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Method" sheetId="2" state="visible" r:id="rId2"/>
    <sheet xmlns:r="http://schemas.openxmlformats.org/officeDocument/2006/relationships" name="Limitations" sheetId="3" state="visible" r:id="rId3"/>
    <sheet xmlns:r="http://schemas.openxmlformats.org/officeDocument/2006/relationships" name="Assumptions" sheetId="4" state="visible" r:id="rId4"/>
    <sheet xmlns:r="http://schemas.openxmlformats.org/officeDocument/2006/relationships" name="Inputs" sheetId="5" state="visible" r:id="rId5"/>
    <sheet xmlns:r="http://schemas.openxmlformats.org/officeDocument/2006/relationships" name="Bins 2025" sheetId="6" state="visible" r:id="rId6"/>
    <sheet xmlns:r="http://schemas.openxmlformats.org/officeDocument/2006/relationships" name="CDF grid 2025" sheetId="7" state="visible" r:id="rId7"/>
    <sheet xmlns:r="http://schemas.openxmlformats.org/officeDocument/2006/relationships" name="Curves 2025" sheetId="8" state="visible" r:id="rId8"/>
    <sheet xmlns:r="http://schemas.openxmlformats.org/officeDocument/2006/relationships" name="Engine 2025" sheetId="9" state="visible" r:id="rId9"/>
    <sheet xmlns:r="http://schemas.openxmlformats.org/officeDocument/2006/relationships" name="Matrix 2025" sheetId="10" state="visible" r:id="rId10"/>
    <sheet xmlns:r="http://schemas.openxmlformats.org/officeDocument/2006/relationships" name="Matrix 1990" sheetId="11" state="visible" r:id="rId11"/>
    <sheet xmlns:r="http://schemas.openxmlformats.org/officeDocument/2006/relationships" name="Matrix 1990 at 2025 lines" sheetId="12" state="visible" r:id="rId12"/>
    <sheet xmlns:r="http://schemas.openxmlformats.org/officeDocument/2006/relationships" name="Matrix 2026 nowcast" sheetId="13" state="visible" r:id="rId13"/>
    <sheet xmlns:r="http://schemas.openxmlformats.org/officeDocument/2006/relationships" name="Matrix 2026 at 2025 lines" sheetId="14" state="visible" r:id="rId14"/>
    <sheet xmlns:r="http://schemas.openxmlformats.org/officeDocument/2006/relationships" name="Shares 2025" sheetId="15" state="visible" r:id="rId15"/>
    <sheet xmlns:r="http://schemas.openxmlformats.org/officeDocument/2006/relationships" name="Shares 2026" sheetId="16" state="visible" r:id="rId16"/>
    <sheet xmlns:r="http://schemas.openxmlformats.org/officeDocument/2006/relationships" name="History 1990-2026" sheetId="17" state="visible" r:id="rId17"/>
    <sheet xmlns:r="http://schemas.openxmlformats.org/officeDocument/2006/relationships" name="Skewness" sheetId="18" state="visible" r:id="rId18"/>
    <sheet xmlns:r="http://schemas.openxmlformats.org/officeDocument/2006/relationships" name="World distribution" sheetId="19" state="visible" r:id="rId19"/>
    <sheet xmlns:r="http://schemas.openxmlformats.org/officeDocument/2006/relationships" name="Group curves" sheetId="20" state="visible" r:id="rId20"/>
    <sheet xmlns:r="http://schemas.openxmlformats.org/officeDocument/2006/relationships" name="Check Smoothing" sheetId="21" state="visible" r:id="rId21"/>
    <sheet xmlns:r="http://schemas.openxmlformats.org/officeDocument/2006/relationships" name="Check Giants" sheetId="22" state="visible" r:id="rId22"/>
    <sheet xmlns:r="http://schemas.openxmlformats.org/officeDocument/2006/relationships" name="Check Missing Rich" sheetId="23" state="visible" r:id="rId23"/>
    <sheet xmlns:r="http://schemas.openxmlformats.org/officeDocument/2006/relationships" name="Check Yardsticks" sheetId="24" state="visible" r:id="rId24"/>
    <sheet xmlns:r="http://schemas.openxmlformats.org/officeDocument/2006/relationships" name="Check Survey Type" sheetId="25" state="visible" r:id="rId25"/>
    <sheet xmlns:r="http://schemas.openxmlformats.org/officeDocument/2006/relationships" name="Inequality decomposition" sheetId="26" state="visible" r:id="rId26"/>
    <sheet xmlns:r="http://schemas.openxmlformats.org/officeDocument/2006/relationships" name="Off-diagonal sources" sheetId="27" state="visible" r:id="rId27"/>
    <sheet xmlns:r="http://schemas.openxmlformats.org/officeDocument/2006/relationships" name="Threshold translation" sheetId="28" state="visible" r:id="rId28"/>
    <sheet xmlns:r="http://schemas.openxmlformats.org/officeDocument/2006/relationships" name="Rho by economy" sheetId="29" state="visible" r:id="rId29"/>
    <sheet xmlns:r="http://schemas.openxmlformats.org/officeDocument/2006/relationships" name="Country results" sheetId="30" state="visible" r:id="rId30"/>
  </sheets>
  <definedNames/>
  <calcPr calcId="124519" fullCalcOnLoad="1"/>
</workbook>
</file>

<file path=xl/styles.xml><?xml version="1.0" encoding="utf-8"?>
<styleSheet xmlns="http://schemas.openxmlformats.org/spreadsheetml/2006/main">
  <numFmts count="5">
    <numFmt numFmtId="164" formatCode="0.000"/>
    <numFmt numFmtId="165" formatCode="#,##0.0"/>
    <numFmt numFmtId="166" formatCode="0.0000"/>
    <numFmt numFmtId="167" formatCode="0.0%"/>
    <numFmt numFmtId="168" formatCode="0.000%"/>
  </numFmts>
  <fonts count="7">
    <font>
      <name val="Calibri"/>
      <family val="2"/>
      <color theme="1"/>
      <sz val="11"/>
      <scheme val="minor"/>
    </font>
    <font>
      <name val="Calibri"/>
      <b val="1"/>
      <sz val="13"/>
    </font>
    <font>
      <name val="Calibri"/>
      <b val="1"/>
      <sz val="11"/>
    </font>
    <font>
      <name val="Calibri"/>
      <sz val="11"/>
    </font>
    <font>
      <name val="Calibri"/>
      <color rgb="FF0000FF"/>
      <sz val="11"/>
    </font>
    <font>
      <name val="Calibri"/>
      <i val="1"/>
      <color rgb="FF555555"/>
      <sz val="11"/>
    </font>
    <font>
      <name val="Calibri"/>
      <color rgb="FF008000"/>
      <sz val="11"/>
    </font>
  </fonts>
  <fills count="3">
    <fill>
      <patternFill/>
    </fill>
    <fill>
      <patternFill patternType="gray125"/>
    </fill>
    <fill>
      <patternFill patternType="solid">
        <fgColor rgb="FFFFF6CC"/>
      </patternFill>
    </fill>
  </fills>
  <borders count="1">
    <border>
      <left/>
      <right/>
      <top/>
      <bottom/>
      <diagonal/>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2" fillId="0" borderId="0" pivotButton="0" quotePrefix="0" xfId="0"/>
    <xf numFmtId="0" fontId="3" fillId="0" borderId="0" pivotButton="0" quotePrefix="0" xfId="0"/>
    <xf numFmtId="2" fontId="4" fillId="2" borderId="0" pivotButton="0" quotePrefix="0" xfId="0"/>
    <xf numFmtId="164" fontId="4" fillId="2" borderId="0" pivotButton="0" quotePrefix="0" xfId="0"/>
    <xf numFmtId="2" fontId="3" fillId="0" borderId="0" pivotButton="0" quotePrefix="0" xfId="0"/>
    <xf numFmtId="1" fontId="3" fillId="0" borderId="0" pivotButton="0" quotePrefix="0" xfId="0"/>
    <xf numFmtId="0" fontId="5" fillId="0" borderId="0" pivotButton="0" quotePrefix="0" xfId="0"/>
    <xf numFmtId="3" fontId="0" fillId="0" borderId="0" pivotButton="0" quotePrefix="0" xfId="0"/>
    <xf numFmtId="165" fontId="0" fillId="0" borderId="0" pivotButton="0" quotePrefix="0" xfId="0"/>
    <xf numFmtId="2" fontId="0" fillId="0" borderId="0" pivotButton="0" quotePrefix="0" xfId="0"/>
    <xf numFmtId="164" fontId="3" fillId="0" borderId="0" pivotButton="0" quotePrefix="0" xfId="0"/>
    <xf numFmtId="166" fontId="3" fillId="0" borderId="0" pivotButton="0" quotePrefix="0" xfId="0"/>
    <xf numFmtId="2" fontId="2" fillId="0" borderId="0" pivotButton="0" quotePrefix="0" xfId="0"/>
    <xf numFmtId="166" fontId="0" fillId="0" borderId="0" pivotButton="0" quotePrefix="0" xfId="0"/>
    <xf numFmtId="167" fontId="0" fillId="0" borderId="0" pivotButton="0" quotePrefix="0" xfId="0"/>
    <xf numFmtId="3" fontId="2" fillId="0" borderId="0" pivotButton="0" quotePrefix="0" xfId="0"/>
    <xf numFmtId="3" fontId="3" fillId="0" borderId="0" pivotButton="0" quotePrefix="0" xfId="0"/>
    <xf numFmtId="167" fontId="2" fillId="0" borderId="0" pivotButton="0" quotePrefix="0" xfId="0"/>
    <xf numFmtId="167" fontId="3" fillId="0" borderId="0" pivotButton="0" quotePrefix="0" xfId="0"/>
    <xf numFmtId="168" fontId="4" fillId="0" borderId="0" pivotButton="0" quotePrefix="0" xfId="0"/>
    <xf numFmtId="168" fontId="6" fillId="0" borderId="0" pivotButton="0" quotePrefix="0" xfId="0"/>
    <xf numFmtId="165"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styles" Target="styles.xml" Id="rId31"/><Relationship Type="http://schemas.openxmlformats.org/officeDocument/2006/relationships/theme" Target="theme/theme1.xml" Id="rId3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130" customWidth="1" min="1" max="1"/>
  </cols>
  <sheetData>
    <row r="1">
      <c r="A1" s="1" t="inlineStr">
        <is>
          <t>Belindia replication workbook: Your Country's Label Is Not Yours</t>
        </is>
      </c>
    </row>
    <row r="3">
      <c r="A3" s="2" t="inlineStr">
        <is>
          <t>WHAT THIS WORKBOOK IS</t>
        </is>
      </c>
    </row>
    <row r="4">
      <c r="A4" s="3" t="inlineStr">
        <is>
          <t>The complete data and results behind Moving Frontiers Post 6 (September 2026). Nothing here refers to an external file. This workbook is built by build_belindia_workbook.py from the output of belindia_replication.py, so it can be rebuilt from the World Bank 1000-bin file alone. The 2025 engine is live: change the bandwidth on "Assumptions" and the curves, the typicality lines, every economy's shares and the Belindia matrix all recompute from the distributions on "Bins 2025". Every other result is a value produced by belindia_replication.py, which uses the identical method and can be re-run from the World Bank's 1000-bin file alone.</t>
        </is>
      </c>
    </row>
    <row r="5">
      <c r="A5" s="3" t="inlineStr"/>
    </row>
    <row r="6">
      <c r="A6" s="2" t="inlineStr">
        <is>
          <t>THE QUESTION</t>
        </is>
      </c>
    </row>
    <row r="7">
      <c r="A7" s="3" t="inlineStr">
        <is>
          <t>The World Bank sorts countries into four income groups on GNI per capita, an average that says nothing about how income is shared. This workbook asks how many people inside each group actually live at a standard typical of that group, and how many live at a standard typical of a poorer or a richer one.</t>
        </is>
      </c>
    </row>
    <row r="8">
      <c r="A8" s="3" t="inlineStr"/>
    </row>
    <row r="9">
      <c r="A9" s="2" t="inlineStr">
        <is>
          <t>THE METHOD IN ONE PARAGRAPH</t>
        </is>
      </c>
    </row>
    <row r="10">
      <c r="A10" s="3" t="inlineStr">
        <is>
          <t>Pool the people of all low-income countries and draw the curve of their daily welfare on a log scale. Do the same for the lower-middle, upper-middle and high-income groups. Each curve is scaled to the same area, so the groups are compared on shape and not on size. Where the low-income curve stops being the highest and the lower-middle curve takes over is the first typicality line; two more follow. A person is then assigned to the group whose curve is highest at their welfare, which is the standard they live at, and that is compared with the group their country belongs to.</t>
        </is>
      </c>
    </row>
    <row r="11">
      <c r="A11" s="3" t="inlineStr"/>
    </row>
    <row r="12">
      <c r="A12" s="3" t="inlineStr">
        <is>
          <t>HEADLINE (2025, 218 countries, 8.21 billion people)</t>
        </is>
      </c>
    </row>
    <row r="13">
      <c r="A13" s="3" t="inlineStr">
        <is>
          <t>Lines: $3.80, $9.21 and $26.86 per person per day, 2021 PPP.</t>
        </is>
      </c>
    </row>
    <row r="14">
      <c r="A14" s="3" t="inlineStr">
        <is>
          <t>The label describes the living standard of 61% of humanity. 22% live poorer than their label, 17% richer.</t>
        </is>
      </c>
    </row>
    <row r="15">
      <c r="A15" s="3" t="inlineStr">
        <is>
          <t>1990: the label fitted 70% of people against today's standards. It fell to 48% by 2010 as India and China crossed thresholds, and recovered to 61%.</t>
        </is>
      </c>
    </row>
    <row r="16">
      <c r="A16" s="3" t="inlineStr">
        <is>
          <t>2026 nowcast: China joins the high-income group. Against 2025 standards the fit drops to 54%, almost entirely through relabelling.</t>
        </is>
      </c>
    </row>
    <row r="17">
      <c r="A17" s="3" t="inlineStr"/>
    </row>
    <row r="18">
      <c r="A18" s="2" t="inlineStr">
        <is>
          <t>SHEETS</t>
        </is>
      </c>
    </row>
    <row r="19">
      <c r="A19" s="3" t="inlineStr">
        <is>
          <t>Assumptions: the two live inputs. Inputs: every country, its published income group for each year 1990-2026, survey type, 2025 Atlas GNI, UN region.</t>
        </is>
      </c>
    </row>
    <row r="20">
      <c r="A20" s="3" t="inlineStr">
        <is>
          <t>Bins 2025: the 1000 sorted bins per country. CDF grid 2025, Curves 2025, Engine 2025, Matrix 2025: the live calculation.</t>
        </is>
      </c>
    </row>
    <row r="21">
      <c r="A21" s="3" t="inlineStr">
        <is>
          <t>Matrices: the matrix for 1990, 2025 and 2026 on both own and fixed lines. Shares: the same as percentages of each group.</t>
        </is>
      </c>
    </row>
    <row r="22">
      <c r="A22" s="3" t="inlineStr">
        <is>
          <t>History 1990-2026, Skewness, World distribution, Group curves: the series behind the charts.</t>
        </is>
      </c>
    </row>
    <row r="23">
      <c r="A23" s="3" t="inlineStr">
        <is>
          <t>Check smoothing, Check giants, Check missing rich, Check yardsticks, Check survey type: Annex 1 robustness.</t>
        </is>
      </c>
    </row>
    <row r="24">
      <c r="A24" s="3" t="inlineStr">
        <is>
          <t>Inequality decomposition, Off-diagonal sources, Threshold translation, Rho by economy: the rest of Annex 1.</t>
        </is>
      </c>
    </row>
    <row r="25">
      <c r="A25" s="3" t="inlineStr">
        <is>
          <t>Country results: Annex 2, every country by UN region.</t>
        </is>
      </c>
    </row>
    <row r="26">
      <c r="A26" s="3" t="inlineStr"/>
    </row>
    <row r="27">
      <c r="A27" s="2" t="inlineStr">
        <is>
          <t>COLOUR CONVENTION</t>
        </is>
      </c>
    </row>
    <row r="28">
      <c r="A28" s="3" t="inlineStr">
        <is>
          <t>Blue on a yellow fill: a live input you may change. Black: a formula or a value. Green: a check cell that should read zero.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130" customWidth="1" min="1" max="1"/>
  </cols>
  <sheetData>
    <row r="1">
      <c r="A1" s="1" t="inlineStr">
        <is>
          <t>Method, step by step, and where each step lives in this workbook</t>
        </is>
      </c>
    </row>
    <row r="3">
      <c r="A3" s="2" t="inlineStr">
        <is>
          <t>INPUTS</t>
        </is>
      </c>
    </row>
    <row r="4">
      <c r="A4" s="3" t="inlineStr">
        <is>
          <t>"Bins 2025" holds 1,000 sorted bin means per country in 2021 PPP dollars a day, each bin covering a tenth of a percent of that country's population. "Inputs" holds the published income group for every year from 1990 to 2026, taken from the World Bank's OGHIST lists and never recomputed from GNI, so Argentina and Turkiye stay upper-middle income in 2025. The 2026 groups are the projection of the Great Income Inversion post, in which China crosses the high-income threshold. All 218 classified countries are counted; the 46 without a household survey carry distributions imputed by the Bank and are marked n.</t>
        </is>
      </c>
    </row>
    <row r="5">
      <c r="A5" s="3" t="inlineStr"/>
    </row>
    <row r="6">
      <c r="A6" s="3" t="inlineStr">
        <is>
          <t>STEP A. Share of each country below each grid edge ("CDF grid 2025")</t>
        </is>
      </c>
    </row>
    <row r="7">
      <c r="A7" s="3" t="inlineStr">
        <is>
          <t>A log grid of 199 edges from $0.10 to $2,000 a day in steps of 0.05, about five percent of welfare per cell. For country i and edge x the share is MATCH(x, bins_i, 1) / 1000.</t>
        </is>
      </c>
    </row>
    <row r="8">
      <c r="A8" s="3" t="inlineStr"/>
    </row>
    <row r="9">
      <c r="A9" s="3" t="inlineStr">
        <is>
          <t>STEP B. Group curves ("Curves 2025", columns D to G)</t>
        </is>
      </c>
    </row>
    <row r="10">
      <c r="A10" s="3" t="inlineStr">
        <is>
          <t>For group c and cell j the raw density is the population-weighted share of the group's people in that cell, divided by the cell width in log welfare, so each curve integrates to one.</t>
        </is>
      </c>
    </row>
    <row r="11">
      <c r="A11" s="3" t="inlineStr"/>
    </row>
    <row r="12">
      <c r="A12" s="3" t="inlineStr">
        <is>
          <t>STEP C. Smoothing ("Curves 2025", columns I to L; weights in AA to AC)</t>
        </is>
      </c>
    </row>
    <row r="13">
      <c r="A13" s="3" t="inlineStr">
        <is>
          <t>A Gaussian kernel of bandwidth b, set on "Assumptions", truncated at five bandwidths and normalised. The table is padded with zero rows so every cell uses the same fixed-length window.</t>
        </is>
      </c>
    </row>
    <row r="14">
      <c r="A14" s="3" t="inlineStr"/>
    </row>
    <row r="15">
      <c r="A15" s="3" t="inlineStr">
        <is>
          <t>STEP D. Most typical group ("Curves 2025", column N)</t>
        </is>
      </c>
    </row>
    <row r="16">
      <c r="A16" s="3" t="inlineStr">
        <is>
          <t>In each cell, the group whose smoothed curve is highest, provided the highest curve exceeds the density floor on "Assumptions".</t>
        </is>
      </c>
    </row>
    <row r="17">
      <c r="A17" s="3" t="inlineStr"/>
    </row>
    <row r="18">
      <c r="A18" s="3" t="inlineStr">
        <is>
          <t>STEP E. The lines ("Curves 2025", block "Peaks and lines")</t>
        </is>
      </c>
    </row>
    <row r="19">
      <c r="A19" s="3" t="inlineStr">
        <is>
          <t>Line k is the first cell at or beyond the peak of group k where the most typical group is k+1 or higher. Within that cell the crossing is placed by linear interpolation on the difference between the two curves involved. Starting the search at the peak keeps the bottom-coded tails, which the Bank floors at $0.28 a day, from producing spurious crossings.</t>
        </is>
      </c>
    </row>
    <row r="20">
      <c r="A20" s="3" t="inlineStr"/>
    </row>
    <row r="21">
      <c r="A21" s="3" t="inlineStr">
        <is>
          <t>STEP F. Shares at each standard ("Engine 2025")</t>
        </is>
      </c>
    </row>
    <row r="22">
      <c r="A22" s="3" t="inlineStr">
        <is>
          <t>The share of country i below line z is m = MATCH(z, bins_i, 1); share = (m - 0.5 + (z - bin_m) / (bin_m+1 - bin_m)) / 1000, which interpolates linearly between bin means. The four standards are the gaps between the three lines.</t>
        </is>
      </c>
    </row>
    <row r="23">
      <c r="A23" s="3" t="inlineStr"/>
    </row>
    <row r="24">
      <c r="A24" s="3" t="inlineStr">
        <is>
          <t>STEP G. The matrix ("Matrix 2025")</t>
        </is>
      </c>
    </row>
    <row r="25">
      <c r="A25" s="3" t="inlineStr">
        <is>
          <t>People at each standard are the shares times population, summed by the country's own income group. The diagonal is the population whose label fits, the cells below it are people living poorer than their label and those above it people living richer.</t>
        </is>
      </c>
    </row>
    <row r="26">
      <c r="A26" s="3" t="inlineStr"/>
    </row>
    <row r="27">
      <c r="A27" s="3" t="inlineStr">
        <is>
          <t>STEP H. Everything else (belindia_replication.py)</t>
        </is>
      </c>
    </row>
    <row r="28">
      <c r="A28" s="3" t="inlineStr">
        <is>
          <t>The same seven steps are repeated for every year from 1990 to 2026, for the robustness variants, for the counterfactual distributions and for the threshold-translation alternative. Those results are carried here as values; the 2025 row of each reconciles with the live sheets.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30" customWidth="1" min="1" max="1"/>
  </cols>
  <sheetData>
    <row r="1">
      <c r="A1" s="1" t="inlineStr">
        <is>
          <t>What this measure does and does not support</t>
        </is>
      </c>
    </row>
    <row r="3">
      <c r="A3" s="3" t="inlineStr">
        <is>
          <t>1. Typical means typical of whoever is in the group. The lower-middle curve is largely India and the upper-middle curve largely China. Excluding both from the estimation moves the middle line from $9.21 to $7.96 and the fit from 61.0% to 60.0% ("Check giants").</t>
        </is>
      </c>
    </row>
    <row r="4">
      <c r="A4" s="3" t="inlineStr">
        <is>
          <t>2. Lined up, not surveyed. The 2025 and 2026 distributions are each country's latest survey moved with national-accounts growth, at 70 percent passthrough for consumption surveys and full passthrough for income surveys. Inequality within a country is frozen between surveys.</t>
        </is>
      </c>
    </row>
    <row r="5">
      <c r="A5" s="3" t="inlineStr">
        <is>
          <t>3. Income and consumption are mixed. Latin America and nearly all high-income countries report income, most of Asia and Africa consumption. Income is more dispersed at the same living standard, so income-measured countries look more Belindian at both ends ("Check survey type").</t>
        </is>
      </c>
    </row>
    <row r="6">
      <c r="A6" s="3" t="inlineStr">
        <is>
          <t>4. The missing rich. Surveys undercount the top. Because all three lines sit well below the top decile of every group, doubling the top decile moves the fit by 0.3 points and adds only to the richer-than-label count ("Check missing rich").</t>
        </is>
      </c>
    </row>
    <row r="7">
      <c r="A7" s="3" t="inlineStr">
        <is>
          <t>5. Imputed distributions. 46 countries have no PIP survey; their bins are World Bank imputations and are marked n. They are counted but never used to estimate the lines. North Korea is the clearest case where the imputation and the classification disagree.</t>
        </is>
      </c>
    </row>
    <row r="8">
      <c r="A8" s="3" t="inlineStr">
        <is>
          <t>6. Coverage in 1990. 43 countries, about 6 percent of the bins population, were not yet classified and enter the history only from the year they appear on the list.</t>
        </is>
      </c>
    </row>
    <row r="9">
      <c r="A9" s="3" t="inlineStr">
        <is>
          <t>7. Bottom coding. Welfare below $0.28 a day is set to $0.28, which is why the search for each line starts at the peak of the lower group.</t>
        </is>
      </c>
    </row>
    <row r="10">
      <c r="A10" s="3" t="inlineStr">
        <is>
          <t>8. Within-country inequality is understated throughout, because each bin is the mean of a tenth of a percent of a population and the variation inside a bin is lost.</t>
        </is>
      </c>
    </row>
    <row r="11">
      <c r="A11" s="3" t="inlineStr">
        <is>
          <t>9. 2026 is a nowcast: PIP's 2026 line-up for the distributions and a projection for the groups.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34" customWidth="1" min="1" max="1"/>
    <col width="10" customWidth="1" min="2" max="2"/>
    <col width="110" customWidth="1" min="3" max="3"/>
  </cols>
  <sheetData>
    <row r="1">
      <c r="A1" s="1" t="inlineStr">
        <is>
          <t>Assumptions. Blue cells on yellow are live; everything downstream recomputes.</t>
        </is>
      </c>
    </row>
    <row r="3">
      <c r="A3" s="4" t="inlineStr">
        <is>
          <t>Parameter</t>
        </is>
      </c>
      <c r="B3" s="4" t="inlineStr">
        <is>
          <t>Value</t>
        </is>
      </c>
      <c r="C3" s="4" t="inlineStr">
        <is>
          <t>What it does</t>
        </is>
      </c>
    </row>
    <row r="4">
      <c r="A4" s="5" t="inlineStr">
        <is>
          <t>Kernel bandwidth (log units)</t>
        </is>
      </c>
      <c r="B4" s="6" t="n">
        <v>0.2</v>
      </c>
      <c r="C4" s="5" t="inlineStr">
        <is>
          <t>Smoothing of each group curve. 0.2 is about 20 percent of welfare. The lines move by under 4 percent for any value between 0.05 and 0.4 (see "Check smoothing").</t>
        </is>
      </c>
    </row>
    <row r="5">
      <c r="A5" s="5" t="inlineStr">
        <is>
          <t>Density floor for a cell to count</t>
        </is>
      </c>
      <c r="B5" s="7" t="n">
        <v>0.001</v>
      </c>
      <c r="C5" s="5" t="inlineStr">
        <is>
          <t>A cell enters the search for the most typical group only if some curve exceeds this, which keeps near-empty tails out.</t>
        </is>
      </c>
    </row>
    <row r="6">
      <c r="A6" s="5" t="inlineStr">
        <is>
          <t>Grid: lowest edge, $ a day</t>
        </is>
      </c>
      <c r="B6" s="8" t="n">
        <v>0.1</v>
      </c>
      <c r="C6" s="5" t="inlineStr">
        <is>
          <t>Fixed; change only together with the grid on "CDF grid 2025".</t>
        </is>
      </c>
    </row>
    <row r="7">
      <c r="A7" s="5" t="inlineStr">
        <is>
          <t>Grid: highest edge, $ a day</t>
        </is>
      </c>
      <c r="B7" s="9" t="n">
        <v>2000</v>
      </c>
      <c r="C7" s="5" t="inlineStr">
        <is>
          <t>As above.</t>
        </is>
      </c>
    </row>
    <row r="8">
      <c r="A8" s="5" t="inlineStr">
        <is>
          <t>Grid step (log units)</t>
        </is>
      </c>
      <c r="B8" s="8" t="n">
        <v>0.05</v>
      </c>
      <c r="C8" s="5" t="inlineStr">
        <is>
          <t>As above. 199 edges, 198 cells.</t>
        </is>
      </c>
    </row>
    <row r="9">
      <c r="A9" s="5" t="inlineStr">
        <is>
          <t>Kernel half-width (cells)</t>
        </is>
      </c>
      <c r="B9" s="9" t="n">
        <v>40</v>
      </c>
      <c r="C9" s="5" t="inlineStr">
        <is>
          <t>Fixed length of the weight vector; weights beyond five bandwidths are zero, so any bandwidth up to 0.4 is exact.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W222"/>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30" customWidth="1" min="1" max="1"/>
    <col width="24" customWidth="1" min="4" max="4"/>
    <col width="14" customWidth="1" min="6" max="6"/>
  </cols>
  <sheetData>
    <row r="1">
      <c r="A1" s="1" t="inlineStr">
        <is>
          <t>Countries: published income group each year, survey type, 2025 Atlas GNI, UN region, population</t>
        </is>
      </c>
    </row>
    <row r="2">
      <c r="A2" s="10" t="inlineStr">
        <is>
          <t>Income groups from the World Bank OGHIST lists; 2026 is the Great Income Inversion projection. Survey: c consumption, i income, n no survey (imputed bins). Population is the sum of the 1000 bins, in millions. Blank group means the country was not classified that year.</t>
        </is>
      </c>
    </row>
    <row r="4">
      <c r="A4" s="4" t="inlineStr">
        <is>
          <t>Economy</t>
        </is>
      </c>
      <c r="B4" s="4" t="inlineStr">
        <is>
          <t>Code</t>
        </is>
      </c>
      <c r="C4" s="4" t="inlineStr">
        <is>
          <t>UN region</t>
        </is>
      </c>
      <c r="D4" s="4" t="inlineStr">
        <is>
          <t>UN subregion</t>
        </is>
      </c>
      <c r="E4" s="4" t="inlineStr">
        <is>
          <t>Survey</t>
        </is>
      </c>
      <c r="F4" s="4" t="inlineStr">
        <is>
          <t>GNI per capita 2025 (Atlas US$)</t>
        </is>
      </c>
      <c r="G4" s="4" t="inlineStr">
        <is>
          <t>Pop 1990 (m)</t>
        </is>
      </c>
      <c r="H4" s="4" t="inlineStr">
        <is>
          <t>Pop 2025 (m)</t>
        </is>
      </c>
      <c r="I4" s="4" t="inlineStr">
        <is>
          <t>Pop 2026 (m)</t>
        </is>
      </c>
      <c r="J4" s="4" t="inlineStr">
        <is>
          <t>Group 1990</t>
        </is>
      </c>
      <c r="K4" s="4" t="inlineStr">
        <is>
          <t>Group 2025</t>
        </is>
      </c>
      <c r="L4" s="4" t="inlineStr">
        <is>
          <t>Group 2026</t>
        </is>
      </c>
      <c r="M4" s="4" t="inlineStr">
        <is>
          <t>1990</t>
        </is>
      </c>
      <c r="N4" s="4" t="inlineStr">
        <is>
          <t>1991</t>
        </is>
      </c>
      <c r="O4" s="4" t="inlineStr">
        <is>
          <t>1992</t>
        </is>
      </c>
      <c r="P4" s="4" t="inlineStr">
        <is>
          <t>1993</t>
        </is>
      </c>
      <c r="Q4" s="4" t="inlineStr">
        <is>
          <t>1994</t>
        </is>
      </c>
      <c r="R4" s="4" t="inlineStr">
        <is>
          <t>1995</t>
        </is>
      </c>
      <c r="S4" s="4" t="inlineStr">
        <is>
          <t>1996</t>
        </is>
      </c>
      <c r="T4" s="4" t="inlineStr">
        <is>
          <t>1997</t>
        </is>
      </c>
      <c r="U4" s="4" t="inlineStr">
        <is>
          <t>1998</t>
        </is>
      </c>
      <c r="V4" s="4" t="inlineStr">
        <is>
          <t>1999</t>
        </is>
      </c>
      <c r="W4" s="4" t="inlineStr">
        <is>
          <t>2000</t>
        </is>
      </c>
      <c r="X4" s="4" t="inlineStr">
        <is>
          <t>2001</t>
        </is>
      </c>
      <c r="Y4" s="4" t="inlineStr">
        <is>
          <t>2002</t>
        </is>
      </c>
      <c r="Z4" s="4" t="inlineStr">
        <is>
          <t>2003</t>
        </is>
      </c>
      <c r="AA4" s="4" t="inlineStr">
        <is>
          <t>2004</t>
        </is>
      </c>
      <c r="AB4" s="4" t="inlineStr">
        <is>
          <t>2005</t>
        </is>
      </c>
      <c r="AC4" s="4" t="inlineStr">
        <is>
          <t>2006</t>
        </is>
      </c>
      <c r="AD4" s="4" t="inlineStr">
        <is>
          <t>2007</t>
        </is>
      </c>
      <c r="AE4" s="4" t="inlineStr">
        <is>
          <t>2008</t>
        </is>
      </c>
      <c r="AF4" s="4" t="inlineStr">
        <is>
          <t>2009</t>
        </is>
      </c>
      <c r="AG4" s="4" t="inlineStr">
        <is>
          <t>2010</t>
        </is>
      </c>
      <c r="AH4" s="4" t="inlineStr">
        <is>
          <t>2011</t>
        </is>
      </c>
      <c r="AI4" s="4" t="inlineStr">
        <is>
          <t>2012</t>
        </is>
      </c>
      <c r="AJ4" s="4" t="inlineStr">
        <is>
          <t>2013</t>
        </is>
      </c>
      <c r="AK4" s="4" t="inlineStr">
        <is>
          <t>2014</t>
        </is>
      </c>
      <c r="AL4" s="4" t="inlineStr">
        <is>
          <t>2015</t>
        </is>
      </c>
      <c r="AM4" s="4" t="inlineStr">
        <is>
          <t>2016</t>
        </is>
      </c>
      <c r="AN4" s="4" t="inlineStr">
        <is>
          <t>2017</t>
        </is>
      </c>
      <c r="AO4" s="4" t="inlineStr">
        <is>
          <t>2018</t>
        </is>
      </c>
      <c r="AP4" s="4" t="inlineStr">
        <is>
          <t>2019</t>
        </is>
      </c>
      <c r="AQ4" s="4" t="inlineStr">
        <is>
          <t>2020</t>
        </is>
      </c>
      <c r="AR4" s="4" t="inlineStr">
        <is>
          <t>2021</t>
        </is>
      </c>
      <c r="AS4" s="4" t="inlineStr">
        <is>
          <t>2022</t>
        </is>
      </c>
      <c r="AT4" s="4" t="inlineStr">
        <is>
          <t>2023</t>
        </is>
      </c>
      <c r="AU4" s="4" t="inlineStr">
        <is>
          <t>2024</t>
        </is>
      </c>
      <c r="AV4" s="4" t="inlineStr">
        <is>
          <t>2025</t>
        </is>
      </c>
      <c r="AW4" s="4" t="inlineStr">
        <is>
          <t>2026</t>
        </is>
      </c>
    </row>
    <row r="5">
      <c r="A5" t="inlineStr">
        <is>
          <t>Burundi</t>
        </is>
      </c>
      <c r="B5" t="inlineStr">
        <is>
          <t>BDI</t>
        </is>
      </c>
      <c r="C5" t="inlineStr">
        <is>
          <t>Africa</t>
        </is>
      </c>
      <c r="D5" t="inlineStr">
        <is>
          <t>Eastern Africa</t>
        </is>
      </c>
      <c r="E5" t="inlineStr">
        <is>
          <t>c</t>
        </is>
      </c>
      <c r="F5" s="11" t="n">
        <v>240</v>
      </c>
      <c r="G5" s="12" t="n">
        <v>5.587</v>
      </c>
      <c r="H5" s="12" t="n">
        <v>14.39</v>
      </c>
      <c r="I5" s="12" t="n">
        <v>14.729</v>
      </c>
      <c r="J5" t="inlineStr">
        <is>
          <t>L</t>
        </is>
      </c>
      <c r="K5" t="inlineStr">
        <is>
          <t>L</t>
        </is>
      </c>
      <c r="L5" t="inlineStr">
        <is>
          <t>L</t>
        </is>
      </c>
      <c r="M5" t="inlineStr">
        <is>
          <t>L</t>
        </is>
      </c>
      <c r="N5" t="inlineStr">
        <is>
          <t>L</t>
        </is>
      </c>
      <c r="O5" t="inlineStr">
        <is>
          <t>L</t>
        </is>
      </c>
      <c r="P5" t="inlineStr">
        <is>
          <t>L</t>
        </is>
      </c>
      <c r="Q5" t="inlineStr">
        <is>
          <t>L</t>
        </is>
      </c>
      <c r="R5" t="inlineStr">
        <is>
          <t>L</t>
        </is>
      </c>
      <c r="S5" t="inlineStr">
        <is>
          <t>L</t>
        </is>
      </c>
      <c r="T5" t="inlineStr">
        <is>
          <t>L</t>
        </is>
      </c>
      <c r="U5" t="inlineStr">
        <is>
          <t>L</t>
        </is>
      </c>
      <c r="V5" t="inlineStr">
        <is>
          <t>L</t>
        </is>
      </c>
      <c r="W5" t="inlineStr">
        <is>
          <t>L</t>
        </is>
      </c>
      <c r="X5" t="inlineStr">
        <is>
          <t>L</t>
        </is>
      </c>
      <c r="Y5" t="inlineStr">
        <is>
          <t>L</t>
        </is>
      </c>
      <c r="Z5" t="inlineStr">
        <is>
          <t>L</t>
        </is>
      </c>
      <c r="AA5" t="inlineStr">
        <is>
          <t>L</t>
        </is>
      </c>
      <c r="AB5" t="inlineStr">
        <is>
          <t>L</t>
        </is>
      </c>
      <c r="AC5" t="inlineStr">
        <is>
          <t>L</t>
        </is>
      </c>
      <c r="AD5" t="inlineStr">
        <is>
          <t>L</t>
        </is>
      </c>
      <c r="AE5" t="inlineStr">
        <is>
          <t>L</t>
        </is>
      </c>
      <c r="AF5" t="inlineStr">
        <is>
          <t>L</t>
        </is>
      </c>
      <c r="AG5" t="inlineStr">
        <is>
          <t>L</t>
        </is>
      </c>
      <c r="AH5" t="inlineStr">
        <is>
          <t>L</t>
        </is>
      </c>
      <c r="AI5" t="inlineStr">
        <is>
          <t>L</t>
        </is>
      </c>
      <c r="AJ5" t="inlineStr">
        <is>
          <t>L</t>
        </is>
      </c>
      <c r="AK5" t="inlineStr">
        <is>
          <t>L</t>
        </is>
      </c>
      <c r="AL5" t="inlineStr">
        <is>
          <t>L</t>
        </is>
      </c>
      <c r="AM5" t="inlineStr">
        <is>
          <t>L</t>
        </is>
      </c>
      <c r="AN5" t="inlineStr">
        <is>
          <t>L</t>
        </is>
      </c>
      <c r="AO5" t="inlineStr">
        <is>
          <t>L</t>
        </is>
      </c>
      <c r="AP5" t="inlineStr">
        <is>
          <t>L</t>
        </is>
      </c>
      <c r="AQ5" t="inlineStr">
        <is>
          <t>L</t>
        </is>
      </c>
      <c r="AR5" t="inlineStr">
        <is>
          <t>L</t>
        </is>
      </c>
      <c r="AS5" t="inlineStr">
        <is>
          <t>L</t>
        </is>
      </c>
      <c r="AT5" t="inlineStr">
        <is>
          <t>L</t>
        </is>
      </c>
      <c r="AU5" t="inlineStr">
        <is>
          <t>L</t>
        </is>
      </c>
      <c r="AV5" t="inlineStr">
        <is>
          <t>L</t>
        </is>
      </c>
      <c r="AW5" t="inlineStr">
        <is>
          <t>L</t>
        </is>
      </c>
    </row>
    <row r="6">
      <c r="A6" t="inlineStr">
        <is>
          <t>Comoros</t>
        </is>
      </c>
      <c r="B6" t="inlineStr">
        <is>
          <t>COM</t>
        </is>
      </c>
      <c r="C6" t="inlineStr">
        <is>
          <t>Africa</t>
        </is>
      </c>
      <c r="D6" t="inlineStr">
        <is>
          <t>Eastern Africa</t>
        </is>
      </c>
      <c r="E6" t="inlineStr">
        <is>
          <t>c</t>
        </is>
      </c>
      <c r="F6" s="11" t="n">
        <v>1950</v>
      </c>
      <c r="G6" s="12" t="n">
        <v>0.445</v>
      </c>
      <c r="H6" s="12" t="n">
        <v>0.883</v>
      </c>
      <c r="I6" s="12" t="n">
        <v>0.899</v>
      </c>
      <c r="J6" t="inlineStr">
        <is>
          <t>L</t>
        </is>
      </c>
      <c r="K6" t="inlineStr">
        <is>
          <t>LM</t>
        </is>
      </c>
      <c r="L6" t="inlineStr">
        <is>
          <t>LM</t>
        </is>
      </c>
      <c r="M6" t="inlineStr">
        <is>
          <t>L</t>
        </is>
      </c>
      <c r="N6" t="inlineStr">
        <is>
          <t>L</t>
        </is>
      </c>
      <c r="O6" t="inlineStr">
        <is>
          <t>L</t>
        </is>
      </c>
      <c r="P6" t="inlineStr">
        <is>
          <t>L</t>
        </is>
      </c>
      <c r="Q6" t="inlineStr">
        <is>
          <t>L</t>
        </is>
      </c>
      <c r="R6" t="inlineStr">
        <is>
          <t>L</t>
        </is>
      </c>
      <c r="S6" t="inlineStr">
        <is>
          <t>L</t>
        </is>
      </c>
      <c r="T6" t="inlineStr">
        <is>
          <t>L</t>
        </is>
      </c>
      <c r="U6" t="inlineStr">
        <is>
          <t>L</t>
        </is>
      </c>
      <c r="V6" t="inlineStr">
        <is>
          <t>L</t>
        </is>
      </c>
      <c r="W6" t="inlineStr">
        <is>
          <t>L</t>
        </is>
      </c>
      <c r="X6" t="inlineStr">
        <is>
          <t>L</t>
        </is>
      </c>
      <c r="Y6" t="inlineStr">
        <is>
          <t>L</t>
        </is>
      </c>
      <c r="Z6" t="inlineStr">
        <is>
          <t>L</t>
        </is>
      </c>
      <c r="AA6" t="inlineStr">
        <is>
          <t>L</t>
        </is>
      </c>
      <c r="AB6" t="inlineStr">
        <is>
          <t>L</t>
        </is>
      </c>
      <c r="AC6" t="inlineStr">
        <is>
          <t>L</t>
        </is>
      </c>
      <c r="AD6" t="inlineStr">
        <is>
          <t>L</t>
        </is>
      </c>
      <c r="AE6" t="inlineStr">
        <is>
          <t>L</t>
        </is>
      </c>
      <c r="AF6" t="inlineStr">
        <is>
          <t>L</t>
        </is>
      </c>
      <c r="AG6" t="inlineStr">
        <is>
          <t>L</t>
        </is>
      </c>
      <c r="AH6" t="inlineStr">
        <is>
          <t>L</t>
        </is>
      </c>
      <c r="AI6" t="inlineStr">
        <is>
          <t>L</t>
        </is>
      </c>
      <c r="AJ6" t="inlineStr">
        <is>
          <t>L</t>
        </is>
      </c>
      <c r="AK6" t="inlineStr">
        <is>
          <t>L</t>
        </is>
      </c>
      <c r="AL6" t="inlineStr">
        <is>
          <t>L</t>
        </is>
      </c>
      <c r="AM6" t="inlineStr">
        <is>
          <t>L</t>
        </is>
      </c>
      <c r="AN6" t="inlineStr">
        <is>
          <t>L</t>
        </is>
      </c>
      <c r="AO6" t="inlineStr">
        <is>
          <t>LM</t>
        </is>
      </c>
      <c r="AP6" t="inlineStr">
        <is>
          <t>LM</t>
        </is>
      </c>
      <c r="AQ6" t="inlineStr">
        <is>
          <t>LM</t>
        </is>
      </c>
      <c r="AR6" t="inlineStr">
        <is>
          <t>LM</t>
        </is>
      </c>
      <c r="AS6" t="inlineStr">
        <is>
          <t>LM</t>
        </is>
      </c>
      <c r="AT6" t="inlineStr">
        <is>
          <t>LM</t>
        </is>
      </c>
      <c r="AU6" t="inlineStr">
        <is>
          <t>LM</t>
        </is>
      </c>
      <c r="AV6" t="inlineStr">
        <is>
          <t>LM</t>
        </is>
      </c>
      <c r="AW6" t="inlineStr">
        <is>
          <t>LM</t>
        </is>
      </c>
    </row>
    <row r="7">
      <c r="A7" t="inlineStr">
        <is>
          <t>Djibouti</t>
        </is>
      </c>
      <c r="B7" t="inlineStr">
        <is>
          <t>DJI</t>
        </is>
      </c>
      <c r="C7" t="inlineStr">
        <is>
          <t>Africa</t>
        </is>
      </c>
      <c r="D7" t="inlineStr">
        <is>
          <t>Eastern Africa</t>
        </is>
      </c>
      <c r="E7" t="inlineStr">
        <is>
          <t>c</t>
        </is>
      </c>
      <c r="F7" s="11" t="n">
        <v>3960</v>
      </c>
      <c r="G7" s="12" t="n">
        <v>0.58</v>
      </c>
      <c r="H7" s="12" t="n">
        <v>1.184</v>
      </c>
      <c r="I7" s="12" t="n">
        <v>1.199</v>
      </c>
      <c r="J7" t="inlineStr">
        <is>
          <t>LM</t>
        </is>
      </c>
      <c r="K7" t="inlineStr">
        <is>
          <t>LM</t>
        </is>
      </c>
      <c r="L7" t="inlineStr">
        <is>
          <t>LM</t>
        </is>
      </c>
      <c r="M7" t="inlineStr">
        <is>
          <t>LM</t>
        </is>
      </c>
      <c r="N7" t="inlineStr">
        <is>
          <t>LM</t>
        </is>
      </c>
      <c r="O7" t="inlineStr">
        <is>
          <t>LM</t>
        </is>
      </c>
      <c r="P7" t="inlineStr">
        <is>
          <t>LM</t>
        </is>
      </c>
      <c r="Q7" t="inlineStr">
        <is>
          <t>LM</t>
        </is>
      </c>
      <c r="R7" t="inlineStr">
        <is>
          <t>LM</t>
        </is>
      </c>
      <c r="S7" t="inlineStr">
        <is>
          <t>LM</t>
        </is>
      </c>
      <c r="T7" t="inlineStr">
        <is>
          <t>LM</t>
        </is>
      </c>
      <c r="U7" t="inlineStr">
        <is>
          <t>LM</t>
        </is>
      </c>
      <c r="V7" t="inlineStr">
        <is>
          <t>LM</t>
        </is>
      </c>
      <c r="W7" t="inlineStr">
        <is>
          <t>LM</t>
        </is>
      </c>
      <c r="X7" t="inlineStr">
        <is>
          <t>LM</t>
        </is>
      </c>
      <c r="Y7" t="inlineStr">
        <is>
          <t>LM</t>
        </is>
      </c>
      <c r="Z7" t="inlineStr">
        <is>
          <t>LM</t>
        </is>
      </c>
      <c r="AA7" t="inlineStr">
        <is>
          <t>LM</t>
        </is>
      </c>
      <c r="AB7" t="inlineStr">
        <is>
          <t>LM</t>
        </is>
      </c>
      <c r="AC7" t="inlineStr">
        <is>
          <t>LM</t>
        </is>
      </c>
      <c r="AD7" t="inlineStr">
        <is>
          <t>LM</t>
        </is>
      </c>
      <c r="AE7" t="inlineStr">
        <is>
          <t>LM</t>
        </is>
      </c>
      <c r="AF7" t="inlineStr">
        <is>
          <t>LM</t>
        </is>
      </c>
      <c r="AG7" t="inlineStr">
        <is>
          <t>LM</t>
        </is>
      </c>
      <c r="AH7" t="inlineStr">
        <is>
          <t>LM</t>
        </is>
      </c>
      <c r="AI7" t="inlineStr">
        <is>
          <t>LM</t>
        </is>
      </c>
      <c r="AJ7" t="inlineStr">
        <is>
          <t>LM</t>
        </is>
      </c>
      <c r="AK7" t="inlineStr">
        <is>
          <t>LM</t>
        </is>
      </c>
      <c r="AL7" t="inlineStr">
        <is>
          <t>LM</t>
        </is>
      </c>
      <c r="AM7" t="inlineStr">
        <is>
          <t>LM</t>
        </is>
      </c>
      <c r="AN7" t="inlineStr">
        <is>
          <t>LM</t>
        </is>
      </c>
      <c r="AO7" t="inlineStr">
        <is>
          <t>LM</t>
        </is>
      </c>
      <c r="AP7" t="inlineStr">
        <is>
          <t>LM</t>
        </is>
      </c>
      <c r="AQ7" t="inlineStr">
        <is>
          <t>LM</t>
        </is>
      </c>
      <c r="AR7" t="inlineStr">
        <is>
          <t>LM</t>
        </is>
      </c>
      <c r="AS7" t="inlineStr">
        <is>
          <t>LM</t>
        </is>
      </c>
      <c r="AT7" t="inlineStr">
        <is>
          <t>LM</t>
        </is>
      </c>
      <c r="AU7" t="inlineStr">
        <is>
          <t>LM</t>
        </is>
      </c>
      <c r="AV7" t="inlineStr">
        <is>
          <t>LM</t>
        </is>
      </c>
      <c r="AW7" t="inlineStr">
        <is>
          <t>LM</t>
        </is>
      </c>
    </row>
    <row r="8">
      <c r="A8" t="inlineStr">
        <is>
          <t>Eritrea</t>
        </is>
      </c>
      <c r="B8" t="inlineStr">
        <is>
          <t>ERI</t>
        </is>
      </c>
      <c r="C8" t="inlineStr">
        <is>
          <t>Africa</t>
        </is>
      </c>
      <c r="D8" t="inlineStr">
        <is>
          <t>Eastern Africa</t>
        </is>
      </c>
      <c r="E8" t="inlineStr">
        <is>
          <t>n</t>
        </is>
      </c>
      <c r="F8" s="11" t="n"/>
      <c r="G8" s="12" t="n">
        <v>2.033</v>
      </c>
      <c r="H8" s="12" t="n">
        <v>3.607</v>
      </c>
      <c r="I8" s="12" t="n">
        <v>3.683</v>
      </c>
      <c r="J8" t="inlineStr"/>
      <c r="K8" t="inlineStr">
        <is>
          <t>L</t>
        </is>
      </c>
      <c r="L8" t="inlineStr">
        <is>
          <t>L</t>
        </is>
      </c>
      <c r="M8" t="inlineStr"/>
      <c r="N8" t="inlineStr"/>
      <c r="O8" t="inlineStr">
        <is>
          <t>L</t>
        </is>
      </c>
      <c r="P8" t="inlineStr">
        <is>
          <t>L</t>
        </is>
      </c>
      <c r="Q8" t="inlineStr">
        <is>
          <t>L</t>
        </is>
      </c>
      <c r="R8" t="inlineStr">
        <is>
          <t>L</t>
        </is>
      </c>
      <c r="S8" t="inlineStr">
        <is>
          <t>L</t>
        </is>
      </c>
      <c r="T8" t="inlineStr">
        <is>
          <t>L</t>
        </is>
      </c>
      <c r="U8" t="inlineStr">
        <is>
          <t>L</t>
        </is>
      </c>
      <c r="V8" t="inlineStr">
        <is>
          <t>L</t>
        </is>
      </c>
      <c r="W8" t="inlineStr">
        <is>
          <t>L</t>
        </is>
      </c>
      <c r="X8" t="inlineStr">
        <is>
          <t>L</t>
        </is>
      </c>
      <c r="Y8" t="inlineStr">
        <is>
          <t>L</t>
        </is>
      </c>
      <c r="Z8" t="inlineStr">
        <is>
          <t>L</t>
        </is>
      </c>
      <c r="AA8" t="inlineStr">
        <is>
          <t>L</t>
        </is>
      </c>
      <c r="AB8" t="inlineStr">
        <is>
          <t>L</t>
        </is>
      </c>
      <c r="AC8" t="inlineStr">
        <is>
          <t>L</t>
        </is>
      </c>
      <c r="AD8" t="inlineStr">
        <is>
          <t>L</t>
        </is>
      </c>
      <c r="AE8" t="inlineStr">
        <is>
          <t>L</t>
        </is>
      </c>
      <c r="AF8" t="inlineStr">
        <is>
          <t>L</t>
        </is>
      </c>
      <c r="AG8" t="inlineStr">
        <is>
          <t>L</t>
        </is>
      </c>
      <c r="AH8" t="inlineStr">
        <is>
          <t>L</t>
        </is>
      </c>
      <c r="AI8" t="inlineStr">
        <is>
          <t>L</t>
        </is>
      </c>
      <c r="AJ8" t="inlineStr">
        <is>
          <t>L</t>
        </is>
      </c>
      <c r="AK8" t="inlineStr">
        <is>
          <t>L</t>
        </is>
      </c>
      <c r="AL8" t="inlineStr">
        <is>
          <t>L</t>
        </is>
      </c>
      <c r="AM8" t="inlineStr">
        <is>
          <t>L</t>
        </is>
      </c>
      <c r="AN8" t="inlineStr">
        <is>
          <t>L</t>
        </is>
      </c>
      <c r="AO8" t="inlineStr">
        <is>
          <t>L</t>
        </is>
      </c>
      <c r="AP8" t="inlineStr">
        <is>
          <t>L</t>
        </is>
      </c>
      <c r="AQ8" t="inlineStr">
        <is>
          <t>L</t>
        </is>
      </c>
      <c r="AR8" t="inlineStr">
        <is>
          <t>L</t>
        </is>
      </c>
      <c r="AS8" t="inlineStr">
        <is>
          <t>L</t>
        </is>
      </c>
      <c r="AT8" t="inlineStr">
        <is>
          <t>L</t>
        </is>
      </c>
      <c r="AU8" t="inlineStr">
        <is>
          <t>L</t>
        </is>
      </c>
      <c r="AV8" t="inlineStr">
        <is>
          <t>L</t>
        </is>
      </c>
      <c r="AW8" t="inlineStr">
        <is>
          <t>L</t>
        </is>
      </c>
    </row>
    <row r="9">
      <c r="A9" t="inlineStr">
        <is>
          <t>Ethiopia</t>
        </is>
      </c>
      <c r="B9" t="inlineStr">
        <is>
          <t>ETH</t>
        </is>
      </c>
      <c r="C9" t="inlineStr">
        <is>
          <t>Africa</t>
        </is>
      </c>
      <c r="D9" t="inlineStr">
        <is>
          <t>Eastern Africa</t>
        </is>
      </c>
      <c r="E9" t="inlineStr">
        <is>
          <t>c</t>
        </is>
      </c>
      <c r="F9" s="11" t="n">
        <v>1110</v>
      </c>
      <c r="G9" s="12" t="n">
        <v>47.61</v>
      </c>
      <c r="H9" s="12" t="n">
        <v>135.472</v>
      </c>
      <c r="I9" s="12" t="n">
        <v>138.902</v>
      </c>
      <c r="J9" t="inlineStr">
        <is>
          <t>L</t>
        </is>
      </c>
      <c r="K9" t="inlineStr">
        <is>
          <t>L</t>
        </is>
      </c>
      <c r="L9" t="inlineStr">
        <is>
          <t>L</t>
        </is>
      </c>
      <c r="M9" t="inlineStr">
        <is>
          <t>L</t>
        </is>
      </c>
      <c r="N9" t="inlineStr">
        <is>
          <t>L</t>
        </is>
      </c>
      <c r="O9" t="inlineStr">
        <is>
          <t>L</t>
        </is>
      </c>
      <c r="P9" t="inlineStr">
        <is>
          <t>L</t>
        </is>
      </c>
      <c r="Q9" t="inlineStr">
        <is>
          <t>L</t>
        </is>
      </c>
      <c r="R9" t="inlineStr">
        <is>
          <t>L</t>
        </is>
      </c>
      <c r="S9" t="inlineStr">
        <is>
          <t>L</t>
        </is>
      </c>
      <c r="T9" t="inlineStr">
        <is>
          <t>L</t>
        </is>
      </c>
      <c r="U9" t="inlineStr">
        <is>
          <t>L</t>
        </is>
      </c>
      <c r="V9" t="inlineStr">
        <is>
          <t>L</t>
        </is>
      </c>
      <c r="W9" t="inlineStr">
        <is>
          <t>L</t>
        </is>
      </c>
      <c r="X9" t="inlineStr">
        <is>
          <t>L</t>
        </is>
      </c>
      <c r="Y9" t="inlineStr">
        <is>
          <t>L</t>
        </is>
      </c>
      <c r="Z9" t="inlineStr">
        <is>
          <t>L</t>
        </is>
      </c>
      <c r="AA9" t="inlineStr">
        <is>
          <t>L</t>
        </is>
      </c>
      <c r="AB9" t="inlineStr">
        <is>
          <t>L</t>
        </is>
      </c>
      <c r="AC9" t="inlineStr">
        <is>
          <t>L</t>
        </is>
      </c>
      <c r="AD9" t="inlineStr">
        <is>
          <t>L</t>
        </is>
      </c>
      <c r="AE9" t="inlineStr">
        <is>
          <t>L</t>
        </is>
      </c>
      <c r="AF9" t="inlineStr">
        <is>
          <t>L</t>
        </is>
      </c>
      <c r="AG9" t="inlineStr">
        <is>
          <t>L</t>
        </is>
      </c>
      <c r="AH9" t="inlineStr">
        <is>
          <t>L</t>
        </is>
      </c>
      <c r="AI9" t="inlineStr">
        <is>
          <t>L</t>
        </is>
      </c>
      <c r="AJ9" t="inlineStr">
        <is>
          <t>L</t>
        </is>
      </c>
      <c r="AK9" t="inlineStr">
        <is>
          <t>L</t>
        </is>
      </c>
      <c r="AL9" t="inlineStr">
        <is>
          <t>L</t>
        </is>
      </c>
      <c r="AM9" t="inlineStr">
        <is>
          <t>L</t>
        </is>
      </c>
      <c r="AN9" t="inlineStr">
        <is>
          <t>L</t>
        </is>
      </c>
      <c r="AO9" t="inlineStr">
        <is>
          <t>L</t>
        </is>
      </c>
      <c r="AP9" t="inlineStr">
        <is>
          <t>L</t>
        </is>
      </c>
      <c r="AQ9" t="inlineStr">
        <is>
          <t>L</t>
        </is>
      </c>
      <c r="AR9" t="inlineStr">
        <is>
          <t>L</t>
        </is>
      </c>
      <c r="AS9" t="inlineStr">
        <is>
          <t>L</t>
        </is>
      </c>
      <c r="AT9" t="inlineStr">
        <is>
          <t>L</t>
        </is>
      </c>
      <c r="AU9" t="inlineStr"/>
      <c r="AV9" t="inlineStr">
        <is>
          <t>L</t>
        </is>
      </c>
      <c r="AW9" t="inlineStr">
        <is>
          <t>L</t>
        </is>
      </c>
    </row>
    <row r="10">
      <c r="A10" t="inlineStr">
        <is>
          <t>Kenya</t>
        </is>
      </c>
      <c r="B10" t="inlineStr">
        <is>
          <t>KEN</t>
        </is>
      </c>
      <c r="C10" t="inlineStr">
        <is>
          <t>Africa</t>
        </is>
      </c>
      <c r="D10" t="inlineStr">
        <is>
          <t>Eastern Africa</t>
        </is>
      </c>
      <c r="E10" t="inlineStr">
        <is>
          <t>c</t>
        </is>
      </c>
      <c r="F10" s="11" t="n">
        <v>2200</v>
      </c>
      <c r="G10" s="12" t="n">
        <v>22.893</v>
      </c>
      <c r="H10" s="12" t="n">
        <v>57.532</v>
      </c>
      <c r="I10" s="12" t="n">
        <v>58.636</v>
      </c>
      <c r="J10" t="inlineStr">
        <is>
          <t>L</t>
        </is>
      </c>
      <c r="K10" t="inlineStr">
        <is>
          <t>LM</t>
        </is>
      </c>
      <c r="L10" t="inlineStr">
        <is>
          <t>LM</t>
        </is>
      </c>
      <c r="M10" t="inlineStr">
        <is>
          <t>L</t>
        </is>
      </c>
      <c r="N10" t="inlineStr">
        <is>
          <t>L</t>
        </is>
      </c>
      <c r="O10" t="inlineStr">
        <is>
          <t>L</t>
        </is>
      </c>
      <c r="P10" t="inlineStr">
        <is>
          <t>L</t>
        </is>
      </c>
      <c r="Q10" t="inlineStr">
        <is>
          <t>L</t>
        </is>
      </c>
      <c r="R10" t="inlineStr">
        <is>
          <t>L</t>
        </is>
      </c>
      <c r="S10" t="inlineStr">
        <is>
          <t>L</t>
        </is>
      </c>
      <c r="T10" t="inlineStr">
        <is>
          <t>L</t>
        </is>
      </c>
      <c r="U10" t="inlineStr">
        <is>
          <t>L</t>
        </is>
      </c>
      <c r="V10" t="inlineStr">
        <is>
          <t>L</t>
        </is>
      </c>
      <c r="W10" t="inlineStr">
        <is>
          <t>L</t>
        </is>
      </c>
      <c r="X10" t="inlineStr">
        <is>
          <t>L</t>
        </is>
      </c>
      <c r="Y10" t="inlineStr">
        <is>
          <t>L</t>
        </is>
      </c>
      <c r="Z10" t="inlineStr">
        <is>
          <t>L</t>
        </is>
      </c>
      <c r="AA10" t="inlineStr">
        <is>
          <t>L</t>
        </is>
      </c>
      <c r="AB10" t="inlineStr">
        <is>
          <t>L</t>
        </is>
      </c>
      <c r="AC10" t="inlineStr">
        <is>
          <t>L</t>
        </is>
      </c>
      <c r="AD10" t="inlineStr">
        <is>
          <t>L</t>
        </is>
      </c>
      <c r="AE10" t="inlineStr">
        <is>
          <t>L</t>
        </is>
      </c>
      <c r="AF10" t="inlineStr">
        <is>
          <t>L</t>
        </is>
      </c>
      <c r="AG10" t="inlineStr">
        <is>
          <t>L</t>
        </is>
      </c>
      <c r="AH10" t="inlineStr">
        <is>
          <t>L</t>
        </is>
      </c>
      <c r="AI10" t="inlineStr">
        <is>
          <t>L</t>
        </is>
      </c>
      <c r="AJ10" t="inlineStr">
        <is>
          <t>L</t>
        </is>
      </c>
      <c r="AK10" t="inlineStr">
        <is>
          <t>LM</t>
        </is>
      </c>
      <c r="AL10" t="inlineStr">
        <is>
          <t>LM</t>
        </is>
      </c>
      <c r="AM10" t="inlineStr">
        <is>
          <t>LM</t>
        </is>
      </c>
      <c r="AN10" t="inlineStr">
        <is>
          <t>LM</t>
        </is>
      </c>
      <c r="AO10" t="inlineStr">
        <is>
          <t>LM</t>
        </is>
      </c>
      <c r="AP10" t="inlineStr">
        <is>
          <t>LM</t>
        </is>
      </c>
      <c r="AQ10" t="inlineStr">
        <is>
          <t>LM</t>
        </is>
      </c>
      <c r="AR10" t="inlineStr">
        <is>
          <t>LM</t>
        </is>
      </c>
      <c r="AS10" t="inlineStr">
        <is>
          <t>LM</t>
        </is>
      </c>
      <c r="AT10" t="inlineStr">
        <is>
          <t>LM</t>
        </is>
      </c>
      <c r="AU10" t="inlineStr">
        <is>
          <t>LM</t>
        </is>
      </c>
      <c r="AV10" t="inlineStr">
        <is>
          <t>LM</t>
        </is>
      </c>
      <c r="AW10" t="inlineStr">
        <is>
          <t>LM</t>
        </is>
      </c>
    </row>
    <row r="11">
      <c r="A11" t="inlineStr">
        <is>
          <t>Madagascar</t>
        </is>
      </c>
      <c r="B11" t="inlineStr">
        <is>
          <t>MDG</t>
        </is>
      </c>
      <c r="C11" t="inlineStr">
        <is>
          <t>Africa</t>
        </is>
      </c>
      <c r="D11" t="inlineStr">
        <is>
          <t>Eastern Africa</t>
        </is>
      </c>
      <c r="E11" t="inlineStr">
        <is>
          <t>c</t>
        </is>
      </c>
      <c r="F11" s="11" t="n">
        <v>560</v>
      </c>
      <c r="G11" s="12" t="n">
        <v>12.056</v>
      </c>
      <c r="H11" s="12" t="n">
        <v>32.741</v>
      </c>
      <c r="I11" s="12" t="n">
        <v>33.522</v>
      </c>
      <c r="J11" t="inlineStr">
        <is>
          <t>L</t>
        </is>
      </c>
      <c r="K11" t="inlineStr">
        <is>
          <t>L</t>
        </is>
      </c>
      <c r="L11" t="inlineStr">
        <is>
          <t>L</t>
        </is>
      </c>
      <c r="M11" t="inlineStr">
        <is>
          <t>L</t>
        </is>
      </c>
      <c r="N11" t="inlineStr">
        <is>
          <t>L</t>
        </is>
      </c>
      <c r="O11" t="inlineStr">
        <is>
          <t>L</t>
        </is>
      </c>
      <c r="P11" t="inlineStr">
        <is>
          <t>L</t>
        </is>
      </c>
      <c r="Q11" t="inlineStr">
        <is>
          <t>L</t>
        </is>
      </c>
      <c r="R11" t="inlineStr">
        <is>
          <t>L</t>
        </is>
      </c>
      <c r="S11" t="inlineStr">
        <is>
          <t>L</t>
        </is>
      </c>
      <c r="T11" t="inlineStr">
        <is>
          <t>L</t>
        </is>
      </c>
      <c r="U11" t="inlineStr">
        <is>
          <t>L</t>
        </is>
      </c>
      <c r="V11" t="inlineStr">
        <is>
          <t>L</t>
        </is>
      </c>
      <c r="W11" t="inlineStr">
        <is>
          <t>L</t>
        </is>
      </c>
      <c r="X11" t="inlineStr">
        <is>
          <t>L</t>
        </is>
      </c>
      <c r="Y11" t="inlineStr">
        <is>
          <t>L</t>
        </is>
      </c>
      <c r="Z11" t="inlineStr">
        <is>
          <t>L</t>
        </is>
      </c>
      <c r="AA11" t="inlineStr">
        <is>
          <t>L</t>
        </is>
      </c>
      <c r="AB11" t="inlineStr">
        <is>
          <t>L</t>
        </is>
      </c>
      <c r="AC11" t="inlineStr">
        <is>
          <t>L</t>
        </is>
      </c>
      <c r="AD11" t="inlineStr">
        <is>
          <t>L</t>
        </is>
      </c>
      <c r="AE11" t="inlineStr">
        <is>
          <t>L</t>
        </is>
      </c>
      <c r="AF11" t="inlineStr">
        <is>
          <t>L</t>
        </is>
      </c>
      <c r="AG11" t="inlineStr">
        <is>
          <t>L</t>
        </is>
      </c>
      <c r="AH11" t="inlineStr">
        <is>
          <t>L</t>
        </is>
      </c>
      <c r="AI11" t="inlineStr">
        <is>
          <t>L</t>
        </is>
      </c>
      <c r="AJ11" t="inlineStr">
        <is>
          <t>L</t>
        </is>
      </c>
      <c r="AK11" t="inlineStr">
        <is>
          <t>L</t>
        </is>
      </c>
      <c r="AL11" t="inlineStr">
        <is>
          <t>L</t>
        </is>
      </c>
      <c r="AM11" t="inlineStr">
        <is>
          <t>L</t>
        </is>
      </c>
      <c r="AN11" t="inlineStr">
        <is>
          <t>L</t>
        </is>
      </c>
      <c r="AO11" t="inlineStr">
        <is>
          <t>L</t>
        </is>
      </c>
      <c r="AP11" t="inlineStr">
        <is>
          <t>L</t>
        </is>
      </c>
      <c r="AQ11" t="inlineStr">
        <is>
          <t>L</t>
        </is>
      </c>
      <c r="AR11" t="inlineStr">
        <is>
          <t>L</t>
        </is>
      </c>
      <c r="AS11" t="inlineStr">
        <is>
          <t>L</t>
        </is>
      </c>
      <c r="AT11" t="inlineStr">
        <is>
          <t>L</t>
        </is>
      </c>
      <c r="AU11" t="inlineStr">
        <is>
          <t>L</t>
        </is>
      </c>
      <c r="AV11" t="inlineStr">
        <is>
          <t>L</t>
        </is>
      </c>
      <c r="AW11" t="inlineStr">
        <is>
          <t>L</t>
        </is>
      </c>
    </row>
    <row r="12">
      <c r="A12" t="inlineStr">
        <is>
          <t>Malawi</t>
        </is>
      </c>
      <c r="B12" t="inlineStr">
        <is>
          <t>MWI</t>
        </is>
      </c>
      <c r="C12" t="inlineStr">
        <is>
          <t>Africa</t>
        </is>
      </c>
      <c r="D12" t="inlineStr">
        <is>
          <t>Eastern Africa</t>
        </is>
      </c>
      <c r="E12" t="inlineStr">
        <is>
          <t>c</t>
        </is>
      </c>
      <c r="F12" s="11" t="n">
        <v>600</v>
      </c>
      <c r="G12" s="12" t="n">
        <v>9.545999999999999</v>
      </c>
      <c r="H12" s="12" t="n">
        <v>22.216</v>
      </c>
      <c r="I12" s="12" t="n">
        <v>22.786</v>
      </c>
      <c r="J12" t="inlineStr">
        <is>
          <t>L</t>
        </is>
      </c>
      <c r="K12" t="inlineStr">
        <is>
          <t>L</t>
        </is>
      </c>
      <c r="L12" t="inlineStr">
        <is>
          <t>L</t>
        </is>
      </c>
      <c r="M12" t="inlineStr">
        <is>
          <t>L</t>
        </is>
      </c>
      <c r="N12" t="inlineStr">
        <is>
          <t>L</t>
        </is>
      </c>
      <c r="O12" t="inlineStr">
        <is>
          <t>L</t>
        </is>
      </c>
      <c r="P12" t="inlineStr">
        <is>
          <t>L</t>
        </is>
      </c>
      <c r="Q12" t="inlineStr">
        <is>
          <t>L</t>
        </is>
      </c>
      <c r="R12" t="inlineStr">
        <is>
          <t>L</t>
        </is>
      </c>
      <c r="S12" t="inlineStr">
        <is>
          <t>L</t>
        </is>
      </c>
      <c r="T12" t="inlineStr">
        <is>
          <t>L</t>
        </is>
      </c>
      <c r="U12" t="inlineStr">
        <is>
          <t>L</t>
        </is>
      </c>
      <c r="V12" t="inlineStr">
        <is>
          <t>L</t>
        </is>
      </c>
      <c r="W12" t="inlineStr">
        <is>
          <t>L</t>
        </is>
      </c>
      <c r="X12" t="inlineStr">
        <is>
          <t>L</t>
        </is>
      </c>
      <c r="Y12" t="inlineStr">
        <is>
          <t>L</t>
        </is>
      </c>
      <c r="Z12" t="inlineStr">
        <is>
          <t>L</t>
        </is>
      </c>
      <c r="AA12" t="inlineStr">
        <is>
          <t>L</t>
        </is>
      </c>
      <c r="AB12" t="inlineStr">
        <is>
          <t>L</t>
        </is>
      </c>
      <c r="AC12" t="inlineStr">
        <is>
          <t>L</t>
        </is>
      </c>
      <c r="AD12" t="inlineStr">
        <is>
          <t>L</t>
        </is>
      </c>
      <c r="AE12" t="inlineStr">
        <is>
          <t>L</t>
        </is>
      </c>
      <c r="AF12" t="inlineStr">
        <is>
          <t>L</t>
        </is>
      </c>
      <c r="AG12" t="inlineStr">
        <is>
          <t>L</t>
        </is>
      </c>
      <c r="AH12" t="inlineStr">
        <is>
          <t>L</t>
        </is>
      </c>
      <c r="AI12" t="inlineStr">
        <is>
          <t>L</t>
        </is>
      </c>
      <c r="AJ12" t="inlineStr">
        <is>
          <t>L</t>
        </is>
      </c>
      <c r="AK12" t="inlineStr">
        <is>
          <t>L</t>
        </is>
      </c>
      <c r="AL12" t="inlineStr">
        <is>
          <t>L</t>
        </is>
      </c>
      <c r="AM12" t="inlineStr">
        <is>
          <t>L</t>
        </is>
      </c>
      <c r="AN12" t="inlineStr">
        <is>
          <t>L</t>
        </is>
      </c>
      <c r="AO12" t="inlineStr">
        <is>
          <t>L</t>
        </is>
      </c>
      <c r="AP12" t="inlineStr">
        <is>
          <t>L</t>
        </is>
      </c>
      <c r="AQ12" t="inlineStr">
        <is>
          <t>L</t>
        </is>
      </c>
      <c r="AR12" t="inlineStr">
        <is>
          <t>L</t>
        </is>
      </c>
      <c r="AS12" t="inlineStr">
        <is>
          <t>L</t>
        </is>
      </c>
      <c r="AT12" t="inlineStr">
        <is>
          <t>L</t>
        </is>
      </c>
      <c r="AU12" t="inlineStr">
        <is>
          <t>L</t>
        </is>
      </c>
      <c r="AV12" t="inlineStr">
        <is>
          <t>L</t>
        </is>
      </c>
      <c r="AW12" t="inlineStr">
        <is>
          <t>L</t>
        </is>
      </c>
    </row>
    <row r="13">
      <c r="A13" t="inlineStr">
        <is>
          <t>Mauritius</t>
        </is>
      </c>
      <c r="B13" t="inlineStr">
        <is>
          <t>MUS</t>
        </is>
      </c>
      <c r="C13" t="inlineStr">
        <is>
          <t>Africa</t>
        </is>
      </c>
      <c r="D13" t="inlineStr">
        <is>
          <t>Eastern Africa</t>
        </is>
      </c>
      <c r="E13" t="inlineStr">
        <is>
          <t>c</t>
        </is>
      </c>
      <c r="F13" s="11" t="n">
        <v>14040</v>
      </c>
      <c r="G13" s="12" t="n">
        <v>1.059</v>
      </c>
      <c r="H13" s="12" t="n">
        <v>1.243</v>
      </c>
      <c r="I13" s="12" t="n">
        <v>1.241</v>
      </c>
      <c r="J13" t="inlineStr">
        <is>
          <t>LM</t>
        </is>
      </c>
      <c r="K13" t="inlineStr">
        <is>
          <t>UM</t>
        </is>
      </c>
      <c r="L13" t="inlineStr">
        <is>
          <t>H</t>
        </is>
      </c>
      <c r="M13" t="inlineStr">
        <is>
          <t>LM</t>
        </is>
      </c>
      <c r="N13" t="inlineStr">
        <is>
          <t>LM</t>
        </is>
      </c>
      <c r="O13" t="inlineStr">
        <is>
          <t>UM</t>
        </is>
      </c>
      <c r="P13" t="inlineStr">
        <is>
          <t>UM</t>
        </is>
      </c>
      <c r="Q13" t="inlineStr">
        <is>
          <t>UM</t>
        </is>
      </c>
      <c r="R13" t="inlineStr">
        <is>
          <t>UM</t>
        </is>
      </c>
      <c r="S13" t="inlineStr">
        <is>
          <t>UM</t>
        </is>
      </c>
      <c r="T13" t="inlineStr">
        <is>
          <t>UM</t>
        </is>
      </c>
      <c r="U13" t="inlineStr">
        <is>
          <t>UM</t>
        </is>
      </c>
      <c r="V13" t="inlineStr">
        <is>
          <t>UM</t>
        </is>
      </c>
      <c r="W13" t="inlineStr">
        <is>
          <t>UM</t>
        </is>
      </c>
      <c r="X13" t="inlineStr">
        <is>
          <t>UM</t>
        </is>
      </c>
      <c r="Y13" t="inlineStr">
        <is>
          <t>UM</t>
        </is>
      </c>
      <c r="Z13" t="inlineStr">
        <is>
          <t>UM</t>
        </is>
      </c>
      <c r="AA13" t="inlineStr">
        <is>
          <t>UM</t>
        </is>
      </c>
      <c r="AB13" t="inlineStr">
        <is>
          <t>UM</t>
        </is>
      </c>
      <c r="AC13" t="inlineStr">
        <is>
          <t>UM</t>
        </is>
      </c>
      <c r="AD13" t="inlineStr">
        <is>
          <t>UM</t>
        </is>
      </c>
      <c r="AE13" t="inlineStr">
        <is>
          <t>UM</t>
        </is>
      </c>
      <c r="AF13" t="inlineStr">
        <is>
          <t>UM</t>
        </is>
      </c>
      <c r="AG13" t="inlineStr">
        <is>
          <t>UM</t>
        </is>
      </c>
      <c r="AH13" t="inlineStr">
        <is>
          <t>UM</t>
        </is>
      </c>
      <c r="AI13" t="inlineStr">
        <is>
          <t>UM</t>
        </is>
      </c>
      <c r="AJ13" t="inlineStr">
        <is>
          <t>UM</t>
        </is>
      </c>
      <c r="AK13" t="inlineStr">
        <is>
          <t>UM</t>
        </is>
      </c>
      <c r="AL13" t="inlineStr">
        <is>
          <t>UM</t>
        </is>
      </c>
      <c r="AM13" t="inlineStr">
        <is>
          <t>UM</t>
        </is>
      </c>
      <c r="AN13" t="inlineStr">
        <is>
          <t>UM</t>
        </is>
      </c>
      <c r="AO13" t="inlineStr">
        <is>
          <t>UM</t>
        </is>
      </c>
      <c r="AP13" t="inlineStr">
        <is>
          <t>H</t>
        </is>
      </c>
      <c r="AQ13" t="inlineStr">
        <is>
          <t>UM</t>
        </is>
      </c>
      <c r="AR13" t="inlineStr">
        <is>
          <t>UM</t>
        </is>
      </c>
      <c r="AS13" t="inlineStr">
        <is>
          <t>UM</t>
        </is>
      </c>
      <c r="AT13" t="inlineStr">
        <is>
          <t>UM</t>
        </is>
      </c>
      <c r="AU13" t="inlineStr">
        <is>
          <t>UM</t>
        </is>
      </c>
      <c r="AV13" t="inlineStr">
        <is>
          <t>UM</t>
        </is>
      </c>
      <c r="AW13" t="inlineStr">
        <is>
          <t>H</t>
        </is>
      </c>
    </row>
    <row r="14">
      <c r="A14" t="inlineStr">
        <is>
          <t>Mozambique</t>
        </is>
      </c>
      <c r="B14" t="inlineStr">
        <is>
          <t>MOZ</t>
        </is>
      </c>
      <c r="C14" t="inlineStr">
        <is>
          <t>Africa</t>
        </is>
      </c>
      <c r="D14" t="inlineStr">
        <is>
          <t>Eastern Africa</t>
        </is>
      </c>
      <c r="E14" t="inlineStr">
        <is>
          <t>c</t>
        </is>
      </c>
      <c r="F14" s="11" t="n">
        <v>570</v>
      </c>
      <c r="G14" s="12" t="n">
        <v>13.095</v>
      </c>
      <c r="H14" s="12" t="n">
        <v>35.632</v>
      </c>
      <c r="I14" s="12" t="n">
        <v>36.64</v>
      </c>
      <c r="J14" t="inlineStr">
        <is>
          <t>L</t>
        </is>
      </c>
      <c r="K14" t="inlineStr">
        <is>
          <t>L</t>
        </is>
      </c>
      <c r="L14" t="inlineStr">
        <is>
          <t>L</t>
        </is>
      </c>
      <c r="M14" t="inlineStr">
        <is>
          <t>L</t>
        </is>
      </c>
      <c r="N14" t="inlineStr">
        <is>
          <t>L</t>
        </is>
      </c>
      <c r="O14" t="inlineStr">
        <is>
          <t>L</t>
        </is>
      </c>
      <c r="P14" t="inlineStr">
        <is>
          <t>L</t>
        </is>
      </c>
      <c r="Q14" t="inlineStr">
        <is>
          <t>L</t>
        </is>
      </c>
      <c r="R14" t="inlineStr">
        <is>
          <t>L</t>
        </is>
      </c>
      <c r="S14" t="inlineStr">
        <is>
          <t>L</t>
        </is>
      </c>
      <c r="T14" t="inlineStr">
        <is>
          <t>L</t>
        </is>
      </c>
      <c r="U14" t="inlineStr">
        <is>
          <t>L</t>
        </is>
      </c>
      <c r="V14" t="inlineStr">
        <is>
          <t>L</t>
        </is>
      </c>
      <c r="W14" t="inlineStr">
        <is>
          <t>L</t>
        </is>
      </c>
      <c r="X14" t="inlineStr">
        <is>
          <t>L</t>
        </is>
      </c>
      <c r="Y14" t="inlineStr">
        <is>
          <t>L</t>
        </is>
      </c>
      <c r="Z14" t="inlineStr">
        <is>
          <t>L</t>
        </is>
      </c>
      <c r="AA14" t="inlineStr">
        <is>
          <t>L</t>
        </is>
      </c>
      <c r="AB14" t="inlineStr">
        <is>
          <t>L</t>
        </is>
      </c>
      <c r="AC14" t="inlineStr">
        <is>
          <t>L</t>
        </is>
      </c>
      <c r="AD14" t="inlineStr">
        <is>
          <t>L</t>
        </is>
      </c>
      <c r="AE14" t="inlineStr">
        <is>
          <t>L</t>
        </is>
      </c>
      <c r="AF14" t="inlineStr">
        <is>
          <t>L</t>
        </is>
      </c>
      <c r="AG14" t="inlineStr">
        <is>
          <t>L</t>
        </is>
      </c>
      <c r="AH14" t="inlineStr">
        <is>
          <t>L</t>
        </is>
      </c>
      <c r="AI14" t="inlineStr">
        <is>
          <t>L</t>
        </is>
      </c>
      <c r="AJ14" t="inlineStr">
        <is>
          <t>L</t>
        </is>
      </c>
      <c r="AK14" t="inlineStr">
        <is>
          <t>L</t>
        </is>
      </c>
      <c r="AL14" t="inlineStr">
        <is>
          <t>L</t>
        </is>
      </c>
      <c r="AM14" t="inlineStr">
        <is>
          <t>L</t>
        </is>
      </c>
      <c r="AN14" t="inlineStr">
        <is>
          <t>L</t>
        </is>
      </c>
      <c r="AO14" t="inlineStr">
        <is>
          <t>L</t>
        </is>
      </c>
      <c r="AP14" t="inlineStr">
        <is>
          <t>L</t>
        </is>
      </c>
      <c r="AQ14" t="inlineStr">
        <is>
          <t>L</t>
        </is>
      </c>
      <c r="AR14" t="inlineStr">
        <is>
          <t>L</t>
        </is>
      </c>
      <c r="AS14" t="inlineStr">
        <is>
          <t>L</t>
        </is>
      </c>
      <c r="AT14" t="inlineStr">
        <is>
          <t>L</t>
        </is>
      </c>
      <c r="AU14" t="inlineStr">
        <is>
          <t>L</t>
        </is>
      </c>
      <c r="AV14" t="inlineStr">
        <is>
          <t>L</t>
        </is>
      </c>
      <c r="AW14" t="inlineStr">
        <is>
          <t>L</t>
        </is>
      </c>
    </row>
    <row r="15">
      <c r="A15" t="inlineStr">
        <is>
          <t>Rwanda</t>
        </is>
      </c>
      <c r="B15" t="inlineStr">
        <is>
          <t>RWA</t>
        </is>
      </c>
      <c r="C15" t="inlineStr">
        <is>
          <t>Africa</t>
        </is>
      </c>
      <c r="D15" t="inlineStr">
        <is>
          <t>Eastern Africa</t>
        </is>
      </c>
      <c r="E15" t="inlineStr">
        <is>
          <t>c</t>
        </is>
      </c>
      <c r="F15" s="11" t="n">
        <v>1150</v>
      </c>
      <c r="G15" s="12" t="n">
        <v>7.375</v>
      </c>
      <c r="H15" s="12" t="n">
        <v>14.569</v>
      </c>
      <c r="I15" s="12" t="n">
        <v>14.89</v>
      </c>
      <c r="J15" t="inlineStr">
        <is>
          <t>L</t>
        </is>
      </c>
      <c r="K15" t="inlineStr">
        <is>
          <t>L</t>
        </is>
      </c>
      <c r="L15" t="inlineStr">
        <is>
          <t>LM</t>
        </is>
      </c>
      <c r="M15" t="inlineStr">
        <is>
          <t>L</t>
        </is>
      </c>
      <c r="N15" t="inlineStr">
        <is>
          <t>L</t>
        </is>
      </c>
      <c r="O15" t="inlineStr">
        <is>
          <t>L</t>
        </is>
      </c>
      <c r="P15" t="inlineStr">
        <is>
          <t>L</t>
        </is>
      </c>
      <c r="Q15" t="inlineStr">
        <is>
          <t>L</t>
        </is>
      </c>
      <c r="R15" t="inlineStr">
        <is>
          <t>L</t>
        </is>
      </c>
      <c r="S15" t="inlineStr">
        <is>
          <t>L</t>
        </is>
      </c>
      <c r="T15" t="inlineStr">
        <is>
          <t>L</t>
        </is>
      </c>
      <c r="U15" t="inlineStr">
        <is>
          <t>L</t>
        </is>
      </c>
      <c r="V15" t="inlineStr">
        <is>
          <t>L</t>
        </is>
      </c>
      <c r="W15" t="inlineStr">
        <is>
          <t>L</t>
        </is>
      </c>
      <c r="X15" t="inlineStr">
        <is>
          <t>L</t>
        </is>
      </c>
      <c r="Y15" t="inlineStr">
        <is>
          <t>L</t>
        </is>
      </c>
      <c r="Z15" t="inlineStr">
        <is>
          <t>L</t>
        </is>
      </c>
      <c r="AA15" t="inlineStr">
        <is>
          <t>L</t>
        </is>
      </c>
      <c r="AB15" t="inlineStr">
        <is>
          <t>L</t>
        </is>
      </c>
      <c r="AC15" t="inlineStr">
        <is>
          <t>L</t>
        </is>
      </c>
      <c r="AD15" t="inlineStr">
        <is>
          <t>L</t>
        </is>
      </c>
      <c r="AE15" t="inlineStr">
        <is>
          <t>L</t>
        </is>
      </c>
      <c r="AF15" t="inlineStr">
        <is>
          <t>L</t>
        </is>
      </c>
      <c r="AG15" t="inlineStr">
        <is>
          <t>L</t>
        </is>
      </c>
      <c r="AH15" t="inlineStr">
        <is>
          <t>L</t>
        </is>
      </c>
      <c r="AI15" t="inlineStr">
        <is>
          <t>L</t>
        </is>
      </c>
      <c r="AJ15" t="inlineStr">
        <is>
          <t>L</t>
        </is>
      </c>
      <c r="AK15" t="inlineStr">
        <is>
          <t>L</t>
        </is>
      </c>
      <c r="AL15" t="inlineStr">
        <is>
          <t>L</t>
        </is>
      </c>
      <c r="AM15" t="inlineStr">
        <is>
          <t>L</t>
        </is>
      </c>
      <c r="AN15" t="inlineStr">
        <is>
          <t>L</t>
        </is>
      </c>
      <c r="AO15" t="inlineStr">
        <is>
          <t>L</t>
        </is>
      </c>
      <c r="AP15" t="inlineStr">
        <is>
          <t>L</t>
        </is>
      </c>
      <c r="AQ15" t="inlineStr">
        <is>
          <t>L</t>
        </is>
      </c>
      <c r="AR15" t="inlineStr">
        <is>
          <t>L</t>
        </is>
      </c>
      <c r="AS15" t="inlineStr">
        <is>
          <t>L</t>
        </is>
      </c>
      <c r="AT15" t="inlineStr">
        <is>
          <t>L</t>
        </is>
      </c>
      <c r="AU15" t="inlineStr">
        <is>
          <t>L</t>
        </is>
      </c>
      <c r="AV15" t="inlineStr">
        <is>
          <t>L</t>
        </is>
      </c>
      <c r="AW15" t="inlineStr">
        <is>
          <t>LM</t>
        </is>
      </c>
    </row>
    <row r="16">
      <c r="A16" t="inlineStr">
        <is>
          <t>Seychelles</t>
        </is>
      </c>
      <c r="B16" t="inlineStr">
        <is>
          <t>SYC</t>
        </is>
      </c>
      <c r="C16" t="inlineStr">
        <is>
          <t>Africa</t>
        </is>
      </c>
      <c r="D16" t="inlineStr">
        <is>
          <t>Eastern Africa</t>
        </is>
      </c>
      <c r="E16" t="inlineStr">
        <is>
          <t>i</t>
        </is>
      </c>
      <c r="F16" s="11" t="n">
        <v>19200</v>
      </c>
      <c r="G16" s="12" t="n">
        <v>0.07000000000000001</v>
      </c>
      <c r="H16" s="12" t="n">
        <v>0.124</v>
      </c>
      <c r="I16" s="12" t="n">
        <v>0.126</v>
      </c>
      <c r="J16" t="inlineStr">
        <is>
          <t>UM</t>
        </is>
      </c>
      <c r="K16" t="inlineStr">
        <is>
          <t>H</t>
        </is>
      </c>
      <c r="L16" t="inlineStr">
        <is>
          <t>H</t>
        </is>
      </c>
      <c r="M16" t="inlineStr">
        <is>
          <t>UM</t>
        </is>
      </c>
      <c r="N16" t="inlineStr">
        <is>
          <t>UM</t>
        </is>
      </c>
      <c r="O16" t="inlineStr">
        <is>
          <t>UM</t>
        </is>
      </c>
      <c r="P16" t="inlineStr">
        <is>
          <t>UM</t>
        </is>
      </c>
      <c r="Q16" t="inlineStr">
        <is>
          <t>UM</t>
        </is>
      </c>
      <c r="R16" t="inlineStr">
        <is>
          <t>UM</t>
        </is>
      </c>
      <c r="S16" t="inlineStr">
        <is>
          <t>UM</t>
        </is>
      </c>
      <c r="T16" t="inlineStr">
        <is>
          <t>UM</t>
        </is>
      </c>
      <c r="U16" t="inlineStr">
        <is>
          <t>UM</t>
        </is>
      </c>
      <c r="V16" t="inlineStr">
        <is>
          <t>UM</t>
        </is>
      </c>
      <c r="W16" t="inlineStr">
        <is>
          <t>UM</t>
        </is>
      </c>
      <c r="X16" t="inlineStr">
        <is>
          <t>UM</t>
        </is>
      </c>
      <c r="Y16" t="inlineStr">
        <is>
          <t>UM</t>
        </is>
      </c>
      <c r="Z16" t="inlineStr">
        <is>
          <t>UM</t>
        </is>
      </c>
      <c r="AA16" t="inlineStr">
        <is>
          <t>UM</t>
        </is>
      </c>
      <c r="AB16" t="inlineStr">
        <is>
          <t>UM</t>
        </is>
      </c>
      <c r="AC16" t="inlineStr">
        <is>
          <t>UM</t>
        </is>
      </c>
      <c r="AD16" t="inlineStr">
        <is>
          <t>UM</t>
        </is>
      </c>
      <c r="AE16" t="inlineStr">
        <is>
          <t>UM</t>
        </is>
      </c>
      <c r="AF16" t="inlineStr">
        <is>
          <t>UM</t>
        </is>
      </c>
      <c r="AG16" t="inlineStr">
        <is>
          <t>UM</t>
        </is>
      </c>
      <c r="AH16" t="inlineStr">
        <is>
          <t>UM</t>
        </is>
      </c>
      <c r="AI16" t="inlineStr">
        <is>
          <t>UM</t>
        </is>
      </c>
      <c r="AJ16" t="inlineStr">
        <is>
          <t>UM</t>
        </is>
      </c>
      <c r="AK16" t="inlineStr">
        <is>
          <t>H</t>
        </is>
      </c>
      <c r="AL16" t="inlineStr">
        <is>
          <t>H</t>
        </is>
      </c>
      <c r="AM16" t="inlineStr">
        <is>
          <t>H</t>
        </is>
      </c>
      <c r="AN16" t="inlineStr">
        <is>
          <t>H</t>
        </is>
      </c>
      <c r="AO16" t="inlineStr">
        <is>
          <t>H</t>
        </is>
      </c>
      <c r="AP16" t="inlineStr">
        <is>
          <t>H</t>
        </is>
      </c>
      <c r="AQ16" t="inlineStr">
        <is>
          <t>H</t>
        </is>
      </c>
      <c r="AR16" t="inlineStr">
        <is>
          <t>H</t>
        </is>
      </c>
      <c r="AS16" t="inlineStr">
        <is>
          <t>H</t>
        </is>
      </c>
      <c r="AT16" t="inlineStr">
        <is>
          <t>H</t>
        </is>
      </c>
      <c r="AU16" t="inlineStr">
        <is>
          <t>H</t>
        </is>
      </c>
      <c r="AV16" t="inlineStr">
        <is>
          <t>H</t>
        </is>
      </c>
      <c r="AW16" t="inlineStr">
        <is>
          <t>H</t>
        </is>
      </c>
    </row>
    <row r="17">
      <c r="A17" t="inlineStr">
        <is>
          <t>Somalia, Fed. Rep.</t>
        </is>
      </c>
      <c r="B17" t="inlineStr">
        <is>
          <t>SOM</t>
        </is>
      </c>
      <c r="C17" t="inlineStr">
        <is>
          <t>Africa</t>
        </is>
      </c>
      <c r="D17" t="inlineStr">
        <is>
          <t>Eastern Africa</t>
        </is>
      </c>
      <c r="E17" t="inlineStr">
        <is>
          <t>n</t>
        </is>
      </c>
      <c r="F17" s="11" t="n">
        <v>640</v>
      </c>
      <c r="G17" s="12" t="n">
        <v>7.083</v>
      </c>
      <c r="H17" s="12" t="n">
        <v>19.655</v>
      </c>
      <c r="I17" s="12" t="n">
        <v>20.306</v>
      </c>
      <c r="J17" t="inlineStr">
        <is>
          <t>L</t>
        </is>
      </c>
      <c r="K17" t="inlineStr">
        <is>
          <t>L</t>
        </is>
      </c>
      <c r="L17" t="inlineStr">
        <is>
          <t>L</t>
        </is>
      </c>
      <c r="M17" t="inlineStr">
        <is>
          <t>L</t>
        </is>
      </c>
      <c r="N17" t="inlineStr">
        <is>
          <t>L</t>
        </is>
      </c>
      <c r="O17" t="inlineStr">
        <is>
          <t>L</t>
        </is>
      </c>
      <c r="P17" t="inlineStr">
        <is>
          <t>L</t>
        </is>
      </c>
      <c r="Q17" t="inlineStr">
        <is>
          <t>L</t>
        </is>
      </c>
      <c r="R17" t="inlineStr">
        <is>
          <t>L</t>
        </is>
      </c>
      <c r="S17" t="inlineStr">
        <is>
          <t>L</t>
        </is>
      </c>
      <c r="T17" t="inlineStr">
        <is>
          <t>L</t>
        </is>
      </c>
      <c r="U17" t="inlineStr">
        <is>
          <t>L</t>
        </is>
      </c>
      <c r="V17" t="inlineStr">
        <is>
          <t>L</t>
        </is>
      </c>
      <c r="W17" t="inlineStr">
        <is>
          <t>L</t>
        </is>
      </c>
      <c r="X17" t="inlineStr">
        <is>
          <t>L</t>
        </is>
      </c>
      <c r="Y17" t="inlineStr">
        <is>
          <t>L</t>
        </is>
      </c>
      <c r="Z17" t="inlineStr">
        <is>
          <t>L</t>
        </is>
      </c>
      <c r="AA17" t="inlineStr">
        <is>
          <t>L</t>
        </is>
      </c>
      <c r="AB17" t="inlineStr">
        <is>
          <t>L</t>
        </is>
      </c>
      <c r="AC17" t="inlineStr">
        <is>
          <t>L</t>
        </is>
      </c>
      <c r="AD17" t="inlineStr">
        <is>
          <t>L</t>
        </is>
      </c>
      <c r="AE17" t="inlineStr">
        <is>
          <t>L</t>
        </is>
      </c>
      <c r="AF17" t="inlineStr">
        <is>
          <t>L</t>
        </is>
      </c>
      <c r="AG17" t="inlineStr">
        <is>
          <t>L</t>
        </is>
      </c>
      <c r="AH17" t="inlineStr">
        <is>
          <t>L</t>
        </is>
      </c>
      <c r="AI17" t="inlineStr">
        <is>
          <t>L</t>
        </is>
      </c>
      <c r="AJ17" t="inlineStr">
        <is>
          <t>L</t>
        </is>
      </c>
      <c r="AK17" t="inlineStr">
        <is>
          <t>L</t>
        </is>
      </c>
      <c r="AL17" t="inlineStr">
        <is>
          <t>L</t>
        </is>
      </c>
      <c r="AM17" t="inlineStr">
        <is>
          <t>L</t>
        </is>
      </c>
      <c r="AN17" t="inlineStr">
        <is>
          <t>L</t>
        </is>
      </c>
      <c r="AO17" t="inlineStr">
        <is>
          <t>L</t>
        </is>
      </c>
      <c r="AP17" t="inlineStr">
        <is>
          <t>L</t>
        </is>
      </c>
      <c r="AQ17" t="inlineStr">
        <is>
          <t>L</t>
        </is>
      </c>
      <c r="AR17" t="inlineStr">
        <is>
          <t>L</t>
        </is>
      </c>
      <c r="AS17" t="inlineStr">
        <is>
          <t>L</t>
        </is>
      </c>
      <c r="AT17" t="inlineStr">
        <is>
          <t>L</t>
        </is>
      </c>
      <c r="AU17" t="inlineStr">
        <is>
          <t>L</t>
        </is>
      </c>
      <c r="AV17" t="inlineStr">
        <is>
          <t>L</t>
        </is>
      </c>
      <c r="AW17" t="inlineStr">
        <is>
          <t>L</t>
        </is>
      </c>
    </row>
    <row r="18">
      <c r="A18" t="inlineStr">
        <is>
          <t>South Sudan</t>
        </is>
      </c>
      <c r="B18" t="inlineStr">
        <is>
          <t>SSD</t>
        </is>
      </c>
      <c r="C18" t="inlineStr">
        <is>
          <t>Africa</t>
        </is>
      </c>
      <c r="D18" t="inlineStr">
        <is>
          <t>Eastern Africa</t>
        </is>
      </c>
      <c r="E18" t="inlineStr">
        <is>
          <t>c</t>
        </is>
      </c>
      <c r="F18" s="11" t="n"/>
      <c r="G18" s="12" t="n">
        <v>4.738</v>
      </c>
      <c r="H18" s="12" t="n">
        <v>12.189</v>
      </c>
      <c r="I18" s="12" t="n">
        <v>12.436</v>
      </c>
      <c r="J18" t="inlineStr"/>
      <c r="K18" t="inlineStr">
        <is>
          <t>L</t>
        </is>
      </c>
      <c r="L18" t="inlineStr">
        <is>
          <t>L</t>
        </is>
      </c>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is>
          <t>LM</t>
        </is>
      </c>
      <c r="AI18" t="inlineStr">
        <is>
          <t>L</t>
        </is>
      </c>
      <c r="AJ18" t="inlineStr">
        <is>
          <t>LM</t>
        </is>
      </c>
      <c r="AK18" t="inlineStr">
        <is>
          <t>L</t>
        </is>
      </c>
      <c r="AL18" t="inlineStr">
        <is>
          <t>L</t>
        </is>
      </c>
      <c r="AM18" t="inlineStr">
        <is>
          <t>L</t>
        </is>
      </c>
      <c r="AN18" t="inlineStr">
        <is>
          <t>L</t>
        </is>
      </c>
      <c r="AO18" t="inlineStr">
        <is>
          <t>L</t>
        </is>
      </c>
      <c r="AP18" t="inlineStr">
        <is>
          <t>L</t>
        </is>
      </c>
      <c r="AQ18" t="inlineStr">
        <is>
          <t>L</t>
        </is>
      </c>
      <c r="AR18" t="inlineStr">
        <is>
          <t>L</t>
        </is>
      </c>
      <c r="AS18" t="inlineStr">
        <is>
          <t>L</t>
        </is>
      </c>
      <c r="AT18" t="inlineStr">
        <is>
          <t>L</t>
        </is>
      </c>
      <c r="AU18" t="inlineStr">
        <is>
          <t>L</t>
        </is>
      </c>
      <c r="AV18" t="inlineStr">
        <is>
          <t>L</t>
        </is>
      </c>
      <c r="AW18" t="inlineStr">
        <is>
          <t>L</t>
        </is>
      </c>
    </row>
    <row r="19">
      <c r="A19" t="inlineStr">
        <is>
          <t>Tanzania</t>
        </is>
      </c>
      <c r="B19" t="inlineStr">
        <is>
          <t>TZA</t>
        </is>
      </c>
      <c r="C19" t="inlineStr">
        <is>
          <t>Africa</t>
        </is>
      </c>
      <c r="D19" t="inlineStr">
        <is>
          <t>Eastern Africa</t>
        </is>
      </c>
      <c r="E19" t="inlineStr">
        <is>
          <t>c</t>
        </is>
      </c>
      <c r="F19" s="11" t="n">
        <v>1270</v>
      </c>
      <c r="G19" s="12" t="n">
        <v>26.11</v>
      </c>
      <c r="H19" s="12" t="n">
        <v>70.54600000000001</v>
      </c>
      <c r="I19" s="12" t="n">
        <v>72.56399999999999</v>
      </c>
      <c r="J19" t="inlineStr">
        <is>
          <t>L</t>
        </is>
      </c>
      <c r="K19" t="inlineStr">
        <is>
          <t>LM</t>
        </is>
      </c>
      <c r="L19" t="inlineStr">
        <is>
          <t>LM</t>
        </is>
      </c>
      <c r="M19" t="inlineStr">
        <is>
          <t>L</t>
        </is>
      </c>
      <c r="N19" t="inlineStr">
        <is>
          <t>L</t>
        </is>
      </c>
      <c r="O19" t="inlineStr">
        <is>
          <t>L</t>
        </is>
      </c>
      <c r="P19" t="inlineStr">
        <is>
          <t>L</t>
        </is>
      </c>
      <c r="Q19" t="inlineStr">
        <is>
          <t>L</t>
        </is>
      </c>
      <c r="R19" t="inlineStr">
        <is>
          <t>L</t>
        </is>
      </c>
      <c r="S19" t="inlineStr">
        <is>
          <t>L</t>
        </is>
      </c>
      <c r="T19" t="inlineStr">
        <is>
          <t>L</t>
        </is>
      </c>
      <c r="U19" t="inlineStr">
        <is>
          <t>L</t>
        </is>
      </c>
      <c r="V19" t="inlineStr">
        <is>
          <t>L</t>
        </is>
      </c>
      <c r="W19" t="inlineStr">
        <is>
          <t>L</t>
        </is>
      </c>
      <c r="X19" t="inlineStr">
        <is>
          <t>L</t>
        </is>
      </c>
      <c r="Y19" t="inlineStr">
        <is>
          <t>L</t>
        </is>
      </c>
      <c r="Z19" t="inlineStr">
        <is>
          <t>L</t>
        </is>
      </c>
      <c r="AA19" t="inlineStr">
        <is>
          <t>L</t>
        </is>
      </c>
      <c r="AB19" t="inlineStr">
        <is>
          <t>L</t>
        </is>
      </c>
      <c r="AC19" t="inlineStr">
        <is>
          <t>L</t>
        </is>
      </c>
      <c r="AD19" t="inlineStr">
        <is>
          <t>L</t>
        </is>
      </c>
      <c r="AE19" t="inlineStr">
        <is>
          <t>L</t>
        </is>
      </c>
      <c r="AF19" t="inlineStr">
        <is>
          <t>L</t>
        </is>
      </c>
      <c r="AG19" t="inlineStr">
        <is>
          <t>L</t>
        </is>
      </c>
      <c r="AH19" t="inlineStr">
        <is>
          <t>L</t>
        </is>
      </c>
      <c r="AI19" t="inlineStr">
        <is>
          <t>L</t>
        </is>
      </c>
      <c r="AJ19" t="inlineStr">
        <is>
          <t>L</t>
        </is>
      </c>
      <c r="AK19" t="inlineStr">
        <is>
          <t>L</t>
        </is>
      </c>
      <c r="AL19" t="inlineStr">
        <is>
          <t>L</t>
        </is>
      </c>
      <c r="AM19" t="inlineStr">
        <is>
          <t>L</t>
        </is>
      </c>
      <c r="AN19" t="inlineStr">
        <is>
          <t>L</t>
        </is>
      </c>
      <c r="AO19" t="inlineStr">
        <is>
          <t>L</t>
        </is>
      </c>
      <c r="AP19" t="inlineStr">
        <is>
          <t>LM</t>
        </is>
      </c>
      <c r="AQ19" t="inlineStr">
        <is>
          <t>LM</t>
        </is>
      </c>
      <c r="AR19" t="inlineStr">
        <is>
          <t>LM</t>
        </is>
      </c>
      <c r="AS19" t="inlineStr">
        <is>
          <t>LM</t>
        </is>
      </c>
      <c r="AT19" t="inlineStr">
        <is>
          <t>LM</t>
        </is>
      </c>
      <c r="AU19" t="inlineStr">
        <is>
          <t>LM</t>
        </is>
      </c>
      <c r="AV19" t="inlineStr">
        <is>
          <t>LM</t>
        </is>
      </c>
      <c r="AW19" t="inlineStr">
        <is>
          <t>LM</t>
        </is>
      </c>
    </row>
    <row r="20">
      <c r="A20" t="inlineStr">
        <is>
          <t>Uganda</t>
        </is>
      </c>
      <c r="B20" t="inlineStr">
        <is>
          <t>UGA</t>
        </is>
      </c>
      <c r="C20" t="inlineStr">
        <is>
          <t>Africa</t>
        </is>
      </c>
      <c r="D20" t="inlineStr">
        <is>
          <t>Eastern Africa</t>
        </is>
      </c>
      <c r="E20" t="inlineStr">
        <is>
          <t>c</t>
        </is>
      </c>
      <c r="F20" s="11" t="n">
        <v>1120</v>
      </c>
      <c r="G20" s="12" t="n">
        <v>17.57</v>
      </c>
      <c r="H20" s="12" t="n">
        <v>51.385</v>
      </c>
      <c r="I20" s="12" t="n">
        <v>52.761</v>
      </c>
      <c r="J20" t="inlineStr">
        <is>
          <t>L</t>
        </is>
      </c>
      <c r="K20" t="inlineStr">
        <is>
          <t>L</t>
        </is>
      </c>
      <c r="L20" t="inlineStr">
        <is>
          <t>L</t>
        </is>
      </c>
      <c r="M20" t="inlineStr">
        <is>
          <t>L</t>
        </is>
      </c>
      <c r="N20" t="inlineStr">
        <is>
          <t>L</t>
        </is>
      </c>
      <c r="O20" t="inlineStr">
        <is>
          <t>L</t>
        </is>
      </c>
      <c r="P20" t="inlineStr">
        <is>
          <t>L</t>
        </is>
      </c>
      <c r="Q20" t="inlineStr">
        <is>
          <t>L</t>
        </is>
      </c>
      <c r="R20" t="inlineStr">
        <is>
          <t>L</t>
        </is>
      </c>
      <c r="S20" t="inlineStr">
        <is>
          <t>L</t>
        </is>
      </c>
      <c r="T20" t="inlineStr">
        <is>
          <t>L</t>
        </is>
      </c>
      <c r="U20" t="inlineStr">
        <is>
          <t>L</t>
        </is>
      </c>
      <c r="V20" t="inlineStr">
        <is>
          <t>L</t>
        </is>
      </c>
      <c r="W20" t="inlineStr">
        <is>
          <t>L</t>
        </is>
      </c>
      <c r="X20" t="inlineStr">
        <is>
          <t>L</t>
        </is>
      </c>
      <c r="Y20" t="inlineStr">
        <is>
          <t>L</t>
        </is>
      </c>
      <c r="Z20" t="inlineStr">
        <is>
          <t>L</t>
        </is>
      </c>
      <c r="AA20" t="inlineStr">
        <is>
          <t>L</t>
        </is>
      </c>
      <c r="AB20" t="inlineStr">
        <is>
          <t>L</t>
        </is>
      </c>
      <c r="AC20" t="inlineStr">
        <is>
          <t>L</t>
        </is>
      </c>
      <c r="AD20" t="inlineStr">
        <is>
          <t>L</t>
        </is>
      </c>
      <c r="AE20" t="inlineStr">
        <is>
          <t>L</t>
        </is>
      </c>
      <c r="AF20" t="inlineStr">
        <is>
          <t>L</t>
        </is>
      </c>
      <c r="AG20" t="inlineStr">
        <is>
          <t>L</t>
        </is>
      </c>
      <c r="AH20" t="inlineStr">
        <is>
          <t>L</t>
        </is>
      </c>
      <c r="AI20" t="inlineStr">
        <is>
          <t>L</t>
        </is>
      </c>
      <c r="AJ20" t="inlineStr">
        <is>
          <t>L</t>
        </is>
      </c>
      <c r="AK20" t="inlineStr">
        <is>
          <t>L</t>
        </is>
      </c>
      <c r="AL20" t="inlineStr">
        <is>
          <t>L</t>
        </is>
      </c>
      <c r="AM20" t="inlineStr">
        <is>
          <t>L</t>
        </is>
      </c>
      <c r="AN20" t="inlineStr">
        <is>
          <t>L</t>
        </is>
      </c>
      <c r="AO20" t="inlineStr">
        <is>
          <t>L</t>
        </is>
      </c>
      <c r="AP20" t="inlineStr">
        <is>
          <t>L</t>
        </is>
      </c>
      <c r="AQ20" t="inlineStr">
        <is>
          <t>L</t>
        </is>
      </c>
      <c r="AR20" t="inlineStr">
        <is>
          <t>L</t>
        </is>
      </c>
      <c r="AS20" t="inlineStr">
        <is>
          <t>L</t>
        </is>
      </c>
      <c r="AT20" t="inlineStr">
        <is>
          <t>L</t>
        </is>
      </c>
      <c r="AU20" t="inlineStr">
        <is>
          <t>L</t>
        </is>
      </c>
      <c r="AV20" t="inlineStr">
        <is>
          <t>L</t>
        </is>
      </c>
      <c r="AW20" t="inlineStr">
        <is>
          <t>L</t>
        </is>
      </c>
    </row>
    <row r="21">
      <c r="A21" t="inlineStr">
        <is>
          <t>Zambia</t>
        </is>
      </c>
      <c r="B21" t="inlineStr">
        <is>
          <t>ZMB</t>
        </is>
      </c>
      <c r="C21" t="inlineStr">
        <is>
          <t>Africa</t>
        </is>
      </c>
      <c r="D21" t="inlineStr">
        <is>
          <t>Eastern Africa</t>
        </is>
      </c>
      <c r="E21" t="inlineStr">
        <is>
          <t>c</t>
        </is>
      </c>
      <c r="F21" s="11" t="n">
        <v>1200</v>
      </c>
      <c r="G21" s="12" t="n">
        <v>7.786</v>
      </c>
      <c r="H21" s="12" t="n">
        <v>21.914</v>
      </c>
      <c r="I21" s="12" t="n">
        <v>22.522</v>
      </c>
      <c r="J21" t="inlineStr">
        <is>
          <t>L</t>
        </is>
      </c>
      <c r="K21" t="inlineStr">
        <is>
          <t>LM</t>
        </is>
      </c>
      <c r="L21" t="inlineStr">
        <is>
          <t>LM</t>
        </is>
      </c>
      <c r="M21" t="inlineStr">
        <is>
          <t>L</t>
        </is>
      </c>
      <c r="N21" t="inlineStr">
        <is>
          <t>L</t>
        </is>
      </c>
      <c r="O21" t="inlineStr">
        <is>
          <t>L</t>
        </is>
      </c>
      <c r="P21" t="inlineStr">
        <is>
          <t>L</t>
        </is>
      </c>
      <c r="Q21" t="inlineStr">
        <is>
          <t>L</t>
        </is>
      </c>
      <c r="R21" t="inlineStr">
        <is>
          <t>L</t>
        </is>
      </c>
      <c r="S21" t="inlineStr">
        <is>
          <t>L</t>
        </is>
      </c>
      <c r="T21" t="inlineStr">
        <is>
          <t>L</t>
        </is>
      </c>
      <c r="U21" t="inlineStr">
        <is>
          <t>L</t>
        </is>
      </c>
      <c r="V21" t="inlineStr">
        <is>
          <t>L</t>
        </is>
      </c>
      <c r="W21" t="inlineStr">
        <is>
          <t>L</t>
        </is>
      </c>
      <c r="X21" t="inlineStr">
        <is>
          <t>L</t>
        </is>
      </c>
      <c r="Y21" t="inlineStr">
        <is>
          <t>L</t>
        </is>
      </c>
      <c r="Z21" t="inlineStr">
        <is>
          <t>L</t>
        </is>
      </c>
      <c r="AA21" t="inlineStr">
        <is>
          <t>L</t>
        </is>
      </c>
      <c r="AB21" t="inlineStr">
        <is>
          <t>L</t>
        </is>
      </c>
      <c r="AC21" t="inlineStr">
        <is>
          <t>L</t>
        </is>
      </c>
      <c r="AD21" t="inlineStr">
        <is>
          <t>L</t>
        </is>
      </c>
      <c r="AE21" t="inlineStr">
        <is>
          <t>L</t>
        </is>
      </c>
      <c r="AF21" t="inlineStr">
        <is>
          <t>L</t>
        </is>
      </c>
      <c r="AG21" t="inlineStr">
        <is>
          <t>LM</t>
        </is>
      </c>
      <c r="AH21" t="inlineStr">
        <is>
          <t>LM</t>
        </is>
      </c>
      <c r="AI21" t="inlineStr">
        <is>
          <t>LM</t>
        </is>
      </c>
      <c r="AJ21" t="inlineStr">
        <is>
          <t>LM</t>
        </is>
      </c>
      <c r="AK21" t="inlineStr">
        <is>
          <t>LM</t>
        </is>
      </c>
      <c r="AL21" t="inlineStr">
        <is>
          <t>LM</t>
        </is>
      </c>
      <c r="AM21" t="inlineStr">
        <is>
          <t>LM</t>
        </is>
      </c>
      <c r="AN21" t="inlineStr">
        <is>
          <t>LM</t>
        </is>
      </c>
      <c r="AO21" t="inlineStr">
        <is>
          <t>LM</t>
        </is>
      </c>
      <c r="AP21" t="inlineStr">
        <is>
          <t>LM</t>
        </is>
      </c>
      <c r="AQ21" t="inlineStr">
        <is>
          <t>LM</t>
        </is>
      </c>
      <c r="AR21" t="inlineStr">
        <is>
          <t>L</t>
        </is>
      </c>
      <c r="AS21" t="inlineStr">
        <is>
          <t>LM</t>
        </is>
      </c>
      <c r="AT21" t="inlineStr">
        <is>
          <t>LM</t>
        </is>
      </c>
      <c r="AU21" t="inlineStr">
        <is>
          <t>LM</t>
        </is>
      </c>
      <c r="AV21" t="inlineStr">
        <is>
          <t>LM</t>
        </is>
      </c>
      <c r="AW21" t="inlineStr">
        <is>
          <t>LM</t>
        </is>
      </c>
    </row>
    <row r="22">
      <c r="A22" t="inlineStr">
        <is>
          <t>Zimbabwe</t>
        </is>
      </c>
      <c r="B22" t="inlineStr">
        <is>
          <t>ZWE</t>
        </is>
      </c>
      <c r="C22" t="inlineStr">
        <is>
          <t>Africa</t>
        </is>
      </c>
      <c r="D22" t="inlineStr">
        <is>
          <t>Eastern Africa</t>
        </is>
      </c>
      <c r="E22" t="inlineStr">
        <is>
          <t>c</t>
        </is>
      </c>
      <c r="F22" s="11" t="n">
        <v>2660</v>
      </c>
      <c r="G22" s="12" t="n">
        <v>10.137</v>
      </c>
      <c r="H22" s="12" t="n">
        <v>16.951</v>
      </c>
      <c r="I22" s="12" t="n">
        <v>17.274</v>
      </c>
      <c r="J22" t="inlineStr">
        <is>
          <t>LM</t>
        </is>
      </c>
      <c r="K22" t="inlineStr">
        <is>
          <t>LM</t>
        </is>
      </c>
      <c r="L22" t="inlineStr">
        <is>
          <t>LM</t>
        </is>
      </c>
      <c r="M22" t="inlineStr">
        <is>
          <t>LM</t>
        </is>
      </c>
      <c r="N22" t="inlineStr">
        <is>
          <t>L</t>
        </is>
      </c>
      <c r="O22" t="inlineStr">
        <is>
          <t>L</t>
        </is>
      </c>
      <c r="P22" t="inlineStr">
        <is>
          <t>L</t>
        </is>
      </c>
      <c r="Q22" t="inlineStr">
        <is>
          <t>L</t>
        </is>
      </c>
      <c r="R22" t="inlineStr">
        <is>
          <t>L</t>
        </is>
      </c>
      <c r="S22" t="inlineStr">
        <is>
          <t>L</t>
        </is>
      </c>
      <c r="T22" t="inlineStr">
        <is>
          <t>L</t>
        </is>
      </c>
      <c r="U22" t="inlineStr">
        <is>
          <t>L</t>
        </is>
      </c>
      <c r="V22" t="inlineStr">
        <is>
          <t>L</t>
        </is>
      </c>
      <c r="W22" t="inlineStr">
        <is>
          <t>L</t>
        </is>
      </c>
      <c r="X22" t="inlineStr">
        <is>
          <t>L</t>
        </is>
      </c>
      <c r="Y22" t="inlineStr">
        <is>
          <t>L</t>
        </is>
      </c>
      <c r="Z22" t="inlineStr">
        <is>
          <t>L</t>
        </is>
      </c>
      <c r="AA22" t="inlineStr">
        <is>
          <t>L</t>
        </is>
      </c>
      <c r="AB22" t="inlineStr">
        <is>
          <t>L</t>
        </is>
      </c>
      <c r="AC22" t="inlineStr">
        <is>
          <t>L</t>
        </is>
      </c>
      <c r="AD22" t="inlineStr">
        <is>
          <t>L</t>
        </is>
      </c>
      <c r="AE22" t="inlineStr">
        <is>
          <t>L</t>
        </is>
      </c>
      <c r="AF22" t="inlineStr">
        <is>
          <t>L</t>
        </is>
      </c>
      <c r="AG22" t="inlineStr">
        <is>
          <t>L</t>
        </is>
      </c>
      <c r="AH22" t="inlineStr">
        <is>
          <t>L</t>
        </is>
      </c>
      <c r="AI22" t="inlineStr">
        <is>
          <t>L</t>
        </is>
      </c>
      <c r="AJ22" t="inlineStr">
        <is>
          <t>L</t>
        </is>
      </c>
      <c r="AK22" t="inlineStr">
        <is>
          <t>L</t>
        </is>
      </c>
      <c r="AL22" t="inlineStr">
        <is>
          <t>L</t>
        </is>
      </c>
      <c r="AM22" t="inlineStr">
        <is>
          <t>L</t>
        </is>
      </c>
      <c r="AN22" t="inlineStr">
        <is>
          <t>L</t>
        </is>
      </c>
      <c r="AO22" t="inlineStr">
        <is>
          <t>LM</t>
        </is>
      </c>
      <c r="AP22" t="inlineStr">
        <is>
          <t>LM</t>
        </is>
      </c>
      <c r="AQ22" t="inlineStr">
        <is>
          <t>LM</t>
        </is>
      </c>
      <c r="AR22" t="inlineStr">
        <is>
          <t>LM</t>
        </is>
      </c>
      <c r="AS22" t="inlineStr">
        <is>
          <t>LM</t>
        </is>
      </c>
      <c r="AT22" t="inlineStr">
        <is>
          <t>LM</t>
        </is>
      </c>
      <c r="AU22" t="inlineStr">
        <is>
          <t>LM</t>
        </is>
      </c>
      <c r="AV22" t="inlineStr">
        <is>
          <t>LM</t>
        </is>
      </c>
      <c r="AW22" t="inlineStr">
        <is>
          <t>LM</t>
        </is>
      </c>
    </row>
    <row r="23">
      <c r="A23" t="inlineStr">
        <is>
          <t>Angola</t>
        </is>
      </c>
      <c r="B23" t="inlineStr">
        <is>
          <t>AGO</t>
        </is>
      </c>
      <c r="C23" t="inlineStr">
        <is>
          <t>Africa</t>
        </is>
      </c>
      <c r="D23" t="inlineStr">
        <is>
          <t>Middle Africa</t>
        </is>
      </c>
      <c r="E23" t="inlineStr">
        <is>
          <t>c</t>
        </is>
      </c>
      <c r="F23" s="11" t="n">
        <v>2860</v>
      </c>
      <c r="G23" s="12" t="n">
        <v>11.626</v>
      </c>
      <c r="H23" s="12" t="n">
        <v>39.04</v>
      </c>
      <c r="I23" s="12" t="n">
        <v>40.215</v>
      </c>
      <c r="J23" t="inlineStr">
        <is>
          <t>LM</t>
        </is>
      </c>
      <c r="K23" t="inlineStr">
        <is>
          <t>LM</t>
        </is>
      </c>
      <c r="L23" t="inlineStr">
        <is>
          <t>LM</t>
        </is>
      </c>
      <c r="M23" t="inlineStr">
        <is>
          <t>LM</t>
        </is>
      </c>
      <c r="N23" t="inlineStr">
        <is>
          <t>LM</t>
        </is>
      </c>
      <c r="O23" t="inlineStr">
        <is>
          <t>LM</t>
        </is>
      </c>
      <c r="P23" t="inlineStr">
        <is>
          <t>LM</t>
        </is>
      </c>
      <c r="Q23" t="inlineStr">
        <is>
          <t>LM</t>
        </is>
      </c>
      <c r="R23" t="inlineStr">
        <is>
          <t>L</t>
        </is>
      </c>
      <c r="S23" t="inlineStr">
        <is>
          <t>L</t>
        </is>
      </c>
      <c r="T23" t="inlineStr">
        <is>
          <t>L</t>
        </is>
      </c>
      <c r="U23" t="inlineStr">
        <is>
          <t>L</t>
        </is>
      </c>
      <c r="V23" t="inlineStr">
        <is>
          <t>L</t>
        </is>
      </c>
      <c r="W23" t="inlineStr">
        <is>
          <t>L</t>
        </is>
      </c>
      <c r="X23" t="inlineStr">
        <is>
          <t>L</t>
        </is>
      </c>
      <c r="Y23" t="inlineStr">
        <is>
          <t>L</t>
        </is>
      </c>
      <c r="Z23" t="inlineStr">
        <is>
          <t>L</t>
        </is>
      </c>
      <c r="AA23" t="inlineStr">
        <is>
          <t>LM</t>
        </is>
      </c>
      <c r="AB23" t="inlineStr">
        <is>
          <t>LM</t>
        </is>
      </c>
      <c r="AC23" t="inlineStr">
        <is>
          <t>LM</t>
        </is>
      </c>
      <c r="AD23" t="inlineStr">
        <is>
          <t>LM</t>
        </is>
      </c>
      <c r="AE23" t="inlineStr">
        <is>
          <t>LM</t>
        </is>
      </c>
      <c r="AF23" t="inlineStr">
        <is>
          <t>LM</t>
        </is>
      </c>
      <c r="AG23" t="inlineStr">
        <is>
          <t>LM</t>
        </is>
      </c>
      <c r="AH23" t="inlineStr">
        <is>
          <t>UM</t>
        </is>
      </c>
      <c r="AI23" t="inlineStr">
        <is>
          <t>UM</t>
        </is>
      </c>
      <c r="AJ23" t="inlineStr">
        <is>
          <t>UM</t>
        </is>
      </c>
      <c r="AK23" t="inlineStr">
        <is>
          <t>UM</t>
        </is>
      </c>
      <c r="AL23" t="inlineStr">
        <is>
          <t>UM</t>
        </is>
      </c>
      <c r="AM23" t="inlineStr">
        <is>
          <t>LM</t>
        </is>
      </c>
      <c r="AN23" t="inlineStr">
        <is>
          <t>LM</t>
        </is>
      </c>
      <c r="AO23" t="inlineStr">
        <is>
          <t>LM</t>
        </is>
      </c>
      <c r="AP23" t="inlineStr">
        <is>
          <t>LM</t>
        </is>
      </c>
      <c r="AQ23" t="inlineStr">
        <is>
          <t>LM</t>
        </is>
      </c>
      <c r="AR23" t="inlineStr">
        <is>
          <t>LM</t>
        </is>
      </c>
      <c r="AS23" t="inlineStr">
        <is>
          <t>LM</t>
        </is>
      </c>
      <c r="AT23" t="inlineStr">
        <is>
          <t>LM</t>
        </is>
      </c>
      <c r="AU23" t="inlineStr">
        <is>
          <t>LM</t>
        </is>
      </c>
      <c r="AV23" t="inlineStr">
        <is>
          <t>LM</t>
        </is>
      </c>
      <c r="AW23" t="inlineStr">
        <is>
          <t>LM</t>
        </is>
      </c>
    </row>
    <row r="24">
      <c r="A24" t="inlineStr">
        <is>
          <t>Cameroon</t>
        </is>
      </c>
      <c r="B24" t="inlineStr">
        <is>
          <t>CMR</t>
        </is>
      </c>
      <c r="C24" t="inlineStr">
        <is>
          <t>Africa</t>
        </is>
      </c>
      <c r="D24" t="inlineStr">
        <is>
          <t>Middle Africa</t>
        </is>
      </c>
      <c r="E24" t="inlineStr">
        <is>
          <t>c</t>
        </is>
      </c>
      <c r="F24" s="11" t="n">
        <v>1860</v>
      </c>
      <c r="G24" s="12" t="n">
        <v>11.332</v>
      </c>
      <c r="H24" s="12" t="n">
        <v>29.879</v>
      </c>
      <c r="I24" s="12" t="n">
        <v>30.641</v>
      </c>
      <c r="J24" t="inlineStr">
        <is>
          <t>LM</t>
        </is>
      </c>
      <c r="K24" t="inlineStr">
        <is>
          <t>LM</t>
        </is>
      </c>
      <c r="L24" t="inlineStr">
        <is>
          <t>LM</t>
        </is>
      </c>
      <c r="M24" t="inlineStr">
        <is>
          <t>LM</t>
        </is>
      </c>
      <c r="N24" t="inlineStr">
        <is>
          <t>LM</t>
        </is>
      </c>
      <c r="O24" t="inlineStr">
        <is>
          <t>LM</t>
        </is>
      </c>
      <c r="P24" t="inlineStr">
        <is>
          <t>LM</t>
        </is>
      </c>
      <c r="Q24" t="inlineStr">
        <is>
          <t>L</t>
        </is>
      </c>
      <c r="R24" t="inlineStr">
        <is>
          <t>L</t>
        </is>
      </c>
      <c r="S24" t="inlineStr">
        <is>
          <t>L</t>
        </is>
      </c>
      <c r="T24" t="inlineStr">
        <is>
          <t>L</t>
        </is>
      </c>
      <c r="U24" t="inlineStr">
        <is>
          <t>L</t>
        </is>
      </c>
      <c r="V24" t="inlineStr">
        <is>
          <t>L</t>
        </is>
      </c>
      <c r="W24" t="inlineStr">
        <is>
          <t>L</t>
        </is>
      </c>
      <c r="X24" t="inlineStr">
        <is>
          <t>L</t>
        </is>
      </c>
      <c r="Y24" t="inlineStr">
        <is>
          <t>L</t>
        </is>
      </c>
      <c r="Z24" t="inlineStr">
        <is>
          <t>L</t>
        </is>
      </c>
      <c r="AA24" t="inlineStr">
        <is>
          <t>L</t>
        </is>
      </c>
      <c r="AB24" t="inlineStr">
        <is>
          <t>LM</t>
        </is>
      </c>
      <c r="AC24" t="inlineStr">
        <is>
          <t>LM</t>
        </is>
      </c>
      <c r="AD24" t="inlineStr">
        <is>
          <t>LM</t>
        </is>
      </c>
      <c r="AE24" t="inlineStr">
        <is>
          <t>LM</t>
        </is>
      </c>
      <c r="AF24" t="inlineStr">
        <is>
          <t>LM</t>
        </is>
      </c>
      <c r="AG24" t="inlineStr">
        <is>
          <t>LM</t>
        </is>
      </c>
      <c r="AH24" t="inlineStr">
        <is>
          <t>LM</t>
        </is>
      </c>
      <c r="AI24" t="inlineStr">
        <is>
          <t>LM</t>
        </is>
      </c>
      <c r="AJ24" t="inlineStr">
        <is>
          <t>LM</t>
        </is>
      </c>
      <c r="AK24" t="inlineStr">
        <is>
          <t>LM</t>
        </is>
      </c>
      <c r="AL24" t="inlineStr">
        <is>
          <t>LM</t>
        </is>
      </c>
      <c r="AM24" t="inlineStr">
        <is>
          <t>LM</t>
        </is>
      </c>
      <c r="AN24" t="inlineStr">
        <is>
          <t>LM</t>
        </is>
      </c>
      <c r="AO24" t="inlineStr">
        <is>
          <t>LM</t>
        </is>
      </c>
      <c r="AP24" t="inlineStr">
        <is>
          <t>LM</t>
        </is>
      </c>
      <c r="AQ24" t="inlineStr">
        <is>
          <t>LM</t>
        </is>
      </c>
      <c r="AR24" t="inlineStr">
        <is>
          <t>LM</t>
        </is>
      </c>
      <c r="AS24" t="inlineStr">
        <is>
          <t>LM</t>
        </is>
      </c>
      <c r="AT24" t="inlineStr">
        <is>
          <t>LM</t>
        </is>
      </c>
      <c r="AU24" t="inlineStr">
        <is>
          <t>LM</t>
        </is>
      </c>
      <c r="AV24" t="inlineStr">
        <is>
          <t>LM</t>
        </is>
      </c>
      <c r="AW24" t="inlineStr">
        <is>
          <t>LM</t>
        </is>
      </c>
    </row>
    <row r="25">
      <c r="A25" t="inlineStr">
        <is>
          <t>Central African Republic</t>
        </is>
      </c>
      <c r="B25" t="inlineStr">
        <is>
          <t>CAF</t>
        </is>
      </c>
      <c r="C25" t="inlineStr">
        <is>
          <t>Africa</t>
        </is>
      </c>
      <c r="D25" t="inlineStr">
        <is>
          <t>Middle Africa</t>
        </is>
      </c>
      <c r="E25" t="inlineStr">
        <is>
          <t>c</t>
        </is>
      </c>
      <c r="F25" s="11" t="n">
        <v>560</v>
      </c>
      <c r="G25" s="12" t="n">
        <v>2.872</v>
      </c>
      <c r="H25" s="12" t="n">
        <v>5.513</v>
      </c>
      <c r="I25" s="12" t="n">
        <v>5.699</v>
      </c>
      <c r="J25" t="inlineStr">
        <is>
          <t>L</t>
        </is>
      </c>
      <c r="K25" t="inlineStr">
        <is>
          <t>L</t>
        </is>
      </c>
      <c r="L25" t="inlineStr">
        <is>
          <t>L</t>
        </is>
      </c>
      <c r="M25" t="inlineStr">
        <is>
          <t>L</t>
        </is>
      </c>
      <c r="N25" t="inlineStr">
        <is>
          <t>L</t>
        </is>
      </c>
      <c r="O25" t="inlineStr">
        <is>
          <t>L</t>
        </is>
      </c>
      <c r="P25" t="inlineStr">
        <is>
          <t>L</t>
        </is>
      </c>
      <c r="Q25" t="inlineStr">
        <is>
          <t>L</t>
        </is>
      </c>
      <c r="R25" t="inlineStr">
        <is>
          <t>L</t>
        </is>
      </c>
      <c r="S25" t="inlineStr">
        <is>
          <t>L</t>
        </is>
      </c>
      <c r="T25" t="inlineStr">
        <is>
          <t>L</t>
        </is>
      </c>
      <c r="U25" t="inlineStr">
        <is>
          <t>L</t>
        </is>
      </c>
      <c r="V25" t="inlineStr">
        <is>
          <t>L</t>
        </is>
      </c>
      <c r="W25" t="inlineStr">
        <is>
          <t>L</t>
        </is>
      </c>
      <c r="X25" t="inlineStr">
        <is>
          <t>L</t>
        </is>
      </c>
      <c r="Y25" t="inlineStr">
        <is>
          <t>L</t>
        </is>
      </c>
      <c r="Z25" t="inlineStr">
        <is>
          <t>L</t>
        </is>
      </c>
      <c r="AA25" t="inlineStr">
        <is>
          <t>L</t>
        </is>
      </c>
      <c r="AB25" t="inlineStr">
        <is>
          <t>L</t>
        </is>
      </c>
      <c r="AC25" t="inlineStr">
        <is>
          <t>L</t>
        </is>
      </c>
      <c r="AD25" t="inlineStr">
        <is>
          <t>L</t>
        </is>
      </c>
      <c r="AE25" t="inlineStr">
        <is>
          <t>L</t>
        </is>
      </c>
      <c r="AF25" t="inlineStr">
        <is>
          <t>L</t>
        </is>
      </c>
      <c r="AG25" t="inlineStr">
        <is>
          <t>L</t>
        </is>
      </c>
      <c r="AH25" t="inlineStr">
        <is>
          <t>L</t>
        </is>
      </c>
      <c r="AI25" t="inlineStr">
        <is>
          <t>L</t>
        </is>
      </c>
      <c r="AJ25" t="inlineStr">
        <is>
          <t>L</t>
        </is>
      </c>
      <c r="AK25" t="inlineStr">
        <is>
          <t>L</t>
        </is>
      </c>
      <c r="AL25" t="inlineStr">
        <is>
          <t>L</t>
        </is>
      </c>
      <c r="AM25" t="inlineStr">
        <is>
          <t>L</t>
        </is>
      </c>
      <c r="AN25" t="inlineStr">
        <is>
          <t>L</t>
        </is>
      </c>
      <c r="AO25" t="inlineStr">
        <is>
          <t>L</t>
        </is>
      </c>
      <c r="AP25" t="inlineStr">
        <is>
          <t>L</t>
        </is>
      </c>
      <c r="AQ25" t="inlineStr">
        <is>
          <t>L</t>
        </is>
      </c>
      <c r="AR25" t="inlineStr">
        <is>
          <t>L</t>
        </is>
      </c>
      <c r="AS25" t="inlineStr">
        <is>
          <t>L</t>
        </is>
      </c>
      <c r="AT25" t="inlineStr">
        <is>
          <t>L</t>
        </is>
      </c>
      <c r="AU25" t="inlineStr">
        <is>
          <t>L</t>
        </is>
      </c>
      <c r="AV25" t="inlineStr">
        <is>
          <t>L</t>
        </is>
      </c>
      <c r="AW25" t="inlineStr">
        <is>
          <t>L</t>
        </is>
      </c>
    </row>
    <row r="26">
      <c r="A26" t="inlineStr">
        <is>
          <t>Chad</t>
        </is>
      </c>
      <c r="B26" t="inlineStr">
        <is>
          <t>TCD</t>
        </is>
      </c>
      <c r="C26" t="inlineStr">
        <is>
          <t>Africa</t>
        </is>
      </c>
      <c r="D26" t="inlineStr">
        <is>
          <t>Middle Africa</t>
        </is>
      </c>
      <c r="E26" t="inlineStr">
        <is>
          <t>c</t>
        </is>
      </c>
      <c r="F26" s="11" t="n">
        <v>970</v>
      </c>
      <c r="G26" s="12" t="n">
        <v>5.983</v>
      </c>
      <c r="H26" s="12" t="n">
        <v>21.004</v>
      </c>
      <c r="I26" s="12" t="n">
        <v>21.56</v>
      </c>
      <c r="J26" t="inlineStr">
        <is>
          <t>L</t>
        </is>
      </c>
      <c r="K26" t="inlineStr">
        <is>
          <t>L</t>
        </is>
      </c>
      <c r="L26" t="inlineStr">
        <is>
          <t>L</t>
        </is>
      </c>
      <c r="M26" t="inlineStr">
        <is>
          <t>L</t>
        </is>
      </c>
      <c r="N26" t="inlineStr">
        <is>
          <t>L</t>
        </is>
      </c>
      <c r="O26" t="inlineStr">
        <is>
          <t>L</t>
        </is>
      </c>
      <c r="P26" t="inlineStr">
        <is>
          <t>L</t>
        </is>
      </c>
      <c r="Q26" t="inlineStr">
        <is>
          <t>L</t>
        </is>
      </c>
      <c r="R26" t="inlineStr">
        <is>
          <t>L</t>
        </is>
      </c>
      <c r="S26" t="inlineStr">
        <is>
          <t>L</t>
        </is>
      </c>
      <c r="T26" t="inlineStr">
        <is>
          <t>L</t>
        </is>
      </c>
      <c r="U26" t="inlineStr">
        <is>
          <t>L</t>
        </is>
      </c>
      <c r="V26" t="inlineStr">
        <is>
          <t>L</t>
        </is>
      </c>
      <c r="W26" t="inlineStr">
        <is>
          <t>L</t>
        </is>
      </c>
      <c r="X26" t="inlineStr">
        <is>
          <t>L</t>
        </is>
      </c>
      <c r="Y26" t="inlineStr">
        <is>
          <t>L</t>
        </is>
      </c>
      <c r="Z26" t="inlineStr">
        <is>
          <t>L</t>
        </is>
      </c>
      <c r="AA26" t="inlineStr">
        <is>
          <t>L</t>
        </is>
      </c>
      <c r="AB26" t="inlineStr">
        <is>
          <t>L</t>
        </is>
      </c>
      <c r="AC26" t="inlineStr">
        <is>
          <t>L</t>
        </is>
      </c>
      <c r="AD26" t="inlineStr">
        <is>
          <t>L</t>
        </is>
      </c>
      <c r="AE26" t="inlineStr">
        <is>
          <t>L</t>
        </is>
      </c>
      <c r="AF26" t="inlineStr">
        <is>
          <t>L</t>
        </is>
      </c>
      <c r="AG26" t="inlineStr">
        <is>
          <t>L</t>
        </is>
      </c>
      <c r="AH26" t="inlineStr">
        <is>
          <t>L</t>
        </is>
      </c>
      <c r="AI26" t="inlineStr">
        <is>
          <t>L</t>
        </is>
      </c>
      <c r="AJ26" t="inlineStr">
        <is>
          <t>L</t>
        </is>
      </c>
      <c r="AK26" t="inlineStr">
        <is>
          <t>L</t>
        </is>
      </c>
      <c r="AL26" t="inlineStr">
        <is>
          <t>L</t>
        </is>
      </c>
      <c r="AM26" t="inlineStr">
        <is>
          <t>L</t>
        </is>
      </c>
      <c r="AN26" t="inlineStr">
        <is>
          <t>L</t>
        </is>
      </c>
      <c r="AO26" t="inlineStr">
        <is>
          <t>L</t>
        </is>
      </c>
      <c r="AP26" t="inlineStr">
        <is>
          <t>L</t>
        </is>
      </c>
      <c r="AQ26" t="inlineStr">
        <is>
          <t>L</t>
        </is>
      </c>
      <c r="AR26" t="inlineStr">
        <is>
          <t>L</t>
        </is>
      </c>
      <c r="AS26" t="inlineStr">
        <is>
          <t>L</t>
        </is>
      </c>
      <c r="AT26" t="inlineStr">
        <is>
          <t>L</t>
        </is>
      </c>
      <c r="AU26" t="inlineStr">
        <is>
          <t>L</t>
        </is>
      </c>
      <c r="AV26" t="inlineStr">
        <is>
          <t>L</t>
        </is>
      </c>
      <c r="AW26" t="inlineStr">
        <is>
          <t>L</t>
        </is>
      </c>
    </row>
    <row r="27">
      <c r="A27" t="inlineStr">
        <is>
          <t>Congo, Dem. Rep.</t>
        </is>
      </c>
      <c r="B27" t="inlineStr">
        <is>
          <t>COD</t>
        </is>
      </c>
      <c r="C27" t="inlineStr">
        <is>
          <t>Africa</t>
        </is>
      </c>
      <c r="D27" t="inlineStr">
        <is>
          <t>Middle Africa</t>
        </is>
      </c>
      <c r="E27" t="inlineStr">
        <is>
          <t>c</t>
        </is>
      </c>
      <c r="F27" s="11" t="n">
        <v>720</v>
      </c>
      <c r="G27" s="12" t="n">
        <v>36.684</v>
      </c>
      <c r="H27" s="12" t="n">
        <v>112.832</v>
      </c>
      <c r="I27" s="12" t="n">
        <v>116.452</v>
      </c>
      <c r="J27" t="inlineStr">
        <is>
          <t>L</t>
        </is>
      </c>
      <c r="K27" t="inlineStr">
        <is>
          <t>L</t>
        </is>
      </c>
      <c r="L27" t="inlineStr">
        <is>
          <t>L</t>
        </is>
      </c>
      <c r="M27" t="inlineStr">
        <is>
          <t>L</t>
        </is>
      </c>
      <c r="N27" t="inlineStr">
        <is>
          <t>L</t>
        </is>
      </c>
      <c r="O27" t="inlineStr">
        <is>
          <t>L</t>
        </is>
      </c>
      <c r="P27" t="inlineStr">
        <is>
          <t>L</t>
        </is>
      </c>
      <c r="Q27" t="inlineStr">
        <is>
          <t>L</t>
        </is>
      </c>
      <c r="R27" t="inlineStr">
        <is>
          <t>L</t>
        </is>
      </c>
      <c r="S27" t="inlineStr">
        <is>
          <t>L</t>
        </is>
      </c>
      <c r="T27" t="inlineStr">
        <is>
          <t>L</t>
        </is>
      </c>
      <c r="U27" t="inlineStr">
        <is>
          <t>L</t>
        </is>
      </c>
      <c r="V27" t="inlineStr">
        <is>
          <t>L</t>
        </is>
      </c>
      <c r="W27" t="inlineStr">
        <is>
          <t>L</t>
        </is>
      </c>
      <c r="X27" t="inlineStr">
        <is>
          <t>L</t>
        </is>
      </c>
      <c r="Y27" t="inlineStr">
        <is>
          <t>L</t>
        </is>
      </c>
      <c r="Z27" t="inlineStr">
        <is>
          <t>L</t>
        </is>
      </c>
      <c r="AA27" t="inlineStr">
        <is>
          <t>L</t>
        </is>
      </c>
      <c r="AB27" t="inlineStr">
        <is>
          <t>L</t>
        </is>
      </c>
      <c r="AC27" t="inlineStr">
        <is>
          <t>L</t>
        </is>
      </c>
      <c r="AD27" t="inlineStr">
        <is>
          <t>L</t>
        </is>
      </c>
      <c r="AE27" t="inlineStr">
        <is>
          <t>L</t>
        </is>
      </c>
      <c r="AF27" t="inlineStr">
        <is>
          <t>L</t>
        </is>
      </c>
      <c r="AG27" t="inlineStr">
        <is>
          <t>L</t>
        </is>
      </c>
      <c r="AH27" t="inlineStr">
        <is>
          <t>L</t>
        </is>
      </c>
      <c r="AI27" t="inlineStr">
        <is>
          <t>L</t>
        </is>
      </c>
      <c r="AJ27" t="inlineStr">
        <is>
          <t>L</t>
        </is>
      </c>
      <c r="AK27" t="inlineStr">
        <is>
          <t>L</t>
        </is>
      </c>
      <c r="AL27" t="inlineStr">
        <is>
          <t>L</t>
        </is>
      </c>
      <c r="AM27" t="inlineStr">
        <is>
          <t>L</t>
        </is>
      </c>
      <c r="AN27" t="inlineStr">
        <is>
          <t>L</t>
        </is>
      </c>
      <c r="AO27" t="inlineStr">
        <is>
          <t>L</t>
        </is>
      </c>
      <c r="AP27" t="inlineStr">
        <is>
          <t>L</t>
        </is>
      </c>
      <c r="AQ27" t="inlineStr">
        <is>
          <t>L</t>
        </is>
      </c>
      <c r="AR27" t="inlineStr">
        <is>
          <t>L</t>
        </is>
      </c>
      <c r="AS27" t="inlineStr">
        <is>
          <t>L</t>
        </is>
      </c>
      <c r="AT27" t="inlineStr">
        <is>
          <t>L</t>
        </is>
      </c>
      <c r="AU27" t="inlineStr">
        <is>
          <t>L</t>
        </is>
      </c>
      <c r="AV27" t="inlineStr">
        <is>
          <t>L</t>
        </is>
      </c>
      <c r="AW27" t="inlineStr">
        <is>
          <t>L</t>
        </is>
      </c>
    </row>
    <row r="28">
      <c r="A28" t="inlineStr">
        <is>
          <t>Congo, Rep.</t>
        </is>
      </c>
      <c r="B28" t="inlineStr">
        <is>
          <t>COG</t>
        </is>
      </c>
      <c r="C28" t="inlineStr">
        <is>
          <t>Africa</t>
        </is>
      </c>
      <c r="D28" t="inlineStr">
        <is>
          <t>Middle Africa</t>
        </is>
      </c>
      <c r="E28" t="inlineStr">
        <is>
          <t>c</t>
        </is>
      </c>
      <c r="F28" s="11" t="n">
        <v>2280</v>
      </c>
      <c r="G28" s="12" t="n">
        <v>2.381</v>
      </c>
      <c r="H28" s="12" t="n">
        <v>6.484</v>
      </c>
      <c r="I28" s="12" t="n">
        <v>6.638</v>
      </c>
      <c r="J28" t="inlineStr">
        <is>
          <t>LM</t>
        </is>
      </c>
      <c r="K28" t="inlineStr">
        <is>
          <t>LM</t>
        </is>
      </c>
      <c r="L28" t="inlineStr">
        <is>
          <t>LM</t>
        </is>
      </c>
      <c r="M28" t="inlineStr">
        <is>
          <t>LM</t>
        </is>
      </c>
      <c r="N28" t="inlineStr">
        <is>
          <t>LM</t>
        </is>
      </c>
      <c r="O28" t="inlineStr">
        <is>
          <t>LM</t>
        </is>
      </c>
      <c r="P28" t="inlineStr">
        <is>
          <t>LM</t>
        </is>
      </c>
      <c r="Q28" t="inlineStr">
        <is>
          <t>L</t>
        </is>
      </c>
      <c r="R28" t="inlineStr">
        <is>
          <t>L</t>
        </is>
      </c>
      <c r="S28" t="inlineStr">
        <is>
          <t>L</t>
        </is>
      </c>
      <c r="T28" t="inlineStr">
        <is>
          <t>L</t>
        </is>
      </c>
      <c r="U28" t="inlineStr">
        <is>
          <t>L</t>
        </is>
      </c>
      <c r="V28" t="inlineStr">
        <is>
          <t>L</t>
        </is>
      </c>
      <c r="W28" t="inlineStr">
        <is>
          <t>L</t>
        </is>
      </c>
      <c r="X28" t="inlineStr">
        <is>
          <t>L</t>
        </is>
      </c>
      <c r="Y28" t="inlineStr">
        <is>
          <t>L</t>
        </is>
      </c>
      <c r="Z28" t="inlineStr">
        <is>
          <t>L</t>
        </is>
      </c>
      <c r="AA28" t="inlineStr">
        <is>
          <t>L</t>
        </is>
      </c>
      <c r="AB28" t="inlineStr">
        <is>
          <t>LM</t>
        </is>
      </c>
      <c r="AC28" t="inlineStr">
        <is>
          <t>LM</t>
        </is>
      </c>
      <c r="AD28" t="inlineStr">
        <is>
          <t>LM</t>
        </is>
      </c>
      <c r="AE28" t="inlineStr">
        <is>
          <t>LM</t>
        </is>
      </c>
      <c r="AF28" t="inlineStr">
        <is>
          <t>LM</t>
        </is>
      </c>
      <c r="AG28" t="inlineStr">
        <is>
          <t>LM</t>
        </is>
      </c>
      <c r="AH28" t="inlineStr">
        <is>
          <t>LM</t>
        </is>
      </c>
      <c r="AI28" t="inlineStr">
        <is>
          <t>LM</t>
        </is>
      </c>
      <c r="AJ28" t="inlineStr">
        <is>
          <t>LM</t>
        </is>
      </c>
      <c r="AK28" t="inlineStr">
        <is>
          <t>LM</t>
        </is>
      </c>
      <c r="AL28" t="inlineStr">
        <is>
          <t>LM</t>
        </is>
      </c>
      <c r="AM28" t="inlineStr">
        <is>
          <t>LM</t>
        </is>
      </c>
      <c r="AN28" t="inlineStr">
        <is>
          <t>LM</t>
        </is>
      </c>
      <c r="AO28" t="inlineStr">
        <is>
          <t>LM</t>
        </is>
      </c>
      <c r="AP28" t="inlineStr">
        <is>
          <t>LM</t>
        </is>
      </c>
      <c r="AQ28" t="inlineStr">
        <is>
          <t>LM</t>
        </is>
      </c>
      <c r="AR28" t="inlineStr">
        <is>
          <t>LM</t>
        </is>
      </c>
      <c r="AS28" t="inlineStr">
        <is>
          <t>LM</t>
        </is>
      </c>
      <c r="AT28" t="inlineStr">
        <is>
          <t>LM</t>
        </is>
      </c>
      <c r="AU28" t="inlineStr">
        <is>
          <t>LM</t>
        </is>
      </c>
      <c r="AV28" t="inlineStr">
        <is>
          <t>LM</t>
        </is>
      </c>
      <c r="AW28" t="inlineStr">
        <is>
          <t>LM</t>
        </is>
      </c>
    </row>
    <row r="29">
      <c r="A29" t="inlineStr">
        <is>
          <t>Equatorial Guinea</t>
        </is>
      </c>
      <c r="B29" t="inlineStr">
        <is>
          <t>GNQ</t>
        </is>
      </c>
      <c r="C29" t="inlineStr">
        <is>
          <t>Africa</t>
        </is>
      </c>
      <c r="D29" t="inlineStr">
        <is>
          <t>Middle Africa</t>
        </is>
      </c>
      <c r="E29" t="inlineStr">
        <is>
          <t>c</t>
        </is>
      </c>
      <c r="F29" s="11" t="n">
        <v>5890</v>
      </c>
      <c r="G29" s="12" t="n">
        <v>0.474</v>
      </c>
      <c r="H29" s="12" t="n">
        <v>1.938</v>
      </c>
      <c r="I29" s="12" t="n">
        <v>1.984</v>
      </c>
      <c r="J29" t="inlineStr">
        <is>
          <t>L</t>
        </is>
      </c>
      <c r="K29" t="inlineStr">
        <is>
          <t>UM</t>
        </is>
      </c>
      <c r="L29" t="inlineStr">
        <is>
          <t>UM</t>
        </is>
      </c>
      <c r="M29" t="inlineStr">
        <is>
          <t>L</t>
        </is>
      </c>
      <c r="N29" t="inlineStr">
        <is>
          <t>L</t>
        </is>
      </c>
      <c r="O29" t="inlineStr">
        <is>
          <t>L</t>
        </is>
      </c>
      <c r="P29" t="inlineStr">
        <is>
          <t>L</t>
        </is>
      </c>
      <c r="Q29" t="inlineStr">
        <is>
          <t>L</t>
        </is>
      </c>
      <c r="R29" t="inlineStr">
        <is>
          <t>L</t>
        </is>
      </c>
      <c r="S29" t="inlineStr">
        <is>
          <t>L</t>
        </is>
      </c>
      <c r="T29" t="inlineStr">
        <is>
          <t>LM</t>
        </is>
      </c>
      <c r="U29" t="inlineStr">
        <is>
          <t>LM</t>
        </is>
      </c>
      <c r="V29" t="inlineStr">
        <is>
          <t>LM</t>
        </is>
      </c>
      <c r="W29" t="inlineStr">
        <is>
          <t>LM</t>
        </is>
      </c>
      <c r="X29" t="inlineStr">
        <is>
          <t>L</t>
        </is>
      </c>
      <c r="Y29" t="inlineStr">
        <is>
          <t>L</t>
        </is>
      </c>
      <c r="Z29" t="inlineStr">
        <is>
          <t>L</t>
        </is>
      </c>
      <c r="AA29" t="inlineStr">
        <is>
          <t>UM</t>
        </is>
      </c>
      <c r="AB29" t="inlineStr">
        <is>
          <t>UM</t>
        </is>
      </c>
      <c r="AC29" t="inlineStr">
        <is>
          <t>UM</t>
        </is>
      </c>
      <c r="AD29" t="inlineStr">
        <is>
          <t>H</t>
        </is>
      </c>
      <c r="AE29" t="inlineStr">
        <is>
          <t>H</t>
        </is>
      </c>
      <c r="AF29" t="inlineStr">
        <is>
          <t>H</t>
        </is>
      </c>
      <c r="AG29" t="inlineStr">
        <is>
          <t>H</t>
        </is>
      </c>
      <c r="AH29" t="inlineStr">
        <is>
          <t>H</t>
        </is>
      </c>
      <c r="AI29" t="inlineStr">
        <is>
          <t>H</t>
        </is>
      </c>
      <c r="AJ29" t="inlineStr">
        <is>
          <t>H</t>
        </is>
      </c>
      <c r="AK29" t="inlineStr">
        <is>
          <t>H</t>
        </is>
      </c>
      <c r="AL29" t="inlineStr">
        <is>
          <t>UM</t>
        </is>
      </c>
      <c r="AM29" t="inlineStr">
        <is>
          <t>UM</t>
        </is>
      </c>
      <c r="AN29" t="inlineStr">
        <is>
          <t>UM</t>
        </is>
      </c>
      <c r="AO29" t="inlineStr">
        <is>
          <t>UM</t>
        </is>
      </c>
      <c r="AP29" t="inlineStr">
        <is>
          <t>UM</t>
        </is>
      </c>
      <c r="AQ29" t="inlineStr">
        <is>
          <t>UM</t>
        </is>
      </c>
      <c r="AR29" t="inlineStr">
        <is>
          <t>UM</t>
        </is>
      </c>
      <c r="AS29" t="inlineStr">
        <is>
          <t>UM</t>
        </is>
      </c>
      <c r="AT29" t="inlineStr">
        <is>
          <t>UM</t>
        </is>
      </c>
      <c r="AU29" t="inlineStr">
        <is>
          <t>UM</t>
        </is>
      </c>
      <c r="AV29" t="inlineStr">
        <is>
          <t>UM</t>
        </is>
      </c>
      <c r="AW29" t="inlineStr">
        <is>
          <t>UM</t>
        </is>
      </c>
    </row>
    <row r="30">
      <c r="A30" t="inlineStr">
        <is>
          <t>Gabon</t>
        </is>
      </c>
      <c r="B30" t="inlineStr">
        <is>
          <t>GAB</t>
        </is>
      </c>
      <c r="C30" t="inlineStr">
        <is>
          <t>Africa</t>
        </is>
      </c>
      <c r="D30" t="inlineStr">
        <is>
          <t>Middle Africa</t>
        </is>
      </c>
      <c r="E30" t="inlineStr">
        <is>
          <t>c</t>
        </is>
      </c>
      <c r="F30" s="11" t="n">
        <v>8090</v>
      </c>
      <c r="G30" s="12" t="n">
        <v>0.984</v>
      </c>
      <c r="H30" s="12" t="n">
        <v>2.593</v>
      </c>
      <c r="I30" s="12" t="n">
        <v>2.647</v>
      </c>
      <c r="J30" t="inlineStr">
        <is>
          <t>UM</t>
        </is>
      </c>
      <c r="K30" t="inlineStr">
        <is>
          <t>UM</t>
        </is>
      </c>
      <c r="L30" t="inlineStr">
        <is>
          <t>UM</t>
        </is>
      </c>
      <c r="M30" t="inlineStr">
        <is>
          <t>UM</t>
        </is>
      </c>
      <c r="N30" t="inlineStr">
        <is>
          <t>UM</t>
        </is>
      </c>
      <c r="O30" t="inlineStr">
        <is>
          <t>UM</t>
        </is>
      </c>
      <c r="P30" t="inlineStr">
        <is>
          <t>UM</t>
        </is>
      </c>
      <c r="Q30" t="inlineStr">
        <is>
          <t>UM</t>
        </is>
      </c>
      <c r="R30" t="inlineStr">
        <is>
          <t>UM</t>
        </is>
      </c>
      <c r="S30" t="inlineStr">
        <is>
          <t>UM</t>
        </is>
      </c>
      <c r="T30" t="inlineStr">
        <is>
          <t>UM</t>
        </is>
      </c>
      <c r="U30" t="inlineStr">
        <is>
          <t>UM</t>
        </is>
      </c>
      <c r="V30" t="inlineStr">
        <is>
          <t>UM</t>
        </is>
      </c>
      <c r="W30" t="inlineStr">
        <is>
          <t>UM</t>
        </is>
      </c>
      <c r="X30" t="inlineStr">
        <is>
          <t>UM</t>
        </is>
      </c>
      <c r="Y30" t="inlineStr">
        <is>
          <t>UM</t>
        </is>
      </c>
      <c r="Z30" t="inlineStr">
        <is>
          <t>UM</t>
        </is>
      </c>
      <c r="AA30" t="inlineStr">
        <is>
          <t>UM</t>
        </is>
      </c>
      <c r="AB30" t="inlineStr">
        <is>
          <t>UM</t>
        </is>
      </c>
      <c r="AC30" t="inlineStr">
        <is>
          <t>UM</t>
        </is>
      </c>
      <c r="AD30" t="inlineStr">
        <is>
          <t>UM</t>
        </is>
      </c>
      <c r="AE30" t="inlineStr">
        <is>
          <t>UM</t>
        </is>
      </c>
      <c r="AF30" t="inlineStr">
        <is>
          <t>UM</t>
        </is>
      </c>
      <c r="AG30" t="inlineStr">
        <is>
          <t>UM</t>
        </is>
      </c>
      <c r="AH30" t="inlineStr">
        <is>
          <t>UM</t>
        </is>
      </c>
      <c r="AI30" t="inlineStr">
        <is>
          <t>UM</t>
        </is>
      </c>
      <c r="AJ30" t="inlineStr">
        <is>
          <t>UM</t>
        </is>
      </c>
      <c r="AK30" t="inlineStr">
        <is>
          <t>UM</t>
        </is>
      </c>
      <c r="AL30" t="inlineStr">
        <is>
          <t>UM</t>
        </is>
      </c>
      <c r="AM30" t="inlineStr">
        <is>
          <t>UM</t>
        </is>
      </c>
      <c r="AN30" t="inlineStr">
        <is>
          <t>UM</t>
        </is>
      </c>
      <c r="AO30" t="inlineStr">
        <is>
          <t>UM</t>
        </is>
      </c>
      <c r="AP30" t="inlineStr">
        <is>
          <t>UM</t>
        </is>
      </c>
      <c r="AQ30" t="inlineStr">
        <is>
          <t>UM</t>
        </is>
      </c>
      <c r="AR30" t="inlineStr">
        <is>
          <t>UM</t>
        </is>
      </c>
      <c r="AS30" t="inlineStr">
        <is>
          <t>UM</t>
        </is>
      </c>
      <c r="AT30" t="inlineStr">
        <is>
          <t>UM</t>
        </is>
      </c>
      <c r="AU30" t="inlineStr">
        <is>
          <t>UM</t>
        </is>
      </c>
      <c r="AV30" t="inlineStr">
        <is>
          <t>UM</t>
        </is>
      </c>
      <c r="AW30" t="inlineStr">
        <is>
          <t>UM</t>
        </is>
      </c>
    </row>
    <row r="31">
      <c r="A31" t="inlineStr">
        <is>
          <t>São Tomé and Príncipe</t>
        </is>
      </c>
      <c r="B31" t="inlineStr">
        <is>
          <t>STP</t>
        </is>
      </c>
      <c r="C31" t="inlineStr">
        <is>
          <t>Africa</t>
        </is>
      </c>
      <c r="D31" t="inlineStr">
        <is>
          <t>Middle Africa</t>
        </is>
      </c>
      <c r="E31" t="inlineStr">
        <is>
          <t>c</t>
        </is>
      </c>
      <c r="F31" s="11" t="n">
        <v>3800</v>
      </c>
      <c r="G31" s="12" t="n">
        <v>0.123</v>
      </c>
      <c r="H31" s="12" t="n">
        <v>0.24</v>
      </c>
      <c r="I31" s="12" t="n">
        <v>0.245</v>
      </c>
      <c r="J31" t="inlineStr">
        <is>
          <t>L</t>
        </is>
      </c>
      <c r="K31" t="inlineStr">
        <is>
          <t>LM</t>
        </is>
      </c>
      <c r="L31" t="inlineStr">
        <is>
          <t>LM</t>
        </is>
      </c>
      <c r="M31" t="inlineStr">
        <is>
          <t>L</t>
        </is>
      </c>
      <c r="N31" t="inlineStr">
        <is>
          <t>L</t>
        </is>
      </c>
      <c r="O31" t="inlineStr">
        <is>
          <t>L</t>
        </is>
      </c>
      <c r="P31" t="inlineStr">
        <is>
          <t>L</t>
        </is>
      </c>
      <c r="Q31" t="inlineStr">
        <is>
          <t>L</t>
        </is>
      </c>
      <c r="R31" t="inlineStr">
        <is>
          <t>L</t>
        </is>
      </c>
      <c r="S31" t="inlineStr">
        <is>
          <t>L</t>
        </is>
      </c>
      <c r="T31" t="inlineStr">
        <is>
          <t>L</t>
        </is>
      </c>
      <c r="U31" t="inlineStr">
        <is>
          <t>L</t>
        </is>
      </c>
      <c r="V31" t="inlineStr">
        <is>
          <t>L</t>
        </is>
      </c>
      <c r="W31" t="inlineStr">
        <is>
          <t>L</t>
        </is>
      </c>
      <c r="X31" t="inlineStr">
        <is>
          <t>L</t>
        </is>
      </c>
      <c r="Y31" t="inlineStr">
        <is>
          <t>L</t>
        </is>
      </c>
      <c r="Z31" t="inlineStr">
        <is>
          <t>L</t>
        </is>
      </c>
      <c r="AA31" t="inlineStr">
        <is>
          <t>L</t>
        </is>
      </c>
      <c r="AB31" t="inlineStr">
        <is>
          <t>L</t>
        </is>
      </c>
      <c r="AC31" t="inlineStr">
        <is>
          <t>L</t>
        </is>
      </c>
      <c r="AD31" t="inlineStr">
        <is>
          <t>L</t>
        </is>
      </c>
      <c r="AE31" t="inlineStr">
        <is>
          <t>LM</t>
        </is>
      </c>
      <c r="AF31" t="inlineStr">
        <is>
          <t>LM</t>
        </is>
      </c>
      <c r="AG31" t="inlineStr">
        <is>
          <t>LM</t>
        </is>
      </c>
      <c r="AH31" t="inlineStr">
        <is>
          <t>LM</t>
        </is>
      </c>
      <c r="AI31" t="inlineStr">
        <is>
          <t>LM</t>
        </is>
      </c>
      <c r="AJ31" t="inlineStr">
        <is>
          <t>LM</t>
        </is>
      </c>
      <c r="AK31" t="inlineStr">
        <is>
          <t>LM</t>
        </is>
      </c>
      <c r="AL31" t="inlineStr">
        <is>
          <t>LM</t>
        </is>
      </c>
      <c r="AM31" t="inlineStr">
        <is>
          <t>LM</t>
        </is>
      </c>
      <c r="AN31" t="inlineStr">
        <is>
          <t>LM</t>
        </is>
      </c>
      <c r="AO31" t="inlineStr">
        <is>
          <t>LM</t>
        </is>
      </c>
      <c r="AP31" t="inlineStr">
        <is>
          <t>LM</t>
        </is>
      </c>
      <c r="AQ31" t="inlineStr">
        <is>
          <t>LM</t>
        </is>
      </c>
      <c r="AR31" t="inlineStr">
        <is>
          <t>LM</t>
        </is>
      </c>
      <c r="AS31" t="inlineStr">
        <is>
          <t>LM</t>
        </is>
      </c>
      <c r="AT31" t="inlineStr">
        <is>
          <t>LM</t>
        </is>
      </c>
      <c r="AU31" t="inlineStr">
        <is>
          <t>LM</t>
        </is>
      </c>
      <c r="AV31" t="inlineStr">
        <is>
          <t>LM</t>
        </is>
      </c>
      <c r="AW31" t="inlineStr">
        <is>
          <t>LM</t>
        </is>
      </c>
    </row>
    <row r="32">
      <c r="A32" t="inlineStr">
        <is>
          <t>Algeria</t>
        </is>
      </c>
      <c r="B32" t="inlineStr">
        <is>
          <t>DZA</t>
        </is>
      </c>
      <c r="C32" t="inlineStr">
        <is>
          <t>Africa</t>
        </is>
      </c>
      <c r="D32" t="inlineStr">
        <is>
          <t>Northern Africa</t>
        </is>
      </c>
      <c r="E32" t="inlineStr">
        <is>
          <t>c</t>
        </is>
      </c>
      <c r="F32" s="11" t="n">
        <v>5850</v>
      </c>
      <c r="G32" s="12" t="n">
        <v>25.376</v>
      </c>
      <c r="H32" s="12" t="n">
        <v>47.435</v>
      </c>
      <c r="I32" s="12" t="n">
        <v>48.028</v>
      </c>
      <c r="J32" t="inlineStr">
        <is>
          <t>LM</t>
        </is>
      </c>
      <c r="K32" t="inlineStr">
        <is>
          <t>UM</t>
        </is>
      </c>
      <c r="L32" t="inlineStr">
        <is>
          <t>UM</t>
        </is>
      </c>
      <c r="M32" t="inlineStr">
        <is>
          <t>LM</t>
        </is>
      </c>
      <c r="N32" t="inlineStr">
        <is>
          <t>LM</t>
        </is>
      </c>
      <c r="O32" t="inlineStr">
        <is>
          <t>LM</t>
        </is>
      </c>
      <c r="P32" t="inlineStr">
        <is>
          <t>LM</t>
        </is>
      </c>
      <c r="Q32" t="inlineStr">
        <is>
          <t>LM</t>
        </is>
      </c>
      <c r="R32" t="inlineStr">
        <is>
          <t>LM</t>
        </is>
      </c>
      <c r="S32" t="inlineStr">
        <is>
          <t>LM</t>
        </is>
      </c>
      <c r="T32" t="inlineStr">
        <is>
          <t>LM</t>
        </is>
      </c>
      <c r="U32" t="inlineStr">
        <is>
          <t>LM</t>
        </is>
      </c>
      <c r="V32" t="inlineStr">
        <is>
          <t>LM</t>
        </is>
      </c>
      <c r="W32" t="inlineStr">
        <is>
          <t>LM</t>
        </is>
      </c>
      <c r="X32" t="inlineStr">
        <is>
          <t>LM</t>
        </is>
      </c>
      <c r="Y32" t="inlineStr">
        <is>
          <t>LM</t>
        </is>
      </c>
      <c r="Z32" t="inlineStr">
        <is>
          <t>LM</t>
        </is>
      </c>
      <c r="AA32" t="inlineStr">
        <is>
          <t>LM</t>
        </is>
      </c>
      <c r="AB32" t="inlineStr">
        <is>
          <t>LM</t>
        </is>
      </c>
      <c r="AC32" t="inlineStr">
        <is>
          <t>LM</t>
        </is>
      </c>
      <c r="AD32" t="inlineStr">
        <is>
          <t>LM</t>
        </is>
      </c>
      <c r="AE32" t="inlineStr">
        <is>
          <t>UM</t>
        </is>
      </c>
      <c r="AF32" t="inlineStr">
        <is>
          <t>UM</t>
        </is>
      </c>
      <c r="AG32" t="inlineStr">
        <is>
          <t>UM</t>
        </is>
      </c>
      <c r="AH32" t="inlineStr">
        <is>
          <t>UM</t>
        </is>
      </c>
      <c r="AI32" t="inlineStr">
        <is>
          <t>UM</t>
        </is>
      </c>
      <c r="AJ32" t="inlineStr">
        <is>
          <t>UM</t>
        </is>
      </c>
      <c r="AK32" t="inlineStr">
        <is>
          <t>UM</t>
        </is>
      </c>
      <c r="AL32" t="inlineStr">
        <is>
          <t>UM</t>
        </is>
      </c>
      <c r="AM32" t="inlineStr">
        <is>
          <t>UM</t>
        </is>
      </c>
      <c r="AN32" t="inlineStr">
        <is>
          <t>UM</t>
        </is>
      </c>
      <c r="AO32" t="inlineStr">
        <is>
          <t>UM</t>
        </is>
      </c>
      <c r="AP32" t="inlineStr">
        <is>
          <t>LM</t>
        </is>
      </c>
      <c r="AQ32" t="inlineStr">
        <is>
          <t>LM</t>
        </is>
      </c>
      <c r="AR32" t="inlineStr">
        <is>
          <t>LM</t>
        </is>
      </c>
      <c r="AS32" t="inlineStr">
        <is>
          <t>LM</t>
        </is>
      </c>
      <c r="AT32" t="inlineStr">
        <is>
          <t>UM</t>
        </is>
      </c>
      <c r="AU32" t="inlineStr">
        <is>
          <t>UM</t>
        </is>
      </c>
      <c r="AV32" t="inlineStr">
        <is>
          <t>UM</t>
        </is>
      </c>
      <c r="AW32" t="inlineStr">
        <is>
          <t>UM</t>
        </is>
      </c>
    </row>
    <row r="33">
      <c r="A33" t="inlineStr">
        <is>
          <t>Egypt, Arab Rep.</t>
        </is>
      </c>
      <c r="B33" t="inlineStr">
        <is>
          <t>EGY</t>
        </is>
      </c>
      <c r="C33" t="inlineStr">
        <is>
          <t>Africa</t>
        </is>
      </c>
      <c r="D33" t="inlineStr">
        <is>
          <t>Northern Africa</t>
        </is>
      </c>
      <c r="E33" t="inlineStr">
        <is>
          <t>c</t>
        </is>
      </c>
      <c r="F33" s="11" t="n">
        <v>3260</v>
      </c>
      <c r="G33" s="12" t="n">
        <v>58.397</v>
      </c>
      <c r="H33" s="12" t="n">
        <v>118.366</v>
      </c>
      <c r="I33" s="12" t="n">
        <v>120.101</v>
      </c>
      <c r="J33" t="inlineStr">
        <is>
          <t>L</t>
        </is>
      </c>
      <c r="K33" t="inlineStr">
        <is>
          <t>LM</t>
        </is>
      </c>
      <c r="L33" t="inlineStr">
        <is>
          <t>LM</t>
        </is>
      </c>
      <c r="M33" t="inlineStr">
        <is>
          <t>L</t>
        </is>
      </c>
      <c r="N33" t="inlineStr">
        <is>
          <t>L</t>
        </is>
      </c>
      <c r="O33" t="inlineStr">
        <is>
          <t>L</t>
        </is>
      </c>
      <c r="P33" t="inlineStr">
        <is>
          <t>L</t>
        </is>
      </c>
      <c r="Q33" t="inlineStr">
        <is>
          <t>L</t>
        </is>
      </c>
      <c r="R33" t="inlineStr">
        <is>
          <t>LM</t>
        </is>
      </c>
      <c r="S33" t="inlineStr">
        <is>
          <t>LM</t>
        </is>
      </c>
      <c r="T33" t="inlineStr">
        <is>
          <t>LM</t>
        </is>
      </c>
      <c r="U33" t="inlineStr">
        <is>
          <t>LM</t>
        </is>
      </c>
      <c r="V33" t="inlineStr">
        <is>
          <t>LM</t>
        </is>
      </c>
      <c r="W33" t="inlineStr">
        <is>
          <t>LM</t>
        </is>
      </c>
      <c r="X33" t="inlineStr">
        <is>
          <t>LM</t>
        </is>
      </c>
      <c r="Y33" t="inlineStr">
        <is>
          <t>LM</t>
        </is>
      </c>
      <c r="Z33" t="inlineStr">
        <is>
          <t>LM</t>
        </is>
      </c>
      <c r="AA33" t="inlineStr">
        <is>
          <t>LM</t>
        </is>
      </c>
      <c r="AB33" t="inlineStr">
        <is>
          <t>LM</t>
        </is>
      </c>
      <c r="AC33" t="inlineStr">
        <is>
          <t>LM</t>
        </is>
      </c>
      <c r="AD33" t="inlineStr">
        <is>
          <t>LM</t>
        </is>
      </c>
      <c r="AE33" t="inlineStr">
        <is>
          <t>LM</t>
        </is>
      </c>
      <c r="AF33" t="inlineStr">
        <is>
          <t>LM</t>
        </is>
      </c>
      <c r="AG33" t="inlineStr">
        <is>
          <t>LM</t>
        </is>
      </c>
      <c r="AH33" t="inlineStr">
        <is>
          <t>LM</t>
        </is>
      </c>
      <c r="AI33" t="inlineStr">
        <is>
          <t>LM</t>
        </is>
      </c>
      <c r="AJ33" t="inlineStr">
        <is>
          <t>LM</t>
        </is>
      </c>
      <c r="AK33" t="inlineStr">
        <is>
          <t>LM</t>
        </is>
      </c>
      <c r="AL33" t="inlineStr">
        <is>
          <t>LM</t>
        </is>
      </c>
      <c r="AM33" t="inlineStr">
        <is>
          <t>LM</t>
        </is>
      </c>
      <c r="AN33" t="inlineStr">
        <is>
          <t>LM</t>
        </is>
      </c>
      <c r="AO33" t="inlineStr">
        <is>
          <t>LM</t>
        </is>
      </c>
      <c r="AP33" t="inlineStr">
        <is>
          <t>LM</t>
        </is>
      </c>
      <c r="AQ33" t="inlineStr">
        <is>
          <t>LM</t>
        </is>
      </c>
      <c r="AR33" t="inlineStr">
        <is>
          <t>LM</t>
        </is>
      </c>
      <c r="AS33" t="inlineStr">
        <is>
          <t>LM</t>
        </is>
      </c>
      <c r="AT33" t="inlineStr">
        <is>
          <t>LM</t>
        </is>
      </c>
      <c r="AU33" t="inlineStr">
        <is>
          <t>LM</t>
        </is>
      </c>
      <c r="AV33" t="inlineStr">
        <is>
          <t>LM</t>
        </is>
      </c>
      <c r="AW33" t="inlineStr">
        <is>
          <t>LM</t>
        </is>
      </c>
    </row>
    <row r="34">
      <c r="A34" t="inlineStr">
        <is>
          <t>Libya</t>
        </is>
      </c>
      <c r="B34" t="inlineStr">
        <is>
          <t>LBY</t>
        </is>
      </c>
      <c r="C34" t="inlineStr">
        <is>
          <t>Africa</t>
        </is>
      </c>
      <c r="D34" t="inlineStr">
        <is>
          <t>Northern Africa</t>
        </is>
      </c>
      <c r="E34" t="inlineStr">
        <is>
          <t>n</t>
        </is>
      </c>
      <c r="F34" s="11" t="n">
        <v>7250</v>
      </c>
      <c r="G34" s="12" t="n">
        <v>4.445</v>
      </c>
      <c r="H34" s="12" t="n">
        <v>7.459</v>
      </c>
      <c r="I34" s="12" t="n">
        <v>7.54</v>
      </c>
      <c r="J34" t="inlineStr">
        <is>
          <t>UM</t>
        </is>
      </c>
      <c r="K34" t="inlineStr">
        <is>
          <t>UM</t>
        </is>
      </c>
      <c r="L34" t="inlineStr">
        <is>
          <t>UM</t>
        </is>
      </c>
      <c r="M34" t="inlineStr">
        <is>
          <t>UM</t>
        </is>
      </c>
      <c r="N34" t="inlineStr">
        <is>
          <t>UM</t>
        </is>
      </c>
      <c r="O34" t="inlineStr">
        <is>
          <t>UM</t>
        </is>
      </c>
      <c r="P34" t="inlineStr">
        <is>
          <t>UM</t>
        </is>
      </c>
      <c r="Q34" t="inlineStr">
        <is>
          <t>UM</t>
        </is>
      </c>
      <c r="R34" t="inlineStr">
        <is>
          <t>UM</t>
        </is>
      </c>
      <c r="S34" t="inlineStr">
        <is>
          <t>UM</t>
        </is>
      </c>
      <c r="T34" t="inlineStr">
        <is>
          <t>UM</t>
        </is>
      </c>
      <c r="U34" t="inlineStr">
        <is>
          <t>UM</t>
        </is>
      </c>
      <c r="V34" t="inlineStr">
        <is>
          <t>UM</t>
        </is>
      </c>
      <c r="W34" t="inlineStr">
        <is>
          <t>UM</t>
        </is>
      </c>
      <c r="X34" t="inlineStr">
        <is>
          <t>UM</t>
        </is>
      </c>
      <c r="Y34" t="inlineStr">
        <is>
          <t>UM</t>
        </is>
      </c>
      <c r="Z34" t="inlineStr">
        <is>
          <t>UM</t>
        </is>
      </c>
      <c r="AA34" t="inlineStr">
        <is>
          <t>UM</t>
        </is>
      </c>
      <c r="AB34" t="inlineStr">
        <is>
          <t>UM</t>
        </is>
      </c>
      <c r="AC34" t="inlineStr">
        <is>
          <t>UM</t>
        </is>
      </c>
      <c r="AD34" t="inlineStr">
        <is>
          <t>UM</t>
        </is>
      </c>
      <c r="AE34" t="inlineStr">
        <is>
          <t>UM</t>
        </is>
      </c>
      <c r="AF34" t="inlineStr">
        <is>
          <t>UM</t>
        </is>
      </c>
      <c r="AG34" t="inlineStr">
        <is>
          <t>UM</t>
        </is>
      </c>
      <c r="AH34" t="inlineStr">
        <is>
          <t>UM</t>
        </is>
      </c>
      <c r="AI34" t="inlineStr">
        <is>
          <t>UM</t>
        </is>
      </c>
      <c r="AJ34" t="inlineStr">
        <is>
          <t>UM</t>
        </is>
      </c>
      <c r="AK34" t="inlineStr">
        <is>
          <t>UM</t>
        </is>
      </c>
      <c r="AL34" t="inlineStr">
        <is>
          <t>UM</t>
        </is>
      </c>
      <c r="AM34" t="inlineStr">
        <is>
          <t>UM</t>
        </is>
      </c>
      <c r="AN34" t="inlineStr">
        <is>
          <t>UM</t>
        </is>
      </c>
      <c r="AO34" t="inlineStr">
        <is>
          <t>UM</t>
        </is>
      </c>
      <c r="AP34" t="inlineStr">
        <is>
          <t>UM</t>
        </is>
      </c>
      <c r="AQ34" t="inlineStr">
        <is>
          <t>UM</t>
        </is>
      </c>
      <c r="AR34" t="inlineStr">
        <is>
          <t>UM</t>
        </is>
      </c>
      <c r="AS34" t="inlineStr">
        <is>
          <t>UM</t>
        </is>
      </c>
      <c r="AT34" t="inlineStr">
        <is>
          <t>UM</t>
        </is>
      </c>
      <c r="AU34" t="inlineStr">
        <is>
          <t>UM</t>
        </is>
      </c>
      <c r="AV34" t="inlineStr">
        <is>
          <t>UM</t>
        </is>
      </c>
      <c r="AW34" t="inlineStr">
        <is>
          <t>UM</t>
        </is>
      </c>
    </row>
    <row r="35">
      <c r="A35" t="inlineStr">
        <is>
          <t>Morocco</t>
        </is>
      </c>
      <c r="B35" t="inlineStr">
        <is>
          <t>MAR</t>
        </is>
      </c>
      <c r="C35" t="inlineStr">
        <is>
          <t>Africa</t>
        </is>
      </c>
      <c r="D35" t="inlineStr">
        <is>
          <t>Northern Africa</t>
        </is>
      </c>
      <c r="E35" t="inlineStr">
        <is>
          <t>c</t>
        </is>
      </c>
      <c r="F35" s="11" t="n">
        <v>4360</v>
      </c>
      <c r="G35" s="12" t="n">
        <v>24.376</v>
      </c>
      <c r="H35" s="12" t="n">
        <v>38.431</v>
      </c>
      <c r="I35" s="12" t="n">
        <v>38.762</v>
      </c>
      <c r="J35" t="inlineStr">
        <is>
          <t>LM</t>
        </is>
      </c>
      <c r="K35" t="inlineStr">
        <is>
          <t>LM</t>
        </is>
      </c>
      <c r="L35" t="inlineStr">
        <is>
          <t>LM</t>
        </is>
      </c>
      <c r="M35" t="inlineStr">
        <is>
          <t>LM</t>
        </is>
      </c>
      <c r="N35" t="inlineStr">
        <is>
          <t>LM</t>
        </is>
      </c>
      <c r="O35" t="inlineStr">
        <is>
          <t>LM</t>
        </is>
      </c>
      <c r="P35" t="inlineStr">
        <is>
          <t>LM</t>
        </is>
      </c>
      <c r="Q35" t="inlineStr">
        <is>
          <t>LM</t>
        </is>
      </c>
      <c r="R35" t="inlineStr">
        <is>
          <t>LM</t>
        </is>
      </c>
      <c r="S35" t="inlineStr">
        <is>
          <t>LM</t>
        </is>
      </c>
      <c r="T35" t="inlineStr">
        <is>
          <t>LM</t>
        </is>
      </c>
      <c r="U35" t="inlineStr">
        <is>
          <t>LM</t>
        </is>
      </c>
      <c r="V35" t="inlineStr">
        <is>
          <t>LM</t>
        </is>
      </c>
      <c r="W35" t="inlineStr">
        <is>
          <t>LM</t>
        </is>
      </c>
      <c r="X35" t="inlineStr">
        <is>
          <t>LM</t>
        </is>
      </c>
      <c r="Y35" t="inlineStr">
        <is>
          <t>LM</t>
        </is>
      </c>
      <c r="Z35" t="inlineStr">
        <is>
          <t>LM</t>
        </is>
      </c>
      <c r="AA35" t="inlineStr">
        <is>
          <t>LM</t>
        </is>
      </c>
      <c r="AB35" t="inlineStr">
        <is>
          <t>LM</t>
        </is>
      </c>
      <c r="AC35" t="inlineStr">
        <is>
          <t>LM</t>
        </is>
      </c>
      <c r="AD35" t="inlineStr">
        <is>
          <t>LM</t>
        </is>
      </c>
      <c r="AE35" t="inlineStr">
        <is>
          <t>LM</t>
        </is>
      </c>
      <c r="AF35" t="inlineStr">
        <is>
          <t>LM</t>
        </is>
      </c>
      <c r="AG35" t="inlineStr">
        <is>
          <t>LM</t>
        </is>
      </c>
      <c r="AH35" t="inlineStr">
        <is>
          <t>LM</t>
        </is>
      </c>
      <c r="AI35" t="inlineStr">
        <is>
          <t>LM</t>
        </is>
      </c>
      <c r="AJ35" t="inlineStr">
        <is>
          <t>LM</t>
        </is>
      </c>
      <c r="AK35" t="inlineStr">
        <is>
          <t>LM</t>
        </is>
      </c>
      <c r="AL35" t="inlineStr">
        <is>
          <t>LM</t>
        </is>
      </c>
      <c r="AM35" t="inlineStr">
        <is>
          <t>LM</t>
        </is>
      </c>
      <c r="AN35" t="inlineStr">
        <is>
          <t>LM</t>
        </is>
      </c>
      <c r="AO35" t="inlineStr">
        <is>
          <t>LM</t>
        </is>
      </c>
      <c r="AP35" t="inlineStr">
        <is>
          <t>LM</t>
        </is>
      </c>
      <c r="AQ35" t="inlineStr">
        <is>
          <t>LM</t>
        </is>
      </c>
      <c r="AR35" t="inlineStr">
        <is>
          <t>LM</t>
        </is>
      </c>
      <c r="AS35" t="inlineStr">
        <is>
          <t>LM</t>
        </is>
      </c>
      <c r="AT35" t="inlineStr">
        <is>
          <t>LM</t>
        </is>
      </c>
      <c r="AU35" t="inlineStr">
        <is>
          <t>LM</t>
        </is>
      </c>
      <c r="AV35" t="inlineStr">
        <is>
          <t>LM</t>
        </is>
      </c>
      <c r="AW35" t="inlineStr">
        <is>
          <t>LM</t>
        </is>
      </c>
    </row>
    <row r="36">
      <c r="A36" t="inlineStr">
        <is>
          <t>Sudan</t>
        </is>
      </c>
      <c r="B36" t="inlineStr">
        <is>
          <t>SDN</t>
        </is>
      </c>
      <c r="C36" t="inlineStr">
        <is>
          <t>Africa</t>
        </is>
      </c>
      <c r="D36" t="inlineStr">
        <is>
          <t>Northern Africa</t>
        </is>
      </c>
      <c r="E36" t="inlineStr">
        <is>
          <t>c</t>
        </is>
      </c>
      <c r="F36" s="11" t="n">
        <v>900</v>
      </c>
      <c r="G36" s="12" t="n">
        <v>22.021</v>
      </c>
      <c r="H36" s="12" t="n">
        <v>51.662</v>
      </c>
      <c r="I36" s="12" t="n">
        <v>53.283</v>
      </c>
      <c r="J36" t="inlineStr">
        <is>
          <t>L</t>
        </is>
      </c>
      <c r="K36" t="inlineStr">
        <is>
          <t>L</t>
        </is>
      </c>
      <c r="L36" t="inlineStr">
        <is>
          <t>L</t>
        </is>
      </c>
      <c r="M36" t="inlineStr">
        <is>
          <t>L</t>
        </is>
      </c>
      <c r="N36" t="inlineStr">
        <is>
          <t>L</t>
        </is>
      </c>
      <c r="O36" t="inlineStr">
        <is>
          <t>L</t>
        </is>
      </c>
      <c r="P36" t="inlineStr">
        <is>
          <t>L</t>
        </is>
      </c>
      <c r="Q36" t="inlineStr">
        <is>
          <t>L</t>
        </is>
      </c>
      <c r="R36" t="inlineStr">
        <is>
          <t>L</t>
        </is>
      </c>
      <c r="S36" t="inlineStr">
        <is>
          <t>L</t>
        </is>
      </c>
      <c r="T36" t="inlineStr">
        <is>
          <t>L</t>
        </is>
      </c>
      <c r="U36" t="inlineStr">
        <is>
          <t>L</t>
        </is>
      </c>
      <c r="V36" t="inlineStr">
        <is>
          <t>L</t>
        </is>
      </c>
      <c r="W36" t="inlineStr">
        <is>
          <t>L</t>
        </is>
      </c>
      <c r="X36" t="inlineStr">
        <is>
          <t>L</t>
        </is>
      </c>
      <c r="Y36" t="inlineStr">
        <is>
          <t>L</t>
        </is>
      </c>
      <c r="Z36" t="inlineStr">
        <is>
          <t>L</t>
        </is>
      </c>
      <c r="AA36" t="inlineStr">
        <is>
          <t>L</t>
        </is>
      </c>
      <c r="AB36" t="inlineStr">
        <is>
          <t>L</t>
        </is>
      </c>
      <c r="AC36" t="inlineStr">
        <is>
          <t>L</t>
        </is>
      </c>
      <c r="AD36" t="inlineStr">
        <is>
          <t>LM</t>
        </is>
      </c>
      <c r="AE36" t="inlineStr">
        <is>
          <t>LM</t>
        </is>
      </c>
      <c r="AF36" t="inlineStr">
        <is>
          <t>LM</t>
        </is>
      </c>
      <c r="AG36" t="inlineStr">
        <is>
          <t>LM</t>
        </is>
      </c>
      <c r="AH36" t="inlineStr">
        <is>
          <t>LM</t>
        </is>
      </c>
      <c r="AI36" t="inlineStr">
        <is>
          <t>LM</t>
        </is>
      </c>
      <c r="AJ36" t="inlineStr">
        <is>
          <t>LM</t>
        </is>
      </c>
      <c r="AK36" t="inlineStr">
        <is>
          <t>LM</t>
        </is>
      </c>
      <c r="AL36" t="inlineStr">
        <is>
          <t>LM</t>
        </is>
      </c>
      <c r="AM36" t="inlineStr">
        <is>
          <t>LM</t>
        </is>
      </c>
      <c r="AN36" t="inlineStr">
        <is>
          <t>LM</t>
        </is>
      </c>
      <c r="AO36" t="inlineStr">
        <is>
          <t>LM</t>
        </is>
      </c>
      <c r="AP36" t="inlineStr">
        <is>
          <t>L</t>
        </is>
      </c>
      <c r="AQ36" t="inlineStr">
        <is>
          <t>L</t>
        </is>
      </c>
      <c r="AR36" t="inlineStr">
        <is>
          <t>L</t>
        </is>
      </c>
      <c r="AS36" t="inlineStr">
        <is>
          <t>L</t>
        </is>
      </c>
      <c r="AT36" t="inlineStr">
        <is>
          <t>L</t>
        </is>
      </c>
      <c r="AU36" t="inlineStr">
        <is>
          <t>L</t>
        </is>
      </c>
      <c r="AV36" t="inlineStr">
        <is>
          <t>L</t>
        </is>
      </c>
      <c r="AW36" t="inlineStr">
        <is>
          <t>L</t>
        </is>
      </c>
    </row>
    <row r="37">
      <c r="A37" t="inlineStr">
        <is>
          <t>Tunisia</t>
        </is>
      </c>
      <c r="B37" t="inlineStr">
        <is>
          <t>TUN</t>
        </is>
      </c>
      <c r="C37" t="inlineStr">
        <is>
          <t>Africa</t>
        </is>
      </c>
      <c r="D37" t="inlineStr">
        <is>
          <t>Northern Africa</t>
        </is>
      </c>
      <c r="E37" t="inlineStr">
        <is>
          <t>c</t>
        </is>
      </c>
      <c r="F37" s="11" t="n">
        <v>4300</v>
      </c>
      <c r="G37" s="12" t="n">
        <v>8.324999999999999</v>
      </c>
      <c r="H37" s="12" t="n">
        <v>12.349</v>
      </c>
      <c r="I37" s="12" t="n">
        <v>12.415</v>
      </c>
      <c r="J37" t="inlineStr">
        <is>
          <t>LM</t>
        </is>
      </c>
      <c r="K37" t="inlineStr">
        <is>
          <t>LM</t>
        </is>
      </c>
      <c r="L37" t="inlineStr">
        <is>
          <t>LM</t>
        </is>
      </c>
      <c r="M37" t="inlineStr">
        <is>
          <t>LM</t>
        </is>
      </c>
      <c r="N37" t="inlineStr">
        <is>
          <t>LM</t>
        </is>
      </c>
      <c r="O37" t="inlineStr">
        <is>
          <t>LM</t>
        </is>
      </c>
      <c r="P37" t="inlineStr">
        <is>
          <t>LM</t>
        </is>
      </c>
      <c r="Q37" t="inlineStr">
        <is>
          <t>LM</t>
        </is>
      </c>
      <c r="R37" t="inlineStr">
        <is>
          <t>LM</t>
        </is>
      </c>
      <c r="S37" t="inlineStr">
        <is>
          <t>LM</t>
        </is>
      </c>
      <c r="T37" t="inlineStr">
        <is>
          <t>LM</t>
        </is>
      </c>
      <c r="U37" t="inlineStr">
        <is>
          <t>LM</t>
        </is>
      </c>
      <c r="V37" t="inlineStr">
        <is>
          <t>LM</t>
        </is>
      </c>
      <c r="W37" t="inlineStr">
        <is>
          <t>LM</t>
        </is>
      </c>
      <c r="X37" t="inlineStr">
        <is>
          <t>LM</t>
        </is>
      </c>
      <c r="Y37" t="inlineStr">
        <is>
          <t>LM</t>
        </is>
      </c>
      <c r="Z37" t="inlineStr">
        <is>
          <t>LM</t>
        </is>
      </c>
      <c r="AA37" t="inlineStr">
        <is>
          <t>LM</t>
        </is>
      </c>
      <c r="AB37" t="inlineStr">
        <is>
          <t>LM</t>
        </is>
      </c>
      <c r="AC37" t="inlineStr">
        <is>
          <t>LM</t>
        </is>
      </c>
      <c r="AD37" t="inlineStr">
        <is>
          <t>LM</t>
        </is>
      </c>
      <c r="AE37" t="inlineStr">
        <is>
          <t>LM</t>
        </is>
      </c>
      <c r="AF37" t="inlineStr">
        <is>
          <t>LM</t>
        </is>
      </c>
      <c r="AG37" t="inlineStr">
        <is>
          <t>UM</t>
        </is>
      </c>
      <c r="AH37" t="inlineStr">
        <is>
          <t>UM</t>
        </is>
      </c>
      <c r="AI37" t="inlineStr">
        <is>
          <t>UM</t>
        </is>
      </c>
      <c r="AJ37" t="inlineStr">
        <is>
          <t>UM</t>
        </is>
      </c>
      <c r="AK37" t="inlineStr">
        <is>
          <t>UM</t>
        </is>
      </c>
      <c r="AL37" t="inlineStr">
        <is>
          <t>LM</t>
        </is>
      </c>
      <c r="AM37" t="inlineStr">
        <is>
          <t>LM</t>
        </is>
      </c>
      <c r="AN37" t="inlineStr">
        <is>
          <t>LM</t>
        </is>
      </c>
      <c r="AO37" t="inlineStr">
        <is>
          <t>LM</t>
        </is>
      </c>
      <c r="AP37" t="inlineStr">
        <is>
          <t>LM</t>
        </is>
      </c>
      <c r="AQ37" t="inlineStr">
        <is>
          <t>LM</t>
        </is>
      </c>
      <c r="AR37" t="inlineStr">
        <is>
          <t>LM</t>
        </is>
      </c>
      <c r="AS37" t="inlineStr">
        <is>
          <t>LM</t>
        </is>
      </c>
      <c r="AT37" t="inlineStr">
        <is>
          <t>LM</t>
        </is>
      </c>
      <c r="AU37" t="inlineStr">
        <is>
          <t>LM</t>
        </is>
      </c>
      <c r="AV37" t="inlineStr">
        <is>
          <t>LM</t>
        </is>
      </c>
      <c r="AW37" t="inlineStr">
        <is>
          <t>LM</t>
        </is>
      </c>
    </row>
    <row r="38">
      <c r="A38" t="inlineStr">
        <is>
          <t>Botswana</t>
        </is>
      </c>
      <c r="B38" t="inlineStr">
        <is>
          <t>BWA</t>
        </is>
      </c>
      <c r="C38" t="inlineStr">
        <is>
          <t>Africa</t>
        </is>
      </c>
      <c r="D38" t="inlineStr">
        <is>
          <t>Southern Africa</t>
        </is>
      </c>
      <c r="E38" t="inlineStr">
        <is>
          <t>c</t>
        </is>
      </c>
      <c r="F38" s="11" t="n">
        <v>7390</v>
      </c>
      <c r="G38" s="12" t="n">
        <v>1.306</v>
      </c>
      <c r="H38" s="12" t="n">
        <v>2.562</v>
      </c>
      <c r="I38" s="12" t="n">
        <v>2.603</v>
      </c>
      <c r="J38" t="inlineStr">
        <is>
          <t>LM</t>
        </is>
      </c>
      <c r="K38" t="inlineStr">
        <is>
          <t>UM</t>
        </is>
      </c>
      <c r="L38" t="inlineStr">
        <is>
          <t>UM</t>
        </is>
      </c>
      <c r="M38" t="inlineStr">
        <is>
          <t>LM</t>
        </is>
      </c>
      <c r="N38" t="inlineStr">
        <is>
          <t>UM</t>
        </is>
      </c>
      <c r="O38" t="inlineStr">
        <is>
          <t>UM</t>
        </is>
      </c>
      <c r="P38" t="inlineStr">
        <is>
          <t>LM</t>
        </is>
      </c>
      <c r="Q38" t="inlineStr">
        <is>
          <t>LM</t>
        </is>
      </c>
      <c r="R38" t="inlineStr">
        <is>
          <t>LM</t>
        </is>
      </c>
      <c r="S38" t="inlineStr">
        <is>
          <t>LM</t>
        </is>
      </c>
      <c r="T38" t="inlineStr">
        <is>
          <t>UM</t>
        </is>
      </c>
      <c r="U38" t="inlineStr">
        <is>
          <t>UM</t>
        </is>
      </c>
      <c r="V38" t="inlineStr">
        <is>
          <t>UM</t>
        </is>
      </c>
      <c r="W38" t="inlineStr">
        <is>
          <t>UM</t>
        </is>
      </c>
      <c r="X38" t="inlineStr">
        <is>
          <t>UM</t>
        </is>
      </c>
      <c r="Y38" t="inlineStr">
        <is>
          <t>UM</t>
        </is>
      </c>
      <c r="Z38" t="inlineStr">
        <is>
          <t>UM</t>
        </is>
      </c>
      <c r="AA38" t="inlineStr">
        <is>
          <t>UM</t>
        </is>
      </c>
      <c r="AB38" t="inlineStr">
        <is>
          <t>UM</t>
        </is>
      </c>
      <c r="AC38" t="inlineStr">
        <is>
          <t>UM</t>
        </is>
      </c>
      <c r="AD38" t="inlineStr">
        <is>
          <t>UM</t>
        </is>
      </c>
      <c r="AE38" t="inlineStr">
        <is>
          <t>UM</t>
        </is>
      </c>
      <c r="AF38" t="inlineStr">
        <is>
          <t>UM</t>
        </is>
      </c>
      <c r="AG38" t="inlineStr">
        <is>
          <t>UM</t>
        </is>
      </c>
      <c r="AH38" t="inlineStr">
        <is>
          <t>UM</t>
        </is>
      </c>
      <c r="AI38" t="inlineStr">
        <is>
          <t>UM</t>
        </is>
      </c>
      <c r="AJ38" t="inlineStr">
        <is>
          <t>UM</t>
        </is>
      </c>
      <c r="AK38" t="inlineStr">
        <is>
          <t>UM</t>
        </is>
      </c>
      <c r="AL38" t="inlineStr">
        <is>
          <t>UM</t>
        </is>
      </c>
      <c r="AM38" t="inlineStr">
        <is>
          <t>UM</t>
        </is>
      </c>
      <c r="AN38" t="inlineStr">
        <is>
          <t>UM</t>
        </is>
      </c>
      <c r="AO38" t="inlineStr">
        <is>
          <t>UM</t>
        </is>
      </c>
      <c r="AP38" t="inlineStr">
        <is>
          <t>UM</t>
        </is>
      </c>
      <c r="AQ38" t="inlineStr">
        <is>
          <t>UM</t>
        </is>
      </c>
      <c r="AR38" t="inlineStr">
        <is>
          <t>UM</t>
        </is>
      </c>
      <c r="AS38" t="inlineStr">
        <is>
          <t>UM</t>
        </is>
      </c>
      <c r="AT38" t="inlineStr">
        <is>
          <t>UM</t>
        </is>
      </c>
      <c r="AU38" t="inlineStr">
        <is>
          <t>UM</t>
        </is>
      </c>
      <c r="AV38" t="inlineStr">
        <is>
          <t>UM</t>
        </is>
      </c>
      <c r="AW38" t="inlineStr">
        <is>
          <t>UM</t>
        </is>
      </c>
    </row>
    <row r="39">
      <c r="A39" t="inlineStr">
        <is>
          <t>Eswatini</t>
        </is>
      </c>
      <c r="B39" t="inlineStr">
        <is>
          <t>SWZ</t>
        </is>
      </c>
      <c r="C39" t="inlineStr">
        <is>
          <t>Africa</t>
        </is>
      </c>
      <c r="D39" t="inlineStr">
        <is>
          <t>Southern Africa</t>
        </is>
      </c>
      <c r="E39" t="inlineStr">
        <is>
          <t>c</t>
        </is>
      </c>
      <c r="F39" s="11" t="n">
        <v>3730</v>
      </c>
      <c r="G39" s="12" t="n">
        <v>0.872</v>
      </c>
      <c r="H39" s="12" t="n">
        <v>1.256</v>
      </c>
      <c r="I39" s="12" t="n">
        <v>1.27</v>
      </c>
      <c r="J39" t="inlineStr">
        <is>
          <t>LM</t>
        </is>
      </c>
      <c r="K39" t="inlineStr">
        <is>
          <t>LM</t>
        </is>
      </c>
      <c r="L39" t="inlineStr">
        <is>
          <t>LM</t>
        </is>
      </c>
      <c r="M39" t="inlineStr">
        <is>
          <t>LM</t>
        </is>
      </c>
      <c r="N39" t="inlineStr">
        <is>
          <t>LM</t>
        </is>
      </c>
      <c r="O39" t="inlineStr">
        <is>
          <t>LM</t>
        </is>
      </c>
      <c r="P39" t="inlineStr">
        <is>
          <t>LM</t>
        </is>
      </c>
      <c r="Q39" t="inlineStr">
        <is>
          <t>LM</t>
        </is>
      </c>
      <c r="R39" t="inlineStr">
        <is>
          <t>LM</t>
        </is>
      </c>
      <c r="S39" t="inlineStr">
        <is>
          <t>LM</t>
        </is>
      </c>
      <c r="T39" t="inlineStr">
        <is>
          <t>LM</t>
        </is>
      </c>
      <c r="U39" t="inlineStr">
        <is>
          <t>LM</t>
        </is>
      </c>
      <c r="V39" t="inlineStr">
        <is>
          <t>LM</t>
        </is>
      </c>
      <c r="W39" t="inlineStr">
        <is>
          <t>LM</t>
        </is>
      </c>
      <c r="X39" t="inlineStr">
        <is>
          <t>LM</t>
        </is>
      </c>
      <c r="Y39" t="inlineStr">
        <is>
          <t>LM</t>
        </is>
      </c>
      <c r="Z39" t="inlineStr">
        <is>
          <t>LM</t>
        </is>
      </c>
      <c r="AA39" t="inlineStr">
        <is>
          <t>LM</t>
        </is>
      </c>
      <c r="AB39" t="inlineStr">
        <is>
          <t>LM</t>
        </is>
      </c>
      <c r="AC39" t="inlineStr">
        <is>
          <t>LM</t>
        </is>
      </c>
      <c r="AD39" t="inlineStr">
        <is>
          <t>LM</t>
        </is>
      </c>
      <c r="AE39" t="inlineStr">
        <is>
          <t>LM</t>
        </is>
      </c>
      <c r="AF39" t="inlineStr">
        <is>
          <t>LM</t>
        </is>
      </c>
      <c r="AG39" t="inlineStr">
        <is>
          <t>LM</t>
        </is>
      </c>
      <c r="AH39" t="inlineStr">
        <is>
          <t>LM</t>
        </is>
      </c>
      <c r="AI39" t="inlineStr">
        <is>
          <t>LM</t>
        </is>
      </c>
      <c r="AJ39" t="inlineStr">
        <is>
          <t>LM</t>
        </is>
      </c>
      <c r="AK39" t="inlineStr">
        <is>
          <t>LM</t>
        </is>
      </c>
      <c r="AL39" t="inlineStr">
        <is>
          <t>LM</t>
        </is>
      </c>
      <c r="AM39" t="inlineStr">
        <is>
          <t>LM</t>
        </is>
      </c>
      <c r="AN39" t="inlineStr">
        <is>
          <t>LM</t>
        </is>
      </c>
      <c r="AO39" t="inlineStr">
        <is>
          <t>LM</t>
        </is>
      </c>
      <c r="AP39" t="inlineStr">
        <is>
          <t>LM</t>
        </is>
      </c>
      <c r="AQ39" t="inlineStr">
        <is>
          <t>LM</t>
        </is>
      </c>
      <c r="AR39" t="inlineStr">
        <is>
          <t>LM</t>
        </is>
      </c>
      <c r="AS39" t="inlineStr">
        <is>
          <t>LM</t>
        </is>
      </c>
      <c r="AT39" t="inlineStr">
        <is>
          <t>LM</t>
        </is>
      </c>
      <c r="AU39" t="inlineStr">
        <is>
          <t>LM</t>
        </is>
      </c>
      <c r="AV39" t="inlineStr">
        <is>
          <t>LM</t>
        </is>
      </c>
      <c r="AW39" t="inlineStr">
        <is>
          <t>LM</t>
        </is>
      </c>
    </row>
    <row r="40">
      <c r="A40" t="inlineStr">
        <is>
          <t>Lesotho</t>
        </is>
      </c>
      <c r="B40" t="inlineStr">
        <is>
          <t>LSO</t>
        </is>
      </c>
      <c r="C40" t="inlineStr">
        <is>
          <t>Africa</t>
        </is>
      </c>
      <c r="D40" t="inlineStr">
        <is>
          <t>Southern Africa</t>
        </is>
      </c>
      <c r="E40" t="inlineStr">
        <is>
          <t>c</t>
        </is>
      </c>
      <c r="F40" s="11" t="n">
        <v>1280</v>
      </c>
      <c r="G40" s="12" t="n">
        <v>1.81</v>
      </c>
      <c r="H40" s="12" t="n">
        <v>2.363</v>
      </c>
      <c r="I40" s="12" t="n">
        <v>2.389</v>
      </c>
      <c r="J40" t="inlineStr">
        <is>
          <t>L</t>
        </is>
      </c>
      <c r="K40" t="inlineStr">
        <is>
          <t>LM</t>
        </is>
      </c>
      <c r="L40" t="inlineStr">
        <is>
          <t>LM</t>
        </is>
      </c>
      <c r="M40" t="inlineStr">
        <is>
          <t>L</t>
        </is>
      </c>
      <c r="N40" t="inlineStr">
        <is>
          <t>L</t>
        </is>
      </c>
      <c r="O40" t="inlineStr">
        <is>
          <t>L</t>
        </is>
      </c>
      <c r="P40" t="inlineStr">
        <is>
          <t>L</t>
        </is>
      </c>
      <c r="Q40" t="inlineStr">
        <is>
          <t>L</t>
        </is>
      </c>
      <c r="R40" t="inlineStr">
        <is>
          <t>LM</t>
        </is>
      </c>
      <c r="S40" t="inlineStr">
        <is>
          <t>L</t>
        </is>
      </c>
      <c r="T40" t="inlineStr">
        <is>
          <t>L</t>
        </is>
      </c>
      <c r="U40" t="inlineStr">
        <is>
          <t>L</t>
        </is>
      </c>
      <c r="V40" t="inlineStr">
        <is>
          <t>L</t>
        </is>
      </c>
      <c r="W40" t="inlineStr">
        <is>
          <t>L</t>
        </is>
      </c>
      <c r="X40" t="inlineStr">
        <is>
          <t>L</t>
        </is>
      </c>
      <c r="Y40" t="inlineStr">
        <is>
          <t>L</t>
        </is>
      </c>
      <c r="Z40" t="inlineStr">
        <is>
          <t>L</t>
        </is>
      </c>
      <c r="AA40" t="inlineStr">
        <is>
          <t>L</t>
        </is>
      </c>
      <c r="AB40" t="inlineStr">
        <is>
          <t>LM</t>
        </is>
      </c>
      <c r="AC40" t="inlineStr">
        <is>
          <t>LM</t>
        </is>
      </c>
      <c r="AD40" t="inlineStr">
        <is>
          <t>LM</t>
        </is>
      </c>
      <c r="AE40" t="inlineStr">
        <is>
          <t>LM</t>
        </is>
      </c>
      <c r="AF40" t="inlineStr">
        <is>
          <t>LM</t>
        </is>
      </c>
      <c r="AG40" t="inlineStr">
        <is>
          <t>LM</t>
        </is>
      </c>
      <c r="AH40" t="inlineStr">
        <is>
          <t>LM</t>
        </is>
      </c>
      <c r="AI40" t="inlineStr">
        <is>
          <t>LM</t>
        </is>
      </c>
      <c r="AJ40" t="inlineStr">
        <is>
          <t>LM</t>
        </is>
      </c>
      <c r="AK40" t="inlineStr">
        <is>
          <t>LM</t>
        </is>
      </c>
      <c r="AL40" t="inlineStr">
        <is>
          <t>LM</t>
        </is>
      </c>
      <c r="AM40" t="inlineStr">
        <is>
          <t>LM</t>
        </is>
      </c>
      <c r="AN40" t="inlineStr">
        <is>
          <t>LM</t>
        </is>
      </c>
      <c r="AO40" t="inlineStr">
        <is>
          <t>LM</t>
        </is>
      </c>
      <c r="AP40" t="inlineStr">
        <is>
          <t>LM</t>
        </is>
      </c>
      <c r="AQ40" t="inlineStr">
        <is>
          <t>LM</t>
        </is>
      </c>
      <c r="AR40" t="inlineStr">
        <is>
          <t>LM</t>
        </is>
      </c>
      <c r="AS40" t="inlineStr">
        <is>
          <t>LM</t>
        </is>
      </c>
      <c r="AT40" t="inlineStr">
        <is>
          <t>LM</t>
        </is>
      </c>
      <c r="AU40" t="inlineStr">
        <is>
          <t>LM</t>
        </is>
      </c>
      <c r="AV40" t="inlineStr">
        <is>
          <t>LM</t>
        </is>
      </c>
      <c r="AW40" t="inlineStr">
        <is>
          <t>LM</t>
        </is>
      </c>
    </row>
    <row r="41">
      <c r="A41" t="inlineStr">
        <is>
          <t>Namibia</t>
        </is>
      </c>
      <c r="B41" t="inlineStr">
        <is>
          <t>NAM</t>
        </is>
      </c>
      <c r="C41" t="inlineStr">
        <is>
          <t>Africa</t>
        </is>
      </c>
      <c r="D41" t="inlineStr">
        <is>
          <t>Southern Africa</t>
        </is>
      </c>
      <c r="E41" t="inlineStr">
        <is>
          <t>c</t>
        </is>
      </c>
      <c r="F41" s="11" t="n">
        <v>4340</v>
      </c>
      <c r="G41" s="12" t="n">
        <v>1.369</v>
      </c>
      <c r="H41" s="12" t="n">
        <v>3.093</v>
      </c>
      <c r="I41" s="12" t="n">
        <v>3.153</v>
      </c>
      <c r="J41" t="inlineStr">
        <is>
          <t>LM</t>
        </is>
      </c>
      <c r="K41" t="inlineStr">
        <is>
          <t>LM</t>
        </is>
      </c>
      <c r="L41" t="inlineStr">
        <is>
          <t>LM</t>
        </is>
      </c>
      <c r="M41" t="inlineStr">
        <is>
          <t>LM</t>
        </is>
      </c>
      <c r="N41" t="inlineStr">
        <is>
          <t>LM</t>
        </is>
      </c>
      <c r="O41" t="inlineStr">
        <is>
          <t>LM</t>
        </is>
      </c>
      <c r="P41" t="inlineStr">
        <is>
          <t>LM</t>
        </is>
      </c>
      <c r="Q41" t="inlineStr">
        <is>
          <t>LM</t>
        </is>
      </c>
      <c r="R41" t="inlineStr">
        <is>
          <t>LM</t>
        </is>
      </c>
      <c r="S41" t="inlineStr">
        <is>
          <t>LM</t>
        </is>
      </c>
      <c r="T41" t="inlineStr">
        <is>
          <t>LM</t>
        </is>
      </c>
      <c r="U41" t="inlineStr">
        <is>
          <t>LM</t>
        </is>
      </c>
      <c r="V41" t="inlineStr">
        <is>
          <t>LM</t>
        </is>
      </c>
      <c r="W41" t="inlineStr">
        <is>
          <t>LM</t>
        </is>
      </c>
      <c r="X41" t="inlineStr">
        <is>
          <t>LM</t>
        </is>
      </c>
      <c r="Y41" t="inlineStr">
        <is>
          <t>LM</t>
        </is>
      </c>
      <c r="Z41" t="inlineStr">
        <is>
          <t>LM</t>
        </is>
      </c>
      <c r="AA41" t="inlineStr">
        <is>
          <t>LM</t>
        </is>
      </c>
      <c r="AB41" t="inlineStr">
        <is>
          <t>LM</t>
        </is>
      </c>
      <c r="AC41" t="inlineStr">
        <is>
          <t>LM</t>
        </is>
      </c>
      <c r="AD41" t="inlineStr">
        <is>
          <t>LM</t>
        </is>
      </c>
      <c r="AE41" t="inlineStr">
        <is>
          <t>UM</t>
        </is>
      </c>
      <c r="AF41" t="inlineStr">
        <is>
          <t>UM</t>
        </is>
      </c>
      <c r="AG41" t="inlineStr">
        <is>
          <t>UM</t>
        </is>
      </c>
      <c r="AH41" t="inlineStr">
        <is>
          <t>UM</t>
        </is>
      </c>
      <c r="AI41" t="inlineStr">
        <is>
          <t>UM</t>
        </is>
      </c>
      <c r="AJ41" t="inlineStr">
        <is>
          <t>UM</t>
        </is>
      </c>
      <c r="AK41" t="inlineStr">
        <is>
          <t>UM</t>
        </is>
      </c>
      <c r="AL41" t="inlineStr">
        <is>
          <t>UM</t>
        </is>
      </c>
      <c r="AM41" t="inlineStr">
        <is>
          <t>UM</t>
        </is>
      </c>
      <c r="AN41" t="inlineStr">
        <is>
          <t>UM</t>
        </is>
      </c>
      <c r="AO41" t="inlineStr">
        <is>
          <t>UM</t>
        </is>
      </c>
      <c r="AP41" t="inlineStr">
        <is>
          <t>UM</t>
        </is>
      </c>
      <c r="AQ41" t="inlineStr">
        <is>
          <t>UM</t>
        </is>
      </c>
      <c r="AR41" t="inlineStr">
        <is>
          <t>UM</t>
        </is>
      </c>
      <c r="AS41" t="inlineStr">
        <is>
          <t>UM</t>
        </is>
      </c>
      <c r="AT41" t="inlineStr">
        <is>
          <t>UM</t>
        </is>
      </c>
      <c r="AU41" t="inlineStr">
        <is>
          <t>LM</t>
        </is>
      </c>
      <c r="AV41" t="inlineStr">
        <is>
          <t>LM</t>
        </is>
      </c>
      <c r="AW41" t="inlineStr">
        <is>
          <t>LM</t>
        </is>
      </c>
    </row>
    <row r="42">
      <c r="A42" t="inlineStr">
        <is>
          <t>South Africa</t>
        </is>
      </c>
      <c r="B42" t="inlineStr">
        <is>
          <t>ZAF</t>
        </is>
      </c>
      <c r="C42" t="inlineStr">
        <is>
          <t>Africa</t>
        </is>
      </c>
      <c r="D42" t="inlineStr">
        <is>
          <t>Southern Africa</t>
        </is>
      </c>
      <c r="E42" t="inlineStr">
        <is>
          <t>c</t>
        </is>
      </c>
      <c r="F42" s="11" t="n">
        <v>6270</v>
      </c>
      <c r="G42" s="12" t="n">
        <v>40.746</v>
      </c>
      <c r="H42" s="12" t="n">
        <v>64.747</v>
      </c>
      <c r="I42" s="12" t="n">
        <v>65.453</v>
      </c>
      <c r="J42" t="inlineStr">
        <is>
          <t>UM</t>
        </is>
      </c>
      <c r="K42" t="inlineStr">
        <is>
          <t>UM</t>
        </is>
      </c>
      <c r="L42" t="inlineStr">
        <is>
          <t>UM</t>
        </is>
      </c>
      <c r="M42" t="inlineStr">
        <is>
          <t>UM</t>
        </is>
      </c>
      <c r="N42" t="inlineStr">
        <is>
          <t>UM</t>
        </is>
      </c>
      <c r="O42" t="inlineStr">
        <is>
          <t>UM</t>
        </is>
      </c>
      <c r="P42" t="inlineStr">
        <is>
          <t>UM</t>
        </is>
      </c>
      <c r="Q42" t="inlineStr">
        <is>
          <t>UM</t>
        </is>
      </c>
      <c r="R42" t="inlineStr">
        <is>
          <t>UM</t>
        </is>
      </c>
      <c r="S42" t="inlineStr">
        <is>
          <t>UM</t>
        </is>
      </c>
      <c r="T42" t="inlineStr">
        <is>
          <t>UM</t>
        </is>
      </c>
      <c r="U42" t="inlineStr">
        <is>
          <t>LM</t>
        </is>
      </c>
      <c r="V42" t="inlineStr">
        <is>
          <t>UM</t>
        </is>
      </c>
      <c r="W42" t="inlineStr">
        <is>
          <t>UM</t>
        </is>
      </c>
      <c r="X42" t="inlineStr">
        <is>
          <t>LM</t>
        </is>
      </c>
      <c r="Y42" t="inlineStr">
        <is>
          <t>LM</t>
        </is>
      </c>
      <c r="Z42" t="inlineStr">
        <is>
          <t>LM</t>
        </is>
      </c>
      <c r="AA42" t="inlineStr">
        <is>
          <t>UM</t>
        </is>
      </c>
      <c r="AB42" t="inlineStr">
        <is>
          <t>UM</t>
        </is>
      </c>
      <c r="AC42" t="inlineStr">
        <is>
          <t>UM</t>
        </is>
      </c>
      <c r="AD42" t="inlineStr">
        <is>
          <t>UM</t>
        </is>
      </c>
      <c r="AE42" t="inlineStr">
        <is>
          <t>UM</t>
        </is>
      </c>
      <c r="AF42" t="inlineStr">
        <is>
          <t>UM</t>
        </is>
      </c>
      <c r="AG42" t="inlineStr">
        <is>
          <t>UM</t>
        </is>
      </c>
      <c r="AH42" t="inlineStr">
        <is>
          <t>UM</t>
        </is>
      </c>
      <c r="AI42" t="inlineStr">
        <is>
          <t>UM</t>
        </is>
      </c>
      <c r="AJ42" t="inlineStr">
        <is>
          <t>UM</t>
        </is>
      </c>
      <c r="AK42" t="inlineStr">
        <is>
          <t>UM</t>
        </is>
      </c>
      <c r="AL42" t="inlineStr">
        <is>
          <t>UM</t>
        </is>
      </c>
      <c r="AM42" t="inlineStr">
        <is>
          <t>UM</t>
        </is>
      </c>
      <c r="AN42" t="inlineStr">
        <is>
          <t>UM</t>
        </is>
      </c>
      <c r="AO42" t="inlineStr">
        <is>
          <t>UM</t>
        </is>
      </c>
      <c r="AP42" t="inlineStr">
        <is>
          <t>UM</t>
        </is>
      </c>
      <c r="AQ42" t="inlineStr">
        <is>
          <t>UM</t>
        </is>
      </c>
      <c r="AR42" t="inlineStr">
        <is>
          <t>UM</t>
        </is>
      </c>
      <c r="AS42" t="inlineStr">
        <is>
          <t>UM</t>
        </is>
      </c>
      <c r="AT42" t="inlineStr">
        <is>
          <t>UM</t>
        </is>
      </c>
      <c r="AU42" t="inlineStr">
        <is>
          <t>UM</t>
        </is>
      </c>
      <c r="AV42" t="inlineStr">
        <is>
          <t>UM</t>
        </is>
      </c>
      <c r="AW42" t="inlineStr">
        <is>
          <t>UM</t>
        </is>
      </c>
    </row>
    <row r="43">
      <c r="A43" t="inlineStr">
        <is>
          <t>Benin</t>
        </is>
      </c>
      <c r="B43" t="inlineStr">
        <is>
          <t>BEN</t>
        </is>
      </c>
      <c r="C43" t="inlineStr">
        <is>
          <t>Africa</t>
        </is>
      </c>
      <c r="D43" t="inlineStr">
        <is>
          <t>Western Africa</t>
        </is>
      </c>
      <c r="E43" t="inlineStr">
        <is>
          <t>c</t>
        </is>
      </c>
      <c r="F43" s="11" t="n">
        <v>1600</v>
      </c>
      <c r="G43" s="12" t="n">
        <v>5.281</v>
      </c>
      <c r="H43" s="12" t="n">
        <v>14.814</v>
      </c>
      <c r="I43" s="12" t="n">
        <v>15.17</v>
      </c>
      <c r="J43" t="inlineStr">
        <is>
          <t>L</t>
        </is>
      </c>
      <c r="K43" t="inlineStr">
        <is>
          <t>LM</t>
        </is>
      </c>
      <c r="L43" t="inlineStr">
        <is>
          <t>LM</t>
        </is>
      </c>
      <c r="M43" t="inlineStr">
        <is>
          <t>L</t>
        </is>
      </c>
      <c r="N43" t="inlineStr">
        <is>
          <t>L</t>
        </is>
      </c>
      <c r="O43" t="inlineStr">
        <is>
          <t>L</t>
        </is>
      </c>
      <c r="P43" t="inlineStr">
        <is>
          <t>L</t>
        </is>
      </c>
      <c r="Q43" t="inlineStr">
        <is>
          <t>L</t>
        </is>
      </c>
      <c r="R43" t="inlineStr">
        <is>
          <t>L</t>
        </is>
      </c>
      <c r="S43" t="inlineStr">
        <is>
          <t>L</t>
        </is>
      </c>
      <c r="T43" t="inlineStr">
        <is>
          <t>L</t>
        </is>
      </c>
      <c r="U43" t="inlineStr">
        <is>
          <t>L</t>
        </is>
      </c>
      <c r="V43" t="inlineStr">
        <is>
          <t>L</t>
        </is>
      </c>
      <c r="W43" t="inlineStr">
        <is>
          <t>L</t>
        </is>
      </c>
      <c r="X43" t="inlineStr">
        <is>
          <t>L</t>
        </is>
      </c>
      <c r="Y43" t="inlineStr">
        <is>
          <t>L</t>
        </is>
      </c>
      <c r="Z43" t="inlineStr">
        <is>
          <t>L</t>
        </is>
      </c>
      <c r="AA43" t="inlineStr">
        <is>
          <t>L</t>
        </is>
      </c>
      <c r="AB43" t="inlineStr">
        <is>
          <t>L</t>
        </is>
      </c>
      <c r="AC43" t="inlineStr">
        <is>
          <t>L</t>
        </is>
      </c>
      <c r="AD43" t="inlineStr">
        <is>
          <t>L</t>
        </is>
      </c>
      <c r="AE43" t="inlineStr">
        <is>
          <t>L</t>
        </is>
      </c>
      <c r="AF43" t="inlineStr">
        <is>
          <t>L</t>
        </is>
      </c>
      <c r="AG43" t="inlineStr">
        <is>
          <t>L</t>
        </is>
      </c>
      <c r="AH43" t="inlineStr">
        <is>
          <t>L</t>
        </is>
      </c>
      <c r="AI43" t="inlineStr">
        <is>
          <t>L</t>
        </is>
      </c>
      <c r="AJ43" t="inlineStr">
        <is>
          <t>L</t>
        </is>
      </c>
      <c r="AK43" t="inlineStr">
        <is>
          <t>L</t>
        </is>
      </c>
      <c r="AL43" t="inlineStr">
        <is>
          <t>L</t>
        </is>
      </c>
      <c r="AM43" t="inlineStr">
        <is>
          <t>L</t>
        </is>
      </c>
      <c r="AN43" t="inlineStr">
        <is>
          <t>L</t>
        </is>
      </c>
      <c r="AO43" t="inlineStr">
        <is>
          <t>L</t>
        </is>
      </c>
      <c r="AP43" t="inlineStr">
        <is>
          <t>LM</t>
        </is>
      </c>
      <c r="AQ43" t="inlineStr">
        <is>
          <t>LM</t>
        </is>
      </c>
      <c r="AR43" t="inlineStr">
        <is>
          <t>LM</t>
        </is>
      </c>
      <c r="AS43" t="inlineStr">
        <is>
          <t>LM</t>
        </is>
      </c>
      <c r="AT43" t="inlineStr">
        <is>
          <t>LM</t>
        </is>
      </c>
      <c r="AU43" t="inlineStr">
        <is>
          <t>LM</t>
        </is>
      </c>
      <c r="AV43" t="inlineStr">
        <is>
          <t>LM</t>
        </is>
      </c>
      <c r="AW43" t="inlineStr">
        <is>
          <t>LM</t>
        </is>
      </c>
    </row>
    <row r="44">
      <c r="A44" t="inlineStr">
        <is>
          <t>Burkina Faso</t>
        </is>
      </c>
      <c r="B44" t="inlineStr">
        <is>
          <t>BFA</t>
        </is>
      </c>
      <c r="C44" t="inlineStr">
        <is>
          <t>Africa</t>
        </is>
      </c>
      <c r="D44" t="inlineStr">
        <is>
          <t>Western Africa</t>
        </is>
      </c>
      <c r="E44" t="inlineStr">
        <is>
          <t>c</t>
        </is>
      </c>
      <c r="F44" s="11" t="n">
        <v>980</v>
      </c>
      <c r="G44" s="12" t="n">
        <v>9.159000000000001</v>
      </c>
      <c r="H44" s="12" t="n">
        <v>24.075</v>
      </c>
      <c r="I44" s="12" t="n">
        <v>24.602</v>
      </c>
      <c r="J44" t="inlineStr">
        <is>
          <t>L</t>
        </is>
      </c>
      <c r="K44" t="inlineStr">
        <is>
          <t>L</t>
        </is>
      </c>
      <c r="L44" t="inlineStr">
        <is>
          <t>L</t>
        </is>
      </c>
      <c r="M44" t="inlineStr">
        <is>
          <t>L</t>
        </is>
      </c>
      <c r="N44" t="inlineStr">
        <is>
          <t>L</t>
        </is>
      </c>
      <c r="O44" t="inlineStr">
        <is>
          <t>L</t>
        </is>
      </c>
      <c r="P44" t="inlineStr">
        <is>
          <t>L</t>
        </is>
      </c>
      <c r="Q44" t="inlineStr">
        <is>
          <t>L</t>
        </is>
      </c>
      <c r="R44" t="inlineStr">
        <is>
          <t>L</t>
        </is>
      </c>
      <c r="S44" t="inlineStr">
        <is>
          <t>L</t>
        </is>
      </c>
      <c r="T44" t="inlineStr">
        <is>
          <t>L</t>
        </is>
      </c>
      <c r="U44" t="inlineStr">
        <is>
          <t>L</t>
        </is>
      </c>
      <c r="V44" t="inlineStr">
        <is>
          <t>L</t>
        </is>
      </c>
      <c r="W44" t="inlineStr">
        <is>
          <t>L</t>
        </is>
      </c>
      <c r="X44" t="inlineStr">
        <is>
          <t>L</t>
        </is>
      </c>
      <c r="Y44" t="inlineStr">
        <is>
          <t>L</t>
        </is>
      </c>
      <c r="Z44" t="inlineStr">
        <is>
          <t>L</t>
        </is>
      </c>
      <c r="AA44" t="inlineStr">
        <is>
          <t>L</t>
        </is>
      </c>
      <c r="AB44" t="inlineStr">
        <is>
          <t>L</t>
        </is>
      </c>
      <c r="AC44" t="inlineStr">
        <is>
          <t>L</t>
        </is>
      </c>
      <c r="AD44" t="inlineStr">
        <is>
          <t>L</t>
        </is>
      </c>
      <c r="AE44" t="inlineStr">
        <is>
          <t>L</t>
        </is>
      </c>
      <c r="AF44" t="inlineStr">
        <is>
          <t>L</t>
        </is>
      </c>
      <c r="AG44" t="inlineStr">
        <is>
          <t>L</t>
        </is>
      </c>
      <c r="AH44" t="inlineStr">
        <is>
          <t>L</t>
        </is>
      </c>
      <c r="AI44" t="inlineStr">
        <is>
          <t>L</t>
        </is>
      </c>
      <c r="AJ44" t="inlineStr">
        <is>
          <t>L</t>
        </is>
      </c>
      <c r="AK44" t="inlineStr">
        <is>
          <t>L</t>
        </is>
      </c>
      <c r="AL44" t="inlineStr">
        <is>
          <t>L</t>
        </is>
      </c>
      <c r="AM44" t="inlineStr">
        <is>
          <t>L</t>
        </is>
      </c>
      <c r="AN44" t="inlineStr">
        <is>
          <t>L</t>
        </is>
      </c>
      <c r="AO44" t="inlineStr">
        <is>
          <t>L</t>
        </is>
      </c>
      <c r="AP44" t="inlineStr">
        <is>
          <t>L</t>
        </is>
      </c>
      <c r="AQ44" t="inlineStr">
        <is>
          <t>L</t>
        </is>
      </c>
      <c r="AR44" t="inlineStr">
        <is>
          <t>L</t>
        </is>
      </c>
      <c r="AS44" t="inlineStr">
        <is>
          <t>L</t>
        </is>
      </c>
      <c r="AT44" t="inlineStr">
        <is>
          <t>L</t>
        </is>
      </c>
      <c r="AU44" t="inlineStr">
        <is>
          <t>L</t>
        </is>
      </c>
      <c r="AV44" t="inlineStr">
        <is>
          <t>L</t>
        </is>
      </c>
      <c r="AW44" t="inlineStr">
        <is>
          <t>L</t>
        </is>
      </c>
    </row>
    <row r="45">
      <c r="A45" t="inlineStr">
        <is>
          <t>Cabo Verde</t>
        </is>
      </c>
      <c r="B45" t="inlineStr">
        <is>
          <t>CPV</t>
        </is>
      </c>
      <c r="C45" t="inlineStr">
        <is>
          <t>Africa</t>
        </is>
      </c>
      <c r="D45" t="inlineStr">
        <is>
          <t>Western Africa</t>
        </is>
      </c>
      <c r="E45" t="inlineStr">
        <is>
          <t>c</t>
        </is>
      </c>
      <c r="F45" s="11" t="n">
        <v>5590</v>
      </c>
      <c r="G45" s="12" t="n">
        <v>0.375</v>
      </c>
      <c r="H45" s="12" t="n">
        <v>0.527</v>
      </c>
      <c r="I45" s="12" t="n">
        <v>0.53</v>
      </c>
      <c r="J45" t="inlineStr">
        <is>
          <t>LM</t>
        </is>
      </c>
      <c r="K45" t="inlineStr">
        <is>
          <t>UM</t>
        </is>
      </c>
      <c r="L45" t="inlineStr">
        <is>
          <t>UM</t>
        </is>
      </c>
      <c r="M45" t="inlineStr">
        <is>
          <t>LM</t>
        </is>
      </c>
      <c r="N45" t="inlineStr">
        <is>
          <t>LM</t>
        </is>
      </c>
      <c r="O45" t="inlineStr">
        <is>
          <t>LM</t>
        </is>
      </c>
      <c r="P45" t="inlineStr">
        <is>
          <t>LM</t>
        </is>
      </c>
      <c r="Q45" t="inlineStr">
        <is>
          <t>LM</t>
        </is>
      </c>
      <c r="R45" t="inlineStr">
        <is>
          <t>LM</t>
        </is>
      </c>
      <c r="S45" t="inlineStr">
        <is>
          <t>LM</t>
        </is>
      </c>
      <c r="T45" t="inlineStr">
        <is>
          <t>LM</t>
        </is>
      </c>
      <c r="U45" t="inlineStr">
        <is>
          <t>LM</t>
        </is>
      </c>
      <c r="V45" t="inlineStr">
        <is>
          <t>LM</t>
        </is>
      </c>
      <c r="W45" t="inlineStr">
        <is>
          <t>LM</t>
        </is>
      </c>
      <c r="X45" t="inlineStr">
        <is>
          <t>LM</t>
        </is>
      </c>
      <c r="Y45" t="inlineStr">
        <is>
          <t>LM</t>
        </is>
      </c>
      <c r="Z45" t="inlineStr">
        <is>
          <t>LM</t>
        </is>
      </c>
      <c r="AA45" t="inlineStr">
        <is>
          <t>LM</t>
        </is>
      </c>
      <c r="AB45" t="inlineStr">
        <is>
          <t>LM</t>
        </is>
      </c>
      <c r="AC45" t="inlineStr">
        <is>
          <t>LM</t>
        </is>
      </c>
      <c r="AD45" t="inlineStr">
        <is>
          <t>LM</t>
        </is>
      </c>
      <c r="AE45" t="inlineStr">
        <is>
          <t>LM</t>
        </is>
      </c>
      <c r="AF45" t="inlineStr">
        <is>
          <t>LM</t>
        </is>
      </c>
      <c r="AG45" t="inlineStr">
        <is>
          <t>LM</t>
        </is>
      </c>
      <c r="AH45" t="inlineStr">
        <is>
          <t>LM</t>
        </is>
      </c>
      <c r="AI45" t="inlineStr">
        <is>
          <t>LM</t>
        </is>
      </c>
      <c r="AJ45" t="inlineStr">
        <is>
          <t>LM</t>
        </is>
      </c>
      <c r="AK45" t="inlineStr">
        <is>
          <t>LM</t>
        </is>
      </c>
      <c r="AL45" t="inlineStr">
        <is>
          <t>LM</t>
        </is>
      </c>
      <c r="AM45" t="inlineStr">
        <is>
          <t>LM</t>
        </is>
      </c>
      <c r="AN45" t="inlineStr">
        <is>
          <t>LM</t>
        </is>
      </c>
      <c r="AO45" t="inlineStr">
        <is>
          <t>LM</t>
        </is>
      </c>
      <c r="AP45" t="inlineStr">
        <is>
          <t>LM</t>
        </is>
      </c>
      <c r="AQ45" t="inlineStr">
        <is>
          <t>LM</t>
        </is>
      </c>
      <c r="AR45" t="inlineStr">
        <is>
          <t>LM</t>
        </is>
      </c>
      <c r="AS45" t="inlineStr">
        <is>
          <t>LM</t>
        </is>
      </c>
      <c r="AT45" t="inlineStr">
        <is>
          <t>LM</t>
        </is>
      </c>
      <c r="AU45" t="inlineStr">
        <is>
          <t>UM</t>
        </is>
      </c>
      <c r="AV45" t="inlineStr">
        <is>
          <t>UM</t>
        </is>
      </c>
      <c r="AW45" t="inlineStr">
        <is>
          <t>UM</t>
        </is>
      </c>
    </row>
    <row r="46">
      <c r="A46" t="inlineStr">
        <is>
          <t>Côte d'Ivoire</t>
        </is>
      </c>
      <c r="B46" t="inlineStr">
        <is>
          <t>CIV</t>
        </is>
      </c>
      <c r="C46" t="inlineStr">
        <is>
          <t>Africa</t>
        </is>
      </c>
      <c r="D46" t="inlineStr">
        <is>
          <t>Western Africa</t>
        </is>
      </c>
      <c r="E46" t="inlineStr">
        <is>
          <t>c</t>
        </is>
      </c>
      <c r="F46" s="11" t="n">
        <v>2780</v>
      </c>
      <c r="G46" s="12" t="n">
        <v>12.19</v>
      </c>
      <c r="H46" s="12" t="n">
        <v>32.712</v>
      </c>
      <c r="I46" s="12" t="n">
        <v>33.494</v>
      </c>
      <c r="J46" t="inlineStr">
        <is>
          <t>LM</t>
        </is>
      </c>
      <c r="K46" t="inlineStr">
        <is>
          <t>LM</t>
        </is>
      </c>
      <c r="L46" t="inlineStr">
        <is>
          <t>LM</t>
        </is>
      </c>
      <c r="M46" t="inlineStr">
        <is>
          <t>LM</t>
        </is>
      </c>
      <c r="N46" t="inlineStr">
        <is>
          <t>LM</t>
        </is>
      </c>
      <c r="O46" t="inlineStr">
        <is>
          <t>LM</t>
        </is>
      </c>
      <c r="P46" t="inlineStr">
        <is>
          <t>L</t>
        </is>
      </c>
      <c r="Q46" t="inlineStr">
        <is>
          <t>L</t>
        </is>
      </c>
      <c r="R46" t="inlineStr">
        <is>
          <t>L</t>
        </is>
      </c>
      <c r="S46" t="inlineStr">
        <is>
          <t>L</t>
        </is>
      </c>
      <c r="T46" t="inlineStr">
        <is>
          <t>L</t>
        </is>
      </c>
      <c r="U46" t="inlineStr">
        <is>
          <t>L</t>
        </is>
      </c>
      <c r="V46" t="inlineStr">
        <is>
          <t>L</t>
        </is>
      </c>
      <c r="W46" t="inlineStr">
        <is>
          <t>L</t>
        </is>
      </c>
      <c r="X46" t="inlineStr">
        <is>
          <t>L</t>
        </is>
      </c>
      <c r="Y46" t="inlineStr">
        <is>
          <t>L</t>
        </is>
      </c>
      <c r="Z46" t="inlineStr">
        <is>
          <t>L</t>
        </is>
      </c>
      <c r="AA46" t="inlineStr">
        <is>
          <t>L</t>
        </is>
      </c>
      <c r="AB46" t="inlineStr">
        <is>
          <t>L</t>
        </is>
      </c>
      <c r="AC46" t="inlineStr">
        <is>
          <t>L</t>
        </is>
      </c>
      <c r="AD46" t="inlineStr">
        <is>
          <t>L</t>
        </is>
      </c>
      <c r="AE46" t="inlineStr">
        <is>
          <t>LM</t>
        </is>
      </c>
      <c r="AF46" t="inlineStr">
        <is>
          <t>LM</t>
        </is>
      </c>
      <c r="AG46" t="inlineStr">
        <is>
          <t>LM</t>
        </is>
      </c>
      <c r="AH46" t="inlineStr">
        <is>
          <t>LM</t>
        </is>
      </c>
      <c r="AI46" t="inlineStr">
        <is>
          <t>LM</t>
        </is>
      </c>
      <c r="AJ46" t="inlineStr">
        <is>
          <t>LM</t>
        </is>
      </c>
      <c r="AK46" t="inlineStr">
        <is>
          <t>LM</t>
        </is>
      </c>
      <c r="AL46" t="inlineStr">
        <is>
          <t>LM</t>
        </is>
      </c>
      <c r="AM46" t="inlineStr">
        <is>
          <t>LM</t>
        </is>
      </c>
      <c r="AN46" t="inlineStr">
        <is>
          <t>LM</t>
        </is>
      </c>
      <c r="AO46" t="inlineStr">
        <is>
          <t>LM</t>
        </is>
      </c>
      <c r="AP46" t="inlineStr">
        <is>
          <t>LM</t>
        </is>
      </c>
      <c r="AQ46" t="inlineStr">
        <is>
          <t>LM</t>
        </is>
      </c>
      <c r="AR46" t="inlineStr">
        <is>
          <t>LM</t>
        </is>
      </c>
      <c r="AS46" t="inlineStr">
        <is>
          <t>LM</t>
        </is>
      </c>
      <c r="AT46" t="inlineStr">
        <is>
          <t>LM</t>
        </is>
      </c>
      <c r="AU46" t="inlineStr">
        <is>
          <t>LM</t>
        </is>
      </c>
      <c r="AV46" t="inlineStr">
        <is>
          <t>LM</t>
        </is>
      </c>
      <c r="AW46" t="inlineStr">
        <is>
          <t>LM</t>
        </is>
      </c>
    </row>
    <row r="47">
      <c r="A47" t="inlineStr">
        <is>
          <t>Gambia, The</t>
        </is>
      </c>
      <c r="B47" t="inlineStr">
        <is>
          <t>GMB</t>
        </is>
      </c>
      <c r="C47" t="inlineStr">
        <is>
          <t>Africa</t>
        </is>
      </c>
      <c r="D47" t="inlineStr">
        <is>
          <t>Western Africa</t>
        </is>
      </c>
      <c r="E47" t="inlineStr">
        <is>
          <t>c</t>
        </is>
      </c>
      <c r="F47" s="11" t="n">
        <v>930</v>
      </c>
      <c r="G47" s="12" t="n">
        <v>1.055</v>
      </c>
      <c r="H47" s="12" t="n">
        <v>2.822</v>
      </c>
      <c r="I47" s="12" t="n">
        <v>2.884</v>
      </c>
      <c r="J47" t="inlineStr">
        <is>
          <t>L</t>
        </is>
      </c>
      <c r="K47" t="inlineStr">
        <is>
          <t>L</t>
        </is>
      </c>
      <c r="L47" t="inlineStr">
        <is>
          <t>L</t>
        </is>
      </c>
      <c r="M47" t="inlineStr">
        <is>
          <t>L</t>
        </is>
      </c>
      <c r="N47" t="inlineStr">
        <is>
          <t>L</t>
        </is>
      </c>
      <c r="O47" t="inlineStr">
        <is>
          <t>L</t>
        </is>
      </c>
      <c r="P47" t="inlineStr">
        <is>
          <t>L</t>
        </is>
      </c>
      <c r="Q47" t="inlineStr">
        <is>
          <t>L</t>
        </is>
      </c>
      <c r="R47" t="inlineStr">
        <is>
          <t>L</t>
        </is>
      </c>
      <c r="S47" t="inlineStr">
        <is>
          <t>L</t>
        </is>
      </c>
      <c r="T47" t="inlineStr">
        <is>
          <t>L</t>
        </is>
      </c>
      <c r="U47" t="inlineStr">
        <is>
          <t>L</t>
        </is>
      </c>
      <c r="V47" t="inlineStr">
        <is>
          <t>L</t>
        </is>
      </c>
      <c r="W47" t="inlineStr">
        <is>
          <t>L</t>
        </is>
      </c>
      <c r="X47" t="inlineStr">
        <is>
          <t>L</t>
        </is>
      </c>
      <c r="Y47" t="inlineStr">
        <is>
          <t>L</t>
        </is>
      </c>
      <c r="Z47" t="inlineStr">
        <is>
          <t>L</t>
        </is>
      </c>
      <c r="AA47" t="inlineStr">
        <is>
          <t>L</t>
        </is>
      </c>
      <c r="AB47" t="inlineStr">
        <is>
          <t>L</t>
        </is>
      </c>
      <c r="AC47" t="inlineStr">
        <is>
          <t>L</t>
        </is>
      </c>
      <c r="AD47" t="inlineStr">
        <is>
          <t>L</t>
        </is>
      </c>
      <c r="AE47" t="inlineStr">
        <is>
          <t>L</t>
        </is>
      </c>
      <c r="AF47" t="inlineStr">
        <is>
          <t>L</t>
        </is>
      </c>
      <c r="AG47" t="inlineStr">
        <is>
          <t>L</t>
        </is>
      </c>
      <c r="AH47" t="inlineStr">
        <is>
          <t>L</t>
        </is>
      </c>
      <c r="AI47" t="inlineStr">
        <is>
          <t>L</t>
        </is>
      </c>
      <c r="AJ47" t="inlineStr">
        <is>
          <t>L</t>
        </is>
      </c>
      <c r="AK47" t="inlineStr">
        <is>
          <t>L</t>
        </is>
      </c>
      <c r="AL47" t="inlineStr">
        <is>
          <t>L</t>
        </is>
      </c>
      <c r="AM47" t="inlineStr">
        <is>
          <t>L</t>
        </is>
      </c>
      <c r="AN47" t="inlineStr">
        <is>
          <t>L</t>
        </is>
      </c>
      <c r="AO47" t="inlineStr">
        <is>
          <t>L</t>
        </is>
      </c>
      <c r="AP47" t="inlineStr">
        <is>
          <t>L</t>
        </is>
      </c>
      <c r="AQ47" t="inlineStr">
        <is>
          <t>L</t>
        </is>
      </c>
      <c r="AR47" t="inlineStr">
        <is>
          <t>L</t>
        </is>
      </c>
      <c r="AS47" t="inlineStr">
        <is>
          <t>L</t>
        </is>
      </c>
      <c r="AT47" t="inlineStr">
        <is>
          <t>L</t>
        </is>
      </c>
      <c r="AU47" t="inlineStr">
        <is>
          <t>L</t>
        </is>
      </c>
      <c r="AV47" t="inlineStr">
        <is>
          <t>L</t>
        </is>
      </c>
      <c r="AW47" t="inlineStr">
        <is>
          <t>L</t>
        </is>
      </c>
    </row>
    <row r="48">
      <c r="A48" t="inlineStr">
        <is>
          <t>Ghana</t>
        </is>
      </c>
      <c r="B48" t="inlineStr">
        <is>
          <t>GHA</t>
        </is>
      </c>
      <c r="C48" t="inlineStr">
        <is>
          <t>Africa</t>
        </is>
      </c>
      <c r="D48" t="inlineStr">
        <is>
          <t>Western Africa</t>
        </is>
      </c>
      <c r="E48" t="inlineStr">
        <is>
          <t>c</t>
        </is>
      </c>
      <c r="F48" s="11" t="n">
        <v>2630</v>
      </c>
      <c r="G48" s="12" t="n">
        <v>15.395</v>
      </c>
      <c r="H48" s="12" t="n">
        <v>35.064</v>
      </c>
      <c r="I48" s="12" t="n">
        <v>35.698</v>
      </c>
      <c r="J48" t="inlineStr">
        <is>
          <t>L</t>
        </is>
      </c>
      <c r="K48" t="inlineStr">
        <is>
          <t>LM</t>
        </is>
      </c>
      <c r="L48" t="inlineStr">
        <is>
          <t>LM</t>
        </is>
      </c>
      <c r="M48" t="inlineStr">
        <is>
          <t>L</t>
        </is>
      </c>
      <c r="N48" t="inlineStr">
        <is>
          <t>L</t>
        </is>
      </c>
      <c r="O48" t="inlineStr">
        <is>
          <t>L</t>
        </is>
      </c>
      <c r="P48" t="inlineStr">
        <is>
          <t>L</t>
        </is>
      </c>
      <c r="Q48" t="inlineStr">
        <is>
          <t>L</t>
        </is>
      </c>
      <c r="R48" t="inlineStr">
        <is>
          <t>L</t>
        </is>
      </c>
      <c r="S48" t="inlineStr">
        <is>
          <t>L</t>
        </is>
      </c>
      <c r="T48" t="inlineStr">
        <is>
          <t>L</t>
        </is>
      </c>
      <c r="U48" t="inlineStr">
        <is>
          <t>L</t>
        </is>
      </c>
      <c r="V48" t="inlineStr">
        <is>
          <t>L</t>
        </is>
      </c>
      <c r="W48" t="inlineStr">
        <is>
          <t>L</t>
        </is>
      </c>
      <c r="X48" t="inlineStr">
        <is>
          <t>L</t>
        </is>
      </c>
      <c r="Y48" t="inlineStr">
        <is>
          <t>L</t>
        </is>
      </c>
      <c r="Z48" t="inlineStr">
        <is>
          <t>L</t>
        </is>
      </c>
      <c r="AA48" t="inlineStr">
        <is>
          <t>L</t>
        </is>
      </c>
      <c r="AB48" t="inlineStr">
        <is>
          <t>L</t>
        </is>
      </c>
      <c r="AC48" t="inlineStr">
        <is>
          <t>L</t>
        </is>
      </c>
      <c r="AD48" t="inlineStr">
        <is>
          <t>L</t>
        </is>
      </c>
      <c r="AE48" t="inlineStr">
        <is>
          <t>L</t>
        </is>
      </c>
      <c r="AF48" t="inlineStr">
        <is>
          <t>L</t>
        </is>
      </c>
      <c r="AG48" t="inlineStr">
        <is>
          <t>LM</t>
        </is>
      </c>
      <c r="AH48" t="inlineStr">
        <is>
          <t>LM</t>
        </is>
      </c>
      <c r="AI48" t="inlineStr">
        <is>
          <t>LM</t>
        </is>
      </c>
      <c r="AJ48" t="inlineStr">
        <is>
          <t>LM</t>
        </is>
      </c>
      <c r="AK48" t="inlineStr">
        <is>
          <t>LM</t>
        </is>
      </c>
      <c r="AL48" t="inlineStr">
        <is>
          <t>LM</t>
        </is>
      </c>
      <c r="AM48" t="inlineStr">
        <is>
          <t>LM</t>
        </is>
      </c>
      <c r="AN48" t="inlineStr">
        <is>
          <t>LM</t>
        </is>
      </c>
      <c r="AO48" t="inlineStr">
        <is>
          <t>LM</t>
        </is>
      </c>
      <c r="AP48" t="inlineStr">
        <is>
          <t>LM</t>
        </is>
      </c>
      <c r="AQ48" t="inlineStr">
        <is>
          <t>LM</t>
        </is>
      </c>
      <c r="AR48" t="inlineStr">
        <is>
          <t>LM</t>
        </is>
      </c>
      <c r="AS48" t="inlineStr">
        <is>
          <t>LM</t>
        </is>
      </c>
      <c r="AT48" t="inlineStr">
        <is>
          <t>LM</t>
        </is>
      </c>
      <c r="AU48" t="inlineStr">
        <is>
          <t>LM</t>
        </is>
      </c>
      <c r="AV48" t="inlineStr">
        <is>
          <t>LM</t>
        </is>
      </c>
      <c r="AW48" t="inlineStr">
        <is>
          <t>LM</t>
        </is>
      </c>
    </row>
    <row r="49">
      <c r="A49" t="inlineStr">
        <is>
          <t>Guinea</t>
        </is>
      </c>
      <c r="B49" t="inlineStr">
        <is>
          <t>GIN</t>
        </is>
      </c>
      <c r="C49" t="inlineStr">
        <is>
          <t>Africa</t>
        </is>
      </c>
      <c r="D49" t="inlineStr">
        <is>
          <t>Western Africa</t>
        </is>
      </c>
      <c r="E49" t="inlineStr">
        <is>
          <t>c</t>
        </is>
      </c>
      <c r="F49" s="11" t="n">
        <v>1730</v>
      </c>
      <c r="G49" s="12" t="n">
        <v>6.434</v>
      </c>
      <c r="H49" s="12" t="n">
        <v>15.1</v>
      </c>
      <c r="I49" s="12" t="n">
        <v>15.442</v>
      </c>
      <c r="J49" t="inlineStr">
        <is>
          <t>L</t>
        </is>
      </c>
      <c r="K49" t="inlineStr">
        <is>
          <t>LM</t>
        </is>
      </c>
      <c r="L49" t="inlineStr">
        <is>
          <t>LM</t>
        </is>
      </c>
      <c r="M49" t="inlineStr">
        <is>
          <t>L</t>
        </is>
      </c>
      <c r="N49" t="inlineStr">
        <is>
          <t>L</t>
        </is>
      </c>
      <c r="O49" t="inlineStr">
        <is>
          <t>L</t>
        </is>
      </c>
      <c r="P49" t="inlineStr">
        <is>
          <t>L</t>
        </is>
      </c>
      <c r="Q49" t="inlineStr">
        <is>
          <t>L</t>
        </is>
      </c>
      <c r="R49" t="inlineStr">
        <is>
          <t>L</t>
        </is>
      </c>
      <c r="S49" t="inlineStr">
        <is>
          <t>L</t>
        </is>
      </c>
      <c r="T49" t="inlineStr">
        <is>
          <t>L</t>
        </is>
      </c>
      <c r="U49" t="inlineStr">
        <is>
          <t>L</t>
        </is>
      </c>
      <c r="V49" t="inlineStr">
        <is>
          <t>L</t>
        </is>
      </c>
      <c r="W49" t="inlineStr">
        <is>
          <t>L</t>
        </is>
      </c>
      <c r="X49" t="inlineStr">
        <is>
          <t>L</t>
        </is>
      </c>
      <c r="Y49" t="inlineStr">
        <is>
          <t>L</t>
        </is>
      </c>
      <c r="Z49" t="inlineStr">
        <is>
          <t>L</t>
        </is>
      </c>
      <c r="AA49" t="inlineStr">
        <is>
          <t>L</t>
        </is>
      </c>
      <c r="AB49" t="inlineStr">
        <is>
          <t>L</t>
        </is>
      </c>
      <c r="AC49" t="inlineStr">
        <is>
          <t>L</t>
        </is>
      </c>
      <c r="AD49" t="inlineStr">
        <is>
          <t>L</t>
        </is>
      </c>
      <c r="AE49" t="inlineStr">
        <is>
          <t>L</t>
        </is>
      </c>
      <c r="AF49" t="inlineStr">
        <is>
          <t>L</t>
        </is>
      </c>
      <c r="AG49" t="inlineStr">
        <is>
          <t>L</t>
        </is>
      </c>
      <c r="AH49" t="inlineStr">
        <is>
          <t>L</t>
        </is>
      </c>
      <c r="AI49" t="inlineStr">
        <is>
          <t>L</t>
        </is>
      </c>
      <c r="AJ49" t="inlineStr">
        <is>
          <t>L</t>
        </is>
      </c>
      <c r="AK49" t="inlineStr">
        <is>
          <t>L</t>
        </is>
      </c>
      <c r="AL49" t="inlineStr">
        <is>
          <t>L</t>
        </is>
      </c>
      <c r="AM49" t="inlineStr">
        <is>
          <t>L</t>
        </is>
      </c>
      <c r="AN49" t="inlineStr">
        <is>
          <t>L</t>
        </is>
      </c>
      <c r="AO49" t="inlineStr">
        <is>
          <t>L</t>
        </is>
      </c>
      <c r="AP49" t="inlineStr">
        <is>
          <t>L</t>
        </is>
      </c>
      <c r="AQ49" t="inlineStr">
        <is>
          <t>L</t>
        </is>
      </c>
      <c r="AR49" t="inlineStr">
        <is>
          <t>L</t>
        </is>
      </c>
      <c r="AS49" t="inlineStr">
        <is>
          <t>LM</t>
        </is>
      </c>
      <c r="AT49" t="inlineStr">
        <is>
          <t>LM</t>
        </is>
      </c>
      <c r="AU49" t="inlineStr">
        <is>
          <t>LM</t>
        </is>
      </c>
      <c r="AV49" t="inlineStr">
        <is>
          <t>LM</t>
        </is>
      </c>
      <c r="AW49" t="inlineStr">
        <is>
          <t>LM</t>
        </is>
      </c>
    </row>
    <row r="50">
      <c r="A50" t="inlineStr">
        <is>
          <t>Guinea-Bissau</t>
        </is>
      </c>
      <c r="B50" t="inlineStr">
        <is>
          <t>GNB</t>
        </is>
      </c>
      <c r="C50" t="inlineStr">
        <is>
          <t>Africa</t>
        </is>
      </c>
      <c r="D50" t="inlineStr">
        <is>
          <t>Western Africa</t>
        </is>
      </c>
      <c r="E50" t="inlineStr">
        <is>
          <t>c</t>
        </is>
      </c>
      <c r="F50" s="11" t="n">
        <v>1090</v>
      </c>
      <c r="G50" s="12" t="n">
        <v>0.974</v>
      </c>
      <c r="H50" s="12" t="n">
        <v>2.25</v>
      </c>
      <c r="I50" s="12" t="n">
        <v>2.298</v>
      </c>
      <c r="J50" t="inlineStr">
        <is>
          <t>L</t>
        </is>
      </c>
      <c r="K50" t="inlineStr">
        <is>
          <t>L</t>
        </is>
      </c>
      <c r="L50" t="inlineStr">
        <is>
          <t>L</t>
        </is>
      </c>
      <c r="M50" t="inlineStr">
        <is>
          <t>L</t>
        </is>
      </c>
      <c r="N50" t="inlineStr">
        <is>
          <t>L</t>
        </is>
      </c>
      <c r="O50" t="inlineStr">
        <is>
          <t>L</t>
        </is>
      </c>
      <c r="P50" t="inlineStr">
        <is>
          <t>L</t>
        </is>
      </c>
      <c r="Q50" t="inlineStr">
        <is>
          <t>L</t>
        </is>
      </c>
      <c r="R50" t="inlineStr">
        <is>
          <t>L</t>
        </is>
      </c>
      <c r="S50" t="inlineStr">
        <is>
          <t>L</t>
        </is>
      </c>
      <c r="T50" t="inlineStr">
        <is>
          <t>L</t>
        </is>
      </c>
      <c r="U50" t="inlineStr">
        <is>
          <t>L</t>
        </is>
      </c>
      <c r="V50" t="inlineStr">
        <is>
          <t>L</t>
        </is>
      </c>
      <c r="W50" t="inlineStr">
        <is>
          <t>L</t>
        </is>
      </c>
      <c r="X50" t="inlineStr">
        <is>
          <t>L</t>
        </is>
      </c>
      <c r="Y50" t="inlineStr">
        <is>
          <t>L</t>
        </is>
      </c>
      <c r="Z50" t="inlineStr">
        <is>
          <t>L</t>
        </is>
      </c>
      <c r="AA50" t="inlineStr">
        <is>
          <t>L</t>
        </is>
      </c>
      <c r="AB50" t="inlineStr">
        <is>
          <t>L</t>
        </is>
      </c>
      <c r="AC50" t="inlineStr">
        <is>
          <t>L</t>
        </is>
      </c>
      <c r="AD50" t="inlineStr">
        <is>
          <t>L</t>
        </is>
      </c>
      <c r="AE50" t="inlineStr">
        <is>
          <t>L</t>
        </is>
      </c>
      <c r="AF50" t="inlineStr">
        <is>
          <t>L</t>
        </is>
      </c>
      <c r="AG50" t="inlineStr">
        <is>
          <t>L</t>
        </is>
      </c>
      <c r="AH50" t="inlineStr">
        <is>
          <t>L</t>
        </is>
      </c>
      <c r="AI50" t="inlineStr">
        <is>
          <t>L</t>
        </is>
      </c>
      <c r="AJ50" t="inlineStr">
        <is>
          <t>L</t>
        </is>
      </c>
      <c r="AK50" t="inlineStr">
        <is>
          <t>L</t>
        </is>
      </c>
      <c r="AL50" t="inlineStr">
        <is>
          <t>L</t>
        </is>
      </c>
      <c r="AM50" t="inlineStr">
        <is>
          <t>L</t>
        </is>
      </c>
      <c r="AN50" t="inlineStr">
        <is>
          <t>L</t>
        </is>
      </c>
      <c r="AO50" t="inlineStr">
        <is>
          <t>L</t>
        </is>
      </c>
      <c r="AP50" t="inlineStr">
        <is>
          <t>L</t>
        </is>
      </c>
      <c r="AQ50" t="inlineStr">
        <is>
          <t>L</t>
        </is>
      </c>
      <c r="AR50" t="inlineStr">
        <is>
          <t>L</t>
        </is>
      </c>
      <c r="AS50" t="inlineStr">
        <is>
          <t>L</t>
        </is>
      </c>
      <c r="AT50" t="inlineStr">
        <is>
          <t>L</t>
        </is>
      </c>
      <c r="AU50" t="inlineStr">
        <is>
          <t>L</t>
        </is>
      </c>
      <c r="AV50" t="inlineStr">
        <is>
          <t>L</t>
        </is>
      </c>
      <c r="AW50" t="inlineStr">
        <is>
          <t>L</t>
        </is>
      </c>
    </row>
    <row r="51">
      <c r="A51" t="inlineStr">
        <is>
          <t>Liberia</t>
        </is>
      </c>
      <c r="B51" t="inlineStr">
        <is>
          <t>LBR</t>
        </is>
      </c>
      <c r="C51" t="inlineStr">
        <is>
          <t>Africa</t>
        </is>
      </c>
      <c r="D51" t="inlineStr">
        <is>
          <t>Western Africa</t>
        </is>
      </c>
      <c r="E51" t="inlineStr">
        <is>
          <t>c</t>
        </is>
      </c>
      <c r="F51" s="11" t="n">
        <v>830</v>
      </c>
      <c r="G51" s="12" t="n">
        <v>2.224</v>
      </c>
      <c r="H51" s="12" t="n">
        <v>5.731</v>
      </c>
      <c r="I51" s="12" t="n">
        <v>5.854</v>
      </c>
      <c r="J51" t="inlineStr">
        <is>
          <t>L</t>
        </is>
      </c>
      <c r="K51" t="inlineStr">
        <is>
          <t>L</t>
        </is>
      </c>
      <c r="L51" t="inlineStr">
        <is>
          <t>L</t>
        </is>
      </c>
      <c r="M51" t="inlineStr">
        <is>
          <t>L</t>
        </is>
      </c>
      <c r="N51" t="inlineStr">
        <is>
          <t>L</t>
        </is>
      </c>
      <c r="O51" t="inlineStr">
        <is>
          <t>L</t>
        </is>
      </c>
      <c r="P51" t="inlineStr">
        <is>
          <t>L</t>
        </is>
      </c>
      <c r="Q51" t="inlineStr">
        <is>
          <t>L</t>
        </is>
      </c>
      <c r="R51" t="inlineStr">
        <is>
          <t>L</t>
        </is>
      </c>
      <c r="S51" t="inlineStr">
        <is>
          <t>L</t>
        </is>
      </c>
      <c r="T51" t="inlineStr">
        <is>
          <t>L</t>
        </is>
      </c>
      <c r="U51" t="inlineStr">
        <is>
          <t>L</t>
        </is>
      </c>
      <c r="V51" t="inlineStr">
        <is>
          <t>L</t>
        </is>
      </c>
      <c r="W51" t="inlineStr">
        <is>
          <t>L</t>
        </is>
      </c>
      <c r="X51" t="inlineStr">
        <is>
          <t>L</t>
        </is>
      </c>
      <c r="Y51" t="inlineStr">
        <is>
          <t>L</t>
        </is>
      </c>
      <c r="Z51" t="inlineStr">
        <is>
          <t>L</t>
        </is>
      </c>
      <c r="AA51" t="inlineStr">
        <is>
          <t>L</t>
        </is>
      </c>
      <c r="AB51" t="inlineStr">
        <is>
          <t>L</t>
        </is>
      </c>
      <c r="AC51" t="inlineStr">
        <is>
          <t>L</t>
        </is>
      </c>
      <c r="AD51" t="inlineStr">
        <is>
          <t>L</t>
        </is>
      </c>
      <c r="AE51" t="inlineStr">
        <is>
          <t>L</t>
        </is>
      </c>
      <c r="AF51" t="inlineStr">
        <is>
          <t>L</t>
        </is>
      </c>
      <c r="AG51" t="inlineStr">
        <is>
          <t>L</t>
        </is>
      </c>
      <c r="AH51" t="inlineStr">
        <is>
          <t>L</t>
        </is>
      </c>
      <c r="AI51" t="inlineStr">
        <is>
          <t>L</t>
        </is>
      </c>
      <c r="AJ51" t="inlineStr">
        <is>
          <t>L</t>
        </is>
      </c>
      <c r="AK51" t="inlineStr">
        <is>
          <t>L</t>
        </is>
      </c>
      <c r="AL51" t="inlineStr">
        <is>
          <t>L</t>
        </is>
      </c>
      <c r="AM51" t="inlineStr">
        <is>
          <t>L</t>
        </is>
      </c>
      <c r="AN51" t="inlineStr">
        <is>
          <t>L</t>
        </is>
      </c>
      <c r="AO51" t="inlineStr">
        <is>
          <t>L</t>
        </is>
      </c>
      <c r="AP51" t="inlineStr">
        <is>
          <t>L</t>
        </is>
      </c>
      <c r="AQ51" t="inlineStr">
        <is>
          <t>L</t>
        </is>
      </c>
      <c r="AR51" t="inlineStr">
        <is>
          <t>L</t>
        </is>
      </c>
      <c r="AS51" t="inlineStr">
        <is>
          <t>L</t>
        </is>
      </c>
      <c r="AT51" t="inlineStr">
        <is>
          <t>L</t>
        </is>
      </c>
      <c r="AU51" t="inlineStr">
        <is>
          <t>L</t>
        </is>
      </c>
      <c r="AV51" t="inlineStr">
        <is>
          <t>L</t>
        </is>
      </c>
      <c r="AW51" t="inlineStr">
        <is>
          <t>L</t>
        </is>
      </c>
    </row>
    <row r="52">
      <c r="A52" t="inlineStr">
        <is>
          <t>Mali</t>
        </is>
      </c>
      <c r="B52" t="inlineStr">
        <is>
          <t>MLI</t>
        </is>
      </c>
      <c r="C52" t="inlineStr">
        <is>
          <t>Africa</t>
        </is>
      </c>
      <c r="D52" t="inlineStr">
        <is>
          <t>Western Africa</t>
        </is>
      </c>
      <c r="E52" t="inlineStr">
        <is>
          <t>c</t>
        </is>
      </c>
      <c r="F52" s="11" t="n">
        <v>1120</v>
      </c>
      <c r="G52" s="12" t="n">
        <v>9.179</v>
      </c>
      <c r="H52" s="12" t="n">
        <v>25.199</v>
      </c>
      <c r="I52" s="12" t="n">
        <v>25.932</v>
      </c>
      <c r="J52" t="inlineStr">
        <is>
          <t>L</t>
        </is>
      </c>
      <c r="K52" t="inlineStr">
        <is>
          <t>L</t>
        </is>
      </c>
      <c r="L52" t="inlineStr">
        <is>
          <t>L</t>
        </is>
      </c>
      <c r="M52" t="inlineStr">
        <is>
          <t>L</t>
        </is>
      </c>
      <c r="N52" t="inlineStr">
        <is>
          <t>L</t>
        </is>
      </c>
      <c r="O52" t="inlineStr">
        <is>
          <t>L</t>
        </is>
      </c>
      <c r="P52" t="inlineStr">
        <is>
          <t>L</t>
        </is>
      </c>
      <c r="Q52" t="inlineStr">
        <is>
          <t>L</t>
        </is>
      </c>
      <c r="R52" t="inlineStr">
        <is>
          <t>L</t>
        </is>
      </c>
      <c r="S52" t="inlineStr">
        <is>
          <t>L</t>
        </is>
      </c>
      <c r="T52" t="inlineStr">
        <is>
          <t>L</t>
        </is>
      </c>
      <c r="U52" t="inlineStr">
        <is>
          <t>L</t>
        </is>
      </c>
      <c r="V52" t="inlineStr">
        <is>
          <t>L</t>
        </is>
      </c>
      <c r="W52" t="inlineStr">
        <is>
          <t>L</t>
        </is>
      </c>
      <c r="X52" t="inlineStr">
        <is>
          <t>L</t>
        </is>
      </c>
      <c r="Y52" t="inlineStr">
        <is>
          <t>L</t>
        </is>
      </c>
      <c r="Z52" t="inlineStr">
        <is>
          <t>L</t>
        </is>
      </c>
      <c r="AA52" t="inlineStr">
        <is>
          <t>L</t>
        </is>
      </c>
      <c r="AB52" t="inlineStr">
        <is>
          <t>L</t>
        </is>
      </c>
      <c r="AC52" t="inlineStr">
        <is>
          <t>L</t>
        </is>
      </c>
      <c r="AD52" t="inlineStr">
        <is>
          <t>L</t>
        </is>
      </c>
      <c r="AE52" t="inlineStr">
        <is>
          <t>L</t>
        </is>
      </c>
      <c r="AF52" t="inlineStr">
        <is>
          <t>L</t>
        </is>
      </c>
      <c r="AG52" t="inlineStr">
        <is>
          <t>L</t>
        </is>
      </c>
      <c r="AH52" t="inlineStr">
        <is>
          <t>L</t>
        </is>
      </c>
      <c r="AI52" t="inlineStr">
        <is>
          <t>L</t>
        </is>
      </c>
      <c r="AJ52" t="inlineStr">
        <is>
          <t>L</t>
        </is>
      </c>
      <c r="AK52" t="inlineStr">
        <is>
          <t>L</t>
        </is>
      </c>
      <c r="AL52" t="inlineStr">
        <is>
          <t>L</t>
        </is>
      </c>
      <c r="AM52" t="inlineStr">
        <is>
          <t>L</t>
        </is>
      </c>
      <c r="AN52" t="inlineStr">
        <is>
          <t>L</t>
        </is>
      </c>
      <c r="AO52" t="inlineStr">
        <is>
          <t>L</t>
        </is>
      </c>
      <c r="AP52" t="inlineStr">
        <is>
          <t>L</t>
        </is>
      </c>
      <c r="AQ52" t="inlineStr">
        <is>
          <t>L</t>
        </is>
      </c>
      <c r="AR52" t="inlineStr">
        <is>
          <t>L</t>
        </is>
      </c>
      <c r="AS52" t="inlineStr">
        <is>
          <t>L</t>
        </is>
      </c>
      <c r="AT52" t="inlineStr">
        <is>
          <t>L</t>
        </is>
      </c>
      <c r="AU52" t="inlineStr">
        <is>
          <t>L</t>
        </is>
      </c>
      <c r="AV52" t="inlineStr">
        <is>
          <t>L</t>
        </is>
      </c>
      <c r="AW52" t="inlineStr">
        <is>
          <t>L</t>
        </is>
      </c>
    </row>
    <row r="53">
      <c r="A53" t="inlineStr">
        <is>
          <t>Mauritania</t>
        </is>
      </c>
      <c r="B53" t="inlineStr">
        <is>
          <t>MRT</t>
        </is>
      </c>
      <c r="C53" t="inlineStr">
        <is>
          <t>Africa</t>
        </is>
      </c>
      <c r="D53" t="inlineStr">
        <is>
          <t>Western Africa</t>
        </is>
      </c>
      <c r="E53" t="inlineStr">
        <is>
          <t>c</t>
        </is>
      </c>
      <c r="F53" s="11" t="n">
        <v>2210</v>
      </c>
      <c r="G53" s="12" t="n">
        <v>1.952</v>
      </c>
      <c r="H53" s="12" t="n">
        <v>5.315</v>
      </c>
      <c r="I53" s="12" t="n">
        <v>5.461</v>
      </c>
      <c r="J53" t="inlineStr">
        <is>
          <t>L</t>
        </is>
      </c>
      <c r="K53" t="inlineStr">
        <is>
          <t>LM</t>
        </is>
      </c>
      <c r="L53" t="inlineStr">
        <is>
          <t>LM</t>
        </is>
      </c>
      <c r="M53" t="inlineStr">
        <is>
          <t>L</t>
        </is>
      </c>
      <c r="N53" t="inlineStr">
        <is>
          <t>L</t>
        </is>
      </c>
      <c r="O53" t="inlineStr">
        <is>
          <t>L</t>
        </is>
      </c>
      <c r="P53" t="inlineStr">
        <is>
          <t>L</t>
        </is>
      </c>
      <c r="Q53" t="inlineStr">
        <is>
          <t>L</t>
        </is>
      </c>
      <c r="R53" t="inlineStr">
        <is>
          <t>L</t>
        </is>
      </c>
      <c r="S53" t="inlineStr">
        <is>
          <t>L</t>
        </is>
      </c>
      <c r="T53" t="inlineStr">
        <is>
          <t>L</t>
        </is>
      </c>
      <c r="U53" t="inlineStr">
        <is>
          <t>L</t>
        </is>
      </c>
      <c r="V53" t="inlineStr">
        <is>
          <t>L</t>
        </is>
      </c>
      <c r="W53" t="inlineStr">
        <is>
          <t>L</t>
        </is>
      </c>
      <c r="X53" t="inlineStr">
        <is>
          <t>L</t>
        </is>
      </c>
      <c r="Y53" t="inlineStr">
        <is>
          <t>L</t>
        </is>
      </c>
      <c r="Z53" t="inlineStr">
        <is>
          <t>L</t>
        </is>
      </c>
      <c r="AA53" t="inlineStr">
        <is>
          <t>L</t>
        </is>
      </c>
      <c r="AB53" t="inlineStr">
        <is>
          <t>L</t>
        </is>
      </c>
      <c r="AC53" t="inlineStr">
        <is>
          <t>L</t>
        </is>
      </c>
      <c r="AD53" t="inlineStr">
        <is>
          <t>L</t>
        </is>
      </c>
      <c r="AE53" t="inlineStr">
        <is>
          <t>L</t>
        </is>
      </c>
      <c r="AF53" t="inlineStr">
        <is>
          <t>L</t>
        </is>
      </c>
      <c r="AG53" t="inlineStr">
        <is>
          <t>LM</t>
        </is>
      </c>
      <c r="AH53" t="inlineStr">
        <is>
          <t>L</t>
        </is>
      </c>
      <c r="AI53" t="inlineStr">
        <is>
          <t>LM</t>
        </is>
      </c>
      <c r="AJ53" t="inlineStr">
        <is>
          <t>LM</t>
        </is>
      </c>
      <c r="AK53" t="inlineStr">
        <is>
          <t>LM</t>
        </is>
      </c>
      <c r="AL53" t="inlineStr">
        <is>
          <t>LM</t>
        </is>
      </c>
      <c r="AM53" t="inlineStr">
        <is>
          <t>LM</t>
        </is>
      </c>
      <c r="AN53" t="inlineStr">
        <is>
          <t>LM</t>
        </is>
      </c>
      <c r="AO53" t="inlineStr">
        <is>
          <t>LM</t>
        </is>
      </c>
      <c r="AP53" t="inlineStr">
        <is>
          <t>LM</t>
        </is>
      </c>
      <c r="AQ53" t="inlineStr">
        <is>
          <t>LM</t>
        </is>
      </c>
      <c r="AR53" t="inlineStr">
        <is>
          <t>LM</t>
        </is>
      </c>
      <c r="AS53" t="inlineStr">
        <is>
          <t>LM</t>
        </is>
      </c>
      <c r="AT53" t="inlineStr">
        <is>
          <t>LM</t>
        </is>
      </c>
      <c r="AU53" t="inlineStr">
        <is>
          <t>LM</t>
        </is>
      </c>
      <c r="AV53" t="inlineStr">
        <is>
          <t>LM</t>
        </is>
      </c>
      <c r="AW53" t="inlineStr">
        <is>
          <t>LM</t>
        </is>
      </c>
    </row>
    <row r="54">
      <c r="A54" t="inlineStr">
        <is>
          <t>Niger</t>
        </is>
      </c>
      <c r="B54" t="inlineStr">
        <is>
          <t>NER</t>
        </is>
      </c>
      <c r="C54" t="inlineStr">
        <is>
          <t>Africa</t>
        </is>
      </c>
      <c r="D54" t="inlineStr">
        <is>
          <t>Western Africa</t>
        </is>
      </c>
      <c r="E54" t="inlineStr">
        <is>
          <t>c</t>
        </is>
      </c>
      <c r="F54" s="11" t="n">
        <v>750</v>
      </c>
      <c r="G54" s="12" t="n">
        <v>8.286</v>
      </c>
      <c r="H54" s="12" t="n">
        <v>27.918</v>
      </c>
      <c r="I54" s="12" t="n">
        <v>28.815</v>
      </c>
      <c r="J54" t="inlineStr">
        <is>
          <t>L</t>
        </is>
      </c>
      <c r="K54" t="inlineStr">
        <is>
          <t>L</t>
        </is>
      </c>
      <c r="L54" t="inlineStr">
        <is>
          <t>L</t>
        </is>
      </c>
      <c r="M54" t="inlineStr">
        <is>
          <t>L</t>
        </is>
      </c>
      <c r="N54" t="inlineStr">
        <is>
          <t>L</t>
        </is>
      </c>
      <c r="O54" t="inlineStr">
        <is>
          <t>L</t>
        </is>
      </c>
      <c r="P54" t="inlineStr">
        <is>
          <t>L</t>
        </is>
      </c>
      <c r="Q54" t="inlineStr">
        <is>
          <t>L</t>
        </is>
      </c>
      <c r="R54" t="inlineStr">
        <is>
          <t>L</t>
        </is>
      </c>
      <c r="S54" t="inlineStr">
        <is>
          <t>L</t>
        </is>
      </c>
      <c r="T54" t="inlineStr">
        <is>
          <t>L</t>
        </is>
      </c>
      <c r="U54" t="inlineStr">
        <is>
          <t>L</t>
        </is>
      </c>
      <c r="V54" t="inlineStr">
        <is>
          <t>L</t>
        </is>
      </c>
      <c r="W54" t="inlineStr">
        <is>
          <t>L</t>
        </is>
      </c>
      <c r="X54" t="inlineStr">
        <is>
          <t>L</t>
        </is>
      </c>
      <c r="Y54" t="inlineStr">
        <is>
          <t>L</t>
        </is>
      </c>
      <c r="Z54" t="inlineStr">
        <is>
          <t>L</t>
        </is>
      </c>
      <c r="AA54" t="inlineStr">
        <is>
          <t>L</t>
        </is>
      </c>
      <c r="AB54" t="inlineStr">
        <is>
          <t>L</t>
        </is>
      </c>
      <c r="AC54" t="inlineStr">
        <is>
          <t>L</t>
        </is>
      </c>
      <c r="AD54" t="inlineStr">
        <is>
          <t>L</t>
        </is>
      </c>
      <c r="AE54" t="inlineStr">
        <is>
          <t>L</t>
        </is>
      </c>
      <c r="AF54" t="inlineStr">
        <is>
          <t>L</t>
        </is>
      </c>
      <c r="AG54" t="inlineStr">
        <is>
          <t>L</t>
        </is>
      </c>
      <c r="AH54" t="inlineStr">
        <is>
          <t>L</t>
        </is>
      </c>
      <c r="AI54" t="inlineStr">
        <is>
          <t>L</t>
        </is>
      </c>
      <c r="AJ54" t="inlineStr">
        <is>
          <t>L</t>
        </is>
      </c>
      <c r="AK54" t="inlineStr">
        <is>
          <t>L</t>
        </is>
      </c>
      <c r="AL54" t="inlineStr">
        <is>
          <t>L</t>
        </is>
      </c>
      <c r="AM54" t="inlineStr">
        <is>
          <t>L</t>
        </is>
      </c>
      <c r="AN54" t="inlineStr">
        <is>
          <t>L</t>
        </is>
      </c>
      <c r="AO54" t="inlineStr">
        <is>
          <t>L</t>
        </is>
      </c>
      <c r="AP54" t="inlineStr">
        <is>
          <t>L</t>
        </is>
      </c>
      <c r="AQ54" t="inlineStr">
        <is>
          <t>L</t>
        </is>
      </c>
      <c r="AR54" t="inlineStr">
        <is>
          <t>L</t>
        </is>
      </c>
      <c r="AS54" t="inlineStr">
        <is>
          <t>L</t>
        </is>
      </c>
      <c r="AT54" t="inlineStr">
        <is>
          <t>L</t>
        </is>
      </c>
      <c r="AU54" t="inlineStr">
        <is>
          <t>L</t>
        </is>
      </c>
      <c r="AV54" t="inlineStr">
        <is>
          <t>L</t>
        </is>
      </c>
      <c r="AW54" t="inlineStr">
        <is>
          <t>L</t>
        </is>
      </c>
    </row>
    <row r="55">
      <c r="A55" t="inlineStr">
        <is>
          <t>Nigeria</t>
        </is>
      </c>
      <c r="B55" t="inlineStr">
        <is>
          <t>NGA</t>
        </is>
      </c>
      <c r="C55" t="inlineStr">
        <is>
          <t>Africa</t>
        </is>
      </c>
      <c r="D55" t="inlineStr">
        <is>
          <t>Western Africa</t>
        </is>
      </c>
      <c r="E55" t="inlineStr">
        <is>
          <t>c</t>
        </is>
      </c>
      <c r="F55" s="11" t="n">
        <v>1360</v>
      </c>
      <c r="G55" s="12" t="n">
        <v>97.121</v>
      </c>
      <c r="H55" s="12" t="n">
        <v>237.528</v>
      </c>
      <c r="I55" s="12" t="n">
        <v>242.432</v>
      </c>
      <c r="J55" t="inlineStr">
        <is>
          <t>L</t>
        </is>
      </c>
      <c r="K55" t="inlineStr">
        <is>
          <t>LM</t>
        </is>
      </c>
      <c r="L55" t="inlineStr">
        <is>
          <t>LM</t>
        </is>
      </c>
      <c r="M55" t="inlineStr">
        <is>
          <t>L</t>
        </is>
      </c>
      <c r="N55" t="inlineStr">
        <is>
          <t>L</t>
        </is>
      </c>
      <c r="O55" t="inlineStr">
        <is>
          <t>L</t>
        </is>
      </c>
      <c r="P55" t="inlineStr">
        <is>
          <t>L</t>
        </is>
      </c>
      <c r="Q55" t="inlineStr">
        <is>
          <t>L</t>
        </is>
      </c>
      <c r="R55" t="inlineStr">
        <is>
          <t>L</t>
        </is>
      </c>
      <c r="S55" t="inlineStr">
        <is>
          <t>L</t>
        </is>
      </c>
      <c r="T55" t="inlineStr">
        <is>
          <t>L</t>
        </is>
      </c>
      <c r="U55" t="inlineStr">
        <is>
          <t>L</t>
        </is>
      </c>
      <c r="V55" t="inlineStr">
        <is>
          <t>L</t>
        </is>
      </c>
      <c r="W55" t="inlineStr">
        <is>
          <t>L</t>
        </is>
      </c>
      <c r="X55" t="inlineStr">
        <is>
          <t>L</t>
        </is>
      </c>
      <c r="Y55" t="inlineStr">
        <is>
          <t>L</t>
        </is>
      </c>
      <c r="Z55" t="inlineStr">
        <is>
          <t>L</t>
        </is>
      </c>
      <c r="AA55" t="inlineStr">
        <is>
          <t>L</t>
        </is>
      </c>
      <c r="AB55" t="inlineStr">
        <is>
          <t>L</t>
        </is>
      </c>
      <c r="AC55" t="inlineStr">
        <is>
          <t>L</t>
        </is>
      </c>
      <c r="AD55" t="inlineStr">
        <is>
          <t>L</t>
        </is>
      </c>
      <c r="AE55" t="inlineStr">
        <is>
          <t>LM</t>
        </is>
      </c>
      <c r="AF55" t="inlineStr">
        <is>
          <t>LM</t>
        </is>
      </c>
      <c r="AG55" t="inlineStr">
        <is>
          <t>LM</t>
        </is>
      </c>
      <c r="AH55" t="inlineStr">
        <is>
          <t>LM</t>
        </is>
      </c>
      <c r="AI55" t="inlineStr">
        <is>
          <t>LM</t>
        </is>
      </c>
      <c r="AJ55" t="inlineStr">
        <is>
          <t>LM</t>
        </is>
      </c>
      <c r="AK55" t="inlineStr">
        <is>
          <t>LM</t>
        </is>
      </c>
      <c r="AL55" t="inlineStr">
        <is>
          <t>LM</t>
        </is>
      </c>
      <c r="AM55" t="inlineStr">
        <is>
          <t>LM</t>
        </is>
      </c>
      <c r="AN55" t="inlineStr">
        <is>
          <t>LM</t>
        </is>
      </c>
      <c r="AO55" t="inlineStr">
        <is>
          <t>LM</t>
        </is>
      </c>
      <c r="AP55" t="inlineStr">
        <is>
          <t>LM</t>
        </is>
      </c>
      <c r="AQ55" t="inlineStr">
        <is>
          <t>LM</t>
        </is>
      </c>
      <c r="AR55" t="inlineStr">
        <is>
          <t>LM</t>
        </is>
      </c>
      <c r="AS55" t="inlineStr">
        <is>
          <t>LM</t>
        </is>
      </c>
      <c r="AT55" t="inlineStr">
        <is>
          <t>LM</t>
        </is>
      </c>
      <c r="AU55" t="inlineStr">
        <is>
          <t>LM</t>
        </is>
      </c>
      <c r="AV55" t="inlineStr">
        <is>
          <t>LM</t>
        </is>
      </c>
      <c r="AW55" t="inlineStr">
        <is>
          <t>LM</t>
        </is>
      </c>
    </row>
    <row r="56">
      <c r="A56" t="inlineStr">
        <is>
          <t>Senegal</t>
        </is>
      </c>
      <c r="B56" t="inlineStr">
        <is>
          <t>SEN</t>
        </is>
      </c>
      <c r="C56" t="inlineStr">
        <is>
          <t>Africa</t>
        </is>
      </c>
      <c r="D56" t="inlineStr">
        <is>
          <t>Western Africa</t>
        </is>
      </c>
      <c r="E56" t="inlineStr">
        <is>
          <t>c</t>
        </is>
      </c>
      <c r="F56" s="11" t="n">
        <v>1780</v>
      </c>
      <c r="G56" s="12" t="n">
        <v>7.721</v>
      </c>
      <c r="H56" s="12" t="n">
        <v>18.932</v>
      </c>
      <c r="I56" s="12" t="n">
        <v>19.367</v>
      </c>
      <c r="J56" t="inlineStr">
        <is>
          <t>LM</t>
        </is>
      </c>
      <c r="K56" t="inlineStr">
        <is>
          <t>LM</t>
        </is>
      </c>
      <c r="L56" t="inlineStr">
        <is>
          <t>LM</t>
        </is>
      </c>
      <c r="M56" t="inlineStr">
        <is>
          <t>LM</t>
        </is>
      </c>
      <c r="N56" t="inlineStr">
        <is>
          <t>LM</t>
        </is>
      </c>
      <c r="O56" t="inlineStr">
        <is>
          <t>LM</t>
        </is>
      </c>
      <c r="P56" t="inlineStr">
        <is>
          <t>LM</t>
        </is>
      </c>
      <c r="Q56" t="inlineStr">
        <is>
          <t>L</t>
        </is>
      </c>
      <c r="R56" t="inlineStr">
        <is>
          <t>L</t>
        </is>
      </c>
      <c r="S56" t="inlineStr">
        <is>
          <t>L</t>
        </is>
      </c>
      <c r="T56" t="inlineStr">
        <is>
          <t>L</t>
        </is>
      </c>
      <c r="U56" t="inlineStr">
        <is>
          <t>L</t>
        </is>
      </c>
      <c r="V56" t="inlineStr">
        <is>
          <t>L</t>
        </is>
      </c>
      <c r="W56" t="inlineStr">
        <is>
          <t>L</t>
        </is>
      </c>
      <c r="X56" t="inlineStr">
        <is>
          <t>L</t>
        </is>
      </c>
      <c r="Y56" t="inlineStr">
        <is>
          <t>L</t>
        </is>
      </c>
      <c r="Z56" t="inlineStr">
        <is>
          <t>L</t>
        </is>
      </c>
      <c r="AA56" t="inlineStr">
        <is>
          <t>L</t>
        </is>
      </c>
      <c r="AB56" t="inlineStr">
        <is>
          <t>L</t>
        </is>
      </c>
      <c r="AC56" t="inlineStr">
        <is>
          <t>L</t>
        </is>
      </c>
      <c r="AD56" t="inlineStr">
        <is>
          <t>L</t>
        </is>
      </c>
      <c r="AE56" t="inlineStr">
        <is>
          <t>L</t>
        </is>
      </c>
      <c r="AF56" t="inlineStr">
        <is>
          <t>LM</t>
        </is>
      </c>
      <c r="AG56" t="inlineStr">
        <is>
          <t>LM</t>
        </is>
      </c>
      <c r="AH56" t="inlineStr">
        <is>
          <t>LM</t>
        </is>
      </c>
      <c r="AI56" t="inlineStr">
        <is>
          <t>LM</t>
        </is>
      </c>
      <c r="AJ56" t="inlineStr">
        <is>
          <t>LM</t>
        </is>
      </c>
      <c r="AK56" t="inlineStr">
        <is>
          <t>LM</t>
        </is>
      </c>
      <c r="AL56" t="inlineStr">
        <is>
          <t>L</t>
        </is>
      </c>
      <c r="AM56" t="inlineStr">
        <is>
          <t>L</t>
        </is>
      </c>
      <c r="AN56" t="inlineStr">
        <is>
          <t>L</t>
        </is>
      </c>
      <c r="AO56" t="inlineStr">
        <is>
          <t>LM</t>
        </is>
      </c>
      <c r="AP56" t="inlineStr">
        <is>
          <t>LM</t>
        </is>
      </c>
      <c r="AQ56" t="inlineStr">
        <is>
          <t>LM</t>
        </is>
      </c>
      <c r="AR56" t="inlineStr">
        <is>
          <t>LM</t>
        </is>
      </c>
      <c r="AS56" t="inlineStr">
        <is>
          <t>LM</t>
        </is>
      </c>
      <c r="AT56" t="inlineStr">
        <is>
          <t>LM</t>
        </is>
      </c>
      <c r="AU56" t="inlineStr">
        <is>
          <t>LM</t>
        </is>
      </c>
      <c r="AV56" t="inlineStr">
        <is>
          <t>LM</t>
        </is>
      </c>
      <c r="AW56" t="inlineStr">
        <is>
          <t>LM</t>
        </is>
      </c>
    </row>
    <row r="57">
      <c r="A57" t="inlineStr">
        <is>
          <t>Sierra Leone</t>
        </is>
      </c>
      <c r="B57" t="inlineStr">
        <is>
          <t>SLE</t>
        </is>
      </c>
      <c r="C57" t="inlineStr">
        <is>
          <t>Africa</t>
        </is>
      </c>
      <c r="D57" t="inlineStr">
        <is>
          <t>Western Africa</t>
        </is>
      </c>
      <c r="E57" t="inlineStr">
        <is>
          <t>c</t>
        </is>
      </c>
      <c r="F57" s="11" t="n">
        <v>830</v>
      </c>
      <c r="G57" s="12" t="n">
        <v>4.197</v>
      </c>
      <c r="H57" s="12" t="n">
        <v>8.82</v>
      </c>
      <c r="I57" s="12" t="n">
        <v>8.997</v>
      </c>
      <c r="J57" t="inlineStr">
        <is>
          <t>L</t>
        </is>
      </c>
      <c r="K57" t="inlineStr">
        <is>
          <t>L</t>
        </is>
      </c>
      <c r="L57" t="inlineStr">
        <is>
          <t>L</t>
        </is>
      </c>
      <c r="M57" t="inlineStr">
        <is>
          <t>L</t>
        </is>
      </c>
      <c r="N57" t="inlineStr">
        <is>
          <t>L</t>
        </is>
      </c>
      <c r="O57" t="inlineStr">
        <is>
          <t>L</t>
        </is>
      </c>
      <c r="P57" t="inlineStr">
        <is>
          <t>L</t>
        </is>
      </c>
      <c r="Q57" t="inlineStr">
        <is>
          <t>L</t>
        </is>
      </c>
      <c r="R57" t="inlineStr">
        <is>
          <t>L</t>
        </is>
      </c>
      <c r="S57" t="inlineStr">
        <is>
          <t>L</t>
        </is>
      </c>
      <c r="T57" t="inlineStr">
        <is>
          <t>L</t>
        </is>
      </c>
      <c r="U57" t="inlineStr">
        <is>
          <t>L</t>
        </is>
      </c>
      <c r="V57" t="inlineStr">
        <is>
          <t>L</t>
        </is>
      </c>
      <c r="W57" t="inlineStr">
        <is>
          <t>L</t>
        </is>
      </c>
      <c r="X57" t="inlineStr">
        <is>
          <t>L</t>
        </is>
      </c>
      <c r="Y57" t="inlineStr">
        <is>
          <t>L</t>
        </is>
      </c>
      <c r="Z57" t="inlineStr">
        <is>
          <t>L</t>
        </is>
      </c>
      <c r="AA57" t="inlineStr">
        <is>
          <t>L</t>
        </is>
      </c>
      <c r="AB57" t="inlineStr">
        <is>
          <t>L</t>
        </is>
      </c>
      <c r="AC57" t="inlineStr">
        <is>
          <t>L</t>
        </is>
      </c>
      <c r="AD57" t="inlineStr">
        <is>
          <t>L</t>
        </is>
      </c>
      <c r="AE57" t="inlineStr">
        <is>
          <t>L</t>
        </is>
      </c>
      <c r="AF57" t="inlineStr">
        <is>
          <t>L</t>
        </is>
      </c>
      <c r="AG57" t="inlineStr">
        <is>
          <t>L</t>
        </is>
      </c>
      <c r="AH57" t="inlineStr">
        <is>
          <t>L</t>
        </is>
      </c>
      <c r="AI57" t="inlineStr">
        <is>
          <t>L</t>
        </is>
      </c>
      <c r="AJ57" t="inlineStr">
        <is>
          <t>L</t>
        </is>
      </c>
      <c r="AK57" t="inlineStr">
        <is>
          <t>L</t>
        </is>
      </c>
      <c r="AL57" t="inlineStr">
        <is>
          <t>L</t>
        </is>
      </c>
      <c r="AM57" t="inlineStr">
        <is>
          <t>L</t>
        </is>
      </c>
      <c r="AN57" t="inlineStr">
        <is>
          <t>L</t>
        </is>
      </c>
      <c r="AO57" t="inlineStr">
        <is>
          <t>L</t>
        </is>
      </c>
      <c r="AP57" t="inlineStr">
        <is>
          <t>L</t>
        </is>
      </c>
      <c r="AQ57" t="inlineStr">
        <is>
          <t>L</t>
        </is>
      </c>
      <c r="AR57" t="inlineStr">
        <is>
          <t>L</t>
        </is>
      </c>
      <c r="AS57" t="inlineStr">
        <is>
          <t>L</t>
        </is>
      </c>
      <c r="AT57" t="inlineStr">
        <is>
          <t>L</t>
        </is>
      </c>
      <c r="AU57" t="inlineStr">
        <is>
          <t>L</t>
        </is>
      </c>
      <c r="AV57" t="inlineStr">
        <is>
          <t>L</t>
        </is>
      </c>
      <c r="AW57" t="inlineStr">
        <is>
          <t>L</t>
        </is>
      </c>
    </row>
    <row r="58">
      <c r="A58" t="inlineStr">
        <is>
          <t>Togo</t>
        </is>
      </c>
      <c r="B58" t="inlineStr">
        <is>
          <t>TGO</t>
        </is>
      </c>
      <c r="C58" t="inlineStr">
        <is>
          <t>Africa</t>
        </is>
      </c>
      <c r="D58" t="inlineStr">
        <is>
          <t>Western Africa</t>
        </is>
      </c>
      <c r="E58" t="inlineStr">
        <is>
          <t>c</t>
        </is>
      </c>
      <c r="F58" s="11" t="n">
        <v>1350</v>
      </c>
      <c r="G58" s="12" t="n">
        <v>3.999</v>
      </c>
      <c r="H58" s="12" t="n">
        <v>9.722</v>
      </c>
      <c r="I58" s="12" t="n">
        <v>9.930999999999999</v>
      </c>
      <c r="J58" t="inlineStr">
        <is>
          <t>L</t>
        </is>
      </c>
      <c r="K58" t="inlineStr">
        <is>
          <t>LM</t>
        </is>
      </c>
      <c r="L58" t="inlineStr">
        <is>
          <t>LM</t>
        </is>
      </c>
      <c r="M58" t="inlineStr">
        <is>
          <t>L</t>
        </is>
      </c>
      <c r="N58" t="inlineStr">
        <is>
          <t>L</t>
        </is>
      </c>
      <c r="O58" t="inlineStr">
        <is>
          <t>L</t>
        </is>
      </c>
      <c r="P58" t="inlineStr">
        <is>
          <t>L</t>
        </is>
      </c>
      <c r="Q58" t="inlineStr">
        <is>
          <t>L</t>
        </is>
      </c>
      <c r="R58" t="inlineStr">
        <is>
          <t>L</t>
        </is>
      </c>
      <c r="S58" t="inlineStr">
        <is>
          <t>L</t>
        </is>
      </c>
      <c r="T58" t="inlineStr">
        <is>
          <t>L</t>
        </is>
      </c>
      <c r="U58" t="inlineStr">
        <is>
          <t>L</t>
        </is>
      </c>
      <c r="V58" t="inlineStr">
        <is>
          <t>L</t>
        </is>
      </c>
      <c r="W58" t="inlineStr">
        <is>
          <t>L</t>
        </is>
      </c>
      <c r="X58" t="inlineStr">
        <is>
          <t>L</t>
        </is>
      </c>
      <c r="Y58" t="inlineStr">
        <is>
          <t>L</t>
        </is>
      </c>
      <c r="Z58" t="inlineStr">
        <is>
          <t>L</t>
        </is>
      </c>
      <c r="AA58" t="inlineStr">
        <is>
          <t>L</t>
        </is>
      </c>
      <c r="AB58" t="inlineStr">
        <is>
          <t>L</t>
        </is>
      </c>
      <c r="AC58" t="inlineStr">
        <is>
          <t>L</t>
        </is>
      </c>
      <c r="AD58" t="inlineStr">
        <is>
          <t>L</t>
        </is>
      </c>
      <c r="AE58" t="inlineStr">
        <is>
          <t>L</t>
        </is>
      </c>
      <c r="AF58" t="inlineStr">
        <is>
          <t>L</t>
        </is>
      </c>
      <c r="AG58" t="inlineStr">
        <is>
          <t>L</t>
        </is>
      </c>
      <c r="AH58" t="inlineStr">
        <is>
          <t>L</t>
        </is>
      </c>
      <c r="AI58" t="inlineStr">
        <is>
          <t>L</t>
        </is>
      </c>
      <c r="AJ58" t="inlineStr">
        <is>
          <t>L</t>
        </is>
      </c>
      <c r="AK58" t="inlineStr">
        <is>
          <t>L</t>
        </is>
      </c>
      <c r="AL58" t="inlineStr">
        <is>
          <t>L</t>
        </is>
      </c>
      <c r="AM58" t="inlineStr">
        <is>
          <t>L</t>
        </is>
      </c>
      <c r="AN58" t="inlineStr">
        <is>
          <t>L</t>
        </is>
      </c>
      <c r="AO58" t="inlineStr">
        <is>
          <t>L</t>
        </is>
      </c>
      <c r="AP58" t="inlineStr">
        <is>
          <t>L</t>
        </is>
      </c>
      <c r="AQ58" t="inlineStr">
        <is>
          <t>L</t>
        </is>
      </c>
      <c r="AR58" t="inlineStr">
        <is>
          <t>L</t>
        </is>
      </c>
      <c r="AS58" t="inlineStr">
        <is>
          <t>L</t>
        </is>
      </c>
      <c r="AT58" t="inlineStr">
        <is>
          <t>L</t>
        </is>
      </c>
      <c r="AU58" t="inlineStr">
        <is>
          <t>L</t>
        </is>
      </c>
      <c r="AV58" t="inlineStr">
        <is>
          <t>LM</t>
        </is>
      </c>
      <c r="AW58" t="inlineStr">
        <is>
          <t>LM</t>
        </is>
      </c>
    </row>
    <row r="59">
      <c r="A59" t="inlineStr">
        <is>
          <t>Antigua and Barbuda</t>
        </is>
      </c>
      <c r="B59" t="inlineStr">
        <is>
          <t>ATG</t>
        </is>
      </c>
      <c r="C59" t="inlineStr">
        <is>
          <t>Americas</t>
        </is>
      </c>
      <c r="D59" t="inlineStr">
        <is>
          <t>Caribbean</t>
        </is>
      </c>
      <c r="E59" t="inlineStr">
        <is>
          <t>n</t>
        </is>
      </c>
      <c r="F59" s="11" t="n">
        <v>23790</v>
      </c>
      <c r="G59" s="12" t="n">
        <v>0.063</v>
      </c>
      <c r="H59" s="12" t="n">
        <v>0.094</v>
      </c>
      <c r="I59" s="12" t="n">
        <v>0.095</v>
      </c>
      <c r="J59" t="inlineStr">
        <is>
          <t>UM</t>
        </is>
      </c>
      <c r="K59" t="inlineStr">
        <is>
          <t>H</t>
        </is>
      </c>
      <c r="L59" t="inlineStr">
        <is>
          <t>H</t>
        </is>
      </c>
      <c r="M59" t="inlineStr">
        <is>
          <t>UM</t>
        </is>
      </c>
      <c r="N59" t="inlineStr">
        <is>
          <t>UM</t>
        </is>
      </c>
      <c r="O59" t="inlineStr">
        <is>
          <t>UM</t>
        </is>
      </c>
      <c r="P59" t="inlineStr">
        <is>
          <t>UM</t>
        </is>
      </c>
      <c r="Q59" t="inlineStr">
        <is>
          <t>UM</t>
        </is>
      </c>
      <c r="R59" t="inlineStr">
        <is>
          <t>UM</t>
        </is>
      </c>
      <c r="S59" t="inlineStr">
        <is>
          <t>UM</t>
        </is>
      </c>
      <c r="T59" t="inlineStr">
        <is>
          <t>UM</t>
        </is>
      </c>
      <c r="U59" t="inlineStr">
        <is>
          <t>UM</t>
        </is>
      </c>
      <c r="V59" t="inlineStr">
        <is>
          <t>UM</t>
        </is>
      </c>
      <c r="W59" t="inlineStr">
        <is>
          <t>UM</t>
        </is>
      </c>
      <c r="X59" t="inlineStr">
        <is>
          <t>UM</t>
        </is>
      </c>
      <c r="Y59" t="inlineStr">
        <is>
          <t>H</t>
        </is>
      </c>
      <c r="Z59" t="inlineStr">
        <is>
          <t>UM</t>
        </is>
      </c>
      <c r="AA59" t="inlineStr">
        <is>
          <t>UM</t>
        </is>
      </c>
      <c r="AB59" t="inlineStr">
        <is>
          <t>H</t>
        </is>
      </c>
      <c r="AC59" t="inlineStr">
        <is>
          <t>H</t>
        </is>
      </c>
      <c r="AD59" t="inlineStr">
        <is>
          <t>H</t>
        </is>
      </c>
      <c r="AE59" t="inlineStr">
        <is>
          <t>H</t>
        </is>
      </c>
      <c r="AF59" t="inlineStr">
        <is>
          <t>UM</t>
        </is>
      </c>
      <c r="AG59" t="inlineStr">
        <is>
          <t>UM</t>
        </is>
      </c>
      <c r="AH59" t="inlineStr">
        <is>
          <t>UM</t>
        </is>
      </c>
      <c r="AI59" t="inlineStr">
        <is>
          <t>H</t>
        </is>
      </c>
      <c r="AJ59" t="inlineStr">
        <is>
          <t>H</t>
        </is>
      </c>
      <c r="AK59" t="inlineStr">
        <is>
          <t>H</t>
        </is>
      </c>
      <c r="AL59" t="inlineStr">
        <is>
          <t>H</t>
        </is>
      </c>
      <c r="AM59" t="inlineStr">
        <is>
          <t>H</t>
        </is>
      </c>
      <c r="AN59" t="inlineStr">
        <is>
          <t>H</t>
        </is>
      </c>
      <c r="AO59" t="inlineStr">
        <is>
          <t>H</t>
        </is>
      </c>
      <c r="AP59" t="inlineStr">
        <is>
          <t>H</t>
        </is>
      </c>
      <c r="AQ59" t="inlineStr">
        <is>
          <t>H</t>
        </is>
      </c>
      <c r="AR59" t="inlineStr">
        <is>
          <t>H</t>
        </is>
      </c>
      <c r="AS59" t="inlineStr">
        <is>
          <t>H</t>
        </is>
      </c>
      <c r="AT59" t="inlineStr">
        <is>
          <t>H</t>
        </is>
      </c>
      <c r="AU59" t="inlineStr">
        <is>
          <t>H</t>
        </is>
      </c>
      <c r="AV59" t="inlineStr">
        <is>
          <t>H</t>
        </is>
      </c>
      <c r="AW59" t="inlineStr">
        <is>
          <t>H</t>
        </is>
      </c>
    </row>
    <row r="60">
      <c r="A60" t="inlineStr">
        <is>
          <t>Aruba</t>
        </is>
      </c>
      <c r="B60" t="inlineStr">
        <is>
          <t>ABW</t>
        </is>
      </c>
      <c r="C60" t="inlineStr">
        <is>
          <t>Americas</t>
        </is>
      </c>
      <c r="D60" t="inlineStr">
        <is>
          <t>Caribbean</t>
        </is>
      </c>
      <c r="E60" t="inlineStr">
        <is>
          <t>n</t>
        </is>
      </c>
      <c r="F60" s="11" t="n"/>
      <c r="G60" s="12" t="n">
        <v>0.063</v>
      </c>
      <c r="H60" s="12" t="n">
        <v>0.108</v>
      </c>
      <c r="I60" s="12" t="n">
        <v>0.108</v>
      </c>
      <c r="J60" t="inlineStr">
        <is>
          <t>H</t>
        </is>
      </c>
      <c r="K60" t="inlineStr">
        <is>
          <t>H</t>
        </is>
      </c>
      <c r="L60" t="inlineStr">
        <is>
          <t>H</t>
        </is>
      </c>
      <c r="M60" t="inlineStr">
        <is>
          <t>H</t>
        </is>
      </c>
      <c r="N60" t="inlineStr">
        <is>
          <t>UM</t>
        </is>
      </c>
      <c r="O60" t="inlineStr">
        <is>
          <t>UM</t>
        </is>
      </c>
      <c r="P60" t="inlineStr">
        <is>
          <t>UM</t>
        </is>
      </c>
      <c r="Q60" t="inlineStr">
        <is>
          <t>H</t>
        </is>
      </c>
      <c r="R60" t="inlineStr">
        <is>
          <t>H</t>
        </is>
      </c>
      <c r="S60" t="inlineStr">
        <is>
          <t>H</t>
        </is>
      </c>
      <c r="T60" t="inlineStr">
        <is>
          <t>H</t>
        </is>
      </c>
      <c r="U60" t="inlineStr">
        <is>
          <t>H</t>
        </is>
      </c>
      <c r="V60" t="inlineStr">
        <is>
          <t>H</t>
        </is>
      </c>
      <c r="W60" t="inlineStr">
        <is>
          <t>H</t>
        </is>
      </c>
      <c r="X60" t="inlineStr">
        <is>
          <t>H</t>
        </is>
      </c>
      <c r="Y60" t="inlineStr">
        <is>
          <t>H</t>
        </is>
      </c>
      <c r="Z60" t="inlineStr">
        <is>
          <t>H</t>
        </is>
      </c>
      <c r="AA60" t="inlineStr">
        <is>
          <t>H</t>
        </is>
      </c>
      <c r="AB60" t="inlineStr">
        <is>
          <t>H</t>
        </is>
      </c>
      <c r="AC60" t="inlineStr">
        <is>
          <t>H</t>
        </is>
      </c>
      <c r="AD60" t="inlineStr">
        <is>
          <t>H</t>
        </is>
      </c>
      <c r="AE60" t="inlineStr">
        <is>
          <t>H</t>
        </is>
      </c>
      <c r="AF60" t="inlineStr">
        <is>
          <t>H</t>
        </is>
      </c>
      <c r="AG60" t="inlineStr">
        <is>
          <t>H</t>
        </is>
      </c>
      <c r="AH60" t="inlineStr">
        <is>
          <t>H</t>
        </is>
      </c>
      <c r="AI60" t="inlineStr">
        <is>
          <t>H</t>
        </is>
      </c>
      <c r="AJ60" t="inlineStr">
        <is>
          <t>H</t>
        </is>
      </c>
      <c r="AK60" t="inlineStr">
        <is>
          <t>H</t>
        </is>
      </c>
      <c r="AL60" t="inlineStr">
        <is>
          <t>H</t>
        </is>
      </c>
      <c r="AM60" t="inlineStr">
        <is>
          <t>H</t>
        </is>
      </c>
      <c r="AN60" t="inlineStr">
        <is>
          <t>H</t>
        </is>
      </c>
      <c r="AO60" t="inlineStr">
        <is>
          <t>H</t>
        </is>
      </c>
      <c r="AP60" t="inlineStr">
        <is>
          <t>H</t>
        </is>
      </c>
      <c r="AQ60" t="inlineStr">
        <is>
          <t>H</t>
        </is>
      </c>
      <c r="AR60" t="inlineStr">
        <is>
          <t>H</t>
        </is>
      </c>
      <c r="AS60" t="inlineStr">
        <is>
          <t>H</t>
        </is>
      </c>
      <c r="AT60" t="inlineStr">
        <is>
          <t>H</t>
        </is>
      </c>
      <c r="AU60" t="inlineStr">
        <is>
          <t>H</t>
        </is>
      </c>
      <c r="AV60" t="inlineStr">
        <is>
          <t>H</t>
        </is>
      </c>
      <c r="AW60" t="inlineStr">
        <is>
          <t>H</t>
        </is>
      </c>
    </row>
    <row r="61">
      <c r="A61" t="inlineStr">
        <is>
          <t>Bahamas, The</t>
        </is>
      </c>
      <c r="B61" t="inlineStr">
        <is>
          <t>BHS</t>
        </is>
      </c>
      <c r="C61" t="inlineStr">
        <is>
          <t>Americas</t>
        </is>
      </c>
      <c r="D61" t="inlineStr">
        <is>
          <t>Caribbean</t>
        </is>
      </c>
      <c r="E61" t="inlineStr">
        <is>
          <t>n</t>
        </is>
      </c>
      <c r="F61" s="11" t="n"/>
      <c r="G61" s="12" t="n">
        <v>0.276</v>
      </c>
      <c r="H61" s="12" t="n">
        <v>0.403</v>
      </c>
      <c r="I61" s="12" t="n">
        <v>0.405</v>
      </c>
      <c r="J61" t="inlineStr">
        <is>
          <t>H</t>
        </is>
      </c>
      <c r="K61" t="inlineStr">
        <is>
          <t>H</t>
        </is>
      </c>
      <c r="L61" t="inlineStr">
        <is>
          <t>H</t>
        </is>
      </c>
      <c r="M61" t="inlineStr">
        <is>
          <t>H</t>
        </is>
      </c>
      <c r="N61" t="inlineStr">
        <is>
          <t>H</t>
        </is>
      </c>
      <c r="O61" t="inlineStr">
        <is>
          <t>H</t>
        </is>
      </c>
      <c r="P61" t="inlineStr">
        <is>
          <t>H</t>
        </is>
      </c>
      <c r="Q61" t="inlineStr">
        <is>
          <t>H</t>
        </is>
      </c>
      <c r="R61" t="inlineStr">
        <is>
          <t>H</t>
        </is>
      </c>
      <c r="S61" t="inlineStr">
        <is>
          <t>H</t>
        </is>
      </c>
      <c r="T61" t="inlineStr">
        <is>
          <t>H</t>
        </is>
      </c>
      <c r="U61" t="inlineStr">
        <is>
          <t>H</t>
        </is>
      </c>
      <c r="V61" t="inlineStr">
        <is>
          <t>H</t>
        </is>
      </c>
      <c r="W61" t="inlineStr">
        <is>
          <t>H</t>
        </is>
      </c>
      <c r="X61" t="inlineStr">
        <is>
          <t>H</t>
        </is>
      </c>
      <c r="Y61" t="inlineStr">
        <is>
          <t>H</t>
        </is>
      </c>
      <c r="Z61" t="inlineStr">
        <is>
          <t>H</t>
        </is>
      </c>
      <c r="AA61" t="inlineStr">
        <is>
          <t>H</t>
        </is>
      </c>
      <c r="AB61" t="inlineStr">
        <is>
          <t>H</t>
        </is>
      </c>
      <c r="AC61" t="inlineStr">
        <is>
          <t>H</t>
        </is>
      </c>
      <c r="AD61" t="inlineStr">
        <is>
          <t>H</t>
        </is>
      </c>
      <c r="AE61" t="inlineStr">
        <is>
          <t>H</t>
        </is>
      </c>
      <c r="AF61" t="inlineStr">
        <is>
          <t>H</t>
        </is>
      </c>
      <c r="AG61" t="inlineStr">
        <is>
          <t>H</t>
        </is>
      </c>
      <c r="AH61" t="inlineStr">
        <is>
          <t>H</t>
        </is>
      </c>
      <c r="AI61" t="inlineStr">
        <is>
          <t>H</t>
        </is>
      </c>
      <c r="AJ61" t="inlineStr">
        <is>
          <t>H</t>
        </is>
      </c>
      <c r="AK61" t="inlineStr">
        <is>
          <t>H</t>
        </is>
      </c>
      <c r="AL61" t="inlineStr">
        <is>
          <t>H</t>
        </is>
      </c>
      <c r="AM61" t="inlineStr">
        <is>
          <t>H</t>
        </is>
      </c>
      <c r="AN61" t="inlineStr">
        <is>
          <t>H</t>
        </is>
      </c>
      <c r="AO61" t="inlineStr">
        <is>
          <t>H</t>
        </is>
      </c>
      <c r="AP61" t="inlineStr">
        <is>
          <t>H</t>
        </is>
      </c>
      <c r="AQ61" t="inlineStr">
        <is>
          <t>H</t>
        </is>
      </c>
      <c r="AR61" t="inlineStr">
        <is>
          <t>H</t>
        </is>
      </c>
      <c r="AS61" t="inlineStr">
        <is>
          <t>H</t>
        </is>
      </c>
      <c r="AT61" t="inlineStr">
        <is>
          <t>H</t>
        </is>
      </c>
      <c r="AU61" t="inlineStr">
        <is>
          <t>H</t>
        </is>
      </c>
      <c r="AV61" t="inlineStr">
        <is>
          <t>H</t>
        </is>
      </c>
      <c r="AW61" t="inlineStr">
        <is>
          <t>H</t>
        </is>
      </c>
    </row>
    <row r="62">
      <c r="A62" t="inlineStr">
        <is>
          <t>Barbados</t>
        </is>
      </c>
      <c r="B62" t="inlineStr">
        <is>
          <t>BRB</t>
        </is>
      </c>
      <c r="C62" t="inlineStr">
        <is>
          <t>Americas</t>
        </is>
      </c>
      <c r="D62" t="inlineStr">
        <is>
          <t>Caribbean</t>
        </is>
      </c>
      <c r="E62" t="inlineStr">
        <is>
          <t>c</t>
        </is>
      </c>
      <c r="F62" s="11" t="n">
        <v>27080</v>
      </c>
      <c r="G62" s="12" t="n">
        <v>0.259</v>
      </c>
      <c r="H62" s="12" t="n">
        <v>0.283</v>
      </c>
      <c r="I62" s="12" t="n">
        <v>0.283</v>
      </c>
      <c r="J62" t="inlineStr">
        <is>
          <t>UM</t>
        </is>
      </c>
      <c r="K62" t="inlineStr">
        <is>
          <t>H</t>
        </is>
      </c>
      <c r="L62" t="inlineStr">
        <is>
          <t>H</t>
        </is>
      </c>
      <c r="M62" t="inlineStr">
        <is>
          <t>UM</t>
        </is>
      </c>
      <c r="N62" t="inlineStr">
        <is>
          <t>UM</t>
        </is>
      </c>
      <c r="O62" t="inlineStr">
        <is>
          <t>UM</t>
        </is>
      </c>
      <c r="P62" t="inlineStr">
        <is>
          <t>UM</t>
        </is>
      </c>
      <c r="Q62" t="inlineStr">
        <is>
          <t>UM</t>
        </is>
      </c>
      <c r="R62" t="inlineStr">
        <is>
          <t>UM</t>
        </is>
      </c>
      <c r="S62" t="inlineStr">
        <is>
          <t>UM</t>
        </is>
      </c>
      <c r="T62" t="inlineStr">
        <is>
          <t>UM</t>
        </is>
      </c>
      <c r="U62" t="inlineStr">
        <is>
          <t>UM</t>
        </is>
      </c>
      <c r="V62" t="inlineStr">
        <is>
          <t>UM</t>
        </is>
      </c>
      <c r="W62" t="inlineStr">
        <is>
          <t>H</t>
        </is>
      </c>
      <c r="X62" t="inlineStr">
        <is>
          <t>UM</t>
        </is>
      </c>
      <c r="Y62" t="inlineStr">
        <is>
          <t>H</t>
        </is>
      </c>
      <c r="Z62" t="inlineStr">
        <is>
          <t>UM</t>
        </is>
      </c>
      <c r="AA62" t="inlineStr">
        <is>
          <t>UM</t>
        </is>
      </c>
      <c r="AB62" t="inlineStr">
        <is>
          <t>UM</t>
        </is>
      </c>
      <c r="AC62" t="inlineStr">
        <is>
          <t>H</t>
        </is>
      </c>
      <c r="AD62" t="inlineStr">
        <is>
          <t>H</t>
        </is>
      </c>
      <c r="AE62" t="inlineStr">
        <is>
          <t>H</t>
        </is>
      </c>
      <c r="AF62" t="inlineStr">
        <is>
          <t>H</t>
        </is>
      </c>
      <c r="AG62" t="inlineStr">
        <is>
          <t>H</t>
        </is>
      </c>
      <c r="AH62" t="inlineStr">
        <is>
          <t>H</t>
        </is>
      </c>
      <c r="AI62" t="inlineStr">
        <is>
          <t>H</t>
        </is>
      </c>
      <c r="AJ62" t="inlineStr">
        <is>
          <t>H</t>
        </is>
      </c>
      <c r="AK62" t="inlineStr">
        <is>
          <t>H</t>
        </is>
      </c>
      <c r="AL62" t="inlineStr">
        <is>
          <t>H</t>
        </is>
      </c>
      <c r="AM62" t="inlineStr">
        <is>
          <t>H</t>
        </is>
      </c>
      <c r="AN62" t="inlineStr">
        <is>
          <t>H</t>
        </is>
      </c>
      <c r="AO62" t="inlineStr">
        <is>
          <t>H</t>
        </is>
      </c>
      <c r="AP62" t="inlineStr">
        <is>
          <t>H</t>
        </is>
      </c>
      <c r="AQ62" t="inlineStr">
        <is>
          <t>H</t>
        </is>
      </c>
      <c r="AR62" t="inlineStr">
        <is>
          <t>H</t>
        </is>
      </c>
      <c r="AS62" t="inlineStr">
        <is>
          <t>H</t>
        </is>
      </c>
      <c r="AT62" t="inlineStr">
        <is>
          <t>H</t>
        </is>
      </c>
      <c r="AU62" t="inlineStr">
        <is>
          <t>H</t>
        </is>
      </c>
      <c r="AV62" t="inlineStr">
        <is>
          <t>H</t>
        </is>
      </c>
      <c r="AW62" t="inlineStr">
        <is>
          <t>H</t>
        </is>
      </c>
    </row>
    <row r="63">
      <c r="A63" t="inlineStr">
        <is>
          <t>Bermuda</t>
        </is>
      </c>
      <c r="B63" t="inlineStr">
        <is>
          <t>BMU</t>
        </is>
      </c>
      <c r="C63" t="inlineStr">
        <is>
          <t>Americas</t>
        </is>
      </c>
      <c r="D63" t="inlineStr">
        <is>
          <t>Caribbean</t>
        </is>
      </c>
      <c r="E63" t="inlineStr">
        <is>
          <t>n</t>
        </is>
      </c>
      <c r="F63" s="11" t="n"/>
      <c r="G63" s="12" t="n">
        <v>0.058</v>
      </c>
      <c r="H63" s="12" t="n">
        <v>0.065</v>
      </c>
      <c r="I63" s="12" t="n">
        <v>0.064</v>
      </c>
      <c r="J63" t="inlineStr">
        <is>
          <t>H</t>
        </is>
      </c>
      <c r="K63" t="inlineStr">
        <is>
          <t>H</t>
        </is>
      </c>
      <c r="L63" t="inlineStr">
        <is>
          <t>H</t>
        </is>
      </c>
      <c r="M63" t="inlineStr">
        <is>
          <t>H</t>
        </is>
      </c>
      <c r="N63" t="inlineStr">
        <is>
          <t>H</t>
        </is>
      </c>
      <c r="O63" t="inlineStr">
        <is>
          <t>H</t>
        </is>
      </c>
      <c r="P63" t="inlineStr">
        <is>
          <t>H</t>
        </is>
      </c>
      <c r="Q63" t="inlineStr">
        <is>
          <t>H</t>
        </is>
      </c>
      <c r="R63" t="inlineStr">
        <is>
          <t>H</t>
        </is>
      </c>
      <c r="S63" t="inlineStr">
        <is>
          <t>H</t>
        </is>
      </c>
      <c r="T63" t="inlineStr">
        <is>
          <t>H</t>
        </is>
      </c>
      <c r="U63" t="inlineStr">
        <is>
          <t>H</t>
        </is>
      </c>
      <c r="V63" t="inlineStr">
        <is>
          <t>H</t>
        </is>
      </c>
      <c r="W63" t="inlineStr">
        <is>
          <t>H</t>
        </is>
      </c>
      <c r="X63" t="inlineStr">
        <is>
          <t>H</t>
        </is>
      </c>
      <c r="Y63" t="inlineStr">
        <is>
          <t>H</t>
        </is>
      </c>
      <c r="Z63" t="inlineStr">
        <is>
          <t>H</t>
        </is>
      </c>
      <c r="AA63" t="inlineStr">
        <is>
          <t>H</t>
        </is>
      </c>
      <c r="AB63" t="inlineStr">
        <is>
          <t>H</t>
        </is>
      </c>
      <c r="AC63" t="inlineStr">
        <is>
          <t>H</t>
        </is>
      </c>
      <c r="AD63" t="inlineStr">
        <is>
          <t>H</t>
        </is>
      </c>
      <c r="AE63" t="inlineStr">
        <is>
          <t>H</t>
        </is>
      </c>
      <c r="AF63" t="inlineStr">
        <is>
          <t>H</t>
        </is>
      </c>
      <c r="AG63" t="inlineStr">
        <is>
          <t>H</t>
        </is>
      </c>
      <c r="AH63" t="inlineStr">
        <is>
          <t>H</t>
        </is>
      </c>
      <c r="AI63" t="inlineStr">
        <is>
          <t>H</t>
        </is>
      </c>
      <c r="AJ63" t="inlineStr">
        <is>
          <t>H</t>
        </is>
      </c>
      <c r="AK63" t="inlineStr">
        <is>
          <t>H</t>
        </is>
      </c>
      <c r="AL63" t="inlineStr">
        <is>
          <t>H</t>
        </is>
      </c>
      <c r="AM63" t="inlineStr">
        <is>
          <t>H</t>
        </is>
      </c>
      <c r="AN63" t="inlineStr">
        <is>
          <t>H</t>
        </is>
      </c>
      <c r="AO63" t="inlineStr">
        <is>
          <t>H</t>
        </is>
      </c>
      <c r="AP63" t="inlineStr">
        <is>
          <t>H</t>
        </is>
      </c>
      <c r="AQ63" t="inlineStr">
        <is>
          <t>H</t>
        </is>
      </c>
      <c r="AR63" t="inlineStr">
        <is>
          <t>H</t>
        </is>
      </c>
      <c r="AS63" t="inlineStr">
        <is>
          <t>H</t>
        </is>
      </c>
      <c r="AT63" t="inlineStr">
        <is>
          <t>H</t>
        </is>
      </c>
      <c r="AU63" t="inlineStr">
        <is>
          <t>H</t>
        </is>
      </c>
      <c r="AV63" t="inlineStr">
        <is>
          <t>H</t>
        </is>
      </c>
      <c r="AW63" t="inlineStr">
        <is>
          <t>H</t>
        </is>
      </c>
    </row>
    <row r="64">
      <c r="A64" t="inlineStr">
        <is>
          <t>British Virgin Islands</t>
        </is>
      </c>
      <c r="B64" t="inlineStr">
        <is>
          <t>VGB</t>
        </is>
      </c>
      <c r="C64" t="inlineStr">
        <is>
          <t>Americas</t>
        </is>
      </c>
      <c r="D64" t="inlineStr">
        <is>
          <t>Caribbean</t>
        </is>
      </c>
      <c r="E64" t="inlineStr">
        <is>
          <t>n</t>
        </is>
      </c>
      <c r="F64" s="11" t="n"/>
      <c r="G64" s="12" t="n">
        <v>0.016</v>
      </c>
      <c r="H64" s="12" t="n">
        <v>0.04</v>
      </c>
      <c r="I64" s="12" t="n">
        <v>0.04</v>
      </c>
      <c r="J64" t="inlineStr"/>
      <c r="K64" t="inlineStr">
        <is>
          <t>H</t>
        </is>
      </c>
      <c r="L64" t="inlineStr">
        <is>
          <t>H</t>
        </is>
      </c>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is>
          <t>H</t>
        </is>
      </c>
      <c r="AM64" t="inlineStr">
        <is>
          <t>H</t>
        </is>
      </c>
      <c r="AN64" t="inlineStr">
        <is>
          <t>H</t>
        </is>
      </c>
      <c r="AO64" t="inlineStr">
        <is>
          <t>H</t>
        </is>
      </c>
      <c r="AP64" t="inlineStr">
        <is>
          <t>H</t>
        </is>
      </c>
      <c r="AQ64" t="inlineStr">
        <is>
          <t>H</t>
        </is>
      </c>
      <c r="AR64" t="inlineStr">
        <is>
          <t>H</t>
        </is>
      </c>
      <c r="AS64" t="inlineStr">
        <is>
          <t>H</t>
        </is>
      </c>
      <c r="AT64" t="inlineStr">
        <is>
          <t>H</t>
        </is>
      </c>
      <c r="AU64" t="inlineStr">
        <is>
          <t>H</t>
        </is>
      </c>
      <c r="AV64" t="inlineStr">
        <is>
          <t>H</t>
        </is>
      </c>
      <c r="AW64" t="inlineStr">
        <is>
          <t>H</t>
        </is>
      </c>
    </row>
    <row r="65">
      <c r="A65" t="inlineStr">
        <is>
          <t>Cayman Islands</t>
        </is>
      </c>
      <c r="B65" t="inlineStr">
        <is>
          <t>CYM</t>
        </is>
      </c>
      <c r="C65" t="inlineStr">
        <is>
          <t>Americas</t>
        </is>
      </c>
      <c r="D65" t="inlineStr">
        <is>
          <t>Caribbean</t>
        </is>
      </c>
      <c r="E65" t="inlineStr">
        <is>
          <t>n</t>
        </is>
      </c>
      <c r="F65" s="11" t="n"/>
      <c r="G65" s="12" t="n">
        <v>0.026</v>
      </c>
      <c r="H65" s="12" t="n">
        <v>0.076</v>
      </c>
      <c r="I65" s="12" t="n">
        <v>0.077</v>
      </c>
      <c r="J65" t="inlineStr"/>
      <c r="K65" t="inlineStr">
        <is>
          <t>H</t>
        </is>
      </c>
      <c r="L65" t="inlineStr">
        <is>
          <t>H</t>
        </is>
      </c>
      <c r="M65" t="inlineStr"/>
      <c r="N65" t="inlineStr"/>
      <c r="O65" t="inlineStr"/>
      <c r="P65" t="inlineStr">
        <is>
          <t>H</t>
        </is>
      </c>
      <c r="Q65" t="inlineStr">
        <is>
          <t>H</t>
        </is>
      </c>
      <c r="R65" t="inlineStr">
        <is>
          <t>H</t>
        </is>
      </c>
      <c r="S65" t="inlineStr">
        <is>
          <t>H</t>
        </is>
      </c>
      <c r="T65" t="inlineStr">
        <is>
          <t>H</t>
        </is>
      </c>
      <c r="U65" t="inlineStr">
        <is>
          <t>H</t>
        </is>
      </c>
      <c r="V65" t="inlineStr">
        <is>
          <t>H</t>
        </is>
      </c>
      <c r="W65" t="inlineStr">
        <is>
          <t>H</t>
        </is>
      </c>
      <c r="X65" t="inlineStr">
        <is>
          <t>H</t>
        </is>
      </c>
      <c r="Y65" t="inlineStr">
        <is>
          <t>H</t>
        </is>
      </c>
      <c r="Z65" t="inlineStr">
        <is>
          <t>H</t>
        </is>
      </c>
      <c r="AA65" t="inlineStr">
        <is>
          <t>H</t>
        </is>
      </c>
      <c r="AB65" t="inlineStr">
        <is>
          <t>H</t>
        </is>
      </c>
      <c r="AC65" t="inlineStr">
        <is>
          <t>H</t>
        </is>
      </c>
      <c r="AD65" t="inlineStr">
        <is>
          <t>H</t>
        </is>
      </c>
      <c r="AE65" t="inlineStr">
        <is>
          <t>H</t>
        </is>
      </c>
      <c r="AF65" t="inlineStr">
        <is>
          <t>H</t>
        </is>
      </c>
      <c r="AG65" t="inlineStr">
        <is>
          <t>H</t>
        </is>
      </c>
      <c r="AH65" t="inlineStr">
        <is>
          <t>H</t>
        </is>
      </c>
      <c r="AI65" t="inlineStr">
        <is>
          <t>H</t>
        </is>
      </c>
      <c r="AJ65" t="inlineStr">
        <is>
          <t>H</t>
        </is>
      </c>
      <c r="AK65" t="inlineStr">
        <is>
          <t>H</t>
        </is>
      </c>
      <c r="AL65" t="inlineStr">
        <is>
          <t>H</t>
        </is>
      </c>
      <c r="AM65" t="inlineStr">
        <is>
          <t>H</t>
        </is>
      </c>
      <c r="AN65" t="inlineStr">
        <is>
          <t>H</t>
        </is>
      </c>
      <c r="AO65" t="inlineStr">
        <is>
          <t>H</t>
        </is>
      </c>
      <c r="AP65" t="inlineStr">
        <is>
          <t>H</t>
        </is>
      </c>
      <c r="AQ65" t="inlineStr">
        <is>
          <t>H</t>
        </is>
      </c>
      <c r="AR65" t="inlineStr">
        <is>
          <t>H</t>
        </is>
      </c>
      <c r="AS65" t="inlineStr">
        <is>
          <t>H</t>
        </is>
      </c>
      <c r="AT65" t="inlineStr">
        <is>
          <t>H</t>
        </is>
      </c>
      <c r="AU65" t="inlineStr">
        <is>
          <t>H</t>
        </is>
      </c>
      <c r="AV65" t="inlineStr">
        <is>
          <t>H</t>
        </is>
      </c>
      <c r="AW65" t="inlineStr">
        <is>
          <t>H</t>
        </is>
      </c>
    </row>
    <row r="66">
      <c r="A66" t="inlineStr">
        <is>
          <t>Cuba</t>
        </is>
      </c>
      <c r="B66" t="inlineStr">
        <is>
          <t>CUB</t>
        </is>
      </c>
      <c r="C66" t="inlineStr">
        <is>
          <t>Americas</t>
        </is>
      </c>
      <c r="D66" t="inlineStr">
        <is>
          <t>Caribbean</t>
        </is>
      </c>
      <c r="E66" t="inlineStr">
        <is>
          <t>n</t>
        </is>
      </c>
      <c r="F66" s="11" t="n"/>
      <c r="G66" s="12" t="n">
        <v>10.632</v>
      </c>
      <c r="H66" s="12" t="n">
        <v>10.937</v>
      </c>
      <c r="I66" s="12" t="n">
        <v>10.893</v>
      </c>
      <c r="J66" t="inlineStr">
        <is>
          <t>LM</t>
        </is>
      </c>
      <c r="K66" t="inlineStr">
        <is>
          <t>UM</t>
        </is>
      </c>
      <c r="L66" t="inlineStr">
        <is>
          <t>UM</t>
        </is>
      </c>
      <c r="M66" t="inlineStr">
        <is>
          <t>LM</t>
        </is>
      </c>
      <c r="N66" t="inlineStr">
        <is>
          <t>LM</t>
        </is>
      </c>
      <c r="O66" t="inlineStr">
        <is>
          <t>LM</t>
        </is>
      </c>
      <c r="P66" t="inlineStr">
        <is>
          <t>LM</t>
        </is>
      </c>
      <c r="Q66" t="inlineStr">
        <is>
          <t>LM</t>
        </is>
      </c>
      <c r="R66" t="inlineStr">
        <is>
          <t>LM</t>
        </is>
      </c>
      <c r="S66" t="inlineStr">
        <is>
          <t>LM</t>
        </is>
      </c>
      <c r="T66" t="inlineStr">
        <is>
          <t>LM</t>
        </is>
      </c>
      <c r="U66" t="inlineStr">
        <is>
          <t>LM</t>
        </is>
      </c>
      <c r="V66" t="inlineStr">
        <is>
          <t>LM</t>
        </is>
      </c>
      <c r="W66" t="inlineStr">
        <is>
          <t>LM</t>
        </is>
      </c>
      <c r="X66" t="inlineStr">
        <is>
          <t>LM</t>
        </is>
      </c>
      <c r="Y66" t="inlineStr">
        <is>
          <t>LM</t>
        </is>
      </c>
      <c r="Z66" t="inlineStr">
        <is>
          <t>LM</t>
        </is>
      </c>
      <c r="AA66" t="inlineStr">
        <is>
          <t>LM</t>
        </is>
      </c>
      <c r="AB66" t="inlineStr">
        <is>
          <t>LM</t>
        </is>
      </c>
      <c r="AC66" t="inlineStr">
        <is>
          <t>LM</t>
        </is>
      </c>
      <c r="AD66" t="inlineStr">
        <is>
          <t>UM</t>
        </is>
      </c>
      <c r="AE66" t="inlineStr">
        <is>
          <t>UM</t>
        </is>
      </c>
      <c r="AF66" t="inlineStr">
        <is>
          <t>UM</t>
        </is>
      </c>
      <c r="AG66" t="inlineStr">
        <is>
          <t>UM</t>
        </is>
      </c>
      <c r="AH66" t="inlineStr">
        <is>
          <t>UM</t>
        </is>
      </c>
      <c r="AI66" t="inlineStr">
        <is>
          <t>UM</t>
        </is>
      </c>
      <c r="AJ66" t="inlineStr">
        <is>
          <t>UM</t>
        </is>
      </c>
      <c r="AK66" t="inlineStr">
        <is>
          <t>UM</t>
        </is>
      </c>
      <c r="AL66" t="inlineStr">
        <is>
          <t>UM</t>
        </is>
      </c>
      <c r="AM66" t="inlineStr">
        <is>
          <t>UM</t>
        </is>
      </c>
      <c r="AN66" t="inlineStr">
        <is>
          <t>UM</t>
        </is>
      </c>
      <c r="AO66" t="inlineStr">
        <is>
          <t>UM</t>
        </is>
      </c>
      <c r="AP66" t="inlineStr">
        <is>
          <t>UM</t>
        </is>
      </c>
      <c r="AQ66" t="inlineStr">
        <is>
          <t>UM</t>
        </is>
      </c>
      <c r="AR66" t="inlineStr">
        <is>
          <t>UM</t>
        </is>
      </c>
      <c r="AS66" t="inlineStr">
        <is>
          <t>UM</t>
        </is>
      </c>
      <c r="AT66" t="inlineStr">
        <is>
          <t>UM</t>
        </is>
      </c>
      <c r="AU66" t="inlineStr">
        <is>
          <t>UM</t>
        </is>
      </c>
      <c r="AV66" t="inlineStr">
        <is>
          <t>UM</t>
        </is>
      </c>
      <c r="AW66" t="inlineStr">
        <is>
          <t>UM</t>
        </is>
      </c>
    </row>
    <row r="67">
      <c r="A67" t="inlineStr">
        <is>
          <t>Curaçao</t>
        </is>
      </c>
      <c r="B67" t="inlineStr">
        <is>
          <t>CUW</t>
        </is>
      </c>
      <c r="C67" t="inlineStr">
        <is>
          <t>Americas</t>
        </is>
      </c>
      <c r="D67" t="inlineStr">
        <is>
          <t>Caribbean</t>
        </is>
      </c>
      <c r="E67" t="inlineStr">
        <is>
          <t>n</t>
        </is>
      </c>
      <c r="F67" s="11" t="n"/>
      <c r="G67" s="12" t="n">
        <v>0.145</v>
      </c>
      <c r="H67" s="12" t="n">
        <v>0.156</v>
      </c>
      <c r="I67" s="12" t="n">
        <v>0.156</v>
      </c>
      <c r="J67" t="inlineStr"/>
      <c r="K67" t="inlineStr">
        <is>
          <t>H</t>
        </is>
      </c>
      <c r="L67" t="inlineStr">
        <is>
          <t>H</t>
        </is>
      </c>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is>
          <t>H</t>
        </is>
      </c>
      <c r="AH67" t="inlineStr">
        <is>
          <t>H</t>
        </is>
      </c>
      <c r="AI67" t="inlineStr">
        <is>
          <t>H</t>
        </is>
      </c>
      <c r="AJ67" t="inlineStr">
        <is>
          <t>H</t>
        </is>
      </c>
      <c r="AK67" t="inlineStr">
        <is>
          <t>H</t>
        </is>
      </c>
      <c r="AL67" t="inlineStr">
        <is>
          <t>H</t>
        </is>
      </c>
      <c r="AM67" t="inlineStr">
        <is>
          <t>H</t>
        </is>
      </c>
      <c r="AN67" t="inlineStr">
        <is>
          <t>H</t>
        </is>
      </c>
      <c r="AO67" t="inlineStr">
        <is>
          <t>H</t>
        </is>
      </c>
      <c r="AP67" t="inlineStr">
        <is>
          <t>H</t>
        </is>
      </c>
      <c r="AQ67" t="inlineStr">
        <is>
          <t>H</t>
        </is>
      </c>
      <c r="AR67" t="inlineStr">
        <is>
          <t>H</t>
        </is>
      </c>
      <c r="AS67" t="inlineStr">
        <is>
          <t>H</t>
        </is>
      </c>
      <c r="AT67" t="inlineStr">
        <is>
          <t>H</t>
        </is>
      </c>
      <c r="AU67" t="inlineStr">
        <is>
          <t>H</t>
        </is>
      </c>
      <c r="AV67" t="inlineStr">
        <is>
          <t>H</t>
        </is>
      </c>
      <c r="AW67" t="inlineStr">
        <is>
          <t>H</t>
        </is>
      </c>
    </row>
    <row r="68">
      <c r="A68" t="inlineStr">
        <is>
          <t>Dominica</t>
        </is>
      </c>
      <c r="B68" t="inlineStr">
        <is>
          <t>DMA</t>
        </is>
      </c>
      <c r="C68" t="inlineStr">
        <is>
          <t>Americas</t>
        </is>
      </c>
      <c r="D68" t="inlineStr">
        <is>
          <t>Caribbean</t>
        </is>
      </c>
      <c r="E68" t="inlineStr">
        <is>
          <t>n</t>
        </is>
      </c>
      <c r="F68" s="11" t="n">
        <v>10690</v>
      </c>
      <c r="G68" s="12" t="n">
        <v>0.07000000000000001</v>
      </c>
      <c r="H68" s="12" t="n">
        <v>0.066</v>
      </c>
      <c r="I68" s="12" t="n">
        <v>0.066</v>
      </c>
      <c r="J68" t="inlineStr">
        <is>
          <t>LM</t>
        </is>
      </c>
      <c r="K68" t="inlineStr">
        <is>
          <t>UM</t>
        </is>
      </c>
      <c r="L68" t="inlineStr">
        <is>
          <t>UM</t>
        </is>
      </c>
      <c r="M68" t="inlineStr">
        <is>
          <t>LM</t>
        </is>
      </c>
      <c r="N68" t="inlineStr">
        <is>
          <t>LM</t>
        </is>
      </c>
      <c r="O68" t="inlineStr">
        <is>
          <t>LM</t>
        </is>
      </c>
      <c r="P68" t="inlineStr">
        <is>
          <t>LM</t>
        </is>
      </c>
      <c r="Q68" t="inlineStr">
        <is>
          <t>LM</t>
        </is>
      </c>
      <c r="R68" t="inlineStr">
        <is>
          <t>LM</t>
        </is>
      </c>
      <c r="S68" t="inlineStr">
        <is>
          <t>LM</t>
        </is>
      </c>
      <c r="T68" t="inlineStr">
        <is>
          <t>LM</t>
        </is>
      </c>
      <c r="U68" t="inlineStr">
        <is>
          <t>LM</t>
        </is>
      </c>
      <c r="V68" t="inlineStr">
        <is>
          <t>UM</t>
        </is>
      </c>
      <c r="W68" t="inlineStr">
        <is>
          <t>UM</t>
        </is>
      </c>
      <c r="X68" t="inlineStr">
        <is>
          <t>UM</t>
        </is>
      </c>
      <c r="Y68" t="inlineStr">
        <is>
          <t>UM</t>
        </is>
      </c>
      <c r="Z68" t="inlineStr">
        <is>
          <t>UM</t>
        </is>
      </c>
      <c r="AA68" t="inlineStr">
        <is>
          <t>UM</t>
        </is>
      </c>
      <c r="AB68" t="inlineStr">
        <is>
          <t>UM</t>
        </is>
      </c>
      <c r="AC68" t="inlineStr">
        <is>
          <t>UM</t>
        </is>
      </c>
      <c r="AD68" t="inlineStr">
        <is>
          <t>UM</t>
        </is>
      </c>
      <c r="AE68" t="inlineStr">
        <is>
          <t>UM</t>
        </is>
      </c>
      <c r="AF68" t="inlineStr">
        <is>
          <t>UM</t>
        </is>
      </c>
      <c r="AG68" t="inlineStr">
        <is>
          <t>UM</t>
        </is>
      </c>
      <c r="AH68" t="inlineStr">
        <is>
          <t>UM</t>
        </is>
      </c>
      <c r="AI68" t="inlineStr">
        <is>
          <t>UM</t>
        </is>
      </c>
      <c r="AJ68" t="inlineStr">
        <is>
          <t>UM</t>
        </is>
      </c>
      <c r="AK68" t="inlineStr">
        <is>
          <t>UM</t>
        </is>
      </c>
      <c r="AL68" t="inlineStr">
        <is>
          <t>UM</t>
        </is>
      </c>
      <c r="AM68" t="inlineStr">
        <is>
          <t>UM</t>
        </is>
      </c>
      <c r="AN68" t="inlineStr">
        <is>
          <t>UM</t>
        </is>
      </c>
      <c r="AO68" t="inlineStr">
        <is>
          <t>UM</t>
        </is>
      </c>
      <c r="AP68" t="inlineStr">
        <is>
          <t>UM</t>
        </is>
      </c>
      <c r="AQ68" t="inlineStr">
        <is>
          <t>UM</t>
        </is>
      </c>
      <c r="AR68" t="inlineStr">
        <is>
          <t>UM</t>
        </is>
      </c>
      <c r="AS68" t="inlineStr">
        <is>
          <t>UM</t>
        </is>
      </c>
      <c r="AT68" t="inlineStr">
        <is>
          <t>UM</t>
        </is>
      </c>
      <c r="AU68" t="inlineStr">
        <is>
          <t>UM</t>
        </is>
      </c>
      <c r="AV68" t="inlineStr">
        <is>
          <t>UM</t>
        </is>
      </c>
      <c r="AW68" t="inlineStr">
        <is>
          <t>UM</t>
        </is>
      </c>
    </row>
    <row r="69">
      <c r="A69" t="inlineStr">
        <is>
          <t>Dominican Republic</t>
        </is>
      </c>
      <c r="B69" t="inlineStr">
        <is>
          <t>DOM</t>
        </is>
      </c>
      <c r="C69" t="inlineStr">
        <is>
          <t>Americas</t>
        </is>
      </c>
      <c r="D69" t="inlineStr">
        <is>
          <t>Caribbean</t>
        </is>
      </c>
      <c r="E69" t="inlineStr">
        <is>
          <t>i</t>
        </is>
      </c>
      <c r="F69" s="11" t="n">
        <v>10620</v>
      </c>
      <c r="G69" s="12" t="n">
        <v>7.151</v>
      </c>
      <c r="H69" s="12" t="n">
        <v>11.52</v>
      </c>
      <c r="I69" s="12" t="n">
        <v>11.609</v>
      </c>
      <c r="J69" t="inlineStr">
        <is>
          <t>LM</t>
        </is>
      </c>
      <c r="K69" t="inlineStr">
        <is>
          <t>UM</t>
        </is>
      </c>
      <c r="L69" t="inlineStr">
        <is>
          <t>UM</t>
        </is>
      </c>
      <c r="M69" t="inlineStr">
        <is>
          <t>LM</t>
        </is>
      </c>
      <c r="N69" t="inlineStr">
        <is>
          <t>LM</t>
        </is>
      </c>
      <c r="O69" t="inlineStr">
        <is>
          <t>LM</t>
        </is>
      </c>
      <c r="P69" t="inlineStr">
        <is>
          <t>LM</t>
        </is>
      </c>
      <c r="Q69" t="inlineStr">
        <is>
          <t>LM</t>
        </is>
      </c>
      <c r="R69" t="inlineStr">
        <is>
          <t>LM</t>
        </is>
      </c>
      <c r="S69" t="inlineStr">
        <is>
          <t>LM</t>
        </is>
      </c>
      <c r="T69" t="inlineStr">
        <is>
          <t>LM</t>
        </is>
      </c>
      <c r="U69" t="inlineStr">
        <is>
          <t>LM</t>
        </is>
      </c>
      <c r="V69" t="inlineStr">
        <is>
          <t>LM</t>
        </is>
      </c>
      <c r="W69" t="inlineStr">
        <is>
          <t>LM</t>
        </is>
      </c>
      <c r="X69" t="inlineStr">
        <is>
          <t>LM</t>
        </is>
      </c>
      <c r="Y69" t="inlineStr">
        <is>
          <t>LM</t>
        </is>
      </c>
      <c r="Z69" t="inlineStr">
        <is>
          <t>LM</t>
        </is>
      </c>
      <c r="AA69" t="inlineStr">
        <is>
          <t>LM</t>
        </is>
      </c>
      <c r="AB69" t="inlineStr">
        <is>
          <t>LM</t>
        </is>
      </c>
      <c r="AC69" t="inlineStr">
        <is>
          <t>LM</t>
        </is>
      </c>
      <c r="AD69" t="inlineStr">
        <is>
          <t>LM</t>
        </is>
      </c>
      <c r="AE69" t="inlineStr">
        <is>
          <t>UM</t>
        </is>
      </c>
      <c r="AF69" t="inlineStr">
        <is>
          <t>UM</t>
        </is>
      </c>
      <c r="AG69" t="inlineStr">
        <is>
          <t>UM</t>
        </is>
      </c>
      <c r="AH69" t="inlineStr">
        <is>
          <t>UM</t>
        </is>
      </c>
      <c r="AI69" t="inlineStr">
        <is>
          <t>UM</t>
        </is>
      </c>
      <c r="AJ69" t="inlineStr">
        <is>
          <t>UM</t>
        </is>
      </c>
      <c r="AK69" t="inlineStr">
        <is>
          <t>UM</t>
        </is>
      </c>
      <c r="AL69" t="inlineStr">
        <is>
          <t>UM</t>
        </is>
      </c>
      <c r="AM69" t="inlineStr">
        <is>
          <t>UM</t>
        </is>
      </c>
      <c r="AN69" t="inlineStr">
        <is>
          <t>UM</t>
        </is>
      </c>
      <c r="AO69" t="inlineStr">
        <is>
          <t>UM</t>
        </is>
      </c>
      <c r="AP69" t="inlineStr">
        <is>
          <t>UM</t>
        </is>
      </c>
      <c r="AQ69" t="inlineStr">
        <is>
          <t>UM</t>
        </is>
      </c>
      <c r="AR69" t="inlineStr">
        <is>
          <t>UM</t>
        </is>
      </c>
      <c r="AS69" t="inlineStr">
        <is>
          <t>UM</t>
        </is>
      </c>
      <c r="AT69" t="inlineStr">
        <is>
          <t>UM</t>
        </is>
      </c>
      <c r="AU69" t="inlineStr">
        <is>
          <t>UM</t>
        </is>
      </c>
      <c r="AV69" t="inlineStr">
        <is>
          <t>UM</t>
        </is>
      </c>
      <c r="AW69" t="inlineStr">
        <is>
          <t>UM</t>
        </is>
      </c>
    </row>
    <row r="70">
      <c r="A70" t="inlineStr">
        <is>
          <t>Grenada</t>
        </is>
      </c>
      <c r="B70" t="inlineStr">
        <is>
          <t>GRD</t>
        </is>
      </c>
      <c r="C70" t="inlineStr">
        <is>
          <t>Americas</t>
        </is>
      </c>
      <c r="D70" t="inlineStr">
        <is>
          <t>Caribbean</t>
        </is>
      </c>
      <c r="E70" t="inlineStr">
        <is>
          <t>c</t>
        </is>
      </c>
      <c r="F70" s="11" t="n">
        <v>11660</v>
      </c>
      <c r="G70" s="12" t="n">
        <v>0.1</v>
      </c>
      <c r="H70" s="12" t="n">
        <v>0.117</v>
      </c>
      <c r="I70" s="12" t="n">
        <v>0.117</v>
      </c>
      <c r="J70" t="inlineStr">
        <is>
          <t>LM</t>
        </is>
      </c>
      <c r="K70" t="inlineStr">
        <is>
          <t>UM</t>
        </is>
      </c>
      <c r="L70" t="inlineStr">
        <is>
          <t>UM</t>
        </is>
      </c>
      <c r="M70" t="inlineStr">
        <is>
          <t>LM</t>
        </is>
      </c>
      <c r="N70" t="inlineStr">
        <is>
          <t>LM</t>
        </is>
      </c>
      <c r="O70" t="inlineStr">
        <is>
          <t>LM</t>
        </is>
      </c>
      <c r="P70" t="inlineStr">
        <is>
          <t>LM</t>
        </is>
      </c>
      <c r="Q70" t="inlineStr">
        <is>
          <t>LM</t>
        </is>
      </c>
      <c r="R70" t="inlineStr">
        <is>
          <t>LM</t>
        </is>
      </c>
      <c r="S70" t="inlineStr">
        <is>
          <t>LM</t>
        </is>
      </c>
      <c r="T70" t="inlineStr">
        <is>
          <t>UM</t>
        </is>
      </c>
      <c r="U70" t="inlineStr">
        <is>
          <t>UM</t>
        </is>
      </c>
      <c r="V70" t="inlineStr">
        <is>
          <t>UM</t>
        </is>
      </c>
      <c r="W70" t="inlineStr">
        <is>
          <t>UM</t>
        </is>
      </c>
      <c r="X70" t="inlineStr">
        <is>
          <t>UM</t>
        </is>
      </c>
      <c r="Y70" t="inlineStr">
        <is>
          <t>UM</t>
        </is>
      </c>
      <c r="Z70" t="inlineStr">
        <is>
          <t>UM</t>
        </is>
      </c>
      <c r="AA70" t="inlineStr">
        <is>
          <t>UM</t>
        </is>
      </c>
      <c r="AB70" t="inlineStr">
        <is>
          <t>UM</t>
        </is>
      </c>
      <c r="AC70" t="inlineStr">
        <is>
          <t>UM</t>
        </is>
      </c>
      <c r="AD70" t="inlineStr">
        <is>
          <t>UM</t>
        </is>
      </c>
      <c r="AE70" t="inlineStr">
        <is>
          <t>UM</t>
        </is>
      </c>
      <c r="AF70" t="inlineStr">
        <is>
          <t>UM</t>
        </is>
      </c>
      <c r="AG70" t="inlineStr">
        <is>
          <t>UM</t>
        </is>
      </c>
      <c r="AH70" t="inlineStr">
        <is>
          <t>UM</t>
        </is>
      </c>
      <c r="AI70" t="inlineStr">
        <is>
          <t>UM</t>
        </is>
      </c>
      <c r="AJ70" t="inlineStr">
        <is>
          <t>UM</t>
        </is>
      </c>
      <c r="AK70" t="inlineStr">
        <is>
          <t>UM</t>
        </is>
      </c>
      <c r="AL70" t="inlineStr">
        <is>
          <t>UM</t>
        </is>
      </c>
      <c r="AM70" t="inlineStr">
        <is>
          <t>UM</t>
        </is>
      </c>
      <c r="AN70" t="inlineStr">
        <is>
          <t>UM</t>
        </is>
      </c>
      <c r="AO70" t="inlineStr">
        <is>
          <t>UM</t>
        </is>
      </c>
      <c r="AP70" t="inlineStr">
        <is>
          <t>UM</t>
        </is>
      </c>
      <c r="AQ70" t="inlineStr">
        <is>
          <t>UM</t>
        </is>
      </c>
      <c r="AR70" t="inlineStr">
        <is>
          <t>UM</t>
        </is>
      </c>
      <c r="AS70" t="inlineStr">
        <is>
          <t>UM</t>
        </is>
      </c>
      <c r="AT70" t="inlineStr">
        <is>
          <t>UM</t>
        </is>
      </c>
      <c r="AU70" t="inlineStr">
        <is>
          <t>UM</t>
        </is>
      </c>
      <c r="AV70" t="inlineStr">
        <is>
          <t>UM</t>
        </is>
      </c>
      <c r="AW70" t="inlineStr">
        <is>
          <t>UM</t>
        </is>
      </c>
    </row>
    <row r="71">
      <c r="A71" t="inlineStr">
        <is>
          <t>Haiti</t>
        </is>
      </c>
      <c r="B71" t="inlineStr">
        <is>
          <t>HTI</t>
        </is>
      </c>
      <c r="C71" t="inlineStr">
        <is>
          <t>Americas</t>
        </is>
      </c>
      <c r="D71" t="inlineStr">
        <is>
          <t>Caribbean</t>
        </is>
      </c>
      <c r="E71" t="inlineStr">
        <is>
          <t>c</t>
        </is>
      </c>
      <c r="F71" s="11" t="n">
        <v>2010</v>
      </c>
      <c r="G71" s="12" t="n">
        <v>6.854</v>
      </c>
      <c r="H71" s="12" t="n">
        <v>11.906</v>
      </c>
      <c r="I71" s="12" t="n">
        <v>12.038</v>
      </c>
      <c r="J71" t="inlineStr">
        <is>
          <t>L</t>
        </is>
      </c>
      <c r="K71" t="inlineStr">
        <is>
          <t>LM</t>
        </is>
      </c>
      <c r="L71" t="inlineStr">
        <is>
          <t>LM</t>
        </is>
      </c>
      <c r="M71" t="inlineStr">
        <is>
          <t>L</t>
        </is>
      </c>
      <c r="N71" t="inlineStr">
        <is>
          <t>L</t>
        </is>
      </c>
      <c r="O71" t="inlineStr">
        <is>
          <t>L</t>
        </is>
      </c>
      <c r="P71" t="inlineStr">
        <is>
          <t>L</t>
        </is>
      </c>
      <c r="Q71" t="inlineStr">
        <is>
          <t>L</t>
        </is>
      </c>
      <c r="R71" t="inlineStr">
        <is>
          <t>L</t>
        </is>
      </c>
      <c r="S71" t="inlineStr">
        <is>
          <t>L</t>
        </is>
      </c>
      <c r="T71" t="inlineStr">
        <is>
          <t>L</t>
        </is>
      </c>
      <c r="U71" t="inlineStr">
        <is>
          <t>L</t>
        </is>
      </c>
      <c r="V71" t="inlineStr">
        <is>
          <t>L</t>
        </is>
      </c>
      <c r="W71" t="inlineStr">
        <is>
          <t>L</t>
        </is>
      </c>
      <c r="X71" t="inlineStr">
        <is>
          <t>L</t>
        </is>
      </c>
      <c r="Y71" t="inlineStr">
        <is>
          <t>L</t>
        </is>
      </c>
      <c r="Z71" t="inlineStr">
        <is>
          <t>L</t>
        </is>
      </c>
      <c r="AA71" t="inlineStr">
        <is>
          <t>L</t>
        </is>
      </c>
      <c r="AB71" t="inlineStr">
        <is>
          <t>L</t>
        </is>
      </c>
      <c r="AC71" t="inlineStr">
        <is>
          <t>L</t>
        </is>
      </c>
      <c r="AD71" t="inlineStr">
        <is>
          <t>L</t>
        </is>
      </c>
      <c r="AE71" t="inlineStr">
        <is>
          <t>L</t>
        </is>
      </c>
      <c r="AF71" t="inlineStr">
        <is>
          <t>L</t>
        </is>
      </c>
      <c r="AG71" t="inlineStr">
        <is>
          <t>L</t>
        </is>
      </c>
      <c r="AH71" t="inlineStr">
        <is>
          <t>L</t>
        </is>
      </c>
      <c r="AI71" t="inlineStr">
        <is>
          <t>L</t>
        </is>
      </c>
      <c r="AJ71" t="inlineStr">
        <is>
          <t>L</t>
        </is>
      </c>
      <c r="AK71" t="inlineStr">
        <is>
          <t>L</t>
        </is>
      </c>
      <c r="AL71" t="inlineStr">
        <is>
          <t>L</t>
        </is>
      </c>
      <c r="AM71" t="inlineStr">
        <is>
          <t>L</t>
        </is>
      </c>
      <c r="AN71" t="inlineStr">
        <is>
          <t>L</t>
        </is>
      </c>
      <c r="AO71" t="inlineStr">
        <is>
          <t>L</t>
        </is>
      </c>
      <c r="AP71" t="inlineStr">
        <is>
          <t>L</t>
        </is>
      </c>
      <c r="AQ71" t="inlineStr">
        <is>
          <t>LM</t>
        </is>
      </c>
      <c r="AR71" t="inlineStr">
        <is>
          <t>LM</t>
        </is>
      </c>
      <c r="AS71" t="inlineStr">
        <is>
          <t>LM</t>
        </is>
      </c>
      <c r="AT71" t="inlineStr">
        <is>
          <t>LM</t>
        </is>
      </c>
      <c r="AU71" t="inlineStr">
        <is>
          <t>LM</t>
        </is>
      </c>
      <c r="AV71" t="inlineStr">
        <is>
          <t>LM</t>
        </is>
      </c>
      <c r="AW71" t="inlineStr">
        <is>
          <t>LM</t>
        </is>
      </c>
    </row>
    <row r="72">
      <c r="A72" t="inlineStr">
        <is>
          <t>Jamaica</t>
        </is>
      </c>
      <c r="B72" t="inlineStr">
        <is>
          <t>JAM</t>
        </is>
      </c>
      <c r="C72" t="inlineStr">
        <is>
          <t>Americas</t>
        </is>
      </c>
      <c r="D72" t="inlineStr">
        <is>
          <t>Caribbean</t>
        </is>
      </c>
      <c r="E72" t="inlineStr">
        <is>
          <t>c</t>
        </is>
      </c>
      <c r="F72" s="11" t="n">
        <v>7790</v>
      </c>
      <c r="G72" s="12" t="n">
        <v>2.38</v>
      </c>
      <c r="H72" s="12" t="n">
        <v>2.837</v>
      </c>
      <c r="I72" s="12" t="n">
        <v>2.833</v>
      </c>
      <c r="J72" t="inlineStr">
        <is>
          <t>LM</t>
        </is>
      </c>
      <c r="K72" t="inlineStr">
        <is>
          <t>UM</t>
        </is>
      </c>
      <c r="L72" t="inlineStr">
        <is>
          <t>UM</t>
        </is>
      </c>
      <c r="M72" t="inlineStr">
        <is>
          <t>LM</t>
        </is>
      </c>
      <c r="N72" t="inlineStr">
        <is>
          <t>LM</t>
        </is>
      </c>
      <c r="O72" t="inlineStr">
        <is>
          <t>LM</t>
        </is>
      </c>
      <c r="P72" t="inlineStr">
        <is>
          <t>LM</t>
        </is>
      </c>
      <c r="Q72" t="inlineStr">
        <is>
          <t>LM</t>
        </is>
      </c>
      <c r="R72" t="inlineStr">
        <is>
          <t>LM</t>
        </is>
      </c>
      <c r="S72" t="inlineStr">
        <is>
          <t>LM</t>
        </is>
      </c>
      <c r="T72" t="inlineStr">
        <is>
          <t>LM</t>
        </is>
      </c>
      <c r="U72" t="inlineStr">
        <is>
          <t>LM</t>
        </is>
      </c>
      <c r="V72" t="inlineStr">
        <is>
          <t>LM</t>
        </is>
      </c>
      <c r="W72" t="inlineStr">
        <is>
          <t>LM</t>
        </is>
      </c>
      <c r="X72" t="inlineStr">
        <is>
          <t>LM</t>
        </is>
      </c>
      <c r="Y72" t="inlineStr">
        <is>
          <t>LM</t>
        </is>
      </c>
      <c r="Z72" t="inlineStr">
        <is>
          <t>LM</t>
        </is>
      </c>
      <c r="AA72" t="inlineStr">
        <is>
          <t>LM</t>
        </is>
      </c>
      <c r="AB72" t="inlineStr">
        <is>
          <t>LM</t>
        </is>
      </c>
      <c r="AC72" t="inlineStr">
        <is>
          <t>LM</t>
        </is>
      </c>
      <c r="AD72" t="inlineStr">
        <is>
          <t>UM</t>
        </is>
      </c>
      <c r="AE72" t="inlineStr">
        <is>
          <t>UM</t>
        </is>
      </c>
      <c r="AF72" t="inlineStr">
        <is>
          <t>UM</t>
        </is>
      </c>
      <c r="AG72" t="inlineStr">
        <is>
          <t>UM</t>
        </is>
      </c>
      <c r="AH72" t="inlineStr">
        <is>
          <t>UM</t>
        </is>
      </c>
      <c r="AI72" t="inlineStr">
        <is>
          <t>UM</t>
        </is>
      </c>
      <c r="AJ72" t="inlineStr">
        <is>
          <t>UM</t>
        </is>
      </c>
      <c r="AK72" t="inlineStr">
        <is>
          <t>UM</t>
        </is>
      </c>
      <c r="AL72" t="inlineStr">
        <is>
          <t>UM</t>
        </is>
      </c>
      <c r="AM72" t="inlineStr">
        <is>
          <t>UM</t>
        </is>
      </c>
      <c r="AN72" t="inlineStr">
        <is>
          <t>UM</t>
        </is>
      </c>
      <c r="AO72" t="inlineStr">
        <is>
          <t>UM</t>
        </is>
      </c>
      <c r="AP72" t="inlineStr">
        <is>
          <t>UM</t>
        </is>
      </c>
      <c r="AQ72" t="inlineStr">
        <is>
          <t>UM</t>
        </is>
      </c>
      <c r="AR72" t="inlineStr">
        <is>
          <t>UM</t>
        </is>
      </c>
      <c r="AS72" t="inlineStr">
        <is>
          <t>UM</t>
        </is>
      </c>
      <c r="AT72" t="inlineStr">
        <is>
          <t>UM</t>
        </is>
      </c>
      <c r="AU72" t="inlineStr">
        <is>
          <t>UM</t>
        </is>
      </c>
      <c r="AV72" t="inlineStr">
        <is>
          <t>UM</t>
        </is>
      </c>
      <c r="AW72" t="inlineStr">
        <is>
          <t>UM</t>
        </is>
      </c>
    </row>
    <row r="73">
      <c r="A73" t="inlineStr">
        <is>
          <t>Puerto Rico (U.S.)</t>
        </is>
      </c>
      <c r="B73" t="inlineStr">
        <is>
          <t>PRI</t>
        </is>
      </c>
      <c r="C73" t="inlineStr">
        <is>
          <t>Americas</t>
        </is>
      </c>
      <c r="D73" t="inlineStr">
        <is>
          <t>Caribbean</t>
        </is>
      </c>
      <c r="E73" t="inlineStr">
        <is>
          <t>n</t>
        </is>
      </c>
      <c r="F73" s="11" t="n">
        <v>27320</v>
      </c>
      <c r="G73" s="12" t="n">
        <v>3.537</v>
      </c>
      <c r="H73" s="12" t="n">
        <v>3.191</v>
      </c>
      <c r="I73" s="12" t="n">
        <v>3.174</v>
      </c>
      <c r="J73" t="inlineStr">
        <is>
          <t>UM</t>
        </is>
      </c>
      <c r="K73" t="inlineStr">
        <is>
          <t>H</t>
        </is>
      </c>
      <c r="L73" t="inlineStr">
        <is>
          <t>H</t>
        </is>
      </c>
      <c r="M73" t="inlineStr">
        <is>
          <t>UM</t>
        </is>
      </c>
      <c r="N73" t="inlineStr">
        <is>
          <t>UM</t>
        </is>
      </c>
      <c r="O73" t="inlineStr">
        <is>
          <t>UM</t>
        </is>
      </c>
      <c r="P73" t="inlineStr">
        <is>
          <t>UM</t>
        </is>
      </c>
      <c r="Q73" t="inlineStr">
        <is>
          <t>UM</t>
        </is>
      </c>
      <c r="R73" t="inlineStr">
        <is>
          <t>UM</t>
        </is>
      </c>
      <c r="S73" t="inlineStr">
        <is>
          <t>UM</t>
        </is>
      </c>
      <c r="T73" t="inlineStr">
        <is>
          <t>UM</t>
        </is>
      </c>
      <c r="U73" t="inlineStr">
        <is>
          <t>UM</t>
        </is>
      </c>
      <c r="V73" t="inlineStr">
        <is>
          <t>UM</t>
        </is>
      </c>
      <c r="W73" t="inlineStr">
        <is>
          <t>UM</t>
        </is>
      </c>
      <c r="X73" t="inlineStr">
        <is>
          <t>UM</t>
        </is>
      </c>
      <c r="Y73" t="inlineStr">
        <is>
          <t>H</t>
        </is>
      </c>
      <c r="Z73" t="inlineStr">
        <is>
          <t>H</t>
        </is>
      </c>
      <c r="AA73" t="inlineStr">
        <is>
          <t>H</t>
        </is>
      </c>
      <c r="AB73" t="inlineStr">
        <is>
          <t>H</t>
        </is>
      </c>
      <c r="AC73" t="inlineStr">
        <is>
          <t>H</t>
        </is>
      </c>
      <c r="AD73" t="inlineStr">
        <is>
          <t>H</t>
        </is>
      </c>
      <c r="AE73" t="inlineStr">
        <is>
          <t>H</t>
        </is>
      </c>
      <c r="AF73" t="inlineStr">
        <is>
          <t>H</t>
        </is>
      </c>
      <c r="AG73" t="inlineStr">
        <is>
          <t>H</t>
        </is>
      </c>
      <c r="AH73" t="inlineStr">
        <is>
          <t>H</t>
        </is>
      </c>
      <c r="AI73" t="inlineStr">
        <is>
          <t>H</t>
        </is>
      </c>
      <c r="AJ73" t="inlineStr">
        <is>
          <t>H</t>
        </is>
      </c>
      <c r="AK73" t="inlineStr">
        <is>
          <t>H</t>
        </is>
      </c>
      <c r="AL73" t="inlineStr">
        <is>
          <t>H</t>
        </is>
      </c>
      <c r="AM73" t="inlineStr">
        <is>
          <t>H</t>
        </is>
      </c>
      <c r="AN73" t="inlineStr">
        <is>
          <t>H</t>
        </is>
      </c>
      <c r="AO73" t="inlineStr">
        <is>
          <t>H</t>
        </is>
      </c>
      <c r="AP73" t="inlineStr">
        <is>
          <t>H</t>
        </is>
      </c>
      <c r="AQ73" t="inlineStr">
        <is>
          <t>H</t>
        </is>
      </c>
      <c r="AR73" t="inlineStr">
        <is>
          <t>H</t>
        </is>
      </c>
      <c r="AS73" t="inlineStr">
        <is>
          <t>H</t>
        </is>
      </c>
      <c r="AT73" t="inlineStr">
        <is>
          <t>H</t>
        </is>
      </c>
      <c r="AU73" t="inlineStr">
        <is>
          <t>H</t>
        </is>
      </c>
      <c r="AV73" t="inlineStr">
        <is>
          <t>H</t>
        </is>
      </c>
      <c r="AW73" t="inlineStr">
        <is>
          <t>H</t>
        </is>
      </c>
    </row>
    <row r="74">
      <c r="A74" t="inlineStr">
        <is>
          <t>Sint Maarten (Dutch part)</t>
        </is>
      </c>
      <c r="B74" t="inlineStr">
        <is>
          <t>SXM</t>
        </is>
      </c>
      <c r="C74" t="inlineStr">
        <is>
          <t>Americas</t>
        </is>
      </c>
      <c r="D74" t="inlineStr">
        <is>
          <t>Caribbean</t>
        </is>
      </c>
      <c r="E74" t="inlineStr">
        <is>
          <t>n</t>
        </is>
      </c>
      <c r="F74" s="11" t="n"/>
      <c r="G74" s="12" t="n">
        <v>0.028</v>
      </c>
      <c r="H74" s="12" t="n">
        <v>0.044</v>
      </c>
      <c r="I74" s="12" t="n">
        <v>0.044</v>
      </c>
      <c r="J74" t="inlineStr"/>
      <c r="K74" t="inlineStr">
        <is>
          <t>H</t>
        </is>
      </c>
      <c r="L74" t="inlineStr">
        <is>
          <t>H</t>
        </is>
      </c>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is>
          <t>H</t>
        </is>
      </c>
      <c r="AH74" t="inlineStr">
        <is>
          <t>H</t>
        </is>
      </c>
      <c r="AI74" t="inlineStr">
        <is>
          <t>H</t>
        </is>
      </c>
      <c r="AJ74" t="inlineStr">
        <is>
          <t>H</t>
        </is>
      </c>
      <c r="AK74" t="inlineStr">
        <is>
          <t>H</t>
        </is>
      </c>
      <c r="AL74" t="inlineStr">
        <is>
          <t>H</t>
        </is>
      </c>
      <c r="AM74" t="inlineStr">
        <is>
          <t>H</t>
        </is>
      </c>
      <c r="AN74" t="inlineStr">
        <is>
          <t>H</t>
        </is>
      </c>
      <c r="AO74" t="inlineStr">
        <is>
          <t>H</t>
        </is>
      </c>
      <c r="AP74" t="inlineStr">
        <is>
          <t>H</t>
        </is>
      </c>
      <c r="AQ74" t="inlineStr">
        <is>
          <t>H</t>
        </is>
      </c>
      <c r="AR74" t="inlineStr">
        <is>
          <t>H</t>
        </is>
      </c>
      <c r="AS74" t="inlineStr">
        <is>
          <t>H</t>
        </is>
      </c>
      <c r="AT74" t="inlineStr">
        <is>
          <t>H</t>
        </is>
      </c>
      <c r="AU74" t="inlineStr">
        <is>
          <t>H</t>
        </is>
      </c>
      <c r="AV74" t="inlineStr">
        <is>
          <t>H</t>
        </is>
      </c>
      <c r="AW74" t="inlineStr">
        <is>
          <t>H</t>
        </is>
      </c>
    </row>
    <row r="75">
      <c r="A75" t="inlineStr">
        <is>
          <t>St. Kitts and Nevis</t>
        </is>
      </c>
      <c r="B75" t="inlineStr">
        <is>
          <t>KNA</t>
        </is>
      </c>
      <c r="C75" t="inlineStr">
        <is>
          <t>Americas</t>
        </is>
      </c>
      <c r="D75" t="inlineStr">
        <is>
          <t>Caribbean</t>
        </is>
      </c>
      <c r="E75" t="inlineStr">
        <is>
          <t>n</t>
        </is>
      </c>
      <c r="F75" s="11" t="n">
        <v>24530</v>
      </c>
      <c r="G75" s="12" t="n">
        <v>0.04</v>
      </c>
      <c r="H75" s="12" t="n">
        <v>0.047</v>
      </c>
      <c r="I75" s="12" t="n">
        <v>0.047</v>
      </c>
      <c r="J75" t="inlineStr">
        <is>
          <t>UM</t>
        </is>
      </c>
      <c r="K75" t="inlineStr">
        <is>
          <t>H</t>
        </is>
      </c>
      <c r="L75" t="inlineStr">
        <is>
          <t>H</t>
        </is>
      </c>
      <c r="M75" t="inlineStr">
        <is>
          <t>UM</t>
        </is>
      </c>
      <c r="N75" t="inlineStr">
        <is>
          <t>UM</t>
        </is>
      </c>
      <c r="O75" t="inlineStr">
        <is>
          <t>UM</t>
        </is>
      </c>
      <c r="P75" t="inlineStr">
        <is>
          <t>UM</t>
        </is>
      </c>
      <c r="Q75" t="inlineStr">
        <is>
          <t>UM</t>
        </is>
      </c>
      <c r="R75" t="inlineStr">
        <is>
          <t>UM</t>
        </is>
      </c>
      <c r="S75" t="inlineStr">
        <is>
          <t>UM</t>
        </is>
      </c>
      <c r="T75" t="inlineStr">
        <is>
          <t>UM</t>
        </is>
      </c>
      <c r="U75" t="inlineStr">
        <is>
          <t>UM</t>
        </is>
      </c>
      <c r="V75" t="inlineStr">
        <is>
          <t>UM</t>
        </is>
      </c>
      <c r="W75" t="inlineStr">
        <is>
          <t>UM</t>
        </is>
      </c>
      <c r="X75" t="inlineStr">
        <is>
          <t>UM</t>
        </is>
      </c>
      <c r="Y75" t="inlineStr">
        <is>
          <t>UM</t>
        </is>
      </c>
      <c r="Z75" t="inlineStr">
        <is>
          <t>UM</t>
        </is>
      </c>
      <c r="AA75" t="inlineStr">
        <is>
          <t>UM</t>
        </is>
      </c>
      <c r="AB75" t="inlineStr">
        <is>
          <t>UM</t>
        </is>
      </c>
      <c r="AC75" t="inlineStr">
        <is>
          <t>UM</t>
        </is>
      </c>
      <c r="AD75" t="inlineStr">
        <is>
          <t>UM</t>
        </is>
      </c>
      <c r="AE75" t="inlineStr">
        <is>
          <t>UM</t>
        </is>
      </c>
      <c r="AF75" t="inlineStr">
        <is>
          <t>UM</t>
        </is>
      </c>
      <c r="AG75" t="inlineStr">
        <is>
          <t>UM</t>
        </is>
      </c>
      <c r="AH75" t="inlineStr">
        <is>
          <t>H</t>
        </is>
      </c>
      <c r="AI75" t="inlineStr">
        <is>
          <t>H</t>
        </is>
      </c>
      <c r="AJ75" t="inlineStr">
        <is>
          <t>H</t>
        </is>
      </c>
      <c r="AK75" t="inlineStr">
        <is>
          <t>H</t>
        </is>
      </c>
      <c r="AL75" t="inlineStr">
        <is>
          <t>H</t>
        </is>
      </c>
      <c r="AM75" t="inlineStr">
        <is>
          <t>H</t>
        </is>
      </c>
      <c r="AN75" t="inlineStr">
        <is>
          <t>H</t>
        </is>
      </c>
      <c r="AO75" t="inlineStr">
        <is>
          <t>H</t>
        </is>
      </c>
      <c r="AP75" t="inlineStr">
        <is>
          <t>H</t>
        </is>
      </c>
      <c r="AQ75" t="inlineStr">
        <is>
          <t>H</t>
        </is>
      </c>
      <c r="AR75" t="inlineStr">
        <is>
          <t>H</t>
        </is>
      </c>
      <c r="AS75" t="inlineStr">
        <is>
          <t>H</t>
        </is>
      </c>
      <c r="AT75" t="inlineStr">
        <is>
          <t>H</t>
        </is>
      </c>
      <c r="AU75" t="inlineStr">
        <is>
          <t>H</t>
        </is>
      </c>
      <c r="AV75" t="inlineStr">
        <is>
          <t>H</t>
        </is>
      </c>
      <c r="AW75" t="inlineStr">
        <is>
          <t>H</t>
        </is>
      </c>
    </row>
    <row r="76">
      <c r="A76" t="inlineStr">
        <is>
          <t>St. Lucia</t>
        </is>
      </c>
      <c r="B76" t="inlineStr">
        <is>
          <t>LCA</t>
        </is>
      </c>
      <c r="C76" t="inlineStr">
        <is>
          <t>Americas</t>
        </is>
      </c>
      <c r="D76" t="inlineStr">
        <is>
          <t>Caribbean</t>
        </is>
      </c>
      <c r="E76" t="inlineStr">
        <is>
          <t>c</t>
        </is>
      </c>
      <c r="F76" s="11" t="n">
        <v>13410</v>
      </c>
      <c r="G76" s="12" t="n">
        <v>0.138</v>
      </c>
      <c r="H76" s="12" t="n">
        <v>0.18</v>
      </c>
      <c r="I76" s="12" t="n">
        <v>0.18</v>
      </c>
      <c r="J76" t="inlineStr">
        <is>
          <t>LM</t>
        </is>
      </c>
      <c r="K76" t="inlineStr">
        <is>
          <t>UM</t>
        </is>
      </c>
      <c r="L76" t="inlineStr">
        <is>
          <t>UM</t>
        </is>
      </c>
      <c r="M76" t="inlineStr">
        <is>
          <t>LM</t>
        </is>
      </c>
      <c r="N76" t="inlineStr">
        <is>
          <t>LM</t>
        </is>
      </c>
      <c r="O76" t="inlineStr">
        <is>
          <t>UM</t>
        </is>
      </c>
      <c r="P76" t="inlineStr">
        <is>
          <t>UM</t>
        </is>
      </c>
      <c r="Q76" t="inlineStr">
        <is>
          <t>UM</t>
        </is>
      </c>
      <c r="R76" t="inlineStr">
        <is>
          <t>UM</t>
        </is>
      </c>
      <c r="S76" t="inlineStr">
        <is>
          <t>UM</t>
        </is>
      </c>
      <c r="T76" t="inlineStr">
        <is>
          <t>UM</t>
        </is>
      </c>
      <c r="U76" t="inlineStr">
        <is>
          <t>UM</t>
        </is>
      </c>
      <c r="V76" t="inlineStr">
        <is>
          <t>UM</t>
        </is>
      </c>
      <c r="W76" t="inlineStr">
        <is>
          <t>UM</t>
        </is>
      </c>
      <c r="X76" t="inlineStr">
        <is>
          <t>UM</t>
        </is>
      </c>
      <c r="Y76" t="inlineStr">
        <is>
          <t>UM</t>
        </is>
      </c>
      <c r="Z76" t="inlineStr">
        <is>
          <t>UM</t>
        </is>
      </c>
      <c r="AA76" t="inlineStr">
        <is>
          <t>UM</t>
        </is>
      </c>
      <c r="AB76" t="inlineStr">
        <is>
          <t>UM</t>
        </is>
      </c>
      <c r="AC76" t="inlineStr">
        <is>
          <t>UM</t>
        </is>
      </c>
      <c r="AD76" t="inlineStr">
        <is>
          <t>UM</t>
        </is>
      </c>
      <c r="AE76" t="inlineStr">
        <is>
          <t>UM</t>
        </is>
      </c>
      <c r="AF76" t="inlineStr">
        <is>
          <t>UM</t>
        </is>
      </c>
      <c r="AG76" t="inlineStr">
        <is>
          <t>UM</t>
        </is>
      </c>
      <c r="AH76" t="inlineStr">
        <is>
          <t>UM</t>
        </is>
      </c>
      <c r="AI76" t="inlineStr">
        <is>
          <t>UM</t>
        </is>
      </c>
      <c r="AJ76" t="inlineStr">
        <is>
          <t>UM</t>
        </is>
      </c>
      <c r="AK76" t="inlineStr">
        <is>
          <t>UM</t>
        </is>
      </c>
      <c r="AL76" t="inlineStr">
        <is>
          <t>UM</t>
        </is>
      </c>
      <c r="AM76" t="inlineStr">
        <is>
          <t>UM</t>
        </is>
      </c>
      <c r="AN76" t="inlineStr">
        <is>
          <t>UM</t>
        </is>
      </c>
      <c r="AO76" t="inlineStr">
        <is>
          <t>UM</t>
        </is>
      </c>
      <c r="AP76" t="inlineStr">
        <is>
          <t>UM</t>
        </is>
      </c>
      <c r="AQ76" t="inlineStr">
        <is>
          <t>UM</t>
        </is>
      </c>
      <c r="AR76" t="inlineStr">
        <is>
          <t>UM</t>
        </is>
      </c>
      <c r="AS76" t="inlineStr">
        <is>
          <t>UM</t>
        </is>
      </c>
      <c r="AT76" t="inlineStr">
        <is>
          <t>UM</t>
        </is>
      </c>
      <c r="AU76" t="inlineStr">
        <is>
          <t>UM</t>
        </is>
      </c>
      <c r="AV76" t="inlineStr">
        <is>
          <t>UM</t>
        </is>
      </c>
      <c r="AW76" t="inlineStr">
        <is>
          <t>UM</t>
        </is>
      </c>
    </row>
    <row r="77">
      <c r="A77" t="inlineStr">
        <is>
          <t>St. Martin (French part)</t>
        </is>
      </c>
      <c r="B77" t="inlineStr">
        <is>
          <t>MAF</t>
        </is>
      </c>
      <c r="C77" t="inlineStr">
        <is>
          <t>Americas</t>
        </is>
      </c>
      <c r="D77" t="inlineStr">
        <is>
          <t>Caribbean</t>
        </is>
      </c>
      <c r="E77" t="inlineStr">
        <is>
          <t>n</t>
        </is>
      </c>
      <c r="F77" s="11" t="n"/>
      <c r="G77" s="12" t="n">
        <v>0.028</v>
      </c>
      <c r="H77" s="12" t="n">
        <v>0.025</v>
      </c>
      <c r="I77" s="12" t="n">
        <v>0.024</v>
      </c>
      <c r="J77" t="inlineStr"/>
      <c r="K77" t="inlineStr">
        <is>
          <t>H</t>
        </is>
      </c>
      <c r="L77" t="inlineStr">
        <is>
          <t>H</t>
        </is>
      </c>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is>
          <t>H</t>
        </is>
      </c>
      <c r="AH77" t="inlineStr">
        <is>
          <t>H</t>
        </is>
      </c>
      <c r="AI77" t="inlineStr">
        <is>
          <t>H</t>
        </is>
      </c>
      <c r="AJ77" t="inlineStr">
        <is>
          <t>H</t>
        </is>
      </c>
      <c r="AK77" t="inlineStr">
        <is>
          <t>H</t>
        </is>
      </c>
      <c r="AL77" t="inlineStr">
        <is>
          <t>H</t>
        </is>
      </c>
      <c r="AM77" t="inlineStr">
        <is>
          <t>H</t>
        </is>
      </c>
      <c r="AN77" t="inlineStr">
        <is>
          <t>H</t>
        </is>
      </c>
      <c r="AO77" t="inlineStr">
        <is>
          <t>H</t>
        </is>
      </c>
      <c r="AP77" t="inlineStr">
        <is>
          <t>H</t>
        </is>
      </c>
      <c r="AQ77" t="inlineStr">
        <is>
          <t>H</t>
        </is>
      </c>
      <c r="AR77" t="inlineStr">
        <is>
          <t>H</t>
        </is>
      </c>
      <c r="AS77" t="inlineStr">
        <is>
          <t>H</t>
        </is>
      </c>
      <c r="AT77" t="inlineStr">
        <is>
          <t>H</t>
        </is>
      </c>
      <c r="AU77" t="inlineStr">
        <is>
          <t>H</t>
        </is>
      </c>
      <c r="AV77" t="inlineStr">
        <is>
          <t>H</t>
        </is>
      </c>
      <c r="AW77" t="inlineStr">
        <is>
          <t>H</t>
        </is>
      </c>
    </row>
    <row r="78">
      <c r="A78" t="inlineStr">
        <is>
          <t>St. Vincent and the Grenadines</t>
        </is>
      </c>
      <c r="B78" t="inlineStr">
        <is>
          <t>VCT</t>
        </is>
      </c>
      <c r="C78" t="inlineStr">
        <is>
          <t>Americas</t>
        </is>
      </c>
      <c r="D78" t="inlineStr">
        <is>
          <t>Caribbean</t>
        </is>
      </c>
      <c r="E78" t="inlineStr">
        <is>
          <t>n</t>
        </is>
      </c>
      <c r="F78" s="11" t="n">
        <v>12000</v>
      </c>
      <c r="G78" s="12" t="n">
        <v>0.112</v>
      </c>
      <c r="H78" s="12" t="n">
        <v>0.1</v>
      </c>
      <c r="I78" s="12" t="n">
        <v>0.099</v>
      </c>
      <c r="J78" t="inlineStr">
        <is>
          <t>LM</t>
        </is>
      </c>
      <c r="K78" t="inlineStr">
        <is>
          <t>UM</t>
        </is>
      </c>
      <c r="L78" t="inlineStr">
        <is>
          <t>UM</t>
        </is>
      </c>
      <c r="M78" t="inlineStr">
        <is>
          <t>LM</t>
        </is>
      </c>
      <c r="N78" t="inlineStr">
        <is>
          <t>LM</t>
        </is>
      </c>
      <c r="O78" t="inlineStr">
        <is>
          <t>LM</t>
        </is>
      </c>
      <c r="P78" t="inlineStr">
        <is>
          <t>LM</t>
        </is>
      </c>
      <c r="Q78" t="inlineStr">
        <is>
          <t>LM</t>
        </is>
      </c>
      <c r="R78" t="inlineStr">
        <is>
          <t>LM</t>
        </is>
      </c>
      <c r="S78" t="inlineStr">
        <is>
          <t>LM</t>
        </is>
      </c>
      <c r="T78" t="inlineStr">
        <is>
          <t>LM</t>
        </is>
      </c>
      <c r="U78" t="inlineStr">
        <is>
          <t>LM</t>
        </is>
      </c>
      <c r="V78" t="inlineStr">
        <is>
          <t>LM</t>
        </is>
      </c>
      <c r="W78" t="inlineStr">
        <is>
          <t>LM</t>
        </is>
      </c>
      <c r="X78" t="inlineStr">
        <is>
          <t>LM</t>
        </is>
      </c>
      <c r="Y78" t="inlineStr">
        <is>
          <t>LM</t>
        </is>
      </c>
      <c r="Z78" t="inlineStr">
        <is>
          <t>UM</t>
        </is>
      </c>
      <c r="AA78" t="inlineStr">
        <is>
          <t>UM</t>
        </is>
      </c>
      <c r="AB78" t="inlineStr">
        <is>
          <t>UM</t>
        </is>
      </c>
      <c r="AC78" t="inlineStr">
        <is>
          <t>UM</t>
        </is>
      </c>
      <c r="AD78" t="inlineStr">
        <is>
          <t>UM</t>
        </is>
      </c>
      <c r="AE78" t="inlineStr">
        <is>
          <t>UM</t>
        </is>
      </c>
      <c r="AF78" t="inlineStr">
        <is>
          <t>UM</t>
        </is>
      </c>
      <c r="AG78" t="inlineStr">
        <is>
          <t>UM</t>
        </is>
      </c>
      <c r="AH78" t="inlineStr">
        <is>
          <t>UM</t>
        </is>
      </c>
      <c r="AI78" t="inlineStr">
        <is>
          <t>UM</t>
        </is>
      </c>
      <c r="AJ78" t="inlineStr">
        <is>
          <t>UM</t>
        </is>
      </c>
      <c r="AK78" t="inlineStr">
        <is>
          <t>UM</t>
        </is>
      </c>
      <c r="AL78" t="inlineStr">
        <is>
          <t>UM</t>
        </is>
      </c>
      <c r="AM78" t="inlineStr">
        <is>
          <t>UM</t>
        </is>
      </c>
      <c r="AN78" t="inlineStr">
        <is>
          <t>UM</t>
        </is>
      </c>
      <c r="AO78" t="inlineStr">
        <is>
          <t>UM</t>
        </is>
      </c>
      <c r="AP78" t="inlineStr">
        <is>
          <t>UM</t>
        </is>
      </c>
      <c r="AQ78" t="inlineStr">
        <is>
          <t>UM</t>
        </is>
      </c>
      <c r="AR78" t="inlineStr">
        <is>
          <t>UM</t>
        </is>
      </c>
      <c r="AS78" t="inlineStr">
        <is>
          <t>UM</t>
        </is>
      </c>
      <c r="AT78" t="inlineStr">
        <is>
          <t>UM</t>
        </is>
      </c>
      <c r="AU78" t="inlineStr">
        <is>
          <t>UM</t>
        </is>
      </c>
      <c r="AV78" t="inlineStr">
        <is>
          <t>UM</t>
        </is>
      </c>
      <c r="AW78" t="inlineStr">
        <is>
          <t>UM</t>
        </is>
      </c>
    </row>
    <row r="79">
      <c r="A79" t="inlineStr">
        <is>
          <t>Trinidad and Tobago</t>
        </is>
      </c>
      <c r="B79" t="inlineStr">
        <is>
          <t>TTO</t>
        </is>
      </c>
      <c r="C79" t="inlineStr">
        <is>
          <t>Americas</t>
        </is>
      </c>
      <c r="D79" t="inlineStr">
        <is>
          <t>Caribbean</t>
        </is>
      </c>
      <c r="E79" t="inlineStr">
        <is>
          <t>i</t>
        </is>
      </c>
      <c r="F79" s="11" t="n">
        <v>18550</v>
      </c>
      <c r="G79" s="12" t="n">
        <v>1.252</v>
      </c>
      <c r="H79" s="12" t="n">
        <v>1.371</v>
      </c>
      <c r="I79" s="12" t="n">
        <v>1.373</v>
      </c>
      <c r="J79" t="inlineStr">
        <is>
          <t>UM</t>
        </is>
      </c>
      <c r="K79" t="inlineStr">
        <is>
          <t>H</t>
        </is>
      </c>
      <c r="L79" t="inlineStr">
        <is>
          <t>H</t>
        </is>
      </c>
      <c r="M79" t="inlineStr">
        <is>
          <t>UM</t>
        </is>
      </c>
      <c r="N79" t="inlineStr">
        <is>
          <t>UM</t>
        </is>
      </c>
      <c r="O79" t="inlineStr">
        <is>
          <t>UM</t>
        </is>
      </c>
      <c r="P79" t="inlineStr">
        <is>
          <t>UM</t>
        </is>
      </c>
      <c r="Q79" t="inlineStr">
        <is>
          <t>UM</t>
        </is>
      </c>
      <c r="R79" t="inlineStr">
        <is>
          <t>UM</t>
        </is>
      </c>
      <c r="S79" t="inlineStr">
        <is>
          <t>UM</t>
        </is>
      </c>
      <c r="T79" t="inlineStr">
        <is>
          <t>UM</t>
        </is>
      </c>
      <c r="U79" t="inlineStr">
        <is>
          <t>UM</t>
        </is>
      </c>
      <c r="V79" t="inlineStr">
        <is>
          <t>UM</t>
        </is>
      </c>
      <c r="W79" t="inlineStr">
        <is>
          <t>UM</t>
        </is>
      </c>
      <c r="X79" t="inlineStr">
        <is>
          <t>UM</t>
        </is>
      </c>
      <c r="Y79" t="inlineStr">
        <is>
          <t>UM</t>
        </is>
      </c>
      <c r="Z79" t="inlineStr">
        <is>
          <t>UM</t>
        </is>
      </c>
      <c r="AA79" t="inlineStr">
        <is>
          <t>UM</t>
        </is>
      </c>
      <c r="AB79" t="inlineStr">
        <is>
          <t>UM</t>
        </is>
      </c>
      <c r="AC79" t="inlineStr">
        <is>
          <t>H</t>
        </is>
      </c>
      <c r="AD79" t="inlineStr">
        <is>
          <t>H</t>
        </is>
      </c>
      <c r="AE79" t="inlineStr">
        <is>
          <t>H</t>
        </is>
      </c>
      <c r="AF79" t="inlineStr">
        <is>
          <t>H</t>
        </is>
      </c>
      <c r="AG79" t="inlineStr">
        <is>
          <t>H</t>
        </is>
      </c>
      <c r="AH79" t="inlineStr">
        <is>
          <t>H</t>
        </is>
      </c>
      <c r="AI79" t="inlineStr">
        <is>
          <t>H</t>
        </is>
      </c>
      <c r="AJ79" t="inlineStr">
        <is>
          <t>H</t>
        </is>
      </c>
      <c r="AK79" t="inlineStr">
        <is>
          <t>H</t>
        </is>
      </c>
      <c r="AL79" t="inlineStr">
        <is>
          <t>H</t>
        </is>
      </c>
      <c r="AM79" t="inlineStr">
        <is>
          <t>H</t>
        </is>
      </c>
      <c r="AN79" t="inlineStr">
        <is>
          <t>H</t>
        </is>
      </c>
      <c r="AO79" t="inlineStr">
        <is>
          <t>H</t>
        </is>
      </c>
      <c r="AP79" t="inlineStr">
        <is>
          <t>H</t>
        </is>
      </c>
      <c r="AQ79" t="inlineStr">
        <is>
          <t>H</t>
        </is>
      </c>
      <c r="AR79" t="inlineStr">
        <is>
          <t>H</t>
        </is>
      </c>
      <c r="AS79" t="inlineStr">
        <is>
          <t>H</t>
        </is>
      </c>
      <c r="AT79" t="inlineStr">
        <is>
          <t>H</t>
        </is>
      </c>
      <c r="AU79" t="inlineStr">
        <is>
          <t>H</t>
        </is>
      </c>
      <c r="AV79" t="inlineStr">
        <is>
          <t>H</t>
        </is>
      </c>
      <c r="AW79" t="inlineStr">
        <is>
          <t>H</t>
        </is>
      </c>
    </row>
    <row r="80">
      <c r="A80" t="inlineStr">
        <is>
          <t>Turks and Caicos Islands</t>
        </is>
      </c>
      <c r="B80" t="inlineStr">
        <is>
          <t>TCA</t>
        </is>
      </c>
      <c r="C80" t="inlineStr">
        <is>
          <t>Americas</t>
        </is>
      </c>
      <c r="D80" t="inlineStr">
        <is>
          <t>Caribbean</t>
        </is>
      </c>
      <c r="E80" t="inlineStr">
        <is>
          <t>n</t>
        </is>
      </c>
      <c r="F80" s="11" t="n"/>
      <c r="G80" s="12" t="n">
        <v>0.012</v>
      </c>
      <c r="H80" s="12" t="n">
        <v>0.047</v>
      </c>
      <c r="I80" s="12" t="n">
        <v>0.047</v>
      </c>
      <c r="J80" t="inlineStr"/>
      <c r="K80" t="inlineStr">
        <is>
          <t>H</t>
        </is>
      </c>
      <c r="L80" t="inlineStr">
        <is>
          <t>H</t>
        </is>
      </c>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is>
          <t>H</t>
        </is>
      </c>
      <c r="AG80" t="inlineStr">
        <is>
          <t>H</t>
        </is>
      </c>
      <c r="AH80" t="inlineStr">
        <is>
          <t>H</t>
        </is>
      </c>
      <c r="AI80" t="inlineStr">
        <is>
          <t>H</t>
        </is>
      </c>
      <c r="AJ80" t="inlineStr">
        <is>
          <t>H</t>
        </is>
      </c>
      <c r="AK80" t="inlineStr">
        <is>
          <t>H</t>
        </is>
      </c>
      <c r="AL80" t="inlineStr">
        <is>
          <t>H</t>
        </is>
      </c>
      <c r="AM80" t="inlineStr">
        <is>
          <t>H</t>
        </is>
      </c>
      <c r="AN80" t="inlineStr">
        <is>
          <t>H</t>
        </is>
      </c>
      <c r="AO80" t="inlineStr">
        <is>
          <t>H</t>
        </is>
      </c>
      <c r="AP80" t="inlineStr">
        <is>
          <t>H</t>
        </is>
      </c>
      <c r="AQ80" t="inlineStr">
        <is>
          <t>H</t>
        </is>
      </c>
      <c r="AR80" t="inlineStr">
        <is>
          <t>H</t>
        </is>
      </c>
      <c r="AS80" t="inlineStr">
        <is>
          <t>H</t>
        </is>
      </c>
      <c r="AT80" t="inlineStr">
        <is>
          <t>H</t>
        </is>
      </c>
      <c r="AU80" t="inlineStr">
        <is>
          <t>H</t>
        </is>
      </c>
      <c r="AV80" t="inlineStr">
        <is>
          <t>H</t>
        </is>
      </c>
      <c r="AW80" t="inlineStr">
        <is>
          <t>H</t>
        </is>
      </c>
    </row>
    <row r="81">
      <c r="A81" t="inlineStr">
        <is>
          <t>Virgin Islands (U.S.)</t>
        </is>
      </c>
      <c r="B81" t="inlineStr">
        <is>
          <t>VIR</t>
        </is>
      </c>
      <c r="C81" t="inlineStr">
        <is>
          <t>Americas</t>
        </is>
      </c>
      <c r="D81" t="inlineStr">
        <is>
          <t>Caribbean</t>
        </is>
      </c>
      <c r="E81" t="inlineStr">
        <is>
          <t>n</t>
        </is>
      </c>
      <c r="F81" s="11" t="n"/>
      <c r="G81" s="12" t="n">
        <v>0.104</v>
      </c>
      <c r="H81" s="12" t="n">
        <v>0.104</v>
      </c>
      <c r="I81" s="12" t="n">
        <v>0.103</v>
      </c>
      <c r="J81" t="inlineStr">
        <is>
          <t>H</t>
        </is>
      </c>
      <c r="K81" t="inlineStr">
        <is>
          <t>H</t>
        </is>
      </c>
      <c r="L81" t="inlineStr">
        <is>
          <t>H</t>
        </is>
      </c>
      <c r="M81" t="inlineStr">
        <is>
          <t>H</t>
        </is>
      </c>
      <c r="N81" t="inlineStr">
        <is>
          <t>H</t>
        </is>
      </c>
      <c r="O81" t="inlineStr">
        <is>
          <t>H</t>
        </is>
      </c>
      <c r="P81" t="inlineStr">
        <is>
          <t>H</t>
        </is>
      </c>
      <c r="Q81" t="inlineStr">
        <is>
          <t>H</t>
        </is>
      </c>
      <c r="R81" t="inlineStr">
        <is>
          <t>H</t>
        </is>
      </c>
      <c r="S81" t="inlineStr">
        <is>
          <t>H</t>
        </is>
      </c>
      <c r="T81" t="inlineStr">
        <is>
          <t>H</t>
        </is>
      </c>
      <c r="U81" t="inlineStr">
        <is>
          <t>H</t>
        </is>
      </c>
      <c r="V81" t="inlineStr">
        <is>
          <t>H</t>
        </is>
      </c>
      <c r="W81" t="inlineStr">
        <is>
          <t>H</t>
        </is>
      </c>
      <c r="X81" t="inlineStr">
        <is>
          <t>H</t>
        </is>
      </c>
      <c r="Y81" t="inlineStr">
        <is>
          <t>H</t>
        </is>
      </c>
      <c r="Z81" t="inlineStr">
        <is>
          <t>H</t>
        </is>
      </c>
      <c r="AA81" t="inlineStr">
        <is>
          <t>H</t>
        </is>
      </c>
      <c r="AB81" t="inlineStr">
        <is>
          <t>H</t>
        </is>
      </c>
      <c r="AC81" t="inlineStr">
        <is>
          <t>H</t>
        </is>
      </c>
      <c r="AD81" t="inlineStr">
        <is>
          <t>H</t>
        </is>
      </c>
      <c r="AE81" t="inlineStr">
        <is>
          <t>H</t>
        </is>
      </c>
      <c r="AF81" t="inlineStr">
        <is>
          <t>H</t>
        </is>
      </c>
      <c r="AG81" t="inlineStr">
        <is>
          <t>H</t>
        </is>
      </c>
      <c r="AH81" t="inlineStr">
        <is>
          <t>H</t>
        </is>
      </c>
      <c r="AI81" t="inlineStr">
        <is>
          <t>H</t>
        </is>
      </c>
      <c r="AJ81" t="inlineStr">
        <is>
          <t>H</t>
        </is>
      </c>
      <c r="AK81" t="inlineStr">
        <is>
          <t>H</t>
        </is>
      </c>
      <c r="AL81" t="inlineStr">
        <is>
          <t>H</t>
        </is>
      </c>
      <c r="AM81" t="inlineStr">
        <is>
          <t>H</t>
        </is>
      </c>
      <c r="AN81" t="inlineStr">
        <is>
          <t>H</t>
        </is>
      </c>
      <c r="AO81" t="inlineStr">
        <is>
          <t>H</t>
        </is>
      </c>
      <c r="AP81" t="inlineStr">
        <is>
          <t>H</t>
        </is>
      </c>
      <c r="AQ81" t="inlineStr">
        <is>
          <t>H</t>
        </is>
      </c>
      <c r="AR81" t="inlineStr">
        <is>
          <t>H</t>
        </is>
      </c>
      <c r="AS81" t="inlineStr">
        <is>
          <t>H</t>
        </is>
      </c>
      <c r="AT81" t="inlineStr">
        <is>
          <t>H</t>
        </is>
      </c>
      <c r="AU81" t="inlineStr">
        <is>
          <t>H</t>
        </is>
      </c>
      <c r="AV81" t="inlineStr">
        <is>
          <t>H</t>
        </is>
      </c>
      <c r="AW81" t="inlineStr">
        <is>
          <t>H</t>
        </is>
      </c>
    </row>
    <row r="82">
      <c r="A82" t="inlineStr">
        <is>
          <t>Belize</t>
        </is>
      </c>
      <c r="B82" t="inlineStr">
        <is>
          <t>BLZ</t>
        </is>
      </c>
      <c r="C82" t="inlineStr">
        <is>
          <t>Americas</t>
        </is>
      </c>
      <c r="D82" t="inlineStr">
        <is>
          <t>Central America</t>
        </is>
      </c>
      <c r="E82" t="inlineStr">
        <is>
          <t>c</t>
        </is>
      </c>
      <c r="F82" s="11" t="n">
        <v>7530</v>
      </c>
      <c r="G82" s="12" t="n">
        <v>0.183</v>
      </c>
      <c r="H82" s="12" t="n">
        <v>0.423</v>
      </c>
      <c r="I82" s="12" t="n">
        <v>0.429</v>
      </c>
      <c r="J82" t="inlineStr">
        <is>
          <t>LM</t>
        </is>
      </c>
      <c r="K82" t="inlineStr">
        <is>
          <t>UM</t>
        </is>
      </c>
      <c r="L82" t="inlineStr">
        <is>
          <t>UM</t>
        </is>
      </c>
      <c r="M82" t="inlineStr">
        <is>
          <t>LM</t>
        </is>
      </c>
      <c r="N82" t="inlineStr">
        <is>
          <t>LM</t>
        </is>
      </c>
      <c r="O82" t="inlineStr">
        <is>
          <t>LM</t>
        </is>
      </c>
      <c r="P82" t="inlineStr">
        <is>
          <t>LM</t>
        </is>
      </c>
      <c r="Q82" t="inlineStr">
        <is>
          <t>LM</t>
        </is>
      </c>
      <c r="R82" t="inlineStr">
        <is>
          <t>LM</t>
        </is>
      </c>
      <c r="S82" t="inlineStr">
        <is>
          <t>LM</t>
        </is>
      </c>
      <c r="T82" t="inlineStr">
        <is>
          <t>LM</t>
        </is>
      </c>
      <c r="U82" t="inlineStr">
        <is>
          <t>LM</t>
        </is>
      </c>
      <c r="V82" t="inlineStr">
        <is>
          <t>LM</t>
        </is>
      </c>
      <c r="W82" t="inlineStr">
        <is>
          <t>LM</t>
        </is>
      </c>
      <c r="X82" t="inlineStr">
        <is>
          <t>LM</t>
        </is>
      </c>
      <c r="Y82" t="inlineStr">
        <is>
          <t>UM</t>
        </is>
      </c>
      <c r="Z82" t="inlineStr">
        <is>
          <t>UM</t>
        </is>
      </c>
      <c r="AA82" t="inlineStr">
        <is>
          <t>UM</t>
        </is>
      </c>
      <c r="AB82" t="inlineStr">
        <is>
          <t>UM</t>
        </is>
      </c>
      <c r="AC82" t="inlineStr">
        <is>
          <t>UM</t>
        </is>
      </c>
      <c r="AD82" t="inlineStr">
        <is>
          <t>UM</t>
        </is>
      </c>
      <c r="AE82" t="inlineStr">
        <is>
          <t>LM</t>
        </is>
      </c>
      <c r="AF82" t="inlineStr">
        <is>
          <t>LM</t>
        </is>
      </c>
      <c r="AG82" t="inlineStr">
        <is>
          <t>LM</t>
        </is>
      </c>
      <c r="AH82" t="inlineStr">
        <is>
          <t>LM</t>
        </is>
      </c>
      <c r="AI82" t="inlineStr">
        <is>
          <t>UM</t>
        </is>
      </c>
      <c r="AJ82" t="inlineStr">
        <is>
          <t>UM</t>
        </is>
      </c>
      <c r="AK82" t="inlineStr">
        <is>
          <t>UM</t>
        </is>
      </c>
      <c r="AL82" t="inlineStr">
        <is>
          <t>UM</t>
        </is>
      </c>
      <c r="AM82" t="inlineStr">
        <is>
          <t>UM</t>
        </is>
      </c>
      <c r="AN82" t="inlineStr">
        <is>
          <t>UM</t>
        </is>
      </c>
      <c r="AO82" t="inlineStr">
        <is>
          <t>UM</t>
        </is>
      </c>
      <c r="AP82" t="inlineStr">
        <is>
          <t>UM</t>
        </is>
      </c>
      <c r="AQ82" t="inlineStr">
        <is>
          <t>LM</t>
        </is>
      </c>
      <c r="AR82" t="inlineStr">
        <is>
          <t>UM</t>
        </is>
      </c>
      <c r="AS82" t="inlineStr">
        <is>
          <t>UM</t>
        </is>
      </c>
      <c r="AT82" t="inlineStr">
        <is>
          <t>UM</t>
        </is>
      </c>
      <c r="AU82" t="inlineStr">
        <is>
          <t>UM</t>
        </is>
      </c>
      <c r="AV82" t="inlineStr">
        <is>
          <t>UM</t>
        </is>
      </c>
      <c r="AW82" t="inlineStr">
        <is>
          <t>UM</t>
        </is>
      </c>
    </row>
    <row r="83">
      <c r="A83" t="inlineStr">
        <is>
          <t>Costa Rica</t>
        </is>
      </c>
      <c r="B83" t="inlineStr">
        <is>
          <t>CRI</t>
        </is>
      </c>
      <c r="C83" t="inlineStr">
        <is>
          <t>Americas</t>
        </is>
      </c>
      <c r="D83" t="inlineStr">
        <is>
          <t>Central America</t>
        </is>
      </c>
      <c r="E83" t="inlineStr">
        <is>
          <t>i</t>
        </is>
      </c>
      <c r="F83" s="11" t="n">
        <v>17930</v>
      </c>
      <c r="G83" s="12" t="n">
        <v>3.122</v>
      </c>
      <c r="H83" s="12" t="n">
        <v>5.153</v>
      </c>
      <c r="I83" s="12" t="n">
        <v>5.175</v>
      </c>
      <c r="J83" t="inlineStr">
        <is>
          <t>LM</t>
        </is>
      </c>
      <c r="K83" t="inlineStr">
        <is>
          <t>H</t>
        </is>
      </c>
      <c r="L83" t="inlineStr">
        <is>
          <t>H</t>
        </is>
      </c>
      <c r="M83" t="inlineStr">
        <is>
          <t>LM</t>
        </is>
      </c>
      <c r="N83" t="inlineStr">
        <is>
          <t>LM</t>
        </is>
      </c>
      <c r="O83" t="inlineStr">
        <is>
          <t>LM</t>
        </is>
      </c>
      <c r="P83" t="inlineStr">
        <is>
          <t>LM</t>
        </is>
      </c>
      <c r="Q83" t="inlineStr">
        <is>
          <t>LM</t>
        </is>
      </c>
      <c r="R83" t="inlineStr">
        <is>
          <t>LM</t>
        </is>
      </c>
      <c r="S83" t="inlineStr">
        <is>
          <t>LM</t>
        </is>
      </c>
      <c r="T83" t="inlineStr">
        <is>
          <t>LM</t>
        </is>
      </c>
      <c r="U83" t="inlineStr">
        <is>
          <t>LM</t>
        </is>
      </c>
      <c r="V83" t="inlineStr">
        <is>
          <t>LM</t>
        </is>
      </c>
      <c r="W83" t="inlineStr">
        <is>
          <t>UM</t>
        </is>
      </c>
      <c r="X83" t="inlineStr">
        <is>
          <t>UM</t>
        </is>
      </c>
      <c r="Y83" t="inlineStr">
        <is>
          <t>UM</t>
        </is>
      </c>
      <c r="Z83" t="inlineStr">
        <is>
          <t>UM</t>
        </is>
      </c>
      <c r="AA83" t="inlineStr">
        <is>
          <t>UM</t>
        </is>
      </c>
      <c r="AB83" t="inlineStr">
        <is>
          <t>UM</t>
        </is>
      </c>
      <c r="AC83" t="inlineStr">
        <is>
          <t>UM</t>
        </is>
      </c>
      <c r="AD83" t="inlineStr">
        <is>
          <t>UM</t>
        </is>
      </c>
      <c r="AE83" t="inlineStr">
        <is>
          <t>UM</t>
        </is>
      </c>
      <c r="AF83" t="inlineStr">
        <is>
          <t>UM</t>
        </is>
      </c>
      <c r="AG83" t="inlineStr">
        <is>
          <t>UM</t>
        </is>
      </c>
      <c r="AH83" t="inlineStr">
        <is>
          <t>UM</t>
        </is>
      </c>
      <c r="AI83" t="inlineStr">
        <is>
          <t>UM</t>
        </is>
      </c>
      <c r="AJ83" t="inlineStr">
        <is>
          <t>UM</t>
        </is>
      </c>
      <c r="AK83" t="inlineStr">
        <is>
          <t>UM</t>
        </is>
      </c>
      <c r="AL83" t="inlineStr">
        <is>
          <t>UM</t>
        </is>
      </c>
      <c r="AM83" t="inlineStr">
        <is>
          <t>UM</t>
        </is>
      </c>
      <c r="AN83" t="inlineStr">
        <is>
          <t>UM</t>
        </is>
      </c>
      <c r="AO83" t="inlineStr">
        <is>
          <t>UM</t>
        </is>
      </c>
      <c r="AP83" t="inlineStr">
        <is>
          <t>UM</t>
        </is>
      </c>
      <c r="AQ83" t="inlineStr">
        <is>
          <t>UM</t>
        </is>
      </c>
      <c r="AR83" t="inlineStr">
        <is>
          <t>UM</t>
        </is>
      </c>
      <c r="AS83" t="inlineStr">
        <is>
          <t>UM</t>
        </is>
      </c>
      <c r="AT83" t="inlineStr">
        <is>
          <t>UM</t>
        </is>
      </c>
      <c r="AU83" t="inlineStr">
        <is>
          <t>H</t>
        </is>
      </c>
      <c r="AV83" t="inlineStr">
        <is>
          <t>H</t>
        </is>
      </c>
      <c r="AW83" t="inlineStr">
        <is>
          <t>H</t>
        </is>
      </c>
    </row>
    <row r="84">
      <c r="A84" t="inlineStr">
        <is>
          <t>El Salvador</t>
        </is>
      </c>
      <c r="B84" t="inlineStr">
        <is>
          <t>SLV</t>
        </is>
      </c>
      <c r="C84" t="inlineStr">
        <is>
          <t>Americas</t>
        </is>
      </c>
      <c r="D84" t="inlineStr">
        <is>
          <t>Central America</t>
        </is>
      </c>
      <c r="E84" t="inlineStr">
        <is>
          <t>i</t>
        </is>
      </c>
      <c r="F84" s="11" t="n">
        <v>5410</v>
      </c>
      <c r="G84" s="12" t="n">
        <v>5.4</v>
      </c>
      <c r="H84" s="12" t="n">
        <v>6.366</v>
      </c>
      <c r="I84" s="12" t="n">
        <v>6.391</v>
      </c>
      <c r="J84" t="inlineStr">
        <is>
          <t>LM</t>
        </is>
      </c>
      <c r="K84" t="inlineStr">
        <is>
          <t>UM</t>
        </is>
      </c>
      <c r="L84" t="inlineStr">
        <is>
          <t>UM</t>
        </is>
      </c>
      <c r="M84" t="inlineStr">
        <is>
          <t>LM</t>
        </is>
      </c>
      <c r="N84" t="inlineStr">
        <is>
          <t>LM</t>
        </is>
      </c>
      <c r="O84" t="inlineStr">
        <is>
          <t>LM</t>
        </is>
      </c>
      <c r="P84" t="inlineStr">
        <is>
          <t>LM</t>
        </is>
      </c>
      <c r="Q84" t="inlineStr">
        <is>
          <t>LM</t>
        </is>
      </c>
      <c r="R84" t="inlineStr">
        <is>
          <t>LM</t>
        </is>
      </c>
      <c r="S84" t="inlineStr">
        <is>
          <t>LM</t>
        </is>
      </c>
      <c r="T84" t="inlineStr">
        <is>
          <t>LM</t>
        </is>
      </c>
      <c r="U84" t="inlineStr">
        <is>
          <t>LM</t>
        </is>
      </c>
      <c r="V84" t="inlineStr">
        <is>
          <t>LM</t>
        </is>
      </c>
      <c r="W84" t="inlineStr">
        <is>
          <t>LM</t>
        </is>
      </c>
      <c r="X84" t="inlineStr">
        <is>
          <t>LM</t>
        </is>
      </c>
      <c r="Y84" t="inlineStr">
        <is>
          <t>LM</t>
        </is>
      </c>
      <c r="Z84" t="inlineStr">
        <is>
          <t>LM</t>
        </is>
      </c>
      <c r="AA84" t="inlineStr">
        <is>
          <t>LM</t>
        </is>
      </c>
      <c r="AB84" t="inlineStr">
        <is>
          <t>LM</t>
        </is>
      </c>
      <c r="AC84" t="inlineStr">
        <is>
          <t>LM</t>
        </is>
      </c>
      <c r="AD84" t="inlineStr">
        <is>
          <t>LM</t>
        </is>
      </c>
      <c r="AE84" t="inlineStr">
        <is>
          <t>LM</t>
        </is>
      </c>
      <c r="AF84" t="inlineStr">
        <is>
          <t>LM</t>
        </is>
      </c>
      <c r="AG84" t="inlineStr">
        <is>
          <t>LM</t>
        </is>
      </c>
      <c r="AH84" t="inlineStr">
        <is>
          <t>LM</t>
        </is>
      </c>
      <c r="AI84" t="inlineStr">
        <is>
          <t>LM</t>
        </is>
      </c>
      <c r="AJ84" t="inlineStr">
        <is>
          <t>LM</t>
        </is>
      </c>
      <c r="AK84" t="inlineStr">
        <is>
          <t>LM</t>
        </is>
      </c>
      <c r="AL84" t="inlineStr">
        <is>
          <t>LM</t>
        </is>
      </c>
      <c r="AM84" t="inlineStr">
        <is>
          <t>LM</t>
        </is>
      </c>
      <c r="AN84" t="inlineStr">
        <is>
          <t>LM</t>
        </is>
      </c>
      <c r="AO84" t="inlineStr">
        <is>
          <t>LM</t>
        </is>
      </c>
      <c r="AP84" t="inlineStr">
        <is>
          <t>LM</t>
        </is>
      </c>
      <c r="AQ84" t="inlineStr">
        <is>
          <t>LM</t>
        </is>
      </c>
      <c r="AR84" t="inlineStr">
        <is>
          <t>LM</t>
        </is>
      </c>
      <c r="AS84" t="inlineStr">
        <is>
          <t>UM</t>
        </is>
      </c>
      <c r="AT84" t="inlineStr">
        <is>
          <t>UM</t>
        </is>
      </c>
      <c r="AU84" t="inlineStr">
        <is>
          <t>UM</t>
        </is>
      </c>
      <c r="AV84" t="inlineStr">
        <is>
          <t>UM</t>
        </is>
      </c>
      <c r="AW84" t="inlineStr">
        <is>
          <t>UM</t>
        </is>
      </c>
    </row>
    <row r="85">
      <c r="A85" t="inlineStr">
        <is>
          <t>Guatemala</t>
        </is>
      </c>
      <c r="B85" t="inlineStr">
        <is>
          <t>GTM</t>
        </is>
      </c>
      <c r="C85" t="inlineStr">
        <is>
          <t>Americas</t>
        </is>
      </c>
      <c r="D85" t="inlineStr">
        <is>
          <t>Central America</t>
        </is>
      </c>
      <c r="E85" t="inlineStr">
        <is>
          <t>i</t>
        </is>
      </c>
      <c r="F85" s="11" t="n">
        <v>6360</v>
      </c>
      <c r="G85" s="12" t="n">
        <v>9.025</v>
      </c>
      <c r="H85" s="12" t="n">
        <v>18.688</v>
      </c>
      <c r="I85" s="12" t="n">
        <v>18.968</v>
      </c>
      <c r="J85" t="inlineStr">
        <is>
          <t>LM</t>
        </is>
      </c>
      <c r="K85" t="inlineStr">
        <is>
          <t>UM</t>
        </is>
      </c>
      <c r="L85" t="inlineStr">
        <is>
          <t>UM</t>
        </is>
      </c>
      <c r="M85" t="inlineStr">
        <is>
          <t>LM</t>
        </is>
      </c>
      <c r="N85" t="inlineStr">
        <is>
          <t>LM</t>
        </is>
      </c>
      <c r="O85" t="inlineStr">
        <is>
          <t>LM</t>
        </is>
      </c>
      <c r="P85" t="inlineStr">
        <is>
          <t>LM</t>
        </is>
      </c>
      <c r="Q85" t="inlineStr">
        <is>
          <t>LM</t>
        </is>
      </c>
      <c r="R85" t="inlineStr">
        <is>
          <t>LM</t>
        </is>
      </c>
      <c r="S85" t="inlineStr">
        <is>
          <t>LM</t>
        </is>
      </c>
      <c r="T85" t="inlineStr">
        <is>
          <t>LM</t>
        </is>
      </c>
      <c r="U85" t="inlineStr">
        <is>
          <t>LM</t>
        </is>
      </c>
      <c r="V85" t="inlineStr">
        <is>
          <t>LM</t>
        </is>
      </c>
      <c r="W85" t="inlineStr">
        <is>
          <t>LM</t>
        </is>
      </c>
      <c r="X85" t="inlineStr">
        <is>
          <t>LM</t>
        </is>
      </c>
      <c r="Y85" t="inlineStr">
        <is>
          <t>LM</t>
        </is>
      </c>
      <c r="Z85" t="inlineStr">
        <is>
          <t>LM</t>
        </is>
      </c>
      <c r="AA85" t="inlineStr">
        <is>
          <t>LM</t>
        </is>
      </c>
      <c r="AB85" t="inlineStr">
        <is>
          <t>LM</t>
        </is>
      </c>
      <c r="AC85" t="inlineStr">
        <is>
          <t>LM</t>
        </is>
      </c>
      <c r="AD85" t="inlineStr">
        <is>
          <t>LM</t>
        </is>
      </c>
      <c r="AE85" t="inlineStr">
        <is>
          <t>LM</t>
        </is>
      </c>
      <c r="AF85" t="inlineStr">
        <is>
          <t>LM</t>
        </is>
      </c>
      <c r="AG85" t="inlineStr">
        <is>
          <t>LM</t>
        </is>
      </c>
      <c r="AH85" t="inlineStr">
        <is>
          <t>LM</t>
        </is>
      </c>
      <c r="AI85" t="inlineStr">
        <is>
          <t>LM</t>
        </is>
      </c>
      <c r="AJ85" t="inlineStr">
        <is>
          <t>LM</t>
        </is>
      </c>
      <c r="AK85" t="inlineStr">
        <is>
          <t>LM</t>
        </is>
      </c>
      <c r="AL85" t="inlineStr">
        <is>
          <t>LM</t>
        </is>
      </c>
      <c r="AM85" t="inlineStr">
        <is>
          <t>LM</t>
        </is>
      </c>
      <c r="AN85" t="inlineStr">
        <is>
          <t>UM</t>
        </is>
      </c>
      <c r="AO85" t="inlineStr">
        <is>
          <t>UM</t>
        </is>
      </c>
      <c r="AP85" t="inlineStr">
        <is>
          <t>UM</t>
        </is>
      </c>
      <c r="AQ85" t="inlineStr">
        <is>
          <t>UM</t>
        </is>
      </c>
      <c r="AR85" t="inlineStr">
        <is>
          <t>UM</t>
        </is>
      </c>
      <c r="AS85" t="inlineStr">
        <is>
          <t>UM</t>
        </is>
      </c>
      <c r="AT85" t="inlineStr">
        <is>
          <t>UM</t>
        </is>
      </c>
      <c r="AU85" t="inlineStr">
        <is>
          <t>UM</t>
        </is>
      </c>
      <c r="AV85" t="inlineStr">
        <is>
          <t>UM</t>
        </is>
      </c>
      <c r="AW85" t="inlineStr">
        <is>
          <t>UM</t>
        </is>
      </c>
    </row>
    <row r="86">
      <c r="A86" t="inlineStr">
        <is>
          <t>Honduras</t>
        </is>
      </c>
      <c r="B86" t="inlineStr">
        <is>
          <t>HND</t>
        </is>
      </c>
      <c r="C86" t="inlineStr">
        <is>
          <t>Americas</t>
        </is>
      </c>
      <c r="D86" t="inlineStr">
        <is>
          <t>Central America</t>
        </is>
      </c>
      <c r="E86" t="inlineStr">
        <is>
          <t>i</t>
        </is>
      </c>
      <c r="F86" s="11" t="n">
        <v>3270</v>
      </c>
      <c r="G86" s="12" t="n">
        <v>4.98</v>
      </c>
      <c r="H86" s="12" t="n">
        <v>11.006</v>
      </c>
      <c r="I86" s="12" t="n">
        <v>11.185</v>
      </c>
      <c r="J86" t="inlineStr">
        <is>
          <t>L</t>
        </is>
      </c>
      <c r="K86" t="inlineStr">
        <is>
          <t>LM</t>
        </is>
      </c>
      <c r="L86" t="inlineStr">
        <is>
          <t>LM</t>
        </is>
      </c>
      <c r="M86" t="inlineStr">
        <is>
          <t>L</t>
        </is>
      </c>
      <c r="N86" t="inlineStr">
        <is>
          <t>L</t>
        </is>
      </c>
      <c r="O86" t="inlineStr">
        <is>
          <t>L</t>
        </is>
      </c>
      <c r="P86" t="inlineStr">
        <is>
          <t>L</t>
        </is>
      </c>
      <c r="Q86" t="inlineStr">
        <is>
          <t>L</t>
        </is>
      </c>
      <c r="R86" t="inlineStr">
        <is>
          <t>L</t>
        </is>
      </c>
      <c r="S86" t="inlineStr">
        <is>
          <t>L</t>
        </is>
      </c>
      <c r="T86" t="inlineStr">
        <is>
          <t>L</t>
        </is>
      </c>
      <c r="U86" t="inlineStr">
        <is>
          <t>L</t>
        </is>
      </c>
      <c r="V86" t="inlineStr">
        <is>
          <t>LM</t>
        </is>
      </c>
      <c r="W86" t="inlineStr">
        <is>
          <t>LM</t>
        </is>
      </c>
      <c r="X86" t="inlineStr">
        <is>
          <t>LM</t>
        </is>
      </c>
      <c r="Y86" t="inlineStr">
        <is>
          <t>LM</t>
        </is>
      </c>
      <c r="Z86" t="inlineStr">
        <is>
          <t>LM</t>
        </is>
      </c>
      <c r="AA86" t="inlineStr">
        <is>
          <t>LM</t>
        </is>
      </c>
      <c r="AB86" t="inlineStr">
        <is>
          <t>LM</t>
        </is>
      </c>
      <c r="AC86" t="inlineStr">
        <is>
          <t>LM</t>
        </is>
      </c>
      <c r="AD86" t="inlineStr">
        <is>
          <t>LM</t>
        </is>
      </c>
      <c r="AE86" t="inlineStr">
        <is>
          <t>LM</t>
        </is>
      </c>
      <c r="AF86" t="inlineStr">
        <is>
          <t>LM</t>
        </is>
      </c>
      <c r="AG86" t="inlineStr">
        <is>
          <t>LM</t>
        </is>
      </c>
      <c r="AH86" t="inlineStr">
        <is>
          <t>LM</t>
        </is>
      </c>
      <c r="AI86" t="inlineStr">
        <is>
          <t>LM</t>
        </is>
      </c>
      <c r="AJ86" t="inlineStr">
        <is>
          <t>LM</t>
        </is>
      </c>
      <c r="AK86" t="inlineStr">
        <is>
          <t>LM</t>
        </is>
      </c>
      <c r="AL86" t="inlineStr">
        <is>
          <t>LM</t>
        </is>
      </c>
      <c r="AM86" t="inlineStr">
        <is>
          <t>LM</t>
        </is>
      </c>
      <c r="AN86" t="inlineStr">
        <is>
          <t>LM</t>
        </is>
      </c>
      <c r="AO86" t="inlineStr">
        <is>
          <t>LM</t>
        </is>
      </c>
      <c r="AP86" t="inlineStr">
        <is>
          <t>LM</t>
        </is>
      </c>
      <c r="AQ86" t="inlineStr">
        <is>
          <t>LM</t>
        </is>
      </c>
      <c r="AR86" t="inlineStr">
        <is>
          <t>LM</t>
        </is>
      </c>
      <c r="AS86" t="inlineStr">
        <is>
          <t>LM</t>
        </is>
      </c>
      <c r="AT86" t="inlineStr">
        <is>
          <t>LM</t>
        </is>
      </c>
      <c r="AU86" t="inlineStr">
        <is>
          <t>LM</t>
        </is>
      </c>
      <c r="AV86" t="inlineStr">
        <is>
          <t>LM</t>
        </is>
      </c>
      <c r="AW86" t="inlineStr">
        <is>
          <t>LM</t>
        </is>
      </c>
    </row>
    <row r="87">
      <c r="A87" t="inlineStr">
        <is>
          <t>Mexico</t>
        </is>
      </c>
      <c r="B87" t="inlineStr">
        <is>
          <t>MEX</t>
        </is>
      </c>
      <c r="C87" t="inlineStr">
        <is>
          <t>Americas</t>
        </is>
      </c>
      <c r="D87" t="inlineStr">
        <is>
          <t>Central America</t>
        </is>
      </c>
      <c r="E87" t="inlineStr">
        <is>
          <t>i</t>
        </is>
      </c>
      <c r="F87" s="11" t="n">
        <v>13730</v>
      </c>
      <c r="G87" s="12" t="n">
        <v>82.81999999999999</v>
      </c>
      <c r="H87" s="12" t="n">
        <v>131.947</v>
      </c>
      <c r="I87" s="12" t="n">
        <v>132.998</v>
      </c>
      <c r="J87" t="inlineStr">
        <is>
          <t>UM</t>
        </is>
      </c>
      <c r="K87" t="inlineStr">
        <is>
          <t>UM</t>
        </is>
      </c>
      <c r="L87" t="inlineStr">
        <is>
          <t>UM</t>
        </is>
      </c>
      <c r="M87" t="inlineStr">
        <is>
          <t>UM</t>
        </is>
      </c>
      <c r="N87" t="inlineStr">
        <is>
          <t>UM</t>
        </is>
      </c>
      <c r="O87" t="inlineStr">
        <is>
          <t>UM</t>
        </is>
      </c>
      <c r="P87" t="inlineStr">
        <is>
          <t>UM</t>
        </is>
      </c>
      <c r="Q87" t="inlineStr">
        <is>
          <t>UM</t>
        </is>
      </c>
      <c r="R87" t="inlineStr">
        <is>
          <t>UM</t>
        </is>
      </c>
      <c r="S87" t="inlineStr">
        <is>
          <t>UM</t>
        </is>
      </c>
      <c r="T87" t="inlineStr">
        <is>
          <t>UM</t>
        </is>
      </c>
      <c r="U87" t="inlineStr">
        <is>
          <t>UM</t>
        </is>
      </c>
      <c r="V87" t="inlineStr">
        <is>
          <t>UM</t>
        </is>
      </c>
      <c r="W87" t="inlineStr">
        <is>
          <t>UM</t>
        </is>
      </c>
      <c r="X87" t="inlineStr">
        <is>
          <t>UM</t>
        </is>
      </c>
      <c r="Y87" t="inlineStr">
        <is>
          <t>UM</t>
        </is>
      </c>
      <c r="Z87" t="inlineStr">
        <is>
          <t>UM</t>
        </is>
      </c>
      <c r="AA87" t="inlineStr">
        <is>
          <t>UM</t>
        </is>
      </c>
      <c r="AB87" t="inlineStr">
        <is>
          <t>UM</t>
        </is>
      </c>
      <c r="AC87" t="inlineStr">
        <is>
          <t>UM</t>
        </is>
      </c>
      <c r="AD87" t="inlineStr">
        <is>
          <t>UM</t>
        </is>
      </c>
      <c r="AE87" t="inlineStr">
        <is>
          <t>UM</t>
        </is>
      </c>
      <c r="AF87" t="inlineStr">
        <is>
          <t>UM</t>
        </is>
      </c>
      <c r="AG87" t="inlineStr">
        <is>
          <t>UM</t>
        </is>
      </c>
      <c r="AH87" t="inlineStr">
        <is>
          <t>UM</t>
        </is>
      </c>
      <c r="AI87" t="inlineStr">
        <is>
          <t>UM</t>
        </is>
      </c>
      <c r="AJ87" t="inlineStr">
        <is>
          <t>UM</t>
        </is>
      </c>
      <c r="AK87" t="inlineStr">
        <is>
          <t>UM</t>
        </is>
      </c>
      <c r="AL87" t="inlineStr">
        <is>
          <t>UM</t>
        </is>
      </c>
      <c r="AM87" t="inlineStr">
        <is>
          <t>UM</t>
        </is>
      </c>
      <c r="AN87" t="inlineStr">
        <is>
          <t>UM</t>
        </is>
      </c>
      <c r="AO87" t="inlineStr">
        <is>
          <t>UM</t>
        </is>
      </c>
      <c r="AP87" t="inlineStr">
        <is>
          <t>UM</t>
        </is>
      </c>
      <c r="AQ87" t="inlineStr">
        <is>
          <t>UM</t>
        </is>
      </c>
      <c r="AR87" t="inlineStr">
        <is>
          <t>UM</t>
        </is>
      </c>
      <c r="AS87" t="inlineStr">
        <is>
          <t>UM</t>
        </is>
      </c>
      <c r="AT87" t="inlineStr">
        <is>
          <t>UM</t>
        </is>
      </c>
      <c r="AU87" t="inlineStr">
        <is>
          <t>UM</t>
        </is>
      </c>
      <c r="AV87" t="inlineStr">
        <is>
          <t>UM</t>
        </is>
      </c>
      <c r="AW87" t="inlineStr">
        <is>
          <t>UM</t>
        </is>
      </c>
    </row>
    <row r="88">
      <c r="A88" t="inlineStr">
        <is>
          <t>Nicaragua</t>
        </is>
      </c>
      <c r="B88" t="inlineStr">
        <is>
          <t>NIC</t>
        </is>
      </c>
      <c r="C88" t="inlineStr">
        <is>
          <t>Americas</t>
        </is>
      </c>
      <c r="D88" t="inlineStr">
        <is>
          <t>Central America</t>
        </is>
      </c>
      <c r="E88" t="inlineStr">
        <is>
          <t>i</t>
        </is>
      </c>
      <c r="F88" s="11" t="n">
        <v>2850</v>
      </c>
      <c r="G88" s="12" t="n">
        <v>4.163</v>
      </c>
      <c r="H88" s="12" t="n">
        <v>7.008</v>
      </c>
      <c r="I88" s="12" t="n">
        <v>7.097</v>
      </c>
      <c r="J88" t="inlineStr">
        <is>
          <t>LM</t>
        </is>
      </c>
      <c r="K88" t="inlineStr">
        <is>
          <t>LM</t>
        </is>
      </c>
      <c r="L88" t="inlineStr">
        <is>
          <t>LM</t>
        </is>
      </c>
      <c r="M88" t="inlineStr">
        <is>
          <t>LM</t>
        </is>
      </c>
      <c r="N88" t="inlineStr">
        <is>
          <t>L</t>
        </is>
      </c>
      <c r="O88" t="inlineStr">
        <is>
          <t>L</t>
        </is>
      </c>
      <c r="P88" t="inlineStr">
        <is>
          <t>L</t>
        </is>
      </c>
      <c r="Q88" t="inlineStr">
        <is>
          <t>L</t>
        </is>
      </c>
      <c r="R88" t="inlineStr">
        <is>
          <t>L</t>
        </is>
      </c>
      <c r="S88" t="inlineStr">
        <is>
          <t>L</t>
        </is>
      </c>
      <c r="T88" t="inlineStr">
        <is>
          <t>L</t>
        </is>
      </c>
      <c r="U88" t="inlineStr">
        <is>
          <t>L</t>
        </is>
      </c>
      <c r="V88" t="inlineStr">
        <is>
          <t>L</t>
        </is>
      </c>
      <c r="W88" t="inlineStr">
        <is>
          <t>L</t>
        </is>
      </c>
      <c r="X88" t="inlineStr">
        <is>
          <t>L</t>
        </is>
      </c>
      <c r="Y88" t="inlineStr">
        <is>
          <t>L</t>
        </is>
      </c>
      <c r="Z88" t="inlineStr">
        <is>
          <t>L</t>
        </is>
      </c>
      <c r="AA88" t="inlineStr">
        <is>
          <t>L</t>
        </is>
      </c>
      <c r="AB88" t="inlineStr">
        <is>
          <t>LM</t>
        </is>
      </c>
      <c r="AC88" t="inlineStr">
        <is>
          <t>LM</t>
        </is>
      </c>
      <c r="AD88" t="inlineStr">
        <is>
          <t>LM</t>
        </is>
      </c>
      <c r="AE88" t="inlineStr">
        <is>
          <t>LM</t>
        </is>
      </c>
      <c r="AF88" t="inlineStr">
        <is>
          <t>LM</t>
        </is>
      </c>
      <c r="AG88" t="inlineStr">
        <is>
          <t>LM</t>
        </is>
      </c>
      <c r="AH88" t="inlineStr">
        <is>
          <t>LM</t>
        </is>
      </c>
      <c r="AI88" t="inlineStr">
        <is>
          <t>LM</t>
        </is>
      </c>
      <c r="AJ88" t="inlineStr">
        <is>
          <t>LM</t>
        </is>
      </c>
      <c r="AK88" t="inlineStr">
        <is>
          <t>LM</t>
        </is>
      </c>
      <c r="AL88" t="inlineStr">
        <is>
          <t>LM</t>
        </is>
      </c>
      <c r="AM88" t="inlineStr">
        <is>
          <t>LM</t>
        </is>
      </c>
      <c r="AN88" t="inlineStr">
        <is>
          <t>LM</t>
        </is>
      </c>
      <c r="AO88" t="inlineStr">
        <is>
          <t>LM</t>
        </is>
      </c>
      <c r="AP88" t="inlineStr">
        <is>
          <t>LM</t>
        </is>
      </c>
      <c r="AQ88" t="inlineStr">
        <is>
          <t>LM</t>
        </is>
      </c>
      <c r="AR88" t="inlineStr">
        <is>
          <t>LM</t>
        </is>
      </c>
      <c r="AS88" t="inlineStr">
        <is>
          <t>LM</t>
        </is>
      </c>
      <c r="AT88" t="inlineStr">
        <is>
          <t>LM</t>
        </is>
      </c>
      <c r="AU88" t="inlineStr">
        <is>
          <t>LM</t>
        </is>
      </c>
      <c r="AV88" t="inlineStr">
        <is>
          <t>LM</t>
        </is>
      </c>
      <c r="AW88" t="inlineStr">
        <is>
          <t>LM</t>
        </is>
      </c>
    </row>
    <row r="89">
      <c r="A89" t="inlineStr">
        <is>
          <t>Panama</t>
        </is>
      </c>
      <c r="B89" t="inlineStr">
        <is>
          <t>PAN</t>
        </is>
      </c>
      <c r="C89" t="inlineStr">
        <is>
          <t>Americas</t>
        </is>
      </c>
      <c r="D89" t="inlineStr">
        <is>
          <t>Central America</t>
        </is>
      </c>
      <c r="E89" t="inlineStr">
        <is>
          <t>i</t>
        </is>
      </c>
      <c r="F89" s="11" t="n">
        <v>19140</v>
      </c>
      <c r="G89" s="12" t="n">
        <v>2.456</v>
      </c>
      <c r="H89" s="12" t="n">
        <v>4.571</v>
      </c>
      <c r="I89" s="12" t="n">
        <v>4.626</v>
      </c>
      <c r="J89" t="inlineStr">
        <is>
          <t>LM</t>
        </is>
      </c>
      <c r="K89" t="inlineStr">
        <is>
          <t>H</t>
        </is>
      </c>
      <c r="L89" t="inlineStr">
        <is>
          <t>H</t>
        </is>
      </c>
      <c r="M89" t="inlineStr">
        <is>
          <t>LM</t>
        </is>
      </c>
      <c r="N89" t="inlineStr">
        <is>
          <t>LM</t>
        </is>
      </c>
      <c r="O89" t="inlineStr">
        <is>
          <t>LM</t>
        </is>
      </c>
      <c r="P89" t="inlineStr">
        <is>
          <t>LM</t>
        </is>
      </c>
      <c r="Q89" t="inlineStr">
        <is>
          <t>LM</t>
        </is>
      </c>
      <c r="R89" t="inlineStr">
        <is>
          <t>LM</t>
        </is>
      </c>
      <c r="S89" t="inlineStr">
        <is>
          <t>LM</t>
        </is>
      </c>
      <c r="T89" t="inlineStr">
        <is>
          <t>LM</t>
        </is>
      </c>
      <c r="U89" t="inlineStr">
        <is>
          <t>UM</t>
        </is>
      </c>
      <c r="V89" t="inlineStr">
        <is>
          <t>UM</t>
        </is>
      </c>
      <c r="W89" t="inlineStr">
        <is>
          <t>UM</t>
        </is>
      </c>
      <c r="X89" t="inlineStr">
        <is>
          <t>UM</t>
        </is>
      </c>
      <c r="Y89" t="inlineStr">
        <is>
          <t>UM</t>
        </is>
      </c>
      <c r="Z89" t="inlineStr">
        <is>
          <t>UM</t>
        </is>
      </c>
      <c r="AA89" t="inlineStr">
        <is>
          <t>UM</t>
        </is>
      </c>
      <c r="AB89" t="inlineStr">
        <is>
          <t>UM</t>
        </is>
      </c>
      <c r="AC89" t="inlineStr">
        <is>
          <t>UM</t>
        </is>
      </c>
      <c r="AD89" t="inlineStr">
        <is>
          <t>UM</t>
        </is>
      </c>
      <c r="AE89" t="inlineStr">
        <is>
          <t>UM</t>
        </is>
      </c>
      <c r="AF89" t="inlineStr">
        <is>
          <t>UM</t>
        </is>
      </c>
      <c r="AG89" t="inlineStr">
        <is>
          <t>UM</t>
        </is>
      </c>
      <c r="AH89" t="inlineStr">
        <is>
          <t>UM</t>
        </is>
      </c>
      <c r="AI89" t="inlineStr">
        <is>
          <t>UM</t>
        </is>
      </c>
      <c r="AJ89" t="inlineStr">
        <is>
          <t>UM</t>
        </is>
      </c>
      <c r="AK89" t="inlineStr">
        <is>
          <t>UM</t>
        </is>
      </c>
      <c r="AL89" t="inlineStr">
        <is>
          <t>UM</t>
        </is>
      </c>
      <c r="AM89" t="inlineStr">
        <is>
          <t>UM</t>
        </is>
      </c>
      <c r="AN89" t="inlineStr">
        <is>
          <t>H</t>
        </is>
      </c>
      <c r="AO89" t="inlineStr">
        <is>
          <t>H</t>
        </is>
      </c>
      <c r="AP89" t="inlineStr">
        <is>
          <t>H</t>
        </is>
      </c>
      <c r="AQ89" t="inlineStr">
        <is>
          <t>UM</t>
        </is>
      </c>
      <c r="AR89" t="inlineStr">
        <is>
          <t>H</t>
        </is>
      </c>
      <c r="AS89" t="inlineStr">
        <is>
          <t>H</t>
        </is>
      </c>
      <c r="AT89" t="inlineStr">
        <is>
          <t>H</t>
        </is>
      </c>
      <c r="AU89" t="inlineStr">
        <is>
          <t>H</t>
        </is>
      </c>
      <c r="AV89" t="inlineStr">
        <is>
          <t>H</t>
        </is>
      </c>
      <c r="AW89" t="inlineStr">
        <is>
          <t>H</t>
        </is>
      </c>
    </row>
    <row r="90">
      <c r="A90" t="inlineStr">
        <is>
          <t>Canada</t>
        </is>
      </c>
      <c r="B90" t="inlineStr">
        <is>
          <t>CAN</t>
        </is>
      </c>
      <c r="C90" t="inlineStr">
        <is>
          <t>Americas</t>
        </is>
      </c>
      <c r="D90" t="inlineStr">
        <is>
          <t>Northern America</t>
        </is>
      </c>
      <c r="E90" t="inlineStr">
        <is>
          <t>i</t>
        </is>
      </c>
      <c r="F90" s="11" t="n">
        <v>56420</v>
      </c>
      <c r="G90" s="12" t="n">
        <v>27.691</v>
      </c>
      <c r="H90" s="12" t="n">
        <v>41.635</v>
      </c>
      <c r="I90" s="12" t="n">
        <v>41.939</v>
      </c>
      <c r="J90" t="inlineStr">
        <is>
          <t>H</t>
        </is>
      </c>
      <c r="K90" t="inlineStr">
        <is>
          <t>H</t>
        </is>
      </c>
      <c r="L90" t="inlineStr">
        <is>
          <t>H</t>
        </is>
      </c>
      <c r="M90" t="inlineStr">
        <is>
          <t>H</t>
        </is>
      </c>
      <c r="N90" t="inlineStr">
        <is>
          <t>H</t>
        </is>
      </c>
      <c r="O90" t="inlineStr">
        <is>
          <t>H</t>
        </is>
      </c>
      <c r="P90" t="inlineStr">
        <is>
          <t>H</t>
        </is>
      </c>
      <c r="Q90" t="inlineStr">
        <is>
          <t>H</t>
        </is>
      </c>
      <c r="R90" t="inlineStr">
        <is>
          <t>H</t>
        </is>
      </c>
      <c r="S90" t="inlineStr">
        <is>
          <t>H</t>
        </is>
      </c>
      <c r="T90" t="inlineStr">
        <is>
          <t>H</t>
        </is>
      </c>
      <c r="U90" t="inlineStr">
        <is>
          <t>H</t>
        </is>
      </c>
      <c r="V90" t="inlineStr">
        <is>
          <t>H</t>
        </is>
      </c>
      <c r="W90" t="inlineStr">
        <is>
          <t>H</t>
        </is>
      </c>
      <c r="X90" t="inlineStr">
        <is>
          <t>H</t>
        </is>
      </c>
      <c r="Y90" t="inlineStr">
        <is>
          <t>H</t>
        </is>
      </c>
      <c r="Z90" t="inlineStr">
        <is>
          <t>H</t>
        </is>
      </c>
      <c r="AA90" t="inlineStr">
        <is>
          <t>H</t>
        </is>
      </c>
      <c r="AB90" t="inlineStr">
        <is>
          <t>H</t>
        </is>
      </c>
      <c r="AC90" t="inlineStr">
        <is>
          <t>H</t>
        </is>
      </c>
      <c r="AD90" t="inlineStr">
        <is>
          <t>H</t>
        </is>
      </c>
      <c r="AE90" t="inlineStr">
        <is>
          <t>H</t>
        </is>
      </c>
      <c r="AF90" t="inlineStr">
        <is>
          <t>H</t>
        </is>
      </c>
      <c r="AG90" t="inlineStr">
        <is>
          <t>H</t>
        </is>
      </c>
      <c r="AH90" t="inlineStr">
        <is>
          <t>H</t>
        </is>
      </c>
      <c r="AI90" t="inlineStr">
        <is>
          <t>H</t>
        </is>
      </c>
      <c r="AJ90" t="inlineStr">
        <is>
          <t>H</t>
        </is>
      </c>
      <c r="AK90" t="inlineStr">
        <is>
          <t>H</t>
        </is>
      </c>
      <c r="AL90" t="inlineStr">
        <is>
          <t>H</t>
        </is>
      </c>
      <c r="AM90" t="inlineStr">
        <is>
          <t>H</t>
        </is>
      </c>
      <c r="AN90" t="inlineStr">
        <is>
          <t>H</t>
        </is>
      </c>
      <c r="AO90" t="inlineStr">
        <is>
          <t>H</t>
        </is>
      </c>
      <c r="AP90" t="inlineStr">
        <is>
          <t>H</t>
        </is>
      </c>
      <c r="AQ90" t="inlineStr">
        <is>
          <t>H</t>
        </is>
      </c>
      <c r="AR90" t="inlineStr">
        <is>
          <t>H</t>
        </is>
      </c>
      <c r="AS90" t="inlineStr">
        <is>
          <t>H</t>
        </is>
      </c>
      <c r="AT90" t="inlineStr">
        <is>
          <t>H</t>
        </is>
      </c>
      <c r="AU90" t="inlineStr">
        <is>
          <t>H</t>
        </is>
      </c>
      <c r="AV90" t="inlineStr">
        <is>
          <t>H</t>
        </is>
      </c>
      <c r="AW90" t="inlineStr">
        <is>
          <t>H</t>
        </is>
      </c>
    </row>
    <row r="91">
      <c r="A91" t="inlineStr">
        <is>
          <t>Greenland</t>
        </is>
      </c>
      <c r="B91" t="inlineStr">
        <is>
          <t>GRL</t>
        </is>
      </c>
      <c r="C91" t="inlineStr">
        <is>
          <t>Americas</t>
        </is>
      </c>
      <c r="D91" t="inlineStr">
        <is>
          <t>Northern America</t>
        </is>
      </c>
      <c r="E91" t="inlineStr">
        <is>
          <t>n</t>
        </is>
      </c>
      <c r="F91" s="11" t="n"/>
      <c r="G91" s="12" t="n">
        <v>0.056</v>
      </c>
      <c r="H91" s="12" t="n">
        <v>0.057</v>
      </c>
      <c r="I91" s="12" t="n"/>
      <c r="J91" t="inlineStr">
        <is>
          <t>H</t>
        </is>
      </c>
      <c r="K91" t="inlineStr">
        <is>
          <t>H</t>
        </is>
      </c>
      <c r="L91" t="inlineStr">
        <is>
          <t>H</t>
        </is>
      </c>
      <c r="M91" t="inlineStr">
        <is>
          <t>H</t>
        </is>
      </c>
      <c r="N91" t="inlineStr">
        <is>
          <t>H</t>
        </is>
      </c>
      <c r="O91" t="inlineStr">
        <is>
          <t>H</t>
        </is>
      </c>
      <c r="P91" t="inlineStr">
        <is>
          <t>H</t>
        </is>
      </c>
      <c r="Q91" t="inlineStr">
        <is>
          <t>H</t>
        </is>
      </c>
      <c r="R91" t="inlineStr">
        <is>
          <t>H</t>
        </is>
      </c>
      <c r="S91" t="inlineStr">
        <is>
          <t>H</t>
        </is>
      </c>
      <c r="T91" t="inlineStr">
        <is>
          <t>H</t>
        </is>
      </c>
      <c r="U91" t="inlineStr">
        <is>
          <t>H</t>
        </is>
      </c>
      <c r="V91" t="inlineStr">
        <is>
          <t>H</t>
        </is>
      </c>
      <c r="W91" t="inlineStr">
        <is>
          <t>H</t>
        </is>
      </c>
      <c r="X91" t="inlineStr">
        <is>
          <t>H</t>
        </is>
      </c>
      <c r="Y91" t="inlineStr">
        <is>
          <t>H</t>
        </is>
      </c>
      <c r="Z91" t="inlineStr">
        <is>
          <t>H</t>
        </is>
      </c>
      <c r="AA91" t="inlineStr">
        <is>
          <t>H</t>
        </is>
      </c>
      <c r="AB91" t="inlineStr">
        <is>
          <t>H</t>
        </is>
      </c>
      <c r="AC91" t="inlineStr">
        <is>
          <t>H</t>
        </is>
      </c>
      <c r="AD91" t="inlineStr">
        <is>
          <t>H</t>
        </is>
      </c>
      <c r="AE91" t="inlineStr">
        <is>
          <t>H</t>
        </is>
      </c>
      <c r="AF91" t="inlineStr">
        <is>
          <t>H</t>
        </is>
      </c>
      <c r="AG91" t="inlineStr">
        <is>
          <t>H</t>
        </is>
      </c>
      <c r="AH91" t="inlineStr">
        <is>
          <t>H</t>
        </is>
      </c>
      <c r="AI91" t="inlineStr">
        <is>
          <t>H</t>
        </is>
      </c>
      <c r="AJ91" t="inlineStr">
        <is>
          <t>H</t>
        </is>
      </c>
      <c r="AK91" t="inlineStr">
        <is>
          <t>H</t>
        </is>
      </c>
      <c r="AL91" t="inlineStr">
        <is>
          <t>H</t>
        </is>
      </c>
      <c r="AM91" t="inlineStr">
        <is>
          <t>H</t>
        </is>
      </c>
      <c r="AN91" t="inlineStr">
        <is>
          <t>H</t>
        </is>
      </c>
      <c r="AO91" t="inlineStr">
        <is>
          <t>H</t>
        </is>
      </c>
      <c r="AP91" t="inlineStr">
        <is>
          <t>H</t>
        </is>
      </c>
      <c r="AQ91" t="inlineStr">
        <is>
          <t>H</t>
        </is>
      </c>
      <c r="AR91" t="inlineStr">
        <is>
          <t>H</t>
        </is>
      </c>
      <c r="AS91" t="inlineStr">
        <is>
          <t>H</t>
        </is>
      </c>
      <c r="AT91" t="inlineStr">
        <is>
          <t>H</t>
        </is>
      </c>
      <c r="AU91" t="inlineStr">
        <is>
          <t>H</t>
        </is>
      </c>
      <c r="AV91" t="inlineStr">
        <is>
          <t>H</t>
        </is>
      </c>
      <c r="AW91" t="inlineStr">
        <is>
          <t>H</t>
        </is>
      </c>
    </row>
    <row r="92">
      <c r="A92" t="inlineStr">
        <is>
          <t>United States</t>
        </is>
      </c>
      <c r="B92" t="inlineStr">
        <is>
          <t>USA</t>
        </is>
      </c>
      <c r="C92" t="inlineStr">
        <is>
          <t>Americas</t>
        </is>
      </c>
      <c r="D92" t="inlineStr">
        <is>
          <t>Northern America</t>
        </is>
      </c>
      <c r="E92" t="inlineStr">
        <is>
          <t>i</t>
        </is>
      </c>
      <c r="F92" s="11" t="n">
        <v>88810</v>
      </c>
      <c r="G92" s="12" t="n">
        <v>249.623</v>
      </c>
      <c r="H92" s="12" t="n">
        <v>341.808</v>
      </c>
      <c r="I92" s="12" t="n">
        <v>343.406</v>
      </c>
      <c r="J92" t="inlineStr">
        <is>
          <t>H</t>
        </is>
      </c>
      <c r="K92" t="inlineStr">
        <is>
          <t>H</t>
        </is>
      </c>
      <c r="L92" t="inlineStr">
        <is>
          <t>H</t>
        </is>
      </c>
      <c r="M92" t="inlineStr">
        <is>
          <t>H</t>
        </is>
      </c>
      <c r="N92" t="inlineStr">
        <is>
          <t>H</t>
        </is>
      </c>
      <c r="O92" t="inlineStr">
        <is>
          <t>H</t>
        </is>
      </c>
      <c r="P92" t="inlineStr">
        <is>
          <t>H</t>
        </is>
      </c>
      <c r="Q92" t="inlineStr">
        <is>
          <t>H</t>
        </is>
      </c>
      <c r="R92" t="inlineStr">
        <is>
          <t>H</t>
        </is>
      </c>
      <c r="S92" t="inlineStr">
        <is>
          <t>H</t>
        </is>
      </c>
      <c r="T92" t="inlineStr">
        <is>
          <t>H</t>
        </is>
      </c>
      <c r="U92" t="inlineStr">
        <is>
          <t>H</t>
        </is>
      </c>
      <c r="V92" t="inlineStr">
        <is>
          <t>H</t>
        </is>
      </c>
      <c r="W92" t="inlineStr">
        <is>
          <t>H</t>
        </is>
      </c>
      <c r="X92" t="inlineStr">
        <is>
          <t>H</t>
        </is>
      </c>
      <c r="Y92" t="inlineStr">
        <is>
          <t>H</t>
        </is>
      </c>
      <c r="Z92" t="inlineStr">
        <is>
          <t>H</t>
        </is>
      </c>
      <c r="AA92" t="inlineStr">
        <is>
          <t>H</t>
        </is>
      </c>
      <c r="AB92" t="inlineStr">
        <is>
          <t>H</t>
        </is>
      </c>
      <c r="AC92" t="inlineStr">
        <is>
          <t>H</t>
        </is>
      </c>
      <c r="AD92" t="inlineStr">
        <is>
          <t>H</t>
        </is>
      </c>
      <c r="AE92" t="inlineStr">
        <is>
          <t>H</t>
        </is>
      </c>
      <c r="AF92" t="inlineStr">
        <is>
          <t>H</t>
        </is>
      </c>
      <c r="AG92" t="inlineStr">
        <is>
          <t>H</t>
        </is>
      </c>
      <c r="AH92" t="inlineStr">
        <is>
          <t>H</t>
        </is>
      </c>
      <c r="AI92" t="inlineStr">
        <is>
          <t>H</t>
        </is>
      </c>
      <c r="AJ92" t="inlineStr">
        <is>
          <t>H</t>
        </is>
      </c>
      <c r="AK92" t="inlineStr">
        <is>
          <t>H</t>
        </is>
      </c>
      <c r="AL92" t="inlineStr">
        <is>
          <t>H</t>
        </is>
      </c>
      <c r="AM92" t="inlineStr">
        <is>
          <t>H</t>
        </is>
      </c>
      <c r="AN92" t="inlineStr">
        <is>
          <t>H</t>
        </is>
      </c>
      <c r="AO92" t="inlineStr">
        <is>
          <t>H</t>
        </is>
      </c>
      <c r="AP92" t="inlineStr">
        <is>
          <t>H</t>
        </is>
      </c>
      <c r="AQ92" t="inlineStr">
        <is>
          <t>H</t>
        </is>
      </c>
      <c r="AR92" t="inlineStr">
        <is>
          <t>H</t>
        </is>
      </c>
      <c r="AS92" t="inlineStr">
        <is>
          <t>H</t>
        </is>
      </c>
      <c r="AT92" t="inlineStr">
        <is>
          <t>H</t>
        </is>
      </c>
      <c r="AU92" t="inlineStr">
        <is>
          <t>H</t>
        </is>
      </c>
      <c r="AV92" t="inlineStr">
        <is>
          <t>H</t>
        </is>
      </c>
      <c r="AW92" t="inlineStr">
        <is>
          <t>H</t>
        </is>
      </c>
    </row>
    <row r="93">
      <c r="A93" t="inlineStr">
        <is>
          <t>Argentina</t>
        </is>
      </c>
      <c r="B93" t="inlineStr">
        <is>
          <t>ARG</t>
        </is>
      </c>
      <c r="C93" t="inlineStr">
        <is>
          <t>Americas</t>
        </is>
      </c>
      <c r="D93" t="inlineStr">
        <is>
          <t>South America</t>
        </is>
      </c>
      <c r="E93" t="inlineStr">
        <is>
          <t>i</t>
        </is>
      </c>
      <c r="F93" s="11" t="n">
        <v>14650</v>
      </c>
      <c r="G93" s="12" t="n">
        <v>32.756</v>
      </c>
      <c r="H93" s="12" t="n">
        <v>45.851</v>
      </c>
      <c r="I93" s="12" t="n">
        <v>46.004</v>
      </c>
      <c r="J93" t="inlineStr">
        <is>
          <t>LM</t>
        </is>
      </c>
      <c r="K93" t="inlineStr">
        <is>
          <t>UM</t>
        </is>
      </c>
      <c r="L93" t="inlineStr">
        <is>
          <t>H</t>
        </is>
      </c>
      <c r="M93" t="inlineStr">
        <is>
          <t>LM</t>
        </is>
      </c>
      <c r="N93" t="inlineStr">
        <is>
          <t>UM</t>
        </is>
      </c>
      <c r="O93" t="inlineStr">
        <is>
          <t>UM</t>
        </is>
      </c>
      <c r="P93" t="inlineStr">
        <is>
          <t>UM</t>
        </is>
      </c>
      <c r="Q93" t="inlineStr">
        <is>
          <t>UM</t>
        </is>
      </c>
      <c r="R93" t="inlineStr">
        <is>
          <t>UM</t>
        </is>
      </c>
      <c r="S93" t="inlineStr">
        <is>
          <t>UM</t>
        </is>
      </c>
      <c r="T93" t="inlineStr">
        <is>
          <t>UM</t>
        </is>
      </c>
      <c r="U93" t="inlineStr">
        <is>
          <t>UM</t>
        </is>
      </c>
      <c r="V93" t="inlineStr">
        <is>
          <t>UM</t>
        </is>
      </c>
      <c r="W93" t="inlineStr">
        <is>
          <t>UM</t>
        </is>
      </c>
      <c r="X93" t="inlineStr">
        <is>
          <t>UM</t>
        </is>
      </c>
      <c r="Y93" t="inlineStr">
        <is>
          <t>UM</t>
        </is>
      </c>
      <c r="Z93" t="inlineStr">
        <is>
          <t>UM</t>
        </is>
      </c>
      <c r="AA93" t="inlineStr">
        <is>
          <t>UM</t>
        </is>
      </c>
      <c r="AB93" t="inlineStr">
        <is>
          <t>UM</t>
        </is>
      </c>
      <c r="AC93" t="inlineStr">
        <is>
          <t>UM</t>
        </is>
      </c>
      <c r="AD93" t="inlineStr">
        <is>
          <t>UM</t>
        </is>
      </c>
      <c r="AE93" t="inlineStr">
        <is>
          <t>UM</t>
        </is>
      </c>
      <c r="AF93" t="inlineStr">
        <is>
          <t>UM</t>
        </is>
      </c>
      <c r="AG93" t="inlineStr">
        <is>
          <t>UM</t>
        </is>
      </c>
      <c r="AH93" t="inlineStr">
        <is>
          <t>UM</t>
        </is>
      </c>
      <c r="AI93" t="inlineStr">
        <is>
          <t>UM</t>
        </is>
      </c>
      <c r="AJ93" t="inlineStr">
        <is>
          <t>UM</t>
        </is>
      </c>
      <c r="AK93" t="inlineStr">
        <is>
          <t>H</t>
        </is>
      </c>
      <c r="AL93" t="inlineStr">
        <is>
          <t>UM</t>
        </is>
      </c>
      <c r="AM93" t="inlineStr">
        <is>
          <t>UM</t>
        </is>
      </c>
      <c r="AN93" t="inlineStr">
        <is>
          <t>H</t>
        </is>
      </c>
      <c r="AO93" t="inlineStr">
        <is>
          <t>UM</t>
        </is>
      </c>
      <c r="AP93" t="inlineStr">
        <is>
          <t>UM</t>
        </is>
      </c>
      <c r="AQ93" t="inlineStr">
        <is>
          <t>UM</t>
        </is>
      </c>
      <c r="AR93" t="inlineStr">
        <is>
          <t>UM</t>
        </is>
      </c>
      <c r="AS93" t="inlineStr">
        <is>
          <t>UM</t>
        </is>
      </c>
      <c r="AT93" t="inlineStr">
        <is>
          <t>UM</t>
        </is>
      </c>
      <c r="AU93" t="inlineStr">
        <is>
          <t>UM</t>
        </is>
      </c>
      <c r="AV93" t="inlineStr">
        <is>
          <t>UM</t>
        </is>
      </c>
      <c r="AW93" t="inlineStr">
        <is>
          <t>H</t>
        </is>
      </c>
    </row>
    <row r="94">
      <c r="A94" t="inlineStr">
        <is>
          <t>Bolivia</t>
        </is>
      </c>
      <c r="B94" t="inlineStr">
        <is>
          <t>BOL</t>
        </is>
      </c>
      <c r="C94" t="inlineStr">
        <is>
          <t>Americas</t>
        </is>
      </c>
      <c r="D94" t="inlineStr">
        <is>
          <t>South America</t>
        </is>
      </c>
      <c r="E94" t="inlineStr">
        <is>
          <t>i</t>
        </is>
      </c>
      <c r="F94" s="11" t="n">
        <v>4420</v>
      </c>
      <c r="G94" s="12" t="n">
        <v>7.13</v>
      </c>
      <c r="H94" s="12" t="n">
        <v>12.582</v>
      </c>
      <c r="I94" s="12" t="n">
        <v>12.749</v>
      </c>
      <c r="J94" t="inlineStr">
        <is>
          <t>LM</t>
        </is>
      </c>
      <c r="K94" t="inlineStr">
        <is>
          <t>LM</t>
        </is>
      </c>
      <c r="L94" t="inlineStr">
        <is>
          <t>LM</t>
        </is>
      </c>
      <c r="M94" t="inlineStr">
        <is>
          <t>LM</t>
        </is>
      </c>
      <c r="N94" t="inlineStr">
        <is>
          <t>LM</t>
        </is>
      </c>
      <c r="O94" t="inlineStr">
        <is>
          <t>LM</t>
        </is>
      </c>
      <c r="P94" t="inlineStr">
        <is>
          <t>LM</t>
        </is>
      </c>
      <c r="Q94" t="inlineStr">
        <is>
          <t>LM</t>
        </is>
      </c>
      <c r="R94" t="inlineStr">
        <is>
          <t>LM</t>
        </is>
      </c>
      <c r="S94" t="inlineStr">
        <is>
          <t>LM</t>
        </is>
      </c>
      <c r="T94" t="inlineStr">
        <is>
          <t>LM</t>
        </is>
      </c>
      <c r="U94" t="inlineStr">
        <is>
          <t>LM</t>
        </is>
      </c>
      <c r="V94" t="inlineStr">
        <is>
          <t>LM</t>
        </is>
      </c>
      <c r="W94" t="inlineStr">
        <is>
          <t>LM</t>
        </is>
      </c>
      <c r="X94" t="inlineStr">
        <is>
          <t>LM</t>
        </is>
      </c>
      <c r="Y94" t="inlineStr">
        <is>
          <t>LM</t>
        </is>
      </c>
      <c r="Z94" t="inlineStr">
        <is>
          <t>LM</t>
        </is>
      </c>
      <c r="AA94" t="inlineStr">
        <is>
          <t>LM</t>
        </is>
      </c>
      <c r="AB94" t="inlineStr">
        <is>
          <t>LM</t>
        </is>
      </c>
      <c r="AC94" t="inlineStr">
        <is>
          <t>LM</t>
        </is>
      </c>
      <c r="AD94" t="inlineStr">
        <is>
          <t>LM</t>
        </is>
      </c>
      <c r="AE94" t="inlineStr">
        <is>
          <t>LM</t>
        </is>
      </c>
      <c r="AF94" t="inlineStr">
        <is>
          <t>LM</t>
        </is>
      </c>
      <c r="AG94" t="inlineStr">
        <is>
          <t>LM</t>
        </is>
      </c>
      <c r="AH94" t="inlineStr">
        <is>
          <t>LM</t>
        </is>
      </c>
      <c r="AI94" t="inlineStr">
        <is>
          <t>LM</t>
        </is>
      </c>
      <c r="AJ94" t="inlineStr">
        <is>
          <t>LM</t>
        </is>
      </c>
      <c r="AK94" t="inlineStr">
        <is>
          <t>LM</t>
        </is>
      </c>
      <c r="AL94" t="inlineStr">
        <is>
          <t>LM</t>
        </is>
      </c>
      <c r="AM94" t="inlineStr">
        <is>
          <t>LM</t>
        </is>
      </c>
      <c r="AN94" t="inlineStr">
        <is>
          <t>LM</t>
        </is>
      </c>
      <c r="AO94" t="inlineStr">
        <is>
          <t>LM</t>
        </is>
      </c>
      <c r="AP94" t="inlineStr">
        <is>
          <t>LM</t>
        </is>
      </c>
      <c r="AQ94" t="inlineStr">
        <is>
          <t>LM</t>
        </is>
      </c>
      <c r="AR94" t="inlineStr">
        <is>
          <t>LM</t>
        </is>
      </c>
      <c r="AS94" t="inlineStr">
        <is>
          <t>LM</t>
        </is>
      </c>
      <c r="AT94" t="inlineStr">
        <is>
          <t>LM</t>
        </is>
      </c>
      <c r="AU94" t="inlineStr">
        <is>
          <t>LM</t>
        </is>
      </c>
      <c r="AV94" t="inlineStr">
        <is>
          <t>LM</t>
        </is>
      </c>
      <c r="AW94" t="inlineStr">
        <is>
          <t>LM</t>
        </is>
      </c>
    </row>
    <row r="95">
      <c r="A95" t="inlineStr">
        <is>
          <t>Brazil</t>
        </is>
      </c>
      <c r="B95" t="inlineStr">
        <is>
          <t>BRA</t>
        </is>
      </c>
      <c r="C95" t="inlineStr">
        <is>
          <t>Americas</t>
        </is>
      </c>
      <c r="D95" t="inlineStr">
        <is>
          <t>South America</t>
        </is>
      </c>
      <c r="E95" t="inlineStr">
        <is>
          <t>i</t>
        </is>
      </c>
      <c r="F95" s="11" t="n">
        <v>10550</v>
      </c>
      <c r="G95" s="12" t="n">
        <v>149.143</v>
      </c>
      <c r="H95" s="12" t="n">
        <v>212.812</v>
      </c>
      <c r="I95" s="12" t="n">
        <v>213.563</v>
      </c>
      <c r="J95" t="inlineStr">
        <is>
          <t>UM</t>
        </is>
      </c>
      <c r="K95" t="inlineStr">
        <is>
          <t>UM</t>
        </is>
      </c>
      <c r="L95" t="inlineStr">
        <is>
          <t>UM</t>
        </is>
      </c>
      <c r="M95" t="inlineStr">
        <is>
          <t>UM</t>
        </is>
      </c>
      <c r="N95" t="inlineStr">
        <is>
          <t>UM</t>
        </is>
      </c>
      <c r="O95" t="inlineStr">
        <is>
          <t>UM</t>
        </is>
      </c>
      <c r="P95" t="inlineStr">
        <is>
          <t>UM</t>
        </is>
      </c>
      <c r="Q95" t="inlineStr">
        <is>
          <t>UM</t>
        </is>
      </c>
      <c r="R95" t="inlineStr">
        <is>
          <t>UM</t>
        </is>
      </c>
      <c r="S95" t="inlineStr">
        <is>
          <t>UM</t>
        </is>
      </c>
      <c r="T95" t="inlineStr">
        <is>
          <t>UM</t>
        </is>
      </c>
      <c r="U95" t="inlineStr">
        <is>
          <t>UM</t>
        </is>
      </c>
      <c r="V95" t="inlineStr">
        <is>
          <t>UM</t>
        </is>
      </c>
      <c r="W95" t="inlineStr">
        <is>
          <t>UM</t>
        </is>
      </c>
      <c r="X95" t="inlineStr">
        <is>
          <t>UM</t>
        </is>
      </c>
      <c r="Y95" t="inlineStr">
        <is>
          <t>LM</t>
        </is>
      </c>
      <c r="Z95" t="inlineStr">
        <is>
          <t>LM</t>
        </is>
      </c>
      <c r="AA95" t="inlineStr">
        <is>
          <t>LM</t>
        </is>
      </c>
      <c r="AB95" t="inlineStr">
        <is>
          <t>LM</t>
        </is>
      </c>
      <c r="AC95" t="inlineStr">
        <is>
          <t>UM</t>
        </is>
      </c>
      <c r="AD95" t="inlineStr">
        <is>
          <t>UM</t>
        </is>
      </c>
      <c r="AE95" t="inlineStr">
        <is>
          <t>UM</t>
        </is>
      </c>
      <c r="AF95" t="inlineStr">
        <is>
          <t>UM</t>
        </is>
      </c>
      <c r="AG95" t="inlineStr">
        <is>
          <t>UM</t>
        </is>
      </c>
      <c r="AH95" t="inlineStr">
        <is>
          <t>UM</t>
        </is>
      </c>
      <c r="AI95" t="inlineStr">
        <is>
          <t>UM</t>
        </is>
      </c>
      <c r="AJ95" t="inlineStr">
        <is>
          <t>UM</t>
        </is>
      </c>
      <c r="AK95" t="inlineStr">
        <is>
          <t>UM</t>
        </is>
      </c>
      <c r="AL95" t="inlineStr">
        <is>
          <t>UM</t>
        </is>
      </c>
      <c r="AM95" t="inlineStr">
        <is>
          <t>UM</t>
        </is>
      </c>
      <c r="AN95" t="inlineStr">
        <is>
          <t>UM</t>
        </is>
      </c>
      <c r="AO95" t="inlineStr">
        <is>
          <t>UM</t>
        </is>
      </c>
      <c r="AP95" t="inlineStr">
        <is>
          <t>UM</t>
        </is>
      </c>
      <c r="AQ95" t="inlineStr">
        <is>
          <t>UM</t>
        </is>
      </c>
      <c r="AR95" t="inlineStr">
        <is>
          <t>UM</t>
        </is>
      </c>
      <c r="AS95" t="inlineStr">
        <is>
          <t>UM</t>
        </is>
      </c>
      <c r="AT95" t="inlineStr">
        <is>
          <t>UM</t>
        </is>
      </c>
      <c r="AU95" t="inlineStr">
        <is>
          <t>UM</t>
        </is>
      </c>
      <c r="AV95" t="inlineStr">
        <is>
          <t>UM</t>
        </is>
      </c>
      <c r="AW95" t="inlineStr">
        <is>
          <t>UM</t>
        </is>
      </c>
    </row>
    <row r="96">
      <c r="A96" t="inlineStr">
        <is>
          <t>Chile</t>
        </is>
      </c>
      <c r="B96" t="inlineStr">
        <is>
          <t>CHL</t>
        </is>
      </c>
      <c r="C96" t="inlineStr">
        <is>
          <t>Americas</t>
        </is>
      </c>
      <c r="D96" t="inlineStr">
        <is>
          <t>South America</t>
        </is>
      </c>
      <c r="E96" t="inlineStr">
        <is>
          <t>i</t>
        </is>
      </c>
      <c r="F96" s="11" t="n">
        <v>16960</v>
      </c>
      <c r="G96" s="12" t="n">
        <v>13.437</v>
      </c>
      <c r="H96" s="12" t="n">
        <v>19.86</v>
      </c>
      <c r="I96" s="12" t="n">
        <v>19.946</v>
      </c>
      <c r="J96" t="inlineStr">
        <is>
          <t>LM</t>
        </is>
      </c>
      <c r="K96" t="inlineStr">
        <is>
          <t>H</t>
        </is>
      </c>
      <c r="L96" t="inlineStr">
        <is>
          <t>H</t>
        </is>
      </c>
      <c r="M96" t="inlineStr">
        <is>
          <t>LM</t>
        </is>
      </c>
      <c r="N96" t="inlineStr">
        <is>
          <t>LM</t>
        </is>
      </c>
      <c r="O96" t="inlineStr">
        <is>
          <t>LM</t>
        </is>
      </c>
      <c r="P96" t="inlineStr">
        <is>
          <t>UM</t>
        </is>
      </c>
      <c r="Q96" t="inlineStr">
        <is>
          <t>UM</t>
        </is>
      </c>
      <c r="R96" t="inlineStr">
        <is>
          <t>UM</t>
        </is>
      </c>
      <c r="S96" t="inlineStr">
        <is>
          <t>UM</t>
        </is>
      </c>
      <c r="T96" t="inlineStr">
        <is>
          <t>UM</t>
        </is>
      </c>
      <c r="U96" t="inlineStr">
        <is>
          <t>UM</t>
        </is>
      </c>
      <c r="V96" t="inlineStr">
        <is>
          <t>UM</t>
        </is>
      </c>
      <c r="W96" t="inlineStr">
        <is>
          <t>UM</t>
        </is>
      </c>
      <c r="X96" t="inlineStr">
        <is>
          <t>UM</t>
        </is>
      </c>
      <c r="Y96" t="inlineStr">
        <is>
          <t>UM</t>
        </is>
      </c>
      <c r="Z96" t="inlineStr">
        <is>
          <t>UM</t>
        </is>
      </c>
      <c r="AA96" t="inlineStr">
        <is>
          <t>UM</t>
        </is>
      </c>
      <c r="AB96" t="inlineStr">
        <is>
          <t>UM</t>
        </is>
      </c>
      <c r="AC96" t="inlineStr">
        <is>
          <t>UM</t>
        </is>
      </c>
      <c r="AD96" t="inlineStr">
        <is>
          <t>UM</t>
        </is>
      </c>
      <c r="AE96" t="inlineStr">
        <is>
          <t>UM</t>
        </is>
      </c>
      <c r="AF96" t="inlineStr">
        <is>
          <t>UM</t>
        </is>
      </c>
      <c r="AG96" t="inlineStr">
        <is>
          <t>UM</t>
        </is>
      </c>
      <c r="AH96" t="inlineStr">
        <is>
          <t>UM</t>
        </is>
      </c>
      <c r="AI96" t="inlineStr">
        <is>
          <t>H</t>
        </is>
      </c>
      <c r="AJ96" t="inlineStr">
        <is>
          <t>H</t>
        </is>
      </c>
      <c r="AK96" t="inlineStr">
        <is>
          <t>H</t>
        </is>
      </c>
      <c r="AL96" t="inlineStr">
        <is>
          <t>H</t>
        </is>
      </c>
      <c r="AM96" t="inlineStr">
        <is>
          <t>H</t>
        </is>
      </c>
      <c r="AN96" t="inlineStr">
        <is>
          <t>H</t>
        </is>
      </c>
      <c r="AO96" t="inlineStr">
        <is>
          <t>H</t>
        </is>
      </c>
      <c r="AP96" t="inlineStr">
        <is>
          <t>H</t>
        </is>
      </c>
      <c r="AQ96" t="inlineStr">
        <is>
          <t>H</t>
        </is>
      </c>
      <c r="AR96" t="inlineStr">
        <is>
          <t>H</t>
        </is>
      </c>
      <c r="AS96" t="inlineStr">
        <is>
          <t>H</t>
        </is>
      </c>
      <c r="AT96" t="inlineStr">
        <is>
          <t>H</t>
        </is>
      </c>
      <c r="AU96" t="inlineStr">
        <is>
          <t>H</t>
        </is>
      </c>
      <c r="AV96" t="inlineStr">
        <is>
          <t>H</t>
        </is>
      </c>
      <c r="AW96" t="inlineStr">
        <is>
          <t>H</t>
        </is>
      </c>
    </row>
    <row r="97">
      <c r="A97" t="inlineStr">
        <is>
          <t>Colombia</t>
        </is>
      </c>
      <c r="B97" t="inlineStr">
        <is>
          <t>COL</t>
        </is>
      </c>
      <c r="C97" t="inlineStr">
        <is>
          <t>Americas</t>
        </is>
      </c>
      <c r="D97" t="inlineStr">
        <is>
          <t>South America</t>
        </is>
      </c>
      <c r="E97" t="inlineStr">
        <is>
          <t>i</t>
        </is>
      </c>
      <c r="F97" s="11" t="n">
        <v>7900</v>
      </c>
      <c r="G97" s="12" t="n">
        <v>32.44</v>
      </c>
      <c r="H97" s="12" t="n">
        <v>53.426</v>
      </c>
      <c r="I97" s="12" t="n">
        <v>53.936</v>
      </c>
      <c r="J97" t="inlineStr">
        <is>
          <t>LM</t>
        </is>
      </c>
      <c r="K97" t="inlineStr">
        <is>
          <t>UM</t>
        </is>
      </c>
      <c r="L97" t="inlineStr">
        <is>
          <t>UM</t>
        </is>
      </c>
      <c r="M97" t="inlineStr">
        <is>
          <t>LM</t>
        </is>
      </c>
      <c r="N97" t="inlineStr">
        <is>
          <t>LM</t>
        </is>
      </c>
      <c r="O97" t="inlineStr">
        <is>
          <t>LM</t>
        </is>
      </c>
      <c r="P97" t="inlineStr">
        <is>
          <t>LM</t>
        </is>
      </c>
      <c r="Q97" t="inlineStr">
        <is>
          <t>LM</t>
        </is>
      </c>
      <c r="R97" t="inlineStr">
        <is>
          <t>LM</t>
        </is>
      </c>
      <c r="S97" t="inlineStr">
        <is>
          <t>LM</t>
        </is>
      </c>
      <c r="T97" t="inlineStr">
        <is>
          <t>LM</t>
        </is>
      </c>
      <c r="U97" t="inlineStr">
        <is>
          <t>LM</t>
        </is>
      </c>
      <c r="V97" t="inlineStr">
        <is>
          <t>LM</t>
        </is>
      </c>
      <c r="W97" t="inlineStr">
        <is>
          <t>LM</t>
        </is>
      </c>
      <c r="X97" t="inlineStr">
        <is>
          <t>LM</t>
        </is>
      </c>
      <c r="Y97" t="inlineStr">
        <is>
          <t>LM</t>
        </is>
      </c>
      <c r="Z97" t="inlineStr">
        <is>
          <t>LM</t>
        </is>
      </c>
      <c r="AA97" t="inlineStr">
        <is>
          <t>LM</t>
        </is>
      </c>
      <c r="AB97" t="inlineStr">
        <is>
          <t>LM</t>
        </is>
      </c>
      <c r="AC97" t="inlineStr">
        <is>
          <t>LM</t>
        </is>
      </c>
      <c r="AD97" t="inlineStr">
        <is>
          <t>LM</t>
        </is>
      </c>
      <c r="AE97" t="inlineStr">
        <is>
          <t>UM</t>
        </is>
      </c>
      <c r="AF97" t="inlineStr">
        <is>
          <t>UM</t>
        </is>
      </c>
      <c r="AG97" t="inlineStr">
        <is>
          <t>UM</t>
        </is>
      </c>
      <c r="AH97" t="inlineStr">
        <is>
          <t>UM</t>
        </is>
      </c>
      <c r="AI97" t="inlineStr">
        <is>
          <t>UM</t>
        </is>
      </c>
      <c r="AJ97" t="inlineStr">
        <is>
          <t>UM</t>
        </is>
      </c>
      <c r="AK97" t="inlineStr">
        <is>
          <t>UM</t>
        </is>
      </c>
      <c r="AL97" t="inlineStr">
        <is>
          <t>UM</t>
        </is>
      </c>
      <c r="AM97" t="inlineStr">
        <is>
          <t>UM</t>
        </is>
      </c>
      <c r="AN97" t="inlineStr">
        <is>
          <t>UM</t>
        </is>
      </c>
      <c r="AO97" t="inlineStr">
        <is>
          <t>UM</t>
        </is>
      </c>
      <c r="AP97" t="inlineStr">
        <is>
          <t>UM</t>
        </is>
      </c>
      <c r="AQ97" t="inlineStr">
        <is>
          <t>UM</t>
        </is>
      </c>
      <c r="AR97" t="inlineStr">
        <is>
          <t>UM</t>
        </is>
      </c>
      <c r="AS97" t="inlineStr">
        <is>
          <t>UM</t>
        </is>
      </c>
      <c r="AT97" t="inlineStr">
        <is>
          <t>UM</t>
        </is>
      </c>
      <c r="AU97" t="inlineStr">
        <is>
          <t>UM</t>
        </is>
      </c>
      <c r="AV97" t="inlineStr">
        <is>
          <t>UM</t>
        </is>
      </c>
      <c r="AW97" t="inlineStr">
        <is>
          <t>UM</t>
        </is>
      </c>
    </row>
    <row r="98">
      <c r="A98" t="inlineStr">
        <is>
          <t>Ecuador</t>
        </is>
      </c>
      <c r="B98" t="inlineStr">
        <is>
          <t>ECU</t>
        </is>
      </c>
      <c r="C98" t="inlineStr">
        <is>
          <t>Americas</t>
        </is>
      </c>
      <c r="D98" t="inlineStr">
        <is>
          <t>South America</t>
        </is>
      </c>
      <c r="E98" t="inlineStr">
        <is>
          <t>i</t>
        </is>
      </c>
      <c r="F98" s="11" t="n">
        <v>6890</v>
      </c>
      <c r="G98" s="12" t="n">
        <v>10.474</v>
      </c>
      <c r="H98" s="12" t="n">
        <v>18.29</v>
      </c>
      <c r="I98" s="12" t="n">
        <v>18.445</v>
      </c>
      <c r="J98" t="inlineStr">
        <is>
          <t>LM</t>
        </is>
      </c>
      <c r="K98" t="inlineStr">
        <is>
          <t>UM</t>
        </is>
      </c>
      <c r="L98" t="inlineStr">
        <is>
          <t>UM</t>
        </is>
      </c>
      <c r="M98" t="inlineStr">
        <is>
          <t>LM</t>
        </is>
      </c>
      <c r="N98" t="inlineStr">
        <is>
          <t>LM</t>
        </is>
      </c>
      <c r="O98" t="inlineStr">
        <is>
          <t>LM</t>
        </is>
      </c>
      <c r="P98" t="inlineStr">
        <is>
          <t>LM</t>
        </is>
      </c>
      <c r="Q98" t="inlineStr">
        <is>
          <t>LM</t>
        </is>
      </c>
      <c r="R98" t="inlineStr">
        <is>
          <t>LM</t>
        </is>
      </c>
      <c r="S98" t="inlineStr">
        <is>
          <t>LM</t>
        </is>
      </c>
      <c r="T98" t="inlineStr">
        <is>
          <t>LM</t>
        </is>
      </c>
      <c r="U98" t="inlineStr">
        <is>
          <t>LM</t>
        </is>
      </c>
      <c r="V98" t="inlineStr">
        <is>
          <t>LM</t>
        </is>
      </c>
      <c r="W98" t="inlineStr">
        <is>
          <t>LM</t>
        </is>
      </c>
      <c r="X98" t="inlineStr">
        <is>
          <t>LM</t>
        </is>
      </c>
      <c r="Y98" t="inlineStr">
        <is>
          <t>LM</t>
        </is>
      </c>
      <c r="Z98" t="inlineStr">
        <is>
          <t>LM</t>
        </is>
      </c>
      <c r="AA98" t="inlineStr">
        <is>
          <t>LM</t>
        </is>
      </c>
      <c r="AB98" t="inlineStr">
        <is>
          <t>LM</t>
        </is>
      </c>
      <c r="AC98" t="inlineStr">
        <is>
          <t>LM</t>
        </is>
      </c>
      <c r="AD98" t="inlineStr">
        <is>
          <t>LM</t>
        </is>
      </c>
      <c r="AE98" t="inlineStr">
        <is>
          <t>LM</t>
        </is>
      </c>
      <c r="AF98" t="inlineStr">
        <is>
          <t>LM</t>
        </is>
      </c>
      <c r="AG98" t="inlineStr">
        <is>
          <t>UM</t>
        </is>
      </c>
      <c r="AH98" t="inlineStr">
        <is>
          <t>UM</t>
        </is>
      </c>
      <c r="AI98" t="inlineStr">
        <is>
          <t>UM</t>
        </is>
      </c>
      <c r="AJ98" t="inlineStr">
        <is>
          <t>UM</t>
        </is>
      </c>
      <c r="AK98" t="inlineStr">
        <is>
          <t>UM</t>
        </is>
      </c>
      <c r="AL98" t="inlineStr">
        <is>
          <t>UM</t>
        </is>
      </c>
      <c r="AM98" t="inlineStr">
        <is>
          <t>UM</t>
        </is>
      </c>
      <c r="AN98" t="inlineStr">
        <is>
          <t>UM</t>
        </is>
      </c>
      <c r="AO98" t="inlineStr">
        <is>
          <t>UM</t>
        </is>
      </c>
      <c r="AP98" t="inlineStr">
        <is>
          <t>UM</t>
        </is>
      </c>
      <c r="AQ98" t="inlineStr">
        <is>
          <t>UM</t>
        </is>
      </c>
      <c r="AR98" t="inlineStr">
        <is>
          <t>UM</t>
        </is>
      </c>
      <c r="AS98" t="inlineStr">
        <is>
          <t>UM</t>
        </is>
      </c>
      <c r="AT98" t="inlineStr">
        <is>
          <t>UM</t>
        </is>
      </c>
      <c r="AU98" t="inlineStr">
        <is>
          <t>UM</t>
        </is>
      </c>
      <c r="AV98" t="inlineStr">
        <is>
          <t>UM</t>
        </is>
      </c>
      <c r="AW98" t="inlineStr">
        <is>
          <t>UM</t>
        </is>
      </c>
    </row>
    <row r="99">
      <c r="A99" t="inlineStr">
        <is>
          <t>Guyana</t>
        </is>
      </c>
      <c r="B99" t="inlineStr">
        <is>
          <t>GUY</t>
        </is>
      </c>
      <c r="C99" t="inlineStr">
        <is>
          <t>Americas</t>
        </is>
      </c>
      <c r="D99" t="inlineStr">
        <is>
          <t>South America</t>
        </is>
      </c>
      <c r="E99" t="inlineStr">
        <is>
          <t>i</t>
        </is>
      </c>
      <c r="F99" s="11" t="n">
        <v>28470</v>
      </c>
      <c r="G99" s="12" t="n">
        <v>0.75</v>
      </c>
      <c r="H99" s="12" t="n">
        <v>0.836</v>
      </c>
      <c r="I99" s="12" t="n">
        <v>0.841</v>
      </c>
      <c r="J99" t="inlineStr">
        <is>
          <t>L</t>
        </is>
      </c>
      <c r="K99" t="inlineStr">
        <is>
          <t>H</t>
        </is>
      </c>
      <c r="L99" t="inlineStr">
        <is>
          <t>H</t>
        </is>
      </c>
      <c r="M99" t="inlineStr">
        <is>
          <t>L</t>
        </is>
      </c>
      <c r="N99" t="inlineStr">
        <is>
          <t>L</t>
        </is>
      </c>
      <c r="O99" t="inlineStr">
        <is>
          <t>L</t>
        </is>
      </c>
      <c r="P99" t="inlineStr">
        <is>
          <t>L</t>
        </is>
      </c>
      <c r="Q99" t="inlineStr">
        <is>
          <t>L</t>
        </is>
      </c>
      <c r="R99" t="inlineStr">
        <is>
          <t>L</t>
        </is>
      </c>
      <c r="S99" t="inlineStr">
        <is>
          <t>L</t>
        </is>
      </c>
      <c r="T99" t="inlineStr">
        <is>
          <t>LM</t>
        </is>
      </c>
      <c r="U99" t="inlineStr">
        <is>
          <t>LM</t>
        </is>
      </c>
      <c r="V99" t="inlineStr">
        <is>
          <t>LM</t>
        </is>
      </c>
      <c r="W99" t="inlineStr">
        <is>
          <t>LM</t>
        </is>
      </c>
      <c r="X99" t="inlineStr">
        <is>
          <t>LM</t>
        </is>
      </c>
      <c r="Y99" t="inlineStr">
        <is>
          <t>LM</t>
        </is>
      </c>
      <c r="Z99" t="inlineStr">
        <is>
          <t>LM</t>
        </is>
      </c>
      <c r="AA99" t="inlineStr">
        <is>
          <t>LM</t>
        </is>
      </c>
      <c r="AB99" t="inlineStr">
        <is>
          <t>LM</t>
        </is>
      </c>
      <c r="AC99" t="inlineStr">
        <is>
          <t>LM</t>
        </is>
      </c>
      <c r="AD99" t="inlineStr">
        <is>
          <t>LM</t>
        </is>
      </c>
      <c r="AE99" t="inlineStr">
        <is>
          <t>LM</t>
        </is>
      </c>
      <c r="AF99" t="inlineStr">
        <is>
          <t>LM</t>
        </is>
      </c>
      <c r="AG99" t="inlineStr">
        <is>
          <t>LM</t>
        </is>
      </c>
      <c r="AH99" t="inlineStr">
        <is>
          <t>LM</t>
        </is>
      </c>
      <c r="AI99" t="inlineStr">
        <is>
          <t>LM</t>
        </is>
      </c>
      <c r="AJ99" t="inlineStr">
        <is>
          <t>LM</t>
        </is>
      </c>
      <c r="AK99" t="inlineStr">
        <is>
          <t>LM</t>
        </is>
      </c>
      <c r="AL99" t="inlineStr">
        <is>
          <t>UM</t>
        </is>
      </c>
      <c r="AM99" t="inlineStr">
        <is>
          <t>UM</t>
        </is>
      </c>
      <c r="AN99" t="inlineStr">
        <is>
          <t>UM</t>
        </is>
      </c>
      <c r="AO99" t="inlineStr">
        <is>
          <t>UM</t>
        </is>
      </c>
      <c r="AP99" t="inlineStr">
        <is>
          <t>UM</t>
        </is>
      </c>
      <c r="AQ99" t="inlineStr">
        <is>
          <t>UM</t>
        </is>
      </c>
      <c r="AR99" t="inlineStr">
        <is>
          <t>UM</t>
        </is>
      </c>
      <c r="AS99" t="inlineStr">
        <is>
          <t>H</t>
        </is>
      </c>
      <c r="AT99" t="inlineStr">
        <is>
          <t>H</t>
        </is>
      </c>
      <c r="AU99" t="inlineStr">
        <is>
          <t>H</t>
        </is>
      </c>
      <c r="AV99" t="inlineStr">
        <is>
          <t>H</t>
        </is>
      </c>
      <c r="AW99" t="inlineStr">
        <is>
          <t>H</t>
        </is>
      </c>
    </row>
    <row r="100">
      <c r="A100" t="inlineStr">
        <is>
          <t>Paraguay</t>
        </is>
      </c>
      <c r="B100" t="inlineStr">
        <is>
          <t>PRY</t>
        </is>
      </c>
      <c r="C100" t="inlineStr">
        <is>
          <t>Americas</t>
        </is>
      </c>
      <c r="D100" t="inlineStr">
        <is>
          <t>South America</t>
        </is>
      </c>
      <c r="E100" t="inlineStr">
        <is>
          <t>i</t>
        </is>
      </c>
      <c r="F100" s="11" t="n">
        <v>6750</v>
      </c>
      <c r="G100" s="12" t="n">
        <v>4.036</v>
      </c>
      <c r="H100" s="12" t="n">
        <v>7.013</v>
      </c>
      <c r="I100" s="12" t="n">
        <v>7.095</v>
      </c>
      <c r="J100" t="inlineStr">
        <is>
          <t>LM</t>
        </is>
      </c>
      <c r="K100" t="inlineStr">
        <is>
          <t>UM</t>
        </is>
      </c>
      <c r="L100" t="inlineStr">
        <is>
          <t>UM</t>
        </is>
      </c>
      <c r="M100" t="inlineStr">
        <is>
          <t>LM</t>
        </is>
      </c>
      <c r="N100" t="inlineStr">
        <is>
          <t>LM</t>
        </is>
      </c>
      <c r="O100" t="inlineStr">
        <is>
          <t>LM</t>
        </is>
      </c>
      <c r="P100" t="inlineStr">
        <is>
          <t>LM</t>
        </is>
      </c>
      <c r="Q100" t="inlineStr">
        <is>
          <t>LM</t>
        </is>
      </c>
      <c r="R100" t="inlineStr">
        <is>
          <t>LM</t>
        </is>
      </c>
      <c r="S100" t="inlineStr">
        <is>
          <t>LM</t>
        </is>
      </c>
      <c r="T100" t="inlineStr">
        <is>
          <t>LM</t>
        </is>
      </c>
      <c r="U100" t="inlineStr">
        <is>
          <t>LM</t>
        </is>
      </c>
      <c r="V100" t="inlineStr">
        <is>
          <t>LM</t>
        </is>
      </c>
      <c r="W100" t="inlineStr">
        <is>
          <t>LM</t>
        </is>
      </c>
      <c r="X100" t="inlineStr">
        <is>
          <t>LM</t>
        </is>
      </c>
      <c r="Y100" t="inlineStr">
        <is>
          <t>LM</t>
        </is>
      </c>
      <c r="Z100" t="inlineStr">
        <is>
          <t>LM</t>
        </is>
      </c>
      <c r="AA100" t="inlineStr">
        <is>
          <t>LM</t>
        </is>
      </c>
      <c r="AB100" t="inlineStr">
        <is>
          <t>LM</t>
        </is>
      </c>
      <c r="AC100" t="inlineStr">
        <is>
          <t>LM</t>
        </is>
      </c>
      <c r="AD100" t="inlineStr">
        <is>
          <t>LM</t>
        </is>
      </c>
      <c r="AE100" t="inlineStr">
        <is>
          <t>LM</t>
        </is>
      </c>
      <c r="AF100" t="inlineStr">
        <is>
          <t>LM</t>
        </is>
      </c>
      <c r="AG100" t="inlineStr">
        <is>
          <t>LM</t>
        </is>
      </c>
      <c r="AH100" t="inlineStr">
        <is>
          <t>LM</t>
        </is>
      </c>
      <c r="AI100" t="inlineStr">
        <is>
          <t>LM</t>
        </is>
      </c>
      <c r="AJ100" t="inlineStr">
        <is>
          <t>LM</t>
        </is>
      </c>
      <c r="AK100" t="inlineStr">
        <is>
          <t>UM</t>
        </is>
      </c>
      <c r="AL100" t="inlineStr">
        <is>
          <t>UM</t>
        </is>
      </c>
      <c r="AM100" t="inlineStr">
        <is>
          <t>UM</t>
        </is>
      </c>
      <c r="AN100" t="inlineStr">
        <is>
          <t>UM</t>
        </is>
      </c>
      <c r="AO100" t="inlineStr">
        <is>
          <t>UM</t>
        </is>
      </c>
      <c r="AP100" t="inlineStr">
        <is>
          <t>UM</t>
        </is>
      </c>
      <c r="AQ100" t="inlineStr">
        <is>
          <t>UM</t>
        </is>
      </c>
      <c r="AR100" t="inlineStr">
        <is>
          <t>UM</t>
        </is>
      </c>
      <c r="AS100" t="inlineStr">
        <is>
          <t>UM</t>
        </is>
      </c>
      <c r="AT100" t="inlineStr">
        <is>
          <t>UM</t>
        </is>
      </c>
      <c r="AU100" t="inlineStr">
        <is>
          <t>UM</t>
        </is>
      </c>
      <c r="AV100" t="inlineStr">
        <is>
          <t>UM</t>
        </is>
      </c>
      <c r="AW100" t="inlineStr">
        <is>
          <t>UM</t>
        </is>
      </c>
    </row>
    <row r="101">
      <c r="A101" t="inlineStr">
        <is>
          <t>Peru</t>
        </is>
      </c>
      <c r="B101" t="inlineStr">
        <is>
          <t>PER</t>
        </is>
      </c>
      <c r="C101" t="inlineStr">
        <is>
          <t>Americas</t>
        </is>
      </c>
      <c r="D101" t="inlineStr">
        <is>
          <t>South America</t>
        </is>
      </c>
      <c r="E101" t="inlineStr">
        <is>
          <t>i</t>
        </is>
      </c>
      <c r="F101" s="11" t="n">
        <v>8430</v>
      </c>
      <c r="G101" s="12" t="n">
        <v>22.015</v>
      </c>
      <c r="H101" s="12" t="n">
        <v>34.577</v>
      </c>
      <c r="I101" s="12" t="n">
        <v>34.922</v>
      </c>
      <c r="J101" t="inlineStr">
        <is>
          <t>LM</t>
        </is>
      </c>
      <c r="K101" t="inlineStr">
        <is>
          <t>UM</t>
        </is>
      </c>
      <c r="L101" t="inlineStr">
        <is>
          <t>UM</t>
        </is>
      </c>
      <c r="M101" t="inlineStr">
        <is>
          <t>LM</t>
        </is>
      </c>
      <c r="N101" t="inlineStr">
        <is>
          <t>LM</t>
        </is>
      </c>
      <c r="O101" t="inlineStr">
        <is>
          <t>LM</t>
        </is>
      </c>
      <c r="P101" t="inlineStr">
        <is>
          <t>LM</t>
        </is>
      </c>
      <c r="Q101" t="inlineStr">
        <is>
          <t>LM</t>
        </is>
      </c>
      <c r="R101" t="inlineStr">
        <is>
          <t>LM</t>
        </is>
      </c>
      <c r="S101" t="inlineStr">
        <is>
          <t>LM</t>
        </is>
      </c>
      <c r="T101" t="inlineStr">
        <is>
          <t>LM</t>
        </is>
      </c>
      <c r="U101" t="inlineStr">
        <is>
          <t>LM</t>
        </is>
      </c>
      <c r="V101" t="inlineStr">
        <is>
          <t>LM</t>
        </is>
      </c>
      <c r="W101" t="inlineStr">
        <is>
          <t>LM</t>
        </is>
      </c>
      <c r="X101" t="inlineStr">
        <is>
          <t>LM</t>
        </is>
      </c>
      <c r="Y101" t="inlineStr">
        <is>
          <t>LM</t>
        </is>
      </c>
      <c r="Z101" t="inlineStr">
        <is>
          <t>LM</t>
        </is>
      </c>
      <c r="AA101" t="inlineStr">
        <is>
          <t>LM</t>
        </is>
      </c>
      <c r="AB101" t="inlineStr">
        <is>
          <t>LM</t>
        </is>
      </c>
      <c r="AC101" t="inlineStr">
        <is>
          <t>LM</t>
        </is>
      </c>
      <c r="AD101" t="inlineStr">
        <is>
          <t>LM</t>
        </is>
      </c>
      <c r="AE101" t="inlineStr">
        <is>
          <t>UM</t>
        </is>
      </c>
      <c r="AF101" t="inlineStr">
        <is>
          <t>UM</t>
        </is>
      </c>
      <c r="AG101" t="inlineStr">
        <is>
          <t>UM</t>
        </is>
      </c>
      <c r="AH101" t="inlineStr">
        <is>
          <t>UM</t>
        </is>
      </c>
      <c r="AI101" t="inlineStr">
        <is>
          <t>UM</t>
        </is>
      </c>
      <c r="AJ101" t="inlineStr">
        <is>
          <t>UM</t>
        </is>
      </c>
      <c r="AK101" t="inlineStr">
        <is>
          <t>UM</t>
        </is>
      </c>
      <c r="AL101" t="inlineStr">
        <is>
          <t>UM</t>
        </is>
      </c>
      <c r="AM101" t="inlineStr">
        <is>
          <t>UM</t>
        </is>
      </c>
      <c r="AN101" t="inlineStr">
        <is>
          <t>UM</t>
        </is>
      </c>
      <c r="AO101" t="inlineStr">
        <is>
          <t>UM</t>
        </is>
      </c>
      <c r="AP101" t="inlineStr">
        <is>
          <t>UM</t>
        </is>
      </c>
      <c r="AQ101" t="inlineStr">
        <is>
          <t>UM</t>
        </is>
      </c>
      <c r="AR101" t="inlineStr">
        <is>
          <t>UM</t>
        </is>
      </c>
      <c r="AS101" t="inlineStr">
        <is>
          <t>UM</t>
        </is>
      </c>
      <c r="AT101" t="inlineStr">
        <is>
          <t>UM</t>
        </is>
      </c>
      <c r="AU101" t="inlineStr">
        <is>
          <t>UM</t>
        </is>
      </c>
      <c r="AV101" t="inlineStr">
        <is>
          <t>UM</t>
        </is>
      </c>
      <c r="AW101" t="inlineStr">
        <is>
          <t>UM</t>
        </is>
      </c>
    </row>
    <row r="102">
      <c r="A102" t="inlineStr">
        <is>
          <t>Suriname</t>
        </is>
      </c>
      <c r="B102" t="inlineStr">
        <is>
          <t>SUR</t>
        </is>
      </c>
      <c r="C102" t="inlineStr">
        <is>
          <t>Americas</t>
        </is>
      </c>
      <c r="D102" t="inlineStr">
        <is>
          <t>South America</t>
        </is>
      </c>
      <c r="E102" t="inlineStr">
        <is>
          <t>c</t>
        </is>
      </c>
      <c r="F102" s="11" t="n">
        <v>6140</v>
      </c>
      <c r="G102" s="12" t="n">
        <v>0.412</v>
      </c>
      <c r="H102" s="12" t="n">
        <v>0.64</v>
      </c>
      <c r="I102" s="12" t="n">
        <v>0.645</v>
      </c>
      <c r="J102" t="inlineStr">
        <is>
          <t>UM</t>
        </is>
      </c>
      <c r="K102" t="inlineStr">
        <is>
          <t>UM</t>
        </is>
      </c>
      <c r="L102" t="inlineStr">
        <is>
          <t>UM</t>
        </is>
      </c>
      <c r="M102" t="inlineStr">
        <is>
          <t>UM</t>
        </is>
      </c>
      <c r="N102" t="inlineStr">
        <is>
          <t>UM</t>
        </is>
      </c>
      <c r="O102" t="inlineStr">
        <is>
          <t>UM</t>
        </is>
      </c>
      <c r="P102" t="inlineStr">
        <is>
          <t>LM</t>
        </is>
      </c>
      <c r="Q102" t="inlineStr">
        <is>
          <t>LM</t>
        </is>
      </c>
      <c r="R102" t="inlineStr">
        <is>
          <t>LM</t>
        </is>
      </c>
      <c r="S102" t="inlineStr">
        <is>
          <t>LM</t>
        </is>
      </c>
      <c r="T102" t="inlineStr">
        <is>
          <t>LM</t>
        </is>
      </c>
      <c r="U102" t="inlineStr">
        <is>
          <t>LM</t>
        </is>
      </c>
      <c r="V102" t="inlineStr">
        <is>
          <t>LM</t>
        </is>
      </c>
      <c r="W102" t="inlineStr">
        <is>
          <t>LM</t>
        </is>
      </c>
      <c r="X102" t="inlineStr">
        <is>
          <t>LM</t>
        </is>
      </c>
      <c r="Y102" t="inlineStr">
        <is>
          <t>LM</t>
        </is>
      </c>
      <c r="Z102" t="inlineStr">
        <is>
          <t>LM</t>
        </is>
      </c>
      <c r="AA102" t="inlineStr">
        <is>
          <t>LM</t>
        </is>
      </c>
      <c r="AB102" t="inlineStr">
        <is>
          <t>LM</t>
        </is>
      </c>
      <c r="AC102" t="inlineStr">
        <is>
          <t>LM</t>
        </is>
      </c>
      <c r="AD102" t="inlineStr">
        <is>
          <t>UM</t>
        </is>
      </c>
      <c r="AE102" t="inlineStr">
        <is>
          <t>UM</t>
        </is>
      </c>
      <c r="AF102" t="inlineStr">
        <is>
          <t>UM</t>
        </is>
      </c>
      <c r="AG102" t="inlineStr">
        <is>
          <t>UM</t>
        </is>
      </c>
      <c r="AH102" t="inlineStr">
        <is>
          <t>UM</t>
        </is>
      </c>
      <c r="AI102" t="inlineStr">
        <is>
          <t>UM</t>
        </is>
      </c>
      <c r="AJ102" t="inlineStr">
        <is>
          <t>UM</t>
        </is>
      </c>
      <c r="AK102" t="inlineStr">
        <is>
          <t>UM</t>
        </is>
      </c>
      <c r="AL102" t="inlineStr">
        <is>
          <t>UM</t>
        </is>
      </c>
      <c r="AM102" t="inlineStr">
        <is>
          <t>UM</t>
        </is>
      </c>
      <c r="AN102" t="inlineStr">
        <is>
          <t>UM</t>
        </is>
      </c>
      <c r="AO102" t="inlineStr">
        <is>
          <t>UM</t>
        </is>
      </c>
      <c r="AP102" t="inlineStr">
        <is>
          <t>UM</t>
        </is>
      </c>
      <c r="AQ102" t="inlineStr">
        <is>
          <t>UM</t>
        </is>
      </c>
      <c r="AR102" t="inlineStr">
        <is>
          <t>UM</t>
        </is>
      </c>
      <c r="AS102" t="inlineStr">
        <is>
          <t>UM</t>
        </is>
      </c>
      <c r="AT102" t="inlineStr">
        <is>
          <t>UM</t>
        </is>
      </c>
      <c r="AU102" t="inlineStr">
        <is>
          <t>UM</t>
        </is>
      </c>
      <c r="AV102" t="inlineStr">
        <is>
          <t>UM</t>
        </is>
      </c>
      <c r="AW102" t="inlineStr">
        <is>
          <t>UM</t>
        </is>
      </c>
    </row>
    <row r="103">
      <c r="A103" t="inlineStr">
        <is>
          <t>Uruguay</t>
        </is>
      </c>
      <c r="B103" t="inlineStr">
        <is>
          <t>URY</t>
        </is>
      </c>
      <c r="C103" t="inlineStr">
        <is>
          <t>Americas</t>
        </is>
      </c>
      <c r="D103" t="inlineStr">
        <is>
          <t>South America</t>
        </is>
      </c>
      <c r="E103" t="inlineStr">
        <is>
          <t>i</t>
        </is>
      </c>
      <c r="F103" s="11" t="n">
        <v>24020</v>
      </c>
      <c r="G103" s="12" t="n">
        <v>3.104</v>
      </c>
      <c r="H103" s="12" t="n">
        <v>3.385</v>
      </c>
      <c r="I103" s="12" t="n">
        <v>3.383</v>
      </c>
      <c r="J103" t="inlineStr">
        <is>
          <t>UM</t>
        </is>
      </c>
      <c r="K103" t="inlineStr">
        <is>
          <t>H</t>
        </is>
      </c>
      <c r="L103" t="inlineStr">
        <is>
          <t>H</t>
        </is>
      </c>
      <c r="M103" t="inlineStr">
        <is>
          <t>UM</t>
        </is>
      </c>
      <c r="N103" t="inlineStr">
        <is>
          <t>UM</t>
        </is>
      </c>
      <c r="O103" t="inlineStr">
        <is>
          <t>UM</t>
        </is>
      </c>
      <c r="P103" t="inlineStr">
        <is>
          <t>UM</t>
        </is>
      </c>
      <c r="Q103" t="inlineStr">
        <is>
          <t>UM</t>
        </is>
      </c>
      <c r="R103" t="inlineStr">
        <is>
          <t>UM</t>
        </is>
      </c>
      <c r="S103" t="inlineStr">
        <is>
          <t>UM</t>
        </is>
      </c>
      <c r="T103" t="inlineStr">
        <is>
          <t>UM</t>
        </is>
      </c>
      <c r="U103" t="inlineStr">
        <is>
          <t>UM</t>
        </is>
      </c>
      <c r="V103" t="inlineStr">
        <is>
          <t>UM</t>
        </is>
      </c>
      <c r="W103" t="inlineStr">
        <is>
          <t>UM</t>
        </is>
      </c>
      <c r="X103" t="inlineStr">
        <is>
          <t>UM</t>
        </is>
      </c>
      <c r="Y103" t="inlineStr">
        <is>
          <t>UM</t>
        </is>
      </c>
      <c r="Z103" t="inlineStr">
        <is>
          <t>UM</t>
        </is>
      </c>
      <c r="AA103" t="inlineStr">
        <is>
          <t>UM</t>
        </is>
      </c>
      <c r="AB103" t="inlineStr">
        <is>
          <t>UM</t>
        </is>
      </c>
      <c r="AC103" t="inlineStr">
        <is>
          <t>UM</t>
        </is>
      </c>
      <c r="AD103" t="inlineStr">
        <is>
          <t>UM</t>
        </is>
      </c>
      <c r="AE103" t="inlineStr">
        <is>
          <t>UM</t>
        </is>
      </c>
      <c r="AF103" t="inlineStr">
        <is>
          <t>UM</t>
        </is>
      </c>
      <c r="AG103" t="inlineStr">
        <is>
          <t>UM</t>
        </is>
      </c>
      <c r="AH103" t="inlineStr">
        <is>
          <t>UM</t>
        </is>
      </c>
      <c r="AI103" t="inlineStr">
        <is>
          <t>H</t>
        </is>
      </c>
      <c r="AJ103" t="inlineStr">
        <is>
          <t>H</t>
        </is>
      </c>
      <c r="AK103" t="inlineStr">
        <is>
          <t>H</t>
        </is>
      </c>
      <c r="AL103" t="inlineStr">
        <is>
          <t>H</t>
        </is>
      </c>
      <c r="AM103" t="inlineStr">
        <is>
          <t>H</t>
        </is>
      </c>
      <c r="AN103" t="inlineStr">
        <is>
          <t>H</t>
        </is>
      </c>
      <c r="AO103" t="inlineStr">
        <is>
          <t>H</t>
        </is>
      </c>
      <c r="AP103" t="inlineStr">
        <is>
          <t>H</t>
        </is>
      </c>
      <c r="AQ103" t="inlineStr">
        <is>
          <t>H</t>
        </is>
      </c>
      <c r="AR103" t="inlineStr">
        <is>
          <t>H</t>
        </is>
      </c>
      <c r="AS103" t="inlineStr">
        <is>
          <t>H</t>
        </is>
      </c>
      <c r="AT103" t="inlineStr">
        <is>
          <t>H</t>
        </is>
      </c>
      <c r="AU103" t="inlineStr">
        <is>
          <t>H</t>
        </is>
      </c>
      <c r="AV103" t="inlineStr">
        <is>
          <t>H</t>
        </is>
      </c>
      <c r="AW103" t="inlineStr">
        <is>
          <t>H</t>
        </is>
      </c>
    </row>
    <row r="104">
      <c r="A104" t="inlineStr">
        <is>
          <t>Venezuela, RB</t>
        </is>
      </c>
      <c r="B104" t="inlineStr">
        <is>
          <t>VEN</t>
        </is>
      </c>
      <c r="C104" t="inlineStr">
        <is>
          <t>Americas</t>
        </is>
      </c>
      <c r="D104" t="inlineStr">
        <is>
          <t>South America</t>
        </is>
      </c>
      <c r="E104" t="inlineStr">
        <is>
          <t>i</t>
        </is>
      </c>
      <c r="F104" s="11" t="n">
        <v>3860</v>
      </c>
      <c r="G104" s="12" t="n">
        <v>19.827</v>
      </c>
      <c r="H104" s="12" t="n">
        <v>28.517</v>
      </c>
      <c r="I104" s="12" t="n">
        <v>28.634</v>
      </c>
      <c r="J104" t="inlineStr">
        <is>
          <t>UM</t>
        </is>
      </c>
      <c r="K104" t="inlineStr">
        <is>
          <t>LM</t>
        </is>
      </c>
      <c r="L104" t="inlineStr">
        <is>
          <t>LM</t>
        </is>
      </c>
      <c r="M104" t="inlineStr">
        <is>
          <t>UM</t>
        </is>
      </c>
      <c r="N104" t="inlineStr">
        <is>
          <t>UM</t>
        </is>
      </c>
      <c r="O104" t="inlineStr">
        <is>
          <t>UM</t>
        </is>
      </c>
      <c r="P104" t="inlineStr">
        <is>
          <t>UM</t>
        </is>
      </c>
      <c r="Q104" t="inlineStr">
        <is>
          <t>LM</t>
        </is>
      </c>
      <c r="R104" t="inlineStr">
        <is>
          <t>LM</t>
        </is>
      </c>
      <c r="S104" t="inlineStr">
        <is>
          <t>LM</t>
        </is>
      </c>
      <c r="T104" t="inlineStr">
        <is>
          <t>UM</t>
        </is>
      </c>
      <c r="U104" t="inlineStr">
        <is>
          <t>UM</t>
        </is>
      </c>
      <c r="V104" t="inlineStr">
        <is>
          <t>UM</t>
        </is>
      </c>
      <c r="W104" t="inlineStr">
        <is>
          <t>UM</t>
        </is>
      </c>
      <c r="X104" t="inlineStr">
        <is>
          <t>UM</t>
        </is>
      </c>
      <c r="Y104" t="inlineStr">
        <is>
          <t>UM</t>
        </is>
      </c>
      <c r="Z104" t="inlineStr">
        <is>
          <t>UM</t>
        </is>
      </c>
      <c r="AA104" t="inlineStr">
        <is>
          <t>UM</t>
        </is>
      </c>
      <c r="AB104" t="inlineStr">
        <is>
          <t>UM</t>
        </is>
      </c>
      <c r="AC104" t="inlineStr">
        <is>
          <t>UM</t>
        </is>
      </c>
      <c r="AD104" t="inlineStr">
        <is>
          <t>UM</t>
        </is>
      </c>
      <c r="AE104" t="inlineStr">
        <is>
          <t>UM</t>
        </is>
      </c>
      <c r="AF104" t="inlineStr">
        <is>
          <t>UM</t>
        </is>
      </c>
      <c r="AG104" t="inlineStr">
        <is>
          <t>UM</t>
        </is>
      </c>
      <c r="AH104" t="inlineStr">
        <is>
          <t>UM</t>
        </is>
      </c>
      <c r="AI104" t="inlineStr">
        <is>
          <t>UM</t>
        </is>
      </c>
      <c r="AJ104" t="inlineStr">
        <is>
          <t>UM</t>
        </is>
      </c>
      <c r="AK104" t="inlineStr">
        <is>
          <t>H</t>
        </is>
      </c>
      <c r="AL104" t="inlineStr">
        <is>
          <t>UM</t>
        </is>
      </c>
      <c r="AM104" t="inlineStr">
        <is>
          <t>UM</t>
        </is>
      </c>
      <c r="AN104" t="inlineStr">
        <is>
          <t>UM</t>
        </is>
      </c>
      <c r="AO104" t="inlineStr">
        <is>
          <t>UM</t>
        </is>
      </c>
      <c r="AP104" t="inlineStr">
        <is>
          <t>UM</t>
        </is>
      </c>
      <c r="AQ104" t="inlineStr"/>
      <c r="AR104" t="inlineStr"/>
      <c r="AS104" t="inlineStr"/>
      <c r="AT104" t="inlineStr"/>
      <c r="AU104" t="inlineStr"/>
      <c r="AV104" t="inlineStr">
        <is>
          <t>LM</t>
        </is>
      </c>
      <c r="AW104" t="inlineStr">
        <is>
          <t>LM</t>
        </is>
      </c>
    </row>
    <row r="105">
      <c r="A105" t="inlineStr">
        <is>
          <t>Kazakhstan</t>
        </is>
      </c>
      <c r="B105" t="inlineStr">
        <is>
          <t>KAZ</t>
        </is>
      </c>
      <c r="C105" t="inlineStr">
        <is>
          <t>Asia</t>
        </is>
      </c>
      <c r="D105" t="inlineStr">
        <is>
          <t>Central Asia</t>
        </is>
      </c>
      <c r="E105" t="inlineStr">
        <is>
          <t>c</t>
        </is>
      </c>
      <c r="F105" s="11" t="n">
        <v>13740</v>
      </c>
      <c r="G105" s="12" t="n">
        <v>17.154</v>
      </c>
      <c r="H105" s="12" t="n">
        <v>20.844</v>
      </c>
      <c r="I105" s="12" t="n">
        <v>21.084</v>
      </c>
      <c r="J105" t="inlineStr"/>
      <c r="K105" t="inlineStr">
        <is>
          <t>UM</t>
        </is>
      </c>
      <c r="L105" t="inlineStr">
        <is>
          <t>UM</t>
        </is>
      </c>
      <c r="M105" t="inlineStr"/>
      <c r="N105" t="inlineStr">
        <is>
          <t>LM</t>
        </is>
      </c>
      <c r="O105" t="inlineStr">
        <is>
          <t>LM</t>
        </is>
      </c>
      <c r="P105" t="inlineStr">
        <is>
          <t>LM</t>
        </is>
      </c>
      <c r="Q105" t="inlineStr">
        <is>
          <t>LM</t>
        </is>
      </c>
      <c r="R105" t="inlineStr">
        <is>
          <t>LM</t>
        </is>
      </c>
      <c r="S105" t="inlineStr">
        <is>
          <t>LM</t>
        </is>
      </c>
      <c r="T105" t="inlineStr">
        <is>
          <t>LM</t>
        </is>
      </c>
      <c r="U105" t="inlineStr">
        <is>
          <t>LM</t>
        </is>
      </c>
      <c r="V105" t="inlineStr">
        <is>
          <t>LM</t>
        </is>
      </c>
      <c r="W105" t="inlineStr">
        <is>
          <t>LM</t>
        </is>
      </c>
      <c r="X105" t="inlineStr">
        <is>
          <t>LM</t>
        </is>
      </c>
      <c r="Y105" t="inlineStr">
        <is>
          <t>LM</t>
        </is>
      </c>
      <c r="Z105" t="inlineStr">
        <is>
          <t>LM</t>
        </is>
      </c>
      <c r="AA105" t="inlineStr">
        <is>
          <t>LM</t>
        </is>
      </c>
      <c r="AB105" t="inlineStr">
        <is>
          <t>LM</t>
        </is>
      </c>
      <c r="AC105" t="inlineStr">
        <is>
          <t>UM</t>
        </is>
      </c>
      <c r="AD105" t="inlineStr">
        <is>
          <t>UM</t>
        </is>
      </c>
      <c r="AE105" t="inlineStr">
        <is>
          <t>UM</t>
        </is>
      </c>
      <c r="AF105" t="inlineStr">
        <is>
          <t>UM</t>
        </is>
      </c>
      <c r="AG105" t="inlineStr">
        <is>
          <t>UM</t>
        </is>
      </c>
      <c r="AH105" t="inlineStr">
        <is>
          <t>UM</t>
        </is>
      </c>
      <c r="AI105" t="inlineStr">
        <is>
          <t>UM</t>
        </is>
      </c>
      <c r="AJ105" t="inlineStr">
        <is>
          <t>UM</t>
        </is>
      </c>
      <c r="AK105" t="inlineStr">
        <is>
          <t>UM</t>
        </is>
      </c>
      <c r="AL105" t="inlineStr">
        <is>
          <t>UM</t>
        </is>
      </c>
      <c r="AM105" t="inlineStr">
        <is>
          <t>UM</t>
        </is>
      </c>
      <c r="AN105" t="inlineStr">
        <is>
          <t>UM</t>
        </is>
      </c>
      <c r="AO105" t="inlineStr">
        <is>
          <t>UM</t>
        </is>
      </c>
      <c r="AP105" t="inlineStr">
        <is>
          <t>UM</t>
        </is>
      </c>
      <c r="AQ105" t="inlineStr">
        <is>
          <t>UM</t>
        </is>
      </c>
      <c r="AR105" t="inlineStr">
        <is>
          <t>UM</t>
        </is>
      </c>
      <c r="AS105" t="inlineStr">
        <is>
          <t>UM</t>
        </is>
      </c>
      <c r="AT105" t="inlineStr">
        <is>
          <t>UM</t>
        </is>
      </c>
      <c r="AU105" t="inlineStr">
        <is>
          <t>UM</t>
        </is>
      </c>
      <c r="AV105" t="inlineStr">
        <is>
          <t>UM</t>
        </is>
      </c>
      <c r="AW105" t="inlineStr">
        <is>
          <t>UM</t>
        </is>
      </c>
    </row>
    <row r="106">
      <c r="A106" t="inlineStr">
        <is>
          <t>Kyrgyz Republic</t>
        </is>
      </c>
      <c r="B106" t="inlineStr">
        <is>
          <t>KGZ</t>
        </is>
      </c>
      <c r="C106" t="inlineStr">
        <is>
          <t>Asia</t>
        </is>
      </c>
      <c r="D106" t="inlineStr">
        <is>
          <t>Central Asia</t>
        </is>
      </c>
      <c r="E106" t="inlineStr">
        <is>
          <t>c</t>
        </is>
      </c>
      <c r="F106" s="11" t="n">
        <v>2800</v>
      </c>
      <c r="G106" s="12" t="n">
        <v>4.391</v>
      </c>
      <c r="H106" s="12" t="n">
        <v>7.331</v>
      </c>
      <c r="I106" s="12" t="n">
        <v>7.436</v>
      </c>
      <c r="J106" t="inlineStr"/>
      <c r="K106" t="inlineStr">
        <is>
          <t>LM</t>
        </is>
      </c>
      <c r="L106" t="inlineStr">
        <is>
          <t>LM</t>
        </is>
      </c>
      <c r="M106" t="inlineStr"/>
      <c r="N106" t="inlineStr">
        <is>
          <t>LM</t>
        </is>
      </c>
      <c r="O106" t="inlineStr">
        <is>
          <t>LM</t>
        </is>
      </c>
      <c r="P106" t="inlineStr">
        <is>
          <t>LM</t>
        </is>
      </c>
      <c r="Q106" t="inlineStr">
        <is>
          <t>L</t>
        </is>
      </c>
      <c r="R106" t="inlineStr">
        <is>
          <t>L</t>
        </is>
      </c>
      <c r="S106" t="inlineStr">
        <is>
          <t>L</t>
        </is>
      </c>
      <c r="T106" t="inlineStr">
        <is>
          <t>L</t>
        </is>
      </c>
      <c r="U106" t="inlineStr">
        <is>
          <t>L</t>
        </is>
      </c>
      <c r="V106" t="inlineStr">
        <is>
          <t>L</t>
        </is>
      </c>
      <c r="W106" t="inlineStr">
        <is>
          <t>L</t>
        </is>
      </c>
      <c r="X106" t="inlineStr">
        <is>
          <t>L</t>
        </is>
      </c>
      <c r="Y106" t="inlineStr">
        <is>
          <t>L</t>
        </is>
      </c>
      <c r="Z106" t="inlineStr">
        <is>
          <t>L</t>
        </is>
      </c>
      <c r="AA106" t="inlineStr">
        <is>
          <t>L</t>
        </is>
      </c>
      <c r="AB106" t="inlineStr">
        <is>
          <t>L</t>
        </is>
      </c>
      <c r="AC106" t="inlineStr">
        <is>
          <t>L</t>
        </is>
      </c>
      <c r="AD106" t="inlineStr">
        <is>
          <t>L</t>
        </is>
      </c>
      <c r="AE106" t="inlineStr">
        <is>
          <t>L</t>
        </is>
      </c>
      <c r="AF106" t="inlineStr">
        <is>
          <t>L</t>
        </is>
      </c>
      <c r="AG106" t="inlineStr">
        <is>
          <t>L</t>
        </is>
      </c>
      <c r="AH106" t="inlineStr">
        <is>
          <t>L</t>
        </is>
      </c>
      <c r="AI106" t="inlineStr">
        <is>
          <t>L</t>
        </is>
      </c>
      <c r="AJ106" t="inlineStr">
        <is>
          <t>LM</t>
        </is>
      </c>
      <c r="AK106" t="inlineStr">
        <is>
          <t>LM</t>
        </is>
      </c>
      <c r="AL106" t="inlineStr">
        <is>
          <t>LM</t>
        </is>
      </c>
      <c r="AM106" t="inlineStr">
        <is>
          <t>LM</t>
        </is>
      </c>
      <c r="AN106" t="inlineStr">
        <is>
          <t>LM</t>
        </is>
      </c>
      <c r="AO106" t="inlineStr">
        <is>
          <t>LM</t>
        </is>
      </c>
      <c r="AP106" t="inlineStr">
        <is>
          <t>LM</t>
        </is>
      </c>
      <c r="AQ106" t="inlineStr">
        <is>
          <t>LM</t>
        </is>
      </c>
      <c r="AR106" t="inlineStr">
        <is>
          <t>LM</t>
        </is>
      </c>
      <c r="AS106" t="inlineStr">
        <is>
          <t>LM</t>
        </is>
      </c>
      <c r="AT106" t="inlineStr">
        <is>
          <t>LM</t>
        </is>
      </c>
      <c r="AU106" t="inlineStr">
        <is>
          <t>LM</t>
        </is>
      </c>
      <c r="AV106" t="inlineStr">
        <is>
          <t>LM</t>
        </is>
      </c>
      <c r="AW106" t="inlineStr">
        <is>
          <t>LM</t>
        </is>
      </c>
    </row>
    <row r="107">
      <c r="A107" t="inlineStr">
        <is>
          <t>Tajikistan</t>
        </is>
      </c>
      <c r="B107" t="inlineStr">
        <is>
          <t>TJK</t>
        </is>
      </c>
      <c r="C107" t="inlineStr">
        <is>
          <t>Asia</t>
        </is>
      </c>
      <c r="D107" t="inlineStr">
        <is>
          <t>Central Asia</t>
        </is>
      </c>
      <c r="E107" t="inlineStr">
        <is>
          <t>c</t>
        </is>
      </c>
      <c r="F107" s="11" t="n">
        <v>2080</v>
      </c>
      <c r="G107" s="12" t="n">
        <v>5.399</v>
      </c>
      <c r="H107" s="12" t="n">
        <v>10.787</v>
      </c>
      <c r="I107" s="12" t="n">
        <v>10.979</v>
      </c>
      <c r="J107" t="inlineStr"/>
      <c r="K107" t="inlineStr">
        <is>
          <t>LM</t>
        </is>
      </c>
      <c r="L107" t="inlineStr">
        <is>
          <t>LM</t>
        </is>
      </c>
      <c r="M107" t="inlineStr"/>
      <c r="N107" t="inlineStr">
        <is>
          <t>LM</t>
        </is>
      </c>
      <c r="O107" t="inlineStr">
        <is>
          <t>L</t>
        </is>
      </c>
      <c r="P107" t="inlineStr">
        <is>
          <t>L</t>
        </is>
      </c>
      <c r="Q107" t="inlineStr">
        <is>
          <t>L</t>
        </is>
      </c>
      <c r="R107" t="inlineStr">
        <is>
          <t>L</t>
        </is>
      </c>
      <c r="S107" t="inlineStr">
        <is>
          <t>L</t>
        </is>
      </c>
      <c r="T107" t="inlineStr">
        <is>
          <t>L</t>
        </is>
      </c>
      <c r="U107" t="inlineStr">
        <is>
          <t>L</t>
        </is>
      </c>
      <c r="V107" t="inlineStr">
        <is>
          <t>L</t>
        </is>
      </c>
      <c r="W107" t="inlineStr">
        <is>
          <t>L</t>
        </is>
      </c>
      <c r="X107" t="inlineStr">
        <is>
          <t>L</t>
        </is>
      </c>
      <c r="Y107" t="inlineStr">
        <is>
          <t>L</t>
        </is>
      </c>
      <c r="Z107" t="inlineStr">
        <is>
          <t>L</t>
        </is>
      </c>
      <c r="AA107" t="inlineStr">
        <is>
          <t>L</t>
        </is>
      </c>
      <c r="AB107" t="inlineStr">
        <is>
          <t>L</t>
        </is>
      </c>
      <c r="AC107" t="inlineStr">
        <is>
          <t>L</t>
        </is>
      </c>
      <c r="AD107" t="inlineStr">
        <is>
          <t>L</t>
        </is>
      </c>
      <c r="AE107" t="inlineStr">
        <is>
          <t>L</t>
        </is>
      </c>
      <c r="AF107" t="inlineStr">
        <is>
          <t>L</t>
        </is>
      </c>
      <c r="AG107" t="inlineStr">
        <is>
          <t>L</t>
        </is>
      </c>
      <c r="AH107" t="inlineStr">
        <is>
          <t>L</t>
        </is>
      </c>
      <c r="AI107" t="inlineStr">
        <is>
          <t>L</t>
        </is>
      </c>
      <c r="AJ107" t="inlineStr">
        <is>
          <t>L</t>
        </is>
      </c>
      <c r="AK107" t="inlineStr">
        <is>
          <t>LM</t>
        </is>
      </c>
      <c r="AL107" t="inlineStr">
        <is>
          <t>LM</t>
        </is>
      </c>
      <c r="AM107" t="inlineStr">
        <is>
          <t>LM</t>
        </is>
      </c>
      <c r="AN107" t="inlineStr">
        <is>
          <t>L</t>
        </is>
      </c>
      <c r="AO107" t="inlineStr">
        <is>
          <t>L</t>
        </is>
      </c>
      <c r="AP107" t="inlineStr">
        <is>
          <t>L</t>
        </is>
      </c>
      <c r="AQ107" t="inlineStr">
        <is>
          <t>LM</t>
        </is>
      </c>
      <c r="AR107" t="inlineStr">
        <is>
          <t>LM</t>
        </is>
      </c>
      <c r="AS107" t="inlineStr">
        <is>
          <t>LM</t>
        </is>
      </c>
      <c r="AT107" t="inlineStr">
        <is>
          <t>LM</t>
        </is>
      </c>
      <c r="AU107" t="inlineStr">
        <is>
          <t>LM</t>
        </is>
      </c>
      <c r="AV107" t="inlineStr">
        <is>
          <t>LM</t>
        </is>
      </c>
      <c r="AW107" t="inlineStr">
        <is>
          <t>LM</t>
        </is>
      </c>
    </row>
    <row r="108">
      <c r="A108" t="inlineStr">
        <is>
          <t>Turkmenistan</t>
        </is>
      </c>
      <c r="B108" t="inlineStr">
        <is>
          <t>TKM</t>
        </is>
      </c>
      <c r="C108" t="inlineStr">
        <is>
          <t>Asia</t>
        </is>
      </c>
      <c r="D108" t="inlineStr">
        <is>
          <t>Central Asia</t>
        </is>
      </c>
      <c r="E108" t="inlineStr">
        <is>
          <t>c</t>
        </is>
      </c>
      <c r="F108" s="11" t="n">
        <v>6340</v>
      </c>
      <c r="G108" s="12" t="n">
        <v>3.761</v>
      </c>
      <c r="H108" s="12" t="n">
        <v>7.619</v>
      </c>
      <c r="I108" s="12" t="n">
        <v>7.737</v>
      </c>
      <c r="J108" t="inlineStr"/>
      <c r="K108" t="inlineStr">
        <is>
          <t>UM</t>
        </is>
      </c>
      <c r="L108" t="inlineStr">
        <is>
          <t>UM</t>
        </is>
      </c>
      <c r="M108" t="inlineStr"/>
      <c r="N108" t="inlineStr">
        <is>
          <t>LM</t>
        </is>
      </c>
      <c r="O108" t="inlineStr">
        <is>
          <t>LM</t>
        </is>
      </c>
      <c r="P108" t="inlineStr">
        <is>
          <t>LM</t>
        </is>
      </c>
      <c r="Q108" t="inlineStr">
        <is>
          <t>LM</t>
        </is>
      </c>
      <c r="R108" t="inlineStr">
        <is>
          <t>LM</t>
        </is>
      </c>
      <c r="S108" t="inlineStr">
        <is>
          <t>LM</t>
        </is>
      </c>
      <c r="T108" t="inlineStr">
        <is>
          <t>L</t>
        </is>
      </c>
      <c r="U108" t="inlineStr">
        <is>
          <t>L</t>
        </is>
      </c>
      <c r="V108" t="inlineStr">
        <is>
          <t>L</t>
        </is>
      </c>
      <c r="W108" t="inlineStr">
        <is>
          <t>LM</t>
        </is>
      </c>
      <c r="X108" t="inlineStr">
        <is>
          <t>LM</t>
        </is>
      </c>
      <c r="Y108" t="inlineStr">
        <is>
          <t>LM</t>
        </is>
      </c>
      <c r="Z108" t="inlineStr">
        <is>
          <t>LM</t>
        </is>
      </c>
      <c r="AA108" t="inlineStr">
        <is>
          <t>LM</t>
        </is>
      </c>
      <c r="AB108" t="inlineStr">
        <is>
          <t>LM</t>
        </is>
      </c>
      <c r="AC108" t="inlineStr">
        <is>
          <t>LM</t>
        </is>
      </c>
      <c r="AD108" t="inlineStr">
        <is>
          <t>LM</t>
        </is>
      </c>
      <c r="AE108" t="inlineStr">
        <is>
          <t>LM</t>
        </is>
      </c>
      <c r="AF108" t="inlineStr">
        <is>
          <t>LM</t>
        </is>
      </c>
      <c r="AG108" t="inlineStr">
        <is>
          <t>LM</t>
        </is>
      </c>
      <c r="AH108" t="inlineStr">
        <is>
          <t>UM</t>
        </is>
      </c>
      <c r="AI108" t="inlineStr">
        <is>
          <t>UM</t>
        </is>
      </c>
      <c r="AJ108" t="inlineStr">
        <is>
          <t>UM</t>
        </is>
      </c>
      <c r="AK108" t="inlineStr">
        <is>
          <t>UM</t>
        </is>
      </c>
      <c r="AL108" t="inlineStr">
        <is>
          <t>UM</t>
        </is>
      </c>
      <c r="AM108" t="inlineStr">
        <is>
          <t>UM</t>
        </is>
      </c>
      <c r="AN108" t="inlineStr">
        <is>
          <t>UM</t>
        </is>
      </c>
      <c r="AO108" t="inlineStr">
        <is>
          <t>UM</t>
        </is>
      </c>
      <c r="AP108" t="inlineStr">
        <is>
          <t>UM</t>
        </is>
      </c>
      <c r="AQ108" t="inlineStr">
        <is>
          <t>UM</t>
        </is>
      </c>
      <c r="AR108" t="inlineStr">
        <is>
          <t>UM</t>
        </is>
      </c>
      <c r="AS108" t="inlineStr">
        <is>
          <t>UM</t>
        </is>
      </c>
      <c r="AT108" t="inlineStr">
        <is>
          <t>UM</t>
        </is>
      </c>
      <c r="AU108" t="inlineStr">
        <is>
          <t>UM</t>
        </is>
      </c>
      <c r="AV108" t="inlineStr">
        <is>
          <t>UM</t>
        </is>
      </c>
      <c r="AW108" t="inlineStr">
        <is>
          <t>UM</t>
        </is>
      </c>
    </row>
    <row r="109">
      <c r="A109" t="inlineStr">
        <is>
          <t>Uzbekistan</t>
        </is>
      </c>
      <c r="B109" t="inlineStr">
        <is>
          <t>UZB</t>
        </is>
      </c>
      <c r="C109" t="inlineStr">
        <is>
          <t>Asia</t>
        </is>
      </c>
      <c r="D109" t="inlineStr">
        <is>
          <t>Central Asia</t>
        </is>
      </c>
      <c r="E109" t="inlineStr">
        <is>
          <t>i</t>
        </is>
      </c>
      <c r="F109" s="11" t="n">
        <v>3670</v>
      </c>
      <c r="G109" s="12" t="n">
        <v>20.465</v>
      </c>
      <c r="H109" s="12" t="n">
        <v>37.053</v>
      </c>
      <c r="I109" s="12" t="n">
        <v>37.724</v>
      </c>
      <c r="J109" t="inlineStr"/>
      <c r="K109" t="inlineStr">
        <is>
          <t>LM</t>
        </is>
      </c>
      <c r="L109" t="inlineStr">
        <is>
          <t>LM</t>
        </is>
      </c>
      <c r="M109" t="inlineStr"/>
      <c r="N109" t="inlineStr">
        <is>
          <t>LM</t>
        </is>
      </c>
      <c r="O109" t="inlineStr">
        <is>
          <t>LM</t>
        </is>
      </c>
      <c r="P109" t="inlineStr">
        <is>
          <t>LM</t>
        </is>
      </c>
      <c r="Q109" t="inlineStr">
        <is>
          <t>LM</t>
        </is>
      </c>
      <c r="R109" t="inlineStr">
        <is>
          <t>LM</t>
        </is>
      </c>
      <c r="S109" t="inlineStr">
        <is>
          <t>LM</t>
        </is>
      </c>
      <c r="T109" t="inlineStr">
        <is>
          <t>LM</t>
        </is>
      </c>
      <c r="U109" t="inlineStr">
        <is>
          <t>LM</t>
        </is>
      </c>
      <c r="V109" t="inlineStr">
        <is>
          <t>L</t>
        </is>
      </c>
      <c r="W109" t="inlineStr">
        <is>
          <t>L</t>
        </is>
      </c>
      <c r="X109" t="inlineStr">
        <is>
          <t>L</t>
        </is>
      </c>
      <c r="Y109" t="inlineStr">
        <is>
          <t>L</t>
        </is>
      </c>
      <c r="Z109" t="inlineStr">
        <is>
          <t>L</t>
        </is>
      </c>
      <c r="AA109" t="inlineStr">
        <is>
          <t>L</t>
        </is>
      </c>
      <c r="AB109" t="inlineStr">
        <is>
          <t>L</t>
        </is>
      </c>
      <c r="AC109" t="inlineStr">
        <is>
          <t>L</t>
        </is>
      </c>
      <c r="AD109" t="inlineStr">
        <is>
          <t>L</t>
        </is>
      </c>
      <c r="AE109" t="inlineStr">
        <is>
          <t>L</t>
        </is>
      </c>
      <c r="AF109" t="inlineStr">
        <is>
          <t>LM</t>
        </is>
      </c>
      <c r="AG109" t="inlineStr">
        <is>
          <t>LM</t>
        </is>
      </c>
      <c r="AH109" t="inlineStr">
        <is>
          <t>LM</t>
        </is>
      </c>
      <c r="AI109" t="inlineStr">
        <is>
          <t>LM</t>
        </is>
      </c>
      <c r="AJ109" t="inlineStr">
        <is>
          <t>LM</t>
        </is>
      </c>
      <c r="AK109" t="inlineStr">
        <is>
          <t>LM</t>
        </is>
      </c>
      <c r="AL109" t="inlineStr">
        <is>
          <t>LM</t>
        </is>
      </c>
      <c r="AM109" t="inlineStr">
        <is>
          <t>LM</t>
        </is>
      </c>
      <c r="AN109" t="inlineStr">
        <is>
          <t>LM</t>
        </is>
      </c>
      <c r="AO109" t="inlineStr">
        <is>
          <t>LM</t>
        </is>
      </c>
      <c r="AP109" t="inlineStr">
        <is>
          <t>LM</t>
        </is>
      </c>
      <c r="AQ109" t="inlineStr">
        <is>
          <t>LM</t>
        </is>
      </c>
      <c r="AR109" t="inlineStr">
        <is>
          <t>LM</t>
        </is>
      </c>
      <c r="AS109" t="inlineStr">
        <is>
          <t>LM</t>
        </is>
      </c>
      <c r="AT109" t="inlineStr">
        <is>
          <t>LM</t>
        </is>
      </c>
      <c r="AU109" t="inlineStr">
        <is>
          <t>LM</t>
        </is>
      </c>
      <c r="AV109" t="inlineStr">
        <is>
          <t>LM</t>
        </is>
      </c>
      <c r="AW109" t="inlineStr">
        <is>
          <t>LM</t>
        </is>
      </c>
    </row>
    <row r="110">
      <c r="A110" t="inlineStr">
        <is>
          <t>China</t>
        </is>
      </c>
      <c r="B110" t="inlineStr">
        <is>
          <t>CHN</t>
        </is>
      </c>
      <c r="C110" t="inlineStr">
        <is>
          <t>Asia</t>
        </is>
      </c>
      <c r="D110" t="inlineStr">
        <is>
          <t>Eastern Asia</t>
        </is>
      </c>
      <c r="E110" t="inlineStr">
        <is>
          <t>c</t>
        </is>
      </c>
      <c r="F110" s="11" t="n">
        <v>14230</v>
      </c>
      <c r="G110" s="12" t="n">
        <v>1135.185</v>
      </c>
      <c r="H110" s="12" t="n">
        <v>1405.77</v>
      </c>
      <c r="I110" s="12" t="n">
        <v>1402.845</v>
      </c>
      <c r="J110" t="inlineStr">
        <is>
          <t>L</t>
        </is>
      </c>
      <c r="K110" t="inlineStr">
        <is>
          <t>UM</t>
        </is>
      </c>
      <c r="L110" t="inlineStr">
        <is>
          <t>H</t>
        </is>
      </c>
      <c r="M110" t="inlineStr">
        <is>
          <t>L</t>
        </is>
      </c>
      <c r="N110" t="inlineStr">
        <is>
          <t>L</t>
        </is>
      </c>
      <c r="O110" t="inlineStr">
        <is>
          <t>L</t>
        </is>
      </c>
      <c r="P110" t="inlineStr">
        <is>
          <t>L</t>
        </is>
      </c>
      <c r="Q110" t="inlineStr">
        <is>
          <t>L</t>
        </is>
      </c>
      <c r="R110" t="inlineStr">
        <is>
          <t>L</t>
        </is>
      </c>
      <c r="S110" t="inlineStr">
        <is>
          <t>L</t>
        </is>
      </c>
      <c r="T110" t="inlineStr">
        <is>
          <t>LM</t>
        </is>
      </c>
      <c r="U110" t="inlineStr">
        <is>
          <t>L</t>
        </is>
      </c>
      <c r="V110" t="inlineStr">
        <is>
          <t>LM</t>
        </is>
      </c>
      <c r="W110" t="inlineStr">
        <is>
          <t>LM</t>
        </is>
      </c>
      <c r="X110" t="inlineStr">
        <is>
          <t>LM</t>
        </is>
      </c>
      <c r="Y110" t="inlineStr">
        <is>
          <t>LM</t>
        </is>
      </c>
      <c r="Z110" t="inlineStr">
        <is>
          <t>LM</t>
        </is>
      </c>
      <c r="AA110" t="inlineStr">
        <is>
          <t>LM</t>
        </is>
      </c>
      <c r="AB110" t="inlineStr">
        <is>
          <t>LM</t>
        </is>
      </c>
      <c r="AC110" t="inlineStr">
        <is>
          <t>LM</t>
        </is>
      </c>
      <c r="AD110" t="inlineStr">
        <is>
          <t>LM</t>
        </is>
      </c>
      <c r="AE110" t="inlineStr">
        <is>
          <t>LM</t>
        </is>
      </c>
      <c r="AF110" t="inlineStr">
        <is>
          <t>LM</t>
        </is>
      </c>
      <c r="AG110" t="inlineStr">
        <is>
          <t>UM</t>
        </is>
      </c>
      <c r="AH110" t="inlineStr">
        <is>
          <t>UM</t>
        </is>
      </c>
      <c r="AI110" t="inlineStr">
        <is>
          <t>UM</t>
        </is>
      </c>
      <c r="AJ110" t="inlineStr">
        <is>
          <t>UM</t>
        </is>
      </c>
      <c r="AK110" t="inlineStr">
        <is>
          <t>UM</t>
        </is>
      </c>
      <c r="AL110" t="inlineStr">
        <is>
          <t>UM</t>
        </is>
      </c>
      <c r="AM110" t="inlineStr">
        <is>
          <t>UM</t>
        </is>
      </c>
      <c r="AN110" t="inlineStr">
        <is>
          <t>UM</t>
        </is>
      </c>
      <c r="AO110" t="inlineStr">
        <is>
          <t>UM</t>
        </is>
      </c>
      <c r="AP110" t="inlineStr">
        <is>
          <t>UM</t>
        </is>
      </c>
      <c r="AQ110" t="inlineStr">
        <is>
          <t>UM</t>
        </is>
      </c>
      <c r="AR110" t="inlineStr">
        <is>
          <t>UM</t>
        </is>
      </c>
      <c r="AS110" t="inlineStr">
        <is>
          <t>UM</t>
        </is>
      </c>
      <c r="AT110" t="inlineStr">
        <is>
          <t>UM</t>
        </is>
      </c>
      <c r="AU110" t="inlineStr">
        <is>
          <t>UM</t>
        </is>
      </c>
      <c r="AV110" t="inlineStr">
        <is>
          <t>UM</t>
        </is>
      </c>
      <c r="AW110" t="inlineStr">
        <is>
          <t>H</t>
        </is>
      </c>
    </row>
    <row r="111">
      <c r="A111" t="inlineStr">
        <is>
          <t>Hong Kong SAR, China</t>
        </is>
      </c>
      <c r="B111" t="inlineStr">
        <is>
          <t>HKG</t>
        </is>
      </c>
      <c r="C111" t="inlineStr">
        <is>
          <t>Asia</t>
        </is>
      </c>
      <c r="D111" t="inlineStr">
        <is>
          <t>Eastern Asia</t>
        </is>
      </c>
      <c r="E111" t="inlineStr">
        <is>
          <t>n</t>
        </is>
      </c>
      <c r="F111" s="11" t="n">
        <v>62500</v>
      </c>
      <c r="G111" s="12" t="n">
        <v>5.704</v>
      </c>
      <c r="H111" s="12" t="n">
        <v>7.522</v>
      </c>
      <c r="I111" s="12" t="n">
        <v>7.488</v>
      </c>
      <c r="J111" t="inlineStr">
        <is>
          <t>H</t>
        </is>
      </c>
      <c r="K111" t="inlineStr">
        <is>
          <t>H</t>
        </is>
      </c>
      <c r="L111" t="inlineStr">
        <is>
          <t>H</t>
        </is>
      </c>
      <c r="M111" t="inlineStr">
        <is>
          <t>H</t>
        </is>
      </c>
      <c r="N111" t="inlineStr">
        <is>
          <t>H</t>
        </is>
      </c>
      <c r="O111" t="inlineStr">
        <is>
          <t>H</t>
        </is>
      </c>
      <c r="P111" t="inlineStr">
        <is>
          <t>H</t>
        </is>
      </c>
      <c r="Q111" t="inlineStr">
        <is>
          <t>H</t>
        </is>
      </c>
      <c r="R111" t="inlineStr">
        <is>
          <t>H</t>
        </is>
      </c>
      <c r="S111" t="inlineStr">
        <is>
          <t>H</t>
        </is>
      </c>
      <c r="T111" t="inlineStr">
        <is>
          <t>H</t>
        </is>
      </c>
      <c r="U111" t="inlineStr">
        <is>
          <t>H</t>
        </is>
      </c>
      <c r="V111" t="inlineStr">
        <is>
          <t>H</t>
        </is>
      </c>
      <c r="W111" t="inlineStr">
        <is>
          <t>H</t>
        </is>
      </c>
      <c r="X111" t="inlineStr">
        <is>
          <t>H</t>
        </is>
      </c>
      <c r="Y111" t="inlineStr">
        <is>
          <t>H</t>
        </is>
      </c>
      <c r="Z111" t="inlineStr">
        <is>
          <t>H</t>
        </is>
      </c>
      <c r="AA111" t="inlineStr">
        <is>
          <t>H</t>
        </is>
      </c>
      <c r="AB111" t="inlineStr">
        <is>
          <t>H</t>
        </is>
      </c>
      <c r="AC111" t="inlineStr">
        <is>
          <t>H</t>
        </is>
      </c>
      <c r="AD111" t="inlineStr">
        <is>
          <t>H</t>
        </is>
      </c>
      <c r="AE111" t="inlineStr">
        <is>
          <t>H</t>
        </is>
      </c>
      <c r="AF111" t="inlineStr">
        <is>
          <t>H</t>
        </is>
      </c>
      <c r="AG111" t="inlineStr">
        <is>
          <t>H</t>
        </is>
      </c>
      <c r="AH111" t="inlineStr">
        <is>
          <t>H</t>
        </is>
      </c>
      <c r="AI111" t="inlineStr">
        <is>
          <t>H</t>
        </is>
      </c>
      <c r="AJ111" t="inlineStr">
        <is>
          <t>H</t>
        </is>
      </c>
      <c r="AK111" t="inlineStr">
        <is>
          <t>H</t>
        </is>
      </c>
      <c r="AL111" t="inlineStr">
        <is>
          <t>H</t>
        </is>
      </c>
      <c r="AM111" t="inlineStr">
        <is>
          <t>H</t>
        </is>
      </c>
      <c r="AN111" t="inlineStr">
        <is>
          <t>H</t>
        </is>
      </c>
      <c r="AO111" t="inlineStr">
        <is>
          <t>H</t>
        </is>
      </c>
      <c r="AP111" t="inlineStr">
        <is>
          <t>H</t>
        </is>
      </c>
      <c r="AQ111" t="inlineStr">
        <is>
          <t>H</t>
        </is>
      </c>
      <c r="AR111" t="inlineStr">
        <is>
          <t>H</t>
        </is>
      </c>
      <c r="AS111" t="inlineStr">
        <is>
          <t>H</t>
        </is>
      </c>
      <c r="AT111" t="inlineStr">
        <is>
          <t>H</t>
        </is>
      </c>
      <c r="AU111" t="inlineStr">
        <is>
          <t>H</t>
        </is>
      </c>
      <c r="AV111" t="inlineStr">
        <is>
          <t>H</t>
        </is>
      </c>
      <c r="AW111" t="inlineStr">
        <is>
          <t>H</t>
        </is>
      </c>
    </row>
    <row r="112">
      <c r="A112" t="inlineStr">
        <is>
          <t>Japan</t>
        </is>
      </c>
      <c r="B112" t="inlineStr">
        <is>
          <t>JPN</t>
        </is>
      </c>
      <c r="C112" t="inlineStr">
        <is>
          <t>Asia</t>
        </is>
      </c>
      <c r="D112" t="inlineStr">
        <is>
          <t>Eastern Asia</t>
        </is>
      </c>
      <c r="E112" t="inlineStr">
        <is>
          <t>i</t>
        </is>
      </c>
      <c r="F112" s="11" t="n">
        <v>38340</v>
      </c>
      <c r="G112" s="12" t="n">
        <v>123.478</v>
      </c>
      <c r="H112" s="12" t="n">
        <v>123.206</v>
      </c>
      <c r="I112" s="12" t="n">
        <v>122.408</v>
      </c>
      <c r="J112" t="inlineStr">
        <is>
          <t>H</t>
        </is>
      </c>
      <c r="K112" t="inlineStr">
        <is>
          <t>H</t>
        </is>
      </c>
      <c r="L112" t="inlineStr">
        <is>
          <t>H</t>
        </is>
      </c>
      <c r="M112" t="inlineStr">
        <is>
          <t>H</t>
        </is>
      </c>
      <c r="N112" t="inlineStr">
        <is>
          <t>H</t>
        </is>
      </c>
      <c r="O112" t="inlineStr">
        <is>
          <t>H</t>
        </is>
      </c>
      <c r="P112" t="inlineStr">
        <is>
          <t>H</t>
        </is>
      </c>
      <c r="Q112" t="inlineStr">
        <is>
          <t>H</t>
        </is>
      </c>
      <c r="R112" t="inlineStr">
        <is>
          <t>H</t>
        </is>
      </c>
      <c r="S112" t="inlineStr">
        <is>
          <t>H</t>
        </is>
      </c>
      <c r="T112" t="inlineStr">
        <is>
          <t>H</t>
        </is>
      </c>
      <c r="U112" t="inlineStr">
        <is>
          <t>H</t>
        </is>
      </c>
      <c r="V112" t="inlineStr">
        <is>
          <t>H</t>
        </is>
      </c>
      <c r="W112" t="inlineStr">
        <is>
          <t>H</t>
        </is>
      </c>
      <c r="X112" t="inlineStr">
        <is>
          <t>H</t>
        </is>
      </c>
      <c r="Y112" t="inlineStr">
        <is>
          <t>H</t>
        </is>
      </c>
      <c r="Z112" t="inlineStr">
        <is>
          <t>H</t>
        </is>
      </c>
      <c r="AA112" t="inlineStr">
        <is>
          <t>H</t>
        </is>
      </c>
      <c r="AB112" t="inlineStr">
        <is>
          <t>H</t>
        </is>
      </c>
      <c r="AC112" t="inlineStr">
        <is>
          <t>H</t>
        </is>
      </c>
      <c r="AD112" t="inlineStr">
        <is>
          <t>H</t>
        </is>
      </c>
      <c r="AE112" t="inlineStr">
        <is>
          <t>H</t>
        </is>
      </c>
      <c r="AF112" t="inlineStr">
        <is>
          <t>H</t>
        </is>
      </c>
      <c r="AG112" t="inlineStr">
        <is>
          <t>H</t>
        </is>
      </c>
      <c r="AH112" t="inlineStr">
        <is>
          <t>H</t>
        </is>
      </c>
      <c r="AI112" t="inlineStr">
        <is>
          <t>H</t>
        </is>
      </c>
      <c r="AJ112" t="inlineStr">
        <is>
          <t>H</t>
        </is>
      </c>
      <c r="AK112" t="inlineStr">
        <is>
          <t>H</t>
        </is>
      </c>
      <c r="AL112" t="inlineStr">
        <is>
          <t>H</t>
        </is>
      </c>
      <c r="AM112" t="inlineStr">
        <is>
          <t>H</t>
        </is>
      </c>
      <c r="AN112" t="inlineStr">
        <is>
          <t>H</t>
        </is>
      </c>
      <c r="AO112" t="inlineStr">
        <is>
          <t>H</t>
        </is>
      </c>
      <c r="AP112" t="inlineStr">
        <is>
          <t>H</t>
        </is>
      </c>
      <c r="AQ112" t="inlineStr">
        <is>
          <t>H</t>
        </is>
      </c>
      <c r="AR112" t="inlineStr">
        <is>
          <t>H</t>
        </is>
      </c>
      <c r="AS112" t="inlineStr">
        <is>
          <t>H</t>
        </is>
      </c>
      <c r="AT112" t="inlineStr">
        <is>
          <t>H</t>
        </is>
      </c>
      <c r="AU112" t="inlineStr">
        <is>
          <t>H</t>
        </is>
      </c>
      <c r="AV112" t="inlineStr">
        <is>
          <t>H</t>
        </is>
      </c>
      <c r="AW112" t="inlineStr">
        <is>
          <t>H</t>
        </is>
      </c>
    </row>
    <row r="113">
      <c r="A113" t="inlineStr">
        <is>
          <t>Korea, Dem. Rep.</t>
        </is>
      </c>
      <c r="B113" t="inlineStr">
        <is>
          <t>PRK</t>
        </is>
      </c>
      <c r="C113" t="inlineStr">
        <is>
          <t>Asia</t>
        </is>
      </c>
      <c r="D113" t="inlineStr">
        <is>
          <t>Eastern Asia</t>
        </is>
      </c>
      <c r="E113" t="inlineStr">
        <is>
          <t>n</t>
        </is>
      </c>
      <c r="F113" s="11" t="n"/>
      <c r="G113" s="12" t="n">
        <v>21.112</v>
      </c>
      <c r="H113" s="12" t="n">
        <v>26.571</v>
      </c>
      <c r="I113" s="12" t="n">
        <v>26.634</v>
      </c>
      <c r="J113" t="inlineStr">
        <is>
          <t>LM</t>
        </is>
      </c>
      <c r="K113" t="inlineStr">
        <is>
          <t>L</t>
        </is>
      </c>
      <c r="L113" t="inlineStr">
        <is>
          <t>L</t>
        </is>
      </c>
      <c r="M113" t="inlineStr">
        <is>
          <t>LM</t>
        </is>
      </c>
      <c r="N113" t="inlineStr">
        <is>
          <t>LM</t>
        </is>
      </c>
      <c r="O113" t="inlineStr">
        <is>
          <t>LM</t>
        </is>
      </c>
      <c r="P113" t="inlineStr">
        <is>
          <t>LM</t>
        </is>
      </c>
      <c r="Q113" t="inlineStr">
        <is>
          <t>LM</t>
        </is>
      </c>
      <c r="R113" t="inlineStr">
        <is>
          <t>LM</t>
        </is>
      </c>
      <c r="S113" t="inlineStr">
        <is>
          <t>LM</t>
        </is>
      </c>
      <c r="T113" t="inlineStr">
        <is>
          <t>LM</t>
        </is>
      </c>
      <c r="U113" t="inlineStr">
        <is>
          <t>L</t>
        </is>
      </c>
      <c r="V113" t="inlineStr">
        <is>
          <t>L</t>
        </is>
      </c>
      <c r="W113" t="inlineStr">
        <is>
          <t>L</t>
        </is>
      </c>
      <c r="X113" t="inlineStr">
        <is>
          <t>L</t>
        </is>
      </c>
      <c r="Y113" t="inlineStr">
        <is>
          <t>L</t>
        </is>
      </c>
      <c r="Z113" t="inlineStr">
        <is>
          <t>L</t>
        </is>
      </c>
      <c r="AA113" t="inlineStr">
        <is>
          <t>L</t>
        </is>
      </c>
      <c r="AB113" t="inlineStr">
        <is>
          <t>L</t>
        </is>
      </c>
      <c r="AC113" t="inlineStr">
        <is>
          <t>L</t>
        </is>
      </c>
      <c r="AD113" t="inlineStr">
        <is>
          <t>L</t>
        </is>
      </c>
      <c r="AE113" t="inlineStr">
        <is>
          <t>L</t>
        </is>
      </c>
      <c r="AF113" t="inlineStr">
        <is>
          <t>L</t>
        </is>
      </c>
      <c r="AG113" t="inlineStr">
        <is>
          <t>L</t>
        </is>
      </c>
      <c r="AH113" t="inlineStr">
        <is>
          <t>L</t>
        </is>
      </c>
      <c r="AI113" t="inlineStr">
        <is>
          <t>L</t>
        </is>
      </c>
      <c r="AJ113" t="inlineStr">
        <is>
          <t>L</t>
        </is>
      </c>
      <c r="AK113" t="inlineStr">
        <is>
          <t>L</t>
        </is>
      </c>
      <c r="AL113" t="inlineStr">
        <is>
          <t>L</t>
        </is>
      </c>
      <c r="AM113" t="inlineStr">
        <is>
          <t>L</t>
        </is>
      </c>
      <c r="AN113" t="inlineStr">
        <is>
          <t>L</t>
        </is>
      </c>
      <c r="AO113" t="inlineStr">
        <is>
          <t>L</t>
        </is>
      </c>
      <c r="AP113" t="inlineStr">
        <is>
          <t>L</t>
        </is>
      </c>
      <c r="AQ113" t="inlineStr">
        <is>
          <t>L</t>
        </is>
      </c>
      <c r="AR113" t="inlineStr">
        <is>
          <t>L</t>
        </is>
      </c>
      <c r="AS113" t="inlineStr">
        <is>
          <t>L</t>
        </is>
      </c>
      <c r="AT113" t="inlineStr">
        <is>
          <t>L</t>
        </is>
      </c>
      <c r="AU113" t="inlineStr">
        <is>
          <t>L</t>
        </is>
      </c>
      <c r="AV113" t="inlineStr">
        <is>
          <t>L</t>
        </is>
      </c>
      <c r="AW113" t="inlineStr">
        <is>
          <t>L</t>
        </is>
      </c>
    </row>
    <row r="114">
      <c r="A114" t="inlineStr">
        <is>
          <t>Korea, Rep.</t>
        </is>
      </c>
      <c r="B114" t="inlineStr">
        <is>
          <t>KOR</t>
        </is>
      </c>
      <c r="C114" t="inlineStr">
        <is>
          <t>Asia</t>
        </is>
      </c>
      <c r="D114" t="inlineStr">
        <is>
          <t>Eastern Asia</t>
        </is>
      </c>
      <c r="E114" t="inlineStr">
        <is>
          <t>i</t>
        </is>
      </c>
      <c r="F114" s="11" t="n">
        <v>37880</v>
      </c>
      <c r="G114" s="12" t="n">
        <v>42.869</v>
      </c>
      <c r="H114" s="12" t="n">
        <v>51.656</v>
      </c>
      <c r="I114" s="12" t="n">
        <v>51.55</v>
      </c>
      <c r="J114" t="inlineStr">
        <is>
          <t>UM</t>
        </is>
      </c>
      <c r="K114" t="inlineStr">
        <is>
          <t>H</t>
        </is>
      </c>
      <c r="L114" t="inlineStr">
        <is>
          <t>H</t>
        </is>
      </c>
      <c r="M114" t="inlineStr">
        <is>
          <t>UM</t>
        </is>
      </c>
      <c r="N114" t="inlineStr">
        <is>
          <t>UM</t>
        </is>
      </c>
      <c r="O114" t="inlineStr">
        <is>
          <t>UM</t>
        </is>
      </c>
      <c r="P114" t="inlineStr">
        <is>
          <t>UM</t>
        </is>
      </c>
      <c r="Q114" t="inlineStr">
        <is>
          <t>UM</t>
        </is>
      </c>
      <c r="R114" t="inlineStr">
        <is>
          <t>H</t>
        </is>
      </c>
      <c r="S114" t="inlineStr">
        <is>
          <t>H</t>
        </is>
      </c>
      <c r="T114" t="inlineStr">
        <is>
          <t>H</t>
        </is>
      </c>
      <c r="U114" t="inlineStr">
        <is>
          <t>UM</t>
        </is>
      </c>
      <c r="V114" t="inlineStr">
        <is>
          <t>UM</t>
        </is>
      </c>
      <c r="W114" t="inlineStr">
        <is>
          <t>UM</t>
        </is>
      </c>
      <c r="X114" t="inlineStr">
        <is>
          <t>H</t>
        </is>
      </c>
      <c r="Y114" t="inlineStr">
        <is>
          <t>H</t>
        </is>
      </c>
      <c r="Z114" t="inlineStr">
        <is>
          <t>H</t>
        </is>
      </c>
      <c r="AA114" t="inlineStr">
        <is>
          <t>H</t>
        </is>
      </c>
      <c r="AB114" t="inlineStr">
        <is>
          <t>H</t>
        </is>
      </c>
      <c r="AC114" t="inlineStr">
        <is>
          <t>H</t>
        </is>
      </c>
      <c r="AD114" t="inlineStr">
        <is>
          <t>H</t>
        </is>
      </c>
      <c r="AE114" t="inlineStr">
        <is>
          <t>H</t>
        </is>
      </c>
      <c r="AF114" t="inlineStr">
        <is>
          <t>H</t>
        </is>
      </c>
      <c r="AG114" t="inlineStr">
        <is>
          <t>H</t>
        </is>
      </c>
      <c r="AH114" t="inlineStr">
        <is>
          <t>H</t>
        </is>
      </c>
      <c r="AI114" t="inlineStr">
        <is>
          <t>H</t>
        </is>
      </c>
      <c r="AJ114" t="inlineStr">
        <is>
          <t>H</t>
        </is>
      </c>
      <c r="AK114" t="inlineStr">
        <is>
          <t>H</t>
        </is>
      </c>
      <c r="AL114" t="inlineStr">
        <is>
          <t>H</t>
        </is>
      </c>
      <c r="AM114" t="inlineStr">
        <is>
          <t>H</t>
        </is>
      </c>
      <c r="AN114" t="inlineStr">
        <is>
          <t>H</t>
        </is>
      </c>
      <c r="AO114" t="inlineStr">
        <is>
          <t>H</t>
        </is>
      </c>
      <c r="AP114" t="inlineStr">
        <is>
          <t>H</t>
        </is>
      </c>
      <c r="AQ114" t="inlineStr">
        <is>
          <t>H</t>
        </is>
      </c>
      <c r="AR114" t="inlineStr">
        <is>
          <t>H</t>
        </is>
      </c>
      <c r="AS114" t="inlineStr">
        <is>
          <t>H</t>
        </is>
      </c>
      <c r="AT114" t="inlineStr">
        <is>
          <t>H</t>
        </is>
      </c>
      <c r="AU114" t="inlineStr">
        <is>
          <t>H</t>
        </is>
      </c>
      <c r="AV114" t="inlineStr">
        <is>
          <t>H</t>
        </is>
      </c>
      <c r="AW114" t="inlineStr">
        <is>
          <t>H</t>
        </is>
      </c>
    </row>
    <row r="115">
      <c r="A115" t="inlineStr">
        <is>
          <t>Macao SAR, China</t>
        </is>
      </c>
      <c r="B115" t="inlineStr">
        <is>
          <t>MAC</t>
        </is>
      </c>
      <c r="C115" t="inlineStr">
        <is>
          <t>Asia</t>
        </is>
      </c>
      <c r="D115" t="inlineStr">
        <is>
          <t>Eastern Asia</t>
        </is>
      </c>
      <c r="E115" t="inlineStr">
        <is>
          <t>n</t>
        </is>
      </c>
      <c r="F115" s="11" t="n"/>
      <c r="G115" s="12" t="n">
        <v>0.335</v>
      </c>
      <c r="H115" s="12" t="n">
        <v>0.678</v>
      </c>
      <c r="I115" s="12" t="n">
        <v>0.679</v>
      </c>
      <c r="J115" t="inlineStr">
        <is>
          <t>UM</t>
        </is>
      </c>
      <c r="K115" t="inlineStr">
        <is>
          <t>H</t>
        </is>
      </c>
      <c r="L115" t="inlineStr">
        <is>
          <t>H</t>
        </is>
      </c>
      <c r="M115" t="inlineStr">
        <is>
          <t>UM</t>
        </is>
      </c>
      <c r="N115" t="inlineStr">
        <is>
          <t>UM</t>
        </is>
      </c>
      <c r="O115" t="inlineStr">
        <is>
          <t>UM</t>
        </is>
      </c>
      <c r="P115" t="inlineStr">
        <is>
          <t>UM</t>
        </is>
      </c>
      <c r="Q115" t="inlineStr">
        <is>
          <t>H</t>
        </is>
      </c>
      <c r="R115" t="inlineStr">
        <is>
          <t>H</t>
        </is>
      </c>
      <c r="S115" t="inlineStr">
        <is>
          <t>H</t>
        </is>
      </c>
      <c r="T115" t="inlineStr">
        <is>
          <t>H</t>
        </is>
      </c>
      <c r="U115" t="inlineStr">
        <is>
          <t>H</t>
        </is>
      </c>
      <c r="V115" t="inlineStr">
        <is>
          <t>H</t>
        </is>
      </c>
      <c r="W115" t="inlineStr">
        <is>
          <t>H</t>
        </is>
      </c>
      <c r="X115" t="inlineStr">
        <is>
          <t>H</t>
        </is>
      </c>
      <c r="Y115" t="inlineStr">
        <is>
          <t>H</t>
        </is>
      </c>
      <c r="Z115" t="inlineStr">
        <is>
          <t>H</t>
        </is>
      </c>
      <c r="AA115" t="inlineStr">
        <is>
          <t>H</t>
        </is>
      </c>
      <c r="AB115" t="inlineStr">
        <is>
          <t>H</t>
        </is>
      </c>
      <c r="AC115" t="inlineStr">
        <is>
          <t>H</t>
        </is>
      </c>
      <c r="AD115" t="inlineStr">
        <is>
          <t>H</t>
        </is>
      </c>
      <c r="AE115" t="inlineStr">
        <is>
          <t>H</t>
        </is>
      </c>
      <c r="AF115" t="inlineStr">
        <is>
          <t>H</t>
        </is>
      </c>
      <c r="AG115" t="inlineStr">
        <is>
          <t>H</t>
        </is>
      </c>
      <c r="AH115" t="inlineStr">
        <is>
          <t>H</t>
        </is>
      </c>
      <c r="AI115" t="inlineStr">
        <is>
          <t>H</t>
        </is>
      </c>
      <c r="AJ115" t="inlineStr">
        <is>
          <t>H</t>
        </is>
      </c>
      <c r="AK115" t="inlineStr">
        <is>
          <t>H</t>
        </is>
      </c>
      <c r="AL115" t="inlineStr">
        <is>
          <t>H</t>
        </is>
      </c>
      <c r="AM115" t="inlineStr">
        <is>
          <t>H</t>
        </is>
      </c>
      <c r="AN115" t="inlineStr">
        <is>
          <t>H</t>
        </is>
      </c>
      <c r="AO115" t="inlineStr">
        <is>
          <t>H</t>
        </is>
      </c>
      <c r="AP115" t="inlineStr">
        <is>
          <t>H</t>
        </is>
      </c>
      <c r="AQ115" t="inlineStr">
        <is>
          <t>H</t>
        </is>
      </c>
      <c r="AR115" t="inlineStr">
        <is>
          <t>H</t>
        </is>
      </c>
      <c r="AS115" t="inlineStr">
        <is>
          <t>H</t>
        </is>
      </c>
      <c r="AT115" t="inlineStr">
        <is>
          <t>H</t>
        </is>
      </c>
      <c r="AU115" t="inlineStr">
        <is>
          <t>H</t>
        </is>
      </c>
      <c r="AV115" t="inlineStr">
        <is>
          <t>H</t>
        </is>
      </c>
      <c r="AW115" t="inlineStr">
        <is>
          <t>H</t>
        </is>
      </c>
    </row>
    <row r="116">
      <c r="A116" t="inlineStr">
        <is>
          <t>Mongolia</t>
        </is>
      </c>
      <c r="B116" t="inlineStr">
        <is>
          <t>MNG</t>
        </is>
      </c>
      <c r="C116" t="inlineStr">
        <is>
          <t>Asia</t>
        </is>
      </c>
      <c r="D116" t="inlineStr">
        <is>
          <t>Eastern Asia</t>
        </is>
      </c>
      <c r="E116" t="inlineStr">
        <is>
          <t>c</t>
        </is>
      </c>
      <c r="F116" s="11" t="n">
        <v>6210</v>
      </c>
      <c r="G116" s="12" t="n">
        <v>2.099</v>
      </c>
      <c r="H116" s="12" t="n">
        <v>3.567</v>
      </c>
      <c r="I116" s="12" t="n">
        <v>3.607</v>
      </c>
      <c r="J116" t="inlineStr">
        <is>
          <t>LM</t>
        </is>
      </c>
      <c r="K116" t="inlineStr">
        <is>
          <t>UM</t>
        </is>
      </c>
      <c r="L116" t="inlineStr">
        <is>
          <t>UM</t>
        </is>
      </c>
      <c r="M116" t="inlineStr">
        <is>
          <t>LM</t>
        </is>
      </c>
      <c r="N116" t="inlineStr">
        <is>
          <t>LM</t>
        </is>
      </c>
      <c r="O116" t="inlineStr">
        <is>
          <t>LM</t>
        </is>
      </c>
      <c r="P116" t="inlineStr">
        <is>
          <t>L</t>
        </is>
      </c>
      <c r="Q116" t="inlineStr">
        <is>
          <t>L</t>
        </is>
      </c>
      <c r="R116" t="inlineStr">
        <is>
          <t>L</t>
        </is>
      </c>
      <c r="S116" t="inlineStr">
        <is>
          <t>L</t>
        </is>
      </c>
      <c r="T116" t="inlineStr">
        <is>
          <t>L</t>
        </is>
      </c>
      <c r="U116" t="inlineStr">
        <is>
          <t>L</t>
        </is>
      </c>
      <c r="V116" t="inlineStr">
        <is>
          <t>L</t>
        </is>
      </c>
      <c r="W116" t="inlineStr">
        <is>
          <t>L</t>
        </is>
      </c>
      <c r="X116" t="inlineStr">
        <is>
          <t>L</t>
        </is>
      </c>
      <c r="Y116" t="inlineStr">
        <is>
          <t>L</t>
        </is>
      </c>
      <c r="Z116" t="inlineStr">
        <is>
          <t>L</t>
        </is>
      </c>
      <c r="AA116" t="inlineStr">
        <is>
          <t>L</t>
        </is>
      </c>
      <c r="AB116" t="inlineStr">
        <is>
          <t>L</t>
        </is>
      </c>
      <c r="AC116" t="inlineStr">
        <is>
          <t>L</t>
        </is>
      </c>
      <c r="AD116" t="inlineStr">
        <is>
          <t>LM</t>
        </is>
      </c>
      <c r="AE116" t="inlineStr">
        <is>
          <t>LM</t>
        </is>
      </c>
      <c r="AF116" t="inlineStr">
        <is>
          <t>LM</t>
        </is>
      </c>
      <c r="AG116" t="inlineStr">
        <is>
          <t>LM</t>
        </is>
      </c>
      <c r="AH116" t="inlineStr">
        <is>
          <t>LM</t>
        </is>
      </c>
      <c r="AI116" t="inlineStr">
        <is>
          <t>LM</t>
        </is>
      </c>
      <c r="AJ116" t="inlineStr">
        <is>
          <t>LM</t>
        </is>
      </c>
      <c r="AK116" t="inlineStr">
        <is>
          <t>UM</t>
        </is>
      </c>
      <c r="AL116" t="inlineStr">
        <is>
          <t>LM</t>
        </is>
      </c>
      <c r="AM116" t="inlineStr">
        <is>
          <t>LM</t>
        </is>
      </c>
      <c r="AN116" t="inlineStr">
        <is>
          <t>LM</t>
        </is>
      </c>
      <c r="AO116" t="inlineStr">
        <is>
          <t>LM</t>
        </is>
      </c>
      <c r="AP116" t="inlineStr">
        <is>
          <t>LM</t>
        </is>
      </c>
      <c r="AQ116" t="inlineStr">
        <is>
          <t>LM</t>
        </is>
      </c>
      <c r="AR116" t="inlineStr">
        <is>
          <t>LM</t>
        </is>
      </c>
      <c r="AS116" t="inlineStr">
        <is>
          <t>LM</t>
        </is>
      </c>
      <c r="AT116" t="inlineStr">
        <is>
          <t>UM</t>
        </is>
      </c>
      <c r="AU116" t="inlineStr">
        <is>
          <t>UM</t>
        </is>
      </c>
      <c r="AV116" t="inlineStr">
        <is>
          <t>UM</t>
        </is>
      </c>
      <c r="AW116" t="inlineStr">
        <is>
          <t>UM</t>
        </is>
      </c>
    </row>
    <row r="117">
      <c r="A117" t="inlineStr">
        <is>
          <t>Taiwan, China</t>
        </is>
      </c>
      <c r="B117" t="inlineStr">
        <is>
          <t>TWN</t>
        </is>
      </c>
      <c r="C117" t="inlineStr">
        <is>
          <t>Asia</t>
        </is>
      </c>
      <c r="D117" t="inlineStr">
        <is>
          <t>Eastern Asia</t>
        </is>
      </c>
      <c r="E117" t="inlineStr">
        <is>
          <t>i</t>
        </is>
      </c>
      <c r="F117" s="11" t="n"/>
      <c r="G117" s="12" t="n">
        <v>20.279</v>
      </c>
      <c r="H117" s="12" t="n">
        <v>23.307</v>
      </c>
      <c r="I117" s="12" t="n">
        <v>23.205</v>
      </c>
      <c r="J117" t="inlineStr">
        <is>
          <t>H</t>
        </is>
      </c>
      <c r="K117" t="inlineStr">
        <is>
          <t>H</t>
        </is>
      </c>
      <c r="L117" t="inlineStr">
        <is>
          <t>H</t>
        </is>
      </c>
      <c r="M117" t="inlineStr">
        <is>
          <t>H</t>
        </is>
      </c>
      <c r="N117" t="inlineStr">
        <is>
          <t>H</t>
        </is>
      </c>
      <c r="O117" t="inlineStr">
        <is>
          <t>H</t>
        </is>
      </c>
      <c r="P117" t="inlineStr">
        <is>
          <t>H</t>
        </is>
      </c>
      <c r="Q117" t="inlineStr">
        <is>
          <t>H</t>
        </is>
      </c>
      <c r="R117" t="inlineStr">
        <is>
          <t>H</t>
        </is>
      </c>
      <c r="S117" t="inlineStr">
        <is>
          <t>H</t>
        </is>
      </c>
      <c r="T117" t="inlineStr">
        <is>
          <t>H</t>
        </is>
      </c>
      <c r="U117" t="inlineStr">
        <is>
          <t>H</t>
        </is>
      </c>
      <c r="V117" t="inlineStr">
        <is>
          <t>H</t>
        </is>
      </c>
      <c r="W117" t="inlineStr">
        <is>
          <t>H</t>
        </is>
      </c>
      <c r="X117" t="inlineStr">
        <is>
          <t>H</t>
        </is>
      </c>
      <c r="Y117" t="inlineStr">
        <is>
          <t>H</t>
        </is>
      </c>
      <c r="Z117" t="inlineStr">
        <is>
          <t>H</t>
        </is>
      </c>
      <c r="AA117" t="inlineStr">
        <is>
          <t>H</t>
        </is>
      </c>
      <c r="AB117" t="inlineStr">
        <is>
          <t>H</t>
        </is>
      </c>
      <c r="AC117" t="inlineStr">
        <is>
          <t>H</t>
        </is>
      </c>
      <c r="AD117" t="inlineStr">
        <is>
          <t>H</t>
        </is>
      </c>
      <c r="AE117" t="inlineStr">
        <is>
          <t>H</t>
        </is>
      </c>
      <c r="AF117" t="inlineStr">
        <is>
          <t>H</t>
        </is>
      </c>
      <c r="AG117" t="inlineStr">
        <is>
          <t>H</t>
        </is>
      </c>
      <c r="AH117" t="inlineStr">
        <is>
          <t>H</t>
        </is>
      </c>
      <c r="AI117" t="inlineStr">
        <is>
          <t>H</t>
        </is>
      </c>
      <c r="AJ117" t="inlineStr">
        <is>
          <t>H</t>
        </is>
      </c>
      <c r="AK117" t="inlineStr">
        <is>
          <t>H</t>
        </is>
      </c>
      <c r="AL117" t="inlineStr">
        <is>
          <t>H</t>
        </is>
      </c>
      <c r="AM117" t="inlineStr">
        <is>
          <t>H</t>
        </is>
      </c>
      <c r="AN117" t="inlineStr">
        <is>
          <t>H</t>
        </is>
      </c>
      <c r="AO117" t="inlineStr">
        <is>
          <t>H</t>
        </is>
      </c>
      <c r="AP117" t="inlineStr">
        <is>
          <t>H</t>
        </is>
      </c>
      <c r="AQ117" t="inlineStr">
        <is>
          <t>H</t>
        </is>
      </c>
      <c r="AR117" t="inlineStr">
        <is>
          <t>H</t>
        </is>
      </c>
      <c r="AS117" t="inlineStr">
        <is>
          <t>H</t>
        </is>
      </c>
      <c r="AT117" t="inlineStr">
        <is>
          <t>H</t>
        </is>
      </c>
      <c r="AU117" t="inlineStr">
        <is>
          <t>H</t>
        </is>
      </c>
      <c r="AV117" t="inlineStr">
        <is>
          <t>H</t>
        </is>
      </c>
      <c r="AW117" t="inlineStr">
        <is>
          <t>H</t>
        </is>
      </c>
    </row>
    <row r="118">
      <c r="A118" t="inlineStr">
        <is>
          <t>Brunei Darussalam</t>
        </is>
      </c>
      <c r="B118" t="inlineStr">
        <is>
          <t>BRN</t>
        </is>
      </c>
      <c r="C118" t="inlineStr">
        <is>
          <t>Asia</t>
        </is>
      </c>
      <c r="D118" t="inlineStr">
        <is>
          <t>South-eastern Asia</t>
        </is>
      </c>
      <c r="E118" t="inlineStr">
        <is>
          <t>n</t>
        </is>
      </c>
      <c r="F118" s="11" t="n">
        <v>34790</v>
      </c>
      <c r="G118" s="12" t="n">
        <v>0.255</v>
      </c>
      <c r="H118" s="12" t="n">
        <v>0.466</v>
      </c>
      <c r="I118" s="12" t="n">
        <v>0.47</v>
      </c>
      <c r="J118" t="inlineStr">
        <is>
          <t>H</t>
        </is>
      </c>
      <c r="K118" t="inlineStr">
        <is>
          <t>H</t>
        </is>
      </c>
      <c r="L118" t="inlineStr">
        <is>
          <t>H</t>
        </is>
      </c>
      <c r="M118" t="inlineStr">
        <is>
          <t>H</t>
        </is>
      </c>
      <c r="N118" t="inlineStr">
        <is>
          <t>H</t>
        </is>
      </c>
      <c r="O118" t="inlineStr">
        <is>
          <t>H</t>
        </is>
      </c>
      <c r="P118" t="inlineStr">
        <is>
          <t>H</t>
        </is>
      </c>
      <c r="Q118" t="inlineStr">
        <is>
          <t>H</t>
        </is>
      </c>
      <c r="R118" t="inlineStr">
        <is>
          <t>H</t>
        </is>
      </c>
      <c r="S118" t="inlineStr">
        <is>
          <t>H</t>
        </is>
      </c>
      <c r="T118" t="inlineStr">
        <is>
          <t>H</t>
        </is>
      </c>
      <c r="U118" t="inlineStr">
        <is>
          <t>H</t>
        </is>
      </c>
      <c r="V118" t="inlineStr">
        <is>
          <t>H</t>
        </is>
      </c>
      <c r="W118" t="inlineStr">
        <is>
          <t>H</t>
        </is>
      </c>
      <c r="X118" t="inlineStr">
        <is>
          <t>H</t>
        </is>
      </c>
      <c r="Y118" t="inlineStr">
        <is>
          <t>H</t>
        </is>
      </c>
      <c r="Z118" t="inlineStr">
        <is>
          <t>H</t>
        </is>
      </c>
      <c r="AA118" t="inlineStr">
        <is>
          <t>H</t>
        </is>
      </c>
      <c r="AB118" t="inlineStr">
        <is>
          <t>H</t>
        </is>
      </c>
      <c r="AC118" t="inlineStr">
        <is>
          <t>H</t>
        </is>
      </c>
      <c r="AD118" t="inlineStr">
        <is>
          <t>H</t>
        </is>
      </c>
      <c r="AE118" t="inlineStr">
        <is>
          <t>H</t>
        </is>
      </c>
      <c r="AF118" t="inlineStr">
        <is>
          <t>H</t>
        </is>
      </c>
      <c r="AG118" t="inlineStr">
        <is>
          <t>H</t>
        </is>
      </c>
      <c r="AH118" t="inlineStr">
        <is>
          <t>H</t>
        </is>
      </c>
      <c r="AI118" t="inlineStr">
        <is>
          <t>H</t>
        </is>
      </c>
      <c r="AJ118" t="inlineStr">
        <is>
          <t>H</t>
        </is>
      </c>
      <c r="AK118" t="inlineStr">
        <is>
          <t>H</t>
        </is>
      </c>
      <c r="AL118" t="inlineStr">
        <is>
          <t>H</t>
        </is>
      </c>
      <c r="AM118" t="inlineStr">
        <is>
          <t>H</t>
        </is>
      </c>
      <c r="AN118" t="inlineStr">
        <is>
          <t>H</t>
        </is>
      </c>
      <c r="AO118" t="inlineStr">
        <is>
          <t>H</t>
        </is>
      </c>
      <c r="AP118" t="inlineStr">
        <is>
          <t>H</t>
        </is>
      </c>
      <c r="AQ118" t="inlineStr">
        <is>
          <t>H</t>
        </is>
      </c>
      <c r="AR118" t="inlineStr">
        <is>
          <t>H</t>
        </is>
      </c>
      <c r="AS118" t="inlineStr">
        <is>
          <t>H</t>
        </is>
      </c>
      <c r="AT118" t="inlineStr">
        <is>
          <t>H</t>
        </is>
      </c>
      <c r="AU118" t="inlineStr">
        <is>
          <t>H</t>
        </is>
      </c>
      <c r="AV118" t="inlineStr">
        <is>
          <t>H</t>
        </is>
      </c>
      <c r="AW118" t="inlineStr">
        <is>
          <t>H</t>
        </is>
      </c>
    </row>
    <row r="119">
      <c r="A119" t="inlineStr">
        <is>
          <t>Cambodia</t>
        </is>
      </c>
      <c r="B119" t="inlineStr">
        <is>
          <t>KHM</t>
        </is>
      </c>
      <c r="C119" t="inlineStr">
        <is>
          <t>Asia</t>
        </is>
      </c>
      <c r="D119" t="inlineStr">
        <is>
          <t>South-eastern Asia</t>
        </is>
      </c>
      <c r="E119" t="inlineStr">
        <is>
          <t>n</t>
        </is>
      </c>
      <c r="F119" s="11" t="n">
        <v>2750</v>
      </c>
      <c r="G119" s="12" t="n">
        <v>7.375</v>
      </c>
      <c r="H119" s="12" t="n">
        <v>17.848</v>
      </c>
      <c r="I119" s="12" t="n">
        <v>18.051</v>
      </c>
      <c r="J119" t="inlineStr">
        <is>
          <t>L</t>
        </is>
      </c>
      <c r="K119" t="inlineStr">
        <is>
          <t>LM</t>
        </is>
      </c>
      <c r="L119" t="inlineStr">
        <is>
          <t>LM</t>
        </is>
      </c>
      <c r="M119" t="inlineStr">
        <is>
          <t>L</t>
        </is>
      </c>
      <c r="N119" t="inlineStr">
        <is>
          <t>L</t>
        </is>
      </c>
      <c r="O119" t="inlineStr">
        <is>
          <t>L</t>
        </is>
      </c>
      <c r="P119" t="inlineStr">
        <is>
          <t>L</t>
        </is>
      </c>
      <c r="Q119" t="inlineStr">
        <is>
          <t>L</t>
        </is>
      </c>
      <c r="R119" t="inlineStr">
        <is>
          <t>L</t>
        </is>
      </c>
      <c r="S119" t="inlineStr">
        <is>
          <t>L</t>
        </is>
      </c>
      <c r="T119" t="inlineStr">
        <is>
          <t>L</t>
        </is>
      </c>
      <c r="U119" t="inlineStr">
        <is>
          <t>L</t>
        </is>
      </c>
      <c r="V119" t="inlineStr">
        <is>
          <t>L</t>
        </is>
      </c>
      <c r="W119" t="inlineStr">
        <is>
          <t>L</t>
        </is>
      </c>
      <c r="X119" t="inlineStr">
        <is>
          <t>L</t>
        </is>
      </c>
      <c r="Y119" t="inlineStr">
        <is>
          <t>L</t>
        </is>
      </c>
      <c r="Z119" t="inlineStr">
        <is>
          <t>L</t>
        </is>
      </c>
      <c r="AA119" t="inlineStr">
        <is>
          <t>L</t>
        </is>
      </c>
      <c r="AB119" t="inlineStr">
        <is>
          <t>L</t>
        </is>
      </c>
      <c r="AC119" t="inlineStr">
        <is>
          <t>L</t>
        </is>
      </c>
      <c r="AD119" t="inlineStr">
        <is>
          <t>L</t>
        </is>
      </c>
      <c r="AE119" t="inlineStr">
        <is>
          <t>L</t>
        </is>
      </c>
      <c r="AF119" t="inlineStr">
        <is>
          <t>L</t>
        </is>
      </c>
      <c r="AG119" t="inlineStr">
        <is>
          <t>L</t>
        </is>
      </c>
      <c r="AH119" t="inlineStr">
        <is>
          <t>L</t>
        </is>
      </c>
      <c r="AI119" t="inlineStr">
        <is>
          <t>L</t>
        </is>
      </c>
      <c r="AJ119" t="inlineStr">
        <is>
          <t>L</t>
        </is>
      </c>
      <c r="AK119" t="inlineStr">
        <is>
          <t>L</t>
        </is>
      </c>
      <c r="AL119" t="inlineStr">
        <is>
          <t>LM</t>
        </is>
      </c>
      <c r="AM119" t="inlineStr">
        <is>
          <t>LM</t>
        </is>
      </c>
      <c r="AN119" t="inlineStr">
        <is>
          <t>LM</t>
        </is>
      </c>
      <c r="AO119" t="inlineStr">
        <is>
          <t>LM</t>
        </is>
      </c>
      <c r="AP119" t="inlineStr">
        <is>
          <t>LM</t>
        </is>
      </c>
      <c r="AQ119" t="inlineStr">
        <is>
          <t>LM</t>
        </is>
      </c>
      <c r="AR119" t="inlineStr">
        <is>
          <t>LM</t>
        </is>
      </c>
      <c r="AS119" t="inlineStr">
        <is>
          <t>LM</t>
        </is>
      </c>
      <c r="AT119" t="inlineStr">
        <is>
          <t>LM</t>
        </is>
      </c>
      <c r="AU119" t="inlineStr">
        <is>
          <t>LM</t>
        </is>
      </c>
      <c r="AV119" t="inlineStr">
        <is>
          <t>LM</t>
        </is>
      </c>
      <c r="AW119" t="inlineStr">
        <is>
          <t>LM</t>
        </is>
      </c>
    </row>
    <row r="120">
      <c r="A120" t="inlineStr">
        <is>
          <t>Indonesia</t>
        </is>
      </c>
      <c r="B120" t="inlineStr">
        <is>
          <t>IDN</t>
        </is>
      </c>
      <c r="C120" t="inlineStr">
        <is>
          <t>Asia</t>
        </is>
      </c>
      <c r="D120" t="inlineStr">
        <is>
          <t>South-eastern Asia</t>
        </is>
      </c>
      <c r="E120" t="inlineStr">
        <is>
          <t>c</t>
        </is>
      </c>
      <c r="F120" s="11" t="n">
        <v>5120</v>
      </c>
      <c r="G120" s="12" t="n">
        <v>183.501</v>
      </c>
      <c r="H120" s="12" t="n">
        <v>285.721</v>
      </c>
      <c r="I120" s="12" t="n">
        <v>287.887</v>
      </c>
      <c r="J120" t="inlineStr">
        <is>
          <t>L</t>
        </is>
      </c>
      <c r="K120" t="inlineStr">
        <is>
          <t>UM</t>
        </is>
      </c>
      <c r="L120" t="inlineStr">
        <is>
          <t>UM</t>
        </is>
      </c>
      <c r="M120" t="inlineStr">
        <is>
          <t>L</t>
        </is>
      </c>
      <c r="N120" t="inlineStr">
        <is>
          <t>L</t>
        </is>
      </c>
      <c r="O120" t="inlineStr">
        <is>
          <t>L</t>
        </is>
      </c>
      <c r="P120" t="inlineStr">
        <is>
          <t>LM</t>
        </is>
      </c>
      <c r="Q120" t="inlineStr">
        <is>
          <t>LM</t>
        </is>
      </c>
      <c r="R120" t="inlineStr">
        <is>
          <t>LM</t>
        </is>
      </c>
      <c r="S120" t="inlineStr">
        <is>
          <t>LM</t>
        </is>
      </c>
      <c r="T120" t="inlineStr">
        <is>
          <t>LM</t>
        </is>
      </c>
      <c r="U120" t="inlineStr">
        <is>
          <t>L</t>
        </is>
      </c>
      <c r="V120" t="inlineStr">
        <is>
          <t>L</t>
        </is>
      </c>
      <c r="W120" t="inlineStr">
        <is>
          <t>L</t>
        </is>
      </c>
      <c r="X120" t="inlineStr">
        <is>
          <t>L</t>
        </is>
      </c>
      <c r="Y120" t="inlineStr">
        <is>
          <t>L</t>
        </is>
      </c>
      <c r="Z120" t="inlineStr">
        <is>
          <t>LM</t>
        </is>
      </c>
      <c r="AA120" t="inlineStr">
        <is>
          <t>LM</t>
        </is>
      </c>
      <c r="AB120" t="inlineStr">
        <is>
          <t>LM</t>
        </is>
      </c>
      <c r="AC120" t="inlineStr">
        <is>
          <t>LM</t>
        </is>
      </c>
      <c r="AD120" t="inlineStr">
        <is>
          <t>LM</t>
        </is>
      </c>
      <c r="AE120" t="inlineStr">
        <is>
          <t>LM</t>
        </is>
      </c>
      <c r="AF120" t="inlineStr">
        <is>
          <t>LM</t>
        </is>
      </c>
      <c r="AG120" t="inlineStr">
        <is>
          <t>LM</t>
        </is>
      </c>
      <c r="AH120" t="inlineStr">
        <is>
          <t>LM</t>
        </is>
      </c>
      <c r="AI120" t="inlineStr">
        <is>
          <t>LM</t>
        </is>
      </c>
      <c r="AJ120" t="inlineStr">
        <is>
          <t>LM</t>
        </is>
      </c>
      <c r="AK120" t="inlineStr">
        <is>
          <t>LM</t>
        </is>
      </c>
      <c r="AL120" t="inlineStr">
        <is>
          <t>LM</t>
        </is>
      </c>
      <c r="AM120" t="inlineStr">
        <is>
          <t>LM</t>
        </is>
      </c>
      <c r="AN120" t="inlineStr">
        <is>
          <t>LM</t>
        </is>
      </c>
      <c r="AO120" t="inlineStr">
        <is>
          <t>LM</t>
        </is>
      </c>
      <c r="AP120" t="inlineStr">
        <is>
          <t>UM</t>
        </is>
      </c>
      <c r="AQ120" t="inlineStr">
        <is>
          <t>LM</t>
        </is>
      </c>
      <c r="AR120" t="inlineStr">
        <is>
          <t>LM</t>
        </is>
      </c>
      <c r="AS120" t="inlineStr">
        <is>
          <t>UM</t>
        </is>
      </c>
      <c r="AT120" t="inlineStr">
        <is>
          <t>UM</t>
        </is>
      </c>
      <c r="AU120" t="inlineStr">
        <is>
          <t>UM</t>
        </is>
      </c>
      <c r="AV120" t="inlineStr">
        <is>
          <t>UM</t>
        </is>
      </c>
      <c r="AW120" t="inlineStr">
        <is>
          <t>UM</t>
        </is>
      </c>
    </row>
    <row r="121">
      <c r="A121" t="inlineStr">
        <is>
          <t>Lao PDR</t>
        </is>
      </c>
      <c r="B121" t="inlineStr">
        <is>
          <t>LAO</t>
        </is>
      </c>
      <c r="C121" t="inlineStr">
        <is>
          <t>Asia</t>
        </is>
      </c>
      <c r="D121" t="inlineStr">
        <is>
          <t>South-eastern Asia</t>
        </is>
      </c>
      <c r="E121" t="inlineStr">
        <is>
          <t>c</t>
        </is>
      </c>
      <c r="F121" s="11" t="n">
        <v>2150</v>
      </c>
      <c r="G121" s="12" t="n">
        <v>4.312</v>
      </c>
      <c r="H121" s="12" t="n">
        <v>7.873</v>
      </c>
      <c r="I121" s="12" t="n">
        <v>7.974</v>
      </c>
      <c r="J121" t="inlineStr">
        <is>
          <t>L</t>
        </is>
      </c>
      <c r="K121" t="inlineStr">
        <is>
          <t>LM</t>
        </is>
      </c>
      <c r="L121" t="inlineStr">
        <is>
          <t>LM</t>
        </is>
      </c>
      <c r="M121" t="inlineStr">
        <is>
          <t>L</t>
        </is>
      </c>
      <c r="N121" t="inlineStr">
        <is>
          <t>L</t>
        </is>
      </c>
      <c r="O121" t="inlineStr">
        <is>
          <t>L</t>
        </is>
      </c>
      <c r="P121" t="inlineStr">
        <is>
          <t>L</t>
        </is>
      </c>
      <c r="Q121" t="inlineStr">
        <is>
          <t>L</t>
        </is>
      </c>
      <c r="R121" t="inlineStr">
        <is>
          <t>L</t>
        </is>
      </c>
      <c r="S121" t="inlineStr">
        <is>
          <t>L</t>
        </is>
      </c>
      <c r="T121" t="inlineStr">
        <is>
          <t>L</t>
        </is>
      </c>
      <c r="U121" t="inlineStr">
        <is>
          <t>L</t>
        </is>
      </c>
      <c r="V121" t="inlineStr">
        <is>
          <t>L</t>
        </is>
      </c>
      <c r="W121" t="inlineStr">
        <is>
          <t>L</t>
        </is>
      </c>
      <c r="X121" t="inlineStr">
        <is>
          <t>L</t>
        </is>
      </c>
      <c r="Y121" t="inlineStr">
        <is>
          <t>L</t>
        </is>
      </c>
      <c r="Z121" t="inlineStr">
        <is>
          <t>L</t>
        </is>
      </c>
      <c r="AA121" t="inlineStr">
        <is>
          <t>L</t>
        </is>
      </c>
      <c r="AB121" t="inlineStr">
        <is>
          <t>L</t>
        </is>
      </c>
      <c r="AC121" t="inlineStr">
        <is>
          <t>L</t>
        </is>
      </c>
      <c r="AD121" t="inlineStr">
        <is>
          <t>L</t>
        </is>
      </c>
      <c r="AE121" t="inlineStr">
        <is>
          <t>L</t>
        </is>
      </c>
      <c r="AF121" t="inlineStr">
        <is>
          <t>L</t>
        </is>
      </c>
      <c r="AG121" t="inlineStr">
        <is>
          <t>LM</t>
        </is>
      </c>
      <c r="AH121" t="inlineStr">
        <is>
          <t>LM</t>
        </is>
      </c>
      <c r="AI121" t="inlineStr">
        <is>
          <t>LM</t>
        </is>
      </c>
      <c r="AJ121" t="inlineStr">
        <is>
          <t>LM</t>
        </is>
      </c>
      <c r="AK121" t="inlineStr">
        <is>
          <t>LM</t>
        </is>
      </c>
      <c r="AL121" t="inlineStr">
        <is>
          <t>LM</t>
        </is>
      </c>
      <c r="AM121" t="inlineStr">
        <is>
          <t>LM</t>
        </is>
      </c>
      <c r="AN121" t="inlineStr">
        <is>
          <t>LM</t>
        </is>
      </c>
      <c r="AO121" t="inlineStr">
        <is>
          <t>LM</t>
        </is>
      </c>
      <c r="AP121" t="inlineStr">
        <is>
          <t>LM</t>
        </is>
      </c>
      <c r="AQ121" t="inlineStr">
        <is>
          <t>LM</t>
        </is>
      </c>
      <c r="AR121" t="inlineStr">
        <is>
          <t>LM</t>
        </is>
      </c>
      <c r="AS121" t="inlineStr">
        <is>
          <t>LM</t>
        </is>
      </c>
      <c r="AT121" t="inlineStr">
        <is>
          <t>LM</t>
        </is>
      </c>
      <c r="AU121" t="inlineStr">
        <is>
          <t>LM</t>
        </is>
      </c>
      <c r="AV121" t="inlineStr">
        <is>
          <t>LM</t>
        </is>
      </c>
      <c r="AW121" t="inlineStr">
        <is>
          <t>LM</t>
        </is>
      </c>
    </row>
    <row r="122">
      <c r="A122" t="inlineStr">
        <is>
          <t>Malaysia</t>
        </is>
      </c>
      <c r="B122" t="inlineStr">
        <is>
          <t>MYS</t>
        </is>
      </c>
      <c r="C122" t="inlineStr">
        <is>
          <t>Asia</t>
        </is>
      </c>
      <c r="D122" t="inlineStr">
        <is>
          <t>South-eastern Asia</t>
        </is>
      </c>
      <c r="E122" t="inlineStr">
        <is>
          <t>i</t>
        </is>
      </c>
      <c r="F122" s="11" t="n">
        <v>12380</v>
      </c>
      <c r="G122" s="12" t="n">
        <v>17.833</v>
      </c>
      <c r="H122" s="12" t="n">
        <v>35.978</v>
      </c>
      <c r="I122" s="12" t="n">
        <v>36.385</v>
      </c>
      <c r="J122" t="inlineStr">
        <is>
          <t>LM</t>
        </is>
      </c>
      <c r="K122" t="inlineStr">
        <is>
          <t>UM</t>
        </is>
      </c>
      <c r="L122" t="inlineStr">
        <is>
          <t>UM</t>
        </is>
      </c>
      <c r="M122" t="inlineStr">
        <is>
          <t>LM</t>
        </is>
      </c>
      <c r="N122" t="inlineStr">
        <is>
          <t>LM</t>
        </is>
      </c>
      <c r="O122" t="inlineStr">
        <is>
          <t>UM</t>
        </is>
      </c>
      <c r="P122" t="inlineStr">
        <is>
          <t>UM</t>
        </is>
      </c>
      <c r="Q122" t="inlineStr">
        <is>
          <t>UM</t>
        </is>
      </c>
      <c r="R122" t="inlineStr">
        <is>
          <t>UM</t>
        </is>
      </c>
      <c r="S122" t="inlineStr">
        <is>
          <t>UM</t>
        </is>
      </c>
      <c r="T122" t="inlineStr">
        <is>
          <t>UM</t>
        </is>
      </c>
      <c r="U122" t="inlineStr">
        <is>
          <t>UM</t>
        </is>
      </c>
      <c r="V122" t="inlineStr">
        <is>
          <t>UM</t>
        </is>
      </c>
      <c r="W122" t="inlineStr">
        <is>
          <t>UM</t>
        </is>
      </c>
      <c r="X122" t="inlineStr">
        <is>
          <t>UM</t>
        </is>
      </c>
      <c r="Y122" t="inlineStr">
        <is>
          <t>UM</t>
        </is>
      </c>
      <c r="Z122" t="inlineStr">
        <is>
          <t>UM</t>
        </is>
      </c>
      <c r="AA122" t="inlineStr">
        <is>
          <t>UM</t>
        </is>
      </c>
      <c r="AB122" t="inlineStr">
        <is>
          <t>UM</t>
        </is>
      </c>
      <c r="AC122" t="inlineStr">
        <is>
          <t>UM</t>
        </is>
      </c>
      <c r="AD122" t="inlineStr">
        <is>
          <t>UM</t>
        </is>
      </c>
      <c r="AE122" t="inlineStr">
        <is>
          <t>UM</t>
        </is>
      </c>
      <c r="AF122" t="inlineStr">
        <is>
          <t>UM</t>
        </is>
      </c>
      <c r="AG122" t="inlineStr">
        <is>
          <t>UM</t>
        </is>
      </c>
      <c r="AH122" t="inlineStr">
        <is>
          <t>UM</t>
        </is>
      </c>
      <c r="AI122" t="inlineStr">
        <is>
          <t>UM</t>
        </is>
      </c>
      <c r="AJ122" t="inlineStr">
        <is>
          <t>UM</t>
        </is>
      </c>
      <c r="AK122" t="inlineStr">
        <is>
          <t>UM</t>
        </is>
      </c>
      <c r="AL122" t="inlineStr">
        <is>
          <t>UM</t>
        </is>
      </c>
      <c r="AM122" t="inlineStr">
        <is>
          <t>UM</t>
        </is>
      </c>
      <c r="AN122" t="inlineStr">
        <is>
          <t>UM</t>
        </is>
      </c>
      <c r="AO122" t="inlineStr">
        <is>
          <t>UM</t>
        </is>
      </c>
      <c r="AP122" t="inlineStr">
        <is>
          <t>UM</t>
        </is>
      </c>
      <c r="AQ122" t="inlineStr">
        <is>
          <t>UM</t>
        </is>
      </c>
      <c r="AR122" t="inlineStr">
        <is>
          <t>UM</t>
        </is>
      </c>
      <c r="AS122" t="inlineStr">
        <is>
          <t>UM</t>
        </is>
      </c>
      <c r="AT122" t="inlineStr">
        <is>
          <t>UM</t>
        </is>
      </c>
      <c r="AU122" t="inlineStr">
        <is>
          <t>UM</t>
        </is>
      </c>
      <c r="AV122" t="inlineStr">
        <is>
          <t>UM</t>
        </is>
      </c>
      <c r="AW122" t="inlineStr">
        <is>
          <t>UM</t>
        </is>
      </c>
    </row>
    <row r="123">
      <c r="A123" t="inlineStr">
        <is>
          <t>Myanmar</t>
        </is>
      </c>
      <c r="B123" t="inlineStr">
        <is>
          <t>MMR</t>
        </is>
      </c>
      <c r="C123" t="inlineStr">
        <is>
          <t>Asia</t>
        </is>
      </c>
      <c r="D123" t="inlineStr">
        <is>
          <t>South-eastern Asia</t>
        </is>
      </c>
      <c r="E123" t="inlineStr">
        <is>
          <t>c</t>
        </is>
      </c>
      <c r="F123" s="11" t="n">
        <v>1320</v>
      </c>
      <c r="G123" s="12" t="n">
        <v>39.817</v>
      </c>
      <c r="H123" s="12" t="n">
        <v>54.851</v>
      </c>
      <c r="I123" s="12" t="n">
        <v>55.185</v>
      </c>
      <c r="J123" t="inlineStr">
        <is>
          <t>L</t>
        </is>
      </c>
      <c r="K123" t="inlineStr">
        <is>
          <t>LM</t>
        </is>
      </c>
      <c r="L123" t="inlineStr">
        <is>
          <t>LM</t>
        </is>
      </c>
      <c r="M123" t="inlineStr">
        <is>
          <t>L</t>
        </is>
      </c>
      <c r="N123" t="inlineStr">
        <is>
          <t>L</t>
        </is>
      </c>
      <c r="O123" t="inlineStr">
        <is>
          <t>L</t>
        </is>
      </c>
      <c r="P123" t="inlineStr">
        <is>
          <t>L</t>
        </is>
      </c>
      <c r="Q123" t="inlineStr">
        <is>
          <t>L</t>
        </is>
      </c>
      <c r="R123" t="inlineStr">
        <is>
          <t>L</t>
        </is>
      </c>
      <c r="S123" t="inlineStr">
        <is>
          <t>L</t>
        </is>
      </c>
      <c r="T123" t="inlineStr">
        <is>
          <t>L</t>
        </is>
      </c>
      <c r="U123" t="inlineStr">
        <is>
          <t>L</t>
        </is>
      </c>
      <c r="V123" t="inlineStr">
        <is>
          <t>L</t>
        </is>
      </c>
      <c r="W123" t="inlineStr">
        <is>
          <t>L</t>
        </is>
      </c>
      <c r="X123" t="inlineStr">
        <is>
          <t>L</t>
        </is>
      </c>
      <c r="Y123" t="inlineStr">
        <is>
          <t>L</t>
        </is>
      </c>
      <c r="Z123" t="inlineStr">
        <is>
          <t>L</t>
        </is>
      </c>
      <c r="AA123" t="inlineStr">
        <is>
          <t>L</t>
        </is>
      </c>
      <c r="AB123" t="inlineStr">
        <is>
          <t>L</t>
        </is>
      </c>
      <c r="AC123" t="inlineStr">
        <is>
          <t>L</t>
        </is>
      </c>
      <c r="AD123" t="inlineStr">
        <is>
          <t>L</t>
        </is>
      </c>
      <c r="AE123" t="inlineStr">
        <is>
          <t>L</t>
        </is>
      </c>
      <c r="AF123" t="inlineStr">
        <is>
          <t>L</t>
        </is>
      </c>
      <c r="AG123" t="inlineStr">
        <is>
          <t>L</t>
        </is>
      </c>
      <c r="AH123" t="inlineStr">
        <is>
          <t>L</t>
        </is>
      </c>
      <c r="AI123" t="inlineStr">
        <is>
          <t>L</t>
        </is>
      </c>
      <c r="AJ123" t="inlineStr">
        <is>
          <t>L</t>
        </is>
      </c>
      <c r="AK123" t="inlineStr">
        <is>
          <t>LM</t>
        </is>
      </c>
      <c r="AL123" t="inlineStr">
        <is>
          <t>LM</t>
        </is>
      </c>
      <c r="AM123" t="inlineStr">
        <is>
          <t>LM</t>
        </is>
      </c>
      <c r="AN123" t="inlineStr">
        <is>
          <t>LM</t>
        </is>
      </c>
      <c r="AO123" t="inlineStr">
        <is>
          <t>LM</t>
        </is>
      </c>
      <c r="AP123" t="inlineStr">
        <is>
          <t>LM</t>
        </is>
      </c>
      <c r="AQ123" t="inlineStr">
        <is>
          <t>LM</t>
        </is>
      </c>
      <c r="AR123" t="inlineStr">
        <is>
          <t>LM</t>
        </is>
      </c>
      <c r="AS123" t="inlineStr">
        <is>
          <t>LM</t>
        </is>
      </c>
      <c r="AT123" t="inlineStr">
        <is>
          <t>LM</t>
        </is>
      </c>
      <c r="AU123" t="inlineStr">
        <is>
          <t>LM</t>
        </is>
      </c>
      <c r="AV123" t="inlineStr">
        <is>
          <t>LM</t>
        </is>
      </c>
      <c r="AW123" t="inlineStr">
        <is>
          <t>LM</t>
        </is>
      </c>
    </row>
    <row r="124">
      <c r="A124" t="inlineStr">
        <is>
          <t>Philippines</t>
        </is>
      </c>
      <c r="B124" t="inlineStr">
        <is>
          <t>PHL</t>
        </is>
      </c>
      <c r="C124" t="inlineStr">
        <is>
          <t>Asia</t>
        </is>
      </c>
      <c r="D124" t="inlineStr">
        <is>
          <t>South-eastern Asia</t>
        </is>
      </c>
      <c r="E124" t="inlineStr">
        <is>
          <t>c</t>
        </is>
      </c>
      <c r="F124" s="11" t="n">
        <v>4850</v>
      </c>
      <c r="G124" s="12" t="n">
        <v>62.855</v>
      </c>
      <c r="H124" s="12" t="n">
        <v>116.787</v>
      </c>
      <c r="I124" s="12" t="n">
        <v>117.724</v>
      </c>
      <c r="J124" t="inlineStr">
        <is>
          <t>LM</t>
        </is>
      </c>
      <c r="K124" t="inlineStr">
        <is>
          <t>UM</t>
        </is>
      </c>
      <c r="L124" t="inlineStr">
        <is>
          <t>UM</t>
        </is>
      </c>
      <c r="M124" t="inlineStr">
        <is>
          <t>LM</t>
        </is>
      </c>
      <c r="N124" t="inlineStr">
        <is>
          <t>LM</t>
        </is>
      </c>
      <c r="O124" t="inlineStr">
        <is>
          <t>LM</t>
        </is>
      </c>
      <c r="P124" t="inlineStr">
        <is>
          <t>LM</t>
        </is>
      </c>
      <c r="Q124" t="inlineStr">
        <is>
          <t>LM</t>
        </is>
      </c>
      <c r="R124" t="inlineStr">
        <is>
          <t>LM</t>
        </is>
      </c>
      <c r="S124" t="inlineStr">
        <is>
          <t>LM</t>
        </is>
      </c>
      <c r="T124" t="inlineStr">
        <is>
          <t>LM</t>
        </is>
      </c>
      <c r="U124" t="inlineStr">
        <is>
          <t>LM</t>
        </is>
      </c>
      <c r="V124" t="inlineStr">
        <is>
          <t>LM</t>
        </is>
      </c>
      <c r="W124" t="inlineStr">
        <is>
          <t>LM</t>
        </is>
      </c>
      <c r="X124" t="inlineStr">
        <is>
          <t>LM</t>
        </is>
      </c>
      <c r="Y124" t="inlineStr">
        <is>
          <t>LM</t>
        </is>
      </c>
      <c r="Z124" t="inlineStr">
        <is>
          <t>LM</t>
        </is>
      </c>
      <c r="AA124" t="inlineStr">
        <is>
          <t>LM</t>
        </is>
      </c>
      <c r="AB124" t="inlineStr">
        <is>
          <t>LM</t>
        </is>
      </c>
      <c r="AC124" t="inlineStr">
        <is>
          <t>LM</t>
        </is>
      </c>
      <c r="AD124" t="inlineStr">
        <is>
          <t>LM</t>
        </is>
      </c>
      <c r="AE124" t="inlineStr">
        <is>
          <t>LM</t>
        </is>
      </c>
      <c r="AF124" t="inlineStr">
        <is>
          <t>LM</t>
        </is>
      </c>
      <c r="AG124" t="inlineStr">
        <is>
          <t>LM</t>
        </is>
      </c>
      <c r="AH124" t="inlineStr">
        <is>
          <t>LM</t>
        </is>
      </c>
      <c r="AI124" t="inlineStr">
        <is>
          <t>LM</t>
        </is>
      </c>
      <c r="AJ124" t="inlineStr">
        <is>
          <t>LM</t>
        </is>
      </c>
      <c r="AK124" t="inlineStr">
        <is>
          <t>LM</t>
        </is>
      </c>
      <c r="AL124" t="inlineStr">
        <is>
          <t>LM</t>
        </is>
      </c>
      <c r="AM124" t="inlineStr">
        <is>
          <t>LM</t>
        </is>
      </c>
      <c r="AN124" t="inlineStr">
        <is>
          <t>LM</t>
        </is>
      </c>
      <c r="AO124" t="inlineStr">
        <is>
          <t>LM</t>
        </is>
      </c>
      <c r="AP124" t="inlineStr">
        <is>
          <t>LM</t>
        </is>
      </c>
      <c r="AQ124" t="inlineStr">
        <is>
          <t>LM</t>
        </is>
      </c>
      <c r="AR124" t="inlineStr">
        <is>
          <t>LM</t>
        </is>
      </c>
      <c r="AS124" t="inlineStr">
        <is>
          <t>LM</t>
        </is>
      </c>
      <c r="AT124" t="inlineStr">
        <is>
          <t>LM</t>
        </is>
      </c>
      <c r="AU124" t="inlineStr">
        <is>
          <t>LM</t>
        </is>
      </c>
      <c r="AV124" t="inlineStr">
        <is>
          <t>UM</t>
        </is>
      </c>
      <c r="AW124" t="inlineStr">
        <is>
          <t>UM</t>
        </is>
      </c>
    </row>
    <row r="125">
      <c r="A125" t="inlineStr">
        <is>
          <t>Singapore</t>
        </is>
      </c>
      <c r="B125" t="inlineStr">
        <is>
          <t>SGP</t>
        </is>
      </c>
      <c r="C125" t="inlineStr">
        <is>
          <t>Asia</t>
        </is>
      </c>
      <c r="D125" t="inlineStr">
        <is>
          <t>South-eastern Asia</t>
        </is>
      </c>
      <c r="E125" t="inlineStr">
        <is>
          <t>n</t>
        </is>
      </c>
      <c r="F125" s="11" t="n">
        <v>81760</v>
      </c>
      <c r="G125" s="12" t="n">
        <v>3.047</v>
      </c>
      <c r="H125" s="12" t="n">
        <v>6.072</v>
      </c>
      <c r="I125" s="12" t="n">
        <v>6.104</v>
      </c>
      <c r="J125" t="inlineStr">
        <is>
          <t>H</t>
        </is>
      </c>
      <c r="K125" t="inlineStr">
        <is>
          <t>H</t>
        </is>
      </c>
      <c r="L125" t="inlineStr">
        <is>
          <t>H</t>
        </is>
      </c>
      <c r="M125" t="inlineStr">
        <is>
          <t>H</t>
        </is>
      </c>
      <c r="N125" t="inlineStr">
        <is>
          <t>H</t>
        </is>
      </c>
      <c r="O125" t="inlineStr">
        <is>
          <t>H</t>
        </is>
      </c>
      <c r="P125" t="inlineStr">
        <is>
          <t>H</t>
        </is>
      </c>
      <c r="Q125" t="inlineStr">
        <is>
          <t>H</t>
        </is>
      </c>
      <c r="R125" t="inlineStr">
        <is>
          <t>H</t>
        </is>
      </c>
      <c r="S125" t="inlineStr">
        <is>
          <t>H</t>
        </is>
      </c>
      <c r="T125" t="inlineStr">
        <is>
          <t>H</t>
        </is>
      </c>
      <c r="U125" t="inlineStr">
        <is>
          <t>H</t>
        </is>
      </c>
      <c r="V125" t="inlineStr">
        <is>
          <t>H</t>
        </is>
      </c>
      <c r="W125" t="inlineStr">
        <is>
          <t>H</t>
        </is>
      </c>
      <c r="X125" t="inlineStr">
        <is>
          <t>H</t>
        </is>
      </c>
      <c r="Y125" t="inlineStr">
        <is>
          <t>H</t>
        </is>
      </c>
      <c r="Z125" t="inlineStr">
        <is>
          <t>H</t>
        </is>
      </c>
      <c r="AA125" t="inlineStr">
        <is>
          <t>H</t>
        </is>
      </c>
      <c r="AB125" t="inlineStr">
        <is>
          <t>H</t>
        </is>
      </c>
      <c r="AC125" t="inlineStr">
        <is>
          <t>H</t>
        </is>
      </c>
      <c r="AD125" t="inlineStr">
        <is>
          <t>H</t>
        </is>
      </c>
      <c r="AE125" t="inlineStr">
        <is>
          <t>H</t>
        </is>
      </c>
      <c r="AF125" t="inlineStr">
        <is>
          <t>H</t>
        </is>
      </c>
      <c r="AG125" t="inlineStr">
        <is>
          <t>H</t>
        </is>
      </c>
      <c r="AH125" t="inlineStr">
        <is>
          <t>H</t>
        </is>
      </c>
      <c r="AI125" t="inlineStr">
        <is>
          <t>H</t>
        </is>
      </c>
      <c r="AJ125" t="inlineStr">
        <is>
          <t>H</t>
        </is>
      </c>
      <c r="AK125" t="inlineStr">
        <is>
          <t>H</t>
        </is>
      </c>
      <c r="AL125" t="inlineStr">
        <is>
          <t>H</t>
        </is>
      </c>
      <c r="AM125" t="inlineStr">
        <is>
          <t>H</t>
        </is>
      </c>
      <c r="AN125" t="inlineStr">
        <is>
          <t>H</t>
        </is>
      </c>
      <c r="AO125" t="inlineStr">
        <is>
          <t>H</t>
        </is>
      </c>
      <c r="AP125" t="inlineStr">
        <is>
          <t>H</t>
        </is>
      </c>
      <c r="AQ125" t="inlineStr">
        <is>
          <t>H</t>
        </is>
      </c>
      <c r="AR125" t="inlineStr">
        <is>
          <t>H</t>
        </is>
      </c>
      <c r="AS125" t="inlineStr">
        <is>
          <t>H</t>
        </is>
      </c>
      <c r="AT125" t="inlineStr">
        <is>
          <t>H</t>
        </is>
      </c>
      <c r="AU125" t="inlineStr">
        <is>
          <t>H</t>
        </is>
      </c>
      <c r="AV125" t="inlineStr">
        <is>
          <t>H</t>
        </is>
      </c>
      <c r="AW125" t="inlineStr">
        <is>
          <t>H</t>
        </is>
      </c>
    </row>
    <row r="126">
      <c r="A126" t="inlineStr">
        <is>
          <t>Thailand</t>
        </is>
      </c>
      <c r="B126" t="inlineStr">
        <is>
          <t>THA</t>
        </is>
      </c>
      <c r="C126" t="inlineStr">
        <is>
          <t>Asia</t>
        </is>
      </c>
      <c r="D126" t="inlineStr">
        <is>
          <t>South-eastern Asia</t>
        </is>
      </c>
      <c r="E126" t="inlineStr">
        <is>
          <t>c</t>
        </is>
      </c>
      <c r="F126" s="11" t="n">
        <v>7690</v>
      </c>
      <c r="G126" s="12" t="n">
        <v>54.738</v>
      </c>
      <c r="H126" s="12" t="n">
        <v>71.62</v>
      </c>
      <c r="I126" s="12" t="n">
        <v>71.56</v>
      </c>
      <c r="J126" t="inlineStr">
        <is>
          <t>LM</t>
        </is>
      </c>
      <c r="K126" t="inlineStr">
        <is>
          <t>UM</t>
        </is>
      </c>
      <c r="L126" t="inlineStr">
        <is>
          <t>UM</t>
        </is>
      </c>
      <c r="M126" t="inlineStr">
        <is>
          <t>LM</t>
        </is>
      </c>
      <c r="N126" t="inlineStr">
        <is>
          <t>LM</t>
        </is>
      </c>
      <c r="O126" t="inlineStr">
        <is>
          <t>LM</t>
        </is>
      </c>
      <c r="P126" t="inlineStr">
        <is>
          <t>LM</t>
        </is>
      </c>
      <c r="Q126" t="inlineStr">
        <is>
          <t>LM</t>
        </is>
      </c>
      <c r="R126" t="inlineStr">
        <is>
          <t>LM</t>
        </is>
      </c>
      <c r="S126" t="inlineStr">
        <is>
          <t>LM</t>
        </is>
      </c>
      <c r="T126" t="inlineStr">
        <is>
          <t>LM</t>
        </is>
      </c>
      <c r="U126" t="inlineStr">
        <is>
          <t>LM</t>
        </is>
      </c>
      <c r="V126" t="inlineStr">
        <is>
          <t>LM</t>
        </is>
      </c>
      <c r="W126" t="inlineStr">
        <is>
          <t>LM</t>
        </is>
      </c>
      <c r="X126" t="inlineStr">
        <is>
          <t>LM</t>
        </is>
      </c>
      <c r="Y126" t="inlineStr">
        <is>
          <t>LM</t>
        </is>
      </c>
      <c r="Z126" t="inlineStr">
        <is>
          <t>LM</t>
        </is>
      </c>
      <c r="AA126" t="inlineStr">
        <is>
          <t>LM</t>
        </is>
      </c>
      <c r="AB126" t="inlineStr">
        <is>
          <t>LM</t>
        </is>
      </c>
      <c r="AC126" t="inlineStr">
        <is>
          <t>LM</t>
        </is>
      </c>
      <c r="AD126" t="inlineStr">
        <is>
          <t>LM</t>
        </is>
      </c>
      <c r="AE126" t="inlineStr">
        <is>
          <t>LM</t>
        </is>
      </c>
      <c r="AF126" t="inlineStr">
        <is>
          <t>LM</t>
        </is>
      </c>
      <c r="AG126" t="inlineStr">
        <is>
          <t>UM</t>
        </is>
      </c>
      <c r="AH126" t="inlineStr">
        <is>
          <t>UM</t>
        </is>
      </c>
      <c r="AI126" t="inlineStr">
        <is>
          <t>UM</t>
        </is>
      </c>
      <c r="AJ126" t="inlineStr">
        <is>
          <t>UM</t>
        </is>
      </c>
      <c r="AK126" t="inlineStr">
        <is>
          <t>UM</t>
        </is>
      </c>
      <c r="AL126" t="inlineStr">
        <is>
          <t>UM</t>
        </is>
      </c>
      <c r="AM126" t="inlineStr">
        <is>
          <t>UM</t>
        </is>
      </c>
      <c r="AN126" t="inlineStr">
        <is>
          <t>UM</t>
        </is>
      </c>
      <c r="AO126" t="inlineStr">
        <is>
          <t>UM</t>
        </is>
      </c>
      <c r="AP126" t="inlineStr">
        <is>
          <t>UM</t>
        </is>
      </c>
      <c r="AQ126" t="inlineStr">
        <is>
          <t>UM</t>
        </is>
      </c>
      <c r="AR126" t="inlineStr">
        <is>
          <t>UM</t>
        </is>
      </c>
      <c r="AS126" t="inlineStr">
        <is>
          <t>UM</t>
        </is>
      </c>
      <c r="AT126" t="inlineStr">
        <is>
          <t>UM</t>
        </is>
      </c>
      <c r="AU126" t="inlineStr">
        <is>
          <t>UM</t>
        </is>
      </c>
      <c r="AV126" t="inlineStr">
        <is>
          <t>UM</t>
        </is>
      </c>
      <c r="AW126" t="inlineStr">
        <is>
          <t>UM</t>
        </is>
      </c>
    </row>
    <row r="127">
      <c r="A127" t="inlineStr">
        <is>
          <t>Timor-Leste</t>
        </is>
      </c>
      <c r="B127" t="inlineStr">
        <is>
          <t>TLS</t>
        </is>
      </c>
      <c r="C127" t="inlineStr">
        <is>
          <t>Asia</t>
        </is>
      </c>
      <c r="D127" t="inlineStr">
        <is>
          <t>South-eastern Asia</t>
        </is>
      </c>
      <c r="E127" t="inlineStr">
        <is>
          <t>c</t>
        </is>
      </c>
      <c r="F127" s="11" t="n">
        <v>1510</v>
      </c>
      <c r="G127" s="12" t="n">
        <v>0.76</v>
      </c>
      <c r="H127" s="12" t="n">
        <v>1.419</v>
      </c>
      <c r="I127" s="12" t="n">
        <v>1.437</v>
      </c>
      <c r="J127" t="inlineStr"/>
      <c r="K127" t="inlineStr">
        <is>
          <t>LM</t>
        </is>
      </c>
      <c r="L127" t="inlineStr">
        <is>
          <t>LM</t>
        </is>
      </c>
      <c r="M127" t="inlineStr"/>
      <c r="N127" t="inlineStr"/>
      <c r="O127" t="inlineStr"/>
      <c r="P127" t="inlineStr"/>
      <c r="Q127" t="inlineStr"/>
      <c r="R127" t="inlineStr"/>
      <c r="S127" t="inlineStr"/>
      <c r="T127" t="inlineStr"/>
      <c r="U127" t="inlineStr"/>
      <c r="V127" t="inlineStr"/>
      <c r="W127" t="inlineStr"/>
      <c r="X127" t="inlineStr">
        <is>
          <t>L</t>
        </is>
      </c>
      <c r="Y127" t="inlineStr">
        <is>
          <t>L</t>
        </is>
      </c>
      <c r="Z127" t="inlineStr">
        <is>
          <t>L</t>
        </is>
      </c>
      <c r="AA127" t="inlineStr">
        <is>
          <t>L</t>
        </is>
      </c>
      <c r="AB127" t="inlineStr">
        <is>
          <t>L</t>
        </is>
      </c>
      <c r="AC127" t="inlineStr">
        <is>
          <t>L</t>
        </is>
      </c>
      <c r="AD127" t="inlineStr">
        <is>
          <t>LM</t>
        </is>
      </c>
      <c r="AE127" t="inlineStr">
        <is>
          <t>LM</t>
        </is>
      </c>
      <c r="AF127" t="inlineStr">
        <is>
          <t>LM</t>
        </is>
      </c>
      <c r="AG127" t="inlineStr">
        <is>
          <t>LM</t>
        </is>
      </c>
      <c r="AH127" t="inlineStr">
        <is>
          <t>LM</t>
        </is>
      </c>
      <c r="AI127" t="inlineStr">
        <is>
          <t>LM</t>
        </is>
      </c>
      <c r="AJ127" t="inlineStr">
        <is>
          <t>LM</t>
        </is>
      </c>
      <c r="AK127" t="inlineStr">
        <is>
          <t>LM</t>
        </is>
      </c>
      <c r="AL127" t="inlineStr">
        <is>
          <t>LM</t>
        </is>
      </c>
      <c r="AM127" t="inlineStr">
        <is>
          <t>LM</t>
        </is>
      </c>
      <c r="AN127" t="inlineStr">
        <is>
          <t>LM</t>
        </is>
      </c>
      <c r="AO127" t="inlineStr">
        <is>
          <t>LM</t>
        </is>
      </c>
      <c r="AP127" t="inlineStr">
        <is>
          <t>LM</t>
        </is>
      </c>
      <c r="AQ127" t="inlineStr">
        <is>
          <t>LM</t>
        </is>
      </c>
      <c r="AR127" t="inlineStr">
        <is>
          <t>LM</t>
        </is>
      </c>
      <c r="AS127" t="inlineStr">
        <is>
          <t>LM</t>
        </is>
      </c>
      <c r="AT127" t="inlineStr">
        <is>
          <t>LM</t>
        </is>
      </c>
      <c r="AU127" t="inlineStr">
        <is>
          <t>LM</t>
        </is>
      </c>
      <c r="AV127" t="inlineStr">
        <is>
          <t>LM</t>
        </is>
      </c>
      <c r="AW127" t="inlineStr">
        <is>
          <t>LM</t>
        </is>
      </c>
    </row>
    <row r="128">
      <c r="A128" t="inlineStr">
        <is>
          <t>Viet Nam</t>
        </is>
      </c>
      <c r="B128" t="inlineStr">
        <is>
          <t>VNM</t>
        </is>
      </c>
      <c r="C128" t="inlineStr">
        <is>
          <t>Asia</t>
        </is>
      </c>
      <c r="D128" t="inlineStr">
        <is>
          <t>South-eastern Asia</t>
        </is>
      </c>
      <c r="E128" t="inlineStr">
        <is>
          <t>c</t>
        </is>
      </c>
      <c r="F128" s="11" t="n">
        <v>4970</v>
      </c>
      <c r="G128" s="12" t="n">
        <v>65.505</v>
      </c>
      <c r="H128" s="12" t="n">
        <v>101.599</v>
      </c>
      <c r="I128" s="12" t="n">
        <v>102.177</v>
      </c>
      <c r="J128" t="inlineStr">
        <is>
          <t>L</t>
        </is>
      </c>
      <c r="K128" t="inlineStr">
        <is>
          <t>UM</t>
        </is>
      </c>
      <c r="L128" t="inlineStr">
        <is>
          <t>UM</t>
        </is>
      </c>
      <c r="M128" t="inlineStr">
        <is>
          <t>L</t>
        </is>
      </c>
      <c r="N128" t="inlineStr">
        <is>
          <t>L</t>
        </is>
      </c>
      <c r="O128" t="inlineStr">
        <is>
          <t>L</t>
        </is>
      </c>
      <c r="P128" t="inlineStr">
        <is>
          <t>L</t>
        </is>
      </c>
      <c r="Q128" t="inlineStr">
        <is>
          <t>L</t>
        </is>
      </c>
      <c r="R128" t="inlineStr">
        <is>
          <t>L</t>
        </is>
      </c>
      <c r="S128" t="inlineStr">
        <is>
          <t>L</t>
        </is>
      </c>
      <c r="T128" t="inlineStr">
        <is>
          <t>L</t>
        </is>
      </c>
      <c r="U128" t="inlineStr">
        <is>
          <t>L</t>
        </is>
      </c>
      <c r="V128" t="inlineStr">
        <is>
          <t>L</t>
        </is>
      </c>
      <c r="W128" t="inlineStr">
        <is>
          <t>L</t>
        </is>
      </c>
      <c r="X128" t="inlineStr">
        <is>
          <t>L</t>
        </is>
      </c>
      <c r="Y128" t="inlineStr">
        <is>
          <t>L</t>
        </is>
      </c>
      <c r="Z128" t="inlineStr">
        <is>
          <t>L</t>
        </is>
      </c>
      <c r="AA128" t="inlineStr">
        <is>
          <t>L</t>
        </is>
      </c>
      <c r="AB128" t="inlineStr">
        <is>
          <t>L</t>
        </is>
      </c>
      <c r="AC128" t="inlineStr">
        <is>
          <t>L</t>
        </is>
      </c>
      <c r="AD128" t="inlineStr">
        <is>
          <t>L</t>
        </is>
      </c>
      <c r="AE128" t="inlineStr">
        <is>
          <t>L</t>
        </is>
      </c>
      <c r="AF128" t="inlineStr">
        <is>
          <t>LM</t>
        </is>
      </c>
      <c r="AG128" t="inlineStr">
        <is>
          <t>LM</t>
        </is>
      </c>
      <c r="AH128" t="inlineStr">
        <is>
          <t>LM</t>
        </is>
      </c>
      <c r="AI128" t="inlineStr">
        <is>
          <t>LM</t>
        </is>
      </c>
      <c r="AJ128" t="inlineStr">
        <is>
          <t>LM</t>
        </is>
      </c>
      <c r="AK128" t="inlineStr">
        <is>
          <t>LM</t>
        </is>
      </c>
      <c r="AL128" t="inlineStr">
        <is>
          <t>LM</t>
        </is>
      </c>
      <c r="AM128" t="inlineStr">
        <is>
          <t>LM</t>
        </is>
      </c>
      <c r="AN128" t="inlineStr">
        <is>
          <t>LM</t>
        </is>
      </c>
      <c r="AO128" t="inlineStr">
        <is>
          <t>LM</t>
        </is>
      </c>
      <c r="AP128" t="inlineStr">
        <is>
          <t>LM</t>
        </is>
      </c>
      <c r="AQ128" t="inlineStr">
        <is>
          <t>LM</t>
        </is>
      </c>
      <c r="AR128" t="inlineStr">
        <is>
          <t>LM</t>
        </is>
      </c>
      <c r="AS128" t="inlineStr">
        <is>
          <t>LM</t>
        </is>
      </c>
      <c r="AT128" t="inlineStr">
        <is>
          <t>LM</t>
        </is>
      </c>
      <c r="AU128" t="inlineStr">
        <is>
          <t>LM</t>
        </is>
      </c>
      <c r="AV128" t="inlineStr">
        <is>
          <t>UM</t>
        </is>
      </c>
      <c r="AW128" t="inlineStr">
        <is>
          <t>UM</t>
        </is>
      </c>
    </row>
    <row r="129">
      <c r="A129" t="inlineStr">
        <is>
          <t>Afghanistan</t>
        </is>
      </c>
      <c r="B129" t="inlineStr">
        <is>
          <t>AFG</t>
        </is>
      </c>
      <c r="C129" t="inlineStr">
        <is>
          <t>Asia</t>
        </is>
      </c>
      <c r="D129" t="inlineStr">
        <is>
          <t>Southern Asia</t>
        </is>
      </c>
      <c r="E129" t="inlineStr">
        <is>
          <t>n</t>
        </is>
      </c>
      <c r="F129" s="11" t="n"/>
      <c r="G129" s="12" t="n">
        <v>12.046</v>
      </c>
      <c r="H129" s="12" t="n">
        <v>43.844</v>
      </c>
      <c r="I129" s="12" t="n">
        <v>45.047</v>
      </c>
      <c r="J129" t="inlineStr">
        <is>
          <t>L</t>
        </is>
      </c>
      <c r="K129" t="inlineStr">
        <is>
          <t>L</t>
        </is>
      </c>
      <c r="L129" t="inlineStr">
        <is>
          <t>L</t>
        </is>
      </c>
      <c r="M129" t="inlineStr">
        <is>
          <t>L</t>
        </is>
      </c>
      <c r="N129" t="inlineStr">
        <is>
          <t>L</t>
        </is>
      </c>
      <c r="O129" t="inlineStr">
        <is>
          <t>L</t>
        </is>
      </c>
      <c r="P129" t="inlineStr">
        <is>
          <t>L</t>
        </is>
      </c>
      <c r="Q129" t="inlineStr">
        <is>
          <t>L</t>
        </is>
      </c>
      <c r="R129" t="inlineStr">
        <is>
          <t>L</t>
        </is>
      </c>
      <c r="S129" t="inlineStr">
        <is>
          <t>L</t>
        </is>
      </c>
      <c r="T129" t="inlineStr">
        <is>
          <t>L</t>
        </is>
      </c>
      <c r="U129" t="inlineStr">
        <is>
          <t>L</t>
        </is>
      </c>
      <c r="V129" t="inlineStr">
        <is>
          <t>L</t>
        </is>
      </c>
      <c r="W129" t="inlineStr">
        <is>
          <t>L</t>
        </is>
      </c>
      <c r="X129" t="inlineStr">
        <is>
          <t>L</t>
        </is>
      </c>
      <c r="Y129" t="inlineStr">
        <is>
          <t>L</t>
        </is>
      </c>
      <c r="Z129" t="inlineStr">
        <is>
          <t>L</t>
        </is>
      </c>
      <c r="AA129" t="inlineStr">
        <is>
          <t>L</t>
        </is>
      </c>
      <c r="AB129" t="inlineStr">
        <is>
          <t>L</t>
        </is>
      </c>
      <c r="AC129" t="inlineStr">
        <is>
          <t>L</t>
        </is>
      </c>
      <c r="AD129" t="inlineStr">
        <is>
          <t>L</t>
        </is>
      </c>
      <c r="AE129" t="inlineStr">
        <is>
          <t>L</t>
        </is>
      </c>
      <c r="AF129" t="inlineStr">
        <is>
          <t>L</t>
        </is>
      </c>
      <c r="AG129" t="inlineStr">
        <is>
          <t>L</t>
        </is>
      </c>
      <c r="AH129" t="inlineStr">
        <is>
          <t>L</t>
        </is>
      </c>
      <c r="AI129" t="inlineStr">
        <is>
          <t>L</t>
        </is>
      </c>
      <c r="AJ129" t="inlineStr">
        <is>
          <t>L</t>
        </is>
      </c>
      <c r="AK129" t="inlineStr">
        <is>
          <t>L</t>
        </is>
      </c>
      <c r="AL129" t="inlineStr">
        <is>
          <t>L</t>
        </is>
      </c>
      <c r="AM129" t="inlineStr">
        <is>
          <t>L</t>
        </is>
      </c>
      <c r="AN129" t="inlineStr">
        <is>
          <t>L</t>
        </is>
      </c>
      <c r="AO129" t="inlineStr">
        <is>
          <t>L</t>
        </is>
      </c>
      <c r="AP129" t="inlineStr">
        <is>
          <t>L</t>
        </is>
      </c>
      <c r="AQ129" t="inlineStr">
        <is>
          <t>L</t>
        </is>
      </c>
      <c r="AR129" t="inlineStr">
        <is>
          <t>L</t>
        </is>
      </c>
      <c r="AS129" t="inlineStr">
        <is>
          <t>L</t>
        </is>
      </c>
      <c r="AT129" t="inlineStr">
        <is>
          <t>L</t>
        </is>
      </c>
      <c r="AU129" t="inlineStr">
        <is>
          <t>L</t>
        </is>
      </c>
      <c r="AV129" t="inlineStr">
        <is>
          <t>L</t>
        </is>
      </c>
      <c r="AW129" t="inlineStr">
        <is>
          <t>L</t>
        </is>
      </c>
    </row>
    <row r="130">
      <c r="A130" t="inlineStr">
        <is>
          <t>Bangladesh</t>
        </is>
      </c>
      <c r="B130" t="inlineStr">
        <is>
          <t>BGD</t>
        </is>
      </c>
      <c r="C130" t="inlineStr">
        <is>
          <t>Asia</t>
        </is>
      </c>
      <c r="D130" t="inlineStr">
        <is>
          <t>Southern Asia</t>
        </is>
      </c>
      <c r="E130" t="inlineStr">
        <is>
          <t>c</t>
        </is>
      </c>
      <c r="F130" s="11" t="n">
        <v>2840</v>
      </c>
      <c r="G130" s="12" t="n">
        <v>111.634</v>
      </c>
      <c r="H130" s="12" t="n">
        <v>175.687</v>
      </c>
      <c r="I130" s="12" t="n">
        <v>177.818</v>
      </c>
      <c r="J130" t="inlineStr">
        <is>
          <t>L</t>
        </is>
      </c>
      <c r="K130" t="inlineStr">
        <is>
          <t>LM</t>
        </is>
      </c>
      <c r="L130" t="inlineStr">
        <is>
          <t>LM</t>
        </is>
      </c>
      <c r="M130" t="inlineStr">
        <is>
          <t>L</t>
        </is>
      </c>
      <c r="N130" t="inlineStr">
        <is>
          <t>L</t>
        </is>
      </c>
      <c r="O130" t="inlineStr">
        <is>
          <t>L</t>
        </is>
      </c>
      <c r="P130" t="inlineStr">
        <is>
          <t>L</t>
        </is>
      </c>
      <c r="Q130" t="inlineStr">
        <is>
          <t>L</t>
        </is>
      </c>
      <c r="R130" t="inlineStr">
        <is>
          <t>L</t>
        </is>
      </c>
      <c r="S130" t="inlineStr">
        <is>
          <t>L</t>
        </is>
      </c>
      <c r="T130" t="inlineStr">
        <is>
          <t>L</t>
        </is>
      </c>
      <c r="U130" t="inlineStr">
        <is>
          <t>L</t>
        </is>
      </c>
      <c r="V130" t="inlineStr">
        <is>
          <t>L</t>
        </is>
      </c>
      <c r="W130" t="inlineStr">
        <is>
          <t>L</t>
        </is>
      </c>
      <c r="X130" t="inlineStr">
        <is>
          <t>L</t>
        </is>
      </c>
      <c r="Y130" t="inlineStr">
        <is>
          <t>L</t>
        </is>
      </c>
      <c r="Z130" t="inlineStr">
        <is>
          <t>L</t>
        </is>
      </c>
      <c r="AA130" t="inlineStr">
        <is>
          <t>L</t>
        </is>
      </c>
      <c r="AB130" t="inlineStr">
        <is>
          <t>L</t>
        </is>
      </c>
      <c r="AC130" t="inlineStr">
        <is>
          <t>L</t>
        </is>
      </c>
      <c r="AD130" t="inlineStr">
        <is>
          <t>L</t>
        </is>
      </c>
      <c r="AE130" t="inlineStr">
        <is>
          <t>L</t>
        </is>
      </c>
      <c r="AF130" t="inlineStr">
        <is>
          <t>L</t>
        </is>
      </c>
      <c r="AG130" t="inlineStr">
        <is>
          <t>L</t>
        </is>
      </c>
      <c r="AH130" t="inlineStr">
        <is>
          <t>L</t>
        </is>
      </c>
      <c r="AI130" t="inlineStr">
        <is>
          <t>L</t>
        </is>
      </c>
      <c r="AJ130" t="inlineStr">
        <is>
          <t>L</t>
        </is>
      </c>
      <c r="AK130" t="inlineStr">
        <is>
          <t>LM</t>
        </is>
      </c>
      <c r="AL130" t="inlineStr">
        <is>
          <t>LM</t>
        </is>
      </c>
      <c r="AM130" t="inlineStr">
        <is>
          <t>LM</t>
        </is>
      </c>
      <c r="AN130" t="inlineStr">
        <is>
          <t>LM</t>
        </is>
      </c>
      <c r="AO130" t="inlineStr">
        <is>
          <t>LM</t>
        </is>
      </c>
      <c r="AP130" t="inlineStr">
        <is>
          <t>LM</t>
        </is>
      </c>
      <c r="AQ130" t="inlineStr">
        <is>
          <t>LM</t>
        </is>
      </c>
      <c r="AR130" t="inlineStr">
        <is>
          <t>LM</t>
        </is>
      </c>
      <c r="AS130" t="inlineStr">
        <is>
          <t>LM</t>
        </is>
      </c>
      <c r="AT130" t="inlineStr">
        <is>
          <t>LM</t>
        </is>
      </c>
      <c r="AU130" t="inlineStr">
        <is>
          <t>LM</t>
        </is>
      </c>
      <c r="AV130" t="inlineStr">
        <is>
          <t>LM</t>
        </is>
      </c>
      <c r="AW130" t="inlineStr">
        <is>
          <t>LM</t>
        </is>
      </c>
    </row>
    <row r="131">
      <c r="A131" t="inlineStr">
        <is>
          <t>Bhutan</t>
        </is>
      </c>
      <c r="B131" t="inlineStr">
        <is>
          <t>BTN</t>
        </is>
      </c>
      <c r="C131" t="inlineStr">
        <is>
          <t>Asia</t>
        </is>
      </c>
      <c r="D131" t="inlineStr">
        <is>
          <t>Southern Asia</t>
        </is>
      </c>
      <c r="E131" t="inlineStr">
        <is>
          <t>c</t>
        </is>
      </c>
      <c r="F131" s="11" t="n">
        <v>4310</v>
      </c>
      <c r="G131" s="12" t="n">
        <v>0.589</v>
      </c>
      <c r="H131" s="12" t="n">
        <v>0.797</v>
      </c>
      <c r="I131" s="12" t="n">
        <v>0.802</v>
      </c>
      <c r="J131" t="inlineStr">
        <is>
          <t>L</t>
        </is>
      </c>
      <c r="K131" t="inlineStr">
        <is>
          <t>LM</t>
        </is>
      </c>
      <c r="L131" t="inlineStr">
        <is>
          <t>LM</t>
        </is>
      </c>
      <c r="M131" t="inlineStr">
        <is>
          <t>L</t>
        </is>
      </c>
      <c r="N131" t="inlineStr">
        <is>
          <t>L</t>
        </is>
      </c>
      <c r="O131" t="inlineStr">
        <is>
          <t>L</t>
        </is>
      </c>
      <c r="P131" t="inlineStr">
        <is>
          <t>L</t>
        </is>
      </c>
      <c r="Q131" t="inlineStr">
        <is>
          <t>L</t>
        </is>
      </c>
      <c r="R131" t="inlineStr">
        <is>
          <t>L</t>
        </is>
      </c>
      <c r="S131" t="inlineStr">
        <is>
          <t>L</t>
        </is>
      </c>
      <c r="T131" t="inlineStr">
        <is>
          <t>L</t>
        </is>
      </c>
      <c r="U131" t="inlineStr">
        <is>
          <t>L</t>
        </is>
      </c>
      <c r="V131" t="inlineStr">
        <is>
          <t>L</t>
        </is>
      </c>
      <c r="W131" t="inlineStr">
        <is>
          <t>L</t>
        </is>
      </c>
      <c r="X131" t="inlineStr">
        <is>
          <t>L</t>
        </is>
      </c>
      <c r="Y131" t="inlineStr">
        <is>
          <t>L</t>
        </is>
      </c>
      <c r="Z131" t="inlineStr">
        <is>
          <t>L</t>
        </is>
      </c>
      <c r="AA131" t="inlineStr">
        <is>
          <t>L</t>
        </is>
      </c>
      <c r="AB131" t="inlineStr">
        <is>
          <t>L</t>
        </is>
      </c>
      <c r="AC131" t="inlineStr">
        <is>
          <t>LM</t>
        </is>
      </c>
      <c r="AD131" t="inlineStr">
        <is>
          <t>LM</t>
        </is>
      </c>
      <c r="AE131" t="inlineStr">
        <is>
          <t>LM</t>
        </is>
      </c>
      <c r="AF131" t="inlineStr">
        <is>
          <t>LM</t>
        </is>
      </c>
      <c r="AG131" t="inlineStr">
        <is>
          <t>LM</t>
        </is>
      </c>
      <c r="AH131" t="inlineStr">
        <is>
          <t>LM</t>
        </is>
      </c>
      <c r="AI131" t="inlineStr">
        <is>
          <t>LM</t>
        </is>
      </c>
      <c r="AJ131" t="inlineStr">
        <is>
          <t>LM</t>
        </is>
      </c>
      <c r="AK131" t="inlineStr">
        <is>
          <t>LM</t>
        </is>
      </c>
      <c r="AL131" t="inlineStr">
        <is>
          <t>LM</t>
        </is>
      </c>
      <c r="AM131" t="inlineStr">
        <is>
          <t>LM</t>
        </is>
      </c>
      <c r="AN131" t="inlineStr">
        <is>
          <t>LM</t>
        </is>
      </c>
      <c r="AO131" t="inlineStr">
        <is>
          <t>LM</t>
        </is>
      </c>
      <c r="AP131" t="inlineStr">
        <is>
          <t>LM</t>
        </is>
      </c>
      <c r="AQ131" t="inlineStr">
        <is>
          <t>LM</t>
        </is>
      </c>
      <c r="AR131" t="inlineStr">
        <is>
          <t>LM</t>
        </is>
      </c>
      <c r="AS131" t="inlineStr">
        <is>
          <t>LM</t>
        </is>
      </c>
      <c r="AT131" t="inlineStr">
        <is>
          <t>LM</t>
        </is>
      </c>
      <c r="AU131" t="inlineStr">
        <is>
          <t>LM</t>
        </is>
      </c>
      <c r="AV131" t="inlineStr">
        <is>
          <t>LM</t>
        </is>
      </c>
      <c r="AW131" t="inlineStr">
        <is>
          <t>LM</t>
        </is>
      </c>
    </row>
    <row r="132">
      <c r="A132" t="inlineStr">
        <is>
          <t>India</t>
        </is>
      </c>
      <c r="B132" t="inlineStr">
        <is>
          <t>IND</t>
        </is>
      </c>
      <c r="C132" t="inlineStr">
        <is>
          <t>Asia</t>
        </is>
      </c>
      <c r="D132" t="inlineStr">
        <is>
          <t>Southern Asia</t>
        </is>
      </c>
      <c r="E132" t="inlineStr">
        <is>
          <t>c</t>
        </is>
      </c>
      <c r="F132" s="11" t="n">
        <v>2760</v>
      </c>
      <c r="G132" s="12" t="n">
        <v>864.972</v>
      </c>
      <c r="H132" s="12" t="n">
        <v>1463.865</v>
      </c>
      <c r="I132" s="12" t="n">
        <v>1476.626</v>
      </c>
      <c r="J132" t="inlineStr">
        <is>
          <t>L</t>
        </is>
      </c>
      <c r="K132" t="inlineStr">
        <is>
          <t>LM</t>
        </is>
      </c>
      <c r="L132" t="inlineStr">
        <is>
          <t>LM</t>
        </is>
      </c>
      <c r="M132" t="inlineStr">
        <is>
          <t>L</t>
        </is>
      </c>
      <c r="N132" t="inlineStr">
        <is>
          <t>L</t>
        </is>
      </c>
      <c r="O132" t="inlineStr">
        <is>
          <t>L</t>
        </is>
      </c>
      <c r="P132" t="inlineStr">
        <is>
          <t>L</t>
        </is>
      </c>
      <c r="Q132" t="inlineStr">
        <is>
          <t>L</t>
        </is>
      </c>
      <c r="R132" t="inlineStr">
        <is>
          <t>L</t>
        </is>
      </c>
      <c r="S132" t="inlineStr">
        <is>
          <t>L</t>
        </is>
      </c>
      <c r="T132" t="inlineStr">
        <is>
          <t>L</t>
        </is>
      </c>
      <c r="U132" t="inlineStr">
        <is>
          <t>L</t>
        </is>
      </c>
      <c r="V132" t="inlineStr">
        <is>
          <t>L</t>
        </is>
      </c>
      <c r="W132" t="inlineStr">
        <is>
          <t>L</t>
        </is>
      </c>
      <c r="X132" t="inlineStr">
        <is>
          <t>L</t>
        </is>
      </c>
      <c r="Y132" t="inlineStr">
        <is>
          <t>L</t>
        </is>
      </c>
      <c r="Z132" t="inlineStr">
        <is>
          <t>L</t>
        </is>
      </c>
      <c r="AA132" t="inlineStr">
        <is>
          <t>L</t>
        </is>
      </c>
      <c r="AB132" t="inlineStr">
        <is>
          <t>L</t>
        </is>
      </c>
      <c r="AC132" t="inlineStr">
        <is>
          <t>L</t>
        </is>
      </c>
      <c r="AD132" t="inlineStr">
        <is>
          <t>LM</t>
        </is>
      </c>
      <c r="AE132" t="inlineStr">
        <is>
          <t>LM</t>
        </is>
      </c>
      <c r="AF132" t="inlineStr">
        <is>
          <t>LM</t>
        </is>
      </c>
      <c r="AG132" t="inlineStr">
        <is>
          <t>LM</t>
        </is>
      </c>
      <c r="AH132" t="inlineStr">
        <is>
          <t>LM</t>
        </is>
      </c>
      <c r="AI132" t="inlineStr">
        <is>
          <t>LM</t>
        </is>
      </c>
      <c r="AJ132" t="inlineStr">
        <is>
          <t>LM</t>
        </is>
      </c>
      <c r="AK132" t="inlineStr">
        <is>
          <t>LM</t>
        </is>
      </c>
      <c r="AL132" t="inlineStr">
        <is>
          <t>LM</t>
        </is>
      </c>
      <c r="AM132" t="inlineStr">
        <is>
          <t>LM</t>
        </is>
      </c>
      <c r="AN132" t="inlineStr">
        <is>
          <t>LM</t>
        </is>
      </c>
      <c r="AO132" t="inlineStr">
        <is>
          <t>LM</t>
        </is>
      </c>
      <c r="AP132" t="inlineStr">
        <is>
          <t>LM</t>
        </is>
      </c>
      <c r="AQ132" t="inlineStr">
        <is>
          <t>LM</t>
        </is>
      </c>
      <c r="AR132" t="inlineStr">
        <is>
          <t>LM</t>
        </is>
      </c>
      <c r="AS132" t="inlineStr">
        <is>
          <t>LM</t>
        </is>
      </c>
      <c r="AT132" t="inlineStr">
        <is>
          <t>LM</t>
        </is>
      </c>
      <c r="AU132" t="inlineStr">
        <is>
          <t>LM</t>
        </is>
      </c>
      <c r="AV132" t="inlineStr">
        <is>
          <t>LM</t>
        </is>
      </c>
      <c r="AW132" t="inlineStr">
        <is>
          <t>LM</t>
        </is>
      </c>
    </row>
    <row r="133">
      <c r="A133" t="inlineStr">
        <is>
          <t>Iran, Islamic Rep.</t>
        </is>
      </c>
      <c r="B133" t="inlineStr">
        <is>
          <t>IRN</t>
        </is>
      </c>
      <c r="C133" t="inlineStr">
        <is>
          <t>Asia</t>
        </is>
      </c>
      <c r="D133" t="inlineStr">
        <is>
          <t>Southern Asia</t>
        </is>
      </c>
      <c r="E133" t="inlineStr">
        <is>
          <t>c</t>
        </is>
      </c>
      <c r="F133" s="11" t="n">
        <v>4650</v>
      </c>
      <c r="G133" s="12" t="n">
        <v>58.38</v>
      </c>
      <c r="H133" s="12" t="n">
        <v>92.41800000000001</v>
      </c>
      <c r="I133" s="12" t="n">
        <v>93.16800000000001</v>
      </c>
      <c r="J133" t="inlineStr">
        <is>
          <t>LM</t>
        </is>
      </c>
      <c r="K133" t="inlineStr">
        <is>
          <t>UM</t>
        </is>
      </c>
      <c r="L133" t="inlineStr">
        <is>
          <t>UM</t>
        </is>
      </c>
      <c r="M133" t="inlineStr">
        <is>
          <t>LM</t>
        </is>
      </c>
      <c r="N133" t="inlineStr">
        <is>
          <t>LM</t>
        </is>
      </c>
      <c r="O133" t="inlineStr">
        <is>
          <t>LM</t>
        </is>
      </c>
      <c r="P133" t="inlineStr">
        <is>
          <t>LM</t>
        </is>
      </c>
      <c r="Q133" t="inlineStr">
        <is>
          <t>LM</t>
        </is>
      </c>
      <c r="R133" t="inlineStr">
        <is>
          <t>LM</t>
        </is>
      </c>
      <c r="S133" t="inlineStr">
        <is>
          <t>LM</t>
        </is>
      </c>
      <c r="T133" t="inlineStr">
        <is>
          <t>LM</t>
        </is>
      </c>
      <c r="U133" t="inlineStr">
        <is>
          <t>LM</t>
        </is>
      </c>
      <c r="V133" t="inlineStr">
        <is>
          <t>LM</t>
        </is>
      </c>
      <c r="W133" t="inlineStr">
        <is>
          <t>LM</t>
        </is>
      </c>
      <c r="X133" t="inlineStr">
        <is>
          <t>LM</t>
        </is>
      </c>
      <c r="Y133" t="inlineStr">
        <is>
          <t>LM</t>
        </is>
      </c>
      <c r="Z133" t="inlineStr">
        <is>
          <t>LM</t>
        </is>
      </c>
      <c r="AA133" t="inlineStr">
        <is>
          <t>LM</t>
        </is>
      </c>
      <c r="AB133" t="inlineStr">
        <is>
          <t>LM</t>
        </is>
      </c>
      <c r="AC133" t="inlineStr">
        <is>
          <t>LM</t>
        </is>
      </c>
      <c r="AD133" t="inlineStr">
        <is>
          <t>LM</t>
        </is>
      </c>
      <c r="AE133" t="inlineStr">
        <is>
          <t>LM</t>
        </is>
      </c>
      <c r="AF133" t="inlineStr">
        <is>
          <t>UM</t>
        </is>
      </c>
      <c r="AG133" t="inlineStr">
        <is>
          <t>UM</t>
        </is>
      </c>
      <c r="AH133" t="inlineStr">
        <is>
          <t>UM</t>
        </is>
      </c>
      <c r="AI133" t="inlineStr">
        <is>
          <t>UM</t>
        </is>
      </c>
      <c r="AJ133" t="inlineStr">
        <is>
          <t>UM</t>
        </is>
      </c>
      <c r="AK133" t="inlineStr">
        <is>
          <t>UM</t>
        </is>
      </c>
      <c r="AL133" t="inlineStr">
        <is>
          <t>UM</t>
        </is>
      </c>
      <c r="AM133" t="inlineStr">
        <is>
          <t>UM</t>
        </is>
      </c>
      <c r="AN133" t="inlineStr">
        <is>
          <t>UM</t>
        </is>
      </c>
      <c r="AO133" t="inlineStr">
        <is>
          <t>UM</t>
        </is>
      </c>
      <c r="AP133" t="inlineStr">
        <is>
          <t>UM</t>
        </is>
      </c>
      <c r="AQ133" t="inlineStr">
        <is>
          <t>LM</t>
        </is>
      </c>
      <c r="AR133" t="inlineStr">
        <is>
          <t>LM</t>
        </is>
      </c>
      <c r="AS133" t="inlineStr">
        <is>
          <t>LM</t>
        </is>
      </c>
      <c r="AT133" t="inlineStr">
        <is>
          <t>UM</t>
        </is>
      </c>
      <c r="AU133" t="inlineStr">
        <is>
          <t>UM</t>
        </is>
      </c>
      <c r="AV133" t="inlineStr">
        <is>
          <t>UM</t>
        </is>
      </c>
      <c r="AW133" t="inlineStr">
        <is>
          <t>UM</t>
        </is>
      </c>
    </row>
    <row r="134">
      <c r="A134" t="inlineStr">
        <is>
          <t>Maldives</t>
        </is>
      </c>
      <c r="B134" t="inlineStr">
        <is>
          <t>MDV</t>
        </is>
      </c>
      <c r="C134" t="inlineStr">
        <is>
          <t>Asia</t>
        </is>
      </c>
      <c r="D134" t="inlineStr">
        <is>
          <t>Southern Asia</t>
        </is>
      </c>
      <c r="E134" t="inlineStr">
        <is>
          <t>c</t>
        </is>
      </c>
      <c r="F134" s="11" t="n">
        <v>12950</v>
      </c>
      <c r="G134" s="12" t="n">
        <v>0.225</v>
      </c>
      <c r="H134" s="12" t="n">
        <v>0.53</v>
      </c>
      <c r="I134" s="12" t="n">
        <v>0.532</v>
      </c>
      <c r="J134" t="inlineStr">
        <is>
          <t>L</t>
        </is>
      </c>
      <c r="K134" t="inlineStr">
        <is>
          <t>UM</t>
        </is>
      </c>
      <c r="L134" t="inlineStr">
        <is>
          <t>UM</t>
        </is>
      </c>
      <c r="M134" t="inlineStr">
        <is>
          <t>L</t>
        </is>
      </c>
      <c r="N134" t="inlineStr">
        <is>
          <t>L</t>
        </is>
      </c>
      <c r="O134" t="inlineStr">
        <is>
          <t>L</t>
        </is>
      </c>
      <c r="P134" t="inlineStr">
        <is>
          <t>LM</t>
        </is>
      </c>
      <c r="Q134" t="inlineStr">
        <is>
          <t>LM</t>
        </is>
      </c>
      <c r="R134" t="inlineStr">
        <is>
          <t>LM</t>
        </is>
      </c>
      <c r="S134" t="inlineStr">
        <is>
          <t>LM</t>
        </is>
      </c>
      <c r="T134" t="inlineStr">
        <is>
          <t>LM</t>
        </is>
      </c>
      <c r="U134" t="inlineStr">
        <is>
          <t>LM</t>
        </is>
      </c>
      <c r="V134" t="inlineStr">
        <is>
          <t>LM</t>
        </is>
      </c>
      <c r="W134" t="inlineStr">
        <is>
          <t>LM</t>
        </is>
      </c>
      <c r="X134" t="inlineStr">
        <is>
          <t>LM</t>
        </is>
      </c>
      <c r="Y134" t="inlineStr">
        <is>
          <t>LM</t>
        </is>
      </c>
      <c r="Z134" t="inlineStr">
        <is>
          <t>LM</t>
        </is>
      </c>
      <c r="AA134" t="inlineStr">
        <is>
          <t>LM</t>
        </is>
      </c>
      <c r="AB134" t="inlineStr">
        <is>
          <t>LM</t>
        </is>
      </c>
      <c r="AC134" t="inlineStr">
        <is>
          <t>LM</t>
        </is>
      </c>
      <c r="AD134" t="inlineStr">
        <is>
          <t>LM</t>
        </is>
      </c>
      <c r="AE134" t="inlineStr">
        <is>
          <t>LM</t>
        </is>
      </c>
      <c r="AF134" t="inlineStr">
        <is>
          <t>LM</t>
        </is>
      </c>
      <c r="AG134" t="inlineStr">
        <is>
          <t>UM</t>
        </is>
      </c>
      <c r="AH134" t="inlineStr">
        <is>
          <t>UM</t>
        </is>
      </c>
      <c r="AI134" t="inlineStr">
        <is>
          <t>UM</t>
        </is>
      </c>
      <c r="AJ134" t="inlineStr">
        <is>
          <t>UM</t>
        </is>
      </c>
      <c r="AK134" t="inlineStr">
        <is>
          <t>UM</t>
        </is>
      </c>
      <c r="AL134" t="inlineStr">
        <is>
          <t>UM</t>
        </is>
      </c>
      <c r="AM134" t="inlineStr">
        <is>
          <t>UM</t>
        </is>
      </c>
      <c r="AN134" t="inlineStr">
        <is>
          <t>UM</t>
        </is>
      </c>
      <c r="AO134" t="inlineStr">
        <is>
          <t>UM</t>
        </is>
      </c>
      <c r="AP134" t="inlineStr">
        <is>
          <t>UM</t>
        </is>
      </c>
      <c r="AQ134" t="inlineStr">
        <is>
          <t>UM</t>
        </is>
      </c>
      <c r="AR134" t="inlineStr">
        <is>
          <t>UM</t>
        </is>
      </c>
      <c r="AS134" t="inlineStr">
        <is>
          <t>UM</t>
        </is>
      </c>
      <c r="AT134" t="inlineStr">
        <is>
          <t>UM</t>
        </is>
      </c>
      <c r="AU134" t="inlineStr">
        <is>
          <t>UM</t>
        </is>
      </c>
      <c r="AV134" t="inlineStr">
        <is>
          <t>UM</t>
        </is>
      </c>
      <c r="AW134" t="inlineStr">
        <is>
          <t>UM</t>
        </is>
      </c>
    </row>
    <row r="135">
      <c r="A135" t="inlineStr">
        <is>
          <t>Nepal</t>
        </is>
      </c>
      <c r="B135" t="inlineStr">
        <is>
          <t>NPL</t>
        </is>
      </c>
      <c r="C135" t="inlineStr">
        <is>
          <t>Asia</t>
        </is>
      </c>
      <c r="D135" t="inlineStr">
        <is>
          <t>Southern Asia</t>
        </is>
      </c>
      <c r="E135" t="inlineStr">
        <is>
          <t>c</t>
        </is>
      </c>
      <c r="F135" s="11" t="n">
        <v>1570</v>
      </c>
      <c r="G135" s="12" t="n">
        <v>19.525</v>
      </c>
      <c r="H135" s="12" t="n">
        <v>29.618</v>
      </c>
      <c r="I135" s="12" t="n">
        <v>29.629</v>
      </c>
      <c r="J135" t="inlineStr">
        <is>
          <t>L</t>
        </is>
      </c>
      <c r="K135" t="inlineStr">
        <is>
          <t>LM</t>
        </is>
      </c>
      <c r="L135" t="inlineStr">
        <is>
          <t>LM</t>
        </is>
      </c>
      <c r="M135" t="inlineStr">
        <is>
          <t>L</t>
        </is>
      </c>
      <c r="N135" t="inlineStr">
        <is>
          <t>L</t>
        </is>
      </c>
      <c r="O135" t="inlineStr">
        <is>
          <t>L</t>
        </is>
      </c>
      <c r="P135" t="inlineStr">
        <is>
          <t>L</t>
        </is>
      </c>
      <c r="Q135" t="inlineStr">
        <is>
          <t>L</t>
        </is>
      </c>
      <c r="R135" t="inlineStr">
        <is>
          <t>L</t>
        </is>
      </c>
      <c r="S135" t="inlineStr">
        <is>
          <t>L</t>
        </is>
      </c>
      <c r="T135" t="inlineStr">
        <is>
          <t>L</t>
        </is>
      </c>
      <c r="U135" t="inlineStr">
        <is>
          <t>L</t>
        </is>
      </c>
      <c r="V135" t="inlineStr">
        <is>
          <t>L</t>
        </is>
      </c>
      <c r="W135" t="inlineStr">
        <is>
          <t>L</t>
        </is>
      </c>
      <c r="X135" t="inlineStr">
        <is>
          <t>L</t>
        </is>
      </c>
      <c r="Y135" t="inlineStr">
        <is>
          <t>L</t>
        </is>
      </c>
      <c r="Z135" t="inlineStr">
        <is>
          <t>L</t>
        </is>
      </c>
      <c r="AA135" t="inlineStr">
        <is>
          <t>L</t>
        </is>
      </c>
      <c r="AB135" t="inlineStr">
        <is>
          <t>L</t>
        </is>
      </c>
      <c r="AC135" t="inlineStr">
        <is>
          <t>L</t>
        </is>
      </c>
      <c r="AD135" t="inlineStr">
        <is>
          <t>L</t>
        </is>
      </c>
      <c r="AE135" t="inlineStr">
        <is>
          <t>L</t>
        </is>
      </c>
      <c r="AF135" t="inlineStr">
        <is>
          <t>L</t>
        </is>
      </c>
      <c r="AG135" t="inlineStr">
        <is>
          <t>L</t>
        </is>
      </c>
      <c r="AH135" t="inlineStr">
        <is>
          <t>L</t>
        </is>
      </c>
      <c r="AI135" t="inlineStr">
        <is>
          <t>L</t>
        </is>
      </c>
      <c r="AJ135" t="inlineStr">
        <is>
          <t>L</t>
        </is>
      </c>
      <c r="AK135" t="inlineStr">
        <is>
          <t>L</t>
        </is>
      </c>
      <c r="AL135" t="inlineStr">
        <is>
          <t>L</t>
        </is>
      </c>
      <c r="AM135" t="inlineStr">
        <is>
          <t>L</t>
        </is>
      </c>
      <c r="AN135" t="inlineStr">
        <is>
          <t>L</t>
        </is>
      </c>
      <c r="AO135" t="inlineStr">
        <is>
          <t>L</t>
        </is>
      </c>
      <c r="AP135" t="inlineStr">
        <is>
          <t>LM</t>
        </is>
      </c>
      <c r="AQ135" t="inlineStr">
        <is>
          <t>LM</t>
        </is>
      </c>
      <c r="AR135" t="inlineStr">
        <is>
          <t>LM</t>
        </is>
      </c>
      <c r="AS135" t="inlineStr">
        <is>
          <t>LM</t>
        </is>
      </c>
      <c r="AT135" t="inlineStr">
        <is>
          <t>LM</t>
        </is>
      </c>
      <c r="AU135" t="inlineStr">
        <is>
          <t>LM</t>
        </is>
      </c>
      <c r="AV135" t="inlineStr">
        <is>
          <t>LM</t>
        </is>
      </c>
      <c r="AW135" t="inlineStr">
        <is>
          <t>LM</t>
        </is>
      </c>
    </row>
    <row r="136">
      <c r="A136" t="inlineStr">
        <is>
          <t>Pakistan</t>
        </is>
      </c>
      <c r="B136" t="inlineStr">
        <is>
          <t>PAK</t>
        </is>
      </c>
      <c r="C136" t="inlineStr">
        <is>
          <t>Asia</t>
        </is>
      </c>
      <c r="D136" t="inlineStr">
        <is>
          <t>Southern Asia</t>
        </is>
      </c>
      <c r="E136" t="inlineStr">
        <is>
          <t>c</t>
        </is>
      </c>
      <c r="F136" s="11" t="n">
        <v>1500</v>
      </c>
      <c r="G136" s="12" t="n">
        <v>116.156</v>
      </c>
      <c r="H136" s="12" t="n">
        <v>255.22</v>
      </c>
      <c r="I136" s="12" t="n">
        <v>259.3</v>
      </c>
      <c r="J136" t="inlineStr">
        <is>
          <t>L</t>
        </is>
      </c>
      <c r="K136" t="inlineStr">
        <is>
          <t>LM</t>
        </is>
      </c>
      <c r="L136" t="inlineStr">
        <is>
          <t>LM</t>
        </is>
      </c>
      <c r="M136" t="inlineStr">
        <is>
          <t>L</t>
        </is>
      </c>
      <c r="N136" t="inlineStr">
        <is>
          <t>L</t>
        </is>
      </c>
      <c r="O136" t="inlineStr">
        <is>
          <t>L</t>
        </is>
      </c>
      <c r="P136" t="inlineStr">
        <is>
          <t>L</t>
        </is>
      </c>
      <c r="Q136" t="inlineStr">
        <is>
          <t>L</t>
        </is>
      </c>
      <c r="R136" t="inlineStr">
        <is>
          <t>L</t>
        </is>
      </c>
      <c r="S136" t="inlineStr">
        <is>
          <t>L</t>
        </is>
      </c>
      <c r="T136" t="inlineStr">
        <is>
          <t>L</t>
        </is>
      </c>
      <c r="U136" t="inlineStr">
        <is>
          <t>L</t>
        </is>
      </c>
      <c r="V136" t="inlineStr">
        <is>
          <t>L</t>
        </is>
      </c>
      <c r="W136" t="inlineStr">
        <is>
          <t>L</t>
        </is>
      </c>
      <c r="X136" t="inlineStr">
        <is>
          <t>L</t>
        </is>
      </c>
      <c r="Y136" t="inlineStr">
        <is>
          <t>L</t>
        </is>
      </c>
      <c r="Z136" t="inlineStr">
        <is>
          <t>L</t>
        </is>
      </c>
      <c r="AA136" t="inlineStr">
        <is>
          <t>L</t>
        </is>
      </c>
      <c r="AB136" t="inlineStr">
        <is>
          <t>L</t>
        </is>
      </c>
      <c r="AC136" t="inlineStr">
        <is>
          <t>L</t>
        </is>
      </c>
      <c r="AD136" t="inlineStr">
        <is>
          <t>L</t>
        </is>
      </c>
      <c r="AE136" t="inlineStr">
        <is>
          <t>LM</t>
        </is>
      </c>
      <c r="AF136" t="inlineStr">
        <is>
          <t>LM</t>
        </is>
      </c>
      <c r="AG136" t="inlineStr">
        <is>
          <t>LM</t>
        </is>
      </c>
      <c r="AH136" t="inlineStr">
        <is>
          <t>LM</t>
        </is>
      </c>
      <c r="AI136" t="inlineStr">
        <is>
          <t>LM</t>
        </is>
      </c>
      <c r="AJ136" t="inlineStr">
        <is>
          <t>LM</t>
        </is>
      </c>
      <c r="AK136" t="inlineStr">
        <is>
          <t>LM</t>
        </is>
      </c>
      <c r="AL136" t="inlineStr">
        <is>
          <t>LM</t>
        </is>
      </c>
      <c r="AM136" t="inlineStr">
        <is>
          <t>LM</t>
        </is>
      </c>
      <c r="AN136" t="inlineStr">
        <is>
          <t>LM</t>
        </is>
      </c>
      <c r="AO136" t="inlineStr">
        <is>
          <t>LM</t>
        </is>
      </c>
      <c r="AP136" t="inlineStr">
        <is>
          <t>LM</t>
        </is>
      </c>
      <c r="AQ136" t="inlineStr">
        <is>
          <t>LM</t>
        </is>
      </c>
      <c r="AR136" t="inlineStr">
        <is>
          <t>LM</t>
        </is>
      </c>
      <c r="AS136" t="inlineStr">
        <is>
          <t>LM</t>
        </is>
      </c>
      <c r="AT136" t="inlineStr">
        <is>
          <t>LM</t>
        </is>
      </c>
      <c r="AU136" t="inlineStr">
        <is>
          <t>LM</t>
        </is>
      </c>
      <c r="AV136" t="inlineStr">
        <is>
          <t>LM</t>
        </is>
      </c>
      <c r="AW136" t="inlineStr">
        <is>
          <t>LM</t>
        </is>
      </c>
    </row>
    <row r="137">
      <c r="A137" t="inlineStr">
        <is>
          <t>Sri Lanka</t>
        </is>
      </c>
      <c r="B137" t="inlineStr">
        <is>
          <t>LKA</t>
        </is>
      </c>
      <c r="C137" t="inlineStr">
        <is>
          <t>Asia</t>
        </is>
      </c>
      <c r="D137" t="inlineStr">
        <is>
          <t>Southern Asia</t>
        </is>
      </c>
      <c r="E137" t="inlineStr">
        <is>
          <t>c</t>
        </is>
      </c>
      <c r="F137" s="11" t="n">
        <v>4670</v>
      </c>
      <c r="G137" s="12" t="n">
        <v>16.352</v>
      </c>
      <c r="H137" s="12" t="n">
        <v>22.028</v>
      </c>
      <c r="I137" s="12" t="n">
        <v>22.134</v>
      </c>
      <c r="J137" t="inlineStr">
        <is>
          <t>L</t>
        </is>
      </c>
      <c r="K137" t="inlineStr">
        <is>
          <t>UM</t>
        </is>
      </c>
      <c r="L137" t="inlineStr">
        <is>
          <t>UM</t>
        </is>
      </c>
      <c r="M137" t="inlineStr">
        <is>
          <t>L</t>
        </is>
      </c>
      <c r="N137" t="inlineStr">
        <is>
          <t>L</t>
        </is>
      </c>
      <c r="O137" t="inlineStr">
        <is>
          <t>L</t>
        </is>
      </c>
      <c r="P137" t="inlineStr">
        <is>
          <t>L</t>
        </is>
      </c>
      <c r="Q137" t="inlineStr">
        <is>
          <t>L</t>
        </is>
      </c>
      <c r="R137" t="inlineStr">
        <is>
          <t>L</t>
        </is>
      </c>
      <c r="S137" t="inlineStr">
        <is>
          <t>L</t>
        </is>
      </c>
      <c r="T137" t="inlineStr">
        <is>
          <t>LM</t>
        </is>
      </c>
      <c r="U137" t="inlineStr">
        <is>
          <t>LM</t>
        </is>
      </c>
      <c r="V137" t="inlineStr">
        <is>
          <t>LM</t>
        </is>
      </c>
      <c r="W137" t="inlineStr">
        <is>
          <t>LM</t>
        </is>
      </c>
      <c r="X137" t="inlineStr">
        <is>
          <t>LM</t>
        </is>
      </c>
      <c r="Y137" t="inlineStr">
        <is>
          <t>LM</t>
        </is>
      </c>
      <c r="Z137" t="inlineStr">
        <is>
          <t>LM</t>
        </is>
      </c>
      <c r="AA137" t="inlineStr">
        <is>
          <t>LM</t>
        </is>
      </c>
      <c r="AB137" t="inlineStr">
        <is>
          <t>LM</t>
        </is>
      </c>
      <c r="AC137" t="inlineStr">
        <is>
          <t>LM</t>
        </is>
      </c>
      <c r="AD137" t="inlineStr">
        <is>
          <t>LM</t>
        </is>
      </c>
      <c r="AE137" t="inlineStr">
        <is>
          <t>LM</t>
        </is>
      </c>
      <c r="AF137" t="inlineStr">
        <is>
          <t>LM</t>
        </is>
      </c>
      <c r="AG137" t="inlineStr">
        <is>
          <t>LM</t>
        </is>
      </c>
      <c r="AH137" t="inlineStr">
        <is>
          <t>LM</t>
        </is>
      </c>
      <c r="AI137" t="inlineStr">
        <is>
          <t>LM</t>
        </is>
      </c>
      <c r="AJ137" t="inlineStr">
        <is>
          <t>LM</t>
        </is>
      </c>
      <c r="AK137" t="inlineStr">
        <is>
          <t>LM</t>
        </is>
      </c>
      <c r="AL137" t="inlineStr">
        <is>
          <t>LM</t>
        </is>
      </c>
      <c r="AM137" t="inlineStr">
        <is>
          <t>LM</t>
        </is>
      </c>
      <c r="AN137" t="inlineStr">
        <is>
          <t>LM</t>
        </is>
      </c>
      <c r="AO137" t="inlineStr">
        <is>
          <t>UM</t>
        </is>
      </c>
      <c r="AP137" t="inlineStr">
        <is>
          <t>LM</t>
        </is>
      </c>
      <c r="AQ137" t="inlineStr">
        <is>
          <t>LM</t>
        </is>
      </c>
      <c r="AR137" t="inlineStr">
        <is>
          <t>LM</t>
        </is>
      </c>
      <c r="AS137" t="inlineStr">
        <is>
          <t>LM</t>
        </is>
      </c>
      <c r="AT137" t="inlineStr">
        <is>
          <t>LM</t>
        </is>
      </c>
      <c r="AU137" t="inlineStr">
        <is>
          <t>LM</t>
        </is>
      </c>
      <c r="AV137" t="inlineStr">
        <is>
          <t>UM</t>
        </is>
      </c>
      <c r="AW137" t="inlineStr">
        <is>
          <t>UM</t>
        </is>
      </c>
    </row>
    <row r="138">
      <c r="A138" t="inlineStr">
        <is>
          <t>Armenia</t>
        </is>
      </c>
      <c r="B138" t="inlineStr">
        <is>
          <t>ARM</t>
        </is>
      </c>
      <c r="C138" t="inlineStr">
        <is>
          <t>Asia</t>
        </is>
      </c>
      <c r="D138" t="inlineStr">
        <is>
          <t>Western Asia</t>
        </is>
      </c>
      <c r="E138" t="inlineStr">
        <is>
          <t>c</t>
        </is>
      </c>
      <c r="F138" s="11" t="n">
        <v>9020</v>
      </c>
      <c r="G138" s="12" t="n">
        <v>3.552</v>
      </c>
      <c r="H138" s="12" t="n">
        <v>3.013</v>
      </c>
      <c r="I138" s="12" t="n">
        <v>2.993</v>
      </c>
      <c r="J138" t="inlineStr"/>
      <c r="K138" t="inlineStr">
        <is>
          <t>UM</t>
        </is>
      </c>
      <c r="L138" t="inlineStr">
        <is>
          <t>UM</t>
        </is>
      </c>
      <c r="M138" t="inlineStr"/>
      <c r="N138" t="inlineStr">
        <is>
          <t>LM</t>
        </is>
      </c>
      <c r="O138" t="inlineStr">
        <is>
          <t>LM</t>
        </is>
      </c>
      <c r="P138" t="inlineStr">
        <is>
          <t>L</t>
        </is>
      </c>
      <c r="Q138" t="inlineStr">
        <is>
          <t>L</t>
        </is>
      </c>
      <c r="R138" t="inlineStr">
        <is>
          <t>L</t>
        </is>
      </c>
      <c r="S138" t="inlineStr">
        <is>
          <t>L</t>
        </is>
      </c>
      <c r="T138" t="inlineStr">
        <is>
          <t>L</t>
        </is>
      </c>
      <c r="U138" t="inlineStr">
        <is>
          <t>L</t>
        </is>
      </c>
      <c r="V138" t="inlineStr">
        <is>
          <t>L</t>
        </is>
      </c>
      <c r="W138" t="inlineStr">
        <is>
          <t>L</t>
        </is>
      </c>
      <c r="X138" t="inlineStr">
        <is>
          <t>L</t>
        </is>
      </c>
      <c r="Y138" t="inlineStr">
        <is>
          <t>LM</t>
        </is>
      </c>
      <c r="Z138" t="inlineStr">
        <is>
          <t>LM</t>
        </is>
      </c>
      <c r="AA138" t="inlineStr">
        <is>
          <t>LM</t>
        </is>
      </c>
      <c r="AB138" t="inlineStr">
        <is>
          <t>LM</t>
        </is>
      </c>
      <c r="AC138" t="inlineStr">
        <is>
          <t>LM</t>
        </is>
      </c>
      <c r="AD138" t="inlineStr">
        <is>
          <t>LM</t>
        </is>
      </c>
      <c r="AE138" t="inlineStr">
        <is>
          <t>LM</t>
        </is>
      </c>
      <c r="AF138" t="inlineStr">
        <is>
          <t>LM</t>
        </is>
      </c>
      <c r="AG138" t="inlineStr">
        <is>
          <t>LM</t>
        </is>
      </c>
      <c r="AH138" t="inlineStr">
        <is>
          <t>LM</t>
        </is>
      </c>
      <c r="AI138" t="inlineStr">
        <is>
          <t>LM</t>
        </is>
      </c>
      <c r="AJ138" t="inlineStr">
        <is>
          <t>LM</t>
        </is>
      </c>
      <c r="AK138" t="inlineStr">
        <is>
          <t>LM</t>
        </is>
      </c>
      <c r="AL138" t="inlineStr">
        <is>
          <t>LM</t>
        </is>
      </c>
      <c r="AM138" t="inlineStr">
        <is>
          <t>LM</t>
        </is>
      </c>
      <c r="AN138" t="inlineStr">
        <is>
          <t>UM</t>
        </is>
      </c>
      <c r="AO138" t="inlineStr">
        <is>
          <t>UM</t>
        </is>
      </c>
      <c r="AP138" t="inlineStr">
        <is>
          <t>UM</t>
        </is>
      </c>
      <c r="AQ138" t="inlineStr">
        <is>
          <t>UM</t>
        </is>
      </c>
      <c r="AR138" t="inlineStr">
        <is>
          <t>UM</t>
        </is>
      </c>
      <c r="AS138" t="inlineStr">
        <is>
          <t>UM</t>
        </is>
      </c>
      <c r="AT138" t="inlineStr">
        <is>
          <t>UM</t>
        </is>
      </c>
      <c r="AU138" t="inlineStr">
        <is>
          <t>UM</t>
        </is>
      </c>
      <c r="AV138" t="inlineStr">
        <is>
          <t>UM</t>
        </is>
      </c>
      <c r="AW138" t="inlineStr">
        <is>
          <t>UM</t>
        </is>
      </c>
    </row>
    <row r="139">
      <c r="A139" t="inlineStr">
        <is>
          <t>Azerbaijan</t>
        </is>
      </c>
      <c r="B139" t="inlineStr">
        <is>
          <t>AZE</t>
        </is>
      </c>
      <c r="C139" t="inlineStr">
        <is>
          <t>Asia</t>
        </is>
      </c>
      <c r="D139" t="inlineStr">
        <is>
          <t>Western Asia</t>
        </is>
      </c>
      <c r="E139" t="inlineStr">
        <is>
          <t>c</t>
        </is>
      </c>
      <c r="F139" s="11" t="n">
        <v>7360</v>
      </c>
      <c r="G139" s="12" t="n">
        <v>7.175</v>
      </c>
      <c r="H139" s="12" t="n">
        <v>10.264</v>
      </c>
      <c r="I139" s="12" t="n">
        <v>10.322</v>
      </c>
      <c r="J139" t="inlineStr"/>
      <c r="K139" t="inlineStr">
        <is>
          <t>UM</t>
        </is>
      </c>
      <c r="L139" t="inlineStr">
        <is>
          <t>UM</t>
        </is>
      </c>
      <c r="M139" t="inlineStr"/>
      <c r="N139" t="inlineStr">
        <is>
          <t>LM</t>
        </is>
      </c>
      <c r="O139" t="inlineStr">
        <is>
          <t>LM</t>
        </is>
      </c>
      <c r="P139" t="inlineStr">
        <is>
          <t>LM</t>
        </is>
      </c>
      <c r="Q139" t="inlineStr">
        <is>
          <t>L</t>
        </is>
      </c>
      <c r="R139" t="inlineStr">
        <is>
          <t>L</t>
        </is>
      </c>
      <c r="S139" t="inlineStr">
        <is>
          <t>L</t>
        </is>
      </c>
      <c r="T139" t="inlineStr">
        <is>
          <t>L</t>
        </is>
      </c>
      <c r="U139" t="inlineStr">
        <is>
          <t>L</t>
        </is>
      </c>
      <c r="V139" t="inlineStr">
        <is>
          <t>L</t>
        </is>
      </c>
      <c r="W139" t="inlineStr">
        <is>
          <t>L</t>
        </is>
      </c>
      <c r="X139" t="inlineStr">
        <is>
          <t>L</t>
        </is>
      </c>
      <c r="Y139" t="inlineStr">
        <is>
          <t>L</t>
        </is>
      </c>
      <c r="Z139" t="inlineStr">
        <is>
          <t>LM</t>
        </is>
      </c>
      <c r="AA139" t="inlineStr">
        <is>
          <t>LM</t>
        </is>
      </c>
      <c r="AB139" t="inlineStr">
        <is>
          <t>LM</t>
        </is>
      </c>
      <c r="AC139" t="inlineStr">
        <is>
          <t>LM</t>
        </is>
      </c>
      <c r="AD139" t="inlineStr">
        <is>
          <t>LM</t>
        </is>
      </c>
      <c r="AE139" t="inlineStr">
        <is>
          <t>LM</t>
        </is>
      </c>
      <c r="AF139" t="inlineStr">
        <is>
          <t>UM</t>
        </is>
      </c>
      <c r="AG139" t="inlineStr">
        <is>
          <t>UM</t>
        </is>
      </c>
      <c r="AH139" t="inlineStr">
        <is>
          <t>UM</t>
        </is>
      </c>
      <c r="AI139" t="inlineStr">
        <is>
          <t>UM</t>
        </is>
      </c>
      <c r="AJ139" t="inlineStr">
        <is>
          <t>UM</t>
        </is>
      </c>
      <c r="AK139" t="inlineStr">
        <is>
          <t>UM</t>
        </is>
      </c>
      <c r="AL139" t="inlineStr">
        <is>
          <t>UM</t>
        </is>
      </c>
      <c r="AM139" t="inlineStr">
        <is>
          <t>UM</t>
        </is>
      </c>
      <c r="AN139" t="inlineStr">
        <is>
          <t>UM</t>
        </is>
      </c>
      <c r="AO139" t="inlineStr">
        <is>
          <t>UM</t>
        </is>
      </c>
      <c r="AP139" t="inlineStr">
        <is>
          <t>UM</t>
        </is>
      </c>
      <c r="AQ139" t="inlineStr">
        <is>
          <t>UM</t>
        </is>
      </c>
      <c r="AR139" t="inlineStr">
        <is>
          <t>UM</t>
        </is>
      </c>
      <c r="AS139" t="inlineStr">
        <is>
          <t>UM</t>
        </is>
      </c>
      <c r="AT139" t="inlineStr">
        <is>
          <t>UM</t>
        </is>
      </c>
      <c r="AU139" t="inlineStr">
        <is>
          <t>UM</t>
        </is>
      </c>
      <c r="AV139" t="inlineStr">
        <is>
          <t>UM</t>
        </is>
      </c>
      <c r="AW139" t="inlineStr">
        <is>
          <t>UM</t>
        </is>
      </c>
    </row>
    <row r="140">
      <c r="A140" t="inlineStr">
        <is>
          <t>Bahrain</t>
        </is>
      </c>
      <c r="B140" t="inlineStr">
        <is>
          <t>BHR</t>
        </is>
      </c>
      <c r="C140" t="inlineStr">
        <is>
          <t>Asia</t>
        </is>
      </c>
      <c r="D140" t="inlineStr">
        <is>
          <t>Western Asia</t>
        </is>
      </c>
      <c r="E140" t="inlineStr">
        <is>
          <t>n</t>
        </is>
      </c>
      <c r="F140" s="11" t="n">
        <v>28790</v>
      </c>
      <c r="G140" s="12" t="n">
        <v>0.515</v>
      </c>
      <c r="H140" s="12" t="n">
        <v>1.622</v>
      </c>
      <c r="I140" s="12" t="n">
        <v>1.652</v>
      </c>
      <c r="J140" t="inlineStr">
        <is>
          <t>UM</t>
        </is>
      </c>
      <c r="K140" t="inlineStr">
        <is>
          <t>H</t>
        </is>
      </c>
      <c r="L140" t="inlineStr">
        <is>
          <t>H</t>
        </is>
      </c>
      <c r="M140" t="inlineStr">
        <is>
          <t>UM</t>
        </is>
      </c>
      <c r="N140" t="inlineStr">
        <is>
          <t>UM</t>
        </is>
      </c>
      <c r="O140" t="inlineStr">
        <is>
          <t>UM</t>
        </is>
      </c>
      <c r="P140" t="inlineStr">
        <is>
          <t>UM</t>
        </is>
      </c>
      <c r="Q140" t="inlineStr">
        <is>
          <t>UM</t>
        </is>
      </c>
      <c r="R140" t="inlineStr">
        <is>
          <t>UM</t>
        </is>
      </c>
      <c r="S140" t="inlineStr">
        <is>
          <t>UM</t>
        </is>
      </c>
      <c r="T140" t="inlineStr">
        <is>
          <t>UM</t>
        </is>
      </c>
      <c r="U140" t="inlineStr">
        <is>
          <t>UM</t>
        </is>
      </c>
      <c r="V140" t="inlineStr">
        <is>
          <t>UM</t>
        </is>
      </c>
      <c r="W140" t="inlineStr">
        <is>
          <t>UM</t>
        </is>
      </c>
      <c r="X140" t="inlineStr">
        <is>
          <t>H</t>
        </is>
      </c>
      <c r="Y140" t="inlineStr">
        <is>
          <t>H</t>
        </is>
      </c>
      <c r="Z140" t="inlineStr">
        <is>
          <t>H</t>
        </is>
      </c>
      <c r="AA140" t="inlineStr">
        <is>
          <t>H</t>
        </is>
      </c>
      <c r="AB140" t="inlineStr">
        <is>
          <t>H</t>
        </is>
      </c>
      <c r="AC140" t="inlineStr">
        <is>
          <t>H</t>
        </is>
      </c>
      <c r="AD140" t="inlineStr">
        <is>
          <t>H</t>
        </is>
      </c>
      <c r="AE140" t="inlineStr">
        <is>
          <t>H</t>
        </is>
      </c>
      <c r="AF140" t="inlineStr">
        <is>
          <t>H</t>
        </is>
      </c>
      <c r="AG140" t="inlineStr">
        <is>
          <t>H</t>
        </is>
      </c>
      <c r="AH140" t="inlineStr">
        <is>
          <t>H</t>
        </is>
      </c>
      <c r="AI140" t="inlineStr">
        <is>
          <t>H</t>
        </is>
      </c>
      <c r="AJ140" t="inlineStr">
        <is>
          <t>H</t>
        </is>
      </c>
      <c r="AK140" t="inlineStr">
        <is>
          <t>H</t>
        </is>
      </c>
      <c r="AL140" t="inlineStr">
        <is>
          <t>H</t>
        </is>
      </c>
      <c r="AM140" t="inlineStr">
        <is>
          <t>H</t>
        </is>
      </c>
      <c r="AN140" t="inlineStr">
        <is>
          <t>H</t>
        </is>
      </c>
      <c r="AO140" t="inlineStr">
        <is>
          <t>H</t>
        </is>
      </c>
      <c r="AP140" t="inlineStr">
        <is>
          <t>H</t>
        </is>
      </c>
      <c r="AQ140" t="inlineStr">
        <is>
          <t>H</t>
        </is>
      </c>
      <c r="AR140" t="inlineStr">
        <is>
          <t>H</t>
        </is>
      </c>
      <c r="AS140" t="inlineStr">
        <is>
          <t>H</t>
        </is>
      </c>
      <c r="AT140" t="inlineStr">
        <is>
          <t>H</t>
        </is>
      </c>
      <c r="AU140" t="inlineStr">
        <is>
          <t>H</t>
        </is>
      </c>
      <c r="AV140" t="inlineStr">
        <is>
          <t>H</t>
        </is>
      </c>
      <c r="AW140" t="inlineStr">
        <is>
          <t>H</t>
        </is>
      </c>
    </row>
    <row r="141">
      <c r="A141" t="inlineStr">
        <is>
          <t>Cyprus</t>
        </is>
      </c>
      <c r="B141" t="inlineStr">
        <is>
          <t>CYP</t>
        </is>
      </c>
      <c r="C141" t="inlineStr">
        <is>
          <t>Asia</t>
        </is>
      </c>
      <c r="D141" t="inlineStr">
        <is>
          <t>Western Asia</t>
        </is>
      </c>
      <c r="E141" t="inlineStr">
        <is>
          <t>i</t>
        </is>
      </c>
      <c r="F141" s="11" t="n">
        <v>36110</v>
      </c>
      <c r="G141" s="12" t="n">
        <v>0.788</v>
      </c>
      <c r="H141" s="12" t="n">
        <v>1.371</v>
      </c>
      <c r="I141" s="12" t="n">
        <v>1.382</v>
      </c>
      <c r="J141" t="inlineStr">
        <is>
          <t>H</t>
        </is>
      </c>
      <c r="K141" t="inlineStr">
        <is>
          <t>H</t>
        </is>
      </c>
      <c r="L141" t="inlineStr">
        <is>
          <t>H</t>
        </is>
      </c>
      <c r="M141" t="inlineStr">
        <is>
          <t>H</t>
        </is>
      </c>
      <c r="N141" t="inlineStr">
        <is>
          <t>H</t>
        </is>
      </c>
      <c r="O141" t="inlineStr">
        <is>
          <t>H</t>
        </is>
      </c>
      <c r="P141" t="inlineStr">
        <is>
          <t>H</t>
        </is>
      </c>
      <c r="Q141" t="inlineStr">
        <is>
          <t>H</t>
        </is>
      </c>
      <c r="R141" t="inlineStr">
        <is>
          <t>H</t>
        </is>
      </c>
      <c r="S141" t="inlineStr">
        <is>
          <t>H</t>
        </is>
      </c>
      <c r="T141" t="inlineStr">
        <is>
          <t>H</t>
        </is>
      </c>
      <c r="U141" t="inlineStr">
        <is>
          <t>H</t>
        </is>
      </c>
      <c r="V141" t="inlineStr">
        <is>
          <t>H</t>
        </is>
      </c>
      <c r="W141" t="inlineStr">
        <is>
          <t>H</t>
        </is>
      </c>
      <c r="X141" t="inlineStr">
        <is>
          <t>H</t>
        </is>
      </c>
      <c r="Y141" t="inlineStr">
        <is>
          <t>H</t>
        </is>
      </c>
      <c r="Z141" t="inlineStr">
        <is>
          <t>H</t>
        </is>
      </c>
      <c r="AA141" t="inlineStr">
        <is>
          <t>H</t>
        </is>
      </c>
      <c r="AB141" t="inlineStr">
        <is>
          <t>H</t>
        </is>
      </c>
      <c r="AC141" t="inlineStr">
        <is>
          <t>H</t>
        </is>
      </c>
      <c r="AD141" t="inlineStr">
        <is>
          <t>H</t>
        </is>
      </c>
      <c r="AE141" t="inlineStr">
        <is>
          <t>H</t>
        </is>
      </c>
      <c r="AF141" t="inlineStr">
        <is>
          <t>H</t>
        </is>
      </c>
      <c r="AG141" t="inlineStr">
        <is>
          <t>H</t>
        </is>
      </c>
      <c r="AH141" t="inlineStr">
        <is>
          <t>H</t>
        </is>
      </c>
      <c r="AI141" t="inlineStr">
        <is>
          <t>H</t>
        </is>
      </c>
      <c r="AJ141" t="inlineStr">
        <is>
          <t>H</t>
        </is>
      </c>
      <c r="AK141" t="inlineStr">
        <is>
          <t>H</t>
        </is>
      </c>
      <c r="AL141" t="inlineStr">
        <is>
          <t>H</t>
        </is>
      </c>
      <c r="AM141" t="inlineStr">
        <is>
          <t>H</t>
        </is>
      </c>
      <c r="AN141" t="inlineStr">
        <is>
          <t>H</t>
        </is>
      </c>
      <c r="AO141" t="inlineStr">
        <is>
          <t>H</t>
        </is>
      </c>
      <c r="AP141" t="inlineStr">
        <is>
          <t>H</t>
        </is>
      </c>
      <c r="AQ141" t="inlineStr">
        <is>
          <t>H</t>
        </is>
      </c>
      <c r="AR141" t="inlineStr">
        <is>
          <t>H</t>
        </is>
      </c>
      <c r="AS141" t="inlineStr">
        <is>
          <t>H</t>
        </is>
      </c>
      <c r="AT141" t="inlineStr">
        <is>
          <t>H</t>
        </is>
      </c>
      <c r="AU141" t="inlineStr">
        <is>
          <t>H</t>
        </is>
      </c>
      <c r="AV141" t="inlineStr">
        <is>
          <t>H</t>
        </is>
      </c>
      <c r="AW141" t="inlineStr">
        <is>
          <t>H</t>
        </is>
      </c>
    </row>
    <row r="142">
      <c r="A142" t="inlineStr">
        <is>
          <t>Georgia</t>
        </is>
      </c>
      <c r="B142" t="inlineStr">
        <is>
          <t>GEO</t>
        </is>
      </c>
      <c r="C142" t="inlineStr">
        <is>
          <t>Asia</t>
        </is>
      </c>
      <c r="D142" t="inlineStr">
        <is>
          <t>Western Asia</t>
        </is>
      </c>
      <c r="E142" t="inlineStr">
        <is>
          <t>c</t>
        </is>
      </c>
      <c r="F142" s="11" t="n">
        <v>8990</v>
      </c>
      <c r="G142" s="12" t="n">
        <v>4.802</v>
      </c>
      <c r="H142" s="12" t="n">
        <v>3.699</v>
      </c>
      <c r="I142" s="12" t="n">
        <v>3.697</v>
      </c>
      <c r="J142" t="inlineStr"/>
      <c r="K142" t="inlineStr">
        <is>
          <t>UM</t>
        </is>
      </c>
      <c r="L142" t="inlineStr">
        <is>
          <t>UM</t>
        </is>
      </c>
      <c r="M142" t="inlineStr"/>
      <c r="N142" t="inlineStr">
        <is>
          <t>LM</t>
        </is>
      </c>
      <c r="O142" t="inlineStr">
        <is>
          <t>LM</t>
        </is>
      </c>
      <c r="P142" t="inlineStr">
        <is>
          <t>L</t>
        </is>
      </c>
      <c r="Q142" t="inlineStr">
        <is>
          <t>L</t>
        </is>
      </c>
      <c r="R142" t="inlineStr">
        <is>
          <t>L</t>
        </is>
      </c>
      <c r="S142" t="inlineStr">
        <is>
          <t>LM</t>
        </is>
      </c>
      <c r="T142" t="inlineStr">
        <is>
          <t>LM</t>
        </is>
      </c>
      <c r="U142" t="inlineStr">
        <is>
          <t>LM</t>
        </is>
      </c>
      <c r="V142" t="inlineStr">
        <is>
          <t>L</t>
        </is>
      </c>
      <c r="W142" t="inlineStr">
        <is>
          <t>L</t>
        </is>
      </c>
      <c r="X142" t="inlineStr">
        <is>
          <t>L</t>
        </is>
      </c>
      <c r="Y142" t="inlineStr">
        <is>
          <t>L</t>
        </is>
      </c>
      <c r="Z142" t="inlineStr">
        <is>
          <t>LM</t>
        </is>
      </c>
      <c r="AA142" t="inlineStr">
        <is>
          <t>LM</t>
        </is>
      </c>
      <c r="AB142" t="inlineStr">
        <is>
          <t>LM</t>
        </is>
      </c>
      <c r="AC142" t="inlineStr">
        <is>
          <t>LM</t>
        </is>
      </c>
      <c r="AD142" t="inlineStr">
        <is>
          <t>LM</t>
        </is>
      </c>
      <c r="AE142" t="inlineStr">
        <is>
          <t>LM</t>
        </is>
      </c>
      <c r="AF142" t="inlineStr">
        <is>
          <t>LM</t>
        </is>
      </c>
      <c r="AG142" t="inlineStr">
        <is>
          <t>LM</t>
        </is>
      </c>
      <c r="AH142" t="inlineStr">
        <is>
          <t>LM</t>
        </is>
      </c>
      <c r="AI142" t="inlineStr">
        <is>
          <t>LM</t>
        </is>
      </c>
      <c r="AJ142" t="inlineStr">
        <is>
          <t>LM</t>
        </is>
      </c>
      <c r="AK142" t="inlineStr">
        <is>
          <t>LM</t>
        </is>
      </c>
      <c r="AL142" t="inlineStr">
        <is>
          <t>UM</t>
        </is>
      </c>
      <c r="AM142" t="inlineStr">
        <is>
          <t>LM</t>
        </is>
      </c>
      <c r="AN142" t="inlineStr">
        <is>
          <t>LM</t>
        </is>
      </c>
      <c r="AO142" t="inlineStr">
        <is>
          <t>UM</t>
        </is>
      </c>
      <c r="AP142" t="inlineStr">
        <is>
          <t>UM</t>
        </is>
      </c>
      <c r="AQ142" t="inlineStr">
        <is>
          <t>UM</t>
        </is>
      </c>
      <c r="AR142" t="inlineStr">
        <is>
          <t>UM</t>
        </is>
      </c>
      <c r="AS142" t="inlineStr">
        <is>
          <t>UM</t>
        </is>
      </c>
      <c r="AT142" t="inlineStr">
        <is>
          <t>UM</t>
        </is>
      </c>
      <c r="AU142" t="inlineStr">
        <is>
          <t>UM</t>
        </is>
      </c>
      <c r="AV142" t="inlineStr">
        <is>
          <t>UM</t>
        </is>
      </c>
      <c r="AW142" t="inlineStr">
        <is>
          <t>UM</t>
        </is>
      </c>
    </row>
    <row r="143">
      <c r="A143" t="inlineStr">
        <is>
          <t>Iraq</t>
        </is>
      </c>
      <c r="B143" t="inlineStr">
        <is>
          <t>IRQ</t>
        </is>
      </c>
      <c r="C143" t="inlineStr">
        <is>
          <t>Asia</t>
        </is>
      </c>
      <c r="D143" t="inlineStr">
        <is>
          <t>Western Asia</t>
        </is>
      </c>
      <c r="E143" t="inlineStr">
        <is>
          <t>c</t>
        </is>
      </c>
      <c r="F143" s="11" t="n">
        <v>5690</v>
      </c>
      <c r="G143" s="12" t="n">
        <v>17.581</v>
      </c>
      <c r="H143" s="12" t="n">
        <v>47.021</v>
      </c>
      <c r="I143" s="12" t="n">
        <v>48.007</v>
      </c>
      <c r="J143" t="inlineStr">
        <is>
          <t>UM</t>
        </is>
      </c>
      <c r="K143" t="inlineStr">
        <is>
          <t>UM</t>
        </is>
      </c>
      <c r="L143" t="inlineStr">
        <is>
          <t>UM</t>
        </is>
      </c>
      <c r="M143" t="inlineStr">
        <is>
          <t>UM</t>
        </is>
      </c>
      <c r="N143" t="inlineStr">
        <is>
          <t>LM</t>
        </is>
      </c>
      <c r="O143" t="inlineStr">
        <is>
          <t>LM</t>
        </is>
      </c>
      <c r="P143" t="inlineStr">
        <is>
          <t>LM</t>
        </is>
      </c>
      <c r="Q143" t="inlineStr">
        <is>
          <t>LM</t>
        </is>
      </c>
      <c r="R143" t="inlineStr">
        <is>
          <t>LM</t>
        </is>
      </c>
      <c r="S143" t="inlineStr">
        <is>
          <t>LM</t>
        </is>
      </c>
      <c r="T143" t="inlineStr">
        <is>
          <t>LM</t>
        </is>
      </c>
      <c r="U143" t="inlineStr">
        <is>
          <t>LM</t>
        </is>
      </c>
      <c r="V143" t="inlineStr">
        <is>
          <t>LM</t>
        </is>
      </c>
      <c r="W143" t="inlineStr">
        <is>
          <t>LM</t>
        </is>
      </c>
      <c r="X143" t="inlineStr">
        <is>
          <t>LM</t>
        </is>
      </c>
      <c r="Y143" t="inlineStr">
        <is>
          <t>LM</t>
        </is>
      </c>
      <c r="Z143" t="inlineStr">
        <is>
          <t>LM</t>
        </is>
      </c>
      <c r="AA143" t="inlineStr">
        <is>
          <t>LM</t>
        </is>
      </c>
      <c r="AB143" t="inlineStr">
        <is>
          <t>LM</t>
        </is>
      </c>
      <c r="AC143" t="inlineStr">
        <is>
          <t>LM</t>
        </is>
      </c>
      <c r="AD143" t="inlineStr">
        <is>
          <t>LM</t>
        </is>
      </c>
      <c r="AE143" t="inlineStr">
        <is>
          <t>LM</t>
        </is>
      </c>
      <c r="AF143" t="inlineStr">
        <is>
          <t>LM</t>
        </is>
      </c>
      <c r="AG143" t="inlineStr">
        <is>
          <t>LM</t>
        </is>
      </c>
      <c r="AH143" t="inlineStr">
        <is>
          <t>LM</t>
        </is>
      </c>
      <c r="AI143" t="inlineStr">
        <is>
          <t>UM</t>
        </is>
      </c>
      <c r="AJ143" t="inlineStr">
        <is>
          <t>UM</t>
        </is>
      </c>
      <c r="AK143" t="inlineStr">
        <is>
          <t>UM</t>
        </is>
      </c>
      <c r="AL143" t="inlineStr">
        <is>
          <t>UM</t>
        </is>
      </c>
      <c r="AM143" t="inlineStr">
        <is>
          <t>UM</t>
        </is>
      </c>
      <c r="AN143" t="inlineStr">
        <is>
          <t>UM</t>
        </is>
      </c>
      <c r="AO143" t="inlineStr">
        <is>
          <t>UM</t>
        </is>
      </c>
      <c r="AP143" t="inlineStr">
        <is>
          <t>UM</t>
        </is>
      </c>
      <c r="AQ143" t="inlineStr">
        <is>
          <t>UM</t>
        </is>
      </c>
      <c r="AR143" t="inlineStr">
        <is>
          <t>UM</t>
        </is>
      </c>
      <c r="AS143" t="inlineStr">
        <is>
          <t>UM</t>
        </is>
      </c>
      <c r="AT143" t="inlineStr">
        <is>
          <t>UM</t>
        </is>
      </c>
      <c r="AU143" t="inlineStr">
        <is>
          <t>UM</t>
        </is>
      </c>
      <c r="AV143" t="inlineStr">
        <is>
          <t>UM</t>
        </is>
      </c>
      <c r="AW143" t="inlineStr">
        <is>
          <t>UM</t>
        </is>
      </c>
    </row>
    <row r="144">
      <c r="A144" t="inlineStr">
        <is>
          <t>Israel</t>
        </is>
      </c>
      <c r="B144" t="inlineStr">
        <is>
          <t>ISR</t>
        </is>
      </c>
      <c r="C144" t="inlineStr">
        <is>
          <t>Asia</t>
        </is>
      </c>
      <c r="D144" t="inlineStr">
        <is>
          <t>Western Asia</t>
        </is>
      </c>
      <c r="E144" t="inlineStr">
        <is>
          <t>i</t>
        </is>
      </c>
      <c r="F144" s="11" t="n">
        <v>56180</v>
      </c>
      <c r="G144" s="12" t="n">
        <v>4.66</v>
      </c>
      <c r="H144" s="12" t="n">
        <v>10.11</v>
      </c>
      <c r="I144" s="12" t="n">
        <v>10.247</v>
      </c>
      <c r="J144" t="inlineStr">
        <is>
          <t>H</t>
        </is>
      </c>
      <c r="K144" t="inlineStr">
        <is>
          <t>H</t>
        </is>
      </c>
      <c r="L144" t="inlineStr">
        <is>
          <t>H</t>
        </is>
      </c>
      <c r="M144" t="inlineStr">
        <is>
          <t>H</t>
        </is>
      </c>
      <c r="N144" t="inlineStr">
        <is>
          <t>H</t>
        </is>
      </c>
      <c r="O144" t="inlineStr">
        <is>
          <t>H</t>
        </is>
      </c>
      <c r="P144" t="inlineStr">
        <is>
          <t>H</t>
        </is>
      </c>
      <c r="Q144" t="inlineStr">
        <is>
          <t>H</t>
        </is>
      </c>
      <c r="R144" t="inlineStr">
        <is>
          <t>H</t>
        </is>
      </c>
      <c r="S144" t="inlineStr">
        <is>
          <t>H</t>
        </is>
      </c>
      <c r="T144" t="inlineStr">
        <is>
          <t>H</t>
        </is>
      </c>
      <c r="U144" t="inlineStr">
        <is>
          <t>H</t>
        </is>
      </c>
      <c r="V144" t="inlineStr">
        <is>
          <t>H</t>
        </is>
      </c>
      <c r="W144" t="inlineStr">
        <is>
          <t>H</t>
        </is>
      </c>
      <c r="X144" t="inlineStr">
        <is>
          <t>H</t>
        </is>
      </c>
      <c r="Y144" t="inlineStr">
        <is>
          <t>H</t>
        </is>
      </c>
      <c r="Z144" t="inlineStr">
        <is>
          <t>H</t>
        </is>
      </c>
      <c r="AA144" t="inlineStr">
        <is>
          <t>H</t>
        </is>
      </c>
      <c r="AB144" t="inlineStr">
        <is>
          <t>H</t>
        </is>
      </c>
      <c r="AC144" t="inlineStr">
        <is>
          <t>H</t>
        </is>
      </c>
      <c r="AD144" t="inlineStr">
        <is>
          <t>H</t>
        </is>
      </c>
      <c r="AE144" t="inlineStr">
        <is>
          <t>H</t>
        </is>
      </c>
      <c r="AF144" t="inlineStr">
        <is>
          <t>H</t>
        </is>
      </c>
      <c r="AG144" t="inlineStr">
        <is>
          <t>H</t>
        </is>
      </c>
      <c r="AH144" t="inlineStr">
        <is>
          <t>H</t>
        </is>
      </c>
      <c r="AI144" t="inlineStr">
        <is>
          <t>H</t>
        </is>
      </c>
      <c r="AJ144" t="inlineStr">
        <is>
          <t>H</t>
        </is>
      </c>
      <c r="AK144" t="inlineStr">
        <is>
          <t>H</t>
        </is>
      </c>
      <c r="AL144" t="inlineStr">
        <is>
          <t>H</t>
        </is>
      </c>
      <c r="AM144" t="inlineStr">
        <is>
          <t>H</t>
        </is>
      </c>
      <c r="AN144" t="inlineStr">
        <is>
          <t>H</t>
        </is>
      </c>
      <c r="AO144" t="inlineStr">
        <is>
          <t>H</t>
        </is>
      </c>
      <c r="AP144" t="inlineStr">
        <is>
          <t>H</t>
        </is>
      </c>
      <c r="AQ144" t="inlineStr">
        <is>
          <t>H</t>
        </is>
      </c>
      <c r="AR144" t="inlineStr">
        <is>
          <t>H</t>
        </is>
      </c>
      <c r="AS144" t="inlineStr">
        <is>
          <t>H</t>
        </is>
      </c>
      <c r="AT144" t="inlineStr">
        <is>
          <t>H</t>
        </is>
      </c>
      <c r="AU144" t="inlineStr">
        <is>
          <t>H</t>
        </is>
      </c>
      <c r="AV144" t="inlineStr">
        <is>
          <t>H</t>
        </is>
      </c>
      <c r="AW144" t="inlineStr">
        <is>
          <t>H</t>
        </is>
      </c>
    </row>
    <row r="145">
      <c r="A145" t="inlineStr">
        <is>
          <t>Jordan</t>
        </is>
      </c>
      <c r="B145" t="inlineStr">
        <is>
          <t>JOR</t>
        </is>
      </c>
      <c r="C145" t="inlineStr">
        <is>
          <t>Asia</t>
        </is>
      </c>
      <c r="D145" t="inlineStr">
        <is>
          <t>Western Asia</t>
        </is>
      </c>
      <c r="E145" t="inlineStr">
        <is>
          <t>c</t>
        </is>
      </c>
      <c r="F145" s="11" t="n">
        <v>5260</v>
      </c>
      <c r="G145" s="12" t="n">
        <v>3.622</v>
      </c>
      <c r="H145" s="12" t="n">
        <v>11.521</v>
      </c>
      <c r="I145" s="12" t="n">
        <v>11.59</v>
      </c>
      <c r="J145" t="inlineStr">
        <is>
          <t>LM</t>
        </is>
      </c>
      <c r="K145" t="inlineStr">
        <is>
          <t>UM</t>
        </is>
      </c>
      <c r="L145" t="inlineStr">
        <is>
          <t>UM</t>
        </is>
      </c>
      <c r="M145" t="inlineStr">
        <is>
          <t>LM</t>
        </is>
      </c>
      <c r="N145" t="inlineStr">
        <is>
          <t>LM</t>
        </is>
      </c>
      <c r="O145" t="inlineStr">
        <is>
          <t>LM</t>
        </is>
      </c>
      <c r="P145" t="inlineStr">
        <is>
          <t>LM</t>
        </is>
      </c>
      <c r="Q145" t="inlineStr">
        <is>
          <t>LM</t>
        </is>
      </c>
      <c r="R145" t="inlineStr">
        <is>
          <t>LM</t>
        </is>
      </c>
      <c r="S145" t="inlineStr">
        <is>
          <t>LM</t>
        </is>
      </c>
      <c r="T145" t="inlineStr">
        <is>
          <t>LM</t>
        </is>
      </c>
      <c r="U145" t="inlineStr">
        <is>
          <t>LM</t>
        </is>
      </c>
      <c r="V145" t="inlineStr">
        <is>
          <t>LM</t>
        </is>
      </c>
      <c r="W145" t="inlineStr">
        <is>
          <t>LM</t>
        </is>
      </c>
      <c r="X145" t="inlineStr">
        <is>
          <t>LM</t>
        </is>
      </c>
      <c r="Y145" t="inlineStr">
        <is>
          <t>LM</t>
        </is>
      </c>
      <c r="Z145" t="inlineStr">
        <is>
          <t>LM</t>
        </is>
      </c>
      <c r="AA145" t="inlineStr">
        <is>
          <t>LM</t>
        </is>
      </c>
      <c r="AB145" t="inlineStr">
        <is>
          <t>LM</t>
        </is>
      </c>
      <c r="AC145" t="inlineStr">
        <is>
          <t>LM</t>
        </is>
      </c>
      <c r="AD145" t="inlineStr">
        <is>
          <t>LM</t>
        </is>
      </c>
      <c r="AE145" t="inlineStr">
        <is>
          <t>LM</t>
        </is>
      </c>
      <c r="AF145" t="inlineStr">
        <is>
          <t>LM</t>
        </is>
      </c>
      <c r="AG145" t="inlineStr">
        <is>
          <t>UM</t>
        </is>
      </c>
      <c r="AH145" t="inlineStr">
        <is>
          <t>UM</t>
        </is>
      </c>
      <c r="AI145" t="inlineStr">
        <is>
          <t>UM</t>
        </is>
      </c>
      <c r="AJ145" t="inlineStr">
        <is>
          <t>UM</t>
        </is>
      </c>
      <c r="AK145" t="inlineStr">
        <is>
          <t>UM</t>
        </is>
      </c>
      <c r="AL145" t="inlineStr">
        <is>
          <t>UM</t>
        </is>
      </c>
      <c r="AM145" t="inlineStr">
        <is>
          <t>LM</t>
        </is>
      </c>
      <c r="AN145" t="inlineStr">
        <is>
          <t>UM</t>
        </is>
      </c>
      <c r="AO145" t="inlineStr">
        <is>
          <t>UM</t>
        </is>
      </c>
      <c r="AP145" t="inlineStr">
        <is>
          <t>UM</t>
        </is>
      </c>
      <c r="AQ145" t="inlineStr">
        <is>
          <t>UM</t>
        </is>
      </c>
      <c r="AR145" t="inlineStr">
        <is>
          <t>UM</t>
        </is>
      </c>
      <c r="AS145" t="inlineStr">
        <is>
          <t>LM</t>
        </is>
      </c>
      <c r="AT145" t="inlineStr">
        <is>
          <t>LM</t>
        </is>
      </c>
      <c r="AU145" t="inlineStr">
        <is>
          <t>LM</t>
        </is>
      </c>
      <c r="AV145" t="inlineStr">
        <is>
          <t>UM</t>
        </is>
      </c>
      <c r="AW145" t="inlineStr">
        <is>
          <t>UM</t>
        </is>
      </c>
    </row>
    <row r="146">
      <c r="A146" t="inlineStr">
        <is>
          <t>Kuwait</t>
        </is>
      </c>
      <c r="B146" t="inlineStr">
        <is>
          <t>KWT</t>
        </is>
      </c>
      <c r="C146" t="inlineStr">
        <is>
          <t>Asia</t>
        </is>
      </c>
      <c r="D146" t="inlineStr">
        <is>
          <t>Western Asia</t>
        </is>
      </c>
      <c r="E146" t="inlineStr">
        <is>
          <t>n</t>
        </is>
      </c>
      <c r="F146" s="11" t="n"/>
      <c r="G146" s="12" t="n">
        <v>1.685</v>
      </c>
      <c r="H146" s="12" t="n">
        <v>4.979</v>
      </c>
      <c r="I146" s="12" t="n">
        <v>5.049</v>
      </c>
      <c r="J146" t="inlineStr">
        <is>
          <t>H</t>
        </is>
      </c>
      <c r="K146" t="inlineStr">
        <is>
          <t>H</t>
        </is>
      </c>
      <c r="L146" t="inlineStr">
        <is>
          <t>H</t>
        </is>
      </c>
      <c r="M146" t="inlineStr">
        <is>
          <t>H</t>
        </is>
      </c>
      <c r="N146" t="inlineStr">
        <is>
          <t>H</t>
        </is>
      </c>
      <c r="O146" t="inlineStr">
        <is>
          <t>H</t>
        </is>
      </c>
      <c r="P146" t="inlineStr">
        <is>
          <t>H</t>
        </is>
      </c>
      <c r="Q146" t="inlineStr">
        <is>
          <t>H</t>
        </is>
      </c>
      <c r="R146" t="inlineStr">
        <is>
          <t>H</t>
        </is>
      </c>
      <c r="S146" t="inlineStr">
        <is>
          <t>H</t>
        </is>
      </c>
      <c r="T146" t="inlineStr">
        <is>
          <t>H</t>
        </is>
      </c>
      <c r="U146" t="inlineStr">
        <is>
          <t>H</t>
        </is>
      </c>
      <c r="V146" t="inlineStr">
        <is>
          <t>H</t>
        </is>
      </c>
      <c r="W146" t="inlineStr">
        <is>
          <t>H</t>
        </is>
      </c>
      <c r="X146" t="inlineStr">
        <is>
          <t>H</t>
        </is>
      </c>
      <c r="Y146" t="inlineStr">
        <is>
          <t>H</t>
        </is>
      </c>
      <c r="Z146" t="inlineStr">
        <is>
          <t>H</t>
        </is>
      </c>
      <c r="AA146" t="inlineStr">
        <is>
          <t>H</t>
        </is>
      </c>
      <c r="AB146" t="inlineStr">
        <is>
          <t>H</t>
        </is>
      </c>
      <c r="AC146" t="inlineStr">
        <is>
          <t>H</t>
        </is>
      </c>
      <c r="AD146" t="inlineStr">
        <is>
          <t>H</t>
        </is>
      </c>
      <c r="AE146" t="inlineStr">
        <is>
          <t>H</t>
        </is>
      </c>
      <c r="AF146" t="inlineStr">
        <is>
          <t>H</t>
        </is>
      </c>
      <c r="AG146" t="inlineStr">
        <is>
          <t>H</t>
        </is>
      </c>
      <c r="AH146" t="inlineStr">
        <is>
          <t>H</t>
        </is>
      </c>
      <c r="AI146" t="inlineStr">
        <is>
          <t>H</t>
        </is>
      </c>
      <c r="AJ146" t="inlineStr">
        <is>
          <t>H</t>
        </is>
      </c>
      <c r="AK146" t="inlineStr">
        <is>
          <t>H</t>
        </is>
      </c>
      <c r="AL146" t="inlineStr">
        <is>
          <t>H</t>
        </is>
      </c>
      <c r="AM146" t="inlineStr">
        <is>
          <t>H</t>
        </is>
      </c>
      <c r="AN146" t="inlineStr">
        <is>
          <t>H</t>
        </is>
      </c>
      <c r="AO146" t="inlineStr">
        <is>
          <t>H</t>
        </is>
      </c>
      <c r="AP146" t="inlineStr">
        <is>
          <t>H</t>
        </is>
      </c>
      <c r="AQ146" t="inlineStr">
        <is>
          <t>H</t>
        </is>
      </c>
      <c r="AR146" t="inlineStr">
        <is>
          <t>H</t>
        </is>
      </c>
      <c r="AS146" t="inlineStr">
        <is>
          <t>H</t>
        </is>
      </c>
      <c r="AT146" t="inlineStr">
        <is>
          <t>H</t>
        </is>
      </c>
      <c r="AU146" t="inlineStr">
        <is>
          <t>H</t>
        </is>
      </c>
      <c r="AV146" t="inlineStr">
        <is>
          <t>H</t>
        </is>
      </c>
      <c r="AW146" t="inlineStr">
        <is>
          <t>H</t>
        </is>
      </c>
    </row>
    <row r="147">
      <c r="A147" t="inlineStr">
        <is>
          <t>Lebanon</t>
        </is>
      </c>
      <c r="B147" t="inlineStr">
        <is>
          <t>LBN</t>
        </is>
      </c>
      <c r="C147" t="inlineStr">
        <is>
          <t>Asia</t>
        </is>
      </c>
      <c r="D147" t="inlineStr">
        <is>
          <t>Western Asia</t>
        </is>
      </c>
      <c r="E147" t="inlineStr">
        <is>
          <t>c</t>
        </is>
      </c>
      <c r="F147" s="11" t="n"/>
      <c r="G147" s="12" t="n">
        <v>3.595</v>
      </c>
      <c r="H147" s="12" t="n">
        <v>5.849</v>
      </c>
      <c r="I147" s="12" t="n">
        <v>5.897</v>
      </c>
      <c r="J147" t="inlineStr">
        <is>
          <t>LM</t>
        </is>
      </c>
      <c r="K147" t="inlineStr">
        <is>
          <t>LM</t>
        </is>
      </c>
      <c r="L147" t="inlineStr">
        <is>
          <t>LM</t>
        </is>
      </c>
      <c r="M147" t="inlineStr">
        <is>
          <t>LM</t>
        </is>
      </c>
      <c r="N147" t="inlineStr">
        <is>
          <t>LM</t>
        </is>
      </c>
      <c r="O147" t="inlineStr">
        <is>
          <t>LM</t>
        </is>
      </c>
      <c r="P147" t="inlineStr">
        <is>
          <t>LM</t>
        </is>
      </c>
      <c r="Q147" t="inlineStr">
        <is>
          <t>LM</t>
        </is>
      </c>
      <c r="R147" t="inlineStr">
        <is>
          <t>LM</t>
        </is>
      </c>
      <c r="S147" t="inlineStr">
        <is>
          <t>LM</t>
        </is>
      </c>
      <c r="T147" t="inlineStr">
        <is>
          <t>UM</t>
        </is>
      </c>
      <c r="U147" t="inlineStr">
        <is>
          <t>UM</t>
        </is>
      </c>
      <c r="V147" t="inlineStr">
        <is>
          <t>UM</t>
        </is>
      </c>
      <c r="W147" t="inlineStr">
        <is>
          <t>UM</t>
        </is>
      </c>
      <c r="X147" t="inlineStr">
        <is>
          <t>UM</t>
        </is>
      </c>
      <c r="Y147" t="inlineStr">
        <is>
          <t>UM</t>
        </is>
      </c>
      <c r="Z147" t="inlineStr">
        <is>
          <t>UM</t>
        </is>
      </c>
      <c r="AA147" t="inlineStr">
        <is>
          <t>UM</t>
        </is>
      </c>
      <c r="AB147" t="inlineStr">
        <is>
          <t>UM</t>
        </is>
      </c>
      <c r="AC147" t="inlineStr">
        <is>
          <t>UM</t>
        </is>
      </c>
      <c r="AD147" t="inlineStr">
        <is>
          <t>UM</t>
        </is>
      </c>
      <c r="AE147" t="inlineStr">
        <is>
          <t>UM</t>
        </is>
      </c>
      <c r="AF147" t="inlineStr">
        <is>
          <t>UM</t>
        </is>
      </c>
      <c r="AG147" t="inlineStr">
        <is>
          <t>UM</t>
        </is>
      </c>
      <c r="AH147" t="inlineStr">
        <is>
          <t>UM</t>
        </is>
      </c>
      <c r="AI147" t="inlineStr">
        <is>
          <t>UM</t>
        </is>
      </c>
      <c r="AJ147" t="inlineStr">
        <is>
          <t>UM</t>
        </is>
      </c>
      <c r="AK147" t="inlineStr">
        <is>
          <t>UM</t>
        </is>
      </c>
      <c r="AL147" t="inlineStr">
        <is>
          <t>UM</t>
        </is>
      </c>
      <c r="AM147" t="inlineStr">
        <is>
          <t>UM</t>
        </is>
      </c>
      <c r="AN147" t="inlineStr">
        <is>
          <t>UM</t>
        </is>
      </c>
      <c r="AO147" t="inlineStr">
        <is>
          <t>UM</t>
        </is>
      </c>
      <c r="AP147" t="inlineStr">
        <is>
          <t>UM</t>
        </is>
      </c>
      <c r="AQ147" t="inlineStr">
        <is>
          <t>UM</t>
        </is>
      </c>
      <c r="AR147" t="inlineStr">
        <is>
          <t>LM</t>
        </is>
      </c>
      <c r="AS147" t="inlineStr">
        <is>
          <t>LM</t>
        </is>
      </c>
      <c r="AT147" t="inlineStr">
        <is>
          <t>LM</t>
        </is>
      </c>
      <c r="AU147" t="inlineStr">
        <is>
          <t>LM</t>
        </is>
      </c>
      <c r="AV147" t="inlineStr">
        <is>
          <t>LM</t>
        </is>
      </c>
      <c r="AW147" t="inlineStr">
        <is>
          <t>LM</t>
        </is>
      </c>
    </row>
    <row r="148">
      <c r="A148" t="inlineStr">
        <is>
          <t>Oman</t>
        </is>
      </c>
      <c r="B148" t="inlineStr">
        <is>
          <t>OMN</t>
        </is>
      </c>
      <c r="C148" t="inlineStr">
        <is>
          <t>Asia</t>
        </is>
      </c>
      <c r="D148" t="inlineStr">
        <is>
          <t>Western Asia</t>
        </is>
      </c>
      <c r="E148" t="inlineStr">
        <is>
          <t>n</t>
        </is>
      </c>
      <c r="F148" s="11" t="n"/>
      <c r="G148" s="12" t="n">
        <v>1.764</v>
      </c>
      <c r="H148" s="12" t="n">
        <v>5.495</v>
      </c>
      <c r="I148" s="12" t="n">
        <v>5.671</v>
      </c>
      <c r="J148" t="inlineStr">
        <is>
          <t>UM</t>
        </is>
      </c>
      <c r="K148" t="inlineStr">
        <is>
          <t>H</t>
        </is>
      </c>
      <c r="L148" t="inlineStr">
        <is>
          <t>H</t>
        </is>
      </c>
      <c r="M148" t="inlineStr">
        <is>
          <t>UM</t>
        </is>
      </c>
      <c r="N148" t="inlineStr">
        <is>
          <t>UM</t>
        </is>
      </c>
      <c r="O148" t="inlineStr">
        <is>
          <t>UM</t>
        </is>
      </c>
      <c r="P148" t="inlineStr">
        <is>
          <t>UM</t>
        </is>
      </c>
      <c r="Q148" t="inlineStr">
        <is>
          <t>UM</t>
        </is>
      </c>
      <c r="R148" t="inlineStr">
        <is>
          <t>UM</t>
        </is>
      </c>
      <c r="S148" t="inlineStr">
        <is>
          <t>UM</t>
        </is>
      </c>
      <c r="T148" t="inlineStr">
        <is>
          <t>UM</t>
        </is>
      </c>
      <c r="U148" t="inlineStr">
        <is>
          <t>UM</t>
        </is>
      </c>
      <c r="V148" t="inlineStr">
        <is>
          <t>UM</t>
        </is>
      </c>
      <c r="W148" t="inlineStr">
        <is>
          <t>UM</t>
        </is>
      </c>
      <c r="X148" t="inlineStr">
        <is>
          <t>UM</t>
        </is>
      </c>
      <c r="Y148" t="inlineStr">
        <is>
          <t>UM</t>
        </is>
      </c>
      <c r="Z148" t="inlineStr">
        <is>
          <t>UM</t>
        </is>
      </c>
      <c r="AA148" t="inlineStr">
        <is>
          <t>UM</t>
        </is>
      </c>
      <c r="AB148" t="inlineStr">
        <is>
          <t>UM</t>
        </is>
      </c>
      <c r="AC148" t="inlineStr">
        <is>
          <t>UM</t>
        </is>
      </c>
      <c r="AD148" t="inlineStr">
        <is>
          <t>H</t>
        </is>
      </c>
      <c r="AE148" t="inlineStr">
        <is>
          <t>H</t>
        </is>
      </c>
      <c r="AF148" t="inlineStr">
        <is>
          <t>H</t>
        </is>
      </c>
      <c r="AG148" t="inlineStr">
        <is>
          <t>H</t>
        </is>
      </c>
      <c r="AH148" t="inlineStr">
        <is>
          <t>H</t>
        </is>
      </c>
      <c r="AI148" t="inlineStr">
        <is>
          <t>H</t>
        </is>
      </c>
      <c r="AJ148" t="inlineStr">
        <is>
          <t>H</t>
        </is>
      </c>
      <c r="AK148" t="inlineStr">
        <is>
          <t>H</t>
        </is>
      </c>
      <c r="AL148" t="inlineStr">
        <is>
          <t>H</t>
        </is>
      </c>
      <c r="AM148" t="inlineStr">
        <is>
          <t>H</t>
        </is>
      </c>
      <c r="AN148" t="inlineStr">
        <is>
          <t>H</t>
        </is>
      </c>
      <c r="AO148" t="inlineStr">
        <is>
          <t>H</t>
        </is>
      </c>
      <c r="AP148" t="inlineStr">
        <is>
          <t>H</t>
        </is>
      </c>
      <c r="AQ148" t="inlineStr">
        <is>
          <t>H</t>
        </is>
      </c>
      <c r="AR148" t="inlineStr">
        <is>
          <t>H</t>
        </is>
      </c>
      <c r="AS148" t="inlineStr">
        <is>
          <t>H</t>
        </is>
      </c>
      <c r="AT148" t="inlineStr">
        <is>
          <t>H</t>
        </is>
      </c>
      <c r="AU148" t="inlineStr">
        <is>
          <t>H</t>
        </is>
      </c>
      <c r="AV148" t="inlineStr">
        <is>
          <t>H</t>
        </is>
      </c>
      <c r="AW148" t="inlineStr">
        <is>
          <t>H</t>
        </is>
      </c>
    </row>
    <row r="149">
      <c r="A149" t="inlineStr">
        <is>
          <t>Qatar</t>
        </is>
      </c>
      <c r="B149" t="inlineStr">
        <is>
          <t>QAT</t>
        </is>
      </c>
      <c r="C149" t="inlineStr">
        <is>
          <t>Asia</t>
        </is>
      </c>
      <c r="D149" t="inlineStr">
        <is>
          <t>Western Asia</t>
        </is>
      </c>
      <c r="E149" t="inlineStr">
        <is>
          <t>i</t>
        </is>
      </c>
      <c r="F149" s="11" t="n">
        <v>74330</v>
      </c>
      <c r="G149" s="12" t="n">
        <v>0.44</v>
      </c>
      <c r="H149" s="12" t="n">
        <v>2.918</v>
      </c>
      <c r="I149" s="12" t="n">
        <v>2.969</v>
      </c>
      <c r="J149" t="inlineStr">
        <is>
          <t>H</t>
        </is>
      </c>
      <c r="K149" t="inlineStr">
        <is>
          <t>H</t>
        </is>
      </c>
      <c r="L149" t="inlineStr">
        <is>
          <t>H</t>
        </is>
      </c>
      <c r="M149" t="inlineStr">
        <is>
          <t>H</t>
        </is>
      </c>
      <c r="N149" t="inlineStr">
        <is>
          <t>H</t>
        </is>
      </c>
      <c r="O149" t="inlineStr">
        <is>
          <t>H</t>
        </is>
      </c>
      <c r="P149" t="inlineStr">
        <is>
          <t>H</t>
        </is>
      </c>
      <c r="Q149" t="inlineStr">
        <is>
          <t>H</t>
        </is>
      </c>
      <c r="R149" t="inlineStr">
        <is>
          <t>H</t>
        </is>
      </c>
      <c r="S149" t="inlineStr">
        <is>
          <t>H</t>
        </is>
      </c>
      <c r="T149" t="inlineStr">
        <is>
          <t>H</t>
        </is>
      </c>
      <c r="U149" t="inlineStr">
        <is>
          <t>H</t>
        </is>
      </c>
      <c r="V149" t="inlineStr">
        <is>
          <t>H</t>
        </is>
      </c>
      <c r="W149" t="inlineStr">
        <is>
          <t>H</t>
        </is>
      </c>
      <c r="X149" t="inlineStr">
        <is>
          <t>H</t>
        </is>
      </c>
      <c r="Y149" t="inlineStr">
        <is>
          <t>H</t>
        </is>
      </c>
      <c r="Z149" t="inlineStr">
        <is>
          <t>H</t>
        </is>
      </c>
      <c r="AA149" t="inlineStr">
        <is>
          <t>H</t>
        </is>
      </c>
      <c r="AB149" t="inlineStr">
        <is>
          <t>H</t>
        </is>
      </c>
      <c r="AC149" t="inlineStr">
        <is>
          <t>H</t>
        </is>
      </c>
      <c r="AD149" t="inlineStr">
        <is>
          <t>H</t>
        </is>
      </c>
      <c r="AE149" t="inlineStr">
        <is>
          <t>H</t>
        </is>
      </c>
      <c r="AF149" t="inlineStr">
        <is>
          <t>H</t>
        </is>
      </c>
      <c r="AG149" t="inlineStr">
        <is>
          <t>H</t>
        </is>
      </c>
      <c r="AH149" t="inlineStr">
        <is>
          <t>H</t>
        </is>
      </c>
      <c r="AI149" t="inlineStr">
        <is>
          <t>H</t>
        </is>
      </c>
      <c r="AJ149" t="inlineStr">
        <is>
          <t>H</t>
        </is>
      </c>
      <c r="AK149" t="inlineStr">
        <is>
          <t>H</t>
        </is>
      </c>
      <c r="AL149" t="inlineStr">
        <is>
          <t>H</t>
        </is>
      </c>
      <c r="AM149" t="inlineStr">
        <is>
          <t>H</t>
        </is>
      </c>
      <c r="AN149" t="inlineStr">
        <is>
          <t>H</t>
        </is>
      </c>
      <c r="AO149" t="inlineStr">
        <is>
          <t>H</t>
        </is>
      </c>
      <c r="AP149" t="inlineStr">
        <is>
          <t>H</t>
        </is>
      </c>
      <c r="AQ149" t="inlineStr">
        <is>
          <t>H</t>
        </is>
      </c>
      <c r="AR149" t="inlineStr">
        <is>
          <t>H</t>
        </is>
      </c>
      <c r="AS149" t="inlineStr">
        <is>
          <t>H</t>
        </is>
      </c>
      <c r="AT149" t="inlineStr">
        <is>
          <t>H</t>
        </is>
      </c>
      <c r="AU149" t="inlineStr">
        <is>
          <t>H</t>
        </is>
      </c>
      <c r="AV149" t="inlineStr">
        <is>
          <t>H</t>
        </is>
      </c>
      <c r="AW149" t="inlineStr">
        <is>
          <t>H</t>
        </is>
      </c>
    </row>
    <row r="150">
      <c r="A150" t="inlineStr">
        <is>
          <t>Saudi Arabia</t>
        </is>
      </c>
      <c r="B150" t="inlineStr">
        <is>
          <t>SAU</t>
        </is>
      </c>
      <c r="C150" t="inlineStr">
        <is>
          <t>Asia</t>
        </is>
      </c>
      <c r="D150" t="inlineStr">
        <is>
          <t>Western Asia</t>
        </is>
      </c>
      <c r="E150" t="inlineStr">
        <is>
          <t>n</t>
        </is>
      </c>
      <c r="F150" s="11" t="n">
        <v>36070</v>
      </c>
      <c r="G150" s="12" t="n">
        <v>10.641</v>
      </c>
      <c r="H150" s="12" t="n">
        <v>35.917</v>
      </c>
      <c r="I150" s="12" t="n">
        <v>36.524</v>
      </c>
      <c r="J150" t="inlineStr">
        <is>
          <t>UM</t>
        </is>
      </c>
      <c r="K150" t="inlineStr">
        <is>
          <t>H</t>
        </is>
      </c>
      <c r="L150" t="inlineStr">
        <is>
          <t>H</t>
        </is>
      </c>
      <c r="M150" t="inlineStr">
        <is>
          <t>UM</t>
        </is>
      </c>
      <c r="N150" t="inlineStr">
        <is>
          <t>UM</t>
        </is>
      </c>
      <c r="O150" t="inlineStr">
        <is>
          <t>UM</t>
        </is>
      </c>
      <c r="P150" t="inlineStr">
        <is>
          <t>UM</t>
        </is>
      </c>
      <c r="Q150" t="inlineStr">
        <is>
          <t>UM</t>
        </is>
      </c>
      <c r="R150" t="inlineStr">
        <is>
          <t>UM</t>
        </is>
      </c>
      <c r="S150" t="inlineStr">
        <is>
          <t>UM</t>
        </is>
      </c>
      <c r="T150" t="inlineStr">
        <is>
          <t>UM</t>
        </is>
      </c>
      <c r="U150" t="inlineStr">
        <is>
          <t>UM</t>
        </is>
      </c>
      <c r="V150" t="inlineStr">
        <is>
          <t>UM</t>
        </is>
      </c>
      <c r="W150" t="inlineStr">
        <is>
          <t>UM</t>
        </is>
      </c>
      <c r="X150" t="inlineStr">
        <is>
          <t>UM</t>
        </is>
      </c>
      <c r="Y150" t="inlineStr">
        <is>
          <t>UM</t>
        </is>
      </c>
      <c r="Z150" t="inlineStr">
        <is>
          <t>UM</t>
        </is>
      </c>
      <c r="AA150" t="inlineStr">
        <is>
          <t>H</t>
        </is>
      </c>
      <c r="AB150" t="inlineStr">
        <is>
          <t>H</t>
        </is>
      </c>
      <c r="AC150" t="inlineStr">
        <is>
          <t>H</t>
        </is>
      </c>
      <c r="AD150" t="inlineStr">
        <is>
          <t>H</t>
        </is>
      </c>
      <c r="AE150" t="inlineStr">
        <is>
          <t>H</t>
        </is>
      </c>
      <c r="AF150" t="inlineStr">
        <is>
          <t>H</t>
        </is>
      </c>
      <c r="AG150" t="inlineStr">
        <is>
          <t>H</t>
        </is>
      </c>
      <c r="AH150" t="inlineStr">
        <is>
          <t>H</t>
        </is>
      </c>
      <c r="AI150" t="inlineStr">
        <is>
          <t>H</t>
        </is>
      </c>
      <c r="AJ150" t="inlineStr">
        <is>
          <t>H</t>
        </is>
      </c>
      <c r="AK150" t="inlineStr">
        <is>
          <t>H</t>
        </is>
      </c>
      <c r="AL150" t="inlineStr">
        <is>
          <t>H</t>
        </is>
      </c>
      <c r="AM150" t="inlineStr">
        <is>
          <t>H</t>
        </is>
      </c>
      <c r="AN150" t="inlineStr">
        <is>
          <t>H</t>
        </is>
      </c>
      <c r="AO150" t="inlineStr">
        <is>
          <t>H</t>
        </is>
      </c>
      <c r="AP150" t="inlineStr">
        <is>
          <t>H</t>
        </is>
      </c>
      <c r="AQ150" t="inlineStr">
        <is>
          <t>H</t>
        </is>
      </c>
      <c r="AR150" t="inlineStr">
        <is>
          <t>H</t>
        </is>
      </c>
      <c r="AS150" t="inlineStr">
        <is>
          <t>H</t>
        </is>
      </c>
      <c r="AT150" t="inlineStr">
        <is>
          <t>H</t>
        </is>
      </c>
      <c r="AU150" t="inlineStr">
        <is>
          <t>H</t>
        </is>
      </c>
      <c r="AV150" t="inlineStr">
        <is>
          <t>H</t>
        </is>
      </c>
      <c r="AW150" t="inlineStr">
        <is>
          <t>H</t>
        </is>
      </c>
    </row>
    <row r="151">
      <c r="A151" t="inlineStr">
        <is>
          <t>Syrian Arab Republic</t>
        </is>
      </c>
      <c r="B151" t="inlineStr">
        <is>
          <t>SYR</t>
        </is>
      </c>
      <c r="C151" t="inlineStr">
        <is>
          <t>Asia</t>
        </is>
      </c>
      <c r="D151" t="inlineStr">
        <is>
          <t>Western Asia</t>
        </is>
      </c>
      <c r="E151" t="inlineStr">
        <is>
          <t>c</t>
        </is>
      </c>
      <c r="F151" s="11" t="n"/>
      <c r="G151" s="12" t="n">
        <v>12.579</v>
      </c>
      <c r="H151" s="12" t="n">
        <v>25.62</v>
      </c>
      <c r="I151" s="12" t="n">
        <v>26.472</v>
      </c>
      <c r="J151" t="inlineStr">
        <is>
          <t>LM</t>
        </is>
      </c>
      <c r="K151" t="inlineStr">
        <is>
          <t>L</t>
        </is>
      </c>
      <c r="L151" t="inlineStr">
        <is>
          <t>L</t>
        </is>
      </c>
      <c r="M151" t="inlineStr">
        <is>
          <t>LM</t>
        </is>
      </c>
      <c r="N151" t="inlineStr">
        <is>
          <t>LM</t>
        </is>
      </c>
      <c r="O151" t="inlineStr">
        <is>
          <t>LM</t>
        </is>
      </c>
      <c r="P151" t="inlineStr">
        <is>
          <t>LM</t>
        </is>
      </c>
      <c r="Q151" t="inlineStr">
        <is>
          <t>LM</t>
        </is>
      </c>
      <c r="R151" t="inlineStr">
        <is>
          <t>LM</t>
        </is>
      </c>
      <c r="S151" t="inlineStr">
        <is>
          <t>LM</t>
        </is>
      </c>
      <c r="T151" t="inlineStr">
        <is>
          <t>LM</t>
        </is>
      </c>
      <c r="U151" t="inlineStr">
        <is>
          <t>LM</t>
        </is>
      </c>
      <c r="V151" t="inlineStr">
        <is>
          <t>LM</t>
        </is>
      </c>
      <c r="W151" t="inlineStr">
        <is>
          <t>LM</t>
        </is>
      </c>
      <c r="X151" t="inlineStr">
        <is>
          <t>LM</t>
        </is>
      </c>
      <c r="Y151" t="inlineStr">
        <is>
          <t>LM</t>
        </is>
      </c>
      <c r="Z151" t="inlineStr">
        <is>
          <t>LM</t>
        </is>
      </c>
      <c r="AA151" t="inlineStr">
        <is>
          <t>LM</t>
        </is>
      </c>
      <c r="AB151" t="inlineStr">
        <is>
          <t>LM</t>
        </is>
      </c>
      <c r="AC151" t="inlineStr">
        <is>
          <t>LM</t>
        </is>
      </c>
      <c r="AD151" t="inlineStr">
        <is>
          <t>LM</t>
        </is>
      </c>
      <c r="AE151" t="inlineStr">
        <is>
          <t>LM</t>
        </is>
      </c>
      <c r="AF151" t="inlineStr">
        <is>
          <t>LM</t>
        </is>
      </c>
      <c r="AG151" t="inlineStr">
        <is>
          <t>LM</t>
        </is>
      </c>
      <c r="AH151" t="inlineStr">
        <is>
          <t>LM</t>
        </is>
      </c>
      <c r="AI151" t="inlineStr">
        <is>
          <t>LM</t>
        </is>
      </c>
      <c r="AJ151" t="inlineStr">
        <is>
          <t>LM</t>
        </is>
      </c>
      <c r="AK151" t="inlineStr">
        <is>
          <t>LM</t>
        </is>
      </c>
      <c r="AL151" t="inlineStr">
        <is>
          <t>LM</t>
        </is>
      </c>
      <c r="AM151" t="inlineStr">
        <is>
          <t>LM</t>
        </is>
      </c>
      <c r="AN151" t="inlineStr">
        <is>
          <t>L</t>
        </is>
      </c>
      <c r="AO151" t="inlineStr">
        <is>
          <t>L</t>
        </is>
      </c>
      <c r="AP151" t="inlineStr">
        <is>
          <t>L</t>
        </is>
      </c>
      <c r="AQ151" t="inlineStr">
        <is>
          <t>L</t>
        </is>
      </c>
      <c r="AR151" t="inlineStr">
        <is>
          <t>L</t>
        </is>
      </c>
      <c r="AS151" t="inlineStr">
        <is>
          <t>L</t>
        </is>
      </c>
      <c r="AT151" t="inlineStr">
        <is>
          <t>L</t>
        </is>
      </c>
      <c r="AU151" t="inlineStr">
        <is>
          <t>L</t>
        </is>
      </c>
      <c r="AV151" t="inlineStr">
        <is>
          <t>L</t>
        </is>
      </c>
      <c r="AW151" t="inlineStr">
        <is>
          <t>L</t>
        </is>
      </c>
    </row>
    <row r="152">
      <c r="A152" t="inlineStr">
        <is>
          <t>Türkiye</t>
        </is>
      </c>
      <c r="B152" t="inlineStr">
        <is>
          <t>TUR</t>
        </is>
      </c>
      <c r="C152" t="inlineStr">
        <is>
          <t>Asia</t>
        </is>
      </c>
      <c r="D152" t="inlineStr">
        <is>
          <t>Western Asia</t>
        </is>
      </c>
      <c r="E152" t="inlineStr">
        <is>
          <t>i</t>
        </is>
      </c>
      <c r="F152" s="11" t="n">
        <v>16300</v>
      </c>
      <c r="G152" s="12" t="n">
        <v>56.016</v>
      </c>
      <c r="H152" s="12" t="n">
        <v>85.729</v>
      </c>
      <c r="I152" s="12" t="n">
        <v>85.983</v>
      </c>
      <c r="J152" t="inlineStr">
        <is>
          <t>LM</t>
        </is>
      </c>
      <c r="K152" t="inlineStr">
        <is>
          <t>UM</t>
        </is>
      </c>
      <c r="L152" t="inlineStr">
        <is>
          <t>H</t>
        </is>
      </c>
      <c r="M152" t="inlineStr">
        <is>
          <t>LM</t>
        </is>
      </c>
      <c r="N152" t="inlineStr">
        <is>
          <t>LM</t>
        </is>
      </c>
      <c r="O152" t="inlineStr">
        <is>
          <t>LM</t>
        </is>
      </c>
      <c r="P152" t="inlineStr">
        <is>
          <t>LM</t>
        </is>
      </c>
      <c r="Q152" t="inlineStr">
        <is>
          <t>LM</t>
        </is>
      </c>
      <c r="R152" t="inlineStr">
        <is>
          <t>LM</t>
        </is>
      </c>
      <c r="S152" t="inlineStr">
        <is>
          <t>LM</t>
        </is>
      </c>
      <c r="T152" t="inlineStr">
        <is>
          <t>UM</t>
        </is>
      </c>
      <c r="U152" t="inlineStr">
        <is>
          <t>UM</t>
        </is>
      </c>
      <c r="V152" t="inlineStr">
        <is>
          <t>LM</t>
        </is>
      </c>
      <c r="W152" t="inlineStr">
        <is>
          <t>UM</t>
        </is>
      </c>
      <c r="X152" t="inlineStr">
        <is>
          <t>LM</t>
        </is>
      </c>
      <c r="Y152" t="inlineStr">
        <is>
          <t>LM</t>
        </is>
      </c>
      <c r="Z152" t="inlineStr">
        <is>
          <t>LM</t>
        </is>
      </c>
      <c r="AA152" t="inlineStr">
        <is>
          <t>UM</t>
        </is>
      </c>
      <c r="AB152" t="inlineStr">
        <is>
          <t>UM</t>
        </is>
      </c>
      <c r="AC152" t="inlineStr">
        <is>
          <t>UM</t>
        </is>
      </c>
      <c r="AD152" t="inlineStr">
        <is>
          <t>UM</t>
        </is>
      </c>
      <c r="AE152" t="inlineStr">
        <is>
          <t>UM</t>
        </is>
      </c>
      <c r="AF152" t="inlineStr">
        <is>
          <t>UM</t>
        </is>
      </c>
      <c r="AG152" t="inlineStr">
        <is>
          <t>UM</t>
        </is>
      </c>
      <c r="AH152" t="inlineStr">
        <is>
          <t>UM</t>
        </is>
      </c>
      <c r="AI152" t="inlineStr">
        <is>
          <t>UM</t>
        </is>
      </c>
      <c r="AJ152" t="inlineStr">
        <is>
          <t>UM</t>
        </is>
      </c>
      <c r="AK152" t="inlineStr">
        <is>
          <t>UM</t>
        </is>
      </c>
      <c r="AL152" t="inlineStr">
        <is>
          <t>UM</t>
        </is>
      </c>
      <c r="AM152" t="inlineStr">
        <is>
          <t>UM</t>
        </is>
      </c>
      <c r="AN152" t="inlineStr">
        <is>
          <t>UM</t>
        </is>
      </c>
      <c r="AO152" t="inlineStr">
        <is>
          <t>UM</t>
        </is>
      </c>
      <c r="AP152" t="inlineStr">
        <is>
          <t>UM</t>
        </is>
      </c>
      <c r="AQ152" t="inlineStr">
        <is>
          <t>UM</t>
        </is>
      </c>
      <c r="AR152" t="inlineStr">
        <is>
          <t>UM</t>
        </is>
      </c>
      <c r="AS152" t="inlineStr">
        <is>
          <t>UM</t>
        </is>
      </c>
      <c r="AT152" t="inlineStr">
        <is>
          <t>UM</t>
        </is>
      </c>
      <c r="AU152" t="inlineStr">
        <is>
          <t>UM</t>
        </is>
      </c>
      <c r="AV152" t="inlineStr">
        <is>
          <t>UM</t>
        </is>
      </c>
      <c r="AW152" t="inlineStr">
        <is>
          <t>H</t>
        </is>
      </c>
    </row>
    <row r="153">
      <c r="A153" t="inlineStr">
        <is>
          <t>United Arab Emirates</t>
        </is>
      </c>
      <c r="B153" t="inlineStr">
        <is>
          <t>ARE</t>
        </is>
      </c>
      <c r="C153" t="inlineStr">
        <is>
          <t>Asia</t>
        </is>
      </c>
      <c r="D153" t="inlineStr">
        <is>
          <t>Western Asia</t>
        </is>
      </c>
      <c r="E153" t="inlineStr">
        <is>
          <t>i</t>
        </is>
      </c>
      <c r="F153" s="11" t="n"/>
      <c r="G153" s="12" t="n">
        <v>1.898</v>
      </c>
      <c r="H153" s="12" t="n">
        <v>11.244</v>
      </c>
      <c r="I153" s="12" t="n">
        <v>11.434</v>
      </c>
      <c r="J153" t="inlineStr">
        <is>
          <t>H</t>
        </is>
      </c>
      <c r="K153" t="inlineStr">
        <is>
          <t>H</t>
        </is>
      </c>
      <c r="L153" t="inlineStr">
        <is>
          <t>H</t>
        </is>
      </c>
      <c r="M153" t="inlineStr">
        <is>
          <t>H</t>
        </is>
      </c>
      <c r="N153" t="inlineStr">
        <is>
          <t>H</t>
        </is>
      </c>
      <c r="O153" t="inlineStr">
        <is>
          <t>H</t>
        </is>
      </c>
      <c r="P153" t="inlineStr">
        <is>
          <t>H</t>
        </is>
      </c>
      <c r="Q153" t="inlineStr">
        <is>
          <t>H</t>
        </is>
      </c>
      <c r="R153" t="inlineStr">
        <is>
          <t>H</t>
        </is>
      </c>
      <c r="S153" t="inlineStr">
        <is>
          <t>H</t>
        </is>
      </c>
      <c r="T153" t="inlineStr">
        <is>
          <t>H</t>
        </is>
      </c>
      <c r="U153" t="inlineStr">
        <is>
          <t>H</t>
        </is>
      </c>
      <c r="V153" t="inlineStr">
        <is>
          <t>H</t>
        </is>
      </c>
      <c r="W153" t="inlineStr">
        <is>
          <t>H</t>
        </is>
      </c>
      <c r="X153" t="inlineStr">
        <is>
          <t>H</t>
        </is>
      </c>
      <c r="Y153" t="inlineStr">
        <is>
          <t>H</t>
        </is>
      </c>
      <c r="Z153" t="inlineStr">
        <is>
          <t>H</t>
        </is>
      </c>
      <c r="AA153" t="inlineStr">
        <is>
          <t>H</t>
        </is>
      </c>
      <c r="AB153" t="inlineStr">
        <is>
          <t>H</t>
        </is>
      </c>
      <c r="AC153" t="inlineStr">
        <is>
          <t>H</t>
        </is>
      </c>
      <c r="AD153" t="inlineStr">
        <is>
          <t>H</t>
        </is>
      </c>
      <c r="AE153" t="inlineStr">
        <is>
          <t>H</t>
        </is>
      </c>
      <c r="AF153" t="inlineStr">
        <is>
          <t>H</t>
        </is>
      </c>
      <c r="AG153" t="inlineStr">
        <is>
          <t>H</t>
        </is>
      </c>
      <c r="AH153" t="inlineStr">
        <is>
          <t>H</t>
        </is>
      </c>
      <c r="AI153" t="inlineStr">
        <is>
          <t>H</t>
        </is>
      </c>
      <c r="AJ153" t="inlineStr">
        <is>
          <t>H</t>
        </is>
      </c>
      <c r="AK153" t="inlineStr">
        <is>
          <t>H</t>
        </is>
      </c>
      <c r="AL153" t="inlineStr">
        <is>
          <t>H</t>
        </is>
      </c>
      <c r="AM153" t="inlineStr">
        <is>
          <t>H</t>
        </is>
      </c>
      <c r="AN153" t="inlineStr">
        <is>
          <t>H</t>
        </is>
      </c>
      <c r="AO153" t="inlineStr">
        <is>
          <t>H</t>
        </is>
      </c>
      <c r="AP153" t="inlineStr">
        <is>
          <t>H</t>
        </is>
      </c>
      <c r="AQ153" t="inlineStr">
        <is>
          <t>H</t>
        </is>
      </c>
      <c r="AR153" t="inlineStr">
        <is>
          <t>H</t>
        </is>
      </c>
      <c r="AS153" t="inlineStr">
        <is>
          <t>H</t>
        </is>
      </c>
      <c r="AT153" t="inlineStr">
        <is>
          <t>H</t>
        </is>
      </c>
      <c r="AU153" t="inlineStr">
        <is>
          <t>H</t>
        </is>
      </c>
      <c r="AV153" t="inlineStr">
        <is>
          <t>H</t>
        </is>
      </c>
      <c r="AW153" t="inlineStr">
        <is>
          <t>H</t>
        </is>
      </c>
    </row>
    <row r="154">
      <c r="A154" t="inlineStr">
        <is>
          <t>West Bank and Gaza</t>
        </is>
      </c>
      <c r="B154" t="inlineStr">
        <is>
          <t>PSE</t>
        </is>
      </c>
      <c r="C154" t="inlineStr">
        <is>
          <t>Asia</t>
        </is>
      </c>
      <c r="D154" t="inlineStr">
        <is>
          <t>Western Asia</t>
        </is>
      </c>
      <c r="E154" t="inlineStr">
        <is>
          <t>c</t>
        </is>
      </c>
      <c r="F154" s="11" t="n">
        <v>3250</v>
      </c>
      <c r="G154" s="12" t="n">
        <v>1.978</v>
      </c>
      <c r="H154" s="12" t="n">
        <v>5.382</v>
      </c>
      <c r="I154" s="12" t="n">
        <v>5.484</v>
      </c>
      <c r="J154" t="inlineStr"/>
      <c r="K154" t="inlineStr">
        <is>
          <t>LM</t>
        </is>
      </c>
      <c r="L154" t="inlineStr">
        <is>
          <t>LM</t>
        </is>
      </c>
      <c r="M154" t="inlineStr"/>
      <c r="N154" t="inlineStr"/>
      <c r="O154" t="inlineStr"/>
      <c r="P154" t="inlineStr"/>
      <c r="Q154" t="inlineStr">
        <is>
          <t>LM</t>
        </is>
      </c>
      <c r="R154" t="inlineStr">
        <is>
          <t>LM</t>
        </is>
      </c>
      <c r="S154" t="inlineStr">
        <is>
          <t>LM</t>
        </is>
      </c>
      <c r="T154" t="inlineStr">
        <is>
          <t>LM</t>
        </is>
      </c>
      <c r="U154" t="inlineStr">
        <is>
          <t>LM</t>
        </is>
      </c>
      <c r="V154" t="inlineStr">
        <is>
          <t>LM</t>
        </is>
      </c>
      <c r="W154" t="inlineStr">
        <is>
          <t>LM</t>
        </is>
      </c>
      <c r="X154" t="inlineStr">
        <is>
          <t>LM</t>
        </is>
      </c>
      <c r="Y154" t="inlineStr">
        <is>
          <t>LM</t>
        </is>
      </c>
      <c r="Z154" t="inlineStr">
        <is>
          <t>LM</t>
        </is>
      </c>
      <c r="AA154" t="inlineStr">
        <is>
          <t>LM</t>
        </is>
      </c>
      <c r="AB154" t="inlineStr">
        <is>
          <t>LM</t>
        </is>
      </c>
      <c r="AC154" t="inlineStr">
        <is>
          <t>LM</t>
        </is>
      </c>
      <c r="AD154" t="inlineStr">
        <is>
          <t>LM</t>
        </is>
      </c>
      <c r="AE154" t="inlineStr">
        <is>
          <t>LM</t>
        </is>
      </c>
      <c r="AF154" t="inlineStr">
        <is>
          <t>LM</t>
        </is>
      </c>
      <c r="AG154" t="inlineStr">
        <is>
          <t>LM</t>
        </is>
      </c>
      <c r="AH154" t="inlineStr">
        <is>
          <t>LM</t>
        </is>
      </c>
      <c r="AI154" t="inlineStr">
        <is>
          <t>LM</t>
        </is>
      </c>
      <c r="AJ154" t="inlineStr">
        <is>
          <t>LM</t>
        </is>
      </c>
      <c r="AK154" t="inlineStr">
        <is>
          <t>LM</t>
        </is>
      </c>
      <c r="AL154" t="inlineStr">
        <is>
          <t>LM</t>
        </is>
      </c>
      <c r="AM154" t="inlineStr">
        <is>
          <t>LM</t>
        </is>
      </c>
      <c r="AN154" t="inlineStr">
        <is>
          <t>LM</t>
        </is>
      </c>
      <c r="AO154" t="inlineStr">
        <is>
          <t>LM</t>
        </is>
      </c>
      <c r="AP154" t="inlineStr">
        <is>
          <t>LM</t>
        </is>
      </c>
      <c r="AQ154" t="inlineStr">
        <is>
          <t>LM</t>
        </is>
      </c>
      <c r="AR154" t="inlineStr">
        <is>
          <t>LM</t>
        </is>
      </c>
      <c r="AS154" t="inlineStr">
        <is>
          <t>UM</t>
        </is>
      </c>
      <c r="AT154" t="inlineStr">
        <is>
          <t>LM</t>
        </is>
      </c>
      <c r="AU154" t="inlineStr">
        <is>
          <t>LM</t>
        </is>
      </c>
      <c r="AV154" t="inlineStr">
        <is>
          <t>LM</t>
        </is>
      </c>
      <c r="AW154" t="inlineStr">
        <is>
          <t>LM</t>
        </is>
      </c>
    </row>
    <row r="155">
      <c r="A155" t="inlineStr">
        <is>
          <t>Yemen, Rep.</t>
        </is>
      </c>
      <c r="B155" t="inlineStr">
        <is>
          <t>YEM</t>
        </is>
      </c>
      <c r="C155" t="inlineStr">
        <is>
          <t>Asia</t>
        </is>
      </c>
      <c r="D155" t="inlineStr">
        <is>
          <t>Western Asia</t>
        </is>
      </c>
      <c r="E155" t="inlineStr">
        <is>
          <t>c</t>
        </is>
      </c>
      <c r="F155" s="11" t="n"/>
      <c r="G155" s="12" t="n">
        <v>13.888</v>
      </c>
      <c r="H155" s="12" t="n">
        <v>41.774</v>
      </c>
      <c r="I155" s="12" t="n">
        <v>42.962</v>
      </c>
      <c r="J155" t="inlineStr">
        <is>
          <t>LM</t>
        </is>
      </c>
      <c r="K155" t="inlineStr">
        <is>
          <t>L</t>
        </is>
      </c>
      <c r="L155" t="inlineStr">
        <is>
          <t>L</t>
        </is>
      </c>
      <c r="M155" t="inlineStr">
        <is>
          <t>LM</t>
        </is>
      </c>
      <c r="N155" t="inlineStr">
        <is>
          <t>L</t>
        </is>
      </c>
      <c r="O155" t="inlineStr">
        <is>
          <t>L</t>
        </is>
      </c>
      <c r="P155" t="inlineStr">
        <is>
          <t>L</t>
        </is>
      </c>
      <c r="Q155" t="inlineStr">
        <is>
          <t>L</t>
        </is>
      </c>
      <c r="R155" t="inlineStr">
        <is>
          <t>L</t>
        </is>
      </c>
      <c r="S155" t="inlineStr">
        <is>
          <t>L</t>
        </is>
      </c>
      <c r="T155" t="inlineStr">
        <is>
          <t>L</t>
        </is>
      </c>
      <c r="U155" t="inlineStr">
        <is>
          <t>L</t>
        </is>
      </c>
      <c r="V155" t="inlineStr">
        <is>
          <t>L</t>
        </is>
      </c>
      <c r="W155" t="inlineStr">
        <is>
          <t>L</t>
        </is>
      </c>
      <c r="X155" t="inlineStr">
        <is>
          <t>L</t>
        </is>
      </c>
      <c r="Y155" t="inlineStr">
        <is>
          <t>L</t>
        </is>
      </c>
      <c r="Z155" t="inlineStr">
        <is>
          <t>L</t>
        </is>
      </c>
      <c r="AA155" t="inlineStr">
        <is>
          <t>L</t>
        </is>
      </c>
      <c r="AB155" t="inlineStr">
        <is>
          <t>L</t>
        </is>
      </c>
      <c r="AC155" t="inlineStr">
        <is>
          <t>L</t>
        </is>
      </c>
      <c r="AD155" t="inlineStr">
        <is>
          <t>L</t>
        </is>
      </c>
      <c r="AE155" t="inlineStr">
        <is>
          <t>L</t>
        </is>
      </c>
      <c r="AF155" t="inlineStr">
        <is>
          <t>LM</t>
        </is>
      </c>
      <c r="AG155" t="inlineStr">
        <is>
          <t>LM</t>
        </is>
      </c>
      <c r="AH155" t="inlineStr">
        <is>
          <t>LM</t>
        </is>
      </c>
      <c r="AI155" t="inlineStr">
        <is>
          <t>LM</t>
        </is>
      </c>
      <c r="AJ155" t="inlineStr">
        <is>
          <t>LM</t>
        </is>
      </c>
      <c r="AK155" t="inlineStr">
        <is>
          <t>LM</t>
        </is>
      </c>
      <c r="AL155" t="inlineStr">
        <is>
          <t>LM</t>
        </is>
      </c>
      <c r="AM155" t="inlineStr">
        <is>
          <t>LM</t>
        </is>
      </c>
      <c r="AN155" t="inlineStr">
        <is>
          <t>L</t>
        </is>
      </c>
      <c r="AO155" t="inlineStr">
        <is>
          <t>L</t>
        </is>
      </c>
      <c r="AP155" t="inlineStr">
        <is>
          <t>L</t>
        </is>
      </c>
      <c r="AQ155" t="inlineStr">
        <is>
          <t>L</t>
        </is>
      </c>
      <c r="AR155" t="inlineStr">
        <is>
          <t>L</t>
        </is>
      </c>
      <c r="AS155" t="inlineStr">
        <is>
          <t>L</t>
        </is>
      </c>
      <c r="AT155" t="inlineStr">
        <is>
          <t>L</t>
        </is>
      </c>
      <c r="AU155" t="inlineStr">
        <is>
          <t>L</t>
        </is>
      </c>
      <c r="AV155" t="inlineStr">
        <is>
          <t>L</t>
        </is>
      </c>
      <c r="AW155" t="inlineStr">
        <is>
          <t>L</t>
        </is>
      </c>
    </row>
    <row r="156">
      <c r="A156" t="inlineStr">
        <is>
          <t>Belarus</t>
        </is>
      </c>
      <c r="B156" t="inlineStr">
        <is>
          <t>BLR</t>
        </is>
      </c>
      <c r="C156" t="inlineStr">
        <is>
          <t>Europe</t>
        </is>
      </c>
      <c r="D156" t="inlineStr">
        <is>
          <t>Eastern Europe</t>
        </is>
      </c>
      <c r="E156" t="inlineStr">
        <is>
          <t>c</t>
        </is>
      </c>
      <c r="F156" s="11" t="n">
        <v>9160</v>
      </c>
      <c r="G156" s="12" t="n">
        <v>10.189</v>
      </c>
      <c r="H156" s="12" t="n">
        <v>9.074999999999999</v>
      </c>
      <c r="I156" s="12" t="n">
        <v>9.015000000000001</v>
      </c>
      <c r="J156" t="inlineStr"/>
      <c r="K156" t="inlineStr">
        <is>
          <t>UM</t>
        </is>
      </c>
      <c r="L156" t="inlineStr">
        <is>
          <t>UM</t>
        </is>
      </c>
      <c r="M156" t="inlineStr"/>
      <c r="N156" t="inlineStr">
        <is>
          <t>UM</t>
        </is>
      </c>
      <c r="O156" t="inlineStr">
        <is>
          <t>UM</t>
        </is>
      </c>
      <c r="P156" t="inlineStr">
        <is>
          <t>UM</t>
        </is>
      </c>
      <c r="Q156" t="inlineStr">
        <is>
          <t>LM</t>
        </is>
      </c>
      <c r="R156" t="inlineStr">
        <is>
          <t>LM</t>
        </is>
      </c>
      <c r="S156" t="inlineStr">
        <is>
          <t>LM</t>
        </is>
      </c>
      <c r="T156" t="inlineStr">
        <is>
          <t>LM</t>
        </is>
      </c>
      <c r="U156" t="inlineStr">
        <is>
          <t>LM</t>
        </is>
      </c>
      <c r="V156" t="inlineStr">
        <is>
          <t>LM</t>
        </is>
      </c>
      <c r="W156" t="inlineStr">
        <is>
          <t>LM</t>
        </is>
      </c>
      <c r="X156" t="inlineStr">
        <is>
          <t>LM</t>
        </is>
      </c>
      <c r="Y156" t="inlineStr">
        <is>
          <t>LM</t>
        </is>
      </c>
      <c r="Z156" t="inlineStr">
        <is>
          <t>LM</t>
        </is>
      </c>
      <c r="AA156" t="inlineStr">
        <is>
          <t>LM</t>
        </is>
      </c>
      <c r="AB156" t="inlineStr">
        <is>
          <t>LM</t>
        </is>
      </c>
      <c r="AC156" t="inlineStr">
        <is>
          <t>LM</t>
        </is>
      </c>
      <c r="AD156" t="inlineStr">
        <is>
          <t>UM</t>
        </is>
      </c>
      <c r="AE156" t="inlineStr">
        <is>
          <t>UM</t>
        </is>
      </c>
      <c r="AF156" t="inlineStr">
        <is>
          <t>UM</t>
        </is>
      </c>
      <c r="AG156" t="inlineStr">
        <is>
          <t>UM</t>
        </is>
      </c>
      <c r="AH156" t="inlineStr">
        <is>
          <t>UM</t>
        </is>
      </c>
      <c r="AI156" t="inlineStr">
        <is>
          <t>UM</t>
        </is>
      </c>
      <c r="AJ156" t="inlineStr">
        <is>
          <t>UM</t>
        </is>
      </c>
      <c r="AK156" t="inlineStr">
        <is>
          <t>UM</t>
        </is>
      </c>
      <c r="AL156" t="inlineStr">
        <is>
          <t>UM</t>
        </is>
      </c>
      <c r="AM156" t="inlineStr">
        <is>
          <t>UM</t>
        </is>
      </c>
      <c r="AN156" t="inlineStr">
        <is>
          <t>UM</t>
        </is>
      </c>
      <c r="AO156" t="inlineStr">
        <is>
          <t>UM</t>
        </is>
      </c>
      <c r="AP156" t="inlineStr">
        <is>
          <t>UM</t>
        </is>
      </c>
      <c r="AQ156" t="inlineStr">
        <is>
          <t>UM</t>
        </is>
      </c>
      <c r="AR156" t="inlineStr">
        <is>
          <t>UM</t>
        </is>
      </c>
      <c r="AS156" t="inlineStr">
        <is>
          <t>UM</t>
        </is>
      </c>
      <c r="AT156" t="inlineStr">
        <is>
          <t>UM</t>
        </is>
      </c>
      <c r="AU156" t="inlineStr">
        <is>
          <t>UM</t>
        </is>
      </c>
      <c r="AV156" t="inlineStr">
        <is>
          <t>UM</t>
        </is>
      </c>
      <c r="AW156" t="inlineStr">
        <is>
          <t>UM</t>
        </is>
      </c>
    </row>
    <row r="157">
      <c r="A157" t="inlineStr">
        <is>
          <t>Bulgaria</t>
        </is>
      </c>
      <c r="B157" t="inlineStr">
        <is>
          <t>BGR</t>
        </is>
      </c>
      <c r="C157" t="inlineStr">
        <is>
          <t>Europe</t>
        </is>
      </c>
      <c r="D157" t="inlineStr">
        <is>
          <t>Eastern Europe</t>
        </is>
      </c>
      <c r="E157" t="inlineStr">
        <is>
          <t>i</t>
        </is>
      </c>
      <c r="F157" s="11" t="n">
        <v>17780</v>
      </c>
      <c r="G157" s="12" t="n">
        <v>8.718</v>
      </c>
      <c r="H157" s="12" t="n">
        <v>6.399</v>
      </c>
      <c r="I157" s="12" t="n">
        <v>6.352</v>
      </c>
      <c r="J157" t="inlineStr">
        <is>
          <t>LM</t>
        </is>
      </c>
      <c r="K157" t="inlineStr">
        <is>
          <t>H</t>
        </is>
      </c>
      <c r="L157" t="inlineStr">
        <is>
          <t>H</t>
        </is>
      </c>
      <c r="M157" t="inlineStr">
        <is>
          <t>LM</t>
        </is>
      </c>
      <c r="N157" t="inlineStr">
        <is>
          <t>LM</t>
        </is>
      </c>
      <c r="O157" t="inlineStr">
        <is>
          <t>LM</t>
        </is>
      </c>
      <c r="P157" t="inlineStr">
        <is>
          <t>LM</t>
        </is>
      </c>
      <c r="Q157" t="inlineStr">
        <is>
          <t>LM</t>
        </is>
      </c>
      <c r="R157" t="inlineStr">
        <is>
          <t>LM</t>
        </is>
      </c>
      <c r="S157" t="inlineStr">
        <is>
          <t>LM</t>
        </is>
      </c>
      <c r="T157" t="inlineStr">
        <is>
          <t>LM</t>
        </is>
      </c>
      <c r="U157" t="inlineStr">
        <is>
          <t>LM</t>
        </is>
      </c>
      <c r="V157" t="inlineStr">
        <is>
          <t>LM</t>
        </is>
      </c>
      <c r="W157" t="inlineStr">
        <is>
          <t>LM</t>
        </is>
      </c>
      <c r="X157" t="inlineStr">
        <is>
          <t>LM</t>
        </is>
      </c>
      <c r="Y157" t="inlineStr">
        <is>
          <t>LM</t>
        </is>
      </c>
      <c r="Z157" t="inlineStr">
        <is>
          <t>LM</t>
        </is>
      </c>
      <c r="AA157" t="inlineStr">
        <is>
          <t>LM</t>
        </is>
      </c>
      <c r="AB157" t="inlineStr">
        <is>
          <t>LM</t>
        </is>
      </c>
      <c r="AC157" t="inlineStr">
        <is>
          <t>UM</t>
        </is>
      </c>
      <c r="AD157" t="inlineStr">
        <is>
          <t>UM</t>
        </is>
      </c>
      <c r="AE157" t="inlineStr">
        <is>
          <t>UM</t>
        </is>
      </c>
      <c r="AF157" t="inlineStr">
        <is>
          <t>UM</t>
        </is>
      </c>
      <c r="AG157" t="inlineStr">
        <is>
          <t>UM</t>
        </is>
      </c>
      <c r="AH157" t="inlineStr">
        <is>
          <t>UM</t>
        </is>
      </c>
      <c r="AI157" t="inlineStr">
        <is>
          <t>UM</t>
        </is>
      </c>
      <c r="AJ157" t="inlineStr">
        <is>
          <t>UM</t>
        </is>
      </c>
      <c r="AK157" t="inlineStr">
        <is>
          <t>UM</t>
        </is>
      </c>
      <c r="AL157" t="inlineStr">
        <is>
          <t>UM</t>
        </is>
      </c>
      <c r="AM157" t="inlineStr">
        <is>
          <t>UM</t>
        </is>
      </c>
      <c r="AN157" t="inlineStr">
        <is>
          <t>UM</t>
        </is>
      </c>
      <c r="AO157" t="inlineStr">
        <is>
          <t>UM</t>
        </is>
      </c>
      <c r="AP157" t="inlineStr">
        <is>
          <t>UM</t>
        </is>
      </c>
      <c r="AQ157" t="inlineStr">
        <is>
          <t>UM</t>
        </is>
      </c>
      <c r="AR157" t="inlineStr">
        <is>
          <t>UM</t>
        </is>
      </c>
      <c r="AS157" t="inlineStr">
        <is>
          <t>UM</t>
        </is>
      </c>
      <c r="AT157" t="inlineStr">
        <is>
          <t>H</t>
        </is>
      </c>
      <c r="AU157" t="inlineStr">
        <is>
          <t>H</t>
        </is>
      </c>
      <c r="AV157" t="inlineStr">
        <is>
          <t>H</t>
        </is>
      </c>
      <c r="AW157" t="inlineStr">
        <is>
          <t>H</t>
        </is>
      </c>
    </row>
    <row r="158">
      <c r="A158" t="inlineStr">
        <is>
          <t>Czechia</t>
        </is>
      </c>
      <c r="B158" t="inlineStr">
        <is>
          <t>CZE</t>
        </is>
      </c>
      <c r="C158" t="inlineStr">
        <is>
          <t>Europe</t>
        </is>
      </c>
      <c r="D158" t="inlineStr">
        <is>
          <t>Eastern Europe</t>
        </is>
      </c>
      <c r="E158" t="inlineStr">
        <is>
          <t>i</t>
        </is>
      </c>
      <c r="F158" s="11" t="n">
        <v>32960</v>
      </c>
      <c r="G158" s="12" t="n">
        <v>10.333</v>
      </c>
      <c r="H158" s="12" t="n">
        <v>10.761</v>
      </c>
      <c r="I158" s="12" t="n">
        <v>10.738</v>
      </c>
      <c r="J158" t="inlineStr"/>
      <c r="K158" t="inlineStr">
        <is>
          <t>H</t>
        </is>
      </c>
      <c r="L158" t="inlineStr">
        <is>
          <t>H</t>
        </is>
      </c>
      <c r="M158" t="inlineStr"/>
      <c r="N158" t="inlineStr"/>
      <c r="O158" t="inlineStr">
        <is>
          <t>LM</t>
        </is>
      </c>
      <c r="P158" t="inlineStr">
        <is>
          <t>LM</t>
        </is>
      </c>
      <c r="Q158" t="inlineStr">
        <is>
          <t>UM</t>
        </is>
      </c>
      <c r="R158" t="inlineStr">
        <is>
          <t>UM</t>
        </is>
      </c>
      <c r="S158" t="inlineStr">
        <is>
          <t>UM</t>
        </is>
      </c>
      <c r="T158" t="inlineStr">
        <is>
          <t>UM</t>
        </is>
      </c>
      <c r="U158" t="inlineStr">
        <is>
          <t>UM</t>
        </is>
      </c>
      <c r="V158" t="inlineStr">
        <is>
          <t>UM</t>
        </is>
      </c>
      <c r="W158" t="inlineStr">
        <is>
          <t>UM</t>
        </is>
      </c>
      <c r="X158" t="inlineStr">
        <is>
          <t>UM</t>
        </is>
      </c>
      <c r="Y158" t="inlineStr">
        <is>
          <t>UM</t>
        </is>
      </c>
      <c r="Z158" t="inlineStr">
        <is>
          <t>UM</t>
        </is>
      </c>
      <c r="AA158" t="inlineStr">
        <is>
          <t>UM</t>
        </is>
      </c>
      <c r="AB158" t="inlineStr">
        <is>
          <t>UM</t>
        </is>
      </c>
      <c r="AC158" t="inlineStr">
        <is>
          <t>H</t>
        </is>
      </c>
      <c r="AD158" t="inlineStr">
        <is>
          <t>H</t>
        </is>
      </c>
      <c r="AE158" t="inlineStr">
        <is>
          <t>H</t>
        </is>
      </c>
      <c r="AF158" t="inlineStr">
        <is>
          <t>H</t>
        </is>
      </c>
      <c r="AG158" t="inlineStr">
        <is>
          <t>H</t>
        </is>
      </c>
      <c r="AH158" t="inlineStr">
        <is>
          <t>H</t>
        </is>
      </c>
      <c r="AI158" t="inlineStr">
        <is>
          <t>H</t>
        </is>
      </c>
      <c r="AJ158" t="inlineStr">
        <is>
          <t>H</t>
        </is>
      </c>
      <c r="AK158" t="inlineStr">
        <is>
          <t>H</t>
        </is>
      </c>
      <c r="AL158" t="inlineStr">
        <is>
          <t>H</t>
        </is>
      </c>
      <c r="AM158" t="inlineStr">
        <is>
          <t>H</t>
        </is>
      </c>
      <c r="AN158" t="inlineStr">
        <is>
          <t>H</t>
        </is>
      </c>
      <c r="AO158" t="inlineStr">
        <is>
          <t>H</t>
        </is>
      </c>
      <c r="AP158" t="inlineStr">
        <is>
          <t>H</t>
        </is>
      </c>
      <c r="AQ158" t="inlineStr">
        <is>
          <t>H</t>
        </is>
      </c>
      <c r="AR158" t="inlineStr">
        <is>
          <t>H</t>
        </is>
      </c>
      <c r="AS158" t="inlineStr">
        <is>
          <t>H</t>
        </is>
      </c>
      <c r="AT158" t="inlineStr">
        <is>
          <t>H</t>
        </is>
      </c>
      <c r="AU158" t="inlineStr">
        <is>
          <t>H</t>
        </is>
      </c>
      <c r="AV158" t="inlineStr">
        <is>
          <t>H</t>
        </is>
      </c>
      <c r="AW158" t="inlineStr">
        <is>
          <t>H</t>
        </is>
      </c>
    </row>
    <row r="159">
      <c r="A159" t="inlineStr">
        <is>
          <t>Hungary</t>
        </is>
      </c>
      <c r="B159" t="inlineStr">
        <is>
          <t>HUN</t>
        </is>
      </c>
      <c r="C159" t="inlineStr">
        <is>
          <t>Europe</t>
        </is>
      </c>
      <c r="D159" t="inlineStr">
        <is>
          <t>Eastern Europe</t>
        </is>
      </c>
      <c r="E159" t="inlineStr">
        <is>
          <t>i</t>
        </is>
      </c>
      <c r="F159" s="11" t="n">
        <v>23850</v>
      </c>
      <c r="G159" s="12" t="n">
        <v>10.374</v>
      </c>
      <c r="H159" s="12" t="n">
        <v>9.500999999999999</v>
      </c>
      <c r="I159" s="12" t="n">
        <v>9.468999999999999</v>
      </c>
      <c r="J159" t="inlineStr">
        <is>
          <t>UM</t>
        </is>
      </c>
      <c r="K159" t="inlineStr">
        <is>
          <t>H</t>
        </is>
      </c>
      <c r="L159" t="inlineStr">
        <is>
          <t>H</t>
        </is>
      </c>
      <c r="M159" t="inlineStr">
        <is>
          <t>UM</t>
        </is>
      </c>
      <c r="N159" t="inlineStr">
        <is>
          <t>UM</t>
        </is>
      </c>
      <c r="O159" t="inlineStr">
        <is>
          <t>UM</t>
        </is>
      </c>
      <c r="P159" t="inlineStr">
        <is>
          <t>UM</t>
        </is>
      </c>
      <c r="Q159" t="inlineStr">
        <is>
          <t>UM</t>
        </is>
      </c>
      <c r="R159" t="inlineStr">
        <is>
          <t>UM</t>
        </is>
      </c>
      <c r="S159" t="inlineStr">
        <is>
          <t>UM</t>
        </is>
      </c>
      <c r="T159" t="inlineStr">
        <is>
          <t>UM</t>
        </is>
      </c>
      <c r="U159" t="inlineStr">
        <is>
          <t>UM</t>
        </is>
      </c>
      <c r="V159" t="inlineStr">
        <is>
          <t>UM</t>
        </is>
      </c>
      <c r="W159" t="inlineStr">
        <is>
          <t>UM</t>
        </is>
      </c>
      <c r="X159" t="inlineStr">
        <is>
          <t>UM</t>
        </is>
      </c>
      <c r="Y159" t="inlineStr">
        <is>
          <t>UM</t>
        </is>
      </c>
      <c r="Z159" t="inlineStr">
        <is>
          <t>UM</t>
        </is>
      </c>
      <c r="AA159" t="inlineStr">
        <is>
          <t>UM</t>
        </is>
      </c>
      <c r="AB159" t="inlineStr">
        <is>
          <t>UM</t>
        </is>
      </c>
      <c r="AC159" t="inlineStr">
        <is>
          <t>UM</t>
        </is>
      </c>
      <c r="AD159" t="inlineStr">
        <is>
          <t>H</t>
        </is>
      </c>
      <c r="AE159" t="inlineStr">
        <is>
          <t>H</t>
        </is>
      </c>
      <c r="AF159" t="inlineStr">
        <is>
          <t>H</t>
        </is>
      </c>
      <c r="AG159" t="inlineStr">
        <is>
          <t>H</t>
        </is>
      </c>
      <c r="AH159" t="inlineStr">
        <is>
          <t>H</t>
        </is>
      </c>
      <c r="AI159" t="inlineStr">
        <is>
          <t>UM</t>
        </is>
      </c>
      <c r="AJ159" t="inlineStr">
        <is>
          <t>UM</t>
        </is>
      </c>
      <c r="AK159" t="inlineStr">
        <is>
          <t>H</t>
        </is>
      </c>
      <c r="AL159" t="inlineStr">
        <is>
          <t>H</t>
        </is>
      </c>
      <c r="AM159" t="inlineStr">
        <is>
          <t>H</t>
        </is>
      </c>
      <c r="AN159" t="inlineStr">
        <is>
          <t>H</t>
        </is>
      </c>
      <c r="AO159" t="inlineStr">
        <is>
          <t>H</t>
        </is>
      </c>
      <c r="AP159" t="inlineStr">
        <is>
          <t>H</t>
        </is>
      </c>
      <c r="AQ159" t="inlineStr">
        <is>
          <t>H</t>
        </is>
      </c>
      <c r="AR159" t="inlineStr">
        <is>
          <t>H</t>
        </is>
      </c>
      <c r="AS159" t="inlineStr">
        <is>
          <t>H</t>
        </is>
      </c>
      <c r="AT159" t="inlineStr">
        <is>
          <t>H</t>
        </is>
      </c>
      <c r="AU159" t="inlineStr">
        <is>
          <t>H</t>
        </is>
      </c>
      <c r="AV159" t="inlineStr">
        <is>
          <t>H</t>
        </is>
      </c>
      <c r="AW159" t="inlineStr">
        <is>
          <t>H</t>
        </is>
      </c>
    </row>
    <row r="160">
      <c r="A160" t="inlineStr">
        <is>
          <t>Moldova</t>
        </is>
      </c>
      <c r="B160" t="inlineStr">
        <is>
          <t>MDA</t>
        </is>
      </c>
      <c r="C160" t="inlineStr">
        <is>
          <t>Europe</t>
        </is>
      </c>
      <c r="D160" t="inlineStr">
        <is>
          <t>Eastern Europe</t>
        </is>
      </c>
      <c r="E160" t="inlineStr">
        <is>
          <t>c</t>
        </is>
      </c>
      <c r="F160" s="11" t="n">
        <v>8050</v>
      </c>
      <c r="G160" s="12" t="n">
        <v>2.978</v>
      </c>
      <c r="H160" s="12" t="n">
        <v>2.365</v>
      </c>
      <c r="I160" s="12" t="n">
        <v>2.34</v>
      </c>
      <c r="J160" t="inlineStr"/>
      <c r="K160" t="inlineStr">
        <is>
          <t>UM</t>
        </is>
      </c>
      <c r="L160" t="inlineStr">
        <is>
          <t>UM</t>
        </is>
      </c>
      <c r="M160" t="inlineStr"/>
      <c r="N160" t="inlineStr">
        <is>
          <t>LM</t>
        </is>
      </c>
      <c r="O160" t="inlineStr">
        <is>
          <t>LM</t>
        </is>
      </c>
      <c r="P160" t="inlineStr">
        <is>
          <t>LM</t>
        </is>
      </c>
      <c r="Q160" t="inlineStr">
        <is>
          <t>LM</t>
        </is>
      </c>
      <c r="R160" t="inlineStr">
        <is>
          <t>LM</t>
        </is>
      </c>
      <c r="S160" t="inlineStr">
        <is>
          <t>L</t>
        </is>
      </c>
      <c r="T160" t="inlineStr">
        <is>
          <t>L</t>
        </is>
      </c>
      <c r="U160" t="inlineStr">
        <is>
          <t>L</t>
        </is>
      </c>
      <c r="V160" t="inlineStr">
        <is>
          <t>L</t>
        </is>
      </c>
      <c r="W160" t="inlineStr">
        <is>
          <t>L</t>
        </is>
      </c>
      <c r="X160" t="inlineStr">
        <is>
          <t>L</t>
        </is>
      </c>
      <c r="Y160" t="inlineStr">
        <is>
          <t>L</t>
        </is>
      </c>
      <c r="Z160" t="inlineStr">
        <is>
          <t>L</t>
        </is>
      </c>
      <c r="AA160" t="inlineStr">
        <is>
          <t>L</t>
        </is>
      </c>
      <c r="AB160" t="inlineStr">
        <is>
          <t>LM</t>
        </is>
      </c>
      <c r="AC160" t="inlineStr">
        <is>
          <t>LM</t>
        </is>
      </c>
      <c r="AD160" t="inlineStr">
        <is>
          <t>LM</t>
        </is>
      </c>
      <c r="AE160" t="inlineStr">
        <is>
          <t>LM</t>
        </is>
      </c>
      <c r="AF160" t="inlineStr">
        <is>
          <t>LM</t>
        </is>
      </c>
      <c r="AG160" t="inlineStr">
        <is>
          <t>LM</t>
        </is>
      </c>
      <c r="AH160" t="inlineStr">
        <is>
          <t>LM</t>
        </is>
      </c>
      <c r="AI160" t="inlineStr">
        <is>
          <t>LM</t>
        </is>
      </c>
      <c r="AJ160" t="inlineStr">
        <is>
          <t>LM</t>
        </is>
      </c>
      <c r="AK160" t="inlineStr">
        <is>
          <t>LM</t>
        </is>
      </c>
      <c r="AL160" t="inlineStr">
        <is>
          <t>LM</t>
        </is>
      </c>
      <c r="AM160" t="inlineStr">
        <is>
          <t>LM</t>
        </is>
      </c>
      <c r="AN160" t="inlineStr">
        <is>
          <t>LM</t>
        </is>
      </c>
      <c r="AO160" t="inlineStr">
        <is>
          <t>LM</t>
        </is>
      </c>
      <c r="AP160" t="inlineStr">
        <is>
          <t>LM</t>
        </is>
      </c>
      <c r="AQ160" t="inlineStr">
        <is>
          <t>UM</t>
        </is>
      </c>
      <c r="AR160" t="inlineStr">
        <is>
          <t>UM</t>
        </is>
      </c>
      <c r="AS160" t="inlineStr">
        <is>
          <t>UM</t>
        </is>
      </c>
      <c r="AT160" t="inlineStr">
        <is>
          <t>UM</t>
        </is>
      </c>
      <c r="AU160" t="inlineStr">
        <is>
          <t>UM</t>
        </is>
      </c>
      <c r="AV160" t="inlineStr">
        <is>
          <t>UM</t>
        </is>
      </c>
      <c r="AW160" t="inlineStr">
        <is>
          <t>UM</t>
        </is>
      </c>
    </row>
    <row r="161">
      <c r="A161" t="inlineStr">
        <is>
          <t>Poland</t>
        </is>
      </c>
      <c r="B161" t="inlineStr">
        <is>
          <t>POL</t>
        </is>
      </c>
      <c r="C161" t="inlineStr">
        <is>
          <t>Europe</t>
        </is>
      </c>
      <c r="D161" t="inlineStr">
        <is>
          <t>Eastern Europe</t>
        </is>
      </c>
      <c r="E161" t="inlineStr">
        <is>
          <t>i</t>
        </is>
      </c>
      <c r="F161" s="11" t="n">
        <v>25520</v>
      </c>
      <c r="G161" s="12" t="n">
        <v>38.111</v>
      </c>
      <c r="H161" s="12" t="n">
        <v>36.122</v>
      </c>
      <c r="I161" s="12" t="n">
        <v>35.995</v>
      </c>
      <c r="J161" t="inlineStr">
        <is>
          <t>LM</t>
        </is>
      </c>
      <c r="K161" t="inlineStr">
        <is>
          <t>H</t>
        </is>
      </c>
      <c r="L161" t="inlineStr">
        <is>
          <t>H</t>
        </is>
      </c>
      <c r="M161" t="inlineStr">
        <is>
          <t>LM</t>
        </is>
      </c>
      <c r="N161" t="inlineStr">
        <is>
          <t>LM</t>
        </is>
      </c>
      <c r="O161" t="inlineStr">
        <is>
          <t>LM</t>
        </is>
      </c>
      <c r="P161" t="inlineStr">
        <is>
          <t>LM</t>
        </is>
      </c>
      <c r="Q161" t="inlineStr">
        <is>
          <t>LM</t>
        </is>
      </c>
      <c r="R161" t="inlineStr">
        <is>
          <t>LM</t>
        </is>
      </c>
      <c r="S161" t="inlineStr">
        <is>
          <t>UM</t>
        </is>
      </c>
      <c r="T161" t="inlineStr">
        <is>
          <t>UM</t>
        </is>
      </c>
      <c r="U161" t="inlineStr">
        <is>
          <t>UM</t>
        </is>
      </c>
      <c r="V161" t="inlineStr">
        <is>
          <t>UM</t>
        </is>
      </c>
      <c r="W161" t="inlineStr">
        <is>
          <t>UM</t>
        </is>
      </c>
      <c r="X161" t="inlineStr">
        <is>
          <t>UM</t>
        </is>
      </c>
      <c r="Y161" t="inlineStr">
        <is>
          <t>UM</t>
        </is>
      </c>
      <c r="Z161" t="inlineStr">
        <is>
          <t>UM</t>
        </is>
      </c>
      <c r="AA161" t="inlineStr">
        <is>
          <t>UM</t>
        </is>
      </c>
      <c r="AB161" t="inlineStr">
        <is>
          <t>UM</t>
        </is>
      </c>
      <c r="AC161" t="inlineStr">
        <is>
          <t>UM</t>
        </is>
      </c>
      <c r="AD161" t="inlineStr">
        <is>
          <t>UM</t>
        </is>
      </c>
      <c r="AE161" t="inlineStr">
        <is>
          <t>UM</t>
        </is>
      </c>
      <c r="AF161" t="inlineStr">
        <is>
          <t>H</t>
        </is>
      </c>
      <c r="AG161" t="inlineStr">
        <is>
          <t>H</t>
        </is>
      </c>
      <c r="AH161" t="inlineStr">
        <is>
          <t>H</t>
        </is>
      </c>
      <c r="AI161" t="inlineStr">
        <is>
          <t>H</t>
        </is>
      </c>
      <c r="AJ161" t="inlineStr">
        <is>
          <t>H</t>
        </is>
      </c>
      <c r="AK161" t="inlineStr">
        <is>
          <t>H</t>
        </is>
      </c>
      <c r="AL161" t="inlineStr">
        <is>
          <t>H</t>
        </is>
      </c>
      <c r="AM161" t="inlineStr">
        <is>
          <t>H</t>
        </is>
      </c>
      <c r="AN161" t="inlineStr">
        <is>
          <t>H</t>
        </is>
      </c>
      <c r="AO161" t="inlineStr">
        <is>
          <t>H</t>
        </is>
      </c>
      <c r="AP161" t="inlineStr">
        <is>
          <t>H</t>
        </is>
      </c>
      <c r="AQ161" t="inlineStr">
        <is>
          <t>H</t>
        </is>
      </c>
      <c r="AR161" t="inlineStr">
        <is>
          <t>H</t>
        </is>
      </c>
      <c r="AS161" t="inlineStr">
        <is>
          <t>H</t>
        </is>
      </c>
      <c r="AT161" t="inlineStr">
        <is>
          <t>H</t>
        </is>
      </c>
      <c r="AU161" t="inlineStr">
        <is>
          <t>H</t>
        </is>
      </c>
      <c r="AV161" t="inlineStr">
        <is>
          <t>H</t>
        </is>
      </c>
      <c r="AW161" t="inlineStr">
        <is>
          <t>H</t>
        </is>
      </c>
    </row>
    <row r="162">
      <c r="A162" t="inlineStr">
        <is>
          <t>Romania</t>
        </is>
      </c>
      <c r="B162" t="inlineStr">
        <is>
          <t>ROU</t>
        </is>
      </c>
      <c r="C162" t="inlineStr">
        <is>
          <t>Europe</t>
        </is>
      </c>
      <c r="D162" t="inlineStr">
        <is>
          <t>Eastern Europe</t>
        </is>
      </c>
      <c r="E162" t="inlineStr">
        <is>
          <t>i</t>
        </is>
      </c>
      <c r="F162" s="11" t="n">
        <v>20190</v>
      </c>
      <c r="G162" s="12" t="n">
        <v>23.202</v>
      </c>
      <c r="H162" s="12" t="n">
        <v>18.948</v>
      </c>
      <c r="I162" s="12" t="n">
        <v>18.845</v>
      </c>
      <c r="J162" t="inlineStr">
        <is>
          <t>LM</t>
        </is>
      </c>
      <c r="K162" t="inlineStr">
        <is>
          <t>H</t>
        </is>
      </c>
      <c r="L162" t="inlineStr">
        <is>
          <t>H</t>
        </is>
      </c>
      <c r="M162" t="inlineStr">
        <is>
          <t>LM</t>
        </is>
      </c>
      <c r="N162" t="inlineStr">
        <is>
          <t>LM</t>
        </is>
      </c>
      <c r="O162" t="inlineStr">
        <is>
          <t>LM</t>
        </is>
      </c>
      <c r="P162" t="inlineStr">
        <is>
          <t>LM</t>
        </is>
      </c>
      <c r="Q162" t="inlineStr">
        <is>
          <t>LM</t>
        </is>
      </c>
      <c r="R162" t="inlineStr">
        <is>
          <t>LM</t>
        </is>
      </c>
      <c r="S162" t="inlineStr">
        <is>
          <t>LM</t>
        </is>
      </c>
      <c r="T162" t="inlineStr">
        <is>
          <t>LM</t>
        </is>
      </c>
      <c r="U162" t="inlineStr">
        <is>
          <t>LM</t>
        </is>
      </c>
      <c r="V162" t="inlineStr">
        <is>
          <t>LM</t>
        </is>
      </c>
      <c r="W162" t="inlineStr">
        <is>
          <t>LM</t>
        </is>
      </c>
      <c r="X162" t="inlineStr">
        <is>
          <t>LM</t>
        </is>
      </c>
      <c r="Y162" t="inlineStr">
        <is>
          <t>LM</t>
        </is>
      </c>
      <c r="Z162" t="inlineStr">
        <is>
          <t>LM</t>
        </is>
      </c>
      <c r="AA162" t="inlineStr">
        <is>
          <t>LM</t>
        </is>
      </c>
      <c r="AB162" t="inlineStr">
        <is>
          <t>UM</t>
        </is>
      </c>
      <c r="AC162" t="inlineStr">
        <is>
          <t>UM</t>
        </is>
      </c>
      <c r="AD162" t="inlineStr">
        <is>
          <t>UM</t>
        </is>
      </c>
      <c r="AE162" t="inlineStr">
        <is>
          <t>UM</t>
        </is>
      </c>
      <c r="AF162" t="inlineStr">
        <is>
          <t>UM</t>
        </is>
      </c>
      <c r="AG162" t="inlineStr">
        <is>
          <t>UM</t>
        </is>
      </c>
      <c r="AH162" t="inlineStr">
        <is>
          <t>UM</t>
        </is>
      </c>
      <c r="AI162" t="inlineStr">
        <is>
          <t>UM</t>
        </is>
      </c>
      <c r="AJ162" t="inlineStr">
        <is>
          <t>UM</t>
        </is>
      </c>
      <c r="AK162" t="inlineStr">
        <is>
          <t>UM</t>
        </is>
      </c>
      <c r="AL162" t="inlineStr">
        <is>
          <t>UM</t>
        </is>
      </c>
      <c r="AM162" t="inlineStr">
        <is>
          <t>UM</t>
        </is>
      </c>
      <c r="AN162" t="inlineStr">
        <is>
          <t>UM</t>
        </is>
      </c>
      <c r="AO162" t="inlineStr">
        <is>
          <t>UM</t>
        </is>
      </c>
      <c r="AP162" t="inlineStr">
        <is>
          <t>H</t>
        </is>
      </c>
      <c r="AQ162" t="inlineStr">
        <is>
          <t>UM</t>
        </is>
      </c>
      <c r="AR162" t="inlineStr">
        <is>
          <t>H</t>
        </is>
      </c>
      <c r="AS162" t="inlineStr">
        <is>
          <t>H</t>
        </is>
      </c>
      <c r="AT162" t="inlineStr">
        <is>
          <t>H</t>
        </is>
      </c>
      <c r="AU162" t="inlineStr">
        <is>
          <t>H</t>
        </is>
      </c>
      <c r="AV162" t="inlineStr">
        <is>
          <t>H</t>
        </is>
      </c>
      <c r="AW162" t="inlineStr">
        <is>
          <t>H</t>
        </is>
      </c>
    </row>
    <row r="163">
      <c r="A163" t="inlineStr">
        <is>
          <t>Russian Federation</t>
        </is>
      </c>
      <c r="B163" t="inlineStr">
        <is>
          <t>RUS</t>
        </is>
      </c>
      <c r="C163" t="inlineStr">
        <is>
          <t>Europe</t>
        </is>
      </c>
      <c r="D163" t="inlineStr">
        <is>
          <t>Eastern Europe</t>
        </is>
      </c>
      <c r="E163" t="inlineStr">
        <is>
          <t>i</t>
        </is>
      </c>
      <c r="F163" s="11" t="n">
        <v>15960</v>
      </c>
      <c r="G163" s="12" t="n">
        <v>147.969</v>
      </c>
      <c r="H163" s="12" t="n">
        <v>142.755</v>
      </c>
      <c r="I163" s="12" t="n">
        <v>142.531</v>
      </c>
      <c r="J163" t="inlineStr"/>
      <c r="K163" t="inlineStr">
        <is>
          <t>H</t>
        </is>
      </c>
      <c r="L163" t="inlineStr">
        <is>
          <t>H</t>
        </is>
      </c>
      <c r="M163" t="inlineStr"/>
      <c r="N163" t="inlineStr">
        <is>
          <t>UM</t>
        </is>
      </c>
      <c r="O163" t="inlineStr">
        <is>
          <t>LM</t>
        </is>
      </c>
      <c r="P163" t="inlineStr">
        <is>
          <t>LM</t>
        </is>
      </c>
      <c r="Q163" t="inlineStr">
        <is>
          <t>LM</t>
        </is>
      </c>
      <c r="R163" t="inlineStr">
        <is>
          <t>LM</t>
        </is>
      </c>
      <c r="S163" t="inlineStr">
        <is>
          <t>LM</t>
        </is>
      </c>
      <c r="T163" t="inlineStr">
        <is>
          <t>LM</t>
        </is>
      </c>
      <c r="U163" t="inlineStr">
        <is>
          <t>LM</t>
        </is>
      </c>
      <c r="V163" t="inlineStr">
        <is>
          <t>LM</t>
        </is>
      </c>
      <c r="W163" t="inlineStr">
        <is>
          <t>LM</t>
        </is>
      </c>
      <c r="X163" t="inlineStr">
        <is>
          <t>LM</t>
        </is>
      </c>
      <c r="Y163" t="inlineStr">
        <is>
          <t>LM</t>
        </is>
      </c>
      <c r="Z163" t="inlineStr">
        <is>
          <t>LM</t>
        </is>
      </c>
      <c r="AA163" t="inlineStr">
        <is>
          <t>UM</t>
        </is>
      </c>
      <c r="AB163" t="inlineStr">
        <is>
          <t>UM</t>
        </is>
      </c>
      <c r="AC163" t="inlineStr">
        <is>
          <t>UM</t>
        </is>
      </c>
      <c r="AD163" t="inlineStr">
        <is>
          <t>UM</t>
        </is>
      </c>
      <c r="AE163" t="inlineStr">
        <is>
          <t>UM</t>
        </is>
      </c>
      <c r="AF163" t="inlineStr">
        <is>
          <t>UM</t>
        </is>
      </c>
      <c r="AG163" t="inlineStr">
        <is>
          <t>UM</t>
        </is>
      </c>
      <c r="AH163" t="inlineStr">
        <is>
          <t>UM</t>
        </is>
      </c>
      <c r="AI163" t="inlineStr">
        <is>
          <t>H</t>
        </is>
      </c>
      <c r="AJ163" t="inlineStr">
        <is>
          <t>H</t>
        </is>
      </c>
      <c r="AK163" t="inlineStr">
        <is>
          <t>H</t>
        </is>
      </c>
      <c r="AL163" t="inlineStr">
        <is>
          <t>UM</t>
        </is>
      </c>
      <c r="AM163" t="inlineStr">
        <is>
          <t>UM</t>
        </is>
      </c>
      <c r="AN163" t="inlineStr">
        <is>
          <t>UM</t>
        </is>
      </c>
      <c r="AO163" t="inlineStr">
        <is>
          <t>UM</t>
        </is>
      </c>
      <c r="AP163" t="inlineStr">
        <is>
          <t>UM</t>
        </is>
      </c>
      <c r="AQ163" t="inlineStr">
        <is>
          <t>UM</t>
        </is>
      </c>
      <c r="AR163" t="inlineStr">
        <is>
          <t>UM</t>
        </is>
      </c>
      <c r="AS163" t="inlineStr">
        <is>
          <t>UM</t>
        </is>
      </c>
      <c r="AT163" t="inlineStr">
        <is>
          <t>H</t>
        </is>
      </c>
      <c r="AU163" t="inlineStr">
        <is>
          <t>H</t>
        </is>
      </c>
      <c r="AV163" t="inlineStr">
        <is>
          <t>H</t>
        </is>
      </c>
      <c r="AW163" t="inlineStr">
        <is>
          <t>H</t>
        </is>
      </c>
    </row>
    <row r="164">
      <c r="A164" t="inlineStr">
        <is>
          <t>Slovak Republic</t>
        </is>
      </c>
      <c r="B164" t="inlineStr">
        <is>
          <t>SVK</t>
        </is>
      </c>
      <c r="C164" t="inlineStr">
        <is>
          <t>Europe</t>
        </is>
      </c>
      <c r="D164" t="inlineStr">
        <is>
          <t>Eastern Europe</t>
        </is>
      </c>
      <c r="E164" t="inlineStr">
        <is>
          <t>i</t>
        </is>
      </c>
      <c r="F164" s="11" t="n">
        <v>26410</v>
      </c>
      <c r="G164" s="12" t="n">
        <v>5.299</v>
      </c>
      <c r="H164" s="12" t="n">
        <v>5.384</v>
      </c>
      <c r="I164" s="12" t="n">
        <v>5.376</v>
      </c>
      <c r="J164" t="inlineStr"/>
      <c r="K164" t="inlineStr">
        <is>
          <t>H</t>
        </is>
      </c>
      <c r="L164" t="inlineStr">
        <is>
          <t>H</t>
        </is>
      </c>
      <c r="M164" t="inlineStr"/>
      <c r="N164" t="inlineStr"/>
      <c r="O164" t="inlineStr">
        <is>
          <t>LM</t>
        </is>
      </c>
      <c r="P164" t="inlineStr">
        <is>
          <t>LM</t>
        </is>
      </c>
      <c r="Q164" t="inlineStr">
        <is>
          <t>LM</t>
        </is>
      </c>
      <c r="R164" t="inlineStr">
        <is>
          <t>LM</t>
        </is>
      </c>
      <c r="S164" t="inlineStr">
        <is>
          <t>UM</t>
        </is>
      </c>
      <c r="T164" t="inlineStr">
        <is>
          <t>UM</t>
        </is>
      </c>
      <c r="U164" t="inlineStr">
        <is>
          <t>UM</t>
        </is>
      </c>
      <c r="V164" t="inlineStr">
        <is>
          <t>UM</t>
        </is>
      </c>
      <c r="W164" t="inlineStr">
        <is>
          <t>UM</t>
        </is>
      </c>
      <c r="X164" t="inlineStr">
        <is>
          <t>UM</t>
        </is>
      </c>
      <c r="Y164" t="inlineStr">
        <is>
          <t>UM</t>
        </is>
      </c>
      <c r="Z164" t="inlineStr">
        <is>
          <t>UM</t>
        </is>
      </c>
      <c r="AA164" t="inlineStr">
        <is>
          <t>UM</t>
        </is>
      </c>
      <c r="AB164" t="inlineStr">
        <is>
          <t>UM</t>
        </is>
      </c>
      <c r="AC164" t="inlineStr">
        <is>
          <t>UM</t>
        </is>
      </c>
      <c r="AD164" t="inlineStr">
        <is>
          <t>H</t>
        </is>
      </c>
      <c r="AE164" t="inlineStr">
        <is>
          <t>H</t>
        </is>
      </c>
      <c r="AF164" t="inlineStr">
        <is>
          <t>H</t>
        </is>
      </c>
      <c r="AG164" t="inlineStr">
        <is>
          <t>H</t>
        </is>
      </c>
      <c r="AH164" t="inlineStr">
        <is>
          <t>H</t>
        </is>
      </c>
      <c r="AI164" t="inlineStr">
        <is>
          <t>H</t>
        </is>
      </c>
      <c r="AJ164" t="inlineStr">
        <is>
          <t>H</t>
        </is>
      </c>
      <c r="AK164" t="inlineStr">
        <is>
          <t>H</t>
        </is>
      </c>
      <c r="AL164" t="inlineStr">
        <is>
          <t>H</t>
        </is>
      </c>
      <c r="AM164" t="inlineStr">
        <is>
          <t>H</t>
        </is>
      </c>
      <c r="AN164" t="inlineStr">
        <is>
          <t>H</t>
        </is>
      </c>
      <c r="AO164" t="inlineStr">
        <is>
          <t>H</t>
        </is>
      </c>
      <c r="AP164" t="inlineStr">
        <is>
          <t>H</t>
        </is>
      </c>
      <c r="AQ164" t="inlineStr">
        <is>
          <t>H</t>
        </is>
      </c>
      <c r="AR164" t="inlineStr">
        <is>
          <t>H</t>
        </is>
      </c>
      <c r="AS164" t="inlineStr">
        <is>
          <t>H</t>
        </is>
      </c>
      <c r="AT164" t="inlineStr">
        <is>
          <t>H</t>
        </is>
      </c>
      <c r="AU164" t="inlineStr">
        <is>
          <t>H</t>
        </is>
      </c>
      <c r="AV164" t="inlineStr">
        <is>
          <t>H</t>
        </is>
      </c>
      <c r="AW164" t="inlineStr">
        <is>
          <t>H</t>
        </is>
      </c>
    </row>
    <row r="165">
      <c r="A165" t="inlineStr">
        <is>
          <t>Ukraine</t>
        </is>
      </c>
      <c r="B165" t="inlineStr">
        <is>
          <t>UKR</t>
        </is>
      </c>
      <c r="C165" t="inlineStr">
        <is>
          <t>Europe</t>
        </is>
      </c>
      <c r="D165" t="inlineStr">
        <is>
          <t>Eastern Europe</t>
        </is>
      </c>
      <c r="E165" t="inlineStr">
        <is>
          <t>c</t>
        </is>
      </c>
      <c r="F165" s="11" t="n">
        <v>5510</v>
      </c>
      <c r="G165" s="12" t="n">
        <v>52.054</v>
      </c>
      <c r="H165" s="12" t="n">
        <v>38.98</v>
      </c>
      <c r="I165" s="12" t="n">
        <v>39.536</v>
      </c>
      <c r="J165" t="inlineStr"/>
      <c r="K165" t="inlineStr">
        <is>
          <t>UM</t>
        </is>
      </c>
      <c r="L165" t="inlineStr">
        <is>
          <t>UM</t>
        </is>
      </c>
      <c r="M165" t="inlineStr"/>
      <c r="N165" t="inlineStr">
        <is>
          <t>LM</t>
        </is>
      </c>
      <c r="O165" t="inlineStr">
        <is>
          <t>LM</t>
        </is>
      </c>
      <c r="P165" t="inlineStr">
        <is>
          <t>LM</t>
        </is>
      </c>
      <c r="Q165" t="inlineStr">
        <is>
          <t>LM</t>
        </is>
      </c>
      <c r="R165" t="inlineStr">
        <is>
          <t>LM</t>
        </is>
      </c>
      <c r="S165" t="inlineStr">
        <is>
          <t>LM</t>
        </is>
      </c>
      <c r="T165" t="inlineStr">
        <is>
          <t>LM</t>
        </is>
      </c>
      <c r="U165" t="inlineStr">
        <is>
          <t>LM</t>
        </is>
      </c>
      <c r="V165" t="inlineStr">
        <is>
          <t>L</t>
        </is>
      </c>
      <c r="W165" t="inlineStr">
        <is>
          <t>L</t>
        </is>
      </c>
      <c r="X165" t="inlineStr">
        <is>
          <t>L</t>
        </is>
      </c>
      <c r="Y165" t="inlineStr">
        <is>
          <t>LM</t>
        </is>
      </c>
      <c r="Z165" t="inlineStr">
        <is>
          <t>LM</t>
        </is>
      </c>
      <c r="AA165" t="inlineStr">
        <is>
          <t>LM</t>
        </is>
      </c>
      <c r="AB165" t="inlineStr">
        <is>
          <t>LM</t>
        </is>
      </c>
      <c r="AC165" t="inlineStr">
        <is>
          <t>LM</t>
        </is>
      </c>
      <c r="AD165" t="inlineStr">
        <is>
          <t>LM</t>
        </is>
      </c>
      <c r="AE165" t="inlineStr">
        <is>
          <t>LM</t>
        </is>
      </c>
      <c r="AF165" t="inlineStr">
        <is>
          <t>LM</t>
        </is>
      </c>
      <c r="AG165" t="inlineStr">
        <is>
          <t>LM</t>
        </is>
      </c>
      <c r="AH165" t="inlineStr">
        <is>
          <t>LM</t>
        </is>
      </c>
      <c r="AI165" t="inlineStr">
        <is>
          <t>LM</t>
        </is>
      </c>
      <c r="AJ165" t="inlineStr">
        <is>
          <t>LM</t>
        </is>
      </c>
      <c r="AK165" t="inlineStr">
        <is>
          <t>LM</t>
        </is>
      </c>
      <c r="AL165" t="inlineStr">
        <is>
          <t>LM</t>
        </is>
      </c>
      <c r="AM165" t="inlineStr">
        <is>
          <t>LM</t>
        </is>
      </c>
      <c r="AN165" t="inlineStr">
        <is>
          <t>LM</t>
        </is>
      </c>
      <c r="AO165" t="inlineStr">
        <is>
          <t>LM</t>
        </is>
      </c>
      <c r="AP165" t="inlineStr">
        <is>
          <t>LM</t>
        </is>
      </c>
      <c r="AQ165" t="inlineStr">
        <is>
          <t>LM</t>
        </is>
      </c>
      <c r="AR165" t="inlineStr">
        <is>
          <t>LM</t>
        </is>
      </c>
      <c r="AS165" t="inlineStr">
        <is>
          <t>LM</t>
        </is>
      </c>
      <c r="AT165" t="inlineStr">
        <is>
          <t>UM</t>
        </is>
      </c>
      <c r="AU165" t="inlineStr">
        <is>
          <t>UM</t>
        </is>
      </c>
      <c r="AV165" t="inlineStr">
        <is>
          <t>UM</t>
        </is>
      </c>
      <c r="AW165" t="inlineStr">
        <is>
          <t>UM</t>
        </is>
      </c>
    </row>
    <row r="166">
      <c r="A166" t="inlineStr">
        <is>
          <t>Channel Islands</t>
        </is>
      </c>
      <c r="B166" t="inlineStr">
        <is>
          <t>CHI</t>
        </is>
      </c>
      <c r="C166" t="inlineStr">
        <is>
          <t>Europe</t>
        </is>
      </c>
      <c r="D166" t="inlineStr">
        <is>
          <t>Northern Europe</t>
        </is>
      </c>
      <c r="E166" t="inlineStr">
        <is>
          <t>n</t>
        </is>
      </c>
      <c r="F166" s="11" t="n"/>
      <c r="G166" s="12" t="n">
        <v>0.143</v>
      </c>
      <c r="H166" s="12" t="n">
        <v>0.168</v>
      </c>
      <c r="I166" s="12" t="n">
        <v>0.169</v>
      </c>
      <c r="J166" t="inlineStr">
        <is>
          <t>H</t>
        </is>
      </c>
      <c r="K166" t="inlineStr">
        <is>
          <t>H</t>
        </is>
      </c>
      <c r="L166" t="inlineStr">
        <is>
          <t>H</t>
        </is>
      </c>
      <c r="M166" t="inlineStr">
        <is>
          <t>H</t>
        </is>
      </c>
      <c r="N166" t="inlineStr">
        <is>
          <t>H</t>
        </is>
      </c>
      <c r="O166" t="inlineStr">
        <is>
          <t>H</t>
        </is>
      </c>
      <c r="P166" t="inlineStr">
        <is>
          <t>H</t>
        </is>
      </c>
      <c r="Q166" t="inlineStr">
        <is>
          <t>H</t>
        </is>
      </c>
      <c r="R166" t="inlineStr">
        <is>
          <t>H</t>
        </is>
      </c>
      <c r="S166" t="inlineStr">
        <is>
          <t>H</t>
        </is>
      </c>
      <c r="T166" t="inlineStr">
        <is>
          <t>H</t>
        </is>
      </c>
      <c r="U166" t="inlineStr">
        <is>
          <t>H</t>
        </is>
      </c>
      <c r="V166" t="inlineStr">
        <is>
          <t>H</t>
        </is>
      </c>
      <c r="W166" t="inlineStr">
        <is>
          <t>H</t>
        </is>
      </c>
      <c r="X166" t="inlineStr">
        <is>
          <t>H</t>
        </is>
      </c>
      <c r="Y166" t="inlineStr">
        <is>
          <t>H</t>
        </is>
      </c>
      <c r="Z166" t="inlineStr">
        <is>
          <t>H</t>
        </is>
      </c>
      <c r="AA166" t="inlineStr">
        <is>
          <t>H</t>
        </is>
      </c>
      <c r="AB166" t="inlineStr">
        <is>
          <t>H</t>
        </is>
      </c>
      <c r="AC166" t="inlineStr">
        <is>
          <t>H</t>
        </is>
      </c>
      <c r="AD166" t="inlineStr">
        <is>
          <t>H</t>
        </is>
      </c>
      <c r="AE166" t="inlineStr">
        <is>
          <t>H</t>
        </is>
      </c>
      <c r="AF166" t="inlineStr">
        <is>
          <t>H</t>
        </is>
      </c>
      <c r="AG166" t="inlineStr">
        <is>
          <t>H</t>
        </is>
      </c>
      <c r="AH166" t="inlineStr">
        <is>
          <t>H</t>
        </is>
      </c>
      <c r="AI166" t="inlineStr">
        <is>
          <t>H</t>
        </is>
      </c>
      <c r="AJ166" t="inlineStr">
        <is>
          <t>H</t>
        </is>
      </c>
      <c r="AK166" t="inlineStr">
        <is>
          <t>H</t>
        </is>
      </c>
      <c r="AL166" t="inlineStr">
        <is>
          <t>H</t>
        </is>
      </c>
      <c r="AM166" t="inlineStr">
        <is>
          <t>H</t>
        </is>
      </c>
      <c r="AN166" t="inlineStr">
        <is>
          <t>H</t>
        </is>
      </c>
      <c r="AO166" t="inlineStr">
        <is>
          <t>H</t>
        </is>
      </c>
      <c r="AP166" t="inlineStr">
        <is>
          <t>H</t>
        </is>
      </c>
      <c r="AQ166" t="inlineStr">
        <is>
          <t>H</t>
        </is>
      </c>
      <c r="AR166" t="inlineStr">
        <is>
          <t>H</t>
        </is>
      </c>
      <c r="AS166" t="inlineStr">
        <is>
          <t>H</t>
        </is>
      </c>
      <c r="AT166" t="inlineStr">
        <is>
          <t>H</t>
        </is>
      </c>
      <c r="AU166" t="inlineStr">
        <is>
          <t>H</t>
        </is>
      </c>
      <c r="AV166" t="inlineStr">
        <is>
          <t>H</t>
        </is>
      </c>
      <c r="AW166" t="inlineStr">
        <is>
          <t>H</t>
        </is>
      </c>
    </row>
    <row r="167">
      <c r="A167" t="inlineStr">
        <is>
          <t>Denmark</t>
        </is>
      </c>
      <c r="B167" t="inlineStr">
        <is>
          <t>DNK</t>
        </is>
      </c>
      <c r="C167" t="inlineStr">
        <is>
          <t>Europe</t>
        </is>
      </c>
      <c r="D167" t="inlineStr">
        <is>
          <t>Northern Europe</t>
        </is>
      </c>
      <c r="E167" t="inlineStr">
        <is>
          <t>i</t>
        </is>
      </c>
      <c r="F167" s="11" t="n">
        <v>77190</v>
      </c>
      <c r="G167" s="12" t="n">
        <v>5.141</v>
      </c>
      <c r="H167" s="12" t="n">
        <v>5.996</v>
      </c>
      <c r="I167" s="12" t="n">
        <v>6.01</v>
      </c>
      <c r="J167" t="inlineStr">
        <is>
          <t>H</t>
        </is>
      </c>
      <c r="K167" t="inlineStr">
        <is>
          <t>H</t>
        </is>
      </c>
      <c r="L167" t="inlineStr">
        <is>
          <t>H</t>
        </is>
      </c>
      <c r="M167" t="inlineStr">
        <is>
          <t>H</t>
        </is>
      </c>
      <c r="N167" t="inlineStr">
        <is>
          <t>H</t>
        </is>
      </c>
      <c r="O167" t="inlineStr">
        <is>
          <t>H</t>
        </is>
      </c>
      <c r="P167" t="inlineStr">
        <is>
          <t>H</t>
        </is>
      </c>
      <c r="Q167" t="inlineStr">
        <is>
          <t>H</t>
        </is>
      </c>
      <c r="R167" t="inlineStr">
        <is>
          <t>H</t>
        </is>
      </c>
      <c r="S167" t="inlineStr">
        <is>
          <t>H</t>
        </is>
      </c>
      <c r="T167" t="inlineStr">
        <is>
          <t>H</t>
        </is>
      </c>
      <c r="U167" t="inlineStr">
        <is>
          <t>H</t>
        </is>
      </c>
      <c r="V167" t="inlineStr">
        <is>
          <t>H</t>
        </is>
      </c>
      <c r="W167" t="inlineStr">
        <is>
          <t>H</t>
        </is>
      </c>
      <c r="X167" t="inlineStr">
        <is>
          <t>H</t>
        </is>
      </c>
      <c r="Y167" t="inlineStr">
        <is>
          <t>H</t>
        </is>
      </c>
      <c r="Z167" t="inlineStr">
        <is>
          <t>H</t>
        </is>
      </c>
      <c r="AA167" t="inlineStr">
        <is>
          <t>H</t>
        </is>
      </c>
      <c r="AB167" t="inlineStr">
        <is>
          <t>H</t>
        </is>
      </c>
      <c r="AC167" t="inlineStr">
        <is>
          <t>H</t>
        </is>
      </c>
      <c r="AD167" t="inlineStr">
        <is>
          <t>H</t>
        </is>
      </c>
      <c r="AE167" t="inlineStr">
        <is>
          <t>H</t>
        </is>
      </c>
      <c r="AF167" t="inlineStr">
        <is>
          <t>H</t>
        </is>
      </c>
      <c r="AG167" t="inlineStr">
        <is>
          <t>H</t>
        </is>
      </c>
      <c r="AH167" t="inlineStr">
        <is>
          <t>H</t>
        </is>
      </c>
      <c r="AI167" t="inlineStr">
        <is>
          <t>H</t>
        </is>
      </c>
      <c r="AJ167" t="inlineStr">
        <is>
          <t>H</t>
        </is>
      </c>
      <c r="AK167" t="inlineStr">
        <is>
          <t>H</t>
        </is>
      </c>
      <c r="AL167" t="inlineStr">
        <is>
          <t>H</t>
        </is>
      </c>
      <c r="AM167" t="inlineStr">
        <is>
          <t>H</t>
        </is>
      </c>
      <c r="AN167" t="inlineStr">
        <is>
          <t>H</t>
        </is>
      </c>
      <c r="AO167" t="inlineStr">
        <is>
          <t>H</t>
        </is>
      </c>
      <c r="AP167" t="inlineStr">
        <is>
          <t>H</t>
        </is>
      </c>
      <c r="AQ167" t="inlineStr">
        <is>
          <t>H</t>
        </is>
      </c>
      <c r="AR167" t="inlineStr">
        <is>
          <t>H</t>
        </is>
      </c>
      <c r="AS167" t="inlineStr">
        <is>
          <t>H</t>
        </is>
      </c>
      <c r="AT167" t="inlineStr">
        <is>
          <t>H</t>
        </is>
      </c>
      <c r="AU167" t="inlineStr">
        <is>
          <t>H</t>
        </is>
      </c>
      <c r="AV167" t="inlineStr">
        <is>
          <t>H</t>
        </is>
      </c>
      <c r="AW167" t="inlineStr">
        <is>
          <t>H</t>
        </is>
      </c>
    </row>
    <row r="168">
      <c r="A168" t="inlineStr">
        <is>
          <t>Estonia</t>
        </is>
      </c>
      <c r="B168" t="inlineStr">
        <is>
          <t>EST</t>
        </is>
      </c>
      <c r="C168" t="inlineStr">
        <is>
          <t>Europe</t>
        </is>
      </c>
      <c r="D168" t="inlineStr">
        <is>
          <t>Northern Europe</t>
        </is>
      </c>
      <c r="E168" t="inlineStr">
        <is>
          <t>i</t>
        </is>
      </c>
      <c r="F168" s="11" t="n">
        <v>32310</v>
      </c>
      <c r="G168" s="12" t="n">
        <v>1.569</v>
      </c>
      <c r="H168" s="12" t="n">
        <v>1.353</v>
      </c>
      <c r="I168" s="12" t="n">
        <v>1.346</v>
      </c>
      <c r="J168" t="inlineStr"/>
      <c r="K168" t="inlineStr">
        <is>
          <t>H</t>
        </is>
      </c>
      <c r="L168" t="inlineStr">
        <is>
          <t>H</t>
        </is>
      </c>
      <c r="M168" t="inlineStr"/>
      <c r="N168" t="inlineStr">
        <is>
          <t>UM</t>
        </is>
      </c>
      <c r="O168" t="inlineStr">
        <is>
          <t>UM</t>
        </is>
      </c>
      <c r="P168" t="inlineStr">
        <is>
          <t>UM</t>
        </is>
      </c>
      <c r="Q168" t="inlineStr">
        <is>
          <t>LM</t>
        </is>
      </c>
      <c r="R168" t="inlineStr">
        <is>
          <t>LM</t>
        </is>
      </c>
      <c r="S168" t="inlineStr">
        <is>
          <t>LM</t>
        </is>
      </c>
      <c r="T168" t="inlineStr">
        <is>
          <t>UM</t>
        </is>
      </c>
      <c r="U168" t="inlineStr">
        <is>
          <t>UM</t>
        </is>
      </c>
      <c r="V168" t="inlineStr">
        <is>
          <t>UM</t>
        </is>
      </c>
      <c r="W168" t="inlineStr">
        <is>
          <t>UM</t>
        </is>
      </c>
      <c r="X168" t="inlineStr">
        <is>
          <t>UM</t>
        </is>
      </c>
      <c r="Y168" t="inlineStr">
        <is>
          <t>UM</t>
        </is>
      </c>
      <c r="Z168" t="inlineStr">
        <is>
          <t>UM</t>
        </is>
      </c>
      <c r="AA168" t="inlineStr">
        <is>
          <t>UM</t>
        </is>
      </c>
      <c r="AB168" t="inlineStr">
        <is>
          <t>UM</t>
        </is>
      </c>
      <c r="AC168" t="inlineStr">
        <is>
          <t>H</t>
        </is>
      </c>
      <c r="AD168" t="inlineStr">
        <is>
          <t>H</t>
        </is>
      </c>
      <c r="AE168" t="inlineStr">
        <is>
          <t>H</t>
        </is>
      </c>
      <c r="AF168" t="inlineStr">
        <is>
          <t>H</t>
        </is>
      </c>
      <c r="AG168" t="inlineStr">
        <is>
          <t>H</t>
        </is>
      </c>
      <c r="AH168" t="inlineStr">
        <is>
          <t>H</t>
        </is>
      </c>
      <c r="AI168" t="inlineStr">
        <is>
          <t>H</t>
        </is>
      </c>
      <c r="AJ168" t="inlineStr">
        <is>
          <t>H</t>
        </is>
      </c>
      <c r="AK168" t="inlineStr">
        <is>
          <t>H</t>
        </is>
      </c>
      <c r="AL168" t="inlineStr">
        <is>
          <t>H</t>
        </is>
      </c>
      <c r="AM168" t="inlineStr">
        <is>
          <t>H</t>
        </is>
      </c>
      <c r="AN168" t="inlineStr">
        <is>
          <t>H</t>
        </is>
      </c>
      <c r="AO168" t="inlineStr">
        <is>
          <t>H</t>
        </is>
      </c>
      <c r="AP168" t="inlineStr">
        <is>
          <t>H</t>
        </is>
      </c>
      <c r="AQ168" t="inlineStr">
        <is>
          <t>H</t>
        </is>
      </c>
      <c r="AR168" t="inlineStr">
        <is>
          <t>H</t>
        </is>
      </c>
      <c r="AS168" t="inlineStr">
        <is>
          <t>H</t>
        </is>
      </c>
      <c r="AT168" t="inlineStr">
        <is>
          <t>H</t>
        </is>
      </c>
      <c r="AU168" t="inlineStr">
        <is>
          <t>H</t>
        </is>
      </c>
      <c r="AV168" t="inlineStr">
        <is>
          <t>H</t>
        </is>
      </c>
      <c r="AW168" t="inlineStr">
        <is>
          <t>H</t>
        </is>
      </c>
    </row>
    <row r="169">
      <c r="A169" t="inlineStr">
        <is>
          <t>Faeroe Islands</t>
        </is>
      </c>
      <c r="B169" t="inlineStr">
        <is>
          <t>FRO</t>
        </is>
      </c>
      <c r="C169" t="inlineStr">
        <is>
          <t>Europe</t>
        </is>
      </c>
      <c r="D169" t="inlineStr">
        <is>
          <t>Northern Europe</t>
        </is>
      </c>
      <c r="E169" t="inlineStr">
        <is>
          <t>n</t>
        </is>
      </c>
      <c r="F169" s="11" t="n"/>
      <c r="G169" s="12" t="n">
        <v>0.048</v>
      </c>
      <c r="H169" s="12" t="n">
        <v>0.055</v>
      </c>
      <c r="I169" s="12" t="n">
        <v>0.056</v>
      </c>
      <c r="J169" t="inlineStr">
        <is>
          <t>H</t>
        </is>
      </c>
      <c r="K169" t="inlineStr">
        <is>
          <t>H</t>
        </is>
      </c>
      <c r="L169" t="inlineStr">
        <is>
          <t>H</t>
        </is>
      </c>
      <c r="M169" t="inlineStr">
        <is>
          <t>H</t>
        </is>
      </c>
      <c r="N169" t="inlineStr">
        <is>
          <t>H</t>
        </is>
      </c>
      <c r="O169" t="inlineStr">
        <is>
          <t>H</t>
        </is>
      </c>
      <c r="P169" t="inlineStr">
        <is>
          <t>H</t>
        </is>
      </c>
      <c r="Q169" t="inlineStr">
        <is>
          <t>H</t>
        </is>
      </c>
      <c r="R169" t="inlineStr">
        <is>
          <t>H</t>
        </is>
      </c>
      <c r="S169" t="inlineStr">
        <is>
          <t>H</t>
        </is>
      </c>
      <c r="T169" t="inlineStr">
        <is>
          <t>H</t>
        </is>
      </c>
      <c r="U169" t="inlineStr">
        <is>
          <t>H</t>
        </is>
      </c>
      <c r="V169" t="inlineStr">
        <is>
          <t>H</t>
        </is>
      </c>
      <c r="W169" t="inlineStr">
        <is>
          <t>H</t>
        </is>
      </c>
      <c r="X169" t="inlineStr">
        <is>
          <t>H</t>
        </is>
      </c>
      <c r="Y169" t="inlineStr">
        <is>
          <t>H</t>
        </is>
      </c>
      <c r="Z169" t="inlineStr">
        <is>
          <t>H</t>
        </is>
      </c>
      <c r="AA169" t="inlineStr">
        <is>
          <t>H</t>
        </is>
      </c>
      <c r="AB169" t="inlineStr">
        <is>
          <t>H</t>
        </is>
      </c>
      <c r="AC169" t="inlineStr">
        <is>
          <t>H</t>
        </is>
      </c>
      <c r="AD169" t="inlineStr">
        <is>
          <t>H</t>
        </is>
      </c>
      <c r="AE169" t="inlineStr">
        <is>
          <t>H</t>
        </is>
      </c>
      <c r="AF169" t="inlineStr">
        <is>
          <t>H</t>
        </is>
      </c>
      <c r="AG169" t="inlineStr">
        <is>
          <t>H</t>
        </is>
      </c>
      <c r="AH169" t="inlineStr">
        <is>
          <t>H</t>
        </is>
      </c>
      <c r="AI169" t="inlineStr">
        <is>
          <t>H</t>
        </is>
      </c>
      <c r="AJ169" t="inlineStr">
        <is>
          <t>H</t>
        </is>
      </c>
      <c r="AK169" t="inlineStr">
        <is>
          <t>H</t>
        </is>
      </c>
      <c r="AL169" t="inlineStr">
        <is>
          <t>H</t>
        </is>
      </c>
      <c r="AM169" t="inlineStr">
        <is>
          <t>H</t>
        </is>
      </c>
      <c r="AN169" t="inlineStr">
        <is>
          <t>H</t>
        </is>
      </c>
      <c r="AO169" t="inlineStr">
        <is>
          <t>H</t>
        </is>
      </c>
      <c r="AP169" t="inlineStr">
        <is>
          <t>H</t>
        </is>
      </c>
      <c r="AQ169" t="inlineStr">
        <is>
          <t>H</t>
        </is>
      </c>
      <c r="AR169" t="inlineStr">
        <is>
          <t>H</t>
        </is>
      </c>
      <c r="AS169" t="inlineStr">
        <is>
          <t>H</t>
        </is>
      </c>
      <c r="AT169" t="inlineStr">
        <is>
          <t>H</t>
        </is>
      </c>
      <c r="AU169" t="inlineStr">
        <is>
          <t>H</t>
        </is>
      </c>
      <c r="AV169" t="inlineStr">
        <is>
          <t>H</t>
        </is>
      </c>
      <c r="AW169" t="inlineStr">
        <is>
          <t>H</t>
        </is>
      </c>
    </row>
    <row r="170">
      <c r="A170" t="inlineStr">
        <is>
          <t>Finland</t>
        </is>
      </c>
      <c r="B170" t="inlineStr">
        <is>
          <t>FIN</t>
        </is>
      </c>
      <c r="C170" t="inlineStr">
        <is>
          <t>Europe</t>
        </is>
      </c>
      <c r="D170" t="inlineStr">
        <is>
          <t>Northern Europe</t>
        </is>
      </c>
      <c r="E170" t="inlineStr">
        <is>
          <t>i</t>
        </is>
      </c>
      <c r="F170" s="11" t="n">
        <v>55250</v>
      </c>
      <c r="G170" s="12" t="n">
        <v>4.986</v>
      </c>
      <c r="H170" s="12" t="n">
        <v>5.62</v>
      </c>
      <c r="I170" s="12" t="n">
        <v>5.612</v>
      </c>
      <c r="J170" t="inlineStr">
        <is>
          <t>H</t>
        </is>
      </c>
      <c r="K170" t="inlineStr">
        <is>
          <t>H</t>
        </is>
      </c>
      <c r="L170" t="inlineStr">
        <is>
          <t>H</t>
        </is>
      </c>
      <c r="M170" t="inlineStr">
        <is>
          <t>H</t>
        </is>
      </c>
      <c r="N170" t="inlineStr">
        <is>
          <t>H</t>
        </is>
      </c>
      <c r="O170" t="inlineStr">
        <is>
          <t>H</t>
        </is>
      </c>
      <c r="P170" t="inlineStr">
        <is>
          <t>H</t>
        </is>
      </c>
      <c r="Q170" t="inlineStr">
        <is>
          <t>H</t>
        </is>
      </c>
      <c r="R170" t="inlineStr">
        <is>
          <t>H</t>
        </is>
      </c>
      <c r="S170" t="inlineStr">
        <is>
          <t>H</t>
        </is>
      </c>
      <c r="T170" t="inlineStr">
        <is>
          <t>H</t>
        </is>
      </c>
      <c r="U170" t="inlineStr">
        <is>
          <t>H</t>
        </is>
      </c>
      <c r="V170" t="inlineStr">
        <is>
          <t>H</t>
        </is>
      </c>
      <c r="W170" t="inlineStr">
        <is>
          <t>H</t>
        </is>
      </c>
      <c r="X170" t="inlineStr">
        <is>
          <t>H</t>
        </is>
      </c>
      <c r="Y170" t="inlineStr">
        <is>
          <t>H</t>
        </is>
      </c>
      <c r="Z170" t="inlineStr">
        <is>
          <t>H</t>
        </is>
      </c>
      <c r="AA170" t="inlineStr">
        <is>
          <t>H</t>
        </is>
      </c>
      <c r="AB170" t="inlineStr">
        <is>
          <t>H</t>
        </is>
      </c>
      <c r="AC170" t="inlineStr">
        <is>
          <t>H</t>
        </is>
      </c>
      <c r="AD170" t="inlineStr">
        <is>
          <t>H</t>
        </is>
      </c>
      <c r="AE170" t="inlineStr">
        <is>
          <t>H</t>
        </is>
      </c>
      <c r="AF170" t="inlineStr">
        <is>
          <t>H</t>
        </is>
      </c>
      <c r="AG170" t="inlineStr">
        <is>
          <t>H</t>
        </is>
      </c>
      <c r="AH170" t="inlineStr">
        <is>
          <t>H</t>
        </is>
      </c>
      <c r="AI170" t="inlineStr">
        <is>
          <t>H</t>
        </is>
      </c>
      <c r="AJ170" t="inlineStr">
        <is>
          <t>H</t>
        </is>
      </c>
      <c r="AK170" t="inlineStr">
        <is>
          <t>H</t>
        </is>
      </c>
      <c r="AL170" t="inlineStr">
        <is>
          <t>H</t>
        </is>
      </c>
      <c r="AM170" t="inlineStr">
        <is>
          <t>H</t>
        </is>
      </c>
      <c r="AN170" t="inlineStr">
        <is>
          <t>H</t>
        </is>
      </c>
      <c r="AO170" t="inlineStr">
        <is>
          <t>H</t>
        </is>
      </c>
      <c r="AP170" t="inlineStr">
        <is>
          <t>H</t>
        </is>
      </c>
      <c r="AQ170" t="inlineStr">
        <is>
          <t>H</t>
        </is>
      </c>
      <c r="AR170" t="inlineStr">
        <is>
          <t>H</t>
        </is>
      </c>
      <c r="AS170" t="inlineStr">
        <is>
          <t>H</t>
        </is>
      </c>
      <c r="AT170" t="inlineStr">
        <is>
          <t>H</t>
        </is>
      </c>
      <c r="AU170" t="inlineStr">
        <is>
          <t>H</t>
        </is>
      </c>
      <c r="AV170" t="inlineStr">
        <is>
          <t>H</t>
        </is>
      </c>
      <c r="AW170" t="inlineStr">
        <is>
          <t>H</t>
        </is>
      </c>
    </row>
    <row r="171">
      <c r="A171" t="inlineStr">
        <is>
          <t>Iceland</t>
        </is>
      </c>
      <c r="B171" t="inlineStr">
        <is>
          <t>ISL</t>
        </is>
      </c>
      <c r="C171" t="inlineStr">
        <is>
          <t>Europe</t>
        </is>
      </c>
      <c r="D171" t="inlineStr">
        <is>
          <t>Northern Europe</t>
        </is>
      </c>
      <c r="E171" t="inlineStr">
        <is>
          <t>i</t>
        </is>
      </c>
      <c r="F171" s="11" t="n">
        <v>89220</v>
      </c>
      <c r="G171" s="12" t="n">
        <v>0.255</v>
      </c>
      <c r="H171" s="12" t="n">
        <v>0.391</v>
      </c>
      <c r="I171" s="12" t="n">
        <v>0.394</v>
      </c>
      <c r="J171" t="inlineStr">
        <is>
          <t>H</t>
        </is>
      </c>
      <c r="K171" t="inlineStr">
        <is>
          <t>H</t>
        </is>
      </c>
      <c r="L171" t="inlineStr">
        <is>
          <t>H</t>
        </is>
      </c>
      <c r="M171" t="inlineStr">
        <is>
          <t>H</t>
        </is>
      </c>
      <c r="N171" t="inlineStr">
        <is>
          <t>H</t>
        </is>
      </c>
      <c r="O171" t="inlineStr">
        <is>
          <t>H</t>
        </is>
      </c>
      <c r="P171" t="inlineStr">
        <is>
          <t>H</t>
        </is>
      </c>
      <c r="Q171" t="inlineStr">
        <is>
          <t>H</t>
        </is>
      </c>
      <c r="R171" t="inlineStr">
        <is>
          <t>H</t>
        </is>
      </c>
      <c r="S171" t="inlineStr">
        <is>
          <t>H</t>
        </is>
      </c>
      <c r="T171" t="inlineStr">
        <is>
          <t>H</t>
        </is>
      </c>
      <c r="U171" t="inlineStr">
        <is>
          <t>H</t>
        </is>
      </c>
      <c r="V171" t="inlineStr">
        <is>
          <t>H</t>
        </is>
      </c>
      <c r="W171" t="inlineStr">
        <is>
          <t>H</t>
        </is>
      </c>
      <c r="X171" t="inlineStr">
        <is>
          <t>H</t>
        </is>
      </c>
      <c r="Y171" t="inlineStr">
        <is>
          <t>H</t>
        </is>
      </c>
      <c r="Z171" t="inlineStr">
        <is>
          <t>H</t>
        </is>
      </c>
      <c r="AA171" t="inlineStr">
        <is>
          <t>H</t>
        </is>
      </c>
      <c r="AB171" t="inlineStr">
        <is>
          <t>H</t>
        </is>
      </c>
      <c r="AC171" t="inlineStr">
        <is>
          <t>H</t>
        </is>
      </c>
      <c r="AD171" t="inlineStr">
        <is>
          <t>H</t>
        </is>
      </c>
      <c r="AE171" t="inlineStr">
        <is>
          <t>H</t>
        </is>
      </c>
      <c r="AF171" t="inlineStr">
        <is>
          <t>H</t>
        </is>
      </c>
      <c r="AG171" t="inlineStr">
        <is>
          <t>H</t>
        </is>
      </c>
      <c r="AH171" t="inlineStr">
        <is>
          <t>H</t>
        </is>
      </c>
      <c r="AI171" t="inlineStr">
        <is>
          <t>H</t>
        </is>
      </c>
      <c r="AJ171" t="inlineStr">
        <is>
          <t>H</t>
        </is>
      </c>
      <c r="AK171" t="inlineStr">
        <is>
          <t>H</t>
        </is>
      </c>
      <c r="AL171" t="inlineStr">
        <is>
          <t>H</t>
        </is>
      </c>
      <c r="AM171" t="inlineStr">
        <is>
          <t>H</t>
        </is>
      </c>
      <c r="AN171" t="inlineStr">
        <is>
          <t>H</t>
        </is>
      </c>
      <c r="AO171" t="inlineStr">
        <is>
          <t>H</t>
        </is>
      </c>
      <c r="AP171" t="inlineStr">
        <is>
          <t>H</t>
        </is>
      </c>
      <c r="AQ171" t="inlineStr">
        <is>
          <t>H</t>
        </is>
      </c>
      <c r="AR171" t="inlineStr">
        <is>
          <t>H</t>
        </is>
      </c>
      <c r="AS171" t="inlineStr">
        <is>
          <t>H</t>
        </is>
      </c>
      <c r="AT171" t="inlineStr">
        <is>
          <t>H</t>
        </is>
      </c>
      <c r="AU171" t="inlineStr">
        <is>
          <t>H</t>
        </is>
      </c>
      <c r="AV171" t="inlineStr">
        <is>
          <t>H</t>
        </is>
      </c>
      <c r="AW171" t="inlineStr">
        <is>
          <t>H</t>
        </is>
      </c>
    </row>
    <row r="172">
      <c r="A172" t="inlineStr">
        <is>
          <t>Ireland</t>
        </is>
      </c>
      <c r="B172" t="inlineStr">
        <is>
          <t>IRL</t>
        </is>
      </c>
      <c r="C172" t="inlineStr">
        <is>
          <t>Europe</t>
        </is>
      </c>
      <c r="D172" t="inlineStr">
        <is>
          <t>Northern Europe</t>
        </is>
      </c>
      <c r="E172" t="inlineStr">
        <is>
          <t>i</t>
        </is>
      </c>
      <c r="F172" s="11" t="n">
        <v>87360</v>
      </c>
      <c r="G172" s="12" t="n">
        <v>3.514</v>
      </c>
      <c r="H172" s="12" t="n">
        <v>5.446</v>
      </c>
      <c r="I172" s="12" t="n">
        <v>5.492</v>
      </c>
      <c r="J172" t="inlineStr">
        <is>
          <t>H</t>
        </is>
      </c>
      <c r="K172" t="inlineStr">
        <is>
          <t>H</t>
        </is>
      </c>
      <c r="L172" t="inlineStr">
        <is>
          <t>H</t>
        </is>
      </c>
      <c r="M172" t="inlineStr">
        <is>
          <t>H</t>
        </is>
      </c>
      <c r="N172" t="inlineStr">
        <is>
          <t>H</t>
        </is>
      </c>
      <c r="O172" t="inlineStr">
        <is>
          <t>H</t>
        </is>
      </c>
      <c r="P172" t="inlineStr">
        <is>
          <t>H</t>
        </is>
      </c>
      <c r="Q172" t="inlineStr">
        <is>
          <t>H</t>
        </is>
      </c>
      <c r="R172" t="inlineStr">
        <is>
          <t>H</t>
        </is>
      </c>
      <c r="S172" t="inlineStr">
        <is>
          <t>H</t>
        </is>
      </c>
      <c r="T172" t="inlineStr">
        <is>
          <t>H</t>
        </is>
      </c>
      <c r="U172" t="inlineStr">
        <is>
          <t>H</t>
        </is>
      </c>
      <c r="V172" t="inlineStr">
        <is>
          <t>H</t>
        </is>
      </c>
      <c r="W172" t="inlineStr">
        <is>
          <t>H</t>
        </is>
      </c>
      <c r="X172" t="inlineStr">
        <is>
          <t>H</t>
        </is>
      </c>
      <c r="Y172" t="inlineStr">
        <is>
          <t>H</t>
        </is>
      </c>
      <c r="Z172" t="inlineStr">
        <is>
          <t>H</t>
        </is>
      </c>
      <c r="AA172" t="inlineStr">
        <is>
          <t>H</t>
        </is>
      </c>
      <c r="AB172" t="inlineStr">
        <is>
          <t>H</t>
        </is>
      </c>
      <c r="AC172" t="inlineStr">
        <is>
          <t>H</t>
        </is>
      </c>
      <c r="AD172" t="inlineStr">
        <is>
          <t>H</t>
        </is>
      </c>
      <c r="AE172" t="inlineStr">
        <is>
          <t>H</t>
        </is>
      </c>
      <c r="AF172" t="inlineStr">
        <is>
          <t>H</t>
        </is>
      </c>
      <c r="AG172" t="inlineStr">
        <is>
          <t>H</t>
        </is>
      </c>
      <c r="AH172" t="inlineStr">
        <is>
          <t>H</t>
        </is>
      </c>
      <c r="AI172" t="inlineStr">
        <is>
          <t>H</t>
        </is>
      </c>
      <c r="AJ172" t="inlineStr">
        <is>
          <t>H</t>
        </is>
      </c>
      <c r="AK172" t="inlineStr">
        <is>
          <t>H</t>
        </is>
      </c>
      <c r="AL172" t="inlineStr">
        <is>
          <t>H</t>
        </is>
      </c>
      <c r="AM172" t="inlineStr">
        <is>
          <t>H</t>
        </is>
      </c>
      <c r="AN172" t="inlineStr">
        <is>
          <t>H</t>
        </is>
      </c>
      <c r="AO172" t="inlineStr">
        <is>
          <t>H</t>
        </is>
      </c>
      <c r="AP172" t="inlineStr">
        <is>
          <t>H</t>
        </is>
      </c>
      <c r="AQ172" t="inlineStr">
        <is>
          <t>H</t>
        </is>
      </c>
      <c r="AR172" t="inlineStr">
        <is>
          <t>H</t>
        </is>
      </c>
      <c r="AS172" t="inlineStr">
        <is>
          <t>H</t>
        </is>
      </c>
      <c r="AT172" t="inlineStr">
        <is>
          <t>H</t>
        </is>
      </c>
      <c r="AU172" t="inlineStr">
        <is>
          <t>H</t>
        </is>
      </c>
      <c r="AV172" t="inlineStr">
        <is>
          <t>H</t>
        </is>
      </c>
      <c r="AW172" t="inlineStr">
        <is>
          <t>H</t>
        </is>
      </c>
    </row>
    <row r="173">
      <c r="A173" t="inlineStr">
        <is>
          <t>Isle of Man</t>
        </is>
      </c>
      <c r="B173" t="inlineStr">
        <is>
          <t>IMN</t>
        </is>
      </c>
      <c r="C173" t="inlineStr">
        <is>
          <t>Europe</t>
        </is>
      </c>
      <c r="D173" t="inlineStr">
        <is>
          <t>Northern Europe</t>
        </is>
      </c>
      <c r="E173" t="inlineStr">
        <is>
          <t>n</t>
        </is>
      </c>
      <c r="F173" s="11" t="n"/>
      <c r="G173" s="12" t="n">
        <v>0.06900000000000001</v>
      </c>
      <c r="H173" s="12" t="n">
        <v>0.08400000000000001</v>
      </c>
      <c r="I173" s="12" t="n">
        <v>0.08400000000000001</v>
      </c>
      <c r="J173" t="inlineStr">
        <is>
          <t>UM</t>
        </is>
      </c>
      <c r="K173" t="inlineStr">
        <is>
          <t>H</t>
        </is>
      </c>
      <c r="L173" t="inlineStr">
        <is>
          <t>H</t>
        </is>
      </c>
      <c r="M173" t="inlineStr">
        <is>
          <t>UM</t>
        </is>
      </c>
      <c r="N173" t="inlineStr">
        <is>
          <t>UM</t>
        </is>
      </c>
      <c r="O173" t="inlineStr">
        <is>
          <t>UM</t>
        </is>
      </c>
      <c r="P173" t="inlineStr">
        <is>
          <t>UM</t>
        </is>
      </c>
      <c r="Q173" t="inlineStr">
        <is>
          <t>UM</t>
        </is>
      </c>
      <c r="R173" t="inlineStr">
        <is>
          <t>UM</t>
        </is>
      </c>
      <c r="S173" t="inlineStr">
        <is>
          <t>UM</t>
        </is>
      </c>
      <c r="T173" t="inlineStr">
        <is>
          <t>UM</t>
        </is>
      </c>
      <c r="U173" t="inlineStr">
        <is>
          <t>UM</t>
        </is>
      </c>
      <c r="V173" t="inlineStr">
        <is>
          <t>UM</t>
        </is>
      </c>
      <c r="W173" t="inlineStr">
        <is>
          <t>UM</t>
        </is>
      </c>
      <c r="X173" t="inlineStr">
        <is>
          <t>UM</t>
        </is>
      </c>
      <c r="Y173" t="inlineStr">
        <is>
          <t>H</t>
        </is>
      </c>
      <c r="Z173" t="inlineStr">
        <is>
          <t>H</t>
        </is>
      </c>
      <c r="AA173" t="inlineStr">
        <is>
          <t>H</t>
        </is>
      </c>
      <c r="AB173" t="inlineStr">
        <is>
          <t>H</t>
        </is>
      </c>
      <c r="AC173" t="inlineStr">
        <is>
          <t>H</t>
        </is>
      </c>
      <c r="AD173" t="inlineStr">
        <is>
          <t>H</t>
        </is>
      </c>
      <c r="AE173" t="inlineStr">
        <is>
          <t>H</t>
        </is>
      </c>
      <c r="AF173" t="inlineStr">
        <is>
          <t>H</t>
        </is>
      </c>
      <c r="AG173" t="inlineStr">
        <is>
          <t>H</t>
        </is>
      </c>
      <c r="AH173" t="inlineStr">
        <is>
          <t>H</t>
        </is>
      </c>
      <c r="AI173" t="inlineStr">
        <is>
          <t>H</t>
        </is>
      </c>
      <c r="AJ173" t="inlineStr">
        <is>
          <t>H</t>
        </is>
      </c>
      <c r="AK173" t="inlineStr">
        <is>
          <t>H</t>
        </is>
      </c>
      <c r="AL173" t="inlineStr">
        <is>
          <t>H</t>
        </is>
      </c>
      <c r="AM173" t="inlineStr">
        <is>
          <t>H</t>
        </is>
      </c>
      <c r="AN173" t="inlineStr">
        <is>
          <t>H</t>
        </is>
      </c>
      <c r="AO173" t="inlineStr">
        <is>
          <t>H</t>
        </is>
      </c>
      <c r="AP173" t="inlineStr">
        <is>
          <t>H</t>
        </is>
      </c>
      <c r="AQ173" t="inlineStr">
        <is>
          <t>H</t>
        </is>
      </c>
      <c r="AR173" t="inlineStr">
        <is>
          <t>H</t>
        </is>
      </c>
      <c r="AS173" t="inlineStr">
        <is>
          <t>H</t>
        </is>
      </c>
      <c r="AT173" t="inlineStr">
        <is>
          <t>H</t>
        </is>
      </c>
      <c r="AU173" t="inlineStr">
        <is>
          <t>H</t>
        </is>
      </c>
      <c r="AV173" t="inlineStr">
        <is>
          <t>H</t>
        </is>
      </c>
      <c r="AW173" t="inlineStr">
        <is>
          <t>H</t>
        </is>
      </c>
    </row>
    <row r="174">
      <c r="A174" t="inlineStr">
        <is>
          <t>Latvia</t>
        </is>
      </c>
      <c r="B174" t="inlineStr">
        <is>
          <t>LVA</t>
        </is>
      </c>
      <c r="C174" t="inlineStr">
        <is>
          <t>Europe</t>
        </is>
      </c>
      <c r="D174" t="inlineStr">
        <is>
          <t>Northern Europe</t>
        </is>
      </c>
      <c r="E174" t="inlineStr">
        <is>
          <t>i</t>
        </is>
      </c>
      <c r="F174" s="11" t="n">
        <v>24980</v>
      </c>
      <c r="G174" s="12" t="n">
        <v>2.663</v>
      </c>
      <c r="H174" s="12" t="n">
        <v>1.845</v>
      </c>
      <c r="I174" s="12" t="n">
        <v>1.831</v>
      </c>
      <c r="J174" t="inlineStr"/>
      <c r="K174" t="inlineStr">
        <is>
          <t>H</t>
        </is>
      </c>
      <c r="L174" t="inlineStr">
        <is>
          <t>H</t>
        </is>
      </c>
      <c r="M174" t="inlineStr"/>
      <c r="N174" t="inlineStr">
        <is>
          <t>UM</t>
        </is>
      </c>
      <c r="O174" t="inlineStr">
        <is>
          <t>LM</t>
        </is>
      </c>
      <c r="P174" t="inlineStr">
        <is>
          <t>LM</t>
        </is>
      </c>
      <c r="Q174" t="inlineStr">
        <is>
          <t>LM</t>
        </is>
      </c>
      <c r="R174" t="inlineStr">
        <is>
          <t>LM</t>
        </is>
      </c>
      <c r="S174" t="inlineStr">
        <is>
          <t>LM</t>
        </is>
      </c>
      <c r="T174" t="inlineStr">
        <is>
          <t>LM</t>
        </is>
      </c>
      <c r="U174" t="inlineStr">
        <is>
          <t>LM</t>
        </is>
      </c>
      <c r="V174" t="inlineStr">
        <is>
          <t>LM</t>
        </is>
      </c>
      <c r="W174" t="inlineStr">
        <is>
          <t>LM</t>
        </is>
      </c>
      <c r="X174" t="inlineStr">
        <is>
          <t>UM</t>
        </is>
      </c>
      <c r="Y174" t="inlineStr">
        <is>
          <t>UM</t>
        </is>
      </c>
      <c r="Z174" t="inlineStr">
        <is>
          <t>UM</t>
        </is>
      </c>
      <c r="AA174" t="inlineStr">
        <is>
          <t>UM</t>
        </is>
      </c>
      <c r="AB174" t="inlineStr">
        <is>
          <t>UM</t>
        </is>
      </c>
      <c r="AC174" t="inlineStr">
        <is>
          <t>UM</t>
        </is>
      </c>
      <c r="AD174" t="inlineStr">
        <is>
          <t>UM</t>
        </is>
      </c>
      <c r="AE174" t="inlineStr">
        <is>
          <t>UM</t>
        </is>
      </c>
      <c r="AF174" t="inlineStr">
        <is>
          <t>H</t>
        </is>
      </c>
      <c r="AG174" t="inlineStr">
        <is>
          <t>UM</t>
        </is>
      </c>
      <c r="AH174" t="inlineStr">
        <is>
          <t>UM</t>
        </is>
      </c>
      <c r="AI174" t="inlineStr">
        <is>
          <t>H</t>
        </is>
      </c>
      <c r="AJ174" t="inlineStr">
        <is>
          <t>H</t>
        </is>
      </c>
      <c r="AK174" t="inlineStr">
        <is>
          <t>H</t>
        </is>
      </c>
      <c r="AL174" t="inlineStr">
        <is>
          <t>H</t>
        </is>
      </c>
      <c r="AM174" t="inlineStr">
        <is>
          <t>H</t>
        </is>
      </c>
      <c r="AN174" t="inlineStr">
        <is>
          <t>H</t>
        </is>
      </c>
      <c r="AO174" t="inlineStr">
        <is>
          <t>H</t>
        </is>
      </c>
      <c r="AP174" t="inlineStr">
        <is>
          <t>H</t>
        </is>
      </c>
      <c r="AQ174" t="inlineStr">
        <is>
          <t>H</t>
        </is>
      </c>
      <c r="AR174" t="inlineStr">
        <is>
          <t>H</t>
        </is>
      </c>
      <c r="AS174" t="inlineStr">
        <is>
          <t>H</t>
        </is>
      </c>
      <c r="AT174" t="inlineStr">
        <is>
          <t>H</t>
        </is>
      </c>
      <c r="AU174" t="inlineStr">
        <is>
          <t>H</t>
        </is>
      </c>
      <c r="AV174" t="inlineStr">
        <is>
          <t>H</t>
        </is>
      </c>
      <c r="AW174" t="inlineStr">
        <is>
          <t>H</t>
        </is>
      </c>
    </row>
    <row r="175">
      <c r="A175" t="inlineStr">
        <is>
          <t>Lithuania</t>
        </is>
      </c>
      <c r="B175" t="inlineStr">
        <is>
          <t>LTU</t>
        </is>
      </c>
      <c r="C175" t="inlineStr">
        <is>
          <t>Europe</t>
        </is>
      </c>
      <c r="D175" t="inlineStr">
        <is>
          <t>Northern Europe</t>
        </is>
      </c>
      <c r="E175" t="inlineStr">
        <is>
          <t>i</t>
        </is>
      </c>
      <c r="F175" s="11" t="n">
        <v>30500</v>
      </c>
      <c r="G175" s="12" t="n">
        <v>3.698</v>
      </c>
      <c r="H175" s="12" t="n">
        <v>2.845</v>
      </c>
      <c r="I175" s="12" t="n">
        <v>2.822</v>
      </c>
      <c r="J175" t="inlineStr"/>
      <c r="K175" t="inlineStr">
        <is>
          <t>H</t>
        </is>
      </c>
      <c r="L175" t="inlineStr">
        <is>
          <t>H</t>
        </is>
      </c>
      <c r="M175" t="inlineStr"/>
      <c r="N175" t="inlineStr">
        <is>
          <t>UM</t>
        </is>
      </c>
      <c r="O175" t="inlineStr">
        <is>
          <t>LM</t>
        </is>
      </c>
      <c r="P175" t="inlineStr">
        <is>
          <t>LM</t>
        </is>
      </c>
      <c r="Q175" t="inlineStr">
        <is>
          <t>LM</t>
        </is>
      </c>
      <c r="R175" t="inlineStr">
        <is>
          <t>LM</t>
        </is>
      </c>
      <c r="S175" t="inlineStr">
        <is>
          <t>LM</t>
        </is>
      </c>
      <c r="T175" t="inlineStr">
        <is>
          <t>LM</t>
        </is>
      </c>
      <c r="U175" t="inlineStr">
        <is>
          <t>LM</t>
        </is>
      </c>
      <c r="V175" t="inlineStr">
        <is>
          <t>LM</t>
        </is>
      </c>
      <c r="W175" t="inlineStr">
        <is>
          <t>LM</t>
        </is>
      </c>
      <c r="X175" t="inlineStr">
        <is>
          <t>UM</t>
        </is>
      </c>
      <c r="Y175" t="inlineStr">
        <is>
          <t>UM</t>
        </is>
      </c>
      <c r="Z175" t="inlineStr">
        <is>
          <t>UM</t>
        </is>
      </c>
      <c r="AA175" t="inlineStr">
        <is>
          <t>UM</t>
        </is>
      </c>
      <c r="AB175" t="inlineStr">
        <is>
          <t>UM</t>
        </is>
      </c>
      <c r="AC175" t="inlineStr">
        <is>
          <t>UM</t>
        </is>
      </c>
      <c r="AD175" t="inlineStr">
        <is>
          <t>UM</t>
        </is>
      </c>
      <c r="AE175" t="inlineStr">
        <is>
          <t>UM</t>
        </is>
      </c>
      <c r="AF175" t="inlineStr">
        <is>
          <t>UM</t>
        </is>
      </c>
      <c r="AG175" t="inlineStr">
        <is>
          <t>UM</t>
        </is>
      </c>
      <c r="AH175" t="inlineStr">
        <is>
          <t>UM</t>
        </is>
      </c>
      <c r="AI175" t="inlineStr">
        <is>
          <t>H</t>
        </is>
      </c>
      <c r="AJ175" t="inlineStr">
        <is>
          <t>H</t>
        </is>
      </c>
      <c r="AK175" t="inlineStr">
        <is>
          <t>H</t>
        </is>
      </c>
      <c r="AL175" t="inlineStr">
        <is>
          <t>H</t>
        </is>
      </c>
      <c r="AM175" t="inlineStr">
        <is>
          <t>H</t>
        </is>
      </c>
      <c r="AN175" t="inlineStr">
        <is>
          <t>H</t>
        </is>
      </c>
      <c r="AO175" t="inlineStr">
        <is>
          <t>H</t>
        </is>
      </c>
      <c r="AP175" t="inlineStr">
        <is>
          <t>H</t>
        </is>
      </c>
      <c r="AQ175" t="inlineStr">
        <is>
          <t>H</t>
        </is>
      </c>
      <c r="AR175" t="inlineStr">
        <is>
          <t>H</t>
        </is>
      </c>
      <c r="AS175" t="inlineStr">
        <is>
          <t>H</t>
        </is>
      </c>
      <c r="AT175" t="inlineStr">
        <is>
          <t>H</t>
        </is>
      </c>
      <c r="AU175" t="inlineStr">
        <is>
          <t>H</t>
        </is>
      </c>
      <c r="AV175" t="inlineStr">
        <is>
          <t>H</t>
        </is>
      </c>
      <c r="AW175" t="inlineStr">
        <is>
          <t>H</t>
        </is>
      </c>
    </row>
    <row r="176">
      <c r="A176" t="inlineStr">
        <is>
          <t>Norway</t>
        </is>
      </c>
      <c r="B176" t="inlineStr">
        <is>
          <t>NOR</t>
        </is>
      </c>
      <c r="C176" t="inlineStr">
        <is>
          <t>Europe</t>
        </is>
      </c>
      <c r="D176" t="inlineStr">
        <is>
          <t>Northern Europe</t>
        </is>
      </c>
      <c r="E176" t="inlineStr">
        <is>
          <t>i</t>
        </is>
      </c>
      <c r="F176" s="11" t="n">
        <v>97310</v>
      </c>
      <c r="G176" s="12" t="n">
        <v>4.241</v>
      </c>
      <c r="H176" s="12" t="n">
        <v>5.609</v>
      </c>
      <c r="I176" s="12" t="n">
        <v>5.627</v>
      </c>
      <c r="J176" t="inlineStr">
        <is>
          <t>H</t>
        </is>
      </c>
      <c r="K176" t="inlineStr">
        <is>
          <t>H</t>
        </is>
      </c>
      <c r="L176" t="inlineStr">
        <is>
          <t>H</t>
        </is>
      </c>
      <c r="M176" t="inlineStr">
        <is>
          <t>H</t>
        </is>
      </c>
      <c r="N176" t="inlineStr">
        <is>
          <t>H</t>
        </is>
      </c>
      <c r="O176" t="inlineStr">
        <is>
          <t>H</t>
        </is>
      </c>
      <c r="P176" t="inlineStr">
        <is>
          <t>H</t>
        </is>
      </c>
      <c r="Q176" t="inlineStr">
        <is>
          <t>H</t>
        </is>
      </c>
      <c r="R176" t="inlineStr">
        <is>
          <t>H</t>
        </is>
      </c>
      <c r="S176" t="inlineStr">
        <is>
          <t>H</t>
        </is>
      </c>
      <c r="T176" t="inlineStr">
        <is>
          <t>H</t>
        </is>
      </c>
      <c r="U176" t="inlineStr">
        <is>
          <t>H</t>
        </is>
      </c>
      <c r="V176" t="inlineStr">
        <is>
          <t>H</t>
        </is>
      </c>
      <c r="W176" t="inlineStr">
        <is>
          <t>H</t>
        </is>
      </c>
      <c r="X176" t="inlineStr">
        <is>
          <t>H</t>
        </is>
      </c>
      <c r="Y176" t="inlineStr">
        <is>
          <t>H</t>
        </is>
      </c>
      <c r="Z176" t="inlineStr">
        <is>
          <t>H</t>
        </is>
      </c>
      <c r="AA176" t="inlineStr">
        <is>
          <t>H</t>
        </is>
      </c>
      <c r="AB176" t="inlineStr">
        <is>
          <t>H</t>
        </is>
      </c>
      <c r="AC176" t="inlineStr">
        <is>
          <t>H</t>
        </is>
      </c>
      <c r="AD176" t="inlineStr">
        <is>
          <t>H</t>
        </is>
      </c>
      <c r="AE176" t="inlineStr">
        <is>
          <t>H</t>
        </is>
      </c>
      <c r="AF176" t="inlineStr">
        <is>
          <t>H</t>
        </is>
      </c>
      <c r="AG176" t="inlineStr">
        <is>
          <t>H</t>
        </is>
      </c>
      <c r="AH176" t="inlineStr">
        <is>
          <t>H</t>
        </is>
      </c>
      <c r="AI176" t="inlineStr">
        <is>
          <t>H</t>
        </is>
      </c>
      <c r="AJ176" t="inlineStr">
        <is>
          <t>H</t>
        </is>
      </c>
      <c r="AK176" t="inlineStr">
        <is>
          <t>H</t>
        </is>
      </c>
      <c r="AL176" t="inlineStr">
        <is>
          <t>H</t>
        </is>
      </c>
      <c r="AM176" t="inlineStr">
        <is>
          <t>H</t>
        </is>
      </c>
      <c r="AN176" t="inlineStr">
        <is>
          <t>H</t>
        </is>
      </c>
      <c r="AO176" t="inlineStr">
        <is>
          <t>H</t>
        </is>
      </c>
      <c r="AP176" t="inlineStr">
        <is>
          <t>H</t>
        </is>
      </c>
      <c r="AQ176" t="inlineStr">
        <is>
          <t>H</t>
        </is>
      </c>
      <c r="AR176" t="inlineStr">
        <is>
          <t>H</t>
        </is>
      </c>
      <c r="AS176" t="inlineStr">
        <is>
          <t>H</t>
        </is>
      </c>
      <c r="AT176" t="inlineStr">
        <is>
          <t>H</t>
        </is>
      </c>
      <c r="AU176" t="inlineStr">
        <is>
          <t>H</t>
        </is>
      </c>
      <c r="AV176" t="inlineStr">
        <is>
          <t>H</t>
        </is>
      </c>
      <c r="AW176" t="inlineStr">
        <is>
          <t>H</t>
        </is>
      </c>
    </row>
    <row r="177">
      <c r="A177" t="inlineStr">
        <is>
          <t>Sweden</t>
        </is>
      </c>
      <c r="B177" t="inlineStr">
        <is>
          <t>SWE</t>
        </is>
      </c>
      <c r="C177" t="inlineStr">
        <is>
          <t>Europe</t>
        </is>
      </c>
      <c r="D177" t="inlineStr">
        <is>
          <t>Northern Europe</t>
        </is>
      </c>
      <c r="E177" t="inlineStr">
        <is>
          <t>i</t>
        </is>
      </c>
      <c r="F177" s="11" t="n">
        <v>63010</v>
      </c>
      <c r="G177" s="12" t="n">
        <v>8.558999999999999</v>
      </c>
      <c r="H177" s="12" t="n">
        <v>10.612</v>
      </c>
      <c r="I177" s="12" t="n">
        <v>10.647</v>
      </c>
      <c r="J177" t="inlineStr">
        <is>
          <t>H</t>
        </is>
      </c>
      <c r="K177" t="inlineStr">
        <is>
          <t>H</t>
        </is>
      </c>
      <c r="L177" t="inlineStr">
        <is>
          <t>H</t>
        </is>
      </c>
      <c r="M177" t="inlineStr">
        <is>
          <t>H</t>
        </is>
      </c>
      <c r="N177" t="inlineStr">
        <is>
          <t>H</t>
        </is>
      </c>
      <c r="O177" t="inlineStr">
        <is>
          <t>H</t>
        </is>
      </c>
      <c r="P177" t="inlineStr">
        <is>
          <t>H</t>
        </is>
      </c>
      <c r="Q177" t="inlineStr">
        <is>
          <t>H</t>
        </is>
      </c>
      <c r="R177" t="inlineStr">
        <is>
          <t>H</t>
        </is>
      </c>
      <c r="S177" t="inlineStr">
        <is>
          <t>H</t>
        </is>
      </c>
      <c r="T177" t="inlineStr">
        <is>
          <t>H</t>
        </is>
      </c>
      <c r="U177" t="inlineStr">
        <is>
          <t>H</t>
        </is>
      </c>
      <c r="V177" t="inlineStr">
        <is>
          <t>H</t>
        </is>
      </c>
      <c r="W177" t="inlineStr">
        <is>
          <t>H</t>
        </is>
      </c>
      <c r="X177" t="inlineStr">
        <is>
          <t>H</t>
        </is>
      </c>
      <c r="Y177" t="inlineStr">
        <is>
          <t>H</t>
        </is>
      </c>
      <c r="Z177" t="inlineStr">
        <is>
          <t>H</t>
        </is>
      </c>
      <c r="AA177" t="inlineStr">
        <is>
          <t>H</t>
        </is>
      </c>
      <c r="AB177" t="inlineStr">
        <is>
          <t>H</t>
        </is>
      </c>
      <c r="AC177" t="inlineStr">
        <is>
          <t>H</t>
        </is>
      </c>
      <c r="AD177" t="inlineStr">
        <is>
          <t>H</t>
        </is>
      </c>
      <c r="AE177" t="inlineStr">
        <is>
          <t>H</t>
        </is>
      </c>
      <c r="AF177" t="inlineStr">
        <is>
          <t>H</t>
        </is>
      </c>
      <c r="AG177" t="inlineStr">
        <is>
          <t>H</t>
        </is>
      </c>
      <c r="AH177" t="inlineStr">
        <is>
          <t>H</t>
        </is>
      </c>
      <c r="AI177" t="inlineStr">
        <is>
          <t>H</t>
        </is>
      </c>
      <c r="AJ177" t="inlineStr">
        <is>
          <t>H</t>
        </is>
      </c>
      <c r="AK177" t="inlineStr">
        <is>
          <t>H</t>
        </is>
      </c>
      <c r="AL177" t="inlineStr">
        <is>
          <t>H</t>
        </is>
      </c>
      <c r="AM177" t="inlineStr">
        <is>
          <t>H</t>
        </is>
      </c>
      <c r="AN177" t="inlineStr">
        <is>
          <t>H</t>
        </is>
      </c>
      <c r="AO177" t="inlineStr">
        <is>
          <t>H</t>
        </is>
      </c>
      <c r="AP177" t="inlineStr">
        <is>
          <t>H</t>
        </is>
      </c>
      <c r="AQ177" t="inlineStr">
        <is>
          <t>H</t>
        </is>
      </c>
      <c r="AR177" t="inlineStr">
        <is>
          <t>H</t>
        </is>
      </c>
      <c r="AS177" t="inlineStr">
        <is>
          <t>H</t>
        </is>
      </c>
      <c r="AT177" t="inlineStr">
        <is>
          <t>H</t>
        </is>
      </c>
      <c r="AU177" t="inlineStr">
        <is>
          <t>H</t>
        </is>
      </c>
      <c r="AV177" t="inlineStr">
        <is>
          <t>H</t>
        </is>
      </c>
      <c r="AW177" t="inlineStr">
        <is>
          <t>H</t>
        </is>
      </c>
    </row>
    <row r="178">
      <c r="A178" t="inlineStr">
        <is>
          <t>United Kingdom</t>
        </is>
      </c>
      <c r="B178" t="inlineStr">
        <is>
          <t>GBR</t>
        </is>
      </c>
      <c r="C178" t="inlineStr">
        <is>
          <t>Europe</t>
        </is>
      </c>
      <c r="D178" t="inlineStr">
        <is>
          <t>Northern Europe</t>
        </is>
      </c>
      <c r="E178" t="inlineStr">
        <is>
          <t>i</t>
        </is>
      </c>
      <c r="F178" s="11" t="n">
        <v>54550</v>
      </c>
      <c r="G178" s="12" t="n">
        <v>57.248</v>
      </c>
      <c r="H178" s="12" t="n">
        <v>69.607</v>
      </c>
      <c r="I178" s="12" t="n">
        <v>69.95</v>
      </c>
      <c r="J178" t="inlineStr">
        <is>
          <t>H</t>
        </is>
      </c>
      <c r="K178" t="inlineStr">
        <is>
          <t>H</t>
        </is>
      </c>
      <c r="L178" t="inlineStr">
        <is>
          <t>H</t>
        </is>
      </c>
      <c r="M178" t="inlineStr">
        <is>
          <t>H</t>
        </is>
      </c>
      <c r="N178" t="inlineStr">
        <is>
          <t>H</t>
        </is>
      </c>
      <c r="O178" t="inlineStr">
        <is>
          <t>H</t>
        </is>
      </c>
      <c r="P178" t="inlineStr">
        <is>
          <t>H</t>
        </is>
      </c>
      <c r="Q178" t="inlineStr">
        <is>
          <t>H</t>
        </is>
      </c>
      <c r="R178" t="inlineStr">
        <is>
          <t>H</t>
        </is>
      </c>
      <c r="S178" t="inlineStr">
        <is>
          <t>H</t>
        </is>
      </c>
      <c r="T178" t="inlineStr">
        <is>
          <t>H</t>
        </is>
      </c>
      <c r="U178" t="inlineStr">
        <is>
          <t>H</t>
        </is>
      </c>
      <c r="V178" t="inlineStr">
        <is>
          <t>H</t>
        </is>
      </c>
      <c r="W178" t="inlineStr">
        <is>
          <t>H</t>
        </is>
      </c>
      <c r="X178" t="inlineStr">
        <is>
          <t>H</t>
        </is>
      </c>
      <c r="Y178" t="inlineStr">
        <is>
          <t>H</t>
        </is>
      </c>
      <c r="Z178" t="inlineStr">
        <is>
          <t>H</t>
        </is>
      </c>
      <c r="AA178" t="inlineStr">
        <is>
          <t>H</t>
        </is>
      </c>
      <c r="AB178" t="inlineStr">
        <is>
          <t>H</t>
        </is>
      </c>
      <c r="AC178" t="inlineStr">
        <is>
          <t>H</t>
        </is>
      </c>
      <c r="AD178" t="inlineStr">
        <is>
          <t>H</t>
        </is>
      </c>
      <c r="AE178" t="inlineStr">
        <is>
          <t>H</t>
        </is>
      </c>
      <c r="AF178" t="inlineStr">
        <is>
          <t>H</t>
        </is>
      </c>
      <c r="AG178" t="inlineStr">
        <is>
          <t>H</t>
        </is>
      </c>
      <c r="AH178" t="inlineStr">
        <is>
          <t>H</t>
        </is>
      </c>
      <c r="AI178" t="inlineStr">
        <is>
          <t>H</t>
        </is>
      </c>
      <c r="AJ178" t="inlineStr">
        <is>
          <t>H</t>
        </is>
      </c>
      <c r="AK178" t="inlineStr">
        <is>
          <t>H</t>
        </is>
      </c>
      <c r="AL178" t="inlineStr">
        <is>
          <t>H</t>
        </is>
      </c>
      <c r="AM178" t="inlineStr">
        <is>
          <t>H</t>
        </is>
      </c>
      <c r="AN178" t="inlineStr">
        <is>
          <t>H</t>
        </is>
      </c>
      <c r="AO178" t="inlineStr">
        <is>
          <t>H</t>
        </is>
      </c>
      <c r="AP178" t="inlineStr">
        <is>
          <t>H</t>
        </is>
      </c>
      <c r="AQ178" t="inlineStr">
        <is>
          <t>H</t>
        </is>
      </c>
      <c r="AR178" t="inlineStr">
        <is>
          <t>H</t>
        </is>
      </c>
      <c r="AS178" t="inlineStr">
        <is>
          <t>H</t>
        </is>
      </c>
      <c r="AT178" t="inlineStr">
        <is>
          <t>H</t>
        </is>
      </c>
      <c r="AU178" t="inlineStr">
        <is>
          <t>H</t>
        </is>
      </c>
      <c r="AV178" t="inlineStr">
        <is>
          <t>H</t>
        </is>
      </c>
      <c r="AW178" t="inlineStr">
        <is>
          <t>H</t>
        </is>
      </c>
    </row>
    <row r="179">
      <c r="A179" t="inlineStr">
        <is>
          <t>Albania</t>
        </is>
      </c>
      <c r="B179" t="inlineStr">
        <is>
          <t>ALB</t>
        </is>
      </c>
      <c r="C179" t="inlineStr">
        <is>
          <t>Europe</t>
        </is>
      </c>
      <c r="D179" t="inlineStr">
        <is>
          <t>Southern Europe</t>
        </is>
      </c>
      <c r="E179" t="inlineStr">
        <is>
          <t>c</t>
        </is>
      </c>
      <c r="F179" s="11" t="n">
        <v>12060</v>
      </c>
      <c r="G179" s="12" t="n">
        <v>3.287</v>
      </c>
      <c r="H179" s="12" t="n">
        <v>2.355</v>
      </c>
      <c r="I179" s="12" t="n">
        <v>2.334</v>
      </c>
      <c r="J179" t="inlineStr">
        <is>
          <t>LM</t>
        </is>
      </c>
      <c r="K179" t="inlineStr">
        <is>
          <t>UM</t>
        </is>
      </c>
      <c r="L179" t="inlineStr">
        <is>
          <t>UM</t>
        </is>
      </c>
      <c r="M179" t="inlineStr">
        <is>
          <t>LM</t>
        </is>
      </c>
      <c r="N179" t="inlineStr">
        <is>
          <t>LM</t>
        </is>
      </c>
      <c r="O179" t="inlineStr">
        <is>
          <t>LM</t>
        </is>
      </c>
      <c r="P179" t="inlineStr">
        <is>
          <t>L</t>
        </is>
      </c>
      <c r="Q179" t="inlineStr">
        <is>
          <t>L</t>
        </is>
      </c>
      <c r="R179" t="inlineStr">
        <is>
          <t>L</t>
        </is>
      </c>
      <c r="S179" t="inlineStr">
        <is>
          <t>LM</t>
        </is>
      </c>
      <c r="T179" t="inlineStr">
        <is>
          <t>L</t>
        </is>
      </c>
      <c r="U179" t="inlineStr">
        <is>
          <t>LM</t>
        </is>
      </c>
      <c r="V179" t="inlineStr">
        <is>
          <t>LM</t>
        </is>
      </c>
      <c r="W179" t="inlineStr">
        <is>
          <t>LM</t>
        </is>
      </c>
      <c r="X179" t="inlineStr">
        <is>
          <t>LM</t>
        </is>
      </c>
      <c r="Y179" t="inlineStr">
        <is>
          <t>LM</t>
        </is>
      </c>
      <c r="Z179" t="inlineStr">
        <is>
          <t>LM</t>
        </is>
      </c>
      <c r="AA179" t="inlineStr">
        <is>
          <t>LM</t>
        </is>
      </c>
      <c r="AB179" t="inlineStr">
        <is>
          <t>LM</t>
        </is>
      </c>
      <c r="AC179" t="inlineStr">
        <is>
          <t>LM</t>
        </is>
      </c>
      <c r="AD179" t="inlineStr">
        <is>
          <t>LM</t>
        </is>
      </c>
      <c r="AE179" t="inlineStr">
        <is>
          <t>LM</t>
        </is>
      </c>
      <c r="AF179" t="inlineStr">
        <is>
          <t>UM</t>
        </is>
      </c>
      <c r="AG179" t="inlineStr">
        <is>
          <t>UM</t>
        </is>
      </c>
      <c r="AH179" t="inlineStr">
        <is>
          <t>LM</t>
        </is>
      </c>
      <c r="AI179" t="inlineStr">
        <is>
          <t>UM</t>
        </is>
      </c>
      <c r="AJ179" t="inlineStr">
        <is>
          <t>UM</t>
        </is>
      </c>
      <c r="AK179" t="inlineStr">
        <is>
          <t>UM</t>
        </is>
      </c>
      <c r="AL179" t="inlineStr">
        <is>
          <t>UM</t>
        </is>
      </c>
      <c r="AM179" t="inlineStr">
        <is>
          <t>UM</t>
        </is>
      </c>
      <c r="AN179" t="inlineStr">
        <is>
          <t>UM</t>
        </is>
      </c>
      <c r="AO179" t="inlineStr">
        <is>
          <t>UM</t>
        </is>
      </c>
      <c r="AP179" t="inlineStr">
        <is>
          <t>UM</t>
        </is>
      </c>
      <c r="AQ179" t="inlineStr">
        <is>
          <t>UM</t>
        </is>
      </c>
      <c r="AR179" t="inlineStr">
        <is>
          <t>UM</t>
        </is>
      </c>
      <c r="AS179" t="inlineStr">
        <is>
          <t>UM</t>
        </is>
      </c>
      <c r="AT179" t="inlineStr">
        <is>
          <t>UM</t>
        </is>
      </c>
      <c r="AU179" t="inlineStr">
        <is>
          <t>UM</t>
        </is>
      </c>
      <c r="AV179" t="inlineStr">
        <is>
          <t>UM</t>
        </is>
      </c>
      <c r="AW179" t="inlineStr">
        <is>
          <t>UM</t>
        </is>
      </c>
    </row>
    <row r="180">
      <c r="A180" t="inlineStr">
        <is>
          <t>Andorra</t>
        </is>
      </c>
      <c r="B180" t="inlineStr">
        <is>
          <t>AND</t>
        </is>
      </c>
      <c r="C180" t="inlineStr">
        <is>
          <t>Europe</t>
        </is>
      </c>
      <c r="D180" t="inlineStr">
        <is>
          <t>Southern Europe</t>
        </is>
      </c>
      <c r="E180" t="inlineStr">
        <is>
          <t>n</t>
        </is>
      </c>
      <c r="F180" s="11" t="n">
        <v>53230</v>
      </c>
      <c r="G180" s="12" t="n">
        <v>0.053</v>
      </c>
      <c r="H180" s="12" t="n">
        <v>0.083</v>
      </c>
      <c r="I180" s="12" t="n">
        <v>0.08400000000000001</v>
      </c>
      <c r="J180" t="inlineStr">
        <is>
          <t>H</t>
        </is>
      </c>
      <c r="K180" t="inlineStr">
        <is>
          <t>H</t>
        </is>
      </c>
      <c r="L180" t="inlineStr">
        <is>
          <t>H</t>
        </is>
      </c>
      <c r="M180" t="inlineStr">
        <is>
          <t>H</t>
        </is>
      </c>
      <c r="N180" t="inlineStr">
        <is>
          <t>H</t>
        </is>
      </c>
      <c r="O180" t="inlineStr">
        <is>
          <t>H</t>
        </is>
      </c>
      <c r="P180" t="inlineStr">
        <is>
          <t>H</t>
        </is>
      </c>
      <c r="Q180" t="inlineStr">
        <is>
          <t>H</t>
        </is>
      </c>
      <c r="R180" t="inlineStr">
        <is>
          <t>H</t>
        </is>
      </c>
      <c r="S180" t="inlineStr">
        <is>
          <t>H</t>
        </is>
      </c>
      <c r="T180" t="inlineStr">
        <is>
          <t>H</t>
        </is>
      </c>
      <c r="U180" t="inlineStr">
        <is>
          <t>H</t>
        </is>
      </c>
      <c r="V180" t="inlineStr">
        <is>
          <t>H</t>
        </is>
      </c>
      <c r="W180" t="inlineStr">
        <is>
          <t>H</t>
        </is>
      </c>
      <c r="X180" t="inlineStr">
        <is>
          <t>H</t>
        </is>
      </c>
      <c r="Y180" t="inlineStr">
        <is>
          <t>H</t>
        </is>
      </c>
      <c r="Z180" t="inlineStr">
        <is>
          <t>H</t>
        </is>
      </c>
      <c r="AA180" t="inlineStr">
        <is>
          <t>H</t>
        </is>
      </c>
      <c r="AB180" t="inlineStr">
        <is>
          <t>H</t>
        </is>
      </c>
      <c r="AC180" t="inlineStr">
        <is>
          <t>H</t>
        </is>
      </c>
      <c r="AD180" t="inlineStr">
        <is>
          <t>H</t>
        </is>
      </c>
      <c r="AE180" t="inlineStr">
        <is>
          <t>H</t>
        </is>
      </c>
      <c r="AF180" t="inlineStr">
        <is>
          <t>H</t>
        </is>
      </c>
      <c r="AG180" t="inlineStr">
        <is>
          <t>H</t>
        </is>
      </c>
      <c r="AH180" t="inlineStr">
        <is>
          <t>H</t>
        </is>
      </c>
      <c r="AI180" t="inlineStr">
        <is>
          <t>H</t>
        </is>
      </c>
      <c r="AJ180" t="inlineStr">
        <is>
          <t>H</t>
        </is>
      </c>
      <c r="AK180" t="inlineStr">
        <is>
          <t>H</t>
        </is>
      </c>
      <c r="AL180" t="inlineStr">
        <is>
          <t>H</t>
        </is>
      </c>
      <c r="AM180" t="inlineStr">
        <is>
          <t>H</t>
        </is>
      </c>
      <c r="AN180" t="inlineStr">
        <is>
          <t>H</t>
        </is>
      </c>
      <c r="AO180" t="inlineStr">
        <is>
          <t>H</t>
        </is>
      </c>
      <c r="AP180" t="inlineStr">
        <is>
          <t>H</t>
        </is>
      </c>
      <c r="AQ180" t="inlineStr">
        <is>
          <t>H</t>
        </is>
      </c>
      <c r="AR180" t="inlineStr">
        <is>
          <t>H</t>
        </is>
      </c>
      <c r="AS180" t="inlineStr">
        <is>
          <t>H</t>
        </is>
      </c>
      <c r="AT180" t="inlineStr">
        <is>
          <t>H</t>
        </is>
      </c>
      <c r="AU180" t="inlineStr">
        <is>
          <t>H</t>
        </is>
      </c>
      <c r="AV180" t="inlineStr">
        <is>
          <t>H</t>
        </is>
      </c>
      <c r="AW180" t="inlineStr">
        <is>
          <t>H</t>
        </is>
      </c>
    </row>
    <row r="181">
      <c r="A181" t="inlineStr">
        <is>
          <t>Bosnia and Herzegovina</t>
        </is>
      </c>
      <c r="B181" t="inlineStr">
        <is>
          <t>BIH</t>
        </is>
      </c>
      <c r="C181" t="inlineStr">
        <is>
          <t>Europe</t>
        </is>
      </c>
      <c r="D181" t="inlineStr">
        <is>
          <t>Southern Europe</t>
        </is>
      </c>
      <c r="E181" t="inlineStr">
        <is>
          <t>c</t>
        </is>
      </c>
      <c r="F181" s="11" t="n">
        <v>9940</v>
      </c>
      <c r="G181" s="12" t="n">
        <v>4.449</v>
      </c>
      <c r="H181" s="12" t="n">
        <v>3.14</v>
      </c>
      <c r="I181" s="12" t="n">
        <v>3.114</v>
      </c>
      <c r="J181" t="inlineStr"/>
      <c r="K181" t="inlineStr">
        <is>
          <t>UM</t>
        </is>
      </c>
      <c r="L181" t="inlineStr">
        <is>
          <t>UM</t>
        </is>
      </c>
      <c r="M181" t="inlineStr"/>
      <c r="N181" t="inlineStr"/>
      <c r="O181" t="inlineStr">
        <is>
          <t>LM</t>
        </is>
      </c>
      <c r="P181" t="inlineStr">
        <is>
          <t>L</t>
        </is>
      </c>
      <c r="Q181" t="inlineStr">
        <is>
          <t>L</t>
        </is>
      </c>
      <c r="R181" t="inlineStr">
        <is>
          <t>L</t>
        </is>
      </c>
      <c r="S181" t="inlineStr">
        <is>
          <t>L</t>
        </is>
      </c>
      <c r="T181" t="inlineStr">
        <is>
          <t>L</t>
        </is>
      </c>
      <c r="U181" t="inlineStr">
        <is>
          <t>LM</t>
        </is>
      </c>
      <c r="V181" t="inlineStr">
        <is>
          <t>LM</t>
        </is>
      </c>
      <c r="W181" t="inlineStr">
        <is>
          <t>LM</t>
        </is>
      </c>
      <c r="X181" t="inlineStr">
        <is>
          <t>LM</t>
        </is>
      </c>
      <c r="Y181" t="inlineStr">
        <is>
          <t>LM</t>
        </is>
      </c>
      <c r="Z181" t="inlineStr">
        <is>
          <t>LM</t>
        </is>
      </c>
      <c r="AA181" t="inlineStr">
        <is>
          <t>LM</t>
        </is>
      </c>
      <c r="AB181" t="inlineStr">
        <is>
          <t>LM</t>
        </is>
      </c>
      <c r="AC181" t="inlineStr">
        <is>
          <t>LM</t>
        </is>
      </c>
      <c r="AD181" t="inlineStr">
        <is>
          <t>LM</t>
        </is>
      </c>
      <c r="AE181" t="inlineStr">
        <is>
          <t>UM</t>
        </is>
      </c>
      <c r="AF181" t="inlineStr">
        <is>
          <t>UM</t>
        </is>
      </c>
      <c r="AG181" t="inlineStr">
        <is>
          <t>UM</t>
        </is>
      </c>
      <c r="AH181" t="inlineStr">
        <is>
          <t>UM</t>
        </is>
      </c>
      <c r="AI181" t="inlineStr">
        <is>
          <t>UM</t>
        </is>
      </c>
      <c r="AJ181" t="inlineStr">
        <is>
          <t>UM</t>
        </is>
      </c>
      <c r="AK181" t="inlineStr">
        <is>
          <t>UM</t>
        </is>
      </c>
      <c r="AL181" t="inlineStr">
        <is>
          <t>UM</t>
        </is>
      </c>
      <c r="AM181" t="inlineStr">
        <is>
          <t>UM</t>
        </is>
      </c>
      <c r="AN181" t="inlineStr">
        <is>
          <t>UM</t>
        </is>
      </c>
      <c r="AO181" t="inlineStr">
        <is>
          <t>UM</t>
        </is>
      </c>
      <c r="AP181" t="inlineStr">
        <is>
          <t>UM</t>
        </is>
      </c>
      <c r="AQ181" t="inlineStr">
        <is>
          <t>UM</t>
        </is>
      </c>
      <c r="AR181" t="inlineStr">
        <is>
          <t>UM</t>
        </is>
      </c>
      <c r="AS181" t="inlineStr">
        <is>
          <t>UM</t>
        </is>
      </c>
      <c r="AT181" t="inlineStr">
        <is>
          <t>UM</t>
        </is>
      </c>
      <c r="AU181" t="inlineStr">
        <is>
          <t>UM</t>
        </is>
      </c>
      <c r="AV181" t="inlineStr">
        <is>
          <t>UM</t>
        </is>
      </c>
      <c r="AW181" t="inlineStr">
        <is>
          <t>UM</t>
        </is>
      </c>
    </row>
    <row r="182">
      <c r="A182" t="inlineStr">
        <is>
          <t>Croatia</t>
        </is>
      </c>
      <c r="B182" t="inlineStr">
        <is>
          <t>HRV</t>
        </is>
      </c>
      <c r="C182" t="inlineStr">
        <is>
          <t>Europe</t>
        </is>
      </c>
      <c r="D182" t="inlineStr">
        <is>
          <t>Southern Europe</t>
        </is>
      </c>
      <c r="E182" t="inlineStr">
        <is>
          <t>i</t>
        </is>
      </c>
      <c r="F182" s="11" t="n">
        <v>25360</v>
      </c>
      <c r="G182" s="12" t="n">
        <v>4.777</v>
      </c>
      <c r="H182" s="12" t="n">
        <v>3.84</v>
      </c>
      <c r="I182" s="12" t="n">
        <v>3.816</v>
      </c>
      <c r="J182" t="inlineStr"/>
      <c r="K182" t="inlineStr">
        <is>
          <t>H</t>
        </is>
      </c>
      <c r="L182" t="inlineStr">
        <is>
          <t>H</t>
        </is>
      </c>
      <c r="M182" t="inlineStr"/>
      <c r="N182" t="inlineStr"/>
      <c r="O182" t="inlineStr">
        <is>
          <t>LM</t>
        </is>
      </c>
      <c r="P182" t="inlineStr">
        <is>
          <t>LM</t>
        </is>
      </c>
      <c r="Q182" t="inlineStr">
        <is>
          <t>LM</t>
        </is>
      </c>
      <c r="R182" t="inlineStr">
        <is>
          <t>UM</t>
        </is>
      </c>
      <c r="S182" t="inlineStr">
        <is>
          <t>UM</t>
        </is>
      </c>
      <c r="T182" t="inlineStr">
        <is>
          <t>UM</t>
        </is>
      </c>
      <c r="U182" t="inlineStr">
        <is>
          <t>UM</t>
        </is>
      </c>
      <c r="V182" t="inlineStr">
        <is>
          <t>UM</t>
        </is>
      </c>
      <c r="W182" t="inlineStr">
        <is>
          <t>UM</t>
        </is>
      </c>
      <c r="X182" t="inlineStr">
        <is>
          <t>UM</t>
        </is>
      </c>
      <c r="Y182" t="inlineStr">
        <is>
          <t>UM</t>
        </is>
      </c>
      <c r="Z182" t="inlineStr">
        <is>
          <t>UM</t>
        </is>
      </c>
      <c r="AA182" t="inlineStr">
        <is>
          <t>UM</t>
        </is>
      </c>
      <c r="AB182" t="inlineStr">
        <is>
          <t>UM</t>
        </is>
      </c>
      <c r="AC182" t="inlineStr">
        <is>
          <t>UM</t>
        </is>
      </c>
      <c r="AD182" t="inlineStr">
        <is>
          <t>UM</t>
        </is>
      </c>
      <c r="AE182" t="inlineStr">
        <is>
          <t>H</t>
        </is>
      </c>
      <c r="AF182" t="inlineStr">
        <is>
          <t>H</t>
        </is>
      </c>
      <c r="AG182" t="inlineStr">
        <is>
          <t>H</t>
        </is>
      </c>
      <c r="AH182" t="inlineStr">
        <is>
          <t>H</t>
        </is>
      </c>
      <c r="AI182" t="inlineStr">
        <is>
          <t>H</t>
        </is>
      </c>
      <c r="AJ182" t="inlineStr">
        <is>
          <t>H</t>
        </is>
      </c>
      <c r="AK182" t="inlineStr">
        <is>
          <t>H</t>
        </is>
      </c>
      <c r="AL182" t="inlineStr">
        <is>
          <t>H</t>
        </is>
      </c>
      <c r="AM182" t="inlineStr">
        <is>
          <t>UM</t>
        </is>
      </c>
      <c r="AN182" t="inlineStr">
        <is>
          <t>H</t>
        </is>
      </c>
      <c r="AO182" t="inlineStr">
        <is>
          <t>H</t>
        </is>
      </c>
      <c r="AP182" t="inlineStr">
        <is>
          <t>H</t>
        </is>
      </c>
      <c r="AQ182" t="inlineStr">
        <is>
          <t>H</t>
        </is>
      </c>
      <c r="AR182" t="inlineStr">
        <is>
          <t>H</t>
        </is>
      </c>
      <c r="AS182" t="inlineStr">
        <is>
          <t>H</t>
        </is>
      </c>
      <c r="AT182" t="inlineStr">
        <is>
          <t>H</t>
        </is>
      </c>
      <c r="AU182" t="inlineStr">
        <is>
          <t>H</t>
        </is>
      </c>
      <c r="AV182" t="inlineStr">
        <is>
          <t>H</t>
        </is>
      </c>
      <c r="AW182" t="inlineStr">
        <is>
          <t>H</t>
        </is>
      </c>
    </row>
    <row r="183">
      <c r="A183" t="inlineStr">
        <is>
          <t>Gibraltar</t>
        </is>
      </c>
      <c r="B183" t="inlineStr">
        <is>
          <t>GIB</t>
        </is>
      </c>
      <c r="C183" t="inlineStr">
        <is>
          <t>Europe</t>
        </is>
      </c>
      <c r="D183" t="inlineStr">
        <is>
          <t>Southern Europe</t>
        </is>
      </c>
      <c r="E183" t="inlineStr">
        <is>
          <t>n</t>
        </is>
      </c>
      <c r="F183" s="11" t="n"/>
      <c r="G183" s="12" t="n">
        <v>0.027</v>
      </c>
      <c r="H183" s="12" t="n">
        <v>0.04</v>
      </c>
      <c r="I183" s="12" t="n">
        <v>0.041</v>
      </c>
      <c r="J183" t="inlineStr">
        <is>
          <t>UM</t>
        </is>
      </c>
      <c r="K183" t="inlineStr">
        <is>
          <t>H</t>
        </is>
      </c>
      <c r="L183" t="inlineStr">
        <is>
          <t>H</t>
        </is>
      </c>
      <c r="M183" t="inlineStr">
        <is>
          <t>UM</t>
        </is>
      </c>
      <c r="N183" t="inlineStr">
        <is>
          <t>UM</t>
        </is>
      </c>
      <c r="O183" t="inlineStr">
        <is>
          <t>UM</t>
        </is>
      </c>
      <c r="P183" t="inlineStr">
        <is>
          <t>UM</t>
        </is>
      </c>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is>
          <t>H</t>
        </is>
      </c>
      <c r="AG183" t="inlineStr">
        <is>
          <t>H</t>
        </is>
      </c>
      <c r="AH183" t="inlineStr"/>
      <c r="AI183" t="inlineStr"/>
      <c r="AJ183" t="inlineStr"/>
      <c r="AK183" t="inlineStr"/>
      <c r="AL183" t="inlineStr">
        <is>
          <t>H</t>
        </is>
      </c>
      <c r="AM183" t="inlineStr">
        <is>
          <t>H</t>
        </is>
      </c>
      <c r="AN183" t="inlineStr">
        <is>
          <t>H</t>
        </is>
      </c>
      <c r="AO183" t="inlineStr">
        <is>
          <t>H</t>
        </is>
      </c>
      <c r="AP183" t="inlineStr">
        <is>
          <t>H</t>
        </is>
      </c>
      <c r="AQ183" t="inlineStr">
        <is>
          <t>H</t>
        </is>
      </c>
      <c r="AR183" t="inlineStr">
        <is>
          <t>H</t>
        </is>
      </c>
      <c r="AS183" t="inlineStr">
        <is>
          <t>H</t>
        </is>
      </c>
      <c r="AT183" t="inlineStr">
        <is>
          <t>H</t>
        </is>
      </c>
      <c r="AU183" t="inlineStr">
        <is>
          <t>H</t>
        </is>
      </c>
      <c r="AV183" t="inlineStr">
        <is>
          <t>H</t>
        </is>
      </c>
      <c r="AW183" t="inlineStr">
        <is>
          <t>H</t>
        </is>
      </c>
    </row>
    <row r="184">
      <c r="A184" t="inlineStr">
        <is>
          <t>Greece</t>
        </is>
      </c>
      <c r="B184" t="inlineStr">
        <is>
          <t>GRC</t>
        </is>
      </c>
      <c r="C184" t="inlineStr">
        <is>
          <t>Europe</t>
        </is>
      </c>
      <c r="D184" t="inlineStr">
        <is>
          <t>Southern Europe</t>
        </is>
      </c>
      <c r="E184" t="inlineStr">
        <is>
          <t>i</t>
        </is>
      </c>
      <c r="F184" s="11" t="n">
        <v>25360</v>
      </c>
      <c r="G184" s="12" t="n">
        <v>10.197</v>
      </c>
      <c r="H184" s="12" t="n">
        <v>10.364</v>
      </c>
      <c r="I184" s="12" t="n">
        <v>10.319</v>
      </c>
      <c r="J184" t="inlineStr">
        <is>
          <t>UM</t>
        </is>
      </c>
      <c r="K184" t="inlineStr">
        <is>
          <t>H</t>
        </is>
      </c>
      <c r="L184" t="inlineStr">
        <is>
          <t>H</t>
        </is>
      </c>
      <c r="M184" t="inlineStr">
        <is>
          <t>UM</t>
        </is>
      </c>
      <c r="N184" t="inlineStr">
        <is>
          <t>UM</t>
        </is>
      </c>
      <c r="O184" t="inlineStr">
        <is>
          <t>UM</t>
        </is>
      </c>
      <c r="P184" t="inlineStr">
        <is>
          <t>UM</t>
        </is>
      </c>
      <c r="Q184" t="inlineStr">
        <is>
          <t>UM</t>
        </is>
      </c>
      <c r="R184" t="inlineStr">
        <is>
          <t>UM</t>
        </is>
      </c>
      <c r="S184" t="inlineStr">
        <is>
          <t>H</t>
        </is>
      </c>
      <c r="T184" t="inlineStr">
        <is>
          <t>H</t>
        </is>
      </c>
      <c r="U184" t="inlineStr">
        <is>
          <t>H</t>
        </is>
      </c>
      <c r="V184" t="inlineStr">
        <is>
          <t>H</t>
        </is>
      </c>
      <c r="W184" t="inlineStr">
        <is>
          <t>H</t>
        </is>
      </c>
      <c r="X184" t="inlineStr">
        <is>
          <t>H</t>
        </is>
      </c>
      <c r="Y184" t="inlineStr">
        <is>
          <t>H</t>
        </is>
      </c>
      <c r="Z184" t="inlineStr">
        <is>
          <t>H</t>
        </is>
      </c>
      <c r="AA184" t="inlineStr">
        <is>
          <t>H</t>
        </is>
      </c>
      <c r="AB184" t="inlineStr">
        <is>
          <t>H</t>
        </is>
      </c>
      <c r="AC184" t="inlineStr">
        <is>
          <t>H</t>
        </is>
      </c>
      <c r="AD184" t="inlineStr">
        <is>
          <t>H</t>
        </is>
      </c>
      <c r="AE184" t="inlineStr">
        <is>
          <t>H</t>
        </is>
      </c>
      <c r="AF184" t="inlineStr">
        <is>
          <t>H</t>
        </is>
      </c>
      <c r="AG184" t="inlineStr">
        <is>
          <t>H</t>
        </is>
      </c>
      <c r="AH184" t="inlineStr">
        <is>
          <t>H</t>
        </is>
      </c>
      <c r="AI184" t="inlineStr">
        <is>
          <t>H</t>
        </is>
      </c>
      <c r="AJ184" t="inlineStr">
        <is>
          <t>H</t>
        </is>
      </c>
      <c r="AK184" t="inlineStr">
        <is>
          <t>H</t>
        </is>
      </c>
      <c r="AL184" t="inlineStr">
        <is>
          <t>H</t>
        </is>
      </c>
      <c r="AM184" t="inlineStr">
        <is>
          <t>H</t>
        </is>
      </c>
      <c r="AN184" t="inlineStr">
        <is>
          <t>H</t>
        </is>
      </c>
      <c r="AO184" t="inlineStr">
        <is>
          <t>H</t>
        </is>
      </c>
      <c r="AP184" t="inlineStr">
        <is>
          <t>H</t>
        </is>
      </c>
      <c r="AQ184" t="inlineStr">
        <is>
          <t>H</t>
        </is>
      </c>
      <c r="AR184" t="inlineStr">
        <is>
          <t>H</t>
        </is>
      </c>
      <c r="AS184" t="inlineStr">
        <is>
          <t>H</t>
        </is>
      </c>
      <c r="AT184" t="inlineStr">
        <is>
          <t>H</t>
        </is>
      </c>
      <c r="AU184" t="inlineStr">
        <is>
          <t>H</t>
        </is>
      </c>
      <c r="AV184" t="inlineStr">
        <is>
          <t>H</t>
        </is>
      </c>
      <c r="AW184" t="inlineStr">
        <is>
          <t>H</t>
        </is>
      </c>
    </row>
    <row r="185">
      <c r="A185" t="inlineStr">
        <is>
          <t>Italy</t>
        </is>
      </c>
      <c r="B185" t="inlineStr">
        <is>
          <t>ITA</t>
        </is>
      </c>
      <c r="C185" t="inlineStr">
        <is>
          <t>Europe</t>
        </is>
      </c>
      <c r="D185" t="inlineStr">
        <is>
          <t>Southern Europe</t>
        </is>
      </c>
      <c r="E185" t="inlineStr">
        <is>
          <t>i</t>
        </is>
      </c>
      <c r="F185" s="11" t="n">
        <v>42080</v>
      </c>
      <c r="G185" s="12" t="n">
        <v>56.719</v>
      </c>
      <c r="H185" s="12" t="n">
        <v>58.728</v>
      </c>
      <c r="I185" s="12" t="n">
        <v>58.48</v>
      </c>
      <c r="J185" t="inlineStr">
        <is>
          <t>H</t>
        </is>
      </c>
      <c r="K185" t="inlineStr">
        <is>
          <t>H</t>
        </is>
      </c>
      <c r="L185" t="inlineStr">
        <is>
          <t>H</t>
        </is>
      </c>
      <c r="M185" t="inlineStr">
        <is>
          <t>H</t>
        </is>
      </c>
      <c r="N185" t="inlineStr">
        <is>
          <t>H</t>
        </is>
      </c>
      <c r="O185" t="inlineStr">
        <is>
          <t>H</t>
        </is>
      </c>
      <c r="P185" t="inlineStr">
        <is>
          <t>H</t>
        </is>
      </c>
      <c r="Q185" t="inlineStr">
        <is>
          <t>H</t>
        </is>
      </c>
      <c r="R185" t="inlineStr">
        <is>
          <t>H</t>
        </is>
      </c>
      <c r="S185" t="inlineStr">
        <is>
          <t>H</t>
        </is>
      </c>
      <c r="T185" t="inlineStr">
        <is>
          <t>H</t>
        </is>
      </c>
      <c r="U185" t="inlineStr">
        <is>
          <t>H</t>
        </is>
      </c>
      <c r="V185" t="inlineStr">
        <is>
          <t>H</t>
        </is>
      </c>
      <c r="W185" t="inlineStr">
        <is>
          <t>H</t>
        </is>
      </c>
      <c r="X185" t="inlineStr">
        <is>
          <t>H</t>
        </is>
      </c>
      <c r="Y185" t="inlineStr">
        <is>
          <t>H</t>
        </is>
      </c>
      <c r="Z185" t="inlineStr">
        <is>
          <t>H</t>
        </is>
      </c>
      <c r="AA185" t="inlineStr">
        <is>
          <t>H</t>
        </is>
      </c>
      <c r="AB185" t="inlineStr">
        <is>
          <t>H</t>
        </is>
      </c>
      <c r="AC185" t="inlineStr">
        <is>
          <t>H</t>
        </is>
      </c>
      <c r="AD185" t="inlineStr">
        <is>
          <t>H</t>
        </is>
      </c>
      <c r="AE185" t="inlineStr">
        <is>
          <t>H</t>
        </is>
      </c>
      <c r="AF185" t="inlineStr">
        <is>
          <t>H</t>
        </is>
      </c>
      <c r="AG185" t="inlineStr">
        <is>
          <t>H</t>
        </is>
      </c>
      <c r="AH185" t="inlineStr">
        <is>
          <t>H</t>
        </is>
      </c>
      <c r="AI185" t="inlineStr">
        <is>
          <t>H</t>
        </is>
      </c>
      <c r="AJ185" t="inlineStr">
        <is>
          <t>H</t>
        </is>
      </c>
      <c r="AK185" t="inlineStr">
        <is>
          <t>H</t>
        </is>
      </c>
      <c r="AL185" t="inlineStr">
        <is>
          <t>H</t>
        </is>
      </c>
      <c r="AM185" t="inlineStr">
        <is>
          <t>H</t>
        </is>
      </c>
      <c r="AN185" t="inlineStr">
        <is>
          <t>H</t>
        </is>
      </c>
      <c r="AO185" t="inlineStr">
        <is>
          <t>H</t>
        </is>
      </c>
      <c r="AP185" t="inlineStr">
        <is>
          <t>H</t>
        </is>
      </c>
      <c r="AQ185" t="inlineStr">
        <is>
          <t>H</t>
        </is>
      </c>
      <c r="AR185" t="inlineStr">
        <is>
          <t>H</t>
        </is>
      </c>
      <c r="AS185" t="inlineStr">
        <is>
          <t>H</t>
        </is>
      </c>
      <c r="AT185" t="inlineStr">
        <is>
          <t>H</t>
        </is>
      </c>
      <c r="AU185" t="inlineStr">
        <is>
          <t>H</t>
        </is>
      </c>
      <c r="AV185" t="inlineStr">
        <is>
          <t>H</t>
        </is>
      </c>
      <c r="AW185" t="inlineStr">
        <is>
          <t>H</t>
        </is>
      </c>
    </row>
    <row r="186">
      <c r="A186" t="inlineStr">
        <is>
          <t>Kosovo</t>
        </is>
      </c>
      <c r="B186" t="inlineStr">
        <is>
          <t>XKX</t>
        </is>
      </c>
      <c r="C186" t="inlineStr">
        <is>
          <t>Europe</t>
        </is>
      </c>
      <c r="D186" t="inlineStr">
        <is>
          <t>Southern Europe</t>
        </is>
      </c>
      <c r="E186" t="inlineStr">
        <is>
          <t>i</t>
        </is>
      </c>
      <c r="F186" s="11" t="n">
        <v>7760</v>
      </c>
      <c r="G186" s="12" t="n">
        <v>1.974</v>
      </c>
      <c r="H186" s="12" t="n">
        <v>1.585</v>
      </c>
      <c r="I186" s="12" t="n">
        <v>1.579</v>
      </c>
      <c r="J186" t="inlineStr"/>
      <c r="K186" t="inlineStr">
        <is>
          <t>UM</t>
        </is>
      </c>
      <c r="L186" t="inlineStr">
        <is>
          <t>UM</t>
        </is>
      </c>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is>
          <t>LM</t>
        </is>
      </c>
      <c r="AF186" t="inlineStr">
        <is>
          <t>LM</t>
        </is>
      </c>
      <c r="AG186" t="inlineStr">
        <is>
          <t>LM</t>
        </is>
      </c>
      <c r="AH186" t="inlineStr">
        <is>
          <t>LM</t>
        </is>
      </c>
      <c r="AI186" t="inlineStr">
        <is>
          <t>LM</t>
        </is>
      </c>
      <c r="AJ186" t="inlineStr">
        <is>
          <t>LM</t>
        </is>
      </c>
      <c r="AK186" t="inlineStr">
        <is>
          <t>LM</t>
        </is>
      </c>
      <c r="AL186" t="inlineStr">
        <is>
          <t>LM</t>
        </is>
      </c>
      <c r="AM186" t="inlineStr">
        <is>
          <t>LM</t>
        </is>
      </c>
      <c r="AN186" t="inlineStr">
        <is>
          <t>LM</t>
        </is>
      </c>
      <c r="AO186" t="inlineStr">
        <is>
          <t>UM</t>
        </is>
      </c>
      <c r="AP186" t="inlineStr">
        <is>
          <t>UM</t>
        </is>
      </c>
      <c r="AQ186" t="inlineStr">
        <is>
          <t>UM</t>
        </is>
      </c>
      <c r="AR186" t="inlineStr">
        <is>
          <t>UM</t>
        </is>
      </c>
      <c r="AS186" t="inlineStr">
        <is>
          <t>UM</t>
        </is>
      </c>
      <c r="AT186" t="inlineStr">
        <is>
          <t>UM</t>
        </is>
      </c>
      <c r="AU186" t="inlineStr">
        <is>
          <t>UM</t>
        </is>
      </c>
      <c r="AV186" t="inlineStr">
        <is>
          <t>UM</t>
        </is>
      </c>
      <c r="AW186" t="inlineStr">
        <is>
          <t>UM</t>
        </is>
      </c>
    </row>
    <row r="187">
      <c r="A187" t="inlineStr">
        <is>
          <t>Malta</t>
        </is>
      </c>
      <c r="B187" t="inlineStr">
        <is>
          <t>MLT</t>
        </is>
      </c>
      <c r="C187" t="inlineStr">
        <is>
          <t>Europe</t>
        </is>
      </c>
      <c r="D187" t="inlineStr">
        <is>
          <t>Southern Europe</t>
        </is>
      </c>
      <c r="E187" t="inlineStr">
        <is>
          <t>i</t>
        </is>
      </c>
      <c r="F187" s="11" t="n">
        <v>41440</v>
      </c>
      <c r="G187" s="12" t="n">
        <v>0.354</v>
      </c>
      <c r="H187" s="12" t="n">
        <v>0.574</v>
      </c>
      <c r="I187" s="12" t="n">
        <v>0.575</v>
      </c>
      <c r="J187" t="inlineStr">
        <is>
          <t>UM</t>
        </is>
      </c>
      <c r="K187" t="inlineStr">
        <is>
          <t>H</t>
        </is>
      </c>
      <c r="L187" t="inlineStr">
        <is>
          <t>H</t>
        </is>
      </c>
      <c r="M187" t="inlineStr">
        <is>
          <t>UM</t>
        </is>
      </c>
      <c r="N187" t="inlineStr">
        <is>
          <t>UM</t>
        </is>
      </c>
      <c r="O187" t="inlineStr">
        <is>
          <t>UM</t>
        </is>
      </c>
      <c r="P187" t="inlineStr">
        <is>
          <t>UM</t>
        </is>
      </c>
      <c r="Q187" t="inlineStr">
        <is>
          <t>UM</t>
        </is>
      </c>
      <c r="R187" t="inlineStr">
        <is>
          <t>UM</t>
        </is>
      </c>
      <c r="S187" t="inlineStr">
        <is>
          <t>UM</t>
        </is>
      </c>
      <c r="T187" t="inlineStr">
        <is>
          <t>UM</t>
        </is>
      </c>
      <c r="U187" t="inlineStr">
        <is>
          <t>H</t>
        </is>
      </c>
      <c r="V187" t="inlineStr">
        <is>
          <t>UM</t>
        </is>
      </c>
      <c r="W187" t="inlineStr">
        <is>
          <t>H</t>
        </is>
      </c>
      <c r="X187" t="inlineStr">
        <is>
          <t>UM</t>
        </is>
      </c>
      <c r="Y187" t="inlineStr">
        <is>
          <t>H</t>
        </is>
      </c>
      <c r="Z187" t="inlineStr">
        <is>
          <t>H</t>
        </is>
      </c>
      <c r="AA187" t="inlineStr">
        <is>
          <t>H</t>
        </is>
      </c>
      <c r="AB187" t="inlineStr">
        <is>
          <t>H</t>
        </is>
      </c>
      <c r="AC187" t="inlineStr">
        <is>
          <t>H</t>
        </is>
      </c>
      <c r="AD187" t="inlineStr">
        <is>
          <t>H</t>
        </is>
      </c>
      <c r="AE187" t="inlineStr">
        <is>
          <t>H</t>
        </is>
      </c>
      <c r="AF187" t="inlineStr">
        <is>
          <t>H</t>
        </is>
      </c>
      <c r="AG187" t="inlineStr">
        <is>
          <t>H</t>
        </is>
      </c>
      <c r="AH187" t="inlineStr">
        <is>
          <t>H</t>
        </is>
      </c>
      <c r="AI187" t="inlineStr">
        <is>
          <t>H</t>
        </is>
      </c>
      <c r="AJ187" t="inlineStr">
        <is>
          <t>H</t>
        </is>
      </c>
      <c r="AK187" t="inlineStr">
        <is>
          <t>H</t>
        </is>
      </c>
      <c r="AL187" t="inlineStr">
        <is>
          <t>H</t>
        </is>
      </c>
      <c r="AM187" t="inlineStr">
        <is>
          <t>H</t>
        </is>
      </c>
      <c r="AN187" t="inlineStr">
        <is>
          <t>H</t>
        </is>
      </c>
      <c r="AO187" t="inlineStr">
        <is>
          <t>H</t>
        </is>
      </c>
      <c r="AP187" t="inlineStr">
        <is>
          <t>H</t>
        </is>
      </c>
      <c r="AQ187" t="inlineStr">
        <is>
          <t>H</t>
        </is>
      </c>
      <c r="AR187" t="inlineStr">
        <is>
          <t>H</t>
        </is>
      </c>
      <c r="AS187" t="inlineStr">
        <is>
          <t>H</t>
        </is>
      </c>
      <c r="AT187" t="inlineStr">
        <is>
          <t>H</t>
        </is>
      </c>
      <c r="AU187" t="inlineStr">
        <is>
          <t>H</t>
        </is>
      </c>
      <c r="AV187" t="inlineStr">
        <is>
          <t>H</t>
        </is>
      </c>
      <c r="AW187" t="inlineStr">
        <is>
          <t>H</t>
        </is>
      </c>
    </row>
    <row r="188">
      <c r="A188" t="inlineStr">
        <is>
          <t>Montenegro</t>
        </is>
      </c>
      <c r="B188" t="inlineStr">
        <is>
          <t>MNE</t>
        </is>
      </c>
      <c r="C188" t="inlineStr">
        <is>
          <t>Europe</t>
        </is>
      </c>
      <c r="D188" t="inlineStr">
        <is>
          <t>Southern Europe</t>
        </is>
      </c>
      <c r="E188" t="inlineStr">
        <is>
          <t>i</t>
        </is>
      </c>
      <c r="F188" s="11" t="n">
        <v>14150</v>
      </c>
      <c r="G188" s="12" t="n">
        <v>0.606</v>
      </c>
      <c r="H188" s="12" t="n">
        <v>0.614</v>
      </c>
      <c r="I188" s="12" t="n">
        <v>0.611</v>
      </c>
      <c r="J188" t="inlineStr"/>
      <c r="K188" t="inlineStr">
        <is>
          <t>UM</t>
        </is>
      </c>
      <c r="L188" t="inlineStr">
        <is>
          <t>H</t>
        </is>
      </c>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is>
          <t>UM</t>
        </is>
      </c>
      <c r="AD188" t="inlineStr">
        <is>
          <t>UM</t>
        </is>
      </c>
      <c r="AE188" t="inlineStr">
        <is>
          <t>UM</t>
        </is>
      </c>
      <c r="AF188" t="inlineStr">
        <is>
          <t>UM</t>
        </is>
      </c>
      <c r="AG188" t="inlineStr">
        <is>
          <t>UM</t>
        </is>
      </c>
      <c r="AH188" t="inlineStr">
        <is>
          <t>UM</t>
        </is>
      </c>
      <c r="AI188" t="inlineStr">
        <is>
          <t>UM</t>
        </is>
      </c>
      <c r="AJ188" t="inlineStr">
        <is>
          <t>UM</t>
        </is>
      </c>
      <c r="AK188" t="inlineStr">
        <is>
          <t>UM</t>
        </is>
      </c>
      <c r="AL188" t="inlineStr">
        <is>
          <t>UM</t>
        </is>
      </c>
      <c r="AM188" t="inlineStr">
        <is>
          <t>UM</t>
        </is>
      </c>
      <c r="AN188" t="inlineStr">
        <is>
          <t>UM</t>
        </is>
      </c>
      <c r="AO188" t="inlineStr">
        <is>
          <t>UM</t>
        </is>
      </c>
      <c r="AP188" t="inlineStr">
        <is>
          <t>UM</t>
        </is>
      </c>
      <c r="AQ188" t="inlineStr">
        <is>
          <t>UM</t>
        </is>
      </c>
      <c r="AR188" t="inlineStr">
        <is>
          <t>UM</t>
        </is>
      </c>
      <c r="AS188" t="inlineStr">
        <is>
          <t>UM</t>
        </is>
      </c>
      <c r="AT188" t="inlineStr">
        <is>
          <t>UM</t>
        </is>
      </c>
      <c r="AU188" t="inlineStr">
        <is>
          <t>UM</t>
        </is>
      </c>
      <c r="AV188" t="inlineStr">
        <is>
          <t>UM</t>
        </is>
      </c>
      <c r="AW188" t="inlineStr">
        <is>
          <t>H</t>
        </is>
      </c>
    </row>
    <row r="189">
      <c r="A189" t="inlineStr">
        <is>
          <t>North Macedonia</t>
        </is>
      </c>
      <c r="B189" t="inlineStr">
        <is>
          <t>MKD</t>
        </is>
      </c>
      <c r="C189" t="inlineStr">
        <is>
          <t>Europe</t>
        </is>
      </c>
      <c r="D189" t="inlineStr">
        <is>
          <t>Southern Europe</t>
        </is>
      </c>
      <c r="E189" t="inlineStr">
        <is>
          <t>i</t>
        </is>
      </c>
      <c r="F189" s="11" t="n">
        <v>9490</v>
      </c>
      <c r="G189" s="12" t="n">
        <v>2.064</v>
      </c>
      <c r="H189" s="12" t="n">
        <v>1.815</v>
      </c>
      <c r="I189" s="12" t="n">
        <v>1.805</v>
      </c>
      <c r="J189" t="inlineStr"/>
      <c r="K189" t="inlineStr">
        <is>
          <t>UM</t>
        </is>
      </c>
      <c r="L189" t="inlineStr">
        <is>
          <t>UM</t>
        </is>
      </c>
      <c r="M189" t="inlineStr"/>
      <c r="N189" t="inlineStr"/>
      <c r="O189" t="inlineStr">
        <is>
          <t>LM</t>
        </is>
      </c>
      <c r="P189" t="inlineStr">
        <is>
          <t>LM</t>
        </is>
      </c>
      <c r="Q189" t="inlineStr">
        <is>
          <t>LM</t>
        </is>
      </c>
      <c r="R189" t="inlineStr">
        <is>
          <t>LM</t>
        </is>
      </c>
      <c r="S189" t="inlineStr">
        <is>
          <t>LM</t>
        </is>
      </c>
      <c r="T189" t="inlineStr">
        <is>
          <t>LM</t>
        </is>
      </c>
      <c r="U189" t="inlineStr">
        <is>
          <t>LM</t>
        </is>
      </c>
      <c r="V189" t="inlineStr">
        <is>
          <t>LM</t>
        </is>
      </c>
      <c r="W189" t="inlineStr">
        <is>
          <t>LM</t>
        </is>
      </c>
      <c r="X189" t="inlineStr">
        <is>
          <t>LM</t>
        </is>
      </c>
      <c r="Y189" t="inlineStr">
        <is>
          <t>LM</t>
        </is>
      </c>
      <c r="Z189" t="inlineStr">
        <is>
          <t>LM</t>
        </is>
      </c>
      <c r="AA189" t="inlineStr">
        <is>
          <t>LM</t>
        </is>
      </c>
      <c r="AB189" t="inlineStr">
        <is>
          <t>LM</t>
        </is>
      </c>
      <c r="AC189" t="inlineStr">
        <is>
          <t>LM</t>
        </is>
      </c>
      <c r="AD189" t="inlineStr">
        <is>
          <t>LM</t>
        </is>
      </c>
      <c r="AE189" t="inlineStr">
        <is>
          <t>UM</t>
        </is>
      </c>
      <c r="AF189" t="inlineStr">
        <is>
          <t>UM</t>
        </is>
      </c>
      <c r="AG189" t="inlineStr">
        <is>
          <t>UM</t>
        </is>
      </c>
      <c r="AH189" t="inlineStr">
        <is>
          <t>UM</t>
        </is>
      </c>
      <c r="AI189" t="inlineStr">
        <is>
          <t>UM</t>
        </is>
      </c>
      <c r="AJ189" t="inlineStr">
        <is>
          <t>UM</t>
        </is>
      </c>
      <c r="AK189" t="inlineStr">
        <is>
          <t>UM</t>
        </is>
      </c>
      <c r="AL189" t="inlineStr">
        <is>
          <t>UM</t>
        </is>
      </c>
      <c r="AM189" t="inlineStr">
        <is>
          <t>UM</t>
        </is>
      </c>
      <c r="AN189" t="inlineStr">
        <is>
          <t>UM</t>
        </is>
      </c>
      <c r="AO189" t="inlineStr">
        <is>
          <t>UM</t>
        </is>
      </c>
      <c r="AP189" t="inlineStr">
        <is>
          <t>UM</t>
        </is>
      </c>
      <c r="AQ189" t="inlineStr">
        <is>
          <t>UM</t>
        </is>
      </c>
      <c r="AR189" t="inlineStr">
        <is>
          <t>UM</t>
        </is>
      </c>
      <c r="AS189" t="inlineStr">
        <is>
          <t>UM</t>
        </is>
      </c>
      <c r="AT189" t="inlineStr">
        <is>
          <t>UM</t>
        </is>
      </c>
      <c r="AU189" t="inlineStr">
        <is>
          <t>UM</t>
        </is>
      </c>
      <c r="AV189" t="inlineStr">
        <is>
          <t>UM</t>
        </is>
      </c>
      <c r="AW189" t="inlineStr">
        <is>
          <t>UM</t>
        </is>
      </c>
    </row>
    <row r="190">
      <c r="A190" t="inlineStr">
        <is>
          <t>Portugal</t>
        </is>
      </c>
      <c r="B190" t="inlineStr">
        <is>
          <t>PRT</t>
        </is>
      </c>
      <c r="C190" t="inlineStr">
        <is>
          <t>Europe</t>
        </is>
      </c>
      <c r="D190" t="inlineStr">
        <is>
          <t>Southern Europe</t>
        </is>
      </c>
      <c r="E190" t="inlineStr">
        <is>
          <t>i</t>
        </is>
      </c>
      <c r="F190" s="11" t="n">
        <v>29930</v>
      </c>
      <c r="G190" s="12" t="n">
        <v>9.983000000000001</v>
      </c>
      <c r="H190" s="12" t="n">
        <v>10.674</v>
      </c>
      <c r="I190" s="12" t="n">
        <v>10.653</v>
      </c>
      <c r="J190" t="inlineStr">
        <is>
          <t>UM</t>
        </is>
      </c>
      <c r="K190" t="inlineStr">
        <is>
          <t>H</t>
        </is>
      </c>
      <c r="L190" t="inlineStr">
        <is>
          <t>H</t>
        </is>
      </c>
      <c r="M190" t="inlineStr">
        <is>
          <t>UM</t>
        </is>
      </c>
      <c r="N190" t="inlineStr">
        <is>
          <t>UM</t>
        </is>
      </c>
      <c r="O190" t="inlineStr">
        <is>
          <t>UM</t>
        </is>
      </c>
      <c r="P190" t="inlineStr">
        <is>
          <t>UM</t>
        </is>
      </c>
      <c r="Q190" t="inlineStr">
        <is>
          <t>H</t>
        </is>
      </c>
      <c r="R190" t="inlineStr">
        <is>
          <t>H</t>
        </is>
      </c>
      <c r="S190" t="inlineStr">
        <is>
          <t>H</t>
        </is>
      </c>
      <c r="T190" t="inlineStr">
        <is>
          <t>H</t>
        </is>
      </c>
      <c r="U190" t="inlineStr">
        <is>
          <t>H</t>
        </is>
      </c>
      <c r="V190" t="inlineStr">
        <is>
          <t>H</t>
        </is>
      </c>
      <c r="W190" t="inlineStr">
        <is>
          <t>H</t>
        </is>
      </c>
      <c r="X190" t="inlineStr">
        <is>
          <t>H</t>
        </is>
      </c>
      <c r="Y190" t="inlineStr">
        <is>
          <t>H</t>
        </is>
      </c>
      <c r="Z190" t="inlineStr">
        <is>
          <t>H</t>
        </is>
      </c>
      <c r="AA190" t="inlineStr">
        <is>
          <t>H</t>
        </is>
      </c>
      <c r="AB190" t="inlineStr">
        <is>
          <t>H</t>
        </is>
      </c>
      <c r="AC190" t="inlineStr">
        <is>
          <t>H</t>
        </is>
      </c>
      <c r="AD190" t="inlineStr">
        <is>
          <t>H</t>
        </is>
      </c>
      <c r="AE190" t="inlineStr">
        <is>
          <t>H</t>
        </is>
      </c>
      <c r="AF190" t="inlineStr">
        <is>
          <t>H</t>
        </is>
      </c>
      <c r="AG190" t="inlineStr">
        <is>
          <t>H</t>
        </is>
      </c>
      <c r="AH190" t="inlineStr">
        <is>
          <t>H</t>
        </is>
      </c>
      <c r="AI190" t="inlineStr">
        <is>
          <t>H</t>
        </is>
      </c>
      <c r="AJ190" t="inlineStr">
        <is>
          <t>H</t>
        </is>
      </c>
      <c r="AK190" t="inlineStr">
        <is>
          <t>H</t>
        </is>
      </c>
      <c r="AL190" t="inlineStr">
        <is>
          <t>H</t>
        </is>
      </c>
      <c r="AM190" t="inlineStr">
        <is>
          <t>H</t>
        </is>
      </c>
      <c r="AN190" t="inlineStr">
        <is>
          <t>H</t>
        </is>
      </c>
      <c r="AO190" t="inlineStr">
        <is>
          <t>H</t>
        </is>
      </c>
      <c r="AP190" t="inlineStr">
        <is>
          <t>H</t>
        </is>
      </c>
      <c r="AQ190" t="inlineStr">
        <is>
          <t>H</t>
        </is>
      </c>
      <c r="AR190" t="inlineStr">
        <is>
          <t>H</t>
        </is>
      </c>
      <c r="AS190" t="inlineStr">
        <is>
          <t>H</t>
        </is>
      </c>
      <c r="AT190" t="inlineStr">
        <is>
          <t>H</t>
        </is>
      </c>
      <c r="AU190" t="inlineStr">
        <is>
          <t>H</t>
        </is>
      </c>
      <c r="AV190" t="inlineStr">
        <is>
          <t>H</t>
        </is>
      </c>
      <c r="AW190" t="inlineStr">
        <is>
          <t>H</t>
        </is>
      </c>
    </row>
    <row r="191">
      <c r="A191" t="inlineStr">
        <is>
          <t>San Marino</t>
        </is>
      </c>
      <c r="B191" t="inlineStr">
        <is>
          <t>SMR</t>
        </is>
      </c>
      <c r="C191" t="inlineStr">
        <is>
          <t>Europe</t>
        </is>
      </c>
      <c r="D191" t="inlineStr">
        <is>
          <t>Southern Europe</t>
        </is>
      </c>
      <c r="E191" t="inlineStr">
        <is>
          <t>n</t>
        </is>
      </c>
      <c r="F191" s="11" t="n"/>
      <c r="G191" s="12" t="n">
        <v>0.023</v>
      </c>
      <c r="H191" s="12" t="n">
        <v>0.034</v>
      </c>
      <c r="I191" s="12" t="n">
        <v>0.034</v>
      </c>
      <c r="J191" t="inlineStr"/>
      <c r="K191" t="inlineStr">
        <is>
          <t>H</t>
        </is>
      </c>
      <c r="L191" t="inlineStr">
        <is>
          <t>H</t>
        </is>
      </c>
      <c r="M191" t="inlineStr"/>
      <c r="N191" t="inlineStr">
        <is>
          <t>H</t>
        </is>
      </c>
      <c r="O191" t="inlineStr">
        <is>
          <t>H</t>
        </is>
      </c>
      <c r="P191" t="inlineStr">
        <is>
          <t>H</t>
        </is>
      </c>
      <c r="Q191" t="inlineStr"/>
      <c r="R191" t="inlineStr"/>
      <c r="S191" t="inlineStr"/>
      <c r="T191" t="inlineStr"/>
      <c r="U191" t="inlineStr"/>
      <c r="V191" t="inlineStr"/>
      <c r="W191" t="inlineStr">
        <is>
          <t>H</t>
        </is>
      </c>
      <c r="X191" t="inlineStr">
        <is>
          <t>H</t>
        </is>
      </c>
      <c r="Y191" t="inlineStr">
        <is>
          <t>H</t>
        </is>
      </c>
      <c r="Z191" t="inlineStr">
        <is>
          <t>H</t>
        </is>
      </c>
      <c r="AA191" t="inlineStr">
        <is>
          <t>H</t>
        </is>
      </c>
      <c r="AB191" t="inlineStr">
        <is>
          <t>H</t>
        </is>
      </c>
      <c r="AC191" t="inlineStr">
        <is>
          <t>H</t>
        </is>
      </c>
      <c r="AD191" t="inlineStr">
        <is>
          <t>H</t>
        </is>
      </c>
      <c r="AE191" t="inlineStr">
        <is>
          <t>H</t>
        </is>
      </c>
      <c r="AF191" t="inlineStr">
        <is>
          <t>H</t>
        </is>
      </c>
      <c r="AG191" t="inlineStr">
        <is>
          <t>H</t>
        </is>
      </c>
      <c r="AH191" t="inlineStr">
        <is>
          <t>H</t>
        </is>
      </c>
      <c r="AI191" t="inlineStr">
        <is>
          <t>H</t>
        </is>
      </c>
      <c r="AJ191" t="inlineStr">
        <is>
          <t>H</t>
        </is>
      </c>
      <c r="AK191" t="inlineStr">
        <is>
          <t>H</t>
        </is>
      </c>
      <c r="AL191" t="inlineStr">
        <is>
          <t>H</t>
        </is>
      </c>
      <c r="AM191" t="inlineStr">
        <is>
          <t>H</t>
        </is>
      </c>
      <c r="AN191" t="inlineStr">
        <is>
          <t>H</t>
        </is>
      </c>
      <c r="AO191" t="inlineStr">
        <is>
          <t>H</t>
        </is>
      </c>
      <c r="AP191" t="inlineStr">
        <is>
          <t>H</t>
        </is>
      </c>
      <c r="AQ191" t="inlineStr">
        <is>
          <t>H</t>
        </is>
      </c>
      <c r="AR191" t="inlineStr">
        <is>
          <t>H</t>
        </is>
      </c>
      <c r="AS191" t="inlineStr">
        <is>
          <t>H</t>
        </is>
      </c>
      <c r="AT191" t="inlineStr">
        <is>
          <t>H</t>
        </is>
      </c>
      <c r="AU191" t="inlineStr">
        <is>
          <t>H</t>
        </is>
      </c>
      <c r="AV191" t="inlineStr">
        <is>
          <t>H</t>
        </is>
      </c>
      <c r="AW191" t="inlineStr">
        <is>
          <t>H</t>
        </is>
      </c>
    </row>
    <row r="192">
      <c r="A192" t="inlineStr">
        <is>
          <t>Serbia</t>
        </is>
      </c>
      <c r="B192" t="inlineStr">
        <is>
          <t>SRB</t>
        </is>
      </c>
      <c r="C192" t="inlineStr">
        <is>
          <t>Europe</t>
        </is>
      </c>
      <c r="D192" t="inlineStr">
        <is>
          <t>Southern Europe</t>
        </is>
      </c>
      <c r="E192" t="inlineStr">
        <is>
          <t>i</t>
        </is>
      </c>
      <c r="F192" s="11" t="n">
        <v>13480</v>
      </c>
      <c r="G192" s="12" t="n">
        <v>7.898</v>
      </c>
      <c r="H192" s="12" t="n">
        <v>6.537</v>
      </c>
      <c r="I192" s="12" t="n">
        <v>6.493</v>
      </c>
      <c r="J192" t="inlineStr"/>
      <c r="K192" t="inlineStr">
        <is>
          <t>UM</t>
        </is>
      </c>
      <c r="L192" t="inlineStr">
        <is>
          <t>H</t>
        </is>
      </c>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is>
          <t>UM</t>
        </is>
      </c>
      <c r="AD192" t="inlineStr">
        <is>
          <t>UM</t>
        </is>
      </c>
      <c r="AE192" t="inlineStr">
        <is>
          <t>UM</t>
        </is>
      </c>
      <c r="AF192" t="inlineStr">
        <is>
          <t>UM</t>
        </is>
      </c>
      <c r="AG192" t="inlineStr">
        <is>
          <t>UM</t>
        </is>
      </c>
      <c r="AH192" t="inlineStr">
        <is>
          <t>UM</t>
        </is>
      </c>
      <c r="AI192" t="inlineStr">
        <is>
          <t>UM</t>
        </is>
      </c>
      <c r="AJ192" t="inlineStr">
        <is>
          <t>UM</t>
        </is>
      </c>
      <c r="AK192" t="inlineStr">
        <is>
          <t>UM</t>
        </is>
      </c>
      <c r="AL192" t="inlineStr">
        <is>
          <t>UM</t>
        </is>
      </c>
      <c r="AM192" t="inlineStr">
        <is>
          <t>UM</t>
        </is>
      </c>
      <c r="AN192" t="inlineStr">
        <is>
          <t>UM</t>
        </is>
      </c>
      <c r="AO192" t="inlineStr">
        <is>
          <t>UM</t>
        </is>
      </c>
      <c r="AP192" t="inlineStr">
        <is>
          <t>UM</t>
        </is>
      </c>
      <c r="AQ192" t="inlineStr">
        <is>
          <t>UM</t>
        </is>
      </c>
      <c r="AR192" t="inlineStr">
        <is>
          <t>UM</t>
        </is>
      </c>
      <c r="AS192" t="inlineStr">
        <is>
          <t>UM</t>
        </is>
      </c>
      <c r="AT192" t="inlineStr">
        <is>
          <t>UM</t>
        </is>
      </c>
      <c r="AU192" t="inlineStr">
        <is>
          <t>UM</t>
        </is>
      </c>
      <c r="AV192" t="inlineStr">
        <is>
          <t>UM</t>
        </is>
      </c>
      <c r="AW192" t="inlineStr">
        <is>
          <t>H</t>
        </is>
      </c>
    </row>
    <row r="193">
      <c r="A193" t="inlineStr">
        <is>
          <t>Slovenia</t>
        </is>
      </c>
      <c r="B193" t="inlineStr">
        <is>
          <t>SVN</t>
        </is>
      </c>
      <c r="C193" t="inlineStr">
        <is>
          <t>Europe</t>
        </is>
      </c>
      <c r="D193" t="inlineStr">
        <is>
          <t>Southern Europe</t>
        </is>
      </c>
      <c r="E193" t="inlineStr">
        <is>
          <t>i</t>
        </is>
      </c>
      <c r="F193" s="11" t="n">
        <v>35520</v>
      </c>
      <c r="G193" s="12" t="n">
        <v>1.998</v>
      </c>
      <c r="H193" s="12" t="n">
        <v>2.125</v>
      </c>
      <c r="I193" s="12" t="n">
        <v>2.122</v>
      </c>
      <c r="J193" t="inlineStr"/>
      <c r="K193" t="inlineStr">
        <is>
          <t>H</t>
        </is>
      </c>
      <c r="L193" t="inlineStr">
        <is>
          <t>H</t>
        </is>
      </c>
      <c r="M193" t="inlineStr"/>
      <c r="N193" t="inlineStr"/>
      <c r="O193" t="inlineStr">
        <is>
          <t>UM</t>
        </is>
      </c>
      <c r="P193" t="inlineStr">
        <is>
          <t>UM</t>
        </is>
      </c>
      <c r="Q193" t="inlineStr">
        <is>
          <t>UM</t>
        </is>
      </c>
      <c r="R193" t="inlineStr">
        <is>
          <t>UM</t>
        </is>
      </c>
      <c r="S193" t="inlineStr">
        <is>
          <t>UM</t>
        </is>
      </c>
      <c r="T193" t="inlineStr">
        <is>
          <t>H</t>
        </is>
      </c>
      <c r="U193" t="inlineStr">
        <is>
          <t>H</t>
        </is>
      </c>
      <c r="V193" t="inlineStr">
        <is>
          <t>H</t>
        </is>
      </c>
      <c r="W193" t="inlineStr">
        <is>
          <t>H</t>
        </is>
      </c>
      <c r="X193" t="inlineStr">
        <is>
          <t>H</t>
        </is>
      </c>
      <c r="Y193" t="inlineStr">
        <is>
          <t>H</t>
        </is>
      </c>
      <c r="Z193" t="inlineStr">
        <is>
          <t>H</t>
        </is>
      </c>
      <c r="AA193" t="inlineStr">
        <is>
          <t>H</t>
        </is>
      </c>
      <c r="AB193" t="inlineStr">
        <is>
          <t>H</t>
        </is>
      </c>
      <c r="AC193" t="inlineStr">
        <is>
          <t>H</t>
        </is>
      </c>
      <c r="AD193" t="inlineStr">
        <is>
          <t>H</t>
        </is>
      </c>
      <c r="AE193" t="inlineStr">
        <is>
          <t>H</t>
        </is>
      </c>
      <c r="AF193" t="inlineStr">
        <is>
          <t>H</t>
        </is>
      </c>
      <c r="AG193" t="inlineStr">
        <is>
          <t>H</t>
        </is>
      </c>
      <c r="AH193" t="inlineStr">
        <is>
          <t>H</t>
        </is>
      </c>
      <c r="AI193" t="inlineStr">
        <is>
          <t>H</t>
        </is>
      </c>
      <c r="AJ193" t="inlineStr">
        <is>
          <t>H</t>
        </is>
      </c>
      <c r="AK193" t="inlineStr">
        <is>
          <t>H</t>
        </is>
      </c>
      <c r="AL193" t="inlineStr">
        <is>
          <t>H</t>
        </is>
      </c>
      <c r="AM193" t="inlineStr">
        <is>
          <t>H</t>
        </is>
      </c>
      <c r="AN193" t="inlineStr">
        <is>
          <t>H</t>
        </is>
      </c>
      <c r="AO193" t="inlineStr">
        <is>
          <t>H</t>
        </is>
      </c>
      <c r="AP193" t="inlineStr">
        <is>
          <t>H</t>
        </is>
      </c>
      <c r="AQ193" t="inlineStr">
        <is>
          <t>H</t>
        </is>
      </c>
      <c r="AR193" t="inlineStr">
        <is>
          <t>H</t>
        </is>
      </c>
      <c r="AS193" t="inlineStr">
        <is>
          <t>H</t>
        </is>
      </c>
      <c r="AT193" t="inlineStr">
        <is>
          <t>H</t>
        </is>
      </c>
      <c r="AU193" t="inlineStr">
        <is>
          <t>H</t>
        </is>
      </c>
      <c r="AV193" t="inlineStr">
        <is>
          <t>H</t>
        </is>
      </c>
      <c r="AW193" t="inlineStr">
        <is>
          <t>H</t>
        </is>
      </c>
    </row>
    <row r="194">
      <c r="A194" t="inlineStr">
        <is>
          <t>Spain</t>
        </is>
      </c>
      <c r="B194" t="inlineStr">
        <is>
          <t>ESP</t>
        </is>
      </c>
      <c r="C194" t="inlineStr">
        <is>
          <t>Europe</t>
        </is>
      </c>
      <c r="D194" t="inlineStr">
        <is>
          <t>Southern Europe</t>
        </is>
      </c>
      <c r="E194" t="inlineStr">
        <is>
          <t>i</t>
        </is>
      </c>
      <c r="F194" s="11" t="n">
        <v>37120</v>
      </c>
      <c r="G194" s="12" t="n">
        <v>38.867</v>
      </c>
      <c r="H194" s="12" t="n">
        <v>48.811</v>
      </c>
      <c r="I194" s="12" t="n">
        <v>48.753</v>
      </c>
      <c r="J194" t="inlineStr">
        <is>
          <t>H</t>
        </is>
      </c>
      <c r="K194" t="inlineStr">
        <is>
          <t>H</t>
        </is>
      </c>
      <c r="L194" t="inlineStr">
        <is>
          <t>H</t>
        </is>
      </c>
      <c r="M194" t="inlineStr">
        <is>
          <t>H</t>
        </is>
      </c>
      <c r="N194" t="inlineStr">
        <is>
          <t>H</t>
        </is>
      </c>
      <c r="O194" t="inlineStr">
        <is>
          <t>H</t>
        </is>
      </c>
      <c r="P194" t="inlineStr">
        <is>
          <t>H</t>
        </is>
      </c>
      <c r="Q194" t="inlineStr">
        <is>
          <t>H</t>
        </is>
      </c>
      <c r="R194" t="inlineStr">
        <is>
          <t>H</t>
        </is>
      </c>
      <c r="S194" t="inlineStr">
        <is>
          <t>H</t>
        </is>
      </c>
      <c r="T194" t="inlineStr">
        <is>
          <t>H</t>
        </is>
      </c>
      <c r="U194" t="inlineStr">
        <is>
          <t>H</t>
        </is>
      </c>
      <c r="V194" t="inlineStr">
        <is>
          <t>H</t>
        </is>
      </c>
      <c r="W194" t="inlineStr">
        <is>
          <t>H</t>
        </is>
      </c>
      <c r="X194" t="inlineStr">
        <is>
          <t>H</t>
        </is>
      </c>
      <c r="Y194" t="inlineStr">
        <is>
          <t>H</t>
        </is>
      </c>
      <c r="Z194" t="inlineStr">
        <is>
          <t>H</t>
        </is>
      </c>
      <c r="AA194" t="inlineStr">
        <is>
          <t>H</t>
        </is>
      </c>
      <c r="AB194" t="inlineStr">
        <is>
          <t>H</t>
        </is>
      </c>
      <c r="AC194" t="inlineStr">
        <is>
          <t>H</t>
        </is>
      </c>
      <c r="AD194" t="inlineStr">
        <is>
          <t>H</t>
        </is>
      </c>
      <c r="AE194" t="inlineStr">
        <is>
          <t>H</t>
        </is>
      </c>
      <c r="AF194" t="inlineStr">
        <is>
          <t>H</t>
        </is>
      </c>
      <c r="AG194" t="inlineStr">
        <is>
          <t>H</t>
        </is>
      </c>
      <c r="AH194" t="inlineStr">
        <is>
          <t>H</t>
        </is>
      </c>
      <c r="AI194" t="inlineStr">
        <is>
          <t>H</t>
        </is>
      </c>
      <c r="AJ194" t="inlineStr">
        <is>
          <t>H</t>
        </is>
      </c>
      <c r="AK194" t="inlineStr">
        <is>
          <t>H</t>
        </is>
      </c>
      <c r="AL194" t="inlineStr">
        <is>
          <t>H</t>
        </is>
      </c>
      <c r="AM194" t="inlineStr">
        <is>
          <t>H</t>
        </is>
      </c>
      <c r="AN194" t="inlineStr">
        <is>
          <t>H</t>
        </is>
      </c>
      <c r="AO194" t="inlineStr">
        <is>
          <t>H</t>
        </is>
      </c>
      <c r="AP194" t="inlineStr">
        <is>
          <t>H</t>
        </is>
      </c>
      <c r="AQ194" t="inlineStr">
        <is>
          <t>H</t>
        </is>
      </c>
      <c r="AR194" t="inlineStr">
        <is>
          <t>H</t>
        </is>
      </c>
      <c r="AS194" t="inlineStr">
        <is>
          <t>H</t>
        </is>
      </c>
      <c r="AT194" t="inlineStr">
        <is>
          <t>H</t>
        </is>
      </c>
      <c r="AU194" t="inlineStr">
        <is>
          <t>H</t>
        </is>
      </c>
      <c r="AV194" t="inlineStr">
        <is>
          <t>H</t>
        </is>
      </c>
      <c r="AW194" t="inlineStr">
        <is>
          <t>H</t>
        </is>
      </c>
    </row>
    <row r="195">
      <c r="A195" t="inlineStr">
        <is>
          <t>Austria</t>
        </is>
      </c>
      <c r="B195" t="inlineStr">
        <is>
          <t>AUT</t>
        </is>
      </c>
      <c r="C195" t="inlineStr">
        <is>
          <t>Europe</t>
        </is>
      </c>
      <c r="D195" t="inlineStr">
        <is>
          <t>Western Europe</t>
        </is>
      </c>
      <c r="E195" t="inlineStr">
        <is>
          <t>i</t>
        </is>
      </c>
      <c r="F195" s="11" t="n">
        <v>60360</v>
      </c>
      <c r="G195" s="12" t="n">
        <v>7.678</v>
      </c>
      <c r="H195" s="12" t="n">
        <v>9.167</v>
      </c>
      <c r="I195" s="12" t="n">
        <v>9.157</v>
      </c>
      <c r="J195" t="inlineStr">
        <is>
          <t>H</t>
        </is>
      </c>
      <c r="K195" t="inlineStr">
        <is>
          <t>H</t>
        </is>
      </c>
      <c r="L195" t="inlineStr">
        <is>
          <t>H</t>
        </is>
      </c>
      <c r="M195" t="inlineStr">
        <is>
          <t>H</t>
        </is>
      </c>
      <c r="N195" t="inlineStr">
        <is>
          <t>H</t>
        </is>
      </c>
      <c r="O195" t="inlineStr">
        <is>
          <t>H</t>
        </is>
      </c>
      <c r="P195" t="inlineStr">
        <is>
          <t>H</t>
        </is>
      </c>
      <c r="Q195" t="inlineStr">
        <is>
          <t>H</t>
        </is>
      </c>
      <c r="R195" t="inlineStr">
        <is>
          <t>H</t>
        </is>
      </c>
      <c r="S195" t="inlineStr">
        <is>
          <t>H</t>
        </is>
      </c>
      <c r="T195" t="inlineStr">
        <is>
          <t>H</t>
        </is>
      </c>
      <c r="U195" t="inlineStr">
        <is>
          <t>H</t>
        </is>
      </c>
      <c r="V195" t="inlineStr">
        <is>
          <t>H</t>
        </is>
      </c>
      <c r="W195" t="inlineStr">
        <is>
          <t>H</t>
        </is>
      </c>
      <c r="X195" t="inlineStr">
        <is>
          <t>H</t>
        </is>
      </c>
      <c r="Y195" t="inlineStr">
        <is>
          <t>H</t>
        </is>
      </c>
      <c r="Z195" t="inlineStr">
        <is>
          <t>H</t>
        </is>
      </c>
      <c r="AA195" t="inlineStr">
        <is>
          <t>H</t>
        </is>
      </c>
      <c r="AB195" t="inlineStr">
        <is>
          <t>H</t>
        </is>
      </c>
      <c r="AC195" t="inlineStr">
        <is>
          <t>H</t>
        </is>
      </c>
      <c r="AD195" t="inlineStr">
        <is>
          <t>H</t>
        </is>
      </c>
      <c r="AE195" t="inlineStr">
        <is>
          <t>H</t>
        </is>
      </c>
      <c r="AF195" t="inlineStr">
        <is>
          <t>H</t>
        </is>
      </c>
      <c r="AG195" t="inlineStr">
        <is>
          <t>H</t>
        </is>
      </c>
      <c r="AH195" t="inlineStr">
        <is>
          <t>H</t>
        </is>
      </c>
      <c r="AI195" t="inlineStr">
        <is>
          <t>H</t>
        </is>
      </c>
      <c r="AJ195" t="inlineStr">
        <is>
          <t>H</t>
        </is>
      </c>
      <c r="AK195" t="inlineStr">
        <is>
          <t>H</t>
        </is>
      </c>
      <c r="AL195" t="inlineStr">
        <is>
          <t>H</t>
        </is>
      </c>
      <c r="AM195" t="inlineStr">
        <is>
          <t>H</t>
        </is>
      </c>
      <c r="AN195" t="inlineStr">
        <is>
          <t>H</t>
        </is>
      </c>
      <c r="AO195" t="inlineStr">
        <is>
          <t>H</t>
        </is>
      </c>
      <c r="AP195" t="inlineStr">
        <is>
          <t>H</t>
        </is>
      </c>
      <c r="AQ195" t="inlineStr">
        <is>
          <t>H</t>
        </is>
      </c>
      <c r="AR195" t="inlineStr">
        <is>
          <t>H</t>
        </is>
      </c>
      <c r="AS195" t="inlineStr">
        <is>
          <t>H</t>
        </is>
      </c>
      <c r="AT195" t="inlineStr">
        <is>
          <t>H</t>
        </is>
      </c>
      <c r="AU195" t="inlineStr">
        <is>
          <t>H</t>
        </is>
      </c>
      <c r="AV195" t="inlineStr">
        <is>
          <t>H</t>
        </is>
      </c>
      <c r="AW195" t="inlineStr">
        <is>
          <t>H</t>
        </is>
      </c>
    </row>
    <row r="196">
      <c r="A196" t="inlineStr">
        <is>
          <t>Belgium</t>
        </is>
      </c>
      <c r="B196" t="inlineStr">
        <is>
          <t>BEL</t>
        </is>
      </c>
      <c r="C196" t="inlineStr">
        <is>
          <t>Europe</t>
        </is>
      </c>
      <c r="D196" t="inlineStr">
        <is>
          <t>Western Europe</t>
        </is>
      </c>
      <c r="E196" t="inlineStr">
        <is>
          <t>i</t>
        </is>
      </c>
      <c r="F196" s="11" t="n">
        <v>59500</v>
      </c>
      <c r="G196" s="12" t="n">
        <v>9.967000000000001</v>
      </c>
      <c r="H196" s="12" t="n">
        <v>11.876</v>
      </c>
      <c r="I196" s="12" t="n">
        <v>11.889</v>
      </c>
      <c r="J196" t="inlineStr">
        <is>
          <t>H</t>
        </is>
      </c>
      <c r="K196" t="inlineStr">
        <is>
          <t>H</t>
        </is>
      </c>
      <c r="L196" t="inlineStr">
        <is>
          <t>H</t>
        </is>
      </c>
      <c r="M196" t="inlineStr">
        <is>
          <t>H</t>
        </is>
      </c>
      <c r="N196" t="inlineStr">
        <is>
          <t>H</t>
        </is>
      </c>
      <c r="O196" t="inlineStr">
        <is>
          <t>H</t>
        </is>
      </c>
      <c r="P196" t="inlineStr">
        <is>
          <t>H</t>
        </is>
      </c>
      <c r="Q196" t="inlineStr">
        <is>
          <t>H</t>
        </is>
      </c>
      <c r="R196" t="inlineStr">
        <is>
          <t>H</t>
        </is>
      </c>
      <c r="S196" t="inlineStr">
        <is>
          <t>H</t>
        </is>
      </c>
      <c r="T196" t="inlineStr">
        <is>
          <t>H</t>
        </is>
      </c>
      <c r="U196" t="inlineStr">
        <is>
          <t>H</t>
        </is>
      </c>
      <c r="V196" t="inlineStr">
        <is>
          <t>H</t>
        </is>
      </c>
      <c r="W196" t="inlineStr">
        <is>
          <t>H</t>
        </is>
      </c>
      <c r="X196" t="inlineStr">
        <is>
          <t>H</t>
        </is>
      </c>
      <c r="Y196" t="inlineStr">
        <is>
          <t>H</t>
        </is>
      </c>
      <c r="Z196" t="inlineStr">
        <is>
          <t>H</t>
        </is>
      </c>
      <c r="AA196" t="inlineStr">
        <is>
          <t>H</t>
        </is>
      </c>
      <c r="AB196" t="inlineStr">
        <is>
          <t>H</t>
        </is>
      </c>
      <c r="AC196" t="inlineStr">
        <is>
          <t>H</t>
        </is>
      </c>
      <c r="AD196" t="inlineStr">
        <is>
          <t>H</t>
        </is>
      </c>
      <c r="AE196" t="inlineStr">
        <is>
          <t>H</t>
        </is>
      </c>
      <c r="AF196" t="inlineStr">
        <is>
          <t>H</t>
        </is>
      </c>
      <c r="AG196" t="inlineStr">
        <is>
          <t>H</t>
        </is>
      </c>
      <c r="AH196" t="inlineStr">
        <is>
          <t>H</t>
        </is>
      </c>
      <c r="AI196" t="inlineStr">
        <is>
          <t>H</t>
        </is>
      </c>
      <c r="AJ196" t="inlineStr">
        <is>
          <t>H</t>
        </is>
      </c>
      <c r="AK196" t="inlineStr">
        <is>
          <t>H</t>
        </is>
      </c>
      <c r="AL196" t="inlineStr">
        <is>
          <t>H</t>
        </is>
      </c>
      <c r="AM196" t="inlineStr">
        <is>
          <t>H</t>
        </is>
      </c>
      <c r="AN196" t="inlineStr">
        <is>
          <t>H</t>
        </is>
      </c>
      <c r="AO196" t="inlineStr">
        <is>
          <t>H</t>
        </is>
      </c>
      <c r="AP196" t="inlineStr">
        <is>
          <t>H</t>
        </is>
      </c>
      <c r="AQ196" t="inlineStr">
        <is>
          <t>H</t>
        </is>
      </c>
      <c r="AR196" t="inlineStr">
        <is>
          <t>H</t>
        </is>
      </c>
      <c r="AS196" t="inlineStr">
        <is>
          <t>H</t>
        </is>
      </c>
      <c r="AT196" t="inlineStr">
        <is>
          <t>H</t>
        </is>
      </c>
      <c r="AU196" t="inlineStr">
        <is>
          <t>H</t>
        </is>
      </c>
      <c r="AV196" t="inlineStr">
        <is>
          <t>H</t>
        </is>
      </c>
      <c r="AW196" t="inlineStr">
        <is>
          <t>H</t>
        </is>
      </c>
    </row>
    <row r="197">
      <c r="A197" t="inlineStr">
        <is>
          <t>France</t>
        </is>
      </c>
      <c r="B197" t="inlineStr">
        <is>
          <t>FRA</t>
        </is>
      </c>
      <c r="C197" t="inlineStr">
        <is>
          <t>Europe</t>
        </is>
      </c>
      <c r="D197" t="inlineStr">
        <is>
          <t>Western Europe</t>
        </is>
      </c>
      <c r="E197" t="inlineStr">
        <is>
          <t>i</t>
        </is>
      </c>
      <c r="F197" s="11" t="n">
        <v>48630</v>
      </c>
      <c r="G197" s="12" t="n">
        <v>58.261</v>
      </c>
      <c r="H197" s="12" t="n">
        <v>68.64400000000001</v>
      </c>
      <c r="I197" s="12" t="n">
        <v>68.72199999999999</v>
      </c>
      <c r="J197" t="inlineStr">
        <is>
          <t>H</t>
        </is>
      </c>
      <c r="K197" t="inlineStr">
        <is>
          <t>H</t>
        </is>
      </c>
      <c r="L197" t="inlineStr">
        <is>
          <t>H</t>
        </is>
      </c>
      <c r="M197" t="inlineStr">
        <is>
          <t>H</t>
        </is>
      </c>
      <c r="N197" t="inlineStr">
        <is>
          <t>H</t>
        </is>
      </c>
      <c r="O197" t="inlineStr">
        <is>
          <t>H</t>
        </is>
      </c>
      <c r="P197" t="inlineStr">
        <is>
          <t>H</t>
        </is>
      </c>
      <c r="Q197" t="inlineStr">
        <is>
          <t>H</t>
        </is>
      </c>
      <c r="R197" t="inlineStr">
        <is>
          <t>H</t>
        </is>
      </c>
      <c r="S197" t="inlineStr">
        <is>
          <t>H</t>
        </is>
      </c>
      <c r="T197" t="inlineStr">
        <is>
          <t>H</t>
        </is>
      </c>
      <c r="U197" t="inlineStr">
        <is>
          <t>H</t>
        </is>
      </c>
      <c r="V197" t="inlineStr">
        <is>
          <t>H</t>
        </is>
      </c>
      <c r="W197" t="inlineStr">
        <is>
          <t>H</t>
        </is>
      </c>
      <c r="X197" t="inlineStr">
        <is>
          <t>H</t>
        </is>
      </c>
      <c r="Y197" t="inlineStr">
        <is>
          <t>H</t>
        </is>
      </c>
      <c r="Z197" t="inlineStr">
        <is>
          <t>H</t>
        </is>
      </c>
      <c r="AA197" t="inlineStr">
        <is>
          <t>H</t>
        </is>
      </c>
      <c r="AB197" t="inlineStr">
        <is>
          <t>H</t>
        </is>
      </c>
      <c r="AC197" t="inlineStr">
        <is>
          <t>H</t>
        </is>
      </c>
      <c r="AD197" t="inlineStr">
        <is>
          <t>H</t>
        </is>
      </c>
      <c r="AE197" t="inlineStr">
        <is>
          <t>H</t>
        </is>
      </c>
      <c r="AF197" t="inlineStr">
        <is>
          <t>H</t>
        </is>
      </c>
      <c r="AG197" t="inlineStr">
        <is>
          <t>H</t>
        </is>
      </c>
      <c r="AH197" t="inlineStr">
        <is>
          <t>H</t>
        </is>
      </c>
      <c r="AI197" t="inlineStr">
        <is>
          <t>H</t>
        </is>
      </c>
      <c r="AJ197" t="inlineStr">
        <is>
          <t>H</t>
        </is>
      </c>
      <c r="AK197" t="inlineStr">
        <is>
          <t>H</t>
        </is>
      </c>
      <c r="AL197" t="inlineStr">
        <is>
          <t>H</t>
        </is>
      </c>
      <c r="AM197" t="inlineStr">
        <is>
          <t>H</t>
        </is>
      </c>
      <c r="AN197" t="inlineStr">
        <is>
          <t>H</t>
        </is>
      </c>
      <c r="AO197" t="inlineStr">
        <is>
          <t>H</t>
        </is>
      </c>
      <c r="AP197" t="inlineStr">
        <is>
          <t>H</t>
        </is>
      </c>
      <c r="AQ197" t="inlineStr">
        <is>
          <t>H</t>
        </is>
      </c>
      <c r="AR197" t="inlineStr">
        <is>
          <t>H</t>
        </is>
      </c>
      <c r="AS197" t="inlineStr">
        <is>
          <t>H</t>
        </is>
      </c>
      <c r="AT197" t="inlineStr">
        <is>
          <t>H</t>
        </is>
      </c>
      <c r="AU197" t="inlineStr">
        <is>
          <t>H</t>
        </is>
      </c>
      <c r="AV197" t="inlineStr">
        <is>
          <t>H</t>
        </is>
      </c>
      <c r="AW197" t="inlineStr">
        <is>
          <t>H</t>
        </is>
      </c>
    </row>
    <row r="198">
      <c r="A198" t="inlineStr">
        <is>
          <t>Germany</t>
        </is>
      </c>
      <c r="B198" t="inlineStr">
        <is>
          <t>DEU</t>
        </is>
      </c>
      <c r="C198" t="inlineStr">
        <is>
          <t>Europe</t>
        </is>
      </c>
      <c r="D198" t="inlineStr">
        <is>
          <t>Western Europe</t>
        </is>
      </c>
      <c r="E198" t="inlineStr">
        <is>
          <t>i</t>
        </is>
      </c>
      <c r="F198" s="11" t="n">
        <v>60200</v>
      </c>
      <c r="G198" s="12" t="n">
        <v>79.43300000000001</v>
      </c>
      <c r="H198" s="12" t="n">
        <v>82.821</v>
      </c>
      <c r="I198" s="12" t="n">
        <v>82.619</v>
      </c>
      <c r="J198" t="inlineStr">
        <is>
          <t>H</t>
        </is>
      </c>
      <c r="K198" t="inlineStr">
        <is>
          <t>H</t>
        </is>
      </c>
      <c r="L198" t="inlineStr">
        <is>
          <t>H</t>
        </is>
      </c>
      <c r="M198" t="inlineStr">
        <is>
          <t>H</t>
        </is>
      </c>
      <c r="N198" t="inlineStr">
        <is>
          <t>H</t>
        </is>
      </c>
      <c r="O198" t="inlineStr">
        <is>
          <t>H</t>
        </is>
      </c>
      <c r="P198" t="inlineStr">
        <is>
          <t>H</t>
        </is>
      </c>
      <c r="Q198" t="inlineStr">
        <is>
          <t>H</t>
        </is>
      </c>
      <c r="R198" t="inlineStr">
        <is>
          <t>H</t>
        </is>
      </c>
      <c r="S198" t="inlineStr">
        <is>
          <t>H</t>
        </is>
      </c>
      <c r="T198" t="inlineStr">
        <is>
          <t>H</t>
        </is>
      </c>
      <c r="U198" t="inlineStr">
        <is>
          <t>H</t>
        </is>
      </c>
      <c r="V198" t="inlineStr">
        <is>
          <t>H</t>
        </is>
      </c>
      <c r="W198" t="inlineStr">
        <is>
          <t>H</t>
        </is>
      </c>
      <c r="X198" t="inlineStr">
        <is>
          <t>H</t>
        </is>
      </c>
      <c r="Y198" t="inlineStr">
        <is>
          <t>H</t>
        </is>
      </c>
      <c r="Z198" t="inlineStr">
        <is>
          <t>H</t>
        </is>
      </c>
      <c r="AA198" t="inlineStr">
        <is>
          <t>H</t>
        </is>
      </c>
      <c r="AB198" t="inlineStr">
        <is>
          <t>H</t>
        </is>
      </c>
      <c r="AC198" t="inlineStr">
        <is>
          <t>H</t>
        </is>
      </c>
      <c r="AD198" t="inlineStr">
        <is>
          <t>H</t>
        </is>
      </c>
      <c r="AE198" t="inlineStr">
        <is>
          <t>H</t>
        </is>
      </c>
      <c r="AF198" t="inlineStr">
        <is>
          <t>H</t>
        </is>
      </c>
      <c r="AG198" t="inlineStr">
        <is>
          <t>H</t>
        </is>
      </c>
      <c r="AH198" t="inlineStr">
        <is>
          <t>H</t>
        </is>
      </c>
      <c r="AI198" t="inlineStr">
        <is>
          <t>H</t>
        </is>
      </c>
      <c r="AJ198" t="inlineStr">
        <is>
          <t>H</t>
        </is>
      </c>
      <c r="AK198" t="inlineStr">
        <is>
          <t>H</t>
        </is>
      </c>
      <c r="AL198" t="inlineStr">
        <is>
          <t>H</t>
        </is>
      </c>
      <c r="AM198" t="inlineStr">
        <is>
          <t>H</t>
        </is>
      </c>
      <c r="AN198" t="inlineStr">
        <is>
          <t>H</t>
        </is>
      </c>
      <c r="AO198" t="inlineStr">
        <is>
          <t>H</t>
        </is>
      </c>
      <c r="AP198" t="inlineStr">
        <is>
          <t>H</t>
        </is>
      </c>
      <c r="AQ198" t="inlineStr">
        <is>
          <t>H</t>
        </is>
      </c>
      <c r="AR198" t="inlineStr">
        <is>
          <t>H</t>
        </is>
      </c>
      <c r="AS198" t="inlineStr">
        <is>
          <t>H</t>
        </is>
      </c>
      <c r="AT198" t="inlineStr">
        <is>
          <t>H</t>
        </is>
      </c>
      <c r="AU198" t="inlineStr">
        <is>
          <t>H</t>
        </is>
      </c>
      <c r="AV198" t="inlineStr">
        <is>
          <t>H</t>
        </is>
      </c>
      <c r="AW198" t="inlineStr">
        <is>
          <t>H</t>
        </is>
      </c>
    </row>
    <row r="199">
      <c r="A199" t="inlineStr">
        <is>
          <t>Liechtenstein</t>
        </is>
      </c>
      <c r="B199" t="inlineStr">
        <is>
          <t>LIE</t>
        </is>
      </c>
      <c r="C199" t="inlineStr">
        <is>
          <t>Europe</t>
        </is>
      </c>
      <c r="D199" t="inlineStr">
        <is>
          <t>Western Europe</t>
        </is>
      </c>
      <c r="E199" t="inlineStr">
        <is>
          <t>n</t>
        </is>
      </c>
      <c r="F199" s="11" t="n"/>
      <c r="G199" s="12" t="n">
        <v>0.029</v>
      </c>
      <c r="H199" s="12" t="n">
        <v>0.041</v>
      </c>
      <c r="I199" s="12" t="n">
        <v>0.041</v>
      </c>
      <c r="J199" t="inlineStr"/>
      <c r="K199" t="inlineStr">
        <is>
          <t>H</t>
        </is>
      </c>
      <c r="L199" t="inlineStr">
        <is>
          <t>H</t>
        </is>
      </c>
      <c r="M199" t="inlineStr"/>
      <c r="N199" t="inlineStr"/>
      <c r="O199" t="inlineStr"/>
      <c r="P199" t="inlineStr"/>
      <c r="Q199" t="inlineStr">
        <is>
          <t>H</t>
        </is>
      </c>
      <c r="R199" t="inlineStr">
        <is>
          <t>H</t>
        </is>
      </c>
      <c r="S199" t="inlineStr">
        <is>
          <t>H</t>
        </is>
      </c>
      <c r="T199" t="inlineStr">
        <is>
          <t>H</t>
        </is>
      </c>
      <c r="U199" t="inlineStr">
        <is>
          <t>H</t>
        </is>
      </c>
      <c r="V199" t="inlineStr">
        <is>
          <t>H</t>
        </is>
      </c>
      <c r="W199" t="inlineStr">
        <is>
          <t>H</t>
        </is>
      </c>
      <c r="X199" t="inlineStr">
        <is>
          <t>H</t>
        </is>
      </c>
      <c r="Y199" t="inlineStr">
        <is>
          <t>H</t>
        </is>
      </c>
      <c r="Z199" t="inlineStr">
        <is>
          <t>H</t>
        </is>
      </c>
      <c r="AA199" t="inlineStr">
        <is>
          <t>H</t>
        </is>
      </c>
      <c r="AB199" t="inlineStr">
        <is>
          <t>H</t>
        </is>
      </c>
      <c r="AC199" t="inlineStr">
        <is>
          <t>H</t>
        </is>
      </c>
      <c r="AD199" t="inlineStr">
        <is>
          <t>H</t>
        </is>
      </c>
      <c r="AE199" t="inlineStr">
        <is>
          <t>H</t>
        </is>
      </c>
      <c r="AF199" t="inlineStr">
        <is>
          <t>H</t>
        </is>
      </c>
      <c r="AG199" t="inlineStr">
        <is>
          <t>H</t>
        </is>
      </c>
      <c r="AH199" t="inlineStr">
        <is>
          <t>H</t>
        </is>
      </c>
      <c r="AI199" t="inlineStr">
        <is>
          <t>H</t>
        </is>
      </c>
      <c r="AJ199" t="inlineStr">
        <is>
          <t>H</t>
        </is>
      </c>
      <c r="AK199" t="inlineStr">
        <is>
          <t>H</t>
        </is>
      </c>
      <c r="AL199" t="inlineStr">
        <is>
          <t>H</t>
        </is>
      </c>
      <c r="AM199" t="inlineStr">
        <is>
          <t>H</t>
        </is>
      </c>
      <c r="AN199" t="inlineStr">
        <is>
          <t>H</t>
        </is>
      </c>
      <c r="AO199" t="inlineStr">
        <is>
          <t>H</t>
        </is>
      </c>
      <c r="AP199" t="inlineStr">
        <is>
          <t>H</t>
        </is>
      </c>
      <c r="AQ199" t="inlineStr">
        <is>
          <t>H</t>
        </is>
      </c>
      <c r="AR199" t="inlineStr">
        <is>
          <t>H</t>
        </is>
      </c>
      <c r="AS199" t="inlineStr">
        <is>
          <t>H</t>
        </is>
      </c>
      <c r="AT199" t="inlineStr">
        <is>
          <t>H</t>
        </is>
      </c>
      <c r="AU199" t="inlineStr">
        <is>
          <t>H</t>
        </is>
      </c>
      <c r="AV199" t="inlineStr">
        <is>
          <t>H</t>
        </is>
      </c>
      <c r="AW199" t="inlineStr">
        <is>
          <t>H</t>
        </is>
      </c>
    </row>
    <row r="200">
      <c r="A200" t="inlineStr">
        <is>
          <t>Luxembourg</t>
        </is>
      </c>
      <c r="B200" t="inlineStr">
        <is>
          <t>LUX</t>
        </is>
      </c>
      <c r="C200" t="inlineStr">
        <is>
          <t>Europe</t>
        </is>
      </c>
      <c r="D200" t="inlineStr">
        <is>
          <t>Western Europe</t>
        </is>
      </c>
      <c r="E200" t="inlineStr">
        <is>
          <t>i</t>
        </is>
      </c>
      <c r="F200" s="11" t="n">
        <v>95720</v>
      </c>
      <c r="G200" s="12" t="n">
        <v>0.382</v>
      </c>
      <c r="H200" s="12" t="n">
        <v>0.6840000000000001</v>
      </c>
      <c r="I200" s="12" t="n">
        <v>0.6909999999999999</v>
      </c>
      <c r="J200" t="inlineStr">
        <is>
          <t>H</t>
        </is>
      </c>
      <c r="K200" t="inlineStr">
        <is>
          <t>H</t>
        </is>
      </c>
      <c r="L200" t="inlineStr">
        <is>
          <t>H</t>
        </is>
      </c>
      <c r="M200" t="inlineStr">
        <is>
          <t>H</t>
        </is>
      </c>
      <c r="N200" t="inlineStr">
        <is>
          <t>H</t>
        </is>
      </c>
      <c r="O200" t="inlineStr">
        <is>
          <t>H</t>
        </is>
      </c>
      <c r="P200" t="inlineStr">
        <is>
          <t>H</t>
        </is>
      </c>
      <c r="Q200" t="inlineStr">
        <is>
          <t>H</t>
        </is>
      </c>
      <c r="R200" t="inlineStr">
        <is>
          <t>H</t>
        </is>
      </c>
      <c r="S200" t="inlineStr">
        <is>
          <t>H</t>
        </is>
      </c>
      <c r="T200" t="inlineStr">
        <is>
          <t>H</t>
        </is>
      </c>
      <c r="U200" t="inlineStr">
        <is>
          <t>H</t>
        </is>
      </c>
      <c r="V200" t="inlineStr">
        <is>
          <t>H</t>
        </is>
      </c>
      <c r="W200" t="inlineStr">
        <is>
          <t>H</t>
        </is>
      </c>
      <c r="X200" t="inlineStr">
        <is>
          <t>H</t>
        </is>
      </c>
      <c r="Y200" t="inlineStr">
        <is>
          <t>H</t>
        </is>
      </c>
      <c r="Z200" t="inlineStr">
        <is>
          <t>H</t>
        </is>
      </c>
      <c r="AA200" t="inlineStr">
        <is>
          <t>H</t>
        </is>
      </c>
      <c r="AB200" t="inlineStr">
        <is>
          <t>H</t>
        </is>
      </c>
      <c r="AC200" t="inlineStr">
        <is>
          <t>H</t>
        </is>
      </c>
      <c r="AD200" t="inlineStr">
        <is>
          <t>H</t>
        </is>
      </c>
      <c r="AE200" t="inlineStr">
        <is>
          <t>H</t>
        </is>
      </c>
      <c r="AF200" t="inlineStr">
        <is>
          <t>H</t>
        </is>
      </c>
      <c r="AG200" t="inlineStr">
        <is>
          <t>H</t>
        </is>
      </c>
      <c r="AH200" t="inlineStr">
        <is>
          <t>H</t>
        </is>
      </c>
      <c r="AI200" t="inlineStr">
        <is>
          <t>H</t>
        </is>
      </c>
      <c r="AJ200" t="inlineStr">
        <is>
          <t>H</t>
        </is>
      </c>
      <c r="AK200" t="inlineStr">
        <is>
          <t>H</t>
        </is>
      </c>
      <c r="AL200" t="inlineStr">
        <is>
          <t>H</t>
        </is>
      </c>
      <c r="AM200" t="inlineStr">
        <is>
          <t>H</t>
        </is>
      </c>
      <c r="AN200" t="inlineStr">
        <is>
          <t>H</t>
        </is>
      </c>
      <c r="AO200" t="inlineStr">
        <is>
          <t>H</t>
        </is>
      </c>
      <c r="AP200" t="inlineStr">
        <is>
          <t>H</t>
        </is>
      </c>
      <c r="AQ200" t="inlineStr">
        <is>
          <t>H</t>
        </is>
      </c>
      <c r="AR200" t="inlineStr">
        <is>
          <t>H</t>
        </is>
      </c>
      <c r="AS200" t="inlineStr">
        <is>
          <t>H</t>
        </is>
      </c>
      <c r="AT200" t="inlineStr">
        <is>
          <t>H</t>
        </is>
      </c>
      <c r="AU200" t="inlineStr">
        <is>
          <t>H</t>
        </is>
      </c>
      <c r="AV200" t="inlineStr">
        <is>
          <t>H</t>
        </is>
      </c>
      <c r="AW200" t="inlineStr">
        <is>
          <t>H</t>
        </is>
      </c>
    </row>
    <row r="201">
      <c r="A201" t="inlineStr">
        <is>
          <t>Monaco</t>
        </is>
      </c>
      <c r="B201" t="inlineStr">
        <is>
          <t>MCO</t>
        </is>
      </c>
      <c r="C201" t="inlineStr">
        <is>
          <t>Europe</t>
        </is>
      </c>
      <c r="D201" t="inlineStr">
        <is>
          <t>Western Europe</t>
        </is>
      </c>
      <c r="E201" t="inlineStr">
        <is>
          <t>n</t>
        </is>
      </c>
      <c r="F201" s="11" t="n"/>
      <c r="G201" s="12" t="n">
        <v>0.03</v>
      </c>
      <c r="H201" s="12" t="n">
        <v>0.038</v>
      </c>
      <c r="I201" s="12" t="n">
        <v>0.038</v>
      </c>
      <c r="J201" t="inlineStr"/>
      <c r="K201" t="inlineStr">
        <is>
          <t>H</t>
        </is>
      </c>
      <c r="L201" t="inlineStr">
        <is>
          <t>H</t>
        </is>
      </c>
      <c r="M201" t="inlineStr"/>
      <c r="N201" t="inlineStr"/>
      <c r="O201" t="inlineStr"/>
      <c r="P201" t="inlineStr"/>
      <c r="Q201" t="inlineStr">
        <is>
          <t>H</t>
        </is>
      </c>
      <c r="R201" t="inlineStr">
        <is>
          <t>H</t>
        </is>
      </c>
      <c r="S201" t="inlineStr">
        <is>
          <t>H</t>
        </is>
      </c>
      <c r="T201" t="inlineStr">
        <is>
          <t>H</t>
        </is>
      </c>
      <c r="U201" t="inlineStr">
        <is>
          <t>H</t>
        </is>
      </c>
      <c r="V201" t="inlineStr">
        <is>
          <t>H</t>
        </is>
      </c>
      <c r="W201" t="inlineStr">
        <is>
          <t>H</t>
        </is>
      </c>
      <c r="X201" t="inlineStr">
        <is>
          <t>H</t>
        </is>
      </c>
      <c r="Y201" t="inlineStr">
        <is>
          <t>H</t>
        </is>
      </c>
      <c r="Z201" t="inlineStr">
        <is>
          <t>H</t>
        </is>
      </c>
      <c r="AA201" t="inlineStr">
        <is>
          <t>H</t>
        </is>
      </c>
      <c r="AB201" t="inlineStr">
        <is>
          <t>H</t>
        </is>
      </c>
      <c r="AC201" t="inlineStr">
        <is>
          <t>H</t>
        </is>
      </c>
      <c r="AD201" t="inlineStr">
        <is>
          <t>H</t>
        </is>
      </c>
      <c r="AE201" t="inlineStr">
        <is>
          <t>H</t>
        </is>
      </c>
      <c r="AF201" t="inlineStr">
        <is>
          <t>H</t>
        </is>
      </c>
      <c r="AG201" t="inlineStr">
        <is>
          <t>H</t>
        </is>
      </c>
      <c r="AH201" t="inlineStr">
        <is>
          <t>H</t>
        </is>
      </c>
      <c r="AI201" t="inlineStr">
        <is>
          <t>H</t>
        </is>
      </c>
      <c r="AJ201" t="inlineStr">
        <is>
          <t>H</t>
        </is>
      </c>
      <c r="AK201" t="inlineStr">
        <is>
          <t>H</t>
        </is>
      </c>
      <c r="AL201" t="inlineStr">
        <is>
          <t>H</t>
        </is>
      </c>
      <c r="AM201" t="inlineStr">
        <is>
          <t>H</t>
        </is>
      </c>
      <c r="AN201" t="inlineStr">
        <is>
          <t>H</t>
        </is>
      </c>
      <c r="AO201" t="inlineStr">
        <is>
          <t>H</t>
        </is>
      </c>
      <c r="AP201" t="inlineStr">
        <is>
          <t>H</t>
        </is>
      </c>
      <c r="AQ201" t="inlineStr">
        <is>
          <t>H</t>
        </is>
      </c>
      <c r="AR201" t="inlineStr">
        <is>
          <t>H</t>
        </is>
      </c>
      <c r="AS201" t="inlineStr">
        <is>
          <t>H</t>
        </is>
      </c>
      <c r="AT201" t="inlineStr">
        <is>
          <t>H</t>
        </is>
      </c>
      <c r="AU201" t="inlineStr">
        <is>
          <t>H</t>
        </is>
      </c>
      <c r="AV201" t="inlineStr">
        <is>
          <t>H</t>
        </is>
      </c>
      <c r="AW201" t="inlineStr">
        <is>
          <t>H</t>
        </is>
      </c>
    </row>
    <row r="202">
      <c r="A202" t="inlineStr">
        <is>
          <t>Netherlands</t>
        </is>
      </c>
      <c r="B202" t="inlineStr">
        <is>
          <t>NLD</t>
        </is>
      </c>
      <c r="C202" t="inlineStr">
        <is>
          <t>Europe</t>
        </is>
      </c>
      <c r="D202" t="inlineStr">
        <is>
          <t>Western Europe</t>
        </is>
      </c>
      <c r="E202" t="inlineStr">
        <is>
          <t>i</t>
        </is>
      </c>
      <c r="F202" s="11" t="n">
        <v>68530</v>
      </c>
      <c r="G202" s="12" t="n">
        <v>14.952</v>
      </c>
      <c r="H202" s="12" t="n">
        <v>18.096</v>
      </c>
      <c r="I202" s="12" t="n">
        <v>18.18</v>
      </c>
      <c r="J202" t="inlineStr">
        <is>
          <t>H</t>
        </is>
      </c>
      <c r="K202" t="inlineStr">
        <is>
          <t>H</t>
        </is>
      </c>
      <c r="L202" t="inlineStr">
        <is>
          <t>H</t>
        </is>
      </c>
      <c r="M202" t="inlineStr">
        <is>
          <t>H</t>
        </is>
      </c>
      <c r="N202" t="inlineStr">
        <is>
          <t>H</t>
        </is>
      </c>
      <c r="O202" t="inlineStr">
        <is>
          <t>H</t>
        </is>
      </c>
      <c r="P202" t="inlineStr">
        <is>
          <t>H</t>
        </is>
      </c>
      <c r="Q202" t="inlineStr">
        <is>
          <t>H</t>
        </is>
      </c>
      <c r="R202" t="inlineStr">
        <is>
          <t>H</t>
        </is>
      </c>
      <c r="S202" t="inlineStr">
        <is>
          <t>H</t>
        </is>
      </c>
      <c r="T202" t="inlineStr">
        <is>
          <t>H</t>
        </is>
      </c>
      <c r="U202" t="inlineStr">
        <is>
          <t>H</t>
        </is>
      </c>
      <c r="V202" t="inlineStr">
        <is>
          <t>H</t>
        </is>
      </c>
      <c r="W202" t="inlineStr">
        <is>
          <t>H</t>
        </is>
      </c>
      <c r="X202" t="inlineStr">
        <is>
          <t>H</t>
        </is>
      </c>
      <c r="Y202" t="inlineStr">
        <is>
          <t>H</t>
        </is>
      </c>
      <c r="Z202" t="inlineStr">
        <is>
          <t>H</t>
        </is>
      </c>
      <c r="AA202" t="inlineStr">
        <is>
          <t>H</t>
        </is>
      </c>
      <c r="AB202" t="inlineStr">
        <is>
          <t>H</t>
        </is>
      </c>
      <c r="AC202" t="inlineStr">
        <is>
          <t>H</t>
        </is>
      </c>
      <c r="AD202" t="inlineStr">
        <is>
          <t>H</t>
        </is>
      </c>
      <c r="AE202" t="inlineStr">
        <is>
          <t>H</t>
        </is>
      </c>
      <c r="AF202" t="inlineStr">
        <is>
          <t>H</t>
        </is>
      </c>
      <c r="AG202" t="inlineStr">
        <is>
          <t>H</t>
        </is>
      </c>
      <c r="AH202" t="inlineStr">
        <is>
          <t>H</t>
        </is>
      </c>
      <c r="AI202" t="inlineStr">
        <is>
          <t>H</t>
        </is>
      </c>
      <c r="AJ202" t="inlineStr">
        <is>
          <t>H</t>
        </is>
      </c>
      <c r="AK202" t="inlineStr">
        <is>
          <t>H</t>
        </is>
      </c>
      <c r="AL202" t="inlineStr">
        <is>
          <t>H</t>
        </is>
      </c>
      <c r="AM202" t="inlineStr">
        <is>
          <t>H</t>
        </is>
      </c>
      <c r="AN202" t="inlineStr">
        <is>
          <t>H</t>
        </is>
      </c>
      <c r="AO202" t="inlineStr">
        <is>
          <t>H</t>
        </is>
      </c>
      <c r="AP202" t="inlineStr">
        <is>
          <t>H</t>
        </is>
      </c>
      <c r="AQ202" t="inlineStr">
        <is>
          <t>H</t>
        </is>
      </c>
      <c r="AR202" t="inlineStr">
        <is>
          <t>H</t>
        </is>
      </c>
      <c r="AS202" t="inlineStr">
        <is>
          <t>H</t>
        </is>
      </c>
      <c r="AT202" t="inlineStr">
        <is>
          <t>H</t>
        </is>
      </c>
      <c r="AU202" t="inlineStr">
        <is>
          <t>H</t>
        </is>
      </c>
      <c r="AV202" t="inlineStr">
        <is>
          <t>H</t>
        </is>
      </c>
      <c r="AW202" t="inlineStr">
        <is>
          <t>H</t>
        </is>
      </c>
    </row>
    <row r="203">
      <c r="A203" t="inlineStr">
        <is>
          <t>Switzerland</t>
        </is>
      </c>
      <c r="B203" t="inlineStr">
        <is>
          <t>CHE</t>
        </is>
      </c>
      <c r="C203" t="inlineStr">
        <is>
          <t>Europe</t>
        </is>
      </c>
      <c r="D203" t="inlineStr">
        <is>
          <t>Western Europe</t>
        </is>
      </c>
      <c r="E203" t="inlineStr">
        <is>
          <t>i</t>
        </is>
      </c>
      <c r="F203" s="11" t="n">
        <v>110330</v>
      </c>
      <c r="G203" s="12" t="n">
        <v>6.716</v>
      </c>
      <c r="H203" s="12" t="n">
        <v>9.045</v>
      </c>
      <c r="I203" s="12" t="n">
        <v>9.079000000000001</v>
      </c>
      <c r="J203" t="inlineStr">
        <is>
          <t>H</t>
        </is>
      </c>
      <c r="K203" t="inlineStr">
        <is>
          <t>H</t>
        </is>
      </c>
      <c r="L203" t="inlineStr">
        <is>
          <t>H</t>
        </is>
      </c>
      <c r="M203" t="inlineStr">
        <is>
          <t>H</t>
        </is>
      </c>
      <c r="N203" t="inlineStr">
        <is>
          <t>H</t>
        </is>
      </c>
      <c r="O203" t="inlineStr">
        <is>
          <t>H</t>
        </is>
      </c>
      <c r="P203" t="inlineStr">
        <is>
          <t>H</t>
        </is>
      </c>
      <c r="Q203" t="inlineStr">
        <is>
          <t>H</t>
        </is>
      </c>
      <c r="R203" t="inlineStr">
        <is>
          <t>H</t>
        </is>
      </c>
      <c r="S203" t="inlineStr">
        <is>
          <t>H</t>
        </is>
      </c>
      <c r="T203" t="inlineStr">
        <is>
          <t>H</t>
        </is>
      </c>
      <c r="U203" t="inlineStr">
        <is>
          <t>H</t>
        </is>
      </c>
      <c r="V203" t="inlineStr">
        <is>
          <t>H</t>
        </is>
      </c>
      <c r="W203" t="inlineStr">
        <is>
          <t>H</t>
        </is>
      </c>
      <c r="X203" t="inlineStr">
        <is>
          <t>H</t>
        </is>
      </c>
      <c r="Y203" t="inlineStr">
        <is>
          <t>H</t>
        </is>
      </c>
      <c r="Z203" t="inlineStr">
        <is>
          <t>H</t>
        </is>
      </c>
      <c r="AA203" t="inlineStr">
        <is>
          <t>H</t>
        </is>
      </c>
      <c r="AB203" t="inlineStr">
        <is>
          <t>H</t>
        </is>
      </c>
      <c r="AC203" t="inlineStr">
        <is>
          <t>H</t>
        </is>
      </c>
      <c r="AD203" t="inlineStr">
        <is>
          <t>H</t>
        </is>
      </c>
      <c r="AE203" t="inlineStr">
        <is>
          <t>H</t>
        </is>
      </c>
      <c r="AF203" t="inlineStr">
        <is>
          <t>H</t>
        </is>
      </c>
      <c r="AG203" t="inlineStr">
        <is>
          <t>H</t>
        </is>
      </c>
      <c r="AH203" t="inlineStr">
        <is>
          <t>H</t>
        </is>
      </c>
      <c r="AI203" t="inlineStr">
        <is>
          <t>H</t>
        </is>
      </c>
      <c r="AJ203" t="inlineStr">
        <is>
          <t>H</t>
        </is>
      </c>
      <c r="AK203" t="inlineStr">
        <is>
          <t>H</t>
        </is>
      </c>
      <c r="AL203" t="inlineStr">
        <is>
          <t>H</t>
        </is>
      </c>
      <c r="AM203" t="inlineStr">
        <is>
          <t>H</t>
        </is>
      </c>
      <c r="AN203" t="inlineStr">
        <is>
          <t>H</t>
        </is>
      </c>
      <c r="AO203" t="inlineStr">
        <is>
          <t>H</t>
        </is>
      </c>
      <c r="AP203" t="inlineStr">
        <is>
          <t>H</t>
        </is>
      </c>
      <c r="AQ203" t="inlineStr">
        <is>
          <t>H</t>
        </is>
      </c>
      <c r="AR203" t="inlineStr">
        <is>
          <t>H</t>
        </is>
      </c>
      <c r="AS203" t="inlineStr">
        <is>
          <t>H</t>
        </is>
      </c>
      <c r="AT203" t="inlineStr">
        <is>
          <t>H</t>
        </is>
      </c>
      <c r="AU203" t="inlineStr">
        <is>
          <t>H</t>
        </is>
      </c>
      <c r="AV203" t="inlineStr">
        <is>
          <t>H</t>
        </is>
      </c>
      <c r="AW203" t="inlineStr">
        <is>
          <t>H</t>
        </is>
      </c>
    </row>
    <row r="204">
      <c r="A204" t="inlineStr">
        <is>
          <t>Australia</t>
        </is>
      </c>
      <c r="B204" t="inlineStr">
        <is>
          <t>AUS</t>
        </is>
      </c>
      <c r="C204" t="inlineStr">
        <is>
          <t>Oceania</t>
        </is>
      </c>
      <c r="D204" t="inlineStr">
        <is>
          <t>Australia and New Zealand</t>
        </is>
      </c>
      <c r="E204" t="inlineStr">
        <is>
          <t>i</t>
        </is>
      </c>
      <c r="F204" s="11" t="n">
        <v>64120</v>
      </c>
      <c r="G204" s="12" t="n">
        <v>17.065</v>
      </c>
      <c r="H204" s="12" t="n">
        <v>27.446</v>
      </c>
      <c r="I204" s="12" t="n">
        <v>27.684</v>
      </c>
      <c r="J204" t="inlineStr">
        <is>
          <t>H</t>
        </is>
      </c>
      <c r="K204" t="inlineStr">
        <is>
          <t>H</t>
        </is>
      </c>
      <c r="L204" t="inlineStr">
        <is>
          <t>H</t>
        </is>
      </c>
      <c r="M204" t="inlineStr">
        <is>
          <t>H</t>
        </is>
      </c>
      <c r="N204" t="inlineStr">
        <is>
          <t>H</t>
        </is>
      </c>
      <c r="O204" t="inlineStr">
        <is>
          <t>H</t>
        </is>
      </c>
      <c r="P204" t="inlineStr">
        <is>
          <t>H</t>
        </is>
      </c>
      <c r="Q204" t="inlineStr">
        <is>
          <t>H</t>
        </is>
      </c>
      <c r="R204" t="inlineStr">
        <is>
          <t>H</t>
        </is>
      </c>
      <c r="S204" t="inlineStr">
        <is>
          <t>H</t>
        </is>
      </c>
      <c r="T204" t="inlineStr">
        <is>
          <t>H</t>
        </is>
      </c>
      <c r="U204" t="inlineStr">
        <is>
          <t>H</t>
        </is>
      </c>
      <c r="V204" t="inlineStr">
        <is>
          <t>H</t>
        </is>
      </c>
      <c r="W204" t="inlineStr">
        <is>
          <t>H</t>
        </is>
      </c>
      <c r="X204" t="inlineStr">
        <is>
          <t>H</t>
        </is>
      </c>
      <c r="Y204" t="inlineStr">
        <is>
          <t>H</t>
        </is>
      </c>
      <c r="Z204" t="inlineStr">
        <is>
          <t>H</t>
        </is>
      </c>
      <c r="AA204" t="inlineStr">
        <is>
          <t>H</t>
        </is>
      </c>
      <c r="AB204" t="inlineStr">
        <is>
          <t>H</t>
        </is>
      </c>
      <c r="AC204" t="inlineStr">
        <is>
          <t>H</t>
        </is>
      </c>
      <c r="AD204" t="inlineStr">
        <is>
          <t>H</t>
        </is>
      </c>
      <c r="AE204" t="inlineStr">
        <is>
          <t>H</t>
        </is>
      </c>
      <c r="AF204" t="inlineStr">
        <is>
          <t>H</t>
        </is>
      </c>
      <c r="AG204" t="inlineStr">
        <is>
          <t>H</t>
        </is>
      </c>
      <c r="AH204" t="inlineStr">
        <is>
          <t>H</t>
        </is>
      </c>
      <c r="AI204" t="inlineStr">
        <is>
          <t>H</t>
        </is>
      </c>
      <c r="AJ204" t="inlineStr">
        <is>
          <t>H</t>
        </is>
      </c>
      <c r="AK204" t="inlineStr">
        <is>
          <t>H</t>
        </is>
      </c>
      <c r="AL204" t="inlineStr">
        <is>
          <t>H</t>
        </is>
      </c>
      <c r="AM204" t="inlineStr">
        <is>
          <t>H</t>
        </is>
      </c>
      <c r="AN204" t="inlineStr">
        <is>
          <t>H</t>
        </is>
      </c>
      <c r="AO204" t="inlineStr">
        <is>
          <t>H</t>
        </is>
      </c>
      <c r="AP204" t="inlineStr">
        <is>
          <t>H</t>
        </is>
      </c>
      <c r="AQ204" t="inlineStr">
        <is>
          <t>H</t>
        </is>
      </c>
      <c r="AR204" t="inlineStr">
        <is>
          <t>H</t>
        </is>
      </c>
      <c r="AS204" t="inlineStr">
        <is>
          <t>H</t>
        </is>
      </c>
      <c r="AT204" t="inlineStr">
        <is>
          <t>H</t>
        </is>
      </c>
      <c r="AU204" t="inlineStr">
        <is>
          <t>H</t>
        </is>
      </c>
      <c r="AV204" t="inlineStr">
        <is>
          <t>H</t>
        </is>
      </c>
      <c r="AW204" t="inlineStr">
        <is>
          <t>H</t>
        </is>
      </c>
    </row>
    <row r="205">
      <c r="A205" t="inlineStr">
        <is>
          <t>New Zealand</t>
        </is>
      </c>
      <c r="B205" t="inlineStr">
        <is>
          <t>NZL</t>
        </is>
      </c>
      <c r="C205" t="inlineStr">
        <is>
          <t>Oceania</t>
        </is>
      </c>
      <c r="D205" t="inlineStr">
        <is>
          <t>Australia and New Zealand</t>
        </is>
      </c>
      <c r="E205" t="inlineStr">
        <is>
          <t>n</t>
        </is>
      </c>
      <c r="F205" s="11" t="n">
        <v>46630</v>
      </c>
      <c r="G205" s="12" t="n">
        <v>3.33</v>
      </c>
      <c r="H205" s="12" t="n">
        <v>5.323</v>
      </c>
      <c r="I205" s="12" t="n">
        <v>5.356</v>
      </c>
      <c r="J205" t="inlineStr">
        <is>
          <t>H</t>
        </is>
      </c>
      <c r="K205" t="inlineStr">
        <is>
          <t>H</t>
        </is>
      </c>
      <c r="L205" t="inlineStr">
        <is>
          <t>H</t>
        </is>
      </c>
      <c r="M205" t="inlineStr">
        <is>
          <t>H</t>
        </is>
      </c>
      <c r="N205" t="inlineStr">
        <is>
          <t>H</t>
        </is>
      </c>
      <c r="O205" t="inlineStr">
        <is>
          <t>H</t>
        </is>
      </c>
      <c r="P205" t="inlineStr">
        <is>
          <t>H</t>
        </is>
      </c>
      <c r="Q205" t="inlineStr">
        <is>
          <t>H</t>
        </is>
      </c>
      <c r="R205" t="inlineStr">
        <is>
          <t>H</t>
        </is>
      </c>
      <c r="S205" t="inlineStr">
        <is>
          <t>H</t>
        </is>
      </c>
      <c r="T205" t="inlineStr">
        <is>
          <t>H</t>
        </is>
      </c>
      <c r="U205" t="inlineStr">
        <is>
          <t>H</t>
        </is>
      </c>
      <c r="V205" t="inlineStr">
        <is>
          <t>H</t>
        </is>
      </c>
      <c r="W205" t="inlineStr">
        <is>
          <t>H</t>
        </is>
      </c>
      <c r="X205" t="inlineStr">
        <is>
          <t>H</t>
        </is>
      </c>
      <c r="Y205" t="inlineStr">
        <is>
          <t>H</t>
        </is>
      </c>
      <c r="Z205" t="inlineStr">
        <is>
          <t>H</t>
        </is>
      </c>
      <c r="AA205" t="inlineStr">
        <is>
          <t>H</t>
        </is>
      </c>
      <c r="AB205" t="inlineStr">
        <is>
          <t>H</t>
        </is>
      </c>
      <c r="AC205" t="inlineStr">
        <is>
          <t>H</t>
        </is>
      </c>
      <c r="AD205" t="inlineStr">
        <is>
          <t>H</t>
        </is>
      </c>
      <c r="AE205" t="inlineStr">
        <is>
          <t>H</t>
        </is>
      </c>
      <c r="AF205" t="inlineStr">
        <is>
          <t>H</t>
        </is>
      </c>
      <c r="AG205" t="inlineStr">
        <is>
          <t>H</t>
        </is>
      </c>
      <c r="AH205" t="inlineStr">
        <is>
          <t>H</t>
        </is>
      </c>
      <c r="AI205" t="inlineStr">
        <is>
          <t>H</t>
        </is>
      </c>
      <c r="AJ205" t="inlineStr">
        <is>
          <t>H</t>
        </is>
      </c>
      <c r="AK205" t="inlineStr">
        <is>
          <t>H</t>
        </is>
      </c>
      <c r="AL205" t="inlineStr">
        <is>
          <t>H</t>
        </is>
      </c>
      <c r="AM205" t="inlineStr">
        <is>
          <t>H</t>
        </is>
      </c>
      <c r="AN205" t="inlineStr">
        <is>
          <t>H</t>
        </is>
      </c>
      <c r="AO205" t="inlineStr">
        <is>
          <t>H</t>
        </is>
      </c>
      <c r="AP205" t="inlineStr">
        <is>
          <t>H</t>
        </is>
      </c>
      <c r="AQ205" t="inlineStr">
        <is>
          <t>H</t>
        </is>
      </c>
      <c r="AR205" t="inlineStr">
        <is>
          <t>H</t>
        </is>
      </c>
      <c r="AS205" t="inlineStr">
        <is>
          <t>H</t>
        </is>
      </c>
      <c r="AT205" t="inlineStr">
        <is>
          <t>H</t>
        </is>
      </c>
      <c r="AU205" t="inlineStr">
        <is>
          <t>H</t>
        </is>
      </c>
      <c r="AV205" t="inlineStr">
        <is>
          <t>H</t>
        </is>
      </c>
      <c r="AW205" t="inlineStr">
        <is>
          <t>H</t>
        </is>
      </c>
    </row>
    <row r="206">
      <c r="A206" t="inlineStr">
        <is>
          <t>Fiji</t>
        </is>
      </c>
      <c r="B206" t="inlineStr">
        <is>
          <t>FJI</t>
        </is>
      </c>
      <c r="C206" t="inlineStr">
        <is>
          <t>Oceania</t>
        </is>
      </c>
      <c r="D206" t="inlineStr">
        <is>
          <t>Melanesia</t>
        </is>
      </c>
      <c r="E206" t="inlineStr">
        <is>
          <t>c</t>
        </is>
      </c>
      <c r="F206" s="11" t="n">
        <v>6230</v>
      </c>
      <c r="G206" s="12" t="n">
        <v>0.773</v>
      </c>
      <c r="H206" s="12" t="n">
        <v>0.9330000000000001</v>
      </c>
      <c r="I206" s="12" t="n">
        <v>0.9370000000000001</v>
      </c>
      <c r="J206" t="inlineStr">
        <is>
          <t>LM</t>
        </is>
      </c>
      <c r="K206" t="inlineStr">
        <is>
          <t>UM</t>
        </is>
      </c>
      <c r="L206" t="inlineStr">
        <is>
          <t>UM</t>
        </is>
      </c>
      <c r="M206" t="inlineStr">
        <is>
          <t>LM</t>
        </is>
      </c>
      <c r="N206" t="inlineStr">
        <is>
          <t>LM</t>
        </is>
      </c>
      <c r="O206" t="inlineStr">
        <is>
          <t>LM</t>
        </is>
      </c>
      <c r="P206" t="inlineStr">
        <is>
          <t>LM</t>
        </is>
      </c>
      <c r="Q206" t="inlineStr">
        <is>
          <t>LM</t>
        </is>
      </c>
      <c r="R206" t="inlineStr">
        <is>
          <t>LM</t>
        </is>
      </c>
      <c r="S206" t="inlineStr">
        <is>
          <t>LM</t>
        </is>
      </c>
      <c r="T206" t="inlineStr">
        <is>
          <t>LM</t>
        </is>
      </c>
      <c r="U206" t="inlineStr">
        <is>
          <t>LM</t>
        </is>
      </c>
      <c r="V206" t="inlineStr">
        <is>
          <t>LM</t>
        </is>
      </c>
      <c r="W206" t="inlineStr">
        <is>
          <t>LM</t>
        </is>
      </c>
      <c r="X206" t="inlineStr">
        <is>
          <t>LM</t>
        </is>
      </c>
      <c r="Y206" t="inlineStr">
        <is>
          <t>LM</t>
        </is>
      </c>
      <c r="Z206" t="inlineStr">
        <is>
          <t>LM</t>
        </is>
      </c>
      <c r="AA206" t="inlineStr">
        <is>
          <t>LM</t>
        </is>
      </c>
      <c r="AB206" t="inlineStr">
        <is>
          <t>LM</t>
        </is>
      </c>
      <c r="AC206" t="inlineStr">
        <is>
          <t>LM</t>
        </is>
      </c>
      <c r="AD206" t="inlineStr">
        <is>
          <t>UM</t>
        </is>
      </c>
      <c r="AE206" t="inlineStr">
        <is>
          <t>UM</t>
        </is>
      </c>
      <c r="AF206" t="inlineStr">
        <is>
          <t>UM</t>
        </is>
      </c>
      <c r="AG206" t="inlineStr">
        <is>
          <t>LM</t>
        </is>
      </c>
      <c r="AH206" t="inlineStr">
        <is>
          <t>LM</t>
        </is>
      </c>
      <c r="AI206" t="inlineStr">
        <is>
          <t>UM</t>
        </is>
      </c>
      <c r="AJ206" t="inlineStr">
        <is>
          <t>UM</t>
        </is>
      </c>
      <c r="AK206" t="inlineStr">
        <is>
          <t>UM</t>
        </is>
      </c>
      <c r="AL206" t="inlineStr">
        <is>
          <t>UM</t>
        </is>
      </c>
      <c r="AM206" t="inlineStr">
        <is>
          <t>UM</t>
        </is>
      </c>
      <c r="AN206" t="inlineStr">
        <is>
          <t>UM</t>
        </is>
      </c>
      <c r="AO206" t="inlineStr">
        <is>
          <t>UM</t>
        </is>
      </c>
      <c r="AP206" t="inlineStr">
        <is>
          <t>UM</t>
        </is>
      </c>
      <c r="AQ206" t="inlineStr">
        <is>
          <t>UM</t>
        </is>
      </c>
      <c r="AR206" t="inlineStr">
        <is>
          <t>UM</t>
        </is>
      </c>
      <c r="AS206" t="inlineStr">
        <is>
          <t>UM</t>
        </is>
      </c>
      <c r="AT206" t="inlineStr">
        <is>
          <t>UM</t>
        </is>
      </c>
      <c r="AU206" t="inlineStr">
        <is>
          <t>UM</t>
        </is>
      </c>
      <c r="AV206" t="inlineStr">
        <is>
          <t>UM</t>
        </is>
      </c>
      <c r="AW206" t="inlineStr">
        <is>
          <t>UM</t>
        </is>
      </c>
    </row>
    <row r="207">
      <c r="A207" t="inlineStr">
        <is>
          <t>New Caledonia</t>
        </is>
      </c>
      <c r="B207" t="inlineStr">
        <is>
          <t>NCL</t>
        </is>
      </c>
      <c r="C207" t="inlineStr">
        <is>
          <t>Oceania</t>
        </is>
      </c>
      <c r="D207" t="inlineStr">
        <is>
          <t>Melanesia</t>
        </is>
      </c>
      <c r="E207" t="inlineStr">
        <is>
          <t>n</t>
        </is>
      </c>
      <c r="F207" s="11" t="n"/>
      <c r="G207" s="12" t="n">
        <v>0.176</v>
      </c>
      <c r="H207" s="12" t="n">
        <v>0.295</v>
      </c>
      <c r="I207" s="12" t="n">
        <v>0.298</v>
      </c>
      <c r="J207" t="inlineStr">
        <is>
          <t>UM</t>
        </is>
      </c>
      <c r="K207" t="inlineStr">
        <is>
          <t>H</t>
        </is>
      </c>
      <c r="L207" t="inlineStr">
        <is>
          <t>H</t>
        </is>
      </c>
      <c r="M207" t="inlineStr">
        <is>
          <t>UM</t>
        </is>
      </c>
      <c r="N207" t="inlineStr">
        <is>
          <t>UM</t>
        </is>
      </c>
      <c r="O207" t="inlineStr">
        <is>
          <t>UM</t>
        </is>
      </c>
      <c r="P207" t="inlineStr">
        <is>
          <t>UM</t>
        </is>
      </c>
      <c r="Q207" t="inlineStr">
        <is>
          <t>UM</t>
        </is>
      </c>
      <c r="R207" t="inlineStr">
        <is>
          <t>H</t>
        </is>
      </c>
      <c r="S207" t="inlineStr">
        <is>
          <t>H</t>
        </is>
      </c>
      <c r="T207" t="inlineStr">
        <is>
          <t>H</t>
        </is>
      </c>
      <c r="U207" t="inlineStr">
        <is>
          <t>H</t>
        </is>
      </c>
      <c r="V207" t="inlineStr">
        <is>
          <t>H</t>
        </is>
      </c>
      <c r="W207" t="inlineStr">
        <is>
          <t>H</t>
        </is>
      </c>
      <c r="X207" t="inlineStr">
        <is>
          <t>H</t>
        </is>
      </c>
      <c r="Y207" t="inlineStr">
        <is>
          <t>H</t>
        </is>
      </c>
      <c r="Z207" t="inlineStr">
        <is>
          <t>H</t>
        </is>
      </c>
      <c r="AA207" t="inlineStr">
        <is>
          <t>H</t>
        </is>
      </c>
      <c r="AB207" t="inlineStr">
        <is>
          <t>H</t>
        </is>
      </c>
      <c r="AC207" t="inlineStr">
        <is>
          <t>H</t>
        </is>
      </c>
      <c r="AD207" t="inlineStr">
        <is>
          <t>H</t>
        </is>
      </c>
      <c r="AE207" t="inlineStr">
        <is>
          <t>H</t>
        </is>
      </c>
      <c r="AF207" t="inlineStr">
        <is>
          <t>H</t>
        </is>
      </c>
      <c r="AG207" t="inlineStr">
        <is>
          <t>H</t>
        </is>
      </c>
      <c r="AH207" t="inlineStr">
        <is>
          <t>H</t>
        </is>
      </c>
      <c r="AI207" t="inlineStr">
        <is>
          <t>H</t>
        </is>
      </c>
      <c r="AJ207" t="inlineStr">
        <is>
          <t>H</t>
        </is>
      </c>
      <c r="AK207" t="inlineStr">
        <is>
          <t>H</t>
        </is>
      </c>
      <c r="AL207" t="inlineStr">
        <is>
          <t>H</t>
        </is>
      </c>
      <c r="AM207" t="inlineStr">
        <is>
          <t>H</t>
        </is>
      </c>
      <c r="AN207" t="inlineStr">
        <is>
          <t>H</t>
        </is>
      </c>
      <c r="AO207" t="inlineStr">
        <is>
          <t>H</t>
        </is>
      </c>
      <c r="AP207" t="inlineStr">
        <is>
          <t>H</t>
        </is>
      </c>
      <c r="AQ207" t="inlineStr">
        <is>
          <t>H</t>
        </is>
      </c>
      <c r="AR207" t="inlineStr">
        <is>
          <t>H</t>
        </is>
      </c>
      <c r="AS207" t="inlineStr">
        <is>
          <t>H</t>
        </is>
      </c>
      <c r="AT207" t="inlineStr">
        <is>
          <t>H</t>
        </is>
      </c>
      <c r="AU207" t="inlineStr">
        <is>
          <t>H</t>
        </is>
      </c>
      <c r="AV207" t="inlineStr">
        <is>
          <t>H</t>
        </is>
      </c>
      <c r="AW207" t="inlineStr">
        <is>
          <t>H</t>
        </is>
      </c>
    </row>
    <row r="208">
      <c r="A208" t="inlineStr">
        <is>
          <t>Papua New Guinea</t>
        </is>
      </c>
      <c r="B208" t="inlineStr">
        <is>
          <t>PNG</t>
        </is>
      </c>
      <c r="C208" t="inlineStr">
        <is>
          <t>Oceania</t>
        </is>
      </c>
      <c r="D208" t="inlineStr">
        <is>
          <t>Melanesia</t>
        </is>
      </c>
      <c r="E208" t="inlineStr">
        <is>
          <t>c</t>
        </is>
      </c>
      <c r="F208" s="11" t="n">
        <v>2890</v>
      </c>
      <c r="G208" s="12" t="n">
        <v>3.896</v>
      </c>
      <c r="H208" s="12" t="n">
        <v>10.763</v>
      </c>
      <c r="I208" s="12" t="n">
        <v>10.948</v>
      </c>
      <c r="J208" t="inlineStr">
        <is>
          <t>LM</t>
        </is>
      </c>
      <c r="K208" t="inlineStr">
        <is>
          <t>LM</t>
        </is>
      </c>
      <c r="L208" t="inlineStr">
        <is>
          <t>LM</t>
        </is>
      </c>
      <c r="M208" t="inlineStr">
        <is>
          <t>LM</t>
        </is>
      </c>
      <c r="N208" t="inlineStr">
        <is>
          <t>LM</t>
        </is>
      </c>
      <c r="O208" t="inlineStr">
        <is>
          <t>LM</t>
        </is>
      </c>
      <c r="P208" t="inlineStr">
        <is>
          <t>LM</t>
        </is>
      </c>
      <c r="Q208" t="inlineStr">
        <is>
          <t>LM</t>
        </is>
      </c>
      <c r="R208" t="inlineStr">
        <is>
          <t>LM</t>
        </is>
      </c>
      <c r="S208" t="inlineStr">
        <is>
          <t>LM</t>
        </is>
      </c>
      <c r="T208" t="inlineStr">
        <is>
          <t>LM</t>
        </is>
      </c>
      <c r="U208" t="inlineStr">
        <is>
          <t>LM</t>
        </is>
      </c>
      <c r="V208" t="inlineStr">
        <is>
          <t>LM</t>
        </is>
      </c>
      <c r="W208" t="inlineStr">
        <is>
          <t>LM</t>
        </is>
      </c>
      <c r="X208" t="inlineStr">
        <is>
          <t>L</t>
        </is>
      </c>
      <c r="Y208" t="inlineStr">
        <is>
          <t>L</t>
        </is>
      </c>
      <c r="Z208" t="inlineStr">
        <is>
          <t>L</t>
        </is>
      </c>
      <c r="AA208" t="inlineStr">
        <is>
          <t>L</t>
        </is>
      </c>
      <c r="AB208" t="inlineStr">
        <is>
          <t>L</t>
        </is>
      </c>
      <c r="AC208" t="inlineStr">
        <is>
          <t>L</t>
        </is>
      </c>
      <c r="AD208" t="inlineStr">
        <is>
          <t>L</t>
        </is>
      </c>
      <c r="AE208" t="inlineStr">
        <is>
          <t>LM</t>
        </is>
      </c>
      <c r="AF208" t="inlineStr">
        <is>
          <t>LM</t>
        </is>
      </c>
      <c r="AG208" t="inlineStr">
        <is>
          <t>LM</t>
        </is>
      </c>
      <c r="AH208" t="inlineStr">
        <is>
          <t>LM</t>
        </is>
      </c>
      <c r="AI208" t="inlineStr">
        <is>
          <t>LM</t>
        </is>
      </c>
      <c r="AJ208" t="inlineStr">
        <is>
          <t>LM</t>
        </is>
      </c>
      <c r="AK208" t="inlineStr">
        <is>
          <t>LM</t>
        </is>
      </c>
      <c r="AL208" t="inlineStr">
        <is>
          <t>LM</t>
        </is>
      </c>
      <c r="AM208" t="inlineStr">
        <is>
          <t>LM</t>
        </is>
      </c>
      <c r="AN208" t="inlineStr">
        <is>
          <t>LM</t>
        </is>
      </c>
      <c r="AO208" t="inlineStr">
        <is>
          <t>LM</t>
        </is>
      </c>
      <c r="AP208" t="inlineStr">
        <is>
          <t>LM</t>
        </is>
      </c>
      <c r="AQ208" t="inlineStr">
        <is>
          <t>LM</t>
        </is>
      </c>
      <c r="AR208" t="inlineStr">
        <is>
          <t>LM</t>
        </is>
      </c>
      <c r="AS208" t="inlineStr">
        <is>
          <t>LM</t>
        </is>
      </c>
      <c r="AT208" t="inlineStr">
        <is>
          <t>LM</t>
        </is>
      </c>
      <c r="AU208" t="inlineStr">
        <is>
          <t>LM</t>
        </is>
      </c>
      <c r="AV208" t="inlineStr">
        <is>
          <t>LM</t>
        </is>
      </c>
      <c r="AW208" t="inlineStr">
        <is>
          <t>LM</t>
        </is>
      </c>
    </row>
    <row r="209">
      <c r="A209" t="inlineStr">
        <is>
          <t>Solomon Islands</t>
        </is>
      </c>
      <c r="B209" t="inlineStr">
        <is>
          <t>SLB</t>
        </is>
      </c>
      <c r="C209" t="inlineStr">
        <is>
          <t>Oceania</t>
        </is>
      </c>
      <c r="D209" t="inlineStr">
        <is>
          <t>Melanesia</t>
        </is>
      </c>
      <c r="E209" t="inlineStr">
        <is>
          <t>c</t>
        </is>
      </c>
      <c r="F209" s="11" t="n">
        <v>2020</v>
      </c>
      <c r="G209" s="12" t="n">
        <v>0.331</v>
      </c>
      <c r="H209" s="12" t="n">
        <v>0.839</v>
      </c>
      <c r="I209" s="12" t="n">
        <v>0.858</v>
      </c>
      <c r="J209" t="inlineStr">
        <is>
          <t>L</t>
        </is>
      </c>
      <c r="K209" t="inlineStr">
        <is>
          <t>LM</t>
        </is>
      </c>
      <c r="L209" t="inlineStr">
        <is>
          <t>LM</t>
        </is>
      </c>
      <c r="M209" t="inlineStr">
        <is>
          <t>L</t>
        </is>
      </c>
      <c r="N209" t="inlineStr">
        <is>
          <t>L</t>
        </is>
      </c>
      <c r="O209" t="inlineStr">
        <is>
          <t>LM</t>
        </is>
      </c>
      <c r="P209" t="inlineStr">
        <is>
          <t>LM</t>
        </is>
      </c>
      <c r="Q209" t="inlineStr">
        <is>
          <t>LM</t>
        </is>
      </c>
      <c r="R209" t="inlineStr">
        <is>
          <t>LM</t>
        </is>
      </c>
      <c r="S209" t="inlineStr">
        <is>
          <t>LM</t>
        </is>
      </c>
      <c r="T209" t="inlineStr">
        <is>
          <t>LM</t>
        </is>
      </c>
      <c r="U209" t="inlineStr">
        <is>
          <t>L</t>
        </is>
      </c>
      <c r="V209" t="inlineStr">
        <is>
          <t>L</t>
        </is>
      </c>
      <c r="W209" t="inlineStr">
        <is>
          <t>L</t>
        </is>
      </c>
      <c r="X209" t="inlineStr">
        <is>
          <t>L</t>
        </is>
      </c>
      <c r="Y209" t="inlineStr">
        <is>
          <t>L</t>
        </is>
      </c>
      <c r="Z209" t="inlineStr">
        <is>
          <t>L</t>
        </is>
      </c>
      <c r="AA209" t="inlineStr">
        <is>
          <t>L</t>
        </is>
      </c>
      <c r="AB209" t="inlineStr">
        <is>
          <t>L</t>
        </is>
      </c>
      <c r="AC209" t="inlineStr">
        <is>
          <t>L</t>
        </is>
      </c>
      <c r="AD209" t="inlineStr">
        <is>
          <t>L</t>
        </is>
      </c>
      <c r="AE209" t="inlineStr">
        <is>
          <t>LM</t>
        </is>
      </c>
      <c r="AF209" t="inlineStr">
        <is>
          <t>L</t>
        </is>
      </c>
      <c r="AG209" t="inlineStr">
        <is>
          <t>LM</t>
        </is>
      </c>
      <c r="AH209" t="inlineStr">
        <is>
          <t>LM</t>
        </is>
      </c>
      <c r="AI209" t="inlineStr">
        <is>
          <t>LM</t>
        </is>
      </c>
      <c r="AJ209" t="inlineStr">
        <is>
          <t>LM</t>
        </is>
      </c>
      <c r="AK209" t="inlineStr">
        <is>
          <t>LM</t>
        </is>
      </c>
      <c r="AL209" t="inlineStr">
        <is>
          <t>LM</t>
        </is>
      </c>
      <c r="AM209" t="inlineStr">
        <is>
          <t>LM</t>
        </is>
      </c>
      <c r="AN209" t="inlineStr">
        <is>
          <t>LM</t>
        </is>
      </c>
      <c r="AO209" t="inlineStr">
        <is>
          <t>LM</t>
        </is>
      </c>
      <c r="AP209" t="inlineStr">
        <is>
          <t>LM</t>
        </is>
      </c>
      <c r="AQ209" t="inlineStr">
        <is>
          <t>LM</t>
        </is>
      </c>
      <c r="AR209" t="inlineStr">
        <is>
          <t>LM</t>
        </is>
      </c>
      <c r="AS209" t="inlineStr">
        <is>
          <t>LM</t>
        </is>
      </c>
      <c r="AT209" t="inlineStr">
        <is>
          <t>LM</t>
        </is>
      </c>
      <c r="AU209" t="inlineStr">
        <is>
          <t>LM</t>
        </is>
      </c>
      <c r="AV209" t="inlineStr">
        <is>
          <t>LM</t>
        </is>
      </c>
      <c r="AW209" t="inlineStr">
        <is>
          <t>LM</t>
        </is>
      </c>
    </row>
    <row r="210">
      <c r="A210" t="inlineStr">
        <is>
          <t>Vanuatu</t>
        </is>
      </c>
      <c r="B210" t="inlineStr">
        <is>
          <t>VUT</t>
        </is>
      </c>
      <c r="C210" t="inlineStr">
        <is>
          <t>Oceania</t>
        </is>
      </c>
      <c r="D210" t="inlineStr">
        <is>
          <t>Melanesia</t>
        </is>
      </c>
      <c r="E210" t="inlineStr">
        <is>
          <t>c</t>
        </is>
      </c>
      <c r="F210" s="11" t="n">
        <v>4410</v>
      </c>
      <c r="G210" s="12" t="n">
        <v>0.148</v>
      </c>
      <c r="H210" s="12" t="n">
        <v>0.335</v>
      </c>
      <c r="I210" s="12" t="n">
        <v>0.343</v>
      </c>
      <c r="J210" t="inlineStr">
        <is>
          <t>LM</t>
        </is>
      </c>
      <c r="K210" t="inlineStr">
        <is>
          <t>LM</t>
        </is>
      </c>
      <c r="L210" t="inlineStr">
        <is>
          <t>LM</t>
        </is>
      </c>
      <c r="M210" t="inlineStr">
        <is>
          <t>LM</t>
        </is>
      </c>
      <c r="N210" t="inlineStr">
        <is>
          <t>LM</t>
        </is>
      </c>
      <c r="O210" t="inlineStr">
        <is>
          <t>LM</t>
        </is>
      </c>
      <c r="P210" t="inlineStr">
        <is>
          <t>LM</t>
        </is>
      </c>
      <c r="Q210" t="inlineStr">
        <is>
          <t>LM</t>
        </is>
      </c>
      <c r="R210" t="inlineStr">
        <is>
          <t>LM</t>
        </is>
      </c>
      <c r="S210" t="inlineStr">
        <is>
          <t>LM</t>
        </is>
      </c>
      <c r="T210" t="inlineStr">
        <is>
          <t>LM</t>
        </is>
      </c>
      <c r="U210" t="inlineStr">
        <is>
          <t>LM</t>
        </is>
      </c>
      <c r="V210" t="inlineStr">
        <is>
          <t>LM</t>
        </is>
      </c>
      <c r="W210" t="inlineStr">
        <is>
          <t>LM</t>
        </is>
      </c>
      <c r="X210" t="inlineStr">
        <is>
          <t>LM</t>
        </is>
      </c>
      <c r="Y210" t="inlineStr">
        <is>
          <t>LM</t>
        </is>
      </c>
      <c r="Z210" t="inlineStr">
        <is>
          <t>LM</t>
        </is>
      </c>
      <c r="AA210" t="inlineStr">
        <is>
          <t>LM</t>
        </is>
      </c>
      <c r="AB210" t="inlineStr">
        <is>
          <t>LM</t>
        </is>
      </c>
      <c r="AC210" t="inlineStr">
        <is>
          <t>LM</t>
        </is>
      </c>
      <c r="AD210" t="inlineStr">
        <is>
          <t>LM</t>
        </is>
      </c>
      <c r="AE210" t="inlineStr">
        <is>
          <t>LM</t>
        </is>
      </c>
      <c r="AF210" t="inlineStr">
        <is>
          <t>LM</t>
        </is>
      </c>
      <c r="AG210" t="inlineStr">
        <is>
          <t>LM</t>
        </is>
      </c>
      <c r="AH210" t="inlineStr">
        <is>
          <t>LM</t>
        </is>
      </c>
      <c r="AI210" t="inlineStr">
        <is>
          <t>LM</t>
        </is>
      </c>
      <c r="AJ210" t="inlineStr">
        <is>
          <t>LM</t>
        </is>
      </c>
      <c r="AK210" t="inlineStr">
        <is>
          <t>LM</t>
        </is>
      </c>
      <c r="AL210" t="inlineStr">
        <is>
          <t>LM</t>
        </is>
      </c>
      <c r="AM210" t="inlineStr">
        <is>
          <t>LM</t>
        </is>
      </c>
      <c r="AN210" t="inlineStr">
        <is>
          <t>LM</t>
        </is>
      </c>
      <c r="AO210" t="inlineStr">
        <is>
          <t>LM</t>
        </is>
      </c>
      <c r="AP210" t="inlineStr">
        <is>
          <t>LM</t>
        </is>
      </c>
      <c r="AQ210" t="inlineStr">
        <is>
          <t>LM</t>
        </is>
      </c>
      <c r="AR210" t="inlineStr">
        <is>
          <t>LM</t>
        </is>
      </c>
      <c r="AS210" t="inlineStr">
        <is>
          <t>LM</t>
        </is>
      </c>
      <c r="AT210" t="inlineStr">
        <is>
          <t>LM</t>
        </is>
      </c>
      <c r="AU210" t="inlineStr">
        <is>
          <t>LM</t>
        </is>
      </c>
      <c r="AV210" t="inlineStr">
        <is>
          <t>LM</t>
        </is>
      </c>
      <c r="AW210" t="inlineStr">
        <is>
          <t>LM</t>
        </is>
      </c>
    </row>
    <row r="211">
      <c r="A211" t="inlineStr">
        <is>
          <t>Guam</t>
        </is>
      </c>
      <c r="B211" t="inlineStr">
        <is>
          <t>GUM</t>
        </is>
      </c>
      <c r="C211" t="inlineStr">
        <is>
          <t>Oceania</t>
        </is>
      </c>
      <c r="D211" t="inlineStr">
        <is>
          <t>Micronesia</t>
        </is>
      </c>
      <c r="E211" t="inlineStr">
        <is>
          <t>n</t>
        </is>
      </c>
      <c r="F211" s="11" t="n"/>
      <c r="G211" s="12" t="n">
        <v>0.139</v>
      </c>
      <c r="H211" s="12" t="n">
        <v>0.169</v>
      </c>
      <c r="I211" s="12" t="n">
        <v>0.17</v>
      </c>
      <c r="J211" t="inlineStr">
        <is>
          <t>UM</t>
        </is>
      </c>
      <c r="K211" t="inlineStr">
        <is>
          <t>H</t>
        </is>
      </c>
      <c r="L211" t="inlineStr">
        <is>
          <t>H</t>
        </is>
      </c>
      <c r="M211" t="inlineStr">
        <is>
          <t>UM</t>
        </is>
      </c>
      <c r="N211" t="inlineStr">
        <is>
          <t>UM</t>
        </is>
      </c>
      <c r="O211" t="inlineStr">
        <is>
          <t>UM</t>
        </is>
      </c>
      <c r="P211" t="inlineStr">
        <is>
          <t>UM</t>
        </is>
      </c>
      <c r="Q211" t="inlineStr">
        <is>
          <t>UM</t>
        </is>
      </c>
      <c r="R211" t="inlineStr">
        <is>
          <t>H</t>
        </is>
      </c>
      <c r="S211" t="inlineStr">
        <is>
          <t>H</t>
        </is>
      </c>
      <c r="T211" t="inlineStr">
        <is>
          <t>H</t>
        </is>
      </c>
      <c r="U211" t="inlineStr">
        <is>
          <t>H</t>
        </is>
      </c>
      <c r="V211" t="inlineStr">
        <is>
          <t>H</t>
        </is>
      </c>
      <c r="W211" t="inlineStr">
        <is>
          <t>H</t>
        </is>
      </c>
      <c r="X211" t="inlineStr">
        <is>
          <t>H</t>
        </is>
      </c>
      <c r="Y211" t="inlineStr">
        <is>
          <t>H</t>
        </is>
      </c>
      <c r="Z211" t="inlineStr">
        <is>
          <t>H</t>
        </is>
      </c>
      <c r="AA211" t="inlineStr">
        <is>
          <t>H</t>
        </is>
      </c>
      <c r="AB211" t="inlineStr">
        <is>
          <t>H</t>
        </is>
      </c>
      <c r="AC211" t="inlineStr">
        <is>
          <t>H</t>
        </is>
      </c>
      <c r="AD211" t="inlineStr">
        <is>
          <t>H</t>
        </is>
      </c>
      <c r="AE211" t="inlineStr">
        <is>
          <t>H</t>
        </is>
      </c>
      <c r="AF211" t="inlineStr">
        <is>
          <t>H</t>
        </is>
      </c>
      <c r="AG211" t="inlineStr">
        <is>
          <t>H</t>
        </is>
      </c>
      <c r="AH211" t="inlineStr">
        <is>
          <t>H</t>
        </is>
      </c>
      <c r="AI211" t="inlineStr">
        <is>
          <t>H</t>
        </is>
      </c>
      <c r="AJ211" t="inlineStr">
        <is>
          <t>H</t>
        </is>
      </c>
      <c r="AK211" t="inlineStr">
        <is>
          <t>H</t>
        </is>
      </c>
      <c r="AL211" t="inlineStr">
        <is>
          <t>H</t>
        </is>
      </c>
      <c r="AM211" t="inlineStr">
        <is>
          <t>H</t>
        </is>
      </c>
      <c r="AN211" t="inlineStr">
        <is>
          <t>H</t>
        </is>
      </c>
      <c r="AO211" t="inlineStr">
        <is>
          <t>H</t>
        </is>
      </c>
      <c r="AP211" t="inlineStr">
        <is>
          <t>H</t>
        </is>
      </c>
      <c r="AQ211" t="inlineStr">
        <is>
          <t>H</t>
        </is>
      </c>
      <c r="AR211" t="inlineStr">
        <is>
          <t>H</t>
        </is>
      </c>
      <c r="AS211" t="inlineStr">
        <is>
          <t>H</t>
        </is>
      </c>
      <c r="AT211" t="inlineStr">
        <is>
          <t>H</t>
        </is>
      </c>
      <c r="AU211" t="inlineStr">
        <is>
          <t>H</t>
        </is>
      </c>
      <c r="AV211" t="inlineStr">
        <is>
          <t>H</t>
        </is>
      </c>
      <c r="AW211" t="inlineStr">
        <is>
          <t>H</t>
        </is>
      </c>
    </row>
    <row r="212">
      <c r="A212" t="inlineStr">
        <is>
          <t>Kiribati</t>
        </is>
      </c>
      <c r="B212" t="inlineStr">
        <is>
          <t>KIR</t>
        </is>
      </c>
      <c r="C212" t="inlineStr">
        <is>
          <t>Oceania</t>
        </is>
      </c>
      <c r="D212" t="inlineStr">
        <is>
          <t>Micronesia</t>
        </is>
      </c>
      <c r="E212" t="inlineStr">
        <is>
          <t>c</t>
        </is>
      </c>
      <c r="F212" s="11" t="n">
        <v>3930</v>
      </c>
      <c r="G212" s="12" t="n">
        <v>0.075</v>
      </c>
      <c r="H212" s="12" t="n">
        <v>0.136</v>
      </c>
      <c r="I212" s="12" t="n">
        <v>0.138</v>
      </c>
      <c r="J212" t="inlineStr">
        <is>
          <t>LM</t>
        </is>
      </c>
      <c r="K212" t="inlineStr">
        <is>
          <t>LM</t>
        </is>
      </c>
      <c r="L212" t="inlineStr">
        <is>
          <t>LM</t>
        </is>
      </c>
      <c r="M212" t="inlineStr">
        <is>
          <t>LM</t>
        </is>
      </c>
      <c r="N212" t="inlineStr">
        <is>
          <t>LM</t>
        </is>
      </c>
      <c r="O212" t="inlineStr">
        <is>
          <t>LM</t>
        </is>
      </c>
      <c r="P212" t="inlineStr">
        <is>
          <t>LM</t>
        </is>
      </c>
      <c r="Q212" t="inlineStr">
        <is>
          <t>LM</t>
        </is>
      </c>
      <c r="R212" t="inlineStr">
        <is>
          <t>LM</t>
        </is>
      </c>
      <c r="S212" t="inlineStr">
        <is>
          <t>LM</t>
        </is>
      </c>
      <c r="T212" t="inlineStr">
        <is>
          <t>LM</t>
        </is>
      </c>
      <c r="U212" t="inlineStr">
        <is>
          <t>LM</t>
        </is>
      </c>
      <c r="V212" t="inlineStr">
        <is>
          <t>LM</t>
        </is>
      </c>
      <c r="W212" t="inlineStr">
        <is>
          <t>LM</t>
        </is>
      </c>
      <c r="X212" t="inlineStr">
        <is>
          <t>LM</t>
        </is>
      </c>
      <c r="Y212" t="inlineStr">
        <is>
          <t>LM</t>
        </is>
      </c>
      <c r="Z212" t="inlineStr">
        <is>
          <t>LM</t>
        </is>
      </c>
      <c r="AA212" t="inlineStr">
        <is>
          <t>LM</t>
        </is>
      </c>
      <c r="AB212" t="inlineStr">
        <is>
          <t>LM</t>
        </is>
      </c>
      <c r="AC212" t="inlineStr">
        <is>
          <t>LM</t>
        </is>
      </c>
      <c r="AD212" t="inlineStr">
        <is>
          <t>LM</t>
        </is>
      </c>
      <c r="AE212" t="inlineStr">
        <is>
          <t>LM</t>
        </is>
      </c>
      <c r="AF212" t="inlineStr">
        <is>
          <t>LM</t>
        </is>
      </c>
      <c r="AG212" t="inlineStr">
        <is>
          <t>LM</t>
        </is>
      </c>
      <c r="AH212" t="inlineStr">
        <is>
          <t>LM</t>
        </is>
      </c>
      <c r="AI212" t="inlineStr">
        <is>
          <t>LM</t>
        </is>
      </c>
      <c r="AJ212" t="inlineStr">
        <is>
          <t>LM</t>
        </is>
      </c>
      <c r="AK212" t="inlineStr">
        <is>
          <t>LM</t>
        </is>
      </c>
      <c r="AL212" t="inlineStr">
        <is>
          <t>LM</t>
        </is>
      </c>
      <c r="AM212" t="inlineStr">
        <is>
          <t>LM</t>
        </is>
      </c>
      <c r="AN212" t="inlineStr">
        <is>
          <t>LM</t>
        </is>
      </c>
      <c r="AO212" t="inlineStr">
        <is>
          <t>LM</t>
        </is>
      </c>
      <c r="AP212" t="inlineStr">
        <is>
          <t>LM</t>
        </is>
      </c>
      <c r="AQ212" t="inlineStr">
        <is>
          <t>LM</t>
        </is>
      </c>
      <c r="AR212" t="inlineStr">
        <is>
          <t>LM</t>
        </is>
      </c>
      <c r="AS212" t="inlineStr">
        <is>
          <t>LM</t>
        </is>
      </c>
      <c r="AT212" t="inlineStr">
        <is>
          <t>LM</t>
        </is>
      </c>
      <c r="AU212" t="inlineStr">
        <is>
          <t>LM</t>
        </is>
      </c>
      <c r="AV212" t="inlineStr">
        <is>
          <t>LM</t>
        </is>
      </c>
      <c r="AW212" t="inlineStr">
        <is>
          <t>LM</t>
        </is>
      </c>
    </row>
    <row r="213">
      <c r="A213" t="inlineStr">
        <is>
          <t>Marshall Islands</t>
        </is>
      </c>
      <c r="B213" t="inlineStr">
        <is>
          <t>MHL</t>
        </is>
      </c>
      <c r="C213" t="inlineStr">
        <is>
          <t>Oceania</t>
        </is>
      </c>
      <c r="D213" t="inlineStr">
        <is>
          <t>Micronesia</t>
        </is>
      </c>
      <c r="E213" t="inlineStr">
        <is>
          <t>c</t>
        </is>
      </c>
      <c r="F213" s="11" t="n">
        <v>9710</v>
      </c>
      <c r="G213" s="12" t="n">
        <v>0.045</v>
      </c>
      <c r="H213" s="12" t="n">
        <v>0.036</v>
      </c>
      <c r="I213" s="12" t="n">
        <v>0.035</v>
      </c>
      <c r="J213" t="inlineStr"/>
      <c r="K213" t="inlineStr">
        <is>
          <t>UM</t>
        </is>
      </c>
      <c r="L213" t="inlineStr">
        <is>
          <t>UM</t>
        </is>
      </c>
      <c r="M213" t="inlineStr"/>
      <c r="N213" t="inlineStr">
        <is>
          <t>LM</t>
        </is>
      </c>
      <c r="O213" t="inlineStr">
        <is>
          <t>LM</t>
        </is>
      </c>
      <c r="P213" t="inlineStr">
        <is>
          <t>LM</t>
        </is>
      </c>
      <c r="Q213" t="inlineStr">
        <is>
          <t>LM</t>
        </is>
      </c>
      <c r="R213" t="inlineStr">
        <is>
          <t>LM</t>
        </is>
      </c>
      <c r="S213" t="inlineStr">
        <is>
          <t>LM</t>
        </is>
      </c>
      <c r="T213" t="inlineStr">
        <is>
          <t>LM</t>
        </is>
      </c>
      <c r="U213" t="inlineStr">
        <is>
          <t>LM</t>
        </is>
      </c>
      <c r="V213" t="inlineStr">
        <is>
          <t>LM</t>
        </is>
      </c>
      <c r="W213" t="inlineStr">
        <is>
          <t>LM</t>
        </is>
      </c>
      <c r="X213" t="inlineStr">
        <is>
          <t>LM</t>
        </is>
      </c>
      <c r="Y213" t="inlineStr">
        <is>
          <t>LM</t>
        </is>
      </c>
      <c r="Z213" t="inlineStr">
        <is>
          <t>LM</t>
        </is>
      </c>
      <c r="AA213" t="inlineStr">
        <is>
          <t>LM</t>
        </is>
      </c>
      <c r="AB213" t="inlineStr">
        <is>
          <t>LM</t>
        </is>
      </c>
      <c r="AC213" t="inlineStr">
        <is>
          <t>LM</t>
        </is>
      </c>
      <c r="AD213" t="inlineStr">
        <is>
          <t>LM</t>
        </is>
      </c>
      <c r="AE213" t="inlineStr">
        <is>
          <t>LM</t>
        </is>
      </c>
      <c r="AF213" t="inlineStr">
        <is>
          <t>LM</t>
        </is>
      </c>
      <c r="AG213" t="inlineStr">
        <is>
          <t>LM</t>
        </is>
      </c>
      <c r="AH213" t="inlineStr">
        <is>
          <t>LM</t>
        </is>
      </c>
      <c r="AI213" t="inlineStr">
        <is>
          <t>UM</t>
        </is>
      </c>
      <c r="AJ213" t="inlineStr">
        <is>
          <t>UM</t>
        </is>
      </c>
      <c r="AK213" t="inlineStr">
        <is>
          <t>UM</t>
        </is>
      </c>
      <c r="AL213" t="inlineStr">
        <is>
          <t>UM</t>
        </is>
      </c>
      <c r="AM213" t="inlineStr">
        <is>
          <t>UM</t>
        </is>
      </c>
      <c r="AN213" t="inlineStr">
        <is>
          <t>UM</t>
        </is>
      </c>
      <c r="AO213" t="inlineStr">
        <is>
          <t>UM</t>
        </is>
      </c>
      <c r="AP213" t="inlineStr">
        <is>
          <t>UM</t>
        </is>
      </c>
      <c r="AQ213" t="inlineStr">
        <is>
          <t>UM</t>
        </is>
      </c>
      <c r="AR213" t="inlineStr">
        <is>
          <t>UM</t>
        </is>
      </c>
      <c r="AS213" t="inlineStr">
        <is>
          <t>UM</t>
        </is>
      </c>
      <c r="AT213" t="inlineStr">
        <is>
          <t>UM</t>
        </is>
      </c>
      <c r="AU213" t="inlineStr">
        <is>
          <t>UM</t>
        </is>
      </c>
      <c r="AV213" t="inlineStr">
        <is>
          <t>UM</t>
        </is>
      </c>
      <c r="AW213" t="inlineStr">
        <is>
          <t>UM</t>
        </is>
      </c>
    </row>
    <row r="214">
      <c r="A214" t="inlineStr">
        <is>
          <t>Micronesia, Fed. Sts.</t>
        </is>
      </c>
      <c r="B214" t="inlineStr">
        <is>
          <t>FSM</t>
        </is>
      </c>
      <c r="C214" t="inlineStr">
        <is>
          <t>Oceania</t>
        </is>
      </c>
      <c r="D214" t="inlineStr">
        <is>
          <t>Micronesia</t>
        </is>
      </c>
      <c r="E214" t="inlineStr">
        <is>
          <t>c</t>
        </is>
      </c>
      <c r="F214" s="11" t="n">
        <v>4760</v>
      </c>
      <c r="G214" s="12" t="n">
        <v>0.101</v>
      </c>
      <c r="H214" s="12" t="n">
        <v>0.114</v>
      </c>
      <c r="I214" s="12" t="n">
        <v>0.114</v>
      </c>
      <c r="J214" t="inlineStr"/>
      <c r="K214" t="inlineStr">
        <is>
          <t>UM</t>
        </is>
      </c>
      <c r="L214" t="inlineStr">
        <is>
          <t>UM</t>
        </is>
      </c>
      <c r="M214" t="inlineStr"/>
      <c r="N214" t="inlineStr">
        <is>
          <t>LM</t>
        </is>
      </c>
      <c r="O214" t="inlineStr">
        <is>
          <t>LM</t>
        </is>
      </c>
      <c r="P214" t="inlineStr">
        <is>
          <t>LM</t>
        </is>
      </c>
      <c r="Q214" t="inlineStr">
        <is>
          <t>LM</t>
        </is>
      </c>
      <c r="R214" t="inlineStr">
        <is>
          <t>LM</t>
        </is>
      </c>
      <c r="S214" t="inlineStr">
        <is>
          <t>LM</t>
        </is>
      </c>
      <c r="T214" t="inlineStr">
        <is>
          <t>LM</t>
        </is>
      </c>
      <c r="U214" t="inlineStr">
        <is>
          <t>LM</t>
        </is>
      </c>
      <c r="V214" t="inlineStr">
        <is>
          <t>LM</t>
        </is>
      </c>
      <c r="W214" t="inlineStr">
        <is>
          <t>LM</t>
        </is>
      </c>
      <c r="X214" t="inlineStr">
        <is>
          <t>LM</t>
        </is>
      </c>
      <c r="Y214" t="inlineStr">
        <is>
          <t>LM</t>
        </is>
      </c>
      <c r="Z214" t="inlineStr">
        <is>
          <t>LM</t>
        </is>
      </c>
      <c r="AA214" t="inlineStr">
        <is>
          <t>LM</t>
        </is>
      </c>
      <c r="AB214" t="inlineStr">
        <is>
          <t>LM</t>
        </is>
      </c>
      <c r="AC214" t="inlineStr">
        <is>
          <t>LM</t>
        </is>
      </c>
      <c r="AD214" t="inlineStr">
        <is>
          <t>LM</t>
        </is>
      </c>
      <c r="AE214" t="inlineStr">
        <is>
          <t>LM</t>
        </is>
      </c>
      <c r="AF214" t="inlineStr">
        <is>
          <t>LM</t>
        </is>
      </c>
      <c r="AG214" t="inlineStr">
        <is>
          <t>LM</t>
        </is>
      </c>
      <c r="AH214" t="inlineStr">
        <is>
          <t>LM</t>
        </is>
      </c>
      <c r="AI214" t="inlineStr">
        <is>
          <t>LM</t>
        </is>
      </c>
      <c r="AJ214" t="inlineStr">
        <is>
          <t>LM</t>
        </is>
      </c>
      <c r="AK214" t="inlineStr">
        <is>
          <t>LM</t>
        </is>
      </c>
      <c r="AL214" t="inlineStr">
        <is>
          <t>LM</t>
        </is>
      </c>
      <c r="AM214" t="inlineStr">
        <is>
          <t>LM</t>
        </is>
      </c>
      <c r="AN214" t="inlineStr">
        <is>
          <t>LM</t>
        </is>
      </c>
      <c r="AO214" t="inlineStr">
        <is>
          <t>LM</t>
        </is>
      </c>
      <c r="AP214" t="inlineStr">
        <is>
          <t>LM</t>
        </is>
      </c>
      <c r="AQ214" t="inlineStr">
        <is>
          <t>LM</t>
        </is>
      </c>
      <c r="AR214" t="inlineStr">
        <is>
          <t>LM</t>
        </is>
      </c>
      <c r="AS214" t="inlineStr">
        <is>
          <t>LM</t>
        </is>
      </c>
      <c r="AT214" t="inlineStr">
        <is>
          <t>LM</t>
        </is>
      </c>
      <c r="AU214" t="inlineStr">
        <is>
          <t>LM</t>
        </is>
      </c>
      <c r="AV214" t="inlineStr">
        <is>
          <t>UM</t>
        </is>
      </c>
      <c r="AW214" t="inlineStr">
        <is>
          <t>UM</t>
        </is>
      </c>
    </row>
    <row r="215">
      <c r="A215" t="inlineStr">
        <is>
          <t>Nauru</t>
        </is>
      </c>
      <c r="B215" t="inlineStr">
        <is>
          <t>NRU</t>
        </is>
      </c>
      <c r="C215" t="inlineStr">
        <is>
          <t>Oceania</t>
        </is>
      </c>
      <c r="D215" t="inlineStr">
        <is>
          <t>Micronesia</t>
        </is>
      </c>
      <c r="E215" t="inlineStr">
        <is>
          <t>c</t>
        </is>
      </c>
      <c r="F215" s="11" t="n">
        <v>20690</v>
      </c>
      <c r="G215" s="12" t="n">
        <v>0.01</v>
      </c>
      <c r="H215" s="12" t="n">
        <v>0.012</v>
      </c>
      <c r="I215" s="12" t="n">
        <v>0.012</v>
      </c>
      <c r="J215" t="inlineStr"/>
      <c r="K215" t="inlineStr">
        <is>
          <t>H</t>
        </is>
      </c>
      <c r="L215" t="inlineStr">
        <is>
          <t>H</t>
        </is>
      </c>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is>
          <t>H</t>
        </is>
      </c>
      <c r="AM215" t="inlineStr">
        <is>
          <t>UM</t>
        </is>
      </c>
      <c r="AN215" t="inlineStr">
        <is>
          <t>UM</t>
        </is>
      </c>
      <c r="AO215" t="inlineStr">
        <is>
          <t>UM</t>
        </is>
      </c>
      <c r="AP215" t="inlineStr">
        <is>
          <t>H</t>
        </is>
      </c>
      <c r="AQ215" t="inlineStr">
        <is>
          <t>H</t>
        </is>
      </c>
      <c r="AR215" t="inlineStr">
        <is>
          <t>H</t>
        </is>
      </c>
      <c r="AS215" t="inlineStr">
        <is>
          <t>H</t>
        </is>
      </c>
      <c r="AT215" t="inlineStr">
        <is>
          <t>H</t>
        </is>
      </c>
      <c r="AU215" t="inlineStr">
        <is>
          <t>H</t>
        </is>
      </c>
      <c r="AV215" t="inlineStr">
        <is>
          <t>H</t>
        </is>
      </c>
      <c r="AW215" t="inlineStr">
        <is>
          <t>H</t>
        </is>
      </c>
    </row>
    <row r="216">
      <c r="A216" t="inlineStr">
        <is>
          <t>Northern Mariana Islands</t>
        </is>
      </c>
      <c r="B216" t="inlineStr">
        <is>
          <t>MNP</t>
        </is>
      </c>
      <c r="C216" t="inlineStr">
        <is>
          <t>Oceania</t>
        </is>
      </c>
      <c r="D216" t="inlineStr">
        <is>
          <t>Micronesia</t>
        </is>
      </c>
      <c r="E216" t="inlineStr">
        <is>
          <t>n</t>
        </is>
      </c>
      <c r="F216" s="11" t="n"/>
      <c r="G216" s="12" t="n">
        <v>0.043</v>
      </c>
      <c r="H216" s="12" t="n">
        <v>0.044</v>
      </c>
      <c r="I216" s="12" t="n">
        <v>0.043</v>
      </c>
      <c r="J216" t="inlineStr"/>
      <c r="K216" t="inlineStr">
        <is>
          <t>H</t>
        </is>
      </c>
      <c r="L216" t="inlineStr">
        <is>
          <t>H</t>
        </is>
      </c>
      <c r="M216" t="inlineStr"/>
      <c r="N216" t="inlineStr"/>
      <c r="O216" t="inlineStr">
        <is>
          <t>LM</t>
        </is>
      </c>
      <c r="P216" t="inlineStr">
        <is>
          <t>LM</t>
        </is>
      </c>
      <c r="Q216" t="inlineStr">
        <is>
          <t>LM</t>
        </is>
      </c>
      <c r="R216" t="inlineStr">
        <is>
          <t>H</t>
        </is>
      </c>
      <c r="S216" t="inlineStr">
        <is>
          <t>H</t>
        </is>
      </c>
      <c r="T216" t="inlineStr">
        <is>
          <t>H</t>
        </is>
      </c>
      <c r="U216" t="inlineStr">
        <is>
          <t>H</t>
        </is>
      </c>
      <c r="V216" t="inlineStr">
        <is>
          <t>H</t>
        </is>
      </c>
      <c r="W216" t="inlineStr">
        <is>
          <t>H</t>
        </is>
      </c>
      <c r="X216" t="inlineStr">
        <is>
          <t>H</t>
        </is>
      </c>
      <c r="Y216" t="inlineStr">
        <is>
          <t>UM</t>
        </is>
      </c>
      <c r="Z216" t="inlineStr">
        <is>
          <t>UM</t>
        </is>
      </c>
      <c r="AA216" t="inlineStr">
        <is>
          <t>UM</t>
        </is>
      </c>
      <c r="AB216" t="inlineStr">
        <is>
          <t>UM</t>
        </is>
      </c>
      <c r="AC216" t="inlineStr">
        <is>
          <t>UM</t>
        </is>
      </c>
      <c r="AD216" t="inlineStr">
        <is>
          <t>H</t>
        </is>
      </c>
      <c r="AE216" t="inlineStr">
        <is>
          <t>H</t>
        </is>
      </c>
      <c r="AF216" t="inlineStr">
        <is>
          <t>H</t>
        </is>
      </c>
      <c r="AG216" t="inlineStr">
        <is>
          <t>H</t>
        </is>
      </c>
      <c r="AH216" t="inlineStr">
        <is>
          <t>H</t>
        </is>
      </c>
      <c r="AI216" t="inlineStr">
        <is>
          <t>H</t>
        </is>
      </c>
      <c r="AJ216" t="inlineStr">
        <is>
          <t>H</t>
        </is>
      </c>
      <c r="AK216" t="inlineStr">
        <is>
          <t>H</t>
        </is>
      </c>
      <c r="AL216" t="inlineStr">
        <is>
          <t>H</t>
        </is>
      </c>
      <c r="AM216" t="inlineStr">
        <is>
          <t>H</t>
        </is>
      </c>
      <c r="AN216" t="inlineStr">
        <is>
          <t>H</t>
        </is>
      </c>
      <c r="AO216" t="inlineStr">
        <is>
          <t>H</t>
        </is>
      </c>
      <c r="AP216" t="inlineStr">
        <is>
          <t>H</t>
        </is>
      </c>
      <c r="AQ216" t="inlineStr">
        <is>
          <t>H</t>
        </is>
      </c>
      <c r="AR216" t="inlineStr">
        <is>
          <t>H</t>
        </is>
      </c>
      <c r="AS216" t="inlineStr">
        <is>
          <t>H</t>
        </is>
      </c>
      <c r="AT216" t="inlineStr">
        <is>
          <t>H</t>
        </is>
      </c>
      <c r="AU216" t="inlineStr">
        <is>
          <t>H</t>
        </is>
      </c>
      <c r="AV216" t="inlineStr">
        <is>
          <t>H</t>
        </is>
      </c>
      <c r="AW216" t="inlineStr">
        <is>
          <t>H</t>
        </is>
      </c>
    </row>
    <row r="217">
      <c r="A217" t="inlineStr">
        <is>
          <t>Palau</t>
        </is>
      </c>
      <c r="B217" t="inlineStr">
        <is>
          <t>PLW</t>
        </is>
      </c>
      <c r="C217" t="inlineStr">
        <is>
          <t>Oceania</t>
        </is>
      </c>
      <c r="D217" t="inlineStr">
        <is>
          <t>Micronesia</t>
        </is>
      </c>
      <c r="E217" t="inlineStr">
        <is>
          <t>n</t>
        </is>
      </c>
      <c r="F217" s="11" t="n">
        <v>19890</v>
      </c>
      <c r="G217" s="12" t="n">
        <v>0.015</v>
      </c>
      <c r="H217" s="12" t="n">
        <v>0.018</v>
      </c>
      <c r="I217" s="12" t="n">
        <v>0.018</v>
      </c>
      <c r="J217" t="inlineStr"/>
      <c r="K217" t="inlineStr">
        <is>
          <t>H</t>
        </is>
      </c>
      <c r="L217" t="inlineStr">
        <is>
          <t>H</t>
        </is>
      </c>
      <c r="M217" t="inlineStr"/>
      <c r="N217" t="inlineStr"/>
      <c r="O217" t="inlineStr"/>
      <c r="P217" t="inlineStr"/>
      <c r="Q217" t="inlineStr"/>
      <c r="R217" t="inlineStr"/>
      <c r="S217" t="inlineStr">
        <is>
          <t>UM</t>
        </is>
      </c>
      <c r="T217" t="inlineStr">
        <is>
          <t>UM</t>
        </is>
      </c>
      <c r="U217" t="inlineStr">
        <is>
          <t>UM</t>
        </is>
      </c>
      <c r="V217" t="inlineStr">
        <is>
          <t>UM</t>
        </is>
      </c>
      <c r="W217" t="inlineStr">
        <is>
          <t>UM</t>
        </is>
      </c>
      <c r="X217" t="inlineStr">
        <is>
          <t>UM</t>
        </is>
      </c>
      <c r="Y217" t="inlineStr">
        <is>
          <t>UM</t>
        </is>
      </c>
      <c r="Z217" t="inlineStr">
        <is>
          <t>UM</t>
        </is>
      </c>
      <c r="AA217" t="inlineStr">
        <is>
          <t>UM</t>
        </is>
      </c>
      <c r="AB217" t="inlineStr">
        <is>
          <t>UM</t>
        </is>
      </c>
      <c r="AC217" t="inlineStr">
        <is>
          <t>UM</t>
        </is>
      </c>
      <c r="AD217" t="inlineStr">
        <is>
          <t>UM</t>
        </is>
      </c>
      <c r="AE217" t="inlineStr">
        <is>
          <t>UM</t>
        </is>
      </c>
      <c r="AF217" t="inlineStr">
        <is>
          <t>UM</t>
        </is>
      </c>
      <c r="AG217" t="inlineStr">
        <is>
          <t>UM</t>
        </is>
      </c>
      <c r="AH217" t="inlineStr">
        <is>
          <t>UM</t>
        </is>
      </c>
      <c r="AI217" t="inlineStr">
        <is>
          <t>UM</t>
        </is>
      </c>
      <c r="AJ217" t="inlineStr">
        <is>
          <t>UM</t>
        </is>
      </c>
      <c r="AK217" t="inlineStr">
        <is>
          <t>UM</t>
        </is>
      </c>
      <c r="AL217" t="inlineStr">
        <is>
          <t>UM</t>
        </is>
      </c>
      <c r="AM217" t="inlineStr">
        <is>
          <t>H</t>
        </is>
      </c>
      <c r="AN217" t="inlineStr">
        <is>
          <t>H</t>
        </is>
      </c>
      <c r="AO217" t="inlineStr">
        <is>
          <t>H</t>
        </is>
      </c>
      <c r="AP217" t="inlineStr">
        <is>
          <t>H</t>
        </is>
      </c>
      <c r="AQ217" t="inlineStr">
        <is>
          <t>H</t>
        </is>
      </c>
      <c r="AR217" t="inlineStr">
        <is>
          <t>UM</t>
        </is>
      </c>
      <c r="AS217" t="inlineStr">
        <is>
          <t>UM</t>
        </is>
      </c>
      <c r="AT217" t="inlineStr">
        <is>
          <t>H</t>
        </is>
      </c>
      <c r="AU217" t="inlineStr">
        <is>
          <t>H</t>
        </is>
      </c>
      <c r="AV217" t="inlineStr">
        <is>
          <t>H</t>
        </is>
      </c>
      <c r="AW217" t="inlineStr">
        <is>
          <t>H</t>
        </is>
      </c>
    </row>
    <row r="218">
      <c r="A218" t="inlineStr">
        <is>
          <t>American Samoa</t>
        </is>
      </c>
      <c r="B218" t="inlineStr">
        <is>
          <t>ASM</t>
        </is>
      </c>
      <c r="C218" t="inlineStr">
        <is>
          <t>Oceania</t>
        </is>
      </c>
      <c r="D218" t="inlineStr">
        <is>
          <t>Polynesia</t>
        </is>
      </c>
      <c r="E218" t="inlineStr">
        <is>
          <t>n</t>
        </is>
      </c>
      <c r="F218" s="11" t="n"/>
      <c r="G218" s="12" t="n">
        <v>0.047</v>
      </c>
      <c r="H218" s="12" t="n">
        <v>0.046</v>
      </c>
      <c r="I218" s="12" t="n">
        <v>0.045</v>
      </c>
      <c r="J218" t="inlineStr">
        <is>
          <t>UM</t>
        </is>
      </c>
      <c r="K218" t="inlineStr">
        <is>
          <t>H</t>
        </is>
      </c>
      <c r="L218" t="inlineStr">
        <is>
          <t>H</t>
        </is>
      </c>
      <c r="M218" t="inlineStr">
        <is>
          <t>UM</t>
        </is>
      </c>
      <c r="N218" t="inlineStr">
        <is>
          <t>UM</t>
        </is>
      </c>
      <c r="O218" t="inlineStr">
        <is>
          <t>UM</t>
        </is>
      </c>
      <c r="P218" t="inlineStr">
        <is>
          <t>UM</t>
        </is>
      </c>
      <c r="Q218" t="inlineStr">
        <is>
          <t>UM</t>
        </is>
      </c>
      <c r="R218" t="inlineStr">
        <is>
          <t>UM</t>
        </is>
      </c>
      <c r="S218" t="inlineStr">
        <is>
          <t>UM</t>
        </is>
      </c>
      <c r="T218" t="inlineStr">
        <is>
          <t>UM</t>
        </is>
      </c>
      <c r="U218" t="inlineStr">
        <is>
          <t>UM</t>
        </is>
      </c>
      <c r="V218" t="inlineStr">
        <is>
          <t>UM</t>
        </is>
      </c>
      <c r="W218" t="inlineStr">
        <is>
          <t>UM</t>
        </is>
      </c>
      <c r="X218" t="inlineStr">
        <is>
          <t>UM</t>
        </is>
      </c>
      <c r="Y218" t="inlineStr">
        <is>
          <t>UM</t>
        </is>
      </c>
      <c r="Z218" t="inlineStr">
        <is>
          <t>UM</t>
        </is>
      </c>
      <c r="AA218" t="inlineStr">
        <is>
          <t>UM</t>
        </is>
      </c>
      <c r="AB218" t="inlineStr">
        <is>
          <t>UM</t>
        </is>
      </c>
      <c r="AC218" t="inlineStr">
        <is>
          <t>UM</t>
        </is>
      </c>
      <c r="AD218" t="inlineStr">
        <is>
          <t>UM</t>
        </is>
      </c>
      <c r="AE218" t="inlineStr">
        <is>
          <t>UM</t>
        </is>
      </c>
      <c r="AF218" t="inlineStr">
        <is>
          <t>UM</t>
        </is>
      </c>
      <c r="AG218" t="inlineStr">
        <is>
          <t>UM</t>
        </is>
      </c>
      <c r="AH218" t="inlineStr">
        <is>
          <t>UM</t>
        </is>
      </c>
      <c r="AI218" t="inlineStr">
        <is>
          <t>UM</t>
        </is>
      </c>
      <c r="AJ218" t="inlineStr">
        <is>
          <t>UM</t>
        </is>
      </c>
      <c r="AK218" t="inlineStr">
        <is>
          <t>UM</t>
        </is>
      </c>
      <c r="AL218" t="inlineStr">
        <is>
          <t>UM</t>
        </is>
      </c>
      <c r="AM218" t="inlineStr">
        <is>
          <t>UM</t>
        </is>
      </c>
      <c r="AN218" t="inlineStr">
        <is>
          <t>UM</t>
        </is>
      </c>
      <c r="AO218" t="inlineStr">
        <is>
          <t>UM</t>
        </is>
      </c>
      <c r="AP218" t="inlineStr">
        <is>
          <t>UM</t>
        </is>
      </c>
      <c r="AQ218" t="inlineStr">
        <is>
          <t>UM</t>
        </is>
      </c>
      <c r="AR218" t="inlineStr">
        <is>
          <t>UM</t>
        </is>
      </c>
      <c r="AS218" t="inlineStr">
        <is>
          <t>H</t>
        </is>
      </c>
      <c r="AT218" t="inlineStr">
        <is>
          <t>H</t>
        </is>
      </c>
      <c r="AU218" t="inlineStr">
        <is>
          <t>H</t>
        </is>
      </c>
      <c r="AV218" t="inlineStr">
        <is>
          <t>H</t>
        </is>
      </c>
      <c r="AW218" t="inlineStr">
        <is>
          <t>H</t>
        </is>
      </c>
    </row>
    <row r="219">
      <c r="A219" t="inlineStr">
        <is>
          <t>French Polynesia</t>
        </is>
      </c>
      <c r="B219" t="inlineStr">
        <is>
          <t>PYF</t>
        </is>
      </c>
      <c r="C219" t="inlineStr">
        <is>
          <t>Oceania</t>
        </is>
      </c>
      <c r="D219" t="inlineStr">
        <is>
          <t>Polynesia</t>
        </is>
      </c>
      <c r="E219" t="inlineStr">
        <is>
          <t>n</t>
        </is>
      </c>
      <c r="F219" s="11" t="n"/>
      <c r="G219" s="12" t="n">
        <v>0.204</v>
      </c>
      <c r="H219" s="12" t="n">
        <v>0.282</v>
      </c>
      <c r="I219" s="12" t="n">
        <v>0.283</v>
      </c>
      <c r="J219" t="inlineStr">
        <is>
          <t>H</t>
        </is>
      </c>
      <c r="K219" t="inlineStr">
        <is>
          <t>H</t>
        </is>
      </c>
      <c r="L219" t="inlineStr">
        <is>
          <t>H</t>
        </is>
      </c>
      <c r="M219" t="inlineStr">
        <is>
          <t>H</t>
        </is>
      </c>
      <c r="N219" t="inlineStr">
        <is>
          <t>H</t>
        </is>
      </c>
      <c r="O219" t="inlineStr">
        <is>
          <t>H</t>
        </is>
      </c>
      <c r="P219" t="inlineStr">
        <is>
          <t>H</t>
        </is>
      </c>
      <c r="Q219" t="inlineStr">
        <is>
          <t>H</t>
        </is>
      </c>
      <c r="R219" t="inlineStr">
        <is>
          <t>H</t>
        </is>
      </c>
      <c r="S219" t="inlineStr">
        <is>
          <t>H</t>
        </is>
      </c>
      <c r="T219" t="inlineStr">
        <is>
          <t>H</t>
        </is>
      </c>
      <c r="U219" t="inlineStr">
        <is>
          <t>H</t>
        </is>
      </c>
      <c r="V219" t="inlineStr">
        <is>
          <t>H</t>
        </is>
      </c>
      <c r="W219" t="inlineStr">
        <is>
          <t>H</t>
        </is>
      </c>
      <c r="X219" t="inlineStr">
        <is>
          <t>H</t>
        </is>
      </c>
      <c r="Y219" t="inlineStr">
        <is>
          <t>H</t>
        </is>
      </c>
      <c r="Z219" t="inlineStr">
        <is>
          <t>H</t>
        </is>
      </c>
      <c r="AA219" t="inlineStr">
        <is>
          <t>H</t>
        </is>
      </c>
      <c r="AB219" t="inlineStr">
        <is>
          <t>H</t>
        </is>
      </c>
      <c r="AC219" t="inlineStr">
        <is>
          <t>H</t>
        </is>
      </c>
      <c r="AD219" t="inlineStr">
        <is>
          <t>H</t>
        </is>
      </c>
      <c r="AE219" t="inlineStr">
        <is>
          <t>H</t>
        </is>
      </c>
      <c r="AF219" t="inlineStr">
        <is>
          <t>H</t>
        </is>
      </c>
      <c r="AG219" t="inlineStr">
        <is>
          <t>H</t>
        </is>
      </c>
      <c r="AH219" t="inlineStr">
        <is>
          <t>H</t>
        </is>
      </c>
      <c r="AI219" t="inlineStr">
        <is>
          <t>H</t>
        </is>
      </c>
      <c r="AJ219" t="inlineStr">
        <is>
          <t>H</t>
        </is>
      </c>
      <c r="AK219" t="inlineStr">
        <is>
          <t>H</t>
        </is>
      </c>
      <c r="AL219" t="inlineStr">
        <is>
          <t>H</t>
        </is>
      </c>
      <c r="AM219" t="inlineStr">
        <is>
          <t>H</t>
        </is>
      </c>
      <c r="AN219" t="inlineStr">
        <is>
          <t>H</t>
        </is>
      </c>
      <c r="AO219" t="inlineStr">
        <is>
          <t>H</t>
        </is>
      </c>
      <c r="AP219" t="inlineStr">
        <is>
          <t>H</t>
        </is>
      </c>
      <c r="AQ219" t="inlineStr">
        <is>
          <t>H</t>
        </is>
      </c>
      <c r="AR219" t="inlineStr">
        <is>
          <t>H</t>
        </is>
      </c>
      <c r="AS219" t="inlineStr">
        <is>
          <t>H</t>
        </is>
      </c>
      <c r="AT219" t="inlineStr">
        <is>
          <t>H</t>
        </is>
      </c>
      <c r="AU219" t="inlineStr">
        <is>
          <t>H</t>
        </is>
      </c>
      <c r="AV219" t="inlineStr">
        <is>
          <t>H</t>
        </is>
      </c>
      <c r="AW219" t="inlineStr">
        <is>
          <t>H</t>
        </is>
      </c>
    </row>
    <row r="220">
      <c r="A220" t="inlineStr">
        <is>
          <t>Samoa</t>
        </is>
      </c>
      <c r="B220" t="inlineStr">
        <is>
          <t>WSM</t>
        </is>
      </c>
      <c r="C220" t="inlineStr">
        <is>
          <t>Oceania</t>
        </is>
      </c>
      <c r="D220" t="inlineStr">
        <is>
          <t>Polynesia</t>
        </is>
      </c>
      <c r="E220" t="inlineStr">
        <is>
          <t>c</t>
        </is>
      </c>
      <c r="F220" s="11" t="n">
        <v>5640</v>
      </c>
      <c r="G220" s="12" t="n">
        <v>0.169</v>
      </c>
      <c r="H220" s="12" t="n">
        <v>0.219</v>
      </c>
      <c r="I220" s="12" t="n">
        <v>0.221</v>
      </c>
      <c r="J220" t="inlineStr">
        <is>
          <t>LM</t>
        </is>
      </c>
      <c r="K220" t="inlineStr">
        <is>
          <t>UM</t>
        </is>
      </c>
      <c r="L220" t="inlineStr">
        <is>
          <t>UM</t>
        </is>
      </c>
      <c r="M220" t="inlineStr">
        <is>
          <t>LM</t>
        </is>
      </c>
      <c r="N220" t="inlineStr">
        <is>
          <t>LM</t>
        </is>
      </c>
      <c r="O220" t="inlineStr">
        <is>
          <t>LM</t>
        </is>
      </c>
      <c r="P220" t="inlineStr">
        <is>
          <t>LM</t>
        </is>
      </c>
      <c r="Q220" t="inlineStr">
        <is>
          <t>LM</t>
        </is>
      </c>
      <c r="R220" t="inlineStr">
        <is>
          <t>LM</t>
        </is>
      </c>
      <c r="S220" t="inlineStr">
        <is>
          <t>LM</t>
        </is>
      </c>
      <c r="T220" t="inlineStr">
        <is>
          <t>LM</t>
        </is>
      </c>
      <c r="U220" t="inlineStr">
        <is>
          <t>LM</t>
        </is>
      </c>
      <c r="V220" t="inlineStr">
        <is>
          <t>LM</t>
        </is>
      </c>
      <c r="W220" t="inlineStr">
        <is>
          <t>LM</t>
        </is>
      </c>
      <c r="X220" t="inlineStr">
        <is>
          <t>LM</t>
        </is>
      </c>
      <c r="Y220" t="inlineStr">
        <is>
          <t>LM</t>
        </is>
      </c>
      <c r="Z220" t="inlineStr">
        <is>
          <t>LM</t>
        </is>
      </c>
      <c r="AA220" t="inlineStr">
        <is>
          <t>LM</t>
        </is>
      </c>
      <c r="AB220" t="inlineStr">
        <is>
          <t>LM</t>
        </is>
      </c>
      <c r="AC220" t="inlineStr">
        <is>
          <t>LM</t>
        </is>
      </c>
      <c r="AD220" t="inlineStr">
        <is>
          <t>LM</t>
        </is>
      </c>
      <c r="AE220" t="inlineStr">
        <is>
          <t>LM</t>
        </is>
      </c>
      <c r="AF220" t="inlineStr">
        <is>
          <t>LM</t>
        </is>
      </c>
      <c r="AG220" t="inlineStr">
        <is>
          <t>LM</t>
        </is>
      </c>
      <c r="AH220" t="inlineStr">
        <is>
          <t>LM</t>
        </is>
      </c>
      <c r="AI220" t="inlineStr">
        <is>
          <t>LM</t>
        </is>
      </c>
      <c r="AJ220" t="inlineStr">
        <is>
          <t>LM</t>
        </is>
      </c>
      <c r="AK220" t="inlineStr">
        <is>
          <t>LM</t>
        </is>
      </c>
      <c r="AL220" t="inlineStr">
        <is>
          <t>LM</t>
        </is>
      </c>
      <c r="AM220" t="inlineStr">
        <is>
          <t>UM</t>
        </is>
      </c>
      <c r="AN220" t="inlineStr">
        <is>
          <t>UM</t>
        </is>
      </c>
      <c r="AO220" t="inlineStr">
        <is>
          <t>UM</t>
        </is>
      </c>
      <c r="AP220" t="inlineStr">
        <is>
          <t>UM</t>
        </is>
      </c>
      <c r="AQ220" t="inlineStr">
        <is>
          <t>LM</t>
        </is>
      </c>
      <c r="AR220" t="inlineStr">
        <is>
          <t>LM</t>
        </is>
      </c>
      <c r="AS220" t="inlineStr">
        <is>
          <t>LM</t>
        </is>
      </c>
      <c r="AT220" t="inlineStr">
        <is>
          <t>LM</t>
        </is>
      </c>
      <c r="AU220" t="inlineStr">
        <is>
          <t>UM</t>
        </is>
      </c>
      <c r="AV220" t="inlineStr">
        <is>
          <t>UM</t>
        </is>
      </c>
      <c r="AW220" t="inlineStr">
        <is>
          <t>UM</t>
        </is>
      </c>
    </row>
    <row r="221">
      <c r="A221" t="inlineStr">
        <is>
          <t>Tonga</t>
        </is>
      </c>
      <c r="B221" t="inlineStr">
        <is>
          <t>TON</t>
        </is>
      </c>
      <c r="C221" t="inlineStr">
        <is>
          <t>Oceania</t>
        </is>
      </c>
      <c r="D221" t="inlineStr">
        <is>
          <t>Polynesia</t>
        </is>
      </c>
      <c r="E221" t="inlineStr">
        <is>
          <t>c</t>
        </is>
      </c>
      <c r="F221" s="11" t="n">
        <v>6840</v>
      </c>
      <c r="G221" s="12" t="n">
        <v>0.1</v>
      </c>
      <c r="H221" s="12" t="n">
        <v>0.104</v>
      </c>
      <c r="I221" s="12" t="n">
        <v>0.103</v>
      </c>
      <c r="J221" t="inlineStr">
        <is>
          <t>LM</t>
        </is>
      </c>
      <c r="K221" t="inlineStr">
        <is>
          <t>UM</t>
        </is>
      </c>
      <c r="L221" t="inlineStr">
        <is>
          <t>UM</t>
        </is>
      </c>
      <c r="M221" t="inlineStr">
        <is>
          <t>LM</t>
        </is>
      </c>
      <c r="N221" t="inlineStr">
        <is>
          <t>LM</t>
        </is>
      </c>
      <c r="O221" t="inlineStr">
        <is>
          <t>LM</t>
        </is>
      </c>
      <c r="P221" t="inlineStr">
        <is>
          <t>LM</t>
        </is>
      </c>
      <c r="Q221" t="inlineStr">
        <is>
          <t>LM</t>
        </is>
      </c>
      <c r="R221" t="inlineStr">
        <is>
          <t>LM</t>
        </is>
      </c>
      <c r="S221" t="inlineStr">
        <is>
          <t>LM</t>
        </is>
      </c>
      <c r="T221" t="inlineStr">
        <is>
          <t>LM</t>
        </is>
      </c>
      <c r="U221" t="inlineStr">
        <is>
          <t>LM</t>
        </is>
      </c>
      <c r="V221" t="inlineStr">
        <is>
          <t>LM</t>
        </is>
      </c>
      <c r="W221" t="inlineStr">
        <is>
          <t>LM</t>
        </is>
      </c>
      <c r="X221" t="inlineStr">
        <is>
          <t>LM</t>
        </is>
      </c>
      <c r="Y221" t="inlineStr">
        <is>
          <t>LM</t>
        </is>
      </c>
      <c r="Z221" t="inlineStr">
        <is>
          <t>LM</t>
        </is>
      </c>
      <c r="AA221" t="inlineStr">
        <is>
          <t>LM</t>
        </is>
      </c>
      <c r="AB221" t="inlineStr">
        <is>
          <t>LM</t>
        </is>
      </c>
      <c r="AC221" t="inlineStr">
        <is>
          <t>LM</t>
        </is>
      </c>
      <c r="AD221" t="inlineStr">
        <is>
          <t>LM</t>
        </is>
      </c>
      <c r="AE221" t="inlineStr">
        <is>
          <t>LM</t>
        </is>
      </c>
      <c r="AF221" t="inlineStr">
        <is>
          <t>LM</t>
        </is>
      </c>
      <c r="AG221" t="inlineStr">
        <is>
          <t>LM</t>
        </is>
      </c>
      <c r="AH221" t="inlineStr">
        <is>
          <t>LM</t>
        </is>
      </c>
      <c r="AI221" t="inlineStr">
        <is>
          <t>UM</t>
        </is>
      </c>
      <c r="AJ221" t="inlineStr">
        <is>
          <t>UM</t>
        </is>
      </c>
      <c r="AK221" t="inlineStr">
        <is>
          <t>UM</t>
        </is>
      </c>
      <c r="AL221" t="inlineStr">
        <is>
          <t>LM</t>
        </is>
      </c>
      <c r="AM221" t="inlineStr">
        <is>
          <t>UM</t>
        </is>
      </c>
      <c r="AN221" t="inlineStr">
        <is>
          <t>UM</t>
        </is>
      </c>
      <c r="AO221" t="inlineStr">
        <is>
          <t>UM</t>
        </is>
      </c>
      <c r="AP221" t="inlineStr">
        <is>
          <t>UM</t>
        </is>
      </c>
      <c r="AQ221" t="inlineStr">
        <is>
          <t>UM</t>
        </is>
      </c>
      <c r="AR221" t="inlineStr">
        <is>
          <t>UM</t>
        </is>
      </c>
      <c r="AS221" t="inlineStr">
        <is>
          <t>UM</t>
        </is>
      </c>
      <c r="AT221" t="inlineStr">
        <is>
          <t>UM</t>
        </is>
      </c>
      <c r="AU221" t="inlineStr">
        <is>
          <t>UM</t>
        </is>
      </c>
      <c r="AV221" t="inlineStr">
        <is>
          <t>UM</t>
        </is>
      </c>
      <c r="AW221" t="inlineStr">
        <is>
          <t>UM</t>
        </is>
      </c>
    </row>
    <row r="222">
      <c r="A222" t="inlineStr">
        <is>
          <t>Tuvalu</t>
        </is>
      </c>
      <c r="B222" t="inlineStr">
        <is>
          <t>TUV</t>
        </is>
      </c>
      <c r="C222" t="inlineStr">
        <is>
          <t>Oceania</t>
        </is>
      </c>
      <c r="D222" t="inlineStr">
        <is>
          <t>Polynesia</t>
        </is>
      </c>
      <c r="E222" t="inlineStr">
        <is>
          <t>c</t>
        </is>
      </c>
      <c r="F222" s="11" t="n">
        <v>9780</v>
      </c>
      <c r="G222" s="12" t="n">
        <v>0.008999999999999999</v>
      </c>
      <c r="H222" s="12" t="n">
        <v>0.008999999999999999</v>
      </c>
      <c r="I222" s="12" t="n">
        <v>0.008999999999999999</v>
      </c>
      <c r="J222" t="inlineStr"/>
      <c r="K222" t="inlineStr">
        <is>
          <t>UM</t>
        </is>
      </c>
      <c r="L222" t="inlineStr">
        <is>
          <t>UM</t>
        </is>
      </c>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is>
          <t>LM</t>
        </is>
      </c>
      <c r="AG222" t="inlineStr">
        <is>
          <t>LM</t>
        </is>
      </c>
      <c r="AH222" t="inlineStr">
        <is>
          <t>UM</t>
        </is>
      </c>
      <c r="AI222" t="inlineStr">
        <is>
          <t>UM</t>
        </is>
      </c>
      <c r="AJ222" t="inlineStr">
        <is>
          <t>UM</t>
        </is>
      </c>
      <c r="AK222" t="inlineStr">
        <is>
          <t>UM</t>
        </is>
      </c>
      <c r="AL222" t="inlineStr">
        <is>
          <t>UM</t>
        </is>
      </c>
      <c r="AM222" t="inlineStr">
        <is>
          <t>UM</t>
        </is>
      </c>
      <c r="AN222" t="inlineStr">
        <is>
          <t>UM</t>
        </is>
      </c>
      <c r="AO222" t="inlineStr">
        <is>
          <t>UM</t>
        </is>
      </c>
      <c r="AP222" t="inlineStr">
        <is>
          <t>UM</t>
        </is>
      </c>
      <c r="AQ222" t="inlineStr">
        <is>
          <t>UM</t>
        </is>
      </c>
      <c r="AR222" t="inlineStr">
        <is>
          <t>UM</t>
        </is>
      </c>
      <c r="AS222" t="inlineStr">
        <is>
          <t>UM</t>
        </is>
      </c>
      <c r="AT222" t="inlineStr">
        <is>
          <t>UM</t>
        </is>
      </c>
      <c r="AU222" t="inlineStr">
        <is>
          <t>UM</t>
        </is>
      </c>
      <c r="AV222" t="inlineStr">
        <is>
          <t>UM</t>
        </is>
      </c>
      <c r="AW222" t="inlineStr">
        <is>
          <t>UM</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LO222"/>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26" customWidth="1" min="1" max="1"/>
  </cols>
  <sheetData>
    <row r="1">
      <c r="A1" s="1" t="inlineStr">
        <is>
          <t>Lined-up distributions, 2025: 1,000 bins per country, mean daily welfare of each tenth of a percent of the population (2021 PPP $)</t>
        </is>
      </c>
    </row>
    <row r="2">
      <c r="A2" s="10" t="inlineStr">
        <is>
          <t>World Bank 1000 Binned Global Distribution, PIP March 2026 vintage. Rows sorted ascending; bin q holds the people between percentile (q-1)/10 and q/10. Column C is the median, the average of bins 500 and 501.</t>
        </is>
      </c>
    </row>
    <row r="4">
      <c r="A4" s="4" t="inlineStr">
        <is>
          <t>Economy</t>
        </is>
      </c>
      <c r="B4" s="4" t="inlineStr">
        <is>
          <t>Code</t>
        </is>
      </c>
      <c r="C4" s="4" t="inlineStr">
        <is>
          <t>Median</t>
        </is>
      </c>
      <c r="D4" t="n">
        <v>1</v>
      </c>
      <c r="E4" t="n">
        <v>2</v>
      </c>
      <c r="F4" t="n">
        <v>3</v>
      </c>
      <c r="G4" t="n">
        <v>4</v>
      </c>
      <c r="H4" t="n">
        <v>5</v>
      </c>
      <c r="I4" t="n">
        <v>6</v>
      </c>
      <c r="J4" t="n">
        <v>7</v>
      </c>
      <c r="K4" t="n">
        <v>8</v>
      </c>
      <c r="L4" t="n">
        <v>9</v>
      </c>
      <c r="M4" t="n">
        <v>10</v>
      </c>
      <c r="N4" t="n">
        <v>11</v>
      </c>
      <c r="O4" t="n">
        <v>12</v>
      </c>
      <c r="P4" t="n">
        <v>13</v>
      </c>
      <c r="Q4" t="n">
        <v>14</v>
      </c>
      <c r="R4" t="n">
        <v>15</v>
      </c>
      <c r="S4" t="n">
        <v>16</v>
      </c>
      <c r="T4" t="n">
        <v>17</v>
      </c>
      <c r="U4" t="n">
        <v>18</v>
      </c>
      <c r="V4" t="n">
        <v>19</v>
      </c>
      <c r="W4" t="n">
        <v>20</v>
      </c>
      <c r="X4" t="n">
        <v>21</v>
      </c>
      <c r="Y4" t="n">
        <v>22</v>
      </c>
      <c r="Z4" t="n">
        <v>23</v>
      </c>
      <c r="AA4" t="n">
        <v>24</v>
      </c>
      <c r="AB4" t="n">
        <v>25</v>
      </c>
      <c r="AC4" t="n">
        <v>26</v>
      </c>
      <c r="AD4" t="n">
        <v>27</v>
      </c>
      <c r="AE4" t="n">
        <v>28</v>
      </c>
      <c r="AF4" t="n">
        <v>29</v>
      </c>
      <c r="AG4" t="n">
        <v>30</v>
      </c>
      <c r="AH4" t="n">
        <v>31</v>
      </c>
      <c r="AI4" t="n">
        <v>32</v>
      </c>
      <c r="AJ4" t="n">
        <v>33</v>
      </c>
      <c r="AK4" t="n">
        <v>34</v>
      </c>
      <c r="AL4" t="n">
        <v>35</v>
      </c>
      <c r="AM4" t="n">
        <v>36</v>
      </c>
      <c r="AN4" t="n">
        <v>37</v>
      </c>
      <c r="AO4" t="n">
        <v>38</v>
      </c>
      <c r="AP4" t="n">
        <v>39</v>
      </c>
      <c r="AQ4" t="n">
        <v>40</v>
      </c>
      <c r="AR4" t="n">
        <v>41</v>
      </c>
      <c r="AS4" t="n">
        <v>42</v>
      </c>
      <c r="AT4" t="n">
        <v>43</v>
      </c>
      <c r="AU4" t="n">
        <v>44</v>
      </c>
      <c r="AV4" t="n">
        <v>45</v>
      </c>
      <c r="AW4" t="n">
        <v>46</v>
      </c>
      <c r="AX4" t="n">
        <v>47</v>
      </c>
      <c r="AY4" t="n">
        <v>48</v>
      </c>
      <c r="AZ4" t="n">
        <v>49</v>
      </c>
      <c r="BA4" t="n">
        <v>50</v>
      </c>
      <c r="BB4" t="n">
        <v>51</v>
      </c>
      <c r="BC4" t="n">
        <v>52</v>
      </c>
      <c r="BD4" t="n">
        <v>53</v>
      </c>
      <c r="BE4" t="n">
        <v>54</v>
      </c>
      <c r="BF4" t="n">
        <v>55</v>
      </c>
      <c r="BG4" t="n">
        <v>56</v>
      </c>
      <c r="BH4" t="n">
        <v>57</v>
      </c>
      <c r="BI4" t="n">
        <v>58</v>
      </c>
      <c r="BJ4" t="n">
        <v>59</v>
      </c>
      <c r="BK4" t="n">
        <v>60</v>
      </c>
      <c r="BL4" t="n">
        <v>61</v>
      </c>
      <c r="BM4" t="n">
        <v>62</v>
      </c>
      <c r="BN4" t="n">
        <v>63</v>
      </c>
      <c r="BO4" t="n">
        <v>64</v>
      </c>
      <c r="BP4" t="n">
        <v>65</v>
      </c>
      <c r="BQ4" t="n">
        <v>66</v>
      </c>
      <c r="BR4" t="n">
        <v>67</v>
      </c>
      <c r="BS4" t="n">
        <v>68</v>
      </c>
      <c r="BT4" t="n">
        <v>69</v>
      </c>
      <c r="BU4" t="n">
        <v>70</v>
      </c>
      <c r="BV4" t="n">
        <v>71</v>
      </c>
      <c r="BW4" t="n">
        <v>72</v>
      </c>
      <c r="BX4" t="n">
        <v>73</v>
      </c>
      <c r="BY4" t="n">
        <v>74</v>
      </c>
      <c r="BZ4" t="n">
        <v>75</v>
      </c>
      <c r="CA4" t="n">
        <v>76</v>
      </c>
      <c r="CB4" t="n">
        <v>77</v>
      </c>
      <c r="CC4" t="n">
        <v>78</v>
      </c>
      <c r="CD4" t="n">
        <v>79</v>
      </c>
      <c r="CE4" t="n">
        <v>80</v>
      </c>
      <c r="CF4" t="n">
        <v>81</v>
      </c>
      <c r="CG4" t="n">
        <v>82</v>
      </c>
      <c r="CH4" t="n">
        <v>83</v>
      </c>
      <c r="CI4" t="n">
        <v>84</v>
      </c>
      <c r="CJ4" t="n">
        <v>85</v>
      </c>
      <c r="CK4" t="n">
        <v>86</v>
      </c>
      <c r="CL4" t="n">
        <v>87</v>
      </c>
      <c r="CM4" t="n">
        <v>88</v>
      </c>
      <c r="CN4" t="n">
        <v>89</v>
      </c>
      <c r="CO4" t="n">
        <v>90</v>
      </c>
      <c r="CP4" t="n">
        <v>91</v>
      </c>
      <c r="CQ4" t="n">
        <v>92</v>
      </c>
      <c r="CR4" t="n">
        <v>93</v>
      </c>
      <c r="CS4" t="n">
        <v>94</v>
      </c>
      <c r="CT4" t="n">
        <v>95</v>
      </c>
      <c r="CU4" t="n">
        <v>96</v>
      </c>
      <c r="CV4" t="n">
        <v>97</v>
      </c>
      <c r="CW4" t="n">
        <v>98</v>
      </c>
      <c r="CX4" t="n">
        <v>99</v>
      </c>
      <c r="CY4" t="n">
        <v>100</v>
      </c>
      <c r="CZ4" t="n">
        <v>101</v>
      </c>
      <c r="DA4" t="n">
        <v>102</v>
      </c>
      <c r="DB4" t="n">
        <v>103</v>
      </c>
      <c r="DC4" t="n">
        <v>104</v>
      </c>
      <c r="DD4" t="n">
        <v>105</v>
      </c>
      <c r="DE4" t="n">
        <v>106</v>
      </c>
      <c r="DF4" t="n">
        <v>107</v>
      </c>
      <c r="DG4" t="n">
        <v>108</v>
      </c>
      <c r="DH4" t="n">
        <v>109</v>
      </c>
      <c r="DI4" t="n">
        <v>110</v>
      </c>
      <c r="DJ4" t="n">
        <v>111</v>
      </c>
      <c r="DK4" t="n">
        <v>112</v>
      </c>
      <c r="DL4" t="n">
        <v>113</v>
      </c>
      <c r="DM4" t="n">
        <v>114</v>
      </c>
      <c r="DN4" t="n">
        <v>115</v>
      </c>
      <c r="DO4" t="n">
        <v>116</v>
      </c>
      <c r="DP4" t="n">
        <v>117</v>
      </c>
      <c r="DQ4" t="n">
        <v>118</v>
      </c>
      <c r="DR4" t="n">
        <v>119</v>
      </c>
      <c r="DS4" t="n">
        <v>120</v>
      </c>
      <c r="DT4" t="n">
        <v>121</v>
      </c>
      <c r="DU4" t="n">
        <v>122</v>
      </c>
      <c r="DV4" t="n">
        <v>123</v>
      </c>
      <c r="DW4" t="n">
        <v>124</v>
      </c>
      <c r="DX4" t="n">
        <v>125</v>
      </c>
      <c r="DY4" t="n">
        <v>126</v>
      </c>
      <c r="DZ4" t="n">
        <v>127</v>
      </c>
      <c r="EA4" t="n">
        <v>128</v>
      </c>
      <c r="EB4" t="n">
        <v>129</v>
      </c>
      <c r="EC4" t="n">
        <v>130</v>
      </c>
      <c r="ED4" t="n">
        <v>131</v>
      </c>
      <c r="EE4" t="n">
        <v>132</v>
      </c>
      <c r="EF4" t="n">
        <v>133</v>
      </c>
      <c r="EG4" t="n">
        <v>134</v>
      </c>
      <c r="EH4" t="n">
        <v>135</v>
      </c>
      <c r="EI4" t="n">
        <v>136</v>
      </c>
      <c r="EJ4" t="n">
        <v>137</v>
      </c>
      <c r="EK4" t="n">
        <v>138</v>
      </c>
      <c r="EL4" t="n">
        <v>139</v>
      </c>
      <c r="EM4" t="n">
        <v>140</v>
      </c>
      <c r="EN4" t="n">
        <v>141</v>
      </c>
      <c r="EO4" t="n">
        <v>142</v>
      </c>
      <c r="EP4" t="n">
        <v>143</v>
      </c>
      <c r="EQ4" t="n">
        <v>144</v>
      </c>
      <c r="ER4" t="n">
        <v>145</v>
      </c>
      <c r="ES4" t="n">
        <v>146</v>
      </c>
      <c r="ET4" t="n">
        <v>147</v>
      </c>
      <c r="EU4" t="n">
        <v>148</v>
      </c>
      <c r="EV4" t="n">
        <v>149</v>
      </c>
      <c r="EW4" t="n">
        <v>150</v>
      </c>
      <c r="EX4" t="n">
        <v>151</v>
      </c>
      <c r="EY4" t="n">
        <v>152</v>
      </c>
      <c r="EZ4" t="n">
        <v>153</v>
      </c>
      <c r="FA4" t="n">
        <v>154</v>
      </c>
      <c r="FB4" t="n">
        <v>155</v>
      </c>
      <c r="FC4" t="n">
        <v>156</v>
      </c>
      <c r="FD4" t="n">
        <v>157</v>
      </c>
      <c r="FE4" t="n">
        <v>158</v>
      </c>
      <c r="FF4" t="n">
        <v>159</v>
      </c>
      <c r="FG4" t="n">
        <v>160</v>
      </c>
      <c r="FH4" t="n">
        <v>161</v>
      </c>
      <c r="FI4" t="n">
        <v>162</v>
      </c>
      <c r="FJ4" t="n">
        <v>163</v>
      </c>
      <c r="FK4" t="n">
        <v>164</v>
      </c>
      <c r="FL4" t="n">
        <v>165</v>
      </c>
      <c r="FM4" t="n">
        <v>166</v>
      </c>
      <c r="FN4" t="n">
        <v>167</v>
      </c>
      <c r="FO4" t="n">
        <v>168</v>
      </c>
      <c r="FP4" t="n">
        <v>169</v>
      </c>
      <c r="FQ4" t="n">
        <v>170</v>
      </c>
      <c r="FR4" t="n">
        <v>171</v>
      </c>
      <c r="FS4" t="n">
        <v>172</v>
      </c>
      <c r="FT4" t="n">
        <v>173</v>
      </c>
      <c r="FU4" t="n">
        <v>174</v>
      </c>
      <c r="FV4" t="n">
        <v>175</v>
      </c>
      <c r="FW4" t="n">
        <v>176</v>
      </c>
      <c r="FX4" t="n">
        <v>177</v>
      </c>
      <c r="FY4" t="n">
        <v>178</v>
      </c>
      <c r="FZ4" t="n">
        <v>179</v>
      </c>
      <c r="GA4" t="n">
        <v>180</v>
      </c>
      <c r="GB4" t="n">
        <v>181</v>
      </c>
      <c r="GC4" t="n">
        <v>182</v>
      </c>
      <c r="GD4" t="n">
        <v>183</v>
      </c>
      <c r="GE4" t="n">
        <v>184</v>
      </c>
      <c r="GF4" t="n">
        <v>185</v>
      </c>
      <c r="GG4" t="n">
        <v>186</v>
      </c>
      <c r="GH4" t="n">
        <v>187</v>
      </c>
      <c r="GI4" t="n">
        <v>188</v>
      </c>
      <c r="GJ4" t="n">
        <v>189</v>
      </c>
      <c r="GK4" t="n">
        <v>190</v>
      </c>
      <c r="GL4" t="n">
        <v>191</v>
      </c>
      <c r="GM4" t="n">
        <v>192</v>
      </c>
      <c r="GN4" t="n">
        <v>193</v>
      </c>
      <c r="GO4" t="n">
        <v>194</v>
      </c>
      <c r="GP4" t="n">
        <v>195</v>
      </c>
      <c r="GQ4" t="n">
        <v>196</v>
      </c>
      <c r="GR4" t="n">
        <v>197</v>
      </c>
      <c r="GS4" t="n">
        <v>198</v>
      </c>
      <c r="GT4" t="n">
        <v>199</v>
      </c>
      <c r="GU4" t="n">
        <v>200</v>
      </c>
      <c r="GV4" t="n">
        <v>201</v>
      </c>
      <c r="GW4" t="n">
        <v>202</v>
      </c>
      <c r="GX4" t="n">
        <v>203</v>
      </c>
      <c r="GY4" t="n">
        <v>204</v>
      </c>
      <c r="GZ4" t="n">
        <v>205</v>
      </c>
      <c r="HA4" t="n">
        <v>206</v>
      </c>
      <c r="HB4" t="n">
        <v>207</v>
      </c>
      <c r="HC4" t="n">
        <v>208</v>
      </c>
      <c r="HD4" t="n">
        <v>209</v>
      </c>
      <c r="HE4" t="n">
        <v>210</v>
      </c>
      <c r="HF4" t="n">
        <v>211</v>
      </c>
      <c r="HG4" t="n">
        <v>212</v>
      </c>
      <c r="HH4" t="n">
        <v>213</v>
      </c>
      <c r="HI4" t="n">
        <v>214</v>
      </c>
      <c r="HJ4" t="n">
        <v>215</v>
      </c>
      <c r="HK4" t="n">
        <v>216</v>
      </c>
      <c r="HL4" t="n">
        <v>217</v>
      </c>
      <c r="HM4" t="n">
        <v>218</v>
      </c>
      <c r="HN4" t="n">
        <v>219</v>
      </c>
      <c r="HO4" t="n">
        <v>220</v>
      </c>
      <c r="HP4" t="n">
        <v>221</v>
      </c>
      <c r="HQ4" t="n">
        <v>222</v>
      </c>
      <c r="HR4" t="n">
        <v>223</v>
      </c>
      <c r="HS4" t="n">
        <v>224</v>
      </c>
      <c r="HT4" t="n">
        <v>225</v>
      </c>
      <c r="HU4" t="n">
        <v>226</v>
      </c>
      <c r="HV4" t="n">
        <v>227</v>
      </c>
      <c r="HW4" t="n">
        <v>228</v>
      </c>
      <c r="HX4" t="n">
        <v>229</v>
      </c>
      <c r="HY4" t="n">
        <v>230</v>
      </c>
      <c r="HZ4" t="n">
        <v>231</v>
      </c>
      <c r="IA4" t="n">
        <v>232</v>
      </c>
      <c r="IB4" t="n">
        <v>233</v>
      </c>
      <c r="IC4" t="n">
        <v>234</v>
      </c>
      <c r="ID4" t="n">
        <v>235</v>
      </c>
      <c r="IE4" t="n">
        <v>236</v>
      </c>
      <c r="IF4" t="n">
        <v>237</v>
      </c>
      <c r="IG4" t="n">
        <v>238</v>
      </c>
      <c r="IH4" t="n">
        <v>239</v>
      </c>
      <c r="II4" t="n">
        <v>240</v>
      </c>
      <c r="IJ4" t="n">
        <v>241</v>
      </c>
      <c r="IK4" t="n">
        <v>242</v>
      </c>
      <c r="IL4" t="n">
        <v>243</v>
      </c>
      <c r="IM4" t="n">
        <v>244</v>
      </c>
      <c r="IN4" t="n">
        <v>245</v>
      </c>
      <c r="IO4" t="n">
        <v>246</v>
      </c>
      <c r="IP4" t="n">
        <v>247</v>
      </c>
      <c r="IQ4" t="n">
        <v>248</v>
      </c>
      <c r="IR4" t="n">
        <v>249</v>
      </c>
      <c r="IS4" t="n">
        <v>250</v>
      </c>
      <c r="IT4" t="n">
        <v>251</v>
      </c>
      <c r="IU4" t="n">
        <v>252</v>
      </c>
      <c r="IV4" t="n">
        <v>253</v>
      </c>
      <c r="IW4" t="n">
        <v>254</v>
      </c>
      <c r="IX4" t="n">
        <v>255</v>
      </c>
      <c r="IY4" t="n">
        <v>256</v>
      </c>
      <c r="IZ4" t="n">
        <v>257</v>
      </c>
      <c r="JA4" t="n">
        <v>258</v>
      </c>
      <c r="JB4" t="n">
        <v>259</v>
      </c>
      <c r="JC4" t="n">
        <v>260</v>
      </c>
      <c r="JD4" t="n">
        <v>261</v>
      </c>
      <c r="JE4" t="n">
        <v>262</v>
      </c>
      <c r="JF4" t="n">
        <v>263</v>
      </c>
      <c r="JG4" t="n">
        <v>264</v>
      </c>
      <c r="JH4" t="n">
        <v>265</v>
      </c>
      <c r="JI4" t="n">
        <v>266</v>
      </c>
      <c r="JJ4" t="n">
        <v>267</v>
      </c>
      <c r="JK4" t="n">
        <v>268</v>
      </c>
      <c r="JL4" t="n">
        <v>269</v>
      </c>
      <c r="JM4" t="n">
        <v>270</v>
      </c>
      <c r="JN4" t="n">
        <v>271</v>
      </c>
      <c r="JO4" t="n">
        <v>272</v>
      </c>
      <c r="JP4" t="n">
        <v>273</v>
      </c>
      <c r="JQ4" t="n">
        <v>274</v>
      </c>
      <c r="JR4" t="n">
        <v>275</v>
      </c>
      <c r="JS4" t="n">
        <v>276</v>
      </c>
      <c r="JT4" t="n">
        <v>277</v>
      </c>
      <c r="JU4" t="n">
        <v>278</v>
      </c>
      <c r="JV4" t="n">
        <v>279</v>
      </c>
      <c r="JW4" t="n">
        <v>280</v>
      </c>
      <c r="JX4" t="n">
        <v>281</v>
      </c>
      <c r="JY4" t="n">
        <v>282</v>
      </c>
      <c r="JZ4" t="n">
        <v>283</v>
      </c>
      <c r="KA4" t="n">
        <v>284</v>
      </c>
      <c r="KB4" t="n">
        <v>285</v>
      </c>
      <c r="KC4" t="n">
        <v>286</v>
      </c>
      <c r="KD4" t="n">
        <v>287</v>
      </c>
      <c r="KE4" t="n">
        <v>288</v>
      </c>
      <c r="KF4" t="n">
        <v>289</v>
      </c>
      <c r="KG4" t="n">
        <v>290</v>
      </c>
      <c r="KH4" t="n">
        <v>291</v>
      </c>
      <c r="KI4" t="n">
        <v>292</v>
      </c>
      <c r="KJ4" t="n">
        <v>293</v>
      </c>
      <c r="KK4" t="n">
        <v>294</v>
      </c>
      <c r="KL4" t="n">
        <v>295</v>
      </c>
      <c r="KM4" t="n">
        <v>296</v>
      </c>
      <c r="KN4" t="n">
        <v>297</v>
      </c>
      <c r="KO4" t="n">
        <v>298</v>
      </c>
      <c r="KP4" t="n">
        <v>299</v>
      </c>
      <c r="KQ4" t="n">
        <v>300</v>
      </c>
      <c r="KR4" t="n">
        <v>301</v>
      </c>
      <c r="KS4" t="n">
        <v>302</v>
      </c>
      <c r="KT4" t="n">
        <v>303</v>
      </c>
      <c r="KU4" t="n">
        <v>304</v>
      </c>
      <c r="KV4" t="n">
        <v>305</v>
      </c>
      <c r="KW4" t="n">
        <v>306</v>
      </c>
      <c r="KX4" t="n">
        <v>307</v>
      </c>
      <c r="KY4" t="n">
        <v>308</v>
      </c>
      <c r="KZ4" t="n">
        <v>309</v>
      </c>
      <c r="LA4" t="n">
        <v>310</v>
      </c>
      <c r="LB4" t="n">
        <v>311</v>
      </c>
      <c r="LC4" t="n">
        <v>312</v>
      </c>
      <c r="LD4" t="n">
        <v>313</v>
      </c>
      <c r="LE4" t="n">
        <v>314</v>
      </c>
      <c r="LF4" t="n">
        <v>315</v>
      </c>
      <c r="LG4" t="n">
        <v>316</v>
      </c>
      <c r="LH4" t="n">
        <v>317</v>
      </c>
      <c r="LI4" t="n">
        <v>318</v>
      </c>
      <c r="LJ4" t="n">
        <v>319</v>
      </c>
      <c r="LK4" t="n">
        <v>320</v>
      </c>
      <c r="LL4" t="n">
        <v>321</v>
      </c>
      <c r="LM4" t="n">
        <v>322</v>
      </c>
      <c r="LN4" t="n">
        <v>323</v>
      </c>
      <c r="LO4" t="n">
        <v>324</v>
      </c>
      <c r="LP4" t="n">
        <v>325</v>
      </c>
      <c r="LQ4" t="n">
        <v>326</v>
      </c>
      <c r="LR4" t="n">
        <v>327</v>
      </c>
      <c r="LS4" t="n">
        <v>328</v>
      </c>
      <c r="LT4" t="n">
        <v>329</v>
      </c>
      <c r="LU4" t="n">
        <v>330</v>
      </c>
      <c r="LV4" t="n">
        <v>331</v>
      </c>
      <c r="LW4" t="n">
        <v>332</v>
      </c>
      <c r="LX4" t="n">
        <v>333</v>
      </c>
      <c r="LY4" t="n">
        <v>334</v>
      </c>
      <c r="LZ4" t="n">
        <v>335</v>
      </c>
      <c r="MA4" t="n">
        <v>336</v>
      </c>
      <c r="MB4" t="n">
        <v>337</v>
      </c>
      <c r="MC4" t="n">
        <v>338</v>
      </c>
      <c r="MD4" t="n">
        <v>339</v>
      </c>
      <c r="ME4" t="n">
        <v>340</v>
      </c>
      <c r="MF4" t="n">
        <v>341</v>
      </c>
      <c r="MG4" t="n">
        <v>342</v>
      </c>
      <c r="MH4" t="n">
        <v>343</v>
      </c>
      <c r="MI4" t="n">
        <v>344</v>
      </c>
      <c r="MJ4" t="n">
        <v>345</v>
      </c>
      <c r="MK4" t="n">
        <v>346</v>
      </c>
      <c r="ML4" t="n">
        <v>347</v>
      </c>
      <c r="MM4" t="n">
        <v>348</v>
      </c>
      <c r="MN4" t="n">
        <v>349</v>
      </c>
      <c r="MO4" t="n">
        <v>350</v>
      </c>
      <c r="MP4" t="n">
        <v>351</v>
      </c>
      <c r="MQ4" t="n">
        <v>352</v>
      </c>
      <c r="MR4" t="n">
        <v>353</v>
      </c>
      <c r="MS4" t="n">
        <v>354</v>
      </c>
      <c r="MT4" t="n">
        <v>355</v>
      </c>
      <c r="MU4" t="n">
        <v>356</v>
      </c>
      <c r="MV4" t="n">
        <v>357</v>
      </c>
      <c r="MW4" t="n">
        <v>358</v>
      </c>
      <c r="MX4" t="n">
        <v>359</v>
      </c>
      <c r="MY4" t="n">
        <v>360</v>
      </c>
      <c r="MZ4" t="n">
        <v>361</v>
      </c>
      <c r="NA4" t="n">
        <v>362</v>
      </c>
      <c r="NB4" t="n">
        <v>363</v>
      </c>
      <c r="NC4" t="n">
        <v>364</v>
      </c>
      <c r="ND4" t="n">
        <v>365</v>
      </c>
      <c r="NE4" t="n">
        <v>366</v>
      </c>
      <c r="NF4" t="n">
        <v>367</v>
      </c>
      <c r="NG4" t="n">
        <v>368</v>
      </c>
      <c r="NH4" t="n">
        <v>369</v>
      </c>
      <c r="NI4" t="n">
        <v>370</v>
      </c>
      <c r="NJ4" t="n">
        <v>371</v>
      </c>
      <c r="NK4" t="n">
        <v>372</v>
      </c>
      <c r="NL4" t="n">
        <v>373</v>
      </c>
      <c r="NM4" t="n">
        <v>374</v>
      </c>
      <c r="NN4" t="n">
        <v>375</v>
      </c>
      <c r="NO4" t="n">
        <v>376</v>
      </c>
      <c r="NP4" t="n">
        <v>377</v>
      </c>
      <c r="NQ4" t="n">
        <v>378</v>
      </c>
      <c r="NR4" t="n">
        <v>379</v>
      </c>
      <c r="NS4" t="n">
        <v>380</v>
      </c>
      <c r="NT4" t="n">
        <v>381</v>
      </c>
      <c r="NU4" t="n">
        <v>382</v>
      </c>
      <c r="NV4" t="n">
        <v>383</v>
      </c>
      <c r="NW4" t="n">
        <v>384</v>
      </c>
      <c r="NX4" t="n">
        <v>385</v>
      </c>
      <c r="NY4" t="n">
        <v>386</v>
      </c>
      <c r="NZ4" t="n">
        <v>387</v>
      </c>
      <c r="OA4" t="n">
        <v>388</v>
      </c>
      <c r="OB4" t="n">
        <v>389</v>
      </c>
      <c r="OC4" t="n">
        <v>390</v>
      </c>
      <c r="OD4" t="n">
        <v>391</v>
      </c>
      <c r="OE4" t="n">
        <v>392</v>
      </c>
      <c r="OF4" t="n">
        <v>393</v>
      </c>
      <c r="OG4" t="n">
        <v>394</v>
      </c>
      <c r="OH4" t="n">
        <v>395</v>
      </c>
      <c r="OI4" t="n">
        <v>396</v>
      </c>
      <c r="OJ4" t="n">
        <v>397</v>
      </c>
      <c r="OK4" t="n">
        <v>398</v>
      </c>
      <c r="OL4" t="n">
        <v>399</v>
      </c>
      <c r="OM4" t="n">
        <v>400</v>
      </c>
      <c r="ON4" t="n">
        <v>401</v>
      </c>
      <c r="OO4" t="n">
        <v>402</v>
      </c>
      <c r="OP4" t="n">
        <v>403</v>
      </c>
      <c r="OQ4" t="n">
        <v>404</v>
      </c>
      <c r="OR4" t="n">
        <v>405</v>
      </c>
      <c r="OS4" t="n">
        <v>406</v>
      </c>
      <c r="OT4" t="n">
        <v>407</v>
      </c>
      <c r="OU4" t="n">
        <v>408</v>
      </c>
      <c r="OV4" t="n">
        <v>409</v>
      </c>
      <c r="OW4" t="n">
        <v>410</v>
      </c>
      <c r="OX4" t="n">
        <v>411</v>
      </c>
      <c r="OY4" t="n">
        <v>412</v>
      </c>
      <c r="OZ4" t="n">
        <v>413</v>
      </c>
      <c r="PA4" t="n">
        <v>414</v>
      </c>
      <c r="PB4" t="n">
        <v>415</v>
      </c>
      <c r="PC4" t="n">
        <v>416</v>
      </c>
      <c r="PD4" t="n">
        <v>417</v>
      </c>
      <c r="PE4" t="n">
        <v>418</v>
      </c>
      <c r="PF4" t="n">
        <v>419</v>
      </c>
      <c r="PG4" t="n">
        <v>420</v>
      </c>
      <c r="PH4" t="n">
        <v>421</v>
      </c>
      <c r="PI4" t="n">
        <v>422</v>
      </c>
      <c r="PJ4" t="n">
        <v>423</v>
      </c>
      <c r="PK4" t="n">
        <v>424</v>
      </c>
      <c r="PL4" t="n">
        <v>425</v>
      </c>
      <c r="PM4" t="n">
        <v>426</v>
      </c>
      <c r="PN4" t="n">
        <v>427</v>
      </c>
      <c r="PO4" t="n">
        <v>428</v>
      </c>
      <c r="PP4" t="n">
        <v>429</v>
      </c>
      <c r="PQ4" t="n">
        <v>430</v>
      </c>
      <c r="PR4" t="n">
        <v>431</v>
      </c>
      <c r="PS4" t="n">
        <v>432</v>
      </c>
      <c r="PT4" t="n">
        <v>433</v>
      </c>
      <c r="PU4" t="n">
        <v>434</v>
      </c>
      <c r="PV4" t="n">
        <v>435</v>
      </c>
      <c r="PW4" t="n">
        <v>436</v>
      </c>
      <c r="PX4" t="n">
        <v>437</v>
      </c>
      <c r="PY4" t="n">
        <v>438</v>
      </c>
      <c r="PZ4" t="n">
        <v>439</v>
      </c>
      <c r="QA4" t="n">
        <v>440</v>
      </c>
      <c r="QB4" t="n">
        <v>441</v>
      </c>
      <c r="QC4" t="n">
        <v>442</v>
      </c>
      <c r="QD4" t="n">
        <v>443</v>
      </c>
      <c r="QE4" t="n">
        <v>444</v>
      </c>
      <c r="QF4" t="n">
        <v>445</v>
      </c>
      <c r="QG4" t="n">
        <v>446</v>
      </c>
      <c r="QH4" t="n">
        <v>447</v>
      </c>
      <c r="QI4" t="n">
        <v>448</v>
      </c>
      <c r="QJ4" t="n">
        <v>449</v>
      </c>
      <c r="QK4" t="n">
        <v>450</v>
      </c>
      <c r="QL4" t="n">
        <v>451</v>
      </c>
      <c r="QM4" t="n">
        <v>452</v>
      </c>
      <c r="QN4" t="n">
        <v>453</v>
      </c>
      <c r="QO4" t="n">
        <v>454</v>
      </c>
      <c r="QP4" t="n">
        <v>455</v>
      </c>
      <c r="QQ4" t="n">
        <v>456</v>
      </c>
      <c r="QR4" t="n">
        <v>457</v>
      </c>
      <c r="QS4" t="n">
        <v>458</v>
      </c>
      <c r="QT4" t="n">
        <v>459</v>
      </c>
      <c r="QU4" t="n">
        <v>460</v>
      </c>
      <c r="QV4" t="n">
        <v>461</v>
      </c>
      <c r="QW4" t="n">
        <v>462</v>
      </c>
      <c r="QX4" t="n">
        <v>463</v>
      </c>
      <c r="QY4" t="n">
        <v>464</v>
      </c>
      <c r="QZ4" t="n">
        <v>465</v>
      </c>
      <c r="RA4" t="n">
        <v>466</v>
      </c>
      <c r="RB4" t="n">
        <v>467</v>
      </c>
      <c r="RC4" t="n">
        <v>468</v>
      </c>
      <c r="RD4" t="n">
        <v>469</v>
      </c>
      <c r="RE4" t="n">
        <v>470</v>
      </c>
      <c r="RF4" t="n">
        <v>471</v>
      </c>
      <c r="RG4" t="n">
        <v>472</v>
      </c>
      <c r="RH4" t="n">
        <v>473</v>
      </c>
      <c r="RI4" t="n">
        <v>474</v>
      </c>
      <c r="RJ4" t="n">
        <v>475</v>
      </c>
      <c r="RK4" t="n">
        <v>476</v>
      </c>
      <c r="RL4" t="n">
        <v>477</v>
      </c>
      <c r="RM4" t="n">
        <v>478</v>
      </c>
      <c r="RN4" t="n">
        <v>479</v>
      </c>
      <c r="RO4" t="n">
        <v>480</v>
      </c>
      <c r="RP4" t="n">
        <v>481</v>
      </c>
      <c r="RQ4" t="n">
        <v>482</v>
      </c>
      <c r="RR4" t="n">
        <v>483</v>
      </c>
      <c r="RS4" t="n">
        <v>484</v>
      </c>
      <c r="RT4" t="n">
        <v>485</v>
      </c>
      <c r="RU4" t="n">
        <v>486</v>
      </c>
      <c r="RV4" t="n">
        <v>487</v>
      </c>
      <c r="RW4" t="n">
        <v>488</v>
      </c>
      <c r="RX4" t="n">
        <v>489</v>
      </c>
      <c r="RY4" t="n">
        <v>490</v>
      </c>
      <c r="RZ4" t="n">
        <v>491</v>
      </c>
      <c r="SA4" t="n">
        <v>492</v>
      </c>
      <c r="SB4" t="n">
        <v>493</v>
      </c>
      <c r="SC4" t="n">
        <v>494</v>
      </c>
      <c r="SD4" t="n">
        <v>495</v>
      </c>
      <c r="SE4" t="n">
        <v>496</v>
      </c>
      <c r="SF4" t="n">
        <v>497</v>
      </c>
      <c r="SG4" t="n">
        <v>498</v>
      </c>
      <c r="SH4" t="n">
        <v>499</v>
      </c>
      <c r="SI4" t="n">
        <v>500</v>
      </c>
      <c r="SJ4" t="n">
        <v>501</v>
      </c>
      <c r="SK4" t="n">
        <v>502</v>
      </c>
      <c r="SL4" t="n">
        <v>503</v>
      </c>
      <c r="SM4" t="n">
        <v>504</v>
      </c>
      <c r="SN4" t="n">
        <v>505</v>
      </c>
      <c r="SO4" t="n">
        <v>506</v>
      </c>
      <c r="SP4" t="n">
        <v>507</v>
      </c>
      <c r="SQ4" t="n">
        <v>508</v>
      </c>
      <c r="SR4" t="n">
        <v>509</v>
      </c>
      <c r="SS4" t="n">
        <v>510</v>
      </c>
      <c r="ST4" t="n">
        <v>511</v>
      </c>
      <c r="SU4" t="n">
        <v>512</v>
      </c>
      <c r="SV4" t="n">
        <v>513</v>
      </c>
      <c r="SW4" t="n">
        <v>514</v>
      </c>
      <c r="SX4" t="n">
        <v>515</v>
      </c>
      <c r="SY4" t="n">
        <v>516</v>
      </c>
      <c r="SZ4" t="n">
        <v>517</v>
      </c>
      <c r="TA4" t="n">
        <v>518</v>
      </c>
      <c r="TB4" t="n">
        <v>519</v>
      </c>
      <c r="TC4" t="n">
        <v>520</v>
      </c>
      <c r="TD4" t="n">
        <v>521</v>
      </c>
      <c r="TE4" t="n">
        <v>522</v>
      </c>
      <c r="TF4" t="n">
        <v>523</v>
      </c>
      <c r="TG4" t="n">
        <v>524</v>
      </c>
      <c r="TH4" t="n">
        <v>525</v>
      </c>
      <c r="TI4" t="n">
        <v>526</v>
      </c>
      <c r="TJ4" t="n">
        <v>527</v>
      </c>
      <c r="TK4" t="n">
        <v>528</v>
      </c>
      <c r="TL4" t="n">
        <v>529</v>
      </c>
      <c r="TM4" t="n">
        <v>530</v>
      </c>
      <c r="TN4" t="n">
        <v>531</v>
      </c>
      <c r="TO4" t="n">
        <v>532</v>
      </c>
      <c r="TP4" t="n">
        <v>533</v>
      </c>
      <c r="TQ4" t="n">
        <v>534</v>
      </c>
      <c r="TR4" t="n">
        <v>535</v>
      </c>
      <c r="TS4" t="n">
        <v>536</v>
      </c>
      <c r="TT4" t="n">
        <v>537</v>
      </c>
      <c r="TU4" t="n">
        <v>538</v>
      </c>
      <c r="TV4" t="n">
        <v>539</v>
      </c>
      <c r="TW4" t="n">
        <v>540</v>
      </c>
      <c r="TX4" t="n">
        <v>541</v>
      </c>
      <c r="TY4" t="n">
        <v>542</v>
      </c>
      <c r="TZ4" t="n">
        <v>543</v>
      </c>
      <c r="UA4" t="n">
        <v>544</v>
      </c>
      <c r="UB4" t="n">
        <v>545</v>
      </c>
      <c r="UC4" t="n">
        <v>546</v>
      </c>
      <c r="UD4" t="n">
        <v>547</v>
      </c>
      <c r="UE4" t="n">
        <v>548</v>
      </c>
      <c r="UF4" t="n">
        <v>549</v>
      </c>
      <c r="UG4" t="n">
        <v>550</v>
      </c>
      <c r="UH4" t="n">
        <v>551</v>
      </c>
      <c r="UI4" t="n">
        <v>552</v>
      </c>
      <c r="UJ4" t="n">
        <v>553</v>
      </c>
      <c r="UK4" t="n">
        <v>554</v>
      </c>
      <c r="UL4" t="n">
        <v>555</v>
      </c>
      <c r="UM4" t="n">
        <v>556</v>
      </c>
      <c r="UN4" t="n">
        <v>557</v>
      </c>
      <c r="UO4" t="n">
        <v>558</v>
      </c>
      <c r="UP4" t="n">
        <v>559</v>
      </c>
      <c r="UQ4" t="n">
        <v>560</v>
      </c>
      <c r="UR4" t="n">
        <v>561</v>
      </c>
      <c r="US4" t="n">
        <v>562</v>
      </c>
      <c r="UT4" t="n">
        <v>563</v>
      </c>
      <c r="UU4" t="n">
        <v>564</v>
      </c>
      <c r="UV4" t="n">
        <v>565</v>
      </c>
      <c r="UW4" t="n">
        <v>566</v>
      </c>
      <c r="UX4" t="n">
        <v>567</v>
      </c>
      <c r="UY4" t="n">
        <v>568</v>
      </c>
      <c r="UZ4" t="n">
        <v>569</v>
      </c>
      <c r="VA4" t="n">
        <v>570</v>
      </c>
      <c r="VB4" t="n">
        <v>571</v>
      </c>
      <c r="VC4" t="n">
        <v>572</v>
      </c>
      <c r="VD4" t="n">
        <v>573</v>
      </c>
      <c r="VE4" t="n">
        <v>574</v>
      </c>
      <c r="VF4" t="n">
        <v>575</v>
      </c>
      <c r="VG4" t="n">
        <v>576</v>
      </c>
      <c r="VH4" t="n">
        <v>577</v>
      </c>
      <c r="VI4" t="n">
        <v>578</v>
      </c>
      <c r="VJ4" t="n">
        <v>579</v>
      </c>
      <c r="VK4" t="n">
        <v>580</v>
      </c>
      <c r="VL4" t="n">
        <v>581</v>
      </c>
      <c r="VM4" t="n">
        <v>582</v>
      </c>
      <c r="VN4" t="n">
        <v>583</v>
      </c>
      <c r="VO4" t="n">
        <v>584</v>
      </c>
      <c r="VP4" t="n">
        <v>585</v>
      </c>
      <c r="VQ4" t="n">
        <v>586</v>
      </c>
      <c r="VR4" t="n">
        <v>587</v>
      </c>
      <c r="VS4" t="n">
        <v>588</v>
      </c>
      <c r="VT4" t="n">
        <v>589</v>
      </c>
      <c r="VU4" t="n">
        <v>590</v>
      </c>
      <c r="VV4" t="n">
        <v>591</v>
      </c>
      <c r="VW4" t="n">
        <v>592</v>
      </c>
      <c r="VX4" t="n">
        <v>593</v>
      </c>
      <c r="VY4" t="n">
        <v>594</v>
      </c>
      <c r="VZ4" t="n">
        <v>595</v>
      </c>
      <c r="WA4" t="n">
        <v>596</v>
      </c>
      <c r="WB4" t="n">
        <v>597</v>
      </c>
      <c r="WC4" t="n">
        <v>598</v>
      </c>
      <c r="WD4" t="n">
        <v>599</v>
      </c>
      <c r="WE4" t="n">
        <v>600</v>
      </c>
      <c r="WF4" t="n">
        <v>601</v>
      </c>
      <c r="WG4" t="n">
        <v>602</v>
      </c>
      <c r="WH4" t="n">
        <v>603</v>
      </c>
      <c r="WI4" t="n">
        <v>604</v>
      </c>
      <c r="WJ4" t="n">
        <v>605</v>
      </c>
      <c r="WK4" t="n">
        <v>606</v>
      </c>
      <c r="WL4" t="n">
        <v>607</v>
      </c>
      <c r="WM4" t="n">
        <v>608</v>
      </c>
      <c r="WN4" t="n">
        <v>609</v>
      </c>
      <c r="WO4" t="n">
        <v>610</v>
      </c>
      <c r="WP4" t="n">
        <v>611</v>
      </c>
      <c r="WQ4" t="n">
        <v>612</v>
      </c>
      <c r="WR4" t="n">
        <v>613</v>
      </c>
      <c r="WS4" t="n">
        <v>614</v>
      </c>
      <c r="WT4" t="n">
        <v>615</v>
      </c>
      <c r="WU4" t="n">
        <v>616</v>
      </c>
      <c r="WV4" t="n">
        <v>617</v>
      </c>
      <c r="WW4" t="n">
        <v>618</v>
      </c>
      <c r="WX4" t="n">
        <v>619</v>
      </c>
      <c r="WY4" t="n">
        <v>620</v>
      </c>
      <c r="WZ4" t="n">
        <v>621</v>
      </c>
      <c r="XA4" t="n">
        <v>622</v>
      </c>
      <c r="XB4" t="n">
        <v>623</v>
      </c>
      <c r="XC4" t="n">
        <v>624</v>
      </c>
      <c r="XD4" t="n">
        <v>625</v>
      </c>
      <c r="XE4" t="n">
        <v>626</v>
      </c>
      <c r="XF4" t="n">
        <v>627</v>
      </c>
      <c r="XG4" t="n">
        <v>628</v>
      </c>
      <c r="XH4" t="n">
        <v>629</v>
      </c>
      <c r="XI4" t="n">
        <v>630</v>
      </c>
      <c r="XJ4" t="n">
        <v>631</v>
      </c>
      <c r="XK4" t="n">
        <v>632</v>
      </c>
      <c r="XL4" t="n">
        <v>633</v>
      </c>
      <c r="XM4" t="n">
        <v>634</v>
      </c>
      <c r="XN4" t="n">
        <v>635</v>
      </c>
      <c r="XO4" t="n">
        <v>636</v>
      </c>
      <c r="XP4" t="n">
        <v>637</v>
      </c>
      <c r="XQ4" t="n">
        <v>638</v>
      </c>
      <c r="XR4" t="n">
        <v>639</v>
      </c>
      <c r="XS4" t="n">
        <v>640</v>
      </c>
      <c r="XT4" t="n">
        <v>641</v>
      </c>
      <c r="XU4" t="n">
        <v>642</v>
      </c>
      <c r="XV4" t="n">
        <v>643</v>
      </c>
      <c r="XW4" t="n">
        <v>644</v>
      </c>
      <c r="XX4" t="n">
        <v>645</v>
      </c>
      <c r="XY4" t="n">
        <v>646</v>
      </c>
      <c r="XZ4" t="n">
        <v>647</v>
      </c>
      <c r="YA4" t="n">
        <v>648</v>
      </c>
      <c r="YB4" t="n">
        <v>649</v>
      </c>
      <c r="YC4" t="n">
        <v>650</v>
      </c>
      <c r="YD4" t="n">
        <v>651</v>
      </c>
      <c r="YE4" t="n">
        <v>652</v>
      </c>
      <c r="YF4" t="n">
        <v>653</v>
      </c>
      <c r="YG4" t="n">
        <v>654</v>
      </c>
      <c r="YH4" t="n">
        <v>655</v>
      </c>
      <c r="YI4" t="n">
        <v>656</v>
      </c>
      <c r="YJ4" t="n">
        <v>657</v>
      </c>
      <c r="YK4" t="n">
        <v>658</v>
      </c>
      <c r="YL4" t="n">
        <v>659</v>
      </c>
      <c r="YM4" t="n">
        <v>660</v>
      </c>
      <c r="YN4" t="n">
        <v>661</v>
      </c>
      <c r="YO4" t="n">
        <v>662</v>
      </c>
      <c r="YP4" t="n">
        <v>663</v>
      </c>
      <c r="YQ4" t="n">
        <v>664</v>
      </c>
      <c r="YR4" t="n">
        <v>665</v>
      </c>
      <c r="YS4" t="n">
        <v>666</v>
      </c>
      <c r="YT4" t="n">
        <v>667</v>
      </c>
      <c r="YU4" t="n">
        <v>668</v>
      </c>
      <c r="YV4" t="n">
        <v>669</v>
      </c>
      <c r="YW4" t="n">
        <v>670</v>
      </c>
      <c r="YX4" t="n">
        <v>671</v>
      </c>
      <c r="YY4" t="n">
        <v>672</v>
      </c>
      <c r="YZ4" t="n">
        <v>673</v>
      </c>
      <c r="ZA4" t="n">
        <v>674</v>
      </c>
      <c r="ZB4" t="n">
        <v>675</v>
      </c>
      <c r="ZC4" t="n">
        <v>676</v>
      </c>
      <c r="ZD4" t="n">
        <v>677</v>
      </c>
      <c r="ZE4" t="n">
        <v>678</v>
      </c>
      <c r="ZF4" t="n">
        <v>679</v>
      </c>
      <c r="ZG4" t="n">
        <v>680</v>
      </c>
      <c r="ZH4" t="n">
        <v>681</v>
      </c>
      <c r="ZI4" t="n">
        <v>682</v>
      </c>
      <c r="ZJ4" t="n">
        <v>683</v>
      </c>
      <c r="ZK4" t="n">
        <v>684</v>
      </c>
      <c r="ZL4" t="n">
        <v>685</v>
      </c>
      <c r="ZM4" t="n">
        <v>686</v>
      </c>
      <c r="ZN4" t="n">
        <v>687</v>
      </c>
      <c r="ZO4" t="n">
        <v>688</v>
      </c>
      <c r="ZP4" t="n">
        <v>689</v>
      </c>
      <c r="ZQ4" t="n">
        <v>690</v>
      </c>
      <c r="ZR4" t="n">
        <v>691</v>
      </c>
      <c r="ZS4" t="n">
        <v>692</v>
      </c>
      <c r="ZT4" t="n">
        <v>693</v>
      </c>
      <c r="ZU4" t="n">
        <v>694</v>
      </c>
      <c r="ZV4" t="n">
        <v>695</v>
      </c>
      <c r="ZW4" t="n">
        <v>696</v>
      </c>
      <c r="ZX4" t="n">
        <v>697</v>
      </c>
      <c r="ZY4" t="n">
        <v>698</v>
      </c>
      <c r="ZZ4" t="n">
        <v>699</v>
      </c>
      <c r="AAA4" t="n">
        <v>700</v>
      </c>
      <c r="AAB4" t="n">
        <v>701</v>
      </c>
      <c r="AAC4" t="n">
        <v>702</v>
      </c>
      <c r="AAD4" t="n">
        <v>703</v>
      </c>
      <c r="AAE4" t="n">
        <v>704</v>
      </c>
      <c r="AAF4" t="n">
        <v>705</v>
      </c>
      <c r="AAG4" t="n">
        <v>706</v>
      </c>
      <c r="AAH4" t="n">
        <v>707</v>
      </c>
      <c r="AAI4" t="n">
        <v>708</v>
      </c>
      <c r="AAJ4" t="n">
        <v>709</v>
      </c>
      <c r="AAK4" t="n">
        <v>710</v>
      </c>
      <c r="AAL4" t="n">
        <v>711</v>
      </c>
      <c r="AAM4" t="n">
        <v>712</v>
      </c>
      <c r="AAN4" t="n">
        <v>713</v>
      </c>
      <c r="AAO4" t="n">
        <v>714</v>
      </c>
      <c r="AAP4" t="n">
        <v>715</v>
      </c>
      <c r="AAQ4" t="n">
        <v>716</v>
      </c>
      <c r="AAR4" t="n">
        <v>717</v>
      </c>
      <c r="AAS4" t="n">
        <v>718</v>
      </c>
      <c r="AAT4" t="n">
        <v>719</v>
      </c>
      <c r="AAU4" t="n">
        <v>720</v>
      </c>
      <c r="AAV4" t="n">
        <v>721</v>
      </c>
      <c r="AAW4" t="n">
        <v>722</v>
      </c>
      <c r="AAX4" t="n">
        <v>723</v>
      </c>
      <c r="AAY4" t="n">
        <v>724</v>
      </c>
      <c r="AAZ4" t="n">
        <v>725</v>
      </c>
      <c r="ABA4" t="n">
        <v>726</v>
      </c>
      <c r="ABB4" t="n">
        <v>727</v>
      </c>
      <c r="ABC4" t="n">
        <v>728</v>
      </c>
      <c r="ABD4" t="n">
        <v>729</v>
      </c>
      <c r="ABE4" t="n">
        <v>730</v>
      </c>
      <c r="ABF4" t="n">
        <v>731</v>
      </c>
      <c r="ABG4" t="n">
        <v>732</v>
      </c>
      <c r="ABH4" t="n">
        <v>733</v>
      </c>
      <c r="ABI4" t="n">
        <v>734</v>
      </c>
      <c r="ABJ4" t="n">
        <v>735</v>
      </c>
      <c r="ABK4" t="n">
        <v>736</v>
      </c>
      <c r="ABL4" t="n">
        <v>737</v>
      </c>
      <c r="ABM4" t="n">
        <v>738</v>
      </c>
      <c r="ABN4" t="n">
        <v>739</v>
      </c>
      <c r="ABO4" t="n">
        <v>740</v>
      </c>
      <c r="ABP4" t="n">
        <v>741</v>
      </c>
      <c r="ABQ4" t="n">
        <v>742</v>
      </c>
      <c r="ABR4" t="n">
        <v>743</v>
      </c>
      <c r="ABS4" t="n">
        <v>744</v>
      </c>
      <c r="ABT4" t="n">
        <v>745</v>
      </c>
      <c r="ABU4" t="n">
        <v>746</v>
      </c>
      <c r="ABV4" t="n">
        <v>747</v>
      </c>
      <c r="ABW4" t="n">
        <v>748</v>
      </c>
      <c r="ABX4" t="n">
        <v>749</v>
      </c>
      <c r="ABY4" t="n">
        <v>750</v>
      </c>
      <c r="ABZ4" t="n">
        <v>751</v>
      </c>
      <c r="ACA4" t="n">
        <v>752</v>
      </c>
      <c r="ACB4" t="n">
        <v>753</v>
      </c>
      <c r="ACC4" t="n">
        <v>754</v>
      </c>
      <c r="ACD4" t="n">
        <v>755</v>
      </c>
      <c r="ACE4" t="n">
        <v>756</v>
      </c>
      <c r="ACF4" t="n">
        <v>757</v>
      </c>
      <c r="ACG4" t="n">
        <v>758</v>
      </c>
      <c r="ACH4" t="n">
        <v>759</v>
      </c>
      <c r="ACI4" t="n">
        <v>760</v>
      </c>
      <c r="ACJ4" t="n">
        <v>761</v>
      </c>
      <c r="ACK4" t="n">
        <v>762</v>
      </c>
      <c r="ACL4" t="n">
        <v>763</v>
      </c>
      <c r="ACM4" t="n">
        <v>764</v>
      </c>
      <c r="ACN4" t="n">
        <v>765</v>
      </c>
      <c r="ACO4" t="n">
        <v>766</v>
      </c>
      <c r="ACP4" t="n">
        <v>767</v>
      </c>
      <c r="ACQ4" t="n">
        <v>768</v>
      </c>
      <c r="ACR4" t="n">
        <v>769</v>
      </c>
      <c r="ACS4" t="n">
        <v>770</v>
      </c>
      <c r="ACT4" t="n">
        <v>771</v>
      </c>
      <c r="ACU4" t="n">
        <v>772</v>
      </c>
      <c r="ACV4" t="n">
        <v>773</v>
      </c>
      <c r="ACW4" t="n">
        <v>774</v>
      </c>
      <c r="ACX4" t="n">
        <v>775</v>
      </c>
      <c r="ACY4" t="n">
        <v>776</v>
      </c>
      <c r="ACZ4" t="n">
        <v>777</v>
      </c>
      <c r="ADA4" t="n">
        <v>778</v>
      </c>
      <c r="ADB4" t="n">
        <v>779</v>
      </c>
      <c r="ADC4" t="n">
        <v>780</v>
      </c>
      <c r="ADD4" t="n">
        <v>781</v>
      </c>
      <c r="ADE4" t="n">
        <v>782</v>
      </c>
      <c r="ADF4" t="n">
        <v>783</v>
      </c>
      <c r="ADG4" t="n">
        <v>784</v>
      </c>
      <c r="ADH4" t="n">
        <v>785</v>
      </c>
      <c r="ADI4" t="n">
        <v>786</v>
      </c>
      <c r="ADJ4" t="n">
        <v>787</v>
      </c>
      <c r="ADK4" t="n">
        <v>788</v>
      </c>
      <c r="ADL4" t="n">
        <v>789</v>
      </c>
      <c r="ADM4" t="n">
        <v>790</v>
      </c>
      <c r="ADN4" t="n">
        <v>791</v>
      </c>
      <c r="ADO4" t="n">
        <v>792</v>
      </c>
      <c r="ADP4" t="n">
        <v>793</v>
      </c>
      <c r="ADQ4" t="n">
        <v>794</v>
      </c>
      <c r="ADR4" t="n">
        <v>795</v>
      </c>
      <c r="ADS4" t="n">
        <v>796</v>
      </c>
      <c r="ADT4" t="n">
        <v>797</v>
      </c>
      <c r="ADU4" t="n">
        <v>798</v>
      </c>
      <c r="ADV4" t="n">
        <v>799</v>
      </c>
      <c r="ADW4" t="n">
        <v>800</v>
      </c>
      <c r="ADX4" t="n">
        <v>801</v>
      </c>
      <c r="ADY4" t="n">
        <v>802</v>
      </c>
      <c r="ADZ4" t="n">
        <v>803</v>
      </c>
      <c r="AEA4" t="n">
        <v>804</v>
      </c>
      <c r="AEB4" t="n">
        <v>805</v>
      </c>
      <c r="AEC4" t="n">
        <v>806</v>
      </c>
      <c r="AED4" t="n">
        <v>807</v>
      </c>
      <c r="AEE4" t="n">
        <v>808</v>
      </c>
      <c r="AEF4" t="n">
        <v>809</v>
      </c>
      <c r="AEG4" t="n">
        <v>810</v>
      </c>
      <c r="AEH4" t="n">
        <v>811</v>
      </c>
      <c r="AEI4" t="n">
        <v>812</v>
      </c>
      <c r="AEJ4" t="n">
        <v>813</v>
      </c>
      <c r="AEK4" t="n">
        <v>814</v>
      </c>
      <c r="AEL4" t="n">
        <v>815</v>
      </c>
      <c r="AEM4" t="n">
        <v>816</v>
      </c>
      <c r="AEN4" t="n">
        <v>817</v>
      </c>
      <c r="AEO4" t="n">
        <v>818</v>
      </c>
      <c r="AEP4" t="n">
        <v>819</v>
      </c>
      <c r="AEQ4" t="n">
        <v>820</v>
      </c>
      <c r="AER4" t="n">
        <v>821</v>
      </c>
      <c r="AES4" t="n">
        <v>822</v>
      </c>
      <c r="AET4" t="n">
        <v>823</v>
      </c>
      <c r="AEU4" t="n">
        <v>824</v>
      </c>
      <c r="AEV4" t="n">
        <v>825</v>
      </c>
      <c r="AEW4" t="n">
        <v>826</v>
      </c>
      <c r="AEX4" t="n">
        <v>827</v>
      </c>
      <c r="AEY4" t="n">
        <v>828</v>
      </c>
      <c r="AEZ4" t="n">
        <v>829</v>
      </c>
      <c r="AFA4" t="n">
        <v>830</v>
      </c>
      <c r="AFB4" t="n">
        <v>831</v>
      </c>
      <c r="AFC4" t="n">
        <v>832</v>
      </c>
      <c r="AFD4" t="n">
        <v>833</v>
      </c>
      <c r="AFE4" t="n">
        <v>834</v>
      </c>
      <c r="AFF4" t="n">
        <v>835</v>
      </c>
      <c r="AFG4" t="n">
        <v>836</v>
      </c>
      <c r="AFH4" t="n">
        <v>837</v>
      </c>
      <c r="AFI4" t="n">
        <v>838</v>
      </c>
      <c r="AFJ4" t="n">
        <v>839</v>
      </c>
      <c r="AFK4" t="n">
        <v>840</v>
      </c>
      <c r="AFL4" t="n">
        <v>841</v>
      </c>
      <c r="AFM4" t="n">
        <v>842</v>
      </c>
      <c r="AFN4" t="n">
        <v>843</v>
      </c>
      <c r="AFO4" t="n">
        <v>844</v>
      </c>
      <c r="AFP4" t="n">
        <v>845</v>
      </c>
      <c r="AFQ4" t="n">
        <v>846</v>
      </c>
      <c r="AFR4" t="n">
        <v>847</v>
      </c>
      <c r="AFS4" t="n">
        <v>848</v>
      </c>
      <c r="AFT4" t="n">
        <v>849</v>
      </c>
      <c r="AFU4" t="n">
        <v>850</v>
      </c>
      <c r="AFV4" t="n">
        <v>851</v>
      </c>
      <c r="AFW4" t="n">
        <v>852</v>
      </c>
      <c r="AFX4" t="n">
        <v>853</v>
      </c>
      <c r="AFY4" t="n">
        <v>854</v>
      </c>
      <c r="AFZ4" t="n">
        <v>855</v>
      </c>
      <c r="AGA4" t="n">
        <v>856</v>
      </c>
      <c r="AGB4" t="n">
        <v>857</v>
      </c>
      <c r="AGC4" t="n">
        <v>858</v>
      </c>
      <c r="AGD4" t="n">
        <v>859</v>
      </c>
      <c r="AGE4" t="n">
        <v>860</v>
      </c>
      <c r="AGF4" t="n">
        <v>861</v>
      </c>
      <c r="AGG4" t="n">
        <v>862</v>
      </c>
      <c r="AGH4" t="n">
        <v>863</v>
      </c>
      <c r="AGI4" t="n">
        <v>864</v>
      </c>
      <c r="AGJ4" t="n">
        <v>865</v>
      </c>
      <c r="AGK4" t="n">
        <v>866</v>
      </c>
      <c r="AGL4" t="n">
        <v>867</v>
      </c>
      <c r="AGM4" t="n">
        <v>868</v>
      </c>
      <c r="AGN4" t="n">
        <v>869</v>
      </c>
      <c r="AGO4" t="n">
        <v>870</v>
      </c>
      <c r="AGP4" t="n">
        <v>871</v>
      </c>
      <c r="AGQ4" t="n">
        <v>872</v>
      </c>
      <c r="AGR4" t="n">
        <v>873</v>
      </c>
      <c r="AGS4" t="n">
        <v>874</v>
      </c>
      <c r="AGT4" t="n">
        <v>875</v>
      </c>
      <c r="AGU4" t="n">
        <v>876</v>
      </c>
      <c r="AGV4" t="n">
        <v>877</v>
      </c>
      <c r="AGW4" t="n">
        <v>878</v>
      </c>
      <c r="AGX4" t="n">
        <v>879</v>
      </c>
      <c r="AGY4" t="n">
        <v>880</v>
      </c>
      <c r="AGZ4" t="n">
        <v>881</v>
      </c>
      <c r="AHA4" t="n">
        <v>882</v>
      </c>
      <c r="AHB4" t="n">
        <v>883</v>
      </c>
      <c r="AHC4" t="n">
        <v>884</v>
      </c>
      <c r="AHD4" t="n">
        <v>885</v>
      </c>
      <c r="AHE4" t="n">
        <v>886</v>
      </c>
      <c r="AHF4" t="n">
        <v>887</v>
      </c>
      <c r="AHG4" t="n">
        <v>888</v>
      </c>
      <c r="AHH4" t="n">
        <v>889</v>
      </c>
      <c r="AHI4" t="n">
        <v>890</v>
      </c>
      <c r="AHJ4" t="n">
        <v>891</v>
      </c>
      <c r="AHK4" t="n">
        <v>892</v>
      </c>
      <c r="AHL4" t="n">
        <v>893</v>
      </c>
      <c r="AHM4" t="n">
        <v>894</v>
      </c>
      <c r="AHN4" t="n">
        <v>895</v>
      </c>
      <c r="AHO4" t="n">
        <v>896</v>
      </c>
      <c r="AHP4" t="n">
        <v>897</v>
      </c>
      <c r="AHQ4" t="n">
        <v>898</v>
      </c>
      <c r="AHR4" t="n">
        <v>899</v>
      </c>
      <c r="AHS4" t="n">
        <v>900</v>
      </c>
      <c r="AHT4" t="n">
        <v>901</v>
      </c>
      <c r="AHU4" t="n">
        <v>902</v>
      </c>
      <c r="AHV4" t="n">
        <v>903</v>
      </c>
      <c r="AHW4" t="n">
        <v>904</v>
      </c>
      <c r="AHX4" t="n">
        <v>905</v>
      </c>
      <c r="AHY4" t="n">
        <v>906</v>
      </c>
      <c r="AHZ4" t="n">
        <v>907</v>
      </c>
      <c r="AIA4" t="n">
        <v>908</v>
      </c>
      <c r="AIB4" t="n">
        <v>909</v>
      </c>
      <c r="AIC4" t="n">
        <v>910</v>
      </c>
      <c r="AID4" t="n">
        <v>911</v>
      </c>
      <c r="AIE4" t="n">
        <v>912</v>
      </c>
      <c r="AIF4" t="n">
        <v>913</v>
      </c>
      <c r="AIG4" t="n">
        <v>914</v>
      </c>
      <c r="AIH4" t="n">
        <v>915</v>
      </c>
      <c r="AII4" t="n">
        <v>916</v>
      </c>
      <c r="AIJ4" t="n">
        <v>917</v>
      </c>
      <c r="AIK4" t="n">
        <v>918</v>
      </c>
      <c r="AIL4" t="n">
        <v>919</v>
      </c>
      <c r="AIM4" t="n">
        <v>920</v>
      </c>
      <c r="AIN4" t="n">
        <v>921</v>
      </c>
      <c r="AIO4" t="n">
        <v>922</v>
      </c>
      <c r="AIP4" t="n">
        <v>923</v>
      </c>
      <c r="AIQ4" t="n">
        <v>924</v>
      </c>
      <c r="AIR4" t="n">
        <v>925</v>
      </c>
      <c r="AIS4" t="n">
        <v>926</v>
      </c>
      <c r="AIT4" t="n">
        <v>927</v>
      </c>
      <c r="AIU4" t="n">
        <v>928</v>
      </c>
      <c r="AIV4" t="n">
        <v>929</v>
      </c>
      <c r="AIW4" t="n">
        <v>930</v>
      </c>
      <c r="AIX4" t="n">
        <v>931</v>
      </c>
      <c r="AIY4" t="n">
        <v>932</v>
      </c>
      <c r="AIZ4" t="n">
        <v>933</v>
      </c>
      <c r="AJA4" t="n">
        <v>934</v>
      </c>
      <c r="AJB4" t="n">
        <v>935</v>
      </c>
      <c r="AJC4" t="n">
        <v>936</v>
      </c>
      <c r="AJD4" t="n">
        <v>937</v>
      </c>
      <c r="AJE4" t="n">
        <v>938</v>
      </c>
      <c r="AJF4" t="n">
        <v>939</v>
      </c>
      <c r="AJG4" t="n">
        <v>940</v>
      </c>
      <c r="AJH4" t="n">
        <v>941</v>
      </c>
      <c r="AJI4" t="n">
        <v>942</v>
      </c>
      <c r="AJJ4" t="n">
        <v>943</v>
      </c>
      <c r="AJK4" t="n">
        <v>944</v>
      </c>
      <c r="AJL4" t="n">
        <v>945</v>
      </c>
      <c r="AJM4" t="n">
        <v>946</v>
      </c>
      <c r="AJN4" t="n">
        <v>947</v>
      </c>
      <c r="AJO4" t="n">
        <v>948</v>
      </c>
      <c r="AJP4" t="n">
        <v>949</v>
      </c>
      <c r="AJQ4" t="n">
        <v>950</v>
      </c>
      <c r="AJR4" t="n">
        <v>951</v>
      </c>
      <c r="AJS4" t="n">
        <v>952</v>
      </c>
      <c r="AJT4" t="n">
        <v>953</v>
      </c>
      <c r="AJU4" t="n">
        <v>954</v>
      </c>
      <c r="AJV4" t="n">
        <v>955</v>
      </c>
      <c r="AJW4" t="n">
        <v>956</v>
      </c>
      <c r="AJX4" t="n">
        <v>957</v>
      </c>
      <c r="AJY4" t="n">
        <v>958</v>
      </c>
      <c r="AJZ4" t="n">
        <v>959</v>
      </c>
      <c r="AKA4" t="n">
        <v>960</v>
      </c>
      <c r="AKB4" t="n">
        <v>961</v>
      </c>
      <c r="AKC4" t="n">
        <v>962</v>
      </c>
      <c r="AKD4" t="n">
        <v>963</v>
      </c>
      <c r="AKE4" t="n">
        <v>964</v>
      </c>
      <c r="AKF4" t="n">
        <v>965</v>
      </c>
      <c r="AKG4" t="n">
        <v>966</v>
      </c>
      <c r="AKH4" t="n">
        <v>967</v>
      </c>
      <c r="AKI4" t="n">
        <v>968</v>
      </c>
      <c r="AKJ4" t="n">
        <v>969</v>
      </c>
      <c r="AKK4" t="n">
        <v>970</v>
      </c>
      <c r="AKL4" t="n">
        <v>971</v>
      </c>
      <c r="AKM4" t="n">
        <v>972</v>
      </c>
      <c r="AKN4" t="n">
        <v>973</v>
      </c>
      <c r="AKO4" t="n">
        <v>974</v>
      </c>
      <c r="AKP4" t="n">
        <v>975</v>
      </c>
      <c r="AKQ4" t="n">
        <v>976</v>
      </c>
      <c r="AKR4" t="n">
        <v>977</v>
      </c>
      <c r="AKS4" t="n">
        <v>978</v>
      </c>
      <c r="AKT4" t="n">
        <v>979</v>
      </c>
      <c r="AKU4" t="n">
        <v>980</v>
      </c>
      <c r="AKV4" t="n">
        <v>981</v>
      </c>
      <c r="AKW4" t="n">
        <v>982</v>
      </c>
      <c r="AKX4" t="n">
        <v>983</v>
      </c>
      <c r="AKY4" t="n">
        <v>984</v>
      </c>
      <c r="AKZ4" t="n">
        <v>985</v>
      </c>
      <c r="ALA4" t="n">
        <v>986</v>
      </c>
      <c r="ALB4" t="n">
        <v>987</v>
      </c>
      <c r="ALC4" t="n">
        <v>988</v>
      </c>
      <c r="ALD4" t="n">
        <v>989</v>
      </c>
      <c r="ALE4" t="n">
        <v>990</v>
      </c>
      <c r="ALF4" t="n">
        <v>991</v>
      </c>
      <c r="ALG4" t="n">
        <v>992</v>
      </c>
      <c r="ALH4" t="n">
        <v>993</v>
      </c>
      <c r="ALI4" t="n">
        <v>994</v>
      </c>
      <c r="ALJ4" t="n">
        <v>995</v>
      </c>
      <c r="ALK4" t="n">
        <v>996</v>
      </c>
      <c r="ALL4" t="n">
        <v>997</v>
      </c>
      <c r="ALM4" t="n">
        <v>998</v>
      </c>
      <c r="ALN4" t="n">
        <v>999</v>
      </c>
      <c r="ALO4" t="n">
        <v>1000</v>
      </c>
    </row>
    <row r="5">
      <c r="A5" t="inlineStr">
        <is>
          <t>Burundi</t>
        </is>
      </c>
      <c r="B5" t="inlineStr">
        <is>
          <t>BDI</t>
        </is>
      </c>
      <c r="C5" s="13">
        <f>AVERAGE(SI5,SJ5)</f>
        <v/>
      </c>
      <c r="D5" t="n">
        <v>0.29779</v>
      </c>
      <c r="E5" t="n">
        <v>0.32022</v>
      </c>
      <c r="F5" t="n">
        <v>0.36189</v>
      </c>
      <c r="G5" t="n">
        <v>0.39712</v>
      </c>
      <c r="H5" t="n">
        <v>0.4276</v>
      </c>
      <c r="I5" t="n">
        <v>0.45509</v>
      </c>
      <c r="J5" t="n">
        <v>0.47362</v>
      </c>
      <c r="K5" t="n">
        <v>0.49288</v>
      </c>
      <c r="L5" t="n">
        <v>0.49817</v>
      </c>
      <c r="M5" t="n">
        <v>0.50695</v>
      </c>
      <c r="N5" t="n">
        <v>0.516</v>
      </c>
      <c r="O5" t="n">
        <v>0.54154</v>
      </c>
      <c r="P5" t="n">
        <v>0.56204</v>
      </c>
      <c r="Q5" t="n">
        <v>0.57193</v>
      </c>
      <c r="R5" t="n">
        <v>0.58494</v>
      </c>
      <c r="S5" t="n">
        <v>0.59488</v>
      </c>
      <c r="T5" t="n">
        <v>0.60576</v>
      </c>
      <c r="U5" t="n">
        <v>0.6145699999999999</v>
      </c>
      <c r="V5" t="n">
        <v>0.6237</v>
      </c>
      <c r="W5" t="n">
        <v>0.63222</v>
      </c>
      <c r="X5" t="n">
        <v>0.64318</v>
      </c>
      <c r="Y5" t="n">
        <v>0.65166</v>
      </c>
      <c r="Z5" t="n">
        <v>0.65652</v>
      </c>
      <c r="AA5" t="n">
        <v>0.6634100000000001</v>
      </c>
      <c r="AB5" t="n">
        <v>0.66982</v>
      </c>
      <c r="AC5" t="n">
        <v>0.67426</v>
      </c>
      <c r="AD5" t="n">
        <v>0.67998</v>
      </c>
      <c r="AE5" t="n">
        <v>0.68907</v>
      </c>
      <c r="AF5" t="n">
        <v>0.69921</v>
      </c>
      <c r="AG5" t="n">
        <v>0.70407</v>
      </c>
      <c r="AH5" t="n">
        <v>0.70773</v>
      </c>
      <c r="AI5" t="n">
        <v>0.71144</v>
      </c>
      <c r="AJ5" t="n">
        <v>0.71765</v>
      </c>
      <c r="AK5" t="n">
        <v>0.72381</v>
      </c>
      <c r="AL5" t="n">
        <v>0.72864</v>
      </c>
      <c r="AM5" t="n">
        <v>0.73159</v>
      </c>
      <c r="AN5" t="n">
        <v>0.73504</v>
      </c>
      <c r="AO5" t="n">
        <v>0.74093</v>
      </c>
      <c r="AP5" t="n">
        <v>0.74854</v>
      </c>
      <c r="AQ5" t="n">
        <v>0.75338</v>
      </c>
      <c r="AR5" t="n">
        <v>0.75891</v>
      </c>
      <c r="AS5" t="n">
        <v>0.76632</v>
      </c>
      <c r="AT5" t="n">
        <v>0.7721</v>
      </c>
      <c r="AU5" t="n">
        <v>0.77749</v>
      </c>
      <c r="AV5" t="n">
        <v>0.78129</v>
      </c>
      <c r="AW5" t="n">
        <v>0.78751</v>
      </c>
      <c r="AX5" t="n">
        <v>0.79511</v>
      </c>
      <c r="AY5" t="n">
        <v>0.80018</v>
      </c>
      <c r="AZ5" t="n">
        <v>0.80777</v>
      </c>
      <c r="BA5" t="n">
        <v>0.81595</v>
      </c>
      <c r="BB5" t="n">
        <v>0.82032</v>
      </c>
      <c r="BC5" t="n">
        <v>0.82415</v>
      </c>
      <c r="BD5" t="n">
        <v>0.82935</v>
      </c>
      <c r="BE5" t="n">
        <v>0.83357</v>
      </c>
      <c r="BF5" t="n">
        <v>0.83375</v>
      </c>
      <c r="BG5" t="n">
        <v>0.83506</v>
      </c>
      <c r="BH5" t="n">
        <v>0.83746</v>
      </c>
      <c r="BI5" t="n">
        <v>0.84149</v>
      </c>
      <c r="BJ5" t="n">
        <v>0.84282</v>
      </c>
      <c r="BK5" t="n">
        <v>0.84755</v>
      </c>
      <c r="BL5" t="n">
        <v>0.85121</v>
      </c>
      <c r="BM5" t="n">
        <v>0.85483</v>
      </c>
      <c r="BN5" t="n">
        <v>0.85739</v>
      </c>
      <c r="BO5" t="n">
        <v>0.86274</v>
      </c>
      <c r="BP5" t="n">
        <v>0.86722</v>
      </c>
      <c r="BQ5" t="n">
        <v>0.86883</v>
      </c>
      <c r="BR5" t="n">
        <v>0.87348</v>
      </c>
      <c r="BS5" t="n">
        <v>0.87682</v>
      </c>
      <c r="BT5" t="n">
        <v>0.88001</v>
      </c>
      <c r="BU5" t="n">
        <v>0.8832</v>
      </c>
      <c r="BV5" t="n">
        <v>0.88584</v>
      </c>
      <c r="BW5" t="n">
        <v>0.8885999999999999</v>
      </c>
      <c r="BX5" t="n">
        <v>0.89186</v>
      </c>
      <c r="BY5" t="n">
        <v>0.89322</v>
      </c>
      <c r="BZ5" t="n">
        <v>0.89622</v>
      </c>
      <c r="CA5" t="n">
        <v>0.90079</v>
      </c>
      <c r="CB5" t="n">
        <v>0.90356</v>
      </c>
      <c r="CC5" t="n">
        <v>0.9086</v>
      </c>
      <c r="CD5" t="n">
        <v>0.91331</v>
      </c>
      <c r="CE5" t="n">
        <v>0.92231</v>
      </c>
      <c r="CF5" t="n">
        <v>0.92579</v>
      </c>
      <c r="CG5" t="n">
        <v>0.92883</v>
      </c>
      <c r="CH5" t="n">
        <v>0.93327</v>
      </c>
      <c r="CI5" t="n">
        <v>0.93581</v>
      </c>
      <c r="CJ5" t="n">
        <v>0.93738</v>
      </c>
      <c r="CK5" t="n">
        <v>0.94073</v>
      </c>
      <c r="CL5" t="n">
        <v>0.94297</v>
      </c>
      <c r="CM5" t="n">
        <v>0.94478</v>
      </c>
      <c r="CN5" t="n">
        <v>0.94708</v>
      </c>
      <c r="CO5" t="n">
        <v>0.9484399999999999</v>
      </c>
      <c r="CP5" t="n">
        <v>0.9491000000000001</v>
      </c>
      <c r="CQ5" t="n">
        <v>0.95072</v>
      </c>
      <c r="CR5" t="n">
        <v>0.95139</v>
      </c>
      <c r="CS5" t="n">
        <v>0.9547</v>
      </c>
      <c r="CT5" t="n">
        <v>0.95982</v>
      </c>
      <c r="CU5" t="n">
        <v>0.96187</v>
      </c>
      <c r="CV5" t="n">
        <v>0.96511</v>
      </c>
      <c r="CW5" t="n">
        <v>0.96707</v>
      </c>
      <c r="CX5" t="n">
        <v>0.96994</v>
      </c>
      <c r="CY5" t="n">
        <v>0.97315</v>
      </c>
      <c r="CZ5" t="n">
        <v>0.97815</v>
      </c>
      <c r="DA5" t="n">
        <v>0.98089</v>
      </c>
      <c r="DB5" t="n">
        <v>0.98287</v>
      </c>
      <c r="DC5" t="n">
        <v>0.98665</v>
      </c>
      <c r="DD5" t="n">
        <v>0.9901</v>
      </c>
      <c r="DE5" t="n">
        <v>0.99242</v>
      </c>
      <c r="DF5" t="n">
        <v>0.99841</v>
      </c>
      <c r="DG5" t="n">
        <v>1.00333</v>
      </c>
      <c r="DH5" t="n">
        <v>1.00866</v>
      </c>
      <c r="DI5" t="n">
        <v>1.01128</v>
      </c>
      <c r="DJ5" t="n">
        <v>1.01596</v>
      </c>
      <c r="DK5" t="n">
        <v>1.01927</v>
      </c>
      <c r="DL5" t="n">
        <v>1.02091</v>
      </c>
      <c r="DM5" t="n">
        <v>1.02143</v>
      </c>
      <c r="DN5" t="n">
        <v>1.0233</v>
      </c>
      <c r="DO5" t="n">
        <v>1.0249</v>
      </c>
      <c r="DP5" t="n">
        <v>1.02731</v>
      </c>
      <c r="DQ5" t="n">
        <v>1.02961</v>
      </c>
      <c r="DR5" t="n">
        <v>1.03211</v>
      </c>
      <c r="DS5" t="n">
        <v>1.03523</v>
      </c>
      <c r="DT5" t="n">
        <v>1.04078</v>
      </c>
      <c r="DU5" t="n">
        <v>1.0464</v>
      </c>
      <c r="DV5" t="n">
        <v>1.04807</v>
      </c>
      <c r="DW5" t="n">
        <v>1.04994</v>
      </c>
      <c r="DX5" t="n">
        <v>1.05224</v>
      </c>
      <c r="DY5" t="n">
        <v>1.05381</v>
      </c>
      <c r="DZ5" t="n">
        <v>1.05556</v>
      </c>
      <c r="EA5" t="n">
        <v>1.0582</v>
      </c>
      <c r="EB5" t="n">
        <v>1.06123</v>
      </c>
      <c r="EC5" t="n">
        <v>1.06333</v>
      </c>
      <c r="ED5" t="n">
        <v>1.06644</v>
      </c>
      <c r="EE5" t="n">
        <v>1.07072</v>
      </c>
      <c r="EF5" t="n">
        <v>1.07322</v>
      </c>
      <c r="EG5" t="n">
        <v>1.07554</v>
      </c>
      <c r="EH5" t="n">
        <v>1.0773</v>
      </c>
      <c r="EI5" t="n">
        <v>1.07974</v>
      </c>
      <c r="EJ5" t="n">
        <v>1.08443</v>
      </c>
      <c r="EK5" t="n">
        <v>1.08854</v>
      </c>
      <c r="EL5" t="n">
        <v>1.0907</v>
      </c>
      <c r="EM5" t="n">
        <v>1.09277</v>
      </c>
      <c r="EN5" t="n">
        <v>1.09705</v>
      </c>
      <c r="EO5" t="n">
        <v>1.10205</v>
      </c>
      <c r="EP5" t="n">
        <v>1.10505</v>
      </c>
      <c r="EQ5" t="n">
        <v>1.10843</v>
      </c>
      <c r="ER5" t="n">
        <v>1.11235</v>
      </c>
      <c r="ES5" t="n">
        <v>1.11416</v>
      </c>
      <c r="ET5" t="n">
        <v>1.11504</v>
      </c>
      <c r="EU5" t="n">
        <v>1.11621</v>
      </c>
      <c r="EV5" t="n">
        <v>1.11858</v>
      </c>
      <c r="EW5" t="n">
        <v>1.12243</v>
      </c>
      <c r="EX5" t="n">
        <v>1.12512</v>
      </c>
      <c r="EY5" t="n">
        <v>1.12703</v>
      </c>
      <c r="EZ5" t="n">
        <v>1.13049</v>
      </c>
      <c r="FA5" t="n">
        <v>1.13299</v>
      </c>
      <c r="FB5" t="n">
        <v>1.1354</v>
      </c>
      <c r="FC5" t="n">
        <v>1.13887</v>
      </c>
      <c r="FD5" t="n">
        <v>1.14325</v>
      </c>
      <c r="FE5" t="n">
        <v>1.14565</v>
      </c>
      <c r="FF5" t="n">
        <v>1.14762</v>
      </c>
      <c r="FG5" t="n">
        <v>1.14959</v>
      </c>
      <c r="FH5" t="n">
        <v>1.15143</v>
      </c>
      <c r="FI5" t="n">
        <v>1.15296</v>
      </c>
      <c r="FJ5" t="n">
        <v>1.15598</v>
      </c>
      <c r="FK5" t="n">
        <v>1.15911</v>
      </c>
      <c r="FL5" t="n">
        <v>1.1629</v>
      </c>
      <c r="FM5" t="n">
        <v>1.16481</v>
      </c>
      <c r="FN5" t="n">
        <v>1.16707</v>
      </c>
      <c r="FO5" t="n">
        <v>1.16863</v>
      </c>
      <c r="FP5" t="n">
        <v>1.17112</v>
      </c>
      <c r="FQ5" t="n">
        <v>1.17272</v>
      </c>
      <c r="FR5" t="n">
        <v>1.17367</v>
      </c>
      <c r="FS5" t="n">
        <v>1.17518</v>
      </c>
      <c r="FT5" t="n">
        <v>1.17669</v>
      </c>
      <c r="FU5" t="n">
        <v>1.17851</v>
      </c>
      <c r="FV5" t="n">
        <v>1.17916</v>
      </c>
      <c r="FW5" t="n">
        <v>1.18057</v>
      </c>
      <c r="FX5" t="n">
        <v>1.18295</v>
      </c>
      <c r="FY5" t="n">
        <v>1.1857</v>
      </c>
      <c r="FZ5" t="n">
        <v>1.18864</v>
      </c>
      <c r="GA5" t="n">
        <v>1.19048</v>
      </c>
      <c r="GB5" t="n">
        <v>1.19283</v>
      </c>
      <c r="GC5" t="n">
        <v>1.19707</v>
      </c>
      <c r="GD5" t="n">
        <v>1.20093</v>
      </c>
      <c r="GE5" t="n">
        <v>1.20353</v>
      </c>
      <c r="GF5" t="n">
        <v>1.20619</v>
      </c>
      <c r="GG5" t="n">
        <v>1.21095</v>
      </c>
      <c r="GH5" t="n">
        <v>1.21428</v>
      </c>
      <c r="GI5" t="n">
        <v>1.219</v>
      </c>
      <c r="GJ5" t="n">
        <v>1.22273</v>
      </c>
      <c r="GK5" t="n">
        <v>1.22582</v>
      </c>
      <c r="GL5" t="n">
        <v>1.22727</v>
      </c>
      <c r="GM5" t="n">
        <v>1.22945</v>
      </c>
      <c r="GN5" t="n">
        <v>1.23099</v>
      </c>
      <c r="GO5" t="n">
        <v>1.23281</v>
      </c>
      <c r="GP5" t="n">
        <v>1.23396</v>
      </c>
      <c r="GQ5" t="n">
        <v>1.23546</v>
      </c>
      <c r="GR5" t="n">
        <v>1.23868</v>
      </c>
      <c r="GS5" t="n">
        <v>1.24014</v>
      </c>
      <c r="GT5" t="n">
        <v>1.24112</v>
      </c>
      <c r="GU5" t="n">
        <v>1.24229</v>
      </c>
      <c r="GV5" t="n">
        <v>1.24413</v>
      </c>
      <c r="GW5" t="n">
        <v>1.24511</v>
      </c>
      <c r="GX5" t="n">
        <v>1.24735</v>
      </c>
      <c r="GY5" t="n">
        <v>1.25031</v>
      </c>
      <c r="GZ5" t="n">
        <v>1.25307</v>
      </c>
      <c r="HA5" t="n">
        <v>1.25476</v>
      </c>
      <c r="HB5" t="n">
        <v>1.25583</v>
      </c>
      <c r="HC5" t="n">
        <v>1.25775</v>
      </c>
      <c r="HD5" t="n">
        <v>1.25992</v>
      </c>
      <c r="HE5" t="n">
        <v>1.26313</v>
      </c>
      <c r="HF5" t="n">
        <v>1.2644</v>
      </c>
      <c r="HG5" t="n">
        <v>1.2657</v>
      </c>
      <c r="HH5" t="n">
        <v>1.26856</v>
      </c>
      <c r="HI5" t="n">
        <v>1.27293</v>
      </c>
      <c r="HJ5" t="n">
        <v>1.27514</v>
      </c>
      <c r="HK5" t="n">
        <v>1.27634</v>
      </c>
      <c r="HL5" t="n">
        <v>1.27696</v>
      </c>
      <c r="HM5" t="n">
        <v>1.27904</v>
      </c>
      <c r="HN5" t="n">
        <v>1.28161</v>
      </c>
      <c r="HO5" t="n">
        <v>1.28435</v>
      </c>
      <c r="HP5" t="n">
        <v>1.28544</v>
      </c>
      <c r="HQ5" t="n">
        <v>1.28755</v>
      </c>
      <c r="HR5" t="n">
        <v>1.29058</v>
      </c>
      <c r="HS5" t="n">
        <v>1.29372</v>
      </c>
      <c r="HT5" t="n">
        <v>1.29712</v>
      </c>
      <c r="HU5" t="n">
        <v>1.30079</v>
      </c>
      <c r="HV5" t="n">
        <v>1.30212</v>
      </c>
      <c r="HW5" t="n">
        <v>1.30451</v>
      </c>
      <c r="HX5" t="n">
        <v>1.30823</v>
      </c>
      <c r="HY5" t="n">
        <v>1.31114</v>
      </c>
      <c r="HZ5" t="n">
        <v>1.31243</v>
      </c>
      <c r="IA5" t="n">
        <v>1.3151</v>
      </c>
      <c r="IB5" t="n">
        <v>1.31691</v>
      </c>
      <c r="IC5" t="n">
        <v>1.31896</v>
      </c>
      <c r="ID5" t="n">
        <v>1.32297</v>
      </c>
      <c r="IE5" t="n">
        <v>1.32455</v>
      </c>
      <c r="IF5" t="n">
        <v>1.32669</v>
      </c>
      <c r="IG5" t="n">
        <v>1.33234</v>
      </c>
      <c r="IH5" t="n">
        <v>1.33456</v>
      </c>
      <c r="II5" t="n">
        <v>1.33617</v>
      </c>
      <c r="IJ5" t="n">
        <v>1.3378</v>
      </c>
      <c r="IK5" t="n">
        <v>1.34177</v>
      </c>
      <c r="IL5" t="n">
        <v>1.34618</v>
      </c>
      <c r="IM5" t="n">
        <v>1.34918</v>
      </c>
      <c r="IN5" t="n">
        <v>1.35098</v>
      </c>
      <c r="IO5" t="n">
        <v>1.35354</v>
      </c>
      <c r="IP5" t="n">
        <v>1.35628</v>
      </c>
      <c r="IQ5" t="n">
        <v>1.3586</v>
      </c>
      <c r="IR5" t="n">
        <v>1.35998</v>
      </c>
      <c r="IS5" t="n">
        <v>1.36257</v>
      </c>
      <c r="IT5" t="n">
        <v>1.36553</v>
      </c>
      <c r="IU5" t="n">
        <v>1.36878</v>
      </c>
      <c r="IV5" t="n">
        <v>1.3716</v>
      </c>
      <c r="IW5" t="n">
        <v>1.37347</v>
      </c>
      <c r="IX5" t="n">
        <v>1.37596</v>
      </c>
      <c r="IY5" t="n">
        <v>1.37895</v>
      </c>
      <c r="IZ5" t="n">
        <v>1.38262</v>
      </c>
      <c r="JA5" t="n">
        <v>1.38543</v>
      </c>
      <c r="JB5" t="n">
        <v>1.38664</v>
      </c>
      <c r="JC5" t="n">
        <v>1.38977</v>
      </c>
      <c r="JD5" t="n">
        <v>1.39128</v>
      </c>
      <c r="JE5" t="n">
        <v>1.39389</v>
      </c>
      <c r="JF5" t="n">
        <v>1.39684</v>
      </c>
      <c r="JG5" t="n">
        <v>1.39843</v>
      </c>
      <c r="JH5" t="n">
        <v>1.39962</v>
      </c>
      <c r="JI5" t="n">
        <v>1.40119</v>
      </c>
      <c r="JJ5" t="n">
        <v>1.40277</v>
      </c>
      <c r="JK5" t="n">
        <v>1.40501</v>
      </c>
      <c r="JL5" t="n">
        <v>1.40606</v>
      </c>
      <c r="JM5" t="n">
        <v>1.40905</v>
      </c>
      <c r="JN5" t="n">
        <v>1.41174</v>
      </c>
      <c r="JO5" t="n">
        <v>1.41563</v>
      </c>
      <c r="JP5" t="n">
        <v>1.41645</v>
      </c>
      <c r="JQ5" t="n">
        <v>1.41855</v>
      </c>
      <c r="JR5" t="n">
        <v>1.42017</v>
      </c>
      <c r="JS5" t="n">
        <v>1.42167</v>
      </c>
      <c r="JT5" t="n">
        <v>1.42367</v>
      </c>
      <c r="JU5" t="n">
        <v>1.42587</v>
      </c>
      <c r="JV5" t="n">
        <v>1.42824</v>
      </c>
      <c r="JW5" t="n">
        <v>1.43025</v>
      </c>
      <c r="JX5" t="n">
        <v>1.433</v>
      </c>
      <c r="JY5" t="n">
        <v>1.43522</v>
      </c>
      <c r="JZ5" t="n">
        <v>1.43865</v>
      </c>
      <c r="KA5" t="n">
        <v>1.44129</v>
      </c>
      <c r="KB5" t="n">
        <v>1.44321</v>
      </c>
      <c r="KC5" t="n">
        <v>1.44536</v>
      </c>
      <c r="KD5" t="n">
        <v>1.44675</v>
      </c>
      <c r="KE5" t="n">
        <v>1.44901</v>
      </c>
      <c r="KF5" t="n">
        <v>1.45097</v>
      </c>
      <c r="KG5" t="n">
        <v>1.4538</v>
      </c>
      <c r="KH5" t="n">
        <v>1.45903</v>
      </c>
      <c r="KI5" t="n">
        <v>1.46305</v>
      </c>
      <c r="KJ5" t="n">
        <v>1.46421</v>
      </c>
      <c r="KK5" t="n">
        <v>1.46578</v>
      </c>
      <c r="KL5" t="n">
        <v>1.46786</v>
      </c>
      <c r="KM5" t="n">
        <v>1.47098</v>
      </c>
      <c r="KN5" t="n">
        <v>1.47425</v>
      </c>
      <c r="KO5" t="n">
        <v>1.47602</v>
      </c>
      <c r="KP5" t="n">
        <v>1.47963</v>
      </c>
      <c r="KQ5" t="n">
        <v>1.48335</v>
      </c>
      <c r="KR5" t="n">
        <v>1.48708</v>
      </c>
      <c r="KS5" t="n">
        <v>1.48947</v>
      </c>
      <c r="KT5" t="n">
        <v>1.49328</v>
      </c>
      <c r="KU5" t="n">
        <v>1.49539</v>
      </c>
      <c r="KV5" t="n">
        <v>1.50035</v>
      </c>
      <c r="KW5" t="n">
        <v>1.50528</v>
      </c>
      <c r="KX5" t="n">
        <v>1.50772</v>
      </c>
      <c r="KY5" t="n">
        <v>1.51092</v>
      </c>
      <c r="KZ5" t="n">
        <v>1.51548</v>
      </c>
      <c r="LA5" t="n">
        <v>1.51953</v>
      </c>
      <c r="LB5" t="n">
        <v>1.52101</v>
      </c>
      <c r="LC5" t="n">
        <v>1.52487</v>
      </c>
      <c r="LD5" t="n">
        <v>1.52587</v>
      </c>
      <c r="LE5" t="n">
        <v>1.52679</v>
      </c>
      <c r="LF5" t="n">
        <v>1.5296</v>
      </c>
      <c r="LG5" t="n">
        <v>1.53283</v>
      </c>
      <c r="LH5" t="n">
        <v>1.53502</v>
      </c>
      <c r="LI5" t="n">
        <v>1.53761</v>
      </c>
      <c r="LJ5" t="n">
        <v>1.5406</v>
      </c>
      <c r="LK5" t="n">
        <v>1.54221</v>
      </c>
      <c r="LL5" t="n">
        <v>1.54574</v>
      </c>
      <c r="LM5" t="n">
        <v>1.54879</v>
      </c>
      <c r="LN5" t="n">
        <v>1.55221</v>
      </c>
      <c r="LO5" t="n">
        <v>1.55778</v>
      </c>
      <c r="LP5" t="n">
        <v>1.56005</v>
      </c>
      <c r="LQ5" t="n">
        <v>1.5643</v>
      </c>
      <c r="LR5" t="n">
        <v>1.56608</v>
      </c>
      <c r="LS5" t="n">
        <v>1.57046</v>
      </c>
      <c r="LT5" t="n">
        <v>1.57554</v>
      </c>
      <c r="LU5" t="n">
        <v>1.5768</v>
      </c>
      <c r="LV5" t="n">
        <v>1.57881</v>
      </c>
      <c r="LW5" t="n">
        <v>1.58013</v>
      </c>
      <c r="LX5" t="n">
        <v>1.58188</v>
      </c>
      <c r="LY5" t="n">
        <v>1.58513</v>
      </c>
      <c r="LZ5" t="n">
        <v>1.58798</v>
      </c>
      <c r="MA5" t="n">
        <v>1.59105</v>
      </c>
      <c r="MB5" t="n">
        <v>1.59366</v>
      </c>
      <c r="MC5" t="n">
        <v>1.59642</v>
      </c>
      <c r="MD5" t="n">
        <v>1.59733</v>
      </c>
      <c r="ME5" t="n">
        <v>1.59997</v>
      </c>
      <c r="MF5" t="n">
        <v>1.60362</v>
      </c>
      <c r="MG5" t="n">
        <v>1.60527</v>
      </c>
      <c r="MH5" t="n">
        <v>1.60966</v>
      </c>
      <c r="MI5" t="n">
        <v>1.6124</v>
      </c>
      <c r="MJ5" t="n">
        <v>1.61715</v>
      </c>
      <c r="MK5" t="n">
        <v>1.62152</v>
      </c>
      <c r="ML5" t="n">
        <v>1.62421</v>
      </c>
      <c r="MM5" t="n">
        <v>1.62664</v>
      </c>
      <c r="MN5" t="n">
        <v>1.62855</v>
      </c>
      <c r="MO5" t="n">
        <v>1.631</v>
      </c>
      <c r="MP5" t="n">
        <v>1.63472</v>
      </c>
      <c r="MQ5" t="n">
        <v>1.63628</v>
      </c>
      <c r="MR5" t="n">
        <v>1.6385</v>
      </c>
      <c r="MS5" t="n">
        <v>1.64277</v>
      </c>
      <c r="MT5" t="n">
        <v>1.64637</v>
      </c>
      <c r="MU5" t="n">
        <v>1.64859</v>
      </c>
      <c r="MV5" t="n">
        <v>1.6494</v>
      </c>
      <c r="MW5" t="n">
        <v>1.65268</v>
      </c>
      <c r="MX5" t="n">
        <v>1.65451</v>
      </c>
      <c r="MY5" t="n">
        <v>1.65677</v>
      </c>
      <c r="MZ5" t="n">
        <v>1.66071</v>
      </c>
      <c r="NA5" t="n">
        <v>1.66372</v>
      </c>
      <c r="NB5" t="n">
        <v>1.66798</v>
      </c>
      <c r="NC5" t="n">
        <v>1.67151</v>
      </c>
      <c r="ND5" t="n">
        <v>1.6763</v>
      </c>
      <c r="NE5" t="n">
        <v>1.67824</v>
      </c>
      <c r="NF5" t="n">
        <v>1.67965</v>
      </c>
      <c r="NG5" t="n">
        <v>1.68197</v>
      </c>
      <c r="NH5" t="n">
        <v>1.68429</v>
      </c>
      <c r="NI5" t="n">
        <v>1.68565</v>
      </c>
      <c r="NJ5" t="n">
        <v>1.68669</v>
      </c>
      <c r="NK5" t="n">
        <v>1.68952</v>
      </c>
      <c r="NL5" t="n">
        <v>1.69094</v>
      </c>
      <c r="NM5" t="n">
        <v>1.69226</v>
      </c>
      <c r="NN5" t="n">
        <v>1.69367</v>
      </c>
      <c r="NO5" t="n">
        <v>1.69484</v>
      </c>
      <c r="NP5" t="n">
        <v>1.69645</v>
      </c>
      <c r="NQ5" t="n">
        <v>1.69778</v>
      </c>
      <c r="NR5" t="n">
        <v>1.70012</v>
      </c>
      <c r="NS5" t="n">
        <v>1.70269</v>
      </c>
      <c r="NT5" t="n">
        <v>1.70666</v>
      </c>
      <c r="NU5" t="n">
        <v>1.70821</v>
      </c>
      <c r="NV5" t="n">
        <v>1.70993</v>
      </c>
      <c r="NW5" t="n">
        <v>1.7111</v>
      </c>
      <c r="NX5" t="n">
        <v>1.7137</v>
      </c>
      <c r="NY5" t="n">
        <v>1.71706</v>
      </c>
      <c r="NZ5" t="n">
        <v>1.72067</v>
      </c>
      <c r="OA5" t="n">
        <v>1.72287</v>
      </c>
      <c r="OB5" t="n">
        <v>1.72517</v>
      </c>
      <c r="OC5" t="n">
        <v>1.72741</v>
      </c>
      <c r="OD5" t="n">
        <v>1.73099</v>
      </c>
      <c r="OE5" t="n">
        <v>1.73309</v>
      </c>
      <c r="OF5" t="n">
        <v>1.73583</v>
      </c>
      <c r="OG5" t="n">
        <v>1.73933</v>
      </c>
      <c r="OH5" t="n">
        <v>1.74245</v>
      </c>
      <c r="OI5" t="n">
        <v>1.74719</v>
      </c>
      <c r="OJ5" t="n">
        <v>1.75066</v>
      </c>
      <c r="OK5" t="n">
        <v>1.75365</v>
      </c>
      <c r="OL5" t="n">
        <v>1.75979</v>
      </c>
      <c r="OM5" t="n">
        <v>1.76188</v>
      </c>
      <c r="ON5" t="n">
        <v>1.76493</v>
      </c>
      <c r="OO5" t="n">
        <v>1.76697</v>
      </c>
      <c r="OP5" t="n">
        <v>1.77045</v>
      </c>
      <c r="OQ5" t="n">
        <v>1.77314</v>
      </c>
      <c r="OR5" t="n">
        <v>1.77809</v>
      </c>
      <c r="OS5" t="n">
        <v>1.77975</v>
      </c>
      <c r="OT5" t="n">
        <v>1.78248</v>
      </c>
      <c r="OU5" t="n">
        <v>1.78593</v>
      </c>
      <c r="OV5" t="n">
        <v>1.78904</v>
      </c>
      <c r="OW5" t="n">
        <v>1.79388</v>
      </c>
      <c r="OX5" t="n">
        <v>1.79694</v>
      </c>
      <c r="OY5" t="n">
        <v>1.79851</v>
      </c>
      <c r="OZ5" t="n">
        <v>1.80036</v>
      </c>
      <c r="PA5" t="n">
        <v>1.80164</v>
      </c>
      <c r="PB5" t="n">
        <v>1.80399</v>
      </c>
      <c r="PC5" t="n">
        <v>1.80527</v>
      </c>
      <c r="PD5" t="n">
        <v>1.80705</v>
      </c>
      <c r="PE5" t="n">
        <v>1.81063</v>
      </c>
      <c r="PF5" t="n">
        <v>1.81358</v>
      </c>
      <c r="PG5" t="n">
        <v>1.81683</v>
      </c>
      <c r="PH5" t="n">
        <v>1.81809</v>
      </c>
      <c r="PI5" t="n">
        <v>1.81992</v>
      </c>
      <c r="PJ5" t="n">
        <v>1.82229</v>
      </c>
      <c r="PK5" t="n">
        <v>1.82426</v>
      </c>
      <c r="PL5" t="n">
        <v>1.82733</v>
      </c>
      <c r="PM5" t="n">
        <v>1.82947</v>
      </c>
      <c r="PN5" t="n">
        <v>1.8314</v>
      </c>
      <c r="PO5" t="n">
        <v>1.83352</v>
      </c>
      <c r="PP5" t="n">
        <v>1.83689</v>
      </c>
      <c r="PQ5" t="n">
        <v>1.83966</v>
      </c>
      <c r="PR5" t="n">
        <v>1.84132</v>
      </c>
      <c r="PS5" t="n">
        <v>1.84302</v>
      </c>
      <c r="PT5" t="n">
        <v>1.84451</v>
      </c>
      <c r="PU5" t="n">
        <v>1.84684</v>
      </c>
      <c r="PV5" t="n">
        <v>1.84832</v>
      </c>
      <c r="PW5" t="n">
        <v>1.84971</v>
      </c>
      <c r="PX5" t="n">
        <v>1.85347</v>
      </c>
      <c r="PY5" t="n">
        <v>1.85659</v>
      </c>
      <c r="PZ5" t="n">
        <v>1.86077</v>
      </c>
      <c r="QA5" t="n">
        <v>1.86517</v>
      </c>
      <c r="QB5" t="n">
        <v>1.8692</v>
      </c>
      <c r="QC5" t="n">
        <v>1.87263</v>
      </c>
      <c r="QD5" t="n">
        <v>1.87469</v>
      </c>
      <c r="QE5" t="n">
        <v>1.87643</v>
      </c>
      <c r="QF5" t="n">
        <v>1.88062</v>
      </c>
      <c r="QG5" t="n">
        <v>1.8838</v>
      </c>
      <c r="QH5" t="n">
        <v>1.88559</v>
      </c>
      <c r="QI5" t="n">
        <v>1.88996</v>
      </c>
      <c r="QJ5" t="n">
        <v>1.89259</v>
      </c>
      <c r="QK5" t="n">
        <v>1.89568</v>
      </c>
      <c r="QL5" t="n">
        <v>1.89767</v>
      </c>
      <c r="QM5" t="n">
        <v>1.90071</v>
      </c>
      <c r="QN5" t="n">
        <v>1.90297</v>
      </c>
      <c r="QO5" t="n">
        <v>1.90633</v>
      </c>
      <c r="QP5" t="n">
        <v>1.90926</v>
      </c>
      <c r="QQ5" t="n">
        <v>1.9123</v>
      </c>
      <c r="QR5" t="n">
        <v>1.91475</v>
      </c>
      <c r="QS5" t="n">
        <v>1.91793</v>
      </c>
      <c r="QT5" t="n">
        <v>1.92081</v>
      </c>
      <c r="QU5" t="n">
        <v>1.92566</v>
      </c>
      <c r="QV5" t="n">
        <v>1.92935</v>
      </c>
      <c r="QW5" t="n">
        <v>1.93168</v>
      </c>
      <c r="QX5" t="n">
        <v>1.93327</v>
      </c>
      <c r="QY5" t="n">
        <v>1.93413</v>
      </c>
      <c r="QZ5" t="n">
        <v>1.93682</v>
      </c>
      <c r="RA5" t="n">
        <v>1.94104</v>
      </c>
      <c r="RB5" t="n">
        <v>1.94372</v>
      </c>
      <c r="RC5" t="n">
        <v>1.94598</v>
      </c>
      <c r="RD5" t="n">
        <v>1.94735</v>
      </c>
      <c r="RE5" t="n">
        <v>1.94979</v>
      </c>
      <c r="RF5" t="n">
        <v>1.95204</v>
      </c>
      <c r="RG5" t="n">
        <v>1.95458</v>
      </c>
      <c r="RH5" t="n">
        <v>1.95738</v>
      </c>
      <c r="RI5" t="n">
        <v>1.96015</v>
      </c>
      <c r="RJ5" t="n">
        <v>1.96575</v>
      </c>
      <c r="RK5" t="n">
        <v>1.96855</v>
      </c>
      <c r="RL5" t="n">
        <v>1.97174</v>
      </c>
      <c r="RM5" t="n">
        <v>1.97803</v>
      </c>
      <c r="RN5" t="n">
        <v>1.98237</v>
      </c>
      <c r="RO5" t="n">
        <v>1.98731</v>
      </c>
      <c r="RP5" t="n">
        <v>1.9913</v>
      </c>
      <c r="RQ5" t="n">
        <v>1.99338</v>
      </c>
      <c r="RR5" t="n">
        <v>1.999</v>
      </c>
      <c r="RS5" t="n">
        <v>2.00247</v>
      </c>
      <c r="RT5" t="n">
        <v>2.00425</v>
      </c>
      <c r="RU5" t="n">
        <v>2.00747</v>
      </c>
      <c r="RV5" t="n">
        <v>2.01297</v>
      </c>
      <c r="RW5" t="n">
        <v>2.01778</v>
      </c>
      <c r="RX5" t="n">
        <v>2.02189</v>
      </c>
      <c r="RY5" t="n">
        <v>2.0238</v>
      </c>
      <c r="RZ5" t="n">
        <v>2.02589</v>
      </c>
      <c r="SA5" t="n">
        <v>2.02787</v>
      </c>
      <c r="SB5" t="n">
        <v>2.03209</v>
      </c>
      <c r="SC5" t="n">
        <v>2.03567</v>
      </c>
      <c r="SD5" t="n">
        <v>2.04005</v>
      </c>
      <c r="SE5" t="n">
        <v>2.04267</v>
      </c>
      <c r="SF5" t="n">
        <v>2.04509</v>
      </c>
      <c r="SG5" t="n">
        <v>2.04723</v>
      </c>
      <c r="SH5" t="n">
        <v>2.04949</v>
      </c>
      <c r="SI5" t="n">
        <v>2.05207</v>
      </c>
      <c r="SJ5" t="n">
        <v>2.05357</v>
      </c>
      <c r="SK5" t="n">
        <v>2.05626</v>
      </c>
      <c r="SL5" t="n">
        <v>2.05814</v>
      </c>
      <c r="SM5" t="n">
        <v>2.06042</v>
      </c>
      <c r="SN5" t="n">
        <v>2.06306</v>
      </c>
      <c r="SO5" t="n">
        <v>2.06681</v>
      </c>
      <c r="SP5" t="n">
        <v>2.07048</v>
      </c>
      <c r="SQ5" t="n">
        <v>2.07274</v>
      </c>
      <c r="SR5" t="n">
        <v>2.0742</v>
      </c>
      <c r="SS5" t="n">
        <v>2.07836</v>
      </c>
      <c r="ST5" t="n">
        <v>2.08236</v>
      </c>
      <c r="SU5" t="n">
        <v>2.08412</v>
      </c>
      <c r="SV5" t="n">
        <v>2.08665</v>
      </c>
      <c r="SW5" t="n">
        <v>2.09106</v>
      </c>
      <c r="SX5" t="n">
        <v>2.09583</v>
      </c>
      <c r="SY5" t="n">
        <v>2.09771</v>
      </c>
      <c r="SZ5" t="n">
        <v>2.10035</v>
      </c>
      <c r="TA5" t="n">
        <v>2.1033</v>
      </c>
      <c r="TB5" t="n">
        <v>2.10697</v>
      </c>
      <c r="TC5" t="n">
        <v>2.11039</v>
      </c>
      <c r="TD5" t="n">
        <v>2.11246</v>
      </c>
      <c r="TE5" t="n">
        <v>2.11537</v>
      </c>
      <c r="TF5" t="n">
        <v>2.12013</v>
      </c>
      <c r="TG5" t="n">
        <v>2.12592</v>
      </c>
      <c r="TH5" t="n">
        <v>2.12969</v>
      </c>
      <c r="TI5" t="n">
        <v>2.13095</v>
      </c>
      <c r="TJ5" t="n">
        <v>2.13396</v>
      </c>
      <c r="TK5" t="n">
        <v>2.13554</v>
      </c>
      <c r="TL5" t="n">
        <v>2.13793</v>
      </c>
      <c r="TM5" t="n">
        <v>2.14202</v>
      </c>
      <c r="TN5" t="n">
        <v>2.14579</v>
      </c>
      <c r="TO5" t="n">
        <v>2.14745</v>
      </c>
      <c r="TP5" t="n">
        <v>2.14873</v>
      </c>
      <c r="TQ5" t="n">
        <v>2.15245</v>
      </c>
      <c r="TR5" t="n">
        <v>2.15583</v>
      </c>
      <c r="TS5" t="n">
        <v>2.15727</v>
      </c>
      <c r="TT5" t="n">
        <v>2.16045</v>
      </c>
      <c r="TU5" t="n">
        <v>2.16421</v>
      </c>
      <c r="TV5" t="n">
        <v>2.17096</v>
      </c>
      <c r="TW5" t="n">
        <v>2.17533</v>
      </c>
      <c r="TX5" t="n">
        <v>2.18174</v>
      </c>
      <c r="TY5" t="n">
        <v>2.18574</v>
      </c>
      <c r="TZ5" t="n">
        <v>2.18777</v>
      </c>
      <c r="UA5" t="n">
        <v>2.19084</v>
      </c>
      <c r="UB5" t="n">
        <v>2.19235</v>
      </c>
      <c r="UC5" t="n">
        <v>2.19514</v>
      </c>
      <c r="UD5" t="n">
        <v>2.19674</v>
      </c>
      <c r="UE5" t="n">
        <v>2.19995</v>
      </c>
      <c r="UF5" t="n">
        <v>2.20274</v>
      </c>
      <c r="UG5" t="n">
        <v>2.20721</v>
      </c>
      <c r="UH5" t="n">
        <v>2.21005</v>
      </c>
      <c r="UI5" t="n">
        <v>2.21266</v>
      </c>
      <c r="UJ5" t="n">
        <v>2.21604</v>
      </c>
      <c r="UK5" t="n">
        <v>2.21911</v>
      </c>
      <c r="UL5" t="n">
        <v>2.2218</v>
      </c>
      <c r="UM5" t="n">
        <v>2.2248</v>
      </c>
      <c r="UN5" t="n">
        <v>2.2277</v>
      </c>
      <c r="UO5" t="n">
        <v>2.23004</v>
      </c>
      <c r="UP5" t="n">
        <v>2.23401</v>
      </c>
      <c r="UQ5" t="n">
        <v>2.23569</v>
      </c>
      <c r="UR5" t="n">
        <v>2.23828</v>
      </c>
      <c r="US5" t="n">
        <v>2.24152</v>
      </c>
      <c r="UT5" t="n">
        <v>2.24526</v>
      </c>
      <c r="UU5" t="n">
        <v>2.2473</v>
      </c>
      <c r="UV5" t="n">
        <v>2.2493</v>
      </c>
      <c r="UW5" t="n">
        <v>2.24982</v>
      </c>
      <c r="UX5" t="n">
        <v>2.2522</v>
      </c>
      <c r="UY5" t="n">
        <v>2.25421</v>
      </c>
      <c r="UZ5" t="n">
        <v>2.25611</v>
      </c>
      <c r="VA5" t="n">
        <v>2.25823</v>
      </c>
      <c r="VB5" t="n">
        <v>2.26011</v>
      </c>
      <c r="VC5" t="n">
        <v>2.26269</v>
      </c>
      <c r="VD5" t="n">
        <v>2.26574</v>
      </c>
      <c r="VE5" t="n">
        <v>2.26957</v>
      </c>
      <c r="VF5" t="n">
        <v>2.27169</v>
      </c>
      <c r="VG5" t="n">
        <v>2.27548</v>
      </c>
      <c r="VH5" t="n">
        <v>2.27856</v>
      </c>
      <c r="VI5" t="n">
        <v>2.28311</v>
      </c>
      <c r="VJ5" t="n">
        <v>2.28621</v>
      </c>
      <c r="VK5" t="n">
        <v>2.29012</v>
      </c>
      <c r="VL5" t="n">
        <v>2.29352</v>
      </c>
      <c r="VM5" t="n">
        <v>2.29775</v>
      </c>
      <c r="VN5" t="n">
        <v>2.29998</v>
      </c>
      <c r="VO5" t="n">
        <v>2.30412</v>
      </c>
      <c r="VP5" t="n">
        <v>2.31016</v>
      </c>
      <c r="VQ5" t="n">
        <v>2.31391</v>
      </c>
      <c r="VR5" t="n">
        <v>2.31822</v>
      </c>
      <c r="VS5" t="n">
        <v>2.32306</v>
      </c>
      <c r="VT5" t="n">
        <v>2.32678</v>
      </c>
      <c r="VU5" t="n">
        <v>2.33095</v>
      </c>
      <c r="VV5" t="n">
        <v>2.33519</v>
      </c>
      <c r="VW5" t="n">
        <v>2.33869</v>
      </c>
      <c r="VX5" t="n">
        <v>2.34138</v>
      </c>
      <c r="VY5" t="n">
        <v>2.3439</v>
      </c>
      <c r="VZ5" t="n">
        <v>2.34766</v>
      </c>
      <c r="WA5" t="n">
        <v>2.35161</v>
      </c>
      <c r="WB5" t="n">
        <v>2.35329</v>
      </c>
      <c r="WC5" t="n">
        <v>2.35799</v>
      </c>
      <c r="WD5" t="n">
        <v>2.36444</v>
      </c>
      <c r="WE5" t="n">
        <v>2.36674</v>
      </c>
      <c r="WF5" t="n">
        <v>2.36859</v>
      </c>
      <c r="WG5" t="n">
        <v>2.37301</v>
      </c>
      <c r="WH5" t="n">
        <v>2.37888</v>
      </c>
      <c r="WI5" t="n">
        <v>2.38136</v>
      </c>
      <c r="WJ5" t="n">
        <v>2.38271</v>
      </c>
      <c r="WK5" t="n">
        <v>2.38689</v>
      </c>
      <c r="WL5" t="n">
        <v>2.38979</v>
      </c>
      <c r="WM5" t="n">
        <v>2.39279</v>
      </c>
      <c r="WN5" t="n">
        <v>2.39776</v>
      </c>
      <c r="WO5" t="n">
        <v>2.40191</v>
      </c>
      <c r="WP5" t="n">
        <v>2.40481</v>
      </c>
      <c r="WQ5" t="n">
        <v>2.40643</v>
      </c>
      <c r="WR5" t="n">
        <v>2.40964</v>
      </c>
      <c r="WS5" t="n">
        <v>2.41638</v>
      </c>
      <c r="WT5" t="n">
        <v>2.42188</v>
      </c>
      <c r="WU5" t="n">
        <v>2.42762</v>
      </c>
      <c r="WV5" t="n">
        <v>2.43325</v>
      </c>
      <c r="WW5" t="n">
        <v>2.44245</v>
      </c>
      <c r="WX5" t="n">
        <v>2.44792</v>
      </c>
      <c r="WY5" t="n">
        <v>2.45195</v>
      </c>
      <c r="WZ5" t="n">
        <v>2.45668</v>
      </c>
      <c r="XA5" t="n">
        <v>2.46115</v>
      </c>
      <c r="XB5" t="n">
        <v>2.4663</v>
      </c>
      <c r="XC5" t="n">
        <v>2.46853</v>
      </c>
      <c r="XD5" t="n">
        <v>2.47212</v>
      </c>
      <c r="XE5" t="n">
        <v>2.47574</v>
      </c>
      <c r="XF5" t="n">
        <v>2.47925</v>
      </c>
      <c r="XG5" t="n">
        <v>2.48367</v>
      </c>
      <c r="XH5" t="n">
        <v>2.48933</v>
      </c>
      <c r="XI5" t="n">
        <v>2.49447</v>
      </c>
      <c r="XJ5" t="n">
        <v>2.49789</v>
      </c>
      <c r="XK5" t="n">
        <v>2.5012</v>
      </c>
      <c r="XL5" t="n">
        <v>2.50621</v>
      </c>
      <c r="XM5" t="n">
        <v>2.51053</v>
      </c>
      <c r="XN5" t="n">
        <v>2.51504</v>
      </c>
      <c r="XO5" t="n">
        <v>2.51935</v>
      </c>
      <c r="XP5" t="n">
        <v>2.5257</v>
      </c>
      <c r="XQ5" t="n">
        <v>2.53021</v>
      </c>
      <c r="XR5" t="n">
        <v>2.53234</v>
      </c>
      <c r="XS5" t="n">
        <v>2.53604</v>
      </c>
      <c r="XT5" t="n">
        <v>2.53978</v>
      </c>
      <c r="XU5" t="n">
        <v>2.54258</v>
      </c>
      <c r="XV5" t="n">
        <v>2.548</v>
      </c>
      <c r="XW5" t="n">
        <v>2.55531</v>
      </c>
      <c r="XX5" t="n">
        <v>2.56115</v>
      </c>
      <c r="XY5" t="n">
        <v>2.56522</v>
      </c>
      <c r="XZ5" t="n">
        <v>2.57089</v>
      </c>
      <c r="YA5" t="n">
        <v>2.58023</v>
      </c>
      <c r="YB5" t="n">
        <v>2.58657</v>
      </c>
      <c r="YC5" t="n">
        <v>2.58891</v>
      </c>
      <c r="YD5" t="n">
        <v>2.59207</v>
      </c>
      <c r="YE5" t="n">
        <v>2.59634</v>
      </c>
      <c r="YF5" t="n">
        <v>2.59901</v>
      </c>
      <c r="YG5" t="n">
        <v>2.60299</v>
      </c>
      <c r="YH5" t="n">
        <v>2.60899</v>
      </c>
      <c r="YI5" t="n">
        <v>2.61505</v>
      </c>
      <c r="YJ5" t="n">
        <v>2.62136</v>
      </c>
      <c r="YK5" t="n">
        <v>2.62644</v>
      </c>
      <c r="YL5" t="n">
        <v>2.63074</v>
      </c>
      <c r="YM5" t="n">
        <v>2.63342</v>
      </c>
      <c r="YN5" t="n">
        <v>2.63489</v>
      </c>
      <c r="YO5" t="n">
        <v>2.63647</v>
      </c>
      <c r="YP5" t="n">
        <v>2.63832</v>
      </c>
      <c r="YQ5" t="n">
        <v>2.64076</v>
      </c>
      <c r="YR5" t="n">
        <v>2.64604</v>
      </c>
      <c r="YS5" t="n">
        <v>2.65526</v>
      </c>
      <c r="YT5" t="n">
        <v>2.663</v>
      </c>
      <c r="YU5" t="n">
        <v>2.66761</v>
      </c>
      <c r="YV5" t="n">
        <v>2.67385</v>
      </c>
      <c r="YW5" t="n">
        <v>2.67783</v>
      </c>
      <c r="YX5" t="n">
        <v>2.68398</v>
      </c>
      <c r="YY5" t="n">
        <v>2.68896</v>
      </c>
      <c r="YZ5" t="n">
        <v>2.69713</v>
      </c>
      <c r="ZA5" t="n">
        <v>2.70057</v>
      </c>
      <c r="ZB5" t="n">
        <v>2.70315</v>
      </c>
      <c r="ZC5" t="n">
        <v>2.7058</v>
      </c>
      <c r="ZD5" t="n">
        <v>2.70879</v>
      </c>
      <c r="ZE5" t="n">
        <v>2.71402</v>
      </c>
      <c r="ZF5" t="n">
        <v>2.7188</v>
      </c>
      <c r="ZG5" t="n">
        <v>2.72396</v>
      </c>
      <c r="ZH5" t="n">
        <v>2.73072</v>
      </c>
      <c r="ZI5" t="n">
        <v>2.74383</v>
      </c>
      <c r="ZJ5" t="n">
        <v>2.74987</v>
      </c>
      <c r="ZK5" t="n">
        <v>2.75418</v>
      </c>
      <c r="ZL5" t="n">
        <v>2.75936</v>
      </c>
      <c r="ZM5" t="n">
        <v>2.76324</v>
      </c>
      <c r="ZN5" t="n">
        <v>2.76996</v>
      </c>
      <c r="ZO5" t="n">
        <v>2.77442</v>
      </c>
      <c r="ZP5" t="n">
        <v>2.78016</v>
      </c>
      <c r="ZQ5" t="n">
        <v>2.78745</v>
      </c>
      <c r="ZR5" t="n">
        <v>2.79514</v>
      </c>
      <c r="ZS5" t="n">
        <v>2.80361</v>
      </c>
      <c r="ZT5" t="n">
        <v>2.80865</v>
      </c>
      <c r="ZU5" t="n">
        <v>2.8117</v>
      </c>
      <c r="ZV5" t="n">
        <v>2.81449</v>
      </c>
      <c r="ZW5" t="n">
        <v>2.81783</v>
      </c>
      <c r="ZX5" t="n">
        <v>2.82151</v>
      </c>
      <c r="ZY5" t="n">
        <v>2.82643</v>
      </c>
      <c r="ZZ5" t="n">
        <v>2.83199</v>
      </c>
      <c r="AAA5" t="n">
        <v>2.83851</v>
      </c>
      <c r="AAB5" t="n">
        <v>2.84255</v>
      </c>
      <c r="AAC5" t="n">
        <v>2.84698</v>
      </c>
      <c r="AAD5" t="n">
        <v>2.85139</v>
      </c>
      <c r="AAE5" t="n">
        <v>2.85437</v>
      </c>
      <c r="AAF5" t="n">
        <v>2.85939</v>
      </c>
      <c r="AAG5" t="n">
        <v>2.86383</v>
      </c>
      <c r="AAH5" t="n">
        <v>2.86748</v>
      </c>
      <c r="AAI5" t="n">
        <v>2.87093</v>
      </c>
      <c r="AAJ5" t="n">
        <v>2.87599</v>
      </c>
      <c r="AAK5" t="n">
        <v>2.8839</v>
      </c>
      <c r="AAL5" t="n">
        <v>2.88868</v>
      </c>
      <c r="AAM5" t="n">
        <v>2.89514</v>
      </c>
      <c r="AAN5" t="n">
        <v>2.90008</v>
      </c>
      <c r="AAO5" t="n">
        <v>2.90387</v>
      </c>
      <c r="AAP5" t="n">
        <v>2.9102</v>
      </c>
      <c r="AAQ5" t="n">
        <v>2.91385</v>
      </c>
      <c r="AAR5" t="n">
        <v>2.91753</v>
      </c>
      <c r="AAS5" t="n">
        <v>2.92115</v>
      </c>
      <c r="AAT5" t="n">
        <v>2.92629</v>
      </c>
      <c r="AAU5" t="n">
        <v>2.93331</v>
      </c>
      <c r="AAV5" t="n">
        <v>2.93812</v>
      </c>
      <c r="AAW5" t="n">
        <v>2.94431</v>
      </c>
      <c r="AAX5" t="n">
        <v>2.94795</v>
      </c>
      <c r="AAY5" t="n">
        <v>2.95452</v>
      </c>
      <c r="AAZ5" t="n">
        <v>2.95878</v>
      </c>
      <c r="ABA5" t="n">
        <v>2.96683</v>
      </c>
      <c r="ABB5" t="n">
        <v>2.97393</v>
      </c>
      <c r="ABC5" t="n">
        <v>2.98536</v>
      </c>
      <c r="ABD5" t="n">
        <v>2.99474</v>
      </c>
      <c r="ABE5" t="n">
        <v>2.99871</v>
      </c>
      <c r="ABF5" t="n">
        <v>3.00078</v>
      </c>
      <c r="ABG5" t="n">
        <v>3.00566</v>
      </c>
      <c r="ABH5" t="n">
        <v>3.01047</v>
      </c>
      <c r="ABI5" t="n">
        <v>3.01475</v>
      </c>
      <c r="ABJ5" t="n">
        <v>3.02059</v>
      </c>
      <c r="ABK5" t="n">
        <v>3.0289</v>
      </c>
      <c r="ABL5" t="n">
        <v>3.04036</v>
      </c>
      <c r="ABM5" t="n">
        <v>3.04445</v>
      </c>
      <c r="ABN5" t="n">
        <v>3.05037</v>
      </c>
      <c r="ABO5" t="n">
        <v>3.05698</v>
      </c>
      <c r="ABP5" t="n">
        <v>3.06132</v>
      </c>
      <c r="ABQ5" t="n">
        <v>3.06709</v>
      </c>
      <c r="ABR5" t="n">
        <v>3.07336</v>
      </c>
      <c r="ABS5" t="n">
        <v>3.07629</v>
      </c>
      <c r="ABT5" t="n">
        <v>3.08173</v>
      </c>
      <c r="ABU5" t="n">
        <v>3.08904</v>
      </c>
      <c r="ABV5" t="n">
        <v>3.09294</v>
      </c>
      <c r="ABW5" t="n">
        <v>3.09597</v>
      </c>
      <c r="ABX5" t="n">
        <v>3.10056</v>
      </c>
      <c r="ABY5" t="n">
        <v>3.10875</v>
      </c>
      <c r="ABZ5" t="n">
        <v>3.1183</v>
      </c>
      <c r="ACA5" t="n">
        <v>3.12833</v>
      </c>
      <c r="ACB5" t="n">
        <v>3.13471</v>
      </c>
      <c r="ACC5" t="n">
        <v>3.13843</v>
      </c>
      <c r="ACD5" t="n">
        <v>3.14778</v>
      </c>
      <c r="ACE5" t="n">
        <v>3.15344</v>
      </c>
      <c r="ACF5" t="n">
        <v>3.16163</v>
      </c>
      <c r="ACG5" t="n">
        <v>3.16902</v>
      </c>
      <c r="ACH5" t="n">
        <v>3.17549</v>
      </c>
      <c r="ACI5" t="n">
        <v>3.17971</v>
      </c>
      <c r="ACJ5" t="n">
        <v>3.18867</v>
      </c>
      <c r="ACK5" t="n">
        <v>3.19949</v>
      </c>
      <c r="ACL5" t="n">
        <v>3.20884</v>
      </c>
      <c r="ACM5" t="n">
        <v>3.21708</v>
      </c>
      <c r="ACN5" t="n">
        <v>3.22401</v>
      </c>
      <c r="ACO5" t="n">
        <v>3.23198</v>
      </c>
      <c r="ACP5" t="n">
        <v>3.23911</v>
      </c>
      <c r="ACQ5" t="n">
        <v>3.24638</v>
      </c>
      <c r="ACR5" t="n">
        <v>3.25576</v>
      </c>
      <c r="ACS5" t="n">
        <v>3.26774</v>
      </c>
      <c r="ACT5" t="n">
        <v>3.27551</v>
      </c>
      <c r="ACU5" t="n">
        <v>3.28038</v>
      </c>
      <c r="ACV5" t="n">
        <v>3.29125</v>
      </c>
      <c r="ACW5" t="n">
        <v>3.29956</v>
      </c>
      <c r="ACX5" t="n">
        <v>3.3013</v>
      </c>
      <c r="ACY5" t="n">
        <v>3.30648</v>
      </c>
      <c r="ACZ5" t="n">
        <v>3.31173</v>
      </c>
      <c r="ADA5" t="n">
        <v>3.32126</v>
      </c>
      <c r="ADB5" t="n">
        <v>3.32771</v>
      </c>
      <c r="ADC5" t="n">
        <v>3.33951</v>
      </c>
      <c r="ADD5" t="n">
        <v>3.34481</v>
      </c>
      <c r="ADE5" t="n">
        <v>3.35019</v>
      </c>
      <c r="ADF5" t="n">
        <v>3.35776</v>
      </c>
      <c r="ADG5" t="n">
        <v>3.36922</v>
      </c>
      <c r="ADH5" t="n">
        <v>3.37494</v>
      </c>
      <c r="ADI5" t="n">
        <v>3.38067</v>
      </c>
      <c r="ADJ5" t="n">
        <v>3.38602</v>
      </c>
      <c r="ADK5" t="n">
        <v>3.38939</v>
      </c>
      <c r="ADL5" t="n">
        <v>3.39867</v>
      </c>
      <c r="ADM5" t="n">
        <v>3.41003</v>
      </c>
      <c r="ADN5" t="n">
        <v>3.41898</v>
      </c>
      <c r="ADO5" t="n">
        <v>3.42709</v>
      </c>
      <c r="ADP5" t="n">
        <v>3.42923</v>
      </c>
      <c r="ADQ5" t="n">
        <v>3.43599</v>
      </c>
      <c r="ADR5" t="n">
        <v>3.44204</v>
      </c>
      <c r="ADS5" t="n">
        <v>3.45238</v>
      </c>
      <c r="ADT5" t="n">
        <v>3.45693</v>
      </c>
      <c r="ADU5" t="n">
        <v>3.46718</v>
      </c>
      <c r="ADV5" t="n">
        <v>3.47037</v>
      </c>
      <c r="ADW5" t="n">
        <v>3.47526</v>
      </c>
      <c r="ADX5" t="n">
        <v>3.48788</v>
      </c>
      <c r="ADY5" t="n">
        <v>3.50533</v>
      </c>
      <c r="ADZ5" t="n">
        <v>3.51417</v>
      </c>
      <c r="AEA5" t="n">
        <v>3.52018</v>
      </c>
      <c r="AEB5" t="n">
        <v>3.52571</v>
      </c>
      <c r="AEC5" t="n">
        <v>3.53337</v>
      </c>
      <c r="AED5" t="n">
        <v>3.5446</v>
      </c>
      <c r="AEE5" t="n">
        <v>3.55345</v>
      </c>
      <c r="AEF5" t="n">
        <v>3.55977</v>
      </c>
      <c r="AEG5" t="n">
        <v>3.56474</v>
      </c>
      <c r="AEH5" t="n">
        <v>3.57808</v>
      </c>
      <c r="AEI5" t="n">
        <v>3.58949</v>
      </c>
      <c r="AEJ5" t="n">
        <v>3.59633</v>
      </c>
      <c r="AEK5" t="n">
        <v>3.60922</v>
      </c>
      <c r="AEL5" t="n">
        <v>3.61883</v>
      </c>
      <c r="AEM5" t="n">
        <v>3.63155</v>
      </c>
      <c r="AEN5" t="n">
        <v>3.64309</v>
      </c>
      <c r="AEO5" t="n">
        <v>3.65038</v>
      </c>
      <c r="AEP5" t="n">
        <v>3.6576</v>
      </c>
      <c r="AEQ5" t="n">
        <v>3.67201</v>
      </c>
      <c r="AER5" t="n">
        <v>3.68268</v>
      </c>
      <c r="AES5" t="n">
        <v>3.69016</v>
      </c>
      <c r="AET5" t="n">
        <v>3.7028</v>
      </c>
      <c r="AEU5" t="n">
        <v>3.71637</v>
      </c>
      <c r="AEV5" t="n">
        <v>3.72737</v>
      </c>
      <c r="AEW5" t="n">
        <v>3.7381</v>
      </c>
      <c r="AEX5" t="n">
        <v>3.75116</v>
      </c>
      <c r="AEY5" t="n">
        <v>3.76405</v>
      </c>
      <c r="AEZ5" t="n">
        <v>3.7749</v>
      </c>
      <c r="AFA5" t="n">
        <v>3.78303</v>
      </c>
      <c r="AFB5" t="n">
        <v>3.79699</v>
      </c>
      <c r="AFC5" t="n">
        <v>3.80807</v>
      </c>
      <c r="AFD5" t="n">
        <v>3.81951</v>
      </c>
      <c r="AFE5" t="n">
        <v>3.83379</v>
      </c>
      <c r="AFF5" t="n">
        <v>3.84716</v>
      </c>
      <c r="AFG5" t="n">
        <v>3.85499</v>
      </c>
      <c r="AFH5" t="n">
        <v>3.86384</v>
      </c>
      <c r="AFI5" t="n">
        <v>3.87106</v>
      </c>
      <c r="AFJ5" t="n">
        <v>3.88848</v>
      </c>
      <c r="AFK5" t="n">
        <v>3.89877</v>
      </c>
      <c r="AFL5" t="n">
        <v>3.90241</v>
      </c>
      <c r="AFM5" t="n">
        <v>3.90584</v>
      </c>
      <c r="AFN5" t="n">
        <v>3.91531</v>
      </c>
      <c r="AFO5" t="n">
        <v>3.93133</v>
      </c>
      <c r="AFP5" t="n">
        <v>3.93958</v>
      </c>
      <c r="AFQ5" t="n">
        <v>3.95522</v>
      </c>
      <c r="AFR5" t="n">
        <v>3.97453</v>
      </c>
      <c r="AFS5" t="n">
        <v>3.98801</v>
      </c>
      <c r="AFT5" t="n">
        <v>4.00214</v>
      </c>
      <c r="AFU5" t="n">
        <v>4.01184</v>
      </c>
      <c r="AFV5" t="n">
        <v>4.02107</v>
      </c>
      <c r="AFW5" t="n">
        <v>4.03345</v>
      </c>
      <c r="AFX5" t="n">
        <v>4.04901</v>
      </c>
      <c r="AFY5" t="n">
        <v>4.05991</v>
      </c>
      <c r="AFZ5" t="n">
        <v>4.0661</v>
      </c>
      <c r="AGA5" t="n">
        <v>4.07697</v>
      </c>
      <c r="AGB5" t="n">
        <v>4.09108</v>
      </c>
      <c r="AGC5" t="n">
        <v>4.11453</v>
      </c>
      <c r="AGD5" t="n">
        <v>4.12731</v>
      </c>
      <c r="AGE5" t="n">
        <v>4.13547</v>
      </c>
      <c r="AGF5" t="n">
        <v>4.14623</v>
      </c>
      <c r="AGG5" t="n">
        <v>4.16913</v>
      </c>
      <c r="AGH5" t="n">
        <v>4.20065</v>
      </c>
      <c r="AGI5" t="n">
        <v>4.20929</v>
      </c>
      <c r="AGJ5" t="n">
        <v>4.21777</v>
      </c>
      <c r="AGK5" t="n">
        <v>4.22422</v>
      </c>
      <c r="AGL5" t="n">
        <v>4.23635</v>
      </c>
      <c r="AGM5" t="n">
        <v>4.2498</v>
      </c>
      <c r="AGN5" t="n">
        <v>4.26594</v>
      </c>
      <c r="AGO5" t="n">
        <v>4.27372</v>
      </c>
      <c r="AGP5" t="n">
        <v>4.27796</v>
      </c>
      <c r="AGQ5" t="n">
        <v>4.28932</v>
      </c>
      <c r="AGR5" t="n">
        <v>4.31195</v>
      </c>
      <c r="AGS5" t="n">
        <v>4.32583</v>
      </c>
      <c r="AGT5" t="n">
        <v>4.34838</v>
      </c>
      <c r="AGU5" t="n">
        <v>4.3705</v>
      </c>
      <c r="AGV5" t="n">
        <v>4.39558</v>
      </c>
      <c r="AGW5" t="n">
        <v>4.42114</v>
      </c>
      <c r="AGX5" t="n">
        <v>4.44181</v>
      </c>
      <c r="AGY5" t="n">
        <v>4.45542</v>
      </c>
      <c r="AGZ5" t="n">
        <v>4.47703</v>
      </c>
      <c r="AHA5" t="n">
        <v>4.48673</v>
      </c>
      <c r="AHB5" t="n">
        <v>4.50929</v>
      </c>
      <c r="AHC5" t="n">
        <v>4.52501</v>
      </c>
      <c r="AHD5" t="n">
        <v>4.5401</v>
      </c>
      <c r="AHE5" t="n">
        <v>4.55844</v>
      </c>
      <c r="AHF5" t="n">
        <v>4.56967</v>
      </c>
      <c r="AHG5" t="n">
        <v>4.58399</v>
      </c>
      <c r="AHH5" t="n">
        <v>4.59624</v>
      </c>
      <c r="AHI5" t="n">
        <v>4.61332</v>
      </c>
      <c r="AHJ5" t="n">
        <v>4.63302</v>
      </c>
      <c r="AHK5" t="n">
        <v>4.65694</v>
      </c>
      <c r="AHL5" t="n">
        <v>4.66723</v>
      </c>
      <c r="AHM5" t="n">
        <v>4.6803</v>
      </c>
      <c r="AHN5" t="n">
        <v>4.69597</v>
      </c>
      <c r="AHO5" t="n">
        <v>4.71435</v>
      </c>
      <c r="AHP5" t="n">
        <v>4.73163</v>
      </c>
      <c r="AHQ5" t="n">
        <v>4.7458</v>
      </c>
      <c r="AHR5" t="n">
        <v>4.78204</v>
      </c>
      <c r="AHS5" t="n">
        <v>4.80933</v>
      </c>
      <c r="AHT5" t="n">
        <v>4.83037</v>
      </c>
      <c r="AHU5" t="n">
        <v>4.85685</v>
      </c>
      <c r="AHV5" t="n">
        <v>4.87301</v>
      </c>
      <c r="AHW5" t="n">
        <v>4.89447</v>
      </c>
      <c r="AHX5" t="n">
        <v>4.92256</v>
      </c>
      <c r="AHY5" t="n">
        <v>4.94085</v>
      </c>
      <c r="AHZ5" t="n">
        <v>4.96197</v>
      </c>
      <c r="AIA5" t="n">
        <v>4.97965</v>
      </c>
      <c r="AIB5" t="n">
        <v>5.00287</v>
      </c>
      <c r="AIC5" t="n">
        <v>5.04702</v>
      </c>
      <c r="AID5" t="n">
        <v>5.07413</v>
      </c>
      <c r="AIE5" t="n">
        <v>5.11257</v>
      </c>
      <c r="AIF5" t="n">
        <v>5.14176</v>
      </c>
      <c r="AIG5" t="n">
        <v>5.17485</v>
      </c>
      <c r="AIH5" t="n">
        <v>5.20958</v>
      </c>
      <c r="AII5" t="n">
        <v>5.22065</v>
      </c>
      <c r="AIJ5" t="n">
        <v>5.26143</v>
      </c>
      <c r="AIK5" t="n">
        <v>5.30221</v>
      </c>
      <c r="AIL5" t="n">
        <v>5.32673</v>
      </c>
      <c r="AIM5" t="n">
        <v>5.34864</v>
      </c>
      <c r="AIN5" t="n">
        <v>5.37869</v>
      </c>
      <c r="AIO5" t="n">
        <v>5.39448</v>
      </c>
      <c r="AIP5" t="n">
        <v>5.43547</v>
      </c>
      <c r="AIQ5" t="n">
        <v>5.45527</v>
      </c>
      <c r="AIR5" t="n">
        <v>5.49951</v>
      </c>
      <c r="AIS5" t="n">
        <v>5.53597</v>
      </c>
      <c r="AIT5" t="n">
        <v>5.56522</v>
      </c>
      <c r="AIU5" t="n">
        <v>5.60028</v>
      </c>
      <c r="AIV5" t="n">
        <v>5.64674</v>
      </c>
      <c r="AIW5" t="n">
        <v>5.66554</v>
      </c>
      <c r="AIX5" t="n">
        <v>5.70546</v>
      </c>
      <c r="AIY5" t="n">
        <v>5.73956</v>
      </c>
      <c r="AIZ5" t="n">
        <v>5.77774</v>
      </c>
      <c r="AJA5" t="n">
        <v>5.80679</v>
      </c>
      <c r="AJB5" t="n">
        <v>5.84059</v>
      </c>
      <c r="AJC5" t="n">
        <v>5.89282</v>
      </c>
      <c r="AJD5" t="n">
        <v>5.92185</v>
      </c>
      <c r="AJE5" t="n">
        <v>5.93661</v>
      </c>
      <c r="AJF5" t="n">
        <v>5.98236</v>
      </c>
      <c r="AJG5" t="n">
        <v>6.00905</v>
      </c>
      <c r="AJH5" t="n">
        <v>6.02492</v>
      </c>
      <c r="AJI5" t="n">
        <v>6.05075</v>
      </c>
      <c r="AJJ5" t="n">
        <v>6.10985</v>
      </c>
      <c r="AJK5" t="n">
        <v>6.15603</v>
      </c>
      <c r="AJL5" t="n">
        <v>6.20294</v>
      </c>
      <c r="AJM5" t="n">
        <v>6.27168</v>
      </c>
      <c r="AJN5" t="n">
        <v>6.34804</v>
      </c>
      <c r="AJO5" t="n">
        <v>6.38847</v>
      </c>
      <c r="AJP5" t="n">
        <v>6.4587</v>
      </c>
      <c r="AJQ5" t="n">
        <v>6.49391</v>
      </c>
      <c r="AJR5" t="n">
        <v>6.54139</v>
      </c>
      <c r="AJS5" t="n">
        <v>6.61128</v>
      </c>
      <c r="AJT5" t="n">
        <v>6.67889</v>
      </c>
      <c r="AJU5" t="n">
        <v>6.72878</v>
      </c>
      <c r="AJV5" t="n">
        <v>6.7951</v>
      </c>
      <c r="AJW5" t="n">
        <v>6.87529</v>
      </c>
      <c r="AJX5" t="n">
        <v>6.91872</v>
      </c>
      <c r="AJY5" t="n">
        <v>7.03717</v>
      </c>
      <c r="AJZ5" t="n">
        <v>7.10924</v>
      </c>
      <c r="AKA5" t="n">
        <v>7.16716</v>
      </c>
      <c r="AKB5" t="n">
        <v>7.20803</v>
      </c>
      <c r="AKC5" t="n">
        <v>7.2533</v>
      </c>
      <c r="AKD5" t="n">
        <v>7.33277</v>
      </c>
      <c r="AKE5" t="n">
        <v>7.43236</v>
      </c>
      <c r="AKF5" t="n">
        <v>7.50402</v>
      </c>
      <c r="AKG5" t="n">
        <v>7.58961</v>
      </c>
      <c r="AKH5" t="n">
        <v>7.63427</v>
      </c>
      <c r="AKI5" t="n">
        <v>7.74635</v>
      </c>
      <c r="AKJ5" t="n">
        <v>7.9065</v>
      </c>
      <c r="AKK5" t="n">
        <v>8.012130000000001</v>
      </c>
      <c r="AKL5" t="n">
        <v>8.110709999999999</v>
      </c>
      <c r="AKM5" t="n">
        <v>8.204789999999999</v>
      </c>
      <c r="AKN5" t="n">
        <v>8.29773</v>
      </c>
      <c r="AKO5" t="n">
        <v>8.391170000000001</v>
      </c>
      <c r="AKP5" t="n">
        <v>8.52431</v>
      </c>
      <c r="AKQ5" t="n">
        <v>8.71702</v>
      </c>
      <c r="AKR5" t="n">
        <v>8.877000000000001</v>
      </c>
      <c r="AKS5" t="n">
        <v>8.944039999999999</v>
      </c>
      <c r="AKT5" t="n">
        <v>9.099</v>
      </c>
      <c r="AKU5" t="n">
        <v>9.2493</v>
      </c>
      <c r="AKV5" t="n">
        <v>9.53262</v>
      </c>
      <c r="AKW5" t="n">
        <v>9.821809999999999</v>
      </c>
      <c r="AKX5" t="n">
        <v>10.07268</v>
      </c>
      <c r="AKY5" t="n">
        <v>10.29787</v>
      </c>
      <c r="AKZ5" t="n">
        <v>10.48782</v>
      </c>
      <c r="ALA5" t="n">
        <v>10.74716</v>
      </c>
      <c r="ALB5" t="n">
        <v>10.98214</v>
      </c>
      <c r="ALC5" t="n">
        <v>11.43599</v>
      </c>
      <c r="ALD5" t="n">
        <v>11.82183</v>
      </c>
      <c r="ALE5" t="n">
        <v>12.18546</v>
      </c>
      <c r="ALF5" t="n">
        <v>12.61512</v>
      </c>
      <c r="ALG5" t="n">
        <v>13.25996</v>
      </c>
      <c r="ALH5" t="n">
        <v>13.79471</v>
      </c>
      <c r="ALI5" t="n">
        <v>14.50374</v>
      </c>
      <c r="ALJ5" t="n">
        <v>15.52744</v>
      </c>
      <c r="ALK5" t="n">
        <v>16.65661</v>
      </c>
      <c r="ALL5" t="n">
        <v>17.88422</v>
      </c>
      <c r="ALM5" t="n">
        <v>19.85095</v>
      </c>
      <c r="ALN5" t="n">
        <v>23.31097</v>
      </c>
      <c r="ALO5" t="n">
        <v>35.81334</v>
      </c>
    </row>
    <row r="6">
      <c r="A6" t="inlineStr">
        <is>
          <t>Comoros</t>
        </is>
      </c>
      <c r="B6" t="inlineStr">
        <is>
          <t>COM</t>
        </is>
      </c>
      <c r="C6" s="13">
        <f>AVERAGE(SI6,SJ6)</f>
        <v/>
      </c>
      <c r="D6" t="n">
        <v>0.94453</v>
      </c>
      <c r="E6" t="n">
        <v>1.44735</v>
      </c>
      <c r="F6" t="n">
        <v>1.83307</v>
      </c>
      <c r="G6" t="n">
        <v>1.92221</v>
      </c>
      <c r="H6" t="n">
        <v>1.99188</v>
      </c>
      <c r="I6" t="n">
        <v>2.03991</v>
      </c>
      <c r="J6" t="n">
        <v>2.0962</v>
      </c>
      <c r="K6" t="n">
        <v>2.11092</v>
      </c>
      <c r="L6" t="n">
        <v>2.13235</v>
      </c>
      <c r="M6" t="n">
        <v>2.20482</v>
      </c>
      <c r="N6" t="n">
        <v>2.25727</v>
      </c>
      <c r="O6" t="n">
        <v>2.26221</v>
      </c>
      <c r="P6" t="n">
        <v>2.2875</v>
      </c>
      <c r="Q6" t="n">
        <v>2.31613</v>
      </c>
      <c r="R6" t="n">
        <v>2.32693</v>
      </c>
      <c r="S6" t="n">
        <v>2.3395</v>
      </c>
      <c r="T6" t="n">
        <v>2.34715</v>
      </c>
      <c r="U6" t="n">
        <v>2.36356</v>
      </c>
      <c r="V6" t="n">
        <v>2.38287</v>
      </c>
      <c r="W6" t="n">
        <v>2.39592</v>
      </c>
      <c r="X6" t="n">
        <v>2.42416</v>
      </c>
      <c r="Y6" t="n">
        <v>2.45001</v>
      </c>
      <c r="Z6" t="n">
        <v>2.46575</v>
      </c>
      <c r="AA6" t="n">
        <v>2.4722</v>
      </c>
      <c r="AB6" t="n">
        <v>2.48396</v>
      </c>
      <c r="AC6" t="n">
        <v>2.50456</v>
      </c>
      <c r="AD6" t="n">
        <v>2.51545</v>
      </c>
      <c r="AE6" t="n">
        <v>2.5285</v>
      </c>
      <c r="AF6" t="n">
        <v>2.54983</v>
      </c>
      <c r="AG6" t="n">
        <v>2.56992</v>
      </c>
      <c r="AH6" t="n">
        <v>2.58493</v>
      </c>
      <c r="AI6" t="n">
        <v>2.60283</v>
      </c>
      <c r="AJ6" t="n">
        <v>2.63499</v>
      </c>
      <c r="AK6" t="n">
        <v>2.66709</v>
      </c>
      <c r="AL6" t="n">
        <v>2.70722</v>
      </c>
      <c r="AM6" t="n">
        <v>2.72686</v>
      </c>
      <c r="AN6" t="n">
        <v>2.76679</v>
      </c>
      <c r="AO6" t="n">
        <v>2.79609</v>
      </c>
      <c r="AP6" t="n">
        <v>2.82273</v>
      </c>
      <c r="AQ6" t="n">
        <v>2.85436</v>
      </c>
      <c r="AR6" t="n">
        <v>2.87384</v>
      </c>
      <c r="AS6" t="n">
        <v>2.89324</v>
      </c>
      <c r="AT6" t="n">
        <v>2.90808</v>
      </c>
      <c r="AU6" t="n">
        <v>2.91905</v>
      </c>
      <c r="AV6" t="n">
        <v>2.9411</v>
      </c>
      <c r="AW6" t="n">
        <v>2.96309</v>
      </c>
      <c r="AX6" t="n">
        <v>2.9799</v>
      </c>
      <c r="AY6" t="n">
        <v>3.00311</v>
      </c>
      <c r="AZ6" t="n">
        <v>3.01921</v>
      </c>
      <c r="BA6" t="n">
        <v>3.02446</v>
      </c>
      <c r="BB6" t="n">
        <v>3.03315</v>
      </c>
      <c r="BC6" t="n">
        <v>3.05647</v>
      </c>
      <c r="BD6" t="n">
        <v>3.06997</v>
      </c>
      <c r="BE6" t="n">
        <v>3.09163</v>
      </c>
      <c r="BF6" t="n">
        <v>3.11295</v>
      </c>
      <c r="BG6" t="n">
        <v>3.13296</v>
      </c>
      <c r="BH6" t="n">
        <v>3.14735</v>
      </c>
      <c r="BI6" t="n">
        <v>3.16933</v>
      </c>
      <c r="BJ6" t="n">
        <v>3.17696</v>
      </c>
      <c r="BK6" t="n">
        <v>3.1887</v>
      </c>
      <c r="BL6" t="n">
        <v>3.19582</v>
      </c>
      <c r="BM6" t="n">
        <v>3.21206</v>
      </c>
      <c r="BN6" t="n">
        <v>3.22416</v>
      </c>
      <c r="BO6" t="n">
        <v>3.23982</v>
      </c>
      <c r="BP6" t="n">
        <v>3.26509</v>
      </c>
      <c r="BQ6" t="n">
        <v>3.27902</v>
      </c>
      <c r="BR6" t="n">
        <v>3.28917</v>
      </c>
      <c r="BS6" t="n">
        <v>3.30305</v>
      </c>
      <c r="BT6" t="n">
        <v>3.31602</v>
      </c>
      <c r="BU6" t="n">
        <v>3.32785</v>
      </c>
      <c r="BV6" t="n">
        <v>3.33705</v>
      </c>
      <c r="BW6" t="n">
        <v>3.35972</v>
      </c>
      <c r="BX6" t="n">
        <v>3.37702</v>
      </c>
      <c r="BY6" t="n">
        <v>3.38784</v>
      </c>
      <c r="BZ6" t="n">
        <v>3.39545</v>
      </c>
      <c r="CA6" t="n">
        <v>3.39946</v>
      </c>
      <c r="CB6" t="n">
        <v>3.40549</v>
      </c>
      <c r="CC6" t="n">
        <v>3.40994</v>
      </c>
      <c r="CD6" t="n">
        <v>3.41202</v>
      </c>
      <c r="CE6" t="n">
        <v>3.41884</v>
      </c>
      <c r="CF6" t="n">
        <v>3.42181</v>
      </c>
      <c r="CG6" t="n">
        <v>3.4232</v>
      </c>
      <c r="CH6" t="n">
        <v>3.43199</v>
      </c>
      <c r="CI6" t="n">
        <v>3.43851</v>
      </c>
      <c r="CJ6" t="n">
        <v>3.44211</v>
      </c>
      <c r="CK6" t="n">
        <v>3.45195</v>
      </c>
      <c r="CL6" t="n">
        <v>3.46973</v>
      </c>
      <c r="CM6" t="n">
        <v>3.4853</v>
      </c>
      <c r="CN6" t="n">
        <v>3.49842</v>
      </c>
      <c r="CO6" t="n">
        <v>3.5128</v>
      </c>
      <c r="CP6" t="n">
        <v>3.51759</v>
      </c>
      <c r="CQ6" t="n">
        <v>3.53897</v>
      </c>
      <c r="CR6" t="n">
        <v>3.54648</v>
      </c>
      <c r="CS6" t="n">
        <v>3.55612</v>
      </c>
      <c r="CT6" t="n">
        <v>3.56038</v>
      </c>
      <c r="CU6" t="n">
        <v>3.56641</v>
      </c>
      <c r="CV6" t="n">
        <v>3.57365</v>
      </c>
      <c r="CW6" t="n">
        <v>3.58383</v>
      </c>
      <c r="CX6" t="n">
        <v>3.5911</v>
      </c>
      <c r="CY6" t="n">
        <v>3.60846</v>
      </c>
      <c r="CZ6" t="n">
        <v>3.61591</v>
      </c>
      <c r="DA6" t="n">
        <v>3.62505</v>
      </c>
      <c r="DB6" t="n">
        <v>3.64417</v>
      </c>
      <c r="DC6" t="n">
        <v>3.65679</v>
      </c>
      <c r="DD6" t="n">
        <v>3.66724</v>
      </c>
      <c r="DE6" t="n">
        <v>3.67144</v>
      </c>
      <c r="DF6" t="n">
        <v>3.67676</v>
      </c>
      <c r="DG6" t="n">
        <v>3.68393</v>
      </c>
      <c r="DH6" t="n">
        <v>3.6966</v>
      </c>
      <c r="DI6" t="n">
        <v>3.70157</v>
      </c>
      <c r="DJ6" t="n">
        <v>3.70779</v>
      </c>
      <c r="DK6" t="n">
        <v>3.71023</v>
      </c>
      <c r="DL6" t="n">
        <v>3.71189</v>
      </c>
      <c r="DM6" t="n">
        <v>3.71403</v>
      </c>
      <c r="DN6" t="n">
        <v>3.71966</v>
      </c>
      <c r="DO6" t="n">
        <v>3.73029</v>
      </c>
      <c r="DP6" t="n">
        <v>3.73923</v>
      </c>
      <c r="DQ6" t="n">
        <v>3.74292</v>
      </c>
      <c r="DR6" t="n">
        <v>3.74845</v>
      </c>
      <c r="DS6" t="n">
        <v>3.75639</v>
      </c>
      <c r="DT6" t="n">
        <v>3.76219</v>
      </c>
      <c r="DU6" t="n">
        <v>3.76871</v>
      </c>
      <c r="DV6" t="n">
        <v>3.77524</v>
      </c>
      <c r="DW6" t="n">
        <v>3.78062</v>
      </c>
      <c r="DX6" t="n">
        <v>3.78573</v>
      </c>
      <c r="DY6" t="n">
        <v>3.79628</v>
      </c>
      <c r="DZ6" t="n">
        <v>3.81004</v>
      </c>
      <c r="EA6" t="n">
        <v>3.82009</v>
      </c>
      <c r="EB6" t="n">
        <v>3.82661</v>
      </c>
      <c r="EC6" t="n">
        <v>3.84176</v>
      </c>
      <c r="ED6" t="n">
        <v>3.8463</v>
      </c>
      <c r="EE6" t="n">
        <v>3.84979</v>
      </c>
      <c r="EF6" t="n">
        <v>3.85476</v>
      </c>
      <c r="EG6" t="n">
        <v>3.86109</v>
      </c>
      <c r="EH6" t="n">
        <v>3.86552</v>
      </c>
      <c r="EI6" t="n">
        <v>3.87297</v>
      </c>
      <c r="EJ6" t="n">
        <v>3.87834</v>
      </c>
      <c r="EK6" t="n">
        <v>3.88782</v>
      </c>
      <c r="EL6" t="n">
        <v>3.89164</v>
      </c>
      <c r="EM6" t="n">
        <v>3.9014</v>
      </c>
      <c r="EN6" t="n">
        <v>3.9101</v>
      </c>
      <c r="EO6" t="n">
        <v>3.91891</v>
      </c>
      <c r="EP6" t="n">
        <v>3.92827</v>
      </c>
      <c r="EQ6" t="n">
        <v>3.93531</v>
      </c>
      <c r="ER6" t="n">
        <v>3.94936</v>
      </c>
      <c r="ES6" t="n">
        <v>3.9652</v>
      </c>
      <c r="ET6" t="n">
        <v>3.97334</v>
      </c>
      <c r="EU6" t="n">
        <v>3.98337</v>
      </c>
      <c r="EV6" t="n">
        <v>3.99546</v>
      </c>
      <c r="EW6" t="n">
        <v>4.005</v>
      </c>
      <c r="EX6" t="n">
        <v>4.01432</v>
      </c>
      <c r="EY6" t="n">
        <v>4.02079</v>
      </c>
      <c r="EZ6" t="n">
        <v>4.03589</v>
      </c>
      <c r="FA6" t="n">
        <v>4.04523</v>
      </c>
      <c r="FB6" t="n">
        <v>4.05499</v>
      </c>
      <c r="FC6" t="n">
        <v>4.06257</v>
      </c>
      <c r="FD6" t="n">
        <v>4.0663</v>
      </c>
      <c r="FE6" t="n">
        <v>4.07162</v>
      </c>
      <c r="FF6" t="n">
        <v>4.08211</v>
      </c>
      <c r="FG6" t="n">
        <v>4.09125</v>
      </c>
      <c r="FH6" t="n">
        <v>4.10273</v>
      </c>
      <c r="FI6" t="n">
        <v>4.11136</v>
      </c>
      <c r="FJ6" t="n">
        <v>4.11527</v>
      </c>
      <c r="FK6" t="n">
        <v>4.12236</v>
      </c>
      <c r="FL6" t="n">
        <v>4.12811</v>
      </c>
      <c r="FM6" t="n">
        <v>4.13946</v>
      </c>
      <c r="FN6" t="n">
        <v>4.14614</v>
      </c>
      <c r="FO6" t="n">
        <v>4.15113</v>
      </c>
      <c r="FP6" t="n">
        <v>4.15998</v>
      </c>
      <c r="FQ6" t="n">
        <v>4.16857</v>
      </c>
      <c r="FR6" t="n">
        <v>4.1742</v>
      </c>
      <c r="FS6" t="n">
        <v>4.17818</v>
      </c>
      <c r="FT6" t="n">
        <v>4.18043</v>
      </c>
      <c r="FU6" t="n">
        <v>4.18953</v>
      </c>
      <c r="FV6" t="n">
        <v>4.19354</v>
      </c>
      <c r="FW6" t="n">
        <v>4.19948</v>
      </c>
      <c r="FX6" t="n">
        <v>4.20681</v>
      </c>
      <c r="FY6" t="n">
        <v>4.21282</v>
      </c>
      <c r="FZ6" t="n">
        <v>4.23112</v>
      </c>
      <c r="GA6" t="n">
        <v>4.23686</v>
      </c>
      <c r="GB6" t="n">
        <v>4.2532</v>
      </c>
      <c r="GC6" t="n">
        <v>4.26668</v>
      </c>
      <c r="GD6" t="n">
        <v>4.27424</v>
      </c>
      <c r="GE6" t="n">
        <v>4.27917</v>
      </c>
      <c r="GF6" t="n">
        <v>4.28287</v>
      </c>
      <c r="GG6" t="n">
        <v>4.28668</v>
      </c>
      <c r="GH6" t="n">
        <v>4.2901</v>
      </c>
      <c r="GI6" t="n">
        <v>4.29555</v>
      </c>
      <c r="GJ6" t="n">
        <v>4.29809</v>
      </c>
      <c r="GK6" t="n">
        <v>4.30516</v>
      </c>
      <c r="GL6" t="n">
        <v>4.31096</v>
      </c>
      <c r="GM6" t="n">
        <v>4.32307</v>
      </c>
      <c r="GN6" t="n">
        <v>4.33481</v>
      </c>
      <c r="GO6" t="n">
        <v>4.33942</v>
      </c>
      <c r="GP6" t="n">
        <v>4.34744</v>
      </c>
      <c r="GQ6" t="n">
        <v>4.3575</v>
      </c>
      <c r="GR6" t="n">
        <v>4.36608</v>
      </c>
      <c r="GS6" t="n">
        <v>4.37062</v>
      </c>
      <c r="GT6" t="n">
        <v>4.3756</v>
      </c>
      <c r="GU6" t="n">
        <v>4.38196</v>
      </c>
      <c r="GV6" t="n">
        <v>4.38411</v>
      </c>
      <c r="GW6" t="n">
        <v>4.39395</v>
      </c>
      <c r="GX6" t="n">
        <v>4.39978</v>
      </c>
      <c r="GY6" t="n">
        <v>4.40531</v>
      </c>
      <c r="GZ6" t="n">
        <v>4.41068</v>
      </c>
      <c r="HA6" t="n">
        <v>4.41869</v>
      </c>
      <c r="HB6" t="n">
        <v>4.42497</v>
      </c>
      <c r="HC6" t="n">
        <v>4.4343</v>
      </c>
      <c r="HD6" t="n">
        <v>4.44059</v>
      </c>
      <c r="HE6" t="n">
        <v>4.4553</v>
      </c>
      <c r="HF6" t="n">
        <v>4.46474</v>
      </c>
      <c r="HG6" t="n">
        <v>4.47342</v>
      </c>
      <c r="HH6" t="n">
        <v>4.4809</v>
      </c>
      <c r="HI6" t="n">
        <v>4.49087</v>
      </c>
      <c r="HJ6" t="n">
        <v>4.50424</v>
      </c>
      <c r="HK6" t="n">
        <v>4.51004</v>
      </c>
      <c r="HL6" t="n">
        <v>4.51625</v>
      </c>
      <c r="HM6" t="n">
        <v>4.52427</v>
      </c>
      <c r="HN6" t="n">
        <v>4.52965</v>
      </c>
      <c r="HO6" t="n">
        <v>4.53515</v>
      </c>
      <c r="HP6" t="n">
        <v>4.54333</v>
      </c>
      <c r="HQ6" t="n">
        <v>4.55213</v>
      </c>
      <c r="HR6" t="n">
        <v>4.56352</v>
      </c>
      <c r="HS6" t="n">
        <v>4.56979</v>
      </c>
      <c r="HT6" t="n">
        <v>4.57666</v>
      </c>
      <c r="HU6" t="n">
        <v>4.58803</v>
      </c>
      <c r="HV6" t="n">
        <v>4.60436</v>
      </c>
      <c r="HW6" t="n">
        <v>4.60817</v>
      </c>
      <c r="HX6" t="n">
        <v>4.61139</v>
      </c>
      <c r="HY6" t="n">
        <v>4.61212</v>
      </c>
      <c r="HZ6" t="n">
        <v>4.61866</v>
      </c>
      <c r="IA6" t="n">
        <v>4.62587</v>
      </c>
      <c r="IB6" t="n">
        <v>4.63698</v>
      </c>
      <c r="IC6" t="n">
        <v>4.64791</v>
      </c>
      <c r="ID6" t="n">
        <v>4.65544</v>
      </c>
      <c r="IE6" t="n">
        <v>4.66474</v>
      </c>
      <c r="IF6" t="n">
        <v>4.67241</v>
      </c>
      <c r="IG6" t="n">
        <v>4.68054</v>
      </c>
      <c r="IH6" t="n">
        <v>4.68418</v>
      </c>
      <c r="II6" t="n">
        <v>4.69105</v>
      </c>
      <c r="IJ6" t="n">
        <v>4.70062</v>
      </c>
      <c r="IK6" t="n">
        <v>4.70421</v>
      </c>
      <c r="IL6" t="n">
        <v>4.71347</v>
      </c>
      <c r="IM6" t="n">
        <v>4.71961</v>
      </c>
      <c r="IN6" t="n">
        <v>4.72715</v>
      </c>
      <c r="IO6" t="n">
        <v>4.72947</v>
      </c>
      <c r="IP6" t="n">
        <v>4.7299</v>
      </c>
      <c r="IQ6" t="n">
        <v>4.73247</v>
      </c>
      <c r="IR6" t="n">
        <v>4.73979</v>
      </c>
      <c r="IS6" t="n">
        <v>4.74896</v>
      </c>
      <c r="IT6" t="n">
        <v>4.75877</v>
      </c>
      <c r="IU6" t="n">
        <v>4.77129</v>
      </c>
      <c r="IV6" t="n">
        <v>4.77834</v>
      </c>
      <c r="IW6" t="n">
        <v>4.78614</v>
      </c>
      <c r="IX6" t="n">
        <v>4.79167</v>
      </c>
      <c r="IY6" t="n">
        <v>4.80398</v>
      </c>
      <c r="IZ6" t="n">
        <v>4.8111</v>
      </c>
      <c r="JA6" t="n">
        <v>4.8243</v>
      </c>
      <c r="JB6" t="n">
        <v>4.83078</v>
      </c>
      <c r="JC6" t="n">
        <v>4.83965</v>
      </c>
      <c r="JD6" t="n">
        <v>4.84469</v>
      </c>
      <c r="JE6" t="n">
        <v>4.8497</v>
      </c>
      <c r="JF6" t="n">
        <v>4.85261</v>
      </c>
      <c r="JG6" t="n">
        <v>4.85892</v>
      </c>
      <c r="JH6" t="n">
        <v>4.86346</v>
      </c>
      <c r="JI6" t="n">
        <v>4.86959</v>
      </c>
      <c r="JJ6" t="n">
        <v>4.87441</v>
      </c>
      <c r="JK6" t="n">
        <v>4.87868</v>
      </c>
      <c r="JL6" t="n">
        <v>4.8826</v>
      </c>
      <c r="JM6" t="n">
        <v>4.8881</v>
      </c>
      <c r="JN6" t="n">
        <v>4.89361</v>
      </c>
      <c r="JO6" t="n">
        <v>4.89845</v>
      </c>
      <c r="JP6" t="n">
        <v>4.91207</v>
      </c>
      <c r="JQ6" t="n">
        <v>4.91922</v>
      </c>
      <c r="JR6" t="n">
        <v>4.93206</v>
      </c>
      <c r="JS6" t="n">
        <v>4.94465</v>
      </c>
      <c r="JT6" t="n">
        <v>4.94835</v>
      </c>
      <c r="JU6" t="n">
        <v>4.95866</v>
      </c>
      <c r="JV6" t="n">
        <v>4.96915</v>
      </c>
      <c r="JW6" t="n">
        <v>4.97129</v>
      </c>
      <c r="JX6" t="n">
        <v>4.97554</v>
      </c>
      <c r="JY6" t="n">
        <v>4.98592</v>
      </c>
      <c r="JZ6" t="n">
        <v>4.99746</v>
      </c>
      <c r="KA6" t="n">
        <v>5.00306</v>
      </c>
      <c r="KB6" t="n">
        <v>5.01338</v>
      </c>
      <c r="KC6" t="n">
        <v>5.0157</v>
      </c>
      <c r="KD6" t="n">
        <v>5.01949</v>
      </c>
      <c r="KE6" t="n">
        <v>5.02507</v>
      </c>
      <c r="KF6" t="n">
        <v>5.02857</v>
      </c>
      <c r="KG6" t="n">
        <v>5.03227</v>
      </c>
      <c r="KH6" t="n">
        <v>5.03883</v>
      </c>
      <c r="KI6" t="n">
        <v>5.04479</v>
      </c>
      <c r="KJ6" t="n">
        <v>5.04947</v>
      </c>
      <c r="KK6" t="n">
        <v>5.05523</v>
      </c>
      <c r="KL6" t="n">
        <v>5.05752</v>
      </c>
      <c r="KM6" t="n">
        <v>5.06143</v>
      </c>
      <c r="KN6" t="n">
        <v>5.06958</v>
      </c>
      <c r="KO6" t="n">
        <v>5.07681</v>
      </c>
      <c r="KP6" t="n">
        <v>5.07969</v>
      </c>
      <c r="KQ6" t="n">
        <v>5.08052</v>
      </c>
      <c r="KR6" t="n">
        <v>5.08457</v>
      </c>
      <c r="KS6" t="n">
        <v>5.08872</v>
      </c>
      <c r="KT6" t="n">
        <v>5.09472</v>
      </c>
      <c r="KU6" t="n">
        <v>5.09862</v>
      </c>
      <c r="KV6" t="n">
        <v>5.10386</v>
      </c>
      <c r="KW6" t="n">
        <v>5.10875</v>
      </c>
      <c r="KX6" t="n">
        <v>5.11755</v>
      </c>
      <c r="KY6" t="n">
        <v>5.12561</v>
      </c>
      <c r="KZ6" t="n">
        <v>5.13148</v>
      </c>
      <c r="LA6" t="n">
        <v>5.13583</v>
      </c>
      <c r="LB6" t="n">
        <v>5.14163</v>
      </c>
      <c r="LC6" t="n">
        <v>5.14743</v>
      </c>
      <c r="LD6" t="n">
        <v>5.15598</v>
      </c>
      <c r="LE6" t="n">
        <v>5.15994</v>
      </c>
      <c r="LF6" t="n">
        <v>5.16079</v>
      </c>
      <c r="LG6" t="n">
        <v>5.16895</v>
      </c>
      <c r="LH6" t="n">
        <v>5.17794</v>
      </c>
      <c r="LI6" t="n">
        <v>5.18507</v>
      </c>
      <c r="LJ6" t="n">
        <v>5.19521</v>
      </c>
      <c r="LK6" t="n">
        <v>5.20385</v>
      </c>
      <c r="LL6" t="n">
        <v>5.20909</v>
      </c>
      <c r="LM6" t="n">
        <v>5.21694</v>
      </c>
      <c r="LN6" t="n">
        <v>5.22616</v>
      </c>
      <c r="LO6" t="n">
        <v>5.24114</v>
      </c>
      <c r="LP6" t="n">
        <v>5.25135</v>
      </c>
      <c r="LQ6" t="n">
        <v>5.25686</v>
      </c>
      <c r="LR6" t="n">
        <v>5.265</v>
      </c>
      <c r="LS6" t="n">
        <v>5.27178</v>
      </c>
      <c r="LT6" t="n">
        <v>5.28198</v>
      </c>
      <c r="LU6" t="n">
        <v>5.29013</v>
      </c>
      <c r="LV6" t="n">
        <v>5.29407</v>
      </c>
      <c r="LW6" t="n">
        <v>5.30519</v>
      </c>
      <c r="LX6" t="n">
        <v>5.31654</v>
      </c>
      <c r="LY6" t="n">
        <v>5.32564</v>
      </c>
      <c r="LZ6" t="n">
        <v>5.33067</v>
      </c>
      <c r="MA6" t="n">
        <v>5.33222</v>
      </c>
      <c r="MB6" t="n">
        <v>5.33837</v>
      </c>
      <c r="MC6" t="n">
        <v>5.3483</v>
      </c>
      <c r="MD6" t="n">
        <v>5.35639</v>
      </c>
      <c r="ME6" t="n">
        <v>5.36441</v>
      </c>
      <c r="MF6" t="n">
        <v>5.36873</v>
      </c>
      <c r="MG6" t="n">
        <v>5.37752</v>
      </c>
      <c r="MH6" t="n">
        <v>5.38941</v>
      </c>
      <c r="MI6" t="n">
        <v>5.39626</v>
      </c>
      <c r="MJ6" t="n">
        <v>5.40137</v>
      </c>
      <c r="MK6" t="n">
        <v>5.4055</v>
      </c>
      <c r="ML6" t="n">
        <v>5.41496</v>
      </c>
      <c r="MM6" t="n">
        <v>5.42312</v>
      </c>
      <c r="MN6" t="n">
        <v>5.43325</v>
      </c>
      <c r="MO6" t="n">
        <v>5.44021</v>
      </c>
      <c r="MP6" t="n">
        <v>5.44418</v>
      </c>
      <c r="MQ6" t="n">
        <v>5.44894</v>
      </c>
      <c r="MR6" t="n">
        <v>5.45258</v>
      </c>
      <c r="MS6" t="n">
        <v>5.46209</v>
      </c>
      <c r="MT6" t="n">
        <v>5.47562</v>
      </c>
      <c r="MU6" t="n">
        <v>5.48413</v>
      </c>
      <c r="MV6" t="n">
        <v>5.49677</v>
      </c>
      <c r="MW6" t="n">
        <v>5.5018</v>
      </c>
      <c r="MX6" t="n">
        <v>5.51322</v>
      </c>
      <c r="MY6" t="n">
        <v>5.51885</v>
      </c>
      <c r="MZ6" t="n">
        <v>5.52656</v>
      </c>
      <c r="NA6" t="n">
        <v>5.53731</v>
      </c>
      <c r="NB6" t="n">
        <v>5.54171</v>
      </c>
      <c r="NC6" t="n">
        <v>5.5485</v>
      </c>
      <c r="ND6" t="n">
        <v>5.55619</v>
      </c>
      <c r="NE6" t="n">
        <v>5.55994</v>
      </c>
      <c r="NF6" t="n">
        <v>5.56825</v>
      </c>
      <c r="NG6" t="n">
        <v>5.56993</v>
      </c>
      <c r="NH6" t="n">
        <v>5.57777</v>
      </c>
      <c r="NI6" t="n">
        <v>5.58485</v>
      </c>
      <c r="NJ6" t="n">
        <v>5.58966</v>
      </c>
      <c r="NK6" t="n">
        <v>5.59317</v>
      </c>
      <c r="NL6" t="n">
        <v>5.60017</v>
      </c>
      <c r="NM6" t="n">
        <v>5.61949</v>
      </c>
      <c r="NN6" t="n">
        <v>5.62562</v>
      </c>
      <c r="NO6" t="n">
        <v>5.63532</v>
      </c>
      <c r="NP6" t="n">
        <v>5.64213</v>
      </c>
      <c r="NQ6" t="n">
        <v>5.64528</v>
      </c>
      <c r="NR6" t="n">
        <v>5.65317</v>
      </c>
      <c r="NS6" t="n">
        <v>5.65709</v>
      </c>
      <c r="NT6" t="n">
        <v>5.66336</v>
      </c>
      <c r="NU6" t="n">
        <v>5.67212</v>
      </c>
      <c r="NV6" t="n">
        <v>5.68295</v>
      </c>
      <c r="NW6" t="n">
        <v>5.69406</v>
      </c>
      <c r="NX6" t="n">
        <v>5.69765</v>
      </c>
      <c r="NY6" t="n">
        <v>5.70828</v>
      </c>
      <c r="NZ6" t="n">
        <v>5.71547</v>
      </c>
      <c r="OA6" t="n">
        <v>5.72013</v>
      </c>
      <c r="OB6" t="n">
        <v>5.72791</v>
      </c>
      <c r="OC6" t="n">
        <v>5.73648</v>
      </c>
      <c r="OD6" t="n">
        <v>5.74109</v>
      </c>
      <c r="OE6" t="n">
        <v>5.74843</v>
      </c>
      <c r="OF6" t="n">
        <v>5.75339</v>
      </c>
      <c r="OG6" t="n">
        <v>5.75865</v>
      </c>
      <c r="OH6" t="n">
        <v>5.76417</v>
      </c>
      <c r="OI6" t="n">
        <v>5.76841</v>
      </c>
      <c r="OJ6" t="n">
        <v>5.77378</v>
      </c>
      <c r="OK6" t="n">
        <v>5.77819</v>
      </c>
      <c r="OL6" t="n">
        <v>5.78215</v>
      </c>
      <c r="OM6" t="n">
        <v>5.78736</v>
      </c>
      <c r="ON6" t="n">
        <v>5.79855</v>
      </c>
      <c r="OO6" t="n">
        <v>5.80854</v>
      </c>
      <c r="OP6" t="n">
        <v>5.8225</v>
      </c>
      <c r="OQ6" t="n">
        <v>5.8311</v>
      </c>
      <c r="OR6" t="n">
        <v>5.83521</v>
      </c>
      <c r="OS6" t="n">
        <v>5.84135</v>
      </c>
      <c r="OT6" t="n">
        <v>5.84979</v>
      </c>
      <c r="OU6" t="n">
        <v>5.85191</v>
      </c>
      <c r="OV6" t="n">
        <v>5.85517</v>
      </c>
      <c r="OW6" t="n">
        <v>5.86724</v>
      </c>
      <c r="OX6" t="n">
        <v>5.87453</v>
      </c>
      <c r="OY6" t="n">
        <v>5.88159</v>
      </c>
      <c r="OZ6" t="n">
        <v>5.8885</v>
      </c>
      <c r="PA6" t="n">
        <v>5.89808</v>
      </c>
      <c r="PB6" t="n">
        <v>5.90617</v>
      </c>
      <c r="PC6" t="n">
        <v>5.91254</v>
      </c>
      <c r="PD6" t="n">
        <v>5.92161</v>
      </c>
      <c r="PE6" t="n">
        <v>5.92942</v>
      </c>
      <c r="PF6" t="n">
        <v>5.93302</v>
      </c>
      <c r="PG6" t="n">
        <v>5.94119</v>
      </c>
      <c r="PH6" t="n">
        <v>5.94887</v>
      </c>
      <c r="PI6" t="n">
        <v>5.95425</v>
      </c>
      <c r="PJ6" t="n">
        <v>5.96495</v>
      </c>
      <c r="PK6" t="n">
        <v>5.97542</v>
      </c>
      <c r="PL6" t="n">
        <v>5.99258</v>
      </c>
      <c r="PM6" t="n">
        <v>5.99907</v>
      </c>
      <c r="PN6" t="n">
        <v>6.00796</v>
      </c>
      <c r="PO6" t="n">
        <v>6.01658</v>
      </c>
      <c r="PP6" t="n">
        <v>6.02088</v>
      </c>
      <c r="PQ6" t="n">
        <v>6.0249</v>
      </c>
      <c r="PR6" t="n">
        <v>6.03427</v>
      </c>
      <c r="PS6" t="n">
        <v>6.03825</v>
      </c>
      <c r="PT6" t="n">
        <v>6.04552</v>
      </c>
      <c r="PU6" t="n">
        <v>6.04936</v>
      </c>
      <c r="PV6" t="n">
        <v>6.06068</v>
      </c>
      <c r="PW6" t="n">
        <v>6.06948</v>
      </c>
      <c r="PX6" t="n">
        <v>6.07856</v>
      </c>
      <c r="PY6" t="n">
        <v>6.0835</v>
      </c>
      <c r="PZ6" t="n">
        <v>6.08794</v>
      </c>
      <c r="QA6" t="n">
        <v>6.09146</v>
      </c>
      <c r="QB6" t="n">
        <v>6.09804</v>
      </c>
      <c r="QC6" t="n">
        <v>6.10566</v>
      </c>
      <c r="QD6" t="n">
        <v>6.11861</v>
      </c>
      <c r="QE6" t="n">
        <v>6.12502</v>
      </c>
      <c r="QF6" t="n">
        <v>6.13518</v>
      </c>
      <c r="QG6" t="n">
        <v>6.14383</v>
      </c>
      <c r="QH6" t="n">
        <v>6.14777</v>
      </c>
      <c r="QI6" t="n">
        <v>6.15532</v>
      </c>
      <c r="QJ6" t="n">
        <v>6.16086</v>
      </c>
      <c r="QK6" t="n">
        <v>6.16385</v>
      </c>
      <c r="QL6" t="n">
        <v>6.17395</v>
      </c>
      <c r="QM6" t="n">
        <v>6.19092</v>
      </c>
      <c r="QN6" t="n">
        <v>6.20049</v>
      </c>
      <c r="QO6" t="n">
        <v>6.20689</v>
      </c>
      <c r="QP6" t="n">
        <v>6.21365</v>
      </c>
      <c r="QQ6" t="n">
        <v>6.22021</v>
      </c>
      <c r="QR6" t="n">
        <v>6.22581</v>
      </c>
      <c r="QS6" t="n">
        <v>6.23896</v>
      </c>
      <c r="QT6" t="n">
        <v>6.24775</v>
      </c>
      <c r="QU6" t="n">
        <v>6.25336</v>
      </c>
      <c r="QV6" t="n">
        <v>6.2638</v>
      </c>
      <c r="QW6" t="n">
        <v>6.27644</v>
      </c>
      <c r="QX6" t="n">
        <v>6.28419</v>
      </c>
      <c r="QY6" t="n">
        <v>6.29183</v>
      </c>
      <c r="QZ6" t="n">
        <v>6.29925</v>
      </c>
      <c r="RA6" t="n">
        <v>6.30593</v>
      </c>
      <c r="RB6" t="n">
        <v>6.31286</v>
      </c>
      <c r="RC6" t="n">
        <v>6.31976</v>
      </c>
      <c r="RD6" t="n">
        <v>6.32678</v>
      </c>
      <c r="RE6" t="n">
        <v>6.3335</v>
      </c>
      <c r="RF6" t="n">
        <v>6.34157</v>
      </c>
      <c r="RG6" t="n">
        <v>6.34891</v>
      </c>
      <c r="RH6" t="n">
        <v>6.36272</v>
      </c>
      <c r="RI6" t="n">
        <v>6.37157</v>
      </c>
      <c r="RJ6" t="n">
        <v>6.37897</v>
      </c>
      <c r="RK6" t="n">
        <v>6.38742</v>
      </c>
      <c r="RL6" t="n">
        <v>6.39774</v>
      </c>
      <c r="RM6" t="n">
        <v>6.40145</v>
      </c>
      <c r="RN6" t="n">
        <v>6.40615</v>
      </c>
      <c r="RO6" t="n">
        <v>6.41335</v>
      </c>
      <c r="RP6" t="n">
        <v>6.41762</v>
      </c>
      <c r="RQ6" t="n">
        <v>6.42078</v>
      </c>
      <c r="RR6" t="n">
        <v>6.42622</v>
      </c>
      <c r="RS6" t="n">
        <v>6.43935</v>
      </c>
      <c r="RT6" t="n">
        <v>6.44658</v>
      </c>
      <c r="RU6" t="n">
        <v>6.44977</v>
      </c>
      <c r="RV6" t="n">
        <v>6.45829</v>
      </c>
      <c r="RW6" t="n">
        <v>6.46523</v>
      </c>
      <c r="RX6" t="n">
        <v>6.47349</v>
      </c>
      <c r="RY6" t="n">
        <v>6.48584</v>
      </c>
      <c r="RZ6" t="n">
        <v>6.48997</v>
      </c>
      <c r="SA6" t="n">
        <v>6.49354</v>
      </c>
      <c r="SB6" t="n">
        <v>6.49962</v>
      </c>
      <c r="SC6" t="n">
        <v>6.50368</v>
      </c>
      <c r="SD6" t="n">
        <v>6.51039</v>
      </c>
      <c r="SE6" t="n">
        <v>6.51976</v>
      </c>
      <c r="SF6" t="n">
        <v>6.53107</v>
      </c>
      <c r="SG6" t="n">
        <v>6.5362</v>
      </c>
      <c r="SH6" t="n">
        <v>6.5407</v>
      </c>
      <c r="SI6" t="n">
        <v>6.54416</v>
      </c>
      <c r="SJ6" t="n">
        <v>6.55006</v>
      </c>
      <c r="SK6" t="n">
        <v>6.55541</v>
      </c>
      <c r="SL6" t="n">
        <v>6.56446</v>
      </c>
      <c r="SM6" t="n">
        <v>6.57186</v>
      </c>
      <c r="SN6" t="n">
        <v>6.57427</v>
      </c>
      <c r="SO6" t="n">
        <v>6.58446</v>
      </c>
      <c r="SP6" t="n">
        <v>6.59409</v>
      </c>
      <c r="SQ6" t="n">
        <v>6.60335</v>
      </c>
      <c r="SR6" t="n">
        <v>6.61208</v>
      </c>
      <c r="SS6" t="n">
        <v>6.62254</v>
      </c>
      <c r="ST6" t="n">
        <v>6.62696</v>
      </c>
      <c r="SU6" t="n">
        <v>6.63107</v>
      </c>
      <c r="SV6" t="n">
        <v>6.63638</v>
      </c>
      <c r="SW6" t="n">
        <v>6.64149</v>
      </c>
      <c r="SX6" t="n">
        <v>6.65375</v>
      </c>
      <c r="SY6" t="n">
        <v>6.66334</v>
      </c>
      <c r="SZ6" t="n">
        <v>6.68436</v>
      </c>
      <c r="TA6" t="n">
        <v>6.70081</v>
      </c>
      <c r="TB6" t="n">
        <v>6.7174</v>
      </c>
      <c r="TC6" t="n">
        <v>6.72876</v>
      </c>
      <c r="TD6" t="n">
        <v>6.73467</v>
      </c>
      <c r="TE6" t="n">
        <v>6.74075</v>
      </c>
      <c r="TF6" t="n">
        <v>6.74482</v>
      </c>
      <c r="TG6" t="n">
        <v>6.75329</v>
      </c>
      <c r="TH6" t="n">
        <v>6.76058</v>
      </c>
      <c r="TI6" t="n">
        <v>6.76595</v>
      </c>
      <c r="TJ6" t="n">
        <v>6.78113</v>
      </c>
      <c r="TK6" t="n">
        <v>6.79335</v>
      </c>
      <c r="TL6" t="n">
        <v>6.80321</v>
      </c>
      <c r="TM6" t="n">
        <v>6.81565</v>
      </c>
      <c r="TN6" t="n">
        <v>6.82349</v>
      </c>
      <c r="TO6" t="n">
        <v>6.82893</v>
      </c>
      <c r="TP6" t="n">
        <v>6.84126</v>
      </c>
      <c r="TQ6" t="n">
        <v>6.85234</v>
      </c>
      <c r="TR6" t="n">
        <v>6.86352</v>
      </c>
      <c r="TS6" t="n">
        <v>6.8769</v>
      </c>
      <c r="TT6" t="n">
        <v>6.89101</v>
      </c>
      <c r="TU6" t="n">
        <v>6.89815</v>
      </c>
      <c r="TV6" t="n">
        <v>6.90251</v>
      </c>
      <c r="TW6" t="n">
        <v>6.91001</v>
      </c>
      <c r="TX6" t="n">
        <v>6.92121</v>
      </c>
      <c r="TY6" t="n">
        <v>6.93091</v>
      </c>
      <c r="TZ6" t="n">
        <v>6.94077</v>
      </c>
      <c r="UA6" t="n">
        <v>6.94642</v>
      </c>
      <c r="UB6" t="n">
        <v>6.95466</v>
      </c>
      <c r="UC6" t="n">
        <v>6.9644</v>
      </c>
      <c r="UD6" t="n">
        <v>6.97401</v>
      </c>
      <c r="UE6" t="n">
        <v>6.98405</v>
      </c>
      <c r="UF6" t="n">
        <v>6.99159</v>
      </c>
      <c r="UG6" t="n">
        <v>7.00542</v>
      </c>
      <c r="UH6" t="n">
        <v>7.01606</v>
      </c>
      <c r="UI6" t="n">
        <v>7.02019</v>
      </c>
      <c r="UJ6" t="n">
        <v>7.02529</v>
      </c>
      <c r="UK6" t="n">
        <v>7.0329</v>
      </c>
      <c r="UL6" t="n">
        <v>7.03866</v>
      </c>
      <c r="UM6" t="n">
        <v>7.04392</v>
      </c>
      <c r="UN6" t="n">
        <v>7.05543</v>
      </c>
      <c r="UO6" t="n">
        <v>7.06586</v>
      </c>
      <c r="UP6" t="n">
        <v>7.08118</v>
      </c>
      <c r="UQ6" t="n">
        <v>7.08959</v>
      </c>
      <c r="UR6" t="n">
        <v>7.09622</v>
      </c>
      <c r="US6" t="n">
        <v>7.10196</v>
      </c>
      <c r="UT6" t="n">
        <v>7.11426</v>
      </c>
      <c r="UU6" t="n">
        <v>7.12472</v>
      </c>
      <c r="UV6" t="n">
        <v>7.13204</v>
      </c>
      <c r="UW6" t="n">
        <v>7.13959</v>
      </c>
      <c r="UX6" t="n">
        <v>7.14292</v>
      </c>
      <c r="UY6" t="n">
        <v>7.15028</v>
      </c>
      <c r="UZ6" t="n">
        <v>7.15745</v>
      </c>
      <c r="VA6" t="n">
        <v>7.16098</v>
      </c>
      <c r="VB6" t="n">
        <v>7.16765</v>
      </c>
      <c r="VC6" t="n">
        <v>7.17565</v>
      </c>
      <c r="VD6" t="n">
        <v>7.17769</v>
      </c>
      <c r="VE6" t="n">
        <v>7.19061</v>
      </c>
      <c r="VF6" t="n">
        <v>7.19992</v>
      </c>
      <c r="VG6" t="n">
        <v>7.20982</v>
      </c>
      <c r="VH6" t="n">
        <v>7.21991</v>
      </c>
      <c r="VI6" t="n">
        <v>7.23474</v>
      </c>
      <c r="VJ6" t="n">
        <v>7.24978</v>
      </c>
      <c r="VK6" t="n">
        <v>7.26032</v>
      </c>
      <c r="VL6" t="n">
        <v>7.2743</v>
      </c>
      <c r="VM6" t="n">
        <v>7.2874</v>
      </c>
      <c r="VN6" t="n">
        <v>7.2958</v>
      </c>
      <c r="VO6" t="n">
        <v>7.30284</v>
      </c>
      <c r="VP6" t="n">
        <v>7.31559</v>
      </c>
      <c r="VQ6" t="n">
        <v>7.31788</v>
      </c>
      <c r="VR6" t="n">
        <v>7.32482</v>
      </c>
      <c r="VS6" t="n">
        <v>7.33666</v>
      </c>
      <c r="VT6" t="n">
        <v>7.34462</v>
      </c>
      <c r="VU6" t="n">
        <v>7.35182</v>
      </c>
      <c r="VV6" t="n">
        <v>7.35965</v>
      </c>
      <c r="VW6" t="n">
        <v>7.36636</v>
      </c>
      <c r="VX6" t="n">
        <v>7.37854</v>
      </c>
      <c r="VY6" t="n">
        <v>7.38719</v>
      </c>
      <c r="VZ6" t="n">
        <v>7.39255</v>
      </c>
      <c r="WA6" t="n">
        <v>7.40558</v>
      </c>
      <c r="WB6" t="n">
        <v>7.4137</v>
      </c>
      <c r="WC6" t="n">
        <v>7.42983</v>
      </c>
      <c r="WD6" t="n">
        <v>7.44551</v>
      </c>
      <c r="WE6" t="n">
        <v>7.45667</v>
      </c>
      <c r="WF6" t="n">
        <v>7.46898</v>
      </c>
      <c r="WG6" t="n">
        <v>7.48303</v>
      </c>
      <c r="WH6" t="n">
        <v>7.48984</v>
      </c>
      <c r="WI6" t="n">
        <v>7.49818</v>
      </c>
      <c r="WJ6" t="n">
        <v>7.50481</v>
      </c>
      <c r="WK6" t="n">
        <v>7.51928</v>
      </c>
      <c r="WL6" t="n">
        <v>7.52864</v>
      </c>
      <c r="WM6" t="n">
        <v>7.53445</v>
      </c>
      <c r="WN6" t="n">
        <v>7.54377</v>
      </c>
      <c r="WO6" t="n">
        <v>7.55248</v>
      </c>
      <c r="WP6" t="n">
        <v>7.5576</v>
      </c>
      <c r="WQ6" t="n">
        <v>7.56492</v>
      </c>
      <c r="WR6" t="n">
        <v>7.57816</v>
      </c>
      <c r="WS6" t="n">
        <v>7.59595</v>
      </c>
      <c r="WT6" t="n">
        <v>7.60513</v>
      </c>
      <c r="WU6" t="n">
        <v>7.61534</v>
      </c>
      <c r="WV6" t="n">
        <v>7.62036</v>
      </c>
      <c r="WW6" t="n">
        <v>7.62862</v>
      </c>
      <c r="WX6" t="n">
        <v>7.63947</v>
      </c>
      <c r="WY6" t="n">
        <v>7.6448</v>
      </c>
      <c r="WZ6" t="n">
        <v>7.65267</v>
      </c>
      <c r="XA6" t="n">
        <v>7.6623</v>
      </c>
      <c r="XB6" t="n">
        <v>7.67523</v>
      </c>
      <c r="XC6" t="n">
        <v>7.68587</v>
      </c>
      <c r="XD6" t="n">
        <v>7.70265</v>
      </c>
      <c r="XE6" t="n">
        <v>7.71987</v>
      </c>
      <c r="XF6" t="n">
        <v>7.73187</v>
      </c>
      <c r="XG6" t="n">
        <v>7.74307</v>
      </c>
      <c r="XH6" t="n">
        <v>7.7567</v>
      </c>
      <c r="XI6" t="n">
        <v>7.76923</v>
      </c>
      <c r="XJ6" t="n">
        <v>7.77757</v>
      </c>
      <c r="XK6" t="n">
        <v>7.79786</v>
      </c>
      <c r="XL6" t="n">
        <v>7.81525</v>
      </c>
      <c r="XM6" t="n">
        <v>7.82801</v>
      </c>
      <c r="XN6" t="n">
        <v>7.83578</v>
      </c>
      <c r="XO6" t="n">
        <v>7.83888</v>
      </c>
      <c r="XP6" t="n">
        <v>7.84062</v>
      </c>
      <c r="XQ6" t="n">
        <v>7.85778</v>
      </c>
      <c r="XR6" t="n">
        <v>7.87468</v>
      </c>
      <c r="XS6" t="n">
        <v>7.89086</v>
      </c>
      <c r="XT6" t="n">
        <v>7.89784</v>
      </c>
      <c r="XU6" t="n">
        <v>7.90183</v>
      </c>
      <c r="XV6" t="n">
        <v>7.9159</v>
      </c>
      <c r="XW6" t="n">
        <v>7.92316</v>
      </c>
      <c r="XX6" t="n">
        <v>7.93034</v>
      </c>
      <c r="XY6" t="n">
        <v>7.94442</v>
      </c>
      <c r="XZ6" t="n">
        <v>7.96238</v>
      </c>
      <c r="YA6" t="n">
        <v>7.96986</v>
      </c>
      <c r="YB6" t="n">
        <v>7.98377</v>
      </c>
      <c r="YC6" t="n">
        <v>7.99536</v>
      </c>
      <c r="YD6" t="n">
        <v>8.00418</v>
      </c>
      <c r="YE6" t="n">
        <v>8.01019</v>
      </c>
      <c r="YF6" t="n">
        <v>8.024150000000001</v>
      </c>
      <c r="YG6" t="n">
        <v>8.028409999999999</v>
      </c>
      <c r="YH6" t="n">
        <v>8.03632</v>
      </c>
      <c r="YI6" t="n">
        <v>8.04177</v>
      </c>
      <c r="YJ6" t="n">
        <v>8.05339</v>
      </c>
      <c r="YK6" t="n">
        <v>8.06765</v>
      </c>
      <c r="YL6" t="n">
        <v>8.08004</v>
      </c>
      <c r="YM6" t="n">
        <v>8.096500000000001</v>
      </c>
      <c r="YN6" t="n">
        <v>8.109030000000001</v>
      </c>
      <c r="YO6" t="n">
        <v>8.124000000000001</v>
      </c>
      <c r="YP6" t="n">
        <v>8.15071</v>
      </c>
      <c r="YQ6" t="n">
        <v>8.17154</v>
      </c>
      <c r="YR6" t="n">
        <v>8.1853</v>
      </c>
      <c r="YS6" t="n">
        <v>8.1976</v>
      </c>
      <c r="YT6" t="n">
        <v>8.217750000000001</v>
      </c>
      <c r="YU6" t="n">
        <v>8.235609999999999</v>
      </c>
      <c r="YV6" t="n">
        <v>8.247400000000001</v>
      </c>
      <c r="YW6" t="n">
        <v>8.25606</v>
      </c>
      <c r="YX6" t="n">
        <v>8.27088</v>
      </c>
      <c r="YY6" t="n">
        <v>8.274459999999999</v>
      </c>
      <c r="YZ6" t="n">
        <v>8.28424</v>
      </c>
      <c r="ZA6" t="n">
        <v>8.29134</v>
      </c>
      <c r="ZB6" t="n">
        <v>8.304169999999999</v>
      </c>
      <c r="ZC6" t="n">
        <v>8.318619999999999</v>
      </c>
      <c r="ZD6" t="n">
        <v>8.32733</v>
      </c>
      <c r="ZE6" t="n">
        <v>8.336270000000001</v>
      </c>
      <c r="ZF6" t="n">
        <v>8.35013</v>
      </c>
      <c r="ZG6" t="n">
        <v>8.35923</v>
      </c>
      <c r="ZH6" t="n">
        <v>8.36632</v>
      </c>
      <c r="ZI6" t="n">
        <v>8.384460000000001</v>
      </c>
      <c r="ZJ6" t="n">
        <v>8.399559999999999</v>
      </c>
      <c r="ZK6" t="n">
        <v>8.41751</v>
      </c>
      <c r="ZL6" t="n">
        <v>8.434710000000001</v>
      </c>
      <c r="ZM6" t="n">
        <v>8.44627</v>
      </c>
      <c r="ZN6" t="n">
        <v>8.45571</v>
      </c>
      <c r="ZO6" t="n">
        <v>8.46523</v>
      </c>
      <c r="ZP6" t="n">
        <v>8.475149999999999</v>
      </c>
      <c r="ZQ6" t="n">
        <v>8.48635</v>
      </c>
      <c r="ZR6" t="n">
        <v>8.49708</v>
      </c>
      <c r="ZS6" t="n">
        <v>8.51144</v>
      </c>
      <c r="ZT6" t="n">
        <v>8.51698</v>
      </c>
      <c r="ZU6" t="n">
        <v>8.53065</v>
      </c>
      <c r="ZV6" t="n">
        <v>8.542479999999999</v>
      </c>
      <c r="ZW6" t="n">
        <v>8.556950000000001</v>
      </c>
      <c r="ZX6" t="n">
        <v>8.567030000000001</v>
      </c>
      <c r="ZY6" t="n">
        <v>8.588419999999999</v>
      </c>
      <c r="ZZ6" t="n">
        <v>8.60107</v>
      </c>
      <c r="AAA6" t="n">
        <v>8.616289999999999</v>
      </c>
      <c r="AAB6" t="n">
        <v>8.628</v>
      </c>
      <c r="AAC6" t="n">
        <v>8.64208</v>
      </c>
      <c r="AAD6" t="n">
        <v>8.661049999999999</v>
      </c>
      <c r="AAE6" t="n">
        <v>8.672090000000001</v>
      </c>
      <c r="AAF6" t="n">
        <v>8.681380000000001</v>
      </c>
      <c r="AAG6" t="n">
        <v>8.703760000000001</v>
      </c>
      <c r="AAH6" t="n">
        <v>8.71466</v>
      </c>
      <c r="AAI6" t="n">
        <v>8.73053</v>
      </c>
      <c r="AAJ6" t="n">
        <v>8.748250000000001</v>
      </c>
      <c r="AAK6" t="n">
        <v>8.76995</v>
      </c>
      <c r="AAL6" t="n">
        <v>8.770960000000001</v>
      </c>
      <c r="AAM6" t="n">
        <v>8.77352</v>
      </c>
      <c r="AAN6" t="n">
        <v>8.790459999999999</v>
      </c>
      <c r="AAO6" t="n">
        <v>8.80294</v>
      </c>
      <c r="AAP6" t="n">
        <v>8.81898</v>
      </c>
      <c r="AAQ6" t="n">
        <v>8.83648</v>
      </c>
      <c r="AAR6" t="n">
        <v>8.8576</v>
      </c>
      <c r="AAS6" t="n">
        <v>8.875579999999999</v>
      </c>
      <c r="AAT6" t="n">
        <v>8.888059999999999</v>
      </c>
      <c r="AAU6" t="n">
        <v>8.90774</v>
      </c>
      <c r="AAV6" t="n">
        <v>8.919879999999999</v>
      </c>
      <c r="AAW6" t="n">
        <v>8.936310000000001</v>
      </c>
      <c r="AAX6" t="n">
        <v>8.95646</v>
      </c>
      <c r="AAY6" t="n">
        <v>8.97247</v>
      </c>
      <c r="AAZ6" t="n">
        <v>8.994199999999999</v>
      </c>
      <c r="ABA6" t="n">
        <v>9.013339999999999</v>
      </c>
      <c r="ABB6" t="n">
        <v>9.04575</v>
      </c>
      <c r="ABC6" t="n">
        <v>9.066409999999999</v>
      </c>
      <c r="ABD6" t="n">
        <v>9.08874</v>
      </c>
      <c r="ABE6" t="n">
        <v>9.09784</v>
      </c>
      <c r="ABF6" t="n">
        <v>9.10482</v>
      </c>
      <c r="ABG6" t="n">
        <v>9.114560000000001</v>
      </c>
      <c r="ABH6" t="n">
        <v>9.132770000000001</v>
      </c>
      <c r="ABI6" t="n">
        <v>9.14809</v>
      </c>
      <c r="ABJ6" t="n">
        <v>9.163040000000001</v>
      </c>
      <c r="ABK6" t="n">
        <v>9.175050000000001</v>
      </c>
      <c r="ABL6" t="n">
        <v>9.18802</v>
      </c>
      <c r="ABM6" t="n">
        <v>9.196529999999999</v>
      </c>
      <c r="ABN6" t="n">
        <v>9.21857</v>
      </c>
      <c r="ABO6" t="n">
        <v>9.240780000000001</v>
      </c>
      <c r="ABP6" t="n">
        <v>9.266109999999999</v>
      </c>
      <c r="ABQ6" t="n">
        <v>9.28205</v>
      </c>
      <c r="ABR6" t="n">
        <v>9.30002</v>
      </c>
      <c r="ABS6" t="n">
        <v>9.333679999999999</v>
      </c>
      <c r="ABT6" t="n">
        <v>9.34708</v>
      </c>
      <c r="ABU6" t="n">
        <v>9.352980000000001</v>
      </c>
      <c r="ABV6" t="n">
        <v>9.383940000000001</v>
      </c>
      <c r="ABW6" t="n">
        <v>9.41217</v>
      </c>
      <c r="ABX6" t="n">
        <v>9.42611</v>
      </c>
      <c r="ABY6" t="n">
        <v>9.445959999999999</v>
      </c>
      <c r="ABZ6" t="n">
        <v>9.465450000000001</v>
      </c>
      <c r="ACA6" t="n">
        <v>9.482570000000001</v>
      </c>
      <c r="ACB6" t="n">
        <v>9.510809999999999</v>
      </c>
      <c r="ACC6" t="n">
        <v>9.5321</v>
      </c>
      <c r="ACD6" t="n">
        <v>9.54435</v>
      </c>
      <c r="ACE6" t="n">
        <v>9.550789999999999</v>
      </c>
      <c r="ACF6" t="n">
        <v>9.562189999999999</v>
      </c>
      <c r="ACG6" t="n">
        <v>9.56973</v>
      </c>
      <c r="ACH6" t="n">
        <v>9.57751</v>
      </c>
      <c r="ACI6" t="n">
        <v>9.59606</v>
      </c>
      <c r="ACJ6" t="n">
        <v>9.615170000000001</v>
      </c>
      <c r="ACK6" t="n">
        <v>9.628349999999999</v>
      </c>
      <c r="ACL6" t="n">
        <v>9.646330000000001</v>
      </c>
      <c r="ACM6" t="n">
        <v>9.677300000000001</v>
      </c>
      <c r="ACN6" t="n">
        <v>9.703749999999999</v>
      </c>
      <c r="ACO6" t="n">
        <v>9.717610000000001</v>
      </c>
      <c r="ACP6" t="n">
        <v>9.73057</v>
      </c>
      <c r="ACQ6" t="n">
        <v>9.754239999999999</v>
      </c>
      <c r="ACR6" t="n">
        <v>9.78251</v>
      </c>
      <c r="ACS6" t="n">
        <v>9.792450000000001</v>
      </c>
      <c r="ACT6" t="n">
        <v>9.80579</v>
      </c>
      <c r="ACU6" t="n">
        <v>9.814</v>
      </c>
      <c r="ACV6" t="n">
        <v>9.830690000000001</v>
      </c>
      <c r="ACW6" t="n">
        <v>9.844760000000001</v>
      </c>
      <c r="ACX6" t="n">
        <v>9.861079999999999</v>
      </c>
      <c r="ACY6" t="n">
        <v>9.883419999999999</v>
      </c>
      <c r="ACZ6" t="n">
        <v>9.90165</v>
      </c>
      <c r="ADA6" t="n">
        <v>9.914999999999999</v>
      </c>
      <c r="ADB6" t="n">
        <v>9.92675</v>
      </c>
      <c r="ADC6" t="n">
        <v>9.934559999999999</v>
      </c>
      <c r="ADD6" t="n">
        <v>9.94556</v>
      </c>
      <c r="ADE6" t="n">
        <v>9.95505</v>
      </c>
      <c r="ADF6" t="n">
        <v>9.974349999999999</v>
      </c>
      <c r="ADG6" t="n">
        <v>10.00374</v>
      </c>
      <c r="ADH6" t="n">
        <v>10.03784</v>
      </c>
      <c r="ADI6" t="n">
        <v>10.0591</v>
      </c>
      <c r="ADJ6" t="n">
        <v>10.09048</v>
      </c>
      <c r="ADK6" t="n">
        <v>10.12059</v>
      </c>
      <c r="ADL6" t="n">
        <v>10.13321</v>
      </c>
      <c r="ADM6" t="n">
        <v>10.14694</v>
      </c>
      <c r="ADN6" t="n">
        <v>10.16977</v>
      </c>
      <c r="ADO6" t="n">
        <v>10.19518</v>
      </c>
      <c r="ADP6" t="n">
        <v>10.21592</v>
      </c>
      <c r="ADQ6" t="n">
        <v>10.22192</v>
      </c>
      <c r="ADR6" t="n">
        <v>10.24495</v>
      </c>
      <c r="ADS6" t="n">
        <v>10.26538</v>
      </c>
      <c r="ADT6" t="n">
        <v>10.28159</v>
      </c>
      <c r="ADU6" t="n">
        <v>10.30175</v>
      </c>
      <c r="ADV6" t="n">
        <v>10.33223</v>
      </c>
      <c r="ADW6" t="n">
        <v>10.35414</v>
      </c>
      <c r="ADX6" t="n">
        <v>10.3724</v>
      </c>
      <c r="ADY6" t="n">
        <v>10.3904</v>
      </c>
      <c r="ADZ6" t="n">
        <v>10.4054</v>
      </c>
      <c r="AEA6" t="n">
        <v>10.41546</v>
      </c>
      <c r="AEB6" t="n">
        <v>10.43897</v>
      </c>
      <c r="AEC6" t="n">
        <v>10.45619</v>
      </c>
      <c r="AED6" t="n">
        <v>10.46824</v>
      </c>
      <c r="AEE6" t="n">
        <v>10.48724</v>
      </c>
      <c r="AEF6" t="n">
        <v>10.51895</v>
      </c>
      <c r="AEG6" t="n">
        <v>10.54222</v>
      </c>
      <c r="AEH6" t="n">
        <v>10.56103</v>
      </c>
      <c r="AEI6" t="n">
        <v>10.5828</v>
      </c>
      <c r="AEJ6" t="n">
        <v>10.60168</v>
      </c>
      <c r="AEK6" t="n">
        <v>10.60826</v>
      </c>
      <c r="AEL6" t="n">
        <v>10.6132</v>
      </c>
      <c r="AEM6" t="n">
        <v>10.62639</v>
      </c>
      <c r="AEN6" t="n">
        <v>10.65293</v>
      </c>
      <c r="AEO6" t="n">
        <v>10.69099</v>
      </c>
      <c r="AEP6" t="n">
        <v>10.71582</v>
      </c>
      <c r="AEQ6" t="n">
        <v>10.73307</v>
      </c>
      <c r="AER6" t="n">
        <v>10.77032</v>
      </c>
      <c r="AES6" t="n">
        <v>10.79416</v>
      </c>
      <c r="AET6" t="n">
        <v>10.81533</v>
      </c>
      <c r="AEU6" t="n">
        <v>10.84991</v>
      </c>
      <c r="AEV6" t="n">
        <v>10.88295</v>
      </c>
      <c r="AEW6" t="n">
        <v>10.89535</v>
      </c>
      <c r="AEX6" t="n">
        <v>10.90822</v>
      </c>
      <c r="AEY6" t="n">
        <v>10.9176</v>
      </c>
      <c r="AEZ6" t="n">
        <v>10.94642</v>
      </c>
      <c r="AFA6" t="n">
        <v>10.96263</v>
      </c>
      <c r="AFB6" t="n">
        <v>10.98753</v>
      </c>
      <c r="AFC6" t="n">
        <v>11.00955</v>
      </c>
      <c r="AFD6" t="n">
        <v>11.01888</v>
      </c>
      <c r="AFE6" t="n">
        <v>11.03242</v>
      </c>
      <c r="AFF6" t="n">
        <v>11.04836</v>
      </c>
      <c r="AFG6" t="n">
        <v>11.08117</v>
      </c>
      <c r="AFH6" t="n">
        <v>11.09841</v>
      </c>
      <c r="AFI6" t="n">
        <v>11.12341</v>
      </c>
      <c r="AFJ6" t="n">
        <v>11.14583</v>
      </c>
      <c r="AFK6" t="n">
        <v>11.16565</v>
      </c>
      <c r="AFL6" t="n">
        <v>11.18631</v>
      </c>
      <c r="AFM6" t="n">
        <v>11.2103</v>
      </c>
      <c r="AFN6" t="n">
        <v>11.23734</v>
      </c>
      <c r="AFO6" t="n">
        <v>11.24853</v>
      </c>
      <c r="AFP6" t="n">
        <v>11.26418</v>
      </c>
      <c r="AFQ6" t="n">
        <v>11.28003</v>
      </c>
      <c r="AFR6" t="n">
        <v>11.29981</v>
      </c>
      <c r="AFS6" t="n">
        <v>11.34571</v>
      </c>
      <c r="AFT6" t="n">
        <v>11.39888</v>
      </c>
      <c r="AFU6" t="n">
        <v>11.42307</v>
      </c>
      <c r="AFV6" t="n">
        <v>11.44191</v>
      </c>
      <c r="AFW6" t="n">
        <v>11.47352</v>
      </c>
      <c r="AFX6" t="n">
        <v>11.5049</v>
      </c>
      <c r="AFY6" t="n">
        <v>11.52386</v>
      </c>
      <c r="AFZ6" t="n">
        <v>11.54663</v>
      </c>
      <c r="AGA6" t="n">
        <v>11.58298</v>
      </c>
      <c r="AGB6" t="n">
        <v>11.61118</v>
      </c>
      <c r="AGC6" t="n">
        <v>11.63313</v>
      </c>
      <c r="AGD6" t="n">
        <v>11.68592</v>
      </c>
      <c r="AGE6" t="n">
        <v>11.70088</v>
      </c>
      <c r="AGF6" t="n">
        <v>11.74693</v>
      </c>
      <c r="AGG6" t="n">
        <v>11.7783</v>
      </c>
      <c r="AGH6" t="n">
        <v>11.82062</v>
      </c>
      <c r="AGI6" t="n">
        <v>11.87619</v>
      </c>
      <c r="AGJ6" t="n">
        <v>11.91037</v>
      </c>
      <c r="AGK6" t="n">
        <v>11.93993</v>
      </c>
      <c r="AGL6" t="n">
        <v>11.96403</v>
      </c>
      <c r="AGM6" t="n">
        <v>12.01285</v>
      </c>
      <c r="AGN6" t="n">
        <v>12.04324</v>
      </c>
      <c r="AGO6" t="n">
        <v>12.06847</v>
      </c>
      <c r="AGP6" t="n">
        <v>12.09208</v>
      </c>
      <c r="AGQ6" t="n">
        <v>12.1198</v>
      </c>
      <c r="AGR6" t="n">
        <v>12.1625</v>
      </c>
      <c r="AGS6" t="n">
        <v>12.20049</v>
      </c>
      <c r="AGT6" t="n">
        <v>12.23301</v>
      </c>
      <c r="AGU6" t="n">
        <v>12.27408</v>
      </c>
      <c r="AGV6" t="n">
        <v>12.31967</v>
      </c>
      <c r="AGW6" t="n">
        <v>12.35473</v>
      </c>
      <c r="AGX6" t="n">
        <v>12.39576</v>
      </c>
      <c r="AGY6" t="n">
        <v>12.43184</v>
      </c>
      <c r="AGZ6" t="n">
        <v>12.47179</v>
      </c>
      <c r="AHA6" t="n">
        <v>12.49503</v>
      </c>
      <c r="AHB6" t="n">
        <v>12.52905</v>
      </c>
      <c r="AHC6" t="n">
        <v>12.56259</v>
      </c>
      <c r="AHD6" t="n">
        <v>12.59472</v>
      </c>
      <c r="AHE6" t="n">
        <v>12.67019</v>
      </c>
      <c r="AHF6" t="n">
        <v>12.72208</v>
      </c>
      <c r="AHG6" t="n">
        <v>12.76454</v>
      </c>
      <c r="AHH6" t="n">
        <v>12.79875</v>
      </c>
      <c r="AHI6" t="n">
        <v>12.82013</v>
      </c>
      <c r="AHJ6" t="n">
        <v>12.86224</v>
      </c>
      <c r="AHK6" t="n">
        <v>12.90114</v>
      </c>
      <c r="AHL6" t="n">
        <v>12.96322</v>
      </c>
      <c r="AHM6" t="n">
        <v>13.01912</v>
      </c>
      <c r="AHN6" t="n">
        <v>13.05237</v>
      </c>
      <c r="AHO6" t="n">
        <v>13.08651</v>
      </c>
      <c r="AHP6" t="n">
        <v>13.12508</v>
      </c>
      <c r="AHQ6" t="n">
        <v>13.18453</v>
      </c>
      <c r="AHR6" t="n">
        <v>13.23985</v>
      </c>
      <c r="AHS6" t="n">
        <v>13.26798</v>
      </c>
      <c r="AHT6" t="n">
        <v>13.29018</v>
      </c>
      <c r="AHU6" t="n">
        <v>13.34303</v>
      </c>
      <c r="AHV6" t="n">
        <v>13.41832</v>
      </c>
      <c r="AHW6" t="n">
        <v>13.45404</v>
      </c>
      <c r="AHX6" t="n">
        <v>13.47627</v>
      </c>
      <c r="AHY6" t="n">
        <v>13.50247</v>
      </c>
      <c r="AHZ6" t="n">
        <v>13.53468</v>
      </c>
      <c r="AIA6" t="n">
        <v>13.55734</v>
      </c>
      <c r="AIB6" t="n">
        <v>13.60762</v>
      </c>
      <c r="AIC6" t="n">
        <v>13.64152</v>
      </c>
      <c r="AID6" t="n">
        <v>13.68879</v>
      </c>
      <c r="AIE6" t="n">
        <v>13.7761</v>
      </c>
      <c r="AIF6" t="n">
        <v>13.83043</v>
      </c>
      <c r="AIG6" t="n">
        <v>13.93852</v>
      </c>
      <c r="AIH6" t="n">
        <v>13.97224</v>
      </c>
      <c r="AII6" t="n">
        <v>14.00001</v>
      </c>
      <c r="AIJ6" t="n">
        <v>14.05358</v>
      </c>
      <c r="AIK6" t="n">
        <v>14.1187</v>
      </c>
      <c r="AIL6" t="n">
        <v>14.18086</v>
      </c>
      <c r="AIM6" t="n">
        <v>14.19695</v>
      </c>
      <c r="AIN6" t="n">
        <v>14.24143</v>
      </c>
      <c r="AIO6" t="n">
        <v>14.30501</v>
      </c>
      <c r="AIP6" t="n">
        <v>14.41816</v>
      </c>
      <c r="AIQ6" t="n">
        <v>14.50774</v>
      </c>
      <c r="AIR6" t="n">
        <v>14.56941</v>
      </c>
      <c r="AIS6" t="n">
        <v>14.61507</v>
      </c>
      <c r="AIT6" t="n">
        <v>14.64791</v>
      </c>
      <c r="AIU6" t="n">
        <v>14.70069</v>
      </c>
      <c r="AIV6" t="n">
        <v>14.72216</v>
      </c>
      <c r="AIW6" t="n">
        <v>14.7572</v>
      </c>
      <c r="AIX6" t="n">
        <v>14.80926</v>
      </c>
      <c r="AIY6" t="n">
        <v>14.92211</v>
      </c>
      <c r="AIZ6" t="n">
        <v>15.00971</v>
      </c>
      <c r="AJA6" t="n">
        <v>15.04947</v>
      </c>
      <c r="AJB6" t="n">
        <v>15.11655</v>
      </c>
      <c r="AJC6" t="n">
        <v>15.21345</v>
      </c>
      <c r="AJD6" t="n">
        <v>15.29792</v>
      </c>
      <c r="AJE6" t="n">
        <v>15.35827</v>
      </c>
      <c r="AJF6" t="n">
        <v>15.41441</v>
      </c>
      <c r="AJG6" t="n">
        <v>15.47624</v>
      </c>
      <c r="AJH6" t="n">
        <v>15.59202</v>
      </c>
      <c r="AJI6" t="n">
        <v>15.65972</v>
      </c>
      <c r="AJJ6" t="n">
        <v>15.7339</v>
      </c>
      <c r="AJK6" t="n">
        <v>15.85587</v>
      </c>
      <c r="AJL6" t="n">
        <v>15.99695</v>
      </c>
      <c r="AJM6" t="n">
        <v>16.09807</v>
      </c>
      <c r="AJN6" t="n">
        <v>16.16377</v>
      </c>
      <c r="AJO6" t="n">
        <v>16.31182</v>
      </c>
      <c r="AJP6" t="n">
        <v>16.42119</v>
      </c>
      <c r="AJQ6" t="n">
        <v>16.53895</v>
      </c>
      <c r="AJR6" t="n">
        <v>16.61802</v>
      </c>
      <c r="AJS6" t="n">
        <v>16.69512</v>
      </c>
      <c r="AJT6" t="n">
        <v>16.77669</v>
      </c>
      <c r="AJU6" t="n">
        <v>16.88201</v>
      </c>
      <c r="AJV6" t="n">
        <v>16.96607</v>
      </c>
      <c r="AJW6" t="n">
        <v>17.07611</v>
      </c>
      <c r="AJX6" t="n">
        <v>17.12014</v>
      </c>
      <c r="AJY6" t="n">
        <v>17.25301</v>
      </c>
      <c r="AJZ6" t="n">
        <v>17.35404</v>
      </c>
      <c r="AKA6" t="n">
        <v>17.45357</v>
      </c>
      <c r="AKB6" t="n">
        <v>17.57657</v>
      </c>
      <c r="AKC6" t="n">
        <v>17.76924</v>
      </c>
      <c r="AKD6" t="n">
        <v>17.91998</v>
      </c>
      <c r="AKE6" t="n">
        <v>18.04587</v>
      </c>
      <c r="AKF6" t="n">
        <v>18.12657</v>
      </c>
      <c r="AKG6" t="n">
        <v>18.30654</v>
      </c>
      <c r="AKH6" t="n">
        <v>18.49348</v>
      </c>
      <c r="AKI6" t="n">
        <v>18.62625</v>
      </c>
      <c r="AKJ6" t="n">
        <v>18.77353</v>
      </c>
      <c r="AKK6" t="n">
        <v>19.01712</v>
      </c>
      <c r="AKL6" t="n">
        <v>19.40356</v>
      </c>
      <c r="AKM6" t="n">
        <v>19.73225</v>
      </c>
      <c r="AKN6" t="n">
        <v>20.02316</v>
      </c>
      <c r="AKO6" t="n">
        <v>20.29963</v>
      </c>
      <c r="AKP6" t="n">
        <v>20.5464</v>
      </c>
      <c r="AKQ6" t="n">
        <v>20.76468</v>
      </c>
      <c r="AKR6" t="n">
        <v>21.04938</v>
      </c>
      <c r="AKS6" t="n">
        <v>21.43766</v>
      </c>
      <c r="AKT6" t="n">
        <v>21.65282</v>
      </c>
      <c r="AKU6" t="n">
        <v>21.81105</v>
      </c>
      <c r="AKV6" t="n">
        <v>22.12793</v>
      </c>
      <c r="AKW6" t="n">
        <v>22.49925</v>
      </c>
      <c r="AKX6" t="n">
        <v>22.8499</v>
      </c>
      <c r="AKY6" t="n">
        <v>23.25341</v>
      </c>
      <c r="AKZ6" t="n">
        <v>23.76543</v>
      </c>
      <c r="ALA6" t="n">
        <v>24.53721</v>
      </c>
      <c r="ALB6" t="n">
        <v>24.81192</v>
      </c>
      <c r="ALC6" t="n">
        <v>25.6034</v>
      </c>
      <c r="ALD6" t="n">
        <v>26.36166</v>
      </c>
      <c r="ALE6" t="n">
        <v>27.02281</v>
      </c>
      <c r="ALF6" t="n">
        <v>27.99124</v>
      </c>
      <c r="ALG6" t="n">
        <v>28.6719</v>
      </c>
      <c r="ALH6" t="n">
        <v>30.37568</v>
      </c>
      <c r="ALI6" t="n">
        <v>32.21478</v>
      </c>
      <c r="ALJ6" t="n">
        <v>34.099</v>
      </c>
      <c r="ALK6" t="n">
        <v>35.8383</v>
      </c>
      <c r="ALL6" t="n">
        <v>38.8869</v>
      </c>
      <c r="ALM6" t="n">
        <v>43.40751</v>
      </c>
      <c r="ALN6" t="n">
        <v>50.91776</v>
      </c>
      <c r="ALO6" t="n">
        <v>76.00826000000001</v>
      </c>
    </row>
    <row r="7">
      <c r="A7" t="inlineStr">
        <is>
          <t>Djibouti</t>
        </is>
      </c>
      <c r="B7" t="inlineStr">
        <is>
          <t>DJI</t>
        </is>
      </c>
      <c r="C7" s="13">
        <f>AVERAGE(SI7,SJ7)</f>
        <v/>
      </c>
      <c r="D7" t="n">
        <v>0.34173</v>
      </c>
      <c r="E7" t="n">
        <v>0.35171</v>
      </c>
      <c r="F7" t="n">
        <v>0.44373</v>
      </c>
      <c r="G7" t="n">
        <v>0.45617</v>
      </c>
      <c r="H7" t="n">
        <v>0.5152600000000001</v>
      </c>
      <c r="I7" t="n">
        <v>0.58426</v>
      </c>
      <c r="J7" t="n">
        <v>0.62831</v>
      </c>
      <c r="K7" t="n">
        <v>0.67386</v>
      </c>
      <c r="L7" t="n">
        <v>0.72581</v>
      </c>
      <c r="M7" t="n">
        <v>0.75305</v>
      </c>
      <c r="N7" t="n">
        <v>0.77829</v>
      </c>
      <c r="O7" t="n">
        <v>0.80402</v>
      </c>
      <c r="P7" t="n">
        <v>0.82062</v>
      </c>
      <c r="Q7" t="n">
        <v>0.8447</v>
      </c>
      <c r="R7" t="n">
        <v>0.86696</v>
      </c>
      <c r="S7" t="n">
        <v>0.88344</v>
      </c>
      <c r="T7" t="n">
        <v>0.91278</v>
      </c>
      <c r="U7" t="n">
        <v>0.93932</v>
      </c>
      <c r="V7" t="n">
        <v>0.96823</v>
      </c>
      <c r="W7" t="n">
        <v>0.98549</v>
      </c>
      <c r="X7" t="n">
        <v>1.02134</v>
      </c>
      <c r="Y7" t="n">
        <v>1.0649</v>
      </c>
      <c r="Z7" t="n">
        <v>1.08098</v>
      </c>
      <c r="AA7" t="n">
        <v>1.08244</v>
      </c>
      <c r="AB7" t="n">
        <v>1.10184</v>
      </c>
      <c r="AC7" t="n">
        <v>1.11562</v>
      </c>
      <c r="AD7" t="n">
        <v>1.13731</v>
      </c>
      <c r="AE7" t="n">
        <v>1.1642</v>
      </c>
      <c r="AF7" t="n">
        <v>1.19668</v>
      </c>
      <c r="AG7" t="n">
        <v>1.23144</v>
      </c>
      <c r="AH7" t="n">
        <v>1.2559</v>
      </c>
      <c r="AI7" t="n">
        <v>1.28265</v>
      </c>
      <c r="AJ7" t="n">
        <v>1.32017</v>
      </c>
      <c r="AK7" t="n">
        <v>1.34965</v>
      </c>
      <c r="AL7" t="n">
        <v>1.35967</v>
      </c>
      <c r="AM7" t="n">
        <v>1.38422</v>
      </c>
      <c r="AN7" t="n">
        <v>1.41264</v>
      </c>
      <c r="AO7" t="n">
        <v>1.42542</v>
      </c>
      <c r="AP7" t="n">
        <v>1.44169</v>
      </c>
      <c r="AQ7" t="n">
        <v>1.45425</v>
      </c>
      <c r="AR7" t="n">
        <v>1.47872</v>
      </c>
      <c r="AS7" t="n">
        <v>1.48321</v>
      </c>
      <c r="AT7" t="n">
        <v>1.48787</v>
      </c>
      <c r="AU7" t="n">
        <v>1.4985</v>
      </c>
      <c r="AV7" t="n">
        <v>1.51721</v>
      </c>
      <c r="AW7" t="n">
        <v>1.53581</v>
      </c>
      <c r="AX7" t="n">
        <v>1.53757</v>
      </c>
      <c r="AY7" t="n">
        <v>1.54396</v>
      </c>
      <c r="AZ7" t="n">
        <v>1.55681</v>
      </c>
      <c r="BA7" t="n">
        <v>1.56853</v>
      </c>
      <c r="BB7" t="n">
        <v>1.5782</v>
      </c>
      <c r="BC7" t="n">
        <v>1.58813</v>
      </c>
      <c r="BD7" t="n">
        <v>1.61028</v>
      </c>
      <c r="BE7" t="n">
        <v>1.62783</v>
      </c>
      <c r="BF7" t="n">
        <v>1.63935</v>
      </c>
      <c r="BG7" t="n">
        <v>1.6522</v>
      </c>
      <c r="BH7" t="n">
        <v>1.67679</v>
      </c>
      <c r="BI7" t="n">
        <v>1.69147</v>
      </c>
      <c r="BJ7" t="n">
        <v>1.70474</v>
      </c>
      <c r="BK7" t="n">
        <v>1.71641</v>
      </c>
      <c r="BL7" t="n">
        <v>1.73385</v>
      </c>
      <c r="BM7" t="n">
        <v>1.73933</v>
      </c>
      <c r="BN7" t="n">
        <v>1.74022</v>
      </c>
      <c r="BO7" t="n">
        <v>1.74363</v>
      </c>
      <c r="BP7" t="n">
        <v>1.75739</v>
      </c>
      <c r="BQ7" t="n">
        <v>1.7715</v>
      </c>
      <c r="BR7" t="n">
        <v>1.78252</v>
      </c>
      <c r="BS7" t="n">
        <v>1.79862</v>
      </c>
      <c r="BT7" t="n">
        <v>1.80473</v>
      </c>
      <c r="BU7" t="n">
        <v>1.80905</v>
      </c>
      <c r="BV7" t="n">
        <v>1.82435</v>
      </c>
      <c r="BW7" t="n">
        <v>1.83773</v>
      </c>
      <c r="BX7" t="n">
        <v>1.85491</v>
      </c>
      <c r="BY7" t="n">
        <v>1.8623</v>
      </c>
      <c r="BZ7" t="n">
        <v>1.86882</v>
      </c>
      <c r="CA7" t="n">
        <v>1.87917</v>
      </c>
      <c r="CB7" t="n">
        <v>1.89048</v>
      </c>
      <c r="CC7" t="n">
        <v>1.89614</v>
      </c>
      <c r="CD7" t="n">
        <v>1.91008</v>
      </c>
      <c r="CE7" t="n">
        <v>1.92929</v>
      </c>
      <c r="CF7" t="n">
        <v>1.94889</v>
      </c>
      <c r="CG7" t="n">
        <v>1.96144</v>
      </c>
      <c r="CH7" t="n">
        <v>1.97406</v>
      </c>
      <c r="CI7" t="n">
        <v>1.99359</v>
      </c>
      <c r="CJ7" t="n">
        <v>2.01086</v>
      </c>
      <c r="CK7" t="n">
        <v>2.02166</v>
      </c>
      <c r="CL7" t="n">
        <v>2.03389</v>
      </c>
      <c r="CM7" t="n">
        <v>2.03538</v>
      </c>
      <c r="CN7" t="n">
        <v>2.04456</v>
      </c>
      <c r="CO7" t="n">
        <v>2.06383</v>
      </c>
      <c r="CP7" t="n">
        <v>2.07932</v>
      </c>
      <c r="CQ7" t="n">
        <v>2.08889</v>
      </c>
      <c r="CR7" t="n">
        <v>2.09048</v>
      </c>
      <c r="CS7" t="n">
        <v>2.10071</v>
      </c>
      <c r="CT7" t="n">
        <v>2.1206</v>
      </c>
      <c r="CU7" t="n">
        <v>2.14148</v>
      </c>
      <c r="CV7" t="n">
        <v>2.14356</v>
      </c>
      <c r="CW7" t="n">
        <v>2.15213</v>
      </c>
      <c r="CX7" t="n">
        <v>2.16472</v>
      </c>
      <c r="CY7" t="n">
        <v>2.17954</v>
      </c>
      <c r="CZ7" t="n">
        <v>2.188</v>
      </c>
      <c r="DA7" t="n">
        <v>2.19726</v>
      </c>
      <c r="DB7" t="n">
        <v>2.20815</v>
      </c>
      <c r="DC7" t="n">
        <v>2.21876</v>
      </c>
      <c r="DD7" t="n">
        <v>2.23112</v>
      </c>
      <c r="DE7" t="n">
        <v>2.24506</v>
      </c>
      <c r="DF7" t="n">
        <v>2.25614</v>
      </c>
      <c r="DG7" t="n">
        <v>2.25899</v>
      </c>
      <c r="DH7" t="n">
        <v>2.26466</v>
      </c>
      <c r="DI7" t="n">
        <v>2.2687</v>
      </c>
      <c r="DJ7" t="n">
        <v>2.27333</v>
      </c>
      <c r="DK7" t="n">
        <v>2.2753</v>
      </c>
      <c r="DL7" t="n">
        <v>2.28305</v>
      </c>
      <c r="DM7" t="n">
        <v>2.29209</v>
      </c>
      <c r="DN7" t="n">
        <v>2.2972</v>
      </c>
      <c r="DO7" t="n">
        <v>2.30601</v>
      </c>
      <c r="DP7" t="n">
        <v>2.30861</v>
      </c>
      <c r="DQ7" t="n">
        <v>2.32125</v>
      </c>
      <c r="DR7" t="n">
        <v>2.33321</v>
      </c>
      <c r="DS7" t="n">
        <v>2.34716</v>
      </c>
      <c r="DT7" t="n">
        <v>2.36045</v>
      </c>
      <c r="DU7" t="n">
        <v>2.37592</v>
      </c>
      <c r="DV7" t="n">
        <v>2.38478</v>
      </c>
      <c r="DW7" t="n">
        <v>2.39302</v>
      </c>
      <c r="DX7" t="n">
        <v>2.39919</v>
      </c>
      <c r="DY7" t="n">
        <v>2.40777</v>
      </c>
      <c r="DZ7" t="n">
        <v>2.41565</v>
      </c>
      <c r="EA7" t="n">
        <v>2.41926</v>
      </c>
      <c r="EB7" t="n">
        <v>2.42469</v>
      </c>
      <c r="EC7" t="n">
        <v>2.42759</v>
      </c>
      <c r="ED7" t="n">
        <v>2.43625</v>
      </c>
      <c r="EE7" t="n">
        <v>2.44092</v>
      </c>
      <c r="EF7" t="n">
        <v>2.45275</v>
      </c>
      <c r="EG7" t="n">
        <v>2.45347</v>
      </c>
      <c r="EH7" t="n">
        <v>2.45926</v>
      </c>
      <c r="EI7" t="n">
        <v>2.49768</v>
      </c>
      <c r="EJ7" t="n">
        <v>2.50815</v>
      </c>
      <c r="EK7" t="n">
        <v>2.51518</v>
      </c>
      <c r="EL7" t="n">
        <v>2.52341</v>
      </c>
      <c r="EM7" t="n">
        <v>2.52855</v>
      </c>
      <c r="EN7" t="n">
        <v>2.5417</v>
      </c>
      <c r="EO7" t="n">
        <v>2.5522</v>
      </c>
      <c r="EP7" t="n">
        <v>2.57085</v>
      </c>
      <c r="EQ7" t="n">
        <v>2.59068</v>
      </c>
      <c r="ER7" t="n">
        <v>2.59743</v>
      </c>
      <c r="ES7" t="n">
        <v>2.60149</v>
      </c>
      <c r="ET7" t="n">
        <v>2.60767</v>
      </c>
      <c r="EU7" t="n">
        <v>2.61794</v>
      </c>
      <c r="EV7" t="n">
        <v>2.62242</v>
      </c>
      <c r="EW7" t="n">
        <v>2.62492</v>
      </c>
      <c r="EX7" t="n">
        <v>2.62815</v>
      </c>
      <c r="EY7" t="n">
        <v>2.63509</v>
      </c>
      <c r="EZ7" t="n">
        <v>2.64305</v>
      </c>
      <c r="FA7" t="n">
        <v>2.65296</v>
      </c>
      <c r="FB7" t="n">
        <v>2.66762</v>
      </c>
      <c r="FC7" t="n">
        <v>2.68371</v>
      </c>
      <c r="FD7" t="n">
        <v>2.71542</v>
      </c>
      <c r="FE7" t="n">
        <v>2.72568</v>
      </c>
      <c r="FF7" t="n">
        <v>2.73392</v>
      </c>
      <c r="FG7" t="n">
        <v>2.74917</v>
      </c>
      <c r="FH7" t="n">
        <v>2.75329</v>
      </c>
      <c r="FI7" t="n">
        <v>2.75589</v>
      </c>
      <c r="FJ7" t="n">
        <v>2.76032</v>
      </c>
      <c r="FK7" t="n">
        <v>2.77224</v>
      </c>
      <c r="FL7" t="n">
        <v>2.77435</v>
      </c>
      <c r="FM7" t="n">
        <v>2.78719</v>
      </c>
      <c r="FN7" t="n">
        <v>2.79752</v>
      </c>
      <c r="FO7" t="n">
        <v>2.80656</v>
      </c>
      <c r="FP7" t="n">
        <v>2.8098</v>
      </c>
      <c r="FQ7" t="n">
        <v>2.82422</v>
      </c>
      <c r="FR7" t="n">
        <v>2.84889</v>
      </c>
      <c r="FS7" t="n">
        <v>2.86816</v>
      </c>
      <c r="FT7" t="n">
        <v>2.87911</v>
      </c>
      <c r="FU7" t="n">
        <v>2.88926</v>
      </c>
      <c r="FV7" t="n">
        <v>2.89584</v>
      </c>
      <c r="FW7" t="n">
        <v>2.90911</v>
      </c>
      <c r="FX7" t="n">
        <v>2.91351</v>
      </c>
      <c r="FY7" t="n">
        <v>2.92177</v>
      </c>
      <c r="FZ7" t="n">
        <v>2.93728</v>
      </c>
      <c r="GA7" t="n">
        <v>2.94422</v>
      </c>
      <c r="GB7" t="n">
        <v>2.94753</v>
      </c>
      <c r="GC7" t="n">
        <v>2.95438</v>
      </c>
      <c r="GD7" t="n">
        <v>2.96174</v>
      </c>
      <c r="GE7" t="n">
        <v>2.96447</v>
      </c>
      <c r="GF7" t="n">
        <v>2.96659</v>
      </c>
      <c r="GG7" t="n">
        <v>2.97182</v>
      </c>
      <c r="GH7" t="n">
        <v>2.98501</v>
      </c>
      <c r="GI7" t="n">
        <v>2.99035</v>
      </c>
      <c r="GJ7" t="n">
        <v>2.99955</v>
      </c>
      <c r="GK7" t="n">
        <v>3.00216</v>
      </c>
      <c r="GL7" t="n">
        <v>3.0131</v>
      </c>
      <c r="GM7" t="n">
        <v>3.03085</v>
      </c>
      <c r="GN7" t="n">
        <v>3.03833</v>
      </c>
      <c r="GO7" t="n">
        <v>3.04814</v>
      </c>
      <c r="GP7" t="n">
        <v>3.06045</v>
      </c>
      <c r="GQ7" t="n">
        <v>3.07832</v>
      </c>
      <c r="GR7" t="n">
        <v>3.08148</v>
      </c>
      <c r="GS7" t="n">
        <v>3.10896</v>
      </c>
      <c r="GT7" t="n">
        <v>3.12815</v>
      </c>
      <c r="GU7" t="n">
        <v>3.14634</v>
      </c>
      <c r="GV7" t="n">
        <v>3.16071</v>
      </c>
      <c r="GW7" t="n">
        <v>3.17999</v>
      </c>
      <c r="GX7" t="n">
        <v>3.1971</v>
      </c>
      <c r="GY7" t="n">
        <v>3.20248</v>
      </c>
      <c r="GZ7" t="n">
        <v>3.20309</v>
      </c>
      <c r="HA7" t="n">
        <v>3.21428</v>
      </c>
      <c r="HB7" t="n">
        <v>3.22115</v>
      </c>
      <c r="HC7" t="n">
        <v>3.23775</v>
      </c>
      <c r="HD7" t="n">
        <v>3.25129</v>
      </c>
      <c r="HE7" t="n">
        <v>3.26292</v>
      </c>
      <c r="HF7" t="n">
        <v>3.27329</v>
      </c>
      <c r="HG7" t="n">
        <v>3.29029</v>
      </c>
      <c r="HH7" t="n">
        <v>3.2974</v>
      </c>
      <c r="HI7" t="n">
        <v>3.2988</v>
      </c>
      <c r="HJ7" t="n">
        <v>3.3044</v>
      </c>
      <c r="HK7" t="n">
        <v>3.31089</v>
      </c>
      <c r="HL7" t="n">
        <v>3.31701</v>
      </c>
      <c r="HM7" t="n">
        <v>3.32968</v>
      </c>
      <c r="HN7" t="n">
        <v>3.33689</v>
      </c>
      <c r="HO7" t="n">
        <v>3.35329</v>
      </c>
      <c r="HP7" t="n">
        <v>3.36002</v>
      </c>
      <c r="HQ7" t="n">
        <v>3.37221</v>
      </c>
      <c r="HR7" t="n">
        <v>3.37615</v>
      </c>
      <c r="HS7" t="n">
        <v>3.37956</v>
      </c>
      <c r="HT7" t="n">
        <v>3.38887</v>
      </c>
      <c r="HU7" t="n">
        <v>3.39834</v>
      </c>
      <c r="HV7" t="n">
        <v>3.40844</v>
      </c>
      <c r="HW7" t="n">
        <v>3.41983</v>
      </c>
      <c r="HX7" t="n">
        <v>3.42387</v>
      </c>
      <c r="HY7" t="n">
        <v>3.4267</v>
      </c>
      <c r="HZ7" t="n">
        <v>3.4421</v>
      </c>
      <c r="IA7" t="n">
        <v>3.45712</v>
      </c>
      <c r="IB7" t="n">
        <v>3.46574</v>
      </c>
      <c r="IC7" t="n">
        <v>3.46739</v>
      </c>
      <c r="ID7" t="n">
        <v>3.47272</v>
      </c>
      <c r="IE7" t="n">
        <v>3.48938</v>
      </c>
      <c r="IF7" t="n">
        <v>3.49908</v>
      </c>
      <c r="IG7" t="n">
        <v>3.51958</v>
      </c>
      <c r="IH7" t="n">
        <v>3.53062</v>
      </c>
      <c r="II7" t="n">
        <v>3.53679</v>
      </c>
      <c r="IJ7" t="n">
        <v>3.55133</v>
      </c>
      <c r="IK7" t="n">
        <v>3.56027</v>
      </c>
      <c r="IL7" t="n">
        <v>3.56596</v>
      </c>
      <c r="IM7" t="n">
        <v>3.5687</v>
      </c>
      <c r="IN7" t="n">
        <v>3.57304</v>
      </c>
      <c r="IO7" t="n">
        <v>3.57587</v>
      </c>
      <c r="IP7" t="n">
        <v>3.58836</v>
      </c>
      <c r="IQ7" t="n">
        <v>3.59775</v>
      </c>
      <c r="IR7" t="n">
        <v>3.60877</v>
      </c>
      <c r="IS7" t="n">
        <v>3.62795</v>
      </c>
      <c r="IT7" t="n">
        <v>3.65129</v>
      </c>
      <c r="IU7" t="n">
        <v>3.65627</v>
      </c>
      <c r="IV7" t="n">
        <v>3.6576</v>
      </c>
      <c r="IW7" t="n">
        <v>3.65982</v>
      </c>
      <c r="IX7" t="n">
        <v>3.66402</v>
      </c>
      <c r="IY7" t="n">
        <v>3.66498</v>
      </c>
      <c r="IZ7" t="n">
        <v>3.66628</v>
      </c>
      <c r="JA7" t="n">
        <v>3.66847</v>
      </c>
      <c r="JB7" t="n">
        <v>3.68217</v>
      </c>
      <c r="JC7" t="n">
        <v>3.68996</v>
      </c>
      <c r="JD7" t="n">
        <v>3.69808</v>
      </c>
      <c r="JE7" t="n">
        <v>3.70251</v>
      </c>
      <c r="JF7" t="n">
        <v>3.70846</v>
      </c>
      <c r="JG7" t="n">
        <v>3.71791</v>
      </c>
      <c r="JH7" t="n">
        <v>3.72832</v>
      </c>
      <c r="JI7" t="n">
        <v>3.73106</v>
      </c>
      <c r="JJ7" t="n">
        <v>3.7408</v>
      </c>
      <c r="JK7" t="n">
        <v>3.74573</v>
      </c>
      <c r="JL7" t="n">
        <v>3.75148</v>
      </c>
      <c r="JM7" t="n">
        <v>3.75229</v>
      </c>
      <c r="JN7" t="n">
        <v>3.76183</v>
      </c>
      <c r="JO7" t="n">
        <v>3.76968</v>
      </c>
      <c r="JP7" t="n">
        <v>3.77228</v>
      </c>
      <c r="JQ7" t="n">
        <v>3.78001</v>
      </c>
      <c r="JR7" t="n">
        <v>3.79104</v>
      </c>
      <c r="JS7" t="n">
        <v>3.7949</v>
      </c>
      <c r="JT7" t="n">
        <v>3.79666</v>
      </c>
      <c r="JU7" t="n">
        <v>3.7995</v>
      </c>
      <c r="JV7" t="n">
        <v>3.80208</v>
      </c>
      <c r="JW7" t="n">
        <v>3.80773</v>
      </c>
      <c r="JX7" t="n">
        <v>3.82237</v>
      </c>
      <c r="JY7" t="n">
        <v>3.82855</v>
      </c>
      <c r="JZ7" t="n">
        <v>3.83543</v>
      </c>
      <c r="KA7" t="n">
        <v>3.83745</v>
      </c>
      <c r="KB7" t="n">
        <v>3.84727</v>
      </c>
      <c r="KC7" t="n">
        <v>3.85479</v>
      </c>
      <c r="KD7" t="n">
        <v>3.86356</v>
      </c>
      <c r="KE7" t="n">
        <v>3.86793</v>
      </c>
      <c r="KF7" t="n">
        <v>3.86826</v>
      </c>
      <c r="KG7" t="n">
        <v>3.86972</v>
      </c>
      <c r="KH7" t="n">
        <v>3.87007</v>
      </c>
      <c r="KI7" t="n">
        <v>3.87936</v>
      </c>
      <c r="KJ7" t="n">
        <v>3.88918</v>
      </c>
      <c r="KK7" t="n">
        <v>3.89652</v>
      </c>
      <c r="KL7" t="n">
        <v>3.90674</v>
      </c>
      <c r="KM7" t="n">
        <v>3.91721</v>
      </c>
      <c r="KN7" t="n">
        <v>3.93054</v>
      </c>
      <c r="KO7" t="n">
        <v>3.93566</v>
      </c>
      <c r="KP7" t="n">
        <v>3.94319</v>
      </c>
      <c r="KQ7" t="n">
        <v>3.96455</v>
      </c>
      <c r="KR7" t="n">
        <v>3.977</v>
      </c>
      <c r="KS7" t="n">
        <v>3.98755</v>
      </c>
      <c r="KT7" t="n">
        <v>3.99427</v>
      </c>
      <c r="KU7" t="n">
        <v>4.00078</v>
      </c>
      <c r="KV7" t="n">
        <v>4.01276</v>
      </c>
      <c r="KW7" t="n">
        <v>4.01873</v>
      </c>
      <c r="KX7" t="n">
        <v>4.02258</v>
      </c>
      <c r="KY7" t="n">
        <v>4.02917</v>
      </c>
      <c r="KZ7" t="n">
        <v>4.03457</v>
      </c>
      <c r="LA7" t="n">
        <v>4.04393</v>
      </c>
      <c r="LB7" t="n">
        <v>4.05517</v>
      </c>
      <c r="LC7" t="n">
        <v>4.06144</v>
      </c>
      <c r="LD7" t="n">
        <v>4.07926</v>
      </c>
      <c r="LE7" t="n">
        <v>4.08768</v>
      </c>
      <c r="LF7" t="n">
        <v>4.09202</v>
      </c>
      <c r="LG7" t="n">
        <v>4.10135</v>
      </c>
      <c r="LH7" t="n">
        <v>4.114</v>
      </c>
      <c r="LI7" t="n">
        <v>4.11969</v>
      </c>
      <c r="LJ7" t="n">
        <v>4.13051</v>
      </c>
      <c r="LK7" t="n">
        <v>4.1361</v>
      </c>
      <c r="LL7" t="n">
        <v>4.14954</v>
      </c>
      <c r="LM7" t="n">
        <v>4.16122</v>
      </c>
      <c r="LN7" t="n">
        <v>4.16661</v>
      </c>
      <c r="LO7" t="n">
        <v>4.17136</v>
      </c>
      <c r="LP7" t="n">
        <v>4.17254</v>
      </c>
      <c r="LQ7" t="n">
        <v>4.17674</v>
      </c>
      <c r="LR7" t="n">
        <v>4.17878</v>
      </c>
      <c r="LS7" t="n">
        <v>4.18635</v>
      </c>
      <c r="LT7" t="n">
        <v>4.20007</v>
      </c>
      <c r="LU7" t="n">
        <v>4.20567</v>
      </c>
      <c r="LV7" t="n">
        <v>4.21094</v>
      </c>
      <c r="LW7" t="n">
        <v>4.2174</v>
      </c>
      <c r="LX7" t="n">
        <v>4.22249</v>
      </c>
      <c r="LY7" t="n">
        <v>4.23451</v>
      </c>
      <c r="LZ7" t="n">
        <v>4.24274</v>
      </c>
      <c r="MA7" t="n">
        <v>4.24523</v>
      </c>
      <c r="MB7" t="n">
        <v>4.25365</v>
      </c>
      <c r="MC7" t="n">
        <v>4.26086</v>
      </c>
      <c r="MD7" t="n">
        <v>4.26678</v>
      </c>
      <c r="ME7" t="n">
        <v>4.27599</v>
      </c>
      <c r="MF7" t="n">
        <v>4.28664</v>
      </c>
      <c r="MG7" t="n">
        <v>4.29362</v>
      </c>
      <c r="MH7" t="n">
        <v>4.29467</v>
      </c>
      <c r="MI7" t="n">
        <v>4.30234</v>
      </c>
      <c r="MJ7" t="n">
        <v>4.30928</v>
      </c>
      <c r="MK7" t="n">
        <v>4.31894</v>
      </c>
      <c r="ML7" t="n">
        <v>4.33236</v>
      </c>
      <c r="MM7" t="n">
        <v>4.34954</v>
      </c>
      <c r="MN7" t="n">
        <v>4.36226</v>
      </c>
      <c r="MO7" t="n">
        <v>4.36824</v>
      </c>
      <c r="MP7" t="n">
        <v>4.37872</v>
      </c>
      <c r="MQ7" t="n">
        <v>4.38838</v>
      </c>
      <c r="MR7" t="n">
        <v>4.40002</v>
      </c>
      <c r="MS7" t="n">
        <v>4.40592</v>
      </c>
      <c r="MT7" t="n">
        <v>4.41041</v>
      </c>
      <c r="MU7" t="n">
        <v>4.41717</v>
      </c>
      <c r="MV7" t="n">
        <v>4.42603</v>
      </c>
      <c r="MW7" t="n">
        <v>4.43319</v>
      </c>
      <c r="MX7" t="n">
        <v>4.4504</v>
      </c>
      <c r="MY7" t="n">
        <v>4.45636</v>
      </c>
      <c r="MZ7" t="n">
        <v>4.45757</v>
      </c>
      <c r="NA7" t="n">
        <v>4.4694</v>
      </c>
      <c r="NB7" t="n">
        <v>4.48198</v>
      </c>
      <c r="NC7" t="n">
        <v>4.48727</v>
      </c>
      <c r="ND7" t="n">
        <v>4.4994</v>
      </c>
      <c r="NE7" t="n">
        <v>4.50762</v>
      </c>
      <c r="NF7" t="n">
        <v>4.51857</v>
      </c>
      <c r="NG7" t="n">
        <v>4.53736</v>
      </c>
      <c r="NH7" t="n">
        <v>4.54383</v>
      </c>
      <c r="NI7" t="n">
        <v>4.55479</v>
      </c>
      <c r="NJ7" t="n">
        <v>4.56309</v>
      </c>
      <c r="NK7" t="n">
        <v>4.57035</v>
      </c>
      <c r="NL7" t="n">
        <v>4.5736</v>
      </c>
      <c r="NM7" t="n">
        <v>4.57846</v>
      </c>
      <c r="NN7" t="n">
        <v>4.58252</v>
      </c>
      <c r="NO7" t="n">
        <v>4.5877</v>
      </c>
      <c r="NP7" t="n">
        <v>4.60081</v>
      </c>
      <c r="NQ7" t="n">
        <v>4.6138</v>
      </c>
      <c r="NR7" t="n">
        <v>4.62135</v>
      </c>
      <c r="NS7" t="n">
        <v>4.62904</v>
      </c>
      <c r="NT7" t="n">
        <v>4.63854</v>
      </c>
      <c r="NU7" t="n">
        <v>4.65797</v>
      </c>
      <c r="NV7" t="n">
        <v>4.66808</v>
      </c>
      <c r="NW7" t="n">
        <v>4.67395</v>
      </c>
      <c r="NX7" t="n">
        <v>4.67465</v>
      </c>
      <c r="NY7" t="n">
        <v>4.68003</v>
      </c>
      <c r="NZ7" t="n">
        <v>4.68951</v>
      </c>
      <c r="OA7" t="n">
        <v>4.69513</v>
      </c>
      <c r="OB7" t="n">
        <v>4.69946</v>
      </c>
      <c r="OC7" t="n">
        <v>4.70371</v>
      </c>
      <c r="OD7" t="n">
        <v>4.70606</v>
      </c>
      <c r="OE7" t="n">
        <v>4.71481</v>
      </c>
      <c r="OF7" t="n">
        <v>4.7276</v>
      </c>
      <c r="OG7" t="n">
        <v>4.73199</v>
      </c>
      <c r="OH7" t="n">
        <v>4.73708</v>
      </c>
      <c r="OI7" t="n">
        <v>4.74322</v>
      </c>
      <c r="OJ7" t="n">
        <v>4.75373</v>
      </c>
      <c r="OK7" t="n">
        <v>4.76103</v>
      </c>
      <c r="OL7" t="n">
        <v>4.78208</v>
      </c>
      <c r="OM7" t="n">
        <v>4.79526</v>
      </c>
      <c r="ON7" t="n">
        <v>4.81323</v>
      </c>
      <c r="OO7" t="n">
        <v>4.8225</v>
      </c>
      <c r="OP7" t="n">
        <v>4.85448</v>
      </c>
      <c r="OQ7" t="n">
        <v>4.86347</v>
      </c>
      <c r="OR7" t="n">
        <v>4.87227</v>
      </c>
      <c r="OS7" t="n">
        <v>4.87941</v>
      </c>
      <c r="OT7" t="n">
        <v>4.88223</v>
      </c>
      <c r="OU7" t="n">
        <v>4.88943</v>
      </c>
      <c r="OV7" t="n">
        <v>4.90483</v>
      </c>
      <c r="OW7" t="n">
        <v>4.91949</v>
      </c>
      <c r="OX7" t="n">
        <v>4.92809</v>
      </c>
      <c r="OY7" t="n">
        <v>4.93512</v>
      </c>
      <c r="OZ7" t="n">
        <v>4.94863</v>
      </c>
      <c r="PA7" t="n">
        <v>4.96027</v>
      </c>
      <c r="PB7" t="n">
        <v>4.9665</v>
      </c>
      <c r="PC7" t="n">
        <v>4.97018</v>
      </c>
      <c r="PD7" t="n">
        <v>4.97895</v>
      </c>
      <c r="PE7" t="n">
        <v>4.98221</v>
      </c>
      <c r="PF7" t="n">
        <v>4.98895</v>
      </c>
      <c r="PG7" t="n">
        <v>4.99427</v>
      </c>
      <c r="PH7" t="n">
        <v>5.01169</v>
      </c>
      <c r="PI7" t="n">
        <v>5.02605</v>
      </c>
      <c r="PJ7" t="n">
        <v>5.03256</v>
      </c>
      <c r="PK7" t="n">
        <v>5.04004</v>
      </c>
      <c r="PL7" t="n">
        <v>5.04236</v>
      </c>
      <c r="PM7" t="n">
        <v>5.05181</v>
      </c>
      <c r="PN7" t="n">
        <v>5.06239</v>
      </c>
      <c r="PO7" t="n">
        <v>5.06271</v>
      </c>
      <c r="PP7" t="n">
        <v>5.07104</v>
      </c>
      <c r="PQ7" t="n">
        <v>5.08113</v>
      </c>
      <c r="PR7" t="n">
        <v>5.08366</v>
      </c>
      <c r="PS7" t="n">
        <v>5.09301</v>
      </c>
      <c r="PT7" t="n">
        <v>5.09848</v>
      </c>
      <c r="PU7" t="n">
        <v>5.10694</v>
      </c>
      <c r="PV7" t="n">
        <v>5.11764</v>
      </c>
      <c r="PW7" t="n">
        <v>5.12005</v>
      </c>
      <c r="PX7" t="n">
        <v>5.12227</v>
      </c>
      <c r="PY7" t="n">
        <v>5.12653</v>
      </c>
      <c r="PZ7" t="n">
        <v>5.13268</v>
      </c>
      <c r="QA7" t="n">
        <v>5.13716</v>
      </c>
      <c r="QB7" t="n">
        <v>5.15078</v>
      </c>
      <c r="QC7" t="n">
        <v>5.16117</v>
      </c>
      <c r="QD7" t="n">
        <v>5.17559</v>
      </c>
      <c r="QE7" t="n">
        <v>5.18581</v>
      </c>
      <c r="QF7" t="n">
        <v>5.18815</v>
      </c>
      <c r="QG7" t="n">
        <v>5.20412</v>
      </c>
      <c r="QH7" t="n">
        <v>5.22313</v>
      </c>
      <c r="QI7" t="n">
        <v>5.23717</v>
      </c>
      <c r="QJ7" t="n">
        <v>5.24349</v>
      </c>
      <c r="QK7" t="n">
        <v>5.25001</v>
      </c>
      <c r="QL7" t="n">
        <v>5.253</v>
      </c>
      <c r="QM7" t="n">
        <v>5.25524</v>
      </c>
      <c r="QN7" t="n">
        <v>5.26042</v>
      </c>
      <c r="QO7" t="n">
        <v>5.2761</v>
      </c>
      <c r="QP7" t="n">
        <v>5.28409</v>
      </c>
      <c r="QQ7" t="n">
        <v>5.31127</v>
      </c>
      <c r="QR7" t="n">
        <v>5.31669</v>
      </c>
      <c r="QS7" t="n">
        <v>5.32253</v>
      </c>
      <c r="QT7" t="n">
        <v>5.33729</v>
      </c>
      <c r="QU7" t="n">
        <v>5.34111</v>
      </c>
      <c r="QV7" t="n">
        <v>5.343</v>
      </c>
      <c r="QW7" t="n">
        <v>5.34871</v>
      </c>
      <c r="QX7" t="n">
        <v>5.35421</v>
      </c>
      <c r="QY7" t="n">
        <v>5.37378</v>
      </c>
      <c r="QZ7" t="n">
        <v>5.38435</v>
      </c>
      <c r="RA7" t="n">
        <v>5.39263</v>
      </c>
      <c r="RB7" t="n">
        <v>5.39749</v>
      </c>
      <c r="RC7" t="n">
        <v>5.40551</v>
      </c>
      <c r="RD7" t="n">
        <v>5.41985</v>
      </c>
      <c r="RE7" t="n">
        <v>5.42792</v>
      </c>
      <c r="RF7" t="n">
        <v>5.44194</v>
      </c>
      <c r="RG7" t="n">
        <v>5.4569</v>
      </c>
      <c r="RH7" t="n">
        <v>5.46122</v>
      </c>
      <c r="RI7" t="n">
        <v>5.46643</v>
      </c>
      <c r="RJ7" t="n">
        <v>5.4771</v>
      </c>
      <c r="RK7" t="n">
        <v>5.48544</v>
      </c>
      <c r="RL7" t="n">
        <v>5.50018</v>
      </c>
      <c r="RM7" t="n">
        <v>5.50998</v>
      </c>
      <c r="RN7" t="n">
        <v>5.51559</v>
      </c>
      <c r="RO7" t="n">
        <v>5.5264</v>
      </c>
      <c r="RP7" t="n">
        <v>5.53232</v>
      </c>
      <c r="RQ7" t="n">
        <v>5.54208</v>
      </c>
      <c r="RR7" t="n">
        <v>5.55841</v>
      </c>
      <c r="RS7" t="n">
        <v>5.57356</v>
      </c>
      <c r="RT7" t="n">
        <v>5.58374</v>
      </c>
      <c r="RU7" t="n">
        <v>5.59674</v>
      </c>
      <c r="RV7" t="n">
        <v>5.60302</v>
      </c>
      <c r="RW7" t="n">
        <v>5.61642</v>
      </c>
      <c r="RX7" t="n">
        <v>5.62952</v>
      </c>
      <c r="RY7" t="n">
        <v>5.63651</v>
      </c>
      <c r="RZ7" t="n">
        <v>5.64314</v>
      </c>
      <c r="SA7" t="n">
        <v>5.64712</v>
      </c>
      <c r="SB7" t="n">
        <v>5.6552</v>
      </c>
      <c r="SC7" t="n">
        <v>5.66473</v>
      </c>
      <c r="SD7" t="n">
        <v>5.67778</v>
      </c>
      <c r="SE7" t="n">
        <v>5.69189</v>
      </c>
      <c r="SF7" t="n">
        <v>5.69449</v>
      </c>
      <c r="SG7" t="n">
        <v>5.70202</v>
      </c>
      <c r="SH7" t="n">
        <v>5.71682</v>
      </c>
      <c r="SI7" t="n">
        <v>5.7377</v>
      </c>
      <c r="SJ7" t="n">
        <v>5.74352</v>
      </c>
      <c r="SK7" t="n">
        <v>5.75721</v>
      </c>
      <c r="SL7" t="n">
        <v>5.76898</v>
      </c>
      <c r="SM7" t="n">
        <v>5.78041</v>
      </c>
      <c r="SN7" t="n">
        <v>5.78593</v>
      </c>
      <c r="SO7" t="n">
        <v>5.79854</v>
      </c>
      <c r="SP7" t="n">
        <v>5.81756</v>
      </c>
      <c r="SQ7" t="n">
        <v>5.81949</v>
      </c>
      <c r="SR7" t="n">
        <v>5.82067</v>
      </c>
      <c r="SS7" t="n">
        <v>5.82639</v>
      </c>
      <c r="ST7" t="n">
        <v>5.82919</v>
      </c>
      <c r="SU7" t="n">
        <v>5.83354</v>
      </c>
      <c r="SV7" t="n">
        <v>5.8467</v>
      </c>
      <c r="SW7" t="n">
        <v>5.85531</v>
      </c>
      <c r="SX7" t="n">
        <v>5.86074</v>
      </c>
      <c r="SY7" t="n">
        <v>5.87044</v>
      </c>
      <c r="SZ7" t="n">
        <v>5.88498</v>
      </c>
      <c r="TA7" t="n">
        <v>5.89411</v>
      </c>
      <c r="TB7" t="n">
        <v>5.89901</v>
      </c>
      <c r="TC7" t="n">
        <v>5.90702</v>
      </c>
      <c r="TD7" t="n">
        <v>5.91872</v>
      </c>
      <c r="TE7" t="n">
        <v>5.93573</v>
      </c>
      <c r="TF7" t="n">
        <v>5.94689</v>
      </c>
      <c r="TG7" t="n">
        <v>5.96449</v>
      </c>
      <c r="TH7" t="n">
        <v>5.96815</v>
      </c>
      <c r="TI7" t="n">
        <v>5.97843</v>
      </c>
      <c r="TJ7" t="n">
        <v>5.98353</v>
      </c>
      <c r="TK7" t="n">
        <v>6.01287</v>
      </c>
      <c r="TL7" t="n">
        <v>6.03814</v>
      </c>
      <c r="TM7" t="n">
        <v>6.04928</v>
      </c>
      <c r="TN7" t="n">
        <v>6.06615</v>
      </c>
      <c r="TO7" t="n">
        <v>6.07729</v>
      </c>
      <c r="TP7" t="n">
        <v>6.08538</v>
      </c>
      <c r="TQ7" t="n">
        <v>6.09428</v>
      </c>
      <c r="TR7" t="n">
        <v>6.10252</v>
      </c>
      <c r="TS7" t="n">
        <v>6.10771</v>
      </c>
      <c r="TT7" t="n">
        <v>6.12314</v>
      </c>
      <c r="TU7" t="n">
        <v>6.13122</v>
      </c>
      <c r="TV7" t="n">
        <v>6.13742</v>
      </c>
      <c r="TW7" t="n">
        <v>6.13902</v>
      </c>
      <c r="TX7" t="n">
        <v>6.13972</v>
      </c>
      <c r="TY7" t="n">
        <v>6.14377</v>
      </c>
      <c r="TZ7" t="n">
        <v>6.15205</v>
      </c>
      <c r="UA7" t="n">
        <v>6.15959</v>
      </c>
      <c r="UB7" t="n">
        <v>6.17934</v>
      </c>
      <c r="UC7" t="n">
        <v>6.18648</v>
      </c>
      <c r="UD7" t="n">
        <v>6.19428</v>
      </c>
      <c r="UE7" t="n">
        <v>6.2101</v>
      </c>
      <c r="UF7" t="n">
        <v>6.21253</v>
      </c>
      <c r="UG7" t="n">
        <v>6.21981</v>
      </c>
      <c r="UH7" t="n">
        <v>6.24279</v>
      </c>
      <c r="UI7" t="n">
        <v>6.25108</v>
      </c>
      <c r="UJ7" t="n">
        <v>6.25391</v>
      </c>
      <c r="UK7" t="n">
        <v>6.26551</v>
      </c>
      <c r="UL7" t="n">
        <v>6.28886</v>
      </c>
      <c r="UM7" t="n">
        <v>6.3098</v>
      </c>
      <c r="UN7" t="n">
        <v>6.31947</v>
      </c>
      <c r="UO7" t="n">
        <v>6.33111</v>
      </c>
      <c r="UP7" t="n">
        <v>6.34092</v>
      </c>
      <c r="UQ7" t="n">
        <v>6.35135</v>
      </c>
      <c r="UR7" t="n">
        <v>6.35644</v>
      </c>
      <c r="US7" t="n">
        <v>6.36775</v>
      </c>
      <c r="UT7" t="n">
        <v>6.37461</v>
      </c>
      <c r="UU7" t="n">
        <v>6.38045</v>
      </c>
      <c r="UV7" t="n">
        <v>6.39101</v>
      </c>
      <c r="UW7" t="n">
        <v>6.41065</v>
      </c>
      <c r="UX7" t="n">
        <v>6.42574</v>
      </c>
      <c r="UY7" t="n">
        <v>6.45754</v>
      </c>
      <c r="UZ7" t="n">
        <v>6.48053</v>
      </c>
      <c r="VA7" t="n">
        <v>6.48764</v>
      </c>
      <c r="VB7" t="n">
        <v>6.498</v>
      </c>
      <c r="VC7" t="n">
        <v>6.50188</v>
      </c>
      <c r="VD7" t="n">
        <v>6.50814</v>
      </c>
      <c r="VE7" t="n">
        <v>6.52728</v>
      </c>
      <c r="VF7" t="n">
        <v>6.54125</v>
      </c>
      <c r="VG7" t="n">
        <v>6.55164</v>
      </c>
      <c r="VH7" t="n">
        <v>6.56312</v>
      </c>
      <c r="VI7" t="n">
        <v>6.57361</v>
      </c>
      <c r="VJ7" t="n">
        <v>6.57655</v>
      </c>
      <c r="VK7" t="n">
        <v>6.5797</v>
      </c>
      <c r="VL7" t="n">
        <v>6.58348</v>
      </c>
      <c r="VM7" t="n">
        <v>6.58547</v>
      </c>
      <c r="VN7" t="n">
        <v>6.58883</v>
      </c>
      <c r="VO7" t="n">
        <v>6.59533</v>
      </c>
      <c r="VP7" t="n">
        <v>6.59867</v>
      </c>
      <c r="VQ7" t="n">
        <v>6.60049</v>
      </c>
      <c r="VR7" t="n">
        <v>6.62239</v>
      </c>
      <c r="VS7" t="n">
        <v>6.63829</v>
      </c>
      <c r="VT7" t="n">
        <v>6.64096</v>
      </c>
      <c r="VU7" t="n">
        <v>6.64846</v>
      </c>
      <c r="VV7" t="n">
        <v>6.66698</v>
      </c>
      <c r="VW7" t="n">
        <v>6.67593</v>
      </c>
      <c r="VX7" t="n">
        <v>6.67889</v>
      </c>
      <c r="VY7" t="n">
        <v>6.68578</v>
      </c>
      <c r="VZ7" t="n">
        <v>6.69798</v>
      </c>
      <c r="WA7" t="n">
        <v>6.73252</v>
      </c>
      <c r="WB7" t="n">
        <v>6.74151</v>
      </c>
      <c r="WC7" t="n">
        <v>6.75355</v>
      </c>
      <c r="WD7" t="n">
        <v>6.76781</v>
      </c>
      <c r="WE7" t="n">
        <v>6.77883</v>
      </c>
      <c r="WF7" t="n">
        <v>6.79329</v>
      </c>
      <c r="WG7" t="n">
        <v>6.82336</v>
      </c>
      <c r="WH7" t="n">
        <v>6.83282</v>
      </c>
      <c r="WI7" t="n">
        <v>6.84129</v>
      </c>
      <c r="WJ7" t="n">
        <v>6.84621</v>
      </c>
      <c r="WK7" t="n">
        <v>6.85779</v>
      </c>
      <c r="WL7" t="n">
        <v>6.8676</v>
      </c>
      <c r="WM7" t="n">
        <v>6.87545</v>
      </c>
      <c r="WN7" t="n">
        <v>6.88972</v>
      </c>
      <c r="WO7" t="n">
        <v>6.90685</v>
      </c>
      <c r="WP7" t="n">
        <v>6.9127</v>
      </c>
      <c r="WQ7" t="n">
        <v>6.92148</v>
      </c>
      <c r="WR7" t="n">
        <v>6.94027</v>
      </c>
      <c r="WS7" t="n">
        <v>6.96174</v>
      </c>
      <c r="WT7" t="n">
        <v>6.98412</v>
      </c>
      <c r="WU7" t="n">
        <v>7.00113</v>
      </c>
      <c r="WV7" t="n">
        <v>7.00563</v>
      </c>
      <c r="WW7" t="n">
        <v>7.01654</v>
      </c>
      <c r="WX7" t="n">
        <v>7.04753</v>
      </c>
      <c r="WY7" t="n">
        <v>7.05891</v>
      </c>
      <c r="WZ7" t="n">
        <v>7.07061</v>
      </c>
      <c r="XA7" t="n">
        <v>7.07766</v>
      </c>
      <c r="XB7" t="n">
        <v>7.08442</v>
      </c>
      <c r="XC7" t="n">
        <v>7.10272</v>
      </c>
      <c r="XD7" t="n">
        <v>7.11305</v>
      </c>
      <c r="XE7" t="n">
        <v>7.1182</v>
      </c>
      <c r="XF7" t="n">
        <v>7.13682</v>
      </c>
      <c r="XG7" t="n">
        <v>7.14787</v>
      </c>
      <c r="XH7" t="n">
        <v>7.18585</v>
      </c>
      <c r="XI7" t="n">
        <v>7.19823</v>
      </c>
      <c r="XJ7" t="n">
        <v>7.20228</v>
      </c>
      <c r="XK7" t="n">
        <v>7.20979</v>
      </c>
      <c r="XL7" t="n">
        <v>7.21328</v>
      </c>
      <c r="XM7" t="n">
        <v>7.22828</v>
      </c>
      <c r="XN7" t="n">
        <v>7.23259</v>
      </c>
      <c r="XO7" t="n">
        <v>7.23636</v>
      </c>
      <c r="XP7" t="n">
        <v>7.24137</v>
      </c>
      <c r="XQ7" t="n">
        <v>7.25172</v>
      </c>
      <c r="XR7" t="n">
        <v>7.26425</v>
      </c>
      <c r="XS7" t="n">
        <v>7.29195</v>
      </c>
      <c r="XT7" t="n">
        <v>7.308</v>
      </c>
      <c r="XU7" t="n">
        <v>7.32201</v>
      </c>
      <c r="XV7" t="n">
        <v>7.33568</v>
      </c>
      <c r="XW7" t="n">
        <v>7.33792</v>
      </c>
      <c r="XX7" t="n">
        <v>7.34329</v>
      </c>
      <c r="XY7" t="n">
        <v>7.37303</v>
      </c>
      <c r="XZ7" t="n">
        <v>7.39269</v>
      </c>
      <c r="YA7" t="n">
        <v>7.39384</v>
      </c>
      <c r="YB7" t="n">
        <v>7.39812</v>
      </c>
      <c r="YC7" t="n">
        <v>7.4175</v>
      </c>
      <c r="YD7" t="n">
        <v>7.44505</v>
      </c>
      <c r="YE7" t="n">
        <v>7.45203</v>
      </c>
      <c r="YF7" t="n">
        <v>7.48941</v>
      </c>
      <c r="YG7" t="n">
        <v>7.52204</v>
      </c>
      <c r="YH7" t="n">
        <v>7.52741</v>
      </c>
      <c r="YI7" t="n">
        <v>7.53775</v>
      </c>
      <c r="YJ7" t="n">
        <v>7.54813</v>
      </c>
      <c r="YK7" t="n">
        <v>7.56477</v>
      </c>
      <c r="YL7" t="n">
        <v>7.58135</v>
      </c>
      <c r="YM7" t="n">
        <v>7.59366</v>
      </c>
      <c r="YN7" t="n">
        <v>7.60638</v>
      </c>
      <c r="YO7" t="n">
        <v>7.61835</v>
      </c>
      <c r="YP7" t="n">
        <v>7.62973</v>
      </c>
      <c r="YQ7" t="n">
        <v>7.64136</v>
      </c>
      <c r="YR7" t="n">
        <v>7.66122</v>
      </c>
      <c r="YS7" t="n">
        <v>7.67075</v>
      </c>
      <c r="YT7" t="n">
        <v>7.68504</v>
      </c>
      <c r="YU7" t="n">
        <v>7.70592</v>
      </c>
      <c r="YV7" t="n">
        <v>7.71487</v>
      </c>
      <c r="YW7" t="n">
        <v>7.73554</v>
      </c>
      <c r="YX7" t="n">
        <v>7.75243</v>
      </c>
      <c r="YY7" t="n">
        <v>7.76459</v>
      </c>
      <c r="YZ7" t="n">
        <v>7.78186</v>
      </c>
      <c r="ZA7" t="n">
        <v>7.82173</v>
      </c>
      <c r="ZB7" t="n">
        <v>7.8353</v>
      </c>
      <c r="ZC7" t="n">
        <v>7.83686</v>
      </c>
      <c r="ZD7" t="n">
        <v>7.84084</v>
      </c>
      <c r="ZE7" t="n">
        <v>7.85239</v>
      </c>
      <c r="ZF7" t="n">
        <v>7.86066</v>
      </c>
      <c r="ZG7" t="n">
        <v>7.87742</v>
      </c>
      <c r="ZH7" t="n">
        <v>7.90707</v>
      </c>
      <c r="ZI7" t="n">
        <v>7.92767</v>
      </c>
      <c r="ZJ7" t="n">
        <v>7.93978</v>
      </c>
      <c r="ZK7" t="n">
        <v>7.95193</v>
      </c>
      <c r="ZL7" t="n">
        <v>7.98269</v>
      </c>
      <c r="ZM7" t="n">
        <v>7.98573</v>
      </c>
      <c r="ZN7" t="n">
        <v>7.98789</v>
      </c>
      <c r="ZO7" t="n">
        <v>7.99319</v>
      </c>
      <c r="ZP7" t="n">
        <v>7.99986</v>
      </c>
      <c r="ZQ7" t="n">
        <v>8.005420000000001</v>
      </c>
      <c r="ZR7" t="n">
        <v>8.027240000000001</v>
      </c>
      <c r="ZS7" t="n">
        <v>8.03345</v>
      </c>
      <c r="ZT7" t="n">
        <v>8.05336</v>
      </c>
      <c r="ZU7" t="n">
        <v>8.092689999999999</v>
      </c>
      <c r="ZV7" t="n">
        <v>8.10962</v>
      </c>
      <c r="ZW7" t="n">
        <v>8.120380000000001</v>
      </c>
      <c r="ZX7" t="n">
        <v>8.14457</v>
      </c>
      <c r="ZY7" t="n">
        <v>8.15362</v>
      </c>
      <c r="ZZ7" t="n">
        <v>8.17356</v>
      </c>
      <c r="AAA7" t="n">
        <v>8.186820000000001</v>
      </c>
      <c r="AAB7" t="n">
        <v>8.197850000000001</v>
      </c>
      <c r="AAC7" t="n">
        <v>8.20463</v>
      </c>
      <c r="AAD7" t="n">
        <v>8.24267</v>
      </c>
      <c r="AAE7" t="n">
        <v>8.252610000000001</v>
      </c>
      <c r="AAF7" t="n">
        <v>8.264480000000001</v>
      </c>
      <c r="AAG7" t="n">
        <v>8.274660000000001</v>
      </c>
      <c r="AAH7" t="n">
        <v>8.30869</v>
      </c>
      <c r="AAI7" t="n">
        <v>8.317629999999999</v>
      </c>
      <c r="AAJ7" t="n">
        <v>8.33609</v>
      </c>
      <c r="AAK7" t="n">
        <v>8.348470000000001</v>
      </c>
      <c r="AAL7" t="n">
        <v>8.35347</v>
      </c>
      <c r="AAM7" t="n">
        <v>8.361499999999999</v>
      </c>
      <c r="AAN7" t="n">
        <v>8.382770000000001</v>
      </c>
      <c r="AAO7" t="n">
        <v>8.39836</v>
      </c>
      <c r="AAP7" t="n">
        <v>8.42933</v>
      </c>
      <c r="AAQ7" t="n">
        <v>8.441689999999999</v>
      </c>
      <c r="AAR7" t="n">
        <v>8.44645</v>
      </c>
      <c r="AAS7" t="n">
        <v>8.457229999999999</v>
      </c>
      <c r="AAT7" t="n">
        <v>8.479609999999999</v>
      </c>
      <c r="AAU7" t="n">
        <v>8.48269</v>
      </c>
      <c r="AAV7" t="n">
        <v>8.491379999999999</v>
      </c>
      <c r="AAW7" t="n">
        <v>8.50315</v>
      </c>
      <c r="AAX7" t="n">
        <v>8.517379999999999</v>
      </c>
      <c r="AAY7" t="n">
        <v>8.518230000000001</v>
      </c>
      <c r="AAZ7" t="n">
        <v>8.538360000000001</v>
      </c>
      <c r="ABA7" t="n">
        <v>8.561540000000001</v>
      </c>
      <c r="ABB7" t="n">
        <v>8.59183</v>
      </c>
      <c r="ABC7" t="n">
        <v>8.60502</v>
      </c>
      <c r="ABD7" t="n">
        <v>8.60993</v>
      </c>
      <c r="ABE7" t="n">
        <v>8.6167</v>
      </c>
      <c r="ABF7" t="n">
        <v>8.6309</v>
      </c>
      <c r="ABG7" t="n">
        <v>8.6563</v>
      </c>
      <c r="ABH7" t="n">
        <v>8.66399</v>
      </c>
      <c r="ABI7" t="n">
        <v>8.678459999999999</v>
      </c>
      <c r="ABJ7" t="n">
        <v>8.707660000000001</v>
      </c>
      <c r="ABK7" t="n">
        <v>8.722300000000001</v>
      </c>
      <c r="ABL7" t="n">
        <v>8.73901</v>
      </c>
      <c r="ABM7" t="n">
        <v>8.74863</v>
      </c>
      <c r="ABN7" t="n">
        <v>8.77392</v>
      </c>
      <c r="ABO7" t="n">
        <v>8.793049999999999</v>
      </c>
      <c r="ABP7" t="n">
        <v>8.816470000000001</v>
      </c>
      <c r="ABQ7" t="n">
        <v>8.850720000000001</v>
      </c>
      <c r="ABR7" t="n">
        <v>8.8786</v>
      </c>
      <c r="ABS7" t="n">
        <v>8.885059999999999</v>
      </c>
      <c r="ABT7" t="n">
        <v>8.89466</v>
      </c>
      <c r="ABU7" t="n">
        <v>8.9034</v>
      </c>
      <c r="ABV7" t="n">
        <v>8.9095</v>
      </c>
      <c r="ABW7" t="n">
        <v>8.93313</v>
      </c>
      <c r="ABX7" t="n">
        <v>8.9579</v>
      </c>
      <c r="ABY7" t="n">
        <v>8.96378</v>
      </c>
      <c r="ABZ7" t="n">
        <v>8.97265</v>
      </c>
      <c r="ACA7" t="n">
        <v>8.98954</v>
      </c>
      <c r="ACB7" t="n">
        <v>9.004350000000001</v>
      </c>
      <c r="ACC7" t="n">
        <v>9.023300000000001</v>
      </c>
      <c r="ACD7" t="n">
        <v>9.04457</v>
      </c>
      <c r="ACE7" t="n">
        <v>9.053750000000001</v>
      </c>
      <c r="ACF7" t="n">
        <v>9.07081</v>
      </c>
      <c r="ACG7" t="n">
        <v>9.099550000000001</v>
      </c>
      <c r="ACH7" t="n">
        <v>9.14395</v>
      </c>
      <c r="ACI7" t="n">
        <v>9.1503</v>
      </c>
      <c r="ACJ7" t="n">
        <v>9.166079999999999</v>
      </c>
      <c r="ACK7" t="n">
        <v>9.176119999999999</v>
      </c>
      <c r="ACL7" t="n">
        <v>9.19417</v>
      </c>
      <c r="ACM7" t="n">
        <v>9.20941</v>
      </c>
      <c r="ACN7" t="n">
        <v>9.229850000000001</v>
      </c>
      <c r="ACO7" t="n">
        <v>9.243</v>
      </c>
      <c r="ACP7" t="n">
        <v>9.256399999999999</v>
      </c>
      <c r="ACQ7" t="n">
        <v>9.275539999999999</v>
      </c>
      <c r="ACR7" t="n">
        <v>9.297319999999999</v>
      </c>
      <c r="ACS7" t="n">
        <v>9.32587</v>
      </c>
      <c r="ACT7" t="n">
        <v>9.33282</v>
      </c>
      <c r="ACU7" t="n">
        <v>9.336819999999999</v>
      </c>
      <c r="ACV7" t="n">
        <v>9.35745</v>
      </c>
      <c r="ACW7" t="n">
        <v>9.374790000000001</v>
      </c>
      <c r="ACX7" t="n">
        <v>9.411350000000001</v>
      </c>
      <c r="ACY7" t="n">
        <v>9.45233</v>
      </c>
      <c r="ACZ7" t="n">
        <v>9.480230000000001</v>
      </c>
      <c r="ADA7" t="n">
        <v>9.51019</v>
      </c>
      <c r="ADB7" t="n">
        <v>9.543010000000001</v>
      </c>
      <c r="ADC7" t="n">
        <v>9.557359999999999</v>
      </c>
      <c r="ADD7" t="n">
        <v>9.572950000000001</v>
      </c>
      <c r="ADE7" t="n">
        <v>9.59221</v>
      </c>
      <c r="ADF7" t="n">
        <v>9.596399999999999</v>
      </c>
      <c r="ADG7" t="n">
        <v>9.59849</v>
      </c>
      <c r="ADH7" t="n">
        <v>9.6068</v>
      </c>
      <c r="ADI7" t="n">
        <v>9.63123</v>
      </c>
      <c r="ADJ7" t="n">
        <v>9.651730000000001</v>
      </c>
      <c r="ADK7" t="n">
        <v>9.69852</v>
      </c>
      <c r="ADL7" t="n">
        <v>9.73939</v>
      </c>
      <c r="ADM7" t="n">
        <v>9.76064</v>
      </c>
      <c r="ADN7" t="n">
        <v>9.780670000000001</v>
      </c>
      <c r="ADO7" t="n">
        <v>9.78858</v>
      </c>
      <c r="ADP7" t="n">
        <v>9.80077</v>
      </c>
      <c r="ADQ7" t="n">
        <v>9.81349</v>
      </c>
      <c r="ADR7" t="n">
        <v>9.82798</v>
      </c>
      <c r="ADS7" t="n">
        <v>9.878439999999999</v>
      </c>
      <c r="ADT7" t="n">
        <v>9.91531</v>
      </c>
      <c r="ADU7" t="n">
        <v>9.92028</v>
      </c>
      <c r="ADV7" t="n">
        <v>9.923920000000001</v>
      </c>
      <c r="ADW7" t="n">
        <v>9.947570000000001</v>
      </c>
      <c r="ADX7" t="n">
        <v>9.964040000000001</v>
      </c>
      <c r="ADY7" t="n">
        <v>9.97824</v>
      </c>
      <c r="ADZ7" t="n">
        <v>10.00939</v>
      </c>
      <c r="AEA7" t="n">
        <v>10.01239</v>
      </c>
      <c r="AEB7" t="n">
        <v>10.02036</v>
      </c>
      <c r="AEC7" t="n">
        <v>10.03365</v>
      </c>
      <c r="AED7" t="n">
        <v>10.07767</v>
      </c>
      <c r="AEE7" t="n">
        <v>10.12079</v>
      </c>
      <c r="AEF7" t="n">
        <v>10.14841</v>
      </c>
      <c r="AEG7" t="n">
        <v>10.16945</v>
      </c>
      <c r="AEH7" t="n">
        <v>10.19106</v>
      </c>
      <c r="AEI7" t="n">
        <v>10.24709</v>
      </c>
      <c r="AEJ7" t="n">
        <v>10.30355</v>
      </c>
      <c r="AEK7" t="n">
        <v>10.33956</v>
      </c>
      <c r="AEL7" t="n">
        <v>10.36932</v>
      </c>
      <c r="AEM7" t="n">
        <v>10.39279</v>
      </c>
      <c r="AEN7" t="n">
        <v>10.42272</v>
      </c>
      <c r="AEO7" t="n">
        <v>10.42991</v>
      </c>
      <c r="AEP7" t="n">
        <v>10.46022</v>
      </c>
      <c r="AEQ7" t="n">
        <v>10.50529</v>
      </c>
      <c r="AER7" t="n">
        <v>10.51865</v>
      </c>
      <c r="AES7" t="n">
        <v>10.54471</v>
      </c>
      <c r="AET7" t="n">
        <v>10.55643</v>
      </c>
      <c r="AEU7" t="n">
        <v>10.57161</v>
      </c>
      <c r="AEV7" t="n">
        <v>10.59306</v>
      </c>
      <c r="AEW7" t="n">
        <v>10.62251</v>
      </c>
      <c r="AEX7" t="n">
        <v>10.65543</v>
      </c>
      <c r="AEY7" t="n">
        <v>10.68525</v>
      </c>
      <c r="AEZ7" t="n">
        <v>10.69783</v>
      </c>
      <c r="AFA7" t="n">
        <v>10.73533</v>
      </c>
      <c r="AFB7" t="n">
        <v>10.77281</v>
      </c>
      <c r="AFC7" t="n">
        <v>10.78433</v>
      </c>
      <c r="AFD7" t="n">
        <v>10.79415</v>
      </c>
      <c r="AFE7" t="n">
        <v>10.81156</v>
      </c>
      <c r="AFF7" t="n">
        <v>10.87266</v>
      </c>
      <c r="AFG7" t="n">
        <v>10.91681</v>
      </c>
      <c r="AFH7" t="n">
        <v>10.97918</v>
      </c>
      <c r="AFI7" t="n">
        <v>11.00557</v>
      </c>
      <c r="AFJ7" t="n">
        <v>11.0374</v>
      </c>
      <c r="AFK7" t="n">
        <v>11.06404</v>
      </c>
      <c r="AFL7" t="n">
        <v>11.08832</v>
      </c>
      <c r="AFM7" t="n">
        <v>11.12157</v>
      </c>
      <c r="AFN7" t="n">
        <v>11.17023</v>
      </c>
      <c r="AFO7" t="n">
        <v>11.21034</v>
      </c>
      <c r="AFP7" t="n">
        <v>11.25044</v>
      </c>
      <c r="AFQ7" t="n">
        <v>11.29115</v>
      </c>
      <c r="AFR7" t="n">
        <v>11.31249</v>
      </c>
      <c r="AFS7" t="n">
        <v>11.3349</v>
      </c>
      <c r="AFT7" t="n">
        <v>11.37758</v>
      </c>
      <c r="AFU7" t="n">
        <v>11.469</v>
      </c>
      <c r="AFV7" t="n">
        <v>11.49233</v>
      </c>
      <c r="AFW7" t="n">
        <v>11.51441</v>
      </c>
      <c r="AFX7" t="n">
        <v>11.57903</v>
      </c>
      <c r="AFY7" t="n">
        <v>11.66582</v>
      </c>
      <c r="AFZ7" t="n">
        <v>11.67442</v>
      </c>
      <c r="AGA7" t="n">
        <v>11.69479</v>
      </c>
      <c r="AGB7" t="n">
        <v>11.75748</v>
      </c>
      <c r="AGC7" t="n">
        <v>11.82295</v>
      </c>
      <c r="AGD7" t="n">
        <v>11.84757</v>
      </c>
      <c r="AGE7" t="n">
        <v>11.9434</v>
      </c>
      <c r="AGF7" t="n">
        <v>12.01519</v>
      </c>
      <c r="AGG7" t="n">
        <v>12.04608</v>
      </c>
      <c r="AGH7" t="n">
        <v>12.12884</v>
      </c>
      <c r="AGI7" t="n">
        <v>12.16556</v>
      </c>
      <c r="AGJ7" t="n">
        <v>12.20459</v>
      </c>
      <c r="AGK7" t="n">
        <v>12.24878</v>
      </c>
      <c r="AGL7" t="n">
        <v>12.30651</v>
      </c>
      <c r="AGM7" t="n">
        <v>12.33681</v>
      </c>
      <c r="AGN7" t="n">
        <v>12.3632</v>
      </c>
      <c r="AGO7" t="n">
        <v>12.42567</v>
      </c>
      <c r="AGP7" t="n">
        <v>12.48821</v>
      </c>
      <c r="AGQ7" t="n">
        <v>12.51528</v>
      </c>
      <c r="AGR7" t="n">
        <v>12.54333</v>
      </c>
      <c r="AGS7" t="n">
        <v>12.55589</v>
      </c>
      <c r="AGT7" t="n">
        <v>12.60471</v>
      </c>
      <c r="AGU7" t="n">
        <v>12.63079</v>
      </c>
      <c r="AGV7" t="n">
        <v>12.65092</v>
      </c>
      <c r="AGW7" t="n">
        <v>12.73017</v>
      </c>
      <c r="AGX7" t="n">
        <v>12.80252</v>
      </c>
      <c r="AGY7" t="n">
        <v>12.86422</v>
      </c>
      <c r="AGZ7" t="n">
        <v>12.90077</v>
      </c>
      <c r="AHA7" t="n">
        <v>12.92301</v>
      </c>
      <c r="AHB7" t="n">
        <v>12.99324</v>
      </c>
      <c r="AHC7" t="n">
        <v>13.1048</v>
      </c>
      <c r="AHD7" t="n">
        <v>13.22976</v>
      </c>
      <c r="AHE7" t="n">
        <v>13.35864</v>
      </c>
      <c r="AHF7" t="n">
        <v>13.37838</v>
      </c>
      <c r="AHG7" t="n">
        <v>13.43805</v>
      </c>
      <c r="AHH7" t="n">
        <v>13.4683</v>
      </c>
      <c r="AHI7" t="n">
        <v>13.51104</v>
      </c>
      <c r="AHJ7" t="n">
        <v>13.59648</v>
      </c>
      <c r="AHK7" t="n">
        <v>13.64162</v>
      </c>
      <c r="AHL7" t="n">
        <v>13.68682</v>
      </c>
      <c r="AHM7" t="n">
        <v>13.78282</v>
      </c>
      <c r="AHN7" t="n">
        <v>13.85477</v>
      </c>
      <c r="AHO7" t="n">
        <v>13.96649</v>
      </c>
      <c r="AHP7" t="n">
        <v>14.01127</v>
      </c>
      <c r="AHQ7" t="n">
        <v>14.08206</v>
      </c>
      <c r="AHR7" t="n">
        <v>14.18487</v>
      </c>
      <c r="AHS7" t="n">
        <v>14.24515</v>
      </c>
      <c r="AHT7" t="n">
        <v>14.29358</v>
      </c>
      <c r="AHU7" t="n">
        <v>14.32233</v>
      </c>
      <c r="AHV7" t="n">
        <v>14.35831</v>
      </c>
      <c r="AHW7" t="n">
        <v>14.40747</v>
      </c>
      <c r="AHX7" t="n">
        <v>14.49077</v>
      </c>
      <c r="AHY7" t="n">
        <v>14.63892</v>
      </c>
      <c r="AHZ7" t="n">
        <v>14.68763</v>
      </c>
      <c r="AIA7" t="n">
        <v>14.72223</v>
      </c>
      <c r="AIB7" t="n">
        <v>14.79523</v>
      </c>
      <c r="AIC7" t="n">
        <v>14.8329</v>
      </c>
      <c r="AID7" t="n">
        <v>14.96422</v>
      </c>
      <c r="AIE7" t="n">
        <v>15.00846</v>
      </c>
      <c r="AIF7" t="n">
        <v>15.13577</v>
      </c>
      <c r="AIG7" t="n">
        <v>15.26336</v>
      </c>
      <c r="AIH7" t="n">
        <v>15.40259</v>
      </c>
      <c r="AII7" t="n">
        <v>15.51061</v>
      </c>
      <c r="AIJ7" t="n">
        <v>15.56107</v>
      </c>
      <c r="AIK7" t="n">
        <v>15.61452</v>
      </c>
      <c r="AIL7" t="n">
        <v>15.72787</v>
      </c>
      <c r="AIM7" t="n">
        <v>15.81489</v>
      </c>
      <c r="AIN7" t="n">
        <v>15.92168</v>
      </c>
      <c r="AIO7" t="n">
        <v>16.10527</v>
      </c>
      <c r="AIP7" t="n">
        <v>16.2705</v>
      </c>
      <c r="AIQ7" t="n">
        <v>16.38266</v>
      </c>
      <c r="AIR7" t="n">
        <v>16.49932</v>
      </c>
      <c r="AIS7" t="n">
        <v>16.57277</v>
      </c>
      <c r="AIT7" t="n">
        <v>16.68594</v>
      </c>
      <c r="AIU7" t="n">
        <v>16.8966</v>
      </c>
      <c r="AIV7" t="n">
        <v>17.01385</v>
      </c>
      <c r="AIW7" t="n">
        <v>17.13213</v>
      </c>
      <c r="AIX7" t="n">
        <v>17.19531</v>
      </c>
      <c r="AIY7" t="n">
        <v>17.31182</v>
      </c>
      <c r="AIZ7" t="n">
        <v>17.39538</v>
      </c>
      <c r="AJA7" t="n">
        <v>17.48687</v>
      </c>
      <c r="AJB7" t="n">
        <v>17.56205</v>
      </c>
      <c r="AJC7" t="n">
        <v>17.70077</v>
      </c>
      <c r="AJD7" t="n">
        <v>17.84027</v>
      </c>
      <c r="AJE7" t="n">
        <v>17.93288</v>
      </c>
      <c r="AJF7" t="n">
        <v>18.11356</v>
      </c>
      <c r="AJG7" t="n">
        <v>18.4597</v>
      </c>
      <c r="AJH7" t="n">
        <v>18.71154</v>
      </c>
      <c r="AJI7" t="n">
        <v>18.9355</v>
      </c>
      <c r="AJJ7" t="n">
        <v>19.21467</v>
      </c>
      <c r="AJK7" t="n">
        <v>19.49183</v>
      </c>
      <c r="AJL7" t="n">
        <v>19.59747</v>
      </c>
      <c r="AJM7" t="n">
        <v>19.75696</v>
      </c>
      <c r="AJN7" t="n">
        <v>20.00291</v>
      </c>
      <c r="AJO7" t="n">
        <v>20.15077</v>
      </c>
      <c r="AJP7" t="n">
        <v>20.31116</v>
      </c>
      <c r="AJQ7" t="n">
        <v>20.45957</v>
      </c>
      <c r="AJR7" t="n">
        <v>20.52775</v>
      </c>
      <c r="AJS7" t="n">
        <v>20.57067</v>
      </c>
      <c r="AJT7" t="n">
        <v>20.62151</v>
      </c>
      <c r="AJU7" t="n">
        <v>20.74454</v>
      </c>
      <c r="AJV7" t="n">
        <v>20.90204</v>
      </c>
      <c r="AJW7" t="n">
        <v>21.04229</v>
      </c>
      <c r="AJX7" t="n">
        <v>21.15755</v>
      </c>
      <c r="AJY7" t="n">
        <v>21.17945</v>
      </c>
      <c r="AJZ7" t="n">
        <v>21.33278</v>
      </c>
      <c r="AKA7" t="n">
        <v>21.43205</v>
      </c>
      <c r="AKB7" t="n">
        <v>21.59134</v>
      </c>
      <c r="AKC7" t="n">
        <v>21.83191</v>
      </c>
      <c r="AKD7" t="n">
        <v>22.06787</v>
      </c>
      <c r="AKE7" t="n">
        <v>22.2903</v>
      </c>
      <c r="AKF7" t="n">
        <v>22.50371</v>
      </c>
      <c r="AKG7" t="n">
        <v>22.76114</v>
      </c>
      <c r="AKH7" t="n">
        <v>23.23802</v>
      </c>
      <c r="AKI7" t="n">
        <v>23.39997</v>
      </c>
      <c r="AKJ7" t="n">
        <v>23.67464</v>
      </c>
      <c r="AKK7" t="n">
        <v>24.06069</v>
      </c>
      <c r="AKL7" t="n">
        <v>24.17149</v>
      </c>
      <c r="AKM7" t="n">
        <v>24.45595</v>
      </c>
      <c r="AKN7" t="n">
        <v>24.7602</v>
      </c>
      <c r="AKO7" t="n">
        <v>25.16723</v>
      </c>
      <c r="AKP7" t="n">
        <v>25.41247</v>
      </c>
      <c r="AKQ7" t="n">
        <v>26.03548</v>
      </c>
      <c r="AKR7" t="n">
        <v>26.38787</v>
      </c>
      <c r="AKS7" t="n">
        <v>26.76063</v>
      </c>
      <c r="AKT7" t="n">
        <v>27.52809</v>
      </c>
      <c r="AKU7" t="n">
        <v>28.13954</v>
      </c>
      <c r="AKV7" t="n">
        <v>29.26146</v>
      </c>
      <c r="AKW7" t="n">
        <v>30.8542</v>
      </c>
      <c r="AKX7" t="n">
        <v>31.51508</v>
      </c>
      <c r="AKY7" t="n">
        <v>32.46267</v>
      </c>
      <c r="AKZ7" t="n">
        <v>33.88017</v>
      </c>
      <c r="ALA7" t="n">
        <v>35.21302</v>
      </c>
      <c r="ALB7" t="n">
        <v>35.78536</v>
      </c>
      <c r="ALC7" t="n">
        <v>36.46994</v>
      </c>
      <c r="ALD7" t="n">
        <v>37.60415</v>
      </c>
      <c r="ALE7" t="n">
        <v>38.70789</v>
      </c>
      <c r="ALF7" t="n">
        <v>40.50955</v>
      </c>
      <c r="ALG7" t="n">
        <v>43.03621</v>
      </c>
      <c r="ALH7" t="n">
        <v>45.92123</v>
      </c>
      <c r="ALI7" t="n">
        <v>48.4635</v>
      </c>
      <c r="ALJ7" t="n">
        <v>50.62426</v>
      </c>
      <c r="ALK7" t="n">
        <v>53.79167</v>
      </c>
      <c r="ALL7" t="n">
        <v>58.84742</v>
      </c>
      <c r="ALM7" t="n">
        <v>64.07032</v>
      </c>
      <c r="ALN7" t="n">
        <v>71.89254</v>
      </c>
      <c r="ALO7" t="n">
        <v>112.65202</v>
      </c>
    </row>
    <row r="8">
      <c r="A8" t="inlineStr">
        <is>
          <t>Eritrea</t>
        </is>
      </c>
      <c r="B8" t="inlineStr">
        <is>
          <t>ERI</t>
        </is>
      </c>
      <c r="C8" s="13">
        <f>AVERAGE(SI8,SJ8)</f>
        <v/>
      </c>
      <c r="D8" t="n">
        <v>0.28</v>
      </c>
      <c r="E8" t="n">
        <v>0.3277</v>
      </c>
      <c r="F8" t="n">
        <v>0.40577</v>
      </c>
      <c r="G8" t="n">
        <v>0.46664</v>
      </c>
      <c r="H8" t="n">
        <v>0.5179</v>
      </c>
      <c r="I8" t="n">
        <v>0.56285</v>
      </c>
      <c r="J8" t="n">
        <v>0.60323</v>
      </c>
      <c r="K8" t="n">
        <v>0.64015</v>
      </c>
      <c r="L8" t="n">
        <v>0.67432</v>
      </c>
      <c r="M8" t="n">
        <v>0.70624</v>
      </c>
      <c r="N8" t="n">
        <v>0.73628</v>
      </c>
      <c r="O8" t="n">
        <v>0.76471</v>
      </c>
      <c r="P8" t="n">
        <v>0.79176</v>
      </c>
      <c r="Q8" t="n">
        <v>0.8176099999999999</v>
      </c>
      <c r="R8" t="n">
        <v>0.84238</v>
      </c>
      <c r="S8" t="n">
        <v>0.86621</v>
      </c>
      <c r="T8" t="n">
        <v>0.88917</v>
      </c>
      <c r="U8" t="n">
        <v>0.91137</v>
      </c>
      <c r="V8" t="n">
        <v>0.93286</v>
      </c>
      <c r="W8" t="n">
        <v>0.9537</v>
      </c>
      <c r="X8" t="n">
        <v>0.97396</v>
      </c>
      <c r="Y8" t="n">
        <v>0.9936700000000001</v>
      </c>
      <c r="Z8" t="n">
        <v>1.01288</v>
      </c>
      <c r="AA8" t="n">
        <v>1.03162</v>
      </c>
      <c r="AB8" t="n">
        <v>1.04992</v>
      </c>
      <c r="AC8" t="n">
        <v>1.06781</v>
      </c>
      <c r="AD8" t="n">
        <v>1.08532</v>
      </c>
      <c r="AE8" t="n">
        <v>1.10247</v>
      </c>
      <c r="AF8" t="n">
        <v>1.11928</v>
      </c>
      <c r="AG8" t="n">
        <v>1.13577</v>
      </c>
      <c r="AH8" t="n">
        <v>1.15196</v>
      </c>
      <c r="AI8" t="n">
        <v>1.16786</v>
      </c>
      <c r="AJ8" t="n">
        <v>1.18349</v>
      </c>
      <c r="AK8" t="n">
        <v>1.19887</v>
      </c>
      <c r="AL8" t="n">
        <v>1.214</v>
      </c>
      <c r="AM8" t="n">
        <v>1.22889</v>
      </c>
      <c r="AN8" t="n">
        <v>1.24356</v>
      </c>
      <c r="AO8" t="n">
        <v>1.25802</v>
      </c>
      <c r="AP8" t="n">
        <v>1.27227</v>
      </c>
      <c r="AQ8" t="n">
        <v>1.28633</v>
      </c>
      <c r="AR8" t="n">
        <v>1.3002</v>
      </c>
      <c r="AS8" t="n">
        <v>1.31389</v>
      </c>
      <c r="AT8" t="n">
        <v>1.32741</v>
      </c>
      <c r="AU8" t="n">
        <v>1.34076</v>
      </c>
      <c r="AV8" t="n">
        <v>1.35395</v>
      </c>
      <c r="AW8" t="n">
        <v>1.36699</v>
      </c>
      <c r="AX8" t="n">
        <v>1.37987</v>
      </c>
      <c r="AY8" t="n">
        <v>1.39262</v>
      </c>
      <c r="AZ8" t="n">
        <v>1.40523</v>
      </c>
      <c r="BA8" t="n">
        <v>1.4177</v>
      </c>
      <c r="BB8" t="n">
        <v>1.43005</v>
      </c>
      <c r="BC8" t="n">
        <v>1.44227</v>
      </c>
      <c r="BD8" t="n">
        <v>1.45437</v>
      </c>
      <c r="BE8" t="n">
        <v>1.46635</v>
      </c>
      <c r="BF8" t="n">
        <v>1.47822</v>
      </c>
      <c r="BG8" t="n">
        <v>1.48998</v>
      </c>
      <c r="BH8" t="n">
        <v>1.50163</v>
      </c>
      <c r="BI8" t="n">
        <v>1.51318</v>
      </c>
      <c r="BJ8" t="n">
        <v>1.52463</v>
      </c>
      <c r="BK8" t="n">
        <v>1.53598</v>
      </c>
      <c r="BL8" t="n">
        <v>1.54723</v>
      </c>
      <c r="BM8" t="n">
        <v>1.5584</v>
      </c>
      <c r="BN8" t="n">
        <v>1.56947</v>
      </c>
      <c r="BO8" t="n">
        <v>1.58046</v>
      </c>
      <c r="BP8" t="n">
        <v>1.59136</v>
      </c>
      <c r="BQ8" t="n">
        <v>1.60218</v>
      </c>
      <c r="BR8" t="n">
        <v>1.61292</v>
      </c>
      <c r="BS8" t="n">
        <v>1.62358</v>
      </c>
      <c r="BT8" t="n">
        <v>1.63417</v>
      </c>
      <c r="BU8" t="n">
        <v>1.64468</v>
      </c>
      <c r="BV8" t="n">
        <v>1.65511</v>
      </c>
      <c r="BW8" t="n">
        <v>1.66548</v>
      </c>
      <c r="BX8" t="n">
        <v>1.67578</v>
      </c>
      <c r="BY8" t="n">
        <v>1.68601</v>
      </c>
      <c r="BZ8" t="n">
        <v>1.69617</v>
      </c>
      <c r="CA8" t="n">
        <v>1.70627</v>
      </c>
      <c r="CB8" t="n">
        <v>1.7163</v>
      </c>
      <c r="CC8" t="n">
        <v>1.72628</v>
      </c>
      <c r="CD8" t="n">
        <v>1.73619</v>
      </c>
      <c r="CE8" t="n">
        <v>1.74604</v>
      </c>
      <c r="CF8" t="n">
        <v>1.75584</v>
      </c>
      <c r="CG8" t="n">
        <v>1.76558</v>
      </c>
      <c r="CH8" t="n">
        <v>1.77527</v>
      </c>
      <c r="CI8" t="n">
        <v>1.7849</v>
      </c>
      <c r="CJ8" t="n">
        <v>1.79448</v>
      </c>
      <c r="CK8" t="n">
        <v>1.804</v>
      </c>
      <c r="CL8" t="n">
        <v>1.81348</v>
      </c>
      <c r="CM8" t="n">
        <v>1.82291</v>
      </c>
      <c r="CN8" t="n">
        <v>1.83228</v>
      </c>
      <c r="CO8" t="n">
        <v>1.84161</v>
      </c>
      <c r="CP8" t="n">
        <v>1.8509</v>
      </c>
      <c r="CQ8" t="n">
        <v>1.86013</v>
      </c>
      <c r="CR8" t="n">
        <v>1.86933</v>
      </c>
      <c r="CS8" t="n">
        <v>1.87848</v>
      </c>
      <c r="CT8" t="n">
        <v>1.88758</v>
      </c>
      <c r="CU8" t="n">
        <v>1.89664</v>
      </c>
      <c r="CV8" t="n">
        <v>1.90567</v>
      </c>
      <c r="CW8" t="n">
        <v>1.91465</v>
      </c>
      <c r="CX8" t="n">
        <v>1.92359</v>
      </c>
      <c r="CY8" t="n">
        <v>1.93249</v>
      </c>
      <c r="CZ8" t="n">
        <v>1.94135</v>
      </c>
      <c r="DA8" t="n">
        <v>1.95018</v>
      </c>
      <c r="DB8" t="n">
        <v>1.95896</v>
      </c>
      <c r="DC8" t="n">
        <v>1.96771</v>
      </c>
      <c r="DD8" t="n">
        <v>1.97643</v>
      </c>
      <c r="DE8" t="n">
        <v>1.98511</v>
      </c>
      <c r="DF8" t="n">
        <v>1.99375</v>
      </c>
      <c r="DG8" t="n">
        <v>2.00237</v>
      </c>
      <c r="DH8" t="n">
        <v>2.01094</v>
      </c>
      <c r="DI8" t="n">
        <v>2.01949</v>
      </c>
      <c r="DJ8" t="n">
        <v>2.028</v>
      </c>
      <c r="DK8" t="n">
        <v>2.03648</v>
      </c>
      <c r="DL8" t="n">
        <v>2.04493</v>
      </c>
      <c r="DM8" t="n">
        <v>2.05335</v>
      </c>
      <c r="DN8" t="n">
        <v>2.06174</v>
      </c>
      <c r="DO8" t="n">
        <v>2.0701</v>
      </c>
      <c r="DP8" t="n">
        <v>2.07843</v>
      </c>
      <c r="DQ8" t="n">
        <v>2.08673</v>
      </c>
      <c r="DR8" t="n">
        <v>2.095</v>
      </c>
      <c r="DS8" t="n">
        <v>2.10325</v>
      </c>
      <c r="DT8" t="n">
        <v>2.11147</v>
      </c>
      <c r="DU8" t="n">
        <v>2.11966</v>
      </c>
      <c r="DV8" t="n">
        <v>2.12782</v>
      </c>
      <c r="DW8" t="n">
        <v>2.13596</v>
      </c>
      <c r="DX8" t="n">
        <v>2.14408</v>
      </c>
      <c r="DY8" t="n">
        <v>2.15216</v>
      </c>
      <c r="DZ8" t="n">
        <v>2.16023</v>
      </c>
      <c r="EA8" t="n">
        <v>2.16826</v>
      </c>
      <c r="EB8" t="n">
        <v>2.17628</v>
      </c>
      <c r="EC8" t="n">
        <v>2.18427</v>
      </c>
      <c r="ED8" t="n">
        <v>2.19224</v>
      </c>
      <c r="EE8" t="n">
        <v>2.20018</v>
      </c>
      <c r="EF8" t="n">
        <v>2.2081</v>
      </c>
      <c r="EG8" t="n">
        <v>2.216</v>
      </c>
      <c r="EH8" t="n">
        <v>2.22388</v>
      </c>
      <c r="EI8" t="n">
        <v>2.23174</v>
      </c>
      <c r="EJ8" t="n">
        <v>2.23957</v>
      </c>
      <c r="EK8" t="n">
        <v>2.24739</v>
      </c>
      <c r="EL8" t="n">
        <v>2.25518</v>
      </c>
      <c r="EM8" t="n">
        <v>2.26296</v>
      </c>
      <c r="EN8" t="n">
        <v>2.27071</v>
      </c>
      <c r="EO8" t="n">
        <v>2.27844</v>
      </c>
      <c r="EP8" t="n">
        <v>2.28616</v>
      </c>
      <c r="EQ8" t="n">
        <v>2.29385</v>
      </c>
      <c r="ER8" t="n">
        <v>2.30153</v>
      </c>
      <c r="ES8" t="n">
        <v>2.30919</v>
      </c>
      <c r="ET8" t="n">
        <v>2.31682</v>
      </c>
      <c r="EU8" t="n">
        <v>2.32445</v>
      </c>
      <c r="EV8" t="n">
        <v>2.33205</v>
      </c>
      <c r="EW8" t="n">
        <v>2.33964</v>
      </c>
      <c r="EX8" t="n">
        <v>2.3472</v>
      </c>
      <c r="EY8" t="n">
        <v>2.35476</v>
      </c>
      <c r="EZ8" t="n">
        <v>2.36229</v>
      </c>
      <c r="FA8" t="n">
        <v>2.36981</v>
      </c>
      <c r="FB8" t="n">
        <v>2.37731</v>
      </c>
      <c r="FC8" t="n">
        <v>2.3848</v>
      </c>
      <c r="FD8" t="n">
        <v>2.39227</v>
      </c>
      <c r="FE8" t="n">
        <v>2.39972</v>
      </c>
      <c r="FF8" t="n">
        <v>2.40716</v>
      </c>
      <c r="FG8" t="n">
        <v>2.41459</v>
      </c>
      <c r="FH8" t="n">
        <v>2.422</v>
      </c>
      <c r="FI8" t="n">
        <v>2.42939</v>
      </c>
      <c r="FJ8" t="n">
        <v>2.43677</v>
      </c>
      <c r="FK8" t="n">
        <v>2.44414</v>
      </c>
      <c r="FL8" t="n">
        <v>2.45149</v>
      </c>
      <c r="FM8" t="n">
        <v>2.45883</v>
      </c>
      <c r="FN8" t="n">
        <v>2.46616</v>
      </c>
      <c r="FO8" t="n">
        <v>2.47347</v>
      </c>
      <c r="FP8" t="n">
        <v>2.48077</v>
      </c>
      <c r="FQ8" t="n">
        <v>2.48805</v>
      </c>
      <c r="FR8" t="n">
        <v>2.49532</v>
      </c>
      <c r="FS8" t="n">
        <v>2.50258</v>
      </c>
      <c r="FT8" t="n">
        <v>2.50983</v>
      </c>
      <c r="FU8" t="n">
        <v>2.51706</v>
      </c>
      <c r="FV8" t="n">
        <v>2.52429</v>
      </c>
      <c r="FW8" t="n">
        <v>2.5315</v>
      </c>
      <c r="FX8" t="n">
        <v>2.5387</v>
      </c>
      <c r="FY8" t="n">
        <v>2.54588</v>
      </c>
      <c r="FZ8" t="n">
        <v>2.55306</v>
      </c>
      <c r="GA8" t="n">
        <v>2.56022</v>
      </c>
      <c r="GB8" t="n">
        <v>2.56737</v>
      </c>
      <c r="GC8" t="n">
        <v>2.57452</v>
      </c>
      <c r="GD8" t="n">
        <v>2.58165</v>
      </c>
      <c r="GE8" t="n">
        <v>2.58877</v>
      </c>
      <c r="GF8" t="n">
        <v>2.59588</v>
      </c>
      <c r="GG8" t="n">
        <v>2.60298</v>
      </c>
      <c r="GH8" t="n">
        <v>2.61007</v>
      </c>
      <c r="GI8" t="n">
        <v>2.61715</v>
      </c>
      <c r="GJ8" t="n">
        <v>2.62422</v>
      </c>
      <c r="GK8" t="n">
        <v>2.63128</v>
      </c>
      <c r="GL8" t="n">
        <v>2.63833</v>
      </c>
      <c r="GM8" t="n">
        <v>2.64537</v>
      </c>
      <c r="GN8" t="n">
        <v>2.6524</v>
      </c>
      <c r="GO8" t="n">
        <v>2.65942</v>
      </c>
      <c r="GP8" t="n">
        <v>2.66643</v>
      </c>
      <c r="GQ8" t="n">
        <v>2.67344</v>
      </c>
      <c r="GR8" t="n">
        <v>2.68043</v>
      </c>
      <c r="GS8" t="n">
        <v>2.68742</v>
      </c>
      <c r="GT8" t="n">
        <v>2.6944</v>
      </c>
      <c r="GU8" t="n">
        <v>2.70137</v>
      </c>
      <c r="GV8" t="n">
        <v>2.70833</v>
      </c>
      <c r="GW8" t="n">
        <v>2.71528</v>
      </c>
      <c r="GX8" t="n">
        <v>2.72223</v>
      </c>
      <c r="GY8" t="n">
        <v>2.72917</v>
      </c>
      <c r="GZ8" t="n">
        <v>2.7361</v>
      </c>
      <c r="HA8" t="n">
        <v>2.74302</v>
      </c>
      <c r="HB8" t="n">
        <v>2.74993</v>
      </c>
      <c r="HC8" t="n">
        <v>2.75684</v>
      </c>
      <c r="HD8" t="n">
        <v>2.76374</v>
      </c>
      <c r="HE8" t="n">
        <v>2.77064</v>
      </c>
      <c r="HF8" t="n">
        <v>2.77752</v>
      </c>
      <c r="HG8" t="n">
        <v>2.7844</v>
      </c>
      <c r="HH8" t="n">
        <v>2.79127</v>
      </c>
      <c r="HI8" t="n">
        <v>2.79814</v>
      </c>
      <c r="HJ8" t="n">
        <v>2.805</v>
      </c>
      <c r="HK8" t="n">
        <v>2.81185</v>
      </c>
      <c r="HL8" t="n">
        <v>2.8187</v>
      </c>
      <c r="HM8" t="n">
        <v>2.82554</v>
      </c>
      <c r="HN8" t="n">
        <v>2.83237</v>
      </c>
      <c r="HO8" t="n">
        <v>2.8392</v>
      </c>
      <c r="HP8" t="n">
        <v>2.84602</v>
      </c>
      <c r="HQ8" t="n">
        <v>2.85283</v>
      </c>
      <c r="HR8" t="n">
        <v>2.85964</v>
      </c>
      <c r="HS8" t="n">
        <v>2.86645</v>
      </c>
      <c r="HT8" t="n">
        <v>2.87325</v>
      </c>
      <c r="HU8" t="n">
        <v>2.88004</v>
      </c>
      <c r="HV8" t="n">
        <v>2.88683</v>
      </c>
      <c r="HW8" t="n">
        <v>2.89361</v>
      </c>
      <c r="HX8" t="n">
        <v>2.90039</v>
      </c>
      <c r="HY8" t="n">
        <v>2.90716</v>
      </c>
      <c r="HZ8" t="n">
        <v>2.91393</v>
      </c>
      <c r="IA8" t="n">
        <v>2.92069</v>
      </c>
      <c r="IB8" t="n">
        <v>2.92745</v>
      </c>
      <c r="IC8" t="n">
        <v>2.93421</v>
      </c>
      <c r="ID8" t="n">
        <v>2.94095</v>
      </c>
      <c r="IE8" t="n">
        <v>2.9477</v>
      </c>
      <c r="IF8" t="n">
        <v>2.95444</v>
      </c>
      <c r="IG8" t="n">
        <v>2.96117</v>
      </c>
      <c r="IH8" t="n">
        <v>2.96791</v>
      </c>
      <c r="II8" t="n">
        <v>2.97463</v>
      </c>
      <c r="IJ8" t="n">
        <v>2.98136</v>
      </c>
      <c r="IK8" t="n">
        <v>2.98808</v>
      </c>
      <c r="IL8" t="n">
        <v>2.99479</v>
      </c>
      <c r="IM8" t="n">
        <v>3.0015</v>
      </c>
      <c r="IN8" t="n">
        <v>3.00821</v>
      </c>
      <c r="IO8" t="n">
        <v>3.01492</v>
      </c>
      <c r="IP8" t="n">
        <v>3.02162</v>
      </c>
      <c r="IQ8" t="n">
        <v>3.02832</v>
      </c>
      <c r="IR8" t="n">
        <v>3.03501</v>
      </c>
      <c r="IS8" t="n">
        <v>3.0417</v>
      </c>
      <c r="IT8" t="n">
        <v>3.04839</v>
      </c>
      <c r="IU8" t="n">
        <v>3.05507</v>
      </c>
      <c r="IV8" t="n">
        <v>3.06176</v>
      </c>
      <c r="IW8" t="n">
        <v>3.06843</v>
      </c>
      <c r="IX8" t="n">
        <v>3.07511</v>
      </c>
      <c r="IY8" t="n">
        <v>3.08178</v>
      </c>
      <c r="IZ8" t="n">
        <v>3.08845</v>
      </c>
      <c r="JA8" t="n">
        <v>3.09512</v>
      </c>
      <c r="JB8" t="n">
        <v>3.10179</v>
      </c>
      <c r="JC8" t="n">
        <v>3.10845</v>
      </c>
      <c r="JD8" t="n">
        <v>3.11511</v>
      </c>
      <c r="JE8" t="n">
        <v>3.12177</v>
      </c>
      <c r="JF8" t="n">
        <v>3.12842</v>
      </c>
      <c r="JG8" t="n">
        <v>3.13508</v>
      </c>
      <c r="JH8" t="n">
        <v>3.14173</v>
      </c>
      <c r="JI8" t="n">
        <v>3.14838</v>
      </c>
      <c r="JJ8" t="n">
        <v>3.15503</v>
      </c>
      <c r="JK8" t="n">
        <v>3.16167</v>
      </c>
      <c r="JL8" t="n">
        <v>3.16831</v>
      </c>
      <c r="JM8" t="n">
        <v>3.17496</v>
      </c>
      <c r="JN8" t="n">
        <v>3.1816</v>
      </c>
      <c r="JO8" t="n">
        <v>3.18824</v>
      </c>
      <c r="JP8" t="n">
        <v>3.19487</v>
      </c>
      <c r="JQ8" t="n">
        <v>3.20151</v>
      </c>
      <c r="JR8" t="n">
        <v>3.20814</v>
      </c>
      <c r="JS8" t="n">
        <v>3.21478</v>
      </c>
      <c r="JT8" t="n">
        <v>3.22141</v>
      </c>
      <c r="JU8" t="n">
        <v>3.22804</v>
      </c>
      <c r="JV8" t="n">
        <v>3.23467</v>
      </c>
      <c r="JW8" t="n">
        <v>3.2413</v>
      </c>
      <c r="JX8" t="n">
        <v>3.24793</v>
      </c>
      <c r="JY8" t="n">
        <v>3.25455</v>
      </c>
      <c r="JZ8" t="n">
        <v>3.26118</v>
      </c>
      <c r="KA8" t="n">
        <v>3.2678</v>
      </c>
      <c r="KB8" t="n">
        <v>3.27443</v>
      </c>
      <c r="KC8" t="n">
        <v>3.28105</v>
      </c>
      <c r="KD8" t="n">
        <v>3.28768</v>
      </c>
      <c r="KE8" t="n">
        <v>3.2943</v>
      </c>
      <c r="KF8" t="n">
        <v>3.30092</v>
      </c>
      <c r="KG8" t="n">
        <v>3.30754</v>
      </c>
      <c r="KH8" t="n">
        <v>3.31416</v>
      </c>
      <c r="KI8" t="n">
        <v>3.32079</v>
      </c>
      <c r="KJ8" t="n">
        <v>3.32741</v>
      </c>
      <c r="KK8" t="n">
        <v>3.33403</v>
      </c>
      <c r="KL8" t="n">
        <v>3.34065</v>
      </c>
      <c r="KM8" t="n">
        <v>3.34727</v>
      </c>
      <c r="KN8" t="n">
        <v>3.35389</v>
      </c>
      <c r="KO8" t="n">
        <v>3.36051</v>
      </c>
      <c r="KP8" t="n">
        <v>3.36714</v>
      </c>
      <c r="KQ8" t="n">
        <v>3.37376</v>
      </c>
      <c r="KR8" t="n">
        <v>3.38038</v>
      </c>
      <c r="KS8" t="n">
        <v>3.387</v>
      </c>
      <c r="KT8" t="n">
        <v>3.39363</v>
      </c>
      <c r="KU8" t="n">
        <v>3.40025</v>
      </c>
      <c r="KV8" t="n">
        <v>3.40687</v>
      </c>
      <c r="KW8" t="n">
        <v>3.4135</v>
      </c>
      <c r="KX8" t="n">
        <v>3.42013</v>
      </c>
      <c r="KY8" t="n">
        <v>3.42675</v>
      </c>
      <c r="KZ8" t="n">
        <v>3.43338</v>
      </c>
      <c r="LA8" t="n">
        <v>3.44001</v>
      </c>
      <c r="LB8" t="n">
        <v>3.44664</v>
      </c>
      <c r="LC8" t="n">
        <v>3.45327</v>
      </c>
      <c r="LD8" t="n">
        <v>3.4599</v>
      </c>
      <c r="LE8" t="n">
        <v>3.46653</v>
      </c>
      <c r="LF8" t="n">
        <v>3.47316</v>
      </c>
      <c r="LG8" t="n">
        <v>3.4798</v>
      </c>
      <c r="LH8" t="n">
        <v>3.48643</v>
      </c>
      <c r="LI8" t="n">
        <v>3.49307</v>
      </c>
      <c r="LJ8" t="n">
        <v>3.49971</v>
      </c>
      <c r="LK8" t="n">
        <v>3.50635</v>
      </c>
      <c r="LL8" t="n">
        <v>3.51299</v>
      </c>
      <c r="LM8" t="n">
        <v>3.51964</v>
      </c>
      <c r="LN8" t="n">
        <v>3.52628</v>
      </c>
      <c r="LO8" t="n">
        <v>3.53293</v>
      </c>
      <c r="LP8" t="n">
        <v>3.53958</v>
      </c>
      <c r="LQ8" t="n">
        <v>3.54623</v>
      </c>
      <c r="LR8" t="n">
        <v>3.55288</v>
      </c>
      <c r="LS8" t="n">
        <v>3.55954</v>
      </c>
      <c r="LT8" t="n">
        <v>3.56619</v>
      </c>
      <c r="LU8" t="n">
        <v>3.57285</v>
      </c>
      <c r="LV8" t="n">
        <v>3.57951</v>
      </c>
      <c r="LW8" t="n">
        <v>3.58618</v>
      </c>
      <c r="LX8" t="n">
        <v>3.59284</v>
      </c>
      <c r="LY8" t="n">
        <v>3.59951</v>
      </c>
      <c r="LZ8" t="n">
        <v>3.60618</v>
      </c>
      <c r="MA8" t="n">
        <v>3.61285</v>
      </c>
      <c r="MB8" t="n">
        <v>3.61952</v>
      </c>
      <c r="MC8" t="n">
        <v>3.6262</v>
      </c>
      <c r="MD8" t="n">
        <v>3.63288</v>
      </c>
      <c r="ME8" t="n">
        <v>3.63956</v>
      </c>
      <c r="MF8" t="n">
        <v>3.64625</v>
      </c>
      <c r="MG8" t="n">
        <v>3.65294</v>
      </c>
      <c r="MH8" t="n">
        <v>3.65963</v>
      </c>
      <c r="MI8" t="n">
        <v>3.66632</v>
      </c>
      <c r="MJ8" t="n">
        <v>3.67302</v>
      </c>
      <c r="MK8" t="n">
        <v>3.67972</v>
      </c>
      <c r="ML8" t="n">
        <v>3.68642</v>
      </c>
      <c r="MM8" t="n">
        <v>3.69313</v>
      </c>
      <c r="MN8" t="n">
        <v>3.69984</v>
      </c>
      <c r="MO8" t="n">
        <v>3.70655</v>
      </c>
      <c r="MP8" t="n">
        <v>3.71326</v>
      </c>
      <c r="MQ8" t="n">
        <v>3.71998</v>
      </c>
      <c r="MR8" t="n">
        <v>3.7267</v>
      </c>
      <c r="MS8" t="n">
        <v>3.73343</v>
      </c>
      <c r="MT8" t="n">
        <v>3.74016</v>
      </c>
      <c r="MU8" t="n">
        <v>3.74689</v>
      </c>
      <c r="MV8" t="n">
        <v>3.75363</v>
      </c>
      <c r="MW8" t="n">
        <v>3.76037</v>
      </c>
      <c r="MX8" t="n">
        <v>3.76711</v>
      </c>
      <c r="MY8" t="n">
        <v>3.77386</v>
      </c>
      <c r="MZ8" t="n">
        <v>3.78061</v>
      </c>
      <c r="NA8" t="n">
        <v>3.78736</v>
      </c>
      <c r="NB8" t="n">
        <v>3.79412</v>
      </c>
      <c r="NC8" t="n">
        <v>3.80089</v>
      </c>
      <c r="ND8" t="n">
        <v>3.80765</v>
      </c>
      <c r="NE8" t="n">
        <v>3.81443</v>
      </c>
      <c r="NF8" t="n">
        <v>3.8212</v>
      </c>
      <c r="NG8" t="n">
        <v>3.82798</v>
      </c>
      <c r="NH8" t="n">
        <v>3.83476</v>
      </c>
      <c r="NI8" t="n">
        <v>3.84155</v>
      </c>
      <c r="NJ8" t="n">
        <v>3.84835</v>
      </c>
      <c r="NK8" t="n">
        <v>3.85514</v>
      </c>
      <c r="NL8" t="n">
        <v>3.86194</v>
      </c>
      <c r="NM8" t="n">
        <v>3.86875</v>
      </c>
      <c r="NN8" t="n">
        <v>3.87556</v>
      </c>
      <c r="NO8" t="n">
        <v>3.88238</v>
      </c>
      <c r="NP8" t="n">
        <v>3.8892</v>
      </c>
      <c r="NQ8" t="n">
        <v>3.89602</v>
      </c>
      <c r="NR8" t="n">
        <v>3.90285</v>
      </c>
      <c r="NS8" t="n">
        <v>3.90969</v>
      </c>
      <c r="NT8" t="n">
        <v>3.91653</v>
      </c>
      <c r="NU8" t="n">
        <v>3.92337</v>
      </c>
      <c r="NV8" t="n">
        <v>3.93022</v>
      </c>
      <c r="NW8" t="n">
        <v>3.93708</v>
      </c>
      <c r="NX8" t="n">
        <v>3.94394</v>
      </c>
      <c r="NY8" t="n">
        <v>3.9508</v>
      </c>
      <c r="NZ8" t="n">
        <v>3.95767</v>
      </c>
      <c r="OA8" t="n">
        <v>3.96455</v>
      </c>
      <c r="OB8" t="n">
        <v>3.97143</v>
      </c>
      <c r="OC8" t="n">
        <v>3.97832</v>
      </c>
      <c r="OD8" t="n">
        <v>3.98521</v>
      </c>
      <c r="OE8" t="n">
        <v>3.99211</v>
      </c>
      <c r="OF8" t="n">
        <v>3.99901</v>
      </c>
      <c r="OG8" t="n">
        <v>4.00592</v>
      </c>
      <c r="OH8" t="n">
        <v>4.01283</v>
      </c>
      <c r="OI8" t="n">
        <v>4.01976</v>
      </c>
      <c r="OJ8" t="n">
        <v>4.02668</v>
      </c>
      <c r="OK8" t="n">
        <v>4.03362</v>
      </c>
      <c r="OL8" t="n">
        <v>4.04055</v>
      </c>
      <c r="OM8" t="n">
        <v>4.0475</v>
      </c>
      <c r="ON8" t="n">
        <v>4.05445</v>
      </c>
      <c r="OO8" t="n">
        <v>4.06141</v>
      </c>
      <c r="OP8" t="n">
        <v>4.06837</v>
      </c>
      <c r="OQ8" t="n">
        <v>4.07534</v>
      </c>
      <c r="OR8" t="n">
        <v>4.08231</v>
      </c>
      <c r="OS8" t="n">
        <v>4.0893</v>
      </c>
      <c r="OT8" t="n">
        <v>4.09629</v>
      </c>
      <c r="OU8" t="n">
        <v>4.10328</v>
      </c>
      <c r="OV8" t="n">
        <v>4.11028</v>
      </c>
      <c r="OW8" t="n">
        <v>4.11729</v>
      </c>
      <c r="OX8" t="n">
        <v>4.12431</v>
      </c>
      <c r="OY8" t="n">
        <v>4.13133</v>
      </c>
      <c r="OZ8" t="n">
        <v>4.13836</v>
      </c>
      <c r="PA8" t="n">
        <v>4.14539</v>
      </c>
      <c r="PB8" t="n">
        <v>4.15244</v>
      </c>
      <c r="PC8" t="n">
        <v>4.15949</v>
      </c>
      <c r="PD8" t="n">
        <v>4.16654</v>
      </c>
      <c r="PE8" t="n">
        <v>4.17361</v>
      </c>
      <c r="PF8" t="n">
        <v>4.18068</v>
      </c>
      <c r="PG8" t="n">
        <v>4.18775</v>
      </c>
      <c r="PH8" t="n">
        <v>4.19484</v>
      </c>
      <c r="PI8" t="n">
        <v>4.20193</v>
      </c>
      <c r="PJ8" t="n">
        <v>4.20903</v>
      </c>
      <c r="PK8" t="n">
        <v>4.21614</v>
      </c>
      <c r="PL8" t="n">
        <v>4.22326</v>
      </c>
      <c r="PM8" t="n">
        <v>4.23038</v>
      </c>
      <c r="PN8" t="n">
        <v>4.23751</v>
      </c>
      <c r="PO8" t="n">
        <v>4.24465</v>
      </c>
      <c r="PP8" t="n">
        <v>4.25179</v>
      </c>
      <c r="PQ8" t="n">
        <v>4.25895</v>
      </c>
      <c r="PR8" t="n">
        <v>4.26611</v>
      </c>
      <c r="PS8" t="n">
        <v>4.27328</v>
      </c>
      <c r="PT8" t="n">
        <v>4.28046</v>
      </c>
      <c r="PU8" t="n">
        <v>4.28764</v>
      </c>
      <c r="PV8" t="n">
        <v>4.29484</v>
      </c>
      <c r="PW8" t="n">
        <v>4.30204</v>
      </c>
      <c r="PX8" t="n">
        <v>4.30925</v>
      </c>
      <c r="PY8" t="n">
        <v>4.31647</v>
      </c>
      <c r="PZ8" t="n">
        <v>4.32369</v>
      </c>
      <c r="QA8" t="n">
        <v>4.33093</v>
      </c>
      <c r="QB8" t="n">
        <v>4.33817</v>
      </c>
      <c r="QC8" t="n">
        <v>4.34543</v>
      </c>
      <c r="QD8" t="n">
        <v>4.35269</v>
      </c>
      <c r="QE8" t="n">
        <v>4.35996</v>
      </c>
      <c r="QF8" t="n">
        <v>4.36724</v>
      </c>
      <c r="QG8" t="n">
        <v>4.37453</v>
      </c>
      <c r="QH8" t="n">
        <v>4.38182</v>
      </c>
      <c r="QI8" t="n">
        <v>4.38913</v>
      </c>
      <c r="QJ8" t="n">
        <v>4.39644</v>
      </c>
      <c r="QK8" t="n">
        <v>4.40377</v>
      </c>
      <c r="QL8" t="n">
        <v>4.4111</v>
      </c>
      <c r="QM8" t="n">
        <v>4.41844</v>
      </c>
      <c r="QN8" t="n">
        <v>4.4258</v>
      </c>
      <c r="QO8" t="n">
        <v>4.43316</v>
      </c>
      <c r="QP8" t="n">
        <v>4.44053</v>
      </c>
      <c r="QQ8" t="n">
        <v>4.44791</v>
      </c>
      <c r="QR8" t="n">
        <v>4.4553</v>
      </c>
      <c r="QS8" t="n">
        <v>4.4627</v>
      </c>
      <c r="QT8" t="n">
        <v>4.47011</v>
      </c>
      <c r="QU8" t="n">
        <v>4.47753</v>
      </c>
      <c r="QV8" t="n">
        <v>4.48496</v>
      </c>
      <c r="QW8" t="n">
        <v>4.49239</v>
      </c>
      <c r="QX8" t="n">
        <v>4.49984</v>
      </c>
      <c r="QY8" t="n">
        <v>4.5073</v>
      </c>
      <c r="QZ8" t="n">
        <v>4.51477</v>
      </c>
      <c r="RA8" t="n">
        <v>4.52225</v>
      </c>
      <c r="RB8" t="n">
        <v>4.52974</v>
      </c>
      <c r="RC8" t="n">
        <v>4.53724</v>
      </c>
      <c r="RD8" t="n">
        <v>4.54475</v>
      </c>
      <c r="RE8" t="n">
        <v>4.55227</v>
      </c>
      <c r="RF8" t="n">
        <v>4.55981</v>
      </c>
      <c r="RG8" t="n">
        <v>4.56735</v>
      </c>
      <c r="RH8" t="n">
        <v>4.5749</v>
      </c>
      <c r="RI8" t="n">
        <v>4.58247</v>
      </c>
      <c r="RJ8" t="n">
        <v>4.59004</v>
      </c>
      <c r="RK8" t="n">
        <v>4.59763</v>
      </c>
      <c r="RL8" t="n">
        <v>4.60522</v>
      </c>
      <c r="RM8" t="n">
        <v>4.61283</v>
      </c>
      <c r="RN8" t="n">
        <v>4.62045</v>
      </c>
      <c r="RO8" t="n">
        <v>4.62808</v>
      </c>
      <c r="RP8" t="n">
        <v>4.63572</v>
      </c>
      <c r="RQ8" t="n">
        <v>4.64338</v>
      </c>
      <c r="RR8" t="n">
        <v>4.65104</v>
      </c>
      <c r="RS8" t="n">
        <v>4.65872</v>
      </c>
      <c r="RT8" t="n">
        <v>4.66641</v>
      </c>
      <c r="RU8" t="n">
        <v>4.67411</v>
      </c>
      <c r="RV8" t="n">
        <v>4.68182</v>
      </c>
      <c r="RW8" t="n">
        <v>4.68954</v>
      </c>
      <c r="RX8" t="n">
        <v>4.69728</v>
      </c>
      <c r="RY8" t="n">
        <v>4.70503</v>
      </c>
      <c r="RZ8" t="n">
        <v>4.71279</v>
      </c>
      <c r="SA8" t="n">
        <v>4.72056</v>
      </c>
      <c r="SB8" t="n">
        <v>4.72834</v>
      </c>
      <c r="SC8" t="n">
        <v>4.73614</v>
      </c>
      <c r="SD8" t="n">
        <v>4.74395</v>
      </c>
      <c r="SE8" t="n">
        <v>4.75177</v>
      </c>
      <c r="SF8" t="n">
        <v>4.7596</v>
      </c>
      <c r="SG8" t="n">
        <v>4.76745</v>
      </c>
      <c r="SH8" t="n">
        <v>4.77531</v>
      </c>
      <c r="SI8" t="n">
        <v>4.78318</v>
      </c>
      <c r="SJ8" t="n">
        <v>4.79107</v>
      </c>
      <c r="SK8" t="n">
        <v>4.79897</v>
      </c>
      <c r="SL8" t="n">
        <v>4.80688</v>
      </c>
      <c r="SM8" t="n">
        <v>4.8148</v>
      </c>
      <c r="SN8" t="n">
        <v>4.82274</v>
      </c>
      <c r="SO8" t="n">
        <v>4.83069</v>
      </c>
      <c r="SP8" t="n">
        <v>4.83866</v>
      </c>
      <c r="SQ8" t="n">
        <v>4.84664</v>
      </c>
      <c r="SR8" t="n">
        <v>4.85463</v>
      </c>
      <c r="SS8" t="n">
        <v>4.86263</v>
      </c>
      <c r="ST8" t="n">
        <v>4.87065</v>
      </c>
      <c r="SU8" t="n">
        <v>4.87869</v>
      </c>
      <c r="SV8" t="n">
        <v>4.88673</v>
      </c>
      <c r="SW8" t="n">
        <v>4.8948</v>
      </c>
      <c r="SX8" t="n">
        <v>4.90287</v>
      </c>
      <c r="SY8" t="n">
        <v>4.91096</v>
      </c>
      <c r="SZ8" t="n">
        <v>4.91907</v>
      </c>
      <c r="TA8" t="n">
        <v>4.92718</v>
      </c>
      <c r="TB8" t="n">
        <v>4.93532</v>
      </c>
      <c r="TC8" t="n">
        <v>4.94347</v>
      </c>
      <c r="TD8" t="n">
        <v>4.95163</v>
      </c>
      <c r="TE8" t="n">
        <v>4.95981</v>
      </c>
      <c r="TF8" t="n">
        <v>4.968</v>
      </c>
      <c r="TG8" t="n">
        <v>4.97621</v>
      </c>
      <c r="TH8" t="n">
        <v>4.98443</v>
      </c>
      <c r="TI8" t="n">
        <v>4.99267</v>
      </c>
      <c r="TJ8" t="n">
        <v>5.00092</v>
      </c>
      <c r="TK8" t="n">
        <v>5.00919</v>
      </c>
      <c r="TL8" t="n">
        <v>5.01747</v>
      </c>
      <c r="TM8" t="n">
        <v>5.02577</v>
      </c>
      <c r="TN8" t="n">
        <v>5.03409</v>
      </c>
      <c r="TO8" t="n">
        <v>5.04242</v>
      </c>
      <c r="TP8" t="n">
        <v>5.05077</v>
      </c>
      <c r="TQ8" t="n">
        <v>5.05913</v>
      </c>
      <c r="TR8" t="n">
        <v>5.06751</v>
      </c>
      <c r="TS8" t="n">
        <v>5.0759</v>
      </c>
      <c r="TT8" t="n">
        <v>5.08431</v>
      </c>
      <c r="TU8" t="n">
        <v>5.09274</v>
      </c>
      <c r="TV8" t="n">
        <v>5.10119</v>
      </c>
      <c r="TW8" t="n">
        <v>5.10965</v>
      </c>
      <c r="TX8" t="n">
        <v>5.11813</v>
      </c>
      <c r="TY8" t="n">
        <v>5.12662</v>
      </c>
      <c r="TZ8" t="n">
        <v>5.13513</v>
      </c>
      <c r="UA8" t="n">
        <v>5.14366</v>
      </c>
      <c r="UB8" t="n">
        <v>5.15221</v>
      </c>
      <c r="UC8" t="n">
        <v>5.16077</v>
      </c>
      <c r="UD8" t="n">
        <v>5.16935</v>
      </c>
      <c r="UE8" t="n">
        <v>5.17795</v>
      </c>
      <c r="UF8" t="n">
        <v>5.18657</v>
      </c>
      <c r="UG8" t="n">
        <v>5.1952</v>
      </c>
      <c r="UH8" t="n">
        <v>5.20385</v>
      </c>
      <c r="UI8" t="n">
        <v>5.21252</v>
      </c>
      <c r="UJ8" t="n">
        <v>5.22121</v>
      </c>
      <c r="UK8" t="n">
        <v>5.22991</v>
      </c>
      <c r="UL8" t="n">
        <v>5.23864</v>
      </c>
      <c r="UM8" t="n">
        <v>5.24738</v>
      </c>
      <c r="UN8" t="n">
        <v>5.25614</v>
      </c>
      <c r="UO8" t="n">
        <v>5.26492</v>
      </c>
      <c r="UP8" t="n">
        <v>5.27372</v>
      </c>
      <c r="UQ8" t="n">
        <v>5.28253</v>
      </c>
      <c r="UR8" t="n">
        <v>5.29137</v>
      </c>
      <c r="US8" t="n">
        <v>5.30022</v>
      </c>
      <c r="UT8" t="n">
        <v>5.3091</v>
      </c>
      <c r="UU8" t="n">
        <v>5.31799</v>
      </c>
      <c r="UV8" t="n">
        <v>5.32691</v>
      </c>
      <c r="UW8" t="n">
        <v>5.33584</v>
      </c>
      <c r="UX8" t="n">
        <v>5.34479</v>
      </c>
      <c r="UY8" t="n">
        <v>5.35376</v>
      </c>
      <c r="UZ8" t="n">
        <v>5.36276</v>
      </c>
      <c r="VA8" t="n">
        <v>5.37177</v>
      </c>
      <c r="VB8" t="n">
        <v>5.3808</v>
      </c>
      <c r="VC8" t="n">
        <v>5.38986</v>
      </c>
      <c r="VD8" t="n">
        <v>5.39893</v>
      </c>
      <c r="VE8" t="n">
        <v>5.40802</v>
      </c>
      <c r="VF8" t="n">
        <v>5.41714</v>
      </c>
      <c r="VG8" t="n">
        <v>5.42628</v>
      </c>
      <c r="VH8" t="n">
        <v>5.43543</v>
      </c>
      <c r="VI8" t="n">
        <v>5.44461</v>
      </c>
      <c r="VJ8" t="n">
        <v>5.45381</v>
      </c>
      <c r="VK8" t="n">
        <v>5.46303</v>
      </c>
      <c r="VL8" t="n">
        <v>5.47228</v>
      </c>
      <c r="VM8" t="n">
        <v>5.48154</v>
      </c>
      <c r="VN8" t="n">
        <v>5.49083</v>
      </c>
      <c r="VO8" t="n">
        <v>5.50014</v>
      </c>
      <c r="VP8" t="n">
        <v>5.50947</v>
      </c>
      <c r="VQ8" t="n">
        <v>5.51882</v>
      </c>
      <c r="VR8" t="n">
        <v>5.5282</v>
      </c>
      <c r="VS8" t="n">
        <v>5.5376</v>
      </c>
      <c r="VT8" t="n">
        <v>5.54702</v>
      </c>
      <c r="VU8" t="n">
        <v>5.55646</v>
      </c>
      <c r="VV8" t="n">
        <v>5.56593</v>
      </c>
      <c r="VW8" t="n">
        <v>5.57542</v>
      </c>
      <c r="VX8" t="n">
        <v>5.58493</v>
      </c>
      <c r="VY8" t="n">
        <v>5.59447</v>
      </c>
      <c r="VZ8" t="n">
        <v>5.60403</v>
      </c>
      <c r="WA8" t="n">
        <v>5.61362</v>
      </c>
      <c r="WB8" t="n">
        <v>5.62322</v>
      </c>
      <c r="WC8" t="n">
        <v>5.63286</v>
      </c>
      <c r="WD8" t="n">
        <v>5.64252</v>
      </c>
      <c r="WE8" t="n">
        <v>5.6522</v>
      </c>
      <c r="WF8" t="n">
        <v>5.6619</v>
      </c>
      <c r="WG8" t="n">
        <v>5.67164</v>
      </c>
      <c r="WH8" t="n">
        <v>5.68139</v>
      </c>
      <c r="WI8" t="n">
        <v>5.69117</v>
      </c>
      <c r="WJ8" t="n">
        <v>5.70098</v>
      </c>
      <c r="WK8" t="n">
        <v>5.71081</v>
      </c>
      <c r="WL8" t="n">
        <v>5.72067</v>
      </c>
      <c r="WM8" t="n">
        <v>5.73056</v>
      </c>
      <c r="WN8" t="n">
        <v>5.74047</v>
      </c>
      <c r="WO8" t="n">
        <v>5.7504</v>
      </c>
      <c r="WP8" t="n">
        <v>5.76036</v>
      </c>
      <c r="WQ8" t="n">
        <v>5.77035</v>
      </c>
      <c r="WR8" t="n">
        <v>5.78037</v>
      </c>
      <c r="WS8" t="n">
        <v>5.79041</v>
      </c>
      <c r="WT8" t="n">
        <v>5.80048</v>
      </c>
      <c r="WU8" t="n">
        <v>5.81058</v>
      </c>
      <c r="WV8" t="n">
        <v>5.8207</v>
      </c>
      <c r="WW8" t="n">
        <v>5.83086</v>
      </c>
      <c r="WX8" t="n">
        <v>5.84104</v>
      </c>
      <c r="WY8" t="n">
        <v>5.85124</v>
      </c>
      <c r="WZ8" t="n">
        <v>5.86148</v>
      </c>
      <c r="XA8" t="n">
        <v>5.87174</v>
      </c>
      <c r="XB8" t="n">
        <v>5.88204</v>
      </c>
      <c r="XC8" t="n">
        <v>5.89236</v>
      </c>
      <c r="XD8" t="n">
        <v>5.90271</v>
      </c>
      <c r="XE8" t="n">
        <v>5.91309</v>
      </c>
      <c r="XF8" t="n">
        <v>5.9235</v>
      </c>
      <c r="XG8" t="n">
        <v>5.93394</v>
      </c>
      <c r="XH8" t="n">
        <v>5.94441</v>
      </c>
      <c r="XI8" t="n">
        <v>5.95491</v>
      </c>
      <c r="XJ8" t="n">
        <v>5.96544</v>
      </c>
      <c r="XK8" t="n">
        <v>5.976</v>
      </c>
      <c r="XL8" t="n">
        <v>5.98659</v>
      </c>
      <c r="XM8" t="n">
        <v>5.99721</v>
      </c>
      <c r="XN8" t="n">
        <v>6.00786</v>
      </c>
      <c r="XO8" t="n">
        <v>6.01855</v>
      </c>
      <c r="XP8" t="n">
        <v>6.02926</v>
      </c>
      <c r="XQ8" t="n">
        <v>6.04001</v>
      </c>
      <c r="XR8" t="n">
        <v>6.05079</v>
      </c>
      <c r="XS8" t="n">
        <v>6.0616</v>
      </c>
      <c r="XT8" t="n">
        <v>6.07244</v>
      </c>
      <c r="XU8" t="n">
        <v>6.08332</v>
      </c>
      <c r="XV8" t="n">
        <v>6.09423</v>
      </c>
      <c r="XW8" t="n">
        <v>6.10517</v>
      </c>
      <c r="XX8" t="n">
        <v>6.11615</v>
      </c>
      <c r="XY8" t="n">
        <v>6.12716</v>
      </c>
      <c r="XZ8" t="n">
        <v>6.1382</v>
      </c>
      <c r="YA8" t="n">
        <v>6.14928</v>
      </c>
      <c r="YB8" t="n">
        <v>6.16039</v>
      </c>
      <c r="YC8" t="n">
        <v>6.17154</v>
      </c>
      <c r="YD8" t="n">
        <v>6.18272</v>
      </c>
      <c r="YE8" t="n">
        <v>6.19394</v>
      </c>
      <c r="YF8" t="n">
        <v>6.20519</v>
      </c>
      <c r="YG8" t="n">
        <v>6.21648</v>
      </c>
      <c r="YH8" t="n">
        <v>6.2278</v>
      </c>
      <c r="YI8" t="n">
        <v>6.23916</v>
      </c>
      <c r="YJ8" t="n">
        <v>6.25056</v>
      </c>
      <c r="YK8" t="n">
        <v>6.26199</v>
      </c>
      <c r="YL8" t="n">
        <v>6.27346</v>
      </c>
      <c r="YM8" t="n">
        <v>6.28496</v>
      </c>
      <c r="YN8" t="n">
        <v>6.29651</v>
      </c>
      <c r="YO8" t="n">
        <v>6.30809</v>
      </c>
      <c r="YP8" t="n">
        <v>6.31971</v>
      </c>
      <c r="YQ8" t="n">
        <v>6.33137</v>
      </c>
      <c r="YR8" t="n">
        <v>6.34307</v>
      </c>
      <c r="YS8" t="n">
        <v>6.3548</v>
      </c>
      <c r="YT8" t="n">
        <v>6.36658</v>
      </c>
      <c r="YU8" t="n">
        <v>6.37839</v>
      </c>
      <c r="YV8" t="n">
        <v>6.39025</v>
      </c>
      <c r="YW8" t="n">
        <v>6.40214</v>
      </c>
      <c r="YX8" t="n">
        <v>6.41408</v>
      </c>
      <c r="YY8" t="n">
        <v>6.42605</v>
      </c>
      <c r="YZ8" t="n">
        <v>6.43807</v>
      </c>
      <c r="ZA8" t="n">
        <v>6.45013</v>
      </c>
      <c r="ZB8" t="n">
        <v>6.46223</v>
      </c>
      <c r="ZC8" t="n">
        <v>6.47437</v>
      </c>
      <c r="ZD8" t="n">
        <v>6.48656</v>
      </c>
      <c r="ZE8" t="n">
        <v>6.49878</v>
      </c>
      <c r="ZF8" t="n">
        <v>6.51105</v>
      </c>
      <c r="ZG8" t="n">
        <v>6.52337</v>
      </c>
      <c r="ZH8" t="n">
        <v>6.53572</v>
      </c>
      <c r="ZI8" t="n">
        <v>6.54813</v>
      </c>
      <c r="ZJ8" t="n">
        <v>6.56057</v>
      </c>
      <c r="ZK8" t="n">
        <v>6.57306</v>
      </c>
      <c r="ZL8" t="n">
        <v>6.5856</v>
      </c>
      <c r="ZM8" t="n">
        <v>6.59818</v>
      </c>
      <c r="ZN8" t="n">
        <v>6.6108</v>
      </c>
      <c r="ZO8" t="n">
        <v>6.62348</v>
      </c>
      <c r="ZP8" t="n">
        <v>6.63619</v>
      </c>
      <c r="ZQ8" t="n">
        <v>6.64896</v>
      </c>
      <c r="ZR8" t="n">
        <v>6.66177</v>
      </c>
      <c r="ZS8" t="n">
        <v>6.67463</v>
      </c>
      <c r="ZT8" t="n">
        <v>6.68754</v>
      </c>
      <c r="ZU8" t="n">
        <v>6.7005</v>
      </c>
      <c r="ZV8" t="n">
        <v>6.71351</v>
      </c>
      <c r="ZW8" t="n">
        <v>6.72656</v>
      </c>
      <c r="ZX8" t="n">
        <v>6.73967</v>
      </c>
      <c r="ZY8" t="n">
        <v>6.75282</v>
      </c>
      <c r="ZZ8" t="n">
        <v>6.76603</v>
      </c>
      <c r="AAA8" t="n">
        <v>6.77928</v>
      </c>
      <c r="AAB8" t="n">
        <v>6.79259</v>
      </c>
      <c r="AAC8" t="n">
        <v>6.80595</v>
      </c>
      <c r="AAD8" t="n">
        <v>6.81936</v>
      </c>
      <c r="AAE8" t="n">
        <v>6.83282</v>
      </c>
      <c r="AAF8" t="n">
        <v>6.84634</v>
      </c>
      <c r="AAG8" t="n">
        <v>6.85991</v>
      </c>
      <c r="AAH8" t="n">
        <v>6.87353</v>
      </c>
      <c r="AAI8" t="n">
        <v>6.88721</v>
      </c>
      <c r="AAJ8" t="n">
        <v>6.90094</v>
      </c>
      <c r="AAK8" t="n">
        <v>6.91473</v>
      </c>
      <c r="AAL8" t="n">
        <v>6.92857</v>
      </c>
      <c r="AAM8" t="n">
        <v>6.94247</v>
      </c>
      <c r="AAN8" t="n">
        <v>6.95643</v>
      </c>
      <c r="AAO8" t="n">
        <v>6.97044</v>
      </c>
      <c r="AAP8" t="n">
        <v>6.98451</v>
      </c>
      <c r="AAQ8" t="n">
        <v>6.99864</v>
      </c>
      <c r="AAR8" t="n">
        <v>7.01283</v>
      </c>
      <c r="AAS8" t="n">
        <v>7.02708</v>
      </c>
      <c r="AAT8" t="n">
        <v>7.04138</v>
      </c>
      <c r="AAU8" t="n">
        <v>7.05575</v>
      </c>
      <c r="AAV8" t="n">
        <v>7.07018</v>
      </c>
      <c r="AAW8" t="n">
        <v>7.08467</v>
      </c>
      <c r="AAX8" t="n">
        <v>7.09922</v>
      </c>
      <c r="AAY8" t="n">
        <v>7.11383</v>
      </c>
      <c r="AAZ8" t="n">
        <v>7.1285</v>
      </c>
      <c r="ABA8" t="n">
        <v>7.14324</v>
      </c>
      <c r="ABB8" t="n">
        <v>7.15805</v>
      </c>
      <c r="ABC8" t="n">
        <v>7.17291</v>
      </c>
      <c r="ABD8" t="n">
        <v>7.18785</v>
      </c>
      <c r="ABE8" t="n">
        <v>7.20285</v>
      </c>
      <c r="ABF8" t="n">
        <v>7.21791</v>
      </c>
      <c r="ABG8" t="n">
        <v>7.23304</v>
      </c>
      <c r="ABH8" t="n">
        <v>7.24824</v>
      </c>
      <c r="ABI8" t="n">
        <v>7.26351</v>
      </c>
      <c r="ABJ8" t="n">
        <v>7.27884</v>
      </c>
      <c r="ABK8" t="n">
        <v>7.29425</v>
      </c>
      <c r="ABL8" t="n">
        <v>7.30973</v>
      </c>
      <c r="ABM8" t="n">
        <v>7.32527</v>
      </c>
      <c r="ABN8" t="n">
        <v>7.34089</v>
      </c>
      <c r="ABO8" t="n">
        <v>7.35658</v>
      </c>
      <c r="ABP8" t="n">
        <v>7.37234</v>
      </c>
      <c r="ABQ8" t="n">
        <v>7.38818</v>
      </c>
      <c r="ABR8" t="n">
        <v>7.40409</v>
      </c>
      <c r="ABS8" t="n">
        <v>7.42007</v>
      </c>
      <c r="ABT8" t="n">
        <v>7.43613</v>
      </c>
      <c r="ABU8" t="n">
        <v>7.45227</v>
      </c>
      <c r="ABV8" t="n">
        <v>7.46848</v>
      </c>
      <c r="ABW8" t="n">
        <v>7.48478</v>
      </c>
      <c r="ABX8" t="n">
        <v>7.50115</v>
      </c>
      <c r="ABY8" t="n">
        <v>7.51759</v>
      </c>
      <c r="ABZ8" t="n">
        <v>7.53412</v>
      </c>
      <c r="ACA8" t="n">
        <v>7.55073</v>
      </c>
      <c r="ACB8" t="n">
        <v>7.56742</v>
      </c>
      <c r="ACC8" t="n">
        <v>7.5842</v>
      </c>
      <c r="ACD8" t="n">
        <v>7.60106</v>
      </c>
      <c r="ACE8" t="n">
        <v>7.618</v>
      </c>
      <c r="ACF8" t="n">
        <v>7.63502</v>
      </c>
      <c r="ACG8" t="n">
        <v>7.65213</v>
      </c>
      <c r="ACH8" t="n">
        <v>7.66933</v>
      </c>
      <c r="ACI8" t="n">
        <v>7.68662</v>
      </c>
      <c r="ACJ8" t="n">
        <v>7.70399</v>
      </c>
      <c r="ACK8" t="n">
        <v>7.72145</v>
      </c>
      <c r="ACL8" t="n">
        <v>7.73901</v>
      </c>
      <c r="ACM8" t="n">
        <v>7.75665</v>
      </c>
      <c r="ACN8" t="n">
        <v>7.77439</v>
      </c>
      <c r="ACO8" t="n">
        <v>7.79222</v>
      </c>
      <c r="ACP8" t="n">
        <v>7.81014</v>
      </c>
      <c r="ACQ8" t="n">
        <v>7.82816</v>
      </c>
      <c r="ACR8" t="n">
        <v>7.84627</v>
      </c>
      <c r="ACS8" t="n">
        <v>7.86448</v>
      </c>
      <c r="ACT8" t="n">
        <v>7.88279</v>
      </c>
      <c r="ACU8" t="n">
        <v>7.9012</v>
      </c>
      <c r="ACV8" t="n">
        <v>7.9197</v>
      </c>
      <c r="ACW8" t="n">
        <v>7.93831</v>
      </c>
      <c r="ACX8" t="n">
        <v>7.95702</v>
      </c>
      <c r="ACY8" t="n">
        <v>7.97584</v>
      </c>
      <c r="ACZ8" t="n">
        <v>7.99475</v>
      </c>
      <c r="ADA8" t="n">
        <v>8.013780000000001</v>
      </c>
      <c r="ADB8" t="n">
        <v>8.032909999999999</v>
      </c>
      <c r="ADC8" t="n">
        <v>8.052149999999999</v>
      </c>
      <c r="ADD8" t="n">
        <v>8.071490000000001</v>
      </c>
      <c r="ADE8" t="n">
        <v>8.090949999999999</v>
      </c>
      <c r="ADF8" t="n">
        <v>8.110519999999999</v>
      </c>
      <c r="ADG8" t="n">
        <v>8.1302</v>
      </c>
      <c r="ADH8" t="n">
        <v>8.149990000000001</v>
      </c>
      <c r="ADI8" t="n">
        <v>8.1699</v>
      </c>
      <c r="ADJ8" t="n">
        <v>8.18993</v>
      </c>
      <c r="ADK8" t="n">
        <v>8.21007</v>
      </c>
      <c r="ADL8" t="n">
        <v>8.23034</v>
      </c>
      <c r="ADM8" t="n">
        <v>8.250719999999999</v>
      </c>
      <c r="ADN8" t="n">
        <v>8.271229999999999</v>
      </c>
      <c r="ADO8" t="n">
        <v>8.29186</v>
      </c>
      <c r="ADP8" t="n">
        <v>8.312609999999999</v>
      </c>
      <c r="ADQ8" t="n">
        <v>8.333489999999999</v>
      </c>
      <c r="ADR8" t="n">
        <v>8.3545</v>
      </c>
      <c r="ADS8" t="n">
        <v>8.375629999999999</v>
      </c>
      <c r="ADT8" t="n">
        <v>8.3969</v>
      </c>
      <c r="ADU8" t="n">
        <v>8.4183</v>
      </c>
      <c r="ADV8" t="n">
        <v>8.43984</v>
      </c>
      <c r="ADW8" t="n">
        <v>8.461499999999999</v>
      </c>
      <c r="ADX8" t="n">
        <v>8.483309999999999</v>
      </c>
      <c r="ADY8" t="n">
        <v>8.50526</v>
      </c>
      <c r="ADZ8" t="n">
        <v>8.527340000000001</v>
      </c>
      <c r="AEA8" t="n">
        <v>8.549569999999999</v>
      </c>
      <c r="AEB8" t="n">
        <v>8.57194</v>
      </c>
      <c r="AEC8" t="n">
        <v>8.59446</v>
      </c>
      <c r="AED8" t="n">
        <v>8.61712</v>
      </c>
      <c r="AEE8" t="n">
        <v>8.639939999999999</v>
      </c>
      <c r="AEF8" t="n">
        <v>8.6629</v>
      </c>
      <c r="AEG8" t="n">
        <v>8.686019999999999</v>
      </c>
      <c r="AEH8" t="n">
        <v>8.709289999999999</v>
      </c>
      <c r="AEI8" t="n">
        <v>8.73272</v>
      </c>
      <c r="AEJ8" t="n">
        <v>8.756309999999999</v>
      </c>
      <c r="AEK8" t="n">
        <v>8.780060000000001</v>
      </c>
      <c r="AEL8" t="n">
        <v>8.803979999999999</v>
      </c>
      <c r="AEM8" t="n">
        <v>8.828049999999999</v>
      </c>
      <c r="AEN8" t="n">
        <v>8.8523</v>
      </c>
      <c r="AEO8" t="n">
        <v>8.876720000000001</v>
      </c>
      <c r="AEP8" t="n">
        <v>8.901300000000001</v>
      </c>
      <c r="AEQ8" t="n">
        <v>8.926069999999999</v>
      </c>
      <c r="AER8" t="n">
        <v>8.951000000000001</v>
      </c>
      <c r="AES8" t="n">
        <v>8.97612</v>
      </c>
      <c r="AET8" t="n">
        <v>9.00142</v>
      </c>
      <c r="AEU8" t="n">
        <v>9.026899999999999</v>
      </c>
      <c r="AEV8" t="n">
        <v>9.052569999999999</v>
      </c>
      <c r="AEW8" t="n">
        <v>9.078430000000001</v>
      </c>
      <c r="AEX8" t="n">
        <v>9.104480000000001</v>
      </c>
      <c r="AEY8" t="n">
        <v>9.13072</v>
      </c>
      <c r="AEZ8" t="n">
        <v>9.157159999999999</v>
      </c>
      <c r="AFA8" t="n">
        <v>9.1838</v>
      </c>
      <c r="AFB8" t="n">
        <v>9.210649999999999</v>
      </c>
      <c r="AFC8" t="n">
        <v>9.237690000000001</v>
      </c>
      <c r="AFD8" t="n">
        <v>9.264950000000001</v>
      </c>
      <c r="AFE8" t="n">
        <v>9.29242</v>
      </c>
      <c r="AFF8" t="n">
        <v>9.3201</v>
      </c>
      <c r="AFG8" t="n">
        <v>9.348000000000001</v>
      </c>
      <c r="AFH8" t="n">
        <v>9.37612</v>
      </c>
      <c r="AFI8" t="n">
        <v>9.40446</v>
      </c>
      <c r="AFJ8" t="n">
        <v>9.43303</v>
      </c>
      <c r="AFK8" t="n">
        <v>9.46184</v>
      </c>
      <c r="AFL8" t="n">
        <v>9.490869999999999</v>
      </c>
      <c r="AFM8" t="n">
        <v>9.520149999999999</v>
      </c>
      <c r="AFN8" t="n">
        <v>9.549659999999999</v>
      </c>
      <c r="AFO8" t="n">
        <v>9.579420000000001</v>
      </c>
      <c r="AFP8" t="n">
        <v>9.60943</v>
      </c>
      <c r="AFQ8" t="n">
        <v>9.63969</v>
      </c>
      <c r="AFR8" t="n">
        <v>9.670210000000001</v>
      </c>
      <c r="AFS8" t="n">
        <v>9.700989999999999</v>
      </c>
      <c r="AFT8" t="n">
        <v>9.73203</v>
      </c>
      <c r="AFU8" t="n">
        <v>9.763339999999999</v>
      </c>
      <c r="AFV8" t="n">
        <v>9.794930000000001</v>
      </c>
      <c r="AFW8" t="n">
        <v>9.826790000000001</v>
      </c>
      <c r="AFX8" t="n">
        <v>9.85894</v>
      </c>
      <c r="AFY8" t="n">
        <v>9.89137</v>
      </c>
      <c r="AFZ8" t="n">
        <v>9.92409</v>
      </c>
      <c r="AGA8" t="n">
        <v>9.95711</v>
      </c>
      <c r="AGB8" t="n">
        <v>9.99043</v>
      </c>
      <c r="AGC8" t="n">
        <v>10.02406</v>
      </c>
      <c r="AGD8" t="n">
        <v>10.058</v>
      </c>
      <c r="AGE8" t="n">
        <v>10.09225</v>
      </c>
      <c r="AGF8" t="n">
        <v>10.12683</v>
      </c>
      <c r="AGG8" t="n">
        <v>10.16174</v>
      </c>
      <c r="AGH8" t="n">
        <v>10.19698</v>
      </c>
      <c r="AGI8" t="n">
        <v>10.23256</v>
      </c>
      <c r="AGJ8" t="n">
        <v>10.26848</v>
      </c>
      <c r="AGK8" t="n">
        <v>10.30476</v>
      </c>
      <c r="AGL8" t="n">
        <v>10.34139</v>
      </c>
      <c r="AGM8" t="n">
        <v>10.37839</v>
      </c>
      <c r="AGN8" t="n">
        <v>10.41576</v>
      </c>
      <c r="AGO8" t="n">
        <v>10.4535</v>
      </c>
      <c r="AGP8" t="n">
        <v>10.49164</v>
      </c>
      <c r="AGQ8" t="n">
        <v>10.53016</v>
      </c>
      <c r="AGR8" t="n">
        <v>10.56908</v>
      </c>
      <c r="AGS8" t="n">
        <v>10.60841</v>
      </c>
      <c r="AGT8" t="n">
        <v>10.64816</v>
      </c>
      <c r="AGU8" t="n">
        <v>10.68832</v>
      </c>
      <c r="AGV8" t="n">
        <v>10.72892</v>
      </c>
      <c r="AGW8" t="n">
        <v>10.76996</v>
      </c>
      <c r="AGX8" t="n">
        <v>10.81144</v>
      </c>
      <c r="AGY8" t="n">
        <v>10.85338</v>
      </c>
      <c r="AGZ8" t="n">
        <v>10.89579</v>
      </c>
      <c r="AHA8" t="n">
        <v>10.93868</v>
      </c>
      <c r="AHB8" t="n">
        <v>10.98204</v>
      </c>
      <c r="AHC8" t="n">
        <v>11.02591</v>
      </c>
      <c r="AHD8" t="n">
        <v>11.07028</v>
      </c>
      <c r="AHE8" t="n">
        <v>11.11516</v>
      </c>
      <c r="AHF8" t="n">
        <v>11.16057</v>
      </c>
      <c r="AHG8" t="n">
        <v>11.20652</v>
      </c>
      <c r="AHH8" t="n">
        <v>11.25302</v>
      </c>
      <c r="AHI8" t="n">
        <v>11.30008</v>
      </c>
      <c r="AHJ8" t="n">
        <v>11.34771</v>
      </c>
      <c r="AHK8" t="n">
        <v>11.39593</v>
      </c>
      <c r="AHL8" t="n">
        <v>11.44475</v>
      </c>
      <c r="AHM8" t="n">
        <v>11.49418</v>
      </c>
      <c r="AHN8" t="n">
        <v>11.54424</v>
      </c>
      <c r="AHO8" t="n">
        <v>11.59494</v>
      </c>
      <c r="AHP8" t="n">
        <v>11.64629</v>
      </c>
      <c r="AHQ8" t="n">
        <v>11.69832</v>
      </c>
      <c r="AHR8" t="n">
        <v>11.75103</v>
      </c>
      <c r="AHS8" t="n">
        <v>11.80445</v>
      </c>
      <c r="AHT8" t="n">
        <v>11.85859</v>
      </c>
      <c r="AHU8" t="n">
        <v>11.91346</v>
      </c>
      <c r="AHV8" t="n">
        <v>11.96909</v>
      </c>
      <c r="AHW8" t="n">
        <v>12.0255</v>
      </c>
      <c r="AHX8" t="n">
        <v>12.0827</v>
      </c>
      <c r="AHY8" t="n">
        <v>12.14071</v>
      </c>
      <c r="AHZ8" t="n">
        <v>12.19956</v>
      </c>
      <c r="AIA8" t="n">
        <v>12.25927</v>
      </c>
      <c r="AIB8" t="n">
        <v>12.31985</v>
      </c>
      <c r="AIC8" t="n">
        <v>12.38134</v>
      </c>
      <c r="AID8" t="n">
        <v>12.44375</v>
      </c>
      <c r="AIE8" t="n">
        <v>12.50712</v>
      </c>
      <c r="AIF8" t="n">
        <v>12.57146</v>
      </c>
      <c r="AIG8" t="n">
        <v>12.63681</v>
      </c>
      <c r="AIH8" t="n">
        <v>12.70319</v>
      </c>
      <c r="AII8" t="n">
        <v>12.77063</v>
      </c>
      <c r="AIJ8" t="n">
        <v>12.83916</v>
      </c>
      <c r="AIK8" t="n">
        <v>12.90882</v>
      </c>
      <c r="AIL8" t="n">
        <v>12.97963</v>
      </c>
      <c r="AIM8" t="n">
        <v>13.05164</v>
      </c>
      <c r="AIN8" t="n">
        <v>13.12487</v>
      </c>
      <c r="AIO8" t="n">
        <v>13.19937</v>
      </c>
      <c r="AIP8" t="n">
        <v>13.27517</v>
      </c>
      <c r="AIQ8" t="n">
        <v>13.35232</v>
      </c>
      <c r="AIR8" t="n">
        <v>13.43085</v>
      </c>
      <c r="AIS8" t="n">
        <v>13.51081</v>
      </c>
      <c r="AIT8" t="n">
        <v>13.59226</v>
      </c>
      <c r="AIU8" t="n">
        <v>13.67522</v>
      </c>
      <c r="AIV8" t="n">
        <v>13.75977</v>
      </c>
      <c r="AIW8" t="n">
        <v>13.84595</v>
      </c>
      <c r="AIX8" t="n">
        <v>13.93382</v>
      </c>
      <c r="AIY8" t="n">
        <v>14.02343</v>
      </c>
      <c r="AIZ8" t="n">
        <v>14.11485</v>
      </c>
      <c r="AJA8" t="n">
        <v>14.20815</v>
      </c>
      <c r="AJB8" t="n">
        <v>14.30339</v>
      </c>
      <c r="AJC8" t="n">
        <v>14.40064</v>
      </c>
      <c r="AJD8" t="n">
        <v>14.49998</v>
      </c>
      <c r="AJE8" t="n">
        <v>14.60149</v>
      </c>
      <c r="AJF8" t="n">
        <v>14.70526</v>
      </c>
      <c r="AJG8" t="n">
        <v>14.81137</v>
      </c>
      <c r="AJH8" t="n">
        <v>14.91991</v>
      </c>
      <c r="AJI8" t="n">
        <v>15.031</v>
      </c>
      <c r="AJJ8" t="n">
        <v>15.14472</v>
      </c>
      <c r="AJK8" t="n">
        <v>15.2612</v>
      </c>
      <c r="AJL8" t="n">
        <v>15.38056</v>
      </c>
      <c r="AJM8" t="n">
        <v>15.50291</v>
      </c>
      <c r="AJN8" t="n">
        <v>15.6284</v>
      </c>
      <c r="AJO8" t="n">
        <v>15.75716</v>
      </c>
      <c r="AJP8" t="n">
        <v>15.88935</v>
      </c>
      <c r="AJQ8" t="n">
        <v>16.02514</v>
      </c>
      <c r="AJR8" t="n">
        <v>16.16468</v>
      </c>
      <c r="AJS8" t="n">
        <v>16.30818</v>
      </c>
      <c r="AJT8" t="n">
        <v>16.45582</v>
      </c>
      <c r="AJU8" t="n">
        <v>16.60783</v>
      </c>
      <c r="AJV8" t="n">
        <v>16.76442</v>
      </c>
      <c r="AJW8" t="n">
        <v>16.92585</v>
      </c>
      <c r="AJX8" t="n">
        <v>17.09238</v>
      </c>
      <c r="AJY8" t="n">
        <v>17.26431</v>
      </c>
      <c r="AJZ8" t="n">
        <v>17.44193</v>
      </c>
      <c r="AKA8" t="n">
        <v>17.62559</v>
      </c>
      <c r="AKB8" t="n">
        <v>17.81565</v>
      </c>
      <c r="AKC8" t="n">
        <v>18.0125</v>
      </c>
      <c r="AKD8" t="n">
        <v>18.21659</v>
      </c>
      <c r="AKE8" t="n">
        <v>18.42838</v>
      </c>
      <c r="AKF8" t="n">
        <v>18.64839</v>
      </c>
      <c r="AKG8" t="n">
        <v>18.87719</v>
      </c>
      <c r="AKH8" t="n">
        <v>19.11541</v>
      </c>
      <c r="AKI8" t="n">
        <v>19.36373</v>
      </c>
      <c r="AKJ8" t="n">
        <v>19.62292</v>
      </c>
      <c r="AKK8" t="n">
        <v>19.89384</v>
      </c>
      <c r="AKL8" t="n">
        <v>20.17743</v>
      </c>
      <c r="AKM8" t="n">
        <v>20.47475</v>
      </c>
      <c r="AKN8" t="n">
        <v>20.78699</v>
      </c>
      <c r="AKO8" t="n">
        <v>21.11548</v>
      </c>
      <c r="AKP8" t="n">
        <v>21.46176</v>
      </c>
      <c r="AKQ8" t="n">
        <v>21.82754</v>
      </c>
      <c r="AKR8" t="n">
        <v>22.21481</v>
      </c>
      <c r="AKS8" t="n">
        <v>22.62582</v>
      </c>
      <c r="AKT8" t="n">
        <v>23.06322</v>
      </c>
      <c r="AKU8" t="n">
        <v>23.53005</v>
      </c>
      <c r="AKV8" t="n">
        <v>24.02991</v>
      </c>
      <c r="AKW8" t="n">
        <v>24.56702</v>
      </c>
      <c r="AKX8" t="n">
        <v>25.14644</v>
      </c>
      <c r="AKY8" t="n">
        <v>25.77425</v>
      </c>
      <c r="AKZ8" t="n">
        <v>26.45784</v>
      </c>
      <c r="ALA8" t="n">
        <v>27.2063</v>
      </c>
      <c r="ALB8" t="n">
        <v>28.031</v>
      </c>
      <c r="ALC8" t="n">
        <v>28.94633</v>
      </c>
      <c r="ALD8" t="n">
        <v>29.97084</v>
      </c>
      <c r="ALE8" t="n">
        <v>31.12901</v>
      </c>
      <c r="ALF8" t="n">
        <v>32.45387</v>
      </c>
      <c r="ALG8" t="n">
        <v>33.99131</v>
      </c>
      <c r="ALH8" t="n">
        <v>35.80751</v>
      </c>
      <c r="ALI8" t="n">
        <v>38.0022</v>
      </c>
      <c r="ALJ8" t="n">
        <v>40.73463</v>
      </c>
      <c r="ALK8" t="n">
        <v>44.27962</v>
      </c>
      <c r="ALL8" t="n">
        <v>49.16657</v>
      </c>
      <c r="ALM8" t="n">
        <v>56.60572</v>
      </c>
      <c r="ALN8" t="n">
        <v>70.39332</v>
      </c>
      <c r="ALO8" t="n">
        <v>131.74754</v>
      </c>
    </row>
    <row r="9">
      <c r="A9" t="inlineStr">
        <is>
          <t>Ethiopia</t>
        </is>
      </c>
      <c r="B9" t="inlineStr">
        <is>
          <t>ETH</t>
        </is>
      </c>
      <c r="C9" s="13">
        <f>AVERAGE(SI9,SJ9)</f>
        <v/>
      </c>
      <c r="D9" t="n">
        <v>0.66071</v>
      </c>
      <c r="E9" t="n">
        <v>0.79419</v>
      </c>
      <c r="F9" t="n">
        <v>0.88341</v>
      </c>
      <c r="G9" t="n">
        <v>0.95359</v>
      </c>
      <c r="H9" t="n">
        <v>1.00323</v>
      </c>
      <c r="I9" t="n">
        <v>1.041</v>
      </c>
      <c r="J9" t="n">
        <v>1.07964</v>
      </c>
      <c r="K9" t="n">
        <v>1.11339</v>
      </c>
      <c r="L9" t="n">
        <v>1.14535</v>
      </c>
      <c r="M9" t="n">
        <v>1.1689</v>
      </c>
      <c r="N9" t="n">
        <v>1.18305</v>
      </c>
      <c r="O9" t="n">
        <v>1.21237</v>
      </c>
      <c r="P9" t="n">
        <v>1.23032</v>
      </c>
      <c r="Q9" t="n">
        <v>1.25208</v>
      </c>
      <c r="R9" t="n">
        <v>1.27453</v>
      </c>
      <c r="S9" t="n">
        <v>1.29827</v>
      </c>
      <c r="T9" t="n">
        <v>1.32467</v>
      </c>
      <c r="U9" t="n">
        <v>1.34597</v>
      </c>
      <c r="V9" t="n">
        <v>1.35959</v>
      </c>
      <c r="W9" t="n">
        <v>1.37737</v>
      </c>
      <c r="X9" t="n">
        <v>1.39154</v>
      </c>
      <c r="Y9" t="n">
        <v>1.40736</v>
      </c>
      <c r="Z9" t="n">
        <v>1.42043</v>
      </c>
      <c r="AA9" t="n">
        <v>1.43598</v>
      </c>
      <c r="AB9" t="n">
        <v>1.44782</v>
      </c>
      <c r="AC9" t="n">
        <v>1.4633</v>
      </c>
      <c r="AD9" t="n">
        <v>1.47292</v>
      </c>
      <c r="AE9" t="n">
        <v>1.48243</v>
      </c>
      <c r="AF9" t="n">
        <v>1.49988</v>
      </c>
      <c r="AG9" t="n">
        <v>1.51218</v>
      </c>
      <c r="AH9" t="n">
        <v>1.526</v>
      </c>
      <c r="AI9" t="n">
        <v>1.53873</v>
      </c>
      <c r="AJ9" t="n">
        <v>1.55217</v>
      </c>
      <c r="AK9" t="n">
        <v>1.55892</v>
      </c>
      <c r="AL9" t="n">
        <v>1.57016</v>
      </c>
      <c r="AM9" t="n">
        <v>1.57883</v>
      </c>
      <c r="AN9" t="n">
        <v>1.58463</v>
      </c>
      <c r="AO9" t="n">
        <v>1.59344</v>
      </c>
      <c r="AP9" t="n">
        <v>1.60184</v>
      </c>
      <c r="AQ9" t="n">
        <v>1.60838</v>
      </c>
      <c r="AR9" t="n">
        <v>1.61292</v>
      </c>
      <c r="AS9" t="n">
        <v>1.62486</v>
      </c>
      <c r="AT9" t="n">
        <v>1.63758</v>
      </c>
      <c r="AU9" t="n">
        <v>1.64985</v>
      </c>
      <c r="AV9" t="n">
        <v>1.65807</v>
      </c>
      <c r="AW9" t="n">
        <v>1.66385</v>
      </c>
      <c r="AX9" t="n">
        <v>1.67452</v>
      </c>
      <c r="AY9" t="n">
        <v>1.68597</v>
      </c>
      <c r="AZ9" t="n">
        <v>1.69471</v>
      </c>
      <c r="BA9" t="n">
        <v>1.70216</v>
      </c>
      <c r="BB9" t="n">
        <v>1.70995</v>
      </c>
      <c r="BC9" t="n">
        <v>1.71657</v>
      </c>
      <c r="BD9" t="n">
        <v>1.72356</v>
      </c>
      <c r="BE9" t="n">
        <v>1.73183</v>
      </c>
      <c r="BF9" t="n">
        <v>1.74045</v>
      </c>
      <c r="BG9" t="n">
        <v>1.74977</v>
      </c>
      <c r="BH9" t="n">
        <v>1.75684</v>
      </c>
      <c r="BI9" t="n">
        <v>1.76352</v>
      </c>
      <c r="BJ9" t="n">
        <v>1.7727</v>
      </c>
      <c r="BK9" t="n">
        <v>1.78392</v>
      </c>
      <c r="BL9" t="n">
        <v>1.79108</v>
      </c>
      <c r="BM9" t="n">
        <v>1.79766</v>
      </c>
      <c r="BN9" t="n">
        <v>1.80437</v>
      </c>
      <c r="BO9" t="n">
        <v>1.81</v>
      </c>
      <c r="BP9" t="n">
        <v>1.81842</v>
      </c>
      <c r="BQ9" t="n">
        <v>1.82729</v>
      </c>
      <c r="BR9" t="n">
        <v>1.83467</v>
      </c>
      <c r="BS9" t="n">
        <v>1.84226</v>
      </c>
      <c r="BT9" t="n">
        <v>1.84785</v>
      </c>
      <c r="BU9" t="n">
        <v>1.85349</v>
      </c>
      <c r="BV9" t="n">
        <v>1.85765</v>
      </c>
      <c r="BW9" t="n">
        <v>1.86561</v>
      </c>
      <c r="BX9" t="n">
        <v>1.87361</v>
      </c>
      <c r="BY9" t="n">
        <v>1.88013</v>
      </c>
      <c r="BZ9" t="n">
        <v>1.88937</v>
      </c>
      <c r="CA9" t="n">
        <v>1.89647</v>
      </c>
      <c r="CB9" t="n">
        <v>1.90203</v>
      </c>
      <c r="CC9" t="n">
        <v>1.90832</v>
      </c>
      <c r="CD9" t="n">
        <v>1.91439</v>
      </c>
      <c r="CE9" t="n">
        <v>1.92008</v>
      </c>
      <c r="CF9" t="n">
        <v>1.92653</v>
      </c>
      <c r="CG9" t="n">
        <v>1.92994</v>
      </c>
      <c r="CH9" t="n">
        <v>1.93354</v>
      </c>
      <c r="CI9" t="n">
        <v>1.93757</v>
      </c>
      <c r="CJ9" t="n">
        <v>1.94299</v>
      </c>
      <c r="CK9" t="n">
        <v>1.94869</v>
      </c>
      <c r="CL9" t="n">
        <v>1.95832</v>
      </c>
      <c r="CM9" t="n">
        <v>1.96215</v>
      </c>
      <c r="CN9" t="n">
        <v>1.96879</v>
      </c>
      <c r="CO9" t="n">
        <v>1.9769</v>
      </c>
      <c r="CP9" t="n">
        <v>1.98562</v>
      </c>
      <c r="CQ9" t="n">
        <v>1.98988</v>
      </c>
      <c r="CR9" t="n">
        <v>1.9955</v>
      </c>
      <c r="CS9" t="n">
        <v>2.00327</v>
      </c>
      <c r="CT9" t="n">
        <v>2.01007</v>
      </c>
      <c r="CU9" t="n">
        <v>2.01654</v>
      </c>
      <c r="CV9" t="n">
        <v>2.02221</v>
      </c>
      <c r="CW9" t="n">
        <v>2.02581</v>
      </c>
      <c r="CX9" t="n">
        <v>2.03053</v>
      </c>
      <c r="CY9" t="n">
        <v>2.03724</v>
      </c>
      <c r="CZ9" t="n">
        <v>2.04408</v>
      </c>
      <c r="DA9" t="n">
        <v>2.04973</v>
      </c>
      <c r="DB9" t="n">
        <v>2.05468</v>
      </c>
      <c r="DC9" t="n">
        <v>2.05939</v>
      </c>
      <c r="DD9" t="n">
        <v>2.06695</v>
      </c>
      <c r="DE9" t="n">
        <v>2.07165</v>
      </c>
      <c r="DF9" t="n">
        <v>2.07497</v>
      </c>
      <c r="DG9" t="n">
        <v>2.08031</v>
      </c>
      <c r="DH9" t="n">
        <v>2.08499</v>
      </c>
      <c r="DI9" t="n">
        <v>2.09235</v>
      </c>
      <c r="DJ9" t="n">
        <v>2.09819</v>
      </c>
      <c r="DK9" t="n">
        <v>2.10363</v>
      </c>
      <c r="DL9" t="n">
        <v>2.10821</v>
      </c>
      <c r="DM9" t="n">
        <v>2.11319</v>
      </c>
      <c r="DN9" t="n">
        <v>2.12116</v>
      </c>
      <c r="DO9" t="n">
        <v>2.12521</v>
      </c>
      <c r="DP9" t="n">
        <v>2.12923</v>
      </c>
      <c r="DQ9" t="n">
        <v>2.13422</v>
      </c>
      <c r="DR9" t="n">
        <v>2.13813</v>
      </c>
      <c r="DS9" t="n">
        <v>2.14228</v>
      </c>
      <c r="DT9" t="n">
        <v>2.146</v>
      </c>
      <c r="DU9" t="n">
        <v>2.15203</v>
      </c>
      <c r="DV9" t="n">
        <v>2.15572</v>
      </c>
      <c r="DW9" t="n">
        <v>2.16172</v>
      </c>
      <c r="DX9" t="n">
        <v>2.16887</v>
      </c>
      <c r="DY9" t="n">
        <v>2.17611</v>
      </c>
      <c r="DZ9" t="n">
        <v>2.18103</v>
      </c>
      <c r="EA9" t="n">
        <v>2.18853</v>
      </c>
      <c r="EB9" t="n">
        <v>2.19452</v>
      </c>
      <c r="EC9" t="n">
        <v>2.19905</v>
      </c>
      <c r="ED9" t="n">
        <v>2.20519</v>
      </c>
      <c r="EE9" t="n">
        <v>2.21216</v>
      </c>
      <c r="EF9" t="n">
        <v>2.21643</v>
      </c>
      <c r="EG9" t="n">
        <v>2.22207</v>
      </c>
      <c r="EH9" t="n">
        <v>2.22722</v>
      </c>
      <c r="EI9" t="n">
        <v>2.23225</v>
      </c>
      <c r="EJ9" t="n">
        <v>2.23654</v>
      </c>
      <c r="EK9" t="n">
        <v>2.24023</v>
      </c>
      <c r="EL9" t="n">
        <v>2.24536</v>
      </c>
      <c r="EM9" t="n">
        <v>2.25005</v>
      </c>
      <c r="EN9" t="n">
        <v>2.2555</v>
      </c>
      <c r="EO9" t="n">
        <v>2.26055</v>
      </c>
      <c r="EP9" t="n">
        <v>2.26621</v>
      </c>
      <c r="EQ9" t="n">
        <v>2.26916</v>
      </c>
      <c r="ER9" t="n">
        <v>2.27361</v>
      </c>
      <c r="ES9" t="n">
        <v>2.27867</v>
      </c>
      <c r="ET9" t="n">
        <v>2.28319</v>
      </c>
      <c r="EU9" t="n">
        <v>2.28775</v>
      </c>
      <c r="EV9" t="n">
        <v>2.29143</v>
      </c>
      <c r="EW9" t="n">
        <v>2.29612</v>
      </c>
      <c r="EX9" t="n">
        <v>2.30311</v>
      </c>
      <c r="EY9" t="n">
        <v>2.30863</v>
      </c>
      <c r="EZ9" t="n">
        <v>2.31407</v>
      </c>
      <c r="FA9" t="n">
        <v>2.31751</v>
      </c>
      <c r="FB9" t="n">
        <v>2.32182</v>
      </c>
      <c r="FC9" t="n">
        <v>2.32688</v>
      </c>
      <c r="FD9" t="n">
        <v>2.33275</v>
      </c>
      <c r="FE9" t="n">
        <v>2.34099</v>
      </c>
      <c r="FF9" t="n">
        <v>2.34789</v>
      </c>
      <c r="FG9" t="n">
        <v>2.35119</v>
      </c>
      <c r="FH9" t="n">
        <v>2.35522</v>
      </c>
      <c r="FI9" t="n">
        <v>2.3614</v>
      </c>
      <c r="FJ9" t="n">
        <v>2.36569</v>
      </c>
      <c r="FK9" t="n">
        <v>2.36937</v>
      </c>
      <c r="FL9" t="n">
        <v>2.37636</v>
      </c>
      <c r="FM9" t="n">
        <v>2.38342</v>
      </c>
      <c r="FN9" t="n">
        <v>2.38806</v>
      </c>
      <c r="FO9" t="n">
        <v>2.39105</v>
      </c>
      <c r="FP9" t="n">
        <v>2.39533</v>
      </c>
      <c r="FQ9" t="n">
        <v>2.40063</v>
      </c>
      <c r="FR9" t="n">
        <v>2.40618</v>
      </c>
      <c r="FS9" t="n">
        <v>2.41169</v>
      </c>
      <c r="FT9" t="n">
        <v>2.41772</v>
      </c>
      <c r="FU9" t="n">
        <v>2.42298</v>
      </c>
      <c r="FV9" t="n">
        <v>2.42687</v>
      </c>
      <c r="FW9" t="n">
        <v>2.43041</v>
      </c>
      <c r="FX9" t="n">
        <v>2.43335</v>
      </c>
      <c r="FY9" t="n">
        <v>2.43802</v>
      </c>
      <c r="FZ9" t="n">
        <v>2.4413</v>
      </c>
      <c r="GA9" t="n">
        <v>2.44693</v>
      </c>
      <c r="GB9" t="n">
        <v>2.45438</v>
      </c>
      <c r="GC9" t="n">
        <v>2.45852</v>
      </c>
      <c r="GD9" t="n">
        <v>2.46474</v>
      </c>
      <c r="GE9" t="n">
        <v>2.47076</v>
      </c>
      <c r="GF9" t="n">
        <v>2.47517</v>
      </c>
      <c r="GG9" t="n">
        <v>2.48252</v>
      </c>
      <c r="GH9" t="n">
        <v>2.48797</v>
      </c>
      <c r="GI9" t="n">
        <v>2.49134</v>
      </c>
      <c r="GJ9" t="n">
        <v>2.49532</v>
      </c>
      <c r="GK9" t="n">
        <v>2.49962</v>
      </c>
      <c r="GL9" t="n">
        <v>2.50342</v>
      </c>
      <c r="GM9" t="n">
        <v>2.50728</v>
      </c>
      <c r="GN9" t="n">
        <v>2.51026</v>
      </c>
      <c r="GO9" t="n">
        <v>2.5145</v>
      </c>
      <c r="GP9" t="n">
        <v>2.51875</v>
      </c>
      <c r="GQ9" t="n">
        <v>2.52147</v>
      </c>
      <c r="GR9" t="n">
        <v>2.52766</v>
      </c>
      <c r="GS9" t="n">
        <v>2.53221</v>
      </c>
      <c r="GT9" t="n">
        <v>2.53683</v>
      </c>
      <c r="GU9" t="n">
        <v>2.54159</v>
      </c>
      <c r="GV9" t="n">
        <v>2.54546</v>
      </c>
      <c r="GW9" t="n">
        <v>2.55152</v>
      </c>
      <c r="GX9" t="n">
        <v>2.55836</v>
      </c>
      <c r="GY9" t="n">
        <v>2.56477</v>
      </c>
      <c r="GZ9" t="n">
        <v>2.57074</v>
      </c>
      <c r="HA9" t="n">
        <v>2.57537</v>
      </c>
      <c r="HB9" t="n">
        <v>2.57894</v>
      </c>
      <c r="HC9" t="n">
        <v>2.58184</v>
      </c>
      <c r="HD9" t="n">
        <v>2.58616</v>
      </c>
      <c r="HE9" t="n">
        <v>2.5892</v>
      </c>
      <c r="HF9" t="n">
        <v>2.59397</v>
      </c>
      <c r="HG9" t="n">
        <v>2.59835</v>
      </c>
      <c r="HH9" t="n">
        <v>2.60356</v>
      </c>
      <c r="HI9" t="n">
        <v>2.60779</v>
      </c>
      <c r="HJ9" t="n">
        <v>2.61153</v>
      </c>
      <c r="HK9" t="n">
        <v>2.61461</v>
      </c>
      <c r="HL9" t="n">
        <v>2.61999</v>
      </c>
      <c r="HM9" t="n">
        <v>2.62495</v>
      </c>
      <c r="HN9" t="n">
        <v>2.62944</v>
      </c>
      <c r="HO9" t="n">
        <v>2.63368</v>
      </c>
      <c r="HP9" t="n">
        <v>2.64077</v>
      </c>
      <c r="HQ9" t="n">
        <v>2.64609</v>
      </c>
      <c r="HR9" t="n">
        <v>2.6512</v>
      </c>
      <c r="HS9" t="n">
        <v>2.65386</v>
      </c>
      <c r="HT9" t="n">
        <v>2.65893</v>
      </c>
      <c r="HU9" t="n">
        <v>2.664</v>
      </c>
      <c r="HV9" t="n">
        <v>2.66665</v>
      </c>
      <c r="HW9" t="n">
        <v>2.67077</v>
      </c>
      <c r="HX9" t="n">
        <v>2.67408</v>
      </c>
      <c r="HY9" t="n">
        <v>2.68133</v>
      </c>
      <c r="HZ9" t="n">
        <v>2.686</v>
      </c>
      <c r="IA9" t="n">
        <v>2.69027</v>
      </c>
      <c r="IB9" t="n">
        <v>2.69437</v>
      </c>
      <c r="IC9" t="n">
        <v>2.69809</v>
      </c>
      <c r="ID9" t="n">
        <v>2.7037</v>
      </c>
      <c r="IE9" t="n">
        <v>2.70762</v>
      </c>
      <c r="IF9" t="n">
        <v>2.71422</v>
      </c>
      <c r="IG9" t="n">
        <v>2.72305</v>
      </c>
      <c r="IH9" t="n">
        <v>2.72805</v>
      </c>
      <c r="II9" t="n">
        <v>2.73096</v>
      </c>
      <c r="IJ9" t="n">
        <v>2.73455</v>
      </c>
      <c r="IK9" t="n">
        <v>2.73934</v>
      </c>
      <c r="IL9" t="n">
        <v>2.74392</v>
      </c>
      <c r="IM9" t="n">
        <v>2.75153</v>
      </c>
      <c r="IN9" t="n">
        <v>2.75589</v>
      </c>
      <c r="IO9" t="n">
        <v>2.76325</v>
      </c>
      <c r="IP9" t="n">
        <v>2.76979</v>
      </c>
      <c r="IQ9" t="n">
        <v>2.7753</v>
      </c>
      <c r="IR9" t="n">
        <v>2.78025</v>
      </c>
      <c r="IS9" t="n">
        <v>2.78499</v>
      </c>
      <c r="IT9" t="n">
        <v>2.79007</v>
      </c>
      <c r="IU9" t="n">
        <v>2.79508</v>
      </c>
      <c r="IV9" t="n">
        <v>2.80018</v>
      </c>
      <c r="IW9" t="n">
        <v>2.8045</v>
      </c>
      <c r="IX9" t="n">
        <v>2.80956</v>
      </c>
      <c r="IY9" t="n">
        <v>2.8153</v>
      </c>
      <c r="IZ9" t="n">
        <v>2.81889</v>
      </c>
      <c r="JA9" t="n">
        <v>2.82426</v>
      </c>
      <c r="JB9" t="n">
        <v>2.82994</v>
      </c>
      <c r="JC9" t="n">
        <v>2.83652</v>
      </c>
      <c r="JD9" t="n">
        <v>2.8422</v>
      </c>
      <c r="JE9" t="n">
        <v>2.8486</v>
      </c>
      <c r="JF9" t="n">
        <v>2.85389</v>
      </c>
      <c r="JG9" t="n">
        <v>2.85694</v>
      </c>
      <c r="JH9" t="n">
        <v>2.86129</v>
      </c>
      <c r="JI9" t="n">
        <v>2.8644</v>
      </c>
      <c r="JJ9" t="n">
        <v>2.86742</v>
      </c>
      <c r="JK9" t="n">
        <v>2.87118</v>
      </c>
      <c r="JL9" t="n">
        <v>2.87736</v>
      </c>
      <c r="JM9" t="n">
        <v>2.88239</v>
      </c>
      <c r="JN9" t="n">
        <v>2.8864</v>
      </c>
      <c r="JO9" t="n">
        <v>2.8918</v>
      </c>
      <c r="JP9" t="n">
        <v>2.89622</v>
      </c>
      <c r="JQ9" t="n">
        <v>2.9009</v>
      </c>
      <c r="JR9" t="n">
        <v>2.90648</v>
      </c>
      <c r="JS9" t="n">
        <v>2.91318</v>
      </c>
      <c r="JT9" t="n">
        <v>2.91707</v>
      </c>
      <c r="JU9" t="n">
        <v>2.91976</v>
      </c>
      <c r="JV9" t="n">
        <v>2.92558</v>
      </c>
      <c r="JW9" t="n">
        <v>2.9306</v>
      </c>
      <c r="JX9" t="n">
        <v>2.93539</v>
      </c>
      <c r="JY9" t="n">
        <v>2.94022</v>
      </c>
      <c r="JZ9" t="n">
        <v>2.94456</v>
      </c>
      <c r="KA9" t="n">
        <v>2.94921</v>
      </c>
      <c r="KB9" t="n">
        <v>2.95383</v>
      </c>
      <c r="KC9" t="n">
        <v>2.95788</v>
      </c>
      <c r="KD9" t="n">
        <v>2.96181</v>
      </c>
      <c r="KE9" t="n">
        <v>2.96665</v>
      </c>
      <c r="KF9" t="n">
        <v>2.97113</v>
      </c>
      <c r="KG9" t="n">
        <v>2.97419</v>
      </c>
      <c r="KH9" t="n">
        <v>2.98001</v>
      </c>
      <c r="KI9" t="n">
        <v>2.98405</v>
      </c>
      <c r="KJ9" t="n">
        <v>2.9881</v>
      </c>
      <c r="KK9" t="n">
        <v>2.99344</v>
      </c>
      <c r="KL9" t="n">
        <v>2.99643</v>
      </c>
      <c r="KM9" t="n">
        <v>3.00131</v>
      </c>
      <c r="KN9" t="n">
        <v>3.00504</v>
      </c>
      <c r="KO9" t="n">
        <v>3.00919</v>
      </c>
      <c r="KP9" t="n">
        <v>3.01285</v>
      </c>
      <c r="KQ9" t="n">
        <v>3.0163</v>
      </c>
      <c r="KR9" t="n">
        <v>3.02278</v>
      </c>
      <c r="KS9" t="n">
        <v>3.02877</v>
      </c>
      <c r="KT9" t="n">
        <v>3.03471</v>
      </c>
      <c r="KU9" t="n">
        <v>3.03894</v>
      </c>
      <c r="KV9" t="n">
        <v>3.04301</v>
      </c>
      <c r="KW9" t="n">
        <v>3.04767</v>
      </c>
      <c r="KX9" t="n">
        <v>3.05274</v>
      </c>
      <c r="KY9" t="n">
        <v>3.05881</v>
      </c>
      <c r="KZ9" t="n">
        <v>3.06325</v>
      </c>
      <c r="LA9" t="n">
        <v>3.06677</v>
      </c>
      <c r="LB9" t="n">
        <v>3.07076</v>
      </c>
      <c r="LC9" t="n">
        <v>3.07504</v>
      </c>
      <c r="LD9" t="n">
        <v>3.07894</v>
      </c>
      <c r="LE9" t="n">
        <v>3.08188</v>
      </c>
      <c r="LF9" t="n">
        <v>3.08602</v>
      </c>
      <c r="LG9" t="n">
        <v>3.08896</v>
      </c>
      <c r="LH9" t="n">
        <v>3.09426</v>
      </c>
      <c r="LI9" t="n">
        <v>3.09922</v>
      </c>
      <c r="LJ9" t="n">
        <v>3.10344</v>
      </c>
      <c r="LK9" t="n">
        <v>3.10647</v>
      </c>
      <c r="LL9" t="n">
        <v>3.11056</v>
      </c>
      <c r="LM9" t="n">
        <v>3.11742</v>
      </c>
      <c r="LN9" t="n">
        <v>3.12292</v>
      </c>
      <c r="LO9" t="n">
        <v>3.12703</v>
      </c>
      <c r="LP9" t="n">
        <v>3.13037</v>
      </c>
      <c r="LQ9" t="n">
        <v>3.13523</v>
      </c>
      <c r="LR9" t="n">
        <v>3.13967</v>
      </c>
      <c r="LS9" t="n">
        <v>3.14303</v>
      </c>
      <c r="LT9" t="n">
        <v>3.14646</v>
      </c>
      <c r="LU9" t="n">
        <v>3.15076</v>
      </c>
      <c r="LV9" t="n">
        <v>3.15701</v>
      </c>
      <c r="LW9" t="n">
        <v>3.1628</v>
      </c>
      <c r="LX9" t="n">
        <v>3.16782</v>
      </c>
      <c r="LY9" t="n">
        <v>3.1725</v>
      </c>
      <c r="LZ9" t="n">
        <v>3.17596</v>
      </c>
      <c r="MA9" t="n">
        <v>3.17911</v>
      </c>
      <c r="MB9" t="n">
        <v>3.18317</v>
      </c>
      <c r="MC9" t="n">
        <v>3.18802</v>
      </c>
      <c r="MD9" t="n">
        <v>3.19085</v>
      </c>
      <c r="ME9" t="n">
        <v>3.19454</v>
      </c>
      <c r="MF9" t="n">
        <v>3.20128</v>
      </c>
      <c r="MG9" t="n">
        <v>3.20499</v>
      </c>
      <c r="MH9" t="n">
        <v>3.20977</v>
      </c>
      <c r="MI9" t="n">
        <v>3.21504</v>
      </c>
      <c r="MJ9" t="n">
        <v>3.22057</v>
      </c>
      <c r="MK9" t="n">
        <v>3.22526</v>
      </c>
      <c r="ML9" t="n">
        <v>3.23179</v>
      </c>
      <c r="MM9" t="n">
        <v>3.2378</v>
      </c>
      <c r="MN9" t="n">
        <v>3.24179</v>
      </c>
      <c r="MO9" t="n">
        <v>3.24535</v>
      </c>
      <c r="MP9" t="n">
        <v>3.24941</v>
      </c>
      <c r="MQ9" t="n">
        <v>3.254</v>
      </c>
      <c r="MR9" t="n">
        <v>3.2568</v>
      </c>
      <c r="MS9" t="n">
        <v>3.2596</v>
      </c>
      <c r="MT9" t="n">
        <v>3.26351</v>
      </c>
      <c r="MU9" t="n">
        <v>3.26693</v>
      </c>
      <c r="MV9" t="n">
        <v>3.27226</v>
      </c>
      <c r="MW9" t="n">
        <v>3.27819</v>
      </c>
      <c r="MX9" t="n">
        <v>3.28346</v>
      </c>
      <c r="MY9" t="n">
        <v>3.28642</v>
      </c>
      <c r="MZ9" t="n">
        <v>3.29221</v>
      </c>
      <c r="NA9" t="n">
        <v>3.29635</v>
      </c>
      <c r="NB9" t="n">
        <v>3.30087</v>
      </c>
      <c r="NC9" t="n">
        <v>3.30424</v>
      </c>
      <c r="ND9" t="n">
        <v>3.30779</v>
      </c>
      <c r="NE9" t="n">
        <v>3.31344</v>
      </c>
      <c r="NF9" t="n">
        <v>3.31783</v>
      </c>
      <c r="NG9" t="n">
        <v>3.32172</v>
      </c>
      <c r="NH9" t="n">
        <v>3.32542</v>
      </c>
      <c r="NI9" t="n">
        <v>3.32876</v>
      </c>
      <c r="NJ9" t="n">
        <v>3.33181</v>
      </c>
      <c r="NK9" t="n">
        <v>3.33499</v>
      </c>
      <c r="NL9" t="n">
        <v>3.34074</v>
      </c>
      <c r="NM9" t="n">
        <v>3.34492</v>
      </c>
      <c r="NN9" t="n">
        <v>3.34864</v>
      </c>
      <c r="NO9" t="n">
        <v>3.35167</v>
      </c>
      <c r="NP9" t="n">
        <v>3.35625</v>
      </c>
      <c r="NQ9" t="n">
        <v>3.36056</v>
      </c>
      <c r="NR9" t="n">
        <v>3.36384</v>
      </c>
      <c r="NS9" t="n">
        <v>3.36763</v>
      </c>
      <c r="NT9" t="n">
        <v>3.37288</v>
      </c>
      <c r="NU9" t="n">
        <v>3.37902</v>
      </c>
      <c r="NV9" t="n">
        <v>3.38505</v>
      </c>
      <c r="NW9" t="n">
        <v>3.39196</v>
      </c>
      <c r="NX9" t="n">
        <v>3.39828</v>
      </c>
      <c r="NY9" t="n">
        <v>3.40366</v>
      </c>
      <c r="NZ9" t="n">
        <v>3.40717</v>
      </c>
      <c r="OA9" t="n">
        <v>3.41254</v>
      </c>
      <c r="OB9" t="n">
        <v>3.41646</v>
      </c>
      <c r="OC9" t="n">
        <v>3.42115</v>
      </c>
      <c r="OD9" t="n">
        <v>3.42463</v>
      </c>
      <c r="OE9" t="n">
        <v>3.42819</v>
      </c>
      <c r="OF9" t="n">
        <v>3.43139</v>
      </c>
      <c r="OG9" t="n">
        <v>3.43544</v>
      </c>
      <c r="OH9" t="n">
        <v>3.44155</v>
      </c>
      <c r="OI9" t="n">
        <v>3.4464</v>
      </c>
      <c r="OJ9" t="n">
        <v>3.45009</v>
      </c>
      <c r="OK9" t="n">
        <v>3.45548</v>
      </c>
      <c r="OL9" t="n">
        <v>3.45953</v>
      </c>
      <c r="OM9" t="n">
        <v>3.46284</v>
      </c>
      <c r="ON9" t="n">
        <v>3.46785</v>
      </c>
      <c r="OO9" t="n">
        <v>3.47383</v>
      </c>
      <c r="OP9" t="n">
        <v>3.47815</v>
      </c>
      <c r="OQ9" t="n">
        <v>3.4827</v>
      </c>
      <c r="OR9" t="n">
        <v>3.48687</v>
      </c>
      <c r="OS9" t="n">
        <v>3.4908</v>
      </c>
      <c r="OT9" t="n">
        <v>3.49308</v>
      </c>
      <c r="OU9" t="n">
        <v>3.49984</v>
      </c>
      <c r="OV9" t="n">
        <v>3.5057</v>
      </c>
      <c r="OW9" t="n">
        <v>3.51248</v>
      </c>
      <c r="OX9" t="n">
        <v>3.51877</v>
      </c>
      <c r="OY9" t="n">
        <v>3.52353</v>
      </c>
      <c r="OZ9" t="n">
        <v>3.52925</v>
      </c>
      <c r="PA9" t="n">
        <v>3.53264</v>
      </c>
      <c r="PB9" t="n">
        <v>3.53644</v>
      </c>
      <c r="PC9" t="n">
        <v>3.5411</v>
      </c>
      <c r="PD9" t="n">
        <v>3.54713</v>
      </c>
      <c r="PE9" t="n">
        <v>3.55205</v>
      </c>
      <c r="PF9" t="n">
        <v>3.55625</v>
      </c>
      <c r="PG9" t="n">
        <v>3.56077</v>
      </c>
      <c r="PH9" t="n">
        <v>3.56508</v>
      </c>
      <c r="PI9" t="n">
        <v>3.56989</v>
      </c>
      <c r="PJ9" t="n">
        <v>3.57407</v>
      </c>
      <c r="PK9" t="n">
        <v>3.57875</v>
      </c>
      <c r="PL9" t="n">
        <v>3.58327</v>
      </c>
      <c r="PM9" t="n">
        <v>3.58935</v>
      </c>
      <c r="PN9" t="n">
        <v>3.59493</v>
      </c>
      <c r="PO9" t="n">
        <v>3.5999</v>
      </c>
      <c r="PP9" t="n">
        <v>3.60479</v>
      </c>
      <c r="PQ9" t="n">
        <v>3.60926</v>
      </c>
      <c r="PR9" t="n">
        <v>3.61408</v>
      </c>
      <c r="PS9" t="n">
        <v>3.6211</v>
      </c>
      <c r="PT9" t="n">
        <v>3.62752</v>
      </c>
      <c r="PU9" t="n">
        <v>3.63297</v>
      </c>
      <c r="PV9" t="n">
        <v>3.63851</v>
      </c>
      <c r="PW9" t="n">
        <v>3.64161</v>
      </c>
      <c r="PX9" t="n">
        <v>3.64487</v>
      </c>
      <c r="PY9" t="n">
        <v>3.64868</v>
      </c>
      <c r="PZ9" t="n">
        <v>3.65439</v>
      </c>
      <c r="QA9" t="n">
        <v>3.66003</v>
      </c>
      <c r="QB9" t="n">
        <v>3.66695</v>
      </c>
      <c r="QC9" t="n">
        <v>3.67305</v>
      </c>
      <c r="QD9" t="n">
        <v>3.676</v>
      </c>
      <c r="QE9" t="n">
        <v>3.68205</v>
      </c>
      <c r="QF9" t="n">
        <v>3.68893</v>
      </c>
      <c r="QG9" t="n">
        <v>3.6935</v>
      </c>
      <c r="QH9" t="n">
        <v>3.69752</v>
      </c>
      <c r="QI9" t="n">
        <v>3.70433</v>
      </c>
      <c r="QJ9" t="n">
        <v>3.70957</v>
      </c>
      <c r="QK9" t="n">
        <v>3.71418</v>
      </c>
      <c r="QL9" t="n">
        <v>3.71798</v>
      </c>
      <c r="QM9" t="n">
        <v>3.72219</v>
      </c>
      <c r="QN9" t="n">
        <v>3.72853</v>
      </c>
      <c r="QO9" t="n">
        <v>3.73319</v>
      </c>
      <c r="QP9" t="n">
        <v>3.73754</v>
      </c>
      <c r="QQ9" t="n">
        <v>3.74135</v>
      </c>
      <c r="QR9" t="n">
        <v>3.74543</v>
      </c>
      <c r="QS9" t="n">
        <v>3.75004</v>
      </c>
      <c r="QT9" t="n">
        <v>3.75551</v>
      </c>
      <c r="QU9" t="n">
        <v>3.75904</v>
      </c>
      <c r="QV9" t="n">
        <v>3.76359</v>
      </c>
      <c r="QW9" t="n">
        <v>3.76951</v>
      </c>
      <c r="QX9" t="n">
        <v>3.77324</v>
      </c>
      <c r="QY9" t="n">
        <v>3.77686</v>
      </c>
      <c r="QZ9" t="n">
        <v>3.78081</v>
      </c>
      <c r="RA9" t="n">
        <v>3.78631</v>
      </c>
      <c r="RB9" t="n">
        <v>3.78919</v>
      </c>
      <c r="RC9" t="n">
        <v>3.79191</v>
      </c>
      <c r="RD9" t="n">
        <v>3.7969</v>
      </c>
      <c r="RE9" t="n">
        <v>3.80144</v>
      </c>
      <c r="RF9" t="n">
        <v>3.80491</v>
      </c>
      <c r="RG9" t="n">
        <v>3.80924</v>
      </c>
      <c r="RH9" t="n">
        <v>3.81363</v>
      </c>
      <c r="RI9" t="n">
        <v>3.81816</v>
      </c>
      <c r="RJ9" t="n">
        <v>3.82362</v>
      </c>
      <c r="RK9" t="n">
        <v>3.82984</v>
      </c>
      <c r="RL9" t="n">
        <v>3.83367</v>
      </c>
      <c r="RM9" t="n">
        <v>3.83739</v>
      </c>
      <c r="RN9" t="n">
        <v>3.84233</v>
      </c>
      <c r="RO9" t="n">
        <v>3.84774</v>
      </c>
      <c r="RP9" t="n">
        <v>3.85299</v>
      </c>
      <c r="RQ9" t="n">
        <v>3.8586</v>
      </c>
      <c r="RR9" t="n">
        <v>3.86307</v>
      </c>
      <c r="RS9" t="n">
        <v>3.86901</v>
      </c>
      <c r="RT9" t="n">
        <v>3.87373</v>
      </c>
      <c r="RU9" t="n">
        <v>3.87733</v>
      </c>
      <c r="RV9" t="n">
        <v>3.88225</v>
      </c>
      <c r="RW9" t="n">
        <v>3.88782</v>
      </c>
      <c r="RX9" t="n">
        <v>3.89243</v>
      </c>
      <c r="RY9" t="n">
        <v>3.89661</v>
      </c>
      <c r="RZ9" t="n">
        <v>3.90246</v>
      </c>
      <c r="SA9" t="n">
        <v>3.90828</v>
      </c>
      <c r="SB9" t="n">
        <v>3.91556</v>
      </c>
      <c r="SC9" t="n">
        <v>3.92133</v>
      </c>
      <c r="SD9" t="n">
        <v>3.9267</v>
      </c>
      <c r="SE9" t="n">
        <v>3.93299</v>
      </c>
      <c r="SF9" t="n">
        <v>3.93879</v>
      </c>
      <c r="SG9" t="n">
        <v>3.94647</v>
      </c>
      <c r="SH9" t="n">
        <v>3.95243</v>
      </c>
      <c r="SI9" t="n">
        <v>3.95723</v>
      </c>
      <c r="SJ9" t="n">
        <v>3.96259</v>
      </c>
      <c r="SK9" t="n">
        <v>3.96941</v>
      </c>
      <c r="SL9" t="n">
        <v>3.97509</v>
      </c>
      <c r="SM9" t="n">
        <v>3.9798</v>
      </c>
      <c r="SN9" t="n">
        <v>3.98706</v>
      </c>
      <c r="SO9" t="n">
        <v>3.99391</v>
      </c>
      <c r="SP9" t="n">
        <v>3.99898</v>
      </c>
      <c r="SQ9" t="n">
        <v>4.00196</v>
      </c>
      <c r="SR9" t="n">
        <v>4.00594</v>
      </c>
      <c r="SS9" t="n">
        <v>4.01004</v>
      </c>
      <c r="ST9" t="n">
        <v>4.01423</v>
      </c>
      <c r="SU9" t="n">
        <v>4.01874</v>
      </c>
      <c r="SV9" t="n">
        <v>4.02267</v>
      </c>
      <c r="SW9" t="n">
        <v>4.02788</v>
      </c>
      <c r="SX9" t="n">
        <v>4.03425</v>
      </c>
      <c r="SY9" t="n">
        <v>4.04047</v>
      </c>
      <c r="SZ9" t="n">
        <v>4.04566</v>
      </c>
      <c r="TA9" t="n">
        <v>4.05144</v>
      </c>
      <c r="TB9" t="n">
        <v>4.05636</v>
      </c>
      <c r="TC9" t="n">
        <v>4.0606</v>
      </c>
      <c r="TD9" t="n">
        <v>4.06477</v>
      </c>
      <c r="TE9" t="n">
        <v>4.06938</v>
      </c>
      <c r="TF9" t="n">
        <v>4.07521</v>
      </c>
      <c r="TG9" t="n">
        <v>4.07946</v>
      </c>
      <c r="TH9" t="n">
        <v>4.08621</v>
      </c>
      <c r="TI9" t="n">
        <v>4.09461</v>
      </c>
      <c r="TJ9" t="n">
        <v>4.10121</v>
      </c>
      <c r="TK9" t="n">
        <v>4.10522</v>
      </c>
      <c r="TL9" t="n">
        <v>4.11063</v>
      </c>
      <c r="TM9" t="n">
        <v>4.11633</v>
      </c>
      <c r="TN9" t="n">
        <v>4.1217</v>
      </c>
      <c r="TO9" t="n">
        <v>4.1269</v>
      </c>
      <c r="TP9" t="n">
        <v>4.13055</v>
      </c>
      <c r="TQ9" t="n">
        <v>4.13543</v>
      </c>
      <c r="TR9" t="n">
        <v>4.14314</v>
      </c>
      <c r="TS9" t="n">
        <v>4.14864</v>
      </c>
      <c r="TT9" t="n">
        <v>4.15425</v>
      </c>
      <c r="TU9" t="n">
        <v>4.15833</v>
      </c>
      <c r="TV9" t="n">
        <v>4.16436</v>
      </c>
      <c r="TW9" t="n">
        <v>4.1713</v>
      </c>
      <c r="TX9" t="n">
        <v>4.17608</v>
      </c>
      <c r="TY9" t="n">
        <v>4.18207</v>
      </c>
      <c r="TZ9" t="n">
        <v>4.18886</v>
      </c>
      <c r="UA9" t="n">
        <v>4.19434</v>
      </c>
      <c r="UB9" t="n">
        <v>4.20017</v>
      </c>
      <c r="UC9" t="n">
        <v>4.20524</v>
      </c>
      <c r="UD9" t="n">
        <v>4.21003</v>
      </c>
      <c r="UE9" t="n">
        <v>4.21538</v>
      </c>
      <c r="UF9" t="n">
        <v>4.22013</v>
      </c>
      <c r="UG9" t="n">
        <v>4.22548</v>
      </c>
      <c r="UH9" t="n">
        <v>4.23138</v>
      </c>
      <c r="UI9" t="n">
        <v>4.23723</v>
      </c>
      <c r="UJ9" t="n">
        <v>4.24093</v>
      </c>
      <c r="UK9" t="n">
        <v>4.24762</v>
      </c>
      <c r="UL9" t="n">
        <v>4.25425</v>
      </c>
      <c r="UM9" t="n">
        <v>4.25881</v>
      </c>
      <c r="UN9" t="n">
        <v>4.26297</v>
      </c>
      <c r="UO9" t="n">
        <v>4.268</v>
      </c>
      <c r="UP9" t="n">
        <v>4.2709</v>
      </c>
      <c r="UQ9" t="n">
        <v>4.27729</v>
      </c>
      <c r="UR9" t="n">
        <v>4.28217</v>
      </c>
      <c r="US9" t="n">
        <v>4.28792</v>
      </c>
      <c r="UT9" t="n">
        <v>4.29419</v>
      </c>
      <c r="UU9" t="n">
        <v>4.29963</v>
      </c>
      <c r="UV9" t="n">
        <v>4.30631</v>
      </c>
      <c r="UW9" t="n">
        <v>4.31192</v>
      </c>
      <c r="UX9" t="n">
        <v>4.31659</v>
      </c>
      <c r="UY9" t="n">
        <v>4.32113</v>
      </c>
      <c r="UZ9" t="n">
        <v>4.32707</v>
      </c>
      <c r="VA9" t="n">
        <v>4.33426</v>
      </c>
      <c r="VB9" t="n">
        <v>4.34311</v>
      </c>
      <c r="VC9" t="n">
        <v>4.34813</v>
      </c>
      <c r="VD9" t="n">
        <v>4.35339</v>
      </c>
      <c r="VE9" t="n">
        <v>4.35872</v>
      </c>
      <c r="VF9" t="n">
        <v>4.36318</v>
      </c>
      <c r="VG9" t="n">
        <v>4.36968</v>
      </c>
      <c r="VH9" t="n">
        <v>4.37731</v>
      </c>
      <c r="VI9" t="n">
        <v>4.38729</v>
      </c>
      <c r="VJ9" t="n">
        <v>4.39335</v>
      </c>
      <c r="VK9" t="n">
        <v>4.39921</v>
      </c>
      <c r="VL9" t="n">
        <v>4.40716</v>
      </c>
      <c r="VM9" t="n">
        <v>4.41253</v>
      </c>
      <c r="VN9" t="n">
        <v>4.4185</v>
      </c>
      <c r="VO9" t="n">
        <v>4.42261</v>
      </c>
      <c r="VP9" t="n">
        <v>4.42844</v>
      </c>
      <c r="VQ9" t="n">
        <v>4.43424</v>
      </c>
      <c r="VR9" t="n">
        <v>4.44099</v>
      </c>
      <c r="VS9" t="n">
        <v>4.44822</v>
      </c>
      <c r="VT9" t="n">
        <v>4.45421</v>
      </c>
      <c r="VU9" t="n">
        <v>4.45885</v>
      </c>
      <c r="VV9" t="n">
        <v>4.46503</v>
      </c>
      <c r="VW9" t="n">
        <v>4.46922</v>
      </c>
      <c r="VX9" t="n">
        <v>4.47333</v>
      </c>
      <c r="VY9" t="n">
        <v>4.47965</v>
      </c>
      <c r="VZ9" t="n">
        <v>4.48653</v>
      </c>
      <c r="WA9" t="n">
        <v>4.49234</v>
      </c>
      <c r="WB9" t="n">
        <v>4.49883</v>
      </c>
      <c r="WC9" t="n">
        <v>4.50484</v>
      </c>
      <c r="WD9" t="n">
        <v>4.50951</v>
      </c>
      <c r="WE9" t="n">
        <v>4.51578</v>
      </c>
      <c r="WF9" t="n">
        <v>4.52364</v>
      </c>
      <c r="WG9" t="n">
        <v>4.53117</v>
      </c>
      <c r="WH9" t="n">
        <v>4.53617</v>
      </c>
      <c r="WI9" t="n">
        <v>4.54457</v>
      </c>
      <c r="WJ9" t="n">
        <v>4.5529</v>
      </c>
      <c r="WK9" t="n">
        <v>4.55726</v>
      </c>
      <c r="WL9" t="n">
        <v>4.56452</v>
      </c>
      <c r="WM9" t="n">
        <v>4.56986</v>
      </c>
      <c r="WN9" t="n">
        <v>4.57515</v>
      </c>
      <c r="WO9" t="n">
        <v>4.58205</v>
      </c>
      <c r="WP9" t="n">
        <v>4.58883</v>
      </c>
      <c r="WQ9" t="n">
        <v>4.59604</v>
      </c>
      <c r="WR9" t="n">
        <v>4.60177</v>
      </c>
      <c r="WS9" t="n">
        <v>4.60757</v>
      </c>
      <c r="WT9" t="n">
        <v>4.61445</v>
      </c>
      <c r="WU9" t="n">
        <v>4.61982</v>
      </c>
      <c r="WV9" t="n">
        <v>4.62685</v>
      </c>
      <c r="WW9" t="n">
        <v>4.63468</v>
      </c>
      <c r="WX9" t="n">
        <v>4.64255</v>
      </c>
      <c r="WY9" t="n">
        <v>4.64849</v>
      </c>
      <c r="WZ9" t="n">
        <v>4.65342</v>
      </c>
      <c r="XA9" t="n">
        <v>4.66149</v>
      </c>
      <c r="XB9" t="n">
        <v>4.66903</v>
      </c>
      <c r="XC9" t="n">
        <v>4.67416</v>
      </c>
      <c r="XD9" t="n">
        <v>4.68066</v>
      </c>
      <c r="XE9" t="n">
        <v>4.69062</v>
      </c>
      <c r="XF9" t="n">
        <v>4.69773</v>
      </c>
      <c r="XG9" t="n">
        <v>4.70334</v>
      </c>
      <c r="XH9" t="n">
        <v>4.71014</v>
      </c>
      <c r="XI9" t="n">
        <v>4.71392</v>
      </c>
      <c r="XJ9" t="n">
        <v>4.72084</v>
      </c>
      <c r="XK9" t="n">
        <v>4.72848</v>
      </c>
      <c r="XL9" t="n">
        <v>4.73501</v>
      </c>
      <c r="XM9" t="n">
        <v>4.73941</v>
      </c>
      <c r="XN9" t="n">
        <v>4.7457</v>
      </c>
      <c r="XO9" t="n">
        <v>4.75244</v>
      </c>
      <c r="XP9" t="n">
        <v>4.75818</v>
      </c>
      <c r="XQ9" t="n">
        <v>4.76725</v>
      </c>
      <c r="XR9" t="n">
        <v>4.77589</v>
      </c>
      <c r="XS9" t="n">
        <v>4.78313</v>
      </c>
      <c r="XT9" t="n">
        <v>4.78919</v>
      </c>
      <c r="XU9" t="n">
        <v>4.79492</v>
      </c>
      <c r="XV9" t="n">
        <v>4.80404</v>
      </c>
      <c r="XW9" t="n">
        <v>4.81233</v>
      </c>
      <c r="XX9" t="n">
        <v>4.8213</v>
      </c>
      <c r="XY9" t="n">
        <v>4.83079</v>
      </c>
      <c r="XZ9" t="n">
        <v>4.83764</v>
      </c>
      <c r="YA9" t="n">
        <v>4.8446</v>
      </c>
      <c r="YB9" t="n">
        <v>4.84995</v>
      </c>
      <c r="YC9" t="n">
        <v>4.86145</v>
      </c>
      <c r="YD9" t="n">
        <v>4.87239</v>
      </c>
      <c r="YE9" t="n">
        <v>4.88027</v>
      </c>
      <c r="YF9" t="n">
        <v>4.88671</v>
      </c>
      <c r="YG9" t="n">
        <v>4.89344</v>
      </c>
      <c r="YH9" t="n">
        <v>4.90021</v>
      </c>
      <c r="YI9" t="n">
        <v>4.90839</v>
      </c>
      <c r="YJ9" t="n">
        <v>4.91462</v>
      </c>
      <c r="YK9" t="n">
        <v>4.92184</v>
      </c>
      <c r="YL9" t="n">
        <v>4.92797</v>
      </c>
      <c r="YM9" t="n">
        <v>4.93708</v>
      </c>
      <c r="YN9" t="n">
        <v>4.9457</v>
      </c>
      <c r="YO9" t="n">
        <v>4.95262</v>
      </c>
      <c r="YP9" t="n">
        <v>4.96038</v>
      </c>
      <c r="YQ9" t="n">
        <v>4.96948</v>
      </c>
      <c r="YR9" t="n">
        <v>4.9782</v>
      </c>
      <c r="YS9" t="n">
        <v>4.98574</v>
      </c>
      <c r="YT9" t="n">
        <v>4.9951</v>
      </c>
      <c r="YU9" t="n">
        <v>5.00378</v>
      </c>
      <c r="YV9" t="n">
        <v>5.00973</v>
      </c>
      <c r="YW9" t="n">
        <v>5.01435</v>
      </c>
      <c r="YX9" t="n">
        <v>5.0219</v>
      </c>
      <c r="YY9" t="n">
        <v>5.03034</v>
      </c>
      <c r="YZ9" t="n">
        <v>5.03567</v>
      </c>
      <c r="ZA9" t="n">
        <v>5.04014</v>
      </c>
      <c r="ZB9" t="n">
        <v>5.04797</v>
      </c>
      <c r="ZC9" t="n">
        <v>5.05762</v>
      </c>
      <c r="ZD9" t="n">
        <v>5.06743</v>
      </c>
      <c r="ZE9" t="n">
        <v>5.07503</v>
      </c>
      <c r="ZF9" t="n">
        <v>5.08468</v>
      </c>
      <c r="ZG9" t="n">
        <v>5.09423</v>
      </c>
      <c r="ZH9" t="n">
        <v>5.10314</v>
      </c>
      <c r="ZI9" t="n">
        <v>5.11008</v>
      </c>
      <c r="ZJ9" t="n">
        <v>5.11708</v>
      </c>
      <c r="ZK9" t="n">
        <v>5.12559</v>
      </c>
      <c r="ZL9" t="n">
        <v>5.1355</v>
      </c>
      <c r="ZM9" t="n">
        <v>5.14311</v>
      </c>
      <c r="ZN9" t="n">
        <v>5.15086</v>
      </c>
      <c r="ZO9" t="n">
        <v>5.15951</v>
      </c>
      <c r="ZP9" t="n">
        <v>5.16564</v>
      </c>
      <c r="ZQ9" t="n">
        <v>5.17469</v>
      </c>
      <c r="ZR9" t="n">
        <v>5.18549</v>
      </c>
      <c r="ZS9" t="n">
        <v>5.19217</v>
      </c>
      <c r="ZT9" t="n">
        <v>5.19913</v>
      </c>
      <c r="ZU9" t="n">
        <v>5.20588</v>
      </c>
      <c r="ZV9" t="n">
        <v>5.21305</v>
      </c>
      <c r="ZW9" t="n">
        <v>5.21917</v>
      </c>
      <c r="ZX9" t="n">
        <v>5.22855</v>
      </c>
      <c r="ZY9" t="n">
        <v>5.23338</v>
      </c>
      <c r="ZZ9" t="n">
        <v>5.24071</v>
      </c>
      <c r="AAA9" t="n">
        <v>5.24623</v>
      </c>
      <c r="AAB9" t="n">
        <v>5.25589</v>
      </c>
      <c r="AAC9" t="n">
        <v>5.26654</v>
      </c>
      <c r="AAD9" t="n">
        <v>5.2726</v>
      </c>
      <c r="AAE9" t="n">
        <v>5.28104</v>
      </c>
      <c r="AAF9" t="n">
        <v>5.28952</v>
      </c>
      <c r="AAG9" t="n">
        <v>5.29992</v>
      </c>
      <c r="AAH9" t="n">
        <v>5.30947</v>
      </c>
      <c r="AAI9" t="n">
        <v>5.3186</v>
      </c>
      <c r="AAJ9" t="n">
        <v>5.32691</v>
      </c>
      <c r="AAK9" t="n">
        <v>5.33438</v>
      </c>
      <c r="AAL9" t="n">
        <v>5.34109</v>
      </c>
      <c r="AAM9" t="n">
        <v>5.34958</v>
      </c>
      <c r="AAN9" t="n">
        <v>5.35768</v>
      </c>
      <c r="AAO9" t="n">
        <v>5.36601</v>
      </c>
      <c r="AAP9" t="n">
        <v>5.37117</v>
      </c>
      <c r="AAQ9" t="n">
        <v>5.37984</v>
      </c>
      <c r="AAR9" t="n">
        <v>5.39003</v>
      </c>
      <c r="AAS9" t="n">
        <v>5.4007</v>
      </c>
      <c r="AAT9" t="n">
        <v>5.40865</v>
      </c>
      <c r="AAU9" t="n">
        <v>5.41926</v>
      </c>
      <c r="AAV9" t="n">
        <v>5.42562</v>
      </c>
      <c r="AAW9" t="n">
        <v>5.4341</v>
      </c>
      <c r="AAX9" t="n">
        <v>5.44074</v>
      </c>
      <c r="AAY9" t="n">
        <v>5.44906</v>
      </c>
      <c r="AAZ9" t="n">
        <v>5.45518</v>
      </c>
      <c r="ABA9" t="n">
        <v>5.46263</v>
      </c>
      <c r="ABB9" t="n">
        <v>5.47391</v>
      </c>
      <c r="ABC9" t="n">
        <v>5.48507</v>
      </c>
      <c r="ABD9" t="n">
        <v>5.49245</v>
      </c>
      <c r="ABE9" t="n">
        <v>5.49972</v>
      </c>
      <c r="ABF9" t="n">
        <v>5.50679</v>
      </c>
      <c r="ABG9" t="n">
        <v>5.51596</v>
      </c>
      <c r="ABH9" t="n">
        <v>5.52541</v>
      </c>
      <c r="ABI9" t="n">
        <v>5.53443</v>
      </c>
      <c r="ABJ9" t="n">
        <v>5.54355</v>
      </c>
      <c r="ABK9" t="n">
        <v>5.55283</v>
      </c>
      <c r="ABL9" t="n">
        <v>5.56349</v>
      </c>
      <c r="ABM9" t="n">
        <v>5.57174</v>
      </c>
      <c r="ABN9" t="n">
        <v>5.58277</v>
      </c>
      <c r="ABO9" t="n">
        <v>5.59102</v>
      </c>
      <c r="ABP9" t="n">
        <v>5.60163</v>
      </c>
      <c r="ABQ9" t="n">
        <v>5.61169</v>
      </c>
      <c r="ABR9" t="n">
        <v>5.62103</v>
      </c>
      <c r="ABS9" t="n">
        <v>5.63125</v>
      </c>
      <c r="ABT9" t="n">
        <v>5.64044</v>
      </c>
      <c r="ABU9" t="n">
        <v>5.64984</v>
      </c>
      <c r="ABV9" t="n">
        <v>5.66037</v>
      </c>
      <c r="ABW9" t="n">
        <v>5.67086</v>
      </c>
      <c r="ABX9" t="n">
        <v>5.68161</v>
      </c>
      <c r="ABY9" t="n">
        <v>5.69246</v>
      </c>
      <c r="ABZ9" t="n">
        <v>5.70285</v>
      </c>
      <c r="ACA9" t="n">
        <v>5.71138</v>
      </c>
      <c r="ACB9" t="n">
        <v>5.72066</v>
      </c>
      <c r="ACC9" t="n">
        <v>5.73038</v>
      </c>
      <c r="ACD9" t="n">
        <v>5.73933</v>
      </c>
      <c r="ACE9" t="n">
        <v>5.74824</v>
      </c>
      <c r="ACF9" t="n">
        <v>5.75631</v>
      </c>
      <c r="ACG9" t="n">
        <v>5.76555</v>
      </c>
      <c r="ACH9" t="n">
        <v>5.77979</v>
      </c>
      <c r="ACI9" t="n">
        <v>5.79042</v>
      </c>
      <c r="ACJ9" t="n">
        <v>5.80339</v>
      </c>
      <c r="ACK9" t="n">
        <v>5.81295</v>
      </c>
      <c r="ACL9" t="n">
        <v>5.82218</v>
      </c>
      <c r="ACM9" t="n">
        <v>5.82803</v>
      </c>
      <c r="ACN9" t="n">
        <v>5.84143</v>
      </c>
      <c r="ACO9" t="n">
        <v>5.85595</v>
      </c>
      <c r="ACP9" t="n">
        <v>5.86929</v>
      </c>
      <c r="ACQ9" t="n">
        <v>5.88223</v>
      </c>
      <c r="ACR9" t="n">
        <v>5.89292</v>
      </c>
      <c r="ACS9" t="n">
        <v>5.9051</v>
      </c>
      <c r="ACT9" t="n">
        <v>5.91438</v>
      </c>
      <c r="ACU9" t="n">
        <v>5.92636</v>
      </c>
      <c r="ACV9" t="n">
        <v>5.93588</v>
      </c>
      <c r="ACW9" t="n">
        <v>5.94647</v>
      </c>
      <c r="ACX9" t="n">
        <v>5.95643</v>
      </c>
      <c r="ACY9" t="n">
        <v>5.96887</v>
      </c>
      <c r="ACZ9" t="n">
        <v>5.9754</v>
      </c>
      <c r="ADA9" t="n">
        <v>5.98438</v>
      </c>
      <c r="ADB9" t="n">
        <v>5.99448</v>
      </c>
      <c r="ADC9" t="n">
        <v>6.0028</v>
      </c>
      <c r="ADD9" t="n">
        <v>6.01314</v>
      </c>
      <c r="ADE9" t="n">
        <v>6.02942</v>
      </c>
      <c r="ADF9" t="n">
        <v>6.04466</v>
      </c>
      <c r="ADG9" t="n">
        <v>6.05971</v>
      </c>
      <c r="ADH9" t="n">
        <v>6.07312</v>
      </c>
      <c r="ADI9" t="n">
        <v>6.08762</v>
      </c>
      <c r="ADJ9" t="n">
        <v>6.0997</v>
      </c>
      <c r="ADK9" t="n">
        <v>6.11257</v>
      </c>
      <c r="ADL9" t="n">
        <v>6.12568</v>
      </c>
      <c r="ADM9" t="n">
        <v>6.13662</v>
      </c>
      <c r="ADN9" t="n">
        <v>6.14645</v>
      </c>
      <c r="ADO9" t="n">
        <v>6.15564</v>
      </c>
      <c r="ADP9" t="n">
        <v>6.16411</v>
      </c>
      <c r="ADQ9" t="n">
        <v>6.17754</v>
      </c>
      <c r="ADR9" t="n">
        <v>6.19326</v>
      </c>
      <c r="ADS9" t="n">
        <v>6.203</v>
      </c>
      <c r="ADT9" t="n">
        <v>6.21369</v>
      </c>
      <c r="ADU9" t="n">
        <v>6.22652</v>
      </c>
      <c r="ADV9" t="n">
        <v>6.23996</v>
      </c>
      <c r="ADW9" t="n">
        <v>6.25547</v>
      </c>
      <c r="ADX9" t="n">
        <v>6.26692</v>
      </c>
      <c r="ADY9" t="n">
        <v>6.28216</v>
      </c>
      <c r="ADZ9" t="n">
        <v>6.29505</v>
      </c>
      <c r="AEA9" t="n">
        <v>6.3123</v>
      </c>
      <c r="AEB9" t="n">
        <v>6.32616</v>
      </c>
      <c r="AEC9" t="n">
        <v>6.34223</v>
      </c>
      <c r="AED9" t="n">
        <v>6.35205</v>
      </c>
      <c r="AEE9" t="n">
        <v>6.36373</v>
      </c>
      <c r="AEF9" t="n">
        <v>6.37555</v>
      </c>
      <c r="AEG9" t="n">
        <v>6.38473</v>
      </c>
      <c r="AEH9" t="n">
        <v>6.39734</v>
      </c>
      <c r="AEI9" t="n">
        <v>6.41022</v>
      </c>
      <c r="AEJ9" t="n">
        <v>6.42054</v>
      </c>
      <c r="AEK9" t="n">
        <v>6.43159</v>
      </c>
      <c r="AEL9" t="n">
        <v>6.44491</v>
      </c>
      <c r="AEM9" t="n">
        <v>6.45985</v>
      </c>
      <c r="AEN9" t="n">
        <v>6.47115</v>
      </c>
      <c r="AEO9" t="n">
        <v>6.47861</v>
      </c>
      <c r="AEP9" t="n">
        <v>6.49004</v>
      </c>
      <c r="AEQ9" t="n">
        <v>6.50272</v>
      </c>
      <c r="AER9" t="n">
        <v>6.51847</v>
      </c>
      <c r="AES9" t="n">
        <v>6.536</v>
      </c>
      <c r="AET9" t="n">
        <v>6.54826</v>
      </c>
      <c r="AEU9" t="n">
        <v>6.56693</v>
      </c>
      <c r="AEV9" t="n">
        <v>6.58137</v>
      </c>
      <c r="AEW9" t="n">
        <v>6.59489</v>
      </c>
      <c r="AEX9" t="n">
        <v>6.60933</v>
      </c>
      <c r="AEY9" t="n">
        <v>6.62229</v>
      </c>
      <c r="AEZ9" t="n">
        <v>6.63696</v>
      </c>
      <c r="AFA9" t="n">
        <v>6.65273</v>
      </c>
      <c r="AFB9" t="n">
        <v>6.66886</v>
      </c>
      <c r="AFC9" t="n">
        <v>6.68709</v>
      </c>
      <c r="AFD9" t="n">
        <v>6.70181</v>
      </c>
      <c r="AFE9" t="n">
        <v>6.71497</v>
      </c>
      <c r="AFF9" t="n">
        <v>6.73534</v>
      </c>
      <c r="AFG9" t="n">
        <v>6.74929</v>
      </c>
      <c r="AFH9" t="n">
        <v>6.76547</v>
      </c>
      <c r="AFI9" t="n">
        <v>6.7845</v>
      </c>
      <c r="AFJ9" t="n">
        <v>6.80375</v>
      </c>
      <c r="AFK9" t="n">
        <v>6.82334</v>
      </c>
      <c r="AFL9" t="n">
        <v>6.84617</v>
      </c>
      <c r="AFM9" t="n">
        <v>6.86241</v>
      </c>
      <c r="AFN9" t="n">
        <v>6.88057</v>
      </c>
      <c r="AFO9" t="n">
        <v>6.89807</v>
      </c>
      <c r="AFP9" t="n">
        <v>6.90872</v>
      </c>
      <c r="AFQ9" t="n">
        <v>6.92314</v>
      </c>
      <c r="AFR9" t="n">
        <v>6.93483</v>
      </c>
      <c r="AFS9" t="n">
        <v>6.94993</v>
      </c>
      <c r="AFT9" t="n">
        <v>6.96878</v>
      </c>
      <c r="AFU9" t="n">
        <v>6.98467</v>
      </c>
      <c r="AFV9" t="n">
        <v>7.00467</v>
      </c>
      <c r="AFW9" t="n">
        <v>7.02085</v>
      </c>
      <c r="AFX9" t="n">
        <v>7.03858</v>
      </c>
      <c r="AFY9" t="n">
        <v>7.06038</v>
      </c>
      <c r="AFZ9" t="n">
        <v>7.07522</v>
      </c>
      <c r="AGA9" t="n">
        <v>7.09274</v>
      </c>
      <c r="AGB9" t="n">
        <v>7.1107</v>
      </c>
      <c r="AGC9" t="n">
        <v>7.13026</v>
      </c>
      <c r="AGD9" t="n">
        <v>7.14654</v>
      </c>
      <c r="AGE9" t="n">
        <v>7.16522</v>
      </c>
      <c r="AGF9" t="n">
        <v>7.18882</v>
      </c>
      <c r="AGG9" t="n">
        <v>7.20892</v>
      </c>
      <c r="AGH9" t="n">
        <v>7.23066</v>
      </c>
      <c r="AGI9" t="n">
        <v>7.25253</v>
      </c>
      <c r="AGJ9" t="n">
        <v>7.27244</v>
      </c>
      <c r="AGK9" t="n">
        <v>7.30395</v>
      </c>
      <c r="AGL9" t="n">
        <v>7.32448</v>
      </c>
      <c r="AGM9" t="n">
        <v>7.34413</v>
      </c>
      <c r="AGN9" t="n">
        <v>7.36307</v>
      </c>
      <c r="AGO9" t="n">
        <v>7.38083</v>
      </c>
      <c r="AGP9" t="n">
        <v>7.39271</v>
      </c>
      <c r="AGQ9" t="n">
        <v>7.40995</v>
      </c>
      <c r="AGR9" t="n">
        <v>7.44025</v>
      </c>
      <c r="AGS9" t="n">
        <v>7.46639</v>
      </c>
      <c r="AGT9" t="n">
        <v>7.49161</v>
      </c>
      <c r="AGU9" t="n">
        <v>7.51639</v>
      </c>
      <c r="AGV9" t="n">
        <v>7.54039</v>
      </c>
      <c r="AGW9" t="n">
        <v>7.56603</v>
      </c>
      <c r="AGX9" t="n">
        <v>7.5858</v>
      </c>
      <c r="AGY9" t="n">
        <v>7.60876</v>
      </c>
      <c r="AGZ9" t="n">
        <v>7.63349</v>
      </c>
      <c r="AHA9" t="n">
        <v>7.65563</v>
      </c>
      <c r="AHB9" t="n">
        <v>7.67236</v>
      </c>
      <c r="AHC9" t="n">
        <v>7.69085</v>
      </c>
      <c r="AHD9" t="n">
        <v>7.71096</v>
      </c>
      <c r="AHE9" t="n">
        <v>7.73697</v>
      </c>
      <c r="AHF9" t="n">
        <v>7.7595</v>
      </c>
      <c r="AHG9" t="n">
        <v>7.78834</v>
      </c>
      <c r="AHH9" t="n">
        <v>7.81411</v>
      </c>
      <c r="AHI9" t="n">
        <v>7.84375</v>
      </c>
      <c r="AHJ9" t="n">
        <v>7.87382</v>
      </c>
      <c r="AHK9" t="n">
        <v>7.90054</v>
      </c>
      <c r="AHL9" t="n">
        <v>7.92397</v>
      </c>
      <c r="AHM9" t="n">
        <v>7.95469</v>
      </c>
      <c r="AHN9" t="n">
        <v>7.98068</v>
      </c>
      <c r="AHO9" t="n">
        <v>8.01066</v>
      </c>
      <c r="AHP9" t="n">
        <v>8.029120000000001</v>
      </c>
      <c r="AHQ9" t="n">
        <v>8.05875</v>
      </c>
      <c r="AHR9" t="n">
        <v>8.09506</v>
      </c>
      <c r="AHS9" t="n">
        <v>8.126580000000001</v>
      </c>
      <c r="AHT9" t="n">
        <v>8.155749999999999</v>
      </c>
      <c r="AHU9" t="n">
        <v>8.19318</v>
      </c>
      <c r="AHV9" t="n">
        <v>8.223929999999999</v>
      </c>
      <c r="AHW9" t="n">
        <v>8.246600000000001</v>
      </c>
      <c r="AHX9" t="n">
        <v>8.279109999999999</v>
      </c>
      <c r="AHY9" t="n">
        <v>8.304169999999999</v>
      </c>
      <c r="AHZ9" t="n">
        <v>8.333209999999999</v>
      </c>
      <c r="AIA9" t="n">
        <v>8.36462</v>
      </c>
      <c r="AIB9" t="n">
        <v>8.388479999999999</v>
      </c>
      <c r="AIC9" t="n">
        <v>8.42183</v>
      </c>
      <c r="AID9" t="n">
        <v>8.460649999999999</v>
      </c>
      <c r="AIE9" t="n">
        <v>8.493679999999999</v>
      </c>
      <c r="AIF9" t="n">
        <v>8.527889999999999</v>
      </c>
      <c r="AIG9" t="n">
        <v>8.564</v>
      </c>
      <c r="AIH9" t="n">
        <v>8.593769999999999</v>
      </c>
      <c r="AII9" t="n">
        <v>8.625920000000001</v>
      </c>
      <c r="AIJ9" t="n">
        <v>8.66113</v>
      </c>
      <c r="AIK9" t="n">
        <v>8.69694</v>
      </c>
      <c r="AIL9" t="n">
        <v>8.733280000000001</v>
      </c>
      <c r="AIM9" t="n">
        <v>8.7645</v>
      </c>
      <c r="AIN9" t="n">
        <v>8.806760000000001</v>
      </c>
      <c r="AIO9" t="n">
        <v>8.84929</v>
      </c>
      <c r="AIP9" t="n">
        <v>8.891260000000001</v>
      </c>
      <c r="AIQ9" t="n">
        <v>8.929349999999999</v>
      </c>
      <c r="AIR9" t="n">
        <v>8.97151</v>
      </c>
      <c r="AIS9" t="n">
        <v>9.011570000000001</v>
      </c>
      <c r="AIT9" t="n">
        <v>9.055759999999999</v>
      </c>
      <c r="AIU9" t="n">
        <v>9.10956</v>
      </c>
      <c r="AIV9" t="n">
        <v>9.158160000000001</v>
      </c>
      <c r="AIW9" t="n">
        <v>9.19624</v>
      </c>
      <c r="AIX9" t="n">
        <v>9.25103</v>
      </c>
      <c r="AIY9" t="n">
        <v>9.29707</v>
      </c>
      <c r="AIZ9" t="n">
        <v>9.332599999999999</v>
      </c>
      <c r="AJA9" t="n">
        <v>9.37271</v>
      </c>
      <c r="AJB9" t="n">
        <v>9.41103</v>
      </c>
      <c r="AJC9" t="n">
        <v>9.477399999999999</v>
      </c>
      <c r="AJD9" t="n">
        <v>9.529109999999999</v>
      </c>
      <c r="AJE9" t="n">
        <v>9.58572</v>
      </c>
      <c r="AJF9" t="n">
        <v>9.63752</v>
      </c>
      <c r="AJG9" t="n">
        <v>9.678129999999999</v>
      </c>
      <c r="AJH9" t="n">
        <v>9.72495</v>
      </c>
      <c r="AJI9" t="n">
        <v>9.798590000000001</v>
      </c>
      <c r="AJJ9" t="n">
        <v>9.855650000000001</v>
      </c>
      <c r="AJK9" t="n">
        <v>9.89845</v>
      </c>
      <c r="AJL9" t="n">
        <v>9.952859999999999</v>
      </c>
      <c r="AJM9" t="n">
        <v>10.00576</v>
      </c>
      <c r="AJN9" t="n">
        <v>10.06404</v>
      </c>
      <c r="AJO9" t="n">
        <v>10.13271</v>
      </c>
      <c r="AJP9" t="n">
        <v>10.19725</v>
      </c>
      <c r="AJQ9" t="n">
        <v>10.2571</v>
      </c>
      <c r="AJR9" t="n">
        <v>10.31699</v>
      </c>
      <c r="AJS9" t="n">
        <v>10.39287</v>
      </c>
      <c r="AJT9" t="n">
        <v>10.46641</v>
      </c>
      <c r="AJU9" t="n">
        <v>10.53491</v>
      </c>
      <c r="AJV9" t="n">
        <v>10.61325</v>
      </c>
      <c r="AJW9" t="n">
        <v>10.68806</v>
      </c>
      <c r="AJX9" t="n">
        <v>10.76087</v>
      </c>
      <c r="AJY9" t="n">
        <v>10.85186</v>
      </c>
      <c r="AJZ9" t="n">
        <v>10.91444</v>
      </c>
      <c r="AKA9" t="n">
        <v>10.9959</v>
      </c>
      <c r="AKB9" t="n">
        <v>11.10112</v>
      </c>
      <c r="AKC9" t="n">
        <v>11.189</v>
      </c>
      <c r="AKD9" t="n">
        <v>11.27757</v>
      </c>
      <c r="AKE9" t="n">
        <v>11.35759</v>
      </c>
      <c r="AKF9" t="n">
        <v>11.45044</v>
      </c>
      <c r="AKG9" t="n">
        <v>11.54435</v>
      </c>
      <c r="AKH9" t="n">
        <v>11.64652</v>
      </c>
      <c r="AKI9" t="n">
        <v>11.7709</v>
      </c>
      <c r="AKJ9" t="n">
        <v>11.86667</v>
      </c>
      <c r="AKK9" t="n">
        <v>11.96753</v>
      </c>
      <c r="AKL9" t="n">
        <v>12.1082</v>
      </c>
      <c r="AKM9" t="n">
        <v>12.24769</v>
      </c>
      <c r="AKN9" t="n">
        <v>12.36872</v>
      </c>
      <c r="AKO9" t="n">
        <v>12.52975</v>
      </c>
      <c r="AKP9" t="n">
        <v>12.71849</v>
      </c>
      <c r="AKQ9" t="n">
        <v>12.83026</v>
      </c>
      <c r="AKR9" t="n">
        <v>12.95072</v>
      </c>
      <c r="AKS9" t="n">
        <v>13.13576</v>
      </c>
      <c r="AKT9" t="n">
        <v>13.32298</v>
      </c>
      <c r="AKU9" t="n">
        <v>13.49691</v>
      </c>
      <c r="AKV9" t="n">
        <v>13.65319</v>
      </c>
      <c r="AKW9" t="n">
        <v>13.85844</v>
      </c>
      <c r="AKX9" t="n">
        <v>14.06259</v>
      </c>
      <c r="AKY9" t="n">
        <v>14.32909</v>
      </c>
      <c r="AKZ9" t="n">
        <v>14.63113</v>
      </c>
      <c r="ALA9" t="n">
        <v>14.89167</v>
      </c>
      <c r="ALB9" t="n">
        <v>15.16792</v>
      </c>
      <c r="ALC9" t="n">
        <v>15.47441</v>
      </c>
      <c r="ALD9" t="n">
        <v>15.80599</v>
      </c>
      <c r="ALE9" t="n">
        <v>16.23252</v>
      </c>
      <c r="ALF9" t="n">
        <v>16.67859</v>
      </c>
      <c r="ALG9" t="n">
        <v>17.2334</v>
      </c>
      <c r="ALH9" t="n">
        <v>17.8678</v>
      </c>
      <c r="ALI9" t="n">
        <v>18.51068</v>
      </c>
      <c r="ALJ9" t="n">
        <v>19.19534</v>
      </c>
      <c r="ALK9" t="n">
        <v>20.33854</v>
      </c>
      <c r="ALL9" t="n">
        <v>21.84485</v>
      </c>
      <c r="ALM9" t="n">
        <v>23.89581</v>
      </c>
      <c r="ALN9" t="n">
        <v>27.02802</v>
      </c>
      <c r="ALO9" t="n">
        <v>37.27911</v>
      </c>
    </row>
    <row r="10">
      <c r="A10" t="inlineStr">
        <is>
          <t>Kenya</t>
        </is>
      </c>
      <c r="B10" t="inlineStr">
        <is>
          <t>KEN</t>
        </is>
      </c>
      <c r="C10" s="13">
        <f>AVERAGE(SI10,SJ10)</f>
        <v/>
      </c>
      <c r="D10" t="n">
        <v>0.29895</v>
      </c>
      <c r="E10" t="n">
        <v>0.44271</v>
      </c>
      <c r="F10" t="n">
        <v>0.5553399999999999</v>
      </c>
      <c r="G10" t="n">
        <v>0.62209</v>
      </c>
      <c r="H10" t="n">
        <v>0.6912700000000001</v>
      </c>
      <c r="I10" t="n">
        <v>0.73864</v>
      </c>
      <c r="J10" t="n">
        <v>0.78056</v>
      </c>
      <c r="K10" t="n">
        <v>0.84038</v>
      </c>
      <c r="L10" t="n">
        <v>0.87094</v>
      </c>
      <c r="M10" t="n">
        <v>0.89966</v>
      </c>
      <c r="N10" t="n">
        <v>0.92887</v>
      </c>
      <c r="O10" t="n">
        <v>0.94833</v>
      </c>
      <c r="P10" t="n">
        <v>0.96848</v>
      </c>
      <c r="Q10" t="n">
        <v>0.97992</v>
      </c>
      <c r="R10" t="n">
        <v>0.99256</v>
      </c>
      <c r="S10" t="n">
        <v>1.01902</v>
      </c>
      <c r="T10" t="n">
        <v>1.03819</v>
      </c>
      <c r="U10" t="n">
        <v>1.05273</v>
      </c>
      <c r="V10" t="n">
        <v>1.07081</v>
      </c>
      <c r="W10" t="n">
        <v>1.08541</v>
      </c>
      <c r="X10" t="n">
        <v>1.10158</v>
      </c>
      <c r="Y10" t="n">
        <v>1.11265</v>
      </c>
      <c r="Z10" t="n">
        <v>1.12727</v>
      </c>
      <c r="AA10" t="n">
        <v>1.14239</v>
      </c>
      <c r="AB10" t="n">
        <v>1.15361</v>
      </c>
      <c r="AC10" t="n">
        <v>1.16184</v>
      </c>
      <c r="AD10" t="n">
        <v>1.17244</v>
      </c>
      <c r="AE10" t="n">
        <v>1.18217</v>
      </c>
      <c r="AF10" t="n">
        <v>1.19074</v>
      </c>
      <c r="AG10" t="n">
        <v>1.20907</v>
      </c>
      <c r="AH10" t="n">
        <v>1.22226</v>
      </c>
      <c r="AI10" t="n">
        <v>1.23613</v>
      </c>
      <c r="AJ10" t="n">
        <v>1.24521</v>
      </c>
      <c r="AK10" t="n">
        <v>1.25483</v>
      </c>
      <c r="AL10" t="n">
        <v>1.26269</v>
      </c>
      <c r="AM10" t="n">
        <v>1.27133</v>
      </c>
      <c r="AN10" t="n">
        <v>1.28398</v>
      </c>
      <c r="AO10" t="n">
        <v>1.29584</v>
      </c>
      <c r="AP10" t="n">
        <v>1.30445</v>
      </c>
      <c r="AQ10" t="n">
        <v>1.31144</v>
      </c>
      <c r="AR10" t="n">
        <v>1.32111</v>
      </c>
      <c r="AS10" t="n">
        <v>1.32767</v>
      </c>
      <c r="AT10" t="n">
        <v>1.33419</v>
      </c>
      <c r="AU10" t="n">
        <v>1.34606</v>
      </c>
      <c r="AV10" t="n">
        <v>1.35774</v>
      </c>
      <c r="AW10" t="n">
        <v>1.36599</v>
      </c>
      <c r="AX10" t="n">
        <v>1.38038</v>
      </c>
      <c r="AY10" t="n">
        <v>1.39492</v>
      </c>
      <c r="AZ10" t="n">
        <v>1.40292</v>
      </c>
      <c r="BA10" t="n">
        <v>1.41349</v>
      </c>
      <c r="BB10" t="n">
        <v>1.42472</v>
      </c>
      <c r="BC10" t="n">
        <v>1.43463</v>
      </c>
      <c r="BD10" t="n">
        <v>1.44377</v>
      </c>
      <c r="BE10" t="n">
        <v>1.4506</v>
      </c>
      <c r="BF10" t="n">
        <v>1.45546</v>
      </c>
      <c r="BG10" t="n">
        <v>1.46038</v>
      </c>
      <c r="BH10" t="n">
        <v>1.46969</v>
      </c>
      <c r="BI10" t="n">
        <v>1.47656</v>
      </c>
      <c r="BJ10" t="n">
        <v>1.48472</v>
      </c>
      <c r="BK10" t="n">
        <v>1.49323</v>
      </c>
      <c r="BL10" t="n">
        <v>1.49914</v>
      </c>
      <c r="BM10" t="n">
        <v>1.50333</v>
      </c>
      <c r="BN10" t="n">
        <v>1.50975</v>
      </c>
      <c r="BO10" t="n">
        <v>1.51825</v>
      </c>
      <c r="BP10" t="n">
        <v>1.52362</v>
      </c>
      <c r="BQ10" t="n">
        <v>1.52975</v>
      </c>
      <c r="BR10" t="n">
        <v>1.53832</v>
      </c>
      <c r="BS10" t="n">
        <v>1.54716</v>
      </c>
      <c r="BT10" t="n">
        <v>1.55178</v>
      </c>
      <c r="BU10" t="n">
        <v>1.55654</v>
      </c>
      <c r="BV10" t="n">
        <v>1.56211</v>
      </c>
      <c r="BW10" t="n">
        <v>1.56808</v>
      </c>
      <c r="BX10" t="n">
        <v>1.5762</v>
      </c>
      <c r="BY10" t="n">
        <v>1.58198</v>
      </c>
      <c r="BZ10" t="n">
        <v>1.58844</v>
      </c>
      <c r="CA10" t="n">
        <v>1.59499</v>
      </c>
      <c r="CB10" t="n">
        <v>1.59959</v>
      </c>
      <c r="CC10" t="n">
        <v>1.60425</v>
      </c>
      <c r="CD10" t="n">
        <v>1.61233</v>
      </c>
      <c r="CE10" t="n">
        <v>1.6181</v>
      </c>
      <c r="CF10" t="n">
        <v>1.62253</v>
      </c>
      <c r="CG10" t="n">
        <v>1.62959</v>
      </c>
      <c r="CH10" t="n">
        <v>1.63938</v>
      </c>
      <c r="CI10" t="n">
        <v>1.6458</v>
      </c>
      <c r="CJ10" t="n">
        <v>1.65164</v>
      </c>
      <c r="CK10" t="n">
        <v>1.65656</v>
      </c>
      <c r="CL10" t="n">
        <v>1.66325</v>
      </c>
      <c r="CM10" t="n">
        <v>1.66852</v>
      </c>
      <c r="CN10" t="n">
        <v>1.67602</v>
      </c>
      <c r="CO10" t="n">
        <v>1.68248</v>
      </c>
      <c r="CP10" t="n">
        <v>1.68791</v>
      </c>
      <c r="CQ10" t="n">
        <v>1.69446</v>
      </c>
      <c r="CR10" t="n">
        <v>1.69942</v>
      </c>
      <c r="CS10" t="n">
        <v>1.70402</v>
      </c>
      <c r="CT10" t="n">
        <v>1.71139</v>
      </c>
      <c r="CU10" t="n">
        <v>1.71639</v>
      </c>
      <c r="CV10" t="n">
        <v>1.71912</v>
      </c>
      <c r="CW10" t="n">
        <v>1.72204</v>
      </c>
      <c r="CX10" t="n">
        <v>1.7257</v>
      </c>
      <c r="CY10" t="n">
        <v>1.72925</v>
      </c>
      <c r="CZ10" t="n">
        <v>1.73507</v>
      </c>
      <c r="DA10" t="n">
        <v>1.74098</v>
      </c>
      <c r="DB10" t="n">
        <v>1.74446</v>
      </c>
      <c r="DC10" t="n">
        <v>1.74914</v>
      </c>
      <c r="DD10" t="n">
        <v>1.75379</v>
      </c>
      <c r="DE10" t="n">
        <v>1.75794</v>
      </c>
      <c r="DF10" t="n">
        <v>1.76449</v>
      </c>
      <c r="DG10" t="n">
        <v>1.76996</v>
      </c>
      <c r="DH10" t="n">
        <v>1.77643</v>
      </c>
      <c r="DI10" t="n">
        <v>1.78167</v>
      </c>
      <c r="DJ10" t="n">
        <v>1.78641</v>
      </c>
      <c r="DK10" t="n">
        <v>1.79211</v>
      </c>
      <c r="DL10" t="n">
        <v>1.79805</v>
      </c>
      <c r="DM10" t="n">
        <v>1.80327</v>
      </c>
      <c r="DN10" t="n">
        <v>1.80836</v>
      </c>
      <c r="DO10" t="n">
        <v>1.81323</v>
      </c>
      <c r="DP10" t="n">
        <v>1.81791</v>
      </c>
      <c r="DQ10" t="n">
        <v>1.82228</v>
      </c>
      <c r="DR10" t="n">
        <v>1.82686</v>
      </c>
      <c r="DS10" t="n">
        <v>1.83036</v>
      </c>
      <c r="DT10" t="n">
        <v>1.83299</v>
      </c>
      <c r="DU10" t="n">
        <v>1.83558</v>
      </c>
      <c r="DV10" t="n">
        <v>1.83899</v>
      </c>
      <c r="DW10" t="n">
        <v>1.84321</v>
      </c>
      <c r="DX10" t="n">
        <v>1.84677</v>
      </c>
      <c r="DY10" t="n">
        <v>1.85263</v>
      </c>
      <c r="DZ10" t="n">
        <v>1.85931</v>
      </c>
      <c r="EA10" t="n">
        <v>1.8653</v>
      </c>
      <c r="EB10" t="n">
        <v>1.86922</v>
      </c>
      <c r="EC10" t="n">
        <v>1.87424</v>
      </c>
      <c r="ED10" t="n">
        <v>1.87945</v>
      </c>
      <c r="EE10" t="n">
        <v>1.88282</v>
      </c>
      <c r="EF10" t="n">
        <v>1.88607</v>
      </c>
      <c r="EG10" t="n">
        <v>1.8896</v>
      </c>
      <c r="EH10" t="n">
        <v>1.89416</v>
      </c>
      <c r="EI10" t="n">
        <v>1.89851</v>
      </c>
      <c r="EJ10" t="n">
        <v>1.90516</v>
      </c>
      <c r="EK10" t="n">
        <v>1.9124</v>
      </c>
      <c r="EL10" t="n">
        <v>1.91727</v>
      </c>
      <c r="EM10" t="n">
        <v>1.92062</v>
      </c>
      <c r="EN10" t="n">
        <v>1.92354</v>
      </c>
      <c r="EO10" t="n">
        <v>1.92735</v>
      </c>
      <c r="EP10" t="n">
        <v>1.93071</v>
      </c>
      <c r="EQ10" t="n">
        <v>1.93369</v>
      </c>
      <c r="ER10" t="n">
        <v>1.93854</v>
      </c>
      <c r="ES10" t="n">
        <v>1.94189</v>
      </c>
      <c r="ET10" t="n">
        <v>1.94491</v>
      </c>
      <c r="EU10" t="n">
        <v>1.95027</v>
      </c>
      <c r="EV10" t="n">
        <v>1.95432</v>
      </c>
      <c r="EW10" t="n">
        <v>1.95853</v>
      </c>
      <c r="EX10" t="n">
        <v>1.96204</v>
      </c>
      <c r="EY10" t="n">
        <v>1.96508</v>
      </c>
      <c r="EZ10" t="n">
        <v>1.96919</v>
      </c>
      <c r="FA10" t="n">
        <v>1.97295</v>
      </c>
      <c r="FB10" t="n">
        <v>1.97853</v>
      </c>
      <c r="FC10" t="n">
        <v>1.98398</v>
      </c>
      <c r="FD10" t="n">
        <v>1.98799</v>
      </c>
      <c r="FE10" t="n">
        <v>1.99208</v>
      </c>
      <c r="FF10" t="n">
        <v>1.99801</v>
      </c>
      <c r="FG10" t="n">
        <v>2.00088</v>
      </c>
      <c r="FH10" t="n">
        <v>2.00486</v>
      </c>
      <c r="FI10" t="n">
        <v>2.01064</v>
      </c>
      <c r="FJ10" t="n">
        <v>2.01509</v>
      </c>
      <c r="FK10" t="n">
        <v>2.01938</v>
      </c>
      <c r="FL10" t="n">
        <v>2.02373</v>
      </c>
      <c r="FM10" t="n">
        <v>2.02879</v>
      </c>
      <c r="FN10" t="n">
        <v>2.03228</v>
      </c>
      <c r="FO10" t="n">
        <v>2.03618</v>
      </c>
      <c r="FP10" t="n">
        <v>2.03987</v>
      </c>
      <c r="FQ10" t="n">
        <v>2.0442</v>
      </c>
      <c r="FR10" t="n">
        <v>2.04944</v>
      </c>
      <c r="FS10" t="n">
        <v>2.05399</v>
      </c>
      <c r="FT10" t="n">
        <v>2.05648</v>
      </c>
      <c r="FU10" t="n">
        <v>2.05907</v>
      </c>
      <c r="FV10" t="n">
        <v>2.06316</v>
      </c>
      <c r="FW10" t="n">
        <v>2.06679</v>
      </c>
      <c r="FX10" t="n">
        <v>2.07095</v>
      </c>
      <c r="FY10" t="n">
        <v>2.07494</v>
      </c>
      <c r="FZ10" t="n">
        <v>2.07859</v>
      </c>
      <c r="GA10" t="n">
        <v>2.08303</v>
      </c>
      <c r="GB10" t="n">
        <v>2.08621</v>
      </c>
      <c r="GC10" t="n">
        <v>2.089</v>
      </c>
      <c r="GD10" t="n">
        <v>2.09344</v>
      </c>
      <c r="GE10" t="n">
        <v>2.09675</v>
      </c>
      <c r="GF10" t="n">
        <v>2.09828</v>
      </c>
      <c r="GG10" t="n">
        <v>2.10105</v>
      </c>
      <c r="GH10" t="n">
        <v>2.10849</v>
      </c>
      <c r="GI10" t="n">
        <v>2.11499</v>
      </c>
      <c r="GJ10" t="n">
        <v>2.12026</v>
      </c>
      <c r="GK10" t="n">
        <v>2.12505</v>
      </c>
      <c r="GL10" t="n">
        <v>2.12849</v>
      </c>
      <c r="GM10" t="n">
        <v>2.13154</v>
      </c>
      <c r="GN10" t="n">
        <v>2.1334</v>
      </c>
      <c r="GO10" t="n">
        <v>2.1355</v>
      </c>
      <c r="GP10" t="n">
        <v>2.13907</v>
      </c>
      <c r="GQ10" t="n">
        <v>2.14276</v>
      </c>
      <c r="GR10" t="n">
        <v>2.1475</v>
      </c>
      <c r="GS10" t="n">
        <v>2.15074</v>
      </c>
      <c r="GT10" t="n">
        <v>2.15505</v>
      </c>
      <c r="GU10" t="n">
        <v>2.15852</v>
      </c>
      <c r="GV10" t="n">
        <v>2.1601</v>
      </c>
      <c r="GW10" t="n">
        <v>2.16292</v>
      </c>
      <c r="GX10" t="n">
        <v>2.16629</v>
      </c>
      <c r="GY10" t="n">
        <v>2.16968</v>
      </c>
      <c r="GZ10" t="n">
        <v>2.17148</v>
      </c>
      <c r="HA10" t="n">
        <v>2.17661</v>
      </c>
      <c r="HB10" t="n">
        <v>2.18184</v>
      </c>
      <c r="HC10" t="n">
        <v>2.18526</v>
      </c>
      <c r="HD10" t="n">
        <v>2.19024</v>
      </c>
      <c r="HE10" t="n">
        <v>2.19386</v>
      </c>
      <c r="HF10" t="n">
        <v>2.19717</v>
      </c>
      <c r="HG10" t="n">
        <v>2.20102</v>
      </c>
      <c r="HH10" t="n">
        <v>2.2067</v>
      </c>
      <c r="HI10" t="n">
        <v>2.21103</v>
      </c>
      <c r="HJ10" t="n">
        <v>2.21606</v>
      </c>
      <c r="HK10" t="n">
        <v>2.22072</v>
      </c>
      <c r="HL10" t="n">
        <v>2.22658</v>
      </c>
      <c r="HM10" t="n">
        <v>2.23126</v>
      </c>
      <c r="HN10" t="n">
        <v>2.23537</v>
      </c>
      <c r="HO10" t="n">
        <v>2.23875</v>
      </c>
      <c r="HP10" t="n">
        <v>2.24322</v>
      </c>
      <c r="HQ10" t="n">
        <v>2.24578</v>
      </c>
      <c r="HR10" t="n">
        <v>2.24886</v>
      </c>
      <c r="HS10" t="n">
        <v>2.25321</v>
      </c>
      <c r="HT10" t="n">
        <v>2.25669</v>
      </c>
      <c r="HU10" t="n">
        <v>2.26153</v>
      </c>
      <c r="HV10" t="n">
        <v>2.26557</v>
      </c>
      <c r="HW10" t="n">
        <v>2.26897</v>
      </c>
      <c r="HX10" t="n">
        <v>2.27338</v>
      </c>
      <c r="HY10" t="n">
        <v>2.27794</v>
      </c>
      <c r="HZ10" t="n">
        <v>2.28183</v>
      </c>
      <c r="IA10" t="n">
        <v>2.28537</v>
      </c>
      <c r="IB10" t="n">
        <v>2.28946</v>
      </c>
      <c r="IC10" t="n">
        <v>2.29465</v>
      </c>
      <c r="ID10" t="n">
        <v>2.2976</v>
      </c>
      <c r="IE10" t="n">
        <v>2.30248</v>
      </c>
      <c r="IF10" t="n">
        <v>2.30672</v>
      </c>
      <c r="IG10" t="n">
        <v>2.31015</v>
      </c>
      <c r="IH10" t="n">
        <v>2.31401</v>
      </c>
      <c r="II10" t="n">
        <v>2.3169</v>
      </c>
      <c r="IJ10" t="n">
        <v>2.31891</v>
      </c>
      <c r="IK10" t="n">
        <v>2.3222</v>
      </c>
      <c r="IL10" t="n">
        <v>2.32692</v>
      </c>
      <c r="IM10" t="n">
        <v>2.33033</v>
      </c>
      <c r="IN10" t="n">
        <v>2.33486</v>
      </c>
      <c r="IO10" t="n">
        <v>2.33936</v>
      </c>
      <c r="IP10" t="n">
        <v>2.34196</v>
      </c>
      <c r="IQ10" t="n">
        <v>2.34372</v>
      </c>
      <c r="IR10" t="n">
        <v>2.34657</v>
      </c>
      <c r="IS10" t="n">
        <v>2.35012</v>
      </c>
      <c r="IT10" t="n">
        <v>2.354</v>
      </c>
      <c r="IU10" t="n">
        <v>2.35641</v>
      </c>
      <c r="IV10" t="n">
        <v>2.35911</v>
      </c>
      <c r="IW10" t="n">
        <v>2.36417</v>
      </c>
      <c r="IX10" t="n">
        <v>2.37008</v>
      </c>
      <c r="IY10" t="n">
        <v>2.37415</v>
      </c>
      <c r="IZ10" t="n">
        <v>2.37778</v>
      </c>
      <c r="JA10" t="n">
        <v>2.38053</v>
      </c>
      <c r="JB10" t="n">
        <v>2.38241</v>
      </c>
      <c r="JC10" t="n">
        <v>2.38484</v>
      </c>
      <c r="JD10" t="n">
        <v>2.3891</v>
      </c>
      <c r="JE10" t="n">
        <v>2.39365</v>
      </c>
      <c r="JF10" t="n">
        <v>2.3986</v>
      </c>
      <c r="JG10" t="n">
        <v>2.40209</v>
      </c>
      <c r="JH10" t="n">
        <v>2.40576</v>
      </c>
      <c r="JI10" t="n">
        <v>2.4103</v>
      </c>
      <c r="JJ10" t="n">
        <v>2.41443</v>
      </c>
      <c r="JK10" t="n">
        <v>2.41807</v>
      </c>
      <c r="JL10" t="n">
        <v>2.42056</v>
      </c>
      <c r="JM10" t="n">
        <v>2.42355</v>
      </c>
      <c r="JN10" t="n">
        <v>2.42718</v>
      </c>
      <c r="JO10" t="n">
        <v>2.43046</v>
      </c>
      <c r="JP10" t="n">
        <v>2.43479</v>
      </c>
      <c r="JQ10" t="n">
        <v>2.43858</v>
      </c>
      <c r="JR10" t="n">
        <v>2.443</v>
      </c>
      <c r="JS10" t="n">
        <v>2.44648</v>
      </c>
      <c r="JT10" t="n">
        <v>2.44908</v>
      </c>
      <c r="JU10" t="n">
        <v>2.45213</v>
      </c>
      <c r="JV10" t="n">
        <v>2.45563</v>
      </c>
      <c r="JW10" t="n">
        <v>2.45979</v>
      </c>
      <c r="JX10" t="n">
        <v>2.46347</v>
      </c>
      <c r="JY10" t="n">
        <v>2.46612</v>
      </c>
      <c r="JZ10" t="n">
        <v>2.46849</v>
      </c>
      <c r="KA10" t="n">
        <v>2.47202</v>
      </c>
      <c r="KB10" t="n">
        <v>2.47564</v>
      </c>
      <c r="KC10" t="n">
        <v>2.4796</v>
      </c>
      <c r="KD10" t="n">
        <v>2.48319</v>
      </c>
      <c r="KE10" t="n">
        <v>2.48544</v>
      </c>
      <c r="KF10" t="n">
        <v>2.48904</v>
      </c>
      <c r="KG10" t="n">
        <v>2.49276</v>
      </c>
      <c r="KH10" t="n">
        <v>2.49691</v>
      </c>
      <c r="KI10" t="n">
        <v>2.50114</v>
      </c>
      <c r="KJ10" t="n">
        <v>2.50562</v>
      </c>
      <c r="KK10" t="n">
        <v>2.50926</v>
      </c>
      <c r="KL10" t="n">
        <v>2.51267</v>
      </c>
      <c r="KM10" t="n">
        <v>2.5169</v>
      </c>
      <c r="KN10" t="n">
        <v>2.52213</v>
      </c>
      <c r="KO10" t="n">
        <v>2.52504</v>
      </c>
      <c r="KP10" t="n">
        <v>2.52881</v>
      </c>
      <c r="KQ10" t="n">
        <v>2.53368</v>
      </c>
      <c r="KR10" t="n">
        <v>2.53721</v>
      </c>
      <c r="KS10" t="n">
        <v>2.54204</v>
      </c>
      <c r="KT10" t="n">
        <v>2.54639</v>
      </c>
      <c r="KU10" t="n">
        <v>2.55155</v>
      </c>
      <c r="KV10" t="n">
        <v>2.55597</v>
      </c>
      <c r="KW10" t="n">
        <v>2.55898</v>
      </c>
      <c r="KX10" t="n">
        <v>2.56201</v>
      </c>
      <c r="KY10" t="n">
        <v>2.5652</v>
      </c>
      <c r="KZ10" t="n">
        <v>2.56752</v>
      </c>
      <c r="LA10" t="n">
        <v>2.57038</v>
      </c>
      <c r="LB10" t="n">
        <v>2.57437</v>
      </c>
      <c r="LC10" t="n">
        <v>2.57631</v>
      </c>
      <c r="LD10" t="n">
        <v>2.5788</v>
      </c>
      <c r="LE10" t="n">
        <v>2.58246</v>
      </c>
      <c r="LF10" t="n">
        <v>2.58655</v>
      </c>
      <c r="LG10" t="n">
        <v>2.59012</v>
      </c>
      <c r="LH10" t="n">
        <v>2.59337</v>
      </c>
      <c r="LI10" t="n">
        <v>2.59785</v>
      </c>
      <c r="LJ10" t="n">
        <v>2.6017</v>
      </c>
      <c r="LK10" t="n">
        <v>2.60762</v>
      </c>
      <c r="LL10" t="n">
        <v>2.61241</v>
      </c>
      <c r="LM10" t="n">
        <v>2.61565</v>
      </c>
      <c r="LN10" t="n">
        <v>2.61922</v>
      </c>
      <c r="LO10" t="n">
        <v>2.62462</v>
      </c>
      <c r="LP10" t="n">
        <v>2.62887</v>
      </c>
      <c r="LQ10" t="n">
        <v>2.63195</v>
      </c>
      <c r="LR10" t="n">
        <v>2.63441</v>
      </c>
      <c r="LS10" t="n">
        <v>2.63822</v>
      </c>
      <c r="LT10" t="n">
        <v>2.6409</v>
      </c>
      <c r="LU10" t="n">
        <v>2.64392</v>
      </c>
      <c r="LV10" t="n">
        <v>2.64652</v>
      </c>
      <c r="LW10" t="n">
        <v>2.65023</v>
      </c>
      <c r="LX10" t="n">
        <v>2.65315</v>
      </c>
      <c r="LY10" t="n">
        <v>2.65651</v>
      </c>
      <c r="LZ10" t="n">
        <v>2.66144</v>
      </c>
      <c r="MA10" t="n">
        <v>2.66547</v>
      </c>
      <c r="MB10" t="n">
        <v>2.66945</v>
      </c>
      <c r="MC10" t="n">
        <v>2.67353</v>
      </c>
      <c r="MD10" t="n">
        <v>2.67651</v>
      </c>
      <c r="ME10" t="n">
        <v>2.68043</v>
      </c>
      <c r="MF10" t="n">
        <v>2.6836</v>
      </c>
      <c r="MG10" t="n">
        <v>2.68729</v>
      </c>
      <c r="MH10" t="n">
        <v>2.69126</v>
      </c>
      <c r="MI10" t="n">
        <v>2.69451</v>
      </c>
      <c r="MJ10" t="n">
        <v>2.6981</v>
      </c>
      <c r="MK10" t="n">
        <v>2.70189</v>
      </c>
      <c r="ML10" t="n">
        <v>2.7079</v>
      </c>
      <c r="MM10" t="n">
        <v>2.71191</v>
      </c>
      <c r="MN10" t="n">
        <v>2.71726</v>
      </c>
      <c r="MO10" t="n">
        <v>2.72173</v>
      </c>
      <c r="MP10" t="n">
        <v>2.72462</v>
      </c>
      <c r="MQ10" t="n">
        <v>2.72939</v>
      </c>
      <c r="MR10" t="n">
        <v>2.73396</v>
      </c>
      <c r="MS10" t="n">
        <v>2.7389</v>
      </c>
      <c r="MT10" t="n">
        <v>2.74323</v>
      </c>
      <c r="MU10" t="n">
        <v>2.74877</v>
      </c>
      <c r="MV10" t="n">
        <v>2.75198</v>
      </c>
      <c r="MW10" t="n">
        <v>2.75474</v>
      </c>
      <c r="MX10" t="n">
        <v>2.75731</v>
      </c>
      <c r="MY10" t="n">
        <v>2.7602</v>
      </c>
      <c r="MZ10" t="n">
        <v>2.76406</v>
      </c>
      <c r="NA10" t="n">
        <v>2.76666</v>
      </c>
      <c r="NB10" t="n">
        <v>2.77126</v>
      </c>
      <c r="NC10" t="n">
        <v>2.77627</v>
      </c>
      <c r="ND10" t="n">
        <v>2.78057</v>
      </c>
      <c r="NE10" t="n">
        <v>2.78574</v>
      </c>
      <c r="NF10" t="n">
        <v>2.79017</v>
      </c>
      <c r="NG10" t="n">
        <v>2.79348</v>
      </c>
      <c r="NH10" t="n">
        <v>2.79697</v>
      </c>
      <c r="NI10" t="n">
        <v>2.80131</v>
      </c>
      <c r="NJ10" t="n">
        <v>2.80356</v>
      </c>
      <c r="NK10" t="n">
        <v>2.80831</v>
      </c>
      <c r="NL10" t="n">
        <v>2.81189</v>
      </c>
      <c r="NM10" t="n">
        <v>2.81557</v>
      </c>
      <c r="NN10" t="n">
        <v>2.81846</v>
      </c>
      <c r="NO10" t="n">
        <v>2.82186</v>
      </c>
      <c r="NP10" t="n">
        <v>2.82552</v>
      </c>
      <c r="NQ10" t="n">
        <v>2.83067</v>
      </c>
      <c r="NR10" t="n">
        <v>2.83525</v>
      </c>
      <c r="NS10" t="n">
        <v>2.83891</v>
      </c>
      <c r="NT10" t="n">
        <v>2.84264</v>
      </c>
      <c r="NU10" t="n">
        <v>2.84941</v>
      </c>
      <c r="NV10" t="n">
        <v>2.85433</v>
      </c>
      <c r="NW10" t="n">
        <v>2.85919</v>
      </c>
      <c r="NX10" t="n">
        <v>2.86166</v>
      </c>
      <c r="NY10" t="n">
        <v>2.86593</v>
      </c>
      <c r="NZ10" t="n">
        <v>2.86897</v>
      </c>
      <c r="OA10" t="n">
        <v>2.87239</v>
      </c>
      <c r="OB10" t="n">
        <v>2.8757</v>
      </c>
      <c r="OC10" t="n">
        <v>2.88022</v>
      </c>
      <c r="OD10" t="n">
        <v>2.88545</v>
      </c>
      <c r="OE10" t="n">
        <v>2.88901</v>
      </c>
      <c r="OF10" t="n">
        <v>2.89282</v>
      </c>
      <c r="OG10" t="n">
        <v>2.89738</v>
      </c>
      <c r="OH10" t="n">
        <v>2.90117</v>
      </c>
      <c r="OI10" t="n">
        <v>2.90371</v>
      </c>
      <c r="OJ10" t="n">
        <v>2.90603</v>
      </c>
      <c r="OK10" t="n">
        <v>2.91173</v>
      </c>
      <c r="OL10" t="n">
        <v>2.91605</v>
      </c>
      <c r="OM10" t="n">
        <v>2.91948</v>
      </c>
      <c r="ON10" t="n">
        <v>2.92304</v>
      </c>
      <c r="OO10" t="n">
        <v>2.92861</v>
      </c>
      <c r="OP10" t="n">
        <v>2.93394</v>
      </c>
      <c r="OQ10" t="n">
        <v>2.9387</v>
      </c>
      <c r="OR10" t="n">
        <v>2.94282</v>
      </c>
      <c r="OS10" t="n">
        <v>2.9464</v>
      </c>
      <c r="OT10" t="n">
        <v>2.9505</v>
      </c>
      <c r="OU10" t="n">
        <v>2.95477</v>
      </c>
      <c r="OV10" t="n">
        <v>2.95905</v>
      </c>
      <c r="OW10" t="n">
        <v>2.96257</v>
      </c>
      <c r="OX10" t="n">
        <v>2.96616</v>
      </c>
      <c r="OY10" t="n">
        <v>2.97238</v>
      </c>
      <c r="OZ10" t="n">
        <v>2.97716</v>
      </c>
      <c r="PA10" t="n">
        <v>2.981</v>
      </c>
      <c r="PB10" t="n">
        <v>2.98379</v>
      </c>
      <c r="PC10" t="n">
        <v>2.98744</v>
      </c>
      <c r="PD10" t="n">
        <v>2.99211</v>
      </c>
      <c r="PE10" t="n">
        <v>2.99743</v>
      </c>
      <c r="PF10" t="n">
        <v>3.00181</v>
      </c>
      <c r="PG10" t="n">
        <v>3.00731</v>
      </c>
      <c r="PH10" t="n">
        <v>3.01227</v>
      </c>
      <c r="PI10" t="n">
        <v>3.01611</v>
      </c>
      <c r="PJ10" t="n">
        <v>3.01864</v>
      </c>
      <c r="PK10" t="n">
        <v>3.02174</v>
      </c>
      <c r="PL10" t="n">
        <v>3.02627</v>
      </c>
      <c r="PM10" t="n">
        <v>3.03232</v>
      </c>
      <c r="PN10" t="n">
        <v>3.03758</v>
      </c>
      <c r="PO10" t="n">
        <v>3.04262</v>
      </c>
      <c r="PP10" t="n">
        <v>3.04639</v>
      </c>
      <c r="PQ10" t="n">
        <v>3.04941</v>
      </c>
      <c r="PR10" t="n">
        <v>3.05327</v>
      </c>
      <c r="PS10" t="n">
        <v>3.05567</v>
      </c>
      <c r="PT10" t="n">
        <v>3.05872</v>
      </c>
      <c r="PU10" t="n">
        <v>3.06295</v>
      </c>
      <c r="PV10" t="n">
        <v>3.06751</v>
      </c>
      <c r="PW10" t="n">
        <v>3.07153</v>
      </c>
      <c r="PX10" t="n">
        <v>3.07574</v>
      </c>
      <c r="PY10" t="n">
        <v>3.08029</v>
      </c>
      <c r="PZ10" t="n">
        <v>3.085</v>
      </c>
      <c r="QA10" t="n">
        <v>3.08987</v>
      </c>
      <c r="QB10" t="n">
        <v>3.09195</v>
      </c>
      <c r="QC10" t="n">
        <v>3.09514</v>
      </c>
      <c r="QD10" t="n">
        <v>3.09895</v>
      </c>
      <c r="QE10" t="n">
        <v>3.10226</v>
      </c>
      <c r="QF10" t="n">
        <v>3.10574</v>
      </c>
      <c r="QG10" t="n">
        <v>3.11013</v>
      </c>
      <c r="QH10" t="n">
        <v>3.1146</v>
      </c>
      <c r="QI10" t="n">
        <v>3.11778</v>
      </c>
      <c r="QJ10" t="n">
        <v>3.12142</v>
      </c>
      <c r="QK10" t="n">
        <v>3.12475</v>
      </c>
      <c r="QL10" t="n">
        <v>3.12672</v>
      </c>
      <c r="QM10" t="n">
        <v>3.13084</v>
      </c>
      <c r="QN10" t="n">
        <v>3.13548</v>
      </c>
      <c r="QO10" t="n">
        <v>3.14067</v>
      </c>
      <c r="QP10" t="n">
        <v>3.14507</v>
      </c>
      <c r="QQ10" t="n">
        <v>3.15003</v>
      </c>
      <c r="QR10" t="n">
        <v>3.15498</v>
      </c>
      <c r="QS10" t="n">
        <v>3.15911</v>
      </c>
      <c r="QT10" t="n">
        <v>3.16608</v>
      </c>
      <c r="QU10" t="n">
        <v>3.17058</v>
      </c>
      <c r="QV10" t="n">
        <v>3.17451</v>
      </c>
      <c r="QW10" t="n">
        <v>3.17644</v>
      </c>
      <c r="QX10" t="n">
        <v>3.18292</v>
      </c>
      <c r="QY10" t="n">
        <v>3.18834</v>
      </c>
      <c r="QZ10" t="n">
        <v>3.19258</v>
      </c>
      <c r="RA10" t="n">
        <v>3.19631</v>
      </c>
      <c r="RB10" t="n">
        <v>3.20235</v>
      </c>
      <c r="RC10" t="n">
        <v>3.20792</v>
      </c>
      <c r="RD10" t="n">
        <v>3.21515</v>
      </c>
      <c r="RE10" t="n">
        <v>3.21878</v>
      </c>
      <c r="RF10" t="n">
        <v>3.22124</v>
      </c>
      <c r="RG10" t="n">
        <v>3.22459</v>
      </c>
      <c r="RH10" t="n">
        <v>3.22933</v>
      </c>
      <c r="RI10" t="n">
        <v>3.23312</v>
      </c>
      <c r="RJ10" t="n">
        <v>3.23861</v>
      </c>
      <c r="RK10" t="n">
        <v>3.24541</v>
      </c>
      <c r="RL10" t="n">
        <v>3.25476</v>
      </c>
      <c r="RM10" t="n">
        <v>3.2593</v>
      </c>
      <c r="RN10" t="n">
        <v>3.26424</v>
      </c>
      <c r="RO10" t="n">
        <v>3.26837</v>
      </c>
      <c r="RP10" t="n">
        <v>3.27278</v>
      </c>
      <c r="RQ10" t="n">
        <v>3.2768</v>
      </c>
      <c r="RR10" t="n">
        <v>3.28214</v>
      </c>
      <c r="RS10" t="n">
        <v>3.28638</v>
      </c>
      <c r="RT10" t="n">
        <v>3.29213</v>
      </c>
      <c r="RU10" t="n">
        <v>3.29614</v>
      </c>
      <c r="RV10" t="n">
        <v>3.30245</v>
      </c>
      <c r="RW10" t="n">
        <v>3.30826</v>
      </c>
      <c r="RX10" t="n">
        <v>3.31507</v>
      </c>
      <c r="RY10" t="n">
        <v>3.32101</v>
      </c>
      <c r="RZ10" t="n">
        <v>3.32729</v>
      </c>
      <c r="SA10" t="n">
        <v>3.33255</v>
      </c>
      <c r="SB10" t="n">
        <v>3.33827</v>
      </c>
      <c r="SC10" t="n">
        <v>3.34197</v>
      </c>
      <c r="SD10" t="n">
        <v>3.3474</v>
      </c>
      <c r="SE10" t="n">
        <v>3.35089</v>
      </c>
      <c r="SF10" t="n">
        <v>3.35482</v>
      </c>
      <c r="SG10" t="n">
        <v>3.36054</v>
      </c>
      <c r="SH10" t="n">
        <v>3.36592</v>
      </c>
      <c r="SI10" t="n">
        <v>3.37073</v>
      </c>
      <c r="SJ10" t="n">
        <v>3.37662</v>
      </c>
      <c r="SK10" t="n">
        <v>3.38228</v>
      </c>
      <c r="SL10" t="n">
        <v>3.38714</v>
      </c>
      <c r="SM10" t="n">
        <v>3.39134</v>
      </c>
      <c r="SN10" t="n">
        <v>3.39555</v>
      </c>
      <c r="SO10" t="n">
        <v>3.39892</v>
      </c>
      <c r="SP10" t="n">
        <v>3.40199</v>
      </c>
      <c r="SQ10" t="n">
        <v>3.40575</v>
      </c>
      <c r="SR10" t="n">
        <v>3.41015</v>
      </c>
      <c r="SS10" t="n">
        <v>3.41398</v>
      </c>
      <c r="ST10" t="n">
        <v>3.41848</v>
      </c>
      <c r="SU10" t="n">
        <v>3.42688</v>
      </c>
      <c r="SV10" t="n">
        <v>3.43062</v>
      </c>
      <c r="SW10" t="n">
        <v>3.43526</v>
      </c>
      <c r="SX10" t="n">
        <v>3.44156</v>
      </c>
      <c r="SY10" t="n">
        <v>3.44952</v>
      </c>
      <c r="SZ10" t="n">
        <v>3.45582</v>
      </c>
      <c r="TA10" t="n">
        <v>3.46158</v>
      </c>
      <c r="TB10" t="n">
        <v>3.46541</v>
      </c>
      <c r="TC10" t="n">
        <v>3.47068</v>
      </c>
      <c r="TD10" t="n">
        <v>3.476</v>
      </c>
      <c r="TE10" t="n">
        <v>3.48297</v>
      </c>
      <c r="TF10" t="n">
        <v>3.48962</v>
      </c>
      <c r="TG10" t="n">
        <v>3.49528</v>
      </c>
      <c r="TH10" t="n">
        <v>3.50087</v>
      </c>
      <c r="TI10" t="n">
        <v>3.50615</v>
      </c>
      <c r="TJ10" t="n">
        <v>3.51117</v>
      </c>
      <c r="TK10" t="n">
        <v>3.51782</v>
      </c>
      <c r="TL10" t="n">
        <v>3.52381</v>
      </c>
      <c r="TM10" t="n">
        <v>3.52871</v>
      </c>
      <c r="TN10" t="n">
        <v>3.53264</v>
      </c>
      <c r="TO10" t="n">
        <v>3.53775</v>
      </c>
      <c r="TP10" t="n">
        <v>3.54353</v>
      </c>
      <c r="TQ10" t="n">
        <v>3.54783</v>
      </c>
      <c r="TR10" t="n">
        <v>3.55358</v>
      </c>
      <c r="TS10" t="n">
        <v>3.55936</v>
      </c>
      <c r="TT10" t="n">
        <v>3.56672</v>
      </c>
      <c r="TU10" t="n">
        <v>3.57323</v>
      </c>
      <c r="TV10" t="n">
        <v>3.57866</v>
      </c>
      <c r="TW10" t="n">
        <v>3.58328</v>
      </c>
      <c r="TX10" t="n">
        <v>3.59023</v>
      </c>
      <c r="TY10" t="n">
        <v>3.59682</v>
      </c>
      <c r="TZ10" t="n">
        <v>3.60094</v>
      </c>
      <c r="UA10" t="n">
        <v>3.60499</v>
      </c>
      <c r="UB10" t="n">
        <v>3.61016</v>
      </c>
      <c r="UC10" t="n">
        <v>3.61648</v>
      </c>
      <c r="UD10" t="n">
        <v>3.62076</v>
      </c>
      <c r="UE10" t="n">
        <v>3.62414</v>
      </c>
      <c r="UF10" t="n">
        <v>3.6297</v>
      </c>
      <c r="UG10" t="n">
        <v>3.63575</v>
      </c>
      <c r="UH10" t="n">
        <v>3.64231</v>
      </c>
      <c r="UI10" t="n">
        <v>3.64695</v>
      </c>
      <c r="UJ10" t="n">
        <v>3.65268</v>
      </c>
      <c r="UK10" t="n">
        <v>3.65966</v>
      </c>
      <c r="UL10" t="n">
        <v>3.66412</v>
      </c>
      <c r="UM10" t="n">
        <v>3.67038</v>
      </c>
      <c r="UN10" t="n">
        <v>3.6769</v>
      </c>
      <c r="UO10" t="n">
        <v>3.68313</v>
      </c>
      <c r="UP10" t="n">
        <v>3.68977</v>
      </c>
      <c r="UQ10" t="n">
        <v>3.69624</v>
      </c>
      <c r="UR10" t="n">
        <v>3.70158</v>
      </c>
      <c r="US10" t="n">
        <v>3.70678</v>
      </c>
      <c r="UT10" t="n">
        <v>3.71156</v>
      </c>
      <c r="UU10" t="n">
        <v>3.7168</v>
      </c>
      <c r="UV10" t="n">
        <v>3.72262</v>
      </c>
      <c r="UW10" t="n">
        <v>3.72927</v>
      </c>
      <c r="UX10" t="n">
        <v>3.73405</v>
      </c>
      <c r="UY10" t="n">
        <v>3.7389</v>
      </c>
      <c r="UZ10" t="n">
        <v>3.74449</v>
      </c>
      <c r="VA10" t="n">
        <v>3.75009</v>
      </c>
      <c r="VB10" t="n">
        <v>3.75768</v>
      </c>
      <c r="VC10" t="n">
        <v>3.76241</v>
      </c>
      <c r="VD10" t="n">
        <v>3.76754</v>
      </c>
      <c r="VE10" t="n">
        <v>3.77464</v>
      </c>
      <c r="VF10" t="n">
        <v>3.77971</v>
      </c>
      <c r="VG10" t="n">
        <v>3.7842</v>
      </c>
      <c r="VH10" t="n">
        <v>3.79121</v>
      </c>
      <c r="VI10" t="n">
        <v>3.79732</v>
      </c>
      <c r="VJ10" t="n">
        <v>3.80314</v>
      </c>
      <c r="VK10" t="n">
        <v>3.80953</v>
      </c>
      <c r="VL10" t="n">
        <v>3.81536</v>
      </c>
      <c r="VM10" t="n">
        <v>3.81932</v>
      </c>
      <c r="VN10" t="n">
        <v>3.8243</v>
      </c>
      <c r="VO10" t="n">
        <v>3.83069</v>
      </c>
      <c r="VP10" t="n">
        <v>3.83823</v>
      </c>
      <c r="VQ10" t="n">
        <v>3.84389</v>
      </c>
      <c r="VR10" t="n">
        <v>3.85051</v>
      </c>
      <c r="VS10" t="n">
        <v>3.85643</v>
      </c>
      <c r="VT10" t="n">
        <v>3.86382</v>
      </c>
      <c r="VU10" t="n">
        <v>3.87052</v>
      </c>
      <c r="VV10" t="n">
        <v>3.87516</v>
      </c>
      <c r="VW10" t="n">
        <v>3.8802</v>
      </c>
      <c r="VX10" t="n">
        <v>3.88836</v>
      </c>
      <c r="VY10" t="n">
        <v>3.89913</v>
      </c>
      <c r="VZ10" t="n">
        <v>3.90643</v>
      </c>
      <c r="WA10" t="n">
        <v>3.91398</v>
      </c>
      <c r="WB10" t="n">
        <v>3.92509</v>
      </c>
      <c r="WC10" t="n">
        <v>3.93365</v>
      </c>
      <c r="WD10" t="n">
        <v>3.94223</v>
      </c>
      <c r="WE10" t="n">
        <v>3.94834</v>
      </c>
      <c r="WF10" t="n">
        <v>3.95569</v>
      </c>
      <c r="WG10" t="n">
        <v>3.96121</v>
      </c>
      <c r="WH10" t="n">
        <v>3.96628</v>
      </c>
      <c r="WI10" t="n">
        <v>3.97505</v>
      </c>
      <c r="WJ10" t="n">
        <v>3.98169</v>
      </c>
      <c r="WK10" t="n">
        <v>3.99064</v>
      </c>
      <c r="WL10" t="n">
        <v>3.99643</v>
      </c>
      <c r="WM10" t="n">
        <v>4.00066</v>
      </c>
      <c r="WN10" t="n">
        <v>4.00995</v>
      </c>
      <c r="WO10" t="n">
        <v>4.01778</v>
      </c>
      <c r="WP10" t="n">
        <v>4.02839</v>
      </c>
      <c r="WQ10" t="n">
        <v>4.03298</v>
      </c>
      <c r="WR10" t="n">
        <v>4.04071</v>
      </c>
      <c r="WS10" t="n">
        <v>4.05168</v>
      </c>
      <c r="WT10" t="n">
        <v>4.05803</v>
      </c>
      <c r="WU10" t="n">
        <v>4.06645</v>
      </c>
      <c r="WV10" t="n">
        <v>4.07374</v>
      </c>
      <c r="WW10" t="n">
        <v>4.07991</v>
      </c>
      <c r="WX10" t="n">
        <v>4.08575</v>
      </c>
      <c r="WY10" t="n">
        <v>4.09423</v>
      </c>
      <c r="WZ10" t="n">
        <v>4.09991</v>
      </c>
      <c r="XA10" t="n">
        <v>4.1051</v>
      </c>
      <c r="XB10" t="n">
        <v>4.10992</v>
      </c>
      <c r="XC10" t="n">
        <v>4.11694</v>
      </c>
      <c r="XD10" t="n">
        <v>4.12345</v>
      </c>
      <c r="XE10" t="n">
        <v>4.13035</v>
      </c>
      <c r="XF10" t="n">
        <v>4.14252</v>
      </c>
      <c r="XG10" t="n">
        <v>4.1479</v>
      </c>
      <c r="XH10" t="n">
        <v>4.15287</v>
      </c>
      <c r="XI10" t="n">
        <v>4.15773</v>
      </c>
      <c r="XJ10" t="n">
        <v>4.16585</v>
      </c>
      <c r="XK10" t="n">
        <v>4.17782</v>
      </c>
      <c r="XL10" t="n">
        <v>4.18652</v>
      </c>
      <c r="XM10" t="n">
        <v>4.19745</v>
      </c>
      <c r="XN10" t="n">
        <v>4.20708</v>
      </c>
      <c r="XO10" t="n">
        <v>4.21781</v>
      </c>
      <c r="XP10" t="n">
        <v>4.22978</v>
      </c>
      <c r="XQ10" t="n">
        <v>4.23804</v>
      </c>
      <c r="XR10" t="n">
        <v>4.24416</v>
      </c>
      <c r="XS10" t="n">
        <v>4.2576</v>
      </c>
      <c r="XT10" t="n">
        <v>4.27347</v>
      </c>
      <c r="XU10" t="n">
        <v>4.2826</v>
      </c>
      <c r="XV10" t="n">
        <v>4.29115</v>
      </c>
      <c r="XW10" t="n">
        <v>4.30004</v>
      </c>
      <c r="XX10" t="n">
        <v>4.30879</v>
      </c>
      <c r="XY10" t="n">
        <v>4.31638</v>
      </c>
      <c r="XZ10" t="n">
        <v>4.32734</v>
      </c>
      <c r="YA10" t="n">
        <v>4.34148</v>
      </c>
      <c r="YB10" t="n">
        <v>4.34981</v>
      </c>
      <c r="YC10" t="n">
        <v>4.35919</v>
      </c>
      <c r="YD10" t="n">
        <v>4.36368</v>
      </c>
      <c r="YE10" t="n">
        <v>4.37245</v>
      </c>
      <c r="YF10" t="n">
        <v>4.38875</v>
      </c>
      <c r="YG10" t="n">
        <v>4.39788</v>
      </c>
      <c r="YH10" t="n">
        <v>4.40225</v>
      </c>
      <c r="YI10" t="n">
        <v>4.41743</v>
      </c>
      <c r="YJ10" t="n">
        <v>4.43215</v>
      </c>
      <c r="YK10" t="n">
        <v>4.44292</v>
      </c>
      <c r="YL10" t="n">
        <v>4.45103</v>
      </c>
      <c r="YM10" t="n">
        <v>4.45934</v>
      </c>
      <c r="YN10" t="n">
        <v>4.46922</v>
      </c>
      <c r="YO10" t="n">
        <v>4.48179</v>
      </c>
      <c r="YP10" t="n">
        <v>4.49103</v>
      </c>
      <c r="YQ10" t="n">
        <v>4.49848</v>
      </c>
      <c r="YR10" t="n">
        <v>4.50951</v>
      </c>
      <c r="YS10" t="n">
        <v>4.5135</v>
      </c>
      <c r="YT10" t="n">
        <v>4.52159</v>
      </c>
      <c r="YU10" t="n">
        <v>4.53204</v>
      </c>
      <c r="YV10" t="n">
        <v>4.54435</v>
      </c>
      <c r="YW10" t="n">
        <v>4.56498</v>
      </c>
      <c r="YX10" t="n">
        <v>4.57573</v>
      </c>
      <c r="YY10" t="n">
        <v>4.58376</v>
      </c>
      <c r="YZ10" t="n">
        <v>4.59181</v>
      </c>
      <c r="ZA10" t="n">
        <v>4.60182</v>
      </c>
      <c r="ZB10" t="n">
        <v>4.61498</v>
      </c>
      <c r="ZC10" t="n">
        <v>4.62998</v>
      </c>
      <c r="ZD10" t="n">
        <v>4.64748</v>
      </c>
      <c r="ZE10" t="n">
        <v>4.66032</v>
      </c>
      <c r="ZF10" t="n">
        <v>4.67152</v>
      </c>
      <c r="ZG10" t="n">
        <v>4.67876</v>
      </c>
      <c r="ZH10" t="n">
        <v>4.68852</v>
      </c>
      <c r="ZI10" t="n">
        <v>4.7005</v>
      </c>
      <c r="ZJ10" t="n">
        <v>4.70811</v>
      </c>
      <c r="ZK10" t="n">
        <v>4.72489</v>
      </c>
      <c r="ZL10" t="n">
        <v>4.73473</v>
      </c>
      <c r="ZM10" t="n">
        <v>4.7419</v>
      </c>
      <c r="ZN10" t="n">
        <v>4.75184</v>
      </c>
      <c r="ZO10" t="n">
        <v>4.76256</v>
      </c>
      <c r="ZP10" t="n">
        <v>4.77156</v>
      </c>
      <c r="ZQ10" t="n">
        <v>4.78339</v>
      </c>
      <c r="ZR10" t="n">
        <v>4.78927</v>
      </c>
      <c r="ZS10" t="n">
        <v>4.799</v>
      </c>
      <c r="ZT10" t="n">
        <v>4.80641</v>
      </c>
      <c r="ZU10" t="n">
        <v>4.81576</v>
      </c>
      <c r="ZV10" t="n">
        <v>4.82137</v>
      </c>
      <c r="ZW10" t="n">
        <v>4.8244</v>
      </c>
      <c r="ZX10" t="n">
        <v>4.83908</v>
      </c>
      <c r="ZY10" t="n">
        <v>4.85064</v>
      </c>
      <c r="ZZ10" t="n">
        <v>4.86085</v>
      </c>
      <c r="AAA10" t="n">
        <v>4.87406</v>
      </c>
      <c r="AAB10" t="n">
        <v>4.88294</v>
      </c>
      <c r="AAC10" t="n">
        <v>4.89539</v>
      </c>
      <c r="AAD10" t="n">
        <v>4.9088</v>
      </c>
      <c r="AAE10" t="n">
        <v>4.92065</v>
      </c>
      <c r="AAF10" t="n">
        <v>4.93281</v>
      </c>
      <c r="AAG10" t="n">
        <v>4.94591</v>
      </c>
      <c r="AAH10" t="n">
        <v>4.95785</v>
      </c>
      <c r="AAI10" t="n">
        <v>4.97113</v>
      </c>
      <c r="AAJ10" t="n">
        <v>4.98359</v>
      </c>
      <c r="AAK10" t="n">
        <v>4.99432</v>
      </c>
      <c r="AAL10" t="n">
        <v>5.00404</v>
      </c>
      <c r="AAM10" t="n">
        <v>5.01944</v>
      </c>
      <c r="AAN10" t="n">
        <v>5.03367</v>
      </c>
      <c r="AAO10" t="n">
        <v>5.0443</v>
      </c>
      <c r="AAP10" t="n">
        <v>5.05318</v>
      </c>
      <c r="AAQ10" t="n">
        <v>5.06794</v>
      </c>
      <c r="AAR10" t="n">
        <v>5.08064</v>
      </c>
      <c r="AAS10" t="n">
        <v>5.08815</v>
      </c>
      <c r="AAT10" t="n">
        <v>5.09896</v>
      </c>
      <c r="AAU10" t="n">
        <v>5.11145</v>
      </c>
      <c r="AAV10" t="n">
        <v>5.13116</v>
      </c>
      <c r="AAW10" t="n">
        <v>5.14512</v>
      </c>
      <c r="AAX10" t="n">
        <v>5.16197</v>
      </c>
      <c r="AAY10" t="n">
        <v>5.17255</v>
      </c>
      <c r="AAZ10" t="n">
        <v>5.18585</v>
      </c>
      <c r="ABA10" t="n">
        <v>5.19496</v>
      </c>
      <c r="ABB10" t="n">
        <v>5.20757</v>
      </c>
      <c r="ABC10" t="n">
        <v>5.21556</v>
      </c>
      <c r="ABD10" t="n">
        <v>5.23015</v>
      </c>
      <c r="ABE10" t="n">
        <v>5.24471</v>
      </c>
      <c r="ABF10" t="n">
        <v>5.25215</v>
      </c>
      <c r="ABG10" t="n">
        <v>5.2649</v>
      </c>
      <c r="ABH10" t="n">
        <v>5.27958</v>
      </c>
      <c r="ABI10" t="n">
        <v>5.29398</v>
      </c>
      <c r="ABJ10" t="n">
        <v>5.30078</v>
      </c>
      <c r="ABK10" t="n">
        <v>5.30927</v>
      </c>
      <c r="ABL10" t="n">
        <v>5.3176</v>
      </c>
      <c r="ABM10" t="n">
        <v>5.32602</v>
      </c>
      <c r="ABN10" t="n">
        <v>5.33838</v>
      </c>
      <c r="ABO10" t="n">
        <v>5.35383</v>
      </c>
      <c r="ABP10" t="n">
        <v>5.36392</v>
      </c>
      <c r="ABQ10" t="n">
        <v>5.38026</v>
      </c>
      <c r="ABR10" t="n">
        <v>5.38827</v>
      </c>
      <c r="ABS10" t="n">
        <v>5.39732</v>
      </c>
      <c r="ABT10" t="n">
        <v>5.40854</v>
      </c>
      <c r="ABU10" t="n">
        <v>5.41611</v>
      </c>
      <c r="ABV10" t="n">
        <v>5.4282</v>
      </c>
      <c r="ABW10" t="n">
        <v>5.4383</v>
      </c>
      <c r="ABX10" t="n">
        <v>5.4533</v>
      </c>
      <c r="ABY10" t="n">
        <v>5.46031</v>
      </c>
      <c r="ABZ10" t="n">
        <v>5.47572</v>
      </c>
      <c r="ACA10" t="n">
        <v>5.49171</v>
      </c>
      <c r="ACB10" t="n">
        <v>5.50566</v>
      </c>
      <c r="ACC10" t="n">
        <v>5.5197</v>
      </c>
      <c r="ACD10" t="n">
        <v>5.53762</v>
      </c>
      <c r="ACE10" t="n">
        <v>5.55165</v>
      </c>
      <c r="ACF10" t="n">
        <v>5.56572</v>
      </c>
      <c r="ACG10" t="n">
        <v>5.57495</v>
      </c>
      <c r="ACH10" t="n">
        <v>5.58606</v>
      </c>
      <c r="ACI10" t="n">
        <v>5.59481</v>
      </c>
      <c r="ACJ10" t="n">
        <v>5.60288</v>
      </c>
      <c r="ACK10" t="n">
        <v>5.61673</v>
      </c>
      <c r="ACL10" t="n">
        <v>5.63236</v>
      </c>
      <c r="ACM10" t="n">
        <v>5.64438</v>
      </c>
      <c r="ACN10" t="n">
        <v>5.66099</v>
      </c>
      <c r="ACO10" t="n">
        <v>5.67499</v>
      </c>
      <c r="ACP10" t="n">
        <v>5.69308</v>
      </c>
      <c r="ACQ10" t="n">
        <v>5.70805</v>
      </c>
      <c r="ACR10" t="n">
        <v>5.71994</v>
      </c>
      <c r="ACS10" t="n">
        <v>5.73215</v>
      </c>
      <c r="ACT10" t="n">
        <v>5.74332</v>
      </c>
      <c r="ACU10" t="n">
        <v>5.76091</v>
      </c>
      <c r="ACV10" t="n">
        <v>5.77776</v>
      </c>
      <c r="ACW10" t="n">
        <v>5.78702</v>
      </c>
      <c r="ACX10" t="n">
        <v>5.7954</v>
      </c>
      <c r="ACY10" t="n">
        <v>5.80672</v>
      </c>
      <c r="ACZ10" t="n">
        <v>5.82476</v>
      </c>
      <c r="ADA10" t="n">
        <v>5.83147</v>
      </c>
      <c r="ADB10" t="n">
        <v>5.84072</v>
      </c>
      <c r="ADC10" t="n">
        <v>5.85648</v>
      </c>
      <c r="ADD10" t="n">
        <v>5.87119</v>
      </c>
      <c r="ADE10" t="n">
        <v>5.88415</v>
      </c>
      <c r="ADF10" t="n">
        <v>5.90149</v>
      </c>
      <c r="ADG10" t="n">
        <v>5.91265</v>
      </c>
      <c r="ADH10" t="n">
        <v>5.92244</v>
      </c>
      <c r="ADI10" t="n">
        <v>5.93622</v>
      </c>
      <c r="ADJ10" t="n">
        <v>5.95264</v>
      </c>
      <c r="ADK10" t="n">
        <v>5.96045</v>
      </c>
      <c r="ADL10" t="n">
        <v>5.97308</v>
      </c>
      <c r="ADM10" t="n">
        <v>5.98991</v>
      </c>
      <c r="ADN10" t="n">
        <v>6.0026</v>
      </c>
      <c r="ADO10" t="n">
        <v>6.01277</v>
      </c>
      <c r="ADP10" t="n">
        <v>6.02937</v>
      </c>
      <c r="ADQ10" t="n">
        <v>6.04456</v>
      </c>
      <c r="ADR10" t="n">
        <v>6.05601</v>
      </c>
      <c r="ADS10" t="n">
        <v>6.06924</v>
      </c>
      <c r="ADT10" t="n">
        <v>6.08524</v>
      </c>
      <c r="ADU10" t="n">
        <v>6.10868</v>
      </c>
      <c r="ADV10" t="n">
        <v>6.1255</v>
      </c>
      <c r="ADW10" t="n">
        <v>6.13274</v>
      </c>
      <c r="ADX10" t="n">
        <v>6.14809</v>
      </c>
      <c r="ADY10" t="n">
        <v>6.16211</v>
      </c>
      <c r="ADZ10" t="n">
        <v>6.17634</v>
      </c>
      <c r="AEA10" t="n">
        <v>6.19244</v>
      </c>
      <c r="AEB10" t="n">
        <v>6.20416</v>
      </c>
      <c r="AEC10" t="n">
        <v>6.22746</v>
      </c>
      <c r="AED10" t="n">
        <v>6.25285</v>
      </c>
      <c r="AEE10" t="n">
        <v>6.27478</v>
      </c>
      <c r="AEF10" t="n">
        <v>6.28582</v>
      </c>
      <c r="AEG10" t="n">
        <v>6.29545</v>
      </c>
      <c r="AEH10" t="n">
        <v>6.31012</v>
      </c>
      <c r="AEI10" t="n">
        <v>6.32499</v>
      </c>
      <c r="AEJ10" t="n">
        <v>6.33693</v>
      </c>
      <c r="AEK10" t="n">
        <v>6.34947</v>
      </c>
      <c r="AEL10" t="n">
        <v>6.35985</v>
      </c>
      <c r="AEM10" t="n">
        <v>6.37462</v>
      </c>
      <c r="AEN10" t="n">
        <v>6.39067</v>
      </c>
      <c r="AEO10" t="n">
        <v>6.40066</v>
      </c>
      <c r="AEP10" t="n">
        <v>6.41954</v>
      </c>
      <c r="AEQ10" t="n">
        <v>6.44003</v>
      </c>
      <c r="AER10" t="n">
        <v>6.45956</v>
      </c>
      <c r="AES10" t="n">
        <v>6.4785</v>
      </c>
      <c r="AET10" t="n">
        <v>6.50448</v>
      </c>
      <c r="AEU10" t="n">
        <v>6.53223</v>
      </c>
      <c r="AEV10" t="n">
        <v>6.55672</v>
      </c>
      <c r="AEW10" t="n">
        <v>6.58158</v>
      </c>
      <c r="AEX10" t="n">
        <v>6.59326</v>
      </c>
      <c r="AEY10" t="n">
        <v>6.61137</v>
      </c>
      <c r="AEZ10" t="n">
        <v>6.62956</v>
      </c>
      <c r="AFA10" t="n">
        <v>6.66451</v>
      </c>
      <c r="AFB10" t="n">
        <v>6.68387</v>
      </c>
      <c r="AFC10" t="n">
        <v>6.70048</v>
      </c>
      <c r="AFD10" t="n">
        <v>6.72734</v>
      </c>
      <c r="AFE10" t="n">
        <v>6.74054</v>
      </c>
      <c r="AFF10" t="n">
        <v>6.75562</v>
      </c>
      <c r="AFG10" t="n">
        <v>6.77395</v>
      </c>
      <c r="AFH10" t="n">
        <v>6.78856</v>
      </c>
      <c r="AFI10" t="n">
        <v>6.81191</v>
      </c>
      <c r="AFJ10" t="n">
        <v>6.82615</v>
      </c>
      <c r="AFK10" t="n">
        <v>6.84043</v>
      </c>
      <c r="AFL10" t="n">
        <v>6.862</v>
      </c>
      <c r="AFM10" t="n">
        <v>6.88637</v>
      </c>
      <c r="AFN10" t="n">
        <v>6.90523</v>
      </c>
      <c r="AFO10" t="n">
        <v>6.91864</v>
      </c>
      <c r="AFP10" t="n">
        <v>6.93808</v>
      </c>
      <c r="AFQ10" t="n">
        <v>6.95873</v>
      </c>
      <c r="AFR10" t="n">
        <v>6.9802</v>
      </c>
      <c r="AFS10" t="n">
        <v>7.01471</v>
      </c>
      <c r="AFT10" t="n">
        <v>7.03593</v>
      </c>
      <c r="AFU10" t="n">
        <v>7.05709</v>
      </c>
      <c r="AFV10" t="n">
        <v>7.07894</v>
      </c>
      <c r="AFW10" t="n">
        <v>7.10486</v>
      </c>
      <c r="AFX10" t="n">
        <v>7.1264</v>
      </c>
      <c r="AFY10" t="n">
        <v>7.15328</v>
      </c>
      <c r="AFZ10" t="n">
        <v>7.17797</v>
      </c>
      <c r="AGA10" t="n">
        <v>7.20632</v>
      </c>
      <c r="AGB10" t="n">
        <v>7.24041</v>
      </c>
      <c r="AGC10" t="n">
        <v>7.26367</v>
      </c>
      <c r="AGD10" t="n">
        <v>7.30257</v>
      </c>
      <c r="AGE10" t="n">
        <v>7.3175</v>
      </c>
      <c r="AGF10" t="n">
        <v>7.32832</v>
      </c>
      <c r="AGG10" t="n">
        <v>7.35813</v>
      </c>
      <c r="AGH10" t="n">
        <v>7.37806</v>
      </c>
      <c r="AGI10" t="n">
        <v>7.4148</v>
      </c>
      <c r="AGJ10" t="n">
        <v>7.44483</v>
      </c>
      <c r="AGK10" t="n">
        <v>7.47122</v>
      </c>
      <c r="AGL10" t="n">
        <v>7.49771</v>
      </c>
      <c r="AGM10" t="n">
        <v>7.52709</v>
      </c>
      <c r="AGN10" t="n">
        <v>7.54798</v>
      </c>
      <c r="AGO10" t="n">
        <v>7.5692</v>
      </c>
      <c r="AGP10" t="n">
        <v>7.59365</v>
      </c>
      <c r="AGQ10" t="n">
        <v>7.62061</v>
      </c>
      <c r="AGR10" t="n">
        <v>7.64401</v>
      </c>
      <c r="AGS10" t="n">
        <v>7.6802</v>
      </c>
      <c r="AGT10" t="n">
        <v>7.71793</v>
      </c>
      <c r="AGU10" t="n">
        <v>7.7495</v>
      </c>
      <c r="AGV10" t="n">
        <v>7.777</v>
      </c>
      <c r="AGW10" t="n">
        <v>7.82008</v>
      </c>
      <c r="AGX10" t="n">
        <v>7.86183</v>
      </c>
      <c r="AGY10" t="n">
        <v>7.88562</v>
      </c>
      <c r="AGZ10" t="n">
        <v>7.90848</v>
      </c>
      <c r="AHA10" t="n">
        <v>7.93792</v>
      </c>
      <c r="AHB10" t="n">
        <v>7.98506</v>
      </c>
      <c r="AHC10" t="n">
        <v>8.02107</v>
      </c>
      <c r="AHD10" t="n">
        <v>8.04649</v>
      </c>
      <c r="AHE10" t="n">
        <v>8.073930000000001</v>
      </c>
      <c r="AHF10" t="n">
        <v>8.11393</v>
      </c>
      <c r="AHG10" t="n">
        <v>8.15338</v>
      </c>
      <c r="AHH10" t="n">
        <v>8.18383</v>
      </c>
      <c r="AHI10" t="n">
        <v>8.234780000000001</v>
      </c>
      <c r="AHJ10" t="n">
        <v>8.281079999999999</v>
      </c>
      <c r="AHK10" t="n">
        <v>8.3141</v>
      </c>
      <c r="AHL10" t="n">
        <v>8.3401</v>
      </c>
      <c r="AHM10" t="n">
        <v>8.375310000000001</v>
      </c>
      <c r="AHN10" t="n">
        <v>8.419689999999999</v>
      </c>
      <c r="AHO10" t="n">
        <v>8.44389</v>
      </c>
      <c r="AHP10" t="n">
        <v>8.487780000000001</v>
      </c>
      <c r="AHQ10" t="n">
        <v>8.531779999999999</v>
      </c>
      <c r="AHR10" t="n">
        <v>8.60178</v>
      </c>
      <c r="AHS10" t="n">
        <v>8.667809999999999</v>
      </c>
      <c r="AHT10" t="n">
        <v>8.710430000000001</v>
      </c>
      <c r="AHU10" t="n">
        <v>8.75151</v>
      </c>
      <c r="AHV10" t="n">
        <v>8.788740000000001</v>
      </c>
      <c r="AHW10" t="n">
        <v>8.837400000000001</v>
      </c>
      <c r="AHX10" t="n">
        <v>8.89235</v>
      </c>
      <c r="AHY10" t="n">
        <v>8.95144</v>
      </c>
      <c r="AHZ10" t="n">
        <v>9.02472</v>
      </c>
      <c r="AIA10" t="n">
        <v>9.076359999999999</v>
      </c>
      <c r="AIB10" t="n">
        <v>9.10632</v>
      </c>
      <c r="AIC10" t="n">
        <v>9.14428</v>
      </c>
      <c r="AID10" t="n">
        <v>9.196669999999999</v>
      </c>
      <c r="AIE10" t="n">
        <v>9.250209999999999</v>
      </c>
      <c r="AIF10" t="n">
        <v>9.29402</v>
      </c>
      <c r="AIG10" t="n">
        <v>9.31997</v>
      </c>
      <c r="AIH10" t="n">
        <v>9.37256</v>
      </c>
      <c r="AII10" t="n">
        <v>9.400090000000001</v>
      </c>
      <c r="AIJ10" t="n">
        <v>9.438029999999999</v>
      </c>
      <c r="AIK10" t="n">
        <v>9.4963</v>
      </c>
      <c r="AIL10" t="n">
        <v>9.55044</v>
      </c>
      <c r="AIM10" t="n">
        <v>9.58459</v>
      </c>
      <c r="AIN10" t="n">
        <v>9.633900000000001</v>
      </c>
      <c r="AIO10" t="n">
        <v>9.690340000000001</v>
      </c>
      <c r="AIP10" t="n">
        <v>9.769909999999999</v>
      </c>
      <c r="AIQ10" t="n">
        <v>9.85947</v>
      </c>
      <c r="AIR10" t="n">
        <v>9.92418</v>
      </c>
      <c r="AIS10" t="n">
        <v>9.98939</v>
      </c>
      <c r="AIT10" t="n">
        <v>10.09469</v>
      </c>
      <c r="AIU10" t="n">
        <v>10.20008</v>
      </c>
      <c r="AIV10" t="n">
        <v>10.2664</v>
      </c>
      <c r="AIW10" t="n">
        <v>10.32986</v>
      </c>
      <c r="AIX10" t="n">
        <v>10.40322</v>
      </c>
      <c r="AIY10" t="n">
        <v>10.45869</v>
      </c>
      <c r="AIZ10" t="n">
        <v>10.51173</v>
      </c>
      <c r="AJA10" t="n">
        <v>10.58893</v>
      </c>
      <c r="AJB10" t="n">
        <v>10.71373</v>
      </c>
      <c r="AJC10" t="n">
        <v>10.79668</v>
      </c>
      <c r="AJD10" t="n">
        <v>10.91266</v>
      </c>
      <c r="AJE10" t="n">
        <v>11.04014</v>
      </c>
      <c r="AJF10" t="n">
        <v>11.11175</v>
      </c>
      <c r="AJG10" t="n">
        <v>11.20946</v>
      </c>
      <c r="AJH10" t="n">
        <v>11.33835</v>
      </c>
      <c r="AJI10" t="n">
        <v>11.45542</v>
      </c>
      <c r="AJJ10" t="n">
        <v>11.55991</v>
      </c>
      <c r="AJK10" t="n">
        <v>11.65195</v>
      </c>
      <c r="AJL10" t="n">
        <v>11.73628</v>
      </c>
      <c r="AJM10" t="n">
        <v>11.83409</v>
      </c>
      <c r="AJN10" t="n">
        <v>11.93059</v>
      </c>
      <c r="AJO10" t="n">
        <v>12.08937</v>
      </c>
      <c r="AJP10" t="n">
        <v>12.18246</v>
      </c>
      <c r="AJQ10" t="n">
        <v>12.25741</v>
      </c>
      <c r="AJR10" t="n">
        <v>12.35043</v>
      </c>
      <c r="AJS10" t="n">
        <v>12.46258</v>
      </c>
      <c r="AJT10" t="n">
        <v>12.55561</v>
      </c>
      <c r="AJU10" t="n">
        <v>12.71856</v>
      </c>
      <c r="AJV10" t="n">
        <v>12.8108</v>
      </c>
      <c r="AJW10" t="n">
        <v>12.87798</v>
      </c>
      <c r="AJX10" t="n">
        <v>13.05402</v>
      </c>
      <c r="AJY10" t="n">
        <v>13.24845</v>
      </c>
      <c r="AJZ10" t="n">
        <v>13.39746</v>
      </c>
      <c r="AKA10" t="n">
        <v>13.4671</v>
      </c>
      <c r="AKB10" t="n">
        <v>13.60282</v>
      </c>
      <c r="AKC10" t="n">
        <v>13.70838</v>
      </c>
      <c r="AKD10" t="n">
        <v>13.82727</v>
      </c>
      <c r="AKE10" t="n">
        <v>13.92762</v>
      </c>
      <c r="AKF10" t="n">
        <v>14.01591</v>
      </c>
      <c r="AKG10" t="n">
        <v>14.13267</v>
      </c>
      <c r="AKH10" t="n">
        <v>14.21486</v>
      </c>
      <c r="AKI10" t="n">
        <v>14.34579</v>
      </c>
      <c r="AKJ10" t="n">
        <v>14.52082</v>
      </c>
      <c r="AKK10" t="n">
        <v>14.70799</v>
      </c>
      <c r="AKL10" t="n">
        <v>14.85158</v>
      </c>
      <c r="AKM10" t="n">
        <v>14.94612</v>
      </c>
      <c r="AKN10" t="n">
        <v>15.06675</v>
      </c>
      <c r="AKO10" t="n">
        <v>15.14736</v>
      </c>
      <c r="AKP10" t="n">
        <v>15.41664</v>
      </c>
      <c r="AKQ10" t="n">
        <v>15.75745</v>
      </c>
      <c r="AKR10" t="n">
        <v>16.01688</v>
      </c>
      <c r="AKS10" t="n">
        <v>16.41425</v>
      </c>
      <c r="AKT10" t="n">
        <v>16.70865</v>
      </c>
      <c r="AKU10" t="n">
        <v>16.89695</v>
      </c>
      <c r="AKV10" t="n">
        <v>17.06185</v>
      </c>
      <c r="AKW10" t="n">
        <v>17.29406</v>
      </c>
      <c r="AKX10" t="n">
        <v>17.43516</v>
      </c>
      <c r="AKY10" t="n">
        <v>17.82693</v>
      </c>
      <c r="AKZ10" t="n">
        <v>18.20266</v>
      </c>
      <c r="ALA10" t="n">
        <v>18.58286</v>
      </c>
      <c r="ALB10" t="n">
        <v>19.37183</v>
      </c>
      <c r="ALC10" t="n">
        <v>20.12049</v>
      </c>
      <c r="ALD10" t="n">
        <v>21.12067</v>
      </c>
      <c r="ALE10" t="n">
        <v>21.99665</v>
      </c>
      <c r="ALF10" t="n">
        <v>22.46954</v>
      </c>
      <c r="ALG10" t="n">
        <v>23.10329</v>
      </c>
      <c r="ALH10" t="n">
        <v>23.47498</v>
      </c>
      <c r="ALI10" t="n">
        <v>24.42989</v>
      </c>
      <c r="ALJ10" t="n">
        <v>25.07036</v>
      </c>
      <c r="ALK10" t="n">
        <v>26.32384</v>
      </c>
      <c r="ALL10" t="n">
        <v>27.2181</v>
      </c>
      <c r="ALM10" t="n">
        <v>31.00703</v>
      </c>
      <c r="ALN10" t="n">
        <v>39.96621</v>
      </c>
      <c r="ALO10" t="n">
        <v>68.54832</v>
      </c>
    </row>
    <row r="11">
      <c r="A11" t="inlineStr">
        <is>
          <t>Madagascar</t>
        </is>
      </c>
      <c r="B11" t="inlineStr">
        <is>
          <t>MDG</t>
        </is>
      </c>
      <c r="C11" s="13">
        <f>AVERAGE(SI11,SJ11)</f>
        <v/>
      </c>
      <c r="D11" t="n">
        <v>0.52369</v>
      </c>
      <c r="E11" t="n">
        <v>0.5339</v>
      </c>
      <c r="F11" t="n">
        <v>0.5528999999999999</v>
      </c>
      <c r="G11" t="n">
        <v>0.56269</v>
      </c>
      <c r="H11" t="n">
        <v>0.57795</v>
      </c>
      <c r="I11" t="n">
        <v>0.59044</v>
      </c>
      <c r="J11" t="n">
        <v>0.59875</v>
      </c>
      <c r="K11" t="n">
        <v>0.60623</v>
      </c>
      <c r="L11" t="n">
        <v>0.61365</v>
      </c>
      <c r="M11" t="n">
        <v>0.62841</v>
      </c>
      <c r="N11" t="n">
        <v>0.64413</v>
      </c>
      <c r="O11" t="n">
        <v>0.65185</v>
      </c>
      <c r="P11" t="n">
        <v>0.66414</v>
      </c>
      <c r="Q11" t="n">
        <v>0.67235</v>
      </c>
      <c r="R11" t="n">
        <v>0.6785</v>
      </c>
      <c r="S11" t="n">
        <v>0.69076</v>
      </c>
      <c r="T11" t="n">
        <v>0.69319</v>
      </c>
      <c r="U11" t="n">
        <v>0.6997</v>
      </c>
      <c r="V11" t="n">
        <v>0.71052</v>
      </c>
      <c r="W11" t="n">
        <v>0.71678</v>
      </c>
      <c r="X11" t="n">
        <v>0.72004</v>
      </c>
      <c r="Y11" t="n">
        <v>0.72343</v>
      </c>
      <c r="Z11" t="n">
        <v>0.73212</v>
      </c>
      <c r="AA11" t="n">
        <v>0.74758</v>
      </c>
      <c r="AB11" t="n">
        <v>0.75873</v>
      </c>
      <c r="AC11" t="n">
        <v>0.76844</v>
      </c>
      <c r="AD11" t="n">
        <v>0.77455</v>
      </c>
      <c r="AE11" t="n">
        <v>0.78512</v>
      </c>
      <c r="AF11" t="n">
        <v>0.78872</v>
      </c>
      <c r="AG11" t="n">
        <v>0.78987</v>
      </c>
      <c r="AH11" t="n">
        <v>0.79264</v>
      </c>
      <c r="AI11" t="n">
        <v>0.79739</v>
      </c>
      <c r="AJ11" t="n">
        <v>0.80485</v>
      </c>
      <c r="AK11" t="n">
        <v>0.81027</v>
      </c>
      <c r="AL11" t="n">
        <v>0.81765</v>
      </c>
      <c r="AM11" t="n">
        <v>0.82631</v>
      </c>
      <c r="AN11" t="n">
        <v>0.83148</v>
      </c>
      <c r="AO11" t="n">
        <v>0.83628</v>
      </c>
      <c r="AP11" t="n">
        <v>0.84445</v>
      </c>
      <c r="AQ11" t="n">
        <v>0.84855</v>
      </c>
      <c r="AR11" t="n">
        <v>0.85217</v>
      </c>
      <c r="AS11" t="n">
        <v>0.85736</v>
      </c>
      <c r="AT11" t="n">
        <v>0.86086</v>
      </c>
      <c r="AU11" t="n">
        <v>0.87168</v>
      </c>
      <c r="AV11" t="n">
        <v>0.88346</v>
      </c>
      <c r="AW11" t="n">
        <v>0.88963</v>
      </c>
      <c r="AX11" t="n">
        <v>0.89613</v>
      </c>
      <c r="AY11" t="n">
        <v>0.9000899999999999</v>
      </c>
      <c r="AZ11" t="n">
        <v>0.90674</v>
      </c>
      <c r="BA11" t="n">
        <v>0.91137</v>
      </c>
      <c r="BB11" t="n">
        <v>0.91615</v>
      </c>
      <c r="BC11" t="n">
        <v>0.9202900000000001</v>
      </c>
      <c r="BD11" t="n">
        <v>0.92275</v>
      </c>
      <c r="BE11" t="n">
        <v>0.92628</v>
      </c>
      <c r="BF11" t="n">
        <v>0.93011</v>
      </c>
      <c r="BG11" t="n">
        <v>0.93344</v>
      </c>
      <c r="BH11" t="n">
        <v>0.93807</v>
      </c>
      <c r="BI11" t="n">
        <v>0.94176</v>
      </c>
      <c r="BJ11" t="n">
        <v>0.94531</v>
      </c>
      <c r="BK11" t="n">
        <v>0.94923</v>
      </c>
      <c r="BL11" t="n">
        <v>0.95411</v>
      </c>
      <c r="BM11" t="n">
        <v>0.95748</v>
      </c>
      <c r="BN11" t="n">
        <v>0.9617</v>
      </c>
      <c r="BO11" t="n">
        <v>0.96615</v>
      </c>
      <c r="BP11" t="n">
        <v>0.9724699999999999</v>
      </c>
      <c r="BQ11" t="n">
        <v>0.97727</v>
      </c>
      <c r="BR11" t="n">
        <v>0.9815</v>
      </c>
      <c r="BS11" t="n">
        <v>0.98726</v>
      </c>
      <c r="BT11" t="n">
        <v>0.99195</v>
      </c>
      <c r="BU11" t="n">
        <v>0.99394</v>
      </c>
      <c r="BV11" t="n">
        <v>0.99588</v>
      </c>
      <c r="BW11" t="n">
        <v>1.00018</v>
      </c>
      <c r="BX11" t="n">
        <v>1.0045</v>
      </c>
      <c r="BY11" t="n">
        <v>1.00724</v>
      </c>
      <c r="BZ11" t="n">
        <v>1.01148</v>
      </c>
      <c r="CA11" t="n">
        <v>1.01642</v>
      </c>
      <c r="CB11" t="n">
        <v>1.02376</v>
      </c>
      <c r="CC11" t="n">
        <v>1.02782</v>
      </c>
      <c r="CD11" t="n">
        <v>1.03015</v>
      </c>
      <c r="CE11" t="n">
        <v>1.03452</v>
      </c>
      <c r="CF11" t="n">
        <v>1.03625</v>
      </c>
      <c r="CG11" t="n">
        <v>1.0398</v>
      </c>
      <c r="CH11" t="n">
        <v>1.04286</v>
      </c>
      <c r="CI11" t="n">
        <v>1.0485</v>
      </c>
      <c r="CJ11" t="n">
        <v>1.05124</v>
      </c>
      <c r="CK11" t="n">
        <v>1.05374</v>
      </c>
      <c r="CL11" t="n">
        <v>1.05829</v>
      </c>
      <c r="CM11" t="n">
        <v>1.0615</v>
      </c>
      <c r="CN11" t="n">
        <v>1.06494</v>
      </c>
      <c r="CO11" t="n">
        <v>1.06737</v>
      </c>
      <c r="CP11" t="n">
        <v>1.07006</v>
      </c>
      <c r="CQ11" t="n">
        <v>1.07224</v>
      </c>
      <c r="CR11" t="n">
        <v>1.0781</v>
      </c>
      <c r="CS11" t="n">
        <v>1.08257</v>
      </c>
      <c r="CT11" t="n">
        <v>1.0882</v>
      </c>
      <c r="CU11" t="n">
        <v>1.09096</v>
      </c>
      <c r="CV11" t="n">
        <v>1.09436</v>
      </c>
      <c r="CW11" t="n">
        <v>1.09869</v>
      </c>
      <c r="CX11" t="n">
        <v>1.10247</v>
      </c>
      <c r="CY11" t="n">
        <v>1.10615</v>
      </c>
      <c r="CZ11" t="n">
        <v>1.10979</v>
      </c>
      <c r="DA11" t="n">
        <v>1.11489</v>
      </c>
      <c r="DB11" t="n">
        <v>1.11766</v>
      </c>
      <c r="DC11" t="n">
        <v>1.12106</v>
      </c>
      <c r="DD11" t="n">
        <v>1.12434</v>
      </c>
      <c r="DE11" t="n">
        <v>1.12878</v>
      </c>
      <c r="DF11" t="n">
        <v>1.1352</v>
      </c>
      <c r="DG11" t="n">
        <v>1.14225</v>
      </c>
      <c r="DH11" t="n">
        <v>1.14925</v>
      </c>
      <c r="DI11" t="n">
        <v>1.15356</v>
      </c>
      <c r="DJ11" t="n">
        <v>1.15578</v>
      </c>
      <c r="DK11" t="n">
        <v>1.15908</v>
      </c>
      <c r="DL11" t="n">
        <v>1.1619</v>
      </c>
      <c r="DM11" t="n">
        <v>1.16532</v>
      </c>
      <c r="DN11" t="n">
        <v>1.17067</v>
      </c>
      <c r="DO11" t="n">
        <v>1.17546</v>
      </c>
      <c r="DP11" t="n">
        <v>1.17825</v>
      </c>
      <c r="DQ11" t="n">
        <v>1.17996</v>
      </c>
      <c r="DR11" t="n">
        <v>1.18249</v>
      </c>
      <c r="DS11" t="n">
        <v>1.18675</v>
      </c>
      <c r="DT11" t="n">
        <v>1.19081</v>
      </c>
      <c r="DU11" t="n">
        <v>1.1952</v>
      </c>
      <c r="DV11" t="n">
        <v>1.19703</v>
      </c>
      <c r="DW11" t="n">
        <v>1.20124</v>
      </c>
      <c r="DX11" t="n">
        <v>1.20511</v>
      </c>
      <c r="DY11" t="n">
        <v>1.2106</v>
      </c>
      <c r="DZ11" t="n">
        <v>1.21451</v>
      </c>
      <c r="EA11" t="n">
        <v>1.21793</v>
      </c>
      <c r="EB11" t="n">
        <v>1.22054</v>
      </c>
      <c r="EC11" t="n">
        <v>1.22385</v>
      </c>
      <c r="ED11" t="n">
        <v>1.23022</v>
      </c>
      <c r="EE11" t="n">
        <v>1.23315</v>
      </c>
      <c r="EF11" t="n">
        <v>1.23611</v>
      </c>
      <c r="EG11" t="n">
        <v>1.23928</v>
      </c>
      <c r="EH11" t="n">
        <v>1.24145</v>
      </c>
      <c r="EI11" t="n">
        <v>1.24551</v>
      </c>
      <c r="EJ11" t="n">
        <v>1.25054</v>
      </c>
      <c r="EK11" t="n">
        <v>1.25372</v>
      </c>
      <c r="EL11" t="n">
        <v>1.25637</v>
      </c>
      <c r="EM11" t="n">
        <v>1.25974</v>
      </c>
      <c r="EN11" t="n">
        <v>1.26281</v>
      </c>
      <c r="EO11" t="n">
        <v>1.26461</v>
      </c>
      <c r="EP11" t="n">
        <v>1.26769</v>
      </c>
      <c r="EQ11" t="n">
        <v>1.27134</v>
      </c>
      <c r="ER11" t="n">
        <v>1.27515</v>
      </c>
      <c r="ES11" t="n">
        <v>1.28014</v>
      </c>
      <c r="ET11" t="n">
        <v>1.28322</v>
      </c>
      <c r="EU11" t="n">
        <v>1.28697</v>
      </c>
      <c r="EV11" t="n">
        <v>1.29052</v>
      </c>
      <c r="EW11" t="n">
        <v>1.29625</v>
      </c>
      <c r="EX11" t="n">
        <v>1.30372</v>
      </c>
      <c r="EY11" t="n">
        <v>1.30585</v>
      </c>
      <c r="EZ11" t="n">
        <v>1.30885</v>
      </c>
      <c r="FA11" t="n">
        <v>1.3126</v>
      </c>
      <c r="FB11" t="n">
        <v>1.31613</v>
      </c>
      <c r="FC11" t="n">
        <v>1.3185</v>
      </c>
      <c r="FD11" t="n">
        <v>1.32275</v>
      </c>
      <c r="FE11" t="n">
        <v>1.32804</v>
      </c>
      <c r="FF11" t="n">
        <v>1.33197</v>
      </c>
      <c r="FG11" t="n">
        <v>1.33451</v>
      </c>
      <c r="FH11" t="n">
        <v>1.33821</v>
      </c>
      <c r="FI11" t="n">
        <v>1.34019</v>
      </c>
      <c r="FJ11" t="n">
        <v>1.34362</v>
      </c>
      <c r="FK11" t="n">
        <v>1.34612</v>
      </c>
      <c r="FL11" t="n">
        <v>1.34754</v>
      </c>
      <c r="FM11" t="n">
        <v>1.35113</v>
      </c>
      <c r="FN11" t="n">
        <v>1.35284</v>
      </c>
      <c r="FO11" t="n">
        <v>1.35594</v>
      </c>
      <c r="FP11" t="n">
        <v>1.35814</v>
      </c>
      <c r="FQ11" t="n">
        <v>1.36085</v>
      </c>
      <c r="FR11" t="n">
        <v>1.36359</v>
      </c>
      <c r="FS11" t="n">
        <v>1.36638</v>
      </c>
      <c r="FT11" t="n">
        <v>1.37008</v>
      </c>
      <c r="FU11" t="n">
        <v>1.37392</v>
      </c>
      <c r="FV11" t="n">
        <v>1.37826</v>
      </c>
      <c r="FW11" t="n">
        <v>1.3821</v>
      </c>
      <c r="FX11" t="n">
        <v>1.38705</v>
      </c>
      <c r="FY11" t="n">
        <v>1.38975</v>
      </c>
      <c r="FZ11" t="n">
        <v>1.39309</v>
      </c>
      <c r="GA11" t="n">
        <v>1.39682</v>
      </c>
      <c r="GB11" t="n">
        <v>1.39884</v>
      </c>
      <c r="GC11" t="n">
        <v>1.40235</v>
      </c>
      <c r="GD11" t="n">
        <v>1.40497</v>
      </c>
      <c r="GE11" t="n">
        <v>1.40616</v>
      </c>
      <c r="GF11" t="n">
        <v>1.40791</v>
      </c>
      <c r="GG11" t="n">
        <v>1.41144</v>
      </c>
      <c r="GH11" t="n">
        <v>1.4149</v>
      </c>
      <c r="GI11" t="n">
        <v>1.41852</v>
      </c>
      <c r="GJ11" t="n">
        <v>1.4203</v>
      </c>
      <c r="GK11" t="n">
        <v>1.42401</v>
      </c>
      <c r="GL11" t="n">
        <v>1.42699</v>
      </c>
      <c r="GM11" t="n">
        <v>1.43064</v>
      </c>
      <c r="GN11" t="n">
        <v>1.43305</v>
      </c>
      <c r="GO11" t="n">
        <v>1.43537</v>
      </c>
      <c r="GP11" t="n">
        <v>1.43751</v>
      </c>
      <c r="GQ11" t="n">
        <v>1.44071</v>
      </c>
      <c r="GR11" t="n">
        <v>1.44263</v>
      </c>
      <c r="GS11" t="n">
        <v>1.44657</v>
      </c>
      <c r="GT11" t="n">
        <v>1.44942</v>
      </c>
      <c r="GU11" t="n">
        <v>1.45203</v>
      </c>
      <c r="GV11" t="n">
        <v>1.4564</v>
      </c>
      <c r="GW11" t="n">
        <v>1.45924</v>
      </c>
      <c r="GX11" t="n">
        <v>1.46337</v>
      </c>
      <c r="GY11" t="n">
        <v>1.46562</v>
      </c>
      <c r="GZ11" t="n">
        <v>1.46916</v>
      </c>
      <c r="HA11" t="n">
        <v>1.47161</v>
      </c>
      <c r="HB11" t="n">
        <v>1.47441</v>
      </c>
      <c r="HC11" t="n">
        <v>1.47701</v>
      </c>
      <c r="HD11" t="n">
        <v>1.47894</v>
      </c>
      <c r="HE11" t="n">
        <v>1.48252</v>
      </c>
      <c r="HF11" t="n">
        <v>1.48623</v>
      </c>
      <c r="HG11" t="n">
        <v>1.48979</v>
      </c>
      <c r="HH11" t="n">
        <v>1.4935</v>
      </c>
      <c r="HI11" t="n">
        <v>1.49555</v>
      </c>
      <c r="HJ11" t="n">
        <v>1.49701</v>
      </c>
      <c r="HK11" t="n">
        <v>1.49954</v>
      </c>
      <c r="HL11" t="n">
        <v>1.50254</v>
      </c>
      <c r="HM11" t="n">
        <v>1.50451</v>
      </c>
      <c r="HN11" t="n">
        <v>1.50737</v>
      </c>
      <c r="HO11" t="n">
        <v>1.50966</v>
      </c>
      <c r="HP11" t="n">
        <v>1.51107</v>
      </c>
      <c r="HQ11" t="n">
        <v>1.51205</v>
      </c>
      <c r="HR11" t="n">
        <v>1.51362</v>
      </c>
      <c r="HS11" t="n">
        <v>1.51708</v>
      </c>
      <c r="HT11" t="n">
        <v>1.52013</v>
      </c>
      <c r="HU11" t="n">
        <v>1.52311</v>
      </c>
      <c r="HV11" t="n">
        <v>1.52747</v>
      </c>
      <c r="HW11" t="n">
        <v>1.5302</v>
      </c>
      <c r="HX11" t="n">
        <v>1.53211</v>
      </c>
      <c r="HY11" t="n">
        <v>1.53299</v>
      </c>
      <c r="HZ11" t="n">
        <v>1.53528</v>
      </c>
      <c r="IA11" t="n">
        <v>1.5369</v>
      </c>
      <c r="IB11" t="n">
        <v>1.53956</v>
      </c>
      <c r="IC11" t="n">
        <v>1.5415</v>
      </c>
      <c r="ID11" t="n">
        <v>1.54447</v>
      </c>
      <c r="IE11" t="n">
        <v>1.54882</v>
      </c>
      <c r="IF11" t="n">
        <v>1.5515</v>
      </c>
      <c r="IG11" t="n">
        <v>1.55696</v>
      </c>
      <c r="IH11" t="n">
        <v>1.56014</v>
      </c>
      <c r="II11" t="n">
        <v>1.56193</v>
      </c>
      <c r="IJ11" t="n">
        <v>1.56458</v>
      </c>
      <c r="IK11" t="n">
        <v>1.56787</v>
      </c>
      <c r="IL11" t="n">
        <v>1.56989</v>
      </c>
      <c r="IM11" t="n">
        <v>1.57177</v>
      </c>
      <c r="IN11" t="n">
        <v>1.5754</v>
      </c>
      <c r="IO11" t="n">
        <v>1.57995</v>
      </c>
      <c r="IP11" t="n">
        <v>1.58309</v>
      </c>
      <c r="IQ11" t="n">
        <v>1.58508</v>
      </c>
      <c r="IR11" t="n">
        <v>1.58674</v>
      </c>
      <c r="IS11" t="n">
        <v>1.58889</v>
      </c>
      <c r="IT11" t="n">
        <v>1.59152</v>
      </c>
      <c r="IU11" t="n">
        <v>1.59484</v>
      </c>
      <c r="IV11" t="n">
        <v>1.59705</v>
      </c>
      <c r="IW11" t="n">
        <v>1.60066</v>
      </c>
      <c r="IX11" t="n">
        <v>1.60178</v>
      </c>
      <c r="IY11" t="n">
        <v>1.60543</v>
      </c>
      <c r="IZ11" t="n">
        <v>1.60807</v>
      </c>
      <c r="JA11" t="n">
        <v>1.60935</v>
      </c>
      <c r="JB11" t="n">
        <v>1.61203</v>
      </c>
      <c r="JC11" t="n">
        <v>1.61324</v>
      </c>
      <c r="JD11" t="n">
        <v>1.61564</v>
      </c>
      <c r="JE11" t="n">
        <v>1.62028</v>
      </c>
      <c r="JF11" t="n">
        <v>1.62323</v>
      </c>
      <c r="JG11" t="n">
        <v>1.6249</v>
      </c>
      <c r="JH11" t="n">
        <v>1.62718</v>
      </c>
      <c r="JI11" t="n">
        <v>1.63266</v>
      </c>
      <c r="JJ11" t="n">
        <v>1.63732</v>
      </c>
      <c r="JK11" t="n">
        <v>1.6401</v>
      </c>
      <c r="JL11" t="n">
        <v>1.64305</v>
      </c>
      <c r="JM11" t="n">
        <v>1.64643</v>
      </c>
      <c r="JN11" t="n">
        <v>1.64997</v>
      </c>
      <c r="JO11" t="n">
        <v>1.65156</v>
      </c>
      <c r="JP11" t="n">
        <v>1.65335</v>
      </c>
      <c r="JQ11" t="n">
        <v>1.65695</v>
      </c>
      <c r="JR11" t="n">
        <v>1.65913</v>
      </c>
      <c r="JS11" t="n">
        <v>1.66123</v>
      </c>
      <c r="JT11" t="n">
        <v>1.66702</v>
      </c>
      <c r="JU11" t="n">
        <v>1.66997</v>
      </c>
      <c r="JV11" t="n">
        <v>1.67181</v>
      </c>
      <c r="JW11" t="n">
        <v>1.67409</v>
      </c>
      <c r="JX11" t="n">
        <v>1.67566</v>
      </c>
      <c r="JY11" t="n">
        <v>1.67879</v>
      </c>
      <c r="JZ11" t="n">
        <v>1.68184</v>
      </c>
      <c r="KA11" t="n">
        <v>1.6851</v>
      </c>
      <c r="KB11" t="n">
        <v>1.68711</v>
      </c>
      <c r="KC11" t="n">
        <v>1.68968</v>
      </c>
      <c r="KD11" t="n">
        <v>1.69236</v>
      </c>
      <c r="KE11" t="n">
        <v>1.69558</v>
      </c>
      <c r="KF11" t="n">
        <v>1.69683</v>
      </c>
      <c r="KG11" t="n">
        <v>1.69891</v>
      </c>
      <c r="KH11" t="n">
        <v>1.70234</v>
      </c>
      <c r="KI11" t="n">
        <v>1.70504</v>
      </c>
      <c r="KJ11" t="n">
        <v>1.70751</v>
      </c>
      <c r="KK11" t="n">
        <v>1.70911</v>
      </c>
      <c r="KL11" t="n">
        <v>1.70982</v>
      </c>
      <c r="KM11" t="n">
        <v>1.71189</v>
      </c>
      <c r="KN11" t="n">
        <v>1.7154</v>
      </c>
      <c r="KO11" t="n">
        <v>1.71799</v>
      </c>
      <c r="KP11" t="n">
        <v>1.72031</v>
      </c>
      <c r="KQ11" t="n">
        <v>1.72311</v>
      </c>
      <c r="KR11" t="n">
        <v>1.72539</v>
      </c>
      <c r="KS11" t="n">
        <v>1.72725</v>
      </c>
      <c r="KT11" t="n">
        <v>1.72952</v>
      </c>
      <c r="KU11" t="n">
        <v>1.73244</v>
      </c>
      <c r="KV11" t="n">
        <v>1.73677</v>
      </c>
      <c r="KW11" t="n">
        <v>1.74072</v>
      </c>
      <c r="KX11" t="n">
        <v>1.74273</v>
      </c>
      <c r="KY11" t="n">
        <v>1.74449</v>
      </c>
      <c r="KZ11" t="n">
        <v>1.74735</v>
      </c>
      <c r="LA11" t="n">
        <v>1.74989</v>
      </c>
      <c r="LB11" t="n">
        <v>1.75266</v>
      </c>
      <c r="LC11" t="n">
        <v>1.75474</v>
      </c>
      <c r="LD11" t="n">
        <v>1.75773</v>
      </c>
      <c r="LE11" t="n">
        <v>1.75939</v>
      </c>
      <c r="LF11" t="n">
        <v>1.7608</v>
      </c>
      <c r="LG11" t="n">
        <v>1.76157</v>
      </c>
      <c r="LH11" t="n">
        <v>1.76453</v>
      </c>
      <c r="LI11" t="n">
        <v>1.76686</v>
      </c>
      <c r="LJ11" t="n">
        <v>1.76932</v>
      </c>
      <c r="LK11" t="n">
        <v>1.77162</v>
      </c>
      <c r="LL11" t="n">
        <v>1.7734</v>
      </c>
      <c r="LM11" t="n">
        <v>1.77563</v>
      </c>
      <c r="LN11" t="n">
        <v>1.77743</v>
      </c>
      <c r="LO11" t="n">
        <v>1.7806</v>
      </c>
      <c r="LP11" t="n">
        <v>1.78558</v>
      </c>
      <c r="LQ11" t="n">
        <v>1.78837</v>
      </c>
      <c r="LR11" t="n">
        <v>1.7901</v>
      </c>
      <c r="LS11" t="n">
        <v>1.79389</v>
      </c>
      <c r="LT11" t="n">
        <v>1.79643</v>
      </c>
      <c r="LU11" t="n">
        <v>1.79799</v>
      </c>
      <c r="LV11" t="n">
        <v>1.79951</v>
      </c>
      <c r="LW11" t="n">
        <v>1.80424</v>
      </c>
      <c r="LX11" t="n">
        <v>1.80871</v>
      </c>
      <c r="LY11" t="n">
        <v>1.81336</v>
      </c>
      <c r="LZ11" t="n">
        <v>1.81633</v>
      </c>
      <c r="MA11" t="n">
        <v>1.81908</v>
      </c>
      <c r="MB11" t="n">
        <v>1.82365</v>
      </c>
      <c r="MC11" t="n">
        <v>1.8255</v>
      </c>
      <c r="MD11" t="n">
        <v>1.82717</v>
      </c>
      <c r="ME11" t="n">
        <v>1.82883</v>
      </c>
      <c r="MF11" t="n">
        <v>1.82981</v>
      </c>
      <c r="MG11" t="n">
        <v>1.83108</v>
      </c>
      <c r="MH11" t="n">
        <v>1.83396</v>
      </c>
      <c r="MI11" t="n">
        <v>1.83648</v>
      </c>
      <c r="MJ11" t="n">
        <v>1.83926</v>
      </c>
      <c r="MK11" t="n">
        <v>1.84133</v>
      </c>
      <c r="ML11" t="n">
        <v>1.84343</v>
      </c>
      <c r="MM11" t="n">
        <v>1.84615</v>
      </c>
      <c r="MN11" t="n">
        <v>1.84818</v>
      </c>
      <c r="MO11" t="n">
        <v>1.85113</v>
      </c>
      <c r="MP11" t="n">
        <v>1.85534</v>
      </c>
      <c r="MQ11" t="n">
        <v>1.85981</v>
      </c>
      <c r="MR11" t="n">
        <v>1.86489</v>
      </c>
      <c r="MS11" t="n">
        <v>1.86886</v>
      </c>
      <c r="MT11" t="n">
        <v>1.87242</v>
      </c>
      <c r="MU11" t="n">
        <v>1.8766</v>
      </c>
      <c r="MV11" t="n">
        <v>1.87901</v>
      </c>
      <c r="MW11" t="n">
        <v>1.8822</v>
      </c>
      <c r="MX11" t="n">
        <v>1.88591</v>
      </c>
      <c r="MY11" t="n">
        <v>1.88797</v>
      </c>
      <c r="MZ11" t="n">
        <v>1.89074</v>
      </c>
      <c r="NA11" t="n">
        <v>1.89534</v>
      </c>
      <c r="NB11" t="n">
        <v>1.89859</v>
      </c>
      <c r="NC11" t="n">
        <v>1.9019</v>
      </c>
      <c r="ND11" t="n">
        <v>1.90486</v>
      </c>
      <c r="NE11" t="n">
        <v>1.90837</v>
      </c>
      <c r="NF11" t="n">
        <v>1.91029</v>
      </c>
      <c r="NG11" t="n">
        <v>1.91258</v>
      </c>
      <c r="NH11" t="n">
        <v>1.91454</v>
      </c>
      <c r="NI11" t="n">
        <v>1.91795</v>
      </c>
      <c r="NJ11" t="n">
        <v>1.92134</v>
      </c>
      <c r="NK11" t="n">
        <v>1.92363</v>
      </c>
      <c r="NL11" t="n">
        <v>1.92694</v>
      </c>
      <c r="NM11" t="n">
        <v>1.92912</v>
      </c>
      <c r="NN11" t="n">
        <v>1.93321</v>
      </c>
      <c r="NO11" t="n">
        <v>1.93514</v>
      </c>
      <c r="NP11" t="n">
        <v>1.93762</v>
      </c>
      <c r="NQ11" t="n">
        <v>1.94004</v>
      </c>
      <c r="NR11" t="n">
        <v>1.94311</v>
      </c>
      <c r="NS11" t="n">
        <v>1.94706</v>
      </c>
      <c r="NT11" t="n">
        <v>1.94818</v>
      </c>
      <c r="NU11" t="n">
        <v>1.94975</v>
      </c>
      <c r="NV11" t="n">
        <v>1.95106</v>
      </c>
      <c r="NW11" t="n">
        <v>1.95431</v>
      </c>
      <c r="NX11" t="n">
        <v>1.9566</v>
      </c>
      <c r="NY11" t="n">
        <v>1.95801</v>
      </c>
      <c r="NZ11" t="n">
        <v>1.96237</v>
      </c>
      <c r="OA11" t="n">
        <v>1.96704</v>
      </c>
      <c r="OB11" t="n">
        <v>1.96955</v>
      </c>
      <c r="OC11" t="n">
        <v>1.97268</v>
      </c>
      <c r="OD11" t="n">
        <v>1.97616</v>
      </c>
      <c r="OE11" t="n">
        <v>1.97891</v>
      </c>
      <c r="OF11" t="n">
        <v>1.98142</v>
      </c>
      <c r="OG11" t="n">
        <v>1.98419</v>
      </c>
      <c r="OH11" t="n">
        <v>1.98596</v>
      </c>
      <c r="OI11" t="n">
        <v>1.99056</v>
      </c>
      <c r="OJ11" t="n">
        <v>1.99678</v>
      </c>
      <c r="OK11" t="n">
        <v>1.99913</v>
      </c>
      <c r="OL11" t="n">
        <v>2.00043</v>
      </c>
      <c r="OM11" t="n">
        <v>2.00267</v>
      </c>
      <c r="ON11" t="n">
        <v>2.0057</v>
      </c>
      <c r="OO11" t="n">
        <v>2.00795</v>
      </c>
      <c r="OP11" t="n">
        <v>2.00911</v>
      </c>
      <c r="OQ11" t="n">
        <v>2.01077</v>
      </c>
      <c r="OR11" t="n">
        <v>2.01259</v>
      </c>
      <c r="OS11" t="n">
        <v>2.01694</v>
      </c>
      <c r="OT11" t="n">
        <v>2.02187</v>
      </c>
      <c r="OU11" t="n">
        <v>2.02499</v>
      </c>
      <c r="OV11" t="n">
        <v>2.02811</v>
      </c>
      <c r="OW11" t="n">
        <v>2.03162</v>
      </c>
      <c r="OX11" t="n">
        <v>2.03488</v>
      </c>
      <c r="OY11" t="n">
        <v>2.03803</v>
      </c>
      <c r="OZ11" t="n">
        <v>2.04027</v>
      </c>
      <c r="PA11" t="n">
        <v>2.04298</v>
      </c>
      <c r="PB11" t="n">
        <v>2.04641</v>
      </c>
      <c r="PC11" t="n">
        <v>2.05185</v>
      </c>
      <c r="PD11" t="n">
        <v>2.05568</v>
      </c>
      <c r="PE11" t="n">
        <v>2.05916</v>
      </c>
      <c r="PF11" t="n">
        <v>2.06225</v>
      </c>
      <c r="PG11" t="n">
        <v>2.06519</v>
      </c>
      <c r="PH11" t="n">
        <v>2.06902</v>
      </c>
      <c r="PI11" t="n">
        <v>2.07187</v>
      </c>
      <c r="PJ11" t="n">
        <v>2.0749</v>
      </c>
      <c r="PK11" t="n">
        <v>2.0781</v>
      </c>
      <c r="PL11" t="n">
        <v>2.08284</v>
      </c>
      <c r="PM11" t="n">
        <v>2.08597</v>
      </c>
      <c r="PN11" t="n">
        <v>2.08861</v>
      </c>
      <c r="PO11" t="n">
        <v>2.09089</v>
      </c>
      <c r="PP11" t="n">
        <v>2.09404</v>
      </c>
      <c r="PQ11" t="n">
        <v>2.09843</v>
      </c>
      <c r="PR11" t="n">
        <v>2.10265</v>
      </c>
      <c r="PS11" t="n">
        <v>2.10583</v>
      </c>
      <c r="PT11" t="n">
        <v>2.10749</v>
      </c>
      <c r="PU11" t="n">
        <v>2.10979</v>
      </c>
      <c r="PV11" t="n">
        <v>2.11254</v>
      </c>
      <c r="PW11" t="n">
        <v>2.11627</v>
      </c>
      <c r="PX11" t="n">
        <v>2.1203</v>
      </c>
      <c r="PY11" t="n">
        <v>2.12432</v>
      </c>
      <c r="PZ11" t="n">
        <v>2.12574</v>
      </c>
      <c r="QA11" t="n">
        <v>2.12854</v>
      </c>
      <c r="QB11" t="n">
        <v>2.1305</v>
      </c>
      <c r="QC11" t="n">
        <v>2.13347</v>
      </c>
      <c r="QD11" t="n">
        <v>2.13481</v>
      </c>
      <c r="QE11" t="n">
        <v>2.13782</v>
      </c>
      <c r="QF11" t="n">
        <v>2.14067</v>
      </c>
      <c r="QG11" t="n">
        <v>2.14239</v>
      </c>
      <c r="QH11" t="n">
        <v>2.14625</v>
      </c>
      <c r="QI11" t="n">
        <v>2.14881</v>
      </c>
      <c r="QJ11" t="n">
        <v>2.15087</v>
      </c>
      <c r="QK11" t="n">
        <v>2.15629</v>
      </c>
      <c r="QL11" t="n">
        <v>2.1593</v>
      </c>
      <c r="QM11" t="n">
        <v>2.16325</v>
      </c>
      <c r="QN11" t="n">
        <v>2.16879</v>
      </c>
      <c r="QO11" t="n">
        <v>2.17166</v>
      </c>
      <c r="QP11" t="n">
        <v>2.17495</v>
      </c>
      <c r="QQ11" t="n">
        <v>2.17803</v>
      </c>
      <c r="QR11" t="n">
        <v>2.18112</v>
      </c>
      <c r="QS11" t="n">
        <v>2.18356</v>
      </c>
      <c r="QT11" t="n">
        <v>2.18635</v>
      </c>
      <c r="QU11" t="n">
        <v>2.18935</v>
      </c>
      <c r="QV11" t="n">
        <v>2.19281</v>
      </c>
      <c r="QW11" t="n">
        <v>2.19679</v>
      </c>
      <c r="QX11" t="n">
        <v>2.20185</v>
      </c>
      <c r="QY11" t="n">
        <v>2.20475</v>
      </c>
      <c r="QZ11" t="n">
        <v>2.20825</v>
      </c>
      <c r="RA11" t="n">
        <v>2.21047</v>
      </c>
      <c r="RB11" t="n">
        <v>2.213</v>
      </c>
      <c r="RC11" t="n">
        <v>2.2149</v>
      </c>
      <c r="RD11" t="n">
        <v>2.21645</v>
      </c>
      <c r="RE11" t="n">
        <v>2.22169</v>
      </c>
      <c r="RF11" t="n">
        <v>2.22648</v>
      </c>
      <c r="RG11" t="n">
        <v>2.23043</v>
      </c>
      <c r="RH11" t="n">
        <v>2.23446</v>
      </c>
      <c r="RI11" t="n">
        <v>2.23656</v>
      </c>
      <c r="RJ11" t="n">
        <v>2.23884</v>
      </c>
      <c r="RK11" t="n">
        <v>2.24112</v>
      </c>
      <c r="RL11" t="n">
        <v>2.24436</v>
      </c>
      <c r="RM11" t="n">
        <v>2.24751</v>
      </c>
      <c r="RN11" t="n">
        <v>2.25065</v>
      </c>
      <c r="RO11" t="n">
        <v>2.25393</v>
      </c>
      <c r="RP11" t="n">
        <v>2.2568</v>
      </c>
      <c r="RQ11" t="n">
        <v>2.26086</v>
      </c>
      <c r="RR11" t="n">
        <v>2.26313</v>
      </c>
      <c r="RS11" t="n">
        <v>2.26545</v>
      </c>
      <c r="RT11" t="n">
        <v>2.2686</v>
      </c>
      <c r="RU11" t="n">
        <v>2.27153</v>
      </c>
      <c r="RV11" t="n">
        <v>2.27367</v>
      </c>
      <c r="RW11" t="n">
        <v>2.27653</v>
      </c>
      <c r="RX11" t="n">
        <v>2.2804</v>
      </c>
      <c r="RY11" t="n">
        <v>2.28446</v>
      </c>
      <c r="RZ11" t="n">
        <v>2.2868</v>
      </c>
      <c r="SA11" t="n">
        <v>2.29064</v>
      </c>
      <c r="SB11" t="n">
        <v>2.29432</v>
      </c>
      <c r="SC11" t="n">
        <v>2.29659</v>
      </c>
      <c r="SD11" t="n">
        <v>2.29964</v>
      </c>
      <c r="SE11" t="n">
        <v>2.30311</v>
      </c>
      <c r="SF11" t="n">
        <v>2.30643</v>
      </c>
      <c r="SG11" t="n">
        <v>2.30989</v>
      </c>
      <c r="SH11" t="n">
        <v>2.31197</v>
      </c>
      <c r="SI11" t="n">
        <v>2.31413</v>
      </c>
      <c r="SJ11" t="n">
        <v>2.31656</v>
      </c>
      <c r="SK11" t="n">
        <v>2.32071</v>
      </c>
      <c r="SL11" t="n">
        <v>2.32615</v>
      </c>
      <c r="SM11" t="n">
        <v>2.32913</v>
      </c>
      <c r="SN11" t="n">
        <v>2.33294</v>
      </c>
      <c r="SO11" t="n">
        <v>2.33628</v>
      </c>
      <c r="SP11" t="n">
        <v>2.34008</v>
      </c>
      <c r="SQ11" t="n">
        <v>2.34347</v>
      </c>
      <c r="SR11" t="n">
        <v>2.34788</v>
      </c>
      <c r="SS11" t="n">
        <v>2.3502</v>
      </c>
      <c r="ST11" t="n">
        <v>2.35368</v>
      </c>
      <c r="SU11" t="n">
        <v>2.35651</v>
      </c>
      <c r="SV11" t="n">
        <v>2.35809</v>
      </c>
      <c r="SW11" t="n">
        <v>2.35984</v>
      </c>
      <c r="SX11" t="n">
        <v>2.36324</v>
      </c>
      <c r="SY11" t="n">
        <v>2.36496</v>
      </c>
      <c r="SZ11" t="n">
        <v>2.3694</v>
      </c>
      <c r="TA11" t="n">
        <v>2.37295</v>
      </c>
      <c r="TB11" t="n">
        <v>2.37615</v>
      </c>
      <c r="TC11" t="n">
        <v>2.37908</v>
      </c>
      <c r="TD11" t="n">
        <v>2.38327</v>
      </c>
      <c r="TE11" t="n">
        <v>2.38751</v>
      </c>
      <c r="TF11" t="n">
        <v>2.38984</v>
      </c>
      <c r="TG11" t="n">
        <v>2.39351</v>
      </c>
      <c r="TH11" t="n">
        <v>2.39736</v>
      </c>
      <c r="TI11" t="n">
        <v>2.40032</v>
      </c>
      <c r="TJ11" t="n">
        <v>2.40322</v>
      </c>
      <c r="TK11" t="n">
        <v>2.40631</v>
      </c>
      <c r="TL11" t="n">
        <v>2.40792</v>
      </c>
      <c r="TM11" t="n">
        <v>2.40965</v>
      </c>
      <c r="TN11" t="n">
        <v>2.41627</v>
      </c>
      <c r="TO11" t="n">
        <v>2.42163</v>
      </c>
      <c r="TP11" t="n">
        <v>2.42409</v>
      </c>
      <c r="TQ11" t="n">
        <v>2.42781</v>
      </c>
      <c r="TR11" t="n">
        <v>2.42974</v>
      </c>
      <c r="TS11" t="n">
        <v>2.43342</v>
      </c>
      <c r="TT11" t="n">
        <v>2.43664</v>
      </c>
      <c r="TU11" t="n">
        <v>2.43928</v>
      </c>
      <c r="TV11" t="n">
        <v>2.44291</v>
      </c>
      <c r="TW11" t="n">
        <v>2.44847</v>
      </c>
      <c r="TX11" t="n">
        <v>2.45296</v>
      </c>
      <c r="TY11" t="n">
        <v>2.45737</v>
      </c>
      <c r="TZ11" t="n">
        <v>2.46244</v>
      </c>
      <c r="UA11" t="n">
        <v>2.46488</v>
      </c>
      <c r="UB11" t="n">
        <v>2.46694</v>
      </c>
      <c r="UC11" t="n">
        <v>2.46934</v>
      </c>
      <c r="UD11" t="n">
        <v>2.47363</v>
      </c>
      <c r="UE11" t="n">
        <v>2.47659</v>
      </c>
      <c r="UF11" t="n">
        <v>2.47941</v>
      </c>
      <c r="UG11" t="n">
        <v>2.48399</v>
      </c>
      <c r="UH11" t="n">
        <v>2.48899</v>
      </c>
      <c r="UI11" t="n">
        <v>2.49413</v>
      </c>
      <c r="UJ11" t="n">
        <v>2.49672</v>
      </c>
      <c r="UK11" t="n">
        <v>2.49883</v>
      </c>
      <c r="UL11" t="n">
        <v>2.50136</v>
      </c>
      <c r="UM11" t="n">
        <v>2.50488</v>
      </c>
      <c r="UN11" t="n">
        <v>2.50944</v>
      </c>
      <c r="UO11" t="n">
        <v>2.51238</v>
      </c>
      <c r="UP11" t="n">
        <v>2.51626</v>
      </c>
      <c r="UQ11" t="n">
        <v>2.51971</v>
      </c>
      <c r="UR11" t="n">
        <v>2.52282</v>
      </c>
      <c r="US11" t="n">
        <v>2.52548</v>
      </c>
      <c r="UT11" t="n">
        <v>2.52957</v>
      </c>
      <c r="UU11" t="n">
        <v>2.53317</v>
      </c>
      <c r="UV11" t="n">
        <v>2.53518</v>
      </c>
      <c r="UW11" t="n">
        <v>2.53867</v>
      </c>
      <c r="UX11" t="n">
        <v>2.54183</v>
      </c>
      <c r="UY11" t="n">
        <v>2.54406</v>
      </c>
      <c r="UZ11" t="n">
        <v>2.54697</v>
      </c>
      <c r="VA11" t="n">
        <v>2.5511</v>
      </c>
      <c r="VB11" t="n">
        <v>2.55351</v>
      </c>
      <c r="VC11" t="n">
        <v>2.55781</v>
      </c>
      <c r="VD11" t="n">
        <v>2.56099</v>
      </c>
      <c r="VE11" t="n">
        <v>2.56592</v>
      </c>
      <c r="VF11" t="n">
        <v>2.57032</v>
      </c>
      <c r="VG11" t="n">
        <v>2.57492</v>
      </c>
      <c r="VH11" t="n">
        <v>2.57933</v>
      </c>
      <c r="VI11" t="n">
        <v>2.58247</v>
      </c>
      <c r="VJ11" t="n">
        <v>2.5854</v>
      </c>
      <c r="VK11" t="n">
        <v>2.5897</v>
      </c>
      <c r="VL11" t="n">
        <v>2.59246</v>
      </c>
      <c r="VM11" t="n">
        <v>2.59505</v>
      </c>
      <c r="VN11" t="n">
        <v>2.6</v>
      </c>
      <c r="VO11" t="n">
        <v>2.60422</v>
      </c>
      <c r="VP11" t="n">
        <v>2.60941</v>
      </c>
      <c r="VQ11" t="n">
        <v>2.61519</v>
      </c>
      <c r="VR11" t="n">
        <v>2.61999</v>
      </c>
      <c r="VS11" t="n">
        <v>2.62296</v>
      </c>
      <c r="VT11" t="n">
        <v>2.6271</v>
      </c>
      <c r="VU11" t="n">
        <v>2.6311</v>
      </c>
      <c r="VV11" t="n">
        <v>2.63627</v>
      </c>
      <c r="VW11" t="n">
        <v>2.64009</v>
      </c>
      <c r="VX11" t="n">
        <v>2.64516</v>
      </c>
      <c r="VY11" t="n">
        <v>2.65203</v>
      </c>
      <c r="VZ11" t="n">
        <v>2.65585</v>
      </c>
      <c r="WA11" t="n">
        <v>2.6587</v>
      </c>
      <c r="WB11" t="n">
        <v>2.66144</v>
      </c>
      <c r="WC11" t="n">
        <v>2.66449</v>
      </c>
      <c r="WD11" t="n">
        <v>2.66805</v>
      </c>
      <c r="WE11" t="n">
        <v>2.67317</v>
      </c>
      <c r="WF11" t="n">
        <v>2.67643</v>
      </c>
      <c r="WG11" t="n">
        <v>2.68056</v>
      </c>
      <c r="WH11" t="n">
        <v>2.68319</v>
      </c>
      <c r="WI11" t="n">
        <v>2.68596</v>
      </c>
      <c r="WJ11" t="n">
        <v>2.6899</v>
      </c>
      <c r="WK11" t="n">
        <v>2.69373</v>
      </c>
      <c r="WL11" t="n">
        <v>2.69717</v>
      </c>
      <c r="WM11" t="n">
        <v>2.70015</v>
      </c>
      <c r="WN11" t="n">
        <v>2.7029</v>
      </c>
      <c r="WO11" t="n">
        <v>2.70548</v>
      </c>
      <c r="WP11" t="n">
        <v>2.70913</v>
      </c>
      <c r="WQ11" t="n">
        <v>2.71086</v>
      </c>
      <c r="WR11" t="n">
        <v>2.71356</v>
      </c>
      <c r="WS11" t="n">
        <v>2.71757</v>
      </c>
      <c r="WT11" t="n">
        <v>2.72001</v>
      </c>
      <c r="WU11" t="n">
        <v>2.7249</v>
      </c>
      <c r="WV11" t="n">
        <v>2.72919</v>
      </c>
      <c r="WW11" t="n">
        <v>2.73244</v>
      </c>
      <c r="WX11" t="n">
        <v>2.73708</v>
      </c>
      <c r="WY11" t="n">
        <v>2.74118</v>
      </c>
      <c r="WZ11" t="n">
        <v>2.74309</v>
      </c>
      <c r="XA11" t="n">
        <v>2.74785</v>
      </c>
      <c r="XB11" t="n">
        <v>2.75144</v>
      </c>
      <c r="XC11" t="n">
        <v>2.75472</v>
      </c>
      <c r="XD11" t="n">
        <v>2.75722</v>
      </c>
      <c r="XE11" t="n">
        <v>2.76132</v>
      </c>
      <c r="XF11" t="n">
        <v>2.76546</v>
      </c>
      <c r="XG11" t="n">
        <v>2.77317</v>
      </c>
      <c r="XH11" t="n">
        <v>2.7768</v>
      </c>
      <c r="XI11" t="n">
        <v>2.78161</v>
      </c>
      <c r="XJ11" t="n">
        <v>2.78481</v>
      </c>
      <c r="XK11" t="n">
        <v>2.78796</v>
      </c>
      <c r="XL11" t="n">
        <v>2.79243</v>
      </c>
      <c r="XM11" t="n">
        <v>2.79871</v>
      </c>
      <c r="XN11" t="n">
        <v>2.80362</v>
      </c>
      <c r="XO11" t="n">
        <v>2.80886</v>
      </c>
      <c r="XP11" t="n">
        <v>2.81421</v>
      </c>
      <c r="XQ11" t="n">
        <v>2.81874</v>
      </c>
      <c r="XR11" t="n">
        <v>2.82584</v>
      </c>
      <c r="XS11" t="n">
        <v>2.83148</v>
      </c>
      <c r="XT11" t="n">
        <v>2.83575</v>
      </c>
      <c r="XU11" t="n">
        <v>2.83981</v>
      </c>
      <c r="XV11" t="n">
        <v>2.84446</v>
      </c>
      <c r="XW11" t="n">
        <v>2.8485</v>
      </c>
      <c r="XX11" t="n">
        <v>2.85201</v>
      </c>
      <c r="XY11" t="n">
        <v>2.85573</v>
      </c>
      <c r="XZ11" t="n">
        <v>2.85994</v>
      </c>
      <c r="YA11" t="n">
        <v>2.86312</v>
      </c>
      <c r="YB11" t="n">
        <v>2.86807</v>
      </c>
      <c r="YC11" t="n">
        <v>2.87293</v>
      </c>
      <c r="YD11" t="n">
        <v>2.87724</v>
      </c>
      <c r="YE11" t="n">
        <v>2.88154</v>
      </c>
      <c r="YF11" t="n">
        <v>2.88713</v>
      </c>
      <c r="YG11" t="n">
        <v>2.89209</v>
      </c>
      <c r="YH11" t="n">
        <v>2.89477</v>
      </c>
      <c r="YI11" t="n">
        <v>2.8989</v>
      </c>
      <c r="YJ11" t="n">
        <v>2.90422</v>
      </c>
      <c r="YK11" t="n">
        <v>2.90936</v>
      </c>
      <c r="YL11" t="n">
        <v>2.9163</v>
      </c>
      <c r="YM11" t="n">
        <v>2.92351</v>
      </c>
      <c r="YN11" t="n">
        <v>2.93057</v>
      </c>
      <c r="YO11" t="n">
        <v>2.93735</v>
      </c>
      <c r="YP11" t="n">
        <v>2.94379</v>
      </c>
      <c r="YQ11" t="n">
        <v>2.94756</v>
      </c>
      <c r="YR11" t="n">
        <v>2.9506</v>
      </c>
      <c r="YS11" t="n">
        <v>2.9559</v>
      </c>
      <c r="YT11" t="n">
        <v>2.96035</v>
      </c>
      <c r="YU11" t="n">
        <v>2.96624</v>
      </c>
      <c r="YV11" t="n">
        <v>2.97247</v>
      </c>
      <c r="YW11" t="n">
        <v>2.978</v>
      </c>
      <c r="YX11" t="n">
        <v>2.98491</v>
      </c>
      <c r="YY11" t="n">
        <v>2.98921</v>
      </c>
      <c r="YZ11" t="n">
        <v>2.9942</v>
      </c>
      <c r="ZA11" t="n">
        <v>2.9999</v>
      </c>
      <c r="ZB11" t="n">
        <v>3.00755</v>
      </c>
      <c r="ZC11" t="n">
        <v>3.01364</v>
      </c>
      <c r="ZD11" t="n">
        <v>3.02137</v>
      </c>
      <c r="ZE11" t="n">
        <v>3.02792</v>
      </c>
      <c r="ZF11" t="n">
        <v>3.03331</v>
      </c>
      <c r="ZG11" t="n">
        <v>3.03814</v>
      </c>
      <c r="ZH11" t="n">
        <v>3.04296</v>
      </c>
      <c r="ZI11" t="n">
        <v>3.04824</v>
      </c>
      <c r="ZJ11" t="n">
        <v>3.05338</v>
      </c>
      <c r="ZK11" t="n">
        <v>3.05924</v>
      </c>
      <c r="ZL11" t="n">
        <v>3.06384</v>
      </c>
      <c r="ZM11" t="n">
        <v>3.06906</v>
      </c>
      <c r="ZN11" t="n">
        <v>3.07454</v>
      </c>
      <c r="ZO11" t="n">
        <v>3.07804</v>
      </c>
      <c r="ZP11" t="n">
        <v>3.08238</v>
      </c>
      <c r="ZQ11" t="n">
        <v>3.08505</v>
      </c>
      <c r="ZR11" t="n">
        <v>3.09042</v>
      </c>
      <c r="ZS11" t="n">
        <v>3.09959</v>
      </c>
      <c r="ZT11" t="n">
        <v>3.10812</v>
      </c>
      <c r="ZU11" t="n">
        <v>3.11339</v>
      </c>
      <c r="ZV11" t="n">
        <v>3.12076</v>
      </c>
      <c r="ZW11" t="n">
        <v>3.12397</v>
      </c>
      <c r="ZX11" t="n">
        <v>3.12873</v>
      </c>
      <c r="ZY11" t="n">
        <v>3.13194</v>
      </c>
      <c r="ZZ11" t="n">
        <v>3.13785</v>
      </c>
      <c r="AAA11" t="n">
        <v>3.14444</v>
      </c>
      <c r="AAB11" t="n">
        <v>3.15022</v>
      </c>
      <c r="AAC11" t="n">
        <v>3.15838</v>
      </c>
      <c r="AAD11" t="n">
        <v>3.16444</v>
      </c>
      <c r="AAE11" t="n">
        <v>3.16885</v>
      </c>
      <c r="AAF11" t="n">
        <v>3.17279</v>
      </c>
      <c r="AAG11" t="n">
        <v>3.18041</v>
      </c>
      <c r="AAH11" t="n">
        <v>3.18579</v>
      </c>
      <c r="AAI11" t="n">
        <v>3.18976</v>
      </c>
      <c r="AAJ11" t="n">
        <v>3.19405</v>
      </c>
      <c r="AAK11" t="n">
        <v>3.19939</v>
      </c>
      <c r="AAL11" t="n">
        <v>3.20577</v>
      </c>
      <c r="AAM11" t="n">
        <v>3.21038</v>
      </c>
      <c r="AAN11" t="n">
        <v>3.21581</v>
      </c>
      <c r="AAO11" t="n">
        <v>3.22391</v>
      </c>
      <c r="AAP11" t="n">
        <v>3.2292</v>
      </c>
      <c r="AAQ11" t="n">
        <v>3.23309</v>
      </c>
      <c r="AAR11" t="n">
        <v>3.23793</v>
      </c>
      <c r="AAS11" t="n">
        <v>3.24291</v>
      </c>
      <c r="AAT11" t="n">
        <v>3.24879</v>
      </c>
      <c r="AAU11" t="n">
        <v>3.25404</v>
      </c>
      <c r="AAV11" t="n">
        <v>3.26082</v>
      </c>
      <c r="AAW11" t="n">
        <v>3.27334</v>
      </c>
      <c r="AAX11" t="n">
        <v>3.28397</v>
      </c>
      <c r="AAY11" t="n">
        <v>3.2906</v>
      </c>
      <c r="AAZ11" t="n">
        <v>3.29585</v>
      </c>
      <c r="ABA11" t="n">
        <v>3.30704</v>
      </c>
      <c r="ABB11" t="n">
        <v>3.31477</v>
      </c>
      <c r="ABC11" t="n">
        <v>3.32171</v>
      </c>
      <c r="ABD11" t="n">
        <v>3.32523</v>
      </c>
      <c r="ABE11" t="n">
        <v>3.33022</v>
      </c>
      <c r="ABF11" t="n">
        <v>3.33495</v>
      </c>
      <c r="ABG11" t="n">
        <v>3.34024</v>
      </c>
      <c r="ABH11" t="n">
        <v>3.34633</v>
      </c>
      <c r="ABI11" t="n">
        <v>3.35446</v>
      </c>
      <c r="ABJ11" t="n">
        <v>3.36267</v>
      </c>
      <c r="ABK11" t="n">
        <v>3.36957</v>
      </c>
      <c r="ABL11" t="n">
        <v>3.37384</v>
      </c>
      <c r="ABM11" t="n">
        <v>3.38093</v>
      </c>
      <c r="ABN11" t="n">
        <v>3.38601</v>
      </c>
      <c r="ABO11" t="n">
        <v>3.39323</v>
      </c>
      <c r="ABP11" t="n">
        <v>3.40156</v>
      </c>
      <c r="ABQ11" t="n">
        <v>3.40991</v>
      </c>
      <c r="ABR11" t="n">
        <v>3.41631</v>
      </c>
      <c r="ABS11" t="n">
        <v>3.42345</v>
      </c>
      <c r="ABT11" t="n">
        <v>3.4317</v>
      </c>
      <c r="ABU11" t="n">
        <v>3.43716</v>
      </c>
      <c r="ABV11" t="n">
        <v>3.44189</v>
      </c>
      <c r="ABW11" t="n">
        <v>3.44704</v>
      </c>
      <c r="ABX11" t="n">
        <v>3.45581</v>
      </c>
      <c r="ABY11" t="n">
        <v>3.46467</v>
      </c>
      <c r="ABZ11" t="n">
        <v>3.47369</v>
      </c>
      <c r="ACA11" t="n">
        <v>3.47963</v>
      </c>
      <c r="ACB11" t="n">
        <v>3.48759</v>
      </c>
      <c r="ACC11" t="n">
        <v>3.49589</v>
      </c>
      <c r="ACD11" t="n">
        <v>3.50976</v>
      </c>
      <c r="ACE11" t="n">
        <v>3.51908</v>
      </c>
      <c r="ACF11" t="n">
        <v>3.52813</v>
      </c>
      <c r="ACG11" t="n">
        <v>3.53302</v>
      </c>
      <c r="ACH11" t="n">
        <v>3.54465</v>
      </c>
      <c r="ACI11" t="n">
        <v>3.55334</v>
      </c>
      <c r="ACJ11" t="n">
        <v>3.55941</v>
      </c>
      <c r="ACK11" t="n">
        <v>3.56434</v>
      </c>
      <c r="ACL11" t="n">
        <v>3.56878</v>
      </c>
      <c r="ACM11" t="n">
        <v>3.57173</v>
      </c>
      <c r="ACN11" t="n">
        <v>3.57722</v>
      </c>
      <c r="ACO11" t="n">
        <v>3.58067</v>
      </c>
      <c r="ACP11" t="n">
        <v>3.58803</v>
      </c>
      <c r="ACQ11" t="n">
        <v>3.59576</v>
      </c>
      <c r="ACR11" t="n">
        <v>3.60478</v>
      </c>
      <c r="ACS11" t="n">
        <v>3.61295</v>
      </c>
      <c r="ACT11" t="n">
        <v>3.62154</v>
      </c>
      <c r="ACU11" t="n">
        <v>3.63051</v>
      </c>
      <c r="ACV11" t="n">
        <v>3.6412</v>
      </c>
      <c r="ACW11" t="n">
        <v>3.65121</v>
      </c>
      <c r="ACX11" t="n">
        <v>3.6572</v>
      </c>
      <c r="ACY11" t="n">
        <v>3.66504</v>
      </c>
      <c r="ACZ11" t="n">
        <v>3.67481</v>
      </c>
      <c r="ADA11" t="n">
        <v>3.67881</v>
      </c>
      <c r="ADB11" t="n">
        <v>3.68835</v>
      </c>
      <c r="ADC11" t="n">
        <v>3.698</v>
      </c>
      <c r="ADD11" t="n">
        <v>3.70721</v>
      </c>
      <c r="ADE11" t="n">
        <v>3.71914</v>
      </c>
      <c r="ADF11" t="n">
        <v>3.72922</v>
      </c>
      <c r="ADG11" t="n">
        <v>3.73404</v>
      </c>
      <c r="ADH11" t="n">
        <v>3.74498</v>
      </c>
      <c r="ADI11" t="n">
        <v>3.74976</v>
      </c>
      <c r="ADJ11" t="n">
        <v>3.75455</v>
      </c>
      <c r="ADK11" t="n">
        <v>3.76508</v>
      </c>
      <c r="ADL11" t="n">
        <v>3.77837</v>
      </c>
      <c r="ADM11" t="n">
        <v>3.78886</v>
      </c>
      <c r="ADN11" t="n">
        <v>3.79706</v>
      </c>
      <c r="ADO11" t="n">
        <v>3.80502</v>
      </c>
      <c r="ADP11" t="n">
        <v>3.81749</v>
      </c>
      <c r="ADQ11" t="n">
        <v>3.83641</v>
      </c>
      <c r="ADR11" t="n">
        <v>3.84502</v>
      </c>
      <c r="ADS11" t="n">
        <v>3.85444</v>
      </c>
      <c r="ADT11" t="n">
        <v>3.86142</v>
      </c>
      <c r="ADU11" t="n">
        <v>3.87136</v>
      </c>
      <c r="ADV11" t="n">
        <v>3.87939</v>
      </c>
      <c r="ADW11" t="n">
        <v>3.89111</v>
      </c>
      <c r="ADX11" t="n">
        <v>3.89886</v>
      </c>
      <c r="ADY11" t="n">
        <v>3.90883</v>
      </c>
      <c r="ADZ11" t="n">
        <v>3.91956</v>
      </c>
      <c r="AEA11" t="n">
        <v>3.93078</v>
      </c>
      <c r="AEB11" t="n">
        <v>3.9458</v>
      </c>
      <c r="AEC11" t="n">
        <v>3.96382</v>
      </c>
      <c r="AED11" t="n">
        <v>3.97922</v>
      </c>
      <c r="AEE11" t="n">
        <v>3.99084</v>
      </c>
      <c r="AEF11" t="n">
        <v>3.99827</v>
      </c>
      <c r="AEG11" t="n">
        <v>4.00746</v>
      </c>
      <c r="AEH11" t="n">
        <v>4.01868</v>
      </c>
      <c r="AEI11" t="n">
        <v>4.03194</v>
      </c>
      <c r="AEJ11" t="n">
        <v>4.03933</v>
      </c>
      <c r="AEK11" t="n">
        <v>4.05036</v>
      </c>
      <c r="AEL11" t="n">
        <v>4.05958</v>
      </c>
      <c r="AEM11" t="n">
        <v>4.07479</v>
      </c>
      <c r="AEN11" t="n">
        <v>4.08567</v>
      </c>
      <c r="AEO11" t="n">
        <v>4.09342</v>
      </c>
      <c r="AEP11" t="n">
        <v>4.10053</v>
      </c>
      <c r="AEQ11" t="n">
        <v>4.10841</v>
      </c>
      <c r="AER11" t="n">
        <v>4.12154</v>
      </c>
      <c r="AES11" t="n">
        <v>4.13064</v>
      </c>
      <c r="AET11" t="n">
        <v>4.14454</v>
      </c>
      <c r="AEU11" t="n">
        <v>4.15675</v>
      </c>
      <c r="AEV11" t="n">
        <v>4.16689</v>
      </c>
      <c r="AEW11" t="n">
        <v>4.17366</v>
      </c>
      <c r="AEX11" t="n">
        <v>4.18564</v>
      </c>
      <c r="AEY11" t="n">
        <v>4.20406</v>
      </c>
      <c r="AEZ11" t="n">
        <v>4.21521</v>
      </c>
      <c r="AFA11" t="n">
        <v>4.22729</v>
      </c>
      <c r="AFB11" t="n">
        <v>4.2386</v>
      </c>
      <c r="AFC11" t="n">
        <v>4.25162</v>
      </c>
      <c r="AFD11" t="n">
        <v>4.26766</v>
      </c>
      <c r="AFE11" t="n">
        <v>4.27934</v>
      </c>
      <c r="AFF11" t="n">
        <v>4.29594</v>
      </c>
      <c r="AFG11" t="n">
        <v>4.3063</v>
      </c>
      <c r="AFH11" t="n">
        <v>4.32113</v>
      </c>
      <c r="AFI11" t="n">
        <v>4.33238</v>
      </c>
      <c r="AFJ11" t="n">
        <v>4.34108</v>
      </c>
      <c r="AFK11" t="n">
        <v>4.35184</v>
      </c>
      <c r="AFL11" t="n">
        <v>4.36578</v>
      </c>
      <c r="AFM11" t="n">
        <v>4.38495</v>
      </c>
      <c r="AFN11" t="n">
        <v>4.40248</v>
      </c>
      <c r="AFO11" t="n">
        <v>4.41652</v>
      </c>
      <c r="AFP11" t="n">
        <v>4.43215</v>
      </c>
      <c r="AFQ11" t="n">
        <v>4.45122</v>
      </c>
      <c r="AFR11" t="n">
        <v>4.46094</v>
      </c>
      <c r="AFS11" t="n">
        <v>4.4731</v>
      </c>
      <c r="AFT11" t="n">
        <v>4.48768</v>
      </c>
      <c r="AFU11" t="n">
        <v>4.50939</v>
      </c>
      <c r="AFV11" t="n">
        <v>4.52957</v>
      </c>
      <c r="AFW11" t="n">
        <v>4.54553</v>
      </c>
      <c r="AFX11" t="n">
        <v>4.55352</v>
      </c>
      <c r="AFY11" t="n">
        <v>4.56335</v>
      </c>
      <c r="AFZ11" t="n">
        <v>4.58025</v>
      </c>
      <c r="AGA11" t="n">
        <v>4.59825</v>
      </c>
      <c r="AGB11" t="n">
        <v>4.61006</v>
      </c>
      <c r="AGC11" t="n">
        <v>4.62284</v>
      </c>
      <c r="AGD11" t="n">
        <v>4.64191</v>
      </c>
      <c r="AGE11" t="n">
        <v>4.65844</v>
      </c>
      <c r="AGF11" t="n">
        <v>4.66545</v>
      </c>
      <c r="AGG11" t="n">
        <v>4.67672</v>
      </c>
      <c r="AGH11" t="n">
        <v>4.68791</v>
      </c>
      <c r="AGI11" t="n">
        <v>4.70562</v>
      </c>
      <c r="AGJ11" t="n">
        <v>4.71912</v>
      </c>
      <c r="AGK11" t="n">
        <v>4.72912</v>
      </c>
      <c r="AGL11" t="n">
        <v>4.74516</v>
      </c>
      <c r="AGM11" t="n">
        <v>4.76004</v>
      </c>
      <c r="AGN11" t="n">
        <v>4.77478</v>
      </c>
      <c r="AGO11" t="n">
        <v>4.79026</v>
      </c>
      <c r="AGP11" t="n">
        <v>4.81106</v>
      </c>
      <c r="AGQ11" t="n">
        <v>4.82893</v>
      </c>
      <c r="AGR11" t="n">
        <v>4.844</v>
      </c>
      <c r="AGS11" t="n">
        <v>4.8589</v>
      </c>
      <c r="AGT11" t="n">
        <v>4.87267</v>
      </c>
      <c r="AGU11" t="n">
        <v>4.88841</v>
      </c>
      <c r="AGV11" t="n">
        <v>4.91088</v>
      </c>
      <c r="AGW11" t="n">
        <v>4.92547</v>
      </c>
      <c r="AGX11" t="n">
        <v>4.94185</v>
      </c>
      <c r="AGY11" t="n">
        <v>4.96047</v>
      </c>
      <c r="AGZ11" t="n">
        <v>4.9746</v>
      </c>
      <c r="AHA11" t="n">
        <v>4.9858</v>
      </c>
      <c r="AHB11" t="n">
        <v>5.00139</v>
      </c>
      <c r="AHC11" t="n">
        <v>5.02176</v>
      </c>
      <c r="AHD11" t="n">
        <v>5.04551</v>
      </c>
      <c r="AHE11" t="n">
        <v>5.06672</v>
      </c>
      <c r="AHF11" t="n">
        <v>5.07706</v>
      </c>
      <c r="AHG11" t="n">
        <v>5.0916</v>
      </c>
      <c r="AHH11" t="n">
        <v>5.10961</v>
      </c>
      <c r="AHI11" t="n">
        <v>5.13121</v>
      </c>
      <c r="AHJ11" t="n">
        <v>5.14932</v>
      </c>
      <c r="AHK11" t="n">
        <v>5.17491</v>
      </c>
      <c r="AHL11" t="n">
        <v>5.1996</v>
      </c>
      <c r="AHM11" t="n">
        <v>5.23287</v>
      </c>
      <c r="AHN11" t="n">
        <v>5.24694</v>
      </c>
      <c r="AHO11" t="n">
        <v>5.26491</v>
      </c>
      <c r="AHP11" t="n">
        <v>5.28495</v>
      </c>
      <c r="AHQ11" t="n">
        <v>5.30714</v>
      </c>
      <c r="AHR11" t="n">
        <v>5.33084</v>
      </c>
      <c r="AHS11" t="n">
        <v>5.35925</v>
      </c>
      <c r="AHT11" t="n">
        <v>5.3784</v>
      </c>
      <c r="AHU11" t="n">
        <v>5.39831</v>
      </c>
      <c r="AHV11" t="n">
        <v>5.42429</v>
      </c>
      <c r="AHW11" t="n">
        <v>5.44884</v>
      </c>
      <c r="AHX11" t="n">
        <v>5.4756</v>
      </c>
      <c r="AHY11" t="n">
        <v>5.50877</v>
      </c>
      <c r="AHZ11" t="n">
        <v>5.53483</v>
      </c>
      <c r="AIA11" t="n">
        <v>5.56744</v>
      </c>
      <c r="AIB11" t="n">
        <v>5.61877</v>
      </c>
      <c r="AIC11" t="n">
        <v>5.64585</v>
      </c>
      <c r="AID11" t="n">
        <v>5.6742</v>
      </c>
      <c r="AIE11" t="n">
        <v>5.70542</v>
      </c>
      <c r="AIF11" t="n">
        <v>5.72545</v>
      </c>
      <c r="AIG11" t="n">
        <v>5.7548</v>
      </c>
      <c r="AIH11" t="n">
        <v>5.77505</v>
      </c>
      <c r="AII11" t="n">
        <v>5.79712</v>
      </c>
      <c r="AIJ11" t="n">
        <v>5.82507</v>
      </c>
      <c r="AIK11" t="n">
        <v>5.85777</v>
      </c>
      <c r="AIL11" t="n">
        <v>5.88404</v>
      </c>
      <c r="AIM11" t="n">
        <v>5.91705</v>
      </c>
      <c r="AIN11" t="n">
        <v>5.95675</v>
      </c>
      <c r="AIO11" t="n">
        <v>5.9975</v>
      </c>
      <c r="AIP11" t="n">
        <v>6.03996</v>
      </c>
      <c r="AIQ11" t="n">
        <v>6.07281</v>
      </c>
      <c r="AIR11" t="n">
        <v>6.09755</v>
      </c>
      <c r="AIS11" t="n">
        <v>6.13387</v>
      </c>
      <c r="AIT11" t="n">
        <v>6.17171</v>
      </c>
      <c r="AIU11" t="n">
        <v>6.1976</v>
      </c>
      <c r="AIV11" t="n">
        <v>6.22091</v>
      </c>
      <c r="AIW11" t="n">
        <v>6.25776</v>
      </c>
      <c r="AIX11" t="n">
        <v>6.30601</v>
      </c>
      <c r="AIY11" t="n">
        <v>6.35373</v>
      </c>
      <c r="AIZ11" t="n">
        <v>6.38903</v>
      </c>
      <c r="AJA11" t="n">
        <v>6.42882</v>
      </c>
      <c r="AJB11" t="n">
        <v>6.47793</v>
      </c>
      <c r="AJC11" t="n">
        <v>6.52393</v>
      </c>
      <c r="AJD11" t="n">
        <v>6.5746</v>
      </c>
      <c r="AJE11" t="n">
        <v>6.62615</v>
      </c>
      <c r="AJF11" t="n">
        <v>6.6747</v>
      </c>
      <c r="AJG11" t="n">
        <v>6.71272</v>
      </c>
      <c r="AJH11" t="n">
        <v>6.77135</v>
      </c>
      <c r="AJI11" t="n">
        <v>6.82087</v>
      </c>
      <c r="AJJ11" t="n">
        <v>6.88185</v>
      </c>
      <c r="AJK11" t="n">
        <v>6.94141</v>
      </c>
      <c r="AJL11" t="n">
        <v>7.00351</v>
      </c>
      <c r="AJM11" t="n">
        <v>7.05418</v>
      </c>
      <c r="AJN11" t="n">
        <v>7.10667</v>
      </c>
      <c r="AJO11" t="n">
        <v>7.17743</v>
      </c>
      <c r="AJP11" t="n">
        <v>7.23949</v>
      </c>
      <c r="AJQ11" t="n">
        <v>7.29676</v>
      </c>
      <c r="AJR11" t="n">
        <v>7.34122</v>
      </c>
      <c r="AJS11" t="n">
        <v>7.40852</v>
      </c>
      <c r="AJT11" t="n">
        <v>7.46798</v>
      </c>
      <c r="AJU11" t="n">
        <v>7.57186</v>
      </c>
      <c r="AJV11" t="n">
        <v>7.66296</v>
      </c>
      <c r="AJW11" t="n">
        <v>7.74955</v>
      </c>
      <c r="AJX11" t="n">
        <v>7.80831</v>
      </c>
      <c r="AJY11" t="n">
        <v>7.88221</v>
      </c>
      <c r="AJZ11" t="n">
        <v>7.96818</v>
      </c>
      <c r="AKA11" t="n">
        <v>8.04771</v>
      </c>
      <c r="AKB11" t="n">
        <v>8.137219999999999</v>
      </c>
      <c r="AKC11" t="n">
        <v>8.224209999999999</v>
      </c>
      <c r="AKD11" t="n">
        <v>8.29599</v>
      </c>
      <c r="AKE11" t="n">
        <v>8.35675</v>
      </c>
      <c r="AKF11" t="n">
        <v>8.473000000000001</v>
      </c>
      <c r="AKG11" t="n">
        <v>8.554779999999999</v>
      </c>
      <c r="AKH11" t="n">
        <v>8.644360000000001</v>
      </c>
      <c r="AKI11" t="n">
        <v>8.71998</v>
      </c>
      <c r="AKJ11" t="n">
        <v>8.87913</v>
      </c>
      <c r="AKK11" t="n">
        <v>9.03675</v>
      </c>
      <c r="AKL11" t="n">
        <v>9.134980000000001</v>
      </c>
      <c r="AKM11" t="n">
        <v>9.278689999999999</v>
      </c>
      <c r="AKN11" t="n">
        <v>9.42881</v>
      </c>
      <c r="AKO11" t="n">
        <v>9.54538</v>
      </c>
      <c r="AKP11" t="n">
        <v>9.65929</v>
      </c>
      <c r="AKQ11" t="n">
        <v>9.775069999999999</v>
      </c>
      <c r="AKR11" t="n">
        <v>9.963329999999999</v>
      </c>
      <c r="AKS11" t="n">
        <v>10.20025</v>
      </c>
      <c r="AKT11" t="n">
        <v>10.4622</v>
      </c>
      <c r="AKU11" t="n">
        <v>10.73173</v>
      </c>
      <c r="AKV11" t="n">
        <v>10.92887</v>
      </c>
      <c r="AKW11" t="n">
        <v>11.14115</v>
      </c>
      <c r="AKX11" t="n">
        <v>11.3693</v>
      </c>
      <c r="AKY11" t="n">
        <v>11.65446</v>
      </c>
      <c r="AKZ11" t="n">
        <v>12.00789</v>
      </c>
      <c r="ALA11" t="n">
        <v>12.46936</v>
      </c>
      <c r="ALB11" t="n">
        <v>12.86459</v>
      </c>
      <c r="ALC11" t="n">
        <v>13.21013</v>
      </c>
      <c r="ALD11" t="n">
        <v>13.65135</v>
      </c>
      <c r="ALE11" t="n">
        <v>14.20214</v>
      </c>
      <c r="ALF11" t="n">
        <v>14.89681</v>
      </c>
      <c r="ALG11" t="n">
        <v>15.63731</v>
      </c>
      <c r="ALH11" t="n">
        <v>16.31538</v>
      </c>
      <c r="ALI11" t="n">
        <v>17.1774</v>
      </c>
      <c r="ALJ11" t="n">
        <v>18.02765</v>
      </c>
      <c r="ALK11" t="n">
        <v>18.92295</v>
      </c>
      <c r="ALL11" t="n">
        <v>20.40029</v>
      </c>
      <c r="ALM11" t="n">
        <v>22.18544</v>
      </c>
      <c r="ALN11" t="n">
        <v>24.87597</v>
      </c>
      <c r="ALO11" t="n">
        <v>29.94568</v>
      </c>
    </row>
    <row r="12">
      <c r="A12" t="inlineStr">
        <is>
          <t>Malawi</t>
        </is>
      </c>
      <c r="B12" t="inlineStr">
        <is>
          <t>MWI</t>
        </is>
      </c>
      <c r="C12" s="13">
        <f>AVERAGE(SI12,SJ12)</f>
        <v/>
      </c>
      <c r="D12" t="n">
        <v>0.318</v>
      </c>
      <c r="E12" t="n">
        <v>0.3679</v>
      </c>
      <c r="F12" t="n">
        <v>0.40779</v>
      </c>
      <c r="G12" t="n">
        <v>0.4465</v>
      </c>
      <c r="H12" t="n">
        <v>0.47826</v>
      </c>
      <c r="I12" t="n">
        <v>0.49051</v>
      </c>
      <c r="J12" t="n">
        <v>0.50312</v>
      </c>
      <c r="K12" t="n">
        <v>0.51508</v>
      </c>
      <c r="L12" t="n">
        <v>0.51949</v>
      </c>
      <c r="M12" t="n">
        <v>0.53057</v>
      </c>
      <c r="N12" t="n">
        <v>0.5382</v>
      </c>
      <c r="O12" t="n">
        <v>0.54455</v>
      </c>
      <c r="P12" t="n">
        <v>0.5535600000000001</v>
      </c>
      <c r="Q12" t="n">
        <v>0.5581700000000001</v>
      </c>
      <c r="R12" t="n">
        <v>0.56704</v>
      </c>
      <c r="S12" t="n">
        <v>0.57421</v>
      </c>
      <c r="T12" t="n">
        <v>0.57942</v>
      </c>
      <c r="U12" t="n">
        <v>0.58506</v>
      </c>
      <c r="V12" t="n">
        <v>0.59009</v>
      </c>
      <c r="W12" t="n">
        <v>0.59558</v>
      </c>
      <c r="X12" t="n">
        <v>0.60198</v>
      </c>
      <c r="Y12" t="n">
        <v>0.61177</v>
      </c>
      <c r="Z12" t="n">
        <v>0.6195000000000001</v>
      </c>
      <c r="AA12" t="n">
        <v>0.62745</v>
      </c>
      <c r="AB12" t="n">
        <v>0.6335499999999999</v>
      </c>
      <c r="AC12" t="n">
        <v>0.63824</v>
      </c>
      <c r="AD12" t="n">
        <v>0.64324</v>
      </c>
      <c r="AE12" t="n">
        <v>0.64867</v>
      </c>
      <c r="AF12" t="n">
        <v>0.65384</v>
      </c>
      <c r="AG12" t="n">
        <v>0.65887</v>
      </c>
      <c r="AH12" t="n">
        <v>0.66333</v>
      </c>
      <c r="AI12" t="n">
        <v>0.6669</v>
      </c>
      <c r="AJ12" t="n">
        <v>0.67302</v>
      </c>
      <c r="AK12" t="n">
        <v>0.67911</v>
      </c>
      <c r="AL12" t="n">
        <v>0.6819</v>
      </c>
      <c r="AM12" t="n">
        <v>0.68736</v>
      </c>
      <c r="AN12" t="n">
        <v>0.6919999999999999</v>
      </c>
      <c r="AO12" t="n">
        <v>0.6966</v>
      </c>
      <c r="AP12" t="n">
        <v>0.70023</v>
      </c>
      <c r="AQ12" t="n">
        <v>0.70685</v>
      </c>
      <c r="AR12" t="n">
        <v>0.71199</v>
      </c>
      <c r="AS12" t="n">
        <v>0.71773</v>
      </c>
      <c r="AT12" t="n">
        <v>0.7220299999999999</v>
      </c>
      <c r="AU12" t="n">
        <v>0.72379</v>
      </c>
      <c r="AV12" t="n">
        <v>0.72662</v>
      </c>
      <c r="AW12" t="n">
        <v>0.72978</v>
      </c>
      <c r="AX12" t="n">
        <v>0.73295</v>
      </c>
      <c r="AY12" t="n">
        <v>0.73664</v>
      </c>
      <c r="AZ12" t="n">
        <v>0.74048</v>
      </c>
      <c r="BA12" t="n">
        <v>0.74504</v>
      </c>
      <c r="BB12" t="n">
        <v>0.74809</v>
      </c>
      <c r="BC12" t="n">
        <v>0.75147</v>
      </c>
      <c r="BD12" t="n">
        <v>0.75606</v>
      </c>
      <c r="BE12" t="n">
        <v>0.75887</v>
      </c>
      <c r="BF12" t="n">
        <v>0.76418</v>
      </c>
      <c r="BG12" t="n">
        <v>0.77058</v>
      </c>
      <c r="BH12" t="n">
        <v>0.77281</v>
      </c>
      <c r="BI12" t="n">
        <v>0.7753100000000001</v>
      </c>
      <c r="BJ12" t="n">
        <v>0.77722</v>
      </c>
      <c r="BK12" t="n">
        <v>0.77907</v>
      </c>
      <c r="BL12" t="n">
        <v>0.78168</v>
      </c>
      <c r="BM12" t="n">
        <v>0.78381</v>
      </c>
      <c r="BN12" t="n">
        <v>0.78811</v>
      </c>
      <c r="BO12" t="n">
        <v>0.79252</v>
      </c>
      <c r="BP12" t="n">
        <v>0.79536</v>
      </c>
      <c r="BQ12" t="n">
        <v>0.79831</v>
      </c>
      <c r="BR12" t="n">
        <v>0.80298</v>
      </c>
      <c r="BS12" t="n">
        <v>0.80725</v>
      </c>
      <c r="BT12" t="n">
        <v>0.81125</v>
      </c>
      <c r="BU12" t="n">
        <v>0.8145</v>
      </c>
      <c r="BV12" t="n">
        <v>0.8177</v>
      </c>
      <c r="BW12" t="n">
        <v>0.81999</v>
      </c>
      <c r="BX12" t="n">
        <v>0.82204</v>
      </c>
      <c r="BY12" t="n">
        <v>0.82469</v>
      </c>
      <c r="BZ12" t="n">
        <v>0.82885</v>
      </c>
      <c r="CA12" t="n">
        <v>0.83124</v>
      </c>
      <c r="CB12" t="n">
        <v>0.83592</v>
      </c>
      <c r="CC12" t="n">
        <v>0.84128</v>
      </c>
      <c r="CD12" t="n">
        <v>0.84511</v>
      </c>
      <c r="CE12" t="n">
        <v>0.84749</v>
      </c>
      <c r="CF12" t="n">
        <v>0.85189</v>
      </c>
      <c r="CG12" t="n">
        <v>0.85599</v>
      </c>
      <c r="CH12" t="n">
        <v>0.859</v>
      </c>
      <c r="CI12" t="n">
        <v>0.86204</v>
      </c>
      <c r="CJ12" t="n">
        <v>0.86578</v>
      </c>
      <c r="CK12" t="n">
        <v>0.86807</v>
      </c>
      <c r="CL12" t="n">
        <v>0.87069</v>
      </c>
      <c r="CM12" t="n">
        <v>0.87463</v>
      </c>
      <c r="CN12" t="n">
        <v>0.87802</v>
      </c>
      <c r="CO12" t="n">
        <v>0.87945</v>
      </c>
      <c r="CP12" t="n">
        <v>0.88175</v>
      </c>
      <c r="CQ12" t="n">
        <v>0.8843299999999999</v>
      </c>
      <c r="CR12" t="n">
        <v>0.88572</v>
      </c>
      <c r="CS12" t="n">
        <v>0.88971</v>
      </c>
      <c r="CT12" t="n">
        <v>0.89085</v>
      </c>
      <c r="CU12" t="n">
        <v>0.894</v>
      </c>
      <c r="CV12" t="n">
        <v>0.89693</v>
      </c>
      <c r="CW12" t="n">
        <v>0.90103</v>
      </c>
      <c r="CX12" t="n">
        <v>0.90333</v>
      </c>
      <c r="CY12" t="n">
        <v>0.90676</v>
      </c>
      <c r="CZ12" t="n">
        <v>0.9097499999999999</v>
      </c>
      <c r="DA12" t="n">
        <v>0.91269</v>
      </c>
      <c r="DB12" t="n">
        <v>0.91618</v>
      </c>
      <c r="DC12" t="n">
        <v>0.91883</v>
      </c>
      <c r="DD12" t="n">
        <v>0.92201</v>
      </c>
      <c r="DE12" t="n">
        <v>0.92542</v>
      </c>
      <c r="DF12" t="n">
        <v>0.92776</v>
      </c>
      <c r="DG12" t="n">
        <v>0.93058</v>
      </c>
      <c r="DH12" t="n">
        <v>0.93344</v>
      </c>
      <c r="DI12" t="n">
        <v>0.93512</v>
      </c>
      <c r="DJ12" t="n">
        <v>0.93687</v>
      </c>
      <c r="DK12" t="n">
        <v>0.93985</v>
      </c>
      <c r="DL12" t="n">
        <v>0.94114</v>
      </c>
      <c r="DM12" t="n">
        <v>0.94321</v>
      </c>
      <c r="DN12" t="n">
        <v>0.94586</v>
      </c>
      <c r="DO12" t="n">
        <v>0.94817</v>
      </c>
      <c r="DP12" t="n">
        <v>0.94965</v>
      </c>
      <c r="DQ12" t="n">
        <v>0.9523</v>
      </c>
      <c r="DR12" t="n">
        <v>0.95423</v>
      </c>
      <c r="DS12" t="n">
        <v>0.95755</v>
      </c>
      <c r="DT12" t="n">
        <v>0.95951</v>
      </c>
      <c r="DU12" t="n">
        <v>0.96372</v>
      </c>
      <c r="DV12" t="n">
        <v>0.96779</v>
      </c>
      <c r="DW12" t="n">
        <v>0.97116</v>
      </c>
      <c r="DX12" t="n">
        <v>0.97335</v>
      </c>
      <c r="DY12" t="n">
        <v>0.97722</v>
      </c>
      <c r="DZ12" t="n">
        <v>0.98089</v>
      </c>
      <c r="EA12" t="n">
        <v>0.98525</v>
      </c>
      <c r="EB12" t="n">
        <v>0.98956</v>
      </c>
      <c r="EC12" t="n">
        <v>0.99269</v>
      </c>
      <c r="ED12" t="n">
        <v>0.9948</v>
      </c>
      <c r="EE12" t="n">
        <v>0.9970599999999999</v>
      </c>
      <c r="EF12" t="n">
        <v>0.99952</v>
      </c>
      <c r="EG12" t="n">
        <v>1.00113</v>
      </c>
      <c r="EH12" t="n">
        <v>1.00324</v>
      </c>
      <c r="EI12" t="n">
        <v>1.006</v>
      </c>
      <c r="EJ12" t="n">
        <v>1.00913</v>
      </c>
      <c r="EK12" t="n">
        <v>1.01139</v>
      </c>
      <c r="EL12" t="n">
        <v>1.0149</v>
      </c>
      <c r="EM12" t="n">
        <v>1.01912</v>
      </c>
      <c r="EN12" t="n">
        <v>1.02108</v>
      </c>
      <c r="EO12" t="n">
        <v>1.02281</v>
      </c>
      <c r="EP12" t="n">
        <v>1.02526</v>
      </c>
      <c r="EQ12" t="n">
        <v>1.02672</v>
      </c>
      <c r="ER12" t="n">
        <v>1.02944</v>
      </c>
      <c r="ES12" t="n">
        <v>1.03239</v>
      </c>
      <c r="ET12" t="n">
        <v>1.03479</v>
      </c>
      <c r="EU12" t="n">
        <v>1.03679</v>
      </c>
      <c r="EV12" t="n">
        <v>1.03984</v>
      </c>
      <c r="EW12" t="n">
        <v>1.04228</v>
      </c>
      <c r="EX12" t="n">
        <v>1.0436</v>
      </c>
      <c r="EY12" t="n">
        <v>1.04551</v>
      </c>
      <c r="EZ12" t="n">
        <v>1.04831</v>
      </c>
      <c r="FA12" t="n">
        <v>1.05035</v>
      </c>
      <c r="FB12" t="n">
        <v>1.05359</v>
      </c>
      <c r="FC12" t="n">
        <v>1.05601</v>
      </c>
      <c r="FD12" t="n">
        <v>1.05706</v>
      </c>
      <c r="FE12" t="n">
        <v>1.05923</v>
      </c>
      <c r="FF12" t="n">
        <v>1.06238</v>
      </c>
      <c r="FG12" t="n">
        <v>1.0667</v>
      </c>
      <c r="FH12" t="n">
        <v>1.06951</v>
      </c>
      <c r="FI12" t="n">
        <v>1.07196</v>
      </c>
      <c r="FJ12" t="n">
        <v>1.07382</v>
      </c>
      <c r="FK12" t="n">
        <v>1.07699</v>
      </c>
      <c r="FL12" t="n">
        <v>1.0788</v>
      </c>
      <c r="FM12" t="n">
        <v>1.08168</v>
      </c>
      <c r="FN12" t="n">
        <v>1.08322</v>
      </c>
      <c r="FO12" t="n">
        <v>1.08504</v>
      </c>
      <c r="FP12" t="n">
        <v>1.08705</v>
      </c>
      <c r="FQ12" t="n">
        <v>1.08957</v>
      </c>
      <c r="FR12" t="n">
        <v>1.09073</v>
      </c>
      <c r="FS12" t="n">
        <v>1.09284</v>
      </c>
      <c r="FT12" t="n">
        <v>1.09586</v>
      </c>
      <c r="FU12" t="n">
        <v>1.09873</v>
      </c>
      <c r="FV12" t="n">
        <v>1.10038</v>
      </c>
      <c r="FW12" t="n">
        <v>1.1027</v>
      </c>
      <c r="FX12" t="n">
        <v>1.10617</v>
      </c>
      <c r="FY12" t="n">
        <v>1.10908</v>
      </c>
      <c r="FZ12" t="n">
        <v>1.1111</v>
      </c>
      <c r="GA12" t="n">
        <v>1.11357</v>
      </c>
      <c r="GB12" t="n">
        <v>1.1158</v>
      </c>
      <c r="GC12" t="n">
        <v>1.11864</v>
      </c>
      <c r="GD12" t="n">
        <v>1.1207</v>
      </c>
      <c r="GE12" t="n">
        <v>1.12212</v>
      </c>
      <c r="GF12" t="n">
        <v>1.12443</v>
      </c>
      <c r="GG12" t="n">
        <v>1.12609</v>
      </c>
      <c r="GH12" t="n">
        <v>1.12832</v>
      </c>
      <c r="GI12" t="n">
        <v>1.13105</v>
      </c>
      <c r="GJ12" t="n">
        <v>1.13288</v>
      </c>
      <c r="GK12" t="n">
        <v>1.13474</v>
      </c>
      <c r="GL12" t="n">
        <v>1.13622</v>
      </c>
      <c r="GM12" t="n">
        <v>1.13843</v>
      </c>
      <c r="GN12" t="n">
        <v>1.14094</v>
      </c>
      <c r="GO12" t="n">
        <v>1.14361</v>
      </c>
      <c r="GP12" t="n">
        <v>1.14682</v>
      </c>
      <c r="GQ12" t="n">
        <v>1.14925</v>
      </c>
      <c r="GR12" t="n">
        <v>1.15261</v>
      </c>
      <c r="GS12" t="n">
        <v>1.1547</v>
      </c>
      <c r="GT12" t="n">
        <v>1.15728</v>
      </c>
      <c r="GU12" t="n">
        <v>1.15886</v>
      </c>
      <c r="GV12" t="n">
        <v>1.16081</v>
      </c>
      <c r="GW12" t="n">
        <v>1.16252</v>
      </c>
      <c r="GX12" t="n">
        <v>1.16392</v>
      </c>
      <c r="GY12" t="n">
        <v>1.1649</v>
      </c>
      <c r="GZ12" t="n">
        <v>1.16633</v>
      </c>
      <c r="HA12" t="n">
        <v>1.1682</v>
      </c>
      <c r="HB12" t="n">
        <v>1.17197</v>
      </c>
      <c r="HC12" t="n">
        <v>1.17498</v>
      </c>
      <c r="HD12" t="n">
        <v>1.17809</v>
      </c>
      <c r="HE12" t="n">
        <v>1.17958</v>
      </c>
      <c r="HF12" t="n">
        <v>1.18162</v>
      </c>
      <c r="HG12" t="n">
        <v>1.18332</v>
      </c>
      <c r="HH12" t="n">
        <v>1.18553</v>
      </c>
      <c r="HI12" t="n">
        <v>1.18817</v>
      </c>
      <c r="HJ12" t="n">
        <v>1.19049</v>
      </c>
      <c r="HK12" t="n">
        <v>1.19251</v>
      </c>
      <c r="HL12" t="n">
        <v>1.19396</v>
      </c>
      <c r="HM12" t="n">
        <v>1.19778</v>
      </c>
      <c r="HN12" t="n">
        <v>1.20025</v>
      </c>
      <c r="HO12" t="n">
        <v>1.20218</v>
      </c>
      <c r="HP12" t="n">
        <v>1.20463</v>
      </c>
      <c r="HQ12" t="n">
        <v>1.20818</v>
      </c>
      <c r="HR12" t="n">
        <v>1.21041</v>
      </c>
      <c r="HS12" t="n">
        <v>1.21221</v>
      </c>
      <c r="HT12" t="n">
        <v>1.2142</v>
      </c>
      <c r="HU12" t="n">
        <v>1.21517</v>
      </c>
      <c r="HV12" t="n">
        <v>1.21706</v>
      </c>
      <c r="HW12" t="n">
        <v>1.21917</v>
      </c>
      <c r="HX12" t="n">
        <v>1.22102</v>
      </c>
      <c r="HY12" t="n">
        <v>1.22293</v>
      </c>
      <c r="HZ12" t="n">
        <v>1.22424</v>
      </c>
      <c r="IA12" t="n">
        <v>1.22503</v>
      </c>
      <c r="IB12" t="n">
        <v>1.22701</v>
      </c>
      <c r="IC12" t="n">
        <v>1.23003</v>
      </c>
      <c r="ID12" t="n">
        <v>1.23262</v>
      </c>
      <c r="IE12" t="n">
        <v>1.23493</v>
      </c>
      <c r="IF12" t="n">
        <v>1.23705</v>
      </c>
      <c r="IG12" t="n">
        <v>1.23934</v>
      </c>
      <c r="IH12" t="n">
        <v>1.2409</v>
      </c>
      <c r="II12" t="n">
        <v>1.24414</v>
      </c>
      <c r="IJ12" t="n">
        <v>1.24621</v>
      </c>
      <c r="IK12" t="n">
        <v>1.2498</v>
      </c>
      <c r="IL12" t="n">
        <v>1.25251</v>
      </c>
      <c r="IM12" t="n">
        <v>1.25605</v>
      </c>
      <c r="IN12" t="n">
        <v>1.25945</v>
      </c>
      <c r="IO12" t="n">
        <v>1.26079</v>
      </c>
      <c r="IP12" t="n">
        <v>1.26334</v>
      </c>
      <c r="IQ12" t="n">
        <v>1.26619</v>
      </c>
      <c r="IR12" t="n">
        <v>1.26888</v>
      </c>
      <c r="IS12" t="n">
        <v>1.27101</v>
      </c>
      <c r="IT12" t="n">
        <v>1.27248</v>
      </c>
      <c r="IU12" t="n">
        <v>1.27393</v>
      </c>
      <c r="IV12" t="n">
        <v>1.2766</v>
      </c>
      <c r="IW12" t="n">
        <v>1.27861</v>
      </c>
      <c r="IX12" t="n">
        <v>1.28058</v>
      </c>
      <c r="IY12" t="n">
        <v>1.28347</v>
      </c>
      <c r="IZ12" t="n">
        <v>1.28681</v>
      </c>
      <c r="JA12" t="n">
        <v>1.28797</v>
      </c>
      <c r="JB12" t="n">
        <v>1.29045</v>
      </c>
      <c r="JC12" t="n">
        <v>1.29289</v>
      </c>
      <c r="JD12" t="n">
        <v>1.29524</v>
      </c>
      <c r="JE12" t="n">
        <v>1.29739</v>
      </c>
      <c r="JF12" t="n">
        <v>1.29867</v>
      </c>
      <c r="JG12" t="n">
        <v>1.30046</v>
      </c>
      <c r="JH12" t="n">
        <v>1.30231</v>
      </c>
      <c r="JI12" t="n">
        <v>1.3042</v>
      </c>
      <c r="JJ12" t="n">
        <v>1.30633</v>
      </c>
      <c r="JK12" t="n">
        <v>1.30935</v>
      </c>
      <c r="JL12" t="n">
        <v>1.31184</v>
      </c>
      <c r="JM12" t="n">
        <v>1.31542</v>
      </c>
      <c r="JN12" t="n">
        <v>1.31959</v>
      </c>
      <c r="JO12" t="n">
        <v>1.32214</v>
      </c>
      <c r="JP12" t="n">
        <v>1.32539</v>
      </c>
      <c r="JQ12" t="n">
        <v>1.32912</v>
      </c>
      <c r="JR12" t="n">
        <v>1.33189</v>
      </c>
      <c r="JS12" t="n">
        <v>1.33388</v>
      </c>
      <c r="JT12" t="n">
        <v>1.33713</v>
      </c>
      <c r="JU12" t="n">
        <v>1.33946</v>
      </c>
      <c r="JV12" t="n">
        <v>1.34336</v>
      </c>
      <c r="JW12" t="n">
        <v>1.34653</v>
      </c>
      <c r="JX12" t="n">
        <v>1.34952</v>
      </c>
      <c r="JY12" t="n">
        <v>1.35133</v>
      </c>
      <c r="JZ12" t="n">
        <v>1.35301</v>
      </c>
      <c r="KA12" t="n">
        <v>1.35442</v>
      </c>
      <c r="KB12" t="n">
        <v>1.35679</v>
      </c>
      <c r="KC12" t="n">
        <v>1.35895</v>
      </c>
      <c r="KD12" t="n">
        <v>1.36006</v>
      </c>
      <c r="KE12" t="n">
        <v>1.36385</v>
      </c>
      <c r="KF12" t="n">
        <v>1.36568</v>
      </c>
      <c r="KG12" t="n">
        <v>1.36799</v>
      </c>
      <c r="KH12" t="n">
        <v>1.36977</v>
      </c>
      <c r="KI12" t="n">
        <v>1.3712</v>
      </c>
      <c r="KJ12" t="n">
        <v>1.37384</v>
      </c>
      <c r="KK12" t="n">
        <v>1.37564</v>
      </c>
      <c r="KL12" t="n">
        <v>1.37713</v>
      </c>
      <c r="KM12" t="n">
        <v>1.37965</v>
      </c>
      <c r="KN12" t="n">
        <v>1.38173</v>
      </c>
      <c r="KO12" t="n">
        <v>1.38432</v>
      </c>
      <c r="KP12" t="n">
        <v>1.38628</v>
      </c>
      <c r="KQ12" t="n">
        <v>1.38847</v>
      </c>
      <c r="KR12" t="n">
        <v>1.39149</v>
      </c>
      <c r="KS12" t="n">
        <v>1.39321</v>
      </c>
      <c r="KT12" t="n">
        <v>1.39469</v>
      </c>
      <c r="KU12" t="n">
        <v>1.3969</v>
      </c>
      <c r="KV12" t="n">
        <v>1.39893</v>
      </c>
      <c r="KW12" t="n">
        <v>1.39998</v>
      </c>
      <c r="KX12" t="n">
        <v>1.40352</v>
      </c>
      <c r="KY12" t="n">
        <v>1.40687</v>
      </c>
      <c r="KZ12" t="n">
        <v>1.40924</v>
      </c>
      <c r="LA12" t="n">
        <v>1.41188</v>
      </c>
      <c r="LB12" t="n">
        <v>1.41367</v>
      </c>
      <c r="LC12" t="n">
        <v>1.41545</v>
      </c>
      <c r="LD12" t="n">
        <v>1.41763</v>
      </c>
      <c r="LE12" t="n">
        <v>1.41962</v>
      </c>
      <c r="LF12" t="n">
        <v>1.42288</v>
      </c>
      <c r="LG12" t="n">
        <v>1.42443</v>
      </c>
      <c r="LH12" t="n">
        <v>1.42604</v>
      </c>
      <c r="LI12" t="n">
        <v>1.42837</v>
      </c>
      <c r="LJ12" t="n">
        <v>1.43064</v>
      </c>
      <c r="LK12" t="n">
        <v>1.43233</v>
      </c>
      <c r="LL12" t="n">
        <v>1.43459</v>
      </c>
      <c r="LM12" t="n">
        <v>1.43685</v>
      </c>
      <c r="LN12" t="n">
        <v>1.43849</v>
      </c>
      <c r="LO12" t="n">
        <v>1.44084</v>
      </c>
      <c r="LP12" t="n">
        <v>1.44299</v>
      </c>
      <c r="LQ12" t="n">
        <v>1.445</v>
      </c>
      <c r="LR12" t="n">
        <v>1.44609</v>
      </c>
      <c r="LS12" t="n">
        <v>1.44763</v>
      </c>
      <c r="LT12" t="n">
        <v>1.45043</v>
      </c>
      <c r="LU12" t="n">
        <v>1.45256</v>
      </c>
      <c r="LV12" t="n">
        <v>1.45446</v>
      </c>
      <c r="LW12" t="n">
        <v>1.4569</v>
      </c>
      <c r="LX12" t="n">
        <v>1.45913</v>
      </c>
      <c r="LY12" t="n">
        <v>1.46116</v>
      </c>
      <c r="LZ12" t="n">
        <v>1.46345</v>
      </c>
      <c r="MA12" t="n">
        <v>1.46547</v>
      </c>
      <c r="MB12" t="n">
        <v>1.46824</v>
      </c>
      <c r="MC12" t="n">
        <v>1.47014</v>
      </c>
      <c r="MD12" t="n">
        <v>1.47471</v>
      </c>
      <c r="ME12" t="n">
        <v>1.47793</v>
      </c>
      <c r="MF12" t="n">
        <v>1.47893</v>
      </c>
      <c r="MG12" t="n">
        <v>1.48131</v>
      </c>
      <c r="MH12" t="n">
        <v>1.4836</v>
      </c>
      <c r="MI12" t="n">
        <v>1.48545</v>
      </c>
      <c r="MJ12" t="n">
        <v>1.48716</v>
      </c>
      <c r="MK12" t="n">
        <v>1.49033</v>
      </c>
      <c r="ML12" t="n">
        <v>1.49281</v>
      </c>
      <c r="MM12" t="n">
        <v>1.49493</v>
      </c>
      <c r="MN12" t="n">
        <v>1.49864</v>
      </c>
      <c r="MO12" t="n">
        <v>1.50043</v>
      </c>
      <c r="MP12" t="n">
        <v>1.50264</v>
      </c>
      <c r="MQ12" t="n">
        <v>1.50479</v>
      </c>
      <c r="MR12" t="n">
        <v>1.50661</v>
      </c>
      <c r="MS12" t="n">
        <v>1.50976</v>
      </c>
      <c r="MT12" t="n">
        <v>1.51155</v>
      </c>
      <c r="MU12" t="n">
        <v>1.51335</v>
      </c>
      <c r="MV12" t="n">
        <v>1.51616</v>
      </c>
      <c r="MW12" t="n">
        <v>1.51945</v>
      </c>
      <c r="MX12" t="n">
        <v>1.52454</v>
      </c>
      <c r="MY12" t="n">
        <v>1.52787</v>
      </c>
      <c r="MZ12" t="n">
        <v>1.53058</v>
      </c>
      <c r="NA12" t="n">
        <v>1.53208</v>
      </c>
      <c r="NB12" t="n">
        <v>1.53387</v>
      </c>
      <c r="NC12" t="n">
        <v>1.53701</v>
      </c>
      <c r="ND12" t="n">
        <v>1.54058</v>
      </c>
      <c r="NE12" t="n">
        <v>1.54297</v>
      </c>
      <c r="NF12" t="n">
        <v>1.54652</v>
      </c>
      <c r="NG12" t="n">
        <v>1.54918</v>
      </c>
      <c r="NH12" t="n">
        <v>1.55129</v>
      </c>
      <c r="NI12" t="n">
        <v>1.55257</v>
      </c>
      <c r="NJ12" t="n">
        <v>1.55456</v>
      </c>
      <c r="NK12" t="n">
        <v>1.55709</v>
      </c>
      <c r="NL12" t="n">
        <v>1.55925</v>
      </c>
      <c r="NM12" t="n">
        <v>1.56159</v>
      </c>
      <c r="NN12" t="n">
        <v>1.56305</v>
      </c>
      <c r="NO12" t="n">
        <v>1.56394</v>
      </c>
      <c r="NP12" t="n">
        <v>1.5663</v>
      </c>
      <c r="NQ12" t="n">
        <v>1.5691</v>
      </c>
      <c r="NR12" t="n">
        <v>1.57138</v>
      </c>
      <c r="NS12" t="n">
        <v>1.5729</v>
      </c>
      <c r="NT12" t="n">
        <v>1.57472</v>
      </c>
      <c r="NU12" t="n">
        <v>1.57784</v>
      </c>
      <c r="NV12" t="n">
        <v>1.58075</v>
      </c>
      <c r="NW12" t="n">
        <v>1.58253</v>
      </c>
      <c r="NX12" t="n">
        <v>1.58526</v>
      </c>
      <c r="NY12" t="n">
        <v>1.58821</v>
      </c>
      <c r="NZ12" t="n">
        <v>1.5915</v>
      </c>
      <c r="OA12" t="n">
        <v>1.59395</v>
      </c>
      <c r="OB12" t="n">
        <v>1.59672</v>
      </c>
      <c r="OC12" t="n">
        <v>1.59935</v>
      </c>
      <c r="OD12" t="n">
        <v>1.60232</v>
      </c>
      <c r="OE12" t="n">
        <v>1.60508</v>
      </c>
      <c r="OF12" t="n">
        <v>1.60715</v>
      </c>
      <c r="OG12" t="n">
        <v>1.60916</v>
      </c>
      <c r="OH12" t="n">
        <v>1.61059</v>
      </c>
      <c r="OI12" t="n">
        <v>1.61245</v>
      </c>
      <c r="OJ12" t="n">
        <v>1.61373</v>
      </c>
      <c r="OK12" t="n">
        <v>1.6155</v>
      </c>
      <c r="OL12" t="n">
        <v>1.61802</v>
      </c>
      <c r="OM12" t="n">
        <v>1.61982</v>
      </c>
      <c r="ON12" t="n">
        <v>1.6218</v>
      </c>
      <c r="OO12" t="n">
        <v>1.62475</v>
      </c>
      <c r="OP12" t="n">
        <v>1.62682</v>
      </c>
      <c r="OQ12" t="n">
        <v>1.62934</v>
      </c>
      <c r="OR12" t="n">
        <v>1.63102</v>
      </c>
      <c r="OS12" t="n">
        <v>1.63421</v>
      </c>
      <c r="OT12" t="n">
        <v>1.6374</v>
      </c>
      <c r="OU12" t="n">
        <v>1.64074</v>
      </c>
      <c r="OV12" t="n">
        <v>1.6442</v>
      </c>
      <c r="OW12" t="n">
        <v>1.64597</v>
      </c>
      <c r="OX12" t="n">
        <v>1.64864</v>
      </c>
      <c r="OY12" t="n">
        <v>1.65052</v>
      </c>
      <c r="OZ12" t="n">
        <v>1.65271</v>
      </c>
      <c r="PA12" t="n">
        <v>1.65458</v>
      </c>
      <c r="PB12" t="n">
        <v>1.65683</v>
      </c>
      <c r="PC12" t="n">
        <v>1.65957</v>
      </c>
      <c r="PD12" t="n">
        <v>1.66095</v>
      </c>
      <c r="PE12" t="n">
        <v>1.66226</v>
      </c>
      <c r="PF12" t="n">
        <v>1.66381</v>
      </c>
      <c r="PG12" t="n">
        <v>1.66615</v>
      </c>
      <c r="PH12" t="n">
        <v>1.66993</v>
      </c>
      <c r="PI12" t="n">
        <v>1.67209</v>
      </c>
      <c r="PJ12" t="n">
        <v>1.67388</v>
      </c>
      <c r="PK12" t="n">
        <v>1.67754</v>
      </c>
      <c r="PL12" t="n">
        <v>1.68126</v>
      </c>
      <c r="PM12" t="n">
        <v>1.68378</v>
      </c>
      <c r="PN12" t="n">
        <v>1.68609</v>
      </c>
      <c r="PO12" t="n">
        <v>1.68909</v>
      </c>
      <c r="PP12" t="n">
        <v>1.69164</v>
      </c>
      <c r="PQ12" t="n">
        <v>1.69343</v>
      </c>
      <c r="PR12" t="n">
        <v>1.69536</v>
      </c>
      <c r="PS12" t="n">
        <v>1.69814</v>
      </c>
      <c r="PT12" t="n">
        <v>1.69956</v>
      </c>
      <c r="PU12" t="n">
        <v>1.70183</v>
      </c>
      <c r="PV12" t="n">
        <v>1.70426</v>
      </c>
      <c r="PW12" t="n">
        <v>1.70555</v>
      </c>
      <c r="PX12" t="n">
        <v>1.70728</v>
      </c>
      <c r="PY12" t="n">
        <v>1.70826</v>
      </c>
      <c r="PZ12" t="n">
        <v>1.70947</v>
      </c>
      <c r="QA12" t="n">
        <v>1.71197</v>
      </c>
      <c r="QB12" t="n">
        <v>1.7142</v>
      </c>
      <c r="QC12" t="n">
        <v>1.71635</v>
      </c>
      <c r="QD12" t="n">
        <v>1.7202</v>
      </c>
      <c r="QE12" t="n">
        <v>1.7242</v>
      </c>
      <c r="QF12" t="n">
        <v>1.72775</v>
      </c>
      <c r="QG12" t="n">
        <v>1.73202</v>
      </c>
      <c r="QH12" t="n">
        <v>1.73491</v>
      </c>
      <c r="QI12" t="n">
        <v>1.73782</v>
      </c>
      <c r="QJ12" t="n">
        <v>1.73921</v>
      </c>
      <c r="QK12" t="n">
        <v>1.74122</v>
      </c>
      <c r="QL12" t="n">
        <v>1.74295</v>
      </c>
      <c r="QM12" t="n">
        <v>1.74715</v>
      </c>
      <c r="QN12" t="n">
        <v>1.74957</v>
      </c>
      <c r="QO12" t="n">
        <v>1.75131</v>
      </c>
      <c r="QP12" t="n">
        <v>1.75303</v>
      </c>
      <c r="QQ12" t="n">
        <v>1.75818</v>
      </c>
      <c r="QR12" t="n">
        <v>1.76182</v>
      </c>
      <c r="QS12" t="n">
        <v>1.76642</v>
      </c>
      <c r="QT12" t="n">
        <v>1.76902</v>
      </c>
      <c r="QU12" t="n">
        <v>1.77107</v>
      </c>
      <c r="QV12" t="n">
        <v>1.77186</v>
      </c>
      <c r="QW12" t="n">
        <v>1.77346</v>
      </c>
      <c r="QX12" t="n">
        <v>1.7747</v>
      </c>
      <c r="QY12" t="n">
        <v>1.7761</v>
      </c>
      <c r="QZ12" t="n">
        <v>1.7794</v>
      </c>
      <c r="RA12" t="n">
        <v>1.78179</v>
      </c>
      <c r="RB12" t="n">
        <v>1.78324</v>
      </c>
      <c r="RC12" t="n">
        <v>1.78493</v>
      </c>
      <c r="RD12" t="n">
        <v>1.7878</v>
      </c>
      <c r="RE12" t="n">
        <v>1.79102</v>
      </c>
      <c r="RF12" t="n">
        <v>1.79564</v>
      </c>
      <c r="RG12" t="n">
        <v>1.79842</v>
      </c>
      <c r="RH12" t="n">
        <v>1.80081</v>
      </c>
      <c r="RI12" t="n">
        <v>1.8033</v>
      </c>
      <c r="RJ12" t="n">
        <v>1.80602</v>
      </c>
      <c r="RK12" t="n">
        <v>1.80894</v>
      </c>
      <c r="RL12" t="n">
        <v>1.81287</v>
      </c>
      <c r="RM12" t="n">
        <v>1.81643</v>
      </c>
      <c r="RN12" t="n">
        <v>1.81894</v>
      </c>
      <c r="RO12" t="n">
        <v>1.82049</v>
      </c>
      <c r="RP12" t="n">
        <v>1.82317</v>
      </c>
      <c r="RQ12" t="n">
        <v>1.82564</v>
      </c>
      <c r="RR12" t="n">
        <v>1.82714</v>
      </c>
      <c r="RS12" t="n">
        <v>1.82904</v>
      </c>
      <c r="RT12" t="n">
        <v>1.83277</v>
      </c>
      <c r="RU12" t="n">
        <v>1.83638</v>
      </c>
      <c r="RV12" t="n">
        <v>1.84205</v>
      </c>
      <c r="RW12" t="n">
        <v>1.84565</v>
      </c>
      <c r="RX12" t="n">
        <v>1.84904</v>
      </c>
      <c r="RY12" t="n">
        <v>1.85139</v>
      </c>
      <c r="RZ12" t="n">
        <v>1.85413</v>
      </c>
      <c r="SA12" t="n">
        <v>1.85673</v>
      </c>
      <c r="SB12" t="n">
        <v>1.85914</v>
      </c>
      <c r="SC12" t="n">
        <v>1.86197</v>
      </c>
      <c r="SD12" t="n">
        <v>1.86428</v>
      </c>
      <c r="SE12" t="n">
        <v>1.86658</v>
      </c>
      <c r="SF12" t="n">
        <v>1.86901</v>
      </c>
      <c r="SG12" t="n">
        <v>1.87084</v>
      </c>
      <c r="SH12" t="n">
        <v>1.87367</v>
      </c>
      <c r="SI12" t="n">
        <v>1.87789</v>
      </c>
      <c r="SJ12" t="n">
        <v>1.88022</v>
      </c>
      <c r="SK12" t="n">
        <v>1.88358</v>
      </c>
      <c r="SL12" t="n">
        <v>1.88553</v>
      </c>
      <c r="SM12" t="n">
        <v>1.88798</v>
      </c>
      <c r="SN12" t="n">
        <v>1.89055</v>
      </c>
      <c r="SO12" t="n">
        <v>1.89498</v>
      </c>
      <c r="SP12" t="n">
        <v>1.89878</v>
      </c>
      <c r="SQ12" t="n">
        <v>1.90135</v>
      </c>
      <c r="SR12" t="n">
        <v>1.90426</v>
      </c>
      <c r="SS12" t="n">
        <v>1.9069</v>
      </c>
      <c r="ST12" t="n">
        <v>1.90916</v>
      </c>
      <c r="SU12" t="n">
        <v>1.91183</v>
      </c>
      <c r="SV12" t="n">
        <v>1.91412</v>
      </c>
      <c r="SW12" t="n">
        <v>1.9167</v>
      </c>
      <c r="SX12" t="n">
        <v>1.91874</v>
      </c>
      <c r="SY12" t="n">
        <v>1.92355</v>
      </c>
      <c r="SZ12" t="n">
        <v>1.92534</v>
      </c>
      <c r="TA12" t="n">
        <v>1.92918</v>
      </c>
      <c r="TB12" t="n">
        <v>1.93435</v>
      </c>
      <c r="TC12" t="n">
        <v>1.93776</v>
      </c>
      <c r="TD12" t="n">
        <v>1.93911</v>
      </c>
      <c r="TE12" t="n">
        <v>1.9415</v>
      </c>
      <c r="TF12" t="n">
        <v>1.94604</v>
      </c>
      <c r="TG12" t="n">
        <v>1.94998</v>
      </c>
      <c r="TH12" t="n">
        <v>1.95287</v>
      </c>
      <c r="TI12" t="n">
        <v>1.95664</v>
      </c>
      <c r="TJ12" t="n">
        <v>1.95995</v>
      </c>
      <c r="TK12" t="n">
        <v>1.96165</v>
      </c>
      <c r="TL12" t="n">
        <v>1.96482</v>
      </c>
      <c r="TM12" t="n">
        <v>1.96955</v>
      </c>
      <c r="TN12" t="n">
        <v>1.97375</v>
      </c>
      <c r="TO12" t="n">
        <v>1.97745</v>
      </c>
      <c r="TP12" t="n">
        <v>1.98254</v>
      </c>
      <c r="TQ12" t="n">
        <v>1.98773</v>
      </c>
      <c r="TR12" t="n">
        <v>1.99219</v>
      </c>
      <c r="TS12" t="n">
        <v>1.9947</v>
      </c>
      <c r="TT12" t="n">
        <v>1.99666</v>
      </c>
      <c r="TU12" t="n">
        <v>2.00145</v>
      </c>
      <c r="TV12" t="n">
        <v>2.00483</v>
      </c>
      <c r="TW12" t="n">
        <v>2.008</v>
      </c>
      <c r="TX12" t="n">
        <v>2.01172</v>
      </c>
      <c r="TY12" t="n">
        <v>2.01389</v>
      </c>
      <c r="TZ12" t="n">
        <v>2.01642</v>
      </c>
      <c r="UA12" t="n">
        <v>2.01874</v>
      </c>
      <c r="UB12" t="n">
        <v>2.02169</v>
      </c>
      <c r="UC12" t="n">
        <v>2.02398</v>
      </c>
      <c r="UD12" t="n">
        <v>2.02588</v>
      </c>
      <c r="UE12" t="n">
        <v>2.02942</v>
      </c>
      <c r="UF12" t="n">
        <v>2.0321</v>
      </c>
      <c r="UG12" t="n">
        <v>2.03573</v>
      </c>
      <c r="UH12" t="n">
        <v>2.03894</v>
      </c>
      <c r="UI12" t="n">
        <v>2.04187</v>
      </c>
      <c r="UJ12" t="n">
        <v>2.04642</v>
      </c>
      <c r="UK12" t="n">
        <v>2.04926</v>
      </c>
      <c r="UL12" t="n">
        <v>2.05212</v>
      </c>
      <c r="UM12" t="n">
        <v>2.05605</v>
      </c>
      <c r="UN12" t="n">
        <v>2.05992</v>
      </c>
      <c r="UO12" t="n">
        <v>2.06484</v>
      </c>
      <c r="UP12" t="n">
        <v>2.06869</v>
      </c>
      <c r="UQ12" t="n">
        <v>2.07187</v>
      </c>
      <c r="UR12" t="n">
        <v>2.0758</v>
      </c>
      <c r="US12" t="n">
        <v>2.07936</v>
      </c>
      <c r="UT12" t="n">
        <v>2.08267</v>
      </c>
      <c r="UU12" t="n">
        <v>2.08539</v>
      </c>
      <c r="UV12" t="n">
        <v>2.08921</v>
      </c>
      <c r="UW12" t="n">
        <v>2.09227</v>
      </c>
      <c r="UX12" t="n">
        <v>2.09626</v>
      </c>
      <c r="UY12" t="n">
        <v>2.09875</v>
      </c>
      <c r="UZ12" t="n">
        <v>2.10076</v>
      </c>
      <c r="VA12" t="n">
        <v>2.1039</v>
      </c>
      <c r="VB12" t="n">
        <v>2.10631</v>
      </c>
      <c r="VC12" t="n">
        <v>2.10842</v>
      </c>
      <c r="VD12" t="n">
        <v>2.11002</v>
      </c>
      <c r="VE12" t="n">
        <v>2.11153</v>
      </c>
      <c r="VF12" t="n">
        <v>2.11467</v>
      </c>
      <c r="VG12" t="n">
        <v>2.11877</v>
      </c>
      <c r="VH12" t="n">
        <v>2.12154</v>
      </c>
      <c r="VI12" t="n">
        <v>2.12499</v>
      </c>
      <c r="VJ12" t="n">
        <v>2.12885</v>
      </c>
      <c r="VK12" t="n">
        <v>2.13368</v>
      </c>
      <c r="VL12" t="n">
        <v>2.13582</v>
      </c>
      <c r="VM12" t="n">
        <v>2.14018</v>
      </c>
      <c r="VN12" t="n">
        <v>2.14418</v>
      </c>
      <c r="VO12" t="n">
        <v>2.14799</v>
      </c>
      <c r="VP12" t="n">
        <v>2.15209</v>
      </c>
      <c r="VQ12" t="n">
        <v>2.15464</v>
      </c>
      <c r="VR12" t="n">
        <v>2.15629</v>
      </c>
      <c r="VS12" t="n">
        <v>2.15732</v>
      </c>
      <c r="VT12" t="n">
        <v>2.15911</v>
      </c>
      <c r="VU12" t="n">
        <v>2.16305</v>
      </c>
      <c r="VV12" t="n">
        <v>2.16628</v>
      </c>
      <c r="VW12" t="n">
        <v>2.16882</v>
      </c>
      <c r="VX12" t="n">
        <v>2.17118</v>
      </c>
      <c r="VY12" t="n">
        <v>2.17545</v>
      </c>
      <c r="VZ12" t="n">
        <v>2.17894</v>
      </c>
      <c r="WA12" t="n">
        <v>2.18099</v>
      </c>
      <c r="WB12" t="n">
        <v>2.18452</v>
      </c>
      <c r="WC12" t="n">
        <v>2.18675</v>
      </c>
      <c r="WD12" t="n">
        <v>2.18918</v>
      </c>
      <c r="WE12" t="n">
        <v>2.19203</v>
      </c>
      <c r="WF12" t="n">
        <v>2.19542</v>
      </c>
      <c r="WG12" t="n">
        <v>2.19882</v>
      </c>
      <c r="WH12" t="n">
        <v>2.20329</v>
      </c>
      <c r="WI12" t="n">
        <v>2.20632</v>
      </c>
      <c r="WJ12" t="n">
        <v>2.20991</v>
      </c>
      <c r="WK12" t="n">
        <v>2.21461</v>
      </c>
      <c r="WL12" t="n">
        <v>2.22045</v>
      </c>
      <c r="WM12" t="n">
        <v>2.22395</v>
      </c>
      <c r="WN12" t="n">
        <v>2.22683</v>
      </c>
      <c r="WO12" t="n">
        <v>2.23113</v>
      </c>
      <c r="WP12" t="n">
        <v>2.23358</v>
      </c>
      <c r="WQ12" t="n">
        <v>2.23561</v>
      </c>
      <c r="WR12" t="n">
        <v>2.23902</v>
      </c>
      <c r="WS12" t="n">
        <v>2.24139</v>
      </c>
      <c r="WT12" t="n">
        <v>2.24488</v>
      </c>
      <c r="WU12" t="n">
        <v>2.24787</v>
      </c>
      <c r="WV12" t="n">
        <v>2.2519</v>
      </c>
      <c r="WW12" t="n">
        <v>2.25528</v>
      </c>
      <c r="WX12" t="n">
        <v>2.26032</v>
      </c>
      <c r="WY12" t="n">
        <v>2.26406</v>
      </c>
      <c r="WZ12" t="n">
        <v>2.26807</v>
      </c>
      <c r="XA12" t="n">
        <v>2.27053</v>
      </c>
      <c r="XB12" t="n">
        <v>2.2738</v>
      </c>
      <c r="XC12" t="n">
        <v>2.27823</v>
      </c>
      <c r="XD12" t="n">
        <v>2.28131</v>
      </c>
      <c r="XE12" t="n">
        <v>2.28396</v>
      </c>
      <c r="XF12" t="n">
        <v>2.28805</v>
      </c>
      <c r="XG12" t="n">
        <v>2.29283</v>
      </c>
      <c r="XH12" t="n">
        <v>2.29903</v>
      </c>
      <c r="XI12" t="n">
        <v>2.30209</v>
      </c>
      <c r="XJ12" t="n">
        <v>2.30415</v>
      </c>
      <c r="XK12" t="n">
        <v>2.30863</v>
      </c>
      <c r="XL12" t="n">
        <v>2.3114</v>
      </c>
      <c r="XM12" t="n">
        <v>2.31367</v>
      </c>
      <c r="XN12" t="n">
        <v>2.31656</v>
      </c>
      <c r="XO12" t="n">
        <v>2.32193</v>
      </c>
      <c r="XP12" t="n">
        <v>2.32697</v>
      </c>
      <c r="XQ12" t="n">
        <v>2.33056</v>
      </c>
      <c r="XR12" t="n">
        <v>2.33387</v>
      </c>
      <c r="XS12" t="n">
        <v>2.33948</v>
      </c>
      <c r="XT12" t="n">
        <v>2.34163</v>
      </c>
      <c r="XU12" t="n">
        <v>2.34732</v>
      </c>
      <c r="XV12" t="n">
        <v>2.3533</v>
      </c>
      <c r="XW12" t="n">
        <v>2.35692</v>
      </c>
      <c r="XX12" t="n">
        <v>2.36211</v>
      </c>
      <c r="XY12" t="n">
        <v>2.36439</v>
      </c>
      <c r="XZ12" t="n">
        <v>2.36659</v>
      </c>
      <c r="YA12" t="n">
        <v>2.37183</v>
      </c>
      <c r="YB12" t="n">
        <v>2.37761</v>
      </c>
      <c r="YC12" t="n">
        <v>2.38301</v>
      </c>
      <c r="YD12" t="n">
        <v>2.38843</v>
      </c>
      <c r="YE12" t="n">
        <v>2.39624</v>
      </c>
      <c r="YF12" t="n">
        <v>2.40204</v>
      </c>
      <c r="YG12" t="n">
        <v>2.40844</v>
      </c>
      <c r="YH12" t="n">
        <v>2.41417</v>
      </c>
      <c r="YI12" t="n">
        <v>2.4178</v>
      </c>
      <c r="YJ12" t="n">
        <v>2.42306</v>
      </c>
      <c r="YK12" t="n">
        <v>2.42589</v>
      </c>
      <c r="YL12" t="n">
        <v>2.42962</v>
      </c>
      <c r="YM12" t="n">
        <v>2.43183</v>
      </c>
      <c r="YN12" t="n">
        <v>2.43439</v>
      </c>
      <c r="YO12" t="n">
        <v>2.43831</v>
      </c>
      <c r="YP12" t="n">
        <v>2.44206</v>
      </c>
      <c r="YQ12" t="n">
        <v>2.44626</v>
      </c>
      <c r="YR12" t="n">
        <v>2.45434</v>
      </c>
      <c r="YS12" t="n">
        <v>2.45871</v>
      </c>
      <c r="YT12" t="n">
        <v>2.46273</v>
      </c>
      <c r="YU12" t="n">
        <v>2.46835</v>
      </c>
      <c r="YV12" t="n">
        <v>2.47487</v>
      </c>
      <c r="YW12" t="n">
        <v>2.48011</v>
      </c>
      <c r="YX12" t="n">
        <v>2.48564</v>
      </c>
      <c r="YY12" t="n">
        <v>2.49046</v>
      </c>
      <c r="YZ12" t="n">
        <v>2.4955</v>
      </c>
      <c r="ZA12" t="n">
        <v>2.50158</v>
      </c>
      <c r="ZB12" t="n">
        <v>2.50712</v>
      </c>
      <c r="ZC12" t="n">
        <v>2.51097</v>
      </c>
      <c r="ZD12" t="n">
        <v>2.51466</v>
      </c>
      <c r="ZE12" t="n">
        <v>2.51903</v>
      </c>
      <c r="ZF12" t="n">
        <v>2.52285</v>
      </c>
      <c r="ZG12" t="n">
        <v>2.52782</v>
      </c>
      <c r="ZH12" t="n">
        <v>2.53097</v>
      </c>
      <c r="ZI12" t="n">
        <v>2.53429</v>
      </c>
      <c r="ZJ12" t="n">
        <v>2.53837</v>
      </c>
      <c r="ZK12" t="n">
        <v>2.54218</v>
      </c>
      <c r="ZL12" t="n">
        <v>2.54609</v>
      </c>
      <c r="ZM12" t="n">
        <v>2.5518</v>
      </c>
      <c r="ZN12" t="n">
        <v>2.55412</v>
      </c>
      <c r="ZO12" t="n">
        <v>2.55814</v>
      </c>
      <c r="ZP12" t="n">
        <v>2.56204</v>
      </c>
      <c r="ZQ12" t="n">
        <v>2.56837</v>
      </c>
      <c r="ZR12" t="n">
        <v>2.57329</v>
      </c>
      <c r="ZS12" t="n">
        <v>2.57722</v>
      </c>
      <c r="ZT12" t="n">
        <v>2.58252</v>
      </c>
      <c r="ZU12" t="n">
        <v>2.58634</v>
      </c>
      <c r="ZV12" t="n">
        <v>2.59195</v>
      </c>
      <c r="ZW12" t="n">
        <v>2.60108</v>
      </c>
      <c r="ZX12" t="n">
        <v>2.6111</v>
      </c>
      <c r="ZY12" t="n">
        <v>2.61836</v>
      </c>
      <c r="ZZ12" t="n">
        <v>2.62276</v>
      </c>
      <c r="AAA12" t="n">
        <v>2.62656</v>
      </c>
      <c r="AAB12" t="n">
        <v>2.63222</v>
      </c>
      <c r="AAC12" t="n">
        <v>2.64064</v>
      </c>
      <c r="AAD12" t="n">
        <v>2.646</v>
      </c>
      <c r="AAE12" t="n">
        <v>2.65146</v>
      </c>
      <c r="AAF12" t="n">
        <v>2.65657</v>
      </c>
      <c r="AAG12" t="n">
        <v>2.66211</v>
      </c>
      <c r="AAH12" t="n">
        <v>2.66762</v>
      </c>
      <c r="AAI12" t="n">
        <v>2.67173</v>
      </c>
      <c r="AAJ12" t="n">
        <v>2.67453</v>
      </c>
      <c r="AAK12" t="n">
        <v>2.67859</v>
      </c>
      <c r="AAL12" t="n">
        <v>2.68493</v>
      </c>
      <c r="AAM12" t="n">
        <v>2.6893</v>
      </c>
      <c r="AAN12" t="n">
        <v>2.69637</v>
      </c>
      <c r="AAO12" t="n">
        <v>2.70289</v>
      </c>
      <c r="AAP12" t="n">
        <v>2.70823</v>
      </c>
      <c r="AAQ12" t="n">
        <v>2.71089</v>
      </c>
      <c r="AAR12" t="n">
        <v>2.71429</v>
      </c>
      <c r="AAS12" t="n">
        <v>2.72005</v>
      </c>
      <c r="AAT12" t="n">
        <v>2.72324</v>
      </c>
      <c r="AAU12" t="n">
        <v>2.72789</v>
      </c>
      <c r="AAV12" t="n">
        <v>2.73579</v>
      </c>
      <c r="AAW12" t="n">
        <v>2.74407</v>
      </c>
      <c r="AAX12" t="n">
        <v>2.75011</v>
      </c>
      <c r="AAY12" t="n">
        <v>2.75581</v>
      </c>
      <c r="AAZ12" t="n">
        <v>2.76095</v>
      </c>
      <c r="ABA12" t="n">
        <v>2.76544</v>
      </c>
      <c r="ABB12" t="n">
        <v>2.77078</v>
      </c>
      <c r="ABC12" t="n">
        <v>2.77746</v>
      </c>
      <c r="ABD12" t="n">
        <v>2.78201</v>
      </c>
      <c r="ABE12" t="n">
        <v>2.78554</v>
      </c>
      <c r="ABF12" t="n">
        <v>2.79203</v>
      </c>
      <c r="ABG12" t="n">
        <v>2.79681</v>
      </c>
      <c r="ABH12" t="n">
        <v>2.80115</v>
      </c>
      <c r="ABI12" t="n">
        <v>2.80513</v>
      </c>
      <c r="ABJ12" t="n">
        <v>2.8117</v>
      </c>
      <c r="ABK12" t="n">
        <v>2.81958</v>
      </c>
      <c r="ABL12" t="n">
        <v>2.82398</v>
      </c>
      <c r="ABM12" t="n">
        <v>2.82852</v>
      </c>
      <c r="ABN12" t="n">
        <v>2.83212</v>
      </c>
      <c r="ABO12" t="n">
        <v>2.83692</v>
      </c>
      <c r="ABP12" t="n">
        <v>2.84427</v>
      </c>
      <c r="ABQ12" t="n">
        <v>2.84863</v>
      </c>
      <c r="ABR12" t="n">
        <v>2.85423</v>
      </c>
      <c r="ABS12" t="n">
        <v>2.86136</v>
      </c>
      <c r="ABT12" t="n">
        <v>2.87065</v>
      </c>
      <c r="ABU12" t="n">
        <v>2.87585</v>
      </c>
      <c r="ABV12" t="n">
        <v>2.88461</v>
      </c>
      <c r="ABW12" t="n">
        <v>2.89048</v>
      </c>
      <c r="ABX12" t="n">
        <v>2.89826</v>
      </c>
      <c r="ABY12" t="n">
        <v>2.90411</v>
      </c>
      <c r="ABZ12" t="n">
        <v>2.90967</v>
      </c>
      <c r="ACA12" t="n">
        <v>2.91633</v>
      </c>
      <c r="ACB12" t="n">
        <v>2.9218</v>
      </c>
      <c r="ACC12" t="n">
        <v>2.92825</v>
      </c>
      <c r="ACD12" t="n">
        <v>2.93531</v>
      </c>
      <c r="ACE12" t="n">
        <v>2.94095</v>
      </c>
      <c r="ACF12" t="n">
        <v>2.95181</v>
      </c>
      <c r="ACG12" t="n">
        <v>2.96234</v>
      </c>
      <c r="ACH12" t="n">
        <v>2.96938</v>
      </c>
      <c r="ACI12" t="n">
        <v>2.97763</v>
      </c>
      <c r="ACJ12" t="n">
        <v>2.98405</v>
      </c>
      <c r="ACK12" t="n">
        <v>2.98992</v>
      </c>
      <c r="ACL12" t="n">
        <v>2.99552</v>
      </c>
      <c r="ACM12" t="n">
        <v>3.00125</v>
      </c>
      <c r="ACN12" t="n">
        <v>3.00494</v>
      </c>
      <c r="ACO12" t="n">
        <v>3.0114</v>
      </c>
      <c r="ACP12" t="n">
        <v>3.02103</v>
      </c>
      <c r="ACQ12" t="n">
        <v>3.03181</v>
      </c>
      <c r="ACR12" t="n">
        <v>3.03921</v>
      </c>
      <c r="ACS12" t="n">
        <v>3.04818</v>
      </c>
      <c r="ACT12" t="n">
        <v>3.05621</v>
      </c>
      <c r="ACU12" t="n">
        <v>3.06317</v>
      </c>
      <c r="ACV12" t="n">
        <v>3.07073</v>
      </c>
      <c r="ACW12" t="n">
        <v>3.07831</v>
      </c>
      <c r="ACX12" t="n">
        <v>3.08301</v>
      </c>
      <c r="ACY12" t="n">
        <v>3.09123</v>
      </c>
      <c r="ACZ12" t="n">
        <v>3.10013</v>
      </c>
      <c r="ADA12" t="n">
        <v>3.10621</v>
      </c>
      <c r="ADB12" t="n">
        <v>3.11305</v>
      </c>
      <c r="ADC12" t="n">
        <v>3.12101</v>
      </c>
      <c r="ADD12" t="n">
        <v>3.13027</v>
      </c>
      <c r="ADE12" t="n">
        <v>3.14163</v>
      </c>
      <c r="ADF12" t="n">
        <v>3.14681</v>
      </c>
      <c r="ADG12" t="n">
        <v>3.15424</v>
      </c>
      <c r="ADH12" t="n">
        <v>3.16049</v>
      </c>
      <c r="ADI12" t="n">
        <v>3.16891</v>
      </c>
      <c r="ADJ12" t="n">
        <v>3.17561</v>
      </c>
      <c r="ADK12" t="n">
        <v>3.18297</v>
      </c>
      <c r="ADL12" t="n">
        <v>3.19298</v>
      </c>
      <c r="ADM12" t="n">
        <v>3.19979</v>
      </c>
      <c r="ADN12" t="n">
        <v>3.20746</v>
      </c>
      <c r="ADO12" t="n">
        <v>3.21389</v>
      </c>
      <c r="ADP12" t="n">
        <v>3.22503</v>
      </c>
      <c r="ADQ12" t="n">
        <v>3.23237</v>
      </c>
      <c r="ADR12" t="n">
        <v>3.23973</v>
      </c>
      <c r="ADS12" t="n">
        <v>3.24746</v>
      </c>
      <c r="ADT12" t="n">
        <v>3.25401</v>
      </c>
      <c r="ADU12" t="n">
        <v>3.26115</v>
      </c>
      <c r="ADV12" t="n">
        <v>3.27273</v>
      </c>
      <c r="ADW12" t="n">
        <v>3.28621</v>
      </c>
      <c r="ADX12" t="n">
        <v>3.29827</v>
      </c>
      <c r="ADY12" t="n">
        <v>3.31015</v>
      </c>
      <c r="ADZ12" t="n">
        <v>3.31668</v>
      </c>
      <c r="AEA12" t="n">
        <v>3.32739</v>
      </c>
      <c r="AEB12" t="n">
        <v>3.33639</v>
      </c>
      <c r="AEC12" t="n">
        <v>3.3441</v>
      </c>
      <c r="AED12" t="n">
        <v>3.35082</v>
      </c>
      <c r="AEE12" t="n">
        <v>3.35844</v>
      </c>
      <c r="AEF12" t="n">
        <v>3.36551</v>
      </c>
      <c r="AEG12" t="n">
        <v>3.37549</v>
      </c>
      <c r="AEH12" t="n">
        <v>3.38065</v>
      </c>
      <c r="AEI12" t="n">
        <v>3.38569</v>
      </c>
      <c r="AEJ12" t="n">
        <v>3.39493</v>
      </c>
      <c r="AEK12" t="n">
        <v>3.40033</v>
      </c>
      <c r="AEL12" t="n">
        <v>3.41023</v>
      </c>
      <c r="AEM12" t="n">
        <v>3.41739</v>
      </c>
      <c r="AEN12" t="n">
        <v>3.42787</v>
      </c>
      <c r="AEO12" t="n">
        <v>3.43634</v>
      </c>
      <c r="AEP12" t="n">
        <v>3.44763</v>
      </c>
      <c r="AEQ12" t="n">
        <v>3.46106</v>
      </c>
      <c r="AER12" t="n">
        <v>3.46977</v>
      </c>
      <c r="AES12" t="n">
        <v>3.48403</v>
      </c>
      <c r="AET12" t="n">
        <v>3.49855</v>
      </c>
      <c r="AEU12" t="n">
        <v>3.50897</v>
      </c>
      <c r="AEV12" t="n">
        <v>3.5146</v>
      </c>
      <c r="AEW12" t="n">
        <v>3.52408</v>
      </c>
      <c r="AEX12" t="n">
        <v>3.53505</v>
      </c>
      <c r="AEY12" t="n">
        <v>3.546</v>
      </c>
      <c r="AEZ12" t="n">
        <v>3.55523</v>
      </c>
      <c r="AFA12" t="n">
        <v>3.56495</v>
      </c>
      <c r="AFB12" t="n">
        <v>3.57491</v>
      </c>
      <c r="AFC12" t="n">
        <v>3.59026</v>
      </c>
      <c r="AFD12" t="n">
        <v>3.59681</v>
      </c>
      <c r="AFE12" t="n">
        <v>3.60634</v>
      </c>
      <c r="AFF12" t="n">
        <v>3.6213</v>
      </c>
      <c r="AFG12" t="n">
        <v>3.63196</v>
      </c>
      <c r="AFH12" t="n">
        <v>3.64371</v>
      </c>
      <c r="AFI12" t="n">
        <v>3.65963</v>
      </c>
      <c r="AFJ12" t="n">
        <v>3.67378</v>
      </c>
      <c r="AFK12" t="n">
        <v>3.68352</v>
      </c>
      <c r="AFL12" t="n">
        <v>3.69642</v>
      </c>
      <c r="AFM12" t="n">
        <v>3.70742</v>
      </c>
      <c r="AFN12" t="n">
        <v>3.71979</v>
      </c>
      <c r="AFO12" t="n">
        <v>3.73263</v>
      </c>
      <c r="AFP12" t="n">
        <v>3.74012</v>
      </c>
      <c r="AFQ12" t="n">
        <v>3.74994</v>
      </c>
      <c r="AFR12" t="n">
        <v>3.75961</v>
      </c>
      <c r="AFS12" t="n">
        <v>3.77386</v>
      </c>
      <c r="AFT12" t="n">
        <v>3.78803</v>
      </c>
      <c r="AFU12" t="n">
        <v>3.80069</v>
      </c>
      <c r="AFV12" t="n">
        <v>3.81427</v>
      </c>
      <c r="AFW12" t="n">
        <v>3.82959</v>
      </c>
      <c r="AFX12" t="n">
        <v>3.84125</v>
      </c>
      <c r="AFY12" t="n">
        <v>3.84742</v>
      </c>
      <c r="AFZ12" t="n">
        <v>3.85878</v>
      </c>
      <c r="AGA12" t="n">
        <v>3.87688</v>
      </c>
      <c r="AGB12" t="n">
        <v>3.88863</v>
      </c>
      <c r="AGC12" t="n">
        <v>3.90182</v>
      </c>
      <c r="AGD12" t="n">
        <v>3.91622</v>
      </c>
      <c r="AGE12" t="n">
        <v>3.92348</v>
      </c>
      <c r="AGF12" t="n">
        <v>3.93469</v>
      </c>
      <c r="AGG12" t="n">
        <v>3.94944</v>
      </c>
      <c r="AGH12" t="n">
        <v>3.96327</v>
      </c>
      <c r="AGI12" t="n">
        <v>3.97423</v>
      </c>
      <c r="AGJ12" t="n">
        <v>3.98555</v>
      </c>
      <c r="AGK12" t="n">
        <v>3.99614</v>
      </c>
      <c r="AGL12" t="n">
        <v>4.00601</v>
      </c>
      <c r="AGM12" t="n">
        <v>4.0232</v>
      </c>
      <c r="AGN12" t="n">
        <v>4.04391</v>
      </c>
      <c r="AGO12" t="n">
        <v>4.06024</v>
      </c>
      <c r="AGP12" t="n">
        <v>4.07396</v>
      </c>
      <c r="AGQ12" t="n">
        <v>4.08251</v>
      </c>
      <c r="AGR12" t="n">
        <v>4.10181</v>
      </c>
      <c r="AGS12" t="n">
        <v>4.11234</v>
      </c>
      <c r="AGT12" t="n">
        <v>4.12665</v>
      </c>
      <c r="AGU12" t="n">
        <v>4.1399</v>
      </c>
      <c r="AGV12" t="n">
        <v>4.15941</v>
      </c>
      <c r="AGW12" t="n">
        <v>4.18026</v>
      </c>
      <c r="AGX12" t="n">
        <v>4.19588</v>
      </c>
      <c r="AGY12" t="n">
        <v>4.21059</v>
      </c>
      <c r="AGZ12" t="n">
        <v>4.23303</v>
      </c>
      <c r="AHA12" t="n">
        <v>4.25866</v>
      </c>
      <c r="AHB12" t="n">
        <v>4.27462</v>
      </c>
      <c r="AHC12" t="n">
        <v>4.29171</v>
      </c>
      <c r="AHD12" t="n">
        <v>4.31495</v>
      </c>
      <c r="AHE12" t="n">
        <v>4.34393</v>
      </c>
      <c r="AHF12" t="n">
        <v>4.36377</v>
      </c>
      <c r="AHG12" t="n">
        <v>4.38337</v>
      </c>
      <c r="AHH12" t="n">
        <v>4.40931</v>
      </c>
      <c r="AHI12" t="n">
        <v>4.44433</v>
      </c>
      <c r="AHJ12" t="n">
        <v>4.4694</v>
      </c>
      <c r="AHK12" t="n">
        <v>4.49572</v>
      </c>
      <c r="AHL12" t="n">
        <v>4.50915</v>
      </c>
      <c r="AHM12" t="n">
        <v>4.52643</v>
      </c>
      <c r="AHN12" t="n">
        <v>4.55091</v>
      </c>
      <c r="AHO12" t="n">
        <v>4.58236</v>
      </c>
      <c r="AHP12" t="n">
        <v>4.60561</v>
      </c>
      <c r="AHQ12" t="n">
        <v>4.62859</v>
      </c>
      <c r="AHR12" t="n">
        <v>4.64447</v>
      </c>
      <c r="AHS12" t="n">
        <v>4.65758</v>
      </c>
      <c r="AHT12" t="n">
        <v>4.68704</v>
      </c>
      <c r="AHU12" t="n">
        <v>4.70696</v>
      </c>
      <c r="AHV12" t="n">
        <v>4.72669</v>
      </c>
      <c r="AHW12" t="n">
        <v>4.744</v>
      </c>
      <c r="AHX12" t="n">
        <v>4.76895</v>
      </c>
      <c r="AHY12" t="n">
        <v>4.78429</v>
      </c>
      <c r="AHZ12" t="n">
        <v>4.80244</v>
      </c>
      <c r="AIA12" t="n">
        <v>4.81701</v>
      </c>
      <c r="AIB12" t="n">
        <v>4.83557</v>
      </c>
      <c r="AIC12" t="n">
        <v>4.85331</v>
      </c>
      <c r="AID12" t="n">
        <v>4.87881</v>
      </c>
      <c r="AIE12" t="n">
        <v>4.89662</v>
      </c>
      <c r="AIF12" t="n">
        <v>4.90758</v>
      </c>
      <c r="AIG12" t="n">
        <v>4.93144</v>
      </c>
      <c r="AIH12" t="n">
        <v>4.96995</v>
      </c>
      <c r="AII12" t="n">
        <v>4.99494</v>
      </c>
      <c r="AIJ12" t="n">
        <v>5.01618</v>
      </c>
      <c r="AIK12" t="n">
        <v>5.05292</v>
      </c>
      <c r="AIL12" t="n">
        <v>5.07492</v>
      </c>
      <c r="AIM12" t="n">
        <v>5.09336</v>
      </c>
      <c r="AIN12" t="n">
        <v>5.13981</v>
      </c>
      <c r="AIO12" t="n">
        <v>5.17444</v>
      </c>
      <c r="AIP12" t="n">
        <v>5.19831</v>
      </c>
      <c r="AIQ12" t="n">
        <v>5.22032</v>
      </c>
      <c r="AIR12" t="n">
        <v>5.24536</v>
      </c>
      <c r="AIS12" t="n">
        <v>5.27303</v>
      </c>
      <c r="AIT12" t="n">
        <v>5.31444</v>
      </c>
      <c r="AIU12" t="n">
        <v>5.35579</v>
      </c>
      <c r="AIV12" t="n">
        <v>5.38814</v>
      </c>
      <c r="AIW12" t="n">
        <v>5.42875</v>
      </c>
      <c r="AIX12" t="n">
        <v>5.46963</v>
      </c>
      <c r="AIY12" t="n">
        <v>5.51288</v>
      </c>
      <c r="AIZ12" t="n">
        <v>5.53904</v>
      </c>
      <c r="AJA12" t="n">
        <v>5.57542</v>
      </c>
      <c r="AJB12" t="n">
        <v>5.62503</v>
      </c>
      <c r="AJC12" t="n">
        <v>5.67649</v>
      </c>
      <c r="AJD12" t="n">
        <v>5.71401</v>
      </c>
      <c r="AJE12" t="n">
        <v>5.75488</v>
      </c>
      <c r="AJF12" t="n">
        <v>5.79192</v>
      </c>
      <c r="AJG12" t="n">
        <v>5.82661</v>
      </c>
      <c r="AJH12" t="n">
        <v>5.84368</v>
      </c>
      <c r="AJI12" t="n">
        <v>5.89626</v>
      </c>
      <c r="AJJ12" t="n">
        <v>5.95491</v>
      </c>
      <c r="AJK12" t="n">
        <v>5.98715</v>
      </c>
      <c r="AJL12" t="n">
        <v>6.03114</v>
      </c>
      <c r="AJM12" t="n">
        <v>6.06561</v>
      </c>
      <c r="AJN12" t="n">
        <v>6.1512</v>
      </c>
      <c r="AJO12" t="n">
        <v>6.22685</v>
      </c>
      <c r="AJP12" t="n">
        <v>6.27498</v>
      </c>
      <c r="AJQ12" t="n">
        <v>6.33835</v>
      </c>
      <c r="AJR12" t="n">
        <v>6.40274</v>
      </c>
      <c r="AJS12" t="n">
        <v>6.45027</v>
      </c>
      <c r="AJT12" t="n">
        <v>6.50551</v>
      </c>
      <c r="AJU12" t="n">
        <v>6.55837</v>
      </c>
      <c r="AJV12" t="n">
        <v>6.63586</v>
      </c>
      <c r="AJW12" t="n">
        <v>6.72682</v>
      </c>
      <c r="AJX12" t="n">
        <v>6.80744</v>
      </c>
      <c r="AJY12" t="n">
        <v>6.90262</v>
      </c>
      <c r="AJZ12" t="n">
        <v>7.00828</v>
      </c>
      <c r="AKA12" t="n">
        <v>7.10661</v>
      </c>
      <c r="AKB12" t="n">
        <v>7.19984</v>
      </c>
      <c r="AKC12" t="n">
        <v>7.26822</v>
      </c>
      <c r="AKD12" t="n">
        <v>7.34588</v>
      </c>
      <c r="AKE12" t="n">
        <v>7.42883</v>
      </c>
      <c r="AKF12" t="n">
        <v>7.49267</v>
      </c>
      <c r="AKG12" t="n">
        <v>7.56833</v>
      </c>
      <c r="AKH12" t="n">
        <v>7.70406</v>
      </c>
      <c r="AKI12" t="n">
        <v>7.84645</v>
      </c>
      <c r="AKJ12" t="n">
        <v>7.92884</v>
      </c>
      <c r="AKK12" t="n">
        <v>7.99553</v>
      </c>
      <c r="AKL12" t="n">
        <v>8.09699</v>
      </c>
      <c r="AKM12" t="n">
        <v>8.22845</v>
      </c>
      <c r="AKN12" t="n">
        <v>8.348089999999999</v>
      </c>
      <c r="AKO12" t="n">
        <v>8.48488</v>
      </c>
      <c r="AKP12" t="n">
        <v>8.591519999999999</v>
      </c>
      <c r="AKQ12" t="n">
        <v>8.74178</v>
      </c>
      <c r="AKR12" t="n">
        <v>8.908770000000001</v>
      </c>
      <c r="AKS12" t="n">
        <v>9.017390000000001</v>
      </c>
      <c r="AKT12" t="n">
        <v>9.080310000000001</v>
      </c>
      <c r="AKU12" t="n">
        <v>9.18669</v>
      </c>
      <c r="AKV12" t="n">
        <v>9.37321</v>
      </c>
      <c r="AKW12" t="n">
        <v>9.48964</v>
      </c>
      <c r="AKX12" t="n">
        <v>9.617419999999999</v>
      </c>
      <c r="AKY12" t="n">
        <v>9.88618</v>
      </c>
      <c r="AKZ12" t="n">
        <v>10.08478</v>
      </c>
      <c r="ALA12" t="n">
        <v>10.42139</v>
      </c>
      <c r="ALB12" t="n">
        <v>10.68329</v>
      </c>
      <c r="ALC12" t="n">
        <v>10.9263</v>
      </c>
      <c r="ALD12" t="n">
        <v>11.21554</v>
      </c>
      <c r="ALE12" t="n">
        <v>11.56385</v>
      </c>
      <c r="ALF12" t="n">
        <v>11.92716</v>
      </c>
      <c r="ALG12" t="n">
        <v>12.3599</v>
      </c>
      <c r="ALH12" t="n">
        <v>12.89601</v>
      </c>
      <c r="ALI12" t="n">
        <v>13.70169</v>
      </c>
      <c r="ALJ12" t="n">
        <v>14.60148</v>
      </c>
      <c r="ALK12" t="n">
        <v>15.96777</v>
      </c>
      <c r="ALL12" t="n">
        <v>17.5695</v>
      </c>
      <c r="ALM12" t="n">
        <v>19.30845</v>
      </c>
      <c r="ALN12" t="n">
        <v>21.42848</v>
      </c>
      <c r="ALO12" t="n">
        <v>41.87639</v>
      </c>
    </row>
    <row r="13">
      <c r="A13" t="inlineStr">
        <is>
          <t>Mauritius</t>
        </is>
      </c>
      <c r="B13" t="inlineStr">
        <is>
          <t>MUS</t>
        </is>
      </c>
      <c r="C13" s="13">
        <f>AVERAGE(SI13,SJ13)</f>
        <v/>
      </c>
      <c r="D13" t="n">
        <v>2.07126</v>
      </c>
      <c r="E13" t="n">
        <v>2.45413</v>
      </c>
      <c r="F13" t="n">
        <v>2.59529</v>
      </c>
      <c r="G13" t="n">
        <v>2.77065</v>
      </c>
      <c r="H13" t="n">
        <v>3.01618</v>
      </c>
      <c r="I13" t="n">
        <v>3.18864</v>
      </c>
      <c r="J13" t="n">
        <v>3.33182</v>
      </c>
      <c r="K13" t="n">
        <v>3.42986</v>
      </c>
      <c r="L13" t="n">
        <v>3.48159</v>
      </c>
      <c r="M13" t="n">
        <v>3.52877</v>
      </c>
      <c r="N13" t="n">
        <v>3.59106</v>
      </c>
      <c r="O13" t="n">
        <v>3.63617</v>
      </c>
      <c r="P13" t="n">
        <v>3.71777</v>
      </c>
      <c r="Q13" t="n">
        <v>3.81256</v>
      </c>
      <c r="R13" t="n">
        <v>3.85667</v>
      </c>
      <c r="S13" t="n">
        <v>3.9068</v>
      </c>
      <c r="T13" t="n">
        <v>3.96595</v>
      </c>
      <c r="U13" t="n">
        <v>4.04816</v>
      </c>
      <c r="V13" t="n">
        <v>4.13834</v>
      </c>
      <c r="W13" t="n">
        <v>4.18211</v>
      </c>
      <c r="X13" t="n">
        <v>4.25672</v>
      </c>
      <c r="Y13" t="n">
        <v>4.31276</v>
      </c>
      <c r="Z13" t="n">
        <v>4.4163</v>
      </c>
      <c r="AA13" t="n">
        <v>4.51466</v>
      </c>
      <c r="AB13" t="n">
        <v>4.59997</v>
      </c>
      <c r="AC13" t="n">
        <v>4.6471</v>
      </c>
      <c r="AD13" t="n">
        <v>4.71342</v>
      </c>
      <c r="AE13" t="n">
        <v>4.78284</v>
      </c>
      <c r="AF13" t="n">
        <v>4.82496</v>
      </c>
      <c r="AG13" t="n">
        <v>4.8576</v>
      </c>
      <c r="AH13" t="n">
        <v>4.89479</v>
      </c>
      <c r="AI13" t="n">
        <v>4.93022</v>
      </c>
      <c r="AJ13" t="n">
        <v>5.00197</v>
      </c>
      <c r="AK13" t="n">
        <v>5.06314</v>
      </c>
      <c r="AL13" t="n">
        <v>5.10214</v>
      </c>
      <c r="AM13" t="n">
        <v>5.1336</v>
      </c>
      <c r="AN13" t="n">
        <v>5.17696</v>
      </c>
      <c r="AO13" t="n">
        <v>5.20703</v>
      </c>
      <c r="AP13" t="n">
        <v>5.2438</v>
      </c>
      <c r="AQ13" t="n">
        <v>5.2727</v>
      </c>
      <c r="AR13" t="n">
        <v>5.31</v>
      </c>
      <c r="AS13" t="n">
        <v>5.37709</v>
      </c>
      <c r="AT13" t="n">
        <v>5.414</v>
      </c>
      <c r="AU13" t="n">
        <v>5.43959</v>
      </c>
      <c r="AV13" t="n">
        <v>5.46175</v>
      </c>
      <c r="AW13" t="n">
        <v>5.47777</v>
      </c>
      <c r="AX13" t="n">
        <v>5.50964</v>
      </c>
      <c r="AY13" t="n">
        <v>5.55434</v>
      </c>
      <c r="AZ13" t="n">
        <v>5.60097</v>
      </c>
      <c r="BA13" t="n">
        <v>5.65956</v>
      </c>
      <c r="BB13" t="n">
        <v>5.69871</v>
      </c>
      <c r="BC13" t="n">
        <v>5.73773</v>
      </c>
      <c r="BD13" t="n">
        <v>5.79303</v>
      </c>
      <c r="BE13" t="n">
        <v>5.81977</v>
      </c>
      <c r="BF13" t="n">
        <v>5.84656</v>
      </c>
      <c r="BG13" t="n">
        <v>5.87145</v>
      </c>
      <c r="BH13" t="n">
        <v>5.94231</v>
      </c>
      <c r="BI13" t="n">
        <v>5.98188</v>
      </c>
      <c r="BJ13" t="n">
        <v>6.00389</v>
      </c>
      <c r="BK13" t="n">
        <v>6.02241</v>
      </c>
      <c r="BL13" t="n">
        <v>6.05345</v>
      </c>
      <c r="BM13" t="n">
        <v>6.07626</v>
      </c>
      <c r="BN13" t="n">
        <v>6.09508</v>
      </c>
      <c r="BO13" t="n">
        <v>6.13198</v>
      </c>
      <c r="BP13" t="n">
        <v>6.14763</v>
      </c>
      <c r="BQ13" t="n">
        <v>6.17298</v>
      </c>
      <c r="BR13" t="n">
        <v>6.21091</v>
      </c>
      <c r="BS13" t="n">
        <v>6.24011</v>
      </c>
      <c r="BT13" t="n">
        <v>6.25855</v>
      </c>
      <c r="BU13" t="n">
        <v>6.28643</v>
      </c>
      <c r="BV13" t="n">
        <v>6.31038</v>
      </c>
      <c r="BW13" t="n">
        <v>6.34149</v>
      </c>
      <c r="BX13" t="n">
        <v>6.36306</v>
      </c>
      <c r="BY13" t="n">
        <v>6.38478</v>
      </c>
      <c r="BZ13" t="n">
        <v>6.41742</v>
      </c>
      <c r="CA13" t="n">
        <v>6.43095</v>
      </c>
      <c r="CB13" t="n">
        <v>6.45857</v>
      </c>
      <c r="CC13" t="n">
        <v>6.48858</v>
      </c>
      <c r="CD13" t="n">
        <v>6.52034</v>
      </c>
      <c r="CE13" t="n">
        <v>6.54347</v>
      </c>
      <c r="CF13" t="n">
        <v>6.56492</v>
      </c>
      <c r="CG13" t="n">
        <v>6.59922</v>
      </c>
      <c r="CH13" t="n">
        <v>6.61222</v>
      </c>
      <c r="CI13" t="n">
        <v>6.62735</v>
      </c>
      <c r="CJ13" t="n">
        <v>6.64503</v>
      </c>
      <c r="CK13" t="n">
        <v>6.65929</v>
      </c>
      <c r="CL13" t="n">
        <v>6.67389</v>
      </c>
      <c r="CM13" t="n">
        <v>6.69292</v>
      </c>
      <c r="CN13" t="n">
        <v>6.7213</v>
      </c>
      <c r="CO13" t="n">
        <v>6.74418</v>
      </c>
      <c r="CP13" t="n">
        <v>6.76972</v>
      </c>
      <c r="CQ13" t="n">
        <v>6.79356</v>
      </c>
      <c r="CR13" t="n">
        <v>6.81395</v>
      </c>
      <c r="CS13" t="n">
        <v>6.82932</v>
      </c>
      <c r="CT13" t="n">
        <v>6.86418</v>
      </c>
      <c r="CU13" t="n">
        <v>6.90102</v>
      </c>
      <c r="CV13" t="n">
        <v>6.92222</v>
      </c>
      <c r="CW13" t="n">
        <v>6.94252</v>
      </c>
      <c r="CX13" t="n">
        <v>6.9506</v>
      </c>
      <c r="CY13" t="n">
        <v>6.95781</v>
      </c>
      <c r="CZ13" t="n">
        <v>6.9806</v>
      </c>
      <c r="DA13" t="n">
        <v>7.00208</v>
      </c>
      <c r="DB13" t="n">
        <v>7.00977</v>
      </c>
      <c r="DC13" t="n">
        <v>7.02742</v>
      </c>
      <c r="DD13" t="n">
        <v>7.06474</v>
      </c>
      <c r="DE13" t="n">
        <v>7.08379</v>
      </c>
      <c r="DF13" t="n">
        <v>7.10635</v>
      </c>
      <c r="DG13" t="n">
        <v>7.12203</v>
      </c>
      <c r="DH13" t="n">
        <v>7.14977</v>
      </c>
      <c r="DI13" t="n">
        <v>7.19152</v>
      </c>
      <c r="DJ13" t="n">
        <v>7.21334</v>
      </c>
      <c r="DK13" t="n">
        <v>7.22625</v>
      </c>
      <c r="DL13" t="n">
        <v>7.23015</v>
      </c>
      <c r="DM13" t="n">
        <v>7.24411</v>
      </c>
      <c r="DN13" t="n">
        <v>7.27126</v>
      </c>
      <c r="DO13" t="n">
        <v>7.28801</v>
      </c>
      <c r="DP13" t="n">
        <v>7.30953</v>
      </c>
      <c r="DQ13" t="n">
        <v>7.32526</v>
      </c>
      <c r="DR13" t="n">
        <v>7.34218</v>
      </c>
      <c r="DS13" t="n">
        <v>7.35443</v>
      </c>
      <c r="DT13" t="n">
        <v>7.38051</v>
      </c>
      <c r="DU13" t="n">
        <v>7.40314</v>
      </c>
      <c r="DV13" t="n">
        <v>7.42065</v>
      </c>
      <c r="DW13" t="n">
        <v>7.43803</v>
      </c>
      <c r="DX13" t="n">
        <v>7.44422</v>
      </c>
      <c r="DY13" t="n">
        <v>7.45082</v>
      </c>
      <c r="DZ13" t="n">
        <v>7.46221</v>
      </c>
      <c r="EA13" t="n">
        <v>7.49281</v>
      </c>
      <c r="EB13" t="n">
        <v>7.52517</v>
      </c>
      <c r="EC13" t="n">
        <v>7.55452</v>
      </c>
      <c r="ED13" t="n">
        <v>7.57463</v>
      </c>
      <c r="EE13" t="n">
        <v>7.61498</v>
      </c>
      <c r="EF13" t="n">
        <v>7.63797</v>
      </c>
      <c r="EG13" t="n">
        <v>7.66152</v>
      </c>
      <c r="EH13" t="n">
        <v>7.68034</v>
      </c>
      <c r="EI13" t="n">
        <v>7.69797</v>
      </c>
      <c r="EJ13" t="n">
        <v>7.71607</v>
      </c>
      <c r="EK13" t="n">
        <v>7.74742</v>
      </c>
      <c r="EL13" t="n">
        <v>7.77952</v>
      </c>
      <c r="EM13" t="n">
        <v>7.79562</v>
      </c>
      <c r="EN13" t="n">
        <v>7.81294</v>
      </c>
      <c r="EO13" t="n">
        <v>7.82293</v>
      </c>
      <c r="EP13" t="n">
        <v>7.84567</v>
      </c>
      <c r="EQ13" t="n">
        <v>7.8776</v>
      </c>
      <c r="ER13" t="n">
        <v>7.90925</v>
      </c>
      <c r="ES13" t="n">
        <v>7.94178</v>
      </c>
      <c r="ET13" t="n">
        <v>7.94968</v>
      </c>
      <c r="EU13" t="n">
        <v>7.95433</v>
      </c>
      <c r="EV13" t="n">
        <v>7.96991</v>
      </c>
      <c r="EW13" t="n">
        <v>7.98554</v>
      </c>
      <c r="EX13" t="n">
        <v>8.00554</v>
      </c>
      <c r="EY13" t="n">
        <v>8.027509999999999</v>
      </c>
      <c r="EZ13" t="n">
        <v>8.054320000000001</v>
      </c>
      <c r="FA13" t="n">
        <v>8.081770000000001</v>
      </c>
      <c r="FB13" t="n">
        <v>8.09787</v>
      </c>
      <c r="FC13" t="n">
        <v>8.116429999999999</v>
      </c>
      <c r="FD13" t="n">
        <v>8.13237</v>
      </c>
      <c r="FE13" t="n">
        <v>8.14451</v>
      </c>
      <c r="FF13" t="n">
        <v>8.17558</v>
      </c>
      <c r="FG13" t="n">
        <v>8.2089</v>
      </c>
      <c r="FH13" t="n">
        <v>8.229749999999999</v>
      </c>
      <c r="FI13" t="n">
        <v>8.24921</v>
      </c>
      <c r="FJ13" t="n">
        <v>8.26036</v>
      </c>
      <c r="FK13" t="n">
        <v>8.282590000000001</v>
      </c>
      <c r="FL13" t="n">
        <v>8.30762</v>
      </c>
      <c r="FM13" t="n">
        <v>8.328110000000001</v>
      </c>
      <c r="FN13" t="n">
        <v>8.349869999999999</v>
      </c>
      <c r="FO13" t="n">
        <v>8.37219</v>
      </c>
      <c r="FP13" t="n">
        <v>8.393140000000001</v>
      </c>
      <c r="FQ13" t="n">
        <v>8.412559999999999</v>
      </c>
      <c r="FR13" t="n">
        <v>8.43309</v>
      </c>
      <c r="FS13" t="n">
        <v>8.445880000000001</v>
      </c>
      <c r="FT13" t="n">
        <v>8.465120000000001</v>
      </c>
      <c r="FU13" t="n">
        <v>8.480409999999999</v>
      </c>
      <c r="FV13" t="n">
        <v>8.487080000000001</v>
      </c>
      <c r="FW13" t="n">
        <v>8.50811</v>
      </c>
      <c r="FX13" t="n">
        <v>8.53909</v>
      </c>
      <c r="FY13" t="n">
        <v>8.54975</v>
      </c>
      <c r="FZ13" t="n">
        <v>8.55735</v>
      </c>
      <c r="GA13" t="n">
        <v>8.574450000000001</v>
      </c>
      <c r="GB13" t="n">
        <v>8.604189999999999</v>
      </c>
      <c r="GC13" t="n">
        <v>8.62626</v>
      </c>
      <c r="GD13" t="n">
        <v>8.646100000000001</v>
      </c>
      <c r="GE13" t="n">
        <v>8.665929999999999</v>
      </c>
      <c r="GF13" t="n">
        <v>8.68286</v>
      </c>
      <c r="GG13" t="n">
        <v>8.6996</v>
      </c>
      <c r="GH13" t="n">
        <v>8.723649999999999</v>
      </c>
      <c r="GI13" t="n">
        <v>8.74033</v>
      </c>
      <c r="GJ13" t="n">
        <v>8.75043</v>
      </c>
      <c r="GK13" t="n">
        <v>8.76722</v>
      </c>
      <c r="GL13" t="n">
        <v>8.78069</v>
      </c>
      <c r="GM13" t="n">
        <v>8.793100000000001</v>
      </c>
      <c r="GN13" t="n">
        <v>8.81263</v>
      </c>
      <c r="GO13" t="n">
        <v>8.84145</v>
      </c>
      <c r="GP13" t="n">
        <v>8.85525</v>
      </c>
      <c r="GQ13" t="n">
        <v>8.87106</v>
      </c>
      <c r="GR13" t="n">
        <v>8.87968</v>
      </c>
      <c r="GS13" t="n">
        <v>8.905860000000001</v>
      </c>
      <c r="GT13" t="n">
        <v>8.92107</v>
      </c>
      <c r="GU13" t="n">
        <v>8.939590000000001</v>
      </c>
      <c r="GV13" t="n">
        <v>8.946289999999999</v>
      </c>
      <c r="GW13" t="n">
        <v>8.96922</v>
      </c>
      <c r="GX13" t="n">
        <v>8.988429999999999</v>
      </c>
      <c r="GY13" t="n">
        <v>8.99405</v>
      </c>
      <c r="GZ13" t="n">
        <v>9.020569999999999</v>
      </c>
      <c r="HA13" t="n">
        <v>9.03459</v>
      </c>
      <c r="HB13" t="n">
        <v>9.048719999999999</v>
      </c>
      <c r="HC13" t="n">
        <v>9.0853</v>
      </c>
      <c r="HD13" t="n">
        <v>9.102600000000001</v>
      </c>
      <c r="HE13" t="n">
        <v>9.11421</v>
      </c>
      <c r="HF13" t="n">
        <v>9.130520000000001</v>
      </c>
      <c r="HG13" t="n">
        <v>9.142340000000001</v>
      </c>
      <c r="HH13" t="n">
        <v>9.151870000000001</v>
      </c>
      <c r="HI13" t="n">
        <v>9.175520000000001</v>
      </c>
      <c r="HJ13" t="n">
        <v>9.19781</v>
      </c>
      <c r="HK13" t="n">
        <v>9.219329999999999</v>
      </c>
      <c r="HL13" t="n">
        <v>9.2415</v>
      </c>
      <c r="HM13" t="n">
        <v>9.27305</v>
      </c>
      <c r="HN13" t="n">
        <v>9.298539999999999</v>
      </c>
      <c r="HO13" t="n">
        <v>9.31888</v>
      </c>
      <c r="HP13" t="n">
        <v>9.34686</v>
      </c>
      <c r="HQ13" t="n">
        <v>9.374359999999999</v>
      </c>
      <c r="HR13" t="n">
        <v>9.39251</v>
      </c>
      <c r="HS13" t="n">
        <v>9.400449999999999</v>
      </c>
      <c r="HT13" t="n">
        <v>9.415010000000001</v>
      </c>
      <c r="HU13" t="n">
        <v>9.439870000000001</v>
      </c>
      <c r="HV13" t="n">
        <v>9.460330000000001</v>
      </c>
      <c r="HW13" t="n">
        <v>9.48251</v>
      </c>
      <c r="HX13" t="n">
        <v>9.505509999999999</v>
      </c>
      <c r="HY13" t="n">
        <v>9.515359999999999</v>
      </c>
      <c r="HZ13" t="n">
        <v>9.52388</v>
      </c>
      <c r="IA13" t="n">
        <v>9.53994</v>
      </c>
      <c r="IB13" t="n">
        <v>9.55034</v>
      </c>
      <c r="IC13" t="n">
        <v>9.566929999999999</v>
      </c>
      <c r="ID13" t="n">
        <v>9.57484</v>
      </c>
      <c r="IE13" t="n">
        <v>9.58114</v>
      </c>
      <c r="IF13" t="n">
        <v>9.60529</v>
      </c>
      <c r="IG13" t="n">
        <v>9.63392</v>
      </c>
      <c r="IH13" t="n">
        <v>9.651899999999999</v>
      </c>
      <c r="II13" t="n">
        <v>9.67422</v>
      </c>
      <c r="IJ13" t="n">
        <v>9.68364</v>
      </c>
      <c r="IK13" t="n">
        <v>9.69881</v>
      </c>
      <c r="IL13" t="n">
        <v>9.73171</v>
      </c>
      <c r="IM13" t="n">
        <v>9.75836</v>
      </c>
      <c r="IN13" t="n">
        <v>9.783340000000001</v>
      </c>
      <c r="IO13" t="n">
        <v>9.79969</v>
      </c>
      <c r="IP13" t="n">
        <v>9.81718</v>
      </c>
      <c r="IQ13" t="n">
        <v>9.83192</v>
      </c>
      <c r="IR13" t="n">
        <v>9.86389</v>
      </c>
      <c r="IS13" t="n">
        <v>9.876340000000001</v>
      </c>
      <c r="IT13" t="n">
        <v>9.8888</v>
      </c>
      <c r="IU13" t="n">
        <v>9.904030000000001</v>
      </c>
      <c r="IV13" t="n">
        <v>9.92686</v>
      </c>
      <c r="IW13" t="n">
        <v>9.93718</v>
      </c>
      <c r="IX13" t="n">
        <v>9.956519999999999</v>
      </c>
      <c r="IY13" t="n">
        <v>9.973089999999999</v>
      </c>
      <c r="IZ13" t="n">
        <v>9.998939999999999</v>
      </c>
      <c r="JA13" t="n">
        <v>10.01667</v>
      </c>
      <c r="JB13" t="n">
        <v>10.03591</v>
      </c>
      <c r="JC13" t="n">
        <v>10.05449</v>
      </c>
      <c r="JD13" t="n">
        <v>10.06508</v>
      </c>
      <c r="JE13" t="n">
        <v>10.08731</v>
      </c>
      <c r="JF13" t="n">
        <v>10.11175</v>
      </c>
      <c r="JG13" t="n">
        <v>10.13601</v>
      </c>
      <c r="JH13" t="n">
        <v>10.15837</v>
      </c>
      <c r="JI13" t="n">
        <v>10.17905</v>
      </c>
      <c r="JJ13" t="n">
        <v>10.20232</v>
      </c>
      <c r="JK13" t="n">
        <v>10.21662</v>
      </c>
      <c r="JL13" t="n">
        <v>10.24231</v>
      </c>
      <c r="JM13" t="n">
        <v>10.26054</v>
      </c>
      <c r="JN13" t="n">
        <v>10.29433</v>
      </c>
      <c r="JO13" t="n">
        <v>10.31826</v>
      </c>
      <c r="JP13" t="n">
        <v>10.33401</v>
      </c>
      <c r="JQ13" t="n">
        <v>10.35178</v>
      </c>
      <c r="JR13" t="n">
        <v>10.37398</v>
      </c>
      <c r="JS13" t="n">
        <v>10.39664</v>
      </c>
      <c r="JT13" t="n">
        <v>10.40404</v>
      </c>
      <c r="JU13" t="n">
        <v>10.4194</v>
      </c>
      <c r="JV13" t="n">
        <v>10.43222</v>
      </c>
      <c r="JW13" t="n">
        <v>10.45582</v>
      </c>
      <c r="JX13" t="n">
        <v>10.47443</v>
      </c>
      <c r="JY13" t="n">
        <v>10.48687</v>
      </c>
      <c r="JZ13" t="n">
        <v>10.50303</v>
      </c>
      <c r="KA13" t="n">
        <v>10.5331</v>
      </c>
      <c r="KB13" t="n">
        <v>10.5464</v>
      </c>
      <c r="KC13" t="n">
        <v>10.55988</v>
      </c>
      <c r="KD13" t="n">
        <v>10.57571</v>
      </c>
      <c r="KE13" t="n">
        <v>10.59374</v>
      </c>
      <c r="KF13" t="n">
        <v>10.6166</v>
      </c>
      <c r="KG13" t="n">
        <v>10.63929</v>
      </c>
      <c r="KH13" t="n">
        <v>10.65772</v>
      </c>
      <c r="KI13" t="n">
        <v>10.6716</v>
      </c>
      <c r="KJ13" t="n">
        <v>10.68442</v>
      </c>
      <c r="KK13" t="n">
        <v>10.70074</v>
      </c>
      <c r="KL13" t="n">
        <v>10.70954</v>
      </c>
      <c r="KM13" t="n">
        <v>10.73517</v>
      </c>
      <c r="KN13" t="n">
        <v>10.76214</v>
      </c>
      <c r="KO13" t="n">
        <v>10.77548</v>
      </c>
      <c r="KP13" t="n">
        <v>10.78266</v>
      </c>
      <c r="KQ13" t="n">
        <v>10.79181</v>
      </c>
      <c r="KR13" t="n">
        <v>10.80276</v>
      </c>
      <c r="KS13" t="n">
        <v>10.81802</v>
      </c>
      <c r="KT13" t="n">
        <v>10.83039</v>
      </c>
      <c r="KU13" t="n">
        <v>10.84094</v>
      </c>
      <c r="KV13" t="n">
        <v>10.85595</v>
      </c>
      <c r="KW13" t="n">
        <v>10.87707</v>
      </c>
      <c r="KX13" t="n">
        <v>10.88814</v>
      </c>
      <c r="KY13" t="n">
        <v>10.90568</v>
      </c>
      <c r="KZ13" t="n">
        <v>10.92261</v>
      </c>
      <c r="LA13" t="n">
        <v>10.9329</v>
      </c>
      <c r="LB13" t="n">
        <v>10.94577</v>
      </c>
      <c r="LC13" t="n">
        <v>10.97225</v>
      </c>
      <c r="LD13" t="n">
        <v>10.9982</v>
      </c>
      <c r="LE13" t="n">
        <v>11.01213</v>
      </c>
      <c r="LF13" t="n">
        <v>11.01962</v>
      </c>
      <c r="LG13" t="n">
        <v>11.03096</v>
      </c>
      <c r="LH13" t="n">
        <v>11.05059</v>
      </c>
      <c r="LI13" t="n">
        <v>11.06739</v>
      </c>
      <c r="LJ13" t="n">
        <v>11.08058</v>
      </c>
      <c r="LK13" t="n">
        <v>11.08972</v>
      </c>
      <c r="LL13" t="n">
        <v>11.10682</v>
      </c>
      <c r="LM13" t="n">
        <v>11.12072</v>
      </c>
      <c r="LN13" t="n">
        <v>11.13994</v>
      </c>
      <c r="LO13" t="n">
        <v>11.16999</v>
      </c>
      <c r="LP13" t="n">
        <v>11.18228</v>
      </c>
      <c r="LQ13" t="n">
        <v>11.1918</v>
      </c>
      <c r="LR13" t="n">
        <v>11.21048</v>
      </c>
      <c r="LS13" t="n">
        <v>11.22271</v>
      </c>
      <c r="LT13" t="n">
        <v>11.23716</v>
      </c>
      <c r="LU13" t="n">
        <v>11.25411</v>
      </c>
      <c r="LV13" t="n">
        <v>11.28229</v>
      </c>
      <c r="LW13" t="n">
        <v>11.29877</v>
      </c>
      <c r="LX13" t="n">
        <v>11.31258</v>
      </c>
      <c r="LY13" t="n">
        <v>11.33889</v>
      </c>
      <c r="LZ13" t="n">
        <v>11.3474</v>
      </c>
      <c r="MA13" t="n">
        <v>11.36374</v>
      </c>
      <c r="MB13" t="n">
        <v>11.38353</v>
      </c>
      <c r="MC13" t="n">
        <v>11.39447</v>
      </c>
      <c r="MD13" t="n">
        <v>11.41431</v>
      </c>
      <c r="ME13" t="n">
        <v>11.43026</v>
      </c>
      <c r="MF13" t="n">
        <v>11.44471</v>
      </c>
      <c r="MG13" t="n">
        <v>11.45662</v>
      </c>
      <c r="MH13" t="n">
        <v>11.47344</v>
      </c>
      <c r="MI13" t="n">
        <v>11.49787</v>
      </c>
      <c r="MJ13" t="n">
        <v>11.51333</v>
      </c>
      <c r="MK13" t="n">
        <v>11.52264</v>
      </c>
      <c r="ML13" t="n">
        <v>11.55796</v>
      </c>
      <c r="MM13" t="n">
        <v>11.57634</v>
      </c>
      <c r="MN13" t="n">
        <v>11.58775</v>
      </c>
      <c r="MO13" t="n">
        <v>11.60126</v>
      </c>
      <c r="MP13" t="n">
        <v>11.61135</v>
      </c>
      <c r="MQ13" t="n">
        <v>11.62448</v>
      </c>
      <c r="MR13" t="n">
        <v>11.63854</v>
      </c>
      <c r="MS13" t="n">
        <v>11.64623</v>
      </c>
      <c r="MT13" t="n">
        <v>11.66626</v>
      </c>
      <c r="MU13" t="n">
        <v>11.69142</v>
      </c>
      <c r="MV13" t="n">
        <v>11.71228</v>
      </c>
      <c r="MW13" t="n">
        <v>11.73193</v>
      </c>
      <c r="MX13" t="n">
        <v>11.74958</v>
      </c>
      <c r="MY13" t="n">
        <v>11.75861</v>
      </c>
      <c r="MZ13" t="n">
        <v>11.7683</v>
      </c>
      <c r="NA13" t="n">
        <v>11.7904</v>
      </c>
      <c r="NB13" t="n">
        <v>11.82036</v>
      </c>
      <c r="NC13" t="n">
        <v>11.83348</v>
      </c>
      <c r="ND13" t="n">
        <v>11.84527</v>
      </c>
      <c r="NE13" t="n">
        <v>11.87614</v>
      </c>
      <c r="NF13" t="n">
        <v>11.89699</v>
      </c>
      <c r="NG13" t="n">
        <v>11.90805</v>
      </c>
      <c r="NH13" t="n">
        <v>11.92598</v>
      </c>
      <c r="NI13" t="n">
        <v>11.93645</v>
      </c>
      <c r="NJ13" t="n">
        <v>11.95621</v>
      </c>
      <c r="NK13" t="n">
        <v>11.97176</v>
      </c>
      <c r="NL13" t="n">
        <v>11.98439</v>
      </c>
      <c r="NM13" t="n">
        <v>12.00205</v>
      </c>
      <c r="NN13" t="n">
        <v>12.02265</v>
      </c>
      <c r="NO13" t="n">
        <v>12.03882</v>
      </c>
      <c r="NP13" t="n">
        <v>12.05</v>
      </c>
      <c r="NQ13" t="n">
        <v>12.06848</v>
      </c>
      <c r="NR13" t="n">
        <v>12.08585</v>
      </c>
      <c r="NS13" t="n">
        <v>12.10042</v>
      </c>
      <c r="NT13" t="n">
        <v>12.1237</v>
      </c>
      <c r="NU13" t="n">
        <v>12.13587</v>
      </c>
      <c r="NV13" t="n">
        <v>12.16139</v>
      </c>
      <c r="NW13" t="n">
        <v>12.179</v>
      </c>
      <c r="NX13" t="n">
        <v>12.19303</v>
      </c>
      <c r="NY13" t="n">
        <v>12.21665</v>
      </c>
      <c r="NZ13" t="n">
        <v>12.2359</v>
      </c>
      <c r="OA13" t="n">
        <v>12.24991</v>
      </c>
      <c r="OB13" t="n">
        <v>12.2674</v>
      </c>
      <c r="OC13" t="n">
        <v>12.28255</v>
      </c>
      <c r="OD13" t="n">
        <v>12.29433</v>
      </c>
      <c r="OE13" t="n">
        <v>12.30784</v>
      </c>
      <c r="OF13" t="n">
        <v>12.32118</v>
      </c>
      <c r="OG13" t="n">
        <v>12.33317</v>
      </c>
      <c r="OH13" t="n">
        <v>12.35579</v>
      </c>
      <c r="OI13" t="n">
        <v>12.36818</v>
      </c>
      <c r="OJ13" t="n">
        <v>12.38632</v>
      </c>
      <c r="OK13" t="n">
        <v>12.4149</v>
      </c>
      <c r="OL13" t="n">
        <v>12.43258</v>
      </c>
      <c r="OM13" t="n">
        <v>12.45008</v>
      </c>
      <c r="ON13" t="n">
        <v>12.46673</v>
      </c>
      <c r="OO13" t="n">
        <v>12.50506</v>
      </c>
      <c r="OP13" t="n">
        <v>12.52599</v>
      </c>
      <c r="OQ13" t="n">
        <v>12.54099</v>
      </c>
      <c r="OR13" t="n">
        <v>12.55093</v>
      </c>
      <c r="OS13" t="n">
        <v>12.55895</v>
      </c>
      <c r="OT13" t="n">
        <v>12.57529</v>
      </c>
      <c r="OU13" t="n">
        <v>12.58511</v>
      </c>
      <c r="OV13" t="n">
        <v>12.59975</v>
      </c>
      <c r="OW13" t="n">
        <v>12.60978</v>
      </c>
      <c r="OX13" t="n">
        <v>12.62498</v>
      </c>
      <c r="OY13" t="n">
        <v>12.64099</v>
      </c>
      <c r="OZ13" t="n">
        <v>12.65506</v>
      </c>
      <c r="PA13" t="n">
        <v>12.69425</v>
      </c>
      <c r="PB13" t="n">
        <v>12.72037</v>
      </c>
      <c r="PC13" t="n">
        <v>12.7282</v>
      </c>
      <c r="PD13" t="n">
        <v>12.73892</v>
      </c>
      <c r="PE13" t="n">
        <v>12.76066</v>
      </c>
      <c r="PF13" t="n">
        <v>12.77845</v>
      </c>
      <c r="PG13" t="n">
        <v>12.7945</v>
      </c>
      <c r="PH13" t="n">
        <v>12.82176</v>
      </c>
      <c r="PI13" t="n">
        <v>12.85292</v>
      </c>
      <c r="PJ13" t="n">
        <v>12.8763</v>
      </c>
      <c r="PK13" t="n">
        <v>12.89399</v>
      </c>
      <c r="PL13" t="n">
        <v>12.91909</v>
      </c>
      <c r="PM13" t="n">
        <v>12.93703</v>
      </c>
      <c r="PN13" t="n">
        <v>12.95461</v>
      </c>
      <c r="PO13" t="n">
        <v>12.97131</v>
      </c>
      <c r="PP13" t="n">
        <v>12.9887</v>
      </c>
      <c r="PQ13" t="n">
        <v>13.00947</v>
      </c>
      <c r="PR13" t="n">
        <v>13.02219</v>
      </c>
      <c r="PS13" t="n">
        <v>13.03586</v>
      </c>
      <c r="PT13" t="n">
        <v>13.05671</v>
      </c>
      <c r="PU13" t="n">
        <v>13.0771</v>
      </c>
      <c r="PV13" t="n">
        <v>13.09724</v>
      </c>
      <c r="PW13" t="n">
        <v>13.10758</v>
      </c>
      <c r="PX13" t="n">
        <v>13.12125</v>
      </c>
      <c r="PY13" t="n">
        <v>13.13463</v>
      </c>
      <c r="PZ13" t="n">
        <v>13.15888</v>
      </c>
      <c r="QA13" t="n">
        <v>13.17672</v>
      </c>
      <c r="QB13" t="n">
        <v>13.19243</v>
      </c>
      <c r="QC13" t="n">
        <v>13.2094</v>
      </c>
      <c r="QD13" t="n">
        <v>13.22852</v>
      </c>
      <c r="QE13" t="n">
        <v>13.24077</v>
      </c>
      <c r="QF13" t="n">
        <v>13.26337</v>
      </c>
      <c r="QG13" t="n">
        <v>13.28117</v>
      </c>
      <c r="QH13" t="n">
        <v>13.29604</v>
      </c>
      <c r="QI13" t="n">
        <v>13.31022</v>
      </c>
      <c r="QJ13" t="n">
        <v>13.34049</v>
      </c>
      <c r="QK13" t="n">
        <v>13.37139</v>
      </c>
      <c r="QL13" t="n">
        <v>13.37937</v>
      </c>
      <c r="QM13" t="n">
        <v>13.39436</v>
      </c>
      <c r="QN13" t="n">
        <v>13.40706</v>
      </c>
      <c r="QO13" t="n">
        <v>13.42244</v>
      </c>
      <c r="QP13" t="n">
        <v>13.4404</v>
      </c>
      <c r="QQ13" t="n">
        <v>13.47163</v>
      </c>
      <c r="QR13" t="n">
        <v>13.50063</v>
      </c>
      <c r="QS13" t="n">
        <v>13.51909</v>
      </c>
      <c r="QT13" t="n">
        <v>13.53721</v>
      </c>
      <c r="QU13" t="n">
        <v>13.5455</v>
      </c>
      <c r="QV13" t="n">
        <v>13.5592</v>
      </c>
      <c r="QW13" t="n">
        <v>13.57971</v>
      </c>
      <c r="QX13" t="n">
        <v>13.59536</v>
      </c>
      <c r="QY13" t="n">
        <v>13.60984</v>
      </c>
      <c r="QZ13" t="n">
        <v>13.62728</v>
      </c>
      <c r="RA13" t="n">
        <v>13.64117</v>
      </c>
      <c r="RB13" t="n">
        <v>13.6612</v>
      </c>
      <c r="RC13" t="n">
        <v>13.68824</v>
      </c>
      <c r="RD13" t="n">
        <v>13.70654</v>
      </c>
      <c r="RE13" t="n">
        <v>13.72482</v>
      </c>
      <c r="RF13" t="n">
        <v>13.74929</v>
      </c>
      <c r="RG13" t="n">
        <v>13.76796</v>
      </c>
      <c r="RH13" t="n">
        <v>13.77843</v>
      </c>
      <c r="RI13" t="n">
        <v>13.78667</v>
      </c>
      <c r="RJ13" t="n">
        <v>13.80344</v>
      </c>
      <c r="RK13" t="n">
        <v>13.82895</v>
      </c>
      <c r="RL13" t="n">
        <v>13.84959</v>
      </c>
      <c r="RM13" t="n">
        <v>13.86098</v>
      </c>
      <c r="RN13" t="n">
        <v>13.87645</v>
      </c>
      <c r="RO13" t="n">
        <v>13.8941</v>
      </c>
      <c r="RP13" t="n">
        <v>13.9105</v>
      </c>
      <c r="RQ13" t="n">
        <v>13.92422</v>
      </c>
      <c r="RR13" t="n">
        <v>13.94543</v>
      </c>
      <c r="RS13" t="n">
        <v>13.96219</v>
      </c>
      <c r="RT13" t="n">
        <v>13.98549</v>
      </c>
      <c r="RU13" t="n">
        <v>13.99326</v>
      </c>
      <c r="RV13" t="n">
        <v>14.0061</v>
      </c>
      <c r="RW13" t="n">
        <v>14.01678</v>
      </c>
      <c r="RX13" t="n">
        <v>14.0316</v>
      </c>
      <c r="RY13" t="n">
        <v>14.05419</v>
      </c>
      <c r="RZ13" t="n">
        <v>14.08644</v>
      </c>
      <c r="SA13" t="n">
        <v>14.11173</v>
      </c>
      <c r="SB13" t="n">
        <v>14.1322</v>
      </c>
      <c r="SC13" t="n">
        <v>14.15014</v>
      </c>
      <c r="SD13" t="n">
        <v>14.1679</v>
      </c>
      <c r="SE13" t="n">
        <v>14.1814</v>
      </c>
      <c r="SF13" t="n">
        <v>14.20788</v>
      </c>
      <c r="SG13" t="n">
        <v>14.23377</v>
      </c>
      <c r="SH13" t="n">
        <v>14.2616</v>
      </c>
      <c r="SI13" t="n">
        <v>14.28984</v>
      </c>
      <c r="SJ13" t="n">
        <v>14.30622</v>
      </c>
      <c r="SK13" t="n">
        <v>14.32991</v>
      </c>
      <c r="SL13" t="n">
        <v>14.36662</v>
      </c>
      <c r="SM13" t="n">
        <v>14.38731</v>
      </c>
      <c r="SN13" t="n">
        <v>14.40695</v>
      </c>
      <c r="SO13" t="n">
        <v>14.42567</v>
      </c>
      <c r="SP13" t="n">
        <v>14.44756</v>
      </c>
      <c r="SQ13" t="n">
        <v>14.47137</v>
      </c>
      <c r="SR13" t="n">
        <v>14.48723</v>
      </c>
      <c r="SS13" t="n">
        <v>14.49977</v>
      </c>
      <c r="ST13" t="n">
        <v>14.51657</v>
      </c>
      <c r="SU13" t="n">
        <v>14.54294</v>
      </c>
      <c r="SV13" t="n">
        <v>14.55299</v>
      </c>
      <c r="SW13" t="n">
        <v>14.57852</v>
      </c>
      <c r="SX13" t="n">
        <v>14.61473</v>
      </c>
      <c r="SY13" t="n">
        <v>14.64271</v>
      </c>
      <c r="SZ13" t="n">
        <v>14.66036</v>
      </c>
      <c r="TA13" t="n">
        <v>14.68103</v>
      </c>
      <c r="TB13" t="n">
        <v>14.69339</v>
      </c>
      <c r="TC13" t="n">
        <v>14.71009</v>
      </c>
      <c r="TD13" t="n">
        <v>14.73407</v>
      </c>
      <c r="TE13" t="n">
        <v>14.74357</v>
      </c>
      <c r="TF13" t="n">
        <v>14.75521</v>
      </c>
      <c r="TG13" t="n">
        <v>14.77819</v>
      </c>
      <c r="TH13" t="n">
        <v>14.80534</v>
      </c>
      <c r="TI13" t="n">
        <v>14.81601</v>
      </c>
      <c r="TJ13" t="n">
        <v>14.82781</v>
      </c>
      <c r="TK13" t="n">
        <v>14.84762</v>
      </c>
      <c r="TL13" t="n">
        <v>14.86103</v>
      </c>
      <c r="TM13" t="n">
        <v>14.88892</v>
      </c>
      <c r="TN13" t="n">
        <v>14.92256</v>
      </c>
      <c r="TO13" t="n">
        <v>14.95276</v>
      </c>
      <c r="TP13" t="n">
        <v>14.97564</v>
      </c>
      <c r="TQ13" t="n">
        <v>14.99557</v>
      </c>
      <c r="TR13" t="n">
        <v>15.02125</v>
      </c>
      <c r="TS13" t="n">
        <v>15.0366</v>
      </c>
      <c r="TT13" t="n">
        <v>15.05377</v>
      </c>
      <c r="TU13" t="n">
        <v>15.07573</v>
      </c>
      <c r="TV13" t="n">
        <v>15.10043</v>
      </c>
      <c r="TW13" t="n">
        <v>15.12901</v>
      </c>
      <c r="TX13" t="n">
        <v>15.16065</v>
      </c>
      <c r="TY13" t="n">
        <v>15.17561</v>
      </c>
      <c r="TZ13" t="n">
        <v>15.19004</v>
      </c>
      <c r="UA13" t="n">
        <v>15.20167</v>
      </c>
      <c r="UB13" t="n">
        <v>15.23029</v>
      </c>
      <c r="UC13" t="n">
        <v>15.24939</v>
      </c>
      <c r="UD13" t="n">
        <v>15.26977</v>
      </c>
      <c r="UE13" t="n">
        <v>15.29235</v>
      </c>
      <c r="UF13" t="n">
        <v>15.31261</v>
      </c>
      <c r="UG13" t="n">
        <v>15.33284</v>
      </c>
      <c r="UH13" t="n">
        <v>15.36045</v>
      </c>
      <c r="UI13" t="n">
        <v>15.37661</v>
      </c>
      <c r="UJ13" t="n">
        <v>15.38961</v>
      </c>
      <c r="UK13" t="n">
        <v>15.40822</v>
      </c>
      <c r="UL13" t="n">
        <v>15.42443</v>
      </c>
      <c r="UM13" t="n">
        <v>15.44976</v>
      </c>
      <c r="UN13" t="n">
        <v>15.47071</v>
      </c>
      <c r="UO13" t="n">
        <v>15.50542</v>
      </c>
      <c r="UP13" t="n">
        <v>15.5172</v>
      </c>
      <c r="UQ13" t="n">
        <v>15.53847</v>
      </c>
      <c r="UR13" t="n">
        <v>15.55859</v>
      </c>
      <c r="US13" t="n">
        <v>15.58839</v>
      </c>
      <c r="UT13" t="n">
        <v>15.61724</v>
      </c>
      <c r="UU13" t="n">
        <v>15.63523</v>
      </c>
      <c r="UV13" t="n">
        <v>15.6589</v>
      </c>
      <c r="UW13" t="n">
        <v>15.68818</v>
      </c>
      <c r="UX13" t="n">
        <v>15.71768</v>
      </c>
      <c r="UY13" t="n">
        <v>15.73787</v>
      </c>
      <c r="UZ13" t="n">
        <v>15.75411</v>
      </c>
      <c r="VA13" t="n">
        <v>15.77154</v>
      </c>
      <c r="VB13" t="n">
        <v>15.80684</v>
      </c>
      <c r="VC13" t="n">
        <v>15.83418</v>
      </c>
      <c r="VD13" t="n">
        <v>15.85617</v>
      </c>
      <c r="VE13" t="n">
        <v>15.87458</v>
      </c>
      <c r="VF13" t="n">
        <v>15.8913</v>
      </c>
      <c r="VG13" t="n">
        <v>15.91056</v>
      </c>
      <c r="VH13" t="n">
        <v>15.93265</v>
      </c>
      <c r="VI13" t="n">
        <v>15.96454</v>
      </c>
      <c r="VJ13" t="n">
        <v>15.99693</v>
      </c>
      <c r="VK13" t="n">
        <v>16.0266</v>
      </c>
      <c r="VL13" t="n">
        <v>16.0476</v>
      </c>
      <c r="VM13" t="n">
        <v>16.06542</v>
      </c>
      <c r="VN13" t="n">
        <v>16.10362</v>
      </c>
      <c r="VO13" t="n">
        <v>16.13842</v>
      </c>
      <c r="VP13" t="n">
        <v>16.14446</v>
      </c>
      <c r="VQ13" t="n">
        <v>16.15798</v>
      </c>
      <c r="VR13" t="n">
        <v>16.18021</v>
      </c>
      <c r="VS13" t="n">
        <v>16.2059</v>
      </c>
      <c r="VT13" t="n">
        <v>16.23702</v>
      </c>
      <c r="VU13" t="n">
        <v>16.25741</v>
      </c>
      <c r="VV13" t="n">
        <v>16.27182</v>
      </c>
      <c r="VW13" t="n">
        <v>16.29255</v>
      </c>
      <c r="VX13" t="n">
        <v>16.3113</v>
      </c>
      <c r="VY13" t="n">
        <v>16.33142</v>
      </c>
      <c r="VZ13" t="n">
        <v>16.36924</v>
      </c>
      <c r="WA13" t="n">
        <v>16.39689</v>
      </c>
      <c r="WB13" t="n">
        <v>16.43236</v>
      </c>
      <c r="WC13" t="n">
        <v>16.45738</v>
      </c>
      <c r="WD13" t="n">
        <v>16.48775</v>
      </c>
      <c r="WE13" t="n">
        <v>16.51717</v>
      </c>
      <c r="WF13" t="n">
        <v>16.54897</v>
      </c>
      <c r="WG13" t="n">
        <v>16.5685</v>
      </c>
      <c r="WH13" t="n">
        <v>16.59336</v>
      </c>
      <c r="WI13" t="n">
        <v>16.61819</v>
      </c>
      <c r="WJ13" t="n">
        <v>16.64783</v>
      </c>
      <c r="WK13" t="n">
        <v>16.67485</v>
      </c>
      <c r="WL13" t="n">
        <v>16.70318</v>
      </c>
      <c r="WM13" t="n">
        <v>16.71725</v>
      </c>
      <c r="WN13" t="n">
        <v>16.73682</v>
      </c>
      <c r="WO13" t="n">
        <v>16.75972</v>
      </c>
      <c r="WP13" t="n">
        <v>16.76963</v>
      </c>
      <c r="WQ13" t="n">
        <v>16.79979</v>
      </c>
      <c r="WR13" t="n">
        <v>16.84869</v>
      </c>
      <c r="WS13" t="n">
        <v>16.88159</v>
      </c>
      <c r="WT13" t="n">
        <v>16.89782</v>
      </c>
      <c r="WU13" t="n">
        <v>16.91307</v>
      </c>
      <c r="WV13" t="n">
        <v>16.93447</v>
      </c>
      <c r="WW13" t="n">
        <v>16.96665</v>
      </c>
      <c r="WX13" t="n">
        <v>16.99483</v>
      </c>
      <c r="WY13" t="n">
        <v>17.01175</v>
      </c>
      <c r="WZ13" t="n">
        <v>17.03603</v>
      </c>
      <c r="XA13" t="n">
        <v>17.05409</v>
      </c>
      <c r="XB13" t="n">
        <v>17.08471</v>
      </c>
      <c r="XC13" t="n">
        <v>17.12505</v>
      </c>
      <c r="XD13" t="n">
        <v>17.14077</v>
      </c>
      <c r="XE13" t="n">
        <v>17.17198</v>
      </c>
      <c r="XF13" t="n">
        <v>17.1959</v>
      </c>
      <c r="XG13" t="n">
        <v>17.21768</v>
      </c>
      <c r="XH13" t="n">
        <v>17.24526</v>
      </c>
      <c r="XI13" t="n">
        <v>17.26932</v>
      </c>
      <c r="XJ13" t="n">
        <v>17.29073</v>
      </c>
      <c r="XK13" t="n">
        <v>17.31587</v>
      </c>
      <c r="XL13" t="n">
        <v>17.34044</v>
      </c>
      <c r="XM13" t="n">
        <v>17.36338</v>
      </c>
      <c r="XN13" t="n">
        <v>17.38709</v>
      </c>
      <c r="XO13" t="n">
        <v>17.40498</v>
      </c>
      <c r="XP13" t="n">
        <v>17.43057</v>
      </c>
      <c r="XQ13" t="n">
        <v>17.48104</v>
      </c>
      <c r="XR13" t="n">
        <v>17.51685</v>
      </c>
      <c r="XS13" t="n">
        <v>17.54826</v>
      </c>
      <c r="XT13" t="n">
        <v>17.5696</v>
      </c>
      <c r="XU13" t="n">
        <v>17.60665</v>
      </c>
      <c r="XV13" t="n">
        <v>17.64677</v>
      </c>
      <c r="XW13" t="n">
        <v>17.66818</v>
      </c>
      <c r="XX13" t="n">
        <v>17.70478</v>
      </c>
      <c r="XY13" t="n">
        <v>17.73685</v>
      </c>
      <c r="XZ13" t="n">
        <v>17.76218</v>
      </c>
      <c r="YA13" t="n">
        <v>17.79751</v>
      </c>
      <c r="YB13" t="n">
        <v>17.83032</v>
      </c>
      <c r="YC13" t="n">
        <v>17.85685</v>
      </c>
      <c r="YD13" t="n">
        <v>17.88529</v>
      </c>
      <c r="YE13" t="n">
        <v>17.90364</v>
      </c>
      <c r="YF13" t="n">
        <v>17.93886</v>
      </c>
      <c r="YG13" t="n">
        <v>17.96425</v>
      </c>
      <c r="YH13" t="n">
        <v>17.97638</v>
      </c>
      <c r="YI13" t="n">
        <v>18.00195</v>
      </c>
      <c r="YJ13" t="n">
        <v>18.01455</v>
      </c>
      <c r="YK13" t="n">
        <v>18.03588</v>
      </c>
      <c r="YL13" t="n">
        <v>18.06883</v>
      </c>
      <c r="YM13" t="n">
        <v>18.09809</v>
      </c>
      <c r="YN13" t="n">
        <v>18.12882</v>
      </c>
      <c r="YO13" t="n">
        <v>18.1676</v>
      </c>
      <c r="YP13" t="n">
        <v>18.18921</v>
      </c>
      <c r="YQ13" t="n">
        <v>18.19666</v>
      </c>
      <c r="YR13" t="n">
        <v>18.21427</v>
      </c>
      <c r="YS13" t="n">
        <v>18.23586</v>
      </c>
      <c r="YT13" t="n">
        <v>18.25768</v>
      </c>
      <c r="YU13" t="n">
        <v>18.28327</v>
      </c>
      <c r="YV13" t="n">
        <v>18.32735</v>
      </c>
      <c r="YW13" t="n">
        <v>18.37026</v>
      </c>
      <c r="YX13" t="n">
        <v>18.40836</v>
      </c>
      <c r="YY13" t="n">
        <v>18.4314</v>
      </c>
      <c r="YZ13" t="n">
        <v>18.45931</v>
      </c>
      <c r="ZA13" t="n">
        <v>18.49133</v>
      </c>
      <c r="ZB13" t="n">
        <v>18.5228</v>
      </c>
      <c r="ZC13" t="n">
        <v>18.55061</v>
      </c>
      <c r="ZD13" t="n">
        <v>18.60461</v>
      </c>
      <c r="ZE13" t="n">
        <v>18.63599</v>
      </c>
      <c r="ZF13" t="n">
        <v>18.64576</v>
      </c>
      <c r="ZG13" t="n">
        <v>18.65836</v>
      </c>
      <c r="ZH13" t="n">
        <v>18.67779</v>
      </c>
      <c r="ZI13" t="n">
        <v>18.70157</v>
      </c>
      <c r="ZJ13" t="n">
        <v>18.7328</v>
      </c>
      <c r="ZK13" t="n">
        <v>18.76082</v>
      </c>
      <c r="ZL13" t="n">
        <v>18.80182</v>
      </c>
      <c r="ZM13" t="n">
        <v>18.82288</v>
      </c>
      <c r="ZN13" t="n">
        <v>18.85644</v>
      </c>
      <c r="ZO13" t="n">
        <v>18.89322</v>
      </c>
      <c r="ZP13" t="n">
        <v>18.91476</v>
      </c>
      <c r="ZQ13" t="n">
        <v>18.93911</v>
      </c>
      <c r="ZR13" t="n">
        <v>18.95097</v>
      </c>
      <c r="ZS13" t="n">
        <v>19.00978</v>
      </c>
      <c r="ZT13" t="n">
        <v>19.03938</v>
      </c>
      <c r="ZU13" t="n">
        <v>19.06643</v>
      </c>
      <c r="ZV13" t="n">
        <v>19.10719</v>
      </c>
      <c r="ZW13" t="n">
        <v>19.15197</v>
      </c>
      <c r="ZX13" t="n">
        <v>19.19125</v>
      </c>
      <c r="ZY13" t="n">
        <v>19.20533</v>
      </c>
      <c r="ZZ13" t="n">
        <v>19.23617</v>
      </c>
      <c r="AAA13" t="n">
        <v>19.26376</v>
      </c>
      <c r="AAB13" t="n">
        <v>19.28204</v>
      </c>
      <c r="AAC13" t="n">
        <v>19.32293</v>
      </c>
      <c r="AAD13" t="n">
        <v>19.36064</v>
      </c>
      <c r="AAE13" t="n">
        <v>19.38104</v>
      </c>
      <c r="AAF13" t="n">
        <v>19.40051</v>
      </c>
      <c r="AAG13" t="n">
        <v>19.43569</v>
      </c>
      <c r="AAH13" t="n">
        <v>19.48632</v>
      </c>
      <c r="AAI13" t="n">
        <v>19.51151</v>
      </c>
      <c r="AAJ13" t="n">
        <v>19.55074</v>
      </c>
      <c r="AAK13" t="n">
        <v>19.58222</v>
      </c>
      <c r="AAL13" t="n">
        <v>19.6058</v>
      </c>
      <c r="AAM13" t="n">
        <v>19.62621</v>
      </c>
      <c r="AAN13" t="n">
        <v>19.66409</v>
      </c>
      <c r="AAO13" t="n">
        <v>19.68323</v>
      </c>
      <c r="AAP13" t="n">
        <v>19.69663</v>
      </c>
      <c r="AAQ13" t="n">
        <v>19.7201</v>
      </c>
      <c r="AAR13" t="n">
        <v>19.76539</v>
      </c>
      <c r="AAS13" t="n">
        <v>19.80789</v>
      </c>
      <c r="AAT13" t="n">
        <v>19.85844</v>
      </c>
      <c r="AAU13" t="n">
        <v>19.90082</v>
      </c>
      <c r="AAV13" t="n">
        <v>19.92185</v>
      </c>
      <c r="AAW13" t="n">
        <v>19.94393</v>
      </c>
      <c r="AAX13" t="n">
        <v>19.97036</v>
      </c>
      <c r="AAY13" t="n">
        <v>19.99008</v>
      </c>
      <c r="AAZ13" t="n">
        <v>20.02296</v>
      </c>
      <c r="ABA13" t="n">
        <v>20.07759</v>
      </c>
      <c r="ABB13" t="n">
        <v>20.12525</v>
      </c>
      <c r="ABC13" t="n">
        <v>20.16064</v>
      </c>
      <c r="ABD13" t="n">
        <v>20.18256</v>
      </c>
      <c r="ABE13" t="n">
        <v>20.22504</v>
      </c>
      <c r="ABF13" t="n">
        <v>20.24527</v>
      </c>
      <c r="ABG13" t="n">
        <v>20.26709</v>
      </c>
      <c r="ABH13" t="n">
        <v>20.31936</v>
      </c>
      <c r="ABI13" t="n">
        <v>20.36884</v>
      </c>
      <c r="ABJ13" t="n">
        <v>20.42228</v>
      </c>
      <c r="ABK13" t="n">
        <v>20.45074</v>
      </c>
      <c r="ABL13" t="n">
        <v>20.50332</v>
      </c>
      <c r="ABM13" t="n">
        <v>20.54551</v>
      </c>
      <c r="ABN13" t="n">
        <v>20.5971</v>
      </c>
      <c r="ABO13" t="n">
        <v>20.6674</v>
      </c>
      <c r="ABP13" t="n">
        <v>20.70236</v>
      </c>
      <c r="ABQ13" t="n">
        <v>20.75104</v>
      </c>
      <c r="ABR13" t="n">
        <v>20.78651</v>
      </c>
      <c r="ABS13" t="n">
        <v>20.83152</v>
      </c>
      <c r="ABT13" t="n">
        <v>20.85502</v>
      </c>
      <c r="ABU13" t="n">
        <v>20.87601</v>
      </c>
      <c r="ABV13" t="n">
        <v>20.91329</v>
      </c>
      <c r="ABW13" t="n">
        <v>20.95221</v>
      </c>
      <c r="ABX13" t="n">
        <v>20.98395</v>
      </c>
      <c r="ABY13" t="n">
        <v>21.01546</v>
      </c>
      <c r="ABZ13" t="n">
        <v>21.08548</v>
      </c>
      <c r="ACA13" t="n">
        <v>21.13536</v>
      </c>
      <c r="ACB13" t="n">
        <v>21.19861</v>
      </c>
      <c r="ACC13" t="n">
        <v>21.25121</v>
      </c>
      <c r="ACD13" t="n">
        <v>21.3323</v>
      </c>
      <c r="ACE13" t="n">
        <v>21.38755</v>
      </c>
      <c r="ACF13" t="n">
        <v>21.43623</v>
      </c>
      <c r="ACG13" t="n">
        <v>21.48962</v>
      </c>
      <c r="ACH13" t="n">
        <v>21.5732</v>
      </c>
      <c r="ACI13" t="n">
        <v>21.63051</v>
      </c>
      <c r="ACJ13" t="n">
        <v>21.66009</v>
      </c>
      <c r="ACK13" t="n">
        <v>21.68456</v>
      </c>
      <c r="ACL13" t="n">
        <v>21.74499</v>
      </c>
      <c r="ACM13" t="n">
        <v>21.80896</v>
      </c>
      <c r="ACN13" t="n">
        <v>21.83026</v>
      </c>
      <c r="ACO13" t="n">
        <v>21.85965</v>
      </c>
      <c r="ACP13" t="n">
        <v>21.88685</v>
      </c>
      <c r="ACQ13" t="n">
        <v>21.93731</v>
      </c>
      <c r="ACR13" t="n">
        <v>22.00186</v>
      </c>
      <c r="ACS13" t="n">
        <v>22.04713</v>
      </c>
      <c r="ACT13" t="n">
        <v>22.09323</v>
      </c>
      <c r="ACU13" t="n">
        <v>22.12367</v>
      </c>
      <c r="ACV13" t="n">
        <v>22.18526</v>
      </c>
      <c r="ACW13" t="n">
        <v>22.2344</v>
      </c>
      <c r="ACX13" t="n">
        <v>22.28583</v>
      </c>
      <c r="ACY13" t="n">
        <v>22.32136</v>
      </c>
      <c r="ACZ13" t="n">
        <v>22.35601</v>
      </c>
      <c r="ADA13" t="n">
        <v>22.37862</v>
      </c>
      <c r="ADB13" t="n">
        <v>22.46387</v>
      </c>
      <c r="ADC13" t="n">
        <v>22.5113</v>
      </c>
      <c r="ADD13" t="n">
        <v>22.55858</v>
      </c>
      <c r="ADE13" t="n">
        <v>22.58356</v>
      </c>
      <c r="ADF13" t="n">
        <v>22.60438</v>
      </c>
      <c r="ADG13" t="n">
        <v>22.6397</v>
      </c>
      <c r="ADH13" t="n">
        <v>22.66493</v>
      </c>
      <c r="ADI13" t="n">
        <v>22.71698</v>
      </c>
      <c r="ADJ13" t="n">
        <v>22.77029</v>
      </c>
      <c r="ADK13" t="n">
        <v>22.80528</v>
      </c>
      <c r="ADL13" t="n">
        <v>22.87744</v>
      </c>
      <c r="ADM13" t="n">
        <v>22.9101</v>
      </c>
      <c r="ADN13" t="n">
        <v>22.98666</v>
      </c>
      <c r="ADO13" t="n">
        <v>23.03651</v>
      </c>
      <c r="ADP13" t="n">
        <v>23.10396</v>
      </c>
      <c r="ADQ13" t="n">
        <v>23.14975</v>
      </c>
      <c r="ADR13" t="n">
        <v>23.20487</v>
      </c>
      <c r="ADS13" t="n">
        <v>23.27536</v>
      </c>
      <c r="ADT13" t="n">
        <v>23.33597</v>
      </c>
      <c r="ADU13" t="n">
        <v>23.39692</v>
      </c>
      <c r="ADV13" t="n">
        <v>23.48656</v>
      </c>
      <c r="ADW13" t="n">
        <v>23.58042</v>
      </c>
      <c r="ADX13" t="n">
        <v>23.65501</v>
      </c>
      <c r="ADY13" t="n">
        <v>23.71313</v>
      </c>
      <c r="ADZ13" t="n">
        <v>23.75774</v>
      </c>
      <c r="AEA13" t="n">
        <v>23.82737</v>
      </c>
      <c r="AEB13" t="n">
        <v>23.87831</v>
      </c>
      <c r="AEC13" t="n">
        <v>23.99044</v>
      </c>
      <c r="AED13" t="n">
        <v>24.05696</v>
      </c>
      <c r="AEE13" t="n">
        <v>24.10585</v>
      </c>
      <c r="AEF13" t="n">
        <v>24.1525</v>
      </c>
      <c r="AEG13" t="n">
        <v>24.21113</v>
      </c>
      <c r="AEH13" t="n">
        <v>24.27178</v>
      </c>
      <c r="AEI13" t="n">
        <v>24.32864</v>
      </c>
      <c r="AEJ13" t="n">
        <v>24.40021</v>
      </c>
      <c r="AEK13" t="n">
        <v>24.4536</v>
      </c>
      <c r="AEL13" t="n">
        <v>24.49818</v>
      </c>
      <c r="AEM13" t="n">
        <v>24.54035</v>
      </c>
      <c r="AEN13" t="n">
        <v>24.58977</v>
      </c>
      <c r="AEO13" t="n">
        <v>24.69018</v>
      </c>
      <c r="AEP13" t="n">
        <v>24.73848</v>
      </c>
      <c r="AEQ13" t="n">
        <v>24.802</v>
      </c>
      <c r="AER13" t="n">
        <v>24.87477</v>
      </c>
      <c r="AES13" t="n">
        <v>24.93361</v>
      </c>
      <c r="AET13" t="n">
        <v>25.00603</v>
      </c>
      <c r="AEU13" t="n">
        <v>25.05079</v>
      </c>
      <c r="AEV13" t="n">
        <v>25.12726</v>
      </c>
      <c r="AEW13" t="n">
        <v>25.26799</v>
      </c>
      <c r="AEX13" t="n">
        <v>25.37384</v>
      </c>
      <c r="AEY13" t="n">
        <v>25.44164</v>
      </c>
      <c r="AEZ13" t="n">
        <v>25.53495</v>
      </c>
      <c r="AFA13" t="n">
        <v>25.65085</v>
      </c>
      <c r="AFB13" t="n">
        <v>25.76835</v>
      </c>
      <c r="AFC13" t="n">
        <v>25.83824</v>
      </c>
      <c r="AFD13" t="n">
        <v>25.87288</v>
      </c>
      <c r="AFE13" t="n">
        <v>25.91959</v>
      </c>
      <c r="AFF13" t="n">
        <v>26.00397</v>
      </c>
      <c r="AFG13" t="n">
        <v>26.04828</v>
      </c>
      <c r="AFH13" t="n">
        <v>26.10371</v>
      </c>
      <c r="AFI13" t="n">
        <v>26.14408</v>
      </c>
      <c r="AFJ13" t="n">
        <v>26.22862</v>
      </c>
      <c r="AFK13" t="n">
        <v>26.38907</v>
      </c>
      <c r="AFL13" t="n">
        <v>26.42709</v>
      </c>
      <c r="AFM13" t="n">
        <v>26.50231</v>
      </c>
      <c r="AFN13" t="n">
        <v>26.60197</v>
      </c>
      <c r="AFO13" t="n">
        <v>26.6802</v>
      </c>
      <c r="AFP13" t="n">
        <v>26.74981</v>
      </c>
      <c r="AFQ13" t="n">
        <v>26.84559</v>
      </c>
      <c r="AFR13" t="n">
        <v>26.91554</v>
      </c>
      <c r="AFS13" t="n">
        <v>26.98478</v>
      </c>
      <c r="AFT13" t="n">
        <v>27.06872</v>
      </c>
      <c r="AFU13" t="n">
        <v>27.10396</v>
      </c>
      <c r="AFV13" t="n">
        <v>27.16886</v>
      </c>
      <c r="AFW13" t="n">
        <v>27.30185</v>
      </c>
      <c r="AFX13" t="n">
        <v>27.36914</v>
      </c>
      <c r="AFY13" t="n">
        <v>27.43458</v>
      </c>
      <c r="AFZ13" t="n">
        <v>27.47319</v>
      </c>
      <c r="AGA13" t="n">
        <v>27.54491</v>
      </c>
      <c r="AGB13" t="n">
        <v>27.72448</v>
      </c>
      <c r="AGC13" t="n">
        <v>27.86666</v>
      </c>
      <c r="AGD13" t="n">
        <v>27.91899</v>
      </c>
      <c r="AGE13" t="n">
        <v>27.95373</v>
      </c>
      <c r="AGF13" t="n">
        <v>28.00739</v>
      </c>
      <c r="AGG13" t="n">
        <v>28.0928</v>
      </c>
      <c r="AGH13" t="n">
        <v>28.15723</v>
      </c>
      <c r="AGI13" t="n">
        <v>28.24375</v>
      </c>
      <c r="AGJ13" t="n">
        <v>28.38124</v>
      </c>
      <c r="AGK13" t="n">
        <v>28.4542</v>
      </c>
      <c r="AGL13" t="n">
        <v>28.5344</v>
      </c>
      <c r="AGM13" t="n">
        <v>28.5925</v>
      </c>
      <c r="AGN13" t="n">
        <v>28.6765</v>
      </c>
      <c r="AGO13" t="n">
        <v>28.73209</v>
      </c>
      <c r="AGP13" t="n">
        <v>28.80786</v>
      </c>
      <c r="AGQ13" t="n">
        <v>28.92212</v>
      </c>
      <c r="AGR13" t="n">
        <v>28.99506</v>
      </c>
      <c r="AGS13" t="n">
        <v>29.10913</v>
      </c>
      <c r="AGT13" t="n">
        <v>29.24073</v>
      </c>
      <c r="AGU13" t="n">
        <v>29.31929</v>
      </c>
      <c r="AGV13" t="n">
        <v>29.41612</v>
      </c>
      <c r="AGW13" t="n">
        <v>29.5542</v>
      </c>
      <c r="AGX13" t="n">
        <v>29.62101</v>
      </c>
      <c r="AGY13" t="n">
        <v>29.65767</v>
      </c>
      <c r="AGZ13" t="n">
        <v>29.7345</v>
      </c>
      <c r="AHA13" t="n">
        <v>29.91479</v>
      </c>
      <c r="AHB13" t="n">
        <v>30.03929</v>
      </c>
      <c r="AHC13" t="n">
        <v>30.14189</v>
      </c>
      <c r="AHD13" t="n">
        <v>30.28959</v>
      </c>
      <c r="AHE13" t="n">
        <v>30.47678</v>
      </c>
      <c r="AHF13" t="n">
        <v>30.72318</v>
      </c>
      <c r="AHG13" t="n">
        <v>30.88346</v>
      </c>
      <c r="AHH13" t="n">
        <v>30.95193</v>
      </c>
      <c r="AHI13" t="n">
        <v>31.05305</v>
      </c>
      <c r="AHJ13" t="n">
        <v>31.16038</v>
      </c>
      <c r="AHK13" t="n">
        <v>31.27743</v>
      </c>
      <c r="AHL13" t="n">
        <v>31.40355</v>
      </c>
      <c r="AHM13" t="n">
        <v>31.54744</v>
      </c>
      <c r="AHN13" t="n">
        <v>31.64818</v>
      </c>
      <c r="AHO13" t="n">
        <v>31.8241</v>
      </c>
      <c r="AHP13" t="n">
        <v>31.95565</v>
      </c>
      <c r="AHQ13" t="n">
        <v>32.07272</v>
      </c>
      <c r="AHR13" t="n">
        <v>32.17456</v>
      </c>
      <c r="AHS13" t="n">
        <v>32.31961</v>
      </c>
      <c r="AHT13" t="n">
        <v>32.4228</v>
      </c>
      <c r="AHU13" t="n">
        <v>32.56466</v>
      </c>
      <c r="AHV13" t="n">
        <v>32.78153</v>
      </c>
      <c r="AHW13" t="n">
        <v>32.89748</v>
      </c>
      <c r="AHX13" t="n">
        <v>33.08062</v>
      </c>
      <c r="AHY13" t="n">
        <v>33.38655</v>
      </c>
      <c r="AHZ13" t="n">
        <v>33.52385</v>
      </c>
      <c r="AIA13" t="n">
        <v>33.67773</v>
      </c>
      <c r="AIB13" t="n">
        <v>34.01128</v>
      </c>
      <c r="AIC13" t="n">
        <v>34.13086</v>
      </c>
      <c r="AID13" t="n">
        <v>34.30574</v>
      </c>
      <c r="AIE13" t="n">
        <v>34.4146</v>
      </c>
      <c r="AIF13" t="n">
        <v>34.61816</v>
      </c>
      <c r="AIG13" t="n">
        <v>34.7838</v>
      </c>
      <c r="AIH13" t="n">
        <v>34.86758</v>
      </c>
      <c r="AII13" t="n">
        <v>34.98196</v>
      </c>
      <c r="AIJ13" t="n">
        <v>35.19217</v>
      </c>
      <c r="AIK13" t="n">
        <v>35.38165</v>
      </c>
      <c r="AIL13" t="n">
        <v>35.56506</v>
      </c>
      <c r="AIM13" t="n">
        <v>35.75894</v>
      </c>
      <c r="AIN13" t="n">
        <v>36.07481</v>
      </c>
      <c r="AIO13" t="n">
        <v>36.27891</v>
      </c>
      <c r="AIP13" t="n">
        <v>36.4813</v>
      </c>
      <c r="AIQ13" t="n">
        <v>36.74338</v>
      </c>
      <c r="AIR13" t="n">
        <v>37.01146</v>
      </c>
      <c r="AIS13" t="n">
        <v>37.42674</v>
      </c>
      <c r="AIT13" t="n">
        <v>37.74379</v>
      </c>
      <c r="AIU13" t="n">
        <v>37.95671</v>
      </c>
      <c r="AIV13" t="n">
        <v>38.21549</v>
      </c>
      <c r="AIW13" t="n">
        <v>38.38575</v>
      </c>
      <c r="AIX13" t="n">
        <v>38.64861</v>
      </c>
      <c r="AIY13" t="n">
        <v>38.91467</v>
      </c>
      <c r="AIZ13" t="n">
        <v>39.22029</v>
      </c>
      <c r="AJA13" t="n">
        <v>39.51954</v>
      </c>
      <c r="AJB13" t="n">
        <v>39.83929</v>
      </c>
      <c r="AJC13" t="n">
        <v>40.1812</v>
      </c>
      <c r="AJD13" t="n">
        <v>40.39861</v>
      </c>
      <c r="AJE13" t="n">
        <v>40.61811</v>
      </c>
      <c r="AJF13" t="n">
        <v>40.93903</v>
      </c>
      <c r="AJG13" t="n">
        <v>41.22925</v>
      </c>
      <c r="AJH13" t="n">
        <v>41.48412</v>
      </c>
      <c r="AJI13" t="n">
        <v>41.76784</v>
      </c>
      <c r="AJJ13" t="n">
        <v>42.11288</v>
      </c>
      <c r="AJK13" t="n">
        <v>42.2882</v>
      </c>
      <c r="AJL13" t="n">
        <v>42.54918</v>
      </c>
      <c r="AJM13" t="n">
        <v>43.07077</v>
      </c>
      <c r="AJN13" t="n">
        <v>43.40686</v>
      </c>
      <c r="AJO13" t="n">
        <v>43.79416</v>
      </c>
      <c r="AJP13" t="n">
        <v>44.26107</v>
      </c>
      <c r="AJQ13" t="n">
        <v>44.97287</v>
      </c>
      <c r="AJR13" t="n">
        <v>45.24677</v>
      </c>
      <c r="AJS13" t="n">
        <v>45.52837</v>
      </c>
      <c r="AJT13" t="n">
        <v>45.78711</v>
      </c>
      <c r="AJU13" t="n">
        <v>46.22935</v>
      </c>
      <c r="AJV13" t="n">
        <v>46.57096</v>
      </c>
      <c r="AJW13" t="n">
        <v>46.99348</v>
      </c>
      <c r="AJX13" t="n">
        <v>47.34968</v>
      </c>
      <c r="AJY13" t="n">
        <v>47.8801</v>
      </c>
      <c r="AJZ13" t="n">
        <v>48.5261</v>
      </c>
      <c r="AKA13" t="n">
        <v>49.09832</v>
      </c>
      <c r="AKB13" t="n">
        <v>49.42438</v>
      </c>
      <c r="AKC13" t="n">
        <v>49.98439</v>
      </c>
      <c r="AKD13" t="n">
        <v>50.49419</v>
      </c>
      <c r="AKE13" t="n">
        <v>51.11214</v>
      </c>
      <c r="AKF13" t="n">
        <v>51.69048</v>
      </c>
      <c r="AKG13" t="n">
        <v>52.10772</v>
      </c>
      <c r="AKH13" t="n">
        <v>52.70309</v>
      </c>
      <c r="AKI13" t="n">
        <v>52.95894</v>
      </c>
      <c r="AKJ13" t="n">
        <v>53.45321</v>
      </c>
      <c r="AKK13" t="n">
        <v>54.12132</v>
      </c>
      <c r="AKL13" t="n">
        <v>54.88146</v>
      </c>
      <c r="AKM13" t="n">
        <v>55.60703</v>
      </c>
      <c r="AKN13" t="n">
        <v>56.65046</v>
      </c>
      <c r="AKO13" t="n">
        <v>57.21584</v>
      </c>
      <c r="AKP13" t="n">
        <v>57.98943</v>
      </c>
      <c r="AKQ13" t="n">
        <v>58.72214</v>
      </c>
      <c r="AKR13" t="n">
        <v>59.5329</v>
      </c>
      <c r="AKS13" t="n">
        <v>60.11668</v>
      </c>
      <c r="AKT13" t="n">
        <v>60.72997</v>
      </c>
      <c r="AKU13" t="n">
        <v>61.81214</v>
      </c>
      <c r="AKV13" t="n">
        <v>63.02983</v>
      </c>
      <c r="AKW13" t="n">
        <v>63.90021</v>
      </c>
      <c r="AKX13" t="n">
        <v>65.20928000000001</v>
      </c>
      <c r="AKY13" t="n">
        <v>66.42081</v>
      </c>
      <c r="AKZ13" t="n">
        <v>67.36356000000001</v>
      </c>
      <c r="ALA13" t="n">
        <v>68.16819</v>
      </c>
      <c r="ALB13" t="n">
        <v>69.07512</v>
      </c>
      <c r="ALC13" t="n">
        <v>70.56805</v>
      </c>
      <c r="ALD13" t="n">
        <v>73.69701000000001</v>
      </c>
      <c r="ALE13" t="n">
        <v>78.18741</v>
      </c>
      <c r="ALF13" t="n">
        <v>82.46173</v>
      </c>
      <c r="ALG13" t="n">
        <v>85.58839</v>
      </c>
      <c r="ALH13" t="n">
        <v>88.58591</v>
      </c>
      <c r="ALI13" t="n">
        <v>93.57935999999999</v>
      </c>
      <c r="ALJ13" t="n">
        <v>101.20739</v>
      </c>
      <c r="ALK13" t="n">
        <v>112.33929</v>
      </c>
      <c r="ALL13" t="n">
        <v>119.70261</v>
      </c>
      <c r="ALM13" t="n">
        <v>143.75914</v>
      </c>
      <c r="ALN13" t="n">
        <v>171.10951</v>
      </c>
      <c r="ALO13" t="n">
        <v>384.87579</v>
      </c>
    </row>
    <row r="14">
      <c r="A14" t="inlineStr">
        <is>
          <t>Mozambique</t>
        </is>
      </c>
      <c r="B14" t="inlineStr">
        <is>
          <t>MOZ</t>
        </is>
      </c>
      <c r="C14" s="13">
        <f>AVERAGE(SI14,SJ14)</f>
        <v/>
      </c>
      <c r="D14" t="n">
        <v>0.2821</v>
      </c>
      <c r="E14" t="n">
        <v>0.2821</v>
      </c>
      <c r="F14" t="n">
        <v>0.2821</v>
      </c>
      <c r="G14" t="n">
        <v>0.2821</v>
      </c>
      <c r="H14" t="n">
        <v>0.2821</v>
      </c>
      <c r="I14" t="n">
        <v>0.2821</v>
      </c>
      <c r="J14" t="n">
        <v>0.2821</v>
      </c>
      <c r="K14" t="n">
        <v>0.2821</v>
      </c>
      <c r="L14" t="n">
        <v>0.2821</v>
      </c>
      <c r="M14" t="n">
        <v>0.2821</v>
      </c>
      <c r="N14" t="n">
        <v>0.2821</v>
      </c>
      <c r="O14" t="n">
        <v>0.2821</v>
      </c>
      <c r="P14" t="n">
        <v>0.2821</v>
      </c>
      <c r="Q14" t="n">
        <v>0.2821</v>
      </c>
      <c r="R14" t="n">
        <v>0.2821</v>
      </c>
      <c r="S14" t="n">
        <v>0.2821</v>
      </c>
      <c r="T14" t="n">
        <v>0.2821</v>
      </c>
      <c r="U14" t="n">
        <v>0.2821</v>
      </c>
      <c r="V14" t="n">
        <v>0.2821</v>
      </c>
      <c r="W14" t="n">
        <v>0.28215</v>
      </c>
      <c r="X14" t="n">
        <v>0.28793</v>
      </c>
      <c r="Y14" t="n">
        <v>0.2919</v>
      </c>
      <c r="Z14" t="n">
        <v>0.29539</v>
      </c>
      <c r="AA14" t="n">
        <v>0.30082</v>
      </c>
      <c r="AB14" t="n">
        <v>0.30521</v>
      </c>
      <c r="AC14" t="n">
        <v>0.31084</v>
      </c>
      <c r="AD14" t="n">
        <v>0.31377</v>
      </c>
      <c r="AE14" t="n">
        <v>0.31757</v>
      </c>
      <c r="AF14" t="n">
        <v>0.32353</v>
      </c>
      <c r="AG14" t="n">
        <v>0.32837</v>
      </c>
      <c r="AH14" t="n">
        <v>0.33056</v>
      </c>
      <c r="AI14" t="n">
        <v>0.33466</v>
      </c>
      <c r="AJ14" t="n">
        <v>0.33817</v>
      </c>
      <c r="AK14" t="n">
        <v>0.34134</v>
      </c>
      <c r="AL14" t="n">
        <v>0.34516</v>
      </c>
      <c r="AM14" t="n">
        <v>0.34723</v>
      </c>
      <c r="AN14" t="n">
        <v>0.35282</v>
      </c>
      <c r="AO14" t="n">
        <v>0.35799</v>
      </c>
      <c r="AP14" t="n">
        <v>0.36262</v>
      </c>
      <c r="AQ14" t="n">
        <v>0.3666</v>
      </c>
      <c r="AR14" t="n">
        <v>0.37396</v>
      </c>
      <c r="AS14" t="n">
        <v>0.37943</v>
      </c>
      <c r="AT14" t="n">
        <v>0.38462</v>
      </c>
      <c r="AU14" t="n">
        <v>0.39007</v>
      </c>
      <c r="AV14" t="n">
        <v>0.39573</v>
      </c>
      <c r="AW14" t="n">
        <v>0.40003</v>
      </c>
      <c r="AX14" t="n">
        <v>0.4041</v>
      </c>
      <c r="AY14" t="n">
        <v>0.40875</v>
      </c>
      <c r="AZ14" t="n">
        <v>0.41232</v>
      </c>
      <c r="BA14" t="n">
        <v>0.41642</v>
      </c>
      <c r="BB14" t="n">
        <v>0.42325</v>
      </c>
      <c r="BC14" t="n">
        <v>0.4288</v>
      </c>
      <c r="BD14" t="n">
        <v>0.43165</v>
      </c>
      <c r="BE14" t="n">
        <v>0.43477</v>
      </c>
      <c r="BF14" t="n">
        <v>0.43771</v>
      </c>
      <c r="BG14" t="n">
        <v>0.44286</v>
      </c>
      <c r="BH14" t="n">
        <v>0.44638</v>
      </c>
      <c r="BI14" t="n">
        <v>0.44864</v>
      </c>
      <c r="BJ14" t="n">
        <v>0.45137</v>
      </c>
      <c r="BK14" t="n">
        <v>0.45648</v>
      </c>
      <c r="BL14" t="n">
        <v>0.46012</v>
      </c>
      <c r="BM14" t="n">
        <v>0.46328</v>
      </c>
      <c r="BN14" t="n">
        <v>0.46698</v>
      </c>
      <c r="BO14" t="n">
        <v>0.46904</v>
      </c>
      <c r="BP14" t="n">
        <v>0.47441</v>
      </c>
      <c r="BQ14" t="n">
        <v>0.4784</v>
      </c>
      <c r="BR14" t="n">
        <v>0.48205</v>
      </c>
      <c r="BS14" t="n">
        <v>0.4835</v>
      </c>
      <c r="BT14" t="n">
        <v>0.48561</v>
      </c>
      <c r="BU14" t="n">
        <v>0.48926</v>
      </c>
      <c r="BV14" t="n">
        <v>0.49243</v>
      </c>
      <c r="BW14" t="n">
        <v>0.49445</v>
      </c>
      <c r="BX14" t="n">
        <v>0.49822</v>
      </c>
      <c r="BY14" t="n">
        <v>0.5035500000000001</v>
      </c>
      <c r="BZ14" t="n">
        <v>0.50696</v>
      </c>
      <c r="CA14" t="n">
        <v>0.50924</v>
      </c>
      <c r="CB14" t="n">
        <v>0.51229</v>
      </c>
      <c r="CC14" t="n">
        <v>0.516</v>
      </c>
      <c r="CD14" t="n">
        <v>0.51875</v>
      </c>
      <c r="CE14" t="n">
        <v>0.52069</v>
      </c>
      <c r="CF14" t="n">
        <v>0.52262</v>
      </c>
      <c r="CG14" t="n">
        <v>0.52563</v>
      </c>
      <c r="CH14" t="n">
        <v>0.52879</v>
      </c>
      <c r="CI14" t="n">
        <v>0.53145</v>
      </c>
      <c r="CJ14" t="n">
        <v>0.53459</v>
      </c>
      <c r="CK14" t="n">
        <v>0.53674</v>
      </c>
      <c r="CL14" t="n">
        <v>0.5402400000000001</v>
      </c>
      <c r="CM14" t="n">
        <v>0.5424600000000001</v>
      </c>
      <c r="CN14" t="n">
        <v>0.5444</v>
      </c>
      <c r="CO14" t="n">
        <v>0.5471</v>
      </c>
      <c r="CP14" t="n">
        <v>0.55197</v>
      </c>
      <c r="CQ14" t="n">
        <v>0.5554</v>
      </c>
      <c r="CR14" t="n">
        <v>0.55732</v>
      </c>
      <c r="CS14" t="n">
        <v>0.5610000000000001</v>
      </c>
      <c r="CT14" t="n">
        <v>0.56331</v>
      </c>
      <c r="CU14" t="n">
        <v>0.5659999999999999</v>
      </c>
      <c r="CV14" t="n">
        <v>0.57032</v>
      </c>
      <c r="CW14" t="n">
        <v>0.57578</v>
      </c>
      <c r="CX14" t="n">
        <v>0.57895</v>
      </c>
      <c r="CY14" t="n">
        <v>0.58161</v>
      </c>
      <c r="CZ14" t="n">
        <v>0.58339</v>
      </c>
      <c r="DA14" t="n">
        <v>0.58665</v>
      </c>
      <c r="DB14" t="n">
        <v>0.58997</v>
      </c>
      <c r="DC14" t="n">
        <v>0.59271</v>
      </c>
      <c r="DD14" t="n">
        <v>0.59532</v>
      </c>
      <c r="DE14" t="n">
        <v>0.59712</v>
      </c>
      <c r="DF14" t="n">
        <v>0.59934</v>
      </c>
      <c r="DG14" t="n">
        <v>0.60345</v>
      </c>
      <c r="DH14" t="n">
        <v>0.60631</v>
      </c>
      <c r="DI14" t="n">
        <v>0.60872</v>
      </c>
      <c r="DJ14" t="n">
        <v>0.61282</v>
      </c>
      <c r="DK14" t="n">
        <v>0.61797</v>
      </c>
      <c r="DL14" t="n">
        <v>0.62183</v>
      </c>
      <c r="DM14" t="n">
        <v>0.62458</v>
      </c>
      <c r="DN14" t="n">
        <v>0.62618</v>
      </c>
      <c r="DO14" t="n">
        <v>0.62763</v>
      </c>
      <c r="DP14" t="n">
        <v>0.63</v>
      </c>
      <c r="DQ14" t="n">
        <v>0.6321600000000001</v>
      </c>
      <c r="DR14" t="n">
        <v>0.6343</v>
      </c>
      <c r="DS14" t="n">
        <v>0.6374300000000001</v>
      </c>
      <c r="DT14" t="n">
        <v>0.6397699999999999</v>
      </c>
      <c r="DU14" t="n">
        <v>0.64267</v>
      </c>
      <c r="DV14" t="n">
        <v>0.64713</v>
      </c>
      <c r="DW14" t="n">
        <v>0.64876</v>
      </c>
      <c r="DX14" t="n">
        <v>0.6515300000000001</v>
      </c>
      <c r="DY14" t="n">
        <v>0.65291</v>
      </c>
      <c r="DZ14" t="n">
        <v>0.65454</v>
      </c>
      <c r="EA14" t="n">
        <v>0.65641</v>
      </c>
      <c r="EB14" t="n">
        <v>0.65831</v>
      </c>
      <c r="EC14" t="n">
        <v>0.66071</v>
      </c>
      <c r="ED14" t="n">
        <v>0.66374</v>
      </c>
      <c r="EE14" t="n">
        <v>0.66543</v>
      </c>
      <c r="EF14" t="n">
        <v>0.6668500000000001</v>
      </c>
      <c r="EG14" t="n">
        <v>0.66778</v>
      </c>
      <c r="EH14" t="n">
        <v>0.66861</v>
      </c>
      <c r="EI14" t="n">
        <v>0.6702</v>
      </c>
      <c r="EJ14" t="n">
        <v>0.67421</v>
      </c>
      <c r="EK14" t="n">
        <v>0.6791199999999999</v>
      </c>
      <c r="EL14" t="n">
        <v>0.6808</v>
      </c>
      <c r="EM14" t="n">
        <v>0.68194</v>
      </c>
      <c r="EN14" t="n">
        <v>0.68392</v>
      </c>
      <c r="EO14" t="n">
        <v>0.68606</v>
      </c>
      <c r="EP14" t="n">
        <v>0.68715</v>
      </c>
      <c r="EQ14" t="n">
        <v>0.68933</v>
      </c>
      <c r="ER14" t="n">
        <v>0.69084</v>
      </c>
      <c r="ES14" t="n">
        <v>0.69317</v>
      </c>
      <c r="ET14" t="n">
        <v>0.6962</v>
      </c>
      <c r="EU14" t="n">
        <v>0.69904</v>
      </c>
      <c r="EV14" t="n">
        <v>0.70106</v>
      </c>
      <c r="EW14" t="n">
        <v>0.70364</v>
      </c>
      <c r="EX14" t="n">
        <v>0.70461</v>
      </c>
      <c r="EY14" t="n">
        <v>0.70692</v>
      </c>
      <c r="EZ14" t="n">
        <v>0.70969</v>
      </c>
      <c r="FA14" t="n">
        <v>0.71113</v>
      </c>
      <c r="FB14" t="n">
        <v>0.71254</v>
      </c>
      <c r="FC14" t="n">
        <v>0.7164199999999999</v>
      </c>
      <c r="FD14" t="n">
        <v>0.71819</v>
      </c>
      <c r="FE14" t="n">
        <v>0.72048</v>
      </c>
      <c r="FF14" t="n">
        <v>0.72327</v>
      </c>
      <c r="FG14" t="n">
        <v>0.72648</v>
      </c>
      <c r="FH14" t="n">
        <v>0.72828</v>
      </c>
      <c r="FI14" t="n">
        <v>0.72967</v>
      </c>
      <c r="FJ14" t="n">
        <v>0.7323</v>
      </c>
      <c r="FK14" t="n">
        <v>0.73443</v>
      </c>
      <c r="FL14" t="n">
        <v>0.73667</v>
      </c>
      <c r="FM14" t="n">
        <v>0.73759</v>
      </c>
      <c r="FN14" t="n">
        <v>0.73928</v>
      </c>
      <c r="FO14" t="n">
        <v>0.74114</v>
      </c>
      <c r="FP14" t="n">
        <v>0.74292</v>
      </c>
      <c r="FQ14" t="n">
        <v>0.74459</v>
      </c>
      <c r="FR14" t="n">
        <v>0.7468900000000001</v>
      </c>
      <c r="FS14" t="n">
        <v>0.74938</v>
      </c>
      <c r="FT14" t="n">
        <v>0.75137</v>
      </c>
      <c r="FU14" t="n">
        <v>0.75298</v>
      </c>
      <c r="FV14" t="n">
        <v>0.75493</v>
      </c>
      <c r="FW14" t="n">
        <v>0.75659</v>
      </c>
      <c r="FX14" t="n">
        <v>0.7577700000000001</v>
      </c>
      <c r="FY14" t="n">
        <v>0.75936</v>
      </c>
      <c r="FZ14" t="n">
        <v>0.7603799999999999</v>
      </c>
      <c r="GA14" t="n">
        <v>0.76281</v>
      </c>
      <c r="GB14" t="n">
        <v>0.76493</v>
      </c>
      <c r="GC14" t="n">
        <v>0.76724</v>
      </c>
      <c r="GD14" t="n">
        <v>0.76969</v>
      </c>
      <c r="GE14" t="n">
        <v>0.77225</v>
      </c>
      <c r="GF14" t="n">
        <v>0.7749200000000001</v>
      </c>
      <c r="GG14" t="n">
        <v>0.77691</v>
      </c>
      <c r="GH14" t="n">
        <v>0.77843</v>
      </c>
      <c r="GI14" t="n">
        <v>0.78095</v>
      </c>
      <c r="GJ14" t="n">
        <v>0.78386</v>
      </c>
      <c r="GK14" t="n">
        <v>0.78646</v>
      </c>
      <c r="GL14" t="n">
        <v>0.78887</v>
      </c>
      <c r="GM14" t="n">
        <v>0.79151</v>
      </c>
      <c r="GN14" t="n">
        <v>0.79472</v>
      </c>
      <c r="GO14" t="n">
        <v>0.79776</v>
      </c>
      <c r="GP14" t="n">
        <v>0.7998499999999999</v>
      </c>
      <c r="GQ14" t="n">
        <v>0.80139</v>
      </c>
      <c r="GR14" t="n">
        <v>0.80441</v>
      </c>
      <c r="GS14" t="n">
        <v>0.80788</v>
      </c>
      <c r="GT14" t="n">
        <v>0.80953</v>
      </c>
      <c r="GU14" t="n">
        <v>0.81108</v>
      </c>
      <c r="GV14" t="n">
        <v>0.81325</v>
      </c>
      <c r="GW14" t="n">
        <v>0.8154400000000001</v>
      </c>
      <c r="GX14" t="n">
        <v>0.81696</v>
      </c>
      <c r="GY14" t="n">
        <v>0.81777</v>
      </c>
      <c r="GZ14" t="n">
        <v>0.82055</v>
      </c>
      <c r="HA14" t="n">
        <v>0.82295</v>
      </c>
      <c r="HB14" t="n">
        <v>0.82538</v>
      </c>
      <c r="HC14" t="n">
        <v>0.82838</v>
      </c>
      <c r="HD14" t="n">
        <v>0.83044</v>
      </c>
      <c r="HE14" t="n">
        <v>0.83211</v>
      </c>
      <c r="HF14" t="n">
        <v>0.8347599999999999</v>
      </c>
      <c r="HG14" t="n">
        <v>0.8389</v>
      </c>
      <c r="HH14" t="n">
        <v>0.84101</v>
      </c>
      <c r="HI14" t="n">
        <v>0.84374</v>
      </c>
      <c r="HJ14" t="n">
        <v>0.8480799999999999</v>
      </c>
      <c r="HK14" t="n">
        <v>0.8510799999999999</v>
      </c>
      <c r="HL14" t="n">
        <v>0.85373</v>
      </c>
      <c r="HM14" t="n">
        <v>0.85653</v>
      </c>
      <c r="HN14" t="n">
        <v>0.86007</v>
      </c>
      <c r="HO14" t="n">
        <v>0.86304</v>
      </c>
      <c r="HP14" t="n">
        <v>0.86499</v>
      </c>
      <c r="HQ14" t="n">
        <v>0.8673</v>
      </c>
      <c r="HR14" t="n">
        <v>0.86968</v>
      </c>
      <c r="HS14" t="n">
        <v>0.87212</v>
      </c>
      <c r="HT14" t="n">
        <v>0.8739400000000001</v>
      </c>
      <c r="HU14" t="n">
        <v>0.87488</v>
      </c>
      <c r="HV14" t="n">
        <v>0.87673</v>
      </c>
      <c r="HW14" t="n">
        <v>0.87822</v>
      </c>
      <c r="HX14" t="n">
        <v>0.87961</v>
      </c>
      <c r="HY14" t="n">
        <v>0.88068</v>
      </c>
      <c r="HZ14" t="n">
        <v>0.88463</v>
      </c>
      <c r="IA14" t="n">
        <v>0.8878200000000001</v>
      </c>
      <c r="IB14" t="n">
        <v>0.88959</v>
      </c>
      <c r="IC14" t="n">
        <v>0.89122</v>
      </c>
      <c r="ID14" t="n">
        <v>0.89296</v>
      </c>
      <c r="IE14" t="n">
        <v>0.89393</v>
      </c>
      <c r="IF14" t="n">
        <v>0.89562</v>
      </c>
      <c r="IG14" t="n">
        <v>0.8981</v>
      </c>
      <c r="IH14" t="n">
        <v>0.90042</v>
      </c>
      <c r="II14" t="n">
        <v>0.90287</v>
      </c>
      <c r="IJ14" t="n">
        <v>0.9039199999999999</v>
      </c>
      <c r="IK14" t="n">
        <v>0.90632</v>
      </c>
      <c r="IL14" t="n">
        <v>0.90788</v>
      </c>
      <c r="IM14" t="n">
        <v>0.90903</v>
      </c>
      <c r="IN14" t="n">
        <v>0.91092</v>
      </c>
      <c r="IO14" t="n">
        <v>0.91294</v>
      </c>
      <c r="IP14" t="n">
        <v>0.91617</v>
      </c>
      <c r="IQ14" t="n">
        <v>0.9195</v>
      </c>
      <c r="IR14" t="n">
        <v>0.92137</v>
      </c>
      <c r="IS14" t="n">
        <v>0.92362</v>
      </c>
      <c r="IT14" t="n">
        <v>0.92482</v>
      </c>
      <c r="IU14" t="n">
        <v>0.92685</v>
      </c>
      <c r="IV14" t="n">
        <v>0.9286</v>
      </c>
      <c r="IW14" t="n">
        <v>0.93068</v>
      </c>
      <c r="IX14" t="n">
        <v>0.9330000000000001</v>
      </c>
      <c r="IY14" t="n">
        <v>0.93413</v>
      </c>
      <c r="IZ14" t="n">
        <v>0.93596</v>
      </c>
      <c r="JA14" t="n">
        <v>0.93804</v>
      </c>
      <c r="JB14" t="n">
        <v>0.93973</v>
      </c>
      <c r="JC14" t="n">
        <v>0.94302</v>
      </c>
      <c r="JD14" t="n">
        <v>0.94601</v>
      </c>
      <c r="JE14" t="n">
        <v>0.94819</v>
      </c>
      <c r="JF14" t="n">
        <v>0.95039</v>
      </c>
      <c r="JG14" t="n">
        <v>0.95322</v>
      </c>
      <c r="JH14" t="n">
        <v>0.95591</v>
      </c>
      <c r="JI14" t="n">
        <v>0.95746</v>
      </c>
      <c r="JJ14" t="n">
        <v>0.958</v>
      </c>
      <c r="JK14" t="n">
        <v>0.9601</v>
      </c>
      <c r="JL14" t="n">
        <v>0.96168</v>
      </c>
      <c r="JM14" t="n">
        <v>0.96315</v>
      </c>
      <c r="JN14" t="n">
        <v>0.96527</v>
      </c>
      <c r="JO14" t="n">
        <v>0.96669</v>
      </c>
      <c r="JP14" t="n">
        <v>0.96883</v>
      </c>
      <c r="JQ14" t="n">
        <v>0.9702</v>
      </c>
      <c r="JR14" t="n">
        <v>0.9716</v>
      </c>
      <c r="JS14" t="n">
        <v>0.97406</v>
      </c>
      <c r="JT14" t="n">
        <v>0.97721</v>
      </c>
      <c r="JU14" t="n">
        <v>0.97921</v>
      </c>
      <c r="JV14" t="n">
        <v>0.98222</v>
      </c>
      <c r="JW14" t="n">
        <v>0.98519</v>
      </c>
      <c r="JX14" t="n">
        <v>0.9869599999999999</v>
      </c>
      <c r="JY14" t="n">
        <v>0.99003</v>
      </c>
      <c r="JZ14" t="n">
        <v>0.99204</v>
      </c>
      <c r="KA14" t="n">
        <v>0.9936700000000001</v>
      </c>
      <c r="KB14" t="n">
        <v>0.99671</v>
      </c>
      <c r="KC14" t="n">
        <v>0.99966</v>
      </c>
      <c r="KD14" t="n">
        <v>1.00264</v>
      </c>
      <c r="KE14" t="n">
        <v>1.00394</v>
      </c>
      <c r="KF14" t="n">
        <v>1.00535</v>
      </c>
      <c r="KG14" t="n">
        <v>1.00755</v>
      </c>
      <c r="KH14" t="n">
        <v>1.00997</v>
      </c>
      <c r="KI14" t="n">
        <v>1.01137</v>
      </c>
      <c r="KJ14" t="n">
        <v>1.0126</v>
      </c>
      <c r="KK14" t="n">
        <v>1.01401</v>
      </c>
      <c r="KL14" t="n">
        <v>1.01607</v>
      </c>
      <c r="KM14" t="n">
        <v>1.01666</v>
      </c>
      <c r="KN14" t="n">
        <v>1.01913</v>
      </c>
      <c r="KO14" t="n">
        <v>1.02124</v>
      </c>
      <c r="KP14" t="n">
        <v>1.02275</v>
      </c>
      <c r="KQ14" t="n">
        <v>1.02449</v>
      </c>
      <c r="KR14" t="n">
        <v>1.0271</v>
      </c>
      <c r="KS14" t="n">
        <v>1.02812</v>
      </c>
      <c r="KT14" t="n">
        <v>1.0295</v>
      </c>
      <c r="KU14" t="n">
        <v>1.03187</v>
      </c>
      <c r="KV14" t="n">
        <v>1.03453</v>
      </c>
      <c r="KW14" t="n">
        <v>1.0371</v>
      </c>
      <c r="KX14" t="n">
        <v>1.04007</v>
      </c>
      <c r="KY14" t="n">
        <v>1.04228</v>
      </c>
      <c r="KZ14" t="n">
        <v>1.04397</v>
      </c>
      <c r="LA14" t="n">
        <v>1.04584</v>
      </c>
      <c r="LB14" t="n">
        <v>1.04779</v>
      </c>
      <c r="LC14" t="n">
        <v>1.04979</v>
      </c>
      <c r="LD14" t="n">
        <v>1.05115</v>
      </c>
      <c r="LE14" t="n">
        <v>1.05304</v>
      </c>
      <c r="LF14" t="n">
        <v>1.0555</v>
      </c>
      <c r="LG14" t="n">
        <v>1.05807</v>
      </c>
      <c r="LH14" t="n">
        <v>1.06222</v>
      </c>
      <c r="LI14" t="n">
        <v>1.06486</v>
      </c>
      <c r="LJ14" t="n">
        <v>1.06652</v>
      </c>
      <c r="LK14" t="n">
        <v>1.0685</v>
      </c>
      <c r="LL14" t="n">
        <v>1.07087</v>
      </c>
      <c r="LM14" t="n">
        <v>1.07225</v>
      </c>
      <c r="LN14" t="n">
        <v>1.07449</v>
      </c>
      <c r="LO14" t="n">
        <v>1.07708</v>
      </c>
      <c r="LP14" t="n">
        <v>1.0797</v>
      </c>
      <c r="LQ14" t="n">
        <v>1.08205</v>
      </c>
      <c r="LR14" t="n">
        <v>1.08574</v>
      </c>
      <c r="LS14" t="n">
        <v>1.08845</v>
      </c>
      <c r="LT14" t="n">
        <v>1.09021</v>
      </c>
      <c r="LU14" t="n">
        <v>1.09215</v>
      </c>
      <c r="LV14" t="n">
        <v>1.09407</v>
      </c>
      <c r="LW14" t="n">
        <v>1.09685</v>
      </c>
      <c r="LX14" t="n">
        <v>1.09884</v>
      </c>
      <c r="LY14" t="n">
        <v>1.10034</v>
      </c>
      <c r="LZ14" t="n">
        <v>1.10167</v>
      </c>
      <c r="MA14" t="n">
        <v>1.10385</v>
      </c>
      <c r="MB14" t="n">
        <v>1.10651</v>
      </c>
      <c r="MC14" t="n">
        <v>1.10946</v>
      </c>
      <c r="MD14" t="n">
        <v>1.11346</v>
      </c>
      <c r="ME14" t="n">
        <v>1.11649</v>
      </c>
      <c r="MF14" t="n">
        <v>1.11962</v>
      </c>
      <c r="MG14" t="n">
        <v>1.12295</v>
      </c>
      <c r="MH14" t="n">
        <v>1.12451</v>
      </c>
      <c r="MI14" t="n">
        <v>1.12722</v>
      </c>
      <c r="MJ14" t="n">
        <v>1.1303</v>
      </c>
      <c r="MK14" t="n">
        <v>1.133</v>
      </c>
      <c r="ML14" t="n">
        <v>1.13557</v>
      </c>
      <c r="MM14" t="n">
        <v>1.13841</v>
      </c>
      <c r="MN14" t="n">
        <v>1.14095</v>
      </c>
      <c r="MO14" t="n">
        <v>1.14274</v>
      </c>
      <c r="MP14" t="n">
        <v>1.14548</v>
      </c>
      <c r="MQ14" t="n">
        <v>1.14735</v>
      </c>
      <c r="MR14" t="n">
        <v>1.14829</v>
      </c>
      <c r="MS14" t="n">
        <v>1.14946</v>
      </c>
      <c r="MT14" t="n">
        <v>1.1531</v>
      </c>
      <c r="MU14" t="n">
        <v>1.1555</v>
      </c>
      <c r="MV14" t="n">
        <v>1.15775</v>
      </c>
      <c r="MW14" t="n">
        <v>1.16046</v>
      </c>
      <c r="MX14" t="n">
        <v>1.162</v>
      </c>
      <c r="MY14" t="n">
        <v>1.16387</v>
      </c>
      <c r="MZ14" t="n">
        <v>1.16716</v>
      </c>
      <c r="NA14" t="n">
        <v>1.16979</v>
      </c>
      <c r="NB14" t="n">
        <v>1.17127</v>
      </c>
      <c r="NC14" t="n">
        <v>1.17296</v>
      </c>
      <c r="ND14" t="n">
        <v>1.1747</v>
      </c>
      <c r="NE14" t="n">
        <v>1.17699</v>
      </c>
      <c r="NF14" t="n">
        <v>1.17914</v>
      </c>
      <c r="NG14" t="n">
        <v>1.17984</v>
      </c>
      <c r="NH14" t="n">
        <v>1.1817</v>
      </c>
      <c r="NI14" t="n">
        <v>1.18408</v>
      </c>
      <c r="NJ14" t="n">
        <v>1.18627</v>
      </c>
      <c r="NK14" t="n">
        <v>1.18932</v>
      </c>
      <c r="NL14" t="n">
        <v>1.19254</v>
      </c>
      <c r="NM14" t="n">
        <v>1.1957</v>
      </c>
      <c r="NN14" t="n">
        <v>1.19801</v>
      </c>
      <c r="NO14" t="n">
        <v>1.19887</v>
      </c>
      <c r="NP14" t="n">
        <v>1.19952</v>
      </c>
      <c r="NQ14" t="n">
        <v>1.20129</v>
      </c>
      <c r="NR14" t="n">
        <v>1.205</v>
      </c>
      <c r="NS14" t="n">
        <v>1.20719</v>
      </c>
      <c r="NT14" t="n">
        <v>1.20987</v>
      </c>
      <c r="NU14" t="n">
        <v>1.21238</v>
      </c>
      <c r="NV14" t="n">
        <v>1.21609</v>
      </c>
      <c r="NW14" t="n">
        <v>1.21968</v>
      </c>
      <c r="NX14" t="n">
        <v>1.2211</v>
      </c>
      <c r="NY14" t="n">
        <v>1.22303</v>
      </c>
      <c r="NZ14" t="n">
        <v>1.22426</v>
      </c>
      <c r="OA14" t="n">
        <v>1.22769</v>
      </c>
      <c r="OB14" t="n">
        <v>1.22966</v>
      </c>
      <c r="OC14" t="n">
        <v>1.23164</v>
      </c>
      <c r="OD14" t="n">
        <v>1.23379</v>
      </c>
      <c r="OE14" t="n">
        <v>1.23518</v>
      </c>
      <c r="OF14" t="n">
        <v>1.23777</v>
      </c>
      <c r="OG14" t="n">
        <v>1.23931</v>
      </c>
      <c r="OH14" t="n">
        <v>1.24032</v>
      </c>
      <c r="OI14" t="n">
        <v>1.24117</v>
      </c>
      <c r="OJ14" t="n">
        <v>1.24218</v>
      </c>
      <c r="OK14" t="n">
        <v>1.24457</v>
      </c>
      <c r="OL14" t="n">
        <v>1.24572</v>
      </c>
      <c r="OM14" t="n">
        <v>1.24767</v>
      </c>
      <c r="ON14" t="n">
        <v>1.25084</v>
      </c>
      <c r="OO14" t="n">
        <v>1.25227</v>
      </c>
      <c r="OP14" t="n">
        <v>1.2528</v>
      </c>
      <c r="OQ14" t="n">
        <v>1.25383</v>
      </c>
      <c r="OR14" t="n">
        <v>1.25626</v>
      </c>
      <c r="OS14" t="n">
        <v>1.25881</v>
      </c>
      <c r="OT14" t="n">
        <v>1.26116</v>
      </c>
      <c r="OU14" t="n">
        <v>1.26211</v>
      </c>
      <c r="OV14" t="n">
        <v>1.26311</v>
      </c>
      <c r="OW14" t="n">
        <v>1.26477</v>
      </c>
      <c r="OX14" t="n">
        <v>1.26678</v>
      </c>
      <c r="OY14" t="n">
        <v>1.26881</v>
      </c>
      <c r="OZ14" t="n">
        <v>1.27155</v>
      </c>
      <c r="PA14" t="n">
        <v>1.27479</v>
      </c>
      <c r="PB14" t="n">
        <v>1.27687</v>
      </c>
      <c r="PC14" t="n">
        <v>1.27958</v>
      </c>
      <c r="PD14" t="n">
        <v>1.28165</v>
      </c>
      <c r="PE14" t="n">
        <v>1.28344</v>
      </c>
      <c r="PF14" t="n">
        <v>1.28509</v>
      </c>
      <c r="PG14" t="n">
        <v>1.28686</v>
      </c>
      <c r="PH14" t="n">
        <v>1.28925</v>
      </c>
      <c r="PI14" t="n">
        <v>1.29097</v>
      </c>
      <c r="PJ14" t="n">
        <v>1.29371</v>
      </c>
      <c r="PK14" t="n">
        <v>1.29494</v>
      </c>
      <c r="PL14" t="n">
        <v>1.29755</v>
      </c>
      <c r="PM14" t="n">
        <v>1.30032</v>
      </c>
      <c r="PN14" t="n">
        <v>1.30295</v>
      </c>
      <c r="PO14" t="n">
        <v>1.30543</v>
      </c>
      <c r="PP14" t="n">
        <v>1.30801</v>
      </c>
      <c r="PQ14" t="n">
        <v>1.31052</v>
      </c>
      <c r="PR14" t="n">
        <v>1.31385</v>
      </c>
      <c r="PS14" t="n">
        <v>1.31768</v>
      </c>
      <c r="PT14" t="n">
        <v>1.3219</v>
      </c>
      <c r="PU14" t="n">
        <v>1.32459</v>
      </c>
      <c r="PV14" t="n">
        <v>1.32617</v>
      </c>
      <c r="PW14" t="n">
        <v>1.32773</v>
      </c>
      <c r="PX14" t="n">
        <v>1.33117</v>
      </c>
      <c r="PY14" t="n">
        <v>1.33366</v>
      </c>
      <c r="PZ14" t="n">
        <v>1.3355</v>
      </c>
      <c r="QA14" t="n">
        <v>1.33876</v>
      </c>
      <c r="QB14" t="n">
        <v>1.34121</v>
      </c>
      <c r="QC14" t="n">
        <v>1.34261</v>
      </c>
      <c r="QD14" t="n">
        <v>1.34521</v>
      </c>
      <c r="QE14" t="n">
        <v>1.34864</v>
      </c>
      <c r="QF14" t="n">
        <v>1.35203</v>
      </c>
      <c r="QG14" t="n">
        <v>1.35339</v>
      </c>
      <c r="QH14" t="n">
        <v>1.35634</v>
      </c>
      <c r="QI14" t="n">
        <v>1.36125</v>
      </c>
      <c r="QJ14" t="n">
        <v>1.36318</v>
      </c>
      <c r="QK14" t="n">
        <v>1.36648</v>
      </c>
      <c r="QL14" t="n">
        <v>1.36913</v>
      </c>
      <c r="QM14" t="n">
        <v>1.37128</v>
      </c>
      <c r="QN14" t="n">
        <v>1.37546</v>
      </c>
      <c r="QO14" t="n">
        <v>1.37737</v>
      </c>
      <c r="QP14" t="n">
        <v>1.38019</v>
      </c>
      <c r="QQ14" t="n">
        <v>1.38224</v>
      </c>
      <c r="QR14" t="n">
        <v>1.38376</v>
      </c>
      <c r="QS14" t="n">
        <v>1.38549</v>
      </c>
      <c r="QT14" t="n">
        <v>1.3888</v>
      </c>
      <c r="QU14" t="n">
        <v>1.39062</v>
      </c>
      <c r="QV14" t="n">
        <v>1.39256</v>
      </c>
      <c r="QW14" t="n">
        <v>1.39572</v>
      </c>
      <c r="QX14" t="n">
        <v>1.39826</v>
      </c>
      <c r="QY14" t="n">
        <v>1.40069</v>
      </c>
      <c r="QZ14" t="n">
        <v>1.40295</v>
      </c>
      <c r="RA14" t="n">
        <v>1.40512</v>
      </c>
      <c r="RB14" t="n">
        <v>1.40756</v>
      </c>
      <c r="RC14" t="n">
        <v>1.41047</v>
      </c>
      <c r="RD14" t="n">
        <v>1.41346</v>
      </c>
      <c r="RE14" t="n">
        <v>1.41532</v>
      </c>
      <c r="RF14" t="n">
        <v>1.41845</v>
      </c>
      <c r="RG14" t="n">
        <v>1.42105</v>
      </c>
      <c r="RH14" t="n">
        <v>1.42561</v>
      </c>
      <c r="RI14" t="n">
        <v>1.42836</v>
      </c>
      <c r="RJ14" t="n">
        <v>1.43025</v>
      </c>
      <c r="RK14" t="n">
        <v>1.43363</v>
      </c>
      <c r="RL14" t="n">
        <v>1.43687</v>
      </c>
      <c r="RM14" t="n">
        <v>1.43978</v>
      </c>
      <c r="RN14" t="n">
        <v>1.44172</v>
      </c>
      <c r="RO14" t="n">
        <v>1.443</v>
      </c>
      <c r="RP14" t="n">
        <v>1.44565</v>
      </c>
      <c r="RQ14" t="n">
        <v>1.44794</v>
      </c>
      <c r="RR14" t="n">
        <v>1.45135</v>
      </c>
      <c r="RS14" t="n">
        <v>1.45288</v>
      </c>
      <c r="RT14" t="n">
        <v>1.45447</v>
      </c>
      <c r="RU14" t="n">
        <v>1.45855</v>
      </c>
      <c r="RV14" t="n">
        <v>1.46229</v>
      </c>
      <c r="RW14" t="n">
        <v>1.46459</v>
      </c>
      <c r="RX14" t="n">
        <v>1.46625</v>
      </c>
      <c r="RY14" t="n">
        <v>1.46838</v>
      </c>
      <c r="RZ14" t="n">
        <v>1.47159</v>
      </c>
      <c r="SA14" t="n">
        <v>1.47371</v>
      </c>
      <c r="SB14" t="n">
        <v>1.47539</v>
      </c>
      <c r="SC14" t="n">
        <v>1.47732</v>
      </c>
      <c r="SD14" t="n">
        <v>1.47953</v>
      </c>
      <c r="SE14" t="n">
        <v>1.48072</v>
      </c>
      <c r="SF14" t="n">
        <v>1.48204</v>
      </c>
      <c r="SG14" t="n">
        <v>1.48321</v>
      </c>
      <c r="SH14" t="n">
        <v>1.48466</v>
      </c>
      <c r="SI14" t="n">
        <v>1.48743</v>
      </c>
      <c r="SJ14" t="n">
        <v>1.4904</v>
      </c>
      <c r="SK14" t="n">
        <v>1.49266</v>
      </c>
      <c r="SL14" t="n">
        <v>1.49442</v>
      </c>
      <c r="SM14" t="n">
        <v>1.4966</v>
      </c>
      <c r="SN14" t="n">
        <v>1.49875</v>
      </c>
      <c r="SO14" t="n">
        <v>1.50154</v>
      </c>
      <c r="SP14" t="n">
        <v>1.5047</v>
      </c>
      <c r="SQ14" t="n">
        <v>1.50913</v>
      </c>
      <c r="SR14" t="n">
        <v>1.514</v>
      </c>
      <c r="SS14" t="n">
        <v>1.51752</v>
      </c>
      <c r="ST14" t="n">
        <v>1.52034</v>
      </c>
      <c r="SU14" t="n">
        <v>1.52368</v>
      </c>
      <c r="SV14" t="n">
        <v>1.52702</v>
      </c>
      <c r="SW14" t="n">
        <v>1.52873</v>
      </c>
      <c r="SX14" t="n">
        <v>1.52948</v>
      </c>
      <c r="SY14" t="n">
        <v>1.53068</v>
      </c>
      <c r="SZ14" t="n">
        <v>1.5327</v>
      </c>
      <c r="TA14" t="n">
        <v>1.53632</v>
      </c>
      <c r="TB14" t="n">
        <v>1.53873</v>
      </c>
      <c r="TC14" t="n">
        <v>1.54112</v>
      </c>
      <c r="TD14" t="n">
        <v>1.54312</v>
      </c>
      <c r="TE14" t="n">
        <v>1.54561</v>
      </c>
      <c r="TF14" t="n">
        <v>1.54999</v>
      </c>
      <c r="TG14" t="n">
        <v>1.55336</v>
      </c>
      <c r="TH14" t="n">
        <v>1.55513</v>
      </c>
      <c r="TI14" t="n">
        <v>1.558</v>
      </c>
      <c r="TJ14" t="n">
        <v>1.56135</v>
      </c>
      <c r="TK14" t="n">
        <v>1.56405</v>
      </c>
      <c r="TL14" t="n">
        <v>1.56788</v>
      </c>
      <c r="TM14" t="n">
        <v>1.57082</v>
      </c>
      <c r="TN14" t="n">
        <v>1.57368</v>
      </c>
      <c r="TO14" t="n">
        <v>1.57666</v>
      </c>
      <c r="TP14" t="n">
        <v>1.57845</v>
      </c>
      <c r="TQ14" t="n">
        <v>1.58117</v>
      </c>
      <c r="TR14" t="n">
        <v>1.58284</v>
      </c>
      <c r="TS14" t="n">
        <v>1.58402</v>
      </c>
      <c r="TT14" t="n">
        <v>1.58659</v>
      </c>
      <c r="TU14" t="n">
        <v>1.58813</v>
      </c>
      <c r="TV14" t="n">
        <v>1.59078</v>
      </c>
      <c r="TW14" t="n">
        <v>1.59471</v>
      </c>
      <c r="TX14" t="n">
        <v>1.59669</v>
      </c>
      <c r="TY14" t="n">
        <v>1.5987</v>
      </c>
      <c r="TZ14" t="n">
        <v>1.60174</v>
      </c>
      <c r="UA14" t="n">
        <v>1.60561</v>
      </c>
      <c r="UB14" t="n">
        <v>1.60762</v>
      </c>
      <c r="UC14" t="n">
        <v>1.61026</v>
      </c>
      <c r="UD14" t="n">
        <v>1.61323</v>
      </c>
      <c r="UE14" t="n">
        <v>1.61587</v>
      </c>
      <c r="UF14" t="n">
        <v>1.61852</v>
      </c>
      <c r="UG14" t="n">
        <v>1.62334</v>
      </c>
      <c r="UH14" t="n">
        <v>1.627</v>
      </c>
      <c r="UI14" t="n">
        <v>1.63114</v>
      </c>
      <c r="UJ14" t="n">
        <v>1.63462</v>
      </c>
      <c r="UK14" t="n">
        <v>1.63901</v>
      </c>
      <c r="UL14" t="n">
        <v>1.64132</v>
      </c>
      <c r="UM14" t="n">
        <v>1.64298</v>
      </c>
      <c r="UN14" t="n">
        <v>1.6439</v>
      </c>
      <c r="UO14" t="n">
        <v>1.64665</v>
      </c>
      <c r="UP14" t="n">
        <v>1.64927</v>
      </c>
      <c r="UQ14" t="n">
        <v>1.65159</v>
      </c>
      <c r="UR14" t="n">
        <v>1.65384</v>
      </c>
      <c r="US14" t="n">
        <v>1.65596</v>
      </c>
      <c r="UT14" t="n">
        <v>1.65864</v>
      </c>
      <c r="UU14" t="n">
        <v>1.66044</v>
      </c>
      <c r="UV14" t="n">
        <v>1.66399</v>
      </c>
      <c r="UW14" t="n">
        <v>1.66529</v>
      </c>
      <c r="UX14" t="n">
        <v>1.66767</v>
      </c>
      <c r="UY14" t="n">
        <v>1.67146</v>
      </c>
      <c r="UZ14" t="n">
        <v>1.67526</v>
      </c>
      <c r="VA14" t="n">
        <v>1.67869</v>
      </c>
      <c r="VB14" t="n">
        <v>1.68258</v>
      </c>
      <c r="VC14" t="n">
        <v>1.68743</v>
      </c>
      <c r="VD14" t="n">
        <v>1.69089</v>
      </c>
      <c r="VE14" t="n">
        <v>1.69324</v>
      </c>
      <c r="VF14" t="n">
        <v>1.6957</v>
      </c>
      <c r="VG14" t="n">
        <v>1.69877</v>
      </c>
      <c r="VH14" t="n">
        <v>1.70249</v>
      </c>
      <c r="VI14" t="n">
        <v>1.70491</v>
      </c>
      <c r="VJ14" t="n">
        <v>1.70881</v>
      </c>
      <c r="VK14" t="n">
        <v>1.71415</v>
      </c>
      <c r="VL14" t="n">
        <v>1.71704</v>
      </c>
      <c r="VM14" t="n">
        <v>1.72109</v>
      </c>
      <c r="VN14" t="n">
        <v>1.72361</v>
      </c>
      <c r="VO14" t="n">
        <v>1.72688</v>
      </c>
      <c r="VP14" t="n">
        <v>1.73141</v>
      </c>
      <c r="VQ14" t="n">
        <v>1.73339</v>
      </c>
      <c r="VR14" t="n">
        <v>1.73656</v>
      </c>
      <c r="VS14" t="n">
        <v>1.7396</v>
      </c>
      <c r="VT14" t="n">
        <v>1.74391</v>
      </c>
      <c r="VU14" t="n">
        <v>1.74708</v>
      </c>
      <c r="VV14" t="n">
        <v>1.75057</v>
      </c>
      <c r="VW14" t="n">
        <v>1.75777</v>
      </c>
      <c r="VX14" t="n">
        <v>1.76102</v>
      </c>
      <c r="VY14" t="n">
        <v>1.76324</v>
      </c>
      <c r="VZ14" t="n">
        <v>1.76581</v>
      </c>
      <c r="WA14" t="n">
        <v>1.76817</v>
      </c>
      <c r="WB14" t="n">
        <v>1.76922</v>
      </c>
      <c r="WC14" t="n">
        <v>1.77269</v>
      </c>
      <c r="WD14" t="n">
        <v>1.77554</v>
      </c>
      <c r="WE14" t="n">
        <v>1.77896</v>
      </c>
      <c r="WF14" t="n">
        <v>1.78224</v>
      </c>
      <c r="WG14" t="n">
        <v>1.78536</v>
      </c>
      <c r="WH14" t="n">
        <v>1.7877</v>
      </c>
      <c r="WI14" t="n">
        <v>1.78997</v>
      </c>
      <c r="WJ14" t="n">
        <v>1.7924</v>
      </c>
      <c r="WK14" t="n">
        <v>1.79643</v>
      </c>
      <c r="WL14" t="n">
        <v>1.79948</v>
      </c>
      <c r="WM14" t="n">
        <v>1.80264</v>
      </c>
      <c r="WN14" t="n">
        <v>1.80622</v>
      </c>
      <c r="WO14" t="n">
        <v>1.80938</v>
      </c>
      <c r="WP14" t="n">
        <v>1.81429</v>
      </c>
      <c r="WQ14" t="n">
        <v>1.81712</v>
      </c>
      <c r="WR14" t="n">
        <v>1.81854</v>
      </c>
      <c r="WS14" t="n">
        <v>1.82056</v>
      </c>
      <c r="WT14" t="n">
        <v>1.8251</v>
      </c>
      <c r="WU14" t="n">
        <v>1.83148</v>
      </c>
      <c r="WV14" t="n">
        <v>1.83555</v>
      </c>
      <c r="WW14" t="n">
        <v>1.83851</v>
      </c>
      <c r="WX14" t="n">
        <v>1.84316</v>
      </c>
      <c r="WY14" t="n">
        <v>1.8476</v>
      </c>
      <c r="WZ14" t="n">
        <v>1.85177</v>
      </c>
      <c r="XA14" t="n">
        <v>1.85626</v>
      </c>
      <c r="XB14" t="n">
        <v>1.86057</v>
      </c>
      <c r="XC14" t="n">
        <v>1.8635</v>
      </c>
      <c r="XD14" t="n">
        <v>1.86839</v>
      </c>
      <c r="XE14" t="n">
        <v>1.87278</v>
      </c>
      <c r="XF14" t="n">
        <v>1.8753</v>
      </c>
      <c r="XG14" t="n">
        <v>1.87949</v>
      </c>
      <c r="XH14" t="n">
        <v>1.88394</v>
      </c>
      <c r="XI14" t="n">
        <v>1.88789</v>
      </c>
      <c r="XJ14" t="n">
        <v>1.89174</v>
      </c>
      <c r="XK14" t="n">
        <v>1.89608</v>
      </c>
      <c r="XL14" t="n">
        <v>1.90055</v>
      </c>
      <c r="XM14" t="n">
        <v>1.90329</v>
      </c>
      <c r="XN14" t="n">
        <v>1.9067</v>
      </c>
      <c r="XO14" t="n">
        <v>1.90934</v>
      </c>
      <c r="XP14" t="n">
        <v>1.91379</v>
      </c>
      <c r="XQ14" t="n">
        <v>1.91842</v>
      </c>
      <c r="XR14" t="n">
        <v>1.92342</v>
      </c>
      <c r="XS14" t="n">
        <v>1.92768</v>
      </c>
      <c r="XT14" t="n">
        <v>1.93061</v>
      </c>
      <c r="XU14" t="n">
        <v>1.9349</v>
      </c>
      <c r="XV14" t="n">
        <v>1.94037</v>
      </c>
      <c r="XW14" t="n">
        <v>1.94608</v>
      </c>
      <c r="XX14" t="n">
        <v>1.95156</v>
      </c>
      <c r="XY14" t="n">
        <v>1.95667</v>
      </c>
      <c r="XZ14" t="n">
        <v>1.9613</v>
      </c>
      <c r="YA14" t="n">
        <v>1.96887</v>
      </c>
      <c r="YB14" t="n">
        <v>1.97515</v>
      </c>
      <c r="YC14" t="n">
        <v>1.97876</v>
      </c>
      <c r="YD14" t="n">
        <v>1.98362</v>
      </c>
      <c r="YE14" t="n">
        <v>1.98914</v>
      </c>
      <c r="YF14" t="n">
        <v>1.99559</v>
      </c>
      <c r="YG14" t="n">
        <v>2.00042</v>
      </c>
      <c r="YH14" t="n">
        <v>2.00497</v>
      </c>
      <c r="YI14" t="n">
        <v>2.00932</v>
      </c>
      <c r="YJ14" t="n">
        <v>2.01434</v>
      </c>
      <c r="YK14" t="n">
        <v>2.01688</v>
      </c>
      <c r="YL14" t="n">
        <v>2.0194</v>
      </c>
      <c r="YM14" t="n">
        <v>2.02455</v>
      </c>
      <c r="YN14" t="n">
        <v>2.02964</v>
      </c>
      <c r="YO14" t="n">
        <v>2.03448</v>
      </c>
      <c r="YP14" t="n">
        <v>2.03772</v>
      </c>
      <c r="YQ14" t="n">
        <v>2.04461</v>
      </c>
      <c r="YR14" t="n">
        <v>2.05008</v>
      </c>
      <c r="YS14" t="n">
        <v>2.0547</v>
      </c>
      <c r="YT14" t="n">
        <v>2.05767</v>
      </c>
      <c r="YU14" t="n">
        <v>2.06278</v>
      </c>
      <c r="YV14" t="n">
        <v>2.06693</v>
      </c>
      <c r="YW14" t="n">
        <v>2.07206</v>
      </c>
      <c r="YX14" t="n">
        <v>2.07511</v>
      </c>
      <c r="YY14" t="n">
        <v>2.07852</v>
      </c>
      <c r="YZ14" t="n">
        <v>2.08204</v>
      </c>
      <c r="ZA14" t="n">
        <v>2.08629</v>
      </c>
      <c r="ZB14" t="n">
        <v>2.09182</v>
      </c>
      <c r="ZC14" t="n">
        <v>2.09902</v>
      </c>
      <c r="ZD14" t="n">
        <v>2.10396</v>
      </c>
      <c r="ZE14" t="n">
        <v>2.10828</v>
      </c>
      <c r="ZF14" t="n">
        <v>2.11384</v>
      </c>
      <c r="ZG14" t="n">
        <v>2.12087</v>
      </c>
      <c r="ZH14" t="n">
        <v>2.12599</v>
      </c>
      <c r="ZI14" t="n">
        <v>2.13141</v>
      </c>
      <c r="ZJ14" t="n">
        <v>2.13821</v>
      </c>
      <c r="ZK14" t="n">
        <v>2.14443</v>
      </c>
      <c r="ZL14" t="n">
        <v>2.14869</v>
      </c>
      <c r="ZM14" t="n">
        <v>2.15238</v>
      </c>
      <c r="ZN14" t="n">
        <v>2.15484</v>
      </c>
      <c r="ZO14" t="n">
        <v>2.16064</v>
      </c>
      <c r="ZP14" t="n">
        <v>2.16562</v>
      </c>
      <c r="ZQ14" t="n">
        <v>2.16866</v>
      </c>
      <c r="ZR14" t="n">
        <v>2.17229</v>
      </c>
      <c r="ZS14" t="n">
        <v>2.17659</v>
      </c>
      <c r="ZT14" t="n">
        <v>2.18282</v>
      </c>
      <c r="ZU14" t="n">
        <v>2.18742</v>
      </c>
      <c r="ZV14" t="n">
        <v>2.19214</v>
      </c>
      <c r="ZW14" t="n">
        <v>2.19696</v>
      </c>
      <c r="ZX14" t="n">
        <v>2.20249</v>
      </c>
      <c r="ZY14" t="n">
        <v>2.20617</v>
      </c>
      <c r="ZZ14" t="n">
        <v>2.21312</v>
      </c>
      <c r="AAA14" t="n">
        <v>2.21743</v>
      </c>
      <c r="AAB14" t="n">
        <v>2.2201</v>
      </c>
      <c r="AAC14" t="n">
        <v>2.22523</v>
      </c>
      <c r="AAD14" t="n">
        <v>2.23074</v>
      </c>
      <c r="AAE14" t="n">
        <v>2.23631</v>
      </c>
      <c r="AAF14" t="n">
        <v>2.24258</v>
      </c>
      <c r="AAG14" t="n">
        <v>2.24688</v>
      </c>
      <c r="AAH14" t="n">
        <v>2.25166</v>
      </c>
      <c r="AAI14" t="n">
        <v>2.25528</v>
      </c>
      <c r="AAJ14" t="n">
        <v>2.26006</v>
      </c>
      <c r="AAK14" t="n">
        <v>2.26608</v>
      </c>
      <c r="AAL14" t="n">
        <v>2.27018</v>
      </c>
      <c r="AAM14" t="n">
        <v>2.27627</v>
      </c>
      <c r="AAN14" t="n">
        <v>2.28185</v>
      </c>
      <c r="AAO14" t="n">
        <v>2.28612</v>
      </c>
      <c r="AAP14" t="n">
        <v>2.29046</v>
      </c>
      <c r="AAQ14" t="n">
        <v>2.29586</v>
      </c>
      <c r="AAR14" t="n">
        <v>2.3036</v>
      </c>
      <c r="AAS14" t="n">
        <v>2.30942</v>
      </c>
      <c r="AAT14" t="n">
        <v>2.31533</v>
      </c>
      <c r="AAU14" t="n">
        <v>2.3225</v>
      </c>
      <c r="AAV14" t="n">
        <v>2.32843</v>
      </c>
      <c r="AAW14" t="n">
        <v>2.33168</v>
      </c>
      <c r="AAX14" t="n">
        <v>2.33574</v>
      </c>
      <c r="AAY14" t="n">
        <v>2.34348</v>
      </c>
      <c r="AAZ14" t="n">
        <v>2.34993</v>
      </c>
      <c r="ABA14" t="n">
        <v>2.35675</v>
      </c>
      <c r="ABB14" t="n">
        <v>2.36193</v>
      </c>
      <c r="ABC14" t="n">
        <v>2.36624</v>
      </c>
      <c r="ABD14" t="n">
        <v>2.36984</v>
      </c>
      <c r="ABE14" t="n">
        <v>2.37705</v>
      </c>
      <c r="ABF14" t="n">
        <v>2.38078</v>
      </c>
      <c r="ABG14" t="n">
        <v>2.38653</v>
      </c>
      <c r="ABH14" t="n">
        <v>2.39417</v>
      </c>
      <c r="ABI14" t="n">
        <v>2.40012</v>
      </c>
      <c r="ABJ14" t="n">
        <v>2.40638</v>
      </c>
      <c r="ABK14" t="n">
        <v>2.41376</v>
      </c>
      <c r="ABL14" t="n">
        <v>2.41756</v>
      </c>
      <c r="ABM14" t="n">
        <v>2.42319</v>
      </c>
      <c r="ABN14" t="n">
        <v>2.43029</v>
      </c>
      <c r="ABO14" t="n">
        <v>2.43418</v>
      </c>
      <c r="ABP14" t="n">
        <v>2.44165</v>
      </c>
      <c r="ABQ14" t="n">
        <v>2.44669</v>
      </c>
      <c r="ABR14" t="n">
        <v>2.45174</v>
      </c>
      <c r="ABS14" t="n">
        <v>2.45664</v>
      </c>
      <c r="ABT14" t="n">
        <v>2.46353</v>
      </c>
      <c r="ABU14" t="n">
        <v>2.46958</v>
      </c>
      <c r="ABV14" t="n">
        <v>2.47519</v>
      </c>
      <c r="ABW14" t="n">
        <v>2.48102</v>
      </c>
      <c r="ABX14" t="n">
        <v>2.48555</v>
      </c>
      <c r="ABY14" t="n">
        <v>2.49036</v>
      </c>
      <c r="ABZ14" t="n">
        <v>2.49611</v>
      </c>
      <c r="ACA14" t="n">
        <v>2.49964</v>
      </c>
      <c r="ACB14" t="n">
        <v>2.50397</v>
      </c>
      <c r="ACC14" t="n">
        <v>2.5098</v>
      </c>
      <c r="ACD14" t="n">
        <v>2.51999</v>
      </c>
      <c r="ACE14" t="n">
        <v>2.52601</v>
      </c>
      <c r="ACF14" t="n">
        <v>2.53292</v>
      </c>
      <c r="ACG14" t="n">
        <v>2.54031</v>
      </c>
      <c r="ACH14" t="n">
        <v>2.54824</v>
      </c>
      <c r="ACI14" t="n">
        <v>2.55495</v>
      </c>
      <c r="ACJ14" t="n">
        <v>2.56178</v>
      </c>
      <c r="ACK14" t="n">
        <v>2.56912</v>
      </c>
      <c r="ACL14" t="n">
        <v>2.57378</v>
      </c>
      <c r="ACM14" t="n">
        <v>2.57766</v>
      </c>
      <c r="ACN14" t="n">
        <v>2.58462</v>
      </c>
      <c r="ACO14" t="n">
        <v>2.59439</v>
      </c>
      <c r="ACP14" t="n">
        <v>2.60309</v>
      </c>
      <c r="ACQ14" t="n">
        <v>2.61279</v>
      </c>
      <c r="ACR14" t="n">
        <v>2.62183</v>
      </c>
      <c r="ACS14" t="n">
        <v>2.62989</v>
      </c>
      <c r="ACT14" t="n">
        <v>2.63752</v>
      </c>
      <c r="ACU14" t="n">
        <v>2.64816</v>
      </c>
      <c r="ACV14" t="n">
        <v>2.65876</v>
      </c>
      <c r="ACW14" t="n">
        <v>2.66634</v>
      </c>
      <c r="ACX14" t="n">
        <v>2.67248</v>
      </c>
      <c r="ACY14" t="n">
        <v>2.6787</v>
      </c>
      <c r="ACZ14" t="n">
        <v>2.68705</v>
      </c>
      <c r="ADA14" t="n">
        <v>2.69543</v>
      </c>
      <c r="ADB14" t="n">
        <v>2.70129</v>
      </c>
      <c r="ADC14" t="n">
        <v>2.70801</v>
      </c>
      <c r="ADD14" t="n">
        <v>2.71426</v>
      </c>
      <c r="ADE14" t="n">
        <v>2.72101</v>
      </c>
      <c r="ADF14" t="n">
        <v>2.72776</v>
      </c>
      <c r="ADG14" t="n">
        <v>2.73587</v>
      </c>
      <c r="ADH14" t="n">
        <v>2.74674</v>
      </c>
      <c r="ADI14" t="n">
        <v>2.7606</v>
      </c>
      <c r="ADJ14" t="n">
        <v>2.77441</v>
      </c>
      <c r="ADK14" t="n">
        <v>2.78349</v>
      </c>
      <c r="ADL14" t="n">
        <v>2.79006</v>
      </c>
      <c r="ADM14" t="n">
        <v>2.79566</v>
      </c>
      <c r="ADN14" t="n">
        <v>2.8029</v>
      </c>
      <c r="ADO14" t="n">
        <v>2.8079</v>
      </c>
      <c r="ADP14" t="n">
        <v>2.81546</v>
      </c>
      <c r="ADQ14" t="n">
        <v>2.82383</v>
      </c>
      <c r="ADR14" t="n">
        <v>2.83401</v>
      </c>
      <c r="ADS14" t="n">
        <v>2.84077</v>
      </c>
      <c r="ADT14" t="n">
        <v>2.84918</v>
      </c>
      <c r="ADU14" t="n">
        <v>2.85802</v>
      </c>
      <c r="ADV14" t="n">
        <v>2.8629</v>
      </c>
      <c r="ADW14" t="n">
        <v>2.87005</v>
      </c>
      <c r="ADX14" t="n">
        <v>2.87582</v>
      </c>
      <c r="ADY14" t="n">
        <v>2.88267</v>
      </c>
      <c r="ADZ14" t="n">
        <v>2.8942</v>
      </c>
      <c r="AEA14" t="n">
        <v>2.90278</v>
      </c>
      <c r="AEB14" t="n">
        <v>2.91287</v>
      </c>
      <c r="AEC14" t="n">
        <v>2.92495</v>
      </c>
      <c r="AED14" t="n">
        <v>2.93898</v>
      </c>
      <c r="AEE14" t="n">
        <v>2.95473</v>
      </c>
      <c r="AEF14" t="n">
        <v>2.96346</v>
      </c>
      <c r="AEG14" t="n">
        <v>2.97623</v>
      </c>
      <c r="AEH14" t="n">
        <v>2.98518</v>
      </c>
      <c r="AEI14" t="n">
        <v>2.99661</v>
      </c>
      <c r="AEJ14" t="n">
        <v>3.0101</v>
      </c>
      <c r="AEK14" t="n">
        <v>3.02147</v>
      </c>
      <c r="AEL14" t="n">
        <v>3.03058</v>
      </c>
      <c r="AEM14" t="n">
        <v>3.03804</v>
      </c>
      <c r="AEN14" t="n">
        <v>3.04898</v>
      </c>
      <c r="AEO14" t="n">
        <v>3.06316</v>
      </c>
      <c r="AEP14" t="n">
        <v>3.07751</v>
      </c>
      <c r="AEQ14" t="n">
        <v>3.08848</v>
      </c>
      <c r="AER14" t="n">
        <v>3.10175</v>
      </c>
      <c r="AES14" t="n">
        <v>3.11304</v>
      </c>
      <c r="AET14" t="n">
        <v>3.11747</v>
      </c>
      <c r="AEU14" t="n">
        <v>3.12504</v>
      </c>
      <c r="AEV14" t="n">
        <v>3.13171</v>
      </c>
      <c r="AEW14" t="n">
        <v>3.13791</v>
      </c>
      <c r="AEX14" t="n">
        <v>3.14402</v>
      </c>
      <c r="AEY14" t="n">
        <v>3.15526</v>
      </c>
      <c r="AEZ14" t="n">
        <v>3.16769</v>
      </c>
      <c r="AFA14" t="n">
        <v>3.17591</v>
      </c>
      <c r="AFB14" t="n">
        <v>3.19334</v>
      </c>
      <c r="AFC14" t="n">
        <v>3.20973</v>
      </c>
      <c r="AFD14" t="n">
        <v>3.21863</v>
      </c>
      <c r="AFE14" t="n">
        <v>3.23028</v>
      </c>
      <c r="AFF14" t="n">
        <v>3.24519</v>
      </c>
      <c r="AFG14" t="n">
        <v>3.25565</v>
      </c>
      <c r="AFH14" t="n">
        <v>3.26654</v>
      </c>
      <c r="AFI14" t="n">
        <v>3.28129</v>
      </c>
      <c r="AFJ14" t="n">
        <v>3.29177</v>
      </c>
      <c r="AFK14" t="n">
        <v>3.30487</v>
      </c>
      <c r="AFL14" t="n">
        <v>3.31793</v>
      </c>
      <c r="AFM14" t="n">
        <v>3.33474</v>
      </c>
      <c r="AFN14" t="n">
        <v>3.35318</v>
      </c>
      <c r="AFO14" t="n">
        <v>3.369</v>
      </c>
      <c r="AFP14" t="n">
        <v>3.37909</v>
      </c>
      <c r="AFQ14" t="n">
        <v>3.38891</v>
      </c>
      <c r="AFR14" t="n">
        <v>3.39854</v>
      </c>
      <c r="AFS14" t="n">
        <v>3.40445</v>
      </c>
      <c r="AFT14" t="n">
        <v>3.41369</v>
      </c>
      <c r="AFU14" t="n">
        <v>3.42637</v>
      </c>
      <c r="AFV14" t="n">
        <v>3.43761</v>
      </c>
      <c r="AFW14" t="n">
        <v>3.45555</v>
      </c>
      <c r="AFX14" t="n">
        <v>3.47142</v>
      </c>
      <c r="AFY14" t="n">
        <v>3.48646</v>
      </c>
      <c r="AFZ14" t="n">
        <v>3.50537</v>
      </c>
      <c r="AGA14" t="n">
        <v>3.51598</v>
      </c>
      <c r="AGB14" t="n">
        <v>3.52792</v>
      </c>
      <c r="AGC14" t="n">
        <v>3.54082</v>
      </c>
      <c r="AGD14" t="n">
        <v>3.55802</v>
      </c>
      <c r="AGE14" t="n">
        <v>3.5836</v>
      </c>
      <c r="AGF14" t="n">
        <v>3.60029</v>
      </c>
      <c r="AGG14" t="n">
        <v>3.61642</v>
      </c>
      <c r="AGH14" t="n">
        <v>3.63891</v>
      </c>
      <c r="AGI14" t="n">
        <v>3.66298</v>
      </c>
      <c r="AGJ14" t="n">
        <v>3.67818</v>
      </c>
      <c r="AGK14" t="n">
        <v>3.69911</v>
      </c>
      <c r="AGL14" t="n">
        <v>3.71206</v>
      </c>
      <c r="AGM14" t="n">
        <v>3.72622</v>
      </c>
      <c r="AGN14" t="n">
        <v>3.74279</v>
      </c>
      <c r="AGO14" t="n">
        <v>3.75683</v>
      </c>
      <c r="AGP14" t="n">
        <v>3.76888</v>
      </c>
      <c r="AGQ14" t="n">
        <v>3.78743</v>
      </c>
      <c r="AGR14" t="n">
        <v>3.81</v>
      </c>
      <c r="AGS14" t="n">
        <v>3.83505</v>
      </c>
      <c r="AGT14" t="n">
        <v>3.85553</v>
      </c>
      <c r="AGU14" t="n">
        <v>3.8707</v>
      </c>
      <c r="AGV14" t="n">
        <v>3.88588</v>
      </c>
      <c r="AGW14" t="n">
        <v>3.90648</v>
      </c>
      <c r="AGX14" t="n">
        <v>3.92143</v>
      </c>
      <c r="AGY14" t="n">
        <v>3.94327</v>
      </c>
      <c r="AGZ14" t="n">
        <v>3.96526</v>
      </c>
      <c r="AHA14" t="n">
        <v>3.99357</v>
      </c>
      <c r="AHB14" t="n">
        <v>4.02247</v>
      </c>
      <c r="AHC14" t="n">
        <v>4.04037</v>
      </c>
      <c r="AHD14" t="n">
        <v>4.06391</v>
      </c>
      <c r="AHE14" t="n">
        <v>4.08212</v>
      </c>
      <c r="AHF14" t="n">
        <v>4.10331</v>
      </c>
      <c r="AHG14" t="n">
        <v>4.13231</v>
      </c>
      <c r="AHH14" t="n">
        <v>4.15962</v>
      </c>
      <c r="AHI14" t="n">
        <v>4.19381</v>
      </c>
      <c r="AHJ14" t="n">
        <v>4.22777</v>
      </c>
      <c r="AHK14" t="n">
        <v>4.2513</v>
      </c>
      <c r="AHL14" t="n">
        <v>4.28559</v>
      </c>
      <c r="AHM14" t="n">
        <v>4.30519</v>
      </c>
      <c r="AHN14" t="n">
        <v>4.32907</v>
      </c>
      <c r="AHO14" t="n">
        <v>4.35486</v>
      </c>
      <c r="AHP14" t="n">
        <v>4.37542</v>
      </c>
      <c r="AHQ14" t="n">
        <v>4.4065</v>
      </c>
      <c r="AHR14" t="n">
        <v>4.43996</v>
      </c>
      <c r="AHS14" t="n">
        <v>4.47376</v>
      </c>
      <c r="AHT14" t="n">
        <v>4.49079</v>
      </c>
      <c r="AHU14" t="n">
        <v>4.51754</v>
      </c>
      <c r="AHV14" t="n">
        <v>4.54197</v>
      </c>
      <c r="AHW14" t="n">
        <v>4.56676</v>
      </c>
      <c r="AHX14" t="n">
        <v>4.60263</v>
      </c>
      <c r="AHY14" t="n">
        <v>4.63672</v>
      </c>
      <c r="AHZ14" t="n">
        <v>4.66089</v>
      </c>
      <c r="AIA14" t="n">
        <v>4.7015</v>
      </c>
      <c r="AIB14" t="n">
        <v>4.73641</v>
      </c>
      <c r="AIC14" t="n">
        <v>4.76767</v>
      </c>
      <c r="AID14" t="n">
        <v>4.8076</v>
      </c>
      <c r="AIE14" t="n">
        <v>4.84583</v>
      </c>
      <c r="AIF14" t="n">
        <v>4.88626</v>
      </c>
      <c r="AIG14" t="n">
        <v>4.9277</v>
      </c>
      <c r="AIH14" t="n">
        <v>4.96329</v>
      </c>
      <c r="AII14" t="n">
        <v>5.00969</v>
      </c>
      <c r="AIJ14" t="n">
        <v>5.05007</v>
      </c>
      <c r="AIK14" t="n">
        <v>5.07945</v>
      </c>
      <c r="AIL14" t="n">
        <v>5.11656</v>
      </c>
      <c r="AIM14" t="n">
        <v>5.16936</v>
      </c>
      <c r="AIN14" t="n">
        <v>5.2143</v>
      </c>
      <c r="AIO14" t="n">
        <v>5.27864</v>
      </c>
      <c r="AIP14" t="n">
        <v>5.33094</v>
      </c>
      <c r="AIQ14" t="n">
        <v>5.40682</v>
      </c>
      <c r="AIR14" t="n">
        <v>5.44819</v>
      </c>
      <c r="AIS14" t="n">
        <v>5.50046</v>
      </c>
      <c r="AIT14" t="n">
        <v>5.54507</v>
      </c>
      <c r="AIU14" t="n">
        <v>5.59566</v>
      </c>
      <c r="AIV14" t="n">
        <v>5.6346</v>
      </c>
      <c r="AIW14" t="n">
        <v>5.68314</v>
      </c>
      <c r="AIX14" t="n">
        <v>5.72251</v>
      </c>
      <c r="AIY14" t="n">
        <v>5.77902</v>
      </c>
      <c r="AIZ14" t="n">
        <v>5.82406</v>
      </c>
      <c r="AJA14" t="n">
        <v>5.88635</v>
      </c>
      <c r="AJB14" t="n">
        <v>5.95054</v>
      </c>
      <c r="AJC14" t="n">
        <v>6.02446</v>
      </c>
      <c r="AJD14" t="n">
        <v>6.09032</v>
      </c>
      <c r="AJE14" t="n">
        <v>6.13243</v>
      </c>
      <c r="AJF14" t="n">
        <v>6.18929</v>
      </c>
      <c r="AJG14" t="n">
        <v>6.24738</v>
      </c>
      <c r="AJH14" t="n">
        <v>6.31645</v>
      </c>
      <c r="AJI14" t="n">
        <v>6.37639</v>
      </c>
      <c r="AJJ14" t="n">
        <v>6.4307</v>
      </c>
      <c r="AJK14" t="n">
        <v>6.49049</v>
      </c>
      <c r="AJL14" t="n">
        <v>6.56409</v>
      </c>
      <c r="AJM14" t="n">
        <v>6.63627</v>
      </c>
      <c r="AJN14" t="n">
        <v>6.71972</v>
      </c>
      <c r="AJO14" t="n">
        <v>6.84407</v>
      </c>
      <c r="AJP14" t="n">
        <v>6.92942</v>
      </c>
      <c r="AJQ14" t="n">
        <v>7.01453</v>
      </c>
      <c r="AJR14" t="n">
        <v>7.10565</v>
      </c>
      <c r="AJS14" t="n">
        <v>7.17821</v>
      </c>
      <c r="AJT14" t="n">
        <v>7.25542</v>
      </c>
      <c r="AJU14" t="n">
        <v>7.37031</v>
      </c>
      <c r="AJV14" t="n">
        <v>7.47932</v>
      </c>
      <c r="AJW14" t="n">
        <v>7.56713</v>
      </c>
      <c r="AJX14" t="n">
        <v>7.67339</v>
      </c>
      <c r="AJY14" t="n">
        <v>7.73298</v>
      </c>
      <c r="AJZ14" t="n">
        <v>7.8209</v>
      </c>
      <c r="AKA14" t="n">
        <v>7.91046</v>
      </c>
      <c r="AKB14" t="n">
        <v>8.044219999999999</v>
      </c>
      <c r="AKC14" t="n">
        <v>8.188969999999999</v>
      </c>
      <c r="AKD14" t="n">
        <v>8.31476</v>
      </c>
      <c r="AKE14" t="n">
        <v>8.462</v>
      </c>
      <c r="AKF14" t="n">
        <v>8.658670000000001</v>
      </c>
      <c r="AKG14" t="n">
        <v>8.848979999999999</v>
      </c>
      <c r="AKH14" t="n">
        <v>9.03166</v>
      </c>
      <c r="AKI14" t="n">
        <v>9.241099999999999</v>
      </c>
      <c r="AKJ14" t="n">
        <v>9.38284</v>
      </c>
      <c r="AKK14" t="n">
        <v>9.59628</v>
      </c>
      <c r="AKL14" t="n">
        <v>9.83855</v>
      </c>
      <c r="AKM14" t="n">
        <v>10.10879</v>
      </c>
      <c r="AKN14" t="n">
        <v>10.3663</v>
      </c>
      <c r="AKO14" t="n">
        <v>10.56419</v>
      </c>
      <c r="AKP14" t="n">
        <v>10.77416</v>
      </c>
      <c r="AKQ14" t="n">
        <v>10.89632</v>
      </c>
      <c r="AKR14" t="n">
        <v>11.09654</v>
      </c>
      <c r="AKS14" t="n">
        <v>11.38142</v>
      </c>
      <c r="AKT14" t="n">
        <v>11.57193</v>
      </c>
      <c r="AKU14" t="n">
        <v>11.84704</v>
      </c>
      <c r="AKV14" t="n">
        <v>12.09407</v>
      </c>
      <c r="AKW14" t="n">
        <v>12.39785</v>
      </c>
      <c r="AKX14" t="n">
        <v>12.73544</v>
      </c>
      <c r="AKY14" t="n">
        <v>13.12014</v>
      </c>
      <c r="AKZ14" t="n">
        <v>13.48744</v>
      </c>
      <c r="ALA14" t="n">
        <v>14.00604</v>
      </c>
      <c r="ALB14" t="n">
        <v>14.50601</v>
      </c>
      <c r="ALC14" t="n">
        <v>15.05718</v>
      </c>
      <c r="ALD14" t="n">
        <v>15.62068</v>
      </c>
      <c r="ALE14" t="n">
        <v>16.27539</v>
      </c>
      <c r="ALF14" t="n">
        <v>17.25685</v>
      </c>
      <c r="ALG14" t="n">
        <v>18.35647</v>
      </c>
      <c r="ALH14" t="n">
        <v>19.47991</v>
      </c>
      <c r="ALI14" t="n">
        <v>20.67278</v>
      </c>
      <c r="ALJ14" t="n">
        <v>22.30355</v>
      </c>
      <c r="ALK14" t="n">
        <v>24.85406</v>
      </c>
      <c r="ALL14" t="n">
        <v>27.07966</v>
      </c>
      <c r="ALM14" t="n">
        <v>31.50056</v>
      </c>
      <c r="ALN14" t="n">
        <v>37.4892</v>
      </c>
      <c r="ALO14" t="n">
        <v>71.22166</v>
      </c>
    </row>
    <row r="15">
      <c r="A15" t="inlineStr">
        <is>
          <t>Rwanda</t>
        </is>
      </c>
      <c r="B15" t="inlineStr">
        <is>
          <t>RWA</t>
        </is>
      </c>
      <c r="C15" s="13">
        <f>AVERAGE(SI15,SJ15)</f>
        <v/>
      </c>
      <c r="D15" t="n">
        <v>0.74257</v>
      </c>
      <c r="E15" t="n">
        <v>0.9045800000000001</v>
      </c>
      <c r="F15" t="n">
        <v>0.9653</v>
      </c>
      <c r="G15" t="n">
        <v>1.01519</v>
      </c>
      <c r="H15" t="n">
        <v>1.05645</v>
      </c>
      <c r="I15" t="n">
        <v>1.08415</v>
      </c>
      <c r="J15" t="n">
        <v>1.10985</v>
      </c>
      <c r="K15" t="n">
        <v>1.12539</v>
      </c>
      <c r="L15" t="n">
        <v>1.15229</v>
      </c>
      <c r="M15" t="n">
        <v>1.17404</v>
      </c>
      <c r="N15" t="n">
        <v>1.1999</v>
      </c>
      <c r="O15" t="n">
        <v>1.22066</v>
      </c>
      <c r="P15" t="n">
        <v>1.23731</v>
      </c>
      <c r="Q15" t="n">
        <v>1.25773</v>
      </c>
      <c r="R15" t="n">
        <v>1.27906</v>
      </c>
      <c r="S15" t="n">
        <v>1.29568</v>
      </c>
      <c r="T15" t="n">
        <v>1.3102</v>
      </c>
      <c r="U15" t="n">
        <v>1.3209</v>
      </c>
      <c r="V15" t="n">
        <v>1.32969</v>
      </c>
      <c r="W15" t="n">
        <v>1.33958</v>
      </c>
      <c r="X15" t="n">
        <v>1.35009</v>
      </c>
      <c r="Y15" t="n">
        <v>1.36507</v>
      </c>
      <c r="Z15" t="n">
        <v>1.37768</v>
      </c>
      <c r="AA15" t="n">
        <v>1.38718</v>
      </c>
      <c r="AB15" t="n">
        <v>1.39787</v>
      </c>
      <c r="AC15" t="n">
        <v>1.40974</v>
      </c>
      <c r="AD15" t="n">
        <v>1.42195</v>
      </c>
      <c r="AE15" t="n">
        <v>1.43377</v>
      </c>
      <c r="AF15" t="n">
        <v>1.44468</v>
      </c>
      <c r="AG15" t="n">
        <v>1.45196</v>
      </c>
      <c r="AH15" t="n">
        <v>1.45868</v>
      </c>
      <c r="AI15" t="n">
        <v>1.47033</v>
      </c>
      <c r="AJ15" t="n">
        <v>1.48127</v>
      </c>
      <c r="AK15" t="n">
        <v>1.49048</v>
      </c>
      <c r="AL15" t="n">
        <v>1.50129</v>
      </c>
      <c r="AM15" t="n">
        <v>1.51335</v>
      </c>
      <c r="AN15" t="n">
        <v>1.52095</v>
      </c>
      <c r="AO15" t="n">
        <v>1.53395</v>
      </c>
      <c r="AP15" t="n">
        <v>1.54458</v>
      </c>
      <c r="AQ15" t="n">
        <v>1.55251</v>
      </c>
      <c r="AR15" t="n">
        <v>1.55942</v>
      </c>
      <c r="AS15" t="n">
        <v>1.56395</v>
      </c>
      <c r="AT15" t="n">
        <v>1.56972</v>
      </c>
      <c r="AU15" t="n">
        <v>1.57707</v>
      </c>
      <c r="AV15" t="n">
        <v>1.58587</v>
      </c>
      <c r="AW15" t="n">
        <v>1.59421</v>
      </c>
      <c r="AX15" t="n">
        <v>1.60543</v>
      </c>
      <c r="AY15" t="n">
        <v>1.61517</v>
      </c>
      <c r="AZ15" t="n">
        <v>1.62174</v>
      </c>
      <c r="BA15" t="n">
        <v>1.62903</v>
      </c>
      <c r="BB15" t="n">
        <v>1.63409</v>
      </c>
      <c r="BC15" t="n">
        <v>1.64044</v>
      </c>
      <c r="BD15" t="n">
        <v>1.65026</v>
      </c>
      <c r="BE15" t="n">
        <v>1.65541</v>
      </c>
      <c r="BF15" t="n">
        <v>1.66025</v>
      </c>
      <c r="BG15" t="n">
        <v>1.66488</v>
      </c>
      <c r="BH15" t="n">
        <v>1.673</v>
      </c>
      <c r="BI15" t="n">
        <v>1.67773</v>
      </c>
      <c r="BJ15" t="n">
        <v>1.68432</v>
      </c>
      <c r="BK15" t="n">
        <v>1.69375</v>
      </c>
      <c r="BL15" t="n">
        <v>1.70148</v>
      </c>
      <c r="BM15" t="n">
        <v>1.70698</v>
      </c>
      <c r="BN15" t="n">
        <v>1.7123</v>
      </c>
      <c r="BO15" t="n">
        <v>1.72198</v>
      </c>
      <c r="BP15" t="n">
        <v>1.73234</v>
      </c>
      <c r="BQ15" t="n">
        <v>1.73912</v>
      </c>
      <c r="BR15" t="n">
        <v>1.74409</v>
      </c>
      <c r="BS15" t="n">
        <v>1.75364</v>
      </c>
      <c r="BT15" t="n">
        <v>1.76064</v>
      </c>
      <c r="BU15" t="n">
        <v>1.76643</v>
      </c>
      <c r="BV15" t="n">
        <v>1.77379</v>
      </c>
      <c r="BW15" t="n">
        <v>1.78115</v>
      </c>
      <c r="BX15" t="n">
        <v>1.78614</v>
      </c>
      <c r="BY15" t="n">
        <v>1.79099</v>
      </c>
      <c r="BZ15" t="n">
        <v>1.79449</v>
      </c>
      <c r="CA15" t="n">
        <v>1.80181</v>
      </c>
      <c r="CB15" t="n">
        <v>1.80859</v>
      </c>
      <c r="CC15" t="n">
        <v>1.81473</v>
      </c>
      <c r="CD15" t="n">
        <v>1.82049</v>
      </c>
      <c r="CE15" t="n">
        <v>1.82681</v>
      </c>
      <c r="CF15" t="n">
        <v>1.83147</v>
      </c>
      <c r="CG15" t="n">
        <v>1.83881</v>
      </c>
      <c r="CH15" t="n">
        <v>1.84542</v>
      </c>
      <c r="CI15" t="n">
        <v>1.85414</v>
      </c>
      <c r="CJ15" t="n">
        <v>1.86009</v>
      </c>
      <c r="CK15" t="n">
        <v>1.86368</v>
      </c>
      <c r="CL15" t="n">
        <v>1.86796</v>
      </c>
      <c r="CM15" t="n">
        <v>1.87236</v>
      </c>
      <c r="CN15" t="n">
        <v>1.87988</v>
      </c>
      <c r="CO15" t="n">
        <v>1.88662</v>
      </c>
      <c r="CP15" t="n">
        <v>1.89163</v>
      </c>
      <c r="CQ15" t="n">
        <v>1.89811</v>
      </c>
      <c r="CR15" t="n">
        <v>1.90408</v>
      </c>
      <c r="CS15" t="n">
        <v>1.90897</v>
      </c>
      <c r="CT15" t="n">
        <v>1.91443</v>
      </c>
      <c r="CU15" t="n">
        <v>1.91936</v>
      </c>
      <c r="CV15" t="n">
        <v>1.92566</v>
      </c>
      <c r="CW15" t="n">
        <v>1.9293</v>
      </c>
      <c r="CX15" t="n">
        <v>1.93327</v>
      </c>
      <c r="CY15" t="n">
        <v>1.93952</v>
      </c>
      <c r="CZ15" t="n">
        <v>1.94392</v>
      </c>
      <c r="DA15" t="n">
        <v>1.94978</v>
      </c>
      <c r="DB15" t="n">
        <v>1.95634</v>
      </c>
      <c r="DC15" t="n">
        <v>1.95967</v>
      </c>
      <c r="DD15" t="n">
        <v>1.9677</v>
      </c>
      <c r="DE15" t="n">
        <v>1.97461</v>
      </c>
      <c r="DF15" t="n">
        <v>1.98469</v>
      </c>
      <c r="DG15" t="n">
        <v>1.99123</v>
      </c>
      <c r="DH15" t="n">
        <v>1.99733</v>
      </c>
      <c r="DI15" t="n">
        <v>2.00274</v>
      </c>
      <c r="DJ15" t="n">
        <v>2.00788</v>
      </c>
      <c r="DK15" t="n">
        <v>2.01168</v>
      </c>
      <c r="DL15" t="n">
        <v>2.01634</v>
      </c>
      <c r="DM15" t="n">
        <v>2.02061</v>
      </c>
      <c r="DN15" t="n">
        <v>2.02627</v>
      </c>
      <c r="DO15" t="n">
        <v>2.03104</v>
      </c>
      <c r="DP15" t="n">
        <v>2.03581</v>
      </c>
      <c r="DQ15" t="n">
        <v>2.04025</v>
      </c>
      <c r="DR15" t="n">
        <v>2.04572</v>
      </c>
      <c r="DS15" t="n">
        <v>2.04973</v>
      </c>
      <c r="DT15" t="n">
        <v>2.05496</v>
      </c>
      <c r="DU15" t="n">
        <v>2.06123</v>
      </c>
      <c r="DV15" t="n">
        <v>2.06686</v>
      </c>
      <c r="DW15" t="n">
        <v>2.07226</v>
      </c>
      <c r="DX15" t="n">
        <v>2.07661</v>
      </c>
      <c r="DY15" t="n">
        <v>2.08014</v>
      </c>
      <c r="DZ15" t="n">
        <v>2.08492</v>
      </c>
      <c r="EA15" t="n">
        <v>2.08805</v>
      </c>
      <c r="EB15" t="n">
        <v>2.09411</v>
      </c>
      <c r="EC15" t="n">
        <v>2.09834</v>
      </c>
      <c r="ED15" t="n">
        <v>2.10374</v>
      </c>
      <c r="EE15" t="n">
        <v>2.1081</v>
      </c>
      <c r="EF15" t="n">
        <v>2.11385</v>
      </c>
      <c r="EG15" t="n">
        <v>2.1183</v>
      </c>
      <c r="EH15" t="n">
        <v>2.12386</v>
      </c>
      <c r="EI15" t="n">
        <v>2.12785</v>
      </c>
      <c r="EJ15" t="n">
        <v>2.13325</v>
      </c>
      <c r="EK15" t="n">
        <v>2.13656</v>
      </c>
      <c r="EL15" t="n">
        <v>2.14068</v>
      </c>
      <c r="EM15" t="n">
        <v>2.14519</v>
      </c>
      <c r="EN15" t="n">
        <v>2.15017</v>
      </c>
      <c r="EO15" t="n">
        <v>2.1531</v>
      </c>
      <c r="EP15" t="n">
        <v>2.15581</v>
      </c>
      <c r="EQ15" t="n">
        <v>2.15947</v>
      </c>
      <c r="ER15" t="n">
        <v>2.16411</v>
      </c>
      <c r="ES15" t="n">
        <v>2.16848</v>
      </c>
      <c r="ET15" t="n">
        <v>2.17439</v>
      </c>
      <c r="EU15" t="n">
        <v>2.18011</v>
      </c>
      <c r="EV15" t="n">
        <v>2.18444</v>
      </c>
      <c r="EW15" t="n">
        <v>2.18818</v>
      </c>
      <c r="EX15" t="n">
        <v>2.19184</v>
      </c>
      <c r="EY15" t="n">
        <v>2.19652</v>
      </c>
      <c r="EZ15" t="n">
        <v>2.20292</v>
      </c>
      <c r="FA15" t="n">
        <v>2.20657</v>
      </c>
      <c r="FB15" t="n">
        <v>2.21113</v>
      </c>
      <c r="FC15" t="n">
        <v>2.21441</v>
      </c>
      <c r="FD15" t="n">
        <v>2.21868</v>
      </c>
      <c r="FE15" t="n">
        <v>2.22208</v>
      </c>
      <c r="FF15" t="n">
        <v>2.22673</v>
      </c>
      <c r="FG15" t="n">
        <v>2.2301</v>
      </c>
      <c r="FH15" t="n">
        <v>2.23438</v>
      </c>
      <c r="FI15" t="n">
        <v>2.23883</v>
      </c>
      <c r="FJ15" t="n">
        <v>2.2422</v>
      </c>
      <c r="FK15" t="n">
        <v>2.24749</v>
      </c>
      <c r="FL15" t="n">
        <v>2.25401</v>
      </c>
      <c r="FM15" t="n">
        <v>2.25995</v>
      </c>
      <c r="FN15" t="n">
        <v>2.26572</v>
      </c>
      <c r="FO15" t="n">
        <v>2.26991</v>
      </c>
      <c r="FP15" t="n">
        <v>2.27331</v>
      </c>
      <c r="FQ15" t="n">
        <v>2.27868</v>
      </c>
      <c r="FR15" t="n">
        <v>2.28428</v>
      </c>
      <c r="FS15" t="n">
        <v>2.28888</v>
      </c>
      <c r="FT15" t="n">
        <v>2.29418</v>
      </c>
      <c r="FU15" t="n">
        <v>2.29987</v>
      </c>
      <c r="FV15" t="n">
        <v>2.30343</v>
      </c>
      <c r="FW15" t="n">
        <v>2.30654</v>
      </c>
      <c r="FX15" t="n">
        <v>2.31035</v>
      </c>
      <c r="FY15" t="n">
        <v>2.31621</v>
      </c>
      <c r="FZ15" t="n">
        <v>2.32096</v>
      </c>
      <c r="GA15" t="n">
        <v>2.3242</v>
      </c>
      <c r="GB15" t="n">
        <v>2.32902</v>
      </c>
      <c r="GC15" t="n">
        <v>2.33258</v>
      </c>
      <c r="GD15" t="n">
        <v>2.33623</v>
      </c>
      <c r="GE15" t="n">
        <v>2.34013</v>
      </c>
      <c r="GF15" t="n">
        <v>2.34335</v>
      </c>
      <c r="GG15" t="n">
        <v>2.34591</v>
      </c>
      <c r="GH15" t="n">
        <v>2.34985</v>
      </c>
      <c r="GI15" t="n">
        <v>2.35379</v>
      </c>
      <c r="GJ15" t="n">
        <v>2.35753</v>
      </c>
      <c r="GK15" t="n">
        <v>2.36077</v>
      </c>
      <c r="GL15" t="n">
        <v>2.36414</v>
      </c>
      <c r="GM15" t="n">
        <v>2.36767</v>
      </c>
      <c r="GN15" t="n">
        <v>2.37424</v>
      </c>
      <c r="GO15" t="n">
        <v>2.37875</v>
      </c>
      <c r="GP15" t="n">
        <v>2.381</v>
      </c>
      <c r="GQ15" t="n">
        <v>2.38617</v>
      </c>
      <c r="GR15" t="n">
        <v>2.39008</v>
      </c>
      <c r="GS15" t="n">
        <v>2.39436</v>
      </c>
      <c r="GT15" t="n">
        <v>2.39782</v>
      </c>
      <c r="GU15" t="n">
        <v>2.40116</v>
      </c>
      <c r="GV15" t="n">
        <v>2.40413</v>
      </c>
      <c r="GW15" t="n">
        <v>2.40794</v>
      </c>
      <c r="GX15" t="n">
        <v>2.41039</v>
      </c>
      <c r="GY15" t="n">
        <v>2.41293</v>
      </c>
      <c r="GZ15" t="n">
        <v>2.41703</v>
      </c>
      <c r="HA15" t="n">
        <v>2.41993</v>
      </c>
      <c r="HB15" t="n">
        <v>2.42587</v>
      </c>
      <c r="HC15" t="n">
        <v>2.43021</v>
      </c>
      <c r="HD15" t="n">
        <v>2.43258</v>
      </c>
      <c r="HE15" t="n">
        <v>2.43532</v>
      </c>
      <c r="HF15" t="n">
        <v>2.43997</v>
      </c>
      <c r="HG15" t="n">
        <v>2.44467</v>
      </c>
      <c r="HH15" t="n">
        <v>2.44817</v>
      </c>
      <c r="HI15" t="n">
        <v>2.45079</v>
      </c>
      <c r="HJ15" t="n">
        <v>2.45333</v>
      </c>
      <c r="HK15" t="n">
        <v>2.45787</v>
      </c>
      <c r="HL15" t="n">
        <v>2.46328</v>
      </c>
      <c r="HM15" t="n">
        <v>2.46778</v>
      </c>
      <c r="HN15" t="n">
        <v>2.47039</v>
      </c>
      <c r="HO15" t="n">
        <v>2.47435</v>
      </c>
      <c r="HP15" t="n">
        <v>2.47849</v>
      </c>
      <c r="HQ15" t="n">
        <v>2.48178</v>
      </c>
      <c r="HR15" t="n">
        <v>2.48605</v>
      </c>
      <c r="HS15" t="n">
        <v>2.48954</v>
      </c>
      <c r="HT15" t="n">
        <v>2.4928</v>
      </c>
      <c r="HU15" t="n">
        <v>2.49639</v>
      </c>
      <c r="HV15" t="n">
        <v>2.49961</v>
      </c>
      <c r="HW15" t="n">
        <v>2.50213</v>
      </c>
      <c r="HX15" t="n">
        <v>2.50435</v>
      </c>
      <c r="HY15" t="n">
        <v>2.50805</v>
      </c>
      <c r="HZ15" t="n">
        <v>2.51199</v>
      </c>
      <c r="IA15" t="n">
        <v>2.51558</v>
      </c>
      <c r="IB15" t="n">
        <v>2.51904</v>
      </c>
      <c r="IC15" t="n">
        <v>2.52124</v>
      </c>
      <c r="ID15" t="n">
        <v>2.52462</v>
      </c>
      <c r="IE15" t="n">
        <v>2.52877</v>
      </c>
      <c r="IF15" t="n">
        <v>2.53326</v>
      </c>
      <c r="IG15" t="n">
        <v>2.53663</v>
      </c>
      <c r="IH15" t="n">
        <v>2.54049</v>
      </c>
      <c r="II15" t="n">
        <v>2.54247</v>
      </c>
      <c r="IJ15" t="n">
        <v>2.54487</v>
      </c>
      <c r="IK15" t="n">
        <v>2.54816</v>
      </c>
      <c r="IL15" t="n">
        <v>2.55055</v>
      </c>
      <c r="IM15" t="n">
        <v>2.55417</v>
      </c>
      <c r="IN15" t="n">
        <v>2.55899</v>
      </c>
      <c r="IO15" t="n">
        <v>2.56224</v>
      </c>
      <c r="IP15" t="n">
        <v>2.56654</v>
      </c>
      <c r="IQ15" t="n">
        <v>2.57089</v>
      </c>
      <c r="IR15" t="n">
        <v>2.5759</v>
      </c>
      <c r="IS15" t="n">
        <v>2.58012</v>
      </c>
      <c r="IT15" t="n">
        <v>2.58327</v>
      </c>
      <c r="IU15" t="n">
        <v>2.58656</v>
      </c>
      <c r="IV15" t="n">
        <v>2.59114</v>
      </c>
      <c r="IW15" t="n">
        <v>2.59472</v>
      </c>
      <c r="IX15" t="n">
        <v>2.59861</v>
      </c>
      <c r="IY15" t="n">
        <v>2.60309</v>
      </c>
      <c r="IZ15" t="n">
        <v>2.60743</v>
      </c>
      <c r="JA15" t="n">
        <v>2.61422</v>
      </c>
      <c r="JB15" t="n">
        <v>2.61846</v>
      </c>
      <c r="JC15" t="n">
        <v>2.62204</v>
      </c>
      <c r="JD15" t="n">
        <v>2.62621</v>
      </c>
      <c r="JE15" t="n">
        <v>2.63009</v>
      </c>
      <c r="JF15" t="n">
        <v>2.63651</v>
      </c>
      <c r="JG15" t="n">
        <v>2.64272</v>
      </c>
      <c r="JH15" t="n">
        <v>2.64669</v>
      </c>
      <c r="JI15" t="n">
        <v>2.65042</v>
      </c>
      <c r="JJ15" t="n">
        <v>2.65422</v>
      </c>
      <c r="JK15" t="n">
        <v>2.65731</v>
      </c>
      <c r="JL15" t="n">
        <v>2.6609</v>
      </c>
      <c r="JM15" t="n">
        <v>2.66549</v>
      </c>
      <c r="JN15" t="n">
        <v>2.67031</v>
      </c>
      <c r="JO15" t="n">
        <v>2.67512</v>
      </c>
      <c r="JP15" t="n">
        <v>2.67786</v>
      </c>
      <c r="JQ15" t="n">
        <v>2.68161</v>
      </c>
      <c r="JR15" t="n">
        <v>2.68584</v>
      </c>
      <c r="JS15" t="n">
        <v>2.68975</v>
      </c>
      <c r="JT15" t="n">
        <v>2.69393</v>
      </c>
      <c r="JU15" t="n">
        <v>2.69873</v>
      </c>
      <c r="JV15" t="n">
        <v>2.70241</v>
      </c>
      <c r="JW15" t="n">
        <v>2.70775</v>
      </c>
      <c r="JX15" t="n">
        <v>2.71273</v>
      </c>
      <c r="JY15" t="n">
        <v>2.71592</v>
      </c>
      <c r="JZ15" t="n">
        <v>2.72</v>
      </c>
      <c r="KA15" t="n">
        <v>2.72373</v>
      </c>
      <c r="KB15" t="n">
        <v>2.72721</v>
      </c>
      <c r="KC15" t="n">
        <v>2.72979</v>
      </c>
      <c r="KD15" t="n">
        <v>2.73463</v>
      </c>
      <c r="KE15" t="n">
        <v>2.73809</v>
      </c>
      <c r="KF15" t="n">
        <v>2.74238</v>
      </c>
      <c r="KG15" t="n">
        <v>2.74695</v>
      </c>
      <c r="KH15" t="n">
        <v>2.7502</v>
      </c>
      <c r="KI15" t="n">
        <v>2.7547</v>
      </c>
      <c r="KJ15" t="n">
        <v>2.76005</v>
      </c>
      <c r="KK15" t="n">
        <v>2.7635</v>
      </c>
      <c r="KL15" t="n">
        <v>2.76752</v>
      </c>
      <c r="KM15" t="n">
        <v>2.77049</v>
      </c>
      <c r="KN15" t="n">
        <v>2.77238</v>
      </c>
      <c r="KO15" t="n">
        <v>2.77487</v>
      </c>
      <c r="KP15" t="n">
        <v>2.77746</v>
      </c>
      <c r="KQ15" t="n">
        <v>2.782</v>
      </c>
      <c r="KR15" t="n">
        <v>2.78745</v>
      </c>
      <c r="KS15" t="n">
        <v>2.79097</v>
      </c>
      <c r="KT15" t="n">
        <v>2.79539</v>
      </c>
      <c r="KU15" t="n">
        <v>2.79921</v>
      </c>
      <c r="KV15" t="n">
        <v>2.80339</v>
      </c>
      <c r="KW15" t="n">
        <v>2.80704</v>
      </c>
      <c r="KX15" t="n">
        <v>2.81053</v>
      </c>
      <c r="KY15" t="n">
        <v>2.81322</v>
      </c>
      <c r="KZ15" t="n">
        <v>2.81668</v>
      </c>
      <c r="LA15" t="n">
        <v>2.82038</v>
      </c>
      <c r="LB15" t="n">
        <v>2.82495</v>
      </c>
      <c r="LC15" t="n">
        <v>2.83026</v>
      </c>
      <c r="LD15" t="n">
        <v>2.83317</v>
      </c>
      <c r="LE15" t="n">
        <v>2.83663</v>
      </c>
      <c r="LF15" t="n">
        <v>2.83988</v>
      </c>
      <c r="LG15" t="n">
        <v>2.84337</v>
      </c>
      <c r="LH15" t="n">
        <v>2.84585</v>
      </c>
      <c r="LI15" t="n">
        <v>2.84979</v>
      </c>
      <c r="LJ15" t="n">
        <v>2.85446</v>
      </c>
      <c r="LK15" t="n">
        <v>2.86021</v>
      </c>
      <c r="LL15" t="n">
        <v>2.86442</v>
      </c>
      <c r="LM15" t="n">
        <v>2.86906</v>
      </c>
      <c r="LN15" t="n">
        <v>2.87303</v>
      </c>
      <c r="LO15" t="n">
        <v>2.87472</v>
      </c>
      <c r="LP15" t="n">
        <v>2.87733</v>
      </c>
      <c r="LQ15" t="n">
        <v>2.88091</v>
      </c>
      <c r="LR15" t="n">
        <v>2.88326</v>
      </c>
      <c r="LS15" t="n">
        <v>2.88789</v>
      </c>
      <c r="LT15" t="n">
        <v>2.89261</v>
      </c>
      <c r="LU15" t="n">
        <v>2.8955</v>
      </c>
      <c r="LV15" t="n">
        <v>2.89967</v>
      </c>
      <c r="LW15" t="n">
        <v>2.90484</v>
      </c>
      <c r="LX15" t="n">
        <v>2.90972</v>
      </c>
      <c r="LY15" t="n">
        <v>2.91261</v>
      </c>
      <c r="LZ15" t="n">
        <v>2.9148</v>
      </c>
      <c r="MA15" t="n">
        <v>2.91754</v>
      </c>
      <c r="MB15" t="n">
        <v>2.91996</v>
      </c>
      <c r="MC15" t="n">
        <v>2.92386</v>
      </c>
      <c r="MD15" t="n">
        <v>2.92958</v>
      </c>
      <c r="ME15" t="n">
        <v>2.93441</v>
      </c>
      <c r="MF15" t="n">
        <v>2.93828</v>
      </c>
      <c r="MG15" t="n">
        <v>2.942</v>
      </c>
      <c r="MH15" t="n">
        <v>2.94572</v>
      </c>
      <c r="MI15" t="n">
        <v>2.94964</v>
      </c>
      <c r="MJ15" t="n">
        <v>2.95369</v>
      </c>
      <c r="MK15" t="n">
        <v>2.959</v>
      </c>
      <c r="ML15" t="n">
        <v>2.96206</v>
      </c>
      <c r="MM15" t="n">
        <v>2.96688</v>
      </c>
      <c r="MN15" t="n">
        <v>2.97313</v>
      </c>
      <c r="MO15" t="n">
        <v>2.97832</v>
      </c>
      <c r="MP15" t="n">
        <v>2.98183</v>
      </c>
      <c r="MQ15" t="n">
        <v>2.98721</v>
      </c>
      <c r="MR15" t="n">
        <v>2.99223</v>
      </c>
      <c r="MS15" t="n">
        <v>2.99486</v>
      </c>
      <c r="MT15" t="n">
        <v>2.99963</v>
      </c>
      <c r="MU15" t="n">
        <v>3.00468</v>
      </c>
      <c r="MV15" t="n">
        <v>3.00836</v>
      </c>
      <c r="MW15" t="n">
        <v>3.0123</v>
      </c>
      <c r="MX15" t="n">
        <v>3.01681</v>
      </c>
      <c r="MY15" t="n">
        <v>3.02255</v>
      </c>
      <c r="MZ15" t="n">
        <v>3.02855</v>
      </c>
      <c r="NA15" t="n">
        <v>3.03295</v>
      </c>
      <c r="NB15" t="n">
        <v>3.03646</v>
      </c>
      <c r="NC15" t="n">
        <v>3.04047</v>
      </c>
      <c r="ND15" t="n">
        <v>3.04494</v>
      </c>
      <c r="NE15" t="n">
        <v>3.0496</v>
      </c>
      <c r="NF15" t="n">
        <v>3.05246</v>
      </c>
      <c r="NG15" t="n">
        <v>3.05616</v>
      </c>
      <c r="NH15" t="n">
        <v>3.0597</v>
      </c>
      <c r="NI15" t="n">
        <v>3.06251</v>
      </c>
      <c r="NJ15" t="n">
        <v>3.06879</v>
      </c>
      <c r="NK15" t="n">
        <v>3.07212</v>
      </c>
      <c r="NL15" t="n">
        <v>3.07711</v>
      </c>
      <c r="NM15" t="n">
        <v>3.08349</v>
      </c>
      <c r="NN15" t="n">
        <v>3.08645</v>
      </c>
      <c r="NO15" t="n">
        <v>3.08821</v>
      </c>
      <c r="NP15" t="n">
        <v>3.09133</v>
      </c>
      <c r="NQ15" t="n">
        <v>3.09603</v>
      </c>
      <c r="NR15" t="n">
        <v>3.10088</v>
      </c>
      <c r="NS15" t="n">
        <v>3.10461</v>
      </c>
      <c r="NT15" t="n">
        <v>3.10915</v>
      </c>
      <c r="NU15" t="n">
        <v>3.11682</v>
      </c>
      <c r="NV15" t="n">
        <v>3.12191</v>
      </c>
      <c r="NW15" t="n">
        <v>3.12653</v>
      </c>
      <c r="NX15" t="n">
        <v>3.12992</v>
      </c>
      <c r="NY15" t="n">
        <v>3.13243</v>
      </c>
      <c r="NZ15" t="n">
        <v>3.13552</v>
      </c>
      <c r="OA15" t="n">
        <v>3.14023</v>
      </c>
      <c r="OB15" t="n">
        <v>3.14377</v>
      </c>
      <c r="OC15" t="n">
        <v>3.14713</v>
      </c>
      <c r="OD15" t="n">
        <v>3.1511</v>
      </c>
      <c r="OE15" t="n">
        <v>3.15523</v>
      </c>
      <c r="OF15" t="n">
        <v>3.15929</v>
      </c>
      <c r="OG15" t="n">
        <v>3.16434</v>
      </c>
      <c r="OH15" t="n">
        <v>3.16892</v>
      </c>
      <c r="OI15" t="n">
        <v>3.1728</v>
      </c>
      <c r="OJ15" t="n">
        <v>3.17578</v>
      </c>
      <c r="OK15" t="n">
        <v>3.18187</v>
      </c>
      <c r="OL15" t="n">
        <v>3.18661</v>
      </c>
      <c r="OM15" t="n">
        <v>3.19022</v>
      </c>
      <c r="ON15" t="n">
        <v>3.19463</v>
      </c>
      <c r="OO15" t="n">
        <v>3.1991</v>
      </c>
      <c r="OP15" t="n">
        <v>3.20306</v>
      </c>
      <c r="OQ15" t="n">
        <v>3.20657</v>
      </c>
      <c r="OR15" t="n">
        <v>3.20978</v>
      </c>
      <c r="OS15" t="n">
        <v>3.21295</v>
      </c>
      <c r="OT15" t="n">
        <v>3.21867</v>
      </c>
      <c r="OU15" t="n">
        <v>3.22294</v>
      </c>
      <c r="OV15" t="n">
        <v>3.22781</v>
      </c>
      <c r="OW15" t="n">
        <v>3.23146</v>
      </c>
      <c r="OX15" t="n">
        <v>3.23623</v>
      </c>
      <c r="OY15" t="n">
        <v>3.24004</v>
      </c>
      <c r="OZ15" t="n">
        <v>3.2453</v>
      </c>
      <c r="PA15" t="n">
        <v>3.25227</v>
      </c>
      <c r="PB15" t="n">
        <v>3.25919</v>
      </c>
      <c r="PC15" t="n">
        <v>3.26303</v>
      </c>
      <c r="PD15" t="n">
        <v>3.26594</v>
      </c>
      <c r="PE15" t="n">
        <v>3.26882</v>
      </c>
      <c r="PF15" t="n">
        <v>3.274</v>
      </c>
      <c r="PG15" t="n">
        <v>3.28044</v>
      </c>
      <c r="PH15" t="n">
        <v>3.28558</v>
      </c>
      <c r="PI15" t="n">
        <v>3.28917</v>
      </c>
      <c r="PJ15" t="n">
        <v>3.29268</v>
      </c>
      <c r="PK15" t="n">
        <v>3.29882</v>
      </c>
      <c r="PL15" t="n">
        <v>3.30436</v>
      </c>
      <c r="PM15" t="n">
        <v>3.30802</v>
      </c>
      <c r="PN15" t="n">
        <v>3.31101</v>
      </c>
      <c r="PO15" t="n">
        <v>3.31487</v>
      </c>
      <c r="PP15" t="n">
        <v>3.31995</v>
      </c>
      <c r="PQ15" t="n">
        <v>3.32467</v>
      </c>
      <c r="PR15" t="n">
        <v>3.32951</v>
      </c>
      <c r="PS15" t="n">
        <v>3.33369</v>
      </c>
      <c r="PT15" t="n">
        <v>3.33657</v>
      </c>
      <c r="PU15" t="n">
        <v>3.34209</v>
      </c>
      <c r="PV15" t="n">
        <v>3.34817</v>
      </c>
      <c r="PW15" t="n">
        <v>3.3524</v>
      </c>
      <c r="PX15" t="n">
        <v>3.35681</v>
      </c>
      <c r="PY15" t="n">
        <v>3.35974</v>
      </c>
      <c r="PZ15" t="n">
        <v>3.36439</v>
      </c>
      <c r="QA15" t="n">
        <v>3.36912</v>
      </c>
      <c r="QB15" t="n">
        <v>3.37245</v>
      </c>
      <c r="QC15" t="n">
        <v>3.37657</v>
      </c>
      <c r="QD15" t="n">
        <v>3.38143</v>
      </c>
      <c r="QE15" t="n">
        <v>3.38657</v>
      </c>
      <c r="QF15" t="n">
        <v>3.39354</v>
      </c>
      <c r="QG15" t="n">
        <v>3.39937</v>
      </c>
      <c r="QH15" t="n">
        <v>3.40389</v>
      </c>
      <c r="QI15" t="n">
        <v>3.40831</v>
      </c>
      <c r="QJ15" t="n">
        <v>3.41345</v>
      </c>
      <c r="QK15" t="n">
        <v>3.41672</v>
      </c>
      <c r="QL15" t="n">
        <v>3.42247</v>
      </c>
      <c r="QM15" t="n">
        <v>3.42808</v>
      </c>
      <c r="QN15" t="n">
        <v>3.43121</v>
      </c>
      <c r="QO15" t="n">
        <v>3.43523</v>
      </c>
      <c r="QP15" t="n">
        <v>3.44107</v>
      </c>
      <c r="QQ15" t="n">
        <v>3.44549</v>
      </c>
      <c r="QR15" t="n">
        <v>3.4514</v>
      </c>
      <c r="QS15" t="n">
        <v>3.45559</v>
      </c>
      <c r="QT15" t="n">
        <v>3.4595</v>
      </c>
      <c r="QU15" t="n">
        <v>3.46381</v>
      </c>
      <c r="QV15" t="n">
        <v>3.46794</v>
      </c>
      <c r="QW15" t="n">
        <v>3.47323</v>
      </c>
      <c r="QX15" t="n">
        <v>3.47835</v>
      </c>
      <c r="QY15" t="n">
        <v>3.48291</v>
      </c>
      <c r="QZ15" t="n">
        <v>3.48783</v>
      </c>
      <c r="RA15" t="n">
        <v>3.49326</v>
      </c>
      <c r="RB15" t="n">
        <v>3.50004</v>
      </c>
      <c r="RC15" t="n">
        <v>3.50595</v>
      </c>
      <c r="RD15" t="n">
        <v>3.51192</v>
      </c>
      <c r="RE15" t="n">
        <v>3.51555</v>
      </c>
      <c r="RF15" t="n">
        <v>3.51961</v>
      </c>
      <c r="RG15" t="n">
        <v>3.52337</v>
      </c>
      <c r="RH15" t="n">
        <v>3.5288</v>
      </c>
      <c r="RI15" t="n">
        <v>3.53297</v>
      </c>
      <c r="RJ15" t="n">
        <v>3.53689</v>
      </c>
      <c r="RK15" t="n">
        <v>3.54131</v>
      </c>
      <c r="RL15" t="n">
        <v>3.54662</v>
      </c>
      <c r="RM15" t="n">
        <v>3.5529</v>
      </c>
      <c r="RN15" t="n">
        <v>3.55927</v>
      </c>
      <c r="RO15" t="n">
        <v>3.56331</v>
      </c>
      <c r="RP15" t="n">
        <v>3.56862</v>
      </c>
      <c r="RQ15" t="n">
        <v>3.57188</v>
      </c>
      <c r="RR15" t="n">
        <v>3.57496</v>
      </c>
      <c r="RS15" t="n">
        <v>3.57916</v>
      </c>
      <c r="RT15" t="n">
        <v>3.58389</v>
      </c>
      <c r="RU15" t="n">
        <v>3.58768</v>
      </c>
      <c r="RV15" t="n">
        <v>3.59124</v>
      </c>
      <c r="RW15" t="n">
        <v>3.59887</v>
      </c>
      <c r="RX15" t="n">
        <v>3.60352</v>
      </c>
      <c r="RY15" t="n">
        <v>3.60851</v>
      </c>
      <c r="RZ15" t="n">
        <v>3.61457</v>
      </c>
      <c r="SA15" t="n">
        <v>3.61945</v>
      </c>
      <c r="SB15" t="n">
        <v>3.62548</v>
      </c>
      <c r="SC15" t="n">
        <v>3.63241</v>
      </c>
      <c r="SD15" t="n">
        <v>3.63956</v>
      </c>
      <c r="SE15" t="n">
        <v>3.64557</v>
      </c>
      <c r="SF15" t="n">
        <v>3.65123</v>
      </c>
      <c r="SG15" t="n">
        <v>3.65493</v>
      </c>
      <c r="SH15" t="n">
        <v>3.65783</v>
      </c>
      <c r="SI15" t="n">
        <v>3.66295</v>
      </c>
      <c r="SJ15" t="n">
        <v>3.66762</v>
      </c>
      <c r="SK15" t="n">
        <v>3.67173</v>
      </c>
      <c r="SL15" t="n">
        <v>3.67591</v>
      </c>
      <c r="SM15" t="n">
        <v>3.67954</v>
      </c>
      <c r="SN15" t="n">
        <v>3.68392</v>
      </c>
      <c r="SO15" t="n">
        <v>3.69078</v>
      </c>
      <c r="SP15" t="n">
        <v>3.69549</v>
      </c>
      <c r="SQ15" t="n">
        <v>3.70217</v>
      </c>
      <c r="SR15" t="n">
        <v>3.70948</v>
      </c>
      <c r="SS15" t="n">
        <v>3.71344</v>
      </c>
      <c r="ST15" t="n">
        <v>3.71974</v>
      </c>
      <c r="SU15" t="n">
        <v>3.72771</v>
      </c>
      <c r="SV15" t="n">
        <v>3.73375</v>
      </c>
      <c r="SW15" t="n">
        <v>3.73913</v>
      </c>
      <c r="SX15" t="n">
        <v>3.74581</v>
      </c>
      <c r="SY15" t="n">
        <v>3.75334</v>
      </c>
      <c r="SZ15" t="n">
        <v>3.75869</v>
      </c>
      <c r="TA15" t="n">
        <v>3.7648</v>
      </c>
      <c r="TB15" t="n">
        <v>3.76936</v>
      </c>
      <c r="TC15" t="n">
        <v>3.77329</v>
      </c>
      <c r="TD15" t="n">
        <v>3.77796</v>
      </c>
      <c r="TE15" t="n">
        <v>3.78181</v>
      </c>
      <c r="TF15" t="n">
        <v>3.78647</v>
      </c>
      <c r="TG15" t="n">
        <v>3.79222</v>
      </c>
      <c r="TH15" t="n">
        <v>3.79687</v>
      </c>
      <c r="TI15" t="n">
        <v>3.8021</v>
      </c>
      <c r="TJ15" t="n">
        <v>3.80858</v>
      </c>
      <c r="TK15" t="n">
        <v>3.81317</v>
      </c>
      <c r="TL15" t="n">
        <v>3.81682</v>
      </c>
      <c r="TM15" t="n">
        <v>3.82308</v>
      </c>
      <c r="TN15" t="n">
        <v>3.82873</v>
      </c>
      <c r="TO15" t="n">
        <v>3.83793</v>
      </c>
      <c r="TP15" t="n">
        <v>3.84562</v>
      </c>
      <c r="TQ15" t="n">
        <v>3.85054</v>
      </c>
      <c r="TR15" t="n">
        <v>3.85751</v>
      </c>
      <c r="TS15" t="n">
        <v>3.86271</v>
      </c>
      <c r="TT15" t="n">
        <v>3.86643</v>
      </c>
      <c r="TU15" t="n">
        <v>3.87123</v>
      </c>
      <c r="TV15" t="n">
        <v>3.87802</v>
      </c>
      <c r="TW15" t="n">
        <v>3.88634</v>
      </c>
      <c r="TX15" t="n">
        <v>3.89252</v>
      </c>
      <c r="TY15" t="n">
        <v>3.89684</v>
      </c>
      <c r="TZ15" t="n">
        <v>3.90103</v>
      </c>
      <c r="UA15" t="n">
        <v>3.90626</v>
      </c>
      <c r="UB15" t="n">
        <v>3.91221</v>
      </c>
      <c r="UC15" t="n">
        <v>3.9179</v>
      </c>
      <c r="UD15" t="n">
        <v>3.92398</v>
      </c>
      <c r="UE15" t="n">
        <v>3.92979</v>
      </c>
      <c r="UF15" t="n">
        <v>3.93611</v>
      </c>
      <c r="UG15" t="n">
        <v>3.94094</v>
      </c>
      <c r="UH15" t="n">
        <v>3.94756</v>
      </c>
      <c r="UI15" t="n">
        <v>3.95464</v>
      </c>
      <c r="UJ15" t="n">
        <v>3.95981</v>
      </c>
      <c r="UK15" t="n">
        <v>3.9649</v>
      </c>
      <c r="UL15" t="n">
        <v>3.97116</v>
      </c>
      <c r="UM15" t="n">
        <v>3.9765</v>
      </c>
      <c r="UN15" t="n">
        <v>3.9837</v>
      </c>
      <c r="UO15" t="n">
        <v>3.98879</v>
      </c>
      <c r="UP15" t="n">
        <v>3.99321</v>
      </c>
      <c r="UQ15" t="n">
        <v>3.99743</v>
      </c>
      <c r="UR15" t="n">
        <v>4.00441</v>
      </c>
      <c r="US15" t="n">
        <v>4.01053</v>
      </c>
      <c r="UT15" t="n">
        <v>4.0181</v>
      </c>
      <c r="UU15" t="n">
        <v>4.02282</v>
      </c>
      <c r="UV15" t="n">
        <v>4.02771</v>
      </c>
      <c r="UW15" t="n">
        <v>4.03224</v>
      </c>
      <c r="UX15" t="n">
        <v>4.03712</v>
      </c>
      <c r="UY15" t="n">
        <v>4.04409</v>
      </c>
      <c r="UZ15" t="n">
        <v>4.05089</v>
      </c>
      <c r="VA15" t="n">
        <v>4.05699</v>
      </c>
      <c r="VB15" t="n">
        <v>4.06415</v>
      </c>
      <c r="VC15" t="n">
        <v>4.07115</v>
      </c>
      <c r="VD15" t="n">
        <v>4.07503</v>
      </c>
      <c r="VE15" t="n">
        <v>4.08141</v>
      </c>
      <c r="VF15" t="n">
        <v>4.08896</v>
      </c>
      <c r="VG15" t="n">
        <v>4.09294</v>
      </c>
      <c r="VH15" t="n">
        <v>4.09919</v>
      </c>
      <c r="VI15" t="n">
        <v>4.10665</v>
      </c>
      <c r="VJ15" t="n">
        <v>4.11312</v>
      </c>
      <c r="VK15" t="n">
        <v>4.11875</v>
      </c>
      <c r="VL15" t="n">
        <v>4.12683</v>
      </c>
      <c r="VM15" t="n">
        <v>4.13386</v>
      </c>
      <c r="VN15" t="n">
        <v>4.13914</v>
      </c>
      <c r="VO15" t="n">
        <v>4.14518</v>
      </c>
      <c r="VP15" t="n">
        <v>4.15094</v>
      </c>
      <c r="VQ15" t="n">
        <v>4.15629</v>
      </c>
      <c r="VR15" t="n">
        <v>4.16235</v>
      </c>
      <c r="VS15" t="n">
        <v>4.16912</v>
      </c>
      <c r="VT15" t="n">
        <v>4.17484</v>
      </c>
      <c r="VU15" t="n">
        <v>4.17923</v>
      </c>
      <c r="VV15" t="n">
        <v>4.18497</v>
      </c>
      <c r="VW15" t="n">
        <v>4.18827</v>
      </c>
      <c r="VX15" t="n">
        <v>4.19332</v>
      </c>
      <c r="VY15" t="n">
        <v>4.19956</v>
      </c>
      <c r="VZ15" t="n">
        <v>4.20681</v>
      </c>
      <c r="WA15" t="n">
        <v>4.21179</v>
      </c>
      <c r="WB15" t="n">
        <v>4.21744</v>
      </c>
      <c r="WC15" t="n">
        <v>4.22394</v>
      </c>
      <c r="WD15" t="n">
        <v>4.22964</v>
      </c>
      <c r="WE15" t="n">
        <v>4.23297</v>
      </c>
      <c r="WF15" t="n">
        <v>4.23768</v>
      </c>
      <c r="WG15" t="n">
        <v>4.24408</v>
      </c>
      <c r="WH15" t="n">
        <v>4.25278</v>
      </c>
      <c r="WI15" t="n">
        <v>4.26255</v>
      </c>
      <c r="WJ15" t="n">
        <v>4.27</v>
      </c>
      <c r="WK15" t="n">
        <v>4.27766</v>
      </c>
      <c r="WL15" t="n">
        <v>4.28517</v>
      </c>
      <c r="WM15" t="n">
        <v>4.29032</v>
      </c>
      <c r="WN15" t="n">
        <v>4.29459</v>
      </c>
      <c r="WO15" t="n">
        <v>4.30021</v>
      </c>
      <c r="WP15" t="n">
        <v>4.30463</v>
      </c>
      <c r="WQ15" t="n">
        <v>4.31049</v>
      </c>
      <c r="WR15" t="n">
        <v>4.31718</v>
      </c>
      <c r="WS15" t="n">
        <v>4.325</v>
      </c>
      <c r="WT15" t="n">
        <v>4.32903</v>
      </c>
      <c r="WU15" t="n">
        <v>4.3348</v>
      </c>
      <c r="WV15" t="n">
        <v>4.34285</v>
      </c>
      <c r="WW15" t="n">
        <v>4.35208</v>
      </c>
      <c r="WX15" t="n">
        <v>4.35772</v>
      </c>
      <c r="WY15" t="n">
        <v>4.36506</v>
      </c>
      <c r="WZ15" t="n">
        <v>4.37332</v>
      </c>
      <c r="XA15" t="n">
        <v>4.38133</v>
      </c>
      <c r="XB15" t="n">
        <v>4.38789</v>
      </c>
      <c r="XC15" t="n">
        <v>4.39492</v>
      </c>
      <c r="XD15" t="n">
        <v>4.40209</v>
      </c>
      <c r="XE15" t="n">
        <v>4.40801</v>
      </c>
      <c r="XF15" t="n">
        <v>4.41312</v>
      </c>
      <c r="XG15" t="n">
        <v>4.42239</v>
      </c>
      <c r="XH15" t="n">
        <v>4.43277</v>
      </c>
      <c r="XI15" t="n">
        <v>4.43634</v>
      </c>
      <c r="XJ15" t="n">
        <v>4.4401</v>
      </c>
      <c r="XK15" t="n">
        <v>4.44465</v>
      </c>
      <c r="XL15" t="n">
        <v>4.45104</v>
      </c>
      <c r="XM15" t="n">
        <v>4.4558</v>
      </c>
      <c r="XN15" t="n">
        <v>4.46199</v>
      </c>
      <c r="XO15" t="n">
        <v>4.47514</v>
      </c>
      <c r="XP15" t="n">
        <v>4.48638</v>
      </c>
      <c r="XQ15" t="n">
        <v>4.49379</v>
      </c>
      <c r="XR15" t="n">
        <v>4.49867</v>
      </c>
      <c r="XS15" t="n">
        <v>4.50469</v>
      </c>
      <c r="XT15" t="n">
        <v>4.51282</v>
      </c>
      <c r="XU15" t="n">
        <v>4.52075</v>
      </c>
      <c r="XV15" t="n">
        <v>4.52644</v>
      </c>
      <c r="XW15" t="n">
        <v>4.5311</v>
      </c>
      <c r="XX15" t="n">
        <v>4.53674</v>
      </c>
      <c r="XY15" t="n">
        <v>4.54404</v>
      </c>
      <c r="XZ15" t="n">
        <v>4.55096</v>
      </c>
      <c r="YA15" t="n">
        <v>4.55703</v>
      </c>
      <c r="YB15" t="n">
        <v>4.56565</v>
      </c>
      <c r="YC15" t="n">
        <v>4.572</v>
      </c>
      <c r="YD15" t="n">
        <v>4.57862</v>
      </c>
      <c r="YE15" t="n">
        <v>4.58719</v>
      </c>
      <c r="YF15" t="n">
        <v>4.59531</v>
      </c>
      <c r="YG15" t="n">
        <v>4.60601</v>
      </c>
      <c r="YH15" t="n">
        <v>4.61473</v>
      </c>
      <c r="YI15" t="n">
        <v>4.62264</v>
      </c>
      <c r="YJ15" t="n">
        <v>4.62991</v>
      </c>
      <c r="YK15" t="n">
        <v>4.63695</v>
      </c>
      <c r="YL15" t="n">
        <v>4.64231</v>
      </c>
      <c r="YM15" t="n">
        <v>4.64772</v>
      </c>
      <c r="YN15" t="n">
        <v>4.65521</v>
      </c>
      <c r="YO15" t="n">
        <v>4.66382</v>
      </c>
      <c r="YP15" t="n">
        <v>4.67097</v>
      </c>
      <c r="YQ15" t="n">
        <v>4.67838</v>
      </c>
      <c r="YR15" t="n">
        <v>4.6884</v>
      </c>
      <c r="YS15" t="n">
        <v>4.69701</v>
      </c>
      <c r="YT15" t="n">
        <v>4.70558</v>
      </c>
      <c r="YU15" t="n">
        <v>4.71911</v>
      </c>
      <c r="YV15" t="n">
        <v>4.72888</v>
      </c>
      <c r="YW15" t="n">
        <v>4.73799</v>
      </c>
      <c r="YX15" t="n">
        <v>4.74826</v>
      </c>
      <c r="YY15" t="n">
        <v>4.75554</v>
      </c>
      <c r="YZ15" t="n">
        <v>4.76465</v>
      </c>
      <c r="ZA15" t="n">
        <v>4.77521</v>
      </c>
      <c r="ZB15" t="n">
        <v>4.78415</v>
      </c>
      <c r="ZC15" t="n">
        <v>4.79053</v>
      </c>
      <c r="ZD15" t="n">
        <v>4.79748</v>
      </c>
      <c r="ZE15" t="n">
        <v>4.80444</v>
      </c>
      <c r="ZF15" t="n">
        <v>4.81051</v>
      </c>
      <c r="ZG15" t="n">
        <v>4.81842</v>
      </c>
      <c r="ZH15" t="n">
        <v>4.82784</v>
      </c>
      <c r="ZI15" t="n">
        <v>4.83645</v>
      </c>
      <c r="ZJ15" t="n">
        <v>4.8429</v>
      </c>
      <c r="ZK15" t="n">
        <v>4.85244</v>
      </c>
      <c r="ZL15" t="n">
        <v>4.86317</v>
      </c>
      <c r="ZM15" t="n">
        <v>4.87287</v>
      </c>
      <c r="ZN15" t="n">
        <v>4.88485</v>
      </c>
      <c r="ZO15" t="n">
        <v>4.89209</v>
      </c>
      <c r="ZP15" t="n">
        <v>4.89765</v>
      </c>
      <c r="ZQ15" t="n">
        <v>4.90338</v>
      </c>
      <c r="ZR15" t="n">
        <v>4.91066</v>
      </c>
      <c r="ZS15" t="n">
        <v>4.91752</v>
      </c>
      <c r="ZT15" t="n">
        <v>4.9261</v>
      </c>
      <c r="ZU15" t="n">
        <v>4.93227</v>
      </c>
      <c r="ZV15" t="n">
        <v>4.94034</v>
      </c>
      <c r="ZW15" t="n">
        <v>4.94649</v>
      </c>
      <c r="ZX15" t="n">
        <v>4.95356</v>
      </c>
      <c r="ZY15" t="n">
        <v>4.96175</v>
      </c>
      <c r="ZZ15" t="n">
        <v>4.9713</v>
      </c>
      <c r="AAA15" t="n">
        <v>4.98112</v>
      </c>
      <c r="AAB15" t="n">
        <v>4.98648</v>
      </c>
      <c r="AAC15" t="n">
        <v>4.99451</v>
      </c>
      <c r="AAD15" t="n">
        <v>5.00318</v>
      </c>
      <c r="AAE15" t="n">
        <v>5.01415</v>
      </c>
      <c r="AAF15" t="n">
        <v>5.02362</v>
      </c>
      <c r="AAG15" t="n">
        <v>5.03213</v>
      </c>
      <c r="AAH15" t="n">
        <v>5.04062</v>
      </c>
      <c r="AAI15" t="n">
        <v>5.04998</v>
      </c>
      <c r="AAJ15" t="n">
        <v>5.05763</v>
      </c>
      <c r="AAK15" t="n">
        <v>5.07089</v>
      </c>
      <c r="AAL15" t="n">
        <v>5.07795</v>
      </c>
      <c r="AAM15" t="n">
        <v>5.08543</v>
      </c>
      <c r="AAN15" t="n">
        <v>5.09782</v>
      </c>
      <c r="AAO15" t="n">
        <v>5.10476</v>
      </c>
      <c r="AAP15" t="n">
        <v>5.11393</v>
      </c>
      <c r="AAQ15" t="n">
        <v>5.12359</v>
      </c>
      <c r="AAR15" t="n">
        <v>5.13244</v>
      </c>
      <c r="AAS15" t="n">
        <v>5.14096</v>
      </c>
      <c r="AAT15" t="n">
        <v>5.14808</v>
      </c>
      <c r="AAU15" t="n">
        <v>5.15676</v>
      </c>
      <c r="AAV15" t="n">
        <v>5.1629</v>
      </c>
      <c r="AAW15" t="n">
        <v>5.17627</v>
      </c>
      <c r="AAX15" t="n">
        <v>5.1864</v>
      </c>
      <c r="AAY15" t="n">
        <v>5.19536</v>
      </c>
      <c r="AAZ15" t="n">
        <v>5.20535</v>
      </c>
      <c r="ABA15" t="n">
        <v>5.21429</v>
      </c>
      <c r="ABB15" t="n">
        <v>5.2236</v>
      </c>
      <c r="ABC15" t="n">
        <v>5.23259</v>
      </c>
      <c r="ABD15" t="n">
        <v>5.24008</v>
      </c>
      <c r="ABE15" t="n">
        <v>5.24994</v>
      </c>
      <c r="ABF15" t="n">
        <v>5.2608</v>
      </c>
      <c r="ABG15" t="n">
        <v>5.2736</v>
      </c>
      <c r="ABH15" t="n">
        <v>5.28271</v>
      </c>
      <c r="ABI15" t="n">
        <v>5.29114</v>
      </c>
      <c r="ABJ15" t="n">
        <v>5.30213</v>
      </c>
      <c r="ABK15" t="n">
        <v>5.31142</v>
      </c>
      <c r="ABL15" t="n">
        <v>5.32067</v>
      </c>
      <c r="ABM15" t="n">
        <v>5.32991</v>
      </c>
      <c r="ABN15" t="n">
        <v>5.33779</v>
      </c>
      <c r="ABO15" t="n">
        <v>5.34553</v>
      </c>
      <c r="ABP15" t="n">
        <v>5.35316</v>
      </c>
      <c r="ABQ15" t="n">
        <v>5.36355</v>
      </c>
      <c r="ABR15" t="n">
        <v>5.37238</v>
      </c>
      <c r="ABS15" t="n">
        <v>5.3804</v>
      </c>
      <c r="ABT15" t="n">
        <v>5.38949</v>
      </c>
      <c r="ABU15" t="n">
        <v>5.39824</v>
      </c>
      <c r="ABV15" t="n">
        <v>5.41177</v>
      </c>
      <c r="ABW15" t="n">
        <v>5.42619</v>
      </c>
      <c r="ABX15" t="n">
        <v>5.43346</v>
      </c>
      <c r="ABY15" t="n">
        <v>5.44683</v>
      </c>
      <c r="ABZ15" t="n">
        <v>5.45585</v>
      </c>
      <c r="ACA15" t="n">
        <v>5.46748</v>
      </c>
      <c r="ACB15" t="n">
        <v>5.48165</v>
      </c>
      <c r="ACC15" t="n">
        <v>5.49362</v>
      </c>
      <c r="ACD15" t="n">
        <v>5.50494</v>
      </c>
      <c r="ACE15" t="n">
        <v>5.51947</v>
      </c>
      <c r="ACF15" t="n">
        <v>5.5345</v>
      </c>
      <c r="ACG15" t="n">
        <v>5.54758</v>
      </c>
      <c r="ACH15" t="n">
        <v>5.55814</v>
      </c>
      <c r="ACI15" t="n">
        <v>5.56555</v>
      </c>
      <c r="ACJ15" t="n">
        <v>5.57359</v>
      </c>
      <c r="ACK15" t="n">
        <v>5.58037</v>
      </c>
      <c r="ACL15" t="n">
        <v>5.59297</v>
      </c>
      <c r="ACM15" t="n">
        <v>5.61054</v>
      </c>
      <c r="ACN15" t="n">
        <v>5.62539</v>
      </c>
      <c r="ACO15" t="n">
        <v>5.64145</v>
      </c>
      <c r="ACP15" t="n">
        <v>5.65318</v>
      </c>
      <c r="ACQ15" t="n">
        <v>5.66536</v>
      </c>
      <c r="ACR15" t="n">
        <v>5.68</v>
      </c>
      <c r="ACS15" t="n">
        <v>5.69064</v>
      </c>
      <c r="ACT15" t="n">
        <v>5.70636</v>
      </c>
      <c r="ACU15" t="n">
        <v>5.71725</v>
      </c>
      <c r="ACV15" t="n">
        <v>5.73244</v>
      </c>
      <c r="ACW15" t="n">
        <v>5.74569</v>
      </c>
      <c r="ACX15" t="n">
        <v>5.7636</v>
      </c>
      <c r="ACY15" t="n">
        <v>5.78134</v>
      </c>
      <c r="ACZ15" t="n">
        <v>5.79665</v>
      </c>
      <c r="ADA15" t="n">
        <v>5.81185</v>
      </c>
      <c r="ADB15" t="n">
        <v>5.8198</v>
      </c>
      <c r="ADC15" t="n">
        <v>5.83908</v>
      </c>
      <c r="ADD15" t="n">
        <v>5.85148</v>
      </c>
      <c r="ADE15" t="n">
        <v>5.86435</v>
      </c>
      <c r="ADF15" t="n">
        <v>5.88107</v>
      </c>
      <c r="ADG15" t="n">
        <v>5.89943</v>
      </c>
      <c r="ADH15" t="n">
        <v>5.91416</v>
      </c>
      <c r="ADI15" t="n">
        <v>5.92665</v>
      </c>
      <c r="ADJ15" t="n">
        <v>5.94711</v>
      </c>
      <c r="ADK15" t="n">
        <v>5.96709</v>
      </c>
      <c r="ADL15" t="n">
        <v>5.99289</v>
      </c>
      <c r="ADM15" t="n">
        <v>6.01031</v>
      </c>
      <c r="ADN15" t="n">
        <v>6.02291</v>
      </c>
      <c r="ADO15" t="n">
        <v>6.03137</v>
      </c>
      <c r="ADP15" t="n">
        <v>6.04693</v>
      </c>
      <c r="ADQ15" t="n">
        <v>6.05775</v>
      </c>
      <c r="ADR15" t="n">
        <v>6.071</v>
      </c>
      <c r="ADS15" t="n">
        <v>6.08935</v>
      </c>
      <c r="ADT15" t="n">
        <v>6.10857</v>
      </c>
      <c r="ADU15" t="n">
        <v>6.12503</v>
      </c>
      <c r="ADV15" t="n">
        <v>6.13829</v>
      </c>
      <c r="ADW15" t="n">
        <v>6.15332</v>
      </c>
      <c r="ADX15" t="n">
        <v>6.17126</v>
      </c>
      <c r="ADY15" t="n">
        <v>6.19283</v>
      </c>
      <c r="ADZ15" t="n">
        <v>6.20751</v>
      </c>
      <c r="AEA15" t="n">
        <v>6.22233</v>
      </c>
      <c r="AEB15" t="n">
        <v>6.24195</v>
      </c>
      <c r="AEC15" t="n">
        <v>6.26163</v>
      </c>
      <c r="AED15" t="n">
        <v>6.28166</v>
      </c>
      <c r="AEE15" t="n">
        <v>6.30409</v>
      </c>
      <c r="AEF15" t="n">
        <v>6.3211</v>
      </c>
      <c r="AEG15" t="n">
        <v>6.33126</v>
      </c>
      <c r="AEH15" t="n">
        <v>6.34282</v>
      </c>
      <c r="AEI15" t="n">
        <v>6.35141</v>
      </c>
      <c r="AEJ15" t="n">
        <v>6.36665</v>
      </c>
      <c r="AEK15" t="n">
        <v>6.39133</v>
      </c>
      <c r="AEL15" t="n">
        <v>6.40524</v>
      </c>
      <c r="AEM15" t="n">
        <v>6.42452</v>
      </c>
      <c r="AEN15" t="n">
        <v>6.4431</v>
      </c>
      <c r="AEO15" t="n">
        <v>6.46026</v>
      </c>
      <c r="AEP15" t="n">
        <v>6.48581</v>
      </c>
      <c r="AEQ15" t="n">
        <v>6.50091</v>
      </c>
      <c r="AER15" t="n">
        <v>6.51607</v>
      </c>
      <c r="AES15" t="n">
        <v>6.53074</v>
      </c>
      <c r="AET15" t="n">
        <v>6.54051</v>
      </c>
      <c r="AEU15" t="n">
        <v>6.56086</v>
      </c>
      <c r="AEV15" t="n">
        <v>6.57743</v>
      </c>
      <c r="AEW15" t="n">
        <v>6.59617</v>
      </c>
      <c r="AEX15" t="n">
        <v>6.61172</v>
      </c>
      <c r="AEY15" t="n">
        <v>6.63141</v>
      </c>
      <c r="AEZ15" t="n">
        <v>6.64751</v>
      </c>
      <c r="AFA15" t="n">
        <v>6.66711</v>
      </c>
      <c r="AFB15" t="n">
        <v>6.68723</v>
      </c>
      <c r="AFC15" t="n">
        <v>6.70157</v>
      </c>
      <c r="AFD15" t="n">
        <v>6.72148</v>
      </c>
      <c r="AFE15" t="n">
        <v>6.743</v>
      </c>
      <c r="AFF15" t="n">
        <v>6.76818</v>
      </c>
      <c r="AFG15" t="n">
        <v>6.79529</v>
      </c>
      <c r="AFH15" t="n">
        <v>6.81435</v>
      </c>
      <c r="AFI15" t="n">
        <v>6.84001</v>
      </c>
      <c r="AFJ15" t="n">
        <v>6.859</v>
      </c>
      <c r="AFK15" t="n">
        <v>6.8793</v>
      </c>
      <c r="AFL15" t="n">
        <v>6.88955</v>
      </c>
      <c r="AFM15" t="n">
        <v>6.90322</v>
      </c>
      <c r="AFN15" t="n">
        <v>6.9255</v>
      </c>
      <c r="AFO15" t="n">
        <v>6.9381</v>
      </c>
      <c r="AFP15" t="n">
        <v>6.95685</v>
      </c>
      <c r="AFQ15" t="n">
        <v>6.97521</v>
      </c>
      <c r="AFR15" t="n">
        <v>6.99504</v>
      </c>
      <c r="AFS15" t="n">
        <v>7.01933</v>
      </c>
      <c r="AFT15" t="n">
        <v>7.04931</v>
      </c>
      <c r="AFU15" t="n">
        <v>7.09296</v>
      </c>
      <c r="AFV15" t="n">
        <v>7.11933</v>
      </c>
      <c r="AFW15" t="n">
        <v>7.1451</v>
      </c>
      <c r="AFX15" t="n">
        <v>7.1711</v>
      </c>
      <c r="AFY15" t="n">
        <v>7.19325</v>
      </c>
      <c r="AFZ15" t="n">
        <v>7.21861</v>
      </c>
      <c r="AGA15" t="n">
        <v>7.23748</v>
      </c>
      <c r="AGB15" t="n">
        <v>7.26796</v>
      </c>
      <c r="AGC15" t="n">
        <v>7.29506</v>
      </c>
      <c r="AGD15" t="n">
        <v>7.32208</v>
      </c>
      <c r="AGE15" t="n">
        <v>7.34399</v>
      </c>
      <c r="AGF15" t="n">
        <v>7.37633</v>
      </c>
      <c r="AGG15" t="n">
        <v>7.41174</v>
      </c>
      <c r="AGH15" t="n">
        <v>7.44098</v>
      </c>
      <c r="AGI15" t="n">
        <v>7.46181</v>
      </c>
      <c r="AGJ15" t="n">
        <v>7.49014</v>
      </c>
      <c r="AGK15" t="n">
        <v>7.51867</v>
      </c>
      <c r="AGL15" t="n">
        <v>7.54937</v>
      </c>
      <c r="AGM15" t="n">
        <v>7.57815</v>
      </c>
      <c r="AGN15" t="n">
        <v>7.60488</v>
      </c>
      <c r="AGO15" t="n">
        <v>7.62698</v>
      </c>
      <c r="AGP15" t="n">
        <v>7.64981</v>
      </c>
      <c r="AGQ15" t="n">
        <v>7.68085</v>
      </c>
      <c r="AGR15" t="n">
        <v>7.70786</v>
      </c>
      <c r="AGS15" t="n">
        <v>7.73118</v>
      </c>
      <c r="AGT15" t="n">
        <v>7.77447</v>
      </c>
      <c r="AGU15" t="n">
        <v>7.82262</v>
      </c>
      <c r="AGV15" t="n">
        <v>7.85288</v>
      </c>
      <c r="AGW15" t="n">
        <v>7.88719</v>
      </c>
      <c r="AGX15" t="n">
        <v>7.91484</v>
      </c>
      <c r="AGY15" t="n">
        <v>7.94492</v>
      </c>
      <c r="AGZ15" t="n">
        <v>7.98725</v>
      </c>
      <c r="AHA15" t="n">
        <v>8.032690000000001</v>
      </c>
      <c r="AHB15" t="n">
        <v>8.07273</v>
      </c>
      <c r="AHC15" t="n">
        <v>8.107900000000001</v>
      </c>
      <c r="AHD15" t="n">
        <v>8.15401</v>
      </c>
      <c r="AHE15" t="n">
        <v>8.183619999999999</v>
      </c>
      <c r="AHF15" t="n">
        <v>8.22856</v>
      </c>
      <c r="AHG15" t="n">
        <v>8.272360000000001</v>
      </c>
      <c r="AHH15" t="n">
        <v>8.318709999999999</v>
      </c>
      <c r="AHI15" t="n">
        <v>8.35901</v>
      </c>
      <c r="AHJ15" t="n">
        <v>8.38668</v>
      </c>
      <c r="AHK15" t="n">
        <v>8.41488</v>
      </c>
      <c r="AHL15" t="n">
        <v>8.455170000000001</v>
      </c>
      <c r="AHM15" t="n">
        <v>8.4985</v>
      </c>
      <c r="AHN15" t="n">
        <v>8.530570000000001</v>
      </c>
      <c r="AHO15" t="n">
        <v>8.566409999999999</v>
      </c>
      <c r="AHP15" t="n">
        <v>8.6121</v>
      </c>
      <c r="AHQ15" t="n">
        <v>8.647790000000001</v>
      </c>
      <c r="AHR15" t="n">
        <v>8.69285</v>
      </c>
      <c r="AHS15" t="n">
        <v>8.7315</v>
      </c>
      <c r="AHT15" t="n">
        <v>8.78762</v>
      </c>
      <c r="AHU15" t="n">
        <v>8.84558</v>
      </c>
      <c r="AHV15" t="n">
        <v>8.88978</v>
      </c>
      <c r="AHW15" t="n">
        <v>8.92149</v>
      </c>
      <c r="AHX15" t="n">
        <v>8.98251</v>
      </c>
      <c r="AHY15" t="n">
        <v>9.048389999999999</v>
      </c>
      <c r="AHZ15" t="n">
        <v>9.10858</v>
      </c>
      <c r="AIA15" t="n">
        <v>9.16793</v>
      </c>
      <c r="AIB15" t="n">
        <v>9.23738</v>
      </c>
      <c r="AIC15" t="n">
        <v>9.28814</v>
      </c>
      <c r="AID15" t="n">
        <v>9.33099</v>
      </c>
      <c r="AIE15" t="n">
        <v>9.367699999999999</v>
      </c>
      <c r="AIF15" t="n">
        <v>9.42102</v>
      </c>
      <c r="AIG15" t="n">
        <v>9.476699999999999</v>
      </c>
      <c r="AIH15" t="n">
        <v>9.521649999999999</v>
      </c>
      <c r="AII15" t="n">
        <v>9.570259999999999</v>
      </c>
      <c r="AIJ15" t="n">
        <v>9.635490000000001</v>
      </c>
      <c r="AIK15" t="n">
        <v>9.69609</v>
      </c>
      <c r="AIL15" t="n">
        <v>9.75024</v>
      </c>
      <c r="AIM15" t="n">
        <v>9.818680000000001</v>
      </c>
      <c r="AIN15" t="n">
        <v>9.89533</v>
      </c>
      <c r="AIO15" t="n">
        <v>9.99349</v>
      </c>
      <c r="AIP15" t="n">
        <v>10.06507</v>
      </c>
      <c r="AIQ15" t="n">
        <v>10.1234</v>
      </c>
      <c r="AIR15" t="n">
        <v>10.18404</v>
      </c>
      <c r="AIS15" t="n">
        <v>10.26283</v>
      </c>
      <c r="AIT15" t="n">
        <v>10.34025</v>
      </c>
      <c r="AIU15" t="n">
        <v>10.42256</v>
      </c>
      <c r="AIV15" t="n">
        <v>10.49928</v>
      </c>
      <c r="AIW15" t="n">
        <v>10.56377</v>
      </c>
      <c r="AIX15" t="n">
        <v>10.65719</v>
      </c>
      <c r="AIY15" t="n">
        <v>10.74921</v>
      </c>
      <c r="AIZ15" t="n">
        <v>10.87478</v>
      </c>
      <c r="AJA15" t="n">
        <v>11.01417</v>
      </c>
      <c r="AJB15" t="n">
        <v>11.11284</v>
      </c>
      <c r="AJC15" t="n">
        <v>11.18433</v>
      </c>
      <c r="AJD15" t="n">
        <v>11.26853</v>
      </c>
      <c r="AJE15" t="n">
        <v>11.39948</v>
      </c>
      <c r="AJF15" t="n">
        <v>11.51056</v>
      </c>
      <c r="AJG15" t="n">
        <v>11.61593</v>
      </c>
      <c r="AJH15" t="n">
        <v>11.74063</v>
      </c>
      <c r="AJI15" t="n">
        <v>11.81075</v>
      </c>
      <c r="AJJ15" t="n">
        <v>11.93923</v>
      </c>
      <c r="AJK15" t="n">
        <v>12.05088</v>
      </c>
      <c r="AJL15" t="n">
        <v>12.14429</v>
      </c>
      <c r="AJM15" t="n">
        <v>12.24743</v>
      </c>
      <c r="AJN15" t="n">
        <v>12.38367</v>
      </c>
      <c r="AJO15" t="n">
        <v>12.53464</v>
      </c>
      <c r="AJP15" t="n">
        <v>12.65749</v>
      </c>
      <c r="AJQ15" t="n">
        <v>12.76334</v>
      </c>
      <c r="AJR15" t="n">
        <v>12.86278</v>
      </c>
      <c r="AJS15" t="n">
        <v>13.0117</v>
      </c>
      <c r="AJT15" t="n">
        <v>13.16406</v>
      </c>
      <c r="AJU15" t="n">
        <v>13.30718</v>
      </c>
      <c r="AJV15" t="n">
        <v>13.41565</v>
      </c>
      <c r="AJW15" t="n">
        <v>13.55684</v>
      </c>
      <c r="AJX15" t="n">
        <v>13.70189</v>
      </c>
      <c r="AJY15" t="n">
        <v>13.78325</v>
      </c>
      <c r="AJZ15" t="n">
        <v>13.86949</v>
      </c>
      <c r="AKA15" t="n">
        <v>13.99406</v>
      </c>
      <c r="AKB15" t="n">
        <v>14.12626</v>
      </c>
      <c r="AKC15" t="n">
        <v>14.28985</v>
      </c>
      <c r="AKD15" t="n">
        <v>14.49978</v>
      </c>
      <c r="AKE15" t="n">
        <v>14.71638</v>
      </c>
      <c r="AKF15" t="n">
        <v>14.91505</v>
      </c>
      <c r="AKG15" t="n">
        <v>15.21437</v>
      </c>
      <c r="AKH15" t="n">
        <v>15.50721</v>
      </c>
      <c r="AKI15" t="n">
        <v>15.78377</v>
      </c>
      <c r="AKJ15" t="n">
        <v>16.06557</v>
      </c>
      <c r="AKK15" t="n">
        <v>16.28569</v>
      </c>
      <c r="AKL15" t="n">
        <v>16.53904</v>
      </c>
      <c r="AKM15" t="n">
        <v>16.82497</v>
      </c>
      <c r="AKN15" t="n">
        <v>17.06973</v>
      </c>
      <c r="AKO15" t="n">
        <v>17.49668</v>
      </c>
      <c r="AKP15" t="n">
        <v>18.03345</v>
      </c>
      <c r="AKQ15" t="n">
        <v>18.31545</v>
      </c>
      <c r="AKR15" t="n">
        <v>18.64791</v>
      </c>
      <c r="AKS15" t="n">
        <v>18.99749</v>
      </c>
      <c r="AKT15" t="n">
        <v>19.55569</v>
      </c>
      <c r="AKU15" t="n">
        <v>20.22387</v>
      </c>
      <c r="AKV15" t="n">
        <v>20.75144</v>
      </c>
      <c r="AKW15" t="n">
        <v>21.39595</v>
      </c>
      <c r="AKX15" t="n">
        <v>21.90733</v>
      </c>
      <c r="AKY15" t="n">
        <v>22.31329</v>
      </c>
      <c r="AKZ15" t="n">
        <v>23.22324</v>
      </c>
      <c r="ALA15" t="n">
        <v>23.93787</v>
      </c>
      <c r="ALB15" t="n">
        <v>25.40941</v>
      </c>
      <c r="ALC15" t="n">
        <v>26.48763</v>
      </c>
      <c r="ALD15" t="n">
        <v>27.46398</v>
      </c>
      <c r="ALE15" t="n">
        <v>28.77777</v>
      </c>
      <c r="ALF15" t="n">
        <v>30.59408</v>
      </c>
      <c r="ALG15" t="n">
        <v>31.72454</v>
      </c>
      <c r="ALH15" t="n">
        <v>33.54397</v>
      </c>
      <c r="ALI15" t="n">
        <v>34.90624</v>
      </c>
      <c r="ALJ15" t="n">
        <v>35.86792</v>
      </c>
      <c r="ALK15" t="n">
        <v>38.5092</v>
      </c>
      <c r="ALL15" t="n">
        <v>44.41578</v>
      </c>
      <c r="ALM15" t="n">
        <v>51.55613</v>
      </c>
      <c r="ALN15" t="n">
        <v>64.73166999999999</v>
      </c>
      <c r="ALO15" t="n">
        <v>106.90439</v>
      </c>
    </row>
    <row r="16">
      <c r="A16" t="inlineStr">
        <is>
          <t>Seychelles</t>
        </is>
      </c>
      <c r="B16" t="inlineStr">
        <is>
          <t>SYC</t>
        </is>
      </c>
      <c r="C16" s="13">
        <f>AVERAGE(SI16,SJ16)</f>
        <v/>
      </c>
      <c r="D16" t="n">
        <v>1.47889</v>
      </c>
      <c r="E16" t="n">
        <v>1.70708</v>
      </c>
      <c r="F16" t="n">
        <v>1.93371</v>
      </c>
      <c r="G16" t="n">
        <v>2.13646</v>
      </c>
      <c r="H16" t="n">
        <v>2.36023</v>
      </c>
      <c r="I16" t="n">
        <v>2.52375</v>
      </c>
      <c r="J16" t="n">
        <v>2.89446</v>
      </c>
      <c r="K16" t="n">
        <v>3.32495</v>
      </c>
      <c r="L16" t="n">
        <v>3.50856</v>
      </c>
      <c r="M16" t="n">
        <v>3.72653</v>
      </c>
      <c r="N16" t="n">
        <v>3.88523</v>
      </c>
      <c r="O16" t="n">
        <v>4.05598</v>
      </c>
      <c r="P16" t="n">
        <v>4.22372</v>
      </c>
      <c r="Q16" t="n">
        <v>4.27683</v>
      </c>
      <c r="R16" t="n">
        <v>4.35979</v>
      </c>
      <c r="S16" t="n">
        <v>4.47932</v>
      </c>
      <c r="T16" t="n">
        <v>4.51993</v>
      </c>
      <c r="U16" t="n">
        <v>4.57586</v>
      </c>
      <c r="V16" t="n">
        <v>4.60273</v>
      </c>
      <c r="W16" t="n">
        <v>4.62694</v>
      </c>
      <c r="X16" t="n">
        <v>4.65115</v>
      </c>
      <c r="Y16" t="n">
        <v>4.67903</v>
      </c>
      <c r="Z16" t="n">
        <v>4.799</v>
      </c>
      <c r="AA16" t="n">
        <v>4.87778</v>
      </c>
      <c r="AB16" t="n">
        <v>4.89956</v>
      </c>
      <c r="AC16" t="n">
        <v>4.93208</v>
      </c>
      <c r="AD16" t="n">
        <v>4.93548</v>
      </c>
      <c r="AE16" t="n">
        <v>5.00137</v>
      </c>
      <c r="AF16" t="n">
        <v>5.09878</v>
      </c>
      <c r="AG16" t="n">
        <v>5.15058</v>
      </c>
      <c r="AH16" t="n">
        <v>5.19557</v>
      </c>
      <c r="AI16" t="n">
        <v>5.25331</v>
      </c>
      <c r="AJ16" t="n">
        <v>5.3051</v>
      </c>
      <c r="AK16" t="n">
        <v>5.40373</v>
      </c>
      <c r="AL16" t="n">
        <v>5.58969</v>
      </c>
      <c r="AM16" t="n">
        <v>5.64969</v>
      </c>
      <c r="AN16" t="n">
        <v>5.72624</v>
      </c>
      <c r="AO16" t="n">
        <v>5.82846</v>
      </c>
      <c r="AP16" t="n">
        <v>5.90194</v>
      </c>
      <c r="AQ16" t="n">
        <v>6.00443</v>
      </c>
      <c r="AR16" t="n">
        <v>6.15839</v>
      </c>
      <c r="AS16" t="n">
        <v>6.21757</v>
      </c>
      <c r="AT16" t="n">
        <v>6.22798</v>
      </c>
      <c r="AU16" t="n">
        <v>6.24184</v>
      </c>
      <c r="AV16" t="n">
        <v>6.2547</v>
      </c>
      <c r="AW16" t="n">
        <v>6.27564</v>
      </c>
      <c r="AX16" t="n">
        <v>6.3577</v>
      </c>
      <c r="AY16" t="n">
        <v>6.44902</v>
      </c>
      <c r="AZ16" t="n">
        <v>6.50094</v>
      </c>
      <c r="BA16" t="n">
        <v>6.59682</v>
      </c>
      <c r="BB16" t="n">
        <v>6.68719</v>
      </c>
      <c r="BC16" t="n">
        <v>6.71996</v>
      </c>
      <c r="BD16" t="n">
        <v>6.78017</v>
      </c>
      <c r="BE16" t="n">
        <v>6.80327</v>
      </c>
      <c r="BF16" t="n">
        <v>6.82968</v>
      </c>
      <c r="BG16" t="n">
        <v>6.92105</v>
      </c>
      <c r="BH16" t="n">
        <v>7.14108</v>
      </c>
      <c r="BI16" t="n">
        <v>7.19496</v>
      </c>
      <c r="BJ16" t="n">
        <v>7.21436</v>
      </c>
      <c r="BK16" t="n">
        <v>7.28556</v>
      </c>
      <c r="BL16" t="n">
        <v>7.32594</v>
      </c>
      <c r="BM16" t="n">
        <v>7.39879</v>
      </c>
      <c r="BN16" t="n">
        <v>7.47387</v>
      </c>
      <c r="BO16" t="n">
        <v>7.52051</v>
      </c>
      <c r="BP16" t="n">
        <v>7.55924</v>
      </c>
      <c r="BQ16" t="n">
        <v>7.58959</v>
      </c>
      <c r="BR16" t="n">
        <v>7.63107</v>
      </c>
      <c r="BS16" t="n">
        <v>7.69973</v>
      </c>
      <c r="BT16" t="n">
        <v>7.78759</v>
      </c>
      <c r="BU16" t="n">
        <v>7.81158</v>
      </c>
      <c r="BV16" t="n">
        <v>7.81991</v>
      </c>
      <c r="BW16" t="n">
        <v>7.88853</v>
      </c>
      <c r="BX16" t="n">
        <v>7.98668</v>
      </c>
      <c r="BY16" t="n">
        <v>8.05559</v>
      </c>
      <c r="BZ16" t="n">
        <v>8.125109999999999</v>
      </c>
      <c r="CA16" t="n">
        <v>8.21082</v>
      </c>
      <c r="CB16" t="n">
        <v>8.26548</v>
      </c>
      <c r="CC16" t="n">
        <v>8.3314</v>
      </c>
      <c r="CD16" t="n">
        <v>8.380179999999999</v>
      </c>
      <c r="CE16" t="n">
        <v>8.40455</v>
      </c>
      <c r="CF16" t="n">
        <v>8.437290000000001</v>
      </c>
      <c r="CG16" t="n">
        <v>8.45581</v>
      </c>
      <c r="CH16" t="n">
        <v>8.47054</v>
      </c>
      <c r="CI16" t="n">
        <v>8.50498</v>
      </c>
      <c r="CJ16" t="n">
        <v>8.639570000000001</v>
      </c>
      <c r="CK16" t="n">
        <v>8.749309999999999</v>
      </c>
      <c r="CL16" t="n">
        <v>8.777480000000001</v>
      </c>
      <c r="CM16" t="n">
        <v>8.78271</v>
      </c>
      <c r="CN16" t="n">
        <v>8.793290000000001</v>
      </c>
      <c r="CO16" t="n">
        <v>8.816929999999999</v>
      </c>
      <c r="CP16" t="n">
        <v>8.86496</v>
      </c>
      <c r="CQ16" t="n">
        <v>8.919</v>
      </c>
      <c r="CR16" t="n">
        <v>8.951829999999999</v>
      </c>
      <c r="CS16" t="n">
        <v>9.0245</v>
      </c>
      <c r="CT16" t="n">
        <v>9.0922</v>
      </c>
      <c r="CU16" t="n">
        <v>9.149800000000001</v>
      </c>
      <c r="CV16" t="n">
        <v>9.15446</v>
      </c>
      <c r="CW16" t="n">
        <v>9.215249999999999</v>
      </c>
      <c r="CX16" t="n">
        <v>9.24343</v>
      </c>
      <c r="CY16" t="n">
        <v>9.24569</v>
      </c>
      <c r="CZ16" t="n">
        <v>9.24826</v>
      </c>
      <c r="DA16" t="n">
        <v>9.268700000000001</v>
      </c>
      <c r="DB16" t="n">
        <v>9.316409999999999</v>
      </c>
      <c r="DC16" t="n">
        <v>9.32755</v>
      </c>
      <c r="DD16" t="n">
        <v>9.34722</v>
      </c>
      <c r="DE16" t="n">
        <v>9.40869</v>
      </c>
      <c r="DF16" t="n">
        <v>9.46472</v>
      </c>
      <c r="DG16" t="n">
        <v>9.49837</v>
      </c>
      <c r="DH16" t="n">
        <v>9.56114</v>
      </c>
      <c r="DI16" t="n">
        <v>9.605499999999999</v>
      </c>
      <c r="DJ16" t="n">
        <v>9.64565</v>
      </c>
      <c r="DK16" t="n">
        <v>9.684100000000001</v>
      </c>
      <c r="DL16" t="n">
        <v>9.736280000000001</v>
      </c>
      <c r="DM16" t="n">
        <v>9.772690000000001</v>
      </c>
      <c r="DN16" t="n">
        <v>9.773440000000001</v>
      </c>
      <c r="DO16" t="n">
        <v>9.77393</v>
      </c>
      <c r="DP16" t="n">
        <v>9.791779999999999</v>
      </c>
      <c r="DQ16" t="n">
        <v>9.820919999999999</v>
      </c>
      <c r="DR16" t="n">
        <v>9.8573</v>
      </c>
      <c r="DS16" t="n">
        <v>9.862880000000001</v>
      </c>
      <c r="DT16" t="n">
        <v>9.872299999999999</v>
      </c>
      <c r="DU16" t="n">
        <v>9.918889999999999</v>
      </c>
      <c r="DV16" t="n">
        <v>9.99689</v>
      </c>
      <c r="DW16" t="n">
        <v>10.05631</v>
      </c>
      <c r="DX16" t="n">
        <v>10.07358</v>
      </c>
      <c r="DY16" t="n">
        <v>10.10063</v>
      </c>
      <c r="DZ16" t="n">
        <v>10.14714</v>
      </c>
      <c r="EA16" t="n">
        <v>10.19328</v>
      </c>
      <c r="EB16" t="n">
        <v>10.22461</v>
      </c>
      <c r="EC16" t="n">
        <v>10.34331</v>
      </c>
      <c r="ED16" t="n">
        <v>10.39752</v>
      </c>
      <c r="EE16" t="n">
        <v>10.4525</v>
      </c>
      <c r="EF16" t="n">
        <v>10.5337</v>
      </c>
      <c r="EG16" t="n">
        <v>10.59398</v>
      </c>
      <c r="EH16" t="n">
        <v>10.61081</v>
      </c>
      <c r="EI16" t="n">
        <v>10.62229</v>
      </c>
      <c r="EJ16" t="n">
        <v>10.63658</v>
      </c>
      <c r="EK16" t="n">
        <v>10.687</v>
      </c>
      <c r="EL16" t="n">
        <v>10.7239</v>
      </c>
      <c r="EM16" t="n">
        <v>10.75938</v>
      </c>
      <c r="EN16" t="n">
        <v>10.76938</v>
      </c>
      <c r="EO16" t="n">
        <v>10.80366</v>
      </c>
      <c r="EP16" t="n">
        <v>10.86434</v>
      </c>
      <c r="EQ16" t="n">
        <v>10.88208</v>
      </c>
      <c r="ER16" t="n">
        <v>10.9098</v>
      </c>
      <c r="ES16" t="n">
        <v>10.94173</v>
      </c>
      <c r="ET16" t="n">
        <v>10.95397</v>
      </c>
      <c r="EU16" t="n">
        <v>10.96574</v>
      </c>
      <c r="EV16" t="n">
        <v>10.9794</v>
      </c>
      <c r="EW16" t="n">
        <v>11.0148</v>
      </c>
      <c r="EX16" t="n">
        <v>11.07647</v>
      </c>
      <c r="EY16" t="n">
        <v>11.14337</v>
      </c>
      <c r="EZ16" t="n">
        <v>11.15655</v>
      </c>
      <c r="FA16" t="n">
        <v>11.16682</v>
      </c>
      <c r="FB16" t="n">
        <v>11.2237</v>
      </c>
      <c r="FC16" t="n">
        <v>11.28167</v>
      </c>
      <c r="FD16" t="n">
        <v>11.28719</v>
      </c>
      <c r="FE16" t="n">
        <v>11.35748</v>
      </c>
      <c r="FF16" t="n">
        <v>11.39624</v>
      </c>
      <c r="FG16" t="n">
        <v>11.42254</v>
      </c>
      <c r="FH16" t="n">
        <v>11.45183</v>
      </c>
      <c r="FI16" t="n">
        <v>11.47505</v>
      </c>
      <c r="FJ16" t="n">
        <v>11.55545</v>
      </c>
      <c r="FK16" t="n">
        <v>11.58803</v>
      </c>
      <c r="FL16" t="n">
        <v>11.64175</v>
      </c>
      <c r="FM16" t="n">
        <v>11.70689</v>
      </c>
      <c r="FN16" t="n">
        <v>11.72511</v>
      </c>
      <c r="FO16" t="n">
        <v>11.73338</v>
      </c>
      <c r="FP16" t="n">
        <v>11.78052</v>
      </c>
      <c r="FQ16" t="n">
        <v>11.8357</v>
      </c>
      <c r="FR16" t="n">
        <v>11.87457</v>
      </c>
      <c r="FS16" t="n">
        <v>11.92787</v>
      </c>
      <c r="FT16" t="n">
        <v>11.98613</v>
      </c>
      <c r="FU16" t="n">
        <v>12.07072</v>
      </c>
      <c r="FV16" t="n">
        <v>12.1662</v>
      </c>
      <c r="FW16" t="n">
        <v>12.19514</v>
      </c>
      <c r="FX16" t="n">
        <v>12.21014</v>
      </c>
      <c r="FY16" t="n">
        <v>12.23916</v>
      </c>
      <c r="FZ16" t="n">
        <v>12.25421</v>
      </c>
      <c r="GA16" t="n">
        <v>12.27229</v>
      </c>
      <c r="GB16" t="n">
        <v>12.27996</v>
      </c>
      <c r="GC16" t="n">
        <v>12.29472</v>
      </c>
      <c r="GD16" t="n">
        <v>12.30574</v>
      </c>
      <c r="GE16" t="n">
        <v>12.3449</v>
      </c>
      <c r="GF16" t="n">
        <v>12.35319</v>
      </c>
      <c r="GG16" t="n">
        <v>12.3742</v>
      </c>
      <c r="GH16" t="n">
        <v>12.43265</v>
      </c>
      <c r="GI16" t="n">
        <v>12.44865</v>
      </c>
      <c r="GJ16" t="n">
        <v>12.45207</v>
      </c>
      <c r="GK16" t="n">
        <v>12.45904</v>
      </c>
      <c r="GL16" t="n">
        <v>12.49622</v>
      </c>
      <c r="GM16" t="n">
        <v>12.55045</v>
      </c>
      <c r="GN16" t="n">
        <v>12.65308</v>
      </c>
      <c r="GO16" t="n">
        <v>12.69329</v>
      </c>
      <c r="GP16" t="n">
        <v>12.69954</v>
      </c>
      <c r="GQ16" t="n">
        <v>12.70472</v>
      </c>
      <c r="GR16" t="n">
        <v>12.7109</v>
      </c>
      <c r="GS16" t="n">
        <v>12.72601</v>
      </c>
      <c r="GT16" t="n">
        <v>12.74032</v>
      </c>
      <c r="GU16" t="n">
        <v>12.74183</v>
      </c>
      <c r="GV16" t="n">
        <v>12.7422</v>
      </c>
      <c r="GW16" t="n">
        <v>12.74595</v>
      </c>
      <c r="GX16" t="n">
        <v>12.768</v>
      </c>
      <c r="GY16" t="n">
        <v>12.81305</v>
      </c>
      <c r="GZ16" t="n">
        <v>12.84938</v>
      </c>
      <c r="HA16" t="n">
        <v>12.86967</v>
      </c>
      <c r="HB16" t="n">
        <v>12.88208</v>
      </c>
      <c r="HC16" t="n">
        <v>12.89084</v>
      </c>
      <c r="HD16" t="n">
        <v>12.89729</v>
      </c>
      <c r="HE16" t="n">
        <v>12.90784</v>
      </c>
      <c r="HF16" t="n">
        <v>12.91394</v>
      </c>
      <c r="HG16" t="n">
        <v>12.94835</v>
      </c>
      <c r="HH16" t="n">
        <v>13.00559</v>
      </c>
      <c r="HI16" t="n">
        <v>13.04111</v>
      </c>
      <c r="HJ16" t="n">
        <v>13.07944</v>
      </c>
      <c r="HK16" t="n">
        <v>13.10439</v>
      </c>
      <c r="HL16" t="n">
        <v>13.1503</v>
      </c>
      <c r="HM16" t="n">
        <v>13.18376</v>
      </c>
      <c r="HN16" t="n">
        <v>13.19138</v>
      </c>
      <c r="HO16" t="n">
        <v>13.19251</v>
      </c>
      <c r="HP16" t="n">
        <v>13.19372</v>
      </c>
      <c r="HQ16" t="n">
        <v>13.20726</v>
      </c>
      <c r="HR16" t="n">
        <v>13.22602</v>
      </c>
      <c r="HS16" t="n">
        <v>13.23695</v>
      </c>
      <c r="HT16" t="n">
        <v>13.24985</v>
      </c>
      <c r="HU16" t="n">
        <v>13.26187</v>
      </c>
      <c r="HV16" t="n">
        <v>13.29016</v>
      </c>
      <c r="HW16" t="n">
        <v>13.3248</v>
      </c>
      <c r="HX16" t="n">
        <v>13.39168</v>
      </c>
      <c r="HY16" t="n">
        <v>13.40749</v>
      </c>
      <c r="HZ16" t="n">
        <v>13.44079</v>
      </c>
      <c r="IA16" t="n">
        <v>13.48923</v>
      </c>
      <c r="IB16" t="n">
        <v>13.53883</v>
      </c>
      <c r="IC16" t="n">
        <v>13.55754</v>
      </c>
      <c r="ID16" t="n">
        <v>13.5864</v>
      </c>
      <c r="IE16" t="n">
        <v>13.61551</v>
      </c>
      <c r="IF16" t="n">
        <v>13.64557</v>
      </c>
      <c r="IG16" t="n">
        <v>13.66857</v>
      </c>
      <c r="IH16" t="n">
        <v>13.69562</v>
      </c>
      <c r="II16" t="n">
        <v>13.7476</v>
      </c>
      <c r="IJ16" t="n">
        <v>13.8531</v>
      </c>
      <c r="IK16" t="n">
        <v>13.96585</v>
      </c>
      <c r="IL16" t="n">
        <v>14.00162</v>
      </c>
      <c r="IM16" t="n">
        <v>14.03854</v>
      </c>
      <c r="IN16" t="n">
        <v>14.07635</v>
      </c>
      <c r="IO16" t="n">
        <v>14.14414</v>
      </c>
      <c r="IP16" t="n">
        <v>14.16483</v>
      </c>
      <c r="IQ16" t="n">
        <v>14.17422</v>
      </c>
      <c r="IR16" t="n">
        <v>14.19437</v>
      </c>
      <c r="IS16" t="n">
        <v>14.23372</v>
      </c>
      <c r="IT16" t="n">
        <v>14.28315</v>
      </c>
      <c r="IU16" t="n">
        <v>14.3292</v>
      </c>
      <c r="IV16" t="n">
        <v>14.38114</v>
      </c>
      <c r="IW16" t="n">
        <v>14.46913</v>
      </c>
      <c r="IX16" t="n">
        <v>14.51372</v>
      </c>
      <c r="IY16" t="n">
        <v>14.55085</v>
      </c>
      <c r="IZ16" t="n">
        <v>14.61142</v>
      </c>
      <c r="JA16" t="n">
        <v>14.6572</v>
      </c>
      <c r="JB16" t="n">
        <v>14.66016</v>
      </c>
      <c r="JC16" t="n">
        <v>14.66027</v>
      </c>
      <c r="JD16" t="n">
        <v>14.6827</v>
      </c>
      <c r="JE16" t="n">
        <v>14.72393</v>
      </c>
      <c r="JF16" t="n">
        <v>14.79198</v>
      </c>
      <c r="JG16" t="n">
        <v>14.81514</v>
      </c>
      <c r="JH16" t="n">
        <v>14.83199</v>
      </c>
      <c r="JI16" t="n">
        <v>14.88286</v>
      </c>
      <c r="JJ16" t="n">
        <v>14.90706</v>
      </c>
      <c r="JK16" t="n">
        <v>14.91811</v>
      </c>
      <c r="JL16" t="n">
        <v>14.95219</v>
      </c>
      <c r="JM16" t="n">
        <v>14.97499</v>
      </c>
      <c r="JN16" t="n">
        <v>14.98947</v>
      </c>
      <c r="JO16" t="n">
        <v>15.0672</v>
      </c>
      <c r="JP16" t="n">
        <v>15.12294</v>
      </c>
      <c r="JQ16" t="n">
        <v>15.17646</v>
      </c>
      <c r="JR16" t="n">
        <v>15.2312</v>
      </c>
      <c r="JS16" t="n">
        <v>15.23551</v>
      </c>
      <c r="JT16" t="n">
        <v>15.24104</v>
      </c>
      <c r="JU16" t="n">
        <v>15.25035</v>
      </c>
      <c r="JV16" t="n">
        <v>15.27028</v>
      </c>
      <c r="JW16" t="n">
        <v>15.28377</v>
      </c>
      <c r="JX16" t="n">
        <v>15.31013</v>
      </c>
      <c r="JY16" t="n">
        <v>15.33596</v>
      </c>
      <c r="JZ16" t="n">
        <v>15.34904</v>
      </c>
      <c r="KA16" t="n">
        <v>15.36147</v>
      </c>
      <c r="KB16" t="n">
        <v>15.38183</v>
      </c>
      <c r="KC16" t="n">
        <v>15.40246</v>
      </c>
      <c r="KD16" t="n">
        <v>15.43375</v>
      </c>
      <c r="KE16" t="n">
        <v>15.53371</v>
      </c>
      <c r="KF16" t="n">
        <v>15.56625</v>
      </c>
      <c r="KG16" t="n">
        <v>15.58453</v>
      </c>
      <c r="KH16" t="n">
        <v>15.62726</v>
      </c>
      <c r="KI16" t="n">
        <v>15.63747</v>
      </c>
      <c r="KJ16" t="n">
        <v>15.63758</v>
      </c>
      <c r="KK16" t="n">
        <v>15.64836</v>
      </c>
      <c r="KL16" t="n">
        <v>15.6681</v>
      </c>
      <c r="KM16" t="n">
        <v>15.68855</v>
      </c>
      <c r="KN16" t="n">
        <v>15.70613</v>
      </c>
      <c r="KO16" t="n">
        <v>15.71198</v>
      </c>
      <c r="KP16" t="n">
        <v>15.76184</v>
      </c>
      <c r="KQ16" t="n">
        <v>15.79935</v>
      </c>
      <c r="KR16" t="n">
        <v>15.86766</v>
      </c>
      <c r="KS16" t="n">
        <v>15.91175</v>
      </c>
      <c r="KT16" t="n">
        <v>15.94112</v>
      </c>
      <c r="KU16" t="n">
        <v>15.97848</v>
      </c>
      <c r="KV16" t="n">
        <v>16.08112</v>
      </c>
      <c r="KW16" t="n">
        <v>16.10939</v>
      </c>
      <c r="KX16" t="n">
        <v>16.14246</v>
      </c>
      <c r="KY16" t="n">
        <v>16.16549</v>
      </c>
      <c r="KZ16" t="n">
        <v>16.19258</v>
      </c>
      <c r="LA16" t="n">
        <v>16.2305</v>
      </c>
      <c r="LB16" t="n">
        <v>16.25351</v>
      </c>
      <c r="LC16" t="n">
        <v>16.28756</v>
      </c>
      <c r="LD16" t="n">
        <v>16.33146</v>
      </c>
      <c r="LE16" t="n">
        <v>16.37376</v>
      </c>
      <c r="LF16" t="n">
        <v>16.39517</v>
      </c>
      <c r="LG16" t="n">
        <v>16.41944</v>
      </c>
      <c r="LH16" t="n">
        <v>16.42542</v>
      </c>
      <c r="LI16" t="n">
        <v>16.49373</v>
      </c>
      <c r="LJ16" t="n">
        <v>16.50186</v>
      </c>
      <c r="LK16" t="n">
        <v>16.50358</v>
      </c>
      <c r="LL16" t="n">
        <v>16.50883</v>
      </c>
      <c r="LM16" t="n">
        <v>16.53046</v>
      </c>
      <c r="LN16" t="n">
        <v>16.53439</v>
      </c>
      <c r="LO16" t="n">
        <v>16.54023</v>
      </c>
      <c r="LP16" t="n">
        <v>16.56363</v>
      </c>
      <c r="LQ16" t="n">
        <v>16.59055</v>
      </c>
      <c r="LR16" t="n">
        <v>16.59773</v>
      </c>
      <c r="LS16" t="n">
        <v>16.60344</v>
      </c>
      <c r="LT16" t="n">
        <v>16.64253</v>
      </c>
      <c r="LU16" t="n">
        <v>16.66274</v>
      </c>
      <c r="LV16" t="n">
        <v>16.68917</v>
      </c>
      <c r="LW16" t="n">
        <v>16.69812</v>
      </c>
      <c r="LX16" t="n">
        <v>16.70364</v>
      </c>
      <c r="LY16" t="n">
        <v>16.71326</v>
      </c>
      <c r="LZ16" t="n">
        <v>16.72062</v>
      </c>
      <c r="MA16" t="n">
        <v>16.72408</v>
      </c>
      <c r="MB16" t="n">
        <v>16.73846</v>
      </c>
      <c r="MC16" t="n">
        <v>16.77106</v>
      </c>
      <c r="MD16" t="n">
        <v>16.80537</v>
      </c>
      <c r="ME16" t="n">
        <v>16.82491</v>
      </c>
      <c r="MF16" t="n">
        <v>16.8595</v>
      </c>
      <c r="MG16" t="n">
        <v>16.8828</v>
      </c>
      <c r="MH16" t="n">
        <v>16.91279</v>
      </c>
      <c r="MI16" t="n">
        <v>16.98491</v>
      </c>
      <c r="MJ16" t="n">
        <v>17.01055</v>
      </c>
      <c r="MK16" t="n">
        <v>17.0537</v>
      </c>
      <c r="ML16" t="n">
        <v>17.06569</v>
      </c>
      <c r="MM16" t="n">
        <v>17.07301</v>
      </c>
      <c r="MN16" t="n">
        <v>17.09923</v>
      </c>
      <c r="MO16" t="n">
        <v>17.1138</v>
      </c>
      <c r="MP16" t="n">
        <v>17.12592</v>
      </c>
      <c r="MQ16" t="n">
        <v>17.14058</v>
      </c>
      <c r="MR16" t="n">
        <v>17.15219</v>
      </c>
      <c r="MS16" t="n">
        <v>17.1876</v>
      </c>
      <c r="MT16" t="n">
        <v>17.19933</v>
      </c>
      <c r="MU16" t="n">
        <v>17.24038</v>
      </c>
      <c r="MV16" t="n">
        <v>17.31943</v>
      </c>
      <c r="MW16" t="n">
        <v>17.34564</v>
      </c>
      <c r="MX16" t="n">
        <v>17.36009</v>
      </c>
      <c r="MY16" t="n">
        <v>17.36923</v>
      </c>
      <c r="MZ16" t="n">
        <v>17.38168</v>
      </c>
      <c r="NA16" t="n">
        <v>17.39026</v>
      </c>
      <c r="NB16" t="n">
        <v>17.41188</v>
      </c>
      <c r="NC16" t="n">
        <v>17.43506</v>
      </c>
      <c r="ND16" t="n">
        <v>17.46109</v>
      </c>
      <c r="NE16" t="n">
        <v>17.50344</v>
      </c>
      <c r="NF16" t="n">
        <v>17.54926</v>
      </c>
      <c r="NG16" t="n">
        <v>17.56649</v>
      </c>
      <c r="NH16" t="n">
        <v>17.56804</v>
      </c>
      <c r="NI16" t="n">
        <v>17.57045</v>
      </c>
      <c r="NJ16" t="n">
        <v>17.58101</v>
      </c>
      <c r="NK16" t="n">
        <v>17.59609</v>
      </c>
      <c r="NL16" t="n">
        <v>17.6094</v>
      </c>
      <c r="NM16" t="n">
        <v>17.64528</v>
      </c>
      <c r="NN16" t="n">
        <v>17.67615</v>
      </c>
      <c r="NO16" t="n">
        <v>17.68696</v>
      </c>
      <c r="NP16" t="n">
        <v>17.69812</v>
      </c>
      <c r="NQ16" t="n">
        <v>17.72584</v>
      </c>
      <c r="NR16" t="n">
        <v>17.7417</v>
      </c>
      <c r="NS16" t="n">
        <v>17.75954</v>
      </c>
      <c r="NT16" t="n">
        <v>17.77423</v>
      </c>
      <c r="NU16" t="n">
        <v>17.79284</v>
      </c>
      <c r="NV16" t="n">
        <v>17.79852</v>
      </c>
      <c r="NW16" t="n">
        <v>17.80266</v>
      </c>
      <c r="NX16" t="n">
        <v>17.81074</v>
      </c>
      <c r="NY16" t="n">
        <v>17.82102</v>
      </c>
      <c r="NZ16" t="n">
        <v>17.8313</v>
      </c>
      <c r="OA16" t="n">
        <v>17.84238</v>
      </c>
      <c r="OB16" t="n">
        <v>17.90903</v>
      </c>
      <c r="OC16" t="n">
        <v>17.96374</v>
      </c>
      <c r="OD16" t="n">
        <v>17.98649</v>
      </c>
      <c r="OE16" t="n">
        <v>18.03259</v>
      </c>
      <c r="OF16" t="n">
        <v>18.06032</v>
      </c>
      <c r="OG16" t="n">
        <v>18.08124</v>
      </c>
      <c r="OH16" t="n">
        <v>18.16242</v>
      </c>
      <c r="OI16" t="n">
        <v>18.18753</v>
      </c>
      <c r="OJ16" t="n">
        <v>18.21216</v>
      </c>
      <c r="OK16" t="n">
        <v>18.22826</v>
      </c>
      <c r="OL16" t="n">
        <v>18.28147</v>
      </c>
      <c r="OM16" t="n">
        <v>18.30993</v>
      </c>
      <c r="ON16" t="n">
        <v>18.33469</v>
      </c>
      <c r="OO16" t="n">
        <v>18.3831</v>
      </c>
      <c r="OP16" t="n">
        <v>18.43803</v>
      </c>
      <c r="OQ16" t="n">
        <v>18.52196</v>
      </c>
      <c r="OR16" t="n">
        <v>18.60021</v>
      </c>
      <c r="OS16" t="n">
        <v>18.611</v>
      </c>
      <c r="OT16" t="n">
        <v>18.62921</v>
      </c>
      <c r="OU16" t="n">
        <v>18.65196</v>
      </c>
      <c r="OV16" t="n">
        <v>18.70622</v>
      </c>
      <c r="OW16" t="n">
        <v>18.71585</v>
      </c>
      <c r="OX16" t="n">
        <v>18.74502</v>
      </c>
      <c r="OY16" t="n">
        <v>18.80815</v>
      </c>
      <c r="OZ16" t="n">
        <v>18.85678</v>
      </c>
      <c r="PA16" t="n">
        <v>18.89778</v>
      </c>
      <c r="PB16" t="n">
        <v>18.931</v>
      </c>
      <c r="PC16" t="n">
        <v>18.9431</v>
      </c>
      <c r="PD16" t="n">
        <v>18.99433</v>
      </c>
      <c r="PE16" t="n">
        <v>19.03071</v>
      </c>
      <c r="PF16" t="n">
        <v>19.08931</v>
      </c>
      <c r="PG16" t="n">
        <v>19.11979</v>
      </c>
      <c r="PH16" t="n">
        <v>19.13434</v>
      </c>
      <c r="PI16" t="n">
        <v>19.14519</v>
      </c>
      <c r="PJ16" t="n">
        <v>19.15442</v>
      </c>
      <c r="PK16" t="n">
        <v>19.15783</v>
      </c>
      <c r="PL16" t="n">
        <v>19.18603</v>
      </c>
      <c r="PM16" t="n">
        <v>19.2373</v>
      </c>
      <c r="PN16" t="n">
        <v>19.25775</v>
      </c>
      <c r="PO16" t="n">
        <v>19.3057</v>
      </c>
      <c r="PP16" t="n">
        <v>19.35477</v>
      </c>
      <c r="PQ16" t="n">
        <v>19.48699</v>
      </c>
      <c r="PR16" t="n">
        <v>19.51879</v>
      </c>
      <c r="PS16" t="n">
        <v>19.54494</v>
      </c>
      <c r="PT16" t="n">
        <v>19.54736</v>
      </c>
      <c r="PU16" t="n">
        <v>19.59261</v>
      </c>
      <c r="PV16" t="n">
        <v>19.62097</v>
      </c>
      <c r="PW16" t="n">
        <v>19.67452</v>
      </c>
      <c r="PX16" t="n">
        <v>19.70224</v>
      </c>
      <c r="PY16" t="n">
        <v>19.73153</v>
      </c>
      <c r="PZ16" t="n">
        <v>19.74235</v>
      </c>
      <c r="QA16" t="n">
        <v>19.74243</v>
      </c>
      <c r="QB16" t="n">
        <v>19.75631</v>
      </c>
      <c r="QC16" t="n">
        <v>19.79316</v>
      </c>
      <c r="QD16" t="n">
        <v>19.84041</v>
      </c>
      <c r="QE16" t="n">
        <v>19.87622</v>
      </c>
      <c r="QF16" t="n">
        <v>19.90499</v>
      </c>
      <c r="QG16" t="n">
        <v>19.93231</v>
      </c>
      <c r="QH16" t="n">
        <v>19.96644</v>
      </c>
      <c r="QI16" t="n">
        <v>20.01246</v>
      </c>
      <c r="QJ16" t="n">
        <v>20.06787</v>
      </c>
      <c r="QK16" t="n">
        <v>20.15078</v>
      </c>
      <c r="QL16" t="n">
        <v>20.17334</v>
      </c>
      <c r="QM16" t="n">
        <v>20.18502</v>
      </c>
      <c r="QN16" t="n">
        <v>20.1981</v>
      </c>
      <c r="QO16" t="n">
        <v>20.22336</v>
      </c>
      <c r="QP16" t="n">
        <v>20.24153</v>
      </c>
      <c r="QQ16" t="n">
        <v>20.27774</v>
      </c>
      <c r="QR16" t="n">
        <v>20.30947</v>
      </c>
      <c r="QS16" t="n">
        <v>20.3183</v>
      </c>
      <c r="QT16" t="n">
        <v>20.36653</v>
      </c>
      <c r="QU16" t="n">
        <v>20.40917</v>
      </c>
      <c r="QV16" t="n">
        <v>20.45591</v>
      </c>
      <c r="QW16" t="n">
        <v>20.57834</v>
      </c>
      <c r="QX16" t="n">
        <v>20.62254</v>
      </c>
      <c r="QY16" t="n">
        <v>20.64577</v>
      </c>
      <c r="QZ16" t="n">
        <v>20.68614</v>
      </c>
      <c r="RA16" t="n">
        <v>20.70865</v>
      </c>
      <c r="RB16" t="n">
        <v>20.75147</v>
      </c>
      <c r="RC16" t="n">
        <v>20.77911</v>
      </c>
      <c r="RD16" t="n">
        <v>20.83771</v>
      </c>
      <c r="RE16" t="n">
        <v>20.86137</v>
      </c>
      <c r="RF16" t="n">
        <v>20.87438</v>
      </c>
      <c r="RG16" t="n">
        <v>20.9312</v>
      </c>
      <c r="RH16" t="n">
        <v>20.9643</v>
      </c>
      <c r="RI16" t="n">
        <v>20.99429</v>
      </c>
      <c r="RJ16" t="n">
        <v>21.01029</v>
      </c>
      <c r="RK16" t="n">
        <v>21.04595</v>
      </c>
      <c r="RL16" t="n">
        <v>21.07248</v>
      </c>
      <c r="RM16" t="n">
        <v>21.10786</v>
      </c>
      <c r="RN16" t="n">
        <v>21.11375</v>
      </c>
      <c r="RO16" t="n">
        <v>21.13955</v>
      </c>
      <c r="RP16" t="n">
        <v>21.22876</v>
      </c>
      <c r="RQ16" t="n">
        <v>21.25419</v>
      </c>
      <c r="RR16" t="n">
        <v>21.29436</v>
      </c>
      <c r="RS16" t="n">
        <v>21.31766</v>
      </c>
      <c r="RT16" t="n">
        <v>21.3504</v>
      </c>
      <c r="RU16" t="n">
        <v>21.37835</v>
      </c>
      <c r="RV16" t="n">
        <v>21.40286</v>
      </c>
      <c r="RW16" t="n">
        <v>21.41853</v>
      </c>
      <c r="RX16" t="n">
        <v>21.424</v>
      </c>
      <c r="RY16" t="n">
        <v>21.45525</v>
      </c>
      <c r="RZ16" t="n">
        <v>21.48274</v>
      </c>
      <c r="SA16" t="n">
        <v>21.50081</v>
      </c>
      <c r="SB16" t="n">
        <v>21.51524</v>
      </c>
      <c r="SC16" t="n">
        <v>21.55527</v>
      </c>
      <c r="SD16" t="n">
        <v>21.61018</v>
      </c>
      <c r="SE16" t="n">
        <v>21.65979</v>
      </c>
      <c r="SF16" t="n">
        <v>21.69811</v>
      </c>
      <c r="SG16" t="n">
        <v>21.72284</v>
      </c>
      <c r="SH16" t="n">
        <v>21.73258</v>
      </c>
      <c r="SI16" t="n">
        <v>21.73872</v>
      </c>
      <c r="SJ16" t="n">
        <v>21.74526</v>
      </c>
      <c r="SK16" t="n">
        <v>21.80338</v>
      </c>
      <c r="SL16" t="n">
        <v>21.8399</v>
      </c>
      <c r="SM16" t="n">
        <v>21.87069</v>
      </c>
      <c r="SN16" t="n">
        <v>21.88449</v>
      </c>
      <c r="SO16" t="n">
        <v>21.89858</v>
      </c>
      <c r="SP16" t="n">
        <v>21.93655</v>
      </c>
      <c r="SQ16" t="n">
        <v>21.95607</v>
      </c>
      <c r="SR16" t="n">
        <v>22.01225</v>
      </c>
      <c r="SS16" t="n">
        <v>22.04752</v>
      </c>
      <c r="ST16" t="n">
        <v>22.11295</v>
      </c>
      <c r="SU16" t="n">
        <v>22.17467</v>
      </c>
      <c r="SV16" t="n">
        <v>22.34496</v>
      </c>
      <c r="SW16" t="n">
        <v>22.40989</v>
      </c>
      <c r="SX16" t="n">
        <v>22.41614</v>
      </c>
      <c r="SY16" t="n">
        <v>22.4489</v>
      </c>
      <c r="SZ16" t="n">
        <v>22.46613</v>
      </c>
      <c r="TA16" t="n">
        <v>22.48514</v>
      </c>
      <c r="TB16" t="n">
        <v>22.54101</v>
      </c>
      <c r="TC16" t="n">
        <v>22.55561</v>
      </c>
      <c r="TD16" t="n">
        <v>22.56505</v>
      </c>
      <c r="TE16" t="n">
        <v>22.57663</v>
      </c>
      <c r="TF16" t="n">
        <v>22.6143</v>
      </c>
      <c r="TG16" t="n">
        <v>22.65078</v>
      </c>
      <c r="TH16" t="n">
        <v>22.6652</v>
      </c>
      <c r="TI16" t="n">
        <v>22.67978</v>
      </c>
      <c r="TJ16" t="n">
        <v>22.72567</v>
      </c>
      <c r="TK16" t="n">
        <v>22.81145</v>
      </c>
      <c r="TL16" t="n">
        <v>22.85294</v>
      </c>
      <c r="TM16" t="n">
        <v>22.88232</v>
      </c>
      <c r="TN16" t="n">
        <v>22.92418</v>
      </c>
      <c r="TO16" t="n">
        <v>22.9499</v>
      </c>
      <c r="TP16" t="n">
        <v>22.95674</v>
      </c>
      <c r="TQ16" t="n">
        <v>23.03914</v>
      </c>
      <c r="TR16" t="n">
        <v>23.15184</v>
      </c>
      <c r="TS16" t="n">
        <v>23.22438</v>
      </c>
      <c r="TT16" t="n">
        <v>23.24593</v>
      </c>
      <c r="TU16" t="n">
        <v>23.27247</v>
      </c>
      <c r="TV16" t="n">
        <v>23.29192</v>
      </c>
      <c r="TW16" t="n">
        <v>23.30986</v>
      </c>
      <c r="TX16" t="n">
        <v>23.33152</v>
      </c>
      <c r="TY16" t="n">
        <v>23.41791</v>
      </c>
      <c r="TZ16" t="n">
        <v>23.49724</v>
      </c>
      <c r="UA16" t="n">
        <v>23.55354</v>
      </c>
      <c r="UB16" t="n">
        <v>23.57769</v>
      </c>
      <c r="UC16" t="n">
        <v>23.59558</v>
      </c>
      <c r="UD16" t="n">
        <v>23.62187</v>
      </c>
      <c r="UE16" t="n">
        <v>23.62912</v>
      </c>
      <c r="UF16" t="n">
        <v>23.63289</v>
      </c>
      <c r="UG16" t="n">
        <v>23.64551</v>
      </c>
      <c r="UH16" t="n">
        <v>23.65062</v>
      </c>
      <c r="UI16" t="n">
        <v>23.665</v>
      </c>
      <c r="UJ16" t="n">
        <v>23.69451</v>
      </c>
      <c r="UK16" t="n">
        <v>23.72638</v>
      </c>
      <c r="UL16" t="n">
        <v>23.74175</v>
      </c>
      <c r="UM16" t="n">
        <v>23.75807</v>
      </c>
      <c r="UN16" t="n">
        <v>23.77454</v>
      </c>
      <c r="UO16" t="n">
        <v>23.80116</v>
      </c>
      <c r="UP16" t="n">
        <v>23.83315</v>
      </c>
      <c r="UQ16" t="n">
        <v>23.84619</v>
      </c>
      <c r="UR16" t="n">
        <v>23.85065</v>
      </c>
      <c r="US16" t="n">
        <v>23.87834</v>
      </c>
      <c r="UT16" t="n">
        <v>23.93514</v>
      </c>
      <c r="UU16" t="n">
        <v>23.99411</v>
      </c>
      <c r="UV16" t="n">
        <v>24.07666</v>
      </c>
      <c r="UW16" t="n">
        <v>24.10364</v>
      </c>
      <c r="UX16" t="n">
        <v>24.13043</v>
      </c>
      <c r="UY16" t="n">
        <v>24.14726</v>
      </c>
      <c r="UZ16" t="n">
        <v>24.15871</v>
      </c>
      <c r="VA16" t="n">
        <v>24.19652</v>
      </c>
      <c r="VB16" t="n">
        <v>24.23776</v>
      </c>
      <c r="VC16" t="n">
        <v>24.27317</v>
      </c>
      <c r="VD16" t="n">
        <v>24.29601</v>
      </c>
      <c r="VE16" t="n">
        <v>24.30554</v>
      </c>
      <c r="VF16" t="n">
        <v>24.33687</v>
      </c>
      <c r="VG16" t="n">
        <v>24.36837</v>
      </c>
      <c r="VH16" t="n">
        <v>24.40105</v>
      </c>
      <c r="VI16" t="n">
        <v>24.43587</v>
      </c>
      <c r="VJ16" t="n">
        <v>24.46675</v>
      </c>
      <c r="VK16" t="n">
        <v>24.50599</v>
      </c>
      <c r="VL16" t="n">
        <v>24.5358</v>
      </c>
      <c r="VM16" t="n">
        <v>24.54202</v>
      </c>
      <c r="VN16" t="n">
        <v>24.58235</v>
      </c>
      <c r="VO16" t="n">
        <v>24.65096</v>
      </c>
      <c r="VP16" t="n">
        <v>24.68943</v>
      </c>
      <c r="VQ16" t="n">
        <v>24.7401</v>
      </c>
      <c r="VR16" t="n">
        <v>24.79147</v>
      </c>
      <c r="VS16" t="n">
        <v>24.84842</v>
      </c>
      <c r="VT16" t="n">
        <v>24.90122</v>
      </c>
      <c r="VU16" t="n">
        <v>24.92283</v>
      </c>
      <c r="VV16" t="n">
        <v>24.97016</v>
      </c>
      <c r="VW16" t="n">
        <v>25.00343</v>
      </c>
      <c r="VX16" t="n">
        <v>25.02137</v>
      </c>
      <c r="VY16" t="n">
        <v>25.04567</v>
      </c>
      <c r="VZ16" t="n">
        <v>25.10696</v>
      </c>
      <c r="WA16" t="n">
        <v>25.14352</v>
      </c>
      <c r="WB16" t="n">
        <v>25.17148</v>
      </c>
      <c r="WC16" t="n">
        <v>25.20589</v>
      </c>
      <c r="WD16" t="n">
        <v>25.24946</v>
      </c>
      <c r="WE16" t="n">
        <v>25.31824</v>
      </c>
      <c r="WF16" t="n">
        <v>25.35929</v>
      </c>
      <c r="WG16" t="n">
        <v>25.41397</v>
      </c>
      <c r="WH16" t="n">
        <v>25.44407</v>
      </c>
      <c r="WI16" t="n">
        <v>25.46752</v>
      </c>
      <c r="WJ16" t="n">
        <v>25.50542</v>
      </c>
      <c r="WK16" t="n">
        <v>25.52812</v>
      </c>
      <c r="WL16" t="n">
        <v>25.53664</v>
      </c>
      <c r="WM16" t="n">
        <v>25.57082</v>
      </c>
      <c r="WN16" t="n">
        <v>25.58923</v>
      </c>
      <c r="WO16" t="n">
        <v>25.63137</v>
      </c>
      <c r="WP16" t="n">
        <v>25.66705</v>
      </c>
      <c r="WQ16" t="n">
        <v>25.72605</v>
      </c>
      <c r="WR16" t="n">
        <v>25.80017</v>
      </c>
      <c r="WS16" t="n">
        <v>25.82043</v>
      </c>
      <c r="WT16" t="n">
        <v>25.87943</v>
      </c>
      <c r="WU16" t="n">
        <v>25.94782</v>
      </c>
      <c r="WV16" t="n">
        <v>25.99739</v>
      </c>
      <c r="WW16" t="n">
        <v>26.04172</v>
      </c>
      <c r="WX16" t="n">
        <v>26.06009</v>
      </c>
      <c r="WY16" t="n">
        <v>26.07523</v>
      </c>
      <c r="WZ16" t="n">
        <v>26.10335</v>
      </c>
      <c r="XA16" t="n">
        <v>26.12624</v>
      </c>
      <c r="XB16" t="n">
        <v>26.15916</v>
      </c>
      <c r="XC16" t="n">
        <v>26.1985</v>
      </c>
      <c r="XD16" t="n">
        <v>26.21945</v>
      </c>
      <c r="XE16" t="n">
        <v>26.25318</v>
      </c>
      <c r="XF16" t="n">
        <v>26.28238</v>
      </c>
      <c r="XG16" t="n">
        <v>26.34531</v>
      </c>
      <c r="XH16" t="n">
        <v>26.39399</v>
      </c>
      <c r="XI16" t="n">
        <v>26.41351</v>
      </c>
      <c r="XJ16" t="n">
        <v>26.43675</v>
      </c>
      <c r="XK16" t="n">
        <v>26.47394</v>
      </c>
      <c r="XL16" t="n">
        <v>26.53623</v>
      </c>
      <c r="XM16" t="n">
        <v>26.55664</v>
      </c>
      <c r="XN16" t="n">
        <v>26.60547</v>
      </c>
      <c r="XO16" t="n">
        <v>26.6533</v>
      </c>
      <c r="XP16" t="n">
        <v>26.67753</v>
      </c>
      <c r="XQ16" t="n">
        <v>26.80376</v>
      </c>
      <c r="XR16" t="n">
        <v>26.8532</v>
      </c>
      <c r="XS16" t="n">
        <v>26.91508</v>
      </c>
      <c r="XT16" t="n">
        <v>26.93809</v>
      </c>
      <c r="XU16" t="n">
        <v>26.95767</v>
      </c>
      <c r="XV16" t="n">
        <v>26.96984</v>
      </c>
      <c r="XW16" t="n">
        <v>27.0115</v>
      </c>
      <c r="XX16" t="n">
        <v>27.03482</v>
      </c>
      <c r="XY16" t="n">
        <v>27.05502</v>
      </c>
      <c r="XZ16" t="n">
        <v>27.09829</v>
      </c>
      <c r="YA16" t="n">
        <v>27.14162</v>
      </c>
      <c r="YB16" t="n">
        <v>27.16945</v>
      </c>
      <c r="YC16" t="n">
        <v>27.21587</v>
      </c>
      <c r="YD16" t="n">
        <v>27.25699</v>
      </c>
      <c r="YE16" t="n">
        <v>27.29173</v>
      </c>
      <c r="YF16" t="n">
        <v>27.33212</v>
      </c>
      <c r="YG16" t="n">
        <v>27.37355</v>
      </c>
      <c r="YH16" t="n">
        <v>27.41215</v>
      </c>
      <c r="YI16" t="n">
        <v>27.44536</v>
      </c>
      <c r="YJ16" t="n">
        <v>27.46055</v>
      </c>
      <c r="YK16" t="n">
        <v>27.49129</v>
      </c>
      <c r="YL16" t="n">
        <v>27.54107</v>
      </c>
      <c r="YM16" t="n">
        <v>27.61685</v>
      </c>
      <c r="YN16" t="n">
        <v>27.63697</v>
      </c>
      <c r="YO16" t="n">
        <v>27.69142</v>
      </c>
      <c r="YP16" t="n">
        <v>27.72112</v>
      </c>
      <c r="YQ16" t="n">
        <v>27.74711</v>
      </c>
      <c r="YR16" t="n">
        <v>27.76994</v>
      </c>
      <c r="YS16" t="n">
        <v>27.79881</v>
      </c>
      <c r="YT16" t="n">
        <v>27.82335</v>
      </c>
      <c r="YU16" t="n">
        <v>27.90211</v>
      </c>
      <c r="YV16" t="n">
        <v>27.95875</v>
      </c>
      <c r="YW16" t="n">
        <v>28.01037</v>
      </c>
      <c r="YX16" t="n">
        <v>28.08207</v>
      </c>
      <c r="YY16" t="n">
        <v>28.13553</v>
      </c>
      <c r="YZ16" t="n">
        <v>28.1449</v>
      </c>
      <c r="ZA16" t="n">
        <v>28.15385</v>
      </c>
      <c r="ZB16" t="n">
        <v>28.17289</v>
      </c>
      <c r="ZC16" t="n">
        <v>28.18953</v>
      </c>
      <c r="ZD16" t="n">
        <v>28.20197</v>
      </c>
      <c r="ZE16" t="n">
        <v>28.22098</v>
      </c>
      <c r="ZF16" t="n">
        <v>28.25258</v>
      </c>
      <c r="ZG16" t="n">
        <v>28.33998</v>
      </c>
      <c r="ZH16" t="n">
        <v>28.37809</v>
      </c>
      <c r="ZI16" t="n">
        <v>28.39703</v>
      </c>
      <c r="ZJ16" t="n">
        <v>28.42253</v>
      </c>
      <c r="ZK16" t="n">
        <v>28.45988</v>
      </c>
      <c r="ZL16" t="n">
        <v>28.5191</v>
      </c>
      <c r="ZM16" t="n">
        <v>28.56326</v>
      </c>
      <c r="ZN16" t="n">
        <v>28.59825</v>
      </c>
      <c r="ZO16" t="n">
        <v>28.61696</v>
      </c>
      <c r="ZP16" t="n">
        <v>28.65837</v>
      </c>
      <c r="ZQ16" t="n">
        <v>28.71478</v>
      </c>
      <c r="ZR16" t="n">
        <v>28.73671</v>
      </c>
      <c r="ZS16" t="n">
        <v>28.75455</v>
      </c>
      <c r="ZT16" t="n">
        <v>28.85554</v>
      </c>
      <c r="ZU16" t="n">
        <v>28.90109</v>
      </c>
      <c r="ZV16" t="n">
        <v>28.93243</v>
      </c>
      <c r="ZW16" t="n">
        <v>28.97064</v>
      </c>
      <c r="ZX16" t="n">
        <v>29.04014</v>
      </c>
      <c r="ZY16" t="n">
        <v>29.1417</v>
      </c>
      <c r="ZZ16" t="n">
        <v>29.27109</v>
      </c>
      <c r="AAA16" t="n">
        <v>29.32032</v>
      </c>
      <c r="AAB16" t="n">
        <v>29.32083</v>
      </c>
      <c r="AAC16" t="n">
        <v>29.34645</v>
      </c>
      <c r="AAD16" t="n">
        <v>29.36204</v>
      </c>
      <c r="AAE16" t="n">
        <v>29.43736</v>
      </c>
      <c r="AAF16" t="n">
        <v>29.46619</v>
      </c>
      <c r="AAG16" t="n">
        <v>29.49508</v>
      </c>
      <c r="AAH16" t="n">
        <v>29.54441</v>
      </c>
      <c r="AAI16" t="n">
        <v>29.57415</v>
      </c>
      <c r="AAJ16" t="n">
        <v>29.63987</v>
      </c>
      <c r="AAK16" t="n">
        <v>29.71848</v>
      </c>
      <c r="AAL16" t="n">
        <v>29.77579</v>
      </c>
      <c r="AAM16" t="n">
        <v>29.80863</v>
      </c>
      <c r="AAN16" t="n">
        <v>29.84068</v>
      </c>
      <c r="AAO16" t="n">
        <v>29.87072</v>
      </c>
      <c r="AAP16" t="n">
        <v>29.92454</v>
      </c>
      <c r="AAQ16" t="n">
        <v>29.99158</v>
      </c>
      <c r="AAR16" t="n">
        <v>30.0166</v>
      </c>
      <c r="AAS16" t="n">
        <v>30.04398</v>
      </c>
      <c r="AAT16" t="n">
        <v>30.1</v>
      </c>
      <c r="AAU16" t="n">
        <v>30.11917</v>
      </c>
      <c r="AAV16" t="n">
        <v>30.14767</v>
      </c>
      <c r="AAW16" t="n">
        <v>30.18736</v>
      </c>
      <c r="AAX16" t="n">
        <v>30.21422</v>
      </c>
      <c r="AAY16" t="n">
        <v>30.23366</v>
      </c>
      <c r="AAZ16" t="n">
        <v>30.27669</v>
      </c>
      <c r="ABA16" t="n">
        <v>30.33087</v>
      </c>
      <c r="ABB16" t="n">
        <v>30.36157</v>
      </c>
      <c r="ABC16" t="n">
        <v>30.39132</v>
      </c>
      <c r="ABD16" t="n">
        <v>30.42538</v>
      </c>
      <c r="ABE16" t="n">
        <v>30.52556</v>
      </c>
      <c r="ABF16" t="n">
        <v>30.56582</v>
      </c>
      <c r="ABG16" t="n">
        <v>30.6113</v>
      </c>
      <c r="ABH16" t="n">
        <v>30.64444</v>
      </c>
      <c r="ABI16" t="n">
        <v>30.66735</v>
      </c>
      <c r="ABJ16" t="n">
        <v>30.67126</v>
      </c>
      <c r="ABK16" t="n">
        <v>30.6718</v>
      </c>
      <c r="ABL16" t="n">
        <v>30.67896</v>
      </c>
      <c r="ABM16" t="n">
        <v>30.74081</v>
      </c>
      <c r="ABN16" t="n">
        <v>30.76578</v>
      </c>
      <c r="ABO16" t="n">
        <v>30.78181</v>
      </c>
      <c r="ABP16" t="n">
        <v>30.79924</v>
      </c>
      <c r="ABQ16" t="n">
        <v>30.84525</v>
      </c>
      <c r="ABR16" t="n">
        <v>30.9185</v>
      </c>
      <c r="ABS16" t="n">
        <v>30.9739</v>
      </c>
      <c r="ABT16" t="n">
        <v>31.00787</v>
      </c>
      <c r="ABU16" t="n">
        <v>31.08259</v>
      </c>
      <c r="ABV16" t="n">
        <v>31.1137</v>
      </c>
      <c r="ABW16" t="n">
        <v>31.15121</v>
      </c>
      <c r="ABX16" t="n">
        <v>31.201</v>
      </c>
      <c r="ABY16" t="n">
        <v>31.21421</v>
      </c>
      <c r="ABZ16" t="n">
        <v>31.27481</v>
      </c>
      <c r="ACA16" t="n">
        <v>31.30321</v>
      </c>
      <c r="ACB16" t="n">
        <v>31.34039</v>
      </c>
      <c r="ACC16" t="n">
        <v>31.38494</v>
      </c>
      <c r="ACD16" t="n">
        <v>31.4255</v>
      </c>
      <c r="ACE16" t="n">
        <v>31.46675</v>
      </c>
      <c r="ACF16" t="n">
        <v>31.48526</v>
      </c>
      <c r="ACG16" t="n">
        <v>31.51789</v>
      </c>
      <c r="ACH16" t="n">
        <v>31.63964</v>
      </c>
      <c r="ACI16" t="n">
        <v>31.76991</v>
      </c>
      <c r="ACJ16" t="n">
        <v>31.78329</v>
      </c>
      <c r="ACK16" t="n">
        <v>31.79034</v>
      </c>
      <c r="ACL16" t="n">
        <v>31.83197</v>
      </c>
      <c r="ACM16" t="n">
        <v>31.86549</v>
      </c>
      <c r="ACN16" t="n">
        <v>31.89262</v>
      </c>
      <c r="ACO16" t="n">
        <v>31.97219</v>
      </c>
      <c r="ACP16" t="n">
        <v>32.01069</v>
      </c>
      <c r="ACQ16" t="n">
        <v>32.07409</v>
      </c>
      <c r="ACR16" t="n">
        <v>32.10171</v>
      </c>
      <c r="ACS16" t="n">
        <v>32.1417</v>
      </c>
      <c r="ACT16" t="n">
        <v>32.17312</v>
      </c>
      <c r="ACU16" t="n">
        <v>32.18412</v>
      </c>
      <c r="ACV16" t="n">
        <v>32.24368</v>
      </c>
      <c r="ACW16" t="n">
        <v>32.29396</v>
      </c>
      <c r="ACX16" t="n">
        <v>32.37887</v>
      </c>
      <c r="ACY16" t="n">
        <v>32.41499</v>
      </c>
      <c r="ACZ16" t="n">
        <v>32.47255</v>
      </c>
      <c r="ADA16" t="n">
        <v>32.50766</v>
      </c>
      <c r="ADB16" t="n">
        <v>32.54742</v>
      </c>
      <c r="ADC16" t="n">
        <v>32.57474</v>
      </c>
      <c r="ADD16" t="n">
        <v>32.62425</v>
      </c>
      <c r="ADE16" t="n">
        <v>32.68367</v>
      </c>
      <c r="ADF16" t="n">
        <v>32.75583</v>
      </c>
      <c r="ADG16" t="n">
        <v>32.83133</v>
      </c>
      <c r="ADH16" t="n">
        <v>32.87688</v>
      </c>
      <c r="ADI16" t="n">
        <v>32.88627</v>
      </c>
      <c r="ADJ16" t="n">
        <v>32.90321</v>
      </c>
      <c r="ADK16" t="n">
        <v>32.95071</v>
      </c>
      <c r="ADL16" t="n">
        <v>32.9648</v>
      </c>
      <c r="ADM16" t="n">
        <v>33.03452</v>
      </c>
      <c r="ADN16" t="n">
        <v>33.06815</v>
      </c>
      <c r="ADO16" t="n">
        <v>33.08562</v>
      </c>
      <c r="ADP16" t="n">
        <v>33.1166</v>
      </c>
      <c r="ADQ16" t="n">
        <v>33.13851</v>
      </c>
      <c r="ADR16" t="n">
        <v>33.17019</v>
      </c>
      <c r="ADS16" t="n">
        <v>33.18757</v>
      </c>
      <c r="ADT16" t="n">
        <v>33.20359</v>
      </c>
      <c r="ADU16" t="n">
        <v>33.22623</v>
      </c>
      <c r="ADV16" t="n">
        <v>33.27647</v>
      </c>
      <c r="ADW16" t="n">
        <v>33.28876</v>
      </c>
      <c r="ADX16" t="n">
        <v>33.33198</v>
      </c>
      <c r="ADY16" t="n">
        <v>33.36654</v>
      </c>
      <c r="ADZ16" t="n">
        <v>33.45242</v>
      </c>
      <c r="AEA16" t="n">
        <v>33.51727</v>
      </c>
      <c r="AEB16" t="n">
        <v>33.5525</v>
      </c>
      <c r="AEC16" t="n">
        <v>33.57135</v>
      </c>
      <c r="AED16" t="n">
        <v>33.59779</v>
      </c>
      <c r="AEE16" t="n">
        <v>33.62571</v>
      </c>
      <c r="AEF16" t="n">
        <v>33.68808</v>
      </c>
      <c r="AEG16" t="n">
        <v>33.72036</v>
      </c>
      <c r="AEH16" t="n">
        <v>33.72984</v>
      </c>
      <c r="AEI16" t="n">
        <v>33.74244</v>
      </c>
      <c r="AEJ16" t="n">
        <v>33.80322</v>
      </c>
      <c r="AEK16" t="n">
        <v>33.86621</v>
      </c>
      <c r="AEL16" t="n">
        <v>33.89699</v>
      </c>
      <c r="AEM16" t="n">
        <v>34.06772</v>
      </c>
      <c r="AEN16" t="n">
        <v>34.22517</v>
      </c>
      <c r="AEO16" t="n">
        <v>34.36005</v>
      </c>
      <c r="AEP16" t="n">
        <v>34.50407</v>
      </c>
      <c r="AEQ16" t="n">
        <v>34.62044</v>
      </c>
      <c r="AER16" t="n">
        <v>34.70733</v>
      </c>
      <c r="AES16" t="n">
        <v>34.78441</v>
      </c>
      <c r="AET16" t="n">
        <v>34.83825</v>
      </c>
      <c r="AEU16" t="n">
        <v>34.87798</v>
      </c>
      <c r="AEV16" t="n">
        <v>35.01332</v>
      </c>
      <c r="AEW16" t="n">
        <v>35.07057</v>
      </c>
      <c r="AEX16" t="n">
        <v>35.19177</v>
      </c>
      <c r="AEY16" t="n">
        <v>35.2743</v>
      </c>
      <c r="AEZ16" t="n">
        <v>35.32933</v>
      </c>
      <c r="AFA16" t="n">
        <v>35.45655</v>
      </c>
      <c r="AFB16" t="n">
        <v>35.49719</v>
      </c>
      <c r="AFC16" t="n">
        <v>35.5479</v>
      </c>
      <c r="AFD16" t="n">
        <v>35.60668</v>
      </c>
      <c r="AFE16" t="n">
        <v>35.64431</v>
      </c>
      <c r="AFF16" t="n">
        <v>35.69946</v>
      </c>
      <c r="AFG16" t="n">
        <v>35.75458</v>
      </c>
      <c r="AFH16" t="n">
        <v>35.82931</v>
      </c>
      <c r="AFI16" t="n">
        <v>35.92148</v>
      </c>
      <c r="AFJ16" t="n">
        <v>36.15314</v>
      </c>
      <c r="AFK16" t="n">
        <v>36.31541</v>
      </c>
      <c r="AFL16" t="n">
        <v>36.4335</v>
      </c>
      <c r="AFM16" t="n">
        <v>36.48877</v>
      </c>
      <c r="AFN16" t="n">
        <v>36.66011</v>
      </c>
      <c r="AFO16" t="n">
        <v>36.71322</v>
      </c>
      <c r="AFP16" t="n">
        <v>36.85846</v>
      </c>
      <c r="AFQ16" t="n">
        <v>37.02627</v>
      </c>
      <c r="AFR16" t="n">
        <v>37.13945</v>
      </c>
      <c r="AFS16" t="n">
        <v>37.29867</v>
      </c>
      <c r="AFT16" t="n">
        <v>37.32146</v>
      </c>
      <c r="AFU16" t="n">
        <v>37.5187</v>
      </c>
      <c r="AFV16" t="n">
        <v>37.61199</v>
      </c>
      <c r="AFW16" t="n">
        <v>37.77238</v>
      </c>
      <c r="AFX16" t="n">
        <v>37.93351</v>
      </c>
      <c r="AFY16" t="n">
        <v>37.98271</v>
      </c>
      <c r="AFZ16" t="n">
        <v>38.01383</v>
      </c>
      <c r="AGA16" t="n">
        <v>38.07128</v>
      </c>
      <c r="AGB16" t="n">
        <v>38.16384</v>
      </c>
      <c r="AGC16" t="n">
        <v>38.22228</v>
      </c>
      <c r="AGD16" t="n">
        <v>38.41048</v>
      </c>
      <c r="AGE16" t="n">
        <v>38.53047</v>
      </c>
      <c r="AGF16" t="n">
        <v>38.65461</v>
      </c>
      <c r="AGG16" t="n">
        <v>38.79328</v>
      </c>
      <c r="AGH16" t="n">
        <v>38.9069</v>
      </c>
      <c r="AGI16" t="n">
        <v>39.07127</v>
      </c>
      <c r="AGJ16" t="n">
        <v>39.09376</v>
      </c>
      <c r="AGK16" t="n">
        <v>39.09376</v>
      </c>
      <c r="AGL16" t="n">
        <v>39.16338</v>
      </c>
      <c r="AGM16" t="n">
        <v>39.31767</v>
      </c>
      <c r="AGN16" t="n">
        <v>39.55167</v>
      </c>
      <c r="AGO16" t="n">
        <v>39.60809</v>
      </c>
      <c r="AGP16" t="n">
        <v>39.65192</v>
      </c>
      <c r="AGQ16" t="n">
        <v>39.83254</v>
      </c>
      <c r="AGR16" t="n">
        <v>39.96593</v>
      </c>
      <c r="AGS16" t="n">
        <v>40.00846</v>
      </c>
      <c r="AGT16" t="n">
        <v>40.06113</v>
      </c>
      <c r="AGU16" t="n">
        <v>40.11588</v>
      </c>
      <c r="AGV16" t="n">
        <v>40.17765</v>
      </c>
      <c r="AGW16" t="n">
        <v>40.23639</v>
      </c>
      <c r="AGX16" t="n">
        <v>40.27879</v>
      </c>
      <c r="AGY16" t="n">
        <v>40.37917</v>
      </c>
      <c r="AGZ16" t="n">
        <v>40.48021</v>
      </c>
      <c r="AHA16" t="n">
        <v>40.57835</v>
      </c>
      <c r="AHB16" t="n">
        <v>40.64826</v>
      </c>
      <c r="AHC16" t="n">
        <v>40.74151</v>
      </c>
      <c r="AHD16" t="n">
        <v>40.8946</v>
      </c>
      <c r="AHE16" t="n">
        <v>41.04779</v>
      </c>
      <c r="AHF16" t="n">
        <v>41.08358</v>
      </c>
      <c r="AHG16" t="n">
        <v>41.13258</v>
      </c>
      <c r="AHH16" t="n">
        <v>41.19233</v>
      </c>
      <c r="AHI16" t="n">
        <v>41.49122</v>
      </c>
      <c r="AHJ16" t="n">
        <v>41.53339</v>
      </c>
      <c r="AHK16" t="n">
        <v>41.54543</v>
      </c>
      <c r="AHL16" t="n">
        <v>41.60112</v>
      </c>
      <c r="AHM16" t="n">
        <v>41.88927</v>
      </c>
      <c r="AHN16" t="n">
        <v>42.01907</v>
      </c>
      <c r="AHO16" t="n">
        <v>42.28551</v>
      </c>
      <c r="AHP16" t="n">
        <v>42.4293</v>
      </c>
      <c r="AHQ16" t="n">
        <v>42.69172</v>
      </c>
      <c r="AHR16" t="n">
        <v>42.85218</v>
      </c>
      <c r="AHS16" t="n">
        <v>42.91842</v>
      </c>
      <c r="AHT16" t="n">
        <v>42.98222</v>
      </c>
      <c r="AHU16" t="n">
        <v>43.10628</v>
      </c>
      <c r="AHV16" t="n">
        <v>43.25375</v>
      </c>
      <c r="AHW16" t="n">
        <v>43.44358</v>
      </c>
      <c r="AHX16" t="n">
        <v>43.70196</v>
      </c>
      <c r="AHY16" t="n">
        <v>43.8694</v>
      </c>
      <c r="AHZ16" t="n">
        <v>44.02625</v>
      </c>
      <c r="AIA16" t="n">
        <v>44.20526</v>
      </c>
      <c r="AIB16" t="n">
        <v>44.63751</v>
      </c>
      <c r="AIC16" t="n">
        <v>44.7654</v>
      </c>
      <c r="AID16" t="n">
        <v>44.93962</v>
      </c>
      <c r="AIE16" t="n">
        <v>45.07054</v>
      </c>
      <c r="AIF16" t="n">
        <v>45.14399</v>
      </c>
      <c r="AIG16" t="n">
        <v>45.28074</v>
      </c>
      <c r="AIH16" t="n">
        <v>45.6334</v>
      </c>
      <c r="AII16" t="n">
        <v>46.00776</v>
      </c>
      <c r="AIJ16" t="n">
        <v>46.1983</v>
      </c>
      <c r="AIK16" t="n">
        <v>46.50584</v>
      </c>
      <c r="AIL16" t="n">
        <v>46.88059</v>
      </c>
      <c r="AIM16" t="n">
        <v>47.09869</v>
      </c>
      <c r="AIN16" t="n">
        <v>47.37322</v>
      </c>
      <c r="AIO16" t="n">
        <v>47.82309</v>
      </c>
      <c r="AIP16" t="n">
        <v>48.08441</v>
      </c>
      <c r="AIQ16" t="n">
        <v>48.32862</v>
      </c>
      <c r="AIR16" t="n">
        <v>48.42899</v>
      </c>
      <c r="AIS16" t="n">
        <v>48.51207</v>
      </c>
      <c r="AIT16" t="n">
        <v>48.68925</v>
      </c>
      <c r="AIU16" t="n">
        <v>48.85178</v>
      </c>
      <c r="AIV16" t="n">
        <v>48.8672</v>
      </c>
      <c r="AIW16" t="n">
        <v>48.8913</v>
      </c>
      <c r="AIX16" t="n">
        <v>48.94724</v>
      </c>
      <c r="AIY16" t="n">
        <v>49.21675</v>
      </c>
      <c r="AIZ16" t="n">
        <v>49.27672</v>
      </c>
      <c r="AJA16" t="n">
        <v>49.3985</v>
      </c>
      <c r="AJB16" t="n">
        <v>49.61634</v>
      </c>
      <c r="AJC16" t="n">
        <v>49.82275</v>
      </c>
      <c r="AJD16" t="n">
        <v>50.27977</v>
      </c>
      <c r="AJE16" t="n">
        <v>50.48796</v>
      </c>
      <c r="AJF16" t="n">
        <v>50.74084</v>
      </c>
      <c r="AJG16" t="n">
        <v>51.10076</v>
      </c>
      <c r="AJH16" t="n">
        <v>51.48117</v>
      </c>
      <c r="AJI16" t="n">
        <v>51.60752</v>
      </c>
      <c r="AJJ16" t="n">
        <v>51.83725</v>
      </c>
      <c r="AJK16" t="n">
        <v>52.18159</v>
      </c>
      <c r="AJL16" t="n">
        <v>52.28839</v>
      </c>
      <c r="AJM16" t="n">
        <v>52.62339</v>
      </c>
      <c r="AJN16" t="n">
        <v>52.8531</v>
      </c>
      <c r="AJO16" t="n">
        <v>52.95407</v>
      </c>
      <c r="AJP16" t="n">
        <v>53.10679</v>
      </c>
      <c r="AJQ16" t="n">
        <v>53.42622</v>
      </c>
      <c r="AJR16" t="n">
        <v>53.60958</v>
      </c>
      <c r="AJS16" t="n">
        <v>54.03058</v>
      </c>
      <c r="AJT16" t="n">
        <v>54.40651</v>
      </c>
      <c r="AJU16" t="n">
        <v>54.76035</v>
      </c>
      <c r="AJV16" t="n">
        <v>55.18527</v>
      </c>
      <c r="AJW16" t="n">
        <v>55.95533</v>
      </c>
      <c r="AJX16" t="n">
        <v>56.18699</v>
      </c>
      <c r="AJY16" t="n">
        <v>56.44131</v>
      </c>
      <c r="AJZ16" t="n">
        <v>56.76918</v>
      </c>
      <c r="AKA16" t="n">
        <v>57.23012</v>
      </c>
      <c r="AKB16" t="n">
        <v>58.0047</v>
      </c>
      <c r="AKC16" t="n">
        <v>58.53505</v>
      </c>
      <c r="AKD16" t="n">
        <v>58.87674</v>
      </c>
      <c r="AKE16" t="n">
        <v>59.19129</v>
      </c>
      <c r="AKF16" t="n">
        <v>59.79159</v>
      </c>
      <c r="AKG16" t="n">
        <v>60.20445</v>
      </c>
      <c r="AKH16" t="n">
        <v>60.69786</v>
      </c>
      <c r="AKI16" t="n">
        <v>61.33617</v>
      </c>
      <c r="AKJ16" t="n">
        <v>61.87317</v>
      </c>
      <c r="AKK16" t="n">
        <v>62.68551</v>
      </c>
      <c r="AKL16" t="n">
        <v>63.3917</v>
      </c>
      <c r="AKM16" t="n">
        <v>63.86134</v>
      </c>
      <c r="AKN16" t="n">
        <v>64.73863</v>
      </c>
      <c r="AKO16" t="n">
        <v>65.79173</v>
      </c>
      <c r="AKP16" t="n">
        <v>66.76273</v>
      </c>
      <c r="AKQ16" t="n">
        <v>67.78174</v>
      </c>
      <c r="AKR16" t="n">
        <v>68.06264</v>
      </c>
      <c r="AKS16" t="n">
        <v>68.60493</v>
      </c>
      <c r="AKT16" t="n">
        <v>69.91423</v>
      </c>
      <c r="AKU16" t="n">
        <v>70.3685</v>
      </c>
      <c r="AKV16" t="n">
        <v>70.56314999999999</v>
      </c>
      <c r="AKW16" t="n">
        <v>70.98459</v>
      </c>
      <c r="AKX16" t="n">
        <v>71.63106000000001</v>
      </c>
      <c r="AKY16" t="n">
        <v>72.30446999999999</v>
      </c>
      <c r="AKZ16" t="n">
        <v>72.85883</v>
      </c>
      <c r="ALA16" t="n">
        <v>73.94493</v>
      </c>
      <c r="ALB16" t="n">
        <v>75.47006</v>
      </c>
      <c r="ALC16" t="n">
        <v>76.22083000000001</v>
      </c>
      <c r="ALD16" t="n">
        <v>77.06189000000001</v>
      </c>
      <c r="ALE16" t="n">
        <v>78.63021000000001</v>
      </c>
      <c r="ALF16" t="n">
        <v>80.69729</v>
      </c>
      <c r="ALG16" t="n">
        <v>83.35988999999999</v>
      </c>
      <c r="ALH16" t="n">
        <v>86.37521</v>
      </c>
      <c r="ALI16" t="n">
        <v>88.74593</v>
      </c>
      <c r="ALJ16" t="n">
        <v>90.10266</v>
      </c>
      <c r="ALK16" t="n">
        <v>93.68935999999999</v>
      </c>
      <c r="ALL16" t="n">
        <v>99.64487</v>
      </c>
      <c r="ALM16" t="n">
        <v>103.38606</v>
      </c>
      <c r="ALN16" t="n">
        <v>112.35284</v>
      </c>
      <c r="ALO16" t="n">
        <v>124.31667</v>
      </c>
    </row>
    <row r="17">
      <c r="A17" t="inlineStr">
        <is>
          <t>Somalia, Fed. Rep.</t>
        </is>
      </c>
      <c r="B17" t="inlineStr">
        <is>
          <t>SOM</t>
        </is>
      </c>
      <c r="C17" s="13">
        <f>AVERAGE(SI17,SJ17)</f>
        <v/>
      </c>
      <c r="D17" t="n">
        <v>0.28</v>
      </c>
      <c r="E17" t="n">
        <v>0.28</v>
      </c>
      <c r="F17" t="n">
        <v>0.28</v>
      </c>
      <c r="G17" t="n">
        <v>0.28</v>
      </c>
      <c r="H17" t="n">
        <v>0.28</v>
      </c>
      <c r="I17" t="n">
        <v>0.29023</v>
      </c>
      <c r="J17" t="n">
        <v>0.31083</v>
      </c>
      <c r="K17" t="n">
        <v>0.32965</v>
      </c>
      <c r="L17" t="n">
        <v>0.34705</v>
      </c>
      <c r="M17" t="n">
        <v>0.3633</v>
      </c>
      <c r="N17" t="n">
        <v>0.37859</v>
      </c>
      <c r="O17" t="n">
        <v>0.39305</v>
      </c>
      <c r="P17" t="n">
        <v>0.4068</v>
      </c>
      <c r="Q17" t="n">
        <v>0.41994</v>
      </c>
      <c r="R17" t="n">
        <v>0.43253</v>
      </c>
      <c r="S17" t="n">
        <v>0.44463</v>
      </c>
      <c r="T17" t="n">
        <v>0.45629</v>
      </c>
      <c r="U17" t="n">
        <v>0.46756</v>
      </c>
      <c r="V17" t="n">
        <v>0.47846</v>
      </c>
      <c r="W17" t="n">
        <v>0.48904</v>
      </c>
      <c r="X17" t="n">
        <v>0.49932</v>
      </c>
      <c r="Y17" t="n">
        <v>0.50931</v>
      </c>
      <c r="Z17" t="n">
        <v>0.51905</v>
      </c>
      <c r="AA17" t="n">
        <v>0.52855</v>
      </c>
      <c r="AB17" t="n">
        <v>0.53783</v>
      </c>
      <c r="AC17" t="n">
        <v>0.5469000000000001</v>
      </c>
      <c r="AD17" t="n">
        <v>0.55577</v>
      </c>
      <c r="AE17" t="n">
        <v>0.56445</v>
      </c>
      <c r="AF17" t="n">
        <v>0.57297</v>
      </c>
      <c r="AG17" t="n">
        <v>0.5813199999999999</v>
      </c>
      <c r="AH17" t="n">
        <v>0.58952</v>
      </c>
      <c r="AI17" t="n">
        <v>0.59757</v>
      </c>
      <c r="AJ17" t="n">
        <v>0.60548</v>
      </c>
      <c r="AK17" t="n">
        <v>0.61327</v>
      </c>
      <c r="AL17" t="n">
        <v>0.62092</v>
      </c>
      <c r="AM17" t="n">
        <v>0.62846</v>
      </c>
      <c r="AN17" t="n">
        <v>0.63588</v>
      </c>
      <c r="AO17" t="n">
        <v>0.64319</v>
      </c>
      <c r="AP17" t="n">
        <v>0.6504</v>
      </c>
      <c r="AQ17" t="n">
        <v>0.65751</v>
      </c>
      <c r="AR17" t="n">
        <v>0.66453</v>
      </c>
      <c r="AS17" t="n">
        <v>0.67145</v>
      </c>
      <c r="AT17" t="n">
        <v>0.67828</v>
      </c>
      <c r="AU17" t="n">
        <v>0.68503</v>
      </c>
      <c r="AV17" t="n">
        <v>0.6917</v>
      </c>
      <c r="AW17" t="n">
        <v>0.69829</v>
      </c>
      <c r="AX17" t="n">
        <v>0.7048</v>
      </c>
      <c r="AY17" t="n">
        <v>0.71124</v>
      </c>
      <c r="AZ17" t="n">
        <v>0.71761</v>
      </c>
      <c r="BA17" t="n">
        <v>0.72392</v>
      </c>
      <c r="BB17" t="n">
        <v>0.73015</v>
      </c>
      <c r="BC17" t="n">
        <v>0.73633</v>
      </c>
      <c r="BD17" t="n">
        <v>0.74244</v>
      </c>
      <c r="BE17" t="n">
        <v>0.74849</v>
      </c>
      <c r="BF17" t="n">
        <v>0.75448</v>
      </c>
      <c r="BG17" t="n">
        <v>0.76042</v>
      </c>
      <c r="BH17" t="n">
        <v>0.7663</v>
      </c>
      <c r="BI17" t="n">
        <v>0.77214</v>
      </c>
      <c r="BJ17" t="n">
        <v>0.7779199999999999</v>
      </c>
      <c r="BK17" t="n">
        <v>0.78365</v>
      </c>
      <c r="BL17" t="n">
        <v>0.78933</v>
      </c>
      <c r="BM17" t="n">
        <v>0.79496</v>
      </c>
      <c r="BN17" t="n">
        <v>0.80055</v>
      </c>
      <c r="BO17" t="n">
        <v>0.8061</v>
      </c>
      <c r="BP17" t="n">
        <v>0.8116</v>
      </c>
      <c r="BQ17" t="n">
        <v>0.81706</v>
      </c>
      <c r="BR17" t="n">
        <v>0.82248</v>
      </c>
      <c r="BS17" t="n">
        <v>0.82785</v>
      </c>
      <c r="BT17" t="n">
        <v>0.83319</v>
      </c>
      <c r="BU17" t="n">
        <v>0.83849</v>
      </c>
      <c r="BV17" t="n">
        <v>0.84376</v>
      </c>
      <c r="BW17" t="n">
        <v>0.84899</v>
      </c>
      <c r="BX17" t="n">
        <v>0.8541800000000001</v>
      </c>
      <c r="BY17" t="n">
        <v>0.85934</v>
      </c>
      <c r="BZ17" t="n">
        <v>0.86446</v>
      </c>
      <c r="CA17" t="n">
        <v>0.86956</v>
      </c>
      <c r="CB17" t="n">
        <v>0.87462</v>
      </c>
      <c r="CC17" t="n">
        <v>0.87964</v>
      </c>
      <c r="CD17" t="n">
        <v>0.88464</v>
      </c>
      <c r="CE17" t="n">
        <v>0.88961</v>
      </c>
      <c r="CF17" t="n">
        <v>0.89455</v>
      </c>
      <c r="CG17" t="n">
        <v>0.89946</v>
      </c>
      <c r="CH17" t="n">
        <v>0.90434</v>
      </c>
      <c r="CI17" t="n">
        <v>0.9091900000000001</v>
      </c>
      <c r="CJ17" t="n">
        <v>0.9140200000000001</v>
      </c>
      <c r="CK17" t="n">
        <v>0.91882</v>
      </c>
      <c r="CL17" t="n">
        <v>0.9236</v>
      </c>
      <c r="CM17" t="n">
        <v>0.92835</v>
      </c>
      <c r="CN17" t="n">
        <v>0.93307</v>
      </c>
      <c r="CO17" t="n">
        <v>0.93777</v>
      </c>
      <c r="CP17" t="n">
        <v>0.94245</v>
      </c>
      <c r="CQ17" t="n">
        <v>0.9471000000000001</v>
      </c>
      <c r="CR17" t="n">
        <v>0.95173</v>
      </c>
      <c r="CS17" t="n">
        <v>0.95634</v>
      </c>
      <c r="CT17" t="n">
        <v>0.96093</v>
      </c>
      <c r="CU17" t="n">
        <v>0.96549</v>
      </c>
      <c r="CV17" t="n">
        <v>0.97004</v>
      </c>
      <c r="CW17" t="n">
        <v>0.97456</v>
      </c>
      <c r="CX17" t="n">
        <v>0.97906</v>
      </c>
      <c r="CY17" t="n">
        <v>0.98354</v>
      </c>
      <c r="CZ17" t="n">
        <v>0.9880100000000001</v>
      </c>
      <c r="DA17" t="n">
        <v>0.9924500000000001</v>
      </c>
      <c r="DB17" t="n">
        <v>0.99687</v>
      </c>
      <c r="DC17" t="n">
        <v>1.00128</v>
      </c>
      <c r="DD17" t="n">
        <v>1.00567</v>
      </c>
      <c r="DE17" t="n">
        <v>1.01004</v>
      </c>
      <c r="DF17" t="n">
        <v>1.01439</v>
      </c>
      <c r="DG17" t="n">
        <v>1.01872</v>
      </c>
      <c r="DH17" t="n">
        <v>1.02304</v>
      </c>
      <c r="DI17" t="n">
        <v>1.02734</v>
      </c>
      <c r="DJ17" t="n">
        <v>1.03163</v>
      </c>
      <c r="DK17" t="n">
        <v>1.0359</v>
      </c>
      <c r="DL17" t="n">
        <v>1.04015</v>
      </c>
      <c r="DM17" t="n">
        <v>1.04438</v>
      </c>
      <c r="DN17" t="n">
        <v>1.04861</v>
      </c>
      <c r="DO17" t="n">
        <v>1.05281</v>
      </c>
      <c r="DP17" t="n">
        <v>1.057</v>
      </c>
      <c r="DQ17" t="n">
        <v>1.06118</v>
      </c>
      <c r="DR17" t="n">
        <v>1.06534</v>
      </c>
      <c r="DS17" t="n">
        <v>1.06949</v>
      </c>
      <c r="DT17" t="n">
        <v>1.07363</v>
      </c>
      <c r="DU17" t="n">
        <v>1.07775</v>
      </c>
      <c r="DV17" t="n">
        <v>1.08185</v>
      </c>
      <c r="DW17" t="n">
        <v>1.08595</v>
      </c>
      <c r="DX17" t="n">
        <v>1.09003</v>
      </c>
      <c r="DY17" t="n">
        <v>1.0941</v>
      </c>
      <c r="DZ17" t="n">
        <v>1.09815</v>
      </c>
      <c r="EA17" t="n">
        <v>1.1022</v>
      </c>
      <c r="EB17" t="n">
        <v>1.10623</v>
      </c>
      <c r="EC17" t="n">
        <v>1.11024</v>
      </c>
      <c r="ED17" t="n">
        <v>1.11425</v>
      </c>
      <c r="EE17" t="n">
        <v>1.11825</v>
      </c>
      <c r="EF17" t="n">
        <v>1.12223</v>
      </c>
      <c r="EG17" t="n">
        <v>1.1262</v>
      </c>
      <c r="EH17" t="n">
        <v>1.13016</v>
      </c>
      <c r="EI17" t="n">
        <v>1.13411</v>
      </c>
      <c r="EJ17" t="n">
        <v>1.13805</v>
      </c>
      <c r="EK17" t="n">
        <v>1.14198</v>
      </c>
      <c r="EL17" t="n">
        <v>1.1459</v>
      </c>
      <c r="EM17" t="n">
        <v>1.14981</v>
      </c>
      <c r="EN17" t="n">
        <v>1.1537</v>
      </c>
      <c r="EO17" t="n">
        <v>1.15759</v>
      </c>
      <c r="EP17" t="n">
        <v>1.16147</v>
      </c>
      <c r="EQ17" t="n">
        <v>1.16534</v>
      </c>
      <c r="ER17" t="n">
        <v>1.1692</v>
      </c>
      <c r="ES17" t="n">
        <v>1.17305</v>
      </c>
      <c r="ET17" t="n">
        <v>1.17688</v>
      </c>
      <c r="EU17" t="n">
        <v>1.18071</v>
      </c>
      <c r="EV17" t="n">
        <v>1.18454</v>
      </c>
      <c r="EW17" t="n">
        <v>1.18835</v>
      </c>
      <c r="EX17" t="n">
        <v>1.19215</v>
      </c>
      <c r="EY17" t="n">
        <v>1.19595</v>
      </c>
      <c r="EZ17" t="n">
        <v>1.19973</v>
      </c>
      <c r="FA17" t="n">
        <v>1.20351</v>
      </c>
      <c r="FB17" t="n">
        <v>1.20728</v>
      </c>
      <c r="FC17" t="n">
        <v>1.21104</v>
      </c>
      <c r="FD17" t="n">
        <v>1.2148</v>
      </c>
      <c r="FE17" t="n">
        <v>1.21854</v>
      </c>
      <c r="FF17" t="n">
        <v>1.22228</v>
      </c>
      <c r="FG17" t="n">
        <v>1.22601</v>
      </c>
      <c r="FH17" t="n">
        <v>1.22973</v>
      </c>
      <c r="FI17" t="n">
        <v>1.23345</v>
      </c>
      <c r="FJ17" t="n">
        <v>1.23715</v>
      </c>
      <c r="FK17" t="n">
        <v>1.24085</v>
      </c>
      <c r="FL17" t="n">
        <v>1.24455</v>
      </c>
      <c r="FM17" t="n">
        <v>1.24823</v>
      </c>
      <c r="FN17" t="n">
        <v>1.25191</v>
      </c>
      <c r="FO17" t="n">
        <v>1.25558</v>
      </c>
      <c r="FP17" t="n">
        <v>1.25925</v>
      </c>
      <c r="FQ17" t="n">
        <v>1.26291</v>
      </c>
      <c r="FR17" t="n">
        <v>1.26656</v>
      </c>
      <c r="FS17" t="n">
        <v>1.2702</v>
      </c>
      <c r="FT17" t="n">
        <v>1.27384</v>
      </c>
      <c r="FU17" t="n">
        <v>1.27748</v>
      </c>
      <c r="FV17" t="n">
        <v>1.2811</v>
      </c>
      <c r="FW17" t="n">
        <v>1.28472</v>
      </c>
      <c r="FX17" t="n">
        <v>1.28834</v>
      </c>
      <c r="FY17" t="n">
        <v>1.29195</v>
      </c>
      <c r="FZ17" t="n">
        <v>1.29555</v>
      </c>
      <c r="GA17" t="n">
        <v>1.29915</v>
      </c>
      <c r="GB17" t="n">
        <v>1.30274</v>
      </c>
      <c r="GC17" t="n">
        <v>1.30632</v>
      </c>
      <c r="GD17" t="n">
        <v>1.3099</v>
      </c>
      <c r="GE17" t="n">
        <v>1.31348</v>
      </c>
      <c r="GF17" t="n">
        <v>1.31705</v>
      </c>
      <c r="GG17" t="n">
        <v>1.32061</v>
      </c>
      <c r="GH17" t="n">
        <v>1.32417</v>
      </c>
      <c r="GI17" t="n">
        <v>1.32772</v>
      </c>
      <c r="GJ17" t="n">
        <v>1.33127</v>
      </c>
      <c r="GK17" t="n">
        <v>1.33481</v>
      </c>
      <c r="GL17" t="n">
        <v>1.33835</v>
      </c>
      <c r="GM17" t="n">
        <v>1.34189</v>
      </c>
      <c r="GN17" t="n">
        <v>1.34541</v>
      </c>
      <c r="GO17" t="n">
        <v>1.34894</v>
      </c>
      <c r="GP17" t="n">
        <v>1.35246</v>
      </c>
      <c r="GQ17" t="n">
        <v>1.35597</v>
      </c>
      <c r="GR17" t="n">
        <v>1.35948</v>
      </c>
      <c r="GS17" t="n">
        <v>1.36299</v>
      </c>
      <c r="GT17" t="n">
        <v>1.36649</v>
      </c>
      <c r="GU17" t="n">
        <v>1.36999</v>
      </c>
      <c r="GV17" t="n">
        <v>1.37348</v>
      </c>
      <c r="GW17" t="n">
        <v>1.37697</v>
      </c>
      <c r="GX17" t="n">
        <v>1.38046</v>
      </c>
      <c r="GY17" t="n">
        <v>1.38394</v>
      </c>
      <c r="GZ17" t="n">
        <v>1.38741</v>
      </c>
      <c r="HA17" t="n">
        <v>1.39089</v>
      </c>
      <c r="HB17" t="n">
        <v>1.39435</v>
      </c>
      <c r="HC17" t="n">
        <v>1.39782</v>
      </c>
      <c r="HD17" t="n">
        <v>1.40128</v>
      </c>
      <c r="HE17" t="n">
        <v>1.40474</v>
      </c>
      <c r="HF17" t="n">
        <v>1.40819</v>
      </c>
      <c r="HG17" t="n">
        <v>1.41164</v>
      </c>
      <c r="HH17" t="n">
        <v>1.41509</v>
      </c>
      <c r="HI17" t="n">
        <v>1.41853</v>
      </c>
      <c r="HJ17" t="n">
        <v>1.42197</v>
      </c>
      <c r="HK17" t="n">
        <v>1.42541</v>
      </c>
      <c r="HL17" t="n">
        <v>1.42885</v>
      </c>
      <c r="HM17" t="n">
        <v>1.43228</v>
      </c>
      <c r="HN17" t="n">
        <v>1.4357</v>
      </c>
      <c r="HO17" t="n">
        <v>1.43913</v>
      </c>
      <c r="HP17" t="n">
        <v>1.44255</v>
      </c>
      <c r="HQ17" t="n">
        <v>1.44597</v>
      </c>
      <c r="HR17" t="n">
        <v>1.44938</v>
      </c>
      <c r="HS17" t="n">
        <v>1.45279</v>
      </c>
      <c r="HT17" t="n">
        <v>1.4562</v>
      </c>
      <c r="HU17" t="n">
        <v>1.45961</v>
      </c>
      <c r="HV17" t="n">
        <v>1.46301</v>
      </c>
      <c r="HW17" t="n">
        <v>1.46641</v>
      </c>
      <c r="HX17" t="n">
        <v>1.46981</v>
      </c>
      <c r="HY17" t="n">
        <v>1.47321</v>
      </c>
      <c r="HZ17" t="n">
        <v>1.4766</v>
      </c>
      <c r="IA17" t="n">
        <v>1.47999</v>
      </c>
      <c r="IB17" t="n">
        <v>1.48338</v>
      </c>
      <c r="IC17" t="n">
        <v>1.48677</v>
      </c>
      <c r="ID17" t="n">
        <v>1.49015</v>
      </c>
      <c r="IE17" t="n">
        <v>1.49353</v>
      </c>
      <c r="IF17" t="n">
        <v>1.49691</v>
      </c>
      <c r="IG17" t="n">
        <v>1.50029</v>
      </c>
      <c r="IH17" t="n">
        <v>1.50366</v>
      </c>
      <c r="II17" t="n">
        <v>1.50703</v>
      </c>
      <c r="IJ17" t="n">
        <v>1.5104</v>
      </c>
      <c r="IK17" t="n">
        <v>1.51377</v>
      </c>
      <c r="IL17" t="n">
        <v>1.51714</v>
      </c>
      <c r="IM17" t="n">
        <v>1.5205</v>
      </c>
      <c r="IN17" t="n">
        <v>1.52386</v>
      </c>
      <c r="IO17" t="n">
        <v>1.52722</v>
      </c>
      <c r="IP17" t="n">
        <v>1.53058</v>
      </c>
      <c r="IQ17" t="n">
        <v>1.53394</v>
      </c>
      <c r="IR17" t="n">
        <v>1.53729</v>
      </c>
      <c r="IS17" t="n">
        <v>1.54065</v>
      </c>
      <c r="IT17" t="n">
        <v>1.544</v>
      </c>
      <c r="IU17" t="n">
        <v>1.54735</v>
      </c>
      <c r="IV17" t="n">
        <v>1.55069</v>
      </c>
      <c r="IW17" t="n">
        <v>1.55404</v>
      </c>
      <c r="IX17" t="n">
        <v>1.55739</v>
      </c>
      <c r="IY17" t="n">
        <v>1.56073</v>
      </c>
      <c r="IZ17" t="n">
        <v>1.56407</v>
      </c>
      <c r="JA17" t="n">
        <v>1.56741</v>
      </c>
      <c r="JB17" t="n">
        <v>1.57075</v>
      </c>
      <c r="JC17" t="n">
        <v>1.57409</v>
      </c>
      <c r="JD17" t="n">
        <v>1.57743</v>
      </c>
      <c r="JE17" t="n">
        <v>1.58076</v>
      </c>
      <c r="JF17" t="n">
        <v>1.5841</v>
      </c>
      <c r="JG17" t="n">
        <v>1.58743</v>
      </c>
      <c r="JH17" t="n">
        <v>1.59076</v>
      </c>
      <c r="JI17" t="n">
        <v>1.59409</v>
      </c>
      <c r="JJ17" t="n">
        <v>1.59742</v>
      </c>
      <c r="JK17" t="n">
        <v>1.60075</v>
      </c>
      <c r="JL17" t="n">
        <v>1.60408</v>
      </c>
      <c r="JM17" t="n">
        <v>1.60741</v>
      </c>
      <c r="JN17" t="n">
        <v>1.61074</v>
      </c>
      <c r="JO17" t="n">
        <v>1.61406</v>
      </c>
      <c r="JP17" t="n">
        <v>1.61738</v>
      </c>
      <c r="JQ17" t="n">
        <v>1.62071</v>
      </c>
      <c r="JR17" t="n">
        <v>1.62403</v>
      </c>
      <c r="JS17" t="n">
        <v>1.62735</v>
      </c>
      <c r="JT17" t="n">
        <v>1.63068</v>
      </c>
      <c r="JU17" t="n">
        <v>1.634</v>
      </c>
      <c r="JV17" t="n">
        <v>1.63732</v>
      </c>
      <c r="JW17" t="n">
        <v>1.64064</v>
      </c>
      <c r="JX17" t="n">
        <v>1.64395</v>
      </c>
      <c r="JY17" t="n">
        <v>1.64727</v>
      </c>
      <c r="JZ17" t="n">
        <v>1.65059</v>
      </c>
      <c r="KA17" t="n">
        <v>1.65391</v>
      </c>
      <c r="KB17" t="n">
        <v>1.65723</v>
      </c>
      <c r="KC17" t="n">
        <v>1.66054</v>
      </c>
      <c r="KD17" t="n">
        <v>1.66386</v>
      </c>
      <c r="KE17" t="n">
        <v>1.66718</v>
      </c>
      <c r="KF17" t="n">
        <v>1.67049</v>
      </c>
      <c r="KG17" t="n">
        <v>1.67381</v>
      </c>
      <c r="KH17" t="n">
        <v>1.67712</v>
      </c>
      <c r="KI17" t="n">
        <v>1.68044</v>
      </c>
      <c r="KJ17" t="n">
        <v>1.68375</v>
      </c>
      <c r="KK17" t="n">
        <v>1.68707</v>
      </c>
      <c r="KL17" t="n">
        <v>1.69038</v>
      </c>
      <c r="KM17" t="n">
        <v>1.6937</v>
      </c>
      <c r="KN17" t="n">
        <v>1.69701</v>
      </c>
      <c r="KO17" t="n">
        <v>1.70033</v>
      </c>
      <c r="KP17" t="n">
        <v>1.70364</v>
      </c>
      <c r="KQ17" t="n">
        <v>1.70696</v>
      </c>
      <c r="KR17" t="n">
        <v>1.71027</v>
      </c>
      <c r="KS17" t="n">
        <v>1.71359</v>
      </c>
      <c r="KT17" t="n">
        <v>1.7169</v>
      </c>
      <c r="KU17" t="n">
        <v>1.72022</v>
      </c>
      <c r="KV17" t="n">
        <v>1.72353</v>
      </c>
      <c r="KW17" t="n">
        <v>1.72685</v>
      </c>
      <c r="KX17" t="n">
        <v>1.73017</v>
      </c>
      <c r="KY17" t="n">
        <v>1.73348</v>
      </c>
      <c r="KZ17" t="n">
        <v>1.7368</v>
      </c>
      <c r="LA17" t="n">
        <v>1.74012</v>
      </c>
      <c r="LB17" t="n">
        <v>1.74343</v>
      </c>
      <c r="LC17" t="n">
        <v>1.74675</v>
      </c>
      <c r="LD17" t="n">
        <v>1.75007</v>
      </c>
      <c r="LE17" t="n">
        <v>1.75339</v>
      </c>
      <c r="LF17" t="n">
        <v>1.75671</v>
      </c>
      <c r="LG17" t="n">
        <v>1.76003</v>
      </c>
      <c r="LH17" t="n">
        <v>1.76335</v>
      </c>
      <c r="LI17" t="n">
        <v>1.76667</v>
      </c>
      <c r="LJ17" t="n">
        <v>1.76999</v>
      </c>
      <c r="LK17" t="n">
        <v>1.77332</v>
      </c>
      <c r="LL17" t="n">
        <v>1.77664</v>
      </c>
      <c r="LM17" t="n">
        <v>1.77997</v>
      </c>
      <c r="LN17" t="n">
        <v>1.78329</v>
      </c>
      <c r="LO17" t="n">
        <v>1.78662</v>
      </c>
      <c r="LP17" t="n">
        <v>1.78994</v>
      </c>
      <c r="LQ17" t="n">
        <v>1.79327</v>
      </c>
      <c r="LR17" t="n">
        <v>1.7966</v>
      </c>
      <c r="LS17" t="n">
        <v>1.79993</v>
      </c>
      <c r="LT17" t="n">
        <v>1.80326</v>
      </c>
      <c r="LU17" t="n">
        <v>1.80659</v>
      </c>
      <c r="LV17" t="n">
        <v>1.80992</v>
      </c>
      <c r="LW17" t="n">
        <v>1.81325</v>
      </c>
      <c r="LX17" t="n">
        <v>1.81659</v>
      </c>
      <c r="LY17" t="n">
        <v>1.81992</v>
      </c>
      <c r="LZ17" t="n">
        <v>1.82326</v>
      </c>
      <c r="MA17" t="n">
        <v>1.8266</v>
      </c>
      <c r="MB17" t="n">
        <v>1.82994</v>
      </c>
      <c r="MC17" t="n">
        <v>1.83328</v>
      </c>
      <c r="MD17" t="n">
        <v>1.83662</v>
      </c>
      <c r="ME17" t="n">
        <v>1.83996</v>
      </c>
      <c r="MF17" t="n">
        <v>1.8433</v>
      </c>
      <c r="MG17" t="n">
        <v>1.84665</v>
      </c>
      <c r="MH17" t="n">
        <v>1.85</v>
      </c>
      <c r="MI17" t="n">
        <v>1.85334</v>
      </c>
      <c r="MJ17" t="n">
        <v>1.85669</v>
      </c>
      <c r="MK17" t="n">
        <v>1.86004</v>
      </c>
      <c r="ML17" t="n">
        <v>1.8634</v>
      </c>
      <c r="MM17" t="n">
        <v>1.86675</v>
      </c>
      <c r="MN17" t="n">
        <v>1.8701</v>
      </c>
      <c r="MO17" t="n">
        <v>1.87346</v>
      </c>
      <c r="MP17" t="n">
        <v>1.87682</v>
      </c>
      <c r="MQ17" t="n">
        <v>1.88018</v>
      </c>
      <c r="MR17" t="n">
        <v>1.88354</v>
      </c>
      <c r="MS17" t="n">
        <v>1.8869</v>
      </c>
      <c r="MT17" t="n">
        <v>1.89027</v>
      </c>
      <c r="MU17" t="n">
        <v>1.89364</v>
      </c>
      <c r="MV17" t="n">
        <v>1.897</v>
      </c>
      <c r="MW17" t="n">
        <v>1.90037</v>
      </c>
      <c r="MX17" t="n">
        <v>1.90375</v>
      </c>
      <c r="MY17" t="n">
        <v>1.90712</v>
      </c>
      <c r="MZ17" t="n">
        <v>1.91049</v>
      </c>
      <c r="NA17" t="n">
        <v>1.91387</v>
      </c>
      <c r="NB17" t="n">
        <v>1.91725</v>
      </c>
      <c r="NC17" t="n">
        <v>1.92063</v>
      </c>
      <c r="ND17" t="n">
        <v>1.92402</v>
      </c>
      <c r="NE17" t="n">
        <v>1.9274</v>
      </c>
      <c r="NF17" t="n">
        <v>1.93079</v>
      </c>
      <c r="NG17" t="n">
        <v>1.93418</v>
      </c>
      <c r="NH17" t="n">
        <v>1.93757</v>
      </c>
      <c r="NI17" t="n">
        <v>1.94096</v>
      </c>
      <c r="NJ17" t="n">
        <v>1.94436</v>
      </c>
      <c r="NK17" t="n">
        <v>1.94776</v>
      </c>
      <c r="NL17" t="n">
        <v>1.95116</v>
      </c>
      <c r="NM17" t="n">
        <v>1.95456</v>
      </c>
      <c r="NN17" t="n">
        <v>1.95796</v>
      </c>
      <c r="NO17" t="n">
        <v>1.96137</v>
      </c>
      <c r="NP17" t="n">
        <v>1.96478</v>
      </c>
      <c r="NQ17" t="n">
        <v>1.96819</v>
      </c>
      <c r="NR17" t="n">
        <v>1.9716</v>
      </c>
      <c r="NS17" t="n">
        <v>1.97502</v>
      </c>
      <c r="NT17" t="n">
        <v>1.97844</v>
      </c>
      <c r="NU17" t="n">
        <v>1.98186</v>
      </c>
      <c r="NV17" t="n">
        <v>1.98528</v>
      </c>
      <c r="NW17" t="n">
        <v>1.98871</v>
      </c>
      <c r="NX17" t="n">
        <v>1.99214</v>
      </c>
      <c r="NY17" t="n">
        <v>1.99557</v>
      </c>
      <c r="NZ17" t="n">
        <v>1.999</v>
      </c>
      <c r="OA17" t="n">
        <v>2.00244</v>
      </c>
      <c r="OB17" t="n">
        <v>2.00587</v>
      </c>
      <c r="OC17" t="n">
        <v>2.00932</v>
      </c>
      <c r="OD17" t="n">
        <v>2.01276</v>
      </c>
      <c r="OE17" t="n">
        <v>2.01621</v>
      </c>
      <c r="OF17" t="n">
        <v>2.01966</v>
      </c>
      <c r="OG17" t="n">
        <v>2.02311</v>
      </c>
      <c r="OH17" t="n">
        <v>2.02656</v>
      </c>
      <c r="OI17" t="n">
        <v>2.03002</v>
      </c>
      <c r="OJ17" t="n">
        <v>2.03348</v>
      </c>
      <c r="OK17" t="n">
        <v>2.03695</v>
      </c>
      <c r="OL17" t="n">
        <v>2.04041</v>
      </c>
      <c r="OM17" t="n">
        <v>2.04388</v>
      </c>
      <c r="ON17" t="n">
        <v>2.04736</v>
      </c>
      <c r="OO17" t="n">
        <v>2.05083</v>
      </c>
      <c r="OP17" t="n">
        <v>2.05431</v>
      </c>
      <c r="OQ17" t="n">
        <v>2.05779</v>
      </c>
      <c r="OR17" t="n">
        <v>2.06128</v>
      </c>
      <c r="OS17" t="n">
        <v>2.06477</v>
      </c>
      <c r="OT17" t="n">
        <v>2.06826</v>
      </c>
      <c r="OU17" t="n">
        <v>2.07175</v>
      </c>
      <c r="OV17" t="n">
        <v>2.07525</v>
      </c>
      <c r="OW17" t="n">
        <v>2.07875</v>
      </c>
      <c r="OX17" t="n">
        <v>2.08225</v>
      </c>
      <c r="OY17" t="n">
        <v>2.08576</v>
      </c>
      <c r="OZ17" t="n">
        <v>2.08927</v>
      </c>
      <c r="PA17" t="n">
        <v>2.09279</v>
      </c>
      <c r="PB17" t="n">
        <v>2.09631</v>
      </c>
      <c r="PC17" t="n">
        <v>2.09983</v>
      </c>
      <c r="PD17" t="n">
        <v>2.10335</v>
      </c>
      <c r="PE17" t="n">
        <v>2.10688</v>
      </c>
      <c r="PF17" t="n">
        <v>2.11041</v>
      </c>
      <c r="PG17" t="n">
        <v>2.11395</v>
      </c>
      <c r="PH17" t="n">
        <v>2.11748</v>
      </c>
      <c r="PI17" t="n">
        <v>2.12103</v>
      </c>
      <c r="PJ17" t="n">
        <v>2.12457</v>
      </c>
      <c r="PK17" t="n">
        <v>2.12812</v>
      </c>
      <c r="PL17" t="n">
        <v>2.13168</v>
      </c>
      <c r="PM17" t="n">
        <v>2.13523</v>
      </c>
      <c r="PN17" t="n">
        <v>2.13879</v>
      </c>
      <c r="PO17" t="n">
        <v>2.14236</v>
      </c>
      <c r="PP17" t="n">
        <v>2.14593</v>
      </c>
      <c r="PQ17" t="n">
        <v>2.1495</v>
      </c>
      <c r="PR17" t="n">
        <v>2.15307</v>
      </c>
      <c r="PS17" t="n">
        <v>2.15665</v>
      </c>
      <c r="PT17" t="n">
        <v>2.16024</v>
      </c>
      <c r="PU17" t="n">
        <v>2.16383</v>
      </c>
      <c r="PV17" t="n">
        <v>2.16742</v>
      </c>
      <c r="PW17" t="n">
        <v>2.17101</v>
      </c>
      <c r="PX17" t="n">
        <v>2.17461</v>
      </c>
      <c r="PY17" t="n">
        <v>2.17822</v>
      </c>
      <c r="PZ17" t="n">
        <v>2.18183</v>
      </c>
      <c r="QA17" t="n">
        <v>2.18544</v>
      </c>
      <c r="QB17" t="n">
        <v>2.18906</v>
      </c>
      <c r="QC17" t="n">
        <v>2.19268</v>
      </c>
      <c r="QD17" t="n">
        <v>2.1963</v>
      </c>
      <c r="QE17" t="n">
        <v>2.19993</v>
      </c>
      <c r="QF17" t="n">
        <v>2.20357</v>
      </c>
      <c r="QG17" t="n">
        <v>2.2072</v>
      </c>
      <c r="QH17" t="n">
        <v>2.21085</v>
      </c>
      <c r="QI17" t="n">
        <v>2.21449</v>
      </c>
      <c r="QJ17" t="n">
        <v>2.21814</v>
      </c>
      <c r="QK17" t="n">
        <v>2.2218</v>
      </c>
      <c r="QL17" t="n">
        <v>2.22546</v>
      </c>
      <c r="QM17" t="n">
        <v>2.22913</v>
      </c>
      <c r="QN17" t="n">
        <v>2.2328</v>
      </c>
      <c r="QO17" t="n">
        <v>2.23647</v>
      </c>
      <c r="QP17" t="n">
        <v>2.24015</v>
      </c>
      <c r="QQ17" t="n">
        <v>2.24383</v>
      </c>
      <c r="QR17" t="n">
        <v>2.24752</v>
      </c>
      <c r="QS17" t="n">
        <v>2.25121</v>
      </c>
      <c r="QT17" t="n">
        <v>2.25491</v>
      </c>
      <c r="QU17" t="n">
        <v>2.25862</v>
      </c>
      <c r="QV17" t="n">
        <v>2.26232</v>
      </c>
      <c r="QW17" t="n">
        <v>2.26604</v>
      </c>
      <c r="QX17" t="n">
        <v>2.26975</v>
      </c>
      <c r="QY17" t="n">
        <v>2.27348</v>
      </c>
      <c r="QZ17" t="n">
        <v>2.2772</v>
      </c>
      <c r="RA17" t="n">
        <v>2.28094</v>
      </c>
      <c r="RB17" t="n">
        <v>2.28467</v>
      </c>
      <c r="RC17" t="n">
        <v>2.28842</v>
      </c>
      <c r="RD17" t="n">
        <v>2.29216</v>
      </c>
      <c r="RE17" t="n">
        <v>2.29592</v>
      </c>
      <c r="RF17" t="n">
        <v>2.29968</v>
      </c>
      <c r="RG17" t="n">
        <v>2.30344</v>
      </c>
      <c r="RH17" t="n">
        <v>2.30721</v>
      </c>
      <c r="RI17" t="n">
        <v>2.31098</v>
      </c>
      <c r="RJ17" t="n">
        <v>2.31476</v>
      </c>
      <c r="RK17" t="n">
        <v>2.31855</v>
      </c>
      <c r="RL17" t="n">
        <v>2.32234</v>
      </c>
      <c r="RM17" t="n">
        <v>2.32613</v>
      </c>
      <c r="RN17" t="n">
        <v>2.32994</v>
      </c>
      <c r="RO17" t="n">
        <v>2.33374</v>
      </c>
      <c r="RP17" t="n">
        <v>2.33755</v>
      </c>
      <c r="RQ17" t="n">
        <v>2.34137</v>
      </c>
      <c r="RR17" t="n">
        <v>2.3452</v>
      </c>
      <c r="RS17" t="n">
        <v>2.34903</v>
      </c>
      <c r="RT17" t="n">
        <v>2.35286</v>
      </c>
      <c r="RU17" t="n">
        <v>2.3567</v>
      </c>
      <c r="RV17" t="n">
        <v>2.36055</v>
      </c>
      <c r="RW17" t="n">
        <v>2.3644</v>
      </c>
      <c r="RX17" t="n">
        <v>2.36826</v>
      </c>
      <c r="RY17" t="n">
        <v>2.37213</v>
      </c>
      <c r="RZ17" t="n">
        <v>2.376</v>
      </c>
      <c r="SA17" t="n">
        <v>2.37987</v>
      </c>
      <c r="SB17" t="n">
        <v>2.38376</v>
      </c>
      <c r="SC17" t="n">
        <v>2.38765</v>
      </c>
      <c r="SD17" t="n">
        <v>2.39154</v>
      </c>
      <c r="SE17" t="n">
        <v>2.39544</v>
      </c>
      <c r="SF17" t="n">
        <v>2.39935</v>
      </c>
      <c r="SG17" t="n">
        <v>2.40326</v>
      </c>
      <c r="SH17" t="n">
        <v>2.40718</v>
      </c>
      <c r="SI17" t="n">
        <v>2.41111</v>
      </c>
      <c r="SJ17" t="n">
        <v>2.41504</v>
      </c>
      <c r="SK17" t="n">
        <v>2.41898</v>
      </c>
      <c r="SL17" t="n">
        <v>2.42293</v>
      </c>
      <c r="SM17" t="n">
        <v>2.42688</v>
      </c>
      <c r="SN17" t="n">
        <v>2.43084</v>
      </c>
      <c r="SO17" t="n">
        <v>2.4348</v>
      </c>
      <c r="SP17" t="n">
        <v>2.43877</v>
      </c>
      <c r="SQ17" t="n">
        <v>2.44275</v>
      </c>
      <c r="SR17" t="n">
        <v>2.44674</v>
      </c>
      <c r="SS17" t="n">
        <v>2.45073</v>
      </c>
      <c r="ST17" t="n">
        <v>2.45473</v>
      </c>
      <c r="SU17" t="n">
        <v>2.45873</v>
      </c>
      <c r="SV17" t="n">
        <v>2.46275</v>
      </c>
      <c r="SW17" t="n">
        <v>2.46677</v>
      </c>
      <c r="SX17" t="n">
        <v>2.47079</v>
      </c>
      <c r="SY17" t="n">
        <v>2.47483</v>
      </c>
      <c r="SZ17" t="n">
        <v>2.47887</v>
      </c>
      <c r="TA17" t="n">
        <v>2.48292</v>
      </c>
      <c r="TB17" t="n">
        <v>2.48697</v>
      </c>
      <c r="TC17" t="n">
        <v>2.49103</v>
      </c>
      <c r="TD17" t="n">
        <v>2.4951</v>
      </c>
      <c r="TE17" t="n">
        <v>2.49918</v>
      </c>
      <c r="TF17" t="n">
        <v>2.50326</v>
      </c>
      <c r="TG17" t="n">
        <v>2.50736</v>
      </c>
      <c r="TH17" t="n">
        <v>2.51145</v>
      </c>
      <c r="TI17" t="n">
        <v>2.51556</v>
      </c>
      <c r="TJ17" t="n">
        <v>2.51968</v>
      </c>
      <c r="TK17" t="n">
        <v>2.5238</v>
      </c>
      <c r="TL17" t="n">
        <v>2.52793</v>
      </c>
      <c r="TM17" t="n">
        <v>2.53206</v>
      </c>
      <c r="TN17" t="n">
        <v>2.53621</v>
      </c>
      <c r="TO17" t="n">
        <v>2.54036</v>
      </c>
      <c r="TP17" t="n">
        <v>2.54452</v>
      </c>
      <c r="TQ17" t="n">
        <v>2.54869</v>
      </c>
      <c r="TR17" t="n">
        <v>2.55287</v>
      </c>
      <c r="TS17" t="n">
        <v>2.55705</v>
      </c>
      <c r="TT17" t="n">
        <v>2.56124</v>
      </c>
      <c r="TU17" t="n">
        <v>2.56544</v>
      </c>
      <c r="TV17" t="n">
        <v>2.56965</v>
      </c>
      <c r="TW17" t="n">
        <v>2.57387</v>
      </c>
      <c r="TX17" t="n">
        <v>2.5781</v>
      </c>
      <c r="TY17" t="n">
        <v>2.58233</v>
      </c>
      <c r="TZ17" t="n">
        <v>2.58657</v>
      </c>
      <c r="UA17" t="n">
        <v>2.59082</v>
      </c>
      <c r="UB17" t="n">
        <v>2.59508</v>
      </c>
      <c r="UC17" t="n">
        <v>2.59935</v>
      </c>
      <c r="UD17" t="n">
        <v>2.60362</v>
      </c>
      <c r="UE17" t="n">
        <v>2.60791</v>
      </c>
      <c r="UF17" t="n">
        <v>2.6122</v>
      </c>
      <c r="UG17" t="n">
        <v>2.6165</v>
      </c>
      <c r="UH17" t="n">
        <v>2.62081</v>
      </c>
      <c r="UI17" t="n">
        <v>2.62513</v>
      </c>
      <c r="UJ17" t="n">
        <v>2.62946</v>
      </c>
      <c r="UK17" t="n">
        <v>2.6338</v>
      </c>
      <c r="UL17" t="n">
        <v>2.63815</v>
      </c>
      <c r="UM17" t="n">
        <v>2.6425</v>
      </c>
      <c r="UN17" t="n">
        <v>2.64687</v>
      </c>
      <c r="UO17" t="n">
        <v>2.65124</v>
      </c>
      <c r="UP17" t="n">
        <v>2.65562</v>
      </c>
      <c r="UQ17" t="n">
        <v>2.66002</v>
      </c>
      <c r="UR17" t="n">
        <v>2.66442</v>
      </c>
      <c r="US17" t="n">
        <v>2.66883</v>
      </c>
      <c r="UT17" t="n">
        <v>2.67325</v>
      </c>
      <c r="UU17" t="n">
        <v>2.67768</v>
      </c>
      <c r="UV17" t="n">
        <v>2.68212</v>
      </c>
      <c r="UW17" t="n">
        <v>2.68657</v>
      </c>
      <c r="UX17" t="n">
        <v>2.69103</v>
      </c>
      <c r="UY17" t="n">
        <v>2.6955</v>
      </c>
      <c r="UZ17" t="n">
        <v>2.69998</v>
      </c>
      <c r="VA17" t="n">
        <v>2.70447</v>
      </c>
      <c r="VB17" t="n">
        <v>2.70897</v>
      </c>
      <c r="VC17" t="n">
        <v>2.71348</v>
      </c>
      <c r="VD17" t="n">
        <v>2.718</v>
      </c>
      <c r="VE17" t="n">
        <v>2.72253</v>
      </c>
      <c r="VF17" t="n">
        <v>2.72707</v>
      </c>
      <c r="VG17" t="n">
        <v>2.73162</v>
      </c>
      <c r="VH17" t="n">
        <v>2.73618</v>
      </c>
      <c r="VI17" t="n">
        <v>2.74075</v>
      </c>
      <c r="VJ17" t="n">
        <v>2.74533</v>
      </c>
      <c r="VK17" t="n">
        <v>2.74993</v>
      </c>
      <c r="VL17" t="n">
        <v>2.75453</v>
      </c>
      <c r="VM17" t="n">
        <v>2.75914</v>
      </c>
      <c r="VN17" t="n">
        <v>2.76377</v>
      </c>
      <c r="VO17" t="n">
        <v>2.76841</v>
      </c>
      <c r="VP17" t="n">
        <v>2.77305</v>
      </c>
      <c r="VQ17" t="n">
        <v>2.77771</v>
      </c>
      <c r="VR17" t="n">
        <v>2.78238</v>
      </c>
      <c r="VS17" t="n">
        <v>2.78706</v>
      </c>
      <c r="VT17" t="n">
        <v>2.79175</v>
      </c>
      <c r="VU17" t="n">
        <v>2.79645</v>
      </c>
      <c r="VV17" t="n">
        <v>2.80117</v>
      </c>
      <c r="VW17" t="n">
        <v>2.80589</v>
      </c>
      <c r="VX17" t="n">
        <v>2.81063</v>
      </c>
      <c r="VY17" t="n">
        <v>2.81538</v>
      </c>
      <c r="VZ17" t="n">
        <v>2.82014</v>
      </c>
      <c r="WA17" t="n">
        <v>2.82491</v>
      </c>
      <c r="WB17" t="n">
        <v>2.82969</v>
      </c>
      <c r="WC17" t="n">
        <v>2.83449</v>
      </c>
      <c r="WD17" t="n">
        <v>2.8393</v>
      </c>
      <c r="WE17" t="n">
        <v>2.84412</v>
      </c>
      <c r="WF17" t="n">
        <v>2.84895</v>
      </c>
      <c r="WG17" t="n">
        <v>2.8538</v>
      </c>
      <c r="WH17" t="n">
        <v>2.85865</v>
      </c>
      <c r="WI17" t="n">
        <v>2.86352</v>
      </c>
      <c r="WJ17" t="n">
        <v>2.86841</v>
      </c>
      <c r="WK17" t="n">
        <v>2.8733</v>
      </c>
      <c r="WL17" t="n">
        <v>2.87821</v>
      </c>
      <c r="WM17" t="n">
        <v>2.88313</v>
      </c>
      <c r="WN17" t="n">
        <v>2.88806</v>
      </c>
      <c r="WO17" t="n">
        <v>2.89301</v>
      </c>
      <c r="WP17" t="n">
        <v>2.89796</v>
      </c>
      <c r="WQ17" t="n">
        <v>2.90294</v>
      </c>
      <c r="WR17" t="n">
        <v>2.90792</v>
      </c>
      <c r="WS17" t="n">
        <v>2.91292</v>
      </c>
      <c r="WT17" t="n">
        <v>2.91793</v>
      </c>
      <c r="WU17" t="n">
        <v>2.92296</v>
      </c>
      <c r="WV17" t="n">
        <v>2.928</v>
      </c>
      <c r="WW17" t="n">
        <v>2.93305</v>
      </c>
      <c r="WX17" t="n">
        <v>2.93812</v>
      </c>
      <c r="WY17" t="n">
        <v>2.9432</v>
      </c>
      <c r="WZ17" t="n">
        <v>2.94829</v>
      </c>
      <c r="XA17" t="n">
        <v>2.9534</v>
      </c>
      <c r="XB17" t="n">
        <v>2.95852</v>
      </c>
      <c r="XC17" t="n">
        <v>2.96366</v>
      </c>
      <c r="XD17" t="n">
        <v>2.96881</v>
      </c>
      <c r="XE17" t="n">
        <v>2.97397</v>
      </c>
      <c r="XF17" t="n">
        <v>2.97915</v>
      </c>
      <c r="XG17" t="n">
        <v>2.98435</v>
      </c>
      <c r="XH17" t="n">
        <v>2.98956</v>
      </c>
      <c r="XI17" t="n">
        <v>2.99478</v>
      </c>
      <c r="XJ17" t="n">
        <v>3.00002</v>
      </c>
      <c r="XK17" t="n">
        <v>3.00528</v>
      </c>
      <c r="XL17" t="n">
        <v>3.01055</v>
      </c>
      <c r="XM17" t="n">
        <v>3.01583</v>
      </c>
      <c r="XN17" t="n">
        <v>3.02113</v>
      </c>
      <c r="XO17" t="n">
        <v>3.02645</v>
      </c>
      <c r="XP17" t="n">
        <v>3.03178</v>
      </c>
      <c r="XQ17" t="n">
        <v>3.03712</v>
      </c>
      <c r="XR17" t="n">
        <v>3.04249</v>
      </c>
      <c r="XS17" t="n">
        <v>3.04786</v>
      </c>
      <c r="XT17" t="n">
        <v>3.05326</v>
      </c>
      <c r="XU17" t="n">
        <v>3.05867</v>
      </c>
      <c r="XV17" t="n">
        <v>3.0641</v>
      </c>
      <c r="XW17" t="n">
        <v>3.06954</v>
      </c>
      <c r="XX17" t="n">
        <v>3.075</v>
      </c>
      <c r="XY17" t="n">
        <v>3.08048</v>
      </c>
      <c r="XZ17" t="n">
        <v>3.08597</v>
      </c>
      <c r="YA17" t="n">
        <v>3.09148</v>
      </c>
      <c r="YB17" t="n">
        <v>3.09701</v>
      </c>
      <c r="YC17" t="n">
        <v>3.10255</v>
      </c>
      <c r="YD17" t="n">
        <v>3.10811</v>
      </c>
      <c r="YE17" t="n">
        <v>3.11369</v>
      </c>
      <c r="YF17" t="n">
        <v>3.11929</v>
      </c>
      <c r="YG17" t="n">
        <v>3.1249</v>
      </c>
      <c r="YH17" t="n">
        <v>3.13053</v>
      </c>
      <c r="YI17" t="n">
        <v>3.13618</v>
      </c>
      <c r="YJ17" t="n">
        <v>3.14185</v>
      </c>
      <c r="YK17" t="n">
        <v>3.14754</v>
      </c>
      <c r="YL17" t="n">
        <v>3.15324</v>
      </c>
      <c r="YM17" t="n">
        <v>3.15896</v>
      </c>
      <c r="YN17" t="n">
        <v>3.1647</v>
      </c>
      <c r="YO17" t="n">
        <v>3.17046</v>
      </c>
      <c r="YP17" t="n">
        <v>3.17624</v>
      </c>
      <c r="YQ17" t="n">
        <v>3.18204</v>
      </c>
      <c r="YR17" t="n">
        <v>3.18785</v>
      </c>
      <c r="YS17" t="n">
        <v>3.19369</v>
      </c>
      <c r="YT17" t="n">
        <v>3.19954</v>
      </c>
      <c r="YU17" t="n">
        <v>3.20542</v>
      </c>
      <c r="YV17" t="n">
        <v>3.21131</v>
      </c>
      <c r="YW17" t="n">
        <v>3.21723</v>
      </c>
      <c r="YX17" t="n">
        <v>3.22316</v>
      </c>
      <c r="YY17" t="n">
        <v>3.22912</v>
      </c>
      <c r="YZ17" t="n">
        <v>3.23509</v>
      </c>
      <c r="ZA17" t="n">
        <v>3.24108</v>
      </c>
      <c r="ZB17" t="n">
        <v>3.2471</v>
      </c>
      <c r="ZC17" t="n">
        <v>3.25314</v>
      </c>
      <c r="ZD17" t="n">
        <v>3.25919</v>
      </c>
      <c r="ZE17" t="n">
        <v>3.26527</v>
      </c>
      <c r="ZF17" t="n">
        <v>3.27137</v>
      </c>
      <c r="ZG17" t="n">
        <v>3.27749</v>
      </c>
      <c r="ZH17" t="n">
        <v>3.28364</v>
      </c>
      <c r="ZI17" t="n">
        <v>3.2898</v>
      </c>
      <c r="ZJ17" t="n">
        <v>3.29599</v>
      </c>
      <c r="ZK17" t="n">
        <v>3.30219</v>
      </c>
      <c r="ZL17" t="n">
        <v>3.30842</v>
      </c>
      <c r="ZM17" t="n">
        <v>3.31468</v>
      </c>
      <c r="ZN17" t="n">
        <v>3.32095</v>
      </c>
      <c r="ZO17" t="n">
        <v>3.32725</v>
      </c>
      <c r="ZP17" t="n">
        <v>3.33357</v>
      </c>
      <c r="ZQ17" t="n">
        <v>3.33992</v>
      </c>
      <c r="ZR17" t="n">
        <v>3.34629</v>
      </c>
      <c r="ZS17" t="n">
        <v>3.35268</v>
      </c>
      <c r="ZT17" t="n">
        <v>3.35909</v>
      </c>
      <c r="ZU17" t="n">
        <v>3.36553</v>
      </c>
      <c r="ZV17" t="n">
        <v>3.37199</v>
      </c>
      <c r="ZW17" t="n">
        <v>3.37848</v>
      </c>
      <c r="ZX17" t="n">
        <v>3.38499</v>
      </c>
      <c r="ZY17" t="n">
        <v>3.39153</v>
      </c>
      <c r="ZZ17" t="n">
        <v>3.39809</v>
      </c>
      <c r="AAA17" t="n">
        <v>3.40468</v>
      </c>
      <c r="AAB17" t="n">
        <v>3.41129</v>
      </c>
      <c r="AAC17" t="n">
        <v>3.41793</v>
      </c>
      <c r="AAD17" t="n">
        <v>3.42459</v>
      </c>
      <c r="AAE17" t="n">
        <v>3.43128</v>
      </c>
      <c r="AAF17" t="n">
        <v>3.438</v>
      </c>
      <c r="AAG17" t="n">
        <v>3.44474</v>
      </c>
      <c r="AAH17" t="n">
        <v>3.45151</v>
      </c>
      <c r="AAI17" t="n">
        <v>3.4583</v>
      </c>
      <c r="AAJ17" t="n">
        <v>3.46512</v>
      </c>
      <c r="AAK17" t="n">
        <v>3.47197</v>
      </c>
      <c r="AAL17" t="n">
        <v>3.47885</v>
      </c>
      <c r="AAM17" t="n">
        <v>3.48576</v>
      </c>
      <c r="AAN17" t="n">
        <v>3.49269</v>
      </c>
      <c r="AAO17" t="n">
        <v>3.49965</v>
      </c>
      <c r="AAP17" t="n">
        <v>3.50664</v>
      </c>
      <c r="AAQ17" t="n">
        <v>3.51366</v>
      </c>
      <c r="AAR17" t="n">
        <v>3.52071</v>
      </c>
      <c r="AAS17" t="n">
        <v>3.52778</v>
      </c>
      <c r="AAT17" t="n">
        <v>3.53489</v>
      </c>
      <c r="AAU17" t="n">
        <v>3.54202</v>
      </c>
      <c r="AAV17" t="n">
        <v>3.54919</v>
      </c>
      <c r="AAW17" t="n">
        <v>3.55639</v>
      </c>
      <c r="AAX17" t="n">
        <v>3.56361</v>
      </c>
      <c r="AAY17" t="n">
        <v>3.57087</v>
      </c>
      <c r="AAZ17" t="n">
        <v>3.57816</v>
      </c>
      <c r="ABA17" t="n">
        <v>3.58548</v>
      </c>
      <c r="ABB17" t="n">
        <v>3.59283</v>
      </c>
      <c r="ABC17" t="n">
        <v>3.60021</v>
      </c>
      <c r="ABD17" t="n">
        <v>3.60763</v>
      </c>
      <c r="ABE17" t="n">
        <v>3.61508</v>
      </c>
      <c r="ABF17" t="n">
        <v>3.62256</v>
      </c>
      <c r="ABG17" t="n">
        <v>3.63007</v>
      </c>
      <c r="ABH17" t="n">
        <v>3.63762</v>
      </c>
      <c r="ABI17" t="n">
        <v>3.6452</v>
      </c>
      <c r="ABJ17" t="n">
        <v>3.65281</v>
      </c>
      <c r="ABK17" t="n">
        <v>3.66046</v>
      </c>
      <c r="ABL17" t="n">
        <v>3.66814</v>
      </c>
      <c r="ABM17" t="n">
        <v>3.67586</v>
      </c>
      <c r="ABN17" t="n">
        <v>3.68362</v>
      </c>
      <c r="ABO17" t="n">
        <v>3.69141</v>
      </c>
      <c r="ABP17" t="n">
        <v>3.69923</v>
      </c>
      <c r="ABQ17" t="n">
        <v>3.70709</v>
      </c>
      <c r="ABR17" t="n">
        <v>3.71499</v>
      </c>
      <c r="ABS17" t="n">
        <v>3.72293</v>
      </c>
      <c r="ABT17" t="n">
        <v>3.7309</v>
      </c>
      <c r="ABU17" t="n">
        <v>3.73891</v>
      </c>
      <c r="ABV17" t="n">
        <v>3.74696</v>
      </c>
      <c r="ABW17" t="n">
        <v>3.75504</v>
      </c>
      <c r="ABX17" t="n">
        <v>3.76317</v>
      </c>
      <c r="ABY17" t="n">
        <v>3.77133</v>
      </c>
      <c r="ABZ17" t="n">
        <v>3.77954</v>
      </c>
      <c r="ACA17" t="n">
        <v>3.78778</v>
      </c>
      <c r="ACB17" t="n">
        <v>3.79607</v>
      </c>
      <c r="ACC17" t="n">
        <v>3.80439</v>
      </c>
      <c r="ACD17" t="n">
        <v>3.81276</v>
      </c>
      <c r="ACE17" t="n">
        <v>3.82116</v>
      </c>
      <c r="ACF17" t="n">
        <v>3.82961</v>
      </c>
      <c r="ACG17" t="n">
        <v>3.83811</v>
      </c>
      <c r="ACH17" t="n">
        <v>3.84664</v>
      </c>
      <c r="ACI17" t="n">
        <v>3.85522</v>
      </c>
      <c r="ACJ17" t="n">
        <v>3.86384</v>
      </c>
      <c r="ACK17" t="n">
        <v>3.8725</v>
      </c>
      <c r="ACL17" t="n">
        <v>3.88121</v>
      </c>
      <c r="ACM17" t="n">
        <v>3.88997</v>
      </c>
      <c r="ACN17" t="n">
        <v>3.89877</v>
      </c>
      <c r="ACO17" t="n">
        <v>3.90761</v>
      </c>
      <c r="ACP17" t="n">
        <v>3.91651</v>
      </c>
      <c r="ACQ17" t="n">
        <v>3.92545</v>
      </c>
      <c r="ACR17" t="n">
        <v>3.93443</v>
      </c>
      <c r="ACS17" t="n">
        <v>3.94347</v>
      </c>
      <c r="ACT17" t="n">
        <v>3.95255</v>
      </c>
      <c r="ACU17" t="n">
        <v>3.96168</v>
      </c>
      <c r="ACV17" t="n">
        <v>3.97086</v>
      </c>
      <c r="ACW17" t="n">
        <v>3.98009</v>
      </c>
      <c r="ACX17" t="n">
        <v>3.98938</v>
      </c>
      <c r="ACY17" t="n">
        <v>3.99871</v>
      </c>
      <c r="ACZ17" t="n">
        <v>4.00809</v>
      </c>
      <c r="ADA17" t="n">
        <v>4.01753</v>
      </c>
      <c r="ADB17" t="n">
        <v>4.02702</v>
      </c>
      <c r="ADC17" t="n">
        <v>4.03656</v>
      </c>
      <c r="ADD17" t="n">
        <v>4.04615</v>
      </c>
      <c r="ADE17" t="n">
        <v>4.0558</v>
      </c>
      <c r="ADF17" t="n">
        <v>4.06551</v>
      </c>
      <c r="ADG17" t="n">
        <v>4.07527</v>
      </c>
      <c r="ADH17" t="n">
        <v>4.08509</v>
      </c>
      <c r="ADI17" t="n">
        <v>4.09496</v>
      </c>
      <c r="ADJ17" t="n">
        <v>4.10489</v>
      </c>
      <c r="ADK17" t="n">
        <v>4.11488</v>
      </c>
      <c r="ADL17" t="n">
        <v>4.12493</v>
      </c>
      <c r="ADM17" t="n">
        <v>4.13504</v>
      </c>
      <c r="ADN17" t="n">
        <v>4.1452</v>
      </c>
      <c r="ADO17" t="n">
        <v>4.15543</v>
      </c>
      <c r="ADP17" t="n">
        <v>4.16572</v>
      </c>
      <c r="ADQ17" t="n">
        <v>4.17607</v>
      </c>
      <c r="ADR17" t="n">
        <v>4.18649</v>
      </c>
      <c r="ADS17" t="n">
        <v>4.19697</v>
      </c>
      <c r="ADT17" t="n">
        <v>4.20751</v>
      </c>
      <c r="ADU17" t="n">
        <v>4.21812</v>
      </c>
      <c r="ADV17" t="n">
        <v>4.2288</v>
      </c>
      <c r="ADW17" t="n">
        <v>4.23954</v>
      </c>
      <c r="ADX17" t="n">
        <v>4.25035</v>
      </c>
      <c r="ADY17" t="n">
        <v>4.26123</v>
      </c>
      <c r="ADZ17" t="n">
        <v>4.27217</v>
      </c>
      <c r="AEA17" t="n">
        <v>4.28319</v>
      </c>
      <c r="AEB17" t="n">
        <v>4.29428</v>
      </c>
      <c r="AEC17" t="n">
        <v>4.30544</v>
      </c>
      <c r="AED17" t="n">
        <v>4.31667</v>
      </c>
      <c r="AEE17" t="n">
        <v>4.32798</v>
      </c>
      <c r="AEF17" t="n">
        <v>4.33936</v>
      </c>
      <c r="AEG17" t="n">
        <v>4.35082</v>
      </c>
      <c r="AEH17" t="n">
        <v>4.36235</v>
      </c>
      <c r="AEI17" t="n">
        <v>4.37396</v>
      </c>
      <c r="AEJ17" t="n">
        <v>4.38565</v>
      </c>
      <c r="AEK17" t="n">
        <v>4.39742</v>
      </c>
      <c r="AEL17" t="n">
        <v>4.40927</v>
      </c>
      <c r="AEM17" t="n">
        <v>4.4212</v>
      </c>
      <c r="AEN17" t="n">
        <v>4.43322</v>
      </c>
      <c r="AEO17" t="n">
        <v>4.44532</v>
      </c>
      <c r="AEP17" t="n">
        <v>4.4575</v>
      </c>
      <c r="AEQ17" t="n">
        <v>4.46977</v>
      </c>
      <c r="AER17" t="n">
        <v>4.48212</v>
      </c>
      <c r="AES17" t="n">
        <v>4.49457</v>
      </c>
      <c r="AET17" t="n">
        <v>4.5071</v>
      </c>
      <c r="AEU17" t="n">
        <v>4.51972</v>
      </c>
      <c r="AEV17" t="n">
        <v>4.53244</v>
      </c>
      <c r="AEW17" t="n">
        <v>4.54525</v>
      </c>
      <c r="AEX17" t="n">
        <v>4.55815</v>
      </c>
      <c r="AEY17" t="n">
        <v>4.57115</v>
      </c>
      <c r="AEZ17" t="n">
        <v>4.58425</v>
      </c>
      <c r="AFA17" t="n">
        <v>4.59744</v>
      </c>
      <c r="AFB17" t="n">
        <v>4.61074</v>
      </c>
      <c r="AFC17" t="n">
        <v>4.62413</v>
      </c>
      <c r="AFD17" t="n">
        <v>4.63763</v>
      </c>
      <c r="AFE17" t="n">
        <v>4.65123</v>
      </c>
      <c r="AFF17" t="n">
        <v>4.66494</v>
      </c>
      <c r="AFG17" t="n">
        <v>4.67876</v>
      </c>
      <c r="AFH17" t="n">
        <v>4.69268</v>
      </c>
      <c r="AFI17" t="n">
        <v>4.70672</v>
      </c>
      <c r="AFJ17" t="n">
        <v>4.72086</v>
      </c>
      <c r="AFK17" t="n">
        <v>4.73513</v>
      </c>
      <c r="AFL17" t="n">
        <v>4.7495</v>
      </c>
      <c r="AFM17" t="n">
        <v>4.764</v>
      </c>
      <c r="AFN17" t="n">
        <v>4.77861</v>
      </c>
      <c r="AFO17" t="n">
        <v>4.79334</v>
      </c>
      <c r="AFP17" t="n">
        <v>4.8082</v>
      </c>
      <c r="AFQ17" t="n">
        <v>4.82318</v>
      </c>
      <c r="AFR17" t="n">
        <v>4.83829</v>
      </c>
      <c r="AFS17" t="n">
        <v>4.85352</v>
      </c>
      <c r="AFT17" t="n">
        <v>4.86889</v>
      </c>
      <c r="AFU17" t="n">
        <v>4.88439</v>
      </c>
      <c r="AFV17" t="n">
        <v>4.90002</v>
      </c>
      <c r="AFW17" t="n">
        <v>4.91579</v>
      </c>
      <c r="AFX17" t="n">
        <v>4.9317</v>
      </c>
      <c r="AFY17" t="n">
        <v>4.94775</v>
      </c>
      <c r="AFZ17" t="n">
        <v>4.96394</v>
      </c>
      <c r="AGA17" t="n">
        <v>4.98029</v>
      </c>
      <c r="AGB17" t="n">
        <v>4.99677</v>
      </c>
      <c r="AGC17" t="n">
        <v>5.01341</v>
      </c>
      <c r="AGD17" t="n">
        <v>5.03021</v>
      </c>
      <c r="AGE17" t="n">
        <v>5.04716</v>
      </c>
      <c r="AGF17" t="n">
        <v>5.06427</v>
      </c>
      <c r="AGG17" t="n">
        <v>5.08154</v>
      </c>
      <c r="AGH17" t="n">
        <v>5.09897</v>
      </c>
      <c r="AGI17" t="n">
        <v>5.11657</v>
      </c>
      <c r="AGJ17" t="n">
        <v>5.13435</v>
      </c>
      <c r="AGK17" t="n">
        <v>5.15229</v>
      </c>
      <c r="AGL17" t="n">
        <v>5.17041</v>
      </c>
      <c r="AGM17" t="n">
        <v>5.18872</v>
      </c>
      <c r="AGN17" t="n">
        <v>5.2072</v>
      </c>
      <c r="AGO17" t="n">
        <v>5.22587</v>
      </c>
      <c r="AGP17" t="n">
        <v>5.24473</v>
      </c>
      <c r="AGQ17" t="n">
        <v>5.26378</v>
      </c>
      <c r="AGR17" t="n">
        <v>5.28303</v>
      </c>
      <c r="AGS17" t="n">
        <v>5.30248</v>
      </c>
      <c r="AGT17" t="n">
        <v>5.32214</v>
      </c>
      <c r="AGU17" t="n">
        <v>5.342</v>
      </c>
      <c r="AGV17" t="n">
        <v>5.36208</v>
      </c>
      <c r="AGW17" t="n">
        <v>5.38237</v>
      </c>
      <c r="AGX17" t="n">
        <v>5.40288</v>
      </c>
      <c r="AGY17" t="n">
        <v>5.42362</v>
      </c>
      <c r="AGZ17" t="n">
        <v>5.44458</v>
      </c>
      <c r="AHA17" t="n">
        <v>5.46578</v>
      </c>
      <c r="AHB17" t="n">
        <v>5.48722</v>
      </c>
      <c r="AHC17" t="n">
        <v>5.50891</v>
      </c>
      <c r="AHD17" t="n">
        <v>5.53084</v>
      </c>
      <c r="AHE17" t="n">
        <v>5.55302</v>
      </c>
      <c r="AHF17" t="n">
        <v>5.57547</v>
      </c>
      <c r="AHG17" t="n">
        <v>5.59818</v>
      </c>
      <c r="AHH17" t="n">
        <v>5.62116</v>
      </c>
      <c r="AHI17" t="n">
        <v>5.64442</v>
      </c>
      <c r="AHJ17" t="n">
        <v>5.66796</v>
      </c>
      <c r="AHK17" t="n">
        <v>5.69179</v>
      </c>
      <c r="AHL17" t="n">
        <v>5.71591</v>
      </c>
      <c r="AHM17" t="n">
        <v>5.74034</v>
      </c>
      <c r="AHN17" t="n">
        <v>5.76507</v>
      </c>
      <c r="AHO17" t="n">
        <v>5.79012</v>
      </c>
      <c r="AHP17" t="n">
        <v>5.81549</v>
      </c>
      <c r="AHQ17" t="n">
        <v>5.8412</v>
      </c>
      <c r="AHR17" t="n">
        <v>5.86724</v>
      </c>
      <c r="AHS17" t="n">
        <v>5.89362</v>
      </c>
      <c r="AHT17" t="n">
        <v>5.92037</v>
      </c>
      <c r="AHU17" t="n">
        <v>5.94747</v>
      </c>
      <c r="AHV17" t="n">
        <v>5.97495</v>
      </c>
      <c r="AHW17" t="n">
        <v>6.00281</v>
      </c>
      <c r="AHX17" t="n">
        <v>6.03105</v>
      </c>
      <c r="AHY17" t="n">
        <v>6.0597</v>
      </c>
      <c r="AHZ17" t="n">
        <v>6.08876</v>
      </c>
      <c r="AIA17" t="n">
        <v>6.11825</v>
      </c>
      <c r="AIB17" t="n">
        <v>6.14816</v>
      </c>
      <c r="AIC17" t="n">
        <v>6.17852</v>
      </c>
      <c r="AID17" t="n">
        <v>6.20933</v>
      </c>
      <c r="AIE17" t="n">
        <v>6.24061</v>
      </c>
      <c r="AIF17" t="n">
        <v>6.27238</v>
      </c>
      <c r="AIG17" t="n">
        <v>6.30463</v>
      </c>
      <c r="AIH17" t="n">
        <v>6.3374</v>
      </c>
      <c r="AII17" t="n">
        <v>6.37069</v>
      </c>
      <c r="AIJ17" t="n">
        <v>6.40451</v>
      </c>
      <c r="AIK17" t="n">
        <v>6.43889</v>
      </c>
      <c r="AIL17" t="n">
        <v>6.47383</v>
      </c>
      <c r="AIM17" t="n">
        <v>6.50937</v>
      </c>
      <c r="AIN17" t="n">
        <v>6.5455</v>
      </c>
      <c r="AIO17" t="n">
        <v>6.58226</v>
      </c>
      <c r="AIP17" t="n">
        <v>6.61966</v>
      </c>
      <c r="AIQ17" t="n">
        <v>6.65772</v>
      </c>
      <c r="AIR17" t="n">
        <v>6.69646</v>
      </c>
      <c r="AIS17" t="n">
        <v>6.7359</v>
      </c>
      <c r="AIT17" t="n">
        <v>6.77607</v>
      </c>
      <c r="AIU17" t="n">
        <v>6.817</v>
      </c>
      <c r="AIV17" t="n">
        <v>6.85869</v>
      </c>
      <c r="AIW17" t="n">
        <v>6.90119</v>
      </c>
      <c r="AIX17" t="n">
        <v>6.94452</v>
      </c>
      <c r="AIY17" t="n">
        <v>6.98871</v>
      </c>
      <c r="AIZ17" t="n">
        <v>7.03379</v>
      </c>
      <c r="AJA17" t="n">
        <v>7.07978</v>
      </c>
      <c r="AJB17" t="n">
        <v>7.12673</v>
      </c>
      <c r="AJC17" t="n">
        <v>7.17467</v>
      </c>
      <c r="AJD17" t="n">
        <v>7.22364</v>
      </c>
      <c r="AJE17" t="n">
        <v>7.27367</v>
      </c>
      <c r="AJF17" t="n">
        <v>7.32481</v>
      </c>
      <c r="AJG17" t="n">
        <v>7.3771</v>
      </c>
      <c r="AJH17" t="n">
        <v>7.43059</v>
      </c>
      <c r="AJI17" t="n">
        <v>7.48533</v>
      </c>
      <c r="AJJ17" t="n">
        <v>7.54136</v>
      </c>
      <c r="AJK17" t="n">
        <v>7.59874</v>
      </c>
      <c r="AJL17" t="n">
        <v>7.65754</v>
      </c>
      <c r="AJM17" t="n">
        <v>7.71781</v>
      </c>
      <c r="AJN17" t="n">
        <v>7.77961</v>
      </c>
      <c r="AJO17" t="n">
        <v>7.84302</v>
      </c>
      <c r="AJP17" t="n">
        <v>7.90812</v>
      </c>
      <c r="AJQ17" t="n">
        <v>7.97498</v>
      </c>
      <c r="AJR17" t="n">
        <v>8.04368</v>
      </c>
      <c r="AJS17" t="n">
        <v>8.114330000000001</v>
      </c>
      <c r="AJT17" t="n">
        <v>8.187010000000001</v>
      </c>
      <c r="AJU17" t="n">
        <v>8.26182</v>
      </c>
      <c r="AJV17" t="n">
        <v>8.338889999999999</v>
      </c>
      <c r="AJW17" t="n">
        <v>8.418340000000001</v>
      </c>
      <c r="AJX17" t="n">
        <v>8.50028</v>
      </c>
      <c r="AJY17" t="n">
        <v>8.58487</v>
      </c>
      <c r="AJZ17" t="n">
        <v>8.67225</v>
      </c>
      <c r="AKA17" t="n">
        <v>8.762600000000001</v>
      </c>
      <c r="AKB17" t="n">
        <v>8.856070000000001</v>
      </c>
      <c r="AKC17" t="n">
        <v>8.95289</v>
      </c>
      <c r="AKD17" t="n">
        <v>9.053240000000001</v>
      </c>
      <c r="AKE17" t="n">
        <v>9.15737</v>
      </c>
      <c r="AKF17" t="n">
        <v>9.26553</v>
      </c>
      <c r="AKG17" t="n">
        <v>9.378</v>
      </c>
      <c r="AKH17" t="n">
        <v>9.49508</v>
      </c>
      <c r="AKI17" t="n">
        <v>9.61711</v>
      </c>
      <c r="AKJ17" t="n">
        <v>9.74447</v>
      </c>
      <c r="AKK17" t="n">
        <v>9.877560000000001</v>
      </c>
      <c r="AKL17" t="n">
        <v>10.01686</v>
      </c>
      <c r="AKM17" t="n">
        <v>10.16289</v>
      </c>
      <c r="AKN17" t="n">
        <v>10.31621</v>
      </c>
      <c r="AKO17" t="n">
        <v>10.4775</v>
      </c>
      <c r="AKP17" t="n">
        <v>10.64748</v>
      </c>
      <c r="AKQ17" t="n">
        <v>10.82701</v>
      </c>
      <c r="AKR17" t="n">
        <v>11.01705</v>
      </c>
      <c r="AKS17" t="n">
        <v>11.2187</v>
      </c>
      <c r="AKT17" t="n">
        <v>11.43325</v>
      </c>
      <c r="AKU17" t="n">
        <v>11.6622</v>
      </c>
      <c r="AKV17" t="n">
        <v>11.90728</v>
      </c>
      <c r="AKW17" t="n">
        <v>12.17058</v>
      </c>
      <c r="AKX17" t="n">
        <v>12.45455</v>
      </c>
      <c r="AKY17" t="n">
        <v>12.76215</v>
      </c>
      <c r="AKZ17" t="n">
        <v>13.09699</v>
      </c>
      <c r="ALA17" t="n">
        <v>13.4635</v>
      </c>
      <c r="ALB17" t="n">
        <v>13.86722</v>
      </c>
      <c r="ALC17" t="n">
        <v>14.31516</v>
      </c>
      <c r="ALD17" t="n">
        <v>14.81635</v>
      </c>
      <c r="ALE17" t="n">
        <v>15.38271</v>
      </c>
      <c r="ALF17" t="n">
        <v>16.03031</v>
      </c>
      <c r="ALG17" t="n">
        <v>16.78146</v>
      </c>
      <c r="ALH17" t="n">
        <v>17.66835</v>
      </c>
      <c r="ALI17" t="n">
        <v>18.73943</v>
      </c>
      <c r="ALJ17" t="n">
        <v>20.07202</v>
      </c>
      <c r="ALK17" t="n">
        <v>21.79948</v>
      </c>
      <c r="ALL17" t="n">
        <v>24.17846</v>
      </c>
      <c r="ALM17" t="n">
        <v>27.79503</v>
      </c>
      <c r="ALN17" t="n">
        <v>34.48448</v>
      </c>
      <c r="ALO17" t="n">
        <v>64.06071</v>
      </c>
    </row>
    <row r="18">
      <c r="A18" t="inlineStr">
        <is>
          <t>South Sudan</t>
        </is>
      </c>
      <c r="B18" t="inlineStr">
        <is>
          <t>SSD</t>
        </is>
      </c>
      <c r="C18" s="13">
        <f>AVERAGE(SI18,SJ18)</f>
        <v/>
      </c>
      <c r="D18" t="n">
        <v>0.28</v>
      </c>
      <c r="E18" t="n">
        <v>0.28</v>
      </c>
      <c r="F18" t="n">
        <v>0.28</v>
      </c>
      <c r="G18" t="n">
        <v>0.28</v>
      </c>
      <c r="H18" t="n">
        <v>0.28</v>
      </c>
      <c r="I18" t="n">
        <v>0.28</v>
      </c>
      <c r="J18" t="n">
        <v>0.28</v>
      </c>
      <c r="K18" t="n">
        <v>0.28</v>
      </c>
      <c r="L18" t="n">
        <v>0.28</v>
      </c>
      <c r="M18" t="n">
        <v>0.28</v>
      </c>
      <c r="N18" t="n">
        <v>0.28</v>
      </c>
      <c r="O18" t="n">
        <v>0.28</v>
      </c>
      <c r="P18" t="n">
        <v>0.28</v>
      </c>
      <c r="Q18" t="n">
        <v>0.28</v>
      </c>
      <c r="R18" t="n">
        <v>0.28</v>
      </c>
      <c r="S18" t="n">
        <v>0.28</v>
      </c>
      <c r="T18" t="n">
        <v>0.28</v>
      </c>
      <c r="U18" t="n">
        <v>0.28</v>
      </c>
      <c r="V18" t="n">
        <v>0.28</v>
      </c>
      <c r="W18" t="n">
        <v>0.28</v>
      </c>
      <c r="X18" t="n">
        <v>0.28</v>
      </c>
      <c r="Y18" t="n">
        <v>0.28</v>
      </c>
      <c r="Z18" t="n">
        <v>0.28</v>
      </c>
      <c r="AA18" t="n">
        <v>0.28</v>
      </c>
      <c r="AB18" t="n">
        <v>0.28</v>
      </c>
      <c r="AC18" t="n">
        <v>0.28</v>
      </c>
      <c r="AD18" t="n">
        <v>0.28</v>
      </c>
      <c r="AE18" t="n">
        <v>0.28</v>
      </c>
      <c r="AF18" t="n">
        <v>0.28</v>
      </c>
      <c r="AG18" t="n">
        <v>0.28</v>
      </c>
      <c r="AH18" t="n">
        <v>0.28</v>
      </c>
      <c r="AI18" t="n">
        <v>0.28</v>
      </c>
      <c r="AJ18" t="n">
        <v>0.28</v>
      </c>
      <c r="AK18" t="n">
        <v>0.28</v>
      </c>
      <c r="AL18" t="n">
        <v>0.28</v>
      </c>
      <c r="AM18" t="n">
        <v>0.28</v>
      </c>
      <c r="AN18" t="n">
        <v>0.28</v>
      </c>
      <c r="AO18" t="n">
        <v>0.28</v>
      </c>
      <c r="AP18" t="n">
        <v>0.28137</v>
      </c>
      <c r="AQ18" t="n">
        <v>0.28535</v>
      </c>
      <c r="AR18" t="n">
        <v>0.29025</v>
      </c>
      <c r="AS18" t="n">
        <v>0.29311</v>
      </c>
      <c r="AT18" t="n">
        <v>0.29311</v>
      </c>
      <c r="AU18" t="n">
        <v>0.29424</v>
      </c>
      <c r="AV18" t="n">
        <v>0.29746</v>
      </c>
      <c r="AW18" t="n">
        <v>0.30028</v>
      </c>
      <c r="AX18" t="n">
        <v>0.30387</v>
      </c>
      <c r="AY18" t="n">
        <v>0.30639</v>
      </c>
      <c r="AZ18" t="n">
        <v>0.31031</v>
      </c>
      <c r="BA18" t="n">
        <v>0.31479</v>
      </c>
      <c r="BB18" t="n">
        <v>0.3189</v>
      </c>
      <c r="BC18" t="n">
        <v>0.32278</v>
      </c>
      <c r="BD18" t="n">
        <v>0.32625</v>
      </c>
      <c r="BE18" t="n">
        <v>0.3291</v>
      </c>
      <c r="BF18" t="n">
        <v>0.33335</v>
      </c>
      <c r="BG18" t="n">
        <v>0.33863</v>
      </c>
      <c r="BH18" t="n">
        <v>0.34273</v>
      </c>
      <c r="BI18" t="n">
        <v>0.3482</v>
      </c>
      <c r="BJ18" t="n">
        <v>0.35089</v>
      </c>
      <c r="BK18" t="n">
        <v>0.35366</v>
      </c>
      <c r="BL18" t="n">
        <v>0.35689</v>
      </c>
      <c r="BM18" t="n">
        <v>0.35942</v>
      </c>
      <c r="BN18" t="n">
        <v>0.36283</v>
      </c>
      <c r="BO18" t="n">
        <v>0.36665</v>
      </c>
      <c r="BP18" t="n">
        <v>0.37024</v>
      </c>
      <c r="BQ18" t="n">
        <v>0.37206</v>
      </c>
      <c r="BR18" t="n">
        <v>0.37433</v>
      </c>
      <c r="BS18" t="n">
        <v>0.37592</v>
      </c>
      <c r="BT18" t="n">
        <v>0.37884</v>
      </c>
      <c r="BU18" t="n">
        <v>0.38238</v>
      </c>
      <c r="BV18" t="n">
        <v>0.38574</v>
      </c>
      <c r="BW18" t="n">
        <v>0.38925</v>
      </c>
      <c r="BX18" t="n">
        <v>0.39149</v>
      </c>
      <c r="BY18" t="n">
        <v>0.39158</v>
      </c>
      <c r="BZ18" t="n">
        <v>0.39158</v>
      </c>
      <c r="CA18" t="n">
        <v>0.39265</v>
      </c>
      <c r="CB18" t="n">
        <v>0.39429</v>
      </c>
      <c r="CC18" t="n">
        <v>0.39585</v>
      </c>
      <c r="CD18" t="n">
        <v>0.39719</v>
      </c>
      <c r="CE18" t="n">
        <v>0.39884</v>
      </c>
      <c r="CF18" t="n">
        <v>0.40135</v>
      </c>
      <c r="CG18" t="n">
        <v>0.40347</v>
      </c>
      <c r="CH18" t="n">
        <v>0.40595</v>
      </c>
      <c r="CI18" t="n">
        <v>0.40862</v>
      </c>
      <c r="CJ18" t="n">
        <v>0.41029</v>
      </c>
      <c r="CK18" t="n">
        <v>0.41194</v>
      </c>
      <c r="CL18" t="n">
        <v>0.4142</v>
      </c>
      <c r="CM18" t="n">
        <v>0.4168</v>
      </c>
      <c r="CN18" t="n">
        <v>0.41897</v>
      </c>
      <c r="CO18" t="n">
        <v>0.42161</v>
      </c>
      <c r="CP18" t="n">
        <v>0.42256</v>
      </c>
      <c r="CQ18" t="n">
        <v>0.42364</v>
      </c>
      <c r="CR18" t="n">
        <v>0.42528</v>
      </c>
      <c r="CS18" t="n">
        <v>0.42707</v>
      </c>
      <c r="CT18" t="n">
        <v>0.42908</v>
      </c>
      <c r="CU18" t="n">
        <v>0.43077</v>
      </c>
      <c r="CV18" t="n">
        <v>0.43332</v>
      </c>
      <c r="CW18" t="n">
        <v>0.43535</v>
      </c>
      <c r="CX18" t="n">
        <v>0.43752</v>
      </c>
      <c r="CY18" t="n">
        <v>0.43965</v>
      </c>
      <c r="CZ18" t="n">
        <v>0.44222</v>
      </c>
      <c r="DA18" t="n">
        <v>0.44441</v>
      </c>
      <c r="DB18" t="n">
        <v>0.44639</v>
      </c>
      <c r="DC18" t="n">
        <v>0.4488</v>
      </c>
      <c r="DD18" t="n">
        <v>0.45197</v>
      </c>
      <c r="DE18" t="n">
        <v>0.45441</v>
      </c>
      <c r="DF18" t="n">
        <v>0.45709</v>
      </c>
      <c r="DG18" t="n">
        <v>0.45953</v>
      </c>
      <c r="DH18" t="n">
        <v>0.4618</v>
      </c>
      <c r="DI18" t="n">
        <v>0.46376</v>
      </c>
      <c r="DJ18" t="n">
        <v>0.46639</v>
      </c>
      <c r="DK18" t="n">
        <v>0.46866</v>
      </c>
      <c r="DL18" t="n">
        <v>0.46996</v>
      </c>
      <c r="DM18" t="n">
        <v>0.47144</v>
      </c>
      <c r="DN18" t="n">
        <v>0.47274</v>
      </c>
      <c r="DO18" t="n">
        <v>0.47421</v>
      </c>
      <c r="DP18" t="n">
        <v>0.47464</v>
      </c>
      <c r="DQ18" t="n">
        <v>0.47632</v>
      </c>
      <c r="DR18" t="n">
        <v>0.47853</v>
      </c>
      <c r="DS18" t="n">
        <v>0.48051</v>
      </c>
      <c r="DT18" t="n">
        <v>0.4828</v>
      </c>
      <c r="DU18" t="n">
        <v>0.48515</v>
      </c>
      <c r="DV18" t="n">
        <v>0.48788</v>
      </c>
      <c r="DW18" t="n">
        <v>0.49085</v>
      </c>
      <c r="DX18" t="n">
        <v>0.49372</v>
      </c>
      <c r="DY18" t="n">
        <v>0.49607</v>
      </c>
      <c r="DZ18" t="n">
        <v>0.4987</v>
      </c>
      <c r="EA18" t="n">
        <v>0.50043</v>
      </c>
      <c r="EB18" t="n">
        <v>0.5022</v>
      </c>
      <c r="EC18" t="n">
        <v>0.5053800000000001</v>
      </c>
      <c r="ED18" t="n">
        <v>0.50826</v>
      </c>
      <c r="EE18" t="n">
        <v>0.5103799999999999</v>
      </c>
      <c r="EF18" t="n">
        <v>0.51154</v>
      </c>
      <c r="EG18" t="n">
        <v>0.51433</v>
      </c>
      <c r="EH18" t="n">
        <v>0.51736</v>
      </c>
      <c r="EI18" t="n">
        <v>0.52017</v>
      </c>
      <c r="EJ18" t="n">
        <v>0.52308</v>
      </c>
      <c r="EK18" t="n">
        <v>0.52652</v>
      </c>
      <c r="EL18" t="n">
        <v>0.52994</v>
      </c>
      <c r="EM18" t="n">
        <v>0.53306</v>
      </c>
      <c r="EN18" t="n">
        <v>0.53586</v>
      </c>
      <c r="EO18" t="n">
        <v>0.53834</v>
      </c>
      <c r="EP18" t="n">
        <v>0.5407999999999999</v>
      </c>
      <c r="EQ18" t="n">
        <v>0.54313</v>
      </c>
      <c r="ER18" t="n">
        <v>0.54567</v>
      </c>
      <c r="ES18" t="n">
        <v>0.5474599999999999</v>
      </c>
      <c r="ET18" t="n">
        <v>0.54955</v>
      </c>
      <c r="EU18" t="n">
        <v>0.55176</v>
      </c>
      <c r="EV18" t="n">
        <v>0.5543</v>
      </c>
      <c r="EW18" t="n">
        <v>0.55693</v>
      </c>
      <c r="EX18" t="n">
        <v>0.55931</v>
      </c>
      <c r="EY18" t="n">
        <v>0.56132</v>
      </c>
      <c r="EZ18" t="n">
        <v>0.56415</v>
      </c>
      <c r="FA18" t="n">
        <v>0.56634</v>
      </c>
      <c r="FB18" t="n">
        <v>0.56828</v>
      </c>
      <c r="FC18" t="n">
        <v>0.57029</v>
      </c>
      <c r="FD18" t="n">
        <v>0.57275</v>
      </c>
      <c r="FE18" t="n">
        <v>0.57439</v>
      </c>
      <c r="FF18" t="n">
        <v>0.57698</v>
      </c>
      <c r="FG18" t="n">
        <v>0.57943</v>
      </c>
      <c r="FH18" t="n">
        <v>0.58192</v>
      </c>
      <c r="FI18" t="n">
        <v>0.58488</v>
      </c>
      <c r="FJ18" t="n">
        <v>0.58718</v>
      </c>
      <c r="FK18" t="n">
        <v>0.58936</v>
      </c>
      <c r="FL18" t="n">
        <v>0.59048</v>
      </c>
      <c r="FM18" t="n">
        <v>0.59312</v>
      </c>
      <c r="FN18" t="n">
        <v>0.59622</v>
      </c>
      <c r="FO18" t="n">
        <v>0.59792</v>
      </c>
      <c r="FP18" t="n">
        <v>0.59826</v>
      </c>
      <c r="FQ18" t="n">
        <v>0.5999</v>
      </c>
      <c r="FR18" t="n">
        <v>0.60188</v>
      </c>
      <c r="FS18" t="n">
        <v>0.60265</v>
      </c>
      <c r="FT18" t="n">
        <v>0.60265</v>
      </c>
      <c r="FU18" t="n">
        <v>0.60305</v>
      </c>
      <c r="FV18" t="n">
        <v>0.60468</v>
      </c>
      <c r="FW18" t="n">
        <v>0.60662</v>
      </c>
      <c r="FX18" t="n">
        <v>0.60833</v>
      </c>
      <c r="FY18" t="n">
        <v>0.60971</v>
      </c>
      <c r="FZ18" t="n">
        <v>0.61173</v>
      </c>
      <c r="GA18" t="n">
        <v>0.61356</v>
      </c>
      <c r="GB18" t="n">
        <v>0.61575</v>
      </c>
      <c r="GC18" t="n">
        <v>0.61792</v>
      </c>
      <c r="GD18" t="n">
        <v>0.62054</v>
      </c>
      <c r="GE18" t="n">
        <v>0.62351</v>
      </c>
      <c r="GF18" t="n">
        <v>0.62641</v>
      </c>
      <c r="GG18" t="n">
        <v>0.62932</v>
      </c>
      <c r="GH18" t="n">
        <v>0.63163</v>
      </c>
      <c r="GI18" t="n">
        <v>0.63392</v>
      </c>
      <c r="GJ18" t="n">
        <v>0.6357</v>
      </c>
      <c r="GK18" t="n">
        <v>0.63786</v>
      </c>
      <c r="GL18" t="n">
        <v>0.63962</v>
      </c>
      <c r="GM18" t="n">
        <v>0.64101</v>
      </c>
      <c r="GN18" t="n">
        <v>0.64276</v>
      </c>
      <c r="GO18" t="n">
        <v>0.64488</v>
      </c>
      <c r="GP18" t="n">
        <v>0.64717</v>
      </c>
      <c r="GQ18" t="n">
        <v>0.64954</v>
      </c>
      <c r="GR18" t="n">
        <v>0.65172</v>
      </c>
      <c r="GS18" t="n">
        <v>0.65361</v>
      </c>
      <c r="GT18" t="n">
        <v>0.65583</v>
      </c>
      <c r="GU18" t="n">
        <v>0.65788</v>
      </c>
      <c r="GV18" t="n">
        <v>0.65994</v>
      </c>
      <c r="GW18" t="n">
        <v>0.66215</v>
      </c>
      <c r="GX18" t="n">
        <v>0.66431</v>
      </c>
      <c r="GY18" t="n">
        <v>0.66658</v>
      </c>
      <c r="GZ18" t="n">
        <v>0.66821</v>
      </c>
      <c r="HA18" t="n">
        <v>0.66988</v>
      </c>
      <c r="HB18" t="n">
        <v>0.6721</v>
      </c>
      <c r="HC18" t="n">
        <v>0.67375</v>
      </c>
      <c r="HD18" t="n">
        <v>0.67514</v>
      </c>
      <c r="HE18" t="n">
        <v>0.67615</v>
      </c>
      <c r="HF18" t="n">
        <v>0.67811</v>
      </c>
      <c r="HG18" t="n">
        <v>0.67997</v>
      </c>
      <c r="HH18" t="n">
        <v>0.68186</v>
      </c>
      <c r="HI18" t="n">
        <v>0.68359</v>
      </c>
      <c r="HJ18" t="n">
        <v>0.6853900000000001</v>
      </c>
      <c r="HK18" t="n">
        <v>0.68714</v>
      </c>
      <c r="HL18" t="n">
        <v>0.68903</v>
      </c>
      <c r="HM18" t="n">
        <v>0.69038</v>
      </c>
      <c r="HN18" t="n">
        <v>0.69199</v>
      </c>
      <c r="HO18" t="n">
        <v>0.69362</v>
      </c>
      <c r="HP18" t="n">
        <v>0.6952199999999999</v>
      </c>
      <c r="HQ18" t="n">
        <v>0.69709</v>
      </c>
      <c r="HR18" t="n">
        <v>0.69921</v>
      </c>
      <c r="HS18" t="n">
        <v>0.70104</v>
      </c>
      <c r="HT18" t="n">
        <v>0.70295</v>
      </c>
      <c r="HU18" t="n">
        <v>0.70482</v>
      </c>
      <c r="HV18" t="n">
        <v>0.7069</v>
      </c>
      <c r="HW18" t="n">
        <v>0.70867</v>
      </c>
      <c r="HX18" t="n">
        <v>0.7099299999999999</v>
      </c>
      <c r="HY18" t="n">
        <v>0.71146</v>
      </c>
      <c r="HZ18" t="n">
        <v>0.713</v>
      </c>
      <c r="IA18" t="n">
        <v>0.71452</v>
      </c>
      <c r="IB18" t="n">
        <v>0.71594</v>
      </c>
      <c r="IC18" t="n">
        <v>0.71755</v>
      </c>
      <c r="ID18" t="n">
        <v>0.71917</v>
      </c>
      <c r="IE18" t="n">
        <v>0.72084</v>
      </c>
      <c r="IF18" t="n">
        <v>0.72245</v>
      </c>
      <c r="IG18" t="n">
        <v>0.72415</v>
      </c>
      <c r="IH18" t="n">
        <v>0.7261300000000001</v>
      </c>
      <c r="II18" t="n">
        <v>0.7283500000000001</v>
      </c>
      <c r="IJ18" t="n">
        <v>0.73026</v>
      </c>
      <c r="IK18" t="n">
        <v>0.73232</v>
      </c>
      <c r="IL18" t="n">
        <v>0.7347</v>
      </c>
      <c r="IM18" t="n">
        <v>0.73712</v>
      </c>
      <c r="IN18" t="n">
        <v>0.73961</v>
      </c>
      <c r="IO18" t="n">
        <v>0.74166</v>
      </c>
      <c r="IP18" t="n">
        <v>0.74355</v>
      </c>
      <c r="IQ18" t="n">
        <v>0.7460599999999999</v>
      </c>
      <c r="IR18" t="n">
        <v>0.74864</v>
      </c>
      <c r="IS18" t="n">
        <v>0.75117</v>
      </c>
      <c r="IT18" t="n">
        <v>0.75385</v>
      </c>
      <c r="IU18" t="n">
        <v>0.75622</v>
      </c>
      <c r="IV18" t="n">
        <v>0.75873</v>
      </c>
      <c r="IW18" t="n">
        <v>0.7604</v>
      </c>
      <c r="IX18" t="n">
        <v>0.76245</v>
      </c>
      <c r="IY18" t="n">
        <v>0.76447</v>
      </c>
      <c r="IZ18" t="n">
        <v>0.76636</v>
      </c>
      <c r="JA18" t="n">
        <v>0.76819</v>
      </c>
      <c r="JB18" t="n">
        <v>0.7690900000000001</v>
      </c>
      <c r="JC18" t="n">
        <v>0.77116</v>
      </c>
      <c r="JD18" t="n">
        <v>0.77345</v>
      </c>
      <c r="JE18" t="n">
        <v>0.77583</v>
      </c>
      <c r="JF18" t="n">
        <v>0.77807</v>
      </c>
      <c r="JG18" t="n">
        <v>0.77977</v>
      </c>
      <c r="JH18" t="n">
        <v>0.78173</v>
      </c>
      <c r="JI18" t="n">
        <v>0.78396</v>
      </c>
      <c r="JJ18" t="n">
        <v>0.78609</v>
      </c>
      <c r="JK18" t="n">
        <v>0.78787</v>
      </c>
      <c r="JL18" t="n">
        <v>0.78983</v>
      </c>
      <c r="JM18" t="n">
        <v>0.79167</v>
      </c>
      <c r="JN18" t="n">
        <v>0.79372</v>
      </c>
      <c r="JO18" t="n">
        <v>0.79586</v>
      </c>
      <c r="JP18" t="n">
        <v>0.79792</v>
      </c>
      <c r="JQ18" t="n">
        <v>0.79992</v>
      </c>
      <c r="JR18" t="n">
        <v>0.80157</v>
      </c>
      <c r="JS18" t="n">
        <v>0.80254</v>
      </c>
      <c r="JT18" t="n">
        <v>0.80354</v>
      </c>
      <c r="JU18" t="n">
        <v>0.80503</v>
      </c>
      <c r="JV18" t="n">
        <v>0.80646</v>
      </c>
      <c r="JW18" t="n">
        <v>0.80826</v>
      </c>
      <c r="JX18" t="n">
        <v>0.80992</v>
      </c>
      <c r="JY18" t="n">
        <v>0.81179</v>
      </c>
      <c r="JZ18" t="n">
        <v>0.81352</v>
      </c>
      <c r="KA18" t="n">
        <v>0.81541</v>
      </c>
      <c r="KB18" t="n">
        <v>0.81743</v>
      </c>
      <c r="KC18" t="n">
        <v>0.81941</v>
      </c>
      <c r="KD18" t="n">
        <v>0.82095</v>
      </c>
      <c r="KE18" t="n">
        <v>0.82259</v>
      </c>
      <c r="KF18" t="n">
        <v>0.82429</v>
      </c>
      <c r="KG18" t="n">
        <v>0.82606</v>
      </c>
      <c r="KH18" t="n">
        <v>0.8274899999999999</v>
      </c>
      <c r="KI18" t="n">
        <v>0.82918</v>
      </c>
      <c r="KJ18" t="n">
        <v>0.83096</v>
      </c>
      <c r="KK18" t="n">
        <v>0.8322000000000001</v>
      </c>
      <c r="KL18" t="n">
        <v>0.8338100000000001</v>
      </c>
      <c r="KM18" t="n">
        <v>0.83583</v>
      </c>
      <c r="KN18" t="n">
        <v>0.83753</v>
      </c>
      <c r="KO18" t="n">
        <v>0.83924</v>
      </c>
      <c r="KP18" t="n">
        <v>0.84078</v>
      </c>
      <c r="KQ18" t="n">
        <v>0.84258</v>
      </c>
      <c r="KR18" t="n">
        <v>0.84438</v>
      </c>
      <c r="KS18" t="n">
        <v>0.84671</v>
      </c>
      <c r="KT18" t="n">
        <v>0.8488599999999999</v>
      </c>
      <c r="KU18" t="n">
        <v>0.85112</v>
      </c>
      <c r="KV18" t="n">
        <v>0.8535199999999999</v>
      </c>
      <c r="KW18" t="n">
        <v>0.85571</v>
      </c>
      <c r="KX18" t="n">
        <v>0.85775</v>
      </c>
      <c r="KY18" t="n">
        <v>0.85959</v>
      </c>
      <c r="KZ18" t="n">
        <v>0.86169</v>
      </c>
      <c r="LA18" t="n">
        <v>0.8636</v>
      </c>
      <c r="LB18" t="n">
        <v>0.86571</v>
      </c>
      <c r="LC18" t="n">
        <v>0.86774</v>
      </c>
      <c r="LD18" t="n">
        <v>0.87002</v>
      </c>
      <c r="LE18" t="n">
        <v>0.8727200000000001</v>
      </c>
      <c r="LF18" t="n">
        <v>0.87499</v>
      </c>
      <c r="LG18" t="n">
        <v>0.87698</v>
      </c>
      <c r="LH18" t="n">
        <v>0.87867</v>
      </c>
      <c r="LI18" t="n">
        <v>0.88091</v>
      </c>
      <c r="LJ18" t="n">
        <v>0.88351</v>
      </c>
      <c r="LK18" t="n">
        <v>0.88609</v>
      </c>
      <c r="LL18" t="n">
        <v>0.88861</v>
      </c>
      <c r="LM18" t="n">
        <v>0.8908</v>
      </c>
      <c r="LN18" t="n">
        <v>0.8927</v>
      </c>
      <c r="LO18" t="n">
        <v>0.89513</v>
      </c>
      <c r="LP18" t="n">
        <v>0.89776</v>
      </c>
      <c r="LQ18" t="n">
        <v>0.9003100000000001</v>
      </c>
      <c r="LR18" t="n">
        <v>0.90316</v>
      </c>
      <c r="LS18" t="n">
        <v>0.90625</v>
      </c>
      <c r="LT18" t="n">
        <v>0.9091399999999999</v>
      </c>
      <c r="LU18" t="n">
        <v>0.9119699999999999</v>
      </c>
      <c r="LV18" t="n">
        <v>0.9143</v>
      </c>
      <c r="LW18" t="n">
        <v>0.91626</v>
      </c>
      <c r="LX18" t="n">
        <v>0.91821</v>
      </c>
      <c r="LY18" t="n">
        <v>0.92044</v>
      </c>
      <c r="LZ18" t="n">
        <v>0.92293</v>
      </c>
      <c r="MA18" t="n">
        <v>0.92576</v>
      </c>
      <c r="MB18" t="n">
        <v>0.92831</v>
      </c>
      <c r="MC18" t="n">
        <v>0.93044</v>
      </c>
      <c r="MD18" t="n">
        <v>0.93288</v>
      </c>
      <c r="ME18" t="n">
        <v>0.93554</v>
      </c>
      <c r="MF18" t="n">
        <v>0.93795</v>
      </c>
      <c r="MG18" t="n">
        <v>0.94003</v>
      </c>
      <c r="MH18" t="n">
        <v>0.94277</v>
      </c>
      <c r="MI18" t="n">
        <v>0.94492</v>
      </c>
      <c r="MJ18" t="n">
        <v>0.94573</v>
      </c>
      <c r="MK18" t="n">
        <v>0.94642</v>
      </c>
      <c r="ML18" t="n">
        <v>0.94834</v>
      </c>
      <c r="MM18" t="n">
        <v>0.9496599999999999</v>
      </c>
      <c r="MN18" t="n">
        <v>0.95123</v>
      </c>
      <c r="MO18" t="n">
        <v>0.95303</v>
      </c>
      <c r="MP18" t="n">
        <v>0.95479</v>
      </c>
      <c r="MQ18" t="n">
        <v>0.95636</v>
      </c>
      <c r="MR18" t="n">
        <v>0.95807</v>
      </c>
      <c r="MS18" t="n">
        <v>0.96023</v>
      </c>
      <c r="MT18" t="n">
        <v>0.9623699999999999</v>
      </c>
      <c r="MU18" t="n">
        <v>0.96468</v>
      </c>
      <c r="MV18" t="n">
        <v>0.9665899999999999</v>
      </c>
      <c r="MW18" t="n">
        <v>0.96799</v>
      </c>
      <c r="MX18" t="n">
        <v>0.96958</v>
      </c>
      <c r="MY18" t="n">
        <v>0.97184</v>
      </c>
      <c r="MZ18" t="n">
        <v>0.9737</v>
      </c>
      <c r="NA18" t="n">
        <v>0.97556</v>
      </c>
      <c r="NB18" t="n">
        <v>0.97766</v>
      </c>
      <c r="NC18" t="n">
        <v>0.9798</v>
      </c>
      <c r="ND18" t="n">
        <v>0.98085</v>
      </c>
      <c r="NE18" t="n">
        <v>0.98238</v>
      </c>
      <c r="NF18" t="n">
        <v>0.9837399999999999</v>
      </c>
      <c r="NG18" t="n">
        <v>0.98511</v>
      </c>
      <c r="NH18" t="n">
        <v>0.98642</v>
      </c>
      <c r="NI18" t="n">
        <v>0.98793</v>
      </c>
      <c r="NJ18" t="n">
        <v>0.98953</v>
      </c>
      <c r="NK18" t="n">
        <v>0.99109</v>
      </c>
      <c r="NL18" t="n">
        <v>0.9926199999999999</v>
      </c>
      <c r="NM18" t="n">
        <v>0.99413</v>
      </c>
      <c r="NN18" t="n">
        <v>0.9956700000000001</v>
      </c>
      <c r="NO18" t="n">
        <v>0.99701</v>
      </c>
      <c r="NP18" t="n">
        <v>0.99832</v>
      </c>
      <c r="NQ18" t="n">
        <v>0.9999</v>
      </c>
      <c r="NR18" t="n">
        <v>1.00137</v>
      </c>
      <c r="NS18" t="n">
        <v>1.00279</v>
      </c>
      <c r="NT18" t="n">
        <v>1.00448</v>
      </c>
      <c r="NU18" t="n">
        <v>1.00625</v>
      </c>
      <c r="NV18" t="n">
        <v>1.0077</v>
      </c>
      <c r="NW18" t="n">
        <v>1.00904</v>
      </c>
      <c r="NX18" t="n">
        <v>1.0106</v>
      </c>
      <c r="NY18" t="n">
        <v>1.01244</v>
      </c>
      <c r="NZ18" t="n">
        <v>1.01421</v>
      </c>
      <c r="OA18" t="n">
        <v>1.01574</v>
      </c>
      <c r="OB18" t="n">
        <v>1.0174</v>
      </c>
      <c r="OC18" t="n">
        <v>1.01933</v>
      </c>
      <c r="OD18" t="n">
        <v>1.02135</v>
      </c>
      <c r="OE18" t="n">
        <v>1.02312</v>
      </c>
      <c r="OF18" t="n">
        <v>1.02497</v>
      </c>
      <c r="OG18" t="n">
        <v>1.02696</v>
      </c>
      <c r="OH18" t="n">
        <v>1.02831</v>
      </c>
      <c r="OI18" t="n">
        <v>1.0298</v>
      </c>
      <c r="OJ18" t="n">
        <v>1.03154</v>
      </c>
      <c r="OK18" t="n">
        <v>1.03325</v>
      </c>
      <c r="OL18" t="n">
        <v>1.03489</v>
      </c>
      <c r="OM18" t="n">
        <v>1.0364</v>
      </c>
      <c r="ON18" t="n">
        <v>1.03815</v>
      </c>
      <c r="OO18" t="n">
        <v>1.03974</v>
      </c>
      <c r="OP18" t="n">
        <v>1.04155</v>
      </c>
      <c r="OQ18" t="n">
        <v>1.04339</v>
      </c>
      <c r="OR18" t="n">
        <v>1.04473</v>
      </c>
      <c r="OS18" t="n">
        <v>1.04613</v>
      </c>
      <c r="OT18" t="n">
        <v>1.04793</v>
      </c>
      <c r="OU18" t="n">
        <v>1.04957</v>
      </c>
      <c r="OV18" t="n">
        <v>1.05132</v>
      </c>
      <c r="OW18" t="n">
        <v>1.05307</v>
      </c>
      <c r="OX18" t="n">
        <v>1.05443</v>
      </c>
      <c r="OY18" t="n">
        <v>1.05629</v>
      </c>
      <c r="OZ18" t="n">
        <v>1.05773</v>
      </c>
      <c r="PA18" t="n">
        <v>1.05956</v>
      </c>
      <c r="PB18" t="n">
        <v>1.06153</v>
      </c>
      <c r="PC18" t="n">
        <v>1.06373</v>
      </c>
      <c r="PD18" t="n">
        <v>1.0655</v>
      </c>
      <c r="PE18" t="n">
        <v>1.06767</v>
      </c>
      <c r="PF18" t="n">
        <v>1.07014</v>
      </c>
      <c r="PG18" t="n">
        <v>1.07214</v>
      </c>
      <c r="PH18" t="n">
        <v>1.07386</v>
      </c>
      <c r="PI18" t="n">
        <v>1.07606</v>
      </c>
      <c r="PJ18" t="n">
        <v>1.07781</v>
      </c>
      <c r="PK18" t="n">
        <v>1.07949</v>
      </c>
      <c r="PL18" t="n">
        <v>1.08128</v>
      </c>
      <c r="PM18" t="n">
        <v>1.08293</v>
      </c>
      <c r="PN18" t="n">
        <v>1.08442</v>
      </c>
      <c r="PO18" t="n">
        <v>1.08628</v>
      </c>
      <c r="PP18" t="n">
        <v>1.08849</v>
      </c>
      <c r="PQ18" t="n">
        <v>1.09021</v>
      </c>
      <c r="PR18" t="n">
        <v>1.09186</v>
      </c>
      <c r="PS18" t="n">
        <v>1.09373</v>
      </c>
      <c r="PT18" t="n">
        <v>1.09571</v>
      </c>
      <c r="PU18" t="n">
        <v>1.09769</v>
      </c>
      <c r="PV18" t="n">
        <v>1.09987</v>
      </c>
      <c r="PW18" t="n">
        <v>1.10181</v>
      </c>
      <c r="PX18" t="n">
        <v>1.10388</v>
      </c>
      <c r="PY18" t="n">
        <v>1.10612</v>
      </c>
      <c r="PZ18" t="n">
        <v>1.10823</v>
      </c>
      <c r="QA18" t="n">
        <v>1.11045</v>
      </c>
      <c r="QB18" t="n">
        <v>1.11242</v>
      </c>
      <c r="QC18" t="n">
        <v>1.11489</v>
      </c>
      <c r="QD18" t="n">
        <v>1.11716</v>
      </c>
      <c r="QE18" t="n">
        <v>1.11949</v>
      </c>
      <c r="QF18" t="n">
        <v>1.12187</v>
      </c>
      <c r="QG18" t="n">
        <v>1.12398</v>
      </c>
      <c r="QH18" t="n">
        <v>1.12635</v>
      </c>
      <c r="QI18" t="n">
        <v>1.12878</v>
      </c>
      <c r="QJ18" t="n">
        <v>1.13123</v>
      </c>
      <c r="QK18" t="n">
        <v>1.13343</v>
      </c>
      <c r="QL18" t="n">
        <v>1.1357</v>
      </c>
      <c r="QM18" t="n">
        <v>1.13785</v>
      </c>
      <c r="QN18" t="n">
        <v>1.14038</v>
      </c>
      <c r="QO18" t="n">
        <v>1.14253</v>
      </c>
      <c r="QP18" t="n">
        <v>1.14501</v>
      </c>
      <c r="QQ18" t="n">
        <v>1.14764</v>
      </c>
      <c r="QR18" t="n">
        <v>1.15022</v>
      </c>
      <c r="QS18" t="n">
        <v>1.15245</v>
      </c>
      <c r="QT18" t="n">
        <v>1.15484</v>
      </c>
      <c r="QU18" t="n">
        <v>1.15714</v>
      </c>
      <c r="QV18" t="n">
        <v>1.15931</v>
      </c>
      <c r="QW18" t="n">
        <v>1.16197</v>
      </c>
      <c r="QX18" t="n">
        <v>1.16451</v>
      </c>
      <c r="QY18" t="n">
        <v>1.1669</v>
      </c>
      <c r="QZ18" t="n">
        <v>1.16889</v>
      </c>
      <c r="RA18" t="n">
        <v>1.171</v>
      </c>
      <c r="RB18" t="n">
        <v>1.17335</v>
      </c>
      <c r="RC18" t="n">
        <v>1.17597</v>
      </c>
      <c r="RD18" t="n">
        <v>1.17865</v>
      </c>
      <c r="RE18" t="n">
        <v>1.18144</v>
      </c>
      <c r="RF18" t="n">
        <v>1.18431</v>
      </c>
      <c r="RG18" t="n">
        <v>1.18633</v>
      </c>
      <c r="RH18" t="n">
        <v>1.18769</v>
      </c>
      <c r="RI18" t="n">
        <v>1.19</v>
      </c>
      <c r="RJ18" t="n">
        <v>1.19198</v>
      </c>
      <c r="RK18" t="n">
        <v>1.19441</v>
      </c>
      <c r="RL18" t="n">
        <v>1.19686</v>
      </c>
      <c r="RM18" t="n">
        <v>1.19936</v>
      </c>
      <c r="RN18" t="n">
        <v>1.20186</v>
      </c>
      <c r="RO18" t="n">
        <v>1.20416</v>
      </c>
      <c r="RP18" t="n">
        <v>1.20627</v>
      </c>
      <c r="RQ18" t="n">
        <v>1.20889</v>
      </c>
      <c r="RR18" t="n">
        <v>1.21185</v>
      </c>
      <c r="RS18" t="n">
        <v>1.21452</v>
      </c>
      <c r="RT18" t="n">
        <v>1.21712</v>
      </c>
      <c r="RU18" t="n">
        <v>1.21975</v>
      </c>
      <c r="RV18" t="n">
        <v>1.22229</v>
      </c>
      <c r="RW18" t="n">
        <v>1.2254</v>
      </c>
      <c r="RX18" t="n">
        <v>1.22838</v>
      </c>
      <c r="RY18" t="n">
        <v>1.23092</v>
      </c>
      <c r="RZ18" t="n">
        <v>1.23351</v>
      </c>
      <c r="SA18" t="n">
        <v>1.23571</v>
      </c>
      <c r="SB18" t="n">
        <v>1.23855</v>
      </c>
      <c r="SC18" t="n">
        <v>1.24135</v>
      </c>
      <c r="SD18" t="n">
        <v>1.24446</v>
      </c>
      <c r="SE18" t="n">
        <v>1.24719</v>
      </c>
      <c r="SF18" t="n">
        <v>1.25014</v>
      </c>
      <c r="SG18" t="n">
        <v>1.25294</v>
      </c>
      <c r="SH18" t="n">
        <v>1.2566</v>
      </c>
      <c r="SI18" t="n">
        <v>1.25865</v>
      </c>
      <c r="SJ18" t="n">
        <v>1.26097</v>
      </c>
      <c r="SK18" t="n">
        <v>1.26326</v>
      </c>
      <c r="SL18" t="n">
        <v>1.26555</v>
      </c>
      <c r="SM18" t="n">
        <v>1.26859</v>
      </c>
      <c r="SN18" t="n">
        <v>1.27131</v>
      </c>
      <c r="SO18" t="n">
        <v>1.27336</v>
      </c>
      <c r="SP18" t="n">
        <v>1.2758</v>
      </c>
      <c r="SQ18" t="n">
        <v>1.27813</v>
      </c>
      <c r="SR18" t="n">
        <v>1.28061</v>
      </c>
      <c r="SS18" t="n">
        <v>1.28322</v>
      </c>
      <c r="ST18" t="n">
        <v>1.28571</v>
      </c>
      <c r="SU18" t="n">
        <v>1.28837</v>
      </c>
      <c r="SV18" t="n">
        <v>1.29113</v>
      </c>
      <c r="SW18" t="n">
        <v>1.294</v>
      </c>
      <c r="SX18" t="n">
        <v>1.29648</v>
      </c>
      <c r="SY18" t="n">
        <v>1.29858</v>
      </c>
      <c r="SZ18" t="n">
        <v>1.30092</v>
      </c>
      <c r="TA18" t="n">
        <v>1.30332</v>
      </c>
      <c r="TB18" t="n">
        <v>1.30613</v>
      </c>
      <c r="TC18" t="n">
        <v>1.30877</v>
      </c>
      <c r="TD18" t="n">
        <v>1.31158</v>
      </c>
      <c r="TE18" t="n">
        <v>1.31408</v>
      </c>
      <c r="TF18" t="n">
        <v>1.3162</v>
      </c>
      <c r="TG18" t="n">
        <v>1.31871</v>
      </c>
      <c r="TH18" t="n">
        <v>1.32121</v>
      </c>
      <c r="TI18" t="n">
        <v>1.32381</v>
      </c>
      <c r="TJ18" t="n">
        <v>1.32659</v>
      </c>
      <c r="TK18" t="n">
        <v>1.32884</v>
      </c>
      <c r="TL18" t="n">
        <v>1.33088</v>
      </c>
      <c r="TM18" t="n">
        <v>1.33263</v>
      </c>
      <c r="TN18" t="n">
        <v>1.33446</v>
      </c>
      <c r="TO18" t="n">
        <v>1.33646</v>
      </c>
      <c r="TP18" t="n">
        <v>1.33879</v>
      </c>
      <c r="TQ18" t="n">
        <v>1.34145</v>
      </c>
      <c r="TR18" t="n">
        <v>1.34392</v>
      </c>
      <c r="TS18" t="n">
        <v>1.34631</v>
      </c>
      <c r="TT18" t="n">
        <v>1.34871</v>
      </c>
      <c r="TU18" t="n">
        <v>1.35125</v>
      </c>
      <c r="TV18" t="n">
        <v>1.35441</v>
      </c>
      <c r="TW18" t="n">
        <v>1.3573</v>
      </c>
      <c r="TX18" t="n">
        <v>1.36005</v>
      </c>
      <c r="TY18" t="n">
        <v>1.36272</v>
      </c>
      <c r="TZ18" t="n">
        <v>1.3647</v>
      </c>
      <c r="UA18" t="n">
        <v>1.36793</v>
      </c>
      <c r="UB18" t="n">
        <v>1.37046</v>
      </c>
      <c r="UC18" t="n">
        <v>1.37278</v>
      </c>
      <c r="UD18" t="n">
        <v>1.37568</v>
      </c>
      <c r="UE18" t="n">
        <v>1.37836</v>
      </c>
      <c r="UF18" t="n">
        <v>1.38009</v>
      </c>
      <c r="UG18" t="n">
        <v>1.38254</v>
      </c>
      <c r="UH18" t="n">
        <v>1.38585</v>
      </c>
      <c r="UI18" t="n">
        <v>1.38896</v>
      </c>
      <c r="UJ18" t="n">
        <v>1.39084</v>
      </c>
      <c r="UK18" t="n">
        <v>1.39325</v>
      </c>
      <c r="UL18" t="n">
        <v>1.39625</v>
      </c>
      <c r="UM18" t="n">
        <v>1.39908</v>
      </c>
      <c r="UN18" t="n">
        <v>1.402</v>
      </c>
      <c r="UO18" t="n">
        <v>1.40461</v>
      </c>
      <c r="UP18" t="n">
        <v>1.40687</v>
      </c>
      <c r="UQ18" t="n">
        <v>1.40905</v>
      </c>
      <c r="UR18" t="n">
        <v>1.41215</v>
      </c>
      <c r="US18" t="n">
        <v>1.41521</v>
      </c>
      <c r="UT18" t="n">
        <v>1.41836</v>
      </c>
      <c r="UU18" t="n">
        <v>1.42077</v>
      </c>
      <c r="UV18" t="n">
        <v>1.42349</v>
      </c>
      <c r="UW18" t="n">
        <v>1.42608</v>
      </c>
      <c r="UX18" t="n">
        <v>1.42868</v>
      </c>
      <c r="UY18" t="n">
        <v>1.4315</v>
      </c>
      <c r="UZ18" t="n">
        <v>1.43449</v>
      </c>
      <c r="VA18" t="n">
        <v>1.43747</v>
      </c>
      <c r="VB18" t="n">
        <v>1.43988</v>
      </c>
      <c r="VC18" t="n">
        <v>1.44219</v>
      </c>
      <c r="VD18" t="n">
        <v>1.44491</v>
      </c>
      <c r="VE18" t="n">
        <v>1.44761</v>
      </c>
      <c r="VF18" t="n">
        <v>1.4507</v>
      </c>
      <c r="VG18" t="n">
        <v>1.45363</v>
      </c>
      <c r="VH18" t="n">
        <v>1.45683</v>
      </c>
      <c r="VI18" t="n">
        <v>1.46009</v>
      </c>
      <c r="VJ18" t="n">
        <v>1.46266</v>
      </c>
      <c r="VK18" t="n">
        <v>1.46547</v>
      </c>
      <c r="VL18" t="n">
        <v>1.46838</v>
      </c>
      <c r="VM18" t="n">
        <v>1.47107</v>
      </c>
      <c r="VN18" t="n">
        <v>1.47409</v>
      </c>
      <c r="VO18" t="n">
        <v>1.47681</v>
      </c>
      <c r="VP18" t="n">
        <v>1.47967</v>
      </c>
      <c r="VQ18" t="n">
        <v>1.48305</v>
      </c>
      <c r="VR18" t="n">
        <v>1.48659</v>
      </c>
      <c r="VS18" t="n">
        <v>1.49013</v>
      </c>
      <c r="VT18" t="n">
        <v>1.49365</v>
      </c>
      <c r="VU18" t="n">
        <v>1.49734</v>
      </c>
      <c r="VV18" t="n">
        <v>1.50048</v>
      </c>
      <c r="VW18" t="n">
        <v>1.50316</v>
      </c>
      <c r="VX18" t="n">
        <v>1.50591</v>
      </c>
      <c r="VY18" t="n">
        <v>1.50896</v>
      </c>
      <c r="VZ18" t="n">
        <v>1.51216</v>
      </c>
      <c r="WA18" t="n">
        <v>1.51498</v>
      </c>
      <c r="WB18" t="n">
        <v>1.51767</v>
      </c>
      <c r="WC18" t="n">
        <v>1.52031</v>
      </c>
      <c r="WD18" t="n">
        <v>1.52236</v>
      </c>
      <c r="WE18" t="n">
        <v>1.52457</v>
      </c>
      <c r="WF18" t="n">
        <v>1.52717</v>
      </c>
      <c r="WG18" t="n">
        <v>1.53006</v>
      </c>
      <c r="WH18" t="n">
        <v>1.53261</v>
      </c>
      <c r="WI18" t="n">
        <v>1.53515</v>
      </c>
      <c r="WJ18" t="n">
        <v>1.53767</v>
      </c>
      <c r="WK18" t="n">
        <v>1.54067</v>
      </c>
      <c r="WL18" t="n">
        <v>1.54381</v>
      </c>
      <c r="WM18" t="n">
        <v>1.54641</v>
      </c>
      <c r="WN18" t="n">
        <v>1.54875</v>
      </c>
      <c r="WO18" t="n">
        <v>1.55149</v>
      </c>
      <c r="WP18" t="n">
        <v>1.55424</v>
      </c>
      <c r="WQ18" t="n">
        <v>1.55722</v>
      </c>
      <c r="WR18" t="n">
        <v>1.56023</v>
      </c>
      <c r="WS18" t="n">
        <v>1.5632</v>
      </c>
      <c r="WT18" t="n">
        <v>1.56602</v>
      </c>
      <c r="WU18" t="n">
        <v>1.56886</v>
      </c>
      <c r="WV18" t="n">
        <v>1.57142</v>
      </c>
      <c r="WW18" t="n">
        <v>1.57325</v>
      </c>
      <c r="WX18" t="n">
        <v>1.57619</v>
      </c>
      <c r="WY18" t="n">
        <v>1.57906</v>
      </c>
      <c r="WZ18" t="n">
        <v>1.58208</v>
      </c>
      <c r="XA18" t="n">
        <v>1.58496</v>
      </c>
      <c r="XB18" t="n">
        <v>1.58777</v>
      </c>
      <c r="XC18" t="n">
        <v>1.59083</v>
      </c>
      <c r="XD18" t="n">
        <v>1.59378</v>
      </c>
      <c r="XE18" t="n">
        <v>1.59727</v>
      </c>
      <c r="XF18" t="n">
        <v>1.60081</v>
      </c>
      <c r="XG18" t="n">
        <v>1.60422</v>
      </c>
      <c r="XH18" t="n">
        <v>1.60774</v>
      </c>
      <c r="XI18" t="n">
        <v>1.61119</v>
      </c>
      <c r="XJ18" t="n">
        <v>1.61439</v>
      </c>
      <c r="XK18" t="n">
        <v>1.61712</v>
      </c>
      <c r="XL18" t="n">
        <v>1.62021</v>
      </c>
      <c r="XM18" t="n">
        <v>1.62354</v>
      </c>
      <c r="XN18" t="n">
        <v>1.62676</v>
      </c>
      <c r="XO18" t="n">
        <v>1.63037</v>
      </c>
      <c r="XP18" t="n">
        <v>1.63391</v>
      </c>
      <c r="XQ18" t="n">
        <v>1.63783</v>
      </c>
      <c r="XR18" t="n">
        <v>1.64126</v>
      </c>
      <c r="XS18" t="n">
        <v>1.64458</v>
      </c>
      <c r="XT18" t="n">
        <v>1.64795</v>
      </c>
      <c r="XU18" t="n">
        <v>1.65123</v>
      </c>
      <c r="XV18" t="n">
        <v>1.65433</v>
      </c>
      <c r="XW18" t="n">
        <v>1.65752</v>
      </c>
      <c r="XX18" t="n">
        <v>1.66124</v>
      </c>
      <c r="XY18" t="n">
        <v>1.66556</v>
      </c>
      <c r="XZ18" t="n">
        <v>1.66929</v>
      </c>
      <c r="YA18" t="n">
        <v>1.67267</v>
      </c>
      <c r="YB18" t="n">
        <v>1.67649</v>
      </c>
      <c r="YC18" t="n">
        <v>1.68046</v>
      </c>
      <c r="YD18" t="n">
        <v>1.68407</v>
      </c>
      <c r="YE18" t="n">
        <v>1.68743</v>
      </c>
      <c r="YF18" t="n">
        <v>1.69099</v>
      </c>
      <c r="YG18" t="n">
        <v>1.69535</v>
      </c>
      <c r="YH18" t="n">
        <v>1.69914</v>
      </c>
      <c r="YI18" t="n">
        <v>1.70335</v>
      </c>
      <c r="YJ18" t="n">
        <v>1.70797</v>
      </c>
      <c r="YK18" t="n">
        <v>1.7128</v>
      </c>
      <c r="YL18" t="n">
        <v>1.71684</v>
      </c>
      <c r="YM18" t="n">
        <v>1.72065</v>
      </c>
      <c r="YN18" t="n">
        <v>1.72514</v>
      </c>
      <c r="YO18" t="n">
        <v>1.72926</v>
      </c>
      <c r="YP18" t="n">
        <v>1.73394</v>
      </c>
      <c r="YQ18" t="n">
        <v>1.73798</v>
      </c>
      <c r="YR18" t="n">
        <v>1.74189</v>
      </c>
      <c r="YS18" t="n">
        <v>1.74629</v>
      </c>
      <c r="YT18" t="n">
        <v>1.7505</v>
      </c>
      <c r="YU18" t="n">
        <v>1.75465</v>
      </c>
      <c r="YV18" t="n">
        <v>1.75876</v>
      </c>
      <c r="YW18" t="n">
        <v>1.76337</v>
      </c>
      <c r="YX18" t="n">
        <v>1.76779</v>
      </c>
      <c r="YY18" t="n">
        <v>1.77231</v>
      </c>
      <c r="YZ18" t="n">
        <v>1.77741</v>
      </c>
      <c r="ZA18" t="n">
        <v>1.78177</v>
      </c>
      <c r="ZB18" t="n">
        <v>1.78693</v>
      </c>
      <c r="ZC18" t="n">
        <v>1.7924</v>
      </c>
      <c r="ZD18" t="n">
        <v>1.79752</v>
      </c>
      <c r="ZE18" t="n">
        <v>1.80246</v>
      </c>
      <c r="ZF18" t="n">
        <v>1.80733</v>
      </c>
      <c r="ZG18" t="n">
        <v>1.81318</v>
      </c>
      <c r="ZH18" t="n">
        <v>1.81699</v>
      </c>
      <c r="ZI18" t="n">
        <v>1.82166</v>
      </c>
      <c r="ZJ18" t="n">
        <v>1.82589</v>
      </c>
      <c r="ZK18" t="n">
        <v>1.8302</v>
      </c>
      <c r="ZL18" t="n">
        <v>1.83599</v>
      </c>
      <c r="ZM18" t="n">
        <v>1.8403</v>
      </c>
      <c r="ZN18" t="n">
        <v>1.84509</v>
      </c>
      <c r="ZO18" t="n">
        <v>1.84999</v>
      </c>
      <c r="ZP18" t="n">
        <v>1.85508</v>
      </c>
      <c r="ZQ18" t="n">
        <v>1.86001</v>
      </c>
      <c r="ZR18" t="n">
        <v>1.86449</v>
      </c>
      <c r="ZS18" t="n">
        <v>1.86811</v>
      </c>
      <c r="ZT18" t="n">
        <v>1.87301</v>
      </c>
      <c r="ZU18" t="n">
        <v>1.87835</v>
      </c>
      <c r="ZV18" t="n">
        <v>1.88333</v>
      </c>
      <c r="ZW18" t="n">
        <v>1.8884</v>
      </c>
      <c r="ZX18" t="n">
        <v>1.89407</v>
      </c>
      <c r="ZY18" t="n">
        <v>1.89854</v>
      </c>
      <c r="ZZ18" t="n">
        <v>1.90314</v>
      </c>
      <c r="AAA18" t="n">
        <v>1.90789</v>
      </c>
      <c r="AAB18" t="n">
        <v>1.91254</v>
      </c>
      <c r="AAC18" t="n">
        <v>1.91686</v>
      </c>
      <c r="AAD18" t="n">
        <v>1.92199</v>
      </c>
      <c r="AAE18" t="n">
        <v>1.92683</v>
      </c>
      <c r="AAF18" t="n">
        <v>1.93181</v>
      </c>
      <c r="AAG18" t="n">
        <v>1.93695</v>
      </c>
      <c r="AAH18" t="n">
        <v>1.94251</v>
      </c>
      <c r="AAI18" t="n">
        <v>1.94781</v>
      </c>
      <c r="AAJ18" t="n">
        <v>1.95235</v>
      </c>
      <c r="AAK18" t="n">
        <v>1.95623</v>
      </c>
      <c r="AAL18" t="n">
        <v>1.96076</v>
      </c>
      <c r="AAM18" t="n">
        <v>1.96505</v>
      </c>
      <c r="AAN18" t="n">
        <v>1.96935</v>
      </c>
      <c r="AAO18" t="n">
        <v>1.97467</v>
      </c>
      <c r="AAP18" t="n">
        <v>1.98015</v>
      </c>
      <c r="AAQ18" t="n">
        <v>1.98517</v>
      </c>
      <c r="AAR18" t="n">
        <v>1.99039</v>
      </c>
      <c r="AAS18" t="n">
        <v>1.99549</v>
      </c>
      <c r="AAT18" t="n">
        <v>2.00075</v>
      </c>
      <c r="AAU18" t="n">
        <v>2.00586</v>
      </c>
      <c r="AAV18" t="n">
        <v>2.0117</v>
      </c>
      <c r="AAW18" t="n">
        <v>2.01666</v>
      </c>
      <c r="AAX18" t="n">
        <v>2.0216</v>
      </c>
      <c r="AAY18" t="n">
        <v>2.02686</v>
      </c>
      <c r="AAZ18" t="n">
        <v>2.03244</v>
      </c>
      <c r="ABA18" t="n">
        <v>2.03807</v>
      </c>
      <c r="ABB18" t="n">
        <v>2.04403</v>
      </c>
      <c r="ABC18" t="n">
        <v>2.04996</v>
      </c>
      <c r="ABD18" t="n">
        <v>2.05547</v>
      </c>
      <c r="ABE18" t="n">
        <v>2.06102</v>
      </c>
      <c r="ABF18" t="n">
        <v>2.06665</v>
      </c>
      <c r="ABG18" t="n">
        <v>2.07216</v>
      </c>
      <c r="ABH18" t="n">
        <v>2.0773</v>
      </c>
      <c r="ABI18" t="n">
        <v>2.08264</v>
      </c>
      <c r="ABJ18" t="n">
        <v>2.08921</v>
      </c>
      <c r="ABK18" t="n">
        <v>2.09455</v>
      </c>
      <c r="ABL18" t="n">
        <v>2.10016</v>
      </c>
      <c r="ABM18" t="n">
        <v>2.10571</v>
      </c>
      <c r="ABN18" t="n">
        <v>2.11101</v>
      </c>
      <c r="ABO18" t="n">
        <v>2.11694</v>
      </c>
      <c r="ABP18" t="n">
        <v>2.12286</v>
      </c>
      <c r="ABQ18" t="n">
        <v>2.12896</v>
      </c>
      <c r="ABR18" t="n">
        <v>2.13551</v>
      </c>
      <c r="ABS18" t="n">
        <v>2.14277</v>
      </c>
      <c r="ABT18" t="n">
        <v>2.14922</v>
      </c>
      <c r="ABU18" t="n">
        <v>2.15602</v>
      </c>
      <c r="ABV18" t="n">
        <v>2.16288</v>
      </c>
      <c r="ABW18" t="n">
        <v>2.16923</v>
      </c>
      <c r="ABX18" t="n">
        <v>2.17669</v>
      </c>
      <c r="ABY18" t="n">
        <v>2.18354</v>
      </c>
      <c r="ABZ18" t="n">
        <v>2.19031</v>
      </c>
      <c r="ACA18" t="n">
        <v>2.19708</v>
      </c>
      <c r="ACB18" t="n">
        <v>2.20324</v>
      </c>
      <c r="ACC18" t="n">
        <v>2.20986</v>
      </c>
      <c r="ACD18" t="n">
        <v>2.21663</v>
      </c>
      <c r="ACE18" t="n">
        <v>2.22367</v>
      </c>
      <c r="ACF18" t="n">
        <v>2.22948</v>
      </c>
      <c r="ACG18" t="n">
        <v>2.23569</v>
      </c>
      <c r="ACH18" t="n">
        <v>2.24266</v>
      </c>
      <c r="ACI18" t="n">
        <v>2.25039</v>
      </c>
      <c r="ACJ18" t="n">
        <v>2.2578</v>
      </c>
      <c r="ACK18" t="n">
        <v>2.26448</v>
      </c>
      <c r="ACL18" t="n">
        <v>2.27051</v>
      </c>
      <c r="ACM18" t="n">
        <v>2.27612</v>
      </c>
      <c r="ACN18" t="n">
        <v>2.28158</v>
      </c>
      <c r="ACO18" t="n">
        <v>2.28607</v>
      </c>
      <c r="ACP18" t="n">
        <v>2.29186</v>
      </c>
      <c r="ACQ18" t="n">
        <v>2.29687</v>
      </c>
      <c r="ACR18" t="n">
        <v>2.30248</v>
      </c>
      <c r="ACS18" t="n">
        <v>2.30922</v>
      </c>
      <c r="ACT18" t="n">
        <v>2.31594</v>
      </c>
      <c r="ACU18" t="n">
        <v>2.3217</v>
      </c>
      <c r="ACV18" t="n">
        <v>2.32716</v>
      </c>
      <c r="ACW18" t="n">
        <v>2.33346</v>
      </c>
      <c r="ACX18" t="n">
        <v>2.33975</v>
      </c>
      <c r="ACY18" t="n">
        <v>2.3447</v>
      </c>
      <c r="ACZ18" t="n">
        <v>2.35022</v>
      </c>
      <c r="ADA18" t="n">
        <v>2.3549</v>
      </c>
      <c r="ADB18" t="n">
        <v>2.35997</v>
      </c>
      <c r="ADC18" t="n">
        <v>2.36484</v>
      </c>
      <c r="ADD18" t="n">
        <v>2.37133</v>
      </c>
      <c r="ADE18" t="n">
        <v>2.3778</v>
      </c>
      <c r="ADF18" t="n">
        <v>2.38347</v>
      </c>
      <c r="ADG18" t="n">
        <v>2.38789</v>
      </c>
      <c r="ADH18" t="n">
        <v>2.394</v>
      </c>
      <c r="ADI18" t="n">
        <v>2.40129</v>
      </c>
      <c r="ADJ18" t="n">
        <v>2.40987</v>
      </c>
      <c r="ADK18" t="n">
        <v>2.41733</v>
      </c>
      <c r="ADL18" t="n">
        <v>2.42519</v>
      </c>
      <c r="ADM18" t="n">
        <v>2.43288</v>
      </c>
      <c r="ADN18" t="n">
        <v>2.44142</v>
      </c>
      <c r="ADO18" t="n">
        <v>2.44995</v>
      </c>
      <c r="ADP18" t="n">
        <v>2.45742</v>
      </c>
      <c r="ADQ18" t="n">
        <v>2.46494</v>
      </c>
      <c r="ADR18" t="n">
        <v>2.47226</v>
      </c>
      <c r="ADS18" t="n">
        <v>2.47891</v>
      </c>
      <c r="ADT18" t="n">
        <v>2.48397</v>
      </c>
      <c r="ADU18" t="n">
        <v>2.48836</v>
      </c>
      <c r="ADV18" t="n">
        <v>2.49421</v>
      </c>
      <c r="ADW18" t="n">
        <v>2.50094</v>
      </c>
      <c r="ADX18" t="n">
        <v>2.50714</v>
      </c>
      <c r="ADY18" t="n">
        <v>2.51374</v>
      </c>
      <c r="ADZ18" t="n">
        <v>2.52189</v>
      </c>
      <c r="AEA18" t="n">
        <v>2.53086</v>
      </c>
      <c r="AEB18" t="n">
        <v>2.53885</v>
      </c>
      <c r="AEC18" t="n">
        <v>2.54716</v>
      </c>
      <c r="AED18" t="n">
        <v>2.55521</v>
      </c>
      <c r="AEE18" t="n">
        <v>2.56343</v>
      </c>
      <c r="AEF18" t="n">
        <v>2.5729</v>
      </c>
      <c r="AEG18" t="n">
        <v>2.58154</v>
      </c>
      <c r="AEH18" t="n">
        <v>2.58986</v>
      </c>
      <c r="AEI18" t="n">
        <v>2.59726</v>
      </c>
      <c r="AEJ18" t="n">
        <v>2.60445</v>
      </c>
      <c r="AEK18" t="n">
        <v>2.61366</v>
      </c>
      <c r="AEL18" t="n">
        <v>2.62128</v>
      </c>
      <c r="AEM18" t="n">
        <v>2.62996</v>
      </c>
      <c r="AEN18" t="n">
        <v>2.63807</v>
      </c>
      <c r="AEO18" t="n">
        <v>2.64559</v>
      </c>
      <c r="AEP18" t="n">
        <v>2.65327</v>
      </c>
      <c r="AEQ18" t="n">
        <v>2.66142</v>
      </c>
      <c r="AER18" t="n">
        <v>2.66862</v>
      </c>
      <c r="AES18" t="n">
        <v>2.67631</v>
      </c>
      <c r="AET18" t="n">
        <v>2.68305</v>
      </c>
      <c r="AEU18" t="n">
        <v>2.6895</v>
      </c>
      <c r="AEV18" t="n">
        <v>2.69634</v>
      </c>
      <c r="AEW18" t="n">
        <v>2.70256</v>
      </c>
      <c r="AEX18" t="n">
        <v>2.70975</v>
      </c>
      <c r="AEY18" t="n">
        <v>2.71768</v>
      </c>
      <c r="AEZ18" t="n">
        <v>2.72565</v>
      </c>
      <c r="AFA18" t="n">
        <v>2.73377</v>
      </c>
      <c r="AFB18" t="n">
        <v>2.74228</v>
      </c>
      <c r="AFC18" t="n">
        <v>2.75161</v>
      </c>
      <c r="AFD18" t="n">
        <v>2.76089</v>
      </c>
      <c r="AFE18" t="n">
        <v>2.76997</v>
      </c>
      <c r="AFF18" t="n">
        <v>2.77961</v>
      </c>
      <c r="AFG18" t="n">
        <v>2.78692</v>
      </c>
      <c r="AFH18" t="n">
        <v>2.79506</v>
      </c>
      <c r="AFI18" t="n">
        <v>2.80375</v>
      </c>
      <c r="AFJ18" t="n">
        <v>2.81017</v>
      </c>
      <c r="AFK18" t="n">
        <v>2.81619</v>
      </c>
      <c r="AFL18" t="n">
        <v>2.82391</v>
      </c>
      <c r="AFM18" t="n">
        <v>2.83174</v>
      </c>
      <c r="AFN18" t="n">
        <v>2.83831</v>
      </c>
      <c r="AFO18" t="n">
        <v>2.84547</v>
      </c>
      <c r="AFP18" t="n">
        <v>2.85189</v>
      </c>
      <c r="AFQ18" t="n">
        <v>2.85854</v>
      </c>
      <c r="AFR18" t="n">
        <v>2.86599</v>
      </c>
      <c r="AFS18" t="n">
        <v>2.8733</v>
      </c>
      <c r="AFT18" t="n">
        <v>2.87997</v>
      </c>
      <c r="AFU18" t="n">
        <v>2.88603</v>
      </c>
      <c r="AFV18" t="n">
        <v>2.89274</v>
      </c>
      <c r="AFW18" t="n">
        <v>2.9012</v>
      </c>
      <c r="AFX18" t="n">
        <v>2.90869</v>
      </c>
      <c r="AFY18" t="n">
        <v>2.91721</v>
      </c>
      <c r="AFZ18" t="n">
        <v>2.9263</v>
      </c>
      <c r="AGA18" t="n">
        <v>2.93546</v>
      </c>
      <c r="AGB18" t="n">
        <v>2.94451</v>
      </c>
      <c r="AGC18" t="n">
        <v>2.95394</v>
      </c>
      <c r="AGD18" t="n">
        <v>2.9639</v>
      </c>
      <c r="AGE18" t="n">
        <v>2.97458</v>
      </c>
      <c r="AGF18" t="n">
        <v>2.98549</v>
      </c>
      <c r="AGG18" t="n">
        <v>2.99604</v>
      </c>
      <c r="AGH18" t="n">
        <v>3.00451</v>
      </c>
      <c r="AGI18" t="n">
        <v>3.01293</v>
      </c>
      <c r="AGJ18" t="n">
        <v>3.02244</v>
      </c>
      <c r="AGK18" t="n">
        <v>3.03087</v>
      </c>
      <c r="AGL18" t="n">
        <v>3.04192</v>
      </c>
      <c r="AGM18" t="n">
        <v>3.05223</v>
      </c>
      <c r="AGN18" t="n">
        <v>3.06371</v>
      </c>
      <c r="AGO18" t="n">
        <v>3.07533</v>
      </c>
      <c r="AGP18" t="n">
        <v>3.08633</v>
      </c>
      <c r="AGQ18" t="n">
        <v>3.09746</v>
      </c>
      <c r="AGR18" t="n">
        <v>3.1079</v>
      </c>
      <c r="AGS18" t="n">
        <v>3.11895</v>
      </c>
      <c r="AGT18" t="n">
        <v>3.13041</v>
      </c>
      <c r="AGU18" t="n">
        <v>3.1414</v>
      </c>
      <c r="AGV18" t="n">
        <v>3.15358</v>
      </c>
      <c r="AGW18" t="n">
        <v>3.16669</v>
      </c>
      <c r="AGX18" t="n">
        <v>3.17971</v>
      </c>
      <c r="AGY18" t="n">
        <v>3.19458</v>
      </c>
      <c r="AGZ18" t="n">
        <v>3.20983</v>
      </c>
      <c r="AHA18" t="n">
        <v>3.22664</v>
      </c>
      <c r="AHB18" t="n">
        <v>3.24269</v>
      </c>
      <c r="AHC18" t="n">
        <v>3.25824</v>
      </c>
      <c r="AHD18" t="n">
        <v>3.27406</v>
      </c>
      <c r="AHE18" t="n">
        <v>3.28939</v>
      </c>
      <c r="AHF18" t="n">
        <v>3.30215</v>
      </c>
      <c r="AHG18" t="n">
        <v>3.31411</v>
      </c>
      <c r="AHH18" t="n">
        <v>3.32703</v>
      </c>
      <c r="AHI18" t="n">
        <v>3.34195</v>
      </c>
      <c r="AHJ18" t="n">
        <v>3.35805</v>
      </c>
      <c r="AHK18" t="n">
        <v>3.37082</v>
      </c>
      <c r="AHL18" t="n">
        <v>3.38478</v>
      </c>
      <c r="AHM18" t="n">
        <v>3.39933</v>
      </c>
      <c r="AHN18" t="n">
        <v>3.41791</v>
      </c>
      <c r="AHO18" t="n">
        <v>3.43831</v>
      </c>
      <c r="AHP18" t="n">
        <v>3.45522</v>
      </c>
      <c r="AHQ18" t="n">
        <v>3.47106</v>
      </c>
      <c r="AHR18" t="n">
        <v>3.4887</v>
      </c>
      <c r="AHS18" t="n">
        <v>3.50738</v>
      </c>
      <c r="AHT18" t="n">
        <v>3.52374</v>
      </c>
      <c r="AHU18" t="n">
        <v>3.5411</v>
      </c>
      <c r="AHV18" t="n">
        <v>3.55907</v>
      </c>
      <c r="AHW18" t="n">
        <v>3.57687</v>
      </c>
      <c r="AHX18" t="n">
        <v>3.59348</v>
      </c>
      <c r="AHY18" t="n">
        <v>3.60784</v>
      </c>
      <c r="AHZ18" t="n">
        <v>3.62497</v>
      </c>
      <c r="AIA18" t="n">
        <v>3.64187</v>
      </c>
      <c r="AIB18" t="n">
        <v>3.66</v>
      </c>
      <c r="AIC18" t="n">
        <v>3.67996</v>
      </c>
      <c r="AID18" t="n">
        <v>3.70008</v>
      </c>
      <c r="AIE18" t="n">
        <v>3.72212</v>
      </c>
      <c r="AIF18" t="n">
        <v>3.74318</v>
      </c>
      <c r="AIG18" t="n">
        <v>3.76491</v>
      </c>
      <c r="AIH18" t="n">
        <v>3.78666</v>
      </c>
      <c r="AII18" t="n">
        <v>3.81106</v>
      </c>
      <c r="AIJ18" t="n">
        <v>3.83722</v>
      </c>
      <c r="AIK18" t="n">
        <v>3.86223</v>
      </c>
      <c r="AIL18" t="n">
        <v>3.8886</v>
      </c>
      <c r="AIM18" t="n">
        <v>3.91676</v>
      </c>
      <c r="AIN18" t="n">
        <v>3.94292</v>
      </c>
      <c r="AIO18" t="n">
        <v>3.97001</v>
      </c>
      <c r="AIP18" t="n">
        <v>3.99514</v>
      </c>
      <c r="AIQ18" t="n">
        <v>4.02335</v>
      </c>
      <c r="AIR18" t="n">
        <v>4.05533</v>
      </c>
      <c r="AIS18" t="n">
        <v>4.08535</v>
      </c>
      <c r="AIT18" t="n">
        <v>4.11128</v>
      </c>
      <c r="AIU18" t="n">
        <v>4.14098</v>
      </c>
      <c r="AIV18" t="n">
        <v>4.17254</v>
      </c>
      <c r="AIW18" t="n">
        <v>4.20538</v>
      </c>
      <c r="AIX18" t="n">
        <v>4.23754</v>
      </c>
      <c r="AIY18" t="n">
        <v>4.27172</v>
      </c>
      <c r="AIZ18" t="n">
        <v>4.30489</v>
      </c>
      <c r="AJA18" t="n">
        <v>4.3402</v>
      </c>
      <c r="AJB18" t="n">
        <v>4.37412</v>
      </c>
      <c r="AJC18" t="n">
        <v>4.41177</v>
      </c>
      <c r="AJD18" t="n">
        <v>4.44644</v>
      </c>
      <c r="AJE18" t="n">
        <v>4.48675</v>
      </c>
      <c r="AJF18" t="n">
        <v>4.52792</v>
      </c>
      <c r="AJG18" t="n">
        <v>4.56854</v>
      </c>
      <c r="AJH18" t="n">
        <v>4.60592</v>
      </c>
      <c r="AJI18" t="n">
        <v>4.64587</v>
      </c>
      <c r="AJJ18" t="n">
        <v>4.69007</v>
      </c>
      <c r="AJK18" t="n">
        <v>4.73136</v>
      </c>
      <c r="AJL18" t="n">
        <v>4.77344</v>
      </c>
      <c r="AJM18" t="n">
        <v>4.81825</v>
      </c>
      <c r="AJN18" t="n">
        <v>4.8689</v>
      </c>
      <c r="AJO18" t="n">
        <v>4.91918</v>
      </c>
      <c r="AJP18" t="n">
        <v>4.9655</v>
      </c>
      <c r="AJQ18" t="n">
        <v>5.00239</v>
      </c>
      <c r="AJR18" t="n">
        <v>5.03533</v>
      </c>
      <c r="AJS18" t="n">
        <v>5.07224</v>
      </c>
      <c r="AJT18" t="n">
        <v>5.1096</v>
      </c>
      <c r="AJU18" t="n">
        <v>5.14843</v>
      </c>
      <c r="AJV18" t="n">
        <v>5.18618</v>
      </c>
      <c r="AJW18" t="n">
        <v>5.22154</v>
      </c>
      <c r="AJX18" t="n">
        <v>5.2542</v>
      </c>
      <c r="AJY18" t="n">
        <v>5.28293</v>
      </c>
      <c r="AJZ18" t="n">
        <v>5.31194</v>
      </c>
      <c r="AKA18" t="n">
        <v>5.34727</v>
      </c>
      <c r="AKB18" t="n">
        <v>5.38155</v>
      </c>
      <c r="AKC18" t="n">
        <v>5.42067</v>
      </c>
      <c r="AKD18" t="n">
        <v>5.46072</v>
      </c>
      <c r="AKE18" t="n">
        <v>5.50529</v>
      </c>
      <c r="AKF18" t="n">
        <v>5.55982</v>
      </c>
      <c r="AKG18" t="n">
        <v>5.61837</v>
      </c>
      <c r="AKH18" t="n">
        <v>5.67611</v>
      </c>
      <c r="AKI18" t="n">
        <v>5.73521</v>
      </c>
      <c r="AKJ18" t="n">
        <v>5.7847</v>
      </c>
      <c r="AKK18" t="n">
        <v>5.84255</v>
      </c>
      <c r="AKL18" t="n">
        <v>5.89311</v>
      </c>
      <c r="AKM18" t="n">
        <v>5.95564</v>
      </c>
      <c r="AKN18" t="n">
        <v>6.02111</v>
      </c>
      <c r="AKO18" t="n">
        <v>6.10151</v>
      </c>
      <c r="AKP18" t="n">
        <v>6.19154</v>
      </c>
      <c r="AKQ18" t="n">
        <v>6.284</v>
      </c>
      <c r="AKR18" t="n">
        <v>6.3994</v>
      </c>
      <c r="AKS18" t="n">
        <v>6.51737</v>
      </c>
      <c r="AKT18" t="n">
        <v>6.62942</v>
      </c>
      <c r="AKU18" t="n">
        <v>6.74028</v>
      </c>
      <c r="AKV18" t="n">
        <v>6.84823</v>
      </c>
      <c r="AKW18" t="n">
        <v>6.98181</v>
      </c>
      <c r="AKX18" t="n">
        <v>7.11978</v>
      </c>
      <c r="AKY18" t="n">
        <v>7.26168</v>
      </c>
      <c r="AKZ18" t="n">
        <v>7.42126</v>
      </c>
      <c r="ALA18" t="n">
        <v>7.62879</v>
      </c>
      <c r="ALB18" t="n">
        <v>7.87724</v>
      </c>
      <c r="ALC18" t="n">
        <v>8.152659999999999</v>
      </c>
      <c r="ALD18" t="n">
        <v>8.38538</v>
      </c>
      <c r="ALE18" t="n">
        <v>8.60882</v>
      </c>
      <c r="ALF18" t="n">
        <v>8.898619999999999</v>
      </c>
      <c r="ALG18" t="n">
        <v>9.225709999999999</v>
      </c>
      <c r="ALH18" t="n">
        <v>9.68024</v>
      </c>
      <c r="ALI18" t="n">
        <v>10.33943</v>
      </c>
      <c r="ALJ18" t="n">
        <v>11.04506</v>
      </c>
      <c r="ALK18" t="n">
        <v>11.85076</v>
      </c>
      <c r="ALL18" t="n">
        <v>12.93722</v>
      </c>
      <c r="ALM18" t="n">
        <v>14.60101</v>
      </c>
      <c r="ALN18" t="n">
        <v>16.86069</v>
      </c>
      <c r="ALO18" t="n">
        <v>30.26123</v>
      </c>
    </row>
    <row r="19">
      <c r="A19" t="inlineStr">
        <is>
          <t>Tanzania</t>
        </is>
      </c>
      <c r="B19" t="inlineStr">
        <is>
          <t>TZA</t>
        </is>
      </c>
      <c r="C19" s="13">
        <f>AVERAGE(SI19,SJ19)</f>
        <v/>
      </c>
      <c r="D19" t="n">
        <v>0.52489</v>
      </c>
      <c r="E19" t="n">
        <v>0.65006</v>
      </c>
      <c r="F19" t="n">
        <v>0.74551</v>
      </c>
      <c r="G19" t="n">
        <v>0.7946299999999999</v>
      </c>
      <c r="H19" t="n">
        <v>0.83941</v>
      </c>
      <c r="I19" t="n">
        <v>0.876</v>
      </c>
      <c r="J19" t="n">
        <v>0.91074</v>
      </c>
      <c r="K19" t="n">
        <v>0.93374</v>
      </c>
      <c r="L19" t="n">
        <v>0.95136</v>
      </c>
      <c r="M19" t="n">
        <v>0.96532</v>
      </c>
      <c r="N19" t="n">
        <v>0.97609</v>
      </c>
      <c r="O19" t="n">
        <v>0.98719</v>
      </c>
      <c r="P19" t="n">
        <v>1.00163</v>
      </c>
      <c r="Q19" t="n">
        <v>1.01128</v>
      </c>
      <c r="R19" t="n">
        <v>1.03143</v>
      </c>
      <c r="S19" t="n">
        <v>1.04164</v>
      </c>
      <c r="T19" t="n">
        <v>1.06042</v>
      </c>
      <c r="U19" t="n">
        <v>1.07119</v>
      </c>
      <c r="V19" t="n">
        <v>1.07754</v>
      </c>
      <c r="W19" t="n">
        <v>1.08977</v>
      </c>
      <c r="X19" t="n">
        <v>1.10636</v>
      </c>
      <c r="Y19" t="n">
        <v>1.12068</v>
      </c>
      <c r="Z19" t="n">
        <v>1.12988</v>
      </c>
      <c r="AA19" t="n">
        <v>1.13876</v>
      </c>
      <c r="AB19" t="n">
        <v>1.14904</v>
      </c>
      <c r="AC19" t="n">
        <v>1.15888</v>
      </c>
      <c r="AD19" t="n">
        <v>1.17213</v>
      </c>
      <c r="AE19" t="n">
        <v>1.19159</v>
      </c>
      <c r="AF19" t="n">
        <v>1.20395</v>
      </c>
      <c r="AG19" t="n">
        <v>1.21141</v>
      </c>
      <c r="AH19" t="n">
        <v>1.22016</v>
      </c>
      <c r="AI19" t="n">
        <v>1.22638</v>
      </c>
      <c r="AJ19" t="n">
        <v>1.23807</v>
      </c>
      <c r="AK19" t="n">
        <v>1.2448</v>
      </c>
      <c r="AL19" t="n">
        <v>1.25385</v>
      </c>
      <c r="AM19" t="n">
        <v>1.26279</v>
      </c>
      <c r="AN19" t="n">
        <v>1.26933</v>
      </c>
      <c r="AO19" t="n">
        <v>1.27529</v>
      </c>
      <c r="AP19" t="n">
        <v>1.28228</v>
      </c>
      <c r="AQ19" t="n">
        <v>1.28898</v>
      </c>
      <c r="AR19" t="n">
        <v>1.29583</v>
      </c>
      <c r="AS19" t="n">
        <v>1.31002</v>
      </c>
      <c r="AT19" t="n">
        <v>1.31918</v>
      </c>
      <c r="AU19" t="n">
        <v>1.32651</v>
      </c>
      <c r="AV19" t="n">
        <v>1.33698</v>
      </c>
      <c r="AW19" t="n">
        <v>1.34063</v>
      </c>
      <c r="AX19" t="n">
        <v>1.34754</v>
      </c>
      <c r="AY19" t="n">
        <v>1.35602</v>
      </c>
      <c r="AZ19" t="n">
        <v>1.36335</v>
      </c>
      <c r="BA19" t="n">
        <v>1.36795</v>
      </c>
      <c r="BB19" t="n">
        <v>1.37126</v>
      </c>
      <c r="BC19" t="n">
        <v>1.37708</v>
      </c>
      <c r="BD19" t="n">
        <v>1.38401</v>
      </c>
      <c r="BE19" t="n">
        <v>1.39179</v>
      </c>
      <c r="BF19" t="n">
        <v>1.39451</v>
      </c>
      <c r="BG19" t="n">
        <v>1.3985</v>
      </c>
      <c r="BH19" t="n">
        <v>1.40536</v>
      </c>
      <c r="BI19" t="n">
        <v>1.40966</v>
      </c>
      <c r="BJ19" t="n">
        <v>1.41487</v>
      </c>
      <c r="BK19" t="n">
        <v>1.41795</v>
      </c>
      <c r="BL19" t="n">
        <v>1.42524</v>
      </c>
      <c r="BM19" t="n">
        <v>1.43012</v>
      </c>
      <c r="BN19" t="n">
        <v>1.43384</v>
      </c>
      <c r="BO19" t="n">
        <v>1.43949</v>
      </c>
      <c r="BP19" t="n">
        <v>1.44375</v>
      </c>
      <c r="BQ19" t="n">
        <v>1.44876</v>
      </c>
      <c r="BR19" t="n">
        <v>1.45424</v>
      </c>
      <c r="BS19" t="n">
        <v>1.45947</v>
      </c>
      <c r="BT19" t="n">
        <v>1.46648</v>
      </c>
      <c r="BU19" t="n">
        <v>1.4737</v>
      </c>
      <c r="BV19" t="n">
        <v>1.48137</v>
      </c>
      <c r="BW19" t="n">
        <v>1.48624</v>
      </c>
      <c r="BX19" t="n">
        <v>1.48915</v>
      </c>
      <c r="BY19" t="n">
        <v>1.49199</v>
      </c>
      <c r="BZ19" t="n">
        <v>1.49395</v>
      </c>
      <c r="CA19" t="n">
        <v>1.49886</v>
      </c>
      <c r="CB19" t="n">
        <v>1.50563</v>
      </c>
      <c r="CC19" t="n">
        <v>1.51002</v>
      </c>
      <c r="CD19" t="n">
        <v>1.51297</v>
      </c>
      <c r="CE19" t="n">
        <v>1.52064</v>
      </c>
      <c r="CF19" t="n">
        <v>1.5261</v>
      </c>
      <c r="CG19" t="n">
        <v>1.52967</v>
      </c>
      <c r="CH19" t="n">
        <v>1.53396</v>
      </c>
      <c r="CI19" t="n">
        <v>1.5378</v>
      </c>
      <c r="CJ19" t="n">
        <v>1.54043</v>
      </c>
      <c r="CK19" t="n">
        <v>1.54395</v>
      </c>
      <c r="CL19" t="n">
        <v>1.54885</v>
      </c>
      <c r="CM19" t="n">
        <v>1.55524</v>
      </c>
      <c r="CN19" t="n">
        <v>1.56049</v>
      </c>
      <c r="CO19" t="n">
        <v>1.56989</v>
      </c>
      <c r="CP19" t="n">
        <v>1.57459</v>
      </c>
      <c r="CQ19" t="n">
        <v>1.58284</v>
      </c>
      <c r="CR19" t="n">
        <v>1.58936</v>
      </c>
      <c r="CS19" t="n">
        <v>1.59563</v>
      </c>
      <c r="CT19" t="n">
        <v>1.59698</v>
      </c>
      <c r="CU19" t="n">
        <v>1.60127</v>
      </c>
      <c r="CV19" t="n">
        <v>1.60548</v>
      </c>
      <c r="CW19" t="n">
        <v>1.61208</v>
      </c>
      <c r="CX19" t="n">
        <v>1.61548</v>
      </c>
      <c r="CY19" t="n">
        <v>1.61815</v>
      </c>
      <c r="CZ19" t="n">
        <v>1.62385</v>
      </c>
      <c r="DA19" t="n">
        <v>1.62651</v>
      </c>
      <c r="DB19" t="n">
        <v>1.63029</v>
      </c>
      <c r="DC19" t="n">
        <v>1.63325</v>
      </c>
      <c r="DD19" t="n">
        <v>1.63833</v>
      </c>
      <c r="DE19" t="n">
        <v>1.64347</v>
      </c>
      <c r="DF19" t="n">
        <v>1.6489</v>
      </c>
      <c r="DG19" t="n">
        <v>1.65462</v>
      </c>
      <c r="DH19" t="n">
        <v>1.66137</v>
      </c>
      <c r="DI19" t="n">
        <v>1.66598</v>
      </c>
      <c r="DJ19" t="n">
        <v>1.66935</v>
      </c>
      <c r="DK19" t="n">
        <v>1.67215</v>
      </c>
      <c r="DL19" t="n">
        <v>1.67416</v>
      </c>
      <c r="DM19" t="n">
        <v>1.67742</v>
      </c>
      <c r="DN19" t="n">
        <v>1.68176</v>
      </c>
      <c r="DO19" t="n">
        <v>1.68707</v>
      </c>
      <c r="DP19" t="n">
        <v>1.69426</v>
      </c>
      <c r="DQ19" t="n">
        <v>1.69656</v>
      </c>
      <c r="DR19" t="n">
        <v>1.69993</v>
      </c>
      <c r="DS19" t="n">
        <v>1.70273</v>
      </c>
      <c r="DT19" t="n">
        <v>1.70561</v>
      </c>
      <c r="DU19" t="n">
        <v>1.70902</v>
      </c>
      <c r="DV19" t="n">
        <v>1.71007</v>
      </c>
      <c r="DW19" t="n">
        <v>1.71306</v>
      </c>
      <c r="DX19" t="n">
        <v>1.71825</v>
      </c>
      <c r="DY19" t="n">
        <v>1.72101</v>
      </c>
      <c r="DZ19" t="n">
        <v>1.72427</v>
      </c>
      <c r="EA19" t="n">
        <v>1.72617</v>
      </c>
      <c r="EB19" t="n">
        <v>1.73158</v>
      </c>
      <c r="EC19" t="n">
        <v>1.73542</v>
      </c>
      <c r="ED19" t="n">
        <v>1.73864</v>
      </c>
      <c r="EE19" t="n">
        <v>1.7424</v>
      </c>
      <c r="EF19" t="n">
        <v>1.74781</v>
      </c>
      <c r="EG19" t="n">
        <v>1.7527</v>
      </c>
      <c r="EH19" t="n">
        <v>1.75738</v>
      </c>
      <c r="EI19" t="n">
        <v>1.76344</v>
      </c>
      <c r="EJ19" t="n">
        <v>1.76767</v>
      </c>
      <c r="EK19" t="n">
        <v>1.77528</v>
      </c>
      <c r="EL19" t="n">
        <v>1.78185</v>
      </c>
      <c r="EM19" t="n">
        <v>1.78439</v>
      </c>
      <c r="EN19" t="n">
        <v>1.79008</v>
      </c>
      <c r="EO19" t="n">
        <v>1.79204</v>
      </c>
      <c r="EP19" t="n">
        <v>1.79226</v>
      </c>
      <c r="EQ19" t="n">
        <v>1.79461</v>
      </c>
      <c r="ER19" t="n">
        <v>1.79628</v>
      </c>
      <c r="ES19" t="n">
        <v>1.80026</v>
      </c>
      <c r="ET19" t="n">
        <v>1.80288</v>
      </c>
      <c r="EU19" t="n">
        <v>1.80535</v>
      </c>
      <c r="EV19" t="n">
        <v>1.80779</v>
      </c>
      <c r="EW19" t="n">
        <v>1.81215</v>
      </c>
      <c r="EX19" t="n">
        <v>1.81733</v>
      </c>
      <c r="EY19" t="n">
        <v>1.81999</v>
      </c>
      <c r="EZ19" t="n">
        <v>1.8252</v>
      </c>
      <c r="FA19" t="n">
        <v>1.83062</v>
      </c>
      <c r="FB19" t="n">
        <v>1.83374</v>
      </c>
      <c r="FC19" t="n">
        <v>1.83549</v>
      </c>
      <c r="FD19" t="n">
        <v>1.84069</v>
      </c>
      <c r="FE19" t="n">
        <v>1.8456</v>
      </c>
      <c r="FF19" t="n">
        <v>1.8529</v>
      </c>
      <c r="FG19" t="n">
        <v>1.85855</v>
      </c>
      <c r="FH19" t="n">
        <v>1.86271</v>
      </c>
      <c r="FI19" t="n">
        <v>1.86499</v>
      </c>
      <c r="FJ19" t="n">
        <v>1.86847</v>
      </c>
      <c r="FK19" t="n">
        <v>1.8716</v>
      </c>
      <c r="FL19" t="n">
        <v>1.8759</v>
      </c>
      <c r="FM19" t="n">
        <v>1.87905</v>
      </c>
      <c r="FN19" t="n">
        <v>1.88344</v>
      </c>
      <c r="FO19" t="n">
        <v>1.88874</v>
      </c>
      <c r="FP19" t="n">
        <v>1.89264</v>
      </c>
      <c r="FQ19" t="n">
        <v>1.89497</v>
      </c>
      <c r="FR19" t="n">
        <v>1.89786</v>
      </c>
      <c r="FS19" t="n">
        <v>1.90237</v>
      </c>
      <c r="FT19" t="n">
        <v>1.90839</v>
      </c>
      <c r="FU19" t="n">
        <v>1.91246</v>
      </c>
      <c r="FV19" t="n">
        <v>1.91537</v>
      </c>
      <c r="FW19" t="n">
        <v>1.919</v>
      </c>
      <c r="FX19" t="n">
        <v>1.9213</v>
      </c>
      <c r="FY19" t="n">
        <v>1.92665</v>
      </c>
      <c r="FZ19" t="n">
        <v>1.93058</v>
      </c>
      <c r="GA19" t="n">
        <v>1.93488</v>
      </c>
      <c r="GB19" t="n">
        <v>1.93902</v>
      </c>
      <c r="GC19" t="n">
        <v>1.94424</v>
      </c>
      <c r="GD19" t="n">
        <v>1.9476</v>
      </c>
      <c r="GE19" t="n">
        <v>1.95216</v>
      </c>
      <c r="GF19" t="n">
        <v>1.95593</v>
      </c>
      <c r="GG19" t="n">
        <v>1.95819</v>
      </c>
      <c r="GH19" t="n">
        <v>1.96039</v>
      </c>
      <c r="GI19" t="n">
        <v>1.9644</v>
      </c>
      <c r="GJ19" t="n">
        <v>1.96957</v>
      </c>
      <c r="GK19" t="n">
        <v>1.97332</v>
      </c>
      <c r="GL19" t="n">
        <v>1.97583</v>
      </c>
      <c r="GM19" t="n">
        <v>1.97959</v>
      </c>
      <c r="GN19" t="n">
        <v>1.9844</v>
      </c>
      <c r="GO19" t="n">
        <v>1.98744</v>
      </c>
      <c r="GP19" t="n">
        <v>1.99396</v>
      </c>
      <c r="GQ19" t="n">
        <v>1.99847</v>
      </c>
      <c r="GR19" t="n">
        <v>2.00332</v>
      </c>
      <c r="GS19" t="n">
        <v>2.00783</v>
      </c>
      <c r="GT19" t="n">
        <v>2.01302</v>
      </c>
      <c r="GU19" t="n">
        <v>2.02066</v>
      </c>
      <c r="GV19" t="n">
        <v>2.02506</v>
      </c>
      <c r="GW19" t="n">
        <v>2.02728</v>
      </c>
      <c r="GX19" t="n">
        <v>2.02946</v>
      </c>
      <c r="GY19" t="n">
        <v>2.03268</v>
      </c>
      <c r="GZ19" t="n">
        <v>2.0361</v>
      </c>
      <c r="HA19" t="n">
        <v>2.04082</v>
      </c>
      <c r="HB19" t="n">
        <v>2.04478</v>
      </c>
      <c r="HC19" t="n">
        <v>2.04953</v>
      </c>
      <c r="HD19" t="n">
        <v>2.05318</v>
      </c>
      <c r="HE19" t="n">
        <v>2.05931</v>
      </c>
      <c r="HF19" t="n">
        <v>2.06387</v>
      </c>
      <c r="HG19" t="n">
        <v>2.06692</v>
      </c>
      <c r="HH19" t="n">
        <v>2.07049</v>
      </c>
      <c r="HI19" t="n">
        <v>2.072</v>
      </c>
      <c r="HJ19" t="n">
        <v>2.07646</v>
      </c>
      <c r="HK19" t="n">
        <v>2.07787</v>
      </c>
      <c r="HL19" t="n">
        <v>2.08095</v>
      </c>
      <c r="HM19" t="n">
        <v>2.08328</v>
      </c>
      <c r="HN19" t="n">
        <v>2.08599</v>
      </c>
      <c r="HO19" t="n">
        <v>2.08946</v>
      </c>
      <c r="HP19" t="n">
        <v>2.09662</v>
      </c>
      <c r="HQ19" t="n">
        <v>2.10045</v>
      </c>
      <c r="HR19" t="n">
        <v>2.10794</v>
      </c>
      <c r="HS19" t="n">
        <v>2.10974</v>
      </c>
      <c r="HT19" t="n">
        <v>2.11392</v>
      </c>
      <c r="HU19" t="n">
        <v>2.11684</v>
      </c>
      <c r="HV19" t="n">
        <v>2.12024</v>
      </c>
      <c r="HW19" t="n">
        <v>2.12228</v>
      </c>
      <c r="HX19" t="n">
        <v>2.12395</v>
      </c>
      <c r="HY19" t="n">
        <v>2.1277</v>
      </c>
      <c r="HZ19" t="n">
        <v>2.13215</v>
      </c>
      <c r="IA19" t="n">
        <v>2.13802</v>
      </c>
      <c r="IB19" t="n">
        <v>2.14025</v>
      </c>
      <c r="IC19" t="n">
        <v>2.14218</v>
      </c>
      <c r="ID19" t="n">
        <v>2.14584</v>
      </c>
      <c r="IE19" t="n">
        <v>2.14872</v>
      </c>
      <c r="IF19" t="n">
        <v>2.15304</v>
      </c>
      <c r="IG19" t="n">
        <v>2.15758</v>
      </c>
      <c r="IH19" t="n">
        <v>2.16248</v>
      </c>
      <c r="II19" t="n">
        <v>2.16582</v>
      </c>
      <c r="IJ19" t="n">
        <v>2.16913</v>
      </c>
      <c r="IK19" t="n">
        <v>2.17468</v>
      </c>
      <c r="IL19" t="n">
        <v>2.17798</v>
      </c>
      <c r="IM19" t="n">
        <v>2.18063</v>
      </c>
      <c r="IN19" t="n">
        <v>2.18178</v>
      </c>
      <c r="IO19" t="n">
        <v>2.18376</v>
      </c>
      <c r="IP19" t="n">
        <v>2.18629</v>
      </c>
      <c r="IQ19" t="n">
        <v>2.19034</v>
      </c>
      <c r="IR19" t="n">
        <v>2.19354</v>
      </c>
      <c r="IS19" t="n">
        <v>2.1956</v>
      </c>
      <c r="IT19" t="n">
        <v>2.20066</v>
      </c>
      <c r="IU19" t="n">
        <v>2.20491</v>
      </c>
      <c r="IV19" t="n">
        <v>2.20704</v>
      </c>
      <c r="IW19" t="n">
        <v>2.21004</v>
      </c>
      <c r="IX19" t="n">
        <v>2.21246</v>
      </c>
      <c r="IY19" t="n">
        <v>2.21516</v>
      </c>
      <c r="IZ19" t="n">
        <v>2.21933</v>
      </c>
      <c r="JA19" t="n">
        <v>2.22329</v>
      </c>
      <c r="JB19" t="n">
        <v>2.22667</v>
      </c>
      <c r="JC19" t="n">
        <v>2.22985</v>
      </c>
      <c r="JD19" t="n">
        <v>2.23271</v>
      </c>
      <c r="JE19" t="n">
        <v>2.23481</v>
      </c>
      <c r="JF19" t="n">
        <v>2.23811</v>
      </c>
      <c r="JG19" t="n">
        <v>2.24147</v>
      </c>
      <c r="JH19" t="n">
        <v>2.24472</v>
      </c>
      <c r="JI19" t="n">
        <v>2.24817</v>
      </c>
      <c r="JJ19" t="n">
        <v>2.25185</v>
      </c>
      <c r="JK19" t="n">
        <v>2.25616</v>
      </c>
      <c r="JL19" t="n">
        <v>2.25808</v>
      </c>
      <c r="JM19" t="n">
        <v>2.26128</v>
      </c>
      <c r="JN19" t="n">
        <v>2.26671</v>
      </c>
      <c r="JO19" t="n">
        <v>2.27125</v>
      </c>
      <c r="JP19" t="n">
        <v>2.2728</v>
      </c>
      <c r="JQ19" t="n">
        <v>2.27616</v>
      </c>
      <c r="JR19" t="n">
        <v>2.28037</v>
      </c>
      <c r="JS19" t="n">
        <v>2.28687</v>
      </c>
      <c r="JT19" t="n">
        <v>2.29035</v>
      </c>
      <c r="JU19" t="n">
        <v>2.29379</v>
      </c>
      <c r="JV19" t="n">
        <v>2.29604</v>
      </c>
      <c r="JW19" t="n">
        <v>2.29809</v>
      </c>
      <c r="JX19" t="n">
        <v>2.30091</v>
      </c>
      <c r="JY19" t="n">
        <v>2.30379</v>
      </c>
      <c r="JZ19" t="n">
        <v>2.30763</v>
      </c>
      <c r="KA19" t="n">
        <v>2.31194</v>
      </c>
      <c r="KB19" t="n">
        <v>2.31492</v>
      </c>
      <c r="KC19" t="n">
        <v>2.31799</v>
      </c>
      <c r="KD19" t="n">
        <v>2.32089</v>
      </c>
      <c r="KE19" t="n">
        <v>2.32531</v>
      </c>
      <c r="KF19" t="n">
        <v>2.33067</v>
      </c>
      <c r="KG19" t="n">
        <v>2.33712</v>
      </c>
      <c r="KH19" t="n">
        <v>2.33835</v>
      </c>
      <c r="KI19" t="n">
        <v>2.34048</v>
      </c>
      <c r="KJ19" t="n">
        <v>2.34391</v>
      </c>
      <c r="KK19" t="n">
        <v>2.34696</v>
      </c>
      <c r="KL19" t="n">
        <v>2.34969</v>
      </c>
      <c r="KM19" t="n">
        <v>2.35542</v>
      </c>
      <c r="KN19" t="n">
        <v>2.35856</v>
      </c>
      <c r="KO19" t="n">
        <v>2.36131</v>
      </c>
      <c r="KP19" t="n">
        <v>2.36436</v>
      </c>
      <c r="KQ19" t="n">
        <v>2.36801</v>
      </c>
      <c r="KR19" t="n">
        <v>2.37346</v>
      </c>
      <c r="KS19" t="n">
        <v>2.38179</v>
      </c>
      <c r="KT19" t="n">
        <v>2.38506</v>
      </c>
      <c r="KU19" t="n">
        <v>2.38912</v>
      </c>
      <c r="KV19" t="n">
        <v>2.39376</v>
      </c>
      <c r="KW19" t="n">
        <v>2.39617</v>
      </c>
      <c r="KX19" t="n">
        <v>2.39897</v>
      </c>
      <c r="KY19" t="n">
        <v>2.40569</v>
      </c>
      <c r="KZ19" t="n">
        <v>2.40997</v>
      </c>
      <c r="LA19" t="n">
        <v>2.41218</v>
      </c>
      <c r="LB19" t="n">
        <v>2.41901</v>
      </c>
      <c r="LC19" t="n">
        <v>2.42232</v>
      </c>
      <c r="LD19" t="n">
        <v>2.42552</v>
      </c>
      <c r="LE19" t="n">
        <v>2.42981</v>
      </c>
      <c r="LF19" t="n">
        <v>2.43277</v>
      </c>
      <c r="LG19" t="n">
        <v>2.43542</v>
      </c>
      <c r="LH19" t="n">
        <v>2.43909</v>
      </c>
      <c r="LI19" t="n">
        <v>2.44359</v>
      </c>
      <c r="LJ19" t="n">
        <v>2.44701</v>
      </c>
      <c r="LK19" t="n">
        <v>2.45041</v>
      </c>
      <c r="LL19" t="n">
        <v>2.45502</v>
      </c>
      <c r="LM19" t="n">
        <v>2.45647</v>
      </c>
      <c r="LN19" t="n">
        <v>2.45795</v>
      </c>
      <c r="LO19" t="n">
        <v>2.46302</v>
      </c>
      <c r="LP19" t="n">
        <v>2.4673</v>
      </c>
      <c r="LQ19" t="n">
        <v>2.47005</v>
      </c>
      <c r="LR19" t="n">
        <v>2.47293</v>
      </c>
      <c r="LS19" t="n">
        <v>2.47774</v>
      </c>
      <c r="LT19" t="n">
        <v>2.482</v>
      </c>
      <c r="LU19" t="n">
        <v>2.4849</v>
      </c>
      <c r="LV19" t="n">
        <v>2.4888</v>
      </c>
      <c r="LW19" t="n">
        <v>2.49488</v>
      </c>
      <c r="LX19" t="n">
        <v>2.50094</v>
      </c>
      <c r="LY19" t="n">
        <v>2.5073</v>
      </c>
      <c r="LZ19" t="n">
        <v>2.50946</v>
      </c>
      <c r="MA19" t="n">
        <v>2.51199</v>
      </c>
      <c r="MB19" t="n">
        <v>2.51463</v>
      </c>
      <c r="MC19" t="n">
        <v>2.51926</v>
      </c>
      <c r="MD19" t="n">
        <v>2.52153</v>
      </c>
      <c r="ME19" t="n">
        <v>2.5238</v>
      </c>
      <c r="MF19" t="n">
        <v>2.52701</v>
      </c>
      <c r="MG19" t="n">
        <v>2.5292</v>
      </c>
      <c r="MH19" t="n">
        <v>2.53097</v>
      </c>
      <c r="MI19" t="n">
        <v>2.5345</v>
      </c>
      <c r="MJ19" t="n">
        <v>2.54113</v>
      </c>
      <c r="MK19" t="n">
        <v>2.54628</v>
      </c>
      <c r="ML19" t="n">
        <v>2.55063</v>
      </c>
      <c r="MM19" t="n">
        <v>2.55541</v>
      </c>
      <c r="MN19" t="n">
        <v>2.55903</v>
      </c>
      <c r="MO19" t="n">
        <v>2.5619</v>
      </c>
      <c r="MP19" t="n">
        <v>2.56584</v>
      </c>
      <c r="MQ19" t="n">
        <v>2.56845</v>
      </c>
      <c r="MR19" t="n">
        <v>2.57505</v>
      </c>
      <c r="MS19" t="n">
        <v>2.57932</v>
      </c>
      <c r="MT19" t="n">
        <v>2.58305</v>
      </c>
      <c r="MU19" t="n">
        <v>2.58733</v>
      </c>
      <c r="MV19" t="n">
        <v>2.59042</v>
      </c>
      <c r="MW19" t="n">
        <v>2.59325</v>
      </c>
      <c r="MX19" t="n">
        <v>2.59589</v>
      </c>
      <c r="MY19" t="n">
        <v>2.59914</v>
      </c>
      <c r="MZ19" t="n">
        <v>2.60125</v>
      </c>
      <c r="NA19" t="n">
        <v>2.6046</v>
      </c>
      <c r="NB19" t="n">
        <v>2.60845</v>
      </c>
      <c r="NC19" t="n">
        <v>2.61218</v>
      </c>
      <c r="ND19" t="n">
        <v>2.61415</v>
      </c>
      <c r="NE19" t="n">
        <v>2.61922</v>
      </c>
      <c r="NF19" t="n">
        <v>2.62242</v>
      </c>
      <c r="NG19" t="n">
        <v>2.62778</v>
      </c>
      <c r="NH19" t="n">
        <v>2.63227</v>
      </c>
      <c r="NI19" t="n">
        <v>2.63575</v>
      </c>
      <c r="NJ19" t="n">
        <v>2.64103</v>
      </c>
      <c r="NK19" t="n">
        <v>2.64718</v>
      </c>
      <c r="NL19" t="n">
        <v>2.6503</v>
      </c>
      <c r="NM19" t="n">
        <v>2.6545</v>
      </c>
      <c r="NN19" t="n">
        <v>2.65839</v>
      </c>
      <c r="NO19" t="n">
        <v>2.6612</v>
      </c>
      <c r="NP19" t="n">
        <v>2.66389</v>
      </c>
      <c r="NQ19" t="n">
        <v>2.66745</v>
      </c>
      <c r="NR19" t="n">
        <v>2.67137</v>
      </c>
      <c r="NS19" t="n">
        <v>2.67667</v>
      </c>
      <c r="NT19" t="n">
        <v>2.68003</v>
      </c>
      <c r="NU19" t="n">
        <v>2.68345</v>
      </c>
      <c r="NV19" t="n">
        <v>2.68687</v>
      </c>
      <c r="NW19" t="n">
        <v>2.69181</v>
      </c>
      <c r="NX19" t="n">
        <v>2.69516</v>
      </c>
      <c r="NY19" t="n">
        <v>2.69956</v>
      </c>
      <c r="NZ19" t="n">
        <v>2.70489</v>
      </c>
      <c r="OA19" t="n">
        <v>2.70975</v>
      </c>
      <c r="OB19" t="n">
        <v>2.71404</v>
      </c>
      <c r="OC19" t="n">
        <v>2.71836</v>
      </c>
      <c r="OD19" t="n">
        <v>2.72242</v>
      </c>
      <c r="OE19" t="n">
        <v>2.72417</v>
      </c>
      <c r="OF19" t="n">
        <v>2.72842</v>
      </c>
      <c r="OG19" t="n">
        <v>2.73328</v>
      </c>
      <c r="OH19" t="n">
        <v>2.73901</v>
      </c>
      <c r="OI19" t="n">
        <v>2.74325</v>
      </c>
      <c r="OJ19" t="n">
        <v>2.74628</v>
      </c>
      <c r="OK19" t="n">
        <v>2.74885</v>
      </c>
      <c r="OL19" t="n">
        <v>2.74943</v>
      </c>
      <c r="OM19" t="n">
        <v>2.75246</v>
      </c>
      <c r="ON19" t="n">
        <v>2.75611</v>
      </c>
      <c r="OO19" t="n">
        <v>2.76137</v>
      </c>
      <c r="OP19" t="n">
        <v>2.76441</v>
      </c>
      <c r="OQ19" t="n">
        <v>2.76789</v>
      </c>
      <c r="OR19" t="n">
        <v>2.77107</v>
      </c>
      <c r="OS19" t="n">
        <v>2.77723</v>
      </c>
      <c r="OT19" t="n">
        <v>2.78284</v>
      </c>
      <c r="OU19" t="n">
        <v>2.788</v>
      </c>
      <c r="OV19" t="n">
        <v>2.79505</v>
      </c>
      <c r="OW19" t="n">
        <v>2.80189</v>
      </c>
      <c r="OX19" t="n">
        <v>2.80548</v>
      </c>
      <c r="OY19" t="n">
        <v>2.80802</v>
      </c>
      <c r="OZ19" t="n">
        <v>2.81129</v>
      </c>
      <c r="PA19" t="n">
        <v>2.81608</v>
      </c>
      <c r="PB19" t="n">
        <v>2.82029</v>
      </c>
      <c r="PC19" t="n">
        <v>2.82477</v>
      </c>
      <c r="PD19" t="n">
        <v>2.82847</v>
      </c>
      <c r="PE19" t="n">
        <v>2.83285</v>
      </c>
      <c r="PF19" t="n">
        <v>2.83529</v>
      </c>
      <c r="PG19" t="n">
        <v>2.83733</v>
      </c>
      <c r="PH19" t="n">
        <v>2.84071</v>
      </c>
      <c r="PI19" t="n">
        <v>2.84389</v>
      </c>
      <c r="PJ19" t="n">
        <v>2.84784</v>
      </c>
      <c r="PK19" t="n">
        <v>2.85236</v>
      </c>
      <c r="PL19" t="n">
        <v>2.85777</v>
      </c>
      <c r="PM19" t="n">
        <v>2.86455</v>
      </c>
      <c r="PN19" t="n">
        <v>2.86728</v>
      </c>
      <c r="PO19" t="n">
        <v>2.86935</v>
      </c>
      <c r="PP19" t="n">
        <v>2.87471</v>
      </c>
      <c r="PQ19" t="n">
        <v>2.87815</v>
      </c>
      <c r="PR19" t="n">
        <v>2.88319</v>
      </c>
      <c r="PS19" t="n">
        <v>2.88957</v>
      </c>
      <c r="PT19" t="n">
        <v>2.89215</v>
      </c>
      <c r="PU19" t="n">
        <v>2.89884</v>
      </c>
      <c r="PV19" t="n">
        <v>2.90451</v>
      </c>
      <c r="PW19" t="n">
        <v>2.91114</v>
      </c>
      <c r="PX19" t="n">
        <v>2.91548</v>
      </c>
      <c r="PY19" t="n">
        <v>2.92089</v>
      </c>
      <c r="PZ19" t="n">
        <v>2.9249</v>
      </c>
      <c r="QA19" t="n">
        <v>2.9273</v>
      </c>
      <c r="QB19" t="n">
        <v>2.92897</v>
      </c>
      <c r="QC19" t="n">
        <v>2.93251</v>
      </c>
      <c r="QD19" t="n">
        <v>2.93768</v>
      </c>
      <c r="QE19" t="n">
        <v>2.94148</v>
      </c>
      <c r="QF19" t="n">
        <v>2.94628</v>
      </c>
      <c r="QG19" t="n">
        <v>2.95378</v>
      </c>
      <c r="QH19" t="n">
        <v>2.96071</v>
      </c>
      <c r="QI19" t="n">
        <v>2.96211</v>
      </c>
      <c r="QJ19" t="n">
        <v>2.96579</v>
      </c>
      <c r="QK19" t="n">
        <v>2.97112</v>
      </c>
      <c r="QL19" t="n">
        <v>2.97591</v>
      </c>
      <c r="QM19" t="n">
        <v>2.97801</v>
      </c>
      <c r="QN19" t="n">
        <v>2.98167</v>
      </c>
      <c r="QO19" t="n">
        <v>2.98586</v>
      </c>
      <c r="QP19" t="n">
        <v>2.99086</v>
      </c>
      <c r="QQ19" t="n">
        <v>2.99528</v>
      </c>
      <c r="QR19" t="n">
        <v>2.99768</v>
      </c>
      <c r="QS19" t="n">
        <v>3.00179</v>
      </c>
      <c r="QT19" t="n">
        <v>3.00801</v>
      </c>
      <c r="QU19" t="n">
        <v>3.01143</v>
      </c>
      <c r="QV19" t="n">
        <v>3.01301</v>
      </c>
      <c r="QW19" t="n">
        <v>3.01627</v>
      </c>
      <c r="QX19" t="n">
        <v>3.02188</v>
      </c>
      <c r="QY19" t="n">
        <v>3.02454</v>
      </c>
      <c r="QZ19" t="n">
        <v>3.0277</v>
      </c>
      <c r="RA19" t="n">
        <v>3.031</v>
      </c>
      <c r="RB19" t="n">
        <v>3.03557</v>
      </c>
      <c r="RC19" t="n">
        <v>3.04147</v>
      </c>
      <c r="RD19" t="n">
        <v>3.04758</v>
      </c>
      <c r="RE19" t="n">
        <v>3.05573</v>
      </c>
      <c r="RF19" t="n">
        <v>3.06247</v>
      </c>
      <c r="RG19" t="n">
        <v>3.06833</v>
      </c>
      <c r="RH19" t="n">
        <v>3.07166</v>
      </c>
      <c r="RI19" t="n">
        <v>3.07431</v>
      </c>
      <c r="RJ19" t="n">
        <v>3.077</v>
      </c>
      <c r="RK19" t="n">
        <v>3.08129</v>
      </c>
      <c r="RL19" t="n">
        <v>3.08906</v>
      </c>
      <c r="RM19" t="n">
        <v>3.09464</v>
      </c>
      <c r="RN19" t="n">
        <v>3.09934</v>
      </c>
      <c r="RO19" t="n">
        <v>3.1026</v>
      </c>
      <c r="RP19" t="n">
        <v>3.10856</v>
      </c>
      <c r="RQ19" t="n">
        <v>3.11308</v>
      </c>
      <c r="RR19" t="n">
        <v>3.11794</v>
      </c>
      <c r="RS19" t="n">
        <v>3.12122</v>
      </c>
      <c r="RT19" t="n">
        <v>3.1291</v>
      </c>
      <c r="RU19" t="n">
        <v>3.13566</v>
      </c>
      <c r="RV19" t="n">
        <v>3.13996</v>
      </c>
      <c r="RW19" t="n">
        <v>3.14566</v>
      </c>
      <c r="RX19" t="n">
        <v>3.15232</v>
      </c>
      <c r="RY19" t="n">
        <v>3.15813</v>
      </c>
      <c r="RZ19" t="n">
        <v>3.16253</v>
      </c>
      <c r="SA19" t="n">
        <v>3.16803</v>
      </c>
      <c r="SB19" t="n">
        <v>3.17522</v>
      </c>
      <c r="SC19" t="n">
        <v>3.18189</v>
      </c>
      <c r="SD19" t="n">
        <v>3.18788</v>
      </c>
      <c r="SE19" t="n">
        <v>3.19425</v>
      </c>
      <c r="SF19" t="n">
        <v>3.19966</v>
      </c>
      <c r="SG19" t="n">
        <v>3.20749</v>
      </c>
      <c r="SH19" t="n">
        <v>3.21352</v>
      </c>
      <c r="SI19" t="n">
        <v>3.2186</v>
      </c>
      <c r="SJ19" t="n">
        <v>3.22375</v>
      </c>
      <c r="SK19" t="n">
        <v>3.22825</v>
      </c>
      <c r="SL19" t="n">
        <v>3.23253</v>
      </c>
      <c r="SM19" t="n">
        <v>3.23771</v>
      </c>
      <c r="SN19" t="n">
        <v>3.24259</v>
      </c>
      <c r="SO19" t="n">
        <v>3.24652</v>
      </c>
      <c r="SP19" t="n">
        <v>3.24902</v>
      </c>
      <c r="SQ19" t="n">
        <v>3.25185</v>
      </c>
      <c r="SR19" t="n">
        <v>3.25296</v>
      </c>
      <c r="SS19" t="n">
        <v>3.25358</v>
      </c>
      <c r="ST19" t="n">
        <v>3.25649</v>
      </c>
      <c r="SU19" t="n">
        <v>3.26036</v>
      </c>
      <c r="SV19" t="n">
        <v>3.26344</v>
      </c>
      <c r="SW19" t="n">
        <v>3.26716</v>
      </c>
      <c r="SX19" t="n">
        <v>3.2731</v>
      </c>
      <c r="SY19" t="n">
        <v>3.27952</v>
      </c>
      <c r="SZ19" t="n">
        <v>3.28574</v>
      </c>
      <c r="TA19" t="n">
        <v>3.29099</v>
      </c>
      <c r="TB19" t="n">
        <v>3.29967</v>
      </c>
      <c r="TC19" t="n">
        <v>3.30616</v>
      </c>
      <c r="TD19" t="n">
        <v>3.31174</v>
      </c>
      <c r="TE19" t="n">
        <v>3.31786</v>
      </c>
      <c r="TF19" t="n">
        <v>3.32049</v>
      </c>
      <c r="TG19" t="n">
        <v>3.32481</v>
      </c>
      <c r="TH19" t="n">
        <v>3.33017</v>
      </c>
      <c r="TI19" t="n">
        <v>3.33746</v>
      </c>
      <c r="TJ19" t="n">
        <v>3.34363</v>
      </c>
      <c r="TK19" t="n">
        <v>3.35049</v>
      </c>
      <c r="TL19" t="n">
        <v>3.35571</v>
      </c>
      <c r="TM19" t="n">
        <v>3.3624</v>
      </c>
      <c r="TN19" t="n">
        <v>3.36599</v>
      </c>
      <c r="TO19" t="n">
        <v>3.3728</v>
      </c>
      <c r="TP19" t="n">
        <v>3.37559</v>
      </c>
      <c r="TQ19" t="n">
        <v>3.37806</v>
      </c>
      <c r="TR19" t="n">
        <v>3.38024</v>
      </c>
      <c r="TS19" t="n">
        <v>3.38186</v>
      </c>
      <c r="TT19" t="n">
        <v>3.38452</v>
      </c>
      <c r="TU19" t="n">
        <v>3.39044</v>
      </c>
      <c r="TV19" t="n">
        <v>3.39932</v>
      </c>
      <c r="TW19" t="n">
        <v>3.40649</v>
      </c>
      <c r="TX19" t="n">
        <v>3.40883</v>
      </c>
      <c r="TY19" t="n">
        <v>3.41381</v>
      </c>
      <c r="TZ19" t="n">
        <v>3.42079</v>
      </c>
      <c r="UA19" t="n">
        <v>3.42848</v>
      </c>
      <c r="UB19" t="n">
        <v>3.43242</v>
      </c>
      <c r="UC19" t="n">
        <v>3.43762</v>
      </c>
      <c r="UD19" t="n">
        <v>3.44229</v>
      </c>
      <c r="UE19" t="n">
        <v>3.45072</v>
      </c>
      <c r="UF19" t="n">
        <v>3.45712</v>
      </c>
      <c r="UG19" t="n">
        <v>3.46144</v>
      </c>
      <c r="UH19" t="n">
        <v>3.47026</v>
      </c>
      <c r="UI19" t="n">
        <v>3.47794</v>
      </c>
      <c r="UJ19" t="n">
        <v>3.48033</v>
      </c>
      <c r="UK19" t="n">
        <v>3.48497</v>
      </c>
      <c r="UL19" t="n">
        <v>3.49163</v>
      </c>
      <c r="UM19" t="n">
        <v>3.49618</v>
      </c>
      <c r="UN19" t="n">
        <v>3.50353</v>
      </c>
      <c r="UO19" t="n">
        <v>3.50627</v>
      </c>
      <c r="UP19" t="n">
        <v>3.51211</v>
      </c>
      <c r="UQ19" t="n">
        <v>3.51982</v>
      </c>
      <c r="UR19" t="n">
        <v>3.52427</v>
      </c>
      <c r="US19" t="n">
        <v>3.5303</v>
      </c>
      <c r="UT19" t="n">
        <v>3.53443</v>
      </c>
      <c r="UU19" t="n">
        <v>3.54107</v>
      </c>
      <c r="UV19" t="n">
        <v>3.54986</v>
      </c>
      <c r="UW19" t="n">
        <v>3.55669</v>
      </c>
      <c r="UX19" t="n">
        <v>3.56135</v>
      </c>
      <c r="UY19" t="n">
        <v>3.56738</v>
      </c>
      <c r="UZ19" t="n">
        <v>3.57485</v>
      </c>
      <c r="VA19" t="n">
        <v>3.58219</v>
      </c>
      <c r="VB19" t="n">
        <v>3.5871</v>
      </c>
      <c r="VC19" t="n">
        <v>3.59396</v>
      </c>
      <c r="VD19" t="n">
        <v>3.59726</v>
      </c>
      <c r="VE19" t="n">
        <v>3.60154</v>
      </c>
      <c r="VF19" t="n">
        <v>3.60838</v>
      </c>
      <c r="VG19" t="n">
        <v>3.61326</v>
      </c>
      <c r="VH19" t="n">
        <v>3.61939</v>
      </c>
      <c r="VI19" t="n">
        <v>3.62935</v>
      </c>
      <c r="VJ19" t="n">
        <v>3.63794</v>
      </c>
      <c r="VK19" t="n">
        <v>3.64313</v>
      </c>
      <c r="VL19" t="n">
        <v>3.65222</v>
      </c>
      <c r="VM19" t="n">
        <v>3.65854</v>
      </c>
      <c r="VN19" t="n">
        <v>3.66423</v>
      </c>
      <c r="VO19" t="n">
        <v>3.67098</v>
      </c>
      <c r="VP19" t="n">
        <v>3.67868</v>
      </c>
      <c r="VQ19" t="n">
        <v>3.6834</v>
      </c>
      <c r="VR19" t="n">
        <v>3.68883</v>
      </c>
      <c r="VS19" t="n">
        <v>3.69177</v>
      </c>
      <c r="VT19" t="n">
        <v>3.69341</v>
      </c>
      <c r="VU19" t="n">
        <v>3.69993</v>
      </c>
      <c r="VV19" t="n">
        <v>3.70802</v>
      </c>
      <c r="VW19" t="n">
        <v>3.71445</v>
      </c>
      <c r="VX19" t="n">
        <v>3.71941</v>
      </c>
      <c r="VY19" t="n">
        <v>3.72638</v>
      </c>
      <c r="VZ19" t="n">
        <v>3.73152</v>
      </c>
      <c r="WA19" t="n">
        <v>3.73766</v>
      </c>
      <c r="WB19" t="n">
        <v>3.74563</v>
      </c>
      <c r="WC19" t="n">
        <v>3.75207</v>
      </c>
      <c r="WD19" t="n">
        <v>3.75723</v>
      </c>
      <c r="WE19" t="n">
        <v>3.76561</v>
      </c>
      <c r="WF19" t="n">
        <v>3.77219</v>
      </c>
      <c r="WG19" t="n">
        <v>3.77577</v>
      </c>
      <c r="WH19" t="n">
        <v>3.78488</v>
      </c>
      <c r="WI19" t="n">
        <v>3.78904</v>
      </c>
      <c r="WJ19" t="n">
        <v>3.79438</v>
      </c>
      <c r="WK19" t="n">
        <v>3.80273</v>
      </c>
      <c r="WL19" t="n">
        <v>3.81101</v>
      </c>
      <c r="WM19" t="n">
        <v>3.82057</v>
      </c>
      <c r="WN19" t="n">
        <v>3.82918</v>
      </c>
      <c r="WO19" t="n">
        <v>3.8386</v>
      </c>
      <c r="WP19" t="n">
        <v>3.84358</v>
      </c>
      <c r="WQ19" t="n">
        <v>3.85118</v>
      </c>
      <c r="WR19" t="n">
        <v>3.85566</v>
      </c>
      <c r="WS19" t="n">
        <v>3.86374</v>
      </c>
      <c r="WT19" t="n">
        <v>3.86815</v>
      </c>
      <c r="WU19" t="n">
        <v>3.87268</v>
      </c>
      <c r="WV19" t="n">
        <v>3.87935</v>
      </c>
      <c r="WW19" t="n">
        <v>3.88563</v>
      </c>
      <c r="WX19" t="n">
        <v>3.8928</v>
      </c>
      <c r="WY19" t="n">
        <v>3.89654</v>
      </c>
      <c r="WZ19" t="n">
        <v>3.90201</v>
      </c>
      <c r="XA19" t="n">
        <v>3.90936</v>
      </c>
      <c r="XB19" t="n">
        <v>3.91805</v>
      </c>
      <c r="XC19" t="n">
        <v>3.92239</v>
      </c>
      <c r="XD19" t="n">
        <v>3.92972</v>
      </c>
      <c r="XE19" t="n">
        <v>3.93557</v>
      </c>
      <c r="XF19" t="n">
        <v>3.94474</v>
      </c>
      <c r="XG19" t="n">
        <v>3.95417</v>
      </c>
      <c r="XH19" t="n">
        <v>3.97131</v>
      </c>
      <c r="XI19" t="n">
        <v>3.98003</v>
      </c>
      <c r="XJ19" t="n">
        <v>3.99045</v>
      </c>
      <c r="XK19" t="n">
        <v>3.99725</v>
      </c>
      <c r="XL19" t="n">
        <v>4.00439</v>
      </c>
      <c r="XM19" t="n">
        <v>4.00957</v>
      </c>
      <c r="XN19" t="n">
        <v>4.01645</v>
      </c>
      <c r="XO19" t="n">
        <v>4.02855</v>
      </c>
      <c r="XP19" t="n">
        <v>4.04288</v>
      </c>
      <c r="XQ19" t="n">
        <v>4.05089</v>
      </c>
      <c r="XR19" t="n">
        <v>4.06318</v>
      </c>
      <c r="XS19" t="n">
        <v>4.06921</v>
      </c>
      <c r="XT19" t="n">
        <v>4.07509</v>
      </c>
      <c r="XU19" t="n">
        <v>4.08591</v>
      </c>
      <c r="XV19" t="n">
        <v>4.09687</v>
      </c>
      <c r="XW19" t="n">
        <v>4.10333</v>
      </c>
      <c r="XX19" t="n">
        <v>4.11031</v>
      </c>
      <c r="XY19" t="n">
        <v>4.11834</v>
      </c>
      <c r="XZ19" t="n">
        <v>4.12446</v>
      </c>
      <c r="YA19" t="n">
        <v>4.13031</v>
      </c>
      <c r="YB19" t="n">
        <v>4.13886</v>
      </c>
      <c r="YC19" t="n">
        <v>4.1449</v>
      </c>
      <c r="YD19" t="n">
        <v>4.15577</v>
      </c>
      <c r="YE19" t="n">
        <v>4.16479</v>
      </c>
      <c r="YF19" t="n">
        <v>4.17118</v>
      </c>
      <c r="YG19" t="n">
        <v>4.1773</v>
      </c>
      <c r="YH19" t="n">
        <v>4.18332</v>
      </c>
      <c r="YI19" t="n">
        <v>4.1896</v>
      </c>
      <c r="YJ19" t="n">
        <v>4.1983</v>
      </c>
      <c r="YK19" t="n">
        <v>4.2033</v>
      </c>
      <c r="YL19" t="n">
        <v>4.21182</v>
      </c>
      <c r="YM19" t="n">
        <v>4.21921</v>
      </c>
      <c r="YN19" t="n">
        <v>4.22505</v>
      </c>
      <c r="YO19" t="n">
        <v>4.23074</v>
      </c>
      <c r="YP19" t="n">
        <v>4.23604</v>
      </c>
      <c r="YQ19" t="n">
        <v>4.24588</v>
      </c>
      <c r="YR19" t="n">
        <v>4.25514</v>
      </c>
      <c r="YS19" t="n">
        <v>4.26603</v>
      </c>
      <c r="YT19" t="n">
        <v>4.27961</v>
      </c>
      <c r="YU19" t="n">
        <v>4.29487</v>
      </c>
      <c r="YV19" t="n">
        <v>4.30592</v>
      </c>
      <c r="YW19" t="n">
        <v>4.31602</v>
      </c>
      <c r="YX19" t="n">
        <v>4.32048</v>
      </c>
      <c r="YY19" t="n">
        <v>4.32586</v>
      </c>
      <c r="YZ19" t="n">
        <v>4.33218</v>
      </c>
      <c r="ZA19" t="n">
        <v>4.33891</v>
      </c>
      <c r="ZB19" t="n">
        <v>4.34521</v>
      </c>
      <c r="ZC19" t="n">
        <v>4.35251</v>
      </c>
      <c r="ZD19" t="n">
        <v>4.36428</v>
      </c>
      <c r="ZE19" t="n">
        <v>4.37175</v>
      </c>
      <c r="ZF19" t="n">
        <v>4.38079</v>
      </c>
      <c r="ZG19" t="n">
        <v>4.38564</v>
      </c>
      <c r="ZH19" t="n">
        <v>4.39409</v>
      </c>
      <c r="ZI19" t="n">
        <v>4.40419</v>
      </c>
      <c r="ZJ19" t="n">
        <v>4.41767</v>
      </c>
      <c r="ZK19" t="n">
        <v>4.42565</v>
      </c>
      <c r="ZL19" t="n">
        <v>4.43354</v>
      </c>
      <c r="ZM19" t="n">
        <v>4.44007</v>
      </c>
      <c r="ZN19" t="n">
        <v>4.44642</v>
      </c>
      <c r="ZO19" t="n">
        <v>4.45712</v>
      </c>
      <c r="ZP19" t="n">
        <v>4.46687</v>
      </c>
      <c r="ZQ19" t="n">
        <v>4.47323</v>
      </c>
      <c r="ZR19" t="n">
        <v>4.47948</v>
      </c>
      <c r="ZS19" t="n">
        <v>4.48717</v>
      </c>
      <c r="ZT19" t="n">
        <v>4.49782</v>
      </c>
      <c r="ZU19" t="n">
        <v>4.50688</v>
      </c>
      <c r="ZV19" t="n">
        <v>4.51793</v>
      </c>
      <c r="ZW19" t="n">
        <v>4.52814</v>
      </c>
      <c r="ZX19" t="n">
        <v>4.5386</v>
      </c>
      <c r="ZY19" t="n">
        <v>4.54987</v>
      </c>
      <c r="ZZ19" t="n">
        <v>4.55618</v>
      </c>
      <c r="AAA19" t="n">
        <v>4.56705</v>
      </c>
      <c r="AAB19" t="n">
        <v>4.582</v>
      </c>
      <c r="AAC19" t="n">
        <v>4.58659</v>
      </c>
      <c r="AAD19" t="n">
        <v>4.59291</v>
      </c>
      <c r="AAE19" t="n">
        <v>4.59967</v>
      </c>
      <c r="AAF19" t="n">
        <v>4.60548</v>
      </c>
      <c r="AAG19" t="n">
        <v>4.61834</v>
      </c>
      <c r="AAH19" t="n">
        <v>4.62785</v>
      </c>
      <c r="AAI19" t="n">
        <v>4.63416</v>
      </c>
      <c r="AAJ19" t="n">
        <v>4.64518</v>
      </c>
      <c r="AAK19" t="n">
        <v>4.65376</v>
      </c>
      <c r="AAL19" t="n">
        <v>4.66829</v>
      </c>
      <c r="AAM19" t="n">
        <v>4.68343</v>
      </c>
      <c r="AAN19" t="n">
        <v>4.69354</v>
      </c>
      <c r="AAO19" t="n">
        <v>4.69961</v>
      </c>
      <c r="AAP19" t="n">
        <v>4.71745</v>
      </c>
      <c r="AAQ19" t="n">
        <v>4.7334</v>
      </c>
      <c r="AAR19" t="n">
        <v>4.74677</v>
      </c>
      <c r="AAS19" t="n">
        <v>4.75507</v>
      </c>
      <c r="AAT19" t="n">
        <v>4.76266</v>
      </c>
      <c r="AAU19" t="n">
        <v>4.77282</v>
      </c>
      <c r="AAV19" t="n">
        <v>4.77989</v>
      </c>
      <c r="AAW19" t="n">
        <v>4.79002</v>
      </c>
      <c r="AAX19" t="n">
        <v>4.79999</v>
      </c>
      <c r="AAY19" t="n">
        <v>4.81947</v>
      </c>
      <c r="AAZ19" t="n">
        <v>4.82769</v>
      </c>
      <c r="ABA19" t="n">
        <v>4.83016</v>
      </c>
      <c r="ABB19" t="n">
        <v>4.84285</v>
      </c>
      <c r="ABC19" t="n">
        <v>4.85255</v>
      </c>
      <c r="ABD19" t="n">
        <v>4.85958</v>
      </c>
      <c r="ABE19" t="n">
        <v>4.86977</v>
      </c>
      <c r="ABF19" t="n">
        <v>4.88307</v>
      </c>
      <c r="ABG19" t="n">
        <v>4.89676</v>
      </c>
      <c r="ABH19" t="n">
        <v>4.90961</v>
      </c>
      <c r="ABI19" t="n">
        <v>4.91967</v>
      </c>
      <c r="ABJ19" t="n">
        <v>4.93282</v>
      </c>
      <c r="ABK19" t="n">
        <v>4.9431</v>
      </c>
      <c r="ABL19" t="n">
        <v>4.95593</v>
      </c>
      <c r="ABM19" t="n">
        <v>4.97281</v>
      </c>
      <c r="ABN19" t="n">
        <v>4.98361</v>
      </c>
      <c r="ABO19" t="n">
        <v>4.99693</v>
      </c>
      <c r="ABP19" t="n">
        <v>5.0147</v>
      </c>
      <c r="ABQ19" t="n">
        <v>5.02932</v>
      </c>
      <c r="ABR19" t="n">
        <v>5.03611</v>
      </c>
      <c r="ABS19" t="n">
        <v>5.04572</v>
      </c>
      <c r="ABT19" t="n">
        <v>5.06169</v>
      </c>
      <c r="ABU19" t="n">
        <v>5.07542</v>
      </c>
      <c r="ABV19" t="n">
        <v>5.08744</v>
      </c>
      <c r="ABW19" t="n">
        <v>5.0963</v>
      </c>
      <c r="ABX19" t="n">
        <v>5.10029</v>
      </c>
      <c r="ABY19" t="n">
        <v>5.11308</v>
      </c>
      <c r="ABZ19" t="n">
        <v>5.12147</v>
      </c>
      <c r="ACA19" t="n">
        <v>5.13514</v>
      </c>
      <c r="ACB19" t="n">
        <v>5.15726</v>
      </c>
      <c r="ACC19" t="n">
        <v>5.16504</v>
      </c>
      <c r="ACD19" t="n">
        <v>5.17847</v>
      </c>
      <c r="ACE19" t="n">
        <v>5.19162</v>
      </c>
      <c r="ACF19" t="n">
        <v>5.19913</v>
      </c>
      <c r="ACG19" t="n">
        <v>5.21738</v>
      </c>
      <c r="ACH19" t="n">
        <v>5.23405</v>
      </c>
      <c r="ACI19" t="n">
        <v>5.24484</v>
      </c>
      <c r="ACJ19" t="n">
        <v>5.25795</v>
      </c>
      <c r="ACK19" t="n">
        <v>5.26638</v>
      </c>
      <c r="ACL19" t="n">
        <v>5.28087</v>
      </c>
      <c r="ACM19" t="n">
        <v>5.29844</v>
      </c>
      <c r="ACN19" t="n">
        <v>5.31264</v>
      </c>
      <c r="ACO19" t="n">
        <v>5.3278</v>
      </c>
      <c r="ACP19" t="n">
        <v>5.3383</v>
      </c>
      <c r="ACQ19" t="n">
        <v>5.35144</v>
      </c>
      <c r="ACR19" t="n">
        <v>5.36685</v>
      </c>
      <c r="ACS19" t="n">
        <v>5.37462</v>
      </c>
      <c r="ACT19" t="n">
        <v>5.3888</v>
      </c>
      <c r="ACU19" t="n">
        <v>5.40517</v>
      </c>
      <c r="ACV19" t="n">
        <v>5.4235</v>
      </c>
      <c r="ACW19" t="n">
        <v>5.43396</v>
      </c>
      <c r="ACX19" t="n">
        <v>5.45393</v>
      </c>
      <c r="ACY19" t="n">
        <v>5.46607</v>
      </c>
      <c r="ACZ19" t="n">
        <v>5.47076</v>
      </c>
      <c r="ADA19" t="n">
        <v>5.48884</v>
      </c>
      <c r="ADB19" t="n">
        <v>5.50102</v>
      </c>
      <c r="ADC19" t="n">
        <v>5.50933</v>
      </c>
      <c r="ADD19" t="n">
        <v>5.51671</v>
      </c>
      <c r="ADE19" t="n">
        <v>5.52901</v>
      </c>
      <c r="ADF19" t="n">
        <v>5.53747</v>
      </c>
      <c r="ADG19" t="n">
        <v>5.54791</v>
      </c>
      <c r="ADH19" t="n">
        <v>5.56267</v>
      </c>
      <c r="ADI19" t="n">
        <v>5.57223</v>
      </c>
      <c r="ADJ19" t="n">
        <v>5.59673</v>
      </c>
      <c r="ADK19" t="n">
        <v>5.61362</v>
      </c>
      <c r="ADL19" t="n">
        <v>5.6388</v>
      </c>
      <c r="ADM19" t="n">
        <v>5.65542</v>
      </c>
      <c r="ADN19" t="n">
        <v>5.66472</v>
      </c>
      <c r="ADO19" t="n">
        <v>5.68524</v>
      </c>
      <c r="ADP19" t="n">
        <v>5.70795</v>
      </c>
      <c r="ADQ19" t="n">
        <v>5.71647</v>
      </c>
      <c r="ADR19" t="n">
        <v>5.73405</v>
      </c>
      <c r="ADS19" t="n">
        <v>5.75833</v>
      </c>
      <c r="ADT19" t="n">
        <v>5.78058</v>
      </c>
      <c r="ADU19" t="n">
        <v>5.79251</v>
      </c>
      <c r="ADV19" t="n">
        <v>5.79887</v>
      </c>
      <c r="ADW19" t="n">
        <v>5.81292</v>
      </c>
      <c r="ADX19" t="n">
        <v>5.83002</v>
      </c>
      <c r="ADY19" t="n">
        <v>5.83864</v>
      </c>
      <c r="ADZ19" t="n">
        <v>5.84836</v>
      </c>
      <c r="AEA19" t="n">
        <v>5.86746</v>
      </c>
      <c r="AEB19" t="n">
        <v>5.88018</v>
      </c>
      <c r="AEC19" t="n">
        <v>5.89562</v>
      </c>
      <c r="AED19" t="n">
        <v>5.9113</v>
      </c>
      <c r="AEE19" t="n">
        <v>5.92002</v>
      </c>
      <c r="AEF19" t="n">
        <v>5.92589</v>
      </c>
      <c r="AEG19" t="n">
        <v>5.94264</v>
      </c>
      <c r="AEH19" t="n">
        <v>5.95931</v>
      </c>
      <c r="AEI19" t="n">
        <v>5.96833</v>
      </c>
      <c r="AEJ19" t="n">
        <v>5.97204</v>
      </c>
      <c r="AEK19" t="n">
        <v>5.98209</v>
      </c>
      <c r="AEL19" t="n">
        <v>5.99613</v>
      </c>
      <c r="AEM19" t="n">
        <v>6.01519</v>
      </c>
      <c r="AEN19" t="n">
        <v>6.0312</v>
      </c>
      <c r="AEO19" t="n">
        <v>6.05155</v>
      </c>
      <c r="AEP19" t="n">
        <v>6.06728</v>
      </c>
      <c r="AEQ19" t="n">
        <v>6.08416</v>
      </c>
      <c r="AER19" t="n">
        <v>6.09565</v>
      </c>
      <c r="AES19" t="n">
        <v>6.1162</v>
      </c>
      <c r="AET19" t="n">
        <v>6.13626</v>
      </c>
      <c r="AEU19" t="n">
        <v>6.15421</v>
      </c>
      <c r="AEV19" t="n">
        <v>6.1816</v>
      </c>
      <c r="AEW19" t="n">
        <v>6.20696</v>
      </c>
      <c r="AEX19" t="n">
        <v>6.21601</v>
      </c>
      <c r="AEY19" t="n">
        <v>6.23693</v>
      </c>
      <c r="AEZ19" t="n">
        <v>6.27012</v>
      </c>
      <c r="AFA19" t="n">
        <v>6.29153</v>
      </c>
      <c r="AFB19" t="n">
        <v>6.31085</v>
      </c>
      <c r="AFC19" t="n">
        <v>6.33026</v>
      </c>
      <c r="AFD19" t="n">
        <v>6.34509</v>
      </c>
      <c r="AFE19" t="n">
        <v>6.35929</v>
      </c>
      <c r="AFF19" t="n">
        <v>6.37663</v>
      </c>
      <c r="AFG19" t="n">
        <v>6.39712</v>
      </c>
      <c r="AFH19" t="n">
        <v>6.41269</v>
      </c>
      <c r="AFI19" t="n">
        <v>6.41984</v>
      </c>
      <c r="AFJ19" t="n">
        <v>6.42742</v>
      </c>
      <c r="AFK19" t="n">
        <v>6.44392</v>
      </c>
      <c r="AFL19" t="n">
        <v>6.45734</v>
      </c>
      <c r="AFM19" t="n">
        <v>6.47966</v>
      </c>
      <c r="AFN19" t="n">
        <v>6.4949</v>
      </c>
      <c r="AFO19" t="n">
        <v>6.51473</v>
      </c>
      <c r="AFP19" t="n">
        <v>6.53505</v>
      </c>
      <c r="AFQ19" t="n">
        <v>6.5538</v>
      </c>
      <c r="AFR19" t="n">
        <v>6.57876</v>
      </c>
      <c r="AFS19" t="n">
        <v>6.60107</v>
      </c>
      <c r="AFT19" t="n">
        <v>6.64352</v>
      </c>
      <c r="AFU19" t="n">
        <v>6.687</v>
      </c>
      <c r="AFV19" t="n">
        <v>6.72534</v>
      </c>
      <c r="AFW19" t="n">
        <v>6.76508</v>
      </c>
      <c r="AFX19" t="n">
        <v>6.78808</v>
      </c>
      <c r="AFY19" t="n">
        <v>6.81993</v>
      </c>
      <c r="AFZ19" t="n">
        <v>6.84194</v>
      </c>
      <c r="AGA19" t="n">
        <v>6.87122</v>
      </c>
      <c r="AGB19" t="n">
        <v>6.91024</v>
      </c>
      <c r="AGC19" t="n">
        <v>6.91614</v>
      </c>
      <c r="AGD19" t="n">
        <v>6.935</v>
      </c>
      <c r="AGE19" t="n">
        <v>6.97283</v>
      </c>
      <c r="AGF19" t="n">
        <v>6.99489</v>
      </c>
      <c r="AGG19" t="n">
        <v>7.02487</v>
      </c>
      <c r="AGH19" t="n">
        <v>7.05187</v>
      </c>
      <c r="AGI19" t="n">
        <v>7.08714</v>
      </c>
      <c r="AGJ19" t="n">
        <v>7.10728</v>
      </c>
      <c r="AGK19" t="n">
        <v>7.13247</v>
      </c>
      <c r="AGL19" t="n">
        <v>7.14614</v>
      </c>
      <c r="AGM19" t="n">
        <v>7.15433</v>
      </c>
      <c r="AGN19" t="n">
        <v>7.16722</v>
      </c>
      <c r="AGO19" t="n">
        <v>7.20803</v>
      </c>
      <c r="AGP19" t="n">
        <v>7.24193</v>
      </c>
      <c r="AGQ19" t="n">
        <v>7.28162</v>
      </c>
      <c r="AGR19" t="n">
        <v>7.32662</v>
      </c>
      <c r="AGS19" t="n">
        <v>7.35517</v>
      </c>
      <c r="AGT19" t="n">
        <v>7.39326</v>
      </c>
      <c r="AGU19" t="n">
        <v>7.42348</v>
      </c>
      <c r="AGV19" t="n">
        <v>7.45583</v>
      </c>
      <c r="AGW19" t="n">
        <v>7.47278</v>
      </c>
      <c r="AGX19" t="n">
        <v>7.48715</v>
      </c>
      <c r="AGY19" t="n">
        <v>7.52561</v>
      </c>
      <c r="AGZ19" t="n">
        <v>7.55445</v>
      </c>
      <c r="AHA19" t="n">
        <v>7.56734</v>
      </c>
      <c r="AHB19" t="n">
        <v>7.60262</v>
      </c>
      <c r="AHC19" t="n">
        <v>7.62556</v>
      </c>
      <c r="AHD19" t="n">
        <v>7.65358</v>
      </c>
      <c r="AHE19" t="n">
        <v>7.68627</v>
      </c>
      <c r="AHF19" t="n">
        <v>7.71941</v>
      </c>
      <c r="AHG19" t="n">
        <v>7.75202</v>
      </c>
      <c r="AHH19" t="n">
        <v>7.80439</v>
      </c>
      <c r="AHI19" t="n">
        <v>7.84452</v>
      </c>
      <c r="AHJ19" t="n">
        <v>7.88922</v>
      </c>
      <c r="AHK19" t="n">
        <v>7.94516</v>
      </c>
      <c r="AHL19" t="n">
        <v>7.98314</v>
      </c>
      <c r="AHM19" t="n">
        <v>8.011609999999999</v>
      </c>
      <c r="AHN19" t="n">
        <v>8.040229999999999</v>
      </c>
      <c r="AHO19" t="n">
        <v>8.07518</v>
      </c>
      <c r="AHP19" t="n">
        <v>8.11829</v>
      </c>
      <c r="AHQ19" t="n">
        <v>8.16559</v>
      </c>
      <c r="AHR19" t="n">
        <v>8.21556</v>
      </c>
      <c r="AHS19" t="n">
        <v>8.265750000000001</v>
      </c>
      <c r="AHT19" t="n">
        <v>8.294829999999999</v>
      </c>
      <c r="AHU19" t="n">
        <v>8.340619999999999</v>
      </c>
      <c r="AHV19" t="n">
        <v>8.378030000000001</v>
      </c>
      <c r="AHW19" t="n">
        <v>8.41222</v>
      </c>
      <c r="AHX19" t="n">
        <v>8.47921</v>
      </c>
      <c r="AHY19" t="n">
        <v>8.54682</v>
      </c>
      <c r="AHZ19" t="n">
        <v>8.59033</v>
      </c>
      <c r="AIA19" t="n">
        <v>8.622159999999999</v>
      </c>
      <c r="AIB19" t="n">
        <v>8.672140000000001</v>
      </c>
      <c r="AIC19" t="n">
        <v>8.727919999999999</v>
      </c>
      <c r="AID19" t="n">
        <v>8.796849999999999</v>
      </c>
      <c r="AIE19" t="n">
        <v>8.83281</v>
      </c>
      <c r="AIF19" t="n">
        <v>8.872949999999999</v>
      </c>
      <c r="AIG19" t="n">
        <v>8.91433</v>
      </c>
      <c r="AIH19" t="n">
        <v>9.003299999999999</v>
      </c>
      <c r="AII19" t="n">
        <v>9.05865</v>
      </c>
      <c r="AIJ19" t="n">
        <v>9.11205</v>
      </c>
      <c r="AIK19" t="n">
        <v>9.17103</v>
      </c>
      <c r="AIL19" t="n">
        <v>9.22275</v>
      </c>
      <c r="AIM19" t="n">
        <v>9.262740000000001</v>
      </c>
      <c r="AIN19" t="n">
        <v>9.318820000000001</v>
      </c>
      <c r="AIO19" t="n">
        <v>9.39479</v>
      </c>
      <c r="AIP19" t="n">
        <v>9.46856</v>
      </c>
      <c r="AIQ19" t="n">
        <v>9.54082</v>
      </c>
      <c r="AIR19" t="n">
        <v>9.568519999999999</v>
      </c>
      <c r="AIS19" t="n">
        <v>9.63964</v>
      </c>
      <c r="AIT19" t="n">
        <v>9.70872</v>
      </c>
      <c r="AIU19" t="n">
        <v>9.796989999999999</v>
      </c>
      <c r="AIV19" t="n">
        <v>9.844239999999999</v>
      </c>
      <c r="AIW19" t="n">
        <v>9.88059</v>
      </c>
      <c r="AIX19" t="n">
        <v>9.93008</v>
      </c>
      <c r="AIY19" t="n">
        <v>10.00188</v>
      </c>
      <c r="AIZ19" t="n">
        <v>10.07998</v>
      </c>
      <c r="AJA19" t="n">
        <v>10.18095</v>
      </c>
      <c r="AJB19" t="n">
        <v>10.28125</v>
      </c>
      <c r="AJC19" t="n">
        <v>10.38157</v>
      </c>
      <c r="AJD19" t="n">
        <v>10.42762</v>
      </c>
      <c r="AJE19" t="n">
        <v>10.46625</v>
      </c>
      <c r="AJF19" t="n">
        <v>10.52914</v>
      </c>
      <c r="AJG19" t="n">
        <v>10.62396</v>
      </c>
      <c r="AJH19" t="n">
        <v>10.64275</v>
      </c>
      <c r="AJI19" t="n">
        <v>10.68661</v>
      </c>
      <c r="AJJ19" t="n">
        <v>10.77668</v>
      </c>
      <c r="AJK19" t="n">
        <v>10.86203</v>
      </c>
      <c r="AJL19" t="n">
        <v>10.97189</v>
      </c>
      <c r="AJM19" t="n">
        <v>11.13091</v>
      </c>
      <c r="AJN19" t="n">
        <v>11.23454</v>
      </c>
      <c r="AJO19" t="n">
        <v>11.37441</v>
      </c>
      <c r="AJP19" t="n">
        <v>11.44171</v>
      </c>
      <c r="AJQ19" t="n">
        <v>11.49073</v>
      </c>
      <c r="AJR19" t="n">
        <v>11.55489</v>
      </c>
      <c r="AJS19" t="n">
        <v>11.62775</v>
      </c>
      <c r="AJT19" t="n">
        <v>11.69237</v>
      </c>
      <c r="AJU19" t="n">
        <v>11.76658</v>
      </c>
      <c r="AJV19" t="n">
        <v>11.88979</v>
      </c>
      <c r="AJW19" t="n">
        <v>11.9903</v>
      </c>
      <c r="AJX19" t="n">
        <v>12.15126</v>
      </c>
      <c r="AJY19" t="n">
        <v>12.34496</v>
      </c>
      <c r="AJZ19" t="n">
        <v>12.48184</v>
      </c>
      <c r="AKA19" t="n">
        <v>12.53806</v>
      </c>
      <c r="AKB19" t="n">
        <v>12.6913</v>
      </c>
      <c r="AKC19" t="n">
        <v>13.03088</v>
      </c>
      <c r="AKD19" t="n">
        <v>13.34812</v>
      </c>
      <c r="AKE19" t="n">
        <v>13.56124</v>
      </c>
      <c r="AKF19" t="n">
        <v>13.67909</v>
      </c>
      <c r="AKG19" t="n">
        <v>13.79779</v>
      </c>
      <c r="AKH19" t="n">
        <v>13.91657</v>
      </c>
      <c r="AKI19" t="n">
        <v>14.00211</v>
      </c>
      <c r="AKJ19" t="n">
        <v>14.15418</v>
      </c>
      <c r="AKK19" t="n">
        <v>14.24978</v>
      </c>
      <c r="AKL19" t="n">
        <v>14.39306</v>
      </c>
      <c r="AKM19" t="n">
        <v>14.69507</v>
      </c>
      <c r="AKN19" t="n">
        <v>14.95981</v>
      </c>
      <c r="AKO19" t="n">
        <v>15.27995</v>
      </c>
      <c r="AKP19" t="n">
        <v>15.51896</v>
      </c>
      <c r="AKQ19" t="n">
        <v>15.81223</v>
      </c>
      <c r="AKR19" t="n">
        <v>16.02651</v>
      </c>
      <c r="AKS19" t="n">
        <v>16.45143</v>
      </c>
      <c r="AKT19" t="n">
        <v>16.78427</v>
      </c>
      <c r="AKU19" t="n">
        <v>17.14958</v>
      </c>
      <c r="AKV19" t="n">
        <v>17.38345</v>
      </c>
      <c r="AKW19" t="n">
        <v>17.95191</v>
      </c>
      <c r="AKX19" t="n">
        <v>18.67324</v>
      </c>
      <c r="AKY19" t="n">
        <v>18.96972</v>
      </c>
      <c r="AKZ19" t="n">
        <v>19.77464</v>
      </c>
      <c r="ALA19" t="n">
        <v>20.51754</v>
      </c>
      <c r="ALB19" t="n">
        <v>21.0832</v>
      </c>
      <c r="ALC19" t="n">
        <v>21.93551</v>
      </c>
      <c r="ALD19" t="n">
        <v>22.83776</v>
      </c>
      <c r="ALE19" t="n">
        <v>23.75625</v>
      </c>
      <c r="ALF19" t="n">
        <v>24.72906</v>
      </c>
      <c r="ALG19" t="n">
        <v>25.94794</v>
      </c>
      <c r="ALH19" t="n">
        <v>27.28114</v>
      </c>
      <c r="ALI19" t="n">
        <v>28.30501</v>
      </c>
      <c r="ALJ19" t="n">
        <v>30.22669</v>
      </c>
      <c r="ALK19" t="n">
        <v>33.07234</v>
      </c>
      <c r="ALL19" t="n">
        <v>35.17044</v>
      </c>
      <c r="ALM19" t="n">
        <v>39.01055</v>
      </c>
      <c r="ALN19" t="n">
        <v>50.15297</v>
      </c>
      <c r="ALO19" t="n">
        <v>110.79795</v>
      </c>
    </row>
    <row r="20">
      <c r="A20" t="inlineStr">
        <is>
          <t>Uganda</t>
        </is>
      </c>
      <c r="B20" t="inlineStr">
        <is>
          <t>UGA</t>
        </is>
      </c>
      <c r="C20" s="13">
        <f>AVERAGE(SI20,SJ20)</f>
        <v/>
      </c>
      <c r="D20" t="n">
        <v>0.31663</v>
      </c>
      <c r="E20" t="n">
        <v>0.4111</v>
      </c>
      <c r="F20" t="n">
        <v>0.46551</v>
      </c>
      <c r="G20" t="n">
        <v>0.50689</v>
      </c>
      <c r="H20" t="n">
        <v>0.54345</v>
      </c>
      <c r="I20" t="n">
        <v>0.56245</v>
      </c>
      <c r="J20" t="n">
        <v>0.58177</v>
      </c>
      <c r="K20" t="n">
        <v>0.60094</v>
      </c>
      <c r="L20" t="n">
        <v>0.61555</v>
      </c>
      <c r="M20" t="n">
        <v>0.63374</v>
      </c>
      <c r="N20" t="n">
        <v>0.6514799999999999</v>
      </c>
      <c r="O20" t="n">
        <v>0.66253</v>
      </c>
      <c r="P20" t="n">
        <v>0.67653</v>
      </c>
      <c r="Q20" t="n">
        <v>0.6863899999999999</v>
      </c>
      <c r="R20" t="n">
        <v>0.7113699999999999</v>
      </c>
      <c r="S20" t="n">
        <v>0.73217</v>
      </c>
      <c r="T20" t="n">
        <v>0.74448</v>
      </c>
      <c r="U20" t="n">
        <v>0.75197</v>
      </c>
      <c r="V20" t="n">
        <v>0.75951</v>
      </c>
      <c r="W20" t="n">
        <v>0.77068</v>
      </c>
      <c r="X20" t="n">
        <v>0.7811900000000001</v>
      </c>
      <c r="Y20" t="n">
        <v>0.78923</v>
      </c>
      <c r="Z20" t="n">
        <v>0.79706</v>
      </c>
      <c r="AA20" t="n">
        <v>0.8111</v>
      </c>
      <c r="AB20" t="n">
        <v>0.81716</v>
      </c>
      <c r="AC20" t="n">
        <v>0.82436</v>
      </c>
      <c r="AD20" t="n">
        <v>0.83063</v>
      </c>
      <c r="AE20" t="n">
        <v>0.84211</v>
      </c>
      <c r="AF20" t="n">
        <v>0.85455</v>
      </c>
      <c r="AG20" t="n">
        <v>0.86248</v>
      </c>
      <c r="AH20" t="n">
        <v>0.8697</v>
      </c>
      <c r="AI20" t="n">
        <v>0.8788</v>
      </c>
      <c r="AJ20" t="n">
        <v>0.88786</v>
      </c>
      <c r="AK20" t="n">
        <v>0.89621</v>
      </c>
      <c r="AL20" t="n">
        <v>0.90552</v>
      </c>
      <c r="AM20" t="n">
        <v>0.91137</v>
      </c>
      <c r="AN20" t="n">
        <v>0.92091</v>
      </c>
      <c r="AO20" t="n">
        <v>0.9315600000000001</v>
      </c>
      <c r="AP20" t="n">
        <v>0.94013</v>
      </c>
      <c r="AQ20" t="n">
        <v>0.9464399999999999</v>
      </c>
      <c r="AR20" t="n">
        <v>0.95767</v>
      </c>
      <c r="AS20" t="n">
        <v>0.9633699999999999</v>
      </c>
      <c r="AT20" t="n">
        <v>0.9712499999999999</v>
      </c>
      <c r="AU20" t="n">
        <v>0.97437</v>
      </c>
      <c r="AV20" t="n">
        <v>0.9785199999999999</v>
      </c>
      <c r="AW20" t="n">
        <v>0.98476</v>
      </c>
      <c r="AX20" t="n">
        <v>0.99002</v>
      </c>
      <c r="AY20" t="n">
        <v>0.9961</v>
      </c>
      <c r="AZ20" t="n">
        <v>1.00185</v>
      </c>
      <c r="BA20" t="n">
        <v>1.00782</v>
      </c>
      <c r="BB20" t="n">
        <v>1.01354</v>
      </c>
      <c r="BC20" t="n">
        <v>1.01822</v>
      </c>
      <c r="BD20" t="n">
        <v>1.02098</v>
      </c>
      <c r="BE20" t="n">
        <v>1.02588</v>
      </c>
      <c r="BF20" t="n">
        <v>1.03408</v>
      </c>
      <c r="BG20" t="n">
        <v>1.03981</v>
      </c>
      <c r="BH20" t="n">
        <v>1.04385</v>
      </c>
      <c r="BI20" t="n">
        <v>1.0461</v>
      </c>
      <c r="BJ20" t="n">
        <v>1.04967</v>
      </c>
      <c r="BK20" t="n">
        <v>1.05382</v>
      </c>
      <c r="BL20" t="n">
        <v>1.06079</v>
      </c>
      <c r="BM20" t="n">
        <v>1.06926</v>
      </c>
      <c r="BN20" t="n">
        <v>1.0729</v>
      </c>
      <c r="BO20" t="n">
        <v>1.07765</v>
      </c>
      <c r="BP20" t="n">
        <v>1.08201</v>
      </c>
      <c r="BQ20" t="n">
        <v>1.08563</v>
      </c>
      <c r="BR20" t="n">
        <v>1.09069</v>
      </c>
      <c r="BS20" t="n">
        <v>1.09397</v>
      </c>
      <c r="BT20" t="n">
        <v>1.09615</v>
      </c>
      <c r="BU20" t="n">
        <v>1.10147</v>
      </c>
      <c r="BV20" t="n">
        <v>1.1078</v>
      </c>
      <c r="BW20" t="n">
        <v>1.1133</v>
      </c>
      <c r="BX20" t="n">
        <v>1.12124</v>
      </c>
      <c r="BY20" t="n">
        <v>1.12952</v>
      </c>
      <c r="BZ20" t="n">
        <v>1.13499</v>
      </c>
      <c r="CA20" t="n">
        <v>1.14009</v>
      </c>
      <c r="CB20" t="n">
        <v>1.1448</v>
      </c>
      <c r="CC20" t="n">
        <v>1.15027</v>
      </c>
      <c r="CD20" t="n">
        <v>1.15911</v>
      </c>
      <c r="CE20" t="n">
        <v>1.16539</v>
      </c>
      <c r="CF20" t="n">
        <v>1.17182</v>
      </c>
      <c r="CG20" t="n">
        <v>1.17754</v>
      </c>
      <c r="CH20" t="n">
        <v>1.18265</v>
      </c>
      <c r="CI20" t="n">
        <v>1.18722</v>
      </c>
      <c r="CJ20" t="n">
        <v>1.19035</v>
      </c>
      <c r="CK20" t="n">
        <v>1.19466</v>
      </c>
      <c r="CL20" t="n">
        <v>1.19689</v>
      </c>
      <c r="CM20" t="n">
        <v>1.20181</v>
      </c>
      <c r="CN20" t="n">
        <v>1.20444</v>
      </c>
      <c r="CO20" t="n">
        <v>1.21013</v>
      </c>
      <c r="CP20" t="n">
        <v>1.21298</v>
      </c>
      <c r="CQ20" t="n">
        <v>1.21622</v>
      </c>
      <c r="CR20" t="n">
        <v>1.21921</v>
      </c>
      <c r="CS20" t="n">
        <v>1.22444</v>
      </c>
      <c r="CT20" t="n">
        <v>1.23271</v>
      </c>
      <c r="CU20" t="n">
        <v>1.2386</v>
      </c>
      <c r="CV20" t="n">
        <v>1.24215</v>
      </c>
      <c r="CW20" t="n">
        <v>1.24505</v>
      </c>
      <c r="CX20" t="n">
        <v>1.24849</v>
      </c>
      <c r="CY20" t="n">
        <v>1.2535</v>
      </c>
      <c r="CZ20" t="n">
        <v>1.25995</v>
      </c>
      <c r="DA20" t="n">
        <v>1.26311</v>
      </c>
      <c r="DB20" t="n">
        <v>1.26836</v>
      </c>
      <c r="DC20" t="n">
        <v>1.27316</v>
      </c>
      <c r="DD20" t="n">
        <v>1.27732</v>
      </c>
      <c r="DE20" t="n">
        <v>1.28303</v>
      </c>
      <c r="DF20" t="n">
        <v>1.28761</v>
      </c>
      <c r="DG20" t="n">
        <v>1.29192</v>
      </c>
      <c r="DH20" t="n">
        <v>1.29631</v>
      </c>
      <c r="DI20" t="n">
        <v>1.29985</v>
      </c>
      <c r="DJ20" t="n">
        <v>1.30404</v>
      </c>
      <c r="DK20" t="n">
        <v>1.30715</v>
      </c>
      <c r="DL20" t="n">
        <v>1.30998</v>
      </c>
      <c r="DM20" t="n">
        <v>1.31288</v>
      </c>
      <c r="DN20" t="n">
        <v>1.31556</v>
      </c>
      <c r="DO20" t="n">
        <v>1.31879</v>
      </c>
      <c r="DP20" t="n">
        <v>1.3246</v>
      </c>
      <c r="DQ20" t="n">
        <v>1.33022</v>
      </c>
      <c r="DR20" t="n">
        <v>1.33413</v>
      </c>
      <c r="DS20" t="n">
        <v>1.33751</v>
      </c>
      <c r="DT20" t="n">
        <v>1.34032</v>
      </c>
      <c r="DU20" t="n">
        <v>1.34258</v>
      </c>
      <c r="DV20" t="n">
        <v>1.34788</v>
      </c>
      <c r="DW20" t="n">
        <v>1.35289</v>
      </c>
      <c r="DX20" t="n">
        <v>1.35706</v>
      </c>
      <c r="DY20" t="n">
        <v>1.36071</v>
      </c>
      <c r="DZ20" t="n">
        <v>1.36509</v>
      </c>
      <c r="EA20" t="n">
        <v>1.36854</v>
      </c>
      <c r="EB20" t="n">
        <v>1.37237</v>
      </c>
      <c r="EC20" t="n">
        <v>1.37569</v>
      </c>
      <c r="ED20" t="n">
        <v>1.37938</v>
      </c>
      <c r="EE20" t="n">
        <v>1.38242</v>
      </c>
      <c r="EF20" t="n">
        <v>1.38671</v>
      </c>
      <c r="EG20" t="n">
        <v>1.3912</v>
      </c>
      <c r="EH20" t="n">
        <v>1.39613</v>
      </c>
      <c r="EI20" t="n">
        <v>1.3992</v>
      </c>
      <c r="EJ20" t="n">
        <v>1.40288</v>
      </c>
      <c r="EK20" t="n">
        <v>1.40826</v>
      </c>
      <c r="EL20" t="n">
        <v>1.41128</v>
      </c>
      <c r="EM20" t="n">
        <v>1.41477</v>
      </c>
      <c r="EN20" t="n">
        <v>1.41766</v>
      </c>
      <c r="EO20" t="n">
        <v>1.42132</v>
      </c>
      <c r="EP20" t="n">
        <v>1.42585</v>
      </c>
      <c r="EQ20" t="n">
        <v>1.43162</v>
      </c>
      <c r="ER20" t="n">
        <v>1.43445</v>
      </c>
      <c r="ES20" t="n">
        <v>1.43884</v>
      </c>
      <c r="ET20" t="n">
        <v>1.44232</v>
      </c>
      <c r="EU20" t="n">
        <v>1.44618</v>
      </c>
      <c r="EV20" t="n">
        <v>1.45112</v>
      </c>
      <c r="EW20" t="n">
        <v>1.45437</v>
      </c>
      <c r="EX20" t="n">
        <v>1.45968</v>
      </c>
      <c r="EY20" t="n">
        <v>1.4653</v>
      </c>
      <c r="EZ20" t="n">
        <v>1.46949</v>
      </c>
      <c r="FA20" t="n">
        <v>1.4762</v>
      </c>
      <c r="FB20" t="n">
        <v>1.48017</v>
      </c>
      <c r="FC20" t="n">
        <v>1.48502</v>
      </c>
      <c r="FD20" t="n">
        <v>1.48816</v>
      </c>
      <c r="FE20" t="n">
        <v>1.49168</v>
      </c>
      <c r="FF20" t="n">
        <v>1.49574</v>
      </c>
      <c r="FG20" t="n">
        <v>1.49843</v>
      </c>
      <c r="FH20" t="n">
        <v>1.50216</v>
      </c>
      <c r="FI20" t="n">
        <v>1.50424</v>
      </c>
      <c r="FJ20" t="n">
        <v>1.50702</v>
      </c>
      <c r="FK20" t="n">
        <v>1.5124</v>
      </c>
      <c r="FL20" t="n">
        <v>1.51622</v>
      </c>
      <c r="FM20" t="n">
        <v>1.51865</v>
      </c>
      <c r="FN20" t="n">
        <v>1.52297</v>
      </c>
      <c r="FO20" t="n">
        <v>1.52606</v>
      </c>
      <c r="FP20" t="n">
        <v>1.52819</v>
      </c>
      <c r="FQ20" t="n">
        <v>1.53175</v>
      </c>
      <c r="FR20" t="n">
        <v>1.53566</v>
      </c>
      <c r="FS20" t="n">
        <v>1.53934</v>
      </c>
      <c r="FT20" t="n">
        <v>1.5427</v>
      </c>
      <c r="FU20" t="n">
        <v>1.54571</v>
      </c>
      <c r="FV20" t="n">
        <v>1.54819</v>
      </c>
      <c r="FW20" t="n">
        <v>1.5513</v>
      </c>
      <c r="FX20" t="n">
        <v>1.55462</v>
      </c>
      <c r="FY20" t="n">
        <v>1.55881</v>
      </c>
      <c r="FZ20" t="n">
        <v>1.56233</v>
      </c>
      <c r="GA20" t="n">
        <v>1.56738</v>
      </c>
      <c r="GB20" t="n">
        <v>1.56984</v>
      </c>
      <c r="GC20" t="n">
        <v>1.57325</v>
      </c>
      <c r="GD20" t="n">
        <v>1.57807</v>
      </c>
      <c r="GE20" t="n">
        <v>1.58278</v>
      </c>
      <c r="GF20" t="n">
        <v>1.58625</v>
      </c>
      <c r="GG20" t="n">
        <v>1.59035</v>
      </c>
      <c r="GH20" t="n">
        <v>1.5939</v>
      </c>
      <c r="GI20" t="n">
        <v>1.5978</v>
      </c>
      <c r="GJ20" t="n">
        <v>1.60148</v>
      </c>
      <c r="GK20" t="n">
        <v>1.60473</v>
      </c>
      <c r="GL20" t="n">
        <v>1.60821</v>
      </c>
      <c r="GM20" t="n">
        <v>1.61274</v>
      </c>
      <c r="GN20" t="n">
        <v>1.61545</v>
      </c>
      <c r="GO20" t="n">
        <v>1.61822</v>
      </c>
      <c r="GP20" t="n">
        <v>1.62079</v>
      </c>
      <c r="GQ20" t="n">
        <v>1.62265</v>
      </c>
      <c r="GR20" t="n">
        <v>1.62479</v>
      </c>
      <c r="GS20" t="n">
        <v>1.62746</v>
      </c>
      <c r="GT20" t="n">
        <v>1.63195</v>
      </c>
      <c r="GU20" t="n">
        <v>1.63612</v>
      </c>
      <c r="GV20" t="n">
        <v>1.64038</v>
      </c>
      <c r="GW20" t="n">
        <v>1.6449</v>
      </c>
      <c r="GX20" t="n">
        <v>1.64921</v>
      </c>
      <c r="GY20" t="n">
        <v>1.65336</v>
      </c>
      <c r="GZ20" t="n">
        <v>1.65776</v>
      </c>
      <c r="HA20" t="n">
        <v>1.66246</v>
      </c>
      <c r="HB20" t="n">
        <v>1.66508</v>
      </c>
      <c r="HC20" t="n">
        <v>1.66904</v>
      </c>
      <c r="HD20" t="n">
        <v>1.67309</v>
      </c>
      <c r="HE20" t="n">
        <v>1.67611</v>
      </c>
      <c r="HF20" t="n">
        <v>1.68086</v>
      </c>
      <c r="HG20" t="n">
        <v>1.68448</v>
      </c>
      <c r="HH20" t="n">
        <v>1.68707</v>
      </c>
      <c r="HI20" t="n">
        <v>1.69088</v>
      </c>
      <c r="HJ20" t="n">
        <v>1.69382</v>
      </c>
      <c r="HK20" t="n">
        <v>1.69614</v>
      </c>
      <c r="HL20" t="n">
        <v>1.70007</v>
      </c>
      <c r="HM20" t="n">
        <v>1.704</v>
      </c>
      <c r="HN20" t="n">
        <v>1.7077</v>
      </c>
      <c r="HO20" t="n">
        <v>1.71026</v>
      </c>
      <c r="HP20" t="n">
        <v>1.71402</v>
      </c>
      <c r="HQ20" t="n">
        <v>1.71802</v>
      </c>
      <c r="HR20" t="n">
        <v>1.72221</v>
      </c>
      <c r="HS20" t="n">
        <v>1.72489</v>
      </c>
      <c r="HT20" t="n">
        <v>1.7276</v>
      </c>
      <c r="HU20" t="n">
        <v>1.73022</v>
      </c>
      <c r="HV20" t="n">
        <v>1.73173</v>
      </c>
      <c r="HW20" t="n">
        <v>1.73417</v>
      </c>
      <c r="HX20" t="n">
        <v>1.73893</v>
      </c>
      <c r="HY20" t="n">
        <v>1.74553</v>
      </c>
      <c r="HZ20" t="n">
        <v>1.74986</v>
      </c>
      <c r="IA20" t="n">
        <v>1.75396</v>
      </c>
      <c r="IB20" t="n">
        <v>1.75669</v>
      </c>
      <c r="IC20" t="n">
        <v>1.76026</v>
      </c>
      <c r="ID20" t="n">
        <v>1.7645</v>
      </c>
      <c r="IE20" t="n">
        <v>1.76938</v>
      </c>
      <c r="IF20" t="n">
        <v>1.77285</v>
      </c>
      <c r="IG20" t="n">
        <v>1.77783</v>
      </c>
      <c r="IH20" t="n">
        <v>1.78187</v>
      </c>
      <c r="II20" t="n">
        <v>1.78749</v>
      </c>
      <c r="IJ20" t="n">
        <v>1.78981</v>
      </c>
      <c r="IK20" t="n">
        <v>1.7926</v>
      </c>
      <c r="IL20" t="n">
        <v>1.79448</v>
      </c>
      <c r="IM20" t="n">
        <v>1.79629</v>
      </c>
      <c r="IN20" t="n">
        <v>1.79938</v>
      </c>
      <c r="IO20" t="n">
        <v>1.80261</v>
      </c>
      <c r="IP20" t="n">
        <v>1.80617</v>
      </c>
      <c r="IQ20" t="n">
        <v>1.81036</v>
      </c>
      <c r="IR20" t="n">
        <v>1.81247</v>
      </c>
      <c r="IS20" t="n">
        <v>1.81617</v>
      </c>
      <c r="IT20" t="n">
        <v>1.82021</v>
      </c>
      <c r="IU20" t="n">
        <v>1.82291</v>
      </c>
      <c r="IV20" t="n">
        <v>1.82561</v>
      </c>
      <c r="IW20" t="n">
        <v>1.82811</v>
      </c>
      <c r="IX20" t="n">
        <v>1.83075</v>
      </c>
      <c r="IY20" t="n">
        <v>1.83441</v>
      </c>
      <c r="IZ20" t="n">
        <v>1.83789</v>
      </c>
      <c r="JA20" t="n">
        <v>1.84162</v>
      </c>
      <c r="JB20" t="n">
        <v>1.84559</v>
      </c>
      <c r="JC20" t="n">
        <v>1.84865</v>
      </c>
      <c r="JD20" t="n">
        <v>1.85538</v>
      </c>
      <c r="JE20" t="n">
        <v>1.8624</v>
      </c>
      <c r="JF20" t="n">
        <v>1.86678</v>
      </c>
      <c r="JG20" t="n">
        <v>1.86976</v>
      </c>
      <c r="JH20" t="n">
        <v>1.87227</v>
      </c>
      <c r="JI20" t="n">
        <v>1.87649</v>
      </c>
      <c r="JJ20" t="n">
        <v>1.88034</v>
      </c>
      <c r="JK20" t="n">
        <v>1.88408</v>
      </c>
      <c r="JL20" t="n">
        <v>1.88874</v>
      </c>
      <c r="JM20" t="n">
        <v>1.89346</v>
      </c>
      <c r="JN20" t="n">
        <v>1.89689</v>
      </c>
      <c r="JO20" t="n">
        <v>1.89973</v>
      </c>
      <c r="JP20" t="n">
        <v>1.90256</v>
      </c>
      <c r="JQ20" t="n">
        <v>1.90621</v>
      </c>
      <c r="JR20" t="n">
        <v>1.90873</v>
      </c>
      <c r="JS20" t="n">
        <v>1.91408</v>
      </c>
      <c r="JT20" t="n">
        <v>1.91886</v>
      </c>
      <c r="JU20" t="n">
        <v>1.92196</v>
      </c>
      <c r="JV20" t="n">
        <v>1.92351</v>
      </c>
      <c r="JW20" t="n">
        <v>1.92846</v>
      </c>
      <c r="JX20" t="n">
        <v>1.93226</v>
      </c>
      <c r="JY20" t="n">
        <v>1.93435</v>
      </c>
      <c r="JZ20" t="n">
        <v>1.9371</v>
      </c>
      <c r="KA20" t="n">
        <v>1.94047</v>
      </c>
      <c r="KB20" t="n">
        <v>1.94392</v>
      </c>
      <c r="KC20" t="n">
        <v>1.94708</v>
      </c>
      <c r="KD20" t="n">
        <v>1.95114</v>
      </c>
      <c r="KE20" t="n">
        <v>1.95387</v>
      </c>
      <c r="KF20" t="n">
        <v>1.95713</v>
      </c>
      <c r="KG20" t="n">
        <v>1.95979</v>
      </c>
      <c r="KH20" t="n">
        <v>1.96252</v>
      </c>
      <c r="KI20" t="n">
        <v>1.96501</v>
      </c>
      <c r="KJ20" t="n">
        <v>1.96928</v>
      </c>
      <c r="KK20" t="n">
        <v>1.9715</v>
      </c>
      <c r="KL20" t="n">
        <v>1.97314</v>
      </c>
      <c r="KM20" t="n">
        <v>1.97583</v>
      </c>
      <c r="KN20" t="n">
        <v>1.97935</v>
      </c>
      <c r="KO20" t="n">
        <v>1.98213</v>
      </c>
      <c r="KP20" t="n">
        <v>1.98618</v>
      </c>
      <c r="KQ20" t="n">
        <v>1.98964</v>
      </c>
      <c r="KR20" t="n">
        <v>1.99325</v>
      </c>
      <c r="KS20" t="n">
        <v>1.99478</v>
      </c>
      <c r="KT20" t="n">
        <v>1.99679</v>
      </c>
      <c r="KU20" t="n">
        <v>1.99941</v>
      </c>
      <c r="KV20" t="n">
        <v>2.00273</v>
      </c>
      <c r="KW20" t="n">
        <v>2.00788</v>
      </c>
      <c r="KX20" t="n">
        <v>2.01086</v>
      </c>
      <c r="KY20" t="n">
        <v>2.0143</v>
      </c>
      <c r="KZ20" t="n">
        <v>2.01737</v>
      </c>
      <c r="LA20" t="n">
        <v>2.01936</v>
      </c>
      <c r="LB20" t="n">
        <v>2.02301</v>
      </c>
      <c r="LC20" t="n">
        <v>2.02709</v>
      </c>
      <c r="LD20" t="n">
        <v>2.03098</v>
      </c>
      <c r="LE20" t="n">
        <v>2.03445</v>
      </c>
      <c r="LF20" t="n">
        <v>2.03693</v>
      </c>
      <c r="LG20" t="n">
        <v>2.03997</v>
      </c>
      <c r="LH20" t="n">
        <v>2.04264</v>
      </c>
      <c r="LI20" t="n">
        <v>2.04529</v>
      </c>
      <c r="LJ20" t="n">
        <v>2.04831</v>
      </c>
      <c r="LK20" t="n">
        <v>2.05155</v>
      </c>
      <c r="LL20" t="n">
        <v>2.05552</v>
      </c>
      <c r="LM20" t="n">
        <v>2.0579</v>
      </c>
      <c r="LN20" t="n">
        <v>2.06082</v>
      </c>
      <c r="LO20" t="n">
        <v>2.06298</v>
      </c>
      <c r="LP20" t="n">
        <v>2.06458</v>
      </c>
      <c r="LQ20" t="n">
        <v>2.06705</v>
      </c>
      <c r="LR20" t="n">
        <v>2.07006</v>
      </c>
      <c r="LS20" t="n">
        <v>2.07351</v>
      </c>
      <c r="LT20" t="n">
        <v>2.07699</v>
      </c>
      <c r="LU20" t="n">
        <v>2.08148</v>
      </c>
      <c r="LV20" t="n">
        <v>2.08541</v>
      </c>
      <c r="LW20" t="n">
        <v>2.08964</v>
      </c>
      <c r="LX20" t="n">
        <v>2.09315</v>
      </c>
      <c r="LY20" t="n">
        <v>2.09603</v>
      </c>
      <c r="LZ20" t="n">
        <v>2.0998</v>
      </c>
      <c r="MA20" t="n">
        <v>2.1028</v>
      </c>
      <c r="MB20" t="n">
        <v>2.10552</v>
      </c>
      <c r="MC20" t="n">
        <v>2.1092</v>
      </c>
      <c r="MD20" t="n">
        <v>2.1132</v>
      </c>
      <c r="ME20" t="n">
        <v>2.11572</v>
      </c>
      <c r="MF20" t="n">
        <v>2.11755</v>
      </c>
      <c r="MG20" t="n">
        <v>2.12101</v>
      </c>
      <c r="MH20" t="n">
        <v>2.12572</v>
      </c>
      <c r="MI20" t="n">
        <v>2.12957</v>
      </c>
      <c r="MJ20" t="n">
        <v>2.13404</v>
      </c>
      <c r="MK20" t="n">
        <v>2.13757</v>
      </c>
      <c r="ML20" t="n">
        <v>2.14065</v>
      </c>
      <c r="MM20" t="n">
        <v>2.14394</v>
      </c>
      <c r="MN20" t="n">
        <v>2.14722</v>
      </c>
      <c r="MO20" t="n">
        <v>2.1508</v>
      </c>
      <c r="MP20" t="n">
        <v>2.15657</v>
      </c>
      <c r="MQ20" t="n">
        <v>2.15993</v>
      </c>
      <c r="MR20" t="n">
        <v>2.16321</v>
      </c>
      <c r="MS20" t="n">
        <v>2.16701</v>
      </c>
      <c r="MT20" t="n">
        <v>2.16926</v>
      </c>
      <c r="MU20" t="n">
        <v>2.17228</v>
      </c>
      <c r="MV20" t="n">
        <v>2.17571</v>
      </c>
      <c r="MW20" t="n">
        <v>2.17883</v>
      </c>
      <c r="MX20" t="n">
        <v>2.18246</v>
      </c>
      <c r="MY20" t="n">
        <v>2.1852</v>
      </c>
      <c r="MZ20" t="n">
        <v>2.18955</v>
      </c>
      <c r="NA20" t="n">
        <v>2.19561</v>
      </c>
      <c r="NB20" t="n">
        <v>2.20148</v>
      </c>
      <c r="NC20" t="n">
        <v>2.20647</v>
      </c>
      <c r="ND20" t="n">
        <v>2.20988</v>
      </c>
      <c r="NE20" t="n">
        <v>2.21386</v>
      </c>
      <c r="NF20" t="n">
        <v>2.21941</v>
      </c>
      <c r="NG20" t="n">
        <v>2.22414</v>
      </c>
      <c r="NH20" t="n">
        <v>2.22654</v>
      </c>
      <c r="NI20" t="n">
        <v>2.23094</v>
      </c>
      <c r="NJ20" t="n">
        <v>2.2364</v>
      </c>
      <c r="NK20" t="n">
        <v>2.24192</v>
      </c>
      <c r="NL20" t="n">
        <v>2.24608</v>
      </c>
      <c r="NM20" t="n">
        <v>2.24914</v>
      </c>
      <c r="NN20" t="n">
        <v>2.2533</v>
      </c>
      <c r="NO20" t="n">
        <v>2.25751</v>
      </c>
      <c r="NP20" t="n">
        <v>2.2617</v>
      </c>
      <c r="NQ20" t="n">
        <v>2.26576</v>
      </c>
      <c r="NR20" t="n">
        <v>2.26853</v>
      </c>
      <c r="NS20" t="n">
        <v>2.27074</v>
      </c>
      <c r="NT20" t="n">
        <v>2.27443</v>
      </c>
      <c r="NU20" t="n">
        <v>2.27787</v>
      </c>
      <c r="NV20" t="n">
        <v>2.28171</v>
      </c>
      <c r="NW20" t="n">
        <v>2.2835</v>
      </c>
      <c r="NX20" t="n">
        <v>2.28669</v>
      </c>
      <c r="NY20" t="n">
        <v>2.29018</v>
      </c>
      <c r="NZ20" t="n">
        <v>2.29568</v>
      </c>
      <c r="OA20" t="n">
        <v>2.2992</v>
      </c>
      <c r="OB20" t="n">
        <v>2.30245</v>
      </c>
      <c r="OC20" t="n">
        <v>2.30431</v>
      </c>
      <c r="OD20" t="n">
        <v>2.30614</v>
      </c>
      <c r="OE20" t="n">
        <v>2.30799</v>
      </c>
      <c r="OF20" t="n">
        <v>2.31024</v>
      </c>
      <c r="OG20" t="n">
        <v>2.31484</v>
      </c>
      <c r="OH20" t="n">
        <v>2.31817</v>
      </c>
      <c r="OI20" t="n">
        <v>2.32305</v>
      </c>
      <c r="OJ20" t="n">
        <v>2.32523</v>
      </c>
      <c r="OK20" t="n">
        <v>2.32735</v>
      </c>
      <c r="OL20" t="n">
        <v>2.33044</v>
      </c>
      <c r="OM20" t="n">
        <v>2.33445</v>
      </c>
      <c r="ON20" t="n">
        <v>2.33766</v>
      </c>
      <c r="OO20" t="n">
        <v>2.3404</v>
      </c>
      <c r="OP20" t="n">
        <v>2.34364</v>
      </c>
      <c r="OQ20" t="n">
        <v>2.34635</v>
      </c>
      <c r="OR20" t="n">
        <v>2.34932</v>
      </c>
      <c r="OS20" t="n">
        <v>2.3544</v>
      </c>
      <c r="OT20" t="n">
        <v>2.35924</v>
      </c>
      <c r="OU20" t="n">
        <v>2.3615</v>
      </c>
      <c r="OV20" t="n">
        <v>2.36495</v>
      </c>
      <c r="OW20" t="n">
        <v>2.36947</v>
      </c>
      <c r="OX20" t="n">
        <v>2.37381</v>
      </c>
      <c r="OY20" t="n">
        <v>2.37942</v>
      </c>
      <c r="OZ20" t="n">
        <v>2.38365</v>
      </c>
      <c r="PA20" t="n">
        <v>2.3864</v>
      </c>
      <c r="PB20" t="n">
        <v>2.39205</v>
      </c>
      <c r="PC20" t="n">
        <v>2.39465</v>
      </c>
      <c r="PD20" t="n">
        <v>2.39885</v>
      </c>
      <c r="PE20" t="n">
        <v>2.40308</v>
      </c>
      <c r="PF20" t="n">
        <v>2.40869</v>
      </c>
      <c r="PG20" t="n">
        <v>2.41277</v>
      </c>
      <c r="PH20" t="n">
        <v>2.41529</v>
      </c>
      <c r="PI20" t="n">
        <v>2.42089</v>
      </c>
      <c r="PJ20" t="n">
        <v>2.42689</v>
      </c>
      <c r="PK20" t="n">
        <v>2.43153</v>
      </c>
      <c r="PL20" t="n">
        <v>2.43904</v>
      </c>
      <c r="PM20" t="n">
        <v>2.44431</v>
      </c>
      <c r="PN20" t="n">
        <v>2.44885</v>
      </c>
      <c r="PO20" t="n">
        <v>2.45258</v>
      </c>
      <c r="PP20" t="n">
        <v>2.45832</v>
      </c>
      <c r="PQ20" t="n">
        <v>2.46423</v>
      </c>
      <c r="PR20" t="n">
        <v>2.46861</v>
      </c>
      <c r="PS20" t="n">
        <v>2.47367</v>
      </c>
      <c r="PT20" t="n">
        <v>2.47846</v>
      </c>
      <c r="PU20" t="n">
        <v>2.48426</v>
      </c>
      <c r="PV20" t="n">
        <v>2.49288</v>
      </c>
      <c r="PW20" t="n">
        <v>2.49547</v>
      </c>
      <c r="PX20" t="n">
        <v>2.49919</v>
      </c>
      <c r="PY20" t="n">
        <v>2.50393</v>
      </c>
      <c r="PZ20" t="n">
        <v>2.50986</v>
      </c>
      <c r="QA20" t="n">
        <v>2.51504</v>
      </c>
      <c r="QB20" t="n">
        <v>2.51941</v>
      </c>
      <c r="QC20" t="n">
        <v>2.52365</v>
      </c>
      <c r="QD20" t="n">
        <v>2.52761</v>
      </c>
      <c r="QE20" t="n">
        <v>2.53024</v>
      </c>
      <c r="QF20" t="n">
        <v>2.5325</v>
      </c>
      <c r="QG20" t="n">
        <v>2.53656</v>
      </c>
      <c r="QH20" t="n">
        <v>2.54173</v>
      </c>
      <c r="QI20" t="n">
        <v>2.54913</v>
      </c>
      <c r="QJ20" t="n">
        <v>2.555</v>
      </c>
      <c r="QK20" t="n">
        <v>2.55845</v>
      </c>
      <c r="QL20" t="n">
        <v>2.56378</v>
      </c>
      <c r="QM20" t="n">
        <v>2.56902</v>
      </c>
      <c r="QN20" t="n">
        <v>2.57339</v>
      </c>
      <c r="QO20" t="n">
        <v>2.57802</v>
      </c>
      <c r="QP20" t="n">
        <v>2.58149</v>
      </c>
      <c r="QQ20" t="n">
        <v>2.58416</v>
      </c>
      <c r="QR20" t="n">
        <v>2.58687</v>
      </c>
      <c r="QS20" t="n">
        <v>2.59132</v>
      </c>
      <c r="QT20" t="n">
        <v>2.59704</v>
      </c>
      <c r="QU20" t="n">
        <v>2.60217</v>
      </c>
      <c r="QV20" t="n">
        <v>2.60794</v>
      </c>
      <c r="QW20" t="n">
        <v>2.61189</v>
      </c>
      <c r="QX20" t="n">
        <v>2.61669</v>
      </c>
      <c r="QY20" t="n">
        <v>2.62014</v>
      </c>
      <c r="QZ20" t="n">
        <v>2.62301</v>
      </c>
      <c r="RA20" t="n">
        <v>2.62649</v>
      </c>
      <c r="RB20" t="n">
        <v>2.63105</v>
      </c>
      <c r="RC20" t="n">
        <v>2.63606</v>
      </c>
      <c r="RD20" t="n">
        <v>2.63915</v>
      </c>
      <c r="RE20" t="n">
        <v>2.64382</v>
      </c>
      <c r="RF20" t="n">
        <v>2.64873</v>
      </c>
      <c r="RG20" t="n">
        <v>2.6521</v>
      </c>
      <c r="RH20" t="n">
        <v>2.6546</v>
      </c>
      <c r="RI20" t="n">
        <v>2.65915</v>
      </c>
      <c r="RJ20" t="n">
        <v>2.66342</v>
      </c>
      <c r="RK20" t="n">
        <v>2.66761</v>
      </c>
      <c r="RL20" t="n">
        <v>2.67252</v>
      </c>
      <c r="RM20" t="n">
        <v>2.67757</v>
      </c>
      <c r="RN20" t="n">
        <v>2.68016</v>
      </c>
      <c r="RO20" t="n">
        <v>2.68415</v>
      </c>
      <c r="RP20" t="n">
        <v>2.68875</v>
      </c>
      <c r="RQ20" t="n">
        <v>2.69326</v>
      </c>
      <c r="RR20" t="n">
        <v>2.69801</v>
      </c>
      <c r="RS20" t="n">
        <v>2.70173</v>
      </c>
      <c r="RT20" t="n">
        <v>2.7063</v>
      </c>
      <c r="RU20" t="n">
        <v>2.71195</v>
      </c>
      <c r="RV20" t="n">
        <v>2.71747</v>
      </c>
      <c r="RW20" t="n">
        <v>2.72522</v>
      </c>
      <c r="RX20" t="n">
        <v>2.73136</v>
      </c>
      <c r="RY20" t="n">
        <v>2.73556</v>
      </c>
      <c r="RZ20" t="n">
        <v>2.74004</v>
      </c>
      <c r="SA20" t="n">
        <v>2.74481</v>
      </c>
      <c r="SB20" t="n">
        <v>2.75134</v>
      </c>
      <c r="SC20" t="n">
        <v>2.75492</v>
      </c>
      <c r="SD20" t="n">
        <v>2.75686</v>
      </c>
      <c r="SE20" t="n">
        <v>2.75957</v>
      </c>
      <c r="SF20" t="n">
        <v>2.76377</v>
      </c>
      <c r="SG20" t="n">
        <v>2.77028</v>
      </c>
      <c r="SH20" t="n">
        <v>2.77685</v>
      </c>
      <c r="SI20" t="n">
        <v>2.78218</v>
      </c>
      <c r="SJ20" t="n">
        <v>2.78452</v>
      </c>
      <c r="SK20" t="n">
        <v>2.78993</v>
      </c>
      <c r="SL20" t="n">
        <v>2.79611</v>
      </c>
      <c r="SM20" t="n">
        <v>2.79995</v>
      </c>
      <c r="SN20" t="n">
        <v>2.805</v>
      </c>
      <c r="SO20" t="n">
        <v>2.80922</v>
      </c>
      <c r="SP20" t="n">
        <v>2.8157</v>
      </c>
      <c r="SQ20" t="n">
        <v>2.8202</v>
      </c>
      <c r="SR20" t="n">
        <v>2.82352</v>
      </c>
      <c r="SS20" t="n">
        <v>2.82778</v>
      </c>
      <c r="ST20" t="n">
        <v>2.83313</v>
      </c>
      <c r="SU20" t="n">
        <v>2.83675</v>
      </c>
      <c r="SV20" t="n">
        <v>2.84134</v>
      </c>
      <c r="SW20" t="n">
        <v>2.84633</v>
      </c>
      <c r="SX20" t="n">
        <v>2.85171</v>
      </c>
      <c r="SY20" t="n">
        <v>2.85561</v>
      </c>
      <c r="SZ20" t="n">
        <v>2.85894</v>
      </c>
      <c r="TA20" t="n">
        <v>2.8612</v>
      </c>
      <c r="TB20" t="n">
        <v>2.86357</v>
      </c>
      <c r="TC20" t="n">
        <v>2.86767</v>
      </c>
      <c r="TD20" t="n">
        <v>2.87193</v>
      </c>
      <c r="TE20" t="n">
        <v>2.87747</v>
      </c>
      <c r="TF20" t="n">
        <v>2.88157</v>
      </c>
      <c r="TG20" t="n">
        <v>2.88617</v>
      </c>
      <c r="TH20" t="n">
        <v>2.89037</v>
      </c>
      <c r="TI20" t="n">
        <v>2.89421</v>
      </c>
      <c r="TJ20" t="n">
        <v>2.89879</v>
      </c>
      <c r="TK20" t="n">
        <v>2.90513</v>
      </c>
      <c r="TL20" t="n">
        <v>2.90836</v>
      </c>
      <c r="TM20" t="n">
        <v>2.91274</v>
      </c>
      <c r="TN20" t="n">
        <v>2.91663</v>
      </c>
      <c r="TO20" t="n">
        <v>2.92045</v>
      </c>
      <c r="TP20" t="n">
        <v>2.92492</v>
      </c>
      <c r="TQ20" t="n">
        <v>2.92956</v>
      </c>
      <c r="TR20" t="n">
        <v>2.9366</v>
      </c>
      <c r="TS20" t="n">
        <v>2.93993</v>
      </c>
      <c r="TT20" t="n">
        <v>2.94541</v>
      </c>
      <c r="TU20" t="n">
        <v>2.95008</v>
      </c>
      <c r="TV20" t="n">
        <v>2.95554</v>
      </c>
      <c r="TW20" t="n">
        <v>2.96003</v>
      </c>
      <c r="TX20" t="n">
        <v>2.96531</v>
      </c>
      <c r="TY20" t="n">
        <v>2.96888</v>
      </c>
      <c r="TZ20" t="n">
        <v>2.97223</v>
      </c>
      <c r="UA20" t="n">
        <v>2.97588</v>
      </c>
      <c r="UB20" t="n">
        <v>2.98211</v>
      </c>
      <c r="UC20" t="n">
        <v>2.98511</v>
      </c>
      <c r="UD20" t="n">
        <v>2.99065</v>
      </c>
      <c r="UE20" t="n">
        <v>2.99674</v>
      </c>
      <c r="UF20" t="n">
        <v>3.00016</v>
      </c>
      <c r="UG20" t="n">
        <v>3.00417</v>
      </c>
      <c r="UH20" t="n">
        <v>3.00953</v>
      </c>
      <c r="UI20" t="n">
        <v>3.01376</v>
      </c>
      <c r="UJ20" t="n">
        <v>3.01704</v>
      </c>
      <c r="UK20" t="n">
        <v>3.02044</v>
      </c>
      <c r="UL20" t="n">
        <v>3.02489</v>
      </c>
      <c r="UM20" t="n">
        <v>3.03187</v>
      </c>
      <c r="UN20" t="n">
        <v>3.03883</v>
      </c>
      <c r="UO20" t="n">
        <v>3.04401</v>
      </c>
      <c r="UP20" t="n">
        <v>3.04893</v>
      </c>
      <c r="UQ20" t="n">
        <v>3.05564</v>
      </c>
      <c r="UR20" t="n">
        <v>3.06243</v>
      </c>
      <c r="US20" t="n">
        <v>3.06974</v>
      </c>
      <c r="UT20" t="n">
        <v>3.07324</v>
      </c>
      <c r="UU20" t="n">
        <v>3.07982</v>
      </c>
      <c r="UV20" t="n">
        <v>3.08376</v>
      </c>
      <c r="UW20" t="n">
        <v>3.08721</v>
      </c>
      <c r="UX20" t="n">
        <v>3.09048</v>
      </c>
      <c r="UY20" t="n">
        <v>3.09744</v>
      </c>
      <c r="UZ20" t="n">
        <v>3.10257</v>
      </c>
      <c r="VA20" t="n">
        <v>3.10707</v>
      </c>
      <c r="VB20" t="n">
        <v>3.11487</v>
      </c>
      <c r="VC20" t="n">
        <v>3.12004</v>
      </c>
      <c r="VD20" t="n">
        <v>3.12375</v>
      </c>
      <c r="VE20" t="n">
        <v>3.13077</v>
      </c>
      <c r="VF20" t="n">
        <v>3.13435</v>
      </c>
      <c r="VG20" t="n">
        <v>3.1392</v>
      </c>
      <c r="VH20" t="n">
        <v>3.14179</v>
      </c>
      <c r="VI20" t="n">
        <v>3.14822</v>
      </c>
      <c r="VJ20" t="n">
        <v>3.15346</v>
      </c>
      <c r="VK20" t="n">
        <v>3.15974</v>
      </c>
      <c r="VL20" t="n">
        <v>3.16679</v>
      </c>
      <c r="VM20" t="n">
        <v>3.17252</v>
      </c>
      <c r="VN20" t="n">
        <v>3.17758</v>
      </c>
      <c r="VO20" t="n">
        <v>3.18086</v>
      </c>
      <c r="VP20" t="n">
        <v>3.18586</v>
      </c>
      <c r="VQ20" t="n">
        <v>3.18948</v>
      </c>
      <c r="VR20" t="n">
        <v>3.19273</v>
      </c>
      <c r="VS20" t="n">
        <v>3.19991</v>
      </c>
      <c r="VT20" t="n">
        <v>3.20467</v>
      </c>
      <c r="VU20" t="n">
        <v>3.21168</v>
      </c>
      <c r="VV20" t="n">
        <v>3.21868</v>
      </c>
      <c r="VW20" t="n">
        <v>3.22407</v>
      </c>
      <c r="VX20" t="n">
        <v>3.23092</v>
      </c>
      <c r="VY20" t="n">
        <v>3.23754</v>
      </c>
      <c r="VZ20" t="n">
        <v>3.24293</v>
      </c>
      <c r="WA20" t="n">
        <v>3.24684</v>
      </c>
      <c r="WB20" t="n">
        <v>3.2543</v>
      </c>
      <c r="WC20" t="n">
        <v>3.25816</v>
      </c>
      <c r="WD20" t="n">
        <v>3.26642</v>
      </c>
      <c r="WE20" t="n">
        <v>3.27567</v>
      </c>
      <c r="WF20" t="n">
        <v>3.28533</v>
      </c>
      <c r="WG20" t="n">
        <v>3.29251</v>
      </c>
      <c r="WH20" t="n">
        <v>3.29913</v>
      </c>
      <c r="WI20" t="n">
        <v>3.30761</v>
      </c>
      <c r="WJ20" t="n">
        <v>3.31298</v>
      </c>
      <c r="WK20" t="n">
        <v>3.31874</v>
      </c>
      <c r="WL20" t="n">
        <v>3.32678</v>
      </c>
      <c r="WM20" t="n">
        <v>3.3326</v>
      </c>
      <c r="WN20" t="n">
        <v>3.3356</v>
      </c>
      <c r="WO20" t="n">
        <v>3.34116</v>
      </c>
      <c r="WP20" t="n">
        <v>3.34562</v>
      </c>
      <c r="WQ20" t="n">
        <v>3.3516</v>
      </c>
      <c r="WR20" t="n">
        <v>3.36073</v>
      </c>
      <c r="WS20" t="n">
        <v>3.36565</v>
      </c>
      <c r="WT20" t="n">
        <v>3.37129</v>
      </c>
      <c r="WU20" t="n">
        <v>3.37995</v>
      </c>
      <c r="WV20" t="n">
        <v>3.38823</v>
      </c>
      <c r="WW20" t="n">
        <v>3.3966</v>
      </c>
      <c r="WX20" t="n">
        <v>3.40335</v>
      </c>
      <c r="WY20" t="n">
        <v>3.4109</v>
      </c>
      <c r="WZ20" t="n">
        <v>3.41705</v>
      </c>
      <c r="XA20" t="n">
        <v>3.42011</v>
      </c>
      <c r="XB20" t="n">
        <v>3.42357</v>
      </c>
      <c r="XC20" t="n">
        <v>3.42746</v>
      </c>
      <c r="XD20" t="n">
        <v>3.4347</v>
      </c>
      <c r="XE20" t="n">
        <v>3.43887</v>
      </c>
      <c r="XF20" t="n">
        <v>3.44563</v>
      </c>
      <c r="XG20" t="n">
        <v>3.45297</v>
      </c>
      <c r="XH20" t="n">
        <v>3.46042</v>
      </c>
      <c r="XI20" t="n">
        <v>3.46789</v>
      </c>
      <c r="XJ20" t="n">
        <v>3.4738</v>
      </c>
      <c r="XK20" t="n">
        <v>3.48232</v>
      </c>
      <c r="XL20" t="n">
        <v>3.48687</v>
      </c>
      <c r="XM20" t="n">
        <v>3.49675</v>
      </c>
      <c r="XN20" t="n">
        <v>3.50315</v>
      </c>
      <c r="XO20" t="n">
        <v>3.50789</v>
      </c>
      <c r="XP20" t="n">
        <v>3.51332</v>
      </c>
      <c r="XQ20" t="n">
        <v>3.51764</v>
      </c>
      <c r="XR20" t="n">
        <v>3.52015</v>
      </c>
      <c r="XS20" t="n">
        <v>3.52857</v>
      </c>
      <c r="XT20" t="n">
        <v>3.54023</v>
      </c>
      <c r="XU20" t="n">
        <v>3.54874</v>
      </c>
      <c r="XV20" t="n">
        <v>3.55715</v>
      </c>
      <c r="XW20" t="n">
        <v>3.56057</v>
      </c>
      <c r="XX20" t="n">
        <v>3.56618</v>
      </c>
      <c r="XY20" t="n">
        <v>3.57272</v>
      </c>
      <c r="XZ20" t="n">
        <v>3.57773</v>
      </c>
      <c r="YA20" t="n">
        <v>3.58387</v>
      </c>
      <c r="YB20" t="n">
        <v>3.58952</v>
      </c>
      <c r="YC20" t="n">
        <v>3.59628</v>
      </c>
      <c r="YD20" t="n">
        <v>3.60326</v>
      </c>
      <c r="YE20" t="n">
        <v>3.60765</v>
      </c>
      <c r="YF20" t="n">
        <v>3.61227</v>
      </c>
      <c r="YG20" t="n">
        <v>3.61924</v>
      </c>
      <c r="YH20" t="n">
        <v>3.62516</v>
      </c>
      <c r="YI20" t="n">
        <v>3.63176</v>
      </c>
      <c r="YJ20" t="n">
        <v>3.63789</v>
      </c>
      <c r="YK20" t="n">
        <v>3.64133</v>
      </c>
      <c r="YL20" t="n">
        <v>3.64638</v>
      </c>
      <c r="YM20" t="n">
        <v>3.65029</v>
      </c>
      <c r="YN20" t="n">
        <v>3.6573</v>
      </c>
      <c r="YO20" t="n">
        <v>3.6611</v>
      </c>
      <c r="YP20" t="n">
        <v>3.66519</v>
      </c>
      <c r="YQ20" t="n">
        <v>3.67</v>
      </c>
      <c r="YR20" t="n">
        <v>3.67433</v>
      </c>
      <c r="YS20" t="n">
        <v>3.68231</v>
      </c>
      <c r="YT20" t="n">
        <v>3.69254</v>
      </c>
      <c r="YU20" t="n">
        <v>3.70567</v>
      </c>
      <c r="YV20" t="n">
        <v>3.71728</v>
      </c>
      <c r="YW20" t="n">
        <v>3.72515</v>
      </c>
      <c r="YX20" t="n">
        <v>3.73036</v>
      </c>
      <c r="YY20" t="n">
        <v>3.73896</v>
      </c>
      <c r="YZ20" t="n">
        <v>3.74495</v>
      </c>
      <c r="ZA20" t="n">
        <v>3.75146</v>
      </c>
      <c r="ZB20" t="n">
        <v>3.75666</v>
      </c>
      <c r="ZC20" t="n">
        <v>3.76191</v>
      </c>
      <c r="ZD20" t="n">
        <v>3.7683</v>
      </c>
      <c r="ZE20" t="n">
        <v>3.77481</v>
      </c>
      <c r="ZF20" t="n">
        <v>3.78086</v>
      </c>
      <c r="ZG20" t="n">
        <v>3.78639</v>
      </c>
      <c r="ZH20" t="n">
        <v>3.79146</v>
      </c>
      <c r="ZI20" t="n">
        <v>3.79875</v>
      </c>
      <c r="ZJ20" t="n">
        <v>3.80507</v>
      </c>
      <c r="ZK20" t="n">
        <v>3.81321</v>
      </c>
      <c r="ZL20" t="n">
        <v>3.82096</v>
      </c>
      <c r="ZM20" t="n">
        <v>3.82997</v>
      </c>
      <c r="ZN20" t="n">
        <v>3.83985</v>
      </c>
      <c r="ZO20" t="n">
        <v>3.84684</v>
      </c>
      <c r="ZP20" t="n">
        <v>3.8548</v>
      </c>
      <c r="ZQ20" t="n">
        <v>3.86045</v>
      </c>
      <c r="ZR20" t="n">
        <v>3.86664</v>
      </c>
      <c r="ZS20" t="n">
        <v>3.87331</v>
      </c>
      <c r="ZT20" t="n">
        <v>3.8814</v>
      </c>
      <c r="ZU20" t="n">
        <v>3.88723</v>
      </c>
      <c r="ZV20" t="n">
        <v>3.89606</v>
      </c>
      <c r="ZW20" t="n">
        <v>3.90604</v>
      </c>
      <c r="ZX20" t="n">
        <v>3.9127</v>
      </c>
      <c r="ZY20" t="n">
        <v>3.92008</v>
      </c>
      <c r="ZZ20" t="n">
        <v>3.9286</v>
      </c>
      <c r="AAA20" t="n">
        <v>3.93583</v>
      </c>
      <c r="AAB20" t="n">
        <v>3.94077</v>
      </c>
      <c r="AAC20" t="n">
        <v>3.95349</v>
      </c>
      <c r="AAD20" t="n">
        <v>3.96654</v>
      </c>
      <c r="AAE20" t="n">
        <v>3.97394</v>
      </c>
      <c r="AAF20" t="n">
        <v>3.98404</v>
      </c>
      <c r="AAG20" t="n">
        <v>3.99359</v>
      </c>
      <c r="AAH20" t="n">
        <v>4.00089</v>
      </c>
      <c r="AAI20" t="n">
        <v>4.01029</v>
      </c>
      <c r="AAJ20" t="n">
        <v>4.01923</v>
      </c>
      <c r="AAK20" t="n">
        <v>4.02996</v>
      </c>
      <c r="AAL20" t="n">
        <v>4.04134</v>
      </c>
      <c r="AAM20" t="n">
        <v>4.05177</v>
      </c>
      <c r="AAN20" t="n">
        <v>4.0657</v>
      </c>
      <c r="AAO20" t="n">
        <v>4.07107</v>
      </c>
      <c r="AAP20" t="n">
        <v>4.07976</v>
      </c>
      <c r="AAQ20" t="n">
        <v>4.08675</v>
      </c>
      <c r="AAR20" t="n">
        <v>4.09645</v>
      </c>
      <c r="AAS20" t="n">
        <v>4.10355</v>
      </c>
      <c r="AAT20" t="n">
        <v>4.1105</v>
      </c>
      <c r="AAU20" t="n">
        <v>4.1225</v>
      </c>
      <c r="AAV20" t="n">
        <v>4.13105</v>
      </c>
      <c r="AAW20" t="n">
        <v>4.14183</v>
      </c>
      <c r="AAX20" t="n">
        <v>4.15254</v>
      </c>
      <c r="AAY20" t="n">
        <v>4.15971</v>
      </c>
      <c r="AAZ20" t="n">
        <v>4.16529</v>
      </c>
      <c r="ABA20" t="n">
        <v>4.17509</v>
      </c>
      <c r="ABB20" t="n">
        <v>4.18126</v>
      </c>
      <c r="ABC20" t="n">
        <v>4.19022</v>
      </c>
      <c r="ABD20" t="n">
        <v>4.20264</v>
      </c>
      <c r="ABE20" t="n">
        <v>4.21419</v>
      </c>
      <c r="ABF20" t="n">
        <v>4.22184</v>
      </c>
      <c r="ABG20" t="n">
        <v>4.23051</v>
      </c>
      <c r="ABH20" t="n">
        <v>4.23523</v>
      </c>
      <c r="ABI20" t="n">
        <v>4.24174</v>
      </c>
      <c r="ABJ20" t="n">
        <v>4.24787</v>
      </c>
      <c r="ABK20" t="n">
        <v>4.25991</v>
      </c>
      <c r="ABL20" t="n">
        <v>4.27144</v>
      </c>
      <c r="ABM20" t="n">
        <v>4.28178</v>
      </c>
      <c r="ABN20" t="n">
        <v>4.29147</v>
      </c>
      <c r="ABO20" t="n">
        <v>4.30461</v>
      </c>
      <c r="ABP20" t="n">
        <v>4.31953</v>
      </c>
      <c r="ABQ20" t="n">
        <v>4.32897</v>
      </c>
      <c r="ABR20" t="n">
        <v>4.33934</v>
      </c>
      <c r="ABS20" t="n">
        <v>4.35386</v>
      </c>
      <c r="ABT20" t="n">
        <v>4.36335</v>
      </c>
      <c r="ABU20" t="n">
        <v>4.37526</v>
      </c>
      <c r="ABV20" t="n">
        <v>4.38715</v>
      </c>
      <c r="ABW20" t="n">
        <v>4.39522</v>
      </c>
      <c r="ABX20" t="n">
        <v>4.40467</v>
      </c>
      <c r="ABY20" t="n">
        <v>4.42163</v>
      </c>
      <c r="ABZ20" t="n">
        <v>4.42755</v>
      </c>
      <c r="ACA20" t="n">
        <v>4.43826</v>
      </c>
      <c r="ACB20" t="n">
        <v>4.44393</v>
      </c>
      <c r="ACC20" t="n">
        <v>4.45656</v>
      </c>
      <c r="ACD20" t="n">
        <v>4.46916</v>
      </c>
      <c r="ACE20" t="n">
        <v>4.47918</v>
      </c>
      <c r="ACF20" t="n">
        <v>4.49165</v>
      </c>
      <c r="ACG20" t="n">
        <v>4.50557</v>
      </c>
      <c r="ACH20" t="n">
        <v>4.51673</v>
      </c>
      <c r="ACI20" t="n">
        <v>4.52923</v>
      </c>
      <c r="ACJ20" t="n">
        <v>4.54149</v>
      </c>
      <c r="ACK20" t="n">
        <v>4.55107</v>
      </c>
      <c r="ACL20" t="n">
        <v>4.55809</v>
      </c>
      <c r="ACM20" t="n">
        <v>4.56947</v>
      </c>
      <c r="ACN20" t="n">
        <v>4.57892</v>
      </c>
      <c r="ACO20" t="n">
        <v>4.58705</v>
      </c>
      <c r="ACP20" t="n">
        <v>4.59908</v>
      </c>
      <c r="ACQ20" t="n">
        <v>4.60997</v>
      </c>
      <c r="ACR20" t="n">
        <v>4.62354</v>
      </c>
      <c r="ACS20" t="n">
        <v>4.6348</v>
      </c>
      <c r="ACT20" t="n">
        <v>4.64538</v>
      </c>
      <c r="ACU20" t="n">
        <v>4.65545</v>
      </c>
      <c r="ACV20" t="n">
        <v>4.66361</v>
      </c>
      <c r="ACW20" t="n">
        <v>4.6756</v>
      </c>
      <c r="ACX20" t="n">
        <v>4.69213</v>
      </c>
      <c r="ACY20" t="n">
        <v>4.70571</v>
      </c>
      <c r="ACZ20" t="n">
        <v>4.71909</v>
      </c>
      <c r="ADA20" t="n">
        <v>4.7297</v>
      </c>
      <c r="ADB20" t="n">
        <v>4.74092</v>
      </c>
      <c r="ADC20" t="n">
        <v>4.75295</v>
      </c>
      <c r="ADD20" t="n">
        <v>4.76138</v>
      </c>
      <c r="ADE20" t="n">
        <v>4.77617</v>
      </c>
      <c r="ADF20" t="n">
        <v>4.786</v>
      </c>
      <c r="ADG20" t="n">
        <v>4.80001</v>
      </c>
      <c r="ADH20" t="n">
        <v>4.8106</v>
      </c>
      <c r="ADI20" t="n">
        <v>4.82028</v>
      </c>
      <c r="ADJ20" t="n">
        <v>4.83244</v>
      </c>
      <c r="ADK20" t="n">
        <v>4.84294</v>
      </c>
      <c r="ADL20" t="n">
        <v>4.8524</v>
      </c>
      <c r="ADM20" t="n">
        <v>4.86568</v>
      </c>
      <c r="ADN20" t="n">
        <v>4.8831</v>
      </c>
      <c r="ADO20" t="n">
        <v>4.88922</v>
      </c>
      <c r="ADP20" t="n">
        <v>4.89906</v>
      </c>
      <c r="ADQ20" t="n">
        <v>4.91046</v>
      </c>
      <c r="ADR20" t="n">
        <v>4.92645</v>
      </c>
      <c r="ADS20" t="n">
        <v>4.9408</v>
      </c>
      <c r="ADT20" t="n">
        <v>4.95093</v>
      </c>
      <c r="ADU20" t="n">
        <v>4.96242</v>
      </c>
      <c r="ADV20" t="n">
        <v>4.97996</v>
      </c>
      <c r="ADW20" t="n">
        <v>4.9904</v>
      </c>
      <c r="ADX20" t="n">
        <v>5.00609</v>
      </c>
      <c r="ADY20" t="n">
        <v>5.02309</v>
      </c>
      <c r="ADZ20" t="n">
        <v>5.0537</v>
      </c>
      <c r="AEA20" t="n">
        <v>5.07019</v>
      </c>
      <c r="AEB20" t="n">
        <v>5.08467</v>
      </c>
      <c r="AEC20" t="n">
        <v>5.09935</v>
      </c>
      <c r="AED20" t="n">
        <v>5.111</v>
      </c>
      <c r="AEE20" t="n">
        <v>5.12551</v>
      </c>
      <c r="AEF20" t="n">
        <v>5.13637</v>
      </c>
      <c r="AEG20" t="n">
        <v>5.15268</v>
      </c>
      <c r="AEH20" t="n">
        <v>5.16353</v>
      </c>
      <c r="AEI20" t="n">
        <v>5.17881</v>
      </c>
      <c r="AEJ20" t="n">
        <v>5.19296</v>
      </c>
      <c r="AEK20" t="n">
        <v>5.20353</v>
      </c>
      <c r="AEL20" t="n">
        <v>5.21</v>
      </c>
      <c r="AEM20" t="n">
        <v>5.23047</v>
      </c>
      <c r="AEN20" t="n">
        <v>5.24797</v>
      </c>
      <c r="AEO20" t="n">
        <v>5.26274</v>
      </c>
      <c r="AEP20" t="n">
        <v>5.28036</v>
      </c>
      <c r="AEQ20" t="n">
        <v>5.2958</v>
      </c>
      <c r="AER20" t="n">
        <v>5.32063</v>
      </c>
      <c r="AES20" t="n">
        <v>5.34564</v>
      </c>
      <c r="AET20" t="n">
        <v>5.3691</v>
      </c>
      <c r="AEU20" t="n">
        <v>5.38719</v>
      </c>
      <c r="AEV20" t="n">
        <v>5.39579</v>
      </c>
      <c r="AEW20" t="n">
        <v>5.41775</v>
      </c>
      <c r="AEX20" t="n">
        <v>5.44237</v>
      </c>
      <c r="AEY20" t="n">
        <v>5.46056</v>
      </c>
      <c r="AEZ20" t="n">
        <v>5.47785</v>
      </c>
      <c r="AFA20" t="n">
        <v>5.49224</v>
      </c>
      <c r="AFB20" t="n">
        <v>5.51721</v>
      </c>
      <c r="AFC20" t="n">
        <v>5.54019</v>
      </c>
      <c r="AFD20" t="n">
        <v>5.55197</v>
      </c>
      <c r="AFE20" t="n">
        <v>5.56453</v>
      </c>
      <c r="AFF20" t="n">
        <v>5.58899</v>
      </c>
      <c r="AFG20" t="n">
        <v>5.60694</v>
      </c>
      <c r="AFH20" t="n">
        <v>5.62073</v>
      </c>
      <c r="AFI20" t="n">
        <v>5.63907</v>
      </c>
      <c r="AFJ20" t="n">
        <v>5.66481</v>
      </c>
      <c r="AFK20" t="n">
        <v>5.68528</v>
      </c>
      <c r="AFL20" t="n">
        <v>5.69942</v>
      </c>
      <c r="AFM20" t="n">
        <v>5.7255</v>
      </c>
      <c r="AFN20" t="n">
        <v>5.74519</v>
      </c>
      <c r="AFO20" t="n">
        <v>5.75893</v>
      </c>
      <c r="AFP20" t="n">
        <v>5.77317</v>
      </c>
      <c r="AFQ20" t="n">
        <v>5.79706</v>
      </c>
      <c r="AFR20" t="n">
        <v>5.81856</v>
      </c>
      <c r="AFS20" t="n">
        <v>5.83013</v>
      </c>
      <c r="AFT20" t="n">
        <v>5.86087</v>
      </c>
      <c r="AFU20" t="n">
        <v>5.88317</v>
      </c>
      <c r="AFV20" t="n">
        <v>5.91347</v>
      </c>
      <c r="AFW20" t="n">
        <v>5.94442</v>
      </c>
      <c r="AFX20" t="n">
        <v>5.97406</v>
      </c>
      <c r="AFY20" t="n">
        <v>6.00201</v>
      </c>
      <c r="AFZ20" t="n">
        <v>6.02186</v>
      </c>
      <c r="AGA20" t="n">
        <v>6.04361</v>
      </c>
      <c r="AGB20" t="n">
        <v>6.06303</v>
      </c>
      <c r="AGC20" t="n">
        <v>6.082</v>
      </c>
      <c r="AGD20" t="n">
        <v>6.09938</v>
      </c>
      <c r="AGE20" t="n">
        <v>6.11555</v>
      </c>
      <c r="AGF20" t="n">
        <v>6.13224</v>
      </c>
      <c r="AGG20" t="n">
        <v>6.15104</v>
      </c>
      <c r="AGH20" t="n">
        <v>6.17655</v>
      </c>
      <c r="AGI20" t="n">
        <v>6.19528</v>
      </c>
      <c r="AGJ20" t="n">
        <v>6.21772</v>
      </c>
      <c r="AGK20" t="n">
        <v>6.25643</v>
      </c>
      <c r="AGL20" t="n">
        <v>6.27702</v>
      </c>
      <c r="AGM20" t="n">
        <v>6.29931</v>
      </c>
      <c r="AGN20" t="n">
        <v>6.32608</v>
      </c>
      <c r="AGO20" t="n">
        <v>6.34721</v>
      </c>
      <c r="AGP20" t="n">
        <v>6.37692</v>
      </c>
      <c r="AGQ20" t="n">
        <v>6.39879</v>
      </c>
      <c r="AGR20" t="n">
        <v>6.42212</v>
      </c>
      <c r="AGS20" t="n">
        <v>6.45103</v>
      </c>
      <c r="AGT20" t="n">
        <v>6.47758</v>
      </c>
      <c r="AGU20" t="n">
        <v>6.50667</v>
      </c>
      <c r="AGV20" t="n">
        <v>6.54168</v>
      </c>
      <c r="AGW20" t="n">
        <v>6.56119</v>
      </c>
      <c r="AGX20" t="n">
        <v>6.58021</v>
      </c>
      <c r="AGY20" t="n">
        <v>6.60078</v>
      </c>
      <c r="AGZ20" t="n">
        <v>6.62318</v>
      </c>
      <c r="AHA20" t="n">
        <v>6.63682</v>
      </c>
      <c r="AHB20" t="n">
        <v>6.65396</v>
      </c>
      <c r="AHC20" t="n">
        <v>6.66617</v>
      </c>
      <c r="AHD20" t="n">
        <v>6.68073</v>
      </c>
      <c r="AHE20" t="n">
        <v>6.70401</v>
      </c>
      <c r="AHF20" t="n">
        <v>6.72528</v>
      </c>
      <c r="AHG20" t="n">
        <v>6.74961</v>
      </c>
      <c r="AHH20" t="n">
        <v>6.78133</v>
      </c>
      <c r="AHI20" t="n">
        <v>6.79954</v>
      </c>
      <c r="AHJ20" t="n">
        <v>6.86473</v>
      </c>
      <c r="AHK20" t="n">
        <v>6.91221</v>
      </c>
      <c r="AHL20" t="n">
        <v>6.94609</v>
      </c>
      <c r="AHM20" t="n">
        <v>6.98594</v>
      </c>
      <c r="AHN20" t="n">
        <v>7.02596</v>
      </c>
      <c r="AHO20" t="n">
        <v>7.06459</v>
      </c>
      <c r="AHP20" t="n">
        <v>7.1189</v>
      </c>
      <c r="AHQ20" t="n">
        <v>7.15697</v>
      </c>
      <c r="AHR20" t="n">
        <v>7.17988</v>
      </c>
      <c r="AHS20" t="n">
        <v>7.2072</v>
      </c>
      <c r="AHT20" t="n">
        <v>7.25283</v>
      </c>
      <c r="AHU20" t="n">
        <v>7.29182</v>
      </c>
      <c r="AHV20" t="n">
        <v>7.32305</v>
      </c>
      <c r="AHW20" t="n">
        <v>7.36108</v>
      </c>
      <c r="AHX20" t="n">
        <v>7.4309</v>
      </c>
      <c r="AHY20" t="n">
        <v>7.48774</v>
      </c>
      <c r="AHZ20" t="n">
        <v>7.53485</v>
      </c>
      <c r="AIA20" t="n">
        <v>7.57955</v>
      </c>
      <c r="AIB20" t="n">
        <v>7.62565</v>
      </c>
      <c r="AIC20" t="n">
        <v>7.66849</v>
      </c>
      <c r="AID20" t="n">
        <v>7.71199</v>
      </c>
      <c r="AIE20" t="n">
        <v>7.76571</v>
      </c>
      <c r="AIF20" t="n">
        <v>7.78662</v>
      </c>
      <c r="AIG20" t="n">
        <v>7.83126</v>
      </c>
      <c r="AIH20" t="n">
        <v>7.86985</v>
      </c>
      <c r="AII20" t="n">
        <v>7.91237</v>
      </c>
      <c r="AIJ20" t="n">
        <v>7.98709</v>
      </c>
      <c r="AIK20" t="n">
        <v>8.048920000000001</v>
      </c>
      <c r="AIL20" t="n">
        <v>8.12144</v>
      </c>
      <c r="AIM20" t="n">
        <v>8.18404</v>
      </c>
      <c r="AIN20" t="n">
        <v>8.22739</v>
      </c>
      <c r="AIO20" t="n">
        <v>8.275790000000001</v>
      </c>
      <c r="AIP20" t="n">
        <v>8.321400000000001</v>
      </c>
      <c r="AIQ20" t="n">
        <v>8.392060000000001</v>
      </c>
      <c r="AIR20" t="n">
        <v>8.425840000000001</v>
      </c>
      <c r="AIS20" t="n">
        <v>8.481310000000001</v>
      </c>
      <c r="AIT20" t="n">
        <v>8.5223</v>
      </c>
      <c r="AIU20" t="n">
        <v>8.57409</v>
      </c>
      <c r="AIV20" t="n">
        <v>8.6279</v>
      </c>
      <c r="AIW20" t="n">
        <v>8.685409999999999</v>
      </c>
      <c r="AIX20" t="n">
        <v>8.762890000000001</v>
      </c>
      <c r="AIY20" t="n">
        <v>8.798909999999999</v>
      </c>
      <c r="AIZ20" t="n">
        <v>8.840249999999999</v>
      </c>
      <c r="AJA20" t="n">
        <v>8.87349</v>
      </c>
      <c r="AJB20" t="n">
        <v>8.904260000000001</v>
      </c>
      <c r="AJC20" t="n">
        <v>8.963710000000001</v>
      </c>
      <c r="AJD20" t="n">
        <v>9.06888</v>
      </c>
      <c r="AJE20" t="n">
        <v>9.14484</v>
      </c>
      <c r="AJF20" t="n">
        <v>9.19336</v>
      </c>
      <c r="AJG20" t="n">
        <v>9.228400000000001</v>
      </c>
      <c r="AJH20" t="n">
        <v>9.284219999999999</v>
      </c>
      <c r="AJI20" t="n">
        <v>9.34094</v>
      </c>
      <c r="AJJ20" t="n">
        <v>9.41531</v>
      </c>
      <c r="AJK20" t="n">
        <v>9.475619999999999</v>
      </c>
      <c r="AJL20" t="n">
        <v>9.54696</v>
      </c>
      <c r="AJM20" t="n">
        <v>9.63856</v>
      </c>
      <c r="AJN20" t="n">
        <v>9.731820000000001</v>
      </c>
      <c r="AJO20" t="n">
        <v>9.81672</v>
      </c>
      <c r="AJP20" t="n">
        <v>9.871409999999999</v>
      </c>
      <c r="AJQ20" t="n">
        <v>9.95828</v>
      </c>
      <c r="AJR20" t="n">
        <v>10.06756</v>
      </c>
      <c r="AJS20" t="n">
        <v>10.11905</v>
      </c>
      <c r="AJT20" t="n">
        <v>10.17456</v>
      </c>
      <c r="AJU20" t="n">
        <v>10.18772</v>
      </c>
      <c r="AJV20" t="n">
        <v>10.25963</v>
      </c>
      <c r="AJW20" t="n">
        <v>10.32828</v>
      </c>
      <c r="AJX20" t="n">
        <v>10.3822</v>
      </c>
      <c r="AJY20" t="n">
        <v>10.50213</v>
      </c>
      <c r="AJZ20" t="n">
        <v>10.64305</v>
      </c>
      <c r="AKA20" t="n">
        <v>10.77229</v>
      </c>
      <c r="AKB20" t="n">
        <v>10.86308</v>
      </c>
      <c r="AKC20" t="n">
        <v>10.9906</v>
      </c>
      <c r="AKD20" t="n">
        <v>11.12884</v>
      </c>
      <c r="AKE20" t="n">
        <v>11.24773</v>
      </c>
      <c r="AKF20" t="n">
        <v>11.35361</v>
      </c>
      <c r="AKG20" t="n">
        <v>11.48444</v>
      </c>
      <c r="AKH20" t="n">
        <v>11.62754</v>
      </c>
      <c r="AKI20" t="n">
        <v>11.74983</v>
      </c>
      <c r="AKJ20" t="n">
        <v>11.88379</v>
      </c>
      <c r="AKK20" t="n">
        <v>12.01564</v>
      </c>
      <c r="AKL20" t="n">
        <v>12.1878</v>
      </c>
      <c r="AKM20" t="n">
        <v>12.52424</v>
      </c>
      <c r="AKN20" t="n">
        <v>12.74496</v>
      </c>
      <c r="AKO20" t="n">
        <v>12.82307</v>
      </c>
      <c r="AKP20" t="n">
        <v>12.98419</v>
      </c>
      <c r="AKQ20" t="n">
        <v>13.18914</v>
      </c>
      <c r="AKR20" t="n">
        <v>13.33733</v>
      </c>
      <c r="AKS20" t="n">
        <v>13.72937</v>
      </c>
      <c r="AKT20" t="n">
        <v>13.91725</v>
      </c>
      <c r="AKU20" t="n">
        <v>14.18075</v>
      </c>
      <c r="AKV20" t="n">
        <v>14.46054</v>
      </c>
      <c r="AKW20" t="n">
        <v>14.74277</v>
      </c>
      <c r="AKX20" t="n">
        <v>15.24803</v>
      </c>
      <c r="AKY20" t="n">
        <v>15.6866</v>
      </c>
      <c r="AKZ20" t="n">
        <v>16.43457</v>
      </c>
      <c r="ALA20" t="n">
        <v>17.2121</v>
      </c>
      <c r="ALB20" t="n">
        <v>17.65702</v>
      </c>
      <c r="ALC20" t="n">
        <v>18.03345</v>
      </c>
      <c r="ALD20" t="n">
        <v>18.56535</v>
      </c>
      <c r="ALE20" t="n">
        <v>18.92014</v>
      </c>
      <c r="ALF20" t="n">
        <v>19.26228</v>
      </c>
      <c r="ALG20" t="n">
        <v>20.37569</v>
      </c>
      <c r="ALH20" t="n">
        <v>21.85843</v>
      </c>
      <c r="ALI20" t="n">
        <v>23.04471</v>
      </c>
      <c r="ALJ20" t="n">
        <v>24.66104</v>
      </c>
      <c r="ALK20" t="n">
        <v>26.17902</v>
      </c>
      <c r="ALL20" t="n">
        <v>28.57474</v>
      </c>
      <c r="ALM20" t="n">
        <v>33.86435</v>
      </c>
      <c r="ALN20" t="n">
        <v>49.74455</v>
      </c>
      <c r="ALO20" t="n">
        <v>170.52808</v>
      </c>
    </row>
    <row r="21">
      <c r="A21" t="inlineStr">
        <is>
          <t>Zambia</t>
        </is>
      </c>
      <c r="B21" t="inlineStr">
        <is>
          <t>ZMB</t>
        </is>
      </c>
      <c r="C21" s="13">
        <f>AVERAGE(SI21,SJ21)</f>
        <v/>
      </c>
      <c r="D21" t="n">
        <v>0.29281</v>
      </c>
      <c r="E21" t="n">
        <v>0.29281</v>
      </c>
      <c r="F21" t="n">
        <v>0.29281</v>
      </c>
      <c r="G21" t="n">
        <v>0.29281</v>
      </c>
      <c r="H21" t="n">
        <v>0.29281</v>
      </c>
      <c r="I21" t="n">
        <v>0.29281</v>
      </c>
      <c r="J21" t="n">
        <v>0.29281</v>
      </c>
      <c r="K21" t="n">
        <v>0.29281</v>
      </c>
      <c r="L21" t="n">
        <v>0.29281</v>
      </c>
      <c r="M21" t="n">
        <v>0.29281</v>
      </c>
      <c r="N21" t="n">
        <v>0.29281</v>
      </c>
      <c r="O21" t="n">
        <v>0.29281</v>
      </c>
      <c r="P21" t="n">
        <v>0.29302</v>
      </c>
      <c r="Q21" t="n">
        <v>0.29738</v>
      </c>
      <c r="R21" t="n">
        <v>0.30223</v>
      </c>
      <c r="S21" t="n">
        <v>0.30778</v>
      </c>
      <c r="T21" t="n">
        <v>0.31322</v>
      </c>
      <c r="U21" t="n">
        <v>0.31893</v>
      </c>
      <c r="V21" t="n">
        <v>0.32382</v>
      </c>
      <c r="W21" t="n">
        <v>0.32952</v>
      </c>
      <c r="X21" t="n">
        <v>0.33557</v>
      </c>
      <c r="Y21" t="n">
        <v>0.34056</v>
      </c>
      <c r="Z21" t="n">
        <v>0.34468</v>
      </c>
      <c r="AA21" t="n">
        <v>0.34964</v>
      </c>
      <c r="AB21" t="n">
        <v>0.35456</v>
      </c>
      <c r="AC21" t="n">
        <v>0.35902</v>
      </c>
      <c r="AD21" t="n">
        <v>0.3635</v>
      </c>
      <c r="AE21" t="n">
        <v>0.36824</v>
      </c>
      <c r="AF21" t="n">
        <v>0.37307</v>
      </c>
      <c r="AG21" t="n">
        <v>0.37714</v>
      </c>
      <c r="AH21" t="n">
        <v>0.38078</v>
      </c>
      <c r="AI21" t="n">
        <v>0.38422</v>
      </c>
      <c r="AJ21" t="n">
        <v>0.38854</v>
      </c>
      <c r="AK21" t="n">
        <v>0.39263</v>
      </c>
      <c r="AL21" t="n">
        <v>0.39632</v>
      </c>
      <c r="AM21" t="n">
        <v>0.40019</v>
      </c>
      <c r="AN21" t="n">
        <v>0.40354</v>
      </c>
      <c r="AO21" t="n">
        <v>0.40695</v>
      </c>
      <c r="AP21" t="n">
        <v>0.41055</v>
      </c>
      <c r="AQ21" t="n">
        <v>0.41458</v>
      </c>
      <c r="AR21" t="n">
        <v>0.41838</v>
      </c>
      <c r="AS21" t="n">
        <v>0.42164</v>
      </c>
      <c r="AT21" t="n">
        <v>0.42487</v>
      </c>
      <c r="AU21" t="n">
        <v>0.42728</v>
      </c>
      <c r="AV21" t="n">
        <v>0.43011</v>
      </c>
      <c r="AW21" t="n">
        <v>0.43295</v>
      </c>
      <c r="AX21" t="n">
        <v>0.43603</v>
      </c>
      <c r="AY21" t="n">
        <v>0.43914</v>
      </c>
      <c r="AZ21" t="n">
        <v>0.44235</v>
      </c>
      <c r="BA21" t="n">
        <v>0.44561</v>
      </c>
      <c r="BB21" t="n">
        <v>0.44861</v>
      </c>
      <c r="BC21" t="n">
        <v>0.4517</v>
      </c>
      <c r="BD21" t="n">
        <v>0.45466</v>
      </c>
      <c r="BE21" t="n">
        <v>0.45766</v>
      </c>
      <c r="BF21" t="n">
        <v>0.46059</v>
      </c>
      <c r="BG21" t="n">
        <v>0.46391</v>
      </c>
      <c r="BH21" t="n">
        <v>0.46727</v>
      </c>
      <c r="BI21" t="n">
        <v>0.47092</v>
      </c>
      <c r="BJ21" t="n">
        <v>0.47391</v>
      </c>
      <c r="BK21" t="n">
        <v>0.47698</v>
      </c>
      <c r="BL21" t="n">
        <v>0.48011</v>
      </c>
      <c r="BM21" t="n">
        <v>0.48379</v>
      </c>
      <c r="BN21" t="n">
        <v>0.4868</v>
      </c>
      <c r="BO21" t="n">
        <v>0.49008</v>
      </c>
      <c r="BP21" t="n">
        <v>0.49287</v>
      </c>
      <c r="BQ21" t="n">
        <v>0.49559</v>
      </c>
      <c r="BR21" t="n">
        <v>0.4983</v>
      </c>
      <c r="BS21" t="n">
        <v>0.50126</v>
      </c>
      <c r="BT21" t="n">
        <v>0.50398</v>
      </c>
      <c r="BU21" t="n">
        <v>0.50654</v>
      </c>
      <c r="BV21" t="n">
        <v>0.50948</v>
      </c>
      <c r="BW21" t="n">
        <v>0.51229</v>
      </c>
      <c r="BX21" t="n">
        <v>0.51502</v>
      </c>
      <c r="BY21" t="n">
        <v>0.51713</v>
      </c>
      <c r="BZ21" t="n">
        <v>0.51985</v>
      </c>
      <c r="CA21" t="n">
        <v>0.5225</v>
      </c>
      <c r="CB21" t="n">
        <v>0.52579</v>
      </c>
      <c r="CC21" t="n">
        <v>0.52865</v>
      </c>
      <c r="CD21" t="n">
        <v>0.53162</v>
      </c>
      <c r="CE21" t="n">
        <v>0.53425</v>
      </c>
      <c r="CF21" t="n">
        <v>0.53721</v>
      </c>
      <c r="CG21" t="n">
        <v>0.53995</v>
      </c>
      <c r="CH21" t="n">
        <v>0.54218</v>
      </c>
      <c r="CI21" t="n">
        <v>0.54484</v>
      </c>
      <c r="CJ21" t="n">
        <v>0.54716</v>
      </c>
      <c r="CK21" t="n">
        <v>0.54955</v>
      </c>
      <c r="CL21" t="n">
        <v>0.55201</v>
      </c>
      <c r="CM21" t="n">
        <v>0.55435</v>
      </c>
      <c r="CN21" t="n">
        <v>0.5572</v>
      </c>
      <c r="CO21" t="n">
        <v>0.56023</v>
      </c>
      <c r="CP21" t="n">
        <v>0.56323</v>
      </c>
      <c r="CQ21" t="n">
        <v>0.5656099999999999</v>
      </c>
      <c r="CR21" t="n">
        <v>0.56802</v>
      </c>
      <c r="CS21" t="n">
        <v>0.57074</v>
      </c>
      <c r="CT21" t="n">
        <v>0.57387</v>
      </c>
      <c r="CU21" t="n">
        <v>0.57665</v>
      </c>
      <c r="CV21" t="n">
        <v>0.57935</v>
      </c>
      <c r="CW21" t="n">
        <v>0.58167</v>
      </c>
      <c r="CX21" t="n">
        <v>0.58438</v>
      </c>
      <c r="CY21" t="n">
        <v>0.58723</v>
      </c>
      <c r="CZ21" t="n">
        <v>0.58983</v>
      </c>
      <c r="DA21" t="n">
        <v>0.59207</v>
      </c>
      <c r="DB21" t="n">
        <v>0.59461</v>
      </c>
      <c r="DC21" t="n">
        <v>0.5972499999999999</v>
      </c>
      <c r="DD21" t="n">
        <v>0.59968</v>
      </c>
      <c r="DE21" t="n">
        <v>0.60232</v>
      </c>
      <c r="DF21" t="n">
        <v>0.60516</v>
      </c>
      <c r="DG21" t="n">
        <v>0.60758</v>
      </c>
      <c r="DH21" t="n">
        <v>0.60971</v>
      </c>
      <c r="DI21" t="n">
        <v>0.61216</v>
      </c>
      <c r="DJ21" t="n">
        <v>0.61464</v>
      </c>
      <c r="DK21" t="n">
        <v>0.6170099999999999</v>
      </c>
      <c r="DL21" t="n">
        <v>0.61915</v>
      </c>
      <c r="DM21" t="n">
        <v>0.62139</v>
      </c>
      <c r="DN21" t="n">
        <v>0.62398</v>
      </c>
      <c r="DO21" t="n">
        <v>0.62662</v>
      </c>
      <c r="DP21" t="n">
        <v>0.62913</v>
      </c>
      <c r="DQ21" t="n">
        <v>0.63174</v>
      </c>
      <c r="DR21" t="n">
        <v>0.63413</v>
      </c>
      <c r="DS21" t="n">
        <v>0.63623</v>
      </c>
      <c r="DT21" t="n">
        <v>0.6385999999999999</v>
      </c>
      <c r="DU21" t="n">
        <v>0.64078</v>
      </c>
      <c r="DV21" t="n">
        <v>0.64279</v>
      </c>
      <c r="DW21" t="n">
        <v>0.64552</v>
      </c>
      <c r="DX21" t="n">
        <v>0.64829</v>
      </c>
      <c r="DY21" t="n">
        <v>0.65105</v>
      </c>
      <c r="DZ21" t="n">
        <v>0.6539199999999999</v>
      </c>
      <c r="EA21" t="n">
        <v>0.65649</v>
      </c>
      <c r="EB21" t="n">
        <v>0.65878</v>
      </c>
      <c r="EC21" t="n">
        <v>0.66087</v>
      </c>
      <c r="ED21" t="n">
        <v>0.66333</v>
      </c>
      <c r="EE21" t="n">
        <v>0.66595</v>
      </c>
      <c r="EF21" t="n">
        <v>0.66842</v>
      </c>
      <c r="EG21" t="n">
        <v>0.67062</v>
      </c>
      <c r="EH21" t="n">
        <v>0.67295</v>
      </c>
      <c r="EI21" t="n">
        <v>0.67532</v>
      </c>
      <c r="EJ21" t="n">
        <v>0.67787</v>
      </c>
      <c r="EK21" t="n">
        <v>0.68037</v>
      </c>
      <c r="EL21" t="n">
        <v>0.68305</v>
      </c>
      <c r="EM21" t="n">
        <v>0.68546</v>
      </c>
      <c r="EN21" t="n">
        <v>0.68815</v>
      </c>
      <c r="EO21" t="n">
        <v>0.69071</v>
      </c>
      <c r="EP21" t="n">
        <v>0.6931</v>
      </c>
      <c r="EQ21" t="n">
        <v>0.6953</v>
      </c>
      <c r="ER21" t="n">
        <v>0.69757</v>
      </c>
      <c r="ES21" t="n">
        <v>0.6998799999999999</v>
      </c>
      <c r="ET21" t="n">
        <v>0.70237</v>
      </c>
      <c r="EU21" t="n">
        <v>0.70506</v>
      </c>
      <c r="EV21" t="n">
        <v>0.70744</v>
      </c>
      <c r="EW21" t="n">
        <v>0.7098</v>
      </c>
      <c r="EX21" t="n">
        <v>0.71238</v>
      </c>
      <c r="EY21" t="n">
        <v>0.71508</v>
      </c>
      <c r="EZ21" t="n">
        <v>0.7173</v>
      </c>
      <c r="FA21" t="n">
        <v>0.71994</v>
      </c>
      <c r="FB21" t="n">
        <v>0.7220800000000001</v>
      </c>
      <c r="FC21" t="n">
        <v>0.72443</v>
      </c>
      <c r="FD21" t="n">
        <v>0.72625</v>
      </c>
      <c r="FE21" t="n">
        <v>0.72863</v>
      </c>
      <c r="FF21" t="n">
        <v>0.73092</v>
      </c>
      <c r="FG21" t="n">
        <v>0.73341</v>
      </c>
      <c r="FH21" t="n">
        <v>0.73595</v>
      </c>
      <c r="FI21" t="n">
        <v>0.73826</v>
      </c>
      <c r="FJ21" t="n">
        <v>0.74091</v>
      </c>
      <c r="FK21" t="n">
        <v>0.74305</v>
      </c>
      <c r="FL21" t="n">
        <v>0.7454499999999999</v>
      </c>
      <c r="FM21" t="n">
        <v>0.74798</v>
      </c>
      <c r="FN21" t="n">
        <v>0.75042</v>
      </c>
      <c r="FO21" t="n">
        <v>0.753</v>
      </c>
      <c r="FP21" t="n">
        <v>0.75573</v>
      </c>
      <c r="FQ21" t="n">
        <v>0.75814</v>
      </c>
      <c r="FR21" t="n">
        <v>0.76096</v>
      </c>
      <c r="FS21" t="n">
        <v>0.76367</v>
      </c>
      <c r="FT21" t="n">
        <v>0.7662</v>
      </c>
      <c r="FU21" t="n">
        <v>0.7684299999999999</v>
      </c>
      <c r="FV21" t="n">
        <v>0.77068</v>
      </c>
      <c r="FW21" t="n">
        <v>0.77308</v>
      </c>
      <c r="FX21" t="n">
        <v>0.77516</v>
      </c>
      <c r="FY21" t="n">
        <v>0.7772</v>
      </c>
      <c r="FZ21" t="n">
        <v>0.77976</v>
      </c>
      <c r="GA21" t="n">
        <v>0.78223</v>
      </c>
      <c r="GB21" t="n">
        <v>0.78463</v>
      </c>
      <c r="GC21" t="n">
        <v>0.7870200000000001</v>
      </c>
      <c r="GD21" t="n">
        <v>0.78932</v>
      </c>
      <c r="GE21" t="n">
        <v>0.79195</v>
      </c>
      <c r="GF21" t="n">
        <v>0.79448</v>
      </c>
      <c r="GG21" t="n">
        <v>0.7964</v>
      </c>
      <c r="GH21" t="n">
        <v>0.7990699999999999</v>
      </c>
      <c r="GI21" t="n">
        <v>0.80155</v>
      </c>
      <c r="GJ21" t="n">
        <v>0.80422</v>
      </c>
      <c r="GK21" t="n">
        <v>0.80697</v>
      </c>
      <c r="GL21" t="n">
        <v>0.80928</v>
      </c>
      <c r="GM21" t="n">
        <v>0.8115</v>
      </c>
      <c r="GN21" t="n">
        <v>0.81393</v>
      </c>
      <c r="GO21" t="n">
        <v>0.81614</v>
      </c>
      <c r="GP21" t="n">
        <v>0.81854</v>
      </c>
      <c r="GQ21" t="n">
        <v>0.82062</v>
      </c>
      <c r="GR21" t="n">
        <v>0.82298</v>
      </c>
      <c r="GS21" t="n">
        <v>0.82521</v>
      </c>
      <c r="GT21" t="n">
        <v>0.82775</v>
      </c>
      <c r="GU21" t="n">
        <v>0.83057</v>
      </c>
      <c r="GV21" t="n">
        <v>0.83328</v>
      </c>
      <c r="GW21" t="n">
        <v>0.83556</v>
      </c>
      <c r="GX21" t="n">
        <v>0.83804</v>
      </c>
      <c r="GY21" t="n">
        <v>0.8404700000000001</v>
      </c>
      <c r="GZ21" t="n">
        <v>0.84304</v>
      </c>
      <c r="HA21" t="n">
        <v>0.84548</v>
      </c>
      <c r="HB21" t="n">
        <v>0.84796</v>
      </c>
      <c r="HC21" t="n">
        <v>0.84984</v>
      </c>
      <c r="HD21" t="n">
        <v>0.85224</v>
      </c>
      <c r="HE21" t="n">
        <v>0.85465</v>
      </c>
      <c r="HF21" t="n">
        <v>0.8571299999999999</v>
      </c>
      <c r="HG21" t="n">
        <v>0.85982</v>
      </c>
      <c r="HH21" t="n">
        <v>0.86252</v>
      </c>
      <c r="HI21" t="n">
        <v>0.86473</v>
      </c>
      <c r="HJ21" t="n">
        <v>0.86721</v>
      </c>
      <c r="HK21" t="n">
        <v>0.86982</v>
      </c>
      <c r="HL21" t="n">
        <v>0.8721100000000001</v>
      </c>
      <c r="HM21" t="n">
        <v>0.87459</v>
      </c>
      <c r="HN21" t="n">
        <v>0.87737</v>
      </c>
      <c r="HO21" t="n">
        <v>0.88004</v>
      </c>
      <c r="HP21" t="n">
        <v>0.88237</v>
      </c>
      <c r="HQ21" t="n">
        <v>0.88451</v>
      </c>
      <c r="HR21" t="n">
        <v>0.88695</v>
      </c>
      <c r="HS21" t="n">
        <v>0.8892600000000001</v>
      </c>
      <c r="HT21" t="n">
        <v>0.89166</v>
      </c>
      <c r="HU21" t="n">
        <v>0.8942099999999999</v>
      </c>
      <c r="HV21" t="n">
        <v>0.8964800000000001</v>
      </c>
      <c r="HW21" t="n">
        <v>0.89902</v>
      </c>
      <c r="HX21" t="n">
        <v>0.90156</v>
      </c>
      <c r="HY21" t="n">
        <v>0.90443</v>
      </c>
      <c r="HZ21" t="n">
        <v>0.90712</v>
      </c>
      <c r="IA21" t="n">
        <v>0.90987</v>
      </c>
      <c r="IB21" t="n">
        <v>0.91237</v>
      </c>
      <c r="IC21" t="n">
        <v>0.91508</v>
      </c>
      <c r="ID21" t="n">
        <v>0.91723</v>
      </c>
      <c r="IE21" t="n">
        <v>0.92026</v>
      </c>
      <c r="IF21" t="n">
        <v>0.92306</v>
      </c>
      <c r="IG21" t="n">
        <v>0.92509</v>
      </c>
      <c r="IH21" t="n">
        <v>0.92762</v>
      </c>
      <c r="II21" t="n">
        <v>0.93005</v>
      </c>
      <c r="IJ21" t="n">
        <v>0.93258</v>
      </c>
      <c r="IK21" t="n">
        <v>0.9356</v>
      </c>
      <c r="IL21" t="n">
        <v>0.9384</v>
      </c>
      <c r="IM21" t="n">
        <v>0.94096</v>
      </c>
      <c r="IN21" t="n">
        <v>0.9436099999999999</v>
      </c>
      <c r="IO21" t="n">
        <v>0.94595</v>
      </c>
      <c r="IP21" t="n">
        <v>0.94838</v>
      </c>
      <c r="IQ21" t="n">
        <v>0.95085</v>
      </c>
      <c r="IR21" t="n">
        <v>0.9539</v>
      </c>
      <c r="IS21" t="n">
        <v>0.95588</v>
      </c>
      <c r="IT21" t="n">
        <v>0.95811</v>
      </c>
      <c r="IU21" t="n">
        <v>0.9604</v>
      </c>
      <c r="IV21" t="n">
        <v>0.96322</v>
      </c>
      <c r="IW21" t="n">
        <v>0.96597</v>
      </c>
      <c r="IX21" t="n">
        <v>0.96833</v>
      </c>
      <c r="IY21" t="n">
        <v>0.97087</v>
      </c>
      <c r="IZ21" t="n">
        <v>0.97378</v>
      </c>
      <c r="JA21" t="n">
        <v>0.97667</v>
      </c>
      <c r="JB21" t="n">
        <v>0.97887</v>
      </c>
      <c r="JC21" t="n">
        <v>0.98143</v>
      </c>
      <c r="JD21" t="n">
        <v>0.98385</v>
      </c>
      <c r="JE21" t="n">
        <v>0.98678</v>
      </c>
      <c r="JF21" t="n">
        <v>0.98974</v>
      </c>
      <c r="JG21" t="n">
        <v>0.99222</v>
      </c>
      <c r="JH21" t="n">
        <v>0.99503</v>
      </c>
      <c r="JI21" t="n">
        <v>0.9974499999999999</v>
      </c>
      <c r="JJ21" t="n">
        <v>1.00052</v>
      </c>
      <c r="JK21" t="n">
        <v>1.00332</v>
      </c>
      <c r="JL21" t="n">
        <v>1.0058</v>
      </c>
      <c r="JM21" t="n">
        <v>1.00836</v>
      </c>
      <c r="JN21" t="n">
        <v>1.01116</v>
      </c>
      <c r="JO21" t="n">
        <v>1.01373</v>
      </c>
      <c r="JP21" t="n">
        <v>1.01631</v>
      </c>
      <c r="JQ21" t="n">
        <v>1.01883</v>
      </c>
      <c r="JR21" t="n">
        <v>1.02104</v>
      </c>
      <c r="JS21" t="n">
        <v>1.02356</v>
      </c>
      <c r="JT21" t="n">
        <v>1.02632</v>
      </c>
      <c r="JU21" t="n">
        <v>1.02884</v>
      </c>
      <c r="JV21" t="n">
        <v>1.0315</v>
      </c>
      <c r="JW21" t="n">
        <v>1.03433</v>
      </c>
      <c r="JX21" t="n">
        <v>1.0366</v>
      </c>
      <c r="JY21" t="n">
        <v>1.03962</v>
      </c>
      <c r="JZ21" t="n">
        <v>1.04268</v>
      </c>
      <c r="KA21" t="n">
        <v>1.04454</v>
      </c>
      <c r="KB21" t="n">
        <v>1.04694</v>
      </c>
      <c r="KC21" t="n">
        <v>1.04932</v>
      </c>
      <c r="KD21" t="n">
        <v>1.05179</v>
      </c>
      <c r="KE21" t="n">
        <v>1.05463</v>
      </c>
      <c r="KF21" t="n">
        <v>1.05742</v>
      </c>
      <c r="KG21" t="n">
        <v>1.05995</v>
      </c>
      <c r="KH21" t="n">
        <v>1.06249</v>
      </c>
      <c r="KI21" t="n">
        <v>1.06533</v>
      </c>
      <c r="KJ21" t="n">
        <v>1.06779</v>
      </c>
      <c r="KK21" t="n">
        <v>1.07059</v>
      </c>
      <c r="KL21" t="n">
        <v>1.07324</v>
      </c>
      <c r="KM21" t="n">
        <v>1.0757</v>
      </c>
      <c r="KN21" t="n">
        <v>1.07831</v>
      </c>
      <c r="KO21" t="n">
        <v>1.08079</v>
      </c>
      <c r="KP21" t="n">
        <v>1.08384</v>
      </c>
      <c r="KQ21" t="n">
        <v>1.08689</v>
      </c>
      <c r="KR21" t="n">
        <v>1.0895</v>
      </c>
      <c r="KS21" t="n">
        <v>1.09205</v>
      </c>
      <c r="KT21" t="n">
        <v>1.09447</v>
      </c>
      <c r="KU21" t="n">
        <v>1.09715</v>
      </c>
      <c r="KV21" t="n">
        <v>1.09944</v>
      </c>
      <c r="KW21" t="n">
        <v>1.10245</v>
      </c>
      <c r="KX21" t="n">
        <v>1.10568</v>
      </c>
      <c r="KY21" t="n">
        <v>1.10825</v>
      </c>
      <c r="KZ21" t="n">
        <v>1.11085</v>
      </c>
      <c r="LA21" t="n">
        <v>1.11344</v>
      </c>
      <c r="LB21" t="n">
        <v>1.11663</v>
      </c>
      <c r="LC21" t="n">
        <v>1.11918</v>
      </c>
      <c r="LD21" t="n">
        <v>1.12193</v>
      </c>
      <c r="LE21" t="n">
        <v>1.12438</v>
      </c>
      <c r="LF21" t="n">
        <v>1.12684</v>
      </c>
      <c r="LG21" t="n">
        <v>1.12957</v>
      </c>
      <c r="LH21" t="n">
        <v>1.13242</v>
      </c>
      <c r="LI21" t="n">
        <v>1.13531</v>
      </c>
      <c r="LJ21" t="n">
        <v>1.13873</v>
      </c>
      <c r="LK21" t="n">
        <v>1.14145</v>
      </c>
      <c r="LL21" t="n">
        <v>1.14397</v>
      </c>
      <c r="LM21" t="n">
        <v>1.14638</v>
      </c>
      <c r="LN21" t="n">
        <v>1.14954</v>
      </c>
      <c r="LO21" t="n">
        <v>1.15252</v>
      </c>
      <c r="LP21" t="n">
        <v>1.15494</v>
      </c>
      <c r="LQ21" t="n">
        <v>1.15783</v>
      </c>
      <c r="LR21" t="n">
        <v>1.16058</v>
      </c>
      <c r="LS21" t="n">
        <v>1.16364</v>
      </c>
      <c r="LT21" t="n">
        <v>1.16629</v>
      </c>
      <c r="LU21" t="n">
        <v>1.16937</v>
      </c>
      <c r="LV21" t="n">
        <v>1.17221</v>
      </c>
      <c r="LW21" t="n">
        <v>1.17477</v>
      </c>
      <c r="LX21" t="n">
        <v>1.17761</v>
      </c>
      <c r="LY21" t="n">
        <v>1.18085</v>
      </c>
      <c r="LZ21" t="n">
        <v>1.18399</v>
      </c>
      <c r="MA21" t="n">
        <v>1.18704</v>
      </c>
      <c r="MB21" t="n">
        <v>1.18991</v>
      </c>
      <c r="MC21" t="n">
        <v>1.19278</v>
      </c>
      <c r="MD21" t="n">
        <v>1.19558</v>
      </c>
      <c r="ME21" t="n">
        <v>1.1986</v>
      </c>
      <c r="MF21" t="n">
        <v>1.20125</v>
      </c>
      <c r="MG21" t="n">
        <v>1.20367</v>
      </c>
      <c r="MH21" t="n">
        <v>1.20649</v>
      </c>
      <c r="MI21" t="n">
        <v>1.20917</v>
      </c>
      <c r="MJ21" t="n">
        <v>1.21163</v>
      </c>
      <c r="MK21" t="n">
        <v>1.21433</v>
      </c>
      <c r="ML21" t="n">
        <v>1.21747</v>
      </c>
      <c r="MM21" t="n">
        <v>1.22042</v>
      </c>
      <c r="MN21" t="n">
        <v>1.22342</v>
      </c>
      <c r="MO21" t="n">
        <v>1.22623</v>
      </c>
      <c r="MP21" t="n">
        <v>1.22859</v>
      </c>
      <c r="MQ21" t="n">
        <v>1.23149</v>
      </c>
      <c r="MR21" t="n">
        <v>1.23439</v>
      </c>
      <c r="MS21" t="n">
        <v>1.23748</v>
      </c>
      <c r="MT21" t="n">
        <v>1.24037</v>
      </c>
      <c r="MU21" t="n">
        <v>1.2437</v>
      </c>
      <c r="MV21" t="n">
        <v>1.24691</v>
      </c>
      <c r="MW21" t="n">
        <v>1.25</v>
      </c>
      <c r="MX21" t="n">
        <v>1.25365</v>
      </c>
      <c r="MY21" t="n">
        <v>1.25647</v>
      </c>
      <c r="MZ21" t="n">
        <v>1.2595</v>
      </c>
      <c r="NA21" t="n">
        <v>1.262</v>
      </c>
      <c r="NB21" t="n">
        <v>1.26491</v>
      </c>
      <c r="NC21" t="n">
        <v>1.26798</v>
      </c>
      <c r="ND21" t="n">
        <v>1.27107</v>
      </c>
      <c r="NE21" t="n">
        <v>1.27404</v>
      </c>
      <c r="NF21" t="n">
        <v>1.27684</v>
      </c>
      <c r="NG21" t="n">
        <v>1.27964</v>
      </c>
      <c r="NH21" t="n">
        <v>1.2826</v>
      </c>
      <c r="NI21" t="n">
        <v>1.28589</v>
      </c>
      <c r="NJ21" t="n">
        <v>1.28883</v>
      </c>
      <c r="NK21" t="n">
        <v>1.29166</v>
      </c>
      <c r="NL21" t="n">
        <v>1.29492</v>
      </c>
      <c r="NM21" t="n">
        <v>1.29836</v>
      </c>
      <c r="NN21" t="n">
        <v>1.30165</v>
      </c>
      <c r="NO21" t="n">
        <v>1.30433</v>
      </c>
      <c r="NP21" t="n">
        <v>1.3077</v>
      </c>
      <c r="NQ21" t="n">
        <v>1.31094</v>
      </c>
      <c r="NR21" t="n">
        <v>1.31368</v>
      </c>
      <c r="NS21" t="n">
        <v>1.31641</v>
      </c>
      <c r="NT21" t="n">
        <v>1.31977</v>
      </c>
      <c r="NU21" t="n">
        <v>1.32327</v>
      </c>
      <c r="NV21" t="n">
        <v>1.32615</v>
      </c>
      <c r="NW21" t="n">
        <v>1.32934</v>
      </c>
      <c r="NX21" t="n">
        <v>1.33266</v>
      </c>
      <c r="NY21" t="n">
        <v>1.33626</v>
      </c>
      <c r="NZ21" t="n">
        <v>1.33977</v>
      </c>
      <c r="OA21" t="n">
        <v>1.34286</v>
      </c>
      <c r="OB21" t="n">
        <v>1.34567</v>
      </c>
      <c r="OC21" t="n">
        <v>1.34893</v>
      </c>
      <c r="OD21" t="n">
        <v>1.35241</v>
      </c>
      <c r="OE21" t="n">
        <v>1.35597</v>
      </c>
      <c r="OF21" t="n">
        <v>1.35938</v>
      </c>
      <c r="OG21" t="n">
        <v>1.36273</v>
      </c>
      <c r="OH21" t="n">
        <v>1.36585</v>
      </c>
      <c r="OI21" t="n">
        <v>1.3689</v>
      </c>
      <c r="OJ21" t="n">
        <v>1.37248</v>
      </c>
      <c r="OK21" t="n">
        <v>1.3756</v>
      </c>
      <c r="OL21" t="n">
        <v>1.37871</v>
      </c>
      <c r="OM21" t="n">
        <v>1.38142</v>
      </c>
      <c r="ON21" t="n">
        <v>1.38416</v>
      </c>
      <c r="OO21" t="n">
        <v>1.38759</v>
      </c>
      <c r="OP21" t="n">
        <v>1.39085</v>
      </c>
      <c r="OQ21" t="n">
        <v>1.39361</v>
      </c>
      <c r="OR21" t="n">
        <v>1.39716</v>
      </c>
      <c r="OS21" t="n">
        <v>1.40041</v>
      </c>
      <c r="OT21" t="n">
        <v>1.40339</v>
      </c>
      <c r="OU21" t="n">
        <v>1.40611</v>
      </c>
      <c r="OV21" t="n">
        <v>1.40978</v>
      </c>
      <c r="OW21" t="n">
        <v>1.41372</v>
      </c>
      <c r="OX21" t="n">
        <v>1.41702</v>
      </c>
      <c r="OY21" t="n">
        <v>1.41994</v>
      </c>
      <c r="OZ21" t="n">
        <v>1.42336</v>
      </c>
      <c r="PA21" t="n">
        <v>1.42652</v>
      </c>
      <c r="PB21" t="n">
        <v>1.42967</v>
      </c>
      <c r="PC21" t="n">
        <v>1.43384</v>
      </c>
      <c r="PD21" t="n">
        <v>1.43726</v>
      </c>
      <c r="PE21" t="n">
        <v>1.44097</v>
      </c>
      <c r="PF21" t="n">
        <v>1.44433</v>
      </c>
      <c r="PG21" t="n">
        <v>1.44798</v>
      </c>
      <c r="PH21" t="n">
        <v>1.4513</v>
      </c>
      <c r="PI21" t="n">
        <v>1.45482</v>
      </c>
      <c r="PJ21" t="n">
        <v>1.4587</v>
      </c>
      <c r="PK21" t="n">
        <v>1.46194</v>
      </c>
      <c r="PL21" t="n">
        <v>1.4656</v>
      </c>
      <c r="PM21" t="n">
        <v>1.46922</v>
      </c>
      <c r="PN21" t="n">
        <v>1.47324</v>
      </c>
      <c r="PO21" t="n">
        <v>1.47724</v>
      </c>
      <c r="PP21" t="n">
        <v>1.4806</v>
      </c>
      <c r="PQ21" t="n">
        <v>1.4844</v>
      </c>
      <c r="PR21" t="n">
        <v>1.48799</v>
      </c>
      <c r="PS21" t="n">
        <v>1.49136</v>
      </c>
      <c r="PT21" t="n">
        <v>1.49453</v>
      </c>
      <c r="PU21" t="n">
        <v>1.49758</v>
      </c>
      <c r="PV21" t="n">
        <v>1.50152</v>
      </c>
      <c r="PW21" t="n">
        <v>1.50538</v>
      </c>
      <c r="PX21" t="n">
        <v>1.50854</v>
      </c>
      <c r="PY21" t="n">
        <v>1.51177</v>
      </c>
      <c r="PZ21" t="n">
        <v>1.51526</v>
      </c>
      <c r="QA21" t="n">
        <v>1.51872</v>
      </c>
      <c r="QB21" t="n">
        <v>1.522</v>
      </c>
      <c r="QC21" t="n">
        <v>1.52625</v>
      </c>
      <c r="QD21" t="n">
        <v>1.5299</v>
      </c>
      <c r="QE21" t="n">
        <v>1.53334</v>
      </c>
      <c r="QF21" t="n">
        <v>1.5366</v>
      </c>
      <c r="QG21" t="n">
        <v>1.53992</v>
      </c>
      <c r="QH21" t="n">
        <v>1.54336</v>
      </c>
      <c r="QI21" t="n">
        <v>1.54682</v>
      </c>
      <c r="QJ21" t="n">
        <v>1.551</v>
      </c>
      <c r="QK21" t="n">
        <v>1.55478</v>
      </c>
      <c r="QL21" t="n">
        <v>1.55858</v>
      </c>
      <c r="QM21" t="n">
        <v>1.56187</v>
      </c>
      <c r="QN21" t="n">
        <v>1.56559</v>
      </c>
      <c r="QO21" t="n">
        <v>1.56954</v>
      </c>
      <c r="QP21" t="n">
        <v>1.57323</v>
      </c>
      <c r="QQ21" t="n">
        <v>1.57759</v>
      </c>
      <c r="QR21" t="n">
        <v>1.58183</v>
      </c>
      <c r="QS21" t="n">
        <v>1.58544</v>
      </c>
      <c r="QT21" t="n">
        <v>1.58945</v>
      </c>
      <c r="QU21" t="n">
        <v>1.59398</v>
      </c>
      <c r="QV21" t="n">
        <v>1.5984</v>
      </c>
      <c r="QW21" t="n">
        <v>1.60229</v>
      </c>
      <c r="QX21" t="n">
        <v>1.60613</v>
      </c>
      <c r="QY21" t="n">
        <v>1.60978</v>
      </c>
      <c r="QZ21" t="n">
        <v>1.61375</v>
      </c>
      <c r="RA21" t="n">
        <v>1.61726</v>
      </c>
      <c r="RB21" t="n">
        <v>1.62089</v>
      </c>
      <c r="RC21" t="n">
        <v>1.62493</v>
      </c>
      <c r="RD21" t="n">
        <v>1.62892</v>
      </c>
      <c r="RE21" t="n">
        <v>1.63341</v>
      </c>
      <c r="RF21" t="n">
        <v>1.63738</v>
      </c>
      <c r="RG21" t="n">
        <v>1.6415</v>
      </c>
      <c r="RH21" t="n">
        <v>1.64535</v>
      </c>
      <c r="RI21" t="n">
        <v>1.64895</v>
      </c>
      <c r="RJ21" t="n">
        <v>1.65239</v>
      </c>
      <c r="RK21" t="n">
        <v>1.65598</v>
      </c>
      <c r="RL21" t="n">
        <v>1.65998</v>
      </c>
      <c r="RM21" t="n">
        <v>1.6635</v>
      </c>
      <c r="RN21" t="n">
        <v>1.66714</v>
      </c>
      <c r="RO21" t="n">
        <v>1.6714</v>
      </c>
      <c r="RP21" t="n">
        <v>1.67541</v>
      </c>
      <c r="RQ21" t="n">
        <v>1.67994</v>
      </c>
      <c r="RR21" t="n">
        <v>1.68426</v>
      </c>
      <c r="RS21" t="n">
        <v>1.68827</v>
      </c>
      <c r="RT21" t="n">
        <v>1.69144</v>
      </c>
      <c r="RU21" t="n">
        <v>1.69519</v>
      </c>
      <c r="RV21" t="n">
        <v>1.69931</v>
      </c>
      <c r="RW21" t="n">
        <v>1.70287</v>
      </c>
      <c r="RX21" t="n">
        <v>1.70661</v>
      </c>
      <c r="RY21" t="n">
        <v>1.71058</v>
      </c>
      <c r="RZ21" t="n">
        <v>1.71407</v>
      </c>
      <c r="SA21" t="n">
        <v>1.7176</v>
      </c>
      <c r="SB21" t="n">
        <v>1.72132</v>
      </c>
      <c r="SC21" t="n">
        <v>1.72532</v>
      </c>
      <c r="SD21" t="n">
        <v>1.7304</v>
      </c>
      <c r="SE21" t="n">
        <v>1.73586</v>
      </c>
      <c r="SF21" t="n">
        <v>1.74109</v>
      </c>
      <c r="SG21" t="n">
        <v>1.74551</v>
      </c>
      <c r="SH21" t="n">
        <v>1.74951</v>
      </c>
      <c r="SI21" t="n">
        <v>1.75356</v>
      </c>
      <c r="SJ21" t="n">
        <v>1.75825</v>
      </c>
      <c r="SK21" t="n">
        <v>1.76286</v>
      </c>
      <c r="SL21" t="n">
        <v>1.76775</v>
      </c>
      <c r="SM21" t="n">
        <v>1.77185</v>
      </c>
      <c r="SN21" t="n">
        <v>1.77713</v>
      </c>
      <c r="SO21" t="n">
        <v>1.78188</v>
      </c>
      <c r="SP21" t="n">
        <v>1.78728</v>
      </c>
      <c r="SQ21" t="n">
        <v>1.79137</v>
      </c>
      <c r="SR21" t="n">
        <v>1.79635</v>
      </c>
      <c r="SS21" t="n">
        <v>1.80044</v>
      </c>
      <c r="ST21" t="n">
        <v>1.80472</v>
      </c>
      <c r="SU21" t="n">
        <v>1.80935</v>
      </c>
      <c r="SV21" t="n">
        <v>1.81397</v>
      </c>
      <c r="SW21" t="n">
        <v>1.81878</v>
      </c>
      <c r="SX21" t="n">
        <v>1.82301</v>
      </c>
      <c r="SY21" t="n">
        <v>1.82783</v>
      </c>
      <c r="SZ21" t="n">
        <v>1.83228</v>
      </c>
      <c r="TA21" t="n">
        <v>1.83709</v>
      </c>
      <c r="TB21" t="n">
        <v>1.84175</v>
      </c>
      <c r="TC21" t="n">
        <v>1.84661</v>
      </c>
      <c r="TD21" t="n">
        <v>1.85087</v>
      </c>
      <c r="TE21" t="n">
        <v>1.85678</v>
      </c>
      <c r="TF21" t="n">
        <v>1.86165</v>
      </c>
      <c r="TG21" t="n">
        <v>1.86603</v>
      </c>
      <c r="TH21" t="n">
        <v>1.87089</v>
      </c>
      <c r="TI21" t="n">
        <v>1.87659</v>
      </c>
      <c r="TJ21" t="n">
        <v>1.88144</v>
      </c>
      <c r="TK21" t="n">
        <v>1.88651</v>
      </c>
      <c r="TL21" t="n">
        <v>1.89136</v>
      </c>
      <c r="TM21" t="n">
        <v>1.89577</v>
      </c>
      <c r="TN21" t="n">
        <v>1.90043</v>
      </c>
      <c r="TO21" t="n">
        <v>1.90509</v>
      </c>
      <c r="TP21" t="n">
        <v>1.90912</v>
      </c>
      <c r="TQ21" t="n">
        <v>1.91322</v>
      </c>
      <c r="TR21" t="n">
        <v>1.91809</v>
      </c>
      <c r="TS21" t="n">
        <v>1.9231</v>
      </c>
      <c r="TT21" t="n">
        <v>1.92818</v>
      </c>
      <c r="TU21" t="n">
        <v>1.93349</v>
      </c>
      <c r="TV21" t="n">
        <v>1.93774</v>
      </c>
      <c r="TW21" t="n">
        <v>1.94226</v>
      </c>
      <c r="TX21" t="n">
        <v>1.94726</v>
      </c>
      <c r="TY21" t="n">
        <v>1.95266</v>
      </c>
      <c r="TZ21" t="n">
        <v>1.958</v>
      </c>
      <c r="UA21" t="n">
        <v>1.96359</v>
      </c>
      <c r="UB21" t="n">
        <v>1.96871</v>
      </c>
      <c r="UC21" t="n">
        <v>1.97426</v>
      </c>
      <c r="UD21" t="n">
        <v>1.98027</v>
      </c>
      <c r="UE21" t="n">
        <v>1.98516</v>
      </c>
      <c r="UF21" t="n">
        <v>1.99054</v>
      </c>
      <c r="UG21" t="n">
        <v>1.995</v>
      </c>
      <c r="UH21" t="n">
        <v>1.99929</v>
      </c>
      <c r="UI21" t="n">
        <v>2.00454</v>
      </c>
      <c r="UJ21" t="n">
        <v>2.00968</v>
      </c>
      <c r="UK21" t="n">
        <v>2.01451</v>
      </c>
      <c r="UL21" t="n">
        <v>2.01924</v>
      </c>
      <c r="UM21" t="n">
        <v>2.02406</v>
      </c>
      <c r="UN21" t="n">
        <v>2.0287</v>
      </c>
      <c r="UO21" t="n">
        <v>2.0338</v>
      </c>
      <c r="UP21" t="n">
        <v>2.0389</v>
      </c>
      <c r="UQ21" t="n">
        <v>2.04436</v>
      </c>
      <c r="UR21" t="n">
        <v>2.04961</v>
      </c>
      <c r="US21" t="n">
        <v>2.0554</v>
      </c>
      <c r="UT21" t="n">
        <v>2.06083</v>
      </c>
      <c r="UU21" t="n">
        <v>2.06585</v>
      </c>
      <c r="UV21" t="n">
        <v>2.0709</v>
      </c>
      <c r="UW21" t="n">
        <v>2.07611</v>
      </c>
      <c r="UX21" t="n">
        <v>2.08166</v>
      </c>
      <c r="UY21" t="n">
        <v>2.08706</v>
      </c>
      <c r="UZ21" t="n">
        <v>2.09229</v>
      </c>
      <c r="VA21" t="n">
        <v>2.09854</v>
      </c>
      <c r="VB21" t="n">
        <v>2.10365</v>
      </c>
      <c r="VC21" t="n">
        <v>2.10951</v>
      </c>
      <c r="VD21" t="n">
        <v>2.11449</v>
      </c>
      <c r="VE21" t="n">
        <v>2.11899</v>
      </c>
      <c r="VF21" t="n">
        <v>2.12391</v>
      </c>
      <c r="VG21" t="n">
        <v>2.12985</v>
      </c>
      <c r="VH21" t="n">
        <v>2.13528</v>
      </c>
      <c r="VI21" t="n">
        <v>2.14034</v>
      </c>
      <c r="VJ21" t="n">
        <v>2.14585</v>
      </c>
      <c r="VK21" t="n">
        <v>2.15102</v>
      </c>
      <c r="VL21" t="n">
        <v>2.15681</v>
      </c>
      <c r="VM21" t="n">
        <v>2.16177</v>
      </c>
      <c r="VN21" t="n">
        <v>2.16675</v>
      </c>
      <c r="VO21" t="n">
        <v>2.17224</v>
      </c>
      <c r="VP21" t="n">
        <v>2.17786</v>
      </c>
      <c r="VQ21" t="n">
        <v>2.18316</v>
      </c>
      <c r="VR21" t="n">
        <v>2.18838</v>
      </c>
      <c r="VS21" t="n">
        <v>2.1941</v>
      </c>
      <c r="VT21" t="n">
        <v>2.19989</v>
      </c>
      <c r="VU21" t="n">
        <v>2.2052</v>
      </c>
      <c r="VV21" t="n">
        <v>2.21126</v>
      </c>
      <c r="VW21" t="n">
        <v>2.21695</v>
      </c>
      <c r="VX21" t="n">
        <v>2.22315</v>
      </c>
      <c r="VY21" t="n">
        <v>2.22901</v>
      </c>
      <c r="VZ21" t="n">
        <v>2.23497</v>
      </c>
      <c r="WA21" t="n">
        <v>2.24065</v>
      </c>
      <c r="WB21" t="n">
        <v>2.24595</v>
      </c>
      <c r="WC21" t="n">
        <v>2.25243</v>
      </c>
      <c r="WD21" t="n">
        <v>2.25804</v>
      </c>
      <c r="WE21" t="n">
        <v>2.2649</v>
      </c>
      <c r="WF21" t="n">
        <v>2.27065</v>
      </c>
      <c r="WG21" t="n">
        <v>2.27614</v>
      </c>
      <c r="WH21" t="n">
        <v>2.28164</v>
      </c>
      <c r="WI21" t="n">
        <v>2.2881</v>
      </c>
      <c r="WJ21" t="n">
        <v>2.29466</v>
      </c>
      <c r="WK21" t="n">
        <v>2.30109</v>
      </c>
      <c r="WL21" t="n">
        <v>2.30668</v>
      </c>
      <c r="WM21" t="n">
        <v>2.31241</v>
      </c>
      <c r="WN21" t="n">
        <v>2.31903</v>
      </c>
      <c r="WO21" t="n">
        <v>2.32648</v>
      </c>
      <c r="WP21" t="n">
        <v>2.33265</v>
      </c>
      <c r="WQ21" t="n">
        <v>2.33872</v>
      </c>
      <c r="WR21" t="n">
        <v>2.34526</v>
      </c>
      <c r="WS21" t="n">
        <v>2.35083</v>
      </c>
      <c r="WT21" t="n">
        <v>2.35604</v>
      </c>
      <c r="WU21" t="n">
        <v>2.36164</v>
      </c>
      <c r="WV21" t="n">
        <v>2.36709</v>
      </c>
      <c r="WW21" t="n">
        <v>2.3726</v>
      </c>
      <c r="WX21" t="n">
        <v>2.37802</v>
      </c>
      <c r="WY21" t="n">
        <v>2.38526</v>
      </c>
      <c r="WZ21" t="n">
        <v>2.39174</v>
      </c>
      <c r="XA21" t="n">
        <v>2.39849</v>
      </c>
      <c r="XB21" t="n">
        <v>2.40499</v>
      </c>
      <c r="XC21" t="n">
        <v>2.41128</v>
      </c>
      <c r="XD21" t="n">
        <v>2.4176</v>
      </c>
      <c r="XE21" t="n">
        <v>2.42381</v>
      </c>
      <c r="XF21" t="n">
        <v>2.42956</v>
      </c>
      <c r="XG21" t="n">
        <v>2.43609</v>
      </c>
      <c r="XH21" t="n">
        <v>2.44341</v>
      </c>
      <c r="XI21" t="n">
        <v>2.45011</v>
      </c>
      <c r="XJ21" t="n">
        <v>2.45783</v>
      </c>
      <c r="XK21" t="n">
        <v>2.46435</v>
      </c>
      <c r="XL21" t="n">
        <v>2.46965</v>
      </c>
      <c r="XM21" t="n">
        <v>2.47578</v>
      </c>
      <c r="XN21" t="n">
        <v>2.48271</v>
      </c>
      <c r="XO21" t="n">
        <v>2.48927</v>
      </c>
      <c r="XP21" t="n">
        <v>2.49597</v>
      </c>
      <c r="XQ21" t="n">
        <v>2.50245</v>
      </c>
      <c r="XR21" t="n">
        <v>2.50954</v>
      </c>
      <c r="XS21" t="n">
        <v>2.51679</v>
      </c>
      <c r="XT21" t="n">
        <v>2.52322</v>
      </c>
      <c r="XU21" t="n">
        <v>2.53073</v>
      </c>
      <c r="XV21" t="n">
        <v>2.53682</v>
      </c>
      <c r="XW21" t="n">
        <v>2.54253</v>
      </c>
      <c r="XX21" t="n">
        <v>2.54953</v>
      </c>
      <c r="XY21" t="n">
        <v>2.55668</v>
      </c>
      <c r="XZ21" t="n">
        <v>2.56381</v>
      </c>
      <c r="YA21" t="n">
        <v>2.57109</v>
      </c>
      <c r="YB21" t="n">
        <v>2.57783</v>
      </c>
      <c r="YC21" t="n">
        <v>2.58309</v>
      </c>
      <c r="YD21" t="n">
        <v>2.5894</v>
      </c>
      <c r="YE21" t="n">
        <v>2.59718</v>
      </c>
      <c r="YF21" t="n">
        <v>2.60514</v>
      </c>
      <c r="YG21" t="n">
        <v>2.61213</v>
      </c>
      <c r="YH21" t="n">
        <v>2.6198</v>
      </c>
      <c r="YI21" t="n">
        <v>2.62822</v>
      </c>
      <c r="YJ21" t="n">
        <v>2.63601</v>
      </c>
      <c r="YK21" t="n">
        <v>2.64444</v>
      </c>
      <c r="YL21" t="n">
        <v>2.65119</v>
      </c>
      <c r="YM21" t="n">
        <v>2.65745</v>
      </c>
      <c r="YN21" t="n">
        <v>2.66467</v>
      </c>
      <c r="YO21" t="n">
        <v>2.67088</v>
      </c>
      <c r="YP21" t="n">
        <v>2.67682</v>
      </c>
      <c r="YQ21" t="n">
        <v>2.68349</v>
      </c>
      <c r="YR21" t="n">
        <v>2.69046</v>
      </c>
      <c r="YS21" t="n">
        <v>2.69925</v>
      </c>
      <c r="YT21" t="n">
        <v>2.70764</v>
      </c>
      <c r="YU21" t="n">
        <v>2.71588</v>
      </c>
      <c r="YV21" t="n">
        <v>2.72327</v>
      </c>
      <c r="YW21" t="n">
        <v>2.73146</v>
      </c>
      <c r="YX21" t="n">
        <v>2.73981</v>
      </c>
      <c r="YY21" t="n">
        <v>2.74752</v>
      </c>
      <c r="YZ21" t="n">
        <v>2.75594</v>
      </c>
      <c r="ZA21" t="n">
        <v>2.76391</v>
      </c>
      <c r="ZB21" t="n">
        <v>2.77171</v>
      </c>
      <c r="ZC21" t="n">
        <v>2.77802</v>
      </c>
      <c r="ZD21" t="n">
        <v>2.78606</v>
      </c>
      <c r="ZE21" t="n">
        <v>2.79508</v>
      </c>
      <c r="ZF21" t="n">
        <v>2.80324</v>
      </c>
      <c r="ZG21" t="n">
        <v>2.81134</v>
      </c>
      <c r="ZH21" t="n">
        <v>2.81988</v>
      </c>
      <c r="ZI21" t="n">
        <v>2.827</v>
      </c>
      <c r="ZJ21" t="n">
        <v>2.8347</v>
      </c>
      <c r="ZK21" t="n">
        <v>2.84232</v>
      </c>
      <c r="ZL21" t="n">
        <v>2.84998</v>
      </c>
      <c r="ZM21" t="n">
        <v>2.85807</v>
      </c>
      <c r="ZN21" t="n">
        <v>2.86664</v>
      </c>
      <c r="ZO21" t="n">
        <v>2.87612</v>
      </c>
      <c r="ZP21" t="n">
        <v>2.8846</v>
      </c>
      <c r="ZQ21" t="n">
        <v>2.89275</v>
      </c>
      <c r="ZR21" t="n">
        <v>2.90147</v>
      </c>
      <c r="ZS21" t="n">
        <v>2.9099</v>
      </c>
      <c r="ZT21" t="n">
        <v>2.91785</v>
      </c>
      <c r="ZU21" t="n">
        <v>2.92616</v>
      </c>
      <c r="ZV21" t="n">
        <v>2.93462</v>
      </c>
      <c r="ZW21" t="n">
        <v>2.94313</v>
      </c>
      <c r="ZX21" t="n">
        <v>2.95218</v>
      </c>
      <c r="ZY21" t="n">
        <v>2.96058</v>
      </c>
      <c r="ZZ21" t="n">
        <v>2.9694</v>
      </c>
      <c r="AAA21" t="n">
        <v>2.97779</v>
      </c>
      <c r="AAB21" t="n">
        <v>2.98582</v>
      </c>
      <c r="AAC21" t="n">
        <v>2.99526</v>
      </c>
      <c r="AAD21" t="n">
        <v>3.00477</v>
      </c>
      <c r="AAE21" t="n">
        <v>3.01367</v>
      </c>
      <c r="AAF21" t="n">
        <v>3.02307</v>
      </c>
      <c r="AAG21" t="n">
        <v>3.03146</v>
      </c>
      <c r="AAH21" t="n">
        <v>3.04139</v>
      </c>
      <c r="AAI21" t="n">
        <v>3.05115</v>
      </c>
      <c r="AAJ21" t="n">
        <v>3.06156</v>
      </c>
      <c r="AAK21" t="n">
        <v>3.07124</v>
      </c>
      <c r="AAL21" t="n">
        <v>3.0812</v>
      </c>
      <c r="AAM21" t="n">
        <v>3.09062</v>
      </c>
      <c r="AAN21" t="n">
        <v>3.10029</v>
      </c>
      <c r="AAO21" t="n">
        <v>3.1098</v>
      </c>
      <c r="AAP21" t="n">
        <v>3.11988</v>
      </c>
      <c r="AAQ21" t="n">
        <v>3.12887</v>
      </c>
      <c r="AAR21" t="n">
        <v>3.13713</v>
      </c>
      <c r="AAS21" t="n">
        <v>3.14696</v>
      </c>
      <c r="AAT21" t="n">
        <v>3.15763</v>
      </c>
      <c r="AAU21" t="n">
        <v>3.16693</v>
      </c>
      <c r="AAV21" t="n">
        <v>3.17611</v>
      </c>
      <c r="AAW21" t="n">
        <v>3.18564</v>
      </c>
      <c r="AAX21" t="n">
        <v>3.19586</v>
      </c>
      <c r="AAY21" t="n">
        <v>3.20653</v>
      </c>
      <c r="AAZ21" t="n">
        <v>3.21739</v>
      </c>
      <c r="ABA21" t="n">
        <v>3.22836</v>
      </c>
      <c r="ABB21" t="n">
        <v>3.23966</v>
      </c>
      <c r="ABC21" t="n">
        <v>3.25084</v>
      </c>
      <c r="ABD21" t="n">
        <v>3.26167</v>
      </c>
      <c r="ABE21" t="n">
        <v>3.27345</v>
      </c>
      <c r="ABF21" t="n">
        <v>3.28504</v>
      </c>
      <c r="ABG21" t="n">
        <v>3.29416</v>
      </c>
      <c r="ABH21" t="n">
        <v>3.30331</v>
      </c>
      <c r="ABI21" t="n">
        <v>3.31295</v>
      </c>
      <c r="ABJ21" t="n">
        <v>3.32211</v>
      </c>
      <c r="ABK21" t="n">
        <v>3.33181</v>
      </c>
      <c r="ABL21" t="n">
        <v>3.34135</v>
      </c>
      <c r="ABM21" t="n">
        <v>3.35242</v>
      </c>
      <c r="ABN21" t="n">
        <v>3.36462</v>
      </c>
      <c r="ABO21" t="n">
        <v>3.37576</v>
      </c>
      <c r="ABP21" t="n">
        <v>3.38657</v>
      </c>
      <c r="ABQ21" t="n">
        <v>3.39688</v>
      </c>
      <c r="ABR21" t="n">
        <v>3.4071</v>
      </c>
      <c r="ABS21" t="n">
        <v>3.4166</v>
      </c>
      <c r="ABT21" t="n">
        <v>3.42821</v>
      </c>
      <c r="ABU21" t="n">
        <v>3.43948</v>
      </c>
      <c r="ABV21" t="n">
        <v>3.4506</v>
      </c>
      <c r="ABW21" t="n">
        <v>3.46084</v>
      </c>
      <c r="ABX21" t="n">
        <v>3.47483</v>
      </c>
      <c r="ABY21" t="n">
        <v>3.48788</v>
      </c>
      <c r="ABZ21" t="n">
        <v>3.50116</v>
      </c>
      <c r="ACA21" t="n">
        <v>3.51208</v>
      </c>
      <c r="ACB21" t="n">
        <v>3.52497</v>
      </c>
      <c r="ACC21" t="n">
        <v>3.538</v>
      </c>
      <c r="ACD21" t="n">
        <v>3.54944</v>
      </c>
      <c r="ACE21" t="n">
        <v>3.56083</v>
      </c>
      <c r="ACF21" t="n">
        <v>3.57173</v>
      </c>
      <c r="ACG21" t="n">
        <v>3.58326</v>
      </c>
      <c r="ACH21" t="n">
        <v>3.59471</v>
      </c>
      <c r="ACI21" t="n">
        <v>3.60627</v>
      </c>
      <c r="ACJ21" t="n">
        <v>3.61918</v>
      </c>
      <c r="ACK21" t="n">
        <v>3.63255</v>
      </c>
      <c r="ACL21" t="n">
        <v>3.64438</v>
      </c>
      <c r="ACM21" t="n">
        <v>3.65714</v>
      </c>
      <c r="ACN21" t="n">
        <v>3.66986</v>
      </c>
      <c r="ACO21" t="n">
        <v>3.6812</v>
      </c>
      <c r="ACP21" t="n">
        <v>3.69479</v>
      </c>
      <c r="ACQ21" t="n">
        <v>3.70827</v>
      </c>
      <c r="ACR21" t="n">
        <v>3.72195</v>
      </c>
      <c r="ACS21" t="n">
        <v>3.7339</v>
      </c>
      <c r="ACT21" t="n">
        <v>3.74538</v>
      </c>
      <c r="ACU21" t="n">
        <v>3.75822</v>
      </c>
      <c r="ACV21" t="n">
        <v>3.77062</v>
      </c>
      <c r="ACW21" t="n">
        <v>3.78289</v>
      </c>
      <c r="ACX21" t="n">
        <v>3.79678</v>
      </c>
      <c r="ACY21" t="n">
        <v>3.8097</v>
      </c>
      <c r="ACZ21" t="n">
        <v>3.82365</v>
      </c>
      <c r="ADA21" t="n">
        <v>3.83923</v>
      </c>
      <c r="ADB21" t="n">
        <v>3.85284</v>
      </c>
      <c r="ADC21" t="n">
        <v>3.86632</v>
      </c>
      <c r="ADD21" t="n">
        <v>3.88145</v>
      </c>
      <c r="ADE21" t="n">
        <v>3.89499</v>
      </c>
      <c r="ADF21" t="n">
        <v>3.90843</v>
      </c>
      <c r="ADG21" t="n">
        <v>3.92191</v>
      </c>
      <c r="ADH21" t="n">
        <v>3.93776</v>
      </c>
      <c r="ADI21" t="n">
        <v>3.95197</v>
      </c>
      <c r="ADJ21" t="n">
        <v>3.96666</v>
      </c>
      <c r="ADK21" t="n">
        <v>3.98091</v>
      </c>
      <c r="ADL21" t="n">
        <v>3.99667</v>
      </c>
      <c r="ADM21" t="n">
        <v>4.01153</v>
      </c>
      <c r="ADN21" t="n">
        <v>4.02499</v>
      </c>
      <c r="ADO21" t="n">
        <v>4.03822</v>
      </c>
      <c r="ADP21" t="n">
        <v>4.05105</v>
      </c>
      <c r="ADQ21" t="n">
        <v>4.0633</v>
      </c>
      <c r="ADR21" t="n">
        <v>4.0757</v>
      </c>
      <c r="ADS21" t="n">
        <v>4.09132</v>
      </c>
      <c r="ADT21" t="n">
        <v>4.10642</v>
      </c>
      <c r="ADU21" t="n">
        <v>4.1204</v>
      </c>
      <c r="ADV21" t="n">
        <v>4.13518</v>
      </c>
      <c r="ADW21" t="n">
        <v>4.14857</v>
      </c>
      <c r="ADX21" t="n">
        <v>4.16441</v>
      </c>
      <c r="ADY21" t="n">
        <v>4.18124</v>
      </c>
      <c r="ADZ21" t="n">
        <v>4.19836</v>
      </c>
      <c r="AEA21" t="n">
        <v>4.21407</v>
      </c>
      <c r="AEB21" t="n">
        <v>4.23057</v>
      </c>
      <c r="AEC21" t="n">
        <v>4.24779</v>
      </c>
      <c r="AED21" t="n">
        <v>4.26359</v>
      </c>
      <c r="AEE21" t="n">
        <v>4.27996</v>
      </c>
      <c r="AEF21" t="n">
        <v>4.29521</v>
      </c>
      <c r="AEG21" t="n">
        <v>4.31303</v>
      </c>
      <c r="AEH21" t="n">
        <v>4.32955</v>
      </c>
      <c r="AEI21" t="n">
        <v>4.34445</v>
      </c>
      <c r="AEJ21" t="n">
        <v>4.35852</v>
      </c>
      <c r="AEK21" t="n">
        <v>4.37776</v>
      </c>
      <c r="AEL21" t="n">
        <v>4.39695</v>
      </c>
      <c r="AEM21" t="n">
        <v>4.41548</v>
      </c>
      <c r="AEN21" t="n">
        <v>4.43321</v>
      </c>
      <c r="AEO21" t="n">
        <v>4.44936</v>
      </c>
      <c r="AEP21" t="n">
        <v>4.46681</v>
      </c>
      <c r="AEQ21" t="n">
        <v>4.48348</v>
      </c>
      <c r="AER21" t="n">
        <v>4.50448</v>
      </c>
      <c r="AES21" t="n">
        <v>4.52545</v>
      </c>
      <c r="AET21" t="n">
        <v>4.54482</v>
      </c>
      <c r="AEU21" t="n">
        <v>4.56226</v>
      </c>
      <c r="AEV21" t="n">
        <v>4.57991</v>
      </c>
      <c r="AEW21" t="n">
        <v>4.59723</v>
      </c>
      <c r="AEX21" t="n">
        <v>4.61764</v>
      </c>
      <c r="AEY21" t="n">
        <v>4.63718</v>
      </c>
      <c r="AEZ21" t="n">
        <v>4.65611</v>
      </c>
      <c r="AFA21" t="n">
        <v>4.6737</v>
      </c>
      <c r="AFB21" t="n">
        <v>4.69186</v>
      </c>
      <c r="AFC21" t="n">
        <v>4.7089</v>
      </c>
      <c r="AFD21" t="n">
        <v>4.72967</v>
      </c>
      <c r="AFE21" t="n">
        <v>4.75099</v>
      </c>
      <c r="AFF21" t="n">
        <v>4.77085</v>
      </c>
      <c r="AFG21" t="n">
        <v>4.78983</v>
      </c>
      <c r="AFH21" t="n">
        <v>4.8094</v>
      </c>
      <c r="AFI21" t="n">
        <v>4.83136</v>
      </c>
      <c r="AFJ21" t="n">
        <v>4.8527</v>
      </c>
      <c r="AFK21" t="n">
        <v>4.87378</v>
      </c>
      <c r="AFL21" t="n">
        <v>4.89286</v>
      </c>
      <c r="AFM21" t="n">
        <v>4.91399</v>
      </c>
      <c r="AFN21" t="n">
        <v>4.93576</v>
      </c>
      <c r="AFO21" t="n">
        <v>4.955</v>
      </c>
      <c r="AFP21" t="n">
        <v>4.97798</v>
      </c>
      <c r="AFQ21" t="n">
        <v>5.00043</v>
      </c>
      <c r="AFR21" t="n">
        <v>5.0212</v>
      </c>
      <c r="AFS21" t="n">
        <v>5.04516</v>
      </c>
      <c r="AFT21" t="n">
        <v>5.06806</v>
      </c>
      <c r="AFU21" t="n">
        <v>5.08853</v>
      </c>
      <c r="AFV21" t="n">
        <v>5.10792</v>
      </c>
      <c r="AFW21" t="n">
        <v>5.12563</v>
      </c>
      <c r="AFX21" t="n">
        <v>5.14565</v>
      </c>
      <c r="AFY21" t="n">
        <v>5.16577</v>
      </c>
      <c r="AFZ21" t="n">
        <v>5.18771</v>
      </c>
      <c r="AGA21" t="n">
        <v>5.21166</v>
      </c>
      <c r="AGB21" t="n">
        <v>5.23655</v>
      </c>
      <c r="AGC21" t="n">
        <v>5.26269</v>
      </c>
      <c r="AGD21" t="n">
        <v>5.28535</v>
      </c>
      <c r="AGE21" t="n">
        <v>5.30756</v>
      </c>
      <c r="AGF21" t="n">
        <v>5.33114</v>
      </c>
      <c r="AGG21" t="n">
        <v>5.35563</v>
      </c>
      <c r="AGH21" t="n">
        <v>5.37572</v>
      </c>
      <c r="AGI21" t="n">
        <v>5.3983</v>
      </c>
      <c r="AGJ21" t="n">
        <v>5.42527</v>
      </c>
      <c r="AGK21" t="n">
        <v>5.45322</v>
      </c>
      <c r="AGL21" t="n">
        <v>5.48023</v>
      </c>
      <c r="AGM21" t="n">
        <v>5.50682</v>
      </c>
      <c r="AGN21" t="n">
        <v>5.53534</v>
      </c>
      <c r="AGO21" t="n">
        <v>5.56281</v>
      </c>
      <c r="AGP21" t="n">
        <v>5.5875</v>
      </c>
      <c r="AGQ21" t="n">
        <v>5.61195</v>
      </c>
      <c r="AGR21" t="n">
        <v>5.63975</v>
      </c>
      <c r="AGS21" t="n">
        <v>5.66703</v>
      </c>
      <c r="AGT21" t="n">
        <v>5.69549</v>
      </c>
      <c r="AGU21" t="n">
        <v>5.72108</v>
      </c>
      <c r="AGV21" t="n">
        <v>5.75432</v>
      </c>
      <c r="AGW21" t="n">
        <v>5.78718</v>
      </c>
      <c r="AGX21" t="n">
        <v>5.81399</v>
      </c>
      <c r="AGY21" t="n">
        <v>5.84203</v>
      </c>
      <c r="AGZ21" t="n">
        <v>5.87573</v>
      </c>
      <c r="AHA21" t="n">
        <v>5.90758</v>
      </c>
      <c r="AHB21" t="n">
        <v>5.9398</v>
      </c>
      <c r="AHC21" t="n">
        <v>5.97342</v>
      </c>
      <c r="AHD21" t="n">
        <v>6.00616</v>
      </c>
      <c r="AHE21" t="n">
        <v>6.03635</v>
      </c>
      <c r="AHF21" t="n">
        <v>6.06619</v>
      </c>
      <c r="AHG21" t="n">
        <v>6.09462</v>
      </c>
      <c r="AHH21" t="n">
        <v>6.12525</v>
      </c>
      <c r="AHI21" t="n">
        <v>6.15821</v>
      </c>
      <c r="AHJ21" t="n">
        <v>6.19214</v>
      </c>
      <c r="AHK21" t="n">
        <v>6.22399</v>
      </c>
      <c r="AHL21" t="n">
        <v>6.25917</v>
      </c>
      <c r="AHM21" t="n">
        <v>6.28946</v>
      </c>
      <c r="AHN21" t="n">
        <v>6.32602</v>
      </c>
      <c r="AHO21" t="n">
        <v>6.36148</v>
      </c>
      <c r="AHP21" t="n">
        <v>6.39971</v>
      </c>
      <c r="AHQ21" t="n">
        <v>6.43268</v>
      </c>
      <c r="AHR21" t="n">
        <v>6.46763</v>
      </c>
      <c r="AHS21" t="n">
        <v>6.50827</v>
      </c>
      <c r="AHT21" t="n">
        <v>6.5491</v>
      </c>
      <c r="AHU21" t="n">
        <v>6.59326</v>
      </c>
      <c r="AHV21" t="n">
        <v>6.6353</v>
      </c>
      <c r="AHW21" t="n">
        <v>6.67616</v>
      </c>
      <c r="AHX21" t="n">
        <v>6.71428</v>
      </c>
      <c r="AHY21" t="n">
        <v>6.75084</v>
      </c>
      <c r="AHZ21" t="n">
        <v>6.79144</v>
      </c>
      <c r="AIA21" t="n">
        <v>6.83125</v>
      </c>
      <c r="AIB21" t="n">
        <v>6.87176</v>
      </c>
      <c r="AIC21" t="n">
        <v>6.90883</v>
      </c>
      <c r="AID21" t="n">
        <v>6.95362</v>
      </c>
      <c r="AIE21" t="n">
        <v>7.00338</v>
      </c>
      <c r="AIF21" t="n">
        <v>7.04916</v>
      </c>
      <c r="AIG21" t="n">
        <v>7.10061</v>
      </c>
      <c r="AIH21" t="n">
        <v>7.14732</v>
      </c>
      <c r="AII21" t="n">
        <v>7.19294</v>
      </c>
      <c r="AIJ21" t="n">
        <v>7.24267</v>
      </c>
      <c r="AIK21" t="n">
        <v>7.29469</v>
      </c>
      <c r="AIL21" t="n">
        <v>7.3464</v>
      </c>
      <c r="AIM21" t="n">
        <v>7.39504</v>
      </c>
      <c r="AIN21" t="n">
        <v>7.44173</v>
      </c>
      <c r="AIO21" t="n">
        <v>7.49089</v>
      </c>
      <c r="AIP21" t="n">
        <v>7.5482</v>
      </c>
      <c r="AIQ21" t="n">
        <v>7.60129</v>
      </c>
      <c r="AIR21" t="n">
        <v>7.65856</v>
      </c>
      <c r="AIS21" t="n">
        <v>7.72191</v>
      </c>
      <c r="AIT21" t="n">
        <v>7.77775</v>
      </c>
      <c r="AIU21" t="n">
        <v>7.84471</v>
      </c>
      <c r="AIV21" t="n">
        <v>7.90452</v>
      </c>
      <c r="AIW21" t="n">
        <v>7.95989</v>
      </c>
      <c r="AIX21" t="n">
        <v>8.025510000000001</v>
      </c>
      <c r="AIY21" t="n">
        <v>8.088979999999999</v>
      </c>
      <c r="AIZ21" t="n">
        <v>8.14945</v>
      </c>
      <c r="AJA21" t="n">
        <v>8.21407</v>
      </c>
      <c r="AJB21" t="n">
        <v>8.267749999999999</v>
      </c>
      <c r="AJC21" t="n">
        <v>8.331910000000001</v>
      </c>
      <c r="AJD21" t="n">
        <v>8.3962</v>
      </c>
      <c r="AJE21" t="n">
        <v>8.472670000000001</v>
      </c>
      <c r="AJF21" t="n">
        <v>8.547650000000001</v>
      </c>
      <c r="AJG21" t="n">
        <v>8.62121</v>
      </c>
      <c r="AJH21" t="n">
        <v>8.68774</v>
      </c>
      <c r="AJI21" t="n">
        <v>8.756270000000001</v>
      </c>
      <c r="AJJ21" t="n">
        <v>8.83159</v>
      </c>
      <c r="AJK21" t="n">
        <v>8.91921</v>
      </c>
      <c r="AJL21" t="n">
        <v>8.992139999999999</v>
      </c>
      <c r="AJM21" t="n">
        <v>9.07741</v>
      </c>
      <c r="AJN21" t="n">
        <v>9.156790000000001</v>
      </c>
      <c r="AJO21" t="n">
        <v>9.2392</v>
      </c>
      <c r="AJP21" t="n">
        <v>9.314399999999999</v>
      </c>
      <c r="AJQ21" t="n">
        <v>9.40184</v>
      </c>
      <c r="AJR21" t="n">
        <v>9.482049999999999</v>
      </c>
      <c r="AJS21" t="n">
        <v>9.578200000000001</v>
      </c>
      <c r="AJT21" t="n">
        <v>9.67328</v>
      </c>
      <c r="AJU21" t="n">
        <v>9.77528</v>
      </c>
      <c r="AJV21" t="n">
        <v>9.88156</v>
      </c>
      <c r="AJW21" t="n">
        <v>9.98263</v>
      </c>
      <c r="AJX21" t="n">
        <v>10.08032</v>
      </c>
      <c r="AJY21" t="n">
        <v>10.17902</v>
      </c>
      <c r="AJZ21" t="n">
        <v>10.29584</v>
      </c>
      <c r="AKA21" t="n">
        <v>10.39906</v>
      </c>
      <c r="AKB21" t="n">
        <v>10.51893</v>
      </c>
      <c r="AKC21" t="n">
        <v>10.64352</v>
      </c>
      <c r="AKD21" t="n">
        <v>10.77152</v>
      </c>
      <c r="AKE21" t="n">
        <v>10.88511</v>
      </c>
      <c r="AKF21" t="n">
        <v>11.02763</v>
      </c>
      <c r="AKG21" t="n">
        <v>11.18192</v>
      </c>
      <c r="AKH21" t="n">
        <v>11.33441</v>
      </c>
      <c r="AKI21" t="n">
        <v>11.4797</v>
      </c>
      <c r="AKJ21" t="n">
        <v>11.6329</v>
      </c>
      <c r="AKK21" t="n">
        <v>11.7765</v>
      </c>
      <c r="AKL21" t="n">
        <v>11.9695</v>
      </c>
      <c r="AKM21" t="n">
        <v>12.14567</v>
      </c>
      <c r="AKN21" t="n">
        <v>12.33486</v>
      </c>
      <c r="AKO21" t="n">
        <v>12.52071</v>
      </c>
      <c r="AKP21" t="n">
        <v>12.7301</v>
      </c>
      <c r="AKQ21" t="n">
        <v>12.95056</v>
      </c>
      <c r="AKR21" t="n">
        <v>13.16318</v>
      </c>
      <c r="AKS21" t="n">
        <v>13.43624</v>
      </c>
      <c r="AKT21" t="n">
        <v>13.73462</v>
      </c>
      <c r="AKU21" t="n">
        <v>13.96659</v>
      </c>
      <c r="AKV21" t="n">
        <v>14.2299</v>
      </c>
      <c r="AKW21" t="n">
        <v>14.49599</v>
      </c>
      <c r="AKX21" t="n">
        <v>14.81991</v>
      </c>
      <c r="AKY21" t="n">
        <v>15.1526</v>
      </c>
      <c r="AKZ21" t="n">
        <v>15.49541</v>
      </c>
      <c r="ALA21" t="n">
        <v>15.82242</v>
      </c>
      <c r="ALB21" t="n">
        <v>16.21378</v>
      </c>
      <c r="ALC21" t="n">
        <v>16.65852</v>
      </c>
      <c r="ALD21" t="n">
        <v>17.18664</v>
      </c>
      <c r="ALE21" t="n">
        <v>17.74995</v>
      </c>
      <c r="ALF21" t="n">
        <v>18.41129</v>
      </c>
      <c r="ALG21" t="n">
        <v>19.19059</v>
      </c>
      <c r="ALH21" t="n">
        <v>20.17966</v>
      </c>
      <c r="ALI21" t="n">
        <v>21.38846</v>
      </c>
      <c r="ALJ21" t="n">
        <v>22.70174</v>
      </c>
      <c r="ALK21" t="n">
        <v>24.48687</v>
      </c>
      <c r="ALL21" t="n">
        <v>26.98449</v>
      </c>
      <c r="ALM21" t="n">
        <v>30.69001</v>
      </c>
      <c r="ALN21" t="n">
        <v>36.94448</v>
      </c>
      <c r="ALO21" t="n">
        <v>61.17591</v>
      </c>
    </row>
    <row r="22">
      <c r="A22" t="inlineStr">
        <is>
          <t>Zimbabwe</t>
        </is>
      </c>
      <c r="B22" t="inlineStr">
        <is>
          <t>ZWE</t>
        </is>
      </c>
      <c r="C22" s="13">
        <f>AVERAGE(SI22,SJ22)</f>
        <v/>
      </c>
      <c r="D22" t="n">
        <v>0.43933</v>
      </c>
      <c r="E22" t="n">
        <v>0.53457</v>
      </c>
      <c r="F22" t="n">
        <v>0.58424</v>
      </c>
      <c r="G22" t="n">
        <v>0.62141</v>
      </c>
      <c r="H22" t="n">
        <v>0.65245</v>
      </c>
      <c r="I22" t="n">
        <v>0.6745</v>
      </c>
      <c r="J22" t="n">
        <v>0.69678</v>
      </c>
      <c r="K22" t="n">
        <v>0.71607</v>
      </c>
      <c r="L22" t="n">
        <v>0.73437</v>
      </c>
      <c r="M22" t="n">
        <v>0.75183</v>
      </c>
      <c r="N22" t="n">
        <v>0.76675</v>
      </c>
      <c r="O22" t="n">
        <v>0.78103</v>
      </c>
      <c r="P22" t="n">
        <v>0.79323</v>
      </c>
      <c r="Q22" t="n">
        <v>0.80589</v>
      </c>
      <c r="R22" t="n">
        <v>0.81777</v>
      </c>
      <c r="S22" t="n">
        <v>0.82941</v>
      </c>
      <c r="T22" t="n">
        <v>0.84121</v>
      </c>
      <c r="U22" t="n">
        <v>0.85106</v>
      </c>
      <c r="V22" t="n">
        <v>0.8612</v>
      </c>
      <c r="W22" t="n">
        <v>0.87373</v>
      </c>
      <c r="X22" t="n">
        <v>0.8851599999999999</v>
      </c>
      <c r="Y22" t="n">
        <v>0.89605</v>
      </c>
      <c r="Z22" t="n">
        <v>0.90501</v>
      </c>
      <c r="AA22" t="n">
        <v>0.91377</v>
      </c>
      <c r="AB22" t="n">
        <v>0.92164</v>
      </c>
      <c r="AC22" t="n">
        <v>0.92993</v>
      </c>
      <c r="AD22" t="n">
        <v>0.93792</v>
      </c>
      <c r="AE22" t="n">
        <v>0.94495</v>
      </c>
      <c r="AF22" t="n">
        <v>0.95324</v>
      </c>
      <c r="AG22" t="n">
        <v>0.9603</v>
      </c>
      <c r="AH22" t="n">
        <v>0.96523</v>
      </c>
      <c r="AI22" t="n">
        <v>0.97376</v>
      </c>
      <c r="AJ22" t="n">
        <v>0.98172</v>
      </c>
      <c r="AK22" t="n">
        <v>0.98672</v>
      </c>
      <c r="AL22" t="n">
        <v>0.99159</v>
      </c>
      <c r="AM22" t="n">
        <v>0.99871</v>
      </c>
      <c r="AN22" t="n">
        <v>1.00686</v>
      </c>
      <c r="AO22" t="n">
        <v>1.01381</v>
      </c>
      <c r="AP22" t="n">
        <v>1.02204</v>
      </c>
      <c r="AQ22" t="n">
        <v>1.02956</v>
      </c>
      <c r="AR22" t="n">
        <v>1.03446</v>
      </c>
      <c r="AS22" t="n">
        <v>1.03475</v>
      </c>
      <c r="AT22" t="n">
        <v>1.03822</v>
      </c>
      <c r="AU22" t="n">
        <v>1.04539</v>
      </c>
      <c r="AV22" t="n">
        <v>1.05357</v>
      </c>
      <c r="AW22" t="n">
        <v>1.06014</v>
      </c>
      <c r="AX22" t="n">
        <v>1.06202</v>
      </c>
      <c r="AY22" t="n">
        <v>1.06787</v>
      </c>
      <c r="AZ22" t="n">
        <v>1.07494</v>
      </c>
      <c r="BA22" t="n">
        <v>1.08311</v>
      </c>
      <c r="BB22" t="n">
        <v>1.09099</v>
      </c>
      <c r="BC22" t="n">
        <v>1.09515</v>
      </c>
      <c r="BD22" t="n">
        <v>1.09644</v>
      </c>
      <c r="BE22" t="n">
        <v>1.10278</v>
      </c>
      <c r="BF22" t="n">
        <v>1.10993</v>
      </c>
      <c r="BG22" t="n">
        <v>1.1171</v>
      </c>
      <c r="BH22" t="n">
        <v>1.12391</v>
      </c>
      <c r="BI22" t="n">
        <v>1.13026</v>
      </c>
      <c r="BJ22" t="n">
        <v>1.13384</v>
      </c>
      <c r="BK22" t="n">
        <v>1.13826</v>
      </c>
      <c r="BL22" t="n">
        <v>1.14555</v>
      </c>
      <c r="BM22" t="n">
        <v>1.15138</v>
      </c>
      <c r="BN22" t="n">
        <v>1.15634</v>
      </c>
      <c r="BO22" t="n">
        <v>1.16033</v>
      </c>
      <c r="BP22" t="n">
        <v>1.16618</v>
      </c>
      <c r="BQ22" t="n">
        <v>1.17117</v>
      </c>
      <c r="BR22" t="n">
        <v>1.17667</v>
      </c>
      <c r="BS22" t="n">
        <v>1.18161</v>
      </c>
      <c r="BT22" t="n">
        <v>1.18712</v>
      </c>
      <c r="BU22" t="n">
        <v>1.19344</v>
      </c>
      <c r="BV22" t="n">
        <v>1.20027</v>
      </c>
      <c r="BW22" t="n">
        <v>1.20479</v>
      </c>
      <c r="BX22" t="n">
        <v>1.21048</v>
      </c>
      <c r="BY22" t="n">
        <v>1.21683</v>
      </c>
      <c r="BZ22" t="n">
        <v>1.22191</v>
      </c>
      <c r="CA22" t="n">
        <v>1.22661</v>
      </c>
      <c r="CB22" t="n">
        <v>1.2317</v>
      </c>
      <c r="CC22" t="n">
        <v>1.23642</v>
      </c>
      <c r="CD22" t="n">
        <v>1.24086</v>
      </c>
      <c r="CE22" t="n">
        <v>1.24614</v>
      </c>
      <c r="CF22" t="n">
        <v>1.25127</v>
      </c>
      <c r="CG22" t="n">
        <v>1.25687</v>
      </c>
      <c r="CH22" t="n">
        <v>1.26179</v>
      </c>
      <c r="CI22" t="n">
        <v>1.26387</v>
      </c>
      <c r="CJ22" t="n">
        <v>1.26692</v>
      </c>
      <c r="CK22" t="n">
        <v>1.27281</v>
      </c>
      <c r="CL22" t="n">
        <v>1.27779</v>
      </c>
      <c r="CM22" t="n">
        <v>1.27925</v>
      </c>
      <c r="CN22" t="n">
        <v>1.28402</v>
      </c>
      <c r="CO22" t="n">
        <v>1.29053</v>
      </c>
      <c r="CP22" t="n">
        <v>1.29599</v>
      </c>
      <c r="CQ22" t="n">
        <v>1.3012</v>
      </c>
      <c r="CR22" t="n">
        <v>1.30527</v>
      </c>
      <c r="CS22" t="n">
        <v>1.30818</v>
      </c>
      <c r="CT22" t="n">
        <v>1.31365</v>
      </c>
      <c r="CU22" t="n">
        <v>1.31926</v>
      </c>
      <c r="CV22" t="n">
        <v>1.32444</v>
      </c>
      <c r="CW22" t="n">
        <v>1.32995</v>
      </c>
      <c r="CX22" t="n">
        <v>1.33472</v>
      </c>
      <c r="CY22" t="n">
        <v>1.33958</v>
      </c>
      <c r="CZ22" t="n">
        <v>1.34534</v>
      </c>
      <c r="DA22" t="n">
        <v>1.34776</v>
      </c>
      <c r="DB22" t="n">
        <v>1.35144</v>
      </c>
      <c r="DC22" t="n">
        <v>1.35545</v>
      </c>
      <c r="DD22" t="n">
        <v>1.36087</v>
      </c>
      <c r="DE22" t="n">
        <v>1.36213</v>
      </c>
      <c r="DF22" t="n">
        <v>1.36477</v>
      </c>
      <c r="DG22" t="n">
        <v>1.3699</v>
      </c>
      <c r="DH22" t="n">
        <v>1.37523</v>
      </c>
      <c r="DI22" t="n">
        <v>1.38049</v>
      </c>
      <c r="DJ22" t="n">
        <v>1.38529</v>
      </c>
      <c r="DK22" t="n">
        <v>1.38923</v>
      </c>
      <c r="DL22" t="n">
        <v>1.39383</v>
      </c>
      <c r="DM22" t="n">
        <v>1.39914</v>
      </c>
      <c r="DN22" t="n">
        <v>1.40516</v>
      </c>
      <c r="DO22" t="n">
        <v>1.40896</v>
      </c>
      <c r="DP22" t="n">
        <v>1.41274</v>
      </c>
      <c r="DQ22" t="n">
        <v>1.41856</v>
      </c>
      <c r="DR22" t="n">
        <v>1.42305</v>
      </c>
      <c r="DS22" t="n">
        <v>1.42403</v>
      </c>
      <c r="DT22" t="n">
        <v>1.42712</v>
      </c>
      <c r="DU22" t="n">
        <v>1.43185</v>
      </c>
      <c r="DV22" t="n">
        <v>1.43773</v>
      </c>
      <c r="DW22" t="n">
        <v>1.44267</v>
      </c>
      <c r="DX22" t="n">
        <v>1.44704</v>
      </c>
      <c r="DY22" t="n">
        <v>1.45069</v>
      </c>
      <c r="DZ22" t="n">
        <v>1.45623</v>
      </c>
      <c r="EA22" t="n">
        <v>1.46133</v>
      </c>
      <c r="EB22" t="n">
        <v>1.466</v>
      </c>
      <c r="EC22" t="n">
        <v>1.47107</v>
      </c>
      <c r="ED22" t="n">
        <v>1.47558</v>
      </c>
      <c r="EE22" t="n">
        <v>1.48062</v>
      </c>
      <c r="EF22" t="n">
        <v>1.48517</v>
      </c>
      <c r="EG22" t="n">
        <v>1.48816</v>
      </c>
      <c r="EH22" t="n">
        <v>1.49145</v>
      </c>
      <c r="EI22" t="n">
        <v>1.49536</v>
      </c>
      <c r="EJ22" t="n">
        <v>1.50026</v>
      </c>
      <c r="EK22" t="n">
        <v>1.50359</v>
      </c>
      <c r="EL22" t="n">
        <v>1.50666</v>
      </c>
      <c r="EM22" t="n">
        <v>1.51093</v>
      </c>
      <c r="EN22" t="n">
        <v>1.51591</v>
      </c>
      <c r="EO22" t="n">
        <v>1.52082</v>
      </c>
      <c r="EP22" t="n">
        <v>1.52574</v>
      </c>
      <c r="EQ22" t="n">
        <v>1.53117</v>
      </c>
      <c r="ER22" t="n">
        <v>1.5344</v>
      </c>
      <c r="ES22" t="n">
        <v>1.53453</v>
      </c>
      <c r="ET22" t="n">
        <v>1.53453</v>
      </c>
      <c r="EU22" t="n">
        <v>1.53453</v>
      </c>
      <c r="EV22" t="n">
        <v>1.53491</v>
      </c>
      <c r="EW22" t="n">
        <v>1.5389</v>
      </c>
      <c r="EX22" t="n">
        <v>1.54395</v>
      </c>
      <c r="EY22" t="n">
        <v>1.54891</v>
      </c>
      <c r="EZ22" t="n">
        <v>1.55296</v>
      </c>
      <c r="FA22" t="n">
        <v>1.55703</v>
      </c>
      <c r="FB22" t="n">
        <v>1.56142</v>
      </c>
      <c r="FC22" t="n">
        <v>1.56592</v>
      </c>
      <c r="FD22" t="n">
        <v>1.56967</v>
      </c>
      <c r="FE22" t="n">
        <v>1.57348</v>
      </c>
      <c r="FF22" t="n">
        <v>1.57796</v>
      </c>
      <c r="FG22" t="n">
        <v>1.58374</v>
      </c>
      <c r="FH22" t="n">
        <v>1.58895</v>
      </c>
      <c r="FI22" t="n">
        <v>1.59445</v>
      </c>
      <c r="FJ22" t="n">
        <v>1.59818</v>
      </c>
      <c r="FK22" t="n">
        <v>1.60302</v>
      </c>
      <c r="FL22" t="n">
        <v>1.60629</v>
      </c>
      <c r="FM22" t="n">
        <v>1.60963</v>
      </c>
      <c r="FN22" t="n">
        <v>1.61252</v>
      </c>
      <c r="FO22" t="n">
        <v>1.61496</v>
      </c>
      <c r="FP22" t="n">
        <v>1.61937</v>
      </c>
      <c r="FQ22" t="n">
        <v>1.62473</v>
      </c>
      <c r="FR22" t="n">
        <v>1.62998</v>
      </c>
      <c r="FS22" t="n">
        <v>1.63392</v>
      </c>
      <c r="FT22" t="n">
        <v>1.6384</v>
      </c>
      <c r="FU22" t="n">
        <v>1.64093</v>
      </c>
      <c r="FV22" t="n">
        <v>1.64399</v>
      </c>
      <c r="FW22" t="n">
        <v>1.64756</v>
      </c>
      <c r="FX22" t="n">
        <v>1.65254</v>
      </c>
      <c r="FY22" t="n">
        <v>1.65596</v>
      </c>
      <c r="FZ22" t="n">
        <v>1.65947</v>
      </c>
      <c r="GA22" t="n">
        <v>1.66199</v>
      </c>
      <c r="GB22" t="n">
        <v>1.66677</v>
      </c>
      <c r="GC22" t="n">
        <v>1.67132</v>
      </c>
      <c r="GD22" t="n">
        <v>1.67569</v>
      </c>
      <c r="GE22" t="n">
        <v>1.6801</v>
      </c>
      <c r="GF22" t="n">
        <v>1.68391</v>
      </c>
      <c r="GG22" t="n">
        <v>1.68827</v>
      </c>
      <c r="GH22" t="n">
        <v>1.69254</v>
      </c>
      <c r="GI22" t="n">
        <v>1.69551</v>
      </c>
      <c r="GJ22" t="n">
        <v>1.6976</v>
      </c>
      <c r="GK22" t="n">
        <v>1.70201</v>
      </c>
      <c r="GL22" t="n">
        <v>1.70665</v>
      </c>
      <c r="GM22" t="n">
        <v>1.71173</v>
      </c>
      <c r="GN22" t="n">
        <v>1.71643</v>
      </c>
      <c r="GO22" t="n">
        <v>1.72082</v>
      </c>
      <c r="GP22" t="n">
        <v>1.72506</v>
      </c>
      <c r="GQ22" t="n">
        <v>1.7276</v>
      </c>
      <c r="GR22" t="n">
        <v>1.73302</v>
      </c>
      <c r="GS22" t="n">
        <v>1.73689</v>
      </c>
      <c r="GT22" t="n">
        <v>1.74131</v>
      </c>
      <c r="GU22" t="n">
        <v>1.74352</v>
      </c>
      <c r="GV22" t="n">
        <v>1.74554</v>
      </c>
      <c r="GW22" t="n">
        <v>1.75018</v>
      </c>
      <c r="GX22" t="n">
        <v>1.75545</v>
      </c>
      <c r="GY22" t="n">
        <v>1.76106</v>
      </c>
      <c r="GZ22" t="n">
        <v>1.76635</v>
      </c>
      <c r="HA22" t="n">
        <v>1.77023</v>
      </c>
      <c r="HB22" t="n">
        <v>1.77355</v>
      </c>
      <c r="HC22" t="n">
        <v>1.77764</v>
      </c>
      <c r="HD22" t="n">
        <v>1.78271</v>
      </c>
      <c r="HE22" t="n">
        <v>1.78648</v>
      </c>
      <c r="HF22" t="n">
        <v>1.7908</v>
      </c>
      <c r="HG22" t="n">
        <v>1.79339</v>
      </c>
      <c r="HH22" t="n">
        <v>1.79727</v>
      </c>
      <c r="HI22" t="n">
        <v>1.8013</v>
      </c>
      <c r="HJ22" t="n">
        <v>1.80513</v>
      </c>
      <c r="HK22" t="n">
        <v>1.81047</v>
      </c>
      <c r="HL22" t="n">
        <v>1.81539</v>
      </c>
      <c r="HM22" t="n">
        <v>1.82059</v>
      </c>
      <c r="HN22" t="n">
        <v>1.82561</v>
      </c>
      <c r="HO22" t="n">
        <v>1.83078</v>
      </c>
      <c r="HP22" t="n">
        <v>1.83447</v>
      </c>
      <c r="HQ22" t="n">
        <v>1.83823</v>
      </c>
      <c r="HR22" t="n">
        <v>1.84298</v>
      </c>
      <c r="HS22" t="n">
        <v>1.84759</v>
      </c>
      <c r="HT22" t="n">
        <v>1.85189</v>
      </c>
      <c r="HU22" t="n">
        <v>1.85643</v>
      </c>
      <c r="HV22" t="n">
        <v>1.85995</v>
      </c>
      <c r="HW22" t="n">
        <v>1.86003</v>
      </c>
      <c r="HX22" t="n">
        <v>1.86194</v>
      </c>
      <c r="HY22" t="n">
        <v>1.86693</v>
      </c>
      <c r="HZ22" t="n">
        <v>1.87129</v>
      </c>
      <c r="IA22" t="n">
        <v>1.87617</v>
      </c>
      <c r="IB22" t="n">
        <v>1.88055</v>
      </c>
      <c r="IC22" t="n">
        <v>1.88494</v>
      </c>
      <c r="ID22" t="n">
        <v>1.88714</v>
      </c>
      <c r="IE22" t="n">
        <v>1.89178</v>
      </c>
      <c r="IF22" t="n">
        <v>1.89657</v>
      </c>
      <c r="IG22" t="n">
        <v>1.90115</v>
      </c>
      <c r="IH22" t="n">
        <v>1.9065</v>
      </c>
      <c r="II22" t="n">
        <v>1.91039</v>
      </c>
      <c r="IJ22" t="n">
        <v>1.91337</v>
      </c>
      <c r="IK22" t="n">
        <v>1.91722</v>
      </c>
      <c r="IL22" t="n">
        <v>1.92218</v>
      </c>
      <c r="IM22" t="n">
        <v>1.92693</v>
      </c>
      <c r="IN22" t="n">
        <v>1.931</v>
      </c>
      <c r="IO22" t="n">
        <v>1.93348</v>
      </c>
      <c r="IP22" t="n">
        <v>1.93706</v>
      </c>
      <c r="IQ22" t="n">
        <v>1.94197</v>
      </c>
      <c r="IR22" t="n">
        <v>1.94704</v>
      </c>
      <c r="IS22" t="n">
        <v>1.95222</v>
      </c>
      <c r="IT22" t="n">
        <v>1.95767</v>
      </c>
      <c r="IU22" t="n">
        <v>1.96252</v>
      </c>
      <c r="IV22" t="n">
        <v>1.9679</v>
      </c>
      <c r="IW22" t="n">
        <v>1.97224</v>
      </c>
      <c r="IX22" t="n">
        <v>1.97579</v>
      </c>
      <c r="IY22" t="n">
        <v>1.97687</v>
      </c>
      <c r="IZ22" t="n">
        <v>1.98039</v>
      </c>
      <c r="JA22" t="n">
        <v>1.98563</v>
      </c>
      <c r="JB22" t="n">
        <v>1.98999</v>
      </c>
      <c r="JC22" t="n">
        <v>1.99103</v>
      </c>
      <c r="JD22" t="n">
        <v>1.99314</v>
      </c>
      <c r="JE22" t="n">
        <v>1.99777</v>
      </c>
      <c r="JF22" t="n">
        <v>2.0019</v>
      </c>
      <c r="JG22" t="n">
        <v>2.00627</v>
      </c>
      <c r="JH22" t="n">
        <v>2.00981</v>
      </c>
      <c r="JI22" t="n">
        <v>2.01485</v>
      </c>
      <c r="JJ22" t="n">
        <v>2.01978</v>
      </c>
      <c r="JK22" t="n">
        <v>2.02461</v>
      </c>
      <c r="JL22" t="n">
        <v>2.02999</v>
      </c>
      <c r="JM22" t="n">
        <v>2.03511</v>
      </c>
      <c r="JN22" t="n">
        <v>2.03993</v>
      </c>
      <c r="JO22" t="n">
        <v>2.04413</v>
      </c>
      <c r="JP22" t="n">
        <v>2.04914</v>
      </c>
      <c r="JQ22" t="n">
        <v>2.05416</v>
      </c>
      <c r="JR22" t="n">
        <v>2.05596</v>
      </c>
      <c r="JS22" t="n">
        <v>2.06</v>
      </c>
      <c r="JT22" t="n">
        <v>2.06476</v>
      </c>
      <c r="JU22" t="n">
        <v>2.06706</v>
      </c>
      <c r="JV22" t="n">
        <v>2.07026</v>
      </c>
      <c r="JW22" t="n">
        <v>2.07519</v>
      </c>
      <c r="JX22" t="n">
        <v>2.0768</v>
      </c>
      <c r="JY22" t="n">
        <v>2.0768</v>
      </c>
      <c r="JZ22" t="n">
        <v>2.07872</v>
      </c>
      <c r="KA22" t="n">
        <v>2.08356</v>
      </c>
      <c r="KB22" t="n">
        <v>2.0894</v>
      </c>
      <c r="KC22" t="n">
        <v>2.09465</v>
      </c>
      <c r="KD22" t="n">
        <v>2.09951</v>
      </c>
      <c r="KE22" t="n">
        <v>2.10175</v>
      </c>
      <c r="KF22" t="n">
        <v>2.1018</v>
      </c>
      <c r="KG22" t="n">
        <v>2.10528</v>
      </c>
      <c r="KH22" t="n">
        <v>2.11121</v>
      </c>
      <c r="KI22" t="n">
        <v>2.11622</v>
      </c>
      <c r="KJ22" t="n">
        <v>2.1198</v>
      </c>
      <c r="KK22" t="n">
        <v>2.12056</v>
      </c>
      <c r="KL22" t="n">
        <v>2.1222</v>
      </c>
      <c r="KM22" t="n">
        <v>2.12643</v>
      </c>
      <c r="KN22" t="n">
        <v>2.13182</v>
      </c>
      <c r="KO22" t="n">
        <v>2.13693</v>
      </c>
      <c r="KP22" t="n">
        <v>2.14214</v>
      </c>
      <c r="KQ22" t="n">
        <v>2.14621</v>
      </c>
      <c r="KR22" t="n">
        <v>2.15107</v>
      </c>
      <c r="KS22" t="n">
        <v>2.15586</v>
      </c>
      <c r="KT22" t="n">
        <v>2.1606</v>
      </c>
      <c r="KU22" t="n">
        <v>2.16523</v>
      </c>
      <c r="KV22" t="n">
        <v>2.17061</v>
      </c>
      <c r="KW22" t="n">
        <v>2.17451</v>
      </c>
      <c r="KX22" t="n">
        <v>2.17755</v>
      </c>
      <c r="KY22" t="n">
        <v>2.18215</v>
      </c>
      <c r="KZ22" t="n">
        <v>2.18769</v>
      </c>
      <c r="LA22" t="n">
        <v>2.19299</v>
      </c>
      <c r="LB22" t="n">
        <v>2.19815</v>
      </c>
      <c r="LC22" t="n">
        <v>2.20165</v>
      </c>
      <c r="LD22" t="n">
        <v>2.20685</v>
      </c>
      <c r="LE22" t="n">
        <v>2.21176</v>
      </c>
      <c r="LF22" t="n">
        <v>2.21691</v>
      </c>
      <c r="LG22" t="n">
        <v>2.22241</v>
      </c>
      <c r="LH22" t="n">
        <v>2.22813</v>
      </c>
      <c r="LI22" t="n">
        <v>2.23348</v>
      </c>
      <c r="LJ22" t="n">
        <v>2.23766</v>
      </c>
      <c r="LK22" t="n">
        <v>2.24159</v>
      </c>
      <c r="LL22" t="n">
        <v>2.24679</v>
      </c>
      <c r="LM22" t="n">
        <v>2.25114</v>
      </c>
      <c r="LN22" t="n">
        <v>2.25305</v>
      </c>
      <c r="LO22" t="n">
        <v>2.25681</v>
      </c>
      <c r="LP22" t="n">
        <v>2.25968</v>
      </c>
      <c r="LQ22" t="n">
        <v>2.26563</v>
      </c>
      <c r="LR22" t="n">
        <v>2.27085</v>
      </c>
      <c r="LS22" t="n">
        <v>2.27573</v>
      </c>
      <c r="LT22" t="n">
        <v>2.27969</v>
      </c>
      <c r="LU22" t="n">
        <v>2.28466</v>
      </c>
      <c r="LV22" t="n">
        <v>2.28962</v>
      </c>
      <c r="LW22" t="n">
        <v>2.29431</v>
      </c>
      <c r="LX22" t="n">
        <v>2.298</v>
      </c>
      <c r="LY22" t="n">
        <v>2.30297</v>
      </c>
      <c r="LZ22" t="n">
        <v>2.30852</v>
      </c>
      <c r="MA22" t="n">
        <v>2.31356</v>
      </c>
      <c r="MB22" t="n">
        <v>2.31985</v>
      </c>
      <c r="MC22" t="n">
        <v>2.32587</v>
      </c>
      <c r="MD22" t="n">
        <v>2.33022</v>
      </c>
      <c r="ME22" t="n">
        <v>2.33072</v>
      </c>
      <c r="MF22" t="n">
        <v>2.33519</v>
      </c>
      <c r="MG22" t="n">
        <v>2.34044</v>
      </c>
      <c r="MH22" t="n">
        <v>2.34277</v>
      </c>
      <c r="MI22" t="n">
        <v>2.34691</v>
      </c>
      <c r="MJ22" t="n">
        <v>2.35213</v>
      </c>
      <c r="MK22" t="n">
        <v>2.35803</v>
      </c>
      <c r="ML22" t="n">
        <v>2.36147</v>
      </c>
      <c r="MM22" t="n">
        <v>2.36373</v>
      </c>
      <c r="MN22" t="n">
        <v>2.36966</v>
      </c>
      <c r="MO22" t="n">
        <v>2.37511</v>
      </c>
      <c r="MP22" t="n">
        <v>2.38069</v>
      </c>
      <c r="MQ22" t="n">
        <v>2.38578</v>
      </c>
      <c r="MR22" t="n">
        <v>2.39129</v>
      </c>
      <c r="MS22" t="n">
        <v>2.39682</v>
      </c>
      <c r="MT22" t="n">
        <v>2.40182</v>
      </c>
      <c r="MU22" t="n">
        <v>2.40721</v>
      </c>
      <c r="MV22" t="n">
        <v>2.4125</v>
      </c>
      <c r="MW22" t="n">
        <v>2.416</v>
      </c>
      <c r="MX22" t="n">
        <v>2.42122</v>
      </c>
      <c r="MY22" t="n">
        <v>2.42634</v>
      </c>
      <c r="MZ22" t="n">
        <v>2.43195</v>
      </c>
      <c r="NA22" t="n">
        <v>2.43717</v>
      </c>
      <c r="NB22" t="n">
        <v>2.44092</v>
      </c>
      <c r="NC22" t="n">
        <v>2.44729</v>
      </c>
      <c r="ND22" t="n">
        <v>2.45375</v>
      </c>
      <c r="NE22" t="n">
        <v>2.45969</v>
      </c>
      <c r="NF22" t="n">
        <v>2.46048</v>
      </c>
      <c r="NG22" t="n">
        <v>2.46449</v>
      </c>
      <c r="NH22" t="n">
        <v>2.47051</v>
      </c>
      <c r="NI22" t="n">
        <v>2.47571</v>
      </c>
      <c r="NJ22" t="n">
        <v>2.47983</v>
      </c>
      <c r="NK22" t="n">
        <v>2.48388</v>
      </c>
      <c r="NL22" t="n">
        <v>2.4872</v>
      </c>
      <c r="NM22" t="n">
        <v>2.49093</v>
      </c>
      <c r="NN22" t="n">
        <v>2.49652</v>
      </c>
      <c r="NO22" t="n">
        <v>2.50306</v>
      </c>
      <c r="NP22" t="n">
        <v>2.5097</v>
      </c>
      <c r="NQ22" t="n">
        <v>2.51536</v>
      </c>
      <c r="NR22" t="n">
        <v>2.52214</v>
      </c>
      <c r="NS22" t="n">
        <v>2.52771</v>
      </c>
      <c r="NT22" t="n">
        <v>2.53386</v>
      </c>
      <c r="NU22" t="n">
        <v>2.53768</v>
      </c>
      <c r="NV22" t="n">
        <v>2.54014</v>
      </c>
      <c r="NW22" t="n">
        <v>2.54467</v>
      </c>
      <c r="NX22" t="n">
        <v>2.54928</v>
      </c>
      <c r="NY22" t="n">
        <v>2.55053</v>
      </c>
      <c r="NZ22" t="n">
        <v>2.55509</v>
      </c>
      <c r="OA22" t="n">
        <v>2.56126</v>
      </c>
      <c r="OB22" t="n">
        <v>2.56699</v>
      </c>
      <c r="OC22" t="n">
        <v>2.57344</v>
      </c>
      <c r="OD22" t="n">
        <v>2.57716</v>
      </c>
      <c r="OE22" t="n">
        <v>2.5828</v>
      </c>
      <c r="OF22" t="n">
        <v>2.58879</v>
      </c>
      <c r="OG22" t="n">
        <v>2.59508</v>
      </c>
      <c r="OH22" t="n">
        <v>2.59992</v>
      </c>
      <c r="OI22" t="n">
        <v>2.60403</v>
      </c>
      <c r="OJ22" t="n">
        <v>2.61055</v>
      </c>
      <c r="OK22" t="n">
        <v>2.61633</v>
      </c>
      <c r="OL22" t="n">
        <v>2.6235</v>
      </c>
      <c r="OM22" t="n">
        <v>2.63019</v>
      </c>
      <c r="ON22" t="n">
        <v>2.63638</v>
      </c>
      <c r="OO22" t="n">
        <v>2.64271</v>
      </c>
      <c r="OP22" t="n">
        <v>2.64833</v>
      </c>
      <c r="OQ22" t="n">
        <v>2.65281</v>
      </c>
      <c r="OR22" t="n">
        <v>2.65943</v>
      </c>
      <c r="OS22" t="n">
        <v>2.66614</v>
      </c>
      <c r="OT22" t="n">
        <v>2.67197</v>
      </c>
      <c r="OU22" t="n">
        <v>2.67742</v>
      </c>
      <c r="OV22" t="n">
        <v>2.68226</v>
      </c>
      <c r="OW22" t="n">
        <v>2.68819</v>
      </c>
      <c r="OX22" t="n">
        <v>2.69205</v>
      </c>
      <c r="OY22" t="n">
        <v>2.69811</v>
      </c>
      <c r="OZ22" t="n">
        <v>2.70254</v>
      </c>
      <c r="PA22" t="n">
        <v>2.70861</v>
      </c>
      <c r="PB22" t="n">
        <v>2.71235</v>
      </c>
      <c r="PC22" t="n">
        <v>2.71717</v>
      </c>
      <c r="PD22" t="n">
        <v>2.72369</v>
      </c>
      <c r="PE22" t="n">
        <v>2.73076</v>
      </c>
      <c r="PF22" t="n">
        <v>2.73734</v>
      </c>
      <c r="PG22" t="n">
        <v>2.74387</v>
      </c>
      <c r="PH22" t="n">
        <v>2.74956</v>
      </c>
      <c r="PI22" t="n">
        <v>2.75486</v>
      </c>
      <c r="PJ22" t="n">
        <v>2.7572</v>
      </c>
      <c r="PK22" t="n">
        <v>2.76146</v>
      </c>
      <c r="PL22" t="n">
        <v>2.76566</v>
      </c>
      <c r="PM22" t="n">
        <v>2.77159</v>
      </c>
      <c r="PN22" t="n">
        <v>2.7795</v>
      </c>
      <c r="PO22" t="n">
        <v>2.7861</v>
      </c>
      <c r="PP22" t="n">
        <v>2.79302</v>
      </c>
      <c r="PQ22" t="n">
        <v>2.79991</v>
      </c>
      <c r="PR22" t="n">
        <v>2.80568</v>
      </c>
      <c r="PS22" t="n">
        <v>2.81262</v>
      </c>
      <c r="PT22" t="n">
        <v>2.81778</v>
      </c>
      <c r="PU22" t="n">
        <v>2.82365</v>
      </c>
      <c r="PV22" t="n">
        <v>2.82904</v>
      </c>
      <c r="PW22" t="n">
        <v>2.83344</v>
      </c>
      <c r="PX22" t="n">
        <v>2.83969</v>
      </c>
      <c r="PY22" t="n">
        <v>2.84658</v>
      </c>
      <c r="PZ22" t="n">
        <v>2.85304</v>
      </c>
      <c r="QA22" t="n">
        <v>2.8599</v>
      </c>
      <c r="QB22" t="n">
        <v>2.86615</v>
      </c>
      <c r="QC22" t="n">
        <v>2.87</v>
      </c>
      <c r="QD22" t="n">
        <v>2.8761</v>
      </c>
      <c r="QE22" t="n">
        <v>2.88015</v>
      </c>
      <c r="QF22" t="n">
        <v>2.88712</v>
      </c>
      <c r="QG22" t="n">
        <v>2.89177</v>
      </c>
      <c r="QH22" t="n">
        <v>2.89715</v>
      </c>
      <c r="QI22" t="n">
        <v>2.90208</v>
      </c>
      <c r="QJ22" t="n">
        <v>2.90936</v>
      </c>
      <c r="QK22" t="n">
        <v>2.91312</v>
      </c>
      <c r="QL22" t="n">
        <v>2.91316</v>
      </c>
      <c r="QM22" t="n">
        <v>2.91396</v>
      </c>
      <c r="QN22" t="n">
        <v>2.92124</v>
      </c>
      <c r="QO22" t="n">
        <v>2.92923</v>
      </c>
      <c r="QP22" t="n">
        <v>2.93657</v>
      </c>
      <c r="QQ22" t="n">
        <v>2.93846</v>
      </c>
      <c r="QR22" t="n">
        <v>2.9422</v>
      </c>
      <c r="QS22" t="n">
        <v>2.9504</v>
      </c>
      <c r="QT22" t="n">
        <v>2.95854</v>
      </c>
      <c r="QU22" t="n">
        <v>2.96593</v>
      </c>
      <c r="QV22" t="n">
        <v>2.97063</v>
      </c>
      <c r="QW22" t="n">
        <v>2.97675</v>
      </c>
      <c r="QX22" t="n">
        <v>2.98468</v>
      </c>
      <c r="QY22" t="n">
        <v>2.98967</v>
      </c>
      <c r="QZ22" t="n">
        <v>2.9937</v>
      </c>
      <c r="RA22" t="n">
        <v>3.00032</v>
      </c>
      <c r="RB22" t="n">
        <v>3.00825</v>
      </c>
      <c r="RC22" t="n">
        <v>3.01543</v>
      </c>
      <c r="RD22" t="n">
        <v>3.02141</v>
      </c>
      <c r="RE22" t="n">
        <v>3.02416</v>
      </c>
      <c r="RF22" t="n">
        <v>3.0298</v>
      </c>
      <c r="RG22" t="n">
        <v>3.03731</v>
      </c>
      <c r="RH22" t="n">
        <v>3.03913</v>
      </c>
      <c r="RI22" t="n">
        <v>3.04291</v>
      </c>
      <c r="RJ22" t="n">
        <v>3.04819</v>
      </c>
      <c r="RK22" t="n">
        <v>3.05272</v>
      </c>
      <c r="RL22" t="n">
        <v>3.06027</v>
      </c>
      <c r="RM22" t="n">
        <v>3.06591</v>
      </c>
      <c r="RN22" t="n">
        <v>3.07413</v>
      </c>
      <c r="RO22" t="n">
        <v>3.08149</v>
      </c>
      <c r="RP22" t="n">
        <v>3.09038</v>
      </c>
      <c r="RQ22" t="n">
        <v>3.09827</v>
      </c>
      <c r="RR22" t="n">
        <v>3.10557</v>
      </c>
      <c r="RS22" t="n">
        <v>3.11367</v>
      </c>
      <c r="RT22" t="n">
        <v>3.12277</v>
      </c>
      <c r="RU22" t="n">
        <v>3.13007</v>
      </c>
      <c r="RV22" t="n">
        <v>3.13716</v>
      </c>
      <c r="RW22" t="n">
        <v>3.14487</v>
      </c>
      <c r="RX22" t="n">
        <v>3.15306</v>
      </c>
      <c r="RY22" t="n">
        <v>3.16114</v>
      </c>
      <c r="RZ22" t="n">
        <v>3.16907</v>
      </c>
      <c r="SA22" t="n">
        <v>3.17622</v>
      </c>
      <c r="SB22" t="n">
        <v>3.18249</v>
      </c>
      <c r="SC22" t="n">
        <v>3.18866</v>
      </c>
      <c r="SD22" t="n">
        <v>3.19373</v>
      </c>
      <c r="SE22" t="n">
        <v>3.20152</v>
      </c>
      <c r="SF22" t="n">
        <v>3.21097</v>
      </c>
      <c r="SG22" t="n">
        <v>3.21763</v>
      </c>
      <c r="SH22" t="n">
        <v>3.2212</v>
      </c>
      <c r="SI22" t="n">
        <v>3.22592</v>
      </c>
      <c r="SJ22" t="n">
        <v>3.233</v>
      </c>
      <c r="SK22" t="n">
        <v>3.23832</v>
      </c>
      <c r="SL22" t="n">
        <v>3.24576</v>
      </c>
      <c r="SM22" t="n">
        <v>3.25381</v>
      </c>
      <c r="SN22" t="n">
        <v>3.26055</v>
      </c>
      <c r="SO22" t="n">
        <v>3.26581</v>
      </c>
      <c r="SP22" t="n">
        <v>3.27345</v>
      </c>
      <c r="SQ22" t="n">
        <v>3.28298</v>
      </c>
      <c r="SR22" t="n">
        <v>3.28953</v>
      </c>
      <c r="SS22" t="n">
        <v>3.29815</v>
      </c>
      <c r="ST22" t="n">
        <v>3.30567</v>
      </c>
      <c r="SU22" t="n">
        <v>3.31193</v>
      </c>
      <c r="SV22" t="n">
        <v>3.32113</v>
      </c>
      <c r="SW22" t="n">
        <v>3.32942</v>
      </c>
      <c r="SX22" t="n">
        <v>3.33825</v>
      </c>
      <c r="SY22" t="n">
        <v>3.3452</v>
      </c>
      <c r="SZ22" t="n">
        <v>3.35265</v>
      </c>
      <c r="TA22" t="n">
        <v>3.3594</v>
      </c>
      <c r="TB22" t="n">
        <v>3.36838</v>
      </c>
      <c r="TC22" t="n">
        <v>3.37812</v>
      </c>
      <c r="TD22" t="n">
        <v>3.3884</v>
      </c>
      <c r="TE22" t="n">
        <v>3.3949</v>
      </c>
      <c r="TF22" t="n">
        <v>3.39866</v>
      </c>
      <c r="TG22" t="n">
        <v>3.40284</v>
      </c>
      <c r="TH22" t="n">
        <v>3.40718</v>
      </c>
      <c r="TI22" t="n">
        <v>3.41524</v>
      </c>
      <c r="TJ22" t="n">
        <v>3.42299</v>
      </c>
      <c r="TK22" t="n">
        <v>3.43067</v>
      </c>
      <c r="TL22" t="n">
        <v>3.43917</v>
      </c>
      <c r="TM22" t="n">
        <v>3.44757</v>
      </c>
      <c r="TN22" t="n">
        <v>3.45478</v>
      </c>
      <c r="TO22" t="n">
        <v>3.46168</v>
      </c>
      <c r="TP22" t="n">
        <v>3.47137</v>
      </c>
      <c r="TQ22" t="n">
        <v>3.48054</v>
      </c>
      <c r="TR22" t="n">
        <v>3.48787</v>
      </c>
      <c r="TS22" t="n">
        <v>3.48999</v>
      </c>
      <c r="TT22" t="n">
        <v>3.49927</v>
      </c>
      <c r="TU22" t="n">
        <v>3.50803</v>
      </c>
      <c r="TV22" t="n">
        <v>3.51623</v>
      </c>
      <c r="TW22" t="n">
        <v>3.52162</v>
      </c>
      <c r="TX22" t="n">
        <v>3.53137</v>
      </c>
      <c r="TY22" t="n">
        <v>3.53794</v>
      </c>
      <c r="TZ22" t="n">
        <v>3.53804</v>
      </c>
      <c r="UA22" t="n">
        <v>3.54098</v>
      </c>
      <c r="UB22" t="n">
        <v>3.5507</v>
      </c>
      <c r="UC22" t="n">
        <v>3.5556</v>
      </c>
      <c r="UD22" t="n">
        <v>3.55924</v>
      </c>
      <c r="UE22" t="n">
        <v>3.56302</v>
      </c>
      <c r="UF22" t="n">
        <v>3.57083</v>
      </c>
      <c r="UG22" t="n">
        <v>3.57868</v>
      </c>
      <c r="UH22" t="n">
        <v>3.5871</v>
      </c>
      <c r="UI22" t="n">
        <v>3.59782</v>
      </c>
      <c r="UJ22" t="n">
        <v>3.60333</v>
      </c>
      <c r="UK22" t="n">
        <v>3.60448</v>
      </c>
      <c r="UL22" t="n">
        <v>3.60976</v>
      </c>
      <c r="UM22" t="n">
        <v>3.61793</v>
      </c>
      <c r="UN22" t="n">
        <v>3.62692</v>
      </c>
      <c r="UO22" t="n">
        <v>3.63461</v>
      </c>
      <c r="UP22" t="n">
        <v>3.64383</v>
      </c>
      <c r="UQ22" t="n">
        <v>3.64851</v>
      </c>
      <c r="UR22" t="n">
        <v>3.65543</v>
      </c>
      <c r="US22" t="n">
        <v>3.66491</v>
      </c>
      <c r="UT22" t="n">
        <v>3.67481</v>
      </c>
      <c r="UU22" t="n">
        <v>3.68496</v>
      </c>
      <c r="UV22" t="n">
        <v>3.69328</v>
      </c>
      <c r="UW22" t="n">
        <v>3.69943</v>
      </c>
      <c r="UX22" t="n">
        <v>3.70699</v>
      </c>
      <c r="UY22" t="n">
        <v>3.71463</v>
      </c>
      <c r="UZ22" t="n">
        <v>3.72385</v>
      </c>
      <c r="VA22" t="n">
        <v>3.73216</v>
      </c>
      <c r="VB22" t="n">
        <v>3.74118</v>
      </c>
      <c r="VC22" t="n">
        <v>3.74978</v>
      </c>
      <c r="VD22" t="n">
        <v>3.76102</v>
      </c>
      <c r="VE22" t="n">
        <v>3.77165</v>
      </c>
      <c r="VF22" t="n">
        <v>3.77768</v>
      </c>
      <c r="VG22" t="n">
        <v>3.78681</v>
      </c>
      <c r="VH22" t="n">
        <v>3.79636</v>
      </c>
      <c r="VI22" t="n">
        <v>3.80542</v>
      </c>
      <c r="VJ22" t="n">
        <v>3.81591</v>
      </c>
      <c r="VK22" t="n">
        <v>3.82581</v>
      </c>
      <c r="VL22" t="n">
        <v>3.83245</v>
      </c>
      <c r="VM22" t="n">
        <v>3.84196</v>
      </c>
      <c r="VN22" t="n">
        <v>3.85329</v>
      </c>
      <c r="VO22" t="n">
        <v>3.86407</v>
      </c>
      <c r="VP22" t="n">
        <v>3.87512</v>
      </c>
      <c r="VQ22" t="n">
        <v>3.88607</v>
      </c>
      <c r="VR22" t="n">
        <v>3.89673</v>
      </c>
      <c r="VS22" t="n">
        <v>3.90862</v>
      </c>
      <c r="VT22" t="n">
        <v>3.91787</v>
      </c>
      <c r="VU22" t="n">
        <v>3.92833</v>
      </c>
      <c r="VV22" t="n">
        <v>3.94016</v>
      </c>
      <c r="VW22" t="n">
        <v>3.95095</v>
      </c>
      <c r="VX22" t="n">
        <v>3.95464</v>
      </c>
      <c r="VY22" t="n">
        <v>3.96469</v>
      </c>
      <c r="VZ22" t="n">
        <v>3.97705</v>
      </c>
      <c r="WA22" t="n">
        <v>3.98792</v>
      </c>
      <c r="WB22" t="n">
        <v>3.99408</v>
      </c>
      <c r="WC22" t="n">
        <v>4.00057</v>
      </c>
      <c r="WD22" t="n">
        <v>4.00788</v>
      </c>
      <c r="WE22" t="n">
        <v>4.01916</v>
      </c>
      <c r="WF22" t="n">
        <v>4.03145</v>
      </c>
      <c r="WG22" t="n">
        <v>4.0409</v>
      </c>
      <c r="WH22" t="n">
        <v>4.05296</v>
      </c>
      <c r="WI22" t="n">
        <v>4.06625</v>
      </c>
      <c r="WJ22" t="n">
        <v>4.07895</v>
      </c>
      <c r="WK22" t="n">
        <v>4.09058</v>
      </c>
      <c r="WL22" t="n">
        <v>4.10337</v>
      </c>
      <c r="WM22" t="n">
        <v>4.11479</v>
      </c>
      <c r="WN22" t="n">
        <v>4.12547</v>
      </c>
      <c r="WO22" t="n">
        <v>4.13808</v>
      </c>
      <c r="WP22" t="n">
        <v>4.14519</v>
      </c>
      <c r="WQ22" t="n">
        <v>4.15697</v>
      </c>
      <c r="WR22" t="n">
        <v>4.17182</v>
      </c>
      <c r="WS22" t="n">
        <v>4.18402</v>
      </c>
      <c r="WT22" t="n">
        <v>4.19546</v>
      </c>
      <c r="WU22" t="n">
        <v>4.20351</v>
      </c>
      <c r="WV22" t="n">
        <v>4.20358</v>
      </c>
      <c r="WW22" t="n">
        <v>4.20358</v>
      </c>
      <c r="WX22" t="n">
        <v>4.20358</v>
      </c>
      <c r="WY22" t="n">
        <v>4.20604</v>
      </c>
      <c r="WZ22" t="n">
        <v>4.21451</v>
      </c>
      <c r="XA22" t="n">
        <v>4.21632</v>
      </c>
      <c r="XB22" t="n">
        <v>4.21632</v>
      </c>
      <c r="XC22" t="n">
        <v>4.22346</v>
      </c>
      <c r="XD22" t="n">
        <v>4.2372</v>
      </c>
      <c r="XE22" t="n">
        <v>4.24774</v>
      </c>
      <c r="XF22" t="n">
        <v>4.26037</v>
      </c>
      <c r="XG22" t="n">
        <v>4.27163</v>
      </c>
      <c r="XH22" t="n">
        <v>4.28477</v>
      </c>
      <c r="XI22" t="n">
        <v>4.29831</v>
      </c>
      <c r="XJ22" t="n">
        <v>4.30417</v>
      </c>
      <c r="XK22" t="n">
        <v>4.31184</v>
      </c>
      <c r="XL22" t="n">
        <v>4.32421</v>
      </c>
      <c r="XM22" t="n">
        <v>4.33654</v>
      </c>
      <c r="XN22" t="n">
        <v>4.35167</v>
      </c>
      <c r="XO22" t="n">
        <v>4.36184</v>
      </c>
      <c r="XP22" t="n">
        <v>4.36418</v>
      </c>
      <c r="XQ22" t="n">
        <v>4.37598</v>
      </c>
      <c r="XR22" t="n">
        <v>4.38488</v>
      </c>
      <c r="XS22" t="n">
        <v>4.39398</v>
      </c>
      <c r="XT22" t="n">
        <v>4.41063</v>
      </c>
      <c r="XU22" t="n">
        <v>4.42398</v>
      </c>
      <c r="XV22" t="n">
        <v>4.43252</v>
      </c>
      <c r="XW22" t="n">
        <v>4.4326</v>
      </c>
      <c r="XX22" t="n">
        <v>4.43523</v>
      </c>
      <c r="XY22" t="n">
        <v>4.44488</v>
      </c>
      <c r="XZ22" t="n">
        <v>4.45589</v>
      </c>
      <c r="YA22" t="n">
        <v>4.46339</v>
      </c>
      <c r="YB22" t="n">
        <v>4.47178</v>
      </c>
      <c r="YC22" t="n">
        <v>4.48395</v>
      </c>
      <c r="YD22" t="n">
        <v>4.4966</v>
      </c>
      <c r="YE22" t="n">
        <v>4.51232</v>
      </c>
      <c r="YF22" t="n">
        <v>4.52479</v>
      </c>
      <c r="YG22" t="n">
        <v>4.53658</v>
      </c>
      <c r="YH22" t="n">
        <v>4.55094</v>
      </c>
      <c r="YI22" t="n">
        <v>4.56457</v>
      </c>
      <c r="YJ22" t="n">
        <v>4.57847</v>
      </c>
      <c r="YK22" t="n">
        <v>4.59138</v>
      </c>
      <c r="YL22" t="n">
        <v>4.6065</v>
      </c>
      <c r="YM22" t="n">
        <v>4.62217</v>
      </c>
      <c r="YN22" t="n">
        <v>4.63697</v>
      </c>
      <c r="YO22" t="n">
        <v>4.64763</v>
      </c>
      <c r="YP22" t="n">
        <v>4.65691</v>
      </c>
      <c r="YQ22" t="n">
        <v>4.66735</v>
      </c>
      <c r="YR22" t="n">
        <v>4.67799</v>
      </c>
      <c r="YS22" t="n">
        <v>4.68735</v>
      </c>
      <c r="YT22" t="n">
        <v>4.69055</v>
      </c>
      <c r="YU22" t="n">
        <v>4.70421</v>
      </c>
      <c r="YV22" t="n">
        <v>4.71951</v>
      </c>
      <c r="YW22" t="n">
        <v>4.7305</v>
      </c>
      <c r="YX22" t="n">
        <v>4.74306</v>
      </c>
      <c r="YY22" t="n">
        <v>4.75888</v>
      </c>
      <c r="YZ22" t="n">
        <v>4.76204</v>
      </c>
      <c r="ZA22" t="n">
        <v>4.76204</v>
      </c>
      <c r="ZB22" t="n">
        <v>4.76207</v>
      </c>
      <c r="ZC22" t="n">
        <v>4.76805</v>
      </c>
      <c r="ZD22" t="n">
        <v>4.78377</v>
      </c>
      <c r="ZE22" t="n">
        <v>4.79925</v>
      </c>
      <c r="ZF22" t="n">
        <v>4.80792</v>
      </c>
      <c r="ZG22" t="n">
        <v>4.82334</v>
      </c>
      <c r="ZH22" t="n">
        <v>4.83953</v>
      </c>
      <c r="ZI22" t="n">
        <v>4.8549</v>
      </c>
      <c r="ZJ22" t="n">
        <v>4.87032</v>
      </c>
      <c r="ZK22" t="n">
        <v>4.8851</v>
      </c>
      <c r="ZL22" t="n">
        <v>4.90343</v>
      </c>
      <c r="ZM22" t="n">
        <v>4.92091</v>
      </c>
      <c r="ZN22" t="n">
        <v>4.9387</v>
      </c>
      <c r="ZO22" t="n">
        <v>4.95476</v>
      </c>
      <c r="ZP22" t="n">
        <v>4.96192</v>
      </c>
      <c r="ZQ22" t="n">
        <v>4.96568</v>
      </c>
      <c r="ZR22" t="n">
        <v>4.9782</v>
      </c>
      <c r="ZS22" t="n">
        <v>4.99685</v>
      </c>
      <c r="ZT22" t="n">
        <v>5.01129</v>
      </c>
      <c r="ZU22" t="n">
        <v>5.02244</v>
      </c>
      <c r="ZV22" t="n">
        <v>5.04169</v>
      </c>
      <c r="ZW22" t="n">
        <v>5.05649</v>
      </c>
      <c r="ZX22" t="n">
        <v>5.05957</v>
      </c>
      <c r="ZY22" t="n">
        <v>5.06648</v>
      </c>
      <c r="ZZ22" t="n">
        <v>5.08345</v>
      </c>
      <c r="AAA22" t="n">
        <v>5.10423</v>
      </c>
      <c r="AAB22" t="n">
        <v>5.12275</v>
      </c>
      <c r="AAC22" t="n">
        <v>5.13935</v>
      </c>
      <c r="AAD22" t="n">
        <v>5.14909</v>
      </c>
      <c r="AAE22" t="n">
        <v>5.15813</v>
      </c>
      <c r="AAF22" t="n">
        <v>5.17489</v>
      </c>
      <c r="AAG22" t="n">
        <v>5.19232</v>
      </c>
      <c r="AAH22" t="n">
        <v>5.21196</v>
      </c>
      <c r="AAI22" t="n">
        <v>5.22153</v>
      </c>
      <c r="AAJ22" t="n">
        <v>5.23363</v>
      </c>
      <c r="AAK22" t="n">
        <v>5.25263</v>
      </c>
      <c r="AAL22" t="n">
        <v>5.26615</v>
      </c>
      <c r="AAM22" t="n">
        <v>5.26674</v>
      </c>
      <c r="AAN22" t="n">
        <v>5.27587</v>
      </c>
      <c r="AAO22" t="n">
        <v>5.2902</v>
      </c>
      <c r="AAP22" t="n">
        <v>5.30762</v>
      </c>
      <c r="AAQ22" t="n">
        <v>5.32604</v>
      </c>
      <c r="AAR22" t="n">
        <v>5.34301</v>
      </c>
      <c r="AAS22" t="n">
        <v>5.36187</v>
      </c>
      <c r="AAT22" t="n">
        <v>5.38154</v>
      </c>
      <c r="AAU22" t="n">
        <v>5.39001</v>
      </c>
      <c r="AAV22" t="n">
        <v>5.39001</v>
      </c>
      <c r="AAW22" t="n">
        <v>5.39792</v>
      </c>
      <c r="AAX22" t="n">
        <v>5.41984</v>
      </c>
      <c r="AAY22" t="n">
        <v>5.44051</v>
      </c>
      <c r="AAZ22" t="n">
        <v>5.46034</v>
      </c>
      <c r="ABA22" t="n">
        <v>5.48092</v>
      </c>
      <c r="ABB22" t="n">
        <v>5.49923</v>
      </c>
      <c r="ABC22" t="n">
        <v>5.51644</v>
      </c>
      <c r="ABD22" t="n">
        <v>5.52936</v>
      </c>
      <c r="ABE22" t="n">
        <v>5.55183</v>
      </c>
      <c r="ABF22" t="n">
        <v>5.57682</v>
      </c>
      <c r="ABG22" t="n">
        <v>5.59965</v>
      </c>
      <c r="ABH22" t="n">
        <v>5.61612</v>
      </c>
      <c r="ABI22" t="n">
        <v>5.63174</v>
      </c>
      <c r="ABJ22" t="n">
        <v>5.63945</v>
      </c>
      <c r="ABK22" t="n">
        <v>5.65768</v>
      </c>
      <c r="ABL22" t="n">
        <v>5.67651</v>
      </c>
      <c r="ABM22" t="n">
        <v>5.69894</v>
      </c>
      <c r="ABN22" t="n">
        <v>5.72312</v>
      </c>
      <c r="ABO22" t="n">
        <v>5.74103</v>
      </c>
      <c r="ABP22" t="n">
        <v>5.75566</v>
      </c>
      <c r="ABQ22" t="n">
        <v>5.78223</v>
      </c>
      <c r="ABR22" t="n">
        <v>5.80874</v>
      </c>
      <c r="ABS22" t="n">
        <v>5.82818</v>
      </c>
      <c r="ABT22" t="n">
        <v>5.84391</v>
      </c>
      <c r="ABU22" t="n">
        <v>5.85794</v>
      </c>
      <c r="ABV22" t="n">
        <v>5.86882</v>
      </c>
      <c r="ABW22" t="n">
        <v>5.87622</v>
      </c>
      <c r="ABX22" t="n">
        <v>5.89748</v>
      </c>
      <c r="ABY22" t="n">
        <v>5.91194</v>
      </c>
      <c r="ABZ22" t="n">
        <v>5.92493</v>
      </c>
      <c r="ACA22" t="n">
        <v>5.94859</v>
      </c>
      <c r="ACB22" t="n">
        <v>5.95781</v>
      </c>
      <c r="ACC22" t="n">
        <v>5.97858</v>
      </c>
      <c r="ACD22" t="n">
        <v>5.98755</v>
      </c>
      <c r="ACE22" t="n">
        <v>5.99039</v>
      </c>
      <c r="ACF22" t="n">
        <v>5.99327</v>
      </c>
      <c r="ACG22" t="n">
        <v>5.99999</v>
      </c>
      <c r="ACH22" t="n">
        <v>6.01061</v>
      </c>
      <c r="ACI22" t="n">
        <v>6.03686</v>
      </c>
      <c r="ACJ22" t="n">
        <v>6.06032</v>
      </c>
      <c r="ACK22" t="n">
        <v>6.08158</v>
      </c>
      <c r="ACL22" t="n">
        <v>6.09081</v>
      </c>
      <c r="ACM22" t="n">
        <v>6.09833</v>
      </c>
      <c r="ACN22" t="n">
        <v>6.11315</v>
      </c>
      <c r="ACO22" t="n">
        <v>6.14198</v>
      </c>
      <c r="ACP22" t="n">
        <v>6.16705</v>
      </c>
      <c r="ACQ22" t="n">
        <v>6.1897</v>
      </c>
      <c r="ACR22" t="n">
        <v>6.21243</v>
      </c>
      <c r="ACS22" t="n">
        <v>6.23615</v>
      </c>
      <c r="ACT22" t="n">
        <v>6.2611</v>
      </c>
      <c r="ACU22" t="n">
        <v>6.28006</v>
      </c>
      <c r="ACV22" t="n">
        <v>6.30497</v>
      </c>
      <c r="ACW22" t="n">
        <v>6.33539</v>
      </c>
      <c r="ACX22" t="n">
        <v>6.36673</v>
      </c>
      <c r="ACY22" t="n">
        <v>6.38932</v>
      </c>
      <c r="ACZ22" t="n">
        <v>6.4135</v>
      </c>
      <c r="ADA22" t="n">
        <v>6.44501</v>
      </c>
      <c r="ADB22" t="n">
        <v>6.47216</v>
      </c>
      <c r="ADC22" t="n">
        <v>6.50091</v>
      </c>
      <c r="ADD22" t="n">
        <v>6.52776</v>
      </c>
      <c r="ADE22" t="n">
        <v>6.55244</v>
      </c>
      <c r="ADF22" t="n">
        <v>6.56923</v>
      </c>
      <c r="ADG22" t="n">
        <v>6.58078</v>
      </c>
      <c r="ADH22" t="n">
        <v>6.60858</v>
      </c>
      <c r="ADI22" t="n">
        <v>6.61355</v>
      </c>
      <c r="ADJ22" t="n">
        <v>6.62126</v>
      </c>
      <c r="ADK22" t="n">
        <v>6.63753</v>
      </c>
      <c r="ADL22" t="n">
        <v>6.66005</v>
      </c>
      <c r="ADM22" t="n">
        <v>6.68931</v>
      </c>
      <c r="ADN22" t="n">
        <v>6.71428</v>
      </c>
      <c r="ADO22" t="n">
        <v>6.74565</v>
      </c>
      <c r="ADP22" t="n">
        <v>6.77825</v>
      </c>
      <c r="ADQ22" t="n">
        <v>6.80538</v>
      </c>
      <c r="ADR22" t="n">
        <v>6.83376</v>
      </c>
      <c r="ADS22" t="n">
        <v>6.8685</v>
      </c>
      <c r="ADT22" t="n">
        <v>6.90169</v>
      </c>
      <c r="ADU22" t="n">
        <v>6.92978</v>
      </c>
      <c r="ADV22" t="n">
        <v>6.95608</v>
      </c>
      <c r="ADW22" t="n">
        <v>6.99018</v>
      </c>
      <c r="ADX22" t="n">
        <v>7.02767</v>
      </c>
      <c r="ADY22" t="n">
        <v>7.05749</v>
      </c>
      <c r="ADZ22" t="n">
        <v>7.08728</v>
      </c>
      <c r="AEA22" t="n">
        <v>7.108</v>
      </c>
      <c r="AEB22" t="n">
        <v>7.10852</v>
      </c>
      <c r="AEC22" t="n">
        <v>7.11063</v>
      </c>
      <c r="AED22" t="n">
        <v>7.12495</v>
      </c>
      <c r="AEE22" t="n">
        <v>7.14801</v>
      </c>
      <c r="AEF22" t="n">
        <v>7.16054</v>
      </c>
      <c r="AEG22" t="n">
        <v>7.18349</v>
      </c>
      <c r="AEH22" t="n">
        <v>7.20004</v>
      </c>
      <c r="AEI22" t="n">
        <v>7.20032</v>
      </c>
      <c r="AEJ22" t="n">
        <v>7.20032</v>
      </c>
      <c r="AEK22" t="n">
        <v>7.20445</v>
      </c>
      <c r="AEL22" t="n">
        <v>7.21577</v>
      </c>
      <c r="AEM22" t="n">
        <v>7.21608</v>
      </c>
      <c r="AEN22" t="n">
        <v>7.21898</v>
      </c>
      <c r="AEO22" t="n">
        <v>7.24285</v>
      </c>
      <c r="AEP22" t="n">
        <v>7.27639</v>
      </c>
      <c r="AEQ22" t="n">
        <v>7.30362</v>
      </c>
      <c r="AER22" t="n">
        <v>7.3233</v>
      </c>
      <c r="AES22" t="n">
        <v>7.35468</v>
      </c>
      <c r="AET22" t="n">
        <v>7.37087</v>
      </c>
      <c r="AEU22" t="n">
        <v>7.41112</v>
      </c>
      <c r="AEV22" t="n">
        <v>7.44512</v>
      </c>
      <c r="AEW22" t="n">
        <v>7.46417</v>
      </c>
      <c r="AEX22" t="n">
        <v>7.48466</v>
      </c>
      <c r="AEY22" t="n">
        <v>7.52524</v>
      </c>
      <c r="AEZ22" t="n">
        <v>7.56611</v>
      </c>
      <c r="AFA22" t="n">
        <v>7.61241</v>
      </c>
      <c r="AFB22" t="n">
        <v>7.65834</v>
      </c>
      <c r="AFC22" t="n">
        <v>7.69517</v>
      </c>
      <c r="AFD22" t="n">
        <v>7.70147</v>
      </c>
      <c r="AFE22" t="n">
        <v>7.70152</v>
      </c>
      <c r="AFF22" t="n">
        <v>7.71187</v>
      </c>
      <c r="AFG22" t="n">
        <v>7.74591</v>
      </c>
      <c r="AFH22" t="n">
        <v>7.78914</v>
      </c>
      <c r="AFI22" t="n">
        <v>7.83609</v>
      </c>
      <c r="AFJ22" t="n">
        <v>7.86588</v>
      </c>
      <c r="AFK22" t="n">
        <v>7.89178</v>
      </c>
      <c r="AFL22" t="n">
        <v>7.93831</v>
      </c>
      <c r="AFM22" t="n">
        <v>7.97485</v>
      </c>
      <c r="AFN22" t="n">
        <v>7.9995</v>
      </c>
      <c r="AFO22" t="n">
        <v>8.03192</v>
      </c>
      <c r="AFP22" t="n">
        <v>8.06948</v>
      </c>
      <c r="AFQ22" t="n">
        <v>8.116770000000001</v>
      </c>
      <c r="AFR22" t="n">
        <v>8.174989999999999</v>
      </c>
      <c r="AFS22" t="n">
        <v>8.20796</v>
      </c>
      <c r="AFT22" t="n">
        <v>8.245839999999999</v>
      </c>
      <c r="AFU22" t="n">
        <v>8.29786</v>
      </c>
      <c r="AFV22" t="n">
        <v>8.35299</v>
      </c>
      <c r="AFW22" t="n">
        <v>8.407819999999999</v>
      </c>
      <c r="AFX22" t="n">
        <v>8.45787</v>
      </c>
      <c r="AFY22" t="n">
        <v>8.49071</v>
      </c>
      <c r="AFZ22" t="n">
        <v>8.540039999999999</v>
      </c>
      <c r="AGA22" t="n">
        <v>8.587859999999999</v>
      </c>
      <c r="AGB22" t="n">
        <v>8.637130000000001</v>
      </c>
      <c r="AGC22" t="n">
        <v>8.68885</v>
      </c>
      <c r="AGD22" t="n">
        <v>8.727069999999999</v>
      </c>
      <c r="AGE22" t="n">
        <v>8.72733</v>
      </c>
      <c r="AGF22" t="n">
        <v>8.7319</v>
      </c>
      <c r="AGG22" t="n">
        <v>8.75052</v>
      </c>
      <c r="AGH22" t="n">
        <v>8.803559999999999</v>
      </c>
      <c r="AGI22" t="n">
        <v>8.83858</v>
      </c>
      <c r="AGJ22" t="n">
        <v>8.85721</v>
      </c>
      <c r="AGK22" t="n">
        <v>8.88458</v>
      </c>
      <c r="AGL22" t="n">
        <v>8.925979999999999</v>
      </c>
      <c r="AGM22" t="n">
        <v>8.974959999999999</v>
      </c>
      <c r="AGN22" t="n">
        <v>9.03848</v>
      </c>
      <c r="AGO22" t="n">
        <v>9.107480000000001</v>
      </c>
      <c r="AGP22" t="n">
        <v>9.169650000000001</v>
      </c>
      <c r="AGQ22" t="n">
        <v>9.241070000000001</v>
      </c>
      <c r="AGR22" t="n">
        <v>9.31532</v>
      </c>
      <c r="AGS22" t="n">
        <v>9.3775</v>
      </c>
      <c r="AGT22" t="n">
        <v>9.42686</v>
      </c>
      <c r="AGU22" t="n">
        <v>9.481249999999999</v>
      </c>
      <c r="AGV22" t="n">
        <v>9.54027</v>
      </c>
      <c r="AGW22" t="n">
        <v>9.58154</v>
      </c>
      <c r="AGX22" t="n">
        <v>9.64513</v>
      </c>
      <c r="AGY22" t="n">
        <v>9.710940000000001</v>
      </c>
      <c r="AGZ22" t="n">
        <v>9.75128</v>
      </c>
      <c r="AHA22" t="n">
        <v>9.76057</v>
      </c>
      <c r="AHB22" t="n">
        <v>9.81978</v>
      </c>
      <c r="AHC22" t="n">
        <v>9.89218</v>
      </c>
      <c r="AHD22" t="n">
        <v>9.95049</v>
      </c>
      <c r="AHE22" t="n">
        <v>10.01214</v>
      </c>
      <c r="AHF22" t="n">
        <v>10.05232</v>
      </c>
      <c r="AHG22" t="n">
        <v>10.10774</v>
      </c>
      <c r="AHH22" t="n">
        <v>10.17207</v>
      </c>
      <c r="AHI22" t="n">
        <v>10.26311</v>
      </c>
      <c r="AHJ22" t="n">
        <v>10.34092</v>
      </c>
      <c r="AHK22" t="n">
        <v>10.40892</v>
      </c>
      <c r="AHL22" t="n">
        <v>10.46179</v>
      </c>
      <c r="AHM22" t="n">
        <v>10.50242</v>
      </c>
      <c r="AHN22" t="n">
        <v>10.56573</v>
      </c>
      <c r="AHO22" t="n">
        <v>10.64916</v>
      </c>
      <c r="AHP22" t="n">
        <v>10.71748</v>
      </c>
      <c r="AHQ22" t="n">
        <v>10.78346</v>
      </c>
      <c r="AHR22" t="n">
        <v>10.85357</v>
      </c>
      <c r="AHS22" t="n">
        <v>10.92705</v>
      </c>
      <c r="AHT22" t="n">
        <v>11.00049</v>
      </c>
      <c r="AHU22" t="n">
        <v>11.06642</v>
      </c>
      <c r="AHV22" t="n">
        <v>11.15793</v>
      </c>
      <c r="AHW22" t="n">
        <v>11.22695</v>
      </c>
      <c r="AHX22" t="n">
        <v>11.28546</v>
      </c>
      <c r="AHY22" t="n">
        <v>11.32857</v>
      </c>
      <c r="AHZ22" t="n">
        <v>11.38637</v>
      </c>
      <c r="AIA22" t="n">
        <v>11.47628</v>
      </c>
      <c r="AIB22" t="n">
        <v>11.56777</v>
      </c>
      <c r="AIC22" t="n">
        <v>11.67533</v>
      </c>
      <c r="AID22" t="n">
        <v>11.77173</v>
      </c>
      <c r="AIE22" t="n">
        <v>11.8816</v>
      </c>
      <c r="AIF22" t="n">
        <v>11.99517</v>
      </c>
      <c r="AIG22" t="n">
        <v>12.08367</v>
      </c>
      <c r="AIH22" t="n">
        <v>12.20282</v>
      </c>
      <c r="AII22" t="n">
        <v>12.3371</v>
      </c>
      <c r="AIJ22" t="n">
        <v>12.43233</v>
      </c>
      <c r="AIK22" t="n">
        <v>12.51171</v>
      </c>
      <c r="AIL22" t="n">
        <v>12.59796</v>
      </c>
      <c r="AIM22" t="n">
        <v>12.60833</v>
      </c>
      <c r="AIN22" t="n">
        <v>12.63171</v>
      </c>
      <c r="AIO22" t="n">
        <v>12.75287</v>
      </c>
      <c r="AIP22" t="n">
        <v>12.88735</v>
      </c>
      <c r="AIQ22" t="n">
        <v>13.04779</v>
      </c>
      <c r="AIR22" t="n">
        <v>13.19098</v>
      </c>
      <c r="AIS22" t="n">
        <v>13.33277</v>
      </c>
      <c r="AIT22" t="n">
        <v>13.51105</v>
      </c>
      <c r="AIU22" t="n">
        <v>13.57294</v>
      </c>
      <c r="AIV22" t="n">
        <v>13.57331</v>
      </c>
      <c r="AIW22" t="n">
        <v>13.58298</v>
      </c>
      <c r="AIX22" t="n">
        <v>13.68606</v>
      </c>
      <c r="AIY22" t="n">
        <v>13.74703</v>
      </c>
      <c r="AIZ22" t="n">
        <v>13.87052</v>
      </c>
      <c r="AJA22" t="n">
        <v>14.02342</v>
      </c>
      <c r="AJB22" t="n">
        <v>14.17998</v>
      </c>
      <c r="AJC22" t="n">
        <v>14.32988</v>
      </c>
      <c r="AJD22" t="n">
        <v>14.40055</v>
      </c>
      <c r="AJE22" t="n">
        <v>14.51598</v>
      </c>
      <c r="AJF22" t="n">
        <v>14.65944</v>
      </c>
      <c r="AJG22" t="n">
        <v>14.73005</v>
      </c>
      <c r="AJH22" t="n">
        <v>14.88918</v>
      </c>
      <c r="AJI22" t="n">
        <v>15.07764</v>
      </c>
      <c r="AJJ22" t="n">
        <v>15.27176</v>
      </c>
      <c r="AJK22" t="n">
        <v>15.48413</v>
      </c>
      <c r="AJL22" t="n">
        <v>15.6985</v>
      </c>
      <c r="AJM22" t="n">
        <v>15.87626</v>
      </c>
      <c r="AJN22" t="n">
        <v>15.99372</v>
      </c>
      <c r="AJO22" t="n">
        <v>16.17276</v>
      </c>
      <c r="AJP22" t="n">
        <v>16.39817</v>
      </c>
      <c r="AJQ22" t="n">
        <v>16.48688</v>
      </c>
      <c r="AJR22" t="n">
        <v>16.64541</v>
      </c>
      <c r="AJS22" t="n">
        <v>16.76785</v>
      </c>
      <c r="AJT22" t="n">
        <v>16.97831</v>
      </c>
      <c r="AJU22" t="n">
        <v>17.08385</v>
      </c>
      <c r="AJV22" t="n">
        <v>17.42463</v>
      </c>
      <c r="AJW22" t="n">
        <v>17.7644</v>
      </c>
      <c r="AJX22" t="n">
        <v>17.907</v>
      </c>
      <c r="AJY22" t="n">
        <v>18.0645</v>
      </c>
      <c r="AJZ22" t="n">
        <v>18.30752</v>
      </c>
      <c r="AKA22" t="n">
        <v>18.55594</v>
      </c>
      <c r="AKB22" t="n">
        <v>18.87879</v>
      </c>
      <c r="AKC22" t="n">
        <v>19.30517</v>
      </c>
      <c r="AKD22" t="n">
        <v>19.70155</v>
      </c>
      <c r="AKE22" t="n">
        <v>19.92642</v>
      </c>
      <c r="AKF22" t="n">
        <v>20.26845</v>
      </c>
      <c r="AKG22" t="n">
        <v>20.58421</v>
      </c>
      <c r="AKH22" t="n">
        <v>21.06569</v>
      </c>
      <c r="AKI22" t="n">
        <v>21.43763</v>
      </c>
      <c r="AKJ22" t="n">
        <v>21.85077</v>
      </c>
      <c r="AKK22" t="n">
        <v>22.37274</v>
      </c>
      <c r="AKL22" t="n">
        <v>22.78562</v>
      </c>
      <c r="AKM22" t="n">
        <v>23.14492</v>
      </c>
      <c r="AKN22" t="n">
        <v>23.16192</v>
      </c>
      <c r="AKO22" t="n">
        <v>23.56375</v>
      </c>
      <c r="AKP22" t="n">
        <v>24.12744</v>
      </c>
      <c r="AKQ22" t="n">
        <v>24.86453</v>
      </c>
      <c r="AKR22" t="n">
        <v>25.27238</v>
      </c>
      <c r="AKS22" t="n">
        <v>25.30877</v>
      </c>
      <c r="AKT22" t="n">
        <v>25.55445</v>
      </c>
      <c r="AKU22" t="n">
        <v>26.40102</v>
      </c>
      <c r="AKV22" t="n">
        <v>27.28138</v>
      </c>
      <c r="AKW22" t="n">
        <v>28.12098</v>
      </c>
      <c r="AKX22" t="n">
        <v>28.97261</v>
      </c>
      <c r="AKY22" t="n">
        <v>30.22415</v>
      </c>
      <c r="AKZ22" t="n">
        <v>31.70267</v>
      </c>
      <c r="ALA22" t="n">
        <v>32.74261</v>
      </c>
      <c r="ALB22" t="n">
        <v>33.74822</v>
      </c>
      <c r="ALC22" t="n">
        <v>35.57305</v>
      </c>
      <c r="ALD22" t="n">
        <v>37.58853</v>
      </c>
      <c r="ALE22" t="n">
        <v>39.76838</v>
      </c>
      <c r="ALF22" t="n">
        <v>41.17653</v>
      </c>
      <c r="ALG22" t="n">
        <v>43.4308</v>
      </c>
      <c r="ALH22" t="n">
        <v>43.91192</v>
      </c>
      <c r="ALI22" t="n">
        <v>45.01557</v>
      </c>
      <c r="ALJ22" t="n">
        <v>46.73246</v>
      </c>
      <c r="ALK22" t="n">
        <v>50.31166</v>
      </c>
      <c r="ALL22" t="n">
        <v>55.8443</v>
      </c>
      <c r="ALM22" t="n">
        <v>66.00903</v>
      </c>
      <c r="ALN22" t="n">
        <v>92.30099</v>
      </c>
      <c r="ALO22" t="n">
        <v>127.52519</v>
      </c>
    </row>
    <row r="23">
      <c r="A23" t="inlineStr">
        <is>
          <t>Angola</t>
        </is>
      </c>
      <c r="B23" t="inlineStr">
        <is>
          <t>AGO</t>
        </is>
      </c>
      <c r="C23" s="13">
        <f>AVERAGE(SI23,SJ23)</f>
        <v/>
      </c>
      <c r="D23" t="n">
        <v>0.28</v>
      </c>
      <c r="E23" t="n">
        <v>0.28</v>
      </c>
      <c r="F23" t="n">
        <v>0.28</v>
      </c>
      <c r="G23" t="n">
        <v>0.2812</v>
      </c>
      <c r="H23" t="n">
        <v>0.29392</v>
      </c>
      <c r="I23" t="n">
        <v>0.31636</v>
      </c>
      <c r="J23" t="n">
        <v>0.33876</v>
      </c>
      <c r="K23" t="n">
        <v>0.35391</v>
      </c>
      <c r="L23" t="n">
        <v>0.37235</v>
      </c>
      <c r="M23" t="n">
        <v>0.39892</v>
      </c>
      <c r="N23" t="n">
        <v>0.41426</v>
      </c>
      <c r="O23" t="n">
        <v>0.44036</v>
      </c>
      <c r="P23" t="n">
        <v>0.46395</v>
      </c>
      <c r="Q23" t="n">
        <v>0.47799</v>
      </c>
      <c r="R23" t="n">
        <v>0.49075</v>
      </c>
      <c r="S23" t="n">
        <v>0.49924</v>
      </c>
      <c r="T23" t="n">
        <v>0.50891</v>
      </c>
      <c r="U23" t="n">
        <v>0.52362</v>
      </c>
      <c r="V23" t="n">
        <v>0.53271</v>
      </c>
      <c r="W23" t="n">
        <v>0.54367</v>
      </c>
      <c r="X23" t="n">
        <v>0.5541700000000001</v>
      </c>
      <c r="Y23" t="n">
        <v>0.56108</v>
      </c>
      <c r="Z23" t="n">
        <v>0.56989</v>
      </c>
      <c r="AA23" t="n">
        <v>0.5785400000000001</v>
      </c>
      <c r="AB23" t="n">
        <v>0.58806</v>
      </c>
      <c r="AC23" t="n">
        <v>0.59821</v>
      </c>
      <c r="AD23" t="n">
        <v>0.61265</v>
      </c>
      <c r="AE23" t="n">
        <v>0.62791</v>
      </c>
      <c r="AF23" t="n">
        <v>0.63539</v>
      </c>
      <c r="AG23" t="n">
        <v>0.64269</v>
      </c>
      <c r="AH23" t="n">
        <v>0.6492</v>
      </c>
      <c r="AI23" t="n">
        <v>0.65982</v>
      </c>
      <c r="AJ23" t="n">
        <v>0.66108</v>
      </c>
      <c r="AK23" t="n">
        <v>0.66647</v>
      </c>
      <c r="AL23" t="n">
        <v>0.67183</v>
      </c>
      <c r="AM23" t="n">
        <v>0.67857</v>
      </c>
      <c r="AN23" t="n">
        <v>0.6878300000000001</v>
      </c>
      <c r="AO23" t="n">
        <v>0.69401</v>
      </c>
      <c r="AP23" t="n">
        <v>0.70321</v>
      </c>
      <c r="AQ23" t="n">
        <v>0.71462</v>
      </c>
      <c r="AR23" t="n">
        <v>0.72118</v>
      </c>
      <c r="AS23" t="n">
        <v>0.73404</v>
      </c>
      <c r="AT23" t="n">
        <v>0.74781</v>
      </c>
      <c r="AU23" t="n">
        <v>0.7546</v>
      </c>
      <c r="AV23" t="n">
        <v>0.7605</v>
      </c>
      <c r="AW23" t="n">
        <v>0.7729200000000001</v>
      </c>
      <c r="AX23" t="n">
        <v>0.77808</v>
      </c>
      <c r="AY23" t="n">
        <v>0.78334</v>
      </c>
      <c r="AZ23" t="n">
        <v>0.78881</v>
      </c>
      <c r="BA23" t="n">
        <v>0.79138</v>
      </c>
      <c r="BB23" t="n">
        <v>0.79553</v>
      </c>
      <c r="BC23" t="n">
        <v>0.80269</v>
      </c>
      <c r="BD23" t="n">
        <v>0.81001</v>
      </c>
      <c r="BE23" t="n">
        <v>0.81784</v>
      </c>
      <c r="BF23" t="n">
        <v>0.82661</v>
      </c>
      <c r="BG23" t="n">
        <v>0.83265</v>
      </c>
      <c r="BH23" t="n">
        <v>0.83951</v>
      </c>
      <c r="BI23" t="n">
        <v>0.8456900000000001</v>
      </c>
      <c r="BJ23" t="n">
        <v>0.85239</v>
      </c>
      <c r="BK23" t="n">
        <v>0.86048</v>
      </c>
      <c r="BL23" t="n">
        <v>0.86816</v>
      </c>
      <c r="BM23" t="n">
        <v>0.87319</v>
      </c>
      <c r="BN23" t="n">
        <v>0.87801</v>
      </c>
      <c r="BO23" t="n">
        <v>0.88267</v>
      </c>
      <c r="BP23" t="n">
        <v>0.8896500000000001</v>
      </c>
      <c r="BQ23" t="n">
        <v>0.89682</v>
      </c>
      <c r="BR23" t="n">
        <v>0.9045299999999999</v>
      </c>
      <c r="BS23" t="n">
        <v>0.9099</v>
      </c>
      <c r="BT23" t="n">
        <v>0.91572</v>
      </c>
      <c r="BU23" t="n">
        <v>0.92153</v>
      </c>
      <c r="BV23" t="n">
        <v>0.93092</v>
      </c>
      <c r="BW23" t="n">
        <v>0.93566</v>
      </c>
      <c r="BX23" t="n">
        <v>0.94029</v>
      </c>
      <c r="BY23" t="n">
        <v>0.94494</v>
      </c>
      <c r="BZ23" t="n">
        <v>0.9480499999999999</v>
      </c>
      <c r="CA23" t="n">
        <v>0.95169</v>
      </c>
      <c r="CB23" t="n">
        <v>0.9578</v>
      </c>
      <c r="CC23" t="n">
        <v>0.96404</v>
      </c>
      <c r="CD23" t="n">
        <v>0.96893</v>
      </c>
      <c r="CE23" t="n">
        <v>0.97514</v>
      </c>
      <c r="CF23" t="n">
        <v>0.98417</v>
      </c>
      <c r="CG23" t="n">
        <v>0.99005</v>
      </c>
      <c r="CH23" t="n">
        <v>0.9996699999999999</v>
      </c>
      <c r="CI23" t="n">
        <v>1.00559</v>
      </c>
      <c r="CJ23" t="n">
        <v>1.0129</v>
      </c>
      <c r="CK23" t="n">
        <v>1.01928</v>
      </c>
      <c r="CL23" t="n">
        <v>1.03043</v>
      </c>
      <c r="CM23" t="n">
        <v>1.03851</v>
      </c>
      <c r="CN23" t="n">
        <v>1.04422</v>
      </c>
      <c r="CO23" t="n">
        <v>1.04936</v>
      </c>
      <c r="CP23" t="n">
        <v>1.05556</v>
      </c>
      <c r="CQ23" t="n">
        <v>1.06074</v>
      </c>
      <c r="CR23" t="n">
        <v>1.06709</v>
      </c>
      <c r="CS23" t="n">
        <v>1.07274</v>
      </c>
      <c r="CT23" t="n">
        <v>1.08075</v>
      </c>
      <c r="CU23" t="n">
        <v>1.0868</v>
      </c>
      <c r="CV23" t="n">
        <v>1.09445</v>
      </c>
      <c r="CW23" t="n">
        <v>1.1004</v>
      </c>
      <c r="CX23" t="n">
        <v>1.10608</v>
      </c>
      <c r="CY23" t="n">
        <v>1.11419</v>
      </c>
      <c r="CZ23" t="n">
        <v>1.1221</v>
      </c>
      <c r="DA23" t="n">
        <v>1.12935</v>
      </c>
      <c r="DB23" t="n">
        <v>1.1366</v>
      </c>
      <c r="DC23" t="n">
        <v>1.14202</v>
      </c>
      <c r="DD23" t="n">
        <v>1.14906</v>
      </c>
      <c r="DE23" t="n">
        <v>1.15628</v>
      </c>
      <c r="DF23" t="n">
        <v>1.15702</v>
      </c>
      <c r="DG23" t="n">
        <v>1.1583</v>
      </c>
      <c r="DH23" t="n">
        <v>1.16523</v>
      </c>
      <c r="DI23" t="n">
        <v>1.1729</v>
      </c>
      <c r="DJ23" t="n">
        <v>1.1795</v>
      </c>
      <c r="DK23" t="n">
        <v>1.18355</v>
      </c>
      <c r="DL23" t="n">
        <v>1.18784</v>
      </c>
      <c r="DM23" t="n">
        <v>1.19377</v>
      </c>
      <c r="DN23" t="n">
        <v>1.20162</v>
      </c>
      <c r="DO23" t="n">
        <v>1.20504</v>
      </c>
      <c r="DP23" t="n">
        <v>1.20899</v>
      </c>
      <c r="DQ23" t="n">
        <v>1.21311</v>
      </c>
      <c r="DR23" t="n">
        <v>1.21842</v>
      </c>
      <c r="DS23" t="n">
        <v>1.22478</v>
      </c>
      <c r="DT23" t="n">
        <v>1.23017</v>
      </c>
      <c r="DU23" t="n">
        <v>1.23401</v>
      </c>
      <c r="DV23" t="n">
        <v>1.24006</v>
      </c>
      <c r="DW23" t="n">
        <v>1.2441</v>
      </c>
      <c r="DX23" t="n">
        <v>1.24737</v>
      </c>
      <c r="DY23" t="n">
        <v>1.24933</v>
      </c>
      <c r="DZ23" t="n">
        <v>1.25288</v>
      </c>
      <c r="EA23" t="n">
        <v>1.25712</v>
      </c>
      <c r="EB23" t="n">
        <v>1.2614</v>
      </c>
      <c r="EC23" t="n">
        <v>1.2686</v>
      </c>
      <c r="ED23" t="n">
        <v>1.27417</v>
      </c>
      <c r="EE23" t="n">
        <v>1.28261</v>
      </c>
      <c r="EF23" t="n">
        <v>1.288</v>
      </c>
      <c r="EG23" t="n">
        <v>1.29212</v>
      </c>
      <c r="EH23" t="n">
        <v>1.29695</v>
      </c>
      <c r="EI23" t="n">
        <v>1.30118</v>
      </c>
      <c r="EJ23" t="n">
        <v>1.30566</v>
      </c>
      <c r="EK23" t="n">
        <v>1.31108</v>
      </c>
      <c r="EL23" t="n">
        <v>1.31758</v>
      </c>
      <c r="EM23" t="n">
        <v>1.32149</v>
      </c>
      <c r="EN23" t="n">
        <v>1.32883</v>
      </c>
      <c r="EO23" t="n">
        <v>1.33435</v>
      </c>
      <c r="EP23" t="n">
        <v>1.33827</v>
      </c>
      <c r="EQ23" t="n">
        <v>1.34406</v>
      </c>
      <c r="ER23" t="n">
        <v>1.34632</v>
      </c>
      <c r="ES23" t="n">
        <v>1.35135</v>
      </c>
      <c r="ET23" t="n">
        <v>1.3544</v>
      </c>
      <c r="EU23" t="n">
        <v>1.35804</v>
      </c>
      <c r="EV23" t="n">
        <v>1.36612</v>
      </c>
      <c r="EW23" t="n">
        <v>1.37271</v>
      </c>
      <c r="EX23" t="n">
        <v>1.38183</v>
      </c>
      <c r="EY23" t="n">
        <v>1.38707</v>
      </c>
      <c r="EZ23" t="n">
        <v>1.39236</v>
      </c>
      <c r="FA23" t="n">
        <v>1.4004</v>
      </c>
      <c r="FB23" t="n">
        <v>1.40355</v>
      </c>
      <c r="FC23" t="n">
        <v>1.41236</v>
      </c>
      <c r="FD23" t="n">
        <v>1.42001</v>
      </c>
      <c r="FE23" t="n">
        <v>1.42647</v>
      </c>
      <c r="FF23" t="n">
        <v>1.43152</v>
      </c>
      <c r="FG23" t="n">
        <v>1.43665</v>
      </c>
      <c r="FH23" t="n">
        <v>1.44231</v>
      </c>
      <c r="FI23" t="n">
        <v>1.44825</v>
      </c>
      <c r="FJ23" t="n">
        <v>1.45258</v>
      </c>
      <c r="FK23" t="n">
        <v>1.46157</v>
      </c>
      <c r="FL23" t="n">
        <v>1.46744</v>
      </c>
      <c r="FM23" t="n">
        <v>1.47694</v>
      </c>
      <c r="FN23" t="n">
        <v>1.48326</v>
      </c>
      <c r="FO23" t="n">
        <v>1.48737</v>
      </c>
      <c r="FP23" t="n">
        <v>1.49286</v>
      </c>
      <c r="FQ23" t="n">
        <v>1.49806</v>
      </c>
      <c r="FR23" t="n">
        <v>1.50112</v>
      </c>
      <c r="FS23" t="n">
        <v>1.50519</v>
      </c>
      <c r="FT23" t="n">
        <v>1.5108</v>
      </c>
      <c r="FU23" t="n">
        <v>1.51626</v>
      </c>
      <c r="FV23" t="n">
        <v>1.5203</v>
      </c>
      <c r="FW23" t="n">
        <v>1.52747</v>
      </c>
      <c r="FX23" t="n">
        <v>1.53305</v>
      </c>
      <c r="FY23" t="n">
        <v>1.53638</v>
      </c>
      <c r="FZ23" t="n">
        <v>1.54353</v>
      </c>
      <c r="GA23" t="n">
        <v>1.54611</v>
      </c>
      <c r="GB23" t="n">
        <v>1.5497</v>
      </c>
      <c r="GC23" t="n">
        <v>1.55536</v>
      </c>
      <c r="GD23" t="n">
        <v>1.56203</v>
      </c>
      <c r="GE23" t="n">
        <v>1.56605</v>
      </c>
      <c r="GF23" t="n">
        <v>1.57002</v>
      </c>
      <c r="GG23" t="n">
        <v>1.57333</v>
      </c>
      <c r="GH23" t="n">
        <v>1.57551</v>
      </c>
      <c r="GI23" t="n">
        <v>1.58093</v>
      </c>
      <c r="GJ23" t="n">
        <v>1.59033</v>
      </c>
      <c r="GK23" t="n">
        <v>1.59695</v>
      </c>
      <c r="GL23" t="n">
        <v>1.60348</v>
      </c>
      <c r="GM23" t="n">
        <v>1.60985</v>
      </c>
      <c r="GN23" t="n">
        <v>1.61319</v>
      </c>
      <c r="GO23" t="n">
        <v>1.61727</v>
      </c>
      <c r="GP23" t="n">
        <v>1.62471</v>
      </c>
      <c r="GQ23" t="n">
        <v>1.63185</v>
      </c>
      <c r="GR23" t="n">
        <v>1.63942</v>
      </c>
      <c r="GS23" t="n">
        <v>1.64485</v>
      </c>
      <c r="GT23" t="n">
        <v>1.648</v>
      </c>
      <c r="GU23" t="n">
        <v>1.65263</v>
      </c>
      <c r="GV23" t="n">
        <v>1.65722</v>
      </c>
      <c r="GW23" t="n">
        <v>1.66108</v>
      </c>
      <c r="GX23" t="n">
        <v>1.66693</v>
      </c>
      <c r="GY23" t="n">
        <v>1.67059</v>
      </c>
      <c r="GZ23" t="n">
        <v>1.67524</v>
      </c>
      <c r="HA23" t="n">
        <v>1.67897</v>
      </c>
      <c r="HB23" t="n">
        <v>1.68268</v>
      </c>
      <c r="HC23" t="n">
        <v>1.69065</v>
      </c>
      <c r="HD23" t="n">
        <v>1.69453</v>
      </c>
      <c r="HE23" t="n">
        <v>1.69966</v>
      </c>
      <c r="HF23" t="n">
        <v>1.70504</v>
      </c>
      <c r="HG23" t="n">
        <v>1.70766</v>
      </c>
      <c r="HH23" t="n">
        <v>1.71084</v>
      </c>
      <c r="HI23" t="n">
        <v>1.71153</v>
      </c>
      <c r="HJ23" t="n">
        <v>1.71552</v>
      </c>
      <c r="HK23" t="n">
        <v>1.72041</v>
      </c>
      <c r="HL23" t="n">
        <v>1.72412</v>
      </c>
      <c r="HM23" t="n">
        <v>1.73</v>
      </c>
      <c r="HN23" t="n">
        <v>1.73625</v>
      </c>
      <c r="HO23" t="n">
        <v>1.74297</v>
      </c>
      <c r="HP23" t="n">
        <v>1.74671</v>
      </c>
      <c r="HQ23" t="n">
        <v>1.74761</v>
      </c>
      <c r="HR23" t="n">
        <v>1.75463</v>
      </c>
      <c r="HS23" t="n">
        <v>1.76072</v>
      </c>
      <c r="HT23" t="n">
        <v>1.76372</v>
      </c>
      <c r="HU23" t="n">
        <v>1.76803</v>
      </c>
      <c r="HV23" t="n">
        <v>1.77215</v>
      </c>
      <c r="HW23" t="n">
        <v>1.77691</v>
      </c>
      <c r="HX23" t="n">
        <v>1.78342</v>
      </c>
      <c r="HY23" t="n">
        <v>1.78895</v>
      </c>
      <c r="HZ23" t="n">
        <v>1.7926</v>
      </c>
      <c r="IA23" t="n">
        <v>1.79848</v>
      </c>
      <c r="IB23" t="n">
        <v>1.80343</v>
      </c>
      <c r="IC23" t="n">
        <v>1.80531</v>
      </c>
      <c r="ID23" t="n">
        <v>1.80873</v>
      </c>
      <c r="IE23" t="n">
        <v>1.81201</v>
      </c>
      <c r="IF23" t="n">
        <v>1.81713</v>
      </c>
      <c r="IG23" t="n">
        <v>1.8228</v>
      </c>
      <c r="IH23" t="n">
        <v>1.83173</v>
      </c>
      <c r="II23" t="n">
        <v>1.83811</v>
      </c>
      <c r="IJ23" t="n">
        <v>1.84341</v>
      </c>
      <c r="IK23" t="n">
        <v>1.8471</v>
      </c>
      <c r="IL23" t="n">
        <v>1.85272</v>
      </c>
      <c r="IM23" t="n">
        <v>1.85851</v>
      </c>
      <c r="IN23" t="n">
        <v>1.86026</v>
      </c>
      <c r="IO23" t="n">
        <v>1.86327</v>
      </c>
      <c r="IP23" t="n">
        <v>1.87167</v>
      </c>
      <c r="IQ23" t="n">
        <v>1.87843</v>
      </c>
      <c r="IR23" t="n">
        <v>1.88966</v>
      </c>
      <c r="IS23" t="n">
        <v>1.89929</v>
      </c>
      <c r="IT23" t="n">
        <v>1.90319</v>
      </c>
      <c r="IU23" t="n">
        <v>1.90631</v>
      </c>
      <c r="IV23" t="n">
        <v>1.90989</v>
      </c>
      <c r="IW23" t="n">
        <v>1.91633</v>
      </c>
      <c r="IX23" t="n">
        <v>1.922</v>
      </c>
      <c r="IY23" t="n">
        <v>1.92417</v>
      </c>
      <c r="IZ23" t="n">
        <v>1.92822</v>
      </c>
      <c r="JA23" t="n">
        <v>1.93405</v>
      </c>
      <c r="JB23" t="n">
        <v>1.93974</v>
      </c>
      <c r="JC23" t="n">
        <v>1.94567</v>
      </c>
      <c r="JD23" t="n">
        <v>1.95095</v>
      </c>
      <c r="JE23" t="n">
        <v>1.95313</v>
      </c>
      <c r="JF23" t="n">
        <v>1.9564</v>
      </c>
      <c r="JG23" t="n">
        <v>1.96313</v>
      </c>
      <c r="JH23" t="n">
        <v>1.97063</v>
      </c>
      <c r="JI23" t="n">
        <v>1.97634</v>
      </c>
      <c r="JJ23" t="n">
        <v>1.98306</v>
      </c>
      <c r="JK23" t="n">
        <v>1.99243</v>
      </c>
      <c r="JL23" t="n">
        <v>2</v>
      </c>
      <c r="JM23" t="n">
        <v>2.00711</v>
      </c>
      <c r="JN23" t="n">
        <v>2.00937</v>
      </c>
      <c r="JO23" t="n">
        <v>2.00985</v>
      </c>
      <c r="JP23" t="n">
        <v>2.01694</v>
      </c>
      <c r="JQ23" t="n">
        <v>2.02214</v>
      </c>
      <c r="JR23" t="n">
        <v>2.02729</v>
      </c>
      <c r="JS23" t="n">
        <v>2.03532</v>
      </c>
      <c r="JT23" t="n">
        <v>2.04147</v>
      </c>
      <c r="JU23" t="n">
        <v>2.0458</v>
      </c>
      <c r="JV23" t="n">
        <v>2.05039</v>
      </c>
      <c r="JW23" t="n">
        <v>2.05539</v>
      </c>
      <c r="JX23" t="n">
        <v>2.06017</v>
      </c>
      <c r="JY23" t="n">
        <v>2.06362</v>
      </c>
      <c r="JZ23" t="n">
        <v>2.0682</v>
      </c>
      <c r="KA23" t="n">
        <v>2.07415</v>
      </c>
      <c r="KB23" t="n">
        <v>2.08206</v>
      </c>
      <c r="KC23" t="n">
        <v>2.0868</v>
      </c>
      <c r="KD23" t="n">
        <v>2.09389</v>
      </c>
      <c r="KE23" t="n">
        <v>2.10601</v>
      </c>
      <c r="KF23" t="n">
        <v>2.11645</v>
      </c>
      <c r="KG23" t="n">
        <v>2.12258</v>
      </c>
      <c r="KH23" t="n">
        <v>2.1292</v>
      </c>
      <c r="KI23" t="n">
        <v>2.1353</v>
      </c>
      <c r="KJ23" t="n">
        <v>2.14138</v>
      </c>
      <c r="KK23" t="n">
        <v>2.14415</v>
      </c>
      <c r="KL23" t="n">
        <v>2.14776</v>
      </c>
      <c r="KM23" t="n">
        <v>2.15675</v>
      </c>
      <c r="KN23" t="n">
        <v>2.16206</v>
      </c>
      <c r="KO23" t="n">
        <v>2.16545</v>
      </c>
      <c r="KP23" t="n">
        <v>2.16933</v>
      </c>
      <c r="KQ23" t="n">
        <v>2.1779</v>
      </c>
      <c r="KR23" t="n">
        <v>2.18316</v>
      </c>
      <c r="KS23" t="n">
        <v>2.19123</v>
      </c>
      <c r="KT23" t="n">
        <v>2.19737</v>
      </c>
      <c r="KU23" t="n">
        <v>2.20716</v>
      </c>
      <c r="KV23" t="n">
        <v>2.21137</v>
      </c>
      <c r="KW23" t="n">
        <v>2.21515</v>
      </c>
      <c r="KX23" t="n">
        <v>2.21818</v>
      </c>
      <c r="KY23" t="n">
        <v>2.22439</v>
      </c>
      <c r="KZ23" t="n">
        <v>2.22711</v>
      </c>
      <c r="LA23" t="n">
        <v>2.2291</v>
      </c>
      <c r="LB23" t="n">
        <v>2.23468</v>
      </c>
      <c r="LC23" t="n">
        <v>2.24119</v>
      </c>
      <c r="LD23" t="n">
        <v>2.24897</v>
      </c>
      <c r="LE23" t="n">
        <v>2.25838</v>
      </c>
      <c r="LF23" t="n">
        <v>2.26654</v>
      </c>
      <c r="LG23" t="n">
        <v>2.27647</v>
      </c>
      <c r="LH23" t="n">
        <v>2.28417</v>
      </c>
      <c r="LI23" t="n">
        <v>2.29001</v>
      </c>
      <c r="LJ23" t="n">
        <v>2.29385</v>
      </c>
      <c r="LK23" t="n">
        <v>2.29804</v>
      </c>
      <c r="LL23" t="n">
        <v>2.30371</v>
      </c>
      <c r="LM23" t="n">
        <v>2.30806</v>
      </c>
      <c r="LN23" t="n">
        <v>2.31407</v>
      </c>
      <c r="LO23" t="n">
        <v>2.31864</v>
      </c>
      <c r="LP23" t="n">
        <v>2.32371</v>
      </c>
      <c r="LQ23" t="n">
        <v>2.33379</v>
      </c>
      <c r="LR23" t="n">
        <v>2.34563</v>
      </c>
      <c r="LS23" t="n">
        <v>2.35348</v>
      </c>
      <c r="LT23" t="n">
        <v>2.35887</v>
      </c>
      <c r="LU23" t="n">
        <v>2.36589</v>
      </c>
      <c r="LV23" t="n">
        <v>2.37226</v>
      </c>
      <c r="LW23" t="n">
        <v>2.37847</v>
      </c>
      <c r="LX23" t="n">
        <v>2.38405</v>
      </c>
      <c r="LY23" t="n">
        <v>2.38658</v>
      </c>
      <c r="LZ23" t="n">
        <v>2.39113</v>
      </c>
      <c r="MA23" t="n">
        <v>2.39677</v>
      </c>
      <c r="MB23" t="n">
        <v>2.40097</v>
      </c>
      <c r="MC23" t="n">
        <v>2.40689</v>
      </c>
      <c r="MD23" t="n">
        <v>2.41163</v>
      </c>
      <c r="ME23" t="n">
        <v>2.41594</v>
      </c>
      <c r="MF23" t="n">
        <v>2.41899</v>
      </c>
      <c r="MG23" t="n">
        <v>2.42233</v>
      </c>
      <c r="MH23" t="n">
        <v>2.43033</v>
      </c>
      <c r="MI23" t="n">
        <v>2.44063</v>
      </c>
      <c r="MJ23" t="n">
        <v>2.44599</v>
      </c>
      <c r="MK23" t="n">
        <v>2.4527</v>
      </c>
      <c r="ML23" t="n">
        <v>2.46185</v>
      </c>
      <c r="MM23" t="n">
        <v>2.46482</v>
      </c>
      <c r="MN23" t="n">
        <v>2.46533</v>
      </c>
      <c r="MO23" t="n">
        <v>2.46695</v>
      </c>
      <c r="MP23" t="n">
        <v>2.47136</v>
      </c>
      <c r="MQ23" t="n">
        <v>2.47997</v>
      </c>
      <c r="MR23" t="n">
        <v>2.48463</v>
      </c>
      <c r="MS23" t="n">
        <v>2.48653</v>
      </c>
      <c r="MT23" t="n">
        <v>2.49156</v>
      </c>
      <c r="MU23" t="n">
        <v>2.49831</v>
      </c>
      <c r="MV23" t="n">
        <v>2.50373</v>
      </c>
      <c r="MW23" t="n">
        <v>2.50982</v>
      </c>
      <c r="MX23" t="n">
        <v>2.51504</v>
      </c>
      <c r="MY23" t="n">
        <v>2.52336</v>
      </c>
      <c r="MZ23" t="n">
        <v>2.52937</v>
      </c>
      <c r="NA23" t="n">
        <v>2.53543</v>
      </c>
      <c r="NB23" t="n">
        <v>2.54074</v>
      </c>
      <c r="NC23" t="n">
        <v>2.54585</v>
      </c>
      <c r="ND23" t="n">
        <v>2.55087</v>
      </c>
      <c r="NE23" t="n">
        <v>2.55587</v>
      </c>
      <c r="NF23" t="n">
        <v>2.56199</v>
      </c>
      <c r="NG23" t="n">
        <v>2.56403</v>
      </c>
      <c r="NH23" t="n">
        <v>2.57407</v>
      </c>
      <c r="NI23" t="n">
        <v>2.58636</v>
      </c>
      <c r="NJ23" t="n">
        <v>2.59202</v>
      </c>
      <c r="NK23" t="n">
        <v>2.59715</v>
      </c>
      <c r="NL23" t="n">
        <v>2.60256</v>
      </c>
      <c r="NM23" t="n">
        <v>2.60973</v>
      </c>
      <c r="NN23" t="n">
        <v>2.615</v>
      </c>
      <c r="NO23" t="n">
        <v>2.62085</v>
      </c>
      <c r="NP23" t="n">
        <v>2.62607</v>
      </c>
      <c r="NQ23" t="n">
        <v>2.63055</v>
      </c>
      <c r="NR23" t="n">
        <v>2.63598</v>
      </c>
      <c r="NS23" t="n">
        <v>2.64145</v>
      </c>
      <c r="NT23" t="n">
        <v>2.65444</v>
      </c>
      <c r="NU23" t="n">
        <v>2.66404</v>
      </c>
      <c r="NV23" t="n">
        <v>2.67276</v>
      </c>
      <c r="NW23" t="n">
        <v>2.67949</v>
      </c>
      <c r="NX23" t="n">
        <v>2.68559</v>
      </c>
      <c r="NY23" t="n">
        <v>2.691</v>
      </c>
      <c r="NZ23" t="n">
        <v>2.69683</v>
      </c>
      <c r="OA23" t="n">
        <v>2.70298</v>
      </c>
      <c r="OB23" t="n">
        <v>2.71445</v>
      </c>
      <c r="OC23" t="n">
        <v>2.72418</v>
      </c>
      <c r="OD23" t="n">
        <v>2.73135</v>
      </c>
      <c r="OE23" t="n">
        <v>2.74113</v>
      </c>
      <c r="OF23" t="n">
        <v>2.74785</v>
      </c>
      <c r="OG23" t="n">
        <v>2.75439</v>
      </c>
      <c r="OH23" t="n">
        <v>2.76606</v>
      </c>
      <c r="OI23" t="n">
        <v>2.77235</v>
      </c>
      <c r="OJ23" t="n">
        <v>2.7776</v>
      </c>
      <c r="OK23" t="n">
        <v>2.78159</v>
      </c>
      <c r="OL23" t="n">
        <v>2.78911</v>
      </c>
      <c r="OM23" t="n">
        <v>2.79761</v>
      </c>
      <c r="ON23" t="n">
        <v>2.80583</v>
      </c>
      <c r="OO23" t="n">
        <v>2.81716</v>
      </c>
      <c r="OP23" t="n">
        <v>2.82935</v>
      </c>
      <c r="OQ23" t="n">
        <v>2.83561</v>
      </c>
      <c r="OR23" t="n">
        <v>2.83907</v>
      </c>
      <c r="OS23" t="n">
        <v>2.84335</v>
      </c>
      <c r="OT23" t="n">
        <v>2.85086</v>
      </c>
      <c r="OU23" t="n">
        <v>2.86147</v>
      </c>
      <c r="OV23" t="n">
        <v>2.87225</v>
      </c>
      <c r="OW23" t="n">
        <v>2.87711</v>
      </c>
      <c r="OX23" t="n">
        <v>2.88023</v>
      </c>
      <c r="OY23" t="n">
        <v>2.88735</v>
      </c>
      <c r="OZ23" t="n">
        <v>2.8924</v>
      </c>
      <c r="PA23" t="n">
        <v>2.90131</v>
      </c>
      <c r="PB23" t="n">
        <v>2.90831</v>
      </c>
      <c r="PC23" t="n">
        <v>2.91863</v>
      </c>
      <c r="PD23" t="n">
        <v>2.92994</v>
      </c>
      <c r="PE23" t="n">
        <v>2.9406</v>
      </c>
      <c r="PF23" t="n">
        <v>2.9448</v>
      </c>
      <c r="PG23" t="n">
        <v>2.95333</v>
      </c>
      <c r="PH23" t="n">
        <v>2.96393</v>
      </c>
      <c r="PI23" t="n">
        <v>2.97225</v>
      </c>
      <c r="PJ23" t="n">
        <v>2.9787</v>
      </c>
      <c r="PK23" t="n">
        <v>2.98484</v>
      </c>
      <c r="PL23" t="n">
        <v>2.99273</v>
      </c>
      <c r="PM23" t="n">
        <v>2.9999</v>
      </c>
      <c r="PN23" t="n">
        <v>3.00525</v>
      </c>
      <c r="PO23" t="n">
        <v>3.00921</v>
      </c>
      <c r="PP23" t="n">
        <v>3.01386</v>
      </c>
      <c r="PQ23" t="n">
        <v>3.02273</v>
      </c>
      <c r="PR23" t="n">
        <v>3.03147</v>
      </c>
      <c r="PS23" t="n">
        <v>3.04282</v>
      </c>
      <c r="PT23" t="n">
        <v>3.05154</v>
      </c>
      <c r="PU23" t="n">
        <v>3.06061</v>
      </c>
      <c r="PV23" t="n">
        <v>3.06515</v>
      </c>
      <c r="PW23" t="n">
        <v>3.07244</v>
      </c>
      <c r="PX23" t="n">
        <v>3.07832</v>
      </c>
      <c r="PY23" t="n">
        <v>3.08592</v>
      </c>
      <c r="PZ23" t="n">
        <v>3.09245</v>
      </c>
      <c r="QA23" t="n">
        <v>3.09776</v>
      </c>
      <c r="QB23" t="n">
        <v>3.10612</v>
      </c>
      <c r="QC23" t="n">
        <v>3.11338</v>
      </c>
      <c r="QD23" t="n">
        <v>3.12265</v>
      </c>
      <c r="QE23" t="n">
        <v>3.13228</v>
      </c>
      <c r="QF23" t="n">
        <v>3.14468</v>
      </c>
      <c r="QG23" t="n">
        <v>3.1581</v>
      </c>
      <c r="QH23" t="n">
        <v>3.16357</v>
      </c>
      <c r="QI23" t="n">
        <v>3.17392</v>
      </c>
      <c r="QJ23" t="n">
        <v>3.1792</v>
      </c>
      <c r="QK23" t="n">
        <v>3.18531</v>
      </c>
      <c r="QL23" t="n">
        <v>3.19402</v>
      </c>
      <c r="QM23" t="n">
        <v>3.20449</v>
      </c>
      <c r="QN23" t="n">
        <v>3.20993</v>
      </c>
      <c r="QO23" t="n">
        <v>3.21716</v>
      </c>
      <c r="QP23" t="n">
        <v>3.22108</v>
      </c>
      <c r="QQ23" t="n">
        <v>3.22653</v>
      </c>
      <c r="QR23" t="n">
        <v>3.23786</v>
      </c>
      <c r="QS23" t="n">
        <v>3.24598</v>
      </c>
      <c r="QT23" t="n">
        <v>3.25165</v>
      </c>
      <c r="QU23" t="n">
        <v>3.25669</v>
      </c>
      <c r="QV23" t="n">
        <v>3.26156</v>
      </c>
      <c r="QW23" t="n">
        <v>3.27212</v>
      </c>
      <c r="QX23" t="n">
        <v>3.2803</v>
      </c>
      <c r="QY23" t="n">
        <v>3.29085</v>
      </c>
      <c r="QZ23" t="n">
        <v>3.29766</v>
      </c>
      <c r="RA23" t="n">
        <v>3.30625</v>
      </c>
      <c r="RB23" t="n">
        <v>3.31053</v>
      </c>
      <c r="RC23" t="n">
        <v>3.31512</v>
      </c>
      <c r="RD23" t="n">
        <v>3.3188</v>
      </c>
      <c r="RE23" t="n">
        <v>3.32386</v>
      </c>
      <c r="RF23" t="n">
        <v>3.33359</v>
      </c>
      <c r="RG23" t="n">
        <v>3.33941</v>
      </c>
      <c r="RH23" t="n">
        <v>3.34847</v>
      </c>
      <c r="RI23" t="n">
        <v>3.36301</v>
      </c>
      <c r="RJ23" t="n">
        <v>3.36825</v>
      </c>
      <c r="RK23" t="n">
        <v>3.37506</v>
      </c>
      <c r="RL23" t="n">
        <v>3.38416</v>
      </c>
      <c r="RM23" t="n">
        <v>3.39406</v>
      </c>
      <c r="RN23" t="n">
        <v>3.40436</v>
      </c>
      <c r="RO23" t="n">
        <v>3.41203</v>
      </c>
      <c r="RP23" t="n">
        <v>3.41655</v>
      </c>
      <c r="RQ23" t="n">
        <v>3.4221</v>
      </c>
      <c r="RR23" t="n">
        <v>3.42995</v>
      </c>
      <c r="RS23" t="n">
        <v>3.43819</v>
      </c>
      <c r="RT23" t="n">
        <v>3.44811</v>
      </c>
      <c r="RU23" t="n">
        <v>3.45883</v>
      </c>
      <c r="RV23" t="n">
        <v>3.47428</v>
      </c>
      <c r="RW23" t="n">
        <v>3.48496</v>
      </c>
      <c r="RX23" t="n">
        <v>3.49236</v>
      </c>
      <c r="RY23" t="n">
        <v>3.49878</v>
      </c>
      <c r="RZ23" t="n">
        <v>3.50494</v>
      </c>
      <c r="SA23" t="n">
        <v>3.51139</v>
      </c>
      <c r="SB23" t="n">
        <v>3.52537</v>
      </c>
      <c r="SC23" t="n">
        <v>3.53081</v>
      </c>
      <c r="SD23" t="n">
        <v>3.53535</v>
      </c>
      <c r="SE23" t="n">
        <v>3.54013</v>
      </c>
      <c r="SF23" t="n">
        <v>3.54595</v>
      </c>
      <c r="SG23" t="n">
        <v>3.55416</v>
      </c>
      <c r="SH23" t="n">
        <v>3.55496</v>
      </c>
      <c r="SI23" t="n">
        <v>3.55857</v>
      </c>
      <c r="SJ23" t="n">
        <v>3.56417</v>
      </c>
      <c r="SK23" t="n">
        <v>3.57308</v>
      </c>
      <c r="SL23" t="n">
        <v>3.57855</v>
      </c>
      <c r="SM23" t="n">
        <v>3.593</v>
      </c>
      <c r="SN23" t="n">
        <v>3.59974</v>
      </c>
      <c r="SO23" t="n">
        <v>3.60571</v>
      </c>
      <c r="SP23" t="n">
        <v>3.61716</v>
      </c>
      <c r="SQ23" t="n">
        <v>3.62383</v>
      </c>
      <c r="SR23" t="n">
        <v>3.63334</v>
      </c>
      <c r="SS23" t="n">
        <v>3.64009</v>
      </c>
      <c r="ST23" t="n">
        <v>3.6446</v>
      </c>
      <c r="SU23" t="n">
        <v>3.65356</v>
      </c>
      <c r="SV23" t="n">
        <v>3.66163</v>
      </c>
      <c r="SW23" t="n">
        <v>3.66873</v>
      </c>
      <c r="SX23" t="n">
        <v>3.67819</v>
      </c>
      <c r="SY23" t="n">
        <v>3.68557</v>
      </c>
      <c r="SZ23" t="n">
        <v>3.69619</v>
      </c>
      <c r="TA23" t="n">
        <v>3.70582</v>
      </c>
      <c r="TB23" t="n">
        <v>3.71525</v>
      </c>
      <c r="TC23" t="n">
        <v>3.71753</v>
      </c>
      <c r="TD23" t="n">
        <v>3.72321</v>
      </c>
      <c r="TE23" t="n">
        <v>3.72805</v>
      </c>
      <c r="TF23" t="n">
        <v>3.73501</v>
      </c>
      <c r="TG23" t="n">
        <v>3.74296</v>
      </c>
      <c r="TH23" t="n">
        <v>3.75206</v>
      </c>
      <c r="TI23" t="n">
        <v>3.76122</v>
      </c>
      <c r="TJ23" t="n">
        <v>3.77063</v>
      </c>
      <c r="TK23" t="n">
        <v>3.78096</v>
      </c>
      <c r="TL23" t="n">
        <v>3.7938</v>
      </c>
      <c r="TM23" t="n">
        <v>3.80188</v>
      </c>
      <c r="TN23" t="n">
        <v>3.80873</v>
      </c>
      <c r="TO23" t="n">
        <v>3.81424</v>
      </c>
      <c r="TP23" t="n">
        <v>3.8219</v>
      </c>
      <c r="TQ23" t="n">
        <v>3.82648</v>
      </c>
      <c r="TR23" t="n">
        <v>3.82976</v>
      </c>
      <c r="TS23" t="n">
        <v>3.84009</v>
      </c>
      <c r="TT23" t="n">
        <v>3.85266</v>
      </c>
      <c r="TU23" t="n">
        <v>3.86254</v>
      </c>
      <c r="TV23" t="n">
        <v>3.87023</v>
      </c>
      <c r="TW23" t="n">
        <v>3.87322</v>
      </c>
      <c r="TX23" t="n">
        <v>3.87625</v>
      </c>
      <c r="TY23" t="n">
        <v>3.88384</v>
      </c>
      <c r="TZ23" t="n">
        <v>3.89214</v>
      </c>
      <c r="UA23" t="n">
        <v>3.90345</v>
      </c>
      <c r="UB23" t="n">
        <v>3.91466</v>
      </c>
      <c r="UC23" t="n">
        <v>3.92206</v>
      </c>
      <c r="UD23" t="n">
        <v>3.93208</v>
      </c>
      <c r="UE23" t="n">
        <v>3.94139</v>
      </c>
      <c r="UF23" t="n">
        <v>3.94774</v>
      </c>
      <c r="UG23" t="n">
        <v>3.95788</v>
      </c>
      <c r="UH23" t="n">
        <v>3.96636</v>
      </c>
      <c r="UI23" t="n">
        <v>3.9789</v>
      </c>
      <c r="UJ23" t="n">
        <v>3.98677</v>
      </c>
      <c r="UK23" t="n">
        <v>3.99732</v>
      </c>
      <c r="UL23" t="n">
        <v>4.00577</v>
      </c>
      <c r="UM23" t="n">
        <v>4.01092</v>
      </c>
      <c r="UN23" t="n">
        <v>4.02108</v>
      </c>
      <c r="UO23" t="n">
        <v>4.03624</v>
      </c>
      <c r="UP23" t="n">
        <v>4.04785</v>
      </c>
      <c r="UQ23" t="n">
        <v>4.06114</v>
      </c>
      <c r="UR23" t="n">
        <v>4.06698</v>
      </c>
      <c r="US23" t="n">
        <v>4.07117</v>
      </c>
      <c r="UT23" t="n">
        <v>4.07677</v>
      </c>
      <c r="UU23" t="n">
        <v>4.08758</v>
      </c>
      <c r="UV23" t="n">
        <v>4.09893</v>
      </c>
      <c r="UW23" t="n">
        <v>4.10698</v>
      </c>
      <c r="UX23" t="n">
        <v>4.1195</v>
      </c>
      <c r="UY23" t="n">
        <v>4.1333</v>
      </c>
      <c r="UZ23" t="n">
        <v>4.14285</v>
      </c>
      <c r="VA23" t="n">
        <v>4.15407</v>
      </c>
      <c r="VB23" t="n">
        <v>4.16305</v>
      </c>
      <c r="VC23" t="n">
        <v>4.17468</v>
      </c>
      <c r="VD23" t="n">
        <v>4.1838</v>
      </c>
      <c r="VE23" t="n">
        <v>4.18921</v>
      </c>
      <c r="VF23" t="n">
        <v>4.19421</v>
      </c>
      <c r="VG23" t="n">
        <v>4.20474</v>
      </c>
      <c r="VH23" t="n">
        <v>4.2138</v>
      </c>
      <c r="VI23" t="n">
        <v>4.22601</v>
      </c>
      <c r="VJ23" t="n">
        <v>4.23732</v>
      </c>
      <c r="VK23" t="n">
        <v>4.25196</v>
      </c>
      <c r="VL23" t="n">
        <v>4.26229</v>
      </c>
      <c r="VM23" t="n">
        <v>4.26925</v>
      </c>
      <c r="VN23" t="n">
        <v>4.28157</v>
      </c>
      <c r="VO23" t="n">
        <v>4.29657</v>
      </c>
      <c r="VP23" t="n">
        <v>4.30843</v>
      </c>
      <c r="VQ23" t="n">
        <v>4.31387</v>
      </c>
      <c r="VR23" t="n">
        <v>4.32456</v>
      </c>
      <c r="VS23" t="n">
        <v>4.33232</v>
      </c>
      <c r="VT23" t="n">
        <v>4.34129</v>
      </c>
      <c r="VU23" t="n">
        <v>4.3463</v>
      </c>
      <c r="VV23" t="n">
        <v>4.35277</v>
      </c>
      <c r="VW23" t="n">
        <v>4.36363</v>
      </c>
      <c r="VX23" t="n">
        <v>4.37506</v>
      </c>
      <c r="VY23" t="n">
        <v>4.38047</v>
      </c>
      <c r="VZ23" t="n">
        <v>4.39228</v>
      </c>
      <c r="WA23" t="n">
        <v>4.40206</v>
      </c>
      <c r="WB23" t="n">
        <v>4.41384</v>
      </c>
      <c r="WC23" t="n">
        <v>4.42285</v>
      </c>
      <c r="WD23" t="n">
        <v>4.43258</v>
      </c>
      <c r="WE23" t="n">
        <v>4.44321</v>
      </c>
      <c r="WF23" t="n">
        <v>4.45123</v>
      </c>
      <c r="WG23" t="n">
        <v>4.45803</v>
      </c>
      <c r="WH23" t="n">
        <v>4.46717</v>
      </c>
      <c r="WI23" t="n">
        <v>4.47785</v>
      </c>
      <c r="WJ23" t="n">
        <v>4.49527</v>
      </c>
      <c r="WK23" t="n">
        <v>4.51151</v>
      </c>
      <c r="WL23" t="n">
        <v>4.52482</v>
      </c>
      <c r="WM23" t="n">
        <v>4.53549</v>
      </c>
      <c r="WN23" t="n">
        <v>4.551</v>
      </c>
      <c r="WO23" t="n">
        <v>4.56094</v>
      </c>
      <c r="WP23" t="n">
        <v>4.57385</v>
      </c>
      <c r="WQ23" t="n">
        <v>4.58864</v>
      </c>
      <c r="WR23" t="n">
        <v>4.59766</v>
      </c>
      <c r="WS23" t="n">
        <v>4.61164</v>
      </c>
      <c r="WT23" t="n">
        <v>4.61443</v>
      </c>
      <c r="WU23" t="n">
        <v>4.62092</v>
      </c>
      <c r="WV23" t="n">
        <v>4.63443</v>
      </c>
      <c r="WW23" t="n">
        <v>4.65297</v>
      </c>
      <c r="WX23" t="n">
        <v>4.66255</v>
      </c>
      <c r="WY23" t="n">
        <v>4.6806</v>
      </c>
      <c r="WZ23" t="n">
        <v>4.6852</v>
      </c>
      <c r="XA23" t="n">
        <v>4.69182</v>
      </c>
      <c r="XB23" t="n">
        <v>4.70598</v>
      </c>
      <c r="XC23" t="n">
        <v>4.7164</v>
      </c>
      <c r="XD23" t="n">
        <v>4.72994</v>
      </c>
      <c r="XE23" t="n">
        <v>4.74798</v>
      </c>
      <c r="XF23" t="n">
        <v>4.75653</v>
      </c>
      <c r="XG23" t="n">
        <v>4.7621</v>
      </c>
      <c r="XH23" t="n">
        <v>4.76868</v>
      </c>
      <c r="XI23" t="n">
        <v>4.78459</v>
      </c>
      <c r="XJ23" t="n">
        <v>4.799</v>
      </c>
      <c r="XK23" t="n">
        <v>4.81974</v>
      </c>
      <c r="XL23" t="n">
        <v>4.83429</v>
      </c>
      <c r="XM23" t="n">
        <v>4.84075</v>
      </c>
      <c r="XN23" t="n">
        <v>4.85314</v>
      </c>
      <c r="XO23" t="n">
        <v>4.87327</v>
      </c>
      <c r="XP23" t="n">
        <v>4.89317</v>
      </c>
      <c r="XQ23" t="n">
        <v>4.91194</v>
      </c>
      <c r="XR23" t="n">
        <v>4.92785</v>
      </c>
      <c r="XS23" t="n">
        <v>4.93653</v>
      </c>
      <c r="XT23" t="n">
        <v>4.95896</v>
      </c>
      <c r="XU23" t="n">
        <v>4.97712</v>
      </c>
      <c r="XV23" t="n">
        <v>4.9853</v>
      </c>
      <c r="XW23" t="n">
        <v>5.00185</v>
      </c>
      <c r="XX23" t="n">
        <v>5.01258</v>
      </c>
      <c r="XY23" t="n">
        <v>5.01937</v>
      </c>
      <c r="XZ23" t="n">
        <v>5.0339</v>
      </c>
      <c r="YA23" t="n">
        <v>5.04515</v>
      </c>
      <c r="YB23" t="n">
        <v>5.0534</v>
      </c>
      <c r="YC23" t="n">
        <v>5.0599</v>
      </c>
      <c r="YD23" t="n">
        <v>5.06399</v>
      </c>
      <c r="YE23" t="n">
        <v>5.07831</v>
      </c>
      <c r="YF23" t="n">
        <v>5.09794</v>
      </c>
      <c r="YG23" t="n">
        <v>5.11191</v>
      </c>
      <c r="YH23" t="n">
        <v>5.12206</v>
      </c>
      <c r="YI23" t="n">
        <v>5.13175</v>
      </c>
      <c r="YJ23" t="n">
        <v>5.14169</v>
      </c>
      <c r="YK23" t="n">
        <v>5.15297</v>
      </c>
      <c r="YL23" t="n">
        <v>5.16842</v>
      </c>
      <c r="YM23" t="n">
        <v>5.18484</v>
      </c>
      <c r="YN23" t="n">
        <v>5.1929</v>
      </c>
      <c r="YO23" t="n">
        <v>5.19713</v>
      </c>
      <c r="YP23" t="n">
        <v>5.20558</v>
      </c>
      <c r="YQ23" t="n">
        <v>5.20923</v>
      </c>
      <c r="YR23" t="n">
        <v>5.22577</v>
      </c>
      <c r="YS23" t="n">
        <v>5.23307</v>
      </c>
      <c r="YT23" t="n">
        <v>5.23844</v>
      </c>
      <c r="YU23" t="n">
        <v>5.2474</v>
      </c>
      <c r="YV23" t="n">
        <v>5.26503</v>
      </c>
      <c r="YW23" t="n">
        <v>5.27712</v>
      </c>
      <c r="YX23" t="n">
        <v>5.27993</v>
      </c>
      <c r="YY23" t="n">
        <v>5.28102</v>
      </c>
      <c r="YZ23" t="n">
        <v>5.30009</v>
      </c>
      <c r="ZA23" t="n">
        <v>5.32567</v>
      </c>
      <c r="ZB23" t="n">
        <v>5.34189</v>
      </c>
      <c r="ZC23" t="n">
        <v>5.34272</v>
      </c>
      <c r="ZD23" t="n">
        <v>5.36291</v>
      </c>
      <c r="ZE23" t="n">
        <v>5.37925</v>
      </c>
      <c r="ZF23" t="n">
        <v>5.39524</v>
      </c>
      <c r="ZG23" t="n">
        <v>5.41004</v>
      </c>
      <c r="ZH23" t="n">
        <v>5.4268</v>
      </c>
      <c r="ZI23" t="n">
        <v>5.45073</v>
      </c>
      <c r="ZJ23" t="n">
        <v>5.46417</v>
      </c>
      <c r="ZK23" t="n">
        <v>5.47008</v>
      </c>
      <c r="ZL23" t="n">
        <v>5.48949</v>
      </c>
      <c r="ZM23" t="n">
        <v>5.50518</v>
      </c>
      <c r="ZN23" t="n">
        <v>5.51883</v>
      </c>
      <c r="ZO23" t="n">
        <v>5.52916</v>
      </c>
      <c r="ZP23" t="n">
        <v>5.54538</v>
      </c>
      <c r="ZQ23" t="n">
        <v>5.56264</v>
      </c>
      <c r="ZR23" t="n">
        <v>5.58531</v>
      </c>
      <c r="ZS23" t="n">
        <v>5.61114</v>
      </c>
      <c r="ZT23" t="n">
        <v>5.62576</v>
      </c>
      <c r="ZU23" t="n">
        <v>5.6344</v>
      </c>
      <c r="ZV23" t="n">
        <v>5.64744</v>
      </c>
      <c r="ZW23" t="n">
        <v>5.66147</v>
      </c>
      <c r="ZX23" t="n">
        <v>5.67818</v>
      </c>
      <c r="ZY23" t="n">
        <v>5.69379</v>
      </c>
      <c r="ZZ23" t="n">
        <v>5.71096</v>
      </c>
      <c r="AAA23" t="n">
        <v>5.72048</v>
      </c>
      <c r="AAB23" t="n">
        <v>5.73326</v>
      </c>
      <c r="AAC23" t="n">
        <v>5.74963</v>
      </c>
      <c r="AAD23" t="n">
        <v>5.76989</v>
      </c>
      <c r="AAE23" t="n">
        <v>5.78386</v>
      </c>
      <c r="AAF23" t="n">
        <v>5.79732</v>
      </c>
      <c r="AAG23" t="n">
        <v>5.80881</v>
      </c>
      <c r="AAH23" t="n">
        <v>5.82292</v>
      </c>
      <c r="AAI23" t="n">
        <v>5.84977</v>
      </c>
      <c r="AAJ23" t="n">
        <v>5.8786</v>
      </c>
      <c r="AAK23" t="n">
        <v>5.88914</v>
      </c>
      <c r="AAL23" t="n">
        <v>5.90832</v>
      </c>
      <c r="AAM23" t="n">
        <v>5.92076</v>
      </c>
      <c r="AAN23" t="n">
        <v>5.94199</v>
      </c>
      <c r="AAO23" t="n">
        <v>5.96566</v>
      </c>
      <c r="AAP23" t="n">
        <v>5.98555</v>
      </c>
      <c r="AAQ23" t="n">
        <v>6.00145</v>
      </c>
      <c r="AAR23" t="n">
        <v>6.01313</v>
      </c>
      <c r="AAS23" t="n">
        <v>6.02477</v>
      </c>
      <c r="AAT23" t="n">
        <v>6.04072</v>
      </c>
      <c r="AAU23" t="n">
        <v>6.06085</v>
      </c>
      <c r="AAV23" t="n">
        <v>6.07793</v>
      </c>
      <c r="AAW23" t="n">
        <v>6.09103</v>
      </c>
      <c r="AAX23" t="n">
        <v>6.10347</v>
      </c>
      <c r="AAY23" t="n">
        <v>6.11943</v>
      </c>
      <c r="AAZ23" t="n">
        <v>6.13927</v>
      </c>
      <c r="ABA23" t="n">
        <v>6.15385</v>
      </c>
      <c r="ABB23" t="n">
        <v>6.17713</v>
      </c>
      <c r="ABC23" t="n">
        <v>6.1832</v>
      </c>
      <c r="ABD23" t="n">
        <v>6.20078</v>
      </c>
      <c r="ABE23" t="n">
        <v>6.21777</v>
      </c>
      <c r="ABF23" t="n">
        <v>6.22682</v>
      </c>
      <c r="ABG23" t="n">
        <v>6.24774</v>
      </c>
      <c r="ABH23" t="n">
        <v>6.26277</v>
      </c>
      <c r="ABI23" t="n">
        <v>6.27888</v>
      </c>
      <c r="ABJ23" t="n">
        <v>6.29724</v>
      </c>
      <c r="ABK23" t="n">
        <v>6.31805</v>
      </c>
      <c r="ABL23" t="n">
        <v>6.33574</v>
      </c>
      <c r="ABM23" t="n">
        <v>6.35793</v>
      </c>
      <c r="ABN23" t="n">
        <v>6.37922</v>
      </c>
      <c r="ABO23" t="n">
        <v>6.39663</v>
      </c>
      <c r="ABP23" t="n">
        <v>6.42331</v>
      </c>
      <c r="ABQ23" t="n">
        <v>6.43942</v>
      </c>
      <c r="ABR23" t="n">
        <v>6.44712</v>
      </c>
      <c r="ABS23" t="n">
        <v>6.45861</v>
      </c>
      <c r="ABT23" t="n">
        <v>6.47345</v>
      </c>
      <c r="ABU23" t="n">
        <v>6.4947</v>
      </c>
      <c r="ABV23" t="n">
        <v>6.51007</v>
      </c>
      <c r="ABW23" t="n">
        <v>6.51545</v>
      </c>
      <c r="ABX23" t="n">
        <v>6.52419</v>
      </c>
      <c r="ABY23" t="n">
        <v>6.54016</v>
      </c>
      <c r="ABZ23" t="n">
        <v>6.56161</v>
      </c>
      <c r="ACA23" t="n">
        <v>6.57433</v>
      </c>
      <c r="ACB23" t="n">
        <v>6.5951</v>
      </c>
      <c r="ACC23" t="n">
        <v>6.62685</v>
      </c>
      <c r="ACD23" t="n">
        <v>6.66178</v>
      </c>
      <c r="ACE23" t="n">
        <v>6.68405</v>
      </c>
      <c r="ACF23" t="n">
        <v>6.69729</v>
      </c>
      <c r="ACG23" t="n">
        <v>6.71611</v>
      </c>
      <c r="ACH23" t="n">
        <v>6.73415</v>
      </c>
      <c r="ACI23" t="n">
        <v>6.75297</v>
      </c>
      <c r="ACJ23" t="n">
        <v>6.77861</v>
      </c>
      <c r="ACK23" t="n">
        <v>6.79496</v>
      </c>
      <c r="ACL23" t="n">
        <v>6.82447</v>
      </c>
      <c r="ACM23" t="n">
        <v>6.8454</v>
      </c>
      <c r="ACN23" t="n">
        <v>6.85814</v>
      </c>
      <c r="ACO23" t="n">
        <v>6.86796</v>
      </c>
      <c r="ACP23" t="n">
        <v>6.88169</v>
      </c>
      <c r="ACQ23" t="n">
        <v>6.89284</v>
      </c>
      <c r="ACR23" t="n">
        <v>6.90753</v>
      </c>
      <c r="ACS23" t="n">
        <v>6.92305</v>
      </c>
      <c r="ACT23" t="n">
        <v>6.946</v>
      </c>
      <c r="ACU23" t="n">
        <v>6.967</v>
      </c>
      <c r="ACV23" t="n">
        <v>6.98759</v>
      </c>
      <c r="ACW23" t="n">
        <v>7.00492</v>
      </c>
      <c r="ACX23" t="n">
        <v>7.03109</v>
      </c>
      <c r="ACY23" t="n">
        <v>7.04685</v>
      </c>
      <c r="ACZ23" t="n">
        <v>7.06306</v>
      </c>
      <c r="ADA23" t="n">
        <v>7.06978</v>
      </c>
      <c r="ADB23" t="n">
        <v>7.09558</v>
      </c>
      <c r="ADC23" t="n">
        <v>7.12055</v>
      </c>
      <c r="ADD23" t="n">
        <v>7.1421</v>
      </c>
      <c r="ADE23" t="n">
        <v>7.16893</v>
      </c>
      <c r="ADF23" t="n">
        <v>7.19511</v>
      </c>
      <c r="ADG23" t="n">
        <v>7.2163</v>
      </c>
      <c r="ADH23" t="n">
        <v>7.21922</v>
      </c>
      <c r="ADI23" t="n">
        <v>7.23372</v>
      </c>
      <c r="ADJ23" t="n">
        <v>7.26858</v>
      </c>
      <c r="ADK23" t="n">
        <v>7.29724</v>
      </c>
      <c r="ADL23" t="n">
        <v>7.32248</v>
      </c>
      <c r="ADM23" t="n">
        <v>7.33818</v>
      </c>
      <c r="ADN23" t="n">
        <v>7.35986</v>
      </c>
      <c r="ADO23" t="n">
        <v>7.37545</v>
      </c>
      <c r="ADP23" t="n">
        <v>7.40275</v>
      </c>
      <c r="ADQ23" t="n">
        <v>7.42777</v>
      </c>
      <c r="ADR23" t="n">
        <v>7.45358</v>
      </c>
      <c r="ADS23" t="n">
        <v>7.47513</v>
      </c>
      <c r="ADT23" t="n">
        <v>7.51132</v>
      </c>
      <c r="ADU23" t="n">
        <v>7.55341</v>
      </c>
      <c r="ADV23" t="n">
        <v>7.57263</v>
      </c>
      <c r="ADW23" t="n">
        <v>7.59851</v>
      </c>
      <c r="ADX23" t="n">
        <v>7.62775</v>
      </c>
      <c r="ADY23" t="n">
        <v>7.64751</v>
      </c>
      <c r="ADZ23" t="n">
        <v>7.67481</v>
      </c>
      <c r="AEA23" t="n">
        <v>7.69638</v>
      </c>
      <c r="AEB23" t="n">
        <v>7.71437</v>
      </c>
      <c r="AEC23" t="n">
        <v>7.74412</v>
      </c>
      <c r="AED23" t="n">
        <v>7.77087</v>
      </c>
      <c r="AEE23" t="n">
        <v>7.81581</v>
      </c>
      <c r="AEF23" t="n">
        <v>7.8437</v>
      </c>
      <c r="AEG23" t="n">
        <v>7.86086</v>
      </c>
      <c r="AEH23" t="n">
        <v>7.86276</v>
      </c>
      <c r="AEI23" t="n">
        <v>7.87295</v>
      </c>
      <c r="AEJ23" t="n">
        <v>7.91075</v>
      </c>
      <c r="AEK23" t="n">
        <v>7.92437</v>
      </c>
      <c r="AEL23" t="n">
        <v>7.96855</v>
      </c>
      <c r="AEM23" t="n">
        <v>8.00501</v>
      </c>
      <c r="AEN23" t="n">
        <v>8.040620000000001</v>
      </c>
      <c r="AEO23" t="n">
        <v>8.06118</v>
      </c>
      <c r="AEP23" t="n">
        <v>8.08248</v>
      </c>
      <c r="AEQ23" t="n">
        <v>8.1052</v>
      </c>
      <c r="AER23" t="n">
        <v>8.127090000000001</v>
      </c>
      <c r="AES23" t="n">
        <v>8.15199</v>
      </c>
      <c r="AET23" t="n">
        <v>8.191700000000001</v>
      </c>
      <c r="AEU23" t="n">
        <v>8.22471</v>
      </c>
      <c r="AEV23" t="n">
        <v>8.24418</v>
      </c>
      <c r="AEW23" t="n">
        <v>8.26127</v>
      </c>
      <c r="AEX23" t="n">
        <v>8.30007</v>
      </c>
      <c r="AEY23" t="n">
        <v>8.325369999999999</v>
      </c>
      <c r="AEZ23" t="n">
        <v>8.337440000000001</v>
      </c>
      <c r="AFA23" t="n">
        <v>8.348940000000001</v>
      </c>
      <c r="AFB23" t="n">
        <v>8.38078</v>
      </c>
      <c r="AFC23" t="n">
        <v>8.401590000000001</v>
      </c>
      <c r="AFD23" t="n">
        <v>8.44744</v>
      </c>
      <c r="AFE23" t="n">
        <v>8.480650000000001</v>
      </c>
      <c r="AFF23" t="n">
        <v>8.503959999999999</v>
      </c>
      <c r="AFG23" t="n">
        <v>8.55707</v>
      </c>
      <c r="AFH23" t="n">
        <v>8.587859999999999</v>
      </c>
      <c r="AFI23" t="n">
        <v>8.617000000000001</v>
      </c>
      <c r="AFJ23" t="n">
        <v>8.63279</v>
      </c>
      <c r="AFK23" t="n">
        <v>8.673690000000001</v>
      </c>
      <c r="AFL23" t="n">
        <v>8.70978</v>
      </c>
      <c r="AFM23" t="n">
        <v>8.72377</v>
      </c>
      <c r="AFN23" t="n">
        <v>8.7409</v>
      </c>
      <c r="AFO23" t="n">
        <v>8.74554</v>
      </c>
      <c r="AFP23" t="n">
        <v>8.76211</v>
      </c>
      <c r="AFQ23" t="n">
        <v>8.785489999999999</v>
      </c>
      <c r="AFR23" t="n">
        <v>8.82827</v>
      </c>
      <c r="AFS23" t="n">
        <v>8.876989999999999</v>
      </c>
      <c r="AFT23" t="n">
        <v>8.905099999999999</v>
      </c>
      <c r="AFU23" t="n">
        <v>8.92882</v>
      </c>
      <c r="AFV23" t="n">
        <v>8.95574</v>
      </c>
      <c r="AFW23" t="n">
        <v>8.988200000000001</v>
      </c>
      <c r="AFX23" t="n">
        <v>9.020630000000001</v>
      </c>
      <c r="AFY23" t="n">
        <v>9.051740000000001</v>
      </c>
      <c r="AFZ23" t="n">
        <v>9.06535</v>
      </c>
      <c r="AGA23" t="n">
        <v>9.07812</v>
      </c>
      <c r="AGB23" t="n">
        <v>9.098409999999999</v>
      </c>
      <c r="AGC23" t="n">
        <v>9.141109999999999</v>
      </c>
      <c r="AGD23" t="n">
        <v>9.182869999999999</v>
      </c>
      <c r="AGE23" t="n">
        <v>9.224209999999999</v>
      </c>
      <c r="AGF23" t="n">
        <v>9.25433</v>
      </c>
      <c r="AGG23" t="n">
        <v>9.30386</v>
      </c>
      <c r="AGH23" t="n">
        <v>9.36985</v>
      </c>
      <c r="AGI23" t="n">
        <v>9.429539999999999</v>
      </c>
      <c r="AGJ23" t="n">
        <v>9.4811</v>
      </c>
      <c r="AGK23" t="n">
        <v>9.525449999999999</v>
      </c>
      <c r="AGL23" t="n">
        <v>9.559139999999999</v>
      </c>
      <c r="AGM23" t="n">
        <v>9.58784</v>
      </c>
      <c r="AGN23" t="n">
        <v>9.603490000000001</v>
      </c>
      <c r="AGO23" t="n">
        <v>9.62412</v>
      </c>
      <c r="AGP23" t="n">
        <v>9.689679999999999</v>
      </c>
      <c r="AGQ23" t="n">
        <v>9.76652</v>
      </c>
      <c r="AGR23" t="n">
        <v>9.79973</v>
      </c>
      <c r="AGS23" t="n">
        <v>9.805440000000001</v>
      </c>
      <c r="AGT23" t="n">
        <v>9.85234</v>
      </c>
      <c r="AGU23" t="n">
        <v>9.88719</v>
      </c>
      <c r="AGV23" t="n">
        <v>9.924720000000001</v>
      </c>
      <c r="AGW23" t="n">
        <v>9.98563</v>
      </c>
      <c r="AGX23" t="n">
        <v>10.0387</v>
      </c>
      <c r="AGY23" t="n">
        <v>10.0842</v>
      </c>
      <c r="AGZ23" t="n">
        <v>10.11794</v>
      </c>
      <c r="AHA23" t="n">
        <v>10.16551</v>
      </c>
      <c r="AHB23" t="n">
        <v>10.22865</v>
      </c>
      <c r="AHC23" t="n">
        <v>10.27588</v>
      </c>
      <c r="AHD23" t="n">
        <v>10.29122</v>
      </c>
      <c r="AHE23" t="n">
        <v>10.32382</v>
      </c>
      <c r="AHF23" t="n">
        <v>10.36248</v>
      </c>
      <c r="AHG23" t="n">
        <v>10.42721</v>
      </c>
      <c r="AHH23" t="n">
        <v>10.46105</v>
      </c>
      <c r="AHI23" t="n">
        <v>10.51904</v>
      </c>
      <c r="AHJ23" t="n">
        <v>10.57129</v>
      </c>
      <c r="AHK23" t="n">
        <v>10.65103</v>
      </c>
      <c r="AHL23" t="n">
        <v>10.70151</v>
      </c>
      <c r="AHM23" t="n">
        <v>10.78409</v>
      </c>
      <c r="AHN23" t="n">
        <v>10.8564</v>
      </c>
      <c r="AHO23" t="n">
        <v>10.93444</v>
      </c>
      <c r="AHP23" t="n">
        <v>10.98594</v>
      </c>
      <c r="AHQ23" t="n">
        <v>11.03656</v>
      </c>
      <c r="AHR23" t="n">
        <v>11.06467</v>
      </c>
      <c r="AHS23" t="n">
        <v>11.11748</v>
      </c>
      <c r="AHT23" t="n">
        <v>11.18656</v>
      </c>
      <c r="AHU23" t="n">
        <v>11.2086</v>
      </c>
      <c r="AHV23" t="n">
        <v>11.26114</v>
      </c>
      <c r="AHW23" t="n">
        <v>11.31352</v>
      </c>
      <c r="AHX23" t="n">
        <v>11.40032</v>
      </c>
      <c r="AHY23" t="n">
        <v>11.48448</v>
      </c>
      <c r="AHZ23" t="n">
        <v>11.53395</v>
      </c>
      <c r="AIA23" t="n">
        <v>11.57369</v>
      </c>
      <c r="AIB23" t="n">
        <v>11.59226</v>
      </c>
      <c r="AIC23" t="n">
        <v>11.64078</v>
      </c>
      <c r="AID23" t="n">
        <v>11.70298</v>
      </c>
      <c r="AIE23" t="n">
        <v>11.77914</v>
      </c>
      <c r="AIF23" t="n">
        <v>11.81645</v>
      </c>
      <c r="AIG23" t="n">
        <v>11.92083</v>
      </c>
      <c r="AIH23" t="n">
        <v>11.98568</v>
      </c>
      <c r="AII23" t="n">
        <v>12.01444</v>
      </c>
      <c r="AIJ23" t="n">
        <v>12.086</v>
      </c>
      <c r="AIK23" t="n">
        <v>12.1941</v>
      </c>
      <c r="AIL23" t="n">
        <v>12.27725</v>
      </c>
      <c r="AIM23" t="n">
        <v>12.34219</v>
      </c>
      <c r="AIN23" t="n">
        <v>12.39524</v>
      </c>
      <c r="AIO23" t="n">
        <v>12.46445</v>
      </c>
      <c r="AIP23" t="n">
        <v>12.5895</v>
      </c>
      <c r="AIQ23" t="n">
        <v>12.70365</v>
      </c>
      <c r="AIR23" t="n">
        <v>12.78253</v>
      </c>
      <c r="AIS23" t="n">
        <v>12.89172</v>
      </c>
      <c r="AIT23" t="n">
        <v>12.9924</v>
      </c>
      <c r="AIU23" t="n">
        <v>13.05942</v>
      </c>
      <c r="AIV23" t="n">
        <v>13.08535</v>
      </c>
      <c r="AIW23" t="n">
        <v>13.16975</v>
      </c>
      <c r="AIX23" t="n">
        <v>13.2627</v>
      </c>
      <c r="AIY23" t="n">
        <v>13.41648</v>
      </c>
      <c r="AIZ23" t="n">
        <v>13.58337</v>
      </c>
      <c r="AJA23" t="n">
        <v>13.68983</v>
      </c>
      <c r="AJB23" t="n">
        <v>13.75292</v>
      </c>
      <c r="AJC23" t="n">
        <v>13.87021</v>
      </c>
      <c r="AJD23" t="n">
        <v>13.94619</v>
      </c>
      <c r="AJE23" t="n">
        <v>13.98015</v>
      </c>
      <c r="AJF23" t="n">
        <v>14.11818</v>
      </c>
      <c r="AJG23" t="n">
        <v>14.30021</v>
      </c>
      <c r="AJH23" t="n">
        <v>14.38136</v>
      </c>
      <c r="AJI23" t="n">
        <v>14.47996</v>
      </c>
      <c r="AJJ23" t="n">
        <v>14.58934</v>
      </c>
      <c r="AJK23" t="n">
        <v>14.66926</v>
      </c>
      <c r="AJL23" t="n">
        <v>14.75078</v>
      </c>
      <c r="AJM23" t="n">
        <v>14.86904</v>
      </c>
      <c r="AJN23" t="n">
        <v>14.93873</v>
      </c>
      <c r="AJO23" t="n">
        <v>14.99046</v>
      </c>
      <c r="AJP23" t="n">
        <v>15.09239</v>
      </c>
      <c r="AJQ23" t="n">
        <v>15.24691</v>
      </c>
      <c r="AJR23" t="n">
        <v>15.30733</v>
      </c>
      <c r="AJS23" t="n">
        <v>15.43748</v>
      </c>
      <c r="AJT23" t="n">
        <v>15.58207</v>
      </c>
      <c r="AJU23" t="n">
        <v>15.75939</v>
      </c>
      <c r="AJV23" t="n">
        <v>15.96687</v>
      </c>
      <c r="AJW23" t="n">
        <v>16.19173</v>
      </c>
      <c r="AJX23" t="n">
        <v>16.25725</v>
      </c>
      <c r="AJY23" t="n">
        <v>16.29144</v>
      </c>
      <c r="AJZ23" t="n">
        <v>16.34597</v>
      </c>
      <c r="AKA23" t="n">
        <v>16.43726</v>
      </c>
      <c r="AKB23" t="n">
        <v>16.65478</v>
      </c>
      <c r="AKC23" t="n">
        <v>17.04982</v>
      </c>
      <c r="AKD23" t="n">
        <v>17.27491</v>
      </c>
      <c r="AKE23" t="n">
        <v>17.49545</v>
      </c>
      <c r="AKF23" t="n">
        <v>17.64258</v>
      </c>
      <c r="AKG23" t="n">
        <v>17.77488</v>
      </c>
      <c r="AKH23" t="n">
        <v>17.94604</v>
      </c>
      <c r="AKI23" t="n">
        <v>18.18707</v>
      </c>
      <c r="AKJ23" t="n">
        <v>18.65852</v>
      </c>
      <c r="AKK23" t="n">
        <v>18.85324</v>
      </c>
      <c r="AKL23" t="n">
        <v>19.02699</v>
      </c>
      <c r="AKM23" t="n">
        <v>19.30272</v>
      </c>
      <c r="AKN23" t="n">
        <v>19.514</v>
      </c>
      <c r="AKO23" t="n">
        <v>19.82197</v>
      </c>
      <c r="AKP23" t="n">
        <v>20.24714</v>
      </c>
      <c r="AKQ23" t="n">
        <v>20.6962</v>
      </c>
      <c r="AKR23" t="n">
        <v>21.10868</v>
      </c>
      <c r="AKS23" t="n">
        <v>21.58507</v>
      </c>
      <c r="AKT23" t="n">
        <v>21.97017</v>
      </c>
      <c r="AKU23" t="n">
        <v>22.31793</v>
      </c>
      <c r="AKV23" t="n">
        <v>22.81646</v>
      </c>
      <c r="AKW23" t="n">
        <v>23.28503</v>
      </c>
      <c r="AKX23" t="n">
        <v>23.95187</v>
      </c>
      <c r="AKY23" t="n">
        <v>24.88035</v>
      </c>
      <c r="AKZ23" t="n">
        <v>25.82433</v>
      </c>
      <c r="ALA23" t="n">
        <v>27.09832</v>
      </c>
      <c r="ALB23" t="n">
        <v>28.27826</v>
      </c>
      <c r="ALC23" t="n">
        <v>29.98412</v>
      </c>
      <c r="ALD23" t="n">
        <v>31.18705</v>
      </c>
      <c r="ALE23" t="n">
        <v>32.75093</v>
      </c>
      <c r="ALF23" t="n">
        <v>34.9031</v>
      </c>
      <c r="ALG23" t="n">
        <v>36.62306</v>
      </c>
      <c r="ALH23" t="n">
        <v>37.12252</v>
      </c>
      <c r="ALI23" t="n">
        <v>38.90059</v>
      </c>
      <c r="ALJ23" t="n">
        <v>41.9247</v>
      </c>
      <c r="ALK23" t="n">
        <v>46.23603</v>
      </c>
      <c r="ALL23" t="n">
        <v>56.39355</v>
      </c>
      <c r="ALM23" t="n">
        <v>70.96384999999999</v>
      </c>
      <c r="ALN23" t="n">
        <v>95.79082</v>
      </c>
      <c r="ALO23" t="n">
        <v>326.52731</v>
      </c>
    </row>
    <row r="24">
      <c r="A24" t="inlineStr">
        <is>
          <t>Cameroon</t>
        </is>
      </c>
      <c r="B24" t="inlineStr">
        <is>
          <t>CMR</t>
        </is>
      </c>
      <c r="C24" s="13">
        <f>AVERAGE(SI24,SJ24)</f>
        <v/>
      </c>
      <c r="D24" t="n">
        <v>0.56677</v>
      </c>
      <c r="E24" t="n">
        <v>0.6725</v>
      </c>
      <c r="F24" t="n">
        <v>0.76424</v>
      </c>
      <c r="G24" t="n">
        <v>0.7972</v>
      </c>
      <c r="H24" t="n">
        <v>0.84422</v>
      </c>
      <c r="I24" t="n">
        <v>0.8793800000000001</v>
      </c>
      <c r="J24" t="n">
        <v>0.91247</v>
      </c>
      <c r="K24" t="n">
        <v>0.94564</v>
      </c>
      <c r="L24" t="n">
        <v>0.9846</v>
      </c>
      <c r="M24" t="n">
        <v>1.02178</v>
      </c>
      <c r="N24" t="n">
        <v>1.04979</v>
      </c>
      <c r="O24" t="n">
        <v>1.08056</v>
      </c>
      <c r="P24" t="n">
        <v>1.09291</v>
      </c>
      <c r="Q24" t="n">
        <v>1.1132</v>
      </c>
      <c r="R24" t="n">
        <v>1.13067</v>
      </c>
      <c r="S24" t="n">
        <v>1.14562</v>
      </c>
      <c r="T24" t="n">
        <v>1.15084</v>
      </c>
      <c r="U24" t="n">
        <v>1.16117</v>
      </c>
      <c r="V24" t="n">
        <v>1.17723</v>
      </c>
      <c r="W24" t="n">
        <v>1.1915</v>
      </c>
      <c r="X24" t="n">
        <v>1.19991</v>
      </c>
      <c r="Y24" t="n">
        <v>1.22134</v>
      </c>
      <c r="Z24" t="n">
        <v>1.24191</v>
      </c>
      <c r="AA24" t="n">
        <v>1.25677</v>
      </c>
      <c r="AB24" t="n">
        <v>1.26855</v>
      </c>
      <c r="AC24" t="n">
        <v>1.28095</v>
      </c>
      <c r="AD24" t="n">
        <v>1.28792</v>
      </c>
      <c r="AE24" t="n">
        <v>1.30393</v>
      </c>
      <c r="AF24" t="n">
        <v>1.31524</v>
      </c>
      <c r="AG24" t="n">
        <v>1.3326</v>
      </c>
      <c r="AH24" t="n">
        <v>1.33755</v>
      </c>
      <c r="AI24" t="n">
        <v>1.34899</v>
      </c>
      <c r="AJ24" t="n">
        <v>1.35965</v>
      </c>
      <c r="AK24" t="n">
        <v>1.36853</v>
      </c>
      <c r="AL24" t="n">
        <v>1.38748</v>
      </c>
      <c r="AM24" t="n">
        <v>1.39857</v>
      </c>
      <c r="AN24" t="n">
        <v>1.40524</v>
      </c>
      <c r="AO24" t="n">
        <v>1.41981</v>
      </c>
      <c r="AP24" t="n">
        <v>1.44262</v>
      </c>
      <c r="AQ24" t="n">
        <v>1.45371</v>
      </c>
      <c r="AR24" t="n">
        <v>1.46532</v>
      </c>
      <c r="AS24" t="n">
        <v>1.47515</v>
      </c>
      <c r="AT24" t="n">
        <v>1.47958</v>
      </c>
      <c r="AU24" t="n">
        <v>1.48865</v>
      </c>
      <c r="AV24" t="n">
        <v>1.49872</v>
      </c>
      <c r="AW24" t="n">
        <v>1.51176</v>
      </c>
      <c r="AX24" t="n">
        <v>1.51729</v>
      </c>
      <c r="AY24" t="n">
        <v>1.52294</v>
      </c>
      <c r="AZ24" t="n">
        <v>1.53084</v>
      </c>
      <c r="BA24" t="n">
        <v>1.54056</v>
      </c>
      <c r="BB24" t="n">
        <v>1.54761</v>
      </c>
      <c r="BC24" t="n">
        <v>1.55729</v>
      </c>
      <c r="BD24" t="n">
        <v>1.56395</v>
      </c>
      <c r="BE24" t="n">
        <v>1.57407</v>
      </c>
      <c r="BF24" t="n">
        <v>1.58068</v>
      </c>
      <c r="BG24" t="n">
        <v>1.58538</v>
      </c>
      <c r="BH24" t="n">
        <v>1.59555</v>
      </c>
      <c r="BI24" t="n">
        <v>1.60529</v>
      </c>
      <c r="BJ24" t="n">
        <v>1.61471</v>
      </c>
      <c r="BK24" t="n">
        <v>1.62139</v>
      </c>
      <c r="BL24" t="n">
        <v>1.63318</v>
      </c>
      <c r="BM24" t="n">
        <v>1.64285</v>
      </c>
      <c r="BN24" t="n">
        <v>1.65247</v>
      </c>
      <c r="BO24" t="n">
        <v>1.66033</v>
      </c>
      <c r="BP24" t="n">
        <v>1.67018</v>
      </c>
      <c r="BQ24" t="n">
        <v>1.67913</v>
      </c>
      <c r="BR24" t="n">
        <v>1.68821</v>
      </c>
      <c r="BS24" t="n">
        <v>1.69547</v>
      </c>
      <c r="BT24" t="n">
        <v>1.70292</v>
      </c>
      <c r="BU24" t="n">
        <v>1.71582</v>
      </c>
      <c r="BV24" t="n">
        <v>1.72786</v>
      </c>
      <c r="BW24" t="n">
        <v>1.7374</v>
      </c>
      <c r="BX24" t="n">
        <v>1.74013</v>
      </c>
      <c r="BY24" t="n">
        <v>1.74612</v>
      </c>
      <c r="BZ24" t="n">
        <v>1.75464</v>
      </c>
      <c r="CA24" t="n">
        <v>1.76289</v>
      </c>
      <c r="CB24" t="n">
        <v>1.76764</v>
      </c>
      <c r="CC24" t="n">
        <v>1.77303</v>
      </c>
      <c r="CD24" t="n">
        <v>1.77766</v>
      </c>
      <c r="CE24" t="n">
        <v>1.78381</v>
      </c>
      <c r="CF24" t="n">
        <v>1.79547</v>
      </c>
      <c r="CG24" t="n">
        <v>1.80412</v>
      </c>
      <c r="CH24" t="n">
        <v>1.81529</v>
      </c>
      <c r="CI24" t="n">
        <v>1.82009</v>
      </c>
      <c r="CJ24" t="n">
        <v>1.82683</v>
      </c>
      <c r="CK24" t="n">
        <v>1.83648</v>
      </c>
      <c r="CL24" t="n">
        <v>1.8418</v>
      </c>
      <c r="CM24" t="n">
        <v>1.85052</v>
      </c>
      <c r="CN24" t="n">
        <v>1.85826</v>
      </c>
      <c r="CO24" t="n">
        <v>1.8669</v>
      </c>
      <c r="CP24" t="n">
        <v>1.87623</v>
      </c>
      <c r="CQ24" t="n">
        <v>1.88589</v>
      </c>
      <c r="CR24" t="n">
        <v>1.88901</v>
      </c>
      <c r="CS24" t="n">
        <v>1.89157</v>
      </c>
      <c r="CT24" t="n">
        <v>1.89322</v>
      </c>
      <c r="CU24" t="n">
        <v>1.90254</v>
      </c>
      <c r="CV24" t="n">
        <v>1.91761</v>
      </c>
      <c r="CW24" t="n">
        <v>1.92324</v>
      </c>
      <c r="CX24" t="n">
        <v>1.93249</v>
      </c>
      <c r="CY24" t="n">
        <v>1.9383</v>
      </c>
      <c r="CZ24" t="n">
        <v>1.94691</v>
      </c>
      <c r="DA24" t="n">
        <v>1.95442</v>
      </c>
      <c r="DB24" t="n">
        <v>1.96236</v>
      </c>
      <c r="DC24" t="n">
        <v>1.97001</v>
      </c>
      <c r="DD24" t="n">
        <v>1.98138</v>
      </c>
      <c r="DE24" t="n">
        <v>1.98262</v>
      </c>
      <c r="DF24" t="n">
        <v>1.98716</v>
      </c>
      <c r="DG24" t="n">
        <v>1.99251</v>
      </c>
      <c r="DH24" t="n">
        <v>2.00234</v>
      </c>
      <c r="DI24" t="n">
        <v>2.01097</v>
      </c>
      <c r="DJ24" t="n">
        <v>2.0176</v>
      </c>
      <c r="DK24" t="n">
        <v>2.02747</v>
      </c>
      <c r="DL24" t="n">
        <v>2.03435</v>
      </c>
      <c r="DM24" t="n">
        <v>2.04092</v>
      </c>
      <c r="DN24" t="n">
        <v>2.04794</v>
      </c>
      <c r="DO24" t="n">
        <v>2.05732</v>
      </c>
      <c r="DP24" t="n">
        <v>2.07083</v>
      </c>
      <c r="DQ24" t="n">
        <v>2.08228</v>
      </c>
      <c r="DR24" t="n">
        <v>2.08935</v>
      </c>
      <c r="DS24" t="n">
        <v>2.09282</v>
      </c>
      <c r="DT24" t="n">
        <v>2.09986</v>
      </c>
      <c r="DU24" t="n">
        <v>2.10522</v>
      </c>
      <c r="DV24" t="n">
        <v>2.11598</v>
      </c>
      <c r="DW24" t="n">
        <v>2.12384</v>
      </c>
      <c r="DX24" t="n">
        <v>2.13069</v>
      </c>
      <c r="DY24" t="n">
        <v>2.13904</v>
      </c>
      <c r="DZ24" t="n">
        <v>2.14937</v>
      </c>
      <c r="EA24" t="n">
        <v>2.15349</v>
      </c>
      <c r="EB24" t="n">
        <v>2.15754</v>
      </c>
      <c r="EC24" t="n">
        <v>2.16516</v>
      </c>
      <c r="ED24" t="n">
        <v>2.17659</v>
      </c>
      <c r="EE24" t="n">
        <v>2.18471</v>
      </c>
      <c r="EF24" t="n">
        <v>2.18942</v>
      </c>
      <c r="EG24" t="n">
        <v>2.19757</v>
      </c>
      <c r="EH24" t="n">
        <v>2.20227</v>
      </c>
      <c r="EI24" t="n">
        <v>2.20751</v>
      </c>
      <c r="EJ24" t="n">
        <v>2.21163</v>
      </c>
      <c r="EK24" t="n">
        <v>2.2153</v>
      </c>
      <c r="EL24" t="n">
        <v>2.22321</v>
      </c>
      <c r="EM24" t="n">
        <v>2.22953</v>
      </c>
      <c r="EN24" t="n">
        <v>2.23413</v>
      </c>
      <c r="EO24" t="n">
        <v>2.24376</v>
      </c>
      <c r="EP24" t="n">
        <v>2.25062</v>
      </c>
      <c r="EQ24" t="n">
        <v>2.25817</v>
      </c>
      <c r="ER24" t="n">
        <v>2.26754</v>
      </c>
      <c r="ES24" t="n">
        <v>2.27756</v>
      </c>
      <c r="ET24" t="n">
        <v>2.28722</v>
      </c>
      <c r="EU24" t="n">
        <v>2.29356</v>
      </c>
      <c r="EV24" t="n">
        <v>2.29818</v>
      </c>
      <c r="EW24" t="n">
        <v>2.30241</v>
      </c>
      <c r="EX24" t="n">
        <v>2.30566</v>
      </c>
      <c r="EY24" t="n">
        <v>2.31418</v>
      </c>
      <c r="EZ24" t="n">
        <v>2.31881</v>
      </c>
      <c r="FA24" t="n">
        <v>2.32208</v>
      </c>
      <c r="FB24" t="n">
        <v>2.32669</v>
      </c>
      <c r="FC24" t="n">
        <v>2.33251</v>
      </c>
      <c r="FD24" t="n">
        <v>2.34055</v>
      </c>
      <c r="FE24" t="n">
        <v>2.3469</v>
      </c>
      <c r="FF24" t="n">
        <v>2.35149</v>
      </c>
      <c r="FG24" t="n">
        <v>2.35751</v>
      </c>
      <c r="FH24" t="n">
        <v>2.36601</v>
      </c>
      <c r="FI24" t="n">
        <v>2.37075</v>
      </c>
      <c r="FJ24" t="n">
        <v>2.37931</v>
      </c>
      <c r="FK24" t="n">
        <v>2.38665</v>
      </c>
      <c r="FL24" t="n">
        <v>2.39055</v>
      </c>
      <c r="FM24" t="n">
        <v>2.39443</v>
      </c>
      <c r="FN24" t="n">
        <v>2.40238</v>
      </c>
      <c r="FO24" t="n">
        <v>2.40863</v>
      </c>
      <c r="FP24" t="n">
        <v>2.41913</v>
      </c>
      <c r="FQ24" t="n">
        <v>2.42614</v>
      </c>
      <c r="FR24" t="n">
        <v>2.42663</v>
      </c>
      <c r="FS24" t="n">
        <v>2.43308</v>
      </c>
      <c r="FT24" t="n">
        <v>2.44211</v>
      </c>
      <c r="FU24" t="n">
        <v>2.4477</v>
      </c>
      <c r="FV24" t="n">
        <v>2.4604</v>
      </c>
      <c r="FW24" t="n">
        <v>2.46838</v>
      </c>
      <c r="FX24" t="n">
        <v>2.4723</v>
      </c>
      <c r="FY24" t="n">
        <v>2.47626</v>
      </c>
      <c r="FZ24" t="n">
        <v>2.48196</v>
      </c>
      <c r="GA24" t="n">
        <v>2.48542</v>
      </c>
      <c r="GB24" t="n">
        <v>2.48759</v>
      </c>
      <c r="GC24" t="n">
        <v>2.49483</v>
      </c>
      <c r="GD24" t="n">
        <v>2.50487</v>
      </c>
      <c r="GE24" t="n">
        <v>2.50947</v>
      </c>
      <c r="GF24" t="n">
        <v>2.51523</v>
      </c>
      <c r="GG24" t="n">
        <v>2.52432</v>
      </c>
      <c r="GH24" t="n">
        <v>2.53393</v>
      </c>
      <c r="GI24" t="n">
        <v>2.54179</v>
      </c>
      <c r="GJ24" t="n">
        <v>2.54777</v>
      </c>
      <c r="GK24" t="n">
        <v>2.55685</v>
      </c>
      <c r="GL24" t="n">
        <v>2.56469</v>
      </c>
      <c r="GM24" t="n">
        <v>2.5714</v>
      </c>
      <c r="GN24" t="n">
        <v>2.57786</v>
      </c>
      <c r="GO24" t="n">
        <v>2.58839</v>
      </c>
      <c r="GP24" t="n">
        <v>2.59086</v>
      </c>
      <c r="GQ24" t="n">
        <v>2.59742</v>
      </c>
      <c r="GR24" t="n">
        <v>2.60547</v>
      </c>
      <c r="GS24" t="n">
        <v>2.61175</v>
      </c>
      <c r="GT24" t="n">
        <v>2.61544</v>
      </c>
      <c r="GU24" t="n">
        <v>2.62128</v>
      </c>
      <c r="GV24" t="n">
        <v>2.62757</v>
      </c>
      <c r="GW24" t="n">
        <v>2.63288</v>
      </c>
      <c r="GX24" t="n">
        <v>2.64105</v>
      </c>
      <c r="GY24" t="n">
        <v>2.65177</v>
      </c>
      <c r="GZ24" t="n">
        <v>2.65877</v>
      </c>
      <c r="HA24" t="n">
        <v>2.66225</v>
      </c>
      <c r="HB24" t="n">
        <v>2.66603</v>
      </c>
      <c r="HC24" t="n">
        <v>2.67094</v>
      </c>
      <c r="HD24" t="n">
        <v>2.67341</v>
      </c>
      <c r="HE24" t="n">
        <v>2.67571</v>
      </c>
      <c r="HF24" t="n">
        <v>2.68243</v>
      </c>
      <c r="HG24" t="n">
        <v>2.69057</v>
      </c>
      <c r="HH24" t="n">
        <v>2.69432</v>
      </c>
      <c r="HI24" t="n">
        <v>2.69907</v>
      </c>
      <c r="HJ24" t="n">
        <v>2.70866</v>
      </c>
      <c r="HK24" t="n">
        <v>2.71643</v>
      </c>
      <c r="HL24" t="n">
        <v>2.72074</v>
      </c>
      <c r="HM24" t="n">
        <v>2.72725</v>
      </c>
      <c r="HN24" t="n">
        <v>2.73363</v>
      </c>
      <c r="HO24" t="n">
        <v>2.73678</v>
      </c>
      <c r="HP24" t="n">
        <v>2.73988</v>
      </c>
      <c r="HQ24" t="n">
        <v>2.74532</v>
      </c>
      <c r="HR24" t="n">
        <v>2.75092</v>
      </c>
      <c r="HS24" t="n">
        <v>2.7578</v>
      </c>
      <c r="HT24" t="n">
        <v>2.76472</v>
      </c>
      <c r="HU24" t="n">
        <v>2.77395</v>
      </c>
      <c r="HV24" t="n">
        <v>2.7809</v>
      </c>
      <c r="HW24" t="n">
        <v>2.78637</v>
      </c>
      <c r="HX24" t="n">
        <v>2.79272</v>
      </c>
      <c r="HY24" t="n">
        <v>2.79948</v>
      </c>
      <c r="HZ24" t="n">
        <v>2.8078</v>
      </c>
      <c r="IA24" t="n">
        <v>2.81253</v>
      </c>
      <c r="IB24" t="n">
        <v>2.8146</v>
      </c>
      <c r="IC24" t="n">
        <v>2.81809</v>
      </c>
      <c r="ID24" t="n">
        <v>2.82263</v>
      </c>
      <c r="IE24" t="n">
        <v>2.82689</v>
      </c>
      <c r="IF24" t="n">
        <v>2.83599</v>
      </c>
      <c r="IG24" t="n">
        <v>2.84969</v>
      </c>
      <c r="IH24" t="n">
        <v>2.86102</v>
      </c>
      <c r="II24" t="n">
        <v>2.8701</v>
      </c>
      <c r="IJ24" t="n">
        <v>2.87987</v>
      </c>
      <c r="IK24" t="n">
        <v>2.88655</v>
      </c>
      <c r="IL24" t="n">
        <v>2.89234</v>
      </c>
      <c r="IM24" t="n">
        <v>2.89525</v>
      </c>
      <c r="IN24" t="n">
        <v>2.90093</v>
      </c>
      <c r="IO24" t="n">
        <v>2.90749</v>
      </c>
      <c r="IP24" t="n">
        <v>2.91596</v>
      </c>
      <c r="IQ24" t="n">
        <v>2.9209</v>
      </c>
      <c r="IR24" t="n">
        <v>2.92816</v>
      </c>
      <c r="IS24" t="n">
        <v>2.94039</v>
      </c>
      <c r="IT24" t="n">
        <v>2.94921</v>
      </c>
      <c r="IU24" t="n">
        <v>2.95793</v>
      </c>
      <c r="IV24" t="n">
        <v>2.96393</v>
      </c>
      <c r="IW24" t="n">
        <v>2.97138</v>
      </c>
      <c r="IX24" t="n">
        <v>2.97866</v>
      </c>
      <c r="IY24" t="n">
        <v>2.9847</v>
      </c>
      <c r="IZ24" t="n">
        <v>2.99394</v>
      </c>
      <c r="JA24" t="n">
        <v>3.00596</v>
      </c>
      <c r="JB24" t="n">
        <v>3.01595</v>
      </c>
      <c r="JC24" t="n">
        <v>3.02888</v>
      </c>
      <c r="JD24" t="n">
        <v>3.03596</v>
      </c>
      <c r="JE24" t="n">
        <v>3.0408</v>
      </c>
      <c r="JF24" t="n">
        <v>3.04745</v>
      </c>
      <c r="JG24" t="n">
        <v>3.05237</v>
      </c>
      <c r="JH24" t="n">
        <v>3.06163</v>
      </c>
      <c r="JI24" t="n">
        <v>3.06346</v>
      </c>
      <c r="JJ24" t="n">
        <v>3.06372</v>
      </c>
      <c r="JK24" t="n">
        <v>3.07426</v>
      </c>
      <c r="JL24" t="n">
        <v>3.08066</v>
      </c>
      <c r="JM24" t="n">
        <v>3.08755</v>
      </c>
      <c r="JN24" t="n">
        <v>3.09522</v>
      </c>
      <c r="JO24" t="n">
        <v>3.10349</v>
      </c>
      <c r="JP24" t="n">
        <v>3.11673</v>
      </c>
      <c r="JQ24" t="n">
        <v>3.12172</v>
      </c>
      <c r="JR24" t="n">
        <v>3.12813</v>
      </c>
      <c r="JS24" t="n">
        <v>3.13761</v>
      </c>
      <c r="JT24" t="n">
        <v>3.14504</v>
      </c>
      <c r="JU24" t="n">
        <v>3.15173</v>
      </c>
      <c r="JV24" t="n">
        <v>3.15588</v>
      </c>
      <c r="JW24" t="n">
        <v>3.16229</v>
      </c>
      <c r="JX24" t="n">
        <v>3.17092</v>
      </c>
      <c r="JY24" t="n">
        <v>3.17917</v>
      </c>
      <c r="JZ24" t="n">
        <v>3.18583</v>
      </c>
      <c r="KA24" t="n">
        <v>3.19685</v>
      </c>
      <c r="KB24" t="n">
        <v>3.20569</v>
      </c>
      <c r="KC24" t="n">
        <v>3.21452</v>
      </c>
      <c r="KD24" t="n">
        <v>3.2238</v>
      </c>
      <c r="KE24" t="n">
        <v>3.235</v>
      </c>
      <c r="KF24" t="n">
        <v>3.24324</v>
      </c>
      <c r="KG24" t="n">
        <v>3.25023</v>
      </c>
      <c r="KH24" t="n">
        <v>3.25657</v>
      </c>
      <c r="KI24" t="n">
        <v>3.26305</v>
      </c>
      <c r="KJ24" t="n">
        <v>3.27295</v>
      </c>
      <c r="KK24" t="n">
        <v>3.28019</v>
      </c>
      <c r="KL24" t="n">
        <v>3.28526</v>
      </c>
      <c r="KM24" t="n">
        <v>3.29143</v>
      </c>
      <c r="KN24" t="n">
        <v>3.30047</v>
      </c>
      <c r="KO24" t="n">
        <v>3.30934</v>
      </c>
      <c r="KP24" t="n">
        <v>3.31705</v>
      </c>
      <c r="KQ24" t="n">
        <v>3.3244</v>
      </c>
      <c r="KR24" t="n">
        <v>3.33324</v>
      </c>
      <c r="KS24" t="n">
        <v>3.34679</v>
      </c>
      <c r="KT24" t="n">
        <v>3.34995</v>
      </c>
      <c r="KU24" t="n">
        <v>3.35273</v>
      </c>
      <c r="KV24" t="n">
        <v>3.35842</v>
      </c>
      <c r="KW24" t="n">
        <v>3.36517</v>
      </c>
      <c r="KX24" t="n">
        <v>3.37575</v>
      </c>
      <c r="KY24" t="n">
        <v>3.37985</v>
      </c>
      <c r="KZ24" t="n">
        <v>3.38275</v>
      </c>
      <c r="LA24" t="n">
        <v>3.3856</v>
      </c>
      <c r="LB24" t="n">
        <v>3.38889</v>
      </c>
      <c r="LC24" t="n">
        <v>3.3918</v>
      </c>
      <c r="LD24" t="n">
        <v>3.39797</v>
      </c>
      <c r="LE24" t="n">
        <v>3.4026</v>
      </c>
      <c r="LF24" t="n">
        <v>3.40762</v>
      </c>
      <c r="LG24" t="n">
        <v>3.41107</v>
      </c>
      <c r="LH24" t="n">
        <v>3.41765</v>
      </c>
      <c r="LI24" t="n">
        <v>3.42594</v>
      </c>
      <c r="LJ24" t="n">
        <v>3.44285</v>
      </c>
      <c r="LK24" t="n">
        <v>3.45078</v>
      </c>
      <c r="LL24" t="n">
        <v>3.45848</v>
      </c>
      <c r="LM24" t="n">
        <v>3.46175</v>
      </c>
      <c r="LN24" t="n">
        <v>3.4719</v>
      </c>
      <c r="LO24" t="n">
        <v>3.47883</v>
      </c>
      <c r="LP24" t="n">
        <v>3.48611</v>
      </c>
      <c r="LQ24" t="n">
        <v>3.50182</v>
      </c>
      <c r="LR24" t="n">
        <v>3.51862</v>
      </c>
      <c r="LS24" t="n">
        <v>3.52848</v>
      </c>
      <c r="LT24" t="n">
        <v>3.53569</v>
      </c>
      <c r="LU24" t="n">
        <v>3.54785</v>
      </c>
      <c r="LV24" t="n">
        <v>3.55666</v>
      </c>
      <c r="LW24" t="n">
        <v>3.56114</v>
      </c>
      <c r="LX24" t="n">
        <v>3.57137</v>
      </c>
      <c r="LY24" t="n">
        <v>3.58174</v>
      </c>
      <c r="LZ24" t="n">
        <v>3.58964</v>
      </c>
      <c r="MA24" t="n">
        <v>3.59569</v>
      </c>
      <c r="MB24" t="n">
        <v>3.60201</v>
      </c>
      <c r="MC24" t="n">
        <v>3.61078</v>
      </c>
      <c r="MD24" t="n">
        <v>3.62499</v>
      </c>
      <c r="ME24" t="n">
        <v>3.63682</v>
      </c>
      <c r="MF24" t="n">
        <v>3.64154</v>
      </c>
      <c r="MG24" t="n">
        <v>3.64592</v>
      </c>
      <c r="MH24" t="n">
        <v>3.6569</v>
      </c>
      <c r="MI24" t="n">
        <v>3.66926</v>
      </c>
      <c r="MJ24" t="n">
        <v>3.67963</v>
      </c>
      <c r="MK24" t="n">
        <v>3.687</v>
      </c>
      <c r="ML24" t="n">
        <v>3.69334</v>
      </c>
      <c r="MM24" t="n">
        <v>3.69622</v>
      </c>
      <c r="MN24" t="n">
        <v>3.70345</v>
      </c>
      <c r="MO24" t="n">
        <v>3.71585</v>
      </c>
      <c r="MP24" t="n">
        <v>3.72625</v>
      </c>
      <c r="MQ24" t="n">
        <v>3.73465</v>
      </c>
      <c r="MR24" t="n">
        <v>3.73917</v>
      </c>
      <c r="MS24" t="n">
        <v>3.74476</v>
      </c>
      <c r="MT24" t="n">
        <v>3.75377</v>
      </c>
      <c r="MU24" t="n">
        <v>3.76272</v>
      </c>
      <c r="MV24" t="n">
        <v>3.76847</v>
      </c>
      <c r="MW24" t="n">
        <v>3.77232</v>
      </c>
      <c r="MX24" t="n">
        <v>3.7778</v>
      </c>
      <c r="MY24" t="n">
        <v>3.78391</v>
      </c>
      <c r="MZ24" t="n">
        <v>3.79409</v>
      </c>
      <c r="NA24" t="n">
        <v>3.80635</v>
      </c>
      <c r="NB24" t="n">
        <v>3.81313</v>
      </c>
      <c r="NC24" t="n">
        <v>3.82089</v>
      </c>
      <c r="ND24" t="n">
        <v>3.83035</v>
      </c>
      <c r="NE24" t="n">
        <v>3.84304</v>
      </c>
      <c r="NF24" t="n">
        <v>3.85944</v>
      </c>
      <c r="NG24" t="n">
        <v>3.86566</v>
      </c>
      <c r="NH24" t="n">
        <v>3.87288</v>
      </c>
      <c r="NI24" t="n">
        <v>3.88615</v>
      </c>
      <c r="NJ24" t="n">
        <v>3.8995</v>
      </c>
      <c r="NK24" t="n">
        <v>3.90897</v>
      </c>
      <c r="NL24" t="n">
        <v>3.91285</v>
      </c>
      <c r="NM24" t="n">
        <v>3.92108</v>
      </c>
      <c r="NN24" t="n">
        <v>3.93233</v>
      </c>
      <c r="NO24" t="n">
        <v>3.94859</v>
      </c>
      <c r="NP24" t="n">
        <v>3.95913</v>
      </c>
      <c r="NQ24" t="n">
        <v>3.97232</v>
      </c>
      <c r="NR24" t="n">
        <v>3.98906</v>
      </c>
      <c r="NS24" t="n">
        <v>3.99842</v>
      </c>
      <c r="NT24" t="n">
        <v>4.00466</v>
      </c>
      <c r="NU24" t="n">
        <v>4.01194</v>
      </c>
      <c r="NV24" t="n">
        <v>4.02593</v>
      </c>
      <c r="NW24" t="n">
        <v>4.03609</v>
      </c>
      <c r="NX24" t="n">
        <v>4.04838</v>
      </c>
      <c r="NY24" t="n">
        <v>4.06344</v>
      </c>
      <c r="NZ24" t="n">
        <v>4.07127</v>
      </c>
      <c r="OA24" t="n">
        <v>4.07861</v>
      </c>
      <c r="OB24" t="n">
        <v>4.09511</v>
      </c>
      <c r="OC24" t="n">
        <v>4.10717</v>
      </c>
      <c r="OD24" t="n">
        <v>4.11633</v>
      </c>
      <c r="OE24" t="n">
        <v>4.12891</v>
      </c>
      <c r="OF24" t="n">
        <v>4.1404</v>
      </c>
      <c r="OG24" t="n">
        <v>4.14948</v>
      </c>
      <c r="OH24" t="n">
        <v>4.15432</v>
      </c>
      <c r="OI24" t="n">
        <v>4.16389</v>
      </c>
      <c r="OJ24" t="n">
        <v>4.17273</v>
      </c>
      <c r="OK24" t="n">
        <v>4.17903</v>
      </c>
      <c r="OL24" t="n">
        <v>4.18639</v>
      </c>
      <c r="OM24" t="n">
        <v>4.19837</v>
      </c>
      <c r="ON24" t="n">
        <v>4.20866</v>
      </c>
      <c r="OO24" t="n">
        <v>4.21242</v>
      </c>
      <c r="OP24" t="n">
        <v>4.21866</v>
      </c>
      <c r="OQ24" t="n">
        <v>4.22704</v>
      </c>
      <c r="OR24" t="n">
        <v>4.24132</v>
      </c>
      <c r="OS24" t="n">
        <v>4.24725</v>
      </c>
      <c r="OT24" t="n">
        <v>4.25573</v>
      </c>
      <c r="OU24" t="n">
        <v>4.25959</v>
      </c>
      <c r="OV24" t="n">
        <v>4.2637</v>
      </c>
      <c r="OW24" t="n">
        <v>4.27317</v>
      </c>
      <c r="OX24" t="n">
        <v>4.28037</v>
      </c>
      <c r="OY24" t="n">
        <v>4.2841</v>
      </c>
      <c r="OZ24" t="n">
        <v>4.28914</v>
      </c>
      <c r="PA24" t="n">
        <v>4.2963</v>
      </c>
      <c r="PB24" t="n">
        <v>4.30634</v>
      </c>
      <c r="PC24" t="n">
        <v>4.3205</v>
      </c>
      <c r="PD24" t="n">
        <v>4.33258</v>
      </c>
      <c r="PE24" t="n">
        <v>4.33817</v>
      </c>
      <c r="PF24" t="n">
        <v>4.34487</v>
      </c>
      <c r="PG24" t="n">
        <v>4.35136</v>
      </c>
      <c r="PH24" t="n">
        <v>4.35817</v>
      </c>
      <c r="PI24" t="n">
        <v>4.36654</v>
      </c>
      <c r="PJ24" t="n">
        <v>4.37403</v>
      </c>
      <c r="PK24" t="n">
        <v>4.38004</v>
      </c>
      <c r="PL24" t="n">
        <v>4.38255</v>
      </c>
      <c r="PM24" t="n">
        <v>4.39033</v>
      </c>
      <c r="PN24" t="n">
        <v>4.39673</v>
      </c>
      <c r="PO24" t="n">
        <v>4.40115</v>
      </c>
      <c r="PP24" t="n">
        <v>4.40969</v>
      </c>
      <c r="PQ24" t="n">
        <v>4.42195</v>
      </c>
      <c r="PR24" t="n">
        <v>4.43517</v>
      </c>
      <c r="PS24" t="n">
        <v>4.44708</v>
      </c>
      <c r="PT24" t="n">
        <v>4.45279</v>
      </c>
      <c r="PU24" t="n">
        <v>4.46347</v>
      </c>
      <c r="PV24" t="n">
        <v>4.47186</v>
      </c>
      <c r="PW24" t="n">
        <v>4.48071</v>
      </c>
      <c r="PX24" t="n">
        <v>4.49056</v>
      </c>
      <c r="PY24" t="n">
        <v>4.49915</v>
      </c>
      <c r="PZ24" t="n">
        <v>4.50299</v>
      </c>
      <c r="QA24" t="n">
        <v>4.51386</v>
      </c>
      <c r="QB24" t="n">
        <v>4.52402</v>
      </c>
      <c r="QC24" t="n">
        <v>4.52971</v>
      </c>
      <c r="QD24" t="n">
        <v>4.53871</v>
      </c>
      <c r="QE24" t="n">
        <v>4.54302</v>
      </c>
      <c r="QF24" t="n">
        <v>4.54988</v>
      </c>
      <c r="QG24" t="n">
        <v>4.55351</v>
      </c>
      <c r="QH24" t="n">
        <v>4.56123</v>
      </c>
      <c r="QI24" t="n">
        <v>4.57273</v>
      </c>
      <c r="QJ24" t="n">
        <v>4.58304</v>
      </c>
      <c r="QK24" t="n">
        <v>4.59354</v>
      </c>
      <c r="QL24" t="n">
        <v>4.60007</v>
      </c>
      <c r="QM24" t="n">
        <v>4.61585</v>
      </c>
      <c r="QN24" t="n">
        <v>4.6322</v>
      </c>
      <c r="QO24" t="n">
        <v>4.64173</v>
      </c>
      <c r="QP24" t="n">
        <v>4.65208</v>
      </c>
      <c r="QQ24" t="n">
        <v>4.65721</v>
      </c>
      <c r="QR24" t="n">
        <v>4.66333</v>
      </c>
      <c r="QS24" t="n">
        <v>4.6702</v>
      </c>
      <c r="QT24" t="n">
        <v>4.68197</v>
      </c>
      <c r="QU24" t="n">
        <v>4.69041</v>
      </c>
      <c r="QV24" t="n">
        <v>4.70648</v>
      </c>
      <c r="QW24" t="n">
        <v>4.71031</v>
      </c>
      <c r="QX24" t="n">
        <v>4.71916</v>
      </c>
      <c r="QY24" t="n">
        <v>4.7248</v>
      </c>
      <c r="QZ24" t="n">
        <v>4.73584</v>
      </c>
      <c r="RA24" t="n">
        <v>4.74669</v>
      </c>
      <c r="RB24" t="n">
        <v>4.75176</v>
      </c>
      <c r="RC24" t="n">
        <v>4.76216</v>
      </c>
      <c r="RD24" t="n">
        <v>4.77141</v>
      </c>
      <c r="RE24" t="n">
        <v>4.77723</v>
      </c>
      <c r="RF24" t="n">
        <v>4.78665</v>
      </c>
      <c r="RG24" t="n">
        <v>4.79736</v>
      </c>
      <c r="RH24" t="n">
        <v>4.80573</v>
      </c>
      <c r="RI24" t="n">
        <v>4.81858</v>
      </c>
      <c r="RJ24" t="n">
        <v>4.82731</v>
      </c>
      <c r="RK24" t="n">
        <v>4.83513</v>
      </c>
      <c r="RL24" t="n">
        <v>4.84518</v>
      </c>
      <c r="RM24" t="n">
        <v>4.85134</v>
      </c>
      <c r="RN24" t="n">
        <v>4.85764</v>
      </c>
      <c r="RO24" t="n">
        <v>4.86677</v>
      </c>
      <c r="RP24" t="n">
        <v>4.88149</v>
      </c>
      <c r="RQ24" t="n">
        <v>4.89296</v>
      </c>
      <c r="RR24" t="n">
        <v>4.90694</v>
      </c>
      <c r="RS24" t="n">
        <v>4.91482</v>
      </c>
      <c r="RT24" t="n">
        <v>4.92526</v>
      </c>
      <c r="RU24" t="n">
        <v>4.93652</v>
      </c>
      <c r="RV24" t="n">
        <v>4.94497</v>
      </c>
      <c r="RW24" t="n">
        <v>4.95241</v>
      </c>
      <c r="RX24" t="n">
        <v>4.96235</v>
      </c>
      <c r="RY24" t="n">
        <v>4.97432</v>
      </c>
      <c r="RZ24" t="n">
        <v>4.98536</v>
      </c>
      <c r="SA24" t="n">
        <v>4.99987</v>
      </c>
      <c r="SB24" t="n">
        <v>5.02036</v>
      </c>
      <c r="SC24" t="n">
        <v>5.02992</v>
      </c>
      <c r="SD24" t="n">
        <v>5.04035</v>
      </c>
      <c r="SE24" t="n">
        <v>5.05257</v>
      </c>
      <c r="SF24" t="n">
        <v>5.06088</v>
      </c>
      <c r="SG24" t="n">
        <v>5.06795</v>
      </c>
      <c r="SH24" t="n">
        <v>5.07828</v>
      </c>
      <c r="SI24" t="n">
        <v>5.08743</v>
      </c>
      <c r="SJ24" t="n">
        <v>5.09434</v>
      </c>
      <c r="SK24" t="n">
        <v>5.10377</v>
      </c>
      <c r="SL24" t="n">
        <v>5.12271</v>
      </c>
      <c r="SM24" t="n">
        <v>5.13608</v>
      </c>
      <c r="SN24" t="n">
        <v>5.15368</v>
      </c>
      <c r="SO24" t="n">
        <v>5.16349</v>
      </c>
      <c r="SP24" t="n">
        <v>5.17389</v>
      </c>
      <c r="SQ24" t="n">
        <v>5.17711</v>
      </c>
      <c r="SR24" t="n">
        <v>5.18419</v>
      </c>
      <c r="SS24" t="n">
        <v>5.19012</v>
      </c>
      <c r="ST24" t="n">
        <v>5.20946</v>
      </c>
      <c r="SU24" t="n">
        <v>5.21554</v>
      </c>
      <c r="SV24" t="n">
        <v>5.22376</v>
      </c>
      <c r="SW24" t="n">
        <v>5.23155</v>
      </c>
      <c r="SX24" t="n">
        <v>5.24342</v>
      </c>
      <c r="SY24" t="n">
        <v>5.25954</v>
      </c>
      <c r="SZ24" t="n">
        <v>5.27215</v>
      </c>
      <c r="TA24" t="n">
        <v>5.2866</v>
      </c>
      <c r="TB24" t="n">
        <v>5.29839</v>
      </c>
      <c r="TC24" t="n">
        <v>5.30718</v>
      </c>
      <c r="TD24" t="n">
        <v>5.32177</v>
      </c>
      <c r="TE24" t="n">
        <v>5.32949</v>
      </c>
      <c r="TF24" t="n">
        <v>5.33827</v>
      </c>
      <c r="TG24" t="n">
        <v>5.3498</v>
      </c>
      <c r="TH24" t="n">
        <v>5.36015</v>
      </c>
      <c r="TI24" t="n">
        <v>5.37357</v>
      </c>
      <c r="TJ24" t="n">
        <v>5.38591</v>
      </c>
      <c r="TK24" t="n">
        <v>5.39728</v>
      </c>
      <c r="TL24" t="n">
        <v>5.41001</v>
      </c>
      <c r="TM24" t="n">
        <v>5.42822</v>
      </c>
      <c r="TN24" t="n">
        <v>5.44477</v>
      </c>
      <c r="TO24" t="n">
        <v>5.45945</v>
      </c>
      <c r="TP24" t="n">
        <v>5.47552</v>
      </c>
      <c r="TQ24" t="n">
        <v>5.48323</v>
      </c>
      <c r="TR24" t="n">
        <v>5.49427</v>
      </c>
      <c r="TS24" t="n">
        <v>5.50248</v>
      </c>
      <c r="TT24" t="n">
        <v>5.51352</v>
      </c>
      <c r="TU24" t="n">
        <v>5.53102</v>
      </c>
      <c r="TV24" t="n">
        <v>5.54132</v>
      </c>
      <c r="TW24" t="n">
        <v>5.54808</v>
      </c>
      <c r="TX24" t="n">
        <v>5.55945</v>
      </c>
      <c r="TY24" t="n">
        <v>5.56555</v>
      </c>
      <c r="TZ24" t="n">
        <v>5.57246</v>
      </c>
      <c r="UA24" t="n">
        <v>5.58602</v>
      </c>
      <c r="UB24" t="n">
        <v>5.59649</v>
      </c>
      <c r="UC24" t="n">
        <v>5.61056</v>
      </c>
      <c r="UD24" t="n">
        <v>5.61872</v>
      </c>
      <c r="UE24" t="n">
        <v>5.63118</v>
      </c>
      <c r="UF24" t="n">
        <v>5.64442</v>
      </c>
      <c r="UG24" t="n">
        <v>5.65897</v>
      </c>
      <c r="UH24" t="n">
        <v>5.66963</v>
      </c>
      <c r="UI24" t="n">
        <v>5.68023</v>
      </c>
      <c r="UJ24" t="n">
        <v>5.69647</v>
      </c>
      <c r="UK24" t="n">
        <v>5.70324</v>
      </c>
      <c r="UL24" t="n">
        <v>5.70979</v>
      </c>
      <c r="UM24" t="n">
        <v>5.72263</v>
      </c>
      <c r="UN24" t="n">
        <v>5.7365</v>
      </c>
      <c r="UO24" t="n">
        <v>5.75118</v>
      </c>
      <c r="UP24" t="n">
        <v>5.76951</v>
      </c>
      <c r="UQ24" t="n">
        <v>5.78562</v>
      </c>
      <c r="UR24" t="n">
        <v>5.79953</v>
      </c>
      <c r="US24" t="n">
        <v>5.81397</v>
      </c>
      <c r="UT24" t="n">
        <v>5.81877</v>
      </c>
      <c r="UU24" t="n">
        <v>5.82831</v>
      </c>
      <c r="UV24" t="n">
        <v>5.84366</v>
      </c>
      <c r="UW24" t="n">
        <v>5.85332</v>
      </c>
      <c r="UX24" t="n">
        <v>5.85746</v>
      </c>
      <c r="UY24" t="n">
        <v>5.86509</v>
      </c>
      <c r="UZ24" t="n">
        <v>5.87774</v>
      </c>
      <c r="VA24" t="n">
        <v>5.88563</v>
      </c>
      <c r="VB24" t="n">
        <v>5.8916</v>
      </c>
      <c r="VC24" t="n">
        <v>5.90094</v>
      </c>
      <c r="VD24" t="n">
        <v>5.92246</v>
      </c>
      <c r="VE24" t="n">
        <v>5.94103</v>
      </c>
      <c r="VF24" t="n">
        <v>5.94977</v>
      </c>
      <c r="VG24" t="n">
        <v>5.96462</v>
      </c>
      <c r="VH24" t="n">
        <v>5.9696</v>
      </c>
      <c r="VI24" t="n">
        <v>5.9755</v>
      </c>
      <c r="VJ24" t="n">
        <v>5.98746</v>
      </c>
      <c r="VK24" t="n">
        <v>6.00254</v>
      </c>
      <c r="VL24" t="n">
        <v>6.01257</v>
      </c>
      <c r="VM24" t="n">
        <v>6.02316</v>
      </c>
      <c r="VN24" t="n">
        <v>6.04384</v>
      </c>
      <c r="VO24" t="n">
        <v>6.05517</v>
      </c>
      <c r="VP24" t="n">
        <v>6.07051</v>
      </c>
      <c r="VQ24" t="n">
        <v>6.09807</v>
      </c>
      <c r="VR24" t="n">
        <v>6.10947</v>
      </c>
      <c r="VS24" t="n">
        <v>6.11085</v>
      </c>
      <c r="VT24" t="n">
        <v>6.12606</v>
      </c>
      <c r="VU24" t="n">
        <v>6.1443</v>
      </c>
      <c r="VV24" t="n">
        <v>6.15539</v>
      </c>
      <c r="VW24" t="n">
        <v>6.16804</v>
      </c>
      <c r="VX24" t="n">
        <v>6.18324</v>
      </c>
      <c r="VY24" t="n">
        <v>6.19294</v>
      </c>
      <c r="VZ24" t="n">
        <v>6.20712</v>
      </c>
      <c r="WA24" t="n">
        <v>6.2198</v>
      </c>
      <c r="WB24" t="n">
        <v>6.22528</v>
      </c>
      <c r="WC24" t="n">
        <v>6.23898</v>
      </c>
      <c r="WD24" t="n">
        <v>6.25228</v>
      </c>
      <c r="WE24" t="n">
        <v>6.26667</v>
      </c>
      <c r="WF24" t="n">
        <v>6.27908</v>
      </c>
      <c r="WG24" t="n">
        <v>6.29294</v>
      </c>
      <c r="WH24" t="n">
        <v>6.30755</v>
      </c>
      <c r="WI24" t="n">
        <v>6.32688</v>
      </c>
      <c r="WJ24" t="n">
        <v>6.3393</v>
      </c>
      <c r="WK24" t="n">
        <v>6.3535</v>
      </c>
      <c r="WL24" t="n">
        <v>6.36059</v>
      </c>
      <c r="WM24" t="n">
        <v>6.37284</v>
      </c>
      <c r="WN24" t="n">
        <v>6.38298</v>
      </c>
      <c r="WO24" t="n">
        <v>6.39678</v>
      </c>
      <c r="WP24" t="n">
        <v>6.40845</v>
      </c>
      <c r="WQ24" t="n">
        <v>6.41827</v>
      </c>
      <c r="WR24" t="n">
        <v>6.43495</v>
      </c>
      <c r="WS24" t="n">
        <v>6.44984</v>
      </c>
      <c r="WT24" t="n">
        <v>6.4632</v>
      </c>
      <c r="WU24" t="n">
        <v>6.47901</v>
      </c>
      <c r="WV24" t="n">
        <v>6.48655</v>
      </c>
      <c r="WW24" t="n">
        <v>6.49851</v>
      </c>
      <c r="WX24" t="n">
        <v>6.51737</v>
      </c>
      <c r="WY24" t="n">
        <v>6.52647</v>
      </c>
      <c r="WZ24" t="n">
        <v>6.54056</v>
      </c>
      <c r="XA24" t="n">
        <v>6.55289</v>
      </c>
      <c r="XB24" t="n">
        <v>6.56462</v>
      </c>
      <c r="XC24" t="n">
        <v>6.57719</v>
      </c>
      <c r="XD24" t="n">
        <v>6.58646</v>
      </c>
      <c r="XE24" t="n">
        <v>6.59955</v>
      </c>
      <c r="XF24" t="n">
        <v>6.61381</v>
      </c>
      <c r="XG24" t="n">
        <v>6.62034</v>
      </c>
      <c r="XH24" t="n">
        <v>6.63409</v>
      </c>
      <c r="XI24" t="n">
        <v>6.64998</v>
      </c>
      <c r="XJ24" t="n">
        <v>6.662</v>
      </c>
      <c r="XK24" t="n">
        <v>6.67451</v>
      </c>
      <c r="XL24" t="n">
        <v>6.68441</v>
      </c>
      <c r="XM24" t="n">
        <v>6.69535</v>
      </c>
      <c r="XN24" t="n">
        <v>6.71282</v>
      </c>
      <c r="XO24" t="n">
        <v>6.72546</v>
      </c>
      <c r="XP24" t="n">
        <v>6.74297</v>
      </c>
      <c r="XQ24" t="n">
        <v>6.75843</v>
      </c>
      <c r="XR24" t="n">
        <v>6.77662</v>
      </c>
      <c r="XS24" t="n">
        <v>6.79519</v>
      </c>
      <c r="XT24" t="n">
        <v>6.80637</v>
      </c>
      <c r="XU24" t="n">
        <v>6.817</v>
      </c>
      <c r="XV24" t="n">
        <v>6.82423</v>
      </c>
      <c r="XW24" t="n">
        <v>6.83511</v>
      </c>
      <c r="XX24" t="n">
        <v>6.8474</v>
      </c>
      <c r="XY24" t="n">
        <v>6.86023</v>
      </c>
      <c r="XZ24" t="n">
        <v>6.87261</v>
      </c>
      <c r="YA24" t="n">
        <v>6.88676</v>
      </c>
      <c r="YB24" t="n">
        <v>6.89895</v>
      </c>
      <c r="YC24" t="n">
        <v>6.90597</v>
      </c>
      <c r="YD24" t="n">
        <v>6.91701</v>
      </c>
      <c r="YE24" t="n">
        <v>6.92716</v>
      </c>
      <c r="YF24" t="n">
        <v>6.94552</v>
      </c>
      <c r="YG24" t="n">
        <v>6.96785</v>
      </c>
      <c r="YH24" t="n">
        <v>6.98496</v>
      </c>
      <c r="YI24" t="n">
        <v>6.99592</v>
      </c>
      <c r="YJ24" t="n">
        <v>7.00429</v>
      </c>
      <c r="YK24" t="n">
        <v>7.01749</v>
      </c>
      <c r="YL24" t="n">
        <v>7.04575</v>
      </c>
      <c r="YM24" t="n">
        <v>7.05959</v>
      </c>
      <c r="YN24" t="n">
        <v>7.07165</v>
      </c>
      <c r="YO24" t="n">
        <v>7.08734</v>
      </c>
      <c r="YP24" t="n">
        <v>7.10543</v>
      </c>
      <c r="YQ24" t="n">
        <v>7.12408</v>
      </c>
      <c r="YR24" t="n">
        <v>7.13921</v>
      </c>
      <c r="YS24" t="n">
        <v>7.15091</v>
      </c>
      <c r="YT24" t="n">
        <v>7.16965</v>
      </c>
      <c r="YU24" t="n">
        <v>7.19634</v>
      </c>
      <c r="YV24" t="n">
        <v>7.21607</v>
      </c>
      <c r="YW24" t="n">
        <v>7.22906</v>
      </c>
      <c r="YX24" t="n">
        <v>7.24764</v>
      </c>
      <c r="YY24" t="n">
        <v>7.26798</v>
      </c>
      <c r="YZ24" t="n">
        <v>7.28769</v>
      </c>
      <c r="ZA24" t="n">
        <v>7.29945</v>
      </c>
      <c r="ZB24" t="n">
        <v>7.31486</v>
      </c>
      <c r="ZC24" t="n">
        <v>7.3366</v>
      </c>
      <c r="ZD24" t="n">
        <v>7.34471</v>
      </c>
      <c r="ZE24" t="n">
        <v>7.36251</v>
      </c>
      <c r="ZF24" t="n">
        <v>7.3751</v>
      </c>
      <c r="ZG24" t="n">
        <v>7.39233</v>
      </c>
      <c r="ZH24" t="n">
        <v>7.41172</v>
      </c>
      <c r="ZI24" t="n">
        <v>7.4295</v>
      </c>
      <c r="ZJ24" t="n">
        <v>7.45062</v>
      </c>
      <c r="ZK24" t="n">
        <v>7.46788</v>
      </c>
      <c r="ZL24" t="n">
        <v>7.49425</v>
      </c>
      <c r="ZM24" t="n">
        <v>7.50957</v>
      </c>
      <c r="ZN24" t="n">
        <v>7.53571</v>
      </c>
      <c r="ZO24" t="n">
        <v>7.56021</v>
      </c>
      <c r="ZP24" t="n">
        <v>7.57627</v>
      </c>
      <c r="ZQ24" t="n">
        <v>7.58772</v>
      </c>
      <c r="ZR24" t="n">
        <v>7.60215</v>
      </c>
      <c r="ZS24" t="n">
        <v>7.62998</v>
      </c>
      <c r="ZT24" t="n">
        <v>7.64113</v>
      </c>
      <c r="ZU24" t="n">
        <v>7.64697</v>
      </c>
      <c r="ZV24" t="n">
        <v>7.66151</v>
      </c>
      <c r="ZW24" t="n">
        <v>7.67813</v>
      </c>
      <c r="ZX24" t="n">
        <v>7.695</v>
      </c>
      <c r="ZY24" t="n">
        <v>7.70802</v>
      </c>
      <c r="ZZ24" t="n">
        <v>7.72426</v>
      </c>
      <c r="AAA24" t="n">
        <v>7.74437</v>
      </c>
      <c r="AAB24" t="n">
        <v>7.75938</v>
      </c>
      <c r="AAC24" t="n">
        <v>7.77733</v>
      </c>
      <c r="AAD24" t="n">
        <v>7.80307</v>
      </c>
      <c r="AAE24" t="n">
        <v>7.81697</v>
      </c>
      <c r="AAF24" t="n">
        <v>7.83069</v>
      </c>
      <c r="AAG24" t="n">
        <v>7.84283</v>
      </c>
      <c r="AAH24" t="n">
        <v>7.8604</v>
      </c>
      <c r="AAI24" t="n">
        <v>7.88027</v>
      </c>
      <c r="AAJ24" t="n">
        <v>7.89802</v>
      </c>
      <c r="AAK24" t="n">
        <v>7.91483</v>
      </c>
      <c r="AAL24" t="n">
        <v>7.93383</v>
      </c>
      <c r="AAM24" t="n">
        <v>7.95882</v>
      </c>
      <c r="AAN24" t="n">
        <v>7.97305</v>
      </c>
      <c r="AAO24" t="n">
        <v>7.99873</v>
      </c>
      <c r="AAP24" t="n">
        <v>8.01591</v>
      </c>
      <c r="AAQ24" t="n">
        <v>8.029590000000001</v>
      </c>
      <c r="AAR24" t="n">
        <v>8.041639999999999</v>
      </c>
      <c r="AAS24" t="n">
        <v>8.070360000000001</v>
      </c>
      <c r="AAT24" t="n">
        <v>8.078580000000001</v>
      </c>
      <c r="AAU24" t="n">
        <v>8.088290000000001</v>
      </c>
      <c r="AAV24" t="n">
        <v>8.10439</v>
      </c>
      <c r="AAW24" t="n">
        <v>8.126530000000001</v>
      </c>
      <c r="AAX24" t="n">
        <v>8.1442</v>
      </c>
      <c r="AAY24" t="n">
        <v>8.169840000000001</v>
      </c>
      <c r="AAZ24" t="n">
        <v>8.1938</v>
      </c>
      <c r="ABA24" t="n">
        <v>8.213340000000001</v>
      </c>
      <c r="ABB24" t="n">
        <v>8.21974</v>
      </c>
      <c r="ABC24" t="n">
        <v>8.23691</v>
      </c>
      <c r="ABD24" t="n">
        <v>8.25431</v>
      </c>
      <c r="ABE24" t="n">
        <v>8.27173</v>
      </c>
      <c r="ABF24" t="n">
        <v>8.29283</v>
      </c>
      <c r="ABG24" t="n">
        <v>8.3034</v>
      </c>
      <c r="ABH24" t="n">
        <v>8.31687</v>
      </c>
      <c r="ABI24" t="n">
        <v>8.35087</v>
      </c>
      <c r="ABJ24" t="n">
        <v>8.369260000000001</v>
      </c>
      <c r="ABK24" t="n">
        <v>8.38738</v>
      </c>
      <c r="ABL24" t="n">
        <v>8.403449999999999</v>
      </c>
      <c r="ABM24" t="n">
        <v>8.418609999999999</v>
      </c>
      <c r="ABN24" t="n">
        <v>8.43215</v>
      </c>
      <c r="ABO24" t="n">
        <v>8.470969999999999</v>
      </c>
      <c r="ABP24" t="n">
        <v>8.49193</v>
      </c>
      <c r="ABQ24" t="n">
        <v>8.519920000000001</v>
      </c>
      <c r="ABR24" t="n">
        <v>8.552490000000001</v>
      </c>
      <c r="ABS24" t="n">
        <v>8.58229</v>
      </c>
      <c r="ABT24" t="n">
        <v>8.61079</v>
      </c>
      <c r="ABU24" t="n">
        <v>8.623430000000001</v>
      </c>
      <c r="ABV24" t="n">
        <v>8.633100000000001</v>
      </c>
      <c r="ABW24" t="n">
        <v>8.642480000000001</v>
      </c>
      <c r="ABX24" t="n">
        <v>8.66985</v>
      </c>
      <c r="ABY24" t="n">
        <v>8.6935</v>
      </c>
      <c r="ABZ24" t="n">
        <v>8.713279999999999</v>
      </c>
      <c r="ACA24" t="n">
        <v>8.74084</v>
      </c>
      <c r="ACB24" t="n">
        <v>8.76778</v>
      </c>
      <c r="ACC24" t="n">
        <v>8.78524</v>
      </c>
      <c r="ACD24" t="n">
        <v>8.81113</v>
      </c>
      <c r="ACE24" t="n">
        <v>8.838039999999999</v>
      </c>
      <c r="ACF24" t="n">
        <v>8.86284</v>
      </c>
      <c r="ACG24" t="n">
        <v>8.879619999999999</v>
      </c>
      <c r="ACH24" t="n">
        <v>8.90244</v>
      </c>
      <c r="ACI24" t="n">
        <v>8.91999</v>
      </c>
      <c r="ACJ24" t="n">
        <v>8.94903</v>
      </c>
      <c r="ACK24" t="n">
        <v>8.967650000000001</v>
      </c>
      <c r="ACL24" t="n">
        <v>8.98658</v>
      </c>
      <c r="ACM24" t="n">
        <v>9.02094</v>
      </c>
      <c r="ACN24" t="n">
        <v>9.04518</v>
      </c>
      <c r="ACO24" t="n">
        <v>9.074389999999999</v>
      </c>
      <c r="ACP24" t="n">
        <v>9.10576</v>
      </c>
      <c r="ACQ24" t="n">
        <v>9.133660000000001</v>
      </c>
      <c r="ACR24" t="n">
        <v>9.14907</v>
      </c>
      <c r="ACS24" t="n">
        <v>9.168089999999999</v>
      </c>
      <c r="ACT24" t="n">
        <v>9.177860000000001</v>
      </c>
      <c r="ACU24" t="n">
        <v>9.19849</v>
      </c>
      <c r="ACV24" t="n">
        <v>9.23751</v>
      </c>
      <c r="ACW24" t="n">
        <v>9.256180000000001</v>
      </c>
      <c r="ACX24" t="n">
        <v>9.274990000000001</v>
      </c>
      <c r="ACY24" t="n">
        <v>9.30212</v>
      </c>
      <c r="ACZ24" t="n">
        <v>9.32235</v>
      </c>
      <c r="ADA24" t="n">
        <v>9.34703</v>
      </c>
      <c r="ADB24" t="n">
        <v>9.37768</v>
      </c>
      <c r="ADC24" t="n">
        <v>9.39838</v>
      </c>
      <c r="ADD24" t="n">
        <v>9.42113</v>
      </c>
      <c r="ADE24" t="n">
        <v>9.45528</v>
      </c>
      <c r="ADF24" t="n">
        <v>9.466480000000001</v>
      </c>
      <c r="ADG24" t="n">
        <v>9.48996</v>
      </c>
      <c r="ADH24" t="n">
        <v>9.515549999999999</v>
      </c>
      <c r="ADI24" t="n">
        <v>9.54941</v>
      </c>
      <c r="ADJ24" t="n">
        <v>9.577019999999999</v>
      </c>
      <c r="ADK24" t="n">
        <v>9.603820000000001</v>
      </c>
      <c r="ADL24" t="n">
        <v>9.63978</v>
      </c>
      <c r="ADM24" t="n">
        <v>9.66808</v>
      </c>
      <c r="ADN24" t="n">
        <v>9.703250000000001</v>
      </c>
      <c r="ADO24" t="n">
        <v>9.745609999999999</v>
      </c>
      <c r="ADP24" t="n">
        <v>9.785970000000001</v>
      </c>
      <c r="ADQ24" t="n">
        <v>9.820869999999999</v>
      </c>
      <c r="ADR24" t="n">
        <v>9.856579999999999</v>
      </c>
      <c r="ADS24" t="n">
        <v>9.883089999999999</v>
      </c>
      <c r="ADT24" t="n">
        <v>9.90471</v>
      </c>
      <c r="ADU24" t="n">
        <v>9.920540000000001</v>
      </c>
      <c r="ADV24" t="n">
        <v>9.95514</v>
      </c>
      <c r="ADW24" t="n">
        <v>9.99005</v>
      </c>
      <c r="ADX24" t="n">
        <v>10.0104</v>
      </c>
      <c r="ADY24" t="n">
        <v>10.04311</v>
      </c>
      <c r="ADZ24" t="n">
        <v>10.077</v>
      </c>
      <c r="AEA24" t="n">
        <v>10.11292</v>
      </c>
      <c r="AEB24" t="n">
        <v>10.14611</v>
      </c>
      <c r="AEC24" t="n">
        <v>10.17196</v>
      </c>
      <c r="AED24" t="n">
        <v>10.2168</v>
      </c>
      <c r="AEE24" t="n">
        <v>10.23737</v>
      </c>
      <c r="AEF24" t="n">
        <v>10.26357</v>
      </c>
      <c r="AEG24" t="n">
        <v>10.29135</v>
      </c>
      <c r="AEH24" t="n">
        <v>10.3146</v>
      </c>
      <c r="AEI24" t="n">
        <v>10.33227</v>
      </c>
      <c r="AEJ24" t="n">
        <v>10.35749</v>
      </c>
      <c r="AEK24" t="n">
        <v>10.38961</v>
      </c>
      <c r="AEL24" t="n">
        <v>10.41089</v>
      </c>
      <c r="AEM24" t="n">
        <v>10.45072</v>
      </c>
      <c r="AEN24" t="n">
        <v>10.48512</v>
      </c>
      <c r="AEO24" t="n">
        <v>10.52035</v>
      </c>
      <c r="AEP24" t="n">
        <v>10.53255</v>
      </c>
      <c r="AEQ24" t="n">
        <v>10.55077</v>
      </c>
      <c r="AER24" t="n">
        <v>10.56523</v>
      </c>
      <c r="AES24" t="n">
        <v>10.6094</v>
      </c>
      <c r="AET24" t="n">
        <v>10.63287</v>
      </c>
      <c r="AEU24" t="n">
        <v>10.65283</v>
      </c>
      <c r="AEV24" t="n">
        <v>10.67832</v>
      </c>
      <c r="AEW24" t="n">
        <v>10.71726</v>
      </c>
      <c r="AEX24" t="n">
        <v>10.75101</v>
      </c>
      <c r="AEY24" t="n">
        <v>10.77062</v>
      </c>
      <c r="AEZ24" t="n">
        <v>10.81066</v>
      </c>
      <c r="AFA24" t="n">
        <v>10.84386</v>
      </c>
      <c r="AFB24" t="n">
        <v>10.88694</v>
      </c>
      <c r="AFC24" t="n">
        <v>10.92586</v>
      </c>
      <c r="AFD24" t="n">
        <v>10.95312</v>
      </c>
      <c r="AFE24" t="n">
        <v>10.97525</v>
      </c>
      <c r="AFF24" t="n">
        <v>11.00072</v>
      </c>
      <c r="AFG24" t="n">
        <v>11.03688</v>
      </c>
      <c r="AFH24" t="n">
        <v>11.06828</v>
      </c>
      <c r="AFI24" t="n">
        <v>11.10884</v>
      </c>
      <c r="AFJ24" t="n">
        <v>11.14538</v>
      </c>
      <c r="AFK24" t="n">
        <v>11.18936</v>
      </c>
      <c r="AFL24" t="n">
        <v>11.23284</v>
      </c>
      <c r="AFM24" t="n">
        <v>11.26186</v>
      </c>
      <c r="AFN24" t="n">
        <v>11.30231</v>
      </c>
      <c r="AFO24" t="n">
        <v>11.34287</v>
      </c>
      <c r="AFP24" t="n">
        <v>11.37271</v>
      </c>
      <c r="AFQ24" t="n">
        <v>11.39944</v>
      </c>
      <c r="AFR24" t="n">
        <v>11.43124</v>
      </c>
      <c r="AFS24" t="n">
        <v>11.46795</v>
      </c>
      <c r="AFT24" t="n">
        <v>11.52126</v>
      </c>
      <c r="AFU24" t="n">
        <v>11.55312</v>
      </c>
      <c r="AFV24" t="n">
        <v>11.58312</v>
      </c>
      <c r="AFW24" t="n">
        <v>11.63248</v>
      </c>
      <c r="AFX24" t="n">
        <v>11.68268</v>
      </c>
      <c r="AFY24" t="n">
        <v>11.72062</v>
      </c>
      <c r="AFZ24" t="n">
        <v>11.74614</v>
      </c>
      <c r="AGA24" t="n">
        <v>11.76791</v>
      </c>
      <c r="AGB24" t="n">
        <v>11.80615</v>
      </c>
      <c r="AGC24" t="n">
        <v>11.82969</v>
      </c>
      <c r="AGD24" t="n">
        <v>11.88439</v>
      </c>
      <c r="AGE24" t="n">
        <v>11.93554</v>
      </c>
      <c r="AGF24" t="n">
        <v>11.97172</v>
      </c>
      <c r="AGG24" t="n">
        <v>12.01986</v>
      </c>
      <c r="AGH24" t="n">
        <v>12.06068</v>
      </c>
      <c r="AGI24" t="n">
        <v>12.10413</v>
      </c>
      <c r="AGJ24" t="n">
        <v>12.16435</v>
      </c>
      <c r="AGK24" t="n">
        <v>12.21211</v>
      </c>
      <c r="AGL24" t="n">
        <v>12.26569</v>
      </c>
      <c r="AGM24" t="n">
        <v>12.32132</v>
      </c>
      <c r="AGN24" t="n">
        <v>12.36511</v>
      </c>
      <c r="AGO24" t="n">
        <v>12.41193</v>
      </c>
      <c r="AGP24" t="n">
        <v>12.45317</v>
      </c>
      <c r="AGQ24" t="n">
        <v>12.49201</v>
      </c>
      <c r="AGR24" t="n">
        <v>12.50832</v>
      </c>
      <c r="AGS24" t="n">
        <v>12.5583</v>
      </c>
      <c r="AGT24" t="n">
        <v>12.59937</v>
      </c>
      <c r="AGU24" t="n">
        <v>12.63525</v>
      </c>
      <c r="AGV24" t="n">
        <v>12.69874</v>
      </c>
      <c r="AGW24" t="n">
        <v>12.75701</v>
      </c>
      <c r="AGX24" t="n">
        <v>12.78461</v>
      </c>
      <c r="AGY24" t="n">
        <v>12.82177</v>
      </c>
      <c r="AGZ24" t="n">
        <v>12.86521</v>
      </c>
      <c r="AHA24" t="n">
        <v>12.9184</v>
      </c>
      <c r="AHB24" t="n">
        <v>12.97391</v>
      </c>
      <c r="AHC24" t="n">
        <v>13.0589</v>
      </c>
      <c r="AHD24" t="n">
        <v>13.1305</v>
      </c>
      <c r="AHE24" t="n">
        <v>13.19066</v>
      </c>
      <c r="AHF24" t="n">
        <v>13.27133</v>
      </c>
      <c r="AHG24" t="n">
        <v>13.33229</v>
      </c>
      <c r="AHH24" t="n">
        <v>13.42109</v>
      </c>
      <c r="AHI24" t="n">
        <v>13.50044</v>
      </c>
      <c r="AHJ24" t="n">
        <v>13.57533</v>
      </c>
      <c r="AHK24" t="n">
        <v>13.63018</v>
      </c>
      <c r="AHL24" t="n">
        <v>13.66504</v>
      </c>
      <c r="AHM24" t="n">
        <v>13.69207</v>
      </c>
      <c r="AHN24" t="n">
        <v>13.74683</v>
      </c>
      <c r="AHO24" t="n">
        <v>13.7938</v>
      </c>
      <c r="AHP24" t="n">
        <v>13.84033</v>
      </c>
      <c r="AHQ24" t="n">
        <v>13.88715</v>
      </c>
      <c r="AHR24" t="n">
        <v>13.9162</v>
      </c>
      <c r="AHS24" t="n">
        <v>13.95856</v>
      </c>
      <c r="AHT24" t="n">
        <v>13.98546</v>
      </c>
      <c r="AHU24" t="n">
        <v>14.03422</v>
      </c>
      <c r="AHV24" t="n">
        <v>14.05742</v>
      </c>
      <c r="AHW24" t="n">
        <v>14.09225</v>
      </c>
      <c r="AHX24" t="n">
        <v>14.12007</v>
      </c>
      <c r="AHY24" t="n">
        <v>14.15232</v>
      </c>
      <c r="AHZ24" t="n">
        <v>14.23844</v>
      </c>
      <c r="AIA24" t="n">
        <v>14.33041</v>
      </c>
      <c r="AIB24" t="n">
        <v>14.41019</v>
      </c>
      <c r="AIC24" t="n">
        <v>14.51066</v>
      </c>
      <c r="AID24" t="n">
        <v>14.60807</v>
      </c>
      <c r="AIE24" t="n">
        <v>14.64534</v>
      </c>
      <c r="AIF24" t="n">
        <v>14.71759</v>
      </c>
      <c r="AIG24" t="n">
        <v>14.7994</v>
      </c>
      <c r="AIH24" t="n">
        <v>14.89685</v>
      </c>
      <c r="AII24" t="n">
        <v>14.95957</v>
      </c>
      <c r="AIJ24" t="n">
        <v>15.01973</v>
      </c>
      <c r="AIK24" t="n">
        <v>15.11189</v>
      </c>
      <c r="AIL24" t="n">
        <v>15.2078</v>
      </c>
      <c r="AIM24" t="n">
        <v>15.28641</v>
      </c>
      <c r="AIN24" t="n">
        <v>15.38758</v>
      </c>
      <c r="AIO24" t="n">
        <v>15.45326</v>
      </c>
      <c r="AIP24" t="n">
        <v>15.52169</v>
      </c>
      <c r="AIQ24" t="n">
        <v>15.58498</v>
      </c>
      <c r="AIR24" t="n">
        <v>15.66402</v>
      </c>
      <c r="AIS24" t="n">
        <v>15.72426</v>
      </c>
      <c r="AIT24" t="n">
        <v>15.82963</v>
      </c>
      <c r="AIU24" t="n">
        <v>15.9482</v>
      </c>
      <c r="AIV24" t="n">
        <v>15.98536</v>
      </c>
      <c r="AIW24" t="n">
        <v>16.01075</v>
      </c>
      <c r="AIX24" t="n">
        <v>16.0562</v>
      </c>
      <c r="AIY24" t="n">
        <v>16.17966</v>
      </c>
      <c r="AIZ24" t="n">
        <v>16.29457</v>
      </c>
      <c r="AJA24" t="n">
        <v>16.35119</v>
      </c>
      <c r="AJB24" t="n">
        <v>16.41937</v>
      </c>
      <c r="AJC24" t="n">
        <v>16.52992</v>
      </c>
      <c r="AJD24" t="n">
        <v>16.67888</v>
      </c>
      <c r="AJE24" t="n">
        <v>16.80061</v>
      </c>
      <c r="AJF24" t="n">
        <v>16.94994</v>
      </c>
      <c r="AJG24" t="n">
        <v>17.095</v>
      </c>
      <c r="AJH24" t="n">
        <v>17.189</v>
      </c>
      <c r="AJI24" t="n">
        <v>17.23091</v>
      </c>
      <c r="AJJ24" t="n">
        <v>17.27738</v>
      </c>
      <c r="AJK24" t="n">
        <v>17.38552</v>
      </c>
      <c r="AJL24" t="n">
        <v>17.52444</v>
      </c>
      <c r="AJM24" t="n">
        <v>17.66701</v>
      </c>
      <c r="AJN24" t="n">
        <v>17.8069</v>
      </c>
      <c r="AJO24" t="n">
        <v>17.98886</v>
      </c>
      <c r="AJP24" t="n">
        <v>18.2177</v>
      </c>
      <c r="AJQ24" t="n">
        <v>18.40869</v>
      </c>
      <c r="AJR24" t="n">
        <v>18.54635</v>
      </c>
      <c r="AJS24" t="n">
        <v>18.65352</v>
      </c>
      <c r="AJT24" t="n">
        <v>18.79393</v>
      </c>
      <c r="AJU24" t="n">
        <v>18.94889</v>
      </c>
      <c r="AJV24" t="n">
        <v>19.13223</v>
      </c>
      <c r="AJW24" t="n">
        <v>19.33229</v>
      </c>
      <c r="AJX24" t="n">
        <v>19.54171</v>
      </c>
      <c r="AJY24" t="n">
        <v>19.74542</v>
      </c>
      <c r="AJZ24" t="n">
        <v>19.97712</v>
      </c>
      <c r="AKA24" t="n">
        <v>20.16927</v>
      </c>
      <c r="AKB24" t="n">
        <v>20.30912</v>
      </c>
      <c r="AKC24" t="n">
        <v>20.53703</v>
      </c>
      <c r="AKD24" t="n">
        <v>20.76274</v>
      </c>
      <c r="AKE24" t="n">
        <v>21.00498</v>
      </c>
      <c r="AKF24" t="n">
        <v>21.31232</v>
      </c>
      <c r="AKG24" t="n">
        <v>21.51023</v>
      </c>
      <c r="AKH24" t="n">
        <v>21.63535</v>
      </c>
      <c r="AKI24" t="n">
        <v>21.77843</v>
      </c>
      <c r="AKJ24" t="n">
        <v>22.06086</v>
      </c>
      <c r="AKK24" t="n">
        <v>22.37859</v>
      </c>
      <c r="AKL24" t="n">
        <v>22.68249</v>
      </c>
      <c r="AKM24" t="n">
        <v>23.0051</v>
      </c>
      <c r="AKN24" t="n">
        <v>23.33631</v>
      </c>
      <c r="AKO24" t="n">
        <v>23.73104</v>
      </c>
      <c r="AKP24" t="n">
        <v>24.18556</v>
      </c>
      <c r="AKQ24" t="n">
        <v>24.55581</v>
      </c>
      <c r="AKR24" t="n">
        <v>24.81227</v>
      </c>
      <c r="AKS24" t="n">
        <v>25.17344</v>
      </c>
      <c r="AKT24" t="n">
        <v>25.71556</v>
      </c>
      <c r="AKU24" t="n">
        <v>26.25649</v>
      </c>
      <c r="AKV24" t="n">
        <v>26.55598</v>
      </c>
      <c r="AKW24" t="n">
        <v>27.0398</v>
      </c>
      <c r="AKX24" t="n">
        <v>27.74109</v>
      </c>
      <c r="AKY24" t="n">
        <v>28.282</v>
      </c>
      <c r="AKZ24" t="n">
        <v>28.94982</v>
      </c>
      <c r="ALA24" t="n">
        <v>29.42682</v>
      </c>
      <c r="ALB24" t="n">
        <v>29.96389</v>
      </c>
      <c r="ALC24" t="n">
        <v>30.699</v>
      </c>
      <c r="ALD24" t="n">
        <v>31.45964</v>
      </c>
      <c r="ALE24" t="n">
        <v>32.12682</v>
      </c>
      <c r="ALF24" t="n">
        <v>32.95015</v>
      </c>
      <c r="ALG24" t="n">
        <v>33.80435</v>
      </c>
      <c r="ALH24" t="n">
        <v>35.20153</v>
      </c>
      <c r="ALI24" t="n">
        <v>36.99369</v>
      </c>
      <c r="ALJ24" t="n">
        <v>39.27552</v>
      </c>
      <c r="ALK24" t="n">
        <v>41.76117</v>
      </c>
      <c r="ALL24" t="n">
        <v>45.10736</v>
      </c>
      <c r="ALM24" t="n">
        <v>48.57682</v>
      </c>
      <c r="ALN24" t="n">
        <v>54.97793</v>
      </c>
      <c r="ALO24" t="n">
        <v>77.85599999999999</v>
      </c>
    </row>
    <row r="25">
      <c r="A25" t="inlineStr">
        <is>
          <t>Central African Republic</t>
        </is>
      </c>
      <c r="B25" t="inlineStr">
        <is>
          <t>CAF</t>
        </is>
      </c>
      <c r="C25" s="13">
        <f>AVERAGE(SI25,SJ25)</f>
        <v/>
      </c>
      <c r="D25" t="n">
        <v>0.28</v>
      </c>
      <c r="E25" t="n">
        <v>0.28</v>
      </c>
      <c r="F25" t="n">
        <v>0.28</v>
      </c>
      <c r="G25" t="n">
        <v>0.28</v>
      </c>
      <c r="H25" t="n">
        <v>0.28732</v>
      </c>
      <c r="I25" t="n">
        <v>0.30897</v>
      </c>
      <c r="J25" t="n">
        <v>0.3322</v>
      </c>
      <c r="K25" t="n">
        <v>0.33906</v>
      </c>
      <c r="L25" t="n">
        <v>0.35432</v>
      </c>
      <c r="M25" t="n">
        <v>0.35854</v>
      </c>
      <c r="N25" t="n">
        <v>0.37155</v>
      </c>
      <c r="O25" t="n">
        <v>0.38495</v>
      </c>
      <c r="P25" t="n">
        <v>0.40029</v>
      </c>
      <c r="Q25" t="n">
        <v>0.40897</v>
      </c>
      <c r="R25" t="n">
        <v>0.41258</v>
      </c>
      <c r="S25" t="n">
        <v>0.41663</v>
      </c>
      <c r="T25" t="n">
        <v>0.42369</v>
      </c>
      <c r="U25" t="n">
        <v>0.43558</v>
      </c>
      <c r="V25" t="n">
        <v>0.44086</v>
      </c>
      <c r="W25" t="n">
        <v>0.45239</v>
      </c>
      <c r="X25" t="n">
        <v>0.45901</v>
      </c>
      <c r="Y25" t="n">
        <v>0.46817</v>
      </c>
      <c r="Z25" t="n">
        <v>0.47469</v>
      </c>
      <c r="AA25" t="n">
        <v>0.48135</v>
      </c>
      <c r="AB25" t="n">
        <v>0.48695</v>
      </c>
      <c r="AC25" t="n">
        <v>0.49546</v>
      </c>
      <c r="AD25" t="n">
        <v>0.50063</v>
      </c>
      <c r="AE25" t="n">
        <v>0.50953</v>
      </c>
      <c r="AF25" t="n">
        <v>0.51391</v>
      </c>
      <c r="AG25" t="n">
        <v>0.51458</v>
      </c>
      <c r="AH25" t="n">
        <v>0.51525</v>
      </c>
      <c r="AI25" t="n">
        <v>0.5202</v>
      </c>
      <c r="AJ25" t="n">
        <v>0.52132</v>
      </c>
      <c r="AK25" t="n">
        <v>0.53162</v>
      </c>
      <c r="AL25" t="n">
        <v>0.53759</v>
      </c>
      <c r="AM25" t="n">
        <v>0.54057</v>
      </c>
      <c r="AN25" t="n">
        <v>0.54374</v>
      </c>
      <c r="AO25" t="n">
        <v>0.54745</v>
      </c>
      <c r="AP25" t="n">
        <v>0.55146</v>
      </c>
      <c r="AQ25" t="n">
        <v>0.55455</v>
      </c>
      <c r="AR25" t="n">
        <v>0.55883</v>
      </c>
      <c r="AS25" t="n">
        <v>0.56069</v>
      </c>
      <c r="AT25" t="n">
        <v>0.5658300000000001</v>
      </c>
      <c r="AU25" t="n">
        <v>0.5734399999999999</v>
      </c>
      <c r="AV25" t="n">
        <v>0.57569</v>
      </c>
      <c r="AW25" t="n">
        <v>0.58007</v>
      </c>
      <c r="AX25" t="n">
        <v>0.58181</v>
      </c>
      <c r="AY25" t="n">
        <v>0.58957</v>
      </c>
      <c r="AZ25" t="n">
        <v>0.59551</v>
      </c>
      <c r="BA25" t="n">
        <v>0.59637</v>
      </c>
      <c r="BB25" t="n">
        <v>0.59753</v>
      </c>
      <c r="BC25" t="n">
        <v>0.60256</v>
      </c>
      <c r="BD25" t="n">
        <v>0.60764</v>
      </c>
      <c r="BE25" t="n">
        <v>0.61209</v>
      </c>
      <c r="BF25" t="n">
        <v>0.61352</v>
      </c>
      <c r="BG25" t="n">
        <v>0.61826</v>
      </c>
      <c r="BH25" t="n">
        <v>0.6225000000000001</v>
      </c>
      <c r="BI25" t="n">
        <v>0.62668</v>
      </c>
      <c r="BJ25" t="n">
        <v>0.62988</v>
      </c>
      <c r="BK25" t="n">
        <v>0.6349</v>
      </c>
      <c r="BL25" t="n">
        <v>0.63668</v>
      </c>
      <c r="BM25" t="n">
        <v>0.6412600000000001</v>
      </c>
      <c r="BN25" t="n">
        <v>0.64729</v>
      </c>
      <c r="BO25" t="n">
        <v>0.65483</v>
      </c>
      <c r="BP25" t="n">
        <v>0.6593599999999999</v>
      </c>
      <c r="BQ25" t="n">
        <v>0.66461</v>
      </c>
      <c r="BR25" t="n">
        <v>0.66718</v>
      </c>
      <c r="BS25" t="n">
        <v>0.67297</v>
      </c>
      <c r="BT25" t="n">
        <v>0.67746</v>
      </c>
      <c r="BU25" t="n">
        <v>0.68311</v>
      </c>
      <c r="BV25" t="n">
        <v>0.6867</v>
      </c>
      <c r="BW25" t="n">
        <v>0.68832</v>
      </c>
      <c r="BX25" t="n">
        <v>0.69169</v>
      </c>
      <c r="BY25" t="n">
        <v>0.69558</v>
      </c>
      <c r="BZ25" t="n">
        <v>0.69797</v>
      </c>
      <c r="CA25" t="n">
        <v>0.70104</v>
      </c>
      <c r="CB25" t="n">
        <v>0.70419</v>
      </c>
      <c r="CC25" t="n">
        <v>0.7075900000000001</v>
      </c>
      <c r="CD25" t="n">
        <v>0.7103699999999999</v>
      </c>
      <c r="CE25" t="n">
        <v>0.713</v>
      </c>
      <c r="CF25" t="n">
        <v>0.7192</v>
      </c>
      <c r="CG25" t="n">
        <v>0.72415</v>
      </c>
      <c r="CH25" t="n">
        <v>0.72707</v>
      </c>
      <c r="CI25" t="n">
        <v>0.73197</v>
      </c>
      <c r="CJ25" t="n">
        <v>0.73444</v>
      </c>
      <c r="CK25" t="n">
        <v>0.7387</v>
      </c>
      <c r="CL25" t="n">
        <v>0.74164</v>
      </c>
      <c r="CM25" t="n">
        <v>0.7446700000000001</v>
      </c>
      <c r="CN25" t="n">
        <v>0.74837</v>
      </c>
      <c r="CO25" t="n">
        <v>0.75332</v>
      </c>
      <c r="CP25" t="n">
        <v>0.75535</v>
      </c>
      <c r="CQ25" t="n">
        <v>0.75734</v>
      </c>
      <c r="CR25" t="n">
        <v>0.76056</v>
      </c>
      <c r="CS25" t="n">
        <v>0.76148</v>
      </c>
      <c r="CT25" t="n">
        <v>0.7640400000000001</v>
      </c>
      <c r="CU25" t="n">
        <v>0.76766</v>
      </c>
      <c r="CV25" t="n">
        <v>0.77139</v>
      </c>
      <c r="CW25" t="n">
        <v>0.77499</v>
      </c>
      <c r="CX25" t="n">
        <v>0.7773099999999999</v>
      </c>
      <c r="CY25" t="n">
        <v>0.7808</v>
      </c>
      <c r="CZ25" t="n">
        <v>0.78335</v>
      </c>
      <c r="DA25" t="n">
        <v>0.7866300000000001</v>
      </c>
      <c r="DB25" t="n">
        <v>0.78827</v>
      </c>
      <c r="DC25" t="n">
        <v>0.79262</v>
      </c>
      <c r="DD25" t="n">
        <v>0.79458</v>
      </c>
      <c r="DE25" t="n">
        <v>0.79586</v>
      </c>
      <c r="DF25" t="n">
        <v>0.79781</v>
      </c>
      <c r="DG25" t="n">
        <v>0.8018999999999999</v>
      </c>
      <c r="DH25" t="n">
        <v>0.80497</v>
      </c>
      <c r="DI25" t="n">
        <v>0.80728</v>
      </c>
      <c r="DJ25" t="n">
        <v>0.81044</v>
      </c>
      <c r="DK25" t="n">
        <v>0.81403</v>
      </c>
      <c r="DL25" t="n">
        <v>0.81641</v>
      </c>
      <c r="DM25" t="n">
        <v>0.81826</v>
      </c>
      <c r="DN25" t="n">
        <v>0.82084</v>
      </c>
      <c r="DO25" t="n">
        <v>0.82485</v>
      </c>
      <c r="DP25" t="n">
        <v>0.82965</v>
      </c>
      <c r="DQ25" t="n">
        <v>0.83389</v>
      </c>
      <c r="DR25" t="n">
        <v>0.83701</v>
      </c>
      <c r="DS25" t="n">
        <v>0.8394</v>
      </c>
      <c r="DT25" t="n">
        <v>0.8424</v>
      </c>
      <c r="DU25" t="n">
        <v>0.84742</v>
      </c>
      <c r="DV25" t="n">
        <v>0.85037</v>
      </c>
      <c r="DW25" t="n">
        <v>0.85353</v>
      </c>
      <c r="DX25" t="n">
        <v>0.85645</v>
      </c>
      <c r="DY25" t="n">
        <v>0.8587900000000001</v>
      </c>
      <c r="DZ25" t="n">
        <v>0.8617</v>
      </c>
      <c r="EA25" t="n">
        <v>0.86761</v>
      </c>
      <c r="EB25" t="n">
        <v>0.87441</v>
      </c>
      <c r="EC25" t="n">
        <v>0.87896</v>
      </c>
      <c r="ED25" t="n">
        <v>0.88103</v>
      </c>
      <c r="EE25" t="n">
        <v>0.88376</v>
      </c>
      <c r="EF25" t="n">
        <v>0.88554</v>
      </c>
      <c r="EG25" t="n">
        <v>0.88828</v>
      </c>
      <c r="EH25" t="n">
        <v>0.8914299999999999</v>
      </c>
      <c r="EI25" t="n">
        <v>0.89431</v>
      </c>
      <c r="EJ25" t="n">
        <v>0.89791</v>
      </c>
      <c r="EK25" t="n">
        <v>0.90083</v>
      </c>
      <c r="EL25" t="n">
        <v>0.9021400000000001</v>
      </c>
      <c r="EM25" t="n">
        <v>0.90518</v>
      </c>
      <c r="EN25" t="n">
        <v>0.90826</v>
      </c>
      <c r="EO25" t="n">
        <v>0.91054</v>
      </c>
      <c r="EP25" t="n">
        <v>0.91305</v>
      </c>
      <c r="EQ25" t="n">
        <v>0.91651</v>
      </c>
      <c r="ER25" t="n">
        <v>0.91778</v>
      </c>
      <c r="ES25" t="n">
        <v>0.92084</v>
      </c>
      <c r="ET25" t="n">
        <v>0.92683</v>
      </c>
      <c r="EU25" t="n">
        <v>0.93196</v>
      </c>
      <c r="EV25" t="n">
        <v>0.93397</v>
      </c>
      <c r="EW25" t="n">
        <v>0.93947</v>
      </c>
      <c r="EX25" t="n">
        <v>0.94315</v>
      </c>
      <c r="EY25" t="n">
        <v>0.9449</v>
      </c>
      <c r="EZ25" t="n">
        <v>0.94626</v>
      </c>
      <c r="FA25" t="n">
        <v>0.94852</v>
      </c>
      <c r="FB25" t="n">
        <v>0.9497</v>
      </c>
      <c r="FC25" t="n">
        <v>0.95133</v>
      </c>
      <c r="FD25" t="n">
        <v>0.95298</v>
      </c>
      <c r="FE25" t="n">
        <v>0.95645</v>
      </c>
      <c r="FF25" t="n">
        <v>0.9582000000000001</v>
      </c>
      <c r="FG25" t="n">
        <v>0.95999</v>
      </c>
      <c r="FH25" t="n">
        <v>0.96373</v>
      </c>
      <c r="FI25" t="n">
        <v>0.96584</v>
      </c>
      <c r="FJ25" t="n">
        <v>0.96846</v>
      </c>
      <c r="FK25" t="n">
        <v>0.97107</v>
      </c>
      <c r="FL25" t="n">
        <v>0.97441</v>
      </c>
      <c r="FM25" t="n">
        <v>0.9766</v>
      </c>
      <c r="FN25" t="n">
        <v>0.98049</v>
      </c>
      <c r="FO25" t="n">
        <v>0.98253</v>
      </c>
      <c r="FP25" t="n">
        <v>0.98328</v>
      </c>
      <c r="FQ25" t="n">
        <v>0.98805</v>
      </c>
      <c r="FR25" t="n">
        <v>0.99381</v>
      </c>
      <c r="FS25" t="n">
        <v>0.99475</v>
      </c>
      <c r="FT25" t="n">
        <v>0.99682</v>
      </c>
      <c r="FU25" t="n">
        <v>0.99843</v>
      </c>
      <c r="FV25" t="n">
        <v>1.00087</v>
      </c>
      <c r="FW25" t="n">
        <v>1.00187</v>
      </c>
      <c r="FX25" t="n">
        <v>1.0036</v>
      </c>
      <c r="FY25" t="n">
        <v>1.00853</v>
      </c>
      <c r="FZ25" t="n">
        <v>1.01076</v>
      </c>
      <c r="GA25" t="n">
        <v>1.01259</v>
      </c>
      <c r="GB25" t="n">
        <v>1.0141</v>
      </c>
      <c r="GC25" t="n">
        <v>1.01556</v>
      </c>
      <c r="GD25" t="n">
        <v>1.01842</v>
      </c>
      <c r="GE25" t="n">
        <v>1.02073</v>
      </c>
      <c r="GF25" t="n">
        <v>1.02214</v>
      </c>
      <c r="GG25" t="n">
        <v>1.02526</v>
      </c>
      <c r="GH25" t="n">
        <v>1.02978</v>
      </c>
      <c r="GI25" t="n">
        <v>1.03306</v>
      </c>
      <c r="GJ25" t="n">
        <v>1.03397</v>
      </c>
      <c r="GK25" t="n">
        <v>1.03832</v>
      </c>
      <c r="GL25" t="n">
        <v>1.04193</v>
      </c>
      <c r="GM25" t="n">
        <v>1.04371</v>
      </c>
      <c r="GN25" t="n">
        <v>1.04447</v>
      </c>
      <c r="GO25" t="n">
        <v>1.04585</v>
      </c>
      <c r="GP25" t="n">
        <v>1.04773</v>
      </c>
      <c r="GQ25" t="n">
        <v>1.05063</v>
      </c>
      <c r="GR25" t="n">
        <v>1.05221</v>
      </c>
      <c r="GS25" t="n">
        <v>1.05266</v>
      </c>
      <c r="GT25" t="n">
        <v>1.05345</v>
      </c>
      <c r="GU25" t="n">
        <v>1.05614</v>
      </c>
      <c r="GV25" t="n">
        <v>1.05982</v>
      </c>
      <c r="GW25" t="n">
        <v>1.06132</v>
      </c>
      <c r="GX25" t="n">
        <v>1.06277</v>
      </c>
      <c r="GY25" t="n">
        <v>1.06627</v>
      </c>
      <c r="GZ25" t="n">
        <v>1.06928</v>
      </c>
      <c r="HA25" t="n">
        <v>1.07282</v>
      </c>
      <c r="HB25" t="n">
        <v>1.07595</v>
      </c>
      <c r="HC25" t="n">
        <v>1.07881</v>
      </c>
      <c r="HD25" t="n">
        <v>1.08195</v>
      </c>
      <c r="HE25" t="n">
        <v>1.08387</v>
      </c>
      <c r="HF25" t="n">
        <v>1.08709</v>
      </c>
      <c r="HG25" t="n">
        <v>1.09111</v>
      </c>
      <c r="HH25" t="n">
        <v>1.09546</v>
      </c>
      <c r="HI25" t="n">
        <v>1.09645</v>
      </c>
      <c r="HJ25" t="n">
        <v>1.10139</v>
      </c>
      <c r="HK25" t="n">
        <v>1.10407</v>
      </c>
      <c r="HL25" t="n">
        <v>1.10689</v>
      </c>
      <c r="HM25" t="n">
        <v>1.10935</v>
      </c>
      <c r="HN25" t="n">
        <v>1.11155</v>
      </c>
      <c r="HO25" t="n">
        <v>1.113</v>
      </c>
      <c r="HP25" t="n">
        <v>1.11359</v>
      </c>
      <c r="HQ25" t="n">
        <v>1.11669</v>
      </c>
      <c r="HR25" t="n">
        <v>1.11964</v>
      </c>
      <c r="HS25" t="n">
        <v>1.12172</v>
      </c>
      <c r="HT25" t="n">
        <v>1.12512</v>
      </c>
      <c r="HU25" t="n">
        <v>1.12667</v>
      </c>
      <c r="HV25" t="n">
        <v>1.12964</v>
      </c>
      <c r="HW25" t="n">
        <v>1.13072</v>
      </c>
      <c r="HX25" t="n">
        <v>1.13317</v>
      </c>
      <c r="HY25" t="n">
        <v>1.13684</v>
      </c>
      <c r="HZ25" t="n">
        <v>1.13853</v>
      </c>
      <c r="IA25" t="n">
        <v>1.14061</v>
      </c>
      <c r="IB25" t="n">
        <v>1.14435</v>
      </c>
      <c r="IC25" t="n">
        <v>1.14599</v>
      </c>
      <c r="ID25" t="n">
        <v>1.1479</v>
      </c>
      <c r="IE25" t="n">
        <v>1.15284</v>
      </c>
      <c r="IF25" t="n">
        <v>1.15461</v>
      </c>
      <c r="IG25" t="n">
        <v>1.15664</v>
      </c>
      <c r="IH25" t="n">
        <v>1.15878</v>
      </c>
      <c r="II25" t="n">
        <v>1.15996</v>
      </c>
      <c r="IJ25" t="n">
        <v>1.16234</v>
      </c>
      <c r="IK25" t="n">
        <v>1.16392</v>
      </c>
      <c r="IL25" t="n">
        <v>1.16689</v>
      </c>
      <c r="IM25" t="n">
        <v>1.17151</v>
      </c>
      <c r="IN25" t="n">
        <v>1.17416</v>
      </c>
      <c r="IO25" t="n">
        <v>1.17751</v>
      </c>
      <c r="IP25" t="n">
        <v>1.18097</v>
      </c>
      <c r="IQ25" t="n">
        <v>1.18393</v>
      </c>
      <c r="IR25" t="n">
        <v>1.18854</v>
      </c>
      <c r="IS25" t="n">
        <v>1.18978</v>
      </c>
      <c r="IT25" t="n">
        <v>1.19223</v>
      </c>
      <c r="IU25" t="n">
        <v>1.19588</v>
      </c>
      <c r="IV25" t="n">
        <v>1.19677</v>
      </c>
      <c r="IW25" t="n">
        <v>1.19873</v>
      </c>
      <c r="IX25" t="n">
        <v>1.20197</v>
      </c>
      <c r="IY25" t="n">
        <v>1.2072</v>
      </c>
      <c r="IZ25" t="n">
        <v>1.20892</v>
      </c>
      <c r="JA25" t="n">
        <v>1.21303</v>
      </c>
      <c r="JB25" t="n">
        <v>1.21696</v>
      </c>
      <c r="JC25" t="n">
        <v>1.21964</v>
      </c>
      <c r="JD25" t="n">
        <v>1.22433</v>
      </c>
      <c r="JE25" t="n">
        <v>1.22767</v>
      </c>
      <c r="JF25" t="n">
        <v>1.2289</v>
      </c>
      <c r="JG25" t="n">
        <v>1.2313</v>
      </c>
      <c r="JH25" t="n">
        <v>1.23467</v>
      </c>
      <c r="JI25" t="n">
        <v>1.23692</v>
      </c>
      <c r="JJ25" t="n">
        <v>1.24064</v>
      </c>
      <c r="JK25" t="n">
        <v>1.24479</v>
      </c>
      <c r="JL25" t="n">
        <v>1.24649</v>
      </c>
      <c r="JM25" t="n">
        <v>1.24779</v>
      </c>
      <c r="JN25" t="n">
        <v>1.24978</v>
      </c>
      <c r="JO25" t="n">
        <v>1.25114</v>
      </c>
      <c r="JP25" t="n">
        <v>1.2536</v>
      </c>
      <c r="JQ25" t="n">
        <v>1.25595</v>
      </c>
      <c r="JR25" t="n">
        <v>1.2581</v>
      </c>
      <c r="JS25" t="n">
        <v>1.2609</v>
      </c>
      <c r="JT25" t="n">
        <v>1.26343</v>
      </c>
      <c r="JU25" t="n">
        <v>1.26517</v>
      </c>
      <c r="JV25" t="n">
        <v>1.26716</v>
      </c>
      <c r="JW25" t="n">
        <v>1.27003</v>
      </c>
      <c r="JX25" t="n">
        <v>1.27272</v>
      </c>
      <c r="JY25" t="n">
        <v>1.27606</v>
      </c>
      <c r="JZ25" t="n">
        <v>1.27958</v>
      </c>
      <c r="KA25" t="n">
        <v>1.28317</v>
      </c>
      <c r="KB25" t="n">
        <v>1.28551</v>
      </c>
      <c r="KC25" t="n">
        <v>1.28745</v>
      </c>
      <c r="KD25" t="n">
        <v>1.28904</v>
      </c>
      <c r="KE25" t="n">
        <v>1.29072</v>
      </c>
      <c r="KF25" t="n">
        <v>1.29189</v>
      </c>
      <c r="KG25" t="n">
        <v>1.29478</v>
      </c>
      <c r="KH25" t="n">
        <v>1.29697</v>
      </c>
      <c r="KI25" t="n">
        <v>1.29988</v>
      </c>
      <c r="KJ25" t="n">
        <v>1.30388</v>
      </c>
      <c r="KK25" t="n">
        <v>1.30961</v>
      </c>
      <c r="KL25" t="n">
        <v>1.3109</v>
      </c>
      <c r="KM25" t="n">
        <v>1.31221</v>
      </c>
      <c r="KN25" t="n">
        <v>1.3148</v>
      </c>
      <c r="KO25" t="n">
        <v>1.3167</v>
      </c>
      <c r="KP25" t="n">
        <v>1.31859</v>
      </c>
      <c r="KQ25" t="n">
        <v>1.32155</v>
      </c>
      <c r="KR25" t="n">
        <v>1.32379</v>
      </c>
      <c r="KS25" t="n">
        <v>1.32699</v>
      </c>
      <c r="KT25" t="n">
        <v>1.32839</v>
      </c>
      <c r="KU25" t="n">
        <v>1.33078</v>
      </c>
      <c r="KV25" t="n">
        <v>1.33346</v>
      </c>
      <c r="KW25" t="n">
        <v>1.33372</v>
      </c>
      <c r="KX25" t="n">
        <v>1.33598</v>
      </c>
      <c r="KY25" t="n">
        <v>1.33782</v>
      </c>
      <c r="KZ25" t="n">
        <v>1.33965</v>
      </c>
      <c r="LA25" t="n">
        <v>1.34178</v>
      </c>
      <c r="LB25" t="n">
        <v>1.34433</v>
      </c>
      <c r="LC25" t="n">
        <v>1.34639</v>
      </c>
      <c r="LD25" t="n">
        <v>1.34889</v>
      </c>
      <c r="LE25" t="n">
        <v>1.35173</v>
      </c>
      <c r="LF25" t="n">
        <v>1.35512</v>
      </c>
      <c r="LG25" t="n">
        <v>1.35832</v>
      </c>
      <c r="LH25" t="n">
        <v>1.36</v>
      </c>
      <c r="LI25" t="n">
        <v>1.36214</v>
      </c>
      <c r="LJ25" t="n">
        <v>1.36867</v>
      </c>
      <c r="LK25" t="n">
        <v>1.37248</v>
      </c>
      <c r="LL25" t="n">
        <v>1.37511</v>
      </c>
      <c r="LM25" t="n">
        <v>1.37827</v>
      </c>
      <c r="LN25" t="n">
        <v>1.38015</v>
      </c>
      <c r="LO25" t="n">
        <v>1.38209</v>
      </c>
      <c r="LP25" t="n">
        <v>1.38576</v>
      </c>
      <c r="LQ25" t="n">
        <v>1.38708</v>
      </c>
      <c r="LR25" t="n">
        <v>1.39019</v>
      </c>
      <c r="LS25" t="n">
        <v>1.39216</v>
      </c>
      <c r="LT25" t="n">
        <v>1.39467</v>
      </c>
      <c r="LU25" t="n">
        <v>1.39654</v>
      </c>
      <c r="LV25" t="n">
        <v>1.39917</v>
      </c>
      <c r="LW25" t="n">
        <v>1.40214</v>
      </c>
      <c r="LX25" t="n">
        <v>1.40488</v>
      </c>
      <c r="LY25" t="n">
        <v>1.40621</v>
      </c>
      <c r="LZ25" t="n">
        <v>1.4078</v>
      </c>
      <c r="MA25" t="n">
        <v>1.40915</v>
      </c>
      <c r="MB25" t="n">
        <v>1.41131</v>
      </c>
      <c r="MC25" t="n">
        <v>1.41233</v>
      </c>
      <c r="MD25" t="n">
        <v>1.41407</v>
      </c>
      <c r="ME25" t="n">
        <v>1.4161</v>
      </c>
      <c r="MF25" t="n">
        <v>1.4185</v>
      </c>
      <c r="MG25" t="n">
        <v>1.42</v>
      </c>
      <c r="MH25" t="n">
        <v>1.42181</v>
      </c>
      <c r="MI25" t="n">
        <v>1.424</v>
      </c>
      <c r="MJ25" t="n">
        <v>1.42614</v>
      </c>
      <c r="MK25" t="n">
        <v>1.42977</v>
      </c>
      <c r="ML25" t="n">
        <v>1.435</v>
      </c>
      <c r="MM25" t="n">
        <v>1.438</v>
      </c>
      <c r="MN25" t="n">
        <v>1.44133</v>
      </c>
      <c r="MO25" t="n">
        <v>1.44436</v>
      </c>
      <c r="MP25" t="n">
        <v>1.4461</v>
      </c>
      <c r="MQ25" t="n">
        <v>1.44861</v>
      </c>
      <c r="MR25" t="n">
        <v>1.45297</v>
      </c>
      <c r="MS25" t="n">
        <v>1.45592</v>
      </c>
      <c r="MT25" t="n">
        <v>1.4571</v>
      </c>
      <c r="MU25" t="n">
        <v>1.45925</v>
      </c>
      <c r="MV25" t="n">
        <v>1.46061</v>
      </c>
      <c r="MW25" t="n">
        <v>1.46328</v>
      </c>
      <c r="MX25" t="n">
        <v>1.46461</v>
      </c>
      <c r="MY25" t="n">
        <v>1.46561</v>
      </c>
      <c r="MZ25" t="n">
        <v>1.46902</v>
      </c>
      <c r="NA25" t="n">
        <v>1.47196</v>
      </c>
      <c r="NB25" t="n">
        <v>1.47432</v>
      </c>
      <c r="NC25" t="n">
        <v>1.47574</v>
      </c>
      <c r="ND25" t="n">
        <v>1.47662</v>
      </c>
      <c r="NE25" t="n">
        <v>1.47865</v>
      </c>
      <c r="NF25" t="n">
        <v>1.48114</v>
      </c>
      <c r="NG25" t="n">
        <v>1.48454</v>
      </c>
      <c r="NH25" t="n">
        <v>1.48791</v>
      </c>
      <c r="NI25" t="n">
        <v>1.48933</v>
      </c>
      <c r="NJ25" t="n">
        <v>1.49079</v>
      </c>
      <c r="NK25" t="n">
        <v>1.4931</v>
      </c>
      <c r="NL25" t="n">
        <v>1.49538</v>
      </c>
      <c r="NM25" t="n">
        <v>1.49893</v>
      </c>
      <c r="NN25" t="n">
        <v>1.49977</v>
      </c>
      <c r="NO25" t="n">
        <v>1.50297</v>
      </c>
      <c r="NP25" t="n">
        <v>1.50656</v>
      </c>
      <c r="NQ25" t="n">
        <v>1.51229</v>
      </c>
      <c r="NR25" t="n">
        <v>1.51751</v>
      </c>
      <c r="NS25" t="n">
        <v>1.51922</v>
      </c>
      <c r="NT25" t="n">
        <v>1.52127</v>
      </c>
      <c r="NU25" t="n">
        <v>1.52307</v>
      </c>
      <c r="NV25" t="n">
        <v>1.52603</v>
      </c>
      <c r="NW25" t="n">
        <v>1.52893</v>
      </c>
      <c r="NX25" t="n">
        <v>1.53054</v>
      </c>
      <c r="NY25" t="n">
        <v>1.53415</v>
      </c>
      <c r="NZ25" t="n">
        <v>1.53768</v>
      </c>
      <c r="OA25" t="n">
        <v>1.54043</v>
      </c>
      <c r="OB25" t="n">
        <v>1.54253</v>
      </c>
      <c r="OC25" t="n">
        <v>1.545</v>
      </c>
      <c r="OD25" t="n">
        <v>1.54835</v>
      </c>
      <c r="OE25" t="n">
        <v>1.55183</v>
      </c>
      <c r="OF25" t="n">
        <v>1.55315</v>
      </c>
      <c r="OG25" t="n">
        <v>1.5552</v>
      </c>
      <c r="OH25" t="n">
        <v>1.55792</v>
      </c>
      <c r="OI25" t="n">
        <v>1.559</v>
      </c>
      <c r="OJ25" t="n">
        <v>1.56104</v>
      </c>
      <c r="OK25" t="n">
        <v>1.56359</v>
      </c>
      <c r="OL25" t="n">
        <v>1.5666</v>
      </c>
      <c r="OM25" t="n">
        <v>1.56904</v>
      </c>
      <c r="ON25" t="n">
        <v>1.57089</v>
      </c>
      <c r="OO25" t="n">
        <v>1.57277</v>
      </c>
      <c r="OP25" t="n">
        <v>1.5791</v>
      </c>
      <c r="OQ25" t="n">
        <v>1.58095</v>
      </c>
      <c r="OR25" t="n">
        <v>1.58178</v>
      </c>
      <c r="OS25" t="n">
        <v>1.58543</v>
      </c>
      <c r="OT25" t="n">
        <v>1.5882</v>
      </c>
      <c r="OU25" t="n">
        <v>1.58865</v>
      </c>
      <c r="OV25" t="n">
        <v>1.59376</v>
      </c>
      <c r="OW25" t="n">
        <v>1.5955</v>
      </c>
      <c r="OX25" t="n">
        <v>1.59708</v>
      </c>
      <c r="OY25" t="n">
        <v>1.60477</v>
      </c>
      <c r="OZ25" t="n">
        <v>1.60747</v>
      </c>
      <c r="PA25" t="n">
        <v>1.61031</v>
      </c>
      <c r="PB25" t="n">
        <v>1.61396</v>
      </c>
      <c r="PC25" t="n">
        <v>1.61632</v>
      </c>
      <c r="PD25" t="n">
        <v>1.61757</v>
      </c>
      <c r="PE25" t="n">
        <v>1.61885</v>
      </c>
      <c r="PF25" t="n">
        <v>1.62163</v>
      </c>
      <c r="PG25" t="n">
        <v>1.62353</v>
      </c>
      <c r="PH25" t="n">
        <v>1.62926</v>
      </c>
      <c r="PI25" t="n">
        <v>1.63157</v>
      </c>
      <c r="PJ25" t="n">
        <v>1.63391</v>
      </c>
      <c r="PK25" t="n">
        <v>1.63689</v>
      </c>
      <c r="PL25" t="n">
        <v>1.64171</v>
      </c>
      <c r="PM25" t="n">
        <v>1.64641</v>
      </c>
      <c r="PN25" t="n">
        <v>1.65237</v>
      </c>
      <c r="PO25" t="n">
        <v>1.65655</v>
      </c>
      <c r="PP25" t="n">
        <v>1.65866</v>
      </c>
      <c r="PQ25" t="n">
        <v>1.66323</v>
      </c>
      <c r="PR25" t="n">
        <v>1.66787</v>
      </c>
      <c r="PS25" t="n">
        <v>1.67429</v>
      </c>
      <c r="PT25" t="n">
        <v>1.67756</v>
      </c>
      <c r="PU25" t="n">
        <v>1.68069</v>
      </c>
      <c r="PV25" t="n">
        <v>1.68428</v>
      </c>
      <c r="PW25" t="n">
        <v>1.68617</v>
      </c>
      <c r="PX25" t="n">
        <v>1.68761</v>
      </c>
      <c r="PY25" t="n">
        <v>1.69028</v>
      </c>
      <c r="PZ25" t="n">
        <v>1.69495</v>
      </c>
      <c r="QA25" t="n">
        <v>1.69736</v>
      </c>
      <c r="QB25" t="n">
        <v>1.69936</v>
      </c>
      <c r="QC25" t="n">
        <v>1.70356</v>
      </c>
      <c r="QD25" t="n">
        <v>1.70621</v>
      </c>
      <c r="QE25" t="n">
        <v>1.70808</v>
      </c>
      <c r="QF25" t="n">
        <v>1.71062</v>
      </c>
      <c r="QG25" t="n">
        <v>1.71735</v>
      </c>
      <c r="QH25" t="n">
        <v>1.72108</v>
      </c>
      <c r="QI25" t="n">
        <v>1.72305</v>
      </c>
      <c r="QJ25" t="n">
        <v>1.7271</v>
      </c>
      <c r="QK25" t="n">
        <v>1.72964</v>
      </c>
      <c r="QL25" t="n">
        <v>1.73728</v>
      </c>
      <c r="QM25" t="n">
        <v>1.74554</v>
      </c>
      <c r="QN25" t="n">
        <v>1.74804</v>
      </c>
      <c r="QO25" t="n">
        <v>1.75071</v>
      </c>
      <c r="QP25" t="n">
        <v>1.75524</v>
      </c>
      <c r="QQ25" t="n">
        <v>1.75746</v>
      </c>
      <c r="QR25" t="n">
        <v>1.75991</v>
      </c>
      <c r="QS25" t="n">
        <v>1.76176</v>
      </c>
      <c r="QT25" t="n">
        <v>1.76601</v>
      </c>
      <c r="QU25" t="n">
        <v>1.76838</v>
      </c>
      <c r="QV25" t="n">
        <v>1.77224</v>
      </c>
      <c r="QW25" t="n">
        <v>1.77704</v>
      </c>
      <c r="QX25" t="n">
        <v>1.7784</v>
      </c>
      <c r="QY25" t="n">
        <v>1.78043</v>
      </c>
      <c r="QZ25" t="n">
        <v>1.7836</v>
      </c>
      <c r="RA25" t="n">
        <v>1.78645</v>
      </c>
      <c r="RB25" t="n">
        <v>1.78923</v>
      </c>
      <c r="RC25" t="n">
        <v>1.79245</v>
      </c>
      <c r="RD25" t="n">
        <v>1.79599</v>
      </c>
      <c r="RE25" t="n">
        <v>1.80249</v>
      </c>
      <c r="RF25" t="n">
        <v>1.80688</v>
      </c>
      <c r="RG25" t="n">
        <v>1.81206</v>
      </c>
      <c r="RH25" t="n">
        <v>1.8182</v>
      </c>
      <c r="RI25" t="n">
        <v>1.82185</v>
      </c>
      <c r="RJ25" t="n">
        <v>1.82537</v>
      </c>
      <c r="RK25" t="n">
        <v>1.82703</v>
      </c>
      <c r="RL25" t="n">
        <v>1.82829</v>
      </c>
      <c r="RM25" t="n">
        <v>1.82962</v>
      </c>
      <c r="RN25" t="n">
        <v>1.8334</v>
      </c>
      <c r="RO25" t="n">
        <v>1.83618</v>
      </c>
      <c r="RP25" t="n">
        <v>1.83864</v>
      </c>
      <c r="RQ25" t="n">
        <v>1.84275</v>
      </c>
      <c r="RR25" t="n">
        <v>1.8437</v>
      </c>
      <c r="RS25" t="n">
        <v>1.84679</v>
      </c>
      <c r="RT25" t="n">
        <v>1.8492</v>
      </c>
      <c r="RU25" t="n">
        <v>1.85123</v>
      </c>
      <c r="RV25" t="n">
        <v>1.85405</v>
      </c>
      <c r="RW25" t="n">
        <v>1.85762</v>
      </c>
      <c r="RX25" t="n">
        <v>1.86024</v>
      </c>
      <c r="RY25" t="n">
        <v>1.86243</v>
      </c>
      <c r="RZ25" t="n">
        <v>1.86447</v>
      </c>
      <c r="SA25" t="n">
        <v>1.86712</v>
      </c>
      <c r="SB25" t="n">
        <v>1.87083</v>
      </c>
      <c r="SC25" t="n">
        <v>1.87362</v>
      </c>
      <c r="SD25" t="n">
        <v>1.87754</v>
      </c>
      <c r="SE25" t="n">
        <v>1.88071</v>
      </c>
      <c r="SF25" t="n">
        <v>1.88584</v>
      </c>
      <c r="SG25" t="n">
        <v>1.8904</v>
      </c>
      <c r="SH25" t="n">
        <v>1.89405</v>
      </c>
      <c r="SI25" t="n">
        <v>1.89682</v>
      </c>
      <c r="SJ25" t="n">
        <v>1.90331</v>
      </c>
      <c r="SK25" t="n">
        <v>1.90728</v>
      </c>
      <c r="SL25" t="n">
        <v>1.91252</v>
      </c>
      <c r="SM25" t="n">
        <v>1.91561</v>
      </c>
      <c r="SN25" t="n">
        <v>1.92013</v>
      </c>
      <c r="SO25" t="n">
        <v>1.92166</v>
      </c>
      <c r="SP25" t="n">
        <v>1.92256</v>
      </c>
      <c r="SQ25" t="n">
        <v>1.92477</v>
      </c>
      <c r="SR25" t="n">
        <v>1.92797</v>
      </c>
      <c r="SS25" t="n">
        <v>1.93061</v>
      </c>
      <c r="ST25" t="n">
        <v>1.93475</v>
      </c>
      <c r="SU25" t="n">
        <v>1.93919</v>
      </c>
      <c r="SV25" t="n">
        <v>1.94161</v>
      </c>
      <c r="SW25" t="n">
        <v>1.94654</v>
      </c>
      <c r="SX25" t="n">
        <v>1.95317</v>
      </c>
      <c r="SY25" t="n">
        <v>1.95622</v>
      </c>
      <c r="SZ25" t="n">
        <v>1.95885</v>
      </c>
      <c r="TA25" t="n">
        <v>1.96181</v>
      </c>
      <c r="TB25" t="n">
        <v>1.96477</v>
      </c>
      <c r="TC25" t="n">
        <v>1.96819</v>
      </c>
      <c r="TD25" t="n">
        <v>1.97143</v>
      </c>
      <c r="TE25" t="n">
        <v>1.97722</v>
      </c>
      <c r="TF25" t="n">
        <v>1.98083</v>
      </c>
      <c r="TG25" t="n">
        <v>1.98226</v>
      </c>
      <c r="TH25" t="n">
        <v>1.98507</v>
      </c>
      <c r="TI25" t="n">
        <v>1.98834</v>
      </c>
      <c r="TJ25" t="n">
        <v>1.99117</v>
      </c>
      <c r="TK25" t="n">
        <v>1.99329</v>
      </c>
      <c r="TL25" t="n">
        <v>1.99765</v>
      </c>
      <c r="TM25" t="n">
        <v>2.00069</v>
      </c>
      <c r="TN25" t="n">
        <v>2.00425</v>
      </c>
      <c r="TO25" t="n">
        <v>2.00966</v>
      </c>
      <c r="TP25" t="n">
        <v>2.01499</v>
      </c>
      <c r="TQ25" t="n">
        <v>2.02099</v>
      </c>
      <c r="TR25" t="n">
        <v>2.02644</v>
      </c>
      <c r="TS25" t="n">
        <v>2.03133</v>
      </c>
      <c r="TT25" t="n">
        <v>2.03742</v>
      </c>
      <c r="TU25" t="n">
        <v>2.04284</v>
      </c>
      <c r="TV25" t="n">
        <v>2.04941</v>
      </c>
      <c r="TW25" t="n">
        <v>2.05051</v>
      </c>
      <c r="TX25" t="n">
        <v>2.05378</v>
      </c>
      <c r="TY25" t="n">
        <v>2.06045</v>
      </c>
      <c r="TZ25" t="n">
        <v>2.06248</v>
      </c>
      <c r="UA25" t="n">
        <v>2.06706</v>
      </c>
      <c r="UB25" t="n">
        <v>2.07121</v>
      </c>
      <c r="UC25" t="n">
        <v>2.07429</v>
      </c>
      <c r="UD25" t="n">
        <v>2.07593</v>
      </c>
      <c r="UE25" t="n">
        <v>2.0806</v>
      </c>
      <c r="UF25" t="n">
        <v>2.08321</v>
      </c>
      <c r="UG25" t="n">
        <v>2.08526</v>
      </c>
      <c r="UH25" t="n">
        <v>2.08843</v>
      </c>
      <c r="UI25" t="n">
        <v>2.09149</v>
      </c>
      <c r="UJ25" t="n">
        <v>2.09477</v>
      </c>
      <c r="UK25" t="n">
        <v>2.09837</v>
      </c>
      <c r="UL25" t="n">
        <v>2.10147</v>
      </c>
      <c r="UM25" t="n">
        <v>2.10624</v>
      </c>
      <c r="UN25" t="n">
        <v>2.10977</v>
      </c>
      <c r="UO25" t="n">
        <v>2.11231</v>
      </c>
      <c r="UP25" t="n">
        <v>2.11569</v>
      </c>
      <c r="UQ25" t="n">
        <v>2.12076</v>
      </c>
      <c r="UR25" t="n">
        <v>2.1249</v>
      </c>
      <c r="US25" t="n">
        <v>2.12574</v>
      </c>
      <c r="UT25" t="n">
        <v>2.12848</v>
      </c>
      <c r="UU25" t="n">
        <v>2.13031</v>
      </c>
      <c r="UV25" t="n">
        <v>2.13333</v>
      </c>
      <c r="UW25" t="n">
        <v>2.13732</v>
      </c>
      <c r="UX25" t="n">
        <v>2.14448</v>
      </c>
      <c r="UY25" t="n">
        <v>2.14731</v>
      </c>
      <c r="UZ25" t="n">
        <v>2.15135</v>
      </c>
      <c r="VA25" t="n">
        <v>2.15664</v>
      </c>
      <c r="VB25" t="n">
        <v>2.16158</v>
      </c>
      <c r="VC25" t="n">
        <v>2.16949</v>
      </c>
      <c r="VD25" t="n">
        <v>2.17529</v>
      </c>
      <c r="VE25" t="n">
        <v>2.1831</v>
      </c>
      <c r="VF25" t="n">
        <v>2.18608</v>
      </c>
      <c r="VG25" t="n">
        <v>2.19041</v>
      </c>
      <c r="VH25" t="n">
        <v>2.19672</v>
      </c>
      <c r="VI25" t="n">
        <v>2.201</v>
      </c>
      <c r="VJ25" t="n">
        <v>2.20449</v>
      </c>
      <c r="VK25" t="n">
        <v>2.21009</v>
      </c>
      <c r="VL25" t="n">
        <v>2.21382</v>
      </c>
      <c r="VM25" t="n">
        <v>2.21963</v>
      </c>
      <c r="VN25" t="n">
        <v>2.22416</v>
      </c>
      <c r="VO25" t="n">
        <v>2.22897</v>
      </c>
      <c r="VP25" t="n">
        <v>2.23401</v>
      </c>
      <c r="VQ25" t="n">
        <v>2.23804</v>
      </c>
      <c r="VR25" t="n">
        <v>2.24342</v>
      </c>
      <c r="VS25" t="n">
        <v>2.25242</v>
      </c>
      <c r="VT25" t="n">
        <v>2.25937</v>
      </c>
      <c r="VU25" t="n">
        <v>2.26619</v>
      </c>
      <c r="VV25" t="n">
        <v>2.27214</v>
      </c>
      <c r="VW25" t="n">
        <v>2.27767</v>
      </c>
      <c r="VX25" t="n">
        <v>2.28126</v>
      </c>
      <c r="VY25" t="n">
        <v>2.28475</v>
      </c>
      <c r="VZ25" t="n">
        <v>2.29003</v>
      </c>
      <c r="WA25" t="n">
        <v>2.29372</v>
      </c>
      <c r="WB25" t="n">
        <v>2.29646</v>
      </c>
      <c r="WC25" t="n">
        <v>2.29879</v>
      </c>
      <c r="WD25" t="n">
        <v>2.30276</v>
      </c>
      <c r="WE25" t="n">
        <v>2.30725</v>
      </c>
      <c r="WF25" t="n">
        <v>2.31045</v>
      </c>
      <c r="WG25" t="n">
        <v>2.31273</v>
      </c>
      <c r="WH25" t="n">
        <v>2.31564</v>
      </c>
      <c r="WI25" t="n">
        <v>2.32184</v>
      </c>
      <c r="WJ25" t="n">
        <v>2.32637</v>
      </c>
      <c r="WK25" t="n">
        <v>2.33231</v>
      </c>
      <c r="WL25" t="n">
        <v>2.33875</v>
      </c>
      <c r="WM25" t="n">
        <v>2.34494</v>
      </c>
      <c r="WN25" t="n">
        <v>2.34698</v>
      </c>
      <c r="WO25" t="n">
        <v>2.35124</v>
      </c>
      <c r="WP25" t="n">
        <v>2.35382</v>
      </c>
      <c r="WQ25" t="n">
        <v>2.35947</v>
      </c>
      <c r="WR25" t="n">
        <v>2.36414</v>
      </c>
      <c r="WS25" t="n">
        <v>2.36688</v>
      </c>
      <c r="WT25" t="n">
        <v>2.36803</v>
      </c>
      <c r="WU25" t="n">
        <v>2.37091</v>
      </c>
      <c r="WV25" t="n">
        <v>2.37556</v>
      </c>
      <c r="WW25" t="n">
        <v>2.38112</v>
      </c>
      <c r="WX25" t="n">
        <v>2.38453</v>
      </c>
      <c r="WY25" t="n">
        <v>2.38934</v>
      </c>
      <c r="WZ25" t="n">
        <v>2.39868</v>
      </c>
      <c r="XA25" t="n">
        <v>2.40598</v>
      </c>
      <c r="XB25" t="n">
        <v>2.41237</v>
      </c>
      <c r="XC25" t="n">
        <v>2.42019</v>
      </c>
      <c r="XD25" t="n">
        <v>2.42885</v>
      </c>
      <c r="XE25" t="n">
        <v>2.43772</v>
      </c>
      <c r="XF25" t="n">
        <v>2.44167</v>
      </c>
      <c r="XG25" t="n">
        <v>2.44921</v>
      </c>
      <c r="XH25" t="n">
        <v>2.45191</v>
      </c>
      <c r="XI25" t="n">
        <v>2.45666</v>
      </c>
      <c r="XJ25" t="n">
        <v>2.46315</v>
      </c>
      <c r="XK25" t="n">
        <v>2.46925</v>
      </c>
      <c r="XL25" t="n">
        <v>2.47595</v>
      </c>
      <c r="XM25" t="n">
        <v>2.48123</v>
      </c>
      <c r="XN25" t="n">
        <v>2.48677</v>
      </c>
      <c r="XO25" t="n">
        <v>2.49083</v>
      </c>
      <c r="XP25" t="n">
        <v>2.49608</v>
      </c>
      <c r="XQ25" t="n">
        <v>2.49984</v>
      </c>
      <c r="XR25" t="n">
        <v>2.50641</v>
      </c>
      <c r="XS25" t="n">
        <v>2.51346</v>
      </c>
      <c r="XT25" t="n">
        <v>2.51596</v>
      </c>
      <c r="XU25" t="n">
        <v>2.51699</v>
      </c>
      <c r="XV25" t="n">
        <v>2.52042</v>
      </c>
      <c r="XW25" t="n">
        <v>2.52535</v>
      </c>
      <c r="XX25" t="n">
        <v>2.52959</v>
      </c>
      <c r="XY25" t="n">
        <v>2.5344</v>
      </c>
      <c r="XZ25" t="n">
        <v>2.53659</v>
      </c>
      <c r="YA25" t="n">
        <v>2.54265</v>
      </c>
      <c r="YB25" t="n">
        <v>2.54879</v>
      </c>
      <c r="YC25" t="n">
        <v>2.55253</v>
      </c>
      <c r="YD25" t="n">
        <v>2.55988</v>
      </c>
      <c r="YE25" t="n">
        <v>2.56916</v>
      </c>
      <c r="YF25" t="n">
        <v>2.5755</v>
      </c>
      <c r="YG25" t="n">
        <v>2.58077</v>
      </c>
      <c r="YH25" t="n">
        <v>2.58513</v>
      </c>
      <c r="YI25" t="n">
        <v>2.59386</v>
      </c>
      <c r="YJ25" t="n">
        <v>2.60441</v>
      </c>
      <c r="YK25" t="n">
        <v>2.60906</v>
      </c>
      <c r="YL25" t="n">
        <v>2.61331</v>
      </c>
      <c r="YM25" t="n">
        <v>2.62039</v>
      </c>
      <c r="YN25" t="n">
        <v>2.62675</v>
      </c>
      <c r="YO25" t="n">
        <v>2.63398</v>
      </c>
      <c r="YP25" t="n">
        <v>2.63877</v>
      </c>
      <c r="YQ25" t="n">
        <v>2.64466</v>
      </c>
      <c r="YR25" t="n">
        <v>2.65119</v>
      </c>
      <c r="YS25" t="n">
        <v>2.6604</v>
      </c>
      <c r="YT25" t="n">
        <v>2.66761</v>
      </c>
      <c r="YU25" t="n">
        <v>2.67426</v>
      </c>
      <c r="YV25" t="n">
        <v>2.68233</v>
      </c>
      <c r="YW25" t="n">
        <v>2.68636</v>
      </c>
      <c r="YX25" t="n">
        <v>2.69061</v>
      </c>
      <c r="YY25" t="n">
        <v>2.69369</v>
      </c>
      <c r="YZ25" t="n">
        <v>2.69926</v>
      </c>
      <c r="ZA25" t="n">
        <v>2.70407</v>
      </c>
      <c r="ZB25" t="n">
        <v>2.70447</v>
      </c>
      <c r="ZC25" t="n">
        <v>2.70672</v>
      </c>
      <c r="ZD25" t="n">
        <v>2.70833</v>
      </c>
      <c r="ZE25" t="n">
        <v>2.71418</v>
      </c>
      <c r="ZF25" t="n">
        <v>2.71778</v>
      </c>
      <c r="ZG25" t="n">
        <v>2.7229</v>
      </c>
      <c r="ZH25" t="n">
        <v>2.72987</v>
      </c>
      <c r="ZI25" t="n">
        <v>2.73685</v>
      </c>
      <c r="ZJ25" t="n">
        <v>2.7444</v>
      </c>
      <c r="ZK25" t="n">
        <v>2.75215</v>
      </c>
      <c r="ZL25" t="n">
        <v>2.76529</v>
      </c>
      <c r="ZM25" t="n">
        <v>2.77112</v>
      </c>
      <c r="ZN25" t="n">
        <v>2.77777</v>
      </c>
      <c r="ZO25" t="n">
        <v>2.78277</v>
      </c>
      <c r="ZP25" t="n">
        <v>2.7851</v>
      </c>
      <c r="ZQ25" t="n">
        <v>2.79127</v>
      </c>
      <c r="ZR25" t="n">
        <v>2.79729</v>
      </c>
      <c r="ZS25" t="n">
        <v>2.80672</v>
      </c>
      <c r="ZT25" t="n">
        <v>2.81396</v>
      </c>
      <c r="ZU25" t="n">
        <v>2.81912</v>
      </c>
      <c r="ZV25" t="n">
        <v>2.8255</v>
      </c>
      <c r="ZW25" t="n">
        <v>2.82868</v>
      </c>
      <c r="ZX25" t="n">
        <v>2.83427</v>
      </c>
      <c r="ZY25" t="n">
        <v>2.83996</v>
      </c>
      <c r="ZZ25" t="n">
        <v>2.84549</v>
      </c>
      <c r="AAA25" t="n">
        <v>2.84999</v>
      </c>
      <c r="AAB25" t="n">
        <v>2.85621</v>
      </c>
      <c r="AAC25" t="n">
        <v>2.86582</v>
      </c>
      <c r="AAD25" t="n">
        <v>2.87153</v>
      </c>
      <c r="AAE25" t="n">
        <v>2.87557</v>
      </c>
      <c r="AAF25" t="n">
        <v>2.88445</v>
      </c>
      <c r="AAG25" t="n">
        <v>2.8937</v>
      </c>
      <c r="AAH25" t="n">
        <v>2.9009</v>
      </c>
      <c r="AAI25" t="n">
        <v>2.90736</v>
      </c>
      <c r="AAJ25" t="n">
        <v>2.91355</v>
      </c>
      <c r="AAK25" t="n">
        <v>2.92218</v>
      </c>
      <c r="AAL25" t="n">
        <v>2.92879</v>
      </c>
      <c r="AAM25" t="n">
        <v>2.93686</v>
      </c>
      <c r="AAN25" t="n">
        <v>2.94508</v>
      </c>
      <c r="AAO25" t="n">
        <v>2.94731</v>
      </c>
      <c r="AAP25" t="n">
        <v>2.95309</v>
      </c>
      <c r="AAQ25" t="n">
        <v>2.95771</v>
      </c>
      <c r="AAR25" t="n">
        <v>2.96399</v>
      </c>
      <c r="AAS25" t="n">
        <v>2.97063</v>
      </c>
      <c r="AAT25" t="n">
        <v>2.97508</v>
      </c>
      <c r="AAU25" t="n">
        <v>2.98097</v>
      </c>
      <c r="AAV25" t="n">
        <v>2.99141</v>
      </c>
      <c r="AAW25" t="n">
        <v>2.99755</v>
      </c>
      <c r="AAX25" t="n">
        <v>3.00168</v>
      </c>
      <c r="AAY25" t="n">
        <v>3.00711</v>
      </c>
      <c r="AAZ25" t="n">
        <v>3.01145</v>
      </c>
      <c r="ABA25" t="n">
        <v>3.01709</v>
      </c>
      <c r="ABB25" t="n">
        <v>3.02202</v>
      </c>
      <c r="ABC25" t="n">
        <v>3.02725</v>
      </c>
      <c r="ABD25" t="n">
        <v>3.03544</v>
      </c>
      <c r="ABE25" t="n">
        <v>3.04548</v>
      </c>
      <c r="ABF25" t="n">
        <v>3.05556</v>
      </c>
      <c r="ABG25" t="n">
        <v>3.06826</v>
      </c>
      <c r="ABH25" t="n">
        <v>3.0773</v>
      </c>
      <c r="ABI25" t="n">
        <v>3.08504</v>
      </c>
      <c r="ABJ25" t="n">
        <v>3.09268</v>
      </c>
      <c r="ABK25" t="n">
        <v>3.09929</v>
      </c>
      <c r="ABL25" t="n">
        <v>3.10565</v>
      </c>
      <c r="ABM25" t="n">
        <v>3.11875</v>
      </c>
      <c r="ABN25" t="n">
        <v>3.12484</v>
      </c>
      <c r="ABO25" t="n">
        <v>3.1279</v>
      </c>
      <c r="ABP25" t="n">
        <v>3.13496</v>
      </c>
      <c r="ABQ25" t="n">
        <v>3.1402</v>
      </c>
      <c r="ABR25" t="n">
        <v>3.14642</v>
      </c>
      <c r="ABS25" t="n">
        <v>3.15553</v>
      </c>
      <c r="ABT25" t="n">
        <v>3.16014</v>
      </c>
      <c r="ABU25" t="n">
        <v>3.16537</v>
      </c>
      <c r="ABV25" t="n">
        <v>3.16954</v>
      </c>
      <c r="ABW25" t="n">
        <v>3.17738</v>
      </c>
      <c r="ABX25" t="n">
        <v>3.19229</v>
      </c>
      <c r="ABY25" t="n">
        <v>3.20174</v>
      </c>
      <c r="ABZ25" t="n">
        <v>3.21209</v>
      </c>
      <c r="ACA25" t="n">
        <v>3.22038</v>
      </c>
      <c r="ACB25" t="n">
        <v>3.23122</v>
      </c>
      <c r="ACC25" t="n">
        <v>3.24145</v>
      </c>
      <c r="ACD25" t="n">
        <v>3.24747</v>
      </c>
      <c r="ACE25" t="n">
        <v>3.25962</v>
      </c>
      <c r="ACF25" t="n">
        <v>3.26792</v>
      </c>
      <c r="ACG25" t="n">
        <v>3.27379</v>
      </c>
      <c r="ACH25" t="n">
        <v>3.28845</v>
      </c>
      <c r="ACI25" t="n">
        <v>3.30589</v>
      </c>
      <c r="ACJ25" t="n">
        <v>3.31463</v>
      </c>
      <c r="ACK25" t="n">
        <v>3.32309</v>
      </c>
      <c r="ACL25" t="n">
        <v>3.33079</v>
      </c>
      <c r="ACM25" t="n">
        <v>3.34558</v>
      </c>
      <c r="ACN25" t="n">
        <v>3.35921</v>
      </c>
      <c r="ACO25" t="n">
        <v>3.37081</v>
      </c>
      <c r="ACP25" t="n">
        <v>3.38005</v>
      </c>
      <c r="ACQ25" t="n">
        <v>3.3845</v>
      </c>
      <c r="ACR25" t="n">
        <v>3.3909</v>
      </c>
      <c r="ACS25" t="n">
        <v>3.39703</v>
      </c>
      <c r="ACT25" t="n">
        <v>3.40749</v>
      </c>
      <c r="ACU25" t="n">
        <v>3.42343</v>
      </c>
      <c r="ACV25" t="n">
        <v>3.44153</v>
      </c>
      <c r="ACW25" t="n">
        <v>3.4527</v>
      </c>
      <c r="ACX25" t="n">
        <v>3.46504</v>
      </c>
      <c r="ACY25" t="n">
        <v>3.47407</v>
      </c>
      <c r="ACZ25" t="n">
        <v>3.48452</v>
      </c>
      <c r="ADA25" t="n">
        <v>3.49588</v>
      </c>
      <c r="ADB25" t="n">
        <v>3.50706</v>
      </c>
      <c r="ADC25" t="n">
        <v>3.51475</v>
      </c>
      <c r="ADD25" t="n">
        <v>3.52437</v>
      </c>
      <c r="ADE25" t="n">
        <v>3.53847</v>
      </c>
      <c r="ADF25" t="n">
        <v>3.54705</v>
      </c>
      <c r="ADG25" t="n">
        <v>3.55506</v>
      </c>
      <c r="ADH25" t="n">
        <v>3.56378</v>
      </c>
      <c r="ADI25" t="n">
        <v>3.57649</v>
      </c>
      <c r="ADJ25" t="n">
        <v>3.58591</v>
      </c>
      <c r="ADK25" t="n">
        <v>3.59521</v>
      </c>
      <c r="ADL25" t="n">
        <v>3.60124</v>
      </c>
      <c r="ADM25" t="n">
        <v>3.60859</v>
      </c>
      <c r="ADN25" t="n">
        <v>3.61984</v>
      </c>
      <c r="ADO25" t="n">
        <v>3.62829</v>
      </c>
      <c r="ADP25" t="n">
        <v>3.63191</v>
      </c>
      <c r="ADQ25" t="n">
        <v>3.63815</v>
      </c>
      <c r="ADR25" t="n">
        <v>3.65148</v>
      </c>
      <c r="ADS25" t="n">
        <v>3.65456</v>
      </c>
      <c r="ADT25" t="n">
        <v>3.65923</v>
      </c>
      <c r="ADU25" t="n">
        <v>3.66703</v>
      </c>
      <c r="ADV25" t="n">
        <v>3.67679</v>
      </c>
      <c r="ADW25" t="n">
        <v>3.68191</v>
      </c>
      <c r="ADX25" t="n">
        <v>3.69139</v>
      </c>
      <c r="ADY25" t="n">
        <v>3.71096</v>
      </c>
      <c r="ADZ25" t="n">
        <v>3.72017</v>
      </c>
      <c r="AEA25" t="n">
        <v>3.72496</v>
      </c>
      <c r="AEB25" t="n">
        <v>3.73393</v>
      </c>
      <c r="AEC25" t="n">
        <v>3.74511</v>
      </c>
      <c r="AED25" t="n">
        <v>3.75547</v>
      </c>
      <c r="AEE25" t="n">
        <v>3.76217</v>
      </c>
      <c r="AEF25" t="n">
        <v>3.76866</v>
      </c>
      <c r="AEG25" t="n">
        <v>3.78943</v>
      </c>
      <c r="AEH25" t="n">
        <v>3.80734</v>
      </c>
      <c r="AEI25" t="n">
        <v>3.82041</v>
      </c>
      <c r="AEJ25" t="n">
        <v>3.82993</v>
      </c>
      <c r="AEK25" t="n">
        <v>3.8378</v>
      </c>
      <c r="AEL25" t="n">
        <v>3.84625</v>
      </c>
      <c r="AEM25" t="n">
        <v>3.84964</v>
      </c>
      <c r="AEN25" t="n">
        <v>3.85624</v>
      </c>
      <c r="AEO25" t="n">
        <v>3.8721</v>
      </c>
      <c r="AEP25" t="n">
        <v>3.88898</v>
      </c>
      <c r="AEQ25" t="n">
        <v>3.89487</v>
      </c>
      <c r="AER25" t="n">
        <v>3.91002</v>
      </c>
      <c r="AES25" t="n">
        <v>3.9241</v>
      </c>
      <c r="AET25" t="n">
        <v>3.94048</v>
      </c>
      <c r="AEU25" t="n">
        <v>3.94853</v>
      </c>
      <c r="AEV25" t="n">
        <v>3.96294</v>
      </c>
      <c r="AEW25" t="n">
        <v>3.97044</v>
      </c>
      <c r="AEX25" t="n">
        <v>3.98767</v>
      </c>
      <c r="AEY25" t="n">
        <v>4.00372</v>
      </c>
      <c r="AEZ25" t="n">
        <v>4.00731</v>
      </c>
      <c r="AFA25" t="n">
        <v>4.02243</v>
      </c>
      <c r="AFB25" t="n">
        <v>4.04837</v>
      </c>
      <c r="AFC25" t="n">
        <v>4.05745</v>
      </c>
      <c r="AFD25" t="n">
        <v>4.06691</v>
      </c>
      <c r="AFE25" t="n">
        <v>4.07943</v>
      </c>
      <c r="AFF25" t="n">
        <v>4.08646</v>
      </c>
      <c r="AFG25" t="n">
        <v>4.09421</v>
      </c>
      <c r="AFH25" t="n">
        <v>4.10164</v>
      </c>
      <c r="AFI25" t="n">
        <v>4.12655</v>
      </c>
      <c r="AFJ25" t="n">
        <v>4.13703</v>
      </c>
      <c r="AFK25" t="n">
        <v>4.14503</v>
      </c>
      <c r="AFL25" t="n">
        <v>4.159</v>
      </c>
      <c r="AFM25" t="n">
        <v>4.17266</v>
      </c>
      <c r="AFN25" t="n">
        <v>4.18566</v>
      </c>
      <c r="AFO25" t="n">
        <v>4.1911</v>
      </c>
      <c r="AFP25" t="n">
        <v>4.19814</v>
      </c>
      <c r="AFQ25" t="n">
        <v>4.20988</v>
      </c>
      <c r="AFR25" t="n">
        <v>4.22603</v>
      </c>
      <c r="AFS25" t="n">
        <v>4.24211</v>
      </c>
      <c r="AFT25" t="n">
        <v>4.2531</v>
      </c>
      <c r="AFU25" t="n">
        <v>4.27225</v>
      </c>
      <c r="AFV25" t="n">
        <v>4.27983</v>
      </c>
      <c r="AFW25" t="n">
        <v>4.29175</v>
      </c>
      <c r="AFX25" t="n">
        <v>4.30639</v>
      </c>
      <c r="AFY25" t="n">
        <v>4.31926</v>
      </c>
      <c r="AFZ25" t="n">
        <v>4.34095</v>
      </c>
      <c r="AGA25" t="n">
        <v>4.36521</v>
      </c>
      <c r="AGB25" t="n">
        <v>4.39798</v>
      </c>
      <c r="AGC25" t="n">
        <v>4.41864</v>
      </c>
      <c r="AGD25" t="n">
        <v>4.44304</v>
      </c>
      <c r="AGE25" t="n">
        <v>4.45232</v>
      </c>
      <c r="AGF25" t="n">
        <v>4.46959</v>
      </c>
      <c r="AGG25" t="n">
        <v>4.49226</v>
      </c>
      <c r="AGH25" t="n">
        <v>4.50671</v>
      </c>
      <c r="AGI25" t="n">
        <v>4.52815</v>
      </c>
      <c r="AGJ25" t="n">
        <v>4.55404</v>
      </c>
      <c r="AGK25" t="n">
        <v>4.56487</v>
      </c>
      <c r="AGL25" t="n">
        <v>4.58033</v>
      </c>
      <c r="AGM25" t="n">
        <v>4.60703</v>
      </c>
      <c r="AGN25" t="n">
        <v>4.62119</v>
      </c>
      <c r="AGO25" t="n">
        <v>4.64329</v>
      </c>
      <c r="AGP25" t="n">
        <v>4.66264</v>
      </c>
      <c r="AGQ25" t="n">
        <v>4.6872</v>
      </c>
      <c r="AGR25" t="n">
        <v>4.71926</v>
      </c>
      <c r="AGS25" t="n">
        <v>4.7334</v>
      </c>
      <c r="AGT25" t="n">
        <v>4.74682</v>
      </c>
      <c r="AGU25" t="n">
        <v>4.77188</v>
      </c>
      <c r="AGV25" t="n">
        <v>4.80286</v>
      </c>
      <c r="AGW25" t="n">
        <v>4.8308</v>
      </c>
      <c r="AGX25" t="n">
        <v>4.8558</v>
      </c>
      <c r="AGY25" t="n">
        <v>4.88804</v>
      </c>
      <c r="AGZ25" t="n">
        <v>4.92169</v>
      </c>
      <c r="AHA25" t="n">
        <v>4.93173</v>
      </c>
      <c r="AHB25" t="n">
        <v>4.95343</v>
      </c>
      <c r="AHC25" t="n">
        <v>4.96347</v>
      </c>
      <c r="AHD25" t="n">
        <v>4.97527</v>
      </c>
      <c r="AHE25" t="n">
        <v>4.98494</v>
      </c>
      <c r="AHF25" t="n">
        <v>5.00494</v>
      </c>
      <c r="AHG25" t="n">
        <v>5.0102</v>
      </c>
      <c r="AHH25" t="n">
        <v>5.02049</v>
      </c>
      <c r="AHI25" t="n">
        <v>5.04208</v>
      </c>
      <c r="AHJ25" t="n">
        <v>5.06372</v>
      </c>
      <c r="AHK25" t="n">
        <v>5.07893</v>
      </c>
      <c r="AHL25" t="n">
        <v>5.09361</v>
      </c>
      <c r="AHM25" t="n">
        <v>5.10964</v>
      </c>
      <c r="AHN25" t="n">
        <v>5.13751</v>
      </c>
      <c r="AHO25" t="n">
        <v>5.15635</v>
      </c>
      <c r="AHP25" t="n">
        <v>5.18709</v>
      </c>
      <c r="AHQ25" t="n">
        <v>5.22539</v>
      </c>
      <c r="AHR25" t="n">
        <v>5.27069</v>
      </c>
      <c r="AHS25" t="n">
        <v>5.30517</v>
      </c>
      <c r="AHT25" t="n">
        <v>5.32358</v>
      </c>
      <c r="AHU25" t="n">
        <v>5.34015</v>
      </c>
      <c r="AHV25" t="n">
        <v>5.35179</v>
      </c>
      <c r="AHW25" t="n">
        <v>5.37483</v>
      </c>
      <c r="AHX25" t="n">
        <v>5.40567</v>
      </c>
      <c r="AHY25" t="n">
        <v>5.43602</v>
      </c>
      <c r="AHZ25" t="n">
        <v>5.48771</v>
      </c>
      <c r="AIA25" t="n">
        <v>5.51849</v>
      </c>
      <c r="AIB25" t="n">
        <v>5.56731</v>
      </c>
      <c r="AIC25" t="n">
        <v>5.59383</v>
      </c>
      <c r="AID25" t="n">
        <v>5.61213</v>
      </c>
      <c r="AIE25" t="n">
        <v>5.62052</v>
      </c>
      <c r="AIF25" t="n">
        <v>5.62868</v>
      </c>
      <c r="AIG25" t="n">
        <v>5.64722</v>
      </c>
      <c r="AIH25" t="n">
        <v>5.66971</v>
      </c>
      <c r="AII25" t="n">
        <v>5.68215</v>
      </c>
      <c r="AIJ25" t="n">
        <v>5.70405</v>
      </c>
      <c r="AIK25" t="n">
        <v>5.7374</v>
      </c>
      <c r="AIL25" t="n">
        <v>5.7608</v>
      </c>
      <c r="AIM25" t="n">
        <v>5.78846</v>
      </c>
      <c r="AIN25" t="n">
        <v>5.81545</v>
      </c>
      <c r="AIO25" t="n">
        <v>5.87995</v>
      </c>
      <c r="AIP25" t="n">
        <v>5.91897</v>
      </c>
      <c r="AIQ25" t="n">
        <v>5.95898</v>
      </c>
      <c r="AIR25" t="n">
        <v>5.99128</v>
      </c>
      <c r="AIS25" t="n">
        <v>6.01644</v>
      </c>
      <c r="AIT25" t="n">
        <v>6.0356</v>
      </c>
      <c r="AIU25" t="n">
        <v>6.0624</v>
      </c>
      <c r="AIV25" t="n">
        <v>6.1095</v>
      </c>
      <c r="AIW25" t="n">
        <v>6.12786</v>
      </c>
      <c r="AIX25" t="n">
        <v>6.149</v>
      </c>
      <c r="AIY25" t="n">
        <v>6.18316</v>
      </c>
      <c r="AIZ25" t="n">
        <v>6.22334</v>
      </c>
      <c r="AJA25" t="n">
        <v>6.26459</v>
      </c>
      <c r="AJB25" t="n">
        <v>6.32966</v>
      </c>
      <c r="AJC25" t="n">
        <v>6.38692</v>
      </c>
      <c r="AJD25" t="n">
        <v>6.417</v>
      </c>
      <c r="AJE25" t="n">
        <v>6.46071</v>
      </c>
      <c r="AJF25" t="n">
        <v>6.50952</v>
      </c>
      <c r="AJG25" t="n">
        <v>6.58073</v>
      </c>
      <c r="AJH25" t="n">
        <v>6.63221</v>
      </c>
      <c r="AJI25" t="n">
        <v>6.67666</v>
      </c>
      <c r="AJJ25" t="n">
        <v>6.75887</v>
      </c>
      <c r="AJK25" t="n">
        <v>6.83378</v>
      </c>
      <c r="AJL25" t="n">
        <v>6.86431</v>
      </c>
      <c r="AJM25" t="n">
        <v>6.89279</v>
      </c>
      <c r="AJN25" t="n">
        <v>6.91874</v>
      </c>
      <c r="AJO25" t="n">
        <v>6.96163</v>
      </c>
      <c r="AJP25" t="n">
        <v>7.07276</v>
      </c>
      <c r="AJQ25" t="n">
        <v>7.17421</v>
      </c>
      <c r="AJR25" t="n">
        <v>7.26984</v>
      </c>
      <c r="AJS25" t="n">
        <v>7.36904</v>
      </c>
      <c r="AJT25" t="n">
        <v>7.47028</v>
      </c>
      <c r="AJU25" t="n">
        <v>7.58151</v>
      </c>
      <c r="AJV25" t="n">
        <v>7.67353</v>
      </c>
      <c r="AJW25" t="n">
        <v>7.78605</v>
      </c>
      <c r="AJX25" t="n">
        <v>7.87353</v>
      </c>
      <c r="AJY25" t="n">
        <v>7.90721</v>
      </c>
      <c r="AJZ25" t="n">
        <v>8.002800000000001</v>
      </c>
      <c r="AKA25" t="n">
        <v>8.06973</v>
      </c>
      <c r="AKB25" t="n">
        <v>8.162660000000001</v>
      </c>
      <c r="AKC25" t="n">
        <v>8.262119999999999</v>
      </c>
      <c r="AKD25" t="n">
        <v>8.331810000000001</v>
      </c>
      <c r="AKE25" t="n">
        <v>8.454230000000001</v>
      </c>
      <c r="AKF25" t="n">
        <v>8.580970000000001</v>
      </c>
      <c r="AKG25" t="n">
        <v>8.761850000000001</v>
      </c>
      <c r="AKH25" t="n">
        <v>8.90446</v>
      </c>
      <c r="AKI25" t="n">
        <v>9.05306</v>
      </c>
      <c r="AKJ25" t="n">
        <v>9.19042</v>
      </c>
      <c r="AKK25" t="n">
        <v>9.368819999999999</v>
      </c>
      <c r="AKL25" t="n">
        <v>9.48109</v>
      </c>
      <c r="AKM25" t="n">
        <v>9.70407</v>
      </c>
      <c r="AKN25" t="n">
        <v>9.86548</v>
      </c>
      <c r="AKO25" t="n">
        <v>9.96982</v>
      </c>
      <c r="AKP25" t="n">
        <v>10.17416</v>
      </c>
      <c r="AKQ25" t="n">
        <v>10.33974</v>
      </c>
      <c r="AKR25" t="n">
        <v>10.47511</v>
      </c>
      <c r="AKS25" t="n">
        <v>10.6112</v>
      </c>
      <c r="AKT25" t="n">
        <v>10.66096</v>
      </c>
      <c r="AKU25" t="n">
        <v>10.83362</v>
      </c>
      <c r="AKV25" t="n">
        <v>11.0174</v>
      </c>
      <c r="AKW25" t="n">
        <v>11.23582</v>
      </c>
      <c r="AKX25" t="n">
        <v>11.33328</v>
      </c>
      <c r="AKY25" t="n">
        <v>11.4482</v>
      </c>
      <c r="AKZ25" t="n">
        <v>11.71732</v>
      </c>
      <c r="ALA25" t="n">
        <v>12.06729</v>
      </c>
      <c r="ALB25" t="n">
        <v>12.52605</v>
      </c>
      <c r="ALC25" t="n">
        <v>12.9663</v>
      </c>
      <c r="ALD25" t="n">
        <v>13.3406</v>
      </c>
      <c r="ALE25" t="n">
        <v>13.79613</v>
      </c>
      <c r="ALF25" t="n">
        <v>14.4734</v>
      </c>
      <c r="ALG25" t="n">
        <v>15.05252</v>
      </c>
      <c r="ALH25" t="n">
        <v>15.79564</v>
      </c>
      <c r="ALI25" t="n">
        <v>16.66176</v>
      </c>
      <c r="ALJ25" t="n">
        <v>18.00935</v>
      </c>
      <c r="ALK25" t="n">
        <v>18.73693</v>
      </c>
      <c r="ALL25" t="n">
        <v>19.76542</v>
      </c>
      <c r="ALM25" t="n">
        <v>21.64141</v>
      </c>
      <c r="ALN25" t="n">
        <v>25.12657</v>
      </c>
      <c r="ALO25" t="n">
        <v>39.64869</v>
      </c>
    </row>
    <row r="26">
      <c r="A26" t="inlineStr">
        <is>
          <t>Chad</t>
        </is>
      </c>
      <c r="B26" t="inlineStr">
        <is>
          <t>TCD</t>
        </is>
      </c>
      <c r="C26" s="13">
        <f>AVERAGE(SI26,SJ26)</f>
        <v/>
      </c>
      <c r="D26" t="n">
        <v>0.36682</v>
      </c>
      <c r="E26" t="n">
        <v>0.51819</v>
      </c>
      <c r="F26" t="n">
        <v>0.59305</v>
      </c>
      <c r="G26" t="n">
        <v>0.63532</v>
      </c>
      <c r="H26" t="n">
        <v>0.66699</v>
      </c>
      <c r="I26" t="n">
        <v>0.70481</v>
      </c>
      <c r="J26" t="n">
        <v>0.72485</v>
      </c>
      <c r="K26" t="n">
        <v>0.75264</v>
      </c>
      <c r="L26" t="n">
        <v>0.76618</v>
      </c>
      <c r="M26" t="n">
        <v>0.7949000000000001</v>
      </c>
      <c r="N26" t="n">
        <v>0.83397</v>
      </c>
      <c r="O26" t="n">
        <v>0.85608</v>
      </c>
      <c r="P26" t="n">
        <v>0.87988</v>
      </c>
      <c r="Q26" t="n">
        <v>0.90477</v>
      </c>
      <c r="R26" t="n">
        <v>0.93118</v>
      </c>
      <c r="S26" t="n">
        <v>0.95141</v>
      </c>
      <c r="T26" t="n">
        <v>0.97073</v>
      </c>
      <c r="U26" t="n">
        <v>0.99725</v>
      </c>
      <c r="V26" t="n">
        <v>1.01447</v>
      </c>
      <c r="W26" t="n">
        <v>1.0197</v>
      </c>
      <c r="X26" t="n">
        <v>1.02696</v>
      </c>
      <c r="Y26" t="n">
        <v>1.0448</v>
      </c>
      <c r="Z26" t="n">
        <v>1.05549</v>
      </c>
      <c r="AA26" t="n">
        <v>1.06327</v>
      </c>
      <c r="AB26" t="n">
        <v>1.07718</v>
      </c>
      <c r="AC26" t="n">
        <v>1.09444</v>
      </c>
      <c r="AD26" t="n">
        <v>1.10745</v>
      </c>
      <c r="AE26" t="n">
        <v>1.12168</v>
      </c>
      <c r="AF26" t="n">
        <v>1.13389</v>
      </c>
      <c r="AG26" t="n">
        <v>1.14948</v>
      </c>
      <c r="AH26" t="n">
        <v>1.15919</v>
      </c>
      <c r="AI26" t="n">
        <v>1.17114</v>
      </c>
      <c r="AJ26" t="n">
        <v>1.18048</v>
      </c>
      <c r="AK26" t="n">
        <v>1.18775</v>
      </c>
      <c r="AL26" t="n">
        <v>1.20133</v>
      </c>
      <c r="AM26" t="n">
        <v>1.22758</v>
      </c>
      <c r="AN26" t="n">
        <v>1.24126</v>
      </c>
      <c r="AO26" t="n">
        <v>1.24749</v>
      </c>
      <c r="AP26" t="n">
        <v>1.25474</v>
      </c>
      <c r="AQ26" t="n">
        <v>1.26008</v>
      </c>
      <c r="AR26" t="n">
        <v>1.26595</v>
      </c>
      <c r="AS26" t="n">
        <v>1.27434</v>
      </c>
      <c r="AT26" t="n">
        <v>1.2824</v>
      </c>
      <c r="AU26" t="n">
        <v>1.29282</v>
      </c>
      <c r="AV26" t="n">
        <v>1.3049</v>
      </c>
      <c r="AW26" t="n">
        <v>1.32351</v>
      </c>
      <c r="AX26" t="n">
        <v>1.33195</v>
      </c>
      <c r="AY26" t="n">
        <v>1.33796</v>
      </c>
      <c r="AZ26" t="n">
        <v>1.34208</v>
      </c>
      <c r="BA26" t="n">
        <v>1.34505</v>
      </c>
      <c r="BB26" t="n">
        <v>1.35101</v>
      </c>
      <c r="BC26" t="n">
        <v>1.36555</v>
      </c>
      <c r="BD26" t="n">
        <v>1.37894</v>
      </c>
      <c r="BE26" t="n">
        <v>1.39044</v>
      </c>
      <c r="BF26" t="n">
        <v>1.39662</v>
      </c>
      <c r="BG26" t="n">
        <v>1.39917</v>
      </c>
      <c r="BH26" t="n">
        <v>1.41014</v>
      </c>
      <c r="BI26" t="n">
        <v>1.41653</v>
      </c>
      <c r="BJ26" t="n">
        <v>1.42629</v>
      </c>
      <c r="BK26" t="n">
        <v>1.42999</v>
      </c>
      <c r="BL26" t="n">
        <v>1.43623</v>
      </c>
      <c r="BM26" t="n">
        <v>1.44112</v>
      </c>
      <c r="BN26" t="n">
        <v>1.44587</v>
      </c>
      <c r="BO26" t="n">
        <v>1.45045</v>
      </c>
      <c r="BP26" t="n">
        <v>1.4621</v>
      </c>
      <c r="BQ26" t="n">
        <v>1.47513</v>
      </c>
      <c r="BR26" t="n">
        <v>1.4843</v>
      </c>
      <c r="BS26" t="n">
        <v>1.4888</v>
      </c>
      <c r="BT26" t="n">
        <v>1.49279</v>
      </c>
      <c r="BU26" t="n">
        <v>1.49507</v>
      </c>
      <c r="BV26" t="n">
        <v>1.49839</v>
      </c>
      <c r="BW26" t="n">
        <v>1.50323</v>
      </c>
      <c r="BX26" t="n">
        <v>1.5112</v>
      </c>
      <c r="BY26" t="n">
        <v>1.51272</v>
      </c>
      <c r="BZ26" t="n">
        <v>1.51529</v>
      </c>
      <c r="CA26" t="n">
        <v>1.52397</v>
      </c>
      <c r="CB26" t="n">
        <v>1.5298</v>
      </c>
      <c r="CC26" t="n">
        <v>1.5361</v>
      </c>
      <c r="CD26" t="n">
        <v>1.54131</v>
      </c>
      <c r="CE26" t="n">
        <v>1.54553</v>
      </c>
      <c r="CF26" t="n">
        <v>1.54974</v>
      </c>
      <c r="CG26" t="n">
        <v>1.55475</v>
      </c>
      <c r="CH26" t="n">
        <v>1.55589</v>
      </c>
      <c r="CI26" t="n">
        <v>1.56157</v>
      </c>
      <c r="CJ26" t="n">
        <v>1.56585</v>
      </c>
      <c r="CK26" t="n">
        <v>1.57189</v>
      </c>
      <c r="CL26" t="n">
        <v>1.57617</v>
      </c>
      <c r="CM26" t="n">
        <v>1.58411</v>
      </c>
      <c r="CN26" t="n">
        <v>1.59116</v>
      </c>
      <c r="CO26" t="n">
        <v>1.59588</v>
      </c>
      <c r="CP26" t="n">
        <v>1.59908</v>
      </c>
      <c r="CQ26" t="n">
        <v>1.60802</v>
      </c>
      <c r="CR26" t="n">
        <v>1.61149</v>
      </c>
      <c r="CS26" t="n">
        <v>1.61465</v>
      </c>
      <c r="CT26" t="n">
        <v>1.62006</v>
      </c>
      <c r="CU26" t="n">
        <v>1.62421</v>
      </c>
      <c r="CV26" t="n">
        <v>1.62805</v>
      </c>
      <c r="CW26" t="n">
        <v>1.63331</v>
      </c>
      <c r="CX26" t="n">
        <v>1.63779</v>
      </c>
      <c r="CY26" t="n">
        <v>1.64254</v>
      </c>
      <c r="CZ26" t="n">
        <v>1.64501</v>
      </c>
      <c r="DA26" t="n">
        <v>1.65072</v>
      </c>
      <c r="DB26" t="n">
        <v>1.66039</v>
      </c>
      <c r="DC26" t="n">
        <v>1.66565</v>
      </c>
      <c r="DD26" t="n">
        <v>1.66858</v>
      </c>
      <c r="DE26" t="n">
        <v>1.67188</v>
      </c>
      <c r="DF26" t="n">
        <v>1.67516</v>
      </c>
      <c r="DG26" t="n">
        <v>1.67837</v>
      </c>
      <c r="DH26" t="n">
        <v>1.68047</v>
      </c>
      <c r="DI26" t="n">
        <v>1.68137</v>
      </c>
      <c r="DJ26" t="n">
        <v>1.68378</v>
      </c>
      <c r="DK26" t="n">
        <v>1.68908</v>
      </c>
      <c r="DL26" t="n">
        <v>1.69375</v>
      </c>
      <c r="DM26" t="n">
        <v>1.69618</v>
      </c>
      <c r="DN26" t="n">
        <v>1.69997</v>
      </c>
      <c r="DO26" t="n">
        <v>1.70285</v>
      </c>
      <c r="DP26" t="n">
        <v>1.7074</v>
      </c>
      <c r="DQ26" t="n">
        <v>1.71261</v>
      </c>
      <c r="DR26" t="n">
        <v>1.7154</v>
      </c>
      <c r="DS26" t="n">
        <v>1.71752</v>
      </c>
      <c r="DT26" t="n">
        <v>1.72061</v>
      </c>
      <c r="DU26" t="n">
        <v>1.72683</v>
      </c>
      <c r="DV26" t="n">
        <v>1.73246</v>
      </c>
      <c r="DW26" t="n">
        <v>1.73543</v>
      </c>
      <c r="DX26" t="n">
        <v>1.7359</v>
      </c>
      <c r="DY26" t="n">
        <v>1.73903</v>
      </c>
      <c r="DZ26" t="n">
        <v>1.74398</v>
      </c>
      <c r="EA26" t="n">
        <v>1.74932</v>
      </c>
      <c r="EB26" t="n">
        <v>1.75543</v>
      </c>
      <c r="EC26" t="n">
        <v>1.75938</v>
      </c>
      <c r="ED26" t="n">
        <v>1.76778</v>
      </c>
      <c r="EE26" t="n">
        <v>1.77568</v>
      </c>
      <c r="EF26" t="n">
        <v>1.77975</v>
      </c>
      <c r="EG26" t="n">
        <v>1.78413</v>
      </c>
      <c r="EH26" t="n">
        <v>1.78648</v>
      </c>
      <c r="EI26" t="n">
        <v>1.78885</v>
      </c>
      <c r="EJ26" t="n">
        <v>1.79447</v>
      </c>
      <c r="EK26" t="n">
        <v>1.79805</v>
      </c>
      <c r="EL26" t="n">
        <v>1.80766</v>
      </c>
      <c r="EM26" t="n">
        <v>1.81325</v>
      </c>
      <c r="EN26" t="n">
        <v>1.81838</v>
      </c>
      <c r="EO26" t="n">
        <v>1.8227</v>
      </c>
      <c r="EP26" t="n">
        <v>1.82777</v>
      </c>
      <c r="EQ26" t="n">
        <v>1.83051</v>
      </c>
      <c r="ER26" t="n">
        <v>1.83428</v>
      </c>
      <c r="ES26" t="n">
        <v>1.83719</v>
      </c>
      <c r="ET26" t="n">
        <v>1.84159</v>
      </c>
      <c r="EU26" t="n">
        <v>1.84433</v>
      </c>
      <c r="EV26" t="n">
        <v>1.84941</v>
      </c>
      <c r="EW26" t="n">
        <v>1.85262</v>
      </c>
      <c r="EX26" t="n">
        <v>1.85788</v>
      </c>
      <c r="EY26" t="n">
        <v>1.86247</v>
      </c>
      <c r="EZ26" t="n">
        <v>1.86963</v>
      </c>
      <c r="FA26" t="n">
        <v>1.87286</v>
      </c>
      <c r="FB26" t="n">
        <v>1.87485</v>
      </c>
      <c r="FC26" t="n">
        <v>1.87607</v>
      </c>
      <c r="FD26" t="n">
        <v>1.87817</v>
      </c>
      <c r="FE26" t="n">
        <v>1.88007</v>
      </c>
      <c r="FF26" t="n">
        <v>1.88277</v>
      </c>
      <c r="FG26" t="n">
        <v>1.88741</v>
      </c>
      <c r="FH26" t="n">
        <v>1.89257</v>
      </c>
      <c r="FI26" t="n">
        <v>1.89696</v>
      </c>
      <c r="FJ26" t="n">
        <v>1.90294</v>
      </c>
      <c r="FK26" t="n">
        <v>1.91192</v>
      </c>
      <c r="FL26" t="n">
        <v>1.92051</v>
      </c>
      <c r="FM26" t="n">
        <v>1.92645</v>
      </c>
      <c r="FN26" t="n">
        <v>1.93507</v>
      </c>
      <c r="FO26" t="n">
        <v>1.93697</v>
      </c>
      <c r="FP26" t="n">
        <v>1.94521</v>
      </c>
      <c r="FQ26" t="n">
        <v>1.94994</v>
      </c>
      <c r="FR26" t="n">
        <v>1.95219</v>
      </c>
      <c r="FS26" t="n">
        <v>1.95538</v>
      </c>
      <c r="FT26" t="n">
        <v>1.95863</v>
      </c>
      <c r="FU26" t="n">
        <v>1.96141</v>
      </c>
      <c r="FV26" t="n">
        <v>1.96632</v>
      </c>
      <c r="FW26" t="n">
        <v>1.97296</v>
      </c>
      <c r="FX26" t="n">
        <v>1.97662</v>
      </c>
      <c r="FY26" t="n">
        <v>1.97761</v>
      </c>
      <c r="FZ26" t="n">
        <v>1.98049</v>
      </c>
      <c r="GA26" t="n">
        <v>1.98628</v>
      </c>
      <c r="GB26" t="n">
        <v>1.99076</v>
      </c>
      <c r="GC26" t="n">
        <v>1.99547</v>
      </c>
      <c r="GD26" t="n">
        <v>1.99732</v>
      </c>
      <c r="GE26" t="n">
        <v>1.99862</v>
      </c>
      <c r="GF26" t="n">
        <v>2.00032</v>
      </c>
      <c r="GG26" t="n">
        <v>2.00663</v>
      </c>
      <c r="GH26" t="n">
        <v>2.01508</v>
      </c>
      <c r="GI26" t="n">
        <v>2.02094</v>
      </c>
      <c r="GJ26" t="n">
        <v>2.02771</v>
      </c>
      <c r="GK26" t="n">
        <v>2.03014</v>
      </c>
      <c r="GL26" t="n">
        <v>2.03372</v>
      </c>
      <c r="GM26" t="n">
        <v>2.03673</v>
      </c>
      <c r="GN26" t="n">
        <v>2.03965</v>
      </c>
      <c r="GO26" t="n">
        <v>2.04502</v>
      </c>
      <c r="GP26" t="n">
        <v>2.04922</v>
      </c>
      <c r="GQ26" t="n">
        <v>2.0508</v>
      </c>
      <c r="GR26" t="n">
        <v>2.05378</v>
      </c>
      <c r="GS26" t="n">
        <v>2.06494</v>
      </c>
      <c r="GT26" t="n">
        <v>2.0688</v>
      </c>
      <c r="GU26" t="n">
        <v>2.07248</v>
      </c>
      <c r="GV26" t="n">
        <v>2.08205</v>
      </c>
      <c r="GW26" t="n">
        <v>2.08468</v>
      </c>
      <c r="GX26" t="n">
        <v>2.08779</v>
      </c>
      <c r="GY26" t="n">
        <v>2.0918</v>
      </c>
      <c r="GZ26" t="n">
        <v>2.09999</v>
      </c>
      <c r="HA26" t="n">
        <v>2.10563</v>
      </c>
      <c r="HB26" t="n">
        <v>2.10955</v>
      </c>
      <c r="HC26" t="n">
        <v>2.11363</v>
      </c>
      <c r="HD26" t="n">
        <v>2.11612</v>
      </c>
      <c r="HE26" t="n">
        <v>2.11739</v>
      </c>
      <c r="HF26" t="n">
        <v>2.1211</v>
      </c>
      <c r="HG26" t="n">
        <v>2.12667</v>
      </c>
      <c r="HH26" t="n">
        <v>2.12988</v>
      </c>
      <c r="HI26" t="n">
        <v>2.13394</v>
      </c>
      <c r="HJ26" t="n">
        <v>2.13874</v>
      </c>
      <c r="HK26" t="n">
        <v>2.14986</v>
      </c>
      <c r="HL26" t="n">
        <v>2.15406</v>
      </c>
      <c r="HM26" t="n">
        <v>2.15638</v>
      </c>
      <c r="HN26" t="n">
        <v>2.15762</v>
      </c>
      <c r="HO26" t="n">
        <v>2.16131</v>
      </c>
      <c r="HP26" t="n">
        <v>2.16603</v>
      </c>
      <c r="HQ26" t="n">
        <v>2.17034</v>
      </c>
      <c r="HR26" t="n">
        <v>2.17587</v>
      </c>
      <c r="HS26" t="n">
        <v>2.17756</v>
      </c>
      <c r="HT26" t="n">
        <v>2.1832</v>
      </c>
      <c r="HU26" t="n">
        <v>2.18927</v>
      </c>
      <c r="HV26" t="n">
        <v>2.19212</v>
      </c>
      <c r="HW26" t="n">
        <v>2.20032</v>
      </c>
      <c r="HX26" t="n">
        <v>2.20475</v>
      </c>
      <c r="HY26" t="n">
        <v>2.20781</v>
      </c>
      <c r="HZ26" t="n">
        <v>2.21034</v>
      </c>
      <c r="IA26" t="n">
        <v>2.21536</v>
      </c>
      <c r="IB26" t="n">
        <v>2.21923</v>
      </c>
      <c r="IC26" t="n">
        <v>2.22542</v>
      </c>
      <c r="ID26" t="n">
        <v>2.22871</v>
      </c>
      <c r="IE26" t="n">
        <v>2.23045</v>
      </c>
      <c r="IF26" t="n">
        <v>2.2321</v>
      </c>
      <c r="IG26" t="n">
        <v>2.23753</v>
      </c>
      <c r="IH26" t="n">
        <v>2.2471</v>
      </c>
      <c r="II26" t="n">
        <v>2.25111</v>
      </c>
      <c r="IJ26" t="n">
        <v>2.25485</v>
      </c>
      <c r="IK26" t="n">
        <v>2.25961</v>
      </c>
      <c r="IL26" t="n">
        <v>2.26189</v>
      </c>
      <c r="IM26" t="n">
        <v>2.26639</v>
      </c>
      <c r="IN26" t="n">
        <v>2.27051</v>
      </c>
      <c r="IO26" t="n">
        <v>2.27598</v>
      </c>
      <c r="IP26" t="n">
        <v>2.28221</v>
      </c>
      <c r="IQ26" t="n">
        <v>2.28542</v>
      </c>
      <c r="IR26" t="n">
        <v>2.29058</v>
      </c>
      <c r="IS26" t="n">
        <v>2.29346</v>
      </c>
      <c r="IT26" t="n">
        <v>2.29804</v>
      </c>
      <c r="IU26" t="n">
        <v>2.30149</v>
      </c>
      <c r="IV26" t="n">
        <v>2.30554</v>
      </c>
      <c r="IW26" t="n">
        <v>2.31077</v>
      </c>
      <c r="IX26" t="n">
        <v>2.31591</v>
      </c>
      <c r="IY26" t="n">
        <v>2.3213</v>
      </c>
      <c r="IZ26" t="n">
        <v>2.32446</v>
      </c>
      <c r="JA26" t="n">
        <v>2.32755</v>
      </c>
      <c r="JB26" t="n">
        <v>2.33106</v>
      </c>
      <c r="JC26" t="n">
        <v>2.33328</v>
      </c>
      <c r="JD26" t="n">
        <v>2.33545</v>
      </c>
      <c r="JE26" t="n">
        <v>2.34335</v>
      </c>
      <c r="JF26" t="n">
        <v>2.34801</v>
      </c>
      <c r="JG26" t="n">
        <v>2.35256</v>
      </c>
      <c r="JH26" t="n">
        <v>2.35487</v>
      </c>
      <c r="JI26" t="n">
        <v>2.35635</v>
      </c>
      <c r="JJ26" t="n">
        <v>2.35818</v>
      </c>
      <c r="JK26" t="n">
        <v>2.36225</v>
      </c>
      <c r="JL26" t="n">
        <v>2.36431</v>
      </c>
      <c r="JM26" t="n">
        <v>2.36608</v>
      </c>
      <c r="JN26" t="n">
        <v>2.37138</v>
      </c>
      <c r="JO26" t="n">
        <v>2.37787</v>
      </c>
      <c r="JP26" t="n">
        <v>2.38046</v>
      </c>
      <c r="JQ26" t="n">
        <v>2.38192</v>
      </c>
      <c r="JR26" t="n">
        <v>2.38449</v>
      </c>
      <c r="JS26" t="n">
        <v>2.38791</v>
      </c>
      <c r="JT26" t="n">
        <v>2.3932</v>
      </c>
      <c r="JU26" t="n">
        <v>2.39708</v>
      </c>
      <c r="JV26" t="n">
        <v>2.40218</v>
      </c>
      <c r="JW26" t="n">
        <v>2.40691</v>
      </c>
      <c r="JX26" t="n">
        <v>2.40888</v>
      </c>
      <c r="JY26" t="n">
        <v>2.41346</v>
      </c>
      <c r="JZ26" t="n">
        <v>2.41877</v>
      </c>
      <c r="KA26" t="n">
        <v>2.42195</v>
      </c>
      <c r="KB26" t="n">
        <v>2.42516</v>
      </c>
      <c r="KC26" t="n">
        <v>2.42754</v>
      </c>
      <c r="KD26" t="n">
        <v>2.42981</v>
      </c>
      <c r="KE26" t="n">
        <v>2.43367</v>
      </c>
      <c r="KF26" t="n">
        <v>2.43672</v>
      </c>
      <c r="KG26" t="n">
        <v>2.44181</v>
      </c>
      <c r="KH26" t="n">
        <v>2.44407</v>
      </c>
      <c r="KI26" t="n">
        <v>2.44841</v>
      </c>
      <c r="KJ26" t="n">
        <v>2.45075</v>
      </c>
      <c r="KK26" t="n">
        <v>2.45391</v>
      </c>
      <c r="KL26" t="n">
        <v>2.45902</v>
      </c>
      <c r="KM26" t="n">
        <v>2.46193</v>
      </c>
      <c r="KN26" t="n">
        <v>2.46577</v>
      </c>
      <c r="KO26" t="n">
        <v>2.4682</v>
      </c>
      <c r="KP26" t="n">
        <v>2.47311</v>
      </c>
      <c r="KQ26" t="n">
        <v>2.47968</v>
      </c>
      <c r="KR26" t="n">
        <v>2.48584</v>
      </c>
      <c r="KS26" t="n">
        <v>2.49057</v>
      </c>
      <c r="KT26" t="n">
        <v>2.49325</v>
      </c>
      <c r="KU26" t="n">
        <v>2.4945</v>
      </c>
      <c r="KV26" t="n">
        <v>2.49971</v>
      </c>
      <c r="KW26" t="n">
        <v>2.50467</v>
      </c>
      <c r="KX26" t="n">
        <v>2.50674</v>
      </c>
      <c r="KY26" t="n">
        <v>2.51111</v>
      </c>
      <c r="KZ26" t="n">
        <v>2.5158</v>
      </c>
      <c r="LA26" t="n">
        <v>2.51853</v>
      </c>
      <c r="LB26" t="n">
        <v>2.5251</v>
      </c>
      <c r="LC26" t="n">
        <v>2.52842</v>
      </c>
      <c r="LD26" t="n">
        <v>2.53345</v>
      </c>
      <c r="LE26" t="n">
        <v>2.53927</v>
      </c>
      <c r="LF26" t="n">
        <v>2.5421</v>
      </c>
      <c r="LG26" t="n">
        <v>2.54403</v>
      </c>
      <c r="LH26" t="n">
        <v>2.54506</v>
      </c>
      <c r="LI26" t="n">
        <v>2.54654</v>
      </c>
      <c r="LJ26" t="n">
        <v>2.5499</v>
      </c>
      <c r="LK26" t="n">
        <v>2.55404</v>
      </c>
      <c r="LL26" t="n">
        <v>2.56097</v>
      </c>
      <c r="LM26" t="n">
        <v>2.56354</v>
      </c>
      <c r="LN26" t="n">
        <v>2.56542</v>
      </c>
      <c r="LO26" t="n">
        <v>2.56663</v>
      </c>
      <c r="LP26" t="n">
        <v>2.5707</v>
      </c>
      <c r="LQ26" t="n">
        <v>2.5774</v>
      </c>
      <c r="LR26" t="n">
        <v>2.57935</v>
      </c>
      <c r="LS26" t="n">
        <v>2.58129</v>
      </c>
      <c r="LT26" t="n">
        <v>2.58626</v>
      </c>
      <c r="LU26" t="n">
        <v>2.58895</v>
      </c>
      <c r="LV26" t="n">
        <v>2.59233</v>
      </c>
      <c r="LW26" t="n">
        <v>2.59849</v>
      </c>
      <c r="LX26" t="n">
        <v>2.60332</v>
      </c>
      <c r="LY26" t="n">
        <v>2.61094</v>
      </c>
      <c r="LZ26" t="n">
        <v>2.61722</v>
      </c>
      <c r="MA26" t="n">
        <v>2.6248</v>
      </c>
      <c r="MB26" t="n">
        <v>2.63039</v>
      </c>
      <c r="MC26" t="n">
        <v>2.63905</v>
      </c>
      <c r="MD26" t="n">
        <v>2.64967</v>
      </c>
      <c r="ME26" t="n">
        <v>2.65598</v>
      </c>
      <c r="MF26" t="n">
        <v>2.65834</v>
      </c>
      <c r="MG26" t="n">
        <v>2.66078</v>
      </c>
      <c r="MH26" t="n">
        <v>2.66193</v>
      </c>
      <c r="MI26" t="n">
        <v>2.66462</v>
      </c>
      <c r="MJ26" t="n">
        <v>2.66962</v>
      </c>
      <c r="MK26" t="n">
        <v>2.67456</v>
      </c>
      <c r="ML26" t="n">
        <v>2.6787</v>
      </c>
      <c r="MM26" t="n">
        <v>2.68184</v>
      </c>
      <c r="MN26" t="n">
        <v>2.68592</v>
      </c>
      <c r="MO26" t="n">
        <v>2.69234</v>
      </c>
      <c r="MP26" t="n">
        <v>2.69523</v>
      </c>
      <c r="MQ26" t="n">
        <v>2.69836</v>
      </c>
      <c r="MR26" t="n">
        <v>2.70336</v>
      </c>
      <c r="MS26" t="n">
        <v>2.70423</v>
      </c>
      <c r="MT26" t="n">
        <v>2.70647</v>
      </c>
      <c r="MU26" t="n">
        <v>2.709</v>
      </c>
      <c r="MV26" t="n">
        <v>2.71298</v>
      </c>
      <c r="MW26" t="n">
        <v>2.71731</v>
      </c>
      <c r="MX26" t="n">
        <v>2.72212</v>
      </c>
      <c r="MY26" t="n">
        <v>2.72515</v>
      </c>
      <c r="MZ26" t="n">
        <v>2.72873</v>
      </c>
      <c r="NA26" t="n">
        <v>2.73201</v>
      </c>
      <c r="NB26" t="n">
        <v>2.74191</v>
      </c>
      <c r="NC26" t="n">
        <v>2.74712</v>
      </c>
      <c r="ND26" t="n">
        <v>2.75031</v>
      </c>
      <c r="NE26" t="n">
        <v>2.75649</v>
      </c>
      <c r="NF26" t="n">
        <v>2.76197</v>
      </c>
      <c r="NG26" t="n">
        <v>2.76623</v>
      </c>
      <c r="NH26" t="n">
        <v>2.77459</v>
      </c>
      <c r="NI26" t="n">
        <v>2.78358</v>
      </c>
      <c r="NJ26" t="n">
        <v>2.78686</v>
      </c>
      <c r="NK26" t="n">
        <v>2.79004</v>
      </c>
      <c r="NL26" t="n">
        <v>2.80649</v>
      </c>
      <c r="NM26" t="n">
        <v>2.81311</v>
      </c>
      <c r="NN26" t="n">
        <v>2.81468</v>
      </c>
      <c r="NO26" t="n">
        <v>2.81805</v>
      </c>
      <c r="NP26" t="n">
        <v>2.8223</v>
      </c>
      <c r="NQ26" t="n">
        <v>2.82881</v>
      </c>
      <c r="NR26" t="n">
        <v>2.83535</v>
      </c>
      <c r="NS26" t="n">
        <v>2.84561</v>
      </c>
      <c r="NT26" t="n">
        <v>2.85699</v>
      </c>
      <c r="NU26" t="n">
        <v>2.86483</v>
      </c>
      <c r="NV26" t="n">
        <v>2.87215</v>
      </c>
      <c r="NW26" t="n">
        <v>2.8808</v>
      </c>
      <c r="NX26" t="n">
        <v>2.89226</v>
      </c>
      <c r="NY26" t="n">
        <v>2.89887</v>
      </c>
      <c r="NZ26" t="n">
        <v>2.90459</v>
      </c>
      <c r="OA26" t="n">
        <v>2.90912</v>
      </c>
      <c r="OB26" t="n">
        <v>2.92038</v>
      </c>
      <c r="OC26" t="n">
        <v>2.92551</v>
      </c>
      <c r="OD26" t="n">
        <v>2.93601</v>
      </c>
      <c r="OE26" t="n">
        <v>2.942</v>
      </c>
      <c r="OF26" t="n">
        <v>2.95075</v>
      </c>
      <c r="OG26" t="n">
        <v>2.95708</v>
      </c>
      <c r="OH26" t="n">
        <v>2.97258</v>
      </c>
      <c r="OI26" t="n">
        <v>2.98396</v>
      </c>
      <c r="OJ26" t="n">
        <v>2.9866</v>
      </c>
      <c r="OK26" t="n">
        <v>2.99141</v>
      </c>
      <c r="OL26" t="n">
        <v>3.002</v>
      </c>
      <c r="OM26" t="n">
        <v>3.01562</v>
      </c>
      <c r="ON26" t="n">
        <v>3.02784</v>
      </c>
      <c r="OO26" t="n">
        <v>3.03689</v>
      </c>
      <c r="OP26" t="n">
        <v>3.04318</v>
      </c>
      <c r="OQ26" t="n">
        <v>3.05059</v>
      </c>
      <c r="OR26" t="n">
        <v>3.06536</v>
      </c>
      <c r="OS26" t="n">
        <v>3.07599</v>
      </c>
      <c r="OT26" t="n">
        <v>3.07919</v>
      </c>
      <c r="OU26" t="n">
        <v>3.08797</v>
      </c>
      <c r="OV26" t="n">
        <v>3.10788</v>
      </c>
      <c r="OW26" t="n">
        <v>3.11776</v>
      </c>
      <c r="OX26" t="n">
        <v>3.12563</v>
      </c>
      <c r="OY26" t="n">
        <v>3.13051</v>
      </c>
      <c r="OZ26" t="n">
        <v>3.14111</v>
      </c>
      <c r="PA26" t="n">
        <v>3.15921</v>
      </c>
      <c r="PB26" t="n">
        <v>3.17705</v>
      </c>
      <c r="PC26" t="n">
        <v>3.18761</v>
      </c>
      <c r="PD26" t="n">
        <v>3.19781</v>
      </c>
      <c r="PE26" t="n">
        <v>3.20115</v>
      </c>
      <c r="PF26" t="n">
        <v>3.20511</v>
      </c>
      <c r="PG26" t="n">
        <v>3.21468</v>
      </c>
      <c r="PH26" t="n">
        <v>3.22221</v>
      </c>
      <c r="PI26" t="n">
        <v>3.22825</v>
      </c>
      <c r="PJ26" t="n">
        <v>3.23087</v>
      </c>
      <c r="PK26" t="n">
        <v>3.2354</v>
      </c>
      <c r="PL26" t="n">
        <v>3.23909</v>
      </c>
      <c r="PM26" t="n">
        <v>3.24129</v>
      </c>
      <c r="PN26" t="n">
        <v>3.24496</v>
      </c>
      <c r="PO26" t="n">
        <v>3.25429</v>
      </c>
      <c r="PP26" t="n">
        <v>3.26305</v>
      </c>
      <c r="PQ26" t="n">
        <v>3.27344</v>
      </c>
      <c r="PR26" t="n">
        <v>3.28464</v>
      </c>
      <c r="PS26" t="n">
        <v>3.28869</v>
      </c>
      <c r="PT26" t="n">
        <v>3.29064</v>
      </c>
      <c r="PU26" t="n">
        <v>3.30517</v>
      </c>
      <c r="PV26" t="n">
        <v>3.31591</v>
      </c>
      <c r="PW26" t="n">
        <v>3.3218</v>
      </c>
      <c r="PX26" t="n">
        <v>3.32762</v>
      </c>
      <c r="PY26" t="n">
        <v>3.33269</v>
      </c>
      <c r="PZ26" t="n">
        <v>3.34214</v>
      </c>
      <c r="QA26" t="n">
        <v>3.34892</v>
      </c>
      <c r="QB26" t="n">
        <v>3.3543</v>
      </c>
      <c r="QC26" t="n">
        <v>3.36044</v>
      </c>
      <c r="QD26" t="n">
        <v>3.36768</v>
      </c>
      <c r="QE26" t="n">
        <v>3.37592</v>
      </c>
      <c r="QF26" t="n">
        <v>3.37944</v>
      </c>
      <c r="QG26" t="n">
        <v>3.38517</v>
      </c>
      <c r="QH26" t="n">
        <v>3.39043</v>
      </c>
      <c r="QI26" t="n">
        <v>3.39425</v>
      </c>
      <c r="QJ26" t="n">
        <v>3.39569</v>
      </c>
      <c r="QK26" t="n">
        <v>3.39891</v>
      </c>
      <c r="QL26" t="n">
        <v>3.40155</v>
      </c>
      <c r="QM26" t="n">
        <v>3.40464</v>
      </c>
      <c r="QN26" t="n">
        <v>3.41036</v>
      </c>
      <c r="QO26" t="n">
        <v>3.41258</v>
      </c>
      <c r="QP26" t="n">
        <v>3.41763</v>
      </c>
      <c r="QQ26" t="n">
        <v>3.42382</v>
      </c>
      <c r="QR26" t="n">
        <v>3.42794</v>
      </c>
      <c r="QS26" t="n">
        <v>3.43712</v>
      </c>
      <c r="QT26" t="n">
        <v>3.44238</v>
      </c>
      <c r="QU26" t="n">
        <v>3.44905</v>
      </c>
      <c r="QV26" t="n">
        <v>3.45329</v>
      </c>
      <c r="QW26" t="n">
        <v>3.4555</v>
      </c>
      <c r="QX26" t="n">
        <v>3.45914</v>
      </c>
      <c r="QY26" t="n">
        <v>3.46434</v>
      </c>
      <c r="QZ26" t="n">
        <v>3.47022</v>
      </c>
      <c r="RA26" t="n">
        <v>3.47569</v>
      </c>
      <c r="RB26" t="n">
        <v>3.47966</v>
      </c>
      <c r="RC26" t="n">
        <v>3.4814</v>
      </c>
      <c r="RD26" t="n">
        <v>3.48526</v>
      </c>
      <c r="RE26" t="n">
        <v>3.49156</v>
      </c>
      <c r="RF26" t="n">
        <v>3.49507</v>
      </c>
      <c r="RG26" t="n">
        <v>3.49946</v>
      </c>
      <c r="RH26" t="n">
        <v>3.50384</v>
      </c>
      <c r="RI26" t="n">
        <v>3.50687</v>
      </c>
      <c r="RJ26" t="n">
        <v>3.50962</v>
      </c>
      <c r="RK26" t="n">
        <v>3.51189</v>
      </c>
      <c r="RL26" t="n">
        <v>3.51611</v>
      </c>
      <c r="RM26" t="n">
        <v>3.51934</v>
      </c>
      <c r="RN26" t="n">
        <v>3.52508</v>
      </c>
      <c r="RO26" t="n">
        <v>3.53024</v>
      </c>
      <c r="RP26" t="n">
        <v>3.53635</v>
      </c>
      <c r="RQ26" t="n">
        <v>3.54202</v>
      </c>
      <c r="RR26" t="n">
        <v>3.54625</v>
      </c>
      <c r="RS26" t="n">
        <v>3.54991</v>
      </c>
      <c r="RT26" t="n">
        <v>3.55259</v>
      </c>
      <c r="RU26" t="n">
        <v>3.5603</v>
      </c>
      <c r="RV26" t="n">
        <v>3.56789</v>
      </c>
      <c r="RW26" t="n">
        <v>3.57259</v>
      </c>
      <c r="RX26" t="n">
        <v>3.57666</v>
      </c>
      <c r="RY26" t="n">
        <v>3.58544</v>
      </c>
      <c r="RZ26" t="n">
        <v>3.59299</v>
      </c>
      <c r="SA26" t="n">
        <v>3.59734</v>
      </c>
      <c r="SB26" t="n">
        <v>3.60499</v>
      </c>
      <c r="SC26" t="n">
        <v>3.61191</v>
      </c>
      <c r="SD26" t="n">
        <v>3.61607</v>
      </c>
      <c r="SE26" t="n">
        <v>3.61721</v>
      </c>
      <c r="SF26" t="n">
        <v>3.62242</v>
      </c>
      <c r="SG26" t="n">
        <v>3.62791</v>
      </c>
      <c r="SH26" t="n">
        <v>3.63043</v>
      </c>
      <c r="SI26" t="n">
        <v>3.63245</v>
      </c>
      <c r="SJ26" t="n">
        <v>3.63579</v>
      </c>
      <c r="SK26" t="n">
        <v>3.63943</v>
      </c>
      <c r="SL26" t="n">
        <v>3.64867</v>
      </c>
      <c r="SM26" t="n">
        <v>3.65035</v>
      </c>
      <c r="SN26" t="n">
        <v>3.65415</v>
      </c>
      <c r="SO26" t="n">
        <v>3.65557</v>
      </c>
      <c r="SP26" t="n">
        <v>3.66057</v>
      </c>
      <c r="SQ26" t="n">
        <v>3.66638</v>
      </c>
      <c r="SR26" t="n">
        <v>3.67233</v>
      </c>
      <c r="SS26" t="n">
        <v>3.67661</v>
      </c>
      <c r="ST26" t="n">
        <v>3.68168</v>
      </c>
      <c r="SU26" t="n">
        <v>3.68483</v>
      </c>
      <c r="SV26" t="n">
        <v>3.69051</v>
      </c>
      <c r="SW26" t="n">
        <v>3.69227</v>
      </c>
      <c r="SX26" t="n">
        <v>3.69676</v>
      </c>
      <c r="SY26" t="n">
        <v>3.70006</v>
      </c>
      <c r="SZ26" t="n">
        <v>3.70424</v>
      </c>
      <c r="TA26" t="n">
        <v>3.70864</v>
      </c>
      <c r="TB26" t="n">
        <v>3.7146</v>
      </c>
      <c r="TC26" t="n">
        <v>3.71981</v>
      </c>
      <c r="TD26" t="n">
        <v>3.72365</v>
      </c>
      <c r="TE26" t="n">
        <v>3.72707</v>
      </c>
      <c r="TF26" t="n">
        <v>3.7304</v>
      </c>
      <c r="TG26" t="n">
        <v>3.73373</v>
      </c>
      <c r="TH26" t="n">
        <v>3.73535</v>
      </c>
      <c r="TI26" t="n">
        <v>3.73846</v>
      </c>
      <c r="TJ26" t="n">
        <v>3.74147</v>
      </c>
      <c r="TK26" t="n">
        <v>3.74937</v>
      </c>
      <c r="TL26" t="n">
        <v>3.75213</v>
      </c>
      <c r="TM26" t="n">
        <v>3.75467</v>
      </c>
      <c r="TN26" t="n">
        <v>3.75683</v>
      </c>
      <c r="TO26" t="n">
        <v>3.76363</v>
      </c>
      <c r="TP26" t="n">
        <v>3.76727</v>
      </c>
      <c r="TQ26" t="n">
        <v>3.77196</v>
      </c>
      <c r="TR26" t="n">
        <v>3.77399</v>
      </c>
      <c r="TS26" t="n">
        <v>3.7783</v>
      </c>
      <c r="TT26" t="n">
        <v>3.78196</v>
      </c>
      <c r="TU26" t="n">
        <v>3.78511</v>
      </c>
      <c r="TV26" t="n">
        <v>3.78719</v>
      </c>
      <c r="TW26" t="n">
        <v>3.79076</v>
      </c>
      <c r="TX26" t="n">
        <v>3.79626</v>
      </c>
      <c r="TY26" t="n">
        <v>3.80083</v>
      </c>
      <c r="TZ26" t="n">
        <v>3.80533</v>
      </c>
      <c r="UA26" t="n">
        <v>3.8107</v>
      </c>
      <c r="UB26" t="n">
        <v>3.81272</v>
      </c>
      <c r="UC26" t="n">
        <v>3.81744</v>
      </c>
      <c r="UD26" t="n">
        <v>3.82071</v>
      </c>
      <c r="UE26" t="n">
        <v>3.8273</v>
      </c>
      <c r="UF26" t="n">
        <v>3.83454</v>
      </c>
      <c r="UG26" t="n">
        <v>3.84084</v>
      </c>
      <c r="UH26" t="n">
        <v>3.8461</v>
      </c>
      <c r="UI26" t="n">
        <v>3.85356</v>
      </c>
      <c r="UJ26" t="n">
        <v>3.85804</v>
      </c>
      <c r="UK26" t="n">
        <v>3.86332</v>
      </c>
      <c r="UL26" t="n">
        <v>3.86934</v>
      </c>
      <c r="UM26" t="n">
        <v>3.88213</v>
      </c>
      <c r="UN26" t="n">
        <v>3.88894</v>
      </c>
      <c r="UO26" t="n">
        <v>3.8904</v>
      </c>
      <c r="UP26" t="n">
        <v>3.89292</v>
      </c>
      <c r="UQ26" t="n">
        <v>3.89655</v>
      </c>
      <c r="UR26" t="n">
        <v>3.89786</v>
      </c>
      <c r="US26" t="n">
        <v>3.89925</v>
      </c>
      <c r="UT26" t="n">
        <v>3.9027</v>
      </c>
      <c r="UU26" t="n">
        <v>3.90467</v>
      </c>
      <c r="UV26" t="n">
        <v>3.90855</v>
      </c>
      <c r="UW26" t="n">
        <v>3.91196</v>
      </c>
      <c r="UX26" t="n">
        <v>3.91621</v>
      </c>
      <c r="UY26" t="n">
        <v>3.92019</v>
      </c>
      <c r="UZ26" t="n">
        <v>3.92634</v>
      </c>
      <c r="VA26" t="n">
        <v>3.93134</v>
      </c>
      <c r="VB26" t="n">
        <v>3.93312</v>
      </c>
      <c r="VC26" t="n">
        <v>3.93521</v>
      </c>
      <c r="VD26" t="n">
        <v>3.94073</v>
      </c>
      <c r="VE26" t="n">
        <v>3.94587</v>
      </c>
      <c r="VF26" t="n">
        <v>3.95198</v>
      </c>
      <c r="VG26" t="n">
        <v>3.95685</v>
      </c>
      <c r="VH26" t="n">
        <v>3.95991</v>
      </c>
      <c r="VI26" t="n">
        <v>3.96484</v>
      </c>
      <c r="VJ26" t="n">
        <v>3.97305</v>
      </c>
      <c r="VK26" t="n">
        <v>3.97919</v>
      </c>
      <c r="VL26" t="n">
        <v>3.98615</v>
      </c>
      <c r="VM26" t="n">
        <v>3.99031</v>
      </c>
      <c r="VN26" t="n">
        <v>3.9931</v>
      </c>
      <c r="VO26" t="n">
        <v>3.99512</v>
      </c>
      <c r="VP26" t="n">
        <v>3.99933</v>
      </c>
      <c r="VQ26" t="n">
        <v>4.00688</v>
      </c>
      <c r="VR26" t="n">
        <v>4.01514</v>
      </c>
      <c r="VS26" t="n">
        <v>4.021</v>
      </c>
      <c r="VT26" t="n">
        <v>4.02773</v>
      </c>
      <c r="VU26" t="n">
        <v>4.03427</v>
      </c>
      <c r="VV26" t="n">
        <v>4.04084</v>
      </c>
      <c r="VW26" t="n">
        <v>4.05039</v>
      </c>
      <c r="VX26" t="n">
        <v>4.05617</v>
      </c>
      <c r="VY26" t="n">
        <v>4.05999</v>
      </c>
      <c r="VZ26" t="n">
        <v>4.063</v>
      </c>
      <c r="WA26" t="n">
        <v>4.06981</v>
      </c>
      <c r="WB26" t="n">
        <v>4.07638</v>
      </c>
      <c r="WC26" t="n">
        <v>4.08014</v>
      </c>
      <c r="WD26" t="n">
        <v>4.08717</v>
      </c>
      <c r="WE26" t="n">
        <v>4.09292</v>
      </c>
      <c r="WF26" t="n">
        <v>4.0963</v>
      </c>
      <c r="WG26" t="n">
        <v>4.09853</v>
      </c>
      <c r="WH26" t="n">
        <v>4.10183</v>
      </c>
      <c r="WI26" t="n">
        <v>4.11117</v>
      </c>
      <c r="WJ26" t="n">
        <v>4.12164</v>
      </c>
      <c r="WK26" t="n">
        <v>4.12704</v>
      </c>
      <c r="WL26" t="n">
        <v>4.1295</v>
      </c>
      <c r="WM26" t="n">
        <v>4.13041</v>
      </c>
      <c r="WN26" t="n">
        <v>4.13654</v>
      </c>
      <c r="WO26" t="n">
        <v>4.14035</v>
      </c>
      <c r="WP26" t="n">
        <v>4.14466</v>
      </c>
      <c r="WQ26" t="n">
        <v>4.1533</v>
      </c>
      <c r="WR26" t="n">
        <v>4.16219</v>
      </c>
      <c r="WS26" t="n">
        <v>4.16699</v>
      </c>
      <c r="WT26" t="n">
        <v>4.1705</v>
      </c>
      <c r="WU26" t="n">
        <v>4.17337</v>
      </c>
      <c r="WV26" t="n">
        <v>4.17818</v>
      </c>
      <c r="WW26" t="n">
        <v>4.18798</v>
      </c>
      <c r="WX26" t="n">
        <v>4.20467</v>
      </c>
      <c r="WY26" t="n">
        <v>4.21339</v>
      </c>
      <c r="WZ26" t="n">
        <v>4.21753</v>
      </c>
      <c r="XA26" t="n">
        <v>4.22362</v>
      </c>
      <c r="XB26" t="n">
        <v>4.23239</v>
      </c>
      <c r="XC26" t="n">
        <v>4.23759</v>
      </c>
      <c r="XD26" t="n">
        <v>4.24186</v>
      </c>
      <c r="XE26" t="n">
        <v>4.24456</v>
      </c>
      <c r="XF26" t="n">
        <v>4.25109</v>
      </c>
      <c r="XG26" t="n">
        <v>4.25911</v>
      </c>
      <c r="XH26" t="n">
        <v>4.27116</v>
      </c>
      <c r="XI26" t="n">
        <v>4.275</v>
      </c>
      <c r="XJ26" t="n">
        <v>4.27883</v>
      </c>
      <c r="XK26" t="n">
        <v>4.28505</v>
      </c>
      <c r="XL26" t="n">
        <v>4.29177</v>
      </c>
      <c r="XM26" t="n">
        <v>4.30054</v>
      </c>
      <c r="XN26" t="n">
        <v>4.31027</v>
      </c>
      <c r="XO26" t="n">
        <v>4.32067</v>
      </c>
      <c r="XP26" t="n">
        <v>4.32789</v>
      </c>
      <c r="XQ26" t="n">
        <v>4.33541</v>
      </c>
      <c r="XR26" t="n">
        <v>4.34452</v>
      </c>
      <c r="XS26" t="n">
        <v>4.35579</v>
      </c>
      <c r="XT26" t="n">
        <v>4.36402</v>
      </c>
      <c r="XU26" t="n">
        <v>4.37407</v>
      </c>
      <c r="XV26" t="n">
        <v>4.38083</v>
      </c>
      <c r="XW26" t="n">
        <v>4.38648</v>
      </c>
      <c r="XX26" t="n">
        <v>4.39207</v>
      </c>
      <c r="XY26" t="n">
        <v>4.40331</v>
      </c>
      <c r="XZ26" t="n">
        <v>4.40947</v>
      </c>
      <c r="YA26" t="n">
        <v>4.41219</v>
      </c>
      <c r="YB26" t="n">
        <v>4.41597</v>
      </c>
      <c r="YC26" t="n">
        <v>4.4221</v>
      </c>
      <c r="YD26" t="n">
        <v>4.42783</v>
      </c>
      <c r="YE26" t="n">
        <v>4.43138</v>
      </c>
      <c r="YF26" t="n">
        <v>4.43476</v>
      </c>
      <c r="YG26" t="n">
        <v>4.44003</v>
      </c>
      <c r="YH26" t="n">
        <v>4.44819</v>
      </c>
      <c r="YI26" t="n">
        <v>4.45345</v>
      </c>
      <c r="YJ26" t="n">
        <v>4.45799</v>
      </c>
      <c r="YK26" t="n">
        <v>4.46643</v>
      </c>
      <c r="YL26" t="n">
        <v>4.47632</v>
      </c>
      <c r="YM26" t="n">
        <v>4.4823</v>
      </c>
      <c r="YN26" t="n">
        <v>4.49554</v>
      </c>
      <c r="YO26" t="n">
        <v>4.50034</v>
      </c>
      <c r="YP26" t="n">
        <v>4.50412</v>
      </c>
      <c r="YQ26" t="n">
        <v>4.509</v>
      </c>
      <c r="YR26" t="n">
        <v>4.51446</v>
      </c>
      <c r="YS26" t="n">
        <v>4.52295</v>
      </c>
      <c r="YT26" t="n">
        <v>4.53255</v>
      </c>
      <c r="YU26" t="n">
        <v>4.54315</v>
      </c>
      <c r="YV26" t="n">
        <v>4.55708</v>
      </c>
      <c r="YW26" t="n">
        <v>4.56453</v>
      </c>
      <c r="YX26" t="n">
        <v>4.57168</v>
      </c>
      <c r="YY26" t="n">
        <v>4.57984</v>
      </c>
      <c r="YZ26" t="n">
        <v>4.58478</v>
      </c>
      <c r="ZA26" t="n">
        <v>4.59202</v>
      </c>
      <c r="ZB26" t="n">
        <v>4.59608</v>
      </c>
      <c r="ZC26" t="n">
        <v>4.60841</v>
      </c>
      <c r="ZD26" t="n">
        <v>4.61371</v>
      </c>
      <c r="ZE26" t="n">
        <v>4.62091</v>
      </c>
      <c r="ZF26" t="n">
        <v>4.62452</v>
      </c>
      <c r="ZG26" t="n">
        <v>4.62894</v>
      </c>
      <c r="ZH26" t="n">
        <v>4.63248</v>
      </c>
      <c r="ZI26" t="n">
        <v>4.63938</v>
      </c>
      <c r="ZJ26" t="n">
        <v>4.64854</v>
      </c>
      <c r="ZK26" t="n">
        <v>4.65404</v>
      </c>
      <c r="ZL26" t="n">
        <v>4.66362</v>
      </c>
      <c r="ZM26" t="n">
        <v>4.67278</v>
      </c>
      <c r="ZN26" t="n">
        <v>4.67914</v>
      </c>
      <c r="ZO26" t="n">
        <v>4.68459</v>
      </c>
      <c r="ZP26" t="n">
        <v>4.69251</v>
      </c>
      <c r="ZQ26" t="n">
        <v>4.70138</v>
      </c>
      <c r="ZR26" t="n">
        <v>4.711</v>
      </c>
      <c r="ZS26" t="n">
        <v>4.71899</v>
      </c>
      <c r="ZT26" t="n">
        <v>4.72219</v>
      </c>
      <c r="ZU26" t="n">
        <v>4.73123</v>
      </c>
      <c r="ZV26" t="n">
        <v>4.73538</v>
      </c>
      <c r="ZW26" t="n">
        <v>4.74263</v>
      </c>
      <c r="ZX26" t="n">
        <v>4.74973</v>
      </c>
      <c r="ZY26" t="n">
        <v>4.75664</v>
      </c>
      <c r="ZZ26" t="n">
        <v>4.76765</v>
      </c>
      <c r="AAA26" t="n">
        <v>4.77655</v>
      </c>
      <c r="AAB26" t="n">
        <v>4.78883</v>
      </c>
      <c r="AAC26" t="n">
        <v>4.80061</v>
      </c>
      <c r="AAD26" t="n">
        <v>4.80986</v>
      </c>
      <c r="AAE26" t="n">
        <v>4.81954</v>
      </c>
      <c r="AAF26" t="n">
        <v>4.82664</v>
      </c>
      <c r="AAG26" t="n">
        <v>4.83219</v>
      </c>
      <c r="AAH26" t="n">
        <v>4.83566</v>
      </c>
      <c r="AAI26" t="n">
        <v>4.8435</v>
      </c>
      <c r="AAJ26" t="n">
        <v>4.85467</v>
      </c>
      <c r="AAK26" t="n">
        <v>4.85998</v>
      </c>
      <c r="AAL26" t="n">
        <v>4.86287</v>
      </c>
      <c r="AAM26" t="n">
        <v>4.86882</v>
      </c>
      <c r="AAN26" t="n">
        <v>4.87797</v>
      </c>
      <c r="AAO26" t="n">
        <v>4.88777</v>
      </c>
      <c r="AAP26" t="n">
        <v>4.90372</v>
      </c>
      <c r="AAQ26" t="n">
        <v>4.92008</v>
      </c>
      <c r="AAR26" t="n">
        <v>4.92797</v>
      </c>
      <c r="AAS26" t="n">
        <v>4.93747</v>
      </c>
      <c r="AAT26" t="n">
        <v>4.94497</v>
      </c>
      <c r="AAU26" t="n">
        <v>4.95392</v>
      </c>
      <c r="AAV26" t="n">
        <v>4.95881</v>
      </c>
      <c r="AAW26" t="n">
        <v>4.96364</v>
      </c>
      <c r="AAX26" t="n">
        <v>4.96646</v>
      </c>
      <c r="AAY26" t="n">
        <v>4.97491</v>
      </c>
      <c r="AAZ26" t="n">
        <v>4.98069</v>
      </c>
      <c r="ABA26" t="n">
        <v>4.99068</v>
      </c>
      <c r="ABB26" t="n">
        <v>5.00433</v>
      </c>
      <c r="ABC26" t="n">
        <v>5.01944</v>
      </c>
      <c r="ABD26" t="n">
        <v>5.03258</v>
      </c>
      <c r="ABE26" t="n">
        <v>5.04165</v>
      </c>
      <c r="ABF26" t="n">
        <v>5.05028</v>
      </c>
      <c r="ABG26" t="n">
        <v>5.06119</v>
      </c>
      <c r="ABH26" t="n">
        <v>5.06735</v>
      </c>
      <c r="ABI26" t="n">
        <v>5.0816</v>
      </c>
      <c r="ABJ26" t="n">
        <v>5.09108</v>
      </c>
      <c r="ABK26" t="n">
        <v>5.11052</v>
      </c>
      <c r="ABL26" t="n">
        <v>5.12951</v>
      </c>
      <c r="ABM26" t="n">
        <v>5.1444</v>
      </c>
      <c r="ABN26" t="n">
        <v>5.1563</v>
      </c>
      <c r="ABO26" t="n">
        <v>5.16154</v>
      </c>
      <c r="ABP26" t="n">
        <v>5.16787</v>
      </c>
      <c r="ABQ26" t="n">
        <v>5.17388</v>
      </c>
      <c r="ABR26" t="n">
        <v>5.18298</v>
      </c>
      <c r="ABS26" t="n">
        <v>5.193</v>
      </c>
      <c r="ABT26" t="n">
        <v>5.20052</v>
      </c>
      <c r="ABU26" t="n">
        <v>5.20428</v>
      </c>
      <c r="ABV26" t="n">
        <v>5.2104</v>
      </c>
      <c r="ABW26" t="n">
        <v>5.22282</v>
      </c>
      <c r="ABX26" t="n">
        <v>5.23223</v>
      </c>
      <c r="ABY26" t="n">
        <v>5.23906</v>
      </c>
      <c r="ABZ26" t="n">
        <v>5.24816</v>
      </c>
      <c r="ACA26" t="n">
        <v>5.26197</v>
      </c>
      <c r="ACB26" t="n">
        <v>5.27457</v>
      </c>
      <c r="ACC26" t="n">
        <v>5.28851</v>
      </c>
      <c r="ACD26" t="n">
        <v>5.2991</v>
      </c>
      <c r="ACE26" t="n">
        <v>5.31494</v>
      </c>
      <c r="ACF26" t="n">
        <v>5.32377</v>
      </c>
      <c r="ACG26" t="n">
        <v>5.33377</v>
      </c>
      <c r="ACH26" t="n">
        <v>5.34571</v>
      </c>
      <c r="ACI26" t="n">
        <v>5.35696</v>
      </c>
      <c r="ACJ26" t="n">
        <v>5.36507</v>
      </c>
      <c r="ACK26" t="n">
        <v>5.37156</v>
      </c>
      <c r="ACL26" t="n">
        <v>5.3876</v>
      </c>
      <c r="ACM26" t="n">
        <v>5.40038</v>
      </c>
      <c r="ACN26" t="n">
        <v>5.40716</v>
      </c>
      <c r="ACO26" t="n">
        <v>5.42145</v>
      </c>
      <c r="ACP26" t="n">
        <v>5.43075</v>
      </c>
      <c r="ACQ26" t="n">
        <v>5.43924</v>
      </c>
      <c r="ACR26" t="n">
        <v>5.44855</v>
      </c>
      <c r="ACS26" t="n">
        <v>5.4575</v>
      </c>
      <c r="ACT26" t="n">
        <v>5.4675</v>
      </c>
      <c r="ACU26" t="n">
        <v>5.47988</v>
      </c>
      <c r="ACV26" t="n">
        <v>5.49476</v>
      </c>
      <c r="ACW26" t="n">
        <v>5.50322</v>
      </c>
      <c r="ACX26" t="n">
        <v>5.51812</v>
      </c>
      <c r="ACY26" t="n">
        <v>5.53512</v>
      </c>
      <c r="ACZ26" t="n">
        <v>5.55124</v>
      </c>
      <c r="ADA26" t="n">
        <v>5.57699</v>
      </c>
      <c r="ADB26" t="n">
        <v>5.58936</v>
      </c>
      <c r="ADC26" t="n">
        <v>5.59416</v>
      </c>
      <c r="ADD26" t="n">
        <v>5.60227</v>
      </c>
      <c r="ADE26" t="n">
        <v>5.61426</v>
      </c>
      <c r="ADF26" t="n">
        <v>5.62356</v>
      </c>
      <c r="ADG26" t="n">
        <v>5.63636</v>
      </c>
      <c r="ADH26" t="n">
        <v>5.64871</v>
      </c>
      <c r="ADI26" t="n">
        <v>5.66198</v>
      </c>
      <c r="ADJ26" t="n">
        <v>5.66865</v>
      </c>
      <c r="ADK26" t="n">
        <v>5.67615</v>
      </c>
      <c r="ADL26" t="n">
        <v>5.68983</v>
      </c>
      <c r="ADM26" t="n">
        <v>5.70099</v>
      </c>
      <c r="ADN26" t="n">
        <v>5.71764</v>
      </c>
      <c r="ADO26" t="n">
        <v>5.73589</v>
      </c>
      <c r="ADP26" t="n">
        <v>5.76819</v>
      </c>
      <c r="ADQ26" t="n">
        <v>5.78809</v>
      </c>
      <c r="ADR26" t="n">
        <v>5.80748</v>
      </c>
      <c r="ADS26" t="n">
        <v>5.82028</v>
      </c>
      <c r="ADT26" t="n">
        <v>5.8354</v>
      </c>
      <c r="ADU26" t="n">
        <v>5.85524</v>
      </c>
      <c r="ADV26" t="n">
        <v>5.87358</v>
      </c>
      <c r="ADW26" t="n">
        <v>5.89436</v>
      </c>
      <c r="ADX26" t="n">
        <v>5.91989</v>
      </c>
      <c r="ADY26" t="n">
        <v>5.93349</v>
      </c>
      <c r="ADZ26" t="n">
        <v>5.95449</v>
      </c>
      <c r="AEA26" t="n">
        <v>5.97054</v>
      </c>
      <c r="AEB26" t="n">
        <v>5.9854</v>
      </c>
      <c r="AEC26" t="n">
        <v>5.99953</v>
      </c>
      <c r="AED26" t="n">
        <v>6.01255</v>
      </c>
      <c r="AEE26" t="n">
        <v>6.01808</v>
      </c>
      <c r="AEF26" t="n">
        <v>6.02295</v>
      </c>
      <c r="AEG26" t="n">
        <v>6.0373</v>
      </c>
      <c r="AEH26" t="n">
        <v>6.05348</v>
      </c>
      <c r="AEI26" t="n">
        <v>6.07753</v>
      </c>
      <c r="AEJ26" t="n">
        <v>6.09192</v>
      </c>
      <c r="AEK26" t="n">
        <v>6.11596</v>
      </c>
      <c r="AEL26" t="n">
        <v>6.13916</v>
      </c>
      <c r="AEM26" t="n">
        <v>6.15096</v>
      </c>
      <c r="AEN26" t="n">
        <v>6.16881</v>
      </c>
      <c r="AEO26" t="n">
        <v>6.186</v>
      </c>
      <c r="AEP26" t="n">
        <v>6.19579</v>
      </c>
      <c r="AEQ26" t="n">
        <v>6.20722</v>
      </c>
      <c r="AER26" t="n">
        <v>6.21953</v>
      </c>
      <c r="AES26" t="n">
        <v>6.23583</v>
      </c>
      <c r="AET26" t="n">
        <v>6.25034</v>
      </c>
      <c r="AEU26" t="n">
        <v>6.26841</v>
      </c>
      <c r="AEV26" t="n">
        <v>6.29573</v>
      </c>
      <c r="AEW26" t="n">
        <v>6.32551</v>
      </c>
      <c r="AEX26" t="n">
        <v>6.34538</v>
      </c>
      <c r="AEY26" t="n">
        <v>6.36671</v>
      </c>
      <c r="AEZ26" t="n">
        <v>6.37629</v>
      </c>
      <c r="AFA26" t="n">
        <v>6.38478</v>
      </c>
      <c r="AFB26" t="n">
        <v>6.40464</v>
      </c>
      <c r="AFC26" t="n">
        <v>6.41884</v>
      </c>
      <c r="AFD26" t="n">
        <v>6.43552</v>
      </c>
      <c r="AFE26" t="n">
        <v>6.4573</v>
      </c>
      <c r="AFF26" t="n">
        <v>6.49693</v>
      </c>
      <c r="AFG26" t="n">
        <v>6.52112</v>
      </c>
      <c r="AFH26" t="n">
        <v>6.53229</v>
      </c>
      <c r="AFI26" t="n">
        <v>6.55023</v>
      </c>
      <c r="AFJ26" t="n">
        <v>6.56921</v>
      </c>
      <c r="AFK26" t="n">
        <v>6.58644</v>
      </c>
      <c r="AFL26" t="n">
        <v>6.60718</v>
      </c>
      <c r="AFM26" t="n">
        <v>6.6277</v>
      </c>
      <c r="AFN26" t="n">
        <v>6.65218</v>
      </c>
      <c r="AFO26" t="n">
        <v>6.67601</v>
      </c>
      <c r="AFP26" t="n">
        <v>6.70298</v>
      </c>
      <c r="AFQ26" t="n">
        <v>6.71917</v>
      </c>
      <c r="AFR26" t="n">
        <v>6.74513</v>
      </c>
      <c r="AFS26" t="n">
        <v>6.76723</v>
      </c>
      <c r="AFT26" t="n">
        <v>6.79578</v>
      </c>
      <c r="AFU26" t="n">
        <v>6.82051</v>
      </c>
      <c r="AFV26" t="n">
        <v>6.84082</v>
      </c>
      <c r="AFW26" t="n">
        <v>6.87908</v>
      </c>
      <c r="AFX26" t="n">
        <v>6.91086</v>
      </c>
      <c r="AFY26" t="n">
        <v>6.92651</v>
      </c>
      <c r="AFZ26" t="n">
        <v>6.95807</v>
      </c>
      <c r="AGA26" t="n">
        <v>6.98726</v>
      </c>
      <c r="AGB26" t="n">
        <v>7.02864</v>
      </c>
      <c r="AGC26" t="n">
        <v>7.05222</v>
      </c>
      <c r="AGD26" t="n">
        <v>7.08311</v>
      </c>
      <c r="AGE26" t="n">
        <v>7.09673</v>
      </c>
      <c r="AGF26" t="n">
        <v>7.11751</v>
      </c>
      <c r="AGG26" t="n">
        <v>7.15711</v>
      </c>
      <c r="AGH26" t="n">
        <v>7.20242</v>
      </c>
      <c r="AGI26" t="n">
        <v>7.24176</v>
      </c>
      <c r="AGJ26" t="n">
        <v>7.28451</v>
      </c>
      <c r="AGK26" t="n">
        <v>7.31723</v>
      </c>
      <c r="AGL26" t="n">
        <v>7.3479</v>
      </c>
      <c r="AGM26" t="n">
        <v>7.37846</v>
      </c>
      <c r="AGN26" t="n">
        <v>7.40617</v>
      </c>
      <c r="AGO26" t="n">
        <v>7.44716</v>
      </c>
      <c r="AGP26" t="n">
        <v>7.47952</v>
      </c>
      <c r="AGQ26" t="n">
        <v>7.50365</v>
      </c>
      <c r="AGR26" t="n">
        <v>7.52597</v>
      </c>
      <c r="AGS26" t="n">
        <v>7.55443</v>
      </c>
      <c r="AGT26" t="n">
        <v>7.57956</v>
      </c>
      <c r="AGU26" t="n">
        <v>7.59251</v>
      </c>
      <c r="AGV26" t="n">
        <v>7.60872</v>
      </c>
      <c r="AGW26" t="n">
        <v>7.63821</v>
      </c>
      <c r="AGX26" t="n">
        <v>7.65975</v>
      </c>
      <c r="AGY26" t="n">
        <v>7.67974</v>
      </c>
      <c r="AGZ26" t="n">
        <v>7.69811</v>
      </c>
      <c r="AHA26" t="n">
        <v>7.73693</v>
      </c>
      <c r="AHB26" t="n">
        <v>7.7784</v>
      </c>
      <c r="AHC26" t="n">
        <v>7.80543</v>
      </c>
      <c r="AHD26" t="n">
        <v>7.83894</v>
      </c>
      <c r="AHE26" t="n">
        <v>7.87436</v>
      </c>
      <c r="AHF26" t="n">
        <v>7.92514</v>
      </c>
      <c r="AHG26" t="n">
        <v>7.9857</v>
      </c>
      <c r="AHH26" t="n">
        <v>8.035439999999999</v>
      </c>
      <c r="AHI26" t="n">
        <v>8.07916</v>
      </c>
      <c r="AHJ26" t="n">
        <v>8.097810000000001</v>
      </c>
      <c r="AHK26" t="n">
        <v>8.12501</v>
      </c>
      <c r="AHL26" t="n">
        <v>8.16478</v>
      </c>
      <c r="AHM26" t="n">
        <v>8.199210000000001</v>
      </c>
      <c r="AHN26" t="n">
        <v>8.23305</v>
      </c>
      <c r="AHO26" t="n">
        <v>8.255459999999999</v>
      </c>
      <c r="AHP26" t="n">
        <v>8.30974</v>
      </c>
      <c r="AHQ26" t="n">
        <v>8.33933</v>
      </c>
      <c r="AHR26" t="n">
        <v>8.39884</v>
      </c>
      <c r="AHS26" t="n">
        <v>8.42939</v>
      </c>
      <c r="AHT26" t="n">
        <v>8.458970000000001</v>
      </c>
      <c r="AHU26" t="n">
        <v>8.48808</v>
      </c>
      <c r="AHV26" t="n">
        <v>8.528320000000001</v>
      </c>
      <c r="AHW26" t="n">
        <v>8.55935</v>
      </c>
      <c r="AHX26" t="n">
        <v>8.59906</v>
      </c>
      <c r="AHY26" t="n">
        <v>8.664009999999999</v>
      </c>
      <c r="AHZ26" t="n">
        <v>8.71139</v>
      </c>
      <c r="AIA26" t="n">
        <v>8.753550000000001</v>
      </c>
      <c r="AIB26" t="n">
        <v>8.790459999999999</v>
      </c>
      <c r="AIC26" t="n">
        <v>8.8428</v>
      </c>
      <c r="AID26" t="n">
        <v>8.8802</v>
      </c>
      <c r="AIE26" t="n">
        <v>8.938650000000001</v>
      </c>
      <c r="AIF26" t="n">
        <v>9.014139999999999</v>
      </c>
      <c r="AIG26" t="n">
        <v>9.046379999999999</v>
      </c>
      <c r="AIH26" t="n">
        <v>9.10134</v>
      </c>
      <c r="AII26" t="n">
        <v>9.19342</v>
      </c>
      <c r="AIJ26" t="n">
        <v>9.28473</v>
      </c>
      <c r="AIK26" t="n">
        <v>9.333349999999999</v>
      </c>
      <c r="AIL26" t="n">
        <v>9.370699999999999</v>
      </c>
      <c r="AIM26" t="n">
        <v>9.400259999999999</v>
      </c>
      <c r="AIN26" t="n">
        <v>9.44467</v>
      </c>
      <c r="AIO26" t="n">
        <v>9.495189999999999</v>
      </c>
      <c r="AIP26" t="n">
        <v>9.565149999999999</v>
      </c>
      <c r="AIQ26" t="n">
        <v>9.604559999999999</v>
      </c>
      <c r="AIR26" t="n">
        <v>9.645390000000001</v>
      </c>
      <c r="AIS26" t="n">
        <v>9.73268</v>
      </c>
      <c r="AIT26" t="n">
        <v>9.782870000000001</v>
      </c>
      <c r="AIU26" t="n">
        <v>9.82516</v>
      </c>
      <c r="AIV26" t="n">
        <v>9.894959999999999</v>
      </c>
      <c r="AIW26" t="n">
        <v>9.950290000000001</v>
      </c>
      <c r="AIX26" t="n">
        <v>9.99816</v>
      </c>
      <c r="AIY26" t="n">
        <v>10.04008</v>
      </c>
      <c r="AIZ26" t="n">
        <v>10.06881</v>
      </c>
      <c r="AJA26" t="n">
        <v>10.14805</v>
      </c>
      <c r="AJB26" t="n">
        <v>10.247</v>
      </c>
      <c r="AJC26" t="n">
        <v>10.3109</v>
      </c>
      <c r="AJD26" t="n">
        <v>10.36717</v>
      </c>
      <c r="AJE26" t="n">
        <v>10.43045</v>
      </c>
      <c r="AJF26" t="n">
        <v>10.50884</v>
      </c>
      <c r="AJG26" t="n">
        <v>10.57767</v>
      </c>
      <c r="AJH26" t="n">
        <v>10.63056</v>
      </c>
      <c r="AJI26" t="n">
        <v>10.66724</v>
      </c>
      <c r="AJJ26" t="n">
        <v>10.73384</v>
      </c>
      <c r="AJK26" t="n">
        <v>10.82607</v>
      </c>
      <c r="AJL26" t="n">
        <v>10.93528</v>
      </c>
      <c r="AJM26" t="n">
        <v>11.024</v>
      </c>
      <c r="AJN26" t="n">
        <v>11.1266</v>
      </c>
      <c r="AJO26" t="n">
        <v>11.18878</v>
      </c>
      <c r="AJP26" t="n">
        <v>11.28307</v>
      </c>
      <c r="AJQ26" t="n">
        <v>11.36959</v>
      </c>
      <c r="AJR26" t="n">
        <v>11.46559</v>
      </c>
      <c r="AJS26" t="n">
        <v>11.49734</v>
      </c>
      <c r="AJT26" t="n">
        <v>11.58799</v>
      </c>
      <c r="AJU26" t="n">
        <v>11.72769</v>
      </c>
      <c r="AJV26" t="n">
        <v>11.76296</v>
      </c>
      <c r="AJW26" t="n">
        <v>11.81527</v>
      </c>
      <c r="AJX26" t="n">
        <v>11.91861</v>
      </c>
      <c r="AJY26" t="n">
        <v>12.01564</v>
      </c>
      <c r="AJZ26" t="n">
        <v>12.13348</v>
      </c>
      <c r="AKA26" t="n">
        <v>12.24121</v>
      </c>
      <c r="AKB26" t="n">
        <v>12.35558</v>
      </c>
      <c r="AKC26" t="n">
        <v>12.47249</v>
      </c>
      <c r="AKD26" t="n">
        <v>12.59342</v>
      </c>
      <c r="AKE26" t="n">
        <v>12.75817</v>
      </c>
      <c r="AKF26" t="n">
        <v>12.9963</v>
      </c>
      <c r="AKG26" t="n">
        <v>13.16243</v>
      </c>
      <c r="AKH26" t="n">
        <v>13.26194</v>
      </c>
      <c r="AKI26" t="n">
        <v>13.3916</v>
      </c>
      <c r="AKJ26" t="n">
        <v>13.63968</v>
      </c>
      <c r="AKK26" t="n">
        <v>13.8143</v>
      </c>
      <c r="AKL26" t="n">
        <v>13.94713</v>
      </c>
      <c r="AKM26" t="n">
        <v>14.17006</v>
      </c>
      <c r="AKN26" t="n">
        <v>14.36164</v>
      </c>
      <c r="AKO26" t="n">
        <v>14.6745</v>
      </c>
      <c r="AKP26" t="n">
        <v>14.94767</v>
      </c>
      <c r="AKQ26" t="n">
        <v>15.16776</v>
      </c>
      <c r="AKR26" t="n">
        <v>15.44252</v>
      </c>
      <c r="AKS26" t="n">
        <v>15.65516</v>
      </c>
      <c r="AKT26" t="n">
        <v>16.00725</v>
      </c>
      <c r="AKU26" t="n">
        <v>16.45384</v>
      </c>
      <c r="AKV26" t="n">
        <v>16.73234</v>
      </c>
      <c r="AKW26" t="n">
        <v>17.03414</v>
      </c>
      <c r="AKX26" t="n">
        <v>17.30968</v>
      </c>
      <c r="AKY26" t="n">
        <v>17.71211</v>
      </c>
      <c r="AKZ26" t="n">
        <v>18.09313</v>
      </c>
      <c r="ALA26" t="n">
        <v>18.47134</v>
      </c>
      <c r="ALB26" t="n">
        <v>18.8302</v>
      </c>
      <c r="ALC26" t="n">
        <v>19.26272</v>
      </c>
      <c r="ALD26" t="n">
        <v>19.47592</v>
      </c>
      <c r="ALE26" t="n">
        <v>19.90727</v>
      </c>
      <c r="ALF26" t="n">
        <v>20.77242</v>
      </c>
      <c r="ALG26" t="n">
        <v>21.48409</v>
      </c>
      <c r="ALH26" t="n">
        <v>21.99354</v>
      </c>
      <c r="ALI26" t="n">
        <v>22.67827</v>
      </c>
      <c r="ALJ26" t="n">
        <v>23.71397</v>
      </c>
      <c r="ALK26" t="n">
        <v>24.85124</v>
      </c>
      <c r="ALL26" t="n">
        <v>27.0283</v>
      </c>
      <c r="ALM26" t="n">
        <v>28.79832</v>
      </c>
      <c r="ALN26" t="n">
        <v>33.67546</v>
      </c>
      <c r="ALO26" t="n">
        <v>47.637</v>
      </c>
    </row>
    <row r="27">
      <c r="A27" t="inlineStr">
        <is>
          <t>Congo, Dem. Rep.</t>
        </is>
      </c>
      <c r="B27" t="inlineStr">
        <is>
          <t>COD</t>
        </is>
      </c>
      <c r="C27" s="13">
        <f>AVERAGE(SI27,SJ27)</f>
        <v/>
      </c>
      <c r="D27" t="n">
        <v>0.31833</v>
      </c>
      <c r="E27" t="n">
        <v>0.31833</v>
      </c>
      <c r="F27" t="n">
        <v>0.31833</v>
      </c>
      <c r="G27" t="n">
        <v>0.31833</v>
      </c>
      <c r="H27" t="n">
        <v>0.31833</v>
      </c>
      <c r="I27" t="n">
        <v>0.31833</v>
      </c>
      <c r="J27" t="n">
        <v>0.31833</v>
      </c>
      <c r="K27" t="n">
        <v>0.31833</v>
      </c>
      <c r="L27" t="n">
        <v>0.31833</v>
      </c>
      <c r="M27" t="n">
        <v>0.31833</v>
      </c>
      <c r="N27" t="n">
        <v>0.31833</v>
      </c>
      <c r="O27" t="n">
        <v>0.31833</v>
      </c>
      <c r="P27" t="n">
        <v>0.31833</v>
      </c>
      <c r="Q27" t="n">
        <v>0.31833</v>
      </c>
      <c r="R27" t="n">
        <v>0.31833</v>
      </c>
      <c r="S27" t="n">
        <v>0.32011</v>
      </c>
      <c r="T27" t="n">
        <v>0.32578</v>
      </c>
      <c r="U27" t="n">
        <v>0.33608</v>
      </c>
      <c r="V27" t="n">
        <v>0.34376</v>
      </c>
      <c r="W27" t="n">
        <v>0.34821</v>
      </c>
      <c r="X27" t="n">
        <v>0.35273</v>
      </c>
      <c r="Y27" t="n">
        <v>0.36191</v>
      </c>
      <c r="Z27" t="n">
        <v>0.3653</v>
      </c>
      <c r="AA27" t="n">
        <v>0.36813</v>
      </c>
      <c r="AB27" t="n">
        <v>0.37268</v>
      </c>
      <c r="AC27" t="n">
        <v>0.38017</v>
      </c>
      <c r="AD27" t="n">
        <v>0.38834</v>
      </c>
      <c r="AE27" t="n">
        <v>0.39499</v>
      </c>
      <c r="AF27" t="n">
        <v>0.40231</v>
      </c>
      <c r="AG27" t="n">
        <v>0.40791</v>
      </c>
      <c r="AH27" t="n">
        <v>0.41273</v>
      </c>
      <c r="AI27" t="n">
        <v>0.41787</v>
      </c>
      <c r="AJ27" t="n">
        <v>0.42061</v>
      </c>
      <c r="AK27" t="n">
        <v>0.42284</v>
      </c>
      <c r="AL27" t="n">
        <v>0.42537</v>
      </c>
      <c r="AM27" t="n">
        <v>0.42941</v>
      </c>
      <c r="AN27" t="n">
        <v>0.43767</v>
      </c>
      <c r="AO27" t="n">
        <v>0.44608</v>
      </c>
      <c r="AP27" t="n">
        <v>0.45192</v>
      </c>
      <c r="AQ27" t="n">
        <v>0.45461</v>
      </c>
      <c r="AR27" t="n">
        <v>0.45738</v>
      </c>
      <c r="AS27" t="n">
        <v>0.46102</v>
      </c>
      <c r="AT27" t="n">
        <v>0.46412</v>
      </c>
      <c r="AU27" t="n">
        <v>0.46762</v>
      </c>
      <c r="AV27" t="n">
        <v>0.47158</v>
      </c>
      <c r="AW27" t="n">
        <v>0.47491</v>
      </c>
      <c r="AX27" t="n">
        <v>0.4773</v>
      </c>
      <c r="AY27" t="n">
        <v>0.47946</v>
      </c>
      <c r="AZ27" t="n">
        <v>0.48311</v>
      </c>
      <c r="BA27" t="n">
        <v>0.48591</v>
      </c>
      <c r="BB27" t="n">
        <v>0.48732</v>
      </c>
      <c r="BC27" t="n">
        <v>0.49066</v>
      </c>
      <c r="BD27" t="n">
        <v>0.49205</v>
      </c>
      <c r="BE27" t="n">
        <v>0.49549</v>
      </c>
      <c r="BF27" t="n">
        <v>0.50007</v>
      </c>
      <c r="BG27" t="n">
        <v>0.50361</v>
      </c>
      <c r="BH27" t="n">
        <v>0.5073299999999999</v>
      </c>
      <c r="BI27" t="n">
        <v>0.51293</v>
      </c>
      <c r="BJ27" t="n">
        <v>0.51619</v>
      </c>
      <c r="BK27" t="n">
        <v>0.51771</v>
      </c>
      <c r="BL27" t="n">
        <v>0.5200900000000001</v>
      </c>
      <c r="BM27" t="n">
        <v>0.52224</v>
      </c>
      <c r="BN27" t="n">
        <v>0.52436</v>
      </c>
      <c r="BO27" t="n">
        <v>0.52677</v>
      </c>
      <c r="BP27" t="n">
        <v>0.53142</v>
      </c>
      <c r="BQ27" t="n">
        <v>0.5345800000000001</v>
      </c>
      <c r="BR27" t="n">
        <v>0.53789</v>
      </c>
      <c r="BS27" t="n">
        <v>0.53992</v>
      </c>
      <c r="BT27" t="n">
        <v>0.54238</v>
      </c>
      <c r="BU27" t="n">
        <v>0.54512</v>
      </c>
      <c r="BV27" t="n">
        <v>0.55003</v>
      </c>
      <c r="BW27" t="n">
        <v>0.55276</v>
      </c>
      <c r="BX27" t="n">
        <v>0.55493</v>
      </c>
      <c r="BY27" t="n">
        <v>0.55744</v>
      </c>
      <c r="BZ27" t="n">
        <v>0.55886</v>
      </c>
      <c r="CA27" t="n">
        <v>0.56018</v>
      </c>
      <c r="CB27" t="n">
        <v>0.56273</v>
      </c>
      <c r="CC27" t="n">
        <v>0.56443</v>
      </c>
      <c r="CD27" t="n">
        <v>0.56704</v>
      </c>
      <c r="CE27" t="n">
        <v>0.56904</v>
      </c>
      <c r="CF27" t="n">
        <v>0.57017</v>
      </c>
      <c r="CG27" t="n">
        <v>0.57195</v>
      </c>
      <c r="CH27" t="n">
        <v>0.57663</v>
      </c>
      <c r="CI27" t="n">
        <v>0.58036</v>
      </c>
      <c r="CJ27" t="n">
        <v>0.58275</v>
      </c>
      <c r="CK27" t="n">
        <v>0.58599</v>
      </c>
      <c r="CL27" t="n">
        <v>0.58895</v>
      </c>
      <c r="CM27" t="n">
        <v>0.5912500000000001</v>
      </c>
      <c r="CN27" t="n">
        <v>0.5928</v>
      </c>
      <c r="CO27" t="n">
        <v>0.59451</v>
      </c>
      <c r="CP27" t="n">
        <v>0.59836</v>
      </c>
      <c r="CQ27" t="n">
        <v>0.59999</v>
      </c>
      <c r="CR27" t="n">
        <v>0.60197</v>
      </c>
      <c r="CS27" t="n">
        <v>0.60445</v>
      </c>
      <c r="CT27" t="n">
        <v>0.60786</v>
      </c>
      <c r="CU27" t="n">
        <v>0.61091</v>
      </c>
      <c r="CV27" t="n">
        <v>0.6133</v>
      </c>
      <c r="CW27" t="n">
        <v>0.6156700000000001</v>
      </c>
      <c r="CX27" t="n">
        <v>0.61843</v>
      </c>
      <c r="CY27" t="n">
        <v>0.62039</v>
      </c>
      <c r="CZ27" t="n">
        <v>0.62191</v>
      </c>
      <c r="DA27" t="n">
        <v>0.62468</v>
      </c>
      <c r="DB27" t="n">
        <v>0.62808</v>
      </c>
      <c r="DC27" t="n">
        <v>0.63244</v>
      </c>
      <c r="DD27" t="n">
        <v>0.63576</v>
      </c>
      <c r="DE27" t="n">
        <v>0.64178</v>
      </c>
      <c r="DF27" t="n">
        <v>0.64542</v>
      </c>
      <c r="DG27" t="n">
        <v>0.64673</v>
      </c>
      <c r="DH27" t="n">
        <v>0.64807</v>
      </c>
      <c r="DI27" t="n">
        <v>0.64973</v>
      </c>
      <c r="DJ27" t="n">
        <v>0.65165</v>
      </c>
      <c r="DK27" t="n">
        <v>0.65557</v>
      </c>
      <c r="DL27" t="n">
        <v>0.6584</v>
      </c>
      <c r="DM27" t="n">
        <v>0.66096</v>
      </c>
      <c r="DN27" t="n">
        <v>0.66378</v>
      </c>
      <c r="DO27" t="n">
        <v>0.66567</v>
      </c>
      <c r="DP27" t="n">
        <v>0.66913</v>
      </c>
      <c r="DQ27" t="n">
        <v>0.67299</v>
      </c>
      <c r="DR27" t="n">
        <v>0.67508</v>
      </c>
      <c r="DS27" t="n">
        <v>0.67652</v>
      </c>
      <c r="DT27" t="n">
        <v>0.6792</v>
      </c>
      <c r="DU27" t="n">
        <v>0.68244</v>
      </c>
      <c r="DV27" t="n">
        <v>0.68558</v>
      </c>
      <c r="DW27" t="n">
        <v>0.68894</v>
      </c>
      <c r="DX27" t="n">
        <v>0.69148</v>
      </c>
      <c r="DY27" t="n">
        <v>0.69334</v>
      </c>
      <c r="DZ27" t="n">
        <v>0.69701</v>
      </c>
      <c r="EA27" t="n">
        <v>0.69909</v>
      </c>
      <c r="EB27" t="n">
        <v>0.70207</v>
      </c>
      <c r="EC27" t="n">
        <v>0.70388</v>
      </c>
      <c r="ED27" t="n">
        <v>0.70739</v>
      </c>
      <c r="EE27" t="n">
        <v>0.70999</v>
      </c>
      <c r="EF27" t="n">
        <v>0.71143</v>
      </c>
      <c r="EG27" t="n">
        <v>0.71318</v>
      </c>
      <c r="EH27" t="n">
        <v>0.7148</v>
      </c>
      <c r="EI27" t="n">
        <v>0.71633</v>
      </c>
      <c r="EJ27" t="n">
        <v>0.71827</v>
      </c>
      <c r="EK27" t="n">
        <v>0.72053</v>
      </c>
      <c r="EL27" t="n">
        <v>0.7234699999999999</v>
      </c>
      <c r="EM27" t="n">
        <v>0.72584</v>
      </c>
      <c r="EN27" t="n">
        <v>0.72802</v>
      </c>
      <c r="EO27" t="n">
        <v>0.7287400000000001</v>
      </c>
      <c r="EP27" t="n">
        <v>0.73006</v>
      </c>
      <c r="EQ27" t="n">
        <v>0.73169</v>
      </c>
      <c r="ER27" t="n">
        <v>0.73408</v>
      </c>
      <c r="ES27" t="n">
        <v>0.73721</v>
      </c>
      <c r="ET27" t="n">
        <v>0.74071</v>
      </c>
      <c r="EU27" t="n">
        <v>0.7415</v>
      </c>
      <c r="EV27" t="n">
        <v>0.7430600000000001</v>
      </c>
      <c r="EW27" t="n">
        <v>0.74546</v>
      </c>
      <c r="EX27" t="n">
        <v>0.74847</v>
      </c>
      <c r="EY27" t="n">
        <v>0.7498899999999999</v>
      </c>
      <c r="EZ27" t="n">
        <v>0.75254</v>
      </c>
      <c r="FA27" t="n">
        <v>0.75358</v>
      </c>
      <c r="FB27" t="n">
        <v>0.7547</v>
      </c>
      <c r="FC27" t="n">
        <v>0.75632</v>
      </c>
      <c r="FD27" t="n">
        <v>0.75888</v>
      </c>
      <c r="FE27" t="n">
        <v>0.76242</v>
      </c>
      <c r="FF27" t="n">
        <v>0.76585</v>
      </c>
      <c r="FG27" t="n">
        <v>0.77011</v>
      </c>
      <c r="FH27" t="n">
        <v>0.77164</v>
      </c>
      <c r="FI27" t="n">
        <v>0.7725</v>
      </c>
      <c r="FJ27" t="n">
        <v>0.77527</v>
      </c>
      <c r="FK27" t="n">
        <v>0.7767500000000001</v>
      </c>
      <c r="FL27" t="n">
        <v>0.77843</v>
      </c>
      <c r="FM27" t="n">
        <v>0.77973</v>
      </c>
      <c r="FN27" t="n">
        <v>0.78274</v>
      </c>
      <c r="FO27" t="n">
        <v>0.78532</v>
      </c>
      <c r="FP27" t="n">
        <v>0.78784</v>
      </c>
      <c r="FQ27" t="n">
        <v>0.7896</v>
      </c>
      <c r="FR27" t="n">
        <v>0.7910700000000001</v>
      </c>
      <c r="FS27" t="n">
        <v>0.79261</v>
      </c>
      <c r="FT27" t="n">
        <v>0.79574</v>
      </c>
      <c r="FU27" t="n">
        <v>0.79816</v>
      </c>
      <c r="FV27" t="n">
        <v>0.7988</v>
      </c>
      <c r="FW27" t="n">
        <v>0.80149</v>
      </c>
      <c r="FX27" t="n">
        <v>0.80507</v>
      </c>
      <c r="FY27" t="n">
        <v>0.8077</v>
      </c>
      <c r="FZ27" t="n">
        <v>0.81081</v>
      </c>
      <c r="GA27" t="n">
        <v>0.81335</v>
      </c>
      <c r="GB27" t="n">
        <v>0.81626</v>
      </c>
      <c r="GC27" t="n">
        <v>0.8187</v>
      </c>
      <c r="GD27" t="n">
        <v>0.81967</v>
      </c>
      <c r="GE27" t="n">
        <v>0.8210499999999999</v>
      </c>
      <c r="GF27" t="n">
        <v>0.82323</v>
      </c>
      <c r="GG27" t="n">
        <v>0.82472</v>
      </c>
      <c r="GH27" t="n">
        <v>0.82605</v>
      </c>
      <c r="GI27" t="n">
        <v>0.82713</v>
      </c>
      <c r="GJ27" t="n">
        <v>0.82892</v>
      </c>
      <c r="GK27" t="n">
        <v>0.83061</v>
      </c>
      <c r="GL27" t="n">
        <v>0.83225</v>
      </c>
      <c r="GM27" t="n">
        <v>0.83449</v>
      </c>
      <c r="GN27" t="n">
        <v>0.83605</v>
      </c>
      <c r="GO27" t="n">
        <v>0.8385899999999999</v>
      </c>
      <c r="GP27" t="n">
        <v>0.84074</v>
      </c>
      <c r="GQ27" t="n">
        <v>0.84317</v>
      </c>
      <c r="GR27" t="n">
        <v>0.84423</v>
      </c>
      <c r="GS27" t="n">
        <v>0.84583</v>
      </c>
      <c r="GT27" t="n">
        <v>0.84829</v>
      </c>
      <c r="GU27" t="n">
        <v>0.8501300000000001</v>
      </c>
      <c r="GV27" t="n">
        <v>0.85111</v>
      </c>
      <c r="GW27" t="n">
        <v>0.85253</v>
      </c>
      <c r="GX27" t="n">
        <v>0.85542</v>
      </c>
      <c r="GY27" t="n">
        <v>0.85766</v>
      </c>
      <c r="GZ27" t="n">
        <v>0.86113</v>
      </c>
      <c r="HA27" t="n">
        <v>0.86331</v>
      </c>
      <c r="HB27" t="n">
        <v>0.86557</v>
      </c>
      <c r="HC27" t="n">
        <v>0.86725</v>
      </c>
      <c r="HD27" t="n">
        <v>0.86918</v>
      </c>
      <c r="HE27" t="n">
        <v>0.8717</v>
      </c>
      <c r="HF27" t="n">
        <v>0.87397</v>
      </c>
      <c r="HG27" t="n">
        <v>0.87585</v>
      </c>
      <c r="HH27" t="n">
        <v>0.87841</v>
      </c>
      <c r="HI27" t="n">
        <v>0.8805500000000001</v>
      </c>
      <c r="HJ27" t="n">
        <v>0.88296</v>
      </c>
      <c r="HK27" t="n">
        <v>0.8851599999999999</v>
      </c>
      <c r="HL27" t="n">
        <v>0.88708</v>
      </c>
      <c r="HM27" t="n">
        <v>0.88931</v>
      </c>
      <c r="HN27" t="n">
        <v>0.8907</v>
      </c>
      <c r="HO27" t="n">
        <v>0.89192</v>
      </c>
      <c r="HP27" t="n">
        <v>0.8935999999999999</v>
      </c>
      <c r="HQ27" t="n">
        <v>0.89549</v>
      </c>
      <c r="HR27" t="n">
        <v>0.89802</v>
      </c>
      <c r="HS27" t="n">
        <v>0.89973</v>
      </c>
      <c r="HT27" t="n">
        <v>0.90121</v>
      </c>
      <c r="HU27" t="n">
        <v>0.90398</v>
      </c>
      <c r="HV27" t="n">
        <v>0.90526</v>
      </c>
      <c r="HW27" t="n">
        <v>0.90693</v>
      </c>
      <c r="HX27" t="n">
        <v>0.90949</v>
      </c>
      <c r="HY27" t="n">
        <v>0.91174</v>
      </c>
      <c r="HZ27" t="n">
        <v>0.91332</v>
      </c>
      <c r="IA27" t="n">
        <v>0.91512</v>
      </c>
      <c r="IB27" t="n">
        <v>0.91645</v>
      </c>
      <c r="IC27" t="n">
        <v>0.91944</v>
      </c>
      <c r="ID27" t="n">
        <v>0.92245</v>
      </c>
      <c r="IE27" t="n">
        <v>0.92482</v>
      </c>
      <c r="IF27" t="n">
        <v>0.9277300000000001</v>
      </c>
      <c r="IG27" t="n">
        <v>0.93032</v>
      </c>
      <c r="IH27" t="n">
        <v>0.93249</v>
      </c>
      <c r="II27" t="n">
        <v>0.93625</v>
      </c>
      <c r="IJ27" t="n">
        <v>0.93811</v>
      </c>
      <c r="IK27" t="n">
        <v>0.9398300000000001</v>
      </c>
      <c r="IL27" t="n">
        <v>0.94289</v>
      </c>
      <c r="IM27" t="n">
        <v>0.94495</v>
      </c>
      <c r="IN27" t="n">
        <v>0.94639</v>
      </c>
      <c r="IO27" t="n">
        <v>0.9499</v>
      </c>
      <c r="IP27" t="n">
        <v>0.9533700000000001</v>
      </c>
      <c r="IQ27" t="n">
        <v>0.95483</v>
      </c>
      <c r="IR27" t="n">
        <v>0.95656</v>
      </c>
      <c r="IS27" t="n">
        <v>0.95888</v>
      </c>
      <c r="IT27" t="n">
        <v>0.96174</v>
      </c>
      <c r="IU27" t="n">
        <v>0.96427</v>
      </c>
      <c r="IV27" t="n">
        <v>0.96709</v>
      </c>
      <c r="IW27" t="n">
        <v>0.96895</v>
      </c>
      <c r="IX27" t="n">
        <v>0.97209</v>
      </c>
      <c r="IY27" t="n">
        <v>0.97438</v>
      </c>
      <c r="IZ27" t="n">
        <v>0.97783</v>
      </c>
      <c r="JA27" t="n">
        <v>0.98064</v>
      </c>
      <c r="JB27" t="n">
        <v>0.98253</v>
      </c>
      <c r="JC27" t="n">
        <v>0.9847</v>
      </c>
      <c r="JD27" t="n">
        <v>0.9864000000000001</v>
      </c>
      <c r="JE27" t="n">
        <v>0.98869</v>
      </c>
      <c r="JF27" t="n">
        <v>0.9908</v>
      </c>
      <c r="JG27" t="n">
        <v>0.99269</v>
      </c>
      <c r="JH27" t="n">
        <v>0.9948</v>
      </c>
      <c r="JI27" t="n">
        <v>0.99618</v>
      </c>
      <c r="JJ27" t="n">
        <v>0.99763</v>
      </c>
      <c r="JK27" t="n">
        <v>0.99979</v>
      </c>
      <c r="JL27" t="n">
        <v>1.00151</v>
      </c>
      <c r="JM27" t="n">
        <v>1.00463</v>
      </c>
      <c r="JN27" t="n">
        <v>1.00643</v>
      </c>
      <c r="JO27" t="n">
        <v>1.00945</v>
      </c>
      <c r="JP27" t="n">
        <v>1.01166</v>
      </c>
      <c r="JQ27" t="n">
        <v>1.01284</v>
      </c>
      <c r="JR27" t="n">
        <v>1.01476</v>
      </c>
      <c r="JS27" t="n">
        <v>1.0174</v>
      </c>
      <c r="JT27" t="n">
        <v>1.01852</v>
      </c>
      <c r="JU27" t="n">
        <v>1.02053</v>
      </c>
      <c r="JV27" t="n">
        <v>1.02436</v>
      </c>
      <c r="JW27" t="n">
        <v>1.02587</v>
      </c>
      <c r="JX27" t="n">
        <v>1.02711</v>
      </c>
      <c r="JY27" t="n">
        <v>1.02983</v>
      </c>
      <c r="JZ27" t="n">
        <v>1.03262</v>
      </c>
      <c r="KA27" t="n">
        <v>1.03459</v>
      </c>
      <c r="KB27" t="n">
        <v>1.03703</v>
      </c>
      <c r="KC27" t="n">
        <v>1.03924</v>
      </c>
      <c r="KD27" t="n">
        <v>1.04077</v>
      </c>
      <c r="KE27" t="n">
        <v>1.04203</v>
      </c>
      <c r="KF27" t="n">
        <v>1.04407</v>
      </c>
      <c r="KG27" t="n">
        <v>1.04665</v>
      </c>
      <c r="KH27" t="n">
        <v>1.04801</v>
      </c>
      <c r="KI27" t="n">
        <v>1.04921</v>
      </c>
      <c r="KJ27" t="n">
        <v>1.05092</v>
      </c>
      <c r="KK27" t="n">
        <v>1.05354</v>
      </c>
      <c r="KL27" t="n">
        <v>1.05477</v>
      </c>
      <c r="KM27" t="n">
        <v>1.05524</v>
      </c>
      <c r="KN27" t="n">
        <v>1.05707</v>
      </c>
      <c r="KO27" t="n">
        <v>1.05905</v>
      </c>
      <c r="KP27" t="n">
        <v>1.06147</v>
      </c>
      <c r="KQ27" t="n">
        <v>1.06252</v>
      </c>
      <c r="KR27" t="n">
        <v>1.06492</v>
      </c>
      <c r="KS27" t="n">
        <v>1.06644</v>
      </c>
      <c r="KT27" t="n">
        <v>1.06795</v>
      </c>
      <c r="KU27" t="n">
        <v>1.07066</v>
      </c>
      <c r="KV27" t="n">
        <v>1.07323</v>
      </c>
      <c r="KW27" t="n">
        <v>1.07508</v>
      </c>
      <c r="KX27" t="n">
        <v>1.07777</v>
      </c>
      <c r="KY27" t="n">
        <v>1.07899</v>
      </c>
      <c r="KZ27" t="n">
        <v>1.0821</v>
      </c>
      <c r="LA27" t="n">
        <v>1.08488</v>
      </c>
      <c r="LB27" t="n">
        <v>1.08673</v>
      </c>
      <c r="LC27" t="n">
        <v>1.08874</v>
      </c>
      <c r="LD27" t="n">
        <v>1.08956</v>
      </c>
      <c r="LE27" t="n">
        <v>1.09111</v>
      </c>
      <c r="LF27" t="n">
        <v>1.09306</v>
      </c>
      <c r="LG27" t="n">
        <v>1.09476</v>
      </c>
      <c r="LH27" t="n">
        <v>1.0969</v>
      </c>
      <c r="LI27" t="n">
        <v>1.09838</v>
      </c>
      <c r="LJ27" t="n">
        <v>1.10064</v>
      </c>
      <c r="LK27" t="n">
        <v>1.10254</v>
      </c>
      <c r="LL27" t="n">
        <v>1.10412</v>
      </c>
      <c r="LM27" t="n">
        <v>1.10586</v>
      </c>
      <c r="LN27" t="n">
        <v>1.10822</v>
      </c>
      <c r="LO27" t="n">
        <v>1.11001</v>
      </c>
      <c r="LP27" t="n">
        <v>1.11147</v>
      </c>
      <c r="LQ27" t="n">
        <v>1.11354</v>
      </c>
      <c r="LR27" t="n">
        <v>1.11555</v>
      </c>
      <c r="LS27" t="n">
        <v>1.11717</v>
      </c>
      <c r="LT27" t="n">
        <v>1.12056</v>
      </c>
      <c r="LU27" t="n">
        <v>1.12337</v>
      </c>
      <c r="LV27" t="n">
        <v>1.12579</v>
      </c>
      <c r="LW27" t="n">
        <v>1.12784</v>
      </c>
      <c r="LX27" t="n">
        <v>1.1305</v>
      </c>
      <c r="LY27" t="n">
        <v>1.13349</v>
      </c>
      <c r="LZ27" t="n">
        <v>1.13601</v>
      </c>
      <c r="MA27" t="n">
        <v>1.13731</v>
      </c>
      <c r="MB27" t="n">
        <v>1.13807</v>
      </c>
      <c r="MC27" t="n">
        <v>1.13927</v>
      </c>
      <c r="MD27" t="n">
        <v>1.14024</v>
      </c>
      <c r="ME27" t="n">
        <v>1.14195</v>
      </c>
      <c r="MF27" t="n">
        <v>1.14297</v>
      </c>
      <c r="MG27" t="n">
        <v>1.14484</v>
      </c>
      <c r="MH27" t="n">
        <v>1.14727</v>
      </c>
      <c r="MI27" t="n">
        <v>1.14864</v>
      </c>
      <c r="MJ27" t="n">
        <v>1.15072</v>
      </c>
      <c r="MK27" t="n">
        <v>1.1538</v>
      </c>
      <c r="ML27" t="n">
        <v>1.15576</v>
      </c>
      <c r="MM27" t="n">
        <v>1.15752</v>
      </c>
      <c r="MN27" t="n">
        <v>1.15955</v>
      </c>
      <c r="MO27" t="n">
        <v>1.16225</v>
      </c>
      <c r="MP27" t="n">
        <v>1.16519</v>
      </c>
      <c r="MQ27" t="n">
        <v>1.16684</v>
      </c>
      <c r="MR27" t="n">
        <v>1.16965</v>
      </c>
      <c r="MS27" t="n">
        <v>1.17215</v>
      </c>
      <c r="MT27" t="n">
        <v>1.17511</v>
      </c>
      <c r="MU27" t="n">
        <v>1.17755</v>
      </c>
      <c r="MV27" t="n">
        <v>1.17929</v>
      </c>
      <c r="MW27" t="n">
        <v>1.18204</v>
      </c>
      <c r="MX27" t="n">
        <v>1.18437</v>
      </c>
      <c r="MY27" t="n">
        <v>1.18564</v>
      </c>
      <c r="MZ27" t="n">
        <v>1.18942</v>
      </c>
      <c r="NA27" t="n">
        <v>1.19076</v>
      </c>
      <c r="NB27" t="n">
        <v>1.19196</v>
      </c>
      <c r="NC27" t="n">
        <v>1.19565</v>
      </c>
      <c r="ND27" t="n">
        <v>1.19678</v>
      </c>
      <c r="NE27" t="n">
        <v>1.19977</v>
      </c>
      <c r="NF27" t="n">
        <v>1.20523</v>
      </c>
      <c r="NG27" t="n">
        <v>1.20911</v>
      </c>
      <c r="NH27" t="n">
        <v>1.21142</v>
      </c>
      <c r="NI27" t="n">
        <v>1.21329</v>
      </c>
      <c r="NJ27" t="n">
        <v>1.2153</v>
      </c>
      <c r="NK27" t="n">
        <v>1.2182</v>
      </c>
      <c r="NL27" t="n">
        <v>1.22043</v>
      </c>
      <c r="NM27" t="n">
        <v>1.22206</v>
      </c>
      <c r="NN27" t="n">
        <v>1.22379</v>
      </c>
      <c r="NO27" t="n">
        <v>1.22694</v>
      </c>
      <c r="NP27" t="n">
        <v>1.22962</v>
      </c>
      <c r="NQ27" t="n">
        <v>1.23134</v>
      </c>
      <c r="NR27" t="n">
        <v>1.23296</v>
      </c>
      <c r="NS27" t="n">
        <v>1.23474</v>
      </c>
      <c r="NT27" t="n">
        <v>1.2361</v>
      </c>
      <c r="NU27" t="n">
        <v>1.23875</v>
      </c>
      <c r="NV27" t="n">
        <v>1.24068</v>
      </c>
      <c r="NW27" t="n">
        <v>1.24291</v>
      </c>
      <c r="NX27" t="n">
        <v>1.24621</v>
      </c>
      <c r="NY27" t="n">
        <v>1.24926</v>
      </c>
      <c r="NZ27" t="n">
        <v>1.25309</v>
      </c>
      <c r="OA27" t="n">
        <v>1.25607</v>
      </c>
      <c r="OB27" t="n">
        <v>1.25747</v>
      </c>
      <c r="OC27" t="n">
        <v>1.25888</v>
      </c>
      <c r="OD27" t="n">
        <v>1.26042</v>
      </c>
      <c r="OE27" t="n">
        <v>1.26306</v>
      </c>
      <c r="OF27" t="n">
        <v>1.26525</v>
      </c>
      <c r="OG27" t="n">
        <v>1.2681</v>
      </c>
      <c r="OH27" t="n">
        <v>1.27009</v>
      </c>
      <c r="OI27" t="n">
        <v>1.27109</v>
      </c>
      <c r="OJ27" t="n">
        <v>1.27227</v>
      </c>
      <c r="OK27" t="n">
        <v>1.27327</v>
      </c>
      <c r="OL27" t="n">
        <v>1.2745</v>
      </c>
      <c r="OM27" t="n">
        <v>1.2767</v>
      </c>
      <c r="ON27" t="n">
        <v>1.27966</v>
      </c>
      <c r="OO27" t="n">
        <v>1.28123</v>
      </c>
      <c r="OP27" t="n">
        <v>1.28373</v>
      </c>
      <c r="OQ27" t="n">
        <v>1.28556</v>
      </c>
      <c r="OR27" t="n">
        <v>1.28711</v>
      </c>
      <c r="OS27" t="n">
        <v>1.28959</v>
      </c>
      <c r="OT27" t="n">
        <v>1.29208</v>
      </c>
      <c r="OU27" t="n">
        <v>1.29505</v>
      </c>
      <c r="OV27" t="n">
        <v>1.29792</v>
      </c>
      <c r="OW27" t="n">
        <v>1.30064</v>
      </c>
      <c r="OX27" t="n">
        <v>1.30222</v>
      </c>
      <c r="OY27" t="n">
        <v>1.30295</v>
      </c>
      <c r="OZ27" t="n">
        <v>1.30543</v>
      </c>
      <c r="PA27" t="n">
        <v>1.30801</v>
      </c>
      <c r="PB27" t="n">
        <v>1.30965</v>
      </c>
      <c r="PC27" t="n">
        <v>1.31133</v>
      </c>
      <c r="PD27" t="n">
        <v>1.31258</v>
      </c>
      <c r="PE27" t="n">
        <v>1.31356</v>
      </c>
      <c r="PF27" t="n">
        <v>1.31452</v>
      </c>
      <c r="PG27" t="n">
        <v>1.31835</v>
      </c>
      <c r="PH27" t="n">
        <v>1.32133</v>
      </c>
      <c r="PI27" t="n">
        <v>1.32309</v>
      </c>
      <c r="PJ27" t="n">
        <v>1.32536</v>
      </c>
      <c r="PK27" t="n">
        <v>1.32692</v>
      </c>
      <c r="PL27" t="n">
        <v>1.32753</v>
      </c>
      <c r="PM27" t="n">
        <v>1.32905</v>
      </c>
      <c r="PN27" t="n">
        <v>1.33191</v>
      </c>
      <c r="PO27" t="n">
        <v>1.33539</v>
      </c>
      <c r="PP27" t="n">
        <v>1.3394</v>
      </c>
      <c r="PQ27" t="n">
        <v>1.34072</v>
      </c>
      <c r="PR27" t="n">
        <v>1.34338</v>
      </c>
      <c r="PS27" t="n">
        <v>1.34533</v>
      </c>
      <c r="PT27" t="n">
        <v>1.34825</v>
      </c>
      <c r="PU27" t="n">
        <v>1.34993</v>
      </c>
      <c r="PV27" t="n">
        <v>1.35155</v>
      </c>
      <c r="PW27" t="n">
        <v>1.35416</v>
      </c>
      <c r="PX27" t="n">
        <v>1.35592</v>
      </c>
      <c r="PY27" t="n">
        <v>1.35729</v>
      </c>
      <c r="PZ27" t="n">
        <v>1.35873</v>
      </c>
      <c r="QA27" t="n">
        <v>1.35991</v>
      </c>
      <c r="QB27" t="n">
        <v>1.36113</v>
      </c>
      <c r="QC27" t="n">
        <v>1.36412</v>
      </c>
      <c r="QD27" t="n">
        <v>1.36633</v>
      </c>
      <c r="QE27" t="n">
        <v>1.36915</v>
      </c>
      <c r="QF27" t="n">
        <v>1.3708</v>
      </c>
      <c r="QG27" t="n">
        <v>1.37196</v>
      </c>
      <c r="QH27" t="n">
        <v>1.37337</v>
      </c>
      <c r="QI27" t="n">
        <v>1.37482</v>
      </c>
      <c r="QJ27" t="n">
        <v>1.37658</v>
      </c>
      <c r="QK27" t="n">
        <v>1.37768</v>
      </c>
      <c r="QL27" t="n">
        <v>1.3799</v>
      </c>
      <c r="QM27" t="n">
        <v>1.38222</v>
      </c>
      <c r="QN27" t="n">
        <v>1.38295</v>
      </c>
      <c r="QO27" t="n">
        <v>1.38575</v>
      </c>
      <c r="QP27" t="n">
        <v>1.38785</v>
      </c>
      <c r="QQ27" t="n">
        <v>1.38965</v>
      </c>
      <c r="QR27" t="n">
        <v>1.39215</v>
      </c>
      <c r="QS27" t="n">
        <v>1.39508</v>
      </c>
      <c r="QT27" t="n">
        <v>1.39757</v>
      </c>
      <c r="QU27" t="n">
        <v>1.40011</v>
      </c>
      <c r="QV27" t="n">
        <v>1.40352</v>
      </c>
      <c r="QW27" t="n">
        <v>1.40487</v>
      </c>
      <c r="QX27" t="n">
        <v>1.4068</v>
      </c>
      <c r="QY27" t="n">
        <v>1.4103</v>
      </c>
      <c r="QZ27" t="n">
        <v>1.41228</v>
      </c>
      <c r="RA27" t="n">
        <v>1.41413</v>
      </c>
      <c r="RB27" t="n">
        <v>1.41651</v>
      </c>
      <c r="RC27" t="n">
        <v>1.41869</v>
      </c>
      <c r="RD27" t="n">
        <v>1.42133</v>
      </c>
      <c r="RE27" t="n">
        <v>1.42235</v>
      </c>
      <c r="RF27" t="n">
        <v>1.42435</v>
      </c>
      <c r="RG27" t="n">
        <v>1.42775</v>
      </c>
      <c r="RH27" t="n">
        <v>1.43087</v>
      </c>
      <c r="RI27" t="n">
        <v>1.43253</v>
      </c>
      <c r="RJ27" t="n">
        <v>1.43454</v>
      </c>
      <c r="RK27" t="n">
        <v>1.43783</v>
      </c>
      <c r="RL27" t="n">
        <v>1.44132</v>
      </c>
      <c r="RM27" t="n">
        <v>1.44247</v>
      </c>
      <c r="RN27" t="n">
        <v>1.44466</v>
      </c>
      <c r="RO27" t="n">
        <v>1.44672</v>
      </c>
      <c r="RP27" t="n">
        <v>1.44888</v>
      </c>
      <c r="RQ27" t="n">
        <v>1.45306</v>
      </c>
      <c r="RR27" t="n">
        <v>1.45601</v>
      </c>
      <c r="RS27" t="n">
        <v>1.45782</v>
      </c>
      <c r="RT27" t="n">
        <v>1.46013</v>
      </c>
      <c r="RU27" t="n">
        <v>1.46112</v>
      </c>
      <c r="RV27" t="n">
        <v>1.46253</v>
      </c>
      <c r="RW27" t="n">
        <v>1.46513</v>
      </c>
      <c r="RX27" t="n">
        <v>1.46855</v>
      </c>
      <c r="RY27" t="n">
        <v>1.47025</v>
      </c>
      <c r="RZ27" t="n">
        <v>1.47203</v>
      </c>
      <c r="SA27" t="n">
        <v>1.47399</v>
      </c>
      <c r="SB27" t="n">
        <v>1.47736</v>
      </c>
      <c r="SC27" t="n">
        <v>1.47987</v>
      </c>
      <c r="SD27" t="n">
        <v>1.48269</v>
      </c>
      <c r="SE27" t="n">
        <v>1.48585</v>
      </c>
      <c r="SF27" t="n">
        <v>1.48885</v>
      </c>
      <c r="SG27" t="n">
        <v>1.49116</v>
      </c>
      <c r="SH27" t="n">
        <v>1.49273</v>
      </c>
      <c r="SI27" t="n">
        <v>1.49516</v>
      </c>
      <c r="SJ27" t="n">
        <v>1.49714</v>
      </c>
      <c r="SK27" t="n">
        <v>1.50056</v>
      </c>
      <c r="SL27" t="n">
        <v>1.5031</v>
      </c>
      <c r="SM27" t="n">
        <v>1.50768</v>
      </c>
      <c r="SN27" t="n">
        <v>1.51302</v>
      </c>
      <c r="SO27" t="n">
        <v>1.51593</v>
      </c>
      <c r="SP27" t="n">
        <v>1.51904</v>
      </c>
      <c r="SQ27" t="n">
        <v>1.52224</v>
      </c>
      <c r="SR27" t="n">
        <v>1.5286</v>
      </c>
      <c r="SS27" t="n">
        <v>1.53304</v>
      </c>
      <c r="ST27" t="n">
        <v>1.53554</v>
      </c>
      <c r="SU27" t="n">
        <v>1.53822</v>
      </c>
      <c r="SV27" t="n">
        <v>1.54141</v>
      </c>
      <c r="SW27" t="n">
        <v>1.54406</v>
      </c>
      <c r="SX27" t="n">
        <v>1.54684</v>
      </c>
      <c r="SY27" t="n">
        <v>1.54815</v>
      </c>
      <c r="SZ27" t="n">
        <v>1.54945</v>
      </c>
      <c r="TA27" t="n">
        <v>1.5523</v>
      </c>
      <c r="TB27" t="n">
        <v>1.554</v>
      </c>
      <c r="TC27" t="n">
        <v>1.55524</v>
      </c>
      <c r="TD27" t="n">
        <v>1.55717</v>
      </c>
      <c r="TE27" t="n">
        <v>1.56022</v>
      </c>
      <c r="TF27" t="n">
        <v>1.56355</v>
      </c>
      <c r="TG27" t="n">
        <v>1.56516</v>
      </c>
      <c r="TH27" t="n">
        <v>1.56772</v>
      </c>
      <c r="TI27" t="n">
        <v>1.56972</v>
      </c>
      <c r="TJ27" t="n">
        <v>1.57119</v>
      </c>
      <c r="TK27" t="n">
        <v>1.57354</v>
      </c>
      <c r="TL27" t="n">
        <v>1.57551</v>
      </c>
      <c r="TM27" t="n">
        <v>1.57842</v>
      </c>
      <c r="TN27" t="n">
        <v>1.58124</v>
      </c>
      <c r="TO27" t="n">
        <v>1.58417</v>
      </c>
      <c r="TP27" t="n">
        <v>1.58602</v>
      </c>
      <c r="TQ27" t="n">
        <v>1.59005</v>
      </c>
      <c r="TR27" t="n">
        <v>1.59228</v>
      </c>
      <c r="TS27" t="n">
        <v>1.5946</v>
      </c>
      <c r="TT27" t="n">
        <v>1.59889</v>
      </c>
      <c r="TU27" t="n">
        <v>1.6014</v>
      </c>
      <c r="TV27" t="n">
        <v>1.60504</v>
      </c>
      <c r="TW27" t="n">
        <v>1.6095</v>
      </c>
      <c r="TX27" t="n">
        <v>1.61525</v>
      </c>
      <c r="TY27" t="n">
        <v>1.61781</v>
      </c>
      <c r="TZ27" t="n">
        <v>1.61949</v>
      </c>
      <c r="UA27" t="n">
        <v>1.62172</v>
      </c>
      <c r="UB27" t="n">
        <v>1.62458</v>
      </c>
      <c r="UC27" t="n">
        <v>1.62858</v>
      </c>
      <c r="UD27" t="n">
        <v>1.63102</v>
      </c>
      <c r="UE27" t="n">
        <v>1.63428</v>
      </c>
      <c r="UF27" t="n">
        <v>1.63771</v>
      </c>
      <c r="UG27" t="n">
        <v>1.64246</v>
      </c>
      <c r="UH27" t="n">
        <v>1.64569</v>
      </c>
      <c r="UI27" t="n">
        <v>1.64842</v>
      </c>
      <c r="UJ27" t="n">
        <v>1.65016</v>
      </c>
      <c r="UK27" t="n">
        <v>1.65297</v>
      </c>
      <c r="UL27" t="n">
        <v>1.65705</v>
      </c>
      <c r="UM27" t="n">
        <v>1.66018</v>
      </c>
      <c r="UN27" t="n">
        <v>1.66283</v>
      </c>
      <c r="UO27" t="n">
        <v>1.66493</v>
      </c>
      <c r="UP27" t="n">
        <v>1.66759</v>
      </c>
      <c r="UQ27" t="n">
        <v>1.67106</v>
      </c>
      <c r="UR27" t="n">
        <v>1.67578</v>
      </c>
      <c r="US27" t="n">
        <v>1.68028</v>
      </c>
      <c r="UT27" t="n">
        <v>1.68404</v>
      </c>
      <c r="UU27" t="n">
        <v>1.68786</v>
      </c>
      <c r="UV27" t="n">
        <v>1.69096</v>
      </c>
      <c r="UW27" t="n">
        <v>1.69475</v>
      </c>
      <c r="UX27" t="n">
        <v>1.69945</v>
      </c>
      <c r="UY27" t="n">
        <v>1.70162</v>
      </c>
      <c r="UZ27" t="n">
        <v>1.70275</v>
      </c>
      <c r="VA27" t="n">
        <v>1.70467</v>
      </c>
      <c r="VB27" t="n">
        <v>1.70736</v>
      </c>
      <c r="VC27" t="n">
        <v>1.71059</v>
      </c>
      <c r="VD27" t="n">
        <v>1.71299</v>
      </c>
      <c r="VE27" t="n">
        <v>1.71763</v>
      </c>
      <c r="VF27" t="n">
        <v>1.72421</v>
      </c>
      <c r="VG27" t="n">
        <v>1.72712</v>
      </c>
      <c r="VH27" t="n">
        <v>1.72842</v>
      </c>
      <c r="VI27" t="n">
        <v>1.73191</v>
      </c>
      <c r="VJ27" t="n">
        <v>1.73413</v>
      </c>
      <c r="VK27" t="n">
        <v>1.73668</v>
      </c>
      <c r="VL27" t="n">
        <v>1.74143</v>
      </c>
      <c r="VM27" t="n">
        <v>1.74436</v>
      </c>
      <c r="VN27" t="n">
        <v>1.74704</v>
      </c>
      <c r="VO27" t="n">
        <v>1.75126</v>
      </c>
      <c r="VP27" t="n">
        <v>1.75384</v>
      </c>
      <c r="VQ27" t="n">
        <v>1.75419</v>
      </c>
      <c r="VR27" t="n">
        <v>1.7553</v>
      </c>
      <c r="VS27" t="n">
        <v>1.75798</v>
      </c>
      <c r="VT27" t="n">
        <v>1.76181</v>
      </c>
      <c r="VU27" t="n">
        <v>1.76727</v>
      </c>
      <c r="VV27" t="n">
        <v>1.77142</v>
      </c>
      <c r="VW27" t="n">
        <v>1.77389</v>
      </c>
      <c r="VX27" t="n">
        <v>1.77558</v>
      </c>
      <c r="VY27" t="n">
        <v>1.77768</v>
      </c>
      <c r="VZ27" t="n">
        <v>1.78027</v>
      </c>
      <c r="WA27" t="n">
        <v>1.78365</v>
      </c>
      <c r="WB27" t="n">
        <v>1.78741</v>
      </c>
      <c r="WC27" t="n">
        <v>1.78987</v>
      </c>
      <c r="WD27" t="n">
        <v>1.79234</v>
      </c>
      <c r="WE27" t="n">
        <v>1.79593</v>
      </c>
      <c r="WF27" t="n">
        <v>1.80013</v>
      </c>
      <c r="WG27" t="n">
        <v>1.80196</v>
      </c>
      <c r="WH27" t="n">
        <v>1.80291</v>
      </c>
      <c r="WI27" t="n">
        <v>1.80494</v>
      </c>
      <c r="WJ27" t="n">
        <v>1.80828</v>
      </c>
      <c r="WK27" t="n">
        <v>1.81134</v>
      </c>
      <c r="WL27" t="n">
        <v>1.81708</v>
      </c>
      <c r="WM27" t="n">
        <v>1.82013</v>
      </c>
      <c r="WN27" t="n">
        <v>1.82193</v>
      </c>
      <c r="WO27" t="n">
        <v>1.8258</v>
      </c>
      <c r="WP27" t="n">
        <v>1.82906</v>
      </c>
      <c r="WQ27" t="n">
        <v>1.83287</v>
      </c>
      <c r="WR27" t="n">
        <v>1.83458</v>
      </c>
      <c r="WS27" t="n">
        <v>1.83674</v>
      </c>
      <c r="WT27" t="n">
        <v>1.84172</v>
      </c>
      <c r="WU27" t="n">
        <v>1.84646</v>
      </c>
      <c r="WV27" t="n">
        <v>1.85028</v>
      </c>
      <c r="WW27" t="n">
        <v>1.85282</v>
      </c>
      <c r="WX27" t="n">
        <v>1.85748</v>
      </c>
      <c r="WY27" t="n">
        <v>1.86255</v>
      </c>
      <c r="WZ27" t="n">
        <v>1.86867</v>
      </c>
      <c r="XA27" t="n">
        <v>1.87451</v>
      </c>
      <c r="XB27" t="n">
        <v>1.87714</v>
      </c>
      <c r="XC27" t="n">
        <v>1.88096</v>
      </c>
      <c r="XD27" t="n">
        <v>1.88454</v>
      </c>
      <c r="XE27" t="n">
        <v>1.88889</v>
      </c>
      <c r="XF27" t="n">
        <v>1.89104</v>
      </c>
      <c r="XG27" t="n">
        <v>1.89489</v>
      </c>
      <c r="XH27" t="n">
        <v>1.89916</v>
      </c>
      <c r="XI27" t="n">
        <v>1.90146</v>
      </c>
      <c r="XJ27" t="n">
        <v>1.90273</v>
      </c>
      <c r="XK27" t="n">
        <v>1.90629</v>
      </c>
      <c r="XL27" t="n">
        <v>1.91107</v>
      </c>
      <c r="XM27" t="n">
        <v>1.91449</v>
      </c>
      <c r="XN27" t="n">
        <v>1.91929</v>
      </c>
      <c r="XO27" t="n">
        <v>1.92378</v>
      </c>
      <c r="XP27" t="n">
        <v>1.92728</v>
      </c>
      <c r="XQ27" t="n">
        <v>1.93037</v>
      </c>
      <c r="XR27" t="n">
        <v>1.93602</v>
      </c>
      <c r="XS27" t="n">
        <v>1.93961</v>
      </c>
      <c r="XT27" t="n">
        <v>1.94547</v>
      </c>
      <c r="XU27" t="n">
        <v>1.94987</v>
      </c>
      <c r="XV27" t="n">
        <v>1.95118</v>
      </c>
      <c r="XW27" t="n">
        <v>1.95578</v>
      </c>
      <c r="XX27" t="n">
        <v>1.96096</v>
      </c>
      <c r="XY27" t="n">
        <v>1.96398</v>
      </c>
      <c r="XZ27" t="n">
        <v>1.96748</v>
      </c>
      <c r="YA27" t="n">
        <v>1.97108</v>
      </c>
      <c r="YB27" t="n">
        <v>1.9766</v>
      </c>
      <c r="YC27" t="n">
        <v>1.98153</v>
      </c>
      <c r="YD27" t="n">
        <v>1.98573</v>
      </c>
      <c r="YE27" t="n">
        <v>1.98838</v>
      </c>
      <c r="YF27" t="n">
        <v>1.98958</v>
      </c>
      <c r="YG27" t="n">
        <v>1.99223</v>
      </c>
      <c r="YH27" t="n">
        <v>1.99649</v>
      </c>
      <c r="YI27" t="n">
        <v>2.00349</v>
      </c>
      <c r="YJ27" t="n">
        <v>2.00756</v>
      </c>
      <c r="YK27" t="n">
        <v>2.01</v>
      </c>
      <c r="YL27" t="n">
        <v>2.01254</v>
      </c>
      <c r="YM27" t="n">
        <v>2.01888</v>
      </c>
      <c r="YN27" t="n">
        <v>2.02706</v>
      </c>
      <c r="YO27" t="n">
        <v>2.03056</v>
      </c>
      <c r="YP27" t="n">
        <v>2.03395</v>
      </c>
      <c r="YQ27" t="n">
        <v>2.03849</v>
      </c>
      <c r="YR27" t="n">
        <v>2.04249</v>
      </c>
      <c r="YS27" t="n">
        <v>2.04512</v>
      </c>
      <c r="YT27" t="n">
        <v>2.04768</v>
      </c>
      <c r="YU27" t="n">
        <v>2.05139</v>
      </c>
      <c r="YV27" t="n">
        <v>2.05547</v>
      </c>
      <c r="YW27" t="n">
        <v>2.06002</v>
      </c>
      <c r="YX27" t="n">
        <v>2.06351</v>
      </c>
      <c r="YY27" t="n">
        <v>2.06612</v>
      </c>
      <c r="YZ27" t="n">
        <v>2.06993</v>
      </c>
      <c r="ZA27" t="n">
        <v>2.07456</v>
      </c>
      <c r="ZB27" t="n">
        <v>2.08275</v>
      </c>
      <c r="ZC27" t="n">
        <v>2.09062</v>
      </c>
      <c r="ZD27" t="n">
        <v>2.0939</v>
      </c>
      <c r="ZE27" t="n">
        <v>2.0957</v>
      </c>
      <c r="ZF27" t="n">
        <v>2.09897</v>
      </c>
      <c r="ZG27" t="n">
        <v>2.10403</v>
      </c>
      <c r="ZH27" t="n">
        <v>2.10538</v>
      </c>
      <c r="ZI27" t="n">
        <v>2.10706</v>
      </c>
      <c r="ZJ27" t="n">
        <v>2.11048</v>
      </c>
      <c r="ZK27" t="n">
        <v>2.11388</v>
      </c>
      <c r="ZL27" t="n">
        <v>2.11703</v>
      </c>
      <c r="ZM27" t="n">
        <v>2.11933</v>
      </c>
      <c r="ZN27" t="n">
        <v>2.12288</v>
      </c>
      <c r="ZO27" t="n">
        <v>2.12832</v>
      </c>
      <c r="ZP27" t="n">
        <v>2.13318</v>
      </c>
      <c r="ZQ27" t="n">
        <v>2.13932</v>
      </c>
      <c r="ZR27" t="n">
        <v>2.14619</v>
      </c>
      <c r="ZS27" t="n">
        <v>2.14872</v>
      </c>
      <c r="ZT27" t="n">
        <v>2.1527</v>
      </c>
      <c r="ZU27" t="n">
        <v>2.15766</v>
      </c>
      <c r="ZV27" t="n">
        <v>2.1636</v>
      </c>
      <c r="ZW27" t="n">
        <v>2.16903</v>
      </c>
      <c r="ZX27" t="n">
        <v>2.17391</v>
      </c>
      <c r="ZY27" t="n">
        <v>2.1857</v>
      </c>
      <c r="ZZ27" t="n">
        <v>2.193</v>
      </c>
      <c r="AAA27" t="n">
        <v>2.20279</v>
      </c>
      <c r="AAB27" t="n">
        <v>2.21059</v>
      </c>
      <c r="AAC27" t="n">
        <v>2.21658</v>
      </c>
      <c r="AAD27" t="n">
        <v>2.22331</v>
      </c>
      <c r="AAE27" t="n">
        <v>2.22988</v>
      </c>
      <c r="AAF27" t="n">
        <v>2.23426</v>
      </c>
      <c r="AAG27" t="n">
        <v>2.24046</v>
      </c>
      <c r="AAH27" t="n">
        <v>2.24633</v>
      </c>
      <c r="AAI27" t="n">
        <v>2.25206</v>
      </c>
      <c r="AAJ27" t="n">
        <v>2.25522</v>
      </c>
      <c r="AAK27" t="n">
        <v>2.26059</v>
      </c>
      <c r="AAL27" t="n">
        <v>2.26379</v>
      </c>
      <c r="AAM27" t="n">
        <v>2.26833</v>
      </c>
      <c r="AAN27" t="n">
        <v>2.27244</v>
      </c>
      <c r="AAO27" t="n">
        <v>2.27383</v>
      </c>
      <c r="AAP27" t="n">
        <v>2.27688</v>
      </c>
      <c r="AAQ27" t="n">
        <v>2.28484</v>
      </c>
      <c r="AAR27" t="n">
        <v>2.29266</v>
      </c>
      <c r="AAS27" t="n">
        <v>2.29954</v>
      </c>
      <c r="AAT27" t="n">
        <v>2.30447</v>
      </c>
      <c r="AAU27" t="n">
        <v>2.30983</v>
      </c>
      <c r="AAV27" t="n">
        <v>2.31339</v>
      </c>
      <c r="AAW27" t="n">
        <v>2.31743</v>
      </c>
      <c r="AAX27" t="n">
        <v>2.323</v>
      </c>
      <c r="AAY27" t="n">
        <v>2.32921</v>
      </c>
      <c r="AAZ27" t="n">
        <v>2.33451</v>
      </c>
      <c r="ABA27" t="n">
        <v>2.34033</v>
      </c>
      <c r="ABB27" t="n">
        <v>2.34573</v>
      </c>
      <c r="ABC27" t="n">
        <v>2.35549</v>
      </c>
      <c r="ABD27" t="n">
        <v>2.36381</v>
      </c>
      <c r="ABE27" t="n">
        <v>2.36882</v>
      </c>
      <c r="ABF27" t="n">
        <v>2.37187</v>
      </c>
      <c r="ABG27" t="n">
        <v>2.37963</v>
      </c>
      <c r="ABH27" t="n">
        <v>2.38373</v>
      </c>
      <c r="ABI27" t="n">
        <v>2.38696</v>
      </c>
      <c r="ABJ27" t="n">
        <v>2.39209</v>
      </c>
      <c r="ABK27" t="n">
        <v>2.39736</v>
      </c>
      <c r="ABL27" t="n">
        <v>2.40213</v>
      </c>
      <c r="ABM27" t="n">
        <v>2.40647</v>
      </c>
      <c r="ABN27" t="n">
        <v>2.41232</v>
      </c>
      <c r="ABO27" t="n">
        <v>2.41664</v>
      </c>
      <c r="ABP27" t="n">
        <v>2.42055</v>
      </c>
      <c r="ABQ27" t="n">
        <v>2.42689</v>
      </c>
      <c r="ABR27" t="n">
        <v>2.43072</v>
      </c>
      <c r="ABS27" t="n">
        <v>2.43865</v>
      </c>
      <c r="ABT27" t="n">
        <v>2.45028</v>
      </c>
      <c r="ABU27" t="n">
        <v>2.4546</v>
      </c>
      <c r="ABV27" t="n">
        <v>2.45741</v>
      </c>
      <c r="ABW27" t="n">
        <v>2.46064</v>
      </c>
      <c r="ABX27" t="n">
        <v>2.46502</v>
      </c>
      <c r="ABY27" t="n">
        <v>2.46884</v>
      </c>
      <c r="ABZ27" t="n">
        <v>2.47761</v>
      </c>
      <c r="ACA27" t="n">
        <v>2.48916</v>
      </c>
      <c r="ACB27" t="n">
        <v>2.49499</v>
      </c>
      <c r="ACC27" t="n">
        <v>2.50115</v>
      </c>
      <c r="ACD27" t="n">
        <v>2.5075</v>
      </c>
      <c r="ACE27" t="n">
        <v>2.51221</v>
      </c>
      <c r="ACF27" t="n">
        <v>2.51692</v>
      </c>
      <c r="ACG27" t="n">
        <v>2.5217</v>
      </c>
      <c r="ACH27" t="n">
        <v>2.52686</v>
      </c>
      <c r="ACI27" t="n">
        <v>2.53449</v>
      </c>
      <c r="ACJ27" t="n">
        <v>2.54088</v>
      </c>
      <c r="ACK27" t="n">
        <v>2.55148</v>
      </c>
      <c r="ACL27" t="n">
        <v>2.558</v>
      </c>
      <c r="ACM27" t="n">
        <v>2.56387</v>
      </c>
      <c r="ACN27" t="n">
        <v>2.56919</v>
      </c>
      <c r="ACO27" t="n">
        <v>2.57334</v>
      </c>
      <c r="ACP27" t="n">
        <v>2.58086</v>
      </c>
      <c r="ACQ27" t="n">
        <v>2.58808</v>
      </c>
      <c r="ACR27" t="n">
        <v>2.59326</v>
      </c>
      <c r="ACS27" t="n">
        <v>2.59635</v>
      </c>
      <c r="ACT27" t="n">
        <v>2.603</v>
      </c>
      <c r="ACU27" t="n">
        <v>2.60781</v>
      </c>
      <c r="ACV27" t="n">
        <v>2.61515</v>
      </c>
      <c r="ACW27" t="n">
        <v>2.62793</v>
      </c>
      <c r="ACX27" t="n">
        <v>2.63844</v>
      </c>
      <c r="ACY27" t="n">
        <v>2.64637</v>
      </c>
      <c r="ACZ27" t="n">
        <v>2.64922</v>
      </c>
      <c r="ADA27" t="n">
        <v>2.65309</v>
      </c>
      <c r="ADB27" t="n">
        <v>2.65941</v>
      </c>
      <c r="ADC27" t="n">
        <v>2.66706</v>
      </c>
      <c r="ADD27" t="n">
        <v>2.67109</v>
      </c>
      <c r="ADE27" t="n">
        <v>2.67344</v>
      </c>
      <c r="ADF27" t="n">
        <v>2.67767</v>
      </c>
      <c r="ADG27" t="n">
        <v>2.68296</v>
      </c>
      <c r="ADH27" t="n">
        <v>2.69116</v>
      </c>
      <c r="ADI27" t="n">
        <v>2.69757</v>
      </c>
      <c r="ADJ27" t="n">
        <v>2.70553</v>
      </c>
      <c r="ADK27" t="n">
        <v>2.71368</v>
      </c>
      <c r="ADL27" t="n">
        <v>2.72105</v>
      </c>
      <c r="ADM27" t="n">
        <v>2.72784</v>
      </c>
      <c r="ADN27" t="n">
        <v>2.73342</v>
      </c>
      <c r="ADO27" t="n">
        <v>2.73822</v>
      </c>
      <c r="ADP27" t="n">
        <v>2.7474</v>
      </c>
      <c r="ADQ27" t="n">
        <v>2.75359</v>
      </c>
      <c r="ADR27" t="n">
        <v>2.76336</v>
      </c>
      <c r="ADS27" t="n">
        <v>2.77184</v>
      </c>
      <c r="ADT27" t="n">
        <v>2.77991</v>
      </c>
      <c r="ADU27" t="n">
        <v>2.78893</v>
      </c>
      <c r="ADV27" t="n">
        <v>2.79812</v>
      </c>
      <c r="ADW27" t="n">
        <v>2.80516</v>
      </c>
      <c r="ADX27" t="n">
        <v>2.81574</v>
      </c>
      <c r="ADY27" t="n">
        <v>2.82543</v>
      </c>
      <c r="ADZ27" t="n">
        <v>2.83373</v>
      </c>
      <c r="AEA27" t="n">
        <v>2.84628</v>
      </c>
      <c r="AEB27" t="n">
        <v>2.85562</v>
      </c>
      <c r="AEC27" t="n">
        <v>2.86302</v>
      </c>
      <c r="AED27" t="n">
        <v>2.87069</v>
      </c>
      <c r="AEE27" t="n">
        <v>2.88104</v>
      </c>
      <c r="AEF27" t="n">
        <v>2.88928</v>
      </c>
      <c r="AEG27" t="n">
        <v>2.89518</v>
      </c>
      <c r="AEH27" t="n">
        <v>2.91058</v>
      </c>
      <c r="AEI27" t="n">
        <v>2.91807</v>
      </c>
      <c r="AEJ27" t="n">
        <v>2.9289</v>
      </c>
      <c r="AEK27" t="n">
        <v>2.94004</v>
      </c>
      <c r="AEL27" t="n">
        <v>2.95086</v>
      </c>
      <c r="AEM27" t="n">
        <v>2.95635</v>
      </c>
      <c r="AEN27" t="n">
        <v>2.96338</v>
      </c>
      <c r="AEO27" t="n">
        <v>2.98125</v>
      </c>
      <c r="AEP27" t="n">
        <v>2.99991</v>
      </c>
      <c r="AEQ27" t="n">
        <v>3.0086</v>
      </c>
      <c r="AER27" t="n">
        <v>3.01555</v>
      </c>
      <c r="AES27" t="n">
        <v>3.02513</v>
      </c>
      <c r="AET27" t="n">
        <v>3.03434</v>
      </c>
      <c r="AEU27" t="n">
        <v>3.0409</v>
      </c>
      <c r="AEV27" t="n">
        <v>3.05541</v>
      </c>
      <c r="AEW27" t="n">
        <v>3.06732</v>
      </c>
      <c r="AEX27" t="n">
        <v>3.07693</v>
      </c>
      <c r="AEY27" t="n">
        <v>3.08795</v>
      </c>
      <c r="AEZ27" t="n">
        <v>3.10233</v>
      </c>
      <c r="AFA27" t="n">
        <v>3.1089</v>
      </c>
      <c r="AFB27" t="n">
        <v>3.12324</v>
      </c>
      <c r="AFC27" t="n">
        <v>3.14374</v>
      </c>
      <c r="AFD27" t="n">
        <v>3.15466</v>
      </c>
      <c r="AFE27" t="n">
        <v>3.16834</v>
      </c>
      <c r="AFF27" t="n">
        <v>3.1804</v>
      </c>
      <c r="AFG27" t="n">
        <v>3.19634</v>
      </c>
      <c r="AFH27" t="n">
        <v>3.2073</v>
      </c>
      <c r="AFI27" t="n">
        <v>3.2181</v>
      </c>
      <c r="AFJ27" t="n">
        <v>3.22656</v>
      </c>
      <c r="AFK27" t="n">
        <v>3.23723</v>
      </c>
      <c r="AFL27" t="n">
        <v>3.2483</v>
      </c>
      <c r="AFM27" t="n">
        <v>3.26026</v>
      </c>
      <c r="AFN27" t="n">
        <v>3.271</v>
      </c>
      <c r="AFO27" t="n">
        <v>3.29302</v>
      </c>
      <c r="AFP27" t="n">
        <v>3.3034</v>
      </c>
      <c r="AFQ27" t="n">
        <v>3.31245</v>
      </c>
      <c r="AFR27" t="n">
        <v>3.3224</v>
      </c>
      <c r="AFS27" t="n">
        <v>3.33035</v>
      </c>
      <c r="AFT27" t="n">
        <v>3.34584</v>
      </c>
      <c r="AFU27" t="n">
        <v>3.35562</v>
      </c>
      <c r="AFV27" t="n">
        <v>3.36813</v>
      </c>
      <c r="AFW27" t="n">
        <v>3.38623</v>
      </c>
      <c r="AFX27" t="n">
        <v>3.3957</v>
      </c>
      <c r="AFY27" t="n">
        <v>3.41739</v>
      </c>
      <c r="AFZ27" t="n">
        <v>3.43674</v>
      </c>
      <c r="AGA27" t="n">
        <v>3.45328</v>
      </c>
      <c r="AGB27" t="n">
        <v>3.46745</v>
      </c>
      <c r="AGC27" t="n">
        <v>3.48244</v>
      </c>
      <c r="AGD27" t="n">
        <v>3.4942</v>
      </c>
      <c r="AGE27" t="n">
        <v>3.50111</v>
      </c>
      <c r="AGF27" t="n">
        <v>3.51745</v>
      </c>
      <c r="AGG27" t="n">
        <v>3.52669</v>
      </c>
      <c r="AGH27" t="n">
        <v>3.54421</v>
      </c>
      <c r="AGI27" t="n">
        <v>3.56126</v>
      </c>
      <c r="AGJ27" t="n">
        <v>3.5707</v>
      </c>
      <c r="AGK27" t="n">
        <v>3.58327</v>
      </c>
      <c r="AGL27" t="n">
        <v>3.60026</v>
      </c>
      <c r="AGM27" t="n">
        <v>3.61028</v>
      </c>
      <c r="AGN27" t="n">
        <v>3.61482</v>
      </c>
      <c r="AGO27" t="n">
        <v>3.62301</v>
      </c>
      <c r="AGP27" t="n">
        <v>3.6396</v>
      </c>
      <c r="AGQ27" t="n">
        <v>3.65377</v>
      </c>
      <c r="AGR27" t="n">
        <v>3.66422</v>
      </c>
      <c r="AGS27" t="n">
        <v>3.67509</v>
      </c>
      <c r="AGT27" t="n">
        <v>3.68007</v>
      </c>
      <c r="AGU27" t="n">
        <v>3.69505</v>
      </c>
      <c r="AGV27" t="n">
        <v>3.72047</v>
      </c>
      <c r="AGW27" t="n">
        <v>3.73033</v>
      </c>
      <c r="AGX27" t="n">
        <v>3.74416</v>
      </c>
      <c r="AGY27" t="n">
        <v>3.75596</v>
      </c>
      <c r="AGZ27" t="n">
        <v>3.76433</v>
      </c>
      <c r="AHA27" t="n">
        <v>3.77382</v>
      </c>
      <c r="AHB27" t="n">
        <v>3.79267</v>
      </c>
      <c r="AHC27" t="n">
        <v>3.80744</v>
      </c>
      <c r="AHD27" t="n">
        <v>3.82006</v>
      </c>
      <c r="AHE27" t="n">
        <v>3.83823</v>
      </c>
      <c r="AHF27" t="n">
        <v>3.85247</v>
      </c>
      <c r="AHG27" t="n">
        <v>3.87191</v>
      </c>
      <c r="AHH27" t="n">
        <v>3.88379</v>
      </c>
      <c r="AHI27" t="n">
        <v>3.90512</v>
      </c>
      <c r="AHJ27" t="n">
        <v>3.94088</v>
      </c>
      <c r="AHK27" t="n">
        <v>3.97759</v>
      </c>
      <c r="AHL27" t="n">
        <v>3.99842</v>
      </c>
      <c r="AHM27" t="n">
        <v>4.02233</v>
      </c>
      <c r="AHN27" t="n">
        <v>4.05128</v>
      </c>
      <c r="AHO27" t="n">
        <v>4.07578</v>
      </c>
      <c r="AHP27" t="n">
        <v>4.10222</v>
      </c>
      <c r="AHQ27" t="n">
        <v>4.13859</v>
      </c>
      <c r="AHR27" t="n">
        <v>4.16453</v>
      </c>
      <c r="AHS27" t="n">
        <v>4.18571</v>
      </c>
      <c r="AHT27" t="n">
        <v>4.20819</v>
      </c>
      <c r="AHU27" t="n">
        <v>4.24707</v>
      </c>
      <c r="AHV27" t="n">
        <v>4.26434</v>
      </c>
      <c r="AHW27" t="n">
        <v>4.2793</v>
      </c>
      <c r="AHX27" t="n">
        <v>4.2922</v>
      </c>
      <c r="AHY27" t="n">
        <v>4.30816</v>
      </c>
      <c r="AHZ27" t="n">
        <v>4.31733</v>
      </c>
      <c r="AIA27" t="n">
        <v>4.33905</v>
      </c>
      <c r="AIB27" t="n">
        <v>4.3674</v>
      </c>
      <c r="AIC27" t="n">
        <v>4.38567</v>
      </c>
      <c r="AID27" t="n">
        <v>4.42822</v>
      </c>
      <c r="AIE27" t="n">
        <v>4.44918</v>
      </c>
      <c r="AIF27" t="n">
        <v>4.4629</v>
      </c>
      <c r="AIG27" t="n">
        <v>4.48524</v>
      </c>
      <c r="AIH27" t="n">
        <v>4.50299</v>
      </c>
      <c r="AII27" t="n">
        <v>4.51865</v>
      </c>
      <c r="AIJ27" t="n">
        <v>4.53419</v>
      </c>
      <c r="AIK27" t="n">
        <v>4.55721</v>
      </c>
      <c r="AIL27" t="n">
        <v>4.5791</v>
      </c>
      <c r="AIM27" t="n">
        <v>4.58947</v>
      </c>
      <c r="AIN27" t="n">
        <v>4.61918</v>
      </c>
      <c r="AIO27" t="n">
        <v>4.66576</v>
      </c>
      <c r="AIP27" t="n">
        <v>4.69078</v>
      </c>
      <c r="AIQ27" t="n">
        <v>4.71444</v>
      </c>
      <c r="AIR27" t="n">
        <v>4.74935</v>
      </c>
      <c r="AIS27" t="n">
        <v>4.78205</v>
      </c>
      <c r="AIT27" t="n">
        <v>4.80836</v>
      </c>
      <c r="AIU27" t="n">
        <v>4.84071</v>
      </c>
      <c r="AIV27" t="n">
        <v>4.88884</v>
      </c>
      <c r="AIW27" t="n">
        <v>4.93768</v>
      </c>
      <c r="AIX27" t="n">
        <v>4.9567</v>
      </c>
      <c r="AIY27" t="n">
        <v>4.99862</v>
      </c>
      <c r="AIZ27" t="n">
        <v>5.05069</v>
      </c>
      <c r="AJA27" t="n">
        <v>5.08797</v>
      </c>
      <c r="AJB27" t="n">
        <v>5.12183</v>
      </c>
      <c r="AJC27" t="n">
        <v>5.16262</v>
      </c>
      <c r="AJD27" t="n">
        <v>5.19942</v>
      </c>
      <c r="AJE27" t="n">
        <v>5.26119</v>
      </c>
      <c r="AJF27" t="n">
        <v>5.29801</v>
      </c>
      <c r="AJG27" t="n">
        <v>5.33783</v>
      </c>
      <c r="AJH27" t="n">
        <v>5.40742</v>
      </c>
      <c r="AJI27" t="n">
        <v>5.46345</v>
      </c>
      <c r="AJJ27" t="n">
        <v>5.53063</v>
      </c>
      <c r="AJK27" t="n">
        <v>5.60451</v>
      </c>
      <c r="AJL27" t="n">
        <v>5.63576</v>
      </c>
      <c r="AJM27" t="n">
        <v>5.71485</v>
      </c>
      <c r="AJN27" t="n">
        <v>5.8077</v>
      </c>
      <c r="AJO27" t="n">
        <v>5.88758</v>
      </c>
      <c r="AJP27" t="n">
        <v>5.9313</v>
      </c>
      <c r="AJQ27" t="n">
        <v>6.02218</v>
      </c>
      <c r="AJR27" t="n">
        <v>6.06479</v>
      </c>
      <c r="AJS27" t="n">
        <v>6.1042</v>
      </c>
      <c r="AJT27" t="n">
        <v>6.15904</v>
      </c>
      <c r="AJU27" t="n">
        <v>6.23936</v>
      </c>
      <c r="AJV27" t="n">
        <v>6.31862</v>
      </c>
      <c r="AJW27" t="n">
        <v>6.34405</v>
      </c>
      <c r="AJX27" t="n">
        <v>6.39903</v>
      </c>
      <c r="AJY27" t="n">
        <v>6.45598</v>
      </c>
      <c r="AJZ27" t="n">
        <v>6.5021</v>
      </c>
      <c r="AKA27" t="n">
        <v>6.58019</v>
      </c>
      <c r="AKB27" t="n">
        <v>6.64561</v>
      </c>
      <c r="AKC27" t="n">
        <v>6.73817</v>
      </c>
      <c r="AKD27" t="n">
        <v>6.83944</v>
      </c>
      <c r="AKE27" t="n">
        <v>6.92876</v>
      </c>
      <c r="AKF27" t="n">
        <v>7.04921</v>
      </c>
      <c r="AKG27" t="n">
        <v>7.13449</v>
      </c>
      <c r="AKH27" t="n">
        <v>7.2293</v>
      </c>
      <c r="AKI27" t="n">
        <v>7.37274</v>
      </c>
      <c r="AKJ27" t="n">
        <v>7.53005</v>
      </c>
      <c r="AKK27" t="n">
        <v>7.64972</v>
      </c>
      <c r="AKL27" t="n">
        <v>7.77313</v>
      </c>
      <c r="AKM27" t="n">
        <v>7.9077</v>
      </c>
      <c r="AKN27" t="n">
        <v>8.06954</v>
      </c>
      <c r="AKO27" t="n">
        <v>8.17601</v>
      </c>
      <c r="AKP27" t="n">
        <v>8.28454</v>
      </c>
      <c r="AKQ27" t="n">
        <v>8.43811</v>
      </c>
      <c r="AKR27" t="n">
        <v>8.64827</v>
      </c>
      <c r="AKS27" t="n">
        <v>8.891579999999999</v>
      </c>
      <c r="AKT27" t="n">
        <v>9.197369999999999</v>
      </c>
      <c r="AKU27" t="n">
        <v>9.41719</v>
      </c>
      <c r="AKV27" t="n">
        <v>9.64101</v>
      </c>
      <c r="AKW27" t="n">
        <v>9.887280000000001</v>
      </c>
      <c r="AKX27" t="n">
        <v>10.1308</v>
      </c>
      <c r="AKY27" t="n">
        <v>10.62811</v>
      </c>
      <c r="AKZ27" t="n">
        <v>10.82266</v>
      </c>
      <c r="ALA27" t="n">
        <v>10.99239</v>
      </c>
      <c r="ALB27" t="n">
        <v>11.29295</v>
      </c>
      <c r="ALC27" t="n">
        <v>11.82104</v>
      </c>
      <c r="ALD27" t="n">
        <v>12.29807</v>
      </c>
      <c r="ALE27" t="n">
        <v>12.75029</v>
      </c>
      <c r="ALF27" t="n">
        <v>13.35946</v>
      </c>
      <c r="ALG27" t="n">
        <v>13.76088</v>
      </c>
      <c r="ALH27" t="n">
        <v>14.14073</v>
      </c>
      <c r="ALI27" t="n">
        <v>14.71519</v>
      </c>
      <c r="ALJ27" t="n">
        <v>16.25664</v>
      </c>
      <c r="ALK27" t="n">
        <v>18.39652</v>
      </c>
      <c r="ALL27" t="n">
        <v>20.32802</v>
      </c>
      <c r="ALM27" t="n">
        <v>21.77809</v>
      </c>
      <c r="ALN27" t="n">
        <v>32.90406</v>
      </c>
      <c r="ALO27" t="n">
        <v>50.54022</v>
      </c>
    </row>
    <row r="28">
      <c r="A28" t="inlineStr">
        <is>
          <t>Congo, Rep.</t>
        </is>
      </c>
      <c r="B28" t="inlineStr">
        <is>
          <t>COG</t>
        </is>
      </c>
      <c r="C28" s="13">
        <f>AVERAGE(SI28,SJ28)</f>
        <v/>
      </c>
      <c r="D28" t="n">
        <v>0.28</v>
      </c>
      <c r="E28" t="n">
        <v>0.28853</v>
      </c>
      <c r="F28" t="n">
        <v>0.32735</v>
      </c>
      <c r="G28" t="n">
        <v>0.35532</v>
      </c>
      <c r="H28" t="n">
        <v>0.36996</v>
      </c>
      <c r="I28" t="n">
        <v>0.37642</v>
      </c>
      <c r="J28" t="n">
        <v>0.38736</v>
      </c>
      <c r="K28" t="n">
        <v>0.40387</v>
      </c>
      <c r="L28" t="n">
        <v>0.41543</v>
      </c>
      <c r="M28" t="n">
        <v>0.42312</v>
      </c>
      <c r="N28" t="n">
        <v>0.43506</v>
      </c>
      <c r="O28" t="n">
        <v>0.44602</v>
      </c>
      <c r="P28" t="n">
        <v>0.45722</v>
      </c>
      <c r="Q28" t="n">
        <v>0.46622</v>
      </c>
      <c r="R28" t="n">
        <v>0.48072</v>
      </c>
      <c r="S28" t="n">
        <v>0.49436</v>
      </c>
      <c r="T28" t="n">
        <v>0.50344</v>
      </c>
      <c r="U28" t="n">
        <v>0.51437</v>
      </c>
      <c r="V28" t="n">
        <v>0.52193</v>
      </c>
      <c r="W28" t="n">
        <v>0.52837</v>
      </c>
      <c r="X28" t="n">
        <v>0.53438</v>
      </c>
      <c r="Y28" t="n">
        <v>0.54091</v>
      </c>
      <c r="Z28" t="n">
        <v>0.55056</v>
      </c>
      <c r="AA28" t="n">
        <v>0.56238</v>
      </c>
      <c r="AB28" t="n">
        <v>0.56959</v>
      </c>
      <c r="AC28" t="n">
        <v>0.5797099999999999</v>
      </c>
      <c r="AD28" t="n">
        <v>0.58552</v>
      </c>
      <c r="AE28" t="n">
        <v>0.58756</v>
      </c>
      <c r="AF28" t="n">
        <v>0.59265</v>
      </c>
      <c r="AG28" t="n">
        <v>0.59968</v>
      </c>
      <c r="AH28" t="n">
        <v>0.6045199999999999</v>
      </c>
      <c r="AI28" t="n">
        <v>0.6133</v>
      </c>
      <c r="AJ28" t="n">
        <v>0.6263300000000001</v>
      </c>
      <c r="AK28" t="n">
        <v>0.63672</v>
      </c>
      <c r="AL28" t="n">
        <v>0.64302</v>
      </c>
      <c r="AM28" t="n">
        <v>0.64868</v>
      </c>
      <c r="AN28" t="n">
        <v>0.65258</v>
      </c>
      <c r="AO28" t="n">
        <v>0.66094</v>
      </c>
      <c r="AP28" t="n">
        <v>0.66529</v>
      </c>
      <c r="AQ28" t="n">
        <v>0.67175</v>
      </c>
      <c r="AR28" t="n">
        <v>0.67814</v>
      </c>
      <c r="AS28" t="n">
        <v>0.68157</v>
      </c>
      <c r="AT28" t="n">
        <v>0.6894400000000001</v>
      </c>
      <c r="AU28" t="n">
        <v>0.69703</v>
      </c>
      <c r="AV28" t="n">
        <v>0.70112</v>
      </c>
      <c r="AW28" t="n">
        <v>0.7073</v>
      </c>
      <c r="AX28" t="n">
        <v>0.71312</v>
      </c>
      <c r="AY28" t="n">
        <v>0.71816</v>
      </c>
      <c r="AZ28" t="n">
        <v>0.7268</v>
      </c>
      <c r="BA28" t="n">
        <v>0.7356200000000001</v>
      </c>
      <c r="BB28" t="n">
        <v>0.74051</v>
      </c>
      <c r="BC28" t="n">
        <v>0.74566</v>
      </c>
      <c r="BD28" t="n">
        <v>0.74787</v>
      </c>
      <c r="BE28" t="n">
        <v>0.75204</v>
      </c>
      <c r="BF28" t="n">
        <v>0.75624</v>
      </c>
      <c r="BG28" t="n">
        <v>0.76167</v>
      </c>
      <c r="BH28" t="n">
        <v>0.76492</v>
      </c>
      <c r="BI28" t="n">
        <v>0.774</v>
      </c>
      <c r="BJ28" t="n">
        <v>0.7831</v>
      </c>
      <c r="BK28" t="n">
        <v>0.7877</v>
      </c>
      <c r="BL28" t="n">
        <v>0.79142</v>
      </c>
      <c r="BM28" t="n">
        <v>0.79549</v>
      </c>
      <c r="BN28" t="n">
        <v>0.8002899999999999</v>
      </c>
      <c r="BO28" t="n">
        <v>0.80476</v>
      </c>
      <c r="BP28" t="n">
        <v>0.80824</v>
      </c>
      <c r="BQ28" t="n">
        <v>0.8116</v>
      </c>
      <c r="BR28" t="n">
        <v>0.81635</v>
      </c>
      <c r="BS28" t="n">
        <v>0.82111</v>
      </c>
      <c r="BT28" t="n">
        <v>0.8259</v>
      </c>
      <c r="BU28" t="n">
        <v>0.8305</v>
      </c>
      <c r="BV28" t="n">
        <v>0.83538</v>
      </c>
      <c r="BW28" t="n">
        <v>0.83983</v>
      </c>
      <c r="BX28" t="n">
        <v>0.84214</v>
      </c>
      <c r="BY28" t="n">
        <v>0.8448</v>
      </c>
      <c r="BZ28" t="n">
        <v>0.85104</v>
      </c>
      <c r="CA28" t="n">
        <v>0.86042</v>
      </c>
      <c r="CB28" t="n">
        <v>0.8636</v>
      </c>
      <c r="CC28" t="n">
        <v>0.86851</v>
      </c>
      <c r="CD28" t="n">
        <v>0.871</v>
      </c>
      <c r="CE28" t="n">
        <v>0.87718</v>
      </c>
      <c r="CF28" t="n">
        <v>0.88118</v>
      </c>
      <c r="CG28" t="n">
        <v>0.88672</v>
      </c>
      <c r="CH28" t="n">
        <v>0.89238</v>
      </c>
      <c r="CI28" t="n">
        <v>0.8985</v>
      </c>
      <c r="CJ28" t="n">
        <v>0.90278</v>
      </c>
      <c r="CK28" t="n">
        <v>0.90571</v>
      </c>
      <c r="CL28" t="n">
        <v>0.91051</v>
      </c>
      <c r="CM28" t="n">
        <v>0.9164600000000001</v>
      </c>
      <c r="CN28" t="n">
        <v>0.91964</v>
      </c>
      <c r="CO28" t="n">
        <v>0.92261</v>
      </c>
      <c r="CP28" t="n">
        <v>0.9276</v>
      </c>
      <c r="CQ28" t="n">
        <v>0.93294</v>
      </c>
      <c r="CR28" t="n">
        <v>0.9418299999999999</v>
      </c>
      <c r="CS28" t="n">
        <v>0.9466</v>
      </c>
      <c r="CT28" t="n">
        <v>0.95136</v>
      </c>
      <c r="CU28" t="n">
        <v>0.95696</v>
      </c>
      <c r="CV28" t="n">
        <v>0.96124</v>
      </c>
      <c r="CW28" t="n">
        <v>0.96418</v>
      </c>
      <c r="CX28" t="n">
        <v>0.96827</v>
      </c>
      <c r="CY28" t="n">
        <v>0.97493</v>
      </c>
      <c r="CZ28" t="n">
        <v>0.97634</v>
      </c>
      <c r="DA28" t="n">
        <v>0.98088</v>
      </c>
      <c r="DB28" t="n">
        <v>0.98578</v>
      </c>
      <c r="DC28" t="n">
        <v>0.98967</v>
      </c>
      <c r="DD28" t="n">
        <v>0.99242</v>
      </c>
      <c r="DE28" t="n">
        <v>0.99395</v>
      </c>
      <c r="DF28" t="n">
        <v>0.9978399999999999</v>
      </c>
      <c r="DG28" t="n">
        <v>1.00355</v>
      </c>
      <c r="DH28" t="n">
        <v>1.00919</v>
      </c>
      <c r="DI28" t="n">
        <v>1.01272</v>
      </c>
      <c r="DJ28" t="n">
        <v>1.01751</v>
      </c>
      <c r="DK28" t="n">
        <v>1.02266</v>
      </c>
      <c r="DL28" t="n">
        <v>1.02805</v>
      </c>
      <c r="DM28" t="n">
        <v>1.03558</v>
      </c>
      <c r="DN28" t="n">
        <v>1.04131</v>
      </c>
      <c r="DO28" t="n">
        <v>1.04511</v>
      </c>
      <c r="DP28" t="n">
        <v>1.04935</v>
      </c>
      <c r="DQ28" t="n">
        <v>1.05514</v>
      </c>
      <c r="DR28" t="n">
        <v>1.05875</v>
      </c>
      <c r="DS28" t="n">
        <v>1.06017</v>
      </c>
      <c r="DT28" t="n">
        <v>1.06462</v>
      </c>
      <c r="DU28" t="n">
        <v>1.06895</v>
      </c>
      <c r="DV28" t="n">
        <v>1.0735</v>
      </c>
      <c r="DW28" t="n">
        <v>1.07967</v>
      </c>
      <c r="DX28" t="n">
        <v>1.08314</v>
      </c>
      <c r="DY28" t="n">
        <v>1.08823</v>
      </c>
      <c r="DZ28" t="n">
        <v>1.09154</v>
      </c>
      <c r="EA28" t="n">
        <v>1.09503</v>
      </c>
      <c r="EB28" t="n">
        <v>1.09989</v>
      </c>
      <c r="EC28" t="n">
        <v>1.10546</v>
      </c>
      <c r="ED28" t="n">
        <v>1.11014</v>
      </c>
      <c r="EE28" t="n">
        <v>1.11449</v>
      </c>
      <c r="EF28" t="n">
        <v>1.11982</v>
      </c>
      <c r="EG28" t="n">
        <v>1.12346</v>
      </c>
      <c r="EH28" t="n">
        <v>1.12771</v>
      </c>
      <c r="EI28" t="n">
        <v>1.13249</v>
      </c>
      <c r="EJ28" t="n">
        <v>1.13798</v>
      </c>
      <c r="EK28" t="n">
        <v>1.1429</v>
      </c>
      <c r="EL28" t="n">
        <v>1.14811</v>
      </c>
      <c r="EM28" t="n">
        <v>1.15088</v>
      </c>
      <c r="EN28" t="n">
        <v>1.15485</v>
      </c>
      <c r="EO28" t="n">
        <v>1.15942</v>
      </c>
      <c r="EP28" t="n">
        <v>1.16243</v>
      </c>
      <c r="EQ28" t="n">
        <v>1.16605</v>
      </c>
      <c r="ER28" t="n">
        <v>1.16855</v>
      </c>
      <c r="ES28" t="n">
        <v>1.17168</v>
      </c>
      <c r="ET28" t="n">
        <v>1.17528</v>
      </c>
      <c r="EU28" t="n">
        <v>1.17862</v>
      </c>
      <c r="EV28" t="n">
        <v>1.18157</v>
      </c>
      <c r="EW28" t="n">
        <v>1.18384</v>
      </c>
      <c r="EX28" t="n">
        <v>1.18703</v>
      </c>
      <c r="EY28" t="n">
        <v>1.19188</v>
      </c>
      <c r="EZ28" t="n">
        <v>1.19604</v>
      </c>
      <c r="FA28" t="n">
        <v>1.20041</v>
      </c>
      <c r="FB28" t="n">
        <v>1.20358</v>
      </c>
      <c r="FC28" t="n">
        <v>1.20738</v>
      </c>
      <c r="FD28" t="n">
        <v>1.21211</v>
      </c>
      <c r="FE28" t="n">
        <v>1.21652</v>
      </c>
      <c r="FF28" t="n">
        <v>1.21996</v>
      </c>
      <c r="FG28" t="n">
        <v>1.22223</v>
      </c>
      <c r="FH28" t="n">
        <v>1.22752</v>
      </c>
      <c r="FI28" t="n">
        <v>1.23273</v>
      </c>
      <c r="FJ28" t="n">
        <v>1.2353</v>
      </c>
      <c r="FK28" t="n">
        <v>1.23979</v>
      </c>
      <c r="FL28" t="n">
        <v>1.24339</v>
      </c>
      <c r="FM28" t="n">
        <v>1.24667</v>
      </c>
      <c r="FN28" t="n">
        <v>1.25299</v>
      </c>
      <c r="FO28" t="n">
        <v>1.25817</v>
      </c>
      <c r="FP28" t="n">
        <v>1.26254</v>
      </c>
      <c r="FQ28" t="n">
        <v>1.26694</v>
      </c>
      <c r="FR28" t="n">
        <v>1.27074</v>
      </c>
      <c r="FS28" t="n">
        <v>1.27686</v>
      </c>
      <c r="FT28" t="n">
        <v>1.28136</v>
      </c>
      <c r="FU28" t="n">
        <v>1.28729</v>
      </c>
      <c r="FV28" t="n">
        <v>1.2929</v>
      </c>
      <c r="FW28" t="n">
        <v>1.29676</v>
      </c>
      <c r="FX28" t="n">
        <v>1.30218</v>
      </c>
      <c r="FY28" t="n">
        <v>1.30646</v>
      </c>
      <c r="FZ28" t="n">
        <v>1.30869</v>
      </c>
      <c r="GA28" t="n">
        <v>1.31307</v>
      </c>
      <c r="GB28" t="n">
        <v>1.31665</v>
      </c>
      <c r="GC28" t="n">
        <v>1.32047</v>
      </c>
      <c r="GD28" t="n">
        <v>1.32765</v>
      </c>
      <c r="GE28" t="n">
        <v>1.33266</v>
      </c>
      <c r="GF28" t="n">
        <v>1.33666</v>
      </c>
      <c r="GG28" t="n">
        <v>1.34341</v>
      </c>
      <c r="GH28" t="n">
        <v>1.34892</v>
      </c>
      <c r="GI28" t="n">
        <v>1.35386</v>
      </c>
      <c r="GJ28" t="n">
        <v>1.3565</v>
      </c>
      <c r="GK28" t="n">
        <v>1.36068</v>
      </c>
      <c r="GL28" t="n">
        <v>1.36451</v>
      </c>
      <c r="GM28" t="n">
        <v>1.36907</v>
      </c>
      <c r="GN28" t="n">
        <v>1.37334</v>
      </c>
      <c r="GO28" t="n">
        <v>1.37593</v>
      </c>
      <c r="GP28" t="n">
        <v>1.37748</v>
      </c>
      <c r="GQ28" t="n">
        <v>1.3819</v>
      </c>
      <c r="GR28" t="n">
        <v>1.38682</v>
      </c>
      <c r="GS28" t="n">
        <v>1.39166</v>
      </c>
      <c r="GT28" t="n">
        <v>1.39599</v>
      </c>
      <c r="GU28" t="n">
        <v>1.39959</v>
      </c>
      <c r="GV28" t="n">
        <v>1.40693</v>
      </c>
      <c r="GW28" t="n">
        <v>1.41014</v>
      </c>
      <c r="GX28" t="n">
        <v>1.4138</v>
      </c>
      <c r="GY28" t="n">
        <v>1.42001</v>
      </c>
      <c r="GZ28" t="n">
        <v>1.42345</v>
      </c>
      <c r="HA28" t="n">
        <v>1.42799</v>
      </c>
      <c r="HB28" t="n">
        <v>1.43155</v>
      </c>
      <c r="HC28" t="n">
        <v>1.43508</v>
      </c>
      <c r="HD28" t="n">
        <v>1.44087</v>
      </c>
      <c r="HE28" t="n">
        <v>1.44459</v>
      </c>
      <c r="HF28" t="n">
        <v>1.44858</v>
      </c>
      <c r="HG28" t="n">
        <v>1.45211</v>
      </c>
      <c r="HH28" t="n">
        <v>1.45608</v>
      </c>
      <c r="HI28" t="n">
        <v>1.45751</v>
      </c>
      <c r="HJ28" t="n">
        <v>1.45975</v>
      </c>
      <c r="HK28" t="n">
        <v>1.46389</v>
      </c>
      <c r="HL28" t="n">
        <v>1.46806</v>
      </c>
      <c r="HM28" t="n">
        <v>1.47224</v>
      </c>
      <c r="HN28" t="n">
        <v>1.47813</v>
      </c>
      <c r="HO28" t="n">
        <v>1.48181</v>
      </c>
      <c r="HP28" t="n">
        <v>1.48648</v>
      </c>
      <c r="HQ28" t="n">
        <v>1.49036</v>
      </c>
      <c r="HR28" t="n">
        <v>1.49401</v>
      </c>
      <c r="HS28" t="n">
        <v>1.49685</v>
      </c>
      <c r="HT28" t="n">
        <v>1.50378</v>
      </c>
      <c r="HU28" t="n">
        <v>1.5103</v>
      </c>
      <c r="HV28" t="n">
        <v>1.51367</v>
      </c>
      <c r="HW28" t="n">
        <v>1.51625</v>
      </c>
      <c r="HX28" t="n">
        <v>1.5193</v>
      </c>
      <c r="HY28" t="n">
        <v>1.52199</v>
      </c>
      <c r="HZ28" t="n">
        <v>1.52678</v>
      </c>
      <c r="IA28" t="n">
        <v>1.53092</v>
      </c>
      <c r="IB28" t="n">
        <v>1.53489</v>
      </c>
      <c r="IC28" t="n">
        <v>1.53516</v>
      </c>
      <c r="ID28" t="n">
        <v>1.53516</v>
      </c>
      <c r="IE28" t="n">
        <v>1.53808</v>
      </c>
      <c r="IF28" t="n">
        <v>1.54523</v>
      </c>
      <c r="IG28" t="n">
        <v>1.54735</v>
      </c>
      <c r="IH28" t="n">
        <v>1.55187</v>
      </c>
      <c r="II28" t="n">
        <v>1.55566</v>
      </c>
      <c r="IJ28" t="n">
        <v>1.56005</v>
      </c>
      <c r="IK28" t="n">
        <v>1.56689</v>
      </c>
      <c r="IL28" t="n">
        <v>1.57079</v>
      </c>
      <c r="IM28" t="n">
        <v>1.57711</v>
      </c>
      <c r="IN28" t="n">
        <v>1.58086</v>
      </c>
      <c r="IO28" t="n">
        <v>1.58727</v>
      </c>
      <c r="IP28" t="n">
        <v>1.59322</v>
      </c>
      <c r="IQ28" t="n">
        <v>1.59802</v>
      </c>
      <c r="IR28" t="n">
        <v>1.60137</v>
      </c>
      <c r="IS28" t="n">
        <v>1.6038</v>
      </c>
      <c r="IT28" t="n">
        <v>1.60668</v>
      </c>
      <c r="IU28" t="n">
        <v>1.60868</v>
      </c>
      <c r="IV28" t="n">
        <v>1.61291</v>
      </c>
      <c r="IW28" t="n">
        <v>1.61869</v>
      </c>
      <c r="IX28" t="n">
        <v>1.62395</v>
      </c>
      <c r="IY28" t="n">
        <v>1.62888</v>
      </c>
      <c r="IZ28" t="n">
        <v>1.63389</v>
      </c>
      <c r="JA28" t="n">
        <v>1.63606</v>
      </c>
      <c r="JB28" t="n">
        <v>1.63911</v>
      </c>
      <c r="JC28" t="n">
        <v>1.64495</v>
      </c>
      <c r="JD28" t="n">
        <v>1.65064</v>
      </c>
      <c r="JE28" t="n">
        <v>1.65511</v>
      </c>
      <c r="JF28" t="n">
        <v>1.6604</v>
      </c>
      <c r="JG28" t="n">
        <v>1.66499</v>
      </c>
      <c r="JH28" t="n">
        <v>1.66938</v>
      </c>
      <c r="JI28" t="n">
        <v>1.67331</v>
      </c>
      <c r="JJ28" t="n">
        <v>1.67778</v>
      </c>
      <c r="JK28" t="n">
        <v>1.68184</v>
      </c>
      <c r="JL28" t="n">
        <v>1.68463</v>
      </c>
      <c r="JM28" t="n">
        <v>1.68845</v>
      </c>
      <c r="JN28" t="n">
        <v>1.69312</v>
      </c>
      <c r="JO28" t="n">
        <v>1.69538</v>
      </c>
      <c r="JP28" t="n">
        <v>1.69776</v>
      </c>
      <c r="JQ28" t="n">
        <v>1.70294</v>
      </c>
      <c r="JR28" t="n">
        <v>1.7115</v>
      </c>
      <c r="JS28" t="n">
        <v>1.71885</v>
      </c>
      <c r="JT28" t="n">
        <v>1.7262</v>
      </c>
      <c r="JU28" t="n">
        <v>1.7318</v>
      </c>
      <c r="JV28" t="n">
        <v>1.73558</v>
      </c>
      <c r="JW28" t="n">
        <v>1.74413</v>
      </c>
      <c r="JX28" t="n">
        <v>1.75134</v>
      </c>
      <c r="JY28" t="n">
        <v>1.75555</v>
      </c>
      <c r="JZ28" t="n">
        <v>1.75969</v>
      </c>
      <c r="KA28" t="n">
        <v>1.76759</v>
      </c>
      <c r="KB28" t="n">
        <v>1.77127</v>
      </c>
      <c r="KC28" t="n">
        <v>1.77504</v>
      </c>
      <c r="KD28" t="n">
        <v>1.77629</v>
      </c>
      <c r="KE28" t="n">
        <v>1.77761</v>
      </c>
      <c r="KF28" t="n">
        <v>1.7823</v>
      </c>
      <c r="KG28" t="n">
        <v>1.78849</v>
      </c>
      <c r="KH28" t="n">
        <v>1.79153</v>
      </c>
      <c r="KI28" t="n">
        <v>1.79907</v>
      </c>
      <c r="KJ28" t="n">
        <v>1.80257</v>
      </c>
      <c r="KK28" t="n">
        <v>1.80649</v>
      </c>
      <c r="KL28" t="n">
        <v>1.81485</v>
      </c>
      <c r="KM28" t="n">
        <v>1.82179</v>
      </c>
      <c r="KN28" t="n">
        <v>1.82752</v>
      </c>
      <c r="KO28" t="n">
        <v>1.82916</v>
      </c>
      <c r="KP28" t="n">
        <v>1.8325</v>
      </c>
      <c r="KQ28" t="n">
        <v>1.84004</v>
      </c>
      <c r="KR28" t="n">
        <v>1.84806</v>
      </c>
      <c r="KS28" t="n">
        <v>1.85273</v>
      </c>
      <c r="KT28" t="n">
        <v>1.85433</v>
      </c>
      <c r="KU28" t="n">
        <v>1.85592</v>
      </c>
      <c r="KV28" t="n">
        <v>1.86133</v>
      </c>
      <c r="KW28" t="n">
        <v>1.86871</v>
      </c>
      <c r="KX28" t="n">
        <v>1.87244</v>
      </c>
      <c r="KY28" t="n">
        <v>1.87525</v>
      </c>
      <c r="KZ28" t="n">
        <v>1.87793</v>
      </c>
      <c r="LA28" t="n">
        <v>1.88131</v>
      </c>
      <c r="LB28" t="n">
        <v>1.88468</v>
      </c>
      <c r="LC28" t="n">
        <v>1.88921</v>
      </c>
      <c r="LD28" t="n">
        <v>1.8932</v>
      </c>
      <c r="LE28" t="n">
        <v>1.89709</v>
      </c>
      <c r="LF28" t="n">
        <v>1.90567</v>
      </c>
      <c r="LG28" t="n">
        <v>1.91504</v>
      </c>
      <c r="LH28" t="n">
        <v>1.9185</v>
      </c>
      <c r="LI28" t="n">
        <v>1.92093</v>
      </c>
      <c r="LJ28" t="n">
        <v>1.92557</v>
      </c>
      <c r="LK28" t="n">
        <v>1.92957</v>
      </c>
      <c r="LL28" t="n">
        <v>1.9328</v>
      </c>
      <c r="LM28" t="n">
        <v>1.93831</v>
      </c>
      <c r="LN28" t="n">
        <v>1.94187</v>
      </c>
      <c r="LO28" t="n">
        <v>1.94753</v>
      </c>
      <c r="LP28" t="n">
        <v>1.95304</v>
      </c>
      <c r="LQ28" t="n">
        <v>1.95949</v>
      </c>
      <c r="LR28" t="n">
        <v>1.96644</v>
      </c>
      <c r="LS28" t="n">
        <v>1.96975</v>
      </c>
      <c r="LT28" t="n">
        <v>1.97459</v>
      </c>
      <c r="LU28" t="n">
        <v>1.97944</v>
      </c>
      <c r="LV28" t="n">
        <v>1.98642</v>
      </c>
      <c r="LW28" t="n">
        <v>1.99546</v>
      </c>
      <c r="LX28" t="n">
        <v>1.99977</v>
      </c>
      <c r="LY28" t="n">
        <v>2.00362</v>
      </c>
      <c r="LZ28" t="n">
        <v>2.00828</v>
      </c>
      <c r="MA28" t="n">
        <v>2.01467</v>
      </c>
      <c r="MB28" t="n">
        <v>2.02011</v>
      </c>
      <c r="MC28" t="n">
        <v>2.02712</v>
      </c>
      <c r="MD28" t="n">
        <v>2.03149</v>
      </c>
      <c r="ME28" t="n">
        <v>2.03775</v>
      </c>
      <c r="MF28" t="n">
        <v>2.04308</v>
      </c>
      <c r="MG28" t="n">
        <v>2.04475</v>
      </c>
      <c r="MH28" t="n">
        <v>2.04856</v>
      </c>
      <c r="MI28" t="n">
        <v>2.05132</v>
      </c>
      <c r="MJ28" t="n">
        <v>2.0562</v>
      </c>
      <c r="MK28" t="n">
        <v>2.06201</v>
      </c>
      <c r="ML28" t="n">
        <v>2.06769</v>
      </c>
      <c r="MM28" t="n">
        <v>2.07591</v>
      </c>
      <c r="MN28" t="n">
        <v>2.08314</v>
      </c>
      <c r="MO28" t="n">
        <v>2.08904</v>
      </c>
      <c r="MP28" t="n">
        <v>2.09448</v>
      </c>
      <c r="MQ28" t="n">
        <v>2.10145</v>
      </c>
      <c r="MR28" t="n">
        <v>2.10722</v>
      </c>
      <c r="MS28" t="n">
        <v>2.11264</v>
      </c>
      <c r="MT28" t="n">
        <v>2.11866</v>
      </c>
      <c r="MU28" t="n">
        <v>2.12287</v>
      </c>
      <c r="MV28" t="n">
        <v>2.12863</v>
      </c>
      <c r="MW28" t="n">
        <v>2.13803</v>
      </c>
      <c r="MX28" t="n">
        <v>2.14783</v>
      </c>
      <c r="MY28" t="n">
        <v>2.15306</v>
      </c>
      <c r="MZ28" t="n">
        <v>2.16024</v>
      </c>
      <c r="NA28" t="n">
        <v>2.16549</v>
      </c>
      <c r="NB28" t="n">
        <v>2.16966</v>
      </c>
      <c r="NC28" t="n">
        <v>2.1764</v>
      </c>
      <c r="ND28" t="n">
        <v>2.18239</v>
      </c>
      <c r="NE28" t="n">
        <v>2.18874</v>
      </c>
      <c r="NF28" t="n">
        <v>2.20024</v>
      </c>
      <c r="NG28" t="n">
        <v>2.20683</v>
      </c>
      <c r="NH28" t="n">
        <v>2.21104</v>
      </c>
      <c r="NI28" t="n">
        <v>2.2182</v>
      </c>
      <c r="NJ28" t="n">
        <v>2.2266</v>
      </c>
      <c r="NK28" t="n">
        <v>2.23472</v>
      </c>
      <c r="NL28" t="n">
        <v>2.24092</v>
      </c>
      <c r="NM28" t="n">
        <v>2.2467</v>
      </c>
      <c r="NN28" t="n">
        <v>2.25301</v>
      </c>
      <c r="NO28" t="n">
        <v>2.25594</v>
      </c>
      <c r="NP28" t="n">
        <v>2.25809</v>
      </c>
      <c r="NQ28" t="n">
        <v>2.26006</v>
      </c>
      <c r="NR28" t="n">
        <v>2.26305</v>
      </c>
      <c r="NS28" t="n">
        <v>2.26512</v>
      </c>
      <c r="NT28" t="n">
        <v>2.26738</v>
      </c>
      <c r="NU28" t="n">
        <v>2.2699</v>
      </c>
      <c r="NV28" t="n">
        <v>2.27523</v>
      </c>
      <c r="NW28" t="n">
        <v>2.27778</v>
      </c>
      <c r="NX28" t="n">
        <v>2.28239</v>
      </c>
      <c r="NY28" t="n">
        <v>2.2879</v>
      </c>
      <c r="NZ28" t="n">
        <v>2.29029</v>
      </c>
      <c r="OA28" t="n">
        <v>2.29614</v>
      </c>
      <c r="OB28" t="n">
        <v>2.3028</v>
      </c>
      <c r="OC28" t="n">
        <v>2.30772</v>
      </c>
      <c r="OD28" t="n">
        <v>2.31801</v>
      </c>
      <c r="OE28" t="n">
        <v>2.32794</v>
      </c>
      <c r="OF28" t="n">
        <v>2.33433</v>
      </c>
      <c r="OG28" t="n">
        <v>2.3392</v>
      </c>
      <c r="OH28" t="n">
        <v>2.34646</v>
      </c>
      <c r="OI28" t="n">
        <v>2.35165</v>
      </c>
      <c r="OJ28" t="n">
        <v>2.3551</v>
      </c>
      <c r="OK28" t="n">
        <v>2.35583</v>
      </c>
      <c r="OL28" t="n">
        <v>2.35803</v>
      </c>
      <c r="OM28" t="n">
        <v>2.36118</v>
      </c>
      <c r="ON28" t="n">
        <v>2.36507</v>
      </c>
      <c r="OO28" t="n">
        <v>2.36747</v>
      </c>
      <c r="OP28" t="n">
        <v>2.37104</v>
      </c>
      <c r="OQ28" t="n">
        <v>2.37466</v>
      </c>
      <c r="OR28" t="n">
        <v>2.37905</v>
      </c>
      <c r="OS28" t="n">
        <v>2.38668</v>
      </c>
      <c r="OT28" t="n">
        <v>2.39506</v>
      </c>
      <c r="OU28" t="n">
        <v>2.39981</v>
      </c>
      <c r="OV28" t="n">
        <v>2.40557</v>
      </c>
      <c r="OW28" t="n">
        <v>2.41143</v>
      </c>
      <c r="OX28" t="n">
        <v>2.41602</v>
      </c>
      <c r="OY28" t="n">
        <v>2.42511</v>
      </c>
      <c r="OZ28" t="n">
        <v>2.43049</v>
      </c>
      <c r="PA28" t="n">
        <v>2.43914</v>
      </c>
      <c r="PB28" t="n">
        <v>2.44954</v>
      </c>
      <c r="PC28" t="n">
        <v>2.45733</v>
      </c>
      <c r="PD28" t="n">
        <v>2.46409</v>
      </c>
      <c r="PE28" t="n">
        <v>2.47258</v>
      </c>
      <c r="PF28" t="n">
        <v>2.48181</v>
      </c>
      <c r="PG28" t="n">
        <v>2.48549</v>
      </c>
      <c r="PH28" t="n">
        <v>2.48892</v>
      </c>
      <c r="PI28" t="n">
        <v>2.49995</v>
      </c>
      <c r="PJ28" t="n">
        <v>2.50989</v>
      </c>
      <c r="PK28" t="n">
        <v>2.51776</v>
      </c>
      <c r="PL28" t="n">
        <v>2.52417</v>
      </c>
      <c r="PM28" t="n">
        <v>2.52735</v>
      </c>
      <c r="PN28" t="n">
        <v>2.53195</v>
      </c>
      <c r="PO28" t="n">
        <v>2.53968</v>
      </c>
      <c r="PP28" t="n">
        <v>2.54666</v>
      </c>
      <c r="PQ28" t="n">
        <v>2.55361</v>
      </c>
      <c r="PR28" t="n">
        <v>2.5596</v>
      </c>
      <c r="PS28" t="n">
        <v>2.56486</v>
      </c>
      <c r="PT28" t="n">
        <v>2.57138</v>
      </c>
      <c r="PU28" t="n">
        <v>2.57372</v>
      </c>
      <c r="PV28" t="n">
        <v>2.58003</v>
      </c>
      <c r="PW28" t="n">
        <v>2.58651</v>
      </c>
      <c r="PX28" t="n">
        <v>2.59333</v>
      </c>
      <c r="PY28" t="n">
        <v>2.59947</v>
      </c>
      <c r="PZ28" t="n">
        <v>2.60264</v>
      </c>
      <c r="QA28" t="n">
        <v>2.61308</v>
      </c>
      <c r="QB28" t="n">
        <v>2.6265</v>
      </c>
      <c r="QC28" t="n">
        <v>2.63289</v>
      </c>
      <c r="QD28" t="n">
        <v>2.63448</v>
      </c>
      <c r="QE28" t="n">
        <v>2.64026</v>
      </c>
      <c r="QF28" t="n">
        <v>2.64537</v>
      </c>
      <c r="QG28" t="n">
        <v>2.6489</v>
      </c>
      <c r="QH28" t="n">
        <v>2.65403</v>
      </c>
      <c r="QI28" t="n">
        <v>2.65955</v>
      </c>
      <c r="QJ28" t="n">
        <v>2.66493</v>
      </c>
      <c r="QK28" t="n">
        <v>2.67333</v>
      </c>
      <c r="QL28" t="n">
        <v>2.6766</v>
      </c>
      <c r="QM28" t="n">
        <v>2.6792</v>
      </c>
      <c r="QN28" t="n">
        <v>2.6842</v>
      </c>
      <c r="QO28" t="n">
        <v>2.69195</v>
      </c>
      <c r="QP28" t="n">
        <v>2.69816</v>
      </c>
      <c r="QQ28" t="n">
        <v>2.70777</v>
      </c>
      <c r="QR28" t="n">
        <v>2.71274</v>
      </c>
      <c r="QS28" t="n">
        <v>2.71761</v>
      </c>
      <c r="QT28" t="n">
        <v>2.72044</v>
      </c>
      <c r="QU28" t="n">
        <v>2.72058</v>
      </c>
      <c r="QV28" t="n">
        <v>2.72118</v>
      </c>
      <c r="QW28" t="n">
        <v>2.72885</v>
      </c>
      <c r="QX28" t="n">
        <v>2.7332</v>
      </c>
      <c r="QY28" t="n">
        <v>2.73592</v>
      </c>
      <c r="QZ28" t="n">
        <v>2.74432</v>
      </c>
      <c r="RA28" t="n">
        <v>2.75029</v>
      </c>
      <c r="RB28" t="n">
        <v>2.75803</v>
      </c>
      <c r="RC28" t="n">
        <v>2.76452</v>
      </c>
      <c r="RD28" t="n">
        <v>2.772</v>
      </c>
      <c r="RE28" t="n">
        <v>2.77833</v>
      </c>
      <c r="RF28" t="n">
        <v>2.78638</v>
      </c>
      <c r="RG28" t="n">
        <v>2.78964</v>
      </c>
      <c r="RH28" t="n">
        <v>2.79421</v>
      </c>
      <c r="RI28" t="n">
        <v>2.79867</v>
      </c>
      <c r="RJ28" t="n">
        <v>2.80449</v>
      </c>
      <c r="RK28" t="n">
        <v>2.81261</v>
      </c>
      <c r="RL28" t="n">
        <v>2.81863</v>
      </c>
      <c r="RM28" t="n">
        <v>2.82036</v>
      </c>
      <c r="RN28" t="n">
        <v>2.82206</v>
      </c>
      <c r="RO28" t="n">
        <v>2.82377</v>
      </c>
      <c r="RP28" t="n">
        <v>2.82703</v>
      </c>
      <c r="RQ28" t="n">
        <v>2.83477</v>
      </c>
      <c r="RR28" t="n">
        <v>2.84985</v>
      </c>
      <c r="RS28" t="n">
        <v>2.85663</v>
      </c>
      <c r="RT28" t="n">
        <v>2.86264</v>
      </c>
      <c r="RU28" t="n">
        <v>2.87075</v>
      </c>
      <c r="RV28" t="n">
        <v>2.87689</v>
      </c>
      <c r="RW28" t="n">
        <v>2.88275</v>
      </c>
      <c r="RX28" t="n">
        <v>2.8861</v>
      </c>
      <c r="RY28" t="n">
        <v>2.88939</v>
      </c>
      <c r="RZ28" t="n">
        <v>2.8973</v>
      </c>
      <c r="SA28" t="n">
        <v>2.89936</v>
      </c>
      <c r="SB28" t="n">
        <v>2.90268</v>
      </c>
      <c r="SC28" t="n">
        <v>2.90584</v>
      </c>
      <c r="SD28" t="n">
        <v>2.90966</v>
      </c>
      <c r="SE28" t="n">
        <v>2.91266</v>
      </c>
      <c r="SF28" t="n">
        <v>2.91387</v>
      </c>
      <c r="SG28" t="n">
        <v>2.91658</v>
      </c>
      <c r="SH28" t="n">
        <v>2.92118</v>
      </c>
      <c r="SI28" t="n">
        <v>2.92579</v>
      </c>
      <c r="SJ28" t="n">
        <v>2.92904</v>
      </c>
      <c r="SK28" t="n">
        <v>2.93415</v>
      </c>
      <c r="SL28" t="n">
        <v>2.94528</v>
      </c>
      <c r="SM28" t="n">
        <v>2.95184</v>
      </c>
      <c r="SN28" t="n">
        <v>2.957</v>
      </c>
      <c r="SO28" t="n">
        <v>2.96096</v>
      </c>
      <c r="SP28" t="n">
        <v>2.96515</v>
      </c>
      <c r="SQ28" t="n">
        <v>2.97275</v>
      </c>
      <c r="SR28" t="n">
        <v>2.9839</v>
      </c>
      <c r="SS28" t="n">
        <v>2.99157</v>
      </c>
      <c r="ST28" t="n">
        <v>3.00408</v>
      </c>
      <c r="SU28" t="n">
        <v>3.00991</v>
      </c>
      <c r="SV28" t="n">
        <v>3.0189</v>
      </c>
      <c r="SW28" t="n">
        <v>3.02364</v>
      </c>
      <c r="SX28" t="n">
        <v>3.02481</v>
      </c>
      <c r="SY28" t="n">
        <v>3.02826</v>
      </c>
      <c r="SZ28" t="n">
        <v>3.03355</v>
      </c>
      <c r="TA28" t="n">
        <v>3.04218</v>
      </c>
      <c r="TB28" t="n">
        <v>3.05562</v>
      </c>
      <c r="TC28" t="n">
        <v>3.06305</v>
      </c>
      <c r="TD28" t="n">
        <v>3.07405</v>
      </c>
      <c r="TE28" t="n">
        <v>3.08</v>
      </c>
      <c r="TF28" t="n">
        <v>3.08184</v>
      </c>
      <c r="TG28" t="n">
        <v>3.08508</v>
      </c>
      <c r="TH28" t="n">
        <v>3.09176</v>
      </c>
      <c r="TI28" t="n">
        <v>3.09933</v>
      </c>
      <c r="TJ28" t="n">
        <v>3.10524</v>
      </c>
      <c r="TK28" t="n">
        <v>3.11029</v>
      </c>
      <c r="TL28" t="n">
        <v>3.1132</v>
      </c>
      <c r="TM28" t="n">
        <v>3.12209</v>
      </c>
      <c r="TN28" t="n">
        <v>3.13259</v>
      </c>
      <c r="TO28" t="n">
        <v>3.14045</v>
      </c>
      <c r="TP28" t="n">
        <v>3.1474</v>
      </c>
      <c r="TQ28" t="n">
        <v>3.1524</v>
      </c>
      <c r="TR28" t="n">
        <v>3.15617</v>
      </c>
      <c r="TS28" t="n">
        <v>3.16259</v>
      </c>
      <c r="TT28" t="n">
        <v>3.16982</v>
      </c>
      <c r="TU28" t="n">
        <v>3.17887</v>
      </c>
      <c r="TV28" t="n">
        <v>3.18709</v>
      </c>
      <c r="TW28" t="n">
        <v>3.19229</v>
      </c>
      <c r="TX28" t="n">
        <v>3.20152</v>
      </c>
      <c r="TY28" t="n">
        <v>3.21383</v>
      </c>
      <c r="TZ28" t="n">
        <v>3.22328</v>
      </c>
      <c r="UA28" t="n">
        <v>3.22481</v>
      </c>
      <c r="UB28" t="n">
        <v>3.22694</v>
      </c>
      <c r="UC28" t="n">
        <v>3.23247</v>
      </c>
      <c r="UD28" t="n">
        <v>3.23988</v>
      </c>
      <c r="UE28" t="n">
        <v>3.24754</v>
      </c>
      <c r="UF28" t="n">
        <v>3.25565</v>
      </c>
      <c r="UG28" t="n">
        <v>3.26485</v>
      </c>
      <c r="UH28" t="n">
        <v>3.26821</v>
      </c>
      <c r="UI28" t="n">
        <v>3.27444</v>
      </c>
      <c r="UJ28" t="n">
        <v>3.28147</v>
      </c>
      <c r="UK28" t="n">
        <v>3.2903</v>
      </c>
      <c r="UL28" t="n">
        <v>3.29969</v>
      </c>
      <c r="UM28" t="n">
        <v>3.30899</v>
      </c>
      <c r="UN28" t="n">
        <v>3.32315</v>
      </c>
      <c r="UO28" t="n">
        <v>3.3349</v>
      </c>
      <c r="UP28" t="n">
        <v>3.3472</v>
      </c>
      <c r="UQ28" t="n">
        <v>3.35597</v>
      </c>
      <c r="UR28" t="n">
        <v>3.36062</v>
      </c>
      <c r="US28" t="n">
        <v>3.367</v>
      </c>
      <c r="UT28" t="n">
        <v>3.36861</v>
      </c>
      <c r="UU28" t="n">
        <v>3.3763</v>
      </c>
      <c r="UV28" t="n">
        <v>3.38113</v>
      </c>
      <c r="UW28" t="n">
        <v>3.38601</v>
      </c>
      <c r="UX28" t="n">
        <v>3.4015</v>
      </c>
      <c r="UY28" t="n">
        <v>3.40729</v>
      </c>
      <c r="UZ28" t="n">
        <v>3.41134</v>
      </c>
      <c r="VA28" t="n">
        <v>3.41939</v>
      </c>
      <c r="VB28" t="n">
        <v>3.42182</v>
      </c>
      <c r="VC28" t="n">
        <v>3.42892</v>
      </c>
      <c r="VD28" t="n">
        <v>3.43259</v>
      </c>
      <c r="VE28" t="n">
        <v>3.4427</v>
      </c>
      <c r="VF28" t="n">
        <v>3.45488</v>
      </c>
      <c r="VG28" t="n">
        <v>3.46607</v>
      </c>
      <c r="VH28" t="n">
        <v>3.47627</v>
      </c>
      <c r="VI28" t="n">
        <v>3.48136</v>
      </c>
      <c r="VJ28" t="n">
        <v>3.48858</v>
      </c>
      <c r="VK28" t="n">
        <v>3.50127</v>
      </c>
      <c r="VL28" t="n">
        <v>3.50922</v>
      </c>
      <c r="VM28" t="n">
        <v>3.5176</v>
      </c>
      <c r="VN28" t="n">
        <v>3.51887</v>
      </c>
      <c r="VO28" t="n">
        <v>3.52477</v>
      </c>
      <c r="VP28" t="n">
        <v>3.53533</v>
      </c>
      <c r="VQ28" t="n">
        <v>3.54665</v>
      </c>
      <c r="VR28" t="n">
        <v>3.55754</v>
      </c>
      <c r="VS28" t="n">
        <v>3.56464</v>
      </c>
      <c r="VT28" t="n">
        <v>3.57376</v>
      </c>
      <c r="VU28" t="n">
        <v>3.57824</v>
      </c>
      <c r="VV28" t="n">
        <v>3.58258</v>
      </c>
      <c r="VW28" t="n">
        <v>3.5884</v>
      </c>
      <c r="VX28" t="n">
        <v>3.5971</v>
      </c>
      <c r="VY28" t="n">
        <v>3.60554</v>
      </c>
      <c r="VZ28" t="n">
        <v>3.61331</v>
      </c>
      <c r="WA28" t="n">
        <v>3.61775</v>
      </c>
      <c r="WB28" t="n">
        <v>3.62552</v>
      </c>
      <c r="WC28" t="n">
        <v>3.63535</v>
      </c>
      <c r="WD28" t="n">
        <v>3.64052</v>
      </c>
      <c r="WE28" t="n">
        <v>3.644</v>
      </c>
      <c r="WF28" t="n">
        <v>3.64907</v>
      </c>
      <c r="WG28" t="n">
        <v>3.65447</v>
      </c>
      <c r="WH28" t="n">
        <v>3.66209</v>
      </c>
      <c r="WI28" t="n">
        <v>3.66889</v>
      </c>
      <c r="WJ28" t="n">
        <v>3.67774</v>
      </c>
      <c r="WK28" t="n">
        <v>3.68577</v>
      </c>
      <c r="WL28" t="n">
        <v>3.68747</v>
      </c>
      <c r="WM28" t="n">
        <v>3.69216</v>
      </c>
      <c r="WN28" t="n">
        <v>3.70393</v>
      </c>
      <c r="WO28" t="n">
        <v>3.71954</v>
      </c>
      <c r="WP28" t="n">
        <v>3.7278</v>
      </c>
      <c r="WQ28" t="n">
        <v>3.73418</v>
      </c>
      <c r="WR28" t="n">
        <v>3.73894</v>
      </c>
      <c r="WS28" t="n">
        <v>3.74136</v>
      </c>
      <c r="WT28" t="n">
        <v>3.74372</v>
      </c>
      <c r="WU28" t="n">
        <v>3.74614</v>
      </c>
      <c r="WV28" t="n">
        <v>3.7513</v>
      </c>
      <c r="WW28" t="n">
        <v>3.75705</v>
      </c>
      <c r="WX28" t="n">
        <v>3.76339</v>
      </c>
      <c r="WY28" t="n">
        <v>3.77064</v>
      </c>
      <c r="WZ28" t="n">
        <v>3.77211</v>
      </c>
      <c r="XA28" t="n">
        <v>3.77836</v>
      </c>
      <c r="XB28" t="n">
        <v>3.78915</v>
      </c>
      <c r="XC28" t="n">
        <v>3.80152</v>
      </c>
      <c r="XD28" t="n">
        <v>3.81211</v>
      </c>
      <c r="XE28" t="n">
        <v>3.827</v>
      </c>
      <c r="XF28" t="n">
        <v>3.83664</v>
      </c>
      <c r="XG28" t="n">
        <v>3.85134</v>
      </c>
      <c r="XH28" t="n">
        <v>3.85725</v>
      </c>
      <c r="XI28" t="n">
        <v>3.86863</v>
      </c>
      <c r="XJ28" t="n">
        <v>3.87627</v>
      </c>
      <c r="XK28" t="n">
        <v>3.88773</v>
      </c>
      <c r="XL28" t="n">
        <v>3.89445</v>
      </c>
      <c r="XM28" t="n">
        <v>3.89535</v>
      </c>
      <c r="XN28" t="n">
        <v>3.89939</v>
      </c>
      <c r="XO28" t="n">
        <v>3.90363</v>
      </c>
      <c r="XP28" t="n">
        <v>3.90833</v>
      </c>
      <c r="XQ28" t="n">
        <v>3.9147</v>
      </c>
      <c r="XR28" t="n">
        <v>3.92837</v>
      </c>
      <c r="XS28" t="n">
        <v>3.93423</v>
      </c>
      <c r="XT28" t="n">
        <v>3.94212</v>
      </c>
      <c r="XU28" t="n">
        <v>3.95633</v>
      </c>
      <c r="XV28" t="n">
        <v>3.96489</v>
      </c>
      <c r="XW28" t="n">
        <v>3.97941</v>
      </c>
      <c r="XX28" t="n">
        <v>3.98738</v>
      </c>
      <c r="XY28" t="n">
        <v>3.99986</v>
      </c>
      <c r="XZ28" t="n">
        <v>4.00777</v>
      </c>
      <c r="YA28" t="n">
        <v>4.01956</v>
      </c>
      <c r="YB28" t="n">
        <v>4.03276</v>
      </c>
      <c r="YC28" t="n">
        <v>4.04031</v>
      </c>
      <c r="YD28" t="n">
        <v>4.05011</v>
      </c>
      <c r="YE28" t="n">
        <v>4.06093</v>
      </c>
      <c r="YF28" t="n">
        <v>4.07391</v>
      </c>
      <c r="YG28" t="n">
        <v>4.07667</v>
      </c>
      <c r="YH28" t="n">
        <v>4.0896</v>
      </c>
      <c r="YI28" t="n">
        <v>4.097</v>
      </c>
      <c r="YJ28" t="n">
        <v>4.10528</v>
      </c>
      <c r="YK28" t="n">
        <v>4.11724</v>
      </c>
      <c r="YL28" t="n">
        <v>4.13137</v>
      </c>
      <c r="YM28" t="n">
        <v>4.14743</v>
      </c>
      <c r="YN28" t="n">
        <v>4.15173</v>
      </c>
      <c r="YO28" t="n">
        <v>4.15694</v>
      </c>
      <c r="YP28" t="n">
        <v>4.16805</v>
      </c>
      <c r="YQ28" t="n">
        <v>4.17769</v>
      </c>
      <c r="YR28" t="n">
        <v>4.19452</v>
      </c>
      <c r="YS28" t="n">
        <v>4.2023</v>
      </c>
      <c r="YT28" t="n">
        <v>4.20909</v>
      </c>
      <c r="YU28" t="n">
        <v>4.22754</v>
      </c>
      <c r="YV28" t="n">
        <v>4.23995</v>
      </c>
      <c r="YW28" t="n">
        <v>4.24587</v>
      </c>
      <c r="YX28" t="n">
        <v>4.24728</v>
      </c>
      <c r="YY28" t="n">
        <v>4.25468</v>
      </c>
      <c r="YZ28" t="n">
        <v>4.27336</v>
      </c>
      <c r="ZA28" t="n">
        <v>4.28698</v>
      </c>
      <c r="ZB28" t="n">
        <v>4.30039</v>
      </c>
      <c r="ZC28" t="n">
        <v>4.31907</v>
      </c>
      <c r="ZD28" t="n">
        <v>4.32677</v>
      </c>
      <c r="ZE28" t="n">
        <v>4.33721</v>
      </c>
      <c r="ZF28" t="n">
        <v>4.35203</v>
      </c>
      <c r="ZG28" t="n">
        <v>4.35843</v>
      </c>
      <c r="ZH28" t="n">
        <v>4.36155</v>
      </c>
      <c r="ZI28" t="n">
        <v>4.36559</v>
      </c>
      <c r="ZJ28" t="n">
        <v>4.37651</v>
      </c>
      <c r="ZK28" t="n">
        <v>4.38752</v>
      </c>
      <c r="ZL28" t="n">
        <v>4.39507</v>
      </c>
      <c r="ZM28" t="n">
        <v>4.40897</v>
      </c>
      <c r="ZN28" t="n">
        <v>4.42676</v>
      </c>
      <c r="ZO28" t="n">
        <v>4.44076</v>
      </c>
      <c r="ZP28" t="n">
        <v>4.4568</v>
      </c>
      <c r="ZQ28" t="n">
        <v>4.47205</v>
      </c>
      <c r="ZR28" t="n">
        <v>4.47467</v>
      </c>
      <c r="ZS28" t="n">
        <v>4.48042</v>
      </c>
      <c r="ZT28" t="n">
        <v>4.48456</v>
      </c>
      <c r="ZU28" t="n">
        <v>4.48725</v>
      </c>
      <c r="ZV28" t="n">
        <v>4.49809</v>
      </c>
      <c r="ZW28" t="n">
        <v>4.50421</v>
      </c>
      <c r="ZX28" t="n">
        <v>4.51353</v>
      </c>
      <c r="ZY28" t="n">
        <v>4.52424</v>
      </c>
      <c r="ZZ28" t="n">
        <v>4.53936</v>
      </c>
      <c r="AAA28" t="n">
        <v>4.55773</v>
      </c>
      <c r="AAB28" t="n">
        <v>4.57218</v>
      </c>
      <c r="AAC28" t="n">
        <v>4.59601</v>
      </c>
      <c r="AAD28" t="n">
        <v>4.61023</v>
      </c>
      <c r="AAE28" t="n">
        <v>4.62243</v>
      </c>
      <c r="AAF28" t="n">
        <v>4.6357</v>
      </c>
      <c r="AAG28" t="n">
        <v>4.64336</v>
      </c>
      <c r="AAH28" t="n">
        <v>4.65241</v>
      </c>
      <c r="AAI28" t="n">
        <v>4.66134</v>
      </c>
      <c r="AAJ28" t="n">
        <v>4.67454</v>
      </c>
      <c r="AAK28" t="n">
        <v>4.68718</v>
      </c>
      <c r="AAL28" t="n">
        <v>4.70194</v>
      </c>
      <c r="AAM28" t="n">
        <v>4.71368</v>
      </c>
      <c r="AAN28" t="n">
        <v>4.72037</v>
      </c>
      <c r="AAO28" t="n">
        <v>4.73069</v>
      </c>
      <c r="AAP28" t="n">
        <v>4.74204</v>
      </c>
      <c r="AAQ28" t="n">
        <v>4.7503</v>
      </c>
      <c r="AAR28" t="n">
        <v>4.76304</v>
      </c>
      <c r="AAS28" t="n">
        <v>4.77871</v>
      </c>
      <c r="AAT28" t="n">
        <v>4.79695</v>
      </c>
      <c r="AAU28" t="n">
        <v>4.81165</v>
      </c>
      <c r="AAV28" t="n">
        <v>4.82935</v>
      </c>
      <c r="AAW28" t="n">
        <v>4.85522</v>
      </c>
      <c r="AAX28" t="n">
        <v>4.86399</v>
      </c>
      <c r="AAY28" t="n">
        <v>4.87209</v>
      </c>
      <c r="AAZ28" t="n">
        <v>4.88063</v>
      </c>
      <c r="ABA28" t="n">
        <v>4.88897</v>
      </c>
      <c r="ABB28" t="n">
        <v>4.8937</v>
      </c>
      <c r="ABC28" t="n">
        <v>4.89996</v>
      </c>
      <c r="ABD28" t="n">
        <v>4.90986</v>
      </c>
      <c r="ABE28" t="n">
        <v>4.92719</v>
      </c>
      <c r="ABF28" t="n">
        <v>4.9562</v>
      </c>
      <c r="ABG28" t="n">
        <v>4.97758</v>
      </c>
      <c r="ABH28" t="n">
        <v>4.99334</v>
      </c>
      <c r="ABI28" t="n">
        <v>5.01098</v>
      </c>
      <c r="ABJ28" t="n">
        <v>5.033</v>
      </c>
      <c r="ABK28" t="n">
        <v>5.04639</v>
      </c>
      <c r="ABL28" t="n">
        <v>5.06522</v>
      </c>
      <c r="ABM28" t="n">
        <v>5.07506</v>
      </c>
      <c r="ABN28" t="n">
        <v>5.09572</v>
      </c>
      <c r="ABO28" t="n">
        <v>5.11274</v>
      </c>
      <c r="ABP28" t="n">
        <v>5.13905</v>
      </c>
      <c r="ABQ28" t="n">
        <v>5.16233</v>
      </c>
      <c r="ABR28" t="n">
        <v>5.18206</v>
      </c>
      <c r="ABS28" t="n">
        <v>5.19218</v>
      </c>
      <c r="ABT28" t="n">
        <v>5.20257</v>
      </c>
      <c r="ABU28" t="n">
        <v>5.21394</v>
      </c>
      <c r="ABV28" t="n">
        <v>5.2258</v>
      </c>
      <c r="ABW28" t="n">
        <v>5.24557</v>
      </c>
      <c r="ABX28" t="n">
        <v>5.26444</v>
      </c>
      <c r="ABY28" t="n">
        <v>5.28163</v>
      </c>
      <c r="ABZ28" t="n">
        <v>5.29267</v>
      </c>
      <c r="ACA28" t="n">
        <v>5.29509</v>
      </c>
      <c r="ACB28" t="n">
        <v>5.29867</v>
      </c>
      <c r="ACC28" t="n">
        <v>5.3051</v>
      </c>
      <c r="ACD28" t="n">
        <v>5.31564</v>
      </c>
      <c r="ACE28" t="n">
        <v>5.33738</v>
      </c>
      <c r="ACF28" t="n">
        <v>5.35507</v>
      </c>
      <c r="ACG28" t="n">
        <v>5.36919</v>
      </c>
      <c r="ACH28" t="n">
        <v>5.37941</v>
      </c>
      <c r="ACI28" t="n">
        <v>5.39315</v>
      </c>
      <c r="ACJ28" t="n">
        <v>5.40241</v>
      </c>
      <c r="ACK28" t="n">
        <v>5.41496</v>
      </c>
      <c r="ACL28" t="n">
        <v>5.43405</v>
      </c>
      <c r="ACM28" t="n">
        <v>5.44493</v>
      </c>
      <c r="ACN28" t="n">
        <v>5.46341</v>
      </c>
      <c r="ACO28" t="n">
        <v>5.47355</v>
      </c>
      <c r="ACP28" t="n">
        <v>5.48491</v>
      </c>
      <c r="ACQ28" t="n">
        <v>5.49582</v>
      </c>
      <c r="ACR28" t="n">
        <v>5.50677</v>
      </c>
      <c r="ACS28" t="n">
        <v>5.52197</v>
      </c>
      <c r="ACT28" t="n">
        <v>5.52981</v>
      </c>
      <c r="ACU28" t="n">
        <v>5.54159</v>
      </c>
      <c r="ACV28" t="n">
        <v>5.55102</v>
      </c>
      <c r="ACW28" t="n">
        <v>5.5632</v>
      </c>
      <c r="ACX28" t="n">
        <v>5.58005</v>
      </c>
      <c r="ACY28" t="n">
        <v>5.58601</v>
      </c>
      <c r="ACZ28" t="n">
        <v>5.60265</v>
      </c>
      <c r="ADA28" t="n">
        <v>5.6188</v>
      </c>
      <c r="ADB28" t="n">
        <v>5.62913</v>
      </c>
      <c r="ADC28" t="n">
        <v>5.63822</v>
      </c>
      <c r="ADD28" t="n">
        <v>5.65051</v>
      </c>
      <c r="ADE28" t="n">
        <v>5.67485</v>
      </c>
      <c r="ADF28" t="n">
        <v>5.7055</v>
      </c>
      <c r="ADG28" t="n">
        <v>5.72008</v>
      </c>
      <c r="ADH28" t="n">
        <v>5.73797</v>
      </c>
      <c r="ADI28" t="n">
        <v>5.75872</v>
      </c>
      <c r="ADJ28" t="n">
        <v>5.78955</v>
      </c>
      <c r="ADK28" t="n">
        <v>5.80685</v>
      </c>
      <c r="ADL28" t="n">
        <v>5.82021</v>
      </c>
      <c r="ADM28" t="n">
        <v>5.8307</v>
      </c>
      <c r="ADN28" t="n">
        <v>5.84276</v>
      </c>
      <c r="ADO28" t="n">
        <v>5.87412</v>
      </c>
      <c r="ADP28" t="n">
        <v>5.89233</v>
      </c>
      <c r="ADQ28" t="n">
        <v>5.91672</v>
      </c>
      <c r="ADR28" t="n">
        <v>5.95884</v>
      </c>
      <c r="ADS28" t="n">
        <v>5.9803</v>
      </c>
      <c r="ADT28" t="n">
        <v>6.00724</v>
      </c>
      <c r="ADU28" t="n">
        <v>6.02136</v>
      </c>
      <c r="ADV28" t="n">
        <v>6.02594</v>
      </c>
      <c r="ADW28" t="n">
        <v>6.0361</v>
      </c>
      <c r="ADX28" t="n">
        <v>6.06798</v>
      </c>
      <c r="ADY28" t="n">
        <v>6.08637</v>
      </c>
      <c r="ADZ28" t="n">
        <v>6.09953</v>
      </c>
      <c r="AEA28" t="n">
        <v>6.10968</v>
      </c>
      <c r="AEB28" t="n">
        <v>6.11819</v>
      </c>
      <c r="AEC28" t="n">
        <v>6.122</v>
      </c>
      <c r="AED28" t="n">
        <v>6.12935</v>
      </c>
      <c r="AEE28" t="n">
        <v>6.1454</v>
      </c>
      <c r="AEF28" t="n">
        <v>6.17942</v>
      </c>
      <c r="AEG28" t="n">
        <v>6.20333</v>
      </c>
      <c r="AEH28" t="n">
        <v>6.22574</v>
      </c>
      <c r="AEI28" t="n">
        <v>6.24093</v>
      </c>
      <c r="AEJ28" t="n">
        <v>6.24982</v>
      </c>
      <c r="AEK28" t="n">
        <v>6.27263</v>
      </c>
      <c r="AEL28" t="n">
        <v>6.29366</v>
      </c>
      <c r="AEM28" t="n">
        <v>6.32555</v>
      </c>
      <c r="AEN28" t="n">
        <v>6.33712</v>
      </c>
      <c r="AEO28" t="n">
        <v>6.35509</v>
      </c>
      <c r="AEP28" t="n">
        <v>6.36844</v>
      </c>
      <c r="AEQ28" t="n">
        <v>6.38067</v>
      </c>
      <c r="AER28" t="n">
        <v>6.38771</v>
      </c>
      <c r="AES28" t="n">
        <v>6.40293</v>
      </c>
      <c r="AET28" t="n">
        <v>6.41037</v>
      </c>
      <c r="AEU28" t="n">
        <v>6.42423</v>
      </c>
      <c r="AEV28" t="n">
        <v>6.45777</v>
      </c>
      <c r="AEW28" t="n">
        <v>6.4928</v>
      </c>
      <c r="AEX28" t="n">
        <v>6.51225</v>
      </c>
      <c r="AEY28" t="n">
        <v>6.54284</v>
      </c>
      <c r="AEZ28" t="n">
        <v>6.56318</v>
      </c>
      <c r="AFA28" t="n">
        <v>6.59192</v>
      </c>
      <c r="AFB28" t="n">
        <v>6.62367</v>
      </c>
      <c r="AFC28" t="n">
        <v>6.64547</v>
      </c>
      <c r="AFD28" t="n">
        <v>6.66294</v>
      </c>
      <c r="AFE28" t="n">
        <v>6.69745</v>
      </c>
      <c r="AFF28" t="n">
        <v>6.71788</v>
      </c>
      <c r="AFG28" t="n">
        <v>6.74153</v>
      </c>
      <c r="AFH28" t="n">
        <v>6.7566</v>
      </c>
      <c r="AFI28" t="n">
        <v>6.77675</v>
      </c>
      <c r="AFJ28" t="n">
        <v>6.79921</v>
      </c>
      <c r="AFK28" t="n">
        <v>6.82418</v>
      </c>
      <c r="AFL28" t="n">
        <v>6.8472</v>
      </c>
      <c r="AFM28" t="n">
        <v>6.87209</v>
      </c>
      <c r="AFN28" t="n">
        <v>6.89551</v>
      </c>
      <c r="AFO28" t="n">
        <v>6.92297</v>
      </c>
      <c r="AFP28" t="n">
        <v>6.93744</v>
      </c>
      <c r="AFQ28" t="n">
        <v>6.95766</v>
      </c>
      <c r="AFR28" t="n">
        <v>6.98347</v>
      </c>
      <c r="AFS28" t="n">
        <v>7.03598</v>
      </c>
      <c r="AFT28" t="n">
        <v>7.07194</v>
      </c>
      <c r="AFU28" t="n">
        <v>7.09623</v>
      </c>
      <c r="AFV28" t="n">
        <v>7.11121</v>
      </c>
      <c r="AFW28" t="n">
        <v>7.1324</v>
      </c>
      <c r="AFX28" t="n">
        <v>7.15372</v>
      </c>
      <c r="AFY28" t="n">
        <v>7.17617</v>
      </c>
      <c r="AFZ28" t="n">
        <v>7.19204</v>
      </c>
      <c r="AGA28" t="n">
        <v>7.24648</v>
      </c>
      <c r="AGB28" t="n">
        <v>7.30862</v>
      </c>
      <c r="AGC28" t="n">
        <v>7.33661</v>
      </c>
      <c r="AGD28" t="n">
        <v>7.35356</v>
      </c>
      <c r="AGE28" t="n">
        <v>7.38113</v>
      </c>
      <c r="AGF28" t="n">
        <v>7.41992</v>
      </c>
      <c r="AGG28" t="n">
        <v>7.44164</v>
      </c>
      <c r="AGH28" t="n">
        <v>7.45738</v>
      </c>
      <c r="AGI28" t="n">
        <v>7.46388</v>
      </c>
      <c r="AGJ28" t="n">
        <v>7.48957</v>
      </c>
      <c r="AGK28" t="n">
        <v>7.50827</v>
      </c>
      <c r="AGL28" t="n">
        <v>7.52415</v>
      </c>
      <c r="AGM28" t="n">
        <v>7.54275</v>
      </c>
      <c r="AGN28" t="n">
        <v>7.57126</v>
      </c>
      <c r="AGO28" t="n">
        <v>7.58117</v>
      </c>
      <c r="AGP28" t="n">
        <v>7.61467</v>
      </c>
      <c r="AGQ28" t="n">
        <v>7.64702</v>
      </c>
      <c r="AGR28" t="n">
        <v>7.66426</v>
      </c>
      <c r="AGS28" t="n">
        <v>7.68552</v>
      </c>
      <c r="AGT28" t="n">
        <v>7.73427</v>
      </c>
      <c r="AGU28" t="n">
        <v>7.76229</v>
      </c>
      <c r="AGV28" t="n">
        <v>7.78287</v>
      </c>
      <c r="AGW28" t="n">
        <v>7.8069</v>
      </c>
      <c r="AGX28" t="n">
        <v>7.81283</v>
      </c>
      <c r="AGY28" t="n">
        <v>7.83797</v>
      </c>
      <c r="AGZ28" t="n">
        <v>7.85564</v>
      </c>
      <c r="AHA28" t="n">
        <v>7.88426</v>
      </c>
      <c r="AHB28" t="n">
        <v>7.91893</v>
      </c>
      <c r="AHC28" t="n">
        <v>7.93419</v>
      </c>
      <c r="AHD28" t="n">
        <v>7.95259</v>
      </c>
      <c r="AHE28" t="n">
        <v>7.98301</v>
      </c>
      <c r="AHF28" t="n">
        <v>7.99563</v>
      </c>
      <c r="AHG28" t="n">
        <v>7.99873</v>
      </c>
      <c r="AHH28" t="n">
        <v>8.016870000000001</v>
      </c>
      <c r="AHI28" t="n">
        <v>8.060029999999999</v>
      </c>
      <c r="AHJ28" t="n">
        <v>8.10149</v>
      </c>
      <c r="AHK28" t="n">
        <v>8.136839999999999</v>
      </c>
      <c r="AHL28" t="n">
        <v>8.16891</v>
      </c>
      <c r="AHM28" t="n">
        <v>8.22039</v>
      </c>
      <c r="AHN28" t="n">
        <v>8.279489999999999</v>
      </c>
      <c r="AHO28" t="n">
        <v>8.303319999999999</v>
      </c>
      <c r="AHP28" t="n">
        <v>8.350720000000001</v>
      </c>
      <c r="AHQ28" t="n">
        <v>8.36375</v>
      </c>
      <c r="AHR28" t="n">
        <v>8.40367</v>
      </c>
      <c r="AHS28" t="n">
        <v>8.447179999999999</v>
      </c>
      <c r="AHT28" t="n">
        <v>8.49929</v>
      </c>
      <c r="AHU28" t="n">
        <v>8.540240000000001</v>
      </c>
      <c r="AHV28" t="n">
        <v>8.572749999999999</v>
      </c>
      <c r="AHW28" t="n">
        <v>8.628299999999999</v>
      </c>
      <c r="AHX28" t="n">
        <v>8.695069999999999</v>
      </c>
      <c r="AHY28" t="n">
        <v>8.70966</v>
      </c>
      <c r="AHZ28" t="n">
        <v>8.738049999999999</v>
      </c>
      <c r="AIA28" t="n">
        <v>8.79368</v>
      </c>
      <c r="AIB28" t="n">
        <v>8.84773</v>
      </c>
      <c r="AIC28" t="n">
        <v>8.921569999999999</v>
      </c>
      <c r="AID28" t="n">
        <v>8.97184</v>
      </c>
      <c r="AIE28" t="n">
        <v>9.04583</v>
      </c>
      <c r="AIF28" t="n">
        <v>9.1038</v>
      </c>
      <c r="AIG28" t="n">
        <v>9.123570000000001</v>
      </c>
      <c r="AIH28" t="n">
        <v>9.17334</v>
      </c>
      <c r="AII28" t="n">
        <v>9.28847</v>
      </c>
      <c r="AIJ28" t="n">
        <v>9.414149999999999</v>
      </c>
      <c r="AIK28" t="n">
        <v>9.442119999999999</v>
      </c>
      <c r="AIL28" t="n">
        <v>9.512639999999999</v>
      </c>
      <c r="AIM28" t="n">
        <v>9.609360000000001</v>
      </c>
      <c r="AIN28" t="n">
        <v>9.65204</v>
      </c>
      <c r="AIO28" t="n">
        <v>9.720940000000001</v>
      </c>
      <c r="AIP28" t="n">
        <v>9.80294</v>
      </c>
      <c r="AIQ28" t="n">
        <v>9.869260000000001</v>
      </c>
      <c r="AIR28" t="n">
        <v>10.0208</v>
      </c>
      <c r="AIS28" t="n">
        <v>10.08055</v>
      </c>
      <c r="AIT28" t="n">
        <v>10.13975</v>
      </c>
      <c r="AIU28" t="n">
        <v>10.1725</v>
      </c>
      <c r="AIV28" t="n">
        <v>10.20579</v>
      </c>
      <c r="AIW28" t="n">
        <v>10.30151</v>
      </c>
      <c r="AIX28" t="n">
        <v>10.45684</v>
      </c>
      <c r="AIY28" t="n">
        <v>10.53666</v>
      </c>
      <c r="AIZ28" t="n">
        <v>10.61176</v>
      </c>
      <c r="AJA28" t="n">
        <v>10.66852</v>
      </c>
      <c r="AJB28" t="n">
        <v>10.76807</v>
      </c>
      <c r="AJC28" t="n">
        <v>10.89745</v>
      </c>
      <c r="AJD28" t="n">
        <v>11.05748</v>
      </c>
      <c r="AJE28" t="n">
        <v>11.10122</v>
      </c>
      <c r="AJF28" t="n">
        <v>11.17327</v>
      </c>
      <c r="AJG28" t="n">
        <v>11.21841</v>
      </c>
      <c r="AJH28" t="n">
        <v>11.25328</v>
      </c>
      <c r="AJI28" t="n">
        <v>11.36873</v>
      </c>
      <c r="AJJ28" t="n">
        <v>11.45992</v>
      </c>
      <c r="AJK28" t="n">
        <v>11.55845</v>
      </c>
      <c r="AJL28" t="n">
        <v>11.65545</v>
      </c>
      <c r="AJM28" t="n">
        <v>11.79232</v>
      </c>
      <c r="AJN28" t="n">
        <v>11.94452</v>
      </c>
      <c r="AJO28" t="n">
        <v>12.03957</v>
      </c>
      <c r="AJP28" t="n">
        <v>12.1656</v>
      </c>
      <c r="AJQ28" t="n">
        <v>12.35922</v>
      </c>
      <c r="AJR28" t="n">
        <v>12.45346</v>
      </c>
      <c r="AJS28" t="n">
        <v>12.48649</v>
      </c>
      <c r="AJT28" t="n">
        <v>12.67766</v>
      </c>
      <c r="AJU28" t="n">
        <v>12.8583</v>
      </c>
      <c r="AJV28" t="n">
        <v>13.04019</v>
      </c>
      <c r="AJW28" t="n">
        <v>13.2705</v>
      </c>
      <c r="AJX28" t="n">
        <v>13.48907</v>
      </c>
      <c r="AJY28" t="n">
        <v>13.64731</v>
      </c>
      <c r="AJZ28" t="n">
        <v>13.79937</v>
      </c>
      <c r="AKA28" t="n">
        <v>14.06748</v>
      </c>
      <c r="AKB28" t="n">
        <v>14.28052</v>
      </c>
      <c r="AKC28" t="n">
        <v>14.67808</v>
      </c>
      <c r="AKD28" t="n">
        <v>15.00414</v>
      </c>
      <c r="AKE28" t="n">
        <v>15.20811</v>
      </c>
      <c r="AKF28" t="n">
        <v>15.22976</v>
      </c>
      <c r="AKG28" t="n">
        <v>15.467</v>
      </c>
      <c r="AKH28" t="n">
        <v>15.71484</v>
      </c>
      <c r="AKI28" t="n">
        <v>16.07251</v>
      </c>
      <c r="AKJ28" t="n">
        <v>16.32286</v>
      </c>
      <c r="AKK28" t="n">
        <v>16.51852</v>
      </c>
      <c r="AKL28" t="n">
        <v>16.67564</v>
      </c>
      <c r="AKM28" t="n">
        <v>16.8033</v>
      </c>
      <c r="AKN28" t="n">
        <v>17.27719</v>
      </c>
      <c r="AKO28" t="n">
        <v>17.65785</v>
      </c>
      <c r="AKP28" t="n">
        <v>18.29702</v>
      </c>
      <c r="AKQ28" t="n">
        <v>18.59803</v>
      </c>
      <c r="AKR28" t="n">
        <v>19.082</v>
      </c>
      <c r="AKS28" t="n">
        <v>19.83746</v>
      </c>
      <c r="AKT28" t="n">
        <v>20.80831</v>
      </c>
      <c r="AKU28" t="n">
        <v>21.4039</v>
      </c>
      <c r="AKV28" t="n">
        <v>22.09524</v>
      </c>
      <c r="AKW28" t="n">
        <v>23.16221</v>
      </c>
      <c r="AKX28" t="n">
        <v>23.69174</v>
      </c>
      <c r="AKY28" t="n">
        <v>23.77996</v>
      </c>
      <c r="AKZ28" t="n">
        <v>23.8059</v>
      </c>
      <c r="ALA28" t="n">
        <v>24.45281</v>
      </c>
      <c r="ALB28" t="n">
        <v>25.58058</v>
      </c>
      <c r="ALC28" t="n">
        <v>26.68446</v>
      </c>
      <c r="ALD28" t="n">
        <v>26.72028</v>
      </c>
      <c r="ALE28" t="n">
        <v>27.25435</v>
      </c>
      <c r="ALF28" t="n">
        <v>29.00988</v>
      </c>
      <c r="ALG28" t="n">
        <v>30.55201</v>
      </c>
      <c r="ALH28" t="n">
        <v>32.16716</v>
      </c>
      <c r="ALI28" t="n">
        <v>33.67574</v>
      </c>
      <c r="ALJ28" t="n">
        <v>36.52263</v>
      </c>
      <c r="ALK28" t="n">
        <v>38.40078</v>
      </c>
      <c r="ALL28" t="n">
        <v>44.90033</v>
      </c>
      <c r="ALM28" t="n">
        <v>55.19151</v>
      </c>
      <c r="ALN28" t="n">
        <v>71.9666</v>
      </c>
      <c r="ALO28" t="n">
        <v>110.77514</v>
      </c>
    </row>
    <row r="29">
      <c r="A29" t="inlineStr">
        <is>
          <t>Equatorial Guinea</t>
        </is>
      </c>
      <c r="B29" t="inlineStr">
        <is>
          <t>GNQ</t>
        </is>
      </c>
      <c r="C29" s="13">
        <f>AVERAGE(SI29,SJ29)</f>
        <v/>
      </c>
      <c r="D29" t="n">
        <v>1.03061</v>
      </c>
      <c r="E29" t="n">
        <v>1.16176</v>
      </c>
      <c r="F29" t="n">
        <v>1.20204</v>
      </c>
      <c r="G29" t="n">
        <v>1.2604</v>
      </c>
      <c r="H29" t="n">
        <v>1.30539</v>
      </c>
      <c r="I29" t="n">
        <v>1.40061</v>
      </c>
      <c r="J29" t="n">
        <v>1.47681</v>
      </c>
      <c r="K29" t="n">
        <v>1.52231</v>
      </c>
      <c r="L29" t="n">
        <v>1.54396</v>
      </c>
      <c r="M29" t="n">
        <v>1.56135</v>
      </c>
      <c r="N29" t="n">
        <v>1.61866</v>
      </c>
      <c r="O29" t="n">
        <v>1.65694</v>
      </c>
      <c r="P29" t="n">
        <v>1.68894</v>
      </c>
      <c r="Q29" t="n">
        <v>1.70697</v>
      </c>
      <c r="R29" t="n">
        <v>1.74453</v>
      </c>
      <c r="S29" t="n">
        <v>1.7666</v>
      </c>
      <c r="T29" t="n">
        <v>1.78776</v>
      </c>
      <c r="U29" t="n">
        <v>1.80996</v>
      </c>
      <c r="V29" t="n">
        <v>1.84944</v>
      </c>
      <c r="W29" t="n">
        <v>1.89634</v>
      </c>
      <c r="X29" t="n">
        <v>1.97474</v>
      </c>
      <c r="Y29" t="n">
        <v>2.00126</v>
      </c>
      <c r="Z29" t="n">
        <v>2.03389</v>
      </c>
      <c r="AA29" t="n">
        <v>2.05414</v>
      </c>
      <c r="AB29" t="n">
        <v>2.07638</v>
      </c>
      <c r="AC29" t="n">
        <v>2.10565</v>
      </c>
      <c r="AD29" t="n">
        <v>2.12366</v>
      </c>
      <c r="AE29" t="n">
        <v>2.13481</v>
      </c>
      <c r="AF29" t="n">
        <v>2.13895</v>
      </c>
      <c r="AG29" t="n">
        <v>2.1486</v>
      </c>
      <c r="AH29" t="n">
        <v>2.15703</v>
      </c>
      <c r="AI29" t="n">
        <v>2.16107</v>
      </c>
      <c r="AJ29" t="n">
        <v>2.16995</v>
      </c>
      <c r="AK29" t="n">
        <v>2.18076</v>
      </c>
      <c r="AL29" t="n">
        <v>2.20366</v>
      </c>
      <c r="AM29" t="n">
        <v>2.22117</v>
      </c>
      <c r="AN29" t="n">
        <v>2.23375</v>
      </c>
      <c r="AO29" t="n">
        <v>2.25075</v>
      </c>
      <c r="AP29" t="n">
        <v>2.26507</v>
      </c>
      <c r="AQ29" t="n">
        <v>2.27631</v>
      </c>
      <c r="AR29" t="n">
        <v>2.29125</v>
      </c>
      <c r="AS29" t="n">
        <v>2.30234</v>
      </c>
      <c r="AT29" t="n">
        <v>2.31402</v>
      </c>
      <c r="AU29" t="n">
        <v>2.32604</v>
      </c>
      <c r="AV29" t="n">
        <v>2.34524</v>
      </c>
      <c r="AW29" t="n">
        <v>2.37179</v>
      </c>
      <c r="AX29" t="n">
        <v>2.39307</v>
      </c>
      <c r="AY29" t="n">
        <v>2.40201</v>
      </c>
      <c r="AZ29" t="n">
        <v>2.41171</v>
      </c>
      <c r="BA29" t="n">
        <v>2.42285</v>
      </c>
      <c r="BB29" t="n">
        <v>2.42846</v>
      </c>
      <c r="BC29" t="n">
        <v>2.4322</v>
      </c>
      <c r="BD29" t="n">
        <v>2.44218</v>
      </c>
      <c r="BE29" t="n">
        <v>2.45403</v>
      </c>
      <c r="BF29" t="n">
        <v>2.463</v>
      </c>
      <c r="BG29" t="n">
        <v>2.48049</v>
      </c>
      <c r="BH29" t="n">
        <v>2.49746</v>
      </c>
      <c r="BI29" t="n">
        <v>2.51392</v>
      </c>
      <c r="BJ29" t="n">
        <v>2.52758</v>
      </c>
      <c r="BK29" t="n">
        <v>2.54241</v>
      </c>
      <c r="BL29" t="n">
        <v>2.56088</v>
      </c>
      <c r="BM29" t="n">
        <v>2.57198</v>
      </c>
      <c r="BN29" t="n">
        <v>2.58484</v>
      </c>
      <c r="BO29" t="n">
        <v>2.60752</v>
      </c>
      <c r="BP29" t="n">
        <v>2.63456</v>
      </c>
      <c r="BQ29" t="n">
        <v>2.64822</v>
      </c>
      <c r="BR29" t="n">
        <v>2.6575</v>
      </c>
      <c r="BS29" t="n">
        <v>2.66773</v>
      </c>
      <c r="BT29" t="n">
        <v>2.67459</v>
      </c>
      <c r="BU29" t="n">
        <v>2.67575</v>
      </c>
      <c r="BV29" t="n">
        <v>2.68409</v>
      </c>
      <c r="BW29" t="n">
        <v>2.69284</v>
      </c>
      <c r="BX29" t="n">
        <v>2.70338</v>
      </c>
      <c r="BY29" t="n">
        <v>2.70638</v>
      </c>
      <c r="BZ29" t="n">
        <v>2.71455</v>
      </c>
      <c r="CA29" t="n">
        <v>2.71685</v>
      </c>
      <c r="CB29" t="n">
        <v>2.72492</v>
      </c>
      <c r="CC29" t="n">
        <v>2.73639</v>
      </c>
      <c r="CD29" t="n">
        <v>2.74205</v>
      </c>
      <c r="CE29" t="n">
        <v>2.74603</v>
      </c>
      <c r="CF29" t="n">
        <v>2.75673</v>
      </c>
      <c r="CG29" t="n">
        <v>2.77106</v>
      </c>
      <c r="CH29" t="n">
        <v>2.7887</v>
      </c>
      <c r="CI29" t="n">
        <v>2.79961</v>
      </c>
      <c r="CJ29" t="n">
        <v>2.8031</v>
      </c>
      <c r="CK29" t="n">
        <v>2.81383</v>
      </c>
      <c r="CL29" t="n">
        <v>2.82441</v>
      </c>
      <c r="CM29" t="n">
        <v>2.82986</v>
      </c>
      <c r="CN29" t="n">
        <v>2.84279</v>
      </c>
      <c r="CO29" t="n">
        <v>2.8546</v>
      </c>
      <c r="CP29" t="n">
        <v>2.8635</v>
      </c>
      <c r="CQ29" t="n">
        <v>2.87154</v>
      </c>
      <c r="CR29" t="n">
        <v>2.8788</v>
      </c>
      <c r="CS29" t="n">
        <v>2.89383</v>
      </c>
      <c r="CT29" t="n">
        <v>2.90158</v>
      </c>
      <c r="CU29" t="n">
        <v>2.91919</v>
      </c>
      <c r="CV29" t="n">
        <v>2.92937</v>
      </c>
      <c r="CW29" t="n">
        <v>2.94817</v>
      </c>
      <c r="CX29" t="n">
        <v>2.95137</v>
      </c>
      <c r="CY29" t="n">
        <v>2.95908</v>
      </c>
      <c r="CZ29" t="n">
        <v>2.97944</v>
      </c>
      <c r="DA29" t="n">
        <v>2.98554</v>
      </c>
      <c r="DB29" t="n">
        <v>2.99389</v>
      </c>
      <c r="DC29" t="n">
        <v>3.00593</v>
      </c>
      <c r="DD29" t="n">
        <v>3.02251</v>
      </c>
      <c r="DE29" t="n">
        <v>3.02998</v>
      </c>
      <c r="DF29" t="n">
        <v>3.03676</v>
      </c>
      <c r="DG29" t="n">
        <v>3.04539</v>
      </c>
      <c r="DH29" t="n">
        <v>3.05782</v>
      </c>
      <c r="DI29" t="n">
        <v>3.06727</v>
      </c>
      <c r="DJ29" t="n">
        <v>3.07893</v>
      </c>
      <c r="DK29" t="n">
        <v>3.08232</v>
      </c>
      <c r="DL29" t="n">
        <v>3.08676</v>
      </c>
      <c r="DM29" t="n">
        <v>3.09093</v>
      </c>
      <c r="DN29" t="n">
        <v>3.09979</v>
      </c>
      <c r="DO29" t="n">
        <v>3.10885</v>
      </c>
      <c r="DP29" t="n">
        <v>3.11245</v>
      </c>
      <c r="DQ29" t="n">
        <v>3.11406</v>
      </c>
      <c r="DR29" t="n">
        <v>3.11692</v>
      </c>
      <c r="DS29" t="n">
        <v>3.12473</v>
      </c>
      <c r="DT29" t="n">
        <v>3.13292</v>
      </c>
      <c r="DU29" t="n">
        <v>3.14045</v>
      </c>
      <c r="DV29" t="n">
        <v>3.14599</v>
      </c>
      <c r="DW29" t="n">
        <v>3.15734</v>
      </c>
      <c r="DX29" t="n">
        <v>3.16161</v>
      </c>
      <c r="DY29" t="n">
        <v>3.1785</v>
      </c>
      <c r="DZ29" t="n">
        <v>3.18678</v>
      </c>
      <c r="EA29" t="n">
        <v>3.20006</v>
      </c>
      <c r="EB29" t="n">
        <v>3.21621</v>
      </c>
      <c r="EC29" t="n">
        <v>3.23161</v>
      </c>
      <c r="ED29" t="n">
        <v>3.24055</v>
      </c>
      <c r="EE29" t="n">
        <v>3.24807</v>
      </c>
      <c r="EF29" t="n">
        <v>3.2618</v>
      </c>
      <c r="EG29" t="n">
        <v>3.26932</v>
      </c>
      <c r="EH29" t="n">
        <v>3.27934</v>
      </c>
      <c r="EI29" t="n">
        <v>3.28383</v>
      </c>
      <c r="EJ29" t="n">
        <v>3.28661</v>
      </c>
      <c r="EK29" t="n">
        <v>3.29937</v>
      </c>
      <c r="EL29" t="n">
        <v>3.31321</v>
      </c>
      <c r="EM29" t="n">
        <v>3.3297</v>
      </c>
      <c r="EN29" t="n">
        <v>3.33839</v>
      </c>
      <c r="EO29" t="n">
        <v>3.3413</v>
      </c>
      <c r="EP29" t="n">
        <v>3.34451</v>
      </c>
      <c r="EQ29" t="n">
        <v>3.34715</v>
      </c>
      <c r="ER29" t="n">
        <v>3.3586</v>
      </c>
      <c r="ES29" t="n">
        <v>3.36442</v>
      </c>
      <c r="ET29" t="n">
        <v>3.3673</v>
      </c>
      <c r="EU29" t="n">
        <v>3.38243</v>
      </c>
      <c r="EV29" t="n">
        <v>3.4</v>
      </c>
      <c r="EW29" t="n">
        <v>3.40386</v>
      </c>
      <c r="EX29" t="n">
        <v>3.41305</v>
      </c>
      <c r="EY29" t="n">
        <v>3.42837</v>
      </c>
      <c r="EZ29" t="n">
        <v>3.43439</v>
      </c>
      <c r="FA29" t="n">
        <v>3.44524</v>
      </c>
      <c r="FB29" t="n">
        <v>3.44838</v>
      </c>
      <c r="FC29" t="n">
        <v>3.45131</v>
      </c>
      <c r="FD29" t="n">
        <v>3.4555</v>
      </c>
      <c r="FE29" t="n">
        <v>3.46367</v>
      </c>
      <c r="FF29" t="n">
        <v>3.46988</v>
      </c>
      <c r="FG29" t="n">
        <v>3.48058</v>
      </c>
      <c r="FH29" t="n">
        <v>3.49309</v>
      </c>
      <c r="FI29" t="n">
        <v>3.49442</v>
      </c>
      <c r="FJ29" t="n">
        <v>3.50439</v>
      </c>
      <c r="FK29" t="n">
        <v>3.51387</v>
      </c>
      <c r="FL29" t="n">
        <v>3.52798</v>
      </c>
      <c r="FM29" t="n">
        <v>3.53963</v>
      </c>
      <c r="FN29" t="n">
        <v>3.54621</v>
      </c>
      <c r="FO29" t="n">
        <v>3.55424</v>
      </c>
      <c r="FP29" t="n">
        <v>3.56279</v>
      </c>
      <c r="FQ29" t="n">
        <v>3.56794</v>
      </c>
      <c r="FR29" t="n">
        <v>3.57745</v>
      </c>
      <c r="FS29" t="n">
        <v>3.58851</v>
      </c>
      <c r="FT29" t="n">
        <v>3.59962</v>
      </c>
      <c r="FU29" t="n">
        <v>3.60996</v>
      </c>
      <c r="FV29" t="n">
        <v>3.6149</v>
      </c>
      <c r="FW29" t="n">
        <v>3.62104</v>
      </c>
      <c r="FX29" t="n">
        <v>3.62929</v>
      </c>
      <c r="FY29" t="n">
        <v>3.64093</v>
      </c>
      <c r="FZ29" t="n">
        <v>3.6585</v>
      </c>
      <c r="GA29" t="n">
        <v>3.66114</v>
      </c>
      <c r="GB29" t="n">
        <v>3.66864</v>
      </c>
      <c r="GC29" t="n">
        <v>3.67354</v>
      </c>
      <c r="GD29" t="n">
        <v>3.68495</v>
      </c>
      <c r="GE29" t="n">
        <v>3.69363</v>
      </c>
      <c r="GF29" t="n">
        <v>3.69658</v>
      </c>
      <c r="GG29" t="n">
        <v>3.71211</v>
      </c>
      <c r="GH29" t="n">
        <v>3.71874</v>
      </c>
      <c r="GI29" t="n">
        <v>3.73729</v>
      </c>
      <c r="GJ29" t="n">
        <v>3.74557</v>
      </c>
      <c r="GK29" t="n">
        <v>3.74933</v>
      </c>
      <c r="GL29" t="n">
        <v>3.7585</v>
      </c>
      <c r="GM29" t="n">
        <v>3.76569</v>
      </c>
      <c r="GN29" t="n">
        <v>3.77048</v>
      </c>
      <c r="GO29" t="n">
        <v>3.77373</v>
      </c>
      <c r="GP29" t="n">
        <v>3.7782</v>
      </c>
      <c r="GQ29" t="n">
        <v>3.79594</v>
      </c>
      <c r="GR29" t="n">
        <v>3.80134</v>
      </c>
      <c r="GS29" t="n">
        <v>3.807</v>
      </c>
      <c r="GT29" t="n">
        <v>3.81958</v>
      </c>
      <c r="GU29" t="n">
        <v>3.82885</v>
      </c>
      <c r="GV29" t="n">
        <v>3.8432</v>
      </c>
      <c r="GW29" t="n">
        <v>3.85854</v>
      </c>
      <c r="GX29" t="n">
        <v>3.86756</v>
      </c>
      <c r="GY29" t="n">
        <v>3.88435</v>
      </c>
      <c r="GZ29" t="n">
        <v>3.89211</v>
      </c>
      <c r="HA29" t="n">
        <v>3.89803</v>
      </c>
      <c r="HB29" t="n">
        <v>3.90317</v>
      </c>
      <c r="HC29" t="n">
        <v>3.91015</v>
      </c>
      <c r="HD29" t="n">
        <v>3.91892</v>
      </c>
      <c r="HE29" t="n">
        <v>3.92641</v>
      </c>
      <c r="HF29" t="n">
        <v>3.93586</v>
      </c>
      <c r="HG29" t="n">
        <v>3.94364</v>
      </c>
      <c r="HH29" t="n">
        <v>3.94707</v>
      </c>
      <c r="HI29" t="n">
        <v>3.95711</v>
      </c>
      <c r="HJ29" t="n">
        <v>3.96536</v>
      </c>
      <c r="HK29" t="n">
        <v>3.97107</v>
      </c>
      <c r="HL29" t="n">
        <v>3.9757</v>
      </c>
      <c r="HM29" t="n">
        <v>3.98982</v>
      </c>
      <c r="HN29" t="n">
        <v>4.00178</v>
      </c>
      <c r="HO29" t="n">
        <v>4.01125</v>
      </c>
      <c r="HP29" t="n">
        <v>4.01832</v>
      </c>
      <c r="HQ29" t="n">
        <v>4.02398</v>
      </c>
      <c r="HR29" t="n">
        <v>4.02787</v>
      </c>
      <c r="HS29" t="n">
        <v>4.0364</v>
      </c>
      <c r="HT29" t="n">
        <v>4.04477</v>
      </c>
      <c r="HU29" t="n">
        <v>4.05874</v>
      </c>
      <c r="HV29" t="n">
        <v>4.06538</v>
      </c>
      <c r="HW29" t="n">
        <v>4.07868</v>
      </c>
      <c r="HX29" t="n">
        <v>4.08548</v>
      </c>
      <c r="HY29" t="n">
        <v>4.08749</v>
      </c>
      <c r="HZ29" t="n">
        <v>4.09095</v>
      </c>
      <c r="IA29" t="n">
        <v>4.10119</v>
      </c>
      <c r="IB29" t="n">
        <v>4.10691</v>
      </c>
      <c r="IC29" t="n">
        <v>4.11889</v>
      </c>
      <c r="ID29" t="n">
        <v>4.13383</v>
      </c>
      <c r="IE29" t="n">
        <v>4.14104</v>
      </c>
      <c r="IF29" t="n">
        <v>4.14177</v>
      </c>
      <c r="IG29" t="n">
        <v>4.15165</v>
      </c>
      <c r="IH29" t="n">
        <v>4.16033</v>
      </c>
      <c r="II29" t="n">
        <v>4.16312</v>
      </c>
      <c r="IJ29" t="n">
        <v>4.16603</v>
      </c>
      <c r="IK29" t="n">
        <v>4.16793</v>
      </c>
      <c r="IL29" t="n">
        <v>4.17204</v>
      </c>
      <c r="IM29" t="n">
        <v>4.18162</v>
      </c>
      <c r="IN29" t="n">
        <v>4.19157</v>
      </c>
      <c r="IO29" t="n">
        <v>4.19686</v>
      </c>
      <c r="IP29" t="n">
        <v>4.21046</v>
      </c>
      <c r="IQ29" t="n">
        <v>4.228</v>
      </c>
      <c r="IR29" t="n">
        <v>4.23986</v>
      </c>
      <c r="IS29" t="n">
        <v>4.25397</v>
      </c>
      <c r="IT29" t="n">
        <v>4.26624</v>
      </c>
      <c r="IU29" t="n">
        <v>4.28697</v>
      </c>
      <c r="IV29" t="n">
        <v>4.30119</v>
      </c>
      <c r="IW29" t="n">
        <v>4.31161</v>
      </c>
      <c r="IX29" t="n">
        <v>4.32849</v>
      </c>
      <c r="IY29" t="n">
        <v>4.33561</v>
      </c>
      <c r="IZ29" t="n">
        <v>4.34374</v>
      </c>
      <c r="JA29" t="n">
        <v>4.35534</v>
      </c>
      <c r="JB29" t="n">
        <v>4.36488</v>
      </c>
      <c r="JC29" t="n">
        <v>4.36745</v>
      </c>
      <c r="JD29" t="n">
        <v>4.37051</v>
      </c>
      <c r="JE29" t="n">
        <v>4.3724</v>
      </c>
      <c r="JF29" t="n">
        <v>4.38823</v>
      </c>
      <c r="JG29" t="n">
        <v>4.39434</v>
      </c>
      <c r="JH29" t="n">
        <v>4.40609</v>
      </c>
      <c r="JI29" t="n">
        <v>4.41937</v>
      </c>
      <c r="JJ29" t="n">
        <v>4.4266</v>
      </c>
      <c r="JK29" t="n">
        <v>4.43606</v>
      </c>
      <c r="JL29" t="n">
        <v>4.44448</v>
      </c>
      <c r="JM29" t="n">
        <v>4.45683</v>
      </c>
      <c r="JN29" t="n">
        <v>4.46211</v>
      </c>
      <c r="JO29" t="n">
        <v>4.46424</v>
      </c>
      <c r="JP29" t="n">
        <v>4.47396</v>
      </c>
      <c r="JQ29" t="n">
        <v>4.48466</v>
      </c>
      <c r="JR29" t="n">
        <v>4.48758</v>
      </c>
      <c r="JS29" t="n">
        <v>4.49139</v>
      </c>
      <c r="JT29" t="n">
        <v>4.50033</v>
      </c>
      <c r="JU29" t="n">
        <v>4.50879</v>
      </c>
      <c r="JV29" t="n">
        <v>4.51778</v>
      </c>
      <c r="JW29" t="n">
        <v>4.5242</v>
      </c>
      <c r="JX29" t="n">
        <v>4.53377</v>
      </c>
      <c r="JY29" t="n">
        <v>4.55116</v>
      </c>
      <c r="JZ29" t="n">
        <v>4.56716</v>
      </c>
      <c r="KA29" t="n">
        <v>4.58291</v>
      </c>
      <c r="KB29" t="n">
        <v>4.58721</v>
      </c>
      <c r="KC29" t="n">
        <v>4.59286</v>
      </c>
      <c r="KD29" t="n">
        <v>4.59966</v>
      </c>
      <c r="KE29" t="n">
        <v>4.61183</v>
      </c>
      <c r="KF29" t="n">
        <v>4.62815</v>
      </c>
      <c r="KG29" t="n">
        <v>4.63587</v>
      </c>
      <c r="KH29" t="n">
        <v>4.65492</v>
      </c>
      <c r="KI29" t="n">
        <v>4.66786</v>
      </c>
      <c r="KJ29" t="n">
        <v>4.67654</v>
      </c>
      <c r="KK29" t="n">
        <v>4.69</v>
      </c>
      <c r="KL29" t="n">
        <v>4.70133</v>
      </c>
      <c r="KM29" t="n">
        <v>4.71546</v>
      </c>
      <c r="KN29" t="n">
        <v>4.72155</v>
      </c>
      <c r="KO29" t="n">
        <v>4.73184</v>
      </c>
      <c r="KP29" t="n">
        <v>4.74407</v>
      </c>
      <c r="KQ29" t="n">
        <v>4.75778</v>
      </c>
      <c r="KR29" t="n">
        <v>4.7681</v>
      </c>
      <c r="KS29" t="n">
        <v>4.77723</v>
      </c>
      <c r="KT29" t="n">
        <v>4.78638</v>
      </c>
      <c r="KU29" t="n">
        <v>4.79411</v>
      </c>
      <c r="KV29" t="n">
        <v>4.80186</v>
      </c>
      <c r="KW29" t="n">
        <v>4.80942</v>
      </c>
      <c r="KX29" t="n">
        <v>4.81506</v>
      </c>
      <c r="KY29" t="n">
        <v>4.82763</v>
      </c>
      <c r="KZ29" t="n">
        <v>4.83781</v>
      </c>
      <c r="LA29" t="n">
        <v>4.84646</v>
      </c>
      <c r="LB29" t="n">
        <v>4.85913</v>
      </c>
      <c r="LC29" t="n">
        <v>4.87924</v>
      </c>
      <c r="LD29" t="n">
        <v>4.88885</v>
      </c>
      <c r="LE29" t="n">
        <v>4.8921</v>
      </c>
      <c r="LF29" t="n">
        <v>4.89616</v>
      </c>
      <c r="LG29" t="n">
        <v>4.90646</v>
      </c>
      <c r="LH29" t="n">
        <v>4.92037</v>
      </c>
      <c r="LI29" t="n">
        <v>4.9333</v>
      </c>
      <c r="LJ29" t="n">
        <v>4.9413</v>
      </c>
      <c r="LK29" t="n">
        <v>4.94545</v>
      </c>
      <c r="LL29" t="n">
        <v>4.95005</v>
      </c>
      <c r="LM29" t="n">
        <v>4.95759</v>
      </c>
      <c r="LN29" t="n">
        <v>4.96197</v>
      </c>
      <c r="LO29" t="n">
        <v>4.97111</v>
      </c>
      <c r="LP29" t="n">
        <v>4.98335</v>
      </c>
      <c r="LQ29" t="n">
        <v>4.98613</v>
      </c>
      <c r="LR29" t="n">
        <v>4.98714</v>
      </c>
      <c r="LS29" t="n">
        <v>4.99015</v>
      </c>
      <c r="LT29" t="n">
        <v>5.00338</v>
      </c>
      <c r="LU29" t="n">
        <v>5.01152</v>
      </c>
      <c r="LV29" t="n">
        <v>5.01673</v>
      </c>
      <c r="LW29" t="n">
        <v>5.02518</v>
      </c>
      <c r="LX29" t="n">
        <v>5.03804</v>
      </c>
      <c r="LY29" t="n">
        <v>5.04455</v>
      </c>
      <c r="LZ29" t="n">
        <v>5.05542</v>
      </c>
      <c r="MA29" t="n">
        <v>5.06447</v>
      </c>
      <c r="MB29" t="n">
        <v>5.07101</v>
      </c>
      <c r="MC29" t="n">
        <v>5.0748</v>
      </c>
      <c r="MD29" t="n">
        <v>5.08179</v>
      </c>
      <c r="ME29" t="n">
        <v>5.09402</v>
      </c>
      <c r="MF29" t="n">
        <v>5.10253</v>
      </c>
      <c r="MG29" t="n">
        <v>5.10934</v>
      </c>
      <c r="MH29" t="n">
        <v>5.12408</v>
      </c>
      <c r="MI29" t="n">
        <v>5.13328</v>
      </c>
      <c r="MJ29" t="n">
        <v>5.14345</v>
      </c>
      <c r="MK29" t="n">
        <v>5.15084</v>
      </c>
      <c r="ML29" t="n">
        <v>5.16377</v>
      </c>
      <c r="MM29" t="n">
        <v>5.16838</v>
      </c>
      <c r="MN29" t="n">
        <v>5.17198</v>
      </c>
      <c r="MO29" t="n">
        <v>5.18118</v>
      </c>
      <c r="MP29" t="n">
        <v>5.19523</v>
      </c>
      <c r="MQ29" t="n">
        <v>5.21191</v>
      </c>
      <c r="MR29" t="n">
        <v>5.21647</v>
      </c>
      <c r="MS29" t="n">
        <v>5.22238</v>
      </c>
      <c r="MT29" t="n">
        <v>5.22577</v>
      </c>
      <c r="MU29" t="n">
        <v>5.23425</v>
      </c>
      <c r="MV29" t="n">
        <v>5.23816</v>
      </c>
      <c r="MW29" t="n">
        <v>5.24422</v>
      </c>
      <c r="MX29" t="n">
        <v>5.25725</v>
      </c>
      <c r="MY29" t="n">
        <v>5.27016</v>
      </c>
      <c r="MZ29" t="n">
        <v>5.27541</v>
      </c>
      <c r="NA29" t="n">
        <v>5.28349</v>
      </c>
      <c r="NB29" t="n">
        <v>5.29001</v>
      </c>
      <c r="NC29" t="n">
        <v>5.29755</v>
      </c>
      <c r="ND29" t="n">
        <v>5.30643</v>
      </c>
      <c r="NE29" t="n">
        <v>5.3226</v>
      </c>
      <c r="NF29" t="n">
        <v>5.33513</v>
      </c>
      <c r="NG29" t="n">
        <v>5.34916</v>
      </c>
      <c r="NH29" t="n">
        <v>5.35716</v>
      </c>
      <c r="NI29" t="n">
        <v>5.3717</v>
      </c>
      <c r="NJ29" t="n">
        <v>5.38871</v>
      </c>
      <c r="NK29" t="n">
        <v>5.39932</v>
      </c>
      <c r="NL29" t="n">
        <v>5.40699</v>
      </c>
      <c r="NM29" t="n">
        <v>5.41663</v>
      </c>
      <c r="NN29" t="n">
        <v>5.43185</v>
      </c>
      <c r="NO29" t="n">
        <v>5.44546</v>
      </c>
      <c r="NP29" t="n">
        <v>5.46097</v>
      </c>
      <c r="NQ29" t="n">
        <v>5.46731</v>
      </c>
      <c r="NR29" t="n">
        <v>5.47191</v>
      </c>
      <c r="NS29" t="n">
        <v>5.48434</v>
      </c>
      <c r="NT29" t="n">
        <v>5.49735</v>
      </c>
      <c r="NU29" t="n">
        <v>5.50835</v>
      </c>
      <c r="NV29" t="n">
        <v>5.52477</v>
      </c>
      <c r="NW29" t="n">
        <v>5.53329</v>
      </c>
      <c r="NX29" t="n">
        <v>5.5437</v>
      </c>
      <c r="NY29" t="n">
        <v>5.55244</v>
      </c>
      <c r="NZ29" t="n">
        <v>5.56026</v>
      </c>
      <c r="OA29" t="n">
        <v>5.57504</v>
      </c>
      <c r="OB29" t="n">
        <v>5.58563</v>
      </c>
      <c r="OC29" t="n">
        <v>5.59162</v>
      </c>
      <c r="OD29" t="n">
        <v>5.59905</v>
      </c>
      <c r="OE29" t="n">
        <v>5.60891</v>
      </c>
      <c r="OF29" t="n">
        <v>5.61786</v>
      </c>
      <c r="OG29" t="n">
        <v>5.6221</v>
      </c>
      <c r="OH29" t="n">
        <v>5.62998</v>
      </c>
      <c r="OI29" t="n">
        <v>5.64456</v>
      </c>
      <c r="OJ29" t="n">
        <v>5.67262</v>
      </c>
      <c r="OK29" t="n">
        <v>5.68246</v>
      </c>
      <c r="OL29" t="n">
        <v>5.68812</v>
      </c>
      <c r="OM29" t="n">
        <v>5.70231</v>
      </c>
      <c r="ON29" t="n">
        <v>5.72025</v>
      </c>
      <c r="OO29" t="n">
        <v>5.72951</v>
      </c>
      <c r="OP29" t="n">
        <v>5.73368</v>
      </c>
      <c r="OQ29" t="n">
        <v>5.74469</v>
      </c>
      <c r="OR29" t="n">
        <v>5.74936</v>
      </c>
      <c r="OS29" t="n">
        <v>5.75498</v>
      </c>
      <c r="OT29" t="n">
        <v>5.76521</v>
      </c>
      <c r="OU29" t="n">
        <v>5.77144</v>
      </c>
      <c r="OV29" t="n">
        <v>5.77601</v>
      </c>
      <c r="OW29" t="n">
        <v>5.78663</v>
      </c>
      <c r="OX29" t="n">
        <v>5.79204</v>
      </c>
      <c r="OY29" t="n">
        <v>5.80607</v>
      </c>
      <c r="OZ29" t="n">
        <v>5.82299</v>
      </c>
      <c r="PA29" t="n">
        <v>5.83049</v>
      </c>
      <c r="PB29" t="n">
        <v>5.83748</v>
      </c>
      <c r="PC29" t="n">
        <v>5.84898</v>
      </c>
      <c r="PD29" t="n">
        <v>5.85871</v>
      </c>
      <c r="PE29" t="n">
        <v>5.87425</v>
      </c>
      <c r="PF29" t="n">
        <v>5.88269</v>
      </c>
      <c r="PG29" t="n">
        <v>5.89197</v>
      </c>
      <c r="PH29" t="n">
        <v>5.90391</v>
      </c>
      <c r="PI29" t="n">
        <v>5.92281</v>
      </c>
      <c r="PJ29" t="n">
        <v>5.93052</v>
      </c>
      <c r="PK29" t="n">
        <v>5.93225</v>
      </c>
      <c r="PL29" t="n">
        <v>5.93903</v>
      </c>
      <c r="PM29" t="n">
        <v>5.94442</v>
      </c>
      <c r="PN29" t="n">
        <v>5.94911</v>
      </c>
      <c r="PO29" t="n">
        <v>5.95361</v>
      </c>
      <c r="PP29" t="n">
        <v>5.96015</v>
      </c>
      <c r="PQ29" t="n">
        <v>5.96813</v>
      </c>
      <c r="PR29" t="n">
        <v>5.97358</v>
      </c>
      <c r="PS29" t="n">
        <v>5.98433</v>
      </c>
      <c r="PT29" t="n">
        <v>6.00298</v>
      </c>
      <c r="PU29" t="n">
        <v>6.01496</v>
      </c>
      <c r="PV29" t="n">
        <v>6.02138</v>
      </c>
      <c r="PW29" t="n">
        <v>6.02735</v>
      </c>
      <c r="PX29" t="n">
        <v>6.03802</v>
      </c>
      <c r="PY29" t="n">
        <v>6.04471</v>
      </c>
      <c r="PZ29" t="n">
        <v>6.05162</v>
      </c>
      <c r="QA29" t="n">
        <v>6.06026</v>
      </c>
      <c r="QB29" t="n">
        <v>6.06537</v>
      </c>
      <c r="QC29" t="n">
        <v>6.06899</v>
      </c>
      <c r="QD29" t="n">
        <v>6.07698</v>
      </c>
      <c r="QE29" t="n">
        <v>6.08245</v>
      </c>
      <c r="QF29" t="n">
        <v>6.0986</v>
      </c>
      <c r="QG29" t="n">
        <v>6.11245</v>
      </c>
      <c r="QH29" t="n">
        <v>6.11846</v>
      </c>
      <c r="QI29" t="n">
        <v>6.12693</v>
      </c>
      <c r="QJ29" t="n">
        <v>6.13498</v>
      </c>
      <c r="QK29" t="n">
        <v>6.14405</v>
      </c>
      <c r="QL29" t="n">
        <v>6.15518</v>
      </c>
      <c r="QM29" t="n">
        <v>6.17223</v>
      </c>
      <c r="QN29" t="n">
        <v>6.18864</v>
      </c>
      <c r="QO29" t="n">
        <v>6.20153</v>
      </c>
      <c r="QP29" t="n">
        <v>6.21687</v>
      </c>
      <c r="QQ29" t="n">
        <v>6.22661</v>
      </c>
      <c r="QR29" t="n">
        <v>6.24651</v>
      </c>
      <c r="QS29" t="n">
        <v>6.26045</v>
      </c>
      <c r="QT29" t="n">
        <v>6.26995</v>
      </c>
      <c r="QU29" t="n">
        <v>6.28362</v>
      </c>
      <c r="QV29" t="n">
        <v>6.29057</v>
      </c>
      <c r="QW29" t="n">
        <v>6.30239</v>
      </c>
      <c r="QX29" t="n">
        <v>6.31506</v>
      </c>
      <c r="QY29" t="n">
        <v>6.33358</v>
      </c>
      <c r="QZ29" t="n">
        <v>6.34364</v>
      </c>
      <c r="RA29" t="n">
        <v>6.35003</v>
      </c>
      <c r="RB29" t="n">
        <v>6.35823</v>
      </c>
      <c r="RC29" t="n">
        <v>6.37154</v>
      </c>
      <c r="RD29" t="n">
        <v>6.38777</v>
      </c>
      <c r="RE29" t="n">
        <v>6.40548</v>
      </c>
      <c r="RF29" t="n">
        <v>6.41848</v>
      </c>
      <c r="RG29" t="n">
        <v>6.42922</v>
      </c>
      <c r="RH29" t="n">
        <v>6.43529</v>
      </c>
      <c r="RI29" t="n">
        <v>6.44817</v>
      </c>
      <c r="RJ29" t="n">
        <v>6.4547</v>
      </c>
      <c r="RK29" t="n">
        <v>6.46663</v>
      </c>
      <c r="RL29" t="n">
        <v>6.47429</v>
      </c>
      <c r="RM29" t="n">
        <v>6.48047</v>
      </c>
      <c r="RN29" t="n">
        <v>6.4888</v>
      </c>
      <c r="RO29" t="n">
        <v>6.50771</v>
      </c>
      <c r="RP29" t="n">
        <v>6.51566</v>
      </c>
      <c r="RQ29" t="n">
        <v>6.52795</v>
      </c>
      <c r="RR29" t="n">
        <v>6.54487</v>
      </c>
      <c r="RS29" t="n">
        <v>6.5612</v>
      </c>
      <c r="RT29" t="n">
        <v>6.57423</v>
      </c>
      <c r="RU29" t="n">
        <v>6.59269</v>
      </c>
      <c r="RV29" t="n">
        <v>6.59779</v>
      </c>
      <c r="RW29" t="n">
        <v>6.60843</v>
      </c>
      <c r="RX29" t="n">
        <v>6.61952</v>
      </c>
      <c r="RY29" t="n">
        <v>6.62984</v>
      </c>
      <c r="RZ29" t="n">
        <v>6.64083</v>
      </c>
      <c r="SA29" t="n">
        <v>6.6533</v>
      </c>
      <c r="SB29" t="n">
        <v>6.65882</v>
      </c>
      <c r="SC29" t="n">
        <v>6.66885</v>
      </c>
      <c r="SD29" t="n">
        <v>6.67908</v>
      </c>
      <c r="SE29" t="n">
        <v>6.68617</v>
      </c>
      <c r="SF29" t="n">
        <v>6.69578</v>
      </c>
      <c r="SG29" t="n">
        <v>6.70946</v>
      </c>
      <c r="SH29" t="n">
        <v>6.7172</v>
      </c>
      <c r="SI29" t="n">
        <v>6.7337</v>
      </c>
      <c r="SJ29" t="n">
        <v>6.73829</v>
      </c>
      <c r="SK29" t="n">
        <v>6.74595</v>
      </c>
      <c r="SL29" t="n">
        <v>6.74989</v>
      </c>
      <c r="SM29" t="n">
        <v>6.76515</v>
      </c>
      <c r="SN29" t="n">
        <v>6.77347</v>
      </c>
      <c r="SO29" t="n">
        <v>6.78277</v>
      </c>
      <c r="SP29" t="n">
        <v>6.78932</v>
      </c>
      <c r="SQ29" t="n">
        <v>6.80226</v>
      </c>
      <c r="SR29" t="n">
        <v>6.81338</v>
      </c>
      <c r="SS29" t="n">
        <v>6.83173</v>
      </c>
      <c r="ST29" t="n">
        <v>6.83767</v>
      </c>
      <c r="SU29" t="n">
        <v>6.84285</v>
      </c>
      <c r="SV29" t="n">
        <v>6.84748</v>
      </c>
      <c r="SW29" t="n">
        <v>6.85481</v>
      </c>
      <c r="SX29" t="n">
        <v>6.87202</v>
      </c>
      <c r="SY29" t="n">
        <v>6.88958</v>
      </c>
      <c r="SZ29" t="n">
        <v>6.90978</v>
      </c>
      <c r="TA29" t="n">
        <v>6.92472</v>
      </c>
      <c r="TB29" t="n">
        <v>6.93529</v>
      </c>
      <c r="TC29" t="n">
        <v>6.9489</v>
      </c>
      <c r="TD29" t="n">
        <v>6.95756</v>
      </c>
      <c r="TE29" t="n">
        <v>6.96961</v>
      </c>
      <c r="TF29" t="n">
        <v>6.98789</v>
      </c>
      <c r="TG29" t="n">
        <v>7.00629</v>
      </c>
      <c r="TH29" t="n">
        <v>7.02759</v>
      </c>
      <c r="TI29" t="n">
        <v>7.04252</v>
      </c>
      <c r="TJ29" t="n">
        <v>7.05079</v>
      </c>
      <c r="TK29" t="n">
        <v>7.07004</v>
      </c>
      <c r="TL29" t="n">
        <v>7.08303</v>
      </c>
      <c r="TM29" t="n">
        <v>7.09021</v>
      </c>
      <c r="TN29" t="n">
        <v>7.10368</v>
      </c>
      <c r="TO29" t="n">
        <v>7.11616</v>
      </c>
      <c r="TP29" t="n">
        <v>7.12429</v>
      </c>
      <c r="TQ29" t="n">
        <v>7.13165</v>
      </c>
      <c r="TR29" t="n">
        <v>7.1366</v>
      </c>
      <c r="TS29" t="n">
        <v>7.14346</v>
      </c>
      <c r="TT29" t="n">
        <v>7.15059</v>
      </c>
      <c r="TU29" t="n">
        <v>7.17087</v>
      </c>
      <c r="TV29" t="n">
        <v>7.18637</v>
      </c>
      <c r="TW29" t="n">
        <v>7.20882</v>
      </c>
      <c r="TX29" t="n">
        <v>7.22779</v>
      </c>
      <c r="TY29" t="n">
        <v>7.24407</v>
      </c>
      <c r="TZ29" t="n">
        <v>7.26324</v>
      </c>
      <c r="UA29" t="n">
        <v>7.27366</v>
      </c>
      <c r="UB29" t="n">
        <v>7.29885</v>
      </c>
      <c r="UC29" t="n">
        <v>7.31757</v>
      </c>
      <c r="UD29" t="n">
        <v>7.32404</v>
      </c>
      <c r="UE29" t="n">
        <v>7.34158</v>
      </c>
      <c r="UF29" t="n">
        <v>7.36588</v>
      </c>
      <c r="UG29" t="n">
        <v>7.39124</v>
      </c>
      <c r="UH29" t="n">
        <v>7.40071</v>
      </c>
      <c r="UI29" t="n">
        <v>7.41794</v>
      </c>
      <c r="UJ29" t="n">
        <v>7.42851</v>
      </c>
      <c r="UK29" t="n">
        <v>7.43924</v>
      </c>
      <c r="UL29" t="n">
        <v>7.45641</v>
      </c>
      <c r="UM29" t="n">
        <v>7.46937</v>
      </c>
      <c r="UN29" t="n">
        <v>7.48665</v>
      </c>
      <c r="UO29" t="n">
        <v>7.4959</v>
      </c>
      <c r="UP29" t="n">
        <v>7.50763</v>
      </c>
      <c r="UQ29" t="n">
        <v>7.51648</v>
      </c>
      <c r="UR29" t="n">
        <v>7.53667</v>
      </c>
      <c r="US29" t="n">
        <v>7.54984</v>
      </c>
      <c r="UT29" t="n">
        <v>7.57135</v>
      </c>
      <c r="UU29" t="n">
        <v>7.59228</v>
      </c>
      <c r="UV29" t="n">
        <v>7.60858</v>
      </c>
      <c r="UW29" t="n">
        <v>7.6101</v>
      </c>
      <c r="UX29" t="n">
        <v>7.62459</v>
      </c>
      <c r="UY29" t="n">
        <v>7.64494</v>
      </c>
      <c r="UZ29" t="n">
        <v>7.65987</v>
      </c>
      <c r="VA29" t="n">
        <v>7.68422</v>
      </c>
      <c r="VB29" t="n">
        <v>7.69932</v>
      </c>
      <c r="VC29" t="n">
        <v>7.71268</v>
      </c>
      <c r="VD29" t="n">
        <v>7.72843</v>
      </c>
      <c r="VE29" t="n">
        <v>7.74016</v>
      </c>
      <c r="VF29" t="n">
        <v>7.7581</v>
      </c>
      <c r="VG29" t="n">
        <v>7.77046</v>
      </c>
      <c r="VH29" t="n">
        <v>7.78402</v>
      </c>
      <c r="VI29" t="n">
        <v>7.79205</v>
      </c>
      <c r="VJ29" t="n">
        <v>7.80424</v>
      </c>
      <c r="VK29" t="n">
        <v>7.81869</v>
      </c>
      <c r="VL29" t="n">
        <v>7.82697</v>
      </c>
      <c r="VM29" t="n">
        <v>7.83907</v>
      </c>
      <c r="VN29" t="n">
        <v>7.84539</v>
      </c>
      <c r="VO29" t="n">
        <v>7.86583</v>
      </c>
      <c r="VP29" t="n">
        <v>7.88004</v>
      </c>
      <c r="VQ29" t="n">
        <v>7.88596</v>
      </c>
      <c r="VR29" t="n">
        <v>7.89277</v>
      </c>
      <c r="VS29" t="n">
        <v>7.90087</v>
      </c>
      <c r="VT29" t="n">
        <v>7.91365</v>
      </c>
      <c r="VU29" t="n">
        <v>7.93178</v>
      </c>
      <c r="VV29" t="n">
        <v>7.94803</v>
      </c>
      <c r="VW29" t="n">
        <v>7.95937</v>
      </c>
      <c r="VX29" t="n">
        <v>7.96529</v>
      </c>
      <c r="VY29" t="n">
        <v>7.98926</v>
      </c>
      <c r="VZ29" t="n">
        <v>7.9986</v>
      </c>
      <c r="WA29" t="n">
        <v>8.005050000000001</v>
      </c>
      <c r="WB29" t="n">
        <v>8.01689</v>
      </c>
      <c r="WC29" t="n">
        <v>8.03013</v>
      </c>
      <c r="WD29" t="n">
        <v>8.03961</v>
      </c>
      <c r="WE29" t="n">
        <v>8.05247</v>
      </c>
      <c r="WF29" t="n">
        <v>8.08108</v>
      </c>
      <c r="WG29" t="n">
        <v>8.09102</v>
      </c>
      <c r="WH29" t="n">
        <v>8.120200000000001</v>
      </c>
      <c r="WI29" t="n">
        <v>8.13471</v>
      </c>
      <c r="WJ29" t="n">
        <v>8.14833</v>
      </c>
      <c r="WK29" t="n">
        <v>8.157</v>
      </c>
      <c r="WL29" t="n">
        <v>8.1669</v>
      </c>
      <c r="WM29" t="n">
        <v>8.18661</v>
      </c>
      <c r="WN29" t="n">
        <v>8.204409999999999</v>
      </c>
      <c r="WO29" t="n">
        <v>8.21733</v>
      </c>
      <c r="WP29" t="n">
        <v>8.228859999999999</v>
      </c>
      <c r="WQ29" t="n">
        <v>8.24207</v>
      </c>
      <c r="WR29" t="n">
        <v>8.25526</v>
      </c>
      <c r="WS29" t="n">
        <v>8.26502</v>
      </c>
      <c r="WT29" t="n">
        <v>8.278930000000001</v>
      </c>
      <c r="WU29" t="n">
        <v>8.30072</v>
      </c>
      <c r="WV29" t="n">
        <v>8.310650000000001</v>
      </c>
      <c r="WW29" t="n">
        <v>8.31799</v>
      </c>
      <c r="WX29" t="n">
        <v>8.332689999999999</v>
      </c>
      <c r="WY29" t="n">
        <v>8.35591</v>
      </c>
      <c r="WZ29" t="n">
        <v>8.3775</v>
      </c>
      <c r="XA29" t="n">
        <v>8.3909</v>
      </c>
      <c r="XB29" t="n">
        <v>8.42238</v>
      </c>
      <c r="XC29" t="n">
        <v>8.43967</v>
      </c>
      <c r="XD29" t="n">
        <v>8.45271</v>
      </c>
      <c r="XE29" t="n">
        <v>8.4611</v>
      </c>
      <c r="XF29" t="n">
        <v>8.48035</v>
      </c>
      <c r="XG29" t="n">
        <v>8.495369999999999</v>
      </c>
      <c r="XH29" t="n">
        <v>8.50963</v>
      </c>
      <c r="XI29" t="n">
        <v>8.52434</v>
      </c>
      <c r="XJ29" t="n">
        <v>8.541359999999999</v>
      </c>
      <c r="XK29" t="n">
        <v>8.566409999999999</v>
      </c>
      <c r="XL29" t="n">
        <v>8.585330000000001</v>
      </c>
      <c r="XM29" t="n">
        <v>8.60543</v>
      </c>
      <c r="XN29" t="n">
        <v>8.62448</v>
      </c>
      <c r="XO29" t="n">
        <v>8.63349</v>
      </c>
      <c r="XP29" t="n">
        <v>8.639989999999999</v>
      </c>
      <c r="XQ29" t="n">
        <v>8.647399999999999</v>
      </c>
      <c r="XR29" t="n">
        <v>8.672079999999999</v>
      </c>
      <c r="XS29" t="n">
        <v>8.67877</v>
      </c>
      <c r="XT29" t="n">
        <v>8.695589999999999</v>
      </c>
      <c r="XU29" t="n">
        <v>8.702629999999999</v>
      </c>
      <c r="XV29" t="n">
        <v>8.72317</v>
      </c>
      <c r="XW29" t="n">
        <v>8.74966</v>
      </c>
      <c r="XX29" t="n">
        <v>8.767300000000001</v>
      </c>
      <c r="XY29" t="n">
        <v>8.7826</v>
      </c>
      <c r="XZ29" t="n">
        <v>8.792870000000001</v>
      </c>
      <c r="YA29" t="n">
        <v>8.80749</v>
      </c>
      <c r="YB29" t="n">
        <v>8.83277</v>
      </c>
      <c r="YC29" t="n">
        <v>8.847950000000001</v>
      </c>
      <c r="YD29" t="n">
        <v>8.864089999999999</v>
      </c>
      <c r="YE29" t="n">
        <v>8.884499999999999</v>
      </c>
      <c r="YF29" t="n">
        <v>8.9154</v>
      </c>
      <c r="YG29" t="n">
        <v>8.938510000000001</v>
      </c>
      <c r="YH29" t="n">
        <v>8.95215</v>
      </c>
      <c r="YI29" t="n">
        <v>8.97017</v>
      </c>
      <c r="YJ29" t="n">
        <v>8.98291</v>
      </c>
      <c r="YK29" t="n">
        <v>9.004799999999999</v>
      </c>
      <c r="YL29" t="n">
        <v>9.0114</v>
      </c>
      <c r="YM29" t="n">
        <v>9.036899999999999</v>
      </c>
      <c r="YN29" t="n">
        <v>9.048730000000001</v>
      </c>
      <c r="YO29" t="n">
        <v>9.057320000000001</v>
      </c>
      <c r="YP29" t="n">
        <v>9.07076</v>
      </c>
      <c r="YQ29" t="n">
        <v>9.088760000000001</v>
      </c>
      <c r="YR29" t="n">
        <v>9.097009999999999</v>
      </c>
      <c r="YS29" t="n">
        <v>9.10108</v>
      </c>
      <c r="YT29" t="n">
        <v>9.12087</v>
      </c>
      <c r="YU29" t="n">
        <v>9.1371</v>
      </c>
      <c r="YV29" t="n">
        <v>9.150919999999999</v>
      </c>
      <c r="YW29" t="n">
        <v>9.1568</v>
      </c>
      <c r="YX29" t="n">
        <v>9.168480000000001</v>
      </c>
      <c r="YY29" t="n">
        <v>9.183210000000001</v>
      </c>
      <c r="YZ29" t="n">
        <v>9.19894</v>
      </c>
      <c r="ZA29" t="n">
        <v>9.22442</v>
      </c>
      <c r="ZB29" t="n">
        <v>9.254799999999999</v>
      </c>
      <c r="ZC29" t="n">
        <v>9.281790000000001</v>
      </c>
      <c r="ZD29" t="n">
        <v>9.29369</v>
      </c>
      <c r="ZE29" t="n">
        <v>9.31467</v>
      </c>
      <c r="ZF29" t="n">
        <v>9.336779999999999</v>
      </c>
      <c r="ZG29" t="n">
        <v>9.346959999999999</v>
      </c>
      <c r="ZH29" t="n">
        <v>9.388500000000001</v>
      </c>
      <c r="ZI29" t="n">
        <v>9.409420000000001</v>
      </c>
      <c r="ZJ29" t="n">
        <v>9.44075</v>
      </c>
      <c r="ZK29" t="n">
        <v>9.485060000000001</v>
      </c>
      <c r="ZL29" t="n">
        <v>9.50282</v>
      </c>
      <c r="ZM29" t="n">
        <v>9.517760000000001</v>
      </c>
      <c r="ZN29" t="n">
        <v>9.53871</v>
      </c>
      <c r="ZO29" t="n">
        <v>9.5634</v>
      </c>
      <c r="ZP29" t="n">
        <v>9.589130000000001</v>
      </c>
      <c r="ZQ29" t="n">
        <v>9.59929</v>
      </c>
      <c r="ZR29" t="n">
        <v>9.60576</v>
      </c>
      <c r="ZS29" t="n">
        <v>9.62195</v>
      </c>
      <c r="ZT29" t="n">
        <v>9.632569999999999</v>
      </c>
      <c r="ZU29" t="n">
        <v>9.654920000000001</v>
      </c>
      <c r="ZV29" t="n">
        <v>9.681609999999999</v>
      </c>
      <c r="ZW29" t="n">
        <v>9.69652</v>
      </c>
      <c r="ZX29" t="n">
        <v>9.71679</v>
      </c>
      <c r="ZY29" t="n">
        <v>9.7294</v>
      </c>
      <c r="ZZ29" t="n">
        <v>9.73976</v>
      </c>
      <c r="AAA29" t="n">
        <v>9.75902</v>
      </c>
      <c r="AAB29" t="n">
        <v>9.77392</v>
      </c>
      <c r="AAC29" t="n">
        <v>9.78749</v>
      </c>
      <c r="AAD29" t="n">
        <v>9.80419</v>
      </c>
      <c r="AAE29" t="n">
        <v>9.84488</v>
      </c>
      <c r="AAF29" t="n">
        <v>9.878410000000001</v>
      </c>
      <c r="AAG29" t="n">
        <v>9.906599999999999</v>
      </c>
      <c r="AAH29" t="n">
        <v>9.918060000000001</v>
      </c>
      <c r="AAI29" t="n">
        <v>9.930249999999999</v>
      </c>
      <c r="AAJ29" t="n">
        <v>9.942299999999999</v>
      </c>
      <c r="AAK29" t="n">
        <v>9.95782</v>
      </c>
      <c r="AAL29" t="n">
        <v>9.98747</v>
      </c>
      <c r="AAM29" t="n">
        <v>10.02449</v>
      </c>
      <c r="AAN29" t="n">
        <v>10.03406</v>
      </c>
      <c r="AAO29" t="n">
        <v>10.04481</v>
      </c>
      <c r="AAP29" t="n">
        <v>10.06211</v>
      </c>
      <c r="AAQ29" t="n">
        <v>10.09689</v>
      </c>
      <c r="AAR29" t="n">
        <v>10.12076</v>
      </c>
      <c r="AAS29" t="n">
        <v>10.15863</v>
      </c>
      <c r="AAT29" t="n">
        <v>10.16857</v>
      </c>
      <c r="AAU29" t="n">
        <v>10.18331</v>
      </c>
      <c r="AAV29" t="n">
        <v>10.19996</v>
      </c>
      <c r="AAW29" t="n">
        <v>10.23524</v>
      </c>
      <c r="AAX29" t="n">
        <v>10.26207</v>
      </c>
      <c r="AAY29" t="n">
        <v>10.28366</v>
      </c>
      <c r="AAZ29" t="n">
        <v>10.30157</v>
      </c>
      <c r="ABA29" t="n">
        <v>10.30839</v>
      </c>
      <c r="ABB29" t="n">
        <v>10.3315</v>
      </c>
      <c r="ABC29" t="n">
        <v>10.35133</v>
      </c>
      <c r="ABD29" t="n">
        <v>10.37861</v>
      </c>
      <c r="ABE29" t="n">
        <v>10.39651</v>
      </c>
      <c r="ABF29" t="n">
        <v>10.41125</v>
      </c>
      <c r="ABG29" t="n">
        <v>10.43702</v>
      </c>
      <c r="ABH29" t="n">
        <v>10.45106</v>
      </c>
      <c r="ABI29" t="n">
        <v>10.47846</v>
      </c>
      <c r="ABJ29" t="n">
        <v>10.52046</v>
      </c>
      <c r="ABK29" t="n">
        <v>10.56244</v>
      </c>
      <c r="ABL29" t="n">
        <v>10.5728</v>
      </c>
      <c r="ABM29" t="n">
        <v>10.58284</v>
      </c>
      <c r="ABN29" t="n">
        <v>10.60649</v>
      </c>
      <c r="ABO29" t="n">
        <v>10.61366</v>
      </c>
      <c r="ABP29" t="n">
        <v>10.62998</v>
      </c>
      <c r="ABQ29" t="n">
        <v>10.66514</v>
      </c>
      <c r="ABR29" t="n">
        <v>10.70745</v>
      </c>
      <c r="ABS29" t="n">
        <v>10.7373</v>
      </c>
      <c r="ABT29" t="n">
        <v>10.78952</v>
      </c>
      <c r="ABU29" t="n">
        <v>10.82367</v>
      </c>
      <c r="ABV29" t="n">
        <v>10.85123</v>
      </c>
      <c r="ABW29" t="n">
        <v>10.86988</v>
      </c>
      <c r="ABX29" t="n">
        <v>10.90471</v>
      </c>
      <c r="ABY29" t="n">
        <v>10.92041</v>
      </c>
      <c r="ABZ29" t="n">
        <v>10.93758</v>
      </c>
      <c r="ACA29" t="n">
        <v>10.94794</v>
      </c>
      <c r="ACB29" t="n">
        <v>10.953</v>
      </c>
      <c r="ACC29" t="n">
        <v>10.97463</v>
      </c>
      <c r="ACD29" t="n">
        <v>10.9853</v>
      </c>
      <c r="ACE29" t="n">
        <v>10.99856</v>
      </c>
      <c r="ACF29" t="n">
        <v>11.0287</v>
      </c>
      <c r="ACG29" t="n">
        <v>11.06165</v>
      </c>
      <c r="ACH29" t="n">
        <v>11.08533</v>
      </c>
      <c r="ACI29" t="n">
        <v>11.12228</v>
      </c>
      <c r="ACJ29" t="n">
        <v>11.14247</v>
      </c>
      <c r="ACK29" t="n">
        <v>11.17072</v>
      </c>
      <c r="ACL29" t="n">
        <v>11.19361</v>
      </c>
      <c r="ACM29" t="n">
        <v>11.24936</v>
      </c>
      <c r="ACN29" t="n">
        <v>11.28079</v>
      </c>
      <c r="ACO29" t="n">
        <v>11.31408</v>
      </c>
      <c r="ACP29" t="n">
        <v>11.36725</v>
      </c>
      <c r="ACQ29" t="n">
        <v>11.39549</v>
      </c>
      <c r="ACR29" t="n">
        <v>11.43988</v>
      </c>
      <c r="ACS29" t="n">
        <v>11.47676</v>
      </c>
      <c r="ACT29" t="n">
        <v>11.50541</v>
      </c>
      <c r="ACU29" t="n">
        <v>11.54255</v>
      </c>
      <c r="ACV29" t="n">
        <v>11.5716</v>
      </c>
      <c r="ACW29" t="n">
        <v>11.61789</v>
      </c>
      <c r="ACX29" t="n">
        <v>11.65187</v>
      </c>
      <c r="ACY29" t="n">
        <v>11.68221</v>
      </c>
      <c r="ACZ29" t="n">
        <v>11.70168</v>
      </c>
      <c r="ADA29" t="n">
        <v>11.73101</v>
      </c>
      <c r="ADB29" t="n">
        <v>11.74803</v>
      </c>
      <c r="ADC29" t="n">
        <v>11.76732</v>
      </c>
      <c r="ADD29" t="n">
        <v>11.79252</v>
      </c>
      <c r="ADE29" t="n">
        <v>11.8328</v>
      </c>
      <c r="ADF29" t="n">
        <v>11.86142</v>
      </c>
      <c r="ADG29" t="n">
        <v>11.88528</v>
      </c>
      <c r="ADH29" t="n">
        <v>11.90753</v>
      </c>
      <c r="ADI29" t="n">
        <v>11.96449</v>
      </c>
      <c r="ADJ29" t="n">
        <v>12.00141</v>
      </c>
      <c r="ADK29" t="n">
        <v>12.05269</v>
      </c>
      <c r="ADL29" t="n">
        <v>12.09772</v>
      </c>
      <c r="ADM29" t="n">
        <v>12.13139</v>
      </c>
      <c r="ADN29" t="n">
        <v>12.14787</v>
      </c>
      <c r="ADO29" t="n">
        <v>12.17167</v>
      </c>
      <c r="ADP29" t="n">
        <v>12.23378</v>
      </c>
      <c r="ADQ29" t="n">
        <v>12.25976</v>
      </c>
      <c r="ADR29" t="n">
        <v>12.28579</v>
      </c>
      <c r="ADS29" t="n">
        <v>12.31101</v>
      </c>
      <c r="ADT29" t="n">
        <v>12.38025</v>
      </c>
      <c r="ADU29" t="n">
        <v>12.40524</v>
      </c>
      <c r="ADV29" t="n">
        <v>12.42141</v>
      </c>
      <c r="ADW29" t="n">
        <v>12.45156</v>
      </c>
      <c r="ADX29" t="n">
        <v>12.48805</v>
      </c>
      <c r="ADY29" t="n">
        <v>12.53009</v>
      </c>
      <c r="ADZ29" t="n">
        <v>12.54563</v>
      </c>
      <c r="AEA29" t="n">
        <v>12.5791</v>
      </c>
      <c r="AEB29" t="n">
        <v>12.62903</v>
      </c>
      <c r="AEC29" t="n">
        <v>12.66125</v>
      </c>
      <c r="AED29" t="n">
        <v>12.6908</v>
      </c>
      <c r="AEE29" t="n">
        <v>12.7107</v>
      </c>
      <c r="AEF29" t="n">
        <v>12.73204</v>
      </c>
      <c r="AEG29" t="n">
        <v>12.78179</v>
      </c>
      <c r="AEH29" t="n">
        <v>12.82441</v>
      </c>
      <c r="AEI29" t="n">
        <v>12.8756</v>
      </c>
      <c r="AEJ29" t="n">
        <v>12.91857</v>
      </c>
      <c r="AEK29" t="n">
        <v>12.93299</v>
      </c>
      <c r="AEL29" t="n">
        <v>12.96046</v>
      </c>
      <c r="AEM29" t="n">
        <v>12.98034</v>
      </c>
      <c r="AEN29" t="n">
        <v>12.99067</v>
      </c>
      <c r="AEO29" t="n">
        <v>12.99992</v>
      </c>
      <c r="AEP29" t="n">
        <v>13.03386</v>
      </c>
      <c r="AEQ29" t="n">
        <v>13.10087</v>
      </c>
      <c r="AER29" t="n">
        <v>13.17895</v>
      </c>
      <c r="AES29" t="n">
        <v>13.22772</v>
      </c>
      <c r="AET29" t="n">
        <v>13.28721</v>
      </c>
      <c r="AEU29" t="n">
        <v>13.32099</v>
      </c>
      <c r="AEV29" t="n">
        <v>13.36258</v>
      </c>
      <c r="AEW29" t="n">
        <v>13.36822</v>
      </c>
      <c r="AEX29" t="n">
        <v>13.40347</v>
      </c>
      <c r="AEY29" t="n">
        <v>13.44326</v>
      </c>
      <c r="AEZ29" t="n">
        <v>13.45303</v>
      </c>
      <c r="AFA29" t="n">
        <v>13.48709</v>
      </c>
      <c r="AFB29" t="n">
        <v>13.52365</v>
      </c>
      <c r="AFC29" t="n">
        <v>13.54104</v>
      </c>
      <c r="AFD29" t="n">
        <v>13.57378</v>
      </c>
      <c r="AFE29" t="n">
        <v>13.61784</v>
      </c>
      <c r="AFF29" t="n">
        <v>13.65725</v>
      </c>
      <c r="AFG29" t="n">
        <v>13.68648</v>
      </c>
      <c r="AFH29" t="n">
        <v>13.73267</v>
      </c>
      <c r="AFI29" t="n">
        <v>13.77221</v>
      </c>
      <c r="AFJ29" t="n">
        <v>13.8208</v>
      </c>
      <c r="AFK29" t="n">
        <v>13.87479</v>
      </c>
      <c r="AFL29" t="n">
        <v>13.9218</v>
      </c>
      <c r="AFM29" t="n">
        <v>13.95279</v>
      </c>
      <c r="AFN29" t="n">
        <v>13.99722</v>
      </c>
      <c r="AFO29" t="n">
        <v>14.03773</v>
      </c>
      <c r="AFP29" t="n">
        <v>14.10052</v>
      </c>
      <c r="AFQ29" t="n">
        <v>14.15975</v>
      </c>
      <c r="AFR29" t="n">
        <v>14.24255</v>
      </c>
      <c r="AFS29" t="n">
        <v>14.26748</v>
      </c>
      <c r="AFT29" t="n">
        <v>14.29505</v>
      </c>
      <c r="AFU29" t="n">
        <v>14.33383</v>
      </c>
      <c r="AFV29" t="n">
        <v>14.38939</v>
      </c>
      <c r="AFW29" t="n">
        <v>14.42322</v>
      </c>
      <c r="AFX29" t="n">
        <v>14.43951</v>
      </c>
      <c r="AFY29" t="n">
        <v>14.45596</v>
      </c>
      <c r="AFZ29" t="n">
        <v>14.50771</v>
      </c>
      <c r="AGA29" t="n">
        <v>14.55626</v>
      </c>
      <c r="AGB29" t="n">
        <v>14.613</v>
      </c>
      <c r="AGC29" t="n">
        <v>14.66689</v>
      </c>
      <c r="AGD29" t="n">
        <v>14.7234</v>
      </c>
      <c r="AGE29" t="n">
        <v>14.78955</v>
      </c>
      <c r="AGF29" t="n">
        <v>14.87002</v>
      </c>
      <c r="AGG29" t="n">
        <v>14.93483</v>
      </c>
      <c r="AGH29" t="n">
        <v>14.95937</v>
      </c>
      <c r="AGI29" t="n">
        <v>14.98975</v>
      </c>
      <c r="AGJ29" t="n">
        <v>15.03418</v>
      </c>
      <c r="AGK29" t="n">
        <v>15.07031</v>
      </c>
      <c r="AGL29" t="n">
        <v>15.12461</v>
      </c>
      <c r="AGM29" t="n">
        <v>15.17406</v>
      </c>
      <c r="AGN29" t="n">
        <v>15.21852</v>
      </c>
      <c r="AGO29" t="n">
        <v>15.29152</v>
      </c>
      <c r="AGP29" t="n">
        <v>15.35408</v>
      </c>
      <c r="AGQ29" t="n">
        <v>15.389</v>
      </c>
      <c r="AGR29" t="n">
        <v>15.42556</v>
      </c>
      <c r="AGS29" t="n">
        <v>15.48636</v>
      </c>
      <c r="AGT29" t="n">
        <v>15.56501</v>
      </c>
      <c r="AGU29" t="n">
        <v>15.6128</v>
      </c>
      <c r="AGV29" t="n">
        <v>15.70217</v>
      </c>
      <c r="AGW29" t="n">
        <v>15.74639</v>
      </c>
      <c r="AGX29" t="n">
        <v>15.82176</v>
      </c>
      <c r="AGY29" t="n">
        <v>15.8801</v>
      </c>
      <c r="AGZ29" t="n">
        <v>15.92908</v>
      </c>
      <c r="AHA29" t="n">
        <v>15.96763</v>
      </c>
      <c r="AHB29" t="n">
        <v>16.03735</v>
      </c>
      <c r="AHC29" t="n">
        <v>16.09279</v>
      </c>
      <c r="AHD29" t="n">
        <v>16.14009</v>
      </c>
      <c r="AHE29" t="n">
        <v>16.18708</v>
      </c>
      <c r="AHF29" t="n">
        <v>16.22098</v>
      </c>
      <c r="AHG29" t="n">
        <v>16.25902</v>
      </c>
      <c r="AHH29" t="n">
        <v>16.3518</v>
      </c>
      <c r="AHI29" t="n">
        <v>16.53425</v>
      </c>
      <c r="AHJ29" t="n">
        <v>16.63853</v>
      </c>
      <c r="AHK29" t="n">
        <v>16.76206</v>
      </c>
      <c r="AHL29" t="n">
        <v>16.85081</v>
      </c>
      <c r="AHM29" t="n">
        <v>16.9114</v>
      </c>
      <c r="AHN29" t="n">
        <v>16.94857</v>
      </c>
      <c r="AHO29" t="n">
        <v>17.06196</v>
      </c>
      <c r="AHP29" t="n">
        <v>17.14604</v>
      </c>
      <c r="AHQ29" t="n">
        <v>17.21833</v>
      </c>
      <c r="AHR29" t="n">
        <v>17.28215</v>
      </c>
      <c r="AHS29" t="n">
        <v>17.3729</v>
      </c>
      <c r="AHT29" t="n">
        <v>17.45934</v>
      </c>
      <c r="AHU29" t="n">
        <v>17.51225</v>
      </c>
      <c r="AHV29" t="n">
        <v>17.58576</v>
      </c>
      <c r="AHW29" t="n">
        <v>17.69596</v>
      </c>
      <c r="AHX29" t="n">
        <v>17.7691</v>
      </c>
      <c r="AHY29" t="n">
        <v>17.88593</v>
      </c>
      <c r="AHZ29" t="n">
        <v>17.97889</v>
      </c>
      <c r="AIA29" t="n">
        <v>18.10837</v>
      </c>
      <c r="AIB29" t="n">
        <v>18.22092</v>
      </c>
      <c r="AIC29" t="n">
        <v>18.30046</v>
      </c>
      <c r="AID29" t="n">
        <v>18.41079</v>
      </c>
      <c r="AIE29" t="n">
        <v>18.51918</v>
      </c>
      <c r="AIF29" t="n">
        <v>18.61474</v>
      </c>
      <c r="AIG29" t="n">
        <v>18.6932</v>
      </c>
      <c r="AIH29" t="n">
        <v>18.78405</v>
      </c>
      <c r="AII29" t="n">
        <v>18.87944</v>
      </c>
      <c r="AIJ29" t="n">
        <v>18.92071</v>
      </c>
      <c r="AIK29" t="n">
        <v>19.01612</v>
      </c>
      <c r="AIL29" t="n">
        <v>19.1035</v>
      </c>
      <c r="AIM29" t="n">
        <v>19.16556</v>
      </c>
      <c r="AIN29" t="n">
        <v>19.30062</v>
      </c>
      <c r="AIO29" t="n">
        <v>19.41013</v>
      </c>
      <c r="AIP29" t="n">
        <v>19.54163</v>
      </c>
      <c r="AIQ29" t="n">
        <v>19.71855</v>
      </c>
      <c r="AIR29" t="n">
        <v>19.83514</v>
      </c>
      <c r="AIS29" t="n">
        <v>19.97901</v>
      </c>
      <c r="AIT29" t="n">
        <v>20.02688</v>
      </c>
      <c r="AIU29" t="n">
        <v>20.09035</v>
      </c>
      <c r="AIV29" t="n">
        <v>20.16187</v>
      </c>
      <c r="AIW29" t="n">
        <v>20.25135</v>
      </c>
      <c r="AIX29" t="n">
        <v>20.37342</v>
      </c>
      <c r="AIY29" t="n">
        <v>20.53908</v>
      </c>
      <c r="AIZ29" t="n">
        <v>20.61111</v>
      </c>
      <c r="AJA29" t="n">
        <v>20.72864</v>
      </c>
      <c r="AJB29" t="n">
        <v>20.84975</v>
      </c>
      <c r="AJC29" t="n">
        <v>20.97784</v>
      </c>
      <c r="AJD29" t="n">
        <v>21.14276</v>
      </c>
      <c r="AJE29" t="n">
        <v>21.2832</v>
      </c>
      <c r="AJF29" t="n">
        <v>21.4156</v>
      </c>
      <c r="AJG29" t="n">
        <v>21.46337</v>
      </c>
      <c r="AJH29" t="n">
        <v>21.51311</v>
      </c>
      <c r="AJI29" t="n">
        <v>21.60448</v>
      </c>
      <c r="AJJ29" t="n">
        <v>21.69263</v>
      </c>
      <c r="AJK29" t="n">
        <v>21.79843</v>
      </c>
      <c r="AJL29" t="n">
        <v>21.92893</v>
      </c>
      <c r="AJM29" t="n">
        <v>22.0026</v>
      </c>
      <c r="AJN29" t="n">
        <v>22.15107</v>
      </c>
      <c r="AJO29" t="n">
        <v>22.34197</v>
      </c>
      <c r="AJP29" t="n">
        <v>22.47416</v>
      </c>
      <c r="AJQ29" t="n">
        <v>22.64355</v>
      </c>
      <c r="AJR29" t="n">
        <v>22.70062</v>
      </c>
      <c r="AJS29" t="n">
        <v>22.90145</v>
      </c>
      <c r="AJT29" t="n">
        <v>23.07809</v>
      </c>
      <c r="AJU29" t="n">
        <v>23.16513</v>
      </c>
      <c r="AJV29" t="n">
        <v>23.2454</v>
      </c>
      <c r="AJW29" t="n">
        <v>23.35634</v>
      </c>
      <c r="AJX29" t="n">
        <v>23.50901</v>
      </c>
      <c r="AJY29" t="n">
        <v>23.73785</v>
      </c>
      <c r="AJZ29" t="n">
        <v>23.90532</v>
      </c>
      <c r="AKA29" t="n">
        <v>24.1824</v>
      </c>
      <c r="AKB29" t="n">
        <v>24.36423</v>
      </c>
      <c r="AKC29" t="n">
        <v>24.47101</v>
      </c>
      <c r="AKD29" t="n">
        <v>24.63355</v>
      </c>
      <c r="AKE29" t="n">
        <v>24.87489</v>
      </c>
      <c r="AKF29" t="n">
        <v>25.1951</v>
      </c>
      <c r="AKG29" t="n">
        <v>25.38256</v>
      </c>
      <c r="AKH29" t="n">
        <v>25.57191</v>
      </c>
      <c r="AKI29" t="n">
        <v>25.74687</v>
      </c>
      <c r="AKJ29" t="n">
        <v>26.01955</v>
      </c>
      <c r="AKK29" t="n">
        <v>26.24775</v>
      </c>
      <c r="AKL29" t="n">
        <v>26.63781</v>
      </c>
      <c r="AKM29" t="n">
        <v>27.04067</v>
      </c>
      <c r="AKN29" t="n">
        <v>27.26974</v>
      </c>
      <c r="AKO29" t="n">
        <v>27.51921</v>
      </c>
      <c r="AKP29" t="n">
        <v>27.90645</v>
      </c>
      <c r="AKQ29" t="n">
        <v>28.3466</v>
      </c>
      <c r="AKR29" t="n">
        <v>28.53472</v>
      </c>
      <c r="AKS29" t="n">
        <v>29.08827</v>
      </c>
      <c r="AKT29" t="n">
        <v>29.51979</v>
      </c>
      <c r="AKU29" t="n">
        <v>29.80997</v>
      </c>
      <c r="AKV29" t="n">
        <v>30.6177</v>
      </c>
      <c r="AKW29" t="n">
        <v>31.07643</v>
      </c>
      <c r="AKX29" t="n">
        <v>31.51603</v>
      </c>
      <c r="AKY29" t="n">
        <v>32.09752</v>
      </c>
      <c r="AKZ29" t="n">
        <v>32.90081</v>
      </c>
      <c r="ALA29" t="n">
        <v>33.59794</v>
      </c>
      <c r="ALB29" t="n">
        <v>34.14746</v>
      </c>
      <c r="ALC29" t="n">
        <v>34.98082</v>
      </c>
      <c r="ALD29" t="n">
        <v>35.90649</v>
      </c>
      <c r="ALE29" t="n">
        <v>36.65968</v>
      </c>
      <c r="ALF29" t="n">
        <v>38.54185</v>
      </c>
      <c r="ALG29" t="n">
        <v>40.66682</v>
      </c>
      <c r="ALH29" t="n">
        <v>42.31177</v>
      </c>
      <c r="ALI29" t="n">
        <v>43.64811</v>
      </c>
      <c r="ALJ29" t="n">
        <v>45.92138</v>
      </c>
      <c r="ALK29" t="n">
        <v>47.98866</v>
      </c>
      <c r="ALL29" t="n">
        <v>50.28817</v>
      </c>
      <c r="ALM29" t="n">
        <v>55.4985</v>
      </c>
      <c r="ALN29" t="n">
        <v>60.58649</v>
      </c>
      <c r="ALO29" t="n">
        <v>75.78283</v>
      </c>
    </row>
    <row r="30">
      <c r="A30" t="inlineStr">
        <is>
          <t>Gabon</t>
        </is>
      </c>
      <c r="B30" t="inlineStr">
        <is>
          <t>GAB</t>
        </is>
      </c>
      <c r="C30" s="13">
        <f>AVERAGE(SI30,SJ30)</f>
        <v/>
      </c>
      <c r="D30" t="n">
        <v>0.58308</v>
      </c>
      <c r="E30" t="n">
        <v>0.82698</v>
      </c>
      <c r="F30" t="n">
        <v>1.11889</v>
      </c>
      <c r="G30" t="n">
        <v>1.18985</v>
      </c>
      <c r="H30" t="n">
        <v>1.35285</v>
      </c>
      <c r="I30" t="n">
        <v>1.41035</v>
      </c>
      <c r="J30" t="n">
        <v>1.45784</v>
      </c>
      <c r="K30" t="n">
        <v>1.48459</v>
      </c>
      <c r="L30" t="n">
        <v>1.63586</v>
      </c>
      <c r="M30" t="n">
        <v>1.73952</v>
      </c>
      <c r="N30" t="n">
        <v>1.77615</v>
      </c>
      <c r="O30" t="n">
        <v>1.8626</v>
      </c>
      <c r="P30" t="n">
        <v>1.92481</v>
      </c>
      <c r="Q30" t="n">
        <v>1.9792</v>
      </c>
      <c r="R30" t="n">
        <v>1.99331</v>
      </c>
      <c r="S30" t="n">
        <v>2.01741</v>
      </c>
      <c r="T30" t="n">
        <v>2.05062</v>
      </c>
      <c r="U30" t="n">
        <v>2.07013</v>
      </c>
      <c r="V30" t="n">
        <v>2.10779</v>
      </c>
      <c r="W30" t="n">
        <v>2.12809</v>
      </c>
      <c r="X30" t="n">
        <v>2.1408</v>
      </c>
      <c r="Y30" t="n">
        <v>2.17799</v>
      </c>
      <c r="Z30" t="n">
        <v>2.19729</v>
      </c>
      <c r="AA30" t="n">
        <v>2.21319</v>
      </c>
      <c r="AB30" t="n">
        <v>2.25772</v>
      </c>
      <c r="AC30" t="n">
        <v>2.31031</v>
      </c>
      <c r="AD30" t="n">
        <v>2.32675</v>
      </c>
      <c r="AE30" t="n">
        <v>2.3569</v>
      </c>
      <c r="AF30" t="n">
        <v>2.37092</v>
      </c>
      <c r="AG30" t="n">
        <v>2.39512</v>
      </c>
      <c r="AH30" t="n">
        <v>2.41473</v>
      </c>
      <c r="AI30" t="n">
        <v>2.47923</v>
      </c>
      <c r="AJ30" t="n">
        <v>2.5043</v>
      </c>
      <c r="AK30" t="n">
        <v>2.54543</v>
      </c>
      <c r="AL30" t="n">
        <v>2.5903</v>
      </c>
      <c r="AM30" t="n">
        <v>2.61992</v>
      </c>
      <c r="AN30" t="n">
        <v>2.67501</v>
      </c>
      <c r="AO30" t="n">
        <v>2.709</v>
      </c>
      <c r="AP30" t="n">
        <v>2.72537</v>
      </c>
      <c r="AQ30" t="n">
        <v>2.75621</v>
      </c>
      <c r="AR30" t="n">
        <v>2.78909</v>
      </c>
      <c r="AS30" t="n">
        <v>2.81518</v>
      </c>
      <c r="AT30" t="n">
        <v>2.85709</v>
      </c>
      <c r="AU30" t="n">
        <v>2.89408</v>
      </c>
      <c r="AV30" t="n">
        <v>2.92258</v>
      </c>
      <c r="AW30" t="n">
        <v>2.93952</v>
      </c>
      <c r="AX30" t="n">
        <v>2.95319</v>
      </c>
      <c r="AY30" t="n">
        <v>2.96406</v>
      </c>
      <c r="AZ30" t="n">
        <v>2.98388</v>
      </c>
      <c r="BA30" t="n">
        <v>3.00164</v>
      </c>
      <c r="BB30" t="n">
        <v>3.02453</v>
      </c>
      <c r="BC30" t="n">
        <v>3.03112</v>
      </c>
      <c r="BD30" t="n">
        <v>3.04077</v>
      </c>
      <c r="BE30" t="n">
        <v>3.0717</v>
      </c>
      <c r="BF30" t="n">
        <v>3.10817</v>
      </c>
      <c r="BG30" t="n">
        <v>3.1365</v>
      </c>
      <c r="BH30" t="n">
        <v>3.17065</v>
      </c>
      <c r="BI30" t="n">
        <v>3.21741</v>
      </c>
      <c r="BJ30" t="n">
        <v>3.23681</v>
      </c>
      <c r="BK30" t="n">
        <v>3.24769</v>
      </c>
      <c r="BL30" t="n">
        <v>3.26868</v>
      </c>
      <c r="BM30" t="n">
        <v>3.29108</v>
      </c>
      <c r="BN30" t="n">
        <v>3.33071</v>
      </c>
      <c r="BO30" t="n">
        <v>3.35844</v>
      </c>
      <c r="BP30" t="n">
        <v>3.37844</v>
      </c>
      <c r="BQ30" t="n">
        <v>3.41011</v>
      </c>
      <c r="BR30" t="n">
        <v>3.44632</v>
      </c>
      <c r="BS30" t="n">
        <v>3.48262</v>
      </c>
      <c r="BT30" t="n">
        <v>3.50505</v>
      </c>
      <c r="BU30" t="n">
        <v>3.5321</v>
      </c>
      <c r="BV30" t="n">
        <v>3.56949</v>
      </c>
      <c r="BW30" t="n">
        <v>3.5843</v>
      </c>
      <c r="BX30" t="n">
        <v>3.61997</v>
      </c>
      <c r="BY30" t="n">
        <v>3.66311</v>
      </c>
      <c r="BZ30" t="n">
        <v>3.69033</v>
      </c>
      <c r="CA30" t="n">
        <v>3.71421</v>
      </c>
      <c r="CB30" t="n">
        <v>3.72043</v>
      </c>
      <c r="CC30" t="n">
        <v>3.73333</v>
      </c>
      <c r="CD30" t="n">
        <v>3.76268</v>
      </c>
      <c r="CE30" t="n">
        <v>3.78476</v>
      </c>
      <c r="CF30" t="n">
        <v>3.81067</v>
      </c>
      <c r="CG30" t="n">
        <v>3.85519</v>
      </c>
      <c r="CH30" t="n">
        <v>3.87979</v>
      </c>
      <c r="CI30" t="n">
        <v>3.8869</v>
      </c>
      <c r="CJ30" t="n">
        <v>3.90306</v>
      </c>
      <c r="CK30" t="n">
        <v>3.92565</v>
      </c>
      <c r="CL30" t="n">
        <v>3.94029</v>
      </c>
      <c r="CM30" t="n">
        <v>3.95587</v>
      </c>
      <c r="CN30" t="n">
        <v>3.96481</v>
      </c>
      <c r="CO30" t="n">
        <v>3.976</v>
      </c>
      <c r="CP30" t="n">
        <v>3.99783</v>
      </c>
      <c r="CQ30" t="n">
        <v>4.00812</v>
      </c>
      <c r="CR30" t="n">
        <v>4.02101</v>
      </c>
      <c r="CS30" t="n">
        <v>4.04217</v>
      </c>
      <c r="CT30" t="n">
        <v>4.06028</v>
      </c>
      <c r="CU30" t="n">
        <v>4.07608</v>
      </c>
      <c r="CV30" t="n">
        <v>4.09614</v>
      </c>
      <c r="CW30" t="n">
        <v>4.11134</v>
      </c>
      <c r="CX30" t="n">
        <v>4.1189</v>
      </c>
      <c r="CY30" t="n">
        <v>4.1316</v>
      </c>
      <c r="CZ30" t="n">
        <v>4.14641</v>
      </c>
      <c r="DA30" t="n">
        <v>4.15957</v>
      </c>
      <c r="DB30" t="n">
        <v>4.16953</v>
      </c>
      <c r="DC30" t="n">
        <v>4.19598</v>
      </c>
      <c r="DD30" t="n">
        <v>4.22252</v>
      </c>
      <c r="DE30" t="n">
        <v>4.23406</v>
      </c>
      <c r="DF30" t="n">
        <v>4.24383</v>
      </c>
      <c r="DG30" t="n">
        <v>4.26261</v>
      </c>
      <c r="DH30" t="n">
        <v>4.28543</v>
      </c>
      <c r="DI30" t="n">
        <v>4.28591</v>
      </c>
      <c r="DJ30" t="n">
        <v>4.28591</v>
      </c>
      <c r="DK30" t="n">
        <v>4.28887</v>
      </c>
      <c r="DL30" t="n">
        <v>4.30894</v>
      </c>
      <c r="DM30" t="n">
        <v>4.34382</v>
      </c>
      <c r="DN30" t="n">
        <v>4.35316</v>
      </c>
      <c r="DO30" t="n">
        <v>4.365</v>
      </c>
      <c r="DP30" t="n">
        <v>4.3714</v>
      </c>
      <c r="DQ30" t="n">
        <v>4.37857</v>
      </c>
      <c r="DR30" t="n">
        <v>4.39606</v>
      </c>
      <c r="DS30" t="n">
        <v>4.43355</v>
      </c>
      <c r="DT30" t="n">
        <v>4.46126</v>
      </c>
      <c r="DU30" t="n">
        <v>4.4835</v>
      </c>
      <c r="DV30" t="n">
        <v>4.50835</v>
      </c>
      <c r="DW30" t="n">
        <v>4.53639</v>
      </c>
      <c r="DX30" t="n">
        <v>4.55421</v>
      </c>
      <c r="DY30" t="n">
        <v>4.56959</v>
      </c>
      <c r="DZ30" t="n">
        <v>4.60364</v>
      </c>
      <c r="EA30" t="n">
        <v>4.63525</v>
      </c>
      <c r="EB30" t="n">
        <v>4.65626</v>
      </c>
      <c r="EC30" t="n">
        <v>4.67439</v>
      </c>
      <c r="ED30" t="n">
        <v>4.69255</v>
      </c>
      <c r="EE30" t="n">
        <v>4.70036</v>
      </c>
      <c r="EF30" t="n">
        <v>4.71583</v>
      </c>
      <c r="EG30" t="n">
        <v>4.72786</v>
      </c>
      <c r="EH30" t="n">
        <v>4.75521</v>
      </c>
      <c r="EI30" t="n">
        <v>4.76632</v>
      </c>
      <c r="EJ30" t="n">
        <v>4.7792</v>
      </c>
      <c r="EK30" t="n">
        <v>4.78515</v>
      </c>
      <c r="EL30" t="n">
        <v>4.79664</v>
      </c>
      <c r="EM30" t="n">
        <v>4.8104</v>
      </c>
      <c r="EN30" t="n">
        <v>4.83489</v>
      </c>
      <c r="EO30" t="n">
        <v>4.85118</v>
      </c>
      <c r="EP30" t="n">
        <v>4.86329</v>
      </c>
      <c r="EQ30" t="n">
        <v>4.87669</v>
      </c>
      <c r="ER30" t="n">
        <v>4.88377</v>
      </c>
      <c r="ES30" t="n">
        <v>4.89583</v>
      </c>
      <c r="ET30" t="n">
        <v>4.93178</v>
      </c>
      <c r="EU30" t="n">
        <v>4.95486</v>
      </c>
      <c r="EV30" t="n">
        <v>4.97617</v>
      </c>
      <c r="EW30" t="n">
        <v>4.98983</v>
      </c>
      <c r="EX30" t="n">
        <v>5.0104</v>
      </c>
      <c r="EY30" t="n">
        <v>5.02525</v>
      </c>
      <c r="EZ30" t="n">
        <v>5.04707</v>
      </c>
      <c r="FA30" t="n">
        <v>5.06572</v>
      </c>
      <c r="FB30" t="n">
        <v>5.08621</v>
      </c>
      <c r="FC30" t="n">
        <v>5.09944</v>
      </c>
      <c r="FD30" t="n">
        <v>5.10986</v>
      </c>
      <c r="FE30" t="n">
        <v>5.12386</v>
      </c>
      <c r="FF30" t="n">
        <v>5.15124</v>
      </c>
      <c r="FG30" t="n">
        <v>5.16561</v>
      </c>
      <c r="FH30" t="n">
        <v>5.19419</v>
      </c>
      <c r="FI30" t="n">
        <v>5.21744</v>
      </c>
      <c r="FJ30" t="n">
        <v>5.21959</v>
      </c>
      <c r="FK30" t="n">
        <v>5.23654</v>
      </c>
      <c r="FL30" t="n">
        <v>5.25644</v>
      </c>
      <c r="FM30" t="n">
        <v>5.26935</v>
      </c>
      <c r="FN30" t="n">
        <v>5.28537</v>
      </c>
      <c r="FO30" t="n">
        <v>5.29993</v>
      </c>
      <c r="FP30" t="n">
        <v>5.30926</v>
      </c>
      <c r="FQ30" t="n">
        <v>5.3213</v>
      </c>
      <c r="FR30" t="n">
        <v>5.32551</v>
      </c>
      <c r="FS30" t="n">
        <v>5.32988</v>
      </c>
      <c r="FT30" t="n">
        <v>5.3487</v>
      </c>
      <c r="FU30" t="n">
        <v>5.37062</v>
      </c>
      <c r="FV30" t="n">
        <v>5.39395</v>
      </c>
      <c r="FW30" t="n">
        <v>5.40454</v>
      </c>
      <c r="FX30" t="n">
        <v>5.40688</v>
      </c>
      <c r="FY30" t="n">
        <v>5.41113</v>
      </c>
      <c r="FZ30" t="n">
        <v>5.4259</v>
      </c>
      <c r="GA30" t="n">
        <v>5.43713</v>
      </c>
      <c r="GB30" t="n">
        <v>5.45377</v>
      </c>
      <c r="GC30" t="n">
        <v>5.4615</v>
      </c>
      <c r="GD30" t="n">
        <v>5.47897</v>
      </c>
      <c r="GE30" t="n">
        <v>5.49312</v>
      </c>
      <c r="GF30" t="n">
        <v>5.51757</v>
      </c>
      <c r="GG30" t="n">
        <v>5.5266</v>
      </c>
      <c r="GH30" t="n">
        <v>5.53348</v>
      </c>
      <c r="GI30" t="n">
        <v>5.54441</v>
      </c>
      <c r="GJ30" t="n">
        <v>5.54829</v>
      </c>
      <c r="GK30" t="n">
        <v>5.55559</v>
      </c>
      <c r="GL30" t="n">
        <v>5.56639</v>
      </c>
      <c r="GM30" t="n">
        <v>5.5729</v>
      </c>
      <c r="GN30" t="n">
        <v>5.59591</v>
      </c>
      <c r="GO30" t="n">
        <v>5.61773</v>
      </c>
      <c r="GP30" t="n">
        <v>5.63025</v>
      </c>
      <c r="GQ30" t="n">
        <v>5.63834</v>
      </c>
      <c r="GR30" t="n">
        <v>5.64472</v>
      </c>
      <c r="GS30" t="n">
        <v>5.65639</v>
      </c>
      <c r="GT30" t="n">
        <v>5.6721</v>
      </c>
      <c r="GU30" t="n">
        <v>5.67775</v>
      </c>
      <c r="GV30" t="n">
        <v>5.67775</v>
      </c>
      <c r="GW30" t="n">
        <v>5.67991</v>
      </c>
      <c r="GX30" t="n">
        <v>5.69172</v>
      </c>
      <c r="GY30" t="n">
        <v>5.69555</v>
      </c>
      <c r="GZ30" t="n">
        <v>5.69619</v>
      </c>
      <c r="HA30" t="n">
        <v>5.70687</v>
      </c>
      <c r="HB30" t="n">
        <v>5.7256</v>
      </c>
      <c r="HC30" t="n">
        <v>5.73766</v>
      </c>
      <c r="HD30" t="n">
        <v>5.74832</v>
      </c>
      <c r="HE30" t="n">
        <v>5.75615</v>
      </c>
      <c r="HF30" t="n">
        <v>5.77146</v>
      </c>
      <c r="HG30" t="n">
        <v>5.77811</v>
      </c>
      <c r="HH30" t="n">
        <v>5.8007</v>
      </c>
      <c r="HI30" t="n">
        <v>5.81617</v>
      </c>
      <c r="HJ30" t="n">
        <v>5.82686</v>
      </c>
      <c r="HK30" t="n">
        <v>5.83605</v>
      </c>
      <c r="HL30" t="n">
        <v>5.85917</v>
      </c>
      <c r="HM30" t="n">
        <v>5.87547</v>
      </c>
      <c r="HN30" t="n">
        <v>5.89624</v>
      </c>
      <c r="HO30" t="n">
        <v>5.90242</v>
      </c>
      <c r="HP30" t="n">
        <v>5.91532</v>
      </c>
      <c r="HQ30" t="n">
        <v>5.93714</v>
      </c>
      <c r="HR30" t="n">
        <v>5.94244</v>
      </c>
      <c r="HS30" t="n">
        <v>5.95119</v>
      </c>
      <c r="HT30" t="n">
        <v>5.96199</v>
      </c>
      <c r="HU30" t="n">
        <v>5.96955</v>
      </c>
      <c r="HV30" t="n">
        <v>5.97761</v>
      </c>
      <c r="HW30" t="n">
        <v>5.9787</v>
      </c>
      <c r="HX30" t="n">
        <v>5.99444</v>
      </c>
      <c r="HY30" t="n">
        <v>6.01931</v>
      </c>
      <c r="HZ30" t="n">
        <v>6.03681</v>
      </c>
      <c r="IA30" t="n">
        <v>6.05998</v>
      </c>
      <c r="IB30" t="n">
        <v>6.08514</v>
      </c>
      <c r="IC30" t="n">
        <v>6.11438</v>
      </c>
      <c r="ID30" t="n">
        <v>6.12836</v>
      </c>
      <c r="IE30" t="n">
        <v>6.12942</v>
      </c>
      <c r="IF30" t="n">
        <v>6.13702</v>
      </c>
      <c r="IG30" t="n">
        <v>6.15496</v>
      </c>
      <c r="IH30" t="n">
        <v>6.17658</v>
      </c>
      <c r="II30" t="n">
        <v>6.18637</v>
      </c>
      <c r="IJ30" t="n">
        <v>6.19951</v>
      </c>
      <c r="IK30" t="n">
        <v>6.20889</v>
      </c>
      <c r="IL30" t="n">
        <v>6.21826</v>
      </c>
      <c r="IM30" t="n">
        <v>6.2332</v>
      </c>
      <c r="IN30" t="n">
        <v>6.24123</v>
      </c>
      <c r="IO30" t="n">
        <v>6.26319</v>
      </c>
      <c r="IP30" t="n">
        <v>6.28472</v>
      </c>
      <c r="IQ30" t="n">
        <v>6.3041</v>
      </c>
      <c r="IR30" t="n">
        <v>6.31738</v>
      </c>
      <c r="IS30" t="n">
        <v>6.32845</v>
      </c>
      <c r="IT30" t="n">
        <v>6.36656</v>
      </c>
      <c r="IU30" t="n">
        <v>6.37912</v>
      </c>
      <c r="IV30" t="n">
        <v>6.39373</v>
      </c>
      <c r="IW30" t="n">
        <v>6.40485</v>
      </c>
      <c r="IX30" t="n">
        <v>6.41433</v>
      </c>
      <c r="IY30" t="n">
        <v>6.42652</v>
      </c>
      <c r="IZ30" t="n">
        <v>6.43929</v>
      </c>
      <c r="JA30" t="n">
        <v>6.4447</v>
      </c>
      <c r="JB30" t="n">
        <v>6.45542</v>
      </c>
      <c r="JC30" t="n">
        <v>6.46518</v>
      </c>
      <c r="JD30" t="n">
        <v>6.47215</v>
      </c>
      <c r="JE30" t="n">
        <v>6.47838</v>
      </c>
      <c r="JF30" t="n">
        <v>6.48485</v>
      </c>
      <c r="JG30" t="n">
        <v>6.48621</v>
      </c>
      <c r="JH30" t="n">
        <v>6.49247</v>
      </c>
      <c r="JI30" t="n">
        <v>6.51353</v>
      </c>
      <c r="JJ30" t="n">
        <v>6.55041</v>
      </c>
      <c r="JK30" t="n">
        <v>6.56996</v>
      </c>
      <c r="JL30" t="n">
        <v>6.57465</v>
      </c>
      <c r="JM30" t="n">
        <v>6.58405</v>
      </c>
      <c r="JN30" t="n">
        <v>6.59895</v>
      </c>
      <c r="JO30" t="n">
        <v>6.62009</v>
      </c>
      <c r="JP30" t="n">
        <v>6.64857</v>
      </c>
      <c r="JQ30" t="n">
        <v>6.65951</v>
      </c>
      <c r="JR30" t="n">
        <v>6.66247</v>
      </c>
      <c r="JS30" t="n">
        <v>6.67705</v>
      </c>
      <c r="JT30" t="n">
        <v>6.69653</v>
      </c>
      <c r="JU30" t="n">
        <v>6.72349</v>
      </c>
      <c r="JV30" t="n">
        <v>6.74296</v>
      </c>
      <c r="JW30" t="n">
        <v>6.76245</v>
      </c>
      <c r="JX30" t="n">
        <v>6.77346</v>
      </c>
      <c r="JY30" t="n">
        <v>6.77835</v>
      </c>
      <c r="JZ30" t="n">
        <v>6.78794</v>
      </c>
      <c r="KA30" t="n">
        <v>6.79567</v>
      </c>
      <c r="KB30" t="n">
        <v>6.80999</v>
      </c>
      <c r="KC30" t="n">
        <v>6.83712</v>
      </c>
      <c r="KD30" t="n">
        <v>6.87059</v>
      </c>
      <c r="KE30" t="n">
        <v>6.88319</v>
      </c>
      <c r="KF30" t="n">
        <v>6.89931</v>
      </c>
      <c r="KG30" t="n">
        <v>6.91985</v>
      </c>
      <c r="KH30" t="n">
        <v>6.94209</v>
      </c>
      <c r="KI30" t="n">
        <v>6.94724</v>
      </c>
      <c r="KJ30" t="n">
        <v>6.9596</v>
      </c>
      <c r="KK30" t="n">
        <v>6.96028</v>
      </c>
      <c r="KL30" t="n">
        <v>6.9618</v>
      </c>
      <c r="KM30" t="n">
        <v>6.97598</v>
      </c>
      <c r="KN30" t="n">
        <v>6.99993</v>
      </c>
      <c r="KO30" t="n">
        <v>7.01807</v>
      </c>
      <c r="KP30" t="n">
        <v>7.03458</v>
      </c>
      <c r="KQ30" t="n">
        <v>7.04434</v>
      </c>
      <c r="KR30" t="n">
        <v>7.05156</v>
      </c>
      <c r="KS30" t="n">
        <v>7.07451</v>
      </c>
      <c r="KT30" t="n">
        <v>7.09595</v>
      </c>
      <c r="KU30" t="n">
        <v>7.10482</v>
      </c>
      <c r="KV30" t="n">
        <v>7.11911</v>
      </c>
      <c r="KW30" t="n">
        <v>7.1281</v>
      </c>
      <c r="KX30" t="n">
        <v>7.14308</v>
      </c>
      <c r="KY30" t="n">
        <v>7.15981</v>
      </c>
      <c r="KZ30" t="n">
        <v>7.17522</v>
      </c>
      <c r="LA30" t="n">
        <v>7.18346</v>
      </c>
      <c r="LB30" t="n">
        <v>7.19632</v>
      </c>
      <c r="LC30" t="n">
        <v>7.22796</v>
      </c>
      <c r="LD30" t="n">
        <v>7.25555</v>
      </c>
      <c r="LE30" t="n">
        <v>7.28383</v>
      </c>
      <c r="LF30" t="n">
        <v>7.29951</v>
      </c>
      <c r="LG30" t="n">
        <v>7.31321</v>
      </c>
      <c r="LH30" t="n">
        <v>7.32757</v>
      </c>
      <c r="LI30" t="n">
        <v>7.33973</v>
      </c>
      <c r="LJ30" t="n">
        <v>7.345</v>
      </c>
      <c r="LK30" t="n">
        <v>7.35361</v>
      </c>
      <c r="LL30" t="n">
        <v>7.36184</v>
      </c>
      <c r="LM30" t="n">
        <v>7.38249</v>
      </c>
      <c r="LN30" t="n">
        <v>7.40165</v>
      </c>
      <c r="LO30" t="n">
        <v>7.41533</v>
      </c>
      <c r="LP30" t="n">
        <v>7.44051</v>
      </c>
      <c r="LQ30" t="n">
        <v>7.45956</v>
      </c>
      <c r="LR30" t="n">
        <v>7.47949</v>
      </c>
      <c r="LS30" t="n">
        <v>7.49329</v>
      </c>
      <c r="LT30" t="n">
        <v>7.50894</v>
      </c>
      <c r="LU30" t="n">
        <v>7.52482</v>
      </c>
      <c r="LV30" t="n">
        <v>7.54609</v>
      </c>
      <c r="LW30" t="n">
        <v>7.56136</v>
      </c>
      <c r="LX30" t="n">
        <v>7.56788</v>
      </c>
      <c r="LY30" t="n">
        <v>7.57235</v>
      </c>
      <c r="LZ30" t="n">
        <v>7.58311</v>
      </c>
      <c r="MA30" t="n">
        <v>7.5894</v>
      </c>
      <c r="MB30" t="n">
        <v>7.59842</v>
      </c>
      <c r="MC30" t="n">
        <v>7.62665</v>
      </c>
      <c r="MD30" t="n">
        <v>7.65444</v>
      </c>
      <c r="ME30" t="n">
        <v>7.67211</v>
      </c>
      <c r="MF30" t="n">
        <v>7.68467</v>
      </c>
      <c r="MG30" t="n">
        <v>7.68931</v>
      </c>
      <c r="MH30" t="n">
        <v>7.69202</v>
      </c>
      <c r="MI30" t="n">
        <v>7.70646</v>
      </c>
      <c r="MJ30" t="n">
        <v>7.72848</v>
      </c>
      <c r="MK30" t="n">
        <v>7.75698</v>
      </c>
      <c r="ML30" t="n">
        <v>7.77592</v>
      </c>
      <c r="MM30" t="n">
        <v>7.7956</v>
      </c>
      <c r="MN30" t="n">
        <v>7.81789</v>
      </c>
      <c r="MO30" t="n">
        <v>7.83226</v>
      </c>
      <c r="MP30" t="n">
        <v>7.84813</v>
      </c>
      <c r="MQ30" t="n">
        <v>7.86116</v>
      </c>
      <c r="MR30" t="n">
        <v>7.874</v>
      </c>
      <c r="MS30" t="n">
        <v>7.89052</v>
      </c>
      <c r="MT30" t="n">
        <v>7.89555</v>
      </c>
      <c r="MU30" t="n">
        <v>7.89909</v>
      </c>
      <c r="MV30" t="n">
        <v>7.91458</v>
      </c>
      <c r="MW30" t="n">
        <v>7.92465</v>
      </c>
      <c r="MX30" t="n">
        <v>7.94574</v>
      </c>
      <c r="MY30" t="n">
        <v>7.95633</v>
      </c>
      <c r="MZ30" t="n">
        <v>7.97403</v>
      </c>
      <c r="NA30" t="n">
        <v>7.98664</v>
      </c>
      <c r="NB30" t="n">
        <v>7.98922</v>
      </c>
      <c r="NC30" t="n">
        <v>8.022629999999999</v>
      </c>
      <c r="ND30" t="n">
        <v>8.050380000000001</v>
      </c>
      <c r="NE30" t="n">
        <v>8.064719999999999</v>
      </c>
      <c r="NF30" t="n">
        <v>8.080360000000001</v>
      </c>
      <c r="NG30" t="n">
        <v>8.09633</v>
      </c>
      <c r="NH30" t="n">
        <v>8.10004</v>
      </c>
      <c r="NI30" t="n">
        <v>8.112550000000001</v>
      </c>
      <c r="NJ30" t="n">
        <v>8.12153</v>
      </c>
      <c r="NK30" t="n">
        <v>8.1607</v>
      </c>
      <c r="NL30" t="n">
        <v>8.197240000000001</v>
      </c>
      <c r="NM30" t="n">
        <v>8.21442</v>
      </c>
      <c r="NN30" t="n">
        <v>8.22302</v>
      </c>
      <c r="NO30" t="n">
        <v>8.23584</v>
      </c>
      <c r="NP30" t="n">
        <v>8.242290000000001</v>
      </c>
      <c r="NQ30" t="n">
        <v>8.260820000000001</v>
      </c>
      <c r="NR30" t="n">
        <v>8.27497</v>
      </c>
      <c r="NS30" t="n">
        <v>8.280950000000001</v>
      </c>
      <c r="NT30" t="n">
        <v>8.28636</v>
      </c>
      <c r="NU30" t="n">
        <v>8.28955</v>
      </c>
      <c r="NV30" t="n">
        <v>8.304399999999999</v>
      </c>
      <c r="NW30" t="n">
        <v>8.32929</v>
      </c>
      <c r="NX30" t="n">
        <v>8.35047</v>
      </c>
      <c r="NY30" t="n">
        <v>8.370559999999999</v>
      </c>
      <c r="NZ30" t="n">
        <v>8.38585</v>
      </c>
      <c r="OA30" t="n">
        <v>8.411849999999999</v>
      </c>
      <c r="OB30" t="n">
        <v>8.42259</v>
      </c>
      <c r="OC30" t="n">
        <v>8.431240000000001</v>
      </c>
      <c r="OD30" t="n">
        <v>8.45322</v>
      </c>
      <c r="OE30" t="n">
        <v>8.463369999999999</v>
      </c>
      <c r="OF30" t="n">
        <v>8.488720000000001</v>
      </c>
      <c r="OG30" t="n">
        <v>8.509499999999999</v>
      </c>
      <c r="OH30" t="n">
        <v>8.5175</v>
      </c>
      <c r="OI30" t="n">
        <v>8.525309999999999</v>
      </c>
      <c r="OJ30" t="n">
        <v>8.54298</v>
      </c>
      <c r="OK30" t="n">
        <v>8.56185</v>
      </c>
      <c r="OL30" t="n">
        <v>8.58344</v>
      </c>
      <c r="OM30" t="n">
        <v>8.603339999999999</v>
      </c>
      <c r="ON30" t="n">
        <v>8.62809</v>
      </c>
      <c r="OO30" t="n">
        <v>8.65441</v>
      </c>
      <c r="OP30" t="n">
        <v>8.67554</v>
      </c>
      <c r="OQ30" t="n">
        <v>8.689679999999999</v>
      </c>
      <c r="OR30" t="n">
        <v>8.703569999999999</v>
      </c>
      <c r="OS30" t="n">
        <v>8.70758</v>
      </c>
      <c r="OT30" t="n">
        <v>8.735670000000001</v>
      </c>
      <c r="OU30" t="n">
        <v>8.776</v>
      </c>
      <c r="OV30" t="n">
        <v>8.797689999999999</v>
      </c>
      <c r="OW30" t="n">
        <v>8.803330000000001</v>
      </c>
      <c r="OX30" t="n">
        <v>8.82305</v>
      </c>
      <c r="OY30" t="n">
        <v>8.84061</v>
      </c>
      <c r="OZ30" t="n">
        <v>8.84948</v>
      </c>
      <c r="PA30" t="n">
        <v>8.85421</v>
      </c>
      <c r="PB30" t="n">
        <v>8.856120000000001</v>
      </c>
      <c r="PC30" t="n">
        <v>8.87068</v>
      </c>
      <c r="PD30" t="n">
        <v>8.8827</v>
      </c>
      <c r="PE30" t="n">
        <v>8.89273</v>
      </c>
      <c r="PF30" t="n">
        <v>8.903980000000001</v>
      </c>
      <c r="PG30" t="n">
        <v>8.91553</v>
      </c>
      <c r="PH30" t="n">
        <v>8.9268</v>
      </c>
      <c r="PI30" t="n">
        <v>8.93425</v>
      </c>
      <c r="PJ30" t="n">
        <v>8.946099999999999</v>
      </c>
      <c r="PK30" t="n">
        <v>8.955539999999999</v>
      </c>
      <c r="PL30" t="n">
        <v>8.96275</v>
      </c>
      <c r="PM30" t="n">
        <v>8.96674</v>
      </c>
      <c r="PN30" t="n">
        <v>8.984529999999999</v>
      </c>
      <c r="PO30" t="n">
        <v>9.00628</v>
      </c>
      <c r="PP30" t="n">
        <v>9.03261</v>
      </c>
      <c r="PQ30" t="n">
        <v>9.055809999999999</v>
      </c>
      <c r="PR30" t="n">
        <v>9.08348</v>
      </c>
      <c r="PS30" t="n">
        <v>9.089560000000001</v>
      </c>
      <c r="PT30" t="n">
        <v>9.08989</v>
      </c>
      <c r="PU30" t="n">
        <v>9.097110000000001</v>
      </c>
      <c r="PV30" t="n">
        <v>9.119899999999999</v>
      </c>
      <c r="PW30" t="n">
        <v>9.13805</v>
      </c>
      <c r="PX30" t="n">
        <v>9.15591</v>
      </c>
      <c r="PY30" t="n">
        <v>9.18107</v>
      </c>
      <c r="PZ30" t="n">
        <v>9.204420000000001</v>
      </c>
      <c r="QA30" t="n">
        <v>9.23165</v>
      </c>
      <c r="QB30" t="n">
        <v>9.265510000000001</v>
      </c>
      <c r="QC30" t="n">
        <v>9.276210000000001</v>
      </c>
      <c r="QD30" t="n">
        <v>9.281689999999999</v>
      </c>
      <c r="QE30" t="n">
        <v>9.29782</v>
      </c>
      <c r="QF30" t="n">
        <v>9.327360000000001</v>
      </c>
      <c r="QG30" t="n">
        <v>9.348929999999999</v>
      </c>
      <c r="QH30" t="n">
        <v>9.383039999999999</v>
      </c>
      <c r="QI30" t="n">
        <v>9.401249999999999</v>
      </c>
      <c r="QJ30" t="n">
        <v>9.4224</v>
      </c>
      <c r="QK30" t="n">
        <v>9.438129999999999</v>
      </c>
      <c r="QL30" t="n">
        <v>9.47545</v>
      </c>
      <c r="QM30" t="n">
        <v>9.49297</v>
      </c>
      <c r="QN30" t="n">
        <v>9.498430000000001</v>
      </c>
      <c r="QO30" t="n">
        <v>9.503640000000001</v>
      </c>
      <c r="QP30" t="n">
        <v>9.51398</v>
      </c>
      <c r="QQ30" t="n">
        <v>9.51764</v>
      </c>
      <c r="QR30" t="n">
        <v>9.526859999999999</v>
      </c>
      <c r="QS30" t="n">
        <v>9.53678</v>
      </c>
      <c r="QT30" t="n">
        <v>9.541449999999999</v>
      </c>
      <c r="QU30" t="n">
        <v>9.55495</v>
      </c>
      <c r="QV30" t="n">
        <v>9.56648</v>
      </c>
      <c r="QW30" t="n">
        <v>9.574159999999999</v>
      </c>
      <c r="QX30" t="n">
        <v>9.574199999999999</v>
      </c>
      <c r="QY30" t="n">
        <v>9.586959999999999</v>
      </c>
      <c r="QZ30" t="n">
        <v>9.611520000000001</v>
      </c>
      <c r="RA30" t="n">
        <v>9.6206</v>
      </c>
      <c r="RB30" t="n">
        <v>9.64345</v>
      </c>
      <c r="RC30" t="n">
        <v>9.66018</v>
      </c>
      <c r="RD30" t="n">
        <v>9.67313</v>
      </c>
      <c r="RE30" t="n">
        <v>9.684760000000001</v>
      </c>
      <c r="RF30" t="n">
        <v>9.690329999999999</v>
      </c>
      <c r="RG30" t="n">
        <v>9.699490000000001</v>
      </c>
      <c r="RH30" t="n">
        <v>9.71645</v>
      </c>
      <c r="RI30" t="n">
        <v>9.72763</v>
      </c>
      <c r="RJ30" t="n">
        <v>9.741809999999999</v>
      </c>
      <c r="RK30" t="n">
        <v>9.79871</v>
      </c>
      <c r="RL30" t="n">
        <v>9.82447</v>
      </c>
      <c r="RM30" t="n">
        <v>9.843019999999999</v>
      </c>
      <c r="RN30" t="n">
        <v>9.87373</v>
      </c>
      <c r="RO30" t="n">
        <v>9.909509999999999</v>
      </c>
      <c r="RP30" t="n">
        <v>9.93534</v>
      </c>
      <c r="RQ30" t="n">
        <v>9.956799999999999</v>
      </c>
      <c r="RR30" t="n">
        <v>9.97406</v>
      </c>
      <c r="RS30" t="n">
        <v>9.992290000000001</v>
      </c>
      <c r="RT30" t="n">
        <v>10.00655</v>
      </c>
      <c r="RU30" t="n">
        <v>10.01194</v>
      </c>
      <c r="RV30" t="n">
        <v>10.01195</v>
      </c>
      <c r="RW30" t="n">
        <v>10.01334</v>
      </c>
      <c r="RX30" t="n">
        <v>10.01359</v>
      </c>
      <c r="RY30" t="n">
        <v>10.02244</v>
      </c>
      <c r="RZ30" t="n">
        <v>10.02807</v>
      </c>
      <c r="SA30" t="n">
        <v>10.04144</v>
      </c>
      <c r="SB30" t="n">
        <v>10.07267</v>
      </c>
      <c r="SC30" t="n">
        <v>10.08371</v>
      </c>
      <c r="SD30" t="n">
        <v>10.10812</v>
      </c>
      <c r="SE30" t="n">
        <v>10.13942</v>
      </c>
      <c r="SF30" t="n">
        <v>10.15888</v>
      </c>
      <c r="SG30" t="n">
        <v>10.1715</v>
      </c>
      <c r="SH30" t="n">
        <v>10.20931</v>
      </c>
      <c r="SI30" t="n">
        <v>10.22685</v>
      </c>
      <c r="SJ30" t="n">
        <v>10.24913</v>
      </c>
      <c r="SK30" t="n">
        <v>10.26978</v>
      </c>
      <c r="SL30" t="n">
        <v>10.28134</v>
      </c>
      <c r="SM30" t="n">
        <v>10.289</v>
      </c>
      <c r="SN30" t="n">
        <v>10.29472</v>
      </c>
      <c r="SO30" t="n">
        <v>10.29892</v>
      </c>
      <c r="SP30" t="n">
        <v>10.30712</v>
      </c>
      <c r="SQ30" t="n">
        <v>10.3284</v>
      </c>
      <c r="SR30" t="n">
        <v>10.34932</v>
      </c>
      <c r="SS30" t="n">
        <v>10.35659</v>
      </c>
      <c r="ST30" t="n">
        <v>10.3853</v>
      </c>
      <c r="SU30" t="n">
        <v>10.39783</v>
      </c>
      <c r="SV30" t="n">
        <v>10.42053</v>
      </c>
      <c r="SW30" t="n">
        <v>10.43625</v>
      </c>
      <c r="SX30" t="n">
        <v>10.46114</v>
      </c>
      <c r="SY30" t="n">
        <v>10.49264</v>
      </c>
      <c r="SZ30" t="n">
        <v>10.50442</v>
      </c>
      <c r="TA30" t="n">
        <v>10.53754</v>
      </c>
      <c r="TB30" t="n">
        <v>10.56244</v>
      </c>
      <c r="TC30" t="n">
        <v>10.57169</v>
      </c>
      <c r="TD30" t="n">
        <v>10.58035</v>
      </c>
      <c r="TE30" t="n">
        <v>10.59764</v>
      </c>
      <c r="TF30" t="n">
        <v>10.62118</v>
      </c>
      <c r="TG30" t="n">
        <v>10.65479</v>
      </c>
      <c r="TH30" t="n">
        <v>10.67497</v>
      </c>
      <c r="TI30" t="n">
        <v>10.70268</v>
      </c>
      <c r="TJ30" t="n">
        <v>10.72736</v>
      </c>
      <c r="TK30" t="n">
        <v>10.73422</v>
      </c>
      <c r="TL30" t="n">
        <v>10.74823</v>
      </c>
      <c r="TM30" t="n">
        <v>10.76647</v>
      </c>
      <c r="TN30" t="n">
        <v>10.7765</v>
      </c>
      <c r="TO30" t="n">
        <v>10.80512</v>
      </c>
      <c r="TP30" t="n">
        <v>10.821</v>
      </c>
      <c r="TQ30" t="n">
        <v>10.83304</v>
      </c>
      <c r="TR30" t="n">
        <v>10.84081</v>
      </c>
      <c r="TS30" t="n">
        <v>10.85206</v>
      </c>
      <c r="TT30" t="n">
        <v>10.88024</v>
      </c>
      <c r="TU30" t="n">
        <v>10.91375</v>
      </c>
      <c r="TV30" t="n">
        <v>10.93624</v>
      </c>
      <c r="TW30" t="n">
        <v>10.95483</v>
      </c>
      <c r="TX30" t="n">
        <v>10.96477</v>
      </c>
      <c r="TY30" t="n">
        <v>10.96477</v>
      </c>
      <c r="TZ30" t="n">
        <v>10.96477</v>
      </c>
      <c r="UA30" t="n">
        <v>10.96477</v>
      </c>
      <c r="UB30" t="n">
        <v>10.9701</v>
      </c>
      <c r="UC30" t="n">
        <v>11.00395</v>
      </c>
      <c r="UD30" t="n">
        <v>11.02432</v>
      </c>
      <c r="UE30" t="n">
        <v>11.03396</v>
      </c>
      <c r="UF30" t="n">
        <v>11.03962</v>
      </c>
      <c r="UG30" t="n">
        <v>11.06158</v>
      </c>
      <c r="UH30" t="n">
        <v>11.09117</v>
      </c>
      <c r="UI30" t="n">
        <v>11.10802</v>
      </c>
      <c r="UJ30" t="n">
        <v>11.1172</v>
      </c>
      <c r="UK30" t="n">
        <v>11.14848</v>
      </c>
      <c r="UL30" t="n">
        <v>11.17051</v>
      </c>
      <c r="UM30" t="n">
        <v>11.17376</v>
      </c>
      <c r="UN30" t="n">
        <v>11.17943</v>
      </c>
      <c r="UO30" t="n">
        <v>11.18983</v>
      </c>
      <c r="UP30" t="n">
        <v>11.20398</v>
      </c>
      <c r="UQ30" t="n">
        <v>11.22934</v>
      </c>
      <c r="UR30" t="n">
        <v>11.25501</v>
      </c>
      <c r="US30" t="n">
        <v>11.27944</v>
      </c>
      <c r="UT30" t="n">
        <v>11.312</v>
      </c>
      <c r="UU30" t="n">
        <v>11.33644</v>
      </c>
      <c r="UV30" t="n">
        <v>11.3839</v>
      </c>
      <c r="UW30" t="n">
        <v>11.39373</v>
      </c>
      <c r="UX30" t="n">
        <v>11.41154</v>
      </c>
      <c r="UY30" t="n">
        <v>11.45119</v>
      </c>
      <c r="UZ30" t="n">
        <v>11.49738</v>
      </c>
      <c r="VA30" t="n">
        <v>11.51511</v>
      </c>
      <c r="VB30" t="n">
        <v>11.53355</v>
      </c>
      <c r="VC30" t="n">
        <v>11.54946</v>
      </c>
      <c r="VD30" t="n">
        <v>11.56516</v>
      </c>
      <c r="VE30" t="n">
        <v>11.58709</v>
      </c>
      <c r="VF30" t="n">
        <v>11.60419</v>
      </c>
      <c r="VG30" t="n">
        <v>11.61345</v>
      </c>
      <c r="VH30" t="n">
        <v>11.62753</v>
      </c>
      <c r="VI30" t="n">
        <v>11.64615</v>
      </c>
      <c r="VJ30" t="n">
        <v>11.68442</v>
      </c>
      <c r="VK30" t="n">
        <v>11.70714</v>
      </c>
      <c r="VL30" t="n">
        <v>11.72624</v>
      </c>
      <c r="VM30" t="n">
        <v>11.74431</v>
      </c>
      <c r="VN30" t="n">
        <v>11.75808</v>
      </c>
      <c r="VO30" t="n">
        <v>11.78224</v>
      </c>
      <c r="VP30" t="n">
        <v>11.81668</v>
      </c>
      <c r="VQ30" t="n">
        <v>11.85247</v>
      </c>
      <c r="VR30" t="n">
        <v>11.86615</v>
      </c>
      <c r="VS30" t="n">
        <v>11.88721</v>
      </c>
      <c r="VT30" t="n">
        <v>11.90854</v>
      </c>
      <c r="VU30" t="n">
        <v>11.95952</v>
      </c>
      <c r="VV30" t="n">
        <v>11.97951</v>
      </c>
      <c r="VW30" t="n">
        <v>12.00883</v>
      </c>
      <c r="VX30" t="n">
        <v>12.02625</v>
      </c>
      <c r="VY30" t="n">
        <v>12.02791</v>
      </c>
      <c r="VZ30" t="n">
        <v>12.03928</v>
      </c>
      <c r="WA30" t="n">
        <v>12.06727</v>
      </c>
      <c r="WB30" t="n">
        <v>12.08688</v>
      </c>
      <c r="WC30" t="n">
        <v>12.09701</v>
      </c>
      <c r="WD30" t="n">
        <v>12.1317</v>
      </c>
      <c r="WE30" t="n">
        <v>12.14159</v>
      </c>
      <c r="WF30" t="n">
        <v>12.16156</v>
      </c>
      <c r="WG30" t="n">
        <v>12.18836</v>
      </c>
      <c r="WH30" t="n">
        <v>12.24857</v>
      </c>
      <c r="WI30" t="n">
        <v>12.27077</v>
      </c>
      <c r="WJ30" t="n">
        <v>12.3106</v>
      </c>
      <c r="WK30" t="n">
        <v>12.37567</v>
      </c>
      <c r="WL30" t="n">
        <v>12.40534</v>
      </c>
      <c r="WM30" t="n">
        <v>12.41939</v>
      </c>
      <c r="WN30" t="n">
        <v>12.43969</v>
      </c>
      <c r="WO30" t="n">
        <v>12.44115</v>
      </c>
      <c r="WP30" t="n">
        <v>12.46556</v>
      </c>
      <c r="WQ30" t="n">
        <v>12.50855</v>
      </c>
      <c r="WR30" t="n">
        <v>12.5362</v>
      </c>
      <c r="WS30" t="n">
        <v>12.57341</v>
      </c>
      <c r="WT30" t="n">
        <v>12.58882</v>
      </c>
      <c r="WU30" t="n">
        <v>12.60591</v>
      </c>
      <c r="WV30" t="n">
        <v>12.6106</v>
      </c>
      <c r="WW30" t="n">
        <v>12.6287</v>
      </c>
      <c r="WX30" t="n">
        <v>12.65917</v>
      </c>
      <c r="WY30" t="n">
        <v>12.67166</v>
      </c>
      <c r="WZ30" t="n">
        <v>12.69291</v>
      </c>
      <c r="XA30" t="n">
        <v>12.71442</v>
      </c>
      <c r="XB30" t="n">
        <v>12.73505</v>
      </c>
      <c r="XC30" t="n">
        <v>12.75935</v>
      </c>
      <c r="XD30" t="n">
        <v>12.78242</v>
      </c>
      <c r="XE30" t="n">
        <v>12.80288</v>
      </c>
      <c r="XF30" t="n">
        <v>12.82167</v>
      </c>
      <c r="XG30" t="n">
        <v>12.83562</v>
      </c>
      <c r="XH30" t="n">
        <v>12.86085</v>
      </c>
      <c r="XI30" t="n">
        <v>12.89563</v>
      </c>
      <c r="XJ30" t="n">
        <v>12.93241</v>
      </c>
      <c r="XK30" t="n">
        <v>12.94712</v>
      </c>
      <c r="XL30" t="n">
        <v>12.96695</v>
      </c>
      <c r="XM30" t="n">
        <v>12.98579</v>
      </c>
      <c r="XN30" t="n">
        <v>13.00512</v>
      </c>
      <c r="XO30" t="n">
        <v>13.0281</v>
      </c>
      <c r="XP30" t="n">
        <v>13.05751</v>
      </c>
      <c r="XQ30" t="n">
        <v>13.08172</v>
      </c>
      <c r="XR30" t="n">
        <v>13.0826</v>
      </c>
      <c r="XS30" t="n">
        <v>13.09931</v>
      </c>
      <c r="XT30" t="n">
        <v>13.10855</v>
      </c>
      <c r="XU30" t="n">
        <v>13.15532</v>
      </c>
      <c r="XV30" t="n">
        <v>13.20806</v>
      </c>
      <c r="XW30" t="n">
        <v>13.24515</v>
      </c>
      <c r="XX30" t="n">
        <v>13.28596</v>
      </c>
      <c r="XY30" t="n">
        <v>13.33361</v>
      </c>
      <c r="XZ30" t="n">
        <v>13.34621</v>
      </c>
      <c r="YA30" t="n">
        <v>13.3733</v>
      </c>
      <c r="YB30" t="n">
        <v>13.41387</v>
      </c>
      <c r="YC30" t="n">
        <v>13.45895</v>
      </c>
      <c r="YD30" t="n">
        <v>13.46362</v>
      </c>
      <c r="YE30" t="n">
        <v>13.48091</v>
      </c>
      <c r="YF30" t="n">
        <v>13.49791</v>
      </c>
      <c r="YG30" t="n">
        <v>13.50875</v>
      </c>
      <c r="YH30" t="n">
        <v>13.54075</v>
      </c>
      <c r="YI30" t="n">
        <v>13.57471</v>
      </c>
      <c r="YJ30" t="n">
        <v>13.59622</v>
      </c>
      <c r="YK30" t="n">
        <v>13.62304</v>
      </c>
      <c r="YL30" t="n">
        <v>13.66902</v>
      </c>
      <c r="YM30" t="n">
        <v>13.70124</v>
      </c>
      <c r="YN30" t="n">
        <v>13.73555</v>
      </c>
      <c r="YO30" t="n">
        <v>13.77235</v>
      </c>
      <c r="YP30" t="n">
        <v>13.78643</v>
      </c>
      <c r="YQ30" t="n">
        <v>13.79969</v>
      </c>
      <c r="YR30" t="n">
        <v>13.81254</v>
      </c>
      <c r="YS30" t="n">
        <v>13.88589</v>
      </c>
      <c r="YT30" t="n">
        <v>13.92167</v>
      </c>
      <c r="YU30" t="n">
        <v>13.93932</v>
      </c>
      <c r="YV30" t="n">
        <v>13.95161</v>
      </c>
      <c r="YW30" t="n">
        <v>13.97773</v>
      </c>
      <c r="YX30" t="n">
        <v>13.98128</v>
      </c>
      <c r="YY30" t="n">
        <v>14.01918</v>
      </c>
      <c r="YZ30" t="n">
        <v>14.06745</v>
      </c>
      <c r="ZA30" t="n">
        <v>14.09287</v>
      </c>
      <c r="ZB30" t="n">
        <v>14.13983</v>
      </c>
      <c r="ZC30" t="n">
        <v>14.20136</v>
      </c>
      <c r="ZD30" t="n">
        <v>14.22803</v>
      </c>
      <c r="ZE30" t="n">
        <v>14.2547</v>
      </c>
      <c r="ZF30" t="n">
        <v>14.28757</v>
      </c>
      <c r="ZG30" t="n">
        <v>14.2996</v>
      </c>
      <c r="ZH30" t="n">
        <v>14.32614</v>
      </c>
      <c r="ZI30" t="n">
        <v>14.35475</v>
      </c>
      <c r="ZJ30" t="n">
        <v>14.39675</v>
      </c>
      <c r="ZK30" t="n">
        <v>14.47928</v>
      </c>
      <c r="ZL30" t="n">
        <v>14.50849</v>
      </c>
      <c r="ZM30" t="n">
        <v>14.53037</v>
      </c>
      <c r="ZN30" t="n">
        <v>14.57825</v>
      </c>
      <c r="ZO30" t="n">
        <v>14.61421</v>
      </c>
      <c r="ZP30" t="n">
        <v>14.63967</v>
      </c>
      <c r="ZQ30" t="n">
        <v>14.64735</v>
      </c>
      <c r="ZR30" t="n">
        <v>14.66537</v>
      </c>
      <c r="ZS30" t="n">
        <v>14.68149</v>
      </c>
      <c r="ZT30" t="n">
        <v>14.69817</v>
      </c>
      <c r="ZU30" t="n">
        <v>14.74277</v>
      </c>
      <c r="ZV30" t="n">
        <v>14.76576</v>
      </c>
      <c r="ZW30" t="n">
        <v>14.77523</v>
      </c>
      <c r="ZX30" t="n">
        <v>14.79596</v>
      </c>
      <c r="ZY30" t="n">
        <v>14.80845</v>
      </c>
      <c r="ZZ30" t="n">
        <v>14.83432</v>
      </c>
      <c r="AAA30" t="n">
        <v>14.87658</v>
      </c>
      <c r="AAB30" t="n">
        <v>14.90121</v>
      </c>
      <c r="AAC30" t="n">
        <v>14.91565</v>
      </c>
      <c r="AAD30" t="n">
        <v>14.9219</v>
      </c>
      <c r="AAE30" t="n">
        <v>14.97099</v>
      </c>
      <c r="AAF30" t="n">
        <v>14.99896</v>
      </c>
      <c r="AAG30" t="n">
        <v>15.03773</v>
      </c>
      <c r="AAH30" t="n">
        <v>15.06042</v>
      </c>
      <c r="AAI30" t="n">
        <v>15.0909</v>
      </c>
      <c r="AAJ30" t="n">
        <v>15.16623</v>
      </c>
      <c r="AAK30" t="n">
        <v>15.22576</v>
      </c>
      <c r="AAL30" t="n">
        <v>15.26022</v>
      </c>
      <c r="AAM30" t="n">
        <v>15.26807</v>
      </c>
      <c r="AAN30" t="n">
        <v>15.27519</v>
      </c>
      <c r="AAO30" t="n">
        <v>15.30499</v>
      </c>
      <c r="AAP30" t="n">
        <v>15.34359</v>
      </c>
      <c r="AAQ30" t="n">
        <v>15.35956</v>
      </c>
      <c r="AAR30" t="n">
        <v>15.38889</v>
      </c>
      <c r="AAS30" t="n">
        <v>15.42883</v>
      </c>
      <c r="AAT30" t="n">
        <v>15.46682</v>
      </c>
      <c r="AAU30" t="n">
        <v>15.48513</v>
      </c>
      <c r="AAV30" t="n">
        <v>15.50634</v>
      </c>
      <c r="AAW30" t="n">
        <v>15.51722</v>
      </c>
      <c r="AAX30" t="n">
        <v>15.55222</v>
      </c>
      <c r="AAY30" t="n">
        <v>15.58213</v>
      </c>
      <c r="AAZ30" t="n">
        <v>15.60194</v>
      </c>
      <c r="ABA30" t="n">
        <v>15.61823</v>
      </c>
      <c r="ABB30" t="n">
        <v>15.63864</v>
      </c>
      <c r="ABC30" t="n">
        <v>15.68292</v>
      </c>
      <c r="ABD30" t="n">
        <v>15.76021</v>
      </c>
      <c r="ABE30" t="n">
        <v>15.79804</v>
      </c>
      <c r="ABF30" t="n">
        <v>15.83561</v>
      </c>
      <c r="ABG30" t="n">
        <v>15.86482</v>
      </c>
      <c r="ABH30" t="n">
        <v>15.86826</v>
      </c>
      <c r="ABI30" t="n">
        <v>15.89189</v>
      </c>
      <c r="ABJ30" t="n">
        <v>15.92601</v>
      </c>
      <c r="ABK30" t="n">
        <v>15.9348</v>
      </c>
      <c r="ABL30" t="n">
        <v>15.95757</v>
      </c>
      <c r="ABM30" t="n">
        <v>15.97681</v>
      </c>
      <c r="ABN30" t="n">
        <v>15.9988</v>
      </c>
      <c r="ABO30" t="n">
        <v>16.01511</v>
      </c>
      <c r="ABP30" t="n">
        <v>16.03441</v>
      </c>
      <c r="ABQ30" t="n">
        <v>16.08052</v>
      </c>
      <c r="ABR30" t="n">
        <v>16.09155</v>
      </c>
      <c r="ABS30" t="n">
        <v>16.14073</v>
      </c>
      <c r="ABT30" t="n">
        <v>16.18521</v>
      </c>
      <c r="ABU30" t="n">
        <v>16.22195</v>
      </c>
      <c r="ABV30" t="n">
        <v>16.24792</v>
      </c>
      <c r="ABW30" t="n">
        <v>16.30006</v>
      </c>
      <c r="ABX30" t="n">
        <v>16.35474</v>
      </c>
      <c r="ABY30" t="n">
        <v>16.39739</v>
      </c>
      <c r="ABZ30" t="n">
        <v>16.41593</v>
      </c>
      <c r="ACA30" t="n">
        <v>16.43782</v>
      </c>
      <c r="ACB30" t="n">
        <v>16.46778</v>
      </c>
      <c r="ACC30" t="n">
        <v>16.51473</v>
      </c>
      <c r="ACD30" t="n">
        <v>16.53495</v>
      </c>
      <c r="ACE30" t="n">
        <v>16.57721</v>
      </c>
      <c r="ACF30" t="n">
        <v>16.62266</v>
      </c>
      <c r="ACG30" t="n">
        <v>16.71684</v>
      </c>
      <c r="ACH30" t="n">
        <v>16.79482</v>
      </c>
      <c r="ACI30" t="n">
        <v>16.82749</v>
      </c>
      <c r="ACJ30" t="n">
        <v>16.84113</v>
      </c>
      <c r="ACK30" t="n">
        <v>16.88017</v>
      </c>
      <c r="ACL30" t="n">
        <v>16.92517</v>
      </c>
      <c r="ACM30" t="n">
        <v>17.00712</v>
      </c>
      <c r="ACN30" t="n">
        <v>17.0327</v>
      </c>
      <c r="ACO30" t="n">
        <v>17.06366</v>
      </c>
      <c r="ACP30" t="n">
        <v>17.07671</v>
      </c>
      <c r="ACQ30" t="n">
        <v>17.13683</v>
      </c>
      <c r="ACR30" t="n">
        <v>17.17325</v>
      </c>
      <c r="ACS30" t="n">
        <v>17.21007</v>
      </c>
      <c r="ACT30" t="n">
        <v>17.22193</v>
      </c>
      <c r="ACU30" t="n">
        <v>17.24426</v>
      </c>
      <c r="ACV30" t="n">
        <v>17.28962</v>
      </c>
      <c r="ACW30" t="n">
        <v>17.31463</v>
      </c>
      <c r="ACX30" t="n">
        <v>17.37831</v>
      </c>
      <c r="ACY30" t="n">
        <v>17.43464</v>
      </c>
      <c r="ACZ30" t="n">
        <v>17.50335</v>
      </c>
      <c r="ADA30" t="n">
        <v>17.54224</v>
      </c>
      <c r="ADB30" t="n">
        <v>17.59429</v>
      </c>
      <c r="ADC30" t="n">
        <v>17.63229</v>
      </c>
      <c r="ADD30" t="n">
        <v>17.63844</v>
      </c>
      <c r="ADE30" t="n">
        <v>17.679</v>
      </c>
      <c r="ADF30" t="n">
        <v>17.69959</v>
      </c>
      <c r="ADG30" t="n">
        <v>17.71963</v>
      </c>
      <c r="ADH30" t="n">
        <v>17.77224</v>
      </c>
      <c r="ADI30" t="n">
        <v>17.8526</v>
      </c>
      <c r="ADJ30" t="n">
        <v>17.91821</v>
      </c>
      <c r="ADK30" t="n">
        <v>17.94277</v>
      </c>
      <c r="ADL30" t="n">
        <v>18.00817</v>
      </c>
      <c r="ADM30" t="n">
        <v>18.09454</v>
      </c>
      <c r="ADN30" t="n">
        <v>18.157</v>
      </c>
      <c r="ADO30" t="n">
        <v>18.16831</v>
      </c>
      <c r="ADP30" t="n">
        <v>18.1732</v>
      </c>
      <c r="ADQ30" t="n">
        <v>18.23187</v>
      </c>
      <c r="ADR30" t="n">
        <v>18.34523</v>
      </c>
      <c r="ADS30" t="n">
        <v>18.43232</v>
      </c>
      <c r="ADT30" t="n">
        <v>18.51529</v>
      </c>
      <c r="ADU30" t="n">
        <v>18.5842</v>
      </c>
      <c r="ADV30" t="n">
        <v>18.64929</v>
      </c>
      <c r="ADW30" t="n">
        <v>18.71915</v>
      </c>
      <c r="ADX30" t="n">
        <v>18.77185</v>
      </c>
      <c r="ADY30" t="n">
        <v>18.83312</v>
      </c>
      <c r="ADZ30" t="n">
        <v>18.87457</v>
      </c>
      <c r="AEA30" t="n">
        <v>18.92416</v>
      </c>
      <c r="AEB30" t="n">
        <v>18.95301</v>
      </c>
      <c r="AEC30" t="n">
        <v>18.99421</v>
      </c>
      <c r="AED30" t="n">
        <v>19.08302</v>
      </c>
      <c r="AEE30" t="n">
        <v>19.1873</v>
      </c>
      <c r="AEF30" t="n">
        <v>19.25619</v>
      </c>
      <c r="AEG30" t="n">
        <v>19.30844</v>
      </c>
      <c r="AEH30" t="n">
        <v>19.34952</v>
      </c>
      <c r="AEI30" t="n">
        <v>19.35541</v>
      </c>
      <c r="AEJ30" t="n">
        <v>19.35542</v>
      </c>
      <c r="AEK30" t="n">
        <v>19.38883</v>
      </c>
      <c r="AEL30" t="n">
        <v>19.40309</v>
      </c>
      <c r="AEM30" t="n">
        <v>19.42118</v>
      </c>
      <c r="AEN30" t="n">
        <v>19.43646</v>
      </c>
      <c r="AEO30" t="n">
        <v>19.47459</v>
      </c>
      <c r="AEP30" t="n">
        <v>19.54625</v>
      </c>
      <c r="AEQ30" t="n">
        <v>19.60814</v>
      </c>
      <c r="AER30" t="n">
        <v>19.66834</v>
      </c>
      <c r="AES30" t="n">
        <v>19.73434</v>
      </c>
      <c r="AET30" t="n">
        <v>19.80413</v>
      </c>
      <c r="AEU30" t="n">
        <v>19.89362</v>
      </c>
      <c r="AEV30" t="n">
        <v>19.93968</v>
      </c>
      <c r="AEW30" t="n">
        <v>19.98249</v>
      </c>
      <c r="AEX30" t="n">
        <v>20.03225</v>
      </c>
      <c r="AEY30" t="n">
        <v>20.07203</v>
      </c>
      <c r="AEZ30" t="n">
        <v>20.16126</v>
      </c>
      <c r="AFA30" t="n">
        <v>20.25808</v>
      </c>
      <c r="AFB30" t="n">
        <v>20.35625</v>
      </c>
      <c r="AFC30" t="n">
        <v>20.42083</v>
      </c>
      <c r="AFD30" t="n">
        <v>20.51225</v>
      </c>
      <c r="AFE30" t="n">
        <v>20.61059</v>
      </c>
      <c r="AFF30" t="n">
        <v>20.66592</v>
      </c>
      <c r="AFG30" t="n">
        <v>20.75498</v>
      </c>
      <c r="AFH30" t="n">
        <v>20.7921</v>
      </c>
      <c r="AFI30" t="n">
        <v>20.85954</v>
      </c>
      <c r="AFJ30" t="n">
        <v>20.91099</v>
      </c>
      <c r="AFK30" t="n">
        <v>20.95322</v>
      </c>
      <c r="AFL30" t="n">
        <v>21.03354</v>
      </c>
      <c r="AFM30" t="n">
        <v>21.09845</v>
      </c>
      <c r="AFN30" t="n">
        <v>21.19044</v>
      </c>
      <c r="AFO30" t="n">
        <v>21.26708</v>
      </c>
      <c r="AFP30" t="n">
        <v>21.33648</v>
      </c>
      <c r="AFQ30" t="n">
        <v>21.38852</v>
      </c>
      <c r="AFR30" t="n">
        <v>21.39614</v>
      </c>
      <c r="AFS30" t="n">
        <v>21.41603</v>
      </c>
      <c r="AFT30" t="n">
        <v>21.48865</v>
      </c>
      <c r="AFU30" t="n">
        <v>21.53686</v>
      </c>
      <c r="AFV30" t="n">
        <v>21.60051</v>
      </c>
      <c r="AFW30" t="n">
        <v>21.63213</v>
      </c>
      <c r="AFX30" t="n">
        <v>21.68332</v>
      </c>
      <c r="AFY30" t="n">
        <v>21.75079</v>
      </c>
      <c r="AFZ30" t="n">
        <v>21.88913</v>
      </c>
      <c r="AGA30" t="n">
        <v>21.91978</v>
      </c>
      <c r="AGB30" t="n">
        <v>21.95882</v>
      </c>
      <c r="AGC30" t="n">
        <v>22.00241</v>
      </c>
      <c r="AGD30" t="n">
        <v>22.02613</v>
      </c>
      <c r="AGE30" t="n">
        <v>22.09079</v>
      </c>
      <c r="AGF30" t="n">
        <v>22.1298</v>
      </c>
      <c r="AGG30" t="n">
        <v>22.24268</v>
      </c>
      <c r="AGH30" t="n">
        <v>22.37051</v>
      </c>
      <c r="AGI30" t="n">
        <v>22.45696</v>
      </c>
      <c r="AGJ30" t="n">
        <v>22.56263</v>
      </c>
      <c r="AGK30" t="n">
        <v>22.65277</v>
      </c>
      <c r="AGL30" t="n">
        <v>22.73034</v>
      </c>
      <c r="AGM30" t="n">
        <v>22.81519</v>
      </c>
      <c r="AGN30" t="n">
        <v>22.85901</v>
      </c>
      <c r="AGO30" t="n">
        <v>22.92972</v>
      </c>
      <c r="AGP30" t="n">
        <v>22.99614</v>
      </c>
      <c r="AGQ30" t="n">
        <v>23.02239</v>
      </c>
      <c r="AGR30" t="n">
        <v>23.0505</v>
      </c>
      <c r="AGS30" t="n">
        <v>23.12981</v>
      </c>
      <c r="AGT30" t="n">
        <v>23.25794</v>
      </c>
      <c r="AGU30" t="n">
        <v>23.34516</v>
      </c>
      <c r="AGV30" t="n">
        <v>23.42902</v>
      </c>
      <c r="AGW30" t="n">
        <v>23.44287</v>
      </c>
      <c r="AGX30" t="n">
        <v>23.48494</v>
      </c>
      <c r="AGY30" t="n">
        <v>23.52199</v>
      </c>
      <c r="AGZ30" t="n">
        <v>23.60781</v>
      </c>
      <c r="AHA30" t="n">
        <v>23.68816</v>
      </c>
      <c r="AHB30" t="n">
        <v>23.79243</v>
      </c>
      <c r="AHC30" t="n">
        <v>23.9119</v>
      </c>
      <c r="AHD30" t="n">
        <v>24.00557</v>
      </c>
      <c r="AHE30" t="n">
        <v>24.20774</v>
      </c>
      <c r="AHF30" t="n">
        <v>24.29489</v>
      </c>
      <c r="AHG30" t="n">
        <v>24.35405</v>
      </c>
      <c r="AHH30" t="n">
        <v>24.43496</v>
      </c>
      <c r="AHI30" t="n">
        <v>24.50537</v>
      </c>
      <c r="AHJ30" t="n">
        <v>24.56457</v>
      </c>
      <c r="AHK30" t="n">
        <v>24.65217</v>
      </c>
      <c r="AHL30" t="n">
        <v>24.73493</v>
      </c>
      <c r="AHM30" t="n">
        <v>24.89783</v>
      </c>
      <c r="AHN30" t="n">
        <v>24.92504</v>
      </c>
      <c r="AHO30" t="n">
        <v>25.04839</v>
      </c>
      <c r="AHP30" t="n">
        <v>25.12731</v>
      </c>
      <c r="AHQ30" t="n">
        <v>25.16649</v>
      </c>
      <c r="AHR30" t="n">
        <v>25.16658</v>
      </c>
      <c r="AHS30" t="n">
        <v>25.17503</v>
      </c>
      <c r="AHT30" t="n">
        <v>25.24433</v>
      </c>
      <c r="AHU30" t="n">
        <v>25.33965</v>
      </c>
      <c r="AHV30" t="n">
        <v>25.38334</v>
      </c>
      <c r="AHW30" t="n">
        <v>25.43797</v>
      </c>
      <c r="AHX30" t="n">
        <v>25.5403</v>
      </c>
      <c r="AHY30" t="n">
        <v>25.65079</v>
      </c>
      <c r="AHZ30" t="n">
        <v>25.75104</v>
      </c>
      <c r="AIA30" t="n">
        <v>25.79978</v>
      </c>
      <c r="AIB30" t="n">
        <v>25.89556</v>
      </c>
      <c r="AIC30" t="n">
        <v>26.04199</v>
      </c>
      <c r="AID30" t="n">
        <v>26.1995</v>
      </c>
      <c r="AIE30" t="n">
        <v>26.3333</v>
      </c>
      <c r="AIF30" t="n">
        <v>26.47613</v>
      </c>
      <c r="AIG30" t="n">
        <v>26.60159</v>
      </c>
      <c r="AIH30" t="n">
        <v>26.73211</v>
      </c>
      <c r="AII30" t="n">
        <v>26.91042</v>
      </c>
      <c r="AIJ30" t="n">
        <v>27.0141</v>
      </c>
      <c r="AIK30" t="n">
        <v>27.08673</v>
      </c>
      <c r="AIL30" t="n">
        <v>27.14915</v>
      </c>
      <c r="AIM30" t="n">
        <v>27.27709</v>
      </c>
      <c r="AIN30" t="n">
        <v>27.42837</v>
      </c>
      <c r="AIO30" t="n">
        <v>27.52496</v>
      </c>
      <c r="AIP30" t="n">
        <v>27.67001</v>
      </c>
      <c r="AIQ30" t="n">
        <v>27.76597</v>
      </c>
      <c r="AIR30" t="n">
        <v>27.91884</v>
      </c>
      <c r="AIS30" t="n">
        <v>28.10976</v>
      </c>
      <c r="AIT30" t="n">
        <v>28.21644</v>
      </c>
      <c r="AIU30" t="n">
        <v>28.37592</v>
      </c>
      <c r="AIV30" t="n">
        <v>28.49958</v>
      </c>
      <c r="AIW30" t="n">
        <v>28.59414</v>
      </c>
      <c r="AIX30" t="n">
        <v>28.66852</v>
      </c>
      <c r="AIY30" t="n">
        <v>28.72869</v>
      </c>
      <c r="AIZ30" t="n">
        <v>28.95621</v>
      </c>
      <c r="AJA30" t="n">
        <v>29.03464</v>
      </c>
      <c r="AJB30" t="n">
        <v>29.29526</v>
      </c>
      <c r="AJC30" t="n">
        <v>29.46501</v>
      </c>
      <c r="AJD30" t="n">
        <v>29.69334</v>
      </c>
      <c r="AJE30" t="n">
        <v>29.90039</v>
      </c>
      <c r="AJF30" t="n">
        <v>30.16423</v>
      </c>
      <c r="AJG30" t="n">
        <v>30.39091</v>
      </c>
      <c r="AJH30" t="n">
        <v>30.64355</v>
      </c>
      <c r="AJI30" t="n">
        <v>30.85055</v>
      </c>
      <c r="AJJ30" t="n">
        <v>30.97034</v>
      </c>
      <c r="AJK30" t="n">
        <v>31.12502</v>
      </c>
      <c r="AJL30" t="n">
        <v>31.26308</v>
      </c>
      <c r="AJM30" t="n">
        <v>31.44146</v>
      </c>
      <c r="AJN30" t="n">
        <v>31.4862</v>
      </c>
      <c r="AJO30" t="n">
        <v>31.57994</v>
      </c>
      <c r="AJP30" t="n">
        <v>31.71399</v>
      </c>
      <c r="AJQ30" t="n">
        <v>31.82073</v>
      </c>
      <c r="AJR30" t="n">
        <v>32.04594</v>
      </c>
      <c r="AJS30" t="n">
        <v>32.24095</v>
      </c>
      <c r="AJT30" t="n">
        <v>32.38225</v>
      </c>
      <c r="AJU30" t="n">
        <v>32.59861</v>
      </c>
      <c r="AJV30" t="n">
        <v>32.77892</v>
      </c>
      <c r="AJW30" t="n">
        <v>32.83567</v>
      </c>
      <c r="AJX30" t="n">
        <v>33.08998</v>
      </c>
      <c r="AJY30" t="n">
        <v>33.43627</v>
      </c>
      <c r="AJZ30" t="n">
        <v>33.88173</v>
      </c>
      <c r="AKA30" t="n">
        <v>34.06075</v>
      </c>
      <c r="AKB30" t="n">
        <v>34.20871</v>
      </c>
      <c r="AKC30" t="n">
        <v>34.56307</v>
      </c>
      <c r="AKD30" t="n">
        <v>34.88506</v>
      </c>
      <c r="AKE30" t="n">
        <v>35.1547</v>
      </c>
      <c r="AKF30" t="n">
        <v>35.50258</v>
      </c>
      <c r="AKG30" t="n">
        <v>35.92271</v>
      </c>
      <c r="AKH30" t="n">
        <v>36.27533</v>
      </c>
      <c r="AKI30" t="n">
        <v>36.43289</v>
      </c>
      <c r="AKJ30" t="n">
        <v>36.71458</v>
      </c>
      <c r="AKK30" t="n">
        <v>36.9925</v>
      </c>
      <c r="AKL30" t="n">
        <v>37.78918</v>
      </c>
      <c r="AKM30" t="n">
        <v>38.14647</v>
      </c>
      <c r="AKN30" t="n">
        <v>38.5505</v>
      </c>
      <c r="AKO30" t="n">
        <v>38.7229</v>
      </c>
      <c r="AKP30" t="n">
        <v>39.17938</v>
      </c>
      <c r="AKQ30" t="n">
        <v>39.4304</v>
      </c>
      <c r="AKR30" t="n">
        <v>39.76637</v>
      </c>
      <c r="AKS30" t="n">
        <v>40.43497</v>
      </c>
      <c r="AKT30" t="n">
        <v>41.01206</v>
      </c>
      <c r="AKU30" t="n">
        <v>41.97712</v>
      </c>
      <c r="AKV30" t="n">
        <v>42.47351</v>
      </c>
      <c r="AKW30" t="n">
        <v>42.93463</v>
      </c>
      <c r="AKX30" t="n">
        <v>43.6614</v>
      </c>
      <c r="AKY30" t="n">
        <v>44.52182</v>
      </c>
      <c r="AKZ30" t="n">
        <v>44.9496</v>
      </c>
      <c r="ALA30" t="n">
        <v>45.78035</v>
      </c>
      <c r="ALB30" t="n">
        <v>46.73428</v>
      </c>
      <c r="ALC30" t="n">
        <v>47.67363</v>
      </c>
      <c r="ALD30" t="n">
        <v>49.24405</v>
      </c>
      <c r="ALE30" t="n">
        <v>50.26283</v>
      </c>
      <c r="ALF30" t="n">
        <v>51.28828</v>
      </c>
      <c r="ALG30" t="n">
        <v>53.10982</v>
      </c>
      <c r="ALH30" t="n">
        <v>54.31581</v>
      </c>
      <c r="ALI30" t="n">
        <v>55.24122</v>
      </c>
      <c r="ALJ30" t="n">
        <v>57.13789</v>
      </c>
      <c r="ALK30" t="n">
        <v>60.69244</v>
      </c>
      <c r="ALL30" t="n">
        <v>65.47185</v>
      </c>
      <c r="ALM30" t="n">
        <v>70.0013</v>
      </c>
      <c r="ALN30" t="n">
        <v>81.39748</v>
      </c>
      <c r="ALO30" t="n">
        <v>113.42786</v>
      </c>
    </row>
    <row r="31">
      <c r="A31" t="inlineStr">
        <is>
          <t>São Tomé and Príncipe</t>
        </is>
      </c>
      <c r="B31" t="inlineStr">
        <is>
          <t>STP</t>
        </is>
      </c>
      <c r="C31" s="13">
        <f>AVERAGE(SI31,SJ31)</f>
        <v/>
      </c>
      <c r="D31" t="n">
        <v>0.60071</v>
      </c>
      <c r="E31" t="n">
        <v>0.81131</v>
      </c>
      <c r="F31" t="n">
        <v>0.90705</v>
      </c>
      <c r="G31" t="n">
        <v>0.9643699999999999</v>
      </c>
      <c r="H31" t="n">
        <v>1.02463</v>
      </c>
      <c r="I31" t="n">
        <v>1.2008</v>
      </c>
      <c r="J31" t="n">
        <v>1.3173</v>
      </c>
      <c r="K31" t="n">
        <v>1.36648</v>
      </c>
      <c r="L31" t="n">
        <v>1.38705</v>
      </c>
      <c r="M31" t="n">
        <v>1.39023</v>
      </c>
      <c r="N31" t="n">
        <v>1.40503</v>
      </c>
      <c r="O31" t="n">
        <v>1.4654</v>
      </c>
      <c r="P31" t="n">
        <v>1.46877</v>
      </c>
      <c r="Q31" t="n">
        <v>1.47568</v>
      </c>
      <c r="R31" t="n">
        <v>1.48187</v>
      </c>
      <c r="S31" t="n">
        <v>1.50382</v>
      </c>
      <c r="T31" t="n">
        <v>1.54008</v>
      </c>
      <c r="U31" t="n">
        <v>1.54683</v>
      </c>
      <c r="V31" t="n">
        <v>1.55675</v>
      </c>
      <c r="W31" t="n">
        <v>1.60222</v>
      </c>
      <c r="X31" t="n">
        <v>1.65891</v>
      </c>
      <c r="Y31" t="n">
        <v>1.67057</v>
      </c>
      <c r="Z31" t="n">
        <v>1.68481</v>
      </c>
      <c r="AA31" t="n">
        <v>1.71602</v>
      </c>
      <c r="AB31" t="n">
        <v>1.71894</v>
      </c>
      <c r="AC31" t="n">
        <v>1.73269</v>
      </c>
      <c r="AD31" t="n">
        <v>1.75001</v>
      </c>
      <c r="AE31" t="n">
        <v>1.80181</v>
      </c>
      <c r="AF31" t="n">
        <v>1.83317</v>
      </c>
      <c r="AG31" t="n">
        <v>1.83882</v>
      </c>
      <c r="AH31" t="n">
        <v>1.85232</v>
      </c>
      <c r="AI31" t="n">
        <v>1.85909</v>
      </c>
      <c r="AJ31" t="n">
        <v>1.87981</v>
      </c>
      <c r="AK31" t="n">
        <v>1.88821</v>
      </c>
      <c r="AL31" t="n">
        <v>1.90845</v>
      </c>
      <c r="AM31" t="n">
        <v>1.91324</v>
      </c>
      <c r="AN31" t="n">
        <v>1.93796</v>
      </c>
      <c r="AO31" t="n">
        <v>1.97577</v>
      </c>
      <c r="AP31" t="n">
        <v>2.00326</v>
      </c>
      <c r="AQ31" t="n">
        <v>2.01748</v>
      </c>
      <c r="AR31" t="n">
        <v>2.0245</v>
      </c>
      <c r="AS31" t="n">
        <v>2.0338</v>
      </c>
      <c r="AT31" t="n">
        <v>2.04669</v>
      </c>
      <c r="AU31" t="n">
        <v>2.07466</v>
      </c>
      <c r="AV31" t="n">
        <v>2.09373</v>
      </c>
      <c r="AW31" t="n">
        <v>2.12415</v>
      </c>
      <c r="AX31" t="n">
        <v>2.14971</v>
      </c>
      <c r="AY31" t="n">
        <v>2.18272</v>
      </c>
      <c r="AZ31" t="n">
        <v>2.19531</v>
      </c>
      <c r="BA31" t="n">
        <v>2.20707</v>
      </c>
      <c r="BB31" t="n">
        <v>2.2129</v>
      </c>
      <c r="BC31" t="n">
        <v>2.21424</v>
      </c>
      <c r="BD31" t="n">
        <v>2.21447</v>
      </c>
      <c r="BE31" t="n">
        <v>2.22135</v>
      </c>
      <c r="BF31" t="n">
        <v>2.23296</v>
      </c>
      <c r="BG31" t="n">
        <v>2.24825</v>
      </c>
      <c r="BH31" t="n">
        <v>2.27699</v>
      </c>
      <c r="BI31" t="n">
        <v>2.2824</v>
      </c>
      <c r="BJ31" t="n">
        <v>2.29429</v>
      </c>
      <c r="BK31" t="n">
        <v>2.31132</v>
      </c>
      <c r="BL31" t="n">
        <v>2.33481</v>
      </c>
      <c r="BM31" t="n">
        <v>2.35176</v>
      </c>
      <c r="BN31" t="n">
        <v>2.36342</v>
      </c>
      <c r="BO31" t="n">
        <v>2.38033</v>
      </c>
      <c r="BP31" t="n">
        <v>2.40191</v>
      </c>
      <c r="BQ31" t="n">
        <v>2.42214</v>
      </c>
      <c r="BR31" t="n">
        <v>2.45753</v>
      </c>
      <c r="BS31" t="n">
        <v>2.46233</v>
      </c>
      <c r="BT31" t="n">
        <v>2.46233</v>
      </c>
      <c r="BU31" t="n">
        <v>2.46259</v>
      </c>
      <c r="BV31" t="n">
        <v>2.48238</v>
      </c>
      <c r="BW31" t="n">
        <v>2.49406</v>
      </c>
      <c r="BX31" t="n">
        <v>2.49797</v>
      </c>
      <c r="BY31" t="n">
        <v>2.50098</v>
      </c>
      <c r="BZ31" t="n">
        <v>2.51433</v>
      </c>
      <c r="CA31" t="n">
        <v>2.53862</v>
      </c>
      <c r="CB31" t="n">
        <v>2.54824</v>
      </c>
      <c r="CC31" t="n">
        <v>2.56062</v>
      </c>
      <c r="CD31" t="n">
        <v>2.57287</v>
      </c>
      <c r="CE31" t="n">
        <v>2.5808</v>
      </c>
      <c r="CF31" t="n">
        <v>2.59584</v>
      </c>
      <c r="CG31" t="n">
        <v>2.60524</v>
      </c>
      <c r="CH31" t="n">
        <v>2.61087</v>
      </c>
      <c r="CI31" t="n">
        <v>2.62045</v>
      </c>
      <c r="CJ31" t="n">
        <v>2.62775</v>
      </c>
      <c r="CK31" t="n">
        <v>2.63963</v>
      </c>
      <c r="CL31" t="n">
        <v>2.65558</v>
      </c>
      <c r="CM31" t="n">
        <v>2.66101</v>
      </c>
      <c r="CN31" t="n">
        <v>2.66504</v>
      </c>
      <c r="CO31" t="n">
        <v>2.67357</v>
      </c>
      <c r="CP31" t="n">
        <v>2.67703</v>
      </c>
      <c r="CQ31" t="n">
        <v>2.6897</v>
      </c>
      <c r="CR31" t="n">
        <v>2.70038</v>
      </c>
      <c r="CS31" t="n">
        <v>2.71012</v>
      </c>
      <c r="CT31" t="n">
        <v>2.71925</v>
      </c>
      <c r="CU31" t="n">
        <v>2.73843</v>
      </c>
      <c r="CV31" t="n">
        <v>2.75303</v>
      </c>
      <c r="CW31" t="n">
        <v>2.75524</v>
      </c>
      <c r="CX31" t="n">
        <v>2.76434</v>
      </c>
      <c r="CY31" t="n">
        <v>2.76914</v>
      </c>
      <c r="CZ31" t="n">
        <v>2.77054</v>
      </c>
      <c r="DA31" t="n">
        <v>2.77308</v>
      </c>
      <c r="DB31" t="n">
        <v>2.774</v>
      </c>
      <c r="DC31" t="n">
        <v>2.77899</v>
      </c>
      <c r="DD31" t="n">
        <v>2.7912</v>
      </c>
      <c r="DE31" t="n">
        <v>2.79867</v>
      </c>
      <c r="DF31" t="n">
        <v>2.79873</v>
      </c>
      <c r="DG31" t="n">
        <v>2.81513</v>
      </c>
      <c r="DH31" t="n">
        <v>2.82747</v>
      </c>
      <c r="DI31" t="n">
        <v>2.83791</v>
      </c>
      <c r="DJ31" t="n">
        <v>2.84357</v>
      </c>
      <c r="DK31" t="n">
        <v>2.85573</v>
      </c>
      <c r="DL31" t="n">
        <v>2.87111</v>
      </c>
      <c r="DM31" t="n">
        <v>2.87769</v>
      </c>
      <c r="DN31" t="n">
        <v>2.88205</v>
      </c>
      <c r="DO31" t="n">
        <v>2.88428</v>
      </c>
      <c r="DP31" t="n">
        <v>2.88593</v>
      </c>
      <c r="DQ31" t="n">
        <v>2.8908</v>
      </c>
      <c r="DR31" t="n">
        <v>2.90058</v>
      </c>
      <c r="DS31" t="n">
        <v>2.90326</v>
      </c>
      <c r="DT31" t="n">
        <v>2.91865</v>
      </c>
      <c r="DU31" t="n">
        <v>2.92908</v>
      </c>
      <c r="DV31" t="n">
        <v>2.93148</v>
      </c>
      <c r="DW31" t="n">
        <v>2.93776</v>
      </c>
      <c r="DX31" t="n">
        <v>2.9467</v>
      </c>
      <c r="DY31" t="n">
        <v>2.95389</v>
      </c>
      <c r="DZ31" t="n">
        <v>2.96028</v>
      </c>
      <c r="EA31" t="n">
        <v>2.96533</v>
      </c>
      <c r="EB31" t="n">
        <v>2.9821</v>
      </c>
      <c r="EC31" t="n">
        <v>2.99779</v>
      </c>
      <c r="ED31" t="n">
        <v>3.0097</v>
      </c>
      <c r="EE31" t="n">
        <v>3.01663</v>
      </c>
      <c r="EF31" t="n">
        <v>3.02639</v>
      </c>
      <c r="EG31" t="n">
        <v>3.03214</v>
      </c>
      <c r="EH31" t="n">
        <v>3.04637</v>
      </c>
      <c r="EI31" t="n">
        <v>3.05898</v>
      </c>
      <c r="EJ31" t="n">
        <v>3.07121</v>
      </c>
      <c r="EK31" t="n">
        <v>3.07758</v>
      </c>
      <c r="EL31" t="n">
        <v>3.0871</v>
      </c>
      <c r="EM31" t="n">
        <v>3.09521</v>
      </c>
      <c r="EN31" t="n">
        <v>3.10004</v>
      </c>
      <c r="EO31" t="n">
        <v>3.10182</v>
      </c>
      <c r="EP31" t="n">
        <v>3.10367</v>
      </c>
      <c r="EQ31" t="n">
        <v>3.10494</v>
      </c>
      <c r="ER31" t="n">
        <v>3.10935</v>
      </c>
      <c r="ES31" t="n">
        <v>3.11352</v>
      </c>
      <c r="ET31" t="n">
        <v>3.11976</v>
      </c>
      <c r="EU31" t="n">
        <v>3.13037</v>
      </c>
      <c r="EV31" t="n">
        <v>3.13609</v>
      </c>
      <c r="EW31" t="n">
        <v>3.14298</v>
      </c>
      <c r="EX31" t="n">
        <v>3.16158</v>
      </c>
      <c r="EY31" t="n">
        <v>3.16582</v>
      </c>
      <c r="EZ31" t="n">
        <v>3.17547</v>
      </c>
      <c r="FA31" t="n">
        <v>3.19438</v>
      </c>
      <c r="FB31" t="n">
        <v>3.19883</v>
      </c>
      <c r="FC31" t="n">
        <v>3.20816</v>
      </c>
      <c r="FD31" t="n">
        <v>3.21205</v>
      </c>
      <c r="FE31" t="n">
        <v>3.21876</v>
      </c>
      <c r="FF31" t="n">
        <v>3.22678</v>
      </c>
      <c r="FG31" t="n">
        <v>3.23021</v>
      </c>
      <c r="FH31" t="n">
        <v>3.23064</v>
      </c>
      <c r="FI31" t="n">
        <v>3.23748</v>
      </c>
      <c r="FJ31" t="n">
        <v>3.24546</v>
      </c>
      <c r="FK31" t="n">
        <v>3.25139</v>
      </c>
      <c r="FL31" t="n">
        <v>3.25631</v>
      </c>
      <c r="FM31" t="n">
        <v>3.25937</v>
      </c>
      <c r="FN31" t="n">
        <v>3.25937</v>
      </c>
      <c r="FO31" t="n">
        <v>3.25946</v>
      </c>
      <c r="FP31" t="n">
        <v>3.26715</v>
      </c>
      <c r="FQ31" t="n">
        <v>3.28167</v>
      </c>
      <c r="FR31" t="n">
        <v>3.29579</v>
      </c>
      <c r="FS31" t="n">
        <v>3.30866</v>
      </c>
      <c r="FT31" t="n">
        <v>3.32973</v>
      </c>
      <c r="FU31" t="n">
        <v>3.33454</v>
      </c>
      <c r="FV31" t="n">
        <v>3.33951</v>
      </c>
      <c r="FW31" t="n">
        <v>3.3496</v>
      </c>
      <c r="FX31" t="n">
        <v>3.35066</v>
      </c>
      <c r="FY31" t="n">
        <v>3.37181</v>
      </c>
      <c r="FZ31" t="n">
        <v>3.3969</v>
      </c>
      <c r="GA31" t="n">
        <v>3.3981</v>
      </c>
      <c r="GB31" t="n">
        <v>3.40125</v>
      </c>
      <c r="GC31" t="n">
        <v>3.40309</v>
      </c>
      <c r="GD31" t="n">
        <v>3.40387</v>
      </c>
      <c r="GE31" t="n">
        <v>3.40438</v>
      </c>
      <c r="GF31" t="n">
        <v>3.41902</v>
      </c>
      <c r="GG31" t="n">
        <v>3.4271</v>
      </c>
      <c r="GH31" t="n">
        <v>3.45164</v>
      </c>
      <c r="GI31" t="n">
        <v>3.45422</v>
      </c>
      <c r="GJ31" t="n">
        <v>3.46546</v>
      </c>
      <c r="GK31" t="n">
        <v>3.47346</v>
      </c>
      <c r="GL31" t="n">
        <v>3.47653</v>
      </c>
      <c r="GM31" t="n">
        <v>3.48936</v>
      </c>
      <c r="GN31" t="n">
        <v>3.4999</v>
      </c>
      <c r="GO31" t="n">
        <v>3.50299</v>
      </c>
      <c r="GP31" t="n">
        <v>3.5135</v>
      </c>
      <c r="GQ31" t="n">
        <v>3.51964</v>
      </c>
      <c r="GR31" t="n">
        <v>3.5242</v>
      </c>
      <c r="GS31" t="n">
        <v>3.53709</v>
      </c>
      <c r="GT31" t="n">
        <v>3.53906</v>
      </c>
      <c r="GU31" t="n">
        <v>3.53906</v>
      </c>
      <c r="GV31" t="n">
        <v>3.53974</v>
      </c>
      <c r="GW31" t="n">
        <v>3.54148</v>
      </c>
      <c r="GX31" t="n">
        <v>3.54332</v>
      </c>
      <c r="GY31" t="n">
        <v>3.54501</v>
      </c>
      <c r="GZ31" t="n">
        <v>3.55105</v>
      </c>
      <c r="HA31" t="n">
        <v>3.55937</v>
      </c>
      <c r="HB31" t="n">
        <v>3.5712</v>
      </c>
      <c r="HC31" t="n">
        <v>3.57657</v>
      </c>
      <c r="HD31" t="n">
        <v>3.58051</v>
      </c>
      <c r="HE31" t="n">
        <v>3.5826</v>
      </c>
      <c r="HF31" t="n">
        <v>3.59017</v>
      </c>
      <c r="HG31" t="n">
        <v>3.60174</v>
      </c>
      <c r="HH31" t="n">
        <v>3.60499</v>
      </c>
      <c r="HI31" t="n">
        <v>3.61477</v>
      </c>
      <c r="HJ31" t="n">
        <v>3.6211</v>
      </c>
      <c r="HK31" t="n">
        <v>3.63036</v>
      </c>
      <c r="HL31" t="n">
        <v>3.63561</v>
      </c>
      <c r="HM31" t="n">
        <v>3.6532</v>
      </c>
      <c r="HN31" t="n">
        <v>3.66569</v>
      </c>
      <c r="HO31" t="n">
        <v>3.66932</v>
      </c>
      <c r="HP31" t="n">
        <v>3.67617</v>
      </c>
      <c r="HQ31" t="n">
        <v>3.68064</v>
      </c>
      <c r="HR31" t="n">
        <v>3.68734</v>
      </c>
      <c r="HS31" t="n">
        <v>3.69783</v>
      </c>
      <c r="HT31" t="n">
        <v>3.70387</v>
      </c>
      <c r="HU31" t="n">
        <v>3.70622</v>
      </c>
      <c r="HV31" t="n">
        <v>3.71218</v>
      </c>
      <c r="HW31" t="n">
        <v>3.71766</v>
      </c>
      <c r="HX31" t="n">
        <v>3.71917</v>
      </c>
      <c r="HY31" t="n">
        <v>3.73118</v>
      </c>
      <c r="HZ31" t="n">
        <v>3.7549</v>
      </c>
      <c r="IA31" t="n">
        <v>3.76342</v>
      </c>
      <c r="IB31" t="n">
        <v>3.76417</v>
      </c>
      <c r="IC31" t="n">
        <v>3.76885</v>
      </c>
      <c r="ID31" t="n">
        <v>3.7701</v>
      </c>
      <c r="IE31" t="n">
        <v>3.7783</v>
      </c>
      <c r="IF31" t="n">
        <v>3.79246</v>
      </c>
      <c r="IG31" t="n">
        <v>3.79991</v>
      </c>
      <c r="IH31" t="n">
        <v>3.80407</v>
      </c>
      <c r="II31" t="n">
        <v>3.8086</v>
      </c>
      <c r="IJ31" t="n">
        <v>3.81322</v>
      </c>
      <c r="IK31" t="n">
        <v>3.82224</v>
      </c>
      <c r="IL31" t="n">
        <v>3.8268</v>
      </c>
      <c r="IM31" t="n">
        <v>3.83787</v>
      </c>
      <c r="IN31" t="n">
        <v>3.84505</v>
      </c>
      <c r="IO31" t="n">
        <v>3.84616</v>
      </c>
      <c r="IP31" t="n">
        <v>3.84819</v>
      </c>
      <c r="IQ31" t="n">
        <v>3.85609</v>
      </c>
      <c r="IR31" t="n">
        <v>3.86976</v>
      </c>
      <c r="IS31" t="n">
        <v>3.87758</v>
      </c>
      <c r="IT31" t="n">
        <v>3.88543</v>
      </c>
      <c r="IU31" t="n">
        <v>3.8926</v>
      </c>
      <c r="IV31" t="n">
        <v>3.8963</v>
      </c>
      <c r="IW31" t="n">
        <v>3.89911</v>
      </c>
      <c r="IX31" t="n">
        <v>3.89981</v>
      </c>
      <c r="IY31" t="n">
        <v>3.90708</v>
      </c>
      <c r="IZ31" t="n">
        <v>3.92352</v>
      </c>
      <c r="JA31" t="n">
        <v>3.9243</v>
      </c>
      <c r="JB31" t="n">
        <v>3.92977</v>
      </c>
      <c r="JC31" t="n">
        <v>3.93473</v>
      </c>
      <c r="JD31" t="n">
        <v>3.93608</v>
      </c>
      <c r="JE31" t="n">
        <v>3.94222</v>
      </c>
      <c r="JF31" t="n">
        <v>3.95175</v>
      </c>
      <c r="JG31" t="n">
        <v>3.96595</v>
      </c>
      <c r="JH31" t="n">
        <v>3.96785</v>
      </c>
      <c r="JI31" t="n">
        <v>3.97413</v>
      </c>
      <c r="JJ31" t="n">
        <v>3.98106</v>
      </c>
      <c r="JK31" t="n">
        <v>3.99156</v>
      </c>
      <c r="JL31" t="n">
        <v>3.9983</v>
      </c>
      <c r="JM31" t="n">
        <v>4.00592</v>
      </c>
      <c r="JN31" t="n">
        <v>4.01786</v>
      </c>
      <c r="JO31" t="n">
        <v>4.02454</v>
      </c>
      <c r="JP31" t="n">
        <v>4.03299</v>
      </c>
      <c r="JQ31" t="n">
        <v>4.03598</v>
      </c>
      <c r="JR31" t="n">
        <v>4.03669</v>
      </c>
      <c r="JS31" t="n">
        <v>4.04102</v>
      </c>
      <c r="JT31" t="n">
        <v>4.04974</v>
      </c>
      <c r="JU31" t="n">
        <v>4.06225</v>
      </c>
      <c r="JV31" t="n">
        <v>4.06778</v>
      </c>
      <c r="JW31" t="n">
        <v>4.07168</v>
      </c>
      <c r="JX31" t="n">
        <v>4.07568</v>
      </c>
      <c r="JY31" t="n">
        <v>4.08036</v>
      </c>
      <c r="JZ31" t="n">
        <v>4.09027</v>
      </c>
      <c r="KA31" t="n">
        <v>4.09871</v>
      </c>
      <c r="KB31" t="n">
        <v>4.11043</v>
      </c>
      <c r="KC31" t="n">
        <v>4.1116</v>
      </c>
      <c r="KD31" t="n">
        <v>4.11597</v>
      </c>
      <c r="KE31" t="n">
        <v>4.1223</v>
      </c>
      <c r="KF31" t="n">
        <v>4.12891</v>
      </c>
      <c r="KG31" t="n">
        <v>4.13303</v>
      </c>
      <c r="KH31" t="n">
        <v>4.14157</v>
      </c>
      <c r="KI31" t="n">
        <v>4.14701</v>
      </c>
      <c r="KJ31" t="n">
        <v>4.15708</v>
      </c>
      <c r="KK31" t="n">
        <v>4.17096</v>
      </c>
      <c r="KL31" t="n">
        <v>4.17582</v>
      </c>
      <c r="KM31" t="n">
        <v>4.18014</v>
      </c>
      <c r="KN31" t="n">
        <v>4.18037</v>
      </c>
      <c r="KO31" t="n">
        <v>4.18195</v>
      </c>
      <c r="KP31" t="n">
        <v>4.18248</v>
      </c>
      <c r="KQ31" t="n">
        <v>4.18248</v>
      </c>
      <c r="KR31" t="n">
        <v>4.18388</v>
      </c>
      <c r="KS31" t="n">
        <v>4.18635</v>
      </c>
      <c r="KT31" t="n">
        <v>4.19164</v>
      </c>
      <c r="KU31" t="n">
        <v>4.19831</v>
      </c>
      <c r="KV31" t="n">
        <v>4.21257</v>
      </c>
      <c r="KW31" t="n">
        <v>4.23211</v>
      </c>
      <c r="KX31" t="n">
        <v>4.24781</v>
      </c>
      <c r="KY31" t="n">
        <v>4.2674</v>
      </c>
      <c r="KZ31" t="n">
        <v>4.2758</v>
      </c>
      <c r="LA31" t="n">
        <v>4.27977</v>
      </c>
      <c r="LB31" t="n">
        <v>4.28689</v>
      </c>
      <c r="LC31" t="n">
        <v>4.29039</v>
      </c>
      <c r="LD31" t="n">
        <v>4.29815</v>
      </c>
      <c r="LE31" t="n">
        <v>4.30482</v>
      </c>
      <c r="LF31" t="n">
        <v>4.30708</v>
      </c>
      <c r="LG31" t="n">
        <v>4.31312</v>
      </c>
      <c r="LH31" t="n">
        <v>4.31708</v>
      </c>
      <c r="LI31" t="n">
        <v>4.3233</v>
      </c>
      <c r="LJ31" t="n">
        <v>4.32898</v>
      </c>
      <c r="LK31" t="n">
        <v>4.33316</v>
      </c>
      <c r="LL31" t="n">
        <v>4.3406</v>
      </c>
      <c r="LM31" t="n">
        <v>4.34938</v>
      </c>
      <c r="LN31" t="n">
        <v>4.35044</v>
      </c>
      <c r="LO31" t="n">
        <v>4.35447</v>
      </c>
      <c r="LP31" t="n">
        <v>4.362</v>
      </c>
      <c r="LQ31" t="n">
        <v>4.3735</v>
      </c>
      <c r="LR31" t="n">
        <v>4.38064</v>
      </c>
      <c r="LS31" t="n">
        <v>4.39606</v>
      </c>
      <c r="LT31" t="n">
        <v>4.41268</v>
      </c>
      <c r="LU31" t="n">
        <v>4.43127</v>
      </c>
      <c r="LV31" t="n">
        <v>4.4349</v>
      </c>
      <c r="LW31" t="n">
        <v>4.43768</v>
      </c>
      <c r="LX31" t="n">
        <v>4.4506</v>
      </c>
      <c r="LY31" t="n">
        <v>4.45544</v>
      </c>
      <c r="LZ31" t="n">
        <v>4.45941</v>
      </c>
      <c r="MA31" t="n">
        <v>4.46573</v>
      </c>
      <c r="MB31" t="n">
        <v>4.47254</v>
      </c>
      <c r="MC31" t="n">
        <v>4.48457</v>
      </c>
      <c r="MD31" t="n">
        <v>4.49609</v>
      </c>
      <c r="ME31" t="n">
        <v>4.51036</v>
      </c>
      <c r="MF31" t="n">
        <v>4.5247</v>
      </c>
      <c r="MG31" t="n">
        <v>4.52757</v>
      </c>
      <c r="MH31" t="n">
        <v>4.53173</v>
      </c>
      <c r="MI31" t="n">
        <v>4.54033</v>
      </c>
      <c r="MJ31" t="n">
        <v>4.5475</v>
      </c>
      <c r="MK31" t="n">
        <v>4.55461</v>
      </c>
      <c r="ML31" t="n">
        <v>4.57439</v>
      </c>
      <c r="MM31" t="n">
        <v>4.5915</v>
      </c>
      <c r="MN31" t="n">
        <v>4.59622</v>
      </c>
      <c r="MO31" t="n">
        <v>4.59807</v>
      </c>
      <c r="MP31" t="n">
        <v>4.60545</v>
      </c>
      <c r="MQ31" t="n">
        <v>4.61541</v>
      </c>
      <c r="MR31" t="n">
        <v>4.62592</v>
      </c>
      <c r="MS31" t="n">
        <v>4.63274</v>
      </c>
      <c r="MT31" t="n">
        <v>4.64485</v>
      </c>
      <c r="MU31" t="n">
        <v>4.65208</v>
      </c>
      <c r="MV31" t="n">
        <v>4.66173</v>
      </c>
      <c r="MW31" t="n">
        <v>4.66622</v>
      </c>
      <c r="MX31" t="n">
        <v>4.67504</v>
      </c>
      <c r="MY31" t="n">
        <v>4.68753</v>
      </c>
      <c r="MZ31" t="n">
        <v>4.69704</v>
      </c>
      <c r="NA31" t="n">
        <v>4.70637</v>
      </c>
      <c r="NB31" t="n">
        <v>4.7111</v>
      </c>
      <c r="NC31" t="n">
        <v>4.71559</v>
      </c>
      <c r="ND31" t="n">
        <v>4.72698</v>
      </c>
      <c r="NE31" t="n">
        <v>4.74678</v>
      </c>
      <c r="NF31" t="n">
        <v>4.75532</v>
      </c>
      <c r="NG31" t="n">
        <v>4.75874</v>
      </c>
      <c r="NH31" t="n">
        <v>4.77159</v>
      </c>
      <c r="NI31" t="n">
        <v>4.78073</v>
      </c>
      <c r="NJ31" t="n">
        <v>4.794</v>
      </c>
      <c r="NK31" t="n">
        <v>4.79679</v>
      </c>
      <c r="NL31" t="n">
        <v>4.80059</v>
      </c>
      <c r="NM31" t="n">
        <v>4.80202</v>
      </c>
      <c r="NN31" t="n">
        <v>4.80818</v>
      </c>
      <c r="NO31" t="n">
        <v>4.82127</v>
      </c>
      <c r="NP31" t="n">
        <v>4.83349</v>
      </c>
      <c r="NQ31" t="n">
        <v>4.84988</v>
      </c>
      <c r="NR31" t="n">
        <v>4.86436</v>
      </c>
      <c r="NS31" t="n">
        <v>4.87235</v>
      </c>
      <c r="NT31" t="n">
        <v>4.8772</v>
      </c>
      <c r="NU31" t="n">
        <v>4.8869</v>
      </c>
      <c r="NV31" t="n">
        <v>4.88939</v>
      </c>
      <c r="NW31" t="n">
        <v>4.89461</v>
      </c>
      <c r="NX31" t="n">
        <v>4.90625</v>
      </c>
      <c r="NY31" t="n">
        <v>4.91641</v>
      </c>
      <c r="NZ31" t="n">
        <v>4.92567</v>
      </c>
      <c r="OA31" t="n">
        <v>4.92731</v>
      </c>
      <c r="OB31" t="n">
        <v>4.93165</v>
      </c>
      <c r="OC31" t="n">
        <v>4.93474</v>
      </c>
      <c r="OD31" t="n">
        <v>4.93878</v>
      </c>
      <c r="OE31" t="n">
        <v>4.95429</v>
      </c>
      <c r="OF31" t="n">
        <v>4.95556</v>
      </c>
      <c r="OG31" t="n">
        <v>4.96089</v>
      </c>
      <c r="OH31" t="n">
        <v>4.96716</v>
      </c>
      <c r="OI31" t="n">
        <v>4.97021</v>
      </c>
      <c r="OJ31" t="n">
        <v>4.97859</v>
      </c>
      <c r="OK31" t="n">
        <v>4.99457</v>
      </c>
      <c r="OL31" t="n">
        <v>4.999</v>
      </c>
      <c r="OM31" t="n">
        <v>5.00547</v>
      </c>
      <c r="ON31" t="n">
        <v>5.01073</v>
      </c>
      <c r="OO31" t="n">
        <v>5.01273</v>
      </c>
      <c r="OP31" t="n">
        <v>5.0345</v>
      </c>
      <c r="OQ31" t="n">
        <v>5.03809</v>
      </c>
      <c r="OR31" t="n">
        <v>5.04447</v>
      </c>
      <c r="OS31" t="n">
        <v>5.05478</v>
      </c>
      <c r="OT31" t="n">
        <v>5.06087</v>
      </c>
      <c r="OU31" t="n">
        <v>5.07058</v>
      </c>
      <c r="OV31" t="n">
        <v>5.07396</v>
      </c>
      <c r="OW31" t="n">
        <v>5.07548</v>
      </c>
      <c r="OX31" t="n">
        <v>5.0817</v>
      </c>
      <c r="OY31" t="n">
        <v>5.09023</v>
      </c>
      <c r="OZ31" t="n">
        <v>5.10098</v>
      </c>
      <c r="PA31" t="n">
        <v>5.11506</v>
      </c>
      <c r="PB31" t="n">
        <v>5.12038</v>
      </c>
      <c r="PC31" t="n">
        <v>5.13218</v>
      </c>
      <c r="PD31" t="n">
        <v>5.14994</v>
      </c>
      <c r="PE31" t="n">
        <v>5.15423</v>
      </c>
      <c r="PF31" t="n">
        <v>5.16119</v>
      </c>
      <c r="PG31" t="n">
        <v>5.16739</v>
      </c>
      <c r="PH31" t="n">
        <v>5.1788</v>
      </c>
      <c r="PI31" t="n">
        <v>5.18145</v>
      </c>
      <c r="PJ31" t="n">
        <v>5.18219</v>
      </c>
      <c r="PK31" t="n">
        <v>5.19231</v>
      </c>
      <c r="PL31" t="n">
        <v>5.19798</v>
      </c>
      <c r="PM31" t="n">
        <v>5.20728</v>
      </c>
      <c r="PN31" t="n">
        <v>5.23174</v>
      </c>
      <c r="PO31" t="n">
        <v>5.23405</v>
      </c>
      <c r="PP31" t="n">
        <v>5.24291</v>
      </c>
      <c r="PQ31" t="n">
        <v>5.25993</v>
      </c>
      <c r="PR31" t="n">
        <v>5.27374</v>
      </c>
      <c r="PS31" t="n">
        <v>5.27611</v>
      </c>
      <c r="PT31" t="n">
        <v>5.27725</v>
      </c>
      <c r="PU31" t="n">
        <v>5.2861</v>
      </c>
      <c r="PV31" t="n">
        <v>5.29931</v>
      </c>
      <c r="PW31" t="n">
        <v>5.31917</v>
      </c>
      <c r="PX31" t="n">
        <v>5.34953</v>
      </c>
      <c r="PY31" t="n">
        <v>5.36169</v>
      </c>
      <c r="PZ31" t="n">
        <v>5.36665</v>
      </c>
      <c r="QA31" t="n">
        <v>5.37583</v>
      </c>
      <c r="QB31" t="n">
        <v>5.3791</v>
      </c>
      <c r="QC31" t="n">
        <v>5.38455</v>
      </c>
      <c r="QD31" t="n">
        <v>5.38847</v>
      </c>
      <c r="QE31" t="n">
        <v>5.39202</v>
      </c>
      <c r="QF31" t="n">
        <v>5.40127</v>
      </c>
      <c r="QG31" t="n">
        <v>5.40829</v>
      </c>
      <c r="QH31" t="n">
        <v>5.4186</v>
      </c>
      <c r="QI31" t="n">
        <v>5.43451</v>
      </c>
      <c r="QJ31" t="n">
        <v>5.44359</v>
      </c>
      <c r="QK31" t="n">
        <v>5.44889</v>
      </c>
      <c r="QL31" t="n">
        <v>5.45863</v>
      </c>
      <c r="QM31" t="n">
        <v>5.47601</v>
      </c>
      <c r="QN31" t="n">
        <v>5.48575</v>
      </c>
      <c r="QO31" t="n">
        <v>5.4939</v>
      </c>
      <c r="QP31" t="n">
        <v>5.51669</v>
      </c>
      <c r="QQ31" t="n">
        <v>5.52831</v>
      </c>
      <c r="QR31" t="n">
        <v>5.53692</v>
      </c>
      <c r="QS31" t="n">
        <v>5.54838</v>
      </c>
      <c r="QT31" t="n">
        <v>5.55458</v>
      </c>
      <c r="QU31" t="n">
        <v>5.55939</v>
      </c>
      <c r="QV31" t="n">
        <v>5.56524</v>
      </c>
      <c r="QW31" t="n">
        <v>5.57518</v>
      </c>
      <c r="QX31" t="n">
        <v>5.58559</v>
      </c>
      <c r="QY31" t="n">
        <v>5.58797</v>
      </c>
      <c r="QZ31" t="n">
        <v>5.59074</v>
      </c>
      <c r="RA31" t="n">
        <v>5.59436</v>
      </c>
      <c r="RB31" t="n">
        <v>5.59549</v>
      </c>
      <c r="RC31" t="n">
        <v>5.61044</v>
      </c>
      <c r="RD31" t="n">
        <v>5.6211</v>
      </c>
      <c r="RE31" t="n">
        <v>5.64218</v>
      </c>
      <c r="RF31" t="n">
        <v>5.64646</v>
      </c>
      <c r="RG31" t="n">
        <v>5.66305</v>
      </c>
      <c r="RH31" t="n">
        <v>5.68428</v>
      </c>
      <c r="RI31" t="n">
        <v>5.69469</v>
      </c>
      <c r="RJ31" t="n">
        <v>5.70494</v>
      </c>
      <c r="RK31" t="n">
        <v>5.71286</v>
      </c>
      <c r="RL31" t="n">
        <v>5.72434</v>
      </c>
      <c r="RM31" t="n">
        <v>5.73308</v>
      </c>
      <c r="RN31" t="n">
        <v>5.73634</v>
      </c>
      <c r="RO31" t="n">
        <v>5.74033</v>
      </c>
      <c r="RP31" t="n">
        <v>5.75549</v>
      </c>
      <c r="RQ31" t="n">
        <v>5.76358</v>
      </c>
      <c r="RR31" t="n">
        <v>5.76543</v>
      </c>
      <c r="RS31" t="n">
        <v>5.76741</v>
      </c>
      <c r="RT31" t="n">
        <v>5.77634</v>
      </c>
      <c r="RU31" t="n">
        <v>5.79242</v>
      </c>
      <c r="RV31" t="n">
        <v>5.80163</v>
      </c>
      <c r="RW31" t="n">
        <v>5.81608</v>
      </c>
      <c r="RX31" t="n">
        <v>5.83613</v>
      </c>
      <c r="RY31" t="n">
        <v>5.85853</v>
      </c>
      <c r="RZ31" t="n">
        <v>5.89224</v>
      </c>
      <c r="SA31" t="n">
        <v>5.90497</v>
      </c>
      <c r="SB31" t="n">
        <v>5.93287</v>
      </c>
      <c r="SC31" t="n">
        <v>5.94801</v>
      </c>
      <c r="SD31" t="n">
        <v>5.94831</v>
      </c>
      <c r="SE31" t="n">
        <v>5.95103</v>
      </c>
      <c r="SF31" t="n">
        <v>5.96128</v>
      </c>
      <c r="SG31" t="n">
        <v>5.96699</v>
      </c>
      <c r="SH31" t="n">
        <v>5.97413</v>
      </c>
      <c r="SI31" t="n">
        <v>5.97891</v>
      </c>
      <c r="SJ31" t="n">
        <v>5.98962</v>
      </c>
      <c r="SK31" t="n">
        <v>6.00226</v>
      </c>
      <c r="SL31" t="n">
        <v>6.00839</v>
      </c>
      <c r="SM31" t="n">
        <v>6.01293</v>
      </c>
      <c r="SN31" t="n">
        <v>6.02024</v>
      </c>
      <c r="SO31" t="n">
        <v>6.02262</v>
      </c>
      <c r="SP31" t="n">
        <v>6.03188</v>
      </c>
      <c r="SQ31" t="n">
        <v>6.03717</v>
      </c>
      <c r="SR31" t="n">
        <v>6.03946</v>
      </c>
      <c r="SS31" t="n">
        <v>6.04281</v>
      </c>
      <c r="ST31" t="n">
        <v>6.06033</v>
      </c>
      <c r="SU31" t="n">
        <v>6.07045</v>
      </c>
      <c r="SV31" t="n">
        <v>6.07763</v>
      </c>
      <c r="SW31" t="n">
        <v>6.08244</v>
      </c>
      <c r="SX31" t="n">
        <v>6.08503</v>
      </c>
      <c r="SY31" t="n">
        <v>6.09235</v>
      </c>
      <c r="SZ31" t="n">
        <v>6.09847</v>
      </c>
      <c r="TA31" t="n">
        <v>6.11198</v>
      </c>
      <c r="TB31" t="n">
        <v>6.11434</v>
      </c>
      <c r="TC31" t="n">
        <v>6.11501</v>
      </c>
      <c r="TD31" t="n">
        <v>6.12438</v>
      </c>
      <c r="TE31" t="n">
        <v>6.14022</v>
      </c>
      <c r="TF31" t="n">
        <v>6.1508</v>
      </c>
      <c r="TG31" t="n">
        <v>6.16074</v>
      </c>
      <c r="TH31" t="n">
        <v>6.16271</v>
      </c>
      <c r="TI31" t="n">
        <v>6.16908</v>
      </c>
      <c r="TJ31" t="n">
        <v>6.17951</v>
      </c>
      <c r="TK31" t="n">
        <v>6.1854</v>
      </c>
      <c r="TL31" t="n">
        <v>6.18995</v>
      </c>
      <c r="TM31" t="n">
        <v>6.19538</v>
      </c>
      <c r="TN31" t="n">
        <v>6.20017</v>
      </c>
      <c r="TO31" t="n">
        <v>6.20545</v>
      </c>
      <c r="TP31" t="n">
        <v>6.21229</v>
      </c>
      <c r="TQ31" t="n">
        <v>6.22077</v>
      </c>
      <c r="TR31" t="n">
        <v>6.22394</v>
      </c>
      <c r="TS31" t="n">
        <v>6.23509</v>
      </c>
      <c r="TT31" t="n">
        <v>6.24439</v>
      </c>
      <c r="TU31" t="n">
        <v>6.25568</v>
      </c>
      <c r="TV31" t="n">
        <v>6.2652</v>
      </c>
      <c r="TW31" t="n">
        <v>6.26669</v>
      </c>
      <c r="TX31" t="n">
        <v>6.27144</v>
      </c>
      <c r="TY31" t="n">
        <v>6.28003</v>
      </c>
      <c r="TZ31" t="n">
        <v>6.29593</v>
      </c>
      <c r="UA31" t="n">
        <v>6.30642</v>
      </c>
      <c r="UB31" t="n">
        <v>6.32235</v>
      </c>
      <c r="UC31" t="n">
        <v>6.3362</v>
      </c>
      <c r="UD31" t="n">
        <v>6.34904</v>
      </c>
      <c r="UE31" t="n">
        <v>6.35255</v>
      </c>
      <c r="UF31" t="n">
        <v>6.3569</v>
      </c>
      <c r="UG31" t="n">
        <v>6.3651</v>
      </c>
      <c r="UH31" t="n">
        <v>6.37863</v>
      </c>
      <c r="UI31" t="n">
        <v>6.4093</v>
      </c>
      <c r="UJ31" t="n">
        <v>6.42842</v>
      </c>
      <c r="UK31" t="n">
        <v>6.43825</v>
      </c>
      <c r="UL31" t="n">
        <v>6.43832</v>
      </c>
      <c r="UM31" t="n">
        <v>6.44545</v>
      </c>
      <c r="UN31" t="n">
        <v>6.45746</v>
      </c>
      <c r="UO31" t="n">
        <v>6.46653</v>
      </c>
      <c r="UP31" t="n">
        <v>6.47425</v>
      </c>
      <c r="UQ31" t="n">
        <v>6.49036</v>
      </c>
      <c r="UR31" t="n">
        <v>6.51036</v>
      </c>
      <c r="US31" t="n">
        <v>6.51589</v>
      </c>
      <c r="UT31" t="n">
        <v>6.52029</v>
      </c>
      <c r="UU31" t="n">
        <v>6.5222</v>
      </c>
      <c r="UV31" t="n">
        <v>6.5369</v>
      </c>
      <c r="UW31" t="n">
        <v>6.54424</v>
      </c>
      <c r="UX31" t="n">
        <v>6.56093</v>
      </c>
      <c r="UY31" t="n">
        <v>6.57469</v>
      </c>
      <c r="UZ31" t="n">
        <v>6.58335</v>
      </c>
      <c r="VA31" t="n">
        <v>6.59343</v>
      </c>
      <c r="VB31" t="n">
        <v>6.61463</v>
      </c>
      <c r="VC31" t="n">
        <v>6.6353</v>
      </c>
      <c r="VD31" t="n">
        <v>6.65512</v>
      </c>
      <c r="VE31" t="n">
        <v>6.66624</v>
      </c>
      <c r="VF31" t="n">
        <v>6.67149</v>
      </c>
      <c r="VG31" t="n">
        <v>6.68254</v>
      </c>
      <c r="VH31" t="n">
        <v>6.68948</v>
      </c>
      <c r="VI31" t="n">
        <v>6.71011</v>
      </c>
      <c r="VJ31" t="n">
        <v>6.72299</v>
      </c>
      <c r="VK31" t="n">
        <v>6.73847</v>
      </c>
      <c r="VL31" t="n">
        <v>6.75102</v>
      </c>
      <c r="VM31" t="n">
        <v>6.76901</v>
      </c>
      <c r="VN31" t="n">
        <v>6.77763</v>
      </c>
      <c r="VO31" t="n">
        <v>6.78725</v>
      </c>
      <c r="VP31" t="n">
        <v>6.79674</v>
      </c>
      <c r="VQ31" t="n">
        <v>6.80189</v>
      </c>
      <c r="VR31" t="n">
        <v>6.82755</v>
      </c>
      <c r="VS31" t="n">
        <v>6.85758</v>
      </c>
      <c r="VT31" t="n">
        <v>6.86701</v>
      </c>
      <c r="VU31" t="n">
        <v>6.87245</v>
      </c>
      <c r="VV31" t="n">
        <v>6.88237</v>
      </c>
      <c r="VW31" t="n">
        <v>6.89171</v>
      </c>
      <c r="VX31" t="n">
        <v>6.90912</v>
      </c>
      <c r="VY31" t="n">
        <v>6.91529</v>
      </c>
      <c r="VZ31" t="n">
        <v>6.93102</v>
      </c>
      <c r="WA31" t="n">
        <v>6.94108</v>
      </c>
      <c r="WB31" t="n">
        <v>6.94873</v>
      </c>
      <c r="WC31" t="n">
        <v>6.96515</v>
      </c>
      <c r="WD31" t="n">
        <v>6.99049</v>
      </c>
      <c r="WE31" t="n">
        <v>7.02142</v>
      </c>
      <c r="WF31" t="n">
        <v>7.04649</v>
      </c>
      <c r="WG31" t="n">
        <v>7.06212</v>
      </c>
      <c r="WH31" t="n">
        <v>7.06837</v>
      </c>
      <c r="WI31" t="n">
        <v>7.08846</v>
      </c>
      <c r="WJ31" t="n">
        <v>7.10487</v>
      </c>
      <c r="WK31" t="n">
        <v>7.10792</v>
      </c>
      <c r="WL31" t="n">
        <v>7.12372</v>
      </c>
      <c r="WM31" t="n">
        <v>7.13159</v>
      </c>
      <c r="WN31" t="n">
        <v>7.1373</v>
      </c>
      <c r="WO31" t="n">
        <v>7.13942</v>
      </c>
      <c r="WP31" t="n">
        <v>7.14756</v>
      </c>
      <c r="WQ31" t="n">
        <v>7.16493</v>
      </c>
      <c r="WR31" t="n">
        <v>7.17417</v>
      </c>
      <c r="WS31" t="n">
        <v>7.17629</v>
      </c>
      <c r="WT31" t="n">
        <v>7.18556</v>
      </c>
      <c r="WU31" t="n">
        <v>7.1964</v>
      </c>
      <c r="WV31" t="n">
        <v>7.2084</v>
      </c>
      <c r="WW31" t="n">
        <v>7.22429</v>
      </c>
      <c r="WX31" t="n">
        <v>7.23041</v>
      </c>
      <c r="WY31" t="n">
        <v>7.23509</v>
      </c>
      <c r="WZ31" t="n">
        <v>7.24093</v>
      </c>
      <c r="XA31" t="n">
        <v>7.2481</v>
      </c>
      <c r="XB31" t="n">
        <v>7.2589</v>
      </c>
      <c r="XC31" t="n">
        <v>7.26532</v>
      </c>
      <c r="XD31" t="n">
        <v>7.26837</v>
      </c>
      <c r="XE31" t="n">
        <v>7.26986</v>
      </c>
      <c r="XF31" t="n">
        <v>7.28287</v>
      </c>
      <c r="XG31" t="n">
        <v>7.31089</v>
      </c>
      <c r="XH31" t="n">
        <v>7.32954</v>
      </c>
      <c r="XI31" t="n">
        <v>7.35098</v>
      </c>
      <c r="XJ31" t="n">
        <v>7.36201</v>
      </c>
      <c r="XK31" t="n">
        <v>7.36753</v>
      </c>
      <c r="XL31" t="n">
        <v>7.37195</v>
      </c>
      <c r="XM31" t="n">
        <v>7.38475</v>
      </c>
      <c r="XN31" t="n">
        <v>7.39343</v>
      </c>
      <c r="XO31" t="n">
        <v>7.40542</v>
      </c>
      <c r="XP31" t="n">
        <v>7.42164</v>
      </c>
      <c r="XQ31" t="n">
        <v>7.43431</v>
      </c>
      <c r="XR31" t="n">
        <v>7.44785</v>
      </c>
      <c r="XS31" t="n">
        <v>7.46714</v>
      </c>
      <c r="XT31" t="n">
        <v>7.48673</v>
      </c>
      <c r="XU31" t="n">
        <v>7.50689</v>
      </c>
      <c r="XV31" t="n">
        <v>7.51947</v>
      </c>
      <c r="XW31" t="n">
        <v>7.52781</v>
      </c>
      <c r="XX31" t="n">
        <v>7.55196</v>
      </c>
      <c r="XY31" t="n">
        <v>7.5605</v>
      </c>
      <c r="XZ31" t="n">
        <v>7.57981</v>
      </c>
      <c r="YA31" t="n">
        <v>7.58833</v>
      </c>
      <c r="YB31" t="n">
        <v>7.59745</v>
      </c>
      <c r="YC31" t="n">
        <v>7.61953</v>
      </c>
      <c r="YD31" t="n">
        <v>7.63404</v>
      </c>
      <c r="YE31" t="n">
        <v>7.65659</v>
      </c>
      <c r="YF31" t="n">
        <v>7.66188</v>
      </c>
      <c r="YG31" t="n">
        <v>7.66203</v>
      </c>
      <c r="YH31" t="n">
        <v>7.67071</v>
      </c>
      <c r="YI31" t="n">
        <v>7.68419</v>
      </c>
      <c r="YJ31" t="n">
        <v>7.68932</v>
      </c>
      <c r="YK31" t="n">
        <v>7.70427</v>
      </c>
      <c r="YL31" t="n">
        <v>7.71158</v>
      </c>
      <c r="YM31" t="n">
        <v>7.72991</v>
      </c>
      <c r="YN31" t="n">
        <v>7.74199</v>
      </c>
      <c r="YO31" t="n">
        <v>7.75222</v>
      </c>
      <c r="YP31" t="n">
        <v>7.75788</v>
      </c>
      <c r="YQ31" t="n">
        <v>7.75958</v>
      </c>
      <c r="YR31" t="n">
        <v>7.76638</v>
      </c>
      <c r="YS31" t="n">
        <v>7.77489</v>
      </c>
      <c r="YT31" t="n">
        <v>7.78461</v>
      </c>
      <c r="YU31" t="n">
        <v>7.79294</v>
      </c>
      <c r="YV31" t="n">
        <v>7.81131</v>
      </c>
      <c r="YW31" t="n">
        <v>7.81593</v>
      </c>
      <c r="YX31" t="n">
        <v>7.82359</v>
      </c>
      <c r="YY31" t="n">
        <v>7.83487</v>
      </c>
      <c r="YZ31" t="n">
        <v>7.85535</v>
      </c>
      <c r="ZA31" t="n">
        <v>7.90022</v>
      </c>
      <c r="ZB31" t="n">
        <v>7.91265</v>
      </c>
      <c r="ZC31" t="n">
        <v>7.93138</v>
      </c>
      <c r="ZD31" t="n">
        <v>7.9445</v>
      </c>
      <c r="ZE31" t="n">
        <v>7.96834</v>
      </c>
      <c r="ZF31" t="n">
        <v>7.98049</v>
      </c>
      <c r="ZG31" t="n">
        <v>7.98815</v>
      </c>
      <c r="ZH31" t="n">
        <v>8.00868</v>
      </c>
      <c r="ZI31" t="n">
        <v>8.02032</v>
      </c>
      <c r="ZJ31" t="n">
        <v>8.02336</v>
      </c>
      <c r="ZK31" t="n">
        <v>8.045360000000001</v>
      </c>
      <c r="ZL31" t="n">
        <v>8.062889999999999</v>
      </c>
      <c r="ZM31" t="n">
        <v>8.07375</v>
      </c>
      <c r="ZN31" t="n">
        <v>8.08966</v>
      </c>
      <c r="ZO31" t="n">
        <v>8.112159999999999</v>
      </c>
      <c r="ZP31" t="n">
        <v>8.12453</v>
      </c>
      <c r="ZQ31" t="n">
        <v>8.13721</v>
      </c>
      <c r="ZR31" t="n">
        <v>8.14622</v>
      </c>
      <c r="ZS31" t="n">
        <v>8.150069999999999</v>
      </c>
      <c r="ZT31" t="n">
        <v>8.15593</v>
      </c>
      <c r="ZU31" t="n">
        <v>8.19726</v>
      </c>
      <c r="ZV31" t="n">
        <v>8.20994</v>
      </c>
      <c r="ZW31" t="n">
        <v>8.24126</v>
      </c>
      <c r="ZX31" t="n">
        <v>8.276949999999999</v>
      </c>
      <c r="ZY31" t="n">
        <v>8.292619999999999</v>
      </c>
      <c r="ZZ31" t="n">
        <v>8.29928</v>
      </c>
      <c r="AAA31" t="n">
        <v>8.312279999999999</v>
      </c>
      <c r="AAB31" t="n">
        <v>8.33694</v>
      </c>
      <c r="AAC31" t="n">
        <v>8.372439999999999</v>
      </c>
      <c r="AAD31" t="n">
        <v>8.383050000000001</v>
      </c>
      <c r="AAE31" t="n">
        <v>8.38649</v>
      </c>
      <c r="AAF31" t="n">
        <v>8.401949999999999</v>
      </c>
      <c r="AAG31" t="n">
        <v>8.40841</v>
      </c>
      <c r="AAH31" t="n">
        <v>8.432779999999999</v>
      </c>
      <c r="AAI31" t="n">
        <v>8.47744</v>
      </c>
      <c r="AAJ31" t="n">
        <v>8.497820000000001</v>
      </c>
      <c r="AAK31" t="n">
        <v>8.514699999999999</v>
      </c>
      <c r="AAL31" t="n">
        <v>8.530099999999999</v>
      </c>
      <c r="AAM31" t="n">
        <v>8.560280000000001</v>
      </c>
      <c r="AAN31" t="n">
        <v>8.59</v>
      </c>
      <c r="AAO31" t="n">
        <v>8.5992</v>
      </c>
      <c r="AAP31" t="n">
        <v>8.635109999999999</v>
      </c>
      <c r="AAQ31" t="n">
        <v>8.65178</v>
      </c>
      <c r="AAR31" t="n">
        <v>8.66108</v>
      </c>
      <c r="AAS31" t="n">
        <v>8.68821</v>
      </c>
      <c r="AAT31" t="n">
        <v>8.70818</v>
      </c>
      <c r="AAU31" t="n">
        <v>8.73634</v>
      </c>
      <c r="AAV31" t="n">
        <v>8.76238</v>
      </c>
      <c r="AAW31" t="n">
        <v>8.798629999999999</v>
      </c>
      <c r="AAX31" t="n">
        <v>8.826650000000001</v>
      </c>
      <c r="AAY31" t="n">
        <v>8.83785</v>
      </c>
      <c r="AAZ31" t="n">
        <v>8.86088</v>
      </c>
      <c r="ABA31" t="n">
        <v>8.8788</v>
      </c>
      <c r="ABB31" t="n">
        <v>8.891909999999999</v>
      </c>
      <c r="ABC31" t="n">
        <v>8.89639</v>
      </c>
      <c r="ABD31" t="n">
        <v>8.90291</v>
      </c>
      <c r="ABE31" t="n">
        <v>8.913410000000001</v>
      </c>
      <c r="ABF31" t="n">
        <v>8.93351</v>
      </c>
      <c r="ABG31" t="n">
        <v>8.953569999999999</v>
      </c>
      <c r="ABH31" t="n">
        <v>8.957079999999999</v>
      </c>
      <c r="ABI31" t="n">
        <v>8.9597</v>
      </c>
      <c r="ABJ31" t="n">
        <v>8.968780000000001</v>
      </c>
      <c r="ABK31" t="n">
        <v>8.98503</v>
      </c>
      <c r="ABL31" t="n">
        <v>8.99836</v>
      </c>
      <c r="ABM31" t="n">
        <v>9.013310000000001</v>
      </c>
      <c r="ABN31" t="n">
        <v>9.03351</v>
      </c>
      <c r="ABO31" t="n">
        <v>9.051069999999999</v>
      </c>
      <c r="ABP31" t="n">
        <v>9.058160000000001</v>
      </c>
      <c r="ABQ31" t="n">
        <v>9.0709</v>
      </c>
      <c r="ABR31" t="n">
        <v>9.073539999999999</v>
      </c>
      <c r="ABS31" t="n">
        <v>9.096270000000001</v>
      </c>
      <c r="ABT31" t="n">
        <v>9.11415</v>
      </c>
      <c r="ABU31" t="n">
        <v>9.12209</v>
      </c>
      <c r="ABV31" t="n">
        <v>9.132860000000001</v>
      </c>
      <c r="ABW31" t="n">
        <v>9.15691</v>
      </c>
      <c r="ABX31" t="n">
        <v>9.16891</v>
      </c>
      <c r="ABY31" t="n">
        <v>9.185589999999999</v>
      </c>
      <c r="ABZ31" t="n">
        <v>9.191129999999999</v>
      </c>
      <c r="ACA31" t="n">
        <v>9.202389999999999</v>
      </c>
      <c r="ACB31" t="n">
        <v>9.210050000000001</v>
      </c>
      <c r="ACC31" t="n">
        <v>9.211349999999999</v>
      </c>
      <c r="ACD31" t="n">
        <v>9.241009999999999</v>
      </c>
      <c r="ACE31" t="n">
        <v>9.29504</v>
      </c>
      <c r="ACF31" t="n">
        <v>9.312010000000001</v>
      </c>
      <c r="ACG31" t="n">
        <v>9.34155</v>
      </c>
      <c r="ACH31" t="n">
        <v>9.357390000000001</v>
      </c>
      <c r="ACI31" t="n">
        <v>9.37589</v>
      </c>
      <c r="ACJ31" t="n">
        <v>9.37833</v>
      </c>
      <c r="ACK31" t="n">
        <v>9.37834</v>
      </c>
      <c r="ACL31" t="n">
        <v>9.39453</v>
      </c>
      <c r="ACM31" t="n">
        <v>9.405530000000001</v>
      </c>
      <c r="ACN31" t="n">
        <v>9.41961</v>
      </c>
      <c r="ACO31" t="n">
        <v>9.442069999999999</v>
      </c>
      <c r="ACP31" t="n">
        <v>9.457050000000001</v>
      </c>
      <c r="ACQ31" t="n">
        <v>9.481</v>
      </c>
      <c r="ACR31" t="n">
        <v>9.50131</v>
      </c>
      <c r="ACS31" t="n">
        <v>9.511749999999999</v>
      </c>
      <c r="ACT31" t="n">
        <v>9.53152</v>
      </c>
      <c r="ACU31" t="n">
        <v>9.568210000000001</v>
      </c>
      <c r="ACV31" t="n">
        <v>9.64059</v>
      </c>
      <c r="ACW31" t="n">
        <v>9.726430000000001</v>
      </c>
      <c r="ACX31" t="n">
        <v>9.749599999999999</v>
      </c>
      <c r="ACY31" t="n">
        <v>9.778359999999999</v>
      </c>
      <c r="ACZ31" t="n">
        <v>9.78534</v>
      </c>
      <c r="ADA31" t="n">
        <v>9.81564</v>
      </c>
      <c r="ADB31" t="n">
        <v>9.83423</v>
      </c>
      <c r="ADC31" t="n">
        <v>9.848470000000001</v>
      </c>
      <c r="ADD31" t="n">
        <v>9.85853</v>
      </c>
      <c r="ADE31" t="n">
        <v>9.866989999999999</v>
      </c>
      <c r="ADF31" t="n">
        <v>9.87726</v>
      </c>
      <c r="ADG31" t="n">
        <v>9.8878</v>
      </c>
      <c r="ADH31" t="n">
        <v>9.90516</v>
      </c>
      <c r="ADI31" t="n">
        <v>9.938980000000001</v>
      </c>
      <c r="ADJ31" t="n">
        <v>9.95889</v>
      </c>
      <c r="ADK31" t="n">
        <v>9.97634</v>
      </c>
      <c r="ADL31" t="n">
        <v>9.99288</v>
      </c>
      <c r="ADM31" t="n">
        <v>10.00725</v>
      </c>
      <c r="ADN31" t="n">
        <v>10.04742</v>
      </c>
      <c r="ADO31" t="n">
        <v>10.09002</v>
      </c>
      <c r="ADP31" t="n">
        <v>10.132</v>
      </c>
      <c r="ADQ31" t="n">
        <v>10.16515</v>
      </c>
      <c r="ADR31" t="n">
        <v>10.19358</v>
      </c>
      <c r="ADS31" t="n">
        <v>10.23546</v>
      </c>
      <c r="ADT31" t="n">
        <v>10.23903</v>
      </c>
      <c r="ADU31" t="n">
        <v>10.25209</v>
      </c>
      <c r="ADV31" t="n">
        <v>10.28979</v>
      </c>
      <c r="ADW31" t="n">
        <v>10.31728</v>
      </c>
      <c r="ADX31" t="n">
        <v>10.35195</v>
      </c>
      <c r="ADY31" t="n">
        <v>10.37524</v>
      </c>
      <c r="ADZ31" t="n">
        <v>10.39847</v>
      </c>
      <c r="AEA31" t="n">
        <v>10.43641</v>
      </c>
      <c r="AEB31" t="n">
        <v>10.4625</v>
      </c>
      <c r="AEC31" t="n">
        <v>10.48429</v>
      </c>
      <c r="AED31" t="n">
        <v>10.53591</v>
      </c>
      <c r="AEE31" t="n">
        <v>10.56884</v>
      </c>
      <c r="AEF31" t="n">
        <v>10.57616</v>
      </c>
      <c r="AEG31" t="n">
        <v>10.61074</v>
      </c>
      <c r="AEH31" t="n">
        <v>10.65821</v>
      </c>
      <c r="AEI31" t="n">
        <v>10.73115</v>
      </c>
      <c r="AEJ31" t="n">
        <v>10.79508</v>
      </c>
      <c r="AEK31" t="n">
        <v>10.83466</v>
      </c>
      <c r="AEL31" t="n">
        <v>10.85139</v>
      </c>
      <c r="AEM31" t="n">
        <v>10.87551</v>
      </c>
      <c r="AEN31" t="n">
        <v>10.88989</v>
      </c>
      <c r="AEO31" t="n">
        <v>10.98157</v>
      </c>
      <c r="AEP31" t="n">
        <v>11.02434</v>
      </c>
      <c r="AEQ31" t="n">
        <v>11.04788</v>
      </c>
      <c r="AER31" t="n">
        <v>11.06535</v>
      </c>
      <c r="AES31" t="n">
        <v>11.10565</v>
      </c>
      <c r="AET31" t="n">
        <v>11.13808</v>
      </c>
      <c r="AEU31" t="n">
        <v>11.15697</v>
      </c>
      <c r="AEV31" t="n">
        <v>11.18031</v>
      </c>
      <c r="AEW31" t="n">
        <v>11.22322</v>
      </c>
      <c r="AEX31" t="n">
        <v>11.25349</v>
      </c>
      <c r="AEY31" t="n">
        <v>11.27383</v>
      </c>
      <c r="AEZ31" t="n">
        <v>11.3427</v>
      </c>
      <c r="AFA31" t="n">
        <v>11.39605</v>
      </c>
      <c r="AFB31" t="n">
        <v>11.42586</v>
      </c>
      <c r="AFC31" t="n">
        <v>11.48668</v>
      </c>
      <c r="AFD31" t="n">
        <v>11.5723</v>
      </c>
      <c r="AFE31" t="n">
        <v>11.59676</v>
      </c>
      <c r="AFF31" t="n">
        <v>11.62374</v>
      </c>
      <c r="AFG31" t="n">
        <v>11.64016</v>
      </c>
      <c r="AFH31" t="n">
        <v>11.68733</v>
      </c>
      <c r="AFI31" t="n">
        <v>11.69774</v>
      </c>
      <c r="AFJ31" t="n">
        <v>11.70464</v>
      </c>
      <c r="AFK31" t="n">
        <v>11.75403</v>
      </c>
      <c r="AFL31" t="n">
        <v>11.78349</v>
      </c>
      <c r="AFM31" t="n">
        <v>11.81879</v>
      </c>
      <c r="AFN31" t="n">
        <v>11.89554</v>
      </c>
      <c r="AFO31" t="n">
        <v>11.94914</v>
      </c>
      <c r="AFP31" t="n">
        <v>11.99214</v>
      </c>
      <c r="AFQ31" t="n">
        <v>12.01462</v>
      </c>
      <c r="AFR31" t="n">
        <v>12.05935</v>
      </c>
      <c r="AFS31" t="n">
        <v>12.13235</v>
      </c>
      <c r="AFT31" t="n">
        <v>12.13627</v>
      </c>
      <c r="AFU31" t="n">
        <v>12.17205</v>
      </c>
      <c r="AFV31" t="n">
        <v>12.2589</v>
      </c>
      <c r="AFW31" t="n">
        <v>12.27413</v>
      </c>
      <c r="AFX31" t="n">
        <v>12.30029</v>
      </c>
      <c r="AFY31" t="n">
        <v>12.34884</v>
      </c>
      <c r="AFZ31" t="n">
        <v>12.40463</v>
      </c>
      <c r="AGA31" t="n">
        <v>12.4316</v>
      </c>
      <c r="AGB31" t="n">
        <v>12.4437</v>
      </c>
      <c r="AGC31" t="n">
        <v>12.45562</v>
      </c>
      <c r="AGD31" t="n">
        <v>12.49014</v>
      </c>
      <c r="AGE31" t="n">
        <v>12.54619</v>
      </c>
      <c r="AGF31" t="n">
        <v>12.63034</v>
      </c>
      <c r="AGG31" t="n">
        <v>12.69106</v>
      </c>
      <c r="AGH31" t="n">
        <v>12.75436</v>
      </c>
      <c r="AGI31" t="n">
        <v>12.84079</v>
      </c>
      <c r="AGJ31" t="n">
        <v>12.88594</v>
      </c>
      <c r="AGK31" t="n">
        <v>12.91738</v>
      </c>
      <c r="AGL31" t="n">
        <v>12.95656</v>
      </c>
      <c r="AGM31" t="n">
        <v>12.95681</v>
      </c>
      <c r="AGN31" t="n">
        <v>12.98533</v>
      </c>
      <c r="AGO31" t="n">
        <v>13.02985</v>
      </c>
      <c r="AGP31" t="n">
        <v>13.05078</v>
      </c>
      <c r="AGQ31" t="n">
        <v>13.0713</v>
      </c>
      <c r="AGR31" t="n">
        <v>13.08522</v>
      </c>
      <c r="AGS31" t="n">
        <v>13.13874</v>
      </c>
      <c r="AGT31" t="n">
        <v>13.20961</v>
      </c>
      <c r="AGU31" t="n">
        <v>13.22354</v>
      </c>
      <c r="AGV31" t="n">
        <v>13.24173</v>
      </c>
      <c r="AGW31" t="n">
        <v>13.26847</v>
      </c>
      <c r="AGX31" t="n">
        <v>13.30304</v>
      </c>
      <c r="AGY31" t="n">
        <v>13.37067</v>
      </c>
      <c r="AGZ31" t="n">
        <v>13.50572</v>
      </c>
      <c r="AHA31" t="n">
        <v>13.54651</v>
      </c>
      <c r="AHB31" t="n">
        <v>13.58987</v>
      </c>
      <c r="AHC31" t="n">
        <v>13.68017</v>
      </c>
      <c r="AHD31" t="n">
        <v>13.74697</v>
      </c>
      <c r="AHE31" t="n">
        <v>13.83521</v>
      </c>
      <c r="AHF31" t="n">
        <v>13.85429</v>
      </c>
      <c r="AHG31" t="n">
        <v>13.92039</v>
      </c>
      <c r="AHH31" t="n">
        <v>14.01597</v>
      </c>
      <c r="AHI31" t="n">
        <v>14.09609</v>
      </c>
      <c r="AHJ31" t="n">
        <v>14.12414</v>
      </c>
      <c r="AHK31" t="n">
        <v>14.24919</v>
      </c>
      <c r="AHL31" t="n">
        <v>14.30402</v>
      </c>
      <c r="AHM31" t="n">
        <v>14.41626</v>
      </c>
      <c r="AHN31" t="n">
        <v>14.47891</v>
      </c>
      <c r="AHO31" t="n">
        <v>14.57506</v>
      </c>
      <c r="AHP31" t="n">
        <v>14.64772</v>
      </c>
      <c r="AHQ31" t="n">
        <v>14.80555</v>
      </c>
      <c r="AHR31" t="n">
        <v>14.84353</v>
      </c>
      <c r="AHS31" t="n">
        <v>14.86573</v>
      </c>
      <c r="AHT31" t="n">
        <v>14.91665</v>
      </c>
      <c r="AHU31" t="n">
        <v>15.00687</v>
      </c>
      <c r="AHV31" t="n">
        <v>15.1215</v>
      </c>
      <c r="AHW31" t="n">
        <v>15.3014</v>
      </c>
      <c r="AHX31" t="n">
        <v>15.38174</v>
      </c>
      <c r="AHY31" t="n">
        <v>15.45247</v>
      </c>
      <c r="AHZ31" t="n">
        <v>15.58661</v>
      </c>
      <c r="AIA31" t="n">
        <v>15.6623</v>
      </c>
      <c r="AIB31" t="n">
        <v>15.70465</v>
      </c>
      <c r="AIC31" t="n">
        <v>15.80713</v>
      </c>
      <c r="AID31" t="n">
        <v>16.03615</v>
      </c>
      <c r="AIE31" t="n">
        <v>16.08857</v>
      </c>
      <c r="AIF31" t="n">
        <v>16.11557</v>
      </c>
      <c r="AIG31" t="n">
        <v>16.25906</v>
      </c>
      <c r="AIH31" t="n">
        <v>16.31519</v>
      </c>
      <c r="AII31" t="n">
        <v>16.38864</v>
      </c>
      <c r="AIJ31" t="n">
        <v>16.48738</v>
      </c>
      <c r="AIK31" t="n">
        <v>16.55402</v>
      </c>
      <c r="AIL31" t="n">
        <v>16.62859</v>
      </c>
      <c r="AIM31" t="n">
        <v>16.73441</v>
      </c>
      <c r="AIN31" t="n">
        <v>16.879</v>
      </c>
      <c r="AIO31" t="n">
        <v>16.93505</v>
      </c>
      <c r="AIP31" t="n">
        <v>17.02825</v>
      </c>
      <c r="AIQ31" t="n">
        <v>17.11609</v>
      </c>
      <c r="AIR31" t="n">
        <v>17.22617</v>
      </c>
      <c r="AIS31" t="n">
        <v>17.34278</v>
      </c>
      <c r="AIT31" t="n">
        <v>17.40762</v>
      </c>
      <c r="AIU31" t="n">
        <v>17.50218</v>
      </c>
      <c r="AIV31" t="n">
        <v>17.51454</v>
      </c>
      <c r="AIW31" t="n">
        <v>17.57268</v>
      </c>
      <c r="AIX31" t="n">
        <v>17.71867</v>
      </c>
      <c r="AIY31" t="n">
        <v>17.92288</v>
      </c>
      <c r="AIZ31" t="n">
        <v>17.9754</v>
      </c>
      <c r="AJA31" t="n">
        <v>18.04717</v>
      </c>
      <c r="AJB31" t="n">
        <v>18.21688</v>
      </c>
      <c r="AJC31" t="n">
        <v>18.5002</v>
      </c>
      <c r="AJD31" t="n">
        <v>18.65524</v>
      </c>
      <c r="AJE31" t="n">
        <v>18.75057</v>
      </c>
      <c r="AJF31" t="n">
        <v>18.91496</v>
      </c>
      <c r="AJG31" t="n">
        <v>19.17291</v>
      </c>
      <c r="AJH31" t="n">
        <v>19.37515</v>
      </c>
      <c r="AJI31" t="n">
        <v>19.44666</v>
      </c>
      <c r="AJJ31" t="n">
        <v>19.58526</v>
      </c>
      <c r="AJK31" t="n">
        <v>19.75085</v>
      </c>
      <c r="AJL31" t="n">
        <v>19.95796</v>
      </c>
      <c r="AJM31" t="n">
        <v>20.1828</v>
      </c>
      <c r="AJN31" t="n">
        <v>20.57499</v>
      </c>
      <c r="AJO31" t="n">
        <v>20.7192</v>
      </c>
      <c r="AJP31" t="n">
        <v>20.84265</v>
      </c>
      <c r="AJQ31" t="n">
        <v>20.99371</v>
      </c>
      <c r="AJR31" t="n">
        <v>21.25508</v>
      </c>
      <c r="AJS31" t="n">
        <v>21.39568</v>
      </c>
      <c r="AJT31" t="n">
        <v>21.88001</v>
      </c>
      <c r="AJU31" t="n">
        <v>22.0952</v>
      </c>
      <c r="AJV31" t="n">
        <v>22.12053</v>
      </c>
      <c r="AJW31" t="n">
        <v>22.43208</v>
      </c>
      <c r="AJX31" t="n">
        <v>22.67136</v>
      </c>
      <c r="AJY31" t="n">
        <v>22.94098</v>
      </c>
      <c r="AJZ31" t="n">
        <v>22.95037</v>
      </c>
      <c r="AKA31" t="n">
        <v>23.16668</v>
      </c>
      <c r="AKB31" t="n">
        <v>23.35521</v>
      </c>
      <c r="AKC31" t="n">
        <v>23.56242</v>
      </c>
      <c r="AKD31" t="n">
        <v>23.64941</v>
      </c>
      <c r="AKE31" t="n">
        <v>24.07486</v>
      </c>
      <c r="AKF31" t="n">
        <v>24.21375</v>
      </c>
      <c r="AKG31" t="n">
        <v>24.46357</v>
      </c>
      <c r="AKH31" t="n">
        <v>24.79132</v>
      </c>
      <c r="AKI31" t="n">
        <v>25.43542</v>
      </c>
      <c r="AKJ31" t="n">
        <v>25.96744</v>
      </c>
      <c r="AKK31" t="n">
        <v>26.6476</v>
      </c>
      <c r="AKL31" t="n">
        <v>27.14623</v>
      </c>
      <c r="AKM31" t="n">
        <v>27.60147</v>
      </c>
      <c r="AKN31" t="n">
        <v>28.16315</v>
      </c>
      <c r="AKO31" t="n">
        <v>28.73938</v>
      </c>
      <c r="AKP31" t="n">
        <v>29.49552</v>
      </c>
      <c r="AKQ31" t="n">
        <v>29.79816</v>
      </c>
      <c r="AKR31" t="n">
        <v>31.36883</v>
      </c>
      <c r="AKS31" t="n">
        <v>32.12888</v>
      </c>
      <c r="AKT31" t="n">
        <v>32.97881</v>
      </c>
      <c r="AKU31" t="n">
        <v>34.07296</v>
      </c>
      <c r="AKV31" t="n">
        <v>34.9116</v>
      </c>
      <c r="AKW31" t="n">
        <v>35.77899</v>
      </c>
      <c r="AKX31" t="n">
        <v>36.2552</v>
      </c>
      <c r="AKY31" t="n">
        <v>36.3357</v>
      </c>
      <c r="AKZ31" t="n">
        <v>37.17915</v>
      </c>
      <c r="ALA31" t="n">
        <v>39.81507</v>
      </c>
      <c r="ALB31" t="n">
        <v>41.79198</v>
      </c>
      <c r="ALC31" t="n">
        <v>42.28374</v>
      </c>
      <c r="ALD31" t="n">
        <v>42.60181</v>
      </c>
      <c r="ALE31" t="n">
        <v>43.69698</v>
      </c>
      <c r="ALF31" t="n">
        <v>44.30516</v>
      </c>
      <c r="ALG31" t="n">
        <v>45.19801</v>
      </c>
      <c r="ALH31" t="n">
        <v>47.33248</v>
      </c>
      <c r="ALI31" t="n">
        <v>51.22772</v>
      </c>
      <c r="ALJ31" t="n">
        <v>52.17021</v>
      </c>
      <c r="ALK31" t="n">
        <v>55.16713</v>
      </c>
      <c r="ALL31" t="n">
        <v>60.33089</v>
      </c>
      <c r="ALM31" t="n">
        <v>63.70153</v>
      </c>
      <c r="ALN31" t="n">
        <v>72.07398000000001</v>
      </c>
      <c r="ALO31" t="n">
        <v>134.89326</v>
      </c>
    </row>
    <row r="32">
      <c r="A32" t="inlineStr">
        <is>
          <t>Algeria</t>
        </is>
      </c>
      <c r="B32" t="inlineStr">
        <is>
          <t>DZA</t>
        </is>
      </c>
      <c r="C32" s="13">
        <f>AVERAGE(SI32,SJ32)</f>
        <v/>
      </c>
      <c r="D32" t="n">
        <v>3.89143</v>
      </c>
      <c r="E32" t="n">
        <v>3.91174</v>
      </c>
      <c r="F32" t="n">
        <v>3.93197</v>
      </c>
      <c r="G32" t="n">
        <v>3.95212</v>
      </c>
      <c r="H32" t="n">
        <v>3.97218</v>
      </c>
      <c r="I32" t="n">
        <v>3.99217</v>
      </c>
      <c r="J32" t="n">
        <v>4.01207</v>
      </c>
      <c r="K32" t="n">
        <v>4.03189</v>
      </c>
      <c r="L32" t="n">
        <v>4.05164</v>
      </c>
      <c r="M32" t="n">
        <v>4.0713</v>
      </c>
      <c r="N32" t="n">
        <v>4.09089</v>
      </c>
      <c r="O32" t="n">
        <v>4.1104</v>
      </c>
      <c r="P32" t="n">
        <v>4.12983</v>
      </c>
      <c r="Q32" t="n">
        <v>4.14919</v>
      </c>
      <c r="R32" t="n">
        <v>4.16847</v>
      </c>
      <c r="S32" t="n">
        <v>4.18768</v>
      </c>
      <c r="T32" t="n">
        <v>4.20682</v>
      </c>
      <c r="U32" t="n">
        <v>4.22588</v>
      </c>
      <c r="V32" t="n">
        <v>4.24487</v>
      </c>
      <c r="W32" t="n">
        <v>4.26379</v>
      </c>
      <c r="X32" t="n">
        <v>4.28264</v>
      </c>
      <c r="Y32" t="n">
        <v>4.30142</v>
      </c>
      <c r="Z32" t="n">
        <v>4.32013</v>
      </c>
      <c r="AA32" t="n">
        <v>4.33877</v>
      </c>
      <c r="AB32" t="n">
        <v>4.35734</v>
      </c>
      <c r="AC32" t="n">
        <v>4.37584</v>
      </c>
      <c r="AD32" t="n">
        <v>4.39428</v>
      </c>
      <c r="AE32" t="n">
        <v>4.41265</v>
      </c>
      <c r="AF32" t="n">
        <v>4.43095</v>
      </c>
      <c r="AG32" t="n">
        <v>4.44919</v>
      </c>
      <c r="AH32" t="n">
        <v>4.46736</v>
      </c>
      <c r="AI32" t="n">
        <v>4.48547</v>
      </c>
      <c r="AJ32" t="n">
        <v>4.50352</v>
      </c>
      <c r="AK32" t="n">
        <v>4.5215</v>
      </c>
      <c r="AL32" t="n">
        <v>4.53942</v>
      </c>
      <c r="AM32" t="n">
        <v>4.55728</v>
      </c>
      <c r="AN32" t="n">
        <v>4.57507</v>
      </c>
      <c r="AO32" t="n">
        <v>4.59281</v>
      </c>
      <c r="AP32" t="n">
        <v>4.61049</v>
      </c>
      <c r="AQ32" t="n">
        <v>4.6281</v>
      </c>
      <c r="AR32" t="n">
        <v>4.64566</v>
      </c>
      <c r="AS32" t="n">
        <v>4.66315</v>
      </c>
      <c r="AT32" t="n">
        <v>4.68059</v>
      </c>
      <c r="AU32" t="n">
        <v>4.69797</v>
      </c>
      <c r="AV32" t="n">
        <v>4.7153</v>
      </c>
      <c r="AW32" t="n">
        <v>4.73256</v>
      </c>
      <c r="AX32" t="n">
        <v>4.74977</v>
      </c>
      <c r="AY32" t="n">
        <v>4.76693</v>
      </c>
      <c r="AZ32" t="n">
        <v>4.78403</v>
      </c>
      <c r="BA32" t="n">
        <v>4.80107</v>
      </c>
      <c r="BB32" t="n">
        <v>4.81806</v>
      </c>
      <c r="BC32" t="n">
        <v>4.835</v>
      </c>
      <c r="BD32" t="n">
        <v>4.85188</v>
      </c>
      <c r="BE32" t="n">
        <v>4.86871</v>
      </c>
      <c r="BF32" t="n">
        <v>4.88548</v>
      </c>
      <c r="BG32" t="n">
        <v>4.90221</v>
      </c>
      <c r="BH32" t="n">
        <v>4.91888</v>
      </c>
      <c r="BI32" t="n">
        <v>4.9355</v>
      </c>
      <c r="BJ32" t="n">
        <v>4.95207</v>
      </c>
      <c r="BK32" t="n">
        <v>4.96859</v>
      </c>
      <c r="BL32" t="n">
        <v>4.98506</v>
      </c>
      <c r="BM32" t="n">
        <v>5.00148</v>
      </c>
      <c r="BN32" t="n">
        <v>5.01785</v>
      </c>
      <c r="BO32" t="n">
        <v>5.03417</v>
      </c>
      <c r="BP32" t="n">
        <v>5.05044</v>
      </c>
      <c r="BQ32" t="n">
        <v>5.06666</v>
      </c>
      <c r="BR32" t="n">
        <v>5.08284</v>
      </c>
      <c r="BS32" t="n">
        <v>5.09897</v>
      </c>
      <c r="BT32" t="n">
        <v>5.11505</v>
      </c>
      <c r="BU32" t="n">
        <v>5.13109</v>
      </c>
      <c r="BV32" t="n">
        <v>5.14708</v>
      </c>
      <c r="BW32" t="n">
        <v>5.16302</v>
      </c>
      <c r="BX32" t="n">
        <v>5.17892</v>
      </c>
      <c r="BY32" t="n">
        <v>5.19477</v>
      </c>
      <c r="BZ32" t="n">
        <v>5.21058</v>
      </c>
      <c r="CA32" t="n">
        <v>5.22635</v>
      </c>
      <c r="CB32" t="n">
        <v>5.24207</v>
      </c>
      <c r="CC32" t="n">
        <v>5.25774</v>
      </c>
      <c r="CD32" t="n">
        <v>5.27338</v>
      </c>
      <c r="CE32" t="n">
        <v>5.28897</v>
      </c>
      <c r="CF32" t="n">
        <v>5.30452</v>
      </c>
      <c r="CG32" t="n">
        <v>5.32002</v>
      </c>
      <c r="CH32" t="n">
        <v>5.33548</v>
      </c>
      <c r="CI32" t="n">
        <v>5.35091</v>
      </c>
      <c r="CJ32" t="n">
        <v>5.36629</v>
      </c>
      <c r="CK32" t="n">
        <v>5.38163</v>
      </c>
      <c r="CL32" t="n">
        <v>5.39693</v>
      </c>
      <c r="CM32" t="n">
        <v>5.41219</v>
      </c>
      <c r="CN32" t="n">
        <v>5.4274</v>
      </c>
      <c r="CO32" t="n">
        <v>5.44258</v>
      </c>
      <c r="CP32" t="n">
        <v>5.45772</v>
      </c>
      <c r="CQ32" t="n">
        <v>5.47282</v>
      </c>
      <c r="CR32" t="n">
        <v>5.48789</v>
      </c>
      <c r="CS32" t="n">
        <v>5.50291</v>
      </c>
      <c r="CT32" t="n">
        <v>5.5179</v>
      </c>
      <c r="CU32" t="n">
        <v>5.53284</v>
      </c>
      <c r="CV32" t="n">
        <v>5.54775</v>
      </c>
      <c r="CW32" t="n">
        <v>5.56263</v>
      </c>
      <c r="CX32" t="n">
        <v>5.57746</v>
      </c>
      <c r="CY32" t="n">
        <v>5.59226</v>
      </c>
      <c r="CZ32" t="n">
        <v>5.60702</v>
      </c>
      <c r="DA32" t="n">
        <v>5.62175</v>
      </c>
      <c r="DB32" t="n">
        <v>5.63644</v>
      </c>
      <c r="DC32" t="n">
        <v>5.6511</v>
      </c>
      <c r="DD32" t="n">
        <v>5.66572</v>
      </c>
      <c r="DE32" t="n">
        <v>5.6803</v>
      </c>
      <c r="DF32" t="n">
        <v>5.69485</v>
      </c>
      <c r="DG32" t="n">
        <v>5.70937</v>
      </c>
      <c r="DH32" t="n">
        <v>5.72385</v>
      </c>
      <c r="DI32" t="n">
        <v>5.7383</v>
      </c>
      <c r="DJ32" t="n">
        <v>5.75271</v>
      </c>
      <c r="DK32" t="n">
        <v>5.76709</v>
      </c>
      <c r="DL32" t="n">
        <v>5.78144</v>
      </c>
      <c r="DM32" t="n">
        <v>5.79575</v>
      </c>
      <c r="DN32" t="n">
        <v>5.81004</v>
      </c>
      <c r="DO32" t="n">
        <v>5.82429</v>
      </c>
      <c r="DP32" t="n">
        <v>5.8385</v>
      </c>
      <c r="DQ32" t="n">
        <v>5.85269</v>
      </c>
      <c r="DR32" t="n">
        <v>5.86684</v>
      </c>
      <c r="DS32" t="n">
        <v>5.88097</v>
      </c>
      <c r="DT32" t="n">
        <v>5.89506</v>
      </c>
      <c r="DU32" t="n">
        <v>5.90912</v>
      </c>
      <c r="DV32" t="n">
        <v>5.92315</v>
      </c>
      <c r="DW32" t="n">
        <v>5.93715</v>
      </c>
      <c r="DX32" t="n">
        <v>5.95111</v>
      </c>
      <c r="DY32" t="n">
        <v>5.96505</v>
      </c>
      <c r="DZ32" t="n">
        <v>5.97896</v>
      </c>
      <c r="EA32" t="n">
        <v>5.99284</v>
      </c>
      <c r="EB32" t="n">
        <v>6.00669</v>
      </c>
      <c r="EC32" t="n">
        <v>6.02051</v>
      </c>
      <c r="ED32" t="n">
        <v>6.0343</v>
      </c>
      <c r="EE32" t="n">
        <v>6.04807</v>
      </c>
      <c r="EF32" t="n">
        <v>6.0618</v>
      </c>
      <c r="EG32" t="n">
        <v>6.07551</v>
      </c>
      <c r="EH32" t="n">
        <v>6.08919</v>
      </c>
      <c r="EI32" t="n">
        <v>6.10284</v>
      </c>
      <c r="EJ32" t="n">
        <v>6.11646</v>
      </c>
      <c r="EK32" t="n">
        <v>6.13006</v>
      </c>
      <c r="EL32" t="n">
        <v>6.14363</v>
      </c>
      <c r="EM32" t="n">
        <v>6.15717</v>
      </c>
      <c r="EN32" t="n">
        <v>6.17068</v>
      </c>
      <c r="EO32" t="n">
        <v>6.18417</v>
      </c>
      <c r="EP32" t="n">
        <v>6.19764</v>
      </c>
      <c r="EQ32" t="n">
        <v>6.21107</v>
      </c>
      <c r="ER32" t="n">
        <v>6.22448</v>
      </c>
      <c r="ES32" t="n">
        <v>6.23787</v>
      </c>
      <c r="ET32" t="n">
        <v>6.25122</v>
      </c>
      <c r="EU32" t="n">
        <v>6.26456</v>
      </c>
      <c r="EV32" t="n">
        <v>6.27787</v>
      </c>
      <c r="EW32" t="n">
        <v>6.29115</v>
      </c>
      <c r="EX32" t="n">
        <v>6.30441</v>
      </c>
      <c r="EY32" t="n">
        <v>6.31764</v>
      </c>
      <c r="EZ32" t="n">
        <v>6.33085</v>
      </c>
      <c r="FA32" t="n">
        <v>6.34403</v>
      </c>
      <c r="FB32" t="n">
        <v>6.3572</v>
      </c>
      <c r="FC32" t="n">
        <v>6.37033</v>
      </c>
      <c r="FD32" t="n">
        <v>6.38345</v>
      </c>
      <c r="FE32" t="n">
        <v>6.39654</v>
      </c>
      <c r="FF32" t="n">
        <v>6.4096</v>
      </c>
      <c r="FG32" t="n">
        <v>6.42265</v>
      </c>
      <c r="FH32" t="n">
        <v>6.43567</v>
      </c>
      <c r="FI32" t="n">
        <v>6.44866</v>
      </c>
      <c r="FJ32" t="n">
        <v>6.46164</v>
      </c>
      <c r="FK32" t="n">
        <v>6.47459</v>
      </c>
      <c r="FL32" t="n">
        <v>6.48752</v>
      </c>
      <c r="FM32" t="n">
        <v>6.50043</v>
      </c>
      <c r="FN32" t="n">
        <v>6.51332</v>
      </c>
      <c r="FO32" t="n">
        <v>6.52618</v>
      </c>
      <c r="FP32" t="n">
        <v>6.53902</v>
      </c>
      <c r="FQ32" t="n">
        <v>6.55185</v>
      </c>
      <c r="FR32" t="n">
        <v>6.56465</v>
      </c>
      <c r="FS32" t="n">
        <v>6.57742</v>
      </c>
      <c r="FT32" t="n">
        <v>6.59018</v>
      </c>
      <c r="FU32" t="n">
        <v>6.60292</v>
      </c>
      <c r="FV32" t="n">
        <v>6.61564</v>
      </c>
      <c r="FW32" t="n">
        <v>6.62833</v>
      </c>
      <c r="FX32" t="n">
        <v>6.64101</v>
      </c>
      <c r="FY32" t="n">
        <v>6.65366</v>
      </c>
      <c r="FZ32" t="n">
        <v>6.6663</v>
      </c>
      <c r="GA32" t="n">
        <v>6.67892</v>
      </c>
      <c r="GB32" t="n">
        <v>6.69151</v>
      </c>
      <c r="GC32" t="n">
        <v>6.70409</v>
      </c>
      <c r="GD32" t="n">
        <v>6.71665</v>
      </c>
      <c r="GE32" t="n">
        <v>6.72918</v>
      </c>
      <c r="GF32" t="n">
        <v>6.7417</v>
      </c>
      <c r="GG32" t="n">
        <v>6.7542</v>
      </c>
      <c r="GH32" t="n">
        <v>6.76669</v>
      </c>
      <c r="GI32" t="n">
        <v>6.77915</v>
      </c>
      <c r="GJ32" t="n">
        <v>6.79159</v>
      </c>
      <c r="GK32" t="n">
        <v>6.80402</v>
      </c>
      <c r="GL32" t="n">
        <v>6.81643</v>
      </c>
      <c r="GM32" t="n">
        <v>6.82882</v>
      </c>
      <c r="GN32" t="n">
        <v>6.84119</v>
      </c>
      <c r="GO32" t="n">
        <v>6.85354</v>
      </c>
      <c r="GP32" t="n">
        <v>6.86588</v>
      </c>
      <c r="GQ32" t="n">
        <v>6.8782</v>
      </c>
      <c r="GR32" t="n">
        <v>6.8905</v>
      </c>
      <c r="GS32" t="n">
        <v>6.90278</v>
      </c>
      <c r="GT32" t="n">
        <v>6.91505</v>
      </c>
      <c r="GU32" t="n">
        <v>6.9273</v>
      </c>
      <c r="GV32" t="n">
        <v>6.93953</v>
      </c>
      <c r="GW32" t="n">
        <v>6.95175</v>
      </c>
      <c r="GX32" t="n">
        <v>6.96395</v>
      </c>
      <c r="GY32" t="n">
        <v>6.97614</v>
      </c>
      <c r="GZ32" t="n">
        <v>6.9883</v>
      </c>
      <c r="HA32" t="n">
        <v>7.00046</v>
      </c>
      <c r="HB32" t="n">
        <v>7.01259</v>
      </c>
      <c r="HC32" t="n">
        <v>7.02471</v>
      </c>
      <c r="HD32" t="n">
        <v>7.03682</v>
      </c>
      <c r="HE32" t="n">
        <v>7.0489</v>
      </c>
      <c r="HF32" t="n">
        <v>7.06098</v>
      </c>
      <c r="HG32" t="n">
        <v>7.07304</v>
      </c>
      <c r="HH32" t="n">
        <v>7.08508</v>
      </c>
      <c r="HI32" t="n">
        <v>7.09711</v>
      </c>
      <c r="HJ32" t="n">
        <v>7.10912</v>
      </c>
      <c r="HK32" t="n">
        <v>7.12112</v>
      </c>
      <c r="HL32" t="n">
        <v>7.1331</v>
      </c>
      <c r="HM32" t="n">
        <v>7.14507</v>
      </c>
      <c r="HN32" t="n">
        <v>7.15702</v>
      </c>
      <c r="HO32" t="n">
        <v>7.16896</v>
      </c>
      <c r="HP32" t="n">
        <v>7.18089</v>
      </c>
      <c r="HQ32" t="n">
        <v>7.1928</v>
      </c>
      <c r="HR32" t="n">
        <v>7.2047</v>
      </c>
      <c r="HS32" t="n">
        <v>7.21658</v>
      </c>
      <c r="HT32" t="n">
        <v>7.22845</v>
      </c>
      <c r="HU32" t="n">
        <v>7.24031</v>
      </c>
      <c r="HV32" t="n">
        <v>7.25215</v>
      </c>
      <c r="HW32" t="n">
        <v>7.26398</v>
      </c>
      <c r="HX32" t="n">
        <v>7.27579</v>
      </c>
      <c r="HY32" t="n">
        <v>7.2876</v>
      </c>
      <c r="HZ32" t="n">
        <v>7.29939</v>
      </c>
      <c r="IA32" t="n">
        <v>7.31117</v>
      </c>
      <c r="IB32" t="n">
        <v>7.32293</v>
      </c>
      <c r="IC32" t="n">
        <v>7.33468</v>
      </c>
      <c r="ID32" t="n">
        <v>7.34642</v>
      </c>
      <c r="IE32" t="n">
        <v>7.35815</v>
      </c>
      <c r="IF32" t="n">
        <v>7.36986</v>
      </c>
      <c r="IG32" t="n">
        <v>7.38156</v>
      </c>
      <c r="IH32" t="n">
        <v>7.39325</v>
      </c>
      <c r="II32" t="n">
        <v>7.40493</v>
      </c>
      <c r="IJ32" t="n">
        <v>7.4166</v>
      </c>
      <c r="IK32" t="n">
        <v>7.42825</v>
      </c>
      <c r="IL32" t="n">
        <v>7.4399</v>
      </c>
      <c r="IM32" t="n">
        <v>7.45153</v>
      </c>
      <c r="IN32" t="n">
        <v>7.46315</v>
      </c>
      <c r="IO32" t="n">
        <v>7.47476</v>
      </c>
      <c r="IP32" t="n">
        <v>7.48635</v>
      </c>
      <c r="IQ32" t="n">
        <v>7.49794</v>
      </c>
      <c r="IR32" t="n">
        <v>7.50951</v>
      </c>
      <c r="IS32" t="n">
        <v>7.52108</v>
      </c>
      <c r="IT32" t="n">
        <v>7.53263</v>
      </c>
      <c r="IU32" t="n">
        <v>7.54418</v>
      </c>
      <c r="IV32" t="n">
        <v>7.55571</v>
      </c>
      <c r="IW32" t="n">
        <v>7.56723</v>
      </c>
      <c r="IX32" t="n">
        <v>7.57874</v>
      </c>
      <c r="IY32" t="n">
        <v>7.59024</v>
      </c>
      <c r="IZ32" t="n">
        <v>7.60173</v>
      </c>
      <c r="JA32" t="n">
        <v>7.61321</v>
      </c>
      <c r="JB32" t="n">
        <v>7.62468</v>
      </c>
      <c r="JC32" t="n">
        <v>7.63615</v>
      </c>
      <c r="JD32" t="n">
        <v>7.6476</v>
      </c>
      <c r="JE32" t="n">
        <v>7.65904</v>
      </c>
      <c r="JF32" t="n">
        <v>7.67047</v>
      </c>
      <c r="JG32" t="n">
        <v>7.68189</v>
      </c>
      <c r="JH32" t="n">
        <v>7.69331</v>
      </c>
      <c r="JI32" t="n">
        <v>7.70471</v>
      </c>
      <c r="JJ32" t="n">
        <v>7.7161</v>
      </c>
      <c r="JK32" t="n">
        <v>7.72749</v>
      </c>
      <c r="JL32" t="n">
        <v>7.73887</v>
      </c>
      <c r="JM32" t="n">
        <v>7.75023</v>
      </c>
      <c r="JN32" t="n">
        <v>7.76159</v>
      </c>
      <c r="JO32" t="n">
        <v>7.77294</v>
      </c>
      <c r="JP32" t="n">
        <v>7.78429</v>
      </c>
      <c r="JQ32" t="n">
        <v>7.79562</v>
      </c>
      <c r="JR32" t="n">
        <v>7.80694</v>
      </c>
      <c r="JS32" t="n">
        <v>7.81826</v>
      </c>
      <c r="JT32" t="n">
        <v>7.82957</v>
      </c>
      <c r="JU32" t="n">
        <v>7.84087</v>
      </c>
      <c r="JV32" t="n">
        <v>7.85216</v>
      </c>
      <c r="JW32" t="n">
        <v>7.86345</v>
      </c>
      <c r="JX32" t="n">
        <v>7.87472</v>
      </c>
      <c r="JY32" t="n">
        <v>7.88599</v>
      </c>
      <c r="JZ32" t="n">
        <v>7.89725</v>
      </c>
      <c r="KA32" t="n">
        <v>7.90851</v>
      </c>
      <c r="KB32" t="n">
        <v>7.91975</v>
      </c>
      <c r="KC32" t="n">
        <v>7.93099</v>
      </c>
      <c r="KD32" t="n">
        <v>7.94223</v>
      </c>
      <c r="KE32" t="n">
        <v>7.95345</v>
      </c>
      <c r="KF32" t="n">
        <v>7.96467</v>
      </c>
      <c r="KG32" t="n">
        <v>7.97588</v>
      </c>
      <c r="KH32" t="n">
        <v>7.98708</v>
      </c>
      <c r="KI32" t="n">
        <v>7.99828</v>
      </c>
      <c r="KJ32" t="n">
        <v>8.00947</v>
      </c>
      <c r="KK32" t="n">
        <v>8.02065</v>
      </c>
      <c r="KL32" t="n">
        <v>8.031829999999999</v>
      </c>
      <c r="KM32" t="n">
        <v>8.042999999999999</v>
      </c>
      <c r="KN32" t="n">
        <v>8.054169999999999</v>
      </c>
      <c r="KO32" t="n">
        <v>8.06532</v>
      </c>
      <c r="KP32" t="n">
        <v>8.07648</v>
      </c>
      <c r="KQ32" t="n">
        <v>8.087619999999999</v>
      </c>
      <c r="KR32" t="n">
        <v>8.09876</v>
      </c>
      <c r="KS32" t="n">
        <v>8.1099</v>
      </c>
      <c r="KT32" t="n">
        <v>8.121029999999999</v>
      </c>
      <c r="KU32" t="n">
        <v>8.132149999999999</v>
      </c>
      <c r="KV32" t="n">
        <v>8.143269999999999</v>
      </c>
      <c r="KW32" t="n">
        <v>8.15438</v>
      </c>
      <c r="KX32" t="n">
        <v>8.165480000000001</v>
      </c>
      <c r="KY32" t="n">
        <v>8.17658</v>
      </c>
      <c r="KZ32" t="n">
        <v>8.18768</v>
      </c>
      <c r="LA32" t="n">
        <v>8.19877</v>
      </c>
      <c r="LB32" t="n">
        <v>8.209860000000001</v>
      </c>
      <c r="LC32" t="n">
        <v>8.220929999999999</v>
      </c>
      <c r="LD32" t="n">
        <v>8.232010000000001</v>
      </c>
      <c r="LE32" t="n">
        <v>8.243080000000001</v>
      </c>
      <c r="LF32" t="n">
        <v>8.254149999999999</v>
      </c>
      <c r="LG32" t="n">
        <v>8.26521</v>
      </c>
      <c r="LH32" t="n">
        <v>8.276260000000001</v>
      </c>
      <c r="LI32" t="n">
        <v>8.287319999999999</v>
      </c>
      <c r="LJ32" t="n">
        <v>8.298360000000001</v>
      </c>
      <c r="LK32" t="n">
        <v>8.30941</v>
      </c>
      <c r="LL32" t="n">
        <v>8.320449999999999</v>
      </c>
      <c r="LM32" t="n">
        <v>8.331480000000001</v>
      </c>
      <c r="LN32" t="n">
        <v>8.342510000000001</v>
      </c>
      <c r="LO32" t="n">
        <v>8.353540000000001</v>
      </c>
      <c r="LP32" t="n">
        <v>8.364560000000001</v>
      </c>
      <c r="LQ32" t="n">
        <v>8.375579999999999</v>
      </c>
      <c r="LR32" t="n">
        <v>8.3866</v>
      </c>
      <c r="LS32" t="n">
        <v>8.39761</v>
      </c>
      <c r="LT32" t="n">
        <v>8.408620000000001</v>
      </c>
      <c r="LU32" t="n">
        <v>8.41962</v>
      </c>
      <c r="LV32" t="n">
        <v>8.430619999999999</v>
      </c>
      <c r="LW32" t="n">
        <v>8.44162</v>
      </c>
      <c r="LX32" t="n">
        <v>8.45262</v>
      </c>
      <c r="LY32" t="n">
        <v>8.463609999999999</v>
      </c>
      <c r="LZ32" t="n">
        <v>8.474600000000001</v>
      </c>
      <c r="MA32" t="n">
        <v>8.485580000000001</v>
      </c>
      <c r="MB32" t="n">
        <v>8.49657</v>
      </c>
      <c r="MC32" t="n">
        <v>8.50755</v>
      </c>
      <c r="MD32" t="n">
        <v>8.518520000000001</v>
      </c>
      <c r="ME32" t="n">
        <v>8.529500000000001</v>
      </c>
      <c r="MF32" t="n">
        <v>8.540469999999999</v>
      </c>
      <c r="MG32" t="n">
        <v>8.551439999999999</v>
      </c>
      <c r="MH32" t="n">
        <v>8.56241</v>
      </c>
      <c r="MI32" t="n">
        <v>8.573370000000001</v>
      </c>
      <c r="MJ32" t="n">
        <v>8.58433</v>
      </c>
      <c r="MK32" t="n">
        <v>8.5953</v>
      </c>
      <c r="ML32" t="n">
        <v>8.606249999999999</v>
      </c>
      <c r="MM32" t="n">
        <v>8.61721</v>
      </c>
      <c r="MN32" t="n">
        <v>8.628170000000001</v>
      </c>
      <c r="MO32" t="n">
        <v>8.63912</v>
      </c>
      <c r="MP32" t="n">
        <v>8.650069999999999</v>
      </c>
      <c r="MQ32" t="n">
        <v>8.661020000000001</v>
      </c>
      <c r="MR32" t="n">
        <v>8.67197</v>
      </c>
      <c r="MS32" t="n">
        <v>8.68291</v>
      </c>
      <c r="MT32" t="n">
        <v>8.693860000000001</v>
      </c>
      <c r="MU32" t="n">
        <v>8.704800000000001</v>
      </c>
      <c r="MV32" t="n">
        <v>8.71574</v>
      </c>
      <c r="MW32" t="n">
        <v>8.72669</v>
      </c>
      <c r="MX32" t="n">
        <v>8.737629999999999</v>
      </c>
      <c r="MY32" t="n">
        <v>8.748570000000001</v>
      </c>
      <c r="MZ32" t="n">
        <v>8.759499999999999</v>
      </c>
      <c r="NA32" t="n">
        <v>8.770440000000001</v>
      </c>
      <c r="NB32" t="n">
        <v>8.78138</v>
      </c>
      <c r="NC32" t="n">
        <v>8.792310000000001</v>
      </c>
      <c r="ND32" t="n">
        <v>8.80325</v>
      </c>
      <c r="NE32" t="n">
        <v>8.81418</v>
      </c>
      <c r="NF32" t="n">
        <v>8.82512</v>
      </c>
      <c r="NG32" t="n">
        <v>8.83605</v>
      </c>
      <c r="NH32" t="n">
        <v>8.84699</v>
      </c>
      <c r="NI32" t="n">
        <v>8.85792</v>
      </c>
      <c r="NJ32" t="n">
        <v>8.86885</v>
      </c>
      <c r="NK32" t="n">
        <v>8.87979</v>
      </c>
      <c r="NL32" t="n">
        <v>8.89072</v>
      </c>
      <c r="NM32" t="n">
        <v>8.90166</v>
      </c>
      <c r="NN32" t="n">
        <v>8.91259</v>
      </c>
      <c r="NO32" t="n">
        <v>8.92352</v>
      </c>
      <c r="NP32" t="n">
        <v>8.93446</v>
      </c>
      <c r="NQ32" t="n">
        <v>8.94539</v>
      </c>
      <c r="NR32" t="n">
        <v>8.956329999999999</v>
      </c>
      <c r="NS32" t="n">
        <v>8.967269999999999</v>
      </c>
      <c r="NT32" t="n">
        <v>8.978199999999999</v>
      </c>
      <c r="NU32" t="n">
        <v>8.989140000000001</v>
      </c>
      <c r="NV32" t="n">
        <v>9.000080000000001</v>
      </c>
      <c r="NW32" t="n">
        <v>9.01102</v>
      </c>
      <c r="NX32" t="n">
        <v>9.02196</v>
      </c>
      <c r="NY32" t="n">
        <v>9.0329</v>
      </c>
      <c r="NZ32" t="n">
        <v>9.043839999999999</v>
      </c>
      <c r="OA32" t="n">
        <v>9.054790000000001</v>
      </c>
      <c r="OB32" t="n">
        <v>9.06573</v>
      </c>
      <c r="OC32" t="n">
        <v>9.07668</v>
      </c>
      <c r="OD32" t="n">
        <v>9.087630000000001</v>
      </c>
      <c r="OE32" t="n">
        <v>9.09858</v>
      </c>
      <c r="OF32" t="n">
        <v>9.109529999999999</v>
      </c>
      <c r="OG32" t="n">
        <v>9.12049</v>
      </c>
      <c r="OH32" t="n">
        <v>9.13144</v>
      </c>
      <c r="OI32" t="n">
        <v>9.1424</v>
      </c>
      <c r="OJ32" t="n">
        <v>9.153359999999999</v>
      </c>
      <c r="OK32" t="n">
        <v>9.16432</v>
      </c>
      <c r="OL32" t="n">
        <v>9.175280000000001</v>
      </c>
      <c r="OM32" t="n">
        <v>9.186249999999999</v>
      </c>
      <c r="ON32" t="n">
        <v>9.19722</v>
      </c>
      <c r="OO32" t="n">
        <v>9.20819</v>
      </c>
      <c r="OP32" t="n">
        <v>9.21916</v>
      </c>
      <c r="OQ32" t="n">
        <v>9.23014</v>
      </c>
      <c r="OR32" t="n">
        <v>9.24112</v>
      </c>
      <c r="OS32" t="n">
        <v>9.2521</v>
      </c>
      <c r="OT32" t="n">
        <v>9.26308</v>
      </c>
      <c r="OU32" t="n">
        <v>9.27407</v>
      </c>
      <c r="OV32" t="n">
        <v>9.28506</v>
      </c>
      <c r="OW32" t="n">
        <v>9.296049999999999</v>
      </c>
      <c r="OX32" t="n">
        <v>9.30705</v>
      </c>
      <c r="OY32" t="n">
        <v>9.318049999999999</v>
      </c>
      <c r="OZ32" t="n">
        <v>9.329050000000001</v>
      </c>
      <c r="PA32" t="n">
        <v>9.340059999999999</v>
      </c>
      <c r="PB32" t="n">
        <v>9.35107</v>
      </c>
      <c r="PC32" t="n">
        <v>9.362080000000001</v>
      </c>
      <c r="PD32" t="n">
        <v>9.373100000000001</v>
      </c>
      <c r="PE32" t="n">
        <v>9.384119999999999</v>
      </c>
      <c r="PF32" t="n">
        <v>9.39514</v>
      </c>
      <c r="PG32" t="n">
        <v>9.406169999999999</v>
      </c>
      <c r="PH32" t="n">
        <v>9.417199999999999</v>
      </c>
      <c r="PI32" t="n">
        <v>9.428240000000001</v>
      </c>
      <c r="PJ32" t="n">
        <v>9.43928</v>
      </c>
      <c r="PK32" t="n">
        <v>9.450329999999999</v>
      </c>
      <c r="PL32" t="n">
        <v>9.46138</v>
      </c>
      <c r="PM32" t="n">
        <v>9.472429999999999</v>
      </c>
      <c r="PN32" t="n">
        <v>9.48349</v>
      </c>
      <c r="PO32" t="n">
        <v>9.49455</v>
      </c>
      <c r="PP32" t="n">
        <v>9.50562</v>
      </c>
      <c r="PQ32" t="n">
        <v>9.516690000000001</v>
      </c>
      <c r="PR32" t="n">
        <v>9.52777</v>
      </c>
      <c r="PS32" t="n">
        <v>9.53885</v>
      </c>
      <c r="PT32" t="n">
        <v>9.549939999999999</v>
      </c>
      <c r="PU32" t="n">
        <v>9.561030000000001</v>
      </c>
      <c r="PV32" t="n">
        <v>9.57213</v>
      </c>
      <c r="PW32" t="n">
        <v>9.58323</v>
      </c>
      <c r="PX32" t="n">
        <v>9.594340000000001</v>
      </c>
      <c r="PY32" t="n">
        <v>9.605460000000001</v>
      </c>
      <c r="PZ32" t="n">
        <v>9.616580000000001</v>
      </c>
      <c r="QA32" t="n">
        <v>9.627700000000001</v>
      </c>
      <c r="QB32" t="n">
        <v>9.63883</v>
      </c>
      <c r="QC32" t="n">
        <v>9.64997</v>
      </c>
      <c r="QD32" t="n">
        <v>9.661110000000001</v>
      </c>
      <c r="QE32" t="n">
        <v>9.67226</v>
      </c>
      <c r="QF32" t="n">
        <v>9.68342</v>
      </c>
      <c r="QG32" t="n">
        <v>9.69458</v>
      </c>
      <c r="QH32" t="n">
        <v>9.70574</v>
      </c>
      <c r="QI32" t="n">
        <v>9.71692</v>
      </c>
      <c r="QJ32" t="n">
        <v>9.7281</v>
      </c>
      <c r="QK32" t="n">
        <v>9.739280000000001</v>
      </c>
      <c r="QL32" t="n">
        <v>9.75048</v>
      </c>
      <c r="QM32" t="n">
        <v>9.76168</v>
      </c>
      <c r="QN32" t="n">
        <v>9.772880000000001</v>
      </c>
      <c r="QO32" t="n">
        <v>9.7841</v>
      </c>
      <c r="QP32" t="n">
        <v>9.79532</v>
      </c>
      <c r="QQ32" t="n">
        <v>9.80655</v>
      </c>
      <c r="QR32" t="n">
        <v>9.817780000000001</v>
      </c>
      <c r="QS32" t="n">
        <v>9.82902</v>
      </c>
      <c r="QT32" t="n">
        <v>9.84027</v>
      </c>
      <c r="QU32" t="n">
        <v>9.85153</v>
      </c>
      <c r="QV32" t="n">
        <v>9.8628</v>
      </c>
      <c r="QW32" t="n">
        <v>9.87407</v>
      </c>
      <c r="QX32" t="n">
        <v>9.885350000000001</v>
      </c>
      <c r="QY32" t="n">
        <v>9.89664</v>
      </c>
      <c r="QZ32" t="n">
        <v>9.90793</v>
      </c>
      <c r="RA32" t="n">
        <v>9.91924</v>
      </c>
      <c r="RB32" t="n">
        <v>9.93055</v>
      </c>
      <c r="RC32" t="n">
        <v>9.94187</v>
      </c>
      <c r="RD32" t="n">
        <v>9.953200000000001</v>
      </c>
      <c r="RE32" t="n">
        <v>9.96453</v>
      </c>
      <c r="RF32" t="n">
        <v>9.97588</v>
      </c>
      <c r="RG32" t="n">
        <v>9.98723</v>
      </c>
      <c r="RH32" t="n">
        <v>9.9986</v>
      </c>
      <c r="RI32" t="n">
        <v>10.00997</v>
      </c>
      <c r="RJ32" t="n">
        <v>10.02135</v>
      </c>
      <c r="RK32" t="n">
        <v>10.03274</v>
      </c>
      <c r="RL32" t="n">
        <v>10.04414</v>
      </c>
      <c r="RM32" t="n">
        <v>10.05555</v>
      </c>
      <c r="RN32" t="n">
        <v>10.06696</v>
      </c>
      <c r="RO32" t="n">
        <v>10.07839</v>
      </c>
      <c r="RP32" t="n">
        <v>10.08983</v>
      </c>
      <c r="RQ32" t="n">
        <v>10.10127</v>
      </c>
      <c r="RR32" t="n">
        <v>10.11273</v>
      </c>
      <c r="RS32" t="n">
        <v>10.12419</v>
      </c>
      <c r="RT32" t="n">
        <v>10.13567</v>
      </c>
      <c r="RU32" t="n">
        <v>10.14715</v>
      </c>
      <c r="RV32" t="n">
        <v>10.15865</v>
      </c>
      <c r="RW32" t="n">
        <v>10.17015</v>
      </c>
      <c r="RX32" t="n">
        <v>10.18167</v>
      </c>
      <c r="RY32" t="n">
        <v>10.1932</v>
      </c>
      <c r="RZ32" t="n">
        <v>10.20473</v>
      </c>
      <c r="SA32" t="n">
        <v>10.21628</v>
      </c>
      <c r="SB32" t="n">
        <v>10.22784</v>
      </c>
      <c r="SC32" t="n">
        <v>10.23941</v>
      </c>
      <c r="SD32" t="n">
        <v>10.25099</v>
      </c>
      <c r="SE32" t="n">
        <v>10.26258</v>
      </c>
      <c r="SF32" t="n">
        <v>10.27418</v>
      </c>
      <c r="SG32" t="n">
        <v>10.28579</v>
      </c>
      <c r="SH32" t="n">
        <v>10.29742</v>
      </c>
      <c r="SI32" t="n">
        <v>10.30906</v>
      </c>
      <c r="SJ32" t="n">
        <v>10.3207</v>
      </c>
      <c r="SK32" t="n">
        <v>10.33236</v>
      </c>
      <c r="SL32" t="n">
        <v>10.34403</v>
      </c>
      <c r="SM32" t="n">
        <v>10.35572</v>
      </c>
      <c r="SN32" t="n">
        <v>10.36741</v>
      </c>
      <c r="SO32" t="n">
        <v>10.37912</v>
      </c>
      <c r="SP32" t="n">
        <v>10.39084</v>
      </c>
      <c r="SQ32" t="n">
        <v>10.40257</v>
      </c>
      <c r="SR32" t="n">
        <v>10.41432</v>
      </c>
      <c r="SS32" t="n">
        <v>10.42607</v>
      </c>
      <c r="ST32" t="n">
        <v>10.43785</v>
      </c>
      <c r="SU32" t="n">
        <v>10.44963</v>
      </c>
      <c r="SV32" t="n">
        <v>10.46142</v>
      </c>
      <c r="SW32" t="n">
        <v>10.47323</v>
      </c>
      <c r="SX32" t="n">
        <v>10.48505</v>
      </c>
      <c r="SY32" t="n">
        <v>10.49689</v>
      </c>
      <c r="SZ32" t="n">
        <v>10.50874</v>
      </c>
      <c r="TA32" t="n">
        <v>10.5206</v>
      </c>
      <c r="TB32" t="n">
        <v>10.53248</v>
      </c>
      <c r="TC32" t="n">
        <v>10.54437</v>
      </c>
      <c r="TD32" t="n">
        <v>10.55627</v>
      </c>
      <c r="TE32" t="n">
        <v>10.56819</v>
      </c>
      <c r="TF32" t="n">
        <v>10.58012</v>
      </c>
      <c r="TG32" t="n">
        <v>10.59207</v>
      </c>
      <c r="TH32" t="n">
        <v>10.60403</v>
      </c>
      <c r="TI32" t="n">
        <v>10.616</v>
      </c>
      <c r="TJ32" t="n">
        <v>10.62799</v>
      </c>
      <c r="TK32" t="n">
        <v>10.63999</v>
      </c>
      <c r="TL32" t="n">
        <v>10.65201</v>
      </c>
      <c r="TM32" t="n">
        <v>10.66405</v>
      </c>
      <c r="TN32" t="n">
        <v>10.6761</v>
      </c>
      <c r="TO32" t="n">
        <v>10.68816</v>
      </c>
      <c r="TP32" t="n">
        <v>10.70024</v>
      </c>
      <c r="TQ32" t="n">
        <v>10.71234</v>
      </c>
      <c r="TR32" t="n">
        <v>10.72445</v>
      </c>
      <c r="TS32" t="n">
        <v>10.73658</v>
      </c>
      <c r="TT32" t="n">
        <v>10.74872</v>
      </c>
      <c r="TU32" t="n">
        <v>10.76088</v>
      </c>
      <c r="TV32" t="n">
        <v>10.77305</v>
      </c>
      <c r="TW32" t="n">
        <v>10.78524</v>
      </c>
      <c r="TX32" t="n">
        <v>10.79745</v>
      </c>
      <c r="TY32" t="n">
        <v>10.80968</v>
      </c>
      <c r="TZ32" t="n">
        <v>10.82192</v>
      </c>
      <c r="UA32" t="n">
        <v>10.83417</v>
      </c>
      <c r="UB32" t="n">
        <v>10.84645</v>
      </c>
      <c r="UC32" t="n">
        <v>10.85874</v>
      </c>
      <c r="UD32" t="n">
        <v>10.87105</v>
      </c>
      <c r="UE32" t="n">
        <v>10.88338</v>
      </c>
      <c r="UF32" t="n">
        <v>10.89572</v>
      </c>
      <c r="UG32" t="n">
        <v>10.90808</v>
      </c>
      <c r="UH32" t="n">
        <v>10.92046</v>
      </c>
      <c r="UI32" t="n">
        <v>10.93286</v>
      </c>
      <c r="UJ32" t="n">
        <v>10.94528</v>
      </c>
      <c r="UK32" t="n">
        <v>10.95771</v>
      </c>
      <c r="UL32" t="n">
        <v>10.97016</v>
      </c>
      <c r="UM32" t="n">
        <v>10.98263</v>
      </c>
      <c r="UN32" t="n">
        <v>10.99512</v>
      </c>
      <c r="UO32" t="n">
        <v>11.00763</v>
      </c>
      <c r="UP32" t="n">
        <v>11.02016</v>
      </c>
      <c r="UQ32" t="n">
        <v>11.03271</v>
      </c>
      <c r="UR32" t="n">
        <v>11.04527</v>
      </c>
      <c r="US32" t="n">
        <v>11.05786</v>
      </c>
      <c r="UT32" t="n">
        <v>11.07046</v>
      </c>
      <c r="UU32" t="n">
        <v>11.08309</v>
      </c>
      <c r="UV32" t="n">
        <v>11.09573</v>
      </c>
      <c r="UW32" t="n">
        <v>11.10839</v>
      </c>
      <c r="UX32" t="n">
        <v>11.12108</v>
      </c>
      <c r="UY32" t="n">
        <v>11.13378</v>
      </c>
      <c r="UZ32" t="n">
        <v>11.14651</v>
      </c>
      <c r="VA32" t="n">
        <v>11.15926</v>
      </c>
      <c r="VB32" t="n">
        <v>11.17202</v>
      </c>
      <c r="VC32" t="n">
        <v>11.18481</v>
      </c>
      <c r="VD32" t="n">
        <v>11.19762</v>
      </c>
      <c r="VE32" t="n">
        <v>11.21045</v>
      </c>
      <c r="VF32" t="n">
        <v>11.2233</v>
      </c>
      <c r="VG32" t="n">
        <v>11.23618</v>
      </c>
      <c r="VH32" t="n">
        <v>11.24907</v>
      </c>
      <c r="VI32" t="n">
        <v>11.26199</v>
      </c>
      <c r="VJ32" t="n">
        <v>11.27493</v>
      </c>
      <c r="VK32" t="n">
        <v>11.2879</v>
      </c>
      <c r="VL32" t="n">
        <v>11.30088</v>
      </c>
      <c r="VM32" t="n">
        <v>11.31389</v>
      </c>
      <c r="VN32" t="n">
        <v>11.32692</v>
      </c>
      <c r="VO32" t="n">
        <v>11.33997</v>
      </c>
      <c r="VP32" t="n">
        <v>11.35305</v>
      </c>
      <c r="VQ32" t="n">
        <v>11.36615</v>
      </c>
      <c r="VR32" t="n">
        <v>11.37927</v>
      </c>
      <c r="VS32" t="n">
        <v>11.39242</v>
      </c>
      <c r="VT32" t="n">
        <v>11.40559</v>
      </c>
      <c r="VU32" t="n">
        <v>11.41879</v>
      </c>
      <c r="VV32" t="n">
        <v>11.43201</v>
      </c>
      <c r="VW32" t="n">
        <v>11.44525</v>
      </c>
      <c r="VX32" t="n">
        <v>11.45852</v>
      </c>
      <c r="VY32" t="n">
        <v>11.47181</v>
      </c>
      <c r="VZ32" t="n">
        <v>11.48513</v>
      </c>
      <c r="WA32" t="n">
        <v>11.49848</v>
      </c>
      <c r="WB32" t="n">
        <v>11.51185</v>
      </c>
      <c r="WC32" t="n">
        <v>11.52524</v>
      </c>
      <c r="WD32" t="n">
        <v>11.53866</v>
      </c>
      <c r="WE32" t="n">
        <v>11.55211</v>
      </c>
      <c r="WF32" t="n">
        <v>11.56559</v>
      </c>
      <c r="WG32" t="n">
        <v>11.57909</v>
      </c>
      <c r="WH32" t="n">
        <v>11.59261</v>
      </c>
      <c r="WI32" t="n">
        <v>11.60617</v>
      </c>
      <c r="WJ32" t="n">
        <v>11.61975</v>
      </c>
      <c r="WK32" t="n">
        <v>11.63336</v>
      </c>
      <c r="WL32" t="n">
        <v>11.64699</v>
      </c>
      <c r="WM32" t="n">
        <v>11.66065</v>
      </c>
      <c r="WN32" t="n">
        <v>11.67434</v>
      </c>
      <c r="WO32" t="n">
        <v>11.68806</v>
      </c>
      <c r="WP32" t="n">
        <v>11.70181</v>
      </c>
      <c r="WQ32" t="n">
        <v>11.71559</v>
      </c>
      <c r="WR32" t="n">
        <v>11.72939</v>
      </c>
      <c r="WS32" t="n">
        <v>11.74323</v>
      </c>
      <c r="WT32" t="n">
        <v>11.75709</v>
      </c>
      <c r="WU32" t="n">
        <v>11.77098</v>
      </c>
      <c r="WV32" t="n">
        <v>11.7849</v>
      </c>
      <c r="WW32" t="n">
        <v>11.79885</v>
      </c>
      <c r="WX32" t="n">
        <v>11.81284</v>
      </c>
      <c r="WY32" t="n">
        <v>11.82685</v>
      </c>
      <c r="WZ32" t="n">
        <v>11.84089</v>
      </c>
      <c r="XA32" t="n">
        <v>11.85497</v>
      </c>
      <c r="XB32" t="n">
        <v>11.86907</v>
      </c>
      <c r="XC32" t="n">
        <v>11.88321</v>
      </c>
      <c r="XD32" t="n">
        <v>11.89737</v>
      </c>
      <c r="XE32" t="n">
        <v>11.91157</v>
      </c>
      <c r="XF32" t="n">
        <v>11.92581</v>
      </c>
      <c r="XG32" t="n">
        <v>11.94007</v>
      </c>
      <c r="XH32" t="n">
        <v>11.95436</v>
      </c>
      <c r="XI32" t="n">
        <v>11.96869</v>
      </c>
      <c r="XJ32" t="n">
        <v>11.98306</v>
      </c>
      <c r="XK32" t="n">
        <v>11.99745</v>
      </c>
      <c r="XL32" t="n">
        <v>12.01188</v>
      </c>
      <c r="XM32" t="n">
        <v>12.02634</v>
      </c>
      <c r="XN32" t="n">
        <v>12.04084</v>
      </c>
      <c r="XO32" t="n">
        <v>12.05537</v>
      </c>
      <c r="XP32" t="n">
        <v>12.06994</v>
      </c>
      <c r="XQ32" t="n">
        <v>12.08454</v>
      </c>
      <c r="XR32" t="n">
        <v>12.09917</v>
      </c>
      <c r="XS32" t="n">
        <v>12.11384</v>
      </c>
      <c r="XT32" t="n">
        <v>12.12855</v>
      </c>
      <c r="XU32" t="n">
        <v>12.14329</v>
      </c>
      <c r="XV32" t="n">
        <v>12.15807</v>
      </c>
      <c r="XW32" t="n">
        <v>12.17289</v>
      </c>
      <c r="XX32" t="n">
        <v>12.18774</v>
      </c>
      <c r="XY32" t="n">
        <v>12.20263</v>
      </c>
      <c r="XZ32" t="n">
        <v>12.21755</v>
      </c>
      <c r="YA32" t="n">
        <v>12.23252</v>
      </c>
      <c r="YB32" t="n">
        <v>12.24752</v>
      </c>
      <c r="YC32" t="n">
        <v>12.26256</v>
      </c>
      <c r="YD32" t="n">
        <v>12.27764</v>
      </c>
      <c r="YE32" t="n">
        <v>12.29276</v>
      </c>
      <c r="YF32" t="n">
        <v>12.30791</v>
      </c>
      <c r="YG32" t="n">
        <v>12.32311</v>
      </c>
      <c r="YH32" t="n">
        <v>12.33835</v>
      </c>
      <c r="YI32" t="n">
        <v>12.35362</v>
      </c>
      <c r="YJ32" t="n">
        <v>12.36894</v>
      </c>
      <c r="YK32" t="n">
        <v>12.3843</v>
      </c>
      <c r="YL32" t="n">
        <v>12.3997</v>
      </c>
      <c r="YM32" t="n">
        <v>12.41514</v>
      </c>
      <c r="YN32" t="n">
        <v>12.43062</v>
      </c>
      <c r="YO32" t="n">
        <v>12.44614</v>
      </c>
      <c r="YP32" t="n">
        <v>12.46171</v>
      </c>
      <c r="YQ32" t="n">
        <v>12.47732</v>
      </c>
      <c r="YR32" t="n">
        <v>12.49297</v>
      </c>
      <c r="YS32" t="n">
        <v>12.50867</v>
      </c>
      <c r="YT32" t="n">
        <v>12.52441</v>
      </c>
      <c r="YU32" t="n">
        <v>12.54019</v>
      </c>
      <c r="YV32" t="n">
        <v>12.55602</v>
      </c>
      <c r="YW32" t="n">
        <v>12.57189</v>
      </c>
      <c r="YX32" t="n">
        <v>12.58781</v>
      </c>
      <c r="YY32" t="n">
        <v>12.60377</v>
      </c>
      <c r="YZ32" t="n">
        <v>12.61978</v>
      </c>
      <c r="ZA32" t="n">
        <v>12.63584</v>
      </c>
      <c r="ZB32" t="n">
        <v>12.65194</v>
      </c>
      <c r="ZC32" t="n">
        <v>12.66809</v>
      </c>
      <c r="ZD32" t="n">
        <v>12.68429</v>
      </c>
      <c r="ZE32" t="n">
        <v>12.70054</v>
      </c>
      <c r="ZF32" t="n">
        <v>12.71683</v>
      </c>
      <c r="ZG32" t="n">
        <v>12.73317</v>
      </c>
      <c r="ZH32" t="n">
        <v>12.74956</v>
      </c>
      <c r="ZI32" t="n">
        <v>12.766</v>
      </c>
      <c r="ZJ32" t="n">
        <v>12.7825</v>
      </c>
      <c r="ZK32" t="n">
        <v>12.79904</v>
      </c>
      <c r="ZL32" t="n">
        <v>12.81563</v>
      </c>
      <c r="ZM32" t="n">
        <v>12.83227</v>
      </c>
      <c r="ZN32" t="n">
        <v>12.84897</v>
      </c>
      <c r="ZO32" t="n">
        <v>12.86571</v>
      </c>
      <c r="ZP32" t="n">
        <v>12.88251</v>
      </c>
      <c r="ZQ32" t="n">
        <v>12.89936</v>
      </c>
      <c r="ZR32" t="n">
        <v>12.91627</v>
      </c>
      <c r="ZS32" t="n">
        <v>12.93323</v>
      </c>
      <c r="ZT32" t="n">
        <v>12.95024</v>
      </c>
      <c r="ZU32" t="n">
        <v>12.96731</v>
      </c>
      <c r="ZV32" t="n">
        <v>12.98443</v>
      </c>
      <c r="ZW32" t="n">
        <v>13.00161</v>
      </c>
      <c r="ZX32" t="n">
        <v>13.01885</v>
      </c>
      <c r="ZY32" t="n">
        <v>13.03614</v>
      </c>
      <c r="ZZ32" t="n">
        <v>13.05349</v>
      </c>
      <c r="AAA32" t="n">
        <v>13.07089</v>
      </c>
      <c r="AAB32" t="n">
        <v>13.08836</v>
      </c>
      <c r="AAC32" t="n">
        <v>13.10588</v>
      </c>
      <c r="AAD32" t="n">
        <v>13.12346</v>
      </c>
      <c r="AAE32" t="n">
        <v>13.1411</v>
      </c>
      <c r="AAF32" t="n">
        <v>13.15881</v>
      </c>
      <c r="AAG32" t="n">
        <v>13.17657</v>
      </c>
      <c r="AAH32" t="n">
        <v>13.19439</v>
      </c>
      <c r="AAI32" t="n">
        <v>13.21228</v>
      </c>
      <c r="AAJ32" t="n">
        <v>13.23022</v>
      </c>
      <c r="AAK32" t="n">
        <v>13.24823</v>
      </c>
      <c r="AAL32" t="n">
        <v>13.26631</v>
      </c>
      <c r="AAM32" t="n">
        <v>13.28444</v>
      </c>
      <c r="AAN32" t="n">
        <v>13.30265</v>
      </c>
      <c r="AAO32" t="n">
        <v>13.32091</v>
      </c>
      <c r="AAP32" t="n">
        <v>13.33925</v>
      </c>
      <c r="AAQ32" t="n">
        <v>13.35765</v>
      </c>
      <c r="AAR32" t="n">
        <v>13.37611</v>
      </c>
      <c r="AAS32" t="n">
        <v>13.39464</v>
      </c>
      <c r="AAT32" t="n">
        <v>13.41324</v>
      </c>
      <c r="AAU32" t="n">
        <v>13.43191</v>
      </c>
      <c r="AAV32" t="n">
        <v>13.45065</v>
      </c>
      <c r="AAW32" t="n">
        <v>13.46946</v>
      </c>
      <c r="AAX32" t="n">
        <v>13.48834</v>
      </c>
      <c r="AAY32" t="n">
        <v>13.50729</v>
      </c>
      <c r="AAZ32" t="n">
        <v>13.52631</v>
      </c>
      <c r="ABA32" t="n">
        <v>13.54541</v>
      </c>
      <c r="ABB32" t="n">
        <v>13.56458</v>
      </c>
      <c r="ABC32" t="n">
        <v>13.58382</v>
      </c>
      <c r="ABD32" t="n">
        <v>13.60313</v>
      </c>
      <c r="ABE32" t="n">
        <v>13.62253</v>
      </c>
      <c r="ABF32" t="n">
        <v>13.64199</v>
      </c>
      <c r="ABG32" t="n">
        <v>13.66154</v>
      </c>
      <c r="ABH32" t="n">
        <v>13.68116</v>
      </c>
      <c r="ABI32" t="n">
        <v>13.70086</v>
      </c>
      <c r="ABJ32" t="n">
        <v>13.72063</v>
      </c>
      <c r="ABK32" t="n">
        <v>13.74049</v>
      </c>
      <c r="ABL32" t="n">
        <v>13.76043</v>
      </c>
      <c r="ABM32" t="n">
        <v>13.78045</v>
      </c>
      <c r="ABN32" t="n">
        <v>13.80055</v>
      </c>
      <c r="ABO32" t="n">
        <v>13.82073</v>
      </c>
      <c r="ABP32" t="n">
        <v>13.841</v>
      </c>
      <c r="ABQ32" t="n">
        <v>13.86135</v>
      </c>
      <c r="ABR32" t="n">
        <v>13.88179</v>
      </c>
      <c r="ABS32" t="n">
        <v>13.90231</v>
      </c>
      <c r="ABT32" t="n">
        <v>13.92292</v>
      </c>
      <c r="ABU32" t="n">
        <v>13.94361</v>
      </c>
      <c r="ABV32" t="n">
        <v>13.9644</v>
      </c>
      <c r="ABW32" t="n">
        <v>13.98527</v>
      </c>
      <c r="ABX32" t="n">
        <v>14.00624</v>
      </c>
      <c r="ABY32" t="n">
        <v>14.02729</v>
      </c>
      <c r="ABZ32" t="n">
        <v>14.04844</v>
      </c>
      <c r="ACA32" t="n">
        <v>14.06968</v>
      </c>
      <c r="ACB32" t="n">
        <v>14.09101</v>
      </c>
      <c r="ACC32" t="n">
        <v>14.11244</v>
      </c>
      <c r="ACD32" t="n">
        <v>14.13396</v>
      </c>
      <c r="ACE32" t="n">
        <v>14.15559</v>
      </c>
      <c r="ACF32" t="n">
        <v>14.1773</v>
      </c>
      <c r="ACG32" t="n">
        <v>14.19912</v>
      </c>
      <c r="ACH32" t="n">
        <v>14.22104</v>
      </c>
      <c r="ACI32" t="n">
        <v>14.24305</v>
      </c>
      <c r="ACJ32" t="n">
        <v>14.26517</v>
      </c>
      <c r="ACK32" t="n">
        <v>14.2874</v>
      </c>
      <c r="ACL32" t="n">
        <v>14.30972</v>
      </c>
      <c r="ACM32" t="n">
        <v>14.33215</v>
      </c>
      <c r="ACN32" t="n">
        <v>14.35469</v>
      </c>
      <c r="ACO32" t="n">
        <v>14.37733</v>
      </c>
      <c r="ACP32" t="n">
        <v>14.40008</v>
      </c>
      <c r="ACQ32" t="n">
        <v>14.42294</v>
      </c>
      <c r="ACR32" t="n">
        <v>14.44592</v>
      </c>
      <c r="ACS32" t="n">
        <v>14.469</v>
      </c>
      <c r="ACT32" t="n">
        <v>14.4922</v>
      </c>
      <c r="ACU32" t="n">
        <v>14.51551</v>
      </c>
      <c r="ACV32" t="n">
        <v>14.53893</v>
      </c>
      <c r="ACW32" t="n">
        <v>14.56247</v>
      </c>
      <c r="ACX32" t="n">
        <v>14.58613</v>
      </c>
      <c r="ACY32" t="n">
        <v>14.60991</v>
      </c>
      <c r="ACZ32" t="n">
        <v>14.63381</v>
      </c>
      <c r="ADA32" t="n">
        <v>14.65783</v>
      </c>
      <c r="ADB32" t="n">
        <v>14.68198</v>
      </c>
      <c r="ADC32" t="n">
        <v>14.70625</v>
      </c>
      <c r="ADD32" t="n">
        <v>14.73064</v>
      </c>
      <c r="ADE32" t="n">
        <v>14.75516</v>
      </c>
      <c r="ADF32" t="n">
        <v>14.77981</v>
      </c>
      <c r="ADG32" t="n">
        <v>14.80459</v>
      </c>
      <c r="ADH32" t="n">
        <v>14.82951</v>
      </c>
      <c r="ADI32" t="n">
        <v>14.85455</v>
      </c>
      <c r="ADJ32" t="n">
        <v>14.87973</v>
      </c>
      <c r="ADK32" t="n">
        <v>14.90505</v>
      </c>
      <c r="ADL32" t="n">
        <v>14.9305</v>
      </c>
      <c r="ADM32" t="n">
        <v>14.95609</v>
      </c>
      <c r="ADN32" t="n">
        <v>14.98183</v>
      </c>
      <c r="ADO32" t="n">
        <v>15.0077</v>
      </c>
      <c r="ADP32" t="n">
        <v>15.03372</v>
      </c>
      <c r="ADQ32" t="n">
        <v>15.05989</v>
      </c>
      <c r="ADR32" t="n">
        <v>15.08621</v>
      </c>
      <c r="ADS32" t="n">
        <v>15.11267</v>
      </c>
      <c r="ADT32" t="n">
        <v>15.13928</v>
      </c>
      <c r="ADU32" t="n">
        <v>15.16605</v>
      </c>
      <c r="ADV32" t="n">
        <v>15.19297</v>
      </c>
      <c r="ADW32" t="n">
        <v>15.22005</v>
      </c>
      <c r="ADX32" t="n">
        <v>15.24729</v>
      </c>
      <c r="ADY32" t="n">
        <v>15.27469</v>
      </c>
      <c r="ADZ32" t="n">
        <v>15.30225</v>
      </c>
      <c r="AEA32" t="n">
        <v>15.32997</v>
      </c>
      <c r="AEB32" t="n">
        <v>15.35786</v>
      </c>
      <c r="AEC32" t="n">
        <v>15.38592</v>
      </c>
      <c r="AED32" t="n">
        <v>15.41415</v>
      </c>
      <c r="AEE32" t="n">
        <v>15.44255</v>
      </c>
      <c r="AEF32" t="n">
        <v>15.47113</v>
      </c>
      <c r="AEG32" t="n">
        <v>15.49988</v>
      </c>
      <c r="AEH32" t="n">
        <v>15.52882</v>
      </c>
      <c r="AEI32" t="n">
        <v>15.55793</v>
      </c>
      <c r="AEJ32" t="n">
        <v>15.58723</v>
      </c>
      <c r="AEK32" t="n">
        <v>15.61672</v>
      </c>
      <c r="AEL32" t="n">
        <v>15.64639</v>
      </c>
      <c r="AEM32" t="n">
        <v>15.67626</v>
      </c>
      <c r="AEN32" t="n">
        <v>15.70632</v>
      </c>
      <c r="AEO32" t="n">
        <v>15.73658</v>
      </c>
      <c r="AEP32" t="n">
        <v>15.76703</v>
      </c>
      <c r="AEQ32" t="n">
        <v>15.79769</v>
      </c>
      <c r="AER32" t="n">
        <v>15.82855</v>
      </c>
      <c r="AES32" t="n">
        <v>15.85961</v>
      </c>
      <c r="AET32" t="n">
        <v>15.89089</v>
      </c>
      <c r="AEU32" t="n">
        <v>15.92238</v>
      </c>
      <c r="AEV32" t="n">
        <v>15.95408</v>
      </c>
      <c r="AEW32" t="n">
        <v>15.98601</v>
      </c>
      <c r="AEX32" t="n">
        <v>16.01815</v>
      </c>
      <c r="AEY32" t="n">
        <v>16.05052</v>
      </c>
      <c r="AEZ32" t="n">
        <v>16.08312</v>
      </c>
      <c r="AFA32" t="n">
        <v>16.11594</v>
      </c>
      <c r="AFB32" t="n">
        <v>16.149</v>
      </c>
      <c r="AFC32" t="n">
        <v>16.1823</v>
      </c>
      <c r="AFD32" t="n">
        <v>16.21584</v>
      </c>
      <c r="AFE32" t="n">
        <v>16.24962</v>
      </c>
      <c r="AFF32" t="n">
        <v>16.28366</v>
      </c>
      <c r="AFG32" t="n">
        <v>16.31794</v>
      </c>
      <c r="AFH32" t="n">
        <v>16.35248</v>
      </c>
      <c r="AFI32" t="n">
        <v>16.38727</v>
      </c>
      <c r="AFJ32" t="n">
        <v>16.42233</v>
      </c>
      <c r="AFK32" t="n">
        <v>16.45765</v>
      </c>
      <c r="AFL32" t="n">
        <v>16.49325</v>
      </c>
      <c r="AFM32" t="n">
        <v>16.52912</v>
      </c>
      <c r="AFN32" t="n">
        <v>16.56527</v>
      </c>
      <c r="AFO32" t="n">
        <v>16.6017</v>
      </c>
      <c r="AFP32" t="n">
        <v>16.63841</v>
      </c>
      <c r="AFQ32" t="n">
        <v>16.67542</v>
      </c>
      <c r="AFR32" t="n">
        <v>16.71273</v>
      </c>
      <c r="AFS32" t="n">
        <v>16.75033</v>
      </c>
      <c r="AFT32" t="n">
        <v>16.78824</v>
      </c>
      <c r="AFU32" t="n">
        <v>16.82647</v>
      </c>
      <c r="AFV32" t="n">
        <v>16.865</v>
      </c>
      <c r="AFW32" t="n">
        <v>16.90386</v>
      </c>
      <c r="AFX32" t="n">
        <v>16.94304</v>
      </c>
      <c r="AFY32" t="n">
        <v>16.98255</v>
      </c>
      <c r="AFZ32" t="n">
        <v>17.0224</v>
      </c>
      <c r="AGA32" t="n">
        <v>17.06258</v>
      </c>
      <c r="AGB32" t="n">
        <v>17.10312</v>
      </c>
      <c r="AGC32" t="n">
        <v>17.14401</v>
      </c>
      <c r="AGD32" t="n">
        <v>17.18525</v>
      </c>
      <c r="AGE32" t="n">
        <v>17.22686</v>
      </c>
      <c r="AGF32" t="n">
        <v>17.26885</v>
      </c>
      <c r="AGG32" t="n">
        <v>17.3112</v>
      </c>
      <c r="AGH32" t="n">
        <v>17.35395</v>
      </c>
      <c r="AGI32" t="n">
        <v>17.39708</v>
      </c>
      <c r="AGJ32" t="n">
        <v>17.44061</v>
      </c>
      <c r="AGK32" t="n">
        <v>17.48454</v>
      </c>
      <c r="AGL32" t="n">
        <v>17.52888</v>
      </c>
      <c r="AGM32" t="n">
        <v>17.57365</v>
      </c>
      <c r="AGN32" t="n">
        <v>17.61883</v>
      </c>
      <c r="AGO32" t="n">
        <v>17.66446</v>
      </c>
      <c r="AGP32" t="n">
        <v>17.71052</v>
      </c>
      <c r="AGQ32" t="n">
        <v>17.75703</v>
      </c>
      <c r="AGR32" t="n">
        <v>17.804</v>
      </c>
      <c r="AGS32" t="n">
        <v>17.85143</v>
      </c>
      <c r="AGT32" t="n">
        <v>17.89934</v>
      </c>
      <c r="AGU32" t="n">
        <v>17.94774</v>
      </c>
      <c r="AGV32" t="n">
        <v>17.99662</v>
      </c>
      <c r="AGW32" t="n">
        <v>18.04601</v>
      </c>
      <c r="AGX32" t="n">
        <v>18.09591</v>
      </c>
      <c r="AGY32" t="n">
        <v>18.14634</v>
      </c>
      <c r="AGZ32" t="n">
        <v>18.19729</v>
      </c>
      <c r="AHA32" t="n">
        <v>18.24879</v>
      </c>
      <c r="AHB32" t="n">
        <v>18.30084</v>
      </c>
      <c r="AHC32" t="n">
        <v>18.35346</v>
      </c>
      <c r="AHD32" t="n">
        <v>18.40665</v>
      </c>
      <c r="AHE32" t="n">
        <v>18.46043</v>
      </c>
      <c r="AHF32" t="n">
        <v>18.51481</v>
      </c>
      <c r="AHG32" t="n">
        <v>18.5698</v>
      </c>
      <c r="AHH32" t="n">
        <v>18.62541</v>
      </c>
      <c r="AHI32" t="n">
        <v>18.68167</v>
      </c>
      <c r="AHJ32" t="n">
        <v>18.73857</v>
      </c>
      <c r="AHK32" t="n">
        <v>18.79615</v>
      </c>
      <c r="AHL32" t="n">
        <v>18.8544</v>
      </c>
      <c r="AHM32" t="n">
        <v>18.91335</v>
      </c>
      <c r="AHN32" t="n">
        <v>18.97301</v>
      </c>
      <c r="AHO32" t="n">
        <v>19.03339</v>
      </c>
      <c r="AHP32" t="n">
        <v>19.09452</v>
      </c>
      <c r="AHQ32" t="n">
        <v>19.1564</v>
      </c>
      <c r="AHR32" t="n">
        <v>19.21906</v>
      </c>
      <c r="AHS32" t="n">
        <v>19.28252</v>
      </c>
      <c r="AHT32" t="n">
        <v>19.34679</v>
      </c>
      <c r="AHU32" t="n">
        <v>19.41189</v>
      </c>
      <c r="AHV32" t="n">
        <v>19.47784</v>
      </c>
      <c r="AHW32" t="n">
        <v>19.54467</v>
      </c>
      <c r="AHX32" t="n">
        <v>19.61238</v>
      </c>
      <c r="AHY32" t="n">
        <v>19.68102</v>
      </c>
      <c r="AHZ32" t="n">
        <v>19.75059</v>
      </c>
      <c r="AIA32" t="n">
        <v>19.82112</v>
      </c>
      <c r="AIB32" t="n">
        <v>19.89264</v>
      </c>
      <c r="AIC32" t="n">
        <v>19.96516</v>
      </c>
      <c r="AID32" t="n">
        <v>20.03873</v>
      </c>
      <c r="AIE32" t="n">
        <v>20.11335</v>
      </c>
      <c r="AIF32" t="n">
        <v>20.18907</v>
      </c>
      <c r="AIG32" t="n">
        <v>20.26591</v>
      </c>
      <c r="AIH32" t="n">
        <v>20.34389</v>
      </c>
      <c r="AII32" t="n">
        <v>20.42306</v>
      </c>
      <c r="AIJ32" t="n">
        <v>20.50344</v>
      </c>
      <c r="AIK32" t="n">
        <v>20.58507</v>
      </c>
      <c r="AIL32" t="n">
        <v>20.66798</v>
      </c>
      <c r="AIM32" t="n">
        <v>20.7522</v>
      </c>
      <c r="AIN32" t="n">
        <v>20.83779</v>
      </c>
      <c r="AIO32" t="n">
        <v>20.92477</v>
      </c>
      <c r="AIP32" t="n">
        <v>21.01319</v>
      </c>
      <c r="AIQ32" t="n">
        <v>21.10308</v>
      </c>
      <c r="AIR32" t="n">
        <v>21.1945</v>
      </c>
      <c r="AIS32" t="n">
        <v>21.28749</v>
      </c>
      <c r="AIT32" t="n">
        <v>21.3821</v>
      </c>
      <c r="AIU32" t="n">
        <v>21.47837</v>
      </c>
      <c r="AIV32" t="n">
        <v>21.57637</v>
      </c>
      <c r="AIW32" t="n">
        <v>21.67614</v>
      </c>
      <c r="AIX32" t="n">
        <v>21.77775</v>
      </c>
      <c r="AIY32" t="n">
        <v>21.88126</v>
      </c>
      <c r="AIZ32" t="n">
        <v>21.98672</v>
      </c>
      <c r="AJA32" t="n">
        <v>22.09421</v>
      </c>
      <c r="AJB32" t="n">
        <v>22.20379</v>
      </c>
      <c r="AJC32" t="n">
        <v>22.31554</v>
      </c>
      <c r="AJD32" t="n">
        <v>22.42953</v>
      </c>
      <c r="AJE32" t="n">
        <v>22.54585</v>
      </c>
      <c r="AJF32" t="n">
        <v>22.66457</v>
      </c>
      <c r="AJG32" t="n">
        <v>22.78579</v>
      </c>
      <c r="AJH32" t="n">
        <v>22.9096</v>
      </c>
      <c r="AJI32" t="n">
        <v>23.03609</v>
      </c>
      <c r="AJJ32" t="n">
        <v>23.16538</v>
      </c>
      <c r="AJK32" t="n">
        <v>23.29757</v>
      </c>
      <c r="AJL32" t="n">
        <v>23.43278</v>
      </c>
      <c r="AJM32" t="n">
        <v>23.57112</v>
      </c>
      <c r="AJN32" t="n">
        <v>23.71273</v>
      </c>
      <c r="AJO32" t="n">
        <v>23.85775</v>
      </c>
      <c r="AJP32" t="n">
        <v>24.00632</v>
      </c>
      <c r="AJQ32" t="n">
        <v>24.15858</v>
      </c>
      <c r="AJR32" t="n">
        <v>24.31472</v>
      </c>
      <c r="AJS32" t="n">
        <v>24.4749</v>
      </c>
      <c r="AJT32" t="n">
        <v>24.6393</v>
      </c>
      <c r="AJU32" t="n">
        <v>24.80812</v>
      </c>
      <c r="AJV32" t="n">
        <v>24.98158</v>
      </c>
      <c r="AJW32" t="n">
        <v>25.15989</v>
      </c>
      <c r="AJX32" t="n">
        <v>25.34329</v>
      </c>
      <c r="AJY32" t="n">
        <v>25.53205</v>
      </c>
      <c r="AJZ32" t="n">
        <v>25.72644</v>
      </c>
      <c r="AKA32" t="n">
        <v>25.92675</v>
      </c>
      <c r="AKB32" t="n">
        <v>26.1333</v>
      </c>
      <c r="AKC32" t="n">
        <v>26.34644</v>
      </c>
      <c r="AKD32" t="n">
        <v>26.56653</v>
      </c>
      <c r="AKE32" t="n">
        <v>26.79397</v>
      </c>
      <c r="AKF32" t="n">
        <v>27.0292</v>
      </c>
      <c r="AKG32" t="n">
        <v>27.27268</v>
      </c>
      <c r="AKH32" t="n">
        <v>27.52493</v>
      </c>
      <c r="AKI32" t="n">
        <v>27.78649</v>
      </c>
      <c r="AKJ32" t="n">
        <v>28.05798</v>
      </c>
      <c r="AKK32" t="n">
        <v>28.34005</v>
      </c>
      <c r="AKL32" t="n">
        <v>28.63343</v>
      </c>
      <c r="AKM32" t="n">
        <v>28.93893</v>
      </c>
      <c r="AKN32" t="n">
        <v>29.25741</v>
      </c>
      <c r="AKO32" t="n">
        <v>29.58986</v>
      </c>
      <c r="AKP32" t="n">
        <v>29.93734</v>
      </c>
      <c r="AKQ32" t="n">
        <v>30.30105</v>
      </c>
      <c r="AKR32" t="n">
        <v>30.68233</v>
      </c>
      <c r="AKS32" t="n">
        <v>31.08268</v>
      </c>
      <c r="AKT32" t="n">
        <v>31.50377</v>
      </c>
      <c r="AKU32" t="n">
        <v>31.94749</v>
      </c>
      <c r="AKV32" t="n">
        <v>32.416</v>
      </c>
      <c r="AKW32" t="n">
        <v>32.91173</v>
      </c>
      <c r="AKX32" t="n">
        <v>33.43748</v>
      </c>
      <c r="AKY32" t="n">
        <v>33.99648</v>
      </c>
      <c r="AKZ32" t="n">
        <v>34.59243</v>
      </c>
      <c r="ALA32" t="n">
        <v>35.22968</v>
      </c>
      <c r="ALB32" t="n">
        <v>35.91329</v>
      </c>
      <c r="ALC32" t="n">
        <v>36.64928</v>
      </c>
      <c r="ALD32" t="n">
        <v>37.44481</v>
      </c>
      <c r="ALE32" t="n">
        <v>38.30846</v>
      </c>
      <c r="ALF32" t="n">
        <v>39.25071</v>
      </c>
      <c r="ALG32" t="n">
        <v>40.2844</v>
      </c>
      <c r="ALH32" t="n">
        <v>41.42555</v>
      </c>
      <c r="ALI32" t="n">
        <v>42.6944</v>
      </c>
      <c r="ALJ32" t="n">
        <v>44.11699</v>
      </c>
      <c r="ALK32" t="n">
        <v>45.72744</v>
      </c>
      <c r="ALL32" t="n">
        <v>47.57159</v>
      </c>
      <c r="ALM32" t="n">
        <v>49.71264</v>
      </c>
      <c r="ALN32" t="n">
        <v>52.24068</v>
      </c>
      <c r="ALO32" t="n">
        <v>55.28961</v>
      </c>
    </row>
    <row r="33">
      <c r="A33" t="inlineStr">
        <is>
          <t>Egypt, Arab Rep.</t>
        </is>
      </c>
      <c r="B33" t="inlineStr">
        <is>
          <t>EGY</t>
        </is>
      </c>
      <c r="C33" s="13">
        <f>AVERAGE(SI33,SJ33)</f>
        <v/>
      </c>
      <c r="D33" t="n">
        <v>1.76434</v>
      </c>
      <c r="E33" t="n">
        <v>2.21845</v>
      </c>
      <c r="F33" t="n">
        <v>2.40127</v>
      </c>
      <c r="G33" t="n">
        <v>2.51245</v>
      </c>
      <c r="H33" t="n">
        <v>2.62069</v>
      </c>
      <c r="I33" t="n">
        <v>2.68665</v>
      </c>
      <c r="J33" t="n">
        <v>2.72971</v>
      </c>
      <c r="K33" t="n">
        <v>2.82945</v>
      </c>
      <c r="L33" t="n">
        <v>2.91692</v>
      </c>
      <c r="M33" t="n">
        <v>2.96564</v>
      </c>
      <c r="N33" t="n">
        <v>3.01433</v>
      </c>
      <c r="O33" t="n">
        <v>3.04412</v>
      </c>
      <c r="P33" t="n">
        <v>3.07252</v>
      </c>
      <c r="Q33" t="n">
        <v>3.09565</v>
      </c>
      <c r="R33" t="n">
        <v>3.12961</v>
      </c>
      <c r="S33" t="n">
        <v>3.18481</v>
      </c>
      <c r="T33" t="n">
        <v>3.24693</v>
      </c>
      <c r="U33" t="n">
        <v>3.27477</v>
      </c>
      <c r="V33" t="n">
        <v>3.33918</v>
      </c>
      <c r="W33" t="n">
        <v>3.36499</v>
      </c>
      <c r="X33" t="n">
        <v>3.39596</v>
      </c>
      <c r="Y33" t="n">
        <v>3.43475</v>
      </c>
      <c r="Z33" t="n">
        <v>3.47435</v>
      </c>
      <c r="AA33" t="n">
        <v>3.50346</v>
      </c>
      <c r="AB33" t="n">
        <v>3.52937</v>
      </c>
      <c r="AC33" t="n">
        <v>3.55954</v>
      </c>
      <c r="AD33" t="n">
        <v>3.59363</v>
      </c>
      <c r="AE33" t="n">
        <v>3.61674</v>
      </c>
      <c r="AF33" t="n">
        <v>3.63414</v>
      </c>
      <c r="AG33" t="n">
        <v>3.64945</v>
      </c>
      <c r="AH33" t="n">
        <v>3.66977</v>
      </c>
      <c r="AI33" t="n">
        <v>3.68798</v>
      </c>
      <c r="AJ33" t="n">
        <v>3.70635</v>
      </c>
      <c r="AK33" t="n">
        <v>3.72817</v>
      </c>
      <c r="AL33" t="n">
        <v>3.75338</v>
      </c>
      <c r="AM33" t="n">
        <v>3.78134</v>
      </c>
      <c r="AN33" t="n">
        <v>3.79959</v>
      </c>
      <c r="AO33" t="n">
        <v>3.81618</v>
      </c>
      <c r="AP33" t="n">
        <v>3.83035</v>
      </c>
      <c r="AQ33" t="n">
        <v>3.85097</v>
      </c>
      <c r="AR33" t="n">
        <v>3.87502</v>
      </c>
      <c r="AS33" t="n">
        <v>3.89366</v>
      </c>
      <c r="AT33" t="n">
        <v>3.91096</v>
      </c>
      <c r="AU33" t="n">
        <v>3.92796</v>
      </c>
      <c r="AV33" t="n">
        <v>3.94993</v>
      </c>
      <c r="AW33" t="n">
        <v>3.97421</v>
      </c>
      <c r="AX33" t="n">
        <v>3.98408</v>
      </c>
      <c r="AY33" t="n">
        <v>3.99473</v>
      </c>
      <c r="AZ33" t="n">
        <v>4.00883</v>
      </c>
      <c r="BA33" t="n">
        <v>4.02249</v>
      </c>
      <c r="BB33" t="n">
        <v>4.03895</v>
      </c>
      <c r="BC33" t="n">
        <v>4.04639</v>
      </c>
      <c r="BD33" t="n">
        <v>4.05814</v>
      </c>
      <c r="BE33" t="n">
        <v>4.06799</v>
      </c>
      <c r="BF33" t="n">
        <v>4.07851</v>
      </c>
      <c r="BG33" t="n">
        <v>4.09116</v>
      </c>
      <c r="BH33" t="n">
        <v>4.10865</v>
      </c>
      <c r="BI33" t="n">
        <v>4.11948</v>
      </c>
      <c r="BJ33" t="n">
        <v>4.13932</v>
      </c>
      <c r="BK33" t="n">
        <v>4.15771</v>
      </c>
      <c r="BL33" t="n">
        <v>4.1799</v>
      </c>
      <c r="BM33" t="n">
        <v>4.19958</v>
      </c>
      <c r="BN33" t="n">
        <v>4.21334</v>
      </c>
      <c r="BO33" t="n">
        <v>4.22449</v>
      </c>
      <c r="BP33" t="n">
        <v>4.24448</v>
      </c>
      <c r="BQ33" t="n">
        <v>4.26988</v>
      </c>
      <c r="BR33" t="n">
        <v>4.28939</v>
      </c>
      <c r="BS33" t="n">
        <v>4.31194</v>
      </c>
      <c r="BT33" t="n">
        <v>4.32605</v>
      </c>
      <c r="BU33" t="n">
        <v>4.33194</v>
      </c>
      <c r="BV33" t="n">
        <v>4.33853</v>
      </c>
      <c r="BW33" t="n">
        <v>4.34777</v>
      </c>
      <c r="BX33" t="n">
        <v>4.36503</v>
      </c>
      <c r="BY33" t="n">
        <v>4.37626</v>
      </c>
      <c r="BZ33" t="n">
        <v>4.3896</v>
      </c>
      <c r="CA33" t="n">
        <v>4.39882</v>
      </c>
      <c r="CB33" t="n">
        <v>4.40823</v>
      </c>
      <c r="CC33" t="n">
        <v>4.41678</v>
      </c>
      <c r="CD33" t="n">
        <v>4.42942</v>
      </c>
      <c r="CE33" t="n">
        <v>4.44679</v>
      </c>
      <c r="CF33" t="n">
        <v>4.4615</v>
      </c>
      <c r="CG33" t="n">
        <v>4.46762</v>
      </c>
      <c r="CH33" t="n">
        <v>4.48183</v>
      </c>
      <c r="CI33" t="n">
        <v>4.49165</v>
      </c>
      <c r="CJ33" t="n">
        <v>4.5091</v>
      </c>
      <c r="CK33" t="n">
        <v>4.52077</v>
      </c>
      <c r="CL33" t="n">
        <v>4.53087</v>
      </c>
      <c r="CM33" t="n">
        <v>4.54434</v>
      </c>
      <c r="CN33" t="n">
        <v>4.55424</v>
      </c>
      <c r="CO33" t="n">
        <v>4.56332</v>
      </c>
      <c r="CP33" t="n">
        <v>4.57088</v>
      </c>
      <c r="CQ33" t="n">
        <v>4.5845</v>
      </c>
      <c r="CR33" t="n">
        <v>4.60363</v>
      </c>
      <c r="CS33" t="n">
        <v>4.61444</v>
      </c>
      <c r="CT33" t="n">
        <v>4.62498</v>
      </c>
      <c r="CU33" t="n">
        <v>4.63343</v>
      </c>
      <c r="CV33" t="n">
        <v>4.63932</v>
      </c>
      <c r="CW33" t="n">
        <v>4.64715</v>
      </c>
      <c r="CX33" t="n">
        <v>4.66238</v>
      </c>
      <c r="CY33" t="n">
        <v>4.67825</v>
      </c>
      <c r="CZ33" t="n">
        <v>4.69205</v>
      </c>
      <c r="DA33" t="n">
        <v>4.69849</v>
      </c>
      <c r="DB33" t="n">
        <v>4.71212</v>
      </c>
      <c r="DC33" t="n">
        <v>4.72562</v>
      </c>
      <c r="DD33" t="n">
        <v>4.73548</v>
      </c>
      <c r="DE33" t="n">
        <v>4.7467</v>
      </c>
      <c r="DF33" t="n">
        <v>4.75658</v>
      </c>
      <c r="DG33" t="n">
        <v>4.76909</v>
      </c>
      <c r="DH33" t="n">
        <v>4.77904</v>
      </c>
      <c r="DI33" t="n">
        <v>4.78748</v>
      </c>
      <c r="DJ33" t="n">
        <v>4.79657</v>
      </c>
      <c r="DK33" t="n">
        <v>4.80783</v>
      </c>
      <c r="DL33" t="n">
        <v>4.81765</v>
      </c>
      <c r="DM33" t="n">
        <v>4.82445</v>
      </c>
      <c r="DN33" t="n">
        <v>4.8343</v>
      </c>
      <c r="DO33" t="n">
        <v>4.84414</v>
      </c>
      <c r="DP33" t="n">
        <v>4.85156</v>
      </c>
      <c r="DQ33" t="n">
        <v>4.85867</v>
      </c>
      <c r="DR33" t="n">
        <v>4.87111</v>
      </c>
      <c r="DS33" t="n">
        <v>4.8781</v>
      </c>
      <c r="DT33" t="n">
        <v>4.88982</v>
      </c>
      <c r="DU33" t="n">
        <v>4.90267</v>
      </c>
      <c r="DV33" t="n">
        <v>4.91605</v>
      </c>
      <c r="DW33" t="n">
        <v>4.92618</v>
      </c>
      <c r="DX33" t="n">
        <v>4.93336</v>
      </c>
      <c r="DY33" t="n">
        <v>4.93764</v>
      </c>
      <c r="DZ33" t="n">
        <v>4.94387</v>
      </c>
      <c r="EA33" t="n">
        <v>4.95195</v>
      </c>
      <c r="EB33" t="n">
        <v>4.95789</v>
      </c>
      <c r="EC33" t="n">
        <v>4.9674</v>
      </c>
      <c r="ED33" t="n">
        <v>4.98135</v>
      </c>
      <c r="EE33" t="n">
        <v>4.9883</v>
      </c>
      <c r="EF33" t="n">
        <v>5.00368</v>
      </c>
      <c r="EG33" t="n">
        <v>5.01211</v>
      </c>
      <c r="EH33" t="n">
        <v>5.0191</v>
      </c>
      <c r="EI33" t="n">
        <v>5.02596</v>
      </c>
      <c r="EJ33" t="n">
        <v>5.03488</v>
      </c>
      <c r="EK33" t="n">
        <v>5.04477</v>
      </c>
      <c r="EL33" t="n">
        <v>5.0548</v>
      </c>
      <c r="EM33" t="n">
        <v>5.0648</v>
      </c>
      <c r="EN33" t="n">
        <v>5.07338</v>
      </c>
      <c r="EO33" t="n">
        <v>5.08429</v>
      </c>
      <c r="EP33" t="n">
        <v>5.09466</v>
      </c>
      <c r="EQ33" t="n">
        <v>5.10785</v>
      </c>
      <c r="ER33" t="n">
        <v>5.1196</v>
      </c>
      <c r="ES33" t="n">
        <v>5.13132</v>
      </c>
      <c r="ET33" t="n">
        <v>5.13897</v>
      </c>
      <c r="EU33" t="n">
        <v>5.14715</v>
      </c>
      <c r="EV33" t="n">
        <v>5.15714</v>
      </c>
      <c r="EW33" t="n">
        <v>5.16687</v>
      </c>
      <c r="EX33" t="n">
        <v>5.17927</v>
      </c>
      <c r="EY33" t="n">
        <v>5.1866</v>
      </c>
      <c r="EZ33" t="n">
        <v>5.19545</v>
      </c>
      <c r="FA33" t="n">
        <v>5.19916</v>
      </c>
      <c r="FB33" t="n">
        <v>5.20655</v>
      </c>
      <c r="FC33" t="n">
        <v>5.21626</v>
      </c>
      <c r="FD33" t="n">
        <v>5.22624</v>
      </c>
      <c r="FE33" t="n">
        <v>5.23348</v>
      </c>
      <c r="FF33" t="n">
        <v>5.23927</v>
      </c>
      <c r="FG33" t="n">
        <v>5.25115</v>
      </c>
      <c r="FH33" t="n">
        <v>5.25613</v>
      </c>
      <c r="FI33" t="n">
        <v>5.26198</v>
      </c>
      <c r="FJ33" t="n">
        <v>5.27077</v>
      </c>
      <c r="FK33" t="n">
        <v>5.28324</v>
      </c>
      <c r="FL33" t="n">
        <v>5.29363</v>
      </c>
      <c r="FM33" t="n">
        <v>5.30462</v>
      </c>
      <c r="FN33" t="n">
        <v>5.31284</v>
      </c>
      <c r="FO33" t="n">
        <v>5.32009</v>
      </c>
      <c r="FP33" t="n">
        <v>5.33261</v>
      </c>
      <c r="FQ33" t="n">
        <v>5.34082</v>
      </c>
      <c r="FR33" t="n">
        <v>5.34792</v>
      </c>
      <c r="FS33" t="n">
        <v>5.35349</v>
      </c>
      <c r="FT33" t="n">
        <v>5.35874</v>
      </c>
      <c r="FU33" t="n">
        <v>5.36532</v>
      </c>
      <c r="FV33" t="n">
        <v>5.37179</v>
      </c>
      <c r="FW33" t="n">
        <v>5.37883</v>
      </c>
      <c r="FX33" t="n">
        <v>5.38742</v>
      </c>
      <c r="FY33" t="n">
        <v>5.39235</v>
      </c>
      <c r="FZ33" t="n">
        <v>5.39783</v>
      </c>
      <c r="GA33" t="n">
        <v>5.40433</v>
      </c>
      <c r="GB33" t="n">
        <v>5.40782</v>
      </c>
      <c r="GC33" t="n">
        <v>5.4164</v>
      </c>
      <c r="GD33" t="n">
        <v>5.4241</v>
      </c>
      <c r="GE33" t="n">
        <v>5.4295</v>
      </c>
      <c r="GF33" t="n">
        <v>5.43415</v>
      </c>
      <c r="GG33" t="n">
        <v>5.44018</v>
      </c>
      <c r="GH33" t="n">
        <v>5.44774</v>
      </c>
      <c r="GI33" t="n">
        <v>5.45321</v>
      </c>
      <c r="GJ33" t="n">
        <v>5.4595</v>
      </c>
      <c r="GK33" t="n">
        <v>5.4634</v>
      </c>
      <c r="GL33" t="n">
        <v>5.46931</v>
      </c>
      <c r="GM33" t="n">
        <v>5.47688</v>
      </c>
      <c r="GN33" t="n">
        <v>5.48599</v>
      </c>
      <c r="GO33" t="n">
        <v>5.49133</v>
      </c>
      <c r="GP33" t="n">
        <v>5.49546</v>
      </c>
      <c r="GQ33" t="n">
        <v>5.50215</v>
      </c>
      <c r="GR33" t="n">
        <v>5.51358</v>
      </c>
      <c r="GS33" t="n">
        <v>5.52373</v>
      </c>
      <c r="GT33" t="n">
        <v>5.53002</v>
      </c>
      <c r="GU33" t="n">
        <v>5.54119</v>
      </c>
      <c r="GV33" t="n">
        <v>5.54992</v>
      </c>
      <c r="GW33" t="n">
        <v>5.55791</v>
      </c>
      <c r="GX33" t="n">
        <v>5.56418</v>
      </c>
      <c r="GY33" t="n">
        <v>5.57117</v>
      </c>
      <c r="GZ33" t="n">
        <v>5.58112</v>
      </c>
      <c r="HA33" t="n">
        <v>5.58773</v>
      </c>
      <c r="HB33" t="n">
        <v>5.59176</v>
      </c>
      <c r="HC33" t="n">
        <v>5.59627</v>
      </c>
      <c r="HD33" t="n">
        <v>5.60571</v>
      </c>
      <c r="HE33" t="n">
        <v>5.6141</v>
      </c>
      <c r="HF33" t="n">
        <v>5.62504</v>
      </c>
      <c r="HG33" t="n">
        <v>5.63208</v>
      </c>
      <c r="HH33" t="n">
        <v>5.63942</v>
      </c>
      <c r="HI33" t="n">
        <v>5.64593</v>
      </c>
      <c r="HJ33" t="n">
        <v>5.65435</v>
      </c>
      <c r="HK33" t="n">
        <v>5.66086</v>
      </c>
      <c r="HL33" t="n">
        <v>5.66695</v>
      </c>
      <c r="HM33" t="n">
        <v>5.67801</v>
      </c>
      <c r="HN33" t="n">
        <v>5.68253</v>
      </c>
      <c r="HO33" t="n">
        <v>5.68959</v>
      </c>
      <c r="HP33" t="n">
        <v>5.70004</v>
      </c>
      <c r="HQ33" t="n">
        <v>5.71131</v>
      </c>
      <c r="HR33" t="n">
        <v>5.71768</v>
      </c>
      <c r="HS33" t="n">
        <v>5.72311</v>
      </c>
      <c r="HT33" t="n">
        <v>5.72997</v>
      </c>
      <c r="HU33" t="n">
        <v>5.736</v>
      </c>
      <c r="HV33" t="n">
        <v>5.74944</v>
      </c>
      <c r="HW33" t="n">
        <v>5.767</v>
      </c>
      <c r="HX33" t="n">
        <v>5.78044</v>
      </c>
      <c r="HY33" t="n">
        <v>5.79054</v>
      </c>
      <c r="HZ33" t="n">
        <v>5.7983</v>
      </c>
      <c r="IA33" t="n">
        <v>5.80626</v>
      </c>
      <c r="IB33" t="n">
        <v>5.81699</v>
      </c>
      <c r="IC33" t="n">
        <v>5.8283</v>
      </c>
      <c r="ID33" t="n">
        <v>5.83455</v>
      </c>
      <c r="IE33" t="n">
        <v>5.84258</v>
      </c>
      <c r="IF33" t="n">
        <v>5.85222</v>
      </c>
      <c r="IG33" t="n">
        <v>5.86049</v>
      </c>
      <c r="IH33" t="n">
        <v>5.86794</v>
      </c>
      <c r="II33" t="n">
        <v>5.87839</v>
      </c>
      <c r="IJ33" t="n">
        <v>5.88538</v>
      </c>
      <c r="IK33" t="n">
        <v>5.8912</v>
      </c>
      <c r="IL33" t="n">
        <v>5.89862</v>
      </c>
      <c r="IM33" t="n">
        <v>5.90471</v>
      </c>
      <c r="IN33" t="n">
        <v>5.91322</v>
      </c>
      <c r="IO33" t="n">
        <v>5.91864</v>
      </c>
      <c r="IP33" t="n">
        <v>5.9261</v>
      </c>
      <c r="IQ33" t="n">
        <v>5.93447</v>
      </c>
      <c r="IR33" t="n">
        <v>5.94262</v>
      </c>
      <c r="IS33" t="n">
        <v>5.95516</v>
      </c>
      <c r="IT33" t="n">
        <v>5.96024</v>
      </c>
      <c r="IU33" t="n">
        <v>5.96714</v>
      </c>
      <c r="IV33" t="n">
        <v>5.97249</v>
      </c>
      <c r="IW33" t="n">
        <v>5.97996</v>
      </c>
      <c r="IX33" t="n">
        <v>5.98562</v>
      </c>
      <c r="IY33" t="n">
        <v>5.99337</v>
      </c>
      <c r="IZ33" t="n">
        <v>6.00128</v>
      </c>
      <c r="JA33" t="n">
        <v>6.01151</v>
      </c>
      <c r="JB33" t="n">
        <v>6.02314</v>
      </c>
      <c r="JC33" t="n">
        <v>6.03555</v>
      </c>
      <c r="JD33" t="n">
        <v>6.04618</v>
      </c>
      <c r="JE33" t="n">
        <v>6.05525</v>
      </c>
      <c r="JF33" t="n">
        <v>6.06046</v>
      </c>
      <c r="JG33" t="n">
        <v>6.06749</v>
      </c>
      <c r="JH33" t="n">
        <v>6.07311</v>
      </c>
      <c r="JI33" t="n">
        <v>6.07681</v>
      </c>
      <c r="JJ33" t="n">
        <v>6.08229</v>
      </c>
      <c r="JK33" t="n">
        <v>6.09045</v>
      </c>
      <c r="JL33" t="n">
        <v>6.098</v>
      </c>
      <c r="JM33" t="n">
        <v>6.10765</v>
      </c>
      <c r="JN33" t="n">
        <v>6.11549</v>
      </c>
      <c r="JO33" t="n">
        <v>6.12195</v>
      </c>
      <c r="JP33" t="n">
        <v>6.13679</v>
      </c>
      <c r="JQ33" t="n">
        <v>6.14416</v>
      </c>
      <c r="JR33" t="n">
        <v>6.15182</v>
      </c>
      <c r="JS33" t="n">
        <v>6.15689</v>
      </c>
      <c r="JT33" t="n">
        <v>6.16588</v>
      </c>
      <c r="JU33" t="n">
        <v>6.17126</v>
      </c>
      <c r="JV33" t="n">
        <v>6.18076</v>
      </c>
      <c r="JW33" t="n">
        <v>6.18859</v>
      </c>
      <c r="JX33" t="n">
        <v>6.19477</v>
      </c>
      <c r="JY33" t="n">
        <v>6.20028</v>
      </c>
      <c r="JZ33" t="n">
        <v>6.20715</v>
      </c>
      <c r="KA33" t="n">
        <v>6.21464</v>
      </c>
      <c r="KB33" t="n">
        <v>6.22164</v>
      </c>
      <c r="KC33" t="n">
        <v>6.22938</v>
      </c>
      <c r="KD33" t="n">
        <v>6.23649</v>
      </c>
      <c r="KE33" t="n">
        <v>6.2429</v>
      </c>
      <c r="KF33" t="n">
        <v>6.2507</v>
      </c>
      <c r="KG33" t="n">
        <v>6.26123</v>
      </c>
      <c r="KH33" t="n">
        <v>6.26912</v>
      </c>
      <c r="KI33" t="n">
        <v>6.27546</v>
      </c>
      <c r="KJ33" t="n">
        <v>6.28137</v>
      </c>
      <c r="KK33" t="n">
        <v>6.28837</v>
      </c>
      <c r="KL33" t="n">
        <v>6.29441</v>
      </c>
      <c r="KM33" t="n">
        <v>6.30201</v>
      </c>
      <c r="KN33" t="n">
        <v>6.30509</v>
      </c>
      <c r="KO33" t="n">
        <v>6.30844</v>
      </c>
      <c r="KP33" t="n">
        <v>6.31953</v>
      </c>
      <c r="KQ33" t="n">
        <v>6.32599</v>
      </c>
      <c r="KR33" t="n">
        <v>6.33335</v>
      </c>
      <c r="KS33" t="n">
        <v>6.34101</v>
      </c>
      <c r="KT33" t="n">
        <v>6.34938</v>
      </c>
      <c r="KU33" t="n">
        <v>6.35342</v>
      </c>
      <c r="KV33" t="n">
        <v>6.35953</v>
      </c>
      <c r="KW33" t="n">
        <v>6.36564</v>
      </c>
      <c r="KX33" t="n">
        <v>6.37301</v>
      </c>
      <c r="KY33" t="n">
        <v>6.38284</v>
      </c>
      <c r="KZ33" t="n">
        <v>6.38949</v>
      </c>
      <c r="LA33" t="n">
        <v>6.3963</v>
      </c>
      <c r="LB33" t="n">
        <v>6.40162</v>
      </c>
      <c r="LC33" t="n">
        <v>6.40566</v>
      </c>
      <c r="LD33" t="n">
        <v>6.41152</v>
      </c>
      <c r="LE33" t="n">
        <v>6.4167</v>
      </c>
      <c r="LF33" t="n">
        <v>6.42224</v>
      </c>
      <c r="LG33" t="n">
        <v>6.42727</v>
      </c>
      <c r="LH33" t="n">
        <v>6.43334</v>
      </c>
      <c r="LI33" t="n">
        <v>6.43827</v>
      </c>
      <c r="LJ33" t="n">
        <v>6.44463</v>
      </c>
      <c r="LK33" t="n">
        <v>6.45421</v>
      </c>
      <c r="LL33" t="n">
        <v>6.45987</v>
      </c>
      <c r="LM33" t="n">
        <v>6.4655</v>
      </c>
      <c r="LN33" t="n">
        <v>6.47235</v>
      </c>
      <c r="LO33" t="n">
        <v>6.48088</v>
      </c>
      <c r="LP33" t="n">
        <v>6.48865</v>
      </c>
      <c r="LQ33" t="n">
        <v>6.49646</v>
      </c>
      <c r="LR33" t="n">
        <v>6.50313</v>
      </c>
      <c r="LS33" t="n">
        <v>6.50784</v>
      </c>
      <c r="LT33" t="n">
        <v>6.51429</v>
      </c>
      <c r="LU33" t="n">
        <v>6.51822</v>
      </c>
      <c r="LV33" t="n">
        <v>6.52472</v>
      </c>
      <c r="LW33" t="n">
        <v>6.53229</v>
      </c>
      <c r="LX33" t="n">
        <v>6.54316</v>
      </c>
      <c r="LY33" t="n">
        <v>6.5521</v>
      </c>
      <c r="LZ33" t="n">
        <v>6.55983</v>
      </c>
      <c r="MA33" t="n">
        <v>6.56844</v>
      </c>
      <c r="MB33" t="n">
        <v>6.57653</v>
      </c>
      <c r="MC33" t="n">
        <v>6.58373</v>
      </c>
      <c r="MD33" t="n">
        <v>6.59068</v>
      </c>
      <c r="ME33" t="n">
        <v>6.60166</v>
      </c>
      <c r="MF33" t="n">
        <v>6.60945</v>
      </c>
      <c r="MG33" t="n">
        <v>6.61762</v>
      </c>
      <c r="MH33" t="n">
        <v>6.62878</v>
      </c>
      <c r="MI33" t="n">
        <v>6.63661</v>
      </c>
      <c r="MJ33" t="n">
        <v>6.64212</v>
      </c>
      <c r="MK33" t="n">
        <v>6.64808</v>
      </c>
      <c r="ML33" t="n">
        <v>6.65618</v>
      </c>
      <c r="MM33" t="n">
        <v>6.6689</v>
      </c>
      <c r="MN33" t="n">
        <v>6.67496</v>
      </c>
      <c r="MO33" t="n">
        <v>6.68439</v>
      </c>
      <c r="MP33" t="n">
        <v>6.68861</v>
      </c>
      <c r="MQ33" t="n">
        <v>6.69135</v>
      </c>
      <c r="MR33" t="n">
        <v>6.69829</v>
      </c>
      <c r="MS33" t="n">
        <v>6.70369</v>
      </c>
      <c r="MT33" t="n">
        <v>6.70736</v>
      </c>
      <c r="MU33" t="n">
        <v>6.71417</v>
      </c>
      <c r="MV33" t="n">
        <v>6.72118</v>
      </c>
      <c r="MW33" t="n">
        <v>6.72584</v>
      </c>
      <c r="MX33" t="n">
        <v>6.72988</v>
      </c>
      <c r="MY33" t="n">
        <v>6.73766</v>
      </c>
      <c r="MZ33" t="n">
        <v>6.74312</v>
      </c>
      <c r="NA33" t="n">
        <v>6.74899</v>
      </c>
      <c r="NB33" t="n">
        <v>6.75855</v>
      </c>
      <c r="NC33" t="n">
        <v>6.76264</v>
      </c>
      <c r="ND33" t="n">
        <v>6.76949</v>
      </c>
      <c r="NE33" t="n">
        <v>6.77891</v>
      </c>
      <c r="NF33" t="n">
        <v>6.79082</v>
      </c>
      <c r="NG33" t="n">
        <v>6.79893</v>
      </c>
      <c r="NH33" t="n">
        <v>6.80737</v>
      </c>
      <c r="NI33" t="n">
        <v>6.81864</v>
      </c>
      <c r="NJ33" t="n">
        <v>6.82799</v>
      </c>
      <c r="NK33" t="n">
        <v>6.83681</v>
      </c>
      <c r="NL33" t="n">
        <v>6.8449</v>
      </c>
      <c r="NM33" t="n">
        <v>6.8509</v>
      </c>
      <c r="NN33" t="n">
        <v>6.85867</v>
      </c>
      <c r="NO33" t="n">
        <v>6.86528</v>
      </c>
      <c r="NP33" t="n">
        <v>6.8705</v>
      </c>
      <c r="NQ33" t="n">
        <v>6.87882</v>
      </c>
      <c r="NR33" t="n">
        <v>6.88959</v>
      </c>
      <c r="NS33" t="n">
        <v>6.89622</v>
      </c>
      <c r="NT33" t="n">
        <v>6.90497</v>
      </c>
      <c r="NU33" t="n">
        <v>6.9129</v>
      </c>
      <c r="NV33" t="n">
        <v>6.92087</v>
      </c>
      <c r="NW33" t="n">
        <v>6.92776</v>
      </c>
      <c r="NX33" t="n">
        <v>6.9363</v>
      </c>
      <c r="NY33" t="n">
        <v>6.94504</v>
      </c>
      <c r="NZ33" t="n">
        <v>6.95315</v>
      </c>
      <c r="OA33" t="n">
        <v>6.96023</v>
      </c>
      <c r="OB33" t="n">
        <v>6.96492</v>
      </c>
      <c r="OC33" t="n">
        <v>6.97032</v>
      </c>
      <c r="OD33" t="n">
        <v>6.9779</v>
      </c>
      <c r="OE33" t="n">
        <v>6.98718</v>
      </c>
      <c r="OF33" t="n">
        <v>6.99592</v>
      </c>
      <c r="OG33" t="n">
        <v>7.00492</v>
      </c>
      <c r="OH33" t="n">
        <v>7.01318</v>
      </c>
      <c r="OI33" t="n">
        <v>7.02186</v>
      </c>
      <c r="OJ33" t="n">
        <v>7.0329</v>
      </c>
      <c r="OK33" t="n">
        <v>7.04513</v>
      </c>
      <c r="OL33" t="n">
        <v>7.05107</v>
      </c>
      <c r="OM33" t="n">
        <v>7.05688</v>
      </c>
      <c r="ON33" t="n">
        <v>7.06335</v>
      </c>
      <c r="OO33" t="n">
        <v>7.06888</v>
      </c>
      <c r="OP33" t="n">
        <v>7.07739</v>
      </c>
      <c r="OQ33" t="n">
        <v>7.08511</v>
      </c>
      <c r="OR33" t="n">
        <v>7.09389</v>
      </c>
      <c r="OS33" t="n">
        <v>7.10186</v>
      </c>
      <c r="OT33" t="n">
        <v>7.10681</v>
      </c>
      <c r="OU33" t="n">
        <v>7.11548</v>
      </c>
      <c r="OV33" t="n">
        <v>7.12213</v>
      </c>
      <c r="OW33" t="n">
        <v>7.131</v>
      </c>
      <c r="OX33" t="n">
        <v>7.13752</v>
      </c>
      <c r="OY33" t="n">
        <v>7.14647</v>
      </c>
      <c r="OZ33" t="n">
        <v>7.15434</v>
      </c>
      <c r="PA33" t="n">
        <v>7.16055</v>
      </c>
      <c r="PB33" t="n">
        <v>7.1686</v>
      </c>
      <c r="PC33" t="n">
        <v>7.17354</v>
      </c>
      <c r="PD33" t="n">
        <v>7.17896</v>
      </c>
      <c r="PE33" t="n">
        <v>7.18922</v>
      </c>
      <c r="PF33" t="n">
        <v>7.20505</v>
      </c>
      <c r="PG33" t="n">
        <v>7.21883</v>
      </c>
      <c r="PH33" t="n">
        <v>7.23235</v>
      </c>
      <c r="PI33" t="n">
        <v>7.2431</v>
      </c>
      <c r="PJ33" t="n">
        <v>7.25587</v>
      </c>
      <c r="PK33" t="n">
        <v>7.26346</v>
      </c>
      <c r="PL33" t="n">
        <v>7.27305</v>
      </c>
      <c r="PM33" t="n">
        <v>7.28166</v>
      </c>
      <c r="PN33" t="n">
        <v>7.29075</v>
      </c>
      <c r="PO33" t="n">
        <v>7.30143</v>
      </c>
      <c r="PP33" t="n">
        <v>7.309</v>
      </c>
      <c r="PQ33" t="n">
        <v>7.31459</v>
      </c>
      <c r="PR33" t="n">
        <v>7.32064</v>
      </c>
      <c r="PS33" t="n">
        <v>7.32936</v>
      </c>
      <c r="PT33" t="n">
        <v>7.3353</v>
      </c>
      <c r="PU33" t="n">
        <v>7.34433</v>
      </c>
      <c r="PV33" t="n">
        <v>7.3498</v>
      </c>
      <c r="PW33" t="n">
        <v>7.35459</v>
      </c>
      <c r="PX33" t="n">
        <v>7.36109</v>
      </c>
      <c r="PY33" t="n">
        <v>7.36957</v>
      </c>
      <c r="PZ33" t="n">
        <v>7.37671</v>
      </c>
      <c r="QA33" t="n">
        <v>7.39186</v>
      </c>
      <c r="QB33" t="n">
        <v>7.39838</v>
      </c>
      <c r="QC33" t="n">
        <v>7.40512</v>
      </c>
      <c r="QD33" t="n">
        <v>7.41112</v>
      </c>
      <c r="QE33" t="n">
        <v>7.41653</v>
      </c>
      <c r="QF33" t="n">
        <v>7.4218</v>
      </c>
      <c r="QG33" t="n">
        <v>7.42872</v>
      </c>
      <c r="QH33" t="n">
        <v>7.43856</v>
      </c>
      <c r="QI33" t="n">
        <v>7.44604</v>
      </c>
      <c r="QJ33" t="n">
        <v>7.45145</v>
      </c>
      <c r="QK33" t="n">
        <v>7.45725</v>
      </c>
      <c r="QL33" t="n">
        <v>7.46297</v>
      </c>
      <c r="QM33" t="n">
        <v>7.46725</v>
      </c>
      <c r="QN33" t="n">
        <v>7.47172</v>
      </c>
      <c r="QO33" t="n">
        <v>7.47997</v>
      </c>
      <c r="QP33" t="n">
        <v>7.48912</v>
      </c>
      <c r="QQ33" t="n">
        <v>7.49808</v>
      </c>
      <c r="QR33" t="n">
        <v>7.50608</v>
      </c>
      <c r="QS33" t="n">
        <v>7.51214</v>
      </c>
      <c r="QT33" t="n">
        <v>7.52024</v>
      </c>
      <c r="QU33" t="n">
        <v>7.52431</v>
      </c>
      <c r="QV33" t="n">
        <v>7.53099</v>
      </c>
      <c r="QW33" t="n">
        <v>7.54599</v>
      </c>
      <c r="QX33" t="n">
        <v>7.55363</v>
      </c>
      <c r="QY33" t="n">
        <v>7.55619</v>
      </c>
      <c r="QZ33" t="n">
        <v>7.55989</v>
      </c>
      <c r="RA33" t="n">
        <v>7.56839</v>
      </c>
      <c r="RB33" t="n">
        <v>7.57508</v>
      </c>
      <c r="RC33" t="n">
        <v>7.58185</v>
      </c>
      <c r="RD33" t="n">
        <v>7.5874</v>
      </c>
      <c r="RE33" t="n">
        <v>7.59598</v>
      </c>
      <c r="RF33" t="n">
        <v>7.60414</v>
      </c>
      <c r="RG33" t="n">
        <v>7.6129</v>
      </c>
      <c r="RH33" t="n">
        <v>7.62056</v>
      </c>
      <c r="RI33" t="n">
        <v>7.62542</v>
      </c>
      <c r="RJ33" t="n">
        <v>7.63243</v>
      </c>
      <c r="RK33" t="n">
        <v>7.64095</v>
      </c>
      <c r="RL33" t="n">
        <v>7.65316</v>
      </c>
      <c r="RM33" t="n">
        <v>7.65902</v>
      </c>
      <c r="RN33" t="n">
        <v>7.67009</v>
      </c>
      <c r="RO33" t="n">
        <v>7.68283</v>
      </c>
      <c r="RP33" t="n">
        <v>7.69154</v>
      </c>
      <c r="RQ33" t="n">
        <v>7.70348</v>
      </c>
      <c r="RR33" t="n">
        <v>7.71892</v>
      </c>
      <c r="RS33" t="n">
        <v>7.72437</v>
      </c>
      <c r="RT33" t="n">
        <v>7.72773</v>
      </c>
      <c r="RU33" t="n">
        <v>7.7366</v>
      </c>
      <c r="RV33" t="n">
        <v>7.74494</v>
      </c>
      <c r="RW33" t="n">
        <v>7.75685</v>
      </c>
      <c r="RX33" t="n">
        <v>7.76363</v>
      </c>
      <c r="RY33" t="n">
        <v>7.76992</v>
      </c>
      <c r="RZ33" t="n">
        <v>7.77678</v>
      </c>
      <c r="SA33" t="n">
        <v>7.78821</v>
      </c>
      <c r="SB33" t="n">
        <v>7.7984</v>
      </c>
      <c r="SC33" t="n">
        <v>7.80467</v>
      </c>
      <c r="SD33" t="n">
        <v>7.81108</v>
      </c>
      <c r="SE33" t="n">
        <v>7.81893</v>
      </c>
      <c r="SF33" t="n">
        <v>7.83248</v>
      </c>
      <c r="SG33" t="n">
        <v>7.84433</v>
      </c>
      <c r="SH33" t="n">
        <v>7.85234</v>
      </c>
      <c r="SI33" t="n">
        <v>7.86162</v>
      </c>
      <c r="SJ33" t="n">
        <v>7.86882</v>
      </c>
      <c r="SK33" t="n">
        <v>7.87454</v>
      </c>
      <c r="SL33" t="n">
        <v>7.87944</v>
      </c>
      <c r="SM33" t="n">
        <v>7.8868</v>
      </c>
      <c r="SN33" t="n">
        <v>7.89441</v>
      </c>
      <c r="SO33" t="n">
        <v>7.89899</v>
      </c>
      <c r="SP33" t="n">
        <v>7.90415</v>
      </c>
      <c r="SQ33" t="n">
        <v>7.91333</v>
      </c>
      <c r="SR33" t="n">
        <v>7.92222</v>
      </c>
      <c r="SS33" t="n">
        <v>7.92889</v>
      </c>
      <c r="ST33" t="n">
        <v>7.93786</v>
      </c>
      <c r="SU33" t="n">
        <v>7.94495</v>
      </c>
      <c r="SV33" t="n">
        <v>7.95228</v>
      </c>
      <c r="SW33" t="n">
        <v>7.96232</v>
      </c>
      <c r="SX33" t="n">
        <v>7.97038</v>
      </c>
      <c r="SY33" t="n">
        <v>7.97586</v>
      </c>
      <c r="SZ33" t="n">
        <v>7.98125</v>
      </c>
      <c r="TA33" t="n">
        <v>7.98786</v>
      </c>
      <c r="TB33" t="n">
        <v>7.99921</v>
      </c>
      <c r="TC33" t="n">
        <v>8.01193</v>
      </c>
      <c r="TD33" t="n">
        <v>8.01693</v>
      </c>
      <c r="TE33" t="n">
        <v>8.02633</v>
      </c>
      <c r="TF33" t="n">
        <v>8.036899999999999</v>
      </c>
      <c r="TG33" t="n">
        <v>8.044600000000001</v>
      </c>
      <c r="TH33" t="n">
        <v>8.050509999999999</v>
      </c>
      <c r="TI33" t="n">
        <v>8.05607</v>
      </c>
      <c r="TJ33" t="n">
        <v>8.062390000000001</v>
      </c>
      <c r="TK33" t="n">
        <v>8.06814</v>
      </c>
      <c r="TL33" t="n">
        <v>8.074949999999999</v>
      </c>
      <c r="TM33" t="n">
        <v>8.083130000000001</v>
      </c>
      <c r="TN33" t="n">
        <v>8.09238</v>
      </c>
      <c r="TO33" t="n">
        <v>8.098549999999999</v>
      </c>
      <c r="TP33" t="n">
        <v>8.10632</v>
      </c>
      <c r="TQ33" t="n">
        <v>8.11332</v>
      </c>
      <c r="TR33" t="n">
        <v>8.122299999999999</v>
      </c>
      <c r="TS33" t="n">
        <v>8.13325</v>
      </c>
      <c r="TT33" t="n">
        <v>8.1433</v>
      </c>
      <c r="TU33" t="n">
        <v>8.15019</v>
      </c>
      <c r="TV33" t="n">
        <v>8.15901</v>
      </c>
      <c r="TW33" t="n">
        <v>8.16591</v>
      </c>
      <c r="TX33" t="n">
        <v>8.17132</v>
      </c>
      <c r="TY33" t="n">
        <v>8.17769</v>
      </c>
      <c r="TZ33" t="n">
        <v>8.185499999999999</v>
      </c>
      <c r="UA33" t="n">
        <v>8.19455</v>
      </c>
      <c r="UB33" t="n">
        <v>8.201639999999999</v>
      </c>
      <c r="UC33" t="n">
        <v>8.208769999999999</v>
      </c>
      <c r="UD33" t="n">
        <v>8.2202</v>
      </c>
      <c r="UE33" t="n">
        <v>8.22813</v>
      </c>
      <c r="UF33" t="n">
        <v>8.235900000000001</v>
      </c>
      <c r="UG33" t="n">
        <v>8.24405</v>
      </c>
      <c r="UH33" t="n">
        <v>8.248519999999999</v>
      </c>
      <c r="UI33" t="n">
        <v>8.260350000000001</v>
      </c>
      <c r="UJ33" t="n">
        <v>8.269310000000001</v>
      </c>
      <c r="UK33" t="n">
        <v>8.28302</v>
      </c>
      <c r="UL33" t="n">
        <v>8.292160000000001</v>
      </c>
      <c r="UM33" t="n">
        <v>8.300319999999999</v>
      </c>
      <c r="UN33" t="n">
        <v>8.311400000000001</v>
      </c>
      <c r="UO33" t="n">
        <v>8.322979999999999</v>
      </c>
      <c r="UP33" t="n">
        <v>8.332470000000001</v>
      </c>
      <c r="UQ33" t="n">
        <v>8.34224</v>
      </c>
      <c r="UR33" t="n">
        <v>8.354699999999999</v>
      </c>
      <c r="US33" t="n">
        <v>8.36345</v>
      </c>
      <c r="UT33" t="n">
        <v>8.371880000000001</v>
      </c>
      <c r="UU33" t="n">
        <v>8.37908</v>
      </c>
      <c r="UV33" t="n">
        <v>8.389849999999999</v>
      </c>
      <c r="UW33" t="n">
        <v>8.39934</v>
      </c>
      <c r="UX33" t="n">
        <v>8.40437</v>
      </c>
      <c r="UY33" t="n">
        <v>8.412409999999999</v>
      </c>
      <c r="UZ33" t="n">
        <v>8.41934</v>
      </c>
      <c r="VA33" t="n">
        <v>8.42938</v>
      </c>
      <c r="VB33" t="n">
        <v>8.43906</v>
      </c>
      <c r="VC33" t="n">
        <v>8.447979999999999</v>
      </c>
      <c r="VD33" t="n">
        <v>8.46246</v>
      </c>
      <c r="VE33" t="n">
        <v>8.475529999999999</v>
      </c>
      <c r="VF33" t="n">
        <v>8.485049999999999</v>
      </c>
      <c r="VG33" t="n">
        <v>8.494350000000001</v>
      </c>
      <c r="VH33" t="n">
        <v>8.501670000000001</v>
      </c>
      <c r="VI33" t="n">
        <v>8.510350000000001</v>
      </c>
      <c r="VJ33" t="n">
        <v>8.52064</v>
      </c>
      <c r="VK33" t="n">
        <v>8.530480000000001</v>
      </c>
      <c r="VL33" t="n">
        <v>8.53609</v>
      </c>
      <c r="VM33" t="n">
        <v>8.547510000000001</v>
      </c>
      <c r="VN33" t="n">
        <v>8.55462</v>
      </c>
      <c r="VO33" t="n">
        <v>8.56442</v>
      </c>
      <c r="VP33" t="n">
        <v>8.576269999999999</v>
      </c>
      <c r="VQ33" t="n">
        <v>8.58473</v>
      </c>
      <c r="VR33" t="n">
        <v>8.59221</v>
      </c>
      <c r="VS33" t="n">
        <v>8.60102</v>
      </c>
      <c r="VT33" t="n">
        <v>8.610060000000001</v>
      </c>
      <c r="VU33" t="n">
        <v>8.619899999999999</v>
      </c>
      <c r="VV33" t="n">
        <v>8.63213</v>
      </c>
      <c r="VW33" t="n">
        <v>8.6442</v>
      </c>
      <c r="VX33" t="n">
        <v>8.65053</v>
      </c>
      <c r="VY33" t="n">
        <v>8.65943</v>
      </c>
      <c r="VZ33" t="n">
        <v>8.66939</v>
      </c>
      <c r="WA33" t="n">
        <v>8.678470000000001</v>
      </c>
      <c r="WB33" t="n">
        <v>8.687099999999999</v>
      </c>
      <c r="WC33" t="n">
        <v>8.701409999999999</v>
      </c>
      <c r="WD33" t="n">
        <v>8.71288</v>
      </c>
      <c r="WE33" t="n">
        <v>8.72282</v>
      </c>
      <c r="WF33" t="n">
        <v>8.730420000000001</v>
      </c>
      <c r="WG33" t="n">
        <v>8.73719</v>
      </c>
      <c r="WH33" t="n">
        <v>8.74492</v>
      </c>
      <c r="WI33" t="n">
        <v>8.75647</v>
      </c>
      <c r="WJ33" t="n">
        <v>8.76717</v>
      </c>
      <c r="WK33" t="n">
        <v>8.77956</v>
      </c>
      <c r="WL33" t="n">
        <v>8.79002</v>
      </c>
      <c r="WM33" t="n">
        <v>8.800599999999999</v>
      </c>
      <c r="WN33" t="n">
        <v>8.810739999999999</v>
      </c>
      <c r="WO33" t="n">
        <v>8.817769999999999</v>
      </c>
      <c r="WP33" t="n">
        <v>8.82442</v>
      </c>
      <c r="WQ33" t="n">
        <v>8.83052</v>
      </c>
      <c r="WR33" t="n">
        <v>8.839079999999999</v>
      </c>
      <c r="WS33" t="n">
        <v>8.85019</v>
      </c>
      <c r="WT33" t="n">
        <v>8.860799999999999</v>
      </c>
      <c r="WU33" t="n">
        <v>8.8719</v>
      </c>
      <c r="WV33" t="n">
        <v>8.88308</v>
      </c>
      <c r="WW33" t="n">
        <v>8.89587</v>
      </c>
      <c r="WX33" t="n">
        <v>8.906319999999999</v>
      </c>
      <c r="WY33" t="n">
        <v>8.914070000000001</v>
      </c>
      <c r="WZ33" t="n">
        <v>8.92403</v>
      </c>
      <c r="XA33" t="n">
        <v>8.935140000000001</v>
      </c>
      <c r="XB33" t="n">
        <v>8.94515</v>
      </c>
      <c r="XC33" t="n">
        <v>8.9534</v>
      </c>
      <c r="XD33" t="n">
        <v>8.96142</v>
      </c>
      <c r="XE33" t="n">
        <v>8.9704</v>
      </c>
      <c r="XF33" t="n">
        <v>8.98362</v>
      </c>
      <c r="XG33" t="n">
        <v>8.99708</v>
      </c>
      <c r="XH33" t="n">
        <v>9.00422</v>
      </c>
      <c r="XI33" t="n">
        <v>9.016999999999999</v>
      </c>
      <c r="XJ33" t="n">
        <v>9.026070000000001</v>
      </c>
      <c r="XK33" t="n">
        <v>9.03707</v>
      </c>
      <c r="XL33" t="n">
        <v>9.045489999999999</v>
      </c>
      <c r="XM33" t="n">
        <v>9.05533</v>
      </c>
      <c r="XN33" t="n">
        <v>9.065</v>
      </c>
      <c r="XO33" t="n">
        <v>9.07302</v>
      </c>
      <c r="XP33" t="n">
        <v>9.08473</v>
      </c>
      <c r="XQ33" t="n">
        <v>9.09909</v>
      </c>
      <c r="XR33" t="n">
        <v>9.115030000000001</v>
      </c>
      <c r="XS33" t="n">
        <v>9.12406</v>
      </c>
      <c r="XT33" t="n">
        <v>9.133459999999999</v>
      </c>
      <c r="XU33" t="n">
        <v>9.14151</v>
      </c>
      <c r="XV33" t="n">
        <v>9.151260000000001</v>
      </c>
      <c r="XW33" t="n">
        <v>9.161060000000001</v>
      </c>
      <c r="XX33" t="n">
        <v>9.17165</v>
      </c>
      <c r="XY33" t="n">
        <v>9.17831</v>
      </c>
      <c r="XZ33" t="n">
        <v>9.18736</v>
      </c>
      <c r="YA33" t="n">
        <v>9.19858</v>
      </c>
      <c r="YB33" t="n">
        <v>9.214119999999999</v>
      </c>
      <c r="YC33" t="n">
        <v>9.22433</v>
      </c>
      <c r="YD33" t="n">
        <v>9.2348</v>
      </c>
      <c r="YE33" t="n">
        <v>9.24982</v>
      </c>
      <c r="YF33" t="n">
        <v>9.25821</v>
      </c>
      <c r="YG33" t="n">
        <v>9.26986</v>
      </c>
      <c r="YH33" t="n">
        <v>9.28471</v>
      </c>
      <c r="YI33" t="n">
        <v>9.29913</v>
      </c>
      <c r="YJ33" t="n">
        <v>9.3154</v>
      </c>
      <c r="YK33" t="n">
        <v>9.329230000000001</v>
      </c>
      <c r="YL33" t="n">
        <v>9.342829999999999</v>
      </c>
      <c r="YM33" t="n">
        <v>9.35872</v>
      </c>
      <c r="YN33" t="n">
        <v>9.367139999999999</v>
      </c>
      <c r="YO33" t="n">
        <v>9.37715</v>
      </c>
      <c r="YP33" t="n">
        <v>9.38611</v>
      </c>
      <c r="YQ33" t="n">
        <v>9.39207</v>
      </c>
      <c r="YR33" t="n">
        <v>9.40404</v>
      </c>
      <c r="YS33" t="n">
        <v>9.41732</v>
      </c>
      <c r="YT33" t="n">
        <v>9.42985</v>
      </c>
      <c r="YU33" t="n">
        <v>9.44473</v>
      </c>
      <c r="YV33" t="n">
        <v>9.45787</v>
      </c>
      <c r="YW33" t="n">
        <v>9.464840000000001</v>
      </c>
      <c r="YX33" t="n">
        <v>9.47753</v>
      </c>
      <c r="YY33" t="n">
        <v>9.486789999999999</v>
      </c>
      <c r="YZ33" t="n">
        <v>9.49845</v>
      </c>
      <c r="ZA33" t="n">
        <v>9.513439999999999</v>
      </c>
      <c r="ZB33" t="n">
        <v>9.52899</v>
      </c>
      <c r="ZC33" t="n">
        <v>9.54604</v>
      </c>
      <c r="ZD33" t="n">
        <v>9.56162</v>
      </c>
      <c r="ZE33" t="n">
        <v>9.57822</v>
      </c>
      <c r="ZF33" t="n">
        <v>9.58958</v>
      </c>
      <c r="ZG33" t="n">
        <v>9.598089999999999</v>
      </c>
      <c r="ZH33" t="n">
        <v>9.606479999999999</v>
      </c>
      <c r="ZI33" t="n">
        <v>9.623860000000001</v>
      </c>
      <c r="ZJ33" t="n">
        <v>9.6456</v>
      </c>
      <c r="ZK33" t="n">
        <v>9.656750000000001</v>
      </c>
      <c r="ZL33" t="n">
        <v>9.67498</v>
      </c>
      <c r="ZM33" t="n">
        <v>9.6889</v>
      </c>
      <c r="ZN33" t="n">
        <v>9.69853</v>
      </c>
      <c r="ZO33" t="n">
        <v>9.706469999999999</v>
      </c>
      <c r="ZP33" t="n">
        <v>9.721270000000001</v>
      </c>
      <c r="ZQ33" t="n">
        <v>9.73434</v>
      </c>
      <c r="ZR33" t="n">
        <v>9.744999999999999</v>
      </c>
      <c r="ZS33" t="n">
        <v>9.755520000000001</v>
      </c>
      <c r="ZT33" t="n">
        <v>9.764699999999999</v>
      </c>
      <c r="ZU33" t="n">
        <v>9.77693</v>
      </c>
      <c r="ZV33" t="n">
        <v>9.796250000000001</v>
      </c>
      <c r="ZW33" t="n">
        <v>9.80897</v>
      </c>
      <c r="ZX33" t="n">
        <v>9.823219999999999</v>
      </c>
      <c r="ZY33" t="n">
        <v>9.832039999999999</v>
      </c>
      <c r="ZZ33" t="n">
        <v>9.84876</v>
      </c>
      <c r="AAA33" t="n">
        <v>9.86664</v>
      </c>
      <c r="AAB33" t="n">
        <v>9.87604</v>
      </c>
      <c r="AAC33" t="n">
        <v>9.888640000000001</v>
      </c>
      <c r="AAD33" t="n">
        <v>9.899459999999999</v>
      </c>
      <c r="AAE33" t="n">
        <v>9.914210000000001</v>
      </c>
      <c r="AAF33" t="n">
        <v>9.926550000000001</v>
      </c>
      <c r="AAG33" t="n">
        <v>9.937530000000001</v>
      </c>
      <c r="AAH33" t="n">
        <v>9.956060000000001</v>
      </c>
      <c r="AAI33" t="n">
        <v>9.972149999999999</v>
      </c>
      <c r="AAJ33" t="n">
        <v>9.978870000000001</v>
      </c>
      <c r="AAK33" t="n">
        <v>9.995279999999999</v>
      </c>
      <c r="AAL33" t="n">
        <v>10.00662</v>
      </c>
      <c r="AAM33" t="n">
        <v>10.01671</v>
      </c>
      <c r="AAN33" t="n">
        <v>10.0391</v>
      </c>
      <c r="AAO33" t="n">
        <v>10.05117</v>
      </c>
      <c r="AAP33" t="n">
        <v>10.06508</v>
      </c>
      <c r="AAQ33" t="n">
        <v>10.08269</v>
      </c>
      <c r="AAR33" t="n">
        <v>10.09959</v>
      </c>
      <c r="AAS33" t="n">
        <v>10.11612</v>
      </c>
      <c r="AAT33" t="n">
        <v>10.13692</v>
      </c>
      <c r="AAU33" t="n">
        <v>10.1568</v>
      </c>
      <c r="AAV33" t="n">
        <v>10.17478</v>
      </c>
      <c r="AAW33" t="n">
        <v>10.19596</v>
      </c>
      <c r="AAX33" t="n">
        <v>10.20884</v>
      </c>
      <c r="AAY33" t="n">
        <v>10.22569</v>
      </c>
      <c r="AAZ33" t="n">
        <v>10.24104</v>
      </c>
      <c r="ABA33" t="n">
        <v>10.25308</v>
      </c>
      <c r="ABB33" t="n">
        <v>10.27443</v>
      </c>
      <c r="ABC33" t="n">
        <v>10.28571</v>
      </c>
      <c r="ABD33" t="n">
        <v>10.29714</v>
      </c>
      <c r="ABE33" t="n">
        <v>10.30951</v>
      </c>
      <c r="ABF33" t="n">
        <v>10.32574</v>
      </c>
      <c r="ABG33" t="n">
        <v>10.34149</v>
      </c>
      <c r="ABH33" t="n">
        <v>10.35781</v>
      </c>
      <c r="ABI33" t="n">
        <v>10.37226</v>
      </c>
      <c r="ABJ33" t="n">
        <v>10.39411</v>
      </c>
      <c r="ABK33" t="n">
        <v>10.42009</v>
      </c>
      <c r="ABL33" t="n">
        <v>10.43979</v>
      </c>
      <c r="ABM33" t="n">
        <v>10.45315</v>
      </c>
      <c r="ABN33" t="n">
        <v>10.46907</v>
      </c>
      <c r="ABO33" t="n">
        <v>10.48412</v>
      </c>
      <c r="ABP33" t="n">
        <v>10.49603</v>
      </c>
      <c r="ABQ33" t="n">
        <v>10.50552</v>
      </c>
      <c r="ABR33" t="n">
        <v>10.52703</v>
      </c>
      <c r="ABS33" t="n">
        <v>10.54328</v>
      </c>
      <c r="ABT33" t="n">
        <v>10.56157</v>
      </c>
      <c r="ABU33" t="n">
        <v>10.58985</v>
      </c>
      <c r="ABV33" t="n">
        <v>10.60333</v>
      </c>
      <c r="ABW33" t="n">
        <v>10.62049</v>
      </c>
      <c r="ABX33" t="n">
        <v>10.63858</v>
      </c>
      <c r="ABY33" t="n">
        <v>10.66238</v>
      </c>
      <c r="ABZ33" t="n">
        <v>10.67922</v>
      </c>
      <c r="ACA33" t="n">
        <v>10.69506</v>
      </c>
      <c r="ACB33" t="n">
        <v>10.7102</v>
      </c>
      <c r="ACC33" t="n">
        <v>10.72893</v>
      </c>
      <c r="ACD33" t="n">
        <v>10.74222</v>
      </c>
      <c r="ACE33" t="n">
        <v>10.75711</v>
      </c>
      <c r="ACF33" t="n">
        <v>10.77536</v>
      </c>
      <c r="ACG33" t="n">
        <v>10.7951</v>
      </c>
      <c r="ACH33" t="n">
        <v>10.80821</v>
      </c>
      <c r="ACI33" t="n">
        <v>10.8177</v>
      </c>
      <c r="ACJ33" t="n">
        <v>10.82725</v>
      </c>
      <c r="ACK33" t="n">
        <v>10.84616</v>
      </c>
      <c r="ACL33" t="n">
        <v>10.86622</v>
      </c>
      <c r="ACM33" t="n">
        <v>10.88225</v>
      </c>
      <c r="ACN33" t="n">
        <v>10.89588</v>
      </c>
      <c r="ACO33" t="n">
        <v>10.91708</v>
      </c>
      <c r="ACP33" t="n">
        <v>10.93118</v>
      </c>
      <c r="ACQ33" t="n">
        <v>10.9452</v>
      </c>
      <c r="ACR33" t="n">
        <v>10.96453</v>
      </c>
      <c r="ACS33" t="n">
        <v>10.98039</v>
      </c>
      <c r="ACT33" t="n">
        <v>11.00151</v>
      </c>
      <c r="ACU33" t="n">
        <v>11.01676</v>
      </c>
      <c r="ACV33" t="n">
        <v>11.03276</v>
      </c>
      <c r="ACW33" t="n">
        <v>11.0455</v>
      </c>
      <c r="ACX33" t="n">
        <v>11.05709</v>
      </c>
      <c r="ACY33" t="n">
        <v>11.07239</v>
      </c>
      <c r="ACZ33" t="n">
        <v>11.08821</v>
      </c>
      <c r="ADA33" t="n">
        <v>11.10463</v>
      </c>
      <c r="ADB33" t="n">
        <v>11.12221</v>
      </c>
      <c r="ADC33" t="n">
        <v>11.14289</v>
      </c>
      <c r="ADD33" t="n">
        <v>11.16016</v>
      </c>
      <c r="ADE33" t="n">
        <v>11.18038</v>
      </c>
      <c r="ADF33" t="n">
        <v>11.20402</v>
      </c>
      <c r="ADG33" t="n">
        <v>11.23439</v>
      </c>
      <c r="ADH33" t="n">
        <v>11.26585</v>
      </c>
      <c r="ADI33" t="n">
        <v>11.28316</v>
      </c>
      <c r="ADJ33" t="n">
        <v>11.30103</v>
      </c>
      <c r="ADK33" t="n">
        <v>11.32262</v>
      </c>
      <c r="ADL33" t="n">
        <v>11.34134</v>
      </c>
      <c r="ADM33" t="n">
        <v>11.35575</v>
      </c>
      <c r="ADN33" t="n">
        <v>11.37731</v>
      </c>
      <c r="ADO33" t="n">
        <v>11.38736</v>
      </c>
      <c r="ADP33" t="n">
        <v>11.40011</v>
      </c>
      <c r="ADQ33" t="n">
        <v>11.42754</v>
      </c>
      <c r="ADR33" t="n">
        <v>11.44465</v>
      </c>
      <c r="ADS33" t="n">
        <v>11.45971</v>
      </c>
      <c r="ADT33" t="n">
        <v>11.48024</v>
      </c>
      <c r="ADU33" t="n">
        <v>11.49758</v>
      </c>
      <c r="ADV33" t="n">
        <v>11.52321</v>
      </c>
      <c r="ADW33" t="n">
        <v>11.54543</v>
      </c>
      <c r="ADX33" t="n">
        <v>11.57143</v>
      </c>
      <c r="ADY33" t="n">
        <v>11.60214</v>
      </c>
      <c r="ADZ33" t="n">
        <v>11.61819</v>
      </c>
      <c r="AEA33" t="n">
        <v>11.64457</v>
      </c>
      <c r="AEB33" t="n">
        <v>11.68018</v>
      </c>
      <c r="AEC33" t="n">
        <v>11.71084</v>
      </c>
      <c r="AED33" t="n">
        <v>11.73573</v>
      </c>
      <c r="AEE33" t="n">
        <v>11.7548</v>
      </c>
      <c r="AEF33" t="n">
        <v>11.77433</v>
      </c>
      <c r="AEG33" t="n">
        <v>11.79584</v>
      </c>
      <c r="AEH33" t="n">
        <v>11.81385</v>
      </c>
      <c r="AEI33" t="n">
        <v>11.83672</v>
      </c>
      <c r="AEJ33" t="n">
        <v>11.86544</v>
      </c>
      <c r="AEK33" t="n">
        <v>11.88268</v>
      </c>
      <c r="AEL33" t="n">
        <v>11.89876</v>
      </c>
      <c r="AEM33" t="n">
        <v>11.93293</v>
      </c>
      <c r="AEN33" t="n">
        <v>11.95615</v>
      </c>
      <c r="AEO33" t="n">
        <v>11.97514</v>
      </c>
      <c r="AEP33" t="n">
        <v>11.99571</v>
      </c>
      <c r="AEQ33" t="n">
        <v>12.02161</v>
      </c>
      <c r="AER33" t="n">
        <v>12.0466</v>
      </c>
      <c r="AES33" t="n">
        <v>12.064</v>
      </c>
      <c r="AET33" t="n">
        <v>12.08611</v>
      </c>
      <c r="AEU33" t="n">
        <v>12.11051</v>
      </c>
      <c r="AEV33" t="n">
        <v>12.15008</v>
      </c>
      <c r="AEW33" t="n">
        <v>12.18886</v>
      </c>
      <c r="AEX33" t="n">
        <v>12.21286</v>
      </c>
      <c r="AEY33" t="n">
        <v>12.23952</v>
      </c>
      <c r="AEZ33" t="n">
        <v>12.2828</v>
      </c>
      <c r="AFA33" t="n">
        <v>12.32174</v>
      </c>
      <c r="AFB33" t="n">
        <v>12.36162</v>
      </c>
      <c r="AFC33" t="n">
        <v>12.3895</v>
      </c>
      <c r="AFD33" t="n">
        <v>12.41451</v>
      </c>
      <c r="AFE33" t="n">
        <v>12.43908</v>
      </c>
      <c r="AFF33" t="n">
        <v>12.46714</v>
      </c>
      <c r="AFG33" t="n">
        <v>12.49259</v>
      </c>
      <c r="AFH33" t="n">
        <v>12.51918</v>
      </c>
      <c r="AFI33" t="n">
        <v>12.57101</v>
      </c>
      <c r="AFJ33" t="n">
        <v>12.59338</v>
      </c>
      <c r="AFK33" t="n">
        <v>12.64141</v>
      </c>
      <c r="AFL33" t="n">
        <v>12.66477</v>
      </c>
      <c r="AFM33" t="n">
        <v>12.68964</v>
      </c>
      <c r="AFN33" t="n">
        <v>12.71066</v>
      </c>
      <c r="AFO33" t="n">
        <v>12.73558</v>
      </c>
      <c r="AFP33" t="n">
        <v>12.76483</v>
      </c>
      <c r="AFQ33" t="n">
        <v>12.78607</v>
      </c>
      <c r="AFR33" t="n">
        <v>12.80904</v>
      </c>
      <c r="AFS33" t="n">
        <v>12.84095</v>
      </c>
      <c r="AFT33" t="n">
        <v>12.87762</v>
      </c>
      <c r="AFU33" t="n">
        <v>12.92623</v>
      </c>
      <c r="AFV33" t="n">
        <v>12.96804</v>
      </c>
      <c r="AFW33" t="n">
        <v>13.01139</v>
      </c>
      <c r="AFX33" t="n">
        <v>13.04591</v>
      </c>
      <c r="AFY33" t="n">
        <v>13.07305</v>
      </c>
      <c r="AFZ33" t="n">
        <v>13.09751</v>
      </c>
      <c r="AGA33" t="n">
        <v>13.13211</v>
      </c>
      <c r="AGB33" t="n">
        <v>13.15301</v>
      </c>
      <c r="AGC33" t="n">
        <v>13.18412</v>
      </c>
      <c r="AGD33" t="n">
        <v>13.22589</v>
      </c>
      <c r="AGE33" t="n">
        <v>13.27476</v>
      </c>
      <c r="AGF33" t="n">
        <v>13.31716</v>
      </c>
      <c r="AGG33" t="n">
        <v>13.34822</v>
      </c>
      <c r="AGH33" t="n">
        <v>13.38412</v>
      </c>
      <c r="AGI33" t="n">
        <v>13.41264</v>
      </c>
      <c r="AGJ33" t="n">
        <v>13.44044</v>
      </c>
      <c r="AGK33" t="n">
        <v>13.48272</v>
      </c>
      <c r="AGL33" t="n">
        <v>13.52194</v>
      </c>
      <c r="AGM33" t="n">
        <v>13.55411</v>
      </c>
      <c r="AGN33" t="n">
        <v>13.60325</v>
      </c>
      <c r="AGO33" t="n">
        <v>13.63492</v>
      </c>
      <c r="AGP33" t="n">
        <v>13.68226</v>
      </c>
      <c r="AGQ33" t="n">
        <v>13.72147</v>
      </c>
      <c r="AGR33" t="n">
        <v>13.76077</v>
      </c>
      <c r="AGS33" t="n">
        <v>13.79187</v>
      </c>
      <c r="AGT33" t="n">
        <v>13.85849</v>
      </c>
      <c r="AGU33" t="n">
        <v>13.91295</v>
      </c>
      <c r="AGV33" t="n">
        <v>13.93743</v>
      </c>
      <c r="AGW33" t="n">
        <v>13.96797</v>
      </c>
      <c r="AGX33" t="n">
        <v>14.02061</v>
      </c>
      <c r="AGY33" t="n">
        <v>14.07131</v>
      </c>
      <c r="AGZ33" t="n">
        <v>14.10411</v>
      </c>
      <c r="AHA33" t="n">
        <v>14.14178</v>
      </c>
      <c r="AHB33" t="n">
        <v>14.18554</v>
      </c>
      <c r="AHC33" t="n">
        <v>14.21051</v>
      </c>
      <c r="AHD33" t="n">
        <v>14.24222</v>
      </c>
      <c r="AHE33" t="n">
        <v>14.29411</v>
      </c>
      <c r="AHF33" t="n">
        <v>14.33772</v>
      </c>
      <c r="AHG33" t="n">
        <v>14.38462</v>
      </c>
      <c r="AHH33" t="n">
        <v>14.41028</v>
      </c>
      <c r="AHI33" t="n">
        <v>14.43894</v>
      </c>
      <c r="AHJ33" t="n">
        <v>14.47694</v>
      </c>
      <c r="AHK33" t="n">
        <v>14.54061</v>
      </c>
      <c r="AHL33" t="n">
        <v>14.59068</v>
      </c>
      <c r="AHM33" t="n">
        <v>14.63445</v>
      </c>
      <c r="AHN33" t="n">
        <v>14.69503</v>
      </c>
      <c r="AHO33" t="n">
        <v>14.74925</v>
      </c>
      <c r="AHP33" t="n">
        <v>14.81679</v>
      </c>
      <c r="AHQ33" t="n">
        <v>14.87208</v>
      </c>
      <c r="AHR33" t="n">
        <v>14.91917</v>
      </c>
      <c r="AHS33" t="n">
        <v>14.95339</v>
      </c>
      <c r="AHT33" t="n">
        <v>15.02134</v>
      </c>
      <c r="AHU33" t="n">
        <v>15.0822</v>
      </c>
      <c r="AHV33" t="n">
        <v>15.1288</v>
      </c>
      <c r="AHW33" t="n">
        <v>15.18183</v>
      </c>
      <c r="AHX33" t="n">
        <v>15.22833</v>
      </c>
      <c r="AHY33" t="n">
        <v>15.2696</v>
      </c>
      <c r="AHZ33" t="n">
        <v>15.3019</v>
      </c>
      <c r="AIA33" t="n">
        <v>15.36716</v>
      </c>
      <c r="AIB33" t="n">
        <v>15.43725</v>
      </c>
      <c r="AIC33" t="n">
        <v>15.50281</v>
      </c>
      <c r="AID33" t="n">
        <v>15.57111</v>
      </c>
      <c r="AIE33" t="n">
        <v>15.63983</v>
      </c>
      <c r="AIF33" t="n">
        <v>15.69522</v>
      </c>
      <c r="AIG33" t="n">
        <v>15.72755</v>
      </c>
      <c r="AIH33" t="n">
        <v>15.81055</v>
      </c>
      <c r="AII33" t="n">
        <v>15.88985</v>
      </c>
      <c r="AIJ33" t="n">
        <v>15.97925</v>
      </c>
      <c r="AIK33" t="n">
        <v>16.04913</v>
      </c>
      <c r="AIL33" t="n">
        <v>16.10167</v>
      </c>
      <c r="AIM33" t="n">
        <v>16.15168</v>
      </c>
      <c r="AIN33" t="n">
        <v>16.22612</v>
      </c>
      <c r="AIO33" t="n">
        <v>16.30387</v>
      </c>
      <c r="AIP33" t="n">
        <v>16.37176</v>
      </c>
      <c r="AIQ33" t="n">
        <v>16.4302</v>
      </c>
      <c r="AIR33" t="n">
        <v>16.51273</v>
      </c>
      <c r="AIS33" t="n">
        <v>16.56252</v>
      </c>
      <c r="AIT33" t="n">
        <v>16.62359</v>
      </c>
      <c r="AIU33" t="n">
        <v>16.72409</v>
      </c>
      <c r="AIV33" t="n">
        <v>16.83688</v>
      </c>
      <c r="AIW33" t="n">
        <v>16.91088</v>
      </c>
      <c r="AIX33" t="n">
        <v>16.98686</v>
      </c>
      <c r="AIY33" t="n">
        <v>17.0498</v>
      </c>
      <c r="AIZ33" t="n">
        <v>17.13478</v>
      </c>
      <c r="AJA33" t="n">
        <v>17.19534</v>
      </c>
      <c r="AJB33" t="n">
        <v>17.29963</v>
      </c>
      <c r="AJC33" t="n">
        <v>17.42344</v>
      </c>
      <c r="AJD33" t="n">
        <v>17.54429</v>
      </c>
      <c r="AJE33" t="n">
        <v>17.67512</v>
      </c>
      <c r="AJF33" t="n">
        <v>17.8127</v>
      </c>
      <c r="AJG33" t="n">
        <v>17.95295</v>
      </c>
      <c r="AJH33" t="n">
        <v>18.07565</v>
      </c>
      <c r="AJI33" t="n">
        <v>18.15925</v>
      </c>
      <c r="AJJ33" t="n">
        <v>18.2421</v>
      </c>
      <c r="AJK33" t="n">
        <v>18.37336</v>
      </c>
      <c r="AJL33" t="n">
        <v>18.49844</v>
      </c>
      <c r="AJM33" t="n">
        <v>18.67522</v>
      </c>
      <c r="AJN33" t="n">
        <v>18.7619</v>
      </c>
      <c r="AJO33" t="n">
        <v>18.86695</v>
      </c>
      <c r="AJP33" t="n">
        <v>19.00013</v>
      </c>
      <c r="AJQ33" t="n">
        <v>19.14221</v>
      </c>
      <c r="AJR33" t="n">
        <v>19.24646</v>
      </c>
      <c r="AJS33" t="n">
        <v>19.34308</v>
      </c>
      <c r="AJT33" t="n">
        <v>19.45623</v>
      </c>
      <c r="AJU33" t="n">
        <v>19.55905</v>
      </c>
      <c r="AJV33" t="n">
        <v>19.76873</v>
      </c>
      <c r="AJW33" t="n">
        <v>19.95642</v>
      </c>
      <c r="AJX33" t="n">
        <v>20.11304</v>
      </c>
      <c r="AJY33" t="n">
        <v>20.22545</v>
      </c>
      <c r="AJZ33" t="n">
        <v>20.3917</v>
      </c>
      <c r="AKA33" t="n">
        <v>20.50455</v>
      </c>
      <c r="AKB33" t="n">
        <v>20.74034</v>
      </c>
      <c r="AKC33" t="n">
        <v>20.90824</v>
      </c>
      <c r="AKD33" t="n">
        <v>21.0279</v>
      </c>
      <c r="AKE33" t="n">
        <v>21.2253</v>
      </c>
      <c r="AKF33" t="n">
        <v>21.43546</v>
      </c>
      <c r="AKG33" t="n">
        <v>21.55064</v>
      </c>
      <c r="AKH33" t="n">
        <v>21.72846</v>
      </c>
      <c r="AKI33" t="n">
        <v>21.9774</v>
      </c>
      <c r="AKJ33" t="n">
        <v>22.14421</v>
      </c>
      <c r="AKK33" t="n">
        <v>22.4281</v>
      </c>
      <c r="AKL33" t="n">
        <v>22.76591</v>
      </c>
      <c r="AKM33" t="n">
        <v>23.07237</v>
      </c>
      <c r="AKN33" t="n">
        <v>23.26458</v>
      </c>
      <c r="AKO33" t="n">
        <v>23.44141</v>
      </c>
      <c r="AKP33" t="n">
        <v>23.6777</v>
      </c>
      <c r="AKQ33" t="n">
        <v>23.95158</v>
      </c>
      <c r="AKR33" t="n">
        <v>24.41115</v>
      </c>
      <c r="AKS33" t="n">
        <v>24.69204</v>
      </c>
      <c r="AKT33" t="n">
        <v>24.99943</v>
      </c>
      <c r="AKU33" t="n">
        <v>25.36307</v>
      </c>
      <c r="AKV33" t="n">
        <v>25.86434</v>
      </c>
      <c r="AKW33" t="n">
        <v>26.56788</v>
      </c>
      <c r="AKX33" t="n">
        <v>26.84118</v>
      </c>
      <c r="AKY33" t="n">
        <v>27.36047</v>
      </c>
      <c r="AKZ33" t="n">
        <v>28.01099</v>
      </c>
      <c r="ALA33" t="n">
        <v>28.56149</v>
      </c>
      <c r="ALB33" t="n">
        <v>29.1787</v>
      </c>
      <c r="ALC33" t="n">
        <v>30.15361</v>
      </c>
      <c r="ALD33" t="n">
        <v>31.08549</v>
      </c>
      <c r="ALE33" t="n">
        <v>31.7202</v>
      </c>
      <c r="ALF33" t="n">
        <v>32.33077</v>
      </c>
      <c r="ALG33" t="n">
        <v>33.1826</v>
      </c>
      <c r="ALH33" t="n">
        <v>34.62345</v>
      </c>
      <c r="ALI33" t="n">
        <v>36.66122</v>
      </c>
      <c r="ALJ33" t="n">
        <v>39.79948</v>
      </c>
      <c r="ALK33" t="n">
        <v>44.07057</v>
      </c>
      <c r="ALL33" t="n">
        <v>47.41383</v>
      </c>
      <c r="ALM33" t="n">
        <v>54.9691</v>
      </c>
      <c r="ALN33" t="n">
        <v>69.67287</v>
      </c>
      <c r="ALO33" t="n">
        <v>118.54574</v>
      </c>
    </row>
    <row r="34">
      <c r="A34" t="inlineStr">
        <is>
          <t>Libya</t>
        </is>
      </c>
      <c r="B34" t="inlineStr">
        <is>
          <t>LBY</t>
        </is>
      </c>
      <c r="C34" s="13">
        <f>AVERAGE(SI34,SJ34)</f>
        <v/>
      </c>
      <c r="D34" t="n">
        <v>0.78232</v>
      </c>
      <c r="E34" t="n">
        <v>1.20353</v>
      </c>
      <c r="F34" t="n">
        <v>1.44102</v>
      </c>
      <c r="G34" t="n">
        <v>1.62097</v>
      </c>
      <c r="H34" t="n">
        <v>1.7696</v>
      </c>
      <c r="I34" t="n">
        <v>1.89797</v>
      </c>
      <c r="J34" t="n">
        <v>2.01195</v>
      </c>
      <c r="K34" t="n">
        <v>2.11508</v>
      </c>
      <c r="L34" t="n">
        <v>2.20967</v>
      </c>
      <c r="M34" t="n">
        <v>2.29736</v>
      </c>
      <c r="N34" t="n">
        <v>2.3793</v>
      </c>
      <c r="O34" t="n">
        <v>2.45638</v>
      </c>
      <c r="P34" t="n">
        <v>2.5293</v>
      </c>
      <c r="Q34" t="n">
        <v>2.59859</v>
      </c>
      <c r="R34" t="n">
        <v>2.66469</v>
      </c>
      <c r="S34" t="n">
        <v>2.72795</v>
      </c>
      <c r="T34" t="n">
        <v>2.78869</v>
      </c>
      <c r="U34" t="n">
        <v>2.84714</v>
      </c>
      <c r="V34" t="n">
        <v>2.90352</v>
      </c>
      <c r="W34" t="n">
        <v>2.95802</v>
      </c>
      <c r="X34" t="n">
        <v>3.0108</v>
      </c>
      <c r="Y34" t="n">
        <v>3.06199</v>
      </c>
      <c r="Z34" t="n">
        <v>3.11171</v>
      </c>
      <c r="AA34" t="n">
        <v>3.16007</v>
      </c>
      <c r="AB34" t="n">
        <v>3.20718</v>
      </c>
      <c r="AC34" t="n">
        <v>3.2531</v>
      </c>
      <c r="AD34" t="n">
        <v>3.29793</v>
      </c>
      <c r="AE34" t="n">
        <v>3.34172</v>
      </c>
      <c r="AF34" t="n">
        <v>3.38454</v>
      </c>
      <c r="AG34" t="n">
        <v>3.42645</v>
      </c>
      <c r="AH34" t="n">
        <v>3.4675</v>
      </c>
      <c r="AI34" t="n">
        <v>3.50773</v>
      </c>
      <c r="AJ34" t="n">
        <v>3.5472</v>
      </c>
      <c r="AK34" t="n">
        <v>3.58593</v>
      </c>
      <c r="AL34" t="n">
        <v>3.62396</v>
      </c>
      <c r="AM34" t="n">
        <v>3.66133</v>
      </c>
      <c r="AN34" t="n">
        <v>3.69807</v>
      </c>
      <c r="AO34" t="n">
        <v>3.73421</v>
      </c>
      <c r="AP34" t="n">
        <v>3.76978</v>
      </c>
      <c r="AQ34" t="n">
        <v>3.8048</v>
      </c>
      <c r="AR34" t="n">
        <v>3.83929</v>
      </c>
      <c r="AS34" t="n">
        <v>3.87327</v>
      </c>
      <c r="AT34" t="n">
        <v>3.90677</v>
      </c>
      <c r="AU34" t="n">
        <v>3.93981</v>
      </c>
      <c r="AV34" t="n">
        <v>3.9724</v>
      </c>
      <c r="AW34" t="n">
        <v>4.00456</v>
      </c>
      <c r="AX34" t="n">
        <v>4.0363</v>
      </c>
      <c r="AY34" t="n">
        <v>4.06765</v>
      </c>
      <c r="AZ34" t="n">
        <v>4.09861</v>
      </c>
      <c r="BA34" t="n">
        <v>4.1292</v>
      </c>
      <c r="BB34" t="n">
        <v>4.15943</v>
      </c>
      <c r="BC34" t="n">
        <v>4.18932</v>
      </c>
      <c r="BD34" t="n">
        <v>4.21887</v>
      </c>
      <c r="BE34" t="n">
        <v>4.2481</v>
      </c>
      <c r="BF34" t="n">
        <v>4.27701</v>
      </c>
      <c r="BG34" t="n">
        <v>4.30562</v>
      </c>
      <c r="BH34" t="n">
        <v>4.33393</v>
      </c>
      <c r="BI34" t="n">
        <v>4.36196</v>
      </c>
      <c r="BJ34" t="n">
        <v>4.38971</v>
      </c>
      <c r="BK34" t="n">
        <v>4.41719</v>
      </c>
      <c r="BL34" t="n">
        <v>4.44442</v>
      </c>
      <c r="BM34" t="n">
        <v>4.47138</v>
      </c>
      <c r="BN34" t="n">
        <v>4.4981</v>
      </c>
      <c r="BO34" t="n">
        <v>4.52458</v>
      </c>
      <c r="BP34" t="n">
        <v>4.55083</v>
      </c>
      <c r="BQ34" t="n">
        <v>4.57685</v>
      </c>
      <c r="BR34" t="n">
        <v>4.60265</v>
      </c>
      <c r="BS34" t="n">
        <v>4.62823</v>
      </c>
      <c r="BT34" t="n">
        <v>4.65361</v>
      </c>
      <c r="BU34" t="n">
        <v>4.67878</v>
      </c>
      <c r="BV34" t="n">
        <v>4.70375</v>
      </c>
      <c r="BW34" t="n">
        <v>4.72852</v>
      </c>
      <c r="BX34" t="n">
        <v>4.75311</v>
      </c>
      <c r="BY34" t="n">
        <v>4.77751</v>
      </c>
      <c r="BZ34" t="n">
        <v>4.80172</v>
      </c>
      <c r="CA34" t="n">
        <v>4.82577</v>
      </c>
      <c r="CB34" t="n">
        <v>4.84964</v>
      </c>
      <c r="CC34" t="n">
        <v>4.87334</v>
      </c>
      <c r="CD34" t="n">
        <v>4.89688</v>
      </c>
      <c r="CE34" t="n">
        <v>4.92025</v>
      </c>
      <c r="CF34" t="n">
        <v>4.94347</v>
      </c>
      <c r="CG34" t="n">
        <v>4.96653</v>
      </c>
      <c r="CH34" t="n">
        <v>4.98945</v>
      </c>
      <c r="CI34" t="n">
        <v>5.01221</v>
      </c>
      <c r="CJ34" t="n">
        <v>5.03484</v>
      </c>
      <c r="CK34" t="n">
        <v>5.05732</v>
      </c>
      <c r="CL34" t="n">
        <v>5.07966</v>
      </c>
      <c r="CM34" t="n">
        <v>5.10187</v>
      </c>
      <c r="CN34" t="n">
        <v>5.12394</v>
      </c>
      <c r="CO34" t="n">
        <v>5.14588</v>
      </c>
      <c r="CP34" t="n">
        <v>5.1677</v>
      </c>
      <c r="CQ34" t="n">
        <v>5.18939</v>
      </c>
      <c r="CR34" t="n">
        <v>5.21096</v>
      </c>
      <c r="CS34" t="n">
        <v>5.23241</v>
      </c>
      <c r="CT34" t="n">
        <v>5.25374</v>
      </c>
      <c r="CU34" t="n">
        <v>5.27496</v>
      </c>
      <c r="CV34" t="n">
        <v>5.29606</v>
      </c>
      <c r="CW34" t="n">
        <v>5.31705</v>
      </c>
      <c r="CX34" t="n">
        <v>5.33794</v>
      </c>
      <c r="CY34" t="n">
        <v>5.35871</v>
      </c>
      <c r="CZ34" t="n">
        <v>5.37938</v>
      </c>
      <c r="DA34" t="n">
        <v>5.39995</v>
      </c>
      <c r="DB34" t="n">
        <v>5.42042</v>
      </c>
      <c r="DC34" t="n">
        <v>5.44078</v>
      </c>
      <c r="DD34" t="n">
        <v>5.46105</v>
      </c>
      <c r="DE34" t="n">
        <v>5.48122</v>
      </c>
      <c r="DF34" t="n">
        <v>5.5013</v>
      </c>
      <c r="DG34" t="n">
        <v>5.52129</v>
      </c>
      <c r="DH34" t="n">
        <v>5.54118</v>
      </c>
      <c r="DI34" t="n">
        <v>5.56099</v>
      </c>
      <c r="DJ34" t="n">
        <v>5.5807</v>
      </c>
      <c r="DK34" t="n">
        <v>5.60033</v>
      </c>
      <c r="DL34" t="n">
        <v>5.61988</v>
      </c>
      <c r="DM34" t="n">
        <v>5.63934</v>
      </c>
      <c r="DN34" t="n">
        <v>5.65872</v>
      </c>
      <c r="DO34" t="n">
        <v>5.67802</v>
      </c>
      <c r="DP34" t="n">
        <v>5.69723</v>
      </c>
      <c r="DQ34" t="n">
        <v>5.71637</v>
      </c>
      <c r="DR34" t="n">
        <v>5.73544</v>
      </c>
      <c r="DS34" t="n">
        <v>5.75442</v>
      </c>
      <c r="DT34" t="n">
        <v>5.77334</v>
      </c>
      <c r="DU34" t="n">
        <v>5.79217</v>
      </c>
      <c r="DV34" t="n">
        <v>5.81094</v>
      </c>
      <c r="DW34" t="n">
        <v>5.82964</v>
      </c>
      <c r="DX34" t="n">
        <v>5.84826</v>
      </c>
      <c r="DY34" t="n">
        <v>5.86682</v>
      </c>
      <c r="DZ34" t="n">
        <v>5.88531</v>
      </c>
      <c r="EA34" t="n">
        <v>5.90373</v>
      </c>
      <c r="EB34" t="n">
        <v>5.92208</v>
      </c>
      <c r="EC34" t="n">
        <v>5.94037</v>
      </c>
      <c r="ED34" t="n">
        <v>5.9586</v>
      </c>
      <c r="EE34" t="n">
        <v>5.97676</v>
      </c>
      <c r="EF34" t="n">
        <v>5.99487</v>
      </c>
      <c r="EG34" t="n">
        <v>6.01291</v>
      </c>
      <c r="EH34" t="n">
        <v>6.03089</v>
      </c>
      <c r="EI34" t="n">
        <v>6.04881</v>
      </c>
      <c r="EJ34" t="n">
        <v>6.06667</v>
      </c>
      <c r="EK34" t="n">
        <v>6.08448</v>
      </c>
      <c r="EL34" t="n">
        <v>6.10222</v>
      </c>
      <c r="EM34" t="n">
        <v>6.11992</v>
      </c>
      <c r="EN34" t="n">
        <v>6.13755</v>
      </c>
      <c r="EO34" t="n">
        <v>6.15514</v>
      </c>
      <c r="EP34" t="n">
        <v>6.17267</v>
      </c>
      <c r="EQ34" t="n">
        <v>6.19014</v>
      </c>
      <c r="ER34" t="n">
        <v>6.20757</v>
      </c>
      <c r="ES34" t="n">
        <v>6.22494</v>
      </c>
      <c r="ET34" t="n">
        <v>6.24227</v>
      </c>
      <c r="EU34" t="n">
        <v>6.25954</v>
      </c>
      <c r="EV34" t="n">
        <v>6.27676</v>
      </c>
      <c r="EW34" t="n">
        <v>6.29394</v>
      </c>
      <c r="EX34" t="n">
        <v>6.31107</v>
      </c>
      <c r="EY34" t="n">
        <v>6.32815</v>
      </c>
      <c r="EZ34" t="n">
        <v>6.34518</v>
      </c>
      <c r="FA34" t="n">
        <v>6.36217</v>
      </c>
      <c r="FB34" t="n">
        <v>6.37911</v>
      </c>
      <c r="FC34" t="n">
        <v>6.39601</v>
      </c>
      <c r="FD34" t="n">
        <v>6.41286</v>
      </c>
      <c r="FE34" t="n">
        <v>6.42967</v>
      </c>
      <c r="FF34" t="n">
        <v>6.44644</v>
      </c>
      <c r="FG34" t="n">
        <v>6.46317</v>
      </c>
      <c r="FH34" t="n">
        <v>6.47985</v>
      </c>
      <c r="FI34" t="n">
        <v>6.49649</v>
      </c>
      <c r="FJ34" t="n">
        <v>6.5131</v>
      </c>
      <c r="FK34" t="n">
        <v>6.52966</v>
      </c>
      <c r="FL34" t="n">
        <v>6.54618</v>
      </c>
      <c r="FM34" t="n">
        <v>6.56266</v>
      </c>
      <c r="FN34" t="n">
        <v>6.57911</v>
      </c>
      <c r="FO34" t="n">
        <v>6.59552</v>
      </c>
      <c r="FP34" t="n">
        <v>6.61189</v>
      </c>
      <c r="FQ34" t="n">
        <v>6.62822</v>
      </c>
      <c r="FR34" t="n">
        <v>6.64452</v>
      </c>
      <c r="FS34" t="n">
        <v>6.66078</v>
      </c>
      <c r="FT34" t="n">
        <v>6.677</v>
      </c>
      <c r="FU34" t="n">
        <v>6.69319</v>
      </c>
      <c r="FV34" t="n">
        <v>6.70935</v>
      </c>
      <c r="FW34" t="n">
        <v>6.72547</v>
      </c>
      <c r="FX34" t="n">
        <v>6.74156</v>
      </c>
      <c r="FY34" t="n">
        <v>6.75761</v>
      </c>
      <c r="FZ34" t="n">
        <v>6.77363</v>
      </c>
      <c r="GA34" t="n">
        <v>6.78962</v>
      </c>
      <c r="GB34" t="n">
        <v>6.80558</v>
      </c>
      <c r="GC34" t="n">
        <v>6.8215</v>
      </c>
      <c r="GD34" t="n">
        <v>6.8374</v>
      </c>
      <c r="GE34" t="n">
        <v>6.85326</v>
      </c>
      <c r="GF34" t="n">
        <v>6.8691</v>
      </c>
      <c r="GG34" t="n">
        <v>6.8849</v>
      </c>
      <c r="GH34" t="n">
        <v>6.90067</v>
      </c>
      <c r="GI34" t="n">
        <v>6.91642</v>
      </c>
      <c r="GJ34" t="n">
        <v>6.93214</v>
      </c>
      <c r="GK34" t="n">
        <v>6.94782</v>
      </c>
      <c r="GL34" t="n">
        <v>6.96348</v>
      </c>
      <c r="GM34" t="n">
        <v>6.97912</v>
      </c>
      <c r="GN34" t="n">
        <v>6.99472</v>
      </c>
      <c r="GO34" t="n">
        <v>7.0103</v>
      </c>
      <c r="GP34" t="n">
        <v>7.02585</v>
      </c>
      <c r="GQ34" t="n">
        <v>7.04138</v>
      </c>
      <c r="GR34" t="n">
        <v>7.05688</v>
      </c>
      <c r="GS34" t="n">
        <v>7.07235</v>
      </c>
      <c r="GT34" t="n">
        <v>7.0878</v>
      </c>
      <c r="GU34" t="n">
        <v>7.10322</v>
      </c>
      <c r="GV34" t="n">
        <v>7.11862</v>
      </c>
      <c r="GW34" t="n">
        <v>7.134</v>
      </c>
      <c r="GX34" t="n">
        <v>7.14935</v>
      </c>
      <c r="GY34" t="n">
        <v>7.16467</v>
      </c>
      <c r="GZ34" t="n">
        <v>7.17998</v>
      </c>
      <c r="HA34" t="n">
        <v>7.19526</v>
      </c>
      <c r="HB34" t="n">
        <v>7.21052</v>
      </c>
      <c r="HC34" t="n">
        <v>7.22575</v>
      </c>
      <c r="HD34" t="n">
        <v>7.24097</v>
      </c>
      <c r="HE34" t="n">
        <v>7.25616</v>
      </c>
      <c r="HF34" t="n">
        <v>7.27133</v>
      </c>
      <c r="HG34" t="n">
        <v>7.28648</v>
      </c>
      <c r="HH34" t="n">
        <v>7.30161</v>
      </c>
      <c r="HI34" t="n">
        <v>7.31672</v>
      </c>
      <c r="HJ34" t="n">
        <v>7.3318</v>
      </c>
      <c r="HK34" t="n">
        <v>7.34687</v>
      </c>
      <c r="HL34" t="n">
        <v>7.36192</v>
      </c>
      <c r="HM34" t="n">
        <v>7.37695</v>
      </c>
      <c r="HN34" t="n">
        <v>7.39196</v>
      </c>
      <c r="HO34" t="n">
        <v>7.40695</v>
      </c>
      <c r="HP34" t="n">
        <v>7.42192</v>
      </c>
      <c r="HQ34" t="n">
        <v>7.43687</v>
      </c>
      <c r="HR34" t="n">
        <v>7.4518</v>
      </c>
      <c r="HS34" t="n">
        <v>7.46672</v>
      </c>
      <c r="HT34" t="n">
        <v>7.48162</v>
      </c>
      <c r="HU34" t="n">
        <v>7.4965</v>
      </c>
      <c r="HV34" t="n">
        <v>7.51136</v>
      </c>
      <c r="HW34" t="n">
        <v>7.52621</v>
      </c>
      <c r="HX34" t="n">
        <v>7.54104</v>
      </c>
      <c r="HY34" t="n">
        <v>7.55585</v>
      </c>
      <c r="HZ34" t="n">
        <v>7.57065</v>
      </c>
      <c r="IA34" t="n">
        <v>7.58543</v>
      </c>
      <c r="IB34" t="n">
        <v>7.6002</v>
      </c>
      <c r="IC34" t="n">
        <v>7.61495</v>
      </c>
      <c r="ID34" t="n">
        <v>7.62968</v>
      </c>
      <c r="IE34" t="n">
        <v>7.6444</v>
      </c>
      <c r="IF34" t="n">
        <v>7.65911</v>
      </c>
      <c r="IG34" t="n">
        <v>7.6738</v>
      </c>
      <c r="IH34" t="n">
        <v>7.68847</v>
      </c>
      <c r="II34" t="n">
        <v>7.70313</v>
      </c>
      <c r="IJ34" t="n">
        <v>7.71778</v>
      </c>
      <c r="IK34" t="n">
        <v>7.73241</v>
      </c>
      <c r="IL34" t="n">
        <v>7.74703</v>
      </c>
      <c r="IM34" t="n">
        <v>7.76164</v>
      </c>
      <c r="IN34" t="n">
        <v>7.77623</v>
      </c>
      <c r="IO34" t="n">
        <v>7.79081</v>
      </c>
      <c r="IP34" t="n">
        <v>7.80538</v>
      </c>
      <c r="IQ34" t="n">
        <v>7.81993</v>
      </c>
      <c r="IR34" t="n">
        <v>7.83447</v>
      </c>
      <c r="IS34" t="n">
        <v>7.849</v>
      </c>
      <c r="IT34" t="n">
        <v>7.86352</v>
      </c>
      <c r="IU34" t="n">
        <v>7.87803</v>
      </c>
      <c r="IV34" t="n">
        <v>7.89252</v>
      </c>
      <c r="IW34" t="n">
        <v>7.907</v>
      </c>
      <c r="IX34" t="n">
        <v>7.92148</v>
      </c>
      <c r="IY34" t="n">
        <v>7.93594</v>
      </c>
      <c r="IZ34" t="n">
        <v>7.95039</v>
      </c>
      <c r="JA34" t="n">
        <v>7.96483</v>
      </c>
      <c r="JB34" t="n">
        <v>7.97926</v>
      </c>
      <c r="JC34" t="n">
        <v>7.99367</v>
      </c>
      <c r="JD34" t="n">
        <v>8.00808</v>
      </c>
      <c r="JE34" t="n">
        <v>8.02248</v>
      </c>
      <c r="JF34" t="n">
        <v>8.03687</v>
      </c>
      <c r="JG34" t="n">
        <v>8.05125</v>
      </c>
      <c r="JH34" t="n">
        <v>8.065619999999999</v>
      </c>
      <c r="JI34" t="n">
        <v>8.079980000000001</v>
      </c>
      <c r="JJ34" t="n">
        <v>8.094329999999999</v>
      </c>
      <c r="JK34" t="n">
        <v>8.10868</v>
      </c>
      <c r="JL34" t="n">
        <v>8.123010000000001</v>
      </c>
      <c r="JM34" t="n">
        <v>8.13734</v>
      </c>
      <c r="JN34" t="n">
        <v>8.15165</v>
      </c>
      <c r="JO34" t="n">
        <v>8.16596</v>
      </c>
      <c r="JP34" t="n">
        <v>8.18027</v>
      </c>
      <c r="JQ34" t="n">
        <v>8.194559999999999</v>
      </c>
      <c r="JR34" t="n">
        <v>8.20884</v>
      </c>
      <c r="JS34" t="n">
        <v>8.22312</v>
      </c>
      <c r="JT34" t="n">
        <v>8.23739</v>
      </c>
      <c r="JU34" t="n">
        <v>8.251659999999999</v>
      </c>
      <c r="JV34" t="n">
        <v>8.26591</v>
      </c>
      <c r="JW34" t="n">
        <v>8.28016</v>
      </c>
      <c r="JX34" t="n">
        <v>8.294409999999999</v>
      </c>
      <c r="JY34" t="n">
        <v>8.30865</v>
      </c>
      <c r="JZ34" t="n">
        <v>8.32288</v>
      </c>
      <c r="KA34" t="n">
        <v>8.3371</v>
      </c>
      <c r="KB34" t="n">
        <v>8.351319999999999</v>
      </c>
      <c r="KC34" t="n">
        <v>8.36553</v>
      </c>
      <c r="KD34" t="n">
        <v>8.37974</v>
      </c>
      <c r="KE34" t="n">
        <v>8.393940000000001</v>
      </c>
      <c r="KF34" t="n">
        <v>8.40813</v>
      </c>
      <c r="KG34" t="n">
        <v>8.422319999999999</v>
      </c>
      <c r="KH34" t="n">
        <v>8.43651</v>
      </c>
      <c r="KI34" t="n">
        <v>8.45069</v>
      </c>
      <c r="KJ34" t="n">
        <v>8.46486</v>
      </c>
      <c r="KK34" t="n">
        <v>8.47903</v>
      </c>
      <c r="KL34" t="n">
        <v>8.4932</v>
      </c>
      <c r="KM34" t="n">
        <v>8.50736</v>
      </c>
      <c r="KN34" t="n">
        <v>8.521520000000001</v>
      </c>
      <c r="KO34" t="n">
        <v>8.53567</v>
      </c>
      <c r="KP34" t="n">
        <v>8.54982</v>
      </c>
      <c r="KQ34" t="n">
        <v>8.563969999999999</v>
      </c>
      <c r="KR34" t="n">
        <v>8.578110000000001</v>
      </c>
      <c r="KS34" t="n">
        <v>8.59225</v>
      </c>
      <c r="KT34" t="n">
        <v>8.60638</v>
      </c>
      <c r="KU34" t="n">
        <v>8.620509999999999</v>
      </c>
      <c r="KV34" t="n">
        <v>8.634639999999999</v>
      </c>
      <c r="KW34" t="n">
        <v>8.648770000000001</v>
      </c>
      <c r="KX34" t="n">
        <v>8.662890000000001</v>
      </c>
      <c r="KY34" t="n">
        <v>8.677009999999999</v>
      </c>
      <c r="KZ34" t="n">
        <v>8.691129999999999</v>
      </c>
      <c r="LA34" t="n">
        <v>8.70524</v>
      </c>
      <c r="LB34" t="n">
        <v>8.71936</v>
      </c>
      <c r="LC34" t="n">
        <v>8.733470000000001</v>
      </c>
      <c r="LD34" t="n">
        <v>8.74757</v>
      </c>
      <c r="LE34" t="n">
        <v>8.76168</v>
      </c>
      <c r="LF34" t="n">
        <v>8.775790000000001</v>
      </c>
      <c r="LG34" t="n">
        <v>8.78989</v>
      </c>
      <c r="LH34" t="n">
        <v>8.803990000000001</v>
      </c>
      <c r="LI34" t="n">
        <v>8.81809</v>
      </c>
      <c r="LJ34" t="n">
        <v>8.832190000000001</v>
      </c>
      <c r="LK34" t="n">
        <v>8.84629</v>
      </c>
      <c r="LL34" t="n">
        <v>8.860390000000001</v>
      </c>
      <c r="LM34" t="n">
        <v>8.87448</v>
      </c>
      <c r="LN34" t="n">
        <v>8.888579999999999</v>
      </c>
      <c r="LO34" t="n">
        <v>8.90268</v>
      </c>
      <c r="LP34" t="n">
        <v>8.91677</v>
      </c>
      <c r="LQ34" t="n">
        <v>8.930870000000001</v>
      </c>
      <c r="LR34" t="n">
        <v>8.94496</v>
      </c>
      <c r="LS34" t="n">
        <v>8.95905</v>
      </c>
      <c r="LT34" t="n">
        <v>8.97315</v>
      </c>
      <c r="LU34" t="n">
        <v>8.98724</v>
      </c>
      <c r="LV34" t="n">
        <v>9.001340000000001</v>
      </c>
      <c r="LW34" t="n">
        <v>9.01543</v>
      </c>
      <c r="LX34" t="n">
        <v>9.029529999999999</v>
      </c>
      <c r="LY34" t="n">
        <v>9.04363</v>
      </c>
      <c r="LZ34" t="n">
        <v>9.05772</v>
      </c>
      <c r="MA34" t="n">
        <v>9.071820000000001</v>
      </c>
      <c r="MB34" t="n">
        <v>9.08592</v>
      </c>
      <c r="MC34" t="n">
        <v>9.100020000000001</v>
      </c>
      <c r="MD34" t="n">
        <v>9.114129999999999</v>
      </c>
      <c r="ME34" t="n">
        <v>9.12823</v>
      </c>
      <c r="MF34" t="n">
        <v>9.142340000000001</v>
      </c>
      <c r="MG34" t="n">
        <v>9.15644</v>
      </c>
      <c r="MH34" t="n">
        <v>9.17055</v>
      </c>
      <c r="MI34" t="n">
        <v>9.184659999999999</v>
      </c>
      <c r="MJ34" t="n">
        <v>9.198779999999999</v>
      </c>
      <c r="MK34" t="n">
        <v>9.21289</v>
      </c>
      <c r="ML34" t="n">
        <v>9.22701</v>
      </c>
      <c r="MM34" t="n">
        <v>9.24113</v>
      </c>
      <c r="MN34" t="n">
        <v>9.25525</v>
      </c>
      <c r="MO34" t="n">
        <v>9.26938</v>
      </c>
      <c r="MP34" t="n">
        <v>9.28351</v>
      </c>
      <c r="MQ34" t="n">
        <v>9.297639999999999</v>
      </c>
      <c r="MR34" t="n">
        <v>9.311769999999999</v>
      </c>
      <c r="MS34" t="n">
        <v>9.32591</v>
      </c>
      <c r="MT34" t="n">
        <v>9.34005</v>
      </c>
      <c r="MU34" t="n">
        <v>9.354189999999999</v>
      </c>
      <c r="MV34" t="n">
        <v>9.36834</v>
      </c>
      <c r="MW34" t="n">
        <v>9.382490000000001</v>
      </c>
      <c r="MX34" t="n">
        <v>9.396649999999999</v>
      </c>
      <c r="MY34" t="n">
        <v>9.41081</v>
      </c>
      <c r="MZ34" t="n">
        <v>9.42497</v>
      </c>
      <c r="NA34" t="n">
        <v>9.43914</v>
      </c>
      <c r="NB34" t="n">
        <v>9.45331</v>
      </c>
      <c r="NC34" t="n">
        <v>9.46749</v>
      </c>
      <c r="ND34" t="n">
        <v>9.481669999999999</v>
      </c>
      <c r="NE34" t="n">
        <v>9.495850000000001</v>
      </c>
      <c r="NF34" t="n">
        <v>9.51004</v>
      </c>
      <c r="NG34" t="n">
        <v>9.524240000000001</v>
      </c>
      <c r="NH34" t="n">
        <v>9.53844</v>
      </c>
      <c r="NI34" t="n">
        <v>9.55264</v>
      </c>
      <c r="NJ34" t="n">
        <v>9.566850000000001</v>
      </c>
      <c r="NK34" t="n">
        <v>9.58107</v>
      </c>
      <c r="NL34" t="n">
        <v>9.59529</v>
      </c>
      <c r="NM34" t="n">
        <v>9.60951</v>
      </c>
      <c r="NN34" t="n">
        <v>9.623749999999999</v>
      </c>
      <c r="NO34" t="n">
        <v>9.637980000000001</v>
      </c>
      <c r="NP34" t="n">
        <v>9.652229999999999</v>
      </c>
      <c r="NQ34" t="n">
        <v>9.66648</v>
      </c>
      <c r="NR34" t="n">
        <v>9.680730000000001</v>
      </c>
      <c r="NS34" t="n">
        <v>9.695</v>
      </c>
      <c r="NT34" t="n">
        <v>9.70926</v>
      </c>
      <c r="NU34" t="n">
        <v>9.72354</v>
      </c>
      <c r="NV34" t="n">
        <v>9.737819999999999</v>
      </c>
      <c r="NW34" t="n">
        <v>9.75211</v>
      </c>
      <c r="NX34" t="n">
        <v>9.76641</v>
      </c>
      <c r="NY34" t="n">
        <v>9.780709999999999</v>
      </c>
      <c r="NZ34" t="n">
        <v>9.795019999999999</v>
      </c>
      <c r="OA34" t="n">
        <v>9.809329999999999</v>
      </c>
      <c r="OB34" t="n">
        <v>9.82366</v>
      </c>
      <c r="OC34" t="n">
        <v>9.83799</v>
      </c>
      <c r="OD34" t="n">
        <v>9.85233</v>
      </c>
      <c r="OE34" t="n">
        <v>9.866669999999999</v>
      </c>
      <c r="OF34" t="n">
        <v>9.881030000000001</v>
      </c>
      <c r="OG34" t="n">
        <v>9.895390000000001</v>
      </c>
      <c r="OH34" t="n">
        <v>9.90976</v>
      </c>
      <c r="OI34" t="n">
        <v>9.92414</v>
      </c>
      <c r="OJ34" t="n">
        <v>9.93853</v>
      </c>
      <c r="OK34" t="n">
        <v>9.952920000000001</v>
      </c>
      <c r="OL34" t="n">
        <v>9.96733</v>
      </c>
      <c r="OM34" t="n">
        <v>9.98174</v>
      </c>
      <c r="ON34" t="n">
        <v>9.99616</v>
      </c>
      <c r="OO34" t="n">
        <v>10.01059</v>
      </c>
      <c r="OP34" t="n">
        <v>10.02503</v>
      </c>
      <c r="OQ34" t="n">
        <v>10.03948</v>
      </c>
      <c r="OR34" t="n">
        <v>10.05393</v>
      </c>
      <c r="OS34" t="n">
        <v>10.0684</v>
      </c>
      <c r="OT34" t="n">
        <v>10.08288</v>
      </c>
      <c r="OU34" t="n">
        <v>10.09736</v>
      </c>
      <c r="OV34" t="n">
        <v>10.11186</v>
      </c>
      <c r="OW34" t="n">
        <v>10.12636</v>
      </c>
      <c r="OX34" t="n">
        <v>10.14088</v>
      </c>
      <c r="OY34" t="n">
        <v>10.1554</v>
      </c>
      <c r="OZ34" t="n">
        <v>10.16994</v>
      </c>
      <c r="PA34" t="n">
        <v>10.18448</v>
      </c>
      <c r="PB34" t="n">
        <v>10.19904</v>
      </c>
      <c r="PC34" t="n">
        <v>10.21361</v>
      </c>
      <c r="PD34" t="n">
        <v>10.22818</v>
      </c>
      <c r="PE34" t="n">
        <v>10.24277</v>
      </c>
      <c r="PF34" t="n">
        <v>10.25737</v>
      </c>
      <c r="PG34" t="n">
        <v>10.27198</v>
      </c>
      <c r="PH34" t="n">
        <v>10.2866</v>
      </c>
      <c r="PI34" t="n">
        <v>10.30123</v>
      </c>
      <c r="PJ34" t="n">
        <v>10.31588</v>
      </c>
      <c r="PK34" t="n">
        <v>10.33053</v>
      </c>
      <c r="PL34" t="n">
        <v>10.3452</v>
      </c>
      <c r="PM34" t="n">
        <v>10.35988</v>
      </c>
      <c r="PN34" t="n">
        <v>10.37457</v>
      </c>
      <c r="PO34" t="n">
        <v>10.38927</v>
      </c>
      <c r="PP34" t="n">
        <v>10.40398</v>
      </c>
      <c r="PQ34" t="n">
        <v>10.41871</v>
      </c>
      <c r="PR34" t="n">
        <v>10.43345</v>
      </c>
      <c r="PS34" t="n">
        <v>10.4482</v>
      </c>
      <c r="PT34" t="n">
        <v>10.46297</v>
      </c>
      <c r="PU34" t="n">
        <v>10.47774</v>
      </c>
      <c r="PV34" t="n">
        <v>10.49253</v>
      </c>
      <c r="PW34" t="n">
        <v>10.50733</v>
      </c>
      <c r="PX34" t="n">
        <v>10.52215</v>
      </c>
      <c r="PY34" t="n">
        <v>10.53698</v>
      </c>
      <c r="PZ34" t="n">
        <v>10.55182</v>
      </c>
      <c r="QA34" t="n">
        <v>10.56668</v>
      </c>
      <c r="QB34" t="n">
        <v>10.58155</v>
      </c>
      <c r="QC34" t="n">
        <v>10.59643</v>
      </c>
      <c r="QD34" t="n">
        <v>10.61133</v>
      </c>
      <c r="QE34" t="n">
        <v>10.62624</v>
      </c>
      <c r="QF34" t="n">
        <v>10.64116</v>
      </c>
      <c r="QG34" t="n">
        <v>10.6561</v>
      </c>
      <c r="QH34" t="n">
        <v>10.67105</v>
      </c>
      <c r="QI34" t="n">
        <v>10.68602</v>
      </c>
      <c r="QJ34" t="n">
        <v>10.70101</v>
      </c>
      <c r="QK34" t="n">
        <v>10.716</v>
      </c>
      <c r="QL34" t="n">
        <v>10.73102</v>
      </c>
      <c r="QM34" t="n">
        <v>10.74604</v>
      </c>
      <c r="QN34" t="n">
        <v>10.76109</v>
      </c>
      <c r="QO34" t="n">
        <v>10.77614</v>
      </c>
      <c r="QP34" t="n">
        <v>10.79122</v>
      </c>
      <c r="QQ34" t="n">
        <v>10.80631</v>
      </c>
      <c r="QR34" t="n">
        <v>10.82141</v>
      </c>
      <c r="QS34" t="n">
        <v>10.83653</v>
      </c>
      <c r="QT34" t="n">
        <v>10.85167</v>
      </c>
      <c r="QU34" t="n">
        <v>10.86682</v>
      </c>
      <c r="QV34" t="n">
        <v>10.88199</v>
      </c>
      <c r="QW34" t="n">
        <v>10.89717</v>
      </c>
      <c r="QX34" t="n">
        <v>10.91237</v>
      </c>
      <c r="QY34" t="n">
        <v>10.92759</v>
      </c>
      <c r="QZ34" t="n">
        <v>10.94283</v>
      </c>
      <c r="RA34" t="n">
        <v>10.95808</v>
      </c>
      <c r="RB34" t="n">
        <v>10.97335</v>
      </c>
      <c r="RC34" t="n">
        <v>10.98863</v>
      </c>
      <c r="RD34" t="n">
        <v>11.00394</v>
      </c>
      <c r="RE34" t="n">
        <v>11.01926</v>
      </c>
      <c r="RF34" t="n">
        <v>11.03459</v>
      </c>
      <c r="RG34" t="n">
        <v>11.04995</v>
      </c>
      <c r="RH34" t="n">
        <v>11.06532</v>
      </c>
      <c r="RI34" t="n">
        <v>11.08072</v>
      </c>
      <c r="RJ34" t="n">
        <v>11.09613</v>
      </c>
      <c r="RK34" t="n">
        <v>11.11155</v>
      </c>
      <c r="RL34" t="n">
        <v>11.127</v>
      </c>
      <c r="RM34" t="n">
        <v>11.14247</v>
      </c>
      <c r="RN34" t="n">
        <v>11.15795</v>
      </c>
      <c r="RO34" t="n">
        <v>11.17345</v>
      </c>
      <c r="RP34" t="n">
        <v>11.18897</v>
      </c>
      <c r="RQ34" t="n">
        <v>11.20451</v>
      </c>
      <c r="RR34" t="n">
        <v>11.22007</v>
      </c>
      <c r="RS34" t="n">
        <v>11.23565</v>
      </c>
      <c r="RT34" t="n">
        <v>11.25125</v>
      </c>
      <c r="RU34" t="n">
        <v>11.26687</v>
      </c>
      <c r="RV34" t="n">
        <v>11.28251</v>
      </c>
      <c r="RW34" t="n">
        <v>11.29817</v>
      </c>
      <c r="RX34" t="n">
        <v>11.31385</v>
      </c>
      <c r="RY34" t="n">
        <v>11.32955</v>
      </c>
      <c r="RZ34" t="n">
        <v>11.34526</v>
      </c>
      <c r="SA34" t="n">
        <v>11.361</v>
      </c>
      <c r="SB34" t="n">
        <v>11.37677</v>
      </c>
      <c r="SC34" t="n">
        <v>11.39255</v>
      </c>
      <c r="SD34" t="n">
        <v>11.40835</v>
      </c>
      <c r="SE34" t="n">
        <v>11.42417</v>
      </c>
      <c r="SF34" t="n">
        <v>11.44002</v>
      </c>
      <c r="SG34" t="n">
        <v>11.45589</v>
      </c>
      <c r="SH34" t="n">
        <v>11.47178</v>
      </c>
      <c r="SI34" t="n">
        <v>11.48769</v>
      </c>
      <c r="SJ34" t="n">
        <v>11.50362</v>
      </c>
      <c r="SK34" t="n">
        <v>11.51957</v>
      </c>
      <c r="SL34" t="n">
        <v>11.53555</v>
      </c>
      <c r="SM34" t="n">
        <v>11.55155</v>
      </c>
      <c r="SN34" t="n">
        <v>11.56757</v>
      </c>
      <c r="SO34" t="n">
        <v>11.58362</v>
      </c>
      <c r="SP34" t="n">
        <v>11.59968</v>
      </c>
      <c r="SQ34" t="n">
        <v>11.61578</v>
      </c>
      <c r="SR34" t="n">
        <v>11.63189</v>
      </c>
      <c r="SS34" t="n">
        <v>11.64803</v>
      </c>
      <c r="ST34" t="n">
        <v>11.66419</v>
      </c>
      <c r="SU34" t="n">
        <v>11.68037</v>
      </c>
      <c r="SV34" t="n">
        <v>11.69658</v>
      </c>
      <c r="SW34" t="n">
        <v>11.71282</v>
      </c>
      <c r="SX34" t="n">
        <v>11.72907</v>
      </c>
      <c r="SY34" t="n">
        <v>11.74535</v>
      </c>
      <c r="SZ34" t="n">
        <v>11.76166</v>
      </c>
      <c r="TA34" t="n">
        <v>11.77799</v>
      </c>
      <c r="TB34" t="n">
        <v>11.79435</v>
      </c>
      <c r="TC34" t="n">
        <v>11.81073</v>
      </c>
      <c r="TD34" t="n">
        <v>11.82714</v>
      </c>
      <c r="TE34" t="n">
        <v>11.84357</v>
      </c>
      <c r="TF34" t="n">
        <v>11.86003</v>
      </c>
      <c r="TG34" t="n">
        <v>11.87651</v>
      </c>
      <c r="TH34" t="n">
        <v>11.89302</v>
      </c>
      <c r="TI34" t="n">
        <v>11.90956</v>
      </c>
      <c r="TJ34" t="n">
        <v>11.92612</v>
      </c>
      <c r="TK34" t="n">
        <v>11.94271</v>
      </c>
      <c r="TL34" t="n">
        <v>11.95932</v>
      </c>
      <c r="TM34" t="n">
        <v>11.97597</v>
      </c>
      <c r="TN34" t="n">
        <v>11.99264</v>
      </c>
      <c r="TO34" t="n">
        <v>12.00933</v>
      </c>
      <c r="TP34" t="n">
        <v>12.02606</v>
      </c>
      <c r="TQ34" t="n">
        <v>12.04281</v>
      </c>
      <c r="TR34" t="n">
        <v>12.05959</v>
      </c>
      <c r="TS34" t="n">
        <v>12.0764</v>
      </c>
      <c r="TT34" t="n">
        <v>12.09324</v>
      </c>
      <c r="TU34" t="n">
        <v>12.1101</v>
      </c>
      <c r="TV34" t="n">
        <v>12.12699</v>
      </c>
      <c r="TW34" t="n">
        <v>12.14392</v>
      </c>
      <c r="TX34" t="n">
        <v>12.16087</v>
      </c>
      <c r="TY34" t="n">
        <v>12.17785</v>
      </c>
      <c r="TZ34" t="n">
        <v>12.19486</v>
      </c>
      <c r="UA34" t="n">
        <v>12.2119</v>
      </c>
      <c r="UB34" t="n">
        <v>12.22897</v>
      </c>
      <c r="UC34" t="n">
        <v>12.24606</v>
      </c>
      <c r="UD34" t="n">
        <v>12.26319</v>
      </c>
      <c r="UE34" t="n">
        <v>12.28035</v>
      </c>
      <c r="UF34" t="n">
        <v>12.29754</v>
      </c>
      <c r="UG34" t="n">
        <v>12.31476</v>
      </c>
      <c r="UH34" t="n">
        <v>12.33202</v>
      </c>
      <c r="UI34" t="n">
        <v>12.3493</v>
      </c>
      <c r="UJ34" t="n">
        <v>12.36662</v>
      </c>
      <c r="UK34" t="n">
        <v>12.38396</v>
      </c>
      <c r="UL34" t="n">
        <v>12.40134</v>
      </c>
      <c r="UM34" t="n">
        <v>12.41875</v>
      </c>
      <c r="UN34" t="n">
        <v>12.43619</v>
      </c>
      <c r="UO34" t="n">
        <v>12.45367</v>
      </c>
      <c r="UP34" t="n">
        <v>12.47118</v>
      </c>
      <c r="UQ34" t="n">
        <v>12.48872</v>
      </c>
      <c r="UR34" t="n">
        <v>12.50629</v>
      </c>
      <c r="US34" t="n">
        <v>12.5239</v>
      </c>
      <c r="UT34" t="n">
        <v>12.54154</v>
      </c>
      <c r="UU34" t="n">
        <v>12.55922</v>
      </c>
      <c r="UV34" t="n">
        <v>12.57692</v>
      </c>
      <c r="UW34" t="n">
        <v>12.59467</v>
      </c>
      <c r="UX34" t="n">
        <v>12.61245</v>
      </c>
      <c r="UY34" t="n">
        <v>12.63026</v>
      </c>
      <c r="UZ34" t="n">
        <v>12.64811</v>
      </c>
      <c r="VA34" t="n">
        <v>12.66599</v>
      </c>
      <c r="VB34" t="n">
        <v>12.68391</v>
      </c>
      <c r="VC34" t="n">
        <v>12.70186</v>
      </c>
      <c r="VD34" t="n">
        <v>12.71985</v>
      </c>
      <c r="VE34" t="n">
        <v>12.73788</v>
      </c>
      <c r="VF34" t="n">
        <v>12.75594</v>
      </c>
      <c r="VG34" t="n">
        <v>12.77404</v>
      </c>
      <c r="VH34" t="n">
        <v>12.79217</v>
      </c>
      <c r="VI34" t="n">
        <v>12.81035</v>
      </c>
      <c r="VJ34" t="n">
        <v>12.82856</v>
      </c>
      <c r="VK34" t="n">
        <v>12.8468</v>
      </c>
      <c r="VL34" t="n">
        <v>12.86509</v>
      </c>
      <c r="VM34" t="n">
        <v>12.88341</v>
      </c>
      <c r="VN34" t="n">
        <v>12.90178</v>
      </c>
      <c r="VO34" t="n">
        <v>12.92018</v>
      </c>
      <c r="VP34" t="n">
        <v>12.93862</v>
      </c>
      <c r="VQ34" t="n">
        <v>12.9571</v>
      </c>
      <c r="VR34" t="n">
        <v>12.97562</v>
      </c>
      <c r="VS34" t="n">
        <v>12.99417</v>
      </c>
      <c r="VT34" t="n">
        <v>13.01277</v>
      </c>
      <c r="VU34" t="n">
        <v>13.03141</v>
      </c>
      <c r="VV34" t="n">
        <v>13.05009</v>
      </c>
      <c r="VW34" t="n">
        <v>13.06881</v>
      </c>
      <c r="VX34" t="n">
        <v>13.08757</v>
      </c>
      <c r="VY34" t="n">
        <v>13.10637</v>
      </c>
      <c r="VZ34" t="n">
        <v>13.12522</v>
      </c>
      <c r="WA34" t="n">
        <v>13.1441</v>
      </c>
      <c r="WB34" t="n">
        <v>13.16303</v>
      </c>
      <c r="WC34" t="n">
        <v>13.182</v>
      </c>
      <c r="WD34" t="n">
        <v>13.20102</v>
      </c>
      <c r="WE34" t="n">
        <v>13.22007</v>
      </c>
      <c r="WF34" t="n">
        <v>13.23917</v>
      </c>
      <c r="WG34" t="n">
        <v>13.25832</v>
      </c>
      <c r="WH34" t="n">
        <v>13.2775</v>
      </c>
      <c r="WI34" t="n">
        <v>13.29673</v>
      </c>
      <c r="WJ34" t="n">
        <v>13.31601</v>
      </c>
      <c r="WK34" t="n">
        <v>13.33533</v>
      </c>
      <c r="WL34" t="n">
        <v>13.3547</v>
      </c>
      <c r="WM34" t="n">
        <v>13.37411</v>
      </c>
      <c r="WN34" t="n">
        <v>13.39357</v>
      </c>
      <c r="WO34" t="n">
        <v>13.41307</v>
      </c>
      <c r="WP34" t="n">
        <v>13.43262</v>
      </c>
      <c r="WQ34" t="n">
        <v>13.45222</v>
      </c>
      <c r="WR34" t="n">
        <v>13.47186</v>
      </c>
      <c r="WS34" t="n">
        <v>13.49155</v>
      </c>
      <c r="WT34" t="n">
        <v>13.51129</v>
      </c>
      <c r="WU34" t="n">
        <v>13.53107</v>
      </c>
      <c r="WV34" t="n">
        <v>13.55091</v>
      </c>
      <c r="WW34" t="n">
        <v>13.57079</v>
      </c>
      <c r="WX34" t="n">
        <v>13.59072</v>
      </c>
      <c r="WY34" t="n">
        <v>13.61071</v>
      </c>
      <c r="WZ34" t="n">
        <v>13.63074</v>
      </c>
      <c r="XA34" t="n">
        <v>13.65082</v>
      </c>
      <c r="XB34" t="n">
        <v>13.67095</v>
      </c>
      <c r="XC34" t="n">
        <v>13.69113</v>
      </c>
      <c r="XD34" t="n">
        <v>13.71137</v>
      </c>
      <c r="XE34" t="n">
        <v>13.73165</v>
      </c>
      <c r="XF34" t="n">
        <v>13.75199</v>
      </c>
      <c r="XG34" t="n">
        <v>13.77238</v>
      </c>
      <c r="XH34" t="n">
        <v>13.79282</v>
      </c>
      <c r="XI34" t="n">
        <v>13.81332</v>
      </c>
      <c r="XJ34" t="n">
        <v>13.83386</v>
      </c>
      <c r="XK34" t="n">
        <v>13.85447</v>
      </c>
      <c r="XL34" t="n">
        <v>13.87512</v>
      </c>
      <c r="XM34" t="n">
        <v>13.89583</v>
      </c>
      <c r="XN34" t="n">
        <v>13.9166</v>
      </c>
      <c r="XO34" t="n">
        <v>13.93742</v>
      </c>
      <c r="XP34" t="n">
        <v>13.95829</v>
      </c>
      <c r="XQ34" t="n">
        <v>13.97922</v>
      </c>
      <c r="XR34" t="n">
        <v>14.00021</v>
      </c>
      <c r="XS34" t="n">
        <v>14.02126</v>
      </c>
      <c r="XT34" t="n">
        <v>14.04236</v>
      </c>
      <c r="XU34" t="n">
        <v>14.06352</v>
      </c>
      <c r="XV34" t="n">
        <v>14.08474</v>
      </c>
      <c r="XW34" t="n">
        <v>14.10601</v>
      </c>
      <c r="XX34" t="n">
        <v>14.12735</v>
      </c>
      <c r="XY34" t="n">
        <v>14.14874</v>
      </c>
      <c r="XZ34" t="n">
        <v>14.17019</v>
      </c>
      <c r="YA34" t="n">
        <v>14.19171</v>
      </c>
      <c r="YB34" t="n">
        <v>14.21328</v>
      </c>
      <c r="YC34" t="n">
        <v>14.23492</v>
      </c>
      <c r="YD34" t="n">
        <v>14.25661</v>
      </c>
      <c r="YE34" t="n">
        <v>14.27837</v>
      </c>
      <c r="YF34" t="n">
        <v>14.30019</v>
      </c>
      <c r="YG34" t="n">
        <v>14.32208</v>
      </c>
      <c r="YH34" t="n">
        <v>14.34402</v>
      </c>
      <c r="YI34" t="n">
        <v>14.36603</v>
      </c>
      <c r="YJ34" t="n">
        <v>14.38811</v>
      </c>
      <c r="YK34" t="n">
        <v>14.41025</v>
      </c>
      <c r="YL34" t="n">
        <v>14.43245</v>
      </c>
      <c r="YM34" t="n">
        <v>14.45472</v>
      </c>
      <c r="YN34" t="n">
        <v>14.47706</v>
      </c>
      <c r="YO34" t="n">
        <v>14.49946</v>
      </c>
      <c r="YP34" t="n">
        <v>14.52193</v>
      </c>
      <c r="YQ34" t="n">
        <v>14.54447</v>
      </c>
      <c r="YR34" t="n">
        <v>14.56708</v>
      </c>
      <c r="YS34" t="n">
        <v>14.58975</v>
      </c>
      <c r="YT34" t="n">
        <v>14.61249</v>
      </c>
      <c r="YU34" t="n">
        <v>14.63531</v>
      </c>
      <c r="YV34" t="n">
        <v>14.65819</v>
      </c>
      <c r="YW34" t="n">
        <v>14.68114</v>
      </c>
      <c r="YX34" t="n">
        <v>14.70417</v>
      </c>
      <c r="YY34" t="n">
        <v>14.72727</v>
      </c>
      <c r="YZ34" t="n">
        <v>14.75044</v>
      </c>
      <c r="ZA34" t="n">
        <v>14.77368</v>
      </c>
      <c r="ZB34" t="n">
        <v>14.79699</v>
      </c>
      <c r="ZC34" t="n">
        <v>14.82038</v>
      </c>
      <c r="ZD34" t="n">
        <v>14.84385</v>
      </c>
      <c r="ZE34" t="n">
        <v>14.86739</v>
      </c>
      <c r="ZF34" t="n">
        <v>14.891</v>
      </c>
      <c r="ZG34" t="n">
        <v>14.91469</v>
      </c>
      <c r="ZH34" t="n">
        <v>14.93846</v>
      </c>
      <c r="ZI34" t="n">
        <v>14.96231</v>
      </c>
      <c r="ZJ34" t="n">
        <v>14.98623</v>
      </c>
      <c r="ZK34" t="n">
        <v>15.01023</v>
      </c>
      <c r="ZL34" t="n">
        <v>15.03431</v>
      </c>
      <c r="ZM34" t="n">
        <v>15.05847</v>
      </c>
      <c r="ZN34" t="n">
        <v>15.08272</v>
      </c>
      <c r="ZO34" t="n">
        <v>15.10704</v>
      </c>
      <c r="ZP34" t="n">
        <v>15.13144</v>
      </c>
      <c r="ZQ34" t="n">
        <v>15.15593</v>
      </c>
      <c r="ZR34" t="n">
        <v>15.1805</v>
      </c>
      <c r="ZS34" t="n">
        <v>15.20516</v>
      </c>
      <c r="ZT34" t="n">
        <v>15.22989</v>
      </c>
      <c r="ZU34" t="n">
        <v>15.25472</v>
      </c>
      <c r="ZV34" t="n">
        <v>15.27963</v>
      </c>
      <c r="ZW34" t="n">
        <v>15.30462</v>
      </c>
      <c r="ZX34" t="n">
        <v>15.32971</v>
      </c>
      <c r="ZY34" t="n">
        <v>15.35488</v>
      </c>
      <c r="ZZ34" t="n">
        <v>15.38014</v>
      </c>
      <c r="AAA34" t="n">
        <v>15.40549</v>
      </c>
      <c r="AAB34" t="n">
        <v>15.43093</v>
      </c>
      <c r="AAC34" t="n">
        <v>15.45646</v>
      </c>
      <c r="AAD34" t="n">
        <v>15.48208</v>
      </c>
      <c r="AAE34" t="n">
        <v>15.50779</v>
      </c>
      <c r="AAF34" t="n">
        <v>15.5336</v>
      </c>
      <c r="AAG34" t="n">
        <v>15.5595</v>
      </c>
      <c r="AAH34" t="n">
        <v>15.5855</v>
      </c>
      <c r="AAI34" t="n">
        <v>15.61159</v>
      </c>
      <c r="AAJ34" t="n">
        <v>15.63777</v>
      </c>
      <c r="AAK34" t="n">
        <v>15.66406</v>
      </c>
      <c r="AAL34" t="n">
        <v>15.69044</v>
      </c>
      <c r="AAM34" t="n">
        <v>15.71692</v>
      </c>
      <c r="AAN34" t="n">
        <v>15.7435</v>
      </c>
      <c r="AAO34" t="n">
        <v>15.77018</v>
      </c>
      <c r="AAP34" t="n">
        <v>15.79696</v>
      </c>
      <c r="AAQ34" t="n">
        <v>15.82384</v>
      </c>
      <c r="AAR34" t="n">
        <v>15.85083</v>
      </c>
      <c r="AAS34" t="n">
        <v>15.87792</v>
      </c>
      <c r="AAT34" t="n">
        <v>15.90512</v>
      </c>
      <c r="AAU34" t="n">
        <v>15.93242</v>
      </c>
      <c r="AAV34" t="n">
        <v>15.95982</v>
      </c>
      <c r="AAW34" t="n">
        <v>15.98734</v>
      </c>
      <c r="AAX34" t="n">
        <v>16.01496</v>
      </c>
      <c r="AAY34" t="n">
        <v>16.04269</v>
      </c>
      <c r="AAZ34" t="n">
        <v>16.07053</v>
      </c>
      <c r="ABA34" t="n">
        <v>16.09848</v>
      </c>
      <c r="ABB34" t="n">
        <v>16.12655</v>
      </c>
      <c r="ABC34" t="n">
        <v>16.15473</v>
      </c>
      <c r="ABD34" t="n">
        <v>16.18302</v>
      </c>
      <c r="ABE34" t="n">
        <v>16.21143</v>
      </c>
      <c r="ABF34" t="n">
        <v>16.23995</v>
      </c>
      <c r="ABG34" t="n">
        <v>16.26859</v>
      </c>
      <c r="ABH34" t="n">
        <v>16.29735</v>
      </c>
      <c r="ABI34" t="n">
        <v>16.32623</v>
      </c>
      <c r="ABJ34" t="n">
        <v>16.35523</v>
      </c>
      <c r="ABK34" t="n">
        <v>16.38435</v>
      </c>
      <c r="ABL34" t="n">
        <v>16.41359</v>
      </c>
      <c r="ABM34" t="n">
        <v>16.44296</v>
      </c>
      <c r="ABN34" t="n">
        <v>16.47245</v>
      </c>
      <c r="ABO34" t="n">
        <v>16.50207</v>
      </c>
      <c r="ABP34" t="n">
        <v>16.53182</v>
      </c>
      <c r="ABQ34" t="n">
        <v>16.56169</v>
      </c>
      <c r="ABR34" t="n">
        <v>16.59169</v>
      </c>
      <c r="ABS34" t="n">
        <v>16.62183</v>
      </c>
      <c r="ABT34" t="n">
        <v>16.65209</v>
      </c>
      <c r="ABU34" t="n">
        <v>16.68249</v>
      </c>
      <c r="ABV34" t="n">
        <v>16.71302</v>
      </c>
      <c r="ABW34" t="n">
        <v>16.74369</v>
      </c>
      <c r="ABX34" t="n">
        <v>16.7745</v>
      </c>
      <c r="ABY34" t="n">
        <v>16.80544</v>
      </c>
      <c r="ABZ34" t="n">
        <v>16.83653</v>
      </c>
      <c r="ACA34" t="n">
        <v>16.86775</v>
      </c>
      <c r="ACB34" t="n">
        <v>16.89912</v>
      </c>
      <c r="ACC34" t="n">
        <v>16.93063</v>
      </c>
      <c r="ACD34" t="n">
        <v>16.96229</v>
      </c>
      <c r="ACE34" t="n">
        <v>16.99409</v>
      </c>
      <c r="ACF34" t="n">
        <v>17.02604</v>
      </c>
      <c r="ACG34" t="n">
        <v>17.05814</v>
      </c>
      <c r="ACH34" t="n">
        <v>17.09039</v>
      </c>
      <c r="ACI34" t="n">
        <v>17.1228</v>
      </c>
      <c r="ACJ34" t="n">
        <v>17.15536</v>
      </c>
      <c r="ACK34" t="n">
        <v>17.18807</v>
      </c>
      <c r="ACL34" t="n">
        <v>17.22094</v>
      </c>
      <c r="ACM34" t="n">
        <v>17.25397</v>
      </c>
      <c r="ACN34" t="n">
        <v>17.28716</v>
      </c>
      <c r="ACO34" t="n">
        <v>17.32051</v>
      </c>
      <c r="ACP34" t="n">
        <v>17.35402</v>
      </c>
      <c r="ACQ34" t="n">
        <v>17.3877</v>
      </c>
      <c r="ACR34" t="n">
        <v>17.42155</v>
      </c>
      <c r="ACS34" t="n">
        <v>17.45556</v>
      </c>
      <c r="ACT34" t="n">
        <v>17.48975</v>
      </c>
      <c r="ACU34" t="n">
        <v>17.5241</v>
      </c>
      <c r="ACV34" t="n">
        <v>17.55863</v>
      </c>
      <c r="ACW34" t="n">
        <v>17.59334</v>
      </c>
      <c r="ACX34" t="n">
        <v>17.62822</v>
      </c>
      <c r="ACY34" t="n">
        <v>17.66329</v>
      </c>
      <c r="ACZ34" t="n">
        <v>17.69853</v>
      </c>
      <c r="ADA34" t="n">
        <v>17.73396</v>
      </c>
      <c r="ADB34" t="n">
        <v>17.76957</v>
      </c>
      <c r="ADC34" t="n">
        <v>17.80537</v>
      </c>
      <c r="ADD34" t="n">
        <v>17.84136</v>
      </c>
      <c r="ADE34" t="n">
        <v>17.87754</v>
      </c>
      <c r="ADF34" t="n">
        <v>17.91391</v>
      </c>
      <c r="ADG34" t="n">
        <v>17.95048</v>
      </c>
      <c r="ADH34" t="n">
        <v>17.98724</v>
      </c>
      <c r="ADI34" t="n">
        <v>18.02421</v>
      </c>
      <c r="ADJ34" t="n">
        <v>18.06138</v>
      </c>
      <c r="ADK34" t="n">
        <v>18.09875</v>
      </c>
      <c r="ADL34" t="n">
        <v>18.13632</v>
      </c>
      <c r="ADM34" t="n">
        <v>18.17411</v>
      </c>
      <c r="ADN34" t="n">
        <v>18.21211</v>
      </c>
      <c r="ADO34" t="n">
        <v>18.25032</v>
      </c>
      <c r="ADP34" t="n">
        <v>18.28875</v>
      </c>
      <c r="ADQ34" t="n">
        <v>18.32739</v>
      </c>
      <c r="ADR34" t="n">
        <v>18.36625</v>
      </c>
      <c r="ADS34" t="n">
        <v>18.40534</v>
      </c>
      <c r="ADT34" t="n">
        <v>18.44466</v>
      </c>
      <c r="ADU34" t="n">
        <v>18.4842</v>
      </c>
      <c r="ADV34" t="n">
        <v>18.52398</v>
      </c>
      <c r="ADW34" t="n">
        <v>18.56399</v>
      </c>
      <c r="ADX34" t="n">
        <v>18.60423</v>
      </c>
      <c r="ADY34" t="n">
        <v>18.64471</v>
      </c>
      <c r="ADZ34" t="n">
        <v>18.68544</v>
      </c>
      <c r="AEA34" t="n">
        <v>18.72641</v>
      </c>
      <c r="AEB34" t="n">
        <v>18.76763</v>
      </c>
      <c r="AEC34" t="n">
        <v>18.8091</v>
      </c>
      <c r="AED34" t="n">
        <v>18.85083</v>
      </c>
      <c r="AEE34" t="n">
        <v>18.89281</v>
      </c>
      <c r="AEF34" t="n">
        <v>18.93506</v>
      </c>
      <c r="AEG34" t="n">
        <v>18.97757</v>
      </c>
      <c r="AEH34" t="n">
        <v>19.02034</v>
      </c>
      <c r="AEI34" t="n">
        <v>19.06339</v>
      </c>
      <c r="AEJ34" t="n">
        <v>19.1067</v>
      </c>
      <c r="AEK34" t="n">
        <v>19.1503</v>
      </c>
      <c r="AEL34" t="n">
        <v>19.19417</v>
      </c>
      <c r="AEM34" t="n">
        <v>19.23833</v>
      </c>
      <c r="AEN34" t="n">
        <v>19.28278</v>
      </c>
      <c r="AEO34" t="n">
        <v>19.32752</v>
      </c>
      <c r="AEP34" t="n">
        <v>19.37256</v>
      </c>
      <c r="AEQ34" t="n">
        <v>19.41789</v>
      </c>
      <c r="AER34" t="n">
        <v>19.46353</v>
      </c>
      <c r="AES34" t="n">
        <v>19.50947</v>
      </c>
      <c r="AET34" t="n">
        <v>19.55573</v>
      </c>
      <c r="AEU34" t="n">
        <v>19.6023</v>
      </c>
      <c r="AEV34" t="n">
        <v>19.64919</v>
      </c>
      <c r="AEW34" t="n">
        <v>19.6964</v>
      </c>
      <c r="AEX34" t="n">
        <v>19.74394</v>
      </c>
      <c r="AEY34" t="n">
        <v>19.79182</v>
      </c>
      <c r="AEZ34" t="n">
        <v>19.84003</v>
      </c>
      <c r="AFA34" t="n">
        <v>19.88858</v>
      </c>
      <c r="AFB34" t="n">
        <v>19.93748</v>
      </c>
      <c r="AFC34" t="n">
        <v>19.98673</v>
      </c>
      <c r="AFD34" t="n">
        <v>20.03634</v>
      </c>
      <c r="AFE34" t="n">
        <v>20.0863</v>
      </c>
      <c r="AFF34" t="n">
        <v>20.13664</v>
      </c>
      <c r="AFG34" t="n">
        <v>20.18734</v>
      </c>
      <c r="AFH34" t="n">
        <v>20.23843</v>
      </c>
      <c r="AFI34" t="n">
        <v>20.28989</v>
      </c>
      <c r="AFJ34" t="n">
        <v>20.34174</v>
      </c>
      <c r="AFK34" t="n">
        <v>20.39399</v>
      </c>
      <c r="AFL34" t="n">
        <v>20.44663</v>
      </c>
      <c r="AFM34" t="n">
        <v>20.49968</v>
      </c>
      <c r="AFN34" t="n">
        <v>20.55314</v>
      </c>
      <c r="AFO34" t="n">
        <v>20.60702</v>
      </c>
      <c r="AFP34" t="n">
        <v>20.66132</v>
      </c>
      <c r="AFQ34" t="n">
        <v>20.71605</v>
      </c>
      <c r="AFR34" t="n">
        <v>20.77122</v>
      </c>
      <c r="AFS34" t="n">
        <v>20.82683</v>
      </c>
      <c r="AFT34" t="n">
        <v>20.88289</v>
      </c>
      <c r="AFU34" t="n">
        <v>20.93941</v>
      </c>
      <c r="AFV34" t="n">
        <v>20.9964</v>
      </c>
      <c r="AFW34" t="n">
        <v>21.05385</v>
      </c>
      <c r="AFX34" t="n">
        <v>21.11178</v>
      </c>
      <c r="AFY34" t="n">
        <v>21.1702</v>
      </c>
      <c r="AFZ34" t="n">
        <v>21.22911</v>
      </c>
      <c r="AGA34" t="n">
        <v>21.28853</v>
      </c>
      <c r="AGB34" t="n">
        <v>21.34845</v>
      </c>
      <c r="AGC34" t="n">
        <v>21.4089</v>
      </c>
      <c r="AGD34" t="n">
        <v>21.46987</v>
      </c>
      <c r="AGE34" t="n">
        <v>21.53138</v>
      </c>
      <c r="AGF34" t="n">
        <v>21.59343</v>
      </c>
      <c r="AGG34" t="n">
        <v>21.65604</v>
      </c>
      <c r="AGH34" t="n">
        <v>21.71921</v>
      </c>
      <c r="AGI34" t="n">
        <v>21.78296</v>
      </c>
      <c r="AGJ34" t="n">
        <v>21.84728</v>
      </c>
      <c r="AGK34" t="n">
        <v>21.9122</v>
      </c>
      <c r="AGL34" t="n">
        <v>21.97773</v>
      </c>
      <c r="AGM34" t="n">
        <v>22.04387</v>
      </c>
      <c r="AGN34" t="n">
        <v>22.11063</v>
      </c>
      <c r="AGO34" t="n">
        <v>22.17803</v>
      </c>
      <c r="AGP34" t="n">
        <v>22.24608</v>
      </c>
      <c r="AGQ34" t="n">
        <v>22.31479</v>
      </c>
      <c r="AGR34" t="n">
        <v>22.38417</v>
      </c>
      <c r="AGS34" t="n">
        <v>22.45423</v>
      </c>
      <c r="AGT34" t="n">
        <v>22.525</v>
      </c>
      <c r="AGU34" t="n">
        <v>22.59647</v>
      </c>
      <c r="AGV34" t="n">
        <v>22.66866</v>
      </c>
      <c r="AGW34" t="n">
        <v>22.74159</v>
      </c>
      <c r="AGX34" t="n">
        <v>22.81527</v>
      </c>
      <c r="AGY34" t="n">
        <v>22.88972</v>
      </c>
      <c r="AGZ34" t="n">
        <v>22.96495</v>
      </c>
      <c r="AHA34" t="n">
        <v>23.04098</v>
      </c>
      <c r="AHB34" t="n">
        <v>23.11781</v>
      </c>
      <c r="AHC34" t="n">
        <v>23.19548</v>
      </c>
      <c r="AHD34" t="n">
        <v>23.27399</v>
      </c>
      <c r="AHE34" t="n">
        <v>23.35336</v>
      </c>
      <c r="AHF34" t="n">
        <v>23.43361</v>
      </c>
      <c r="AHG34" t="n">
        <v>23.51476</v>
      </c>
      <c r="AHH34" t="n">
        <v>23.59682</v>
      </c>
      <c r="AHI34" t="n">
        <v>23.67983</v>
      </c>
      <c r="AHJ34" t="n">
        <v>23.76378</v>
      </c>
      <c r="AHK34" t="n">
        <v>23.84872</v>
      </c>
      <c r="AHL34" t="n">
        <v>23.93465</v>
      </c>
      <c r="AHM34" t="n">
        <v>24.0216</v>
      </c>
      <c r="AHN34" t="n">
        <v>24.10959</v>
      </c>
      <c r="AHO34" t="n">
        <v>24.19865</v>
      </c>
      <c r="AHP34" t="n">
        <v>24.2888</v>
      </c>
      <c r="AHQ34" t="n">
        <v>24.38006</v>
      </c>
      <c r="AHR34" t="n">
        <v>24.47246</v>
      </c>
      <c r="AHS34" t="n">
        <v>24.56603</v>
      </c>
      <c r="AHT34" t="n">
        <v>24.66079</v>
      </c>
      <c r="AHU34" t="n">
        <v>24.75677</v>
      </c>
      <c r="AHV34" t="n">
        <v>24.854</v>
      </c>
      <c r="AHW34" t="n">
        <v>24.95252</v>
      </c>
      <c r="AHX34" t="n">
        <v>25.05234</v>
      </c>
      <c r="AHY34" t="n">
        <v>25.15351</v>
      </c>
      <c r="AHZ34" t="n">
        <v>25.25606</v>
      </c>
      <c r="AIA34" t="n">
        <v>25.36002</v>
      </c>
      <c r="AIB34" t="n">
        <v>25.46543</v>
      </c>
      <c r="AIC34" t="n">
        <v>25.57232</v>
      </c>
      <c r="AID34" t="n">
        <v>25.68074</v>
      </c>
      <c r="AIE34" t="n">
        <v>25.79073</v>
      </c>
      <c r="AIF34" t="n">
        <v>25.90232</v>
      </c>
      <c r="AIG34" t="n">
        <v>26.01555</v>
      </c>
      <c r="AIH34" t="n">
        <v>26.13049</v>
      </c>
      <c r="AII34" t="n">
        <v>26.24716</v>
      </c>
      <c r="AIJ34" t="n">
        <v>26.36563</v>
      </c>
      <c r="AIK34" t="n">
        <v>26.48593</v>
      </c>
      <c r="AIL34" t="n">
        <v>26.60813</v>
      </c>
      <c r="AIM34" t="n">
        <v>26.73227</v>
      </c>
      <c r="AIN34" t="n">
        <v>26.85842</v>
      </c>
      <c r="AIO34" t="n">
        <v>26.98663</v>
      </c>
      <c r="AIP34" t="n">
        <v>27.11697</v>
      </c>
      <c r="AIQ34" t="n">
        <v>27.2495</v>
      </c>
      <c r="AIR34" t="n">
        <v>27.38429</v>
      </c>
      <c r="AIS34" t="n">
        <v>27.5214</v>
      </c>
      <c r="AIT34" t="n">
        <v>27.66092</v>
      </c>
      <c r="AIU34" t="n">
        <v>27.80292</v>
      </c>
      <c r="AIV34" t="n">
        <v>27.94748</v>
      </c>
      <c r="AIW34" t="n">
        <v>28.09468</v>
      </c>
      <c r="AIX34" t="n">
        <v>28.24462</v>
      </c>
      <c r="AIY34" t="n">
        <v>28.39738</v>
      </c>
      <c r="AIZ34" t="n">
        <v>28.55306</v>
      </c>
      <c r="AJA34" t="n">
        <v>28.71177</v>
      </c>
      <c r="AJB34" t="n">
        <v>28.87362</v>
      </c>
      <c r="AJC34" t="n">
        <v>29.03871</v>
      </c>
      <c r="AJD34" t="n">
        <v>29.20716</v>
      </c>
      <c r="AJE34" t="n">
        <v>29.37911</v>
      </c>
      <c r="AJF34" t="n">
        <v>29.55468</v>
      </c>
      <c r="AJG34" t="n">
        <v>29.73401</v>
      </c>
      <c r="AJH34" t="n">
        <v>29.91725</v>
      </c>
      <c r="AJI34" t="n">
        <v>30.10456</v>
      </c>
      <c r="AJJ34" t="n">
        <v>30.29609</v>
      </c>
      <c r="AJK34" t="n">
        <v>30.49203</v>
      </c>
      <c r="AJL34" t="n">
        <v>30.69255</v>
      </c>
      <c r="AJM34" t="n">
        <v>30.89786</v>
      </c>
      <c r="AJN34" t="n">
        <v>31.10816</v>
      </c>
      <c r="AJO34" t="n">
        <v>31.32367</v>
      </c>
      <c r="AJP34" t="n">
        <v>31.54462</v>
      </c>
      <c r="AJQ34" t="n">
        <v>31.77128</v>
      </c>
      <c r="AJR34" t="n">
        <v>32.0039</v>
      </c>
      <c r="AJS34" t="n">
        <v>32.24277</v>
      </c>
      <c r="AJT34" t="n">
        <v>32.4882</v>
      </c>
      <c r="AJU34" t="n">
        <v>32.74052</v>
      </c>
      <c r="AJV34" t="n">
        <v>33.00007</v>
      </c>
      <c r="AJW34" t="n">
        <v>33.26723</v>
      </c>
      <c r="AJX34" t="n">
        <v>33.54242</v>
      </c>
      <c r="AJY34" t="n">
        <v>33.82607</v>
      </c>
      <c r="AJZ34" t="n">
        <v>34.11864</v>
      </c>
      <c r="AKA34" t="n">
        <v>34.42067</v>
      </c>
      <c r="AKB34" t="n">
        <v>34.7327</v>
      </c>
      <c r="AKC34" t="n">
        <v>35.05532</v>
      </c>
      <c r="AKD34" t="n">
        <v>35.38921</v>
      </c>
      <c r="AKE34" t="n">
        <v>35.73508</v>
      </c>
      <c r="AKF34" t="n">
        <v>36.0937</v>
      </c>
      <c r="AKG34" t="n">
        <v>36.46594</v>
      </c>
      <c r="AKH34" t="n">
        <v>36.85274</v>
      </c>
      <c r="AKI34" t="n">
        <v>37.25514</v>
      </c>
      <c r="AKJ34" t="n">
        <v>37.67428</v>
      </c>
      <c r="AKK34" t="n">
        <v>38.11144</v>
      </c>
      <c r="AKL34" t="n">
        <v>38.56804</v>
      </c>
      <c r="AKM34" t="n">
        <v>39.04565</v>
      </c>
      <c r="AKN34" t="n">
        <v>39.54604</v>
      </c>
      <c r="AKO34" t="n">
        <v>40.07121</v>
      </c>
      <c r="AKP34" t="n">
        <v>40.6234</v>
      </c>
      <c r="AKQ34" t="n">
        <v>41.20516</v>
      </c>
      <c r="AKR34" t="n">
        <v>41.8194</v>
      </c>
      <c r="AKS34" t="n">
        <v>42.46947</v>
      </c>
      <c r="AKT34" t="n">
        <v>43.1592</v>
      </c>
      <c r="AKU34" t="n">
        <v>43.89306</v>
      </c>
      <c r="AKV34" t="n">
        <v>44.67628</v>
      </c>
      <c r="AKW34" t="n">
        <v>45.51501</v>
      </c>
      <c r="AKX34" t="n">
        <v>46.41654</v>
      </c>
      <c r="AKY34" t="n">
        <v>47.38965</v>
      </c>
      <c r="AKZ34" t="n">
        <v>48.44495</v>
      </c>
      <c r="ALA34" t="n">
        <v>49.59546</v>
      </c>
      <c r="ALB34" t="n">
        <v>50.85734</v>
      </c>
      <c r="ALC34" t="n">
        <v>52.25102</v>
      </c>
      <c r="ALD34" t="n">
        <v>53.80268</v>
      </c>
      <c r="ALE34" t="n">
        <v>55.54667</v>
      </c>
      <c r="ALF34" t="n">
        <v>57.52906</v>
      </c>
      <c r="ALG34" t="n">
        <v>59.81352</v>
      </c>
      <c r="ALH34" t="n">
        <v>62.49115</v>
      </c>
      <c r="ALI34" t="n">
        <v>65.69814</v>
      </c>
      <c r="ALJ34" t="n">
        <v>69.65006</v>
      </c>
      <c r="ALK34" t="n">
        <v>74.71485</v>
      </c>
      <c r="ALL34" t="n">
        <v>81.59214</v>
      </c>
      <c r="ALM34" t="n">
        <v>91.85451999999999</v>
      </c>
      <c r="ALN34" t="n">
        <v>110.31393</v>
      </c>
      <c r="ALO34" t="n">
        <v>185.02423</v>
      </c>
    </row>
    <row r="35">
      <c r="A35" t="inlineStr">
        <is>
          <t>Morocco</t>
        </is>
      </c>
      <c r="B35" t="inlineStr">
        <is>
          <t>MAR</t>
        </is>
      </c>
      <c r="C35" s="13">
        <f>AVERAGE(SI35,SJ35)</f>
        <v/>
      </c>
      <c r="D35" t="n">
        <v>1.29864</v>
      </c>
      <c r="E35" t="n">
        <v>1.69653</v>
      </c>
      <c r="F35" t="n">
        <v>1.87667</v>
      </c>
      <c r="G35" t="n">
        <v>1.98688</v>
      </c>
      <c r="H35" t="n">
        <v>2.06054</v>
      </c>
      <c r="I35" t="n">
        <v>2.1387</v>
      </c>
      <c r="J35" t="n">
        <v>2.2496</v>
      </c>
      <c r="K35" t="n">
        <v>2.33903</v>
      </c>
      <c r="L35" t="n">
        <v>2.39304</v>
      </c>
      <c r="M35" t="n">
        <v>2.45605</v>
      </c>
      <c r="N35" t="n">
        <v>2.50933</v>
      </c>
      <c r="O35" t="n">
        <v>2.54797</v>
      </c>
      <c r="P35" t="n">
        <v>2.57839</v>
      </c>
      <c r="Q35" t="n">
        <v>2.62381</v>
      </c>
      <c r="R35" t="n">
        <v>2.67721</v>
      </c>
      <c r="S35" t="n">
        <v>2.71026</v>
      </c>
      <c r="T35" t="n">
        <v>2.75067</v>
      </c>
      <c r="U35" t="n">
        <v>2.78981</v>
      </c>
      <c r="V35" t="n">
        <v>2.81217</v>
      </c>
      <c r="W35" t="n">
        <v>2.84519</v>
      </c>
      <c r="X35" t="n">
        <v>2.86976</v>
      </c>
      <c r="Y35" t="n">
        <v>2.92095</v>
      </c>
      <c r="Z35" t="n">
        <v>2.96235</v>
      </c>
      <c r="AA35" t="n">
        <v>3.01978</v>
      </c>
      <c r="AB35" t="n">
        <v>3.08331</v>
      </c>
      <c r="AC35" t="n">
        <v>3.11868</v>
      </c>
      <c r="AD35" t="n">
        <v>3.14561</v>
      </c>
      <c r="AE35" t="n">
        <v>3.17241</v>
      </c>
      <c r="AF35" t="n">
        <v>3.19313</v>
      </c>
      <c r="AG35" t="n">
        <v>3.21253</v>
      </c>
      <c r="AH35" t="n">
        <v>3.24706</v>
      </c>
      <c r="AI35" t="n">
        <v>3.2853</v>
      </c>
      <c r="AJ35" t="n">
        <v>3.31012</v>
      </c>
      <c r="AK35" t="n">
        <v>3.32919</v>
      </c>
      <c r="AL35" t="n">
        <v>3.35925</v>
      </c>
      <c r="AM35" t="n">
        <v>3.3798</v>
      </c>
      <c r="AN35" t="n">
        <v>3.40995</v>
      </c>
      <c r="AO35" t="n">
        <v>3.43531</v>
      </c>
      <c r="AP35" t="n">
        <v>3.44718</v>
      </c>
      <c r="AQ35" t="n">
        <v>3.46241</v>
      </c>
      <c r="AR35" t="n">
        <v>3.47468</v>
      </c>
      <c r="AS35" t="n">
        <v>3.48912</v>
      </c>
      <c r="AT35" t="n">
        <v>3.51302</v>
      </c>
      <c r="AU35" t="n">
        <v>3.54223</v>
      </c>
      <c r="AV35" t="n">
        <v>3.56599</v>
      </c>
      <c r="AW35" t="n">
        <v>3.58728</v>
      </c>
      <c r="AX35" t="n">
        <v>3.60752</v>
      </c>
      <c r="AY35" t="n">
        <v>3.62115</v>
      </c>
      <c r="AZ35" t="n">
        <v>3.64775</v>
      </c>
      <c r="BA35" t="n">
        <v>3.6766</v>
      </c>
      <c r="BB35" t="n">
        <v>3.69931</v>
      </c>
      <c r="BC35" t="n">
        <v>3.71937</v>
      </c>
      <c r="BD35" t="n">
        <v>3.74365</v>
      </c>
      <c r="BE35" t="n">
        <v>3.77305</v>
      </c>
      <c r="BF35" t="n">
        <v>3.79565</v>
      </c>
      <c r="BG35" t="n">
        <v>3.81463</v>
      </c>
      <c r="BH35" t="n">
        <v>3.82771</v>
      </c>
      <c r="BI35" t="n">
        <v>3.84957</v>
      </c>
      <c r="BJ35" t="n">
        <v>3.87316</v>
      </c>
      <c r="BK35" t="n">
        <v>3.89008</v>
      </c>
      <c r="BL35" t="n">
        <v>3.9106</v>
      </c>
      <c r="BM35" t="n">
        <v>3.92661</v>
      </c>
      <c r="BN35" t="n">
        <v>3.94144</v>
      </c>
      <c r="BO35" t="n">
        <v>3.95438</v>
      </c>
      <c r="BP35" t="n">
        <v>3.97065</v>
      </c>
      <c r="BQ35" t="n">
        <v>3.9863</v>
      </c>
      <c r="BR35" t="n">
        <v>4.0035</v>
      </c>
      <c r="BS35" t="n">
        <v>4.02116</v>
      </c>
      <c r="BT35" t="n">
        <v>4.03942</v>
      </c>
      <c r="BU35" t="n">
        <v>4.05394</v>
      </c>
      <c r="BV35" t="n">
        <v>4.07071</v>
      </c>
      <c r="BW35" t="n">
        <v>4.0944</v>
      </c>
      <c r="BX35" t="n">
        <v>4.11188</v>
      </c>
      <c r="BY35" t="n">
        <v>4.13423</v>
      </c>
      <c r="BZ35" t="n">
        <v>4.16316</v>
      </c>
      <c r="CA35" t="n">
        <v>4.17583</v>
      </c>
      <c r="CB35" t="n">
        <v>4.18861</v>
      </c>
      <c r="CC35" t="n">
        <v>4.20208</v>
      </c>
      <c r="CD35" t="n">
        <v>4.21986</v>
      </c>
      <c r="CE35" t="n">
        <v>4.24218</v>
      </c>
      <c r="CF35" t="n">
        <v>4.2609</v>
      </c>
      <c r="CG35" t="n">
        <v>4.28515</v>
      </c>
      <c r="CH35" t="n">
        <v>4.30894</v>
      </c>
      <c r="CI35" t="n">
        <v>4.32759</v>
      </c>
      <c r="CJ35" t="n">
        <v>4.34083</v>
      </c>
      <c r="CK35" t="n">
        <v>4.34899</v>
      </c>
      <c r="CL35" t="n">
        <v>4.36321</v>
      </c>
      <c r="CM35" t="n">
        <v>4.37877</v>
      </c>
      <c r="CN35" t="n">
        <v>4.39955</v>
      </c>
      <c r="CO35" t="n">
        <v>4.41939</v>
      </c>
      <c r="CP35" t="n">
        <v>4.43499</v>
      </c>
      <c r="CQ35" t="n">
        <v>4.44626</v>
      </c>
      <c r="CR35" t="n">
        <v>4.46036</v>
      </c>
      <c r="CS35" t="n">
        <v>4.47797</v>
      </c>
      <c r="CT35" t="n">
        <v>4.49144</v>
      </c>
      <c r="CU35" t="n">
        <v>4.50371</v>
      </c>
      <c r="CV35" t="n">
        <v>4.51912</v>
      </c>
      <c r="CW35" t="n">
        <v>4.5419</v>
      </c>
      <c r="CX35" t="n">
        <v>4.55444</v>
      </c>
      <c r="CY35" t="n">
        <v>4.5694</v>
      </c>
      <c r="CZ35" t="n">
        <v>4.5874</v>
      </c>
      <c r="DA35" t="n">
        <v>4.60092</v>
      </c>
      <c r="DB35" t="n">
        <v>4.61359</v>
      </c>
      <c r="DC35" t="n">
        <v>4.62314</v>
      </c>
      <c r="DD35" t="n">
        <v>4.63389</v>
      </c>
      <c r="DE35" t="n">
        <v>4.64442</v>
      </c>
      <c r="DF35" t="n">
        <v>4.65465</v>
      </c>
      <c r="DG35" t="n">
        <v>4.66781</v>
      </c>
      <c r="DH35" t="n">
        <v>4.68119</v>
      </c>
      <c r="DI35" t="n">
        <v>4.69062</v>
      </c>
      <c r="DJ35" t="n">
        <v>4.70232</v>
      </c>
      <c r="DK35" t="n">
        <v>4.71646</v>
      </c>
      <c r="DL35" t="n">
        <v>4.73521</v>
      </c>
      <c r="DM35" t="n">
        <v>4.75368</v>
      </c>
      <c r="DN35" t="n">
        <v>4.76744</v>
      </c>
      <c r="DO35" t="n">
        <v>4.78497</v>
      </c>
      <c r="DP35" t="n">
        <v>4.80186</v>
      </c>
      <c r="DQ35" t="n">
        <v>4.81121</v>
      </c>
      <c r="DR35" t="n">
        <v>4.82377</v>
      </c>
      <c r="DS35" t="n">
        <v>4.8426</v>
      </c>
      <c r="DT35" t="n">
        <v>4.85734</v>
      </c>
      <c r="DU35" t="n">
        <v>4.87308</v>
      </c>
      <c r="DV35" t="n">
        <v>4.88907</v>
      </c>
      <c r="DW35" t="n">
        <v>4.90399</v>
      </c>
      <c r="DX35" t="n">
        <v>4.92442</v>
      </c>
      <c r="DY35" t="n">
        <v>4.94234</v>
      </c>
      <c r="DZ35" t="n">
        <v>4.95435</v>
      </c>
      <c r="EA35" t="n">
        <v>4.96788</v>
      </c>
      <c r="EB35" t="n">
        <v>4.98303</v>
      </c>
      <c r="EC35" t="n">
        <v>4.99851</v>
      </c>
      <c r="ED35" t="n">
        <v>5.01347</v>
      </c>
      <c r="EE35" t="n">
        <v>5.02273</v>
      </c>
      <c r="EF35" t="n">
        <v>5.03682</v>
      </c>
      <c r="EG35" t="n">
        <v>5.05076</v>
      </c>
      <c r="EH35" t="n">
        <v>5.06233</v>
      </c>
      <c r="EI35" t="n">
        <v>5.07462</v>
      </c>
      <c r="EJ35" t="n">
        <v>5.08734</v>
      </c>
      <c r="EK35" t="n">
        <v>5.09828</v>
      </c>
      <c r="EL35" t="n">
        <v>5.11218</v>
      </c>
      <c r="EM35" t="n">
        <v>5.1289</v>
      </c>
      <c r="EN35" t="n">
        <v>5.14036</v>
      </c>
      <c r="EO35" t="n">
        <v>5.16248</v>
      </c>
      <c r="EP35" t="n">
        <v>5.17937</v>
      </c>
      <c r="EQ35" t="n">
        <v>5.19018</v>
      </c>
      <c r="ER35" t="n">
        <v>5.20738</v>
      </c>
      <c r="ES35" t="n">
        <v>5.22255</v>
      </c>
      <c r="ET35" t="n">
        <v>5.23648</v>
      </c>
      <c r="EU35" t="n">
        <v>5.25361</v>
      </c>
      <c r="EV35" t="n">
        <v>5.26694</v>
      </c>
      <c r="EW35" t="n">
        <v>5.27765</v>
      </c>
      <c r="EX35" t="n">
        <v>5.29227</v>
      </c>
      <c r="EY35" t="n">
        <v>5.30567</v>
      </c>
      <c r="EZ35" t="n">
        <v>5.31381</v>
      </c>
      <c r="FA35" t="n">
        <v>5.32754</v>
      </c>
      <c r="FB35" t="n">
        <v>5.33619</v>
      </c>
      <c r="FC35" t="n">
        <v>5.34237</v>
      </c>
      <c r="FD35" t="n">
        <v>5.35692</v>
      </c>
      <c r="FE35" t="n">
        <v>5.37301</v>
      </c>
      <c r="FF35" t="n">
        <v>5.38663</v>
      </c>
      <c r="FG35" t="n">
        <v>5.40356</v>
      </c>
      <c r="FH35" t="n">
        <v>5.41795</v>
      </c>
      <c r="FI35" t="n">
        <v>5.43085</v>
      </c>
      <c r="FJ35" t="n">
        <v>5.44282</v>
      </c>
      <c r="FK35" t="n">
        <v>5.45615</v>
      </c>
      <c r="FL35" t="n">
        <v>5.46725</v>
      </c>
      <c r="FM35" t="n">
        <v>5.47592</v>
      </c>
      <c r="FN35" t="n">
        <v>5.49289</v>
      </c>
      <c r="FO35" t="n">
        <v>5.51062</v>
      </c>
      <c r="FP35" t="n">
        <v>5.52221</v>
      </c>
      <c r="FQ35" t="n">
        <v>5.53396</v>
      </c>
      <c r="FR35" t="n">
        <v>5.54574</v>
      </c>
      <c r="FS35" t="n">
        <v>5.56785</v>
      </c>
      <c r="FT35" t="n">
        <v>5.5791</v>
      </c>
      <c r="FU35" t="n">
        <v>5.59392</v>
      </c>
      <c r="FV35" t="n">
        <v>5.60924</v>
      </c>
      <c r="FW35" t="n">
        <v>5.62333</v>
      </c>
      <c r="FX35" t="n">
        <v>5.6355</v>
      </c>
      <c r="FY35" t="n">
        <v>5.6485</v>
      </c>
      <c r="FZ35" t="n">
        <v>5.65816</v>
      </c>
      <c r="GA35" t="n">
        <v>5.66935</v>
      </c>
      <c r="GB35" t="n">
        <v>5.68709</v>
      </c>
      <c r="GC35" t="n">
        <v>5.69681</v>
      </c>
      <c r="GD35" t="n">
        <v>5.70859</v>
      </c>
      <c r="GE35" t="n">
        <v>5.72219</v>
      </c>
      <c r="GF35" t="n">
        <v>5.73415</v>
      </c>
      <c r="GG35" t="n">
        <v>5.74579</v>
      </c>
      <c r="GH35" t="n">
        <v>5.76052</v>
      </c>
      <c r="GI35" t="n">
        <v>5.7775</v>
      </c>
      <c r="GJ35" t="n">
        <v>5.78628</v>
      </c>
      <c r="GK35" t="n">
        <v>5.79454</v>
      </c>
      <c r="GL35" t="n">
        <v>5.80535</v>
      </c>
      <c r="GM35" t="n">
        <v>5.8142</v>
      </c>
      <c r="GN35" t="n">
        <v>5.81955</v>
      </c>
      <c r="GO35" t="n">
        <v>5.83086</v>
      </c>
      <c r="GP35" t="n">
        <v>5.84182</v>
      </c>
      <c r="GQ35" t="n">
        <v>5.85279</v>
      </c>
      <c r="GR35" t="n">
        <v>5.87428</v>
      </c>
      <c r="GS35" t="n">
        <v>5.89186</v>
      </c>
      <c r="GT35" t="n">
        <v>5.90446</v>
      </c>
      <c r="GU35" t="n">
        <v>5.91895</v>
      </c>
      <c r="GV35" t="n">
        <v>5.93192</v>
      </c>
      <c r="GW35" t="n">
        <v>5.93965</v>
      </c>
      <c r="GX35" t="n">
        <v>5.94862</v>
      </c>
      <c r="GY35" t="n">
        <v>5.95564</v>
      </c>
      <c r="GZ35" t="n">
        <v>5.96893</v>
      </c>
      <c r="HA35" t="n">
        <v>5.97979</v>
      </c>
      <c r="HB35" t="n">
        <v>5.98916</v>
      </c>
      <c r="HC35" t="n">
        <v>6.00644</v>
      </c>
      <c r="HD35" t="n">
        <v>6.02029</v>
      </c>
      <c r="HE35" t="n">
        <v>6.03366</v>
      </c>
      <c r="HF35" t="n">
        <v>6.04349</v>
      </c>
      <c r="HG35" t="n">
        <v>6.05498</v>
      </c>
      <c r="HH35" t="n">
        <v>6.06617</v>
      </c>
      <c r="HI35" t="n">
        <v>6.07599</v>
      </c>
      <c r="HJ35" t="n">
        <v>6.08599</v>
      </c>
      <c r="HK35" t="n">
        <v>6.09386</v>
      </c>
      <c r="HL35" t="n">
        <v>6.10472</v>
      </c>
      <c r="HM35" t="n">
        <v>6.11621</v>
      </c>
      <c r="HN35" t="n">
        <v>6.12533</v>
      </c>
      <c r="HO35" t="n">
        <v>6.13579</v>
      </c>
      <c r="HP35" t="n">
        <v>6.14971</v>
      </c>
      <c r="HQ35" t="n">
        <v>6.16286</v>
      </c>
      <c r="HR35" t="n">
        <v>6.17625</v>
      </c>
      <c r="HS35" t="n">
        <v>6.18561</v>
      </c>
      <c r="HT35" t="n">
        <v>6.20089</v>
      </c>
      <c r="HU35" t="n">
        <v>6.21646</v>
      </c>
      <c r="HV35" t="n">
        <v>6.22745</v>
      </c>
      <c r="HW35" t="n">
        <v>6.23977</v>
      </c>
      <c r="HX35" t="n">
        <v>6.25094</v>
      </c>
      <c r="HY35" t="n">
        <v>6.26021</v>
      </c>
      <c r="HZ35" t="n">
        <v>6.27737</v>
      </c>
      <c r="IA35" t="n">
        <v>6.29202</v>
      </c>
      <c r="IB35" t="n">
        <v>6.30019</v>
      </c>
      <c r="IC35" t="n">
        <v>6.3089</v>
      </c>
      <c r="ID35" t="n">
        <v>6.31882</v>
      </c>
      <c r="IE35" t="n">
        <v>6.33805</v>
      </c>
      <c r="IF35" t="n">
        <v>6.34633</v>
      </c>
      <c r="IG35" t="n">
        <v>6.35601</v>
      </c>
      <c r="IH35" t="n">
        <v>6.37004</v>
      </c>
      <c r="II35" t="n">
        <v>6.37701</v>
      </c>
      <c r="IJ35" t="n">
        <v>6.38687</v>
      </c>
      <c r="IK35" t="n">
        <v>6.40464</v>
      </c>
      <c r="IL35" t="n">
        <v>6.41957</v>
      </c>
      <c r="IM35" t="n">
        <v>6.43459</v>
      </c>
      <c r="IN35" t="n">
        <v>6.4493</v>
      </c>
      <c r="IO35" t="n">
        <v>6.45805</v>
      </c>
      <c r="IP35" t="n">
        <v>6.47162</v>
      </c>
      <c r="IQ35" t="n">
        <v>6.47665</v>
      </c>
      <c r="IR35" t="n">
        <v>6.48881</v>
      </c>
      <c r="IS35" t="n">
        <v>6.49848</v>
      </c>
      <c r="IT35" t="n">
        <v>6.5109</v>
      </c>
      <c r="IU35" t="n">
        <v>6.52395</v>
      </c>
      <c r="IV35" t="n">
        <v>6.53896</v>
      </c>
      <c r="IW35" t="n">
        <v>6.54854</v>
      </c>
      <c r="IX35" t="n">
        <v>6.5621</v>
      </c>
      <c r="IY35" t="n">
        <v>6.57023</v>
      </c>
      <c r="IZ35" t="n">
        <v>6.57858</v>
      </c>
      <c r="JA35" t="n">
        <v>6.58958</v>
      </c>
      <c r="JB35" t="n">
        <v>6.59745</v>
      </c>
      <c r="JC35" t="n">
        <v>6.60574</v>
      </c>
      <c r="JD35" t="n">
        <v>6.61471</v>
      </c>
      <c r="JE35" t="n">
        <v>6.62796</v>
      </c>
      <c r="JF35" t="n">
        <v>6.63838</v>
      </c>
      <c r="JG35" t="n">
        <v>6.6452</v>
      </c>
      <c r="JH35" t="n">
        <v>6.65039</v>
      </c>
      <c r="JI35" t="n">
        <v>6.65648</v>
      </c>
      <c r="JJ35" t="n">
        <v>6.66375</v>
      </c>
      <c r="JK35" t="n">
        <v>6.67368</v>
      </c>
      <c r="JL35" t="n">
        <v>6.68685</v>
      </c>
      <c r="JM35" t="n">
        <v>6.69716</v>
      </c>
      <c r="JN35" t="n">
        <v>6.70536</v>
      </c>
      <c r="JO35" t="n">
        <v>6.72044</v>
      </c>
      <c r="JP35" t="n">
        <v>6.73269</v>
      </c>
      <c r="JQ35" t="n">
        <v>6.74721</v>
      </c>
      <c r="JR35" t="n">
        <v>6.7635</v>
      </c>
      <c r="JS35" t="n">
        <v>6.77314</v>
      </c>
      <c r="JT35" t="n">
        <v>6.78899</v>
      </c>
      <c r="JU35" t="n">
        <v>6.79975</v>
      </c>
      <c r="JV35" t="n">
        <v>6.81334</v>
      </c>
      <c r="JW35" t="n">
        <v>6.82621</v>
      </c>
      <c r="JX35" t="n">
        <v>6.83802</v>
      </c>
      <c r="JY35" t="n">
        <v>6.84763</v>
      </c>
      <c r="JZ35" t="n">
        <v>6.86126</v>
      </c>
      <c r="KA35" t="n">
        <v>6.87093</v>
      </c>
      <c r="KB35" t="n">
        <v>6.88147</v>
      </c>
      <c r="KC35" t="n">
        <v>6.89442</v>
      </c>
      <c r="KD35" t="n">
        <v>6.90416</v>
      </c>
      <c r="KE35" t="n">
        <v>6.91067</v>
      </c>
      <c r="KF35" t="n">
        <v>6.92424</v>
      </c>
      <c r="KG35" t="n">
        <v>6.93715</v>
      </c>
      <c r="KH35" t="n">
        <v>6.95282</v>
      </c>
      <c r="KI35" t="n">
        <v>6.96786</v>
      </c>
      <c r="KJ35" t="n">
        <v>6.9757</v>
      </c>
      <c r="KK35" t="n">
        <v>6.98876</v>
      </c>
      <c r="KL35" t="n">
        <v>7.00318</v>
      </c>
      <c r="KM35" t="n">
        <v>7.01316</v>
      </c>
      <c r="KN35" t="n">
        <v>7.02911</v>
      </c>
      <c r="KO35" t="n">
        <v>7.04626</v>
      </c>
      <c r="KP35" t="n">
        <v>7.05414</v>
      </c>
      <c r="KQ35" t="n">
        <v>7.06477</v>
      </c>
      <c r="KR35" t="n">
        <v>7.07394</v>
      </c>
      <c r="KS35" t="n">
        <v>7.08375</v>
      </c>
      <c r="KT35" t="n">
        <v>7.10388</v>
      </c>
      <c r="KU35" t="n">
        <v>7.11402</v>
      </c>
      <c r="KV35" t="n">
        <v>7.12394</v>
      </c>
      <c r="KW35" t="n">
        <v>7.13507</v>
      </c>
      <c r="KX35" t="n">
        <v>7.14958</v>
      </c>
      <c r="KY35" t="n">
        <v>7.16084</v>
      </c>
      <c r="KZ35" t="n">
        <v>7.16883</v>
      </c>
      <c r="LA35" t="n">
        <v>7.17995</v>
      </c>
      <c r="LB35" t="n">
        <v>7.19046</v>
      </c>
      <c r="LC35" t="n">
        <v>7.19864</v>
      </c>
      <c r="LD35" t="n">
        <v>7.20963</v>
      </c>
      <c r="LE35" t="n">
        <v>7.22036</v>
      </c>
      <c r="LF35" t="n">
        <v>7.23325</v>
      </c>
      <c r="LG35" t="n">
        <v>7.24603</v>
      </c>
      <c r="LH35" t="n">
        <v>7.25613</v>
      </c>
      <c r="LI35" t="n">
        <v>7.26661</v>
      </c>
      <c r="LJ35" t="n">
        <v>7.27881</v>
      </c>
      <c r="LK35" t="n">
        <v>7.28984</v>
      </c>
      <c r="LL35" t="n">
        <v>7.29805</v>
      </c>
      <c r="LM35" t="n">
        <v>7.31126</v>
      </c>
      <c r="LN35" t="n">
        <v>7.32237</v>
      </c>
      <c r="LO35" t="n">
        <v>7.33288</v>
      </c>
      <c r="LP35" t="n">
        <v>7.33961</v>
      </c>
      <c r="LQ35" t="n">
        <v>7.35114</v>
      </c>
      <c r="LR35" t="n">
        <v>7.3708</v>
      </c>
      <c r="LS35" t="n">
        <v>7.38348</v>
      </c>
      <c r="LT35" t="n">
        <v>7.39636</v>
      </c>
      <c r="LU35" t="n">
        <v>7.40794</v>
      </c>
      <c r="LV35" t="n">
        <v>7.41687</v>
      </c>
      <c r="LW35" t="n">
        <v>7.42933</v>
      </c>
      <c r="LX35" t="n">
        <v>7.44006</v>
      </c>
      <c r="LY35" t="n">
        <v>7.45556</v>
      </c>
      <c r="LZ35" t="n">
        <v>7.47071</v>
      </c>
      <c r="MA35" t="n">
        <v>7.48096</v>
      </c>
      <c r="MB35" t="n">
        <v>7.49282</v>
      </c>
      <c r="MC35" t="n">
        <v>7.5016</v>
      </c>
      <c r="MD35" t="n">
        <v>7.51084</v>
      </c>
      <c r="ME35" t="n">
        <v>7.52599</v>
      </c>
      <c r="MF35" t="n">
        <v>7.53709</v>
      </c>
      <c r="MG35" t="n">
        <v>7.54969</v>
      </c>
      <c r="MH35" t="n">
        <v>7.56212</v>
      </c>
      <c r="MI35" t="n">
        <v>7.57539</v>
      </c>
      <c r="MJ35" t="n">
        <v>7.58458</v>
      </c>
      <c r="MK35" t="n">
        <v>7.59765</v>
      </c>
      <c r="ML35" t="n">
        <v>7.60805</v>
      </c>
      <c r="MM35" t="n">
        <v>7.61419</v>
      </c>
      <c r="MN35" t="n">
        <v>7.62308</v>
      </c>
      <c r="MO35" t="n">
        <v>7.63497</v>
      </c>
      <c r="MP35" t="n">
        <v>7.64927</v>
      </c>
      <c r="MQ35" t="n">
        <v>7.6559</v>
      </c>
      <c r="MR35" t="n">
        <v>7.66865</v>
      </c>
      <c r="MS35" t="n">
        <v>7.68456</v>
      </c>
      <c r="MT35" t="n">
        <v>7.69783</v>
      </c>
      <c r="MU35" t="n">
        <v>7.70681</v>
      </c>
      <c r="MV35" t="n">
        <v>7.71454</v>
      </c>
      <c r="MW35" t="n">
        <v>7.72792</v>
      </c>
      <c r="MX35" t="n">
        <v>7.7398</v>
      </c>
      <c r="MY35" t="n">
        <v>7.74977</v>
      </c>
      <c r="MZ35" t="n">
        <v>7.76173</v>
      </c>
      <c r="NA35" t="n">
        <v>7.77099</v>
      </c>
      <c r="NB35" t="n">
        <v>7.77872</v>
      </c>
      <c r="NC35" t="n">
        <v>7.78652</v>
      </c>
      <c r="ND35" t="n">
        <v>7.79951</v>
      </c>
      <c r="NE35" t="n">
        <v>7.80867</v>
      </c>
      <c r="NF35" t="n">
        <v>7.82067</v>
      </c>
      <c r="NG35" t="n">
        <v>7.83728</v>
      </c>
      <c r="NH35" t="n">
        <v>7.85029</v>
      </c>
      <c r="NI35" t="n">
        <v>7.86353</v>
      </c>
      <c r="NJ35" t="n">
        <v>7.87525</v>
      </c>
      <c r="NK35" t="n">
        <v>7.8829</v>
      </c>
      <c r="NL35" t="n">
        <v>7.89672</v>
      </c>
      <c r="NM35" t="n">
        <v>7.90598</v>
      </c>
      <c r="NN35" t="n">
        <v>7.91288</v>
      </c>
      <c r="NO35" t="n">
        <v>7.92399</v>
      </c>
      <c r="NP35" t="n">
        <v>7.94037</v>
      </c>
      <c r="NQ35" t="n">
        <v>7.95491</v>
      </c>
      <c r="NR35" t="n">
        <v>7.97146</v>
      </c>
      <c r="NS35" t="n">
        <v>7.98774</v>
      </c>
      <c r="NT35" t="n">
        <v>7.9996</v>
      </c>
      <c r="NU35" t="n">
        <v>8.01216</v>
      </c>
      <c r="NV35" t="n">
        <v>8.02624</v>
      </c>
      <c r="NW35" t="n">
        <v>8.041740000000001</v>
      </c>
      <c r="NX35" t="n">
        <v>8.060790000000001</v>
      </c>
      <c r="NY35" t="n">
        <v>8.075150000000001</v>
      </c>
      <c r="NZ35" t="n">
        <v>8.092269999999999</v>
      </c>
      <c r="OA35" t="n">
        <v>8.10472</v>
      </c>
      <c r="OB35" t="n">
        <v>8.114990000000001</v>
      </c>
      <c r="OC35" t="n">
        <v>8.128439999999999</v>
      </c>
      <c r="OD35" t="n">
        <v>8.142189999999999</v>
      </c>
      <c r="OE35" t="n">
        <v>8.157109999999999</v>
      </c>
      <c r="OF35" t="n">
        <v>8.167210000000001</v>
      </c>
      <c r="OG35" t="n">
        <v>8.176690000000001</v>
      </c>
      <c r="OH35" t="n">
        <v>8.193490000000001</v>
      </c>
      <c r="OI35" t="n">
        <v>8.20262</v>
      </c>
      <c r="OJ35" t="n">
        <v>8.21143</v>
      </c>
      <c r="OK35" t="n">
        <v>8.22484</v>
      </c>
      <c r="OL35" t="n">
        <v>8.23687</v>
      </c>
      <c r="OM35" t="n">
        <v>8.249219999999999</v>
      </c>
      <c r="ON35" t="n">
        <v>8.26496</v>
      </c>
      <c r="OO35" t="n">
        <v>8.27505</v>
      </c>
      <c r="OP35" t="n">
        <v>8.28759</v>
      </c>
      <c r="OQ35" t="n">
        <v>8.29691</v>
      </c>
      <c r="OR35" t="n">
        <v>8.31232</v>
      </c>
      <c r="OS35" t="n">
        <v>8.32695</v>
      </c>
      <c r="OT35" t="n">
        <v>8.34281</v>
      </c>
      <c r="OU35" t="n">
        <v>8.354189999999999</v>
      </c>
      <c r="OV35" t="n">
        <v>8.368969999999999</v>
      </c>
      <c r="OW35" t="n">
        <v>8.380520000000001</v>
      </c>
      <c r="OX35" t="n">
        <v>8.391579999999999</v>
      </c>
      <c r="OY35" t="n">
        <v>8.403600000000001</v>
      </c>
      <c r="OZ35" t="n">
        <v>8.415330000000001</v>
      </c>
      <c r="PA35" t="n">
        <v>8.42811</v>
      </c>
      <c r="PB35" t="n">
        <v>8.442410000000001</v>
      </c>
      <c r="PC35" t="n">
        <v>8.45851</v>
      </c>
      <c r="PD35" t="n">
        <v>8.47226</v>
      </c>
      <c r="PE35" t="n">
        <v>8.48166</v>
      </c>
      <c r="PF35" t="n">
        <v>8.493449999999999</v>
      </c>
      <c r="PG35" t="n">
        <v>8.506769999999999</v>
      </c>
      <c r="PH35" t="n">
        <v>8.52399</v>
      </c>
      <c r="PI35" t="n">
        <v>8.535679999999999</v>
      </c>
      <c r="PJ35" t="n">
        <v>8.550380000000001</v>
      </c>
      <c r="PK35" t="n">
        <v>8.56268</v>
      </c>
      <c r="PL35" t="n">
        <v>8.576029999999999</v>
      </c>
      <c r="PM35" t="n">
        <v>8.594329999999999</v>
      </c>
      <c r="PN35" t="n">
        <v>8.609629999999999</v>
      </c>
      <c r="PO35" t="n">
        <v>8.626720000000001</v>
      </c>
      <c r="PP35" t="n">
        <v>8.643990000000001</v>
      </c>
      <c r="PQ35" t="n">
        <v>8.661820000000001</v>
      </c>
      <c r="PR35" t="n">
        <v>8.672269999999999</v>
      </c>
      <c r="PS35" t="n">
        <v>8.68478</v>
      </c>
      <c r="PT35" t="n">
        <v>8.695040000000001</v>
      </c>
      <c r="PU35" t="n">
        <v>8.70706</v>
      </c>
      <c r="PV35" t="n">
        <v>8.715960000000001</v>
      </c>
      <c r="PW35" t="n">
        <v>8.723520000000001</v>
      </c>
      <c r="PX35" t="n">
        <v>8.734120000000001</v>
      </c>
      <c r="PY35" t="n">
        <v>8.7506</v>
      </c>
      <c r="PZ35" t="n">
        <v>8.764239999999999</v>
      </c>
      <c r="QA35" t="n">
        <v>8.77847</v>
      </c>
      <c r="QB35" t="n">
        <v>8.79003</v>
      </c>
      <c r="QC35" t="n">
        <v>8.79795</v>
      </c>
      <c r="QD35" t="n">
        <v>8.81183</v>
      </c>
      <c r="QE35" t="n">
        <v>8.8224</v>
      </c>
      <c r="QF35" t="n">
        <v>8.838240000000001</v>
      </c>
      <c r="QG35" t="n">
        <v>8.852399999999999</v>
      </c>
      <c r="QH35" t="n">
        <v>8.864140000000001</v>
      </c>
      <c r="QI35" t="n">
        <v>8.881019999999999</v>
      </c>
      <c r="QJ35" t="n">
        <v>8.89246</v>
      </c>
      <c r="QK35" t="n">
        <v>8.908329999999999</v>
      </c>
      <c r="QL35" t="n">
        <v>8.91797</v>
      </c>
      <c r="QM35" t="n">
        <v>8.928559999999999</v>
      </c>
      <c r="QN35" t="n">
        <v>8.938499999999999</v>
      </c>
      <c r="QO35" t="n">
        <v>8.954280000000001</v>
      </c>
      <c r="QP35" t="n">
        <v>8.96241</v>
      </c>
      <c r="QQ35" t="n">
        <v>8.97109</v>
      </c>
      <c r="QR35" t="n">
        <v>8.981619999999999</v>
      </c>
      <c r="QS35" t="n">
        <v>8.9932</v>
      </c>
      <c r="QT35" t="n">
        <v>9.003489999999999</v>
      </c>
      <c r="QU35" t="n">
        <v>9.01427</v>
      </c>
      <c r="QV35" t="n">
        <v>9.02547</v>
      </c>
      <c r="QW35" t="n">
        <v>9.038639999999999</v>
      </c>
      <c r="QX35" t="n">
        <v>9.06152</v>
      </c>
      <c r="QY35" t="n">
        <v>9.07643</v>
      </c>
      <c r="QZ35" t="n">
        <v>9.095420000000001</v>
      </c>
      <c r="RA35" t="n">
        <v>9.116339999999999</v>
      </c>
      <c r="RB35" t="n">
        <v>9.129989999999999</v>
      </c>
      <c r="RC35" t="n">
        <v>9.14371</v>
      </c>
      <c r="RD35" t="n">
        <v>9.158910000000001</v>
      </c>
      <c r="RE35" t="n">
        <v>9.17825</v>
      </c>
      <c r="RF35" t="n">
        <v>9.191179999999999</v>
      </c>
      <c r="RG35" t="n">
        <v>9.203239999999999</v>
      </c>
      <c r="RH35" t="n">
        <v>9.21386</v>
      </c>
      <c r="RI35" t="n">
        <v>9.226369999999999</v>
      </c>
      <c r="RJ35" t="n">
        <v>9.238329999999999</v>
      </c>
      <c r="RK35" t="n">
        <v>9.25109</v>
      </c>
      <c r="RL35" t="n">
        <v>9.26885</v>
      </c>
      <c r="RM35" t="n">
        <v>9.284879999999999</v>
      </c>
      <c r="RN35" t="n">
        <v>9.296049999999999</v>
      </c>
      <c r="RO35" t="n">
        <v>9.31732</v>
      </c>
      <c r="RP35" t="n">
        <v>9.33531</v>
      </c>
      <c r="RQ35" t="n">
        <v>9.344379999999999</v>
      </c>
      <c r="RR35" t="n">
        <v>9.358409999999999</v>
      </c>
      <c r="RS35" t="n">
        <v>9.367139999999999</v>
      </c>
      <c r="RT35" t="n">
        <v>9.375830000000001</v>
      </c>
      <c r="RU35" t="n">
        <v>9.388249999999999</v>
      </c>
      <c r="RV35" t="n">
        <v>9.40335</v>
      </c>
      <c r="RW35" t="n">
        <v>9.415279999999999</v>
      </c>
      <c r="RX35" t="n">
        <v>9.4254</v>
      </c>
      <c r="RY35" t="n">
        <v>9.440849999999999</v>
      </c>
      <c r="RZ35" t="n">
        <v>9.46106</v>
      </c>
      <c r="SA35" t="n">
        <v>9.473850000000001</v>
      </c>
      <c r="SB35" t="n">
        <v>9.490919999999999</v>
      </c>
      <c r="SC35" t="n">
        <v>9.5009</v>
      </c>
      <c r="SD35" t="n">
        <v>9.51648</v>
      </c>
      <c r="SE35" t="n">
        <v>9.5306</v>
      </c>
      <c r="SF35" t="n">
        <v>9.545590000000001</v>
      </c>
      <c r="SG35" t="n">
        <v>9.56298</v>
      </c>
      <c r="SH35" t="n">
        <v>9.58156</v>
      </c>
      <c r="SI35" t="n">
        <v>9.59595</v>
      </c>
      <c r="SJ35" t="n">
        <v>9.61511</v>
      </c>
      <c r="SK35" t="n">
        <v>9.63721</v>
      </c>
      <c r="SL35" t="n">
        <v>9.65096</v>
      </c>
      <c r="SM35" t="n">
        <v>9.663399999999999</v>
      </c>
      <c r="SN35" t="n">
        <v>9.669700000000001</v>
      </c>
      <c r="SO35" t="n">
        <v>9.688179999999999</v>
      </c>
      <c r="SP35" t="n">
        <v>9.709110000000001</v>
      </c>
      <c r="SQ35" t="n">
        <v>9.721500000000001</v>
      </c>
      <c r="SR35" t="n">
        <v>9.73348</v>
      </c>
      <c r="SS35" t="n">
        <v>9.74668</v>
      </c>
      <c r="ST35" t="n">
        <v>9.75596</v>
      </c>
      <c r="SU35" t="n">
        <v>9.770379999999999</v>
      </c>
      <c r="SV35" t="n">
        <v>9.78425</v>
      </c>
      <c r="SW35" t="n">
        <v>9.802680000000001</v>
      </c>
      <c r="SX35" t="n">
        <v>9.818110000000001</v>
      </c>
      <c r="SY35" t="n">
        <v>9.83325</v>
      </c>
      <c r="SZ35" t="n">
        <v>9.85242</v>
      </c>
      <c r="TA35" t="n">
        <v>9.86223</v>
      </c>
      <c r="TB35" t="n">
        <v>9.880420000000001</v>
      </c>
      <c r="TC35" t="n">
        <v>9.897069999999999</v>
      </c>
      <c r="TD35" t="n">
        <v>9.914809999999999</v>
      </c>
      <c r="TE35" t="n">
        <v>9.930680000000001</v>
      </c>
      <c r="TF35" t="n">
        <v>9.94834</v>
      </c>
      <c r="TG35" t="n">
        <v>9.96815</v>
      </c>
      <c r="TH35" t="n">
        <v>9.98217</v>
      </c>
      <c r="TI35" t="n">
        <v>9.994300000000001</v>
      </c>
      <c r="TJ35" t="n">
        <v>10.01278</v>
      </c>
      <c r="TK35" t="n">
        <v>10.03026</v>
      </c>
      <c r="TL35" t="n">
        <v>10.04232</v>
      </c>
      <c r="TM35" t="n">
        <v>10.05557</v>
      </c>
      <c r="TN35" t="n">
        <v>10.07023</v>
      </c>
      <c r="TO35" t="n">
        <v>10.08179</v>
      </c>
      <c r="TP35" t="n">
        <v>10.09639</v>
      </c>
      <c r="TQ35" t="n">
        <v>10.11811</v>
      </c>
      <c r="TR35" t="n">
        <v>10.13365</v>
      </c>
      <c r="TS35" t="n">
        <v>10.15152</v>
      </c>
      <c r="TT35" t="n">
        <v>10.16569</v>
      </c>
      <c r="TU35" t="n">
        <v>10.17886</v>
      </c>
      <c r="TV35" t="n">
        <v>10.18953</v>
      </c>
      <c r="TW35" t="n">
        <v>10.20304</v>
      </c>
      <c r="TX35" t="n">
        <v>10.21637</v>
      </c>
      <c r="TY35" t="n">
        <v>10.2337</v>
      </c>
      <c r="TZ35" t="n">
        <v>10.25036</v>
      </c>
      <c r="UA35" t="n">
        <v>10.26543</v>
      </c>
      <c r="UB35" t="n">
        <v>10.2795</v>
      </c>
      <c r="UC35" t="n">
        <v>10.29692</v>
      </c>
      <c r="UD35" t="n">
        <v>10.3172</v>
      </c>
      <c r="UE35" t="n">
        <v>10.334</v>
      </c>
      <c r="UF35" t="n">
        <v>10.34963</v>
      </c>
      <c r="UG35" t="n">
        <v>10.36477</v>
      </c>
      <c r="UH35" t="n">
        <v>10.38451</v>
      </c>
      <c r="UI35" t="n">
        <v>10.39732</v>
      </c>
      <c r="UJ35" t="n">
        <v>10.41436</v>
      </c>
      <c r="UK35" t="n">
        <v>10.43043</v>
      </c>
      <c r="UL35" t="n">
        <v>10.45043</v>
      </c>
      <c r="UM35" t="n">
        <v>10.46629</v>
      </c>
      <c r="UN35" t="n">
        <v>10.49345</v>
      </c>
      <c r="UO35" t="n">
        <v>10.51888</v>
      </c>
      <c r="UP35" t="n">
        <v>10.53481</v>
      </c>
      <c r="UQ35" t="n">
        <v>10.54864</v>
      </c>
      <c r="UR35" t="n">
        <v>10.56299</v>
      </c>
      <c r="US35" t="n">
        <v>10.57558</v>
      </c>
      <c r="UT35" t="n">
        <v>10.59742</v>
      </c>
      <c r="UU35" t="n">
        <v>10.61631</v>
      </c>
      <c r="UV35" t="n">
        <v>10.63282</v>
      </c>
      <c r="UW35" t="n">
        <v>10.65138</v>
      </c>
      <c r="UX35" t="n">
        <v>10.67318</v>
      </c>
      <c r="UY35" t="n">
        <v>10.69381</v>
      </c>
      <c r="UZ35" t="n">
        <v>10.72279</v>
      </c>
      <c r="VA35" t="n">
        <v>10.74601</v>
      </c>
      <c r="VB35" t="n">
        <v>10.75943</v>
      </c>
      <c r="VC35" t="n">
        <v>10.78034</v>
      </c>
      <c r="VD35" t="n">
        <v>10.79437</v>
      </c>
      <c r="VE35" t="n">
        <v>10.80707</v>
      </c>
      <c r="VF35" t="n">
        <v>10.81789</v>
      </c>
      <c r="VG35" t="n">
        <v>10.82814</v>
      </c>
      <c r="VH35" t="n">
        <v>10.84422</v>
      </c>
      <c r="VI35" t="n">
        <v>10.86611</v>
      </c>
      <c r="VJ35" t="n">
        <v>10.89238</v>
      </c>
      <c r="VK35" t="n">
        <v>10.90785</v>
      </c>
      <c r="VL35" t="n">
        <v>10.9225</v>
      </c>
      <c r="VM35" t="n">
        <v>10.95197</v>
      </c>
      <c r="VN35" t="n">
        <v>10.96991</v>
      </c>
      <c r="VO35" t="n">
        <v>10.98384</v>
      </c>
      <c r="VP35" t="n">
        <v>10.99887</v>
      </c>
      <c r="VQ35" t="n">
        <v>11.02081</v>
      </c>
      <c r="VR35" t="n">
        <v>11.03684</v>
      </c>
      <c r="VS35" t="n">
        <v>11.05283</v>
      </c>
      <c r="VT35" t="n">
        <v>11.06994</v>
      </c>
      <c r="VU35" t="n">
        <v>11.08528</v>
      </c>
      <c r="VV35" t="n">
        <v>11.09829</v>
      </c>
      <c r="VW35" t="n">
        <v>11.11749</v>
      </c>
      <c r="VX35" t="n">
        <v>11.1469</v>
      </c>
      <c r="VY35" t="n">
        <v>11.17378</v>
      </c>
      <c r="VZ35" t="n">
        <v>11.19167</v>
      </c>
      <c r="WA35" t="n">
        <v>11.20545</v>
      </c>
      <c r="WB35" t="n">
        <v>11.2239</v>
      </c>
      <c r="WC35" t="n">
        <v>11.24236</v>
      </c>
      <c r="WD35" t="n">
        <v>11.26112</v>
      </c>
      <c r="WE35" t="n">
        <v>11.29042</v>
      </c>
      <c r="WF35" t="n">
        <v>11.30851</v>
      </c>
      <c r="WG35" t="n">
        <v>11.32429</v>
      </c>
      <c r="WH35" t="n">
        <v>11.33815</v>
      </c>
      <c r="WI35" t="n">
        <v>11.35699</v>
      </c>
      <c r="WJ35" t="n">
        <v>11.37855</v>
      </c>
      <c r="WK35" t="n">
        <v>11.40909</v>
      </c>
      <c r="WL35" t="n">
        <v>11.43032</v>
      </c>
      <c r="WM35" t="n">
        <v>11.45673</v>
      </c>
      <c r="WN35" t="n">
        <v>11.48622</v>
      </c>
      <c r="WO35" t="n">
        <v>11.508</v>
      </c>
      <c r="WP35" t="n">
        <v>11.52473</v>
      </c>
      <c r="WQ35" t="n">
        <v>11.54235</v>
      </c>
      <c r="WR35" t="n">
        <v>11.5608</v>
      </c>
      <c r="WS35" t="n">
        <v>11.57907</v>
      </c>
      <c r="WT35" t="n">
        <v>11.59296</v>
      </c>
      <c r="WU35" t="n">
        <v>11.60755</v>
      </c>
      <c r="WV35" t="n">
        <v>11.62232</v>
      </c>
      <c r="WW35" t="n">
        <v>11.65593</v>
      </c>
      <c r="WX35" t="n">
        <v>11.67921</v>
      </c>
      <c r="WY35" t="n">
        <v>11.70247</v>
      </c>
      <c r="WZ35" t="n">
        <v>11.72388</v>
      </c>
      <c r="XA35" t="n">
        <v>11.74239</v>
      </c>
      <c r="XB35" t="n">
        <v>11.75785</v>
      </c>
      <c r="XC35" t="n">
        <v>11.77581</v>
      </c>
      <c r="XD35" t="n">
        <v>11.78835</v>
      </c>
      <c r="XE35" t="n">
        <v>11.80853</v>
      </c>
      <c r="XF35" t="n">
        <v>11.82213</v>
      </c>
      <c r="XG35" t="n">
        <v>11.84159</v>
      </c>
      <c r="XH35" t="n">
        <v>11.86129</v>
      </c>
      <c r="XI35" t="n">
        <v>11.87815</v>
      </c>
      <c r="XJ35" t="n">
        <v>11.90417</v>
      </c>
      <c r="XK35" t="n">
        <v>11.92925</v>
      </c>
      <c r="XL35" t="n">
        <v>11.95934</v>
      </c>
      <c r="XM35" t="n">
        <v>11.97779</v>
      </c>
      <c r="XN35" t="n">
        <v>11.9923</v>
      </c>
      <c r="XO35" t="n">
        <v>12.01383</v>
      </c>
      <c r="XP35" t="n">
        <v>12.0321</v>
      </c>
      <c r="XQ35" t="n">
        <v>12.04807</v>
      </c>
      <c r="XR35" t="n">
        <v>12.06823</v>
      </c>
      <c r="XS35" t="n">
        <v>12.08262</v>
      </c>
      <c r="XT35" t="n">
        <v>12.09836</v>
      </c>
      <c r="XU35" t="n">
        <v>12.11579</v>
      </c>
      <c r="XV35" t="n">
        <v>12.13427</v>
      </c>
      <c r="XW35" t="n">
        <v>12.15396</v>
      </c>
      <c r="XX35" t="n">
        <v>12.17196</v>
      </c>
      <c r="XY35" t="n">
        <v>12.1883</v>
      </c>
      <c r="XZ35" t="n">
        <v>12.20605</v>
      </c>
      <c r="YA35" t="n">
        <v>12.23129</v>
      </c>
      <c r="YB35" t="n">
        <v>12.25047</v>
      </c>
      <c r="YC35" t="n">
        <v>12.27291</v>
      </c>
      <c r="YD35" t="n">
        <v>12.29702</v>
      </c>
      <c r="YE35" t="n">
        <v>12.32032</v>
      </c>
      <c r="YF35" t="n">
        <v>12.33945</v>
      </c>
      <c r="YG35" t="n">
        <v>12.35642</v>
      </c>
      <c r="YH35" t="n">
        <v>12.37471</v>
      </c>
      <c r="YI35" t="n">
        <v>12.3972</v>
      </c>
      <c r="YJ35" t="n">
        <v>12.42548</v>
      </c>
      <c r="YK35" t="n">
        <v>12.44863</v>
      </c>
      <c r="YL35" t="n">
        <v>12.47088</v>
      </c>
      <c r="YM35" t="n">
        <v>12.49637</v>
      </c>
      <c r="YN35" t="n">
        <v>12.51676</v>
      </c>
      <c r="YO35" t="n">
        <v>12.54153</v>
      </c>
      <c r="YP35" t="n">
        <v>12.56322</v>
      </c>
      <c r="YQ35" t="n">
        <v>12.5727</v>
      </c>
      <c r="YR35" t="n">
        <v>12.59821</v>
      </c>
      <c r="YS35" t="n">
        <v>12.624</v>
      </c>
      <c r="YT35" t="n">
        <v>12.64274</v>
      </c>
      <c r="YU35" t="n">
        <v>12.66942</v>
      </c>
      <c r="YV35" t="n">
        <v>12.70643</v>
      </c>
      <c r="YW35" t="n">
        <v>12.73042</v>
      </c>
      <c r="YX35" t="n">
        <v>12.75497</v>
      </c>
      <c r="YY35" t="n">
        <v>12.78168</v>
      </c>
      <c r="YZ35" t="n">
        <v>12.81224</v>
      </c>
      <c r="ZA35" t="n">
        <v>12.84142</v>
      </c>
      <c r="ZB35" t="n">
        <v>12.87525</v>
      </c>
      <c r="ZC35" t="n">
        <v>12.90197</v>
      </c>
      <c r="ZD35" t="n">
        <v>12.93022</v>
      </c>
      <c r="ZE35" t="n">
        <v>12.95739</v>
      </c>
      <c r="ZF35" t="n">
        <v>12.98072</v>
      </c>
      <c r="ZG35" t="n">
        <v>12.99688</v>
      </c>
      <c r="ZH35" t="n">
        <v>13.01546</v>
      </c>
      <c r="ZI35" t="n">
        <v>13.0569</v>
      </c>
      <c r="ZJ35" t="n">
        <v>13.087</v>
      </c>
      <c r="ZK35" t="n">
        <v>13.10854</v>
      </c>
      <c r="ZL35" t="n">
        <v>13.13721</v>
      </c>
      <c r="ZM35" t="n">
        <v>13.15792</v>
      </c>
      <c r="ZN35" t="n">
        <v>13.17865</v>
      </c>
      <c r="ZO35" t="n">
        <v>13.20506</v>
      </c>
      <c r="ZP35" t="n">
        <v>13.23482</v>
      </c>
      <c r="ZQ35" t="n">
        <v>13.25594</v>
      </c>
      <c r="ZR35" t="n">
        <v>13.28231</v>
      </c>
      <c r="ZS35" t="n">
        <v>13.30206</v>
      </c>
      <c r="ZT35" t="n">
        <v>13.33307</v>
      </c>
      <c r="ZU35" t="n">
        <v>13.36876</v>
      </c>
      <c r="ZV35" t="n">
        <v>13.39453</v>
      </c>
      <c r="ZW35" t="n">
        <v>13.41691</v>
      </c>
      <c r="ZX35" t="n">
        <v>13.44584</v>
      </c>
      <c r="ZY35" t="n">
        <v>13.47683</v>
      </c>
      <c r="ZZ35" t="n">
        <v>13.49775</v>
      </c>
      <c r="AAA35" t="n">
        <v>13.52588</v>
      </c>
      <c r="AAB35" t="n">
        <v>13.54573</v>
      </c>
      <c r="AAC35" t="n">
        <v>13.57402</v>
      </c>
      <c r="AAD35" t="n">
        <v>13.60046</v>
      </c>
      <c r="AAE35" t="n">
        <v>13.61438</v>
      </c>
      <c r="AAF35" t="n">
        <v>13.63993</v>
      </c>
      <c r="AAG35" t="n">
        <v>13.66443</v>
      </c>
      <c r="AAH35" t="n">
        <v>13.70457</v>
      </c>
      <c r="AAI35" t="n">
        <v>13.73455</v>
      </c>
      <c r="AAJ35" t="n">
        <v>13.76559</v>
      </c>
      <c r="AAK35" t="n">
        <v>13.79173</v>
      </c>
      <c r="AAL35" t="n">
        <v>13.81863</v>
      </c>
      <c r="AAM35" t="n">
        <v>13.84576</v>
      </c>
      <c r="AAN35" t="n">
        <v>13.86872</v>
      </c>
      <c r="AAO35" t="n">
        <v>13.90006</v>
      </c>
      <c r="AAP35" t="n">
        <v>13.92811</v>
      </c>
      <c r="AAQ35" t="n">
        <v>13.95638</v>
      </c>
      <c r="AAR35" t="n">
        <v>13.98938</v>
      </c>
      <c r="AAS35" t="n">
        <v>14.01037</v>
      </c>
      <c r="AAT35" t="n">
        <v>14.03426</v>
      </c>
      <c r="AAU35" t="n">
        <v>14.07086</v>
      </c>
      <c r="AAV35" t="n">
        <v>14.10522</v>
      </c>
      <c r="AAW35" t="n">
        <v>14.1269</v>
      </c>
      <c r="AAX35" t="n">
        <v>14.15726</v>
      </c>
      <c r="AAY35" t="n">
        <v>14.19339</v>
      </c>
      <c r="AAZ35" t="n">
        <v>14.22569</v>
      </c>
      <c r="ABA35" t="n">
        <v>14.25595</v>
      </c>
      <c r="ABB35" t="n">
        <v>14.28625</v>
      </c>
      <c r="ABC35" t="n">
        <v>14.32751</v>
      </c>
      <c r="ABD35" t="n">
        <v>14.35616</v>
      </c>
      <c r="ABE35" t="n">
        <v>14.38624</v>
      </c>
      <c r="ABF35" t="n">
        <v>14.40442</v>
      </c>
      <c r="ABG35" t="n">
        <v>14.43679</v>
      </c>
      <c r="ABH35" t="n">
        <v>14.47417</v>
      </c>
      <c r="ABI35" t="n">
        <v>14.49247</v>
      </c>
      <c r="ABJ35" t="n">
        <v>14.52076</v>
      </c>
      <c r="ABK35" t="n">
        <v>14.54411</v>
      </c>
      <c r="ABL35" t="n">
        <v>14.57093</v>
      </c>
      <c r="ABM35" t="n">
        <v>14.60323</v>
      </c>
      <c r="ABN35" t="n">
        <v>14.62781</v>
      </c>
      <c r="ABO35" t="n">
        <v>14.67136</v>
      </c>
      <c r="ABP35" t="n">
        <v>14.70392</v>
      </c>
      <c r="ABQ35" t="n">
        <v>14.73214</v>
      </c>
      <c r="ABR35" t="n">
        <v>14.77576</v>
      </c>
      <c r="ABS35" t="n">
        <v>14.8108</v>
      </c>
      <c r="ABT35" t="n">
        <v>14.83583</v>
      </c>
      <c r="ABU35" t="n">
        <v>14.85984</v>
      </c>
      <c r="ABV35" t="n">
        <v>14.90493</v>
      </c>
      <c r="ABW35" t="n">
        <v>14.93502</v>
      </c>
      <c r="ABX35" t="n">
        <v>14.9678</v>
      </c>
      <c r="ABY35" t="n">
        <v>15.00283</v>
      </c>
      <c r="ABZ35" t="n">
        <v>15.04692</v>
      </c>
      <c r="ACA35" t="n">
        <v>15.09237</v>
      </c>
      <c r="ACB35" t="n">
        <v>15.13442</v>
      </c>
      <c r="ACC35" t="n">
        <v>15.16853</v>
      </c>
      <c r="ACD35" t="n">
        <v>15.19697</v>
      </c>
      <c r="ACE35" t="n">
        <v>15.22481</v>
      </c>
      <c r="ACF35" t="n">
        <v>15.26177</v>
      </c>
      <c r="ACG35" t="n">
        <v>15.32346</v>
      </c>
      <c r="ACH35" t="n">
        <v>15.36142</v>
      </c>
      <c r="ACI35" t="n">
        <v>15.40827</v>
      </c>
      <c r="ACJ35" t="n">
        <v>15.44057</v>
      </c>
      <c r="ACK35" t="n">
        <v>15.47329</v>
      </c>
      <c r="ACL35" t="n">
        <v>15.51431</v>
      </c>
      <c r="ACM35" t="n">
        <v>15.54474</v>
      </c>
      <c r="ACN35" t="n">
        <v>15.56589</v>
      </c>
      <c r="ACO35" t="n">
        <v>15.59447</v>
      </c>
      <c r="ACP35" t="n">
        <v>15.63339</v>
      </c>
      <c r="ACQ35" t="n">
        <v>15.68561</v>
      </c>
      <c r="ACR35" t="n">
        <v>15.73114</v>
      </c>
      <c r="ACS35" t="n">
        <v>15.77492</v>
      </c>
      <c r="ACT35" t="n">
        <v>15.81297</v>
      </c>
      <c r="ACU35" t="n">
        <v>15.86092</v>
      </c>
      <c r="ACV35" t="n">
        <v>15.90023</v>
      </c>
      <c r="ACW35" t="n">
        <v>15.94413</v>
      </c>
      <c r="ACX35" t="n">
        <v>15.97555</v>
      </c>
      <c r="ACY35" t="n">
        <v>16.01048</v>
      </c>
      <c r="ACZ35" t="n">
        <v>16.03754</v>
      </c>
      <c r="ADA35" t="n">
        <v>16.06443</v>
      </c>
      <c r="ADB35" t="n">
        <v>16.08899</v>
      </c>
      <c r="ADC35" t="n">
        <v>16.1149</v>
      </c>
      <c r="ADD35" t="n">
        <v>16.15281</v>
      </c>
      <c r="ADE35" t="n">
        <v>16.20493</v>
      </c>
      <c r="ADF35" t="n">
        <v>16.26432</v>
      </c>
      <c r="ADG35" t="n">
        <v>16.29301</v>
      </c>
      <c r="ADH35" t="n">
        <v>16.32627</v>
      </c>
      <c r="ADI35" t="n">
        <v>16.37764</v>
      </c>
      <c r="ADJ35" t="n">
        <v>16.42432</v>
      </c>
      <c r="ADK35" t="n">
        <v>16.46187</v>
      </c>
      <c r="ADL35" t="n">
        <v>16.48587</v>
      </c>
      <c r="ADM35" t="n">
        <v>16.52037</v>
      </c>
      <c r="ADN35" t="n">
        <v>16.55098</v>
      </c>
      <c r="ADO35" t="n">
        <v>16.58772</v>
      </c>
      <c r="ADP35" t="n">
        <v>16.63051</v>
      </c>
      <c r="ADQ35" t="n">
        <v>16.66505</v>
      </c>
      <c r="ADR35" t="n">
        <v>16.69406</v>
      </c>
      <c r="ADS35" t="n">
        <v>16.72612</v>
      </c>
      <c r="ADT35" t="n">
        <v>16.76781</v>
      </c>
      <c r="ADU35" t="n">
        <v>16.80449</v>
      </c>
      <c r="ADV35" t="n">
        <v>16.84249</v>
      </c>
      <c r="ADW35" t="n">
        <v>16.88628</v>
      </c>
      <c r="ADX35" t="n">
        <v>16.94026</v>
      </c>
      <c r="ADY35" t="n">
        <v>16.99817</v>
      </c>
      <c r="ADZ35" t="n">
        <v>17.04173</v>
      </c>
      <c r="AEA35" t="n">
        <v>17.07783</v>
      </c>
      <c r="AEB35" t="n">
        <v>17.10933</v>
      </c>
      <c r="AEC35" t="n">
        <v>17.13671</v>
      </c>
      <c r="AED35" t="n">
        <v>17.17354</v>
      </c>
      <c r="AEE35" t="n">
        <v>17.24969</v>
      </c>
      <c r="AEF35" t="n">
        <v>17.32424</v>
      </c>
      <c r="AEG35" t="n">
        <v>17.37628</v>
      </c>
      <c r="AEH35" t="n">
        <v>17.43589</v>
      </c>
      <c r="AEI35" t="n">
        <v>17.49175</v>
      </c>
      <c r="AEJ35" t="n">
        <v>17.53731</v>
      </c>
      <c r="AEK35" t="n">
        <v>17.5965</v>
      </c>
      <c r="AEL35" t="n">
        <v>17.63397</v>
      </c>
      <c r="AEM35" t="n">
        <v>17.69481</v>
      </c>
      <c r="AEN35" t="n">
        <v>17.75449</v>
      </c>
      <c r="AEO35" t="n">
        <v>17.7921</v>
      </c>
      <c r="AEP35" t="n">
        <v>17.84622</v>
      </c>
      <c r="AEQ35" t="n">
        <v>17.8921</v>
      </c>
      <c r="AER35" t="n">
        <v>17.93279</v>
      </c>
      <c r="AES35" t="n">
        <v>17.97981</v>
      </c>
      <c r="AET35" t="n">
        <v>18.03081</v>
      </c>
      <c r="AEU35" t="n">
        <v>18.0927</v>
      </c>
      <c r="AEV35" t="n">
        <v>18.15755</v>
      </c>
      <c r="AEW35" t="n">
        <v>18.20949</v>
      </c>
      <c r="AEX35" t="n">
        <v>18.24234</v>
      </c>
      <c r="AEY35" t="n">
        <v>18.28521</v>
      </c>
      <c r="AEZ35" t="n">
        <v>18.34365</v>
      </c>
      <c r="AFA35" t="n">
        <v>18.39136</v>
      </c>
      <c r="AFB35" t="n">
        <v>18.44322</v>
      </c>
      <c r="AFC35" t="n">
        <v>18.50038</v>
      </c>
      <c r="AFD35" t="n">
        <v>18.53797</v>
      </c>
      <c r="AFE35" t="n">
        <v>18.59503</v>
      </c>
      <c r="AFF35" t="n">
        <v>18.63679</v>
      </c>
      <c r="AFG35" t="n">
        <v>18.71313</v>
      </c>
      <c r="AFH35" t="n">
        <v>18.77326</v>
      </c>
      <c r="AFI35" t="n">
        <v>18.8266</v>
      </c>
      <c r="AFJ35" t="n">
        <v>18.86889</v>
      </c>
      <c r="AFK35" t="n">
        <v>18.92497</v>
      </c>
      <c r="AFL35" t="n">
        <v>18.98744</v>
      </c>
      <c r="AFM35" t="n">
        <v>19.06305</v>
      </c>
      <c r="AFN35" t="n">
        <v>19.11891</v>
      </c>
      <c r="AFO35" t="n">
        <v>19.19927</v>
      </c>
      <c r="AFP35" t="n">
        <v>19.26447</v>
      </c>
      <c r="AFQ35" t="n">
        <v>19.33264</v>
      </c>
      <c r="AFR35" t="n">
        <v>19.39746</v>
      </c>
      <c r="AFS35" t="n">
        <v>19.4496</v>
      </c>
      <c r="AFT35" t="n">
        <v>19.5129</v>
      </c>
      <c r="AFU35" t="n">
        <v>19.58893</v>
      </c>
      <c r="AFV35" t="n">
        <v>19.65592</v>
      </c>
      <c r="AFW35" t="n">
        <v>19.72656</v>
      </c>
      <c r="AFX35" t="n">
        <v>19.80241</v>
      </c>
      <c r="AFY35" t="n">
        <v>19.86123</v>
      </c>
      <c r="AFZ35" t="n">
        <v>19.90154</v>
      </c>
      <c r="AGA35" t="n">
        <v>19.9851</v>
      </c>
      <c r="AGB35" t="n">
        <v>20.06212</v>
      </c>
      <c r="AGC35" t="n">
        <v>20.12972</v>
      </c>
      <c r="AGD35" t="n">
        <v>20.21117</v>
      </c>
      <c r="AGE35" t="n">
        <v>20.26473</v>
      </c>
      <c r="AGF35" t="n">
        <v>20.33263</v>
      </c>
      <c r="AGG35" t="n">
        <v>20.40868</v>
      </c>
      <c r="AGH35" t="n">
        <v>20.49745</v>
      </c>
      <c r="AGI35" t="n">
        <v>20.55798</v>
      </c>
      <c r="AGJ35" t="n">
        <v>20.61443</v>
      </c>
      <c r="AGK35" t="n">
        <v>20.70832</v>
      </c>
      <c r="AGL35" t="n">
        <v>20.7774</v>
      </c>
      <c r="AGM35" t="n">
        <v>20.82745</v>
      </c>
      <c r="AGN35" t="n">
        <v>20.87837</v>
      </c>
      <c r="AGO35" t="n">
        <v>20.93562</v>
      </c>
      <c r="AGP35" t="n">
        <v>21.02182</v>
      </c>
      <c r="AGQ35" t="n">
        <v>21.0893</v>
      </c>
      <c r="AGR35" t="n">
        <v>21.17793</v>
      </c>
      <c r="AGS35" t="n">
        <v>21.29473</v>
      </c>
      <c r="AGT35" t="n">
        <v>21.40949</v>
      </c>
      <c r="AGU35" t="n">
        <v>21.54626</v>
      </c>
      <c r="AGV35" t="n">
        <v>21.61218</v>
      </c>
      <c r="AGW35" t="n">
        <v>21.66875</v>
      </c>
      <c r="AGX35" t="n">
        <v>21.75609</v>
      </c>
      <c r="AGY35" t="n">
        <v>21.85513</v>
      </c>
      <c r="AGZ35" t="n">
        <v>21.94248</v>
      </c>
      <c r="AHA35" t="n">
        <v>22.01652</v>
      </c>
      <c r="AHB35" t="n">
        <v>22.12109</v>
      </c>
      <c r="AHC35" t="n">
        <v>22.23229</v>
      </c>
      <c r="AHD35" t="n">
        <v>22.32928</v>
      </c>
      <c r="AHE35" t="n">
        <v>22.3959</v>
      </c>
      <c r="AHF35" t="n">
        <v>22.48321</v>
      </c>
      <c r="AHG35" t="n">
        <v>22.59124</v>
      </c>
      <c r="AHH35" t="n">
        <v>22.6967</v>
      </c>
      <c r="AHI35" t="n">
        <v>22.7705</v>
      </c>
      <c r="AHJ35" t="n">
        <v>22.89335</v>
      </c>
      <c r="AHK35" t="n">
        <v>22.97699</v>
      </c>
      <c r="AHL35" t="n">
        <v>23.04144</v>
      </c>
      <c r="AHM35" t="n">
        <v>23.16309</v>
      </c>
      <c r="AHN35" t="n">
        <v>23.30234</v>
      </c>
      <c r="AHO35" t="n">
        <v>23.48747</v>
      </c>
      <c r="AHP35" t="n">
        <v>23.6818</v>
      </c>
      <c r="AHQ35" t="n">
        <v>23.82271</v>
      </c>
      <c r="AHR35" t="n">
        <v>23.91518</v>
      </c>
      <c r="AHS35" t="n">
        <v>24.03169</v>
      </c>
      <c r="AHT35" t="n">
        <v>24.18007</v>
      </c>
      <c r="AHU35" t="n">
        <v>24.30994</v>
      </c>
      <c r="AHV35" t="n">
        <v>24.42997</v>
      </c>
      <c r="AHW35" t="n">
        <v>24.53633</v>
      </c>
      <c r="AHX35" t="n">
        <v>24.6518</v>
      </c>
      <c r="AHY35" t="n">
        <v>24.7811</v>
      </c>
      <c r="AHZ35" t="n">
        <v>24.91063</v>
      </c>
      <c r="AIA35" t="n">
        <v>25.08548</v>
      </c>
      <c r="AIB35" t="n">
        <v>25.25503</v>
      </c>
      <c r="AIC35" t="n">
        <v>25.40917</v>
      </c>
      <c r="AID35" t="n">
        <v>25.58839</v>
      </c>
      <c r="AIE35" t="n">
        <v>25.70692</v>
      </c>
      <c r="AIF35" t="n">
        <v>25.87464</v>
      </c>
      <c r="AIG35" t="n">
        <v>26.02667</v>
      </c>
      <c r="AIH35" t="n">
        <v>26.20746</v>
      </c>
      <c r="AII35" t="n">
        <v>26.34724</v>
      </c>
      <c r="AIJ35" t="n">
        <v>26.52347</v>
      </c>
      <c r="AIK35" t="n">
        <v>26.76641</v>
      </c>
      <c r="AIL35" t="n">
        <v>26.99563</v>
      </c>
      <c r="AIM35" t="n">
        <v>27.15636</v>
      </c>
      <c r="AIN35" t="n">
        <v>27.29993</v>
      </c>
      <c r="AIO35" t="n">
        <v>27.4364</v>
      </c>
      <c r="AIP35" t="n">
        <v>27.56094</v>
      </c>
      <c r="AIQ35" t="n">
        <v>27.80356</v>
      </c>
      <c r="AIR35" t="n">
        <v>28.06523</v>
      </c>
      <c r="AIS35" t="n">
        <v>28.22415</v>
      </c>
      <c r="AIT35" t="n">
        <v>28.45194</v>
      </c>
      <c r="AIU35" t="n">
        <v>28.6156</v>
      </c>
      <c r="AIV35" t="n">
        <v>28.78603</v>
      </c>
      <c r="AIW35" t="n">
        <v>28.97432</v>
      </c>
      <c r="AIX35" t="n">
        <v>29.13796</v>
      </c>
      <c r="AIY35" t="n">
        <v>29.33706</v>
      </c>
      <c r="AIZ35" t="n">
        <v>29.61453</v>
      </c>
      <c r="AJA35" t="n">
        <v>29.82146</v>
      </c>
      <c r="AJB35" t="n">
        <v>30.04807</v>
      </c>
      <c r="AJC35" t="n">
        <v>30.25415</v>
      </c>
      <c r="AJD35" t="n">
        <v>30.43495</v>
      </c>
      <c r="AJE35" t="n">
        <v>30.70471</v>
      </c>
      <c r="AJF35" t="n">
        <v>30.94135</v>
      </c>
      <c r="AJG35" t="n">
        <v>31.0888</v>
      </c>
      <c r="AJH35" t="n">
        <v>31.37259</v>
      </c>
      <c r="AJI35" t="n">
        <v>31.61954</v>
      </c>
      <c r="AJJ35" t="n">
        <v>31.77361</v>
      </c>
      <c r="AJK35" t="n">
        <v>31.95362</v>
      </c>
      <c r="AJL35" t="n">
        <v>32.20105</v>
      </c>
      <c r="AJM35" t="n">
        <v>32.47765</v>
      </c>
      <c r="AJN35" t="n">
        <v>32.70961</v>
      </c>
      <c r="AJO35" t="n">
        <v>33.04531</v>
      </c>
      <c r="AJP35" t="n">
        <v>33.27679</v>
      </c>
      <c r="AJQ35" t="n">
        <v>33.60706</v>
      </c>
      <c r="AJR35" t="n">
        <v>33.94803</v>
      </c>
      <c r="AJS35" t="n">
        <v>34.41828</v>
      </c>
      <c r="AJT35" t="n">
        <v>34.96602</v>
      </c>
      <c r="AJU35" t="n">
        <v>35.27641</v>
      </c>
      <c r="AJV35" t="n">
        <v>35.65681</v>
      </c>
      <c r="AJW35" t="n">
        <v>35.96727</v>
      </c>
      <c r="AJX35" t="n">
        <v>36.27606</v>
      </c>
      <c r="AJY35" t="n">
        <v>36.62611</v>
      </c>
      <c r="AJZ35" t="n">
        <v>37.1786</v>
      </c>
      <c r="AKA35" t="n">
        <v>37.6891</v>
      </c>
      <c r="AKB35" t="n">
        <v>38.38631</v>
      </c>
      <c r="AKC35" t="n">
        <v>38.90934</v>
      </c>
      <c r="AKD35" t="n">
        <v>39.66879</v>
      </c>
      <c r="AKE35" t="n">
        <v>40.14962</v>
      </c>
      <c r="AKF35" t="n">
        <v>40.70584</v>
      </c>
      <c r="AKG35" t="n">
        <v>41.1427</v>
      </c>
      <c r="AKH35" t="n">
        <v>41.77249</v>
      </c>
      <c r="AKI35" t="n">
        <v>42.36818</v>
      </c>
      <c r="AKJ35" t="n">
        <v>42.86219</v>
      </c>
      <c r="AKK35" t="n">
        <v>43.53664</v>
      </c>
      <c r="AKL35" t="n">
        <v>44.16179</v>
      </c>
      <c r="AKM35" t="n">
        <v>44.99425</v>
      </c>
      <c r="AKN35" t="n">
        <v>45.63937</v>
      </c>
      <c r="AKO35" t="n">
        <v>46.23908</v>
      </c>
      <c r="AKP35" t="n">
        <v>46.69413</v>
      </c>
      <c r="AKQ35" t="n">
        <v>47.17551</v>
      </c>
      <c r="AKR35" t="n">
        <v>48.03481</v>
      </c>
      <c r="AKS35" t="n">
        <v>49.06939</v>
      </c>
      <c r="AKT35" t="n">
        <v>49.76334</v>
      </c>
      <c r="AKU35" t="n">
        <v>50.80822</v>
      </c>
      <c r="AKV35" t="n">
        <v>51.73143</v>
      </c>
      <c r="AKW35" t="n">
        <v>53.03976</v>
      </c>
      <c r="AKX35" t="n">
        <v>54.09437</v>
      </c>
      <c r="AKY35" t="n">
        <v>55.25834</v>
      </c>
      <c r="AKZ35" t="n">
        <v>56.78413</v>
      </c>
      <c r="ALA35" t="n">
        <v>58.14834</v>
      </c>
      <c r="ALB35" t="n">
        <v>59.29076</v>
      </c>
      <c r="ALC35" t="n">
        <v>60.70816</v>
      </c>
      <c r="ALD35" t="n">
        <v>61.63847</v>
      </c>
      <c r="ALE35" t="n">
        <v>63.97266</v>
      </c>
      <c r="ALF35" t="n">
        <v>67.07281</v>
      </c>
      <c r="ALG35" t="n">
        <v>69.46561</v>
      </c>
      <c r="ALH35" t="n">
        <v>72.66963</v>
      </c>
      <c r="ALI35" t="n">
        <v>76.32844</v>
      </c>
      <c r="ALJ35" t="n">
        <v>79.46014</v>
      </c>
      <c r="ALK35" t="n">
        <v>84.67171</v>
      </c>
      <c r="ALL35" t="n">
        <v>92.99701</v>
      </c>
      <c r="ALM35" t="n">
        <v>104.66211</v>
      </c>
      <c r="ALN35" t="n">
        <v>126.14223</v>
      </c>
      <c r="ALO35" t="n">
        <v>186.84395</v>
      </c>
    </row>
    <row r="36">
      <c r="A36" t="inlineStr">
        <is>
          <t>Sudan</t>
        </is>
      </c>
      <c r="B36" t="inlineStr">
        <is>
          <t>SDN</t>
        </is>
      </c>
      <c r="C36" s="13">
        <f>AVERAGE(SI36,SJ36)</f>
        <v/>
      </c>
      <c r="D36" t="n">
        <v>0.40268</v>
      </c>
      <c r="E36" t="n">
        <v>0.59192</v>
      </c>
      <c r="F36" t="n">
        <v>0.69838</v>
      </c>
      <c r="G36" t="n">
        <v>0.76203</v>
      </c>
      <c r="H36" t="n">
        <v>0.7906300000000001</v>
      </c>
      <c r="I36" t="n">
        <v>0.82325</v>
      </c>
      <c r="J36" t="n">
        <v>0.88602</v>
      </c>
      <c r="K36" t="n">
        <v>0.9167</v>
      </c>
      <c r="L36" t="n">
        <v>0.93527</v>
      </c>
      <c r="M36" t="n">
        <v>0.96826</v>
      </c>
      <c r="N36" t="n">
        <v>0.98786</v>
      </c>
      <c r="O36" t="n">
        <v>0.9957</v>
      </c>
      <c r="P36" t="n">
        <v>1.01394</v>
      </c>
      <c r="Q36" t="n">
        <v>1.02523</v>
      </c>
      <c r="R36" t="n">
        <v>1.03853</v>
      </c>
      <c r="S36" t="n">
        <v>1.05688</v>
      </c>
      <c r="T36" t="n">
        <v>1.07574</v>
      </c>
      <c r="U36" t="n">
        <v>1.09331</v>
      </c>
      <c r="V36" t="n">
        <v>1.10711</v>
      </c>
      <c r="W36" t="n">
        <v>1.12119</v>
      </c>
      <c r="X36" t="n">
        <v>1.13112</v>
      </c>
      <c r="Y36" t="n">
        <v>1.14704</v>
      </c>
      <c r="Z36" t="n">
        <v>1.16033</v>
      </c>
      <c r="AA36" t="n">
        <v>1.17007</v>
      </c>
      <c r="AB36" t="n">
        <v>1.18008</v>
      </c>
      <c r="AC36" t="n">
        <v>1.18981</v>
      </c>
      <c r="AD36" t="n">
        <v>1.2029</v>
      </c>
      <c r="AE36" t="n">
        <v>1.21498</v>
      </c>
      <c r="AF36" t="n">
        <v>1.22829</v>
      </c>
      <c r="AG36" t="n">
        <v>1.23842</v>
      </c>
      <c r="AH36" t="n">
        <v>1.2462</v>
      </c>
      <c r="AI36" t="n">
        <v>1.25117</v>
      </c>
      <c r="AJ36" t="n">
        <v>1.25473</v>
      </c>
      <c r="AK36" t="n">
        <v>1.26831</v>
      </c>
      <c r="AL36" t="n">
        <v>1.27855</v>
      </c>
      <c r="AM36" t="n">
        <v>1.28999</v>
      </c>
      <c r="AN36" t="n">
        <v>1.30155</v>
      </c>
      <c r="AO36" t="n">
        <v>1.30899</v>
      </c>
      <c r="AP36" t="n">
        <v>1.31692</v>
      </c>
      <c r="AQ36" t="n">
        <v>1.32564</v>
      </c>
      <c r="AR36" t="n">
        <v>1.332</v>
      </c>
      <c r="AS36" t="n">
        <v>1.34457</v>
      </c>
      <c r="AT36" t="n">
        <v>1.35227</v>
      </c>
      <c r="AU36" t="n">
        <v>1.36151</v>
      </c>
      <c r="AV36" t="n">
        <v>1.372</v>
      </c>
      <c r="AW36" t="n">
        <v>1.37676</v>
      </c>
      <c r="AX36" t="n">
        <v>1.3857</v>
      </c>
      <c r="AY36" t="n">
        <v>1.39218</v>
      </c>
      <c r="AZ36" t="n">
        <v>1.39767</v>
      </c>
      <c r="BA36" t="n">
        <v>1.40544</v>
      </c>
      <c r="BB36" t="n">
        <v>1.40913</v>
      </c>
      <c r="BC36" t="n">
        <v>1.41527</v>
      </c>
      <c r="BD36" t="n">
        <v>1.42389</v>
      </c>
      <c r="BE36" t="n">
        <v>1.42841</v>
      </c>
      <c r="BF36" t="n">
        <v>1.43506</v>
      </c>
      <c r="BG36" t="n">
        <v>1.44053</v>
      </c>
      <c r="BH36" t="n">
        <v>1.44819</v>
      </c>
      <c r="BI36" t="n">
        <v>1.45472</v>
      </c>
      <c r="BJ36" t="n">
        <v>1.45721</v>
      </c>
      <c r="BK36" t="n">
        <v>1.45978</v>
      </c>
      <c r="BL36" t="n">
        <v>1.47374</v>
      </c>
      <c r="BM36" t="n">
        <v>1.48061</v>
      </c>
      <c r="BN36" t="n">
        <v>1.48787</v>
      </c>
      <c r="BO36" t="n">
        <v>1.49649</v>
      </c>
      <c r="BP36" t="n">
        <v>1.50752</v>
      </c>
      <c r="BQ36" t="n">
        <v>1.51178</v>
      </c>
      <c r="BR36" t="n">
        <v>1.51666</v>
      </c>
      <c r="BS36" t="n">
        <v>1.52761</v>
      </c>
      <c r="BT36" t="n">
        <v>1.53496</v>
      </c>
      <c r="BU36" t="n">
        <v>1.54089</v>
      </c>
      <c r="BV36" t="n">
        <v>1.54659</v>
      </c>
      <c r="BW36" t="n">
        <v>1.55169</v>
      </c>
      <c r="BX36" t="n">
        <v>1.55769</v>
      </c>
      <c r="BY36" t="n">
        <v>1.56454</v>
      </c>
      <c r="BZ36" t="n">
        <v>1.56953</v>
      </c>
      <c r="CA36" t="n">
        <v>1.57688</v>
      </c>
      <c r="CB36" t="n">
        <v>1.5856</v>
      </c>
      <c r="CC36" t="n">
        <v>1.5989</v>
      </c>
      <c r="CD36" t="n">
        <v>1.60421</v>
      </c>
      <c r="CE36" t="n">
        <v>1.60707</v>
      </c>
      <c r="CF36" t="n">
        <v>1.61189</v>
      </c>
      <c r="CG36" t="n">
        <v>1.61915</v>
      </c>
      <c r="CH36" t="n">
        <v>1.62594</v>
      </c>
      <c r="CI36" t="n">
        <v>1.63101</v>
      </c>
      <c r="CJ36" t="n">
        <v>1.6371</v>
      </c>
      <c r="CK36" t="n">
        <v>1.64652</v>
      </c>
      <c r="CL36" t="n">
        <v>1.65372</v>
      </c>
      <c r="CM36" t="n">
        <v>1.65748</v>
      </c>
      <c r="CN36" t="n">
        <v>1.66197</v>
      </c>
      <c r="CO36" t="n">
        <v>1.66764</v>
      </c>
      <c r="CP36" t="n">
        <v>1.6733</v>
      </c>
      <c r="CQ36" t="n">
        <v>1.67899</v>
      </c>
      <c r="CR36" t="n">
        <v>1.68663</v>
      </c>
      <c r="CS36" t="n">
        <v>1.69276</v>
      </c>
      <c r="CT36" t="n">
        <v>1.69646</v>
      </c>
      <c r="CU36" t="n">
        <v>1.70133</v>
      </c>
      <c r="CV36" t="n">
        <v>1.70715</v>
      </c>
      <c r="CW36" t="n">
        <v>1.71248</v>
      </c>
      <c r="CX36" t="n">
        <v>1.72031</v>
      </c>
      <c r="CY36" t="n">
        <v>1.72437</v>
      </c>
      <c r="CZ36" t="n">
        <v>1.73112</v>
      </c>
      <c r="DA36" t="n">
        <v>1.73587</v>
      </c>
      <c r="DB36" t="n">
        <v>1.74253</v>
      </c>
      <c r="DC36" t="n">
        <v>1.75203</v>
      </c>
      <c r="DD36" t="n">
        <v>1.75619</v>
      </c>
      <c r="DE36" t="n">
        <v>1.76184</v>
      </c>
      <c r="DF36" t="n">
        <v>1.77484</v>
      </c>
      <c r="DG36" t="n">
        <v>1.78318</v>
      </c>
      <c r="DH36" t="n">
        <v>1.78653</v>
      </c>
      <c r="DI36" t="n">
        <v>1.78866</v>
      </c>
      <c r="DJ36" t="n">
        <v>1.79846</v>
      </c>
      <c r="DK36" t="n">
        <v>1.8018</v>
      </c>
      <c r="DL36" t="n">
        <v>1.80569</v>
      </c>
      <c r="DM36" t="n">
        <v>1.81318</v>
      </c>
      <c r="DN36" t="n">
        <v>1.8212</v>
      </c>
      <c r="DO36" t="n">
        <v>1.82602</v>
      </c>
      <c r="DP36" t="n">
        <v>1.83206</v>
      </c>
      <c r="DQ36" t="n">
        <v>1.83744</v>
      </c>
      <c r="DR36" t="n">
        <v>1.84103</v>
      </c>
      <c r="DS36" t="n">
        <v>1.84637</v>
      </c>
      <c r="DT36" t="n">
        <v>1.85061</v>
      </c>
      <c r="DU36" t="n">
        <v>1.85484</v>
      </c>
      <c r="DV36" t="n">
        <v>1.86216</v>
      </c>
      <c r="DW36" t="n">
        <v>1.86705</v>
      </c>
      <c r="DX36" t="n">
        <v>1.87276</v>
      </c>
      <c r="DY36" t="n">
        <v>1.8766</v>
      </c>
      <c r="DZ36" t="n">
        <v>1.88014</v>
      </c>
      <c r="EA36" t="n">
        <v>1.8841</v>
      </c>
      <c r="EB36" t="n">
        <v>1.88823</v>
      </c>
      <c r="EC36" t="n">
        <v>1.89187</v>
      </c>
      <c r="ED36" t="n">
        <v>1.89577</v>
      </c>
      <c r="EE36" t="n">
        <v>1.89942</v>
      </c>
      <c r="EF36" t="n">
        <v>1.90387</v>
      </c>
      <c r="EG36" t="n">
        <v>1.90741</v>
      </c>
      <c r="EH36" t="n">
        <v>1.91241</v>
      </c>
      <c r="EI36" t="n">
        <v>1.91613</v>
      </c>
      <c r="EJ36" t="n">
        <v>1.92016</v>
      </c>
      <c r="EK36" t="n">
        <v>1.92395</v>
      </c>
      <c r="EL36" t="n">
        <v>1.93033</v>
      </c>
      <c r="EM36" t="n">
        <v>1.93378</v>
      </c>
      <c r="EN36" t="n">
        <v>1.93889</v>
      </c>
      <c r="EO36" t="n">
        <v>1.946</v>
      </c>
      <c r="EP36" t="n">
        <v>1.95389</v>
      </c>
      <c r="EQ36" t="n">
        <v>1.95913</v>
      </c>
      <c r="ER36" t="n">
        <v>1.96337</v>
      </c>
      <c r="ES36" t="n">
        <v>1.96776</v>
      </c>
      <c r="ET36" t="n">
        <v>1.97292</v>
      </c>
      <c r="EU36" t="n">
        <v>1.97933</v>
      </c>
      <c r="EV36" t="n">
        <v>1.98181</v>
      </c>
      <c r="EW36" t="n">
        <v>1.98922</v>
      </c>
      <c r="EX36" t="n">
        <v>1.99711</v>
      </c>
      <c r="EY36" t="n">
        <v>2.00198</v>
      </c>
      <c r="EZ36" t="n">
        <v>2.00595</v>
      </c>
      <c r="FA36" t="n">
        <v>2.01122</v>
      </c>
      <c r="FB36" t="n">
        <v>2.01493</v>
      </c>
      <c r="FC36" t="n">
        <v>2.01818</v>
      </c>
      <c r="FD36" t="n">
        <v>2.02247</v>
      </c>
      <c r="FE36" t="n">
        <v>2.02521</v>
      </c>
      <c r="FF36" t="n">
        <v>2.02885</v>
      </c>
      <c r="FG36" t="n">
        <v>2.03337</v>
      </c>
      <c r="FH36" t="n">
        <v>2.03912</v>
      </c>
      <c r="FI36" t="n">
        <v>2.04467</v>
      </c>
      <c r="FJ36" t="n">
        <v>2.04955</v>
      </c>
      <c r="FK36" t="n">
        <v>2.05631</v>
      </c>
      <c r="FL36" t="n">
        <v>2.05924</v>
      </c>
      <c r="FM36" t="n">
        <v>2.06152</v>
      </c>
      <c r="FN36" t="n">
        <v>2.0656</v>
      </c>
      <c r="FO36" t="n">
        <v>2.06952</v>
      </c>
      <c r="FP36" t="n">
        <v>2.07405</v>
      </c>
      <c r="FQ36" t="n">
        <v>2.07897</v>
      </c>
      <c r="FR36" t="n">
        <v>2.08424</v>
      </c>
      <c r="FS36" t="n">
        <v>2.08646</v>
      </c>
      <c r="FT36" t="n">
        <v>2.09146</v>
      </c>
      <c r="FU36" t="n">
        <v>2.09583</v>
      </c>
      <c r="FV36" t="n">
        <v>2.09829</v>
      </c>
      <c r="FW36" t="n">
        <v>2.10173</v>
      </c>
      <c r="FX36" t="n">
        <v>2.10455</v>
      </c>
      <c r="FY36" t="n">
        <v>2.10966</v>
      </c>
      <c r="FZ36" t="n">
        <v>2.1132</v>
      </c>
      <c r="GA36" t="n">
        <v>2.11713</v>
      </c>
      <c r="GB36" t="n">
        <v>2.12067</v>
      </c>
      <c r="GC36" t="n">
        <v>2.12558</v>
      </c>
      <c r="GD36" t="n">
        <v>2.13077</v>
      </c>
      <c r="GE36" t="n">
        <v>2.13699</v>
      </c>
      <c r="GF36" t="n">
        <v>2.1399</v>
      </c>
      <c r="GG36" t="n">
        <v>2.14457</v>
      </c>
      <c r="GH36" t="n">
        <v>2.14907</v>
      </c>
      <c r="GI36" t="n">
        <v>2.15418</v>
      </c>
      <c r="GJ36" t="n">
        <v>2.15712</v>
      </c>
      <c r="GK36" t="n">
        <v>2.16176</v>
      </c>
      <c r="GL36" t="n">
        <v>2.16384</v>
      </c>
      <c r="GM36" t="n">
        <v>2.16508</v>
      </c>
      <c r="GN36" t="n">
        <v>2.1691</v>
      </c>
      <c r="GO36" t="n">
        <v>2.17367</v>
      </c>
      <c r="GP36" t="n">
        <v>2.17685</v>
      </c>
      <c r="GQ36" t="n">
        <v>2.18009</v>
      </c>
      <c r="GR36" t="n">
        <v>2.18203</v>
      </c>
      <c r="GS36" t="n">
        <v>2.18414</v>
      </c>
      <c r="GT36" t="n">
        <v>2.18664</v>
      </c>
      <c r="GU36" t="n">
        <v>2.18952</v>
      </c>
      <c r="GV36" t="n">
        <v>2.19424</v>
      </c>
      <c r="GW36" t="n">
        <v>2.19865</v>
      </c>
      <c r="GX36" t="n">
        <v>2.20207</v>
      </c>
      <c r="GY36" t="n">
        <v>2.20413</v>
      </c>
      <c r="GZ36" t="n">
        <v>2.20821</v>
      </c>
      <c r="HA36" t="n">
        <v>2.21261</v>
      </c>
      <c r="HB36" t="n">
        <v>2.21588</v>
      </c>
      <c r="HC36" t="n">
        <v>2.21897</v>
      </c>
      <c r="HD36" t="n">
        <v>2.22342</v>
      </c>
      <c r="HE36" t="n">
        <v>2.22841</v>
      </c>
      <c r="HF36" t="n">
        <v>2.23334</v>
      </c>
      <c r="HG36" t="n">
        <v>2.23698</v>
      </c>
      <c r="HH36" t="n">
        <v>2.2389</v>
      </c>
      <c r="HI36" t="n">
        <v>2.24415</v>
      </c>
      <c r="HJ36" t="n">
        <v>2.24944</v>
      </c>
      <c r="HK36" t="n">
        <v>2.25346</v>
      </c>
      <c r="HL36" t="n">
        <v>2.25826</v>
      </c>
      <c r="HM36" t="n">
        <v>2.26259</v>
      </c>
      <c r="HN36" t="n">
        <v>2.26818</v>
      </c>
      <c r="HO36" t="n">
        <v>2.27111</v>
      </c>
      <c r="HP36" t="n">
        <v>2.27608</v>
      </c>
      <c r="HQ36" t="n">
        <v>2.28279</v>
      </c>
      <c r="HR36" t="n">
        <v>2.28625</v>
      </c>
      <c r="HS36" t="n">
        <v>2.28893</v>
      </c>
      <c r="HT36" t="n">
        <v>2.29295</v>
      </c>
      <c r="HU36" t="n">
        <v>2.29541</v>
      </c>
      <c r="HV36" t="n">
        <v>2.29747</v>
      </c>
      <c r="HW36" t="n">
        <v>2.30052</v>
      </c>
      <c r="HX36" t="n">
        <v>2.30605</v>
      </c>
      <c r="HY36" t="n">
        <v>2.31131</v>
      </c>
      <c r="HZ36" t="n">
        <v>2.31513</v>
      </c>
      <c r="IA36" t="n">
        <v>2.31952</v>
      </c>
      <c r="IB36" t="n">
        <v>2.32499</v>
      </c>
      <c r="IC36" t="n">
        <v>2.33028</v>
      </c>
      <c r="ID36" t="n">
        <v>2.33302</v>
      </c>
      <c r="IE36" t="n">
        <v>2.3376</v>
      </c>
      <c r="IF36" t="n">
        <v>2.34043</v>
      </c>
      <c r="IG36" t="n">
        <v>2.34404</v>
      </c>
      <c r="IH36" t="n">
        <v>2.34726</v>
      </c>
      <c r="II36" t="n">
        <v>2.35083</v>
      </c>
      <c r="IJ36" t="n">
        <v>2.3555</v>
      </c>
      <c r="IK36" t="n">
        <v>2.36028</v>
      </c>
      <c r="IL36" t="n">
        <v>2.36371</v>
      </c>
      <c r="IM36" t="n">
        <v>2.3664</v>
      </c>
      <c r="IN36" t="n">
        <v>2.3708</v>
      </c>
      <c r="IO36" t="n">
        <v>2.3764</v>
      </c>
      <c r="IP36" t="n">
        <v>2.3816</v>
      </c>
      <c r="IQ36" t="n">
        <v>2.38721</v>
      </c>
      <c r="IR36" t="n">
        <v>2.39133</v>
      </c>
      <c r="IS36" t="n">
        <v>2.39427</v>
      </c>
      <c r="IT36" t="n">
        <v>2.39668</v>
      </c>
      <c r="IU36" t="n">
        <v>2.40009</v>
      </c>
      <c r="IV36" t="n">
        <v>2.40339</v>
      </c>
      <c r="IW36" t="n">
        <v>2.40711</v>
      </c>
      <c r="IX36" t="n">
        <v>2.41089</v>
      </c>
      <c r="IY36" t="n">
        <v>2.41312</v>
      </c>
      <c r="IZ36" t="n">
        <v>2.41653</v>
      </c>
      <c r="JA36" t="n">
        <v>2.42011</v>
      </c>
      <c r="JB36" t="n">
        <v>2.42326</v>
      </c>
      <c r="JC36" t="n">
        <v>2.4255</v>
      </c>
      <c r="JD36" t="n">
        <v>2.42883</v>
      </c>
      <c r="JE36" t="n">
        <v>2.43282</v>
      </c>
      <c r="JF36" t="n">
        <v>2.43648</v>
      </c>
      <c r="JG36" t="n">
        <v>2.43974</v>
      </c>
      <c r="JH36" t="n">
        <v>2.44211</v>
      </c>
      <c r="JI36" t="n">
        <v>2.44632</v>
      </c>
      <c r="JJ36" t="n">
        <v>2.45305</v>
      </c>
      <c r="JK36" t="n">
        <v>2.45539</v>
      </c>
      <c r="JL36" t="n">
        <v>2.45677</v>
      </c>
      <c r="JM36" t="n">
        <v>2.45952</v>
      </c>
      <c r="JN36" t="n">
        <v>2.46317</v>
      </c>
      <c r="JO36" t="n">
        <v>2.46729</v>
      </c>
      <c r="JP36" t="n">
        <v>2.47123</v>
      </c>
      <c r="JQ36" t="n">
        <v>2.47471</v>
      </c>
      <c r="JR36" t="n">
        <v>2.47759</v>
      </c>
      <c r="JS36" t="n">
        <v>2.48121</v>
      </c>
      <c r="JT36" t="n">
        <v>2.48599</v>
      </c>
      <c r="JU36" t="n">
        <v>2.48886</v>
      </c>
      <c r="JV36" t="n">
        <v>2.49091</v>
      </c>
      <c r="JW36" t="n">
        <v>2.49329</v>
      </c>
      <c r="JX36" t="n">
        <v>2.49731</v>
      </c>
      <c r="JY36" t="n">
        <v>2.50079</v>
      </c>
      <c r="JZ36" t="n">
        <v>2.50394</v>
      </c>
      <c r="KA36" t="n">
        <v>2.50672</v>
      </c>
      <c r="KB36" t="n">
        <v>2.50853</v>
      </c>
      <c r="KC36" t="n">
        <v>2.51227</v>
      </c>
      <c r="KD36" t="n">
        <v>2.51671</v>
      </c>
      <c r="KE36" t="n">
        <v>2.51972</v>
      </c>
      <c r="KF36" t="n">
        <v>2.52564</v>
      </c>
      <c r="KG36" t="n">
        <v>2.53029</v>
      </c>
      <c r="KH36" t="n">
        <v>2.53319</v>
      </c>
      <c r="KI36" t="n">
        <v>2.53651</v>
      </c>
      <c r="KJ36" t="n">
        <v>2.53878</v>
      </c>
      <c r="KK36" t="n">
        <v>2.54235</v>
      </c>
      <c r="KL36" t="n">
        <v>2.54743</v>
      </c>
      <c r="KM36" t="n">
        <v>2.5513</v>
      </c>
      <c r="KN36" t="n">
        <v>2.55493</v>
      </c>
      <c r="KO36" t="n">
        <v>2.55742</v>
      </c>
      <c r="KP36" t="n">
        <v>2.56043</v>
      </c>
      <c r="KQ36" t="n">
        <v>2.56493</v>
      </c>
      <c r="KR36" t="n">
        <v>2.57129</v>
      </c>
      <c r="KS36" t="n">
        <v>2.57604</v>
      </c>
      <c r="KT36" t="n">
        <v>2.58191</v>
      </c>
      <c r="KU36" t="n">
        <v>2.58476</v>
      </c>
      <c r="KV36" t="n">
        <v>2.58647</v>
      </c>
      <c r="KW36" t="n">
        <v>2.58917</v>
      </c>
      <c r="KX36" t="n">
        <v>2.59363</v>
      </c>
      <c r="KY36" t="n">
        <v>2.59736</v>
      </c>
      <c r="KZ36" t="n">
        <v>2.6015</v>
      </c>
      <c r="LA36" t="n">
        <v>2.60589</v>
      </c>
      <c r="LB36" t="n">
        <v>2.61068</v>
      </c>
      <c r="LC36" t="n">
        <v>2.61512</v>
      </c>
      <c r="LD36" t="n">
        <v>2.61983</v>
      </c>
      <c r="LE36" t="n">
        <v>2.62322</v>
      </c>
      <c r="LF36" t="n">
        <v>2.62577</v>
      </c>
      <c r="LG36" t="n">
        <v>2.62898</v>
      </c>
      <c r="LH36" t="n">
        <v>2.63248</v>
      </c>
      <c r="LI36" t="n">
        <v>2.63518</v>
      </c>
      <c r="LJ36" t="n">
        <v>2.63776</v>
      </c>
      <c r="LK36" t="n">
        <v>2.63998</v>
      </c>
      <c r="LL36" t="n">
        <v>2.6438</v>
      </c>
      <c r="LM36" t="n">
        <v>2.64851</v>
      </c>
      <c r="LN36" t="n">
        <v>2.64997</v>
      </c>
      <c r="LO36" t="n">
        <v>2.6523</v>
      </c>
      <c r="LP36" t="n">
        <v>2.65474</v>
      </c>
      <c r="LQ36" t="n">
        <v>2.65738</v>
      </c>
      <c r="LR36" t="n">
        <v>2.65933</v>
      </c>
      <c r="LS36" t="n">
        <v>2.66283</v>
      </c>
      <c r="LT36" t="n">
        <v>2.66977</v>
      </c>
      <c r="LU36" t="n">
        <v>2.67405</v>
      </c>
      <c r="LV36" t="n">
        <v>2.67652</v>
      </c>
      <c r="LW36" t="n">
        <v>2.67966</v>
      </c>
      <c r="LX36" t="n">
        <v>2.68387</v>
      </c>
      <c r="LY36" t="n">
        <v>2.68792</v>
      </c>
      <c r="LZ36" t="n">
        <v>2.69102</v>
      </c>
      <c r="MA36" t="n">
        <v>2.69439</v>
      </c>
      <c r="MB36" t="n">
        <v>2.69862</v>
      </c>
      <c r="MC36" t="n">
        <v>2.70112</v>
      </c>
      <c r="MD36" t="n">
        <v>2.70343</v>
      </c>
      <c r="ME36" t="n">
        <v>2.70701</v>
      </c>
      <c r="MF36" t="n">
        <v>2.71124</v>
      </c>
      <c r="MG36" t="n">
        <v>2.71555</v>
      </c>
      <c r="MH36" t="n">
        <v>2.72101</v>
      </c>
      <c r="MI36" t="n">
        <v>2.72375</v>
      </c>
      <c r="MJ36" t="n">
        <v>2.72861</v>
      </c>
      <c r="MK36" t="n">
        <v>2.73278</v>
      </c>
      <c r="ML36" t="n">
        <v>2.73585</v>
      </c>
      <c r="MM36" t="n">
        <v>2.73922</v>
      </c>
      <c r="MN36" t="n">
        <v>2.74116</v>
      </c>
      <c r="MO36" t="n">
        <v>2.74415</v>
      </c>
      <c r="MP36" t="n">
        <v>2.74905</v>
      </c>
      <c r="MQ36" t="n">
        <v>2.75208</v>
      </c>
      <c r="MR36" t="n">
        <v>2.75523</v>
      </c>
      <c r="MS36" t="n">
        <v>2.75838</v>
      </c>
      <c r="MT36" t="n">
        <v>2.76204</v>
      </c>
      <c r="MU36" t="n">
        <v>2.76469</v>
      </c>
      <c r="MV36" t="n">
        <v>2.76967</v>
      </c>
      <c r="MW36" t="n">
        <v>2.77361</v>
      </c>
      <c r="MX36" t="n">
        <v>2.78016</v>
      </c>
      <c r="MY36" t="n">
        <v>2.78439</v>
      </c>
      <c r="MZ36" t="n">
        <v>2.79126</v>
      </c>
      <c r="NA36" t="n">
        <v>2.79674</v>
      </c>
      <c r="NB36" t="n">
        <v>2.79929</v>
      </c>
      <c r="NC36" t="n">
        <v>2.80155</v>
      </c>
      <c r="ND36" t="n">
        <v>2.80376</v>
      </c>
      <c r="NE36" t="n">
        <v>2.80798</v>
      </c>
      <c r="NF36" t="n">
        <v>2.81303</v>
      </c>
      <c r="NG36" t="n">
        <v>2.82064</v>
      </c>
      <c r="NH36" t="n">
        <v>2.82469</v>
      </c>
      <c r="NI36" t="n">
        <v>2.83047</v>
      </c>
      <c r="NJ36" t="n">
        <v>2.836</v>
      </c>
      <c r="NK36" t="n">
        <v>2.83953</v>
      </c>
      <c r="NL36" t="n">
        <v>2.84253</v>
      </c>
      <c r="NM36" t="n">
        <v>2.84735</v>
      </c>
      <c r="NN36" t="n">
        <v>2.8544</v>
      </c>
      <c r="NO36" t="n">
        <v>2.86064</v>
      </c>
      <c r="NP36" t="n">
        <v>2.866</v>
      </c>
      <c r="NQ36" t="n">
        <v>2.86883</v>
      </c>
      <c r="NR36" t="n">
        <v>2.87142</v>
      </c>
      <c r="NS36" t="n">
        <v>2.87563</v>
      </c>
      <c r="NT36" t="n">
        <v>2.87994</v>
      </c>
      <c r="NU36" t="n">
        <v>2.88398</v>
      </c>
      <c r="NV36" t="n">
        <v>2.88776</v>
      </c>
      <c r="NW36" t="n">
        <v>2.89238</v>
      </c>
      <c r="NX36" t="n">
        <v>2.89621</v>
      </c>
      <c r="NY36" t="n">
        <v>2.89881</v>
      </c>
      <c r="NZ36" t="n">
        <v>2.90265</v>
      </c>
      <c r="OA36" t="n">
        <v>2.90527</v>
      </c>
      <c r="OB36" t="n">
        <v>2.90899</v>
      </c>
      <c r="OC36" t="n">
        <v>2.9126</v>
      </c>
      <c r="OD36" t="n">
        <v>2.91614</v>
      </c>
      <c r="OE36" t="n">
        <v>2.92046</v>
      </c>
      <c r="OF36" t="n">
        <v>2.9252</v>
      </c>
      <c r="OG36" t="n">
        <v>2.92976</v>
      </c>
      <c r="OH36" t="n">
        <v>2.93501</v>
      </c>
      <c r="OI36" t="n">
        <v>2.93707</v>
      </c>
      <c r="OJ36" t="n">
        <v>2.93955</v>
      </c>
      <c r="OK36" t="n">
        <v>2.94315</v>
      </c>
      <c r="OL36" t="n">
        <v>2.94644</v>
      </c>
      <c r="OM36" t="n">
        <v>2.95066</v>
      </c>
      <c r="ON36" t="n">
        <v>2.95584</v>
      </c>
      <c r="OO36" t="n">
        <v>2.95869</v>
      </c>
      <c r="OP36" t="n">
        <v>2.96252</v>
      </c>
      <c r="OQ36" t="n">
        <v>2.96772</v>
      </c>
      <c r="OR36" t="n">
        <v>2.97286</v>
      </c>
      <c r="OS36" t="n">
        <v>2.97548</v>
      </c>
      <c r="OT36" t="n">
        <v>2.97924</v>
      </c>
      <c r="OU36" t="n">
        <v>2.9839</v>
      </c>
      <c r="OV36" t="n">
        <v>2.9902</v>
      </c>
      <c r="OW36" t="n">
        <v>2.99254</v>
      </c>
      <c r="OX36" t="n">
        <v>2.99741</v>
      </c>
      <c r="OY36" t="n">
        <v>3.00349</v>
      </c>
      <c r="OZ36" t="n">
        <v>3.00747</v>
      </c>
      <c r="PA36" t="n">
        <v>3.01126</v>
      </c>
      <c r="PB36" t="n">
        <v>3.01678</v>
      </c>
      <c r="PC36" t="n">
        <v>3.02243</v>
      </c>
      <c r="PD36" t="n">
        <v>3.03046</v>
      </c>
      <c r="PE36" t="n">
        <v>3.03478</v>
      </c>
      <c r="PF36" t="n">
        <v>3.03989</v>
      </c>
      <c r="PG36" t="n">
        <v>3.04351</v>
      </c>
      <c r="PH36" t="n">
        <v>3.04629</v>
      </c>
      <c r="PI36" t="n">
        <v>3.04853</v>
      </c>
      <c r="PJ36" t="n">
        <v>3.05432</v>
      </c>
      <c r="PK36" t="n">
        <v>3.05777</v>
      </c>
      <c r="PL36" t="n">
        <v>3.0617</v>
      </c>
      <c r="PM36" t="n">
        <v>3.06561</v>
      </c>
      <c r="PN36" t="n">
        <v>3.0696</v>
      </c>
      <c r="PO36" t="n">
        <v>3.0741</v>
      </c>
      <c r="PP36" t="n">
        <v>3.07684</v>
      </c>
      <c r="PQ36" t="n">
        <v>3.08185</v>
      </c>
      <c r="PR36" t="n">
        <v>3.08779</v>
      </c>
      <c r="PS36" t="n">
        <v>3.09519</v>
      </c>
      <c r="PT36" t="n">
        <v>3.10071</v>
      </c>
      <c r="PU36" t="n">
        <v>3.10323</v>
      </c>
      <c r="PV36" t="n">
        <v>3.10588</v>
      </c>
      <c r="PW36" t="n">
        <v>3.11064</v>
      </c>
      <c r="PX36" t="n">
        <v>3.11376</v>
      </c>
      <c r="PY36" t="n">
        <v>3.11719</v>
      </c>
      <c r="PZ36" t="n">
        <v>3.12007</v>
      </c>
      <c r="QA36" t="n">
        <v>3.12342</v>
      </c>
      <c r="QB36" t="n">
        <v>3.12848</v>
      </c>
      <c r="QC36" t="n">
        <v>3.13311</v>
      </c>
      <c r="QD36" t="n">
        <v>3.13688</v>
      </c>
      <c r="QE36" t="n">
        <v>3.14135</v>
      </c>
      <c r="QF36" t="n">
        <v>3.1463</v>
      </c>
      <c r="QG36" t="n">
        <v>3.15033</v>
      </c>
      <c r="QH36" t="n">
        <v>3.1557</v>
      </c>
      <c r="QI36" t="n">
        <v>3.15876</v>
      </c>
      <c r="QJ36" t="n">
        <v>3.16366</v>
      </c>
      <c r="QK36" t="n">
        <v>3.16851</v>
      </c>
      <c r="QL36" t="n">
        <v>3.17461</v>
      </c>
      <c r="QM36" t="n">
        <v>3.18131</v>
      </c>
      <c r="QN36" t="n">
        <v>3.1868</v>
      </c>
      <c r="QO36" t="n">
        <v>3.18939</v>
      </c>
      <c r="QP36" t="n">
        <v>3.19404</v>
      </c>
      <c r="QQ36" t="n">
        <v>3.1992</v>
      </c>
      <c r="QR36" t="n">
        <v>3.2036</v>
      </c>
      <c r="QS36" t="n">
        <v>3.20709</v>
      </c>
      <c r="QT36" t="n">
        <v>3.21012</v>
      </c>
      <c r="QU36" t="n">
        <v>3.21526</v>
      </c>
      <c r="QV36" t="n">
        <v>3.22042</v>
      </c>
      <c r="QW36" t="n">
        <v>3.22785</v>
      </c>
      <c r="QX36" t="n">
        <v>3.23554</v>
      </c>
      <c r="QY36" t="n">
        <v>3.24237</v>
      </c>
      <c r="QZ36" t="n">
        <v>3.24514</v>
      </c>
      <c r="RA36" t="n">
        <v>3.25029</v>
      </c>
      <c r="RB36" t="n">
        <v>3.25597</v>
      </c>
      <c r="RC36" t="n">
        <v>3.26121</v>
      </c>
      <c r="RD36" t="n">
        <v>3.26723</v>
      </c>
      <c r="RE36" t="n">
        <v>3.27326</v>
      </c>
      <c r="RF36" t="n">
        <v>3.27885</v>
      </c>
      <c r="RG36" t="n">
        <v>3.28348</v>
      </c>
      <c r="RH36" t="n">
        <v>3.28777</v>
      </c>
      <c r="RI36" t="n">
        <v>3.29062</v>
      </c>
      <c r="RJ36" t="n">
        <v>3.29558</v>
      </c>
      <c r="RK36" t="n">
        <v>3.30091</v>
      </c>
      <c r="RL36" t="n">
        <v>3.30735</v>
      </c>
      <c r="RM36" t="n">
        <v>3.3117</v>
      </c>
      <c r="RN36" t="n">
        <v>3.31629</v>
      </c>
      <c r="RO36" t="n">
        <v>3.32083</v>
      </c>
      <c r="RP36" t="n">
        <v>3.32577</v>
      </c>
      <c r="RQ36" t="n">
        <v>3.33136</v>
      </c>
      <c r="RR36" t="n">
        <v>3.33641</v>
      </c>
      <c r="RS36" t="n">
        <v>3.34212</v>
      </c>
      <c r="RT36" t="n">
        <v>3.34561</v>
      </c>
      <c r="RU36" t="n">
        <v>3.34892</v>
      </c>
      <c r="RV36" t="n">
        <v>3.35241</v>
      </c>
      <c r="RW36" t="n">
        <v>3.35821</v>
      </c>
      <c r="RX36" t="n">
        <v>3.36401</v>
      </c>
      <c r="RY36" t="n">
        <v>3.36997</v>
      </c>
      <c r="RZ36" t="n">
        <v>3.37431</v>
      </c>
      <c r="SA36" t="n">
        <v>3.37798</v>
      </c>
      <c r="SB36" t="n">
        <v>3.3832</v>
      </c>
      <c r="SC36" t="n">
        <v>3.39043</v>
      </c>
      <c r="SD36" t="n">
        <v>3.39773</v>
      </c>
      <c r="SE36" t="n">
        <v>3.40208</v>
      </c>
      <c r="SF36" t="n">
        <v>3.40491</v>
      </c>
      <c r="SG36" t="n">
        <v>3.40921</v>
      </c>
      <c r="SH36" t="n">
        <v>3.4133</v>
      </c>
      <c r="SI36" t="n">
        <v>3.41716</v>
      </c>
      <c r="SJ36" t="n">
        <v>3.42239</v>
      </c>
      <c r="SK36" t="n">
        <v>3.42739</v>
      </c>
      <c r="SL36" t="n">
        <v>3.43188</v>
      </c>
      <c r="SM36" t="n">
        <v>3.43583</v>
      </c>
      <c r="SN36" t="n">
        <v>3.44077</v>
      </c>
      <c r="SO36" t="n">
        <v>3.44657</v>
      </c>
      <c r="SP36" t="n">
        <v>3.45074</v>
      </c>
      <c r="SQ36" t="n">
        <v>3.45607</v>
      </c>
      <c r="SR36" t="n">
        <v>3.46058</v>
      </c>
      <c r="SS36" t="n">
        <v>3.4649</v>
      </c>
      <c r="ST36" t="n">
        <v>3.46963</v>
      </c>
      <c r="SU36" t="n">
        <v>3.47336</v>
      </c>
      <c r="SV36" t="n">
        <v>3.47622</v>
      </c>
      <c r="SW36" t="n">
        <v>3.48219</v>
      </c>
      <c r="SX36" t="n">
        <v>3.48678</v>
      </c>
      <c r="SY36" t="n">
        <v>3.49093</v>
      </c>
      <c r="SZ36" t="n">
        <v>3.49821</v>
      </c>
      <c r="TA36" t="n">
        <v>3.50343</v>
      </c>
      <c r="TB36" t="n">
        <v>3.50857</v>
      </c>
      <c r="TC36" t="n">
        <v>3.51729</v>
      </c>
      <c r="TD36" t="n">
        <v>3.52136</v>
      </c>
      <c r="TE36" t="n">
        <v>3.52547</v>
      </c>
      <c r="TF36" t="n">
        <v>3.53163</v>
      </c>
      <c r="TG36" t="n">
        <v>3.53809</v>
      </c>
      <c r="TH36" t="n">
        <v>3.5435</v>
      </c>
      <c r="TI36" t="n">
        <v>3.54886</v>
      </c>
      <c r="TJ36" t="n">
        <v>3.55627</v>
      </c>
      <c r="TK36" t="n">
        <v>3.56367</v>
      </c>
      <c r="TL36" t="n">
        <v>3.56701</v>
      </c>
      <c r="TM36" t="n">
        <v>3.56966</v>
      </c>
      <c r="TN36" t="n">
        <v>3.57667</v>
      </c>
      <c r="TO36" t="n">
        <v>3.58165</v>
      </c>
      <c r="TP36" t="n">
        <v>3.58318</v>
      </c>
      <c r="TQ36" t="n">
        <v>3.5854</v>
      </c>
      <c r="TR36" t="n">
        <v>3.59079</v>
      </c>
      <c r="TS36" t="n">
        <v>3.59558</v>
      </c>
      <c r="TT36" t="n">
        <v>3.60051</v>
      </c>
      <c r="TU36" t="n">
        <v>3.60454</v>
      </c>
      <c r="TV36" t="n">
        <v>3.60827</v>
      </c>
      <c r="TW36" t="n">
        <v>3.61673</v>
      </c>
      <c r="TX36" t="n">
        <v>3.62436</v>
      </c>
      <c r="TY36" t="n">
        <v>3.63039</v>
      </c>
      <c r="TZ36" t="n">
        <v>3.63533</v>
      </c>
      <c r="UA36" t="n">
        <v>3.64116</v>
      </c>
      <c r="UB36" t="n">
        <v>3.64474</v>
      </c>
      <c r="UC36" t="n">
        <v>3.64912</v>
      </c>
      <c r="UD36" t="n">
        <v>3.65612</v>
      </c>
      <c r="UE36" t="n">
        <v>3.6646</v>
      </c>
      <c r="UF36" t="n">
        <v>3.6683</v>
      </c>
      <c r="UG36" t="n">
        <v>3.67269</v>
      </c>
      <c r="UH36" t="n">
        <v>3.67863</v>
      </c>
      <c r="UI36" t="n">
        <v>3.68397</v>
      </c>
      <c r="UJ36" t="n">
        <v>3.68912</v>
      </c>
      <c r="UK36" t="n">
        <v>3.69446</v>
      </c>
      <c r="UL36" t="n">
        <v>3.70209</v>
      </c>
      <c r="UM36" t="n">
        <v>3.70697</v>
      </c>
      <c r="UN36" t="n">
        <v>3.70904</v>
      </c>
      <c r="UO36" t="n">
        <v>3.71441</v>
      </c>
      <c r="UP36" t="n">
        <v>3.7192</v>
      </c>
      <c r="UQ36" t="n">
        <v>3.72712</v>
      </c>
      <c r="UR36" t="n">
        <v>3.73283</v>
      </c>
      <c r="US36" t="n">
        <v>3.73873</v>
      </c>
      <c r="UT36" t="n">
        <v>3.7423</v>
      </c>
      <c r="UU36" t="n">
        <v>3.74627</v>
      </c>
      <c r="UV36" t="n">
        <v>3.7507</v>
      </c>
      <c r="UW36" t="n">
        <v>3.75494</v>
      </c>
      <c r="UX36" t="n">
        <v>3.7589</v>
      </c>
      <c r="UY36" t="n">
        <v>3.76707</v>
      </c>
      <c r="UZ36" t="n">
        <v>3.77496</v>
      </c>
      <c r="VA36" t="n">
        <v>3.78116</v>
      </c>
      <c r="VB36" t="n">
        <v>3.79006</v>
      </c>
      <c r="VC36" t="n">
        <v>3.79583</v>
      </c>
      <c r="VD36" t="n">
        <v>3.80284</v>
      </c>
      <c r="VE36" t="n">
        <v>3.8092</v>
      </c>
      <c r="VF36" t="n">
        <v>3.8141</v>
      </c>
      <c r="VG36" t="n">
        <v>3.81834</v>
      </c>
      <c r="VH36" t="n">
        <v>3.8231</v>
      </c>
      <c r="VI36" t="n">
        <v>3.82622</v>
      </c>
      <c r="VJ36" t="n">
        <v>3.8315</v>
      </c>
      <c r="VK36" t="n">
        <v>3.8371</v>
      </c>
      <c r="VL36" t="n">
        <v>3.84296</v>
      </c>
      <c r="VM36" t="n">
        <v>3.84845</v>
      </c>
      <c r="VN36" t="n">
        <v>3.85265</v>
      </c>
      <c r="VO36" t="n">
        <v>3.86099</v>
      </c>
      <c r="VP36" t="n">
        <v>3.86556</v>
      </c>
      <c r="VQ36" t="n">
        <v>3.87206</v>
      </c>
      <c r="VR36" t="n">
        <v>3.88046</v>
      </c>
      <c r="VS36" t="n">
        <v>3.88605</v>
      </c>
      <c r="VT36" t="n">
        <v>3.88912</v>
      </c>
      <c r="VU36" t="n">
        <v>3.89573</v>
      </c>
      <c r="VV36" t="n">
        <v>3.90202</v>
      </c>
      <c r="VW36" t="n">
        <v>3.90606</v>
      </c>
      <c r="VX36" t="n">
        <v>3.91139</v>
      </c>
      <c r="VY36" t="n">
        <v>3.91605</v>
      </c>
      <c r="VZ36" t="n">
        <v>3.92012</v>
      </c>
      <c r="WA36" t="n">
        <v>3.92424</v>
      </c>
      <c r="WB36" t="n">
        <v>3.93125</v>
      </c>
      <c r="WC36" t="n">
        <v>3.93726</v>
      </c>
      <c r="WD36" t="n">
        <v>3.94157</v>
      </c>
      <c r="WE36" t="n">
        <v>3.94526</v>
      </c>
      <c r="WF36" t="n">
        <v>3.95316</v>
      </c>
      <c r="WG36" t="n">
        <v>3.96235</v>
      </c>
      <c r="WH36" t="n">
        <v>3.96927</v>
      </c>
      <c r="WI36" t="n">
        <v>3.97675</v>
      </c>
      <c r="WJ36" t="n">
        <v>3.98035</v>
      </c>
      <c r="WK36" t="n">
        <v>3.98267</v>
      </c>
      <c r="WL36" t="n">
        <v>3.98793</v>
      </c>
      <c r="WM36" t="n">
        <v>3.99578</v>
      </c>
      <c r="WN36" t="n">
        <v>4.00184</v>
      </c>
      <c r="WO36" t="n">
        <v>4.00928</v>
      </c>
      <c r="WP36" t="n">
        <v>4.01315</v>
      </c>
      <c r="WQ36" t="n">
        <v>4.0162</v>
      </c>
      <c r="WR36" t="n">
        <v>4.02013</v>
      </c>
      <c r="WS36" t="n">
        <v>4.02576</v>
      </c>
      <c r="WT36" t="n">
        <v>4.02968</v>
      </c>
      <c r="WU36" t="n">
        <v>4.0352</v>
      </c>
      <c r="WV36" t="n">
        <v>4.04071</v>
      </c>
      <c r="WW36" t="n">
        <v>4.04347</v>
      </c>
      <c r="WX36" t="n">
        <v>4.04775</v>
      </c>
      <c r="WY36" t="n">
        <v>4.05408</v>
      </c>
      <c r="WZ36" t="n">
        <v>4.06001</v>
      </c>
      <c r="XA36" t="n">
        <v>4.06613</v>
      </c>
      <c r="XB36" t="n">
        <v>4.07295</v>
      </c>
      <c r="XC36" t="n">
        <v>4.07891</v>
      </c>
      <c r="XD36" t="n">
        <v>4.08423</v>
      </c>
      <c r="XE36" t="n">
        <v>4.09233</v>
      </c>
      <c r="XF36" t="n">
        <v>4.09816</v>
      </c>
      <c r="XG36" t="n">
        <v>4.10186</v>
      </c>
      <c r="XH36" t="n">
        <v>4.10851</v>
      </c>
      <c r="XI36" t="n">
        <v>4.11779</v>
      </c>
      <c r="XJ36" t="n">
        <v>4.12413</v>
      </c>
      <c r="XK36" t="n">
        <v>4.13128</v>
      </c>
      <c r="XL36" t="n">
        <v>4.13829</v>
      </c>
      <c r="XM36" t="n">
        <v>4.14297</v>
      </c>
      <c r="XN36" t="n">
        <v>4.14833</v>
      </c>
      <c r="XO36" t="n">
        <v>4.15379</v>
      </c>
      <c r="XP36" t="n">
        <v>4.16008</v>
      </c>
      <c r="XQ36" t="n">
        <v>4.16847</v>
      </c>
      <c r="XR36" t="n">
        <v>4.17536</v>
      </c>
      <c r="XS36" t="n">
        <v>4.17881</v>
      </c>
      <c r="XT36" t="n">
        <v>4.18237</v>
      </c>
      <c r="XU36" t="n">
        <v>4.19055</v>
      </c>
      <c r="XV36" t="n">
        <v>4.19596</v>
      </c>
      <c r="XW36" t="n">
        <v>4.20105</v>
      </c>
      <c r="XX36" t="n">
        <v>4.20765</v>
      </c>
      <c r="XY36" t="n">
        <v>4.21258</v>
      </c>
      <c r="XZ36" t="n">
        <v>4.21661</v>
      </c>
      <c r="YA36" t="n">
        <v>4.22294</v>
      </c>
      <c r="YB36" t="n">
        <v>4.22812</v>
      </c>
      <c r="YC36" t="n">
        <v>4.23507</v>
      </c>
      <c r="YD36" t="n">
        <v>4.24116</v>
      </c>
      <c r="YE36" t="n">
        <v>4.24557</v>
      </c>
      <c r="YF36" t="n">
        <v>4.25083</v>
      </c>
      <c r="YG36" t="n">
        <v>4.263</v>
      </c>
      <c r="YH36" t="n">
        <v>4.2689</v>
      </c>
      <c r="YI36" t="n">
        <v>4.2737</v>
      </c>
      <c r="YJ36" t="n">
        <v>4.27624</v>
      </c>
      <c r="YK36" t="n">
        <v>4.28371</v>
      </c>
      <c r="YL36" t="n">
        <v>4.28975</v>
      </c>
      <c r="YM36" t="n">
        <v>4.29603</v>
      </c>
      <c r="YN36" t="n">
        <v>4.30385</v>
      </c>
      <c r="YO36" t="n">
        <v>4.30887</v>
      </c>
      <c r="YP36" t="n">
        <v>4.31354</v>
      </c>
      <c r="YQ36" t="n">
        <v>4.31981</v>
      </c>
      <c r="YR36" t="n">
        <v>4.32462</v>
      </c>
      <c r="YS36" t="n">
        <v>4.32864</v>
      </c>
      <c r="YT36" t="n">
        <v>4.33499</v>
      </c>
      <c r="YU36" t="n">
        <v>4.34096</v>
      </c>
      <c r="YV36" t="n">
        <v>4.3462</v>
      </c>
      <c r="YW36" t="n">
        <v>4.3503</v>
      </c>
      <c r="YX36" t="n">
        <v>4.35785</v>
      </c>
      <c r="YY36" t="n">
        <v>4.36323</v>
      </c>
      <c r="YZ36" t="n">
        <v>4.37126</v>
      </c>
      <c r="ZA36" t="n">
        <v>4.38007</v>
      </c>
      <c r="ZB36" t="n">
        <v>4.38684</v>
      </c>
      <c r="ZC36" t="n">
        <v>4.39478</v>
      </c>
      <c r="ZD36" t="n">
        <v>4.40129</v>
      </c>
      <c r="ZE36" t="n">
        <v>4.40974</v>
      </c>
      <c r="ZF36" t="n">
        <v>4.41524</v>
      </c>
      <c r="ZG36" t="n">
        <v>4.42083</v>
      </c>
      <c r="ZH36" t="n">
        <v>4.42797</v>
      </c>
      <c r="ZI36" t="n">
        <v>4.43594</v>
      </c>
      <c r="ZJ36" t="n">
        <v>4.44167</v>
      </c>
      <c r="ZK36" t="n">
        <v>4.45057</v>
      </c>
      <c r="ZL36" t="n">
        <v>4.45988</v>
      </c>
      <c r="ZM36" t="n">
        <v>4.46926</v>
      </c>
      <c r="ZN36" t="n">
        <v>4.47476</v>
      </c>
      <c r="ZO36" t="n">
        <v>4.48253</v>
      </c>
      <c r="ZP36" t="n">
        <v>4.49166</v>
      </c>
      <c r="ZQ36" t="n">
        <v>4.50017</v>
      </c>
      <c r="ZR36" t="n">
        <v>4.50663</v>
      </c>
      <c r="ZS36" t="n">
        <v>4.51573</v>
      </c>
      <c r="ZT36" t="n">
        <v>4.5241</v>
      </c>
      <c r="ZU36" t="n">
        <v>4.53112</v>
      </c>
      <c r="ZV36" t="n">
        <v>4.53875</v>
      </c>
      <c r="ZW36" t="n">
        <v>4.5442</v>
      </c>
      <c r="ZX36" t="n">
        <v>4.54607</v>
      </c>
      <c r="ZY36" t="n">
        <v>4.55383</v>
      </c>
      <c r="ZZ36" t="n">
        <v>4.55975</v>
      </c>
      <c r="AAA36" t="n">
        <v>4.56377</v>
      </c>
      <c r="AAB36" t="n">
        <v>4.56674</v>
      </c>
      <c r="AAC36" t="n">
        <v>4.57003</v>
      </c>
      <c r="AAD36" t="n">
        <v>4.57595</v>
      </c>
      <c r="AAE36" t="n">
        <v>4.58516</v>
      </c>
      <c r="AAF36" t="n">
        <v>4.58935</v>
      </c>
      <c r="AAG36" t="n">
        <v>4.59426</v>
      </c>
      <c r="AAH36" t="n">
        <v>4.60002</v>
      </c>
      <c r="AAI36" t="n">
        <v>4.60513</v>
      </c>
      <c r="AAJ36" t="n">
        <v>4.61364</v>
      </c>
      <c r="AAK36" t="n">
        <v>4.62687</v>
      </c>
      <c r="AAL36" t="n">
        <v>4.63717</v>
      </c>
      <c r="AAM36" t="n">
        <v>4.64477</v>
      </c>
      <c r="AAN36" t="n">
        <v>4.65309</v>
      </c>
      <c r="AAO36" t="n">
        <v>4.65969</v>
      </c>
      <c r="AAP36" t="n">
        <v>4.66569</v>
      </c>
      <c r="AAQ36" t="n">
        <v>4.67054</v>
      </c>
      <c r="AAR36" t="n">
        <v>4.67941</v>
      </c>
      <c r="AAS36" t="n">
        <v>4.68779</v>
      </c>
      <c r="AAT36" t="n">
        <v>4.6916</v>
      </c>
      <c r="AAU36" t="n">
        <v>4.69935</v>
      </c>
      <c r="AAV36" t="n">
        <v>4.70736</v>
      </c>
      <c r="AAW36" t="n">
        <v>4.71361</v>
      </c>
      <c r="AAX36" t="n">
        <v>4.72084</v>
      </c>
      <c r="AAY36" t="n">
        <v>4.7294</v>
      </c>
      <c r="AAZ36" t="n">
        <v>4.73351</v>
      </c>
      <c r="ABA36" t="n">
        <v>4.74286</v>
      </c>
      <c r="ABB36" t="n">
        <v>4.75415</v>
      </c>
      <c r="ABC36" t="n">
        <v>4.75985</v>
      </c>
      <c r="ABD36" t="n">
        <v>4.76625</v>
      </c>
      <c r="ABE36" t="n">
        <v>4.77226</v>
      </c>
      <c r="ABF36" t="n">
        <v>4.77734</v>
      </c>
      <c r="ABG36" t="n">
        <v>4.78407</v>
      </c>
      <c r="ABH36" t="n">
        <v>4.79966</v>
      </c>
      <c r="ABI36" t="n">
        <v>4.80935</v>
      </c>
      <c r="ABJ36" t="n">
        <v>4.81898</v>
      </c>
      <c r="ABK36" t="n">
        <v>4.82572</v>
      </c>
      <c r="ABL36" t="n">
        <v>4.83236</v>
      </c>
      <c r="ABM36" t="n">
        <v>4.83938</v>
      </c>
      <c r="ABN36" t="n">
        <v>4.85279</v>
      </c>
      <c r="ABO36" t="n">
        <v>4.86439</v>
      </c>
      <c r="ABP36" t="n">
        <v>4.86963</v>
      </c>
      <c r="ABQ36" t="n">
        <v>4.87578</v>
      </c>
      <c r="ABR36" t="n">
        <v>4.88248</v>
      </c>
      <c r="ABS36" t="n">
        <v>4.88721</v>
      </c>
      <c r="ABT36" t="n">
        <v>4.89705</v>
      </c>
      <c r="ABU36" t="n">
        <v>4.90506</v>
      </c>
      <c r="ABV36" t="n">
        <v>4.91941</v>
      </c>
      <c r="ABW36" t="n">
        <v>4.92793</v>
      </c>
      <c r="ABX36" t="n">
        <v>4.93654</v>
      </c>
      <c r="ABY36" t="n">
        <v>4.94436</v>
      </c>
      <c r="ABZ36" t="n">
        <v>4.95084</v>
      </c>
      <c r="ACA36" t="n">
        <v>4.95822</v>
      </c>
      <c r="ACB36" t="n">
        <v>4.96733</v>
      </c>
      <c r="ACC36" t="n">
        <v>4.97603</v>
      </c>
      <c r="ACD36" t="n">
        <v>4.98214</v>
      </c>
      <c r="ACE36" t="n">
        <v>4.99233</v>
      </c>
      <c r="ACF36" t="n">
        <v>5.00235</v>
      </c>
      <c r="ACG36" t="n">
        <v>5.01534</v>
      </c>
      <c r="ACH36" t="n">
        <v>5.03194</v>
      </c>
      <c r="ACI36" t="n">
        <v>5.0449</v>
      </c>
      <c r="ACJ36" t="n">
        <v>5.05314</v>
      </c>
      <c r="ACK36" t="n">
        <v>5.06246</v>
      </c>
      <c r="ACL36" t="n">
        <v>5.069</v>
      </c>
      <c r="ACM36" t="n">
        <v>5.07903</v>
      </c>
      <c r="ACN36" t="n">
        <v>5.08844</v>
      </c>
      <c r="ACO36" t="n">
        <v>5.10372</v>
      </c>
      <c r="ACP36" t="n">
        <v>5.11846</v>
      </c>
      <c r="ACQ36" t="n">
        <v>5.12499</v>
      </c>
      <c r="ACR36" t="n">
        <v>5.13237</v>
      </c>
      <c r="ACS36" t="n">
        <v>5.14661</v>
      </c>
      <c r="ACT36" t="n">
        <v>5.16013</v>
      </c>
      <c r="ACU36" t="n">
        <v>5.17052</v>
      </c>
      <c r="ACV36" t="n">
        <v>5.17694</v>
      </c>
      <c r="ACW36" t="n">
        <v>5.18511</v>
      </c>
      <c r="ACX36" t="n">
        <v>5.20203</v>
      </c>
      <c r="ACY36" t="n">
        <v>5.21704</v>
      </c>
      <c r="ACZ36" t="n">
        <v>5.2241</v>
      </c>
      <c r="ADA36" t="n">
        <v>5.23565</v>
      </c>
      <c r="ADB36" t="n">
        <v>5.24736</v>
      </c>
      <c r="ADC36" t="n">
        <v>5.26077</v>
      </c>
      <c r="ADD36" t="n">
        <v>5.27312</v>
      </c>
      <c r="ADE36" t="n">
        <v>5.28055</v>
      </c>
      <c r="ADF36" t="n">
        <v>5.29005</v>
      </c>
      <c r="ADG36" t="n">
        <v>5.29738</v>
      </c>
      <c r="ADH36" t="n">
        <v>5.30925</v>
      </c>
      <c r="ADI36" t="n">
        <v>5.31763</v>
      </c>
      <c r="ADJ36" t="n">
        <v>5.32308</v>
      </c>
      <c r="ADK36" t="n">
        <v>5.32936</v>
      </c>
      <c r="ADL36" t="n">
        <v>5.33632</v>
      </c>
      <c r="ADM36" t="n">
        <v>5.34685</v>
      </c>
      <c r="ADN36" t="n">
        <v>5.35727</v>
      </c>
      <c r="ADO36" t="n">
        <v>5.3632</v>
      </c>
      <c r="ADP36" t="n">
        <v>5.37076</v>
      </c>
      <c r="ADQ36" t="n">
        <v>5.3859</v>
      </c>
      <c r="ADR36" t="n">
        <v>5.40456</v>
      </c>
      <c r="ADS36" t="n">
        <v>5.41276</v>
      </c>
      <c r="ADT36" t="n">
        <v>5.41993</v>
      </c>
      <c r="ADU36" t="n">
        <v>5.43275</v>
      </c>
      <c r="ADV36" t="n">
        <v>5.4513</v>
      </c>
      <c r="ADW36" t="n">
        <v>5.46985</v>
      </c>
      <c r="ADX36" t="n">
        <v>5.4773</v>
      </c>
      <c r="ADY36" t="n">
        <v>5.48987</v>
      </c>
      <c r="ADZ36" t="n">
        <v>5.51276</v>
      </c>
      <c r="AEA36" t="n">
        <v>5.52235</v>
      </c>
      <c r="AEB36" t="n">
        <v>5.53027</v>
      </c>
      <c r="AEC36" t="n">
        <v>5.53885</v>
      </c>
      <c r="AED36" t="n">
        <v>5.54821</v>
      </c>
      <c r="AEE36" t="n">
        <v>5.55886</v>
      </c>
      <c r="AEF36" t="n">
        <v>5.56752</v>
      </c>
      <c r="AEG36" t="n">
        <v>5.5739</v>
      </c>
      <c r="AEH36" t="n">
        <v>5.58855</v>
      </c>
      <c r="AEI36" t="n">
        <v>5.59894</v>
      </c>
      <c r="AEJ36" t="n">
        <v>5.60571</v>
      </c>
      <c r="AEK36" t="n">
        <v>5.61414</v>
      </c>
      <c r="AEL36" t="n">
        <v>5.62875</v>
      </c>
      <c r="AEM36" t="n">
        <v>5.64443</v>
      </c>
      <c r="AEN36" t="n">
        <v>5.65451</v>
      </c>
      <c r="AEO36" t="n">
        <v>5.66238</v>
      </c>
      <c r="AEP36" t="n">
        <v>5.67132</v>
      </c>
      <c r="AEQ36" t="n">
        <v>5.6825</v>
      </c>
      <c r="AER36" t="n">
        <v>5.68952</v>
      </c>
      <c r="AES36" t="n">
        <v>5.69941</v>
      </c>
      <c r="AET36" t="n">
        <v>5.71527</v>
      </c>
      <c r="AEU36" t="n">
        <v>5.73017</v>
      </c>
      <c r="AEV36" t="n">
        <v>5.74144</v>
      </c>
      <c r="AEW36" t="n">
        <v>5.74886</v>
      </c>
      <c r="AEX36" t="n">
        <v>5.7602</v>
      </c>
      <c r="AEY36" t="n">
        <v>5.77372</v>
      </c>
      <c r="AEZ36" t="n">
        <v>5.78643</v>
      </c>
      <c r="AFA36" t="n">
        <v>5.80509</v>
      </c>
      <c r="AFB36" t="n">
        <v>5.82365</v>
      </c>
      <c r="AFC36" t="n">
        <v>5.84464</v>
      </c>
      <c r="AFD36" t="n">
        <v>5.85926</v>
      </c>
      <c r="AFE36" t="n">
        <v>5.87082</v>
      </c>
      <c r="AFF36" t="n">
        <v>5.88756</v>
      </c>
      <c r="AFG36" t="n">
        <v>5.89867</v>
      </c>
      <c r="AFH36" t="n">
        <v>5.91501</v>
      </c>
      <c r="AFI36" t="n">
        <v>5.93148</v>
      </c>
      <c r="AFJ36" t="n">
        <v>5.9452</v>
      </c>
      <c r="AFK36" t="n">
        <v>5.9627</v>
      </c>
      <c r="AFL36" t="n">
        <v>5.97927</v>
      </c>
      <c r="AFM36" t="n">
        <v>5.99504</v>
      </c>
      <c r="AFN36" t="n">
        <v>6.00325</v>
      </c>
      <c r="AFO36" t="n">
        <v>6.02118</v>
      </c>
      <c r="AFP36" t="n">
        <v>6.04328</v>
      </c>
      <c r="AFQ36" t="n">
        <v>6.06718</v>
      </c>
      <c r="AFR36" t="n">
        <v>6.08438</v>
      </c>
      <c r="AFS36" t="n">
        <v>6.10789</v>
      </c>
      <c r="AFT36" t="n">
        <v>6.12618</v>
      </c>
      <c r="AFU36" t="n">
        <v>6.14936</v>
      </c>
      <c r="AFV36" t="n">
        <v>6.17218</v>
      </c>
      <c r="AFW36" t="n">
        <v>6.18861</v>
      </c>
      <c r="AFX36" t="n">
        <v>6.20483</v>
      </c>
      <c r="AFY36" t="n">
        <v>6.22055</v>
      </c>
      <c r="AFZ36" t="n">
        <v>6.24223</v>
      </c>
      <c r="AGA36" t="n">
        <v>6.25488</v>
      </c>
      <c r="AGB36" t="n">
        <v>6.2778</v>
      </c>
      <c r="AGC36" t="n">
        <v>6.29397</v>
      </c>
      <c r="AGD36" t="n">
        <v>6.31014</v>
      </c>
      <c r="AGE36" t="n">
        <v>6.33204</v>
      </c>
      <c r="AGF36" t="n">
        <v>6.35583</v>
      </c>
      <c r="AGG36" t="n">
        <v>6.37864</v>
      </c>
      <c r="AGH36" t="n">
        <v>6.39983</v>
      </c>
      <c r="AGI36" t="n">
        <v>6.41678</v>
      </c>
      <c r="AGJ36" t="n">
        <v>6.43341</v>
      </c>
      <c r="AGK36" t="n">
        <v>6.44558</v>
      </c>
      <c r="AGL36" t="n">
        <v>6.46203</v>
      </c>
      <c r="AGM36" t="n">
        <v>6.47699</v>
      </c>
      <c r="AGN36" t="n">
        <v>6.50133</v>
      </c>
      <c r="AGO36" t="n">
        <v>6.52102</v>
      </c>
      <c r="AGP36" t="n">
        <v>6.5464</v>
      </c>
      <c r="AGQ36" t="n">
        <v>6.56597</v>
      </c>
      <c r="AGR36" t="n">
        <v>6.58645</v>
      </c>
      <c r="AGS36" t="n">
        <v>6.61549</v>
      </c>
      <c r="AGT36" t="n">
        <v>6.62877</v>
      </c>
      <c r="AGU36" t="n">
        <v>6.64751</v>
      </c>
      <c r="AGV36" t="n">
        <v>6.67546</v>
      </c>
      <c r="AGW36" t="n">
        <v>6.6952</v>
      </c>
      <c r="AGX36" t="n">
        <v>6.71623</v>
      </c>
      <c r="AGY36" t="n">
        <v>6.74151</v>
      </c>
      <c r="AGZ36" t="n">
        <v>6.76461</v>
      </c>
      <c r="AHA36" t="n">
        <v>6.79222</v>
      </c>
      <c r="AHB36" t="n">
        <v>6.81167</v>
      </c>
      <c r="AHC36" t="n">
        <v>6.82654</v>
      </c>
      <c r="AHD36" t="n">
        <v>6.84814</v>
      </c>
      <c r="AHE36" t="n">
        <v>6.87338</v>
      </c>
      <c r="AHF36" t="n">
        <v>6.89795</v>
      </c>
      <c r="AHG36" t="n">
        <v>6.92892</v>
      </c>
      <c r="AHH36" t="n">
        <v>6.95605</v>
      </c>
      <c r="AHI36" t="n">
        <v>6.99068</v>
      </c>
      <c r="AHJ36" t="n">
        <v>7.01629</v>
      </c>
      <c r="AHK36" t="n">
        <v>7.02853</v>
      </c>
      <c r="AHL36" t="n">
        <v>7.0503</v>
      </c>
      <c r="AHM36" t="n">
        <v>7.08708</v>
      </c>
      <c r="AHN36" t="n">
        <v>7.12264</v>
      </c>
      <c r="AHO36" t="n">
        <v>7.14766</v>
      </c>
      <c r="AHP36" t="n">
        <v>7.17938</v>
      </c>
      <c r="AHQ36" t="n">
        <v>7.20417</v>
      </c>
      <c r="AHR36" t="n">
        <v>7.22345</v>
      </c>
      <c r="AHS36" t="n">
        <v>7.24775</v>
      </c>
      <c r="AHT36" t="n">
        <v>7.28475</v>
      </c>
      <c r="AHU36" t="n">
        <v>7.31017</v>
      </c>
      <c r="AHV36" t="n">
        <v>7.34002</v>
      </c>
      <c r="AHW36" t="n">
        <v>7.3783</v>
      </c>
      <c r="AHX36" t="n">
        <v>7.40665</v>
      </c>
      <c r="AHY36" t="n">
        <v>7.4464</v>
      </c>
      <c r="AHZ36" t="n">
        <v>7.47947</v>
      </c>
      <c r="AIA36" t="n">
        <v>7.50374</v>
      </c>
      <c r="AIB36" t="n">
        <v>7.53428</v>
      </c>
      <c r="AIC36" t="n">
        <v>7.56407</v>
      </c>
      <c r="AID36" t="n">
        <v>7.5881</v>
      </c>
      <c r="AIE36" t="n">
        <v>7.62313</v>
      </c>
      <c r="AIF36" t="n">
        <v>7.66591</v>
      </c>
      <c r="AIG36" t="n">
        <v>7.69894</v>
      </c>
      <c r="AIH36" t="n">
        <v>7.72448</v>
      </c>
      <c r="AII36" t="n">
        <v>7.76243</v>
      </c>
      <c r="AIJ36" t="n">
        <v>7.78332</v>
      </c>
      <c r="AIK36" t="n">
        <v>7.80895</v>
      </c>
      <c r="AIL36" t="n">
        <v>7.85651</v>
      </c>
      <c r="AIM36" t="n">
        <v>7.9008</v>
      </c>
      <c r="AIN36" t="n">
        <v>7.92936</v>
      </c>
      <c r="AIO36" t="n">
        <v>7.95604</v>
      </c>
      <c r="AIP36" t="n">
        <v>8.004390000000001</v>
      </c>
      <c r="AIQ36" t="n">
        <v>8.04833</v>
      </c>
      <c r="AIR36" t="n">
        <v>8.087400000000001</v>
      </c>
      <c r="AIS36" t="n">
        <v>8.12912</v>
      </c>
      <c r="AIT36" t="n">
        <v>8.16226</v>
      </c>
      <c r="AIU36" t="n">
        <v>8.19816</v>
      </c>
      <c r="AIV36" t="n">
        <v>8.247389999999999</v>
      </c>
      <c r="AIW36" t="n">
        <v>8.288930000000001</v>
      </c>
      <c r="AIX36" t="n">
        <v>8.322509999999999</v>
      </c>
      <c r="AIY36" t="n">
        <v>8.36449</v>
      </c>
      <c r="AIZ36" t="n">
        <v>8.39128</v>
      </c>
      <c r="AJA36" t="n">
        <v>8.446350000000001</v>
      </c>
      <c r="AJB36" t="n">
        <v>8.494350000000001</v>
      </c>
      <c r="AJC36" t="n">
        <v>8.55001</v>
      </c>
      <c r="AJD36" t="n">
        <v>8.62528</v>
      </c>
      <c r="AJE36" t="n">
        <v>8.68787</v>
      </c>
      <c r="AJF36" t="n">
        <v>8.755000000000001</v>
      </c>
      <c r="AJG36" t="n">
        <v>8.822929999999999</v>
      </c>
      <c r="AJH36" t="n">
        <v>8.89504</v>
      </c>
      <c r="AJI36" t="n">
        <v>8.95457</v>
      </c>
      <c r="AJJ36" t="n">
        <v>8.98714</v>
      </c>
      <c r="AJK36" t="n">
        <v>9.05434</v>
      </c>
      <c r="AJL36" t="n">
        <v>9.08676</v>
      </c>
      <c r="AJM36" t="n">
        <v>9.16061</v>
      </c>
      <c r="AJN36" t="n">
        <v>9.24255</v>
      </c>
      <c r="AJO36" t="n">
        <v>9.31776</v>
      </c>
      <c r="AJP36" t="n">
        <v>9.35792</v>
      </c>
      <c r="AJQ36" t="n">
        <v>9.408049999999999</v>
      </c>
      <c r="AJR36" t="n">
        <v>9.469810000000001</v>
      </c>
      <c r="AJS36" t="n">
        <v>9.539440000000001</v>
      </c>
      <c r="AJT36" t="n">
        <v>9.596550000000001</v>
      </c>
      <c r="AJU36" t="n">
        <v>9.649290000000001</v>
      </c>
      <c r="AJV36" t="n">
        <v>9.717140000000001</v>
      </c>
      <c r="AJW36" t="n">
        <v>9.79124</v>
      </c>
      <c r="AJX36" t="n">
        <v>9.856809999999999</v>
      </c>
      <c r="AJY36" t="n">
        <v>9.919510000000001</v>
      </c>
      <c r="AJZ36" t="n">
        <v>9.99714</v>
      </c>
      <c r="AKA36" t="n">
        <v>10.06703</v>
      </c>
      <c r="AKB36" t="n">
        <v>10.1646</v>
      </c>
      <c r="AKC36" t="n">
        <v>10.22318</v>
      </c>
      <c r="AKD36" t="n">
        <v>10.32912</v>
      </c>
      <c r="AKE36" t="n">
        <v>10.37105</v>
      </c>
      <c r="AKF36" t="n">
        <v>10.46331</v>
      </c>
      <c r="AKG36" t="n">
        <v>10.58055</v>
      </c>
      <c r="AKH36" t="n">
        <v>10.71782</v>
      </c>
      <c r="AKI36" t="n">
        <v>10.82785</v>
      </c>
      <c r="AKJ36" t="n">
        <v>10.91313</v>
      </c>
      <c r="AKK36" t="n">
        <v>11.04656</v>
      </c>
      <c r="AKL36" t="n">
        <v>11.19071</v>
      </c>
      <c r="AKM36" t="n">
        <v>11.3126</v>
      </c>
      <c r="AKN36" t="n">
        <v>11.47013</v>
      </c>
      <c r="AKO36" t="n">
        <v>11.67674</v>
      </c>
      <c r="AKP36" t="n">
        <v>11.84339</v>
      </c>
      <c r="AKQ36" t="n">
        <v>11.9711</v>
      </c>
      <c r="AKR36" t="n">
        <v>12.17035</v>
      </c>
      <c r="AKS36" t="n">
        <v>12.35845</v>
      </c>
      <c r="AKT36" t="n">
        <v>12.53788</v>
      </c>
      <c r="AKU36" t="n">
        <v>12.84807</v>
      </c>
      <c r="AKV36" t="n">
        <v>13.10054</v>
      </c>
      <c r="AKW36" t="n">
        <v>13.36649</v>
      </c>
      <c r="AKX36" t="n">
        <v>13.68994</v>
      </c>
      <c r="AKY36" t="n">
        <v>14.0525</v>
      </c>
      <c r="AKZ36" t="n">
        <v>14.57842</v>
      </c>
      <c r="ALA36" t="n">
        <v>14.94599</v>
      </c>
      <c r="ALB36" t="n">
        <v>15.28263</v>
      </c>
      <c r="ALC36" t="n">
        <v>15.74298</v>
      </c>
      <c r="ALD36" t="n">
        <v>16.05252</v>
      </c>
      <c r="ALE36" t="n">
        <v>16.37285</v>
      </c>
      <c r="ALF36" t="n">
        <v>16.95181</v>
      </c>
      <c r="ALG36" t="n">
        <v>17.91333</v>
      </c>
      <c r="ALH36" t="n">
        <v>18.43085</v>
      </c>
      <c r="ALI36" t="n">
        <v>19.52502</v>
      </c>
      <c r="ALJ36" t="n">
        <v>21.38403</v>
      </c>
      <c r="ALK36" t="n">
        <v>24.52118</v>
      </c>
      <c r="ALL36" t="n">
        <v>28.35742</v>
      </c>
      <c r="ALM36" t="n">
        <v>29.89605</v>
      </c>
      <c r="ALN36" t="n">
        <v>42.02375</v>
      </c>
      <c r="ALO36" t="n">
        <v>79.38863000000001</v>
      </c>
    </row>
    <row r="37">
      <c r="A37" t="inlineStr">
        <is>
          <t>Tunisia</t>
        </is>
      </c>
      <c r="B37" t="inlineStr">
        <is>
          <t>TUN</t>
        </is>
      </c>
      <c r="C37" s="13">
        <f>AVERAGE(SI37,SJ37)</f>
        <v/>
      </c>
      <c r="D37" t="n">
        <v>1.27749</v>
      </c>
      <c r="E37" t="n">
        <v>1.99042</v>
      </c>
      <c r="F37" t="n">
        <v>2.39823</v>
      </c>
      <c r="G37" t="n">
        <v>2.63245</v>
      </c>
      <c r="H37" t="n">
        <v>2.75715</v>
      </c>
      <c r="I37" t="n">
        <v>2.93155</v>
      </c>
      <c r="J37" t="n">
        <v>3.07271</v>
      </c>
      <c r="K37" t="n">
        <v>3.20348</v>
      </c>
      <c r="L37" t="n">
        <v>3.3612</v>
      </c>
      <c r="M37" t="n">
        <v>3.4485</v>
      </c>
      <c r="N37" t="n">
        <v>3.52299</v>
      </c>
      <c r="O37" t="n">
        <v>3.58468</v>
      </c>
      <c r="P37" t="n">
        <v>3.64343</v>
      </c>
      <c r="Q37" t="n">
        <v>3.73239</v>
      </c>
      <c r="R37" t="n">
        <v>3.78223</v>
      </c>
      <c r="S37" t="n">
        <v>3.82704</v>
      </c>
      <c r="T37" t="n">
        <v>3.87821</v>
      </c>
      <c r="U37" t="n">
        <v>3.92997</v>
      </c>
      <c r="V37" t="n">
        <v>3.99304</v>
      </c>
      <c r="W37" t="n">
        <v>4.03748</v>
      </c>
      <c r="X37" t="n">
        <v>4.11713</v>
      </c>
      <c r="Y37" t="n">
        <v>4.17794</v>
      </c>
      <c r="Z37" t="n">
        <v>4.21047</v>
      </c>
      <c r="AA37" t="n">
        <v>4.27191</v>
      </c>
      <c r="AB37" t="n">
        <v>4.33474</v>
      </c>
      <c r="AC37" t="n">
        <v>4.3767</v>
      </c>
      <c r="AD37" t="n">
        <v>4.41127</v>
      </c>
      <c r="AE37" t="n">
        <v>4.46957</v>
      </c>
      <c r="AF37" t="n">
        <v>4.51171</v>
      </c>
      <c r="AG37" t="n">
        <v>4.5297</v>
      </c>
      <c r="AH37" t="n">
        <v>4.57815</v>
      </c>
      <c r="AI37" t="n">
        <v>4.62171</v>
      </c>
      <c r="AJ37" t="n">
        <v>4.6496</v>
      </c>
      <c r="AK37" t="n">
        <v>4.68736</v>
      </c>
      <c r="AL37" t="n">
        <v>4.74551</v>
      </c>
      <c r="AM37" t="n">
        <v>4.77538</v>
      </c>
      <c r="AN37" t="n">
        <v>4.80914</v>
      </c>
      <c r="AO37" t="n">
        <v>4.85171</v>
      </c>
      <c r="AP37" t="n">
        <v>4.88657</v>
      </c>
      <c r="AQ37" t="n">
        <v>4.93591</v>
      </c>
      <c r="AR37" t="n">
        <v>4.97319</v>
      </c>
      <c r="AS37" t="n">
        <v>5.01086</v>
      </c>
      <c r="AT37" t="n">
        <v>5.03561</v>
      </c>
      <c r="AU37" t="n">
        <v>5.06182</v>
      </c>
      <c r="AV37" t="n">
        <v>5.08902</v>
      </c>
      <c r="AW37" t="n">
        <v>5.11207</v>
      </c>
      <c r="AX37" t="n">
        <v>5.13855</v>
      </c>
      <c r="AY37" t="n">
        <v>5.16233</v>
      </c>
      <c r="AZ37" t="n">
        <v>5.19321</v>
      </c>
      <c r="BA37" t="n">
        <v>5.21585</v>
      </c>
      <c r="BB37" t="n">
        <v>5.24535</v>
      </c>
      <c r="BC37" t="n">
        <v>5.26643</v>
      </c>
      <c r="BD37" t="n">
        <v>5.29164</v>
      </c>
      <c r="BE37" t="n">
        <v>5.31859</v>
      </c>
      <c r="BF37" t="n">
        <v>5.34482</v>
      </c>
      <c r="BG37" t="n">
        <v>5.36814</v>
      </c>
      <c r="BH37" t="n">
        <v>5.39816</v>
      </c>
      <c r="BI37" t="n">
        <v>5.4224</v>
      </c>
      <c r="BJ37" t="n">
        <v>5.45716</v>
      </c>
      <c r="BK37" t="n">
        <v>5.48269</v>
      </c>
      <c r="BL37" t="n">
        <v>5.52108</v>
      </c>
      <c r="BM37" t="n">
        <v>5.56934</v>
      </c>
      <c r="BN37" t="n">
        <v>5.59982</v>
      </c>
      <c r="BO37" t="n">
        <v>5.63742</v>
      </c>
      <c r="BP37" t="n">
        <v>5.66319</v>
      </c>
      <c r="BQ37" t="n">
        <v>5.69313</v>
      </c>
      <c r="BR37" t="n">
        <v>5.73381</v>
      </c>
      <c r="BS37" t="n">
        <v>5.76091</v>
      </c>
      <c r="BT37" t="n">
        <v>5.78524</v>
      </c>
      <c r="BU37" t="n">
        <v>5.81997</v>
      </c>
      <c r="BV37" t="n">
        <v>5.8516</v>
      </c>
      <c r="BW37" t="n">
        <v>5.88267</v>
      </c>
      <c r="BX37" t="n">
        <v>5.91664</v>
      </c>
      <c r="BY37" t="n">
        <v>5.94454</v>
      </c>
      <c r="BZ37" t="n">
        <v>5.96762</v>
      </c>
      <c r="CA37" t="n">
        <v>5.9889</v>
      </c>
      <c r="CB37" t="n">
        <v>6.00195</v>
      </c>
      <c r="CC37" t="n">
        <v>6.02734</v>
      </c>
      <c r="CD37" t="n">
        <v>6.05838</v>
      </c>
      <c r="CE37" t="n">
        <v>6.07572</v>
      </c>
      <c r="CF37" t="n">
        <v>6.09895</v>
      </c>
      <c r="CG37" t="n">
        <v>6.12367</v>
      </c>
      <c r="CH37" t="n">
        <v>6.14972</v>
      </c>
      <c r="CI37" t="n">
        <v>6.17518</v>
      </c>
      <c r="CJ37" t="n">
        <v>6.19415</v>
      </c>
      <c r="CK37" t="n">
        <v>6.21605</v>
      </c>
      <c r="CL37" t="n">
        <v>6.24653</v>
      </c>
      <c r="CM37" t="n">
        <v>6.27048</v>
      </c>
      <c r="CN37" t="n">
        <v>6.29077</v>
      </c>
      <c r="CO37" t="n">
        <v>6.3117</v>
      </c>
      <c r="CP37" t="n">
        <v>6.32861</v>
      </c>
      <c r="CQ37" t="n">
        <v>6.34184</v>
      </c>
      <c r="CR37" t="n">
        <v>6.35834</v>
      </c>
      <c r="CS37" t="n">
        <v>6.37382</v>
      </c>
      <c r="CT37" t="n">
        <v>6.39308</v>
      </c>
      <c r="CU37" t="n">
        <v>6.41099</v>
      </c>
      <c r="CV37" t="n">
        <v>6.42667</v>
      </c>
      <c r="CW37" t="n">
        <v>6.45068</v>
      </c>
      <c r="CX37" t="n">
        <v>6.47343</v>
      </c>
      <c r="CY37" t="n">
        <v>6.4967</v>
      </c>
      <c r="CZ37" t="n">
        <v>6.51882</v>
      </c>
      <c r="DA37" t="n">
        <v>6.54443</v>
      </c>
      <c r="DB37" t="n">
        <v>6.55983</v>
      </c>
      <c r="DC37" t="n">
        <v>6.58273</v>
      </c>
      <c r="DD37" t="n">
        <v>6.6103</v>
      </c>
      <c r="DE37" t="n">
        <v>6.63866</v>
      </c>
      <c r="DF37" t="n">
        <v>6.66155</v>
      </c>
      <c r="DG37" t="n">
        <v>6.68618</v>
      </c>
      <c r="DH37" t="n">
        <v>6.70514</v>
      </c>
      <c r="DI37" t="n">
        <v>6.72305</v>
      </c>
      <c r="DJ37" t="n">
        <v>6.73982</v>
      </c>
      <c r="DK37" t="n">
        <v>6.7586</v>
      </c>
      <c r="DL37" t="n">
        <v>6.77296</v>
      </c>
      <c r="DM37" t="n">
        <v>6.79332</v>
      </c>
      <c r="DN37" t="n">
        <v>6.81446</v>
      </c>
      <c r="DO37" t="n">
        <v>6.83369</v>
      </c>
      <c r="DP37" t="n">
        <v>6.85713</v>
      </c>
      <c r="DQ37" t="n">
        <v>6.87352</v>
      </c>
      <c r="DR37" t="n">
        <v>6.89549</v>
      </c>
      <c r="DS37" t="n">
        <v>6.91558</v>
      </c>
      <c r="DT37" t="n">
        <v>6.93048</v>
      </c>
      <c r="DU37" t="n">
        <v>6.9434</v>
      </c>
      <c r="DV37" t="n">
        <v>6.96963</v>
      </c>
      <c r="DW37" t="n">
        <v>6.99015</v>
      </c>
      <c r="DX37" t="n">
        <v>7.00613</v>
      </c>
      <c r="DY37" t="n">
        <v>7.02177</v>
      </c>
      <c r="DZ37" t="n">
        <v>7.03703</v>
      </c>
      <c r="EA37" t="n">
        <v>7.0554</v>
      </c>
      <c r="EB37" t="n">
        <v>7.08049</v>
      </c>
      <c r="EC37" t="n">
        <v>7.09622</v>
      </c>
      <c r="ED37" t="n">
        <v>7.11248</v>
      </c>
      <c r="EE37" t="n">
        <v>7.12774</v>
      </c>
      <c r="EF37" t="n">
        <v>7.14319</v>
      </c>
      <c r="EG37" t="n">
        <v>7.16021</v>
      </c>
      <c r="EH37" t="n">
        <v>7.17531</v>
      </c>
      <c r="EI37" t="n">
        <v>7.19298</v>
      </c>
      <c r="EJ37" t="n">
        <v>7.21266</v>
      </c>
      <c r="EK37" t="n">
        <v>7.23659</v>
      </c>
      <c r="EL37" t="n">
        <v>7.25468</v>
      </c>
      <c r="EM37" t="n">
        <v>7.27348</v>
      </c>
      <c r="EN37" t="n">
        <v>7.2889</v>
      </c>
      <c r="EO37" t="n">
        <v>7.30609</v>
      </c>
      <c r="EP37" t="n">
        <v>7.325</v>
      </c>
      <c r="EQ37" t="n">
        <v>7.35023</v>
      </c>
      <c r="ER37" t="n">
        <v>7.37317</v>
      </c>
      <c r="ES37" t="n">
        <v>7.39413</v>
      </c>
      <c r="ET37" t="n">
        <v>7.42213</v>
      </c>
      <c r="EU37" t="n">
        <v>7.44031</v>
      </c>
      <c r="EV37" t="n">
        <v>7.45481</v>
      </c>
      <c r="EW37" t="n">
        <v>7.46796</v>
      </c>
      <c r="EX37" t="n">
        <v>7.48956</v>
      </c>
      <c r="EY37" t="n">
        <v>7.50222</v>
      </c>
      <c r="EZ37" t="n">
        <v>7.51439</v>
      </c>
      <c r="FA37" t="n">
        <v>7.53754</v>
      </c>
      <c r="FB37" t="n">
        <v>7.55744</v>
      </c>
      <c r="FC37" t="n">
        <v>7.57169</v>
      </c>
      <c r="FD37" t="n">
        <v>7.59008</v>
      </c>
      <c r="FE37" t="n">
        <v>7.61329</v>
      </c>
      <c r="FF37" t="n">
        <v>7.62758</v>
      </c>
      <c r="FG37" t="n">
        <v>7.64552</v>
      </c>
      <c r="FH37" t="n">
        <v>7.66304</v>
      </c>
      <c r="FI37" t="n">
        <v>7.68356</v>
      </c>
      <c r="FJ37" t="n">
        <v>7.70424</v>
      </c>
      <c r="FK37" t="n">
        <v>7.72856</v>
      </c>
      <c r="FL37" t="n">
        <v>7.75007</v>
      </c>
      <c r="FM37" t="n">
        <v>7.76704</v>
      </c>
      <c r="FN37" t="n">
        <v>7.79054</v>
      </c>
      <c r="FO37" t="n">
        <v>7.80997</v>
      </c>
      <c r="FP37" t="n">
        <v>7.8259</v>
      </c>
      <c r="FQ37" t="n">
        <v>7.84037</v>
      </c>
      <c r="FR37" t="n">
        <v>7.85962</v>
      </c>
      <c r="FS37" t="n">
        <v>7.8794</v>
      </c>
      <c r="FT37" t="n">
        <v>7.8992</v>
      </c>
      <c r="FU37" t="n">
        <v>7.91768</v>
      </c>
      <c r="FV37" t="n">
        <v>7.934</v>
      </c>
      <c r="FW37" t="n">
        <v>7.94601</v>
      </c>
      <c r="FX37" t="n">
        <v>7.96279</v>
      </c>
      <c r="FY37" t="n">
        <v>7.98674</v>
      </c>
      <c r="FZ37" t="n">
        <v>8.01202</v>
      </c>
      <c r="GA37" t="n">
        <v>8.04186</v>
      </c>
      <c r="GB37" t="n">
        <v>8.06588</v>
      </c>
      <c r="GC37" t="n">
        <v>8.0848</v>
      </c>
      <c r="GD37" t="n">
        <v>8.098089999999999</v>
      </c>
      <c r="GE37" t="n">
        <v>8.1153</v>
      </c>
      <c r="GF37" t="n">
        <v>8.132709999999999</v>
      </c>
      <c r="GG37" t="n">
        <v>8.15283</v>
      </c>
      <c r="GH37" t="n">
        <v>8.16892</v>
      </c>
      <c r="GI37" t="n">
        <v>8.188230000000001</v>
      </c>
      <c r="GJ37" t="n">
        <v>8.19787</v>
      </c>
      <c r="GK37" t="n">
        <v>8.215529999999999</v>
      </c>
      <c r="GL37" t="n">
        <v>8.23123</v>
      </c>
      <c r="GM37" t="n">
        <v>8.24818</v>
      </c>
      <c r="GN37" t="n">
        <v>8.267530000000001</v>
      </c>
      <c r="GO37" t="n">
        <v>8.283189999999999</v>
      </c>
      <c r="GP37" t="n">
        <v>8.30091</v>
      </c>
      <c r="GQ37" t="n">
        <v>8.318020000000001</v>
      </c>
      <c r="GR37" t="n">
        <v>8.33597</v>
      </c>
      <c r="GS37" t="n">
        <v>8.35192</v>
      </c>
      <c r="GT37" t="n">
        <v>8.370710000000001</v>
      </c>
      <c r="GU37" t="n">
        <v>8.389099999999999</v>
      </c>
      <c r="GV37" t="n">
        <v>8.40058</v>
      </c>
      <c r="GW37" t="n">
        <v>8.415369999999999</v>
      </c>
      <c r="GX37" t="n">
        <v>8.432639999999999</v>
      </c>
      <c r="GY37" t="n">
        <v>8.4564</v>
      </c>
      <c r="GZ37" t="n">
        <v>8.47573</v>
      </c>
      <c r="HA37" t="n">
        <v>8.494719999999999</v>
      </c>
      <c r="HB37" t="n">
        <v>8.518980000000001</v>
      </c>
      <c r="HC37" t="n">
        <v>8.53922</v>
      </c>
      <c r="HD37" t="n">
        <v>8.558529999999999</v>
      </c>
      <c r="HE37" t="n">
        <v>8.575379999999999</v>
      </c>
      <c r="HF37" t="n">
        <v>8.589460000000001</v>
      </c>
      <c r="HG37" t="n">
        <v>8.60244</v>
      </c>
      <c r="HH37" t="n">
        <v>8.61539</v>
      </c>
      <c r="HI37" t="n">
        <v>8.63044</v>
      </c>
      <c r="HJ37" t="n">
        <v>8.64326</v>
      </c>
      <c r="HK37" t="n">
        <v>8.6576</v>
      </c>
      <c r="HL37" t="n">
        <v>8.67545</v>
      </c>
      <c r="HM37" t="n">
        <v>8.690709999999999</v>
      </c>
      <c r="HN37" t="n">
        <v>8.70706</v>
      </c>
      <c r="HO37" t="n">
        <v>8.725059999999999</v>
      </c>
      <c r="HP37" t="n">
        <v>8.74352</v>
      </c>
      <c r="HQ37" t="n">
        <v>8.759930000000001</v>
      </c>
      <c r="HR37" t="n">
        <v>8.772919999999999</v>
      </c>
      <c r="HS37" t="n">
        <v>8.78317</v>
      </c>
      <c r="HT37" t="n">
        <v>8.79363</v>
      </c>
      <c r="HU37" t="n">
        <v>8.802530000000001</v>
      </c>
      <c r="HV37" t="n">
        <v>8.81898</v>
      </c>
      <c r="HW37" t="n">
        <v>8.83905</v>
      </c>
      <c r="HX37" t="n">
        <v>8.85661</v>
      </c>
      <c r="HY37" t="n">
        <v>8.87093</v>
      </c>
      <c r="HZ37" t="n">
        <v>8.883150000000001</v>
      </c>
      <c r="IA37" t="n">
        <v>8.895490000000001</v>
      </c>
      <c r="IB37" t="n">
        <v>8.90925</v>
      </c>
      <c r="IC37" t="n">
        <v>8.93169</v>
      </c>
      <c r="ID37" t="n">
        <v>8.947929999999999</v>
      </c>
      <c r="IE37" t="n">
        <v>8.96383</v>
      </c>
      <c r="IF37" t="n">
        <v>8.979229999999999</v>
      </c>
      <c r="IG37" t="n">
        <v>8.994680000000001</v>
      </c>
      <c r="IH37" t="n">
        <v>9.023160000000001</v>
      </c>
      <c r="II37" t="n">
        <v>9.04447</v>
      </c>
      <c r="IJ37" t="n">
        <v>9.06378</v>
      </c>
      <c r="IK37" t="n">
        <v>9.085990000000001</v>
      </c>
      <c r="IL37" t="n">
        <v>9.10548</v>
      </c>
      <c r="IM37" t="n">
        <v>9.12515</v>
      </c>
      <c r="IN37" t="n">
        <v>9.14869</v>
      </c>
      <c r="IO37" t="n">
        <v>9.16961</v>
      </c>
      <c r="IP37" t="n">
        <v>9.184010000000001</v>
      </c>
      <c r="IQ37" t="n">
        <v>9.20177</v>
      </c>
      <c r="IR37" t="n">
        <v>9.21284</v>
      </c>
      <c r="IS37" t="n">
        <v>9.224780000000001</v>
      </c>
      <c r="IT37" t="n">
        <v>9.238569999999999</v>
      </c>
      <c r="IU37" t="n">
        <v>9.258570000000001</v>
      </c>
      <c r="IV37" t="n">
        <v>9.274520000000001</v>
      </c>
      <c r="IW37" t="n">
        <v>9.292909999999999</v>
      </c>
      <c r="IX37" t="n">
        <v>9.314640000000001</v>
      </c>
      <c r="IY37" t="n">
        <v>9.33412</v>
      </c>
      <c r="IZ37" t="n">
        <v>9.36111</v>
      </c>
      <c r="JA37" t="n">
        <v>9.380000000000001</v>
      </c>
      <c r="JB37" t="n">
        <v>9.397500000000001</v>
      </c>
      <c r="JC37" t="n">
        <v>9.41126</v>
      </c>
      <c r="JD37" t="n">
        <v>9.430249999999999</v>
      </c>
      <c r="JE37" t="n">
        <v>9.44806</v>
      </c>
      <c r="JF37" t="n">
        <v>9.46954</v>
      </c>
      <c r="JG37" t="n">
        <v>9.483449999999999</v>
      </c>
      <c r="JH37" t="n">
        <v>9.49347</v>
      </c>
      <c r="JI37" t="n">
        <v>9.51019</v>
      </c>
      <c r="JJ37" t="n">
        <v>9.51732</v>
      </c>
      <c r="JK37" t="n">
        <v>9.526289999999999</v>
      </c>
      <c r="JL37" t="n">
        <v>9.539809999999999</v>
      </c>
      <c r="JM37" t="n">
        <v>9.55471</v>
      </c>
      <c r="JN37" t="n">
        <v>9.569100000000001</v>
      </c>
      <c r="JO37" t="n">
        <v>9.588190000000001</v>
      </c>
      <c r="JP37" t="n">
        <v>9.601100000000001</v>
      </c>
      <c r="JQ37" t="n">
        <v>9.61636</v>
      </c>
      <c r="JR37" t="n">
        <v>9.630879999999999</v>
      </c>
      <c r="JS37" t="n">
        <v>9.644080000000001</v>
      </c>
      <c r="JT37" t="n">
        <v>9.664619999999999</v>
      </c>
      <c r="JU37" t="n">
        <v>9.679489999999999</v>
      </c>
      <c r="JV37" t="n">
        <v>9.69441</v>
      </c>
      <c r="JW37" t="n">
        <v>9.71499</v>
      </c>
      <c r="JX37" t="n">
        <v>9.7361</v>
      </c>
      <c r="JY37" t="n">
        <v>9.75859</v>
      </c>
      <c r="JZ37" t="n">
        <v>9.766590000000001</v>
      </c>
      <c r="KA37" t="n">
        <v>9.778079999999999</v>
      </c>
      <c r="KB37" t="n">
        <v>9.79036</v>
      </c>
      <c r="KC37" t="n">
        <v>9.80838</v>
      </c>
      <c r="KD37" t="n">
        <v>9.81954</v>
      </c>
      <c r="KE37" t="n">
        <v>9.83785</v>
      </c>
      <c r="KF37" t="n">
        <v>9.85416</v>
      </c>
      <c r="KG37" t="n">
        <v>9.867190000000001</v>
      </c>
      <c r="KH37" t="n">
        <v>9.8794</v>
      </c>
      <c r="KI37" t="n">
        <v>9.89864</v>
      </c>
      <c r="KJ37" t="n">
        <v>9.918509999999999</v>
      </c>
      <c r="KK37" t="n">
        <v>9.9314</v>
      </c>
      <c r="KL37" t="n">
        <v>9.94735</v>
      </c>
      <c r="KM37" t="n">
        <v>9.95998</v>
      </c>
      <c r="KN37" t="n">
        <v>9.97644</v>
      </c>
      <c r="KO37" t="n">
        <v>9.996420000000001</v>
      </c>
      <c r="KP37" t="n">
        <v>10.01285</v>
      </c>
      <c r="KQ37" t="n">
        <v>10.03261</v>
      </c>
      <c r="KR37" t="n">
        <v>10.05053</v>
      </c>
      <c r="KS37" t="n">
        <v>10.06255</v>
      </c>
      <c r="KT37" t="n">
        <v>10.07741</v>
      </c>
      <c r="KU37" t="n">
        <v>10.09004</v>
      </c>
      <c r="KV37" t="n">
        <v>10.10298</v>
      </c>
      <c r="KW37" t="n">
        <v>10.12246</v>
      </c>
      <c r="KX37" t="n">
        <v>10.1358</v>
      </c>
      <c r="KY37" t="n">
        <v>10.14851</v>
      </c>
      <c r="KZ37" t="n">
        <v>10.16066</v>
      </c>
      <c r="LA37" t="n">
        <v>10.18303</v>
      </c>
      <c r="LB37" t="n">
        <v>10.19798</v>
      </c>
      <c r="LC37" t="n">
        <v>10.21157</v>
      </c>
      <c r="LD37" t="n">
        <v>10.22789</v>
      </c>
      <c r="LE37" t="n">
        <v>10.24652</v>
      </c>
      <c r="LF37" t="n">
        <v>10.26553</v>
      </c>
      <c r="LG37" t="n">
        <v>10.282</v>
      </c>
      <c r="LH37" t="n">
        <v>10.30212</v>
      </c>
      <c r="LI37" t="n">
        <v>10.31697</v>
      </c>
      <c r="LJ37" t="n">
        <v>10.32973</v>
      </c>
      <c r="LK37" t="n">
        <v>10.34433</v>
      </c>
      <c r="LL37" t="n">
        <v>10.3615</v>
      </c>
      <c r="LM37" t="n">
        <v>10.37828</v>
      </c>
      <c r="LN37" t="n">
        <v>10.40074</v>
      </c>
      <c r="LO37" t="n">
        <v>10.41132</v>
      </c>
      <c r="LP37" t="n">
        <v>10.42469</v>
      </c>
      <c r="LQ37" t="n">
        <v>10.44232</v>
      </c>
      <c r="LR37" t="n">
        <v>10.45677</v>
      </c>
      <c r="LS37" t="n">
        <v>10.47282</v>
      </c>
      <c r="LT37" t="n">
        <v>10.48291</v>
      </c>
      <c r="LU37" t="n">
        <v>10.49982</v>
      </c>
      <c r="LV37" t="n">
        <v>10.5114</v>
      </c>
      <c r="LW37" t="n">
        <v>10.52634</v>
      </c>
      <c r="LX37" t="n">
        <v>10.54542</v>
      </c>
      <c r="LY37" t="n">
        <v>10.56166</v>
      </c>
      <c r="LZ37" t="n">
        <v>10.57963</v>
      </c>
      <c r="MA37" t="n">
        <v>10.59437</v>
      </c>
      <c r="MB37" t="n">
        <v>10.61125</v>
      </c>
      <c r="MC37" t="n">
        <v>10.63131</v>
      </c>
      <c r="MD37" t="n">
        <v>10.64518</v>
      </c>
      <c r="ME37" t="n">
        <v>10.65844</v>
      </c>
      <c r="MF37" t="n">
        <v>10.67577</v>
      </c>
      <c r="MG37" t="n">
        <v>10.69348</v>
      </c>
      <c r="MH37" t="n">
        <v>10.70935</v>
      </c>
      <c r="MI37" t="n">
        <v>10.73212</v>
      </c>
      <c r="MJ37" t="n">
        <v>10.75304</v>
      </c>
      <c r="MK37" t="n">
        <v>10.77558</v>
      </c>
      <c r="ML37" t="n">
        <v>10.79494</v>
      </c>
      <c r="MM37" t="n">
        <v>10.81756</v>
      </c>
      <c r="MN37" t="n">
        <v>10.83509</v>
      </c>
      <c r="MO37" t="n">
        <v>10.84819</v>
      </c>
      <c r="MP37" t="n">
        <v>10.86226</v>
      </c>
      <c r="MQ37" t="n">
        <v>10.87752</v>
      </c>
      <c r="MR37" t="n">
        <v>10.89912</v>
      </c>
      <c r="MS37" t="n">
        <v>10.91986</v>
      </c>
      <c r="MT37" t="n">
        <v>10.93645</v>
      </c>
      <c r="MU37" t="n">
        <v>10.95055</v>
      </c>
      <c r="MV37" t="n">
        <v>10.96221</v>
      </c>
      <c r="MW37" t="n">
        <v>10.98203</v>
      </c>
      <c r="MX37" t="n">
        <v>10.99877</v>
      </c>
      <c r="MY37" t="n">
        <v>11.01504</v>
      </c>
      <c r="MZ37" t="n">
        <v>11.03661</v>
      </c>
      <c r="NA37" t="n">
        <v>11.05344</v>
      </c>
      <c r="NB37" t="n">
        <v>11.07226</v>
      </c>
      <c r="NC37" t="n">
        <v>11.08218</v>
      </c>
      <c r="ND37" t="n">
        <v>11.09459</v>
      </c>
      <c r="NE37" t="n">
        <v>11.10896</v>
      </c>
      <c r="NF37" t="n">
        <v>11.12557</v>
      </c>
      <c r="NG37" t="n">
        <v>11.14417</v>
      </c>
      <c r="NH37" t="n">
        <v>11.16328</v>
      </c>
      <c r="NI37" t="n">
        <v>11.18023</v>
      </c>
      <c r="NJ37" t="n">
        <v>11.19733</v>
      </c>
      <c r="NK37" t="n">
        <v>11.2168</v>
      </c>
      <c r="NL37" t="n">
        <v>11.23539</v>
      </c>
      <c r="NM37" t="n">
        <v>11.24715</v>
      </c>
      <c r="NN37" t="n">
        <v>11.2697</v>
      </c>
      <c r="NO37" t="n">
        <v>11.28218</v>
      </c>
      <c r="NP37" t="n">
        <v>11.29885</v>
      </c>
      <c r="NQ37" t="n">
        <v>11.3144</v>
      </c>
      <c r="NR37" t="n">
        <v>11.33118</v>
      </c>
      <c r="NS37" t="n">
        <v>11.34886</v>
      </c>
      <c r="NT37" t="n">
        <v>11.36932</v>
      </c>
      <c r="NU37" t="n">
        <v>11.38228</v>
      </c>
      <c r="NV37" t="n">
        <v>11.3987</v>
      </c>
      <c r="NW37" t="n">
        <v>11.41393</v>
      </c>
      <c r="NX37" t="n">
        <v>11.43513</v>
      </c>
      <c r="NY37" t="n">
        <v>11.44876</v>
      </c>
      <c r="NZ37" t="n">
        <v>11.46387</v>
      </c>
      <c r="OA37" t="n">
        <v>11.48128</v>
      </c>
      <c r="OB37" t="n">
        <v>11.49688</v>
      </c>
      <c r="OC37" t="n">
        <v>11.51576</v>
      </c>
      <c r="OD37" t="n">
        <v>11.53317</v>
      </c>
      <c r="OE37" t="n">
        <v>11.5581</v>
      </c>
      <c r="OF37" t="n">
        <v>11.5756</v>
      </c>
      <c r="OG37" t="n">
        <v>11.58298</v>
      </c>
      <c r="OH37" t="n">
        <v>11.59947</v>
      </c>
      <c r="OI37" t="n">
        <v>11.61489</v>
      </c>
      <c r="OJ37" t="n">
        <v>11.62824</v>
      </c>
      <c r="OK37" t="n">
        <v>11.6474</v>
      </c>
      <c r="OL37" t="n">
        <v>11.66052</v>
      </c>
      <c r="OM37" t="n">
        <v>11.67617</v>
      </c>
      <c r="ON37" t="n">
        <v>11.6886</v>
      </c>
      <c r="OO37" t="n">
        <v>11.71426</v>
      </c>
      <c r="OP37" t="n">
        <v>11.73438</v>
      </c>
      <c r="OQ37" t="n">
        <v>11.74591</v>
      </c>
      <c r="OR37" t="n">
        <v>11.75457</v>
      </c>
      <c r="OS37" t="n">
        <v>11.76671</v>
      </c>
      <c r="OT37" t="n">
        <v>11.78159</v>
      </c>
      <c r="OU37" t="n">
        <v>11.80261</v>
      </c>
      <c r="OV37" t="n">
        <v>11.82938</v>
      </c>
      <c r="OW37" t="n">
        <v>11.84925</v>
      </c>
      <c r="OX37" t="n">
        <v>11.86691</v>
      </c>
      <c r="OY37" t="n">
        <v>11.88618</v>
      </c>
      <c r="OZ37" t="n">
        <v>11.89605</v>
      </c>
      <c r="PA37" t="n">
        <v>11.91316</v>
      </c>
      <c r="PB37" t="n">
        <v>11.93005</v>
      </c>
      <c r="PC37" t="n">
        <v>11.94442</v>
      </c>
      <c r="PD37" t="n">
        <v>11.96193</v>
      </c>
      <c r="PE37" t="n">
        <v>11.97651</v>
      </c>
      <c r="PF37" t="n">
        <v>11.99788</v>
      </c>
      <c r="PG37" t="n">
        <v>12.00968</v>
      </c>
      <c r="PH37" t="n">
        <v>12.03407</v>
      </c>
      <c r="PI37" t="n">
        <v>12.04615</v>
      </c>
      <c r="PJ37" t="n">
        <v>12.0607</v>
      </c>
      <c r="PK37" t="n">
        <v>12.08043</v>
      </c>
      <c r="PL37" t="n">
        <v>12.09609</v>
      </c>
      <c r="PM37" t="n">
        <v>12.1119</v>
      </c>
      <c r="PN37" t="n">
        <v>12.12798</v>
      </c>
      <c r="PO37" t="n">
        <v>12.15156</v>
      </c>
      <c r="PP37" t="n">
        <v>12.16888</v>
      </c>
      <c r="PQ37" t="n">
        <v>12.18373</v>
      </c>
      <c r="PR37" t="n">
        <v>12.19732</v>
      </c>
      <c r="PS37" t="n">
        <v>12.20807</v>
      </c>
      <c r="PT37" t="n">
        <v>12.22112</v>
      </c>
      <c r="PU37" t="n">
        <v>12.23198</v>
      </c>
      <c r="PV37" t="n">
        <v>12.24707</v>
      </c>
      <c r="PW37" t="n">
        <v>12.26258</v>
      </c>
      <c r="PX37" t="n">
        <v>12.27979</v>
      </c>
      <c r="PY37" t="n">
        <v>12.29475</v>
      </c>
      <c r="PZ37" t="n">
        <v>12.30379</v>
      </c>
      <c r="QA37" t="n">
        <v>12.31604</v>
      </c>
      <c r="QB37" t="n">
        <v>12.32808</v>
      </c>
      <c r="QC37" t="n">
        <v>12.34829</v>
      </c>
      <c r="QD37" t="n">
        <v>12.36747</v>
      </c>
      <c r="QE37" t="n">
        <v>12.3883</v>
      </c>
      <c r="QF37" t="n">
        <v>12.40422</v>
      </c>
      <c r="QG37" t="n">
        <v>12.41801</v>
      </c>
      <c r="QH37" t="n">
        <v>12.42965</v>
      </c>
      <c r="QI37" t="n">
        <v>12.44171</v>
      </c>
      <c r="QJ37" t="n">
        <v>12.45756</v>
      </c>
      <c r="QK37" t="n">
        <v>12.47058</v>
      </c>
      <c r="QL37" t="n">
        <v>12.49383</v>
      </c>
      <c r="QM37" t="n">
        <v>12.50675</v>
      </c>
      <c r="QN37" t="n">
        <v>12.51853</v>
      </c>
      <c r="QO37" t="n">
        <v>12.53169</v>
      </c>
      <c r="QP37" t="n">
        <v>12.54567</v>
      </c>
      <c r="QQ37" t="n">
        <v>12.56142</v>
      </c>
      <c r="QR37" t="n">
        <v>12.58419</v>
      </c>
      <c r="QS37" t="n">
        <v>12.59863</v>
      </c>
      <c r="QT37" t="n">
        <v>12.61247</v>
      </c>
      <c r="QU37" t="n">
        <v>12.63952</v>
      </c>
      <c r="QV37" t="n">
        <v>12.65833</v>
      </c>
      <c r="QW37" t="n">
        <v>12.67259</v>
      </c>
      <c r="QX37" t="n">
        <v>12.69013</v>
      </c>
      <c r="QY37" t="n">
        <v>12.71607</v>
      </c>
      <c r="QZ37" t="n">
        <v>12.73855</v>
      </c>
      <c r="RA37" t="n">
        <v>12.76608</v>
      </c>
      <c r="RB37" t="n">
        <v>12.78695</v>
      </c>
      <c r="RC37" t="n">
        <v>12.80503</v>
      </c>
      <c r="RD37" t="n">
        <v>12.83166</v>
      </c>
      <c r="RE37" t="n">
        <v>12.85495</v>
      </c>
      <c r="RF37" t="n">
        <v>12.87223</v>
      </c>
      <c r="RG37" t="n">
        <v>12.89632</v>
      </c>
      <c r="RH37" t="n">
        <v>12.91548</v>
      </c>
      <c r="RI37" t="n">
        <v>12.93021</v>
      </c>
      <c r="RJ37" t="n">
        <v>12.94962</v>
      </c>
      <c r="RK37" t="n">
        <v>12.96655</v>
      </c>
      <c r="RL37" t="n">
        <v>12.97816</v>
      </c>
      <c r="RM37" t="n">
        <v>12.99221</v>
      </c>
      <c r="RN37" t="n">
        <v>13.01389</v>
      </c>
      <c r="RO37" t="n">
        <v>13.03279</v>
      </c>
      <c r="RP37" t="n">
        <v>13.05286</v>
      </c>
      <c r="RQ37" t="n">
        <v>13.0734</v>
      </c>
      <c r="RR37" t="n">
        <v>13.0883</v>
      </c>
      <c r="RS37" t="n">
        <v>13.10932</v>
      </c>
      <c r="RT37" t="n">
        <v>13.12226</v>
      </c>
      <c r="RU37" t="n">
        <v>13.13575</v>
      </c>
      <c r="RV37" t="n">
        <v>13.15124</v>
      </c>
      <c r="RW37" t="n">
        <v>13.16643</v>
      </c>
      <c r="RX37" t="n">
        <v>13.17856</v>
      </c>
      <c r="RY37" t="n">
        <v>13.19612</v>
      </c>
      <c r="RZ37" t="n">
        <v>13.21709</v>
      </c>
      <c r="SA37" t="n">
        <v>13.23612</v>
      </c>
      <c r="SB37" t="n">
        <v>13.25215</v>
      </c>
      <c r="SC37" t="n">
        <v>13.27722</v>
      </c>
      <c r="SD37" t="n">
        <v>13.29231</v>
      </c>
      <c r="SE37" t="n">
        <v>13.30657</v>
      </c>
      <c r="SF37" t="n">
        <v>13.32038</v>
      </c>
      <c r="SG37" t="n">
        <v>13.33608</v>
      </c>
      <c r="SH37" t="n">
        <v>13.35904</v>
      </c>
      <c r="SI37" t="n">
        <v>13.38113</v>
      </c>
      <c r="SJ37" t="n">
        <v>13.39799</v>
      </c>
      <c r="SK37" t="n">
        <v>13.41807</v>
      </c>
      <c r="SL37" t="n">
        <v>13.43562</v>
      </c>
      <c r="SM37" t="n">
        <v>13.44921</v>
      </c>
      <c r="SN37" t="n">
        <v>13.46212</v>
      </c>
      <c r="SO37" t="n">
        <v>13.47567</v>
      </c>
      <c r="SP37" t="n">
        <v>13.49722</v>
      </c>
      <c r="SQ37" t="n">
        <v>13.51544</v>
      </c>
      <c r="SR37" t="n">
        <v>13.52793</v>
      </c>
      <c r="SS37" t="n">
        <v>13.54251</v>
      </c>
      <c r="ST37" t="n">
        <v>13.55752</v>
      </c>
      <c r="SU37" t="n">
        <v>13.57265</v>
      </c>
      <c r="SV37" t="n">
        <v>13.59247</v>
      </c>
      <c r="SW37" t="n">
        <v>13.61311</v>
      </c>
      <c r="SX37" t="n">
        <v>13.63604</v>
      </c>
      <c r="SY37" t="n">
        <v>13.65156</v>
      </c>
      <c r="SZ37" t="n">
        <v>13.66849</v>
      </c>
      <c r="TA37" t="n">
        <v>13.68578</v>
      </c>
      <c r="TB37" t="n">
        <v>13.71278</v>
      </c>
      <c r="TC37" t="n">
        <v>13.73391</v>
      </c>
      <c r="TD37" t="n">
        <v>13.74897</v>
      </c>
      <c r="TE37" t="n">
        <v>13.77106</v>
      </c>
      <c r="TF37" t="n">
        <v>13.79358</v>
      </c>
      <c r="TG37" t="n">
        <v>13.81266</v>
      </c>
      <c r="TH37" t="n">
        <v>13.83487</v>
      </c>
      <c r="TI37" t="n">
        <v>13.84875</v>
      </c>
      <c r="TJ37" t="n">
        <v>13.86592</v>
      </c>
      <c r="TK37" t="n">
        <v>13.88325</v>
      </c>
      <c r="TL37" t="n">
        <v>13.90218</v>
      </c>
      <c r="TM37" t="n">
        <v>13.91714</v>
      </c>
      <c r="TN37" t="n">
        <v>13.93483</v>
      </c>
      <c r="TO37" t="n">
        <v>13.94839</v>
      </c>
      <c r="TP37" t="n">
        <v>13.96522</v>
      </c>
      <c r="TQ37" t="n">
        <v>13.9806</v>
      </c>
      <c r="TR37" t="n">
        <v>13.99428</v>
      </c>
      <c r="TS37" t="n">
        <v>14.0198</v>
      </c>
      <c r="TT37" t="n">
        <v>14.03862</v>
      </c>
      <c r="TU37" t="n">
        <v>14.05396</v>
      </c>
      <c r="TV37" t="n">
        <v>14.0684</v>
      </c>
      <c r="TW37" t="n">
        <v>14.08886</v>
      </c>
      <c r="TX37" t="n">
        <v>14.11028</v>
      </c>
      <c r="TY37" t="n">
        <v>14.12534</v>
      </c>
      <c r="TZ37" t="n">
        <v>14.14941</v>
      </c>
      <c r="UA37" t="n">
        <v>14.17444</v>
      </c>
      <c r="UB37" t="n">
        <v>14.19927</v>
      </c>
      <c r="UC37" t="n">
        <v>14.22341</v>
      </c>
      <c r="UD37" t="n">
        <v>14.23779</v>
      </c>
      <c r="UE37" t="n">
        <v>14.25594</v>
      </c>
      <c r="UF37" t="n">
        <v>14.28079</v>
      </c>
      <c r="UG37" t="n">
        <v>14.29908</v>
      </c>
      <c r="UH37" t="n">
        <v>14.31545</v>
      </c>
      <c r="UI37" t="n">
        <v>14.33222</v>
      </c>
      <c r="UJ37" t="n">
        <v>14.35823</v>
      </c>
      <c r="UK37" t="n">
        <v>14.38263</v>
      </c>
      <c r="UL37" t="n">
        <v>14.40811</v>
      </c>
      <c r="UM37" t="n">
        <v>14.42459</v>
      </c>
      <c r="UN37" t="n">
        <v>14.44502</v>
      </c>
      <c r="UO37" t="n">
        <v>14.46183</v>
      </c>
      <c r="UP37" t="n">
        <v>14.48319</v>
      </c>
      <c r="UQ37" t="n">
        <v>14.50064</v>
      </c>
      <c r="UR37" t="n">
        <v>14.5224</v>
      </c>
      <c r="US37" t="n">
        <v>14.54409</v>
      </c>
      <c r="UT37" t="n">
        <v>14.5657</v>
      </c>
      <c r="UU37" t="n">
        <v>14.5804</v>
      </c>
      <c r="UV37" t="n">
        <v>14.60294</v>
      </c>
      <c r="UW37" t="n">
        <v>14.61625</v>
      </c>
      <c r="UX37" t="n">
        <v>14.62314</v>
      </c>
      <c r="UY37" t="n">
        <v>14.64488</v>
      </c>
      <c r="UZ37" t="n">
        <v>14.66901</v>
      </c>
      <c r="VA37" t="n">
        <v>14.68203</v>
      </c>
      <c r="VB37" t="n">
        <v>14.70322</v>
      </c>
      <c r="VC37" t="n">
        <v>14.73088</v>
      </c>
      <c r="VD37" t="n">
        <v>14.7507</v>
      </c>
      <c r="VE37" t="n">
        <v>14.77108</v>
      </c>
      <c r="VF37" t="n">
        <v>14.79495</v>
      </c>
      <c r="VG37" t="n">
        <v>14.81301</v>
      </c>
      <c r="VH37" t="n">
        <v>14.82676</v>
      </c>
      <c r="VI37" t="n">
        <v>14.8468</v>
      </c>
      <c r="VJ37" t="n">
        <v>14.87746</v>
      </c>
      <c r="VK37" t="n">
        <v>14.89275</v>
      </c>
      <c r="VL37" t="n">
        <v>14.91734</v>
      </c>
      <c r="VM37" t="n">
        <v>14.94227</v>
      </c>
      <c r="VN37" t="n">
        <v>14.95998</v>
      </c>
      <c r="VO37" t="n">
        <v>14.98225</v>
      </c>
      <c r="VP37" t="n">
        <v>14.99451</v>
      </c>
      <c r="VQ37" t="n">
        <v>15.01389</v>
      </c>
      <c r="VR37" t="n">
        <v>15.03374</v>
      </c>
      <c r="VS37" t="n">
        <v>15.05042</v>
      </c>
      <c r="VT37" t="n">
        <v>15.07299</v>
      </c>
      <c r="VU37" t="n">
        <v>15.09774</v>
      </c>
      <c r="VV37" t="n">
        <v>15.11744</v>
      </c>
      <c r="VW37" t="n">
        <v>15.1348</v>
      </c>
      <c r="VX37" t="n">
        <v>15.14915</v>
      </c>
      <c r="VY37" t="n">
        <v>15.17105</v>
      </c>
      <c r="VZ37" t="n">
        <v>15.20281</v>
      </c>
      <c r="WA37" t="n">
        <v>15.22393</v>
      </c>
      <c r="WB37" t="n">
        <v>15.24256</v>
      </c>
      <c r="WC37" t="n">
        <v>15.26643</v>
      </c>
      <c r="WD37" t="n">
        <v>15.29123</v>
      </c>
      <c r="WE37" t="n">
        <v>15.31178</v>
      </c>
      <c r="WF37" t="n">
        <v>15.33104</v>
      </c>
      <c r="WG37" t="n">
        <v>15.35007</v>
      </c>
      <c r="WH37" t="n">
        <v>15.36767</v>
      </c>
      <c r="WI37" t="n">
        <v>15.39065</v>
      </c>
      <c r="WJ37" t="n">
        <v>15.41591</v>
      </c>
      <c r="WK37" t="n">
        <v>15.43658</v>
      </c>
      <c r="WL37" t="n">
        <v>15.46614</v>
      </c>
      <c r="WM37" t="n">
        <v>15.48993</v>
      </c>
      <c r="WN37" t="n">
        <v>15.50453</v>
      </c>
      <c r="WO37" t="n">
        <v>15.52485</v>
      </c>
      <c r="WP37" t="n">
        <v>15.5407</v>
      </c>
      <c r="WQ37" t="n">
        <v>15.56274</v>
      </c>
      <c r="WR37" t="n">
        <v>15.58424</v>
      </c>
      <c r="WS37" t="n">
        <v>15.60494</v>
      </c>
      <c r="WT37" t="n">
        <v>15.62558</v>
      </c>
      <c r="WU37" t="n">
        <v>15.64527</v>
      </c>
      <c r="WV37" t="n">
        <v>15.66351</v>
      </c>
      <c r="WW37" t="n">
        <v>15.69045</v>
      </c>
      <c r="WX37" t="n">
        <v>15.71032</v>
      </c>
      <c r="WY37" t="n">
        <v>15.73534</v>
      </c>
      <c r="WZ37" t="n">
        <v>15.76149</v>
      </c>
      <c r="XA37" t="n">
        <v>15.77942</v>
      </c>
      <c r="XB37" t="n">
        <v>15.79803</v>
      </c>
      <c r="XC37" t="n">
        <v>15.819</v>
      </c>
      <c r="XD37" t="n">
        <v>15.85439</v>
      </c>
      <c r="XE37" t="n">
        <v>15.88509</v>
      </c>
      <c r="XF37" t="n">
        <v>15.90757</v>
      </c>
      <c r="XG37" t="n">
        <v>15.93668</v>
      </c>
      <c r="XH37" t="n">
        <v>15.97398</v>
      </c>
      <c r="XI37" t="n">
        <v>15.9961</v>
      </c>
      <c r="XJ37" t="n">
        <v>16.01352</v>
      </c>
      <c r="XK37" t="n">
        <v>16.03846</v>
      </c>
      <c r="XL37" t="n">
        <v>16.05949</v>
      </c>
      <c r="XM37" t="n">
        <v>16.08233</v>
      </c>
      <c r="XN37" t="n">
        <v>16.11072</v>
      </c>
      <c r="XO37" t="n">
        <v>16.13792</v>
      </c>
      <c r="XP37" t="n">
        <v>16.15421</v>
      </c>
      <c r="XQ37" t="n">
        <v>16.1732</v>
      </c>
      <c r="XR37" t="n">
        <v>16.20497</v>
      </c>
      <c r="XS37" t="n">
        <v>16.23151</v>
      </c>
      <c r="XT37" t="n">
        <v>16.26257</v>
      </c>
      <c r="XU37" t="n">
        <v>16.28716</v>
      </c>
      <c r="XV37" t="n">
        <v>16.30821</v>
      </c>
      <c r="XW37" t="n">
        <v>16.33622</v>
      </c>
      <c r="XX37" t="n">
        <v>16.36387</v>
      </c>
      <c r="XY37" t="n">
        <v>16.38946</v>
      </c>
      <c r="XZ37" t="n">
        <v>16.41571</v>
      </c>
      <c r="YA37" t="n">
        <v>16.44002</v>
      </c>
      <c r="YB37" t="n">
        <v>16.45983</v>
      </c>
      <c r="YC37" t="n">
        <v>16.49311</v>
      </c>
      <c r="YD37" t="n">
        <v>16.52103</v>
      </c>
      <c r="YE37" t="n">
        <v>16.54664</v>
      </c>
      <c r="YF37" t="n">
        <v>16.57896</v>
      </c>
      <c r="YG37" t="n">
        <v>16.60276</v>
      </c>
      <c r="YH37" t="n">
        <v>16.6274</v>
      </c>
      <c r="YI37" t="n">
        <v>16.64338</v>
      </c>
      <c r="YJ37" t="n">
        <v>16.66803</v>
      </c>
      <c r="YK37" t="n">
        <v>16.69312</v>
      </c>
      <c r="YL37" t="n">
        <v>16.71323</v>
      </c>
      <c r="YM37" t="n">
        <v>16.73656</v>
      </c>
      <c r="YN37" t="n">
        <v>16.76536</v>
      </c>
      <c r="YO37" t="n">
        <v>16.78544</v>
      </c>
      <c r="YP37" t="n">
        <v>16.80871</v>
      </c>
      <c r="YQ37" t="n">
        <v>16.83511</v>
      </c>
      <c r="YR37" t="n">
        <v>16.86577</v>
      </c>
      <c r="YS37" t="n">
        <v>16.88787</v>
      </c>
      <c r="YT37" t="n">
        <v>16.90464</v>
      </c>
      <c r="YU37" t="n">
        <v>16.91967</v>
      </c>
      <c r="YV37" t="n">
        <v>16.93966</v>
      </c>
      <c r="YW37" t="n">
        <v>16.95878</v>
      </c>
      <c r="YX37" t="n">
        <v>16.98051</v>
      </c>
      <c r="YY37" t="n">
        <v>17.01188</v>
      </c>
      <c r="YZ37" t="n">
        <v>17.03472</v>
      </c>
      <c r="ZA37" t="n">
        <v>17.06253</v>
      </c>
      <c r="ZB37" t="n">
        <v>17.08038</v>
      </c>
      <c r="ZC37" t="n">
        <v>17.09767</v>
      </c>
      <c r="ZD37" t="n">
        <v>17.11279</v>
      </c>
      <c r="ZE37" t="n">
        <v>17.13232</v>
      </c>
      <c r="ZF37" t="n">
        <v>17.15834</v>
      </c>
      <c r="ZG37" t="n">
        <v>17.18</v>
      </c>
      <c r="ZH37" t="n">
        <v>17.20125</v>
      </c>
      <c r="ZI37" t="n">
        <v>17.23439</v>
      </c>
      <c r="ZJ37" t="n">
        <v>17.26178</v>
      </c>
      <c r="ZK37" t="n">
        <v>17.28662</v>
      </c>
      <c r="ZL37" t="n">
        <v>17.30406</v>
      </c>
      <c r="ZM37" t="n">
        <v>17.32371</v>
      </c>
      <c r="ZN37" t="n">
        <v>17.35221</v>
      </c>
      <c r="ZO37" t="n">
        <v>17.38679</v>
      </c>
      <c r="ZP37" t="n">
        <v>17.42642</v>
      </c>
      <c r="ZQ37" t="n">
        <v>17.46005</v>
      </c>
      <c r="ZR37" t="n">
        <v>17.48886</v>
      </c>
      <c r="ZS37" t="n">
        <v>17.51994</v>
      </c>
      <c r="ZT37" t="n">
        <v>17.56259</v>
      </c>
      <c r="ZU37" t="n">
        <v>17.58144</v>
      </c>
      <c r="ZV37" t="n">
        <v>17.60091</v>
      </c>
      <c r="ZW37" t="n">
        <v>17.62697</v>
      </c>
      <c r="ZX37" t="n">
        <v>17.65837</v>
      </c>
      <c r="ZY37" t="n">
        <v>17.6847</v>
      </c>
      <c r="ZZ37" t="n">
        <v>17.71398</v>
      </c>
      <c r="AAA37" t="n">
        <v>17.73938</v>
      </c>
      <c r="AAB37" t="n">
        <v>17.76449</v>
      </c>
      <c r="AAC37" t="n">
        <v>17.79796</v>
      </c>
      <c r="AAD37" t="n">
        <v>17.82775</v>
      </c>
      <c r="AAE37" t="n">
        <v>17.8489</v>
      </c>
      <c r="AAF37" t="n">
        <v>17.85968</v>
      </c>
      <c r="AAG37" t="n">
        <v>17.88644</v>
      </c>
      <c r="AAH37" t="n">
        <v>17.90844</v>
      </c>
      <c r="AAI37" t="n">
        <v>17.93276</v>
      </c>
      <c r="AAJ37" t="n">
        <v>17.95833</v>
      </c>
      <c r="AAK37" t="n">
        <v>17.97995</v>
      </c>
      <c r="AAL37" t="n">
        <v>18.01371</v>
      </c>
      <c r="AAM37" t="n">
        <v>18.03689</v>
      </c>
      <c r="AAN37" t="n">
        <v>18.0671</v>
      </c>
      <c r="AAO37" t="n">
        <v>18.09451</v>
      </c>
      <c r="AAP37" t="n">
        <v>18.1188</v>
      </c>
      <c r="AAQ37" t="n">
        <v>18.13362</v>
      </c>
      <c r="AAR37" t="n">
        <v>18.15399</v>
      </c>
      <c r="AAS37" t="n">
        <v>18.17982</v>
      </c>
      <c r="AAT37" t="n">
        <v>18.21233</v>
      </c>
      <c r="AAU37" t="n">
        <v>18.25108</v>
      </c>
      <c r="AAV37" t="n">
        <v>18.28426</v>
      </c>
      <c r="AAW37" t="n">
        <v>18.3061</v>
      </c>
      <c r="AAX37" t="n">
        <v>18.33427</v>
      </c>
      <c r="AAY37" t="n">
        <v>18.36009</v>
      </c>
      <c r="AAZ37" t="n">
        <v>18.38747</v>
      </c>
      <c r="ABA37" t="n">
        <v>18.41982</v>
      </c>
      <c r="ABB37" t="n">
        <v>18.47121</v>
      </c>
      <c r="ABC37" t="n">
        <v>18.5114</v>
      </c>
      <c r="ABD37" t="n">
        <v>18.54128</v>
      </c>
      <c r="ABE37" t="n">
        <v>18.56989</v>
      </c>
      <c r="ABF37" t="n">
        <v>18.59896</v>
      </c>
      <c r="ABG37" t="n">
        <v>18.63162</v>
      </c>
      <c r="ABH37" t="n">
        <v>18.65973</v>
      </c>
      <c r="ABI37" t="n">
        <v>18.68571</v>
      </c>
      <c r="ABJ37" t="n">
        <v>18.71536</v>
      </c>
      <c r="ABK37" t="n">
        <v>18.74878</v>
      </c>
      <c r="ABL37" t="n">
        <v>18.79485</v>
      </c>
      <c r="ABM37" t="n">
        <v>18.83971</v>
      </c>
      <c r="ABN37" t="n">
        <v>18.85795</v>
      </c>
      <c r="ABO37" t="n">
        <v>18.88934</v>
      </c>
      <c r="ABP37" t="n">
        <v>18.91781</v>
      </c>
      <c r="ABQ37" t="n">
        <v>18.94773</v>
      </c>
      <c r="ABR37" t="n">
        <v>18.97679</v>
      </c>
      <c r="ABS37" t="n">
        <v>19.00172</v>
      </c>
      <c r="ABT37" t="n">
        <v>19.0251</v>
      </c>
      <c r="ABU37" t="n">
        <v>19.05931</v>
      </c>
      <c r="ABV37" t="n">
        <v>19.1057</v>
      </c>
      <c r="ABW37" t="n">
        <v>19.1471</v>
      </c>
      <c r="ABX37" t="n">
        <v>19.19149</v>
      </c>
      <c r="ABY37" t="n">
        <v>19.22875</v>
      </c>
      <c r="ABZ37" t="n">
        <v>19.25993</v>
      </c>
      <c r="ACA37" t="n">
        <v>19.27583</v>
      </c>
      <c r="ACB37" t="n">
        <v>19.305</v>
      </c>
      <c r="ACC37" t="n">
        <v>19.34179</v>
      </c>
      <c r="ACD37" t="n">
        <v>19.38223</v>
      </c>
      <c r="ACE37" t="n">
        <v>19.42546</v>
      </c>
      <c r="ACF37" t="n">
        <v>19.47037</v>
      </c>
      <c r="ACG37" t="n">
        <v>19.4981</v>
      </c>
      <c r="ACH37" t="n">
        <v>19.54454</v>
      </c>
      <c r="ACI37" t="n">
        <v>19.58517</v>
      </c>
      <c r="ACJ37" t="n">
        <v>19.62786</v>
      </c>
      <c r="ACK37" t="n">
        <v>19.65403</v>
      </c>
      <c r="ACL37" t="n">
        <v>19.68065</v>
      </c>
      <c r="ACM37" t="n">
        <v>19.72085</v>
      </c>
      <c r="ACN37" t="n">
        <v>19.75923</v>
      </c>
      <c r="ACO37" t="n">
        <v>19.81064</v>
      </c>
      <c r="ACP37" t="n">
        <v>19.84495</v>
      </c>
      <c r="ACQ37" t="n">
        <v>19.87799</v>
      </c>
      <c r="ACR37" t="n">
        <v>19.91935</v>
      </c>
      <c r="ACS37" t="n">
        <v>19.95522</v>
      </c>
      <c r="ACT37" t="n">
        <v>19.99603</v>
      </c>
      <c r="ACU37" t="n">
        <v>20.02828</v>
      </c>
      <c r="ACV37" t="n">
        <v>20.06879</v>
      </c>
      <c r="ACW37" t="n">
        <v>20.10802</v>
      </c>
      <c r="ACX37" t="n">
        <v>20.14374</v>
      </c>
      <c r="ACY37" t="n">
        <v>20.17448</v>
      </c>
      <c r="ACZ37" t="n">
        <v>20.21903</v>
      </c>
      <c r="ADA37" t="n">
        <v>20.25615</v>
      </c>
      <c r="ADB37" t="n">
        <v>20.29357</v>
      </c>
      <c r="ADC37" t="n">
        <v>20.33761</v>
      </c>
      <c r="ADD37" t="n">
        <v>20.37464</v>
      </c>
      <c r="ADE37" t="n">
        <v>20.40672</v>
      </c>
      <c r="ADF37" t="n">
        <v>20.44256</v>
      </c>
      <c r="ADG37" t="n">
        <v>20.48619</v>
      </c>
      <c r="ADH37" t="n">
        <v>20.53653</v>
      </c>
      <c r="ADI37" t="n">
        <v>20.58119</v>
      </c>
      <c r="ADJ37" t="n">
        <v>20.60863</v>
      </c>
      <c r="ADK37" t="n">
        <v>20.65101</v>
      </c>
      <c r="ADL37" t="n">
        <v>20.69668</v>
      </c>
      <c r="ADM37" t="n">
        <v>20.74232</v>
      </c>
      <c r="ADN37" t="n">
        <v>20.78863</v>
      </c>
      <c r="ADO37" t="n">
        <v>20.8316</v>
      </c>
      <c r="ADP37" t="n">
        <v>20.87093</v>
      </c>
      <c r="ADQ37" t="n">
        <v>20.90359</v>
      </c>
      <c r="ADR37" t="n">
        <v>20.94525</v>
      </c>
      <c r="ADS37" t="n">
        <v>21.00432</v>
      </c>
      <c r="ADT37" t="n">
        <v>21.04939</v>
      </c>
      <c r="ADU37" t="n">
        <v>21.08554</v>
      </c>
      <c r="ADV37" t="n">
        <v>21.11627</v>
      </c>
      <c r="ADW37" t="n">
        <v>21.14632</v>
      </c>
      <c r="ADX37" t="n">
        <v>21.19953</v>
      </c>
      <c r="ADY37" t="n">
        <v>21.2494</v>
      </c>
      <c r="ADZ37" t="n">
        <v>21.28736</v>
      </c>
      <c r="AEA37" t="n">
        <v>21.32846</v>
      </c>
      <c r="AEB37" t="n">
        <v>21.38074</v>
      </c>
      <c r="AEC37" t="n">
        <v>21.41405</v>
      </c>
      <c r="AED37" t="n">
        <v>21.46237</v>
      </c>
      <c r="AEE37" t="n">
        <v>21.50339</v>
      </c>
      <c r="AEF37" t="n">
        <v>21.56466</v>
      </c>
      <c r="AEG37" t="n">
        <v>21.61265</v>
      </c>
      <c r="AEH37" t="n">
        <v>21.65448</v>
      </c>
      <c r="AEI37" t="n">
        <v>21.71136</v>
      </c>
      <c r="AEJ37" t="n">
        <v>21.75932</v>
      </c>
      <c r="AEK37" t="n">
        <v>21.81673</v>
      </c>
      <c r="AEL37" t="n">
        <v>21.86733</v>
      </c>
      <c r="AEM37" t="n">
        <v>21.90123</v>
      </c>
      <c r="AEN37" t="n">
        <v>21.93716</v>
      </c>
      <c r="AEO37" t="n">
        <v>21.98436</v>
      </c>
      <c r="AEP37" t="n">
        <v>22.03347</v>
      </c>
      <c r="AEQ37" t="n">
        <v>22.07657</v>
      </c>
      <c r="AER37" t="n">
        <v>22.11236</v>
      </c>
      <c r="AES37" t="n">
        <v>22.14524</v>
      </c>
      <c r="AET37" t="n">
        <v>22.18529</v>
      </c>
      <c r="AEU37" t="n">
        <v>22.24117</v>
      </c>
      <c r="AEV37" t="n">
        <v>22.28373</v>
      </c>
      <c r="AEW37" t="n">
        <v>22.33495</v>
      </c>
      <c r="AEX37" t="n">
        <v>22.39357</v>
      </c>
      <c r="AEY37" t="n">
        <v>22.45508</v>
      </c>
      <c r="AEZ37" t="n">
        <v>22.50406</v>
      </c>
      <c r="AFA37" t="n">
        <v>22.54365</v>
      </c>
      <c r="AFB37" t="n">
        <v>22.60082</v>
      </c>
      <c r="AFC37" t="n">
        <v>22.66734</v>
      </c>
      <c r="AFD37" t="n">
        <v>22.71916</v>
      </c>
      <c r="AFE37" t="n">
        <v>22.77253</v>
      </c>
      <c r="AFF37" t="n">
        <v>22.83859</v>
      </c>
      <c r="AFG37" t="n">
        <v>22.88295</v>
      </c>
      <c r="AFH37" t="n">
        <v>22.93584</v>
      </c>
      <c r="AFI37" t="n">
        <v>22.99827</v>
      </c>
      <c r="AFJ37" t="n">
        <v>23.05863</v>
      </c>
      <c r="AFK37" t="n">
        <v>23.10905</v>
      </c>
      <c r="AFL37" t="n">
        <v>23.16031</v>
      </c>
      <c r="AFM37" t="n">
        <v>23.23891</v>
      </c>
      <c r="AFN37" t="n">
        <v>23.31997</v>
      </c>
      <c r="AFO37" t="n">
        <v>23.37014</v>
      </c>
      <c r="AFP37" t="n">
        <v>23.43374</v>
      </c>
      <c r="AFQ37" t="n">
        <v>23.4828</v>
      </c>
      <c r="AFR37" t="n">
        <v>23.54157</v>
      </c>
      <c r="AFS37" t="n">
        <v>23.58724</v>
      </c>
      <c r="AFT37" t="n">
        <v>23.64061</v>
      </c>
      <c r="AFU37" t="n">
        <v>23.69734</v>
      </c>
      <c r="AFV37" t="n">
        <v>23.74484</v>
      </c>
      <c r="AFW37" t="n">
        <v>23.80559</v>
      </c>
      <c r="AFX37" t="n">
        <v>23.86575</v>
      </c>
      <c r="AFY37" t="n">
        <v>23.93277</v>
      </c>
      <c r="AFZ37" t="n">
        <v>24.00763</v>
      </c>
      <c r="AGA37" t="n">
        <v>24.08816</v>
      </c>
      <c r="AGB37" t="n">
        <v>24.1431</v>
      </c>
      <c r="AGC37" t="n">
        <v>24.19766</v>
      </c>
      <c r="AGD37" t="n">
        <v>24.27099</v>
      </c>
      <c r="AGE37" t="n">
        <v>24.34447</v>
      </c>
      <c r="AGF37" t="n">
        <v>24.38892</v>
      </c>
      <c r="AGG37" t="n">
        <v>24.47351</v>
      </c>
      <c r="AGH37" t="n">
        <v>24.54273</v>
      </c>
      <c r="AGI37" t="n">
        <v>24.61065</v>
      </c>
      <c r="AGJ37" t="n">
        <v>24.67194</v>
      </c>
      <c r="AGK37" t="n">
        <v>24.71119</v>
      </c>
      <c r="AGL37" t="n">
        <v>24.76408</v>
      </c>
      <c r="AGM37" t="n">
        <v>24.83695</v>
      </c>
      <c r="AGN37" t="n">
        <v>24.89164</v>
      </c>
      <c r="AGO37" t="n">
        <v>24.94199</v>
      </c>
      <c r="AGP37" t="n">
        <v>24.9962</v>
      </c>
      <c r="AGQ37" t="n">
        <v>25.05648</v>
      </c>
      <c r="AGR37" t="n">
        <v>25.11089</v>
      </c>
      <c r="AGS37" t="n">
        <v>25.20769</v>
      </c>
      <c r="AGT37" t="n">
        <v>25.31766</v>
      </c>
      <c r="AGU37" t="n">
        <v>25.37545</v>
      </c>
      <c r="AGV37" t="n">
        <v>25.45454</v>
      </c>
      <c r="AGW37" t="n">
        <v>25.56931</v>
      </c>
      <c r="AGX37" t="n">
        <v>25.67066</v>
      </c>
      <c r="AGY37" t="n">
        <v>25.7441</v>
      </c>
      <c r="AGZ37" t="n">
        <v>25.79323</v>
      </c>
      <c r="AHA37" t="n">
        <v>25.85221</v>
      </c>
      <c r="AHB37" t="n">
        <v>25.92333</v>
      </c>
      <c r="AHC37" t="n">
        <v>25.99453</v>
      </c>
      <c r="AHD37" t="n">
        <v>26.05863</v>
      </c>
      <c r="AHE37" t="n">
        <v>26.1549</v>
      </c>
      <c r="AHF37" t="n">
        <v>26.2601</v>
      </c>
      <c r="AHG37" t="n">
        <v>26.3236</v>
      </c>
      <c r="AHH37" t="n">
        <v>26.45394</v>
      </c>
      <c r="AHI37" t="n">
        <v>26.54783</v>
      </c>
      <c r="AHJ37" t="n">
        <v>26.65988</v>
      </c>
      <c r="AHK37" t="n">
        <v>26.78519</v>
      </c>
      <c r="AHL37" t="n">
        <v>26.89913</v>
      </c>
      <c r="AHM37" t="n">
        <v>27.01026</v>
      </c>
      <c r="AHN37" t="n">
        <v>27.13865</v>
      </c>
      <c r="AHO37" t="n">
        <v>27.24941</v>
      </c>
      <c r="AHP37" t="n">
        <v>27.33525</v>
      </c>
      <c r="AHQ37" t="n">
        <v>27.45999</v>
      </c>
      <c r="AHR37" t="n">
        <v>27.5608</v>
      </c>
      <c r="AHS37" t="n">
        <v>27.66311</v>
      </c>
      <c r="AHT37" t="n">
        <v>27.81339</v>
      </c>
      <c r="AHU37" t="n">
        <v>27.91873</v>
      </c>
      <c r="AHV37" t="n">
        <v>27.98057</v>
      </c>
      <c r="AHW37" t="n">
        <v>28.09052</v>
      </c>
      <c r="AHX37" t="n">
        <v>28.1657</v>
      </c>
      <c r="AHY37" t="n">
        <v>28.21608</v>
      </c>
      <c r="AHZ37" t="n">
        <v>28.28994</v>
      </c>
      <c r="AIA37" t="n">
        <v>28.40506</v>
      </c>
      <c r="AIB37" t="n">
        <v>28.49051</v>
      </c>
      <c r="AIC37" t="n">
        <v>28.60631</v>
      </c>
      <c r="AID37" t="n">
        <v>28.76971</v>
      </c>
      <c r="AIE37" t="n">
        <v>28.84228</v>
      </c>
      <c r="AIF37" t="n">
        <v>28.92301</v>
      </c>
      <c r="AIG37" t="n">
        <v>29.05005</v>
      </c>
      <c r="AIH37" t="n">
        <v>29.19447</v>
      </c>
      <c r="AII37" t="n">
        <v>29.32732</v>
      </c>
      <c r="AIJ37" t="n">
        <v>29.53111</v>
      </c>
      <c r="AIK37" t="n">
        <v>29.66634</v>
      </c>
      <c r="AIL37" t="n">
        <v>29.78249</v>
      </c>
      <c r="AIM37" t="n">
        <v>29.93773</v>
      </c>
      <c r="AIN37" t="n">
        <v>30.07812</v>
      </c>
      <c r="AIO37" t="n">
        <v>30.22255</v>
      </c>
      <c r="AIP37" t="n">
        <v>30.32712</v>
      </c>
      <c r="AIQ37" t="n">
        <v>30.46058</v>
      </c>
      <c r="AIR37" t="n">
        <v>30.63381</v>
      </c>
      <c r="AIS37" t="n">
        <v>30.75442</v>
      </c>
      <c r="AIT37" t="n">
        <v>30.91608</v>
      </c>
      <c r="AIU37" t="n">
        <v>31.04697</v>
      </c>
      <c r="AIV37" t="n">
        <v>31.21609</v>
      </c>
      <c r="AIW37" t="n">
        <v>31.34736</v>
      </c>
      <c r="AIX37" t="n">
        <v>31.53072</v>
      </c>
      <c r="AIY37" t="n">
        <v>31.71308</v>
      </c>
      <c r="AIZ37" t="n">
        <v>31.8382</v>
      </c>
      <c r="AJA37" t="n">
        <v>31.98447</v>
      </c>
      <c r="AJB37" t="n">
        <v>32.10216</v>
      </c>
      <c r="AJC37" t="n">
        <v>32.29053</v>
      </c>
      <c r="AJD37" t="n">
        <v>32.46551</v>
      </c>
      <c r="AJE37" t="n">
        <v>32.63186</v>
      </c>
      <c r="AJF37" t="n">
        <v>32.87251</v>
      </c>
      <c r="AJG37" t="n">
        <v>33.03972</v>
      </c>
      <c r="AJH37" t="n">
        <v>33.1804</v>
      </c>
      <c r="AJI37" t="n">
        <v>33.34413</v>
      </c>
      <c r="AJJ37" t="n">
        <v>33.48508</v>
      </c>
      <c r="AJK37" t="n">
        <v>33.6656</v>
      </c>
      <c r="AJL37" t="n">
        <v>33.85075</v>
      </c>
      <c r="AJM37" t="n">
        <v>34.06608</v>
      </c>
      <c r="AJN37" t="n">
        <v>34.33131</v>
      </c>
      <c r="AJO37" t="n">
        <v>34.51676</v>
      </c>
      <c r="AJP37" t="n">
        <v>34.6602</v>
      </c>
      <c r="AJQ37" t="n">
        <v>34.86712</v>
      </c>
      <c r="AJR37" t="n">
        <v>35.09872</v>
      </c>
      <c r="AJS37" t="n">
        <v>35.42346</v>
      </c>
      <c r="AJT37" t="n">
        <v>35.74102</v>
      </c>
      <c r="AJU37" t="n">
        <v>36.01926</v>
      </c>
      <c r="AJV37" t="n">
        <v>36.25528</v>
      </c>
      <c r="AJW37" t="n">
        <v>36.50763</v>
      </c>
      <c r="AJX37" t="n">
        <v>36.70097</v>
      </c>
      <c r="AJY37" t="n">
        <v>36.99132</v>
      </c>
      <c r="AJZ37" t="n">
        <v>37.26151</v>
      </c>
      <c r="AKA37" t="n">
        <v>37.62169</v>
      </c>
      <c r="AKB37" t="n">
        <v>38.10116</v>
      </c>
      <c r="AKC37" t="n">
        <v>38.38806</v>
      </c>
      <c r="AKD37" t="n">
        <v>38.68877</v>
      </c>
      <c r="AKE37" t="n">
        <v>38.95336</v>
      </c>
      <c r="AKF37" t="n">
        <v>39.36715</v>
      </c>
      <c r="AKG37" t="n">
        <v>39.7491</v>
      </c>
      <c r="AKH37" t="n">
        <v>40.08349</v>
      </c>
      <c r="AKI37" t="n">
        <v>40.38132</v>
      </c>
      <c r="AKJ37" t="n">
        <v>40.71782</v>
      </c>
      <c r="AKK37" t="n">
        <v>41.08019</v>
      </c>
      <c r="AKL37" t="n">
        <v>41.48546</v>
      </c>
      <c r="AKM37" t="n">
        <v>41.87156</v>
      </c>
      <c r="AKN37" t="n">
        <v>42.22188</v>
      </c>
      <c r="AKO37" t="n">
        <v>42.61176</v>
      </c>
      <c r="AKP37" t="n">
        <v>43.01618</v>
      </c>
      <c r="AKQ37" t="n">
        <v>43.6278</v>
      </c>
      <c r="AKR37" t="n">
        <v>44.33602</v>
      </c>
      <c r="AKS37" t="n">
        <v>45.00278</v>
      </c>
      <c r="AKT37" t="n">
        <v>45.52025</v>
      </c>
      <c r="AKU37" t="n">
        <v>45.8981</v>
      </c>
      <c r="AKV37" t="n">
        <v>46.82586</v>
      </c>
      <c r="AKW37" t="n">
        <v>47.49114</v>
      </c>
      <c r="AKX37" t="n">
        <v>48.29144</v>
      </c>
      <c r="AKY37" t="n">
        <v>49.43349</v>
      </c>
      <c r="AKZ37" t="n">
        <v>50.40322</v>
      </c>
      <c r="ALA37" t="n">
        <v>51.22052</v>
      </c>
      <c r="ALB37" t="n">
        <v>52.53763</v>
      </c>
      <c r="ALC37" t="n">
        <v>53.79219</v>
      </c>
      <c r="ALD37" t="n">
        <v>55.18475</v>
      </c>
      <c r="ALE37" t="n">
        <v>56.23307</v>
      </c>
      <c r="ALF37" t="n">
        <v>57.71151</v>
      </c>
      <c r="ALG37" t="n">
        <v>59.71951</v>
      </c>
      <c r="ALH37" t="n">
        <v>61.69386</v>
      </c>
      <c r="ALI37" t="n">
        <v>64.99115999999999</v>
      </c>
      <c r="ALJ37" t="n">
        <v>68.48797</v>
      </c>
      <c r="ALK37" t="n">
        <v>72.87254</v>
      </c>
      <c r="ALL37" t="n">
        <v>83.06962</v>
      </c>
      <c r="ALM37" t="n">
        <v>105.22061</v>
      </c>
      <c r="ALN37" t="n">
        <v>148.44774</v>
      </c>
      <c r="ALO37" t="n">
        <v>402.91644</v>
      </c>
    </row>
    <row r="38">
      <c r="A38" t="inlineStr">
        <is>
          <t>Botswana</t>
        </is>
      </c>
      <c r="B38" t="inlineStr">
        <is>
          <t>BWA</t>
        </is>
      </c>
      <c r="C38" s="13">
        <f>AVERAGE(SI38,SJ38)</f>
        <v/>
      </c>
      <c r="D38" t="n">
        <v>0.5847599999999999</v>
      </c>
      <c r="E38" t="n">
        <v>0.66521</v>
      </c>
      <c r="F38" t="n">
        <v>0.71032</v>
      </c>
      <c r="G38" t="n">
        <v>0.76603</v>
      </c>
      <c r="H38" t="n">
        <v>0.83107</v>
      </c>
      <c r="I38" t="n">
        <v>0.87941</v>
      </c>
      <c r="J38" t="n">
        <v>0.94162</v>
      </c>
      <c r="K38" t="n">
        <v>0.96353</v>
      </c>
      <c r="L38" t="n">
        <v>1.00012</v>
      </c>
      <c r="M38" t="n">
        <v>1.03563</v>
      </c>
      <c r="N38" t="n">
        <v>1.06745</v>
      </c>
      <c r="O38" t="n">
        <v>1.09974</v>
      </c>
      <c r="P38" t="n">
        <v>1.14311</v>
      </c>
      <c r="Q38" t="n">
        <v>1.15148</v>
      </c>
      <c r="R38" t="n">
        <v>1.15845</v>
      </c>
      <c r="S38" t="n">
        <v>1.17725</v>
      </c>
      <c r="T38" t="n">
        <v>1.20124</v>
      </c>
      <c r="U38" t="n">
        <v>1.21376</v>
      </c>
      <c r="V38" t="n">
        <v>1.24218</v>
      </c>
      <c r="W38" t="n">
        <v>1.27765</v>
      </c>
      <c r="X38" t="n">
        <v>1.2944</v>
      </c>
      <c r="Y38" t="n">
        <v>1.32324</v>
      </c>
      <c r="Z38" t="n">
        <v>1.36446</v>
      </c>
      <c r="AA38" t="n">
        <v>1.38729</v>
      </c>
      <c r="AB38" t="n">
        <v>1.40252</v>
      </c>
      <c r="AC38" t="n">
        <v>1.40426</v>
      </c>
      <c r="AD38" t="n">
        <v>1.4108</v>
      </c>
      <c r="AE38" t="n">
        <v>1.41682</v>
      </c>
      <c r="AF38" t="n">
        <v>1.43537</v>
      </c>
      <c r="AG38" t="n">
        <v>1.45935</v>
      </c>
      <c r="AH38" t="n">
        <v>1.46912</v>
      </c>
      <c r="AI38" t="n">
        <v>1.48926</v>
      </c>
      <c r="AJ38" t="n">
        <v>1.50138</v>
      </c>
      <c r="AK38" t="n">
        <v>1.52018</v>
      </c>
      <c r="AL38" t="n">
        <v>1.53824</v>
      </c>
      <c r="AM38" t="n">
        <v>1.54422</v>
      </c>
      <c r="AN38" t="n">
        <v>1.55849</v>
      </c>
      <c r="AO38" t="n">
        <v>1.57642</v>
      </c>
      <c r="AP38" t="n">
        <v>1.60099</v>
      </c>
      <c r="AQ38" t="n">
        <v>1.61766</v>
      </c>
      <c r="AR38" t="n">
        <v>1.62864</v>
      </c>
      <c r="AS38" t="n">
        <v>1.6434</v>
      </c>
      <c r="AT38" t="n">
        <v>1.6575</v>
      </c>
      <c r="AU38" t="n">
        <v>1.67112</v>
      </c>
      <c r="AV38" t="n">
        <v>1.68643</v>
      </c>
      <c r="AW38" t="n">
        <v>1.69321</v>
      </c>
      <c r="AX38" t="n">
        <v>1.71156</v>
      </c>
      <c r="AY38" t="n">
        <v>1.72049</v>
      </c>
      <c r="AZ38" t="n">
        <v>1.74273</v>
      </c>
      <c r="BA38" t="n">
        <v>1.75702</v>
      </c>
      <c r="BB38" t="n">
        <v>1.76287</v>
      </c>
      <c r="BC38" t="n">
        <v>1.77225</v>
      </c>
      <c r="BD38" t="n">
        <v>1.78518</v>
      </c>
      <c r="BE38" t="n">
        <v>1.79548</v>
      </c>
      <c r="BF38" t="n">
        <v>1.80771</v>
      </c>
      <c r="BG38" t="n">
        <v>1.81217</v>
      </c>
      <c r="BH38" t="n">
        <v>1.82392</v>
      </c>
      <c r="BI38" t="n">
        <v>1.84191</v>
      </c>
      <c r="BJ38" t="n">
        <v>1.85608</v>
      </c>
      <c r="BK38" t="n">
        <v>1.86374</v>
      </c>
      <c r="BL38" t="n">
        <v>1.87802</v>
      </c>
      <c r="BM38" t="n">
        <v>1.89098</v>
      </c>
      <c r="BN38" t="n">
        <v>1.90329</v>
      </c>
      <c r="BO38" t="n">
        <v>1.92268</v>
      </c>
      <c r="BP38" t="n">
        <v>1.9334</v>
      </c>
      <c r="BQ38" t="n">
        <v>1.93722</v>
      </c>
      <c r="BR38" t="n">
        <v>1.94256</v>
      </c>
      <c r="BS38" t="n">
        <v>1.94727</v>
      </c>
      <c r="BT38" t="n">
        <v>1.96465</v>
      </c>
      <c r="BU38" t="n">
        <v>1.97655</v>
      </c>
      <c r="BV38" t="n">
        <v>1.98223</v>
      </c>
      <c r="BW38" t="n">
        <v>1.99062</v>
      </c>
      <c r="BX38" t="n">
        <v>2.00401</v>
      </c>
      <c r="BY38" t="n">
        <v>2.02536</v>
      </c>
      <c r="BZ38" t="n">
        <v>2.03573</v>
      </c>
      <c r="CA38" t="n">
        <v>2.04792</v>
      </c>
      <c r="CB38" t="n">
        <v>2.05999</v>
      </c>
      <c r="CC38" t="n">
        <v>2.07801</v>
      </c>
      <c r="CD38" t="n">
        <v>2.08651</v>
      </c>
      <c r="CE38" t="n">
        <v>2.09571</v>
      </c>
      <c r="CF38" t="n">
        <v>2.10485</v>
      </c>
      <c r="CG38" t="n">
        <v>2.11537</v>
      </c>
      <c r="CH38" t="n">
        <v>2.13518</v>
      </c>
      <c r="CI38" t="n">
        <v>2.14431</v>
      </c>
      <c r="CJ38" t="n">
        <v>2.14851</v>
      </c>
      <c r="CK38" t="n">
        <v>2.1509</v>
      </c>
      <c r="CL38" t="n">
        <v>2.16254</v>
      </c>
      <c r="CM38" t="n">
        <v>2.17414</v>
      </c>
      <c r="CN38" t="n">
        <v>2.18908</v>
      </c>
      <c r="CO38" t="n">
        <v>2.19719</v>
      </c>
      <c r="CP38" t="n">
        <v>2.21015</v>
      </c>
      <c r="CQ38" t="n">
        <v>2.21862</v>
      </c>
      <c r="CR38" t="n">
        <v>2.22402</v>
      </c>
      <c r="CS38" t="n">
        <v>2.2299</v>
      </c>
      <c r="CT38" t="n">
        <v>2.23383</v>
      </c>
      <c r="CU38" t="n">
        <v>2.23903</v>
      </c>
      <c r="CV38" t="n">
        <v>2.24553</v>
      </c>
      <c r="CW38" t="n">
        <v>2.25397</v>
      </c>
      <c r="CX38" t="n">
        <v>2.26349</v>
      </c>
      <c r="CY38" t="n">
        <v>2.26665</v>
      </c>
      <c r="CZ38" t="n">
        <v>2.27493</v>
      </c>
      <c r="DA38" t="n">
        <v>2.28227</v>
      </c>
      <c r="DB38" t="n">
        <v>2.2915</v>
      </c>
      <c r="DC38" t="n">
        <v>2.30273</v>
      </c>
      <c r="DD38" t="n">
        <v>2.31387</v>
      </c>
      <c r="DE38" t="n">
        <v>2.32254</v>
      </c>
      <c r="DF38" t="n">
        <v>2.32793</v>
      </c>
      <c r="DG38" t="n">
        <v>2.33152</v>
      </c>
      <c r="DH38" t="n">
        <v>2.33734</v>
      </c>
      <c r="DI38" t="n">
        <v>2.34071</v>
      </c>
      <c r="DJ38" t="n">
        <v>2.35587</v>
      </c>
      <c r="DK38" t="n">
        <v>2.3711</v>
      </c>
      <c r="DL38" t="n">
        <v>2.37931</v>
      </c>
      <c r="DM38" t="n">
        <v>2.38581</v>
      </c>
      <c r="DN38" t="n">
        <v>2.39219</v>
      </c>
      <c r="DO38" t="n">
        <v>2.39716</v>
      </c>
      <c r="DP38" t="n">
        <v>2.4062</v>
      </c>
      <c r="DQ38" t="n">
        <v>2.41325</v>
      </c>
      <c r="DR38" t="n">
        <v>2.41975</v>
      </c>
      <c r="DS38" t="n">
        <v>2.42775</v>
      </c>
      <c r="DT38" t="n">
        <v>2.43131</v>
      </c>
      <c r="DU38" t="n">
        <v>2.43733</v>
      </c>
      <c r="DV38" t="n">
        <v>2.45104</v>
      </c>
      <c r="DW38" t="n">
        <v>2.45356</v>
      </c>
      <c r="DX38" t="n">
        <v>2.46801</v>
      </c>
      <c r="DY38" t="n">
        <v>2.48311</v>
      </c>
      <c r="DZ38" t="n">
        <v>2.49717</v>
      </c>
      <c r="EA38" t="n">
        <v>2.50218</v>
      </c>
      <c r="EB38" t="n">
        <v>2.511</v>
      </c>
      <c r="EC38" t="n">
        <v>2.51544</v>
      </c>
      <c r="ED38" t="n">
        <v>2.5227</v>
      </c>
      <c r="EE38" t="n">
        <v>2.52723</v>
      </c>
      <c r="EF38" t="n">
        <v>2.5348</v>
      </c>
      <c r="EG38" t="n">
        <v>2.54204</v>
      </c>
      <c r="EH38" t="n">
        <v>2.55443</v>
      </c>
      <c r="EI38" t="n">
        <v>2.56725</v>
      </c>
      <c r="EJ38" t="n">
        <v>2.57686</v>
      </c>
      <c r="EK38" t="n">
        <v>2.58151</v>
      </c>
      <c r="EL38" t="n">
        <v>2.58757</v>
      </c>
      <c r="EM38" t="n">
        <v>2.60102</v>
      </c>
      <c r="EN38" t="n">
        <v>2.61682</v>
      </c>
      <c r="EO38" t="n">
        <v>2.62985</v>
      </c>
      <c r="EP38" t="n">
        <v>2.63672</v>
      </c>
      <c r="EQ38" t="n">
        <v>2.6414</v>
      </c>
      <c r="ER38" t="n">
        <v>2.64997</v>
      </c>
      <c r="ES38" t="n">
        <v>2.65747</v>
      </c>
      <c r="ET38" t="n">
        <v>2.66537</v>
      </c>
      <c r="EU38" t="n">
        <v>2.67468</v>
      </c>
      <c r="EV38" t="n">
        <v>2.68545</v>
      </c>
      <c r="EW38" t="n">
        <v>2.69466</v>
      </c>
      <c r="EX38" t="n">
        <v>2.70361</v>
      </c>
      <c r="EY38" t="n">
        <v>2.71537</v>
      </c>
      <c r="EZ38" t="n">
        <v>2.72625</v>
      </c>
      <c r="FA38" t="n">
        <v>2.73305</v>
      </c>
      <c r="FB38" t="n">
        <v>2.73833</v>
      </c>
      <c r="FC38" t="n">
        <v>2.74597</v>
      </c>
      <c r="FD38" t="n">
        <v>2.75514</v>
      </c>
      <c r="FE38" t="n">
        <v>2.76643</v>
      </c>
      <c r="FF38" t="n">
        <v>2.77692</v>
      </c>
      <c r="FG38" t="n">
        <v>2.78605</v>
      </c>
      <c r="FH38" t="n">
        <v>2.79231</v>
      </c>
      <c r="FI38" t="n">
        <v>2.79999</v>
      </c>
      <c r="FJ38" t="n">
        <v>2.80584</v>
      </c>
      <c r="FK38" t="n">
        <v>2.8085</v>
      </c>
      <c r="FL38" t="n">
        <v>2.81537</v>
      </c>
      <c r="FM38" t="n">
        <v>2.82629</v>
      </c>
      <c r="FN38" t="n">
        <v>2.83342</v>
      </c>
      <c r="FO38" t="n">
        <v>2.8399</v>
      </c>
      <c r="FP38" t="n">
        <v>2.85278</v>
      </c>
      <c r="FQ38" t="n">
        <v>2.87123</v>
      </c>
      <c r="FR38" t="n">
        <v>2.88062</v>
      </c>
      <c r="FS38" t="n">
        <v>2.88518</v>
      </c>
      <c r="FT38" t="n">
        <v>2.8892</v>
      </c>
      <c r="FU38" t="n">
        <v>2.89731</v>
      </c>
      <c r="FV38" t="n">
        <v>2.89784</v>
      </c>
      <c r="FW38" t="n">
        <v>2.89965</v>
      </c>
      <c r="FX38" t="n">
        <v>2.90328</v>
      </c>
      <c r="FY38" t="n">
        <v>2.90828</v>
      </c>
      <c r="FZ38" t="n">
        <v>2.91211</v>
      </c>
      <c r="GA38" t="n">
        <v>2.92216</v>
      </c>
      <c r="GB38" t="n">
        <v>2.93146</v>
      </c>
      <c r="GC38" t="n">
        <v>2.93803</v>
      </c>
      <c r="GD38" t="n">
        <v>2.94523</v>
      </c>
      <c r="GE38" t="n">
        <v>2.95299</v>
      </c>
      <c r="GF38" t="n">
        <v>2.9676</v>
      </c>
      <c r="GG38" t="n">
        <v>2.97514</v>
      </c>
      <c r="GH38" t="n">
        <v>2.9819</v>
      </c>
      <c r="GI38" t="n">
        <v>2.99277</v>
      </c>
      <c r="GJ38" t="n">
        <v>2.99852</v>
      </c>
      <c r="GK38" t="n">
        <v>3.00268</v>
      </c>
      <c r="GL38" t="n">
        <v>3.00985</v>
      </c>
      <c r="GM38" t="n">
        <v>3.01569</v>
      </c>
      <c r="GN38" t="n">
        <v>3.02471</v>
      </c>
      <c r="GO38" t="n">
        <v>3.04831</v>
      </c>
      <c r="GP38" t="n">
        <v>3.06544</v>
      </c>
      <c r="GQ38" t="n">
        <v>3.07836</v>
      </c>
      <c r="GR38" t="n">
        <v>3.08483</v>
      </c>
      <c r="GS38" t="n">
        <v>3.09517</v>
      </c>
      <c r="GT38" t="n">
        <v>3.10633</v>
      </c>
      <c r="GU38" t="n">
        <v>3.11828</v>
      </c>
      <c r="GV38" t="n">
        <v>3.12112</v>
      </c>
      <c r="GW38" t="n">
        <v>3.12541</v>
      </c>
      <c r="GX38" t="n">
        <v>3.13512</v>
      </c>
      <c r="GY38" t="n">
        <v>3.14131</v>
      </c>
      <c r="GZ38" t="n">
        <v>3.14559</v>
      </c>
      <c r="HA38" t="n">
        <v>3.15365</v>
      </c>
      <c r="HB38" t="n">
        <v>3.16034</v>
      </c>
      <c r="HC38" t="n">
        <v>3.16796</v>
      </c>
      <c r="HD38" t="n">
        <v>3.17326</v>
      </c>
      <c r="HE38" t="n">
        <v>3.17922</v>
      </c>
      <c r="HF38" t="n">
        <v>3.19357</v>
      </c>
      <c r="HG38" t="n">
        <v>3.20047</v>
      </c>
      <c r="HH38" t="n">
        <v>3.21476</v>
      </c>
      <c r="HI38" t="n">
        <v>3.22731</v>
      </c>
      <c r="HJ38" t="n">
        <v>3.23712</v>
      </c>
      <c r="HK38" t="n">
        <v>3.24712</v>
      </c>
      <c r="HL38" t="n">
        <v>3.25429</v>
      </c>
      <c r="HM38" t="n">
        <v>3.26201</v>
      </c>
      <c r="HN38" t="n">
        <v>3.26441</v>
      </c>
      <c r="HO38" t="n">
        <v>3.26714</v>
      </c>
      <c r="HP38" t="n">
        <v>3.27389</v>
      </c>
      <c r="HQ38" t="n">
        <v>3.28348</v>
      </c>
      <c r="HR38" t="n">
        <v>3.29717</v>
      </c>
      <c r="HS38" t="n">
        <v>3.30687</v>
      </c>
      <c r="HT38" t="n">
        <v>3.31594</v>
      </c>
      <c r="HU38" t="n">
        <v>3.3249</v>
      </c>
      <c r="HV38" t="n">
        <v>3.32788</v>
      </c>
      <c r="HW38" t="n">
        <v>3.33462</v>
      </c>
      <c r="HX38" t="n">
        <v>3.35067</v>
      </c>
      <c r="HY38" t="n">
        <v>3.35676</v>
      </c>
      <c r="HZ38" t="n">
        <v>3.36038</v>
      </c>
      <c r="IA38" t="n">
        <v>3.37022</v>
      </c>
      <c r="IB38" t="n">
        <v>3.38115</v>
      </c>
      <c r="IC38" t="n">
        <v>3.3907</v>
      </c>
      <c r="ID38" t="n">
        <v>3.39715</v>
      </c>
      <c r="IE38" t="n">
        <v>3.40525</v>
      </c>
      <c r="IF38" t="n">
        <v>3.41265</v>
      </c>
      <c r="IG38" t="n">
        <v>3.42188</v>
      </c>
      <c r="IH38" t="n">
        <v>3.4319</v>
      </c>
      <c r="II38" t="n">
        <v>3.43952</v>
      </c>
      <c r="IJ38" t="n">
        <v>3.45652</v>
      </c>
      <c r="IK38" t="n">
        <v>3.47028</v>
      </c>
      <c r="IL38" t="n">
        <v>3.47655</v>
      </c>
      <c r="IM38" t="n">
        <v>3.48464</v>
      </c>
      <c r="IN38" t="n">
        <v>3.49708</v>
      </c>
      <c r="IO38" t="n">
        <v>3.5105</v>
      </c>
      <c r="IP38" t="n">
        <v>3.51392</v>
      </c>
      <c r="IQ38" t="n">
        <v>3.51795</v>
      </c>
      <c r="IR38" t="n">
        <v>3.52855</v>
      </c>
      <c r="IS38" t="n">
        <v>3.5328</v>
      </c>
      <c r="IT38" t="n">
        <v>3.53854</v>
      </c>
      <c r="IU38" t="n">
        <v>3.54206</v>
      </c>
      <c r="IV38" t="n">
        <v>3.54752</v>
      </c>
      <c r="IW38" t="n">
        <v>3.5526</v>
      </c>
      <c r="IX38" t="n">
        <v>3.55908</v>
      </c>
      <c r="IY38" t="n">
        <v>3.56741</v>
      </c>
      <c r="IZ38" t="n">
        <v>3.57294</v>
      </c>
      <c r="JA38" t="n">
        <v>3.57761</v>
      </c>
      <c r="JB38" t="n">
        <v>3.58669</v>
      </c>
      <c r="JC38" t="n">
        <v>3.5911</v>
      </c>
      <c r="JD38" t="n">
        <v>3.59927</v>
      </c>
      <c r="JE38" t="n">
        <v>3.61129</v>
      </c>
      <c r="JF38" t="n">
        <v>3.61942</v>
      </c>
      <c r="JG38" t="n">
        <v>3.62513</v>
      </c>
      <c r="JH38" t="n">
        <v>3.63786</v>
      </c>
      <c r="JI38" t="n">
        <v>3.64547</v>
      </c>
      <c r="JJ38" t="n">
        <v>3.65591</v>
      </c>
      <c r="JK38" t="n">
        <v>3.66499</v>
      </c>
      <c r="JL38" t="n">
        <v>3.66996</v>
      </c>
      <c r="JM38" t="n">
        <v>3.67365</v>
      </c>
      <c r="JN38" t="n">
        <v>3.67581</v>
      </c>
      <c r="JO38" t="n">
        <v>3.68595</v>
      </c>
      <c r="JP38" t="n">
        <v>3.69299</v>
      </c>
      <c r="JQ38" t="n">
        <v>3.69901</v>
      </c>
      <c r="JR38" t="n">
        <v>3.71007</v>
      </c>
      <c r="JS38" t="n">
        <v>3.72233</v>
      </c>
      <c r="JT38" t="n">
        <v>3.72835</v>
      </c>
      <c r="JU38" t="n">
        <v>3.73482</v>
      </c>
      <c r="JV38" t="n">
        <v>3.73508</v>
      </c>
      <c r="JW38" t="n">
        <v>3.74102</v>
      </c>
      <c r="JX38" t="n">
        <v>3.75026</v>
      </c>
      <c r="JY38" t="n">
        <v>3.76767</v>
      </c>
      <c r="JZ38" t="n">
        <v>3.77022</v>
      </c>
      <c r="KA38" t="n">
        <v>3.77494</v>
      </c>
      <c r="KB38" t="n">
        <v>3.78321</v>
      </c>
      <c r="KC38" t="n">
        <v>3.78968</v>
      </c>
      <c r="KD38" t="n">
        <v>3.79978</v>
      </c>
      <c r="KE38" t="n">
        <v>3.81191</v>
      </c>
      <c r="KF38" t="n">
        <v>3.82707</v>
      </c>
      <c r="KG38" t="n">
        <v>3.83632</v>
      </c>
      <c r="KH38" t="n">
        <v>3.85451</v>
      </c>
      <c r="KI38" t="n">
        <v>3.86276</v>
      </c>
      <c r="KJ38" t="n">
        <v>3.86727</v>
      </c>
      <c r="KK38" t="n">
        <v>3.87428</v>
      </c>
      <c r="KL38" t="n">
        <v>3.88305</v>
      </c>
      <c r="KM38" t="n">
        <v>3.89099</v>
      </c>
      <c r="KN38" t="n">
        <v>3.89951</v>
      </c>
      <c r="KO38" t="n">
        <v>3.90648</v>
      </c>
      <c r="KP38" t="n">
        <v>3.92141</v>
      </c>
      <c r="KQ38" t="n">
        <v>3.92758</v>
      </c>
      <c r="KR38" t="n">
        <v>3.93842</v>
      </c>
      <c r="KS38" t="n">
        <v>3.94707</v>
      </c>
      <c r="KT38" t="n">
        <v>3.96151</v>
      </c>
      <c r="KU38" t="n">
        <v>3.97118</v>
      </c>
      <c r="KV38" t="n">
        <v>3.97733</v>
      </c>
      <c r="KW38" t="n">
        <v>3.99161</v>
      </c>
      <c r="KX38" t="n">
        <v>4.00013</v>
      </c>
      <c r="KY38" t="n">
        <v>4.00919</v>
      </c>
      <c r="KZ38" t="n">
        <v>4.02672</v>
      </c>
      <c r="LA38" t="n">
        <v>4.03551</v>
      </c>
      <c r="LB38" t="n">
        <v>4.03975</v>
      </c>
      <c r="LC38" t="n">
        <v>4.04322</v>
      </c>
      <c r="LD38" t="n">
        <v>4.04545</v>
      </c>
      <c r="LE38" t="n">
        <v>4.05234</v>
      </c>
      <c r="LF38" t="n">
        <v>4.05928</v>
      </c>
      <c r="LG38" t="n">
        <v>4.06473</v>
      </c>
      <c r="LH38" t="n">
        <v>4.07585</v>
      </c>
      <c r="LI38" t="n">
        <v>4.09169</v>
      </c>
      <c r="LJ38" t="n">
        <v>4.10189</v>
      </c>
      <c r="LK38" t="n">
        <v>4.11422</v>
      </c>
      <c r="LL38" t="n">
        <v>4.1209</v>
      </c>
      <c r="LM38" t="n">
        <v>4.12768</v>
      </c>
      <c r="LN38" t="n">
        <v>4.13311</v>
      </c>
      <c r="LO38" t="n">
        <v>4.14125</v>
      </c>
      <c r="LP38" t="n">
        <v>4.15185</v>
      </c>
      <c r="LQ38" t="n">
        <v>4.1704</v>
      </c>
      <c r="LR38" t="n">
        <v>4.1796</v>
      </c>
      <c r="LS38" t="n">
        <v>4.1935</v>
      </c>
      <c r="LT38" t="n">
        <v>4.20482</v>
      </c>
      <c r="LU38" t="n">
        <v>4.22382</v>
      </c>
      <c r="LV38" t="n">
        <v>4.23923</v>
      </c>
      <c r="LW38" t="n">
        <v>4.25293</v>
      </c>
      <c r="LX38" t="n">
        <v>4.26524</v>
      </c>
      <c r="LY38" t="n">
        <v>4.27417</v>
      </c>
      <c r="LZ38" t="n">
        <v>4.28179</v>
      </c>
      <c r="MA38" t="n">
        <v>4.29186</v>
      </c>
      <c r="MB38" t="n">
        <v>4.30385</v>
      </c>
      <c r="MC38" t="n">
        <v>4.30952</v>
      </c>
      <c r="MD38" t="n">
        <v>4.32132</v>
      </c>
      <c r="ME38" t="n">
        <v>4.32772</v>
      </c>
      <c r="MF38" t="n">
        <v>4.33343</v>
      </c>
      <c r="MG38" t="n">
        <v>4.34512</v>
      </c>
      <c r="MH38" t="n">
        <v>4.36222</v>
      </c>
      <c r="MI38" t="n">
        <v>4.37153</v>
      </c>
      <c r="MJ38" t="n">
        <v>4.37816</v>
      </c>
      <c r="MK38" t="n">
        <v>4.3894</v>
      </c>
      <c r="ML38" t="n">
        <v>4.40344</v>
      </c>
      <c r="MM38" t="n">
        <v>4.41669</v>
      </c>
      <c r="MN38" t="n">
        <v>4.42284</v>
      </c>
      <c r="MO38" t="n">
        <v>4.43574</v>
      </c>
      <c r="MP38" t="n">
        <v>4.44469</v>
      </c>
      <c r="MQ38" t="n">
        <v>4.45634</v>
      </c>
      <c r="MR38" t="n">
        <v>4.46613</v>
      </c>
      <c r="MS38" t="n">
        <v>4.48081</v>
      </c>
      <c r="MT38" t="n">
        <v>4.49761</v>
      </c>
      <c r="MU38" t="n">
        <v>4.5048</v>
      </c>
      <c r="MV38" t="n">
        <v>4.51011</v>
      </c>
      <c r="MW38" t="n">
        <v>4.51943</v>
      </c>
      <c r="MX38" t="n">
        <v>4.52437</v>
      </c>
      <c r="MY38" t="n">
        <v>4.53451</v>
      </c>
      <c r="MZ38" t="n">
        <v>4.54724</v>
      </c>
      <c r="NA38" t="n">
        <v>4.55103</v>
      </c>
      <c r="NB38" t="n">
        <v>4.5599</v>
      </c>
      <c r="NC38" t="n">
        <v>4.57188</v>
      </c>
      <c r="ND38" t="n">
        <v>4.58203</v>
      </c>
      <c r="NE38" t="n">
        <v>4.58951</v>
      </c>
      <c r="NF38" t="n">
        <v>4.60061</v>
      </c>
      <c r="NG38" t="n">
        <v>4.6153</v>
      </c>
      <c r="NH38" t="n">
        <v>4.62898</v>
      </c>
      <c r="NI38" t="n">
        <v>4.64132</v>
      </c>
      <c r="NJ38" t="n">
        <v>4.64875</v>
      </c>
      <c r="NK38" t="n">
        <v>4.65535</v>
      </c>
      <c r="NL38" t="n">
        <v>4.66181</v>
      </c>
      <c r="NM38" t="n">
        <v>4.66897</v>
      </c>
      <c r="NN38" t="n">
        <v>4.67845</v>
      </c>
      <c r="NO38" t="n">
        <v>4.687</v>
      </c>
      <c r="NP38" t="n">
        <v>4.69002</v>
      </c>
      <c r="NQ38" t="n">
        <v>4.69427</v>
      </c>
      <c r="NR38" t="n">
        <v>4.70189</v>
      </c>
      <c r="NS38" t="n">
        <v>4.7077</v>
      </c>
      <c r="NT38" t="n">
        <v>4.71465</v>
      </c>
      <c r="NU38" t="n">
        <v>4.72109</v>
      </c>
      <c r="NV38" t="n">
        <v>4.72802</v>
      </c>
      <c r="NW38" t="n">
        <v>4.73758</v>
      </c>
      <c r="NX38" t="n">
        <v>4.7417</v>
      </c>
      <c r="NY38" t="n">
        <v>4.74739</v>
      </c>
      <c r="NZ38" t="n">
        <v>4.75626</v>
      </c>
      <c r="OA38" t="n">
        <v>4.76276</v>
      </c>
      <c r="OB38" t="n">
        <v>4.77338</v>
      </c>
      <c r="OC38" t="n">
        <v>4.78495</v>
      </c>
      <c r="OD38" t="n">
        <v>4.79212</v>
      </c>
      <c r="OE38" t="n">
        <v>4.80513</v>
      </c>
      <c r="OF38" t="n">
        <v>4.81037</v>
      </c>
      <c r="OG38" t="n">
        <v>4.82048</v>
      </c>
      <c r="OH38" t="n">
        <v>4.83726</v>
      </c>
      <c r="OI38" t="n">
        <v>4.85209</v>
      </c>
      <c r="OJ38" t="n">
        <v>4.86805</v>
      </c>
      <c r="OK38" t="n">
        <v>4.87107</v>
      </c>
      <c r="OL38" t="n">
        <v>4.87347</v>
      </c>
      <c r="OM38" t="n">
        <v>4.87987</v>
      </c>
      <c r="ON38" t="n">
        <v>4.89843</v>
      </c>
      <c r="OO38" t="n">
        <v>4.91587</v>
      </c>
      <c r="OP38" t="n">
        <v>4.93478</v>
      </c>
      <c r="OQ38" t="n">
        <v>4.95169</v>
      </c>
      <c r="OR38" t="n">
        <v>4.96995</v>
      </c>
      <c r="OS38" t="n">
        <v>4.98095</v>
      </c>
      <c r="OT38" t="n">
        <v>4.99631</v>
      </c>
      <c r="OU38" t="n">
        <v>5.00589</v>
      </c>
      <c r="OV38" t="n">
        <v>5.01602</v>
      </c>
      <c r="OW38" t="n">
        <v>5.02382</v>
      </c>
      <c r="OX38" t="n">
        <v>5.03348</v>
      </c>
      <c r="OY38" t="n">
        <v>5.04329</v>
      </c>
      <c r="OZ38" t="n">
        <v>5.04859</v>
      </c>
      <c r="PA38" t="n">
        <v>5.05791</v>
      </c>
      <c r="PB38" t="n">
        <v>5.07343</v>
      </c>
      <c r="PC38" t="n">
        <v>5.08954</v>
      </c>
      <c r="PD38" t="n">
        <v>5.09217</v>
      </c>
      <c r="PE38" t="n">
        <v>5.10651</v>
      </c>
      <c r="PF38" t="n">
        <v>5.11909</v>
      </c>
      <c r="PG38" t="n">
        <v>5.12971</v>
      </c>
      <c r="PH38" t="n">
        <v>5.13342</v>
      </c>
      <c r="PI38" t="n">
        <v>5.13884</v>
      </c>
      <c r="PJ38" t="n">
        <v>5.15382</v>
      </c>
      <c r="PK38" t="n">
        <v>5.1647</v>
      </c>
      <c r="PL38" t="n">
        <v>5.17467</v>
      </c>
      <c r="PM38" t="n">
        <v>5.19156</v>
      </c>
      <c r="PN38" t="n">
        <v>5.207</v>
      </c>
      <c r="PO38" t="n">
        <v>5.21916</v>
      </c>
      <c r="PP38" t="n">
        <v>5.23115</v>
      </c>
      <c r="PQ38" t="n">
        <v>5.24229</v>
      </c>
      <c r="PR38" t="n">
        <v>5.25379</v>
      </c>
      <c r="PS38" t="n">
        <v>5.26432</v>
      </c>
      <c r="PT38" t="n">
        <v>5.28139</v>
      </c>
      <c r="PU38" t="n">
        <v>5.29164</v>
      </c>
      <c r="PV38" t="n">
        <v>5.3132</v>
      </c>
      <c r="PW38" t="n">
        <v>5.33072</v>
      </c>
      <c r="PX38" t="n">
        <v>5.34431</v>
      </c>
      <c r="PY38" t="n">
        <v>5.35539</v>
      </c>
      <c r="PZ38" t="n">
        <v>5.36024</v>
      </c>
      <c r="QA38" t="n">
        <v>5.37103</v>
      </c>
      <c r="QB38" t="n">
        <v>5.38312</v>
      </c>
      <c r="QC38" t="n">
        <v>5.3952</v>
      </c>
      <c r="QD38" t="n">
        <v>5.41648</v>
      </c>
      <c r="QE38" t="n">
        <v>5.43049</v>
      </c>
      <c r="QF38" t="n">
        <v>5.44849</v>
      </c>
      <c r="QG38" t="n">
        <v>5.46033</v>
      </c>
      <c r="QH38" t="n">
        <v>5.47522</v>
      </c>
      <c r="QI38" t="n">
        <v>5.48583</v>
      </c>
      <c r="QJ38" t="n">
        <v>5.50312</v>
      </c>
      <c r="QK38" t="n">
        <v>5.51439</v>
      </c>
      <c r="QL38" t="n">
        <v>5.52789</v>
      </c>
      <c r="QM38" t="n">
        <v>5.53747</v>
      </c>
      <c r="QN38" t="n">
        <v>5.54788</v>
      </c>
      <c r="QO38" t="n">
        <v>5.56505</v>
      </c>
      <c r="QP38" t="n">
        <v>5.58099</v>
      </c>
      <c r="QQ38" t="n">
        <v>5.58767</v>
      </c>
      <c r="QR38" t="n">
        <v>5.60352</v>
      </c>
      <c r="QS38" t="n">
        <v>5.62119</v>
      </c>
      <c r="QT38" t="n">
        <v>5.63446</v>
      </c>
      <c r="QU38" t="n">
        <v>5.64835</v>
      </c>
      <c r="QV38" t="n">
        <v>5.67084</v>
      </c>
      <c r="QW38" t="n">
        <v>5.68392</v>
      </c>
      <c r="QX38" t="n">
        <v>5.69704</v>
      </c>
      <c r="QY38" t="n">
        <v>5.71114</v>
      </c>
      <c r="QZ38" t="n">
        <v>5.7205</v>
      </c>
      <c r="RA38" t="n">
        <v>5.7306</v>
      </c>
      <c r="RB38" t="n">
        <v>5.74146</v>
      </c>
      <c r="RC38" t="n">
        <v>5.7453</v>
      </c>
      <c r="RD38" t="n">
        <v>5.75054</v>
      </c>
      <c r="RE38" t="n">
        <v>5.78406</v>
      </c>
      <c r="RF38" t="n">
        <v>5.79379</v>
      </c>
      <c r="RG38" t="n">
        <v>5.81612</v>
      </c>
      <c r="RH38" t="n">
        <v>5.83155</v>
      </c>
      <c r="RI38" t="n">
        <v>5.84551</v>
      </c>
      <c r="RJ38" t="n">
        <v>5.86179</v>
      </c>
      <c r="RK38" t="n">
        <v>5.87364</v>
      </c>
      <c r="RL38" t="n">
        <v>5.88536</v>
      </c>
      <c r="RM38" t="n">
        <v>5.90499</v>
      </c>
      <c r="RN38" t="n">
        <v>5.91743</v>
      </c>
      <c r="RO38" t="n">
        <v>5.93799</v>
      </c>
      <c r="RP38" t="n">
        <v>5.94972</v>
      </c>
      <c r="RQ38" t="n">
        <v>5.96966</v>
      </c>
      <c r="RR38" t="n">
        <v>5.98288</v>
      </c>
      <c r="RS38" t="n">
        <v>5.99262</v>
      </c>
      <c r="RT38" t="n">
        <v>6.00281</v>
      </c>
      <c r="RU38" t="n">
        <v>6.01687</v>
      </c>
      <c r="RV38" t="n">
        <v>6.0317</v>
      </c>
      <c r="RW38" t="n">
        <v>6.04852</v>
      </c>
      <c r="RX38" t="n">
        <v>6.06182</v>
      </c>
      <c r="RY38" t="n">
        <v>6.07823</v>
      </c>
      <c r="RZ38" t="n">
        <v>6.09175</v>
      </c>
      <c r="SA38" t="n">
        <v>6.10987</v>
      </c>
      <c r="SB38" t="n">
        <v>6.132</v>
      </c>
      <c r="SC38" t="n">
        <v>6.15468</v>
      </c>
      <c r="SD38" t="n">
        <v>6.16154</v>
      </c>
      <c r="SE38" t="n">
        <v>6.19105</v>
      </c>
      <c r="SF38" t="n">
        <v>6.22195</v>
      </c>
      <c r="SG38" t="n">
        <v>6.23633</v>
      </c>
      <c r="SH38" t="n">
        <v>6.25168</v>
      </c>
      <c r="SI38" t="n">
        <v>6.26606</v>
      </c>
      <c r="SJ38" t="n">
        <v>6.28779</v>
      </c>
      <c r="SK38" t="n">
        <v>6.30459</v>
      </c>
      <c r="SL38" t="n">
        <v>6.32724</v>
      </c>
      <c r="SM38" t="n">
        <v>6.34771</v>
      </c>
      <c r="SN38" t="n">
        <v>6.35751</v>
      </c>
      <c r="SO38" t="n">
        <v>6.37448</v>
      </c>
      <c r="SP38" t="n">
        <v>6.38788</v>
      </c>
      <c r="SQ38" t="n">
        <v>6.4157</v>
      </c>
      <c r="SR38" t="n">
        <v>6.43151</v>
      </c>
      <c r="SS38" t="n">
        <v>6.44994</v>
      </c>
      <c r="ST38" t="n">
        <v>6.46401</v>
      </c>
      <c r="SU38" t="n">
        <v>6.49406</v>
      </c>
      <c r="SV38" t="n">
        <v>6.50721</v>
      </c>
      <c r="SW38" t="n">
        <v>6.52724</v>
      </c>
      <c r="SX38" t="n">
        <v>6.54722</v>
      </c>
      <c r="SY38" t="n">
        <v>6.56972</v>
      </c>
      <c r="SZ38" t="n">
        <v>6.58768</v>
      </c>
      <c r="TA38" t="n">
        <v>6.60285</v>
      </c>
      <c r="TB38" t="n">
        <v>6.61581</v>
      </c>
      <c r="TC38" t="n">
        <v>6.62624</v>
      </c>
      <c r="TD38" t="n">
        <v>6.64328</v>
      </c>
      <c r="TE38" t="n">
        <v>6.66123</v>
      </c>
      <c r="TF38" t="n">
        <v>6.66993</v>
      </c>
      <c r="TG38" t="n">
        <v>6.68633</v>
      </c>
      <c r="TH38" t="n">
        <v>6.70748</v>
      </c>
      <c r="TI38" t="n">
        <v>6.73588</v>
      </c>
      <c r="TJ38" t="n">
        <v>6.74613</v>
      </c>
      <c r="TK38" t="n">
        <v>6.76133</v>
      </c>
      <c r="TL38" t="n">
        <v>6.77479</v>
      </c>
      <c r="TM38" t="n">
        <v>6.78239</v>
      </c>
      <c r="TN38" t="n">
        <v>6.79574</v>
      </c>
      <c r="TO38" t="n">
        <v>6.81125</v>
      </c>
      <c r="TP38" t="n">
        <v>6.82775</v>
      </c>
      <c r="TQ38" t="n">
        <v>6.85099</v>
      </c>
      <c r="TR38" t="n">
        <v>6.86423</v>
      </c>
      <c r="TS38" t="n">
        <v>6.88296</v>
      </c>
      <c r="TT38" t="n">
        <v>6.88698</v>
      </c>
      <c r="TU38" t="n">
        <v>6.89362</v>
      </c>
      <c r="TV38" t="n">
        <v>6.9183</v>
      </c>
      <c r="TW38" t="n">
        <v>6.94431</v>
      </c>
      <c r="TX38" t="n">
        <v>6.98224</v>
      </c>
      <c r="TY38" t="n">
        <v>7.01399</v>
      </c>
      <c r="TZ38" t="n">
        <v>7.03317</v>
      </c>
      <c r="UA38" t="n">
        <v>7.05201</v>
      </c>
      <c r="UB38" t="n">
        <v>7.06646</v>
      </c>
      <c r="UC38" t="n">
        <v>7.09489</v>
      </c>
      <c r="UD38" t="n">
        <v>7.11379</v>
      </c>
      <c r="UE38" t="n">
        <v>7.12319</v>
      </c>
      <c r="UF38" t="n">
        <v>7.14754</v>
      </c>
      <c r="UG38" t="n">
        <v>7.16131</v>
      </c>
      <c r="UH38" t="n">
        <v>7.19522</v>
      </c>
      <c r="UI38" t="n">
        <v>7.20515</v>
      </c>
      <c r="UJ38" t="n">
        <v>7.2247</v>
      </c>
      <c r="UK38" t="n">
        <v>7.25521</v>
      </c>
      <c r="UL38" t="n">
        <v>7.26686</v>
      </c>
      <c r="UM38" t="n">
        <v>7.27814</v>
      </c>
      <c r="UN38" t="n">
        <v>7.28363</v>
      </c>
      <c r="UO38" t="n">
        <v>7.30501</v>
      </c>
      <c r="UP38" t="n">
        <v>7.32364</v>
      </c>
      <c r="UQ38" t="n">
        <v>7.33067</v>
      </c>
      <c r="UR38" t="n">
        <v>7.35097</v>
      </c>
      <c r="US38" t="n">
        <v>7.35541</v>
      </c>
      <c r="UT38" t="n">
        <v>7.37405</v>
      </c>
      <c r="UU38" t="n">
        <v>7.3936</v>
      </c>
      <c r="UV38" t="n">
        <v>7.41765</v>
      </c>
      <c r="UW38" t="n">
        <v>7.44583</v>
      </c>
      <c r="UX38" t="n">
        <v>7.49055</v>
      </c>
      <c r="UY38" t="n">
        <v>7.51082</v>
      </c>
      <c r="UZ38" t="n">
        <v>7.54044</v>
      </c>
      <c r="VA38" t="n">
        <v>7.55231</v>
      </c>
      <c r="VB38" t="n">
        <v>7.57814</v>
      </c>
      <c r="VC38" t="n">
        <v>7.60655</v>
      </c>
      <c r="VD38" t="n">
        <v>7.62116</v>
      </c>
      <c r="VE38" t="n">
        <v>7.62851</v>
      </c>
      <c r="VF38" t="n">
        <v>7.64312</v>
      </c>
      <c r="VG38" t="n">
        <v>7.65688</v>
      </c>
      <c r="VH38" t="n">
        <v>7.67071</v>
      </c>
      <c r="VI38" t="n">
        <v>7.70274</v>
      </c>
      <c r="VJ38" t="n">
        <v>7.72837</v>
      </c>
      <c r="VK38" t="n">
        <v>7.74891</v>
      </c>
      <c r="VL38" t="n">
        <v>7.76795</v>
      </c>
      <c r="VM38" t="n">
        <v>7.7886</v>
      </c>
      <c r="VN38" t="n">
        <v>7.80205</v>
      </c>
      <c r="VO38" t="n">
        <v>7.81847</v>
      </c>
      <c r="VP38" t="n">
        <v>7.83254</v>
      </c>
      <c r="VQ38" t="n">
        <v>7.85517</v>
      </c>
      <c r="VR38" t="n">
        <v>7.89149</v>
      </c>
      <c r="VS38" t="n">
        <v>7.92473</v>
      </c>
      <c r="VT38" t="n">
        <v>7.95098</v>
      </c>
      <c r="VU38" t="n">
        <v>7.97223</v>
      </c>
      <c r="VV38" t="n">
        <v>7.9963</v>
      </c>
      <c r="VW38" t="n">
        <v>8.041589999999999</v>
      </c>
      <c r="VX38" t="n">
        <v>8.07151</v>
      </c>
      <c r="VY38" t="n">
        <v>8.0863</v>
      </c>
      <c r="VZ38" t="n">
        <v>8.103809999999999</v>
      </c>
      <c r="WA38" t="n">
        <v>8.132960000000001</v>
      </c>
      <c r="WB38" t="n">
        <v>8.16179</v>
      </c>
      <c r="WC38" t="n">
        <v>8.17999</v>
      </c>
      <c r="WD38" t="n">
        <v>8.19852</v>
      </c>
      <c r="WE38" t="n">
        <v>8.228400000000001</v>
      </c>
      <c r="WF38" t="n">
        <v>8.264419999999999</v>
      </c>
      <c r="WG38" t="n">
        <v>8.299340000000001</v>
      </c>
      <c r="WH38" t="n">
        <v>8.33244</v>
      </c>
      <c r="WI38" t="n">
        <v>8.350250000000001</v>
      </c>
      <c r="WJ38" t="n">
        <v>8.37002</v>
      </c>
      <c r="WK38" t="n">
        <v>8.40155</v>
      </c>
      <c r="WL38" t="n">
        <v>8.4137</v>
      </c>
      <c r="WM38" t="n">
        <v>8.4358</v>
      </c>
      <c r="WN38" t="n">
        <v>8.44548</v>
      </c>
      <c r="WO38" t="n">
        <v>8.454610000000001</v>
      </c>
      <c r="WP38" t="n">
        <v>8.477410000000001</v>
      </c>
      <c r="WQ38" t="n">
        <v>8.50634</v>
      </c>
      <c r="WR38" t="n">
        <v>8.532629999999999</v>
      </c>
      <c r="WS38" t="n">
        <v>8.5456</v>
      </c>
      <c r="WT38" t="n">
        <v>8.558909999999999</v>
      </c>
      <c r="WU38" t="n">
        <v>8.569889999999999</v>
      </c>
      <c r="WV38" t="n">
        <v>8.585039999999999</v>
      </c>
      <c r="WW38" t="n">
        <v>8.60028</v>
      </c>
      <c r="WX38" t="n">
        <v>8.609540000000001</v>
      </c>
      <c r="WY38" t="n">
        <v>8.63035</v>
      </c>
      <c r="WZ38" t="n">
        <v>8.649010000000001</v>
      </c>
      <c r="XA38" t="n">
        <v>8.67549</v>
      </c>
      <c r="XB38" t="n">
        <v>8.70539</v>
      </c>
      <c r="XC38" t="n">
        <v>8.722569999999999</v>
      </c>
      <c r="XD38" t="n">
        <v>8.74044</v>
      </c>
      <c r="XE38" t="n">
        <v>8.759460000000001</v>
      </c>
      <c r="XF38" t="n">
        <v>8.778689999999999</v>
      </c>
      <c r="XG38" t="n">
        <v>8.820690000000001</v>
      </c>
      <c r="XH38" t="n">
        <v>8.84544</v>
      </c>
      <c r="XI38" t="n">
        <v>8.874969999999999</v>
      </c>
      <c r="XJ38" t="n">
        <v>8.901070000000001</v>
      </c>
      <c r="XK38" t="n">
        <v>8.927239999999999</v>
      </c>
      <c r="XL38" t="n">
        <v>8.957409999999999</v>
      </c>
      <c r="XM38" t="n">
        <v>8.99831</v>
      </c>
      <c r="XN38" t="n">
        <v>9.0242</v>
      </c>
      <c r="XO38" t="n">
        <v>9.047560000000001</v>
      </c>
      <c r="XP38" t="n">
        <v>9.070819999999999</v>
      </c>
      <c r="XQ38" t="n">
        <v>9.0878</v>
      </c>
      <c r="XR38" t="n">
        <v>9.09403</v>
      </c>
      <c r="XS38" t="n">
        <v>9.113009999999999</v>
      </c>
      <c r="XT38" t="n">
        <v>9.14106</v>
      </c>
      <c r="XU38" t="n">
        <v>9.165889999999999</v>
      </c>
      <c r="XV38" t="n">
        <v>9.186909999999999</v>
      </c>
      <c r="XW38" t="n">
        <v>9.20016</v>
      </c>
      <c r="XX38" t="n">
        <v>9.228999999999999</v>
      </c>
      <c r="XY38" t="n">
        <v>9.27576</v>
      </c>
      <c r="XZ38" t="n">
        <v>9.299060000000001</v>
      </c>
      <c r="YA38" t="n">
        <v>9.318580000000001</v>
      </c>
      <c r="YB38" t="n">
        <v>9.3376</v>
      </c>
      <c r="YC38" t="n">
        <v>9.35711</v>
      </c>
      <c r="YD38" t="n">
        <v>9.374890000000001</v>
      </c>
      <c r="YE38" t="n">
        <v>9.390790000000001</v>
      </c>
      <c r="YF38" t="n">
        <v>9.42658</v>
      </c>
      <c r="YG38" t="n">
        <v>9.46086</v>
      </c>
      <c r="YH38" t="n">
        <v>9.4932</v>
      </c>
      <c r="YI38" t="n">
        <v>9.510149999999999</v>
      </c>
      <c r="YJ38" t="n">
        <v>9.53154</v>
      </c>
      <c r="YK38" t="n">
        <v>9.56662</v>
      </c>
      <c r="YL38" t="n">
        <v>9.608919999999999</v>
      </c>
      <c r="YM38" t="n">
        <v>9.628399999999999</v>
      </c>
      <c r="YN38" t="n">
        <v>9.668839999999999</v>
      </c>
      <c r="YO38" t="n">
        <v>9.712960000000001</v>
      </c>
      <c r="YP38" t="n">
        <v>9.749639999999999</v>
      </c>
      <c r="YQ38" t="n">
        <v>9.785600000000001</v>
      </c>
      <c r="YR38" t="n">
        <v>9.821160000000001</v>
      </c>
      <c r="YS38" t="n">
        <v>9.85399</v>
      </c>
      <c r="YT38" t="n">
        <v>9.87242</v>
      </c>
      <c r="YU38" t="n">
        <v>9.917619999999999</v>
      </c>
      <c r="YV38" t="n">
        <v>9.930389999999999</v>
      </c>
      <c r="YW38" t="n">
        <v>9.93971</v>
      </c>
      <c r="YX38" t="n">
        <v>9.96522</v>
      </c>
      <c r="YY38" t="n">
        <v>9.994529999999999</v>
      </c>
      <c r="YZ38" t="n">
        <v>10.05425</v>
      </c>
      <c r="ZA38" t="n">
        <v>10.0825</v>
      </c>
      <c r="ZB38" t="n">
        <v>10.11015</v>
      </c>
      <c r="ZC38" t="n">
        <v>10.14145</v>
      </c>
      <c r="ZD38" t="n">
        <v>10.1612</v>
      </c>
      <c r="ZE38" t="n">
        <v>10.17114</v>
      </c>
      <c r="ZF38" t="n">
        <v>10.2083</v>
      </c>
      <c r="ZG38" t="n">
        <v>10.24227</v>
      </c>
      <c r="ZH38" t="n">
        <v>10.28227</v>
      </c>
      <c r="ZI38" t="n">
        <v>10.32707</v>
      </c>
      <c r="ZJ38" t="n">
        <v>10.36279</v>
      </c>
      <c r="ZK38" t="n">
        <v>10.39861</v>
      </c>
      <c r="ZL38" t="n">
        <v>10.44953</v>
      </c>
      <c r="ZM38" t="n">
        <v>10.47225</v>
      </c>
      <c r="ZN38" t="n">
        <v>10.50205</v>
      </c>
      <c r="ZO38" t="n">
        <v>10.54029</v>
      </c>
      <c r="ZP38" t="n">
        <v>10.57043</v>
      </c>
      <c r="ZQ38" t="n">
        <v>10.6075</v>
      </c>
      <c r="ZR38" t="n">
        <v>10.62453</v>
      </c>
      <c r="ZS38" t="n">
        <v>10.66407</v>
      </c>
      <c r="ZT38" t="n">
        <v>10.70853</v>
      </c>
      <c r="ZU38" t="n">
        <v>10.7518</v>
      </c>
      <c r="ZV38" t="n">
        <v>10.77635</v>
      </c>
      <c r="ZW38" t="n">
        <v>10.81773</v>
      </c>
      <c r="ZX38" t="n">
        <v>10.85776</v>
      </c>
      <c r="ZY38" t="n">
        <v>10.88211</v>
      </c>
      <c r="ZZ38" t="n">
        <v>10.92295</v>
      </c>
      <c r="AAA38" t="n">
        <v>10.95736</v>
      </c>
      <c r="AAB38" t="n">
        <v>10.98143</v>
      </c>
      <c r="AAC38" t="n">
        <v>11.03757</v>
      </c>
      <c r="AAD38" t="n">
        <v>11.08259</v>
      </c>
      <c r="AAE38" t="n">
        <v>11.11618</v>
      </c>
      <c r="AAF38" t="n">
        <v>11.14338</v>
      </c>
      <c r="AAG38" t="n">
        <v>11.17796</v>
      </c>
      <c r="AAH38" t="n">
        <v>11.24065</v>
      </c>
      <c r="AAI38" t="n">
        <v>11.26595</v>
      </c>
      <c r="AAJ38" t="n">
        <v>11.29891</v>
      </c>
      <c r="AAK38" t="n">
        <v>11.32957</v>
      </c>
      <c r="AAL38" t="n">
        <v>11.37302</v>
      </c>
      <c r="AAM38" t="n">
        <v>11.40904</v>
      </c>
      <c r="AAN38" t="n">
        <v>11.47629</v>
      </c>
      <c r="AAO38" t="n">
        <v>11.54704</v>
      </c>
      <c r="AAP38" t="n">
        <v>11.6068</v>
      </c>
      <c r="AAQ38" t="n">
        <v>11.63419</v>
      </c>
      <c r="AAR38" t="n">
        <v>11.65845</v>
      </c>
      <c r="AAS38" t="n">
        <v>11.70452</v>
      </c>
      <c r="AAT38" t="n">
        <v>11.73994</v>
      </c>
      <c r="AAU38" t="n">
        <v>11.78941</v>
      </c>
      <c r="AAV38" t="n">
        <v>11.83772</v>
      </c>
      <c r="AAW38" t="n">
        <v>11.87879</v>
      </c>
      <c r="AAX38" t="n">
        <v>11.94978</v>
      </c>
      <c r="AAY38" t="n">
        <v>11.99921</v>
      </c>
      <c r="AAZ38" t="n">
        <v>12.03761</v>
      </c>
      <c r="ABA38" t="n">
        <v>12.10863</v>
      </c>
      <c r="ABB38" t="n">
        <v>12.18297</v>
      </c>
      <c r="ABC38" t="n">
        <v>12.26204</v>
      </c>
      <c r="ABD38" t="n">
        <v>12.29063</v>
      </c>
      <c r="ABE38" t="n">
        <v>12.32528</v>
      </c>
      <c r="ABF38" t="n">
        <v>12.36574</v>
      </c>
      <c r="ABG38" t="n">
        <v>12.41661</v>
      </c>
      <c r="ABH38" t="n">
        <v>12.47945</v>
      </c>
      <c r="ABI38" t="n">
        <v>12.52425</v>
      </c>
      <c r="ABJ38" t="n">
        <v>12.55129</v>
      </c>
      <c r="ABK38" t="n">
        <v>12.58569</v>
      </c>
      <c r="ABL38" t="n">
        <v>12.6416</v>
      </c>
      <c r="ABM38" t="n">
        <v>12.68366</v>
      </c>
      <c r="ABN38" t="n">
        <v>12.72091</v>
      </c>
      <c r="ABO38" t="n">
        <v>12.78028</v>
      </c>
      <c r="ABP38" t="n">
        <v>12.82308</v>
      </c>
      <c r="ABQ38" t="n">
        <v>12.86758</v>
      </c>
      <c r="ABR38" t="n">
        <v>12.89878</v>
      </c>
      <c r="ABS38" t="n">
        <v>12.93741</v>
      </c>
      <c r="ABT38" t="n">
        <v>12.98265</v>
      </c>
      <c r="ABU38" t="n">
        <v>13.02096</v>
      </c>
      <c r="ABV38" t="n">
        <v>13.07252</v>
      </c>
      <c r="ABW38" t="n">
        <v>13.11464</v>
      </c>
      <c r="ABX38" t="n">
        <v>13.15016</v>
      </c>
      <c r="ABY38" t="n">
        <v>13.18411</v>
      </c>
      <c r="ABZ38" t="n">
        <v>13.21214</v>
      </c>
      <c r="ACA38" t="n">
        <v>13.2574</v>
      </c>
      <c r="ACB38" t="n">
        <v>13.30507</v>
      </c>
      <c r="ACC38" t="n">
        <v>13.32618</v>
      </c>
      <c r="ACD38" t="n">
        <v>13.34941</v>
      </c>
      <c r="ACE38" t="n">
        <v>13.41011</v>
      </c>
      <c r="ACF38" t="n">
        <v>13.47219</v>
      </c>
      <c r="ACG38" t="n">
        <v>13.51035</v>
      </c>
      <c r="ACH38" t="n">
        <v>13.5577</v>
      </c>
      <c r="ACI38" t="n">
        <v>13.60523</v>
      </c>
      <c r="ACJ38" t="n">
        <v>13.65921</v>
      </c>
      <c r="ACK38" t="n">
        <v>13.71777</v>
      </c>
      <c r="ACL38" t="n">
        <v>13.78132</v>
      </c>
      <c r="ACM38" t="n">
        <v>13.84888</v>
      </c>
      <c r="ACN38" t="n">
        <v>13.90357</v>
      </c>
      <c r="ACO38" t="n">
        <v>13.95679</v>
      </c>
      <c r="ACP38" t="n">
        <v>14.03559</v>
      </c>
      <c r="ACQ38" t="n">
        <v>14.08802</v>
      </c>
      <c r="ACR38" t="n">
        <v>14.15641</v>
      </c>
      <c r="ACS38" t="n">
        <v>14.2504</v>
      </c>
      <c r="ACT38" t="n">
        <v>14.29775</v>
      </c>
      <c r="ACU38" t="n">
        <v>14.34737</v>
      </c>
      <c r="ACV38" t="n">
        <v>14.40488</v>
      </c>
      <c r="ACW38" t="n">
        <v>14.43857</v>
      </c>
      <c r="ACX38" t="n">
        <v>14.48478</v>
      </c>
      <c r="ACY38" t="n">
        <v>14.55855</v>
      </c>
      <c r="ACZ38" t="n">
        <v>14.60109</v>
      </c>
      <c r="ADA38" t="n">
        <v>14.63005</v>
      </c>
      <c r="ADB38" t="n">
        <v>14.6911</v>
      </c>
      <c r="ADC38" t="n">
        <v>14.76431</v>
      </c>
      <c r="ADD38" t="n">
        <v>14.83267</v>
      </c>
      <c r="ADE38" t="n">
        <v>14.89697</v>
      </c>
      <c r="ADF38" t="n">
        <v>14.93772</v>
      </c>
      <c r="ADG38" t="n">
        <v>15.02281</v>
      </c>
      <c r="ADH38" t="n">
        <v>15.10642</v>
      </c>
      <c r="ADI38" t="n">
        <v>15.20474</v>
      </c>
      <c r="ADJ38" t="n">
        <v>15.28378</v>
      </c>
      <c r="ADK38" t="n">
        <v>15.34039</v>
      </c>
      <c r="ADL38" t="n">
        <v>15.44024</v>
      </c>
      <c r="ADM38" t="n">
        <v>15.53447</v>
      </c>
      <c r="ADN38" t="n">
        <v>15.60389</v>
      </c>
      <c r="ADO38" t="n">
        <v>15.63143</v>
      </c>
      <c r="ADP38" t="n">
        <v>15.67763</v>
      </c>
      <c r="ADQ38" t="n">
        <v>15.72073</v>
      </c>
      <c r="ADR38" t="n">
        <v>15.74631</v>
      </c>
      <c r="ADS38" t="n">
        <v>15.77792</v>
      </c>
      <c r="ADT38" t="n">
        <v>15.85044</v>
      </c>
      <c r="ADU38" t="n">
        <v>15.98952</v>
      </c>
      <c r="ADV38" t="n">
        <v>16.05479</v>
      </c>
      <c r="ADW38" t="n">
        <v>16.11787</v>
      </c>
      <c r="ADX38" t="n">
        <v>16.18035</v>
      </c>
      <c r="ADY38" t="n">
        <v>16.25214</v>
      </c>
      <c r="ADZ38" t="n">
        <v>16.31763</v>
      </c>
      <c r="AEA38" t="n">
        <v>16.38393</v>
      </c>
      <c r="AEB38" t="n">
        <v>16.47951</v>
      </c>
      <c r="AEC38" t="n">
        <v>16.53565</v>
      </c>
      <c r="AED38" t="n">
        <v>16.58791</v>
      </c>
      <c r="AEE38" t="n">
        <v>16.62559</v>
      </c>
      <c r="AEF38" t="n">
        <v>16.68275</v>
      </c>
      <c r="AEG38" t="n">
        <v>16.74578</v>
      </c>
      <c r="AEH38" t="n">
        <v>16.80764</v>
      </c>
      <c r="AEI38" t="n">
        <v>16.87149</v>
      </c>
      <c r="AEJ38" t="n">
        <v>16.92352</v>
      </c>
      <c r="AEK38" t="n">
        <v>16.99744</v>
      </c>
      <c r="AEL38" t="n">
        <v>17.0517</v>
      </c>
      <c r="AEM38" t="n">
        <v>17.082</v>
      </c>
      <c r="AEN38" t="n">
        <v>17.12589</v>
      </c>
      <c r="AEO38" t="n">
        <v>17.17739</v>
      </c>
      <c r="AEP38" t="n">
        <v>17.29323</v>
      </c>
      <c r="AEQ38" t="n">
        <v>17.32663</v>
      </c>
      <c r="AER38" t="n">
        <v>17.46936</v>
      </c>
      <c r="AES38" t="n">
        <v>17.57637</v>
      </c>
      <c r="AET38" t="n">
        <v>17.72996</v>
      </c>
      <c r="AEU38" t="n">
        <v>17.83907</v>
      </c>
      <c r="AEV38" t="n">
        <v>17.92019</v>
      </c>
      <c r="AEW38" t="n">
        <v>18.02542</v>
      </c>
      <c r="AEX38" t="n">
        <v>18.12821</v>
      </c>
      <c r="AEY38" t="n">
        <v>18.23475</v>
      </c>
      <c r="AEZ38" t="n">
        <v>18.3083</v>
      </c>
      <c r="AFA38" t="n">
        <v>18.37152</v>
      </c>
      <c r="AFB38" t="n">
        <v>18.47343</v>
      </c>
      <c r="AFC38" t="n">
        <v>18.5642</v>
      </c>
      <c r="AFD38" t="n">
        <v>18.63993</v>
      </c>
      <c r="AFE38" t="n">
        <v>18.67899</v>
      </c>
      <c r="AFF38" t="n">
        <v>18.72704</v>
      </c>
      <c r="AFG38" t="n">
        <v>18.79698</v>
      </c>
      <c r="AFH38" t="n">
        <v>18.87675</v>
      </c>
      <c r="AFI38" t="n">
        <v>18.98213</v>
      </c>
      <c r="AFJ38" t="n">
        <v>19.0643</v>
      </c>
      <c r="AFK38" t="n">
        <v>19.14663</v>
      </c>
      <c r="AFL38" t="n">
        <v>19.19659</v>
      </c>
      <c r="AFM38" t="n">
        <v>19.26096</v>
      </c>
      <c r="AFN38" t="n">
        <v>19.35019</v>
      </c>
      <c r="AFO38" t="n">
        <v>19.47283</v>
      </c>
      <c r="AFP38" t="n">
        <v>19.57777</v>
      </c>
      <c r="AFQ38" t="n">
        <v>19.6903</v>
      </c>
      <c r="AFR38" t="n">
        <v>19.75418</v>
      </c>
      <c r="AFS38" t="n">
        <v>19.83213</v>
      </c>
      <c r="AFT38" t="n">
        <v>19.90384</v>
      </c>
      <c r="AFU38" t="n">
        <v>20.04149</v>
      </c>
      <c r="AFV38" t="n">
        <v>20.14115</v>
      </c>
      <c r="AFW38" t="n">
        <v>20.23465</v>
      </c>
      <c r="AFX38" t="n">
        <v>20.31837</v>
      </c>
      <c r="AFY38" t="n">
        <v>20.40876</v>
      </c>
      <c r="AFZ38" t="n">
        <v>20.45587</v>
      </c>
      <c r="AGA38" t="n">
        <v>20.63354</v>
      </c>
      <c r="AGB38" t="n">
        <v>20.7632</v>
      </c>
      <c r="AGC38" t="n">
        <v>20.8427</v>
      </c>
      <c r="AGD38" t="n">
        <v>20.91672</v>
      </c>
      <c r="AGE38" t="n">
        <v>20.97124</v>
      </c>
      <c r="AGF38" t="n">
        <v>21.02695</v>
      </c>
      <c r="AGG38" t="n">
        <v>21.1058</v>
      </c>
      <c r="AGH38" t="n">
        <v>21.14654</v>
      </c>
      <c r="AGI38" t="n">
        <v>21.24544</v>
      </c>
      <c r="AGJ38" t="n">
        <v>21.38065</v>
      </c>
      <c r="AGK38" t="n">
        <v>21.49442</v>
      </c>
      <c r="AGL38" t="n">
        <v>21.59147</v>
      </c>
      <c r="AGM38" t="n">
        <v>21.68003</v>
      </c>
      <c r="AGN38" t="n">
        <v>21.76778</v>
      </c>
      <c r="AGO38" t="n">
        <v>21.87546</v>
      </c>
      <c r="AGP38" t="n">
        <v>22.01512</v>
      </c>
      <c r="AGQ38" t="n">
        <v>22.13512</v>
      </c>
      <c r="AGR38" t="n">
        <v>22.21161</v>
      </c>
      <c r="AGS38" t="n">
        <v>22.29176</v>
      </c>
      <c r="AGT38" t="n">
        <v>22.41587</v>
      </c>
      <c r="AGU38" t="n">
        <v>22.44466</v>
      </c>
      <c r="AGV38" t="n">
        <v>22.57507</v>
      </c>
      <c r="AGW38" t="n">
        <v>22.6542</v>
      </c>
      <c r="AGX38" t="n">
        <v>22.73076</v>
      </c>
      <c r="AGY38" t="n">
        <v>22.84609</v>
      </c>
      <c r="AGZ38" t="n">
        <v>22.90037</v>
      </c>
      <c r="AHA38" t="n">
        <v>22.9957</v>
      </c>
      <c r="AHB38" t="n">
        <v>23.08802</v>
      </c>
      <c r="AHC38" t="n">
        <v>23.18164</v>
      </c>
      <c r="AHD38" t="n">
        <v>23.34875</v>
      </c>
      <c r="AHE38" t="n">
        <v>23.5808</v>
      </c>
      <c r="AHF38" t="n">
        <v>23.74116</v>
      </c>
      <c r="AHG38" t="n">
        <v>23.93993</v>
      </c>
      <c r="AHH38" t="n">
        <v>24.13635</v>
      </c>
      <c r="AHI38" t="n">
        <v>24.3122</v>
      </c>
      <c r="AHJ38" t="n">
        <v>24.48993</v>
      </c>
      <c r="AHK38" t="n">
        <v>24.6852</v>
      </c>
      <c r="AHL38" t="n">
        <v>24.83908</v>
      </c>
      <c r="AHM38" t="n">
        <v>24.99064</v>
      </c>
      <c r="AHN38" t="n">
        <v>25.20347</v>
      </c>
      <c r="AHO38" t="n">
        <v>25.3353</v>
      </c>
      <c r="AHP38" t="n">
        <v>25.45592</v>
      </c>
      <c r="AHQ38" t="n">
        <v>25.5987</v>
      </c>
      <c r="AHR38" t="n">
        <v>25.80326</v>
      </c>
      <c r="AHS38" t="n">
        <v>26.0216</v>
      </c>
      <c r="AHT38" t="n">
        <v>26.14326</v>
      </c>
      <c r="AHU38" t="n">
        <v>26.36095</v>
      </c>
      <c r="AHV38" t="n">
        <v>26.55402</v>
      </c>
      <c r="AHW38" t="n">
        <v>26.63178</v>
      </c>
      <c r="AHX38" t="n">
        <v>26.7544</v>
      </c>
      <c r="AHY38" t="n">
        <v>26.88997</v>
      </c>
      <c r="AHZ38" t="n">
        <v>27.01778</v>
      </c>
      <c r="AIA38" t="n">
        <v>27.20469</v>
      </c>
      <c r="AIB38" t="n">
        <v>27.37947</v>
      </c>
      <c r="AIC38" t="n">
        <v>27.46307</v>
      </c>
      <c r="AID38" t="n">
        <v>27.6775</v>
      </c>
      <c r="AIE38" t="n">
        <v>27.86925</v>
      </c>
      <c r="AIF38" t="n">
        <v>28.25445</v>
      </c>
      <c r="AIG38" t="n">
        <v>28.4951</v>
      </c>
      <c r="AIH38" t="n">
        <v>28.76765</v>
      </c>
      <c r="AII38" t="n">
        <v>28.98293</v>
      </c>
      <c r="AIJ38" t="n">
        <v>29.09112</v>
      </c>
      <c r="AIK38" t="n">
        <v>29.17174</v>
      </c>
      <c r="AIL38" t="n">
        <v>29.47371</v>
      </c>
      <c r="AIM38" t="n">
        <v>29.77372</v>
      </c>
      <c r="AIN38" t="n">
        <v>30.06465</v>
      </c>
      <c r="AIO38" t="n">
        <v>30.29135</v>
      </c>
      <c r="AIP38" t="n">
        <v>30.52427</v>
      </c>
      <c r="AIQ38" t="n">
        <v>30.72954</v>
      </c>
      <c r="AIR38" t="n">
        <v>30.94168</v>
      </c>
      <c r="AIS38" t="n">
        <v>31.03117</v>
      </c>
      <c r="AIT38" t="n">
        <v>31.25946</v>
      </c>
      <c r="AIU38" t="n">
        <v>31.38549</v>
      </c>
      <c r="AIV38" t="n">
        <v>31.49211</v>
      </c>
      <c r="AIW38" t="n">
        <v>31.60405</v>
      </c>
      <c r="AIX38" t="n">
        <v>31.83669</v>
      </c>
      <c r="AIY38" t="n">
        <v>32.14523</v>
      </c>
      <c r="AIZ38" t="n">
        <v>32.30329</v>
      </c>
      <c r="AJA38" t="n">
        <v>32.7172</v>
      </c>
      <c r="AJB38" t="n">
        <v>32.97932</v>
      </c>
      <c r="AJC38" t="n">
        <v>33.08587</v>
      </c>
      <c r="AJD38" t="n">
        <v>33.29063</v>
      </c>
      <c r="AJE38" t="n">
        <v>33.34944</v>
      </c>
      <c r="AJF38" t="n">
        <v>33.68746</v>
      </c>
      <c r="AJG38" t="n">
        <v>34.19368</v>
      </c>
      <c r="AJH38" t="n">
        <v>34.52549</v>
      </c>
      <c r="AJI38" t="n">
        <v>34.80564</v>
      </c>
      <c r="AJJ38" t="n">
        <v>35.02437</v>
      </c>
      <c r="AJK38" t="n">
        <v>35.48024</v>
      </c>
      <c r="AJL38" t="n">
        <v>35.78316</v>
      </c>
      <c r="AJM38" t="n">
        <v>35.96489</v>
      </c>
      <c r="AJN38" t="n">
        <v>36.18727</v>
      </c>
      <c r="AJO38" t="n">
        <v>36.47713</v>
      </c>
      <c r="AJP38" t="n">
        <v>36.80824</v>
      </c>
      <c r="AJQ38" t="n">
        <v>37.31232</v>
      </c>
      <c r="AJR38" t="n">
        <v>37.84558</v>
      </c>
      <c r="AJS38" t="n">
        <v>38.24206</v>
      </c>
      <c r="AJT38" t="n">
        <v>38.75587</v>
      </c>
      <c r="AJU38" t="n">
        <v>39.08741</v>
      </c>
      <c r="AJV38" t="n">
        <v>39.65955</v>
      </c>
      <c r="AJW38" t="n">
        <v>40.03439</v>
      </c>
      <c r="AJX38" t="n">
        <v>40.23574</v>
      </c>
      <c r="AJY38" t="n">
        <v>40.61572</v>
      </c>
      <c r="AJZ38" t="n">
        <v>41.03767</v>
      </c>
      <c r="AKA38" t="n">
        <v>41.7199</v>
      </c>
      <c r="AKB38" t="n">
        <v>42.36314</v>
      </c>
      <c r="AKC38" t="n">
        <v>42.79327</v>
      </c>
      <c r="AKD38" t="n">
        <v>43.43781</v>
      </c>
      <c r="AKE38" t="n">
        <v>44.13231</v>
      </c>
      <c r="AKF38" t="n">
        <v>44.79881</v>
      </c>
      <c r="AKG38" t="n">
        <v>45.24151</v>
      </c>
      <c r="AKH38" t="n">
        <v>45.80553</v>
      </c>
      <c r="AKI38" t="n">
        <v>46.18954</v>
      </c>
      <c r="AKJ38" t="n">
        <v>46.4683</v>
      </c>
      <c r="AKK38" t="n">
        <v>47.20135</v>
      </c>
      <c r="AKL38" t="n">
        <v>47.71486</v>
      </c>
      <c r="AKM38" t="n">
        <v>48.09659</v>
      </c>
      <c r="AKN38" t="n">
        <v>49.00328</v>
      </c>
      <c r="AKO38" t="n">
        <v>50.10509</v>
      </c>
      <c r="AKP38" t="n">
        <v>51.30925</v>
      </c>
      <c r="AKQ38" t="n">
        <v>52.51656</v>
      </c>
      <c r="AKR38" t="n">
        <v>54.29652</v>
      </c>
      <c r="AKS38" t="n">
        <v>56.29005</v>
      </c>
      <c r="AKT38" t="n">
        <v>58.20017</v>
      </c>
      <c r="AKU38" t="n">
        <v>59.47945</v>
      </c>
      <c r="AKV38" t="n">
        <v>60.83313</v>
      </c>
      <c r="AKW38" t="n">
        <v>62.14317</v>
      </c>
      <c r="AKX38" t="n">
        <v>63.31129</v>
      </c>
      <c r="AKY38" t="n">
        <v>65.28046999999999</v>
      </c>
      <c r="AKZ38" t="n">
        <v>66.17464</v>
      </c>
      <c r="ALA38" t="n">
        <v>68.07529</v>
      </c>
      <c r="ALB38" t="n">
        <v>69.18989000000001</v>
      </c>
      <c r="ALC38" t="n">
        <v>71.47205</v>
      </c>
      <c r="ALD38" t="n">
        <v>74.09563</v>
      </c>
      <c r="ALE38" t="n">
        <v>77.12363999999999</v>
      </c>
      <c r="ALF38" t="n">
        <v>80.78265</v>
      </c>
      <c r="ALG38" t="n">
        <v>83.9345</v>
      </c>
      <c r="ALH38" t="n">
        <v>88.21087</v>
      </c>
      <c r="ALI38" t="n">
        <v>91.66545000000001</v>
      </c>
      <c r="ALJ38" t="n">
        <v>101.79553</v>
      </c>
      <c r="ALK38" t="n">
        <v>109.04382</v>
      </c>
      <c r="ALL38" t="n">
        <v>121.78585</v>
      </c>
      <c r="ALM38" t="n">
        <v>140.83168</v>
      </c>
      <c r="ALN38" t="n">
        <v>181.235</v>
      </c>
      <c r="ALO38" t="n">
        <v>442.36441</v>
      </c>
    </row>
    <row r="39">
      <c r="A39" t="inlineStr">
        <is>
          <t>Eswatini</t>
        </is>
      </c>
      <c r="B39" t="inlineStr">
        <is>
          <t>SWZ</t>
        </is>
      </c>
      <c r="C39" s="13">
        <f>AVERAGE(SI39,SJ39)</f>
        <v/>
      </c>
      <c r="D39" t="n">
        <v>0.44495</v>
      </c>
      <c r="E39" t="n">
        <v>0.46807</v>
      </c>
      <c r="F39" t="n">
        <v>0.4994</v>
      </c>
      <c r="G39" t="n">
        <v>0.56141</v>
      </c>
      <c r="H39" t="n">
        <v>0.5879</v>
      </c>
      <c r="I39" t="n">
        <v>0.62203</v>
      </c>
      <c r="J39" t="n">
        <v>0.63158</v>
      </c>
      <c r="K39" t="n">
        <v>0.6408700000000001</v>
      </c>
      <c r="L39" t="n">
        <v>0.66433</v>
      </c>
      <c r="M39" t="n">
        <v>0.66743</v>
      </c>
      <c r="N39" t="n">
        <v>0.67623</v>
      </c>
      <c r="O39" t="n">
        <v>0.68132</v>
      </c>
      <c r="P39" t="n">
        <v>0.68906</v>
      </c>
      <c r="Q39" t="n">
        <v>0.69719</v>
      </c>
      <c r="R39" t="n">
        <v>0.70924</v>
      </c>
      <c r="S39" t="n">
        <v>0.72311</v>
      </c>
      <c r="T39" t="n">
        <v>0.73526</v>
      </c>
      <c r="U39" t="n">
        <v>0.74488</v>
      </c>
      <c r="V39" t="n">
        <v>0.74955</v>
      </c>
      <c r="W39" t="n">
        <v>0.75773</v>
      </c>
      <c r="X39" t="n">
        <v>0.76571</v>
      </c>
      <c r="Y39" t="n">
        <v>0.7788</v>
      </c>
      <c r="Z39" t="n">
        <v>0.7923</v>
      </c>
      <c r="AA39" t="n">
        <v>0.79947</v>
      </c>
      <c r="AB39" t="n">
        <v>0.8101699999999999</v>
      </c>
      <c r="AC39" t="n">
        <v>0.8167</v>
      </c>
      <c r="AD39" t="n">
        <v>0.82419</v>
      </c>
      <c r="AE39" t="n">
        <v>0.83007</v>
      </c>
      <c r="AF39" t="n">
        <v>0.83854</v>
      </c>
      <c r="AG39" t="n">
        <v>0.8401</v>
      </c>
      <c r="AH39" t="n">
        <v>0.84045</v>
      </c>
      <c r="AI39" t="n">
        <v>0.84171</v>
      </c>
      <c r="AJ39" t="n">
        <v>0.84794</v>
      </c>
      <c r="AK39" t="n">
        <v>0.8546</v>
      </c>
      <c r="AL39" t="n">
        <v>0.8676</v>
      </c>
      <c r="AM39" t="n">
        <v>0.87399</v>
      </c>
      <c r="AN39" t="n">
        <v>0.88879</v>
      </c>
      <c r="AO39" t="n">
        <v>0.89977</v>
      </c>
      <c r="AP39" t="n">
        <v>0.918</v>
      </c>
      <c r="AQ39" t="n">
        <v>0.92682</v>
      </c>
      <c r="AR39" t="n">
        <v>0.94377</v>
      </c>
      <c r="AS39" t="n">
        <v>0.95391</v>
      </c>
      <c r="AT39" t="n">
        <v>0.9767</v>
      </c>
      <c r="AU39" t="n">
        <v>0.98332</v>
      </c>
      <c r="AV39" t="n">
        <v>0.99541</v>
      </c>
      <c r="AW39" t="n">
        <v>1.00793</v>
      </c>
      <c r="AX39" t="n">
        <v>1.00989</v>
      </c>
      <c r="AY39" t="n">
        <v>1.01309</v>
      </c>
      <c r="AZ39" t="n">
        <v>1.01659</v>
      </c>
      <c r="BA39" t="n">
        <v>1.03236</v>
      </c>
      <c r="BB39" t="n">
        <v>1.03719</v>
      </c>
      <c r="BC39" t="n">
        <v>1.04212</v>
      </c>
      <c r="BD39" t="n">
        <v>1.04777</v>
      </c>
      <c r="BE39" t="n">
        <v>1.05752</v>
      </c>
      <c r="BF39" t="n">
        <v>1.06958</v>
      </c>
      <c r="BG39" t="n">
        <v>1.08003</v>
      </c>
      <c r="BH39" t="n">
        <v>1.0859</v>
      </c>
      <c r="BI39" t="n">
        <v>1.08899</v>
      </c>
      <c r="BJ39" t="n">
        <v>1.10214</v>
      </c>
      <c r="BK39" t="n">
        <v>1.108</v>
      </c>
      <c r="BL39" t="n">
        <v>1.11339</v>
      </c>
      <c r="BM39" t="n">
        <v>1.11922</v>
      </c>
      <c r="BN39" t="n">
        <v>1.12274</v>
      </c>
      <c r="BO39" t="n">
        <v>1.12458</v>
      </c>
      <c r="BP39" t="n">
        <v>1.12737</v>
      </c>
      <c r="BQ39" t="n">
        <v>1.13242</v>
      </c>
      <c r="BR39" t="n">
        <v>1.13747</v>
      </c>
      <c r="BS39" t="n">
        <v>1.14209</v>
      </c>
      <c r="BT39" t="n">
        <v>1.14919</v>
      </c>
      <c r="BU39" t="n">
        <v>1.16234</v>
      </c>
      <c r="BV39" t="n">
        <v>1.17311</v>
      </c>
      <c r="BW39" t="n">
        <v>1.17635</v>
      </c>
      <c r="BX39" t="n">
        <v>1.17923</v>
      </c>
      <c r="BY39" t="n">
        <v>1.18298</v>
      </c>
      <c r="BZ39" t="n">
        <v>1.18714</v>
      </c>
      <c r="CA39" t="n">
        <v>1.1878</v>
      </c>
      <c r="CB39" t="n">
        <v>1.19323</v>
      </c>
      <c r="CC39" t="n">
        <v>1.20261</v>
      </c>
      <c r="CD39" t="n">
        <v>1.21085</v>
      </c>
      <c r="CE39" t="n">
        <v>1.21752</v>
      </c>
      <c r="CF39" t="n">
        <v>1.21966</v>
      </c>
      <c r="CG39" t="n">
        <v>1.22499</v>
      </c>
      <c r="CH39" t="n">
        <v>1.23136</v>
      </c>
      <c r="CI39" t="n">
        <v>1.23806</v>
      </c>
      <c r="CJ39" t="n">
        <v>1.24416</v>
      </c>
      <c r="CK39" t="n">
        <v>1.2498</v>
      </c>
      <c r="CL39" t="n">
        <v>1.2573</v>
      </c>
      <c r="CM39" t="n">
        <v>1.2623</v>
      </c>
      <c r="CN39" t="n">
        <v>1.26828</v>
      </c>
      <c r="CO39" t="n">
        <v>1.27224</v>
      </c>
      <c r="CP39" t="n">
        <v>1.27966</v>
      </c>
      <c r="CQ39" t="n">
        <v>1.28831</v>
      </c>
      <c r="CR39" t="n">
        <v>1.29118</v>
      </c>
      <c r="CS39" t="n">
        <v>1.29243</v>
      </c>
      <c r="CT39" t="n">
        <v>1.30094</v>
      </c>
      <c r="CU39" t="n">
        <v>1.31019</v>
      </c>
      <c r="CV39" t="n">
        <v>1.31722</v>
      </c>
      <c r="CW39" t="n">
        <v>1.3214</v>
      </c>
      <c r="CX39" t="n">
        <v>1.3266</v>
      </c>
      <c r="CY39" t="n">
        <v>1.33412</v>
      </c>
      <c r="CZ39" t="n">
        <v>1.34184</v>
      </c>
      <c r="DA39" t="n">
        <v>1.34248</v>
      </c>
      <c r="DB39" t="n">
        <v>1.34785</v>
      </c>
      <c r="DC39" t="n">
        <v>1.35756</v>
      </c>
      <c r="DD39" t="n">
        <v>1.36579</v>
      </c>
      <c r="DE39" t="n">
        <v>1.37935</v>
      </c>
      <c r="DF39" t="n">
        <v>1.39058</v>
      </c>
      <c r="DG39" t="n">
        <v>1.39846</v>
      </c>
      <c r="DH39" t="n">
        <v>1.40851</v>
      </c>
      <c r="DI39" t="n">
        <v>1.41089</v>
      </c>
      <c r="DJ39" t="n">
        <v>1.41796</v>
      </c>
      <c r="DK39" t="n">
        <v>1.42739</v>
      </c>
      <c r="DL39" t="n">
        <v>1.42853</v>
      </c>
      <c r="DM39" t="n">
        <v>1.43382</v>
      </c>
      <c r="DN39" t="n">
        <v>1.43998</v>
      </c>
      <c r="DO39" t="n">
        <v>1.4483</v>
      </c>
      <c r="DP39" t="n">
        <v>1.45149</v>
      </c>
      <c r="DQ39" t="n">
        <v>1.4552</v>
      </c>
      <c r="DR39" t="n">
        <v>1.46204</v>
      </c>
      <c r="DS39" t="n">
        <v>1.46867</v>
      </c>
      <c r="DT39" t="n">
        <v>1.47339</v>
      </c>
      <c r="DU39" t="n">
        <v>1.48285</v>
      </c>
      <c r="DV39" t="n">
        <v>1.49043</v>
      </c>
      <c r="DW39" t="n">
        <v>1.49478</v>
      </c>
      <c r="DX39" t="n">
        <v>1.49886</v>
      </c>
      <c r="DY39" t="n">
        <v>1.50507</v>
      </c>
      <c r="DZ39" t="n">
        <v>1.50631</v>
      </c>
      <c r="EA39" t="n">
        <v>1.52085</v>
      </c>
      <c r="EB39" t="n">
        <v>1.53049</v>
      </c>
      <c r="EC39" t="n">
        <v>1.5356</v>
      </c>
      <c r="ED39" t="n">
        <v>1.53669</v>
      </c>
      <c r="EE39" t="n">
        <v>1.54284</v>
      </c>
      <c r="EF39" t="n">
        <v>1.5448</v>
      </c>
      <c r="EG39" t="n">
        <v>1.54872</v>
      </c>
      <c r="EH39" t="n">
        <v>1.55164</v>
      </c>
      <c r="EI39" t="n">
        <v>1.55765</v>
      </c>
      <c r="EJ39" t="n">
        <v>1.56773</v>
      </c>
      <c r="EK39" t="n">
        <v>1.56851</v>
      </c>
      <c r="EL39" t="n">
        <v>1.57239</v>
      </c>
      <c r="EM39" t="n">
        <v>1.57628</v>
      </c>
      <c r="EN39" t="n">
        <v>1.5779</v>
      </c>
      <c r="EO39" t="n">
        <v>1.57892</v>
      </c>
      <c r="EP39" t="n">
        <v>1.58073</v>
      </c>
      <c r="EQ39" t="n">
        <v>1.58642</v>
      </c>
      <c r="ER39" t="n">
        <v>1.58911</v>
      </c>
      <c r="ES39" t="n">
        <v>1.5969</v>
      </c>
      <c r="ET39" t="n">
        <v>1.60999</v>
      </c>
      <c r="EU39" t="n">
        <v>1.61393</v>
      </c>
      <c r="EV39" t="n">
        <v>1.61612</v>
      </c>
      <c r="EW39" t="n">
        <v>1.61776</v>
      </c>
      <c r="EX39" t="n">
        <v>1.62147</v>
      </c>
      <c r="EY39" t="n">
        <v>1.62415</v>
      </c>
      <c r="EZ39" t="n">
        <v>1.62774</v>
      </c>
      <c r="FA39" t="n">
        <v>1.63244</v>
      </c>
      <c r="FB39" t="n">
        <v>1.63839</v>
      </c>
      <c r="FC39" t="n">
        <v>1.6434</v>
      </c>
      <c r="FD39" t="n">
        <v>1.64579</v>
      </c>
      <c r="FE39" t="n">
        <v>1.64794</v>
      </c>
      <c r="FF39" t="n">
        <v>1.65114</v>
      </c>
      <c r="FG39" t="n">
        <v>1.65425</v>
      </c>
      <c r="FH39" t="n">
        <v>1.6629</v>
      </c>
      <c r="FI39" t="n">
        <v>1.66633</v>
      </c>
      <c r="FJ39" t="n">
        <v>1.67072</v>
      </c>
      <c r="FK39" t="n">
        <v>1.67834</v>
      </c>
      <c r="FL39" t="n">
        <v>1.68507</v>
      </c>
      <c r="FM39" t="n">
        <v>1.68951</v>
      </c>
      <c r="FN39" t="n">
        <v>1.69193</v>
      </c>
      <c r="FO39" t="n">
        <v>1.69924</v>
      </c>
      <c r="FP39" t="n">
        <v>1.70139</v>
      </c>
      <c r="FQ39" t="n">
        <v>1.70948</v>
      </c>
      <c r="FR39" t="n">
        <v>1.71493</v>
      </c>
      <c r="FS39" t="n">
        <v>1.71624</v>
      </c>
      <c r="FT39" t="n">
        <v>1.72051</v>
      </c>
      <c r="FU39" t="n">
        <v>1.72545</v>
      </c>
      <c r="FV39" t="n">
        <v>1.74273</v>
      </c>
      <c r="FW39" t="n">
        <v>1.74515</v>
      </c>
      <c r="FX39" t="n">
        <v>1.74965</v>
      </c>
      <c r="FY39" t="n">
        <v>1.75742</v>
      </c>
      <c r="FZ39" t="n">
        <v>1.7648</v>
      </c>
      <c r="GA39" t="n">
        <v>1.76858</v>
      </c>
      <c r="GB39" t="n">
        <v>1.77351</v>
      </c>
      <c r="GC39" t="n">
        <v>1.77742</v>
      </c>
      <c r="GD39" t="n">
        <v>1.77955</v>
      </c>
      <c r="GE39" t="n">
        <v>1.78767</v>
      </c>
      <c r="GF39" t="n">
        <v>1.79346</v>
      </c>
      <c r="GG39" t="n">
        <v>1.79529</v>
      </c>
      <c r="GH39" t="n">
        <v>1.79853</v>
      </c>
      <c r="GI39" t="n">
        <v>1.80141</v>
      </c>
      <c r="GJ39" t="n">
        <v>1.80516</v>
      </c>
      <c r="GK39" t="n">
        <v>1.80752</v>
      </c>
      <c r="GL39" t="n">
        <v>1.8091</v>
      </c>
      <c r="GM39" t="n">
        <v>1.81428</v>
      </c>
      <c r="GN39" t="n">
        <v>1.81957</v>
      </c>
      <c r="GO39" t="n">
        <v>1.82583</v>
      </c>
      <c r="GP39" t="n">
        <v>1.83003</v>
      </c>
      <c r="GQ39" t="n">
        <v>1.83414</v>
      </c>
      <c r="GR39" t="n">
        <v>1.84459</v>
      </c>
      <c r="GS39" t="n">
        <v>1.85211</v>
      </c>
      <c r="GT39" t="n">
        <v>1.86546</v>
      </c>
      <c r="GU39" t="n">
        <v>1.87082</v>
      </c>
      <c r="GV39" t="n">
        <v>1.87407</v>
      </c>
      <c r="GW39" t="n">
        <v>1.87523</v>
      </c>
      <c r="GX39" t="n">
        <v>1.88168</v>
      </c>
      <c r="GY39" t="n">
        <v>1.88722</v>
      </c>
      <c r="GZ39" t="n">
        <v>1.90056</v>
      </c>
      <c r="HA39" t="n">
        <v>1.90412</v>
      </c>
      <c r="HB39" t="n">
        <v>1.90854</v>
      </c>
      <c r="HC39" t="n">
        <v>1.91136</v>
      </c>
      <c r="HD39" t="n">
        <v>1.9159</v>
      </c>
      <c r="HE39" t="n">
        <v>1.92317</v>
      </c>
      <c r="HF39" t="n">
        <v>1.93153</v>
      </c>
      <c r="HG39" t="n">
        <v>1.93807</v>
      </c>
      <c r="HH39" t="n">
        <v>1.94203</v>
      </c>
      <c r="HI39" t="n">
        <v>1.94597</v>
      </c>
      <c r="HJ39" t="n">
        <v>1.94919</v>
      </c>
      <c r="HK39" t="n">
        <v>1.95095</v>
      </c>
      <c r="HL39" t="n">
        <v>1.95369</v>
      </c>
      <c r="HM39" t="n">
        <v>1.96106</v>
      </c>
      <c r="HN39" t="n">
        <v>1.96485</v>
      </c>
      <c r="HO39" t="n">
        <v>1.96726</v>
      </c>
      <c r="HP39" t="n">
        <v>1.96833</v>
      </c>
      <c r="HQ39" t="n">
        <v>1.972</v>
      </c>
      <c r="HR39" t="n">
        <v>1.97972</v>
      </c>
      <c r="HS39" t="n">
        <v>1.98323</v>
      </c>
      <c r="HT39" t="n">
        <v>1.98676</v>
      </c>
      <c r="HU39" t="n">
        <v>1.99314</v>
      </c>
      <c r="HV39" t="n">
        <v>1.99936</v>
      </c>
      <c r="HW39" t="n">
        <v>2.00383</v>
      </c>
      <c r="HX39" t="n">
        <v>2.00822</v>
      </c>
      <c r="HY39" t="n">
        <v>2.01476</v>
      </c>
      <c r="HZ39" t="n">
        <v>2.0191</v>
      </c>
      <c r="IA39" t="n">
        <v>2.02661</v>
      </c>
      <c r="IB39" t="n">
        <v>2.03491</v>
      </c>
      <c r="IC39" t="n">
        <v>2.03862</v>
      </c>
      <c r="ID39" t="n">
        <v>2.04093</v>
      </c>
      <c r="IE39" t="n">
        <v>2.04115</v>
      </c>
      <c r="IF39" t="n">
        <v>2.04254</v>
      </c>
      <c r="IG39" t="n">
        <v>2.04989</v>
      </c>
      <c r="IH39" t="n">
        <v>2.05482</v>
      </c>
      <c r="II39" t="n">
        <v>2.06115</v>
      </c>
      <c r="IJ39" t="n">
        <v>2.06408</v>
      </c>
      <c r="IK39" t="n">
        <v>2.06982</v>
      </c>
      <c r="IL39" t="n">
        <v>2.0777</v>
      </c>
      <c r="IM39" t="n">
        <v>2.08316</v>
      </c>
      <c r="IN39" t="n">
        <v>2.08637</v>
      </c>
      <c r="IO39" t="n">
        <v>2.08888</v>
      </c>
      <c r="IP39" t="n">
        <v>2.09335</v>
      </c>
      <c r="IQ39" t="n">
        <v>2.10591</v>
      </c>
      <c r="IR39" t="n">
        <v>2.11183</v>
      </c>
      <c r="IS39" t="n">
        <v>2.11837</v>
      </c>
      <c r="IT39" t="n">
        <v>2.13049</v>
      </c>
      <c r="IU39" t="n">
        <v>2.13778</v>
      </c>
      <c r="IV39" t="n">
        <v>2.13956</v>
      </c>
      <c r="IW39" t="n">
        <v>2.14258</v>
      </c>
      <c r="IX39" t="n">
        <v>2.14398</v>
      </c>
      <c r="IY39" t="n">
        <v>2.15115</v>
      </c>
      <c r="IZ39" t="n">
        <v>2.15462</v>
      </c>
      <c r="JA39" t="n">
        <v>2.15739</v>
      </c>
      <c r="JB39" t="n">
        <v>2.16366</v>
      </c>
      <c r="JC39" t="n">
        <v>2.17634</v>
      </c>
      <c r="JD39" t="n">
        <v>2.17838</v>
      </c>
      <c r="JE39" t="n">
        <v>2.18575</v>
      </c>
      <c r="JF39" t="n">
        <v>2.1886</v>
      </c>
      <c r="JG39" t="n">
        <v>2.19422</v>
      </c>
      <c r="JH39" t="n">
        <v>2.2038</v>
      </c>
      <c r="JI39" t="n">
        <v>2.20941</v>
      </c>
      <c r="JJ39" t="n">
        <v>2.21786</v>
      </c>
      <c r="JK39" t="n">
        <v>2.2225</v>
      </c>
      <c r="JL39" t="n">
        <v>2.22851</v>
      </c>
      <c r="JM39" t="n">
        <v>2.23067</v>
      </c>
      <c r="JN39" t="n">
        <v>2.23393</v>
      </c>
      <c r="JO39" t="n">
        <v>2.23811</v>
      </c>
      <c r="JP39" t="n">
        <v>2.24672</v>
      </c>
      <c r="JQ39" t="n">
        <v>2.25366</v>
      </c>
      <c r="JR39" t="n">
        <v>2.25851</v>
      </c>
      <c r="JS39" t="n">
        <v>2.26583</v>
      </c>
      <c r="JT39" t="n">
        <v>2.27091</v>
      </c>
      <c r="JU39" t="n">
        <v>2.27478</v>
      </c>
      <c r="JV39" t="n">
        <v>2.27544</v>
      </c>
      <c r="JW39" t="n">
        <v>2.27898</v>
      </c>
      <c r="JX39" t="n">
        <v>2.28306</v>
      </c>
      <c r="JY39" t="n">
        <v>2.2856</v>
      </c>
      <c r="JZ39" t="n">
        <v>2.29307</v>
      </c>
      <c r="KA39" t="n">
        <v>2.29798</v>
      </c>
      <c r="KB39" t="n">
        <v>2.30282</v>
      </c>
      <c r="KC39" t="n">
        <v>2.31328</v>
      </c>
      <c r="KD39" t="n">
        <v>2.3192</v>
      </c>
      <c r="KE39" t="n">
        <v>2.32306</v>
      </c>
      <c r="KF39" t="n">
        <v>2.32703</v>
      </c>
      <c r="KG39" t="n">
        <v>2.33382</v>
      </c>
      <c r="KH39" t="n">
        <v>2.33466</v>
      </c>
      <c r="KI39" t="n">
        <v>2.33725</v>
      </c>
      <c r="KJ39" t="n">
        <v>2.33961</v>
      </c>
      <c r="KK39" t="n">
        <v>2.34425</v>
      </c>
      <c r="KL39" t="n">
        <v>2.34889</v>
      </c>
      <c r="KM39" t="n">
        <v>2.3559</v>
      </c>
      <c r="KN39" t="n">
        <v>2.36477</v>
      </c>
      <c r="KO39" t="n">
        <v>2.36961</v>
      </c>
      <c r="KP39" t="n">
        <v>2.37508</v>
      </c>
      <c r="KQ39" t="n">
        <v>2.38065</v>
      </c>
      <c r="KR39" t="n">
        <v>2.38557</v>
      </c>
      <c r="KS39" t="n">
        <v>2.39176</v>
      </c>
      <c r="KT39" t="n">
        <v>2.39576</v>
      </c>
      <c r="KU39" t="n">
        <v>2.40068</v>
      </c>
      <c r="KV39" t="n">
        <v>2.40488</v>
      </c>
      <c r="KW39" t="n">
        <v>2.41247</v>
      </c>
      <c r="KX39" t="n">
        <v>2.42022</v>
      </c>
      <c r="KY39" t="n">
        <v>2.42383</v>
      </c>
      <c r="KZ39" t="n">
        <v>2.43539</v>
      </c>
      <c r="LA39" t="n">
        <v>2.44254</v>
      </c>
      <c r="LB39" t="n">
        <v>2.45291</v>
      </c>
      <c r="LC39" t="n">
        <v>2.45723</v>
      </c>
      <c r="LD39" t="n">
        <v>2.46133</v>
      </c>
      <c r="LE39" t="n">
        <v>2.46511</v>
      </c>
      <c r="LF39" t="n">
        <v>2.47054</v>
      </c>
      <c r="LG39" t="n">
        <v>2.47984</v>
      </c>
      <c r="LH39" t="n">
        <v>2.48114</v>
      </c>
      <c r="LI39" t="n">
        <v>2.48338</v>
      </c>
      <c r="LJ39" t="n">
        <v>2.48841</v>
      </c>
      <c r="LK39" t="n">
        <v>2.49838</v>
      </c>
      <c r="LL39" t="n">
        <v>2.50182</v>
      </c>
      <c r="LM39" t="n">
        <v>2.50638</v>
      </c>
      <c r="LN39" t="n">
        <v>2.51218</v>
      </c>
      <c r="LO39" t="n">
        <v>2.51355</v>
      </c>
      <c r="LP39" t="n">
        <v>2.51856</v>
      </c>
      <c r="LQ39" t="n">
        <v>2.522</v>
      </c>
      <c r="LR39" t="n">
        <v>2.52742</v>
      </c>
      <c r="LS39" t="n">
        <v>2.53073</v>
      </c>
      <c r="LT39" t="n">
        <v>2.53079</v>
      </c>
      <c r="LU39" t="n">
        <v>2.53175</v>
      </c>
      <c r="LV39" t="n">
        <v>2.53498</v>
      </c>
      <c r="LW39" t="n">
        <v>2.54005</v>
      </c>
      <c r="LX39" t="n">
        <v>2.55015</v>
      </c>
      <c r="LY39" t="n">
        <v>2.55613</v>
      </c>
      <c r="LZ39" t="n">
        <v>2.56485</v>
      </c>
      <c r="MA39" t="n">
        <v>2.56871</v>
      </c>
      <c r="MB39" t="n">
        <v>2.57398</v>
      </c>
      <c r="MC39" t="n">
        <v>2.57588</v>
      </c>
      <c r="MD39" t="n">
        <v>2.57588</v>
      </c>
      <c r="ME39" t="n">
        <v>2.57594</v>
      </c>
      <c r="MF39" t="n">
        <v>2.58295</v>
      </c>
      <c r="MG39" t="n">
        <v>2.5897</v>
      </c>
      <c r="MH39" t="n">
        <v>2.59452</v>
      </c>
      <c r="MI39" t="n">
        <v>2.59933</v>
      </c>
      <c r="MJ39" t="n">
        <v>2.60256</v>
      </c>
      <c r="MK39" t="n">
        <v>2.61341</v>
      </c>
      <c r="ML39" t="n">
        <v>2.62204</v>
      </c>
      <c r="MM39" t="n">
        <v>2.6291</v>
      </c>
      <c r="MN39" t="n">
        <v>2.63534</v>
      </c>
      <c r="MO39" t="n">
        <v>2.63854</v>
      </c>
      <c r="MP39" t="n">
        <v>2.64035</v>
      </c>
      <c r="MQ39" t="n">
        <v>2.64217</v>
      </c>
      <c r="MR39" t="n">
        <v>2.64842</v>
      </c>
      <c r="MS39" t="n">
        <v>2.65242</v>
      </c>
      <c r="MT39" t="n">
        <v>2.65468</v>
      </c>
      <c r="MU39" t="n">
        <v>2.66463</v>
      </c>
      <c r="MV39" t="n">
        <v>2.67068</v>
      </c>
      <c r="MW39" t="n">
        <v>2.67293</v>
      </c>
      <c r="MX39" t="n">
        <v>2.67774</v>
      </c>
      <c r="MY39" t="n">
        <v>2.67921</v>
      </c>
      <c r="MZ39" t="n">
        <v>2.68862</v>
      </c>
      <c r="NA39" t="n">
        <v>2.70218</v>
      </c>
      <c r="NB39" t="n">
        <v>2.70919</v>
      </c>
      <c r="NC39" t="n">
        <v>2.71646</v>
      </c>
      <c r="ND39" t="n">
        <v>2.72421</v>
      </c>
      <c r="NE39" t="n">
        <v>2.72723</v>
      </c>
      <c r="NF39" t="n">
        <v>2.73257</v>
      </c>
      <c r="NG39" t="n">
        <v>2.73918</v>
      </c>
      <c r="NH39" t="n">
        <v>2.74826</v>
      </c>
      <c r="NI39" t="n">
        <v>2.75278</v>
      </c>
      <c r="NJ39" t="n">
        <v>2.76189</v>
      </c>
      <c r="NK39" t="n">
        <v>2.77507</v>
      </c>
      <c r="NL39" t="n">
        <v>2.78341</v>
      </c>
      <c r="NM39" t="n">
        <v>2.79033</v>
      </c>
      <c r="NN39" t="n">
        <v>2.79823</v>
      </c>
      <c r="NO39" t="n">
        <v>2.80449</v>
      </c>
      <c r="NP39" t="n">
        <v>2.80712</v>
      </c>
      <c r="NQ39" t="n">
        <v>2.80821</v>
      </c>
      <c r="NR39" t="n">
        <v>2.81237</v>
      </c>
      <c r="NS39" t="n">
        <v>2.81813</v>
      </c>
      <c r="NT39" t="n">
        <v>2.81917</v>
      </c>
      <c r="NU39" t="n">
        <v>2.82101</v>
      </c>
      <c r="NV39" t="n">
        <v>2.83407</v>
      </c>
      <c r="NW39" t="n">
        <v>2.8388</v>
      </c>
      <c r="NX39" t="n">
        <v>2.84467</v>
      </c>
      <c r="NY39" t="n">
        <v>2.85291</v>
      </c>
      <c r="NZ39" t="n">
        <v>2.8565</v>
      </c>
      <c r="OA39" t="n">
        <v>2.86334</v>
      </c>
      <c r="OB39" t="n">
        <v>2.8695</v>
      </c>
      <c r="OC39" t="n">
        <v>2.87287</v>
      </c>
      <c r="OD39" t="n">
        <v>2.88551</v>
      </c>
      <c r="OE39" t="n">
        <v>2.89522</v>
      </c>
      <c r="OF39" t="n">
        <v>2.90462</v>
      </c>
      <c r="OG39" t="n">
        <v>2.91057</v>
      </c>
      <c r="OH39" t="n">
        <v>2.92831</v>
      </c>
      <c r="OI39" t="n">
        <v>2.93416</v>
      </c>
      <c r="OJ39" t="n">
        <v>2.94038</v>
      </c>
      <c r="OK39" t="n">
        <v>2.94964</v>
      </c>
      <c r="OL39" t="n">
        <v>2.95964</v>
      </c>
      <c r="OM39" t="n">
        <v>2.96373</v>
      </c>
      <c r="ON39" t="n">
        <v>2.96964</v>
      </c>
      <c r="OO39" t="n">
        <v>2.97595</v>
      </c>
      <c r="OP39" t="n">
        <v>2.98829</v>
      </c>
      <c r="OQ39" t="n">
        <v>2.99159</v>
      </c>
      <c r="OR39" t="n">
        <v>2.99469</v>
      </c>
      <c r="OS39" t="n">
        <v>3.00249</v>
      </c>
      <c r="OT39" t="n">
        <v>3.00475</v>
      </c>
      <c r="OU39" t="n">
        <v>3.00957</v>
      </c>
      <c r="OV39" t="n">
        <v>3.02359</v>
      </c>
      <c r="OW39" t="n">
        <v>3.03812</v>
      </c>
      <c r="OX39" t="n">
        <v>3.04098</v>
      </c>
      <c r="OY39" t="n">
        <v>3.04405</v>
      </c>
      <c r="OZ39" t="n">
        <v>3.04757</v>
      </c>
      <c r="PA39" t="n">
        <v>3.05393</v>
      </c>
      <c r="PB39" t="n">
        <v>3.06614</v>
      </c>
      <c r="PC39" t="n">
        <v>3.0689</v>
      </c>
      <c r="PD39" t="n">
        <v>3.07136</v>
      </c>
      <c r="PE39" t="n">
        <v>3.07479</v>
      </c>
      <c r="PF39" t="n">
        <v>3.07634</v>
      </c>
      <c r="PG39" t="n">
        <v>3.08237</v>
      </c>
      <c r="PH39" t="n">
        <v>3.08947</v>
      </c>
      <c r="PI39" t="n">
        <v>3.09363</v>
      </c>
      <c r="PJ39" t="n">
        <v>3.09688</v>
      </c>
      <c r="PK39" t="n">
        <v>3.10318</v>
      </c>
      <c r="PL39" t="n">
        <v>3.10768</v>
      </c>
      <c r="PM39" t="n">
        <v>3.11574</v>
      </c>
      <c r="PN39" t="n">
        <v>3.12126</v>
      </c>
      <c r="PO39" t="n">
        <v>3.12843</v>
      </c>
      <c r="PP39" t="n">
        <v>3.13512</v>
      </c>
      <c r="PQ39" t="n">
        <v>3.14385</v>
      </c>
      <c r="PR39" t="n">
        <v>3.15448</v>
      </c>
      <c r="PS39" t="n">
        <v>3.15976</v>
      </c>
      <c r="PT39" t="n">
        <v>3.16052</v>
      </c>
      <c r="PU39" t="n">
        <v>3.16122</v>
      </c>
      <c r="PV39" t="n">
        <v>3.16323</v>
      </c>
      <c r="PW39" t="n">
        <v>3.16889</v>
      </c>
      <c r="PX39" t="n">
        <v>3.17485</v>
      </c>
      <c r="PY39" t="n">
        <v>3.19579</v>
      </c>
      <c r="PZ39" t="n">
        <v>3.2207</v>
      </c>
      <c r="QA39" t="n">
        <v>3.23827</v>
      </c>
      <c r="QB39" t="n">
        <v>3.24755</v>
      </c>
      <c r="QC39" t="n">
        <v>3.25248</v>
      </c>
      <c r="QD39" t="n">
        <v>3.26028</v>
      </c>
      <c r="QE39" t="n">
        <v>3.26725</v>
      </c>
      <c r="QF39" t="n">
        <v>3.27131</v>
      </c>
      <c r="QG39" t="n">
        <v>3.28229</v>
      </c>
      <c r="QH39" t="n">
        <v>3.29987</v>
      </c>
      <c r="QI39" t="n">
        <v>3.31044</v>
      </c>
      <c r="QJ39" t="n">
        <v>3.31649</v>
      </c>
      <c r="QK39" t="n">
        <v>3.32315</v>
      </c>
      <c r="QL39" t="n">
        <v>3.33159</v>
      </c>
      <c r="QM39" t="n">
        <v>3.34585</v>
      </c>
      <c r="QN39" t="n">
        <v>3.35537</v>
      </c>
      <c r="QO39" t="n">
        <v>3.36175</v>
      </c>
      <c r="QP39" t="n">
        <v>3.36501</v>
      </c>
      <c r="QQ39" t="n">
        <v>3.36946</v>
      </c>
      <c r="QR39" t="n">
        <v>3.37345</v>
      </c>
      <c r="QS39" t="n">
        <v>3.38119</v>
      </c>
      <c r="QT39" t="n">
        <v>3.39648</v>
      </c>
      <c r="QU39" t="n">
        <v>3.4103</v>
      </c>
      <c r="QV39" t="n">
        <v>3.41333</v>
      </c>
      <c r="QW39" t="n">
        <v>3.41876</v>
      </c>
      <c r="QX39" t="n">
        <v>3.42149</v>
      </c>
      <c r="QY39" t="n">
        <v>3.4268</v>
      </c>
      <c r="QZ39" t="n">
        <v>3.43027</v>
      </c>
      <c r="RA39" t="n">
        <v>3.43794</v>
      </c>
      <c r="RB39" t="n">
        <v>3.45094</v>
      </c>
      <c r="RC39" t="n">
        <v>3.45453</v>
      </c>
      <c r="RD39" t="n">
        <v>3.46196</v>
      </c>
      <c r="RE39" t="n">
        <v>3.47353</v>
      </c>
      <c r="RF39" t="n">
        <v>3.47849</v>
      </c>
      <c r="RG39" t="n">
        <v>3.48414</v>
      </c>
      <c r="RH39" t="n">
        <v>3.48813</v>
      </c>
      <c r="RI39" t="n">
        <v>3.4952</v>
      </c>
      <c r="RJ39" t="n">
        <v>3.50487</v>
      </c>
      <c r="RK39" t="n">
        <v>3.51103</v>
      </c>
      <c r="RL39" t="n">
        <v>3.51692</v>
      </c>
      <c r="RM39" t="n">
        <v>3.52497</v>
      </c>
      <c r="RN39" t="n">
        <v>3.53242</v>
      </c>
      <c r="RO39" t="n">
        <v>3.5413</v>
      </c>
      <c r="RP39" t="n">
        <v>3.5471</v>
      </c>
      <c r="RQ39" t="n">
        <v>3.55376</v>
      </c>
      <c r="RR39" t="n">
        <v>3.56053</v>
      </c>
      <c r="RS39" t="n">
        <v>3.56642</v>
      </c>
      <c r="RT39" t="n">
        <v>3.56763</v>
      </c>
      <c r="RU39" t="n">
        <v>3.57223</v>
      </c>
      <c r="RV39" t="n">
        <v>3.57916</v>
      </c>
      <c r="RW39" t="n">
        <v>3.59338</v>
      </c>
      <c r="RX39" t="n">
        <v>3.60326</v>
      </c>
      <c r="RY39" t="n">
        <v>3.61238</v>
      </c>
      <c r="RZ39" t="n">
        <v>3.6283</v>
      </c>
      <c r="SA39" t="n">
        <v>3.63724</v>
      </c>
      <c r="SB39" t="n">
        <v>3.65018</v>
      </c>
      <c r="SC39" t="n">
        <v>3.65993</v>
      </c>
      <c r="SD39" t="n">
        <v>3.66531</v>
      </c>
      <c r="SE39" t="n">
        <v>3.67138</v>
      </c>
      <c r="SF39" t="n">
        <v>3.67521</v>
      </c>
      <c r="SG39" t="n">
        <v>3.68003</v>
      </c>
      <c r="SH39" t="n">
        <v>3.68791</v>
      </c>
      <c r="SI39" t="n">
        <v>3.69847</v>
      </c>
      <c r="SJ39" t="n">
        <v>3.70575</v>
      </c>
      <c r="SK39" t="n">
        <v>3.71249</v>
      </c>
      <c r="SL39" t="n">
        <v>3.71919</v>
      </c>
      <c r="SM39" t="n">
        <v>3.72519</v>
      </c>
      <c r="SN39" t="n">
        <v>3.74125</v>
      </c>
      <c r="SO39" t="n">
        <v>3.74919</v>
      </c>
      <c r="SP39" t="n">
        <v>3.75721</v>
      </c>
      <c r="SQ39" t="n">
        <v>3.7794</v>
      </c>
      <c r="SR39" t="n">
        <v>3.79514</v>
      </c>
      <c r="SS39" t="n">
        <v>3.79653</v>
      </c>
      <c r="ST39" t="n">
        <v>3.79843</v>
      </c>
      <c r="SU39" t="n">
        <v>3.80741</v>
      </c>
      <c r="SV39" t="n">
        <v>3.81301</v>
      </c>
      <c r="SW39" t="n">
        <v>3.83001</v>
      </c>
      <c r="SX39" t="n">
        <v>3.84498</v>
      </c>
      <c r="SY39" t="n">
        <v>3.85533</v>
      </c>
      <c r="SZ39" t="n">
        <v>3.86213</v>
      </c>
      <c r="TA39" t="n">
        <v>3.87073</v>
      </c>
      <c r="TB39" t="n">
        <v>3.88652</v>
      </c>
      <c r="TC39" t="n">
        <v>3.8934</v>
      </c>
      <c r="TD39" t="n">
        <v>3.91462</v>
      </c>
      <c r="TE39" t="n">
        <v>3.93672</v>
      </c>
      <c r="TF39" t="n">
        <v>3.95049</v>
      </c>
      <c r="TG39" t="n">
        <v>3.95868</v>
      </c>
      <c r="TH39" t="n">
        <v>3.96343</v>
      </c>
      <c r="TI39" t="n">
        <v>3.9654</v>
      </c>
      <c r="TJ39" t="n">
        <v>3.9788</v>
      </c>
      <c r="TK39" t="n">
        <v>4.00788</v>
      </c>
      <c r="TL39" t="n">
        <v>4.01476</v>
      </c>
      <c r="TM39" t="n">
        <v>4.02159</v>
      </c>
      <c r="TN39" t="n">
        <v>4.02471</v>
      </c>
      <c r="TO39" t="n">
        <v>4.03065</v>
      </c>
      <c r="TP39" t="n">
        <v>4.04427</v>
      </c>
      <c r="TQ39" t="n">
        <v>4.05082</v>
      </c>
      <c r="TR39" t="n">
        <v>4.06211</v>
      </c>
      <c r="TS39" t="n">
        <v>4.09861</v>
      </c>
      <c r="TT39" t="n">
        <v>4.12891</v>
      </c>
      <c r="TU39" t="n">
        <v>4.14301</v>
      </c>
      <c r="TV39" t="n">
        <v>4.14702</v>
      </c>
      <c r="TW39" t="n">
        <v>4.14972</v>
      </c>
      <c r="TX39" t="n">
        <v>4.15598</v>
      </c>
      <c r="TY39" t="n">
        <v>4.16401</v>
      </c>
      <c r="TZ39" t="n">
        <v>4.17498</v>
      </c>
      <c r="UA39" t="n">
        <v>4.18084</v>
      </c>
      <c r="UB39" t="n">
        <v>4.18759</v>
      </c>
      <c r="UC39" t="n">
        <v>4.19277</v>
      </c>
      <c r="UD39" t="n">
        <v>4.19897</v>
      </c>
      <c r="UE39" t="n">
        <v>4.20724</v>
      </c>
      <c r="UF39" t="n">
        <v>4.2184</v>
      </c>
      <c r="UG39" t="n">
        <v>4.22259</v>
      </c>
      <c r="UH39" t="n">
        <v>4.23478</v>
      </c>
      <c r="UI39" t="n">
        <v>4.24263</v>
      </c>
      <c r="UJ39" t="n">
        <v>4.25761</v>
      </c>
      <c r="UK39" t="n">
        <v>4.26299</v>
      </c>
      <c r="UL39" t="n">
        <v>4.27025</v>
      </c>
      <c r="UM39" t="n">
        <v>4.2761</v>
      </c>
      <c r="UN39" t="n">
        <v>4.27963</v>
      </c>
      <c r="UO39" t="n">
        <v>4.28535</v>
      </c>
      <c r="UP39" t="n">
        <v>4.29307</v>
      </c>
      <c r="UQ39" t="n">
        <v>4.32728</v>
      </c>
      <c r="UR39" t="n">
        <v>4.33645</v>
      </c>
      <c r="US39" t="n">
        <v>4.34557</v>
      </c>
      <c r="UT39" t="n">
        <v>4.3573</v>
      </c>
      <c r="UU39" t="n">
        <v>4.38075</v>
      </c>
      <c r="UV39" t="n">
        <v>4.39387</v>
      </c>
      <c r="UW39" t="n">
        <v>4.41179</v>
      </c>
      <c r="UX39" t="n">
        <v>4.42893</v>
      </c>
      <c r="UY39" t="n">
        <v>4.43577</v>
      </c>
      <c r="UZ39" t="n">
        <v>4.44296</v>
      </c>
      <c r="VA39" t="n">
        <v>4.4539</v>
      </c>
      <c r="VB39" t="n">
        <v>4.46422</v>
      </c>
      <c r="VC39" t="n">
        <v>4.47279</v>
      </c>
      <c r="VD39" t="n">
        <v>4.47718</v>
      </c>
      <c r="VE39" t="n">
        <v>4.4832</v>
      </c>
      <c r="VF39" t="n">
        <v>4.49166</v>
      </c>
      <c r="VG39" t="n">
        <v>4.5068</v>
      </c>
      <c r="VH39" t="n">
        <v>4.51295</v>
      </c>
      <c r="VI39" t="n">
        <v>4.53055</v>
      </c>
      <c r="VJ39" t="n">
        <v>4.5502</v>
      </c>
      <c r="VK39" t="n">
        <v>4.56355</v>
      </c>
      <c r="VL39" t="n">
        <v>4.57099</v>
      </c>
      <c r="VM39" t="n">
        <v>4.57353</v>
      </c>
      <c r="VN39" t="n">
        <v>4.5818</v>
      </c>
      <c r="VO39" t="n">
        <v>4.60441</v>
      </c>
      <c r="VP39" t="n">
        <v>4.6211</v>
      </c>
      <c r="VQ39" t="n">
        <v>4.62708</v>
      </c>
      <c r="VR39" t="n">
        <v>4.63791</v>
      </c>
      <c r="VS39" t="n">
        <v>4.64615</v>
      </c>
      <c r="VT39" t="n">
        <v>4.65248</v>
      </c>
      <c r="VU39" t="n">
        <v>4.66091</v>
      </c>
      <c r="VV39" t="n">
        <v>4.66525</v>
      </c>
      <c r="VW39" t="n">
        <v>4.67963</v>
      </c>
      <c r="VX39" t="n">
        <v>4.69975</v>
      </c>
      <c r="VY39" t="n">
        <v>4.70366</v>
      </c>
      <c r="VZ39" t="n">
        <v>4.71718</v>
      </c>
      <c r="WA39" t="n">
        <v>4.7297</v>
      </c>
      <c r="WB39" t="n">
        <v>4.74541</v>
      </c>
      <c r="WC39" t="n">
        <v>4.75579</v>
      </c>
      <c r="WD39" t="n">
        <v>4.76656</v>
      </c>
      <c r="WE39" t="n">
        <v>4.78323</v>
      </c>
      <c r="WF39" t="n">
        <v>4.7854</v>
      </c>
      <c r="WG39" t="n">
        <v>4.78831</v>
      </c>
      <c r="WH39" t="n">
        <v>4.79629</v>
      </c>
      <c r="WI39" t="n">
        <v>4.81783</v>
      </c>
      <c r="WJ39" t="n">
        <v>4.83682</v>
      </c>
      <c r="WK39" t="n">
        <v>4.84734</v>
      </c>
      <c r="WL39" t="n">
        <v>4.84908</v>
      </c>
      <c r="WM39" t="n">
        <v>4.85582</v>
      </c>
      <c r="WN39" t="n">
        <v>4.8602</v>
      </c>
      <c r="WO39" t="n">
        <v>4.86129</v>
      </c>
      <c r="WP39" t="n">
        <v>4.86751</v>
      </c>
      <c r="WQ39" t="n">
        <v>4.87642</v>
      </c>
      <c r="WR39" t="n">
        <v>4.88627</v>
      </c>
      <c r="WS39" t="n">
        <v>4.89957</v>
      </c>
      <c r="WT39" t="n">
        <v>4.91234</v>
      </c>
      <c r="WU39" t="n">
        <v>4.92238</v>
      </c>
      <c r="WV39" t="n">
        <v>4.93598</v>
      </c>
      <c r="WW39" t="n">
        <v>4.94437</v>
      </c>
      <c r="WX39" t="n">
        <v>4.95433</v>
      </c>
      <c r="WY39" t="n">
        <v>4.95689</v>
      </c>
      <c r="WZ39" t="n">
        <v>4.97705</v>
      </c>
      <c r="XA39" t="n">
        <v>4.99024</v>
      </c>
      <c r="XB39" t="n">
        <v>5.00834</v>
      </c>
      <c r="XC39" t="n">
        <v>5.0205</v>
      </c>
      <c r="XD39" t="n">
        <v>5.04472</v>
      </c>
      <c r="XE39" t="n">
        <v>5.06452</v>
      </c>
      <c r="XF39" t="n">
        <v>5.07306</v>
      </c>
      <c r="XG39" t="n">
        <v>5.07878</v>
      </c>
      <c r="XH39" t="n">
        <v>5.08427</v>
      </c>
      <c r="XI39" t="n">
        <v>5.09972</v>
      </c>
      <c r="XJ39" t="n">
        <v>5.1138</v>
      </c>
      <c r="XK39" t="n">
        <v>5.13368</v>
      </c>
      <c r="XL39" t="n">
        <v>5.1594</v>
      </c>
      <c r="XM39" t="n">
        <v>5.1749</v>
      </c>
      <c r="XN39" t="n">
        <v>5.18057</v>
      </c>
      <c r="XO39" t="n">
        <v>5.1872</v>
      </c>
      <c r="XP39" t="n">
        <v>5.20029</v>
      </c>
      <c r="XQ39" t="n">
        <v>5.21676</v>
      </c>
      <c r="XR39" t="n">
        <v>5.23921</v>
      </c>
      <c r="XS39" t="n">
        <v>5.24858</v>
      </c>
      <c r="XT39" t="n">
        <v>5.28496</v>
      </c>
      <c r="XU39" t="n">
        <v>5.30836</v>
      </c>
      <c r="XV39" t="n">
        <v>5.32766</v>
      </c>
      <c r="XW39" t="n">
        <v>5.34313</v>
      </c>
      <c r="XX39" t="n">
        <v>5.35396</v>
      </c>
      <c r="XY39" t="n">
        <v>5.36589</v>
      </c>
      <c r="XZ39" t="n">
        <v>5.37962</v>
      </c>
      <c r="YA39" t="n">
        <v>5.41093</v>
      </c>
      <c r="YB39" t="n">
        <v>5.42235</v>
      </c>
      <c r="YC39" t="n">
        <v>5.44062</v>
      </c>
      <c r="YD39" t="n">
        <v>5.47292</v>
      </c>
      <c r="YE39" t="n">
        <v>5.49946</v>
      </c>
      <c r="YF39" t="n">
        <v>5.51074</v>
      </c>
      <c r="YG39" t="n">
        <v>5.51993</v>
      </c>
      <c r="YH39" t="n">
        <v>5.52334</v>
      </c>
      <c r="YI39" t="n">
        <v>5.52937</v>
      </c>
      <c r="YJ39" t="n">
        <v>5.53271</v>
      </c>
      <c r="YK39" t="n">
        <v>5.5514</v>
      </c>
      <c r="YL39" t="n">
        <v>5.57159</v>
      </c>
      <c r="YM39" t="n">
        <v>5.60292</v>
      </c>
      <c r="YN39" t="n">
        <v>5.61554</v>
      </c>
      <c r="YO39" t="n">
        <v>5.63578</v>
      </c>
      <c r="YP39" t="n">
        <v>5.64435</v>
      </c>
      <c r="YQ39" t="n">
        <v>5.65747</v>
      </c>
      <c r="YR39" t="n">
        <v>5.6897</v>
      </c>
      <c r="YS39" t="n">
        <v>5.71885</v>
      </c>
      <c r="YT39" t="n">
        <v>5.74479</v>
      </c>
      <c r="YU39" t="n">
        <v>5.77357</v>
      </c>
      <c r="YV39" t="n">
        <v>5.80352</v>
      </c>
      <c r="YW39" t="n">
        <v>5.81472</v>
      </c>
      <c r="YX39" t="n">
        <v>5.83224</v>
      </c>
      <c r="YY39" t="n">
        <v>5.84586</v>
      </c>
      <c r="YZ39" t="n">
        <v>5.85647</v>
      </c>
      <c r="ZA39" t="n">
        <v>5.88153</v>
      </c>
      <c r="ZB39" t="n">
        <v>5.89443</v>
      </c>
      <c r="ZC39" t="n">
        <v>5.90776</v>
      </c>
      <c r="ZD39" t="n">
        <v>5.93032</v>
      </c>
      <c r="ZE39" t="n">
        <v>5.95722</v>
      </c>
      <c r="ZF39" t="n">
        <v>5.97184</v>
      </c>
      <c r="ZG39" t="n">
        <v>5.98264</v>
      </c>
      <c r="ZH39" t="n">
        <v>6.00637</v>
      </c>
      <c r="ZI39" t="n">
        <v>6.04198</v>
      </c>
      <c r="ZJ39" t="n">
        <v>6.05474</v>
      </c>
      <c r="ZK39" t="n">
        <v>6.06124</v>
      </c>
      <c r="ZL39" t="n">
        <v>6.06346</v>
      </c>
      <c r="ZM39" t="n">
        <v>6.08625</v>
      </c>
      <c r="ZN39" t="n">
        <v>6.10393</v>
      </c>
      <c r="ZO39" t="n">
        <v>6.11531</v>
      </c>
      <c r="ZP39" t="n">
        <v>6.13382</v>
      </c>
      <c r="ZQ39" t="n">
        <v>6.18087</v>
      </c>
      <c r="ZR39" t="n">
        <v>6.20449</v>
      </c>
      <c r="ZS39" t="n">
        <v>6.2241</v>
      </c>
      <c r="ZT39" t="n">
        <v>6.2389</v>
      </c>
      <c r="ZU39" t="n">
        <v>6.24638</v>
      </c>
      <c r="ZV39" t="n">
        <v>6.26352</v>
      </c>
      <c r="ZW39" t="n">
        <v>6.30565</v>
      </c>
      <c r="ZX39" t="n">
        <v>6.34172</v>
      </c>
      <c r="ZY39" t="n">
        <v>6.36583</v>
      </c>
      <c r="ZZ39" t="n">
        <v>6.37412</v>
      </c>
      <c r="AAA39" t="n">
        <v>6.38908</v>
      </c>
      <c r="AAB39" t="n">
        <v>6.40683</v>
      </c>
      <c r="AAC39" t="n">
        <v>6.41901</v>
      </c>
      <c r="AAD39" t="n">
        <v>6.42914</v>
      </c>
      <c r="AAE39" t="n">
        <v>6.43937</v>
      </c>
      <c r="AAF39" t="n">
        <v>6.44999</v>
      </c>
      <c r="AAG39" t="n">
        <v>6.46447</v>
      </c>
      <c r="AAH39" t="n">
        <v>6.47875</v>
      </c>
      <c r="AAI39" t="n">
        <v>6.48954</v>
      </c>
      <c r="AAJ39" t="n">
        <v>6.51246</v>
      </c>
      <c r="AAK39" t="n">
        <v>6.55627</v>
      </c>
      <c r="AAL39" t="n">
        <v>6.5892</v>
      </c>
      <c r="AAM39" t="n">
        <v>6.61321</v>
      </c>
      <c r="AAN39" t="n">
        <v>6.62969</v>
      </c>
      <c r="AAO39" t="n">
        <v>6.64818</v>
      </c>
      <c r="AAP39" t="n">
        <v>6.66554</v>
      </c>
      <c r="AAQ39" t="n">
        <v>6.67901</v>
      </c>
      <c r="AAR39" t="n">
        <v>6.69349</v>
      </c>
      <c r="AAS39" t="n">
        <v>6.70633</v>
      </c>
      <c r="AAT39" t="n">
        <v>6.71839</v>
      </c>
      <c r="AAU39" t="n">
        <v>6.74856</v>
      </c>
      <c r="AAV39" t="n">
        <v>6.78928</v>
      </c>
      <c r="AAW39" t="n">
        <v>6.79792</v>
      </c>
      <c r="AAX39" t="n">
        <v>6.80868</v>
      </c>
      <c r="AAY39" t="n">
        <v>6.82444</v>
      </c>
      <c r="AAZ39" t="n">
        <v>6.82848</v>
      </c>
      <c r="ABA39" t="n">
        <v>6.8391</v>
      </c>
      <c r="ABB39" t="n">
        <v>6.85275</v>
      </c>
      <c r="ABC39" t="n">
        <v>6.86474</v>
      </c>
      <c r="ABD39" t="n">
        <v>6.91816</v>
      </c>
      <c r="ABE39" t="n">
        <v>6.93418</v>
      </c>
      <c r="ABF39" t="n">
        <v>6.96369</v>
      </c>
      <c r="ABG39" t="n">
        <v>6.97309</v>
      </c>
      <c r="ABH39" t="n">
        <v>6.98869</v>
      </c>
      <c r="ABI39" t="n">
        <v>7.01794</v>
      </c>
      <c r="ABJ39" t="n">
        <v>7.04195</v>
      </c>
      <c r="ABK39" t="n">
        <v>7.06948</v>
      </c>
      <c r="ABL39" t="n">
        <v>7.08763</v>
      </c>
      <c r="ABM39" t="n">
        <v>7.11338</v>
      </c>
      <c r="ABN39" t="n">
        <v>7.12547</v>
      </c>
      <c r="ABO39" t="n">
        <v>7.15268</v>
      </c>
      <c r="ABP39" t="n">
        <v>7.16415</v>
      </c>
      <c r="ABQ39" t="n">
        <v>7.17791</v>
      </c>
      <c r="ABR39" t="n">
        <v>7.23418</v>
      </c>
      <c r="ABS39" t="n">
        <v>7.25084</v>
      </c>
      <c r="ABT39" t="n">
        <v>7.28572</v>
      </c>
      <c r="ABU39" t="n">
        <v>7.30321</v>
      </c>
      <c r="ABV39" t="n">
        <v>7.33023</v>
      </c>
      <c r="ABW39" t="n">
        <v>7.35783</v>
      </c>
      <c r="ABX39" t="n">
        <v>7.40174</v>
      </c>
      <c r="ABY39" t="n">
        <v>7.44066</v>
      </c>
      <c r="ABZ39" t="n">
        <v>7.5083</v>
      </c>
      <c r="ACA39" t="n">
        <v>7.53571</v>
      </c>
      <c r="ACB39" t="n">
        <v>7.54147</v>
      </c>
      <c r="ACC39" t="n">
        <v>7.55833</v>
      </c>
      <c r="ACD39" t="n">
        <v>7.59531</v>
      </c>
      <c r="ACE39" t="n">
        <v>7.64935</v>
      </c>
      <c r="ACF39" t="n">
        <v>7.65231</v>
      </c>
      <c r="ACG39" t="n">
        <v>7.65841</v>
      </c>
      <c r="ACH39" t="n">
        <v>7.68993</v>
      </c>
      <c r="ACI39" t="n">
        <v>7.72617</v>
      </c>
      <c r="ACJ39" t="n">
        <v>7.76258</v>
      </c>
      <c r="ACK39" t="n">
        <v>7.78128</v>
      </c>
      <c r="ACL39" t="n">
        <v>7.80555</v>
      </c>
      <c r="ACM39" t="n">
        <v>7.85162</v>
      </c>
      <c r="ACN39" t="n">
        <v>7.86432</v>
      </c>
      <c r="ACO39" t="n">
        <v>7.90607</v>
      </c>
      <c r="ACP39" t="n">
        <v>7.96662</v>
      </c>
      <c r="ACQ39" t="n">
        <v>7.98862</v>
      </c>
      <c r="ACR39" t="n">
        <v>8.036</v>
      </c>
      <c r="ACS39" t="n">
        <v>8.128299999999999</v>
      </c>
      <c r="ACT39" t="n">
        <v>8.16384</v>
      </c>
      <c r="ACU39" t="n">
        <v>8.19956</v>
      </c>
      <c r="ACV39" t="n">
        <v>8.248049999999999</v>
      </c>
      <c r="ACW39" t="n">
        <v>8.287929999999999</v>
      </c>
      <c r="ACX39" t="n">
        <v>8.35134</v>
      </c>
      <c r="ACY39" t="n">
        <v>8.380520000000001</v>
      </c>
      <c r="ACZ39" t="n">
        <v>8.40408</v>
      </c>
      <c r="ADA39" t="n">
        <v>8.46128</v>
      </c>
      <c r="ADB39" t="n">
        <v>8.49675</v>
      </c>
      <c r="ADC39" t="n">
        <v>8.501519999999999</v>
      </c>
      <c r="ADD39" t="n">
        <v>8.539899999999999</v>
      </c>
      <c r="ADE39" t="n">
        <v>8.59215</v>
      </c>
      <c r="ADF39" t="n">
        <v>8.6197</v>
      </c>
      <c r="ADG39" t="n">
        <v>8.638920000000001</v>
      </c>
      <c r="ADH39" t="n">
        <v>8.69393</v>
      </c>
      <c r="ADI39" t="n">
        <v>8.73582</v>
      </c>
      <c r="ADJ39" t="n">
        <v>8.760949999999999</v>
      </c>
      <c r="ADK39" t="n">
        <v>8.795450000000001</v>
      </c>
      <c r="ADL39" t="n">
        <v>8.81331</v>
      </c>
      <c r="ADM39" t="n">
        <v>8.88217</v>
      </c>
      <c r="ADN39" t="n">
        <v>8.95182</v>
      </c>
      <c r="ADO39" t="n">
        <v>9.00366</v>
      </c>
      <c r="ADP39" t="n">
        <v>9.03553</v>
      </c>
      <c r="ADQ39" t="n">
        <v>9.08075</v>
      </c>
      <c r="ADR39" t="n">
        <v>9.11805</v>
      </c>
      <c r="ADS39" t="n">
        <v>9.15319</v>
      </c>
      <c r="ADT39" t="n">
        <v>9.24654</v>
      </c>
      <c r="ADU39" t="n">
        <v>9.284700000000001</v>
      </c>
      <c r="ADV39" t="n">
        <v>9.30982</v>
      </c>
      <c r="ADW39" t="n">
        <v>9.355130000000001</v>
      </c>
      <c r="ADX39" t="n">
        <v>9.40892</v>
      </c>
      <c r="ADY39" t="n">
        <v>9.445349999999999</v>
      </c>
      <c r="ADZ39" t="n">
        <v>9.49802</v>
      </c>
      <c r="AEA39" t="n">
        <v>9.529400000000001</v>
      </c>
      <c r="AEB39" t="n">
        <v>9.57682</v>
      </c>
      <c r="AEC39" t="n">
        <v>9.66757</v>
      </c>
      <c r="AED39" t="n">
        <v>9.687810000000001</v>
      </c>
      <c r="AEE39" t="n">
        <v>9.703720000000001</v>
      </c>
      <c r="AEF39" t="n">
        <v>9.745520000000001</v>
      </c>
      <c r="AEG39" t="n">
        <v>9.857229999999999</v>
      </c>
      <c r="AEH39" t="n">
        <v>9.93286</v>
      </c>
      <c r="AEI39" t="n">
        <v>9.966139999999999</v>
      </c>
      <c r="AEJ39" t="n">
        <v>9.98798</v>
      </c>
      <c r="AEK39" t="n">
        <v>10.02457</v>
      </c>
      <c r="AEL39" t="n">
        <v>10.09416</v>
      </c>
      <c r="AEM39" t="n">
        <v>10.20361</v>
      </c>
      <c r="AEN39" t="n">
        <v>10.3168</v>
      </c>
      <c r="AEO39" t="n">
        <v>10.3309</v>
      </c>
      <c r="AEP39" t="n">
        <v>10.36995</v>
      </c>
      <c r="AEQ39" t="n">
        <v>10.41384</v>
      </c>
      <c r="AER39" t="n">
        <v>10.50206</v>
      </c>
      <c r="AES39" t="n">
        <v>10.61573</v>
      </c>
      <c r="AET39" t="n">
        <v>10.65593</v>
      </c>
      <c r="AEU39" t="n">
        <v>10.70638</v>
      </c>
      <c r="AEV39" t="n">
        <v>10.77978</v>
      </c>
      <c r="AEW39" t="n">
        <v>10.80363</v>
      </c>
      <c r="AEX39" t="n">
        <v>10.82023</v>
      </c>
      <c r="AEY39" t="n">
        <v>10.8496</v>
      </c>
      <c r="AEZ39" t="n">
        <v>10.8669</v>
      </c>
      <c r="AFA39" t="n">
        <v>10.90482</v>
      </c>
      <c r="AFB39" t="n">
        <v>10.95338</v>
      </c>
      <c r="AFC39" t="n">
        <v>10.99247</v>
      </c>
      <c r="AFD39" t="n">
        <v>11.06078</v>
      </c>
      <c r="AFE39" t="n">
        <v>11.1371</v>
      </c>
      <c r="AFF39" t="n">
        <v>11.18157</v>
      </c>
      <c r="AFG39" t="n">
        <v>11.21694</v>
      </c>
      <c r="AFH39" t="n">
        <v>11.27308</v>
      </c>
      <c r="AFI39" t="n">
        <v>11.33952</v>
      </c>
      <c r="AFJ39" t="n">
        <v>11.38972</v>
      </c>
      <c r="AFK39" t="n">
        <v>11.48732</v>
      </c>
      <c r="AFL39" t="n">
        <v>11.52401</v>
      </c>
      <c r="AFM39" t="n">
        <v>11.56604</v>
      </c>
      <c r="AFN39" t="n">
        <v>11.66131</v>
      </c>
      <c r="AFO39" t="n">
        <v>11.7312</v>
      </c>
      <c r="AFP39" t="n">
        <v>11.79288</v>
      </c>
      <c r="AFQ39" t="n">
        <v>11.81457</v>
      </c>
      <c r="AFR39" t="n">
        <v>11.85207</v>
      </c>
      <c r="AFS39" t="n">
        <v>11.94407</v>
      </c>
      <c r="AFT39" t="n">
        <v>11.97623</v>
      </c>
      <c r="AFU39" t="n">
        <v>12.04264</v>
      </c>
      <c r="AFV39" t="n">
        <v>12.12164</v>
      </c>
      <c r="AFW39" t="n">
        <v>12.18116</v>
      </c>
      <c r="AFX39" t="n">
        <v>12.20737</v>
      </c>
      <c r="AFY39" t="n">
        <v>12.24585</v>
      </c>
      <c r="AFZ39" t="n">
        <v>12.3734</v>
      </c>
      <c r="AGA39" t="n">
        <v>12.44764</v>
      </c>
      <c r="AGB39" t="n">
        <v>12.56081</v>
      </c>
      <c r="AGC39" t="n">
        <v>12.68932</v>
      </c>
      <c r="AGD39" t="n">
        <v>12.76411</v>
      </c>
      <c r="AGE39" t="n">
        <v>12.80107</v>
      </c>
      <c r="AGF39" t="n">
        <v>12.87652</v>
      </c>
      <c r="AGG39" t="n">
        <v>12.94432</v>
      </c>
      <c r="AGH39" t="n">
        <v>13.00274</v>
      </c>
      <c r="AGI39" t="n">
        <v>13.12998</v>
      </c>
      <c r="AGJ39" t="n">
        <v>13.18843</v>
      </c>
      <c r="AGK39" t="n">
        <v>13.29124</v>
      </c>
      <c r="AGL39" t="n">
        <v>13.32454</v>
      </c>
      <c r="AGM39" t="n">
        <v>13.40236</v>
      </c>
      <c r="AGN39" t="n">
        <v>13.43299</v>
      </c>
      <c r="AGO39" t="n">
        <v>13.49283</v>
      </c>
      <c r="AGP39" t="n">
        <v>13.52538</v>
      </c>
      <c r="AGQ39" t="n">
        <v>13.65717</v>
      </c>
      <c r="AGR39" t="n">
        <v>13.79433</v>
      </c>
      <c r="AGS39" t="n">
        <v>13.82718</v>
      </c>
      <c r="AGT39" t="n">
        <v>13.86376</v>
      </c>
      <c r="AGU39" t="n">
        <v>13.89335</v>
      </c>
      <c r="AGV39" t="n">
        <v>14.02332</v>
      </c>
      <c r="AGW39" t="n">
        <v>14.14286</v>
      </c>
      <c r="AGX39" t="n">
        <v>14.28669</v>
      </c>
      <c r="AGY39" t="n">
        <v>14.36528</v>
      </c>
      <c r="AGZ39" t="n">
        <v>14.41583</v>
      </c>
      <c r="AHA39" t="n">
        <v>14.43164</v>
      </c>
      <c r="AHB39" t="n">
        <v>14.46868</v>
      </c>
      <c r="AHC39" t="n">
        <v>14.58068</v>
      </c>
      <c r="AHD39" t="n">
        <v>14.70699</v>
      </c>
      <c r="AHE39" t="n">
        <v>14.89111</v>
      </c>
      <c r="AHF39" t="n">
        <v>14.9481</v>
      </c>
      <c r="AHG39" t="n">
        <v>14.98491</v>
      </c>
      <c r="AHH39" t="n">
        <v>15.03711</v>
      </c>
      <c r="AHI39" t="n">
        <v>15.09664</v>
      </c>
      <c r="AHJ39" t="n">
        <v>15.21441</v>
      </c>
      <c r="AHK39" t="n">
        <v>15.35664</v>
      </c>
      <c r="AHL39" t="n">
        <v>15.38788</v>
      </c>
      <c r="AHM39" t="n">
        <v>15.46062</v>
      </c>
      <c r="AHN39" t="n">
        <v>15.59876</v>
      </c>
      <c r="AHO39" t="n">
        <v>15.65617</v>
      </c>
      <c r="AHP39" t="n">
        <v>15.74898</v>
      </c>
      <c r="AHQ39" t="n">
        <v>15.97296</v>
      </c>
      <c r="AHR39" t="n">
        <v>16.02348</v>
      </c>
      <c r="AHS39" t="n">
        <v>16.09508</v>
      </c>
      <c r="AHT39" t="n">
        <v>16.18501</v>
      </c>
      <c r="AHU39" t="n">
        <v>16.26747</v>
      </c>
      <c r="AHV39" t="n">
        <v>16.32399</v>
      </c>
      <c r="AHW39" t="n">
        <v>16.37925</v>
      </c>
      <c r="AHX39" t="n">
        <v>16.4522</v>
      </c>
      <c r="AHY39" t="n">
        <v>16.61327</v>
      </c>
      <c r="AHZ39" t="n">
        <v>16.77981</v>
      </c>
      <c r="AIA39" t="n">
        <v>16.91574</v>
      </c>
      <c r="AIB39" t="n">
        <v>17.05875</v>
      </c>
      <c r="AIC39" t="n">
        <v>17.16492</v>
      </c>
      <c r="AID39" t="n">
        <v>17.26223</v>
      </c>
      <c r="AIE39" t="n">
        <v>17.31059</v>
      </c>
      <c r="AIF39" t="n">
        <v>17.40871</v>
      </c>
      <c r="AIG39" t="n">
        <v>17.61753</v>
      </c>
      <c r="AIH39" t="n">
        <v>17.74159</v>
      </c>
      <c r="AII39" t="n">
        <v>17.84786</v>
      </c>
      <c r="AIJ39" t="n">
        <v>17.90681</v>
      </c>
      <c r="AIK39" t="n">
        <v>17.99358</v>
      </c>
      <c r="AIL39" t="n">
        <v>18.10458</v>
      </c>
      <c r="AIM39" t="n">
        <v>18.27365</v>
      </c>
      <c r="AIN39" t="n">
        <v>18.40888</v>
      </c>
      <c r="AIO39" t="n">
        <v>18.58823</v>
      </c>
      <c r="AIP39" t="n">
        <v>18.70123</v>
      </c>
      <c r="AIQ39" t="n">
        <v>18.82558</v>
      </c>
      <c r="AIR39" t="n">
        <v>18.96054</v>
      </c>
      <c r="AIS39" t="n">
        <v>19.1653</v>
      </c>
      <c r="AIT39" t="n">
        <v>19.34377</v>
      </c>
      <c r="AIU39" t="n">
        <v>19.46721</v>
      </c>
      <c r="AIV39" t="n">
        <v>19.61948</v>
      </c>
      <c r="AIW39" t="n">
        <v>19.74925</v>
      </c>
      <c r="AIX39" t="n">
        <v>19.80064</v>
      </c>
      <c r="AIY39" t="n">
        <v>20.03778</v>
      </c>
      <c r="AIZ39" t="n">
        <v>20.20874</v>
      </c>
      <c r="AJA39" t="n">
        <v>20.34167</v>
      </c>
      <c r="AJB39" t="n">
        <v>20.56148</v>
      </c>
      <c r="AJC39" t="n">
        <v>20.74151</v>
      </c>
      <c r="AJD39" t="n">
        <v>21.06815</v>
      </c>
      <c r="AJE39" t="n">
        <v>21.50287</v>
      </c>
      <c r="AJF39" t="n">
        <v>21.73293</v>
      </c>
      <c r="AJG39" t="n">
        <v>21.9072</v>
      </c>
      <c r="AJH39" t="n">
        <v>22.12011</v>
      </c>
      <c r="AJI39" t="n">
        <v>22.28751</v>
      </c>
      <c r="AJJ39" t="n">
        <v>22.44006</v>
      </c>
      <c r="AJK39" t="n">
        <v>22.51093</v>
      </c>
      <c r="AJL39" t="n">
        <v>22.55579</v>
      </c>
      <c r="AJM39" t="n">
        <v>22.65991</v>
      </c>
      <c r="AJN39" t="n">
        <v>22.84496</v>
      </c>
      <c r="AJO39" t="n">
        <v>23.10332</v>
      </c>
      <c r="AJP39" t="n">
        <v>23.30989</v>
      </c>
      <c r="AJQ39" t="n">
        <v>23.57586</v>
      </c>
      <c r="AJR39" t="n">
        <v>23.92632</v>
      </c>
      <c r="AJS39" t="n">
        <v>24.1523</v>
      </c>
      <c r="AJT39" t="n">
        <v>24.26742</v>
      </c>
      <c r="AJU39" t="n">
        <v>24.54343</v>
      </c>
      <c r="AJV39" t="n">
        <v>25.00613</v>
      </c>
      <c r="AJW39" t="n">
        <v>25.32218</v>
      </c>
      <c r="AJX39" t="n">
        <v>25.68692</v>
      </c>
      <c r="AJY39" t="n">
        <v>25.96422</v>
      </c>
      <c r="AJZ39" t="n">
        <v>26.4144</v>
      </c>
      <c r="AKA39" t="n">
        <v>26.82247</v>
      </c>
      <c r="AKB39" t="n">
        <v>27.12015</v>
      </c>
      <c r="AKC39" t="n">
        <v>27.24154</v>
      </c>
      <c r="AKD39" t="n">
        <v>27.40323</v>
      </c>
      <c r="AKE39" t="n">
        <v>27.74104</v>
      </c>
      <c r="AKF39" t="n">
        <v>28.11205</v>
      </c>
      <c r="AKG39" t="n">
        <v>28.56312</v>
      </c>
      <c r="AKH39" t="n">
        <v>28.98113</v>
      </c>
      <c r="AKI39" t="n">
        <v>29.26319</v>
      </c>
      <c r="AKJ39" t="n">
        <v>30.06716</v>
      </c>
      <c r="AKK39" t="n">
        <v>30.40896</v>
      </c>
      <c r="AKL39" t="n">
        <v>30.65674</v>
      </c>
      <c r="AKM39" t="n">
        <v>31.39271</v>
      </c>
      <c r="AKN39" t="n">
        <v>32.15491</v>
      </c>
      <c r="AKO39" t="n">
        <v>32.83252</v>
      </c>
      <c r="AKP39" t="n">
        <v>33.89438</v>
      </c>
      <c r="AKQ39" t="n">
        <v>34.49763</v>
      </c>
      <c r="AKR39" t="n">
        <v>35.03918</v>
      </c>
      <c r="AKS39" t="n">
        <v>35.52036</v>
      </c>
      <c r="AKT39" t="n">
        <v>35.99454</v>
      </c>
      <c r="AKU39" t="n">
        <v>37.30301</v>
      </c>
      <c r="AKV39" t="n">
        <v>38.196</v>
      </c>
      <c r="AKW39" t="n">
        <v>38.97475</v>
      </c>
      <c r="AKX39" t="n">
        <v>39.92566</v>
      </c>
      <c r="AKY39" t="n">
        <v>40.81268</v>
      </c>
      <c r="AKZ39" t="n">
        <v>41.76913</v>
      </c>
      <c r="ALA39" t="n">
        <v>43.63146</v>
      </c>
      <c r="ALB39" t="n">
        <v>44.6964</v>
      </c>
      <c r="ALC39" t="n">
        <v>45.88559</v>
      </c>
      <c r="ALD39" t="n">
        <v>46.92437</v>
      </c>
      <c r="ALE39" t="n">
        <v>48.82767</v>
      </c>
      <c r="ALF39" t="n">
        <v>50.87787</v>
      </c>
      <c r="ALG39" t="n">
        <v>53.3471</v>
      </c>
      <c r="ALH39" t="n">
        <v>56.41679</v>
      </c>
      <c r="ALI39" t="n">
        <v>62.31454</v>
      </c>
      <c r="ALJ39" t="n">
        <v>68.74654</v>
      </c>
      <c r="ALK39" t="n">
        <v>72.85911</v>
      </c>
      <c r="ALL39" t="n">
        <v>74.42381</v>
      </c>
      <c r="ALM39" t="n">
        <v>78.92632</v>
      </c>
      <c r="ALN39" t="n">
        <v>85.56564</v>
      </c>
      <c r="ALO39" t="n">
        <v>126.57751</v>
      </c>
    </row>
    <row r="40">
      <c r="A40" t="inlineStr">
        <is>
          <t>Lesotho</t>
        </is>
      </c>
      <c r="B40" t="inlineStr">
        <is>
          <t>LSO</t>
        </is>
      </c>
      <c r="C40" s="13">
        <f>AVERAGE(SI40,SJ40)</f>
        <v/>
      </c>
      <c r="D40" t="n">
        <v>0.28</v>
      </c>
      <c r="E40" t="n">
        <v>0.29522</v>
      </c>
      <c r="F40" t="n">
        <v>0.34125</v>
      </c>
      <c r="G40" t="n">
        <v>0.36271</v>
      </c>
      <c r="H40" t="n">
        <v>0.39131</v>
      </c>
      <c r="I40" t="n">
        <v>0.41965</v>
      </c>
      <c r="J40" t="n">
        <v>0.45228</v>
      </c>
      <c r="K40" t="n">
        <v>0.47938</v>
      </c>
      <c r="L40" t="n">
        <v>0.493</v>
      </c>
      <c r="M40" t="n">
        <v>0.50785</v>
      </c>
      <c r="N40" t="n">
        <v>0.52108</v>
      </c>
      <c r="O40" t="n">
        <v>0.53532</v>
      </c>
      <c r="P40" t="n">
        <v>0.55562</v>
      </c>
      <c r="Q40" t="n">
        <v>0.5735</v>
      </c>
      <c r="R40" t="n">
        <v>0.57508</v>
      </c>
      <c r="S40" t="n">
        <v>0.58434</v>
      </c>
      <c r="T40" t="n">
        <v>0.58938</v>
      </c>
      <c r="U40" t="n">
        <v>0.5914700000000001</v>
      </c>
      <c r="V40" t="n">
        <v>0.60646</v>
      </c>
      <c r="W40" t="n">
        <v>0.6153</v>
      </c>
      <c r="X40" t="n">
        <v>0.62457</v>
      </c>
      <c r="Y40" t="n">
        <v>0.62974</v>
      </c>
      <c r="Z40" t="n">
        <v>0.63695</v>
      </c>
      <c r="AA40" t="n">
        <v>0.6496</v>
      </c>
      <c r="AB40" t="n">
        <v>0.66383</v>
      </c>
      <c r="AC40" t="n">
        <v>0.67398</v>
      </c>
      <c r="AD40" t="n">
        <v>0.68389</v>
      </c>
      <c r="AE40" t="n">
        <v>0.68954</v>
      </c>
      <c r="AF40" t="n">
        <v>0.69201</v>
      </c>
      <c r="AG40" t="n">
        <v>0.69616</v>
      </c>
      <c r="AH40" t="n">
        <v>0.70082</v>
      </c>
      <c r="AI40" t="n">
        <v>0.70591</v>
      </c>
      <c r="AJ40" t="n">
        <v>0.7111499999999999</v>
      </c>
      <c r="AK40" t="n">
        <v>0.71478</v>
      </c>
      <c r="AL40" t="n">
        <v>0.7231</v>
      </c>
      <c r="AM40" t="n">
        <v>0.73383</v>
      </c>
      <c r="AN40" t="n">
        <v>0.75141</v>
      </c>
      <c r="AO40" t="n">
        <v>0.75286</v>
      </c>
      <c r="AP40" t="n">
        <v>0.75527</v>
      </c>
      <c r="AQ40" t="n">
        <v>0.76244</v>
      </c>
      <c r="AR40" t="n">
        <v>0.77527</v>
      </c>
      <c r="AS40" t="n">
        <v>0.78853</v>
      </c>
      <c r="AT40" t="n">
        <v>0.80192</v>
      </c>
      <c r="AU40" t="n">
        <v>0.80727</v>
      </c>
      <c r="AV40" t="n">
        <v>0.8154400000000001</v>
      </c>
      <c r="AW40" t="n">
        <v>0.83227</v>
      </c>
      <c r="AX40" t="n">
        <v>0.8354200000000001</v>
      </c>
      <c r="AY40" t="n">
        <v>0.84684</v>
      </c>
      <c r="AZ40" t="n">
        <v>0.84979</v>
      </c>
      <c r="BA40" t="n">
        <v>0.85272</v>
      </c>
      <c r="BB40" t="n">
        <v>0.86075</v>
      </c>
      <c r="BC40" t="n">
        <v>0.86713</v>
      </c>
      <c r="BD40" t="n">
        <v>0.87595</v>
      </c>
      <c r="BE40" t="n">
        <v>0.88075</v>
      </c>
      <c r="BF40" t="n">
        <v>0.8859900000000001</v>
      </c>
      <c r="BG40" t="n">
        <v>0.89629</v>
      </c>
      <c r="BH40" t="n">
        <v>0.90173</v>
      </c>
      <c r="BI40" t="n">
        <v>0.90617</v>
      </c>
      <c r="BJ40" t="n">
        <v>0.9088000000000001</v>
      </c>
      <c r="BK40" t="n">
        <v>0.9116</v>
      </c>
      <c r="BL40" t="n">
        <v>0.91269</v>
      </c>
      <c r="BM40" t="n">
        <v>0.91689</v>
      </c>
      <c r="BN40" t="n">
        <v>0.92078</v>
      </c>
      <c r="BO40" t="n">
        <v>0.92488</v>
      </c>
      <c r="BP40" t="n">
        <v>0.92827</v>
      </c>
      <c r="BQ40" t="n">
        <v>0.9313900000000001</v>
      </c>
      <c r="BR40" t="n">
        <v>0.9371699999999999</v>
      </c>
      <c r="BS40" t="n">
        <v>0.94198</v>
      </c>
      <c r="BT40" t="n">
        <v>0.9482699999999999</v>
      </c>
      <c r="BU40" t="n">
        <v>0.95548</v>
      </c>
      <c r="BV40" t="n">
        <v>0.96573</v>
      </c>
      <c r="BW40" t="n">
        <v>0.96966</v>
      </c>
      <c r="BX40" t="n">
        <v>0.9827900000000001</v>
      </c>
      <c r="BY40" t="n">
        <v>0.99327</v>
      </c>
      <c r="BZ40" t="n">
        <v>1.00337</v>
      </c>
      <c r="CA40" t="n">
        <v>1.01739</v>
      </c>
      <c r="CB40" t="n">
        <v>1.02234</v>
      </c>
      <c r="CC40" t="n">
        <v>1.0284</v>
      </c>
      <c r="CD40" t="n">
        <v>1.04696</v>
      </c>
      <c r="CE40" t="n">
        <v>1.05669</v>
      </c>
      <c r="CF40" t="n">
        <v>1.06948</v>
      </c>
      <c r="CG40" t="n">
        <v>1.07767</v>
      </c>
      <c r="CH40" t="n">
        <v>1.08525</v>
      </c>
      <c r="CI40" t="n">
        <v>1.09359</v>
      </c>
      <c r="CJ40" t="n">
        <v>1.0989</v>
      </c>
      <c r="CK40" t="n">
        <v>1.10428</v>
      </c>
      <c r="CL40" t="n">
        <v>1.10676</v>
      </c>
      <c r="CM40" t="n">
        <v>1.11115</v>
      </c>
      <c r="CN40" t="n">
        <v>1.1194</v>
      </c>
      <c r="CO40" t="n">
        <v>1.12756</v>
      </c>
      <c r="CP40" t="n">
        <v>1.13062</v>
      </c>
      <c r="CQ40" t="n">
        <v>1.13201</v>
      </c>
      <c r="CR40" t="n">
        <v>1.13257</v>
      </c>
      <c r="CS40" t="n">
        <v>1.13703</v>
      </c>
      <c r="CT40" t="n">
        <v>1.15183</v>
      </c>
      <c r="CU40" t="n">
        <v>1.15643</v>
      </c>
      <c r="CV40" t="n">
        <v>1.16207</v>
      </c>
      <c r="CW40" t="n">
        <v>1.16885</v>
      </c>
      <c r="CX40" t="n">
        <v>1.17416</v>
      </c>
      <c r="CY40" t="n">
        <v>1.17755</v>
      </c>
      <c r="CZ40" t="n">
        <v>1.18141</v>
      </c>
      <c r="DA40" t="n">
        <v>1.19023</v>
      </c>
      <c r="DB40" t="n">
        <v>1.19495</v>
      </c>
      <c r="DC40" t="n">
        <v>1.19585</v>
      </c>
      <c r="DD40" t="n">
        <v>1.20242</v>
      </c>
      <c r="DE40" t="n">
        <v>1.20937</v>
      </c>
      <c r="DF40" t="n">
        <v>1.21367</v>
      </c>
      <c r="DG40" t="n">
        <v>1.21995</v>
      </c>
      <c r="DH40" t="n">
        <v>1.22417</v>
      </c>
      <c r="DI40" t="n">
        <v>1.22898</v>
      </c>
      <c r="DJ40" t="n">
        <v>1.23441</v>
      </c>
      <c r="DK40" t="n">
        <v>1.24435</v>
      </c>
      <c r="DL40" t="n">
        <v>1.25308</v>
      </c>
      <c r="DM40" t="n">
        <v>1.25906</v>
      </c>
      <c r="DN40" t="n">
        <v>1.26261</v>
      </c>
      <c r="DO40" t="n">
        <v>1.26696</v>
      </c>
      <c r="DP40" t="n">
        <v>1.27476</v>
      </c>
      <c r="DQ40" t="n">
        <v>1.27726</v>
      </c>
      <c r="DR40" t="n">
        <v>1.28046</v>
      </c>
      <c r="DS40" t="n">
        <v>1.28806</v>
      </c>
      <c r="DT40" t="n">
        <v>1.29339</v>
      </c>
      <c r="DU40" t="n">
        <v>1.29596</v>
      </c>
      <c r="DV40" t="n">
        <v>1.29918</v>
      </c>
      <c r="DW40" t="n">
        <v>1.30547</v>
      </c>
      <c r="DX40" t="n">
        <v>1.31075</v>
      </c>
      <c r="DY40" t="n">
        <v>1.316</v>
      </c>
      <c r="DZ40" t="n">
        <v>1.31666</v>
      </c>
      <c r="EA40" t="n">
        <v>1.31912</v>
      </c>
      <c r="EB40" t="n">
        <v>1.32305</v>
      </c>
      <c r="EC40" t="n">
        <v>1.32516</v>
      </c>
      <c r="ED40" t="n">
        <v>1.32669</v>
      </c>
      <c r="EE40" t="n">
        <v>1.32902</v>
      </c>
      <c r="EF40" t="n">
        <v>1.33166</v>
      </c>
      <c r="EG40" t="n">
        <v>1.33579</v>
      </c>
      <c r="EH40" t="n">
        <v>1.34113</v>
      </c>
      <c r="EI40" t="n">
        <v>1.34589</v>
      </c>
      <c r="EJ40" t="n">
        <v>1.34868</v>
      </c>
      <c r="EK40" t="n">
        <v>1.34998</v>
      </c>
      <c r="EL40" t="n">
        <v>1.35247</v>
      </c>
      <c r="EM40" t="n">
        <v>1.35788</v>
      </c>
      <c r="EN40" t="n">
        <v>1.36008</v>
      </c>
      <c r="EO40" t="n">
        <v>1.36219</v>
      </c>
      <c r="EP40" t="n">
        <v>1.3647</v>
      </c>
      <c r="EQ40" t="n">
        <v>1.36756</v>
      </c>
      <c r="ER40" t="n">
        <v>1.37096</v>
      </c>
      <c r="ES40" t="n">
        <v>1.37547</v>
      </c>
      <c r="ET40" t="n">
        <v>1.38015</v>
      </c>
      <c r="EU40" t="n">
        <v>1.38124</v>
      </c>
      <c r="EV40" t="n">
        <v>1.38296</v>
      </c>
      <c r="EW40" t="n">
        <v>1.38486</v>
      </c>
      <c r="EX40" t="n">
        <v>1.39075</v>
      </c>
      <c r="EY40" t="n">
        <v>1.39737</v>
      </c>
      <c r="EZ40" t="n">
        <v>1.40652</v>
      </c>
      <c r="FA40" t="n">
        <v>1.41233</v>
      </c>
      <c r="FB40" t="n">
        <v>1.41572</v>
      </c>
      <c r="FC40" t="n">
        <v>1.41896</v>
      </c>
      <c r="FD40" t="n">
        <v>1.42173</v>
      </c>
      <c r="FE40" t="n">
        <v>1.4235</v>
      </c>
      <c r="FF40" t="n">
        <v>1.42885</v>
      </c>
      <c r="FG40" t="n">
        <v>1.43148</v>
      </c>
      <c r="FH40" t="n">
        <v>1.43783</v>
      </c>
      <c r="FI40" t="n">
        <v>1.4432</v>
      </c>
      <c r="FJ40" t="n">
        <v>1.45288</v>
      </c>
      <c r="FK40" t="n">
        <v>1.46429</v>
      </c>
      <c r="FL40" t="n">
        <v>1.46739</v>
      </c>
      <c r="FM40" t="n">
        <v>1.46933</v>
      </c>
      <c r="FN40" t="n">
        <v>1.47132</v>
      </c>
      <c r="FO40" t="n">
        <v>1.47744</v>
      </c>
      <c r="FP40" t="n">
        <v>1.48023</v>
      </c>
      <c r="FQ40" t="n">
        <v>1.48591</v>
      </c>
      <c r="FR40" t="n">
        <v>1.49001</v>
      </c>
      <c r="FS40" t="n">
        <v>1.491</v>
      </c>
      <c r="FT40" t="n">
        <v>1.49364</v>
      </c>
      <c r="FU40" t="n">
        <v>1.4956</v>
      </c>
      <c r="FV40" t="n">
        <v>1.49657</v>
      </c>
      <c r="FW40" t="n">
        <v>1.50165</v>
      </c>
      <c r="FX40" t="n">
        <v>1.50236</v>
      </c>
      <c r="FY40" t="n">
        <v>1.50454</v>
      </c>
      <c r="FZ40" t="n">
        <v>1.51043</v>
      </c>
      <c r="GA40" t="n">
        <v>1.51499</v>
      </c>
      <c r="GB40" t="n">
        <v>1.51808</v>
      </c>
      <c r="GC40" t="n">
        <v>1.52495</v>
      </c>
      <c r="GD40" t="n">
        <v>1.53188</v>
      </c>
      <c r="GE40" t="n">
        <v>1.5358</v>
      </c>
      <c r="GF40" t="n">
        <v>1.53703</v>
      </c>
      <c r="GG40" t="n">
        <v>1.5415</v>
      </c>
      <c r="GH40" t="n">
        <v>1.54518</v>
      </c>
      <c r="GI40" t="n">
        <v>1.55165</v>
      </c>
      <c r="GJ40" t="n">
        <v>1.55585</v>
      </c>
      <c r="GK40" t="n">
        <v>1.55871</v>
      </c>
      <c r="GL40" t="n">
        <v>1.5594</v>
      </c>
      <c r="GM40" t="n">
        <v>1.56469</v>
      </c>
      <c r="GN40" t="n">
        <v>1.57485</v>
      </c>
      <c r="GO40" t="n">
        <v>1.58413</v>
      </c>
      <c r="GP40" t="n">
        <v>1.59729</v>
      </c>
      <c r="GQ40" t="n">
        <v>1.60386</v>
      </c>
      <c r="GR40" t="n">
        <v>1.60763</v>
      </c>
      <c r="GS40" t="n">
        <v>1.61212</v>
      </c>
      <c r="GT40" t="n">
        <v>1.61642</v>
      </c>
      <c r="GU40" t="n">
        <v>1.62053</v>
      </c>
      <c r="GV40" t="n">
        <v>1.62404</v>
      </c>
      <c r="GW40" t="n">
        <v>1.62662</v>
      </c>
      <c r="GX40" t="n">
        <v>1.63172</v>
      </c>
      <c r="GY40" t="n">
        <v>1.63668</v>
      </c>
      <c r="GZ40" t="n">
        <v>1.64122</v>
      </c>
      <c r="HA40" t="n">
        <v>1.64553</v>
      </c>
      <c r="HB40" t="n">
        <v>1.65362</v>
      </c>
      <c r="HC40" t="n">
        <v>1.65806</v>
      </c>
      <c r="HD40" t="n">
        <v>1.65979</v>
      </c>
      <c r="HE40" t="n">
        <v>1.66722</v>
      </c>
      <c r="HF40" t="n">
        <v>1.67829</v>
      </c>
      <c r="HG40" t="n">
        <v>1.68569</v>
      </c>
      <c r="HH40" t="n">
        <v>1.69708</v>
      </c>
      <c r="HI40" t="n">
        <v>1.70366</v>
      </c>
      <c r="HJ40" t="n">
        <v>1.70782</v>
      </c>
      <c r="HK40" t="n">
        <v>1.71828</v>
      </c>
      <c r="HL40" t="n">
        <v>1.72467</v>
      </c>
      <c r="HM40" t="n">
        <v>1.73202</v>
      </c>
      <c r="HN40" t="n">
        <v>1.73504</v>
      </c>
      <c r="HO40" t="n">
        <v>1.73717</v>
      </c>
      <c r="HP40" t="n">
        <v>1.74163</v>
      </c>
      <c r="HQ40" t="n">
        <v>1.74527</v>
      </c>
      <c r="HR40" t="n">
        <v>1.7503</v>
      </c>
      <c r="HS40" t="n">
        <v>1.75534</v>
      </c>
      <c r="HT40" t="n">
        <v>1.76016</v>
      </c>
      <c r="HU40" t="n">
        <v>1.76473</v>
      </c>
      <c r="HV40" t="n">
        <v>1.77226</v>
      </c>
      <c r="HW40" t="n">
        <v>1.77464</v>
      </c>
      <c r="HX40" t="n">
        <v>1.7767</v>
      </c>
      <c r="HY40" t="n">
        <v>1.78095</v>
      </c>
      <c r="HZ40" t="n">
        <v>1.7835</v>
      </c>
      <c r="IA40" t="n">
        <v>1.78985</v>
      </c>
      <c r="IB40" t="n">
        <v>1.79563</v>
      </c>
      <c r="IC40" t="n">
        <v>1.80296</v>
      </c>
      <c r="ID40" t="n">
        <v>1.80553</v>
      </c>
      <c r="IE40" t="n">
        <v>1.80936</v>
      </c>
      <c r="IF40" t="n">
        <v>1.81425</v>
      </c>
      <c r="IG40" t="n">
        <v>1.81591</v>
      </c>
      <c r="IH40" t="n">
        <v>1.82173</v>
      </c>
      <c r="II40" t="n">
        <v>1.82784</v>
      </c>
      <c r="IJ40" t="n">
        <v>1.83366</v>
      </c>
      <c r="IK40" t="n">
        <v>1.83686</v>
      </c>
      <c r="IL40" t="n">
        <v>1.84118</v>
      </c>
      <c r="IM40" t="n">
        <v>1.84664</v>
      </c>
      <c r="IN40" t="n">
        <v>1.85243</v>
      </c>
      <c r="IO40" t="n">
        <v>1.85841</v>
      </c>
      <c r="IP40" t="n">
        <v>1.86285</v>
      </c>
      <c r="IQ40" t="n">
        <v>1.8686</v>
      </c>
      <c r="IR40" t="n">
        <v>1.87146</v>
      </c>
      <c r="IS40" t="n">
        <v>1.87875</v>
      </c>
      <c r="IT40" t="n">
        <v>1.88265</v>
      </c>
      <c r="IU40" t="n">
        <v>1.88809</v>
      </c>
      <c r="IV40" t="n">
        <v>1.89128</v>
      </c>
      <c r="IW40" t="n">
        <v>1.89427</v>
      </c>
      <c r="IX40" t="n">
        <v>1.89839</v>
      </c>
      <c r="IY40" t="n">
        <v>1.90346</v>
      </c>
      <c r="IZ40" t="n">
        <v>1.90674</v>
      </c>
      <c r="JA40" t="n">
        <v>1.91097</v>
      </c>
      <c r="JB40" t="n">
        <v>1.91715</v>
      </c>
      <c r="JC40" t="n">
        <v>1.92199</v>
      </c>
      <c r="JD40" t="n">
        <v>1.9284</v>
      </c>
      <c r="JE40" t="n">
        <v>1.93224</v>
      </c>
      <c r="JF40" t="n">
        <v>1.93506</v>
      </c>
      <c r="JG40" t="n">
        <v>1.93796</v>
      </c>
      <c r="JH40" t="n">
        <v>1.94523</v>
      </c>
      <c r="JI40" t="n">
        <v>1.95418</v>
      </c>
      <c r="JJ40" t="n">
        <v>1.96121</v>
      </c>
      <c r="JK40" t="n">
        <v>1.96832</v>
      </c>
      <c r="JL40" t="n">
        <v>1.97299</v>
      </c>
      <c r="JM40" t="n">
        <v>1.97685</v>
      </c>
      <c r="JN40" t="n">
        <v>1.97858</v>
      </c>
      <c r="JO40" t="n">
        <v>1.9801</v>
      </c>
      <c r="JP40" t="n">
        <v>1.98432</v>
      </c>
      <c r="JQ40" t="n">
        <v>1.98871</v>
      </c>
      <c r="JR40" t="n">
        <v>1.99371</v>
      </c>
      <c r="JS40" t="n">
        <v>1.99867</v>
      </c>
      <c r="JT40" t="n">
        <v>2.00178</v>
      </c>
      <c r="JU40" t="n">
        <v>2.00505</v>
      </c>
      <c r="JV40" t="n">
        <v>2.00965</v>
      </c>
      <c r="JW40" t="n">
        <v>2.01578</v>
      </c>
      <c r="JX40" t="n">
        <v>2.0182</v>
      </c>
      <c r="JY40" t="n">
        <v>2.02419</v>
      </c>
      <c r="JZ40" t="n">
        <v>2.02968</v>
      </c>
      <c r="KA40" t="n">
        <v>2.03284</v>
      </c>
      <c r="KB40" t="n">
        <v>2.03503</v>
      </c>
      <c r="KC40" t="n">
        <v>2.03831</v>
      </c>
      <c r="KD40" t="n">
        <v>2.04239</v>
      </c>
      <c r="KE40" t="n">
        <v>2.04677</v>
      </c>
      <c r="KF40" t="n">
        <v>2.04974</v>
      </c>
      <c r="KG40" t="n">
        <v>2.0534</v>
      </c>
      <c r="KH40" t="n">
        <v>2.05679</v>
      </c>
      <c r="KI40" t="n">
        <v>2.05922</v>
      </c>
      <c r="KJ40" t="n">
        <v>2.06585</v>
      </c>
      <c r="KK40" t="n">
        <v>2.07042</v>
      </c>
      <c r="KL40" t="n">
        <v>2.07585</v>
      </c>
      <c r="KM40" t="n">
        <v>2.07894</v>
      </c>
      <c r="KN40" t="n">
        <v>2.08649</v>
      </c>
      <c r="KO40" t="n">
        <v>2.08869</v>
      </c>
      <c r="KP40" t="n">
        <v>2.09285</v>
      </c>
      <c r="KQ40" t="n">
        <v>2.09794</v>
      </c>
      <c r="KR40" t="n">
        <v>2.10149</v>
      </c>
      <c r="KS40" t="n">
        <v>2.10685</v>
      </c>
      <c r="KT40" t="n">
        <v>2.11547</v>
      </c>
      <c r="KU40" t="n">
        <v>2.12008</v>
      </c>
      <c r="KV40" t="n">
        <v>2.12256</v>
      </c>
      <c r="KW40" t="n">
        <v>2.12637</v>
      </c>
      <c r="KX40" t="n">
        <v>2.1299</v>
      </c>
      <c r="KY40" t="n">
        <v>2.13552</v>
      </c>
      <c r="KZ40" t="n">
        <v>2.14323</v>
      </c>
      <c r="LA40" t="n">
        <v>2.14883</v>
      </c>
      <c r="LB40" t="n">
        <v>2.15343</v>
      </c>
      <c r="LC40" t="n">
        <v>2.15618</v>
      </c>
      <c r="LD40" t="n">
        <v>2.16575</v>
      </c>
      <c r="LE40" t="n">
        <v>2.17219</v>
      </c>
      <c r="LF40" t="n">
        <v>2.17611</v>
      </c>
      <c r="LG40" t="n">
        <v>2.18215</v>
      </c>
      <c r="LH40" t="n">
        <v>2.19135</v>
      </c>
      <c r="LI40" t="n">
        <v>2.20107</v>
      </c>
      <c r="LJ40" t="n">
        <v>2.2038</v>
      </c>
      <c r="LK40" t="n">
        <v>2.20585</v>
      </c>
      <c r="LL40" t="n">
        <v>2.20975</v>
      </c>
      <c r="LM40" t="n">
        <v>2.21558</v>
      </c>
      <c r="LN40" t="n">
        <v>2.21815</v>
      </c>
      <c r="LO40" t="n">
        <v>2.2214</v>
      </c>
      <c r="LP40" t="n">
        <v>2.22699</v>
      </c>
      <c r="LQ40" t="n">
        <v>2.23163</v>
      </c>
      <c r="LR40" t="n">
        <v>2.23376</v>
      </c>
      <c r="LS40" t="n">
        <v>2.23758</v>
      </c>
      <c r="LT40" t="n">
        <v>2.24262</v>
      </c>
      <c r="LU40" t="n">
        <v>2.24839</v>
      </c>
      <c r="LV40" t="n">
        <v>2.25598</v>
      </c>
      <c r="LW40" t="n">
        <v>2.26315</v>
      </c>
      <c r="LX40" t="n">
        <v>2.27064</v>
      </c>
      <c r="LY40" t="n">
        <v>2.27692</v>
      </c>
      <c r="LZ40" t="n">
        <v>2.28182</v>
      </c>
      <c r="MA40" t="n">
        <v>2.28404</v>
      </c>
      <c r="MB40" t="n">
        <v>2.28885</v>
      </c>
      <c r="MC40" t="n">
        <v>2.29085</v>
      </c>
      <c r="MD40" t="n">
        <v>2.29493</v>
      </c>
      <c r="ME40" t="n">
        <v>2.30078</v>
      </c>
      <c r="MF40" t="n">
        <v>2.30552</v>
      </c>
      <c r="MG40" t="n">
        <v>2.30967</v>
      </c>
      <c r="MH40" t="n">
        <v>2.31326</v>
      </c>
      <c r="MI40" t="n">
        <v>2.3177</v>
      </c>
      <c r="MJ40" t="n">
        <v>2.3259</v>
      </c>
      <c r="MK40" t="n">
        <v>2.33836</v>
      </c>
      <c r="ML40" t="n">
        <v>2.34344</v>
      </c>
      <c r="MM40" t="n">
        <v>2.34648</v>
      </c>
      <c r="MN40" t="n">
        <v>2.35052</v>
      </c>
      <c r="MO40" t="n">
        <v>2.35639</v>
      </c>
      <c r="MP40" t="n">
        <v>2.36899</v>
      </c>
      <c r="MQ40" t="n">
        <v>2.37467</v>
      </c>
      <c r="MR40" t="n">
        <v>2.3808</v>
      </c>
      <c r="MS40" t="n">
        <v>2.39087</v>
      </c>
      <c r="MT40" t="n">
        <v>2.3968</v>
      </c>
      <c r="MU40" t="n">
        <v>2.40163</v>
      </c>
      <c r="MV40" t="n">
        <v>2.41162</v>
      </c>
      <c r="MW40" t="n">
        <v>2.41376</v>
      </c>
      <c r="MX40" t="n">
        <v>2.41944</v>
      </c>
      <c r="MY40" t="n">
        <v>2.42658</v>
      </c>
      <c r="MZ40" t="n">
        <v>2.43231</v>
      </c>
      <c r="NA40" t="n">
        <v>2.43662</v>
      </c>
      <c r="NB40" t="n">
        <v>2.44113</v>
      </c>
      <c r="NC40" t="n">
        <v>2.44323</v>
      </c>
      <c r="ND40" t="n">
        <v>2.44805</v>
      </c>
      <c r="NE40" t="n">
        <v>2.45705</v>
      </c>
      <c r="NF40" t="n">
        <v>2.47723</v>
      </c>
      <c r="NG40" t="n">
        <v>2.48232</v>
      </c>
      <c r="NH40" t="n">
        <v>2.48848</v>
      </c>
      <c r="NI40" t="n">
        <v>2.49414</v>
      </c>
      <c r="NJ40" t="n">
        <v>2.50392</v>
      </c>
      <c r="NK40" t="n">
        <v>2.51304</v>
      </c>
      <c r="NL40" t="n">
        <v>2.51971</v>
      </c>
      <c r="NM40" t="n">
        <v>2.5222</v>
      </c>
      <c r="NN40" t="n">
        <v>2.5273</v>
      </c>
      <c r="NO40" t="n">
        <v>2.53649</v>
      </c>
      <c r="NP40" t="n">
        <v>2.54471</v>
      </c>
      <c r="NQ40" t="n">
        <v>2.55304</v>
      </c>
      <c r="NR40" t="n">
        <v>2.5604</v>
      </c>
      <c r="NS40" t="n">
        <v>2.56739</v>
      </c>
      <c r="NT40" t="n">
        <v>2.57369</v>
      </c>
      <c r="NU40" t="n">
        <v>2.58096</v>
      </c>
      <c r="NV40" t="n">
        <v>2.58711</v>
      </c>
      <c r="NW40" t="n">
        <v>2.59078</v>
      </c>
      <c r="NX40" t="n">
        <v>2.5947</v>
      </c>
      <c r="NY40" t="n">
        <v>2.60133</v>
      </c>
      <c r="NZ40" t="n">
        <v>2.60407</v>
      </c>
      <c r="OA40" t="n">
        <v>2.60687</v>
      </c>
      <c r="OB40" t="n">
        <v>2.61413</v>
      </c>
      <c r="OC40" t="n">
        <v>2.61559</v>
      </c>
      <c r="OD40" t="n">
        <v>2.6167</v>
      </c>
      <c r="OE40" t="n">
        <v>2.62388</v>
      </c>
      <c r="OF40" t="n">
        <v>2.63272</v>
      </c>
      <c r="OG40" t="n">
        <v>2.64126</v>
      </c>
      <c r="OH40" t="n">
        <v>2.65433</v>
      </c>
      <c r="OI40" t="n">
        <v>2.66354</v>
      </c>
      <c r="OJ40" t="n">
        <v>2.66829</v>
      </c>
      <c r="OK40" t="n">
        <v>2.67159</v>
      </c>
      <c r="OL40" t="n">
        <v>2.67631</v>
      </c>
      <c r="OM40" t="n">
        <v>2.68034</v>
      </c>
      <c r="ON40" t="n">
        <v>2.68326</v>
      </c>
      <c r="OO40" t="n">
        <v>2.68862</v>
      </c>
      <c r="OP40" t="n">
        <v>2.69702</v>
      </c>
      <c r="OQ40" t="n">
        <v>2.69908</v>
      </c>
      <c r="OR40" t="n">
        <v>2.70015</v>
      </c>
      <c r="OS40" t="n">
        <v>2.70795</v>
      </c>
      <c r="OT40" t="n">
        <v>2.71554</v>
      </c>
      <c r="OU40" t="n">
        <v>2.72839</v>
      </c>
      <c r="OV40" t="n">
        <v>2.73199</v>
      </c>
      <c r="OW40" t="n">
        <v>2.73581</v>
      </c>
      <c r="OX40" t="n">
        <v>2.74169</v>
      </c>
      <c r="OY40" t="n">
        <v>2.75622</v>
      </c>
      <c r="OZ40" t="n">
        <v>2.76762</v>
      </c>
      <c r="PA40" t="n">
        <v>2.77705</v>
      </c>
      <c r="PB40" t="n">
        <v>2.78491</v>
      </c>
      <c r="PC40" t="n">
        <v>2.78992</v>
      </c>
      <c r="PD40" t="n">
        <v>2.79282</v>
      </c>
      <c r="PE40" t="n">
        <v>2.80155</v>
      </c>
      <c r="PF40" t="n">
        <v>2.80629</v>
      </c>
      <c r="PG40" t="n">
        <v>2.80996</v>
      </c>
      <c r="PH40" t="n">
        <v>2.81321</v>
      </c>
      <c r="PI40" t="n">
        <v>2.81974</v>
      </c>
      <c r="PJ40" t="n">
        <v>2.824</v>
      </c>
      <c r="PK40" t="n">
        <v>2.8289</v>
      </c>
      <c r="PL40" t="n">
        <v>2.83386</v>
      </c>
      <c r="PM40" t="n">
        <v>2.83674</v>
      </c>
      <c r="PN40" t="n">
        <v>2.84105</v>
      </c>
      <c r="PO40" t="n">
        <v>2.84598</v>
      </c>
      <c r="PP40" t="n">
        <v>2.85125</v>
      </c>
      <c r="PQ40" t="n">
        <v>2.8589</v>
      </c>
      <c r="PR40" t="n">
        <v>2.86553</v>
      </c>
      <c r="PS40" t="n">
        <v>2.87502</v>
      </c>
      <c r="PT40" t="n">
        <v>2.88594</v>
      </c>
      <c r="PU40" t="n">
        <v>2.89889</v>
      </c>
      <c r="PV40" t="n">
        <v>2.90186</v>
      </c>
      <c r="PW40" t="n">
        <v>2.90487</v>
      </c>
      <c r="PX40" t="n">
        <v>2.91495</v>
      </c>
      <c r="PY40" t="n">
        <v>2.92136</v>
      </c>
      <c r="PZ40" t="n">
        <v>2.9272</v>
      </c>
      <c r="QA40" t="n">
        <v>2.93423</v>
      </c>
      <c r="QB40" t="n">
        <v>2.93767</v>
      </c>
      <c r="QC40" t="n">
        <v>2.94659</v>
      </c>
      <c r="QD40" t="n">
        <v>2.95162</v>
      </c>
      <c r="QE40" t="n">
        <v>2.9567</v>
      </c>
      <c r="QF40" t="n">
        <v>2.96913</v>
      </c>
      <c r="QG40" t="n">
        <v>2.98213</v>
      </c>
      <c r="QH40" t="n">
        <v>2.98493</v>
      </c>
      <c r="QI40" t="n">
        <v>2.98981</v>
      </c>
      <c r="QJ40" t="n">
        <v>3.00067</v>
      </c>
      <c r="QK40" t="n">
        <v>3.00902</v>
      </c>
      <c r="QL40" t="n">
        <v>3.01702</v>
      </c>
      <c r="QM40" t="n">
        <v>3.02055</v>
      </c>
      <c r="QN40" t="n">
        <v>3.02833</v>
      </c>
      <c r="QO40" t="n">
        <v>3.03659</v>
      </c>
      <c r="QP40" t="n">
        <v>3.0428</v>
      </c>
      <c r="QQ40" t="n">
        <v>3.04954</v>
      </c>
      <c r="QR40" t="n">
        <v>3.05571</v>
      </c>
      <c r="QS40" t="n">
        <v>3.06455</v>
      </c>
      <c r="QT40" t="n">
        <v>3.07082</v>
      </c>
      <c r="QU40" t="n">
        <v>3.07287</v>
      </c>
      <c r="QV40" t="n">
        <v>3.07758</v>
      </c>
      <c r="QW40" t="n">
        <v>3.08338</v>
      </c>
      <c r="QX40" t="n">
        <v>3.08922</v>
      </c>
      <c r="QY40" t="n">
        <v>3.09345</v>
      </c>
      <c r="QZ40" t="n">
        <v>3.10181</v>
      </c>
      <c r="RA40" t="n">
        <v>3.10905</v>
      </c>
      <c r="RB40" t="n">
        <v>3.11627</v>
      </c>
      <c r="RC40" t="n">
        <v>3.12171</v>
      </c>
      <c r="RD40" t="n">
        <v>3.13422</v>
      </c>
      <c r="RE40" t="n">
        <v>3.14931</v>
      </c>
      <c r="RF40" t="n">
        <v>3.15694</v>
      </c>
      <c r="RG40" t="n">
        <v>3.16528</v>
      </c>
      <c r="RH40" t="n">
        <v>3.17856</v>
      </c>
      <c r="RI40" t="n">
        <v>3.19077</v>
      </c>
      <c r="RJ40" t="n">
        <v>3.20438</v>
      </c>
      <c r="RK40" t="n">
        <v>3.2116</v>
      </c>
      <c r="RL40" t="n">
        <v>3.21477</v>
      </c>
      <c r="RM40" t="n">
        <v>3.21772</v>
      </c>
      <c r="RN40" t="n">
        <v>3.22081</v>
      </c>
      <c r="RO40" t="n">
        <v>3.22596</v>
      </c>
      <c r="RP40" t="n">
        <v>3.23056</v>
      </c>
      <c r="RQ40" t="n">
        <v>3.23539</v>
      </c>
      <c r="RR40" t="n">
        <v>3.23819</v>
      </c>
      <c r="RS40" t="n">
        <v>3.24287</v>
      </c>
      <c r="RT40" t="n">
        <v>3.24874</v>
      </c>
      <c r="RU40" t="n">
        <v>3.25871</v>
      </c>
      <c r="RV40" t="n">
        <v>3.26369</v>
      </c>
      <c r="RW40" t="n">
        <v>3.2693</v>
      </c>
      <c r="RX40" t="n">
        <v>3.27816</v>
      </c>
      <c r="RY40" t="n">
        <v>3.28479</v>
      </c>
      <c r="RZ40" t="n">
        <v>3.28988</v>
      </c>
      <c r="SA40" t="n">
        <v>3.29379</v>
      </c>
      <c r="SB40" t="n">
        <v>3.29533</v>
      </c>
      <c r="SC40" t="n">
        <v>3.29941</v>
      </c>
      <c r="SD40" t="n">
        <v>3.3071</v>
      </c>
      <c r="SE40" t="n">
        <v>3.31147</v>
      </c>
      <c r="SF40" t="n">
        <v>3.32416</v>
      </c>
      <c r="SG40" t="n">
        <v>3.33289</v>
      </c>
      <c r="SH40" t="n">
        <v>3.33652</v>
      </c>
      <c r="SI40" t="n">
        <v>3.34619</v>
      </c>
      <c r="SJ40" t="n">
        <v>3.35559</v>
      </c>
      <c r="SK40" t="n">
        <v>3.36981</v>
      </c>
      <c r="SL40" t="n">
        <v>3.37549</v>
      </c>
      <c r="SM40" t="n">
        <v>3.38287</v>
      </c>
      <c r="SN40" t="n">
        <v>3.39726</v>
      </c>
      <c r="SO40" t="n">
        <v>3.40368</v>
      </c>
      <c r="SP40" t="n">
        <v>3.40827</v>
      </c>
      <c r="SQ40" t="n">
        <v>3.4244</v>
      </c>
      <c r="SR40" t="n">
        <v>3.44297</v>
      </c>
      <c r="SS40" t="n">
        <v>3.45245</v>
      </c>
      <c r="ST40" t="n">
        <v>3.46255</v>
      </c>
      <c r="SU40" t="n">
        <v>3.4682</v>
      </c>
      <c r="SV40" t="n">
        <v>3.47945</v>
      </c>
      <c r="SW40" t="n">
        <v>3.49268</v>
      </c>
      <c r="SX40" t="n">
        <v>3.50671</v>
      </c>
      <c r="SY40" t="n">
        <v>3.51337</v>
      </c>
      <c r="SZ40" t="n">
        <v>3.52265</v>
      </c>
      <c r="TA40" t="n">
        <v>3.5314</v>
      </c>
      <c r="TB40" t="n">
        <v>3.53872</v>
      </c>
      <c r="TC40" t="n">
        <v>3.54723</v>
      </c>
      <c r="TD40" t="n">
        <v>3.55993</v>
      </c>
      <c r="TE40" t="n">
        <v>3.56738</v>
      </c>
      <c r="TF40" t="n">
        <v>3.57216</v>
      </c>
      <c r="TG40" t="n">
        <v>3.57565</v>
      </c>
      <c r="TH40" t="n">
        <v>3.58695</v>
      </c>
      <c r="TI40" t="n">
        <v>3.59711</v>
      </c>
      <c r="TJ40" t="n">
        <v>3.60036</v>
      </c>
      <c r="TK40" t="n">
        <v>3.60445</v>
      </c>
      <c r="TL40" t="n">
        <v>3.61918</v>
      </c>
      <c r="TM40" t="n">
        <v>3.63594</v>
      </c>
      <c r="TN40" t="n">
        <v>3.64119</v>
      </c>
      <c r="TO40" t="n">
        <v>3.64974</v>
      </c>
      <c r="TP40" t="n">
        <v>3.65529</v>
      </c>
      <c r="TQ40" t="n">
        <v>3.66017</v>
      </c>
      <c r="TR40" t="n">
        <v>3.66769</v>
      </c>
      <c r="TS40" t="n">
        <v>3.67587</v>
      </c>
      <c r="TT40" t="n">
        <v>3.69004</v>
      </c>
      <c r="TU40" t="n">
        <v>3.69493</v>
      </c>
      <c r="TV40" t="n">
        <v>3.70178</v>
      </c>
      <c r="TW40" t="n">
        <v>3.70675</v>
      </c>
      <c r="TX40" t="n">
        <v>3.71121</v>
      </c>
      <c r="TY40" t="n">
        <v>3.72037</v>
      </c>
      <c r="TZ40" t="n">
        <v>3.73844</v>
      </c>
      <c r="UA40" t="n">
        <v>3.74667</v>
      </c>
      <c r="UB40" t="n">
        <v>3.75562</v>
      </c>
      <c r="UC40" t="n">
        <v>3.76196</v>
      </c>
      <c r="UD40" t="n">
        <v>3.77657</v>
      </c>
      <c r="UE40" t="n">
        <v>3.78306</v>
      </c>
      <c r="UF40" t="n">
        <v>3.78698</v>
      </c>
      <c r="UG40" t="n">
        <v>3.79738</v>
      </c>
      <c r="UH40" t="n">
        <v>3.80673</v>
      </c>
      <c r="UI40" t="n">
        <v>3.8121</v>
      </c>
      <c r="UJ40" t="n">
        <v>3.81692</v>
      </c>
      <c r="UK40" t="n">
        <v>3.82633</v>
      </c>
      <c r="UL40" t="n">
        <v>3.83874</v>
      </c>
      <c r="UM40" t="n">
        <v>3.84444</v>
      </c>
      <c r="UN40" t="n">
        <v>3.85137</v>
      </c>
      <c r="UO40" t="n">
        <v>3.85949</v>
      </c>
      <c r="UP40" t="n">
        <v>3.86576</v>
      </c>
      <c r="UQ40" t="n">
        <v>3.86762</v>
      </c>
      <c r="UR40" t="n">
        <v>3.8731</v>
      </c>
      <c r="US40" t="n">
        <v>3.88659</v>
      </c>
      <c r="UT40" t="n">
        <v>3.89748</v>
      </c>
      <c r="UU40" t="n">
        <v>3.90052</v>
      </c>
      <c r="UV40" t="n">
        <v>3.90715</v>
      </c>
      <c r="UW40" t="n">
        <v>3.91655</v>
      </c>
      <c r="UX40" t="n">
        <v>3.92056</v>
      </c>
      <c r="UY40" t="n">
        <v>3.92401</v>
      </c>
      <c r="UZ40" t="n">
        <v>3.93238</v>
      </c>
      <c r="VA40" t="n">
        <v>3.94401</v>
      </c>
      <c r="VB40" t="n">
        <v>3.95475</v>
      </c>
      <c r="VC40" t="n">
        <v>3.96038</v>
      </c>
      <c r="VD40" t="n">
        <v>3.96735</v>
      </c>
      <c r="VE40" t="n">
        <v>3.97575</v>
      </c>
      <c r="VF40" t="n">
        <v>3.9816</v>
      </c>
      <c r="VG40" t="n">
        <v>3.99066</v>
      </c>
      <c r="VH40" t="n">
        <v>4.00458</v>
      </c>
      <c r="VI40" t="n">
        <v>4.01778</v>
      </c>
      <c r="VJ40" t="n">
        <v>4.03014</v>
      </c>
      <c r="VK40" t="n">
        <v>4.03495</v>
      </c>
      <c r="VL40" t="n">
        <v>4.05072</v>
      </c>
      <c r="VM40" t="n">
        <v>4.06683</v>
      </c>
      <c r="VN40" t="n">
        <v>4.08316</v>
      </c>
      <c r="VO40" t="n">
        <v>4.0942</v>
      </c>
      <c r="VP40" t="n">
        <v>4.10377</v>
      </c>
      <c r="VQ40" t="n">
        <v>4.1156</v>
      </c>
      <c r="VR40" t="n">
        <v>4.13767</v>
      </c>
      <c r="VS40" t="n">
        <v>4.14658</v>
      </c>
      <c r="VT40" t="n">
        <v>4.15393</v>
      </c>
      <c r="VU40" t="n">
        <v>4.16038</v>
      </c>
      <c r="VV40" t="n">
        <v>4.18214</v>
      </c>
      <c r="VW40" t="n">
        <v>4.19518</v>
      </c>
      <c r="VX40" t="n">
        <v>4.20741</v>
      </c>
      <c r="VY40" t="n">
        <v>4.21929</v>
      </c>
      <c r="VZ40" t="n">
        <v>4.22738</v>
      </c>
      <c r="WA40" t="n">
        <v>4.23841</v>
      </c>
      <c r="WB40" t="n">
        <v>4.25721</v>
      </c>
      <c r="WC40" t="n">
        <v>4.28454</v>
      </c>
      <c r="WD40" t="n">
        <v>4.29925</v>
      </c>
      <c r="WE40" t="n">
        <v>4.30731</v>
      </c>
      <c r="WF40" t="n">
        <v>4.31727</v>
      </c>
      <c r="WG40" t="n">
        <v>4.32592</v>
      </c>
      <c r="WH40" t="n">
        <v>4.33294</v>
      </c>
      <c r="WI40" t="n">
        <v>4.34036</v>
      </c>
      <c r="WJ40" t="n">
        <v>4.35624</v>
      </c>
      <c r="WK40" t="n">
        <v>4.37037</v>
      </c>
      <c r="WL40" t="n">
        <v>4.38063</v>
      </c>
      <c r="WM40" t="n">
        <v>4.39467</v>
      </c>
      <c r="WN40" t="n">
        <v>4.40918</v>
      </c>
      <c r="WO40" t="n">
        <v>4.42115</v>
      </c>
      <c r="WP40" t="n">
        <v>4.42798</v>
      </c>
      <c r="WQ40" t="n">
        <v>4.43741</v>
      </c>
      <c r="WR40" t="n">
        <v>4.43954</v>
      </c>
      <c r="WS40" t="n">
        <v>4.44792</v>
      </c>
      <c r="WT40" t="n">
        <v>4.45339</v>
      </c>
      <c r="WU40" t="n">
        <v>4.4585</v>
      </c>
      <c r="WV40" t="n">
        <v>4.46643</v>
      </c>
      <c r="WW40" t="n">
        <v>4.4779</v>
      </c>
      <c r="WX40" t="n">
        <v>4.48601</v>
      </c>
      <c r="WY40" t="n">
        <v>4.49214</v>
      </c>
      <c r="WZ40" t="n">
        <v>4.49916</v>
      </c>
      <c r="XA40" t="n">
        <v>4.50471</v>
      </c>
      <c r="XB40" t="n">
        <v>4.50716</v>
      </c>
      <c r="XC40" t="n">
        <v>4.5159</v>
      </c>
      <c r="XD40" t="n">
        <v>4.5236</v>
      </c>
      <c r="XE40" t="n">
        <v>4.53703</v>
      </c>
      <c r="XF40" t="n">
        <v>4.5464</v>
      </c>
      <c r="XG40" t="n">
        <v>4.55607</v>
      </c>
      <c r="XH40" t="n">
        <v>4.56049</v>
      </c>
      <c r="XI40" t="n">
        <v>4.56981</v>
      </c>
      <c r="XJ40" t="n">
        <v>4.57796</v>
      </c>
      <c r="XK40" t="n">
        <v>4.58514</v>
      </c>
      <c r="XL40" t="n">
        <v>4.5975</v>
      </c>
      <c r="XM40" t="n">
        <v>4.60834</v>
      </c>
      <c r="XN40" t="n">
        <v>4.62644</v>
      </c>
      <c r="XO40" t="n">
        <v>4.63664</v>
      </c>
      <c r="XP40" t="n">
        <v>4.65201</v>
      </c>
      <c r="XQ40" t="n">
        <v>4.66655</v>
      </c>
      <c r="XR40" t="n">
        <v>4.67811</v>
      </c>
      <c r="XS40" t="n">
        <v>4.68397</v>
      </c>
      <c r="XT40" t="n">
        <v>4.6907</v>
      </c>
      <c r="XU40" t="n">
        <v>4.71096</v>
      </c>
      <c r="XV40" t="n">
        <v>4.71715</v>
      </c>
      <c r="XW40" t="n">
        <v>4.7259</v>
      </c>
      <c r="XX40" t="n">
        <v>4.73756</v>
      </c>
      <c r="XY40" t="n">
        <v>4.73971</v>
      </c>
      <c r="XZ40" t="n">
        <v>4.74044</v>
      </c>
      <c r="YA40" t="n">
        <v>4.75955</v>
      </c>
      <c r="YB40" t="n">
        <v>4.77374</v>
      </c>
      <c r="YC40" t="n">
        <v>4.78669</v>
      </c>
      <c r="YD40" t="n">
        <v>4.79313</v>
      </c>
      <c r="YE40" t="n">
        <v>4.79989</v>
      </c>
      <c r="YF40" t="n">
        <v>4.80409</v>
      </c>
      <c r="YG40" t="n">
        <v>4.81252</v>
      </c>
      <c r="YH40" t="n">
        <v>4.82261</v>
      </c>
      <c r="YI40" t="n">
        <v>4.83273</v>
      </c>
      <c r="YJ40" t="n">
        <v>4.845</v>
      </c>
      <c r="YK40" t="n">
        <v>4.85518</v>
      </c>
      <c r="YL40" t="n">
        <v>4.86914</v>
      </c>
      <c r="YM40" t="n">
        <v>4.88689</v>
      </c>
      <c r="YN40" t="n">
        <v>4.90084</v>
      </c>
      <c r="YO40" t="n">
        <v>4.9088</v>
      </c>
      <c r="YP40" t="n">
        <v>4.92529</v>
      </c>
      <c r="YQ40" t="n">
        <v>4.94425</v>
      </c>
      <c r="YR40" t="n">
        <v>4.96748</v>
      </c>
      <c r="YS40" t="n">
        <v>4.97483</v>
      </c>
      <c r="YT40" t="n">
        <v>4.97875</v>
      </c>
      <c r="YU40" t="n">
        <v>4.98452</v>
      </c>
      <c r="YV40" t="n">
        <v>4.99032</v>
      </c>
      <c r="YW40" t="n">
        <v>5.00227</v>
      </c>
      <c r="YX40" t="n">
        <v>5.00948</v>
      </c>
      <c r="YY40" t="n">
        <v>5.01566</v>
      </c>
      <c r="YZ40" t="n">
        <v>5.02489</v>
      </c>
      <c r="ZA40" t="n">
        <v>5.03464</v>
      </c>
      <c r="ZB40" t="n">
        <v>5.04006</v>
      </c>
      <c r="ZC40" t="n">
        <v>5.05169</v>
      </c>
      <c r="ZD40" t="n">
        <v>5.06152</v>
      </c>
      <c r="ZE40" t="n">
        <v>5.07706</v>
      </c>
      <c r="ZF40" t="n">
        <v>5.09414</v>
      </c>
      <c r="ZG40" t="n">
        <v>5.09661</v>
      </c>
      <c r="ZH40" t="n">
        <v>5.10257</v>
      </c>
      <c r="ZI40" t="n">
        <v>5.12436</v>
      </c>
      <c r="ZJ40" t="n">
        <v>5.13749</v>
      </c>
      <c r="ZK40" t="n">
        <v>5.14597</v>
      </c>
      <c r="ZL40" t="n">
        <v>5.1598</v>
      </c>
      <c r="ZM40" t="n">
        <v>5.16627</v>
      </c>
      <c r="ZN40" t="n">
        <v>5.17461</v>
      </c>
      <c r="ZO40" t="n">
        <v>5.17783</v>
      </c>
      <c r="ZP40" t="n">
        <v>5.18261</v>
      </c>
      <c r="ZQ40" t="n">
        <v>5.18883</v>
      </c>
      <c r="ZR40" t="n">
        <v>5.20499</v>
      </c>
      <c r="ZS40" t="n">
        <v>5.21803</v>
      </c>
      <c r="ZT40" t="n">
        <v>5.23329</v>
      </c>
      <c r="ZU40" t="n">
        <v>5.2504</v>
      </c>
      <c r="ZV40" t="n">
        <v>5.26635</v>
      </c>
      <c r="ZW40" t="n">
        <v>5.28103</v>
      </c>
      <c r="ZX40" t="n">
        <v>5.28821</v>
      </c>
      <c r="ZY40" t="n">
        <v>5.2957</v>
      </c>
      <c r="ZZ40" t="n">
        <v>5.30606</v>
      </c>
      <c r="AAA40" t="n">
        <v>5.3246</v>
      </c>
      <c r="AAB40" t="n">
        <v>5.33451</v>
      </c>
      <c r="AAC40" t="n">
        <v>5.33693</v>
      </c>
      <c r="AAD40" t="n">
        <v>5.33956</v>
      </c>
      <c r="AAE40" t="n">
        <v>5.34314</v>
      </c>
      <c r="AAF40" t="n">
        <v>5.3529</v>
      </c>
      <c r="AAG40" t="n">
        <v>5.35979</v>
      </c>
      <c r="AAH40" t="n">
        <v>5.36849</v>
      </c>
      <c r="AAI40" t="n">
        <v>5.37801</v>
      </c>
      <c r="AAJ40" t="n">
        <v>5.38691</v>
      </c>
      <c r="AAK40" t="n">
        <v>5.39644</v>
      </c>
      <c r="AAL40" t="n">
        <v>5.40987</v>
      </c>
      <c r="AAM40" t="n">
        <v>5.42176</v>
      </c>
      <c r="AAN40" t="n">
        <v>5.43434</v>
      </c>
      <c r="AAO40" t="n">
        <v>5.46026</v>
      </c>
      <c r="AAP40" t="n">
        <v>5.47425</v>
      </c>
      <c r="AAQ40" t="n">
        <v>5.494</v>
      </c>
      <c r="AAR40" t="n">
        <v>5.50535</v>
      </c>
      <c r="AAS40" t="n">
        <v>5.5276</v>
      </c>
      <c r="AAT40" t="n">
        <v>5.54451</v>
      </c>
      <c r="AAU40" t="n">
        <v>5.55734</v>
      </c>
      <c r="AAV40" t="n">
        <v>5.57252</v>
      </c>
      <c r="AAW40" t="n">
        <v>5.57929</v>
      </c>
      <c r="AAX40" t="n">
        <v>5.59678</v>
      </c>
      <c r="AAY40" t="n">
        <v>5.61225</v>
      </c>
      <c r="AAZ40" t="n">
        <v>5.62332</v>
      </c>
      <c r="ABA40" t="n">
        <v>5.63863</v>
      </c>
      <c r="ABB40" t="n">
        <v>5.65089</v>
      </c>
      <c r="ABC40" t="n">
        <v>5.66311</v>
      </c>
      <c r="ABD40" t="n">
        <v>5.68119</v>
      </c>
      <c r="ABE40" t="n">
        <v>5.69746</v>
      </c>
      <c r="ABF40" t="n">
        <v>5.71489</v>
      </c>
      <c r="ABG40" t="n">
        <v>5.72901</v>
      </c>
      <c r="ABH40" t="n">
        <v>5.75129</v>
      </c>
      <c r="ABI40" t="n">
        <v>5.76771</v>
      </c>
      <c r="ABJ40" t="n">
        <v>5.78938</v>
      </c>
      <c r="ABK40" t="n">
        <v>5.79998</v>
      </c>
      <c r="ABL40" t="n">
        <v>5.8118</v>
      </c>
      <c r="ABM40" t="n">
        <v>5.83151</v>
      </c>
      <c r="ABN40" t="n">
        <v>5.85721</v>
      </c>
      <c r="ABO40" t="n">
        <v>5.8792</v>
      </c>
      <c r="ABP40" t="n">
        <v>5.8936</v>
      </c>
      <c r="ABQ40" t="n">
        <v>5.91249</v>
      </c>
      <c r="ABR40" t="n">
        <v>5.93116</v>
      </c>
      <c r="ABS40" t="n">
        <v>5.94032</v>
      </c>
      <c r="ABT40" t="n">
        <v>5.94985</v>
      </c>
      <c r="ABU40" t="n">
        <v>5.96765</v>
      </c>
      <c r="ABV40" t="n">
        <v>5.97618</v>
      </c>
      <c r="ABW40" t="n">
        <v>5.98301</v>
      </c>
      <c r="ABX40" t="n">
        <v>5.99153</v>
      </c>
      <c r="ABY40" t="n">
        <v>6.00576</v>
      </c>
      <c r="ABZ40" t="n">
        <v>6.02045</v>
      </c>
      <c r="ACA40" t="n">
        <v>6.02317</v>
      </c>
      <c r="ACB40" t="n">
        <v>6.03455</v>
      </c>
      <c r="ACC40" t="n">
        <v>6.05278</v>
      </c>
      <c r="ACD40" t="n">
        <v>6.07893</v>
      </c>
      <c r="ACE40" t="n">
        <v>6.10279</v>
      </c>
      <c r="ACF40" t="n">
        <v>6.11674</v>
      </c>
      <c r="ACG40" t="n">
        <v>6.12415</v>
      </c>
      <c r="ACH40" t="n">
        <v>6.13852</v>
      </c>
      <c r="ACI40" t="n">
        <v>6.1675</v>
      </c>
      <c r="ACJ40" t="n">
        <v>6.1902</v>
      </c>
      <c r="ACK40" t="n">
        <v>6.21334</v>
      </c>
      <c r="ACL40" t="n">
        <v>6.24097</v>
      </c>
      <c r="ACM40" t="n">
        <v>6.27782</v>
      </c>
      <c r="ACN40" t="n">
        <v>6.28691</v>
      </c>
      <c r="ACO40" t="n">
        <v>6.30518</v>
      </c>
      <c r="ACP40" t="n">
        <v>6.31988</v>
      </c>
      <c r="ACQ40" t="n">
        <v>6.33306</v>
      </c>
      <c r="ACR40" t="n">
        <v>6.34937</v>
      </c>
      <c r="ACS40" t="n">
        <v>6.36086</v>
      </c>
      <c r="ACT40" t="n">
        <v>6.37658</v>
      </c>
      <c r="ACU40" t="n">
        <v>6.395</v>
      </c>
      <c r="ACV40" t="n">
        <v>6.4145</v>
      </c>
      <c r="ACW40" t="n">
        <v>6.42488</v>
      </c>
      <c r="ACX40" t="n">
        <v>6.44403</v>
      </c>
      <c r="ACY40" t="n">
        <v>6.46775</v>
      </c>
      <c r="ACZ40" t="n">
        <v>6.47963</v>
      </c>
      <c r="ADA40" t="n">
        <v>6.50072</v>
      </c>
      <c r="ADB40" t="n">
        <v>6.52195</v>
      </c>
      <c r="ADC40" t="n">
        <v>6.53571</v>
      </c>
      <c r="ADD40" t="n">
        <v>6.54719</v>
      </c>
      <c r="ADE40" t="n">
        <v>6.55529</v>
      </c>
      <c r="ADF40" t="n">
        <v>6.58051</v>
      </c>
      <c r="ADG40" t="n">
        <v>6.60011</v>
      </c>
      <c r="ADH40" t="n">
        <v>6.60598</v>
      </c>
      <c r="ADI40" t="n">
        <v>6.62083</v>
      </c>
      <c r="ADJ40" t="n">
        <v>6.64356</v>
      </c>
      <c r="ADK40" t="n">
        <v>6.66521</v>
      </c>
      <c r="ADL40" t="n">
        <v>6.68208</v>
      </c>
      <c r="ADM40" t="n">
        <v>6.69138</v>
      </c>
      <c r="ADN40" t="n">
        <v>6.70663</v>
      </c>
      <c r="ADO40" t="n">
        <v>6.72375</v>
      </c>
      <c r="ADP40" t="n">
        <v>6.74272</v>
      </c>
      <c r="ADQ40" t="n">
        <v>6.76891</v>
      </c>
      <c r="ADR40" t="n">
        <v>6.78488</v>
      </c>
      <c r="ADS40" t="n">
        <v>6.80083</v>
      </c>
      <c r="ADT40" t="n">
        <v>6.82253</v>
      </c>
      <c r="ADU40" t="n">
        <v>6.85473</v>
      </c>
      <c r="ADV40" t="n">
        <v>6.87786</v>
      </c>
      <c r="ADW40" t="n">
        <v>6.89309</v>
      </c>
      <c r="ADX40" t="n">
        <v>6.9124</v>
      </c>
      <c r="ADY40" t="n">
        <v>6.94315</v>
      </c>
      <c r="ADZ40" t="n">
        <v>6.95305</v>
      </c>
      <c r="AEA40" t="n">
        <v>6.9594</v>
      </c>
      <c r="AEB40" t="n">
        <v>6.97366</v>
      </c>
      <c r="AEC40" t="n">
        <v>6.98215</v>
      </c>
      <c r="AED40" t="n">
        <v>6.99791</v>
      </c>
      <c r="AEE40" t="n">
        <v>7.01688</v>
      </c>
      <c r="AEF40" t="n">
        <v>7.03404</v>
      </c>
      <c r="AEG40" t="n">
        <v>7.06101</v>
      </c>
      <c r="AEH40" t="n">
        <v>7.11362</v>
      </c>
      <c r="AEI40" t="n">
        <v>7.12812</v>
      </c>
      <c r="AEJ40" t="n">
        <v>7.14051</v>
      </c>
      <c r="AEK40" t="n">
        <v>7.15035</v>
      </c>
      <c r="AEL40" t="n">
        <v>7.18579</v>
      </c>
      <c r="AEM40" t="n">
        <v>7.20529</v>
      </c>
      <c r="AEN40" t="n">
        <v>7.22625</v>
      </c>
      <c r="AEO40" t="n">
        <v>7.242</v>
      </c>
      <c r="AEP40" t="n">
        <v>7.26509</v>
      </c>
      <c r="AEQ40" t="n">
        <v>7.28445</v>
      </c>
      <c r="AER40" t="n">
        <v>7.29903</v>
      </c>
      <c r="AES40" t="n">
        <v>7.30604</v>
      </c>
      <c r="AET40" t="n">
        <v>7.32311</v>
      </c>
      <c r="AEU40" t="n">
        <v>7.35552</v>
      </c>
      <c r="AEV40" t="n">
        <v>7.39987</v>
      </c>
      <c r="AEW40" t="n">
        <v>7.41492</v>
      </c>
      <c r="AEX40" t="n">
        <v>7.422</v>
      </c>
      <c r="AEY40" t="n">
        <v>7.43307</v>
      </c>
      <c r="AEZ40" t="n">
        <v>7.44245</v>
      </c>
      <c r="AFA40" t="n">
        <v>7.4543</v>
      </c>
      <c r="AFB40" t="n">
        <v>7.47312</v>
      </c>
      <c r="AFC40" t="n">
        <v>7.50571</v>
      </c>
      <c r="AFD40" t="n">
        <v>7.52472</v>
      </c>
      <c r="AFE40" t="n">
        <v>7.57562</v>
      </c>
      <c r="AFF40" t="n">
        <v>7.6281</v>
      </c>
      <c r="AFG40" t="n">
        <v>7.66429</v>
      </c>
      <c r="AFH40" t="n">
        <v>7.69262</v>
      </c>
      <c r="AFI40" t="n">
        <v>7.71834</v>
      </c>
      <c r="AFJ40" t="n">
        <v>7.75827</v>
      </c>
      <c r="AFK40" t="n">
        <v>7.76933</v>
      </c>
      <c r="AFL40" t="n">
        <v>7.77789</v>
      </c>
      <c r="AFM40" t="n">
        <v>7.79866</v>
      </c>
      <c r="AFN40" t="n">
        <v>7.82716</v>
      </c>
      <c r="AFO40" t="n">
        <v>7.85755</v>
      </c>
      <c r="AFP40" t="n">
        <v>7.88942</v>
      </c>
      <c r="AFQ40" t="n">
        <v>7.93428</v>
      </c>
      <c r="AFR40" t="n">
        <v>7.957</v>
      </c>
      <c r="AFS40" t="n">
        <v>7.98058</v>
      </c>
      <c r="AFT40" t="n">
        <v>8.0047</v>
      </c>
      <c r="AFU40" t="n">
        <v>8.042260000000001</v>
      </c>
      <c r="AFV40" t="n">
        <v>8.07992</v>
      </c>
      <c r="AFW40" t="n">
        <v>8.09639</v>
      </c>
      <c r="AFX40" t="n">
        <v>8.13508</v>
      </c>
      <c r="AFY40" t="n">
        <v>8.149179999999999</v>
      </c>
      <c r="AFZ40" t="n">
        <v>8.162240000000001</v>
      </c>
      <c r="AGA40" t="n">
        <v>8.17653</v>
      </c>
      <c r="AGB40" t="n">
        <v>8.20618</v>
      </c>
      <c r="AGC40" t="n">
        <v>8.23174</v>
      </c>
      <c r="AGD40" t="n">
        <v>8.250730000000001</v>
      </c>
      <c r="AGE40" t="n">
        <v>8.264379999999999</v>
      </c>
      <c r="AGF40" t="n">
        <v>8.285349999999999</v>
      </c>
      <c r="AGG40" t="n">
        <v>8.30988</v>
      </c>
      <c r="AGH40" t="n">
        <v>8.34069</v>
      </c>
      <c r="AGI40" t="n">
        <v>8.36387</v>
      </c>
      <c r="AGJ40" t="n">
        <v>8.376250000000001</v>
      </c>
      <c r="AGK40" t="n">
        <v>8.39509</v>
      </c>
      <c r="AGL40" t="n">
        <v>8.43366</v>
      </c>
      <c r="AGM40" t="n">
        <v>8.45336</v>
      </c>
      <c r="AGN40" t="n">
        <v>8.49446</v>
      </c>
      <c r="AGO40" t="n">
        <v>8.521599999999999</v>
      </c>
      <c r="AGP40" t="n">
        <v>8.542630000000001</v>
      </c>
      <c r="AGQ40" t="n">
        <v>8.58616</v>
      </c>
      <c r="AGR40" t="n">
        <v>8.647690000000001</v>
      </c>
      <c r="AGS40" t="n">
        <v>8.68324</v>
      </c>
      <c r="AGT40" t="n">
        <v>8.693960000000001</v>
      </c>
      <c r="AGU40" t="n">
        <v>8.739229999999999</v>
      </c>
      <c r="AGV40" t="n">
        <v>8.77638</v>
      </c>
      <c r="AGW40" t="n">
        <v>8.81005</v>
      </c>
      <c r="AGX40" t="n">
        <v>8.85732</v>
      </c>
      <c r="AGY40" t="n">
        <v>8.87677</v>
      </c>
      <c r="AGZ40" t="n">
        <v>8.905760000000001</v>
      </c>
      <c r="AHA40" t="n">
        <v>8.931570000000001</v>
      </c>
      <c r="AHB40" t="n">
        <v>8.97724</v>
      </c>
      <c r="AHC40" t="n">
        <v>8.997030000000001</v>
      </c>
      <c r="AHD40" t="n">
        <v>9.033149999999999</v>
      </c>
      <c r="AHE40" t="n">
        <v>9.080500000000001</v>
      </c>
      <c r="AHF40" t="n">
        <v>9.12397</v>
      </c>
      <c r="AHG40" t="n">
        <v>9.177339999999999</v>
      </c>
      <c r="AHH40" t="n">
        <v>9.21809</v>
      </c>
      <c r="AHI40" t="n">
        <v>9.266920000000001</v>
      </c>
      <c r="AHJ40" t="n">
        <v>9.291359999999999</v>
      </c>
      <c r="AHK40" t="n">
        <v>9.338850000000001</v>
      </c>
      <c r="AHL40" t="n">
        <v>9.3668</v>
      </c>
      <c r="AHM40" t="n">
        <v>9.413970000000001</v>
      </c>
      <c r="AHN40" t="n">
        <v>9.46874</v>
      </c>
      <c r="AHO40" t="n">
        <v>9.51092</v>
      </c>
      <c r="AHP40" t="n">
        <v>9.579660000000001</v>
      </c>
      <c r="AHQ40" t="n">
        <v>9.650029999999999</v>
      </c>
      <c r="AHR40" t="n">
        <v>9.698510000000001</v>
      </c>
      <c r="AHS40" t="n">
        <v>9.70749</v>
      </c>
      <c r="AHT40" t="n">
        <v>9.730919999999999</v>
      </c>
      <c r="AHU40" t="n">
        <v>9.769640000000001</v>
      </c>
      <c r="AHV40" t="n">
        <v>9.809049999999999</v>
      </c>
      <c r="AHW40" t="n">
        <v>9.871930000000001</v>
      </c>
      <c r="AHX40" t="n">
        <v>9.946210000000001</v>
      </c>
      <c r="AHY40" t="n">
        <v>9.98306</v>
      </c>
      <c r="AHZ40" t="n">
        <v>10.0524</v>
      </c>
      <c r="AIA40" t="n">
        <v>10.07881</v>
      </c>
      <c r="AIB40" t="n">
        <v>10.12186</v>
      </c>
      <c r="AIC40" t="n">
        <v>10.18479</v>
      </c>
      <c r="AID40" t="n">
        <v>10.22399</v>
      </c>
      <c r="AIE40" t="n">
        <v>10.31009</v>
      </c>
      <c r="AIF40" t="n">
        <v>10.37254</v>
      </c>
      <c r="AIG40" t="n">
        <v>10.43897</v>
      </c>
      <c r="AIH40" t="n">
        <v>10.47989</v>
      </c>
      <c r="AII40" t="n">
        <v>10.53578</v>
      </c>
      <c r="AIJ40" t="n">
        <v>10.58336</v>
      </c>
      <c r="AIK40" t="n">
        <v>10.61232</v>
      </c>
      <c r="AIL40" t="n">
        <v>10.64829</v>
      </c>
      <c r="AIM40" t="n">
        <v>10.70132</v>
      </c>
      <c r="AIN40" t="n">
        <v>10.74391</v>
      </c>
      <c r="AIO40" t="n">
        <v>10.80345</v>
      </c>
      <c r="AIP40" t="n">
        <v>10.87292</v>
      </c>
      <c r="AIQ40" t="n">
        <v>10.93001</v>
      </c>
      <c r="AIR40" t="n">
        <v>11.02302</v>
      </c>
      <c r="AIS40" t="n">
        <v>11.08119</v>
      </c>
      <c r="AIT40" t="n">
        <v>11.15196</v>
      </c>
      <c r="AIU40" t="n">
        <v>11.21744</v>
      </c>
      <c r="AIV40" t="n">
        <v>11.2753</v>
      </c>
      <c r="AIW40" t="n">
        <v>11.30339</v>
      </c>
      <c r="AIX40" t="n">
        <v>11.39126</v>
      </c>
      <c r="AIY40" t="n">
        <v>11.47589</v>
      </c>
      <c r="AIZ40" t="n">
        <v>11.5683</v>
      </c>
      <c r="AJA40" t="n">
        <v>11.6269</v>
      </c>
      <c r="AJB40" t="n">
        <v>11.73561</v>
      </c>
      <c r="AJC40" t="n">
        <v>11.82039</v>
      </c>
      <c r="AJD40" t="n">
        <v>11.8662</v>
      </c>
      <c r="AJE40" t="n">
        <v>11.91323</v>
      </c>
      <c r="AJF40" t="n">
        <v>11.96716</v>
      </c>
      <c r="AJG40" t="n">
        <v>12.03062</v>
      </c>
      <c r="AJH40" t="n">
        <v>12.12248</v>
      </c>
      <c r="AJI40" t="n">
        <v>12.24316</v>
      </c>
      <c r="AJJ40" t="n">
        <v>12.33827</v>
      </c>
      <c r="AJK40" t="n">
        <v>12.46371</v>
      </c>
      <c r="AJL40" t="n">
        <v>12.55046</v>
      </c>
      <c r="AJM40" t="n">
        <v>12.64387</v>
      </c>
      <c r="AJN40" t="n">
        <v>12.70655</v>
      </c>
      <c r="AJO40" t="n">
        <v>12.78891</v>
      </c>
      <c r="AJP40" t="n">
        <v>12.88344</v>
      </c>
      <c r="AJQ40" t="n">
        <v>12.95527</v>
      </c>
      <c r="AJR40" t="n">
        <v>13.02105</v>
      </c>
      <c r="AJS40" t="n">
        <v>13.12182</v>
      </c>
      <c r="AJT40" t="n">
        <v>13.2686</v>
      </c>
      <c r="AJU40" t="n">
        <v>13.54919</v>
      </c>
      <c r="AJV40" t="n">
        <v>13.72695</v>
      </c>
      <c r="AJW40" t="n">
        <v>13.85997</v>
      </c>
      <c r="AJX40" t="n">
        <v>13.9339</v>
      </c>
      <c r="AJY40" t="n">
        <v>14.03306</v>
      </c>
      <c r="AJZ40" t="n">
        <v>14.14438</v>
      </c>
      <c r="AKA40" t="n">
        <v>14.29071</v>
      </c>
      <c r="AKB40" t="n">
        <v>14.50412</v>
      </c>
      <c r="AKC40" t="n">
        <v>14.58385</v>
      </c>
      <c r="AKD40" t="n">
        <v>14.79824</v>
      </c>
      <c r="AKE40" t="n">
        <v>14.90971</v>
      </c>
      <c r="AKF40" t="n">
        <v>14.98683</v>
      </c>
      <c r="AKG40" t="n">
        <v>15.1039</v>
      </c>
      <c r="AKH40" t="n">
        <v>15.36531</v>
      </c>
      <c r="AKI40" t="n">
        <v>15.58874</v>
      </c>
      <c r="AKJ40" t="n">
        <v>15.93808</v>
      </c>
      <c r="AKK40" t="n">
        <v>16.18143</v>
      </c>
      <c r="AKL40" t="n">
        <v>16.35265</v>
      </c>
      <c r="AKM40" t="n">
        <v>16.65908</v>
      </c>
      <c r="AKN40" t="n">
        <v>16.98664</v>
      </c>
      <c r="AKO40" t="n">
        <v>17.08666</v>
      </c>
      <c r="AKP40" t="n">
        <v>17.24667</v>
      </c>
      <c r="AKQ40" t="n">
        <v>17.51996</v>
      </c>
      <c r="AKR40" t="n">
        <v>17.77238</v>
      </c>
      <c r="AKS40" t="n">
        <v>18.1545</v>
      </c>
      <c r="AKT40" t="n">
        <v>18.6503</v>
      </c>
      <c r="AKU40" t="n">
        <v>18.89097</v>
      </c>
      <c r="AKV40" t="n">
        <v>19.14388</v>
      </c>
      <c r="AKW40" t="n">
        <v>19.60501</v>
      </c>
      <c r="AKX40" t="n">
        <v>19.94014</v>
      </c>
      <c r="AKY40" t="n">
        <v>20.54235</v>
      </c>
      <c r="AKZ40" t="n">
        <v>20.95578</v>
      </c>
      <c r="ALA40" t="n">
        <v>21.30786</v>
      </c>
      <c r="ALB40" t="n">
        <v>22.23113</v>
      </c>
      <c r="ALC40" t="n">
        <v>23.2211</v>
      </c>
      <c r="ALD40" t="n">
        <v>23.89813</v>
      </c>
      <c r="ALE40" t="n">
        <v>24.39626</v>
      </c>
      <c r="ALF40" t="n">
        <v>24.69752</v>
      </c>
      <c r="ALG40" t="n">
        <v>25.56891</v>
      </c>
      <c r="ALH40" t="n">
        <v>26.3788</v>
      </c>
      <c r="ALI40" t="n">
        <v>26.87409</v>
      </c>
      <c r="ALJ40" t="n">
        <v>28.31716</v>
      </c>
      <c r="ALK40" t="n">
        <v>31.27218</v>
      </c>
      <c r="ALL40" t="n">
        <v>33.88242</v>
      </c>
      <c r="ALM40" t="n">
        <v>38.19625</v>
      </c>
      <c r="ALN40" t="n">
        <v>44.88654</v>
      </c>
      <c r="ALO40" t="n">
        <v>60.98875</v>
      </c>
    </row>
    <row r="41">
      <c r="A41" t="inlineStr">
        <is>
          <t>Namibia</t>
        </is>
      </c>
      <c r="B41" t="inlineStr">
        <is>
          <t>NAM</t>
        </is>
      </c>
      <c r="C41" s="13">
        <f>AVERAGE(SI41,SJ41)</f>
        <v/>
      </c>
      <c r="D41" t="n">
        <v>0.38527</v>
      </c>
      <c r="E41" t="n">
        <v>0.49013</v>
      </c>
      <c r="F41" t="n">
        <v>0.5341399999999999</v>
      </c>
      <c r="G41" t="n">
        <v>0.55841</v>
      </c>
      <c r="H41" t="n">
        <v>0.57918</v>
      </c>
      <c r="I41" t="n">
        <v>0.60985</v>
      </c>
      <c r="J41" t="n">
        <v>0.64902</v>
      </c>
      <c r="K41" t="n">
        <v>0.67397</v>
      </c>
      <c r="L41" t="n">
        <v>0.68491</v>
      </c>
      <c r="M41" t="n">
        <v>0.70159</v>
      </c>
      <c r="N41" t="n">
        <v>0.72031</v>
      </c>
      <c r="O41" t="n">
        <v>0.7393</v>
      </c>
      <c r="P41" t="n">
        <v>0.76991</v>
      </c>
      <c r="Q41" t="n">
        <v>0.78037</v>
      </c>
      <c r="R41" t="n">
        <v>0.80018</v>
      </c>
      <c r="S41" t="n">
        <v>0.81715</v>
      </c>
      <c r="T41" t="n">
        <v>0.83509</v>
      </c>
      <c r="U41" t="n">
        <v>0.8585</v>
      </c>
      <c r="V41" t="n">
        <v>0.87678</v>
      </c>
      <c r="W41" t="n">
        <v>0.88971</v>
      </c>
      <c r="X41" t="n">
        <v>0.90539</v>
      </c>
      <c r="Y41" t="n">
        <v>0.92852</v>
      </c>
      <c r="Z41" t="n">
        <v>0.95011</v>
      </c>
      <c r="AA41" t="n">
        <v>0.98084</v>
      </c>
      <c r="AB41" t="n">
        <v>0.99161</v>
      </c>
      <c r="AC41" t="n">
        <v>1.00362</v>
      </c>
      <c r="AD41" t="n">
        <v>1.02016</v>
      </c>
      <c r="AE41" t="n">
        <v>1.03068</v>
      </c>
      <c r="AF41" t="n">
        <v>1.04042</v>
      </c>
      <c r="AG41" t="n">
        <v>1.05683</v>
      </c>
      <c r="AH41" t="n">
        <v>1.06957</v>
      </c>
      <c r="AI41" t="n">
        <v>1.08091</v>
      </c>
      <c r="AJ41" t="n">
        <v>1.09492</v>
      </c>
      <c r="AK41" t="n">
        <v>1.11126</v>
      </c>
      <c r="AL41" t="n">
        <v>1.1243</v>
      </c>
      <c r="AM41" t="n">
        <v>1.13123</v>
      </c>
      <c r="AN41" t="n">
        <v>1.14398</v>
      </c>
      <c r="AO41" t="n">
        <v>1.15838</v>
      </c>
      <c r="AP41" t="n">
        <v>1.16941</v>
      </c>
      <c r="AQ41" t="n">
        <v>1.19058</v>
      </c>
      <c r="AR41" t="n">
        <v>1.20578</v>
      </c>
      <c r="AS41" t="n">
        <v>1.21898</v>
      </c>
      <c r="AT41" t="n">
        <v>1.2285</v>
      </c>
      <c r="AU41" t="n">
        <v>1.2358</v>
      </c>
      <c r="AV41" t="n">
        <v>1.24702</v>
      </c>
      <c r="AW41" t="n">
        <v>1.26087</v>
      </c>
      <c r="AX41" t="n">
        <v>1.26805</v>
      </c>
      <c r="AY41" t="n">
        <v>1.27627</v>
      </c>
      <c r="AZ41" t="n">
        <v>1.27852</v>
      </c>
      <c r="BA41" t="n">
        <v>1.28422</v>
      </c>
      <c r="BB41" t="n">
        <v>1.29349</v>
      </c>
      <c r="BC41" t="n">
        <v>1.30237</v>
      </c>
      <c r="BD41" t="n">
        <v>1.31101</v>
      </c>
      <c r="BE41" t="n">
        <v>1.32095</v>
      </c>
      <c r="BF41" t="n">
        <v>1.33861</v>
      </c>
      <c r="BG41" t="n">
        <v>1.34955</v>
      </c>
      <c r="BH41" t="n">
        <v>1.3647</v>
      </c>
      <c r="BI41" t="n">
        <v>1.37844</v>
      </c>
      <c r="BJ41" t="n">
        <v>1.39752</v>
      </c>
      <c r="BK41" t="n">
        <v>1.41753</v>
      </c>
      <c r="BL41" t="n">
        <v>1.42886</v>
      </c>
      <c r="BM41" t="n">
        <v>1.43984</v>
      </c>
      <c r="BN41" t="n">
        <v>1.44853</v>
      </c>
      <c r="BO41" t="n">
        <v>1.45491</v>
      </c>
      <c r="BP41" t="n">
        <v>1.46027</v>
      </c>
      <c r="BQ41" t="n">
        <v>1.46305</v>
      </c>
      <c r="BR41" t="n">
        <v>1.47151</v>
      </c>
      <c r="BS41" t="n">
        <v>1.4801</v>
      </c>
      <c r="BT41" t="n">
        <v>1.48562</v>
      </c>
      <c r="BU41" t="n">
        <v>1.49088</v>
      </c>
      <c r="BV41" t="n">
        <v>1.49806</v>
      </c>
      <c r="BW41" t="n">
        <v>1.50369</v>
      </c>
      <c r="BX41" t="n">
        <v>1.51355</v>
      </c>
      <c r="BY41" t="n">
        <v>1.52064</v>
      </c>
      <c r="BZ41" t="n">
        <v>1.52892</v>
      </c>
      <c r="CA41" t="n">
        <v>1.53442</v>
      </c>
      <c r="CB41" t="n">
        <v>1.54175</v>
      </c>
      <c r="CC41" t="n">
        <v>1.54832</v>
      </c>
      <c r="CD41" t="n">
        <v>1.56018</v>
      </c>
      <c r="CE41" t="n">
        <v>1.56756</v>
      </c>
      <c r="CF41" t="n">
        <v>1.58415</v>
      </c>
      <c r="CG41" t="n">
        <v>1.59574</v>
      </c>
      <c r="CH41" t="n">
        <v>1.60686</v>
      </c>
      <c r="CI41" t="n">
        <v>1.62478</v>
      </c>
      <c r="CJ41" t="n">
        <v>1.64106</v>
      </c>
      <c r="CK41" t="n">
        <v>1.65338</v>
      </c>
      <c r="CL41" t="n">
        <v>1.66013</v>
      </c>
      <c r="CM41" t="n">
        <v>1.66774</v>
      </c>
      <c r="CN41" t="n">
        <v>1.68003</v>
      </c>
      <c r="CO41" t="n">
        <v>1.68913</v>
      </c>
      <c r="CP41" t="n">
        <v>1.69604</v>
      </c>
      <c r="CQ41" t="n">
        <v>1.70926</v>
      </c>
      <c r="CR41" t="n">
        <v>1.71485</v>
      </c>
      <c r="CS41" t="n">
        <v>1.72416</v>
      </c>
      <c r="CT41" t="n">
        <v>1.74565</v>
      </c>
      <c r="CU41" t="n">
        <v>1.76173</v>
      </c>
      <c r="CV41" t="n">
        <v>1.7709</v>
      </c>
      <c r="CW41" t="n">
        <v>1.78025</v>
      </c>
      <c r="CX41" t="n">
        <v>1.7927</v>
      </c>
      <c r="CY41" t="n">
        <v>1.80355</v>
      </c>
      <c r="CZ41" t="n">
        <v>1.81082</v>
      </c>
      <c r="DA41" t="n">
        <v>1.81318</v>
      </c>
      <c r="DB41" t="n">
        <v>1.81996</v>
      </c>
      <c r="DC41" t="n">
        <v>1.83325</v>
      </c>
      <c r="DD41" t="n">
        <v>1.85243</v>
      </c>
      <c r="DE41" t="n">
        <v>1.87001</v>
      </c>
      <c r="DF41" t="n">
        <v>1.88602</v>
      </c>
      <c r="DG41" t="n">
        <v>1.90002</v>
      </c>
      <c r="DH41" t="n">
        <v>1.90399</v>
      </c>
      <c r="DI41" t="n">
        <v>1.9138</v>
      </c>
      <c r="DJ41" t="n">
        <v>1.92766</v>
      </c>
      <c r="DK41" t="n">
        <v>1.9381</v>
      </c>
      <c r="DL41" t="n">
        <v>1.94566</v>
      </c>
      <c r="DM41" t="n">
        <v>1.95283</v>
      </c>
      <c r="DN41" t="n">
        <v>1.96054</v>
      </c>
      <c r="DO41" t="n">
        <v>1.97443</v>
      </c>
      <c r="DP41" t="n">
        <v>1.9804</v>
      </c>
      <c r="DQ41" t="n">
        <v>1.98955</v>
      </c>
      <c r="DR41" t="n">
        <v>1.9974</v>
      </c>
      <c r="DS41" t="n">
        <v>2.0037</v>
      </c>
      <c r="DT41" t="n">
        <v>2.01787</v>
      </c>
      <c r="DU41" t="n">
        <v>2.0313</v>
      </c>
      <c r="DV41" t="n">
        <v>2.03994</v>
      </c>
      <c r="DW41" t="n">
        <v>2.04611</v>
      </c>
      <c r="DX41" t="n">
        <v>2.06019</v>
      </c>
      <c r="DY41" t="n">
        <v>2.08322</v>
      </c>
      <c r="DZ41" t="n">
        <v>2.09977</v>
      </c>
      <c r="EA41" t="n">
        <v>2.1133</v>
      </c>
      <c r="EB41" t="n">
        <v>2.12283</v>
      </c>
      <c r="EC41" t="n">
        <v>2.13333</v>
      </c>
      <c r="ED41" t="n">
        <v>2.14407</v>
      </c>
      <c r="EE41" t="n">
        <v>2.15223</v>
      </c>
      <c r="EF41" t="n">
        <v>2.16551</v>
      </c>
      <c r="EG41" t="n">
        <v>2.1785</v>
      </c>
      <c r="EH41" t="n">
        <v>2.18795</v>
      </c>
      <c r="EI41" t="n">
        <v>2.19293</v>
      </c>
      <c r="EJ41" t="n">
        <v>2.20442</v>
      </c>
      <c r="EK41" t="n">
        <v>2.22204</v>
      </c>
      <c r="EL41" t="n">
        <v>2.23762</v>
      </c>
      <c r="EM41" t="n">
        <v>2.24783</v>
      </c>
      <c r="EN41" t="n">
        <v>2.25946</v>
      </c>
      <c r="EO41" t="n">
        <v>2.26856</v>
      </c>
      <c r="EP41" t="n">
        <v>2.27503</v>
      </c>
      <c r="EQ41" t="n">
        <v>2.28259</v>
      </c>
      <c r="ER41" t="n">
        <v>2.29073</v>
      </c>
      <c r="ES41" t="n">
        <v>2.29747</v>
      </c>
      <c r="ET41" t="n">
        <v>2.30225</v>
      </c>
      <c r="EU41" t="n">
        <v>2.31251</v>
      </c>
      <c r="EV41" t="n">
        <v>2.32058</v>
      </c>
      <c r="EW41" t="n">
        <v>2.32721</v>
      </c>
      <c r="EX41" t="n">
        <v>2.33155</v>
      </c>
      <c r="EY41" t="n">
        <v>2.33432</v>
      </c>
      <c r="EZ41" t="n">
        <v>2.34358</v>
      </c>
      <c r="FA41" t="n">
        <v>2.35875</v>
      </c>
      <c r="FB41" t="n">
        <v>2.37294</v>
      </c>
      <c r="FC41" t="n">
        <v>2.38243</v>
      </c>
      <c r="FD41" t="n">
        <v>2.39181</v>
      </c>
      <c r="FE41" t="n">
        <v>2.39896</v>
      </c>
      <c r="FF41" t="n">
        <v>2.40544</v>
      </c>
      <c r="FG41" t="n">
        <v>2.41869</v>
      </c>
      <c r="FH41" t="n">
        <v>2.43306</v>
      </c>
      <c r="FI41" t="n">
        <v>2.44482</v>
      </c>
      <c r="FJ41" t="n">
        <v>2.45116</v>
      </c>
      <c r="FK41" t="n">
        <v>2.45936</v>
      </c>
      <c r="FL41" t="n">
        <v>2.47018</v>
      </c>
      <c r="FM41" t="n">
        <v>2.48772</v>
      </c>
      <c r="FN41" t="n">
        <v>2.49731</v>
      </c>
      <c r="FO41" t="n">
        <v>2.51015</v>
      </c>
      <c r="FP41" t="n">
        <v>2.51785</v>
      </c>
      <c r="FQ41" t="n">
        <v>2.53324</v>
      </c>
      <c r="FR41" t="n">
        <v>2.54583</v>
      </c>
      <c r="FS41" t="n">
        <v>2.55368</v>
      </c>
      <c r="FT41" t="n">
        <v>2.56632</v>
      </c>
      <c r="FU41" t="n">
        <v>2.57404</v>
      </c>
      <c r="FV41" t="n">
        <v>2.58285</v>
      </c>
      <c r="FW41" t="n">
        <v>2.58841</v>
      </c>
      <c r="FX41" t="n">
        <v>2.59319</v>
      </c>
      <c r="FY41" t="n">
        <v>2.59357</v>
      </c>
      <c r="FZ41" t="n">
        <v>2.6023</v>
      </c>
      <c r="GA41" t="n">
        <v>2.61038</v>
      </c>
      <c r="GB41" t="n">
        <v>2.61161</v>
      </c>
      <c r="GC41" t="n">
        <v>2.61708</v>
      </c>
      <c r="GD41" t="n">
        <v>2.62794</v>
      </c>
      <c r="GE41" t="n">
        <v>2.64116</v>
      </c>
      <c r="GF41" t="n">
        <v>2.64702</v>
      </c>
      <c r="GG41" t="n">
        <v>2.65213</v>
      </c>
      <c r="GH41" t="n">
        <v>2.66366</v>
      </c>
      <c r="GI41" t="n">
        <v>2.66947</v>
      </c>
      <c r="GJ41" t="n">
        <v>2.67758</v>
      </c>
      <c r="GK41" t="n">
        <v>2.69323</v>
      </c>
      <c r="GL41" t="n">
        <v>2.70396</v>
      </c>
      <c r="GM41" t="n">
        <v>2.70481</v>
      </c>
      <c r="GN41" t="n">
        <v>2.70965</v>
      </c>
      <c r="GO41" t="n">
        <v>2.71546</v>
      </c>
      <c r="GP41" t="n">
        <v>2.73011</v>
      </c>
      <c r="GQ41" t="n">
        <v>2.73874</v>
      </c>
      <c r="GR41" t="n">
        <v>2.74327</v>
      </c>
      <c r="GS41" t="n">
        <v>2.75</v>
      </c>
      <c r="GT41" t="n">
        <v>2.76025</v>
      </c>
      <c r="GU41" t="n">
        <v>2.76899</v>
      </c>
      <c r="GV41" t="n">
        <v>2.77526</v>
      </c>
      <c r="GW41" t="n">
        <v>2.78544</v>
      </c>
      <c r="GX41" t="n">
        <v>2.79727</v>
      </c>
      <c r="GY41" t="n">
        <v>2.80719</v>
      </c>
      <c r="GZ41" t="n">
        <v>2.8185</v>
      </c>
      <c r="HA41" t="n">
        <v>2.8291</v>
      </c>
      <c r="HB41" t="n">
        <v>2.83802</v>
      </c>
      <c r="HC41" t="n">
        <v>2.84933</v>
      </c>
      <c r="HD41" t="n">
        <v>2.85595</v>
      </c>
      <c r="HE41" t="n">
        <v>2.86619</v>
      </c>
      <c r="HF41" t="n">
        <v>2.88071</v>
      </c>
      <c r="HG41" t="n">
        <v>2.8869</v>
      </c>
      <c r="HH41" t="n">
        <v>2.89274</v>
      </c>
      <c r="HI41" t="n">
        <v>2.89838</v>
      </c>
      <c r="HJ41" t="n">
        <v>2.90256</v>
      </c>
      <c r="HK41" t="n">
        <v>2.91652</v>
      </c>
      <c r="HL41" t="n">
        <v>2.92987</v>
      </c>
      <c r="HM41" t="n">
        <v>2.93867</v>
      </c>
      <c r="HN41" t="n">
        <v>2.9512</v>
      </c>
      <c r="HO41" t="n">
        <v>2.9587</v>
      </c>
      <c r="HP41" t="n">
        <v>2.96387</v>
      </c>
      <c r="HQ41" t="n">
        <v>2.97558</v>
      </c>
      <c r="HR41" t="n">
        <v>2.98509</v>
      </c>
      <c r="HS41" t="n">
        <v>3.00204</v>
      </c>
      <c r="HT41" t="n">
        <v>3.01161</v>
      </c>
      <c r="HU41" t="n">
        <v>3.0192</v>
      </c>
      <c r="HV41" t="n">
        <v>3.02776</v>
      </c>
      <c r="HW41" t="n">
        <v>3.0391</v>
      </c>
      <c r="HX41" t="n">
        <v>3.05372</v>
      </c>
      <c r="HY41" t="n">
        <v>3.07161</v>
      </c>
      <c r="HZ41" t="n">
        <v>3.07898</v>
      </c>
      <c r="IA41" t="n">
        <v>3.08553</v>
      </c>
      <c r="IB41" t="n">
        <v>3.0898</v>
      </c>
      <c r="IC41" t="n">
        <v>3.09742</v>
      </c>
      <c r="ID41" t="n">
        <v>3.10512</v>
      </c>
      <c r="IE41" t="n">
        <v>3.11654</v>
      </c>
      <c r="IF41" t="n">
        <v>3.12328</v>
      </c>
      <c r="IG41" t="n">
        <v>3.12963</v>
      </c>
      <c r="IH41" t="n">
        <v>3.14003</v>
      </c>
      <c r="II41" t="n">
        <v>3.15173</v>
      </c>
      <c r="IJ41" t="n">
        <v>3.1576</v>
      </c>
      <c r="IK41" t="n">
        <v>3.16039</v>
      </c>
      <c r="IL41" t="n">
        <v>3.16324</v>
      </c>
      <c r="IM41" t="n">
        <v>3.17108</v>
      </c>
      <c r="IN41" t="n">
        <v>3.1805</v>
      </c>
      <c r="IO41" t="n">
        <v>3.19259</v>
      </c>
      <c r="IP41" t="n">
        <v>3.20393</v>
      </c>
      <c r="IQ41" t="n">
        <v>3.21015</v>
      </c>
      <c r="IR41" t="n">
        <v>3.21787</v>
      </c>
      <c r="IS41" t="n">
        <v>3.23288</v>
      </c>
      <c r="IT41" t="n">
        <v>3.24814</v>
      </c>
      <c r="IU41" t="n">
        <v>3.25844</v>
      </c>
      <c r="IV41" t="n">
        <v>3.26701</v>
      </c>
      <c r="IW41" t="n">
        <v>3.27508</v>
      </c>
      <c r="IX41" t="n">
        <v>3.28891</v>
      </c>
      <c r="IY41" t="n">
        <v>3.30006</v>
      </c>
      <c r="IZ41" t="n">
        <v>3.30859</v>
      </c>
      <c r="JA41" t="n">
        <v>3.32219</v>
      </c>
      <c r="JB41" t="n">
        <v>3.33383</v>
      </c>
      <c r="JC41" t="n">
        <v>3.34169</v>
      </c>
      <c r="JD41" t="n">
        <v>3.35074</v>
      </c>
      <c r="JE41" t="n">
        <v>3.36165</v>
      </c>
      <c r="JF41" t="n">
        <v>3.37196</v>
      </c>
      <c r="JG41" t="n">
        <v>3.37763</v>
      </c>
      <c r="JH41" t="n">
        <v>3.3813</v>
      </c>
      <c r="JI41" t="n">
        <v>3.38802</v>
      </c>
      <c r="JJ41" t="n">
        <v>3.39662</v>
      </c>
      <c r="JK41" t="n">
        <v>3.40441</v>
      </c>
      <c r="JL41" t="n">
        <v>3.40997</v>
      </c>
      <c r="JM41" t="n">
        <v>3.41649</v>
      </c>
      <c r="JN41" t="n">
        <v>3.42463</v>
      </c>
      <c r="JO41" t="n">
        <v>3.43056</v>
      </c>
      <c r="JP41" t="n">
        <v>3.43487</v>
      </c>
      <c r="JQ41" t="n">
        <v>3.43806</v>
      </c>
      <c r="JR41" t="n">
        <v>3.44287</v>
      </c>
      <c r="JS41" t="n">
        <v>3.45009</v>
      </c>
      <c r="JT41" t="n">
        <v>3.45895</v>
      </c>
      <c r="JU41" t="n">
        <v>3.47374</v>
      </c>
      <c r="JV41" t="n">
        <v>3.48583</v>
      </c>
      <c r="JW41" t="n">
        <v>3.50273</v>
      </c>
      <c r="JX41" t="n">
        <v>3.50946</v>
      </c>
      <c r="JY41" t="n">
        <v>3.51742</v>
      </c>
      <c r="JZ41" t="n">
        <v>3.5293</v>
      </c>
      <c r="KA41" t="n">
        <v>3.53849</v>
      </c>
      <c r="KB41" t="n">
        <v>3.55072</v>
      </c>
      <c r="KC41" t="n">
        <v>3.56638</v>
      </c>
      <c r="KD41" t="n">
        <v>3.58815</v>
      </c>
      <c r="KE41" t="n">
        <v>3.60081</v>
      </c>
      <c r="KF41" t="n">
        <v>3.61431</v>
      </c>
      <c r="KG41" t="n">
        <v>3.6298</v>
      </c>
      <c r="KH41" t="n">
        <v>3.63839</v>
      </c>
      <c r="KI41" t="n">
        <v>3.64613</v>
      </c>
      <c r="KJ41" t="n">
        <v>3.65855</v>
      </c>
      <c r="KK41" t="n">
        <v>3.66564</v>
      </c>
      <c r="KL41" t="n">
        <v>3.6721</v>
      </c>
      <c r="KM41" t="n">
        <v>3.67578</v>
      </c>
      <c r="KN41" t="n">
        <v>3.6848</v>
      </c>
      <c r="KO41" t="n">
        <v>3.69618</v>
      </c>
      <c r="KP41" t="n">
        <v>3.71368</v>
      </c>
      <c r="KQ41" t="n">
        <v>3.72666</v>
      </c>
      <c r="KR41" t="n">
        <v>3.73599</v>
      </c>
      <c r="KS41" t="n">
        <v>3.74589</v>
      </c>
      <c r="KT41" t="n">
        <v>3.75821</v>
      </c>
      <c r="KU41" t="n">
        <v>3.77293</v>
      </c>
      <c r="KV41" t="n">
        <v>3.77963</v>
      </c>
      <c r="KW41" t="n">
        <v>3.79291</v>
      </c>
      <c r="KX41" t="n">
        <v>3.80013</v>
      </c>
      <c r="KY41" t="n">
        <v>3.80863</v>
      </c>
      <c r="KZ41" t="n">
        <v>3.82049</v>
      </c>
      <c r="LA41" t="n">
        <v>3.83702</v>
      </c>
      <c r="LB41" t="n">
        <v>3.85852</v>
      </c>
      <c r="LC41" t="n">
        <v>3.86996</v>
      </c>
      <c r="LD41" t="n">
        <v>3.87151</v>
      </c>
      <c r="LE41" t="n">
        <v>3.87319</v>
      </c>
      <c r="LF41" t="n">
        <v>3.88132</v>
      </c>
      <c r="LG41" t="n">
        <v>3.89191</v>
      </c>
      <c r="LH41" t="n">
        <v>3.90291</v>
      </c>
      <c r="LI41" t="n">
        <v>3.91496</v>
      </c>
      <c r="LJ41" t="n">
        <v>3.92092</v>
      </c>
      <c r="LK41" t="n">
        <v>3.9368</v>
      </c>
      <c r="LL41" t="n">
        <v>3.94654</v>
      </c>
      <c r="LM41" t="n">
        <v>3.95235</v>
      </c>
      <c r="LN41" t="n">
        <v>3.96351</v>
      </c>
      <c r="LO41" t="n">
        <v>3.97305</v>
      </c>
      <c r="LP41" t="n">
        <v>3.98469</v>
      </c>
      <c r="LQ41" t="n">
        <v>3.9964</v>
      </c>
      <c r="LR41" t="n">
        <v>4.00268</v>
      </c>
      <c r="LS41" t="n">
        <v>4.00909</v>
      </c>
      <c r="LT41" t="n">
        <v>4.02399</v>
      </c>
      <c r="LU41" t="n">
        <v>4.03704</v>
      </c>
      <c r="LV41" t="n">
        <v>4.03898</v>
      </c>
      <c r="LW41" t="n">
        <v>4.04978</v>
      </c>
      <c r="LX41" t="n">
        <v>4.05847</v>
      </c>
      <c r="LY41" t="n">
        <v>4.07306</v>
      </c>
      <c r="LZ41" t="n">
        <v>4.07812</v>
      </c>
      <c r="MA41" t="n">
        <v>4.0877</v>
      </c>
      <c r="MB41" t="n">
        <v>4.09962</v>
      </c>
      <c r="MC41" t="n">
        <v>4.11731</v>
      </c>
      <c r="MD41" t="n">
        <v>4.12995</v>
      </c>
      <c r="ME41" t="n">
        <v>4.14417</v>
      </c>
      <c r="MF41" t="n">
        <v>4.15612</v>
      </c>
      <c r="MG41" t="n">
        <v>4.16281</v>
      </c>
      <c r="MH41" t="n">
        <v>4.16974</v>
      </c>
      <c r="MI41" t="n">
        <v>4.18385</v>
      </c>
      <c r="MJ41" t="n">
        <v>4.19643</v>
      </c>
      <c r="MK41" t="n">
        <v>4.20591</v>
      </c>
      <c r="ML41" t="n">
        <v>4.21917</v>
      </c>
      <c r="MM41" t="n">
        <v>4.24018</v>
      </c>
      <c r="MN41" t="n">
        <v>4.25886</v>
      </c>
      <c r="MO41" t="n">
        <v>4.27009</v>
      </c>
      <c r="MP41" t="n">
        <v>4.28467</v>
      </c>
      <c r="MQ41" t="n">
        <v>4.30301</v>
      </c>
      <c r="MR41" t="n">
        <v>4.31579</v>
      </c>
      <c r="MS41" t="n">
        <v>4.32937</v>
      </c>
      <c r="MT41" t="n">
        <v>4.33912</v>
      </c>
      <c r="MU41" t="n">
        <v>4.35146</v>
      </c>
      <c r="MV41" t="n">
        <v>4.35933</v>
      </c>
      <c r="MW41" t="n">
        <v>4.37588</v>
      </c>
      <c r="MX41" t="n">
        <v>4.38688</v>
      </c>
      <c r="MY41" t="n">
        <v>4.39916</v>
      </c>
      <c r="MZ41" t="n">
        <v>4.41713</v>
      </c>
      <c r="NA41" t="n">
        <v>4.42709</v>
      </c>
      <c r="NB41" t="n">
        <v>4.44377</v>
      </c>
      <c r="NC41" t="n">
        <v>4.45616</v>
      </c>
      <c r="ND41" t="n">
        <v>4.46251</v>
      </c>
      <c r="NE41" t="n">
        <v>4.47075</v>
      </c>
      <c r="NF41" t="n">
        <v>4.48721</v>
      </c>
      <c r="NG41" t="n">
        <v>4.49958</v>
      </c>
      <c r="NH41" t="n">
        <v>4.51887</v>
      </c>
      <c r="NI41" t="n">
        <v>4.54509</v>
      </c>
      <c r="NJ41" t="n">
        <v>4.55895</v>
      </c>
      <c r="NK41" t="n">
        <v>4.56899</v>
      </c>
      <c r="NL41" t="n">
        <v>4.57872</v>
      </c>
      <c r="NM41" t="n">
        <v>4.58821</v>
      </c>
      <c r="NN41" t="n">
        <v>4.6102</v>
      </c>
      <c r="NO41" t="n">
        <v>4.62144</v>
      </c>
      <c r="NP41" t="n">
        <v>4.63171</v>
      </c>
      <c r="NQ41" t="n">
        <v>4.63946</v>
      </c>
      <c r="NR41" t="n">
        <v>4.64561</v>
      </c>
      <c r="NS41" t="n">
        <v>4.65821</v>
      </c>
      <c r="NT41" t="n">
        <v>4.6682</v>
      </c>
      <c r="NU41" t="n">
        <v>4.67863</v>
      </c>
      <c r="NV41" t="n">
        <v>4.68706</v>
      </c>
      <c r="NW41" t="n">
        <v>4.70123</v>
      </c>
      <c r="NX41" t="n">
        <v>4.71003</v>
      </c>
      <c r="NY41" t="n">
        <v>4.72498</v>
      </c>
      <c r="NZ41" t="n">
        <v>4.73444</v>
      </c>
      <c r="OA41" t="n">
        <v>4.74678</v>
      </c>
      <c r="OB41" t="n">
        <v>4.75774</v>
      </c>
      <c r="OC41" t="n">
        <v>4.76825</v>
      </c>
      <c r="OD41" t="n">
        <v>4.79474</v>
      </c>
      <c r="OE41" t="n">
        <v>4.80772</v>
      </c>
      <c r="OF41" t="n">
        <v>4.81354</v>
      </c>
      <c r="OG41" t="n">
        <v>4.82394</v>
      </c>
      <c r="OH41" t="n">
        <v>4.83713</v>
      </c>
      <c r="OI41" t="n">
        <v>4.85854</v>
      </c>
      <c r="OJ41" t="n">
        <v>4.86706</v>
      </c>
      <c r="OK41" t="n">
        <v>4.87519</v>
      </c>
      <c r="OL41" t="n">
        <v>4.87884</v>
      </c>
      <c r="OM41" t="n">
        <v>4.88043</v>
      </c>
      <c r="ON41" t="n">
        <v>4.88655</v>
      </c>
      <c r="OO41" t="n">
        <v>4.8902</v>
      </c>
      <c r="OP41" t="n">
        <v>4.90352</v>
      </c>
      <c r="OQ41" t="n">
        <v>4.92308</v>
      </c>
      <c r="OR41" t="n">
        <v>4.93388</v>
      </c>
      <c r="OS41" t="n">
        <v>4.94595</v>
      </c>
      <c r="OT41" t="n">
        <v>4.95173</v>
      </c>
      <c r="OU41" t="n">
        <v>4.9612</v>
      </c>
      <c r="OV41" t="n">
        <v>4.98044</v>
      </c>
      <c r="OW41" t="n">
        <v>4.99725</v>
      </c>
      <c r="OX41" t="n">
        <v>5.00937</v>
      </c>
      <c r="OY41" t="n">
        <v>5.02031</v>
      </c>
      <c r="OZ41" t="n">
        <v>5.03272</v>
      </c>
      <c r="PA41" t="n">
        <v>5.04464</v>
      </c>
      <c r="PB41" t="n">
        <v>5.07031</v>
      </c>
      <c r="PC41" t="n">
        <v>5.08279</v>
      </c>
      <c r="PD41" t="n">
        <v>5.09027</v>
      </c>
      <c r="PE41" t="n">
        <v>5.0941</v>
      </c>
      <c r="PF41" t="n">
        <v>5.10174</v>
      </c>
      <c r="PG41" t="n">
        <v>5.11107</v>
      </c>
      <c r="PH41" t="n">
        <v>5.1201</v>
      </c>
      <c r="PI41" t="n">
        <v>5.13886</v>
      </c>
      <c r="PJ41" t="n">
        <v>5.14764</v>
      </c>
      <c r="PK41" t="n">
        <v>5.15743</v>
      </c>
      <c r="PL41" t="n">
        <v>5.17337</v>
      </c>
      <c r="PM41" t="n">
        <v>5.18933</v>
      </c>
      <c r="PN41" t="n">
        <v>5.20308</v>
      </c>
      <c r="PO41" t="n">
        <v>5.2128</v>
      </c>
      <c r="PP41" t="n">
        <v>5.22305</v>
      </c>
      <c r="PQ41" t="n">
        <v>5.23911</v>
      </c>
      <c r="PR41" t="n">
        <v>5.24924</v>
      </c>
      <c r="PS41" t="n">
        <v>5.25479</v>
      </c>
      <c r="PT41" t="n">
        <v>5.27167</v>
      </c>
      <c r="PU41" t="n">
        <v>5.28402</v>
      </c>
      <c r="PV41" t="n">
        <v>5.29259</v>
      </c>
      <c r="PW41" t="n">
        <v>5.30934</v>
      </c>
      <c r="PX41" t="n">
        <v>5.31636</v>
      </c>
      <c r="PY41" t="n">
        <v>5.32551</v>
      </c>
      <c r="PZ41" t="n">
        <v>5.33399</v>
      </c>
      <c r="QA41" t="n">
        <v>5.34986</v>
      </c>
      <c r="QB41" t="n">
        <v>5.36311</v>
      </c>
      <c r="QC41" t="n">
        <v>5.37726</v>
      </c>
      <c r="QD41" t="n">
        <v>5.39947</v>
      </c>
      <c r="QE41" t="n">
        <v>5.41298</v>
      </c>
      <c r="QF41" t="n">
        <v>5.43318</v>
      </c>
      <c r="QG41" t="n">
        <v>5.45733</v>
      </c>
      <c r="QH41" t="n">
        <v>5.47179</v>
      </c>
      <c r="QI41" t="n">
        <v>5.48958</v>
      </c>
      <c r="QJ41" t="n">
        <v>5.49995</v>
      </c>
      <c r="QK41" t="n">
        <v>5.51189</v>
      </c>
      <c r="QL41" t="n">
        <v>5.51899</v>
      </c>
      <c r="QM41" t="n">
        <v>5.52912</v>
      </c>
      <c r="QN41" t="n">
        <v>5.54197</v>
      </c>
      <c r="QO41" t="n">
        <v>5.55778</v>
      </c>
      <c r="QP41" t="n">
        <v>5.56897</v>
      </c>
      <c r="QQ41" t="n">
        <v>5.57872</v>
      </c>
      <c r="QR41" t="n">
        <v>5.59866</v>
      </c>
      <c r="QS41" t="n">
        <v>5.61893</v>
      </c>
      <c r="QT41" t="n">
        <v>5.62763</v>
      </c>
      <c r="QU41" t="n">
        <v>5.64579</v>
      </c>
      <c r="QV41" t="n">
        <v>5.67512</v>
      </c>
      <c r="QW41" t="n">
        <v>5.69435</v>
      </c>
      <c r="QX41" t="n">
        <v>5.70886</v>
      </c>
      <c r="QY41" t="n">
        <v>5.72116</v>
      </c>
      <c r="QZ41" t="n">
        <v>5.73249</v>
      </c>
      <c r="RA41" t="n">
        <v>5.75273</v>
      </c>
      <c r="RB41" t="n">
        <v>5.76882</v>
      </c>
      <c r="RC41" t="n">
        <v>5.78447</v>
      </c>
      <c r="RD41" t="n">
        <v>5.80132</v>
      </c>
      <c r="RE41" t="n">
        <v>5.82466</v>
      </c>
      <c r="RF41" t="n">
        <v>5.83446</v>
      </c>
      <c r="RG41" t="n">
        <v>5.84646</v>
      </c>
      <c r="RH41" t="n">
        <v>5.8553</v>
      </c>
      <c r="RI41" t="n">
        <v>5.86987</v>
      </c>
      <c r="RJ41" t="n">
        <v>5.87733</v>
      </c>
      <c r="RK41" t="n">
        <v>5.89401</v>
      </c>
      <c r="RL41" t="n">
        <v>5.90718</v>
      </c>
      <c r="RM41" t="n">
        <v>5.93483</v>
      </c>
      <c r="RN41" t="n">
        <v>5.94915</v>
      </c>
      <c r="RO41" t="n">
        <v>5.95729</v>
      </c>
      <c r="RP41" t="n">
        <v>5.96856</v>
      </c>
      <c r="RQ41" t="n">
        <v>5.98883</v>
      </c>
      <c r="RR41" t="n">
        <v>6.00487</v>
      </c>
      <c r="RS41" t="n">
        <v>6.03044</v>
      </c>
      <c r="RT41" t="n">
        <v>6.05425</v>
      </c>
      <c r="RU41" t="n">
        <v>6.0703</v>
      </c>
      <c r="RV41" t="n">
        <v>6.0817</v>
      </c>
      <c r="RW41" t="n">
        <v>6.09227</v>
      </c>
      <c r="RX41" t="n">
        <v>6.10443</v>
      </c>
      <c r="RY41" t="n">
        <v>6.11571</v>
      </c>
      <c r="RZ41" t="n">
        <v>6.12548</v>
      </c>
      <c r="SA41" t="n">
        <v>6.14036</v>
      </c>
      <c r="SB41" t="n">
        <v>6.16175</v>
      </c>
      <c r="SC41" t="n">
        <v>6.18342</v>
      </c>
      <c r="SD41" t="n">
        <v>6.19889</v>
      </c>
      <c r="SE41" t="n">
        <v>6.21341</v>
      </c>
      <c r="SF41" t="n">
        <v>6.23851</v>
      </c>
      <c r="SG41" t="n">
        <v>6.26749</v>
      </c>
      <c r="SH41" t="n">
        <v>6.28465</v>
      </c>
      <c r="SI41" t="n">
        <v>6.31043</v>
      </c>
      <c r="SJ41" t="n">
        <v>6.32575</v>
      </c>
      <c r="SK41" t="n">
        <v>6.33666</v>
      </c>
      <c r="SL41" t="n">
        <v>6.34943</v>
      </c>
      <c r="SM41" t="n">
        <v>6.36224</v>
      </c>
      <c r="SN41" t="n">
        <v>6.37477</v>
      </c>
      <c r="SO41" t="n">
        <v>6.39489</v>
      </c>
      <c r="SP41" t="n">
        <v>6.41092</v>
      </c>
      <c r="SQ41" t="n">
        <v>6.43989</v>
      </c>
      <c r="SR41" t="n">
        <v>6.45176</v>
      </c>
      <c r="SS41" t="n">
        <v>6.46131</v>
      </c>
      <c r="ST41" t="n">
        <v>6.47855</v>
      </c>
      <c r="SU41" t="n">
        <v>6.50581</v>
      </c>
      <c r="SV41" t="n">
        <v>6.51945</v>
      </c>
      <c r="SW41" t="n">
        <v>6.53683</v>
      </c>
      <c r="SX41" t="n">
        <v>6.55332</v>
      </c>
      <c r="SY41" t="n">
        <v>6.57477</v>
      </c>
      <c r="SZ41" t="n">
        <v>6.59784</v>
      </c>
      <c r="TA41" t="n">
        <v>6.61301</v>
      </c>
      <c r="TB41" t="n">
        <v>6.61925</v>
      </c>
      <c r="TC41" t="n">
        <v>6.64277</v>
      </c>
      <c r="TD41" t="n">
        <v>6.6598</v>
      </c>
      <c r="TE41" t="n">
        <v>6.68323</v>
      </c>
      <c r="TF41" t="n">
        <v>6.69384</v>
      </c>
      <c r="TG41" t="n">
        <v>6.712</v>
      </c>
      <c r="TH41" t="n">
        <v>6.73214</v>
      </c>
      <c r="TI41" t="n">
        <v>6.76367</v>
      </c>
      <c r="TJ41" t="n">
        <v>6.78185</v>
      </c>
      <c r="TK41" t="n">
        <v>6.80704</v>
      </c>
      <c r="TL41" t="n">
        <v>6.82584</v>
      </c>
      <c r="TM41" t="n">
        <v>6.84404</v>
      </c>
      <c r="TN41" t="n">
        <v>6.86129</v>
      </c>
      <c r="TO41" t="n">
        <v>6.87294</v>
      </c>
      <c r="TP41" t="n">
        <v>6.87833</v>
      </c>
      <c r="TQ41" t="n">
        <v>6.88635</v>
      </c>
      <c r="TR41" t="n">
        <v>6.90077</v>
      </c>
      <c r="TS41" t="n">
        <v>6.91176</v>
      </c>
      <c r="TT41" t="n">
        <v>6.93589</v>
      </c>
      <c r="TU41" t="n">
        <v>6.95273</v>
      </c>
      <c r="TV41" t="n">
        <v>6.97093</v>
      </c>
      <c r="TW41" t="n">
        <v>6.9834</v>
      </c>
      <c r="TX41" t="n">
        <v>6.99258</v>
      </c>
      <c r="TY41" t="n">
        <v>7.00527</v>
      </c>
      <c r="TZ41" t="n">
        <v>7.02226</v>
      </c>
      <c r="UA41" t="n">
        <v>7.03582</v>
      </c>
      <c r="UB41" t="n">
        <v>7.06104</v>
      </c>
      <c r="UC41" t="n">
        <v>7.09141</v>
      </c>
      <c r="UD41" t="n">
        <v>7.12039</v>
      </c>
      <c r="UE41" t="n">
        <v>7.14416</v>
      </c>
      <c r="UF41" t="n">
        <v>7.15648</v>
      </c>
      <c r="UG41" t="n">
        <v>7.17308</v>
      </c>
      <c r="UH41" t="n">
        <v>7.18837</v>
      </c>
      <c r="UI41" t="n">
        <v>7.2032</v>
      </c>
      <c r="UJ41" t="n">
        <v>7.22413</v>
      </c>
      <c r="UK41" t="n">
        <v>7.23719</v>
      </c>
      <c r="UL41" t="n">
        <v>7.26272</v>
      </c>
      <c r="UM41" t="n">
        <v>7.28041</v>
      </c>
      <c r="UN41" t="n">
        <v>7.29875</v>
      </c>
      <c r="UO41" t="n">
        <v>7.32042</v>
      </c>
      <c r="UP41" t="n">
        <v>7.33463</v>
      </c>
      <c r="UQ41" t="n">
        <v>7.34701</v>
      </c>
      <c r="UR41" t="n">
        <v>7.36576</v>
      </c>
      <c r="US41" t="n">
        <v>7.38535</v>
      </c>
      <c r="UT41" t="n">
        <v>7.39895</v>
      </c>
      <c r="UU41" t="n">
        <v>7.41626</v>
      </c>
      <c r="UV41" t="n">
        <v>7.43241</v>
      </c>
      <c r="UW41" t="n">
        <v>7.44235</v>
      </c>
      <c r="UX41" t="n">
        <v>7.45909</v>
      </c>
      <c r="UY41" t="n">
        <v>7.47237</v>
      </c>
      <c r="UZ41" t="n">
        <v>7.48494</v>
      </c>
      <c r="VA41" t="n">
        <v>7.5</v>
      </c>
      <c r="VB41" t="n">
        <v>7.52338</v>
      </c>
      <c r="VC41" t="n">
        <v>7.56449</v>
      </c>
      <c r="VD41" t="n">
        <v>7.59487</v>
      </c>
      <c r="VE41" t="n">
        <v>7.61996</v>
      </c>
      <c r="VF41" t="n">
        <v>7.63547</v>
      </c>
      <c r="VG41" t="n">
        <v>7.66695</v>
      </c>
      <c r="VH41" t="n">
        <v>7.679</v>
      </c>
      <c r="VI41" t="n">
        <v>7.7109</v>
      </c>
      <c r="VJ41" t="n">
        <v>7.73796</v>
      </c>
      <c r="VK41" t="n">
        <v>7.75393</v>
      </c>
      <c r="VL41" t="n">
        <v>7.78854</v>
      </c>
      <c r="VM41" t="n">
        <v>7.81983</v>
      </c>
      <c r="VN41" t="n">
        <v>7.84728</v>
      </c>
      <c r="VO41" t="n">
        <v>7.87039</v>
      </c>
      <c r="VP41" t="n">
        <v>7.88645</v>
      </c>
      <c r="VQ41" t="n">
        <v>7.90776</v>
      </c>
      <c r="VR41" t="n">
        <v>7.94231</v>
      </c>
      <c r="VS41" t="n">
        <v>7.9642</v>
      </c>
      <c r="VT41" t="n">
        <v>7.99342</v>
      </c>
      <c r="VU41" t="n">
        <v>8.01568</v>
      </c>
      <c r="VV41" t="n">
        <v>8.03519</v>
      </c>
      <c r="VW41" t="n">
        <v>8.059369999999999</v>
      </c>
      <c r="VX41" t="n">
        <v>8.07826</v>
      </c>
      <c r="VY41" t="n">
        <v>8.088789999999999</v>
      </c>
      <c r="VZ41" t="n">
        <v>8.10004</v>
      </c>
      <c r="WA41" t="n">
        <v>8.127520000000001</v>
      </c>
      <c r="WB41" t="n">
        <v>8.1586</v>
      </c>
      <c r="WC41" t="n">
        <v>8.183770000000001</v>
      </c>
      <c r="WD41" t="n">
        <v>8.19666</v>
      </c>
      <c r="WE41" t="n">
        <v>8.20872</v>
      </c>
      <c r="WF41" t="n">
        <v>8.24938</v>
      </c>
      <c r="WG41" t="n">
        <v>8.28077</v>
      </c>
      <c r="WH41" t="n">
        <v>8.29993</v>
      </c>
      <c r="WI41" t="n">
        <v>8.31697</v>
      </c>
      <c r="WJ41" t="n">
        <v>8.33583</v>
      </c>
      <c r="WK41" t="n">
        <v>8.357950000000001</v>
      </c>
      <c r="WL41" t="n">
        <v>8.37284</v>
      </c>
      <c r="WM41" t="n">
        <v>8.39143</v>
      </c>
      <c r="WN41" t="n">
        <v>8.406330000000001</v>
      </c>
      <c r="WO41" t="n">
        <v>8.42356</v>
      </c>
      <c r="WP41" t="n">
        <v>8.435689999999999</v>
      </c>
      <c r="WQ41" t="n">
        <v>8.46846</v>
      </c>
      <c r="WR41" t="n">
        <v>8.49563</v>
      </c>
      <c r="WS41" t="n">
        <v>8.50902</v>
      </c>
      <c r="WT41" t="n">
        <v>8.52872</v>
      </c>
      <c r="WU41" t="n">
        <v>8.556010000000001</v>
      </c>
      <c r="WV41" t="n">
        <v>8.590450000000001</v>
      </c>
      <c r="WW41" t="n">
        <v>8.613939999999999</v>
      </c>
      <c r="WX41" t="n">
        <v>8.646229999999999</v>
      </c>
      <c r="WY41" t="n">
        <v>8.659689999999999</v>
      </c>
      <c r="WZ41" t="n">
        <v>8.689069999999999</v>
      </c>
      <c r="XA41" t="n">
        <v>8.70096</v>
      </c>
      <c r="XB41" t="n">
        <v>8.74019</v>
      </c>
      <c r="XC41" t="n">
        <v>8.775869999999999</v>
      </c>
      <c r="XD41" t="n">
        <v>8.809290000000001</v>
      </c>
      <c r="XE41" t="n">
        <v>8.846439999999999</v>
      </c>
      <c r="XF41" t="n">
        <v>8.88435</v>
      </c>
      <c r="XG41" t="n">
        <v>8.917630000000001</v>
      </c>
      <c r="XH41" t="n">
        <v>8.941879999999999</v>
      </c>
      <c r="XI41" t="n">
        <v>8.965999999999999</v>
      </c>
      <c r="XJ41" t="n">
        <v>8.99161</v>
      </c>
      <c r="XK41" t="n">
        <v>9.01501</v>
      </c>
      <c r="XL41" t="n">
        <v>9.0443</v>
      </c>
      <c r="XM41" t="n">
        <v>9.0823</v>
      </c>
      <c r="XN41" t="n">
        <v>9.103899999999999</v>
      </c>
      <c r="XO41" t="n">
        <v>9.118550000000001</v>
      </c>
      <c r="XP41" t="n">
        <v>9.13452</v>
      </c>
      <c r="XQ41" t="n">
        <v>9.15743</v>
      </c>
      <c r="XR41" t="n">
        <v>9.188689999999999</v>
      </c>
      <c r="XS41" t="n">
        <v>9.22845</v>
      </c>
      <c r="XT41" t="n">
        <v>9.26849</v>
      </c>
      <c r="XU41" t="n">
        <v>9.31423</v>
      </c>
      <c r="XV41" t="n">
        <v>9.35013</v>
      </c>
      <c r="XW41" t="n">
        <v>9.37729</v>
      </c>
      <c r="XX41" t="n">
        <v>9.40882</v>
      </c>
      <c r="XY41" t="n">
        <v>9.441979999999999</v>
      </c>
      <c r="XZ41" t="n">
        <v>9.460610000000001</v>
      </c>
      <c r="YA41" t="n">
        <v>9.481299999999999</v>
      </c>
      <c r="YB41" t="n">
        <v>9.50703</v>
      </c>
      <c r="YC41" t="n">
        <v>9.544779999999999</v>
      </c>
      <c r="YD41" t="n">
        <v>9.59112</v>
      </c>
      <c r="YE41" t="n">
        <v>9.61417</v>
      </c>
      <c r="YF41" t="n">
        <v>9.649330000000001</v>
      </c>
      <c r="YG41" t="n">
        <v>9.666600000000001</v>
      </c>
      <c r="YH41" t="n">
        <v>9.68866</v>
      </c>
      <c r="YI41" t="n">
        <v>9.707039999999999</v>
      </c>
      <c r="YJ41" t="n">
        <v>9.7271</v>
      </c>
      <c r="YK41" t="n">
        <v>9.74039</v>
      </c>
      <c r="YL41" t="n">
        <v>9.760669999999999</v>
      </c>
      <c r="YM41" t="n">
        <v>9.79715</v>
      </c>
      <c r="YN41" t="n">
        <v>9.836690000000001</v>
      </c>
      <c r="YO41" t="n">
        <v>9.87093</v>
      </c>
      <c r="YP41" t="n">
        <v>9.91534</v>
      </c>
      <c r="YQ41" t="n">
        <v>9.946569999999999</v>
      </c>
      <c r="YR41" t="n">
        <v>9.96355</v>
      </c>
      <c r="YS41" t="n">
        <v>9.991910000000001</v>
      </c>
      <c r="YT41" t="n">
        <v>10.02514</v>
      </c>
      <c r="YU41" t="n">
        <v>10.09682</v>
      </c>
      <c r="YV41" t="n">
        <v>10.14551</v>
      </c>
      <c r="YW41" t="n">
        <v>10.19031</v>
      </c>
      <c r="YX41" t="n">
        <v>10.22995</v>
      </c>
      <c r="YY41" t="n">
        <v>10.28169</v>
      </c>
      <c r="YZ41" t="n">
        <v>10.32107</v>
      </c>
      <c r="ZA41" t="n">
        <v>10.35105</v>
      </c>
      <c r="ZB41" t="n">
        <v>10.38057</v>
      </c>
      <c r="ZC41" t="n">
        <v>10.42214</v>
      </c>
      <c r="ZD41" t="n">
        <v>10.44314</v>
      </c>
      <c r="ZE41" t="n">
        <v>10.48348</v>
      </c>
      <c r="ZF41" t="n">
        <v>10.54835</v>
      </c>
      <c r="ZG41" t="n">
        <v>10.59089</v>
      </c>
      <c r="ZH41" t="n">
        <v>10.61976</v>
      </c>
      <c r="ZI41" t="n">
        <v>10.63676</v>
      </c>
      <c r="ZJ41" t="n">
        <v>10.64511</v>
      </c>
      <c r="ZK41" t="n">
        <v>10.6694</v>
      </c>
      <c r="ZL41" t="n">
        <v>10.71891</v>
      </c>
      <c r="ZM41" t="n">
        <v>10.78386</v>
      </c>
      <c r="ZN41" t="n">
        <v>10.81437</v>
      </c>
      <c r="ZO41" t="n">
        <v>10.84378</v>
      </c>
      <c r="ZP41" t="n">
        <v>10.87815</v>
      </c>
      <c r="ZQ41" t="n">
        <v>10.91032</v>
      </c>
      <c r="ZR41" t="n">
        <v>10.95822</v>
      </c>
      <c r="ZS41" t="n">
        <v>10.99598</v>
      </c>
      <c r="ZT41" t="n">
        <v>11.0382</v>
      </c>
      <c r="ZU41" t="n">
        <v>11.07903</v>
      </c>
      <c r="ZV41" t="n">
        <v>11.12461</v>
      </c>
      <c r="ZW41" t="n">
        <v>11.14451</v>
      </c>
      <c r="ZX41" t="n">
        <v>11.18533</v>
      </c>
      <c r="ZY41" t="n">
        <v>11.23115</v>
      </c>
      <c r="ZZ41" t="n">
        <v>11.2593</v>
      </c>
      <c r="AAA41" t="n">
        <v>11.29191</v>
      </c>
      <c r="AAB41" t="n">
        <v>11.32425</v>
      </c>
      <c r="AAC41" t="n">
        <v>11.34623</v>
      </c>
      <c r="AAD41" t="n">
        <v>11.37393</v>
      </c>
      <c r="AAE41" t="n">
        <v>11.41482</v>
      </c>
      <c r="AAF41" t="n">
        <v>11.45893</v>
      </c>
      <c r="AAG41" t="n">
        <v>11.51725</v>
      </c>
      <c r="AAH41" t="n">
        <v>11.57609</v>
      </c>
      <c r="AAI41" t="n">
        <v>11.6247</v>
      </c>
      <c r="AAJ41" t="n">
        <v>11.64199</v>
      </c>
      <c r="AAK41" t="n">
        <v>11.66803</v>
      </c>
      <c r="AAL41" t="n">
        <v>11.72196</v>
      </c>
      <c r="AAM41" t="n">
        <v>11.74572</v>
      </c>
      <c r="AAN41" t="n">
        <v>11.78039</v>
      </c>
      <c r="AAO41" t="n">
        <v>11.81739</v>
      </c>
      <c r="AAP41" t="n">
        <v>11.86344</v>
      </c>
      <c r="AAQ41" t="n">
        <v>11.90224</v>
      </c>
      <c r="AAR41" t="n">
        <v>11.92223</v>
      </c>
      <c r="AAS41" t="n">
        <v>11.95021</v>
      </c>
      <c r="AAT41" t="n">
        <v>12.03401</v>
      </c>
      <c r="AAU41" t="n">
        <v>12.08329</v>
      </c>
      <c r="AAV41" t="n">
        <v>12.11139</v>
      </c>
      <c r="AAW41" t="n">
        <v>12.14152</v>
      </c>
      <c r="AAX41" t="n">
        <v>12.19795</v>
      </c>
      <c r="AAY41" t="n">
        <v>12.21515</v>
      </c>
      <c r="AAZ41" t="n">
        <v>12.24529</v>
      </c>
      <c r="ABA41" t="n">
        <v>12.2987</v>
      </c>
      <c r="ABB41" t="n">
        <v>12.34877</v>
      </c>
      <c r="ABC41" t="n">
        <v>12.38727</v>
      </c>
      <c r="ABD41" t="n">
        <v>12.39399</v>
      </c>
      <c r="ABE41" t="n">
        <v>12.42017</v>
      </c>
      <c r="ABF41" t="n">
        <v>12.45917</v>
      </c>
      <c r="ABG41" t="n">
        <v>12.49759</v>
      </c>
      <c r="ABH41" t="n">
        <v>12.52678</v>
      </c>
      <c r="ABI41" t="n">
        <v>12.55119</v>
      </c>
      <c r="ABJ41" t="n">
        <v>12.58675</v>
      </c>
      <c r="ABK41" t="n">
        <v>12.62389</v>
      </c>
      <c r="ABL41" t="n">
        <v>12.66738</v>
      </c>
      <c r="ABM41" t="n">
        <v>12.73061</v>
      </c>
      <c r="ABN41" t="n">
        <v>12.79264</v>
      </c>
      <c r="ABO41" t="n">
        <v>12.85392</v>
      </c>
      <c r="ABP41" t="n">
        <v>12.91072</v>
      </c>
      <c r="ABQ41" t="n">
        <v>12.94848</v>
      </c>
      <c r="ABR41" t="n">
        <v>12.97613</v>
      </c>
      <c r="ABS41" t="n">
        <v>13.01369</v>
      </c>
      <c r="ABT41" t="n">
        <v>13.05373</v>
      </c>
      <c r="ABU41" t="n">
        <v>13.10908</v>
      </c>
      <c r="ABV41" t="n">
        <v>13.14987</v>
      </c>
      <c r="ABW41" t="n">
        <v>13.18432</v>
      </c>
      <c r="ABX41" t="n">
        <v>13.23699</v>
      </c>
      <c r="ABY41" t="n">
        <v>13.31766</v>
      </c>
      <c r="ABZ41" t="n">
        <v>13.40949</v>
      </c>
      <c r="ACA41" t="n">
        <v>13.4511</v>
      </c>
      <c r="ACB41" t="n">
        <v>13.49219</v>
      </c>
      <c r="ACC41" t="n">
        <v>13.51482</v>
      </c>
      <c r="ACD41" t="n">
        <v>13.54811</v>
      </c>
      <c r="ACE41" t="n">
        <v>13.66545</v>
      </c>
      <c r="ACF41" t="n">
        <v>13.76303</v>
      </c>
      <c r="ACG41" t="n">
        <v>13.81424</v>
      </c>
      <c r="ACH41" t="n">
        <v>13.85074</v>
      </c>
      <c r="ACI41" t="n">
        <v>13.88812</v>
      </c>
      <c r="ACJ41" t="n">
        <v>13.94359</v>
      </c>
      <c r="ACK41" t="n">
        <v>13.99822</v>
      </c>
      <c r="ACL41" t="n">
        <v>14.03489</v>
      </c>
      <c r="ACM41" t="n">
        <v>14.08866</v>
      </c>
      <c r="ACN41" t="n">
        <v>14.12484</v>
      </c>
      <c r="ACO41" t="n">
        <v>14.1548</v>
      </c>
      <c r="ACP41" t="n">
        <v>14.20235</v>
      </c>
      <c r="ACQ41" t="n">
        <v>14.26477</v>
      </c>
      <c r="ACR41" t="n">
        <v>14.30368</v>
      </c>
      <c r="ACS41" t="n">
        <v>14.32374</v>
      </c>
      <c r="ACT41" t="n">
        <v>14.36407</v>
      </c>
      <c r="ACU41" t="n">
        <v>14.40024</v>
      </c>
      <c r="ACV41" t="n">
        <v>14.46256</v>
      </c>
      <c r="ACW41" t="n">
        <v>14.51805</v>
      </c>
      <c r="ACX41" t="n">
        <v>14.57498</v>
      </c>
      <c r="ACY41" t="n">
        <v>14.63209</v>
      </c>
      <c r="ACZ41" t="n">
        <v>14.70364</v>
      </c>
      <c r="ADA41" t="n">
        <v>14.81549</v>
      </c>
      <c r="ADB41" t="n">
        <v>14.8395</v>
      </c>
      <c r="ADC41" t="n">
        <v>14.90736</v>
      </c>
      <c r="ADD41" t="n">
        <v>14.98483</v>
      </c>
      <c r="ADE41" t="n">
        <v>15.09754</v>
      </c>
      <c r="ADF41" t="n">
        <v>15.1842</v>
      </c>
      <c r="ADG41" t="n">
        <v>15.25772</v>
      </c>
      <c r="ADH41" t="n">
        <v>15.30616</v>
      </c>
      <c r="ADI41" t="n">
        <v>15.34262</v>
      </c>
      <c r="ADJ41" t="n">
        <v>15.43059</v>
      </c>
      <c r="ADK41" t="n">
        <v>15.5123</v>
      </c>
      <c r="ADL41" t="n">
        <v>15.61645</v>
      </c>
      <c r="ADM41" t="n">
        <v>15.6895</v>
      </c>
      <c r="ADN41" t="n">
        <v>15.72482</v>
      </c>
      <c r="ADO41" t="n">
        <v>15.77279</v>
      </c>
      <c r="ADP41" t="n">
        <v>15.8469</v>
      </c>
      <c r="ADQ41" t="n">
        <v>15.93122</v>
      </c>
      <c r="ADR41" t="n">
        <v>15.99712</v>
      </c>
      <c r="ADS41" t="n">
        <v>16.08293</v>
      </c>
      <c r="ADT41" t="n">
        <v>16.14303</v>
      </c>
      <c r="ADU41" t="n">
        <v>16.20184</v>
      </c>
      <c r="ADV41" t="n">
        <v>16.28281</v>
      </c>
      <c r="ADW41" t="n">
        <v>16.38697</v>
      </c>
      <c r="ADX41" t="n">
        <v>16.47702</v>
      </c>
      <c r="ADY41" t="n">
        <v>16.61117</v>
      </c>
      <c r="ADZ41" t="n">
        <v>16.64966</v>
      </c>
      <c r="AEA41" t="n">
        <v>16.71014</v>
      </c>
      <c r="AEB41" t="n">
        <v>16.78432</v>
      </c>
      <c r="AEC41" t="n">
        <v>16.84476</v>
      </c>
      <c r="AED41" t="n">
        <v>16.91449</v>
      </c>
      <c r="AEE41" t="n">
        <v>16.97883</v>
      </c>
      <c r="AEF41" t="n">
        <v>17.06905</v>
      </c>
      <c r="AEG41" t="n">
        <v>17.10014</v>
      </c>
      <c r="AEH41" t="n">
        <v>17.179</v>
      </c>
      <c r="AEI41" t="n">
        <v>17.23429</v>
      </c>
      <c r="AEJ41" t="n">
        <v>17.2894</v>
      </c>
      <c r="AEK41" t="n">
        <v>17.31016</v>
      </c>
      <c r="AEL41" t="n">
        <v>17.36401</v>
      </c>
      <c r="AEM41" t="n">
        <v>17.45876</v>
      </c>
      <c r="AEN41" t="n">
        <v>17.51612</v>
      </c>
      <c r="AEO41" t="n">
        <v>17.61221</v>
      </c>
      <c r="AEP41" t="n">
        <v>17.71304</v>
      </c>
      <c r="AEQ41" t="n">
        <v>17.80283</v>
      </c>
      <c r="AER41" t="n">
        <v>17.9346</v>
      </c>
      <c r="AES41" t="n">
        <v>18.00155</v>
      </c>
      <c r="AET41" t="n">
        <v>18.06117</v>
      </c>
      <c r="AEU41" t="n">
        <v>18.14027</v>
      </c>
      <c r="AEV41" t="n">
        <v>18.19777</v>
      </c>
      <c r="AEW41" t="n">
        <v>18.31456</v>
      </c>
      <c r="AEX41" t="n">
        <v>18.45922</v>
      </c>
      <c r="AEY41" t="n">
        <v>18.53127</v>
      </c>
      <c r="AEZ41" t="n">
        <v>18.62704</v>
      </c>
      <c r="AFA41" t="n">
        <v>18.74647</v>
      </c>
      <c r="AFB41" t="n">
        <v>18.8735</v>
      </c>
      <c r="AFC41" t="n">
        <v>19.00176</v>
      </c>
      <c r="AFD41" t="n">
        <v>19.09711</v>
      </c>
      <c r="AFE41" t="n">
        <v>19.205</v>
      </c>
      <c r="AFF41" t="n">
        <v>19.26899</v>
      </c>
      <c r="AFG41" t="n">
        <v>19.38732</v>
      </c>
      <c r="AFH41" t="n">
        <v>19.50833</v>
      </c>
      <c r="AFI41" t="n">
        <v>19.5932</v>
      </c>
      <c r="AFJ41" t="n">
        <v>19.67677</v>
      </c>
      <c r="AFK41" t="n">
        <v>19.78535</v>
      </c>
      <c r="AFL41" t="n">
        <v>19.90698</v>
      </c>
      <c r="AFM41" t="n">
        <v>19.96019</v>
      </c>
      <c r="AFN41" t="n">
        <v>20.002</v>
      </c>
      <c r="AFO41" t="n">
        <v>20.06747</v>
      </c>
      <c r="AFP41" t="n">
        <v>20.19369</v>
      </c>
      <c r="AFQ41" t="n">
        <v>20.29301</v>
      </c>
      <c r="AFR41" t="n">
        <v>20.42125</v>
      </c>
      <c r="AFS41" t="n">
        <v>20.52242</v>
      </c>
      <c r="AFT41" t="n">
        <v>20.573</v>
      </c>
      <c r="AFU41" t="n">
        <v>20.65143</v>
      </c>
      <c r="AFV41" t="n">
        <v>20.81479</v>
      </c>
      <c r="AFW41" t="n">
        <v>20.96869</v>
      </c>
      <c r="AFX41" t="n">
        <v>21.07889</v>
      </c>
      <c r="AFY41" t="n">
        <v>21.20172</v>
      </c>
      <c r="AFZ41" t="n">
        <v>21.28745</v>
      </c>
      <c r="AGA41" t="n">
        <v>21.41725</v>
      </c>
      <c r="AGB41" t="n">
        <v>21.68723</v>
      </c>
      <c r="AGC41" t="n">
        <v>21.77256</v>
      </c>
      <c r="AGD41" t="n">
        <v>21.93019</v>
      </c>
      <c r="AGE41" t="n">
        <v>22.00625</v>
      </c>
      <c r="AGF41" t="n">
        <v>22.07663</v>
      </c>
      <c r="AGG41" t="n">
        <v>22.22686</v>
      </c>
      <c r="AGH41" t="n">
        <v>22.36063</v>
      </c>
      <c r="AGI41" t="n">
        <v>22.50219</v>
      </c>
      <c r="AGJ41" t="n">
        <v>22.67913</v>
      </c>
      <c r="AGK41" t="n">
        <v>22.84298</v>
      </c>
      <c r="AGL41" t="n">
        <v>22.94889</v>
      </c>
      <c r="AGM41" t="n">
        <v>22.99833</v>
      </c>
      <c r="AGN41" t="n">
        <v>23.13126</v>
      </c>
      <c r="AGO41" t="n">
        <v>23.25651</v>
      </c>
      <c r="AGP41" t="n">
        <v>23.38154</v>
      </c>
      <c r="AGQ41" t="n">
        <v>23.68895</v>
      </c>
      <c r="AGR41" t="n">
        <v>23.97139</v>
      </c>
      <c r="AGS41" t="n">
        <v>24.1601</v>
      </c>
      <c r="AGT41" t="n">
        <v>24.3069</v>
      </c>
      <c r="AGU41" t="n">
        <v>24.39432</v>
      </c>
      <c r="AGV41" t="n">
        <v>24.43497</v>
      </c>
      <c r="AGW41" t="n">
        <v>24.51696</v>
      </c>
      <c r="AGX41" t="n">
        <v>24.69331</v>
      </c>
      <c r="AGY41" t="n">
        <v>24.87063</v>
      </c>
      <c r="AGZ41" t="n">
        <v>25.07739</v>
      </c>
      <c r="AHA41" t="n">
        <v>25.21742</v>
      </c>
      <c r="AHB41" t="n">
        <v>25.40338</v>
      </c>
      <c r="AHC41" t="n">
        <v>25.59707</v>
      </c>
      <c r="AHD41" t="n">
        <v>25.79378</v>
      </c>
      <c r="AHE41" t="n">
        <v>25.89181</v>
      </c>
      <c r="AHF41" t="n">
        <v>25.98971</v>
      </c>
      <c r="AHG41" t="n">
        <v>26.13065</v>
      </c>
      <c r="AHH41" t="n">
        <v>26.24011</v>
      </c>
      <c r="AHI41" t="n">
        <v>26.32963</v>
      </c>
      <c r="AHJ41" t="n">
        <v>26.45901</v>
      </c>
      <c r="AHK41" t="n">
        <v>26.65514</v>
      </c>
      <c r="AHL41" t="n">
        <v>26.94258</v>
      </c>
      <c r="AHM41" t="n">
        <v>27.08257</v>
      </c>
      <c r="AHN41" t="n">
        <v>27.19042</v>
      </c>
      <c r="AHO41" t="n">
        <v>27.48034</v>
      </c>
      <c r="AHP41" t="n">
        <v>27.6909</v>
      </c>
      <c r="AHQ41" t="n">
        <v>27.89827</v>
      </c>
      <c r="AHR41" t="n">
        <v>27.93964</v>
      </c>
      <c r="AHS41" t="n">
        <v>27.96567</v>
      </c>
      <c r="AHT41" t="n">
        <v>28.22633</v>
      </c>
      <c r="AHU41" t="n">
        <v>28.45636</v>
      </c>
      <c r="AHV41" t="n">
        <v>28.67184</v>
      </c>
      <c r="AHW41" t="n">
        <v>28.81162</v>
      </c>
      <c r="AHX41" t="n">
        <v>29.11389</v>
      </c>
      <c r="AHY41" t="n">
        <v>29.53433</v>
      </c>
      <c r="AHZ41" t="n">
        <v>29.84103</v>
      </c>
      <c r="AIA41" t="n">
        <v>30.18409</v>
      </c>
      <c r="AIB41" t="n">
        <v>30.52916</v>
      </c>
      <c r="AIC41" t="n">
        <v>30.75081</v>
      </c>
      <c r="AID41" t="n">
        <v>30.94913</v>
      </c>
      <c r="AIE41" t="n">
        <v>31.22895</v>
      </c>
      <c r="AIF41" t="n">
        <v>31.61664</v>
      </c>
      <c r="AIG41" t="n">
        <v>31.82677</v>
      </c>
      <c r="AIH41" t="n">
        <v>32.14702</v>
      </c>
      <c r="AII41" t="n">
        <v>32.30639</v>
      </c>
      <c r="AIJ41" t="n">
        <v>32.4622</v>
      </c>
      <c r="AIK41" t="n">
        <v>32.59991</v>
      </c>
      <c r="AIL41" t="n">
        <v>32.96237</v>
      </c>
      <c r="AIM41" t="n">
        <v>33.43285</v>
      </c>
      <c r="AIN41" t="n">
        <v>33.71358</v>
      </c>
      <c r="AIO41" t="n">
        <v>33.88451</v>
      </c>
      <c r="AIP41" t="n">
        <v>34.30051</v>
      </c>
      <c r="AIQ41" t="n">
        <v>34.57663</v>
      </c>
      <c r="AIR41" t="n">
        <v>34.92455</v>
      </c>
      <c r="AIS41" t="n">
        <v>35.42081</v>
      </c>
      <c r="AIT41" t="n">
        <v>35.75457</v>
      </c>
      <c r="AIU41" t="n">
        <v>36.17179</v>
      </c>
      <c r="AIV41" t="n">
        <v>36.32744</v>
      </c>
      <c r="AIW41" t="n">
        <v>36.88786</v>
      </c>
      <c r="AIX41" t="n">
        <v>37.25421</v>
      </c>
      <c r="AIY41" t="n">
        <v>37.73962</v>
      </c>
      <c r="AIZ41" t="n">
        <v>38.38097</v>
      </c>
      <c r="AJA41" t="n">
        <v>38.71578</v>
      </c>
      <c r="AJB41" t="n">
        <v>38.97882</v>
      </c>
      <c r="AJC41" t="n">
        <v>39.37088</v>
      </c>
      <c r="AJD41" t="n">
        <v>39.86548</v>
      </c>
      <c r="AJE41" t="n">
        <v>40.35181</v>
      </c>
      <c r="AJF41" t="n">
        <v>40.65654</v>
      </c>
      <c r="AJG41" t="n">
        <v>41.27866</v>
      </c>
      <c r="AJH41" t="n">
        <v>41.61172</v>
      </c>
      <c r="AJI41" t="n">
        <v>42.24195</v>
      </c>
      <c r="AJJ41" t="n">
        <v>42.99229</v>
      </c>
      <c r="AJK41" t="n">
        <v>43.71001</v>
      </c>
      <c r="AJL41" t="n">
        <v>44.2547</v>
      </c>
      <c r="AJM41" t="n">
        <v>44.75925</v>
      </c>
      <c r="AJN41" t="n">
        <v>45.08365</v>
      </c>
      <c r="AJO41" t="n">
        <v>45.54743</v>
      </c>
      <c r="AJP41" t="n">
        <v>45.90311</v>
      </c>
      <c r="AJQ41" t="n">
        <v>46.63317</v>
      </c>
      <c r="AJR41" t="n">
        <v>47.25648</v>
      </c>
      <c r="AJS41" t="n">
        <v>47.94041</v>
      </c>
      <c r="AJT41" t="n">
        <v>48.67332</v>
      </c>
      <c r="AJU41" t="n">
        <v>49.19023</v>
      </c>
      <c r="AJV41" t="n">
        <v>49.89306</v>
      </c>
      <c r="AJW41" t="n">
        <v>50.46415</v>
      </c>
      <c r="AJX41" t="n">
        <v>51.3369</v>
      </c>
      <c r="AJY41" t="n">
        <v>52.154</v>
      </c>
      <c r="AJZ41" t="n">
        <v>52.55104</v>
      </c>
      <c r="AKA41" t="n">
        <v>53.28875</v>
      </c>
      <c r="AKB41" t="n">
        <v>54.09692</v>
      </c>
      <c r="AKC41" t="n">
        <v>54.8972</v>
      </c>
      <c r="AKD41" t="n">
        <v>55.82633</v>
      </c>
      <c r="AKE41" t="n">
        <v>57.00195</v>
      </c>
      <c r="AKF41" t="n">
        <v>58.10974</v>
      </c>
      <c r="AKG41" t="n">
        <v>58.77159</v>
      </c>
      <c r="AKH41" t="n">
        <v>59.67803</v>
      </c>
      <c r="AKI41" t="n">
        <v>61.43325</v>
      </c>
      <c r="AKJ41" t="n">
        <v>62.62948</v>
      </c>
      <c r="AKK41" t="n">
        <v>63.41718</v>
      </c>
      <c r="AKL41" t="n">
        <v>64.23002</v>
      </c>
      <c r="AKM41" t="n">
        <v>65.73756</v>
      </c>
      <c r="AKN41" t="n">
        <v>67.11832</v>
      </c>
      <c r="AKO41" t="n">
        <v>67.97754999999999</v>
      </c>
      <c r="AKP41" t="n">
        <v>68.90066</v>
      </c>
      <c r="AKQ41" t="n">
        <v>70.62846999999999</v>
      </c>
      <c r="AKR41" t="n">
        <v>72.62119</v>
      </c>
      <c r="AKS41" t="n">
        <v>74.53242</v>
      </c>
      <c r="AKT41" t="n">
        <v>76.90801999999999</v>
      </c>
      <c r="AKU41" t="n">
        <v>80.8207</v>
      </c>
      <c r="AKV41" t="n">
        <v>83.10731</v>
      </c>
      <c r="AKW41" t="n">
        <v>84.88517</v>
      </c>
      <c r="AKX41" t="n">
        <v>87.17650999999999</v>
      </c>
      <c r="AKY41" t="n">
        <v>90.02051</v>
      </c>
      <c r="AKZ41" t="n">
        <v>91.49375000000001</v>
      </c>
      <c r="ALA41" t="n">
        <v>93.53194999999999</v>
      </c>
      <c r="ALB41" t="n">
        <v>97.56932999999999</v>
      </c>
      <c r="ALC41" t="n">
        <v>102.13078</v>
      </c>
      <c r="ALD41" t="n">
        <v>104.44608</v>
      </c>
      <c r="ALE41" t="n">
        <v>107.13028</v>
      </c>
      <c r="ALF41" t="n">
        <v>110.61594</v>
      </c>
      <c r="ALG41" t="n">
        <v>116.77824</v>
      </c>
      <c r="ALH41" t="n">
        <v>124.30537</v>
      </c>
      <c r="ALI41" t="n">
        <v>131.55376</v>
      </c>
      <c r="ALJ41" t="n">
        <v>137.90564</v>
      </c>
      <c r="ALK41" t="n">
        <v>148.54343</v>
      </c>
      <c r="ALL41" t="n">
        <v>158.28149</v>
      </c>
      <c r="ALM41" t="n">
        <v>177.29468</v>
      </c>
      <c r="ALN41" t="n">
        <v>209.13312</v>
      </c>
      <c r="ALO41" t="n">
        <v>262.16153</v>
      </c>
    </row>
    <row r="42">
      <c r="A42" t="inlineStr">
        <is>
          <t>South Africa</t>
        </is>
      </c>
      <c r="B42" t="inlineStr">
        <is>
          <t>ZAF</t>
        </is>
      </c>
      <c r="C42" s="13">
        <f>AVERAGE(SI42,SJ42)</f>
        <v/>
      </c>
      <c r="D42" t="n">
        <v>0.58565</v>
      </c>
      <c r="E42" t="n">
        <v>0.72259</v>
      </c>
      <c r="F42" t="n">
        <v>0.79538</v>
      </c>
      <c r="G42" t="n">
        <v>0.83506</v>
      </c>
      <c r="H42" t="n">
        <v>0.88605</v>
      </c>
      <c r="I42" t="n">
        <v>0.9278</v>
      </c>
      <c r="J42" t="n">
        <v>0.94824</v>
      </c>
      <c r="K42" t="n">
        <v>0.9742499999999999</v>
      </c>
      <c r="L42" t="n">
        <v>1.00599</v>
      </c>
      <c r="M42" t="n">
        <v>1.04679</v>
      </c>
      <c r="N42" t="n">
        <v>1.07712</v>
      </c>
      <c r="O42" t="n">
        <v>1.1077</v>
      </c>
      <c r="P42" t="n">
        <v>1.13106</v>
      </c>
      <c r="Q42" t="n">
        <v>1.15464</v>
      </c>
      <c r="R42" t="n">
        <v>1.17239</v>
      </c>
      <c r="S42" t="n">
        <v>1.20847</v>
      </c>
      <c r="T42" t="n">
        <v>1.22556</v>
      </c>
      <c r="U42" t="n">
        <v>1.26167</v>
      </c>
      <c r="V42" t="n">
        <v>1.27806</v>
      </c>
      <c r="W42" t="n">
        <v>1.28985</v>
      </c>
      <c r="X42" t="n">
        <v>1.31259</v>
      </c>
      <c r="Y42" t="n">
        <v>1.33655</v>
      </c>
      <c r="Z42" t="n">
        <v>1.36012</v>
      </c>
      <c r="AA42" t="n">
        <v>1.37884</v>
      </c>
      <c r="AB42" t="n">
        <v>1.40406</v>
      </c>
      <c r="AC42" t="n">
        <v>1.43177</v>
      </c>
      <c r="AD42" t="n">
        <v>1.44902</v>
      </c>
      <c r="AE42" t="n">
        <v>1.47016</v>
      </c>
      <c r="AF42" t="n">
        <v>1.48877</v>
      </c>
      <c r="AG42" t="n">
        <v>1.50819</v>
      </c>
      <c r="AH42" t="n">
        <v>1.51977</v>
      </c>
      <c r="AI42" t="n">
        <v>1.53149</v>
      </c>
      <c r="AJ42" t="n">
        <v>1.55221</v>
      </c>
      <c r="AK42" t="n">
        <v>1.56754</v>
      </c>
      <c r="AL42" t="n">
        <v>1.57768</v>
      </c>
      <c r="AM42" t="n">
        <v>1.58884</v>
      </c>
      <c r="AN42" t="n">
        <v>1.60345</v>
      </c>
      <c r="AO42" t="n">
        <v>1.61658</v>
      </c>
      <c r="AP42" t="n">
        <v>1.64861</v>
      </c>
      <c r="AQ42" t="n">
        <v>1.66397</v>
      </c>
      <c r="AR42" t="n">
        <v>1.67717</v>
      </c>
      <c r="AS42" t="n">
        <v>1.68367</v>
      </c>
      <c r="AT42" t="n">
        <v>1.69608</v>
      </c>
      <c r="AU42" t="n">
        <v>1.70976</v>
      </c>
      <c r="AV42" t="n">
        <v>1.71657</v>
      </c>
      <c r="AW42" t="n">
        <v>1.72549</v>
      </c>
      <c r="AX42" t="n">
        <v>1.73473</v>
      </c>
      <c r="AY42" t="n">
        <v>1.74441</v>
      </c>
      <c r="AZ42" t="n">
        <v>1.75386</v>
      </c>
      <c r="BA42" t="n">
        <v>1.76496</v>
      </c>
      <c r="BB42" t="n">
        <v>1.77376</v>
      </c>
      <c r="BC42" t="n">
        <v>1.78656</v>
      </c>
      <c r="BD42" t="n">
        <v>1.8011</v>
      </c>
      <c r="BE42" t="n">
        <v>1.81475</v>
      </c>
      <c r="BF42" t="n">
        <v>1.82665</v>
      </c>
      <c r="BG42" t="n">
        <v>1.83934</v>
      </c>
      <c r="BH42" t="n">
        <v>1.85254</v>
      </c>
      <c r="BI42" t="n">
        <v>1.86435</v>
      </c>
      <c r="BJ42" t="n">
        <v>1.87274</v>
      </c>
      <c r="BK42" t="n">
        <v>1.88173</v>
      </c>
      <c r="BL42" t="n">
        <v>1.89257</v>
      </c>
      <c r="BM42" t="n">
        <v>1.90289</v>
      </c>
      <c r="BN42" t="n">
        <v>1.9156</v>
      </c>
      <c r="BO42" t="n">
        <v>1.9249</v>
      </c>
      <c r="BP42" t="n">
        <v>1.94039</v>
      </c>
      <c r="BQ42" t="n">
        <v>1.94955</v>
      </c>
      <c r="BR42" t="n">
        <v>1.96019</v>
      </c>
      <c r="BS42" t="n">
        <v>1.977</v>
      </c>
      <c r="BT42" t="n">
        <v>1.99373</v>
      </c>
      <c r="BU42" t="n">
        <v>2.00362</v>
      </c>
      <c r="BV42" t="n">
        <v>2.0158</v>
      </c>
      <c r="BW42" t="n">
        <v>2.02741</v>
      </c>
      <c r="BX42" t="n">
        <v>2.03577</v>
      </c>
      <c r="BY42" t="n">
        <v>2.0458</v>
      </c>
      <c r="BZ42" t="n">
        <v>2.05806</v>
      </c>
      <c r="CA42" t="n">
        <v>2.0689</v>
      </c>
      <c r="CB42" t="n">
        <v>2.07958</v>
      </c>
      <c r="CC42" t="n">
        <v>2.09096</v>
      </c>
      <c r="CD42" t="n">
        <v>2.10005</v>
      </c>
      <c r="CE42" t="n">
        <v>2.11305</v>
      </c>
      <c r="CF42" t="n">
        <v>2.12457</v>
      </c>
      <c r="CG42" t="n">
        <v>2.1417</v>
      </c>
      <c r="CH42" t="n">
        <v>2.1587</v>
      </c>
      <c r="CI42" t="n">
        <v>2.17096</v>
      </c>
      <c r="CJ42" t="n">
        <v>2.18196</v>
      </c>
      <c r="CK42" t="n">
        <v>2.19132</v>
      </c>
      <c r="CL42" t="n">
        <v>2.1995</v>
      </c>
      <c r="CM42" t="n">
        <v>2.20999</v>
      </c>
      <c r="CN42" t="n">
        <v>2.2209</v>
      </c>
      <c r="CO42" t="n">
        <v>2.22753</v>
      </c>
      <c r="CP42" t="n">
        <v>2.23361</v>
      </c>
      <c r="CQ42" t="n">
        <v>2.23969</v>
      </c>
      <c r="CR42" t="n">
        <v>2.24904</v>
      </c>
      <c r="CS42" t="n">
        <v>2.26161</v>
      </c>
      <c r="CT42" t="n">
        <v>2.26899</v>
      </c>
      <c r="CU42" t="n">
        <v>2.2786</v>
      </c>
      <c r="CV42" t="n">
        <v>2.28851</v>
      </c>
      <c r="CW42" t="n">
        <v>2.29871</v>
      </c>
      <c r="CX42" t="n">
        <v>2.30985</v>
      </c>
      <c r="CY42" t="n">
        <v>2.3182</v>
      </c>
      <c r="CZ42" t="n">
        <v>2.32489</v>
      </c>
      <c r="DA42" t="n">
        <v>2.33212</v>
      </c>
      <c r="DB42" t="n">
        <v>2.33927</v>
      </c>
      <c r="DC42" t="n">
        <v>2.35086</v>
      </c>
      <c r="DD42" t="n">
        <v>2.36339</v>
      </c>
      <c r="DE42" t="n">
        <v>2.36992</v>
      </c>
      <c r="DF42" t="n">
        <v>2.3771</v>
      </c>
      <c r="DG42" t="n">
        <v>2.38251</v>
      </c>
      <c r="DH42" t="n">
        <v>2.39155</v>
      </c>
      <c r="DI42" t="n">
        <v>2.40155</v>
      </c>
      <c r="DJ42" t="n">
        <v>2.4113</v>
      </c>
      <c r="DK42" t="n">
        <v>2.4198</v>
      </c>
      <c r="DL42" t="n">
        <v>2.42991</v>
      </c>
      <c r="DM42" t="n">
        <v>2.43706</v>
      </c>
      <c r="DN42" t="n">
        <v>2.44228</v>
      </c>
      <c r="DO42" t="n">
        <v>2.44855</v>
      </c>
      <c r="DP42" t="n">
        <v>2.45818</v>
      </c>
      <c r="DQ42" t="n">
        <v>2.46401</v>
      </c>
      <c r="DR42" t="n">
        <v>2.47364</v>
      </c>
      <c r="DS42" t="n">
        <v>2.48245</v>
      </c>
      <c r="DT42" t="n">
        <v>2.49375</v>
      </c>
      <c r="DU42" t="n">
        <v>2.504</v>
      </c>
      <c r="DV42" t="n">
        <v>2.51387</v>
      </c>
      <c r="DW42" t="n">
        <v>2.52492</v>
      </c>
      <c r="DX42" t="n">
        <v>2.53272</v>
      </c>
      <c r="DY42" t="n">
        <v>2.54257</v>
      </c>
      <c r="DZ42" t="n">
        <v>2.55106</v>
      </c>
      <c r="EA42" t="n">
        <v>2.56004</v>
      </c>
      <c r="EB42" t="n">
        <v>2.58008</v>
      </c>
      <c r="EC42" t="n">
        <v>2.58919</v>
      </c>
      <c r="ED42" t="n">
        <v>2.60164</v>
      </c>
      <c r="EE42" t="n">
        <v>2.60625</v>
      </c>
      <c r="EF42" t="n">
        <v>2.61326</v>
      </c>
      <c r="EG42" t="n">
        <v>2.62239</v>
      </c>
      <c r="EH42" t="n">
        <v>2.62981</v>
      </c>
      <c r="EI42" t="n">
        <v>2.63813</v>
      </c>
      <c r="EJ42" t="n">
        <v>2.64739</v>
      </c>
      <c r="EK42" t="n">
        <v>2.66034</v>
      </c>
      <c r="EL42" t="n">
        <v>2.66909</v>
      </c>
      <c r="EM42" t="n">
        <v>2.67992</v>
      </c>
      <c r="EN42" t="n">
        <v>2.69206</v>
      </c>
      <c r="EO42" t="n">
        <v>2.70101</v>
      </c>
      <c r="EP42" t="n">
        <v>2.70734</v>
      </c>
      <c r="EQ42" t="n">
        <v>2.7209</v>
      </c>
      <c r="ER42" t="n">
        <v>2.73106</v>
      </c>
      <c r="ES42" t="n">
        <v>2.73739</v>
      </c>
      <c r="ET42" t="n">
        <v>2.74427</v>
      </c>
      <c r="EU42" t="n">
        <v>2.75866</v>
      </c>
      <c r="EV42" t="n">
        <v>2.76667</v>
      </c>
      <c r="EW42" t="n">
        <v>2.776</v>
      </c>
      <c r="EX42" t="n">
        <v>2.78306</v>
      </c>
      <c r="EY42" t="n">
        <v>2.79588</v>
      </c>
      <c r="EZ42" t="n">
        <v>2.80986</v>
      </c>
      <c r="FA42" t="n">
        <v>2.81726</v>
      </c>
      <c r="FB42" t="n">
        <v>2.82343</v>
      </c>
      <c r="FC42" t="n">
        <v>2.83446</v>
      </c>
      <c r="FD42" t="n">
        <v>2.8436</v>
      </c>
      <c r="FE42" t="n">
        <v>2.84887</v>
      </c>
      <c r="FF42" t="n">
        <v>2.85424</v>
      </c>
      <c r="FG42" t="n">
        <v>2.8619</v>
      </c>
      <c r="FH42" t="n">
        <v>2.869</v>
      </c>
      <c r="FI42" t="n">
        <v>2.87588</v>
      </c>
      <c r="FJ42" t="n">
        <v>2.88307</v>
      </c>
      <c r="FK42" t="n">
        <v>2.88786</v>
      </c>
      <c r="FL42" t="n">
        <v>2.89594</v>
      </c>
      <c r="FM42" t="n">
        <v>2.90308</v>
      </c>
      <c r="FN42" t="n">
        <v>2.90976</v>
      </c>
      <c r="FO42" t="n">
        <v>2.91869</v>
      </c>
      <c r="FP42" t="n">
        <v>2.92733</v>
      </c>
      <c r="FQ42" t="n">
        <v>2.93515</v>
      </c>
      <c r="FR42" t="n">
        <v>2.94161</v>
      </c>
      <c r="FS42" t="n">
        <v>2.95275</v>
      </c>
      <c r="FT42" t="n">
        <v>2.9586</v>
      </c>
      <c r="FU42" t="n">
        <v>2.97138</v>
      </c>
      <c r="FV42" t="n">
        <v>2.9856</v>
      </c>
      <c r="FW42" t="n">
        <v>2.99316</v>
      </c>
      <c r="FX42" t="n">
        <v>3.00154</v>
      </c>
      <c r="FY42" t="n">
        <v>3.0121</v>
      </c>
      <c r="FZ42" t="n">
        <v>3.02659</v>
      </c>
      <c r="GA42" t="n">
        <v>3.04092</v>
      </c>
      <c r="GB42" t="n">
        <v>3.0499</v>
      </c>
      <c r="GC42" t="n">
        <v>3.05852</v>
      </c>
      <c r="GD42" t="n">
        <v>3.06722</v>
      </c>
      <c r="GE42" t="n">
        <v>3.07631</v>
      </c>
      <c r="GF42" t="n">
        <v>3.0883</v>
      </c>
      <c r="GG42" t="n">
        <v>3.09623</v>
      </c>
      <c r="GH42" t="n">
        <v>3.10648</v>
      </c>
      <c r="GI42" t="n">
        <v>3.11758</v>
      </c>
      <c r="GJ42" t="n">
        <v>3.12265</v>
      </c>
      <c r="GK42" t="n">
        <v>3.12475</v>
      </c>
      <c r="GL42" t="n">
        <v>3.13414</v>
      </c>
      <c r="GM42" t="n">
        <v>3.14759</v>
      </c>
      <c r="GN42" t="n">
        <v>3.16257</v>
      </c>
      <c r="GO42" t="n">
        <v>3.17337</v>
      </c>
      <c r="GP42" t="n">
        <v>3.18456</v>
      </c>
      <c r="GQ42" t="n">
        <v>3.19651</v>
      </c>
      <c r="GR42" t="n">
        <v>3.2059</v>
      </c>
      <c r="GS42" t="n">
        <v>3.2129</v>
      </c>
      <c r="GT42" t="n">
        <v>3.22012</v>
      </c>
      <c r="GU42" t="n">
        <v>3.22588</v>
      </c>
      <c r="GV42" t="n">
        <v>3.23259</v>
      </c>
      <c r="GW42" t="n">
        <v>3.24226</v>
      </c>
      <c r="GX42" t="n">
        <v>3.2509</v>
      </c>
      <c r="GY42" t="n">
        <v>3.2601</v>
      </c>
      <c r="GZ42" t="n">
        <v>3.26913</v>
      </c>
      <c r="HA42" t="n">
        <v>3.27979</v>
      </c>
      <c r="HB42" t="n">
        <v>3.2862</v>
      </c>
      <c r="HC42" t="n">
        <v>3.29108</v>
      </c>
      <c r="HD42" t="n">
        <v>3.30312</v>
      </c>
      <c r="HE42" t="n">
        <v>3.31165</v>
      </c>
      <c r="HF42" t="n">
        <v>3.3187</v>
      </c>
      <c r="HG42" t="n">
        <v>3.32668</v>
      </c>
      <c r="HH42" t="n">
        <v>3.33385</v>
      </c>
      <c r="HI42" t="n">
        <v>3.3415</v>
      </c>
      <c r="HJ42" t="n">
        <v>3.3499</v>
      </c>
      <c r="HK42" t="n">
        <v>3.35515</v>
      </c>
      <c r="HL42" t="n">
        <v>3.36714</v>
      </c>
      <c r="HM42" t="n">
        <v>3.37714</v>
      </c>
      <c r="HN42" t="n">
        <v>3.38832</v>
      </c>
      <c r="HO42" t="n">
        <v>3.39997</v>
      </c>
      <c r="HP42" t="n">
        <v>3.41121</v>
      </c>
      <c r="HQ42" t="n">
        <v>3.41708</v>
      </c>
      <c r="HR42" t="n">
        <v>3.424</v>
      </c>
      <c r="HS42" t="n">
        <v>3.43457</v>
      </c>
      <c r="HT42" t="n">
        <v>3.44307</v>
      </c>
      <c r="HU42" t="n">
        <v>3.45217</v>
      </c>
      <c r="HV42" t="n">
        <v>3.46191</v>
      </c>
      <c r="HW42" t="n">
        <v>3.47025</v>
      </c>
      <c r="HX42" t="n">
        <v>3.4821</v>
      </c>
      <c r="HY42" t="n">
        <v>3.49501</v>
      </c>
      <c r="HZ42" t="n">
        <v>3.50827</v>
      </c>
      <c r="IA42" t="n">
        <v>3.51614</v>
      </c>
      <c r="IB42" t="n">
        <v>3.52214</v>
      </c>
      <c r="IC42" t="n">
        <v>3.52765</v>
      </c>
      <c r="ID42" t="n">
        <v>3.53483</v>
      </c>
      <c r="IE42" t="n">
        <v>3.54403</v>
      </c>
      <c r="IF42" t="n">
        <v>3.55196</v>
      </c>
      <c r="IG42" t="n">
        <v>3.55839</v>
      </c>
      <c r="IH42" t="n">
        <v>3.56387</v>
      </c>
      <c r="II42" t="n">
        <v>3.57029</v>
      </c>
      <c r="IJ42" t="n">
        <v>3.58292</v>
      </c>
      <c r="IK42" t="n">
        <v>3.59315</v>
      </c>
      <c r="IL42" t="n">
        <v>3.60372</v>
      </c>
      <c r="IM42" t="n">
        <v>3.61231</v>
      </c>
      <c r="IN42" t="n">
        <v>3.62404</v>
      </c>
      <c r="IO42" t="n">
        <v>3.62982</v>
      </c>
      <c r="IP42" t="n">
        <v>3.63644</v>
      </c>
      <c r="IQ42" t="n">
        <v>3.64056</v>
      </c>
      <c r="IR42" t="n">
        <v>3.65161</v>
      </c>
      <c r="IS42" t="n">
        <v>3.66448</v>
      </c>
      <c r="IT42" t="n">
        <v>3.67746</v>
      </c>
      <c r="IU42" t="n">
        <v>3.68678</v>
      </c>
      <c r="IV42" t="n">
        <v>3.69931</v>
      </c>
      <c r="IW42" t="n">
        <v>3.71041</v>
      </c>
      <c r="IX42" t="n">
        <v>3.72086</v>
      </c>
      <c r="IY42" t="n">
        <v>3.72769</v>
      </c>
      <c r="IZ42" t="n">
        <v>3.73628</v>
      </c>
      <c r="JA42" t="n">
        <v>3.74487</v>
      </c>
      <c r="JB42" t="n">
        <v>3.75421</v>
      </c>
      <c r="JC42" t="n">
        <v>3.769</v>
      </c>
      <c r="JD42" t="n">
        <v>3.77645</v>
      </c>
      <c r="JE42" t="n">
        <v>3.78678</v>
      </c>
      <c r="JF42" t="n">
        <v>3.79684</v>
      </c>
      <c r="JG42" t="n">
        <v>3.80454</v>
      </c>
      <c r="JH42" t="n">
        <v>3.81431</v>
      </c>
      <c r="JI42" t="n">
        <v>3.82464</v>
      </c>
      <c r="JJ42" t="n">
        <v>3.8352</v>
      </c>
      <c r="JK42" t="n">
        <v>3.84437</v>
      </c>
      <c r="JL42" t="n">
        <v>3.85573</v>
      </c>
      <c r="JM42" t="n">
        <v>3.86926</v>
      </c>
      <c r="JN42" t="n">
        <v>3.88184</v>
      </c>
      <c r="JO42" t="n">
        <v>3.88958</v>
      </c>
      <c r="JP42" t="n">
        <v>3.89775</v>
      </c>
      <c r="JQ42" t="n">
        <v>3.90535</v>
      </c>
      <c r="JR42" t="n">
        <v>3.91399</v>
      </c>
      <c r="JS42" t="n">
        <v>3.91806</v>
      </c>
      <c r="JT42" t="n">
        <v>3.92642</v>
      </c>
      <c r="JU42" t="n">
        <v>3.93545</v>
      </c>
      <c r="JV42" t="n">
        <v>3.94314</v>
      </c>
      <c r="JW42" t="n">
        <v>3.95067</v>
      </c>
      <c r="JX42" t="n">
        <v>3.96291</v>
      </c>
      <c r="JY42" t="n">
        <v>3.97669</v>
      </c>
      <c r="JZ42" t="n">
        <v>3.98702</v>
      </c>
      <c r="KA42" t="n">
        <v>3.99689</v>
      </c>
      <c r="KB42" t="n">
        <v>4.00599</v>
      </c>
      <c r="KC42" t="n">
        <v>4.01763</v>
      </c>
      <c r="KD42" t="n">
        <v>4.0265</v>
      </c>
      <c r="KE42" t="n">
        <v>4.03444</v>
      </c>
      <c r="KF42" t="n">
        <v>4.04384</v>
      </c>
      <c r="KG42" t="n">
        <v>4.0535</v>
      </c>
      <c r="KH42" t="n">
        <v>4.0686</v>
      </c>
      <c r="KI42" t="n">
        <v>4.08611</v>
      </c>
      <c r="KJ42" t="n">
        <v>4.0943</v>
      </c>
      <c r="KK42" t="n">
        <v>4.10047</v>
      </c>
      <c r="KL42" t="n">
        <v>4.10853</v>
      </c>
      <c r="KM42" t="n">
        <v>4.11711</v>
      </c>
      <c r="KN42" t="n">
        <v>4.12457</v>
      </c>
      <c r="KO42" t="n">
        <v>4.13544</v>
      </c>
      <c r="KP42" t="n">
        <v>4.14304</v>
      </c>
      <c r="KQ42" t="n">
        <v>4.15102</v>
      </c>
      <c r="KR42" t="n">
        <v>4.16234</v>
      </c>
      <c r="KS42" t="n">
        <v>4.17377</v>
      </c>
      <c r="KT42" t="n">
        <v>4.18204</v>
      </c>
      <c r="KU42" t="n">
        <v>4.19232</v>
      </c>
      <c r="KV42" t="n">
        <v>4.2019</v>
      </c>
      <c r="KW42" t="n">
        <v>4.20966</v>
      </c>
      <c r="KX42" t="n">
        <v>4.21851</v>
      </c>
      <c r="KY42" t="n">
        <v>4.22822</v>
      </c>
      <c r="KZ42" t="n">
        <v>4.23531</v>
      </c>
      <c r="LA42" t="n">
        <v>4.24143</v>
      </c>
      <c r="LB42" t="n">
        <v>4.2527</v>
      </c>
      <c r="LC42" t="n">
        <v>4.26644</v>
      </c>
      <c r="LD42" t="n">
        <v>4.2791</v>
      </c>
      <c r="LE42" t="n">
        <v>4.29125</v>
      </c>
      <c r="LF42" t="n">
        <v>4.29639</v>
      </c>
      <c r="LG42" t="n">
        <v>4.30352</v>
      </c>
      <c r="LH42" t="n">
        <v>4.3159</v>
      </c>
      <c r="LI42" t="n">
        <v>4.32707</v>
      </c>
      <c r="LJ42" t="n">
        <v>4.33722</v>
      </c>
      <c r="LK42" t="n">
        <v>4.35202</v>
      </c>
      <c r="LL42" t="n">
        <v>4.36409</v>
      </c>
      <c r="LM42" t="n">
        <v>4.37397</v>
      </c>
      <c r="LN42" t="n">
        <v>4.38544</v>
      </c>
      <c r="LO42" t="n">
        <v>4.39075</v>
      </c>
      <c r="LP42" t="n">
        <v>4.40104</v>
      </c>
      <c r="LQ42" t="n">
        <v>4.4135</v>
      </c>
      <c r="LR42" t="n">
        <v>4.42314</v>
      </c>
      <c r="LS42" t="n">
        <v>4.43383</v>
      </c>
      <c r="LT42" t="n">
        <v>4.44358</v>
      </c>
      <c r="LU42" t="n">
        <v>4.45289</v>
      </c>
      <c r="LV42" t="n">
        <v>4.46526</v>
      </c>
      <c r="LW42" t="n">
        <v>4.47619</v>
      </c>
      <c r="LX42" t="n">
        <v>4.48683</v>
      </c>
      <c r="LY42" t="n">
        <v>4.49896</v>
      </c>
      <c r="LZ42" t="n">
        <v>4.51169</v>
      </c>
      <c r="MA42" t="n">
        <v>4.52473</v>
      </c>
      <c r="MB42" t="n">
        <v>4.53824</v>
      </c>
      <c r="MC42" t="n">
        <v>4.54798</v>
      </c>
      <c r="MD42" t="n">
        <v>4.55566</v>
      </c>
      <c r="ME42" t="n">
        <v>4.56654</v>
      </c>
      <c r="MF42" t="n">
        <v>4.57826</v>
      </c>
      <c r="MG42" t="n">
        <v>4.58789</v>
      </c>
      <c r="MH42" t="n">
        <v>4.59915</v>
      </c>
      <c r="MI42" t="n">
        <v>4.61011</v>
      </c>
      <c r="MJ42" t="n">
        <v>4.6247</v>
      </c>
      <c r="MK42" t="n">
        <v>4.63905</v>
      </c>
      <c r="ML42" t="n">
        <v>4.65049</v>
      </c>
      <c r="MM42" t="n">
        <v>4.66125</v>
      </c>
      <c r="MN42" t="n">
        <v>4.67516</v>
      </c>
      <c r="MO42" t="n">
        <v>4.68631</v>
      </c>
      <c r="MP42" t="n">
        <v>4.69681</v>
      </c>
      <c r="MQ42" t="n">
        <v>4.70649</v>
      </c>
      <c r="MR42" t="n">
        <v>4.71529</v>
      </c>
      <c r="MS42" t="n">
        <v>4.72781</v>
      </c>
      <c r="MT42" t="n">
        <v>4.74119</v>
      </c>
      <c r="MU42" t="n">
        <v>4.74844</v>
      </c>
      <c r="MV42" t="n">
        <v>4.76072</v>
      </c>
      <c r="MW42" t="n">
        <v>4.76815</v>
      </c>
      <c r="MX42" t="n">
        <v>4.77364</v>
      </c>
      <c r="MY42" t="n">
        <v>4.78451</v>
      </c>
      <c r="MZ42" t="n">
        <v>4.79599</v>
      </c>
      <c r="NA42" t="n">
        <v>4.808</v>
      </c>
      <c r="NB42" t="n">
        <v>4.81899</v>
      </c>
      <c r="NC42" t="n">
        <v>4.83042</v>
      </c>
      <c r="ND42" t="n">
        <v>4.83964</v>
      </c>
      <c r="NE42" t="n">
        <v>4.8513</v>
      </c>
      <c r="NF42" t="n">
        <v>4.86101</v>
      </c>
      <c r="NG42" t="n">
        <v>4.86849</v>
      </c>
      <c r="NH42" t="n">
        <v>4.87714</v>
      </c>
      <c r="NI42" t="n">
        <v>4.89163</v>
      </c>
      <c r="NJ42" t="n">
        <v>4.90944</v>
      </c>
      <c r="NK42" t="n">
        <v>4.9227</v>
      </c>
      <c r="NL42" t="n">
        <v>4.93322</v>
      </c>
      <c r="NM42" t="n">
        <v>4.94568</v>
      </c>
      <c r="NN42" t="n">
        <v>4.96468</v>
      </c>
      <c r="NO42" t="n">
        <v>4.97169</v>
      </c>
      <c r="NP42" t="n">
        <v>4.98067</v>
      </c>
      <c r="NQ42" t="n">
        <v>4.99175</v>
      </c>
      <c r="NR42" t="n">
        <v>5.00146</v>
      </c>
      <c r="NS42" t="n">
        <v>5.01207</v>
      </c>
      <c r="NT42" t="n">
        <v>5.02347</v>
      </c>
      <c r="NU42" t="n">
        <v>5.03574</v>
      </c>
      <c r="NV42" t="n">
        <v>5.04806</v>
      </c>
      <c r="NW42" t="n">
        <v>5.05967</v>
      </c>
      <c r="NX42" t="n">
        <v>5.07554</v>
      </c>
      <c r="NY42" t="n">
        <v>5.08675</v>
      </c>
      <c r="NZ42" t="n">
        <v>5.09832</v>
      </c>
      <c r="OA42" t="n">
        <v>5.10651</v>
      </c>
      <c r="OB42" t="n">
        <v>5.11483</v>
      </c>
      <c r="OC42" t="n">
        <v>5.12464</v>
      </c>
      <c r="OD42" t="n">
        <v>5.13177</v>
      </c>
      <c r="OE42" t="n">
        <v>5.14045</v>
      </c>
      <c r="OF42" t="n">
        <v>5.14822</v>
      </c>
      <c r="OG42" t="n">
        <v>5.16115</v>
      </c>
      <c r="OH42" t="n">
        <v>5.17384</v>
      </c>
      <c r="OI42" t="n">
        <v>5.18226</v>
      </c>
      <c r="OJ42" t="n">
        <v>5.19321</v>
      </c>
      <c r="OK42" t="n">
        <v>5.20199</v>
      </c>
      <c r="OL42" t="n">
        <v>5.20899</v>
      </c>
      <c r="OM42" t="n">
        <v>5.22021</v>
      </c>
      <c r="ON42" t="n">
        <v>5.23156</v>
      </c>
      <c r="OO42" t="n">
        <v>5.24389</v>
      </c>
      <c r="OP42" t="n">
        <v>5.25627</v>
      </c>
      <c r="OQ42" t="n">
        <v>5.26826</v>
      </c>
      <c r="OR42" t="n">
        <v>5.27657</v>
      </c>
      <c r="OS42" t="n">
        <v>5.29772</v>
      </c>
      <c r="OT42" t="n">
        <v>5.31002</v>
      </c>
      <c r="OU42" t="n">
        <v>5.32211</v>
      </c>
      <c r="OV42" t="n">
        <v>5.33239</v>
      </c>
      <c r="OW42" t="n">
        <v>5.34799</v>
      </c>
      <c r="OX42" t="n">
        <v>5.36038</v>
      </c>
      <c r="OY42" t="n">
        <v>5.36647</v>
      </c>
      <c r="OZ42" t="n">
        <v>5.38006</v>
      </c>
      <c r="PA42" t="n">
        <v>5.39262</v>
      </c>
      <c r="PB42" t="n">
        <v>5.40668</v>
      </c>
      <c r="PC42" t="n">
        <v>5.41682</v>
      </c>
      <c r="PD42" t="n">
        <v>5.42123</v>
      </c>
      <c r="PE42" t="n">
        <v>5.43262</v>
      </c>
      <c r="PF42" t="n">
        <v>5.44699</v>
      </c>
      <c r="PG42" t="n">
        <v>5.46573</v>
      </c>
      <c r="PH42" t="n">
        <v>5.48018</v>
      </c>
      <c r="PI42" t="n">
        <v>5.49124</v>
      </c>
      <c r="PJ42" t="n">
        <v>5.5042</v>
      </c>
      <c r="PK42" t="n">
        <v>5.51482</v>
      </c>
      <c r="PL42" t="n">
        <v>5.53119</v>
      </c>
      <c r="PM42" t="n">
        <v>5.54134</v>
      </c>
      <c r="PN42" t="n">
        <v>5.55343</v>
      </c>
      <c r="PO42" t="n">
        <v>5.56616</v>
      </c>
      <c r="PP42" t="n">
        <v>5.57743</v>
      </c>
      <c r="PQ42" t="n">
        <v>5.58554</v>
      </c>
      <c r="PR42" t="n">
        <v>5.59987</v>
      </c>
      <c r="PS42" t="n">
        <v>5.62472</v>
      </c>
      <c r="PT42" t="n">
        <v>5.63843</v>
      </c>
      <c r="PU42" t="n">
        <v>5.65371</v>
      </c>
      <c r="PV42" t="n">
        <v>5.6708</v>
      </c>
      <c r="PW42" t="n">
        <v>5.68721</v>
      </c>
      <c r="PX42" t="n">
        <v>5.69575</v>
      </c>
      <c r="PY42" t="n">
        <v>5.70423</v>
      </c>
      <c r="PZ42" t="n">
        <v>5.71562</v>
      </c>
      <c r="QA42" t="n">
        <v>5.72869</v>
      </c>
      <c r="QB42" t="n">
        <v>5.74126</v>
      </c>
      <c r="QC42" t="n">
        <v>5.75091</v>
      </c>
      <c r="QD42" t="n">
        <v>5.76611</v>
      </c>
      <c r="QE42" t="n">
        <v>5.78001</v>
      </c>
      <c r="QF42" t="n">
        <v>5.79383</v>
      </c>
      <c r="QG42" t="n">
        <v>5.8064</v>
      </c>
      <c r="QH42" t="n">
        <v>5.81689</v>
      </c>
      <c r="QI42" t="n">
        <v>5.82807</v>
      </c>
      <c r="QJ42" t="n">
        <v>5.84647</v>
      </c>
      <c r="QK42" t="n">
        <v>5.86135</v>
      </c>
      <c r="QL42" t="n">
        <v>5.87641</v>
      </c>
      <c r="QM42" t="n">
        <v>5.89175</v>
      </c>
      <c r="QN42" t="n">
        <v>5.90873</v>
      </c>
      <c r="QO42" t="n">
        <v>5.92316</v>
      </c>
      <c r="QP42" t="n">
        <v>5.94035</v>
      </c>
      <c r="QQ42" t="n">
        <v>5.95172</v>
      </c>
      <c r="QR42" t="n">
        <v>5.95941</v>
      </c>
      <c r="QS42" t="n">
        <v>5.97316</v>
      </c>
      <c r="QT42" t="n">
        <v>5.98409</v>
      </c>
      <c r="QU42" t="n">
        <v>5.9963</v>
      </c>
      <c r="QV42" t="n">
        <v>6.01326</v>
      </c>
      <c r="QW42" t="n">
        <v>6.03523</v>
      </c>
      <c r="QX42" t="n">
        <v>6.05234</v>
      </c>
      <c r="QY42" t="n">
        <v>6.06677</v>
      </c>
      <c r="QZ42" t="n">
        <v>6.07235</v>
      </c>
      <c r="RA42" t="n">
        <v>6.07766</v>
      </c>
      <c r="RB42" t="n">
        <v>6.0876</v>
      </c>
      <c r="RC42" t="n">
        <v>6.09722</v>
      </c>
      <c r="RD42" t="n">
        <v>6.1064</v>
      </c>
      <c r="RE42" t="n">
        <v>6.11922</v>
      </c>
      <c r="RF42" t="n">
        <v>6.13422</v>
      </c>
      <c r="RG42" t="n">
        <v>6.14841</v>
      </c>
      <c r="RH42" t="n">
        <v>6.16002</v>
      </c>
      <c r="RI42" t="n">
        <v>6.16836</v>
      </c>
      <c r="RJ42" t="n">
        <v>6.17469</v>
      </c>
      <c r="RK42" t="n">
        <v>6.1842</v>
      </c>
      <c r="RL42" t="n">
        <v>6.19692</v>
      </c>
      <c r="RM42" t="n">
        <v>6.21341</v>
      </c>
      <c r="RN42" t="n">
        <v>6.22714</v>
      </c>
      <c r="RO42" t="n">
        <v>6.24105</v>
      </c>
      <c r="RP42" t="n">
        <v>6.26351</v>
      </c>
      <c r="RQ42" t="n">
        <v>6.27858</v>
      </c>
      <c r="RR42" t="n">
        <v>6.28872</v>
      </c>
      <c r="RS42" t="n">
        <v>6.29756</v>
      </c>
      <c r="RT42" t="n">
        <v>6.31097</v>
      </c>
      <c r="RU42" t="n">
        <v>6.32286</v>
      </c>
      <c r="RV42" t="n">
        <v>6.33485</v>
      </c>
      <c r="RW42" t="n">
        <v>6.34681</v>
      </c>
      <c r="RX42" t="n">
        <v>6.36494</v>
      </c>
      <c r="RY42" t="n">
        <v>6.37574</v>
      </c>
      <c r="RZ42" t="n">
        <v>6.38682</v>
      </c>
      <c r="SA42" t="n">
        <v>6.40649</v>
      </c>
      <c r="SB42" t="n">
        <v>6.42953</v>
      </c>
      <c r="SC42" t="n">
        <v>6.44364</v>
      </c>
      <c r="SD42" t="n">
        <v>6.4584</v>
      </c>
      <c r="SE42" t="n">
        <v>6.46968</v>
      </c>
      <c r="SF42" t="n">
        <v>6.48115</v>
      </c>
      <c r="SG42" t="n">
        <v>6.49067</v>
      </c>
      <c r="SH42" t="n">
        <v>6.499</v>
      </c>
      <c r="SI42" t="n">
        <v>6.5155</v>
      </c>
      <c r="SJ42" t="n">
        <v>6.52917</v>
      </c>
      <c r="SK42" t="n">
        <v>6.5435</v>
      </c>
      <c r="SL42" t="n">
        <v>6.55752</v>
      </c>
      <c r="SM42" t="n">
        <v>6.57289</v>
      </c>
      <c r="SN42" t="n">
        <v>6.589</v>
      </c>
      <c r="SO42" t="n">
        <v>6.59991</v>
      </c>
      <c r="SP42" t="n">
        <v>6.61258</v>
      </c>
      <c r="SQ42" t="n">
        <v>6.62463</v>
      </c>
      <c r="SR42" t="n">
        <v>6.64032</v>
      </c>
      <c r="SS42" t="n">
        <v>6.66448</v>
      </c>
      <c r="ST42" t="n">
        <v>6.68159</v>
      </c>
      <c r="SU42" t="n">
        <v>6.69767</v>
      </c>
      <c r="SV42" t="n">
        <v>6.70749</v>
      </c>
      <c r="SW42" t="n">
        <v>6.71951</v>
      </c>
      <c r="SX42" t="n">
        <v>6.73233</v>
      </c>
      <c r="SY42" t="n">
        <v>6.74377</v>
      </c>
      <c r="SZ42" t="n">
        <v>6.75897</v>
      </c>
      <c r="TA42" t="n">
        <v>6.77228</v>
      </c>
      <c r="TB42" t="n">
        <v>6.79093</v>
      </c>
      <c r="TC42" t="n">
        <v>6.80296</v>
      </c>
      <c r="TD42" t="n">
        <v>6.81526</v>
      </c>
      <c r="TE42" t="n">
        <v>6.8256</v>
      </c>
      <c r="TF42" t="n">
        <v>6.84653</v>
      </c>
      <c r="TG42" t="n">
        <v>6.86268</v>
      </c>
      <c r="TH42" t="n">
        <v>6.87367</v>
      </c>
      <c r="TI42" t="n">
        <v>6.89382</v>
      </c>
      <c r="TJ42" t="n">
        <v>6.91011</v>
      </c>
      <c r="TK42" t="n">
        <v>6.92675</v>
      </c>
      <c r="TL42" t="n">
        <v>6.94292</v>
      </c>
      <c r="TM42" t="n">
        <v>6.95569</v>
      </c>
      <c r="TN42" t="n">
        <v>6.96775</v>
      </c>
      <c r="TO42" t="n">
        <v>6.97665</v>
      </c>
      <c r="TP42" t="n">
        <v>6.99128</v>
      </c>
      <c r="TQ42" t="n">
        <v>7.00486</v>
      </c>
      <c r="TR42" t="n">
        <v>7.01976</v>
      </c>
      <c r="TS42" t="n">
        <v>7.04085</v>
      </c>
      <c r="TT42" t="n">
        <v>7.05724</v>
      </c>
      <c r="TU42" t="n">
        <v>7.06593</v>
      </c>
      <c r="TV42" t="n">
        <v>7.0824</v>
      </c>
      <c r="TW42" t="n">
        <v>7.1058</v>
      </c>
      <c r="TX42" t="n">
        <v>7.11957</v>
      </c>
      <c r="TY42" t="n">
        <v>7.13857</v>
      </c>
      <c r="TZ42" t="n">
        <v>7.16867</v>
      </c>
      <c r="UA42" t="n">
        <v>7.19024</v>
      </c>
      <c r="UB42" t="n">
        <v>7.20888</v>
      </c>
      <c r="UC42" t="n">
        <v>7.22187</v>
      </c>
      <c r="UD42" t="n">
        <v>7.23856</v>
      </c>
      <c r="UE42" t="n">
        <v>7.25175</v>
      </c>
      <c r="UF42" t="n">
        <v>7.26455</v>
      </c>
      <c r="UG42" t="n">
        <v>7.28303</v>
      </c>
      <c r="UH42" t="n">
        <v>7.31172</v>
      </c>
      <c r="UI42" t="n">
        <v>7.33442</v>
      </c>
      <c r="UJ42" t="n">
        <v>7.35549</v>
      </c>
      <c r="UK42" t="n">
        <v>7.37593</v>
      </c>
      <c r="UL42" t="n">
        <v>7.39233</v>
      </c>
      <c r="UM42" t="n">
        <v>7.41233</v>
      </c>
      <c r="UN42" t="n">
        <v>7.43108</v>
      </c>
      <c r="UO42" t="n">
        <v>7.45085</v>
      </c>
      <c r="UP42" t="n">
        <v>7.4778</v>
      </c>
      <c r="UQ42" t="n">
        <v>7.49758</v>
      </c>
      <c r="UR42" t="n">
        <v>7.51838</v>
      </c>
      <c r="US42" t="n">
        <v>7.53003</v>
      </c>
      <c r="UT42" t="n">
        <v>7.54278</v>
      </c>
      <c r="UU42" t="n">
        <v>7.55737</v>
      </c>
      <c r="UV42" t="n">
        <v>7.5761</v>
      </c>
      <c r="UW42" t="n">
        <v>7.59686</v>
      </c>
      <c r="UX42" t="n">
        <v>7.6193</v>
      </c>
      <c r="UY42" t="n">
        <v>7.64467</v>
      </c>
      <c r="UZ42" t="n">
        <v>7.66231</v>
      </c>
      <c r="VA42" t="n">
        <v>7.68086</v>
      </c>
      <c r="VB42" t="n">
        <v>7.70315</v>
      </c>
      <c r="VC42" t="n">
        <v>7.72677</v>
      </c>
      <c r="VD42" t="n">
        <v>7.74629</v>
      </c>
      <c r="VE42" t="n">
        <v>7.7659</v>
      </c>
      <c r="VF42" t="n">
        <v>7.79057</v>
      </c>
      <c r="VG42" t="n">
        <v>7.81275</v>
      </c>
      <c r="VH42" t="n">
        <v>7.83315</v>
      </c>
      <c r="VI42" t="n">
        <v>7.85453</v>
      </c>
      <c r="VJ42" t="n">
        <v>7.87097</v>
      </c>
      <c r="VK42" t="n">
        <v>7.89929</v>
      </c>
      <c r="VL42" t="n">
        <v>7.91719</v>
      </c>
      <c r="VM42" t="n">
        <v>7.94551</v>
      </c>
      <c r="VN42" t="n">
        <v>7.9666</v>
      </c>
      <c r="VO42" t="n">
        <v>7.98433</v>
      </c>
      <c r="VP42" t="n">
        <v>8.005850000000001</v>
      </c>
      <c r="VQ42" t="n">
        <v>8.02976</v>
      </c>
      <c r="VR42" t="n">
        <v>8.0479</v>
      </c>
      <c r="VS42" t="n">
        <v>8.06475</v>
      </c>
      <c r="VT42" t="n">
        <v>8.083729999999999</v>
      </c>
      <c r="VU42" t="n">
        <v>8.109349999999999</v>
      </c>
      <c r="VV42" t="n">
        <v>8.126939999999999</v>
      </c>
      <c r="VW42" t="n">
        <v>8.15329</v>
      </c>
      <c r="VX42" t="n">
        <v>8.1736</v>
      </c>
      <c r="VY42" t="n">
        <v>8.20016</v>
      </c>
      <c r="VZ42" t="n">
        <v>8.22217</v>
      </c>
      <c r="WA42" t="n">
        <v>8.24338</v>
      </c>
      <c r="WB42" t="n">
        <v>8.258599999999999</v>
      </c>
      <c r="WC42" t="n">
        <v>8.279260000000001</v>
      </c>
      <c r="WD42" t="n">
        <v>8.3066</v>
      </c>
      <c r="WE42" t="n">
        <v>8.335000000000001</v>
      </c>
      <c r="WF42" t="n">
        <v>8.36495</v>
      </c>
      <c r="WG42" t="n">
        <v>8.390610000000001</v>
      </c>
      <c r="WH42" t="n">
        <v>8.40856</v>
      </c>
      <c r="WI42" t="n">
        <v>8.426830000000001</v>
      </c>
      <c r="WJ42" t="n">
        <v>8.44786</v>
      </c>
      <c r="WK42" t="n">
        <v>8.46471</v>
      </c>
      <c r="WL42" t="n">
        <v>8.47983</v>
      </c>
      <c r="WM42" t="n">
        <v>8.50573</v>
      </c>
      <c r="WN42" t="n">
        <v>8.53745</v>
      </c>
      <c r="WO42" t="n">
        <v>8.558439999999999</v>
      </c>
      <c r="WP42" t="n">
        <v>8.57625</v>
      </c>
      <c r="WQ42" t="n">
        <v>8.60829</v>
      </c>
      <c r="WR42" t="n">
        <v>8.630330000000001</v>
      </c>
      <c r="WS42" t="n">
        <v>8.651719999999999</v>
      </c>
      <c r="WT42" t="n">
        <v>8.67184</v>
      </c>
      <c r="WU42" t="n">
        <v>8.700989999999999</v>
      </c>
      <c r="WV42" t="n">
        <v>8.727309999999999</v>
      </c>
      <c r="WW42" t="n">
        <v>8.767110000000001</v>
      </c>
      <c r="WX42" t="n">
        <v>8.79265</v>
      </c>
      <c r="WY42" t="n">
        <v>8.81723</v>
      </c>
      <c r="WZ42" t="n">
        <v>8.845280000000001</v>
      </c>
      <c r="XA42" t="n">
        <v>8.86942</v>
      </c>
      <c r="XB42" t="n">
        <v>8.89424</v>
      </c>
      <c r="XC42" t="n">
        <v>8.901389999999999</v>
      </c>
      <c r="XD42" t="n">
        <v>8.92545</v>
      </c>
      <c r="XE42" t="n">
        <v>8.951309999999999</v>
      </c>
      <c r="XF42" t="n">
        <v>8.97214</v>
      </c>
      <c r="XG42" t="n">
        <v>8.992240000000001</v>
      </c>
      <c r="XH42" t="n">
        <v>9.00839</v>
      </c>
      <c r="XI42" t="n">
        <v>9.032690000000001</v>
      </c>
      <c r="XJ42" t="n">
        <v>9.063599999999999</v>
      </c>
      <c r="XK42" t="n">
        <v>9.087719999999999</v>
      </c>
      <c r="XL42" t="n">
        <v>9.1126</v>
      </c>
      <c r="XM42" t="n">
        <v>9.140739999999999</v>
      </c>
      <c r="XN42" t="n">
        <v>9.169040000000001</v>
      </c>
      <c r="XO42" t="n">
        <v>9.20856</v>
      </c>
      <c r="XP42" t="n">
        <v>9.231579999999999</v>
      </c>
      <c r="XQ42" t="n">
        <v>9.259499999999999</v>
      </c>
      <c r="XR42" t="n">
        <v>9.284179999999999</v>
      </c>
      <c r="XS42" t="n">
        <v>9.3081</v>
      </c>
      <c r="XT42" t="n">
        <v>9.331379999999999</v>
      </c>
      <c r="XU42" t="n">
        <v>9.35806</v>
      </c>
      <c r="XV42" t="n">
        <v>9.38702</v>
      </c>
      <c r="XW42" t="n">
        <v>9.41494</v>
      </c>
      <c r="XX42" t="n">
        <v>9.43834</v>
      </c>
      <c r="XY42" t="n">
        <v>9.46773</v>
      </c>
      <c r="XZ42" t="n">
        <v>9.49554</v>
      </c>
      <c r="YA42" t="n">
        <v>9.527509999999999</v>
      </c>
      <c r="YB42" t="n">
        <v>9.56108</v>
      </c>
      <c r="YC42" t="n">
        <v>9.579359999999999</v>
      </c>
      <c r="YD42" t="n">
        <v>9.607609999999999</v>
      </c>
      <c r="YE42" t="n">
        <v>9.630229999999999</v>
      </c>
      <c r="YF42" t="n">
        <v>9.6599</v>
      </c>
      <c r="YG42" t="n">
        <v>9.69983</v>
      </c>
      <c r="YH42" t="n">
        <v>9.73335</v>
      </c>
      <c r="YI42" t="n">
        <v>9.75811</v>
      </c>
      <c r="YJ42" t="n">
        <v>9.793670000000001</v>
      </c>
      <c r="YK42" t="n">
        <v>9.826320000000001</v>
      </c>
      <c r="YL42" t="n">
        <v>9.86084</v>
      </c>
      <c r="YM42" t="n">
        <v>9.89669</v>
      </c>
      <c r="YN42" t="n">
        <v>9.93506</v>
      </c>
      <c r="YO42" t="n">
        <v>9.967610000000001</v>
      </c>
      <c r="YP42" t="n">
        <v>10.01404</v>
      </c>
      <c r="YQ42" t="n">
        <v>10.05037</v>
      </c>
      <c r="YR42" t="n">
        <v>10.08351</v>
      </c>
      <c r="YS42" t="n">
        <v>10.11555</v>
      </c>
      <c r="YT42" t="n">
        <v>10.14668</v>
      </c>
      <c r="YU42" t="n">
        <v>10.17216</v>
      </c>
      <c r="YV42" t="n">
        <v>10.18792</v>
      </c>
      <c r="YW42" t="n">
        <v>10.22268</v>
      </c>
      <c r="YX42" t="n">
        <v>10.24825</v>
      </c>
      <c r="YY42" t="n">
        <v>10.26769</v>
      </c>
      <c r="YZ42" t="n">
        <v>10.31532</v>
      </c>
      <c r="ZA42" t="n">
        <v>10.34898</v>
      </c>
      <c r="ZB42" t="n">
        <v>10.37128</v>
      </c>
      <c r="ZC42" t="n">
        <v>10.39285</v>
      </c>
      <c r="ZD42" t="n">
        <v>10.4085</v>
      </c>
      <c r="ZE42" t="n">
        <v>10.43462</v>
      </c>
      <c r="ZF42" t="n">
        <v>10.46414</v>
      </c>
      <c r="ZG42" t="n">
        <v>10.49643</v>
      </c>
      <c r="ZH42" t="n">
        <v>10.53526</v>
      </c>
      <c r="ZI42" t="n">
        <v>10.57756</v>
      </c>
      <c r="ZJ42" t="n">
        <v>10.61079</v>
      </c>
      <c r="ZK42" t="n">
        <v>10.65538</v>
      </c>
      <c r="ZL42" t="n">
        <v>10.6915</v>
      </c>
      <c r="ZM42" t="n">
        <v>10.7398</v>
      </c>
      <c r="ZN42" t="n">
        <v>10.79243</v>
      </c>
      <c r="ZO42" t="n">
        <v>10.83745</v>
      </c>
      <c r="ZP42" t="n">
        <v>10.87759</v>
      </c>
      <c r="ZQ42" t="n">
        <v>10.92071</v>
      </c>
      <c r="ZR42" t="n">
        <v>10.95679</v>
      </c>
      <c r="ZS42" t="n">
        <v>10.98546</v>
      </c>
      <c r="ZT42" t="n">
        <v>11.02848</v>
      </c>
      <c r="ZU42" t="n">
        <v>11.06536</v>
      </c>
      <c r="ZV42" t="n">
        <v>11.09873</v>
      </c>
      <c r="ZW42" t="n">
        <v>11.14122</v>
      </c>
      <c r="ZX42" t="n">
        <v>11.18504</v>
      </c>
      <c r="ZY42" t="n">
        <v>11.23423</v>
      </c>
      <c r="ZZ42" t="n">
        <v>11.27199</v>
      </c>
      <c r="AAA42" t="n">
        <v>11.30636</v>
      </c>
      <c r="AAB42" t="n">
        <v>11.34427</v>
      </c>
      <c r="AAC42" t="n">
        <v>11.391</v>
      </c>
      <c r="AAD42" t="n">
        <v>11.43457</v>
      </c>
      <c r="AAE42" t="n">
        <v>11.48371</v>
      </c>
      <c r="AAF42" t="n">
        <v>11.5253</v>
      </c>
      <c r="AAG42" t="n">
        <v>11.56315</v>
      </c>
      <c r="AAH42" t="n">
        <v>11.6086</v>
      </c>
      <c r="AAI42" t="n">
        <v>11.64984</v>
      </c>
      <c r="AAJ42" t="n">
        <v>11.69458</v>
      </c>
      <c r="AAK42" t="n">
        <v>11.73896</v>
      </c>
      <c r="AAL42" t="n">
        <v>11.77752</v>
      </c>
      <c r="AAM42" t="n">
        <v>11.81074</v>
      </c>
      <c r="AAN42" t="n">
        <v>11.83142</v>
      </c>
      <c r="AAO42" t="n">
        <v>11.86074</v>
      </c>
      <c r="AAP42" t="n">
        <v>11.90087</v>
      </c>
      <c r="AAQ42" t="n">
        <v>11.96144</v>
      </c>
      <c r="AAR42" t="n">
        <v>12.01916</v>
      </c>
      <c r="AAS42" t="n">
        <v>12.07091</v>
      </c>
      <c r="AAT42" t="n">
        <v>12.11244</v>
      </c>
      <c r="AAU42" t="n">
        <v>12.14254</v>
      </c>
      <c r="AAV42" t="n">
        <v>12.17362</v>
      </c>
      <c r="AAW42" t="n">
        <v>12.21622</v>
      </c>
      <c r="AAX42" t="n">
        <v>12.25726</v>
      </c>
      <c r="AAY42" t="n">
        <v>12.31879</v>
      </c>
      <c r="AAZ42" t="n">
        <v>12.34927</v>
      </c>
      <c r="ABA42" t="n">
        <v>12.39418</v>
      </c>
      <c r="ABB42" t="n">
        <v>12.43561</v>
      </c>
      <c r="ABC42" t="n">
        <v>12.46956</v>
      </c>
      <c r="ABD42" t="n">
        <v>12.50578</v>
      </c>
      <c r="ABE42" t="n">
        <v>12.55297</v>
      </c>
      <c r="ABF42" t="n">
        <v>12.58822</v>
      </c>
      <c r="ABG42" t="n">
        <v>12.60902</v>
      </c>
      <c r="ABH42" t="n">
        <v>12.65859</v>
      </c>
      <c r="ABI42" t="n">
        <v>12.71635</v>
      </c>
      <c r="ABJ42" t="n">
        <v>12.74419</v>
      </c>
      <c r="ABK42" t="n">
        <v>12.79022</v>
      </c>
      <c r="ABL42" t="n">
        <v>12.83731</v>
      </c>
      <c r="ABM42" t="n">
        <v>12.87625</v>
      </c>
      <c r="ABN42" t="n">
        <v>12.9371</v>
      </c>
      <c r="ABO42" t="n">
        <v>12.98426</v>
      </c>
      <c r="ABP42" t="n">
        <v>13.03274</v>
      </c>
      <c r="ABQ42" t="n">
        <v>13.0963</v>
      </c>
      <c r="ABR42" t="n">
        <v>13.1407</v>
      </c>
      <c r="ABS42" t="n">
        <v>13.1913</v>
      </c>
      <c r="ABT42" t="n">
        <v>13.24802</v>
      </c>
      <c r="ABU42" t="n">
        <v>13.30052</v>
      </c>
      <c r="ABV42" t="n">
        <v>13.35509</v>
      </c>
      <c r="ABW42" t="n">
        <v>13.40574</v>
      </c>
      <c r="ABX42" t="n">
        <v>13.45434</v>
      </c>
      <c r="ABY42" t="n">
        <v>13.49856</v>
      </c>
      <c r="ABZ42" t="n">
        <v>13.56678</v>
      </c>
      <c r="ACA42" t="n">
        <v>13.60619</v>
      </c>
      <c r="ACB42" t="n">
        <v>13.648</v>
      </c>
      <c r="ACC42" t="n">
        <v>13.68876</v>
      </c>
      <c r="ACD42" t="n">
        <v>13.75335</v>
      </c>
      <c r="ACE42" t="n">
        <v>13.79538</v>
      </c>
      <c r="ACF42" t="n">
        <v>13.8477</v>
      </c>
      <c r="ACG42" t="n">
        <v>13.89371</v>
      </c>
      <c r="ACH42" t="n">
        <v>13.93365</v>
      </c>
      <c r="ACI42" t="n">
        <v>13.98756</v>
      </c>
      <c r="ACJ42" t="n">
        <v>14.02607</v>
      </c>
      <c r="ACK42" t="n">
        <v>14.08036</v>
      </c>
      <c r="ACL42" t="n">
        <v>14.13268</v>
      </c>
      <c r="ACM42" t="n">
        <v>14.196</v>
      </c>
      <c r="ACN42" t="n">
        <v>14.27384</v>
      </c>
      <c r="ACO42" t="n">
        <v>14.31616</v>
      </c>
      <c r="ACP42" t="n">
        <v>14.3451</v>
      </c>
      <c r="ACQ42" t="n">
        <v>14.39407</v>
      </c>
      <c r="ACR42" t="n">
        <v>14.44235</v>
      </c>
      <c r="ACS42" t="n">
        <v>14.49068</v>
      </c>
      <c r="ACT42" t="n">
        <v>14.5341</v>
      </c>
      <c r="ACU42" t="n">
        <v>14.57864</v>
      </c>
      <c r="ACV42" t="n">
        <v>14.63084</v>
      </c>
      <c r="ACW42" t="n">
        <v>14.67961</v>
      </c>
      <c r="ACX42" t="n">
        <v>14.74183</v>
      </c>
      <c r="ACY42" t="n">
        <v>14.7961</v>
      </c>
      <c r="ACZ42" t="n">
        <v>14.85414</v>
      </c>
      <c r="ADA42" t="n">
        <v>14.94567</v>
      </c>
      <c r="ADB42" t="n">
        <v>15.01482</v>
      </c>
      <c r="ADC42" t="n">
        <v>15.07951</v>
      </c>
      <c r="ADD42" t="n">
        <v>15.12799</v>
      </c>
      <c r="ADE42" t="n">
        <v>15.18151</v>
      </c>
      <c r="ADF42" t="n">
        <v>15.25131</v>
      </c>
      <c r="ADG42" t="n">
        <v>15.28985</v>
      </c>
      <c r="ADH42" t="n">
        <v>15.33729</v>
      </c>
      <c r="ADI42" t="n">
        <v>15.43311</v>
      </c>
      <c r="ADJ42" t="n">
        <v>15.52327</v>
      </c>
      <c r="ADK42" t="n">
        <v>15.59027</v>
      </c>
      <c r="ADL42" t="n">
        <v>15.64505</v>
      </c>
      <c r="ADM42" t="n">
        <v>15.69565</v>
      </c>
      <c r="ADN42" t="n">
        <v>15.78142</v>
      </c>
      <c r="ADO42" t="n">
        <v>15.86134</v>
      </c>
      <c r="ADP42" t="n">
        <v>15.91385</v>
      </c>
      <c r="ADQ42" t="n">
        <v>15.95837</v>
      </c>
      <c r="ADR42" t="n">
        <v>16.01739</v>
      </c>
      <c r="ADS42" t="n">
        <v>16.10356</v>
      </c>
      <c r="ADT42" t="n">
        <v>16.17477</v>
      </c>
      <c r="ADU42" t="n">
        <v>16.26511</v>
      </c>
      <c r="ADV42" t="n">
        <v>16.32864</v>
      </c>
      <c r="ADW42" t="n">
        <v>16.37598</v>
      </c>
      <c r="ADX42" t="n">
        <v>16.45163</v>
      </c>
      <c r="ADY42" t="n">
        <v>16.51144</v>
      </c>
      <c r="ADZ42" t="n">
        <v>16.59028</v>
      </c>
      <c r="AEA42" t="n">
        <v>16.6678</v>
      </c>
      <c r="AEB42" t="n">
        <v>16.74745</v>
      </c>
      <c r="AEC42" t="n">
        <v>16.80815</v>
      </c>
      <c r="AED42" t="n">
        <v>16.84321</v>
      </c>
      <c r="AEE42" t="n">
        <v>16.88214</v>
      </c>
      <c r="AEF42" t="n">
        <v>16.96235</v>
      </c>
      <c r="AEG42" t="n">
        <v>17.05886</v>
      </c>
      <c r="AEH42" t="n">
        <v>17.15892</v>
      </c>
      <c r="AEI42" t="n">
        <v>17.26404</v>
      </c>
      <c r="AEJ42" t="n">
        <v>17.35879</v>
      </c>
      <c r="AEK42" t="n">
        <v>17.45918</v>
      </c>
      <c r="AEL42" t="n">
        <v>17.54097</v>
      </c>
      <c r="AEM42" t="n">
        <v>17.63978</v>
      </c>
      <c r="AEN42" t="n">
        <v>17.73356</v>
      </c>
      <c r="AEO42" t="n">
        <v>17.80415</v>
      </c>
      <c r="AEP42" t="n">
        <v>17.875</v>
      </c>
      <c r="AEQ42" t="n">
        <v>17.96341</v>
      </c>
      <c r="AER42" t="n">
        <v>18.03352</v>
      </c>
      <c r="AES42" t="n">
        <v>18.11747</v>
      </c>
      <c r="AET42" t="n">
        <v>18.19187</v>
      </c>
      <c r="AEU42" t="n">
        <v>18.2856</v>
      </c>
      <c r="AEV42" t="n">
        <v>18.35444</v>
      </c>
      <c r="AEW42" t="n">
        <v>18.44188</v>
      </c>
      <c r="AEX42" t="n">
        <v>18.53797</v>
      </c>
      <c r="AEY42" t="n">
        <v>18.63718</v>
      </c>
      <c r="AEZ42" t="n">
        <v>18.67804</v>
      </c>
      <c r="AFA42" t="n">
        <v>18.75759</v>
      </c>
      <c r="AFB42" t="n">
        <v>18.84266</v>
      </c>
      <c r="AFC42" t="n">
        <v>18.95276</v>
      </c>
      <c r="AFD42" t="n">
        <v>19.01862</v>
      </c>
      <c r="AFE42" t="n">
        <v>19.08647</v>
      </c>
      <c r="AFF42" t="n">
        <v>19.1431</v>
      </c>
      <c r="AFG42" t="n">
        <v>19.21947</v>
      </c>
      <c r="AFH42" t="n">
        <v>19.28974</v>
      </c>
      <c r="AFI42" t="n">
        <v>19.37218</v>
      </c>
      <c r="AFJ42" t="n">
        <v>19.44618</v>
      </c>
      <c r="AFK42" t="n">
        <v>19.53098</v>
      </c>
      <c r="AFL42" t="n">
        <v>19.59701</v>
      </c>
      <c r="AFM42" t="n">
        <v>19.67262</v>
      </c>
      <c r="AFN42" t="n">
        <v>19.77534</v>
      </c>
      <c r="AFO42" t="n">
        <v>19.87607</v>
      </c>
      <c r="AFP42" t="n">
        <v>19.97882</v>
      </c>
      <c r="AFQ42" t="n">
        <v>20.07803</v>
      </c>
      <c r="AFR42" t="n">
        <v>20.17891</v>
      </c>
      <c r="AFS42" t="n">
        <v>20.29303</v>
      </c>
      <c r="AFT42" t="n">
        <v>20.4306</v>
      </c>
      <c r="AFU42" t="n">
        <v>20.56128</v>
      </c>
      <c r="AFV42" t="n">
        <v>20.70668</v>
      </c>
      <c r="AFW42" t="n">
        <v>20.81469</v>
      </c>
      <c r="AFX42" t="n">
        <v>20.9266</v>
      </c>
      <c r="AFY42" t="n">
        <v>21.03616</v>
      </c>
      <c r="AFZ42" t="n">
        <v>21.14351</v>
      </c>
      <c r="AGA42" t="n">
        <v>21.28162</v>
      </c>
      <c r="AGB42" t="n">
        <v>21.39132</v>
      </c>
      <c r="AGC42" t="n">
        <v>21.54996</v>
      </c>
      <c r="AGD42" t="n">
        <v>21.62783</v>
      </c>
      <c r="AGE42" t="n">
        <v>21.78663</v>
      </c>
      <c r="AGF42" t="n">
        <v>21.90597</v>
      </c>
      <c r="AGG42" t="n">
        <v>22.01811</v>
      </c>
      <c r="AGH42" t="n">
        <v>22.13607</v>
      </c>
      <c r="AGI42" t="n">
        <v>22.26803</v>
      </c>
      <c r="AGJ42" t="n">
        <v>22.43938</v>
      </c>
      <c r="AGK42" t="n">
        <v>22.56663</v>
      </c>
      <c r="AGL42" t="n">
        <v>22.79511</v>
      </c>
      <c r="AGM42" t="n">
        <v>22.9329</v>
      </c>
      <c r="AGN42" t="n">
        <v>23.05025</v>
      </c>
      <c r="AGO42" t="n">
        <v>23.20821</v>
      </c>
      <c r="AGP42" t="n">
        <v>23.40132</v>
      </c>
      <c r="AGQ42" t="n">
        <v>23.51276</v>
      </c>
      <c r="AGR42" t="n">
        <v>23.64176</v>
      </c>
      <c r="AGS42" t="n">
        <v>23.79682</v>
      </c>
      <c r="AGT42" t="n">
        <v>23.88143</v>
      </c>
      <c r="AGU42" t="n">
        <v>24.03204</v>
      </c>
      <c r="AGV42" t="n">
        <v>24.16216</v>
      </c>
      <c r="AGW42" t="n">
        <v>24.3603</v>
      </c>
      <c r="AGX42" t="n">
        <v>24.50405</v>
      </c>
      <c r="AGY42" t="n">
        <v>24.63871</v>
      </c>
      <c r="AGZ42" t="n">
        <v>24.82662</v>
      </c>
      <c r="AHA42" t="n">
        <v>24.90604</v>
      </c>
      <c r="AHB42" t="n">
        <v>25.05864</v>
      </c>
      <c r="AHC42" t="n">
        <v>25.23852</v>
      </c>
      <c r="AHD42" t="n">
        <v>25.42691</v>
      </c>
      <c r="AHE42" t="n">
        <v>25.65219</v>
      </c>
      <c r="AHF42" t="n">
        <v>25.77488</v>
      </c>
      <c r="AHG42" t="n">
        <v>25.92665</v>
      </c>
      <c r="AHH42" t="n">
        <v>26.17176</v>
      </c>
      <c r="AHI42" t="n">
        <v>26.34947</v>
      </c>
      <c r="AHJ42" t="n">
        <v>26.48587</v>
      </c>
      <c r="AHK42" t="n">
        <v>26.67154</v>
      </c>
      <c r="AHL42" t="n">
        <v>26.8601</v>
      </c>
      <c r="AHM42" t="n">
        <v>27.03041</v>
      </c>
      <c r="AHN42" t="n">
        <v>27.23302</v>
      </c>
      <c r="AHO42" t="n">
        <v>27.48637</v>
      </c>
      <c r="AHP42" t="n">
        <v>27.6376</v>
      </c>
      <c r="AHQ42" t="n">
        <v>27.79771</v>
      </c>
      <c r="AHR42" t="n">
        <v>27.98668</v>
      </c>
      <c r="AHS42" t="n">
        <v>28.2214</v>
      </c>
      <c r="AHT42" t="n">
        <v>28.4339</v>
      </c>
      <c r="AHU42" t="n">
        <v>28.63208</v>
      </c>
      <c r="AHV42" t="n">
        <v>28.83585</v>
      </c>
      <c r="AHW42" t="n">
        <v>29.03918</v>
      </c>
      <c r="AHX42" t="n">
        <v>29.23845</v>
      </c>
      <c r="AHY42" t="n">
        <v>29.41949</v>
      </c>
      <c r="AHZ42" t="n">
        <v>29.56461</v>
      </c>
      <c r="AIA42" t="n">
        <v>29.78626</v>
      </c>
      <c r="AIB42" t="n">
        <v>30.05396</v>
      </c>
      <c r="AIC42" t="n">
        <v>30.33833</v>
      </c>
      <c r="AID42" t="n">
        <v>30.49214</v>
      </c>
      <c r="AIE42" t="n">
        <v>30.6979</v>
      </c>
      <c r="AIF42" t="n">
        <v>30.93275</v>
      </c>
      <c r="AIG42" t="n">
        <v>31.23022</v>
      </c>
      <c r="AIH42" t="n">
        <v>31.64701</v>
      </c>
      <c r="AII42" t="n">
        <v>31.95547</v>
      </c>
      <c r="AIJ42" t="n">
        <v>32.20193</v>
      </c>
      <c r="AIK42" t="n">
        <v>32.51267</v>
      </c>
      <c r="AIL42" t="n">
        <v>32.76041</v>
      </c>
      <c r="AIM42" t="n">
        <v>32.98288</v>
      </c>
      <c r="AIN42" t="n">
        <v>33.25314</v>
      </c>
      <c r="AIO42" t="n">
        <v>33.59562</v>
      </c>
      <c r="AIP42" t="n">
        <v>33.82355</v>
      </c>
      <c r="AIQ42" t="n">
        <v>34.19917</v>
      </c>
      <c r="AIR42" t="n">
        <v>34.50887</v>
      </c>
      <c r="AIS42" t="n">
        <v>34.78808</v>
      </c>
      <c r="AIT42" t="n">
        <v>35.05289</v>
      </c>
      <c r="AIU42" t="n">
        <v>35.25722</v>
      </c>
      <c r="AIV42" t="n">
        <v>35.47767</v>
      </c>
      <c r="AIW42" t="n">
        <v>35.94311</v>
      </c>
      <c r="AIX42" t="n">
        <v>36.32036</v>
      </c>
      <c r="AIY42" t="n">
        <v>36.68624</v>
      </c>
      <c r="AIZ42" t="n">
        <v>37.14151</v>
      </c>
      <c r="AJA42" t="n">
        <v>37.42699</v>
      </c>
      <c r="AJB42" t="n">
        <v>37.65988</v>
      </c>
      <c r="AJC42" t="n">
        <v>37.94777</v>
      </c>
      <c r="AJD42" t="n">
        <v>38.2514</v>
      </c>
      <c r="AJE42" t="n">
        <v>38.46022</v>
      </c>
      <c r="AJF42" t="n">
        <v>38.74533</v>
      </c>
      <c r="AJG42" t="n">
        <v>39.06668</v>
      </c>
      <c r="AJH42" t="n">
        <v>39.47813</v>
      </c>
      <c r="AJI42" t="n">
        <v>39.77768</v>
      </c>
      <c r="AJJ42" t="n">
        <v>40.04153</v>
      </c>
      <c r="AJK42" t="n">
        <v>40.34595</v>
      </c>
      <c r="AJL42" t="n">
        <v>40.69919</v>
      </c>
      <c r="AJM42" t="n">
        <v>40.92692</v>
      </c>
      <c r="AJN42" t="n">
        <v>41.18921</v>
      </c>
      <c r="AJO42" t="n">
        <v>41.70269</v>
      </c>
      <c r="AJP42" t="n">
        <v>42.28166</v>
      </c>
      <c r="AJQ42" t="n">
        <v>42.71476</v>
      </c>
      <c r="AJR42" t="n">
        <v>42.95129</v>
      </c>
      <c r="AJS42" t="n">
        <v>43.44024</v>
      </c>
      <c r="AJT42" t="n">
        <v>43.92221</v>
      </c>
      <c r="AJU42" t="n">
        <v>44.30483</v>
      </c>
      <c r="AJV42" t="n">
        <v>44.97576</v>
      </c>
      <c r="AJW42" t="n">
        <v>45.35281</v>
      </c>
      <c r="AJX42" t="n">
        <v>45.89096</v>
      </c>
      <c r="AJY42" t="n">
        <v>46.41401</v>
      </c>
      <c r="AJZ42" t="n">
        <v>47.19057</v>
      </c>
      <c r="AKA42" t="n">
        <v>47.82216</v>
      </c>
      <c r="AKB42" t="n">
        <v>48.37811</v>
      </c>
      <c r="AKC42" t="n">
        <v>48.86599</v>
      </c>
      <c r="AKD42" t="n">
        <v>49.49901</v>
      </c>
      <c r="AKE42" t="n">
        <v>50.06661</v>
      </c>
      <c r="AKF42" t="n">
        <v>50.81637</v>
      </c>
      <c r="AKG42" t="n">
        <v>51.58987</v>
      </c>
      <c r="AKH42" t="n">
        <v>52.20962</v>
      </c>
      <c r="AKI42" t="n">
        <v>52.89473</v>
      </c>
      <c r="AKJ42" t="n">
        <v>53.34454</v>
      </c>
      <c r="AKK42" t="n">
        <v>54.12658</v>
      </c>
      <c r="AKL42" t="n">
        <v>55.00925</v>
      </c>
      <c r="AKM42" t="n">
        <v>55.70235</v>
      </c>
      <c r="AKN42" t="n">
        <v>56.69033</v>
      </c>
      <c r="AKO42" t="n">
        <v>57.39567</v>
      </c>
      <c r="AKP42" t="n">
        <v>59.04134</v>
      </c>
      <c r="AKQ42" t="n">
        <v>60.1678</v>
      </c>
      <c r="AKR42" t="n">
        <v>61.43502</v>
      </c>
      <c r="AKS42" t="n">
        <v>62.60067</v>
      </c>
      <c r="AKT42" t="n">
        <v>63.63821</v>
      </c>
      <c r="AKU42" t="n">
        <v>64.85678</v>
      </c>
      <c r="AKV42" t="n">
        <v>66.11981</v>
      </c>
      <c r="AKW42" t="n">
        <v>67.75812999999999</v>
      </c>
      <c r="AKX42" t="n">
        <v>68.73488</v>
      </c>
      <c r="AKY42" t="n">
        <v>70.14449999999999</v>
      </c>
      <c r="AKZ42" t="n">
        <v>71.46865</v>
      </c>
      <c r="ALA42" t="n">
        <v>73.24866</v>
      </c>
      <c r="ALB42" t="n">
        <v>74.84254</v>
      </c>
      <c r="ALC42" t="n">
        <v>76.25244000000001</v>
      </c>
      <c r="ALD42" t="n">
        <v>79.05228</v>
      </c>
      <c r="ALE42" t="n">
        <v>81.26248</v>
      </c>
      <c r="ALF42" t="n">
        <v>83.73092</v>
      </c>
      <c r="ALG42" t="n">
        <v>87.40821</v>
      </c>
      <c r="ALH42" t="n">
        <v>90.01482</v>
      </c>
      <c r="ALI42" t="n">
        <v>92.74507</v>
      </c>
      <c r="ALJ42" t="n">
        <v>97.50632</v>
      </c>
      <c r="ALK42" t="n">
        <v>102.57538</v>
      </c>
      <c r="ALL42" t="n">
        <v>112.73248</v>
      </c>
      <c r="ALM42" t="n">
        <v>120.82484</v>
      </c>
      <c r="ALN42" t="n">
        <v>141.87874</v>
      </c>
      <c r="ALO42" t="n">
        <v>177.40553</v>
      </c>
    </row>
    <row r="43">
      <c r="A43" t="inlineStr">
        <is>
          <t>Benin</t>
        </is>
      </c>
      <c r="B43" t="inlineStr">
        <is>
          <t>BEN</t>
        </is>
      </c>
      <c r="C43" s="13">
        <f>AVERAGE(SI43,SJ43)</f>
        <v/>
      </c>
      <c r="D43" t="n">
        <v>0.74441</v>
      </c>
      <c r="E43" t="n">
        <v>0.9098000000000001</v>
      </c>
      <c r="F43" t="n">
        <v>0.95042</v>
      </c>
      <c r="G43" t="n">
        <v>1.01789</v>
      </c>
      <c r="H43" t="n">
        <v>1.05924</v>
      </c>
      <c r="I43" t="n">
        <v>1.10475</v>
      </c>
      <c r="J43" t="n">
        <v>1.12426</v>
      </c>
      <c r="K43" t="n">
        <v>1.14549</v>
      </c>
      <c r="L43" t="n">
        <v>1.18298</v>
      </c>
      <c r="M43" t="n">
        <v>1.20038</v>
      </c>
      <c r="N43" t="n">
        <v>1.23017</v>
      </c>
      <c r="O43" t="n">
        <v>1.25003</v>
      </c>
      <c r="P43" t="n">
        <v>1.27078</v>
      </c>
      <c r="Q43" t="n">
        <v>1.30899</v>
      </c>
      <c r="R43" t="n">
        <v>1.32955</v>
      </c>
      <c r="S43" t="n">
        <v>1.34659</v>
      </c>
      <c r="T43" t="n">
        <v>1.36991</v>
      </c>
      <c r="U43" t="n">
        <v>1.40226</v>
      </c>
      <c r="V43" t="n">
        <v>1.42411</v>
      </c>
      <c r="W43" t="n">
        <v>1.45215</v>
      </c>
      <c r="X43" t="n">
        <v>1.47185</v>
      </c>
      <c r="Y43" t="n">
        <v>1.48514</v>
      </c>
      <c r="Z43" t="n">
        <v>1.49613</v>
      </c>
      <c r="AA43" t="n">
        <v>1.50652</v>
      </c>
      <c r="AB43" t="n">
        <v>1.5236</v>
      </c>
      <c r="AC43" t="n">
        <v>1.53671</v>
      </c>
      <c r="AD43" t="n">
        <v>1.55321</v>
      </c>
      <c r="AE43" t="n">
        <v>1.56455</v>
      </c>
      <c r="AF43" t="n">
        <v>1.58167</v>
      </c>
      <c r="AG43" t="n">
        <v>1.59985</v>
      </c>
      <c r="AH43" t="n">
        <v>1.61003</v>
      </c>
      <c r="AI43" t="n">
        <v>1.62431</v>
      </c>
      <c r="AJ43" t="n">
        <v>1.63829</v>
      </c>
      <c r="AK43" t="n">
        <v>1.65203</v>
      </c>
      <c r="AL43" t="n">
        <v>1.67662</v>
      </c>
      <c r="AM43" t="n">
        <v>1.70711</v>
      </c>
      <c r="AN43" t="n">
        <v>1.72558</v>
      </c>
      <c r="AO43" t="n">
        <v>1.74013</v>
      </c>
      <c r="AP43" t="n">
        <v>1.74894</v>
      </c>
      <c r="AQ43" t="n">
        <v>1.76756</v>
      </c>
      <c r="AR43" t="n">
        <v>1.78714</v>
      </c>
      <c r="AS43" t="n">
        <v>1.79732</v>
      </c>
      <c r="AT43" t="n">
        <v>1.82503</v>
      </c>
      <c r="AU43" t="n">
        <v>1.84188</v>
      </c>
      <c r="AV43" t="n">
        <v>1.85374</v>
      </c>
      <c r="AW43" t="n">
        <v>1.86258</v>
      </c>
      <c r="AX43" t="n">
        <v>1.87151</v>
      </c>
      <c r="AY43" t="n">
        <v>1.88177</v>
      </c>
      <c r="AZ43" t="n">
        <v>1.89459</v>
      </c>
      <c r="BA43" t="n">
        <v>1.90981</v>
      </c>
      <c r="BB43" t="n">
        <v>1.91808</v>
      </c>
      <c r="BC43" t="n">
        <v>1.92835</v>
      </c>
      <c r="BD43" t="n">
        <v>1.94756</v>
      </c>
      <c r="BE43" t="n">
        <v>1.95556</v>
      </c>
      <c r="BF43" t="n">
        <v>1.95889</v>
      </c>
      <c r="BG43" t="n">
        <v>1.96728</v>
      </c>
      <c r="BH43" t="n">
        <v>1.97608</v>
      </c>
      <c r="BI43" t="n">
        <v>1.98071</v>
      </c>
      <c r="BJ43" t="n">
        <v>1.98752</v>
      </c>
      <c r="BK43" t="n">
        <v>1.99522</v>
      </c>
      <c r="BL43" t="n">
        <v>2.00619</v>
      </c>
      <c r="BM43" t="n">
        <v>2.0141</v>
      </c>
      <c r="BN43" t="n">
        <v>2.02456</v>
      </c>
      <c r="BO43" t="n">
        <v>2.03476</v>
      </c>
      <c r="BP43" t="n">
        <v>2.04289</v>
      </c>
      <c r="BQ43" t="n">
        <v>2.04675</v>
      </c>
      <c r="BR43" t="n">
        <v>2.04994</v>
      </c>
      <c r="BS43" t="n">
        <v>2.05188</v>
      </c>
      <c r="BT43" t="n">
        <v>2.05444</v>
      </c>
      <c r="BU43" t="n">
        <v>2.05738</v>
      </c>
      <c r="BV43" t="n">
        <v>2.06583</v>
      </c>
      <c r="BW43" t="n">
        <v>2.07684</v>
      </c>
      <c r="BX43" t="n">
        <v>2.08419</v>
      </c>
      <c r="BY43" t="n">
        <v>2.08744</v>
      </c>
      <c r="BZ43" t="n">
        <v>2.09343</v>
      </c>
      <c r="CA43" t="n">
        <v>2.09661</v>
      </c>
      <c r="CB43" t="n">
        <v>2.10459</v>
      </c>
      <c r="CC43" t="n">
        <v>2.1155</v>
      </c>
      <c r="CD43" t="n">
        <v>2.1214</v>
      </c>
      <c r="CE43" t="n">
        <v>2.13506</v>
      </c>
      <c r="CF43" t="n">
        <v>2.14576</v>
      </c>
      <c r="CG43" t="n">
        <v>2.15234</v>
      </c>
      <c r="CH43" t="n">
        <v>2.16149</v>
      </c>
      <c r="CI43" t="n">
        <v>2.16642</v>
      </c>
      <c r="CJ43" t="n">
        <v>2.16796</v>
      </c>
      <c r="CK43" t="n">
        <v>2.17535</v>
      </c>
      <c r="CL43" t="n">
        <v>2.1826</v>
      </c>
      <c r="CM43" t="n">
        <v>2.18703</v>
      </c>
      <c r="CN43" t="n">
        <v>2.18898</v>
      </c>
      <c r="CO43" t="n">
        <v>2.19609</v>
      </c>
      <c r="CP43" t="n">
        <v>2.20407</v>
      </c>
      <c r="CQ43" t="n">
        <v>2.21122</v>
      </c>
      <c r="CR43" t="n">
        <v>2.21987</v>
      </c>
      <c r="CS43" t="n">
        <v>2.22444</v>
      </c>
      <c r="CT43" t="n">
        <v>2.23088</v>
      </c>
      <c r="CU43" t="n">
        <v>2.236</v>
      </c>
      <c r="CV43" t="n">
        <v>2.24469</v>
      </c>
      <c r="CW43" t="n">
        <v>2.25096</v>
      </c>
      <c r="CX43" t="n">
        <v>2.25968</v>
      </c>
      <c r="CY43" t="n">
        <v>2.27134</v>
      </c>
      <c r="CZ43" t="n">
        <v>2.27863</v>
      </c>
      <c r="DA43" t="n">
        <v>2.28255</v>
      </c>
      <c r="DB43" t="n">
        <v>2.28787</v>
      </c>
      <c r="DC43" t="n">
        <v>2.29599</v>
      </c>
      <c r="DD43" t="n">
        <v>2.30304</v>
      </c>
      <c r="DE43" t="n">
        <v>2.30832</v>
      </c>
      <c r="DF43" t="n">
        <v>2.31293</v>
      </c>
      <c r="DG43" t="n">
        <v>2.31916</v>
      </c>
      <c r="DH43" t="n">
        <v>2.32774</v>
      </c>
      <c r="DI43" t="n">
        <v>2.33278</v>
      </c>
      <c r="DJ43" t="n">
        <v>2.34262</v>
      </c>
      <c r="DK43" t="n">
        <v>2.35127</v>
      </c>
      <c r="DL43" t="n">
        <v>2.35547</v>
      </c>
      <c r="DM43" t="n">
        <v>2.36161</v>
      </c>
      <c r="DN43" t="n">
        <v>2.36832</v>
      </c>
      <c r="DO43" t="n">
        <v>2.37454</v>
      </c>
      <c r="DP43" t="n">
        <v>2.38535</v>
      </c>
      <c r="DQ43" t="n">
        <v>2.3971</v>
      </c>
      <c r="DR43" t="n">
        <v>2.40719</v>
      </c>
      <c r="DS43" t="n">
        <v>2.4177</v>
      </c>
      <c r="DT43" t="n">
        <v>2.42736</v>
      </c>
      <c r="DU43" t="n">
        <v>2.43677</v>
      </c>
      <c r="DV43" t="n">
        <v>2.44227</v>
      </c>
      <c r="DW43" t="n">
        <v>2.44602</v>
      </c>
      <c r="DX43" t="n">
        <v>2.45205</v>
      </c>
      <c r="DY43" t="n">
        <v>2.45864</v>
      </c>
      <c r="DZ43" t="n">
        <v>2.46917</v>
      </c>
      <c r="EA43" t="n">
        <v>2.47995</v>
      </c>
      <c r="EB43" t="n">
        <v>2.48715</v>
      </c>
      <c r="EC43" t="n">
        <v>2.49531</v>
      </c>
      <c r="ED43" t="n">
        <v>2.49924</v>
      </c>
      <c r="EE43" t="n">
        <v>2.50655</v>
      </c>
      <c r="EF43" t="n">
        <v>2.51217</v>
      </c>
      <c r="EG43" t="n">
        <v>2.5156</v>
      </c>
      <c r="EH43" t="n">
        <v>2.52192</v>
      </c>
      <c r="EI43" t="n">
        <v>2.52582</v>
      </c>
      <c r="EJ43" t="n">
        <v>2.5318</v>
      </c>
      <c r="EK43" t="n">
        <v>2.53748</v>
      </c>
      <c r="EL43" t="n">
        <v>2.54337</v>
      </c>
      <c r="EM43" t="n">
        <v>2.54863</v>
      </c>
      <c r="EN43" t="n">
        <v>2.55298</v>
      </c>
      <c r="EO43" t="n">
        <v>2.55781</v>
      </c>
      <c r="EP43" t="n">
        <v>2.56306</v>
      </c>
      <c r="EQ43" t="n">
        <v>2.56917</v>
      </c>
      <c r="ER43" t="n">
        <v>2.57431</v>
      </c>
      <c r="ES43" t="n">
        <v>2.58654</v>
      </c>
      <c r="ET43" t="n">
        <v>2.59395</v>
      </c>
      <c r="EU43" t="n">
        <v>2.59775</v>
      </c>
      <c r="EV43" t="n">
        <v>2.60484</v>
      </c>
      <c r="EW43" t="n">
        <v>2.61041</v>
      </c>
      <c r="EX43" t="n">
        <v>2.61565</v>
      </c>
      <c r="EY43" t="n">
        <v>2.62096</v>
      </c>
      <c r="EZ43" t="n">
        <v>2.62398</v>
      </c>
      <c r="FA43" t="n">
        <v>2.63021</v>
      </c>
      <c r="FB43" t="n">
        <v>2.6427</v>
      </c>
      <c r="FC43" t="n">
        <v>2.65071</v>
      </c>
      <c r="FD43" t="n">
        <v>2.657</v>
      </c>
      <c r="FE43" t="n">
        <v>2.664</v>
      </c>
      <c r="FF43" t="n">
        <v>2.66964</v>
      </c>
      <c r="FG43" t="n">
        <v>2.67299</v>
      </c>
      <c r="FH43" t="n">
        <v>2.67897</v>
      </c>
      <c r="FI43" t="n">
        <v>2.68672</v>
      </c>
      <c r="FJ43" t="n">
        <v>2.68962</v>
      </c>
      <c r="FK43" t="n">
        <v>2.69626</v>
      </c>
      <c r="FL43" t="n">
        <v>2.70073</v>
      </c>
      <c r="FM43" t="n">
        <v>2.70448</v>
      </c>
      <c r="FN43" t="n">
        <v>2.70782</v>
      </c>
      <c r="FO43" t="n">
        <v>2.7112</v>
      </c>
      <c r="FP43" t="n">
        <v>2.71971</v>
      </c>
      <c r="FQ43" t="n">
        <v>2.73282</v>
      </c>
      <c r="FR43" t="n">
        <v>2.73969</v>
      </c>
      <c r="FS43" t="n">
        <v>2.74528</v>
      </c>
      <c r="FT43" t="n">
        <v>2.74975</v>
      </c>
      <c r="FU43" t="n">
        <v>2.7574</v>
      </c>
      <c r="FV43" t="n">
        <v>2.76764</v>
      </c>
      <c r="FW43" t="n">
        <v>2.7736</v>
      </c>
      <c r="FX43" t="n">
        <v>2.78447</v>
      </c>
      <c r="FY43" t="n">
        <v>2.79471</v>
      </c>
      <c r="FZ43" t="n">
        <v>2.80375</v>
      </c>
      <c r="GA43" t="n">
        <v>2.81279</v>
      </c>
      <c r="GB43" t="n">
        <v>2.817</v>
      </c>
      <c r="GC43" t="n">
        <v>2.82318</v>
      </c>
      <c r="GD43" t="n">
        <v>2.83056</v>
      </c>
      <c r="GE43" t="n">
        <v>2.83568</v>
      </c>
      <c r="GF43" t="n">
        <v>2.83956</v>
      </c>
      <c r="GG43" t="n">
        <v>2.84238</v>
      </c>
      <c r="GH43" t="n">
        <v>2.84427</v>
      </c>
      <c r="GI43" t="n">
        <v>2.84655</v>
      </c>
      <c r="GJ43" t="n">
        <v>2.85259</v>
      </c>
      <c r="GK43" t="n">
        <v>2.85797</v>
      </c>
      <c r="GL43" t="n">
        <v>2.86244</v>
      </c>
      <c r="GM43" t="n">
        <v>2.87145</v>
      </c>
      <c r="GN43" t="n">
        <v>2.87658</v>
      </c>
      <c r="GO43" t="n">
        <v>2.88304</v>
      </c>
      <c r="GP43" t="n">
        <v>2.88707</v>
      </c>
      <c r="GQ43" t="n">
        <v>2.89085</v>
      </c>
      <c r="GR43" t="n">
        <v>2.89419</v>
      </c>
      <c r="GS43" t="n">
        <v>2.8977</v>
      </c>
      <c r="GT43" t="n">
        <v>2.90482</v>
      </c>
      <c r="GU43" t="n">
        <v>2.91152</v>
      </c>
      <c r="GV43" t="n">
        <v>2.91792</v>
      </c>
      <c r="GW43" t="n">
        <v>2.9225</v>
      </c>
      <c r="GX43" t="n">
        <v>2.92507</v>
      </c>
      <c r="GY43" t="n">
        <v>2.92859</v>
      </c>
      <c r="GZ43" t="n">
        <v>2.93151</v>
      </c>
      <c r="HA43" t="n">
        <v>2.93679</v>
      </c>
      <c r="HB43" t="n">
        <v>2.94015</v>
      </c>
      <c r="HC43" t="n">
        <v>2.94607</v>
      </c>
      <c r="HD43" t="n">
        <v>2.95051</v>
      </c>
      <c r="HE43" t="n">
        <v>2.95489</v>
      </c>
      <c r="HF43" t="n">
        <v>2.95785</v>
      </c>
      <c r="HG43" t="n">
        <v>2.96346</v>
      </c>
      <c r="HH43" t="n">
        <v>2.97169</v>
      </c>
      <c r="HI43" t="n">
        <v>2.97853</v>
      </c>
      <c r="HJ43" t="n">
        <v>2.98161</v>
      </c>
      <c r="HK43" t="n">
        <v>2.98469</v>
      </c>
      <c r="HL43" t="n">
        <v>2.98848</v>
      </c>
      <c r="HM43" t="n">
        <v>2.99417</v>
      </c>
      <c r="HN43" t="n">
        <v>2.9992</v>
      </c>
      <c r="HO43" t="n">
        <v>3.00539</v>
      </c>
      <c r="HP43" t="n">
        <v>3.00904</v>
      </c>
      <c r="HQ43" t="n">
        <v>3.01494</v>
      </c>
      <c r="HR43" t="n">
        <v>3.01962</v>
      </c>
      <c r="HS43" t="n">
        <v>3.02485</v>
      </c>
      <c r="HT43" t="n">
        <v>3.03275</v>
      </c>
      <c r="HU43" t="n">
        <v>3.03639</v>
      </c>
      <c r="HV43" t="n">
        <v>3.04321</v>
      </c>
      <c r="HW43" t="n">
        <v>3.05013</v>
      </c>
      <c r="HX43" t="n">
        <v>3.05653</v>
      </c>
      <c r="HY43" t="n">
        <v>3.06293</v>
      </c>
      <c r="HZ43" t="n">
        <v>3.06692</v>
      </c>
      <c r="IA43" t="n">
        <v>3.07268</v>
      </c>
      <c r="IB43" t="n">
        <v>3.08284</v>
      </c>
      <c r="IC43" t="n">
        <v>3.08711</v>
      </c>
      <c r="ID43" t="n">
        <v>3.09219</v>
      </c>
      <c r="IE43" t="n">
        <v>3.09645</v>
      </c>
      <c r="IF43" t="n">
        <v>3.10132</v>
      </c>
      <c r="IG43" t="n">
        <v>3.10586</v>
      </c>
      <c r="IH43" t="n">
        <v>3.10654</v>
      </c>
      <c r="II43" t="n">
        <v>3.11308</v>
      </c>
      <c r="IJ43" t="n">
        <v>3.11665</v>
      </c>
      <c r="IK43" t="n">
        <v>3.12023</v>
      </c>
      <c r="IL43" t="n">
        <v>3.1225</v>
      </c>
      <c r="IM43" t="n">
        <v>3.12519</v>
      </c>
      <c r="IN43" t="n">
        <v>3.12809</v>
      </c>
      <c r="IO43" t="n">
        <v>3.13198</v>
      </c>
      <c r="IP43" t="n">
        <v>3.13447</v>
      </c>
      <c r="IQ43" t="n">
        <v>3.13737</v>
      </c>
      <c r="IR43" t="n">
        <v>3.14063</v>
      </c>
      <c r="IS43" t="n">
        <v>3.14551</v>
      </c>
      <c r="IT43" t="n">
        <v>3.15497</v>
      </c>
      <c r="IU43" t="n">
        <v>3.16049</v>
      </c>
      <c r="IV43" t="n">
        <v>3.16503</v>
      </c>
      <c r="IW43" t="n">
        <v>3.17094</v>
      </c>
      <c r="IX43" t="n">
        <v>3.18481</v>
      </c>
      <c r="IY43" t="n">
        <v>3.19305</v>
      </c>
      <c r="IZ43" t="n">
        <v>3.19582</v>
      </c>
      <c r="JA43" t="n">
        <v>3.19937</v>
      </c>
      <c r="JB43" t="n">
        <v>3.2035</v>
      </c>
      <c r="JC43" t="n">
        <v>3.20687</v>
      </c>
      <c r="JD43" t="n">
        <v>3.21072</v>
      </c>
      <c r="JE43" t="n">
        <v>3.21802</v>
      </c>
      <c r="JF43" t="n">
        <v>3.22357</v>
      </c>
      <c r="JG43" t="n">
        <v>3.2322</v>
      </c>
      <c r="JH43" t="n">
        <v>3.23854</v>
      </c>
      <c r="JI43" t="n">
        <v>3.24468</v>
      </c>
      <c r="JJ43" t="n">
        <v>3.24971</v>
      </c>
      <c r="JK43" t="n">
        <v>3.25448</v>
      </c>
      <c r="JL43" t="n">
        <v>3.2587</v>
      </c>
      <c r="JM43" t="n">
        <v>3.26539</v>
      </c>
      <c r="JN43" t="n">
        <v>3.27292</v>
      </c>
      <c r="JO43" t="n">
        <v>3.28087</v>
      </c>
      <c r="JP43" t="n">
        <v>3.29487</v>
      </c>
      <c r="JQ43" t="n">
        <v>3.29962</v>
      </c>
      <c r="JR43" t="n">
        <v>3.30307</v>
      </c>
      <c r="JS43" t="n">
        <v>3.30601</v>
      </c>
      <c r="JT43" t="n">
        <v>3.31145</v>
      </c>
      <c r="JU43" t="n">
        <v>3.31469</v>
      </c>
      <c r="JV43" t="n">
        <v>3.3203</v>
      </c>
      <c r="JW43" t="n">
        <v>3.32493</v>
      </c>
      <c r="JX43" t="n">
        <v>3.32826</v>
      </c>
      <c r="JY43" t="n">
        <v>3.33722</v>
      </c>
      <c r="JZ43" t="n">
        <v>3.33966</v>
      </c>
      <c r="KA43" t="n">
        <v>3.3456</v>
      </c>
      <c r="KB43" t="n">
        <v>3.35187</v>
      </c>
      <c r="KC43" t="n">
        <v>3.35588</v>
      </c>
      <c r="KD43" t="n">
        <v>3.35964</v>
      </c>
      <c r="KE43" t="n">
        <v>3.3636</v>
      </c>
      <c r="KF43" t="n">
        <v>3.36986</v>
      </c>
      <c r="KG43" t="n">
        <v>3.37462</v>
      </c>
      <c r="KH43" t="n">
        <v>3.3825</v>
      </c>
      <c r="KI43" t="n">
        <v>3.38693</v>
      </c>
      <c r="KJ43" t="n">
        <v>3.3906</v>
      </c>
      <c r="KK43" t="n">
        <v>3.39582</v>
      </c>
      <c r="KL43" t="n">
        <v>3.40088</v>
      </c>
      <c r="KM43" t="n">
        <v>3.40677</v>
      </c>
      <c r="KN43" t="n">
        <v>3.41412</v>
      </c>
      <c r="KO43" t="n">
        <v>3.41892</v>
      </c>
      <c r="KP43" t="n">
        <v>3.42415</v>
      </c>
      <c r="KQ43" t="n">
        <v>3.42633</v>
      </c>
      <c r="KR43" t="n">
        <v>3.43024</v>
      </c>
      <c r="KS43" t="n">
        <v>3.4345</v>
      </c>
      <c r="KT43" t="n">
        <v>3.4389</v>
      </c>
      <c r="KU43" t="n">
        <v>3.4431</v>
      </c>
      <c r="KV43" t="n">
        <v>3.4468</v>
      </c>
      <c r="KW43" t="n">
        <v>3.45021</v>
      </c>
      <c r="KX43" t="n">
        <v>3.45774</v>
      </c>
      <c r="KY43" t="n">
        <v>3.46899</v>
      </c>
      <c r="KZ43" t="n">
        <v>3.47536</v>
      </c>
      <c r="LA43" t="n">
        <v>3.4813</v>
      </c>
      <c r="LB43" t="n">
        <v>3.48956</v>
      </c>
      <c r="LC43" t="n">
        <v>3.4953</v>
      </c>
      <c r="LD43" t="n">
        <v>3.50071</v>
      </c>
      <c r="LE43" t="n">
        <v>3.50663</v>
      </c>
      <c r="LF43" t="n">
        <v>3.51269</v>
      </c>
      <c r="LG43" t="n">
        <v>3.51499</v>
      </c>
      <c r="LH43" t="n">
        <v>3.5189</v>
      </c>
      <c r="LI43" t="n">
        <v>3.52361</v>
      </c>
      <c r="LJ43" t="n">
        <v>3.52583</v>
      </c>
      <c r="LK43" t="n">
        <v>3.52972</v>
      </c>
      <c r="LL43" t="n">
        <v>3.53546</v>
      </c>
      <c r="LM43" t="n">
        <v>3.54234</v>
      </c>
      <c r="LN43" t="n">
        <v>3.5477</v>
      </c>
      <c r="LO43" t="n">
        <v>3.54983</v>
      </c>
      <c r="LP43" t="n">
        <v>3.55464</v>
      </c>
      <c r="LQ43" t="n">
        <v>3.55821</v>
      </c>
      <c r="LR43" t="n">
        <v>3.56531</v>
      </c>
      <c r="LS43" t="n">
        <v>3.57924</v>
      </c>
      <c r="LT43" t="n">
        <v>3.58415</v>
      </c>
      <c r="LU43" t="n">
        <v>3.5873</v>
      </c>
      <c r="LV43" t="n">
        <v>3.59289</v>
      </c>
      <c r="LW43" t="n">
        <v>3.59979</v>
      </c>
      <c r="LX43" t="n">
        <v>3.60585</v>
      </c>
      <c r="LY43" t="n">
        <v>3.61385</v>
      </c>
      <c r="LZ43" t="n">
        <v>3.6261</v>
      </c>
      <c r="MA43" t="n">
        <v>3.63312</v>
      </c>
      <c r="MB43" t="n">
        <v>3.63969</v>
      </c>
      <c r="MC43" t="n">
        <v>3.64648</v>
      </c>
      <c r="MD43" t="n">
        <v>3.65013</v>
      </c>
      <c r="ME43" t="n">
        <v>3.65553</v>
      </c>
      <c r="MF43" t="n">
        <v>3.66128</v>
      </c>
      <c r="MG43" t="n">
        <v>3.6683</v>
      </c>
      <c r="MH43" t="n">
        <v>3.67545</v>
      </c>
      <c r="MI43" t="n">
        <v>3.68285</v>
      </c>
      <c r="MJ43" t="n">
        <v>3.69021</v>
      </c>
      <c r="MK43" t="n">
        <v>3.69446</v>
      </c>
      <c r="ML43" t="n">
        <v>3.70027</v>
      </c>
      <c r="MM43" t="n">
        <v>3.71065</v>
      </c>
      <c r="MN43" t="n">
        <v>3.71658</v>
      </c>
      <c r="MO43" t="n">
        <v>3.72301</v>
      </c>
      <c r="MP43" t="n">
        <v>3.73077</v>
      </c>
      <c r="MQ43" t="n">
        <v>3.73659</v>
      </c>
      <c r="MR43" t="n">
        <v>3.74319</v>
      </c>
      <c r="MS43" t="n">
        <v>3.7465</v>
      </c>
      <c r="MT43" t="n">
        <v>3.75391</v>
      </c>
      <c r="MU43" t="n">
        <v>3.7582</v>
      </c>
      <c r="MV43" t="n">
        <v>3.76514</v>
      </c>
      <c r="MW43" t="n">
        <v>3.76906</v>
      </c>
      <c r="MX43" t="n">
        <v>3.7746</v>
      </c>
      <c r="MY43" t="n">
        <v>3.78154</v>
      </c>
      <c r="MZ43" t="n">
        <v>3.78344</v>
      </c>
      <c r="NA43" t="n">
        <v>3.78634</v>
      </c>
      <c r="NB43" t="n">
        <v>3.79281</v>
      </c>
      <c r="NC43" t="n">
        <v>3.80108</v>
      </c>
      <c r="ND43" t="n">
        <v>3.80551</v>
      </c>
      <c r="NE43" t="n">
        <v>3.80857</v>
      </c>
      <c r="NF43" t="n">
        <v>3.81277</v>
      </c>
      <c r="NG43" t="n">
        <v>3.81685</v>
      </c>
      <c r="NH43" t="n">
        <v>3.82324</v>
      </c>
      <c r="NI43" t="n">
        <v>3.8333</v>
      </c>
      <c r="NJ43" t="n">
        <v>3.84014</v>
      </c>
      <c r="NK43" t="n">
        <v>3.84643</v>
      </c>
      <c r="NL43" t="n">
        <v>3.85346</v>
      </c>
      <c r="NM43" t="n">
        <v>3.85801</v>
      </c>
      <c r="NN43" t="n">
        <v>3.86286</v>
      </c>
      <c r="NO43" t="n">
        <v>3.86714</v>
      </c>
      <c r="NP43" t="n">
        <v>3.87059</v>
      </c>
      <c r="NQ43" t="n">
        <v>3.87445</v>
      </c>
      <c r="NR43" t="n">
        <v>3.87957</v>
      </c>
      <c r="NS43" t="n">
        <v>3.88625</v>
      </c>
      <c r="NT43" t="n">
        <v>3.89023</v>
      </c>
      <c r="NU43" t="n">
        <v>3.89611</v>
      </c>
      <c r="NV43" t="n">
        <v>3.89741</v>
      </c>
      <c r="NW43" t="n">
        <v>3.899</v>
      </c>
      <c r="NX43" t="n">
        <v>3.90516</v>
      </c>
      <c r="NY43" t="n">
        <v>3.91167</v>
      </c>
      <c r="NZ43" t="n">
        <v>3.91933</v>
      </c>
      <c r="OA43" t="n">
        <v>3.92478</v>
      </c>
      <c r="OB43" t="n">
        <v>3.92991</v>
      </c>
      <c r="OC43" t="n">
        <v>3.93259</v>
      </c>
      <c r="OD43" t="n">
        <v>3.93796</v>
      </c>
      <c r="OE43" t="n">
        <v>3.94674</v>
      </c>
      <c r="OF43" t="n">
        <v>3.95281</v>
      </c>
      <c r="OG43" t="n">
        <v>3.95778</v>
      </c>
      <c r="OH43" t="n">
        <v>3.96022</v>
      </c>
      <c r="OI43" t="n">
        <v>3.96525</v>
      </c>
      <c r="OJ43" t="n">
        <v>3.97052</v>
      </c>
      <c r="OK43" t="n">
        <v>3.97815</v>
      </c>
      <c r="OL43" t="n">
        <v>3.98497</v>
      </c>
      <c r="OM43" t="n">
        <v>3.98892</v>
      </c>
      <c r="ON43" t="n">
        <v>3.99524</v>
      </c>
      <c r="OO43" t="n">
        <v>4.00045</v>
      </c>
      <c r="OP43" t="n">
        <v>4.00814</v>
      </c>
      <c r="OQ43" t="n">
        <v>4.01479</v>
      </c>
      <c r="OR43" t="n">
        <v>4.01872</v>
      </c>
      <c r="OS43" t="n">
        <v>4.02206</v>
      </c>
      <c r="OT43" t="n">
        <v>4.0277</v>
      </c>
      <c r="OU43" t="n">
        <v>4.03302</v>
      </c>
      <c r="OV43" t="n">
        <v>4.03554</v>
      </c>
      <c r="OW43" t="n">
        <v>4.04155</v>
      </c>
      <c r="OX43" t="n">
        <v>4.04907</v>
      </c>
      <c r="OY43" t="n">
        <v>4.05557</v>
      </c>
      <c r="OZ43" t="n">
        <v>4.05983</v>
      </c>
      <c r="PA43" t="n">
        <v>4.0704</v>
      </c>
      <c r="PB43" t="n">
        <v>4.07929</v>
      </c>
      <c r="PC43" t="n">
        <v>4.08591</v>
      </c>
      <c r="PD43" t="n">
        <v>4.09194</v>
      </c>
      <c r="PE43" t="n">
        <v>4.09637</v>
      </c>
      <c r="PF43" t="n">
        <v>4.10204</v>
      </c>
      <c r="PG43" t="n">
        <v>4.1085</v>
      </c>
      <c r="PH43" t="n">
        <v>4.11193</v>
      </c>
      <c r="PI43" t="n">
        <v>4.11724</v>
      </c>
      <c r="PJ43" t="n">
        <v>4.12208</v>
      </c>
      <c r="PK43" t="n">
        <v>4.12693</v>
      </c>
      <c r="PL43" t="n">
        <v>4.13404</v>
      </c>
      <c r="PM43" t="n">
        <v>4.14148</v>
      </c>
      <c r="PN43" t="n">
        <v>4.14496</v>
      </c>
      <c r="PO43" t="n">
        <v>4.15127</v>
      </c>
      <c r="PP43" t="n">
        <v>4.15747</v>
      </c>
      <c r="PQ43" t="n">
        <v>4.1662</v>
      </c>
      <c r="PR43" t="n">
        <v>4.17545</v>
      </c>
      <c r="PS43" t="n">
        <v>4.18301</v>
      </c>
      <c r="PT43" t="n">
        <v>4.18926</v>
      </c>
      <c r="PU43" t="n">
        <v>4.19602</v>
      </c>
      <c r="PV43" t="n">
        <v>4.20305</v>
      </c>
      <c r="PW43" t="n">
        <v>4.20831</v>
      </c>
      <c r="PX43" t="n">
        <v>4.21741</v>
      </c>
      <c r="PY43" t="n">
        <v>4.22614</v>
      </c>
      <c r="PZ43" t="n">
        <v>4.23127</v>
      </c>
      <c r="QA43" t="n">
        <v>4.23387</v>
      </c>
      <c r="QB43" t="n">
        <v>4.24105</v>
      </c>
      <c r="QC43" t="n">
        <v>4.24704</v>
      </c>
      <c r="QD43" t="n">
        <v>4.25075</v>
      </c>
      <c r="QE43" t="n">
        <v>4.25623</v>
      </c>
      <c r="QF43" t="n">
        <v>4.26275</v>
      </c>
      <c r="QG43" t="n">
        <v>4.27171</v>
      </c>
      <c r="QH43" t="n">
        <v>4.27837</v>
      </c>
      <c r="QI43" t="n">
        <v>4.28297</v>
      </c>
      <c r="QJ43" t="n">
        <v>4.28807</v>
      </c>
      <c r="QK43" t="n">
        <v>4.29126</v>
      </c>
      <c r="QL43" t="n">
        <v>4.29613</v>
      </c>
      <c r="QM43" t="n">
        <v>4.30394</v>
      </c>
      <c r="QN43" t="n">
        <v>4.31044</v>
      </c>
      <c r="QO43" t="n">
        <v>4.31762</v>
      </c>
      <c r="QP43" t="n">
        <v>4.32572</v>
      </c>
      <c r="QQ43" t="n">
        <v>4.33086</v>
      </c>
      <c r="QR43" t="n">
        <v>4.33409</v>
      </c>
      <c r="QS43" t="n">
        <v>4.34035</v>
      </c>
      <c r="QT43" t="n">
        <v>4.35026</v>
      </c>
      <c r="QU43" t="n">
        <v>4.36021</v>
      </c>
      <c r="QV43" t="n">
        <v>4.367</v>
      </c>
      <c r="QW43" t="n">
        <v>4.37174</v>
      </c>
      <c r="QX43" t="n">
        <v>4.3745</v>
      </c>
      <c r="QY43" t="n">
        <v>4.37841</v>
      </c>
      <c r="QZ43" t="n">
        <v>4.38084</v>
      </c>
      <c r="RA43" t="n">
        <v>4.38331</v>
      </c>
      <c r="RB43" t="n">
        <v>4.3919</v>
      </c>
      <c r="RC43" t="n">
        <v>4.3986</v>
      </c>
      <c r="RD43" t="n">
        <v>4.40197</v>
      </c>
      <c r="RE43" t="n">
        <v>4.40545</v>
      </c>
      <c r="RF43" t="n">
        <v>4.41078</v>
      </c>
      <c r="RG43" t="n">
        <v>4.41635</v>
      </c>
      <c r="RH43" t="n">
        <v>4.42442</v>
      </c>
      <c r="RI43" t="n">
        <v>4.43247</v>
      </c>
      <c r="RJ43" t="n">
        <v>4.43972</v>
      </c>
      <c r="RK43" t="n">
        <v>4.44635</v>
      </c>
      <c r="RL43" t="n">
        <v>4.4524</v>
      </c>
      <c r="RM43" t="n">
        <v>4.45818</v>
      </c>
      <c r="RN43" t="n">
        <v>4.46529</v>
      </c>
      <c r="RO43" t="n">
        <v>4.47087</v>
      </c>
      <c r="RP43" t="n">
        <v>4.47568</v>
      </c>
      <c r="RQ43" t="n">
        <v>4.48024</v>
      </c>
      <c r="RR43" t="n">
        <v>4.48744</v>
      </c>
      <c r="RS43" t="n">
        <v>4.49322</v>
      </c>
      <c r="RT43" t="n">
        <v>4.4989</v>
      </c>
      <c r="RU43" t="n">
        <v>4.50523</v>
      </c>
      <c r="RV43" t="n">
        <v>4.51142</v>
      </c>
      <c r="RW43" t="n">
        <v>4.51788</v>
      </c>
      <c r="RX43" t="n">
        <v>4.52237</v>
      </c>
      <c r="RY43" t="n">
        <v>4.52809</v>
      </c>
      <c r="RZ43" t="n">
        <v>4.53521</v>
      </c>
      <c r="SA43" t="n">
        <v>4.5413</v>
      </c>
      <c r="SB43" t="n">
        <v>4.54764</v>
      </c>
      <c r="SC43" t="n">
        <v>4.55451</v>
      </c>
      <c r="SD43" t="n">
        <v>4.56279</v>
      </c>
      <c r="SE43" t="n">
        <v>4.57159</v>
      </c>
      <c r="SF43" t="n">
        <v>4.58064</v>
      </c>
      <c r="SG43" t="n">
        <v>4.58709</v>
      </c>
      <c r="SH43" t="n">
        <v>4.59285</v>
      </c>
      <c r="SI43" t="n">
        <v>4.60092</v>
      </c>
      <c r="SJ43" t="n">
        <v>4.61027</v>
      </c>
      <c r="SK43" t="n">
        <v>4.61866</v>
      </c>
      <c r="SL43" t="n">
        <v>4.62371</v>
      </c>
      <c r="SM43" t="n">
        <v>4.62995</v>
      </c>
      <c r="SN43" t="n">
        <v>4.63432</v>
      </c>
      <c r="SO43" t="n">
        <v>4.64244</v>
      </c>
      <c r="SP43" t="n">
        <v>4.65015</v>
      </c>
      <c r="SQ43" t="n">
        <v>4.65563</v>
      </c>
      <c r="SR43" t="n">
        <v>4.66348</v>
      </c>
      <c r="SS43" t="n">
        <v>4.66838</v>
      </c>
      <c r="ST43" t="n">
        <v>4.67106</v>
      </c>
      <c r="SU43" t="n">
        <v>4.68162</v>
      </c>
      <c r="SV43" t="n">
        <v>4.68487</v>
      </c>
      <c r="SW43" t="n">
        <v>4.69376</v>
      </c>
      <c r="SX43" t="n">
        <v>4.70117</v>
      </c>
      <c r="SY43" t="n">
        <v>4.71122</v>
      </c>
      <c r="SZ43" t="n">
        <v>4.72041</v>
      </c>
      <c r="TA43" t="n">
        <v>4.72661</v>
      </c>
      <c r="TB43" t="n">
        <v>4.73362</v>
      </c>
      <c r="TC43" t="n">
        <v>4.73977</v>
      </c>
      <c r="TD43" t="n">
        <v>4.74896</v>
      </c>
      <c r="TE43" t="n">
        <v>4.75355</v>
      </c>
      <c r="TF43" t="n">
        <v>4.76008</v>
      </c>
      <c r="TG43" t="n">
        <v>4.7686</v>
      </c>
      <c r="TH43" t="n">
        <v>4.7726</v>
      </c>
      <c r="TI43" t="n">
        <v>4.77867</v>
      </c>
      <c r="TJ43" t="n">
        <v>4.78449</v>
      </c>
      <c r="TK43" t="n">
        <v>4.7936</v>
      </c>
      <c r="TL43" t="n">
        <v>4.80295</v>
      </c>
      <c r="TM43" t="n">
        <v>4.80467</v>
      </c>
      <c r="TN43" t="n">
        <v>4.80982</v>
      </c>
      <c r="TO43" t="n">
        <v>4.81782</v>
      </c>
      <c r="TP43" t="n">
        <v>4.82509</v>
      </c>
      <c r="TQ43" t="n">
        <v>4.83298</v>
      </c>
      <c r="TR43" t="n">
        <v>4.84394</v>
      </c>
      <c r="TS43" t="n">
        <v>4.85192</v>
      </c>
      <c r="TT43" t="n">
        <v>4.87162</v>
      </c>
      <c r="TU43" t="n">
        <v>4.88301</v>
      </c>
      <c r="TV43" t="n">
        <v>4.8933</v>
      </c>
      <c r="TW43" t="n">
        <v>4.89776</v>
      </c>
      <c r="TX43" t="n">
        <v>4.90367</v>
      </c>
      <c r="TY43" t="n">
        <v>4.91258</v>
      </c>
      <c r="TZ43" t="n">
        <v>4.92076</v>
      </c>
      <c r="UA43" t="n">
        <v>4.92905</v>
      </c>
      <c r="UB43" t="n">
        <v>4.93725</v>
      </c>
      <c r="UC43" t="n">
        <v>4.94855</v>
      </c>
      <c r="UD43" t="n">
        <v>4.95789</v>
      </c>
      <c r="UE43" t="n">
        <v>4.96431</v>
      </c>
      <c r="UF43" t="n">
        <v>4.96996</v>
      </c>
      <c r="UG43" t="n">
        <v>4.97715</v>
      </c>
      <c r="UH43" t="n">
        <v>4.98059</v>
      </c>
      <c r="UI43" t="n">
        <v>4.98383</v>
      </c>
      <c r="UJ43" t="n">
        <v>4.99273</v>
      </c>
      <c r="UK43" t="n">
        <v>5.00235</v>
      </c>
      <c r="UL43" t="n">
        <v>5.01201</v>
      </c>
      <c r="UM43" t="n">
        <v>5.01983</v>
      </c>
      <c r="UN43" t="n">
        <v>5.02903</v>
      </c>
      <c r="UO43" t="n">
        <v>5.0411</v>
      </c>
      <c r="UP43" t="n">
        <v>5.04742</v>
      </c>
      <c r="UQ43" t="n">
        <v>5.05585</v>
      </c>
      <c r="UR43" t="n">
        <v>5.06178</v>
      </c>
      <c r="US43" t="n">
        <v>5.07048</v>
      </c>
      <c r="UT43" t="n">
        <v>5.07986</v>
      </c>
      <c r="UU43" t="n">
        <v>5.08838</v>
      </c>
      <c r="UV43" t="n">
        <v>5.09383</v>
      </c>
      <c r="UW43" t="n">
        <v>5.10682</v>
      </c>
      <c r="UX43" t="n">
        <v>5.11494</v>
      </c>
      <c r="UY43" t="n">
        <v>5.11988</v>
      </c>
      <c r="UZ43" t="n">
        <v>5.12871</v>
      </c>
      <c r="VA43" t="n">
        <v>5.13797</v>
      </c>
      <c r="VB43" t="n">
        <v>5.1539</v>
      </c>
      <c r="VC43" t="n">
        <v>5.1645</v>
      </c>
      <c r="VD43" t="n">
        <v>5.17298</v>
      </c>
      <c r="VE43" t="n">
        <v>5.18471</v>
      </c>
      <c r="VF43" t="n">
        <v>5.19619</v>
      </c>
      <c r="VG43" t="n">
        <v>5.20654</v>
      </c>
      <c r="VH43" t="n">
        <v>5.21355</v>
      </c>
      <c r="VI43" t="n">
        <v>5.22475</v>
      </c>
      <c r="VJ43" t="n">
        <v>5.23045</v>
      </c>
      <c r="VK43" t="n">
        <v>5.23507</v>
      </c>
      <c r="VL43" t="n">
        <v>5.24352</v>
      </c>
      <c r="VM43" t="n">
        <v>5.2477</v>
      </c>
      <c r="VN43" t="n">
        <v>5.25485</v>
      </c>
      <c r="VO43" t="n">
        <v>5.26309</v>
      </c>
      <c r="VP43" t="n">
        <v>5.26873</v>
      </c>
      <c r="VQ43" t="n">
        <v>5.27568</v>
      </c>
      <c r="VR43" t="n">
        <v>5.28242</v>
      </c>
      <c r="VS43" t="n">
        <v>5.2894</v>
      </c>
      <c r="VT43" t="n">
        <v>5.29976</v>
      </c>
      <c r="VU43" t="n">
        <v>5.30491</v>
      </c>
      <c r="VV43" t="n">
        <v>5.30936</v>
      </c>
      <c r="VW43" t="n">
        <v>5.31452</v>
      </c>
      <c r="VX43" t="n">
        <v>5.32158</v>
      </c>
      <c r="VY43" t="n">
        <v>5.33013</v>
      </c>
      <c r="VZ43" t="n">
        <v>5.33786</v>
      </c>
      <c r="WA43" t="n">
        <v>5.34425</v>
      </c>
      <c r="WB43" t="n">
        <v>5.35589</v>
      </c>
      <c r="WC43" t="n">
        <v>5.36655</v>
      </c>
      <c r="WD43" t="n">
        <v>5.3805</v>
      </c>
      <c r="WE43" t="n">
        <v>5.38617</v>
      </c>
      <c r="WF43" t="n">
        <v>5.39023</v>
      </c>
      <c r="WG43" t="n">
        <v>5.4003</v>
      </c>
      <c r="WH43" t="n">
        <v>5.40553</v>
      </c>
      <c r="WI43" t="n">
        <v>5.41123</v>
      </c>
      <c r="WJ43" t="n">
        <v>5.42644</v>
      </c>
      <c r="WK43" t="n">
        <v>5.43529</v>
      </c>
      <c r="WL43" t="n">
        <v>5.44508</v>
      </c>
      <c r="WM43" t="n">
        <v>5.45027</v>
      </c>
      <c r="WN43" t="n">
        <v>5.45859</v>
      </c>
      <c r="WO43" t="n">
        <v>5.47011</v>
      </c>
      <c r="WP43" t="n">
        <v>5.47577</v>
      </c>
      <c r="WQ43" t="n">
        <v>5.48289</v>
      </c>
      <c r="WR43" t="n">
        <v>5.49511</v>
      </c>
      <c r="WS43" t="n">
        <v>5.50415</v>
      </c>
      <c r="WT43" t="n">
        <v>5.51276</v>
      </c>
      <c r="WU43" t="n">
        <v>5.52231</v>
      </c>
      <c r="WV43" t="n">
        <v>5.53345</v>
      </c>
      <c r="WW43" t="n">
        <v>5.54331</v>
      </c>
      <c r="WX43" t="n">
        <v>5.55075</v>
      </c>
      <c r="WY43" t="n">
        <v>5.5558</v>
      </c>
      <c r="WZ43" t="n">
        <v>5.56388</v>
      </c>
      <c r="XA43" t="n">
        <v>5.56947</v>
      </c>
      <c r="XB43" t="n">
        <v>5.57477</v>
      </c>
      <c r="XC43" t="n">
        <v>5.58203</v>
      </c>
      <c r="XD43" t="n">
        <v>5.59754</v>
      </c>
      <c r="XE43" t="n">
        <v>5.60467</v>
      </c>
      <c r="XF43" t="n">
        <v>5.61212</v>
      </c>
      <c r="XG43" t="n">
        <v>5.6199</v>
      </c>
      <c r="XH43" t="n">
        <v>5.63133</v>
      </c>
      <c r="XI43" t="n">
        <v>5.6402</v>
      </c>
      <c r="XJ43" t="n">
        <v>5.6506</v>
      </c>
      <c r="XK43" t="n">
        <v>5.65737</v>
      </c>
      <c r="XL43" t="n">
        <v>5.66728</v>
      </c>
      <c r="XM43" t="n">
        <v>5.67737</v>
      </c>
      <c r="XN43" t="n">
        <v>5.68976</v>
      </c>
      <c r="XO43" t="n">
        <v>5.69707</v>
      </c>
      <c r="XP43" t="n">
        <v>5.70658</v>
      </c>
      <c r="XQ43" t="n">
        <v>5.72205</v>
      </c>
      <c r="XR43" t="n">
        <v>5.72931</v>
      </c>
      <c r="XS43" t="n">
        <v>5.7359</v>
      </c>
      <c r="XT43" t="n">
        <v>5.74336</v>
      </c>
      <c r="XU43" t="n">
        <v>5.75683</v>
      </c>
      <c r="XV43" t="n">
        <v>5.76912</v>
      </c>
      <c r="XW43" t="n">
        <v>5.78031</v>
      </c>
      <c r="XX43" t="n">
        <v>5.79235</v>
      </c>
      <c r="XY43" t="n">
        <v>5.80159</v>
      </c>
      <c r="XZ43" t="n">
        <v>5.80563</v>
      </c>
      <c r="YA43" t="n">
        <v>5.81284</v>
      </c>
      <c r="YB43" t="n">
        <v>5.82134</v>
      </c>
      <c r="YC43" t="n">
        <v>5.82565</v>
      </c>
      <c r="YD43" t="n">
        <v>5.83429</v>
      </c>
      <c r="YE43" t="n">
        <v>5.8454</v>
      </c>
      <c r="YF43" t="n">
        <v>5.85607</v>
      </c>
      <c r="YG43" t="n">
        <v>5.86957</v>
      </c>
      <c r="YH43" t="n">
        <v>5.87939</v>
      </c>
      <c r="YI43" t="n">
        <v>5.88945</v>
      </c>
      <c r="YJ43" t="n">
        <v>5.8969</v>
      </c>
      <c r="YK43" t="n">
        <v>5.91001</v>
      </c>
      <c r="YL43" t="n">
        <v>5.92401</v>
      </c>
      <c r="YM43" t="n">
        <v>5.94021</v>
      </c>
      <c r="YN43" t="n">
        <v>5.94933</v>
      </c>
      <c r="YO43" t="n">
        <v>5.96283</v>
      </c>
      <c r="YP43" t="n">
        <v>5.9701</v>
      </c>
      <c r="YQ43" t="n">
        <v>5.97962</v>
      </c>
      <c r="YR43" t="n">
        <v>5.98451</v>
      </c>
      <c r="YS43" t="n">
        <v>5.9889</v>
      </c>
      <c r="YT43" t="n">
        <v>6.0002</v>
      </c>
      <c r="YU43" t="n">
        <v>6.01054</v>
      </c>
      <c r="YV43" t="n">
        <v>6.02075</v>
      </c>
      <c r="YW43" t="n">
        <v>6.03034</v>
      </c>
      <c r="YX43" t="n">
        <v>6.04023</v>
      </c>
      <c r="YY43" t="n">
        <v>6.04721</v>
      </c>
      <c r="YZ43" t="n">
        <v>6.05338</v>
      </c>
      <c r="ZA43" t="n">
        <v>6.05701</v>
      </c>
      <c r="ZB43" t="n">
        <v>6.06887</v>
      </c>
      <c r="ZC43" t="n">
        <v>6.08261</v>
      </c>
      <c r="ZD43" t="n">
        <v>6.09141</v>
      </c>
      <c r="ZE43" t="n">
        <v>6.10742</v>
      </c>
      <c r="ZF43" t="n">
        <v>6.12273</v>
      </c>
      <c r="ZG43" t="n">
        <v>6.1284</v>
      </c>
      <c r="ZH43" t="n">
        <v>6.13511</v>
      </c>
      <c r="ZI43" t="n">
        <v>6.14363</v>
      </c>
      <c r="ZJ43" t="n">
        <v>6.15363</v>
      </c>
      <c r="ZK43" t="n">
        <v>6.16458</v>
      </c>
      <c r="ZL43" t="n">
        <v>6.17665</v>
      </c>
      <c r="ZM43" t="n">
        <v>6.19246</v>
      </c>
      <c r="ZN43" t="n">
        <v>6.2021</v>
      </c>
      <c r="ZO43" t="n">
        <v>6.2064</v>
      </c>
      <c r="ZP43" t="n">
        <v>6.21087</v>
      </c>
      <c r="ZQ43" t="n">
        <v>6.21849</v>
      </c>
      <c r="ZR43" t="n">
        <v>6.22475</v>
      </c>
      <c r="ZS43" t="n">
        <v>6.23173</v>
      </c>
      <c r="ZT43" t="n">
        <v>6.24029</v>
      </c>
      <c r="ZU43" t="n">
        <v>6.25384</v>
      </c>
      <c r="ZV43" t="n">
        <v>6.27005</v>
      </c>
      <c r="ZW43" t="n">
        <v>6.28007</v>
      </c>
      <c r="ZX43" t="n">
        <v>6.2939</v>
      </c>
      <c r="ZY43" t="n">
        <v>6.30738</v>
      </c>
      <c r="ZZ43" t="n">
        <v>6.31867</v>
      </c>
      <c r="AAA43" t="n">
        <v>6.32856</v>
      </c>
      <c r="AAB43" t="n">
        <v>6.33452</v>
      </c>
      <c r="AAC43" t="n">
        <v>6.3394</v>
      </c>
      <c r="AAD43" t="n">
        <v>6.34613</v>
      </c>
      <c r="AAE43" t="n">
        <v>6.35623</v>
      </c>
      <c r="AAF43" t="n">
        <v>6.36391</v>
      </c>
      <c r="AAG43" t="n">
        <v>6.37352</v>
      </c>
      <c r="AAH43" t="n">
        <v>6.37864</v>
      </c>
      <c r="AAI43" t="n">
        <v>6.38788</v>
      </c>
      <c r="AAJ43" t="n">
        <v>6.39201</v>
      </c>
      <c r="AAK43" t="n">
        <v>6.40785</v>
      </c>
      <c r="AAL43" t="n">
        <v>6.4227</v>
      </c>
      <c r="AAM43" t="n">
        <v>6.43465</v>
      </c>
      <c r="AAN43" t="n">
        <v>6.44085</v>
      </c>
      <c r="AAO43" t="n">
        <v>6.45862</v>
      </c>
      <c r="AAP43" t="n">
        <v>6.47428</v>
      </c>
      <c r="AAQ43" t="n">
        <v>6.48243</v>
      </c>
      <c r="AAR43" t="n">
        <v>6.48831</v>
      </c>
      <c r="AAS43" t="n">
        <v>6.49388</v>
      </c>
      <c r="AAT43" t="n">
        <v>6.50496</v>
      </c>
      <c r="AAU43" t="n">
        <v>6.51531</v>
      </c>
      <c r="AAV43" t="n">
        <v>6.53508</v>
      </c>
      <c r="AAW43" t="n">
        <v>6.55422</v>
      </c>
      <c r="AAX43" t="n">
        <v>6.56796</v>
      </c>
      <c r="AAY43" t="n">
        <v>6.58059</v>
      </c>
      <c r="AAZ43" t="n">
        <v>6.58733</v>
      </c>
      <c r="ABA43" t="n">
        <v>6.60026</v>
      </c>
      <c r="ABB43" t="n">
        <v>6.61251</v>
      </c>
      <c r="ABC43" t="n">
        <v>6.62148</v>
      </c>
      <c r="ABD43" t="n">
        <v>6.63308</v>
      </c>
      <c r="ABE43" t="n">
        <v>6.64246</v>
      </c>
      <c r="ABF43" t="n">
        <v>6.65128</v>
      </c>
      <c r="ABG43" t="n">
        <v>6.66146</v>
      </c>
      <c r="ABH43" t="n">
        <v>6.6717</v>
      </c>
      <c r="ABI43" t="n">
        <v>6.68274</v>
      </c>
      <c r="ABJ43" t="n">
        <v>6.69202</v>
      </c>
      <c r="ABK43" t="n">
        <v>6.69587</v>
      </c>
      <c r="ABL43" t="n">
        <v>6.70433</v>
      </c>
      <c r="ABM43" t="n">
        <v>6.71747</v>
      </c>
      <c r="ABN43" t="n">
        <v>6.72566</v>
      </c>
      <c r="ABO43" t="n">
        <v>6.74007</v>
      </c>
      <c r="ABP43" t="n">
        <v>6.75045</v>
      </c>
      <c r="ABQ43" t="n">
        <v>6.7636</v>
      </c>
      <c r="ABR43" t="n">
        <v>6.77789</v>
      </c>
      <c r="ABS43" t="n">
        <v>6.79524</v>
      </c>
      <c r="ABT43" t="n">
        <v>6.81312</v>
      </c>
      <c r="ABU43" t="n">
        <v>6.82708</v>
      </c>
      <c r="ABV43" t="n">
        <v>6.84738</v>
      </c>
      <c r="ABW43" t="n">
        <v>6.85536</v>
      </c>
      <c r="ABX43" t="n">
        <v>6.86218</v>
      </c>
      <c r="ABY43" t="n">
        <v>6.87541</v>
      </c>
      <c r="ABZ43" t="n">
        <v>6.89549</v>
      </c>
      <c r="ACA43" t="n">
        <v>6.91407</v>
      </c>
      <c r="ACB43" t="n">
        <v>6.9236</v>
      </c>
      <c r="ACC43" t="n">
        <v>6.93453</v>
      </c>
      <c r="ACD43" t="n">
        <v>6.94116</v>
      </c>
      <c r="ACE43" t="n">
        <v>6.95791</v>
      </c>
      <c r="ACF43" t="n">
        <v>6.97266</v>
      </c>
      <c r="ACG43" t="n">
        <v>6.97927</v>
      </c>
      <c r="ACH43" t="n">
        <v>6.99226</v>
      </c>
      <c r="ACI43" t="n">
        <v>7.00644</v>
      </c>
      <c r="ACJ43" t="n">
        <v>7.019</v>
      </c>
      <c r="ACK43" t="n">
        <v>7.03569</v>
      </c>
      <c r="ACL43" t="n">
        <v>7.04864</v>
      </c>
      <c r="ACM43" t="n">
        <v>7.05571</v>
      </c>
      <c r="ACN43" t="n">
        <v>7.07192</v>
      </c>
      <c r="ACO43" t="n">
        <v>7.08845</v>
      </c>
      <c r="ACP43" t="n">
        <v>7.10496</v>
      </c>
      <c r="ACQ43" t="n">
        <v>7.11698</v>
      </c>
      <c r="ACR43" t="n">
        <v>7.13979</v>
      </c>
      <c r="ACS43" t="n">
        <v>7.15701</v>
      </c>
      <c r="ACT43" t="n">
        <v>7.17606</v>
      </c>
      <c r="ACU43" t="n">
        <v>7.19437</v>
      </c>
      <c r="ACV43" t="n">
        <v>7.21915</v>
      </c>
      <c r="ACW43" t="n">
        <v>7.23242</v>
      </c>
      <c r="ACX43" t="n">
        <v>7.24184</v>
      </c>
      <c r="ACY43" t="n">
        <v>7.25447</v>
      </c>
      <c r="ACZ43" t="n">
        <v>7.27456</v>
      </c>
      <c r="ADA43" t="n">
        <v>7.29464</v>
      </c>
      <c r="ADB43" t="n">
        <v>7.3085</v>
      </c>
      <c r="ADC43" t="n">
        <v>7.32672</v>
      </c>
      <c r="ADD43" t="n">
        <v>7.34422</v>
      </c>
      <c r="ADE43" t="n">
        <v>7.35629</v>
      </c>
      <c r="ADF43" t="n">
        <v>7.37263</v>
      </c>
      <c r="ADG43" t="n">
        <v>7.3873</v>
      </c>
      <c r="ADH43" t="n">
        <v>7.40306</v>
      </c>
      <c r="ADI43" t="n">
        <v>7.41393</v>
      </c>
      <c r="ADJ43" t="n">
        <v>7.43307</v>
      </c>
      <c r="ADK43" t="n">
        <v>7.44056</v>
      </c>
      <c r="ADL43" t="n">
        <v>7.45164</v>
      </c>
      <c r="ADM43" t="n">
        <v>7.46014</v>
      </c>
      <c r="ADN43" t="n">
        <v>7.47011</v>
      </c>
      <c r="ADO43" t="n">
        <v>7.48094</v>
      </c>
      <c r="ADP43" t="n">
        <v>7.49084</v>
      </c>
      <c r="ADQ43" t="n">
        <v>7.50598</v>
      </c>
      <c r="ADR43" t="n">
        <v>7.52756</v>
      </c>
      <c r="ADS43" t="n">
        <v>7.55279</v>
      </c>
      <c r="ADT43" t="n">
        <v>7.57952</v>
      </c>
      <c r="ADU43" t="n">
        <v>7.6009</v>
      </c>
      <c r="ADV43" t="n">
        <v>7.62374</v>
      </c>
      <c r="ADW43" t="n">
        <v>7.64515</v>
      </c>
      <c r="ADX43" t="n">
        <v>7.6665</v>
      </c>
      <c r="ADY43" t="n">
        <v>7.68705</v>
      </c>
      <c r="ADZ43" t="n">
        <v>7.70347</v>
      </c>
      <c r="AEA43" t="n">
        <v>7.72157</v>
      </c>
      <c r="AEB43" t="n">
        <v>7.7386</v>
      </c>
      <c r="AEC43" t="n">
        <v>7.75308</v>
      </c>
      <c r="AED43" t="n">
        <v>7.77242</v>
      </c>
      <c r="AEE43" t="n">
        <v>7.78823</v>
      </c>
      <c r="AEF43" t="n">
        <v>7.80375</v>
      </c>
      <c r="AEG43" t="n">
        <v>7.81604</v>
      </c>
      <c r="AEH43" t="n">
        <v>7.8275</v>
      </c>
      <c r="AEI43" t="n">
        <v>7.83999</v>
      </c>
      <c r="AEJ43" t="n">
        <v>7.85588</v>
      </c>
      <c r="AEK43" t="n">
        <v>7.88079</v>
      </c>
      <c r="AEL43" t="n">
        <v>7.89809</v>
      </c>
      <c r="AEM43" t="n">
        <v>7.9104</v>
      </c>
      <c r="AEN43" t="n">
        <v>7.93578</v>
      </c>
      <c r="AEO43" t="n">
        <v>7.94673</v>
      </c>
      <c r="AEP43" t="n">
        <v>7.95744</v>
      </c>
      <c r="AEQ43" t="n">
        <v>7.97102</v>
      </c>
      <c r="AER43" t="n">
        <v>7.99687</v>
      </c>
      <c r="AES43" t="n">
        <v>8.013479999999999</v>
      </c>
      <c r="AET43" t="n">
        <v>8.032299999999999</v>
      </c>
      <c r="AEU43" t="n">
        <v>8.051410000000001</v>
      </c>
      <c r="AEV43" t="n">
        <v>8.06429</v>
      </c>
      <c r="AEW43" t="n">
        <v>8.0906</v>
      </c>
      <c r="AEX43" t="n">
        <v>8.107089999999999</v>
      </c>
      <c r="AEY43" t="n">
        <v>8.13064</v>
      </c>
      <c r="AEZ43" t="n">
        <v>8.146839999999999</v>
      </c>
      <c r="AFA43" t="n">
        <v>8.16657</v>
      </c>
      <c r="AFB43" t="n">
        <v>8.19051</v>
      </c>
      <c r="AFC43" t="n">
        <v>8.22893</v>
      </c>
      <c r="AFD43" t="n">
        <v>8.24417</v>
      </c>
      <c r="AFE43" t="n">
        <v>8.260160000000001</v>
      </c>
      <c r="AFF43" t="n">
        <v>8.288819999999999</v>
      </c>
      <c r="AFG43" t="n">
        <v>8.314489999999999</v>
      </c>
      <c r="AFH43" t="n">
        <v>8.33249</v>
      </c>
      <c r="AFI43" t="n">
        <v>8.36387</v>
      </c>
      <c r="AFJ43" t="n">
        <v>8.37871</v>
      </c>
      <c r="AFK43" t="n">
        <v>8.39448</v>
      </c>
      <c r="AFL43" t="n">
        <v>8.41597</v>
      </c>
      <c r="AFM43" t="n">
        <v>8.43357</v>
      </c>
      <c r="AFN43" t="n">
        <v>8.451449999999999</v>
      </c>
      <c r="AFO43" t="n">
        <v>8.48701</v>
      </c>
      <c r="AFP43" t="n">
        <v>8.513339999999999</v>
      </c>
      <c r="AFQ43" t="n">
        <v>8.542160000000001</v>
      </c>
      <c r="AFR43" t="n">
        <v>8.57625</v>
      </c>
      <c r="AFS43" t="n">
        <v>8.611459999999999</v>
      </c>
      <c r="AFT43" t="n">
        <v>8.637130000000001</v>
      </c>
      <c r="AFU43" t="n">
        <v>8.66403</v>
      </c>
      <c r="AFV43" t="n">
        <v>8.69242</v>
      </c>
      <c r="AFW43" t="n">
        <v>8.72373</v>
      </c>
      <c r="AFX43" t="n">
        <v>8.742990000000001</v>
      </c>
      <c r="AFY43" t="n">
        <v>8.76449</v>
      </c>
      <c r="AFZ43" t="n">
        <v>8.793530000000001</v>
      </c>
      <c r="AGA43" t="n">
        <v>8.8203</v>
      </c>
      <c r="AGB43" t="n">
        <v>8.845879999999999</v>
      </c>
      <c r="AGC43" t="n">
        <v>8.87191</v>
      </c>
      <c r="AGD43" t="n">
        <v>8.91437</v>
      </c>
      <c r="AGE43" t="n">
        <v>8.955640000000001</v>
      </c>
      <c r="AGF43" t="n">
        <v>8.9869</v>
      </c>
      <c r="AGG43" t="n">
        <v>9.015599999999999</v>
      </c>
      <c r="AGH43" t="n">
        <v>9.03791</v>
      </c>
      <c r="AGI43" t="n">
        <v>9.05733</v>
      </c>
      <c r="AGJ43" t="n">
        <v>9.08352</v>
      </c>
      <c r="AGK43" t="n">
        <v>9.10961</v>
      </c>
      <c r="AGL43" t="n">
        <v>9.1288</v>
      </c>
      <c r="AGM43" t="n">
        <v>9.157859999999999</v>
      </c>
      <c r="AGN43" t="n">
        <v>9.17848</v>
      </c>
      <c r="AGO43" t="n">
        <v>9.2019</v>
      </c>
      <c r="AGP43" t="n">
        <v>9.23583</v>
      </c>
      <c r="AGQ43" t="n">
        <v>9.274509999999999</v>
      </c>
      <c r="AGR43" t="n">
        <v>9.313190000000001</v>
      </c>
      <c r="AGS43" t="n">
        <v>9.35707</v>
      </c>
      <c r="AGT43" t="n">
        <v>9.388070000000001</v>
      </c>
      <c r="AGU43" t="n">
        <v>9.41539</v>
      </c>
      <c r="AGV43" t="n">
        <v>9.43777</v>
      </c>
      <c r="AGW43" t="n">
        <v>9.46458</v>
      </c>
      <c r="AGX43" t="n">
        <v>9.49296</v>
      </c>
      <c r="AGY43" t="n">
        <v>9.530340000000001</v>
      </c>
      <c r="AGZ43" t="n">
        <v>9.56819</v>
      </c>
      <c r="AHA43" t="n">
        <v>9.59918</v>
      </c>
      <c r="AHB43" t="n">
        <v>9.63334</v>
      </c>
      <c r="AHC43" t="n">
        <v>9.667260000000001</v>
      </c>
      <c r="AHD43" t="n">
        <v>9.69392</v>
      </c>
      <c r="AHE43" t="n">
        <v>9.714</v>
      </c>
      <c r="AHF43" t="n">
        <v>9.739240000000001</v>
      </c>
      <c r="AHG43" t="n">
        <v>9.77244</v>
      </c>
      <c r="AHH43" t="n">
        <v>9.810420000000001</v>
      </c>
      <c r="AHI43" t="n">
        <v>9.835509999999999</v>
      </c>
      <c r="AHJ43" t="n">
        <v>9.887740000000001</v>
      </c>
      <c r="AHK43" t="n">
        <v>9.92774</v>
      </c>
      <c r="AHL43" t="n">
        <v>9.97029</v>
      </c>
      <c r="AHM43" t="n">
        <v>10.00591</v>
      </c>
      <c r="AHN43" t="n">
        <v>10.03507</v>
      </c>
      <c r="AHO43" t="n">
        <v>10.10383</v>
      </c>
      <c r="AHP43" t="n">
        <v>10.14285</v>
      </c>
      <c r="AHQ43" t="n">
        <v>10.16739</v>
      </c>
      <c r="AHR43" t="n">
        <v>10.20667</v>
      </c>
      <c r="AHS43" t="n">
        <v>10.24359</v>
      </c>
      <c r="AHT43" t="n">
        <v>10.29709</v>
      </c>
      <c r="AHU43" t="n">
        <v>10.33078</v>
      </c>
      <c r="AHV43" t="n">
        <v>10.37004</v>
      </c>
      <c r="AHW43" t="n">
        <v>10.39236</v>
      </c>
      <c r="AHX43" t="n">
        <v>10.44005</v>
      </c>
      <c r="AHY43" t="n">
        <v>10.49343</v>
      </c>
      <c r="AHZ43" t="n">
        <v>10.52683</v>
      </c>
      <c r="AIA43" t="n">
        <v>10.57803</v>
      </c>
      <c r="AIB43" t="n">
        <v>10.62165</v>
      </c>
      <c r="AIC43" t="n">
        <v>10.64933</v>
      </c>
      <c r="AID43" t="n">
        <v>10.69358</v>
      </c>
      <c r="AIE43" t="n">
        <v>10.73178</v>
      </c>
      <c r="AIF43" t="n">
        <v>10.77663</v>
      </c>
      <c r="AIG43" t="n">
        <v>10.81727</v>
      </c>
      <c r="AIH43" t="n">
        <v>10.85672</v>
      </c>
      <c r="AII43" t="n">
        <v>10.90967</v>
      </c>
      <c r="AIJ43" t="n">
        <v>10.96866</v>
      </c>
      <c r="AIK43" t="n">
        <v>11.01445</v>
      </c>
      <c r="AIL43" t="n">
        <v>11.06682</v>
      </c>
      <c r="AIM43" t="n">
        <v>11.09967</v>
      </c>
      <c r="AIN43" t="n">
        <v>11.14145</v>
      </c>
      <c r="AIO43" t="n">
        <v>11.1793</v>
      </c>
      <c r="AIP43" t="n">
        <v>11.21892</v>
      </c>
      <c r="AIQ43" t="n">
        <v>11.2658</v>
      </c>
      <c r="AIR43" t="n">
        <v>11.34838</v>
      </c>
      <c r="AIS43" t="n">
        <v>11.38312</v>
      </c>
      <c r="AIT43" t="n">
        <v>11.4508</v>
      </c>
      <c r="AIU43" t="n">
        <v>11.51863</v>
      </c>
      <c r="AIV43" t="n">
        <v>11.57841</v>
      </c>
      <c r="AIW43" t="n">
        <v>11.64086</v>
      </c>
      <c r="AIX43" t="n">
        <v>11.73948</v>
      </c>
      <c r="AIY43" t="n">
        <v>11.78854</v>
      </c>
      <c r="AIZ43" t="n">
        <v>11.87493</v>
      </c>
      <c r="AJA43" t="n">
        <v>11.98754</v>
      </c>
      <c r="AJB43" t="n">
        <v>12.07709</v>
      </c>
      <c r="AJC43" t="n">
        <v>12.11677</v>
      </c>
      <c r="AJD43" t="n">
        <v>12.15811</v>
      </c>
      <c r="AJE43" t="n">
        <v>12.21857</v>
      </c>
      <c r="AJF43" t="n">
        <v>12.30171</v>
      </c>
      <c r="AJG43" t="n">
        <v>12.37767</v>
      </c>
      <c r="AJH43" t="n">
        <v>12.45828</v>
      </c>
      <c r="AJI43" t="n">
        <v>12.50359</v>
      </c>
      <c r="AJJ43" t="n">
        <v>12.56571</v>
      </c>
      <c r="AJK43" t="n">
        <v>12.65994</v>
      </c>
      <c r="AJL43" t="n">
        <v>12.77929</v>
      </c>
      <c r="AJM43" t="n">
        <v>12.89222</v>
      </c>
      <c r="AJN43" t="n">
        <v>12.9741</v>
      </c>
      <c r="AJO43" t="n">
        <v>13.03531</v>
      </c>
      <c r="AJP43" t="n">
        <v>13.15628</v>
      </c>
      <c r="AJQ43" t="n">
        <v>13.2619</v>
      </c>
      <c r="AJR43" t="n">
        <v>13.34215</v>
      </c>
      <c r="AJS43" t="n">
        <v>13.42387</v>
      </c>
      <c r="AJT43" t="n">
        <v>13.48968</v>
      </c>
      <c r="AJU43" t="n">
        <v>13.57</v>
      </c>
      <c r="AJV43" t="n">
        <v>13.70492</v>
      </c>
      <c r="AJW43" t="n">
        <v>13.88219</v>
      </c>
      <c r="AJX43" t="n">
        <v>13.98557</v>
      </c>
      <c r="AJY43" t="n">
        <v>14.08119</v>
      </c>
      <c r="AJZ43" t="n">
        <v>14.1659</v>
      </c>
      <c r="AKA43" t="n">
        <v>14.27121</v>
      </c>
      <c r="AKB43" t="n">
        <v>14.39556</v>
      </c>
      <c r="AKC43" t="n">
        <v>14.52225</v>
      </c>
      <c r="AKD43" t="n">
        <v>14.67163</v>
      </c>
      <c r="AKE43" t="n">
        <v>14.74976</v>
      </c>
      <c r="AKF43" t="n">
        <v>14.89464</v>
      </c>
      <c r="AKG43" t="n">
        <v>15.06904</v>
      </c>
      <c r="AKH43" t="n">
        <v>15.21306</v>
      </c>
      <c r="AKI43" t="n">
        <v>15.4055</v>
      </c>
      <c r="AKJ43" t="n">
        <v>15.51194</v>
      </c>
      <c r="AKK43" t="n">
        <v>15.66388</v>
      </c>
      <c r="AKL43" t="n">
        <v>15.85583</v>
      </c>
      <c r="AKM43" t="n">
        <v>16.05914</v>
      </c>
      <c r="AKN43" t="n">
        <v>16.15584</v>
      </c>
      <c r="AKO43" t="n">
        <v>16.20887</v>
      </c>
      <c r="AKP43" t="n">
        <v>16.33954</v>
      </c>
      <c r="AKQ43" t="n">
        <v>16.64276</v>
      </c>
      <c r="AKR43" t="n">
        <v>16.86077</v>
      </c>
      <c r="AKS43" t="n">
        <v>17.12216</v>
      </c>
      <c r="AKT43" t="n">
        <v>17.31721</v>
      </c>
      <c r="AKU43" t="n">
        <v>17.58547</v>
      </c>
      <c r="AKV43" t="n">
        <v>17.7841</v>
      </c>
      <c r="AKW43" t="n">
        <v>18.06651</v>
      </c>
      <c r="AKX43" t="n">
        <v>18.41132</v>
      </c>
      <c r="AKY43" t="n">
        <v>18.89114</v>
      </c>
      <c r="AKZ43" t="n">
        <v>19.33505</v>
      </c>
      <c r="ALA43" t="n">
        <v>19.98548</v>
      </c>
      <c r="ALB43" t="n">
        <v>20.56223</v>
      </c>
      <c r="ALC43" t="n">
        <v>21.0413</v>
      </c>
      <c r="ALD43" t="n">
        <v>21.69398</v>
      </c>
      <c r="ALE43" t="n">
        <v>22.35699</v>
      </c>
      <c r="ALF43" t="n">
        <v>23.10648</v>
      </c>
      <c r="ALG43" t="n">
        <v>23.63916</v>
      </c>
      <c r="ALH43" t="n">
        <v>24.18064</v>
      </c>
      <c r="ALI43" t="n">
        <v>25.92274</v>
      </c>
      <c r="ALJ43" t="n">
        <v>27.85386</v>
      </c>
      <c r="ALK43" t="n">
        <v>30.18293</v>
      </c>
      <c r="ALL43" t="n">
        <v>35.50944</v>
      </c>
      <c r="ALM43" t="n">
        <v>39.35794</v>
      </c>
      <c r="ALN43" t="n">
        <v>44.27985</v>
      </c>
      <c r="ALO43" t="n">
        <v>65.79181</v>
      </c>
    </row>
    <row r="44">
      <c r="A44" t="inlineStr">
        <is>
          <t>Burkina Faso</t>
        </is>
      </c>
      <c r="B44" t="inlineStr">
        <is>
          <t>BFA</t>
        </is>
      </c>
      <c r="C44" s="13">
        <f>AVERAGE(SI44,SJ44)</f>
        <v/>
      </c>
      <c r="D44" t="n">
        <v>0.63075</v>
      </c>
      <c r="E44" t="n">
        <v>0.75811</v>
      </c>
      <c r="F44" t="n">
        <v>0.83665</v>
      </c>
      <c r="G44" t="n">
        <v>0.89258</v>
      </c>
      <c r="H44" t="n">
        <v>0.91911</v>
      </c>
      <c r="I44" t="n">
        <v>0.94706</v>
      </c>
      <c r="J44" t="n">
        <v>0.96484</v>
      </c>
      <c r="K44" t="n">
        <v>1.00615</v>
      </c>
      <c r="L44" t="n">
        <v>1.04696</v>
      </c>
      <c r="M44" t="n">
        <v>1.06703</v>
      </c>
      <c r="N44" t="n">
        <v>1.08034</v>
      </c>
      <c r="O44" t="n">
        <v>1.08255</v>
      </c>
      <c r="P44" t="n">
        <v>1.09774</v>
      </c>
      <c r="Q44" t="n">
        <v>1.10871</v>
      </c>
      <c r="R44" t="n">
        <v>1.11724</v>
      </c>
      <c r="S44" t="n">
        <v>1.12821</v>
      </c>
      <c r="T44" t="n">
        <v>1.13298</v>
      </c>
      <c r="U44" t="n">
        <v>1.14473</v>
      </c>
      <c r="V44" t="n">
        <v>1.16775</v>
      </c>
      <c r="W44" t="n">
        <v>1.19075</v>
      </c>
      <c r="X44" t="n">
        <v>1.20013</v>
      </c>
      <c r="Y44" t="n">
        <v>1.20618</v>
      </c>
      <c r="Z44" t="n">
        <v>1.21323</v>
      </c>
      <c r="AA44" t="n">
        <v>1.23095</v>
      </c>
      <c r="AB44" t="n">
        <v>1.23786</v>
      </c>
      <c r="AC44" t="n">
        <v>1.24536</v>
      </c>
      <c r="AD44" t="n">
        <v>1.2553</v>
      </c>
      <c r="AE44" t="n">
        <v>1.26844</v>
      </c>
      <c r="AF44" t="n">
        <v>1.27558</v>
      </c>
      <c r="AG44" t="n">
        <v>1.28162</v>
      </c>
      <c r="AH44" t="n">
        <v>1.29329</v>
      </c>
      <c r="AI44" t="n">
        <v>1.30117</v>
      </c>
      <c r="AJ44" t="n">
        <v>1.31167</v>
      </c>
      <c r="AK44" t="n">
        <v>1.33157</v>
      </c>
      <c r="AL44" t="n">
        <v>1.34215</v>
      </c>
      <c r="AM44" t="n">
        <v>1.35486</v>
      </c>
      <c r="AN44" t="n">
        <v>1.36191</v>
      </c>
      <c r="AO44" t="n">
        <v>1.36622</v>
      </c>
      <c r="AP44" t="n">
        <v>1.37007</v>
      </c>
      <c r="AQ44" t="n">
        <v>1.37695</v>
      </c>
      <c r="AR44" t="n">
        <v>1.38541</v>
      </c>
      <c r="AS44" t="n">
        <v>1.38991</v>
      </c>
      <c r="AT44" t="n">
        <v>1.40194</v>
      </c>
      <c r="AU44" t="n">
        <v>1.41175</v>
      </c>
      <c r="AV44" t="n">
        <v>1.41672</v>
      </c>
      <c r="AW44" t="n">
        <v>1.42698</v>
      </c>
      <c r="AX44" t="n">
        <v>1.43001</v>
      </c>
      <c r="AY44" t="n">
        <v>1.44075</v>
      </c>
      <c r="AZ44" t="n">
        <v>1.44767</v>
      </c>
      <c r="BA44" t="n">
        <v>1.45168</v>
      </c>
      <c r="BB44" t="n">
        <v>1.4608</v>
      </c>
      <c r="BC44" t="n">
        <v>1.46643</v>
      </c>
      <c r="BD44" t="n">
        <v>1.47366</v>
      </c>
      <c r="BE44" t="n">
        <v>1.47748</v>
      </c>
      <c r="BF44" t="n">
        <v>1.482</v>
      </c>
      <c r="BG44" t="n">
        <v>1.48685</v>
      </c>
      <c r="BH44" t="n">
        <v>1.49093</v>
      </c>
      <c r="BI44" t="n">
        <v>1.4986</v>
      </c>
      <c r="BJ44" t="n">
        <v>1.50344</v>
      </c>
      <c r="BK44" t="n">
        <v>1.50628</v>
      </c>
      <c r="BL44" t="n">
        <v>1.50656</v>
      </c>
      <c r="BM44" t="n">
        <v>1.50806</v>
      </c>
      <c r="BN44" t="n">
        <v>1.51689</v>
      </c>
      <c r="BO44" t="n">
        <v>1.52907</v>
      </c>
      <c r="BP44" t="n">
        <v>1.53521</v>
      </c>
      <c r="BQ44" t="n">
        <v>1.53802</v>
      </c>
      <c r="BR44" t="n">
        <v>1.54696</v>
      </c>
      <c r="BS44" t="n">
        <v>1.55447</v>
      </c>
      <c r="BT44" t="n">
        <v>1.5591</v>
      </c>
      <c r="BU44" t="n">
        <v>1.56181</v>
      </c>
      <c r="BV44" t="n">
        <v>1.56614</v>
      </c>
      <c r="BW44" t="n">
        <v>1.56971</v>
      </c>
      <c r="BX44" t="n">
        <v>1.57876</v>
      </c>
      <c r="BY44" t="n">
        <v>1.58868</v>
      </c>
      <c r="BZ44" t="n">
        <v>1.59445</v>
      </c>
      <c r="CA44" t="n">
        <v>1.59893</v>
      </c>
      <c r="CB44" t="n">
        <v>1.60339</v>
      </c>
      <c r="CC44" t="n">
        <v>1.60878</v>
      </c>
      <c r="CD44" t="n">
        <v>1.61685</v>
      </c>
      <c r="CE44" t="n">
        <v>1.61986</v>
      </c>
      <c r="CF44" t="n">
        <v>1.62234</v>
      </c>
      <c r="CG44" t="n">
        <v>1.62479</v>
      </c>
      <c r="CH44" t="n">
        <v>1.63267</v>
      </c>
      <c r="CI44" t="n">
        <v>1.63949</v>
      </c>
      <c r="CJ44" t="n">
        <v>1.64467</v>
      </c>
      <c r="CK44" t="n">
        <v>1.64567</v>
      </c>
      <c r="CL44" t="n">
        <v>1.64926</v>
      </c>
      <c r="CM44" t="n">
        <v>1.65175</v>
      </c>
      <c r="CN44" t="n">
        <v>1.6592</v>
      </c>
      <c r="CO44" t="n">
        <v>1.66518</v>
      </c>
      <c r="CP44" t="n">
        <v>1.67211</v>
      </c>
      <c r="CQ44" t="n">
        <v>1.67646</v>
      </c>
      <c r="CR44" t="n">
        <v>1.67912</v>
      </c>
      <c r="CS44" t="n">
        <v>1.6842</v>
      </c>
      <c r="CT44" t="n">
        <v>1.69056</v>
      </c>
      <c r="CU44" t="n">
        <v>1.69253</v>
      </c>
      <c r="CV44" t="n">
        <v>1.69961</v>
      </c>
      <c r="CW44" t="n">
        <v>1.70475</v>
      </c>
      <c r="CX44" t="n">
        <v>1.70972</v>
      </c>
      <c r="CY44" t="n">
        <v>1.72362</v>
      </c>
      <c r="CZ44" t="n">
        <v>1.72719</v>
      </c>
      <c r="DA44" t="n">
        <v>1.73065</v>
      </c>
      <c r="DB44" t="n">
        <v>1.73475</v>
      </c>
      <c r="DC44" t="n">
        <v>1.7406</v>
      </c>
      <c r="DD44" t="n">
        <v>1.74402</v>
      </c>
      <c r="DE44" t="n">
        <v>1.75424</v>
      </c>
      <c r="DF44" t="n">
        <v>1.75993</v>
      </c>
      <c r="DG44" t="n">
        <v>1.76323</v>
      </c>
      <c r="DH44" t="n">
        <v>1.76395</v>
      </c>
      <c r="DI44" t="n">
        <v>1.76487</v>
      </c>
      <c r="DJ44" t="n">
        <v>1.76991</v>
      </c>
      <c r="DK44" t="n">
        <v>1.77428</v>
      </c>
      <c r="DL44" t="n">
        <v>1.77628</v>
      </c>
      <c r="DM44" t="n">
        <v>1.7822</v>
      </c>
      <c r="DN44" t="n">
        <v>1.7879</v>
      </c>
      <c r="DO44" t="n">
        <v>1.79425</v>
      </c>
      <c r="DP44" t="n">
        <v>1.8004</v>
      </c>
      <c r="DQ44" t="n">
        <v>1.8033</v>
      </c>
      <c r="DR44" t="n">
        <v>1.806</v>
      </c>
      <c r="DS44" t="n">
        <v>1.80829</v>
      </c>
      <c r="DT44" t="n">
        <v>1.81508</v>
      </c>
      <c r="DU44" t="n">
        <v>1.82106</v>
      </c>
      <c r="DV44" t="n">
        <v>1.82559</v>
      </c>
      <c r="DW44" t="n">
        <v>1.82912</v>
      </c>
      <c r="DX44" t="n">
        <v>1.83449</v>
      </c>
      <c r="DY44" t="n">
        <v>1.83728</v>
      </c>
      <c r="DZ44" t="n">
        <v>1.84249</v>
      </c>
      <c r="EA44" t="n">
        <v>1.84793</v>
      </c>
      <c r="EB44" t="n">
        <v>1.85632</v>
      </c>
      <c r="EC44" t="n">
        <v>1.86446</v>
      </c>
      <c r="ED44" t="n">
        <v>1.87022</v>
      </c>
      <c r="EE44" t="n">
        <v>1.87729</v>
      </c>
      <c r="EF44" t="n">
        <v>1.88274</v>
      </c>
      <c r="EG44" t="n">
        <v>1.88741</v>
      </c>
      <c r="EH44" t="n">
        <v>1.89449</v>
      </c>
      <c r="EI44" t="n">
        <v>1.90096</v>
      </c>
      <c r="EJ44" t="n">
        <v>1.90549</v>
      </c>
      <c r="EK44" t="n">
        <v>1.91456</v>
      </c>
      <c r="EL44" t="n">
        <v>1.92426</v>
      </c>
      <c r="EM44" t="n">
        <v>1.92828</v>
      </c>
      <c r="EN44" t="n">
        <v>1.93228</v>
      </c>
      <c r="EO44" t="n">
        <v>1.93668</v>
      </c>
      <c r="EP44" t="n">
        <v>1.93903</v>
      </c>
      <c r="EQ44" t="n">
        <v>1.94681</v>
      </c>
      <c r="ER44" t="n">
        <v>1.95121</v>
      </c>
      <c r="ES44" t="n">
        <v>1.95336</v>
      </c>
      <c r="ET44" t="n">
        <v>1.95628</v>
      </c>
      <c r="EU44" t="n">
        <v>1.95933</v>
      </c>
      <c r="EV44" t="n">
        <v>1.96162</v>
      </c>
      <c r="EW44" t="n">
        <v>1.96222</v>
      </c>
      <c r="EX44" t="n">
        <v>1.96453</v>
      </c>
      <c r="EY44" t="n">
        <v>1.96612</v>
      </c>
      <c r="EZ44" t="n">
        <v>1.97445</v>
      </c>
      <c r="FA44" t="n">
        <v>1.97621</v>
      </c>
      <c r="FB44" t="n">
        <v>1.97959</v>
      </c>
      <c r="FC44" t="n">
        <v>1.98065</v>
      </c>
      <c r="FD44" t="n">
        <v>1.98475</v>
      </c>
      <c r="FE44" t="n">
        <v>1.99166</v>
      </c>
      <c r="FF44" t="n">
        <v>2.00003</v>
      </c>
      <c r="FG44" t="n">
        <v>2.00774</v>
      </c>
      <c r="FH44" t="n">
        <v>2.0142</v>
      </c>
      <c r="FI44" t="n">
        <v>2.02026</v>
      </c>
      <c r="FJ44" t="n">
        <v>2.02383</v>
      </c>
      <c r="FK44" t="n">
        <v>2.02959</v>
      </c>
      <c r="FL44" t="n">
        <v>2.0338</v>
      </c>
      <c r="FM44" t="n">
        <v>2.03779</v>
      </c>
      <c r="FN44" t="n">
        <v>2.04394</v>
      </c>
      <c r="FO44" t="n">
        <v>2.04733</v>
      </c>
      <c r="FP44" t="n">
        <v>2.04909</v>
      </c>
      <c r="FQ44" t="n">
        <v>2.05063</v>
      </c>
      <c r="FR44" t="n">
        <v>2.05442</v>
      </c>
      <c r="FS44" t="n">
        <v>2.05881</v>
      </c>
      <c r="FT44" t="n">
        <v>2.06361</v>
      </c>
      <c r="FU44" t="n">
        <v>2.06663</v>
      </c>
      <c r="FV44" t="n">
        <v>2.07736</v>
      </c>
      <c r="FW44" t="n">
        <v>2.08424</v>
      </c>
      <c r="FX44" t="n">
        <v>2.08755</v>
      </c>
      <c r="FY44" t="n">
        <v>2.0899</v>
      </c>
      <c r="FZ44" t="n">
        <v>2.09502</v>
      </c>
      <c r="GA44" t="n">
        <v>2.09702</v>
      </c>
      <c r="GB44" t="n">
        <v>2.09751</v>
      </c>
      <c r="GC44" t="n">
        <v>2.10202</v>
      </c>
      <c r="GD44" t="n">
        <v>2.10471</v>
      </c>
      <c r="GE44" t="n">
        <v>2.10825</v>
      </c>
      <c r="GF44" t="n">
        <v>2.11118</v>
      </c>
      <c r="GG44" t="n">
        <v>2.12137</v>
      </c>
      <c r="GH44" t="n">
        <v>2.12776</v>
      </c>
      <c r="GI44" t="n">
        <v>2.13443</v>
      </c>
      <c r="GJ44" t="n">
        <v>2.13617</v>
      </c>
      <c r="GK44" t="n">
        <v>2.14112</v>
      </c>
      <c r="GL44" t="n">
        <v>2.14575</v>
      </c>
      <c r="GM44" t="n">
        <v>2.14803</v>
      </c>
      <c r="GN44" t="n">
        <v>2.14951</v>
      </c>
      <c r="GO44" t="n">
        <v>2.1532</v>
      </c>
      <c r="GP44" t="n">
        <v>2.15551</v>
      </c>
      <c r="GQ44" t="n">
        <v>2.1569</v>
      </c>
      <c r="GR44" t="n">
        <v>2.15927</v>
      </c>
      <c r="GS44" t="n">
        <v>2.16331</v>
      </c>
      <c r="GT44" t="n">
        <v>2.1677</v>
      </c>
      <c r="GU44" t="n">
        <v>2.17185</v>
      </c>
      <c r="GV44" t="n">
        <v>2.17578</v>
      </c>
      <c r="GW44" t="n">
        <v>2.17666</v>
      </c>
      <c r="GX44" t="n">
        <v>2.17972</v>
      </c>
      <c r="GY44" t="n">
        <v>2.18576</v>
      </c>
      <c r="GZ44" t="n">
        <v>2.18859</v>
      </c>
      <c r="HA44" t="n">
        <v>2.19148</v>
      </c>
      <c r="HB44" t="n">
        <v>2.194</v>
      </c>
      <c r="HC44" t="n">
        <v>2.19837</v>
      </c>
      <c r="HD44" t="n">
        <v>2.20012</v>
      </c>
      <c r="HE44" t="n">
        <v>2.20482</v>
      </c>
      <c r="HF44" t="n">
        <v>2.20853</v>
      </c>
      <c r="HG44" t="n">
        <v>2.21397</v>
      </c>
      <c r="HH44" t="n">
        <v>2.21783</v>
      </c>
      <c r="HI44" t="n">
        <v>2.21961</v>
      </c>
      <c r="HJ44" t="n">
        <v>2.22435</v>
      </c>
      <c r="HK44" t="n">
        <v>2.22859</v>
      </c>
      <c r="HL44" t="n">
        <v>2.2336</v>
      </c>
      <c r="HM44" t="n">
        <v>2.23816</v>
      </c>
      <c r="HN44" t="n">
        <v>2.23919</v>
      </c>
      <c r="HO44" t="n">
        <v>2.24504</v>
      </c>
      <c r="HP44" t="n">
        <v>2.24776</v>
      </c>
      <c r="HQ44" t="n">
        <v>2.2508</v>
      </c>
      <c r="HR44" t="n">
        <v>2.25439</v>
      </c>
      <c r="HS44" t="n">
        <v>2.25701</v>
      </c>
      <c r="HT44" t="n">
        <v>2.26338</v>
      </c>
      <c r="HU44" t="n">
        <v>2.27027</v>
      </c>
      <c r="HV44" t="n">
        <v>2.2765</v>
      </c>
      <c r="HW44" t="n">
        <v>2.28333</v>
      </c>
      <c r="HX44" t="n">
        <v>2.28476</v>
      </c>
      <c r="HY44" t="n">
        <v>2.28821</v>
      </c>
      <c r="HZ44" t="n">
        <v>2.2941</v>
      </c>
      <c r="IA44" t="n">
        <v>2.29815</v>
      </c>
      <c r="IB44" t="n">
        <v>2.30144</v>
      </c>
      <c r="IC44" t="n">
        <v>2.30605</v>
      </c>
      <c r="ID44" t="n">
        <v>2.31097</v>
      </c>
      <c r="IE44" t="n">
        <v>2.31365</v>
      </c>
      <c r="IF44" t="n">
        <v>2.31976</v>
      </c>
      <c r="IG44" t="n">
        <v>2.326</v>
      </c>
      <c r="IH44" t="n">
        <v>2.3304</v>
      </c>
      <c r="II44" t="n">
        <v>2.33374</v>
      </c>
      <c r="IJ44" t="n">
        <v>2.3361</v>
      </c>
      <c r="IK44" t="n">
        <v>2.33958</v>
      </c>
      <c r="IL44" t="n">
        <v>2.34523</v>
      </c>
      <c r="IM44" t="n">
        <v>2.34978</v>
      </c>
      <c r="IN44" t="n">
        <v>2.35403</v>
      </c>
      <c r="IO44" t="n">
        <v>2.35783</v>
      </c>
      <c r="IP44" t="n">
        <v>2.36449</v>
      </c>
      <c r="IQ44" t="n">
        <v>2.3691</v>
      </c>
      <c r="IR44" t="n">
        <v>2.37578</v>
      </c>
      <c r="IS44" t="n">
        <v>2.38521</v>
      </c>
      <c r="IT44" t="n">
        <v>2.38903</v>
      </c>
      <c r="IU44" t="n">
        <v>2.39337</v>
      </c>
      <c r="IV44" t="n">
        <v>2.39884</v>
      </c>
      <c r="IW44" t="n">
        <v>2.40438</v>
      </c>
      <c r="IX44" t="n">
        <v>2.40817</v>
      </c>
      <c r="IY44" t="n">
        <v>2.41544</v>
      </c>
      <c r="IZ44" t="n">
        <v>2.42134</v>
      </c>
      <c r="JA44" t="n">
        <v>2.426</v>
      </c>
      <c r="JB44" t="n">
        <v>2.42846</v>
      </c>
      <c r="JC44" t="n">
        <v>2.43375</v>
      </c>
      <c r="JD44" t="n">
        <v>2.43532</v>
      </c>
      <c r="JE44" t="n">
        <v>2.43671</v>
      </c>
      <c r="JF44" t="n">
        <v>2.44128</v>
      </c>
      <c r="JG44" t="n">
        <v>2.44457</v>
      </c>
      <c r="JH44" t="n">
        <v>2.44893</v>
      </c>
      <c r="JI44" t="n">
        <v>2.4598</v>
      </c>
      <c r="JJ44" t="n">
        <v>2.46642</v>
      </c>
      <c r="JK44" t="n">
        <v>2.47102</v>
      </c>
      <c r="JL44" t="n">
        <v>2.47544</v>
      </c>
      <c r="JM44" t="n">
        <v>2.47871</v>
      </c>
      <c r="JN44" t="n">
        <v>2.48307</v>
      </c>
      <c r="JO44" t="n">
        <v>2.48811</v>
      </c>
      <c r="JP44" t="n">
        <v>2.49763</v>
      </c>
      <c r="JQ44" t="n">
        <v>2.50567</v>
      </c>
      <c r="JR44" t="n">
        <v>2.51167</v>
      </c>
      <c r="JS44" t="n">
        <v>2.51747</v>
      </c>
      <c r="JT44" t="n">
        <v>2.52102</v>
      </c>
      <c r="JU44" t="n">
        <v>2.52185</v>
      </c>
      <c r="JV44" t="n">
        <v>2.52197</v>
      </c>
      <c r="JW44" t="n">
        <v>2.52223</v>
      </c>
      <c r="JX44" t="n">
        <v>2.52634</v>
      </c>
      <c r="JY44" t="n">
        <v>2.52916</v>
      </c>
      <c r="JZ44" t="n">
        <v>2.53517</v>
      </c>
      <c r="KA44" t="n">
        <v>2.54079</v>
      </c>
      <c r="KB44" t="n">
        <v>2.54406</v>
      </c>
      <c r="KC44" t="n">
        <v>2.54793</v>
      </c>
      <c r="KD44" t="n">
        <v>2.55184</v>
      </c>
      <c r="KE44" t="n">
        <v>2.55381</v>
      </c>
      <c r="KF44" t="n">
        <v>2.55486</v>
      </c>
      <c r="KG44" t="n">
        <v>2.55639</v>
      </c>
      <c r="KH44" t="n">
        <v>2.56015</v>
      </c>
      <c r="KI44" t="n">
        <v>2.56569</v>
      </c>
      <c r="KJ44" t="n">
        <v>2.57256</v>
      </c>
      <c r="KK44" t="n">
        <v>2.57636</v>
      </c>
      <c r="KL44" t="n">
        <v>2.57992</v>
      </c>
      <c r="KM44" t="n">
        <v>2.58194</v>
      </c>
      <c r="KN44" t="n">
        <v>2.58711</v>
      </c>
      <c r="KO44" t="n">
        <v>2.59159</v>
      </c>
      <c r="KP44" t="n">
        <v>2.59441</v>
      </c>
      <c r="KQ44" t="n">
        <v>2.60064</v>
      </c>
      <c r="KR44" t="n">
        <v>2.60595</v>
      </c>
      <c r="KS44" t="n">
        <v>2.61026</v>
      </c>
      <c r="KT44" t="n">
        <v>2.61672</v>
      </c>
      <c r="KU44" t="n">
        <v>2.61948</v>
      </c>
      <c r="KV44" t="n">
        <v>2.62213</v>
      </c>
      <c r="KW44" t="n">
        <v>2.62338</v>
      </c>
      <c r="KX44" t="n">
        <v>2.62602</v>
      </c>
      <c r="KY44" t="n">
        <v>2.62922</v>
      </c>
      <c r="KZ44" t="n">
        <v>2.63594</v>
      </c>
      <c r="LA44" t="n">
        <v>2.64085</v>
      </c>
      <c r="LB44" t="n">
        <v>2.64328</v>
      </c>
      <c r="LC44" t="n">
        <v>2.6465</v>
      </c>
      <c r="LD44" t="n">
        <v>2.6492</v>
      </c>
      <c r="LE44" t="n">
        <v>2.65214</v>
      </c>
      <c r="LF44" t="n">
        <v>2.65598</v>
      </c>
      <c r="LG44" t="n">
        <v>2.65845</v>
      </c>
      <c r="LH44" t="n">
        <v>2.66027</v>
      </c>
      <c r="LI44" t="n">
        <v>2.66151</v>
      </c>
      <c r="LJ44" t="n">
        <v>2.66497</v>
      </c>
      <c r="LK44" t="n">
        <v>2.66689</v>
      </c>
      <c r="LL44" t="n">
        <v>2.668</v>
      </c>
      <c r="LM44" t="n">
        <v>2.6711</v>
      </c>
      <c r="LN44" t="n">
        <v>2.67331</v>
      </c>
      <c r="LO44" t="n">
        <v>2.67647</v>
      </c>
      <c r="LP44" t="n">
        <v>2.68128</v>
      </c>
      <c r="LQ44" t="n">
        <v>2.68229</v>
      </c>
      <c r="LR44" t="n">
        <v>2.68532</v>
      </c>
      <c r="LS44" t="n">
        <v>2.68887</v>
      </c>
      <c r="LT44" t="n">
        <v>2.69072</v>
      </c>
      <c r="LU44" t="n">
        <v>2.69248</v>
      </c>
      <c r="LV44" t="n">
        <v>2.69436</v>
      </c>
      <c r="LW44" t="n">
        <v>2.70034</v>
      </c>
      <c r="LX44" t="n">
        <v>2.70467</v>
      </c>
      <c r="LY44" t="n">
        <v>2.70917</v>
      </c>
      <c r="LZ44" t="n">
        <v>2.71032</v>
      </c>
      <c r="MA44" t="n">
        <v>2.71185</v>
      </c>
      <c r="MB44" t="n">
        <v>2.71488</v>
      </c>
      <c r="MC44" t="n">
        <v>2.72305</v>
      </c>
      <c r="MD44" t="n">
        <v>2.72886</v>
      </c>
      <c r="ME44" t="n">
        <v>2.73363</v>
      </c>
      <c r="MF44" t="n">
        <v>2.73857</v>
      </c>
      <c r="MG44" t="n">
        <v>2.7441</v>
      </c>
      <c r="MH44" t="n">
        <v>2.74699</v>
      </c>
      <c r="MI44" t="n">
        <v>2.75172</v>
      </c>
      <c r="MJ44" t="n">
        <v>2.75294</v>
      </c>
      <c r="MK44" t="n">
        <v>2.7571</v>
      </c>
      <c r="ML44" t="n">
        <v>2.7637</v>
      </c>
      <c r="MM44" t="n">
        <v>2.76717</v>
      </c>
      <c r="MN44" t="n">
        <v>2.76827</v>
      </c>
      <c r="MO44" t="n">
        <v>2.77669</v>
      </c>
      <c r="MP44" t="n">
        <v>2.78061</v>
      </c>
      <c r="MQ44" t="n">
        <v>2.78382</v>
      </c>
      <c r="MR44" t="n">
        <v>2.79086</v>
      </c>
      <c r="MS44" t="n">
        <v>2.79418</v>
      </c>
      <c r="MT44" t="n">
        <v>2.79915</v>
      </c>
      <c r="MU44" t="n">
        <v>2.80683</v>
      </c>
      <c r="MV44" t="n">
        <v>2.81549</v>
      </c>
      <c r="MW44" t="n">
        <v>2.82055</v>
      </c>
      <c r="MX44" t="n">
        <v>2.82397</v>
      </c>
      <c r="MY44" t="n">
        <v>2.82627</v>
      </c>
      <c r="MZ44" t="n">
        <v>2.82975</v>
      </c>
      <c r="NA44" t="n">
        <v>2.83092</v>
      </c>
      <c r="NB44" t="n">
        <v>2.83391</v>
      </c>
      <c r="NC44" t="n">
        <v>2.83706</v>
      </c>
      <c r="ND44" t="n">
        <v>2.83915</v>
      </c>
      <c r="NE44" t="n">
        <v>2.84262</v>
      </c>
      <c r="NF44" t="n">
        <v>2.85026</v>
      </c>
      <c r="NG44" t="n">
        <v>2.85375</v>
      </c>
      <c r="NH44" t="n">
        <v>2.85961</v>
      </c>
      <c r="NI44" t="n">
        <v>2.86556</v>
      </c>
      <c r="NJ44" t="n">
        <v>2.86916</v>
      </c>
      <c r="NK44" t="n">
        <v>2.87194</v>
      </c>
      <c r="NL44" t="n">
        <v>2.87281</v>
      </c>
      <c r="NM44" t="n">
        <v>2.87786</v>
      </c>
      <c r="NN44" t="n">
        <v>2.88466</v>
      </c>
      <c r="NO44" t="n">
        <v>2.88892</v>
      </c>
      <c r="NP44" t="n">
        <v>2.88919</v>
      </c>
      <c r="NQ44" t="n">
        <v>2.88933</v>
      </c>
      <c r="NR44" t="n">
        <v>2.89151</v>
      </c>
      <c r="NS44" t="n">
        <v>2.895</v>
      </c>
      <c r="NT44" t="n">
        <v>2.89854</v>
      </c>
      <c r="NU44" t="n">
        <v>2.90057</v>
      </c>
      <c r="NV44" t="n">
        <v>2.90346</v>
      </c>
      <c r="NW44" t="n">
        <v>2.90622</v>
      </c>
      <c r="NX44" t="n">
        <v>2.91317</v>
      </c>
      <c r="NY44" t="n">
        <v>2.91613</v>
      </c>
      <c r="NZ44" t="n">
        <v>2.91978</v>
      </c>
      <c r="OA44" t="n">
        <v>2.92505</v>
      </c>
      <c r="OB44" t="n">
        <v>2.93277</v>
      </c>
      <c r="OC44" t="n">
        <v>2.93975</v>
      </c>
      <c r="OD44" t="n">
        <v>2.94301</v>
      </c>
      <c r="OE44" t="n">
        <v>2.94833</v>
      </c>
      <c r="OF44" t="n">
        <v>2.95174</v>
      </c>
      <c r="OG44" t="n">
        <v>2.95989</v>
      </c>
      <c r="OH44" t="n">
        <v>2.96361</v>
      </c>
      <c r="OI44" t="n">
        <v>2.96604</v>
      </c>
      <c r="OJ44" t="n">
        <v>2.97135</v>
      </c>
      <c r="OK44" t="n">
        <v>2.97793</v>
      </c>
      <c r="OL44" t="n">
        <v>2.9847</v>
      </c>
      <c r="OM44" t="n">
        <v>2.99188</v>
      </c>
      <c r="ON44" t="n">
        <v>3.00058</v>
      </c>
      <c r="OO44" t="n">
        <v>3.01019</v>
      </c>
      <c r="OP44" t="n">
        <v>3.01565</v>
      </c>
      <c r="OQ44" t="n">
        <v>3.01801</v>
      </c>
      <c r="OR44" t="n">
        <v>3.02196</v>
      </c>
      <c r="OS44" t="n">
        <v>3.03268</v>
      </c>
      <c r="OT44" t="n">
        <v>3.03904</v>
      </c>
      <c r="OU44" t="n">
        <v>3.04237</v>
      </c>
      <c r="OV44" t="n">
        <v>3.04537</v>
      </c>
      <c r="OW44" t="n">
        <v>3.0518</v>
      </c>
      <c r="OX44" t="n">
        <v>3.05675</v>
      </c>
      <c r="OY44" t="n">
        <v>3.06077</v>
      </c>
      <c r="OZ44" t="n">
        <v>3.06644</v>
      </c>
      <c r="PA44" t="n">
        <v>3.06968</v>
      </c>
      <c r="PB44" t="n">
        <v>3.07313</v>
      </c>
      <c r="PC44" t="n">
        <v>3.07696</v>
      </c>
      <c r="PD44" t="n">
        <v>3.07863</v>
      </c>
      <c r="PE44" t="n">
        <v>3.08067</v>
      </c>
      <c r="PF44" t="n">
        <v>3.08393</v>
      </c>
      <c r="PG44" t="n">
        <v>3.09089</v>
      </c>
      <c r="PH44" t="n">
        <v>3.09749</v>
      </c>
      <c r="PI44" t="n">
        <v>3.10071</v>
      </c>
      <c r="PJ44" t="n">
        <v>3.10229</v>
      </c>
      <c r="PK44" t="n">
        <v>3.10624</v>
      </c>
      <c r="PL44" t="n">
        <v>3.11243</v>
      </c>
      <c r="PM44" t="n">
        <v>3.11938</v>
      </c>
      <c r="PN44" t="n">
        <v>3.12668</v>
      </c>
      <c r="PO44" t="n">
        <v>3.13111</v>
      </c>
      <c r="PP44" t="n">
        <v>3.13183</v>
      </c>
      <c r="PQ44" t="n">
        <v>3.13295</v>
      </c>
      <c r="PR44" t="n">
        <v>3.13808</v>
      </c>
      <c r="PS44" t="n">
        <v>3.14056</v>
      </c>
      <c r="PT44" t="n">
        <v>3.14311</v>
      </c>
      <c r="PU44" t="n">
        <v>3.14375</v>
      </c>
      <c r="PV44" t="n">
        <v>3.15292</v>
      </c>
      <c r="PW44" t="n">
        <v>3.16156</v>
      </c>
      <c r="PX44" t="n">
        <v>3.16363</v>
      </c>
      <c r="PY44" t="n">
        <v>3.1687</v>
      </c>
      <c r="PZ44" t="n">
        <v>3.17852</v>
      </c>
      <c r="QA44" t="n">
        <v>3.18687</v>
      </c>
      <c r="QB44" t="n">
        <v>3.19289</v>
      </c>
      <c r="QC44" t="n">
        <v>3.19673</v>
      </c>
      <c r="QD44" t="n">
        <v>3.20271</v>
      </c>
      <c r="QE44" t="n">
        <v>3.20495</v>
      </c>
      <c r="QF44" t="n">
        <v>3.21166</v>
      </c>
      <c r="QG44" t="n">
        <v>3.22103</v>
      </c>
      <c r="QH44" t="n">
        <v>3.22707</v>
      </c>
      <c r="QI44" t="n">
        <v>3.23062</v>
      </c>
      <c r="QJ44" t="n">
        <v>3.23465</v>
      </c>
      <c r="QK44" t="n">
        <v>3.239</v>
      </c>
      <c r="QL44" t="n">
        <v>3.24324</v>
      </c>
      <c r="QM44" t="n">
        <v>3.24833</v>
      </c>
      <c r="QN44" t="n">
        <v>3.25661</v>
      </c>
      <c r="QO44" t="n">
        <v>3.26053</v>
      </c>
      <c r="QP44" t="n">
        <v>3.26626</v>
      </c>
      <c r="QQ44" t="n">
        <v>3.28002</v>
      </c>
      <c r="QR44" t="n">
        <v>3.28325</v>
      </c>
      <c r="QS44" t="n">
        <v>3.28735</v>
      </c>
      <c r="QT44" t="n">
        <v>3.28889</v>
      </c>
      <c r="QU44" t="n">
        <v>3.29325</v>
      </c>
      <c r="QV44" t="n">
        <v>3.29935</v>
      </c>
      <c r="QW44" t="n">
        <v>3.30521</v>
      </c>
      <c r="QX44" t="n">
        <v>3.3101</v>
      </c>
      <c r="QY44" t="n">
        <v>3.31704</v>
      </c>
      <c r="QZ44" t="n">
        <v>3.32611</v>
      </c>
      <c r="RA44" t="n">
        <v>3.33139</v>
      </c>
      <c r="RB44" t="n">
        <v>3.33445</v>
      </c>
      <c r="RC44" t="n">
        <v>3.33855</v>
      </c>
      <c r="RD44" t="n">
        <v>3.34381</v>
      </c>
      <c r="RE44" t="n">
        <v>3.34962</v>
      </c>
      <c r="RF44" t="n">
        <v>3.35457</v>
      </c>
      <c r="RG44" t="n">
        <v>3.36352</v>
      </c>
      <c r="RH44" t="n">
        <v>3.36822</v>
      </c>
      <c r="RI44" t="n">
        <v>3.36986</v>
      </c>
      <c r="RJ44" t="n">
        <v>3.37185</v>
      </c>
      <c r="RK44" t="n">
        <v>3.37271</v>
      </c>
      <c r="RL44" t="n">
        <v>3.37371</v>
      </c>
      <c r="RM44" t="n">
        <v>3.37838</v>
      </c>
      <c r="RN44" t="n">
        <v>3.38033</v>
      </c>
      <c r="RO44" t="n">
        <v>3.38313</v>
      </c>
      <c r="RP44" t="n">
        <v>3.38475</v>
      </c>
      <c r="RQ44" t="n">
        <v>3.38855</v>
      </c>
      <c r="RR44" t="n">
        <v>3.38869</v>
      </c>
      <c r="RS44" t="n">
        <v>3.38887</v>
      </c>
      <c r="RT44" t="n">
        <v>3.39887</v>
      </c>
      <c r="RU44" t="n">
        <v>3.40767</v>
      </c>
      <c r="RV44" t="n">
        <v>3.41541</v>
      </c>
      <c r="RW44" t="n">
        <v>3.41812</v>
      </c>
      <c r="RX44" t="n">
        <v>3.42547</v>
      </c>
      <c r="RY44" t="n">
        <v>3.43358</v>
      </c>
      <c r="RZ44" t="n">
        <v>3.43773</v>
      </c>
      <c r="SA44" t="n">
        <v>3.44024</v>
      </c>
      <c r="SB44" t="n">
        <v>3.44614</v>
      </c>
      <c r="SC44" t="n">
        <v>3.45109</v>
      </c>
      <c r="SD44" t="n">
        <v>3.4541</v>
      </c>
      <c r="SE44" t="n">
        <v>3.45756</v>
      </c>
      <c r="SF44" t="n">
        <v>3.46085</v>
      </c>
      <c r="SG44" t="n">
        <v>3.46736</v>
      </c>
      <c r="SH44" t="n">
        <v>3.47424</v>
      </c>
      <c r="SI44" t="n">
        <v>3.4789</v>
      </c>
      <c r="SJ44" t="n">
        <v>3.48763</v>
      </c>
      <c r="SK44" t="n">
        <v>3.4979</v>
      </c>
      <c r="SL44" t="n">
        <v>3.50171</v>
      </c>
      <c r="SM44" t="n">
        <v>3.50472</v>
      </c>
      <c r="SN44" t="n">
        <v>3.51274</v>
      </c>
      <c r="SO44" t="n">
        <v>3.51567</v>
      </c>
      <c r="SP44" t="n">
        <v>3.52178</v>
      </c>
      <c r="SQ44" t="n">
        <v>3.5311</v>
      </c>
      <c r="SR44" t="n">
        <v>3.53704</v>
      </c>
      <c r="SS44" t="n">
        <v>3.54067</v>
      </c>
      <c r="ST44" t="n">
        <v>3.54236</v>
      </c>
      <c r="SU44" t="n">
        <v>3.54461</v>
      </c>
      <c r="SV44" t="n">
        <v>3.55136</v>
      </c>
      <c r="SW44" t="n">
        <v>3.55777</v>
      </c>
      <c r="SX44" t="n">
        <v>3.56385</v>
      </c>
      <c r="SY44" t="n">
        <v>3.57065</v>
      </c>
      <c r="SZ44" t="n">
        <v>3.57757</v>
      </c>
      <c r="TA44" t="n">
        <v>3.58367</v>
      </c>
      <c r="TB44" t="n">
        <v>3.58859</v>
      </c>
      <c r="TC44" t="n">
        <v>3.59365</v>
      </c>
      <c r="TD44" t="n">
        <v>3.59551</v>
      </c>
      <c r="TE44" t="n">
        <v>3.60038</v>
      </c>
      <c r="TF44" t="n">
        <v>3.60545</v>
      </c>
      <c r="TG44" t="n">
        <v>3.60696</v>
      </c>
      <c r="TH44" t="n">
        <v>3.61016</v>
      </c>
      <c r="TI44" t="n">
        <v>3.6139</v>
      </c>
      <c r="TJ44" t="n">
        <v>3.61481</v>
      </c>
      <c r="TK44" t="n">
        <v>3.61756</v>
      </c>
      <c r="TL44" t="n">
        <v>3.62441</v>
      </c>
      <c r="TM44" t="n">
        <v>3.63139</v>
      </c>
      <c r="TN44" t="n">
        <v>3.63216</v>
      </c>
      <c r="TO44" t="n">
        <v>3.6348</v>
      </c>
      <c r="TP44" t="n">
        <v>3.63836</v>
      </c>
      <c r="TQ44" t="n">
        <v>3.64069</v>
      </c>
      <c r="TR44" t="n">
        <v>3.65097</v>
      </c>
      <c r="TS44" t="n">
        <v>3.65416</v>
      </c>
      <c r="TT44" t="n">
        <v>3.65481</v>
      </c>
      <c r="TU44" t="n">
        <v>3.65601</v>
      </c>
      <c r="TV44" t="n">
        <v>3.66136</v>
      </c>
      <c r="TW44" t="n">
        <v>3.67021</v>
      </c>
      <c r="TX44" t="n">
        <v>3.67419</v>
      </c>
      <c r="TY44" t="n">
        <v>3.68234</v>
      </c>
      <c r="TZ44" t="n">
        <v>3.68804</v>
      </c>
      <c r="UA44" t="n">
        <v>3.68947</v>
      </c>
      <c r="UB44" t="n">
        <v>3.69204</v>
      </c>
      <c r="UC44" t="n">
        <v>3.69986</v>
      </c>
      <c r="UD44" t="n">
        <v>3.70918</v>
      </c>
      <c r="UE44" t="n">
        <v>3.71809</v>
      </c>
      <c r="UF44" t="n">
        <v>3.72268</v>
      </c>
      <c r="UG44" t="n">
        <v>3.7346</v>
      </c>
      <c r="UH44" t="n">
        <v>3.74072</v>
      </c>
      <c r="UI44" t="n">
        <v>3.74341</v>
      </c>
      <c r="UJ44" t="n">
        <v>3.75058</v>
      </c>
      <c r="UK44" t="n">
        <v>3.75744</v>
      </c>
      <c r="UL44" t="n">
        <v>3.76305</v>
      </c>
      <c r="UM44" t="n">
        <v>3.7659</v>
      </c>
      <c r="UN44" t="n">
        <v>3.77165</v>
      </c>
      <c r="UO44" t="n">
        <v>3.77628</v>
      </c>
      <c r="UP44" t="n">
        <v>3.77883</v>
      </c>
      <c r="UQ44" t="n">
        <v>3.78393</v>
      </c>
      <c r="UR44" t="n">
        <v>3.78828</v>
      </c>
      <c r="US44" t="n">
        <v>3.79407</v>
      </c>
      <c r="UT44" t="n">
        <v>3.79954</v>
      </c>
      <c r="UU44" t="n">
        <v>3.80421</v>
      </c>
      <c r="UV44" t="n">
        <v>3.80895</v>
      </c>
      <c r="UW44" t="n">
        <v>3.81286</v>
      </c>
      <c r="UX44" t="n">
        <v>3.81619</v>
      </c>
      <c r="UY44" t="n">
        <v>3.81619</v>
      </c>
      <c r="UZ44" t="n">
        <v>3.81777</v>
      </c>
      <c r="VA44" t="n">
        <v>3.82493</v>
      </c>
      <c r="VB44" t="n">
        <v>3.82973</v>
      </c>
      <c r="VC44" t="n">
        <v>3.83395</v>
      </c>
      <c r="VD44" t="n">
        <v>3.84133</v>
      </c>
      <c r="VE44" t="n">
        <v>3.84571</v>
      </c>
      <c r="VF44" t="n">
        <v>3.84948</v>
      </c>
      <c r="VG44" t="n">
        <v>3.85218</v>
      </c>
      <c r="VH44" t="n">
        <v>3.85805</v>
      </c>
      <c r="VI44" t="n">
        <v>3.86132</v>
      </c>
      <c r="VJ44" t="n">
        <v>3.8684</v>
      </c>
      <c r="VK44" t="n">
        <v>3.87645</v>
      </c>
      <c r="VL44" t="n">
        <v>3.88776</v>
      </c>
      <c r="VM44" t="n">
        <v>3.89798</v>
      </c>
      <c r="VN44" t="n">
        <v>3.90433</v>
      </c>
      <c r="VO44" t="n">
        <v>3.91342</v>
      </c>
      <c r="VP44" t="n">
        <v>3.92084</v>
      </c>
      <c r="VQ44" t="n">
        <v>3.9271</v>
      </c>
      <c r="VR44" t="n">
        <v>3.9296</v>
      </c>
      <c r="VS44" t="n">
        <v>3.93624</v>
      </c>
      <c r="VT44" t="n">
        <v>3.93922</v>
      </c>
      <c r="VU44" t="n">
        <v>3.94381</v>
      </c>
      <c r="VV44" t="n">
        <v>3.9547</v>
      </c>
      <c r="VW44" t="n">
        <v>3.96165</v>
      </c>
      <c r="VX44" t="n">
        <v>3.96662</v>
      </c>
      <c r="VY44" t="n">
        <v>3.96978</v>
      </c>
      <c r="VZ44" t="n">
        <v>3.98082</v>
      </c>
      <c r="WA44" t="n">
        <v>3.99205</v>
      </c>
      <c r="WB44" t="n">
        <v>3.99521</v>
      </c>
      <c r="WC44" t="n">
        <v>4.00089</v>
      </c>
      <c r="WD44" t="n">
        <v>4.00573</v>
      </c>
      <c r="WE44" t="n">
        <v>4.01172</v>
      </c>
      <c r="WF44" t="n">
        <v>4.01637</v>
      </c>
      <c r="WG44" t="n">
        <v>4.01712</v>
      </c>
      <c r="WH44" t="n">
        <v>4.02213</v>
      </c>
      <c r="WI44" t="n">
        <v>4.03791</v>
      </c>
      <c r="WJ44" t="n">
        <v>4.04452</v>
      </c>
      <c r="WK44" t="n">
        <v>4.05188</v>
      </c>
      <c r="WL44" t="n">
        <v>4.05855</v>
      </c>
      <c r="WM44" t="n">
        <v>4.07484</v>
      </c>
      <c r="WN44" t="n">
        <v>4.08386</v>
      </c>
      <c r="WO44" t="n">
        <v>4.09057</v>
      </c>
      <c r="WP44" t="n">
        <v>4.09708</v>
      </c>
      <c r="WQ44" t="n">
        <v>4.10101</v>
      </c>
      <c r="WR44" t="n">
        <v>4.10544</v>
      </c>
      <c r="WS44" t="n">
        <v>4.11097</v>
      </c>
      <c r="WT44" t="n">
        <v>4.11704</v>
      </c>
      <c r="WU44" t="n">
        <v>4.12985</v>
      </c>
      <c r="WV44" t="n">
        <v>4.13881</v>
      </c>
      <c r="WW44" t="n">
        <v>4.14402</v>
      </c>
      <c r="WX44" t="n">
        <v>4.15273</v>
      </c>
      <c r="WY44" t="n">
        <v>4.16366</v>
      </c>
      <c r="WZ44" t="n">
        <v>4.16642</v>
      </c>
      <c r="XA44" t="n">
        <v>4.16995</v>
      </c>
      <c r="XB44" t="n">
        <v>4.17668</v>
      </c>
      <c r="XC44" t="n">
        <v>4.18098</v>
      </c>
      <c r="XD44" t="n">
        <v>4.18676</v>
      </c>
      <c r="XE44" t="n">
        <v>4.18997</v>
      </c>
      <c r="XF44" t="n">
        <v>4.20005</v>
      </c>
      <c r="XG44" t="n">
        <v>4.21137</v>
      </c>
      <c r="XH44" t="n">
        <v>4.21797</v>
      </c>
      <c r="XI44" t="n">
        <v>4.22516</v>
      </c>
      <c r="XJ44" t="n">
        <v>4.235</v>
      </c>
      <c r="XK44" t="n">
        <v>4.24204</v>
      </c>
      <c r="XL44" t="n">
        <v>4.24752</v>
      </c>
      <c r="XM44" t="n">
        <v>4.25287</v>
      </c>
      <c r="XN44" t="n">
        <v>4.25742</v>
      </c>
      <c r="XO44" t="n">
        <v>4.26198</v>
      </c>
      <c r="XP44" t="n">
        <v>4.26997</v>
      </c>
      <c r="XQ44" t="n">
        <v>4.29003</v>
      </c>
      <c r="XR44" t="n">
        <v>4.29599</v>
      </c>
      <c r="XS44" t="n">
        <v>4.30086</v>
      </c>
      <c r="XT44" t="n">
        <v>4.30689</v>
      </c>
      <c r="XU44" t="n">
        <v>4.31149</v>
      </c>
      <c r="XV44" t="n">
        <v>4.31687</v>
      </c>
      <c r="XW44" t="n">
        <v>4.32427</v>
      </c>
      <c r="XX44" t="n">
        <v>4.32925</v>
      </c>
      <c r="XY44" t="n">
        <v>4.3361</v>
      </c>
      <c r="XZ44" t="n">
        <v>4.3452</v>
      </c>
      <c r="YA44" t="n">
        <v>4.34939</v>
      </c>
      <c r="YB44" t="n">
        <v>4.35672</v>
      </c>
      <c r="YC44" t="n">
        <v>4.36793</v>
      </c>
      <c r="YD44" t="n">
        <v>4.37851</v>
      </c>
      <c r="YE44" t="n">
        <v>4.38462</v>
      </c>
      <c r="YF44" t="n">
        <v>4.3886</v>
      </c>
      <c r="YG44" t="n">
        <v>4.39414</v>
      </c>
      <c r="YH44" t="n">
        <v>4.39856</v>
      </c>
      <c r="YI44" t="n">
        <v>4.41077</v>
      </c>
      <c r="YJ44" t="n">
        <v>4.41597</v>
      </c>
      <c r="YK44" t="n">
        <v>4.42597</v>
      </c>
      <c r="YL44" t="n">
        <v>4.43444</v>
      </c>
      <c r="YM44" t="n">
        <v>4.44025</v>
      </c>
      <c r="YN44" t="n">
        <v>4.44576</v>
      </c>
      <c r="YO44" t="n">
        <v>4.45434</v>
      </c>
      <c r="YP44" t="n">
        <v>4.45973</v>
      </c>
      <c r="YQ44" t="n">
        <v>4.46533</v>
      </c>
      <c r="YR44" t="n">
        <v>4.47132</v>
      </c>
      <c r="YS44" t="n">
        <v>4.47401</v>
      </c>
      <c r="YT44" t="n">
        <v>4.47936</v>
      </c>
      <c r="YU44" t="n">
        <v>4.48169</v>
      </c>
      <c r="YV44" t="n">
        <v>4.48797</v>
      </c>
      <c r="YW44" t="n">
        <v>4.50693</v>
      </c>
      <c r="YX44" t="n">
        <v>4.51621</v>
      </c>
      <c r="YY44" t="n">
        <v>4.52777</v>
      </c>
      <c r="YZ44" t="n">
        <v>4.53299</v>
      </c>
      <c r="ZA44" t="n">
        <v>4.55234</v>
      </c>
      <c r="ZB44" t="n">
        <v>4.57001</v>
      </c>
      <c r="ZC44" t="n">
        <v>4.57342</v>
      </c>
      <c r="ZD44" t="n">
        <v>4.58325</v>
      </c>
      <c r="ZE44" t="n">
        <v>4.59005</v>
      </c>
      <c r="ZF44" t="n">
        <v>4.59569</v>
      </c>
      <c r="ZG44" t="n">
        <v>4.60275</v>
      </c>
      <c r="ZH44" t="n">
        <v>4.60668</v>
      </c>
      <c r="ZI44" t="n">
        <v>4.61409</v>
      </c>
      <c r="ZJ44" t="n">
        <v>4.6234</v>
      </c>
      <c r="ZK44" t="n">
        <v>4.62921</v>
      </c>
      <c r="ZL44" t="n">
        <v>4.63675</v>
      </c>
      <c r="ZM44" t="n">
        <v>4.63932</v>
      </c>
      <c r="ZN44" t="n">
        <v>4.64954</v>
      </c>
      <c r="ZO44" t="n">
        <v>4.66134</v>
      </c>
      <c r="ZP44" t="n">
        <v>4.66706</v>
      </c>
      <c r="ZQ44" t="n">
        <v>4.67017</v>
      </c>
      <c r="ZR44" t="n">
        <v>4.67468</v>
      </c>
      <c r="ZS44" t="n">
        <v>4.69112</v>
      </c>
      <c r="ZT44" t="n">
        <v>4.69786</v>
      </c>
      <c r="ZU44" t="n">
        <v>4.70852</v>
      </c>
      <c r="ZV44" t="n">
        <v>4.71848</v>
      </c>
      <c r="ZW44" t="n">
        <v>4.72543</v>
      </c>
      <c r="ZX44" t="n">
        <v>4.73693</v>
      </c>
      <c r="ZY44" t="n">
        <v>4.74759</v>
      </c>
      <c r="ZZ44" t="n">
        <v>4.77063</v>
      </c>
      <c r="AAA44" t="n">
        <v>4.78266</v>
      </c>
      <c r="AAB44" t="n">
        <v>4.79174</v>
      </c>
      <c r="AAC44" t="n">
        <v>4.79685</v>
      </c>
      <c r="AAD44" t="n">
        <v>4.80736</v>
      </c>
      <c r="AAE44" t="n">
        <v>4.81638</v>
      </c>
      <c r="AAF44" t="n">
        <v>4.825</v>
      </c>
      <c r="AAG44" t="n">
        <v>4.83091</v>
      </c>
      <c r="AAH44" t="n">
        <v>4.83992</v>
      </c>
      <c r="AAI44" t="n">
        <v>4.85606</v>
      </c>
      <c r="AAJ44" t="n">
        <v>4.86809</v>
      </c>
      <c r="AAK44" t="n">
        <v>4.87916</v>
      </c>
      <c r="AAL44" t="n">
        <v>4.89244</v>
      </c>
      <c r="AAM44" t="n">
        <v>4.90208</v>
      </c>
      <c r="AAN44" t="n">
        <v>4.91294</v>
      </c>
      <c r="AAO44" t="n">
        <v>4.91712</v>
      </c>
      <c r="AAP44" t="n">
        <v>4.92353</v>
      </c>
      <c r="AAQ44" t="n">
        <v>4.9322</v>
      </c>
      <c r="AAR44" t="n">
        <v>4.94381</v>
      </c>
      <c r="AAS44" t="n">
        <v>4.95648</v>
      </c>
      <c r="AAT44" t="n">
        <v>4.97214</v>
      </c>
      <c r="AAU44" t="n">
        <v>4.98422</v>
      </c>
      <c r="AAV44" t="n">
        <v>4.9887</v>
      </c>
      <c r="AAW44" t="n">
        <v>4.99192</v>
      </c>
      <c r="AAX44" t="n">
        <v>5.00183</v>
      </c>
      <c r="AAY44" t="n">
        <v>5.01368</v>
      </c>
      <c r="AAZ44" t="n">
        <v>5.01812</v>
      </c>
      <c r="ABA44" t="n">
        <v>5.02242</v>
      </c>
      <c r="ABB44" t="n">
        <v>5.03521</v>
      </c>
      <c r="ABC44" t="n">
        <v>5.05468</v>
      </c>
      <c r="ABD44" t="n">
        <v>5.07233</v>
      </c>
      <c r="ABE44" t="n">
        <v>5.0824</v>
      </c>
      <c r="ABF44" t="n">
        <v>5.09113</v>
      </c>
      <c r="ABG44" t="n">
        <v>5.09882</v>
      </c>
      <c r="ABH44" t="n">
        <v>5.10405</v>
      </c>
      <c r="ABI44" t="n">
        <v>5.11522</v>
      </c>
      <c r="ABJ44" t="n">
        <v>5.12201</v>
      </c>
      <c r="ABK44" t="n">
        <v>5.13375</v>
      </c>
      <c r="ABL44" t="n">
        <v>5.14208</v>
      </c>
      <c r="ABM44" t="n">
        <v>5.15311</v>
      </c>
      <c r="ABN44" t="n">
        <v>5.17215</v>
      </c>
      <c r="ABO44" t="n">
        <v>5.18525</v>
      </c>
      <c r="ABP44" t="n">
        <v>5.19324</v>
      </c>
      <c r="ABQ44" t="n">
        <v>5.20269</v>
      </c>
      <c r="ABR44" t="n">
        <v>5.21797</v>
      </c>
      <c r="ABS44" t="n">
        <v>5.2263</v>
      </c>
      <c r="ABT44" t="n">
        <v>5.24338</v>
      </c>
      <c r="ABU44" t="n">
        <v>5.25961</v>
      </c>
      <c r="ABV44" t="n">
        <v>5.28859</v>
      </c>
      <c r="ABW44" t="n">
        <v>5.30415</v>
      </c>
      <c r="ABX44" t="n">
        <v>5.32597</v>
      </c>
      <c r="ABY44" t="n">
        <v>5.34749</v>
      </c>
      <c r="ABZ44" t="n">
        <v>5.35556</v>
      </c>
      <c r="ACA44" t="n">
        <v>5.35854</v>
      </c>
      <c r="ACB44" t="n">
        <v>5.36994</v>
      </c>
      <c r="ACC44" t="n">
        <v>5.38055</v>
      </c>
      <c r="ACD44" t="n">
        <v>5.38911</v>
      </c>
      <c r="ACE44" t="n">
        <v>5.39501</v>
      </c>
      <c r="ACF44" t="n">
        <v>5.4106</v>
      </c>
      <c r="ACG44" t="n">
        <v>5.42078</v>
      </c>
      <c r="ACH44" t="n">
        <v>5.43472</v>
      </c>
      <c r="ACI44" t="n">
        <v>5.45466</v>
      </c>
      <c r="ACJ44" t="n">
        <v>5.48126</v>
      </c>
      <c r="ACK44" t="n">
        <v>5.49818</v>
      </c>
      <c r="ACL44" t="n">
        <v>5.50979</v>
      </c>
      <c r="ACM44" t="n">
        <v>5.53093</v>
      </c>
      <c r="ACN44" t="n">
        <v>5.54358</v>
      </c>
      <c r="ACO44" t="n">
        <v>5.55516</v>
      </c>
      <c r="ACP44" t="n">
        <v>5.56812</v>
      </c>
      <c r="ACQ44" t="n">
        <v>5.57553</v>
      </c>
      <c r="ACR44" t="n">
        <v>5.59748</v>
      </c>
      <c r="ACS44" t="n">
        <v>5.61749</v>
      </c>
      <c r="ACT44" t="n">
        <v>5.63352</v>
      </c>
      <c r="ACU44" t="n">
        <v>5.63665</v>
      </c>
      <c r="ACV44" t="n">
        <v>5.64253</v>
      </c>
      <c r="ACW44" t="n">
        <v>5.65911</v>
      </c>
      <c r="ACX44" t="n">
        <v>5.67483</v>
      </c>
      <c r="ACY44" t="n">
        <v>5.68757</v>
      </c>
      <c r="ACZ44" t="n">
        <v>5.71027</v>
      </c>
      <c r="ADA44" t="n">
        <v>5.72986</v>
      </c>
      <c r="ADB44" t="n">
        <v>5.74072</v>
      </c>
      <c r="ADC44" t="n">
        <v>5.75565</v>
      </c>
      <c r="ADD44" t="n">
        <v>5.76625</v>
      </c>
      <c r="ADE44" t="n">
        <v>5.77872</v>
      </c>
      <c r="ADF44" t="n">
        <v>5.80358</v>
      </c>
      <c r="ADG44" t="n">
        <v>5.81264</v>
      </c>
      <c r="ADH44" t="n">
        <v>5.82011</v>
      </c>
      <c r="ADI44" t="n">
        <v>5.83473</v>
      </c>
      <c r="ADJ44" t="n">
        <v>5.8433</v>
      </c>
      <c r="ADK44" t="n">
        <v>5.84828</v>
      </c>
      <c r="ADL44" t="n">
        <v>5.86663</v>
      </c>
      <c r="ADM44" t="n">
        <v>5.86828</v>
      </c>
      <c r="ADN44" t="n">
        <v>5.8725</v>
      </c>
      <c r="ADO44" t="n">
        <v>5.88671</v>
      </c>
      <c r="ADP44" t="n">
        <v>5.89451</v>
      </c>
      <c r="ADQ44" t="n">
        <v>5.90995</v>
      </c>
      <c r="ADR44" t="n">
        <v>5.93077</v>
      </c>
      <c r="ADS44" t="n">
        <v>5.95425</v>
      </c>
      <c r="ADT44" t="n">
        <v>5.96814</v>
      </c>
      <c r="ADU44" t="n">
        <v>5.97916</v>
      </c>
      <c r="ADV44" t="n">
        <v>5.99171</v>
      </c>
      <c r="ADW44" t="n">
        <v>6.00587</v>
      </c>
      <c r="ADX44" t="n">
        <v>6.02945</v>
      </c>
      <c r="ADY44" t="n">
        <v>6.05447</v>
      </c>
      <c r="ADZ44" t="n">
        <v>6.07366</v>
      </c>
      <c r="AEA44" t="n">
        <v>6.09768</v>
      </c>
      <c r="AEB44" t="n">
        <v>6.12105</v>
      </c>
      <c r="AEC44" t="n">
        <v>6.14527</v>
      </c>
      <c r="AED44" t="n">
        <v>6.17564</v>
      </c>
      <c r="AEE44" t="n">
        <v>6.18556</v>
      </c>
      <c r="AEF44" t="n">
        <v>6.19814</v>
      </c>
      <c r="AEG44" t="n">
        <v>6.20551</v>
      </c>
      <c r="AEH44" t="n">
        <v>6.21474</v>
      </c>
      <c r="AEI44" t="n">
        <v>6.22158</v>
      </c>
      <c r="AEJ44" t="n">
        <v>6.23371</v>
      </c>
      <c r="AEK44" t="n">
        <v>6.23983</v>
      </c>
      <c r="AEL44" t="n">
        <v>6.2511</v>
      </c>
      <c r="AEM44" t="n">
        <v>6.27347</v>
      </c>
      <c r="AEN44" t="n">
        <v>6.28633</v>
      </c>
      <c r="AEO44" t="n">
        <v>6.29681</v>
      </c>
      <c r="AEP44" t="n">
        <v>6.31747</v>
      </c>
      <c r="AEQ44" t="n">
        <v>6.34639</v>
      </c>
      <c r="AER44" t="n">
        <v>6.3661</v>
      </c>
      <c r="AES44" t="n">
        <v>6.37742</v>
      </c>
      <c r="AET44" t="n">
        <v>6.38806</v>
      </c>
      <c r="AEU44" t="n">
        <v>6.39389</v>
      </c>
      <c r="AEV44" t="n">
        <v>6.41463</v>
      </c>
      <c r="AEW44" t="n">
        <v>6.42351</v>
      </c>
      <c r="AEX44" t="n">
        <v>6.42929</v>
      </c>
      <c r="AEY44" t="n">
        <v>6.44209</v>
      </c>
      <c r="AEZ44" t="n">
        <v>6.45591</v>
      </c>
      <c r="AFA44" t="n">
        <v>6.48568</v>
      </c>
      <c r="AFB44" t="n">
        <v>6.5028</v>
      </c>
      <c r="AFC44" t="n">
        <v>6.51617</v>
      </c>
      <c r="AFD44" t="n">
        <v>6.54696</v>
      </c>
      <c r="AFE44" t="n">
        <v>6.57138</v>
      </c>
      <c r="AFF44" t="n">
        <v>6.59503</v>
      </c>
      <c r="AFG44" t="n">
        <v>6.61066</v>
      </c>
      <c r="AFH44" t="n">
        <v>6.62459</v>
      </c>
      <c r="AFI44" t="n">
        <v>6.635</v>
      </c>
      <c r="AFJ44" t="n">
        <v>6.65442</v>
      </c>
      <c r="AFK44" t="n">
        <v>6.66728</v>
      </c>
      <c r="AFL44" t="n">
        <v>6.68369</v>
      </c>
      <c r="AFM44" t="n">
        <v>6.69686</v>
      </c>
      <c r="AFN44" t="n">
        <v>6.70896</v>
      </c>
      <c r="AFO44" t="n">
        <v>6.73235</v>
      </c>
      <c r="AFP44" t="n">
        <v>6.76648</v>
      </c>
      <c r="AFQ44" t="n">
        <v>6.79106</v>
      </c>
      <c r="AFR44" t="n">
        <v>6.80752</v>
      </c>
      <c r="AFS44" t="n">
        <v>6.82486</v>
      </c>
      <c r="AFT44" t="n">
        <v>6.8386</v>
      </c>
      <c r="AFU44" t="n">
        <v>6.85994</v>
      </c>
      <c r="AFV44" t="n">
        <v>6.87924</v>
      </c>
      <c r="AFW44" t="n">
        <v>6.88586</v>
      </c>
      <c r="AFX44" t="n">
        <v>6.89923</v>
      </c>
      <c r="AFY44" t="n">
        <v>6.9245</v>
      </c>
      <c r="AFZ44" t="n">
        <v>6.96059</v>
      </c>
      <c r="AGA44" t="n">
        <v>7.0045</v>
      </c>
      <c r="AGB44" t="n">
        <v>7.04692</v>
      </c>
      <c r="AGC44" t="n">
        <v>7.0792</v>
      </c>
      <c r="AGD44" t="n">
        <v>7.09137</v>
      </c>
      <c r="AGE44" t="n">
        <v>7.10897</v>
      </c>
      <c r="AGF44" t="n">
        <v>7.1388</v>
      </c>
      <c r="AGG44" t="n">
        <v>7.16144</v>
      </c>
      <c r="AGH44" t="n">
        <v>7.1991</v>
      </c>
      <c r="AGI44" t="n">
        <v>7.21066</v>
      </c>
      <c r="AGJ44" t="n">
        <v>7.22832</v>
      </c>
      <c r="AGK44" t="n">
        <v>7.2674</v>
      </c>
      <c r="AGL44" t="n">
        <v>7.30626</v>
      </c>
      <c r="AGM44" t="n">
        <v>7.31353</v>
      </c>
      <c r="AGN44" t="n">
        <v>7.33092</v>
      </c>
      <c r="AGO44" t="n">
        <v>7.35341</v>
      </c>
      <c r="AGP44" t="n">
        <v>7.3815</v>
      </c>
      <c r="AGQ44" t="n">
        <v>7.39752</v>
      </c>
      <c r="AGR44" t="n">
        <v>7.40862</v>
      </c>
      <c r="AGS44" t="n">
        <v>7.43509</v>
      </c>
      <c r="AGT44" t="n">
        <v>7.48544</v>
      </c>
      <c r="AGU44" t="n">
        <v>7.50261</v>
      </c>
      <c r="AGV44" t="n">
        <v>7.52733</v>
      </c>
      <c r="AGW44" t="n">
        <v>7.56091</v>
      </c>
      <c r="AGX44" t="n">
        <v>7.58221</v>
      </c>
      <c r="AGY44" t="n">
        <v>7.60308</v>
      </c>
      <c r="AGZ44" t="n">
        <v>7.61715</v>
      </c>
      <c r="AHA44" t="n">
        <v>7.6489</v>
      </c>
      <c r="AHB44" t="n">
        <v>7.6935</v>
      </c>
      <c r="AHC44" t="n">
        <v>7.71686</v>
      </c>
      <c r="AHD44" t="n">
        <v>7.76003</v>
      </c>
      <c r="AHE44" t="n">
        <v>7.79725</v>
      </c>
      <c r="AHF44" t="n">
        <v>7.82907</v>
      </c>
      <c r="AHG44" t="n">
        <v>7.86719</v>
      </c>
      <c r="AHH44" t="n">
        <v>7.92211</v>
      </c>
      <c r="AHI44" t="n">
        <v>7.98071</v>
      </c>
      <c r="AHJ44" t="n">
        <v>8.020390000000001</v>
      </c>
      <c r="AHK44" t="n">
        <v>8.08512</v>
      </c>
      <c r="AHL44" t="n">
        <v>8.139749999999999</v>
      </c>
      <c r="AHM44" t="n">
        <v>8.17881</v>
      </c>
      <c r="AHN44" t="n">
        <v>8.2111</v>
      </c>
      <c r="AHO44" t="n">
        <v>8.2395</v>
      </c>
      <c r="AHP44" t="n">
        <v>8.25305</v>
      </c>
      <c r="AHQ44" t="n">
        <v>8.28679</v>
      </c>
      <c r="AHR44" t="n">
        <v>8.32545</v>
      </c>
      <c r="AHS44" t="n">
        <v>8.362030000000001</v>
      </c>
      <c r="AHT44" t="n">
        <v>8.44646</v>
      </c>
      <c r="AHU44" t="n">
        <v>8.500299999999999</v>
      </c>
      <c r="AHV44" t="n">
        <v>8.542289999999999</v>
      </c>
      <c r="AHW44" t="n">
        <v>8.560700000000001</v>
      </c>
      <c r="AHX44" t="n">
        <v>8.598649999999999</v>
      </c>
      <c r="AHY44" t="n">
        <v>8.61237</v>
      </c>
      <c r="AHZ44" t="n">
        <v>8.629670000000001</v>
      </c>
      <c r="AIA44" t="n">
        <v>8.66717</v>
      </c>
      <c r="AIB44" t="n">
        <v>8.735609999999999</v>
      </c>
      <c r="AIC44" t="n">
        <v>8.75623</v>
      </c>
      <c r="AID44" t="n">
        <v>8.78622</v>
      </c>
      <c r="AIE44" t="n">
        <v>8.82259</v>
      </c>
      <c r="AIF44" t="n">
        <v>8.86018</v>
      </c>
      <c r="AIG44" t="n">
        <v>8.875640000000001</v>
      </c>
      <c r="AIH44" t="n">
        <v>8.89846</v>
      </c>
      <c r="AII44" t="n">
        <v>8.93003</v>
      </c>
      <c r="AIJ44" t="n">
        <v>8.965719999999999</v>
      </c>
      <c r="AIK44" t="n">
        <v>9.02088</v>
      </c>
      <c r="AIL44" t="n">
        <v>9.055949999999999</v>
      </c>
      <c r="AIM44" t="n">
        <v>9.09075</v>
      </c>
      <c r="AIN44" t="n">
        <v>9.164910000000001</v>
      </c>
      <c r="AIO44" t="n">
        <v>9.284050000000001</v>
      </c>
      <c r="AIP44" t="n">
        <v>9.37659</v>
      </c>
      <c r="AIQ44" t="n">
        <v>9.43599</v>
      </c>
      <c r="AIR44" t="n">
        <v>9.50173</v>
      </c>
      <c r="AIS44" t="n">
        <v>9.56799</v>
      </c>
      <c r="AIT44" t="n">
        <v>9.65643</v>
      </c>
      <c r="AIU44" t="n">
        <v>9.764049999999999</v>
      </c>
      <c r="AIV44" t="n">
        <v>9.86266</v>
      </c>
      <c r="AIW44" t="n">
        <v>9.93948</v>
      </c>
      <c r="AIX44" t="n">
        <v>10.02668</v>
      </c>
      <c r="AIY44" t="n">
        <v>10.08065</v>
      </c>
      <c r="AIZ44" t="n">
        <v>10.15427</v>
      </c>
      <c r="AJA44" t="n">
        <v>10.19575</v>
      </c>
      <c r="AJB44" t="n">
        <v>10.25754</v>
      </c>
      <c r="AJC44" t="n">
        <v>10.30527</v>
      </c>
      <c r="AJD44" t="n">
        <v>10.37706</v>
      </c>
      <c r="AJE44" t="n">
        <v>10.4347</v>
      </c>
      <c r="AJF44" t="n">
        <v>10.51753</v>
      </c>
      <c r="AJG44" t="n">
        <v>10.62825</v>
      </c>
      <c r="AJH44" t="n">
        <v>10.69077</v>
      </c>
      <c r="AJI44" t="n">
        <v>10.80368</v>
      </c>
      <c r="AJJ44" t="n">
        <v>10.87216</v>
      </c>
      <c r="AJK44" t="n">
        <v>10.95045</v>
      </c>
      <c r="AJL44" t="n">
        <v>11.03535</v>
      </c>
      <c r="AJM44" t="n">
        <v>11.12863</v>
      </c>
      <c r="AJN44" t="n">
        <v>11.18432</v>
      </c>
      <c r="AJO44" t="n">
        <v>11.29911</v>
      </c>
      <c r="AJP44" t="n">
        <v>11.41554</v>
      </c>
      <c r="AJQ44" t="n">
        <v>11.46905</v>
      </c>
      <c r="AJR44" t="n">
        <v>11.57767</v>
      </c>
      <c r="AJS44" t="n">
        <v>11.6427</v>
      </c>
      <c r="AJT44" t="n">
        <v>11.70769</v>
      </c>
      <c r="AJU44" t="n">
        <v>11.789</v>
      </c>
      <c r="AJV44" t="n">
        <v>11.86969</v>
      </c>
      <c r="AJW44" t="n">
        <v>11.98086</v>
      </c>
      <c r="AJX44" t="n">
        <v>12.08368</v>
      </c>
      <c r="AJY44" t="n">
        <v>12.23757</v>
      </c>
      <c r="AJZ44" t="n">
        <v>12.38988</v>
      </c>
      <c r="AKA44" t="n">
        <v>12.54661</v>
      </c>
      <c r="AKB44" t="n">
        <v>12.75704</v>
      </c>
      <c r="AKC44" t="n">
        <v>12.91206</v>
      </c>
      <c r="AKD44" t="n">
        <v>13.04528</v>
      </c>
      <c r="AKE44" t="n">
        <v>13.16649</v>
      </c>
      <c r="AKF44" t="n">
        <v>13.2224</v>
      </c>
      <c r="AKG44" t="n">
        <v>13.47072</v>
      </c>
      <c r="AKH44" t="n">
        <v>13.69284</v>
      </c>
      <c r="AKI44" t="n">
        <v>13.80916</v>
      </c>
      <c r="AKJ44" t="n">
        <v>14.05348</v>
      </c>
      <c r="AKK44" t="n">
        <v>14.16752</v>
      </c>
      <c r="AKL44" t="n">
        <v>14.3143</v>
      </c>
      <c r="AKM44" t="n">
        <v>14.38867</v>
      </c>
      <c r="AKN44" t="n">
        <v>14.49389</v>
      </c>
      <c r="AKO44" t="n">
        <v>14.56705</v>
      </c>
      <c r="AKP44" t="n">
        <v>14.83019</v>
      </c>
      <c r="AKQ44" t="n">
        <v>15.04489</v>
      </c>
      <c r="AKR44" t="n">
        <v>15.25874</v>
      </c>
      <c r="AKS44" t="n">
        <v>15.58585</v>
      </c>
      <c r="AKT44" t="n">
        <v>15.76938</v>
      </c>
      <c r="AKU44" t="n">
        <v>16.19551</v>
      </c>
      <c r="AKV44" t="n">
        <v>16.4352</v>
      </c>
      <c r="AKW44" t="n">
        <v>16.70322</v>
      </c>
      <c r="AKX44" t="n">
        <v>16.91315</v>
      </c>
      <c r="AKY44" t="n">
        <v>17.33035</v>
      </c>
      <c r="AKZ44" t="n">
        <v>17.75327</v>
      </c>
      <c r="ALA44" t="n">
        <v>18.47587</v>
      </c>
      <c r="ALB44" t="n">
        <v>18.98816</v>
      </c>
      <c r="ALC44" t="n">
        <v>19.20749</v>
      </c>
      <c r="ALD44" t="n">
        <v>19.62322</v>
      </c>
      <c r="ALE44" t="n">
        <v>20.21275</v>
      </c>
      <c r="ALF44" t="n">
        <v>21.15139</v>
      </c>
      <c r="ALG44" t="n">
        <v>22.29052</v>
      </c>
      <c r="ALH44" t="n">
        <v>24.48841</v>
      </c>
      <c r="ALI44" t="n">
        <v>26.01449</v>
      </c>
      <c r="ALJ44" t="n">
        <v>27.73677</v>
      </c>
      <c r="ALK44" t="n">
        <v>30.16629</v>
      </c>
      <c r="ALL44" t="n">
        <v>31.88228</v>
      </c>
      <c r="ALM44" t="n">
        <v>37.88978</v>
      </c>
      <c r="ALN44" t="n">
        <v>43.43273</v>
      </c>
      <c r="ALO44" t="n">
        <v>56.6511</v>
      </c>
    </row>
    <row r="45">
      <c r="A45" t="inlineStr">
        <is>
          <t>Cabo Verde</t>
        </is>
      </c>
      <c r="B45" t="inlineStr">
        <is>
          <t>CPV</t>
        </is>
      </c>
      <c r="C45" s="13">
        <f>AVERAGE(SI45,SJ45)</f>
        <v/>
      </c>
      <c r="D45" t="n">
        <v>0.90655</v>
      </c>
      <c r="E45" t="n">
        <v>1.03164</v>
      </c>
      <c r="F45" t="n">
        <v>1.213</v>
      </c>
      <c r="G45" t="n">
        <v>1.33803</v>
      </c>
      <c r="H45" t="n">
        <v>1.40976</v>
      </c>
      <c r="I45" t="n">
        <v>1.43423</v>
      </c>
      <c r="J45" t="n">
        <v>1.49862</v>
      </c>
      <c r="K45" t="n">
        <v>1.54138</v>
      </c>
      <c r="L45" t="n">
        <v>1.59653</v>
      </c>
      <c r="M45" t="n">
        <v>1.62834</v>
      </c>
      <c r="N45" t="n">
        <v>1.66229</v>
      </c>
      <c r="O45" t="n">
        <v>1.69812</v>
      </c>
      <c r="P45" t="n">
        <v>1.77311</v>
      </c>
      <c r="Q45" t="n">
        <v>1.80159</v>
      </c>
      <c r="R45" t="n">
        <v>1.81837</v>
      </c>
      <c r="S45" t="n">
        <v>1.83036</v>
      </c>
      <c r="T45" t="n">
        <v>1.86601</v>
      </c>
      <c r="U45" t="n">
        <v>1.93142</v>
      </c>
      <c r="V45" t="n">
        <v>1.95295</v>
      </c>
      <c r="W45" t="n">
        <v>1.98136</v>
      </c>
      <c r="X45" t="n">
        <v>2.00958</v>
      </c>
      <c r="Y45" t="n">
        <v>2.03658</v>
      </c>
      <c r="Z45" t="n">
        <v>2.05071</v>
      </c>
      <c r="AA45" t="n">
        <v>2.07436</v>
      </c>
      <c r="AB45" t="n">
        <v>2.09503</v>
      </c>
      <c r="AC45" t="n">
        <v>2.11991</v>
      </c>
      <c r="AD45" t="n">
        <v>2.1487</v>
      </c>
      <c r="AE45" t="n">
        <v>2.17189</v>
      </c>
      <c r="AF45" t="n">
        <v>2.18911</v>
      </c>
      <c r="AG45" t="n">
        <v>2.2144</v>
      </c>
      <c r="AH45" t="n">
        <v>2.24133</v>
      </c>
      <c r="AI45" t="n">
        <v>2.26185</v>
      </c>
      <c r="AJ45" t="n">
        <v>2.29652</v>
      </c>
      <c r="AK45" t="n">
        <v>2.31298</v>
      </c>
      <c r="AL45" t="n">
        <v>2.32985</v>
      </c>
      <c r="AM45" t="n">
        <v>2.34039</v>
      </c>
      <c r="AN45" t="n">
        <v>2.35431</v>
      </c>
      <c r="AO45" t="n">
        <v>2.37227</v>
      </c>
      <c r="AP45" t="n">
        <v>2.40365</v>
      </c>
      <c r="AQ45" t="n">
        <v>2.42761</v>
      </c>
      <c r="AR45" t="n">
        <v>2.43688</v>
      </c>
      <c r="AS45" t="n">
        <v>2.43804</v>
      </c>
      <c r="AT45" t="n">
        <v>2.45501</v>
      </c>
      <c r="AU45" t="n">
        <v>2.4805</v>
      </c>
      <c r="AV45" t="n">
        <v>2.49263</v>
      </c>
      <c r="AW45" t="n">
        <v>2.50609</v>
      </c>
      <c r="AX45" t="n">
        <v>2.53107</v>
      </c>
      <c r="AY45" t="n">
        <v>2.54326</v>
      </c>
      <c r="AZ45" t="n">
        <v>2.55179</v>
      </c>
      <c r="BA45" t="n">
        <v>2.56955</v>
      </c>
      <c r="BB45" t="n">
        <v>2.58088</v>
      </c>
      <c r="BC45" t="n">
        <v>2.58792</v>
      </c>
      <c r="BD45" t="n">
        <v>2.60456</v>
      </c>
      <c r="BE45" t="n">
        <v>2.62013</v>
      </c>
      <c r="BF45" t="n">
        <v>2.63105</v>
      </c>
      <c r="BG45" t="n">
        <v>2.64423</v>
      </c>
      <c r="BH45" t="n">
        <v>2.65634</v>
      </c>
      <c r="BI45" t="n">
        <v>2.68338</v>
      </c>
      <c r="BJ45" t="n">
        <v>2.68556</v>
      </c>
      <c r="BK45" t="n">
        <v>2.69322</v>
      </c>
      <c r="BL45" t="n">
        <v>2.70527</v>
      </c>
      <c r="BM45" t="n">
        <v>2.71446</v>
      </c>
      <c r="BN45" t="n">
        <v>2.72645</v>
      </c>
      <c r="BO45" t="n">
        <v>2.74355</v>
      </c>
      <c r="BP45" t="n">
        <v>2.77737</v>
      </c>
      <c r="BQ45" t="n">
        <v>2.80486</v>
      </c>
      <c r="BR45" t="n">
        <v>2.83442</v>
      </c>
      <c r="BS45" t="n">
        <v>2.83569</v>
      </c>
      <c r="BT45" t="n">
        <v>2.84227</v>
      </c>
      <c r="BU45" t="n">
        <v>2.84904</v>
      </c>
      <c r="BV45" t="n">
        <v>2.85421</v>
      </c>
      <c r="BW45" t="n">
        <v>2.8616</v>
      </c>
      <c r="BX45" t="n">
        <v>2.87675</v>
      </c>
      <c r="BY45" t="n">
        <v>2.8925</v>
      </c>
      <c r="BZ45" t="n">
        <v>2.90109</v>
      </c>
      <c r="CA45" t="n">
        <v>2.90614</v>
      </c>
      <c r="CB45" t="n">
        <v>2.91349</v>
      </c>
      <c r="CC45" t="n">
        <v>2.92303</v>
      </c>
      <c r="CD45" t="n">
        <v>2.93733</v>
      </c>
      <c r="CE45" t="n">
        <v>2.94974</v>
      </c>
      <c r="CF45" t="n">
        <v>2.95321</v>
      </c>
      <c r="CG45" t="n">
        <v>2.96195</v>
      </c>
      <c r="CH45" t="n">
        <v>2.97449</v>
      </c>
      <c r="CI45" t="n">
        <v>2.99112</v>
      </c>
      <c r="CJ45" t="n">
        <v>2.9975</v>
      </c>
      <c r="CK45" t="n">
        <v>3.00788</v>
      </c>
      <c r="CL45" t="n">
        <v>3.02154</v>
      </c>
      <c r="CM45" t="n">
        <v>3.02548</v>
      </c>
      <c r="CN45" t="n">
        <v>3.03539</v>
      </c>
      <c r="CO45" t="n">
        <v>3.04787</v>
      </c>
      <c r="CP45" t="n">
        <v>3.06886</v>
      </c>
      <c r="CQ45" t="n">
        <v>3.08274</v>
      </c>
      <c r="CR45" t="n">
        <v>3.09261</v>
      </c>
      <c r="CS45" t="n">
        <v>3.10731</v>
      </c>
      <c r="CT45" t="n">
        <v>3.12179</v>
      </c>
      <c r="CU45" t="n">
        <v>3.13347</v>
      </c>
      <c r="CV45" t="n">
        <v>3.14497</v>
      </c>
      <c r="CW45" t="n">
        <v>3.15569</v>
      </c>
      <c r="CX45" t="n">
        <v>3.18139</v>
      </c>
      <c r="CY45" t="n">
        <v>3.20004</v>
      </c>
      <c r="CZ45" t="n">
        <v>3.20577</v>
      </c>
      <c r="DA45" t="n">
        <v>3.21925</v>
      </c>
      <c r="DB45" t="n">
        <v>3.22635</v>
      </c>
      <c r="DC45" t="n">
        <v>3.24541</v>
      </c>
      <c r="DD45" t="n">
        <v>3.26503</v>
      </c>
      <c r="DE45" t="n">
        <v>3.27754</v>
      </c>
      <c r="DF45" t="n">
        <v>3.28811</v>
      </c>
      <c r="DG45" t="n">
        <v>3.3089</v>
      </c>
      <c r="DH45" t="n">
        <v>3.32095</v>
      </c>
      <c r="DI45" t="n">
        <v>3.32225</v>
      </c>
      <c r="DJ45" t="n">
        <v>3.33525</v>
      </c>
      <c r="DK45" t="n">
        <v>3.35376</v>
      </c>
      <c r="DL45" t="n">
        <v>3.37732</v>
      </c>
      <c r="DM45" t="n">
        <v>3.38544</v>
      </c>
      <c r="DN45" t="n">
        <v>3.40061</v>
      </c>
      <c r="DO45" t="n">
        <v>3.41718</v>
      </c>
      <c r="DP45" t="n">
        <v>3.42545</v>
      </c>
      <c r="DQ45" t="n">
        <v>3.44593</v>
      </c>
      <c r="DR45" t="n">
        <v>3.46038</v>
      </c>
      <c r="DS45" t="n">
        <v>3.47321</v>
      </c>
      <c r="DT45" t="n">
        <v>3.48623</v>
      </c>
      <c r="DU45" t="n">
        <v>3.51088</v>
      </c>
      <c r="DV45" t="n">
        <v>3.51824</v>
      </c>
      <c r="DW45" t="n">
        <v>3.52251</v>
      </c>
      <c r="DX45" t="n">
        <v>3.53761</v>
      </c>
      <c r="DY45" t="n">
        <v>3.54182</v>
      </c>
      <c r="DZ45" t="n">
        <v>3.55053</v>
      </c>
      <c r="EA45" t="n">
        <v>3.56626</v>
      </c>
      <c r="EB45" t="n">
        <v>3.57355</v>
      </c>
      <c r="EC45" t="n">
        <v>3.57891</v>
      </c>
      <c r="ED45" t="n">
        <v>3.59457</v>
      </c>
      <c r="EE45" t="n">
        <v>3.60866</v>
      </c>
      <c r="EF45" t="n">
        <v>3.61963</v>
      </c>
      <c r="EG45" t="n">
        <v>3.6353</v>
      </c>
      <c r="EH45" t="n">
        <v>3.6398</v>
      </c>
      <c r="EI45" t="n">
        <v>3.65648</v>
      </c>
      <c r="EJ45" t="n">
        <v>3.67412</v>
      </c>
      <c r="EK45" t="n">
        <v>3.69028</v>
      </c>
      <c r="EL45" t="n">
        <v>3.70335</v>
      </c>
      <c r="EM45" t="n">
        <v>3.71073</v>
      </c>
      <c r="EN45" t="n">
        <v>3.71891</v>
      </c>
      <c r="EO45" t="n">
        <v>3.72927</v>
      </c>
      <c r="EP45" t="n">
        <v>3.75507</v>
      </c>
      <c r="EQ45" t="n">
        <v>3.7752</v>
      </c>
      <c r="ER45" t="n">
        <v>3.78583</v>
      </c>
      <c r="ES45" t="n">
        <v>3.80556</v>
      </c>
      <c r="ET45" t="n">
        <v>3.8225</v>
      </c>
      <c r="EU45" t="n">
        <v>3.83823</v>
      </c>
      <c r="EV45" t="n">
        <v>3.84481</v>
      </c>
      <c r="EW45" t="n">
        <v>3.86236</v>
      </c>
      <c r="EX45" t="n">
        <v>3.87147</v>
      </c>
      <c r="EY45" t="n">
        <v>3.87638</v>
      </c>
      <c r="EZ45" t="n">
        <v>3.88586</v>
      </c>
      <c r="FA45" t="n">
        <v>3.89563</v>
      </c>
      <c r="FB45" t="n">
        <v>3.90785</v>
      </c>
      <c r="FC45" t="n">
        <v>3.9144</v>
      </c>
      <c r="FD45" t="n">
        <v>3.91643</v>
      </c>
      <c r="FE45" t="n">
        <v>3.92634</v>
      </c>
      <c r="FF45" t="n">
        <v>3.94799</v>
      </c>
      <c r="FG45" t="n">
        <v>3.96172</v>
      </c>
      <c r="FH45" t="n">
        <v>3.97485</v>
      </c>
      <c r="FI45" t="n">
        <v>3.98607</v>
      </c>
      <c r="FJ45" t="n">
        <v>4.00213</v>
      </c>
      <c r="FK45" t="n">
        <v>4.01239</v>
      </c>
      <c r="FL45" t="n">
        <v>4.01814</v>
      </c>
      <c r="FM45" t="n">
        <v>4.02894</v>
      </c>
      <c r="FN45" t="n">
        <v>4.03184</v>
      </c>
      <c r="FO45" t="n">
        <v>4.03495</v>
      </c>
      <c r="FP45" t="n">
        <v>4.04794</v>
      </c>
      <c r="FQ45" t="n">
        <v>4.05371</v>
      </c>
      <c r="FR45" t="n">
        <v>4.0621</v>
      </c>
      <c r="FS45" t="n">
        <v>4.06853</v>
      </c>
      <c r="FT45" t="n">
        <v>4.07079</v>
      </c>
      <c r="FU45" t="n">
        <v>4.0724</v>
      </c>
      <c r="FV45" t="n">
        <v>4.07884</v>
      </c>
      <c r="FW45" t="n">
        <v>4.09333</v>
      </c>
      <c r="FX45" t="n">
        <v>4.10373</v>
      </c>
      <c r="FY45" t="n">
        <v>4.11237</v>
      </c>
      <c r="FZ45" t="n">
        <v>4.1279</v>
      </c>
      <c r="GA45" t="n">
        <v>4.13797</v>
      </c>
      <c r="GB45" t="n">
        <v>4.14524</v>
      </c>
      <c r="GC45" t="n">
        <v>4.15263</v>
      </c>
      <c r="GD45" t="n">
        <v>4.15824</v>
      </c>
      <c r="GE45" t="n">
        <v>4.16533</v>
      </c>
      <c r="GF45" t="n">
        <v>4.17387</v>
      </c>
      <c r="GG45" t="n">
        <v>4.17684</v>
      </c>
      <c r="GH45" t="n">
        <v>4.18188</v>
      </c>
      <c r="GI45" t="n">
        <v>4.19209</v>
      </c>
      <c r="GJ45" t="n">
        <v>4.20233</v>
      </c>
      <c r="GK45" t="n">
        <v>4.20976</v>
      </c>
      <c r="GL45" t="n">
        <v>4.22127</v>
      </c>
      <c r="GM45" t="n">
        <v>4.22862</v>
      </c>
      <c r="GN45" t="n">
        <v>4.24311</v>
      </c>
      <c r="GO45" t="n">
        <v>4.26108</v>
      </c>
      <c r="GP45" t="n">
        <v>4.27121</v>
      </c>
      <c r="GQ45" t="n">
        <v>4.29097</v>
      </c>
      <c r="GR45" t="n">
        <v>4.30838</v>
      </c>
      <c r="GS45" t="n">
        <v>4.32054</v>
      </c>
      <c r="GT45" t="n">
        <v>4.33646</v>
      </c>
      <c r="GU45" t="n">
        <v>4.35081</v>
      </c>
      <c r="GV45" t="n">
        <v>4.35527</v>
      </c>
      <c r="GW45" t="n">
        <v>4.36666</v>
      </c>
      <c r="GX45" t="n">
        <v>4.37084</v>
      </c>
      <c r="GY45" t="n">
        <v>4.38247</v>
      </c>
      <c r="GZ45" t="n">
        <v>4.39273</v>
      </c>
      <c r="HA45" t="n">
        <v>4.4038</v>
      </c>
      <c r="HB45" t="n">
        <v>4.41434</v>
      </c>
      <c r="HC45" t="n">
        <v>4.4273</v>
      </c>
      <c r="HD45" t="n">
        <v>4.44177</v>
      </c>
      <c r="HE45" t="n">
        <v>4.45044</v>
      </c>
      <c r="HF45" t="n">
        <v>4.46527</v>
      </c>
      <c r="HG45" t="n">
        <v>4.47945</v>
      </c>
      <c r="HH45" t="n">
        <v>4.49126</v>
      </c>
      <c r="HI45" t="n">
        <v>4.49556</v>
      </c>
      <c r="HJ45" t="n">
        <v>4.50087</v>
      </c>
      <c r="HK45" t="n">
        <v>4.51552</v>
      </c>
      <c r="HL45" t="n">
        <v>4.52705</v>
      </c>
      <c r="HM45" t="n">
        <v>4.53784</v>
      </c>
      <c r="HN45" t="n">
        <v>4.54696</v>
      </c>
      <c r="HO45" t="n">
        <v>4.55068</v>
      </c>
      <c r="HP45" t="n">
        <v>4.55436</v>
      </c>
      <c r="HQ45" t="n">
        <v>4.5555</v>
      </c>
      <c r="HR45" t="n">
        <v>4.56429</v>
      </c>
      <c r="HS45" t="n">
        <v>4.57035</v>
      </c>
      <c r="HT45" t="n">
        <v>4.58088</v>
      </c>
      <c r="HU45" t="n">
        <v>4.58794</v>
      </c>
      <c r="HV45" t="n">
        <v>4.59472</v>
      </c>
      <c r="HW45" t="n">
        <v>4.59755</v>
      </c>
      <c r="HX45" t="n">
        <v>4.60512</v>
      </c>
      <c r="HY45" t="n">
        <v>4.62284</v>
      </c>
      <c r="HZ45" t="n">
        <v>4.63465</v>
      </c>
      <c r="IA45" t="n">
        <v>4.63977</v>
      </c>
      <c r="IB45" t="n">
        <v>4.65436</v>
      </c>
      <c r="IC45" t="n">
        <v>4.66763</v>
      </c>
      <c r="ID45" t="n">
        <v>4.67461</v>
      </c>
      <c r="IE45" t="n">
        <v>4.68353</v>
      </c>
      <c r="IF45" t="n">
        <v>4.69192</v>
      </c>
      <c r="IG45" t="n">
        <v>4.70268</v>
      </c>
      <c r="IH45" t="n">
        <v>4.7126</v>
      </c>
      <c r="II45" t="n">
        <v>4.72216</v>
      </c>
      <c r="IJ45" t="n">
        <v>4.73221</v>
      </c>
      <c r="IK45" t="n">
        <v>4.74313</v>
      </c>
      <c r="IL45" t="n">
        <v>4.75752</v>
      </c>
      <c r="IM45" t="n">
        <v>4.77844</v>
      </c>
      <c r="IN45" t="n">
        <v>4.78326</v>
      </c>
      <c r="IO45" t="n">
        <v>4.78725</v>
      </c>
      <c r="IP45" t="n">
        <v>4.79047</v>
      </c>
      <c r="IQ45" t="n">
        <v>4.79612</v>
      </c>
      <c r="IR45" t="n">
        <v>4.80322</v>
      </c>
      <c r="IS45" t="n">
        <v>4.8213</v>
      </c>
      <c r="IT45" t="n">
        <v>4.82936</v>
      </c>
      <c r="IU45" t="n">
        <v>4.83577</v>
      </c>
      <c r="IV45" t="n">
        <v>4.84537</v>
      </c>
      <c r="IW45" t="n">
        <v>4.85473</v>
      </c>
      <c r="IX45" t="n">
        <v>4.86007</v>
      </c>
      <c r="IY45" t="n">
        <v>4.86171</v>
      </c>
      <c r="IZ45" t="n">
        <v>4.864</v>
      </c>
      <c r="JA45" t="n">
        <v>4.86497</v>
      </c>
      <c r="JB45" t="n">
        <v>4.86858</v>
      </c>
      <c r="JC45" t="n">
        <v>4.87358</v>
      </c>
      <c r="JD45" t="n">
        <v>4.88597</v>
      </c>
      <c r="JE45" t="n">
        <v>4.89793</v>
      </c>
      <c r="JF45" t="n">
        <v>4.91877</v>
      </c>
      <c r="JG45" t="n">
        <v>4.92799</v>
      </c>
      <c r="JH45" t="n">
        <v>4.93234</v>
      </c>
      <c r="JI45" t="n">
        <v>4.93996</v>
      </c>
      <c r="JJ45" t="n">
        <v>4.96945</v>
      </c>
      <c r="JK45" t="n">
        <v>4.98195</v>
      </c>
      <c r="JL45" t="n">
        <v>5.01113</v>
      </c>
      <c r="JM45" t="n">
        <v>5.02861</v>
      </c>
      <c r="JN45" t="n">
        <v>5.03262</v>
      </c>
      <c r="JO45" t="n">
        <v>5.04149</v>
      </c>
      <c r="JP45" t="n">
        <v>5.05284</v>
      </c>
      <c r="JQ45" t="n">
        <v>5.0755</v>
      </c>
      <c r="JR45" t="n">
        <v>5.08038</v>
      </c>
      <c r="JS45" t="n">
        <v>5.10028</v>
      </c>
      <c r="JT45" t="n">
        <v>5.1196</v>
      </c>
      <c r="JU45" t="n">
        <v>5.12869</v>
      </c>
      <c r="JV45" t="n">
        <v>5.1377</v>
      </c>
      <c r="JW45" t="n">
        <v>5.14235</v>
      </c>
      <c r="JX45" t="n">
        <v>5.14932</v>
      </c>
      <c r="JY45" t="n">
        <v>5.16068</v>
      </c>
      <c r="JZ45" t="n">
        <v>5.18156</v>
      </c>
      <c r="KA45" t="n">
        <v>5.19812</v>
      </c>
      <c r="KB45" t="n">
        <v>5.21576</v>
      </c>
      <c r="KC45" t="n">
        <v>5.21768</v>
      </c>
      <c r="KD45" t="n">
        <v>5.22601</v>
      </c>
      <c r="KE45" t="n">
        <v>5.23808</v>
      </c>
      <c r="KF45" t="n">
        <v>5.24397</v>
      </c>
      <c r="KG45" t="n">
        <v>5.25485</v>
      </c>
      <c r="KH45" t="n">
        <v>5.2657</v>
      </c>
      <c r="KI45" t="n">
        <v>5.27209</v>
      </c>
      <c r="KJ45" t="n">
        <v>5.27442</v>
      </c>
      <c r="KK45" t="n">
        <v>5.2792</v>
      </c>
      <c r="KL45" t="n">
        <v>5.29097</v>
      </c>
      <c r="KM45" t="n">
        <v>5.30147</v>
      </c>
      <c r="KN45" t="n">
        <v>5.32541</v>
      </c>
      <c r="KO45" t="n">
        <v>5.34255</v>
      </c>
      <c r="KP45" t="n">
        <v>5.35873</v>
      </c>
      <c r="KQ45" t="n">
        <v>5.36697</v>
      </c>
      <c r="KR45" t="n">
        <v>5.37145</v>
      </c>
      <c r="KS45" t="n">
        <v>5.38002</v>
      </c>
      <c r="KT45" t="n">
        <v>5.38646</v>
      </c>
      <c r="KU45" t="n">
        <v>5.39617</v>
      </c>
      <c r="KV45" t="n">
        <v>5.41099</v>
      </c>
      <c r="KW45" t="n">
        <v>5.4215</v>
      </c>
      <c r="KX45" t="n">
        <v>5.42878</v>
      </c>
      <c r="KY45" t="n">
        <v>5.4413</v>
      </c>
      <c r="KZ45" t="n">
        <v>5.45803</v>
      </c>
      <c r="LA45" t="n">
        <v>5.47153</v>
      </c>
      <c r="LB45" t="n">
        <v>5.47838</v>
      </c>
      <c r="LC45" t="n">
        <v>5.48073</v>
      </c>
      <c r="LD45" t="n">
        <v>5.48938</v>
      </c>
      <c r="LE45" t="n">
        <v>5.50246</v>
      </c>
      <c r="LF45" t="n">
        <v>5.51657</v>
      </c>
      <c r="LG45" t="n">
        <v>5.53526</v>
      </c>
      <c r="LH45" t="n">
        <v>5.54576</v>
      </c>
      <c r="LI45" t="n">
        <v>5.54645</v>
      </c>
      <c r="LJ45" t="n">
        <v>5.54891</v>
      </c>
      <c r="LK45" t="n">
        <v>5.56268</v>
      </c>
      <c r="LL45" t="n">
        <v>5.57415</v>
      </c>
      <c r="LM45" t="n">
        <v>5.58359</v>
      </c>
      <c r="LN45" t="n">
        <v>5.59369</v>
      </c>
      <c r="LO45" t="n">
        <v>5.60808</v>
      </c>
      <c r="LP45" t="n">
        <v>5.63023</v>
      </c>
      <c r="LQ45" t="n">
        <v>5.64815</v>
      </c>
      <c r="LR45" t="n">
        <v>5.666</v>
      </c>
      <c r="LS45" t="n">
        <v>5.67113</v>
      </c>
      <c r="LT45" t="n">
        <v>5.67973</v>
      </c>
      <c r="LU45" t="n">
        <v>5.6884</v>
      </c>
      <c r="LV45" t="n">
        <v>5.7</v>
      </c>
      <c r="LW45" t="n">
        <v>5.70828</v>
      </c>
      <c r="LX45" t="n">
        <v>5.72782</v>
      </c>
      <c r="LY45" t="n">
        <v>5.73704</v>
      </c>
      <c r="LZ45" t="n">
        <v>5.7498</v>
      </c>
      <c r="MA45" t="n">
        <v>5.76679</v>
      </c>
      <c r="MB45" t="n">
        <v>5.77771</v>
      </c>
      <c r="MC45" t="n">
        <v>5.79014</v>
      </c>
      <c r="MD45" t="n">
        <v>5.8092</v>
      </c>
      <c r="ME45" t="n">
        <v>5.81919</v>
      </c>
      <c r="MF45" t="n">
        <v>5.82746</v>
      </c>
      <c r="MG45" t="n">
        <v>5.82969</v>
      </c>
      <c r="MH45" t="n">
        <v>5.84539</v>
      </c>
      <c r="MI45" t="n">
        <v>5.85433</v>
      </c>
      <c r="MJ45" t="n">
        <v>5.86269</v>
      </c>
      <c r="MK45" t="n">
        <v>5.87475</v>
      </c>
      <c r="ML45" t="n">
        <v>5.88275</v>
      </c>
      <c r="MM45" t="n">
        <v>5.89432</v>
      </c>
      <c r="MN45" t="n">
        <v>5.91425</v>
      </c>
      <c r="MO45" t="n">
        <v>5.92657</v>
      </c>
      <c r="MP45" t="n">
        <v>5.93727</v>
      </c>
      <c r="MQ45" t="n">
        <v>5.96354</v>
      </c>
      <c r="MR45" t="n">
        <v>5.97482</v>
      </c>
      <c r="MS45" t="n">
        <v>5.97986</v>
      </c>
      <c r="MT45" t="n">
        <v>5.99104</v>
      </c>
      <c r="MU45" t="n">
        <v>6.01391</v>
      </c>
      <c r="MV45" t="n">
        <v>6.01898</v>
      </c>
      <c r="MW45" t="n">
        <v>6.03049</v>
      </c>
      <c r="MX45" t="n">
        <v>6.04744</v>
      </c>
      <c r="MY45" t="n">
        <v>6.05819</v>
      </c>
      <c r="MZ45" t="n">
        <v>6.06379</v>
      </c>
      <c r="NA45" t="n">
        <v>6.07342</v>
      </c>
      <c r="NB45" t="n">
        <v>6.08522</v>
      </c>
      <c r="NC45" t="n">
        <v>6.11434</v>
      </c>
      <c r="ND45" t="n">
        <v>6.12608</v>
      </c>
      <c r="NE45" t="n">
        <v>6.13933</v>
      </c>
      <c r="NF45" t="n">
        <v>6.15254</v>
      </c>
      <c r="NG45" t="n">
        <v>6.16705</v>
      </c>
      <c r="NH45" t="n">
        <v>6.18252</v>
      </c>
      <c r="NI45" t="n">
        <v>6.19294</v>
      </c>
      <c r="NJ45" t="n">
        <v>6.19976</v>
      </c>
      <c r="NK45" t="n">
        <v>6.21045</v>
      </c>
      <c r="NL45" t="n">
        <v>6.21767</v>
      </c>
      <c r="NM45" t="n">
        <v>6.22619</v>
      </c>
      <c r="NN45" t="n">
        <v>6.24067</v>
      </c>
      <c r="NO45" t="n">
        <v>6.26183</v>
      </c>
      <c r="NP45" t="n">
        <v>6.27986</v>
      </c>
      <c r="NQ45" t="n">
        <v>6.28595</v>
      </c>
      <c r="NR45" t="n">
        <v>6.29047</v>
      </c>
      <c r="NS45" t="n">
        <v>6.30153</v>
      </c>
      <c r="NT45" t="n">
        <v>6.32177</v>
      </c>
      <c r="NU45" t="n">
        <v>6.34035</v>
      </c>
      <c r="NV45" t="n">
        <v>6.36179</v>
      </c>
      <c r="NW45" t="n">
        <v>6.3735</v>
      </c>
      <c r="NX45" t="n">
        <v>6.3762</v>
      </c>
      <c r="NY45" t="n">
        <v>6.39495</v>
      </c>
      <c r="NZ45" t="n">
        <v>6.41045</v>
      </c>
      <c r="OA45" t="n">
        <v>6.42517</v>
      </c>
      <c r="OB45" t="n">
        <v>6.43749</v>
      </c>
      <c r="OC45" t="n">
        <v>6.44968</v>
      </c>
      <c r="OD45" t="n">
        <v>6.45829</v>
      </c>
      <c r="OE45" t="n">
        <v>6.46858</v>
      </c>
      <c r="OF45" t="n">
        <v>6.47972</v>
      </c>
      <c r="OG45" t="n">
        <v>6.49375</v>
      </c>
      <c r="OH45" t="n">
        <v>6.506</v>
      </c>
      <c r="OI45" t="n">
        <v>6.51728</v>
      </c>
      <c r="OJ45" t="n">
        <v>6.52877</v>
      </c>
      <c r="OK45" t="n">
        <v>6.53237</v>
      </c>
      <c r="OL45" t="n">
        <v>6.53638</v>
      </c>
      <c r="OM45" t="n">
        <v>6.54822</v>
      </c>
      <c r="ON45" t="n">
        <v>6.55872</v>
      </c>
      <c r="OO45" t="n">
        <v>6.56595</v>
      </c>
      <c r="OP45" t="n">
        <v>6.57627</v>
      </c>
      <c r="OQ45" t="n">
        <v>6.58585</v>
      </c>
      <c r="OR45" t="n">
        <v>6.59616</v>
      </c>
      <c r="OS45" t="n">
        <v>6.60391</v>
      </c>
      <c r="OT45" t="n">
        <v>6.6155</v>
      </c>
      <c r="OU45" t="n">
        <v>6.61986</v>
      </c>
      <c r="OV45" t="n">
        <v>6.6303</v>
      </c>
      <c r="OW45" t="n">
        <v>6.64142</v>
      </c>
      <c r="OX45" t="n">
        <v>6.65635</v>
      </c>
      <c r="OY45" t="n">
        <v>6.66813</v>
      </c>
      <c r="OZ45" t="n">
        <v>6.67867</v>
      </c>
      <c r="PA45" t="n">
        <v>6.70443</v>
      </c>
      <c r="PB45" t="n">
        <v>6.7109</v>
      </c>
      <c r="PC45" t="n">
        <v>6.72318</v>
      </c>
      <c r="PD45" t="n">
        <v>6.74251</v>
      </c>
      <c r="PE45" t="n">
        <v>6.76132</v>
      </c>
      <c r="PF45" t="n">
        <v>6.77549</v>
      </c>
      <c r="PG45" t="n">
        <v>6.78731</v>
      </c>
      <c r="PH45" t="n">
        <v>6.79647</v>
      </c>
      <c r="PI45" t="n">
        <v>6.80663</v>
      </c>
      <c r="PJ45" t="n">
        <v>6.81792</v>
      </c>
      <c r="PK45" t="n">
        <v>6.83114</v>
      </c>
      <c r="PL45" t="n">
        <v>6.85904</v>
      </c>
      <c r="PM45" t="n">
        <v>6.89309</v>
      </c>
      <c r="PN45" t="n">
        <v>6.9098</v>
      </c>
      <c r="PO45" t="n">
        <v>6.92154</v>
      </c>
      <c r="PP45" t="n">
        <v>6.9377</v>
      </c>
      <c r="PQ45" t="n">
        <v>6.95503</v>
      </c>
      <c r="PR45" t="n">
        <v>6.96217</v>
      </c>
      <c r="PS45" t="n">
        <v>6.96741</v>
      </c>
      <c r="PT45" t="n">
        <v>6.97572</v>
      </c>
      <c r="PU45" t="n">
        <v>6.98825</v>
      </c>
      <c r="PV45" t="n">
        <v>6.99512</v>
      </c>
      <c r="PW45" t="n">
        <v>7.00062</v>
      </c>
      <c r="PX45" t="n">
        <v>7.01124</v>
      </c>
      <c r="PY45" t="n">
        <v>7.01991</v>
      </c>
      <c r="PZ45" t="n">
        <v>7.03187</v>
      </c>
      <c r="QA45" t="n">
        <v>7.04094</v>
      </c>
      <c r="QB45" t="n">
        <v>7.05179</v>
      </c>
      <c r="QC45" t="n">
        <v>7.07097</v>
      </c>
      <c r="QD45" t="n">
        <v>7.07969</v>
      </c>
      <c r="QE45" t="n">
        <v>7.08856</v>
      </c>
      <c r="QF45" t="n">
        <v>7.09376</v>
      </c>
      <c r="QG45" t="n">
        <v>7.11305</v>
      </c>
      <c r="QH45" t="n">
        <v>7.12892</v>
      </c>
      <c r="QI45" t="n">
        <v>7.13826</v>
      </c>
      <c r="QJ45" t="n">
        <v>7.15094</v>
      </c>
      <c r="QK45" t="n">
        <v>7.16439</v>
      </c>
      <c r="QL45" t="n">
        <v>7.17922</v>
      </c>
      <c r="QM45" t="n">
        <v>7.19104</v>
      </c>
      <c r="QN45" t="n">
        <v>7.20848</v>
      </c>
      <c r="QO45" t="n">
        <v>7.22627</v>
      </c>
      <c r="QP45" t="n">
        <v>7.2381</v>
      </c>
      <c r="QQ45" t="n">
        <v>7.24505</v>
      </c>
      <c r="QR45" t="n">
        <v>7.25238</v>
      </c>
      <c r="QS45" t="n">
        <v>7.26522</v>
      </c>
      <c r="QT45" t="n">
        <v>7.27484</v>
      </c>
      <c r="QU45" t="n">
        <v>7.28932</v>
      </c>
      <c r="QV45" t="n">
        <v>7.29683</v>
      </c>
      <c r="QW45" t="n">
        <v>7.31283</v>
      </c>
      <c r="QX45" t="n">
        <v>7.33567</v>
      </c>
      <c r="QY45" t="n">
        <v>7.35231</v>
      </c>
      <c r="QZ45" t="n">
        <v>7.37045</v>
      </c>
      <c r="RA45" t="n">
        <v>7.38519</v>
      </c>
      <c r="RB45" t="n">
        <v>7.40538</v>
      </c>
      <c r="RC45" t="n">
        <v>7.41506</v>
      </c>
      <c r="RD45" t="n">
        <v>7.43019</v>
      </c>
      <c r="RE45" t="n">
        <v>7.44352</v>
      </c>
      <c r="RF45" t="n">
        <v>7.46866</v>
      </c>
      <c r="RG45" t="n">
        <v>7.47893</v>
      </c>
      <c r="RH45" t="n">
        <v>7.48842</v>
      </c>
      <c r="RI45" t="n">
        <v>7.4957</v>
      </c>
      <c r="RJ45" t="n">
        <v>7.5123</v>
      </c>
      <c r="RK45" t="n">
        <v>7.52279</v>
      </c>
      <c r="RL45" t="n">
        <v>7.53106</v>
      </c>
      <c r="RM45" t="n">
        <v>7.53902</v>
      </c>
      <c r="RN45" t="n">
        <v>7.54512</v>
      </c>
      <c r="RO45" t="n">
        <v>7.55919</v>
      </c>
      <c r="RP45" t="n">
        <v>7.57477</v>
      </c>
      <c r="RQ45" t="n">
        <v>7.58758</v>
      </c>
      <c r="RR45" t="n">
        <v>7.5999</v>
      </c>
      <c r="RS45" t="n">
        <v>7.61768</v>
      </c>
      <c r="RT45" t="n">
        <v>7.64114</v>
      </c>
      <c r="RU45" t="n">
        <v>7.65125</v>
      </c>
      <c r="RV45" t="n">
        <v>7.6625</v>
      </c>
      <c r="RW45" t="n">
        <v>7.67695</v>
      </c>
      <c r="RX45" t="n">
        <v>7.68478</v>
      </c>
      <c r="RY45" t="n">
        <v>7.69335</v>
      </c>
      <c r="RZ45" t="n">
        <v>7.70206</v>
      </c>
      <c r="SA45" t="n">
        <v>7.72151</v>
      </c>
      <c r="SB45" t="n">
        <v>7.73288</v>
      </c>
      <c r="SC45" t="n">
        <v>7.73997</v>
      </c>
      <c r="SD45" t="n">
        <v>7.74831</v>
      </c>
      <c r="SE45" t="n">
        <v>7.76312</v>
      </c>
      <c r="SF45" t="n">
        <v>7.78614</v>
      </c>
      <c r="SG45" t="n">
        <v>7.8055</v>
      </c>
      <c r="SH45" t="n">
        <v>7.83132</v>
      </c>
      <c r="SI45" t="n">
        <v>7.84945</v>
      </c>
      <c r="SJ45" t="n">
        <v>7.85547</v>
      </c>
      <c r="SK45" t="n">
        <v>7.85977</v>
      </c>
      <c r="SL45" t="n">
        <v>7.8741</v>
      </c>
      <c r="SM45" t="n">
        <v>7.89312</v>
      </c>
      <c r="SN45" t="n">
        <v>7.90642</v>
      </c>
      <c r="SO45" t="n">
        <v>7.92293</v>
      </c>
      <c r="SP45" t="n">
        <v>7.93451</v>
      </c>
      <c r="SQ45" t="n">
        <v>7.95763</v>
      </c>
      <c r="SR45" t="n">
        <v>7.96638</v>
      </c>
      <c r="SS45" t="n">
        <v>7.98824</v>
      </c>
      <c r="ST45" t="n">
        <v>8.02312</v>
      </c>
      <c r="SU45" t="n">
        <v>8.03711</v>
      </c>
      <c r="SV45" t="n">
        <v>8.050269999999999</v>
      </c>
      <c r="SW45" t="n">
        <v>8.06532</v>
      </c>
      <c r="SX45" t="n">
        <v>8.077439999999999</v>
      </c>
      <c r="SY45" t="n">
        <v>8.090579999999999</v>
      </c>
      <c r="SZ45" t="n">
        <v>8.118169999999999</v>
      </c>
      <c r="TA45" t="n">
        <v>8.152380000000001</v>
      </c>
      <c r="TB45" t="n">
        <v>8.164540000000001</v>
      </c>
      <c r="TC45" t="n">
        <v>8.17769</v>
      </c>
      <c r="TD45" t="n">
        <v>8.194380000000001</v>
      </c>
      <c r="TE45" t="n">
        <v>8.22067</v>
      </c>
      <c r="TF45" t="n">
        <v>8.23456</v>
      </c>
      <c r="TG45" t="n">
        <v>8.25554</v>
      </c>
      <c r="TH45" t="n">
        <v>8.262119999999999</v>
      </c>
      <c r="TI45" t="n">
        <v>8.278119999999999</v>
      </c>
      <c r="TJ45" t="n">
        <v>8.30148</v>
      </c>
      <c r="TK45" t="n">
        <v>8.31728</v>
      </c>
      <c r="TL45" t="n">
        <v>8.343059999999999</v>
      </c>
      <c r="TM45" t="n">
        <v>8.352499999999999</v>
      </c>
      <c r="TN45" t="n">
        <v>8.36871</v>
      </c>
      <c r="TO45" t="n">
        <v>8.37994</v>
      </c>
      <c r="TP45" t="n">
        <v>8.38443</v>
      </c>
      <c r="TQ45" t="n">
        <v>8.39432</v>
      </c>
      <c r="TR45" t="n">
        <v>8.4254</v>
      </c>
      <c r="TS45" t="n">
        <v>8.43901</v>
      </c>
      <c r="TT45" t="n">
        <v>8.46101</v>
      </c>
      <c r="TU45" t="n">
        <v>8.474740000000001</v>
      </c>
      <c r="TV45" t="n">
        <v>8.49269</v>
      </c>
      <c r="TW45" t="n">
        <v>8.50033</v>
      </c>
      <c r="TX45" t="n">
        <v>8.51268</v>
      </c>
      <c r="TY45" t="n">
        <v>8.528879999999999</v>
      </c>
      <c r="TZ45" t="n">
        <v>8.53585</v>
      </c>
      <c r="UA45" t="n">
        <v>8.552020000000001</v>
      </c>
      <c r="UB45" t="n">
        <v>8.57179</v>
      </c>
      <c r="UC45" t="n">
        <v>8.58741</v>
      </c>
      <c r="UD45" t="n">
        <v>8.592969999999999</v>
      </c>
      <c r="UE45" t="n">
        <v>8.616580000000001</v>
      </c>
      <c r="UF45" t="n">
        <v>8.640829999999999</v>
      </c>
      <c r="UG45" t="n">
        <v>8.65611</v>
      </c>
      <c r="UH45" t="n">
        <v>8.66253</v>
      </c>
      <c r="UI45" t="n">
        <v>8.67165</v>
      </c>
      <c r="UJ45" t="n">
        <v>8.68022</v>
      </c>
      <c r="UK45" t="n">
        <v>8.68609</v>
      </c>
      <c r="UL45" t="n">
        <v>8.71425</v>
      </c>
      <c r="UM45" t="n">
        <v>8.72204</v>
      </c>
      <c r="UN45" t="n">
        <v>8.741809999999999</v>
      </c>
      <c r="UO45" t="n">
        <v>8.776199999999999</v>
      </c>
      <c r="UP45" t="n">
        <v>8.78816</v>
      </c>
      <c r="UQ45" t="n">
        <v>8.81162</v>
      </c>
      <c r="UR45" t="n">
        <v>8.82208</v>
      </c>
      <c r="US45" t="n">
        <v>8.82846</v>
      </c>
      <c r="UT45" t="n">
        <v>8.84835</v>
      </c>
      <c r="UU45" t="n">
        <v>8.86167</v>
      </c>
      <c r="UV45" t="n">
        <v>8.86896</v>
      </c>
      <c r="UW45" t="n">
        <v>8.886670000000001</v>
      </c>
      <c r="UX45" t="n">
        <v>8.90981</v>
      </c>
      <c r="UY45" t="n">
        <v>8.929029999999999</v>
      </c>
      <c r="UZ45" t="n">
        <v>8.94938</v>
      </c>
      <c r="VA45" t="n">
        <v>8.963699999999999</v>
      </c>
      <c r="VB45" t="n">
        <v>8.98423</v>
      </c>
      <c r="VC45" t="n">
        <v>8.99884</v>
      </c>
      <c r="VD45" t="n">
        <v>9.01559</v>
      </c>
      <c r="VE45" t="n">
        <v>9.03003</v>
      </c>
      <c r="VF45" t="n">
        <v>9.049950000000001</v>
      </c>
      <c r="VG45" t="n">
        <v>9.0566</v>
      </c>
      <c r="VH45" t="n">
        <v>9.064019999999999</v>
      </c>
      <c r="VI45" t="n">
        <v>9.08535</v>
      </c>
      <c r="VJ45" t="n">
        <v>9.112590000000001</v>
      </c>
      <c r="VK45" t="n">
        <v>9.14861</v>
      </c>
      <c r="VL45" t="n">
        <v>9.16269</v>
      </c>
      <c r="VM45" t="n">
        <v>9.17515</v>
      </c>
      <c r="VN45" t="n">
        <v>9.19107</v>
      </c>
      <c r="VO45" t="n">
        <v>9.213559999999999</v>
      </c>
      <c r="VP45" t="n">
        <v>9.23953</v>
      </c>
      <c r="VQ45" t="n">
        <v>9.255520000000001</v>
      </c>
      <c r="VR45" t="n">
        <v>9.27037</v>
      </c>
      <c r="VS45" t="n">
        <v>9.31194</v>
      </c>
      <c r="VT45" t="n">
        <v>9.36543</v>
      </c>
      <c r="VU45" t="n">
        <v>9.39514</v>
      </c>
      <c r="VV45" t="n">
        <v>9.42475</v>
      </c>
      <c r="VW45" t="n">
        <v>9.44997</v>
      </c>
      <c r="VX45" t="n">
        <v>9.476129999999999</v>
      </c>
      <c r="VY45" t="n">
        <v>9.496420000000001</v>
      </c>
      <c r="VZ45" t="n">
        <v>9.52613</v>
      </c>
      <c r="WA45" t="n">
        <v>9.555490000000001</v>
      </c>
      <c r="WB45" t="n">
        <v>9.57568</v>
      </c>
      <c r="WC45" t="n">
        <v>9.590619999999999</v>
      </c>
      <c r="WD45" t="n">
        <v>9.610720000000001</v>
      </c>
      <c r="WE45" t="n">
        <v>9.63153</v>
      </c>
      <c r="WF45" t="n">
        <v>9.64404</v>
      </c>
      <c r="WG45" t="n">
        <v>9.651770000000001</v>
      </c>
      <c r="WH45" t="n">
        <v>9.672790000000001</v>
      </c>
      <c r="WI45" t="n">
        <v>9.687799999999999</v>
      </c>
      <c r="WJ45" t="n">
        <v>9.695259999999999</v>
      </c>
      <c r="WK45" t="n">
        <v>9.707700000000001</v>
      </c>
      <c r="WL45" t="n">
        <v>9.72161</v>
      </c>
      <c r="WM45" t="n">
        <v>9.73428</v>
      </c>
      <c r="WN45" t="n">
        <v>9.758620000000001</v>
      </c>
      <c r="WO45" t="n">
        <v>9.77266</v>
      </c>
      <c r="WP45" t="n">
        <v>9.788449999999999</v>
      </c>
      <c r="WQ45" t="n">
        <v>9.79609</v>
      </c>
      <c r="WR45" t="n">
        <v>9.80968</v>
      </c>
      <c r="WS45" t="n">
        <v>9.8401</v>
      </c>
      <c r="WT45" t="n">
        <v>9.8622</v>
      </c>
      <c r="WU45" t="n">
        <v>9.880470000000001</v>
      </c>
      <c r="WV45" t="n">
        <v>9.89231</v>
      </c>
      <c r="WW45" t="n">
        <v>9.913460000000001</v>
      </c>
      <c r="WX45" t="n">
        <v>9.938319999999999</v>
      </c>
      <c r="WY45" t="n">
        <v>9.94525</v>
      </c>
      <c r="WZ45" t="n">
        <v>9.960039999999999</v>
      </c>
      <c r="XA45" t="n">
        <v>9.98268</v>
      </c>
      <c r="XB45" t="n">
        <v>9.99611</v>
      </c>
      <c r="XC45" t="n">
        <v>10.0317</v>
      </c>
      <c r="XD45" t="n">
        <v>10.0538</v>
      </c>
      <c r="XE45" t="n">
        <v>10.07813</v>
      </c>
      <c r="XF45" t="n">
        <v>10.10325</v>
      </c>
      <c r="XG45" t="n">
        <v>10.11749</v>
      </c>
      <c r="XH45" t="n">
        <v>10.1399</v>
      </c>
      <c r="XI45" t="n">
        <v>10.1745</v>
      </c>
      <c r="XJ45" t="n">
        <v>10.18995</v>
      </c>
      <c r="XK45" t="n">
        <v>10.22661</v>
      </c>
      <c r="XL45" t="n">
        <v>10.24238</v>
      </c>
      <c r="XM45" t="n">
        <v>10.25558</v>
      </c>
      <c r="XN45" t="n">
        <v>10.26756</v>
      </c>
      <c r="XO45" t="n">
        <v>10.29277</v>
      </c>
      <c r="XP45" t="n">
        <v>10.30533</v>
      </c>
      <c r="XQ45" t="n">
        <v>10.3154</v>
      </c>
      <c r="XR45" t="n">
        <v>10.32934</v>
      </c>
      <c r="XS45" t="n">
        <v>10.3532</v>
      </c>
      <c r="XT45" t="n">
        <v>10.37549</v>
      </c>
      <c r="XU45" t="n">
        <v>10.39015</v>
      </c>
      <c r="XV45" t="n">
        <v>10.40526</v>
      </c>
      <c r="XW45" t="n">
        <v>10.41872</v>
      </c>
      <c r="XX45" t="n">
        <v>10.4395</v>
      </c>
      <c r="XY45" t="n">
        <v>10.44552</v>
      </c>
      <c r="XZ45" t="n">
        <v>10.46523</v>
      </c>
      <c r="YA45" t="n">
        <v>10.48652</v>
      </c>
      <c r="YB45" t="n">
        <v>10.50418</v>
      </c>
      <c r="YC45" t="n">
        <v>10.53345</v>
      </c>
      <c r="YD45" t="n">
        <v>10.55609</v>
      </c>
      <c r="YE45" t="n">
        <v>10.56352</v>
      </c>
      <c r="YF45" t="n">
        <v>10.57551</v>
      </c>
      <c r="YG45" t="n">
        <v>10.59875</v>
      </c>
      <c r="YH45" t="n">
        <v>10.61396</v>
      </c>
      <c r="YI45" t="n">
        <v>10.62002</v>
      </c>
      <c r="YJ45" t="n">
        <v>10.62147</v>
      </c>
      <c r="YK45" t="n">
        <v>10.63989</v>
      </c>
      <c r="YL45" t="n">
        <v>10.65928</v>
      </c>
      <c r="YM45" t="n">
        <v>10.69644</v>
      </c>
      <c r="YN45" t="n">
        <v>10.72019</v>
      </c>
      <c r="YO45" t="n">
        <v>10.7389</v>
      </c>
      <c r="YP45" t="n">
        <v>10.75206</v>
      </c>
      <c r="YQ45" t="n">
        <v>10.77722</v>
      </c>
      <c r="YR45" t="n">
        <v>10.83432</v>
      </c>
      <c r="YS45" t="n">
        <v>10.8571</v>
      </c>
      <c r="YT45" t="n">
        <v>10.8777</v>
      </c>
      <c r="YU45" t="n">
        <v>10.89519</v>
      </c>
      <c r="YV45" t="n">
        <v>10.91478</v>
      </c>
      <c r="YW45" t="n">
        <v>10.94233</v>
      </c>
      <c r="YX45" t="n">
        <v>10.97627</v>
      </c>
      <c r="YY45" t="n">
        <v>11.01197</v>
      </c>
      <c r="YZ45" t="n">
        <v>11.03394</v>
      </c>
      <c r="ZA45" t="n">
        <v>11.04702</v>
      </c>
      <c r="ZB45" t="n">
        <v>11.0594</v>
      </c>
      <c r="ZC45" t="n">
        <v>11.07189</v>
      </c>
      <c r="ZD45" t="n">
        <v>11.09065</v>
      </c>
      <c r="ZE45" t="n">
        <v>11.12061</v>
      </c>
      <c r="ZF45" t="n">
        <v>11.15159</v>
      </c>
      <c r="ZG45" t="n">
        <v>11.17717</v>
      </c>
      <c r="ZH45" t="n">
        <v>11.20557</v>
      </c>
      <c r="ZI45" t="n">
        <v>11.23119</v>
      </c>
      <c r="ZJ45" t="n">
        <v>11.24992</v>
      </c>
      <c r="ZK45" t="n">
        <v>11.26552</v>
      </c>
      <c r="ZL45" t="n">
        <v>11.28159</v>
      </c>
      <c r="ZM45" t="n">
        <v>11.31424</v>
      </c>
      <c r="ZN45" t="n">
        <v>11.35933</v>
      </c>
      <c r="ZO45" t="n">
        <v>11.38577</v>
      </c>
      <c r="ZP45" t="n">
        <v>11.40712</v>
      </c>
      <c r="ZQ45" t="n">
        <v>11.41698</v>
      </c>
      <c r="ZR45" t="n">
        <v>11.43687</v>
      </c>
      <c r="ZS45" t="n">
        <v>11.4932</v>
      </c>
      <c r="ZT45" t="n">
        <v>11.51082</v>
      </c>
      <c r="ZU45" t="n">
        <v>11.53201</v>
      </c>
      <c r="ZV45" t="n">
        <v>11.56353</v>
      </c>
      <c r="ZW45" t="n">
        <v>11.59227</v>
      </c>
      <c r="ZX45" t="n">
        <v>11.60924</v>
      </c>
      <c r="ZY45" t="n">
        <v>11.61913</v>
      </c>
      <c r="ZZ45" t="n">
        <v>11.64231</v>
      </c>
      <c r="AAA45" t="n">
        <v>11.67431</v>
      </c>
      <c r="AAB45" t="n">
        <v>11.71408</v>
      </c>
      <c r="AAC45" t="n">
        <v>11.74718</v>
      </c>
      <c r="AAD45" t="n">
        <v>11.77746</v>
      </c>
      <c r="AAE45" t="n">
        <v>11.81605</v>
      </c>
      <c r="AAF45" t="n">
        <v>11.84705</v>
      </c>
      <c r="AAG45" t="n">
        <v>11.87708</v>
      </c>
      <c r="AAH45" t="n">
        <v>11.91261</v>
      </c>
      <c r="AAI45" t="n">
        <v>11.96804</v>
      </c>
      <c r="AAJ45" t="n">
        <v>12.0321</v>
      </c>
      <c r="AAK45" t="n">
        <v>12.06203</v>
      </c>
      <c r="AAL45" t="n">
        <v>12.08631</v>
      </c>
      <c r="AAM45" t="n">
        <v>12.13454</v>
      </c>
      <c r="AAN45" t="n">
        <v>12.16167</v>
      </c>
      <c r="AAO45" t="n">
        <v>12.18055</v>
      </c>
      <c r="AAP45" t="n">
        <v>12.19809</v>
      </c>
      <c r="AAQ45" t="n">
        <v>12.22111</v>
      </c>
      <c r="AAR45" t="n">
        <v>12.25376</v>
      </c>
      <c r="AAS45" t="n">
        <v>12.2958</v>
      </c>
      <c r="AAT45" t="n">
        <v>12.31888</v>
      </c>
      <c r="AAU45" t="n">
        <v>12.34641</v>
      </c>
      <c r="AAV45" t="n">
        <v>12.39044</v>
      </c>
      <c r="AAW45" t="n">
        <v>12.41471</v>
      </c>
      <c r="AAX45" t="n">
        <v>12.44909</v>
      </c>
      <c r="AAY45" t="n">
        <v>12.46377</v>
      </c>
      <c r="AAZ45" t="n">
        <v>12.48783</v>
      </c>
      <c r="ABA45" t="n">
        <v>12.49762</v>
      </c>
      <c r="ABB45" t="n">
        <v>12.54398</v>
      </c>
      <c r="ABC45" t="n">
        <v>12.56768</v>
      </c>
      <c r="ABD45" t="n">
        <v>12.59357</v>
      </c>
      <c r="ABE45" t="n">
        <v>12.61768</v>
      </c>
      <c r="ABF45" t="n">
        <v>12.64214</v>
      </c>
      <c r="ABG45" t="n">
        <v>12.6799</v>
      </c>
      <c r="ABH45" t="n">
        <v>12.71542</v>
      </c>
      <c r="ABI45" t="n">
        <v>12.76498</v>
      </c>
      <c r="ABJ45" t="n">
        <v>12.847</v>
      </c>
      <c r="ABK45" t="n">
        <v>12.90693</v>
      </c>
      <c r="ABL45" t="n">
        <v>12.93627</v>
      </c>
      <c r="ABM45" t="n">
        <v>12.96708</v>
      </c>
      <c r="ABN45" t="n">
        <v>13.00557</v>
      </c>
      <c r="ABO45" t="n">
        <v>13.04759</v>
      </c>
      <c r="ABP45" t="n">
        <v>13.08085</v>
      </c>
      <c r="ABQ45" t="n">
        <v>13.10878</v>
      </c>
      <c r="ABR45" t="n">
        <v>13.12125</v>
      </c>
      <c r="ABS45" t="n">
        <v>13.13802</v>
      </c>
      <c r="ABT45" t="n">
        <v>13.15283</v>
      </c>
      <c r="ABU45" t="n">
        <v>13.19999</v>
      </c>
      <c r="ABV45" t="n">
        <v>13.23246</v>
      </c>
      <c r="ABW45" t="n">
        <v>13.2415</v>
      </c>
      <c r="ABX45" t="n">
        <v>13.29613</v>
      </c>
      <c r="ABY45" t="n">
        <v>13.33618</v>
      </c>
      <c r="ABZ45" t="n">
        <v>13.39564</v>
      </c>
      <c r="ACA45" t="n">
        <v>13.41889</v>
      </c>
      <c r="ACB45" t="n">
        <v>13.44265</v>
      </c>
      <c r="ACC45" t="n">
        <v>13.45697</v>
      </c>
      <c r="ACD45" t="n">
        <v>13.48527</v>
      </c>
      <c r="ACE45" t="n">
        <v>13.51699</v>
      </c>
      <c r="ACF45" t="n">
        <v>13.54178</v>
      </c>
      <c r="ACG45" t="n">
        <v>13.55489</v>
      </c>
      <c r="ACH45" t="n">
        <v>13.57119</v>
      </c>
      <c r="ACI45" t="n">
        <v>13.59802</v>
      </c>
      <c r="ACJ45" t="n">
        <v>13.6185</v>
      </c>
      <c r="ACK45" t="n">
        <v>13.64362</v>
      </c>
      <c r="ACL45" t="n">
        <v>13.70513</v>
      </c>
      <c r="ACM45" t="n">
        <v>13.73682</v>
      </c>
      <c r="ACN45" t="n">
        <v>13.7722</v>
      </c>
      <c r="ACO45" t="n">
        <v>13.84857</v>
      </c>
      <c r="ACP45" t="n">
        <v>13.89374</v>
      </c>
      <c r="ACQ45" t="n">
        <v>13.91875</v>
      </c>
      <c r="ACR45" t="n">
        <v>13.95367</v>
      </c>
      <c r="ACS45" t="n">
        <v>13.97652</v>
      </c>
      <c r="ACT45" t="n">
        <v>14.01992</v>
      </c>
      <c r="ACU45" t="n">
        <v>14.06346</v>
      </c>
      <c r="ACV45" t="n">
        <v>14.08109</v>
      </c>
      <c r="ACW45" t="n">
        <v>14.10934</v>
      </c>
      <c r="ACX45" t="n">
        <v>14.12978</v>
      </c>
      <c r="ACY45" t="n">
        <v>14.15923</v>
      </c>
      <c r="ACZ45" t="n">
        <v>14.18739</v>
      </c>
      <c r="ADA45" t="n">
        <v>14.22778</v>
      </c>
      <c r="ADB45" t="n">
        <v>14.29504</v>
      </c>
      <c r="ADC45" t="n">
        <v>14.33585</v>
      </c>
      <c r="ADD45" t="n">
        <v>14.35457</v>
      </c>
      <c r="ADE45" t="n">
        <v>14.37646</v>
      </c>
      <c r="ADF45" t="n">
        <v>14.43461</v>
      </c>
      <c r="ADG45" t="n">
        <v>14.49998</v>
      </c>
      <c r="ADH45" t="n">
        <v>14.54148</v>
      </c>
      <c r="ADI45" t="n">
        <v>14.58998</v>
      </c>
      <c r="ADJ45" t="n">
        <v>14.62375</v>
      </c>
      <c r="ADK45" t="n">
        <v>14.66766</v>
      </c>
      <c r="ADL45" t="n">
        <v>14.72215</v>
      </c>
      <c r="ADM45" t="n">
        <v>14.78446</v>
      </c>
      <c r="ADN45" t="n">
        <v>14.82532</v>
      </c>
      <c r="ADO45" t="n">
        <v>14.85729</v>
      </c>
      <c r="ADP45" t="n">
        <v>14.90138</v>
      </c>
      <c r="ADQ45" t="n">
        <v>14.96792</v>
      </c>
      <c r="ADR45" t="n">
        <v>15.01551</v>
      </c>
      <c r="ADS45" t="n">
        <v>15.0391</v>
      </c>
      <c r="ADT45" t="n">
        <v>15.0805</v>
      </c>
      <c r="ADU45" t="n">
        <v>15.12194</v>
      </c>
      <c r="ADV45" t="n">
        <v>15.15657</v>
      </c>
      <c r="ADW45" t="n">
        <v>15.17389</v>
      </c>
      <c r="ADX45" t="n">
        <v>15.18303</v>
      </c>
      <c r="ADY45" t="n">
        <v>15.19581</v>
      </c>
      <c r="ADZ45" t="n">
        <v>15.24285</v>
      </c>
      <c r="AEA45" t="n">
        <v>15.27808</v>
      </c>
      <c r="AEB45" t="n">
        <v>15.31156</v>
      </c>
      <c r="AEC45" t="n">
        <v>15.36779</v>
      </c>
      <c r="AED45" t="n">
        <v>15.43724</v>
      </c>
      <c r="AEE45" t="n">
        <v>15.47526</v>
      </c>
      <c r="AEF45" t="n">
        <v>15.5276</v>
      </c>
      <c r="AEG45" t="n">
        <v>15.60207</v>
      </c>
      <c r="AEH45" t="n">
        <v>15.64335</v>
      </c>
      <c r="AEI45" t="n">
        <v>15.65826</v>
      </c>
      <c r="AEJ45" t="n">
        <v>15.67214</v>
      </c>
      <c r="AEK45" t="n">
        <v>15.73176</v>
      </c>
      <c r="AEL45" t="n">
        <v>15.77536</v>
      </c>
      <c r="AEM45" t="n">
        <v>15.7941</v>
      </c>
      <c r="AEN45" t="n">
        <v>15.83518</v>
      </c>
      <c r="AEO45" t="n">
        <v>15.88792</v>
      </c>
      <c r="AEP45" t="n">
        <v>15.92183</v>
      </c>
      <c r="AEQ45" t="n">
        <v>15.98093</v>
      </c>
      <c r="AER45" t="n">
        <v>16.07485</v>
      </c>
      <c r="AES45" t="n">
        <v>16.12033</v>
      </c>
      <c r="AET45" t="n">
        <v>16.18892</v>
      </c>
      <c r="AEU45" t="n">
        <v>16.2563</v>
      </c>
      <c r="AEV45" t="n">
        <v>16.29572</v>
      </c>
      <c r="AEW45" t="n">
        <v>16.34578</v>
      </c>
      <c r="AEX45" t="n">
        <v>16.40065</v>
      </c>
      <c r="AEY45" t="n">
        <v>16.43087</v>
      </c>
      <c r="AEZ45" t="n">
        <v>16.55337</v>
      </c>
      <c r="AFA45" t="n">
        <v>16.61656</v>
      </c>
      <c r="AFB45" t="n">
        <v>16.6597</v>
      </c>
      <c r="AFC45" t="n">
        <v>16.68238</v>
      </c>
      <c r="AFD45" t="n">
        <v>16.75082</v>
      </c>
      <c r="AFE45" t="n">
        <v>16.79193</v>
      </c>
      <c r="AFF45" t="n">
        <v>16.82553</v>
      </c>
      <c r="AFG45" t="n">
        <v>16.87634</v>
      </c>
      <c r="AFH45" t="n">
        <v>16.90901</v>
      </c>
      <c r="AFI45" t="n">
        <v>16.9641</v>
      </c>
      <c r="AFJ45" t="n">
        <v>16.99977</v>
      </c>
      <c r="AFK45" t="n">
        <v>17.06794</v>
      </c>
      <c r="AFL45" t="n">
        <v>17.13745</v>
      </c>
      <c r="AFM45" t="n">
        <v>17.18944</v>
      </c>
      <c r="AFN45" t="n">
        <v>17.24912</v>
      </c>
      <c r="AFO45" t="n">
        <v>17.30846</v>
      </c>
      <c r="AFP45" t="n">
        <v>17.38126</v>
      </c>
      <c r="AFQ45" t="n">
        <v>17.45562</v>
      </c>
      <c r="AFR45" t="n">
        <v>17.59599</v>
      </c>
      <c r="AFS45" t="n">
        <v>17.70762</v>
      </c>
      <c r="AFT45" t="n">
        <v>17.7613</v>
      </c>
      <c r="AFU45" t="n">
        <v>17.85384</v>
      </c>
      <c r="AFV45" t="n">
        <v>17.96066</v>
      </c>
      <c r="AFW45" t="n">
        <v>18.01343</v>
      </c>
      <c r="AFX45" t="n">
        <v>18.04696</v>
      </c>
      <c r="AFY45" t="n">
        <v>18.08299</v>
      </c>
      <c r="AFZ45" t="n">
        <v>18.11784</v>
      </c>
      <c r="AGA45" t="n">
        <v>18.16312</v>
      </c>
      <c r="AGB45" t="n">
        <v>18.23346</v>
      </c>
      <c r="AGC45" t="n">
        <v>18.35683</v>
      </c>
      <c r="AGD45" t="n">
        <v>18.49308</v>
      </c>
      <c r="AGE45" t="n">
        <v>18.583</v>
      </c>
      <c r="AGF45" t="n">
        <v>18.63982</v>
      </c>
      <c r="AGG45" t="n">
        <v>18.7501</v>
      </c>
      <c r="AGH45" t="n">
        <v>18.79049</v>
      </c>
      <c r="AGI45" t="n">
        <v>18.8756</v>
      </c>
      <c r="AGJ45" t="n">
        <v>18.99195</v>
      </c>
      <c r="AGK45" t="n">
        <v>19.10676</v>
      </c>
      <c r="AGL45" t="n">
        <v>19.24554</v>
      </c>
      <c r="AGM45" t="n">
        <v>19.32155</v>
      </c>
      <c r="AGN45" t="n">
        <v>19.37295</v>
      </c>
      <c r="AGO45" t="n">
        <v>19.40345</v>
      </c>
      <c r="AGP45" t="n">
        <v>19.50852</v>
      </c>
      <c r="AGQ45" t="n">
        <v>19.62332</v>
      </c>
      <c r="AGR45" t="n">
        <v>19.74876</v>
      </c>
      <c r="AGS45" t="n">
        <v>19.83556</v>
      </c>
      <c r="AGT45" t="n">
        <v>19.98134</v>
      </c>
      <c r="AGU45" t="n">
        <v>20.03675</v>
      </c>
      <c r="AGV45" t="n">
        <v>20.0935</v>
      </c>
      <c r="AGW45" t="n">
        <v>20.16733</v>
      </c>
      <c r="AGX45" t="n">
        <v>20.21116</v>
      </c>
      <c r="AGY45" t="n">
        <v>20.28382</v>
      </c>
      <c r="AGZ45" t="n">
        <v>20.42332</v>
      </c>
      <c r="AHA45" t="n">
        <v>20.49657</v>
      </c>
      <c r="AHB45" t="n">
        <v>20.57685</v>
      </c>
      <c r="AHC45" t="n">
        <v>20.77142</v>
      </c>
      <c r="AHD45" t="n">
        <v>20.8477</v>
      </c>
      <c r="AHE45" t="n">
        <v>20.95552</v>
      </c>
      <c r="AHF45" t="n">
        <v>21.08029</v>
      </c>
      <c r="AHG45" t="n">
        <v>21.16337</v>
      </c>
      <c r="AHH45" t="n">
        <v>21.36076</v>
      </c>
      <c r="AHI45" t="n">
        <v>21.55431</v>
      </c>
      <c r="AHJ45" t="n">
        <v>21.60698</v>
      </c>
      <c r="AHK45" t="n">
        <v>21.72233</v>
      </c>
      <c r="AHL45" t="n">
        <v>21.84304</v>
      </c>
      <c r="AHM45" t="n">
        <v>21.95693</v>
      </c>
      <c r="AHN45" t="n">
        <v>22.03164</v>
      </c>
      <c r="AHO45" t="n">
        <v>22.08069</v>
      </c>
      <c r="AHP45" t="n">
        <v>22.17353</v>
      </c>
      <c r="AHQ45" t="n">
        <v>22.30361</v>
      </c>
      <c r="AHR45" t="n">
        <v>22.45631</v>
      </c>
      <c r="AHS45" t="n">
        <v>22.58315</v>
      </c>
      <c r="AHT45" t="n">
        <v>22.72182</v>
      </c>
      <c r="AHU45" t="n">
        <v>22.84684</v>
      </c>
      <c r="AHV45" t="n">
        <v>22.89709</v>
      </c>
      <c r="AHW45" t="n">
        <v>22.99348</v>
      </c>
      <c r="AHX45" t="n">
        <v>23.13447</v>
      </c>
      <c r="AHY45" t="n">
        <v>23.25014</v>
      </c>
      <c r="AHZ45" t="n">
        <v>23.33776</v>
      </c>
      <c r="AIA45" t="n">
        <v>23.42513</v>
      </c>
      <c r="AIB45" t="n">
        <v>23.53758</v>
      </c>
      <c r="AIC45" t="n">
        <v>23.57768</v>
      </c>
      <c r="AID45" t="n">
        <v>23.71931</v>
      </c>
      <c r="AIE45" t="n">
        <v>23.91507</v>
      </c>
      <c r="AIF45" t="n">
        <v>24.03905</v>
      </c>
      <c r="AIG45" t="n">
        <v>24.09569</v>
      </c>
      <c r="AIH45" t="n">
        <v>24.1833</v>
      </c>
      <c r="AII45" t="n">
        <v>24.3682</v>
      </c>
      <c r="AIJ45" t="n">
        <v>24.51569</v>
      </c>
      <c r="AIK45" t="n">
        <v>24.64782</v>
      </c>
      <c r="AIL45" t="n">
        <v>24.78841</v>
      </c>
      <c r="AIM45" t="n">
        <v>24.87786</v>
      </c>
      <c r="AIN45" t="n">
        <v>24.95556</v>
      </c>
      <c r="AIO45" t="n">
        <v>25.01682</v>
      </c>
      <c r="AIP45" t="n">
        <v>25.13518</v>
      </c>
      <c r="AIQ45" t="n">
        <v>25.27077</v>
      </c>
      <c r="AIR45" t="n">
        <v>25.36374</v>
      </c>
      <c r="AIS45" t="n">
        <v>25.57114</v>
      </c>
      <c r="AIT45" t="n">
        <v>25.72842</v>
      </c>
      <c r="AIU45" t="n">
        <v>25.95053</v>
      </c>
      <c r="AIV45" t="n">
        <v>26.05711</v>
      </c>
      <c r="AIW45" t="n">
        <v>26.18328</v>
      </c>
      <c r="AIX45" t="n">
        <v>26.40617</v>
      </c>
      <c r="AIY45" t="n">
        <v>26.51956</v>
      </c>
      <c r="AIZ45" t="n">
        <v>26.6456</v>
      </c>
      <c r="AJA45" t="n">
        <v>26.79259</v>
      </c>
      <c r="AJB45" t="n">
        <v>26.87152</v>
      </c>
      <c r="AJC45" t="n">
        <v>26.96984</v>
      </c>
      <c r="AJD45" t="n">
        <v>27.15641</v>
      </c>
      <c r="AJE45" t="n">
        <v>27.52708</v>
      </c>
      <c r="AJF45" t="n">
        <v>27.77519</v>
      </c>
      <c r="AJG45" t="n">
        <v>27.97036</v>
      </c>
      <c r="AJH45" t="n">
        <v>28.10901</v>
      </c>
      <c r="AJI45" t="n">
        <v>28.23886</v>
      </c>
      <c r="AJJ45" t="n">
        <v>28.41858</v>
      </c>
      <c r="AJK45" t="n">
        <v>28.63241</v>
      </c>
      <c r="AJL45" t="n">
        <v>28.77361</v>
      </c>
      <c r="AJM45" t="n">
        <v>28.98</v>
      </c>
      <c r="AJN45" t="n">
        <v>29.22859</v>
      </c>
      <c r="AJO45" t="n">
        <v>29.42534</v>
      </c>
      <c r="AJP45" t="n">
        <v>29.64586</v>
      </c>
      <c r="AJQ45" t="n">
        <v>29.93</v>
      </c>
      <c r="AJR45" t="n">
        <v>30.03151</v>
      </c>
      <c r="AJS45" t="n">
        <v>30.29896</v>
      </c>
      <c r="AJT45" t="n">
        <v>30.73824</v>
      </c>
      <c r="AJU45" t="n">
        <v>31.13837</v>
      </c>
      <c r="AJV45" t="n">
        <v>31.49793</v>
      </c>
      <c r="AJW45" t="n">
        <v>31.7373</v>
      </c>
      <c r="AJX45" t="n">
        <v>31.97182</v>
      </c>
      <c r="AJY45" t="n">
        <v>32.22356</v>
      </c>
      <c r="AJZ45" t="n">
        <v>32.53752</v>
      </c>
      <c r="AKA45" t="n">
        <v>32.88039</v>
      </c>
      <c r="AKB45" t="n">
        <v>33.12299</v>
      </c>
      <c r="AKC45" t="n">
        <v>33.44318</v>
      </c>
      <c r="AKD45" t="n">
        <v>33.75977</v>
      </c>
      <c r="AKE45" t="n">
        <v>34.20551</v>
      </c>
      <c r="AKF45" t="n">
        <v>34.53653</v>
      </c>
      <c r="AKG45" t="n">
        <v>34.96212</v>
      </c>
      <c r="AKH45" t="n">
        <v>35.39882</v>
      </c>
      <c r="AKI45" t="n">
        <v>35.62361</v>
      </c>
      <c r="AKJ45" t="n">
        <v>36.03812</v>
      </c>
      <c r="AKK45" t="n">
        <v>36.42141</v>
      </c>
      <c r="AKL45" t="n">
        <v>36.93478</v>
      </c>
      <c r="AKM45" t="n">
        <v>37.74906</v>
      </c>
      <c r="AKN45" t="n">
        <v>38.24249</v>
      </c>
      <c r="AKO45" t="n">
        <v>38.85688</v>
      </c>
      <c r="AKP45" t="n">
        <v>39.63923</v>
      </c>
      <c r="AKQ45" t="n">
        <v>40.16929</v>
      </c>
      <c r="AKR45" t="n">
        <v>40.91903</v>
      </c>
      <c r="AKS45" t="n">
        <v>41.53303</v>
      </c>
      <c r="AKT45" t="n">
        <v>41.94912</v>
      </c>
      <c r="AKU45" t="n">
        <v>42.49331</v>
      </c>
      <c r="AKV45" t="n">
        <v>43.25366</v>
      </c>
      <c r="AKW45" t="n">
        <v>44.21585</v>
      </c>
      <c r="AKX45" t="n">
        <v>45.25404</v>
      </c>
      <c r="AKY45" t="n">
        <v>46.18678</v>
      </c>
      <c r="AKZ45" t="n">
        <v>47.17088</v>
      </c>
      <c r="ALA45" t="n">
        <v>48.2989</v>
      </c>
      <c r="ALB45" t="n">
        <v>49.15898</v>
      </c>
      <c r="ALC45" t="n">
        <v>50.61078</v>
      </c>
      <c r="ALD45" t="n">
        <v>51.97746</v>
      </c>
      <c r="ALE45" t="n">
        <v>53.42843</v>
      </c>
      <c r="ALF45" t="n">
        <v>55.49496</v>
      </c>
      <c r="ALG45" t="n">
        <v>58.05552</v>
      </c>
      <c r="ALH45" t="n">
        <v>59.75558</v>
      </c>
      <c r="ALI45" t="n">
        <v>61.65281</v>
      </c>
      <c r="ALJ45" t="n">
        <v>64.60862</v>
      </c>
      <c r="ALK45" t="n">
        <v>71.57293</v>
      </c>
      <c r="ALL45" t="n">
        <v>78.78067</v>
      </c>
      <c r="ALM45" t="n">
        <v>83.54331000000001</v>
      </c>
      <c r="ALN45" t="n">
        <v>95.62527</v>
      </c>
      <c r="ALO45" t="n">
        <v>118.19659</v>
      </c>
    </row>
    <row r="46">
      <c r="A46" t="inlineStr">
        <is>
          <t>Côte d'Ivoire</t>
        </is>
      </c>
      <c r="B46" t="inlineStr">
        <is>
          <t>CIV</t>
        </is>
      </c>
      <c r="C46" s="13">
        <f>AVERAGE(SI46,SJ46)</f>
        <v/>
      </c>
      <c r="D46" t="n">
        <v>0.8278</v>
      </c>
      <c r="E46" t="n">
        <v>1.04758</v>
      </c>
      <c r="F46" t="n">
        <v>1.17853</v>
      </c>
      <c r="G46" t="n">
        <v>1.28137</v>
      </c>
      <c r="H46" t="n">
        <v>1.36507</v>
      </c>
      <c r="I46" t="n">
        <v>1.40707</v>
      </c>
      <c r="J46" t="n">
        <v>1.42264</v>
      </c>
      <c r="K46" t="n">
        <v>1.45</v>
      </c>
      <c r="L46" t="n">
        <v>1.47557</v>
      </c>
      <c r="M46" t="n">
        <v>1.50901</v>
      </c>
      <c r="N46" t="n">
        <v>1.54391</v>
      </c>
      <c r="O46" t="n">
        <v>1.57269</v>
      </c>
      <c r="P46" t="n">
        <v>1.6078</v>
      </c>
      <c r="Q46" t="n">
        <v>1.63541</v>
      </c>
      <c r="R46" t="n">
        <v>1.65779</v>
      </c>
      <c r="S46" t="n">
        <v>1.68206</v>
      </c>
      <c r="T46" t="n">
        <v>1.69528</v>
      </c>
      <c r="U46" t="n">
        <v>1.711</v>
      </c>
      <c r="V46" t="n">
        <v>1.72548</v>
      </c>
      <c r="W46" t="n">
        <v>1.74264</v>
      </c>
      <c r="X46" t="n">
        <v>1.76196</v>
      </c>
      <c r="Y46" t="n">
        <v>1.78172</v>
      </c>
      <c r="Z46" t="n">
        <v>1.79264</v>
      </c>
      <c r="AA46" t="n">
        <v>1.80399</v>
      </c>
      <c r="AB46" t="n">
        <v>1.8157</v>
      </c>
      <c r="AC46" t="n">
        <v>1.82625</v>
      </c>
      <c r="AD46" t="n">
        <v>1.84035</v>
      </c>
      <c r="AE46" t="n">
        <v>1.85599</v>
      </c>
      <c r="AF46" t="n">
        <v>1.87671</v>
      </c>
      <c r="AG46" t="n">
        <v>1.89685</v>
      </c>
      <c r="AH46" t="n">
        <v>1.91735</v>
      </c>
      <c r="AI46" t="n">
        <v>1.93164</v>
      </c>
      <c r="AJ46" t="n">
        <v>1.94249</v>
      </c>
      <c r="AK46" t="n">
        <v>1.95153</v>
      </c>
      <c r="AL46" t="n">
        <v>1.96045</v>
      </c>
      <c r="AM46" t="n">
        <v>1.97816</v>
      </c>
      <c r="AN46" t="n">
        <v>1.99174</v>
      </c>
      <c r="AO46" t="n">
        <v>2.00289</v>
      </c>
      <c r="AP46" t="n">
        <v>2.02036</v>
      </c>
      <c r="AQ46" t="n">
        <v>2.02914</v>
      </c>
      <c r="AR46" t="n">
        <v>2.04235</v>
      </c>
      <c r="AS46" t="n">
        <v>2.0557</v>
      </c>
      <c r="AT46" t="n">
        <v>2.06356</v>
      </c>
      <c r="AU46" t="n">
        <v>2.07329</v>
      </c>
      <c r="AV46" t="n">
        <v>2.08845</v>
      </c>
      <c r="AW46" t="n">
        <v>2.10026</v>
      </c>
      <c r="AX46" t="n">
        <v>2.11235</v>
      </c>
      <c r="AY46" t="n">
        <v>2.12791</v>
      </c>
      <c r="AZ46" t="n">
        <v>2.13473</v>
      </c>
      <c r="BA46" t="n">
        <v>2.14399</v>
      </c>
      <c r="BB46" t="n">
        <v>2.14976</v>
      </c>
      <c r="BC46" t="n">
        <v>2.16111</v>
      </c>
      <c r="BD46" t="n">
        <v>2.16988</v>
      </c>
      <c r="BE46" t="n">
        <v>2.17818</v>
      </c>
      <c r="BF46" t="n">
        <v>2.19126</v>
      </c>
      <c r="BG46" t="n">
        <v>2.20719</v>
      </c>
      <c r="BH46" t="n">
        <v>2.22008</v>
      </c>
      <c r="BI46" t="n">
        <v>2.23325</v>
      </c>
      <c r="BJ46" t="n">
        <v>2.24764</v>
      </c>
      <c r="BK46" t="n">
        <v>2.26013</v>
      </c>
      <c r="BL46" t="n">
        <v>2.26743</v>
      </c>
      <c r="BM46" t="n">
        <v>2.28204</v>
      </c>
      <c r="BN46" t="n">
        <v>2.29271</v>
      </c>
      <c r="BO46" t="n">
        <v>2.29806</v>
      </c>
      <c r="BP46" t="n">
        <v>2.3068</v>
      </c>
      <c r="BQ46" t="n">
        <v>2.31243</v>
      </c>
      <c r="BR46" t="n">
        <v>2.31929</v>
      </c>
      <c r="BS46" t="n">
        <v>2.33114</v>
      </c>
      <c r="BT46" t="n">
        <v>2.33634</v>
      </c>
      <c r="BU46" t="n">
        <v>2.34469</v>
      </c>
      <c r="BV46" t="n">
        <v>2.35578</v>
      </c>
      <c r="BW46" t="n">
        <v>2.36259</v>
      </c>
      <c r="BX46" t="n">
        <v>2.36878</v>
      </c>
      <c r="BY46" t="n">
        <v>2.38082</v>
      </c>
      <c r="BZ46" t="n">
        <v>2.39094</v>
      </c>
      <c r="CA46" t="n">
        <v>2.4031</v>
      </c>
      <c r="CB46" t="n">
        <v>2.41455</v>
      </c>
      <c r="CC46" t="n">
        <v>2.42928</v>
      </c>
      <c r="CD46" t="n">
        <v>2.43534</v>
      </c>
      <c r="CE46" t="n">
        <v>2.44062</v>
      </c>
      <c r="CF46" t="n">
        <v>2.44538</v>
      </c>
      <c r="CG46" t="n">
        <v>2.44923</v>
      </c>
      <c r="CH46" t="n">
        <v>2.45265</v>
      </c>
      <c r="CI46" t="n">
        <v>2.45974</v>
      </c>
      <c r="CJ46" t="n">
        <v>2.46893</v>
      </c>
      <c r="CK46" t="n">
        <v>2.47452</v>
      </c>
      <c r="CL46" t="n">
        <v>2.47799</v>
      </c>
      <c r="CM46" t="n">
        <v>2.48515</v>
      </c>
      <c r="CN46" t="n">
        <v>2.49566</v>
      </c>
      <c r="CO46" t="n">
        <v>2.50291</v>
      </c>
      <c r="CP46" t="n">
        <v>2.50983</v>
      </c>
      <c r="CQ46" t="n">
        <v>2.51529</v>
      </c>
      <c r="CR46" t="n">
        <v>2.52511</v>
      </c>
      <c r="CS46" t="n">
        <v>2.53341</v>
      </c>
      <c r="CT46" t="n">
        <v>2.53967</v>
      </c>
      <c r="CU46" t="n">
        <v>2.54606</v>
      </c>
      <c r="CV46" t="n">
        <v>2.55105</v>
      </c>
      <c r="CW46" t="n">
        <v>2.56107</v>
      </c>
      <c r="CX46" t="n">
        <v>2.56824</v>
      </c>
      <c r="CY46" t="n">
        <v>2.57256</v>
      </c>
      <c r="CZ46" t="n">
        <v>2.5779</v>
      </c>
      <c r="DA46" t="n">
        <v>2.58394</v>
      </c>
      <c r="DB46" t="n">
        <v>2.59023</v>
      </c>
      <c r="DC46" t="n">
        <v>2.59547</v>
      </c>
      <c r="DD46" t="n">
        <v>2.60331</v>
      </c>
      <c r="DE46" t="n">
        <v>2.60925</v>
      </c>
      <c r="DF46" t="n">
        <v>2.6137</v>
      </c>
      <c r="DG46" t="n">
        <v>2.62079</v>
      </c>
      <c r="DH46" t="n">
        <v>2.62817</v>
      </c>
      <c r="DI46" t="n">
        <v>2.64073</v>
      </c>
      <c r="DJ46" t="n">
        <v>2.64699</v>
      </c>
      <c r="DK46" t="n">
        <v>2.65578</v>
      </c>
      <c r="DL46" t="n">
        <v>2.66417</v>
      </c>
      <c r="DM46" t="n">
        <v>2.67187</v>
      </c>
      <c r="DN46" t="n">
        <v>2.67601</v>
      </c>
      <c r="DO46" t="n">
        <v>2.68031</v>
      </c>
      <c r="DP46" t="n">
        <v>2.68869</v>
      </c>
      <c r="DQ46" t="n">
        <v>2.69695</v>
      </c>
      <c r="DR46" t="n">
        <v>2.70354</v>
      </c>
      <c r="DS46" t="n">
        <v>2.71404</v>
      </c>
      <c r="DT46" t="n">
        <v>2.72586</v>
      </c>
      <c r="DU46" t="n">
        <v>2.73436</v>
      </c>
      <c r="DV46" t="n">
        <v>2.74185</v>
      </c>
      <c r="DW46" t="n">
        <v>2.74984</v>
      </c>
      <c r="DX46" t="n">
        <v>2.75898</v>
      </c>
      <c r="DY46" t="n">
        <v>2.76534</v>
      </c>
      <c r="DZ46" t="n">
        <v>2.77383</v>
      </c>
      <c r="EA46" t="n">
        <v>2.7792</v>
      </c>
      <c r="EB46" t="n">
        <v>2.78309</v>
      </c>
      <c r="EC46" t="n">
        <v>2.78736</v>
      </c>
      <c r="ED46" t="n">
        <v>2.79157</v>
      </c>
      <c r="EE46" t="n">
        <v>2.79762</v>
      </c>
      <c r="EF46" t="n">
        <v>2.80367</v>
      </c>
      <c r="EG46" t="n">
        <v>2.8085</v>
      </c>
      <c r="EH46" t="n">
        <v>2.81412</v>
      </c>
      <c r="EI46" t="n">
        <v>2.82098</v>
      </c>
      <c r="EJ46" t="n">
        <v>2.82505</v>
      </c>
      <c r="EK46" t="n">
        <v>2.83145</v>
      </c>
      <c r="EL46" t="n">
        <v>2.84112</v>
      </c>
      <c r="EM46" t="n">
        <v>2.84723</v>
      </c>
      <c r="EN46" t="n">
        <v>2.85336</v>
      </c>
      <c r="EO46" t="n">
        <v>2.86019</v>
      </c>
      <c r="EP46" t="n">
        <v>2.87007</v>
      </c>
      <c r="EQ46" t="n">
        <v>2.87507</v>
      </c>
      <c r="ER46" t="n">
        <v>2.88173</v>
      </c>
      <c r="ES46" t="n">
        <v>2.88663</v>
      </c>
      <c r="ET46" t="n">
        <v>2.89233</v>
      </c>
      <c r="EU46" t="n">
        <v>2.89842</v>
      </c>
      <c r="EV46" t="n">
        <v>2.90403</v>
      </c>
      <c r="EW46" t="n">
        <v>2.90955</v>
      </c>
      <c r="EX46" t="n">
        <v>2.91269</v>
      </c>
      <c r="EY46" t="n">
        <v>2.91712</v>
      </c>
      <c r="EZ46" t="n">
        <v>2.92251</v>
      </c>
      <c r="FA46" t="n">
        <v>2.92701</v>
      </c>
      <c r="FB46" t="n">
        <v>2.93291</v>
      </c>
      <c r="FC46" t="n">
        <v>2.94101</v>
      </c>
      <c r="FD46" t="n">
        <v>2.94821</v>
      </c>
      <c r="FE46" t="n">
        <v>2.95281</v>
      </c>
      <c r="FF46" t="n">
        <v>2.95911</v>
      </c>
      <c r="FG46" t="n">
        <v>2.96467</v>
      </c>
      <c r="FH46" t="n">
        <v>2.97368</v>
      </c>
      <c r="FI46" t="n">
        <v>2.98301</v>
      </c>
      <c r="FJ46" t="n">
        <v>2.98815</v>
      </c>
      <c r="FK46" t="n">
        <v>2.99196</v>
      </c>
      <c r="FL46" t="n">
        <v>2.99615</v>
      </c>
      <c r="FM46" t="n">
        <v>3.00064</v>
      </c>
      <c r="FN46" t="n">
        <v>3.00622</v>
      </c>
      <c r="FO46" t="n">
        <v>3.01153</v>
      </c>
      <c r="FP46" t="n">
        <v>3.01656</v>
      </c>
      <c r="FQ46" t="n">
        <v>3.02164</v>
      </c>
      <c r="FR46" t="n">
        <v>3.0312</v>
      </c>
      <c r="FS46" t="n">
        <v>3.04223</v>
      </c>
      <c r="FT46" t="n">
        <v>3.0472</v>
      </c>
      <c r="FU46" t="n">
        <v>3.05193</v>
      </c>
      <c r="FV46" t="n">
        <v>3.05854</v>
      </c>
      <c r="FW46" t="n">
        <v>3.06719</v>
      </c>
      <c r="FX46" t="n">
        <v>3.07668</v>
      </c>
      <c r="FY46" t="n">
        <v>3.08254</v>
      </c>
      <c r="FZ46" t="n">
        <v>3.08825</v>
      </c>
      <c r="GA46" t="n">
        <v>3.09498</v>
      </c>
      <c r="GB46" t="n">
        <v>3.10201</v>
      </c>
      <c r="GC46" t="n">
        <v>3.10543</v>
      </c>
      <c r="GD46" t="n">
        <v>3.11063</v>
      </c>
      <c r="GE46" t="n">
        <v>3.11915</v>
      </c>
      <c r="GF46" t="n">
        <v>3.1252</v>
      </c>
      <c r="GG46" t="n">
        <v>3.1322</v>
      </c>
      <c r="GH46" t="n">
        <v>3.13736</v>
      </c>
      <c r="GI46" t="n">
        <v>3.14511</v>
      </c>
      <c r="GJ46" t="n">
        <v>3.15218</v>
      </c>
      <c r="GK46" t="n">
        <v>3.1545</v>
      </c>
      <c r="GL46" t="n">
        <v>3.15888</v>
      </c>
      <c r="GM46" t="n">
        <v>3.16364</v>
      </c>
      <c r="GN46" t="n">
        <v>3.16604</v>
      </c>
      <c r="GO46" t="n">
        <v>3.17094</v>
      </c>
      <c r="GP46" t="n">
        <v>3.17807</v>
      </c>
      <c r="GQ46" t="n">
        <v>3.18611</v>
      </c>
      <c r="GR46" t="n">
        <v>3.19018</v>
      </c>
      <c r="GS46" t="n">
        <v>3.19519</v>
      </c>
      <c r="GT46" t="n">
        <v>3.202</v>
      </c>
      <c r="GU46" t="n">
        <v>3.20781</v>
      </c>
      <c r="GV46" t="n">
        <v>3.21358</v>
      </c>
      <c r="GW46" t="n">
        <v>3.21967</v>
      </c>
      <c r="GX46" t="n">
        <v>3.22647</v>
      </c>
      <c r="GY46" t="n">
        <v>3.23226</v>
      </c>
      <c r="GZ46" t="n">
        <v>3.2349</v>
      </c>
      <c r="HA46" t="n">
        <v>3.24021</v>
      </c>
      <c r="HB46" t="n">
        <v>3.2466</v>
      </c>
      <c r="HC46" t="n">
        <v>3.25031</v>
      </c>
      <c r="HD46" t="n">
        <v>3.25591</v>
      </c>
      <c r="HE46" t="n">
        <v>3.26087</v>
      </c>
      <c r="HF46" t="n">
        <v>3.26509</v>
      </c>
      <c r="HG46" t="n">
        <v>3.2718</v>
      </c>
      <c r="HH46" t="n">
        <v>3.27943</v>
      </c>
      <c r="HI46" t="n">
        <v>3.28719</v>
      </c>
      <c r="HJ46" t="n">
        <v>3.29473</v>
      </c>
      <c r="HK46" t="n">
        <v>3.3046</v>
      </c>
      <c r="HL46" t="n">
        <v>3.31292</v>
      </c>
      <c r="HM46" t="n">
        <v>3.31986</v>
      </c>
      <c r="HN46" t="n">
        <v>3.32334</v>
      </c>
      <c r="HO46" t="n">
        <v>3.32849</v>
      </c>
      <c r="HP46" t="n">
        <v>3.3364</v>
      </c>
      <c r="HQ46" t="n">
        <v>3.34252</v>
      </c>
      <c r="HR46" t="n">
        <v>3.34938</v>
      </c>
      <c r="HS46" t="n">
        <v>3.35578</v>
      </c>
      <c r="HT46" t="n">
        <v>3.36349</v>
      </c>
      <c r="HU46" t="n">
        <v>3.37058</v>
      </c>
      <c r="HV46" t="n">
        <v>3.38196</v>
      </c>
      <c r="HW46" t="n">
        <v>3.39045</v>
      </c>
      <c r="HX46" t="n">
        <v>3.39687</v>
      </c>
      <c r="HY46" t="n">
        <v>3.40139</v>
      </c>
      <c r="HZ46" t="n">
        <v>3.41036</v>
      </c>
      <c r="IA46" t="n">
        <v>3.41657</v>
      </c>
      <c r="IB46" t="n">
        <v>3.42586</v>
      </c>
      <c r="IC46" t="n">
        <v>3.43591</v>
      </c>
      <c r="ID46" t="n">
        <v>3.44008</v>
      </c>
      <c r="IE46" t="n">
        <v>3.4469</v>
      </c>
      <c r="IF46" t="n">
        <v>3.45328</v>
      </c>
      <c r="IG46" t="n">
        <v>3.45906</v>
      </c>
      <c r="IH46" t="n">
        <v>3.46576</v>
      </c>
      <c r="II46" t="n">
        <v>3.47204</v>
      </c>
      <c r="IJ46" t="n">
        <v>3.47871</v>
      </c>
      <c r="IK46" t="n">
        <v>3.48486</v>
      </c>
      <c r="IL46" t="n">
        <v>3.49151</v>
      </c>
      <c r="IM46" t="n">
        <v>3.49798</v>
      </c>
      <c r="IN46" t="n">
        <v>3.50595</v>
      </c>
      <c r="IO46" t="n">
        <v>3.51386</v>
      </c>
      <c r="IP46" t="n">
        <v>3.51872</v>
      </c>
      <c r="IQ46" t="n">
        <v>3.52459</v>
      </c>
      <c r="IR46" t="n">
        <v>3.53196</v>
      </c>
      <c r="IS46" t="n">
        <v>3.53904</v>
      </c>
      <c r="IT46" t="n">
        <v>3.54587</v>
      </c>
      <c r="IU46" t="n">
        <v>3.55093</v>
      </c>
      <c r="IV46" t="n">
        <v>3.55672</v>
      </c>
      <c r="IW46" t="n">
        <v>3.5622</v>
      </c>
      <c r="IX46" t="n">
        <v>3.5692</v>
      </c>
      <c r="IY46" t="n">
        <v>3.57492</v>
      </c>
      <c r="IZ46" t="n">
        <v>3.57835</v>
      </c>
      <c r="JA46" t="n">
        <v>3.58389</v>
      </c>
      <c r="JB46" t="n">
        <v>3.59124</v>
      </c>
      <c r="JC46" t="n">
        <v>3.60105</v>
      </c>
      <c r="JD46" t="n">
        <v>3.60621</v>
      </c>
      <c r="JE46" t="n">
        <v>3.61062</v>
      </c>
      <c r="JF46" t="n">
        <v>3.61709</v>
      </c>
      <c r="JG46" t="n">
        <v>3.62657</v>
      </c>
      <c r="JH46" t="n">
        <v>3.6328</v>
      </c>
      <c r="JI46" t="n">
        <v>3.6396</v>
      </c>
      <c r="JJ46" t="n">
        <v>3.64286</v>
      </c>
      <c r="JK46" t="n">
        <v>3.64675</v>
      </c>
      <c r="JL46" t="n">
        <v>3.65534</v>
      </c>
      <c r="JM46" t="n">
        <v>3.65858</v>
      </c>
      <c r="JN46" t="n">
        <v>3.66146</v>
      </c>
      <c r="JO46" t="n">
        <v>3.66766</v>
      </c>
      <c r="JP46" t="n">
        <v>3.67227</v>
      </c>
      <c r="JQ46" t="n">
        <v>3.67779</v>
      </c>
      <c r="JR46" t="n">
        <v>3.6852</v>
      </c>
      <c r="JS46" t="n">
        <v>3.69354</v>
      </c>
      <c r="JT46" t="n">
        <v>3.70046</v>
      </c>
      <c r="JU46" t="n">
        <v>3.70793</v>
      </c>
      <c r="JV46" t="n">
        <v>3.71329</v>
      </c>
      <c r="JW46" t="n">
        <v>3.71756</v>
      </c>
      <c r="JX46" t="n">
        <v>3.72812</v>
      </c>
      <c r="JY46" t="n">
        <v>3.73636</v>
      </c>
      <c r="JZ46" t="n">
        <v>3.74305</v>
      </c>
      <c r="KA46" t="n">
        <v>3.75227</v>
      </c>
      <c r="KB46" t="n">
        <v>3.75783</v>
      </c>
      <c r="KC46" t="n">
        <v>3.76171</v>
      </c>
      <c r="KD46" t="n">
        <v>3.76553</v>
      </c>
      <c r="KE46" t="n">
        <v>3.77174</v>
      </c>
      <c r="KF46" t="n">
        <v>3.77812</v>
      </c>
      <c r="KG46" t="n">
        <v>3.78138</v>
      </c>
      <c r="KH46" t="n">
        <v>3.78544</v>
      </c>
      <c r="KI46" t="n">
        <v>3.79113</v>
      </c>
      <c r="KJ46" t="n">
        <v>3.7967</v>
      </c>
      <c r="KK46" t="n">
        <v>3.80225</v>
      </c>
      <c r="KL46" t="n">
        <v>3.81185</v>
      </c>
      <c r="KM46" t="n">
        <v>3.81981</v>
      </c>
      <c r="KN46" t="n">
        <v>3.82637</v>
      </c>
      <c r="KO46" t="n">
        <v>3.83006</v>
      </c>
      <c r="KP46" t="n">
        <v>3.83366</v>
      </c>
      <c r="KQ46" t="n">
        <v>3.8406</v>
      </c>
      <c r="KR46" t="n">
        <v>3.84529</v>
      </c>
      <c r="KS46" t="n">
        <v>3.85258</v>
      </c>
      <c r="KT46" t="n">
        <v>3.85802</v>
      </c>
      <c r="KU46" t="n">
        <v>3.86111</v>
      </c>
      <c r="KV46" t="n">
        <v>3.86474</v>
      </c>
      <c r="KW46" t="n">
        <v>3.87071</v>
      </c>
      <c r="KX46" t="n">
        <v>3.87685</v>
      </c>
      <c r="KY46" t="n">
        <v>3.88021</v>
      </c>
      <c r="KZ46" t="n">
        <v>3.88734</v>
      </c>
      <c r="LA46" t="n">
        <v>3.8948</v>
      </c>
      <c r="LB46" t="n">
        <v>3.89984</v>
      </c>
      <c r="LC46" t="n">
        <v>3.90622</v>
      </c>
      <c r="LD46" t="n">
        <v>3.91071</v>
      </c>
      <c r="LE46" t="n">
        <v>3.91606</v>
      </c>
      <c r="LF46" t="n">
        <v>3.92269</v>
      </c>
      <c r="LG46" t="n">
        <v>3.92922</v>
      </c>
      <c r="LH46" t="n">
        <v>3.93554</v>
      </c>
      <c r="LI46" t="n">
        <v>3.94258</v>
      </c>
      <c r="LJ46" t="n">
        <v>3.95084</v>
      </c>
      <c r="LK46" t="n">
        <v>3.95888</v>
      </c>
      <c r="LL46" t="n">
        <v>3.96468</v>
      </c>
      <c r="LM46" t="n">
        <v>3.96969</v>
      </c>
      <c r="LN46" t="n">
        <v>3.97714</v>
      </c>
      <c r="LO46" t="n">
        <v>3.9818</v>
      </c>
      <c r="LP46" t="n">
        <v>3.99135</v>
      </c>
      <c r="LQ46" t="n">
        <v>3.9969</v>
      </c>
      <c r="LR46" t="n">
        <v>4.00378</v>
      </c>
      <c r="LS46" t="n">
        <v>4.00882</v>
      </c>
      <c r="LT46" t="n">
        <v>4.01482</v>
      </c>
      <c r="LU46" t="n">
        <v>4.01982</v>
      </c>
      <c r="LV46" t="n">
        <v>4.02455</v>
      </c>
      <c r="LW46" t="n">
        <v>4.03555</v>
      </c>
      <c r="LX46" t="n">
        <v>4.04147</v>
      </c>
      <c r="LY46" t="n">
        <v>4.04609</v>
      </c>
      <c r="LZ46" t="n">
        <v>4.05021</v>
      </c>
      <c r="MA46" t="n">
        <v>4.05461</v>
      </c>
      <c r="MB46" t="n">
        <v>4.06315</v>
      </c>
      <c r="MC46" t="n">
        <v>4.06996</v>
      </c>
      <c r="MD46" t="n">
        <v>4.07838</v>
      </c>
      <c r="ME46" t="n">
        <v>4.08439</v>
      </c>
      <c r="MF46" t="n">
        <v>4.0877</v>
      </c>
      <c r="MG46" t="n">
        <v>4.09427</v>
      </c>
      <c r="MH46" t="n">
        <v>4.10113</v>
      </c>
      <c r="MI46" t="n">
        <v>4.1075</v>
      </c>
      <c r="MJ46" t="n">
        <v>4.1122</v>
      </c>
      <c r="MK46" t="n">
        <v>4.11777</v>
      </c>
      <c r="ML46" t="n">
        <v>4.12368</v>
      </c>
      <c r="MM46" t="n">
        <v>4.12634</v>
      </c>
      <c r="MN46" t="n">
        <v>4.1296</v>
      </c>
      <c r="MO46" t="n">
        <v>4.1388</v>
      </c>
      <c r="MP46" t="n">
        <v>4.14459</v>
      </c>
      <c r="MQ46" t="n">
        <v>4.14634</v>
      </c>
      <c r="MR46" t="n">
        <v>4.14907</v>
      </c>
      <c r="MS46" t="n">
        <v>4.15239</v>
      </c>
      <c r="MT46" t="n">
        <v>4.15692</v>
      </c>
      <c r="MU46" t="n">
        <v>4.16044</v>
      </c>
      <c r="MV46" t="n">
        <v>4.16578</v>
      </c>
      <c r="MW46" t="n">
        <v>4.17254</v>
      </c>
      <c r="MX46" t="n">
        <v>4.17684</v>
      </c>
      <c r="MY46" t="n">
        <v>4.18187</v>
      </c>
      <c r="MZ46" t="n">
        <v>4.18852</v>
      </c>
      <c r="NA46" t="n">
        <v>4.19555</v>
      </c>
      <c r="NB46" t="n">
        <v>4.20125</v>
      </c>
      <c r="NC46" t="n">
        <v>4.20788</v>
      </c>
      <c r="ND46" t="n">
        <v>4.21653</v>
      </c>
      <c r="NE46" t="n">
        <v>4.22322</v>
      </c>
      <c r="NF46" t="n">
        <v>4.22711</v>
      </c>
      <c r="NG46" t="n">
        <v>4.23433</v>
      </c>
      <c r="NH46" t="n">
        <v>4.24149</v>
      </c>
      <c r="NI46" t="n">
        <v>4.24769</v>
      </c>
      <c r="NJ46" t="n">
        <v>4.25597</v>
      </c>
      <c r="NK46" t="n">
        <v>4.26367</v>
      </c>
      <c r="NL46" t="n">
        <v>4.27163</v>
      </c>
      <c r="NM46" t="n">
        <v>4.27501</v>
      </c>
      <c r="NN46" t="n">
        <v>4.28181</v>
      </c>
      <c r="NO46" t="n">
        <v>4.29031</v>
      </c>
      <c r="NP46" t="n">
        <v>4.29765</v>
      </c>
      <c r="NQ46" t="n">
        <v>4.30513</v>
      </c>
      <c r="NR46" t="n">
        <v>4.3108</v>
      </c>
      <c r="NS46" t="n">
        <v>4.31469</v>
      </c>
      <c r="NT46" t="n">
        <v>4.32664</v>
      </c>
      <c r="NU46" t="n">
        <v>4.33592</v>
      </c>
      <c r="NV46" t="n">
        <v>4.34158</v>
      </c>
      <c r="NW46" t="n">
        <v>4.34458</v>
      </c>
      <c r="NX46" t="n">
        <v>4.3525</v>
      </c>
      <c r="NY46" t="n">
        <v>4.36104</v>
      </c>
      <c r="NZ46" t="n">
        <v>4.36702</v>
      </c>
      <c r="OA46" t="n">
        <v>4.3758</v>
      </c>
      <c r="OB46" t="n">
        <v>4.37992</v>
      </c>
      <c r="OC46" t="n">
        <v>4.3852</v>
      </c>
      <c r="OD46" t="n">
        <v>4.38943</v>
      </c>
      <c r="OE46" t="n">
        <v>4.39363</v>
      </c>
      <c r="OF46" t="n">
        <v>4.40056</v>
      </c>
      <c r="OG46" t="n">
        <v>4.40613</v>
      </c>
      <c r="OH46" t="n">
        <v>4.41038</v>
      </c>
      <c r="OI46" t="n">
        <v>4.41527</v>
      </c>
      <c r="OJ46" t="n">
        <v>4.41869</v>
      </c>
      <c r="OK46" t="n">
        <v>4.42352</v>
      </c>
      <c r="OL46" t="n">
        <v>4.43027</v>
      </c>
      <c r="OM46" t="n">
        <v>4.43741</v>
      </c>
      <c r="ON46" t="n">
        <v>4.44423</v>
      </c>
      <c r="OO46" t="n">
        <v>4.4492</v>
      </c>
      <c r="OP46" t="n">
        <v>4.45403</v>
      </c>
      <c r="OQ46" t="n">
        <v>4.46337</v>
      </c>
      <c r="OR46" t="n">
        <v>4.46772</v>
      </c>
      <c r="OS46" t="n">
        <v>4.47483</v>
      </c>
      <c r="OT46" t="n">
        <v>4.48577</v>
      </c>
      <c r="OU46" t="n">
        <v>4.49392</v>
      </c>
      <c r="OV46" t="n">
        <v>4.50323</v>
      </c>
      <c r="OW46" t="n">
        <v>4.51055</v>
      </c>
      <c r="OX46" t="n">
        <v>4.51406</v>
      </c>
      <c r="OY46" t="n">
        <v>4.52097</v>
      </c>
      <c r="OZ46" t="n">
        <v>4.52688</v>
      </c>
      <c r="PA46" t="n">
        <v>4.53586</v>
      </c>
      <c r="PB46" t="n">
        <v>4.54514</v>
      </c>
      <c r="PC46" t="n">
        <v>4.55321</v>
      </c>
      <c r="PD46" t="n">
        <v>4.55812</v>
      </c>
      <c r="PE46" t="n">
        <v>4.56581</v>
      </c>
      <c r="PF46" t="n">
        <v>4.57478</v>
      </c>
      <c r="PG46" t="n">
        <v>4.58066</v>
      </c>
      <c r="PH46" t="n">
        <v>4.58525</v>
      </c>
      <c r="PI46" t="n">
        <v>4.58945</v>
      </c>
      <c r="PJ46" t="n">
        <v>4.59407</v>
      </c>
      <c r="PK46" t="n">
        <v>4.59778</v>
      </c>
      <c r="PL46" t="n">
        <v>4.60324</v>
      </c>
      <c r="PM46" t="n">
        <v>4.60857</v>
      </c>
      <c r="PN46" t="n">
        <v>4.6154</v>
      </c>
      <c r="PO46" t="n">
        <v>4.62288</v>
      </c>
      <c r="PP46" t="n">
        <v>4.63091</v>
      </c>
      <c r="PQ46" t="n">
        <v>4.63739</v>
      </c>
      <c r="PR46" t="n">
        <v>4.64481</v>
      </c>
      <c r="PS46" t="n">
        <v>4.65225</v>
      </c>
      <c r="PT46" t="n">
        <v>4.65853</v>
      </c>
      <c r="PU46" t="n">
        <v>4.66083</v>
      </c>
      <c r="PV46" t="n">
        <v>4.6672</v>
      </c>
      <c r="PW46" t="n">
        <v>4.67431</v>
      </c>
      <c r="PX46" t="n">
        <v>4.68065</v>
      </c>
      <c r="PY46" t="n">
        <v>4.68701</v>
      </c>
      <c r="PZ46" t="n">
        <v>4.69287</v>
      </c>
      <c r="QA46" t="n">
        <v>4.70125</v>
      </c>
      <c r="QB46" t="n">
        <v>4.71233</v>
      </c>
      <c r="QC46" t="n">
        <v>4.72312</v>
      </c>
      <c r="QD46" t="n">
        <v>4.73183</v>
      </c>
      <c r="QE46" t="n">
        <v>4.7404</v>
      </c>
      <c r="QF46" t="n">
        <v>4.74628</v>
      </c>
      <c r="QG46" t="n">
        <v>4.75273</v>
      </c>
      <c r="QH46" t="n">
        <v>4.75804</v>
      </c>
      <c r="QI46" t="n">
        <v>4.76496</v>
      </c>
      <c r="QJ46" t="n">
        <v>4.77411</v>
      </c>
      <c r="QK46" t="n">
        <v>4.77734</v>
      </c>
      <c r="QL46" t="n">
        <v>4.78246</v>
      </c>
      <c r="QM46" t="n">
        <v>4.79362</v>
      </c>
      <c r="QN46" t="n">
        <v>4.80237</v>
      </c>
      <c r="QO46" t="n">
        <v>4.81261</v>
      </c>
      <c r="QP46" t="n">
        <v>4.81907</v>
      </c>
      <c r="QQ46" t="n">
        <v>4.82559</v>
      </c>
      <c r="QR46" t="n">
        <v>4.83566</v>
      </c>
      <c r="QS46" t="n">
        <v>4.84123</v>
      </c>
      <c r="QT46" t="n">
        <v>4.85147</v>
      </c>
      <c r="QU46" t="n">
        <v>4.8617</v>
      </c>
      <c r="QV46" t="n">
        <v>4.8711</v>
      </c>
      <c r="QW46" t="n">
        <v>4.88075</v>
      </c>
      <c r="QX46" t="n">
        <v>4.89172</v>
      </c>
      <c r="QY46" t="n">
        <v>4.89961</v>
      </c>
      <c r="QZ46" t="n">
        <v>4.90335</v>
      </c>
      <c r="RA46" t="n">
        <v>4.91055</v>
      </c>
      <c r="RB46" t="n">
        <v>4.92068</v>
      </c>
      <c r="RC46" t="n">
        <v>4.92838</v>
      </c>
      <c r="RD46" t="n">
        <v>4.93493</v>
      </c>
      <c r="RE46" t="n">
        <v>4.94155</v>
      </c>
      <c r="RF46" t="n">
        <v>4.94923</v>
      </c>
      <c r="RG46" t="n">
        <v>4.95895</v>
      </c>
      <c r="RH46" t="n">
        <v>4.96682</v>
      </c>
      <c r="RI46" t="n">
        <v>4.97833</v>
      </c>
      <c r="RJ46" t="n">
        <v>4.98504</v>
      </c>
      <c r="RK46" t="n">
        <v>4.98996</v>
      </c>
      <c r="RL46" t="n">
        <v>4.99238</v>
      </c>
      <c r="RM46" t="n">
        <v>4.99705</v>
      </c>
      <c r="RN46" t="n">
        <v>5.00239</v>
      </c>
      <c r="RO46" t="n">
        <v>5.00755</v>
      </c>
      <c r="RP46" t="n">
        <v>5.01743</v>
      </c>
      <c r="RQ46" t="n">
        <v>5.02524</v>
      </c>
      <c r="RR46" t="n">
        <v>5.03257</v>
      </c>
      <c r="RS46" t="n">
        <v>5.04083</v>
      </c>
      <c r="RT46" t="n">
        <v>5.04993</v>
      </c>
      <c r="RU46" t="n">
        <v>5.05916</v>
      </c>
      <c r="RV46" t="n">
        <v>5.06801</v>
      </c>
      <c r="RW46" t="n">
        <v>5.07241</v>
      </c>
      <c r="RX46" t="n">
        <v>5.07905</v>
      </c>
      <c r="RY46" t="n">
        <v>5.08746</v>
      </c>
      <c r="RZ46" t="n">
        <v>5.09357</v>
      </c>
      <c r="SA46" t="n">
        <v>5.09742</v>
      </c>
      <c r="SB46" t="n">
        <v>5.10421</v>
      </c>
      <c r="SC46" t="n">
        <v>5.11496</v>
      </c>
      <c r="SD46" t="n">
        <v>5.12253</v>
      </c>
      <c r="SE46" t="n">
        <v>5.13306</v>
      </c>
      <c r="SF46" t="n">
        <v>5.13797</v>
      </c>
      <c r="SG46" t="n">
        <v>5.14664</v>
      </c>
      <c r="SH46" t="n">
        <v>5.15312</v>
      </c>
      <c r="SI46" t="n">
        <v>5.1587</v>
      </c>
      <c r="SJ46" t="n">
        <v>5.16696</v>
      </c>
      <c r="SK46" t="n">
        <v>5.16882</v>
      </c>
      <c r="SL46" t="n">
        <v>5.16905</v>
      </c>
      <c r="SM46" t="n">
        <v>5.17316</v>
      </c>
      <c r="SN46" t="n">
        <v>5.17745</v>
      </c>
      <c r="SO46" t="n">
        <v>5.18701</v>
      </c>
      <c r="SP46" t="n">
        <v>5.19336</v>
      </c>
      <c r="SQ46" t="n">
        <v>5.19986</v>
      </c>
      <c r="SR46" t="n">
        <v>5.20736</v>
      </c>
      <c r="SS46" t="n">
        <v>5.21624</v>
      </c>
      <c r="ST46" t="n">
        <v>5.22376</v>
      </c>
      <c r="SU46" t="n">
        <v>5.23078</v>
      </c>
      <c r="SV46" t="n">
        <v>5.24236</v>
      </c>
      <c r="SW46" t="n">
        <v>5.25078</v>
      </c>
      <c r="SX46" t="n">
        <v>5.25625</v>
      </c>
      <c r="SY46" t="n">
        <v>5.26575</v>
      </c>
      <c r="SZ46" t="n">
        <v>5.27402</v>
      </c>
      <c r="TA46" t="n">
        <v>5.28359</v>
      </c>
      <c r="TB46" t="n">
        <v>5.2925</v>
      </c>
      <c r="TC46" t="n">
        <v>5.29663</v>
      </c>
      <c r="TD46" t="n">
        <v>5.30231</v>
      </c>
      <c r="TE46" t="n">
        <v>5.30698</v>
      </c>
      <c r="TF46" t="n">
        <v>5.31367</v>
      </c>
      <c r="TG46" t="n">
        <v>5.31947</v>
      </c>
      <c r="TH46" t="n">
        <v>5.32937</v>
      </c>
      <c r="TI46" t="n">
        <v>5.34226</v>
      </c>
      <c r="TJ46" t="n">
        <v>5.34709</v>
      </c>
      <c r="TK46" t="n">
        <v>5.35299</v>
      </c>
      <c r="TL46" t="n">
        <v>5.36591</v>
      </c>
      <c r="TM46" t="n">
        <v>5.37374</v>
      </c>
      <c r="TN46" t="n">
        <v>5.38526</v>
      </c>
      <c r="TO46" t="n">
        <v>5.39576</v>
      </c>
      <c r="TP46" t="n">
        <v>5.40124</v>
      </c>
      <c r="TQ46" t="n">
        <v>5.40807</v>
      </c>
      <c r="TR46" t="n">
        <v>5.41521</v>
      </c>
      <c r="TS46" t="n">
        <v>5.41854</v>
      </c>
      <c r="TT46" t="n">
        <v>5.42722</v>
      </c>
      <c r="TU46" t="n">
        <v>5.42882</v>
      </c>
      <c r="TV46" t="n">
        <v>5.43019</v>
      </c>
      <c r="TW46" t="n">
        <v>5.43633</v>
      </c>
      <c r="TX46" t="n">
        <v>5.4461</v>
      </c>
      <c r="TY46" t="n">
        <v>5.45199</v>
      </c>
      <c r="TZ46" t="n">
        <v>5.45797</v>
      </c>
      <c r="UA46" t="n">
        <v>5.46661</v>
      </c>
      <c r="UB46" t="n">
        <v>5.47253</v>
      </c>
      <c r="UC46" t="n">
        <v>5.48585</v>
      </c>
      <c r="UD46" t="n">
        <v>5.49292</v>
      </c>
      <c r="UE46" t="n">
        <v>5.50231</v>
      </c>
      <c r="UF46" t="n">
        <v>5.51263</v>
      </c>
      <c r="UG46" t="n">
        <v>5.51985</v>
      </c>
      <c r="UH46" t="n">
        <v>5.5265</v>
      </c>
      <c r="UI46" t="n">
        <v>5.53538</v>
      </c>
      <c r="UJ46" t="n">
        <v>5.54181</v>
      </c>
      <c r="UK46" t="n">
        <v>5.55018</v>
      </c>
      <c r="UL46" t="n">
        <v>5.56298</v>
      </c>
      <c r="UM46" t="n">
        <v>5.56971</v>
      </c>
      <c r="UN46" t="n">
        <v>5.57514</v>
      </c>
      <c r="UO46" t="n">
        <v>5.58441</v>
      </c>
      <c r="UP46" t="n">
        <v>5.59263</v>
      </c>
      <c r="UQ46" t="n">
        <v>5.60212</v>
      </c>
      <c r="UR46" t="n">
        <v>5.61565</v>
      </c>
      <c r="US46" t="n">
        <v>5.61956</v>
      </c>
      <c r="UT46" t="n">
        <v>5.62661</v>
      </c>
      <c r="UU46" t="n">
        <v>5.63143</v>
      </c>
      <c r="UV46" t="n">
        <v>5.63789</v>
      </c>
      <c r="UW46" t="n">
        <v>5.65394</v>
      </c>
      <c r="UX46" t="n">
        <v>5.66511</v>
      </c>
      <c r="UY46" t="n">
        <v>5.67572</v>
      </c>
      <c r="UZ46" t="n">
        <v>5.68355</v>
      </c>
      <c r="VA46" t="n">
        <v>5.6943</v>
      </c>
      <c r="VB46" t="n">
        <v>5.70394</v>
      </c>
      <c r="VC46" t="n">
        <v>5.71137</v>
      </c>
      <c r="VD46" t="n">
        <v>5.71822</v>
      </c>
      <c r="VE46" t="n">
        <v>5.72725</v>
      </c>
      <c r="VF46" t="n">
        <v>5.73449</v>
      </c>
      <c r="VG46" t="n">
        <v>5.75</v>
      </c>
      <c r="VH46" t="n">
        <v>5.75784</v>
      </c>
      <c r="VI46" t="n">
        <v>5.76367</v>
      </c>
      <c r="VJ46" t="n">
        <v>5.77025</v>
      </c>
      <c r="VK46" t="n">
        <v>5.78713</v>
      </c>
      <c r="VL46" t="n">
        <v>5.79374</v>
      </c>
      <c r="VM46" t="n">
        <v>5.80273</v>
      </c>
      <c r="VN46" t="n">
        <v>5.8137</v>
      </c>
      <c r="VO46" t="n">
        <v>5.82528</v>
      </c>
      <c r="VP46" t="n">
        <v>5.83207</v>
      </c>
      <c r="VQ46" t="n">
        <v>5.83575</v>
      </c>
      <c r="VR46" t="n">
        <v>5.84647</v>
      </c>
      <c r="VS46" t="n">
        <v>5.85575</v>
      </c>
      <c r="VT46" t="n">
        <v>5.8682</v>
      </c>
      <c r="VU46" t="n">
        <v>5.87565</v>
      </c>
      <c r="VV46" t="n">
        <v>5.88409</v>
      </c>
      <c r="VW46" t="n">
        <v>5.88961</v>
      </c>
      <c r="VX46" t="n">
        <v>5.89823</v>
      </c>
      <c r="VY46" t="n">
        <v>5.90703</v>
      </c>
      <c r="VZ46" t="n">
        <v>5.91562</v>
      </c>
      <c r="WA46" t="n">
        <v>5.92794</v>
      </c>
      <c r="WB46" t="n">
        <v>5.93703</v>
      </c>
      <c r="WC46" t="n">
        <v>5.94211</v>
      </c>
      <c r="WD46" t="n">
        <v>5.95375</v>
      </c>
      <c r="WE46" t="n">
        <v>5.96257</v>
      </c>
      <c r="WF46" t="n">
        <v>5.97436</v>
      </c>
      <c r="WG46" t="n">
        <v>5.98555</v>
      </c>
      <c r="WH46" t="n">
        <v>5.99452</v>
      </c>
      <c r="WI46" t="n">
        <v>6.00391</v>
      </c>
      <c r="WJ46" t="n">
        <v>6.01368</v>
      </c>
      <c r="WK46" t="n">
        <v>6.02868</v>
      </c>
      <c r="WL46" t="n">
        <v>6.04261</v>
      </c>
      <c r="WM46" t="n">
        <v>6.04686</v>
      </c>
      <c r="WN46" t="n">
        <v>6.04686</v>
      </c>
      <c r="WO46" t="n">
        <v>6.0474</v>
      </c>
      <c r="WP46" t="n">
        <v>6.05804</v>
      </c>
      <c r="WQ46" t="n">
        <v>6.07917</v>
      </c>
      <c r="WR46" t="n">
        <v>6.09315</v>
      </c>
      <c r="WS46" t="n">
        <v>6.1017</v>
      </c>
      <c r="WT46" t="n">
        <v>6.10541</v>
      </c>
      <c r="WU46" t="n">
        <v>6.11437</v>
      </c>
      <c r="WV46" t="n">
        <v>6.12982</v>
      </c>
      <c r="WW46" t="n">
        <v>6.14715</v>
      </c>
      <c r="WX46" t="n">
        <v>6.15952</v>
      </c>
      <c r="WY46" t="n">
        <v>6.16515</v>
      </c>
      <c r="WZ46" t="n">
        <v>6.172</v>
      </c>
      <c r="XA46" t="n">
        <v>6.17619</v>
      </c>
      <c r="XB46" t="n">
        <v>6.18465</v>
      </c>
      <c r="XC46" t="n">
        <v>6.18988</v>
      </c>
      <c r="XD46" t="n">
        <v>6.20135</v>
      </c>
      <c r="XE46" t="n">
        <v>6.21383</v>
      </c>
      <c r="XF46" t="n">
        <v>6.22775</v>
      </c>
      <c r="XG46" t="n">
        <v>6.24027</v>
      </c>
      <c r="XH46" t="n">
        <v>6.2475</v>
      </c>
      <c r="XI46" t="n">
        <v>6.2594</v>
      </c>
      <c r="XJ46" t="n">
        <v>6.27021</v>
      </c>
      <c r="XK46" t="n">
        <v>6.28088</v>
      </c>
      <c r="XL46" t="n">
        <v>6.28945</v>
      </c>
      <c r="XM46" t="n">
        <v>6.29842</v>
      </c>
      <c r="XN46" t="n">
        <v>6.30957</v>
      </c>
      <c r="XO46" t="n">
        <v>6.31872</v>
      </c>
      <c r="XP46" t="n">
        <v>6.32846</v>
      </c>
      <c r="XQ46" t="n">
        <v>6.34264</v>
      </c>
      <c r="XR46" t="n">
        <v>6.35348</v>
      </c>
      <c r="XS46" t="n">
        <v>6.35835</v>
      </c>
      <c r="XT46" t="n">
        <v>6.37055</v>
      </c>
      <c r="XU46" t="n">
        <v>6.38215</v>
      </c>
      <c r="XV46" t="n">
        <v>6.39314</v>
      </c>
      <c r="XW46" t="n">
        <v>6.40478</v>
      </c>
      <c r="XX46" t="n">
        <v>6.41308</v>
      </c>
      <c r="XY46" t="n">
        <v>6.41957</v>
      </c>
      <c r="XZ46" t="n">
        <v>6.43285</v>
      </c>
      <c r="YA46" t="n">
        <v>6.45164</v>
      </c>
      <c r="YB46" t="n">
        <v>6.46365</v>
      </c>
      <c r="YC46" t="n">
        <v>6.48497</v>
      </c>
      <c r="YD46" t="n">
        <v>6.49645</v>
      </c>
      <c r="YE46" t="n">
        <v>6.50664</v>
      </c>
      <c r="YF46" t="n">
        <v>6.51699</v>
      </c>
      <c r="YG46" t="n">
        <v>6.52542</v>
      </c>
      <c r="YH46" t="n">
        <v>6.53135</v>
      </c>
      <c r="YI46" t="n">
        <v>6.53646</v>
      </c>
      <c r="YJ46" t="n">
        <v>6.53937</v>
      </c>
      <c r="YK46" t="n">
        <v>6.55163</v>
      </c>
      <c r="YL46" t="n">
        <v>6.5643</v>
      </c>
      <c r="YM46" t="n">
        <v>6.57662</v>
      </c>
      <c r="YN46" t="n">
        <v>6.58507</v>
      </c>
      <c r="YO46" t="n">
        <v>6.59394</v>
      </c>
      <c r="YP46" t="n">
        <v>6.60322</v>
      </c>
      <c r="YQ46" t="n">
        <v>6.61547</v>
      </c>
      <c r="YR46" t="n">
        <v>6.62551</v>
      </c>
      <c r="YS46" t="n">
        <v>6.63098</v>
      </c>
      <c r="YT46" t="n">
        <v>6.63539</v>
      </c>
      <c r="YU46" t="n">
        <v>6.64446</v>
      </c>
      <c r="YV46" t="n">
        <v>6.6524</v>
      </c>
      <c r="YW46" t="n">
        <v>6.66311</v>
      </c>
      <c r="YX46" t="n">
        <v>6.67563</v>
      </c>
      <c r="YY46" t="n">
        <v>6.6891</v>
      </c>
      <c r="YZ46" t="n">
        <v>6.70119</v>
      </c>
      <c r="ZA46" t="n">
        <v>6.70995</v>
      </c>
      <c r="ZB46" t="n">
        <v>6.72462</v>
      </c>
      <c r="ZC46" t="n">
        <v>6.73775</v>
      </c>
      <c r="ZD46" t="n">
        <v>6.74825</v>
      </c>
      <c r="ZE46" t="n">
        <v>6.75413</v>
      </c>
      <c r="ZF46" t="n">
        <v>6.76785</v>
      </c>
      <c r="ZG46" t="n">
        <v>6.78226</v>
      </c>
      <c r="ZH46" t="n">
        <v>6.79609</v>
      </c>
      <c r="ZI46" t="n">
        <v>6.81249</v>
      </c>
      <c r="ZJ46" t="n">
        <v>6.82412</v>
      </c>
      <c r="ZK46" t="n">
        <v>6.83933</v>
      </c>
      <c r="ZL46" t="n">
        <v>6.85888</v>
      </c>
      <c r="ZM46" t="n">
        <v>6.86425</v>
      </c>
      <c r="ZN46" t="n">
        <v>6.87357</v>
      </c>
      <c r="ZO46" t="n">
        <v>6.88723</v>
      </c>
      <c r="ZP46" t="n">
        <v>6.89871</v>
      </c>
      <c r="ZQ46" t="n">
        <v>6.91644</v>
      </c>
      <c r="ZR46" t="n">
        <v>6.92955</v>
      </c>
      <c r="ZS46" t="n">
        <v>6.94681</v>
      </c>
      <c r="ZT46" t="n">
        <v>6.96215</v>
      </c>
      <c r="ZU46" t="n">
        <v>6.97723</v>
      </c>
      <c r="ZV46" t="n">
        <v>6.9863</v>
      </c>
      <c r="ZW46" t="n">
        <v>6.99611</v>
      </c>
      <c r="ZX46" t="n">
        <v>7.01546</v>
      </c>
      <c r="ZY46" t="n">
        <v>7.0265</v>
      </c>
      <c r="ZZ46" t="n">
        <v>7.04444</v>
      </c>
      <c r="AAA46" t="n">
        <v>7.05574</v>
      </c>
      <c r="AAB46" t="n">
        <v>7.06989</v>
      </c>
      <c r="AAC46" t="n">
        <v>7.08235</v>
      </c>
      <c r="AAD46" t="n">
        <v>7.09633</v>
      </c>
      <c r="AAE46" t="n">
        <v>7.10984</v>
      </c>
      <c r="AAF46" t="n">
        <v>7.13212</v>
      </c>
      <c r="AAG46" t="n">
        <v>7.15143</v>
      </c>
      <c r="AAH46" t="n">
        <v>7.17208</v>
      </c>
      <c r="AAI46" t="n">
        <v>7.18236</v>
      </c>
      <c r="AAJ46" t="n">
        <v>7.19149</v>
      </c>
      <c r="AAK46" t="n">
        <v>7.20686</v>
      </c>
      <c r="AAL46" t="n">
        <v>7.22825</v>
      </c>
      <c r="AAM46" t="n">
        <v>7.24668</v>
      </c>
      <c r="AAN46" t="n">
        <v>7.26631</v>
      </c>
      <c r="AAO46" t="n">
        <v>7.27927</v>
      </c>
      <c r="AAP46" t="n">
        <v>7.29764</v>
      </c>
      <c r="AAQ46" t="n">
        <v>7.31248</v>
      </c>
      <c r="AAR46" t="n">
        <v>7.31845</v>
      </c>
      <c r="AAS46" t="n">
        <v>7.32965</v>
      </c>
      <c r="AAT46" t="n">
        <v>7.34944</v>
      </c>
      <c r="AAU46" t="n">
        <v>7.36906</v>
      </c>
      <c r="AAV46" t="n">
        <v>7.37794</v>
      </c>
      <c r="AAW46" t="n">
        <v>7.38952</v>
      </c>
      <c r="AAX46" t="n">
        <v>7.39653</v>
      </c>
      <c r="AAY46" t="n">
        <v>7.40327</v>
      </c>
      <c r="AAZ46" t="n">
        <v>7.41393</v>
      </c>
      <c r="ABA46" t="n">
        <v>7.41846</v>
      </c>
      <c r="ABB46" t="n">
        <v>7.42601</v>
      </c>
      <c r="ABC46" t="n">
        <v>7.4488</v>
      </c>
      <c r="ABD46" t="n">
        <v>7.46918</v>
      </c>
      <c r="ABE46" t="n">
        <v>7.48506</v>
      </c>
      <c r="ABF46" t="n">
        <v>7.5136</v>
      </c>
      <c r="ABG46" t="n">
        <v>7.53546</v>
      </c>
      <c r="ABH46" t="n">
        <v>7.55523</v>
      </c>
      <c r="ABI46" t="n">
        <v>7.57188</v>
      </c>
      <c r="ABJ46" t="n">
        <v>7.58724</v>
      </c>
      <c r="ABK46" t="n">
        <v>7.60399</v>
      </c>
      <c r="ABL46" t="n">
        <v>7.6285</v>
      </c>
      <c r="ABM46" t="n">
        <v>7.63791</v>
      </c>
      <c r="ABN46" t="n">
        <v>7.65029</v>
      </c>
      <c r="ABO46" t="n">
        <v>7.66645</v>
      </c>
      <c r="ABP46" t="n">
        <v>7.68151</v>
      </c>
      <c r="ABQ46" t="n">
        <v>7.69196</v>
      </c>
      <c r="ABR46" t="n">
        <v>7.70756</v>
      </c>
      <c r="ABS46" t="n">
        <v>7.71771</v>
      </c>
      <c r="ABT46" t="n">
        <v>7.72711</v>
      </c>
      <c r="ABU46" t="n">
        <v>7.74751</v>
      </c>
      <c r="ABV46" t="n">
        <v>7.77801</v>
      </c>
      <c r="ABW46" t="n">
        <v>7.80123</v>
      </c>
      <c r="ABX46" t="n">
        <v>7.83549</v>
      </c>
      <c r="ABY46" t="n">
        <v>7.85884</v>
      </c>
      <c r="ABZ46" t="n">
        <v>7.87779</v>
      </c>
      <c r="ACA46" t="n">
        <v>7.89728</v>
      </c>
      <c r="ACB46" t="n">
        <v>7.91883</v>
      </c>
      <c r="ACC46" t="n">
        <v>7.93857</v>
      </c>
      <c r="ACD46" t="n">
        <v>7.95633</v>
      </c>
      <c r="ACE46" t="n">
        <v>7.97638</v>
      </c>
      <c r="ACF46" t="n">
        <v>7.99765</v>
      </c>
      <c r="ACG46" t="n">
        <v>8.020530000000001</v>
      </c>
      <c r="ACH46" t="n">
        <v>8.04241</v>
      </c>
      <c r="ACI46" t="n">
        <v>8.06212</v>
      </c>
      <c r="ACJ46" t="n">
        <v>8.082050000000001</v>
      </c>
      <c r="ACK46" t="n">
        <v>8.114269999999999</v>
      </c>
      <c r="ACL46" t="n">
        <v>8.14601</v>
      </c>
      <c r="ACM46" t="n">
        <v>8.15625</v>
      </c>
      <c r="ACN46" t="n">
        <v>8.15807</v>
      </c>
      <c r="ACO46" t="n">
        <v>8.17493</v>
      </c>
      <c r="ACP46" t="n">
        <v>8.194470000000001</v>
      </c>
      <c r="ACQ46" t="n">
        <v>8.206899999999999</v>
      </c>
      <c r="ACR46" t="n">
        <v>8.2287</v>
      </c>
      <c r="ACS46" t="n">
        <v>8.24596</v>
      </c>
      <c r="ACT46" t="n">
        <v>8.25994</v>
      </c>
      <c r="ACU46" t="n">
        <v>8.273720000000001</v>
      </c>
      <c r="ACV46" t="n">
        <v>8.29102</v>
      </c>
      <c r="ACW46" t="n">
        <v>8.315770000000001</v>
      </c>
      <c r="ACX46" t="n">
        <v>8.329510000000001</v>
      </c>
      <c r="ACY46" t="n">
        <v>8.34787</v>
      </c>
      <c r="ACZ46" t="n">
        <v>8.364459999999999</v>
      </c>
      <c r="ADA46" t="n">
        <v>8.385999999999999</v>
      </c>
      <c r="ADB46" t="n">
        <v>8.3972</v>
      </c>
      <c r="ADC46" t="n">
        <v>8.420640000000001</v>
      </c>
      <c r="ADD46" t="n">
        <v>8.438230000000001</v>
      </c>
      <c r="ADE46" t="n">
        <v>8.456619999999999</v>
      </c>
      <c r="ADF46" t="n">
        <v>8.47195</v>
      </c>
      <c r="ADG46" t="n">
        <v>8.48803</v>
      </c>
      <c r="ADH46" t="n">
        <v>8.50928</v>
      </c>
      <c r="ADI46" t="n">
        <v>8.52562</v>
      </c>
      <c r="ADJ46" t="n">
        <v>8.533910000000001</v>
      </c>
      <c r="ADK46" t="n">
        <v>8.55128</v>
      </c>
      <c r="ADL46" t="n">
        <v>8.587960000000001</v>
      </c>
      <c r="ADM46" t="n">
        <v>8.61087</v>
      </c>
      <c r="ADN46" t="n">
        <v>8.633369999999999</v>
      </c>
      <c r="ADO46" t="n">
        <v>8.65578</v>
      </c>
      <c r="ADP46" t="n">
        <v>8.68547</v>
      </c>
      <c r="ADQ46" t="n">
        <v>8.700480000000001</v>
      </c>
      <c r="ADR46" t="n">
        <v>8.72855</v>
      </c>
      <c r="ADS46" t="n">
        <v>8.75296</v>
      </c>
      <c r="ADT46" t="n">
        <v>8.777749999999999</v>
      </c>
      <c r="ADU46" t="n">
        <v>8.7902</v>
      </c>
      <c r="ADV46" t="n">
        <v>8.81302</v>
      </c>
      <c r="ADW46" t="n">
        <v>8.838749999999999</v>
      </c>
      <c r="ADX46" t="n">
        <v>8.86993</v>
      </c>
      <c r="ADY46" t="n">
        <v>8.88222</v>
      </c>
      <c r="ADZ46" t="n">
        <v>8.89592</v>
      </c>
      <c r="AEA46" t="n">
        <v>8.91324</v>
      </c>
      <c r="AEB46" t="n">
        <v>8.93788</v>
      </c>
      <c r="AEC46" t="n">
        <v>8.952310000000001</v>
      </c>
      <c r="AED46" t="n">
        <v>8.962820000000001</v>
      </c>
      <c r="AEE46" t="n">
        <v>8.976749999999999</v>
      </c>
      <c r="AEF46" t="n">
        <v>9.0017</v>
      </c>
      <c r="AEG46" t="n">
        <v>9.031319999999999</v>
      </c>
      <c r="AEH46" t="n">
        <v>9.050700000000001</v>
      </c>
      <c r="AEI46" t="n">
        <v>9.0853</v>
      </c>
      <c r="AEJ46" t="n">
        <v>9.100809999999999</v>
      </c>
      <c r="AEK46" t="n">
        <v>9.11196</v>
      </c>
      <c r="AEL46" t="n">
        <v>9.12965</v>
      </c>
      <c r="AEM46" t="n">
        <v>9.159079999999999</v>
      </c>
      <c r="AEN46" t="n">
        <v>9.19993</v>
      </c>
      <c r="AEO46" t="n">
        <v>9.20689</v>
      </c>
      <c r="AEP46" t="n">
        <v>9.20689</v>
      </c>
      <c r="AEQ46" t="n">
        <v>9.21439</v>
      </c>
      <c r="AER46" t="n">
        <v>9.249610000000001</v>
      </c>
      <c r="AES46" t="n">
        <v>9.27027</v>
      </c>
      <c r="AET46" t="n">
        <v>9.29914</v>
      </c>
      <c r="AEU46" t="n">
        <v>9.31814</v>
      </c>
      <c r="AEV46" t="n">
        <v>9.352370000000001</v>
      </c>
      <c r="AEW46" t="n">
        <v>9.37773</v>
      </c>
      <c r="AEX46" t="n">
        <v>9.428800000000001</v>
      </c>
      <c r="AEY46" t="n">
        <v>9.461930000000001</v>
      </c>
      <c r="AEZ46" t="n">
        <v>9.47916</v>
      </c>
      <c r="AFA46" t="n">
        <v>9.489470000000001</v>
      </c>
      <c r="AFB46" t="n">
        <v>9.51327</v>
      </c>
      <c r="AFC46" t="n">
        <v>9.544180000000001</v>
      </c>
      <c r="AFD46" t="n">
        <v>9.556150000000001</v>
      </c>
      <c r="AFE46" t="n">
        <v>9.57361</v>
      </c>
      <c r="AFF46" t="n">
        <v>9.610860000000001</v>
      </c>
      <c r="AFG46" t="n">
        <v>9.660170000000001</v>
      </c>
      <c r="AFH46" t="n">
        <v>9.703279999999999</v>
      </c>
      <c r="AFI46" t="n">
        <v>9.73137</v>
      </c>
      <c r="AFJ46" t="n">
        <v>9.778449999999999</v>
      </c>
      <c r="AFK46" t="n">
        <v>9.825060000000001</v>
      </c>
      <c r="AFL46" t="n">
        <v>9.864890000000001</v>
      </c>
      <c r="AFM46" t="n">
        <v>9.8948</v>
      </c>
      <c r="AFN46" t="n">
        <v>9.913539999999999</v>
      </c>
      <c r="AFO46" t="n">
        <v>9.93324</v>
      </c>
      <c r="AFP46" t="n">
        <v>9.965479999999999</v>
      </c>
      <c r="AFQ46" t="n">
        <v>10.00171</v>
      </c>
      <c r="AFR46" t="n">
        <v>10.02352</v>
      </c>
      <c r="AFS46" t="n">
        <v>10.05004</v>
      </c>
      <c r="AFT46" t="n">
        <v>10.09778</v>
      </c>
      <c r="AFU46" t="n">
        <v>10.12809</v>
      </c>
      <c r="AFV46" t="n">
        <v>10.16404</v>
      </c>
      <c r="AFW46" t="n">
        <v>10.20117</v>
      </c>
      <c r="AFX46" t="n">
        <v>10.21586</v>
      </c>
      <c r="AFY46" t="n">
        <v>10.24783</v>
      </c>
      <c r="AFZ46" t="n">
        <v>10.28589</v>
      </c>
      <c r="AGA46" t="n">
        <v>10.31201</v>
      </c>
      <c r="AGB46" t="n">
        <v>10.35613</v>
      </c>
      <c r="AGC46" t="n">
        <v>10.37438</v>
      </c>
      <c r="AGD46" t="n">
        <v>10.40915</v>
      </c>
      <c r="AGE46" t="n">
        <v>10.45253</v>
      </c>
      <c r="AGF46" t="n">
        <v>10.47128</v>
      </c>
      <c r="AGG46" t="n">
        <v>10.5138</v>
      </c>
      <c r="AGH46" t="n">
        <v>10.55659</v>
      </c>
      <c r="AGI46" t="n">
        <v>10.5947</v>
      </c>
      <c r="AGJ46" t="n">
        <v>10.64896</v>
      </c>
      <c r="AGK46" t="n">
        <v>10.68424</v>
      </c>
      <c r="AGL46" t="n">
        <v>10.72142</v>
      </c>
      <c r="AGM46" t="n">
        <v>10.76959</v>
      </c>
      <c r="AGN46" t="n">
        <v>10.79537</v>
      </c>
      <c r="AGO46" t="n">
        <v>10.84113</v>
      </c>
      <c r="AGP46" t="n">
        <v>10.89859</v>
      </c>
      <c r="AGQ46" t="n">
        <v>10.9406</v>
      </c>
      <c r="AGR46" t="n">
        <v>10.99289</v>
      </c>
      <c r="AGS46" t="n">
        <v>11.00756</v>
      </c>
      <c r="AGT46" t="n">
        <v>11.03206</v>
      </c>
      <c r="AGU46" t="n">
        <v>11.05815</v>
      </c>
      <c r="AGV46" t="n">
        <v>11.09143</v>
      </c>
      <c r="AGW46" t="n">
        <v>11.13269</v>
      </c>
      <c r="AGX46" t="n">
        <v>11.16802</v>
      </c>
      <c r="AGY46" t="n">
        <v>11.17773</v>
      </c>
      <c r="AGZ46" t="n">
        <v>11.21418</v>
      </c>
      <c r="AHA46" t="n">
        <v>11.24784</v>
      </c>
      <c r="AHB46" t="n">
        <v>11.28854</v>
      </c>
      <c r="AHC46" t="n">
        <v>11.34547</v>
      </c>
      <c r="AHD46" t="n">
        <v>11.37319</v>
      </c>
      <c r="AHE46" t="n">
        <v>11.38855</v>
      </c>
      <c r="AHF46" t="n">
        <v>11.3973</v>
      </c>
      <c r="AHG46" t="n">
        <v>11.40709</v>
      </c>
      <c r="AHH46" t="n">
        <v>11.41672</v>
      </c>
      <c r="AHI46" t="n">
        <v>11.49036</v>
      </c>
      <c r="AHJ46" t="n">
        <v>11.52993</v>
      </c>
      <c r="AHK46" t="n">
        <v>11.59003</v>
      </c>
      <c r="AHL46" t="n">
        <v>11.64368</v>
      </c>
      <c r="AHM46" t="n">
        <v>11.69749</v>
      </c>
      <c r="AHN46" t="n">
        <v>11.75771</v>
      </c>
      <c r="AHO46" t="n">
        <v>11.79536</v>
      </c>
      <c r="AHP46" t="n">
        <v>11.82319</v>
      </c>
      <c r="AHQ46" t="n">
        <v>11.86924</v>
      </c>
      <c r="AHR46" t="n">
        <v>11.91382</v>
      </c>
      <c r="AHS46" t="n">
        <v>11.93821</v>
      </c>
      <c r="AHT46" t="n">
        <v>12.00232</v>
      </c>
      <c r="AHU46" t="n">
        <v>12.08899</v>
      </c>
      <c r="AHV46" t="n">
        <v>12.15956</v>
      </c>
      <c r="AHW46" t="n">
        <v>12.26126</v>
      </c>
      <c r="AHX46" t="n">
        <v>12.29911</v>
      </c>
      <c r="AHY46" t="n">
        <v>12.3546</v>
      </c>
      <c r="AHZ46" t="n">
        <v>12.39452</v>
      </c>
      <c r="AIA46" t="n">
        <v>12.43327</v>
      </c>
      <c r="AIB46" t="n">
        <v>12.51411</v>
      </c>
      <c r="AIC46" t="n">
        <v>12.57213</v>
      </c>
      <c r="AID46" t="n">
        <v>12.61293</v>
      </c>
      <c r="AIE46" t="n">
        <v>12.63843</v>
      </c>
      <c r="AIF46" t="n">
        <v>12.69019</v>
      </c>
      <c r="AIG46" t="n">
        <v>12.77175</v>
      </c>
      <c r="AIH46" t="n">
        <v>12.83426</v>
      </c>
      <c r="AII46" t="n">
        <v>12.903</v>
      </c>
      <c r="AIJ46" t="n">
        <v>12.95026</v>
      </c>
      <c r="AIK46" t="n">
        <v>13.02134</v>
      </c>
      <c r="AIL46" t="n">
        <v>13.1028</v>
      </c>
      <c r="AIM46" t="n">
        <v>13.15815</v>
      </c>
      <c r="AIN46" t="n">
        <v>13.19784</v>
      </c>
      <c r="AIO46" t="n">
        <v>13.23733</v>
      </c>
      <c r="AIP46" t="n">
        <v>13.3046</v>
      </c>
      <c r="AIQ46" t="n">
        <v>13.40612</v>
      </c>
      <c r="AIR46" t="n">
        <v>13.48663</v>
      </c>
      <c r="AIS46" t="n">
        <v>13.5293</v>
      </c>
      <c r="AIT46" t="n">
        <v>13.57542</v>
      </c>
      <c r="AIU46" t="n">
        <v>13.64881</v>
      </c>
      <c r="AIV46" t="n">
        <v>13.73111</v>
      </c>
      <c r="AIW46" t="n">
        <v>13.78285</v>
      </c>
      <c r="AIX46" t="n">
        <v>13.82158</v>
      </c>
      <c r="AIY46" t="n">
        <v>13.93923</v>
      </c>
      <c r="AIZ46" t="n">
        <v>14.0193</v>
      </c>
      <c r="AJA46" t="n">
        <v>14.07479</v>
      </c>
      <c r="AJB46" t="n">
        <v>14.12772</v>
      </c>
      <c r="AJC46" t="n">
        <v>14.23776</v>
      </c>
      <c r="AJD46" t="n">
        <v>14.38766</v>
      </c>
      <c r="AJE46" t="n">
        <v>14.50402</v>
      </c>
      <c r="AJF46" t="n">
        <v>14.64018</v>
      </c>
      <c r="AJG46" t="n">
        <v>14.85842</v>
      </c>
      <c r="AJH46" t="n">
        <v>15.00095</v>
      </c>
      <c r="AJI46" t="n">
        <v>15.1342</v>
      </c>
      <c r="AJJ46" t="n">
        <v>15.25054</v>
      </c>
      <c r="AJK46" t="n">
        <v>15.3108</v>
      </c>
      <c r="AJL46" t="n">
        <v>15.45546</v>
      </c>
      <c r="AJM46" t="n">
        <v>15.58429</v>
      </c>
      <c r="AJN46" t="n">
        <v>15.73266</v>
      </c>
      <c r="AJO46" t="n">
        <v>15.88139</v>
      </c>
      <c r="AJP46" t="n">
        <v>16.00166</v>
      </c>
      <c r="AJQ46" t="n">
        <v>16.06331</v>
      </c>
      <c r="AJR46" t="n">
        <v>16.15937</v>
      </c>
      <c r="AJS46" t="n">
        <v>16.22884</v>
      </c>
      <c r="AJT46" t="n">
        <v>16.36235</v>
      </c>
      <c r="AJU46" t="n">
        <v>16.45998</v>
      </c>
      <c r="AJV46" t="n">
        <v>16.56665</v>
      </c>
      <c r="AJW46" t="n">
        <v>16.83847</v>
      </c>
      <c r="AJX46" t="n">
        <v>17.02873</v>
      </c>
      <c r="AJY46" t="n">
        <v>17.17689</v>
      </c>
      <c r="AJZ46" t="n">
        <v>17.22813</v>
      </c>
      <c r="AKA46" t="n">
        <v>17.25052</v>
      </c>
      <c r="AKB46" t="n">
        <v>17.34165</v>
      </c>
      <c r="AKC46" t="n">
        <v>17.43131</v>
      </c>
      <c r="AKD46" t="n">
        <v>17.5213</v>
      </c>
      <c r="AKE46" t="n">
        <v>17.71725</v>
      </c>
      <c r="AKF46" t="n">
        <v>17.77581</v>
      </c>
      <c r="AKG46" t="n">
        <v>17.86704</v>
      </c>
      <c r="AKH46" t="n">
        <v>17.90305</v>
      </c>
      <c r="AKI46" t="n">
        <v>18.01587</v>
      </c>
      <c r="AKJ46" t="n">
        <v>18.23827</v>
      </c>
      <c r="AKK46" t="n">
        <v>18.42461</v>
      </c>
      <c r="AKL46" t="n">
        <v>18.59613</v>
      </c>
      <c r="AKM46" t="n">
        <v>18.91622</v>
      </c>
      <c r="AKN46" t="n">
        <v>19.08435</v>
      </c>
      <c r="AKO46" t="n">
        <v>19.37248</v>
      </c>
      <c r="AKP46" t="n">
        <v>19.55624</v>
      </c>
      <c r="AKQ46" t="n">
        <v>19.85125</v>
      </c>
      <c r="AKR46" t="n">
        <v>20.16862</v>
      </c>
      <c r="AKS46" t="n">
        <v>20.37234</v>
      </c>
      <c r="AKT46" t="n">
        <v>20.64661</v>
      </c>
      <c r="AKU46" t="n">
        <v>20.99885</v>
      </c>
      <c r="AKV46" t="n">
        <v>21.30967</v>
      </c>
      <c r="AKW46" t="n">
        <v>21.71892</v>
      </c>
      <c r="AKX46" t="n">
        <v>22.12079</v>
      </c>
      <c r="AKY46" t="n">
        <v>22.69029</v>
      </c>
      <c r="AKZ46" t="n">
        <v>23.41599</v>
      </c>
      <c r="ALA46" t="n">
        <v>24.04888</v>
      </c>
      <c r="ALB46" t="n">
        <v>24.56273</v>
      </c>
      <c r="ALC46" t="n">
        <v>25.3621</v>
      </c>
      <c r="ALD46" t="n">
        <v>26.36556</v>
      </c>
      <c r="ALE46" t="n">
        <v>27.3886</v>
      </c>
      <c r="ALF46" t="n">
        <v>28.44008</v>
      </c>
      <c r="ALG46" t="n">
        <v>29.26414</v>
      </c>
      <c r="ALH46" t="n">
        <v>30.31075</v>
      </c>
      <c r="ALI46" t="n">
        <v>31.44813</v>
      </c>
      <c r="ALJ46" t="n">
        <v>33.05957</v>
      </c>
      <c r="ALK46" t="n">
        <v>35.92083</v>
      </c>
      <c r="ALL46" t="n">
        <v>38.37264</v>
      </c>
      <c r="ALM46" t="n">
        <v>40.4006</v>
      </c>
      <c r="ALN46" t="n">
        <v>46.02441</v>
      </c>
      <c r="ALO46" t="n">
        <v>55.04992</v>
      </c>
    </row>
    <row r="47">
      <c r="A47" t="inlineStr">
        <is>
          <t>Gambia, The</t>
        </is>
      </c>
      <c r="B47" t="inlineStr">
        <is>
          <t>GMB</t>
        </is>
      </c>
      <c r="C47" s="13">
        <f>AVERAGE(SI47,SJ47)</f>
        <v/>
      </c>
      <c r="D47" t="n">
        <v>0.72093</v>
      </c>
      <c r="E47" t="n">
        <v>0.87556</v>
      </c>
      <c r="F47" t="n">
        <v>0.96448</v>
      </c>
      <c r="G47" t="n">
        <v>0.99817</v>
      </c>
      <c r="H47" t="n">
        <v>1.05017</v>
      </c>
      <c r="I47" t="n">
        <v>1.11625</v>
      </c>
      <c r="J47" t="n">
        <v>1.15994</v>
      </c>
      <c r="K47" t="n">
        <v>1.19167</v>
      </c>
      <c r="L47" t="n">
        <v>1.22901</v>
      </c>
      <c r="M47" t="n">
        <v>1.25476</v>
      </c>
      <c r="N47" t="n">
        <v>1.27301</v>
      </c>
      <c r="O47" t="n">
        <v>1.2977</v>
      </c>
      <c r="P47" t="n">
        <v>1.31397</v>
      </c>
      <c r="Q47" t="n">
        <v>1.3257</v>
      </c>
      <c r="R47" t="n">
        <v>1.34089</v>
      </c>
      <c r="S47" t="n">
        <v>1.3725</v>
      </c>
      <c r="T47" t="n">
        <v>1.39914</v>
      </c>
      <c r="U47" t="n">
        <v>1.42614</v>
      </c>
      <c r="V47" t="n">
        <v>1.4452</v>
      </c>
      <c r="W47" t="n">
        <v>1.46241</v>
      </c>
      <c r="X47" t="n">
        <v>1.47725</v>
      </c>
      <c r="Y47" t="n">
        <v>1.49463</v>
      </c>
      <c r="Z47" t="n">
        <v>1.50503</v>
      </c>
      <c r="AA47" t="n">
        <v>1.53114</v>
      </c>
      <c r="AB47" t="n">
        <v>1.54744</v>
      </c>
      <c r="AC47" t="n">
        <v>1.5678</v>
      </c>
      <c r="AD47" t="n">
        <v>1.58706</v>
      </c>
      <c r="AE47" t="n">
        <v>1.60186</v>
      </c>
      <c r="AF47" t="n">
        <v>1.62001</v>
      </c>
      <c r="AG47" t="n">
        <v>1.63162</v>
      </c>
      <c r="AH47" t="n">
        <v>1.64941</v>
      </c>
      <c r="AI47" t="n">
        <v>1.67422</v>
      </c>
      <c r="AJ47" t="n">
        <v>1.69684</v>
      </c>
      <c r="AK47" t="n">
        <v>1.70995</v>
      </c>
      <c r="AL47" t="n">
        <v>1.72089</v>
      </c>
      <c r="AM47" t="n">
        <v>1.72758</v>
      </c>
      <c r="AN47" t="n">
        <v>1.74245</v>
      </c>
      <c r="AO47" t="n">
        <v>1.76281</v>
      </c>
      <c r="AP47" t="n">
        <v>1.77894</v>
      </c>
      <c r="AQ47" t="n">
        <v>1.79586</v>
      </c>
      <c r="AR47" t="n">
        <v>1.81077</v>
      </c>
      <c r="AS47" t="n">
        <v>1.82128</v>
      </c>
      <c r="AT47" t="n">
        <v>1.83661</v>
      </c>
      <c r="AU47" t="n">
        <v>1.85241</v>
      </c>
      <c r="AV47" t="n">
        <v>1.875</v>
      </c>
      <c r="AW47" t="n">
        <v>1.89177</v>
      </c>
      <c r="AX47" t="n">
        <v>1.90089</v>
      </c>
      <c r="AY47" t="n">
        <v>1.91928</v>
      </c>
      <c r="AZ47" t="n">
        <v>1.93151</v>
      </c>
      <c r="BA47" t="n">
        <v>1.93587</v>
      </c>
      <c r="BB47" t="n">
        <v>1.94015</v>
      </c>
      <c r="BC47" t="n">
        <v>1.95426</v>
      </c>
      <c r="BD47" t="n">
        <v>1.96619</v>
      </c>
      <c r="BE47" t="n">
        <v>1.98215</v>
      </c>
      <c r="BF47" t="n">
        <v>1.99396</v>
      </c>
      <c r="BG47" t="n">
        <v>2.00795</v>
      </c>
      <c r="BH47" t="n">
        <v>2.02126</v>
      </c>
      <c r="BI47" t="n">
        <v>2.03545</v>
      </c>
      <c r="BJ47" t="n">
        <v>2.05354</v>
      </c>
      <c r="BK47" t="n">
        <v>2.07124</v>
      </c>
      <c r="BL47" t="n">
        <v>2.08581</v>
      </c>
      <c r="BM47" t="n">
        <v>2.09102</v>
      </c>
      <c r="BN47" t="n">
        <v>2.09463</v>
      </c>
      <c r="BO47" t="n">
        <v>2.10905</v>
      </c>
      <c r="BP47" t="n">
        <v>2.11954</v>
      </c>
      <c r="BQ47" t="n">
        <v>2.13182</v>
      </c>
      <c r="BR47" t="n">
        <v>2.14061</v>
      </c>
      <c r="BS47" t="n">
        <v>2.1568</v>
      </c>
      <c r="BT47" t="n">
        <v>2.16366</v>
      </c>
      <c r="BU47" t="n">
        <v>2.17805</v>
      </c>
      <c r="BV47" t="n">
        <v>2.18637</v>
      </c>
      <c r="BW47" t="n">
        <v>2.19091</v>
      </c>
      <c r="BX47" t="n">
        <v>2.19376</v>
      </c>
      <c r="BY47" t="n">
        <v>2.19916</v>
      </c>
      <c r="BZ47" t="n">
        <v>2.20846</v>
      </c>
      <c r="CA47" t="n">
        <v>2.21541</v>
      </c>
      <c r="CB47" t="n">
        <v>2.22431</v>
      </c>
      <c r="CC47" t="n">
        <v>2.2345</v>
      </c>
      <c r="CD47" t="n">
        <v>2.24243</v>
      </c>
      <c r="CE47" t="n">
        <v>2.24922</v>
      </c>
      <c r="CF47" t="n">
        <v>2.256</v>
      </c>
      <c r="CG47" t="n">
        <v>2.26414</v>
      </c>
      <c r="CH47" t="n">
        <v>2.27646</v>
      </c>
      <c r="CI47" t="n">
        <v>2.28545</v>
      </c>
      <c r="CJ47" t="n">
        <v>2.29621</v>
      </c>
      <c r="CK47" t="n">
        <v>2.30628</v>
      </c>
      <c r="CL47" t="n">
        <v>2.31842</v>
      </c>
      <c r="CM47" t="n">
        <v>2.33238</v>
      </c>
      <c r="CN47" t="n">
        <v>2.34504</v>
      </c>
      <c r="CO47" t="n">
        <v>2.35419</v>
      </c>
      <c r="CP47" t="n">
        <v>2.36262</v>
      </c>
      <c r="CQ47" t="n">
        <v>2.37201</v>
      </c>
      <c r="CR47" t="n">
        <v>2.38266</v>
      </c>
      <c r="CS47" t="n">
        <v>2.39591</v>
      </c>
      <c r="CT47" t="n">
        <v>2.40081</v>
      </c>
      <c r="CU47" t="n">
        <v>2.40727</v>
      </c>
      <c r="CV47" t="n">
        <v>2.41559</v>
      </c>
      <c r="CW47" t="n">
        <v>2.43129</v>
      </c>
      <c r="CX47" t="n">
        <v>2.44429</v>
      </c>
      <c r="CY47" t="n">
        <v>2.45404</v>
      </c>
      <c r="CZ47" t="n">
        <v>2.46262</v>
      </c>
      <c r="DA47" t="n">
        <v>2.47292</v>
      </c>
      <c r="DB47" t="n">
        <v>2.48134</v>
      </c>
      <c r="DC47" t="n">
        <v>2.49102</v>
      </c>
      <c r="DD47" t="n">
        <v>2.49692</v>
      </c>
      <c r="DE47" t="n">
        <v>2.50355</v>
      </c>
      <c r="DF47" t="n">
        <v>2.51328</v>
      </c>
      <c r="DG47" t="n">
        <v>2.52416</v>
      </c>
      <c r="DH47" t="n">
        <v>2.53299</v>
      </c>
      <c r="DI47" t="n">
        <v>2.53888</v>
      </c>
      <c r="DJ47" t="n">
        <v>2.54889</v>
      </c>
      <c r="DK47" t="n">
        <v>2.55707</v>
      </c>
      <c r="DL47" t="n">
        <v>2.56762</v>
      </c>
      <c r="DM47" t="n">
        <v>2.57714</v>
      </c>
      <c r="DN47" t="n">
        <v>2.589</v>
      </c>
      <c r="DO47" t="n">
        <v>2.59948</v>
      </c>
      <c r="DP47" t="n">
        <v>2.60922</v>
      </c>
      <c r="DQ47" t="n">
        <v>2.61901</v>
      </c>
      <c r="DR47" t="n">
        <v>2.62694</v>
      </c>
      <c r="DS47" t="n">
        <v>2.63661</v>
      </c>
      <c r="DT47" t="n">
        <v>2.64539</v>
      </c>
      <c r="DU47" t="n">
        <v>2.65153</v>
      </c>
      <c r="DV47" t="n">
        <v>2.65831</v>
      </c>
      <c r="DW47" t="n">
        <v>2.66319</v>
      </c>
      <c r="DX47" t="n">
        <v>2.67053</v>
      </c>
      <c r="DY47" t="n">
        <v>2.68303</v>
      </c>
      <c r="DZ47" t="n">
        <v>2.69161</v>
      </c>
      <c r="EA47" t="n">
        <v>2.699</v>
      </c>
      <c r="EB47" t="n">
        <v>2.70763</v>
      </c>
      <c r="EC47" t="n">
        <v>2.71645</v>
      </c>
      <c r="ED47" t="n">
        <v>2.72307</v>
      </c>
      <c r="EE47" t="n">
        <v>2.73476</v>
      </c>
      <c r="EF47" t="n">
        <v>2.74672</v>
      </c>
      <c r="EG47" t="n">
        <v>2.75682</v>
      </c>
      <c r="EH47" t="n">
        <v>2.76581</v>
      </c>
      <c r="EI47" t="n">
        <v>2.77437</v>
      </c>
      <c r="EJ47" t="n">
        <v>2.77946</v>
      </c>
      <c r="EK47" t="n">
        <v>2.78469</v>
      </c>
      <c r="EL47" t="n">
        <v>2.78846</v>
      </c>
      <c r="EM47" t="n">
        <v>2.79355</v>
      </c>
      <c r="EN47" t="n">
        <v>2.80035</v>
      </c>
      <c r="EO47" t="n">
        <v>2.80682</v>
      </c>
      <c r="EP47" t="n">
        <v>2.8161</v>
      </c>
      <c r="EQ47" t="n">
        <v>2.82283</v>
      </c>
      <c r="ER47" t="n">
        <v>2.82954</v>
      </c>
      <c r="ES47" t="n">
        <v>2.83823</v>
      </c>
      <c r="ET47" t="n">
        <v>2.84724</v>
      </c>
      <c r="EU47" t="n">
        <v>2.85788</v>
      </c>
      <c r="EV47" t="n">
        <v>2.87005</v>
      </c>
      <c r="EW47" t="n">
        <v>2.88095</v>
      </c>
      <c r="EX47" t="n">
        <v>2.88765</v>
      </c>
      <c r="EY47" t="n">
        <v>2.89454</v>
      </c>
      <c r="EZ47" t="n">
        <v>2.89895</v>
      </c>
      <c r="FA47" t="n">
        <v>2.90801</v>
      </c>
      <c r="FB47" t="n">
        <v>2.91196</v>
      </c>
      <c r="FC47" t="n">
        <v>2.91609</v>
      </c>
      <c r="FD47" t="n">
        <v>2.92569</v>
      </c>
      <c r="FE47" t="n">
        <v>2.93292</v>
      </c>
      <c r="FF47" t="n">
        <v>2.94027</v>
      </c>
      <c r="FG47" t="n">
        <v>2.94812</v>
      </c>
      <c r="FH47" t="n">
        <v>2.95441</v>
      </c>
      <c r="FI47" t="n">
        <v>2.96268</v>
      </c>
      <c r="FJ47" t="n">
        <v>2.97026</v>
      </c>
      <c r="FK47" t="n">
        <v>2.98056</v>
      </c>
      <c r="FL47" t="n">
        <v>2.98627</v>
      </c>
      <c r="FM47" t="n">
        <v>2.98798</v>
      </c>
      <c r="FN47" t="n">
        <v>2.99607</v>
      </c>
      <c r="FO47" t="n">
        <v>3.00127</v>
      </c>
      <c r="FP47" t="n">
        <v>3.00624</v>
      </c>
      <c r="FQ47" t="n">
        <v>3.01424</v>
      </c>
      <c r="FR47" t="n">
        <v>3.02252</v>
      </c>
      <c r="FS47" t="n">
        <v>3.03039</v>
      </c>
      <c r="FT47" t="n">
        <v>3.03776</v>
      </c>
      <c r="FU47" t="n">
        <v>3.04897</v>
      </c>
      <c r="FV47" t="n">
        <v>3.05581</v>
      </c>
      <c r="FW47" t="n">
        <v>3.05787</v>
      </c>
      <c r="FX47" t="n">
        <v>3.06151</v>
      </c>
      <c r="FY47" t="n">
        <v>3.06853</v>
      </c>
      <c r="FZ47" t="n">
        <v>3.07671</v>
      </c>
      <c r="GA47" t="n">
        <v>3.07921</v>
      </c>
      <c r="GB47" t="n">
        <v>3.0853</v>
      </c>
      <c r="GC47" t="n">
        <v>3.08885</v>
      </c>
      <c r="GD47" t="n">
        <v>3.09296</v>
      </c>
      <c r="GE47" t="n">
        <v>3.10201</v>
      </c>
      <c r="GF47" t="n">
        <v>3.10913</v>
      </c>
      <c r="GG47" t="n">
        <v>3.11522</v>
      </c>
      <c r="GH47" t="n">
        <v>3.12555</v>
      </c>
      <c r="GI47" t="n">
        <v>3.13526</v>
      </c>
      <c r="GJ47" t="n">
        <v>3.14249</v>
      </c>
      <c r="GK47" t="n">
        <v>3.15333</v>
      </c>
      <c r="GL47" t="n">
        <v>3.16169</v>
      </c>
      <c r="GM47" t="n">
        <v>3.16728</v>
      </c>
      <c r="GN47" t="n">
        <v>3.17362</v>
      </c>
      <c r="GO47" t="n">
        <v>3.18219</v>
      </c>
      <c r="GP47" t="n">
        <v>3.18882</v>
      </c>
      <c r="GQ47" t="n">
        <v>3.19569</v>
      </c>
      <c r="GR47" t="n">
        <v>3.20397</v>
      </c>
      <c r="GS47" t="n">
        <v>3.21448</v>
      </c>
      <c r="GT47" t="n">
        <v>3.22111</v>
      </c>
      <c r="GU47" t="n">
        <v>3.22517</v>
      </c>
      <c r="GV47" t="n">
        <v>3.23297</v>
      </c>
      <c r="GW47" t="n">
        <v>3.23986</v>
      </c>
      <c r="GX47" t="n">
        <v>3.24811</v>
      </c>
      <c r="GY47" t="n">
        <v>3.25336</v>
      </c>
      <c r="GZ47" t="n">
        <v>3.25602</v>
      </c>
      <c r="HA47" t="n">
        <v>3.26151</v>
      </c>
      <c r="HB47" t="n">
        <v>3.26658</v>
      </c>
      <c r="HC47" t="n">
        <v>3.27378</v>
      </c>
      <c r="HD47" t="n">
        <v>3.27821</v>
      </c>
      <c r="HE47" t="n">
        <v>3.28335</v>
      </c>
      <c r="HF47" t="n">
        <v>3.29112</v>
      </c>
      <c r="HG47" t="n">
        <v>3.29196</v>
      </c>
      <c r="HH47" t="n">
        <v>3.2921</v>
      </c>
      <c r="HI47" t="n">
        <v>3.29223</v>
      </c>
      <c r="HJ47" t="n">
        <v>3.294</v>
      </c>
      <c r="HK47" t="n">
        <v>3.30051</v>
      </c>
      <c r="HL47" t="n">
        <v>3.307</v>
      </c>
      <c r="HM47" t="n">
        <v>3.31527</v>
      </c>
      <c r="HN47" t="n">
        <v>3.3236</v>
      </c>
      <c r="HO47" t="n">
        <v>3.32935</v>
      </c>
      <c r="HP47" t="n">
        <v>3.33729</v>
      </c>
      <c r="HQ47" t="n">
        <v>3.34569</v>
      </c>
      <c r="HR47" t="n">
        <v>3.35188</v>
      </c>
      <c r="HS47" t="n">
        <v>3.36023</v>
      </c>
      <c r="HT47" t="n">
        <v>3.36408</v>
      </c>
      <c r="HU47" t="n">
        <v>3.37036</v>
      </c>
      <c r="HV47" t="n">
        <v>3.37716</v>
      </c>
      <c r="HW47" t="n">
        <v>3.38725</v>
      </c>
      <c r="HX47" t="n">
        <v>3.39521</v>
      </c>
      <c r="HY47" t="n">
        <v>3.40483</v>
      </c>
      <c r="HZ47" t="n">
        <v>3.41617</v>
      </c>
      <c r="IA47" t="n">
        <v>3.42317</v>
      </c>
      <c r="IB47" t="n">
        <v>3.42899</v>
      </c>
      <c r="IC47" t="n">
        <v>3.43416</v>
      </c>
      <c r="ID47" t="n">
        <v>3.43852</v>
      </c>
      <c r="IE47" t="n">
        <v>3.44404</v>
      </c>
      <c r="IF47" t="n">
        <v>3.45458</v>
      </c>
      <c r="IG47" t="n">
        <v>3.46334</v>
      </c>
      <c r="IH47" t="n">
        <v>3.47245</v>
      </c>
      <c r="II47" t="n">
        <v>3.47765</v>
      </c>
      <c r="IJ47" t="n">
        <v>3.48447</v>
      </c>
      <c r="IK47" t="n">
        <v>3.49138</v>
      </c>
      <c r="IL47" t="n">
        <v>3.50046</v>
      </c>
      <c r="IM47" t="n">
        <v>3.50662</v>
      </c>
      <c r="IN47" t="n">
        <v>3.51173</v>
      </c>
      <c r="IO47" t="n">
        <v>3.51965</v>
      </c>
      <c r="IP47" t="n">
        <v>3.52878</v>
      </c>
      <c r="IQ47" t="n">
        <v>3.53498</v>
      </c>
      <c r="IR47" t="n">
        <v>3.54437</v>
      </c>
      <c r="IS47" t="n">
        <v>3.55173</v>
      </c>
      <c r="IT47" t="n">
        <v>3.55915</v>
      </c>
      <c r="IU47" t="n">
        <v>3.56821</v>
      </c>
      <c r="IV47" t="n">
        <v>3.57803</v>
      </c>
      <c r="IW47" t="n">
        <v>3.58467</v>
      </c>
      <c r="IX47" t="n">
        <v>3.58954</v>
      </c>
      <c r="IY47" t="n">
        <v>3.594</v>
      </c>
      <c r="IZ47" t="n">
        <v>3.59925</v>
      </c>
      <c r="JA47" t="n">
        <v>3.60461</v>
      </c>
      <c r="JB47" t="n">
        <v>3.61051</v>
      </c>
      <c r="JC47" t="n">
        <v>3.61978</v>
      </c>
      <c r="JD47" t="n">
        <v>3.62591</v>
      </c>
      <c r="JE47" t="n">
        <v>3.63418</v>
      </c>
      <c r="JF47" t="n">
        <v>3.64092</v>
      </c>
      <c r="JG47" t="n">
        <v>3.65109</v>
      </c>
      <c r="JH47" t="n">
        <v>3.65697</v>
      </c>
      <c r="JI47" t="n">
        <v>3.66696</v>
      </c>
      <c r="JJ47" t="n">
        <v>3.67771</v>
      </c>
      <c r="JK47" t="n">
        <v>3.69067</v>
      </c>
      <c r="JL47" t="n">
        <v>3.70263</v>
      </c>
      <c r="JM47" t="n">
        <v>3.70631</v>
      </c>
      <c r="JN47" t="n">
        <v>3.71296</v>
      </c>
      <c r="JO47" t="n">
        <v>3.71841</v>
      </c>
      <c r="JP47" t="n">
        <v>3.72607</v>
      </c>
      <c r="JQ47" t="n">
        <v>3.74043</v>
      </c>
      <c r="JR47" t="n">
        <v>3.75185</v>
      </c>
      <c r="JS47" t="n">
        <v>3.76458</v>
      </c>
      <c r="JT47" t="n">
        <v>3.77106</v>
      </c>
      <c r="JU47" t="n">
        <v>3.78014</v>
      </c>
      <c r="JV47" t="n">
        <v>3.78867</v>
      </c>
      <c r="JW47" t="n">
        <v>3.79389</v>
      </c>
      <c r="JX47" t="n">
        <v>3.80227</v>
      </c>
      <c r="JY47" t="n">
        <v>3.80949</v>
      </c>
      <c r="JZ47" t="n">
        <v>3.81368</v>
      </c>
      <c r="KA47" t="n">
        <v>3.81584</v>
      </c>
      <c r="KB47" t="n">
        <v>3.81647</v>
      </c>
      <c r="KC47" t="n">
        <v>3.82216</v>
      </c>
      <c r="KD47" t="n">
        <v>3.83351</v>
      </c>
      <c r="KE47" t="n">
        <v>3.83654</v>
      </c>
      <c r="KF47" t="n">
        <v>3.83822</v>
      </c>
      <c r="KG47" t="n">
        <v>3.84827</v>
      </c>
      <c r="KH47" t="n">
        <v>3.85274</v>
      </c>
      <c r="KI47" t="n">
        <v>3.85926</v>
      </c>
      <c r="KJ47" t="n">
        <v>3.86466</v>
      </c>
      <c r="KK47" t="n">
        <v>3.87441</v>
      </c>
      <c r="KL47" t="n">
        <v>3.88382</v>
      </c>
      <c r="KM47" t="n">
        <v>3.89077</v>
      </c>
      <c r="KN47" t="n">
        <v>3.90045</v>
      </c>
      <c r="KO47" t="n">
        <v>3.91223</v>
      </c>
      <c r="KP47" t="n">
        <v>3.91908</v>
      </c>
      <c r="KQ47" t="n">
        <v>3.92813</v>
      </c>
      <c r="KR47" t="n">
        <v>3.93478</v>
      </c>
      <c r="KS47" t="n">
        <v>3.93605</v>
      </c>
      <c r="KT47" t="n">
        <v>3.9383</v>
      </c>
      <c r="KU47" t="n">
        <v>3.94223</v>
      </c>
      <c r="KV47" t="n">
        <v>3.9515</v>
      </c>
      <c r="KW47" t="n">
        <v>3.95623</v>
      </c>
      <c r="KX47" t="n">
        <v>3.96175</v>
      </c>
      <c r="KY47" t="n">
        <v>3.96795</v>
      </c>
      <c r="KZ47" t="n">
        <v>3.9726</v>
      </c>
      <c r="LA47" t="n">
        <v>3.97631</v>
      </c>
      <c r="LB47" t="n">
        <v>3.9824</v>
      </c>
      <c r="LC47" t="n">
        <v>3.98821</v>
      </c>
      <c r="LD47" t="n">
        <v>3.99498</v>
      </c>
      <c r="LE47" t="n">
        <v>3.99998</v>
      </c>
      <c r="LF47" t="n">
        <v>4.00485</v>
      </c>
      <c r="LG47" t="n">
        <v>4.01099</v>
      </c>
      <c r="LH47" t="n">
        <v>4.01429</v>
      </c>
      <c r="LI47" t="n">
        <v>4.02281</v>
      </c>
      <c r="LJ47" t="n">
        <v>4.03112</v>
      </c>
      <c r="LK47" t="n">
        <v>4.03827</v>
      </c>
      <c r="LL47" t="n">
        <v>4.04124</v>
      </c>
      <c r="LM47" t="n">
        <v>4.04813</v>
      </c>
      <c r="LN47" t="n">
        <v>4.05633</v>
      </c>
      <c r="LO47" t="n">
        <v>4.06611</v>
      </c>
      <c r="LP47" t="n">
        <v>4.07245</v>
      </c>
      <c r="LQ47" t="n">
        <v>4.07606</v>
      </c>
      <c r="LR47" t="n">
        <v>4.07882</v>
      </c>
      <c r="LS47" t="n">
        <v>4.08373</v>
      </c>
      <c r="LT47" t="n">
        <v>4.09435</v>
      </c>
      <c r="LU47" t="n">
        <v>4.10087</v>
      </c>
      <c r="LV47" t="n">
        <v>4.10822</v>
      </c>
      <c r="LW47" t="n">
        <v>4.11454</v>
      </c>
      <c r="LX47" t="n">
        <v>4.11874</v>
      </c>
      <c r="LY47" t="n">
        <v>4.12589</v>
      </c>
      <c r="LZ47" t="n">
        <v>4.13602</v>
      </c>
      <c r="MA47" t="n">
        <v>4.13964</v>
      </c>
      <c r="MB47" t="n">
        <v>4.15097</v>
      </c>
      <c r="MC47" t="n">
        <v>4.15546</v>
      </c>
      <c r="MD47" t="n">
        <v>4.16127</v>
      </c>
      <c r="ME47" t="n">
        <v>4.16921</v>
      </c>
      <c r="MF47" t="n">
        <v>4.18046</v>
      </c>
      <c r="MG47" t="n">
        <v>4.18744</v>
      </c>
      <c r="MH47" t="n">
        <v>4.19899</v>
      </c>
      <c r="MI47" t="n">
        <v>4.20491</v>
      </c>
      <c r="MJ47" t="n">
        <v>4.21252</v>
      </c>
      <c r="MK47" t="n">
        <v>4.22524</v>
      </c>
      <c r="ML47" t="n">
        <v>4.23292</v>
      </c>
      <c r="MM47" t="n">
        <v>4.24265</v>
      </c>
      <c r="MN47" t="n">
        <v>4.25132</v>
      </c>
      <c r="MO47" t="n">
        <v>4.25366</v>
      </c>
      <c r="MP47" t="n">
        <v>4.2656</v>
      </c>
      <c r="MQ47" t="n">
        <v>4.27957</v>
      </c>
      <c r="MR47" t="n">
        <v>4.28586</v>
      </c>
      <c r="MS47" t="n">
        <v>4.2873</v>
      </c>
      <c r="MT47" t="n">
        <v>4.29248</v>
      </c>
      <c r="MU47" t="n">
        <v>4.30032</v>
      </c>
      <c r="MV47" t="n">
        <v>4.30758</v>
      </c>
      <c r="MW47" t="n">
        <v>4.3118</v>
      </c>
      <c r="MX47" t="n">
        <v>4.32105</v>
      </c>
      <c r="MY47" t="n">
        <v>4.33388</v>
      </c>
      <c r="MZ47" t="n">
        <v>4.34636</v>
      </c>
      <c r="NA47" t="n">
        <v>4.35294</v>
      </c>
      <c r="NB47" t="n">
        <v>4.36356</v>
      </c>
      <c r="NC47" t="n">
        <v>4.36939</v>
      </c>
      <c r="ND47" t="n">
        <v>4.37886</v>
      </c>
      <c r="NE47" t="n">
        <v>4.38714</v>
      </c>
      <c r="NF47" t="n">
        <v>4.39327</v>
      </c>
      <c r="NG47" t="n">
        <v>4.39722</v>
      </c>
      <c r="NH47" t="n">
        <v>4.40079</v>
      </c>
      <c r="NI47" t="n">
        <v>4.40702</v>
      </c>
      <c r="NJ47" t="n">
        <v>4.41311</v>
      </c>
      <c r="NK47" t="n">
        <v>4.42069</v>
      </c>
      <c r="NL47" t="n">
        <v>4.43087</v>
      </c>
      <c r="NM47" t="n">
        <v>4.43473</v>
      </c>
      <c r="NN47" t="n">
        <v>4.43815</v>
      </c>
      <c r="NO47" t="n">
        <v>4.44589</v>
      </c>
      <c r="NP47" t="n">
        <v>4.45152</v>
      </c>
      <c r="NQ47" t="n">
        <v>4.45819</v>
      </c>
      <c r="NR47" t="n">
        <v>4.46643</v>
      </c>
      <c r="NS47" t="n">
        <v>4.4767</v>
      </c>
      <c r="NT47" t="n">
        <v>4.48694</v>
      </c>
      <c r="NU47" t="n">
        <v>4.49976</v>
      </c>
      <c r="NV47" t="n">
        <v>4.50815</v>
      </c>
      <c r="NW47" t="n">
        <v>4.52092</v>
      </c>
      <c r="NX47" t="n">
        <v>4.53567</v>
      </c>
      <c r="NY47" t="n">
        <v>4.5428</v>
      </c>
      <c r="NZ47" t="n">
        <v>4.54515</v>
      </c>
      <c r="OA47" t="n">
        <v>4.54827</v>
      </c>
      <c r="OB47" t="n">
        <v>4.55849</v>
      </c>
      <c r="OC47" t="n">
        <v>4.56691</v>
      </c>
      <c r="OD47" t="n">
        <v>4.57394</v>
      </c>
      <c r="OE47" t="n">
        <v>4.58241</v>
      </c>
      <c r="OF47" t="n">
        <v>4.58887</v>
      </c>
      <c r="OG47" t="n">
        <v>4.5975</v>
      </c>
      <c r="OH47" t="n">
        <v>4.60686</v>
      </c>
      <c r="OI47" t="n">
        <v>4.61389</v>
      </c>
      <c r="OJ47" t="n">
        <v>4.62169</v>
      </c>
      <c r="OK47" t="n">
        <v>4.62946</v>
      </c>
      <c r="OL47" t="n">
        <v>4.63885</v>
      </c>
      <c r="OM47" t="n">
        <v>4.64784</v>
      </c>
      <c r="ON47" t="n">
        <v>4.65569</v>
      </c>
      <c r="OO47" t="n">
        <v>4.66036</v>
      </c>
      <c r="OP47" t="n">
        <v>4.66793</v>
      </c>
      <c r="OQ47" t="n">
        <v>4.67394</v>
      </c>
      <c r="OR47" t="n">
        <v>4.67833</v>
      </c>
      <c r="OS47" t="n">
        <v>4.68537</v>
      </c>
      <c r="OT47" t="n">
        <v>4.69336</v>
      </c>
      <c r="OU47" t="n">
        <v>4.70419</v>
      </c>
      <c r="OV47" t="n">
        <v>4.71273</v>
      </c>
      <c r="OW47" t="n">
        <v>4.72377</v>
      </c>
      <c r="OX47" t="n">
        <v>4.73381</v>
      </c>
      <c r="OY47" t="n">
        <v>4.74241</v>
      </c>
      <c r="OZ47" t="n">
        <v>4.75251</v>
      </c>
      <c r="PA47" t="n">
        <v>4.7601</v>
      </c>
      <c r="PB47" t="n">
        <v>4.7629</v>
      </c>
      <c r="PC47" t="n">
        <v>4.7642</v>
      </c>
      <c r="PD47" t="n">
        <v>4.77087</v>
      </c>
      <c r="PE47" t="n">
        <v>4.77677</v>
      </c>
      <c r="PF47" t="n">
        <v>4.78721</v>
      </c>
      <c r="PG47" t="n">
        <v>4.7962</v>
      </c>
      <c r="PH47" t="n">
        <v>4.80199</v>
      </c>
      <c r="PI47" t="n">
        <v>4.80564</v>
      </c>
      <c r="PJ47" t="n">
        <v>4.8126</v>
      </c>
      <c r="PK47" t="n">
        <v>4.81887</v>
      </c>
      <c r="PL47" t="n">
        <v>4.82604</v>
      </c>
      <c r="PM47" t="n">
        <v>4.83411</v>
      </c>
      <c r="PN47" t="n">
        <v>4.84672</v>
      </c>
      <c r="PO47" t="n">
        <v>4.85523</v>
      </c>
      <c r="PP47" t="n">
        <v>4.85842</v>
      </c>
      <c r="PQ47" t="n">
        <v>4.86895</v>
      </c>
      <c r="PR47" t="n">
        <v>4.87758</v>
      </c>
      <c r="PS47" t="n">
        <v>4.88259</v>
      </c>
      <c r="PT47" t="n">
        <v>4.8871</v>
      </c>
      <c r="PU47" t="n">
        <v>4.88861</v>
      </c>
      <c r="PV47" t="n">
        <v>4.89329</v>
      </c>
      <c r="PW47" t="n">
        <v>4.89987</v>
      </c>
      <c r="PX47" t="n">
        <v>4.90945</v>
      </c>
      <c r="PY47" t="n">
        <v>4.92007</v>
      </c>
      <c r="PZ47" t="n">
        <v>4.92567</v>
      </c>
      <c r="QA47" t="n">
        <v>4.93097</v>
      </c>
      <c r="QB47" t="n">
        <v>4.93514</v>
      </c>
      <c r="QC47" t="n">
        <v>4.94487</v>
      </c>
      <c r="QD47" t="n">
        <v>4.95291</v>
      </c>
      <c r="QE47" t="n">
        <v>4.95632</v>
      </c>
      <c r="QF47" t="n">
        <v>4.9568</v>
      </c>
      <c r="QG47" t="n">
        <v>4.96189</v>
      </c>
      <c r="QH47" t="n">
        <v>4.97039</v>
      </c>
      <c r="QI47" t="n">
        <v>4.9792</v>
      </c>
      <c r="QJ47" t="n">
        <v>4.98675</v>
      </c>
      <c r="QK47" t="n">
        <v>4.99953</v>
      </c>
      <c r="QL47" t="n">
        <v>5.01219</v>
      </c>
      <c r="QM47" t="n">
        <v>5.01453</v>
      </c>
      <c r="QN47" t="n">
        <v>5.02242</v>
      </c>
      <c r="QO47" t="n">
        <v>5.02968</v>
      </c>
      <c r="QP47" t="n">
        <v>5.03568</v>
      </c>
      <c r="QQ47" t="n">
        <v>5.04496</v>
      </c>
      <c r="QR47" t="n">
        <v>5.05427</v>
      </c>
      <c r="QS47" t="n">
        <v>5.05824</v>
      </c>
      <c r="QT47" t="n">
        <v>5.0601</v>
      </c>
      <c r="QU47" t="n">
        <v>5.06409</v>
      </c>
      <c r="QV47" t="n">
        <v>5.07224</v>
      </c>
      <c r="QW47" t="n">
        <v>5.08214</v>
      </c>
      <c r="QX47" t="n">
        <v>5.09594</v>
      </c>
      <c r="QY47" t="n">
        <v>5.10549</v>
      </c>
      <c r="QZ47" t="n">
        <v>5.11743</v>
      </c>
      <c r="RA47" t="n">
        <v>5.12414</v>
      </c>
      <c r="RB47" t="n">
        <v>5.12874</v>
      </c>
      <c r="RC47" t="n">
        <v>5.1335</v>
      </c>
      <c r="RD47" t="n">
        <v>5.1453</v>
      </c>
      <c r="RE47" t="n">
        <v>5.15096</v>
      </c>
      <c r="RF47" t="n">
        <v>5.15851</v>
      </c>
      <c r="RG47" t="n">
        <v>5.16554</v>
      </c>
      <c r="RH47" t="n">
        <v>5.16761</v>
      </c>
      <c r="RI47" t="n">
        <v>5.17349</v>
      </c>
      <c r="RJ47" t="n">
        <v>5.18899</v>
      </c>
      <c r="RK47" t="n">
        <v>5.19519</v>
      </c>
      <c r="RL47" t="n">
        <v>5.20273</v>
      </c>
      <c r="RM47" t="n">
        <v>5.2131</v>
      </c>
      <c r="RN47" t="n">
        <v>5.22163</v>
      </c>
      <c r="RO47" t="n">
        <v>5.22575</v>
      </c>
      <c r="RP47" t="n">
        <v>5.2344</v>
      </c>
      <c r="RQ47" t="n">
        <v>5.24768</v>
      </c>
      <c r="RR47" t="n">
        <v>5.26206</v>
      </c>
      <c r="RS47" t="n">
        <v>5.27147</v>
      </c>
      <c r="RT47" t="n">
        <v>5.27732</v>
      </c>
      <c r="RU47" t="n">
        <v>5.281</v>
      </c>
      <c r="RV47" t="n">
        <v>5.28438</v>
      </c>
      <c r="RW47" t="n">
        <v>5.28996</v>
      </c>
      <c r="RX47" t="n">
        <v>5.30089</v>
      </c>
      <c r="RY47" t="n">
        <v>5.31211</v>
      </c>
      <c r="RZ47" t="n">
        <v>5.32359</v>
      </c>
      <c r="SA47" t="n">
        <v>5.33104</v>
      </c>
      <c r="SB47" t="n">
        <v>5.33533</v>
      </c>
      <c r="SC47" t="n">
        <v>5.34437</v>
      </c>
      <c r="SD47" t="n">
        <v>5.35716</v>
      </c>
      <c r="SE47" t="n">
        <v>5.36301</v>
      </c>
      <c r="SF47" t="n">
        <v>5.3737</v>
      </c>
      <c r="SG47" t="n">
        <v>5.38198</v>
      </c>
      <c r="SH47" t="n">
        <v>5.38738</v>
      </c>
      <c r="SI47" t="n">
        <v>5.39494</v>
      </c>
      <c r="SJ47" t="n">
        <v>5.39827</v>
      </c>
      <c r="SK47" t="n">
        <v>5.40373</v>
      </c>
      <c r="SL47" t="n">
        <v>5.41371</v>
      </c>
      <c r="SM47" t="n">
        <v>5.42944</v>
      </c>
      <c r="SN47" t="n">
        <v>5.44739</v>
      </c>
      <c r="SO47" t="n">
        <v>5.45632</v>
      </c>
      <c r="SP47" t="n">
        <v>5.46198</v>
      </c>
      <c r="SQ47" t="n">
        <v>5.46933</v>
      </c>
      <c r="SR47" t="n">
        <v>5.47748</v>
      </c>
      <c r="SS47" t="n">
        <v>5.4836</v>
      </c>
      <c r="ST47" t="n">
        <v>5.4893</v>
      </c>
      <c r="SU47" t="n">
        <v>5.49917</v>
      </c>
      <c r="SV47" t="n">
        <v>5.50929</v>
      </c>
      <c r="SW47" t="n">
        <v>5.51787</v>
      </c>
      <c r="SX47" t="n">
        <v>5.52122</v>
      </c>
      <c r="SY47" t="n">
        <v>5.53094</v>
      </c>
      <c r="SZ47" t="n">
        <v>5.53427</v>
      </c>
      <c r="TA47" t="n">
        <v>5.53733</v>
      </c>
      <c r="TB47" t="n">
        <v>5.54579</v>
      </c>
      <c r="TC47" t="n">
        <v>5.563</v>
      </c>
      <c r="TD47" t="n">
        <v>5.57137</v>
      </c>
      <c r="TE47" t="n">
        <v>5.57592</v>
      </c>
      <c r="TF47" t="n">
        <v>5.59457</v>
      </c>
      <c r="TG47" t="n">
        <v>5.61334</v>
      </c>
      <c r="TH47" t="n">
        <v>5.62147</v>
      </c>
      <c r="TI47" t="n">
        <v>5.63077</v>
      </c>
      <c r="TJ47" t="n">
        <v>5.63881</v>
      </c>
      <c r="TK47" t="n">
        <v>5.65269</v>
      </c>
      <c r="TL47" t="n">
        <v>5.6734</v>
      </c>
      <c r="TM47" t="n">
        <v>5.68145</v>
      </c>
      <c r="TN47" t="n">
        <v>5.6941</v>
      </c>
      <c r="TO47" t="n">
        <v>5.70754</v>
      </c>
      <c r="TP47" t="n">
        <v>5.71691</v>
      </c>
      <c r="TQ47" t="n">
        <v>5.73023</v>
      </c>
      <c r="TR47" t="n">
        <v>5.74413</v>
      </c>
      <c r="TS47" t="n">
        <v>5.75411</v>
      </c>
      <c r="TT47" t="n">
        <v>5.76001</v>
      </c>
      <c r="TU47" t="n">
        <v>5.76919</v>
      </c>
      <c r="TV47" t="n">
        <v>5.77747</v>
      </c>
      <c r="TW47" t="n">
        <v>5.78827</v>
      </c>
      <c r="TX47" t="n">
        <v>5.80134</v>
      </c>
      <c r="TY47" t="n">
        <v>5.80337</v>
      </c>
      <c r="TZ47" t="n">
        <v>5.81227</v>
      </c>
      <c r="UA47" t="n">
        <v>5.82918</v>
      </c>
      <c r="UB47" t="n">
        <v>5.83453</v>
      </c>
      <c r="UC47" t="n">
        <v>5.8441</v>
      </c>
      <c r="UD47" t="n">
        <v>5.86265</v>
      </c>
      <c r="UE47" t="n">
        <v>5.87282</v>
      </c>
      <c r="UF47" t="n">
        <v>5.88376</v>
      </c>
      <c r="UG47" t="n">
        <v>5.89533</v>
      </c>
      <c r="UH47" t="n">
        <v>5.90046</v>
      </c>
      <c r="UI47" t="n">
        <v>5.91639</v>
      </c>
      <c r="UJ47" t="n">
        <v>5.92989</v>
      </c>
      <c r="UK47" t="n">
        <v>5.9416</v>
      </c>
      <c r="UL47" t="n">
        <v>5.95565</v>
      </c>
      <c r="UM47" t="n">
        <v>5.96811</v>
      </c>
      <c r="UN47" t="n">
        <v>5.97083</v>
      </c>
      <c r="UO47" t="n">
        <v>5.98032</v>
      </c>
      <c r="UP47" t="n">
        <v>5.98546</v>
      </c>
      <c r="UQ47" t="n">
        <v>5.99083</v>
      </c>
      <c r="UR47" t="n">
        <v>5.99454</v>
      </c>
      <c r="US47" t="n">
        <v>6.00641</v>
      </c>
      <c r="UT47" t="n">
        <v>6.02136</v>
      </c>
      <c r="UU47" t="n">
        <v>6.03648</v>
      </c>
      <c r="UV47" t="n">
        <v>6.0431</v>
      </c>
      <c r="UW47" t="n">
        <v>6.05182</v>
      </c>
      <c r="UX47" t="n">
        <v>6.067</v>
      </c>
      <c r="UY47" t="n">
        <v>6.07691</v>
      </c>
      <c r="UZ47" t="n">
        <v>6.08586</v>
      </c>
      <c r="VA47" t="n">
        <v>6.09035</v>
      </c>
      <c r="VB47" t="n">
        <v>6.10604</v>
      </c>
      <c r="VC47" t="n">
        <v>6.12331</v>
      </c>
      <c r="VD47" t="n">
        <v>6.13111</v>
      </c>
      <c r="VE47" t="n">
        <v>6.1383</v>
      </c>
      <c r="VF47" t="n">
        <v>6.15517</v>
      </c>
      <c r="VG47" t="n">
        <v>6.16853</v>
      </c>
      <c r="VH47" t="n">
        <v>6.18856</v>
      </c>
      <c r="VI47" t="n">
        <v>6.20516</v>
      </c>
      <c r="VJ47" t="n">
        <v>6.21654</v>
      </c>
      <c r="VK47" t="n">
        <v>6.22559</v>
      </c>
      <c r="VL47" t="n">
        <v>6.23166</v>
      </c>
      <c r="VM47" t="n">
        <v>6.23922</v>
      </c>
      <c r="VN47" t="n">
        <v>6.25059</v>
      </c>
      <c r="VO47" t="n">
        <v>6.26269</v>
      </c>
      <c r="VP47" t="n">
        <v>6.27311</v>
      </c>
      <c r="VQ47" t="n">
        <v>6.27991</v>
      </c>
      <c r="VR47" t="n">
        <v>6.28493</v>
      </c>
      <c r="VS47" t="n">
        <v>6.2876</v>
      </c>
      <c r="VT47" t="n">
        <v>6.29473</v>
      </c>
      <c r="VU47" t="n">
        <v>6.30077</v>
      </c>
      <c r="VV47" t="n">
        <v>6.32278</v>
      </c>
      <c r="VW47" t="n">
        <v>6.32916</v>
      </c>
      <c r="VX47" t="n">
        <v>6.33498</v>
      </c>
      <c r="VY47" t="n">
        <v>6.33952</v>
      </c>
      <c r="VZ47" t="n">
        <v>6.35565</v>
      </c>
      <c r="WA47" t="n">
        <v>6.37351</v>
      </c>
      <c r="WB47" t="n">
        <v>6.39173</v>
      </c>
      <c r="WC47" t="n">
        <v>6.41487</v>
      </c>
      <c r="WD47" t="n">
        <v>6.42968</v>
      </c>
      <c r="WE47" t="n">
        <v>6.43463</v>
      </c>
      <c r="WF47" t="n">
        <v>6.44135</v>
      </c>
      <c r="WG47" t="n">
        <v>6.45493</v>
      </c>
      <c r="WH47" t="n">
        <v>6.46492</v>
      </c>
      <c r="WI47" t="n">
        <v>6.4758</v>
      </c>
      <c r="WJ47" t="n">
        <v>6.47967</v>
      </c>
      <c r="WK47" t="n">
        <v>6.48188</v>
      </c>
      <c r="WL47" t="n">
        <v>6.48847</v>
      </c>
      <c r="WM47" t="n">
        <v>6.49389</v>
      </c>
      <c r="WN47" t="n">
        <v>6.50234</v>
      </c>
      <c r="WO47" t="n">
        <v>6.52171</v>
      </c>
      <c r="WP47" t="n">
        <v>6.53538</v>
      </c>
      <c r="WQ47" t="n">
        <v>6.55271</v>
      </c>
      <c r="WR47" t="n">
        <v>6.56197</v>
      </c>
      <c r="WS47" t="n">
        <v>6.56988</v>
      </c>
      <c r="WT47" t="n">
        <v>6.588</v>
      </c>
      <c r="WU47" t="n">
        <v>6.60525</v>
      </c>
      <c r="WV47" t="n">
        <v>6.61309</v>
      </c>
      <c r="WW47" t="n">
        <v>6.62424</v>
      </c>
      <c r="WX47" t="n">
        <v>6.6353</v>
      </c>
      <c r="WY47" t="n">
        <v>6.65574</v>
      </c>
      <c r="WZ47" t="n">
        <v>6.66922</v>
      </c>
      <c r="XA47" t="n">
        <v>6.68445</v>
      </c>
      <c r="XB47" t="n">
        <v>6.68919</v>
      </c>
      <c r="XC47" t="n">
        <v>6.6947</v>
      </c>
      <c r="XD47" t="n">
        <v>6.71345</v>
      </c>
      <c r="XE47" t="n">
        <v>6.7282</v>
      </c>
      <c r="XF47" t="n">
        <v>6.73568</v>
      </c>
      <c r="XG47" t="n">
        <v>6.74674</v>
      </c>
      <c r="XH47" t="n">
        <v>6.75185</v>
      </c>
      <c r="XI47" t="n">
        <v>6.76238</v>
      </c>
      <c r="XJ47" t="n">
        <v>6.77625</v>
      </c>
      <c r="XK47" t="n">
        <v>6.78537</v>
      </c>
      <c r="XL47" t="n">
        <v>6.78865</v>
      </c>
      <c r="XM47" t="n">
        <v>6.79997</v>
      </c>
      <c r="XN47" t="n">
        <v>6.80668</v>
      </c>
      <c r="XO47" t="n">
        <v>6.81835</v>
      </c>
      <c r="XP47" t="n">
        <v>6.82425</v>
      </c>
      <c r="XQ47" t="n">
        <v>6.8247</v>
      </c>
      <c r="XR47" t="n">
        <v>6.83294</v>
      </c>
      <c r="XS47" t="n">
        <v>6.84089</v>
      </c>
      <c r="XT47" t="n">
        <v>6.85121</v>
      </c>
      <c r="XU47" t="n">
        <v>6.85731</v>
      </c>
      <c r="XV47" t="n">
        <v>6.85949</v>
      </c>
      <c r="XW47" t="n">
        <v>6.86899</v>
      </c>
      <c r="XX47" t="n">
        <v>6.87471</v>
      </c>
      <c r="XY47" t="n">
        <v>6.88583</v>
      </c>
      <c r="XZ47" t="n">
        <v>6.89853</v>
      </c>
      <c r="YA47" t="n">
        <v>6.90385</v>
      </c>
      <c r="YB47" t="n">
        <v>6.90906</v>
      </c>
      <c r="YC47" t="n">
        <v>6.91987</v>
      </c>
      <c r="YD47" t="n">
        <v>6.92963</v>
      </c>
      <c r="YE47" t="n">
        <v>6.94393</v>
      </c>
      <c r="YF47" t="n">
        <v>6.96704</v>
      </c>
      <c r="YG47" t="n">
        <v>6.97598</v>
      </c>
      <c r="YH47" t="n">
        <v>6.98445</v>
      </c>
      <c r="YI47" t="n">
        <v>7.00071</v>
      </c>
      <c r="YJ47" t="n">
        <v>7.02064</v>
      </c>
      <c r="YK47" t="n">
        <v>7.02746</v>
      </c>
      <c r="YL47" t="n">
        <v>7.04402</v>
      </c>
      <c r="YM47" t="n">
        <v>7.06285</v>
      </c>
      <c r="YN47" t="n">
        <v>7.07528</v>
      </c>
      <c r="YO47" t="n">
        <v>7.08231</v>
      </c>
      <c r="YP47" t="n">
        <v>7.0985</v>
      </c>
      <c r="YQ47" t="n">
        <v>7.11791</v>
      </c>
      <c r="YR47" t="n">
        <v>7.13326</v>
      </c>
      <c r="YS47" t="n">
        <v>7.15116</v>
      </c>
      <c r="YT47" t="n">
        <v>7.15997</v>
      </c>
      <c r="YU47" t="n">
        <v>7.17229</v>
      </c>
      <c r="YV47" t="n">
        <v>7.18537</v>
      </c>
      <c r="YW47" t="n">
        <v>7.20038</v>
      </c>
      <c r="YX47" t="n">
        <v>7.20405</v>
      </c>
      <c r="YY47" t="n">
        <v>7.21003</v>
      </c>
      <c r="YZ47" t="n">
        <v>7.21756</v>
      </c>
      <c r="ZA47" t="n">
        <v>7.22731</v>
      </c>
      <c r="ZB47" t="n">
        <v>7.23627</v>
      </c>
      <c r="ZC47" t="n">
        <v>7.25225</v>
      </c>
      <c r="ZD47" t="n">
        <v>7.27098</v>
      </c>
      <c r="ZE47" t="n">
        <v>7.27938</v>
      </c>
      <c r="ZF47" t="n">
        <v>7.29587</v>
      </c>
      <c r="ZG47" t="n">
        <v>7.31144</v>
      </c>
      <c r="ZH47" t="n">
        <v>7.32392</v>
      </c>
      <c r="ZI47" t="n">
        <v>7.3369</v>
      </c>
      <c r="ZJ47" t="n">
        <v>7.34891</v>
      </c>
      <c r="ZK47" t="n">
        <v>7.36579</v>
      </c>
      <c r="ZL47" t="n">
        <v>7.38607</v>
      </c>
      <c r="ZM47" t="n">
        <v>7.40659</v>
      </c>
      <c r="ZN47" t="n">
        <v>7.42799</v>
      </c>
      <c r="ZO47" t="n">
        <v>7.44727</v>
      </c>
      <c r="ZP47" t="n">
        <v>7.45509</v>
      </c>
      <c r="ZQ47" t="n">
        <v>7.47335</v>
      </c>
      <c r="ZR47" t="n">
        <v>7.49382</v>
      </c>
      <c r="ZS47" t="n">
        <v>7.51893</v>
      </c>
      <c r="ZT47" t="n">
        <v>7.53594</v>
      </c>
      <c r="ZU47" t="n">
        <v>7.55495</v>
      </c>
      <c r="ZV47" t="n">
        <v>7.58401</v>
      </c>
      <c r="ZW47" t="n">
        <v>7.60106</v>
      </c>
      <c r="ZX47" t="n">
        <v>7.60907</v>
      </c>
      <c r="ZY47" t="n">
        <v>7.61374</v>
      </c>
      <c r="ZZ47" t="n">
        <v>7.63134</v>
      </c>
      <c r="AAA47" t="n">
        <v>7.66114</v>
      </c>
      <c r="AAB47" t="n">
        <v>7.68514</v>
      </c>
      <c r="AAC47" t="n">
        <v>7.69154</v>
      </c>
      <c r="AAD47" t="n">
        <v>7.71286</v>
      </c>
      <c r="AAE47" t="n">
        <v>7.72746</v>
      </c>
      <c r="AAF47" t="n">
        <v>7.74298</v>
      </c>
      <c r="AAG47" t="n">
        <v>7.75723</v>
      </c>
      <c r="AAH47" t="n">
        <v>7.78385</v>
      </c>
      <c r="AAI47" t="n">
        <v>7.80277</v>
      </c>
      <c r="AAJ47" t="n">
        <v>7.82649</v>
      </c>
      <c r="AAK47" t="n">
        <v>7.83945</v>
      </c>
      <c r="AAL47" t="n">
        <v>7.84458</v>
      </c>
      <c r="AAM47" t="n">
        <v>7.86709</v>
      </c>
      <c r="AAN47" t="n">
        <v>7.88361</v>
      </c>
      <c r="AAO47" t="n">
        <v>7.89828</v>
      </c>
      <c r="AAP47" t="n">
        <v>7.92862</v>
      </c>
      <c r="AAQ47" t="n">
        <v>7.94396</v>
      </c>
      <c r="AAR47" t="n">
        <v>7.95596</v>
      </c>
      <c r="AAS47" t="n">
        <v>7.9832</v>
      </c>
      <c r="AAT47" t="n">
        <v>8.001049999999999</v>
      </c>
      <c r="AAU47" t="n">
        <v>8.02684</v>
      </c>
      <c r="AAV47" t="n">
        <v>8.046900000000001</v>
      </c>
      <c r="AAW47" t="n">
        <v>8.06081</v>
      </c>
      <c r="AAX47" t="n">
        <v>8.08379</v>
      </c>
      <c r="AAY47" t="n">
        <v>8.11767</v>
      </c>
      <c r="AAZ47" t="n">
        <v>8.13566</v>
      </c>
      <c r="ABA47" t="n">
        <v>8.152469999999999</v>
      </c>
      <c r="ABB47" t="n">
        <v>8.172689999999999</v>
      </c>
      <c r="ABC47" t="n">
        <v>8.18899</v>
      </c>
      <c r="ABD47" t="n">
        <v>8.2112</v>
      </c>
      <c r="ABE47" t="n">
        <v>8.22514</v>
      </c>
      <c r="ABF47" t="n">
        <v>8.23476</v>
      </c>
      <c r="ABG47" t="n">
        <v>8.242190000000001</v>
      </c>
      <c r="ABH47" t="n">
        <v>8.255990000000001</v>
      </c>
      <c r="ABI47" t="n">
        <v>8.27272</v>
      </c>
      <c r="ABJ47" t="n">
        <v>8.280430000000001</v>
      </c>
      <c r="ABK47" t="n">
        <v>8.294700000000001</v>
      </c>
      <c r="ABL47" t="n">
        <v>8.31413</v>
      </c>
      <c r="ABM47" t="n">
        <v>8.32141</v>
      </c>
      <c r="ABN47" t="n">
        <v>8.324490000000001</v>
      </c>
      <c r="ABO47" t="n">
        <v>8.32455</v>
      </c>
      <c r="ABP47" t="n">
        <v>8.3307</v>
      </c>
      <c r="ABQ47" t="n">
        <v>8.375310000000001</v>
      </c>
      <c r="ABR47" t="n">
        <v>8.400259999999999</v>
      </c>
      <c r="ABS47" t="n">
        <v>8.40781</v>
      </c>
      <c r="ABT47" t="n">
        <v>8.436870000000001</v>
      </c>
      <c r="ABU47" t="n">
        <v>8.46031</v>
      </c>
      <c r="ABV47" t="n">
        <v>8.48143</v>
      </c>
      <c r="ABW47" t="n">
        <v>8.49371</v>
      </c>
      <c r="ABX47" t="n">
        <v>8.499840000000001</v>
      </c>
      <c r="ABY47" t="n">
        <v>8.520530000000001</v>
      </c>
      <c r="ABZ47" t="n">
        <v>8.553990000000001</v>
      </c>
      <c r="ACA47" t="n">
        <v>8.567500000000001</v>
      </c>
      <c r="ACB47" t="n">
        <v>8.57443</v>
      </c>
      <c r="ACC47" t="n">
        <v>8.58958</v>
      </c>
      <c r="ACD47" t="n">
        <v>8.61134</v>
      </c>
      <c r="ACE47" t="n">
        <v>8.6188</v>
      </c>
      <c r="ACF47" t="n">
        <v>8.63903</v>
      </c>
      <c r="ACG47" t="n">
        <v>8.66024</v>
      </c>
      <c r="ACH47" t="n">
        <v>8.6732</v>
      </c>
      <c r="ACI47" t="n">
        <v>8.691750000000001</v>
      </c>
      <c r="ACJ47" t="n">
        <v>8.7149</v>
      </c>
      <c r="ACK47" t="n">
        <v>8.731450000000001</v>
      </c>
      <c r="ACL47" t="n">
        <v>8.748150000000001</v>
      </c>
      <c r="ACM47" t="n">
        <v>8.773149999999999</v>
      </c>
      <c r="ACN47" t="n">
        <v>8.8025</v>
      </c>
      <c r="ACO47" t="n">
        <v>8.81542</v>
      </c>
      <c r="ACP47" t="n">
        <v>8.83037</v>
      </c>
      <c r="ACQ47" t="n">
        <v>8.84071</v>
      </c>
      <c r="ACR47" t="n">
        <v>8.86083</v>
      </c>
      <c r="ACS47" t="n">
        <v>8.89212</v>
      </c>
      <c r="ACT47" t="n">
        <v>8.9214</v>
      </c>
      <c r="ACU47" t="n">
        <v>8.93938</v>
      </c>
      <c r="ACV47" t="n">
        <v>8.960559999999999</v>
      </c>
      <c r="ACW47" t="n">
        <v>8.99282</v>
      </c>
      <c r="ACX47" t="n">
        <v>9.02041</v>
      </c>
      <c r="ACY47" t="n">
        <v>9.04757</v>
      </c>
      <c r="ACZ47" t="n">
        <v>9.06664</v>
      </c>
      <c r="ADA47" t="n">
        <v>9.097390000000001</v>
      </c>
      <c r="ADB47" t="n">
        <v>9.12654</v>
      </c>
      <c r="ADC47" t="n">
        <v>9.155939999999999</v>
      </c>
      <c r="ADD47" t="n">
        <v>9.16958</v>
      </c>
      <c r="ADE47" t="n">
        <v>9.18946</v>
      </c>
      <c r="ADF47" t="n">
        <v>9.2341</v>
      </c>
      <c r="ADG47" t="n">
        <v>9.26756</v>
      </c>
      <c r="ADH47" t="n">
        <v>9.281330000000001</v>
      </c>
      <c r="ADI47" t="n">
        <v>9.307700000000001</v>
      </c>
      <c r="ADJ47" t="n">
        <v>9.32185</v>
      </c>
      <c r="ADK47" t="n">
        <v>9.3443</v>
      </c>
      <c r="ADL47" t="n">
        <v>9.36754</v>
      </c>
      <c r="ADM47" t="n">
        <v>9.3712</v>
      </c>
      <c r="ADN47" t="n">
        <v>9.380280000000001</v>
      </c>
      <c r="ADO47" t="n">
        <v>9.38869</v>
      </c>
      <c r="ADP47" t="n">
        <v>9.400040000000001</v>
      </c>
      <c r="ADQ47" t="n">
        <v>9.400309999999999</v>
      </c>
      <c r="ADR47" t="n">
        <v>9.412140000000001</v>
      </c>
      <c r="ADS47" t="n">
        <v>9.44905</v>
      </c>
      <c r="ADT47" t="n">
        <v>9.4529</v>
      </c>
      <c r="ADU47" t="n">
        <v>9.469900000000001</v>
      </c>
      <c r="ADV47" t="n">
        <v>9.518649999999999</v>
      </c>
      <c r="ADW47" t="n">
        <v>9.571630000000001</v>
      </c>
      <c r="ADX47" t="n">
        <v>9.58442</v>
      </c>
      <c r="ADY47" t="n">
        <v>9.59416</v>
      </c>
      <c r="ADZ47" t="n">
        <v>9.59821</v>
      </c>
      <c r="AEA47" t="n">
        <v>9.614129999999999</v>
      </c>
      <c r="AEB47" t="n">
        <v>9.63639</v>
      </c>
      <c r="AEC47" t="n">
        <v>9.67061</v>
      </c>
      <c r="AED47" t="n">
        <v>9.695029999999999</v>
      </c>
      <c r="AEE47" t="n">
        <v>9.70429</v>
      </c>
      <c r="AEF47" t="n">
        <v>9.720179999999999</v>
      </c>
      <c r="AEG47" t="n">
        <v>9.737349999999999</v>
      </c>
      <c r="AEH47" t="n">
        <v>9.74756</v>
      </c>
      <c r="AEI47" t="n">
        <v>9.768789999999999</v>
      </c>
      <c r="AEJ47" t="n">
        <v>9.791399999999999</v>
      </c>
      <c r="AEK47" t="n">
        <v>9.81094</v>
      </c>
      <c r="AEL47" t="n">
        <v>9.848050000000001</v>
      </c>
      <c r="AEM47" t="n">
        <v>9.88517</v>
      </c>
      <c r="AEN47" t="n">
        <v>9.9145</v>
      </c>
      <c r="AEO47" t="n">
        <v>9.920769999999999</v>
      </c>
      <c r="AEP47" t="n">
        <v>9.930149999999999</v>
      </c>
      <c r="AEQ47" t="n">
        <v>9.944699999999999</v>
      </c>
      <c r="AER47" t="n">
        <v>9.971360000000001</v>
      </c>
      <c r="AES47" t="n">
        <v>9.982570000000001</v>
      </c>
      <c r="AET47" t="n">
        <v>9.991020000000001</v>
      </c>
      <c r="AEU47" t="n">
        <v>10.01122</v>
      </c>
      <c r="AEV47" t="n">
        <v>10.02341</v>
      </c>
      <c r="AEW47" t="n">
        <v>10.03206</v>
      </c>
      <c r="AEX47" t="n">
        <v>10.04969</v>
      </c>
      <c r="AEY47" t="n">
        <v>10.06236</v>
      </c>
      <c r="AEZ47" t="n">
        <v>10.07687</v>
      </c>
      <c r="AFA47" t="n">
        <v>10.09946</v>
      </c>
      <c r="AFB47" t="n">
        <v>10.10972</v>
      </c>
      <c r="AFC47" t="n">
        <v>10.11804</v>
      </c>
      <c r="AFD47" t="n">
        <v>10.13937</v>
      </c>
      <c r="AFE47" t="n">
        <v>10.15551</v>
      </c>
      <c r="AFF47" t="n">
        <v>10.18569</v>
      </c>
      <c r="AFG47" t="n">
        <v>10.19632</v>
      </c>
      <c r="AFH47" t="n">
        <v>10.23353</v>
      </c>
      <c r="AFI47" t="n">
        <v>10.25277</v>
      </c>
      <c r="AFJ47" t="n">
        <v>10.27709</v>
      </c>
      <c r="AFK47" t="n">
        <v>10.30946</v>
      </c>
      <c r="AFL47" t="n">
        <v>10.33808</v>
      </c>
      <c r="AFM47" t="n">
        <v>10.35331</v>
      </c>
      <c r="AFN47" t="n">
        <v>10.37442</v>
      </c>
      <c r="AFO47" t="n">
        <v>10.4115</v>
      </c>
      <c r="AFP47" t="n">
        <v>10.43971</v>
      </c>
      <c r="AFQ47" t="n">
        <v>10.48226</v>
      </c>
      <c r="AFR47" t="n">
        <v>10.50339</v>
      </c>
      <c r="AFS47" t="n">
        <v>10.50932</v>
      </c>
      <c r="AFT47" t="n">
        <v>10.53862</v>
      </c>
      <c r="AFU47" t="n">
        <v>10.56865</v>
      </c>
      <c r="AFV47" t="n">
        <v>10.59994</v>
      </c>
      <c r="AFW47" t="n">
        <v>10.63473</v>
      </c>
      <c r="AFX47" t="n">
        <v>10.70648</v>
      </c>
      <c r="AFY47" t="n">
        <v>10.73368</v>
      </c>
      <c r="AFZ47" t="n">
        <v>10.75672</v>
      </c>
      <c r="AGA47" t="n">
        <v>10.79972</v>
      </c>
      <c r="AGB47" t="n">
        <v>10.83292</v>
      </c>
      <c r="AGC47" t="n">
        <v>10.86899</v>
      </c>
      <c r="AGD47" t="n">
        <v>10.90904</v>
      </c>
      <c r="AGE47" t="n">
        <v>10.94868</v>
      </c>
      <c r="AGF47" t="n">
        <v>10.9743</v>
      </c>
      <c r="AGG47" t="n">
        <v>10.99975</v>
      </c>
      <c r="AGH47" t="n">
        <v>11.02903</v>
      </c>
      <c r="AGI47" t="n">
        <v>11.10933</v>
      </c>
      <c r="AGJ47" t="n">
        <v>11.15936</v>
      </c>
      <c r="AGK47" t="n">
        <v>11.20756</v>
      </c>
      <c r="AGL47" t="n">
        <v>11.2553</v>
      </c>
      <c r="AGM47" t="n">
        <v>11.29472</v>
      </c>
      <c r="AGN47" t="n">
        <v>11.32503</v>
      </c>
      <c r="AGO47" t="n">
        <v>11.36121</v>
      </c>
      <c r="AGP47" t="n">
        <v>11.39706</v>
      </c>
      <c r="AGQ47" t="n">
        <v>11.48682</v>
      </c>
      <c r="AGR47" t="n">
        <v>11.5351</v>
      </c>
      <c r="AGS47" t="n">
        <v>11.57536</v>
      </c>
      <c r="AGT47" t="n">
        <v>11.63246</v>
      </c>
      <c r="AGU47" t="n">
        <v>11.6878</v>
      </c>
      <c r="AGV47" t="n">
        <v>11.74078</v>
      </c>
      <c r="AGW47" t="n">
        <v>11.74685</v>
      </c>
      <c r="AGX47" t="n">
        <v>11.75843</v>
      </c>
      <c r="AGY47" t="n">
        <v>11.78886</v>
      </c>
      <c r="AGZ47" t="n">
        <v>11.8456</v>
      </c>
      <c r="AHA47" t="n">
        <v>11.89653</v>
      </c>
      <c r="AHB47" t="n">
        <v>11.92863</v>
      </c>
      <c r="AHC47" t="n">
        <v>11.97161</v>
      </c>
      <c r="AHD47" t="n">
        <v>12.01258</v>
      </c>
      <c r="AHE47" t="n">
        <v>12.04656</v>
      </c>
      <c r="AHF47" t="n">
        <v>12.10939</v>
      </c>
      <c r="AHG47" t="n">
        <v>12.14462</v>
      </c>
      <c r="AHH47" t="n">
        <v>12.19207</v>
      </c>
      <c r="AHI47" t="n">
        <v>12.27918</v>
      </c>
      <c r="AHJ47" t="n">
        <v>12.31832</v>
      </c>
      <c r="AHK47" t="n">
        <v>12.36257</v>
      </c>
      <c r="AHL47" t="n">
        <v>12.45168</v>
      </c>
      <c r="AHM47" t="n">
        <v>12.55818</v>
      </c>
      <c r="AHN47" t="n">
        <v>12.60671</v>
      </c>
      <c r="AHO47" t="n">
        <v>12.68167</v>
      </c>
      <c r="AHP47" t="n">
        <v>12.76775</v>
      </c>
      <c r="AHQ47" t="n">
        <v>12.84753</v>
      </c>
      <c r="AHR47" t="n">
        <v>12.96103</v>
      </c>
      <c r="AHS47" t="n">
        <v>13.03452</v>
      </c>
      <c r="AHT47" t="n">
        <v>13.0771</v>
      </c>
      <c r="AHU47" t="n">
        <v>13.12206</v>
      </c>
      <c r="AHV47" t="n">
        <v>13.16313</v>
      </c>
      <c r="AHW47" t="n">
        <v>13.22472</v>
      </c>
      <c r="AHX47" t="n">
        <v>13.42624</v>
      </c>
      <c r="AHY47" t="n">
        <v>13.48895</v>
      </c>
      <c r="AHZ47" t="n">
        <v>13.54589</v>
      </c>
      <c r="AIA47" t="n">
        <v>13.62974</v>
      </c>
      <c r="AIB47" t="n">
        <v>13.73617</v>
      </c>
      <c r="AIC47" t="n">
        <v>13.79766</v>
      </c>
      <c r="AID47" t="n">
        <v>13.84887</v>
      </c>
      <c r="AIE47" t="n">
        <v>13.90236</v>
      </c>
      <c r="AIF47" t="n">
        <v>13.95486</v>
      </c>
      <c r="AIG47" t="n">
        <v>13.99527</v>
      </c>
      <c r="AIH47" t="n">
        <v>14.06986</v>
      </c>
      <c r="AII47" t="n">
        <v>14.15021</v>
      </c>
      <c r="AIJ47" t="n">
        <v>14.24649</v>
      </c>
      <c r="AIK47" t="n">
        <v>14.2894</v>
      </c>
      <c r="AIL47" t="n">
        <v>14.35585</v>
      </c>
      <c r="AIM47" t="n">
        <v>14.43043</v>
      </c>
      <c r="AIN47" t="n">
        <v>14.50421</v>
      </c>
      <c r="AIO47" t="n">
        <v>14.5811</v>
      </c>
      <c r="AIP47" t="n">
        <v>14.61653</v>
      </c>
      <c r="AIQ47" t="n">
        <v>14.6519</v>
      </c>
      <c r="AIR47" t="n">
        <v>14.7169</v>
      </c>
      <c r="AIS47" t="n">
        <v>14.77598</v>
      </c>
      <c r="AIT47" t="n">
        <v>14.86818</v>
      </c>
      <c r="AIU47" t="n">
        <v>14.93508</v>
      </c>
      <c r="AIV47" t="n">
        <v>14.99917</v>
      </c>
      <c r="AIW47" t="n">
        <v>15.07508</v>
      </c>
      <c r="AIX47" t="n">
        <v>15.18105</v>
      </c>
      <c r="AIY47" t="n">
        <v>15.3193</v>
      </c>
      <c r="AIZ47" t="n">
        <v>15.41044</v>
      </c>
      <c r="AJA47" t="n">
        <v>15.47488</v>
      </c>
      <c r="AJB47" t="n">
        <v>15.54221</v>
      </c>
      <c r="AJC47" t="n">
        <v>15.59386</v>
      </c>
      <c r="AJD47" t="n">
        <v>15.7058</v>
      </c>
      <c r="AJE47" t="n">
        <v>15.77223</v>
      </c>
      <c r="AJF47" t="n">
        <v>15.90655</v>
      </c>
      <c r="AJG47" t="n">
        <v>16.0035</v>
      </c>
      <c r="AJH47" t="n">
        <v>16.11123</v>
      </c>
      <c r="AJI47" t="n">
        <v>16.22549</v>
      </c>
      <c r="AJJ47" t="n">
        <v>16.30871</v>
      </c>
      <c r="AJK47" t="n">
        <v>16.50354</v>
      </c>
      <c r="AJL47" t="n">
        <v>16.64076</v>
      </c>
      <c r="AJM47" t="n">
        <v>16.77753</v>
      </c>
      <c r="AJN47" t="n">
        <v>16.91836</v>
      </c>
      <c r="AJO47" t="n">
        <v>17.04298</v>
      </c>
      <c r="AJP47" t="n">
        <v>17.1701</v>
      </c>
      <c r="AJQ47" t="n">
        <v>17.30999</v>
      </c>
      <c r="AJR47" t="n">
        <v>17.5266</v>
      </c>
      <c r="AJS47" t="n">
        <v>17.7584</v>
      </c>
      <c r="AJT47" t="n">
        <v>17.92125</v>
      </c>
      <c r="AJU47" t="n">
        <v>18.2108</v>
      </c>
      <c r="AJV47" t="n">
        <v>18.41761</v>
      </c>
      <c r="AJW47" t="n">
        <v>18.52289</v>
      </c>
      <c r="AJX47" t="n">
        <v>18.64157</v>
      </c>
      <c r="AJY47" t="n">
        <v>18.87596</v>
      </c>
      <c r="AJZ47" t="n">
        <v>19.02124</v>
      </c>
      <c r="AKA47" t="n">
        <v>19.13061</v>
      </c>
      <c r="AKB47" t="n">
        <v>19.31357</v>
      </c>
      <c r="AKC47" t="n">
        <v>19.70022</v>
      </c>
      <c r="AKD47" t="n">
        <v>19.9862</v>
      </c>
      <c r="AKE47" t="n">
        <v>20.23647</v>
      </c>
      <c r="AKF47" t="n">
        <v>20.32244</v>
      </c>
      <c r="AKG47" t="n">
        <v>20.65572</v>
      </c>
      <c r="AKH47" t="n">
        <v>20.84472</v>
      </c>
      <c r="AKI47" t="n">
        <v>21.10381</v>
      </c>
      <c r="AKJ47" t="n">
        <v>21.24204</v>
      </c>
      <c r="AKK47" t="n">
        <v>21.53877</v>
      </c>
      <c r="AKL47" t="n">
        <v>21.746</v>
      </c>
      <c r="AKM47" t="n">
        <v>22.01482</v>
      </c>
      <c r="AKN47" t="n">
        <v>22.27803</v>
      </c>
      <c r="AKO47" t="n">
        <v>22.41076</v>
      </c>
      <c r="AKP47" t="n">
        <v>22.61349</v>
      </c>
      <c r="AKQ47" t="n">
        <v>22.97978</v>
      </c>
      <c r="AKR47" t="n">
        <v>23.29382</v>
      </c>
      <c r="AKS47" t="n">
        <v>23.81074</v>
      </c>
      <c r="AKT47" t="n">
        <v>24.02812</v>
      </c>
      <c r="AKU47" t="n">
        <v>24.37864</v>
      </c>
      <c r="AKV47" t="n">
        <v>25.01612</v>
      </c>
      <c r="AKW47" t="n">
        <v>25.34477</v>
      </c>
      <c r="AKX47" t="n">
        <v>25.74722</v>
      </c>
      <c r="AKY47" t="n">
        <v>26.18679</v>
      </c>
      <c r="AKZ47" t="n">
        <v>27.04695</v>
      </c>
      <c r="ALA47" t="n">
        <v>28.36036</v>
      </c>
      <c r="ALB47" t="n">
        <v>28.77851</v>
      </c>
      <c r="ALC47" t="n">
        <v>30.13053</v>
      </c>
      <c r="ALD47" t="n">
        <v>31.303</v>
      </c>
      <c r="ALE47" t="n">
        <v>32.04648</v>
      </c>
      <c r="ALF47" t="n">
        <v>32.62492</v>
      </c>
      <c r="ALG47" t="n">
        <v>34.53537</v>
      </c>
      <c r="ALH47" t="n">
        <v>37.59883</v>
      </c>
      <c r="ALI47" t="n">
        <v>39.65825</v>
      </c>
      <c r="ALJ47" t="n">
        <v>41.91567</v>
      </c>
      <c r="ALK47" t="n">
        <v>44.12463</v>
      </c>
      <c r="ALL47" t="n">
        <v>48.02928</v>
      </c>
      <c r="ALM47" t="n">
        <v>52.10514</v>
      </c>
      <c r="ALN47" t="n">
        <v>59.5336</v>
      </c>
      <c r="ALO47" t="n">
        <v>113.63763</v>
      </c>
    </row>
    <row r="48">
      <c r="A48" t="inlineStr">
        <is>
          <t>Ghana</t>
        </is>
      </c>
      <c r="B48" t="inlineStr">
        <is>
          <t>GHA</t>
        </is>
      </c>
      <c r="C48" s="13">
        <f>AVERAGE(SI48,SJ48)</f>
        <v/>
      </c>
      <c r="D48" t="n">
        <v>0.32191</v>
      </c>
      <c r="E48" t="n">
        <v>0.32191</v>
      </c>
      <c r="F48" t="n">
        <v>0.32191</v>
      </c>
      <c r="G48" t="n">
        <v>0.32191</v>
      </c>
      <c r="H48" t="n">
        <v>0.32191</v>
      </c>
      <c r="I48" t="n">
        <v>0.34294</v>
      </c>
      <c r="J48" t="n">
        <v>0.37644</v>
      </c>
      <c r="K48" t="n">
        <v>0.40755</v>
      </c>
      <c r="L48" t="n">
        <v>0.42995</v>
      </c>
      <c r="M48" t="n">
        <v>0.4657</v>
      </c>
      <c r="N48" t="n">
        <v>0.48062</v>
      </c>
      <c r="O48" t="n">
        <v>0.49778</v>
      </c>
      <c r="P48" t="n">
        <v>0.5164800000000001</v>
      </c>
      <c r="Q48" t="n">
        <v>0.53103</v>
      </c>
      <c r="R48" t="n">
        <v>0.54195</v>
      </c>
      <c r="S48" t="n">
        <v>0.56277</v>
      </c>
      <c r="T48" t="n">
        <v>0.5778799999999999</v>
      </c>
      <c r="U48" t="n">
        <v>0.594</v>
      </c>
      <c r="V48" t="n">
        <v>0.60307</v>
      </c>
      <c r="W48" t="n">
        <v>0.61485</v>
      </c>
      <c r="X48" t="n">
        <v>0.62899</v>
      </c>
      <c r="Y48" t="n">
        <v>0.6463100000000001</v>
      </c>
      <c r="Z48" t="n">
        <v>0.6615</v>
      </c>
      <c r="AA48" t="n">
        <v>0.67464</v>
      </c>
      <c r="AB48" t="n">
        <v>0.68381</v>
      </c>
      <c r="AC48" t="n">
        <v>0.69709</v>
      </c>
      <c r="AD48" t="n">
        <v>0.70808</v>
      </c>
      <c r="AE48" t="n">
        <v>0.7187</v>
      </c>
      <c r="AF48" t="n">
        <v>0.731</v>
      </c>
      <c r="AG48" t="n">
        <v>0.74513</v>
      </c>
      <c r="AH48" t="n">
        <v>0.7537199999999999</v>
      </c>
      <c r="AI48" t="n">
        <v>0.76431</v>
      </c>
      <c r="AJ48" t="n">
        <v>0.77554</v>
      </c>
      <c r="AK48" t="n">
        <v>0.78711</v>
      </c>
      <c r="AL48" t="n">
        <v>0.79464</v>
      </c>
      <c r="AM48" t="n">
        <v>0.80766</v>
      </c>
      <c r="AN48" t="n">
        <v>0.82112</v>
      </c>
      <c r="AO48" t="n">
        <v>0.83462</v>
      </c>
      <c r="AP48" t="n">
        <v>0.84114</v>
      </c>
      <c r="AQ48" t="n">
        <v>0.85333</v>
      </c>
      <c r="AR48" t="n">
        <v>0.86598</v>
      </c>
      <c r="AS48" t="n">
        <v>0.87947</v>
      </c>
      <c r="AT48" t="n">
        <v>0.8926500000000001</v>
      </c>
      <c r="AU48" t="n">
        <v>0.90122</v>
      </c>
      <c r="AV48" t="n">
        <v>0.91025</v>
      </c>
      <c r="AW48" t="n">
        <v>0.92367</v>
      </c>
      <c r="AX48" t="n">
        <v>0.93719</v>
      </c>
      <c r="AY48" t="n">
        <v>0.94498</v>
      </c>
      <c r="AZ48" t="n">
        <v>0.95485</v>
      </c>
      <c r="BA48" t="n">
        <v>0.96639</v>
      </c>
      <c r="BB48" t="n">
        <v>0.97909</v>
      </c>
      <c r="BC48" t="n">
        <v>0.99669</v>
      </c>
      <c r="BD48" t="n">
        <v>1.01123</v>
      </c>
      <c r="BE48" t="n">
        <v>1.02426</v>
      </c>
      <c r="BF48" t="n">
        <v>1.03438</v>
      </c>
      <c r="BG48" t="n">
        <v>1.04515</v>
      </c>
      <c r="BH48" t="n">
        <v>1.05172</v>
      </c>
      <c r="BI48" t="n">
        <v>1.06413</v>
      </c>
      <c r="BJ48" t="n">
        <v>1.07401</v>
      </c>
      <c r="BK48" t="n">
        <v>1.08527</v>
      </c>
      <c r="BL48" t="n">
        <v>1.09124</v>
      </c>
      <c r="BM48" t="n">
        <v>1.09774</v>
      </c>
      <c r="BN48" t="n">
        <v>1.10433</v>
      </c>
      <c r="BO48" t="n">
        <v>1.11251</v>
      </c>
      <c r="BP48" t="n">
        <v>1.12287</v>
      </c>
      <c r="BQ48" t="n">
        <v>1.13016</v>
      </c>
      <c r="BR48" t="n">
        <v>1.13831</v>
      </c>
      <c r="BS48" t="n">
        <v>1.14469</v>
      </c>
      <c r="BT48" t="n">
        <v>1.15265</v>
      </c>
      <c r="BU48" t="n">
        <v>1.16204</v>
      </c>
      <c r="BV48" t="n">
        <v>1.17019</v>
      </c>
      <c r="BW48" t="n">
        <v>1.17672</v>
      </c>
      <c r="BX48" t="n">
        <v>1.18718</v>
      </c>
      <c r="BY48" t="n">
        <v>1.19674</v>
      </c>
      <c r="BZ48" t="n">
        <v>1.2096</v>
      </c>
      <c r="CA48" t="n">
        <v>1.2206</v>
      </c>
      <c r="CB48" t="n">
        <v>1.23158</v>
      </c>
      <c r="CC48" t="n">
        <v>1.23846</v>
      </c>
      <c r="CD48" t="n">
        <v>1.24821</v>
      </c>
      <c r="CE48" t="n">
        <v>1.25644</v>
      </c>
      <c r="CF48" t="n">
        <v>1.27077</v>
      </c>
      <c r="CG48" t="n">
        <v>1.2793</v>
      </c>
      <c r="CH48" t="n">
        <v>1.28218</v>
      </c>
      <c r="CI48" t="n">
        <v>1.2888</v>
      </c>
      <c r="CJ48" t="n">
        <v>1.29691</v>
      </c>
      <c r="CK48" t="n">
        <v>1.31059</v>
      </c>
      <c r="CL48" t="n">
        <v>1.32353</v>
      </c>
      <c r="CM48" t="n">
        <v>1.33002</v>
      </c>
      <c r="CN48" t="n">
        <v>1.34004</v>
      </c>
      <c r="CO48" t="n">
        <v>1.34482</v>
      </c>
      <c r="CP48" t="n">
        <v>1.35477</v>
      </c>
      <c r="CQ48" t="n">
        <v>1.36236</v>
      </c>
      <c r="CR48" t="n">
        <v>1.37082</v>
      </c>
      <c r="CS48" t="n">
        <v>1.38219</v>
      </c>
      <c r="CT48" t="n">
        <v>1.39917</v>
      </c>
      <c r="CU48" t="n">
        <v>1.40767</v>
      </c>
      <c r="CV48" t="n">
        <v>1.41425</v>
      </c>
      <c r="CW48" t="n">
        <v>1.4189</v>
      </c>
      <c r="CX48" t="n">
        <v>1.42112</v>
      </c>
      <c r="CY48" t="n">
        <v>1.43164</v>
      </c>
      <c r="CZ48" t="n">
        <v>1.43888</v>
      </c>
      <c r="DA48" t="n">
        <v>1.44722</v>
      </c>
      <c r="DB48" t="n">
        <v>1.45273</v>
      </c>
      <c r="DC48" t="n">
        <v>1.46134</v>
      </c>
      <c r="DD48" t="n">
        <v>1.46886</v>
      </c>
      <c r="DE48" t="n">
        <v>1.47399</v>
      </c>
      <c r="DF48" t="n">
        <v>1.48367</v>
      </c>
      <c r="DG48" t="n">
        <v>1.48974</v>
      </c>
      <c r="DH48" t="n">
        <v>1.49498</v>
      </c>
      <c r="DI48" t="n">
        <v>1.50282</v>
      </c>
      <c r="DJ48" t="n">
        <v>1.51144</v>
      </c>
      <c r="DK48" t="n">
        <v>1.51949</v>
      </c>
      <c r="DL48" t="n">
        <v>1.5253</v>
      </c>
      <c r="DM48" t="n">
        <v>1.53535</v>
      </c>
      <c r="DN48" t="n">
        <v>1.5414</v>
      </c>
      <c r="DO48" t="n">
        <v>1.54896</v>
      </c>
      <c r="DP48" t="n">
        <v>1.55858</v>
      </c>
      <c r="DQ48" t="n">
        <v>1.56984</v>
      </c>
      <c r="DR48" t="n">
        <v>1.57847</v>
      </c>
      <c r="DS48" t="n">
        <v>1.58317</v>
      </c>
      <c r="DT48" t="n">
        <v>1.5882</v>
      </c>
      <c r="DU48" t="n">
        <v>1.59127</v>
      </c>
      <c r="DV48" t="n">
        <v>1.60006</v>
      </c>
      <c r="DW48" t="n">
        <v>1.6123</v>
      </c>
      <c r="DX48" t="n">
        <v>1.62099</v>
      </c>
      <c r="DY48" t="n">
        <v>1.62848</v>
      </c>
      <c r="DZ48" t="n">
        <v>1.63544</v>
      </c>
      <c r="EA48" t="n">
        <v>1.64904</v>
      </c>
      <c r="EB48" t="n">
        <v>1.66048</v>
      </c>
      <c r="EC48" t="n">
        <v>1.66648</v>
      </c>
      <c r="ED48" t="n">
        <v>1.67243</v>
      </c>
      <c r="EE48" t="n">
        <v>1.6784</v>
      </c>
      <c r="EF48" t="n">
        <v>1.68582</v>
      </c>
      <c r="EG48" t="n">
        <v>1.69156</v>
      </c>
      <c r="EH48" t="n">
        <v>1.6958</v>
      </c>
      <c r="EI48" t="n">
        <v>1.69943</v>
      </c>
      <c r="EJ48" t="n">
        <v>1.70367</v>
      </c>
      <c r="EK48" t="n">
        <v>1.71198</v>
      </c>
      <c r="EL48" t="n">
        <v>1.72071</v>
      </c>
      <c r="EM48" t="n">
        <v>1.72729</v>
      </c>
      <c r="EN48" t="n">
        <v>1.7324</v>
      </c>
      <c r="EO48" t="n">
        <v>1.73711</v>
      </c>
      <c r="EP48" t="n">
        <v>1.74399</v>
      </c>
      <c r="EQ48" t="n">
        <v>1.7517</v>
      </c>
      <c r="ER48" t="n">
        <v>1.75847</v>
      </c>
      <c r="ES48" t="n">
        <v>1.76155</v>
      </c>
      <c r="ET48" t="n">
        <v>1.7668</v>
      </c>
      <c r="EU48" t="n">
        <v>1.7745</v>
      </c>
      <c r="EV48" t="n">
        <v>1.78406</v>
      </c>
      <c r="EW48" t="n">
        <v>1.7913</v>
      </c>
      <c r="EX48" t="n">
        <v>1.79661</v>
      </c>
      <c r="EY48" t="n">
        <v>1.80059</v>
      </c>
      <c r="EZ48" t="n">
        <v>1.80673</v>
      </c>
      <c r="FA48" t="n">
        <v>1.81185</v>
      </c>
      <c r="FB48" t="n">
        <v>1.81704</v>
      </c>
      <c r="FC48" t="n">
        <v>1.8218</v>
      </c>
      <c r="FD48" t="n">
        <v>1.8294</v>
      </c>
      <c r="FE48" t="n">
        <v>1.83768</v>
      </c>
      <c r="FF48" t="n">
        <v>1.84226</v>
      </c>
      <c r="FG48" t="n">
        <v>1.84695</v>
      </c>
      <c r="FH48" t="n">
        <v>1.85405</v>
      </c>
      <c r="FI48" t="n">
        <v>1.86096</v>
      </c>
      <c r="FJ48" t="n">
        <v>1.86785</v>
      </c>
      <c r="FK48" t="n">
        <v>1.87507</v>
      </c>
      <c r="FL48" t="n">
        <v>1.88252</v>
      </c>
      <c r="FM48" t="n">
        <v>1.89169</v>
      </c>
      <c r="FN48" t="n">
        <v>1.90066</v>
      </c>
      <c r="FO48" t="n">
        <v>1.91098</v>
      </c>
      <c r="FP48" t="n">
        <v>1.92074</v>
      </c>
      <c r="FQ48" t="n">
        <v>1.92476</v>
      </c>
      <c r="FR48" t="n">
        <v>1.93039</v>
      </c>
      <c r="FS48" t="n">
        <v>1.93619</v>
      </c>
      <c r="FT48" t="n">
        <v>1.94452</v>
      </c>
      <c r="FU48" t="n">
        <v>1.95255</v>
      </c>
      <c r="FV48" t="n">
        <v>1.95665</v>
      </c>
      <c r="FW48" t="n">
        <v>1.96006</v>
      </c>
      <c r="FX48" t="n">
        <v>1.96367</v>
      </c>
      <c r="FY48" t="n">
        <v>1.96819</v>
      </c>
      <c r="FZ48" t="n">
        <v>1.97381</v>
      </c>
      <c r="GA48" t="n">
        <v>1.9778</v>
      </c>
      <c r="GB48" t="n">
        <v>1.98268</v>
      </c>
      <c r="GC48" t="n">
        <v>1.98928</v>
      </c>
      <c r="GD48" t="n">
        <v>1.99624</v>
      </c>
      <c r="GE48" t="n">
        <v>2.00323</v>
      </c>
      <c r="GF48" t="n">
        <v>2.01221</v>
      </c>
      <c r="GG48" t="n">
        <v>2.01845</v>
      </c>
      <c r="GH48" t="n">
        <v>2.02498</v>
      </c>
      <c r="GI48" t="n">
        <v>2.03179</v>
      </c>
      <c r="GJ48" t="n">
        <v>2.03906</v>
      </c>
      <c r="GK48" t="n">
        <v>2.04455</v>
      </c>
      <c r="GL48" t="n">
        <v>2.05167</v>
      </c>
      <c r="GM48" t="n">
        <v>2.05391</v>
      </c>
      <c r="GN48" t="n">
        <v>2.05878</v>
      </c>
      <c r="GO48" t="n">
        <v>2.06369</v>
      </c>
      <c r="GP48" t="n">
        <v>2.06694</v>
      </c>
      <c r="GQ48" t="n">
        <v>2.07391</v>
      </c>
      <c r="GR48" t="n">
        <v>2.07916</v>
      </c>
      <c r="GS48" t="n">
        <v>2.0857</v>
      </c>
      <c r="GT48" t="n">
        <v>2.09061</v>
      </c>
      <c r="GU48" t="n">
        <v>2.09387</v>
      </c>
      <c r="GV48" t="n">
        <v>2.10305</v>
      </c>
      <c r="GW48" t="n">
        <v>2.11012</v>
      </c>
      <c r="GX48" t="n">
        <v>2.11616</v>
      </c>
      <c r="GY48" t="n">
        <v>2.12301</v>
      </c>
      <c r="GZ48" t="n">
        <v>2.12933</v>
      </c>
      <c r="HA48" t="n">
        <v>2.13623</v>
      </c>
      <c r="HB48" t="n">
        <v>2.14067</v>
      </c>
      <c r="HC48" t="n">
        <v>2.14503</v>
      </c>
      <c r="HD48" t="n">
        <v>2.1513</v>
      </c>
      <c r="HE48" t="n">
        <v>2.15887</v>
      </c>
      <c r="HF48" t="n">
        <v>2.16639</v>
      </c>
      <c r="HG48" t="n">
        <v>2.1712</v>
      </c>
      <c r="HH48" t="n">
        <v>2.17694</v>
      </c>
      <c r="HI48" t="n">
        <v>2.18374</v>
      </c>
      <c r="HJ48" t="n">
        <v>2.19142</v>
      </c>
      <c r="HK48" t="n">
        <v>2.19621</v>
      </c>
      <c r="HL48" t="n">
        <v>2.20208</v>
      </c>
      <c r="HM48" t="n">
        <v>2.21135</v>
      </c>
      <c r="HN48" t="n">
        <v>2.21939</v>
      </c>
      <c r="HO48" t="n">
        <v>2.22619</v>
      </c>
      <c r="HP48" t="n">
        <v>2.23095</v>
      </c>
      <c r="HQ48" t="n">
        <v>2.24033</v>
      </c>
      <c r="HR48" t="n">
        <v>2.24712</v>
      </c>
      <c r="HS48" t="n">
        <v>2.25365</v>
      </c>
      <c r="HT48" t="n">
        <v>2.2591</v>
      </c>
      <c r="HU48" t="n">
        <v>2.26759</v>
      </c>
      <c r="HV48" t="n">
        <v>2.27525</v>
      </c>
      <c r="HW48" t="n">
        <v>2.28291</v>
      </c>
      <c r="HX48" t="n">
        <v>2.29179</v>
      </c>
      <c r="HY48" t="n">
        <v>2.30013</v>
      </c>
      <c r="HZ48" t="n">
        <v>2.30779</v>
      </c>
      <c r="IA48" t="n">
        <v>2.31511</v>
      </c>
      <c r="IB48" t="n">
        <v>2.3269</v>
      </c>
      <c r="IC48" t="n">
        <v>2.33564</v>
      </c>
      <c r="ID48" t="n">
        <v>2.34381</v>
      </c>
      <c r="IE48" t="n">
        <v>2.34887</v>
      </c>
      <c r="IF48" t="n">
        <v>2.35707</v>
      </c>
      <c r="IG48" t="n">
        <v>2.36484</v>
      </c>
      <c r="IH48" t="n">
        <v>2.3742</v>
      </c>
      <c r="II48" t="n">
        <v>2.37971</v>
      </c>
      <c r="IJ48" t="n">
        <v>2.38742</v>
      </c>
      <c r="IK48" t="n">
        <v>2.39295</v>
      </c>
      <c r="IL48" t="n">
        <v>2.40268</v>
      </c>
      <c r="IM48" t="n">
        <v>2.40859</v>
      </c>
      <c r="IN48" t="n">
        <v>2.41705</v>
      </c>
      <c r="IO48" t="n">
        <v>2.42432</v>
      </c>
      <c r="IP48" t="n">
        <v>2.42647</v>
      </c>
      <c r="IQ48" t="n">
        <v>2.43395</v>
      </c>
      <c r="IR48" t="n">
        <v>2.43842</v>
      </c>
      <c r="IS48" t="n">
        <v>2.44148</v>
      </c>
      <c r="IT48" t="n">
        <v>2.44816</v>
      </c>
      <c r="IU48" t="n">
        <v>2.45641</v>
      </c>
      <c r="IV48" t="n">
        <v>2.46329</v>
      </c>
      <c r="IW48" t="n">
        <v>2.467</v>
      </c>
      <c r="IX48" t="n">
        <v>2.47482</v>
      </c>
      <c r="IY48" t="n">
        <v>2.48483</v>
      </c>
      <c r="IZ48" t="n">
        <v>2.49383</v>
      </c>
      <c r="JA48" t="n">
        <v>2.50145</v>
      </c>
      <c r="JB48" t="n">
        <v>2.50731</v>
      </c>
      <c r="JC48" t="n">
        <v>2.51519</v>
      </c>
      <c r="JD48" t="n">
        <v>2.51988</v>
      </c>
      <c r="JE48" t="n">
        <v>2.5284</v>
      </c>
      <c r="JF48" t="n">
        <v>2.53579</v>
      </c>
      <c r="JG48" t="n">
        <v>2.54001</v>
      </c>
      <c r="JH48" t="n">
        <v>2.54642</v>
      </c>
      <c r="JI48" t="n">
        <v>2.55322</v>
      </c>
      <c r="JJ48" t="n">
        <v>2.5623</v>
      </c>
      <c r="JK48" t="n">
        <v>2.57397</v>
      </c>
      <c r="JL48" t="n">
        <v>2.58404</v>
      </c>
      <c r="JM48" t="n">
        <v>2.59268</v>
      </c>
      <c r="JN48" t="n">
        <v>2.60053</v>
      </c>
      <c r="JO48" t="n">
        <v>2.60702</v>
      </c>
      <c r="JP48" t="n">
        <v>2.61875</v>
      </c>
      <c r="JQ48" t="n">
        <v>2.62644</v>
      </c>
      <c r="JR48" t="n">
        <v>2.63086</v>
      </c>
      <c r="JS48" t="n">
        <v>2.63435</v>
      </c>
      <c r="JT48" t="n">
        <v>2.64253</v>
      </c>
      <c r="JU48" t="n">
        <v>2.65043</v>
      </c>
      <c r="JV48" t="n">
        <v>2.65196</v>
      </c>
      <c r="JW48" t="n">
        <v>2.65983</v>
      </c>
      <c r="JX48" t="n">
        <v>2.66733</v>
      </c>
      <c r="JY48" t="n">
        <v>2.67253</v>
      </c>
      <c r="JZ48" t="n">
        <v>2.67942</v>
      </c>
      <c r="KA48" t="n">
        <v>2.68735</v>
      </c>
      <c r="KB48" t="n">
        <v>2.69443</v>
      </c>
      <c r="KC48" t="n">
        <v>2.70572</v>
      </c>
      <c r="KD48" t="n">
        <v>2.71</v>
      </c>
      <c r="KE48" t="n">
        <v>2.71672</v>
      </c>
      <c r="KF48" t="n">
        <v>2.72293</v>
      </c>
      <c r="KG48" t="n">
        <v>2.72523</v>
      </c>
      <c r="KH48" t="n">
        <v>2.733</v>
      </c>
      <c r="KI48" t="n">
        <v>2.73968</v>
      </c>
      <c r="KJ48" t="n">
        <v>2.74733</v>
      </c>
      <c r="KK48" t="n">
        <v>2.75267</v>
      </c>
      <c r="KL48" t="n">
        <v>2.75917</v>
      </c>
      <c r="KM48" t="n">
        <v>2.76391</v>
      </c>
      <c r="KN48" t="n">
        <v>2.77181</v>
      </c>
      <c r="KO48" t="n">
        <v>2.77784</v>
      </c>
      <c r="KP48" t="n">
        <v>2.78363</v>
      </c>
      <c r="KQ48" t="n">
        <v>2.79142</v>
      </c>
      <c r="KR48" t="n">
        <v>2.8028</v>
      </c>
      <c r="KS48" t="n">
        <v>2.81003</v>
      </c>
      <c r="KT48" t="n">
        <v>2.816</v>
      </c>
      <c r="KU48" t="n">
        <v>2.82299</v>
      </c>
      <c r="KV48" t="n">
        <v>2.83702</v>
      </c>
      <c r="KW48" t="n">
        <v>2.84435</v>
      </c>
      <c r="KX48" t="n">
        <v>2.8533</v>
      </c>
      <c r="KY48" t="n">
        <v>2.86147</v>
      </c>
      <c r="KZ48" t="n">
        <v>2.87273</v>
      </c>
      <c r="LA48" t="n">
        <v>2.88139</v>
      </c>
      <c r="LB48" t="n">
        <v>2.88976</v>
      </c>
      <c r="LC48" t="n">
        <v>2.8953</v>
      </c>
      <c r="LD48" t="n">
        <v>2.90079</v>
      </c>
      <c r="LE48" t="n">
        <v>2.90694</v>
      </c>
      <c r="LF48" t="n">
        <v>2.91551</v>
      </c>
      <c r="LG48" t="n">
        <v>2.92311</v>
      </c>
      <c r="LH48" t="n">
        <v>2.9285</v>
      </c>
      <c r="LI48" t="n">
        <v>2.93631</v>
      </c>
      <c r="LJ48" t="n">
        <v>2.94029</v>
      </c>
      <c r="LK48" t="n">
        <v>2.94448</v>
      </c>
      <c r="LL48" t="n">
        <v>2.95033</v>
      </c>
      <c r="LM48" t="n">
        <v>2.9571</v>
      </c>
      <c r="LN48" t="n">
        <v>2.9634</v>
      </c>
      <c r="LO48" t="n">
        <v>2.9746</v>
      </c>
      <c r="LP48" t="n">
        <v>2.97993</v>
      </c>
      <c r="LQ48" t="n">
        <v>2.98733</v>
      </c>
      <c r="LR48" t="n">
        <v>2.99706</v>
      </c>
      <c r="LS48" t="n">
        <v>3.00545</v>
      </c>
      <c r="LT48" t="n">
        <v>3.01547</v>
      </c>
      <c r="LU48" t="n">
        <v>3.02307</v>
      </c>
      <c r="LV48" t="n">
        <v>3.03771</v>
      </c>
      <c r="LW48" t="n">
        <v>3.04323</v>
      </c>
      <c r="LX48" t="n">
        <v>3.0455</v>
      </c>
      <c r="LY48" t="n">
        <v>3.0516</v>
      </c>
      <c r="LZ48" t="n">
        <v>3.05943</v>
      </c>
      <c r="MA48" t="n">
        <v>3.0669</v>
      </c>
      <c r="MB48" t="n">
        <v>3.07515</v>
      </c>
      <c r="MC48" t="n">
        <v>3.08169</v>
      </c>
      <c r="MD48" t="n">
        <v>3.08434</v>
      </c>
      <c r="ME48" t="n">
        <v>3.08944</v>
      </c>
      <c r="MF48" t="n">
        <v>3.09552</v>
      </c>
      <c r="MG48" t="n">
        <v>3.10215</v>
      </c>
      <c r="MH48" t="n">
        <v>3.10713</v>
      </c>
      <c r="MI48" t="n">
        <v>3.11174</v>
      </c>
      <c r="MJ48" t="n">
        <v>3.11968</v>
      </c>
      <c r="MK48" t="n">
        <v>3.12906</v>
      </c>
      <c r="ML48" t="n">
        <v>3.13743</v>
      </c>
      <c r="MM48" t="n">
        <v>3.14403</v>
      </c>
      <c r="MN48" t="n">
        <v>3.15176</v>
      </c>
      <c r="MO48" t="n">
        <v>3.15751</v>
      </c>
      <c r="MP48" t="n">
        <v>3.16318</v>
      </c>
      <c r="MQ48" t="n">
        <v>3.16724</v>
      </c>
      <c r="MR48" t="n">
        <v>3.17099</v>
      </c>
      <c r="MS48" t="n">
        <v>3.1791</v>
      </c>
      <c r="MT48" t="n">
        <v>3.18348</v>
      </c>
      <c r="MU48" t="n">
        <v>3.18999</v>
      </c>
      <c r="MV48" t="n">
        <v>3.20143</v>
      </c>
      <c r="MW48" t="n">
        <v>3.21256</v>
      </c>
      <c r="MX48" t="n">
        <v>3.21739</v>
      </c>
      <c r="MY48" t="n">
        <v>3.22388</v>
      </c>
      <c r="MZ48" t="n">
        <v>3.23187</v>
      </c>
      <c r="NA48" t="n">
        <v>3.23702</v>
      </c>
      <c r="NB48" t="n">
        <v>3.2422</v>
      </c>
      <c r="NC48" t="n">
        <v>3.24733</v>
      </c>
      <c r="ND48" t="n">
        <v>3.25131</v>
      </c>
      <c r="NE48" t="n">
        <v>3.2568</v>
      </c>
      <c r="NF48" t="n">
        <v>3.26595</v>
      </c>
      <c r="NG48" t="n">
        <v>3.27043</v>
      </c>
      <c r="NH48" t="n">
        <v>3.27471</v>
      </c>
      <c r="NI48" t="n">
        <v>3.27859</v>
      </c>
      <c r="NJ48" t="n">
        <v>3.28489</v>
      </c>
      <c r="NK48" t="n">
        <v>3.28687</v>
      </c>
      <c r="NL48" t="n">
        <v>3.29393</v>
      </c>
      <c r="NM48" t="n">
        <v>3.30378</v>
      </c>
      <c r="NN48" t="n">
        <v>3.31155</v>
      </c>
      <c r="NO48" t="n">
        <v>3.32455</v>
      </c>
      <c r="NP48" t="n">
        <v>3.33211</v>
      </c>
      <c r="NQ48" t="n">
        <v>3.34101</v>
      </c>
      <c r="NR48" t="n">
        <v>3.35136</v>
      </c>
      <c r="NS48" t="n">
        <v>3.36348</v>
      </c>
      <c r="NT48" t="n">
        <v>3.3767</v>
      </c>
      <c r="NU48" t="n">
        <v>3.38606</v>
      </c>
      <c r="NV48" t="n">
        <v>3.39357</v>
      </c>
      <c r="NW48" t="n">
        <v>3.40217</v>
      </c>
      <c r="NX48" t="n">
        <v>3.40948</v>
      </c>
      <c r="NY48" t="n">
        <v>3.41971</v>
      </c>
      <c r="NZ48" t="n">
        <v>3.42849</v>
      </c>
      <c r="OA48" t="n">
        <v>3.43645</v>
      </c>
      <c r="OB48" t="n">
        <v>3.43935</v>
      </c>
      <c r="OC48" t="n">
        <v>3.4447</v>
      </c>
      <c r="OD48" t="n">
        <v>3.45309</v>
      </c>
      <c r="OE48" t="n">
        <v>3.46342</v>
      </c>
      <c r="OF48" t="n">
        <v>3.47162</v>
      </c>
      <c r="OG48" t="n">
        <v>3.48192</v>
      </c>
      <c r="OH48" t="n">
        <v>3.48581</v>
      </c>
      <c r="OI48" t="n">
        <v>3.49852</v>
      </c>
      <c r="OJ48" t="n">
        <v>3.50458</v>
      </c>
      <c r="OK48" t="n">
        <v>3.50869</v>
      </c>
      <c r="OL48" t="n">
        <v>3.51381</v>
      </c>
      <c r="OM48" t="n">
        <v>3.5241</v>
      </c>
      <c r="ON48" t="n">
        <v>3.53442</v>
      </c>
      <c r="OO48" t="n">
        <v>3.54283</v>
      </c>
      <c r="OP48" t="n">
        <v>3.55324</v>
      </c>
      <c r="OQ48" t="n">
        <v>3.56183</v>
      </c>
      <c r="OR48" t="n">
        <v>3.57593</v>
      </c>
      <c r="OS48" t="n">
        <v>3.58267</v>
      </c>
      <c r="OT48" t="n">
        <v>3.59355</v>
      </c>
      <c r="OU48" t="n">
        <v>3.60327</v>
      </c>
      <c r="OV48" t="n">
        <v>3.60882</v>
      </c>
      <c r="OW48" t="n">
        <v>3.61551</v>
      </c>
      <c r="OX48" t="n">
        <v>3.62129</v>
      </c>
      <c r="OY48" t="n">
        <v>3.63249</v>
      </c>
      <c r="OZ48" t="n">
        <v>3.63875</v>
      </c>
      <c r="PA48" t="n">
        <v>3.64239</v>
      </c>
      <c r="PB48" t="n">
        <v>3.64824</v>
      </c>
      <c r="PC48" t="n">
        <v>3.65556</v>
      </c>
      <c r="PD48" t="n">
        <v>3.65938</v>
      </c>
      <c r="PE48" t="n">
        <v>3.66351</v>
      </c>
      <c r="PF48" t="n">
        <v>3.67163</v>
      </c>
      <c r="PG48" t="n">
        <v>3.67669</v>
      </c>
      <c r="PH48" t="n">
        <v>3.68578</v>
      </c>
      <c r="PI48" t="n">
        <v>3.69333</v>
      </c>
      <c r="PJ48" t="n">
        <v>3.70038</v>
      </c>
      <c r="PK48" t="n">
        <v>3.70919</v>
      </c>
      <c r="PL48" t="n">
        <v>3.7191</v>
      </c>
      <c r="PM48" t="n">
        <v>3.72238</v>
      </c>
      <c r="PN48" t="n">
        <v>3.7269</v>
      </c>
      <c r="PO48" t="n">
        <v>3.73236</v>
      </c>
      <c r="PP48" t="n">
        <v>3.74087</v>
      </c>
      <c r="PQ48" t="n">
        <v>3.74992</v>
      </c>
      <c r="PR48" t="n">
        <v>3.76256</v>
      </c>
      <c r="PS48" t="n">
        <v>3.76652</v>
      </c>
      <c r="PT48" t="n">
        <v>3.77026</v>
      </c>
      <c r="PU48" t="n">
        <v>3.77596</v>
      </c>
      <c r="PV48" t="n">
        <v>3.78092</v>
      </c>
      <c r="PW48" t="n">
        <v>3.7879</v>
      </c>
      <c r="PX48" t="n">
        <v>3.79454</v>
      </c>
      <c r="PY48" t="n">
        <v>3.80509</v>
      </c>
      <c r="PZ48" t="n">
        <v>3.81657</v>
      </c>
      <c r="QA48" t="n">
        <v>3.82466</v>
      </c>
      <c r="QB48" t="n">
        <v>3.82979</v>
      </c>
      <c r="QC48" t="n">
        <v>3.8331</v>
      </c>
      <c r="QD48" t="n">
        <v>3.83747</v>
      </c>
      <c r="QE48" t="n">
        <v>3.84272</v>
      </c>
      <c r="QF48" t="n">
        <v>3.84828</v>
      </c>
      <c r="QG48" t="n">
        <v>3.85843</v>
      </c>
      <c r="QH48" t="n">
        <v>3.86659</v>
      </c>
      <c r="QI48" t="n">
        <v>3.8693</v>
      </c>
      <c r="QJ48" t="n">
        <v>3.87114</v>
      </c>
      <c r="QK48" t="n">
        <v>3.87743</v>
      </c>
      <c r="QL48" t="n">
        <v>3.8833</v>
      </c>
      <c r="QM48" t="n">
        <v>3.89245</v>
      </c>
      <c r="QN48" t="n">
        <v>3.90032</v>
      </c>
      <c r="QO48" t="n">
        <v>3.90607</v>
      </c>
      <c r="QP48" t="n">
        <v>3.91693</v>
      </c>
      <c r="QQ48" t="n">
        <v>3.92907</v>
      </c>
      <c r="QR48" t="n">
        <v>3.93595</v>
      </c>
      <c r="QS48" t="n">
        <v>3.94298</v>
      </c>
      <c r="QT48" t="n">
        <v>3.9489</v>
      </c>
      <c r="QU48" t="n">
        <v>3.95815</v>
      </c>
      <c r="QV48" t="n">
        <v>3.96657</v>
      </c>
      <c r="QW48" t="n">
        <v>3.96989</v>
      </c>
      <c r="QX48" t="n">
        <v>3.97494</v>
      </c>
      <c r="QY48" t="n">
        <v>3.98619</v>
      </c>
      <c r="QZ48" t="n">
        <v>3.99658</v>
      </c>
      <c r="RA48" t="n">
        <v>4.00103</v>
      </c>
      <c r="RB48" t="n">
        <v>4.00787</v>
      </c>
      <c r="RC48" t="n">
        <v>4.02166</v>
      </c>
      <c r="RD48" t="n">
        <v>4.03161</v>
      </c>
      <c r="RE48" t="n">
        <v>4.04358</v>
      </c>
      <c r="RF48" t="n">
        <v>4.0523</v>
      </c>
      <c r="RG48" t="n">
        <v>4.06188</v>
      </c>
      <c r="RH48" t="n">
        <v>4.07295</v>
      </c>
      <c r="RI48" t="n">
        <v>4.08267</v>
      </c>
      <c r="RJ48" t="n">
        <v>4.0874</v>
      </c>
      <c r="RK48" t="n">
        <v>4.0897</v>
      </c>
      <c r="RL48" t="n">
        <v>4.09497</v>
      </c>
      <c r="RM48" t="n">
        <v>4.09559</v>
      </c>
      <c r="RN48" t="n">
        <v>4.09981</v>
      </c>
      <c r="RO48" t="n">
        <v>4.11053</v>
      </c>
      <c r="RP48" t="n">
        <v>4.11572</v>
      </c>
      <c r="RQ48" t="n">
        <v>4.12231</v>
      </c>
      <c r="RR48" t="n">
        <v>4.12853</v>
      </c>
      <c r="RS48" t="n">
        <v>4.13943</v>
      </c>
      <c r="RT48" t="n">
        <v>4.14595</v>
      </c>
      <c r="RU48" t="n">
        <v>4.15255</v>
      </c>
      <c r="RV48" t="n">
        <v>4.16479</v>
      </c>
      <c r="RW48" t="n">
        <v>4.17401</v>
      </c>
      <c r="RX48" t="n">
        <v>4.18184</v>
      </c>
      <c r="RY48" t="n">
        <v>4.18822</v>
      </c>
      <c r="RZ48" t="n">
        <v>4.19851</v>
      </c>
      <c r="SA48" t="n">
        <v>4.20643</v>
      </c>
      <c r="SB48" t="n">
        <v>4.2163</v>
      </c>
      <c r="SC48" t="n">
        <v>4.22595</v>
      </c>
      <c r="SD48" t="n">
        <v>4.23446</v>
      </c>
      <c r="SE48" t="n">
        <v>4.24338</v>
      </c>
      <c r="SF48" t="n">
        <v>4.2504</v>
      </c>
      <c r="SG48" t="n">
        <v>4.25696</v>
      </c>
      <c r="SH48" t="n">
        <v>4.26602</v>
      </c>
      <c r="SI48" t="n">
        <v>4.27535</v>
      </c>
      <c r="SJ48" t="n">
        <v>4.28967</v>
      </c>
      <c r="SK48" t="n">
        <v>4.29737</v>
      </c>
      <c r="SL48" t="n">
        <v>4.30632</v>
      </c>
      <c r="SM48" t="n">
        <v>4.31519</v>
      </c>
      <c r="SN48" t="n">
        <v>4.32257</v>
      </c>
      <c r="SO48" t="n">
        <v>4.33337</v>
      </c>
      <c r="SP48" t="n">
        <v>4.3415</v>
      </c>
      <c r="SQ48" t="n">
        <v>4.35343</v>
      </c>
      <c r="SR48" t="n">
        <v>4.36695</v>
      </c>
      <c r="SS48" t="n">
        <v>4.37817</v>
      </c>
      <c r="ST48" t="n">
        <v>4.38909</v>
      </c>
      <c r="SU48" t="n">
        <v>4.39413</v>
      </c>
      <c r="SV48" t="n">
        <v>4.40413</v>
      </c>
      <c r="SW48" t="n">
        <v>4.41036</v>
      </c>
      <c r="SX48" t="n">
        <v>4.41626</v>
      </c>
      <c r="SY48" t="n">
        <v>4.42485</v>
      </c>
      <c r="SZ48" t="n">
        <v>4.43492</v>
      </c>
      <c r="TA48" t="n">
        <v>4.44004</v>
      </c>
      <c r="TB48" t="n">
        <v>4.44281</v>
      </c>
      <c r="TC48" t="n">
        <v>4.45188</v>
      </c>
      <c r="TD48" t="n">
        <v>4.4609</v>
      </c>
      <c r="TE48" t="n">
        <v>4.46615</v>
      </c>
      <c r="TF48" t="n">
        <v>4.47412</v>
      </c>
      <c r="TG48" t="n">
        <v>4.47872</v>
      </c>
      <c r="TH48" t="n">
        <v>4.486</v>
      </c>
      <c r="TI48" t="n">
        <v>4.49887</v>
      </c>
      <c r="TJ48" t="n">
        <v>4.51301</v>
      </c>
      <c r="TK48" t="n">
        <v>4.52159</v>
      </c>
      <c r="TL48" t="n">
        <v>4.52768</v>
      </c>
      <c r="TM48" t="n">
        <v>4.53758</v>
      </c>
      <c r="TN48" t="n">
        <v>4.54967</v>
      </c>
      <c r="TO48" t="n">
        <v>4.56091</v>
      </c>
      <c r="TP48" t="n">
        <v>4.57299</v>
      </c>
      <c r="TQ48" t="n">
        <v>4.58318</v>
      </c>
      <c r="TR48" t="n">
        <v>4.59081</v>
      </c>
      <c r="TS48" t="n">
        <v>4.59436</v>
      </c>
      <c r="TT48" t="n">
        <v>4.60116</v>
      </c>
      <c r="TU48" t="n">
        <v>4.60782</v>
      </c>
      <c r="TV48" t="n">
        <v>4.617</v>
      </c>
      <c r="TW48" t="n">
        <v>4.62778</v>
      </c>
      <c r="TX48" t="n">
        <v>4.6394</v>
      </c>
      <c r="TY48" t="n">
        <v>4.64824</v>
      </c>
      <c r="TZ48" t="n">
        <v>4.65962</v>
      </c>
      <c r="UA48" t="n">
        <v>4.66964</v>
      </c>
      <c r="UB48" t="n">
        <v>4.67884</v>
      </c>
      <c r="UC48" t="n">
        <v>4.68849</v>
      </c>
      <c r="UD48" t="n">
        <v>4.6946</v>
      </c>
      <c r="UE48" t="n">
        <v>4.70401</v>
      </c>
      <c r="UF48" t="n">
        <v>4.7112</v>
      </c>
      <c r="UG48" t="n">
        <v>4.71787</v>
      </c>
      <c r="UH48" t="n">
        <v>4.72545</v>
      </c>
      <c r="UI48" t="n">
        <v>4.74174</v>
      </c>
      <c r="UJ48" t="n">
        <v>4.74958</v>
      </c>
      <c r="UK48" t="n">
        <v>4.7602</v>
      </c>
      <c r="UL48" t="n">
        <v>4.76935</v>
      </c>
      <c r="UM48" t="n">
        <v>4.77599</v>
      </c>
      <c r="UN48" t="n">
        <v>4.78384</v>
      </c>
      <c r="UO48" t="n">
        <v>4.79405</v>
      </c>
      <c r="UP48" t="n">
        <v>4.80029</v>
      </c>
      <c r="UQ48" t="n">
        <v>4.80741</v>
      </c>
      <c r="UR48" t="n">
        <v>4.8129</v>
      </c>
      <c r="US48" t="n">
        <v>4.81675</v>
      </c>
      <c r="UT48" t="n">
        <v>4.82512</v>
      </c>
      <c r="UU48" t="n">
        <v>4.83832</v>
      </c>
      <c r="UV48" t="n">
        <v>4.85059</v>
      </c>
      <c r="UW48" t="n">
        <v>4.86036</v>
      </c>
      <c r="UX48" t="n">
        <v>4.86931</v>
      </c>
      <c r="UY48" t="n">
        <v>4.87573</v>
      </c>
      <c r="UZ48" t="n">
        <v>4.87888</v>
      </c>
      <c r="VA48" t="n">
        <v>4.8924</v>
      </c>
      <c r="VB48" t="n">
        <v>4.90267</v>
      </c>
      <c r="VC48" t="n">
        <v>4.91145</v>
      </c>
      <c r="VD48" t="n">
        <v>4.92258</v>
      </c>
      <c r="VE48" t="n">
        <v>4.93513</v>
      </c>
      <c r="VF48" t="n">
        <v>4.94531</v>
      </c>
      <c r="VG48" t="n">
        <v>4.95496</v>
      </c>
      <c r="VH48" t="n">
        <v>4.96366</v>
      </c>
      <c r="VI48" t="n">
        <v>4.97486</v>
      </c>
      <c r="VJ48" t="n">
        <v>4.98476</v>
      </c>
      <c r="VK48" t="n">
        <v>4.98947</v>
      </c>
      <c r="VL48" t="n">
        <v>4.99689</v>
      </c>
      <c r="VM48" t="n">
        <v>5.00129</v>
      </c>
      <c r="VN48" t="n">
        <v>5.01261</v>
      </c>
      <c r="VO48" t="n">
        <v>5.02564</v>
      </c>
      <c r="VP48" t="n">
        <v>5.03182</v>
      </c>
      <c r="VQ48" t="n">
        <v>5.03705</v>
      </c>
      <c r="VR48" t="n">
        <v>5.04937</v>
      </c>
      <c r="VS48" t="n">
        <v>5.05978</v>
      </c>
      <c r="VT48" t="n">
        <v>5.06484</v>
      </c>
      <c r="VU48" t="n">
        <v>5.06696</v>
      </c>
      <c r="VV48" t="n">
        <v>5.0681</v>
      </c>
      <c r="VW48" t="n">
        <v>5.07857</v>
      </c>
      <c r="VX48" t="n">
        <v>5.08315</v>
      </c>
      <c r="VY48" t="n">
        <v>5.09577</v>
      </c>
      <c r="VZ48" t="n">
        <v>5.10847</v>
      </c>
      <c r="WA48" t="n">
        <v>5.11663</v>
      </c>
      <c r="WB48" t="n">
        <v>5.12819</v>
      </c>
      <c r="WC48" t="n">
        <v>5.14267</v>
      </c>
      <c r="WD48" t="n">
        <v>5.1522</v>
      </c>
      <c r="WE48" t="n">
        <v>5.16298</v>
      </c>
      <c r="WF48" t="n">
        <v>5.17184</v>
      </c>
      <c r="WG48" t="n">
        <v>5.18501</v>
      </c>
      <c r="WH48" t="n">
        <v>5.19433</v>
      </c>
      <c r="WI48" t="n">
        <v>5.20582</v>
      </c>
      <c r="WJ48" t="n">
        <v>5.21508</v>
      </c>
      <c r="WK48" t="n">
        <v>5.22144</v>
      </c>
      <c r="WL48" t="n">
        <v>5.22847</v>
      </c>
      <c r="WM48" t="n">
        <v>5.23769</v>
      </c>
      <c r="WN48" t="n">
        <v>5.24778</v>
      </c>
      <c r="WO48" t="n">
        <v>5.25426</v>
      </c>
      <c r="WP48" t="n">
        <v>5.26313</v>
      </c>
      <c r="WQ48" t="n">
        <v>5.27201</v>
      </c>
      <c r="WR48" t="n">
        <v>5.28624</v>
      </c>
      <c r="WS48" t="n">
        <v>5.29757</v>
      </c>
      <c r="WT48" t="n">
        <v>5.31512</v>
      </c>
      <c r="WU48" t="n">
        <v>5.32607</v>
      </c>
      <c r="WV48" t="n">
        <v>5.33789</v>
      </c>
      <c r="WW48" t="n">
        <v>5.34537</v>
      </c>
      <c r="WX48" t="n">
        <v>5.34904</v>
      </c>
      <c r="WY48" t="n">
        <v>5.35655</v>
      </c>
      <c r="WZ48" t="n">
        <v>5.36863</v>
      </c>
      <c r="XA48" t="n">
        <v>5.39092</v>
      </c>
      <c r="XB48" t="n">
        <v>5.39831</v>
      </c>
      <c r="XC48" t="n">
        <v>5.39839</v>
      </c>
      <c r="XD48" t="n">
        <v>5.40642</v>
      </c>
      <c r="XE48" t="n">
        <v>5.41771</v>
      </c>
      <c r="XF48" t="n">
        <v>5.42712</v>
      </c>
      <c r="XG48" t="n">
        <v>5.44079</v>
      </c>
      <c r="XH48" t="n">
        <v>5.45505</v>
      </c>
      <c r="XI48" t="n">
        <v>5.4737</v>
      </c>
      <c r="XJ48" t="n">
        <v>5.48273</v>
      </c>
      <c r="XK48" t="n">
        <v>5.49481</v>
      </c>
      <c r="XL48" t="n">
        <v>5.50336</v>
      </c>
      <c r="XM48" t="n">
        <v>5.51544</v>
      </c>
      <c r="XN48" t="n">
        <v>5.52233</v>
      </c>
      <c r="XO48" t="n">
        <v>5.53237</v>
      </c>
      <c r="XP48" t="n">
        <v>5.54473</v>
      </c>
      <c r="XQ48" t="n">
        <v>5.55567</v>
      </c>
      <c r="XR48" t="n">
        <v>5.5648</v>
      </c>
      <c r="XS48" t="n">
        <v>5.57745</v>
      </c>
      <c r="XT48" t="n">
        <v>5.59098</v>
      </c>
      <c r="XU48" t="n">
        <v>5.60431</v>
      </c>
      <c r="XV48" t="n">
        <v>5.61739</v>
      </c>
      <c r="XW48" t="n">
        <v>5.63346</v>
      </c>
      <c r="XX48" t="n">
        <v>5.64472</v>
      </c>
      <c r="XY48" t="n">
        <v>5.66394</v>
      </c>
      <c r="XZ48" t="n">
        <v>5.67434</v>
      </c>
      <c r="YA48" t="n">
        <v>5.68764</v>
      </c>
      <c r="YB48" t="n">
        <v>5.70005</v>
      </c>
      <c r="YC48" t="n">
        <v>5.71762</v>
      </c>
      <c r="YD48" t="n">
        <v>5.73089</v>
      </c>
      <c r="YE48" t="n">
        <v>5.73837</v>
      </c>
      <c r="YF48" t="n">
        <v>5.75085</v>
      </c>
      <c r="YG48" t="n">
        <v>5.76219</v>
      </c>
      <c r="YH48" t="n">
        <v>5.7738</v>
      </c>
      <c r="YI48" t="n">
        <v>5.78532</v>
      </c>
      <c r="YJ48" t="n">
        <v>5.79786</v>
      </c>
      <c r="YK48" t="n">
        <v>5.81116</v>
      </c>
      <c r="YL48" t="n">
        <v>5.82577</v>
      </c>
      <c r="YM48" t="n">
        <v>5.84138</v>
      </c>
      <c r="YN48" t="n">
        <v>5.85731</v>
      </c>
      <c r="YO48" t="n">
        <v>5.87627</v>
      </c>
      <c r="YP48" t="n">
        <v>5.88653</v>
      </c>
      <c r="YQ48" t="n">
        <v>5.89597</v>
      </c>
      <c r="YR48" t="n">
        <v>5.9068</v>
      </c>
      <c r="YS48" t="n">
        <v>5.91842</v>
      </c>
      <c r="YT48" t="n">
        <v>5.93125</v>
      </c>
      <c r="YU48" t="n">
        <v>5.949</v>
      </c>
      <c r="YV48" t="n">
        <v>5.96772</v>
      </c>
      <c r="YW48" t="n">
        <v>5.98452</v>
      </c>
      <c r="YX48" t="n">
        <v>5.99543</v>
      </c>
      <c r="YY48" t="n">
        <v>6.01033</v>
      </c>
      <c r="YZ48" t="n">
        <v>6.02879</v>
      </c>
      <c r="ZA48" t="n">
        <v>6.04493</v>
      </c>
      <c r="ZB48" t="n">
        <v>6.05425</v>
      </c>
      <c r="ZC48" t="n">
        <v>6.0725</v>
      </c>
      <c r="ZD48" t="n">
        <v>6.08802</v>
      </c>
      <c r="ZE48" t="n">
        <v>6.10219</v>
      </c>
      <c r="ZF48" t="n">
        <v>6.12262</v>
      </c>
      <c r="ZG48" t="n">
        <v>6.1418</v>
      </c>
      <c r="ZH48" t="n">
        <v>6.15459</v>
      </c>
      <c r="ZI48" t="n">
        <v>6.17149</v>
      </c>
      <c r="ZJ48" t="n">
        <v>6.18971</v>
      </c>
      <c r="ZK48" t="n">
        <v>6.20263</v>
      </c>
      <c r="ZL48" t="n">
        <v>6.21463</v>
      </c>
      <c r="ZM48" t="n">
        <v>6.22299</v>
      </c>
      <c r="ZN48" t="n">
        <v>6.23515</v>
      </c>
      <c r="ZO48" t="n">
        <v>6.2568</v>
      </c>
      <c r="ZP48" t="n">
        <v>6.27497</v>
      </c>
      <c r="ZQ48" t="n">
        <v>6.29222</v>
      </c>
      <c r="ZR48" t="n">
        <v>6.30802</v>
      </c>
      <c r="ZS48" t="n">
        <v>6.31583</v>
      </c>
      <c r="ZT48" t="n">
        <v>6.32651</v>
      </c>
      <c r="ZU48" t="n">
        <v>6.3386</v>
      </c>
      <c r="ZV48" t="n">
        <v>6.35227</v>
      </c>
      <c r="ZW48" t="n">
        <v>6.36877</v>
      </c>
      <c r="ZX48" t="n">
        <v>6.38076</v>
      </c>
      <c r="ZY48" t="n">
        <v>6.40636</v>
      </c>
      <c r="ZZ48" t="n">
        <v>6.4287</v>
      </c>
      <c r="AAA48" t="n">
        <v>6.44092</v>
      </c>
      <c r="AAB48" t="n">
        <v>6.45207</v>
      </c>
      <c r="AAC48" t="n">
        <v>6.46223</v>
      </c>
      <c r="AAD48" t="n">
        <v>6.47814</v>
      </c>
      <c r="AAE48" t="n">
        <v>6.48691</v>
      </c>
      <c r="AAF48" t="n">
        <v>6.4968</v>
      </c>
      <c r="AAG48" t="n">
        <v>6.51705</v>
      </c>
      <c r="AAH48" t="n">
        <v>6.53487</v>
      </c>
      <c r="AAI48" t="n">
        <v>6.54408</v>
      </c>
      <c r="AAJ48" t="n">
        <v>6.55231</v>
      </c>
      <c r="AAK48" t="n">
        <v>6.56192</v>
      </c>
      <c r="AAL48" t="n">
        <v>6.57477</v>
      </c>
      <c r="AAM48" t="n">
        <v>6.59525</v>
      </c>
      <c r="AAN48" t="n">
        <v>6.61128</v>
      </c>
      <c r="AAO48" t="n">
        <v>6.62614</v>
      </c>
      <c r="AAP48" t="n">
        <v>6.64551</v>
      </c>
      <c r="AAQ48" t="n">
        <v>6.66066</v>
      </c>
      <c r="AAR48" t="n">
        <v>6.68062</v>
      </c>
      <c r="AAS48" t="n">
        <v>6.69298</v>
      </c>
      <c r="AAT48" t="n">
        <v>6.70723</v>
      </c>
      <c r="AAU48" t="n">
        <v>6.71824</v>
      </c>
      <c r="AAV48" t="n">
        <v>6.74325</v>
      </c>
      <c r="AAW48" t="n">
        <v>6.76715</v>
      </c>
      <c r="AAX48" t="n">
        <v>6.77671</v>
      </c>
      <c r="AAY48" t="n">
        <v>6.7897</v>
      </c>
      <c r="AAZ48" t="n">
        <v>6.81015</v>
      </c>
      <c r="ABA48" t="n">
        <v>6.81537</v>
      </c>
      <c r="ABB48" t="n">
        <v>6.83018</v>
      </c>
      <c r="ABC48" t="n">
        <v>6.8413</v>
      </c>
      <c r="ABD48" t="n">
        <v>6.854</v>
      </c>
      <c r="ABE48" t="n">
        <v>6.87129</v>
      </c>
      <c r="ABF48" t="n">
        <v>6.89027</v>
      </c>
      <c r="ABG48" t="n">
        <v>6.93025</v>
      </c>
      <c r="ABH48" t="n">
        <v>6.94973</v>
      </c>
      <c r="ABI48" t="n">
        <v>6.95493</v>
      </c>
      <c r="ABJ48" t="n">
        <v>6.96727</v>
      </c>
      <c r="ABK48" t="n">
        <v>6.98672</v>
      </c>
      <c r="ABL48" t="n">
        <v>7.00236</v>
      </c>
      <c r="ABM48" t="n">
        <v>7.01495</v>
      </c>
      <c r="ABN48" t="n">
        <v>7.03406</v>
      </c>
      <c r="ABO48" t="n">
        <v>7.0482</v>
      </c>
      <c r="ABP48" t="n">
        <v>7.05959</v>
      </c>
      <c r="ABQ48" t="n">
        <v>7.06961</v>
      </c>
      <c r="ABR48" t="n">
        <v>7.09592</v>
      </c>
      <c r="ABS48" t="n">
        <v>7.11124</v>
      </c>
      <c r="ABT48" t="n">
        <v>7.13044</v>
      </c>
      <c r="ABU48" t="n">
        <v>7.14303</v>
      </c>
      <c r="ABV48" t="n">
        <v>7.15573</v>
      </c>
      <c r="ABW48" t="n">
        <v>7.17084</v>
      </c>
      <c r="ABX48" t="n">
        <v>7.19158</v>
      </c>
      <c r="ABY48" t="n">
        <v>7.21211</v>
      </c>
      <c r="ABZ48" t="n">
        <v>7.23321</v>
      </c>
      <c r="ACA48" t="n">
        <v>7.24709</v>
      </c>
      <c r="ACB48" t="n">
        <v>7.25646</v>
      </c>
      <c r="ACC48" t="n">
        <v>7.27692</v>
      </c>
      <c r="ACD48" t="n">
        <v>7.29864</v>
      </c>
      <c r="ACE48" t="n">
        <v>7.32355</v>
      </c>
      <c r="ACF48" t="n">
        <v>7.33605</v>
      </c>
      <c r="ACG48" t="n">
        <v>7.35458</v>
      </c>
      <c r="ACH48" t="n">
        <v>7.38593</v>
      </c>
      <c r="ACI48" t="n">
        <v>7.40479</v>
      </c>
      <c r="ACJ48" t="n">
        <v>7.42223</v>
      </c>
      <c r="ACK48" t="n">
        <v>7.44405</v>
      </c>
      <c r="ACL48" t="n">
        <v>7.45712</v>
      </c>
      <c r="ACM48" t="n">
        <v>7.46742</v>
      </c>
      <c r="ACN48" t="n">
        <v>7.48234</v>
      </c>
      <c r="ACO48" t="n">
        <v>7.49613</v>
      </c>
      <c r="ACP48" t="n">
        <v>7.50501</v>
      </c>
      <c r="ACQ48" t="n">
        <v>7.52041</v>
      </c>
      <c r="ACR48" t="n">
        <v>7.53239</v>
      </c>
      <c r="ACS48" t="n">
        <v>7.5589</v>
      </c>
      <c r="ACT48" t="n">
        <v>7.59152</v>
      </c>
      <c r="ACU48" t="n">
        <v>7.61059</v>
      </c>
      <c r="ACV48" t="n">
        <v>7.62511</v>
      </c>
      <c r="ACW48" t="n">
        <v>7.638</v>
      </c>
      <c r="ACX48" t="n">
        <v>7.6594</v>
      </c>
      <c r="ACY48" t="n">
        <v>7.68009</v>
      </c>
      <c r="ACZ48" t="n">
        <v>7.69285</v>
      </c>
      <c r="ADA48" t="n">
        <v>7.70678</v>
      </c>
      <c r="ADB48" t="n">
        <v>7.72515</v>
      </c>
      <c r="ADC48" t="n">
        <v>7.73832</v>
      </c>
      <c r="ADD48" t="n">
        <v>7.75086</v>
      </c>
      <c r="ADE48" t="n">
        <v>7.77207</v>
      </c>
      <c r="ADF48" t="n">
        <v>7.79467</v>
      </c>
      <c r="ADG48" t="n">
        <v>7.81524</v>
      </c>
      <c r="ADH48" t="n">
        <v>7.8324</v>
      </c>
      <c r="ADI48" t="n">
        <v>7.85984</v>
      </c>
      <c r="ADJ48" t="n">
        <v>7.876</v>
      </c>
      <c r="ADK48" t="n">
        <v>7.90094</v>
      </c>
      <c r="ADL48" t="n">
        <v>7.92587</v>
      </c>
      <c r="ADM48" t="n">
        <v>7.93952</v>
      </c>
      <c r="ADN48" t="n">
        <v>7.96243</v>
      </c>
      <c r="ADO48" t="n">
        <v>7.98465</v>
      </c>
      <c r="ADP48" t="n">
        <v>8.01145</v>
      </c>
      <c r="ADQ48" t="n">
        <v>8.029820000000001</v>
      </c>
      <c r="ADR48" t="n">
        <v>8.05142</v>
      </c>
      <c r="ADS48" t="n">
        <v>8.07268</v>
      </c>
      <c r="ADT48" t="n">
        <v>8.08742</v>
      </c>
      <c r="ADU48" t="n">
        <v>8.10721</v>
      </c>
      <c r="ADV48" t="n">
        <v>8.13259</v>
      </c>
      <c r="ADW48" t="n">
        <v>8.163019999999999</v>
      </c>
      <c r="ADX48" t="n">
        <v>8.193160000000001</v>
      </c>
      <c r="ADY48" t="n">
        <v>8.21785</v>
      </c>
      <c r="ADZ48" t="n">
        <v>8.231730000000001</v>
      </c>
      <c r="AEA48" t="n">
        <v>8.25179</v>
      </c>
      <c r="AEB48" t="n">
        <v>8.276450000000001</v>
      </c>
      <c r="AEC48" t="n">
        <v>8.29491</v>
      </c>
      <c r="AED48" t="n">
        <v>8.31395</v>
      </c>
      <c r="AEE48" t="n">
        <v>8.33379</v>
      </c>
      <c r="AEF48" t="n">
        <v>8.35867</v>
      </c>
      <c r="AEG48" t="n">
        <v>8.385109999999999</v>
      </c>
      <c r="AEH48" t="n">
        <v>8.399369999999999</v>
      </c>
      <c r="AEI48" t="n">
        <v>8.42407</v>
      </c>
      <c r="AEJ48" t="n">
        <v>8.445650000000001</v>
      </c>
      <c r="AEK48" t="n">
        <v>8.47012</v>
      </c>
      <c r="AEL48" t="n">
        <v>8.48667</v>
      </c>
      <c r="AEM48" t="n">
        <v>8.499359999999999</v>
      </c>
      <c r="AEN48" t="n">
        <v>8.52473</v>
      </c>
      <c r="AEO48" t="n">
        <v>8.544230000000001</v>
      </c>
      <c r="AEP48" t="n">
        <v>8.56409</v>
      </c>
      <c r="AEQ48" t="n">
        <v>8.58394</v>
      </c>
      <c r="AER48" t="n">
        <v>8.612170000000001</v>
      </c>
      <c r="AES48" t="n">
        <v>8.62809</v>
      </c>
      <c r="AET48" t="n">
        <v>8.64409</v>
      </c>
      <c r="AEU48" t="n">
        <v>8.659560000000001</v>
      </c>
      <c r="AEV48" t="n">
        <v>8.673550000000001</v>
      </c>
      <c r="AEW48" t="n">
        <v>8.69767</v>
      </c>
      <c r="AEX48" t="n">
        <v>8.731450000000001</v>
      </c>
      <c r="AEY48" t="n">
        <v>8.77937</v>
      </c>
      <c r="AEZ48" t="n">
        <v>8.80133</v>
      </c>
      <c r="AFA48" t="n">
        <v>8.82926</v>
      </c>
      <c r="AFB48" t="n">
        <v>8.844379999999999</v>
      </c>
      <c r="AFC48" t="n">
        <v>8.86646</v>
      </c>
      <c r="AFD48" t="n">
        <v>8.890560000000001</v>
      </c>
      <c r="AFE48" t="n">
        <v>8.91648</v>
      </c>
      <c r="AFF48" t="n">
        <v>8.94759</v>
      </c>
      <c r="AFG48" t="n">
        <v>8.97424</v>
      </c>
      <c r="AFH48" t="n">
        <v>8.996919999999999</v>
      </c>
      <c r="AFI48" t="n">
        <v>9.03088</v>
      </c>
      <c r="AFJ48" t="n">
        <v>9.0532</v>
      </c>
      <c r="AFK48" t="n">
        <v>9.077830000000001</v>
      </c>
      <c r="AFL48" t="n">
        <v>9.1066</v>
      </c>
      <c r="AFM48" t="n">
        <v>9.1425</v>
      </c>
      <c r="AFN48" t="n">
        <v>9.16977</v>
      </c>
      <c r="AFO48" t="n">
        <v>9.20571</v>
      </c>
      <c r="AFP48" t="n">
        <v>9.23612</v>
      </c>
      <c r="AFQ48" t="n">
        <v>9.26432</v>
      </c>
      <c r="AFR48" t="n">
        <v>9.297779999999999</v>
      </c>
      <c r="AFS48" t="n">
        <v>9.328889999999999</v>
      </c>
      <c r="AFT48" t="n">
        <v>9.37613</v>
      </c>
      <c r="AFU48" t="n">
        <v>9.40555</v>
      </c>
      <c r="AFV48" t="n">
        <v>9.43801</v>
      </c>
      <c r="AFW48" t="n">
        <v>9.47396</v>
      </c>
      <c r="AFX48" t="n">
        <v>9.51496</v>
      </c>
      <c r="AFY48" t="n">
        <v>9.544589999999999</v>
      </c>
      <c r="AFZ48" t="n">
        <v>9.57498</v>
      </c>
      <c r="AGA48" t="n">
        <v>9.60284</v>
      </c>
      <c r="AGB48" t="n">
        <v>9.642849999999999</v>
      </c>
      <c r="AGC48" t="n">
        <v>9.668799999999999</v>
      </c>
      <c r="AGD48" t="n">
        <v>9.70726</v>
      </c>
      <c r="AGE48" t="n">
        <v>9.75658</v>
      </c>
      <c r="AGF48" t="n">
        <v>9.78341</v>
      </c>
      <c r="AGG48" t="n">
        <v>9.81494</v>
      </c>
      <c r="AGH48" t="n">
        <v>9.87182</v>
      </c>
      <c r="AGI48" t="n">
        <v>9.921329999999999</v>
      </c>
      <c r="AGJ48" t="n">
        <v>9.96307</v>
      </c>
      <c r="AGK48" t="n">
        <v>10.02596</v>
      </c>
      <c r="AGL48" t="n">
        <v>10.04618</v>
      </c>
      <c r="AGM48" t="n">
        <v>10.07847</v>
      </c>
      <c r="AGN48" t="n">
        <v>10.1202</v>
      </c>
      <c r="AGO48" t="n">
        <v>10.15214</v>
      </c>
      <c r="AGP48" t="n">
        <v>10.17847</v>
      </c>
      <c r="AGQ48" t="n">
        <v>10.21469</v>
      </c>
      <c r="AGR48" t="n">
        <v>10.2576</v>
      </c>
      <c r="AGS48" t="n">
        <v>10.30153</v>
      </c>
      <c r="AGT48" t="n">
        <v>10.32691</v>
      </c>
      <c r="AGU48" t="n">
        <v>10.35573</v>
      </c>
      <c r="AGV48" t="n">
        <v>10.37516</v>
      </c>
      <c r="AGW48" t="n">
        <v>10.41975</v>
      </c>
      <c r="AGX48" t="n">
        <v>10.44164</v>
      </c>
      <c r="AGY48" t="n">
        <v>10.49405</v>
      </c>
      <c r="AGZ48" t="n">
        <v>10.52888</v>
      </c>
      <c r="AHA48" t="n">
        <v>10.58848</v>
      </c>
      <c r="AHB48" t="n">
        <v>10.62642</v>
      </c>
      <c r="AHC48" t="n">
        <v>10.66186</v>
      </c>
      <c r="AHD48" t="n">
        <v>10.68852</v>
      </c>
      <c r="AHE48" t="n">
        <v>10.72989</v>
      </c>
      <c r="AHF48" t="n">
        <v>10.77491</v>
      </c>
      <c r="AHG48" t="n">
        <v>10.82785</v>
      </c>
      <c r="AHH48" t="n">
        <v>10.89599</v>
      </c>
      <c r="AHI48" t="n">
        <v>10.96262</v>
      </c>
      <c r="AHJ48" t="n">
        <v>10.99087</v>
      </c>
      <c r="AHK48" t="n">
        <v>11.02392</v>
      </c>
      <c r="AHL48" t="n">
        <v>11.08554</v>
      </c>
      <c r="AHM48" t="n">
        <v>11.15278</v>
      </c>
      <c r="AHN48" t="n">
        <v>11.19882</v>
      </c>
      <c r="AHO48" t="n">
        <v>11.25532</v>
      </c>
      <c r="AHP48" t="n">
        <v>11.29085</v>
      </c>
      <c r="AHQ48" t="n">
        <v>11.31904</v>
      </c>
      <c r="AHR48" t="n">
        <v>11.36662</v>
      </c>
      <c r="AHS48" t="n">
        <v>11.4047</v>
      </c>
      <c r="AHT48" t="n">
        <v>11.4832</v>
      </c>
      <c r="AHU48" t="n">
        <v>11.54298</v>
      </c>
      <c r="AHV48" t="n">
        <v>11.59394</v>
      </c>
      <c r="AHW48" t="n">
        <v>11.66747</v>
      </c>
      <c r="AHX48" t="n">
        <v>11.70742</v>
      </c>
      <c r="AHY48" t="n">
        <v>11.76829</v>
      </c>
      <c r="AHZ48" t="n">
        <v>11.82975</v>
      </c>
      <c r="AIA48" t="n">
        <v>11.88726</v>
      </c>
      <c r="AIB48" t="n">
        <v>11.93654</v>
      </c>
      <c r="AIC48" t="n">
        <v>11.9781</v>
      </c>
      <c r="AID48" t="n">
        <v>12.03566</v>
      </c>
      <c r="AIE48" t="n">
        <v>12.14436</v>
      </c>
      <c r="AIF48" t="n">
        <v>12.21524</v>
      </c>
      <c r="AIG48" t="n">
        <v>12.27094</v>
      </c>
      <c r="AIH48" t="n">
        <v>12.31165</v>
      </c>
      <c r="AII48" t="n">
        <v>12.37859</v>
      </c>
      <c r="AIJ48" t="n">
        <v>12.40923</v>
      </c>
      <c r="AIK48" t="n">
        <v>12.46974</v>
      </c>
      <c r="AIL48" t="n">
        <v>12.54561</v>
      </c>
      <c r="AIM48" t="n">
        <v>12.6114</v>
      </c>
      <c r="AIN48" t="n">
        <v>12.66302</v>
      </c>
      <c r="AIO48" t="n">
        <v>12.74148</v>
      </c>
      <c r="AIP48" t="n">
        <v>12.81872</v>
      </c>
      <c r="AIQ48" t="n">
        <v>12.88892</v>
      </c>
      <c r="AIR48" t="n">
        <v>12.97625</v>
      </c>
      <c r="AIS48" t="n">
        <v>13.05896</v>
      </c>
      <c r="AIT48" t="n">
        <v>13.17121</v>
      </c>
      <c r="AIU48" t="n">
        <v>13.25545</v>
      </c>
      <c r="AIV48" t="n">
        <v>13.36381</v>
      </c>
      <c r="AIW48" t="n">
        <v>13.51135</v>
      </c>
      <c r="AIX48" t="n">
        <v>13.64551</v>
      </c>
      <c r="AIY48" t="n">
        <v>13.76304</v>
      </c>
      <c r="AIZ48" t="n">
        <v>13.88024</v>
      </c>
      <c r="AJA48" t="n">
        <v>14.01808</v>
      </c>
      <c r="AJB48" t="n">
        <v>14.10725</v>
      </c>
      <c r="AJC48" t="n">
        <v>14.19304</v>
      </c>
      <c r="AJD48" t="n">
        <v>14.26432</v>
      </c>
      <c r="AJE48" t="n">
        <v>14.32827</v>
      </c>
      <c r="AJF48" t="n">
        <v>14.37578</v>
      </c>
      <c r="AJG48" t="n">
        <v>14.45766</v>
      </c>
      <c r="AJH48" t="n">
        <v>14.56304</v>
      </c>
      <c r="AJI48" t="n">
        <v>14.63256</v>
      </c>
      <c r="AJJ48" t="n">
        <v>14.68095</v>
      </c>
      <c r="AJK48" t="n">
        <v>14.77787</v>
      </c>
      <c r="AJL48" t="n">
        <v>14.86471</v>
      </c>
      <c r="AJM48" t="n">
        <v>14.94928</v>
      </c>
      <c r="AJN48" t="n">
        <v>15.05581</v>
      </c>
      <c r="AJO48" t="n">
        <v>15.19336</v>
      </c>
      <c r="AJP48" t="n">
        <v>15.28636</v>
      </c>
      <c r="AJQ48" t="n">
        <v>15.39904</v>
      </c>
      <c r="AJR48" t="n">
        <v>15.52745</v>
      </c>
      <c r="AJS48" t="n">
        <v>15.59842</v>
      </c>
      <c r="AJT48" t="n">
        <v>15.72042</v>
      </c>
      <c r="AJU48" t="n">
        <v>15.91644</v>
      </c>
      <c r="AJV48" t="n">
        <v>16.1096</v>
      </c>
      <c r="AJW48" t="n">
        <v>16.24877</v>
      </c>
      <c r="AJX48" t="n">
        <v>16.32351</v>
      </c>
      <c r="AJY48" t="n">
        <v>16.45688</v>
      </c>
      <c r="AJZ48" t="n">
        <v>16.57706</v>
      </c>
      <c r="AKA48" t="n">
        <v>16.70243</v>
      </c>
      <c r="AKB48" t="n">
        <v>16.85222</v>
      </c>
      <c r="AKC48" t="n">
        <v>17.00756</v>
      </c>
      <c r="AKD48" t="n">
        <v>17.22182</v>
      </c>
      <c r="AKE48" t="n">
        <v>17.41155</v>
      </c>
      <c r="AKF48" t="n">
        <v>17.54281</v>
      </c>
      <c r="AKG48" t="n">
        <v>17.68415</v>
      </c>
      <c r="AKH48" t="n">
        <v>18.00175</v>
      </c>
      <c r="AKI48" t="n">
        <v>18.2626</v>
      </c>
      <c r="AKJ48" t="n">
        <v>18.33797</v>
      </c>
      <c r="AKK48" t="n">
        <v>18.50279</v>
      </c>
      <c r="AKL48" t="n">
        <v>18.69611</v>
      </c>
      <c r="AKM48" t="n">
        <v>18.84679</v>
      </c>
      <c r="AKN48" t="n">
        <v>18.99182</v>
      </c>
      <c r="AKO48" t="n">
        <v>19.20939</v>
      </c>
      <c r="AKP48" t="n">
        <v>19.53633</v>
      </c>
      <c r="AKQ48" t="n">
        <v>19.8571</v>
      </c>
      <c r="AKR48" t="n">
        <v>20.23894</v>
      </c>
      <c r="AKS48" t="n">
        <v>20.53169</v>
      </c>
      <c r="AKT48" t="n">
        <v>21.01717</v>
      </c>
      <c r="AKU48" t="n">
        <v>21.43565</v>
      </c>
      <c r="AKV48" t="n">
        <v>21.75229</v>
      </c>
      <c r="AKW48" t="n">
        <v>22.19515</v>
      </c>
      <c r="AKX48" t="n">
        <v>22.628</v>
      </c>
      <c r="AKY48" t="n">
        <v>23.13472</v>
      </c>
      <c r="AKZ48" t="n">
        <v>23.76646</v>
      </c>
      <c r="ALA48" t="n">
        <v>24.23952</v>
      </c>
      <c r="ALB48" t="n">
        <v>24.94664</v>
      </c>
      <c r="ALC48" t="n">
        <v>25.57798</v>
      </c>
      <c r="ALD48" t="n">
        <v>26.82219</v>
      </c>
      <c r="ALE48" t="n">
        <v>27.62676</v>
      </c>
      <c r="ALF48" t="n">
        <v>28.57149</v>
      </c>
      <c r="ALG48" t="n">
        <v>29.76603</v>
      </c>
      <c r="ALH48" t="n">
        <v>30.66501</v>
      </c>
      <c r="ALI48" t="n">
        <v>31.99783</v>
      </c>
      <c r="ALJ48" t="n">
        <v>33.94402</v>
      </c>
      <c r="ALK48" t="n">
        <v>38.34894</v>
      </c>
      <c r="ALL48" t="n">
        <v>42.84695</v>
      </c>
      <c r="ALM48" t="n">
        <v>50.98511</v>
      </c>
      <c r="ALN48" t="n">
        <v>56.90069</v>
      </c>
      <c r="ALO48" t="n">
        <v>86.23705</v>
      </c>
    </row>
    <row r="49">
      <c r="A49" t="inlineStr">
        <is>
          <t>Guinea</t>
        </is>
      </c>
      <c r="B49" t="inlineStr">
        <is>
          <t>GIN</t>
        </is>
      </c>
      <c r="C49" s="13">
        <f>AVERAGE(SI49,SJ49)</f>
        <v/>
      </c>
      <c r="D49" t="n">
        <v>0.80782</v>
      </c>
      <c r="E49" t="n">
        <v>0.9461000000000001</v>
      </c>
      <c r="F49" t="n">
        <v>1.31389</v>
      </c>
      <c r="G49" t="n">
        <v>1.42506</v>
      </c>
      <c r="H49" t="n">
        <v>1.57476</v>
      </c>
      <c r="I49" t="n">
        <v>1.69614</v>
      </c>
      <c r="J49" t="n">
        <v>1.77631</v>
      </c>
      <c r="K49" t="n">
        <v>1.85244</v>
      </c>
      <c r="L49" t="n">
        <v>1.90089</v>
      </c>
      <c r="M49" t="n">
        <v>1.92833</v>
      </c>
      <c r="N49" t="n">
        <v>1.95747</v>
      </c>
      <c r="O49" t="n">
        <v>2.01014</v>
      </c>
      <c r="P49" t="n">
        <v>2.04011</v>
      </c>
      <c r="Q49" t="n">
        <v>2.05323</v>
      </c>
      <c r="R49" t="n">
        <v>2.06639</v>
      </c>
      <c r="S49" t="n">
        <v>2.08025</v>
      </c>
      <c r="T49" t="n">
        <v>2.1</v>
      </c>
      <c r="U49" t="n">
        <v>2.10807</v>
      </c>
      <c r="V49" t="n">
        <v>2.11735</v>
      </c>
      <c r="W49" t="n">
        <v>2.14205</v>
      </c>
      <c r="X49" t="n">
        <v>2.17557</v>
      </c>
      <c r="Y49" t="n">
        <v>2.18972</v>
      </c>
      <c r="Z49" t="n">
        <v>2.21892</v>
      </c>
      <c r="AA49" t="n">
        <v>2.23983</v>
      </c>
      <c r="AB49" t="n">
        <v>2.26139</v>
      </c>
      <c r="AC49" t="n">
        <v>2.27992</v>
      </c>
      <c r="AD49" t="n">
        <v>2.29355</v>
      </c>
      <c r="AE49" t="n">
        <v>2.31004</v>
      </c>
      <c r="AF49" t="n">
        <v>2.32302</v>
      </c>
      <c r="AG49" t="n">
        <v>2.3558</v>
      </c>
      <c r="AH49" t="n">
        <v>2.38405</v>
      </c>
      <c r="AI49" t="n">
        <v>2.40895</v>
      </c>
      <c r="AJ49" t="n">
        <v>2.42968</v>
      </c>
      <c r="AK49" t="n">
        <v>2.44362</v>
      </c>
      <c r="AL49" t="n">
        <v>2.45561</v>
      </c>
      <c r="AM49" t="n">
        <v>2.47336</v>
      </c>
      <c r="AN49" t="n">
        <v>2.48585</v>
      </c>
      <c r="AO49" t="n">
        <v>2.50355</v>
      </c>
      <c r="AP49" t="n">
        <v>2.51804</v>
      </c>
      <c r="AQ49" t="n">
        <v>2.53711</v>
      </c>
      <c r="AR49" t="n">
        <v>2.56523</v>
      </c>
      <c r="AS49" t="n">
        <v>2.59341</v>
      </c>
      <c r="AT49" t="n">
        <v>2.61178</v>
      </c>
      <c r="AU49" t="n">
        <v>2.61443</v>
      </c>
      <c r="AV49" t="n">
        <v>2.62321</v>
      </c>
      <c r="AW49" t="n">
        <v>2.63557</v>
      </c>
      <c r="AX49" t="n">
        <v>2.65287</v>
      </c>
      <c r="AY49" t="n">
        <v>2.66594</v>
      </c>
      <c r="AZ49" t="n">
        <v>2.67529</v>
      </c>
      <c r="BA49" t="n">
        <v>2.68028</v>
      </c>
      <c r="BB49" t="n">
        <v>2.68508</v>
      </c>
      <c r="BC49" t="n">
        <v>2.69271</v>
      </c>
      <c r="BD49" t="n">
        <v>2.70864</v>
      </c>
      <c r="BE49" t="n">
        <v>2.71752</v>
      </c>
      <c r="BF49" t="n">
        <v>2.73866</v>
      </c>
      <c r="BG49" t="n">
        <v>2.75317</v>
      </c>
      <c r="BH49" t="n">
        <v>2.76384</v>
      </c>
      <c r="BI49" t="n">
        <v>2.78167</v>
      </c>
      <c r="BJ49" t="n">
        <v>2.7898</v>
      </c>
      <c r="BK49" t="n">
        <v>2.80405</v>
      </c>
      <c r="BL49" t="n">
        <v>2.81671</v>
      </c>
      <c r="BM49" t="n">
        <v>2.82618</v>
      </c>
      <c r="BN49" t="n">
        <v>2.83816</v>
      </c>
      <c r="BO49" t="n">
        <v>2.84624</v>
      </c>
      <c r="BP49" t="n">
        <v>2.86015</v>
      </c>
      <c r="BQ49" t="n">
        <v>2.87756</v>
      </c>
      <c r="BR49" t="n">
        <v>2.88554</v>
      </c>
      <c r="BS49" t="n">
        <v>2.89222</v>
      </c>
      <c r="BT49" t="n">
        <v>2.91029</v>
      </c>
      <c r="BU49" t="n">
        <v>2.9244</v>
      </c>
      <c r="BV49" t="n">
        <v>2.94672</v>
      </c>
      <c r="BW49" t="n">
        <v>2.95923</v>
      </c>
      <c r="BX49" t="n">
        <v>2.96976</v>
      </c>
      <c r="BY49" t="n">
        <v>2.98726</v>
      </c>
      <c r="BZ49" t="n">
        <v>2.99663</v>
      </c>
      <c r="CA49" t="n">
        <v>2.99733</v>
      </c>
      <c r="CB49" t="n">
        <v>3.0011</v>
      </c>
      <c r="CC49" t="n">
        <v>3.00778</v>
      </c>
      <c r="CD49" t="n">
        <v>3.01696</v>
      </c>
      <c r="CE49" t="n">
        <v>3.02681</v>
      </c>
      <c r="CF49" t="n">
        <v>3.03576</v>
      </c>
      <c r="CG49" t="n">
        <v>3.04077</v>
      </c>
      <c r="CH49" t="n">
        <v>3.05541</v>
      </c>
      <c r="CI49" t="n">
        <v>3.06471</v>
      </c>
      <c r="CJ49" t="n">
        <v>3.06876</v>
      </c>
      <c r="CK49" t="n">
        <v>3.07549</v>
      </c>
      <c r="CL49" t="n">
        <v>3.08457</v>
      </c>
      <c r="CM49" t="n">
        <v>3.09251</v>
      </c>
      <c r="CN49" t="n">
        <v>3.10228</v>
      </c>
      <c r="CO49" t="n">
        <v>3.11615</v>
      </c>
      <c r="CP49" t="n">
        <v>3.12738</v>
      </c>
      <c r="CQ49" t="n">
        <v>3.14129</v>
      </c>
      <c r="CR49" t="n">
        <v>3.14966</v>
      </c>
      <c r="CS49" t="n">
        <v>3.16566</v>
      </c>
      <c r="CT49" t="n">
        <v>3.18031</v>
      </c>
      <c r="CU49" t="n">
        <v>3.19647</v>
      </c>
      <c r="CV49" t="n">
        <v>3.20707</v>
      </c>
      <c r="CW49" t="n">
        <v>3.22929</v>
      </c>
      <c r="CX49" t="n">
        <v>3.23216</v>
      </c>
      <c r="CY49" t="n">
        <v>3.24414</v>
      </c>
      <c r="CZ49" t="n">
        <v>3.24859</v>
      </c>
      <c r="DA49" t="n">
        <v>3.25919</v>
      </c>
      <c r="DB49" t="n">
        <v>3.27519</v>
      </c>
      <c r="DC49" t="n">
        <v>3.28139</v>
      </c>
      <c r="DD49" t="n">
        <v>3.29103</v>
      </c>
      <c r="DE49" t="n">
        <v>3.31392</v>
      </c>
      <c r="DF49" t="n">
        <v>3.32953</v>
      </c>
      <c r="DG49" t="n">
        <v>3.33769</v>
      </c>
      <c r="DH49" t="n">
        <v>3.34588</v>
      </c>
      <c r="DI49" t="n">
        <v>3.35485</v>
      </c>
      <c r="DJ49" t="n">
        <v>3.36258</v>
      </c>
      <c r="DK49" t="n">
        <v>3.37061</v>
      </c>
      <c r="DL49" t="n">
        <v>3.38525</v>
      </c>
      <c r="DM49" t="n">
        <v>3.39037</v>
      </c>
      <c r="DN49" t="n">
        <v>3.39486</v>
      </c>
      <c r="DO49" t="n">
        <v>3.39836</v>
      </c>
      <c r="DP49" t="n">
        <v>3.407</v>
      </c>
      <c r="DQ49" t="n">
        <v>3.42167</v>
      </c>
      <c r="DR49" t="n">
        <v>3.43165</v>
      </c>
      <c r="DS49" t="n">
        <v>3.44129</v>
      </c>
      <c r="DT49" t="n">
        <v>3.44812</v>
      </c>
      <c r="DU49" t="n">
        <v>3.46034</v>
      </c>
      <c r="DV49" t="n">
        <v>3.47086</v>
      </c>
      <c r="DW49" t="n">
        <v>3.48769</v>
      </c>
      <c r="DX49" t="n">
        <v>3.49774</v>
      </c>
      <c r="DY49" t="n">
        <v>3.50624</v>
      </c>
      <c r="DZ49" t="n">
        <v>3.51822</v>
      </c>
      <c r="EA49" t="n">
        <v>3.52678</v>
      </c>
      <c r="EB49" t="n">
        <v>3.53335</v>
      </c>
      <c r="EC49" t="n">
        <v>3.53721</v>
      </c>
      <c r="ED49" t="n">
        <v>3.54519</v>
      </c>
      <c r="EE49" t="n">
        <v>3.55244</v>
      </c>
      <c r="EF49" t="n">
        <v>3.56581</v>
      </c>
      <c r="EG49" t="n">
        <v>3.57617</v>
      </c>
      <c r="EH49" t="n">
        <v>3.58435</v>
      </c>
      <c r="EI49" t="n">
        <v>3.59446</v>
      </c>
      <c r="EJ49" t="n">
        <v>3.60349</v>
      </c>
      <c r="EK49" t="n">
        <v>3.6187</v>
      </c>
      <c r="EL49" t="n">
        <v>3.6316</v>
      </c>
      <c r="EM49" t="n">
        <v>3.64352</v>
      </c>
      <c r="EN49" t="n">
        <v>3.64861</v>
      </c>
      <c r="EO49" t="n">
        <v>3.65609</v>
      </c>
      <c r="EP49" t="n">
        <v>3.66587</v>
      </c>
      <c r="EQ49" t="n">
        <v>3.67611</v>
      </c>
      <c r="ER49" t="n">
        <v>3.681</v>
      </c>
      <c r="ES49" t="n">
        <v>3.69578</v>
      </c>
      <c r="ET49" t="n">
        <v>3.70597</v>
      </c>
      <c r="EU49" t="n">
        <v>3.72168</v>
      </c>
      <c r="EV49" t="n">
        <v>3.7295</v>
      </c>
      <c r="EW49" t="n">
        <v>3.73774</v>
      </c>
      <c r="EX49" t="n">
        <v>3.74558</v>
      </c>
      <c r="EY49" t="n">
        <v>3.75407</v>
      </c>
      <c r="EZ49" t="n">
        <v>3.76108</v>
      </c>
      <c r="FA49" t="n">
        <v>3.77044</v>
      </c>
      <c r="FB49" t="n">
        <v>3.78252</v>
      </c>
      <c r="FC49" t="n">
        <v>3.79455</v>
      </c>
      <c r="FD49" t="n">
        <v>3.80405</v>
      </c>
      <c r="FE49" t="n">
        <v>3.8118</v>
      </c>
      <c r="FF49" t="n">
        <v>3.81934</v>
      </c>
      <c r="FG49" t="n">
        <v>3.82642</v>
      </c>
      <c r="FH49" t="n">
        <v>3.83641</v>
      </c>
      <c r="FI49" t="n">
        <v>3.85368</v>
      </c>
      <c r="FJ49" t="n">
        <v>3.8653</v>
      </c>
      <c r="FK49" t="n">
        <v>3.86797</v>
      </c>
      <c r="FL49" t="n">
        <v>3.87407</v>
      </c>
      <c r="FM49" t="n">
        <v>3.88331</v>
      </c>
      <c r="FN49" t="n">
        <v>3.8917</v>
      </c>
      <c r="FO49" t="n">
        <v>3.89843</v>
      </c>
      <c r="FP49" t="n">
        <v>3.90349</v>
      </c>
      <c r="FQ49" t="n">
        <v>3.91392</v>
      </c>
      <c r="FR49" t="n">
        <v>3.92765</v>
      </c>
      <c r="FS49" t="n">
        <v>3.93473</v>
      </c>
      <c r="FT49" t="n">
        <v>3.94273</v>
      </c>
      <c r="FU49" t="n">
        <v>3.94453</v>
      </c>
      <c r="FV49" t="n">
        <v>3.9475</v>
      </c>
      <c r="FW49" t="n">
        <v>3.95359</v>
      </c>
      <c r="FX49" t="n">
        <v>3.97</v>
      </c>
      <c r="FY49" t="n">
        <v>3.98042</v>
      </c>
      <c r="FZ49" t="n">
        <v>3.98697</v>
      </c>
      <c r="GA49" t="n">
        <v>3.99018</v>
      </c>
      <c r="GB49" t="n">
        <v>3.995</v>
      </c>
      <c r="GC49" t="n">
        <v>4.00176</v>
      </c>
      <c r="GD49" t="n">
        <v>4.0108</v>
      </c>
      <c r="GE49" t="n">
        <v>4.02292</v>
      </c>
      <c r="GF49" t="n">
        <v>4.03366</v>
      </c>
      <c r="GG49" t="n">
        <v>4.04595</v>
      </c>
      <c r="GH49" t="n">
        <v>4.05519</v>
      </c>
      <c r="GI49" t="n">
        <v>4.06493</v>
      </c>
      <c r="GJ49" t="n">
        <v>4.07009</v>
      </c>
      <c r="GK49" t="n">
        <v>4.0738</v>
      </c>
      <c r="GL49" t="n">
        <v>4.08473</v>
      </c>
      <c r="GM49" t="n">
        <v>4.09158</v>
      </c>
      <c r="GN49" t="n">
        <v>4.09878</v>
      </c>
      <c r="GO49" t="n">
        <v>4.1106</v>
      </c>
      <c r="GP49" t="n">
        <v>4.12496</v>
      </c>
      <c r="GQ49" t="n">
        <v>4.12907</v>
      </c>
      <c r="GR49" t="n">
        <v>4.13712</v>
      </c>
      <c r="GS49" t="n">
        <v>4.14365</v>
      </c>
      <c r="GT49" t="n">
        <v>4.1456</v>
      </c>
      <c r="GU49" t="n">
        <v>4.14928</v>
      </c>
      <c r="GV49" t="n">
        <v>4.15479</v>
      </c>
      <c r="GW49" t="n">
        <v>4.16513</v>
      </c>
      <c r="GX49" t="n">
        <v>4.17552</v>
      </c>
      <c r="GY49" t="n">
        <v>4.18016</v>
      </c>
      <c r="GZ49" t="n">
        <v>4.18382</v>
      </c>
      <c r="HA49" t="n">
        <v>4.1907</v>
      </c>
      <c r="HB49" t="n">
        <v>4.1989</v>
      </c>
      <c r="HC49" t="n">
        <v>4.20066</v>
      </c>
      <c r="HD49" t="n">
        <v>4.20647</v>
      </c>
      <c r="HE49" t="n">
        <v>4.21232</v>
      </c>
      <c r="HF49" t="n">
        <v>4.21828</v>
      </c>
      <c r="HG49" t="n">
        <v>4.22779</v>
      </c>
      <c r="HH49" t="n">
        <v>4.23244</v>
      </c>
      <c r="HI49" t="n">
        <v>4.23797</v>
      </c>
      <c r="HJ49" t="n">
        <v>4.24544</v>
      </c>
      <c r="HK49" t="n">
        <v>4.25092</v>
      </c>
      <c r="HL49" t="n">
        <v>4.25681</v>
      </c>
      <c r="HM49" t="n">
        <v>4.2691</v>
      </c>
      <c r="HN49" t="n">
        <v>4.27895</v>
      </c>
      <c r="HO49" t="n">
        <v>4.28392</v>
      </c>
      <c r="HP49" t="n">
        <v>4.28816</v>
      </c>
      <c r="HQ49" t="n">
        <v>4.29058</v>
      </c>
      <c r="HR49" t="n">
        <v>4.29702</v>
      </c>
      <c r="HS49" t="n">
        <v>4.30516</v>
      </c>
      <c r="HT49" t="n">
        <v>4.3116</v>
      </c>
      <c r="HU49" t="n">
        <v>4.31592</v>
      </c>
      <c r="HV49" t="n">
        <v>4.31931</v>
      </c>
      <c r="HW49" t="n">
        <v>4.33276</v>
      </c>
      <c r="HX49" t="n">
        <v>4.3428</v>
      </c>
      <c r="HY49" t="n">
        <v>4.34969</v>
      </c>
      <c r="HZ49" t="n">
        <v>4.35222</v>
      </c>
      <c r="IA49" t="n">
        <v>4.35635</v>
      </c>
      <c r="IB49" t="n">
        <v>4.36482</v>
      </c>
      <c r="IC49" t="n">
        <v>4.36947</v>
      </c>
      <c r="ID49" t="n">
        <v>4.37389</v>
      </c>
      <c r="IE49" t="n">
        <v>4.38072</v>
      </c>
      <c r="IF49" t="n">
        <v>4.3867</v>
      </c>
      <c r="IG49" t="n">
        <v>4.39555</v>
      </c>
      <c r="IH49" t="n">
        <v>4.40368</v>
      </c>
      <c r="II49" t="n">
        <v>4.40913</v>
      </c>
      <c r="IJ49" t="n">
        <v>4.41296</v>
      </c>
      <c r="IK49" t="n">
        <v>4.41523</v>
      </c>
      <c r="IL49" t="n">
        <v>4.43142</v>
      </c>
      <c r="IM49" t="n">
        <v>4.43439</v>
      </c>
      <c r="IN49" t="n">
        <v>4.43879</v>
      </c>
      <c r="IO49" t="n">
        <v>4.45084</v>
      </c>
      <c r="IP49" t="n">
        <v>4.45633</v>
      </c>
      <c r="IQ49" t="n">
        <v>4.46302</v>
      </c>
      <c r="IR49" t="n">
        <v>4.46902</v>
      </c>
      <c r="IS49" t="n">
        <v>4.47689</v>
      </c>
      <c r="IT49" t="n">
        <v>4.48044</v>
      </c>
      <c r="IU49" t="n">
        <v>4.48423</v>
      </c>
      <c r="IV49" t="n">
        <v>4.49094</v>
      </c>
      <c r="IW49" t="n">
        <v>4.496</v>
      </c>
      <c r="IX49" t="n">
        <v>4.50023</v>
      </c>
      <c r="IY49" t="n">
        <v>4.50825</v>
      </c>
      <c r="IZ49" t="n">
        <v>4.51686</v>
      </c>
      <c r="JA49" t="n">
        <v>4.52179</v>
      </c>
      <c r="JB49" t="n">
        <v>4.52681</v>
      </c>
      <c r="JC49" t="n">
        <v>4.53164</v>
      </c>
      <c r="JD49" t="n">
        <v>4.53392</v>
      </c>
      <c r="JE49" t="n">
        <v>4.53888</v>
      </c>
      <c r="JF49" t="n">
        <v>4.54993</v>
      </c>
      <c r="JG49" t="n">
        <v>4.55587</v>
      </c>
      <c r="JH49" t="n">
        <v>4.56249</v>
      </c>
      <c r="JI49" t="n">
        <v>4.56746</v>
      </c>
      <c r="JJ49" t="n">
        <v>4.57507</v>
      </c>
      <c r="JK49" t="n">
        <v>4.57912</v>
      </c>
      <c r="JL49" t="n">
        <v>4.58394</v>
      </c>
      <c r="JM49" t="n">
        <v>4.5871</v>
      </c>
      <c r="JN49" t="n">
        <v>4.59063</v>
      </c>
      <c r="JO49" t="n">
        <v>4.59649</v>
      </c>
      <c r="JP49" t="n">
        <v>4.60417</v>
      </c>
      <c r="JQ49" t="n">
        <v>4.60811</v>
      </c>
      <c r="JR49" t="n">
        <v>4.61326</v>
      </c>
      <c r="JS49" t="n">
        <v>4.624</v>
      </c>
      <c r="JT49" t="n">
        <v>4.63488</v>
      </c>
      <c r="JU49" t="n">
        <v>4.64039</v>
      </c>
      <c r="JV49" t="n">
        <v>4.65118</v>
      </c>
      <c r="JW49" t="n">
        <v>4.65576</v>
      </c>
      <c r="JX49" t="n">
        <v>4.66548</v>
      </c>
      <c r="JY49" t="n">
        <v>4.67024</v>
      </c>
      <c r="JZ49" t="n">
        <v>4.68057</v>
      </c>
      <c r="KA49" t="n">
        <v>4.68988</v>
      </c>
      <c r="KB49" t="n">
        <v>4.70204</v>
      </c>
      <c r="KC49" t="n">
        <v>4.71174</v>
      </c>
      <c r="KD49" t="n">
        <v>4.7223</v>
      </c>
      <c r="KE49" t="n">
        <v>4.72916</v>
      </c>
      <c r="KF49" t="n">
        <v>4.73701</v>
      </c>
      <c r="KG49" t="n">
        <v>4.75191</v>
      </c>
      <c r="KH49" t="n">
        <v>4.75962</v>
      </c>
      <c r="KI49" t="n">
        <v>4.76758</v>
      </c>
      <c r="KJ49" t="n">
        <v>4.77687</v>
      </c>
      <c r="KK49" t="n">
        <v>4.78883</v>
      </c>
      <c r="KL49" t="n">
        <v>4.79461</v>
      </c>
      <c r="KM49" t="n">
        <v>4.80515</v>
      </c>
      <c r="KN49" t="n">
        <v>4.81236</v>
      </c>
      <c r="KO49" t="n">
        <v>4.81568</v>
      </c>
      <c r="KP49" t="n">
        <v>4.82249</v>
      </c>
      <c r="KQ49" t="n">
        <v>4.83124</v>
      </c>
      <c r="KR49" t="n">
        <v>4.83468</v>
      </c>
      <c r="KS49" t="n">
        <v>4.8389</v>
      </c>
      <c r="KT49" t="n">
        <v>4.84396</v>
      </c>
      <c r="KU49" t="n">
        <v>4.84742</v>
      </c>
      <c r="KV49" t="n">
        <v>4.85639</v>
      </c>
      <c r="KW49" t="n">
        <v>4.86176</v>
      </c>
      <c r="KX49" t="n">
        <v>4.86508</v>
      </c>
      <c r="KY49" t="n">
        <v>4.87359</v>
      </c>
      <c r="KZ49" t="n">
        <v>4.8828</v>
      </c>
      <c r="LA49" t="n">
        <v>4.89316</v>
      </c>
      <c r="LB49" t="n">
        <v>4.90144</v>
      </c>
      <c r="LC49" t="n">
        <v>4.90902</v>
      </c>
      <c r="LD49" t="n">
        <v>4.91488</v>
      </c>
      <c r="LE49" t="n">
        <v>4.91813</v>
      </c>
      <c r="LF49" t="n">
        <v>4.92574</v>
      </c>
      <c r="LG49" t="n">
        <v>4.93385</v>
      </c>
      <c r="LH49" t="n">
        <v>4.93506</v>
      </c>
      <c r="LI49" t="n">
        <v>4.94434</v>
      </c>
      <c r="LJ49" t="n">
        <v>4.95461</v>
      </c>
      <c r="LK49" t="n">
        <v>4.96343</v>
      </c>
      <c r="LL49" t="n">
        <v>4.97915</v>
      </c>
      <c r="LM49" t="n">
        <v>4.98956</v>
      </c>
      <c r="LN49" t="n">
        <v>4.99835</v>
      </c>
      <c r="LO49" t="n">
        <v>5.00525</v>
      </c>
      <c r="LP49" t="n">
        <v>5.0139</v>
      </c>
      <c r="LQ49" t="n">
        <v>5.01604</v>
      </c>
      <c r="LR49" t="n">
        <v>5.02037</v>
      </c>
      <c r="LS49" t="n">
        <v>5.02969</v>
      </c>
      <c r="LT49" t="n">
        <v>5.04237</v>
      </c>
      <c r="LU49" t="n">
        <v>5.04956</v>
      </c>
      <c r="LV49" t="n">
        <v>5.05637</v>
      </c>
      <c r="LW49" t="n">
        <v>5.06511</v>
      </c>
      <c r="LX49" t="n">
        <v>5.07853</v>
      </c>
      <c r="LY49" t="n">
        <v>5.08905</v>
      </c>
      <c r="LZ49" t="n">
        <v>5.09824</v>
      </c>
      <c r="MA49" t="n">
        <v>5.10628</v>
      </c>
      <c r="MB49" t="n">
        <v>5.11791</v>
      </c>
      <c r="MC49" t="n">
        <v>5.12682</v>
      </c>
      <c r="MD49" t="n">
        <v>5.13401</v>
      </c>
      <c r="ME49" t="n">
        <v>5.1389</v>
      </c>
      <c r="MF49" t="n">
        <v>5.14967</v>
      </c>
      <c r="MG49" t="n">
        <v>5.16385</v>
      </c>
      <c r="MH49" t="n">
        <v>5.16593</v>
      </c>
      <c r="MI49" t="n">
        <v>5.16793</v>
      </c>
      <c r="MJ49" t="n">
        <v>5.17646</v>
      </c>
      <c r="MK49" t="n">
        <v>5.18009</v>
      </c>
      <c r="ML49" t="n">
        <v>5.18654</v>
      </c>
      <c r="MM49" t="n">
        <v>5.19764</v>
      </c>
      <c r="MN49" t="n">
        <v>5.21024</v>
      </c>
      <c r="MO49" t="n">
        <v>5.2152</v>
      </c>
      <c r="MP49" t="n">
        <v>5.22684</v>
      </c>
      <c r="MQ49" t="n">
        <v>5.23604</v>
      </c>
      <c r="MR49" t="n">
        <v>5.24542</v>
      </c>
      <c r="MS49" t="n">
        <v>5.25368</v>
      </c>
      <c r="MT49" t="n">
        <v>5.26313</v>
      </c>
      <c r="MU49" t="n">
        <v>5.26803</v>
      </c>
      <c r="MV49" t="n">
        <v>5.27604</v>
      </c>
      <c r="MW49" t="n">
        <v>5.2817</v>
      </c>
      <c r="MX49" t="n">
        <v>5.29614</v>
      </c>
      <c r="MY49" t="n">
        <v>5.3045</v>
      </c>
      <c r="MZ49" t="n">
        <v>5.30711</v>
      </c>
      <c r="NA49" t="n">
        <v>5.31387</v>
      </c>
      <c r="NB49" t="n">
        <v>5.31932</v>
      </c>
      <c r="NC49" t="n">
        <v>5.32369</v>
      </c>
      <c r="ND49" t="n">
        <v>5.33142</v>
      </c>
      <c r="NE49" t="n">
        <v>5.34115</v>
      </c>
      <c r="NF49" t="n">
        <v>5.34702</v>
      </c>
      <c r="NG49" t="n">
        <v>5.35305</v>
      </c>
      <c r="NH49" t="n">
        <v>5.35915</v>
      </c>
      <c r="NI49" t="n">
        <v>5.36589</v>
      </c>
      <c r="NJ49" t="n">
        <v>5.37283</v>
      </c>
      <c r="NK49" t="n">
        <v>5.3797</v>
      </c>
      <c r="NL49" t="n">
        <v>5.38276</v>
      </c>
      <c r="NM49" t="n">
        <v>5.38713</v>
      </c>
      <c r="NN49" t="n">
        <v>5.39716</v>
      </c>
      <c r="NO49" t="n">
        <v>5.40286</v>
      </c>
      <c r="NP49" t="n">
        <v>5.41082</v>
      </c>
      <c r="NQ49" t="n">
        <v>5.42123</v>
      </c>
      <c r="NR49" t="n">
        <v>5.42989</v>
      </c>
      <c r="NS49" t="n">
        <v>5.43824</v>
      </c>
      <c r="NT49" t="n">
        <v>5.4497</v>
      </c>
      <c r="NU49" t="n">
        <v>5.45574</v>
      </c>
      <c r="NV49" t="n">
        <v>5.46171</v>
      </c>
      <c r="NW49" t="n">
        <v>5.46804</v>
      </c>
      <c r="NX49" t="n">
        <v>5.47708</v>
      </c>
      <c r="NY49" t="n">
        <v>5.48485</v>
      </c>
      <c r="NZ49" t="n">
        <v>5.49328</v>
      </c>
      <c r="OA49" t="n">
        <v>5.50543</v>
      </c>
      <c r="OB49" t="n">
        <v>5.51641</v>
      </c>
      <c r="OC49" t="n">
        <v>5.52538</v>
      </c>
      <c r="OD49" t="n">
        <v>5.53213</v>
      </c>
      <c r="OE49" t="n">
        <v>5.53524</v>
      </c>
      <c r="OF49" t="n">
        <v>5.54382</v>
      </c>
      <c r="OG49" t="n">
        <v>5.55311</v>
      </c>
      <c r="OH49" t="n">
        <v>5.55978</v>
      </c>
      <c r="OI49" t="n">
        <v>5.56792</v>
      </c>
      <c r="OJ49" t="n">
        <v>5.57672</v>
      </c>
      <c r="OK49" t="n">
        <v>5.58476</v>
      </c>
      <c r="OL49" t="n">
        <v>5.59329</v>
      </c>
      <c r="OM49" t="n">
        <v>5.60161</v>
      </c>
      <c r="ON49" t="n">
        <v>5.60403</v>
      </c>
      <c r="OO49" t="n">
        <v>5.61545</v>
      </c>
      <c r="OP49" t="n">
        <v>5.62193</v>
      </c>
      <c r="OQ49" t="n">
        <v>5.62702</v>
      </c>
      <c r="OR49" t="n">
        <v>5.63506</v>
      </c>
      <c r="OS49" t="n">
        <v>5.64106</v>
      </c>
      <c r="OT49" t="n">
        <v>5.64852</v>
      </c>
      <c r="OU49" t="n">
        <v>5.65516</v>
      </c>
      <c r="OV49" t="n">
        <v>5.66601</v>
      </c>
      <c r="OW49" t="n">
        <v>5.67696</v>
      </c>
      <c r="OX49" t="n">
        <v>5.6896</v>
      </c>
      <c r="OY49" t="n">
        <v>5.69754</v>
      </c>
      <c r="OZ49" t="n">
        <v>5.70393</v>
      </c>
      <c r="PA49" t="n">
        <v>5.71</v>
      </c>
      <c r="PB49" t="n">
        <v>5.72016</v>
      </c>
      <c r="PC49" t="n">
        <v>5.73064</v>
      </c>
      <c r="PD49" t="n">
        <v>5.74209</v>
      </c>
      <c r="PE49" t="n">
        <v>5.74895</v>
      </c>
      <c r="PF49" t="n">
        <v>5.75835</v>
      </c>
      <c r="PG49" t="n">
        <v>5.76964</v>
      </c>
      <c r="PH49" t="n">
        <v>5.77852</v>
      </c>
      <c r="PI49" t="n">
        <v>5.78746</v>
      </c>
      <c r="PJ49" t="n">
        <v>5.79662</v>
      </c>
      <c r="PK49" t="n">
        <v>5.80439</v>
      </c>
      <c r="PL49" t="n">
        <v>5.8068</v>
      </c>
      <c r="PM49" t="n">
        <v>5.81029</v>
      </c>
      <c r="PN49" t="n">
        <v>5.81985</v>
      </c>
      <c r="PO49" t="n">
        <v>5.82838</v>
      </c>
      <c r="PP49" t="n">
        <v>5.83759</v>
      </c>
      <c r="PQ49" t="n">
        <v>5.84297</v>
      </c>
      <c r="PR49" t="n">
        <v>5.84885</v>
      </c>
      <c r="PS49" t="n">
        <v>5.85559</v>
      </c>
      <c r="PT49" t="n">
        <v>5.86229</v>
      </c>
      <c r="PU49" t="n">
        <v>5.87259</v>
      </c>
      <c r="PV49" t="n">
        <v>5.88405</v>
      </c>
      <c r="PW49" t="n">
        <v>5.8981</v>
      </c>
      <c r="PX49" t="n">
        <v>5.90544</v>
      </c>
      <c r="PY49" t="n">
        <v>5.91737</v>
      </c>
      <c r="PZ49" t="n">
        <v>5.92549</v>
      </c>
      <c r="QA49" t="n">
        <v>5.93826</v>
      </c>
      <c r="QB49" t="n">
        <v>5.94694</v>
      </c>
      <c r="QC49" t="n">
        <v>5.9561</v>
      </c>
      <c r="QD49" t="n">
        <v>5.96511</v>
      </c>
      <c r="QE49" t="n">
        <v>5.97624</v>
      </c>
      <c r="QF49" t="n">
        <v>5.987</v>
      </c>
      <c r="QG49" t="n">
        <v>5.99976</v>
      </c>
      <c r="QH49" t="n">
        <v>6.01398</v>
      </c>
      <c r="QI49" t="n">
        <v>6.02347</v>
      </c>
      <c r="QJ49" t="n">
        <v>6.03062</v>
      </c>
      <c r="QK49" t="n">
        <v>6.03264</v>
      </c>
      <c r="QL49" t="n">
        <v>6.04376</v>
      </c>
      <c r="QM49" t="n">
        <v>6.0522</v>
      </c>
      <c r="QN49" t="n">
        <v>6.0525</v>
      </c>
      <c r="QO49" t="n">
        <v>6.05903</v>
      </c>
      <c r="QP49" t="n">
        <v>6.07043</v>
      </c>
      <c r="QQ49" t="n">
        <v>6.07634</v>
      </c>
      <c r="QR49" t="n">
        <v>6.08065</v>
      </c>
      <c r="QS49" t="n">
        <v>6.08605</v>
      </c>
      <c r="QT49" t="n">
        <v>6.09957</v>
      </c>
      <c r="QU49" t="n">
        <v>6.10532</v>
      </c>
      <c r="QV49" t="n">
        <v>6.11549</v>
      </c>
      <c r="QW49" t="n">
        <v>6.12291</v>
      </c>
      <c r="QX49" t="n">
        <v>6.12921</v>
      </c>
      <c r="QY49" t="n">
        <v>6.13748</v>
      </c>
      <c r="QZ49" t="n">
        <v>6.14162</v>
      </c>
      <c r="RA49" t="n">
        <v>6.14976</v>
      </c>
      <c r="RB49" t="n">
        <v>6.16334</v>
      </c>
      <c r="RC49" t="n">
        <v>6.17033</v>
      </c>
      <c r="RD49" t="n">
        <v>6.18002</v>
      </c>
      <c r="RE49" t="n">
        <v>6.18895</v>
      </c>
      <c r="RF49" t="n">
        <v>6.19436</v>
      </c>
      <c r="RG49" t="n">
        <v>6.19888</v>
      </c>
      <c r="RH49" t="n">
        <v>6.20974</v>
      </c>
      <c r="RI49" t="n">
        <v>6.21914</v>
      </c>
      <c r="RJ49" t="n">
        <v>6.22461</v>
      </c>
      <c r="RK49" t="n">
        <v>6.22468</v>
      </c>
      <c r="RL49" t="n">
        <v>6.22604</v>
      </c>
      <c r="RM49" t="n">
        <v>6.23094</v>
      </c>
      <c r="RN49" t="n">
        <v>6.23721</v>
      </c>
      <c r="RO49" t="n">
        <v>6.24436</v>
      </c>
      <c r="RP49" t="n">
        <v>6.25126</v>
      </c>
      <c r="RQ49" t="n">
        <v>6.25926</v>
      </c>
      <c r="RR49" t="n">
        <v>6.26928</v>
      </c>
      <c r="RS49" t="n">
        <v>6.2795</v>
      </c>
      <c r="RT49" t="n">
        <v>6.28763</v>
      </c>
      <c r="RU49" t="n">
        <v>6.29221</v>
      </c>
      <c r="RV49" t="n">
        <v>6.30158</v>
      </c>
      <c r="RW49" t="n">
        <v>6.30969</v>
      </c>
      <c r="RX49" t="n">
        <v>6.32329</v>
      </c>
      <c r="RY49" t="n">
        <v>6.33251</v>
      </c>
      <c r="RZ49" t="n">
        <v>6.33837</v>
      </c>
      <c r="SA49" t="n">
        <v>6.34579</v>
      </c>
      <c r="SB49" t="n">
        <v>6.35383</v>
      </c>
      <c r="SC49" t="n">
        <v>6.36519</v>
      </c>
      <c r="SD49" t="n">
        <v>6.38008</v>
      </c>
      <c r="SE49" t="n">
        <v>6.39151</v>
      </c>
      <c r="SF49" t="n">
        <v>6.39872</v>
      </c>
      <c r="SG49" t="n">
        <v>6.40321</v>
      </c>
      <c r="SH49" t="n">
        <v>6.4107</v>
      </c>
      <c r="SI49" t="n">
        <v>6.41575</v>
      </c>
      <c r="SJ49" t="n">
        <v>6.42361</v>
      </c>
      <c r="SK49" t="n">
        <v>6.4283</v>
      </c>
      <c r="SL49" t="n">
        <v>6.43781</v>
      </c>
      <c r="SM49" t="n">
        <v>6.44642</v>
      </c>
      <c r="SN49" t="n">
        <v>6.45662</v>
      </c>
      <c r="SO49" t="n">
        <v>6.46037</v>
      </c>
      <c r="SP49" t="n">
        <v>6.47369</v>
      </c>
      <c r="SQ49" t="n">
        <v>6.48053</v>
      </c>
      <c r="SR49" t="n">
        <v>6.49315</v>
      </c>
      <c r="SS49" t="n">
        <v>6.50783</v>
      </c>
      <c r="ST49" t="n">
        <v>6.51666</v>
      </c>
      <c r="SU49" t="n">
        <v>6.533</v>
      </c>
      <c r="SV49" t="n">
        <v>6.53912</v>
      </c>
      <c r="SW49" t="n">
        <v>6.54897</v>
      </c>
      <c r="SX49" t="n">
        <v>6.5579</v>
      </c>
      <c r="SY49" t="n">
        <v>6.56564</v>
      </c>
      <c r="SZ49" t="n">
        <v>6.56664</v>
      </c>
      <c r="TA49" t="n">
        <v>6.57332</v>
      </c>
      <c r="TB49" t="n">
        <v>6.58433</v>
      </c>
      <c r="TC49" t="n">
        <v>6.59403</v>
      </c>
      <c r="TD49" t="n">
        <v>6.60186</v>
      </c>
      <c r="TE49" t="n">
        <v>6.61068</v>
      </c>
      <c r="TF49" t="n">
        <v>6.6159</v>
      </c>
      <c r="TG49" t="n">
        <v>6.61881</v>
      </c>
      <c r="TH49" t="n">
        <v>6.62366</v>
      </c>
      <c r="TI49" t="n">
        <v>6.6294</v>
      </c>
      <c r="TJ49" t="n">
        <v>6.63202</v>
      </c>
      <c r="TK49" t="n">
        <v>6.63682</v>
      </c>
      <c r="TL49" t="n">
        <v>6.65011</v>
      </c>
      <c r="TM49" t="n">
        <v>6.65297</v>
      </c>
      <c r="TN49" t="n">
        <v>6.65725</v>
      </c>
      <c r="TO49" t="n">
        <v>6.66293</v>
      </c>
      <c r="TP49" t="n">
        <v>6.66968</v>
      </c>
      <c r="TQ49" t="n">
        <v>6.67719</v>
      </c>
      <c r="TR49" t="n">
        <v>6.69071</v>
      </c>
      <c r="TS49" t="n">
        <v>6.70622</v>
      </c>
      <c r="TT49" t="n">
        <v>6.7142</v>
      </c>
      <c r="TU49" t="n">
        <v>6.72041</v>
      </c>
      <c r="TV49" t="n">
        <v>6.72583</v>
      </c>
      <c r="TW49" t="n">
        <v>6.73771</v>
      </c>
      <c r="TX49" t="n">
        <v>6.75087</v>
      </c>
      <c r="TY49" t="n">
        <v>6.76332</v>
      </c>
      <c r="TZ49" t="n">
        <v>6.7757</v>
      </c>
      <c r="UA49" t="n">
        <v>6.78835</v>
      </c>
      <c r="UB49" t="n">
        <v>6.80377</v>
      </c>
      <c r="UC49" t="n">
        <v>6.81117</v>
      </c>
      <c r="UD49" t="n">
        <v>6.82061</v>
      </c>
      <c r="UE49" t="n">
        <v>6.828</v>
      </c>
      <c r="UF49" t="n">
        <v>6.84149</v>
      </c>
      <c r="UG49" t="n">
        <v>6.84656</v>
      </c>
      <c r="UH49" t="n">
        <v>6.85442</v>
      </c>
      <c r="UI49" t="n">
        <v>6.86387</v>
      </c>
      <c r="UJ49" t="n">
        <v>6.86827</v>
      </c>
      <c r="UK49" t="n">
        <v>6.87353</v>
      </c>
      <c r="UL49" t="n">
        <v>6.87837</v>
      </c>
      <c r="UM49" t="n">
        <v>6.88731</v>
      </c>
      <c r="UN49" t="n">
        <v>6.89341</v>
      </c>
      <c r="UO49" t="n">
        <v>6.90664</v>
      </c>
      <c r="UP49" t="n">
        <v>6.91865</v>
      </c>
      <c r="UQ49" t="n">
        <v>6.928</v>
      </c>
      <c r="UR49" t="n">
        <v>6.93767</v>
      </c>
      <c r="US49" t="n">
        <v>6.9453</v>
      </c>
      <c r="UT49" t="n">
        <v>6.95301</v>
      </c>
      <c r="UU49" t="n">
        <v>6.96693</v>
      </c>
      <c r="UV49" t="n">
        <v>6.97908</v>
      </c>
      <c r="UW49" t="n">
        <v>6.99342</v>
      </c>
      <c r="UX49" t="n">
        <v>7.00065</v>
      </c>
      <c r="UY49" t="n">
        <v>7.00773</v>
      </c>
      <c r="UZ49" t="n">
        <v>7.01313</v>
      </c>
      <c r="VA49" t="n">
        <v>7.02615</v>
      </c>
      <c r="VB49" t="n">
        <v>7.0344</v>
      </c>
      <c r="VC49" t="n">
        <v>7.04384</v>
      </c>
      <c r="VD49" t="n">
        <v>7.05554</v>
      </c>
      <c r="VE49" t="n">
        <v>7.06306</v>
      </c>
      <c r="VF49" t="n">
        <v>7.07149</v>
      </c>
      <c r="VG49" t="n">
        <v>7.07878</v>
      </c>
      <c r="VH49" t="n">
        <v>7.08645</v>
      </c>
      <c r="VI49" t="n">
        <v>7.09989</v>
      </c>
      <c r="VJ49" t="n">
        <v>7.11657</v>
      </c>
      <c r="VK49" t="n">
        <v>7.12341</v>
      </c>
      <c r="VL49" t="n">
        <v>7.1336</v>
      </c>
      <c r="VM49" t="n">
        <v>7.14723</v>
      </c>
      <c r="VN49" t="n">
        <v>7.15395</v>
      </c>
      <c r="VO49" t="n">
        <v>7.16388</v>
      </c>
      <c r="VP49" t="n">
        <v>7.1726</v>
      </c>
      <c r="VQ49" t="n">
        <v>7.17826</v>
      </c>
      <c r="VR49" t="n">
        <v>7.19251</v>
      </c>
      <c r="VS49" t="n">
        <v>7.20821</v>
      </c>
      <c r="VT49" t="n">
        <v>7.22053</v>
      </c>
      <c r="VU49" t="n">
        <v>7.22801</v>
      </c>
      <c r="VV49" t="n">
        <v>7.23485</v>
      </c>
      <c r="VW49" t="n">
        <v>7.24643</v>
      </c>
      <c r="VX49" t="n">
        <v>7.25157</v>
      </c>
      <c r="VY49" t="n">
        <v>7.25536</v>
      </c>
      <c r="VZ49" t="n">
        <v>7.25997</v>
      </c>
      <c r="WA49" t="n">
        <v>7.26731</v>
      </c>
      <c r="WB49" t="n">
        <v>7.27931</v>
      </c>
      <c r="WC49" t="n">
        <v>7.28976</v>
      </c>
      <c r="WD49" t="n">
        <v>7.29369</v>
      </c>
      <c r="WE49" t="n">
        <v>7.30499</v>
      </c>
      <c r="WF49" t="n">
        <v>7.3121</v>
      </c>
      <c r="WG49" t="n">
        <v>7.31857</v>
      </c>
      <c r="WH49" t="n">
        <v>7.32776</v>
      </c>
      <c r="WI49" t="n">
        <v>7.33809</v>
      </c>
      <c r="WJ49" t="n">
        <v>7.34598</v>
      </c>
      <c r="WK49" t="n">
        <v>7.34963</v>
      </c>
      <c r="WL49" t="n">
        <v>7.35666</v>
      </c>
      <c r="WM49" t="n">
        <v>7.36925</v>
      </c>
      <c r="WN49" t="n">
        <v>7.38294</v>
      </c>
      <c r="WO49" t="n">
        <v>7.39318</v>
      </c>
      <c r="WP49" t="n">
        <v>7.41344</v>
      </c>
      <c r="WQ49" t="n">
        <v>7.43005</v>
      </c>
      <c r="WR49" t="n">
        <v>7.4399</v>
      </c>
      <c r="WS49" t="n">
        <v>7.45185</v>
      </c>
      <c r="WT49" t="n">
        <v>7.46396</v>
      </c>
      <c r="WU49" t="n">
        <v>7.47561</v>
      </c>
      <c r="WV49" t="n">
        <v>7.48956</v>
      </c>
      <c r="WW49" t="n">
        <v>7.49527</v>
      </c>
      <c r="WX49" t="n">
        <v>7.51459</v>
      </c>
      <c r="WY49" t="n">
        <v>7.5221</v>
      </c>
      <c r="WZ49" t="n">
        <v>7.52666</v>
      </c>
      <c r="XA49" t="n">
        <v>7.53784</v>
      </c>
      <c r="XB49" t="n">
        <v>7.55408</v>
      </c>
      <c r="XC49" t="n">
        <v>7.56643</v>
      </c>
      <c r="XD49" t="n">
        <v>7.57793</v>
      </c>
      <c r="XE49" t="n">
        <v>7.58496</v>
      </c>
      <c r="XF49" t="n">
        <v>7.59756</v>
      </c>
      <c r="XG49" t="n">
        <v>7.60384</v>
      </c>
      <c r="XH49" t="n">
        <v>7.61428</v>
      </c>
      <c r="XI49" t="n">
        <v>7.62478</v>
      </c>
      <c r="XJ49" t="n">
        <v>7.63673</v>
      </c>
      <c r="XK49" t="n">
        <v>7.64772</v>
      </c>
      <c r="XL49" t="n">
        <v>7.65465</v>
      </c>
      <c r="XM49" t="n">
        <v>7.66512</v>
      </c>
      <c r="XN49" t="n">
        <v>7.68102</v>
      </c>
      <c r="XO49" t="n">
        <v>7.69326</v>
      </c>
      <c r="XP49" t="n">
        <v>7.70257</v>
      </c>
      <c r="XQ49" t="n">
        <v>7.7132</v>
      </c>
      <c r="XR49" t="n">
        <v>7.72526</v>
      </c>
      <c r="XS49" t="n">
        <v>7.73231</v>
      </c>
      <c r="XT49" t="n">
        <v>7.74567</v>
      </c>
      <c r="XU49" t="n">
        <v>7.76318</v>
      </c>
      <c r="XV49" t="n">
        <v>7.77694</v>
      </c>
      <c r="XW49" t="n">
        <v>7.78906</v>
      </c>
      <c r="XX49" t="n">
        <v>7.80037</v>
      </c>
      <c r="XY49" t="n">
        <v>7.8082</v>
      </c>
      <c r="XZ49" t="n">
        <v>7.8231</v>
      </c>
      <c r="YA49" t="n">
        <v>7.83324</v>
      </c>
      <c r="YB49" t="n">
        <v>7.841</v>
      </c>
      <c r="YC49" t="n">
        <v>7.85251</v>
      </c>
      <c r="YD49" t="n">
        <v>7.85274</v>
      </c>
      <c r="YE49" t="n">
        <v>7.85758</v>
      </c>
      <c r="YF49" t="n">
        <v>7.86881</v>
      </c>
      <c r="YG49" t="n">
        <v>7.87806</v>
      </c>
      <c r="YH49" t="n">
        <v>7.88696</v>
      </c>
      <c r="YI49" t="n">
        <v>7.89879</v>
      </c>
      <c r="YJ49" t="n">
        <v>7.91579</v>
      </c>
      <c r="YK49" t="n">
        <v>7.92812</v>
      </c>
      <c r="YL49" t="n">
        <v>7.94369</v>
      </c>
      <c r="YM49" t="n">
        <v>7.9548</v>
      </c>
      <c r="YN49" t="n">
        <v>7.96706</v>
      </c>
      <c r="YO49" t="n">
        <v>7.98453</v>
      </c>
      <c r="YP49" t="n">
        <v>7.98945</v>
      </c>
      <c r="YQ49" t="n">
        <v>7.99636</v>
      </c>
      <c r="YR49" t="n">
        <v>8.01186</v>
      </c>
      <c r="YS49" t="n">
        <v>8.0304</v>
      </c>
      <c r="YT49" t="n">
        <v>8.0434</v>
      </c>
      <c r="YU49" t="n">
        <v>8.05387</v>
      </c>
      <c r="YV49" t="n">
        <v>8.07123</v>
      </c>
      <c r="YW49" t="n">
        <v>8.0801</v>
      </c>
      <c r="YX49" t="n">
        <v>8.094340000000001</v>
      </c>
      <c r="YY49" t="n">
        <v>8.10403</v>
      </c>
      <c r="YZ49" t="n">
        <v>8.10854</v>
      </c>
      <c r="ZA49" t="n">
        <v>8.12153</v>
      </c>
      <c r="ZB49" t="n">
        <v>8.1372</v>
      </c>
      <c r="ZC49" t="n">
        <v>8.153409999999999</v>
      </c>
      <c r="ZD49" t="n">
        <v>8.162850000000001</v>
      </c>
      <c r="ZE49" t="n">
        <v>8.173299999999999</v>
      </c>
      <c r="ZF49" t="n">
        <v>8.184200000000001</v>
      </c>
      <c r="ZG49" t="n">
        <v>8.207990000000001</v>
      </c>
      <c r="ZH49" t="n">
        <v>8.22429</v>
      </c>
      <c r="ZI49" t="n">
        <v>8.23676</v>
      </c>
      <c r="ZJ49" t="n">
        <v>8.255509999999999</v>
      </c>
      <c r="ZK49" t="n">
        <v>8.263120000000001</v>
      </c>
      <c r="ZL49" t="n">
        <v>8.27843</v>
      </c>
      <c r="ZM49" t="n">
        <v>8.28712</v>
      </c>
      <c r="ZN49" t="n">
        <v>8.294180000000001</v>
      </c>
      <c r="ZO49" t="n">
        <v>8.30659</v>
      </c>
      <c r="ZP49" t="n">
        <v>8.32347</v>
      </c>
      <c r="ZQ49" t="n">
        <v>8.340680000000001</v>
      </c>
      <c r="ZR49" t="n">
        <v>8.346120000000001</v>
      </c>
      <c r="ZS49" t="n">
        <v>8.35356</v>
      </c>
      <c r="ZT49" t="n">
        <v>8.36022</v>
      </c>
      <c r="ZU49" t="n">
        <v>8.37368</v>
      </c>
      <c r="ZV49" t="n">
        <v>8.38659</v>
      </c>
      <c r="ZW49" t="n">
        <v>8.40047</v>
      </c>
      <c r="ZX49" t="n">
        <v>8.40605</v>
      </c>
      <c r="ZY49" t="n">
        <v>8.42127</v>
      </c>
      <c r="ZZ49" t="n">
        <v>8.43248</v>
      </c>
      <c r="AAA49" t="n">
        <v>8.43915</v>
      </c>
      <c r="AAB49" t="n">
        <v>8.445650000000001</v>
      </c>
      <c r="AAC49" t="n">
        <v>8.454190000000001</v>
      </c>
      <c r="AAD49" t="n">
        <v>8.46044</v>
      </c>
      <c r="AAE49" t="n">
        <v>8.47593</v>
      </c>
      <c r="AAF49" t="n">
        <v>8.484830000000001</v>
      </c>
      <c r="AAG49" t="n">
        <v>8.5</v>
      </c>
      <c r="AAH49" t="n">
        <v>8.51431</v>
      </c>
      <c r="AAI49" t="n">
        <v>8.523619999999999</v>
      </c>
      <c r="AAJ49" t="n">
        <v>8.53729</v>
      </c>
      <c r="AAK49" t="n">
        <v>8.552770000000001</v>
      </c>
      <c r="AAL49" t="n">
        <v>8.5663</v>
      </c>
      <c r="AAM49" t="n">
        <v>8.583159999999999</v>
      </c>
      <c r="AAN49" t="n">
        <v>8.595090000000001</v>
      </c>
      <c r="AAO49" t="n">
        <v>8.602819999999999</v>
      </c>
      <c r="AAP49" t="n">
        <v>8.61571</v>
      </c>
      <c r="AAQ49" t="n">
        <v>8.624610000000001</v>
      </c>
      <c r="AAR49" t="n">
        <v>8.635529999999999</v>
      </c>
      <c r="AAS49" t="n">
        <v>8.65151</v>
      </c>
      <c r="AAT49" t="n">
        <v>8.66785</v>
      </c>
      <c r="AAU49" t="n">
        <v>8.67995</v>
      </c>
      <c r="AAV49" t="n">
        <v>8.69505</v>
      </c>
      <c r="AAW49" t="n">
        <v>8.71036</v>
      </c>
      <c r="AAX49" t="n">
        <v>8.730980000000001</v>
      </c>
      <c r="AAY49" t="n">
        <v>8.74536</v>
      </c>
      <c r="AAZ49" t="n">
        <v>8.769590000000001</v>
      </c>
      <c r="ABA49" t="n">
        <v>8.787240000000001</v>
      </c>
      <c r="ABB49" t="n">
        <v>8.797940000000001</v>
      </c>
      <c r="ABC49" t="n">
        <v>8.80552</v>
      </c>
      <c r="ABD49" t="n">
        <v>8.83347</v>
      </c>
      <c r="ABE49" t="n">
        <v>8.84158</v>
      </c>
      <c r="ABF49" t="n">
        <v>8.843120000000001</v>
      </c>
      <c r="ABG49" t="n">
        <v>8.851470000000001</v>
      </c>
      <c r="ABH49" t="n">
        <v>8.868790000000001</v>
      </c>
      <c r="ABI49" t="n">
        <v>8.88386</v>
      </c>
      <c r="ABJ49" t="n">
        <v>8.897640000000001</v>
      </c>
      <c r="ABK49" t="n">
        <v>8.914110000000001</v>
      </c>
      <c r="ABL49" t="n">
        <v>8.931480000000001</v>
      </c>
      <c r="ABM49" t="n">
        <v>8.95091</v>
      </c>
      <c r="ABN49" t="n">
        <v>8.97386</v>
      </c>
      <c r="ABO49" t="n">
        <v>8.999549999999999</v>
      </c>
      <c r="ABP49" t="n">
        <v>9.00867</v>
      </c>
      <c r="ABQ49" t="n">
        <v>9.016220000000001</v>
      </c>
      <c r="ABR49" t="n">
        <v>9.03363</v>
      </c>
      <c r="ABS49" t="n">
        <v>9.04632</v>
      </c>
      <c r="ABT49" t="n">
        <v>9.05402</v>
      </c>
      <c r="ABU49" t="n">
        <v>9.08024</v>
      </c>
      <c r="ABV49" t="n">
        <v>9.09267</v>
      </c>
      <c r="ABW49" t="n">
        <v>9.09628</v>
      </c>
      <c r="ABX49" t="n">
        <v>9.110099999999999</v>
      </c>
      <c r="ABY49" t="n">
        <v>9.12496</v>
      </c>
      <c r="ABZ49" t="n">
        <v>9.13721</v>
      </c>
      <c r="ACA49" t="n">
        <v>9.143599999999999</v>
      </c>
      <c r="ACB49" t="n">
        <v>9.15311</v>
      </c>
      <c r="ACC49" t="n">
        <v>9.16718</v>
      </c>
      <c r="ACD49" t="n">
        <v>9.18915</v>
      </c>
      <c r="ACE49" t="n">
        <v>9.20317</v>
      </c>
      <c r="ACF49" t="n">
        <v>9.216810000000001</v>
      </c>
      <c r="ACG49" t="n">
        <v>9.242419999999999</v>
      </c>
      <c r="ACH49" t="n">
        <v>9.27534</v>
      </c>
      <c r="ACI49" t="n">
        <v>9.28866</v>
      </c>
      <c r="ACJ49" t="n">
        <v>9.305490000000001</v>
      </c>
      <c r="ACK49" t="n">
        <v>9.328060000000001</v>
      </c>
      <c r="ACL49" t="n">
        <v>9.342650000000001</v>
      </c>
      <c r="ACM49" t="n">
        <v>9.36623</v>
      </c>
      <c r="ACN49" t="n">
        <v>9.38733</v>
      </c>
      <c r="ACO49" t="n">
        <v>9.412929999999999</v>
      </c>
      <c r="ACP49" t="n">
        <v>9.42886</v>
      </c>
      <c r="ACQ49" t="n">
        <v>9.44572</v>
      </c>
      <c r="ACR49" t="n">
        <v>9.45979</v>
      </c>
      <c r="ACS49" t="n">
        <v>9.46848</v>
      </c>
      <c r="ACT49" t="n">
        <v>9.49131</v>
      </c>
      <c r="ACU49" t="n">
        <v>9.50604</v>
      </c>
      <c r="ACV49" t="n">
        <v>9.5116</v>
      </c>
      <c r="ACW49" t="n">
        <v>9.52491</v>
      </c>
      <c r="ACX49" t="n">
        <v>9.54022</v>
      </c>
      <c r="ACY49" t="n">
        <v>9.56152</v>
      </c>
      <c r="ACZ49" t="n">
        <v>9.58342</v>
      </c>
      <c r="ADA49" t="n">
        <v>9.605130000000001</v>
      </c>
      <c r="ADB49" t="n">
        <v>9.62177</v>
      </c>
      <c r="ADC49" t="n">
        <v>9.65564</v>
      </c>
      <c r="ADD49" t="n">
        <v>9.673410000000001</v>
      </c>
      <c r="ADE49" t="n">
        <v>9.690239999999999</v>
      </c>
      <c r="ADF49" t="n">
        <v>9.71139</v>
      </c>
      <c r="ADG49" t="n">
        <v>9.717879999999999</v>
      </c>
      <c r="ADH49" t="n">
        <v>9.72325</v>
      </c>
      <c r="ADI49" t="n">
        <v>9.731540000000001</v>
      </c>
      <c r="ADJ49" t="n">
        <v>9.7502</v>
      </c>
      <c r="ADK49" t="n">
        <v>9.77575</v>
      </c>
      <c r="ADL49" t="n">
        <v>9.79196</v>
      </c>
      <c r="ADM49" t="n">
        <v>9.80972</v>
      </c>
      <c r="ADN49" t="n">
        <v>9.82516</v>
      </c>
      <c r="ADO49" t="n">
        <v>9.83592</v>
      </c>
      <c r="ADP49" t="n">
        <v>9.85411</v>
      </c>
      <c r="ADQ49" t="n">
        <v>9.86881</v>
      </c>
      <c r="ADR49" t="n">
        <v>9.887130000000001</v>
      </c>
      <c r="ADS49" t="n">
        <v>9.91976</v>
      </c>
      <c r="ADT49" t="n">
        <v>9.95468</v>
      </c>
      <c r="ADU49" t="n">
        <v>9.985530000000001</v>
      </c>
      <c r="ADV49" t="n">
        <v>10.00354</v>
      </c>
      <c r="ADW49" t="n">
        <v>10.0182</v>
      </c>
      <c r="ADX49" t="n">
        <v>10.03638</v>
      </c>
      <c r="ADY49" t="n">
        <v>10.05044</v>
      </c>
      <c r="ADZ49" t="n">
        <v>10.07075</v>
      </c>
      <c r="AEA49" t="n">
        <v>10.09508</v>
      </c>
      <c r="AEB49" t="n">
        <v>10.11205</v>
      </c>
      <c r="AEC49" t="n">
        <v>10.14408</v>
      </c>
      <c r="AED49" t="n">
        <v>10.1893</v>
      </c>
      <c r="AEE49" t="n">
        <v>10.21556</v>
      </c>
      <c r="AEF49" t="n">
        <v>10.22876</v>
      </c>
      <c r="AEG49" t="n">
        <v>10.23689</v>
      </c>
      <c r="AEH49" t="n">
        <v>10.2491</v>
      </c>
      <c r="AEI49" t="n">
        <v>10.27198</v>
      </c>
      <c r="AEJ49" t="n">
        <v>10.28847</v>
      </c>
      <c r="AEK49" t="n">
        <v>10.29914</v>
      </c>
      <c r="AEL49" t="n">
        <v>10.31373</v>
      </c>
      <c r="AEM49" t="n">
        <v>10.32471</v>
      </c>
      <c r="AEN49" t="n">
        <v>10.33723</v>
      </c>
      <c r="AEO49" t="n">
        <v>10.35686</v>
      </c>
      <c r="AEP49" t="n">
        <v>10.37154</v>
      </c>
      <c r="AEQ49" t="n">
        <v>10.39254</v>
      </c>
      <c r="AER49" t="n">
        <v>10.41183</v>
      </c>
      <c r="AES49" t="n">
        <v>10.42473</v>
      </c>
      <c r="AET49" t="n">
        <v>10.45302</v>
      </c>
      <c r="AEU49" t="n">
        <v>10.48675</v>
      </c>
      <c r="AEV49" t="n">
        <v>10.5062</v>
      </c>
      <c r="AEW49" t="n">
        <v>10.53524</v>
      </c>
      <c r="AEX49" t="n">
        <v>10.55443</v>
      </c>
      <c r="AEY49" t="n">
        <v>10.57805</v>
      </c>
      <c r="AEZ49" t="n">
        <v>10.59842</v>
      </c>
      <c r="AFA49" t="n">
        <v>10.62851</v>
      </c>
      <c r="AFB49" t="n">
        <v>10.65755</v>
      </c>
      <c r="AFC49" t="n">
        <v>10.67575</v>
      </c>
      <c r="AFD49" t="n">
        <v>10.70886</v>
      </c>
      <c r="AFE49" t="n">
        <v>10.72923</v>
      </c>
      <c r="AFF49" t="n">
        <v>10.74951</v>
      </c>
      <c r="AFG49" t="n">
        <v>10.78024</v>
      </c>
      <c r="AFH49" t="n">
        <v>10.81181</v>
      </c>
      <c r="AFI49" t="n">
        <v>10.8373</v>
      </c>
      <c r="AFJ49" t="n">
        <v>10.85724</v>
      </c>
      <c r="AFK49" t="n">
        <v>10.87723</v>
      </c>
      <c r="AFL49" t="n">
        <v>10.90857</v>
      </c>
      <c r="AFM49" t="n">
        <v>10.92553</v>
      </c>
      <c r="AFN49" t="n">
        <v>10.95425</v>
      </c>
      <c r="AFO49" t="n">
        <v>10.97272</v>
      </c>
      <c r="AFP49" t="n">
        <v>11.00152</v>
      </c>
      <c r="AFQ49" t="n">
        <v>11.02742</v>
      </c>
      <c r="AFR49" t="n">
        <v>11.05024</v>
      </c>
      <c r="AFS49" t="n">
        <v>11.09076</v>
      </c>
      <c r="AFT49" t="n">
        <v>11.13329</v>
      </c>
      <c r="AFU49" t="n">
        <v>11.15568</v>
      </c>
      <c r="AFV49" t="n">
        <v>11.18199</v>
      </c>
      <c r="AFW49" t="n">
        <v>11.19777</v>
      </c>
      <c r="AFX49" t="n">
        <v>11.21169</v>
      </c>
      <c r="AFY49" t="n">
        <v>11.23053</v>
      </c>
      <c r="AFZ49" t="n">
        <v>11.25844</v>
      </c>
      <c r="AGA49" t="n">
        <v>11.28862</v>
      </c>
      <c r="AGB49" t="n">
        <v>11.30911</v>
      </c>
      <c r="AGC49" t="n">
        <v>11.32389</v>
      </c>
      <c r="AGD49" t="n">
        <v>11.34179</v>
      </c>
      <c r="AGE49" t="n">
        <v>11.36857</v>
      </c>
      <c r="AGF49" t="n">
        <v>11.3939</v>
      </c>
      <c r="AGG49" t="n">
        <v>11.41217</v>
      </c>
      <c r="AGH49" t="n">
        <v>11.43153</v>
      </c>
      <c r="AGI49" t="n">
        <v>11.45516</v>
      </c>
      <c r="AGJ49" t="n">
        <v>11.48214</v>
      </c>
      <c r="AGK49" t="n">
        <v>11.49836</v>
      </c>
      <c r="AGL49" t="n">
        <v>11.52489</v>
      </c>
      <c r="AGM49" t="n">
        <v>11.55101</v>
      </c>
      <c r="AGN49" t="n">
        <v>11.57473</v>
      </c>
      <c r="AGO49" t="n">
        <v>11.59699</v>
      </c>
      <c r="AGP49" t="n">
        <v>11.61306</v>
      </c>
      <c r="AGQ49" t="n">
        <v>11.64355</v>
      </c>
      <c r="AGR49" t="n">
        <v>11.6845</v>
      </c>
      <c r="AGS49" t="n">
        <v>11.74408</v>
      </c>
      <c r="AGT49" t="n">
        <v>11.77058</v>
      </c>
      <c r="AGU49" t="n">
        <v>11.78978</v>
      </c>
      <c r="AGV49" t="n">
        <v>11.84074</v>
      </c>
      <c r="AGW49" t="n">
        <v>11.89091</v>
      </c>
      <c r="AGX49" t="n">
        <v>11.93171</v>
      </c>
      <c r="AGY49" t="n">
        <v>11.95659</v>
      </c>
      <c r="AGZ49" t="n">
        <v>11.97207</v>
      </c>
      <c r="AHA49" t="n">
        <v>12.00632</v>
      </c>
      <c r="AHB49" t="n">
        <v>12.05065</v>
      </c>
      <c r="AHC49" t="n">
        <v>12.09088</v>
      </c>
      <c r="AHD49" t="n">
        <v>12.13315</v>
      </c>
      <c r="AHE49" t="n">
        <v>12.18795</v>
      </c>
      <c r="AHF49" t="n">
        <v>12.22632</v>
      </c>
      <c r="AHG49" t="n">
        <v>12.25963</v>
      </c>
      <c r="AHH49" t="n">
        <v>12.2899</v>
      </c>
      <c r="AHI49" t="n">
        <v>12.31579</v>
      </c>
      <c r="AHJ49" t="n">
        <v>12.34787</v>
      </c>
      <c r="AHK49" t="n">
        <v>12.38405</v>
      </c>
      <c r="AHL49" t="n">
        <v>12.41936</v>
      </c>
      <c r="AHM49" t="n">
        <v>12.46051</v>
      </c>
      <c r="AHN49" t="n">
        <v>12.49517</v>
      </c>
      <c r="AHO49" t="n">
        <v>12.52344</v>
      </c>
      <c r="AHP49" t="n">
        <v>12.58245</v>
      </c>
      <c r="AHQ49" t="n">
        <v>12.60634</v>
      </c>
      <c r="AHR49" t="n">
        <v>12.65916</v>
      </c>
      <c r="AHS49" t="n">
        <v>12.7243</v>
      </c>
      <c r="AHT49" t="n">
        <v>12.752</v>
      </c>
      <c r="AHU49" t="n">
        <v>12.7788</v>
      </c>
      <c r="AHV49" t="n">
        <v>12.80698</v>
      </c>
      <c r="AHW49" t="n">
        <v>12.8343</v>
      </c>
      <c r="AHX49" t="n">
        <v>12.91156</v>
      </c>
      <c r="AHY49" t="n">
        <v>12.97286</v>
      </c>
      <c r="AHZ49" t="n">
        <v>13.01842</v>
      </c>
      <c r="AIA49" t="n">
        <v>13.06115</v>
      </c>
      <c r="AIB49" t="n">
        <v>13.09663</v>
      </c>
      <c r="AIC49" t="n">
        <v>13.16566</v>
      </c>
      <c r="AID49" t="n">
        <v>13.21551</v>
      </c>
      <c r="AIE49" t="n">
        <v>13.2737</v>
      </c>
      <c r="AIF49" t="n">
        <v>13.33395</v>
      </c>
      <c r="AIG49" t="n">
        <v>13.37659</v>
      </c>
      <c r="AIH49" t="n">
        <v>13.41268</v>
      </c>
      <c r="AII49" t="n">
        <v>13.44769</v>
      </c>
      <c r="AIJ49" t="n">
        <v>13.48324</v>
      </c>
      <c r="AIK49" t="n">
        <v>13.50443</v>
      </c>
      <c r="AIL49" t="n">
        <v>13.55146</v>
      </c>
      <c r="AIM49" t="n">
        <v>13.59925</v>
      </c>
      <c r="AIN49" t="n">
        <v>13.65611</v>
      </c>
      <c r="AIO49" t="n">
        <v>13.70802</v>
      </c>
      <c r="AIP49" t="n">
        <v>13.75869</v>
      </c>
      <c r="AIQ49" t="n">
        <v>13.83864</v>
      </c>
      <c r="AIR49" t="n">
        <v>13.92129</v>
      </c>
      <c r="AIS49" t="n">
        <v>13.97868</v>
      </c>
      <c r="AIT49" t="n">
        <v>14.04469</v>
      </c>
      <c r="AIU49" t="n">
        <v>14.09238</v>
      </c>
      <c r="AIV49" t="n">
        <v>14.14116</v>
      </c>
      <c r="AIW49" t="n">
        <v>14.20024</v>
      </c>
      <c r="AIX49" t="n">
        <v>14.25269</v>
      </c>
      <c r="AIY49" t="n">
        <v>14.33084</v>
      </c>
      <c r="AIZ49" t="n">
        <v>14.41968</v>
      </c>
      <c r="AJA49" t="n">
        <v>14.44675</v>
      </c>
      <c r="AJB49" t="n">
        <v>14.47063</v>
      </c>
      <c r="AJC49" t="n">
        <v>14.52053</v>
      </c>
      <c r="AJD49" t="n">
        <v>14.58026</v>
      </c>
      <c r="AJE49" t="n">
        <v>14.63706</v>
      </c>
      <c r="AJF49" t="n">
        <v>14.70791</v>
      </c>
      <c r="AJG49" t="n">
        <v>14.8392</v>
      </c>
      <c r="AJH49" t="n">
        <v>14.91449</v>
      </c>
      <c r="AJI49" t="n">
        <v>14.97531</v>
      </c>
      <c r="AJJ49" t="n">
        <v>15.04292</v>
      </c>
      <c r="AJK49" t="n">
        <v>15.10621</v>
      </c>
      <c r="AJL49" t="n">
        <v>15.20845</v>
      </c>
      <c r="AJM49" t="n">
        <v>15.2956</v>
      </c>
      <c r="AJN49" t="n">
        <v>15.39049</v>
      </c>
      <c r="AJO49" t="n">
        <v>15.46349</v>
      </c>
      <c r="AJP49" t="n">
        <v>15.54357</v>
      </c>
      <c r="AJQ49" t="n">
        <v>15.63744</v>
      </c>
      <c r="AJR49" t="n">
        <v>15.7218</v>
      </c>
      <c r="AJS49" t="n">
        <v>15.8224</v>
      </c>
      <c r="AJT49" t="n">
        <v>15.89773</v>
      </c>
      <c r="AJU49" t="n">
        <v>15.96568</v>
      </c>
      <c r="AJV49" t="n">
        <v>16.03154</v>
      </c>
      <c r="AJW49" t="n">
        <v>16.09175</v>
      </c>
      <c r="AJX49" t="n">
        <v>16.19507</v>
      </c>
      <c r="AJY49" t="n">
        <v>16.3354</v>
      </c>
      <c r="AJZ49" t="n">
        <v>16.42284</v>
      </c>
      <c r="AKA49" t="n">
        <v>16.51019</v>
      </c>
      <c r="AKB49" t="n">
        <v>16.60723</v>
      </c>
      <c r="AKC49" t="n">
        <v>16.78494</v>
      </c>
      <c r="AKD49" t="n">
        <v>16.93143</v>
      </c>
      <c r="AKE49" t="n">
        <v>17.03277</v>
      </c>
      <c r="AKF49" t="n">
        <v>17.1985</v>
      </c>
      <c r="AKG49" t="n">
        <v>17.35243</v>
      </c>
      <c r="AKH49" t="n">
        <v>17.43611</v>
      </c>
      <c r="AKI49" t="n">
        <v>17.54482</v>
      </c>
      <c r="AKJ49" t="n">
        <v>17.61769</v>
      </c>
      <c r="AKK49" t="n">
        <v>17.7676</v>
      </c>
      <c r="AKL49" t="n">
        <v>17.8679</v>
      </c>
      <c r="AKM49" t="n">
        <v>17.97788</v>
      </c>
      <c r="AKN49" t="n">
        <v>18.11299</v>
      </c>
      <c r="AKO49" t="n">
        <v>18.27801</v>
      </c>
      <c r="AKP49" t="n">
        <v>18.41955</v>
      </c>
      <c r="AKQ49" t="n">
        <v>18.66586</v>
      </c>
      <c r="AKR49" t="n">
        <v>18.83277</v>
      </c>
      <c r="AKS49" t="n">
        <v>19.01448</v>
      </c>
      <c r="AKT49" t="n">
        <v>19.19559</v>
      </c>
      <c r="AKU49" t="n">
        <v>19.45458</v>
      </c>
      <c r="AKV49" t="n">
        <v>19.69833</v>
      </c>
      <c r="AKW49" t="n">
        <v>19.98451</v>
      </c>
      <c r="AKX49" t="n">
        <v>20.11853</v>
      </c>
      <c r="AKY49" t="n">
        <v>20.4128</v>
      </c>
      <c r="AKZ49" t="n">
        <v>20.95274</v>
      </c>
      <c r="ALA49" t="n">
        <v>21.46724</v>
      </c>
      <c r="ALB49" t="n">
        <v>21.7835</v>
      </c>
      <c r="ALC49" t="n">
        <v>22.05825</v>
      </c>
      <c r="ALD49" t="n">
        <v>22.54238</v>
      </c>
      <c r="ALE49" t="n">
        <v>22.93282</v>
      </c>
      <c r="ALF49" t="n">
        <v>23.68501</v>
      </c>
      <c r="ALG49" t="n">
        <v>24.2156</v>
      </c>
      <c r="ALH49" t="n">
        <v>24.7473</v>
      </c>
      <c r="ALI49" t="n">
        <v>25.30609</v>
      </c>
      <c r="ALJ49" t="n">
        <v>25.65259</v>
      </c>
      <c r="ALK49" t="n">
        <v>26.53337</v>
      </c>
      <c r="ALL49" t="n">
        <v>27.92071</v>
      </c>
      <c r="ALM49" t="n">
        <v>30.47686</v>
      </c>
      <c r="ALN49" t="n">
        <v>32.70636</v>
      </c>
      <c r="ALO49" t="n">
        <v>40.37623</v>
      </c>
    </row>
    <row r="50">
      <c r="A50" t="inlineStr">
        <is>
          <t>Guinea-Bissau</t>
        </is>
      </c>
      <c r="B50" t="inlineStr">
        <is>
          <t>GNB</t>
        </is>
      </c>
      <c r="C50" s="13">
        <f>AVERAGE(SI50,SJ50)</f>
        <v/>
      </c>
      <c r="D50" t="n">
        <v>0.84649</v>
      </c>
      <c r="E50" t="n">
        <v>0.96988</v>
      </c>
      <c r="F50" t="n">
        <v>1.01745</v>
      </c>
      <c r="G50" t="n">
        <v>1.04957</v>
      </c>
      <c r="H50" t="n">
        <v>1.06327</v>
      </c>
      <c r="I50" t="n">
        <v>1.09307</v>
      </c>
      <c r="J50" t="n">
        <v>1.1257</v>
      </c>
      <c r="K50" t="n">
        <v>1.13392</v>
      </c>
      <c r="L50" t="n">
        <v>1.13889</v>
      </c>
      <c r="M50" t="n">
        <v>1.1516</v>
      </c>
      <c r="N50" t="n">
        <v>1.17696</v>
      </c>
      <c r="O50" t="n">
        <v>1.19386</v>
      </c>
      <c r="P50" t="n">
        <v>1.20261</v>
      </c>
      <c r="Q50" t="n">
        <v>1.22203</v>
      </c>
      <c r="R50" t="n">
        <v>1.24551</v>
      </c>
      <c r="S50" t="n">
        <v>1.2596</v>
      </c>
      <c r="T50" t="n">
        <v>1.28597</v>
      </c>
      <c r="U50" t="n">
        <v>1.30795</v>
      </c>
      <c r="V50" t="n">
        <v>1.33631</v>
      </c>
      <c r="W50" t="n">
        <v>1.35354</v>
      </c>
      <c r="X50" t="n">
        <v>1.37659</v>
      </c>
      <c r="Y50" t="n">
        <v>1.39465</v>
      </c>
      <c r="Z50" t="n">
        <v>1.41304</v>
      </c>
      <c r="AA50" t="n">
        <v>1.42149</v>
      </c>
      <c r="AB50" t="n">
        <v>1.43453</v>
      </c>
      <c r="AC50" t="n">
        <v>1.45093</v>
      </c>
      <c r="AD50" t="n">
        <v>1.46079</v>
      </c>
      <c r="AE50" t="n">
        <v>1.46872</v>
      </c>
      <c r="AF50" t="n">
        <v>1.47556</v>
      </c>
      <c r="AG50" t="n">
        <v>1.4878</v>
      </c>
      <c r="AH50" t="n">
        <v>1.49224</v>
      </c>
      <c r="AI50" t="n">
        <v>1.49977</v>
      </c>
      <c r="AJ50" t="n">
        <v>1.50609</v>
      </c>
      <c r="AK50" t="n">
        <v>1.51144</v>
      </c>
      <c r="AL50" t="n">
        <v>1.51645</v>
      </c>
      <c r="AM50" t="n">
        <v>1.52561</v>
      </c>
      <c r="AN50" t="n">
        <v>1.54428</v>
      </c>
      <c r="AO50" t="n">
        <v>1.54557</v>
      </c>
      <c r="AP50" t="n">
        <v>1.54764</v>
      </c>
      <c r="AQ50" t="n">
        <v>1.554</v>
      </c>
      <c r="AR50" t="n">
        <v>1.55566</v>
      </c>
      <c r="AS50" t="n">
        <v>1.55702</v>
      </c>
      <c r="AT50" t="n">
        <v>1.55993</v>
      </c>
      <c r="AU50" t="n">
        <v>1.56613</v>
      </c>
      <c r="AV50" t="n">
        <v>1.56798</v>
      </c>
      <c r="AW50" t="n">
        <v>1.57169</v>
      </c>
      <c r="AX50" t="n">
        <v>1.57657</v>
      </c>
      <c r="AY50" t="n">
        <v>1.57841</v>
      </c>
      <c r="AZ50" t="n">
        <v>1.59155</v>
      </c>
      <c r="BA50" t="n">
        <v>1.59908</v>
      </c>
      <c r="BB50" t="n">
        <v>1.60251</v>
      </c>
      <c r="BC50" t="n">
        <v>1.60722</v>
      </c>
      <c r="BD50" t="n">
        <v>1.61147</v>
      </c>
      <c r="BE50" t="n">
        <v>1.61625</v>
      </c>
      <c r="BF50" t="n">
        <v>1.62752</v>
      </c>
      <c r="BG50" t="n">
        <v>1.63377</v>
      </c>
      <c r="BH50" t="n">
        <v>1.64189</v>
      </c>
      <c r="BI50" t="n">
        <v>1.65073</v>
      </c>
      <c r="BJ50" t="n">
        <v>1.65812</v>
      </c>
      <c r="BK50" t="n">
        <v>1.66581</v>
      </c>
      <c r="BL50" t="n">
        <v>1.67414</v>
      </c>
      <c r="BM50" t="n">
        <v>1.68056</v>
      </c>
      <c r="BN50" t="n">
        <v>1.68535</v>
      </c>
      <c r="BO50" t="n">
        <v>1.68983</v>
      </c>
      <c r="BP50" t="n">
        <v>1.69342</v>
      </c>
      <c r="BQ50" t="n">
        <v>1.69546</v>
      </c>
      <c r="BR50" t="n">
        <v>1.69809</v>
      </c>
      <c r="BS50" t="n">
        <v>1.70373</v>
      </c>
      <c r="BT50" t="n">
        <v>1.70647</v>
      </c>
      <c r="BU50" t="n">
        <v>1.70982</v>
      </c>
      <c r="BV50" t="n">
        <v>1.71889</v>
      </c>
      <c r="BW50" t="n">
        <v>1.72238</v>
      </c>
      <c r="BX50" t="n">
        <v>1.72753</v>
      </c>
      <c r="BY50" t="n">
        <v>1.73162</v>
      </c>
      <c r="BZ50" t="n">
        <v>1.74116</v>
      </c>
      <c r="CA50" t="n">
        <v>1.74699</v>
      </c>
      <c r="CB50" t="n">
        <v>1.75464</v>
      </c>
      <c r="CC50" t="n">
        <v>1.75932</v>
      </c>
      <c r="CD50" t="n">
        <v>1.76086</v>
      </c>
      <c r="CE50" t="n">
        <v>1.76648</v>
      </c>
      <c r="CF50" t="n">
        <v>1.7714</v>
      </c>
      <c r="CG50" t="n">
        <v>1.77915</v>
      </c>
      <c r="CH50" t="n">
        <v>1.78193</v>
      </c>
      <c r="CI50" t="n">
        <v>1.78825</v>
      </c>
      <c r="CJ50" t="n">
        <v>1.80059</v>
      </c>
      <c r="CK50" t="n">
        <v>1.80353</v>
      </c>
      <c r="CL50" t="n">
        <v>1.80769</v>
      </c>
      <c r="CM50" t="n">
        <v>1.81183</v>
      </c>
      <c r="CN50" t="n">
        <v>1.82128</v>
      </c>
      <c r="CO50" t="n">
        <v>1.8251</v>
      </c>
      <c r="CP50" t="n">
        <v>1.82885</v>
      </c>
      <c r="CQ50" t="n">
        <v>1.83148</v>
      </c>
      <c r="CR50" t="n">
        <v>1.83268</v>
      </c>
      <c r="CS50" t="n">
        <v>1.83365</v>
      </c>
      <c r="CT50" t="n">
        <v>1.84058</v>
      </c>
      <c r="CU50" t="n">
        <v>1.84543</v>
      </c>
      <c r="CV50" t="n">
        <v>1.85221</v>
      </c>
      <c r="CW50" t="n">
        <v>1.85918</v>
      </c>
      <c r="CX50" t="n">
        <v>1.86737</v>
      </c>
      <c r="CY50" t="n">
        <v>1.86918</v>
      </c>
      <c r="CZ50" t="n">
        <v>1.87127</v>
      </c>
      <c r="DA50" t="n">
        <v>1.87534</v>
      </c>
      <c r="DB50" t="n">
        <v>1.88073</v>
      </c>
      <c r="DC50" t="n">
        <v>1.88422</v>
      </c>
      <c r="DD50" t="n">
        <v>1.88963</v>
      </c>
      <c r="DE50" t="n">
        <v>1.89521</v>
      </c>
      <c r="DF50" t="n">
        <v>1.89899</v>
      </c>
      <c r="DG50" t="n">
        <v>1.90051</v>
      </c>
      <c r="DH50" t="n">
        <v>1.90258</v>
      </c>
      <c r="DI50" t="n">
        <v>1.90521</v>
      </c>
      <c r="DJ50" t="n">
        <v>1.90704</v>
      </c>
      <c r="DK50" t="n">
        <v>1.91123</v>
      </c>
      <c r="DL50" t="n">
        <v>1.91771</v>
      </c>
      <c r="DM50" t="n">
        <v>1.92384</v>
      </c>
      <c r="DN50" t="n">
        <v>1.92677</v>
      </c>
      <c r="DO50" t="n">
        <v>1.93127</v>
      </c>
      <c r="DP50" t="n">
        <v>1.93559</v>
      </c>
      <c r="DQ50" t="n">
        <v>1.93899</v>
      </c>
      <c r="DR50" t="n">
        <v>1.94434</v>
      </c>
      <c r="DS50" t="n">
        <v>1.94733</v>
      </c>
      <c r="DT50" t="n">
        <v>1.94876</v>
      </c>
      <c r="DU50" t="n">
        <v>1.9506</v>
      </c>
      <c r="DV50" t="n">
        <v>1.95806</v>
      </c>
      <c r="DW50" t="n">
        <v>1.96568</v>
      </c>
      <c r="DX50" t="n">
        <v>1.97099</v>
      </c>
      <c r="DY50" t="n">
        <v>1.97362</v>
      </c>
      <c r="DZ50" t="n">
        <v>1.97744</v>
      </c>
      <c r="EA50" t="n">
        <v>1.98287</v>
      </c>
      <c r="EB50" t="n">
        <v>1.98455</v>
      </c>
      <c r="EC50" t="n">
        <v>1.98685</v>
      </c>
      <c r="ED50" t="n">
        <v>1.99485</v>
      </c>
      <c r="EE50" t="n">
        <v>2.00366</v>
      </c>
      <c r="EF50" t="n">
        <v>2.01034</v>
      </c>
      <c r="EG50" t="n">
        <v>2.01679</v>
      </c>
      <c r="EH50" t="n">
        <v>2.02045</v>
      </c>
      <c r="EI50" t="n">
        <v>2.02808</v>
      </c>
      <c r="EJ50" t="n">
        <v>2.03104</v>
      </c>
      <c r="EK50" t="n">
        <v>2.03618</v>
      </c>
      <c r="EL50" t="n">
        <v>2.03865</v>
      </c>
      <c r="EM50" t="n">
        <v>2.04244</v>
      </c>
      <c r="EN50" t="n">
        <v>2.04566</v>
      </c>
      <c r="EO50" t="n">
        <v>2.05089</v>
      </c>
      <c r="EP50" t="n">
        <v>2.05902</v>
      </c>
      <c r="EQ50" t="n">
        <v>2.0646</v>
      </c>
      <c r="ER50" t="n">
        <v>2.06886</v>
      </c>
      <c r="ES50" t="n">
        <v>2.07325</v>
      </c>
      <c r="ET50" t="n">
        <v>2.07819</v>
      </c>
      <c r="EU50" t="n">
        <v>2.08029</v>
      </c>
      <c r="EV50" t="n">
        <v>2.08282</v>
      </c>
      <c r="EW50" t="n">
        <v>2.0844</v>
      </c>
      <c r="EX50" t="n">
        <v>2.0873</v>
      </c>
      <c r="EY50" t="n">
        <v>2.09437</v>
      </c>
      <c r="EZ50" t="n">
        <v>2.10233</v>
      </c>
      <c r="FA50" t="n">
        <v>2.11271</v>
      </c>
      <c r="FB50" t="n">
        <v>2.11675</v>
      </c>
      <c r="FC50" t="n">
        <v>2.12172</v>
      </c>
      <c r="FD50" t="n">
        <v>2.12644</v>
      </c>
      <c r="FE50" t="n">
        <v>2.1296</v>
      </c>
      <c r="FF50" t="n">
        <v>2.13346</v>
      </c>
      <c r="FG50" t="n">
        <v>2.13563</v>
      </c>
      <c r="FH50" t="n">
        <v>2.13844</v>
      </c>
      <c r="FI50" t="n">
        <v>2.14216</v>
      </c>
      <c r="FJ50" t="n">
        <v>2.14453</v>
      </c>
      <c r="FK50" t="n">
        <v>2.14715</v>
      </c>
      <c r="FL50" t="n">
        <v>2.15183</v>
      </c>
      <c r="FM50" t="n">
        <v>2.15528</v>
      </c>
      <c r="FN50" t="n">
        <v>2.15938</v>
      </c>
      <c r="FO50" t="n">
        <v>2.16102</v>
      </c>
      <c r="FP50" t="n">
        <v>2.16572</v>
      </c>
      <c r="FQ50" t="n">
        <v>2.17453</v>
      </c>
      <c r="FR50" t="n">
        <v>2.17759</v>
      </c>
      <c r="FS50" t="n">
        <v>2.17896</v>
      </c>
      <c r="FT50" t="n">
        <v>2.18033</v>
      </c>
      <c r="FU50" t="n">
        <v>2.18203</v>
      </c>
      <c r="FV50" t="n">
        <v>2.18584</v>
      </c>
      <c r="FW50" t="n">
        <v>2.19199</v>
      </c>
      <c r="FX50" t="n">
        <v>2.19714</v>
      </c>
      <c r="FY50" t="n">
        <v>2.2001</v>
      </c>
      <c r="FZ50" t="n">
        <v>2.20152</v>
      </c>
      <c r="GA50" t="n">
        <v>2.20256</v>
      </c>
      <c r="GB50" t="n">
        <v>2.20591</v>
      </c>
      <c r="GC50" t="n">
        <v>2.21147</v>
      </c>
      <c r="GD50" t="n">
        <v>2.2139</v>
      </c>
      <c r="GE50" t="n">
        <v>2.21682</v>
      </c>
      <c r="GF50" t="n">
        <v>2.21895</v>
      </c>
      <c r="GG50" t="n">
        <v>2.22312</v>
      </c>
      <c r="GH50" t="n">
        <v>2.22672</v>
      </c>
      <c r="GI50" t="n">
        <v>2.23458</v>
      </c>
      <c r="GJ50" t="n">
        <v>2.23979</v>
      </c>
      <c r="GK50" t="n">
        <v>2.24443</v>
      </c>
      <c r="GL50" t="n">
        <v>2.24926</v>
      </c>
      <c r="GM50" t="n">
        <v>2.2574</v>
      </c>
      <c r="GN50" t="n">
        <v>2.26401</v>
      </c>
      <c r="GO50" t="n">
        <v>2.26584</v>
      </c>
      <c r="GP50" t="n">
        <v>2.27036</v>
      </c>
      <c r="GQ50" t="n">
        <v>2.27572</v>
      </c>
      <c r="GR50" t="n">
        <v>2.27883</v>
      </c>
      <c r="GS50" t="n">
        <v>2.28989</v>
      </c>
      <c r="GT50" t="n">
        <v>2.29327</v>
      </c>
      <c r="GU50" t="n">
        <v>2.29476</v>
      </c>
      <c r="GV50" t="n">
        <v>2.29849</v>
      </c>
      <c r="GW50" t="n">
        <v>2.30365</v>
      </c>
      <c r="GX50" t="n">
        <v>2.30727</v>
      </c>
      <c r="GY50" t="n">
        <v>2.3091</v>
      </c>
      <c r="GZ50" t="n">
        <v>2.31417</v>
      </c>
      <c r="HA50" t="n">
        <v>2.318</v>
      </c>
      <c r="HB50" t="n">
        <v>2.32073</v>
      </c>
      <c r="HC50" t="n">
        <v>2.32762</v>
      </c>
      <c r="HD50" t="n">
        <v>2.33096</v>
      </c>
      <c r="HE50" t="n">
        <v>2.33482</v>
      </c>
      <c r="HF50" t="n">
        <v>2.33784</v>
      </c>
      <c r="HG50" t="n">
        <v>2.34033</v>
      </c>
      <c r="HH50" t="n">
        <v>2.34475</v>
      </c>
      <c r="HI50" t="n">
        <v>2.34649</v>
      </c>
      <c r="HJ50" t="n">
        <v>2.34922</v>
      </c>
      <c r="HK50" t="n">
        <v>2.3543</v>
      </c>
      <c r="HL50" t="n">
        <v>2.36052</v>
      </c>
      <c r="HM50" t="n">
        <v>2.36542</v>
      </c>
      <c r="HN50" t="n">
        <v>2.37096</v>
      </c>
      <c r="HO50" t="n">
        <v>2.37601</v>
      </c>
      <c r="HP50" t="n">
        <v>2.37954</v>
      </c>
      <c r="HQ50" t="n">
        <v>2.38268</v>
      </c>
      <c r="HR50" t="n">
        <v>2.38601</v>
      </c>
      <c r="HS50" t="n">
        <v>2.38784</v>
      </c>
      <c r="HT50" t="n">
        <v>2.39332</v>
      </c>
      <c r="HU50" t="n">
        <v>2.39741</v>
      </c>
      <c r="HV50" t="n">
        <v>2.39877</v>
      </c>
      <c r="HW50" t="n">
        <v>2.39978</v>
      </c>
      <c r="HX50" t="n">
        <v>2.40163</v>
      </c>
      <c r="HY50" t="n">
        <v>2.40737</v>
      </c>
      <c r="HZ50" t="n">
        <v>2.41216</v>
      </c>
      <c r="IA50" t="n">
        <v>2.41663</v>
      </c>
      <c r="IB50" t="n">
        <v>2.41938</v>
      </c>
      <c r="IC50" t="n">
        <v>2.42458</v>
      </c>
      <c r="ID50" t="n">
        <v>2.42758</v>
      </c>
      <c r="IE50" t="n">
        <v>2.43142</v>
      </c>
      <c r="IF50" t="n">
        <v>2.43723</v>
      </c>
      <c r="IG50" t="n">
        <v>2.44249</v>
      </c>
      <c r="IH50" t="n">
        <v>2.44707</v>
      </c>
      <c r="II50" t="n">
        <v>2.45087</v>
      </c>
      <c r="IJ50" t="n">
        <v>2.45476</v>
      </c>
      <c r="IK50" t="n">
        <v>2.4589</v>
      </c>
      <c r="IL50" t="n">
        <v>2.46477</v>
      </c>
      <c r="IM50" t="n">
        <v>2.47091</v>
      </c>
      <c r="IN50" t="n">
        <v>2.47368</v>
      </c>
      <c r="IO50" t="n">
        <v>2.47681</v>
      </c>
      <c r="IP50" t="n">
        <v>2.48231</v>
      </c>
      <c r="IQ50" t="n">
        <v>2.48682</v>
      </c>
      <c r="IR50" t="n">
        <v>2.49069</v>
      </c>
      <c r="IS50" t="n">
        <v>2.49591</v>
      </c>
      <c r="IT50" t="n">
        <v>2.50026</v>
      </c>
      <c r="IU50" t="n">
        <v>2.50676</v>
      </c>
      <c r="IV50" t="n">
        <v>2.50919</v>
      </c>
      <c r="IW50" t="n">
        <v>2.51167</v>
      </c>
      <c r="IX50" t="n">
        <v>2.51511</v>
      </c>
      <c r="IY50" t="n">
        <v>2.52003</v>
      </c>
      <c r="IZ50" t="n">
        <v>2.52387</v>
      </c>
      <c r="JA50" t="n">
        <v>2.52775</v>
      </c>
      <c r="JB50" t="n">
        <v>2.5333</v>
      </c>
      <c r="JC50" t="n">
        <v>2.53739</v>
      </c>
      <c r="JD50" t="n">
        <v>2.54088</v>
      </c>
      <c r="JE50" t="n">
        <v>2.54525</v>
      </c>
      <c r="JF50" t="n">
        <v>2.55034</v>
      </c>
      <c r="JG50" t="n">
        <v>2.55594</v>
      </c>
      <c r="JH50" t="n">
        <v>2.56215</v>
      </c>
      <c r="JI50" t="n">
        <v>2.5656</v>
      </c>
      <c r="JJ50" t="n">
        <v>2.56758</v>
      </c>
      <c r="JK50" t="n">
        <v>2.57007</v>
      </c>
      <c r="JL50" t="n">
        <v>2.57795</v>
      </c>
      <c r="JM50" t="n">
        <v>2.5847</v>
      </c>
      <c r="JN50" t="n">
        <v>2.5922</v>
      </c>
      <c r="JO50" t="n">
        <v>2.59632</v>
      </c>
      <c r="JP50" t="n">
        <v>2.60568</v>
      </c>
      <c r="JQ50" t="n">
        <v>2.61109</v>
      </c>
      <c r="JR50" t="n">
        <v>2.61838</v>
      </c>
      <c r="JS50" t="n">
        <v>2.62285</v>
      </c>
      <c r="JT50" t="n">
        <v>2.62812</v>
      </c>
      <c r="JU50" t="n">
        <v>2.63659</v>
      </c>
      <c r="JV50" t="n">
        <v>2.63974</v>
      </c>
      <c r="JW50" t="n">
        <v>2.64652</v>
      </c>
      <c r="JX50" t="n">
        <v>2.64789</v>
      </c>
      <c r="JY50" t="n">
        <v>2.64794</v>
      </c>
      <c r="JZ50" t="n">
        <v>2.6532</v>
      </c>
      <c r="KA50" t="n">
        <v>2.65764</v>
      </c>
      <c r="KB50" t="n">
        <v>2.66431</v>
      </c>
      <c r="KC50" t="n">
        <v>2.66742</v>
      </c>
      <c r="KD50" t="n">
        <v>2.67194</v>
      </c>
      <c r="KE50" t="n">
        <v>2.67627</v>
      </c>
      <c r="KF50" t="n">
        <v>2.67724</v>
      </c>
      <c r="KG50" t="n">
        <v>2.68086</v>
      </c>
      <c r="KH50" t="n">
        <v>2.68371</v>
      </c>
      <c r="KI50" t="n">
        <v>2.68745</v>
      </c>
      <c r="KJ50" t="n">
        <v>2.69091</v>
      </c>
      <c r="KK50" t="n">
        <v>2.6933</v>
      </c>
      <c r="KL50" t="n">
        <v>2.70041</v>
      </c>
      <c r="KM50" t="n">
        <v>2.70655</v>
      </c>
      <c r="KN50" t="n">
        <v>2.7145</v>
      </c>
      <c r="KO50" t="n">
        <v>2.72034</v>
      </c>
      <c r="KP50" t="n">
        <v>2.72527</v>
      </c>
      <c r="KQ50" t="n">
        <v>2.72766</v>
      </c>
      <c r="KR50" t="n">
        <v>2.73002</v>
      </c>
      <c r="KS50" t="n">
        <v>2.73461</v>
      </c>
      <c r="KT50" t="n">
        <v>2.73986</v>
      </c>
      <c r="KU50" t="n">
        <v>2.74415</v>
      </c>
      <c r="KV50" t="n">
        <v>2.74659</v>
      </c>
      <c r="KW50" t="n">
        <v>2.75067</v>
      </c>
      <c r="KX50" t="n">
        <v>2.75364</v>
      </c>
      <c r="KY50" t="n">
        <v>2.76077</v>
      </c>
      <c r="KZ50" t="n">
        <v>2.76516</v>
      </c>
      <c r="LA50" t="n">
        <v>2.77011</v>
      </c>
      <c r="LB50" t="n">
        <v>2.77179</v>
      </c>
      <c r="LC50" t="n">
        <v>2.77318</v>
      </c>
      <c r="LD50" t="n">
        <v>2.77779</v>
      </c>
      <c r="LE50" t="n">
        <v>2.78643</v>
      </c>
      <c r="LF50" t="n">
        <v>2.79273</v>
      </c>
      <c r="LG50" t="n">
        <v>2.79832</v>
      </c>
      <c r="LH50" t="n">
        <v>2.80492</v>
      </c>
      <c r="LI50" t="n">
        <v>2.80809</v>
      </c>
      <c r="LJ50" t="n">
        <v>2.81654</v>
      </c>
      <c r="LK50" t="n">
        <v>2.82253</v>
      </c>
      <c r="LL50" t="n">
        <v>2.82923</v>
      </c>
      <c r="LM50" t="n">
        <v>2.83279</v>
      </c>
      <c r="LN50" t="n">
        <v>2.83725</v>
      </c>
      <c r="LO50" t="n">
        <v>2.84543</v>
      </c>
      <c r="LP50" t="n">
        <v>2.84849</v>
      </c>
      <c r="LQ50" t="n">
        <v>2.85286</v>
      </c>
      <c r="LR50" t="n">
        <v>2.85456</v>
      </c>
      <c r="LS50" t="n">
        <v>2.86132</v>
      </c>
      <c r="LT50" t="n">
        <v>2.86662</v>
      </c>
      <c r="LU50" t="n">
        <v>2.8751</v>
      </c>
      <c r="LV50" t="n">
        <v>2.87813</v>
      </c>
      <c r="LW50" t="n">
        <v>2.88015</v>
      </c>
      <c r="LX50" t="n">
        <v>2.88492</v>
      </c>
      <c r="LY50" t="n">
        <v>2.8937</v>
      </c>
      <c r="LZ50" t="n">
        <v>2.89814</v>
      </c>
      <c r="MA50" t="n">
        <v>2.90262</v>
      </c>
      <c r="MB50" t="n">
        <v>2.90665</v>
      </c>
      <c r="MC50" t="n">
        <v>2.91194</v>
      </c>
      <c r="MD50" t="n">
        <v>2.91475</v>
      </c>
      <c r="ME50" t="n">
        <v>2.91626</v>
      </c>
      <c r="MF50" t="n">
        <v>2.9193</v>
      </c>
      <c r="MG50" t="n">
        <v>2.92295</v>
      </c>
      <c r="MH50" t="n">
        <v>2.92681</v>
      </c>
      <c r="MI50" t="n">
        <v>2.93825</v>
      </c>
      <c r="MJ50" t="n">
        <v>2.94864</v>
      </c>
      <c r="MK50" t="n">
        <v>2.95358</v>
      </c>
      <c r="ML50" t="n">
        <v>2.95633</v>
      </c>
      <c r="MM50" t="n">
        <v>2.96152</v>
      </c>
      <c r="MN50" t="n">
        <v>2.9667</v>
      </c>
      <c r="MO50" t="n">
        <v>2.97368</v>
      </c>
      <c r="MP50" t="n">
        <v>2.98102</v>
      </c>
      <c r="MQ50" t="n">
        <v>2.98408</v>
      </c>
      <c r="MR50" t="n">
        <v>2.98588</v>
      </c>
      <c r="MS50" t="n">
        <v>2.98869</v>
      </c>
      <c r="MT50" t="n">
        <v>2.99266</v>
      </c>
      <c r="MU50" t="n">
        <v>2.99716</v>
      </c>
      <c r="MV50" t="n">
        <v>3.00076</v>
      </c>
      <c r="MW50" t="n">
        <v>3.00312</v>
      </c>
      <c r="MX50" t="n">
        <v>3.00442</v>
      </c>
      <c r="MY50" t="n">
        <v>3.0081</v>
      </c>
      <c r="MZ50" t="n">
        <v>3.01093</v>
      </c>
      <c r="NA50" t="n">
        <v>3.01428</v>
      </c>
      <c r="NB50" t="n">
        <v>3.01648</v>
      </c>
      <c r="NC50" t="n">
        <v>3.02072</v>
      </c>
      <c r="ND50" t="n">
        <v>3.02397</v>
      </c>
      <c r="NE50" t="n">
        <v>3.0318</v>
      </c>
      <c r="NF50" t="n">
        <v>3.03615</v>
      </c>
      <c r="NG50" t="n">
        <v>3.04006</v>
      </c>
      <c r="NH50" t="n">
        <v>3.04321</v>
      </c>
      <c r="NI50" t="n">
        <v>3.04825</v>
      </c>
      <c r="NJ50" t="n">
        <v>3.05374</v>
      </c>
      <c r="NK50" t="n">
        <v>3.06124</v>
      </c>
      <c r="NL50" t="n">
        <v>3.06565</v>
      </c>
      <c r="NM50" t="n">
        <v>3.07167</v>
      </c>
      <c r="NN50" t="n">
        <v>3.07654</v>
      </c>
      <c r="NO50" t="n">
        <v>3.08122</v>
      </c>
      <c r="NP50" t="n">
        <v>3.08816</v>
      </c>
      <c r="NQ50" t="n">
        <v>3.09214</v>
      </c>
      <c r="NR50" t="n">
        <v>3.09813</v>
      </c>
      <c r="NS50" t="n">
        <v>3.09985</v>
      </c>
      <c r="NT50" t="n">
        <v>3.10707</v>
      </c>
      <c r="NU50" t="n">
        <v>3.11404</v>
      </c>
      <c r="NV50" t="n">
        <v>3.11896</v>
      </c>
      <c r="NW50" t="n">
        <v>3.12327</v>
      </c>
      <c r="NX50" t="n">
        <v>3.12992</v>
      </c>
      <c r="NY50" t="n">
        <v>3.13475</v>
      </c>
      <c r="NZ50" t="n">
        <v>3.13582</v>
      </c>
      <c r="OA50" t="n">
        <v>3.13688</v>
      </c>
      <c r="OB50" t="n">
        <v>3.13897</v>
      </c>
      <c r="OC50" t="n">
        <v>3.14392</v>
      </c>
      <c r="OD50" t="n">
        <v>3.14612</v>
      </c>
      <c r="OE50" t="n">
        <v>3.1489</v>
      </c>
      <c r="OF50" t="n">
        <v>3.15155</v>
      </c>
      <c r="OG50" t="n">
        <v>3.15655</v>
      </c>
      <c r="OH50" t="n">
        <v>3.16795</v>
      </c>
      <c r="OI50" t="n">
        <v>3.17803</v>
      </c>
      <c r="OJ50" t="n">
        <v>3.18251</v>
      </c>
      <c r="OK50" t="n">
        <v>3.18552</v>
      </c>
      <c r="OL50" t="n">
        <v>3.19231</v>
      </c>
      <c r="OM50" t="n">
        <v>3.20221</v>
      </c>
      <c r="ON50" t="n">
        <v>3.20677</v>
      </c>
      <c r="OO50" t="n">
        <v>3.21272</v>
      </c>
      <c r="OP50" t="n">
        <v>3.21572</v>
      </c>
      <c r="OQ50" t="n">
        <v>3.21847</v>
      </c>
      <c r="OR50" t="n">
        <v>3.22127</v>
      </c>
      <c r="OS50" t="n">
        <v>3.22426</v>
      </c>
      <c r="OT50" t="n">
        <v>3.22748</v>
      </c>
      <c r="OU50" t="n">
        <v>3.23276</v>
      </c>
      <c r="OV50" t="n">
        <v>3.23755</v>
      </c>
      <c r="OW50" t="n">
        <v>3.24179</v>
      </c>
      <c r="OX50" t="n">
        <v>3.25087</v>
      </c>
      <c r="OY50" t="n">
        <v>3.25716</v>
      </c>
      <c r="OZ50" t="n">
        <v>3.25865</v>
      </c>
      <c r="PA50" t="n">
        <v>3.26192</v>
      </c>
      <c r="PB50" t="n">
        <v>3.26621</v>
      </c>
      <c r="PC50" t="n">
        <v>3.27064</v>
      </c>
      <c r="PD50" t="n">
        <v>3.27522</v>
      </c>
      <c r="PE50" t="n">
        <v>3.27796</v>
      </c>
      <c r="PF50" t="n">
        <v>3.28193</v>
      </c>
      <c r="PG50" t="n">
        <v>3.28766</v>
      </c>
      <c r="PH50" t="n">
        <v>3.29227</v>
      </c>
      <c r="PI50" t="n">
        <v>3.2952</v>
      </c>
      <c r="PJ50" t="n">
        <v>3.29998</v>
      </c>
      <c r="PK50" t="n">
        <v>3.30393</v>
      </c>
      <c r="PL50" t="n">
        <v>3.31098</v>
      </c>
      <c r="PM50" t="n">
        <v>3.31397</v>
      </c>
      <c r="PN50" t="n">
        <v>3.31682</v>
      </c>
      <c r="PO50" t="n">
        <v>3.32004</v>
      </c>
      <c r="PP50" t="n">
        <v>3.32138</v>
      </c>
      <c r="PQ50" t="n">
        <v>3.32309</v>
      </c>
      <c r="PR50" t="n">
        <v>3.3258</v>
      </c>
      <c r="PS50" t="n">
        <v>3.32933</v>
      </c>
      <c r="PT50" t="n">
        <v>3.33405</v>
      </c>
      <c r="PU50" t="n">
        <v>3.34021</v>
      </c>
      <c r="PV50" t="n">
        <v>3.34536</v>
      </c>
      <c r="PW50" t="n">
        <v>3.35078</v>
      </c>
      <c r="PX50" t="n">
        <v>3.35725</v>
      </c>
      <c r="PY50" t="n">
        <v>3.36177</v>
      </c>
      <c r="PZ50" t="n">
        <v>3.36433</v>
      </c>
      <c r="QA50" t="n">
        <v>3.37245</v>
      </c>
      <c r="QB50" t="n">
        <v>3.38207</v>
      </c>
      <c r="QC50" t="n">
        <v>3.38743</v>
      </c>
      <c r="QD50" t="n">
        <v>3.39188</v>
      </c>
      <c r="QE50" t="n">
        <v>3.39844</v>
      </c>
      <c r="QF50" t="n">
        <v>3.39984</v>
      </c>
      <c r="QG50" t="n">
        <v>3.40303</v>
      </c>
      <c r="QH50" t="n">
        <v>3.40712</v>
      </c>
      <c r="QI50" t="n">
        <v>3.40794</v>
      </c>
      <c r="QJ50" t="n">
        <v>3.40961</v>
      </c>
      <c r="QK50" t="n">
        <v>3.41083</v>
      </c>
      <c r="QL50" t="n">
        <v>3.41492</v>
      </c>
      <c r="QM50" t="n">
        <v>3.41909</v>
      </c>
      <c r="QN50" t="n">
        <v>3.42376</v>
      </c>
      <c r="QO50" t="n">
        <v>3.42696</v>
      </c>
      <c r="QP50" t="n">
        <v>3.4297</v>
      </c>
      <c r="QQ50" t="n">
        <v>3.43429</v>
      </c>
      <c r="QR50" t="n">
        <v>3.43995</v>
      </c>
      <c r="QS50" t="n">
        <v>3.44627</v>
      </c>
      <c r="QT50" t="n">
        <v>3.45235</v>
      </c>
      <c r="QU50" t="n">
        <v>3.46268</v>
      </c>
      <c r="QV50" t="n">
        <v>3.47188</v>
      </c>
      <c r="QW50" t="n">
        <v>3.47889</v>
      </c>
      <c r="QX50" t="n">
        <v>3.48238</v>
      </c>
      <c r="QY50" t="n">
        <v>3.48707</v>
      </c>
      <c r="QZ50" t="n">
        <v>3.49425</v>
      </c>
      <c r="RA50" t="n">
        <v>3.50262</v>
      </c>
      <c r="RB50" t="n">
        <v>3.5104</v>
      </c>
      <c r="RC50" t="n">
        <v>3.51469</v>
      </c>
      <c r="RD50" t="n">
        <v>3.51839</v>
      </c>
      <c r="RE50" t="n">
        <v>3.52216</v>
      </c>
      <c r="RF50" t="n">
        <v>3.53218</v>
      </c>
      <c r="RG50" t="n">
        <v>3.53741</v>
      </c>
      <c r="RH50" t="n">
        <v>3.54343</v>
      </c>
      <c r="RI50" t="n">
        <v>3.54871</v>
      </c>
      <c r="RJ50" t="n">
        <v>3.55239</v>
      </c>
      <c r="RK50" t="n">
        <v>3.55624</v>
      </c>
      <c r="RL50" t="n">
        <v>3.56223</v>
      </c>
      <c r="RM50" t="n">
        <v>3.5694</v>
      </c>
      <c r="RN50" t="n">
        <v>3.57631</v>
      </c>
      <c r="RO50" t="n">
        <v>3.58003</v>
      </c>
      <c r="RP50" t="n">
        <v>3.58148</v>
      </c>
      <c r="RQ50" t="n">
        <v>3.58492</v>
      </c>
      <c r="RR50" t="n">
        <v>3.58822</v>
      </c>
      <c r="RS50" t="n">
        <v>3.59433</v>
      </c>
      <c r="RT50" t="n">
        <v>3.60064</v>
      </c>
      <c r="RU50" t="n">
        <v>3.60406</v>
      </c>
      <c r="RV50" t="n">
        <v>3.61001</v>
      </c>
      <c r="RW50" t="n">
        <v>3.61906</v>
      </c>
      <c r="RX50" t="n">
        <v>3.62378</v>
      </c>
      <c r="RY50" t="n">
        <v>3.6264</v>
      </c>
      <c r="RZ50" t="n">
        <v>3.63069</v>
      </c>
      <c r="SA50" t="n">
        <v>3.63313</v>
      </c>
      <c r="SB50" t="n">
        <v>3.64092</v>
      </c>
      <c r="SC50" t="n">
        <v>3.64807</v>
      </c>
      <c r="SD50" t="n">
        <v>3.65598</v>
      </c>
      <c r="SE50" t="n">
        <v>3.65951</v>
      </c>
      <c r="SF50" t="n">
        <v>3.66469</v>
      </c>
      <c r="SG50" t="n">
        <v>3.66755</v>
      </c>
      <c r="SH50" t="n">
        <v>3.66902</v>
      </c>
      <c r="SI50" t="n">
        <v>3.67217</v>
      </c>
      <c r="SJ50" t="n">
        <v>3.67603</v>
      </c>
      <c r="SK50" t="n">
        <v>3.67854</v>
      </c>
      <c r="SL50" t="n">
        <v>3.68329</v>
      </c>
      <c r="SM50" t="n">
        <v>3.6865</v>
      </c>
      <c r="SN50" t="n">
        <v>3.69058</v>
      </c>
      <c r="SO50" t="n">
        <v>3.69828</v>
      </c>
      <c r="SP50" t="n">
        <v>3.70054</v>
      </c>
      <c r="SQ50" t="n">
        <v>3.70426</v>
      </c>
      <c r="SR50" t="n">
        <v>3.71021</v>
      </c>
      <c r="SS50" t="n">
        <v>3.71374</v>
      </c>
      <c r="ST50" t="n">
        <v>3.71839</v>
      </c>
      <c r="SU50" t="n">
        <v>3.72189</v>
      </c>
      <c r="SV50" t="n">
        <v>3.72574</v>
      </c>
      <c r="SW50" t="n">
        <v>3.73337</v>
      </c>
      <c r="SX50" t="n">
        <v>3.73713</v>
      </c>
      <c r="SY50" t="n">
        <v>3.74064</v>
      </c>
      <c r="SZ50" t="n">
        <v>3.74322</v>
      </c>
      <c r="TA50" t="n">
        <v>3.74856</v>
      </c>
      <c r="TB50" t="n">
        <v>3.75791</v>
      </c>
      <c r="TC50" t="n">
        <v>3.7682</v>
      </c>
      <c r="TD50" t="n">
        <v>3.7714</v>
      </c>
      <c r="TE50" t="n">
        <v>3.77682</v>
      </c>
      <c r="TF50" t="n">
        <v>3.78753</v>
      </c>
      <c r="TG50" t="n">
        <v>3.7943</v>
      </c>
      <c r="TH50" t="n">
        <v>3.80372</v>
      </c>
      <c r="TI50" t="n">
        <v>3.80828</v>
      </c>
      <c r="TJ50" t="n">
        <v>3.81434</v>
      </c>
      <c r="TK50" t="n">
        <v>3.82114</v>
      </c>
      <c r="TL50" t="n">
        <v>3.82666</v>
      </c>
      <c r="TM50" t="n">
        <v>3.8334</v>
      </c>
      <c r="TN50" t="n">
        <v>3.83825</v>
      </c>
      <c r="TO50" t="n">
        <v>3.84528</v>
      </c>
      <c r="TP50" t="n">
        <v>3.85519</v>
      </c>
      <c r="TQ50" t="n">
        <v>3.86454</v>
      </c>
      <c r="TR50" t="n">
        <v>3.86857</v>
      </c>
      <c r="TS50" t="n">
        <v>3.87164</v>
      </c>
      <c r="TT50" t="n">
        <v>3.87889</v>
      </c>
      <c r="TU50" t="n">
        <v>3.88546</v>
      </c>
      <c r="TV50" t="n">
        <v>3.89748</v>
      </c>
      <c r="TW50" t="n">
        <v>3.90027</v>
      </c>
      <c r="TX50" t="n">
        <v>3.91431</v>
      </c>
      <c r="TY50" t="n">
        <v>3.92918</v>
      </c>
      <c r="TZ50" t="n">
        <v>3.93647</v>
      </c>
      <c r="UA50" t="n">
        <v>3.94565</v>
      </c>
      <c r="UB50" t="n">
        <v>3.9592</v>
      </c>
      <c r="UC50" t="n">
        <v>3.96752</v>
      </c>
      <c r="UD50" t="n">
        <v>3.97185</v>
      </c>
      <c r="UE50" t="n">
        <v>3.97752</v>
      </c>
      <c r="UF50" t="n">
        <v>3.98398</v>
      </c>
      <c r="UG50" t="n">
        <v>3.98809</v>
      </c>
      <c r="UH50" t="n">
        <v>3.99407</v>
      </c>
      <c r="UI50" t="n">
        <v>3.9963</v>
      </c>
      <c r="UJ50" t="n">
        <v>3.99824</v>
      </c>
      <c r="UK50" t="n">
        <v>4.00282</v>
      </c>
      <c r="UL50" t="n">
        <v>4.00836</v>
      </c>
      <c r="UM50" t="n">
        <v>4.01652</v>
      </c>
      <c r="UN50" t="n">
        <v>4.02443</v>
      </c>
      <c r="UO50" t="n">
        <v>4.02808</v>
      </c>
      <c r="UP50" t="n">
        <v>4.03265</v>
      </c>
      <c r="UQ50" t="n">
        <v>4.0379</v>
      </c>
      <c r="UR50" t="n">
        <v>4.03974</v>
      </c>
      <c r="US50" t="n">
        <v>4.04734</v>
      </c>
      <c r="UT50" t="n">
        <v>4.05867</v>
      </c>
      <c r="UU50" t="n">
        <v>4.06867</v>
      </c>
      <c r="UV50" t="n">
        <v>4.07865</v>
      </c>
      <c r="UW50" t="n">
        <v>4.08425</v>
      </c>
      <c r="UX50" t="n">
        <v>4.09355</v>
      </c>
      <c r="UY50" t="n">
        <v>4.1024</v>
      </c>
      <c r="UZ50" t="n">
        <v>4.10868</v>
      </c>
      <c r="VA50" t="n">
        <v>4.11896</v>
      </c>
      <c r="VB50" t="n">
        <v>4.13305</v>
      </c>
      <c r="VC50" t="n">
        <v>4.14402</v>
      </c>
      <c r="VD50" t="n">
        <v>4.14979</v>
      </c>
      <c r="VE50" t="n">
        <v>4.1591</v>
      </c>
      <c r="VF50" t="n">
        <v>4.17006</v>
      </c>
      <c r="VG50" t="n">
        <v>4.17471</v>
      </c>
      <c r="VH50" t="n">
        <v>4.17737</v>
      </c>
      <c r="VI50" t="n">
        <v>4.18374</v>
      </c>
      <c r="VJ50" t="n">
        <v>4.18671</v>
      </c>
      <c r="VK50" t="n">
        <v>4.19058</v>
      </c>
      <c r="VL50" t="n">
        <v>4.19384</v>
      </c>
      <c r="VM50" t="n">
        <v>4.19807</v>
      </c>
      <c r="VN50" t="n">
        <v>4.20352</v>
      </c>
      <c r="VO50" t="n">
        <v>4.20863</v>
      </c>
      <c r="VP50" t="n">
        <v>4.21258</v>
      </c>
      <c r="VQ50" t="n">
        <v>4.21455</v>
      </c>
      <c r="VR50" t="n">
        <v>4.21767</v>
      </c>
      <c r="VS50" t="n">
        <v>4.22265</v>
      </c>
      <c r="VT50" t="n">
        <v>4.23219</v>
      </c>
      <c r="VU50" t="n">
        <v>4.24305</v>
      </c>
      <c r="VV50" t="n">
        <v>4.24732</v>
      </c>
      <c r="VW50" t="n">
        <v>4.25257</v>
      </c>
      <c r="VX50" t="n">
        <v>4.25956</v>
      </c>
      <c r="VY50" t="n">
        <v>4.26331</v>
      </c>
      <c r="VZ50" t="n">
        <v>4.27147</v>
      </c>
      <c r="WA50" t="n">
        <v>4.27692</v>
      </c>
      <c r="WB50" t="n">
        <v>4.2831</v>
      </c>
      <c r="WC50" t="n">
        <v>4.29213</v>
      </c>
      <c r="WD50" t="n">
        <v>4.29666</v>
      </c>
      <c r="WE50" t="n">
        <v>4.30197</v>
      </c>
      <c r="WF50" t="n">
        <v>4.305</v>
      </c>
      <c r="WG50" t="n">
        <v>4.3101</v>
      </c>
      <c r="WH50" t="n">
        <v>4.32206</v>
      </c>
      <c r="WI50" t="n">
        <v>4.33349</v>
      </c>
      <c r="WJ50" t="n">
        <v>4.33964</v>
      </c>
      <c r="WK50" t="n">
        <v>4.34811</v>
      </c>
      <c r="WL50" t="n">
        <v>4.35776</v>
      </c>
      <c r="WM50" t="n">
        <v>4.36537</v>
      </c>
      <c r="WN50" t="n">
        <v>4.37234</v>
      </c>
      <c r="WO50" t="n">
        <v>4.37466</v>
      </c>
      <c r="WP50" t="n">
        <v>4.38414</v>
      </c>
      <c r="WQ50" t="n">
        <v>4.39003</v>
      </c>
      <c r="WR50" t="n">
        <v>4.39799</v>
      </c>
      <c r="WS50" t="n">
        <v>4.40623</v>
      </c>
      <c r="WT50" t="n">
        <v>4.41197</v>
      </c>
      <c r="WU50" t="n">
        <v>4.41989</v>
      </c>
      <c r="WV50" t="n">
        <v>4.43185</v>
      </c>
      <c r="WW50" t="n">
        <v>4.4425</v>
      </c>
      <c r="WX50" t="n">
        <v>4.45445</v>
      </c>
      <c r="WY50" t="n">
        <v>4.46276</v>
      </c>
      <c r="WZ50" t="n">
        <v>4.47094</v>
      </c>
      <c r="XA50" t="n">
        <v>4.47718</v>
      </c>
      <c r="XB50" t="n">
        <v>4.483</v>
      </c>
      <c r="XC50" t="n">
        <v>4.49436</v>
      </c>
      <c r="XD50" t="n">
        <v>4.50153</v>
      </c>
      <c r="XE50" t="n">
        <v>4.5061</v>
      </c>
      <c r="XF50" t="n">
        <v>4.51517</v>
      </c>
      <c r="XG50" t="n">
        <v>4.53006</v>
      </c>
      <c r="XH50" t="n">
        <v>4.53806</v>
      </c>
      <c r="XI50" t="n">
        <v>4.54365</v>
      </c>
      <c r="XJ50" t="n">
        <v>4.55411</v>
      </c>
      <c r="XK50" t="n">
        <v>4.56361</v>
      </c>
      <c r="XL50" t="n">
        <v>4.56944</v>
      </c>
      <c r="XM50" t="n">
        <v>4.57846</v>
      </c>
      <c r="XN50" t="n">
        <v>4.58373</v>
      </c>
      <c r="XO50" t="n">
        <v>4.58976</v>
      </c>
      <c r="XP50" t="n">
        <v>4.59308</v>
      </c>
      <c r="XQ50" t="n">
        <v>4.60476</v>
      </c>
      <c r="XR50" t="n">
        <v>4.61254</v>
      </c>
      <c r="XS50" t="n">
        <v>4.61954</v>
      </c>
      <c r="XT50" t="n">
        <v>4.63054</v>
      </c>
      <c r="XU50" t="n">
        <v>4.63789</v>
      </c>
      <c r="XV50" t="n">
        <v>4.6477</v>
      </c>
      <c r="XW50" t="n">
        <v>4.65509</v>
      </c>
      <c r="XX50" t="n">
        <v>4.66242</v>
      </c>
      <c r="XY50" t="n">
        <v>4.66612</v>
      </c>
      <c r="XZ50" t="n">
        <v>4.67146</v>
      </c>
      <c r="YA50" t="n">
        <v>4.68055</v>
      </c>
      <c r="YB50" t="n">
        <v>4.68561</v>
      </c>
      <c r="YC50" t="n">
        <v>4.69407</v>
      </c>
      <c r="YD50" t="n">
        <v>4.69663</v>
      </c>
      <c r="YE50" t="n">
        <v>4.69847</v>
      </c>
      <c r="YF50" t="n">
        <v>4.70476</v>
      </c>
      <c r="YG50" t="n">
        <v>4.71393</v>
      </c>
      <c r="YH50" t="n">
        <v>4.72523</v>
      </c>
      <c r="YI50" t="n">
        <v>4.73553</v>
      </c>
      <c r="YJ50" t="n">
        <v>4.74915</v>
      </c>
      <c r="YK50" t="n">
        <v>4.75819</v>
      </c>
      <c r="YL50" t="n">
        <v>4.76448</v>
      </c>
      <c r="YM50" t="n">
        <v>4.76776</v>
      </c>
      <c r="YN50" t="n">
        <v>4.77524</v>
      </c>
      <c r="YO50" t="n">
        <v>4.77939</v>
      </c>
      <c r="YP50" t="n">
        <v>4.78344</v>
      </c>
      <c r="YQ50" t="n">
        <v>4.78718</v>
      </c>
      <c r="YR50" t="n">
        <v>4.79943</v>
      </c>
      <c r="YS50" t="n">
        <v>4.8055</v>
      </c>
      <c r="YT50" t="n">
        <v>4.81247</v>
      </c>
      <c r="YU50" t="n">
        <v>4.81829</v>
      </c>
      <c r="YV50" t="n">
        <v>4.82311</v>
      </c>
      <c r="YW50" t="n">
        <v>4.83058</v>
      </c>
      <c r="YX50" t="n">
        <v>4.8419</v>
      </c>
      <c r="YY50" t="n">
        <v>4.84723</v>
      </c>
      <c r="YZ50" t="n">
        <v>4.85574</v>
      </c>
      <c r="ZA50" t="n">
        <v>4.86328</v>
      </c>
      <c r="ZB50" t="n">
        <v>4.86943</v>
      </c>
      <c r="ZC50" t="n">
        <v>4.87199</v>
      </c>
      <c r="ZD50" t="n">
        <v>4.88152</v>
      </c>
      <c r="ZE50" t="n">
        <v>4.89076</v>
      </c>
      <c r="ZF50" t="n">
        <v>4.90074</v>
      </c>
      <c r="ZG50" t="n">
        <v>4.90497</v>
      </c>
      <c r="ZH50" t="n">
        <v>4.91513</v>
      </c>
      <c r="ZI50" t="n">
        <v>4.92309</v>
      </c>
      <c r="ZJ50" t="n">
        <v>4.93495</v>
      </c>
      <c r="ZK50" t="n">
        <v>4.94321</v>
      </c>
      <c r="ZL50" t="n">
        <v>4.94939</v>
      </c>
      <c r="ZM50" t="n">
        <v>4.96031</v>
      </c>
      <c r="ZN50" t="n">
        <v>4.96765</v>
      </c>
      <c r="ZO50" t="n">
        <v>4.97172</v>
      </c>
      <c r="ZP50" t="n">
        <v>4.97816</v>
      </c>
      <c r="ZQ50" t="n">
        <v>4.98384</v>
      </c>
      <c r="ZR50" t="n">
        <v>4.99055</v>
      </c>
      <c r="ZS50" t="n">
        <v>5.00357</v>
      </c>
      <c r="ZT50" t="n">
        <v>5.01076</v>
      </c>
      <c r="ZU50" t="n">
        <v>5.01382</v>
      </c>
      <c r="ZV50" t="n">
        <v>5.01769</v>
      </c>
      <c r="ZW50" t="n">
        <v>5.02312</v>
      </c>
      <c r="ZX50" t="n">
        <v>5.03253</v>
      </c>
      <c r="ZY50" t="n">
        <v>5.04342</v>
      </c>
      <c r="ZZ50" t="n">
        <v>5.05158</v>
      </c>
      <c r="AAA50" t="n">
        <v>5.05558</v>
      </c>
      <c r="AAB50" t="n">
        <v>5.05935</v>
      </c>
      <c r="AAC50" t="n">
        <v>5.06174</v>
      </c>
      <c r="AAD50" t="n">
        <v>5.07391</v>
      </c>
      <c r="AAE50" t="n">
        <v>5.08082</v>
      </c>
      <c r="AAF50" t="n">
        <v>5.08962</v>
      </c>
      <c r="AAG50" t="n">
        <v>5.09508</v>
      </c>
      <c r="AAH50" t="n">
        <v>5.10253</v>
      </c>
      <c r="AAI50" t="n">
        <v>5.10792</v>
      </c>
      <c r="AAJ50" t="n">
        <v>5.1176</v>
      </c>
      <c r="AAK50" t="n">
        <v>5.1266</v>
      </c>
      <c r="AAL50" t="n">
        <v>5.14243</v>
      </c>
      <c r="AAM50" t="n">
        <v>5.14855</v>
      </c>
      <c r="AAN50" t="n">
        <v>5.15452</v>
      </c>
      <c r="AAO50" t="n">
        <v>5.1633</v>
      </c>
      <c r="AAP50" t="n">
        <v>5.17378</v>
      </c>
      <c r="AAQ50" t="n">
        <v>5.18918</v>
      </c>
      <c r="AAR50" t="n">
        <v>5.20298</v>
      </c>
      <c r="AAS50" t="n">
        <v>5.21249</v>
      </c>
      <c r="AAT50" t="n">
        <v>5.21901</v>
      </c>
      <c r="AAU50" t="n">
        <v>5.22711</v>
      </c>
      <c r="AAV50" t="n">
        <v>5.23619</v>
      </c>
      <c r="AAW50" t="n">
        <v>5.24419</v>
      </c>
      <c r="AAX50" t="n">
        <v>5.24988</v>
      </c>
      <c r="AAY50" t="n">
        <v>5.25646</v>
      </c>
      <c r="AAZ50" t="n">
        <v>5.26661</v>
      </c>
      <c r="ABA50" t="n">
        <v>5.27492</v>
      </c>
      <c r="ABB50" t="n">
        <v>5.28592</v>
      </c>
      <c r="ABC50" t="n">
        <v>5.29586</v>
      </c>
      <c r="ABD50" t="n">
        <v>5.31117</v>
      </c>
      <c r="ABE50" t="n">
        <v>5.32202</v>
      </c>
      <c r="ABF50" t="n">
        <v>5.33556</v>
      </c>
      <c r="ABG50" t="n">
        <v>5.34414</v>
      </c>
      <c r="ABH50" t="n">
        <v>5.35773</v>
      </c>
      <c r="ABI50" t="n">
        <v>5.3696</v>
      </c>
      <c r="ABJ50" t="n">
        <v>5.38582</v>
      </c>
      <c r="ABK50" t="n">
        <v>5.39624</v>
      </c>
      <c r="ABL50" t="n">
        <v>5.41105</v>
      </c>
      <c r="ABM50" t="n">
        <v>5.42866</v>
      </c>
      <c r="ABN50" t="n">
        <v>5.44363</v>
      </c>
      <c r="ABO50" t="n">
        <v>5.45162</v>
      </c>
      <c r="ABP50" t="n">
        <v>5.45939</v>
      </c>
      <c r="ABQ50" t="n">
        <v>5.46897</v>
      </c>
      <c r="ABR50" t="n">
        <v>5.48612</v>
      </c>
      <c r="ABS50" t="n">
        <v>5.4965</v>
      </c>
      <c r="ABT50" t="n">
        <v>5.49844</v>
      </c>
      <c r="ABU50" t="n">
        <v>5.5042</v>
      </c>
      <c r="ABV50" t="n">
        <v>5.51346</v>
      </c>
      <c r="ABW50" t="n">
        <v>5.52079</v>
      </c>
      <c r="ABX50" t="n">
        <v>5.53123</v>
      </c>
      <c r="ABY50" t="n">
        <v>5.54074</v>
      </c>
      <c r="ABZ50" t="n">
        <v>5.55161</v>
      </c>
      <c r="ACA50" t="n">
        <v>5.55578</v>
      </c>
      <c r="ACB50" t="n">
        <v>5.56303</v>
      </c>
      <c r="ACC50" t="n">
        <v>5.57315</v>
      </c>
      <c r="ACD50" t="n">
        <v>5.58454</v>
      </c>
      <c r="ACE50" t="n">
        <v>5.59664</v>
      </c>
      <c r="ACF50" t="n">
        <v>5.61756</v>
      </c>
      <c r="ACG50" t="n">
        <v>5.62952</v>
      </c>
      <c r="ACH50" t="n">
        <v>5.63225</v>
      </c>
      <c r="ACI50" t="n">
        <v>5.63477</v>
      </c>
      <c r="ACJ50" t="n">
        <v>5.63719</v>
      </c>
      <c r="ACK50" t="n">
        <v>5.65839</v>
      </c>
      <c r="ACL50" t="n">
        <v>5.67366</v>
      </c>
      <c r="ACM50" t="n">
        <v>5.68496</v>
      </c>
      <c r="ACN50" t="n">
        <v>5.69475</v>
      </c>
      <c r="ACO50" t="n">
        <v>5.70577</v>
      </c>
      <c r="ACP50" t="n">
        <v>5.72447</v>
      </c>
      <c r="ACQ50" t="n">
        <v>5.73439</v>
      </c>
      <c r="ACR50" t="n">
        <v>5.74074</v>
      </c>
      <c r="ACS50" t="n">
        <v>5.75321</v>
      </c>
      <c r="ACT50" t="n">
        <v>5.77925</v>
      </c>
      <c r="ACU50" t="n">
        <v>5.79905</v>
      </c>
      <c r="ACV50" t="n">
        <v>5.81971</v>
      </c>
      <c r="ACW50" t="n">
        <v>5.83011</v>
      </c>
      <c r="ACX50" t="n">
        <v>5.84914</v>
      </c>
      <c r="ACY50" t="n">
        <v>5.86335</v>
      </c>
      <c r="ACZ50" t="n">
        <v>5.87812</v>
      </c>
      <c r="ADA50" t="n">
        <v>5.88914</v>
      </c>
      <c r="ADB50" t="n">
        <v>5.90859</v>
      </c>
      <c r="ADC50" t="n">
        <v>5.92987</v>
      </c>
      <c r="ADD50" t="n">
        <v>5.93946</v>
      </c>
      <c r="ADE50" t="n">
        <v>5.95535</v>
      </c>
      <c r="ADF50" t="n">
        <v>5.96314</v>
      </c>
      <c r="ADG50" t="n">
        <v>5.97821</v>
      </c>
      <c r="ADH50" t="n">
        <v>5.99116</v>
      </c>
      <c r="ADI50" t="n">
        <v>5.99958</v>
      </c>
      <c r="ADJ50" t="n">
        <v>6.0144</v>
      </c>
      <c r="ADK50" t="n">
        <v>6.01835</v>
      </c>
      <c r="ADL50" t="n">
        <v>6.03367</v>
      </c>
      <c r="ADM50" t="n">
        <v>6.0494</v>
      </c>
      <c r="ADN50" t="n">
        <v>6.06589</v>
      </c>
      <c r="ADO50" t="n">
        <v>6.08584</v>
      </c>
      <c r="ADP50" t="n">
        <v>6.10321</v>
      </c>
      <c r="ADQ50" t="n">
        <v>6.11188</v>
      </c>
      <c r="ADR50" t="n">
        <v>6.12512</v>
      </c>
      <c r="ADS50" t="n">
        <v>6.13518</v>
      </c>
      <c r="ADT50" t="n">
        <v>6.15041</v>
      </c>
      <c r="ADU50" t="n">
        <v>6.16522</v>
      </c>
      <c r="ADV50" t="n">
        <v>6.18673</v>
      </c>
      <c r="ADW50" t="n">
        <v>6.19959</v>
      </c>
      <c r="ADX50" t="n">
        <v>6.21117</v>
      </c>
      <c r="ADY50" t="n">
        <v>6.22755</v>
      </c>
      <c r="ADZ50" t="n">
        <v>6.23615</v>
      </c>
      <c r="AEA50" t="n">
        <v>6.25731</v>
      </c>
      <c r="AEB50" t="n">
        <v>6.2716</v>
      </c>
      <c r="AEC50" t="n">
        <v>6.29256</v>
      </c>
      <c r="AED50" t="n">
        <v>6.30241</v>
      </c>
      <c r="AEE50" t="n">
        <v>6.32462</v>
      </c>
      <c r="AEF50" t="n">
        <v>6.33718</v>
      </c>
      <c r="AEG50" t="n">
        <v>6.35911</v>
      </c>
      <c r="AEH50" t="n">
        <v>6.37762</v>
      </c>
      <c r="AEI50" t="n">
        <v>6.39273</v>
      </c>
      <c r="AEJ50" t="n">
        <v>6.41551</v>
      </c>
      <c r="AEK50" t="n">
        <v>6.43013</v>
      </c>
      <c r="AEL50" t="n">
        <v>6.44194</v>
      </c>
      <c r="AEM50" t="n">
        <v>6.47172</v>
      </c>
      <c r="AEN50" t="n">
        <v>6.50356</v>
      </c>
      <c r="AEO50" t="n">
        <v>6.51707</v>
      </c>
      <c r="AEP50" t="n">
        <v>6.52068</v>
      </c>
      <c r="AEQ50" t="n">
        <v>6.5476</v>
      </c>
      <c r="AER50" t="n">
        <v>6.561</v>
      </c>
      <c r="AES50" t="n">
        <v>6.57554</v>
      </c>
      <c r="AET50" t="n">
        <v>6.58794</v>
      </c>
      <c r="AEU50" t="n">
        <v>6.59583</v>
      </c>
      <c r="AEV50" t="n">
        <v>6.60641</v>
      </c>
      <c r="AEW50" t="n">
        <v>6.61618</v>
      </c>
      <c r="AEX50" t="n">
        <v>6.63003</v>
      </c>
      <c r="AEY50" t="n">
        <v>6.65443</v>
      </c>
      <c r="AEZ50" t="n">
        <v>6.66327</v>
      </c>
      <c r="AFA50" t="n">
        <v>6.6906</v>
      </c>
      <c r="AFB50" t="n">
        <v>6.70634</v>
      </c>
      <c r="AFC50" t="n">
        <v>6.71656</v>
      </c>
      <c r="AFD50" t="n">
        <v>6.73423</v>
      </c>
      <c r="AFE50" t="n">
        <v>6.74911</v>
      </c>
      <c r="AFF50" t="n">
        <v>6.75634</v>
      </c>
      <c r="AFG50" t="n">
        <v>6.76491</v>
      </c>
      <c r="AFH50" t="n">
        <v>6.78314</v>
      </c>
      <c r="AFI50" t="n">
        <v>6.79736</v>
      </c>
      <c r="AFJ50" t="n">
        <v>6.82313</v>
      </c>
      <c r="AFK50" t="n">
        <v>6.84724</v>
      </c>
      <c r="AFL50" t="n">
        <v>6.86127</v>
      </c>
      <c r="AFM50" t="n">
        <v>6.87338</v>
      </c>
      <c r="AFN50" t="n">
        <v>6.89768</v>
      </c>
      <c r="AFO50" t="n">
        <v>6.91757</v>
      </c>
      <c r="AFP50" t="n">
        <v>6.95429</v>
      </c>
      <c r="AFQ50" t="n">
        <v>6.95867</v>
      </c>
      <c r="AFR50" t="n">
        <v>6.969</v>
      </c>
      <c r="AFS50" t="n">
        <v>6.97945</v>
      </c>
      <c r="AFT50" t="n">
        <v>6.994</v>
      </c>
      <c r="AFU50" t="n">
        <v>7.01216</v>
      </c>
      <c r="AFV50" t="n">
        <v>7.02129</v>
      </c>
      <c r="AFW50" t="n">
        <v>7.04338</v>
      </c>
      <c r="AFX50" t="n">
        <v>7.07946</v>
      </c>
      <c r="AFY50" t="n">
        <v>7.10005</v>
      </c>
      <c r="AFZ50" t="n">
        <v>7.13348</v>
      </c>
      <c r="AGA50" t="n">
        <v>7.15173</v>
      </c>
      <c r="AGB50" t="n">
        <v>7.17511</v>
      </c>
      <c r="AGC50" t="n">
        <v>7.19161</v>
      </c>
      <c r="AGD50" t="n">
        <v>7.20852</v>
      </c>
      <c r="AGE50" t="n">
        <v>7.23283</v>
      </c>
      <c r="AGF50" t="n">
        <v>7.23892</v>
      </c>
      <c r="AGG50" t="n">
        <v>7.25204</v>
      </c>
      <c r="AGH50" t="n">
        <v>7.2863</v>
      </c>
      <c r="AGI50" t="n">
        <v>7.31998</v>
      </c>
      <c r="AGJ50" t="n">
        <v>7.34538</v>
      </c>
      <c r="AGK50" t="n">
        <v>7.36592</v>
      </c>
      <c r="AGL50" t="n">
        <v>7.3825</v>
      </c>
      <c r="AGM50" t="n">
        <v>7.39178</v>
      </c>
      <c r="AGN50" t="n">
        <v>7.40724</v>
      </c>
      <c r="AGO50" t="n">
        <v>7.41508</v>
      </c>
      <c r="AGP50" t="n">
        <v>7.4422</v>
      </c>
      <c r="AGQ50" t="n">
        <v>7.47074</v>
      </c>
      <c r="AGR50" t="n">
        <v>7.48993</v>
      </c>
      <c r="AGS50" t="n">
        <v>7.50625</v>
      </c>
      <c r="AGT50" t="n">
        <v>7.53655</v>
      </c>
      <c r="AGU50" t="n">
        <v>7.5592</v>
      </c>
      <c r="AGV50" t="n">
        <v>7.59814</v>
      </c>
      <c r="AGW50" t="n">
        <v>7.63745</v>
      </c>
      <c r="AGX50" t="n">
        <v>7.66712</v>
      </c>
      <c r="AGY50" t="n">
        <v>7.70071</v>
      </c>
      <c r="AGZ50" t="n">
        <v>7.71722</v>
      </c>
      <c r="AHA50" t="n">
        <v>7.72357</v>
      </c>
      <c r="AHB50" t="n">
        <v>7.75287</v>
      </c>
      <c r="AHC50" t="n">
        <v>7.79433</v>
      </c>
      <c r="AHD50" t="n">
        <v>7.81514</v>
      </c>
      <c r="AHE50" t="n">
        <v>7.88087</v>
      </c>
      <c r="AHF50" t="n">
        <v>7.90875</v>
      </c>
      <c r="AHG50" t="n">
        <v>7.93591</v>
      </c>
      <c r="AHH50" t="n">
        <v>7.95744</v>
      </c>
      <c r="AHI50" t="n">
        <v>8.00332</v>
      </c>
      <c r="AHJ50" t="n">
        <v>8.041930000000001</v>
      </c>
      <c r="AHK50" t="n">
        <v>8.08694</v>
      </c>
      <c r="AHL50" t="n">
        <v>8.11764</v>
      </c>
      <c r="AHM50" t="n">
        <v>8.137969999999999</v>
      </c>
      <c r="AHN50" t="n">
        <v>8.161949999999999</v>
      </c>
      <c r="AHO50" t="n">
        <v>8.18594</v>
      </c>
      <c r="AHP50" t="n">
        <v>8.22603</v>
      </c>
      <c r="AHQ50" t="n">
        <v>8.267139999999999</v>
      </c>
      <c r="AHR50" t="n">
        <v>8.30217</v>
      </c>
      <c r="AHS50" t="n">
        <v>8.31907</v>
      </c>
      <c r="AHT50" t="n">
        <v>8.38246</v>
      </c>
      <c r="AHU50" t="n">
        <v>8.42779</v>
      </c>
      <c r="AHV50" t="n">
        <v>8.46467</v>
      </c>
      <c r="AHW50" t="n">
        <v>8.511419999999999</v>
      </c>
      <c r="AHX50" t="n">
        <v>8.537789999999999</v>
      </c>
      <c r="AHY50" t="n">
        <v>8.572900000000001</v>
      </c>
      <c r="AHZ50" t="n">
        <v>8.61022</v>
      </c>
      <c r="AIA50" t="n">
        <v>8.63832</v>
      </c>
      <c r="AIB50" t="n">
        <v>8.677680000000001</v>
      </c>
      <c r="AIC50" t="n">
        <v>8.69332</v>
      </c>
      <c r="AID50" t="n">
        <v>8.723879999999999</v>
      </c>
      <c r="AIE50" t="n">
        <v>8.781029999999999</v>
      </c>
      <c r="AIF50" t="n">
        <v>8.80195</v>
      </c>
      <c r="AIG50" t="n">
        <v>8.82245</v>
      </c>
      <c r="AIH50" t="n">
        <v>8.85163</v>
      </c>
      <c r="AII50" t="n">
        <v>8.88696</v>
      </c>
      <c r="AIJ50" t="n">
        <v>8.92778</v>
      </c>
      <c r="AIK50" t="n">
        <v>8.953939999999999</v>
      </c>
      <c r="AIL50" t="n">
        <v>8.984400000000001</v>
      </c>
      <c r="AIM50" t="n">
        <v>8.99194</v>
      </c>
      <c r="AIN50" t="n">
        <v>9.009029999999999</v>
      </c>
      <c r="AIO50" t="n">
        <v>9.035920000000001</v>
      </c>
      <c r="AIP50" t="n">
        <v>9.062419999999999</v>
      </c>
      <c r="AIQ50" t="n">
        <v>9.1143</v>
      </c>
      <c r="AIR50" t="n">
        <v>9.14518</v>
      </c>
      <c r="AIS50" t="n">
        <v>9.216279999999999</v>
      </c>
      <c r="AIT50" t="n">
        <v>9.27774</v>
      </c>
      <c r="AIU50" t="n">
        <v>9.318199999999999</v>
      </c>
      <c r="AIV50" t="n">
        <v>9.34618</v>
      </c>
      <c r="AIW50" t="n">
        <v>9.362120000000001</v>
      </c>
      <c r="AIX50" t="n">
        <v>9.40973</v>
      </c>
      <c r="AIY50" t="n">
        <v>9.457929999999999</v>
      </c>
      <c r="AIZ50" t="n">
        <v>9.489560000000001</v>
      </c>
      <c r="AJA50" t="n">
        <v>9.5169</v>
      </c>
      <c r="AJB50" t="n">
        <v>9.557600000000001</v>
      </c>
      <c r="AJC50" t="n">
        <v>9.619149999999999</v>
      </c>
      <c r="AJD50" t="n">
        <v>9.6549</v>
      </c>
      <c r="AJE50" t="n">
        <v>9.722770000000001</v>
      </c>
      <c r="AJF50" t="n">
        <v>9.78007</v>
      </c>
      <c r="AJG50" t="n">
        <v>9.838520000000001</v>
      </c>
      <c r="AJH50" t="n">
        <v>9.856809999999999</v>
      </c>
      <c r="AJI50" t="n">
        <v>9.910589999999999</v>
      </c>
      <c r="AJJ50" t="n">
        <v>9.98767</v>
      </c>
      <c r="AJK50" t="n">
        <v>10.03892</v>
      </c>
      <c r="AJL50" t="n">
        <v>10.09621</v>
      </c>
      <c r="AJM50" t="n">
        <v>10.13136</v>
      </c>
      <c r="AJN50" t="n">
        <v>10.15309</v>
      </c>
      <c r="AJO50" t="n">
        <v>10.19584</v>
      </c>
      <c r="AJP50" t="n">
        <v>10.2306</v>
      </c>
      <c r="AJQ50" t="n">
        <v>10.31936</v>
      </c>
      <c r="AJR50" t="n">
        <v>10.38575</v>
      </c>
      <c r="AJS50" t="n">
        <v>10.45903</v>
      </c>
      <c r="AJT50" t="n">
        <v>10.53052</v>
      </c>
      <c r="AJU50" t="n">
        <v>10.67293</v>
      </c>
      <c r="AJV50" t="n">
        <v>10.73976</v>
      </c>
      <c r="AJW50" t="n">
        <v>10.80193</v>
      </c>
      <c r="AJX50" t="n">
        <v>10.85878</v>
      </c>
      <c r="AJY50" t="n">
        <v>10.91181</v>
      </c>
      <c r="AJZ50" t="n">
        <v>10.95479</v>
      </c>
      <c r="AKA50" t="n">
        <v>11.05725</v>
      </c>
      <c r="AKB50" t="n">
        <v>11.17225</v>
      </c>
      <c r="AKC50" t="n">
        <v>11.27049</v>
      </c>
      <c r="AKD50" t="n">
        <v>11.34435</v>
      </c>
      <c r="AKE50" t="n">
        <v>11.41591</v>
      </c>
      <c r="AKF50" t="n">
        <v>11.49006</v>
      </c>
      <c r="AKG50" t="n">
        <v>11.60526</v>
      </c>
      <c r="AKH50" t="n">
        <v>11.76148</v>
      </c>
      <c r="AKI50" t="n">
        <v>11.90032</v>
      </c>
      <c r="AKJ50" t="n">
        <v>12.02285</v>
      </c>
      <c r="AKK50" t="n">
        <v>12.1809</v>
      </c>
      <c r="AKL50" t="n">
        <v>12.30729</v>
      </c>
      <c r="AKM50" t="n">
        <v>12.4054</v>
      </c>
      <c r="AKN50" t="n">
        <v>12.47251</v>
      </c>
      <c r="AKO50" t="n">
        <v>12.63687</v>
      </c>
      <c r="AKP50" t="n">
        <v>12.75413</v>
      </c>
      <c r="AKQ50" t="n">
        <v>12.84359</v>
      </c>
      <c r="AKR50" t="n">
        <v>12.94056</v>
      </c>
      <c r="AKS50" t="n">
        <v>13.16475</v>
      </c>
      <c r="AKT50" t="n">
        <v>13.31539</v>
      </c>
      <c r="AKU50" t="n">
        <v>13.49565</v>
      </c>
      <c r="AKV50" t="n">
        <v>13.779</v>
      </c>
      <c r="AKW50" t="n">
        <v>14.17862</v>
      </c>
      <c r="AKX50" t="n">
        <v>14.608</v>
      </c>
      <c r="AKY50" t="n">
        <v>14.98791</v>
      </c>
      <c r="AKZ50" t="n">
        <v>15.28497</v>
      </c>
      <c r="ALA50" t="n">
        <v>15.62094</v>
      </c>
      <c r="ALB50" t="n">
        <v>15.88554</v>
      </c>
      <c r="ALC50" t="n">
        <v>16.21259</v>
      </c>
      <c r="ALD50" t="n">
        <v>16.75926</v>
      </c>
      <c r="ALE50" t="n">
        <v>17.57299</v>
      </c>
      <c r="ALF50" t="n">
        <v>18.07592</v>
      </c>
      <c r="ALG50" t="n">
        <v>18.68148</v>
      </c>
      <c r="ALH50" t="n">
        <v>19.17051</v>
      </c>
      <c r="ALI50" t="n">
        <v>19.76089</v>
      </c>
      <c r="ALJ50" t="n">
        <v>20.47486</v>
      </c>
      <c r="ALK50" t="n">
        <v>21.05931</v>
      </c>
      <c r="ALL50" t="n">
        <v>23.20665</v>
      </c>
      <c r="ALM50" t="n">
        <v>24.81361</v>
      </c>
      <c r="ALN50" t="n">
        <v>27.09867</v>
      </c>
      <c r="ALO50" t="n">
        <v>35.12882</v>
      </c>
    </row>
    <row r="51">
      <c r="A51" t="inlineStr">
        <is>
          <t>Liberia</t>
        </is>
      </c>
      <c r="B51" t="inlineStr">
        <is>
          <t>LBR</t>
        </is>
      </c>
      <c r="C51" s="13">
        <f>AVERAGE(SI51,SJ51)</f>
        <v/>
      </c>
      <c r="D51" t="n">
        <v>0.6357</v>
      </c>
      <c r="E51" t="n">
        <v>0.78004</v>
      </c>
      <c r="F51" t="n">
        <v>0.82982</v>
      </c>
      <c r="G51" t="n">
        <v>0.8624000000000001</v>
      </c>
      <c r="H51" t="n">
        <v>0.88359</v>
      </c>
      <c r="I51" t="n">
        <v>0.90699</v>
      </c>
      <c r="J51" t="n">
        <v>0.93072</v>
      </c>
      <c r="K51" t="n">
        <v>0.97509</v>
      </c>
      <c r="L51" t="n">
        <v>1.00615</v>
      </c>
      <c r="M51" t="n">
        <v>1.02238</v>
      </c>
      <c r="N51" t="n">
        <v>1.03302</v>
      </c>
      <c r="O51" t="n">
        <v>1.05552</v>
      </c>
      <c r="P51" t="n">
        <v>1.07714</v>
      </c>
      <c r="Q51" t="n">
        <v>1.09629</v>
      </c>
      <c r="R51" t="n">
        <v>1.12144</v>
      </c>
      <c r="S51" t="n">
        <v>1.13029</v>
      </c>
      <c r="T51" t="n">
        <v>1.15265</v>
      </c>
      <c r="U51" t="n">
        <v>1.16753</v>
      </c>
      <c r="V51" t="n">
        <v>1.18699</v>
      </c>
      <c r="W51" t="n">
        <v>1.21021</v>
      </c>
      <c r="X51" t="n">
        <v>1.21709</v>
      </c>
      <c r="Y51" t="n">
        <v>1.22912</v>
      </c>
      <c r="Z51" t="n">
        <v>1.24495</v>
      </c>
      <c r="AA51" t="n">
        <v>1.24724</v>
      </c>
      <c r="AB51" t="n">
        <v>1.25338</v>
      </c>
      <c r="AC51" t="n">
        <v>1.26078</v>
      </c>
      <c r="AD51" t="n">
        <v>1.27</v>
      </c>
      <c r="AE51" t="n">
        <v>1.2921</v>
      </c>
      <c r="AF51" t="n">
        <v>1.29599</v>
      </c>
      <c r="AG51" t="n">
        <v>1.30726</v>
      </c>
      <c r="AH51" t="n">
        <v>1.31684</v>
      </c>
      <c r="AI51" t="n">
        <v>1.31821</v>
      </c>
      <c r="AJ51" t="n">
        <v>1.3316</v>
      </c>
      <c r="AK51" t="n">
        <v>1.34777</v>
      </c>
      <c r="AL51" t="n">
        <v>1.36211</v>
      </c>
      <c r="AM51" t="n">
        <v>1.37639</v>
      </c>
      <c r="AN51" t="n">
        <v>1.38389</v>
      </c>
      <c r="AO51" t="n">
        <v>1.39255</v>
      </c>
      <c r="AP51" t="n">
        <v>1.39706</v>
      </c>
      <c r="AQ51" t="n">
        <v>1.40709</v>
      </c>
      <c r="AR51" t="n">
        <v>1.41364</v>
      </c>
      <c r="AS51" t="n">
        <v>1.42919</v>
      </c>
      <c r="AT51" t="n">
        <v>1.43532</v>
      </c>
      <c r="AU51" t="n">
        <v>1.44283</v>
      </c>
      <c r="AV51" t="n">
        <v>1.44962</v>
      </c>
      <c r="AW51" t="n">
        <v>1.46465</v>
      </c>
      <c r="AX51" t="n">
        <v>1.4785</v>
      </c>
      <c r="AY51" t="n">
        <v>1.4829</v>
      </c>
      <c r="AZ51" t="n">
        <v>1.48599</v>
      </c>
      <c r="BA51" t="n">
        <v>1.4895</v>
      </c>
      <c r="BB51" t="n">
        <v>1.4991</v>
      </c>
      <c r="BC51" t="n">
        <v>1.50498</v>
      </c>
      <c r="BD51" t="n">
        <v>1.51356</v>
      </c>
      <c r="BE51" t="n">
        <v>1.52203</v>
      </c>
      <c r="BF51" t="n">
        <v>1.53001</v>
      </c>
      <c r="BG51" t="n">
        <v>1.53347</v>
      </c>
      <c r="BH51" t="n">
        <v>1.53703</v>
      </c>
      <c r="BI51" t="n">
        <v>1.54461</v>
      </c>
      <c r="BJ51" t="n">
        <v>1.55035</v>
      </c>
      <c r="BK51" t="n">
        <v>1.56346</v>
      </c>
      <c r="BL51" t="n">
        <v>1.57409</v>
      </c>
      <c r="BM51" t="n">
        <v>1.58546</v>
      </c>
      <c r="BN51" t="n">
        <v>1.59333</v>
      </c>
      <c r="BO51" t="n">
        <v>1.60302</v>
      </c>
      <c r="BP51" t="n">
        <v>1.61459</v>
      </c>
      <c r="BQ51" t="n">
        <v>1.62535</v>
      </c>
      <c r="BR51" t="n">
        <v>1.6318</v>
      </c>
      <c r="BS51" t="n">
        <v>1.63819</v>
      </c>
      <c r="BT51" t="n">
        <v>1.64486</v>
      </c>
      <c r="BU51" t="n">
        <v>1.64663</v>
      </c>
      <c r="BV51" t="n">
        <v>1.65249</v>
      </c>
      <c r="BW51" t="n">
        <v>1.65961</v>
      </c>
      <c r="BX51" t="n">
        <v>1.66815</v>
      </c>
      <c r="BY51" t="n">
        <v>1.67519</v>
      </c>
      <c r="BZ51" t="n">
        <v>1.68045</v>
      </c>
      <c r="CA51" t="n">
        <v>1.68914</v>
      </c>
      <c r="CB51" t="n">
        <v>1.69601</v>
      </c>
      <c r="CC51" t="n">
        <v>1.70129</v>
      </c>
      <c r="CD51" t="n">
        <v>1.71521</v>
      </c>
      <c r="CE51" t="n">
        <v>1.72714</v>
      </c>
      <c r="CF51" t="n">
        <v>1.73569</v>
      </c>
      <c r="CG51" t="n">
        <v>1.73982</v>
      </c>
      <c r="CH51" t="n">
        <v>1.74281</v>
      </c>
      <c r="CI51" t="n">
        <v>1.74998</v>
      </c>
      <c r="CJ51" t="n">
        <v>1.76009</v>
      </c>
      <c r="CK51" t="n">
        <v>1.76557</v>
      </c>
      <c r="CL51" t="n">
        <v>1.76892</v>
      </c>
      <c r="CM51" t="n">
        <v>1.77285</v>
      </c>
      <c r="CN51" t="n">
        <v>1.77677</v>
      </c>
      <c r="CO51" t="n">
        <v>1.77964</v>
      </c>
      <c r="CP51" t="n">
        <v>1.78641</v>
      </c>
      <c r="CQ51" t="n">
        <v>1.79334</v>
      </c>
      <c r="CR51" t="n">
        <v>1.79997</v>
      </c>
      <c r="CS51" t="n">
        <v>1.80949</v>
      </c>
      <c r="CT51" t="n">
        <v>1.81323</v>
      </c>
      <c r="CU51" t="n">
        <v>1.81735</v>
      </c>
      <c r="CV51" t="n">
        <v>1.82235</v>
      </c>
      <c r="CW51" t="n">
        <v>1.82483</v>
      </c>
      <c r="CX51" t="n">
        <v>1.83105</v>
      </c>
      <c r="CY51" t="n">
        <v>1.83468</v>
      </c>
      <c r="CZ51" t="n">
        <v>1.84024</v>
      </c>
      <c r="DA51" t="n">
        <v>1.84627</v>
      </c>
      <c r="DB51" t="n">
        <v>1.85176</v>
      </c>
      <c r="DC51" t="n">
        <v>1.85732</v>
      </c>
      <c r="DD51" t="n">
        <v>1.86509</v>
      </c>
      <c r="DE51" t="n">
        <v>1.87348</v>
      </c>
      <c r="DF51" t="n">
        <v>1.88041</v>
      </c>
      <c r="DG51" t="n">
        <v>1.88606</v>
      </c>
      <c r="DH51" t="n">
        <v>1.88937</v>
      </c>
      <c r="DI51" t="n">
        <v>1.89356</v>
      </c>
      <c r="DJ51" t="n">
        <v>1.90329</v>
      </c>
      <c r="DK51" t="n">
        <v>1.91492</v>
      </c>
      <c r="DL51" t="n">
        <v>1.92165</v>
      </c>
      <c r="DM51" t="n">
        <v>1.92525</v>
      </c>
      <c r="DN51" t="n">
        <v>1.92995</v>
      </c>
      <c r="DO51" t="n">
        <v>1.93302</v>
      </c>
      <c r="DP51" t="n">
        <v>1.93836</v>
      </c>
      <c r="DQ51" t="n">
        <v>1.94544</v>
      </c>
      <c r="DR51" t="n">
        <v>1.95249</v>
      </c>
      <c r="DS51" t="n">
        <v>1.9577</v>
      </c>
      <c r="DT51" t="n">
        <v>1.96193</v>
      </c>
      <c r="DU51" t="n">
        <v>1.96524</v>
      </c>
      <c r="DV51" t="n">
        <v>1.96834</v>
      </c>
      <c r="DW51" t="n">
        <v>1.97013</v>
      </c>
      <c r="DX51" t="n">
        <v>1.97487</v>
      </c>
      <c r="DY51" t="n">
        <v>1.98157</v>
      </c>
      <c r="DZ51" t="n">
        <v>1.98832</v>
      </c>
      <c r="EA51" t="n">
        <v>1.99541</v>
      </c>
      <c r="EB51" t="n">
        <v>1.99894</v>
      </c>
      <c r="EC51" t="n">
        <v>2.004</v>
      </c>
      <c r="ED51" t="n">
        <v>2.00481</v>
      </c>
      <c r="EE51" t="n">
        <v>2.00714</v>
      </c>
      <c r="EF51" t="n">
        <v>2.0094</v>
      </c>
      <c r="EG51" t="n">
        <v>2.0124</v>
      </c>
      <c r="EH51" t="n">
        <v>2.01815</v>
      </c>
      <c r="EI51" t="n">
        <v>2.02267</v>
      </c>
      <c r="EJ51" t="n">
        <v>2.02754</v>
      </c>
      <c r="EK51" t="n">
        <v>2.03108</v>
      </c>
      <c r="EL51" t="n">
        <v>2.03699</v>
      </c>
      <c r="EM51" t="n">
        <v>2.0406</v>
      </c>
      <c r="EN51" t="n">
        <v>2.04831</v>
      </c>
      <c r="EO51" t="n">
        <v>2.05158</v>
      </c>
      <c r="EP51" t="n">
        <v>2.05744</v>
      </c>
      <c r="EQ51" t="n">
        <v>2.06663</v>
      </c>
      <c r="ER51" t="n">
        <v>2.07697</v>
      </c>
      <c r="ES51" t="n">
        <v>2.08408</v>
      </c>
      <c r="ET51" t="n">
        <v>2.09048</v>
      </c>
      <c r="EU51" t="n">
        <v>2.09517</v>
      </c>
      <c r="EV51" t="n">
        <v>2.09861</v>
      </c>
      <c r="EW51" t="n">
        <v>2.10903</v>
      </c>
      <c r="EX51" t="n">
        <v>2.11683</v>
      </c>
      <c r="EY51" t="n">
        <v>2.12448</v>
      </c>
      <c r="EZ51" t="n">
        <v>2.1303</v>
      </c>
      <c r="FA51" t="n">
        <v>2.13437</v>
      </c>
      <c r="FB51" t="n">
        <v>2.14061</v>
      </c>
      <c r="FC51" t="n">
        <v>2.1443</v>
      </c>
      <c r="FD51" t="n">
        <v>2.147</v>
      </c>
      <c r="FE51" t="n">
        <v>2.1516</v>
      </c>
      <c r="FF51" t="n">
        <v>2.15292</v>
      </c>
      <c r="FG51" t="n">
        <v>2.15711</v>
      </c>
      <c r="FH51" t="n">
        <v>2.16104</v>
      </c>
      <c r="FI51" t="n">
        <v>2.16547</v>
      </c>
      <c r="FJ51" t="n">
        <v>2.16992</v>
      </c>
      <c r="FK51" t="n">
        <v>2.17637</v>
      </c>
      <c r="FL51" t="n">
        <v>2.18348</v>
      </c>
      <c r="FM51" t="n">
        <v>2.19062</v>
      </c>
      <c r="FN51" t="n">
        <v>2.19228</v>
      </c>
      <c r="FO51" t="n">
        <v>2.19489</v>
      </c>
      <c r="FP51" t="n">
        <v>2.19935</v>
      </c>
      <c r="FQ51" t="n">
        <v>2.2041</v>
      </c>
      <c r="FR51" t="n">
        <v>2.21049</v>
      </c>
      <c r="FS51" t="n">
        <v>2.21391</v>
      </c>
      <c r="FT51" t="n">
        <v>2.22024</v>
      </c>
      <c r="FU51" t="n">
        <v>2.22732</v>
      </c>
      <c r="FV51" t="n">
        <v>2.22938</v>
      </c>
      <c r="FW51" t="n">
        <v>2.23249</v>
      </c>
      <c r="FX51" t="n">
        <v>2.23579</v>
      </c>
      <c r="FY51" t="n">
        <v>2.24219</v>
      </c>
      <c r="FZ51" t="n">
        <v>2.24829</v>
      </c>
      <c r="GA51" t="n">
        <v>2.25573</v>
      </c>
      <c r="GB51" t="n">
        <v>2.25945</v>
      </c>
      <c r="GC51" t="n">
        <v>2.2611</v>
      </c>
      <c r="GD51" t="n">
        <v>2.26378</v>
      </c>
      <c r="GE51" t="n">
        <v>2.27043</v>
      </c>
      <c r="GF51" t="n">
        <v>2.27778</v>
      </c>
      <c r="GG51" t="n">
        <v>2.28164</v>
      </c>
      <c r="GH51" t="n">
        <v>2.28675</v>
      </c>
      <c r="GI51" t="n">
        <v>2.29212</v>
      </c>
      <c r="GJ51" t="n">
        <v>2.2969</v>
      </c>
      <c r="GK51" t="n">
        <v>2.30214</v>
      </c>
      <c r="GL51" t="n">
        <v>2.30691</v>
      </c>
      <c r="GM51" t="n">
        <v>2.31446</v>
      </c>
      <c r="GN51" t="n">
        <v>2.3198</v>
      </c>
      <c r="GO51" t="n">
        <v>2.3242</v>
      </c>
      <c r="GP51" t="n">
        <v>2.32504</v>
      </c>
      <c r="GQ51" t="n">
        <v>2.32727</v>
      </c>
      <c r="GR51" t="n">
        <v>2.33225</v>
      </c>
      <c r="GS51" t="n">
        <v>2.33588</v>
      </c>
      <c r="GT51" t="n">
        <v>2.34132</v>
      </c>
      <c r="GU51" t="n">
        <v>2.34761</v>
      </c>
      <c r="GV51" t="n">
        <v>2.35338</v>
      </c>
      <c r="GW51" t="n">
        <v>2.35713</v>
      </c>
      <c r="GX51" t="n">
        <v>2.35931</v>
      </c>
      <c r="GY51" t="n">
        <v>2.36444</v>
      </c>
      <c r="GZ51" t="n">
        <v>2.37671</v>
      </c>
      <c r="HA51" t="n">
        <v>2.38342</v>
      </c>
      <c r="HB51" t="n">
        <v>2.38965</v>
      </c>
      <c r="HC51" t="n">
        <v>2.39522</v>
      </c>
      <c r="HD51" t="n">
        <v>2.40177</v>
      </c>
      <c r="HE51" t="n">
        <v>2.4075</v>
      </c>
      <c r="HF51" t="n">
        <v>2.41218</v>
      </c>
      <c r="HG51" t="n">
        <v>2.4169</v>
      </c>
      <c r="HH51" t="n">
        <v>2.42331</v>
      </c>
      <c r="HI51" t="n">
        <v>2.42858</v>
      </c>
      <c r="HJ51" t="n">
        <v>2.43879</v>
      </c>
      <c r="HK51" t="n">
        <v>2.44477</v>
      </c>
      <c r="HL51" t="n">
        <v>2.45553</v>
      </c>
      <c r="HM51" t="n">
        <v>2.45865</v>
      </c>
      <c r="HN51" t="n">
        <v>2.46382</v>
      </c>
      <c r="HO51" t="n">
        <v>2.46915</v>
      </c>
      <c r="HP51" t="n">
        <v>2.47207</v>
      </c>
      <c r="HQ51" t="n">
        <v>2.47605</v>
      </c>
      <c r="HR51" t="n">
        <v>2.48181</v>
      </c>
      <c r="HS51" t="n">
        <v>2.4855</v>
      </c>
      <c r="HT51" t="n">
        <v>2.49189</v>
      </c>
      <c r="HU51" t="n">
        <v>2.49873</v>
      </c>
      <c r="HV51" t="n">
        <v>2.50644</v>
      </c>
      <c r="HW51" t="n">
        <v>2.51011</v>
      </c>
      <c r="HX51" t="n">
        <v>2.51423</v>
      </c>
      <c r="HY51" t="n">
        <v>2.51672</v>
      </c>
      <c r="HZ51" t="n">
        <v>2.51743</v>
      </c>
      <c r="IA51" t="n">
        <v>2.51885</v>
      </c>
      <c r="IB51" t="n">
        <v>2.52414</v>
      </c>
      <c r="IC51" t="n">
        <v>2.52736</v>
      </c>
      <c r="ID51" t="n">
        <v>2.53172</v>
      </c>
      <c r="IE51" t="n">
        <v>2.53506</v>
      </c>
      <c r="IF51" t="n">
        <v>2.53853</v>
      </c>
      <c r="IG51" t="n">
        <v>2.54351</v>
      </c>
      <c r="IH51" t="n">
        <v>2.55513</v>
      </c>
      <c r="II51" t="n">
        <v>2.56079</v>
      </c>
      <c r="IJ51" t="n">
        <v>2.56505</v>
      </c>
      <c r="IK51" t="n">
        <v>2.57253</v>
      </c>
      <c r="IL51" t="n">
        <v>2.57938</v>
      </c>
      <c r="IM51" t="n">
        <v>2.5853</v>
      </c>
      <c r="IN51" t="n">
        <v>2.59431</v>
      </c>
      <c r="IO51" t="n">
        <v>2.60179</v>
      </c>
      <c r="IP51" t="n">
        <v>2.60661</v>
      </c>
      <c r="IQ51" t="n">
        <v>2.60942</v>
      </c>
      <c r="IR51" t="n">
        <v>2.61256</v>
      </c>
      <c r="IS51" t="n">
        <v>2.61529</v>
      </c>
      <c r="IT51" t="n">
        <v>2.61922</v>
      </c>
      <c r="IU51" t="n">
        <v>2.62244</v>
      </c>
      <c r="IV51" t="n">
        <v>2.62622</v>
      </c>
      <c r="IW51" t="n">
        <v>2.63209</v>
      </c>
      <c r="IX51" t="n">
        <v>2.63516</v>
      </c>
      <c r="IY51" t="n">
        <v>2.63831</v>
      </c>
      <c r="IZ51" t="n">
        <v>2.64572</v>
      </c>
      <c r="JA51" t="n">
        <v>2.64965</v>
      </c>
      <c r="JB51" t="n">
        <v>2.65365</v>
      </c>
      <c r="JC51" t="n">
        <v>2.65689</v>
      </c>
      <c r="JD51" t="n">
        <v>2.65907</v>
      </c>
      <c r="JE51" t="n">
        <v>2.66283</v>
      </c>
      <c r="JF51" t="n">
        <v>2.66668</v>
      </c>
      <c r="JG51" t="n">
        <v>2.67221</v>
      </c>
      <c r="JH51" t="n">
        <v>2.67511</v>
      </c>
      <c r="JI51" t="n">
        <v>2.67756</v>
      </c>
      <c r="JJ51" t="n">
        <v>2.67952</v>
      </c>
      <c r="JK51" t="n">
        <v>2.68342</v>
      </c>
      <c r="JL51" t="n">
        <v>2.68596</v>
      </c>
      <c r="JM51" t="n">
        <v>2.69002</v>
      </c>
      <c r="JN51" t="n">
        <v>2.69872</v>
      </c>
      <c r="JO51" t="n">
        <v>2.70291</v>
      </c>
      <c r="JP51" t="n">
        <v>2.70813</v>
      </c>
      <c r="JQ51" t="n">
        <v>2.7139</v>
      </c>
      <c r="JR51" t="n">
        <v>2.72183</v>
      </c>
      <c r="JS51" t="n">
        <v>2.72549</v>
      </c>
      <c r="JT51" t="n">
        <v>2.73074</v>
      </c>
      <c r="JU51" t="n">
        <v>2.73663</v>
      </c>
      <c r="JV51" t="n">
        <v>2.7425</v>
      </c>
      <c r="JW51" t="n">
        <v>2.74524</v>
      </c>
      <c r="JX51" t="n">
        <v>2.74849</v>
      </c>
      <c r="JY51" t="n">
        <v>2.75569</v>
      </c>
      <c r="JZ51" t="n">
        <v>2.76059</v>
      </c>
      <c r="KA51" t="n">
        <v>2.76903</v>
      </c>
      <c r="KB51" t="n">
        <v>2.77685</v>
      </c>
      <c r="KC51" t="n">
        <v>2.78045</v>
      </c>
      <c r="KD51" t="n">
        <v>2.7849</v>
      </c>
      <c r="KE51" t="n">
        <v>2.79042</v>
      </c>
      <c r="KF51" t="n">
        <v>2.79772</v>
      </c>
      <c r="KG51" t="n">
        <v>2.80292</v>
      </c>
      <c r="KH51" t="n">
        <v>2.8049</v>
      </c>
      <c r="KI51" t="n">
        <v>2.80771</v>
      </c>
      <c r="KJ51" t="n">
        <v>2.81178</v>
      </c>
      <c r="KK51" t="n">
        <v>2.81375</v>
      </c>
      <c r="KL51" t="n">
        <v>2.81667</v>
      </c>
      <c r="KM51" t="n">
        <v>2.82061</v>
      </c>
      <c r="KN51" t="n">
        <v>2.82543</v>
      </c>
      <c r="KO51" t="n">
        <v>2.82812</v>
      </c>
      <c r="KP51" t="n">
        <v>2.83276</v>
      </c>
      <c r="KQ51" t="n">
        <v>2.83995</v>
      </c>
      <c r="KR51" t="n">
        <v>2.8454</v>
      </c>
      <c r="KS51" t="n">
        <v>2.84966</v>
      </c>
      <c r="KT51" t="n">
        <v>2.85153</v>
      </c>
      <c r="KU51" t="n">
        <v>2.85153</v>
      </c>
      <c r="KV51" t="n">
        <v>2.85331</v>
      </c>
      <c r="KW51" t="n">
        <v>2.85937</v>
      </c>
      <c r="KX51" t="n">
        <v>2.8653</v>
      </c>
      <c r="KY51" t="n">
        <v>2.86984</v>
      </c>
      <c r="KZ51" t="n">
        <v>2.87634</v>
      </c>
      <c r="LA51" t="n">
        <v>2.88313</v>
      </c>
      <c r="LB51" t="n">
        <v>2.89355</v>
      </c>
      <c r="LC51" t="n">
        <v>2.90071</v>
      </c>
      <c r="LD51" t="n">
        <v>2.90476</v>
      </c>
      <c r="LE51" t="n">
        <v>2.90532</v>
      </c>
      <c r="LF51" t="n">
        <v>2.91612</v>
      </c>
      <c r="LG51" t="n">
        <v>2.92841</v>
      </c>
      <c r="LH51" t="n">
        <v>2.93298</v>
      </c>
      <c r="LI51" t="n">
        <v>2.93877</v>
      </c>
      <c r="LJ51" t="n">
        <v>2.94678</v>
      </c>
      <c r="LK51" t="n">
        <v>2.9515</v>
      </c>
      <c r="LL51" t="n">
        <v>2.95267</v>
      </c>
      <c r="LM51" t="n">
        <v>2.95637</v>
      </c>
      <c r="LN51" t="n">
        <v>2.96078</v>
      </c>
      <c r="LO51" t="n">
        <v>2.96798</v>
      </c>
      <c r="LP51" t="n">
        <v>2.97956</v>
      </c>
      <c r="LQ51" t="n">
        <v>2.98244</v>
      </c>
      <c r="LR51" t="n">
        <v>2.98828</v>
      </c>
      <c r="LS51" t="n">
        <v>2.99239</v>
      </c>
      <c r="LT51" t="n">
        <v>2.99941</v>
      </c>
      <c r="LU51" t="n">
        <v>3.00717</v>
      </c>
      <c r="LV51" t="n">
        <v>3.0187</v>
      </c>
      <c r="LW51" t="n">
        <v>3.02559</v>
      </c>
      <c r="LX51" t="n">
        <v>3.02901</v>
      </c>
      <c r="LY51" t="n">
        <v>3.03199</v>
      </c>
      <c r="LZ51" t="n">
        <v>3.03751</v>
      </c>
      <c r="MA51" t="n">
        <v>3.04369</v>
      </c>
      <c r="MB51" t="n">
        <v>3.04905</v>
      </c>
      <c r="MC51" t="n">
        <v>3.05349</v>
      </c>
      <c r="MD51" t="n">
        <v>3.06367</v>
      </c>
      <c r="ME51" t="n">
        <v>3.06766</v>
      </c>
      <c r="MF51" t="n">
        <v>3.06985</v>
      </c>
      <c r="MG51" t="n">
        <v>3.07274</v>
      </c>
      <c r="MH51" t="n">
        <v>3.0758</v>
      </c>
      <c r="MI51" t="n">
        <v>3.07884</v>
      </c>
      <c r="MJ51" t="n">
        <v>3.08492</v>
      </c>
      <c r="MK51" t="n">
        <v>3.09097</v>
      </c>
      <c r="ML51" t="n">
        <v>3.09435</v>
      </c>
      <c r="MM51" t="n">
        <v>3.09992</v>
      </c>
      <c r="MN51" t="n">
        <v>3.10444</v>
      </c>
      <c r="MO51" t="n">
        <v>3.10631</v>
      </c>
      <c r="MP51" t="n">
        <v>3.1075</v>
      </c>
      <c r="MQ51" t="n">
        <v>3.10804</v>
      </c>
      <c r="MR51" t="n">
        <v>3.11107</v>
      </c>
      <c r="MS51" t="n">
        <v>3.1206</v>
      </c>
      <c r="MT51" t="n">
        <v>3.13059</v>
      </c>
      <c r="MU51" t="n">
        <v>3.13854</v>
      </c>
      <c r="MV51" t="n">
        <v>3.1393</v>
      </c>
      <c r="MW51" t="n">
        <v>3.14285</v>
      </c>
      <c r="MX51" t="n">
        <v>3.14674</v>
      </c>
      <c r="MY51" t="n">
        <v>3.14988</v>
      </c>
      <c r="MZ51" t="n">
        <v>3.15933</v>
      </c>
      <c r="NA51" t="n">
        <v>3.16268</v>
      </c>
      <c r="NB51" t="n">
        <v>3.16455</v>
      </c>
      <c r="NC51" t="n">
        <v>3.16968</v>
      </c>
      <c r="ND51" t="n">
        <v>3.17695</v>
      </c>
      <c r="NE51" t="n">
        <v>3.18181</v>
      </c>
      <c r="NF51" t="n">
        <v>3.18825</v>
      </c>
      <c r="NG51" t="n">
        <v>3.19527</v>
      </c>
      <c r="NH51" t="n">
        <v>3.20371</v>
      </c>
      <c r="NI51" t="n">
        <v>3.20996</v>
      </c>
      <c r="NJ51" t="n">
        <v>3.21299</v>
      </c>
      <c r="NK51" t="n">
        <v>3.21739</v>
      </c>
      <c r="NL51" t="n">
        <v>3.22683</v>
      </c>
      <c r="NM51" t="n">
        <v>3.23277</v>
      </c>
      <c r="NN51" t="n">
        <v>3.23645</v>
      </c>
      <c r="NO51" t="n">
        <v>3.24405</v>
      </c>
      <c r="NP51" t="n">
        <v>3.24698</v>
      </c>
      <c r="NQ51" t="n">
        <v>3.25442</v>
      </c>
      <c r="NR51" t="n">
        <v>3.26094</v>
      </c>
      <c r="NS51" t="n">
        <v>3.26798</v>
      </c>
      <c r="NT51" t="n">
        <v>3.27142</v>
      </c>
      <c r="NU51" t="n">
        <v>3.27229</v>
      </c>
      <c r="NV51" t="n">
        <v>3.275</v>
      </c>
      <c r="NW51" t="n">
        <v>3.28051</v>
      </c>
      <c r="NX51" t="n">
        <v>3.28409</v>
      </c>
      <c r="NY51" t="n">
        <v>3.28607</v>
      </c>
      <c r="NZ51" t="n">
        <v>3.29295</v>
      </c>
      <c r="OA51" t="n">
        <v>3.29854</v>
      </c>
      <c r="OB51" t="n">
        <v>3.30415</v>
      </c>
      <c r="OC51" t="n">
        <v>3.31153</v>
      </c>
      <c r="OD51" t="n">
        <v>3.31867</v>
      </c>
      <c r="OE51" t="n">
        <v>3.32394</v>
      </c>
      <c r="OF51" t="n">
        <v>3.32846</v>
      </c>
      <c r="OG51" t="n">
        <v>3.33656</v>
      </c>
      <c r="OH51" t="n">
        <v>3.34193</v>
      </c>
      <c r="OI51" t="n">
        <v>3.34512</v>
      </c>
      <c r="OJ51" t="n">
        <v>3.35161</v>
      </c>
      <c r="OK51" t="n">
        <v>3.36169</v>
      </c>
      <c r="OL51" t="n">
        <v>3.36572</v>
      </c>
      <c r="OM51" t="n">
        <v>3.37489</v>
      </c>
      <c r="ON51" t="n">
        <v>3.38395</v>
      </c>
      <c r="OO51" t="n">
        <v>3.39256</v>
      </c>
      <c r="OP51" t="n">
        <v>3.39843</v>
      </c>
      <c r="OQ51" t="n">
        <v>3.40506</v>
      </c>
      <c r="OR51" t="n">
        <v>3.40789</v>
      </c>
      <c r="OS51" t="n">
        <v>3.40869</v>
      </c>
      <c r="OT51" t="n">
        <v>3.4112</v>
      </c>
      <c r="OU51" t="n">
        <v>3.42213</v>
      </c>
      <c r="OV51" t="n">
        <v>3.42714</v>
      </c>
      <c r="OW51" t="n">
        <v>3.43403</v>
      </c>
      <c r="OX51" t="n">
        <v>3.43766</v>
      </c>
      <c r="OY51" t="n">
        <v>3.44321</v>
      </c>
      <c r="OZ51" t="n">
        <v>3.44638</v>
      </c>
      <c r="PA51" t="n">
        <v>3.4535</v>
      </c>
      <c r="PB51" t="n">
        <v>3.45885</v>
      </c>
      <c r="PC51" t="n">
        <v>3.46248</v>
      </c>
      <c r="PD51" t="n">
        <v>3.46476</v>
      </c>
      <c r="PE51" t="n">
        <v>3.46642</v>
      </c>
      <c r="PF51" t="n">
        <v>3.46946</v>
      </c>
      <c r="PG51" t="n">
        <v>3.47184</v>
      </c>
      <c r="PH51" t="n">
        <v>3.47296</v>
      </c>
      <c r="PI51" t="n">
        <v>3.48082</v>
      </c>
      <c r="PJ51" t="n">
        <v>3.48456</v>
      </c>
      <c r="PK51" t="n">
        <v>3.49091</v>
      </c>
      <c r="PL51" t="n">
        <v>3.5024</v>
      </c>
      <c r="PM51" t="n">
        <v>3.50772</v>
      </c>
      <c r="PN51" t="n">
        <v>3.51106</v>
      </c>
      <c r="PO51" t="n">
        <v>3.51594</v>
      </c>
      <c r="PP51" t="n">
        <v>3.51969</v>
      </c>
      <c r="PQ51" t="n">
        <v>3.52792</v>
      </c>
      <c r="PR51" t="n">
        <v>3.53207</v>
      </c>
      <c r="PS51" t="n">
        <v>3.53899</v>
      </c>
      <c r="PT51" t="n">
        <v>3.54332</v>
      </c>
      <c r="PU51" t="n">
        <v>3.54716</v>
      </c>
      <c r="PV51" t="n">
        <v>3.55512</v>
      </c>
      <c r="PW51" t="n">
        <v>3.56193</v>
      </c>
      <c r="PX51" t="n">
        <v>3.5638</v>
      </c>
      <c r="PY51" t="n">
        <v>3.56843</v>
      </c>
      <c r="PZ51" t="n">
        <v>3.57452</v>
      </c>
      <c r="QA51" t="n">
        <v>3.58464</v>
      </c>
      <c r="QB51" t="n">
        <v>3.58889</v>
      </c>
      <c r="QC51" t="n">
        <v>3.59166</v>
      </c>
      <c r="QD51" t="n">
        <v>3.59604</v>
      </c>
      <c r="QE51" t="n">
        <v>3.60264</v>
      </c>
      <c r="QF51" t="n">
        <v>3.61377</v>
      </c>
      <c r="QG51" t="n">
        <v>3.61645</v>
      </c>
      <c r="QH51" t="n">
        <v>3.62007</v>
      </c>
      <c r="QI51" t="n">
        <v>3.62923</v>
      </c>
      <c r="QJ51" t="n">
        <v>3.63386</v>
      </c>
      <c r="QK51" t="n">
        <v>3.64485</v>
      </c>
      <c r="QL51" t="n">
        <v>3.65302</v>
      </c>
      <c r="QM51" t="n">
        <v>3.65806</v>
      </c>
      <c r="QN51" t="n">
        <v>3.66436</v>
      </c>
      <c r="QO51" t="n">
        <v>3.67138</v>
      </c>
      <c r="QP51" t="n">
        <v>3.67965</v>
      </c>
      <c r="QQ51" t="n">
        <v>3.6896</v>
      </c>
      <c r="QR51" t="n">
        <v>3.69429</v>
      </c>
      <c r="QS51" t="n">
        <v>3.69896</v>
      </c>
      <c r="QT51" t="n">
        <v>3.70587</v>
      </c>
      <c r="QU51" t="n">
        <v>3.71594</v>
      </c>
      <c r="QV51" t="n">
        <v>3.7241</v>
      </c>
      <c r="QW51" t="n">
        <v>3.73106</v>
      </c>
      <c r="QX51" t="n">
        <v>3.73799</v>
      </c>
      <c r="QY51" t="n">
        <v>3.74783</v>
      </c>
      <c r="QZ51" t="n">
        <v>3.75516</v>
      </c>
      <c r="RA51" t="n">
        <v>3.76006</v>
      </c>
      <c r="RB51" t="n">
        <v>3.76601</v>
      </c>
      <c r="RC51" t="n">
        <v>3.7732</v>
      </c>
      <c r="RD51" t="n">
        <v>3.77724</v>
      </c>
      <c r="RE51" t="n">
        <v>3.78454</v>
      </c>
      <c r="RF51" t="n">
        <v>3.78979</v>
      </c>
      <c r="RG51" t="n">
        <v>3.80078</v>
      </c>
      <c r="RH51" t="n">
        <v>3.81166</v>
      </c>
      <c r="RI51" t="n">
        <v>3.81632</v>
      </c>
      <c r="RJ51" t="n">
        <v>3.81906</v>
      </c>
      <c r="RK51" t="n">
        <v>3.81945</v>
      </c>
      <c r="RL51" t="n">
        <v>3.82309</v>
      </c>
      <c r="RM51" t="n">
        <v>3.82586</v>
      </c>
      <c r="RN51" t="n">
        <v>3.82602</v>
      </c>
      <c r="RO51" t="n">
        <v>3.8295</v>
      </c>
      <c r="RP51" t="n">
        <v>3.83073</v>
      </c>
      <c r="RQ51" t="n">
        <v>3.83534</v>
      </c>
      <c r="RR51" t="n">
        <v>3.84304</v>
      </c>
      <c r="RS51" t="n">
        <v>3.8438</v>
      </c>
      <c r="RT51" t="n">
        <v>3.84417</v>
      </c>
      <c r="RU51" t="n">
        <v>3.84463</v>
      </c>
      <c r="RV51" t="n">
        <v>3.84728</v>
      </c>
      <c r="RW51" t="n">
        <v>3.85517</v>
      </c>
      <c r="RX51" t="n">
        <v>3.86319</v>
      </c>
      <c r="RY51" t="n">
        <v>3.86551</v>
      </c>
      <c r="RZ51" t="n">
        <v>3.86558</v>
      </c>
      <c r="SA51" t="n">
        <v>3.87029</v>
      </c>
      <c r="SB51" t="n">
        <v>3.88086</v>
      </c>
      <c r="SC51" t="n">
        <v>3.89199</v>
      </c>
      <c r="SD51" t="n">
        <v>3.90308</v>
      </c>
      <c r="SE51" t="n">
        <v>3.90789</v>
      </c>
      <c r="SF51" t="n">
        <v>3.90804</v>
      </c>
      <c r="SG51" t="n">
        <v>3.91213</v>
      </c>
      <c r="SH51" t="n">
        <v>3.92024</v>
      </c>
      <c r="SI51" t="n">
        <v>3.92645</v>
      </c>
      <c r="SJ51" t="n">
        <v>3.93463</v>
      </c>
      <c r="SK51" t="n">
        <v>3.94196</v>
      </c>
      <c r="SL51" t="n">
        <v>3.95107</v>
      </c>
      <c r="SM51" t="n">
        <v>3.95476</v>
      </c>
      <c r="SN51" t="n">
        <v>3.95915</v>
      </c>
      <c r="SO51" t="n">
        <v>3.96307</v>
      </c>
      <c r="SP51" t="n">
        <v>3.96734</v>
      </c>
      <c r="SQ51" t="n">
        <v>3.97</v>
      </c>
      <c r="SR51" t="n">
        <v>3.97668</v>
      </c>
      <c r="SS51" t="n">
        <v>3.98409</v>
      </c>
      <c r="ST51" t="n">
        <v>3.99209</v>
      </c>
      <c r="SU51" t="n">
        <v>4.00473</v>
      </c>
      <c r="SV51" t="n">
        <v>4.0158</v>
      </c>
      <c r="SW51" t="n">
        <v>4.01912</v>
      </c>
      <c r="SX51" t="n">
        <v>4.02233</v>
      </c>
      <c r="SY51" t="n">
        <v>4.02818</v>
      </c>
      <c r="SZ51" t="n">
        <v>4.03487</v>
      </c>
      <c r="TA51" t="n">
        <v>4.04406</v>
      </c>
      <c r="TB51" t="n">
        <v>4.0486</v>
      </c>
      <c r="TC51" t="n">
        <v>4.05052</v>
      </c>
      <c r="TD51" t="n">
        <v>4.05948</v>
      </c>
      <c r="TE51" t="n">
        <v>4.07146</v>
      </c>
      <c r="TF51" t="n">
        <v>4.08513</v>
      </c>
      <c r="TG51" t="n">
        <v>4.09596</v>
      </c>
      <c r="TH51" t="n">
        <v>4.09741</v>
      </c>
      <c r="TI51" t="n">
        <v>4.10503</v>
      </c>
      <c r="TJ51" t="n">
        <v>4.12022</v>
      </c>
      <c r="TK51" t="n">
        <v>4.13304</v>
      </c>
      <c r="TL51" t="n">
        <v>4.13888</v>
      </c>
      <c r="TM51" t="n">
        <v>4.14457</v>
      </c>
      <c r="TN51" t="n">
        <v>4.15057</v>
      </c>
      <c r="TO51" t="n">
        <v>4.16208</v>
      </c>
      <c r="TP51" t="n">
        <v>4.17155</v>
      </c>
      <c r="TQ51" t="n">
        <v>4.18427</v>
      </c>
      <c r="TR51" t="n">
        <v>4.19335</v>
      </c>
      <c r="TS51" t="n">
        <v>4.19664</v>
      </c>
      <c r="TT51" t="n">
        <v>4.19982</v>
      </c>
      <c r="TU51" t="n">
        <v>4.20625</v>
      </c>
      <c r="TV51" t="n">
        <v>4.21385</v>
      </c>
      <c r="TW51" t="n">
        <v>4.21537</v>
      </c>
      <c r="TX51" t="n">
        <v>4.21722</v>
      </c>
      <c r="TY51" t="n">
        <v>4.22148</v>
      </c>
      <c r="TZ51" t="n">
        <v>4.22426</v>
      </c>
      <c r="UA51" t="n">
        <v>4.22716</v>
      </c>
      <c r="UB51" t="n">
        <v>4.23284</v>
      </c>
      <c r="UC51" t="n">
        <v>4.23509</v>
      </c>
      <c r="UD51" t="n">
        <v>4.23691</v>
      </c>
      <c r="UE51" t="n">
        <v>4.23844</v>
      </c>
      <c r="UF51" t="n">
        <v>4.24407</v>
      </c>
      <c r="UG51" t="n">
        <v>4.25516</v>
      </c>
      <c r="UH51" t="n">
        <v>4.26772</v>
      </c>
      <c r="UI51" t="n">
        <v>4.27464</v>
      </c>
      <c r="UJ51" t="n">
        <v>4.28114</v>
      </c>
      <c r="UK51" t="n">
        <v>4.28976</v>
      </c>
      <c r="UL51" t="n">
        <v>4.29517</v>
      </c>
      <c r="UM51" t="n">
        <v>4.29667</v>
      </c>
      <c r="UN51" t="n">
        <v>4.29934</v>
      </c>
      <c r="UO51" t="n">
        <v>4.30189</v>
      </c>
      <c r="UP51" t="n">
        <v>4.30608</v>
      </c>
      <c r="UQ51" t="n">
        <v>4.3145</v>
      </c>
      <c r="UR51" t="n">
        <v>4.31788</v>
      </c>
      <c r="US51" t="n">
        <v>4.31925</v>
      </c>
      <c r="UT51" t="n">
        <v>4.3254</v>
      </c>
      <c r="UU51" t="n">
        <v>4.32903</v>
      </c>
      <c r="UV51" t="n">
        <v>4.33437</v>
      </c>
      <c r="UW51" t="n">
        <v>4.34098</v>
      </c>
      <c r="UX51" t="n">
        <v>4.34604</v>
      </c>
      <c r="UY51" t="n">
        <v>4.34752</v>
      </c>
      <c r="UZ51" t="n">
        <v>4.34752</v>
      </c>
      <c r="VA51" t="n">
        <v>4.34933</v>
      </c>
      <c r="VB51" t="n">
        <v>4.35351</v>
      </c>
      <c r="VC51" t="n">
        <v>4.36368</v>
      </c>
      <c r="VD51" t="n">
        <v>4.37451</v>
      </c>
      <c r="VE51" t="n">
        <v>4.38023</v>
      </c>
      <c r="VF51" t="n">
        <v>4.3867</v>
      </c>
      <c r="VG51" t="n">
        <v>4.39766</v>
      </c>
      <c r="VH51" t="n">
        <v>4.40532</v>
      </c>
      <c r="VI51" t="n">
        <v>4.41402</v>
      </c>
      <c r="VJ51" t="n">
        <v>4.41997</v>
      </c>
      <c r="VK51" t="n">
        <v>4.42342</v>
      </c>
      <c r="VL51" t="n">
        <v>4.42886</v>
      </c>
      <c r="VM51" t="n">
        <v>4.43347</v>
      </c>
      <c r="VN51" t="n">
        <v>4.43827</v>
      </c>
      <c r="VO51" t="n">
        <v>4.44477</v>
      </c>
      <c r="VP51" t="n">
        <v>4.44613</v>
      </c>
      <c r="VQ51" t="n">
        <v>4.44683</v>
      </c>
      <c r="VR51" t="n">
        <v>4.45125</v>
      </c>
      <c r="VS51" t="n">
        <v>4.45207</v>
      </c>
      <c r="VT51" t="n">
        <v>4.45689</v>
      </c>
      <c r="VU51" t="n">
        <v>4.47477</v>
      </c>
      <c r="VV51" t="n">
        <v>4.48567</v>
      </c>
      <c r="VW51" t="n">
        <v>4.49442</v>
      </c>
      <c r="VX51" t="n">
        <v>4.50287</v>
      </c>
      <c r="VY51" t="n">
        <v>4.5208</v>
      </c>
      <c r="VZ51" t="n">
        <v>4.53039</v>
      </c>
      <c r="WA51" t="n">
        <v>4.54206</v>
      </c>
      <c r="WB51" t="n">
        <v>4.56053</v>
      </c>
      <c r="WC51" t="n">
        <v>4.56581</v>
      </c>
      <c r="WD51" t="n">
        <v>4.57176</v>
      </c>
      <c r="WE51" t="n">
        <v>4.57682</v>
      </c>
      <c r="WF51" t="n">
        <v>4.58535</v>
      </c>
      <c r="WG51" t="n">
        <v>4.59824</v>
      </c>
      <c r="WH51" t="n">
        <v>4.61111</v>
      </c>
      <c r="WI51" t="n">
        <v>4.62672</v>
      </c>
      <c r="WJ51" t="n">
        <v>4.63023</v>
      </c>
      <c r="WK51" t="n">
        <v>4.6314</v>
      </c>
      <c r="WL51" t="n">
        <v>4.64307</v>
      </c>
      <c r="WM51" t="n">
        <v>4.64996</v>
      </c>
      <c r="WN51" t="n">
        <v>4.657</v>
      </c>
      <c r="WO51" t="n">
        <v>4.67279</v>
      </c>
      <c r="WP51" t="n">
        <v>4.68053</v>
      </c>
      <c r="WQ51" t="n">
        <v>4.68321</v>
      </c>
      <c r="WR51" t="n">
        <v>4.68718</v>
      </c>
      <c r="WS51" t="n">
        <v>4.68792</v>
      </c>
      <c r="WT51" t="n">
        <v>4.69351</v>
      </c>
      <c r="WU51" t="n">
        <v>4.69465</v>
      </c>
      <c r="WV51" t="n">
        <v>4.69561</v>
      </c>
      <c r="WW51" t="n">
        <v>4.70504</v>
      </c>
      <c r="WX51" t="n">
        <v>4.71603</v>
      </c>
      <c r="WY51" t="n">
        <v>4.72049</v>
      </c>
      <c r="WZ51" t="n">
        <v>4.72452</v>
      </c>
      <c r="XA51" t="n">
        <v>4.73606</v>
      </c>
      <c r="XB51" t="n">
        <v>4.74809</v>
      </c>
      <c r="XC51" t="n">
        <v>4.7588</v>
      </c>
      <c r="XD51" t="n">
        <v>4.76897</v>
      </c>
      <c r="XE51" t="n">
        <v>4.77809</v>
      </c>
      <c r="XF51" t="n">
        <v>4.78792</v>
      </c>
      <c r="XG51" t="n">
        <v>4.79642</v>
      </c>
      <c r="XH51" t="n">
        <v>4.81259</v>
      </c>
      <c r="XI51" t="n">
        <v>4.82166</v>
      </c>
      <c r="XJ51" t="n">
        <v>4.82993</v>
      </c>
      <c r="XK51" t="n">
        <v>4.83248</v>
      </c>
      <c r="XL51" t="n">
        <v>4.83379</v>
      </c>
      <c r="XM51" t="n">
        <v>4.83571</v>
      </c>
      <c r="XN51" t="n">
        <v>4.83741</v>
      </c>
      <c r="XO51" t="n">
        <v>4.83756</v>
      </c>
      <c r="XP51" t="n">
        <v>4.8433</v>
      </c>
      <c r="XQ51" t="n">
        <v>4.84689</v>
      </c>
      <c r="XR51" t="n">
        <v>4.84799</v>
      </c>
      <c r="XS51" t="n">
        <v>4.86014</v>
      </c>
      <c r="XT51" t="n">
        <v>4.86969</v>
      </c>
      <c r="XU51" t="n">
        <v>4.88048</v>
      </c>
      <c r="XV51" t="n">
        <v>4.89167</v>
      </c>
      <c r="XW51" t="n">
        <v>4.8976</v>
      </c>
      <c r="XX51" t="n">
        <v>4.90349</v>
      </c>
      <c r="XY51" t="n">
        <v>4.91047</v>
      </c>
      <c r="XZ51" t="n">
        <v>4.92011</v>
      </c>
      <c r="YA51" t="n">
        <v>4.9295</v>
      </c>
      <c r="YB51" t="n">
        <v>4.93825</v>
      </c>
      <c r="YC51" t="n">
        <v>4.94817</v>
      </c>
      <c r="YD51" t="n">
        <v>4.954</v>
      </c>
      <c r="YE51" t="n">
        <v>4.96071</v>
      </c>
      <c r="YF51" t="n">
        <v>4.96766</v>
      </c>
      <c r="YG51" t="n">
        <v>4.9705</v>
      </c>
      <c r="YH51" t="n">
        <v>4.97775</v>
      </c>
      <c r="YI51" t="n">
        <v>4.98443</v>
      </c>
      <c r="YJ51" t="n">
        <v>4.99719</v>
      </c>
      <c r="YK51" t="n">
        <v>5.00721</v>
      </c>
      <c r="YL51" t="n">
        <v>5.01521</v>
      </c>
      <c r="YM51" t="n">
        <v>5.0253</v>
      </c>
      <c r="YN51" t="n">
        <v>5.04662</v>
      </c>
      <c r="YO51" t="n">
        <v>5.05914</v>
      </c>
      <c r="YP51" t="n">
        <v>5.07413</v>
      </c>
      <c r="YQ51" t="n">
        <v>5.09243</v>
      </c>
      <c r="YR51" t="n">
        <v>5.10491</v>
      </c>
      <c r="YS51" t="n">
        <v>5.12026</v>
      </c>
      <c r="YT51" t="n">
        <v>5.13523</v>
      </c>
      <c r="YU51" t="n">
        <v>5.14281</v>
      </c>
      <c r="YV51" t="n">
        <v>5.16114</v>
      </c>
      <c r="YW51" t="n">
        <v>5.16348</v>
      </c>
      <c r="YX51" t="n">
        <v>5.16822</v>
      </c>
      <c r="YY51" t="n">
        <v>5.17766</v>
      </c>
      <c r="YZ51" t="n">
        <v>5.18325</v>
      </c>
      <c r="ZA51" t="n">
        <v>5.18604</v>
      </c>
      <c r="ZB51" t="n">
        <v>5.19583</v>
      </c>
      <c r="ZC51" t="n">
        <v>5.20254</v>
      </c>
      <c r="ZD51" t="n">
        <v>5.20472</v>
      </c>
      <c r="ZE51" t="n">
        <v>5.21418</v>
      </c>
      <c r="ZF51" t="n">
        <v>5.22596</v>
      </c>
      <c r="ZG51" t="n">
        <v>5.23084</v>
      </c>
      <c r="ZH51" t="n">
        <v>5.24208</v>
      </c>
      <c r="ZI51" t="n">
        <v>5.24748</v>
      </c>
      <c r="ZJ51" t="n">
        <v>5.25872</v>
      </c>
      <c r="ZK51" t="n">
        <v>5.26781</v>
      </c>
      <c r="ZL51" t="n">
        <v>5.26979</v>
      </c>
      <c r="ZM51" t="n">
        <v>5.27719</v>
      </c>
      <c r="ZN51" t="n">
        <v>5.28418</v>
      </c>
      <c r="ZO51" t="n">
        <v>5.29094</v>
      </c>
      <c r="ZP51" t="n">
        <v>5.29757</v>
      </c>
      <c r="ZQ51" t="n">
        <v>5.30431</v>
      </c>
      <c r="ZR51" t="n">
        <v>5.30764</v>
      </c>
      <c r="ZS51" t="n">
        <v>5.32621</v>
      </c>
      <c r="ZT51" t="n">
        <v>5.34935</v>
      </c>
      <c r="ZU51" t="n">
        <v>5.36347</v>
      </c>
      <c r="ZV51" t="n">
        <v>5.37251</v>
      </c>
      <c r="ZW51" t="n">
        <v>5.38134</v>
      </c>
      <c r="ZX51" t="n">
        <v>5.39119</v>
      </c>
      <c r="ZY51" t="n">
        <v>5.40303</v>
      </c>
      <c r="ZZ51" t="n">
        <v>5.41463</v>
      </c>
      <c r="AAA51" t="n">
        <v>5.43223</v>
      </c>
      <c r="AAB51" t="n">
        <v>5.44274</v>
      </c>
      <c r="AAC51" t="n">
        <v>5.46005</v>
      </c>
      <c r="AAD51" t="n">
        <v>5.4735</v>
      </c>
      <c r="AAE51" t="n">
        <v>5.4813</v>
      </c>
      <c r="AAF51" t="n">
        <v>5.48365</v>
      </c>
      <c r="AAG51" t="n">
        <v>5.48496</v>
      </c>
      <c r="AAH51" t="n">
        <v>5.48871</v>
      </c>
      <c r="AAI51" t="n">
        <v>5.49553</v>
      </c>
      <c r="AAJ51" t="n">
        <v>5.51839</v>
      </c>
      <c r="AAK51" t="n">
        <v>5.52783</v>
      </c>
      <c r="AAL51" t="n">
        <v>5.5335</v>
      </c>
      <c r="AAM51" t="n">
        <v>5.54731</v>
      </c>
      <c r="AAN51" t="n">
        <v>5.5687</v>
      </c>
      <c r="AAO51" t="n">
        <v>5.58853</v>
      </c>
      <c r="AAP51" t="n">
        <v>5.59847</v>
      </c>
      <c r="AAQ51" t="n">
        <v>5.61723</v>
      </c>
      <c r="AAR51" t="n">
        <v>5.63413</v>
      </c>
      <c r="AAS51" t="n">
        <v>5.63786</v>
      </c>
      <c r="AAT51" t="n">
        <v>5.66255</v>
      </c>
      <c r="AAU51" t="n">
        <v>5.67569</v>
      </c>
      <c r="AAV51" t="n">
        <v>5.69206</v>
      </c>
      <c r="AAW51" t="n">
        <v>5.71215</v>
      </c>
      <c r="AAX51" t="n">
        <v>5.72875</v>
      </c>
      <c r="AAY51" t="n">
        <v>5.74059</v>
      </c>
      <c r="AAZ51" t="n">
        <v>5.75586</v>
      </c>
      <c r="ABA51" t="n">
        <v>5.77236</v>
      </c>
      <c r="ABB51" t="n">
        <v>5.78352</v>
      </c>
      <c r="ABC51" t="n">
        <v>5.80111</v>
      </c>
      <c r="ABD51" t="n">
        <v>5.80149</v>
      </c>
      <c r="ABE51" t="n">
        <v>5.80184</v>
      </c>
      <c r="ABF51" t="n">
        <v>5.80391</v>
      </c>
      <c r="ABG51" t="n">
        <v>5.80404</v>
      </c>
      <c r="ABH51" t="n">
        <v>5.81047</v>
      </c>
      <c r="ABI51" t="n">
        <v>5.8188</v>
      </c>
      <c r="ABJ51" t="n">
        <v>5.83186</v>
      </c>
      <c r="ABK51" t="n">
        <v>5.85131</v>
      </c>
      <c r="ABL51" t="n">
        <v>5.86001</v>
      </c>
      <c r="ABM51" t="n">
        <v>5.87066</v>
      </c>
      <c r="ABN51" t="n">
        <v>5.87159</v>
      </c>
      <c r="ABO51" t="n">
        <v>5.87242</v>
      </c>
      <c r="ABP51" t="n">
        <v>5.87692</v>
      </c>
      <c r="ABQ51" t="n">
        <v>5.88194</v>
      </c>
      <c r="ABR51" t="n">
        <v>5.89109</v>
      </c>
      <c r="ABS51" t="n">
        <v>5.89937</v>
      </c>
      <c r="ABT51" t="n">
        <v>5.90179</v>
      </c>
      <c r="ABU51" t="n">
        <v>5.91193</v>
      </c>
      <c r="ABV51" t="n">
        <v>5.91445</v>
      </c>
      <c r="ABW51" t="n">
        <v>5.94137</v>
      </c>
      <c r="ABX51" t="n">
        <v>5.96431</v>
      </c>
      <c r="ABY51" t="n">
        <v>5.98231</v>
      </c>
      <c r="ABZ51" t="n">
        <v>5.99726</v>
      </c>
      <c r="ACA51" t="n">
        <v>6.01382</v>
      </c>
      <c r="ACB51" t="n">
        <v>6.02589</v>
      </c>
      <c r="ACC51" t="n">
        <v>6.04349</v>
      </c>
      <c r="ACD51" t="n">
        <v>6.05418</v>
      </c>
      <c r="ACE51" t="n">
        <v>6.06919</v>
      </c>
      <c r="ACF51" t="n">
        <v>6.09015</v>
      </c>
      <c r="ACG51" t="n">
        <v>6.09729</v>
      </c>
      <c r="ACH51" t="n">
        <v>6.10294</v>
      </c>
      <c r="ACI51" t="n">
        <v>6.11893</v>
      </c>
      <c r="ACJ51" t="n">
        <v>6.13352</v>
      </c>
      <c r="ACK51" t="n">
        <v>6.16369</v>
      </c>
      <c r="ACL51" t="n">
        <v>6.18932</v>
      </c>
      <c r="ACM51" t="n">
        <v>6.20327</v>
      </c>
      <c r="ACN51" t="n">
        <v>6.21504</v>
      </c>
      <c r="ACO51" t="n">
        <v>6.22733</v>
      </c>
      <c r="ACP51" t="n">
        <v>6.24936</v>
      </c>
      <c r="ACQ51" t="n">
        <v>6.2655</v>
      </c>
      <c r="ACR51" t="n">
        <v>6.2817</v>
      </c>
      <c r="ACS51" t="n">
        <v>6.29491</v>
      </c>
      <c r="ACT51" t="n">
        <v>6.30144</v>
      </c>
      <c r="ACU51" t="n">
        <v>6.3043</v>
      </c>
      <c r="ACV51" t="n">
        <v>6.32135</v>
      </c>
      <c r="ACW51" t="n">
        <v>6.3341</v>
      </c>
      <c r="ACX51" t="n">
        <v>6.34984</v>
      </c>
      <c r="ACY51" t="n">
        <v>6.35454</v>
      </c>
      <c r="ACZ51" t="n">
        <v>6.35564</v>
      </c>
      <c r="ADA51" t="n">
        <v>6.35805</v>
      </c>
      <c r="ADB51" t="n">
        <v>6.35997</v>
      </c>
      <c r="ADC51" t="n">
        <v>6.37132</v>
      </c>
      <c r="ADD51" t="n">
        <v>6.39675</v>
      </c>
      <c r="ADE51" t="n">
        <v>6.41659</v>
      </c>
      <c r="ADF51" t="n">
        <v>6.41938</v>
      </c>
      <c r="ADG51" t="n">
        <v>6.42646</v>
      </c>
      <c r="ADH51" t="n">
        <v>6.43999</v>
      </c>
      <c r="ADI51" t="n">
        <v>6.46407</v>
      </c>
      <c r="ADJ51" t="n">
        <v>6.47673</v>
      </c>
      <c r="ADK51" t="n">
        <v>6.49097</v>
      </c>
      <c r="ADL51" t="n">
        <v>6.52024</v>
      </c>
      <c r="ADM51" t="n">
        <v>6.5401</v>
      </c>
      <c r="ADN51" t="n">
        <v>6.55364</v>
      </c>
      <c r="ADO51" t="n">
        <v>6.57469</v>
      </c>
      <c r="ADP51" t="n">
        <v>6.57949</v>
      </c>
      <c r="ADQ51" t="n">
        <v>6.59388</v>
      </c>
      <c r="ADR51" t="n">
        <v>6.60249</v>
      </c>
      <c r="ADS51" t="n">
        <v>6.6237</v>
      </c>
      <c r="ADT51" t="n">
        <v>6.64945</v>
      </c>
      <c r="ADU51" t="n">
        <v>6.66014</v>
      </c>
      <c r="ADV51" t="n">
        <v>6.66499</v>
      </c>
      <c r="ADW51" t="n">
        <v>6.68477</v>
      </c>
      <c r="ADX51" t="n">
        <v>6.71133</v>
      </c>
      <c r="ADY51" t="n">
        <v>6.7342</v>
      </c>
      <c r="ADZ51" t="n">
        <v>6.74581</v>
      </c>
      <c r="AEA51" t="n">
        <v>6.75523</v>
      </c>
      <c r="AEB51" t="n">
        <v>6.77224</v>
      </c>
      <c r="AEC51" t="n">
        <v>6.79839</v>
      </c>
      <c r="AED51" t="n">
        <v>6.84144</v>
      </c>
      <c r="AEE51" t="n">
        <v>6.85172</v>
      </c>
      <c r="AEF51" t="n">
        <v>6.87058</v>
      </c>
      <c r="AEG51" t="n">
        <v>6.89161</v>
      </c>
      <c r="AEH51" t="n">
        <v>6.92077</v>
      </c>
      <c r="AEI51" t="n">
        <v>6.93431</v>
      </c>
      <c r="AEJ51" t="n">
        <v>6.93986</v>
      </c>
      <c r="AEK51" t="n">
        <v>6.96901</v>
      </c>
      <c r="AEL51" t="n">
        <v>6.99479</v>
      </c>
      <c r="AEM51" t="n">
        <v>7.01378</v>
      </c>
      <c r="AEN51" t="n">
        <v>7.02355</v>
      </c>
      <c r="AEO51" t="n">
        <v>7.03723</v>
      </c>
      <c r="AEP51" t="n">
        <v>7.06261</v>
      </c>
      <c r="AEQ51" t="n">
        <v>7.08226</v>
      </c>
      <c r="AER51" t="n">
        <v>7.10848</v>
      </c>
      <c r="AES51" t="n">
        <v>7.12885</v>
      </c>
      <c r="AET51" t="n">
        <v>7.14886</v>
      </c>
      <c r="AEU51" t="n">
        <v>7.17245</v>
      </c>
      <c r="AEV51" t="n">
        <v>7.18102</v>
      </c>
      <c r="AEW51" t="n">
        <v>7.21269</v>
      </c>
      <c r="AEX51" t="n">
        <v>7.2365</v>
      </c>
      <c r="AEY51" t="n">
        <v>7.24808</v>
      </c>
      <c r="AEZ51" t="n">
        <v>7.27123</v>
      </c>
      <c r="AFA51" t="n">
        <v>7.30731</v>
      </c>
      <c r="AFB51" t="n">
        <v>7.31808</v>
      </c>
      <c r="AFC51" t="n">
        <v>7.3271</v>
      </c>
      <c r="AFD51" t="n">
        <v>7.33786</v>
      </c>
      <c r="AFE51" t="n">
        <v>7.35849</v>
      </c>
      <c r="AFF51" t="n">
        <v>7.37504</v>
      </c>
      <c r="AFG51" t="n">
        <v>7.39278</v>
      </c>
      <c r="AFH51" t="n">
        <v>7.40751</v>
      </c>
      <c r="AFI51" t="n">
        <v>7.42901</v>
      </c>
      <c r="AFJ51" t="n">
        <v>7.45202</v>
      </c>
      <c r="AFK51" t="n">
        <v>7.47758</v>
      </c>
      <c r="AFL51" t="n">
        <v>7.50144</v>
      </c>
      <c r="AFM51" t="n">
        <v>7.52002</v>
      </c>
      <c r="AFN51" t="n">
        <v>7.54102</v>
      </c>
      <c r="AFO51" t="n">
        <v>7.56184</v>
      </c>
      <c r="AFP51" t="n">
        <v>7.57518</v>
      </c>
      <c r="AFQ51" t="n">
        <v>7.60868</v>
      </c>
      <c r="AFR51" t="n">
        <v>7.63521</v>
      </c>
      <c r="AFS51" t="n">
        <v>7.64937</v>
      </c>
      <c r="AFT51" t="n">
        <v>7.66206</v>
      </c>
      <c r="AFU51" t="n">
        <v>7.67558</v>
      </c>
      <c r="AFV51" t="n">
        <v>7.69219</v>
      </c>
      <c r="AFW51" t="n">
        <v>7.71677</v>
      </c>
      <c r="AFX51" t="n">
        <v>7.72706</v>
      </c>
      <c r="AFY51" t="n">
        <v>7.76097</v>
      </c>
      <c r="AFZ51" t="n">
        <v>7.77655</v>
      </c>
      <c r="AGA51" t="n">
        <v>7.78454</v>
      </c>
      <c r="AGB51" t="n">
        <v>7.80063</v>
      </c>
      <c r="AGC51" t="n">
        <v>7.81737</v>
      </c>
      <c r="AGD51" t="n">
        <v>7.84486</v>
      </c>
      <c r="AGE51" t="n">
        <v>7.88563</v>
      </c>
      <c r="AGF51" t="n">
        <v>7.90209</v>
      </c>
      <c r="AGG51" t="n">
        <v>7.92919</v>
      </c>
      <c r="AGH51" t="n">
        <v>7.95048</v>
      </c>
      <c r="AGI51" t="n">
        <v>7.98447</v>
      </c>
      <c r="AGJ51" t="n">
        <v>8.0329</v>
      </c>
      <c r="AGK51" t="n">
        <v>8.07644</v>
      </c>
      <c r="AGL51" t="n">
        <v>8.10552</v>
      </c>
      <c r="AGM51" t="n">
        <v>8.136839999999999</v>
      </c>
      <c r="AGN51" t="n">
        <v>8.16511</v>
      </c>
      <c r="AGO51" t="n">
        <v>8.184290000000001</v>
      </c>
      <c r="AGP51" t="n">
        <v>8.202170000000001</v>
      </c>
      <c r="AGQ51" t="n">
        <v>8.21984</v>
      </c>
      <c r="AGR51" t="n">
        <v>8.231260000000001</v>
      </c>
      <c r="AGS51" t="n">
        <v>8.24356</v>
      </c>
      <c r="AGT51" t="n">
        <v>8.254239999999999</v>
      </c>
      <c r="AGU51" t="n">
        <v>8.280200000000001</v>
      </c>
      <c r="AGV51" t="n">
        <v>8.28983</v>
      </c>
      <c r="AGW51" t="n">
        <v>8.29644</v>
      </c>
      <c r="AGX51" t="n">
        <v>8.32011</v>
      </c>
      <c r="AGY51" t="n">
        <v>8.35084</v>
      </c>
      <c r="AGZ51" t="n">
        <v>8.38409</v>
      </c>
      <c r="AHA51" t="n">
        <v>8.40526</v>
      </c>
      <c r="AHB51" t="n">
        <v>8.423260000000001</v>
      </c>
      <c r="AHC51" t="n">
        <v>8.455629999999999</v>
      </c>
      <c r="AHD51" t="n">
        <v>8.50263</v>
      </c>
      <c r="AHE51" t="n">
        <v>8.528420000000001</v>
      </c>
      <c r="AHF51" t="n">
        <v>8.595789999999999</v>
      </c>
      <c r="AHG51" t="n">
        <v>8.6394</v>
      </c>
      <c r="AHH51" t="n">
        <v>8.66713</v>
      </c>
      <c r="AHI51" t="n">
        <v>8.69613</v>
      </c>
      <c r="AHJ51" t="n">
        <v>8.716850000000001</v>
      </c>
      <c r="AHK51" t="n">
        <v>8.73644</v>
      </c>
      <c r="AHL51" t="n">
        <v>8.770630000000001</v>
      </c>
      <c r="AHM51" t="n">
        <v>8.85613</v>
      </c>
      <c r="AHN51" t="n">
        <v>8.89546</v>
      </c>
      <c r="AHO51" t="n">
        <v>8.92313</v>
      </c>
      <c r="AHP51" t="n">
        <v>8.927860000000001</v>
      </c>
      <c r="AHQ51" t="n">
        <v>8.94825</v>
      </c>
      <c r="AHR51" t="n">
        <v>8.995290000000001</v>
      </c>
      <c r="AHS51" t="n">
        <v>9.01957</v>
      </c>
      <c r="AHT51" t="n">
        <v>9.045780000000001</v>
      </c>
      <c r="AHU51" t="n">
        <v>9.063090000000001</v>
      </c>
      <c r="AHV51" t="n">
        <v>9.084</v>
      </c>
      <c r="AHW51" t="n">
        <v>9.10862</v>
      </c>
      <c r="AHX51" t="n">
        <v>9.136889999999999</v>
      </c>
      <c r="AHY51" t="n">
        <v>9.15024</v>
      </c>
      <c r="AHZ51" t="n">
        <v>9.169420000000001</v>
      </c>
      <c r="AIA51" t="n">
        <v>9.20276</v>
      </c>
      <c r="AIB51" t="n">
        <v>9.245559999999999</v>
      </c>
      <c r="AIC51" t="n">
        <v>9.303710000000001</v>
      </c>
      <c r="AID51" t="n">
        <v>9.345370000000001</v>
      </c>
      <c r="AIE51" t="n">
        <v>9.388500000000001</v>
      </c>
      <c r="AIF51" t="n">
        <v>9.39606</v>
      </c>
      <c r="AIG51" t="n">
        <v>9.443989999999999</v>
      </c>
      <c r="AIH51" t="n">
        <v>9.50423</v>
      </c>
      <c r="AII51" t="n">
        <v>9.557689999999999</v>
      </c>
      <c r="AIJ51" t="n">
        <v>9.66541</v>
      </c>
      <c r="AIK51" t="n">
        <v>9.72878</v>
      </c>
      <c r="AIL51" t="n">
        <v>9.760910000000001</v>
      </c>
      <c r="AIM51" t="n">
        <v>9.76323</v>
      </c>
      <c r="AIN51" t="n">
        <v>9.789210000000001</v>
      </c>
      <c r="AIO51" t="n">
        <v>9.86627</v>
      </c>
      <c r="AIP51" t="n">
        <v>9.940020000000001</v>
      </c>
      <c r="AIQ51" t="n">
        <v>10.01365</v>
      </c>
      <c r="AIR51" t="n">
        <v>10.04411</v>
      </c>
      <c r="AIS51" t="n">
        <v>10.09343</v>
      </c>
      <c r="AIT51" t="n">
        <v>10.1696</v>
      </c>
      <c r="AIU51" t="n">
        <v>10.23711</v>
      </c>
      <c r="AIV51" t="n">
        <v>10.33295</v>
      </c>
      <c r="AIW51" t="n">
        <v>10.39398</v>
      </c>
      <c r="AIX51" t="n">
        <v>10.41167</v>
      </c>
      <c r="AIY51" t="n">
        <v>10.45323</v>
      </c>
      <c r="AIZ51" t="n">
        <v>10.50547</v>
      </c>
      <c r="AJA51" t="n">
        <v>10.55473</v>
      </c>
      <c r="AJB51" t="n">
        <v>10.62751</v>
      </c>
      <c r="AJC51" t="n">
        <v>10.66323</v>
      </c>
      <c r="AJD51" t="n">
        <v>10.70283</v>
      </c>
      <c r="AJE51" t="n">
        <v>10.77079</v>
      </c>
      <c r="AJF51" t="n">
        <v>10.86642</v>
      </c>
      <c r="AJG51" t="n">
        <v>10.93819</v>
      </c>
      <c r="AJH51" t="n">
        <v>10.98711</v>
      </c>
      <c r="AJI51" t="n">
        <v>11.03437</v>
      </c>
      <c r="AJJ51" t="n">
        <v>11.06472</v>
      </c>
      <c r="AJK51" t="n">
        <v>11.08161</v>
      </c>
      <c r="AJL51" t="n">
        <v>11.11316</v>
      </c>
      <c r="AJM51" t="n">
        <v>11.19754</v>
      </c>
      <c r="AJN51" t="n">
        <v>11.28676</v>
      </c>
      <c r="AJO51" t="n">
        <v>11.37158</v>
      </c>
      <c r="AJP51" t="n">
        <v>11.38757</v>
      </c>
      <c r="AJQ51" t="n">
        <v>11.47418</v>
      </c>
      <c r="AJR51" t="n">
        <v>11.56149</v>
      </c>
      <c r="AJS51" t="n">
        <v>11.67748</v>
      </c>
      <c r="AJT51" t="n">
        <v>11.76878</v>
      </c>
      <c r="AJU51" t="n">
        <v>11.90052</v>
      </c>
      <c r="AJV51" t="n">
        <v>11.97329</v>
      </c>
      <c r="AJW51" t="n">
        <v>12.01562</v>
      </c>
      <c r="AJX51" t="n">
        <v>12.05286</v>
      </c>
      <c r="AJY51" t="n">
        <v>12.1052</v>
      </c>
      <c r="AJZ51" t="n">
        <v>12.20031</v>
      </c>
      <c r="AKA51" t="n">
        <v>12.31019</v>
      </c>
      <c r="AKB51" t="n">
        <v>12.43798</v>
      </c>
      <c r="AKC51" t="n">
        <v>12.55245</v>
      </c>
      <c r="AKD51" t="n">
        <v>12.66588</v>
      </c>
      <c r="AKE51" t="n">
        <v>12.77719</v>
      </c>
      <c r="AKF51" t="n">
        <v>12.81735</v>
      </c>
      <c r="AKG51" t="n">
        <v>12.98057</v>
      </c>
      <c r="AKH51" t="n">
        <v>13.10361</v>
      </c>
      <c r="AKI51" t="n">
        <v>13.21834</v>
      </c>
      <c r="AKJ51" t="n">
        <v>13.30567</v>
      </c>
      <c r="AKK51" t="n">
        <v>13.4252</v>
      </c>
      <c r="AKL51" t="n">
        <v>13.43861</v>
      </c>
      <c r="AKM51" t="n">
        <v>13.53612</v>
      </c>
      <c r="AKN51" t="n">
        <v>13.60824</v>
      </c>
      <c r="AKO51" t="n">
        <v>13.70269</v>
      </c>
      <c r="AKP51" t="n">
        <v>13.81011</v>
      </c>
      <c r="AKQ51" t="n">
        <v>13.96173</v>
      </c>
      <c r="AKR51" t="n">
        <v>14.08867</v>
      </c>
      <c r="AKS51" t="n">
        <v>14.29687</v>
      </c>
      <c r="AKT51" t="n">
        <v>14.60929</v>
      </c>
      <c r="AKU51" t="n">
        <v>14.85318</v>
      </c>
      <c r="AKV51" t="n">
        <v>14.89796</v>
      </c>
      <c r="AKW51" t="n">
        <v>14.96963</v>
      </c>
      <c r="AKX51" t="n">
        <v>15.30665</v>
      </c>
      <c r="AKY51" t="n">
        <v>15.56589</v>
      </c>
      <c r="AKZ51" t="n">
        <v>15.99185</v>
      </c>
      <c r="ALA51" t="n">
        <v>16.33586</v>
      </c>
      <c r="ALB51" t="n">
        <v>16.91487</v>
      </c>
      <c r="ALC51" t="n">
        <v>17.49031</v>
      </c>
      <c r="ALD51" t="n">
        <v>17.99932</v>
      </c>
      <c r="ALE51" t="n">
        <v>18.525</v>
      </c>
      <c r="ALF51" t="n">
        <v>18.68268</v>
      </c>
      <c r="ALG51" t="n">
        <v>19.28965</v>
      </c>
      <c r="ALH51" t="n">
        <v>19.80999</v>
      </c>
      <c r="ALI51" t="n">
        <v>20.23141</v>
      </c>
      <c r="ALJ51" t="n">
        <v>20.80244</v>
      </c>
      <c r="ALK51" t="n">
        <v>22.31606</v>
      </c>
      <c r="ALL51" t="n">
        <v>23.85549</v>
      </c>
      <c r="ALM51" t="n">
        <v>27.83357</v>
      </c>
      <c r="ALN51" t="n">
        <v>35.07301</v>
      </c>
      <c r="ALO51" t="n">
        <v>58.84488</v>
      </c>
    </row>
    <row r="52">
      <c r="A52" t="inlineStr">
        <is>
          <t>Mali</t>
        </is>
      </c>
      <c r="B52" t="inlineStr">
        <is>
          <t>MLI</t>
        </is>
      </c>
      <c r="C52" s="13">
        <f>AVERAGE(SI52,SJ52)</f>
        <v/>
      </c>
      <c r="D52" t="n">
        <v>0.88091</v>
      </c>
      <c r="E52" t="n">
        <v>0.8875999999999999</v>
      </c>
      <c r="F52" t="n">
        <v>0.95483</v>
      </c>
      <c r="G52" t="n">
        <v>1.04206</v>
      </c>
      <c r="H52" t="n">
        <v>1.07598</v>
      </c>
      <c r="I52" t="n">
        <v>1.12489</v>
      </c>
      <c r="J52" t="n">
        <v>1.2134</v>
      </c>
      <c r="K52" t="n">
        <v>1.24276</v>
      </c>
      <c r="L52" t="n">
        <v>1.26184</v>
      </c>
      <c r="M52" t="n">
        <v>1.28597</v>
      </c>
      <c r="N52" t="n">
        <v>1.29918</v>
      </c>
      <c r="O52" t="n">
        <v>1.30312</v>
      </c>
      <c r="P52" t="n">
        <v>1.32203</v>
      </c>
      <c r="Q52" t="n">
        <v>1.36214</v>
      </c>
      <c r="R52" t="n">
        <v>1.37022</v>
      </c>
      <c r="S52" t="n">
        <v>1.37643</v>
      </c>
      <c r="T52" t="n">
        <v>1.38791</v>
      </c>
      <c r="U52" t="n">
        <v>1.39699</v>
      </c>
      <c r="V52" t="n">
        <v>1.39807</v>
      </c>
      <c r="W52" t="n">
        <v>1.39807</v>
      </c>
      <c r="X52" t="n">
        <v>1.3995</v>
      </c>
      <c r="Y52" t="n">
        <v>1.41145</v>
      </c>
      <c r="Z52" t="n">
        <v>1.41507</v>
      </c>
      <c r="AA52" t="n">
        <v>1.41941</v>
      </c>
      <c r="AB52" t="n">
        <v>1.43301</v>
      </c>
      <c r="AC52" t="n">
        <v>1.44987</v>
      </c>
      <c r="AD52" t="n">
        <v>1.47091</v>
      </c>
      <c r="AE52" t="n">
        <v>1.47591</v>
      </c>
      <c r="AF52" t="n">
        <v>1.47591</v>
      </c>
      <c r="AG52" t="n">
        <v>1.47591</v>
      </c>
      <c r="AH52" t="n">
        <v>1.47719</v>
      </c>
      <c r="AI52" t="n">
        <v>1.48595</v>
      </c>
      <c r="AJ52" t="n">
        <v>1.49969</v>
      </c>
      <c r="AK52" t="n">
        <v>1.50328</v>
      </c>
      <c r="AL52" t="n">
        <v>1.50802</v>
      </c>
      <c r="AM52" t="n">
        <v>1.51377</v>
      </c>
      <c r="AN52" t="n">
        <v>1.5177</v>
      </c>
      <c r="AO52" t="n">
        <v>1.52254</v>
      </c>
      <c r="AP52" t="n">
        <v>1.52302</v>
      </c>
      <c r="AQ52" t="n">
        <v>1.5253</v>
      </c>
      <c r="AR52" t="n">
        <v>1.53952</v>
      </c>
      <c r="AS52" t="n">
        <v>1.55164</v>
      </c>
      <c r="AT52" t="n">
        <v>1.55516</v>
      </c>
      <c r="AU52" t="n">
        <v>1.57144</v>
      </c>
      <c r="AV52" t="n">
        <v>1.59064</v>
      </c>
      <c r="AW52" t="n">
        <v>1.60621</v>
      </c>
      <c r="AX52" t="n">
        <v>1.6216</v>
      </c>
      <c r="AY52" t="n">
        <v>1.63073</v>
      </c>
      <c r="AZ52" t="n">
        <v>1.64154</v>
      </c>
      <c r="BA52" t="n">
        <v>1.65719</v>
      </c>
      <c r="BB52" t="n">
        <v>1.66388</v>
      </c>
      <c r="BC52" t="n">
        <v>1.66929</v>
      </c>
      <c r="BD52" t="n">
        <v>1.68567</v>
      </c>
      <c r="BE52" t="n">
        <v>1.68979</v>
      </c>
      <c r="BF52" t="n">
        <v>1.69722</v>
      </c>
      <c r="BG52" t="n">
        <v>1.70423</v>
      </c>
      <c r="BH52" t="n">
        <v>1.71573</v>
      </c>
      <c r="BI52" t="n">
        <v>1.72276</v>
      </c>
      <c r="BJ52" t="n">
        <v>1.72405</v>
      </c>
      <c r="BK52" t="n">
        <v>1.73316</v>
      </c>
      <c r="BL52" t="n">
        <v>1.73648</v>
      </c>
      <c r="BM52" t="n">
        <v>1.73793</v>
      </c>
      <c r="BN52" t="n">
        <v>1.73838</v>
      </c>
      <c r="BO52" t="n">
        <v>1.75591</v>
      </c>
      <c r="BP52" t="n">
        <v>1.76776</v>
      </c>
      <c r="BQ52" t="n">
        <v>1.77134</v>
      </c>
      <c r="BR52" t="n">
        <v>1.7786</v>
      </c>
      <c r="BS52" t="n">
        <v>1.78378</v>
      </c>
      <c r="BT52" t="n">
        <v>1.78938</v>
      </c>
      <c r="BU52" t="n">
        <v>1.79469</v>
      </c>
      <c r="BV52" t="n">
        <v>1.7968</v>
      </c>
      <c r="BW52" t="n">
        <v>1.80228</v>
      </c>
      <c r="BX52" t="n">
        <v>1.80484</v>
      </c>
      <c r="BY52" t="n">
        <v>1.80822</v>
      </c>
      <c r="BZ52" t="n">
        <v>1.80944</v>
      </c>
      <c r="CA52" t="n">
        <v>1.81515</v>
      </c>
      <c r="CB52" t="n">
        <v>1.81971</v>
      </c>
      <c r="CC52" t="n">
        <v>1.82508</v>
      </c>
      <c r="CD52" t="n">
        <v>1.827</v>
      </c>
      <c r="CE52" t="n">
        <v>1.82819</v>
      </c>
      <c r="CF52" t="n">
        <v>1.83201</v>
      </c>
      <c r="CG52" t="n">
        <v>1.83836</v>
      </c>
      <c r="CH52" t="n">
        <v>1.84619</v>
      </c>
      <c r="CI52" t="n">
        <v>1.85041</v>
      </c>
      <c r="CJ52" t="n">
        <v>1.85976</v>
      </c>
      <c r="CK52" t="n">
        <v>1.86744</v>
      </c>
      <c r="CL52" t="n">
        <v>1.87748</v>
      </c>
      <c r="CM52" t="n">
        <v>1.87865</v>
      </c>
      <c r="CN52" t="n">
        <v>1.88276</v>
      </c>
      <c r="CO52" t="n">
        <v>1.88554</v>
      </c>
      <c r="CP52" t="n">
        <v>1.89046</v>
      </c>
      <c r="CQ52" t="n">
        <v>1.89284</v>
      </c>
      <c r="CR52" t="n">
        <v>1.89716</v>
      </c>
      <c r="CS52" t="n">
        <v>1.90133</v>
      </c>
      <c r="CT52" t="n">
        <v>1.91272</v>
      </c>
      <c r="CU52" t="n">
        <v>1.91702</v>
      </c>
      <c r="CV52" t="n">
        <v>1.91999</v>
      </c>
      <c r="CW52" t="n">
        <v>1.92253</v>
      </c>
      <c r="CX52" t="n">
        <v>1.92589</v>
      </c>
      <c r="CY52" t="n">
        <v>1.93782</v>
      </c>
      <c r="CZ52" t="n">
        <v>1.94875</v>
      </c>
      <c r="DA52" t="n">
        <v>1.95835</v>
      </c>
      <c r="DB52" t="n">
        <v>1.96582</v>
      </c>
      <c r="DC52" t="n">
        <v>1.97613</v>
      </c>
      <c r="DD52" t="n">
        <v>1.97993</v>
      </c>
      <c r="DE52" t="n">
        <v>1.98515</v>
      </c>
      <c r="DF52" t="n">
        <v>1.99054</v>
      </c>
      <c r="DG52" t="n">
        <v>1.99422</v>
      </c>
      <c r="DH52" t="n">
        <v>1.99457</v>
      </c>
      <c r="DI52" t="n">
        <v>1.99457</v>
      </c>
      <c r="DJ52" t="n">
        <v>1.99537</v>
      </c>
      <c r="DK52" t="n">
        <v>1.99813</v>
      </c>
      <c r="DL52" t="n">
        <v>2.00326</v>
      </c>
      <c r="DM52" t="n">
        <v>2.01453</v>
      </c>
      <c r="DN52" t="n">
        <v>2.01971</v>
      </c>
      <c r="DO52" t="n">
        <v>2.02339</v>
      </c>
      <c r="DP52" t="n">
        <v>2.02718</v>
      </c>
      <c r="DQ52" t="n">
        <v>2.0342</v>
      </c>
      <c r="DR52" t="n">
        <v>2.04601</v>
      </c>
      <c r="DS52" t="n">
        <v>2.04842</v>
      </c>
      <c r="DT52" t="n">
        <v>2.05551</v>
      </c>
      <c r="DU52" t="n">
        <v>2.0642</v>
      </c>
      <c r="DV52" t="n">
        <v>2.06697</v>
      </c>
      <c r="DW52" t="n">
        <v>2.06893</v>
      </c>
      <c r="DX52" t="n">
        <v>2.07284</v>
      </c>
      <c r="DY52" t="n">
        <v>2.07935</v>
      </c>
      <c r="DZ52" t="n">
        <v>2.08154</v>
      </c>
      <c r="EA52" t="n">
        <v>2.08541</v>
      </c>
      <c r="EB52" t="n">
        <v>2.08781</v>
      </c>
      <c r="EC52" t="n">
        <v>2.09225</v>
      </c>
      <c r="ED52" t="n">
        <v>2.09598</v>
      </c>
      <c r="EE52" t="n">
        <v>2.09962</v>
      </c>
      <c r="EF52" t="n">
        <v>2.10638</v>
      </c>
      <c r="EG52" t="n">
        <v>2.10917</v>
      </c>
      <c r="EH52" t="n">
        <v>2.11361</v>
      </c>
      <c r="EI52" t="n">
        <v>2.11747</v>
      </c>
      <c r="EJ52" t="n">
        <v>2.121</v>
      </c>
      <c r="EK52" t="n">
        <v>2.12408</v>
      </c>
      <c r="EL52" t="n">
        <v>2.13076</v>
      </c>
      <c r="EM52" t="n">
        <v>2.13628</v>
      </c>
      <c r="EN52" t="n">
        <v>2.13874</v>
      </c>
      <c r="EO52" t="n">
        <v>2.14408</v>
      </c>
      <c r="EP52" t="n">
        <v>2.15019</v>
      </c>
      <c r="EQ52" t="n">
        <v>2.15546</v>
      </c>
      <c r="ER52" t="n">
        <v>2.16167</v>
      </c>
      <c r="ES52" t="n">
        <v>2.16543</v>
      </c>
      <c r="ET52" t="n">
        <v>2.16953</v>
      </c>
      <c r="EU52" t="n">
        <v>2.17779</v>
      </c>
      <c r="EV52" t="n">
        <v>2.18335</v>
      </c>
      <c r="EW52" t="n">
        <v>2.18992</v>
      </c>
      <c r="EX52" t="n">
        <v>2.19767</v>
      </c>
      <c r="EY52" t="n">
        <v>2.20268</v>
      </c>
      <c r="EZ52" t="n">
        <v>2.20985</v>
      </c>
      <c r="FA52" t="n">
        <v>2.21117</v>
      </c>
      <c r="FB52" t="n">
        <v>2.21571</v>
      </c>
      <c r="FC52" t="n">
        <v>2.21864</v>
      </c>
      <c r="FD52" t="n">
        <v>2.22648</v>
      </c>
      <c r="FE52" t="n">
        <v>2.23031</v>
      </c>
      <c r="FF52" t="n">
        <v>2.23319</v>
      </c>
      <c r="FG52" t="n">
        <v>2.23711</v>
      </c>
      <c r="FH52" t="n">
        <v>2.24318</v>
      </c>
      <c r="FI52" t="n">
        <v>2.2517</v>
      </c>
      <c r="FJ52" t="n">
        <v>2.25395</v>
      </c>
      <c r="FK52" t="n">
        <v>2.26105</v>
      </c>
      <c r="FL52" t="n">
        <v>2.26773</v>
      </c>
      <c r="FM52" t="n">
        <v>2.27188</v>
      </c>
      <c r="FN52" t="n">
        <v>2.2772</v>
      </c>
      <c r="FO52" t="n">
        <v>2.2819</v>
      </c>
      <c r="FP52" t="n">
        <v>2.283</v>
      </c>
      <c r="FQ52" t="n">
        <v>2.28503</v>
      </c>
      <c r="FR52" t="n">
        <v>2.29237</v>
      </c>
      <c r="FS52" t="n">
        <v>2.30057</v>
      </c>
      <c r="FT52" t="n">
        <v>2.30392</v>
      </c>
      <c r="FU52" t="n">
        <v>2.30791</v>
      </c>
      <c r="FV52" t="n">
        <v>2.31385</v>
      </c>
      <c r="FW52" t="n">
        <v>2.31615</v>
      </c>
      <c r="FX52" t="n">
        <v>2.32273</v>
      </c>
      <c r="FY52" t="n">
        <v>2.32785</v>
      </c>
      <c r="FZ52" t="n">
        <v>2.32948</v>
      </c>
      <c r="GA52" t="n">
        <v>2.33502</v>
      </c>
      <c r="GB52" t="n">
        <v>2.34075</v>
      </c>
      <c r="GC52" t="n">
        <v>2.34478</v>
      </c>
      <c r="GD52" t="n">
        <v>2.348</v>
      </c>
      <c r="GE52" t="n">
        <v>2.35142</v>
      </c>
      <c r="GF52" t="n">
        <v>2.35391</v>
      </c>
      <c r="GG52" t="n">
        <v>2.35788</v>
      </c>
      <c r="GH52" t="n">
        <v>2.3605</v>
      </c>
      <c r="GI52" t="n">
        <v>2.36104</v>
      </c>
      <c r="GJ52" t="n">
        <v>2.36372</v>
      </c>
      <c r="GK52" t="n">
        <v>2.36484</v>
      </c>
      <c r="GL52" t="n">
        <v>2.36829</v>
      </c>
      <c r="GM52" t="n">
        <v>2.37264</v>
      </c>
      <c r="GN52" t="n">
        <v>2.37518</v>
      </c>
      <c r="GO52" t="n">
        <v>2.3803</v>
      </c>
      <c r="GP52" t="n">
        <v>2.38158</v>
      </c>
      <c r="GQ52" t="n">
        <v>2.38381</v>
      </c>
      <c r="GR52" t="n">
        <v>2.3878</v>
      </c>
      <c r="GS52" t="n">
        <v>2.39605</v>
      </c>
      <c r="GT52" t="n">
        <v>2.39968</v>
      </c>
      <c r="GU52" t="n">
        <v>2.40344</v>
      </c>
      <c r="GV52" t="n">
        <v>2.41536</v>
      </c>
      <c r="GW52" t="n">
        <v>2.42094</v>
      </c>
      <c r="GX52" t="n">
        <v>2.42989</v>
      </c>
      <c r="GY52" t="n">
        <v>2.43231</v>
      </c>
      <c r="GZ52" t="n">
        <v>2.4334</v>
      </c>
      <c r="HA52" t="n">
        <v>2.43748</v>
      </c>
      <c r="HB52" t="n">
        <v>2.44379</v>
      </c>
      <c r="HC52" t="n">
        <v>2.44892</v>
      </c>
      <c r="HD52" t="n">
        <v>2.45524</v>
      </c>
      <c r="HE52" t="n">
        <v>2.46278</v>
      </c>
      <c r="HF52" t="n">
        <v>2.47192</v>
      </c>
      <c r="HG52" t="n">
        <v>2.47823</v>
      </c>
      <c r="HH52" t="n">
        <v>2.48411</v>
      </c>
      <c r="HI52" t="n">
        <v>2.49204</v>
      </c>
      <c r="HJ52" t="n">
        <v>2.49945</v>
      </c>
      <c r="HK52" t="n">
        <v>2.50637</v>
      </c>
      <c r="HL52" t="n">
        <v>2.51714</v>
      </c>
      <c r="HM52" t="n">
        <v>2.52277</v>
      </c>
      <c r="HN52" t="n">
        <v>2.52794</v>
      </c>
      <c r="HO52" t="n">
        <v>2.52949</v>
      </c>
      <c r="HP52" t="n">
        <v>2.53213</v>
      </c>
      <c r="HQ52" t="n">
        <v>2.53963</v>
      </c>
      <c r="HR52" t="n">
        <v>2.55074</v>
      </c>
      <c r="HS52" t="n">
        <v>2.5555</v>
      </c>
      <c r="HT52" t="n">
        <v>2.5601</v>
      </c>
      <c r="HU52" t="n">
        <v>2.5627</v>
      </c>
      <c r="HV52" t="n">
        <v>2.5644</v>
      </c>
      <c r="HW52" t="n">
        <v>2.57014</v>
      </c>
      <c r="HX52" t="n">
        <v>2.58137</v>
      </c>
      <c r="HY52" t="n">
        <v>2.5853</v>
      </c>
      <c r="HZ52" t="n">
        <v>2.59004</v>
      </c>
      <c r="IA52" t="n">
        <v>2.5979</v>
      </c>
      <c r="IB52" t="n">
        <v>2.59887</v>
      </c>
      <c r="IC52" t="n">
        <v>2.60114</v>
      </c>
      <c r="ID52" t="n">
        <v>2.60227</v>
      </c>
      <c r="IE52" t="n">
        <v>2.60267</v>
      </c>
      <c r="IF52" t="n">
        <v>2.60558</v>
      </c>
      <c r="IG52" t="n">
        <v>2.6115</v>
      </c>
      <c r="IH52" t="n">
        <v>2.61645</v>
      </c>
      <c r="II52" t="n">
        <v>2.61906</v>
      </c>
      <c r="IJ52" t="n">
        <v>2.62368</v>
      </c>
      <c r="IK52" t="n">
        <v>2.62731</v>
      </c>
      <c r="IL52" t="n">
        <v>2.63111</v>
      </c>
      <c r="IM52" t="n">
        <v>2.63469</v>
      </c>
      <c r="IN52" t="n">
        <v>2.63836</v>
      </c>
      <c r="IO52" t="n">
        <v>2.64204</v>
      </c>
      <c r="IP52" t="n">
        <v>2.64311</v>
      </c>
      <c r="IQ52" t="n">
        <v>2.64488</v>
      </c>
      <c r="IR52" t="n">
        <v>2.64744</v>
      </c>
      <c r="IS52" t="n">
        <v>2.65191</v>
      </c>
      <c r="IT52" t="n">
        <v>2.66002</v>
      </c>
      <c r="IU52" t="n">
        <v>2.66604</v>
      </c>
      <c r="IV52" t="n">
        <v>2.67025</v>
      </c>
      <c r="IW52" t="n">
        <v>2.67383</v>
      </c>
      <c r="IX52" t="n">
        <v>2.67601</v>
      </c>
      <c r="IY52" t="n">
        <v>2.67731</v>
      </c>
      <c r="IZ52" t="n">
        <v>2.67989</v>
      </c>
      <c r="JA52" t="n">
        <v>2.68424</v>
      </c>
      <c r="JB52" t="n">
        <v>2.6915</v>
      </c>
      <c r="JC52" t="n">
        <v>2.69886</v>
      </c>
      <c r="JD52" t="n">
        <v>2.70343</v>
      </c>
      <c r="JE52" t="n">
        <v>2.70785</v>
      </c>
      <c r="JF52" t="n">
        <v>2.71287</v>
      </c>
      <c r="JG52" t="n">
        <v>2.71719</v>
      </c>
      <c r="JH52" t="n">
        <v>2.71857</v>
      </c>
      <c r="JI52" t="n">
        <v>2.72562</v>
      </c>
      <c r="JJ52" t="n">
        <v>2.72872</v>
      </c>
      <c r="JK52" t="n">
        <v>2.73259</v>
      </c>
      <c r="JL52" t="n">
        <v>2.74098</v>
      </c>
      <c r="JM52" t="n">
        <v>2.74675</v>
      </c>
      <c r="JN52" t="n">
        <v>2.74862</v>
      </c>
      <c r="JO52" t="n">
        <v>2.75055</v>
      </c>
      <c r="JP52" t="n">
        <v>2.75404</v>
      </c>
      <c r="JQ52" t="n">
        <v>2.75616</v>
      </c>
      <c r="JR52" t="n">
        <v>2.75963</v>
      </c>
      <c r="JS52" t="n">
        <v>2.76162</v>
      </c>
      <c r="JT52" t="n">
        <v>2.76532</v>
      </c>
      <c r="JU52" t="n">
        <v>2.77133</v>
      </c>
      <c r="JV52" t="n">
        <v>2.7762</v>
      </c>
      <c r="JW52" t="n">
        <v>2.77936</v>
      </c>
      <c r="JX52" t="n">
        <v>2.78177</v>
      </c>
      <c r="JY52" t="n">
        <v>2.78419</v>
      </c>
      <c r="JZ52" t="n">
        <v>2.78766</v>
      </c>
      <c r="KA52" t="n">
        <v>2.79184</v>
      </c>
      <c r="KB52" t="n">
        <v>2.79719</v>
      </c>
      <c r="KC52" t="n">
        <v>2.80328</v>
      </c>
      <c r="KD52" t="n">
        <v>2.81023</v>
      </c>
      <c r="KE52" t="n">
        <v>2.81414</v>
      </c>
      <c r="KF52" t="n">
        <v>2.81648</v>
      </c>
      <c r="KG52" t="n">
        <v>2.81744</v>
      </c>
      <c r="KH52" t="n">
        <v>2.82099</v>
      </c>
      <c r="KI52" t="n">
        <v>2.82505</v>
      </c>
      <c r="KJ52" t="n">
        <v>2.83208</v>
      </c>
      <c r="KK52" t="n">
        <v>2.83554</v>
      </c>
      <c r="KL52" t="n">
        <v>2.83766</v>
      </c>
      <c r="KM52" t="n">
        <v>2.84075</v>
      </c>
      <c r="KN52" t="n">
        <v>2.84205</v>
      </c>
      <c r="KO52" t="n">
        <v>2.84418</v>
      </c>
      <c r="KP52" t="n">
        <v>2.84727</v>
      </c>
      <c r="KQ52" t="n">
        <v>2.85047</v>
      </c>
      <c r="KR52" t="n">
        <v>2.85338</v>
      </c>
      <c r="KS52" t="n">
        <v>2.86021</v>
      </c>
      <c r="KT52" t="n">
        <v>2.86361</v>
      </c>
      <c r="KU52" t="n">
        <v>2.87084</v>
      </c>
      <c r="KV52" t="n">
        <v>2.8791</v>
      </c>
      <c r="KW52" t="n">
        <v>2.88297</v>
      </c>
      <c r="KX52" t="n">
        <v>2.88812</v>
      </c>
      <c r="KY52" t="n">
        <v>2.89314</v>
      </c>
      <c r="KZ52" t="n">
        <v>2.89932</v>
      </c>
      <c r="LA52" t="n">
        <v>2.90154</v>
      </c>
      <c r="LB52" t="n">
        <v>2.90226</v>
      </c>
      <c r="LC52" t="n">
        <v>2.90356</v>
      </c>
      <c r="LD52" t="n">
        <v>2.90758</v>
      </c>
      <c r="LE52" t="n">
        <v>2.90988</v>
      </c>
      <c r="LF52" t="n">
        <v>2.9102</v>
      </c>
      <c r="LG52" t="n">
        <v>2.91667</v>
      </c>
      <c r="LH52" t="n">
        <v>2.92289</v>
      </c>
      <c r="LI52" t="n">
        <v>2.92646</v>
      </c>
      <c r="LJ52" t="n">
        <v>2.92896</v>
      </c>
      <c r="LK52" t="n">
        <v>2.93338</v>
      </c>
      <c r="LL52" t="n">
        <v>2.93883</v>
      </c>
      <c r="LM52" t="n">
        <v>2.94176</v>
      </c>
      <c r="LN52" t="n">
        <v>2.94336</v>
      </c>
      <c r="LO52" t="n">
        <v>2.94813</v>
      </c>
      <c r="LP52" t="n">
        <v>2.95254</v>
      </c>
      <c r="LQ52" t="n">
        <v>2.95849</v>
      </c>
      <c r="LR52" t="n">
        <v>2.96453</v>
      </c>
      <c r="LS52" t="n">
        <v>2.96979</v>
      </c>
      <c r="LT52" t="n">
        <v>2.97237</v>
      </c>
      <c r="LU52" t="n">
        <v>2.97322</v>
      </c>
      <c r="LV52" t="n">
        <v>2.97561</v>
      </c>
      <c r="LW52" t="n">
        <v>2.97775</v>
      </c>
      <c r="LX52" t="n">
        <v>2.98244</v>
      </c>
      <c r="LY52" t="n">
        <v>2.98962</v>
      </c>
      <c r="LZ52" t="n">
        <v>2.99841</v>
      </c>
      <c r="MA52" t="n">
        <v>3.00197</v>
      </c>
      <c r="MB52" t="n">
        <v>3.00678</v>
      </c>
      <c r="MC52" t="n">
        <v>3.01339</v>
      </c>
      <c r="MD52" t="n">
        <v>3.021</v>
      </c>
      <c r="ME52" t="n">
        <v>3.02328</v>
      </c>
      <c r="MF52" t="n">
        <v>3.02406</v>
      </c>
      <c r="MG52" t="n">
        <v>3.02779</v>
      </c>
      <c r="MH52" t="n">
        <v>3.03246</v>
      </c>
      <c r="MI52" t="n">
        <v>3.03812</v>
      </c>
      <c r="MJ52" t="n">
        <v>3.04293</v>
      </c>
      <c r="MK52" t="n">
        <v>3.04743</v>
      </c>
      <c r="ML52" t="n">
        <v>3.05026</v>
      </c>
      <c r="MM52" t="n">
        <v>3.05321</v>
      </c>
      <c r="MN52" t="n">
        <v>3.059</v>
      </c>
      <c r="MO52" t="n">
        <v>3.06212</v>
      </c>
      <c r="MP52" t="n">
        <v>3.0654</v>
      </c>
      <c r="MQ52" t="n">
        <v>3.06914</v>
      </c>
      <c r="MR52" t="n">
        <v>3.07553</v>
      </c>
      <c r="MS52" t="n">
        <v>3.08619</v>
      </c>
      <c r="MT52" t="n">
        <v>3.09028</v>
      </c>
      <c r="MU52" t="n">
        <v>3.09612</v>
      </c>
      <c r="MV52" t="n">
        <v>3.10279</v>
      </c>
      <c r="MW52" t="n">
        <v>3.1107</v>
      </c>
      <c r="MX52" t="n">
        <v>3.11413</v>
      </c>
      <c r="MY52" t="n">
        <v>3.11534</v>
      </c>
      <c r="MZ52" t="n">
        <v>3.1183</v>
      </c>
      <c r="NA52" t="n">
        <v>3.1235</v>
      </c>
      <c r="NB52" t="n">
        <v>3.12469</v>
      </c>
      <c r="NC52" t="n">
        <v>3.12812</v>
      </c>
      <c r="ND52" t="n">
        <v>3.13003</v>
      </c>
      <c r="NE52" t="n">
        <v>3.13545</v>
      </c>
      <c r="NF52" t="n">
        <v>3.13855</v>
      </c>
      <c r="NG52" t="n">
        <v>3.14748</v>
      </c>
      <c r="NH52" t="n">
        <v>3.15035</v>
      </c>
      <c r="NI52" t="n">
        <v>3.15375</v>
      </c>
      <c r="NJ52" t="n">
        <v>3.15711</v>
      </c>
      <c r="NK52" t="n">
        <v>3.16116</v>
      </c>
      <c r="NL52" t="n">
        <v>3.16628</v>
      </c>
      <c r="NM52" t="n">
        <v>3.17267</v>
      </c>
      <c r="NN52" t="n">
        <v>3.17953</v>
      </c>
      <c r="NO52" t="n">
        <v>3.18193</v>
      </c>
      <c r="NP52" t="n">
        <v>3.18513</v>
      </c>
      <c r="NQ52" t="n">
        <v>3.18869</v>
      </c>
      <c r="NR52" t="n">
        <v>3.19169</v>
      </c>
      <c r="NS52" t="n">
        <v>3.19508</v>
      </c>
      <c r="NT52" t="n">
        <v>3.19903</v>
      </c>
      <c r="NU52" t="n">
        <v>3.20738</v>
      </c>
      <c r="NV52" t="n">
        <v>3.20921</v>
      </c>
      <c r="NW52" t="n">
        <v>3.21177</v>
      </c>
      <c r="NX52" t="n">
        <v>3.21578</v>
      </c>
      <c r="NY52" t="n">
        <v>3.21927</v>
      </c>
      <c r="NZ52" t="n">
        <v>3.22226</v>
      </c>
      <c r="OA52" t="n">
        <v>3.22556</v>
      </c>
      <c r="OB52" t="n">
        <v>3.22784</v>
      </c>
      <c r="OC52" t="n">
        <v>3.2318</v>
      </c>
      <c r="OD52" t="n">
        <v>3.23479</v>
      </c>
      <c r="OE52" t="n">
        <v>3.24014</v>
      </c>
      <c r="OF52" t="n">
        <v>3.24668</v>
      </c>
      <c r="OG52" t="n">
        <v>3.25308</v>
      </c>
      <c r="OH52" t="n">
        <v>3.26311</v>
      </c>
      <c r="OI52" t="n">
        <v>3.26421</v>
      </c>
      <c r="OJ52" t="n">
        <v>3.26773</v>
      </c>
      <c r="OK52" t="n">
        <v>3.27192</v>
      </c>
      <c r="OL52" t="n">
        <v>3.278</v>
      </c>
      <c r="OM52" t="n">
        <v>3.28301</v>
      </c>
      <c r="ON52" t="n">
        <v>3.2893</v>
      </c>
      <c r="OO52" t="n">
        <v>3.29229</v>
      </c>
      <c r="OP52" t="n">
        <v>3.2961</v>
      </c>
      <c r="OQ52" t="n">
        <v>3.29997</v>
      </c>
      <c r="OR52" t="n">
        <v>3.30507</v>
      </c>
      <c r="OS52" t="n">
        <v>3.31566</v>
      </c>
      <c r="OT52" t="n">
        <v>3.32042</v>
      </c>
      <c r="OU52" t="n">
        <v>3.32554</v>
      </c>
      <c r="OV52" t="n">
        <v>3.32974</v>
      </c>
      <c r="OW52" t="n">
        <v>3.33752</v>
      </c>
      <c r="OX52" t="n">
        <v>3.34079</v>
      </c>
      <c r="OY52" t="n">
        <v>3.34397</v>
      </c>
      <c r="OZ52" t="n">
        <v>3.35053</v>
      </c>
      <c r="PA52" t="n">
        <v>3.35109</v>
      </c>
      <c r="PB52" t="n">
        <v>3.35459</v>
      </c>
      <c r="PC52" t="n">
        <v>3.35747</v>
      </c>
      <c r="PD52" t="n">
        <v>3.36004</v>
      </c>
      <c r="PE52" t="n">
        <v>3.36225</v>
      </c>
      <c r="PF52" t="n">
        <v>3.36768</v>
      </c>
      <c r="PG52" t="n">
        <v>3.3735</v>
      </c>
      <c r="PH52" t="n">
        <v>3.37725</v>
      </c>
      <c r="PI52" t="n">
        <v>3.38111</v>
      </c>
      <c r="PJ52" t="n">
        <v>3.38465</v>
      </c>
      <c r="PK52" t="n">
        <v>3.38792</v>
      </c>
      <c r="PL52" t="n">
        <v>3.39439</v>
      </c>
      <c r="PM52" t="n">
        <v>3.3998</v>
      </c>
      <c r="PN52" t="n">
        <v>3.40755</v>
      </c>
      <c r="PO52" t="n">
        <v>3.40758</v>
      </c>
      <c r="PP52" t="n">
        <v>3.40758</v>
      </c>
      <c r="PQ52" t="n">
        <v>3.4124</v>
      </c>
      <c r="PR52" t="n">
        <v>3.41745</v>
      </c>
      <c r="PS52" t="n">
        <v>3.42326</v>
      </c>
      <c r="PT52" t="n">
        <v>3.42961</v>
      </c>
      <c r="PU52" t="n">
        <v>3.43322</v>
      </c>
      <c r="PV52" t="n">
        <v>3.43867</v>
      </c>
      <c r="PW52" t="n">
        <v>3.44033</v>
      </c>
      <c r="PX52" t="n">
        <v>3.44306</v>
      </c>
      <c r="PY52" t="n">
        <v>3.44925</v>
      </c>
      <c r="PZ52" t="n">
        <v>3.45504</v>
      </c>
      <c r="QA52" t="n">
        <v>3.45983</v>
      </c>
      <c r="QB52" t="n">
        <v>3.46199</v>
      </c>
      <c r="QC52" t="n">
        <v>3.46842</v>
      </c>
      <c r="QD52" t="n">
        <v>3.48119</v>
      </c>
      <c r="QE52" t="n">
        <v>3.48421</v>
      </c>
      <c r="QF52" t="n">
        <v>3.49029</v>
      </c>
      <c r="QG52" t="n">
        <v>3.49703</v>
      </c>
      <c r="QH52" t="n">
        <v>3.50246</v>
      </c>
      <c r="QI52" t="n">
        <v>3.50759</v>
      </c>
      <c r="QJ52" t="n">
        <v>3.51189</v>
      </c>
      <c r="QK52" t="n">
        <v>3.51645</v>
      </c>
      <c r="QL52" t="n">
        <v>3.52718</v>
      </c>
      <c r="QM52" t="n">
        <v>3.52944</v>
      </c>
      <c r="QN52" t="n">
        <v>3.53528</v>
      </c>
      <c r="QO52" t="n">
        <v>3.54307</v>
      </c>
      <c r="QP52" t="n">
        <v>3.54881</v>
      </c>
      <c r="QQ52" t="n">
        <v>3.5572</v>
      </c>
      <c r="QR52" t="n">
        <v>3.56319</v>
      </c>
      <c r="QS52" t="n">
        <v>3.56454</v>
      </c>
      <c r="QT52" t="n">
        <v>3.56569</v>
      </c>
      <c r="QU52" t="n">
        <v>3.56982</v>
      </c>
      <c r="QV52" t="n">
        <v>3.58189</v>
      </c>
      <c r="QW52" t="n">
        <v>3.59139</v>
      </c>
      <c r="QX52" t="n">
        <v>3.59769</v>
      </c>
      <c r="QY52" t="n">
        <v>3.60046</v>
      </c>
      <c r="QZ52" t="n">
        <v>3.60345</v>
      </c>
      <c r="RA52" t="n">
        <v>3.6116</v>
      </c>
      <c r="RB52" t="n">
        <v>3.62055</v>
      </c>
      <c r="RC52" t="n">
        <v>3.63148</v>
      </c>
      <c r="RD52" t="n">
        <v>3.63787</v>
      </c>
      <c r="RE52" t="n">
        <v>3.64114</v>
      </c>
      <c r="RF52" t="n">
        <v>3.64919</v>
      </c>
      <c r="RG52" t="n">
        <v>3.65937</v>
      </c>
      <c r="RH52" t="n">
        <v>3.66456</v>
      </c>
      <c r="RI52" t="n">
        <v>3.66851</v>
      </c>
      <c r="RJ52" t="n">
        <v>3.67453</v>
      </c>
      <c r="RK52" t="n">
        <v>3.67753</v>
      </c>
      <c r="RL52" t="n">
        <v>3.68537</v>
      </c>
      <c r="RM52" t="n">
        <v>3.6892</v>
      </c>
      <c r="RN52" t="n">
        <v>3.69153</v>
      </c>
      <c r="RO52" t="n">
        <v>3.6995</v>
      </c>
      <c r="RP52" t="n">
        <v>3.70408</v>
      </c>
      <c r="RQ52" t="n">
        <v>3.70671</v>
      </c>
      <c r="RR52" t="n">
        <v>3.71196</v>
      </c>
      <c r="RS52" t="n">
        <v>3.71732</v>
      </c>
      <c r="RT52" t="n">
        <v>3.72778</v>
      </c>
      <c r="RU52" t="n">
        <v>3.73258</v>
      </c>
      <c r="RV52" t="n">
        <v>3.74136</v>
      </c>
      <c r="RW52" t="n">
        <v>3.74672</v>
      </c>
      <c r="RX52" t="n">
        <v>3.75369</v>
      </c>
      <c r="RY52" t="n">
        <v>3.76235</v>
      </c>
      <c r="RZ52" t="n">
        <v>3.76862</v>
      </c>
      <c r="SA52" t="n">
        <v>3.77173</v>
      </c>
      <c r="SB52" t="n">
        <v>3.77607</v>
      </c>
      <c r="SC52" t="n">
        <v>3.77984</v>
      </c>
      <c r="SD52" t="n">
        <v>3.78265</v>
      </c>
      <c r="SE52" t="n">
        <v>3.78658</v>
      </c>
      <c r="SF52" t="n">
        <v>3.78873</v>
      </c>
      <c r="SG52" t="n">
        <v>3.79186</v>
      </c>
      <c r="SH52" t="n">
        <v>3.79753</v>
      </c>
      <c r="SI52" t="n">
        <v>3.81505</v>
      </c>
      <c r="SJ52" t="n">
        <v>3.82091</v>
      </c>
      <c r="SK52" t="n">
        <v>3.82575</v>
      </c>
      <c r="SL52" t="n">
        <v>3.82777</v>
      </c>
      <c r="SM52" t="n">
        <v>3.83168</v>
      </c>
      <c r="SN52" t="n">
        <v>3.83657</v>
      </c>
      <c r="SO52" t="n">
        <v>3.84271</v>
      </c>
      <c r="SP52" t="n">
        <v>3.84711</v>
      </c>
      <c r="SQ52" t="n">
        <v>3.85443</v>
      </c>
      <c r="SR52" t="n">
        <v>3.85694</v>
      </c>
      <c r="SS52" t="n">
        <v>3.85912</v>
      </c>
      <c r="ST52" t="n">
        <v>3.86289</v>
      </c>
      <c r="SU52" t="n">
        <v>3.86772</v>
      </c>
      <c r="SV52" t="n">
        <v>3.87288</v>
      </c>
      <c r="SW52" t="n">
        <v>3.87885</v>
      </c>
      <c r="SX52" t="n">
        <v>3.88594</v>
      </c>
      <c r="SY52" t="n">
        <v>3.89277</v>
      </c>
      <c r="SZ52" t="n">
        <v>3.89715</v>
      </c>
      <c r="TA52" t="n">
        <v>3.9061</v>
      </c>
      <c r="TB52" t="n">
        <v>3.91163</v>
      </c>
      <c r="TC52" t="n">
        <v>3.91484</v>
      </c>
      <c r="TD52" t="n">
        <v>3.92005</v>
      </c>
      <c r="TE52" t="n">
        <v>3.93255</v>
      </c>
      <c r="TF52" t="n">
        <v>3.93759</v>
      </c>
      <c r="TG52" t="n">
        <v>3.94224</v>
      </c>
      <c r="TH52" t="n">
        <v>3.94449</v>
      </c>
      <c r="TI52" t="n">
        <v>3.95131</v>
      </c>
      <c r="TJ52" t="n">
        <v>3.95565</v>
      </c>
      <c r="TK52" t="n">
        <v>3.96292</v>
      </c>
      <c r="TL52" t="n">
        <v>3.97135</v>
      </c>
      <c r="TM52" t="n">
        <v>3.97557</v>
      </c>
      <c r="TN52" t="n">
        <v>3.98314</v>
      </c>
      <c r="TO52" t="n">
        <v>3.98598</v>
      </c>
      <c r="TP52" t="n">
        <v>3.98976</v>
      </c>
      <c r="TQ52" t="n">
        <v>3.99496</v>
      </c>
      <c r="TR52" t="n">
        <v>4.00283</v>
      </c>
      <c r="TS52" t="n">
        <v>4.01288</v>
      </c>
      <c r="TT52" t="n">
        <v>4.02208</v>
      </c>
      <c r="TU52" t="n">
        <v>4.0274</v>
      </c>
      <c r="TV52" t="n">
        <v>4.03658</v>
      </c>
      <c r="TW52" t="n">
        <v>4.05028</v>
      </c>
      <c r="TX52" t="n">
        <v>4.05489</v>
      </c>
      <c r="TY52" t="n">
        <v>4.05994</v>
      </c>
      <c r="TZ52" t="n">
        <v>4.06682</v>
      </c>
      <c r="UA52" t="n">
        <v>4.07331</v>
      </c>
      <c r="UB52" t="n">
        <v>4.07835</v>
      </c>
      <c r="UC52" t="n">
        <v>4.08268</v>
      </c>
      <c r="UD52" t="n">
        <v>4.08865</v>
      </c>
      <c r="UE52" t="n">
        <v>4.09022</v>
      </c>
      <c r="UF52" t="n">
        <v>4.09733</v>
      </c>
      <c r="UG52" t="n">
        <v>4.10174</v>
      </c>
      <c r="UH52" t="n">
        <v>4.10881</v>
      </c>
      <c r="UI52" t="n">
        <v>4.11495</v>
      </c>
      <c r="UJ52" t="n">
        <v>4.12082</v>
      </c>
      <c r="UK52" t="n">
        <v>4.12764</v>
      </c>
      <c r="UL52" t="n">
        <v>4.13517</v>
      </c>
      <c r="UM52" t="n">
        <v>4.13816</v>
      </c>
      <c r="UN52" t="n">
        <v>4.14107</v>
      </c>
      <c r="UO52" t="n">
        <v>4.14493</v>
      </c>
      <c r="UP52" t="n">
        <v>4.15268</v>
      </c>
      <c r="UQ52" t="n">
        <v>4.15809</v>
      </c>
      <c r="UR52" t="n">
        <v>4.16052</v>
      </c>
      <c r="US52" t="n">
        <v>4.16409</v>
      </c>
      <c r="UT52" t="n">
        <v>4.17017</v>
      </c>
      <c r="UU52" t="n">
        <v>4.1732</v>
      </c>
      <c r="UV52" t="n">
        <v>4.17624</v>
      </c>
      <c r="UW52" t="n">
        <v>4.18601</v>
      </c>
      <c r="UX52" t="n">
        <v>4.197</v>
      </c>
      <c r="UY52" t="n">
        <v>4.20807</v>
      </c>
      <c r="UZ52" t="n">
        <v>4.21371</v>
      </c>
      <c r="VA52" t="n">
        <v>4.2192</v>
      </c>
      <c r="VB52" t="n">
        <v>4.22053</v>
      </c>
      <c r="VC52" t="n">
        <v>4.22436</v>
      </c>
      <c r="VD52" t="n">
        <v>4.23554</v>
      </c>
      <c r="VE52" t="n">
        <v>4.2471</v>
      </c>
      <c r="VF52" t="n">
        <v>4.24984</v>
      </c>
      <c r="VG52" t="n">
        <v>4.26271</v>
      </c>
      <c r="VH52" t="n">
        <v>4.27355</v>
      </c>
      <c r="VI52" t="n">
        <v>4.27826</v>
      </c>
      <c r="VJ52" t="n">
        <v>4.28068</v>
      </c>
      <c r="VK52" t="n">
        <v>4.28165</v>
      </c>
      <c r="VL52" t="n">
        <v>4.28607</v>
      </c>
      <c r="VM52" t="n">
        <v>4.29544</v>
      </c>
      <c r="VN52" t="n">
        <v>4.30297</v>
      </c>
      <c r="VO52" t="n">
        <v>4.30818</v>
      </c>
      <c r="VP52" t="n">
        <v>4.31064</v>
      </c>
      <c r="VQ52" t="n">
        <v>4.314</v>
      </c>
      <c r="VR52" t="n">
        <v>4.3218</v>
      </c>
      <c r="VS52" t="n">
        <v>4.33371</v>
      </c>
      <c r="VT52" t="n">
        <v>4.3371</v>
      </c>
      <c r="VU52" t="n">
        <v>4.33893</v>
      </c>
      <c r="VV52" t="n">
        <v>4.34527</v>
      </c>
      <c r="VW52" t="n">
        <v>4.35284</v>
      </c>
      <c r="VX52" t="n">
        <v>4.35828</v>
      </c>
      <c r="VY52" t="n">
        <v>4.36118</v>
      </c>
      <c r="VZ52" t="n">
        <v>4.36577</v>
      </c>
      <c r="WA52" t="n">
        <v>4.37183</v>
      </c>
      <c r="WB52" t="n">
        <v>4.37312</v>
      </c>
      <c r="WC52" t="n">
        <v>4.37829</v>
      </c>
      <c r="WD52" t="n">
        <v>4.38553</v>
      </c>
      <c r="WE52" t="n">
        <v>4.39385</v>
      </c>
      <c r="WF52" t="n">
        <v>4.4031</v>
      </c>
      <c r="WG52" t="n">
        <v>4.40937</v>
      </c>
      <c r="WH52" t="n">
        <v>4.4147</v>
      </c>
      <c r="WI52" t="n">
        <v>4.42592</v>
      </c>
      <c r="WJ52" t="n">
        <v>4.43046</v>
      </c>
      <c r="WK52" t="n">
        <v>4.43745</v>
      </c>
      <c r="WL52" t="n">
        <v>4.44271</v>
      </c>
      <c r="WM52" t="n">
        <v>4.45753</v>
      </c>
      <c r="WN52" t="n">
        <v>4.46273</v>
      </c>
      <c r="WO52" t="n">
        <v>4.46843</v>
      </c>
      <c r="WP52" t="n">
        <v>4.47729</v>
      </c>
      <c r="WQ52" t="n">
        <v>4.48399</v>
      </c>
      <c r="WR52" t="n">
        <v>4.49421</v>
      </c>
      <c r="WS52" t="n">
        <v>4.50465</v>
      </c>
      <c r="WT52" t="n">
        <v>4.51422</v>
      </c>
      <c r="WU52" t="n">
        <v>4.52738</v>
      </c>
      <c r="WV52" t="n">
        <v>4.53103</v>
      </c>
      <c r="WW52" t="n">
        <v>4.53937</v>
      </c>
      <c r="WX52" t="n">
        <v>4.5477</v>
      </c>
      <c r="WY52" t="n">
        <v>4.55516</v>
      </c>
      <c r="WZ52" t="n">
        <v>4.56292</v>
      </c>
      <c r="XA52" t="n">
        <v>4.57152</v>
      </c>
      <c r="XB52" t="n">
        <v>4.57655</v>
      </c>
      <c r="XC52" t="n">
        <v>4.58159</v>
      </c>
      <c r="XD52" t="n">
        <v>4.59504</v>
      </c>
      <c r="XE52" t="n">
        <v>4.60712</v>
      </c>
      <c r="XF52" t="n">
        <v>4.61912</v>
      </c>
      <c r="XG52" t="n">
        <v>4.6352</v>
      </c>
      <c r="XH52" t="n">
        <v>4.64293</v>
      </c>
      <c r="XI52" t="n">
        <v>4.65159</v>
      </c>
      <c r="XJ52" t="n">
        <v>4.65978</v>
      </c>
      <c r="XK52" t="n">
        <v>4.6648</v>
      </c>
      <c r="XL52" t="n">
        <v>4.67108</v>
      </c>
      <c r="XM52" t="n">
        <v>4.67974</v>
      </c>
      <c r="XN52" t="n">
        <v>4.68829</v>
      </c>
      <c r="XO52" t="n">
        <v>4.70118</v>
      </c>
      <c r="XP52" t="n">
        <v>4.7063</v>
      </c>
      <c r="XQ52" t="n">
        <v>4.71362</v>
      </c>
      <c r="XR52" t="n">
        <v>4.72029</v>
      </c>
      <c r="XS52" t="n">
        <v>4.72768</v>
      </c>
      <c r="XT52" t="n">
        <v>4.73268</v>
      </c>
      <c r="XU52" t="n">
        <v>4.74023</v>
      </c>
      <c r="XV52" t="n">
        <v>4.74686</v>
      </c>
      <c r="XW52" t="n">
        <v>4.75366</v>
      </c>
      <c r="XX52" t="n">
        <v>4.76621</v>
      </c>
      <c r="XY52" t="n">
        <v>4.78495</v>
      </c>
      <c r="XZ52" t="n">
        <v>4.79385</v>
      </c>
      <c r="YA52" t="n">
        <v>4.80072</v>
      </c>
      <c r="YB52" t="n">
        <v>4.80865</v>
      </c>
      <c r="YC52" t="n">
        <v>4.81904</v>
      </c>
      <c r="YD52" t="n">
        <v>4.82399</v>
      </c>
      <c r="YE52" t="n">
        <v>4.83694</v>
      </c>
      <c r="YF52" t="n">
        <v>4.84884</v>
      </c>
      <c r="YG52" t="n">
        <v>4.85369</v>
      </c>
      <c r="YH52" t="n">
        <v>4.8559</v>
      </c>
      <c r="YI52" t="n">
        <v>4.86665</v>
      </c>
      <c r="YJ52" t="n">
        <v>4.87702</v>
      </c>
      <c r="YK52" t="n">
        <v>4.88475</v>
      </c>
      <c r="YL52" t="n">
        <v>4.89243</v>
      </c>
      <c r="YM52" t="n">
        <v>4.90961</v>
      </c>
      <c r="YN52" t="n">
        <v>4.92551</v>
      </c>
      <c r="YO52" t="n">
        <v>4.93269</v>
      </c>
      <c r="YP52" t="n">
        <v>4.9392</v>
      </c>
      <c r="YQ52" t="n">
        <v>4.94355</v>
      </c>
      <c r="YR52" t="n">
        <v>4.94671</v>
      </c>
      <c r="YS52" t="n">
        <v>4.95728</v>
      </c>
      <c r="YT52" t="n">
        <v>4.96876</v>
      </c>
      <c r="YU52" t="n">
        <v>4.97913</v>
      </c>
      <c r="YV52" t="n">
        <v>4.99018</v>
      </c>
      <c r="YW52" t="n">
        <v>5.00295</v>
      </c>
      <c r="YX52" t="n">
        <v>5.01267</v>
      </c>
      <c r="YY52" t="n">
        <v>5.03112</v>
      </c>
      <c r="YZ52" t="n">
        <v>5.04102</v>
      </c>
      <c r="ZA52" t="n">
        <v>5.05381</v>
      </c>
      <c r="ZB52" t="n">
        <v>5.07136</v>
      </c>
      <c r="ZC52" t="n">
        <v>5.08861</v>
      </c>
      <c r="ZD52" t="n">
        <v>5.10894</v>
      </c>
      <c r="ZE52" t="n">
        <v>5.12547</v>
      </c>
      <c r="ZF52" t="n">
        <v>5.13572</v>
      </c>
      <c r="ZG52" t="n">
        <v>5.14219</v>
      </c>
      <c r="ZH52" t="n">
        <v>5.15301</v>
      </c>
      <c r="ZI52" t="n">
        <v>5.16086</v>
      </c>
      <c r="ZJ52" t="n">
        <v>5.16513</v>
      </c>
      <c r="ZK52" t="n">
        <v>5.17085</v>
      </c>
      <c r="ZL52" t="n">
        <v>5.17789</v>
      </c>
      <c r="ZM52" t="n">
        <v>5.185</v>
      </c>
      <c r="ZN52" t="n">
        <v>5.19424</v>
      </c>
      <c r="ZO52" t="n">
        <v>5.20327</v>
      </c>
      <c r="ZP52" t="n">
        <v>5.2151</v>
      </c>
      <c r="ZQ52" t="n">
        <v>5.22569</v>
      </c>
      <c r="ZR52" t="n">
        <v>5.23542</v>
      </c>
      <c r="ZS52" t="n">
        <v>5.24178</v>
      </c>
      <c r="ZT52" t="n">
        <v>5.25228</v>
      </c>
      <c r="ZU52" t="n">
        <v>5.26365</v>
      </c>
      <c r="ZV52" t="n">
        <v>5.27094</v>
      </c>
      <c r="ZW52" t="n">
        <v>5.27967</v>
      </c>
      <c r="ZX52" t="n">
        <v>5.29102</v>
      </c>
      <c r="ZY52" t="n">
        <v>5.31349</v>
      </c>
      <c r="ZZ52" t="n">
        <v>5.32788</v>
      </c>
      <c r="AAA52" t="n">
        <v>5.33244</v>
      </c>
      <c r="AAB52" t="n">
        <v>5.33858</v>
      </c>
      <c r="AAC52" t="n">
        <v>5.345</v>
      </c>
      <c r="AAD52" t="n">
        <v>5.36253</v>
      </c>
      <c r="AAE52" t="n">
        <v>5.37571</v>
      </c>
      <c r="AAF52" t="n">
        <v>5.38292</v>
      </c>
      <c r="AAG52" t="n">
        <v>5.3932</v>
      </c>
      <c r="AAH52" t="n">
        <v>5.40912</v>
      </c>
      <c r="AAI52" t="n">
        <v>5.42222</v>
      </c>
      <c r="AAJ52" t="n">
        <v>5.43002</v>
      </c>
      <c r="AAK52" t="n">
        <v>5.44061</v>
      </c>
      <c r="AAL52" t="n">
        <v>5.44554</v>
      </c>
      <c r="AAM52" t="n">
        <v>5.45154</v>
      </c>
      <c r="AAN52" t="n">
        <v>5.4555</v>
      </c>
      <c r="AAO52" t="n">
        <v>5.46444</v>
      </c>
      <c r="AAP52" t="n">
        <v>5.47145</v>
      </c>
      <c r="AAQ52" t="n">
        <v>5.48372</v>
      </c>
      <c r="AAR52" t="n">
        <v>5.49897</v>
      </c>
      <c r="AAS52" t="n">
        <v>5.51153</v>
      </c>
      <c r="AAT52" t="n">
        <v>5.52533</v>
      </c>
      <c r="AAU52" t="n">
        <v>5.53865</v>
      </c>
      <c r="AAV52" t="n">
        <v>5.55211</v>
      </c>
      <c r="AAW52" t="n">
        <v>5.5592</v>
      </c>
      <c r="AAX52" t="n">
        <v>5.57026</v>
      </c>
      <c r="AAY52" t="n">
        <v>5.57849</v>
      </c>
      <c r="AAZ52" t="n">
        <v>5.58847</v>
      </c>
      <c r="ABA52" t="n">
        <v>5.59736</v>
      </c>
      <c r="ABB52" t="n">
        <v>5.60339</v>
      </c>
      <c r="ABC52" t="n">
        <v>5.61383</v>
      </c>
      <c r="ABD52" t="n">
        <v>5.62421</v>
      </c>
      <c r="ABE52" t="n">
        <v>5.63209</v>
      </c>
      <c r="ABF52" t="n">
        <v>5.65239</v>
      </c>
      <c r="ABG52" t="n">
        <v>5.6715</v>
      </c>
      <c r="ABH52" t="n">
        <v>5.68437</v>
      </c>
      <c r="ABI52" t="n">
        <v>5.69204</v>
      </c>
      <c r="ABJ52" t="n">
        <v>5.70441</v>
      </c>
      <c r="ABK52" t="n">
        <v>5.7132</v>
      </c>
      <c r="ABL52" t="n">
        <v>5.71986</v>
      </c>
      <c r="ABM52" t="n">
        <v>5.72753</v>
      </c>
      <c r="ABN52" t="n">
        <v>5.7384</v>
      </c>
      <c r="ABO52" t="n">
        <v>5.74597</v>
      </c>
      <c r="ABP52" t="n">
        <v>5.77046</v>
      </c>
      <c r="ABQ52" t="n">
        <v>5.79303</v>
      </c>
      <c r="ABR52" t="n">
        <v>5.80803</v>
      </c>
      <c r="ABS52" t="n">
        <v>5.81621</v>
      </c>
      <c r="ABT52" t="n">
        <v>5.82217</v>
      </c>
      <c r="ABU52" t="n">
        <v>5.83525</v>
      </c>
      <c r="ABV52" t="n">
        <v>5.84934</v>
      </c>
      <c r="ABW52" t="n">
        <v>5.86441</v>
      </c>
      <c r="ABX52" t="n">
        <v>5.87688</v>
      </c>
      <c r="ABY52" t="n">
        <v>5.8879</v>
      </c>
      <c r="ABZ52" t="n">
        <v>5.90681</v>
      </c>
      <c r="ACA52" t="n">
        <v>5.91246</v>
      </c>
      <c r="ACB52" t="n">
        <v>5.91358</v>
      </c>
      <c r="ACC52" t="n">
        <v>5.92192</v>
      </c>
      <c r="ACD52" t="n">
        <v>5.93139</v>
      </c>
      <c r="ACE52" t="n">
        <v>5.94523</v>
      </c>
      <c r="ACF52" t="n">
        <v>5.94545</v>
      </c>
      <c r="ACG52" t="n">
        <v>5.95715</v>
      </c>
      <c r="ACH52" t="n">
        <v>5.9693</v>
      </c>
      <c r="ACI52" t="n">
        <v>5.99741</v>
      </c>
      <c r="ACJ52" t="n">
        <v>6.01839</v>
      </c>
      <c r="ACK52" t="n">
        <v>6.02843</v>
      </c>
      <c r="ACL52" t="n">
        <v>6.04325</v>
      </c>
      <c r="ACM52" t="n">
        <v>6.05162</v>
      </c>
      <c r="ACN52" t="n">
        <v>6.05442</v>
      </c>
      <c r="ACO52" t="n">
        <v>6.0695</v>
      </c>
      <c r="ACP52" t="n">
        <v>6.0923</v>
      </c>
      <c r="ACQ52" t="n">
        <v>6.10361</v>
      </c>
      <c r="ACR52" t="n">
        <v>6.11007</v>
      </c>
      <c r="ACS52" t="n">
        <v>6.12609</v>
      </c>
      <c r="ACT52" t="n">
        <v>6.13502</v>
      </c>
      <c r="ACU52" t="n">
        <v>6.14765</v>
      </c>
      <c r="ACV52" t="n">
        <v>6.15937</v>
      </c>
      <c r="ACW52" t="n">
        <v>6.17149</v>
      </c>
      <c r="ACX52" t="n">
        <v>6.19142</v>
      </c>
      <c r="ACY52" t="n">
        <v>6.2081</v>
      </c>
      <c r="ACZ52" t="n">
        <v>6.21478</v>
      </c>
      <c r="ADA52" t="n">
        <v>6.23091</v>
      </c>
      <c r="ADB52" t="n">
        <v>6.24921</v>
      </c>
      <c r="ADC52" t="n">
        <v>6.27157</v>
      </c>
      <c r="ADD52" t="n">
        <v>6.29241</v>
      </c>
      <c r="ADE52" t="n">
        <v>6.30019</v>
      </c>
      <c r="ADF52" t="n">
        <v>6.3124</v>
      </c>
      <c r="ADG52" t="n">
        <v>6.3206</v>
      </c>
      <c r="ADH52" t="n">
        <v>6.34814</v>
      </c>
      <c r="ADI52" t="n">
        <v>6.35883</v>
      </c>
      <c r="ADJ52" t="n">
        <v>6.37962</v>
      </c>
      <c r="ADK52" t="n">
        <v>6.39575</v>
      </c>
      <c r="ADL52" t="n">
        <v>6.41434</v>
      </c>
      <c r="ADM52" t="n">
        <v>6.43165</v>
      </c>
      <c r="ADN52" t="n">
        <v>6.4487</v>
      </c>
      <c r="ADO52" t="n">
        <v>6.45412</v>
      </c>
      <c r="ADP52" t="n">
        <v>6.47518</v>
      </c>
      <c r="ADQ52" t="n">
        <v>6.49444</v>
      </c>
      <c r="ADR52" t="n">
        <v>6.51888</v>
      </c>
      <c r="ADS52" t="n">
        <v>6.54193</v>
      </c>
      <c r="ADT52" t="n">
        <v>6.56236</v>
      </c>
      <c r="ADU52" t="n">
        <v>6.57031</v>
      </c>
      <c r="ADV52" t="n">
        <v>6.57127</v>
      </c>
      <c r="ADW52" t="n">
        <v>6.58429</v>
      </c>
      <c r="ADX52" t="n">
        <v>6.60251</v>
      </c>
      <c r="ADY52" t="n">
        <v>6.61701</v>
      </c>
      <c r="ADZ52" t="n">
        <v>6.62909</v>
      </c>
      <c r="AEA52" t="n">
        <v>6.65538</v>
      </c>
      <c r="AEB52" t="n">
        <v>6.67763</v>
      </c>
      <c r="AEC52" t="n">
        <v>6.70022</v>
      </c>
      <c r="AED52" t="n">
        <v>6.73499</v>
      </c>
      <c r="AEE52" t="n">
        <v>6.75415</v>
      </c>
      <c r="AEF52" t="n">
        <v>6.77321</v>
      </c>
      <c r="AEG52" t="n">
        <v>6.79878</v>
      </c>
      <c r="AEH52" t="n">
        <v>6.82204</v>
      </c>
      <c r="AEI52" t="n">
        <v>6.84207</v>
      </c>
      <c r="AEJ52" t="n">
        <v>6.86946</v>
      </c>
      <c r="AEK52" t="n">
        <v>6.88629</v>
      </c>
      <c r="AEL52" t="n">
        <v>6.90955</v>
      </c>
      <c r="AEM52" t="n">
        <v>6.92474</v>
      </c>
      <c r="AEN52" t="n">
        <v>6.94596</v>
      </c>
      <c r="AEO52" t="n">
        <v>6.96666</v>
      </c>
      <c r="AEP52" t="n">
        <v>6.99186</v>
      </c>
      <c r="AEQ52" t="n">
        <v>7.00752</v>
      </c>
      <c r="AER52" t="n">
        <v>7.02757</v>
      </c>
      <c r="AES52" t="n">
        <v>7.04629</v>
      </c>
      <c r="AET52" t="n">
        <v>7.06493</v>
      </c>
      <c r="AEU52" t="n">
        <v>7.0919</v>
      </c>
      <c r="AEV52" t="n">
        <v>7.1102</v>
      </c>
      <c r="AEW52" t="n">
        <v>7.1279</v>
      </c>
      <c r="AEX52" t="n">
        <v>7.1587</v>
      </c>
      <c r="AEY52" t="n">
        <v>7.17676</v>
      </c>
      <c r="AEZ52" t="n">
        <v>7.21002</v>
      </c>
      <c r="AFA52" t="n">
        <v>7.22457</v>
      </c>
      <c r="AFB52" t="n">
        <v>7.25391</v>
      </c>
      <c r="AFC52" t="n">
        <v>7.27622</v>
      </c>
      <c r="AFD52" t="n">
        <v>7.30357</v>
      </c>
      <c r="AFE52" t="n">
        <v>7.34515</v>
      </c>
      <c r="AFF52" t="n">
        <v>7.35171</v>
      </c>
      <c r="AFG52" t="n">
        <v>7.35843</v>
      </c>
      <c r="AFH52" t="n">
        <v>7.37642</v>
      </c>
      <c r="AFI52" t="n">
        <v>7.39632</v>
      </c>
      <c r="AFJ52" t="n">
        <v>7.41163</v>
      </c>
      <c r="AFK52" t="n">
        <v>7.44551</v>
      </c>
      <c r="AFL52" t="n">
        <v>7.46102</v>
      </c>
      <c r="AFM52" t="n">
        <v>7.47801</v>
      </c>
      <c r="AFN52" t="n">
        <v>7.501</v>
      </c>
      <c r="AFO52" t="n">
        <v>7.52902</v>
      </c>
      <c r="AFP52" t="n">
        <v>7.54557</v>
      </c>
      <c r="AFQ52" t="n">
        <v>7.58609</v>
      </c>
      <c r="AFR52" t="n">
        <v>7.61301</v>
      </c>
      <c r="AFS52" t="n">
        <v>7.62609</v>
      </c>
      <c r="AFT52" t="n">
        <v>7.63406</v>
      </c>
      <c r="AFU52" t="n">
        <v>7.64706</v>
      </c>
      <c r="AFV52" t="n">
        <v>7.65869</v>
      </c>
      <c r="AFW52" t="n">
        <v>7.66169</v>
      </c>
      <c r="AFX52" t="n">
        <v>7.66984</v>
      </c>
      <c r="AFY52" t="n">
        <v>7.69395</v>
      </c>
      <c r="AFZ52" t="n">
        <v>7.7188</v>
      </c>
      <c r="AGA52" t="n">
        <v>7.74622</v>
      </c>
      <c r="AGB52" t="n">
        <v>7.78183</v>
      </c>
      <c r="AGC52" t="n">
        <v>7.79458</v>
      </c>
      <c r="AGD52" t="n">
        <v>7.81001</v>
      </c>
      <c r="AGE52" t="n">
        <v>7.83993</v>
      </c>
      <c r="AGF52" t="n">
        <v>7.86302</v>
      </c>
      <c r="AGG52" t="n">
        <v>7.88378</v>
      </c>
      <c r="AGH52" t="n">
        <v>7.93817</v>
      </c>
      <c r="AGI52" t="n">
        <v>7.97318</v>
      </c>
      <c r="AGJ52" t="n">
        <v>8.011889999999999</v>
      </c>
      <c r="AGK52" t="n">
        <v>8.033580000000001</v>
      </c>
      <c r="AGL52" t="n">
        <v>8.04463</v>
      </c>
      <c r="AGM52" t="n">
        <v>8.092370000000001</v>
      </c>
      <c r="AGN52" t="n">
        <v>8.118080000000001</v>
      </c>
      <c r="AGO52" t="n">
        <v>8.153320000000001</v>
      </c>
      <c r="AGP52" t="n">
        <v>8.19347</v>
      </c>
      <c r="AGQ52" t="n">
        <v>8.23333</v>
      </c>
      <c r="AGR52" t="n">
        <v>8.25399</v>
      </c>
      <c r="AGS52" t="n">
        <v>8.26932</v>
      </c>
      <c r="AGT52" t="n">
        <v>8.29021</v>
      </c>
      <c r="AGU52" t="n">
        <v>8.30424</v>
      </c>
      <c r="AGV52" t="n">
        <v>8.32226</v>
      </c>
      <c r="AGW52" t="n">
        <v>8.36589</v>
      </c>
      <c r="AGX52" t="n">
        <v>8.383520000000001</v>
      </c>
      <c r="AGY52" t="n">
        <v>8.41381</v>
      </c>
      <c r="AGZ52" t="n">
        <v>8.431979999999999</v>
      </c>
      <c r="AHA52" t="n">
        <v>8.450620000000001</v>
      </c>
      <c r="AHB52" t="n">
        <v>8.47932</v>
      </c>
      <c r="AHC52" t="n">
        <v>8.508089999999999</v>
      </c>
      <c r="AHD52" t="n">
        <v>8.54857</v>
      </c>
      <c r="AHE52" t="n">
        <v>8.58765</v>
      </c>
      <c r="AHF52" t="n">
        <v>8.641209999999999</v>
      </c>
      <c r="AHG52" t="n">
        <v>8.684950000000001</v>
      </c>
      <c r="AHH52" t="n">
        <v>8.708310000000001</v>
      </c>
      <c r="AHI52" t="n">
        <v>8.73908</v>
      </c>
      <c r="AHJ52" t="n">
        <v>8.76417</v>
      </c>
      <c r="AHK52" t="n">
        <v>8.80828</v>
      </c>
      <c r="AHL52" t="n">
        <v>8.849539999999999</v>
      </c>
      <c r="AHM52" t="n">
        <v>8.89006</v>
      </c>
      <c r="AHN52" t="n">
        <v>8.936400000000001</v>
      </c>
      <c r="AHO52" t="n">
        <v>9.02333</v>
      </c>
      <c r="AHP52" t="n">
        <v>9.088200000000001</v>
      </c>
      <c r="AHQ52" t="n">
        <v>9.117710000000001</v>
      </c>
      <c r="AHR52" t="n">
        <v>9.15063</v>
      </c>
      <c r="AHS52" t="n">
        <v>9.200760000000001</v>
      </c>
      <c r="AHT52" t="n">
        <v>9.2477</v>
      </c>
      <c r="AHU52" t="n">
        <v>9.285489999999999</v>
      </c>
      <c r="AHV52" t="n">
        <v>9.304740000000001</v>
      </c>
      <c r="AHW52" t="n">
        <v>9.36688</v>
      </c>
      <c r="AHX52" t="n">
        <v>9.41868</v>
      </c>
      <c r="AHY52" t="n">
        <v>9.468970000000001</v>
      </c>
      <c r="AHZ52" t="n">
        <v>9.49976</v>
      </c>
      <c r="AIA52" t="n">
        <v>9.568709999999999</v>
      </c>
      <c r="AIB52" t="n">
        <v>9.606909999999999</v>
      </c>
      <c r="AIC52" t="n">
        <v>9.670199999999999</v>
      </c>
      <c r="AID52" t="n">
        <v>9.700100000000001</v>
      </c>
      <c r="AIE52" t="n">
        <v>9.726190000000001</v>
      </c>
      <c r="AIF52" t="n">
        <v>9.75155</v>
      </c>
      <c r="AIG52" t="n">
        <v>9.79983</v>
      </c>
      <c r="AIH52" t="n">
        <v>9.832710000000001</v>
      </c>
      <c r="AII52" t="n">
        <v>9.88157</v>
      </c>
      <c r="AIJ52" t="n">
        <v>9.92882</v>
      </c>
      <c r="AIK52" t="n">
        <v>9.98621</v>
      </c>
      <c r="AIL52" t="n">
        <v>10.04496</v>
      </c>
      <c r="AIM52" t="n">
        <v>10.11769</v>
      </c>
      <c r="AIN52" t="n">
        <v>10.14053</v>
      </c>
      <c r="AIO52" t="n">
        <v>10.18372</v>
      </c>
      <c r="AIP52" t="n">
        <v>10.23186</v>
      </c>
      <c r="AIQ52" t="n">
        <v>10.26019</v>
      </c>
      <c r="AIR52" t="n">
        <v>10.30669</v>
      </c>
      <c r="AIS52" t="n">
        <v>10.3664</v>
      </c>
      <c r="AIT52" t="n">
        <v>10.44888</v>
      </c>
      <c r="AIU52" t="n">
        <v>10.55486</v>
      </c>
      <c r="AIV52" t="n">
        <v>10.60902</v>
      </c>
      <c r="AIW52" t="n">
        <v>10.67325</v>
      </c>
      <c r="AIX52" t="n">
        <v>10.69201</v>
      </c>
      <c r="AIY52" t="n">
        <v>10.72764</v>
      </c>
      <c r="AIZ52" t="n">
        <v>10.78848</v>
      </c>
      <c r="AJA52" t="n">
        <v>10.86073</v>
      </c>
      <c r="AJB52" t="n">
        <v>10.90695</v>
      </c>
      <c r="AJC52" t="n">
        <v>10.96541</v>
      </c>
      <c r="AJD52" t="n">
        <v>11.03792</v>
      </c>
      <c r="AJE52" t="n">
        <v>11.10396</v>
      </c>
      <c r="AJF52" t="n">
        <v>11.22289</v>
      </c>
      <c r="AJG52" t="n">
        <v>11.35576</v>
      </c>
      <c r="AJH52" t="n">
        <v>11.4137</v>
      </c>
      <c r="AJI52" t="n">
        <v>11.51613</v>
      </c>
      <c r="AJJ52" t="n">
        <v>11.56518</v>
      </c>
      <c r="AJK52" t="n">
        <v>11.64369</v>
      </c>
      <c r="AJL52" t="n">
        <v>11.69755</v>
      </c>
      <c r="AJM52" t="n">
        <v>11.78136</v>
      </c>
      <c r="AJN52" t="n">
        <v>11.82374</v>
      </c>
      <c r="AJO52" t="n">
        <v>11.85603</v>
      </c>
      <c r="AJP52" t="n">
        <v>12.01181</v>
      </c>
      <c r="AJQ52" t="n">
        <v>12.08541</v>
      </c>
      <c r="AJR52" t="n">
        <v>12.11508</v>
      </c>
      <c r="AJS52" t="n">
        <v>12.19324</v>
      </c>
      <c r="AJT52" t="n">
        <v>12.28276</v>
      </c>
      <c r="AJU52" t="n">
        <v>12.37242</v>
      </c>
      <c r="AJV52" t="n">
        <v>12.41273</v>
      </c>
      <c r="AJW52" t="n">
        <v>12.46953</v>
      </c>
      <c r="AJX52" t="n">
        <v>12.59474</v>
      </c>
      <c r="AJY52" t="n">
        <v>12.68576</v>
      </c>
      <c r="AJZ52" t="n">
        <v>12.87873</v>
      </c>
      <c r="AKA52" t="n">
        <v>13.09261</v>
      </c>
      <c r="AKB52" t="n">
        <v>13.20831</v>
      </c>
      <c r="AKC52" t="n">
        <v>13.43608</v>
      </c>
      <c r="AKD52" t="n">
        <v>13.52287</v>
      </c>
      <c r="AKE52" t="n">
        <v>13.66791</v>
      </c>
      <c r="AKF52" t="n">
        <v>13.76957</v>
      </c>
      <c r="AKG52" t="n">
        <v>13.96634</v>
      </c>
      <c r="AKH52" t="n">
        <v>14.03327</v>
      </c>
      <c r="AKI52" t="n">
        <v>14.09158</v>
      </c>
      <c r="AKJ52" t="n">
        <v>14.2084</v>
      </c>
      <c r="AKK52" t="n">
        <v>14.30247</v>
      </c>
      <c r="AKL52" t="n">
        <v>14.46635</v>
      </c>
      <c r="AKM52" t="n">
        <v>14.62642</v>
      </c>
      <c r="AKN52" t="n">
        <v>14.82062</v>
      </c>
      <c r="AKO52" t="n">
        <v>14.99201</v>
      </c>
      <c r="AKP52" t="n">
        <v>15.40296</v>
      </c>
      <c r="AKQ52" t="n">
        <v>15.72044</v>
      </c>
      <c r="AKR52" t="n">
        <v>15.90426</v>
      </c>
      <c r="AKS52" t="n">
        <v>16.13184</v>
      </c>
      <c r="AKT52" t="n">
        <v>16.392</v>
      </c>
      <c r="AKU52" t="n">
        <v>16.81892</v>
      </c>
      <c r="AKV52" t="n">
        <v>17.08969</v>
      </c>
      <c r="AKW52" t="n">
        <v>17.40017</v>
      </c>
      <c r="AKX52" t="n">
        <v>17.84637</v>
      </c>
      <c r="AKY52" t="n">
        <v>18.04006</v>
      </c>
      <c r="AKZ52" t="n">
        <v>18.26892</v>
      </c>
      <c r="ALA52" t="n">
        <v>18.58276</v>
      </c>
      <c r="ALB52" t="n">
        <v>19.37821</v>
      </c>
      <c r="ALC52" t="n">
        <v>19.65723</v>
      </c>
      <c r="ALD52" t="n">
        <v>20.13845</v>
      </c>
      <c r="ALE52" t="n">
        <v>21.00696</v>
      </c>
      <c r="ALF52" t="n">
        <v>22.03215</v>
      </c>
      <c r="ALG52" t="n">
        <v>22.66325</v>
      </c>
      <c r="ALH52" t="n">
        <v>23.34934</v>
      </c>
      <c r="ALI52" t="n">
        <v>24.03353</v>
      </c>
      <c r="ALJ52" t="n">
        <v>25.82925</v>
      </c>
      <c r="ALK52" t="n">
        <v>27.04757</v>
      </c>
      <c r="ALL52" t="n">
        <v>28.3548</v>
      </c>
      <c r="ALM52" t="n">
        <v>30.16183</v>
      </c>
      <c r="ALN52" t="n">
        <v>34.0045</v>
      </c>
      <c r="ALO52" t="n">
        <v>41.08887</v>
      </c>
    </row>
    <row r="53">
      <c r="A53" t="inlineStr">
        <is>
          <t>Mauritania</t>
        </is>
      </c>
      <c r="B53" t="inlineStr">
        <is>
          <t>MRT</t>
        </is>
      </c>
      <c r="C53" s="13">
        <f>AVERAGE(SI53,SJ53)</f>
        <v/>
      </c>
      <c r="D53" t="n">
        <v>0.71066</v>
      </c>
      <c r="E53" t="n">
        <v>0.98593</v>
      </c>
      <c r="F53" t="n">
        <v>1.05162</v>
      </c>
      <c r="G53" t="n">
        <v>1.14931</v>
      </c>
      <c r="H53" t="n">
        <v>1.18679</v>
      </c>
      <c r="I53" t="n">
        <v>1.19094</v>
      </c>
      <c r="J53" t="n">
        <v>1.19094</v>
      </c>
      <c r="K53" t="n">
        <v>1.19186</v>
      </c>
      <c r="L53" t="n">
        <v>1.23228</v>
      </c>
      <c r="M53" t="n">
        <v>1.28246</v>
      </c>
      <c r="N53" t="n">
        <v>1.3839</v>
      </c>
      <c r="O53" t="n">
        <v>1.43707</v>
      </c>
      <c r="P53" t="n">
        <v>1.4836</v>
      </c>
      <c r="Q53" t="n">
        <v>1.54904</v>
      </c>
      <c r="R53" t="n">
        <v>1.62717</v>
      </c>
      <c r="S53" t="n">
        <v>1.68124</v>
      </c>
      <c r="T53" t="n">
        <v>1.73428</v>
      </c>
      <c r="U53" t="n">
        <v>1.76502</v>
      </c>
      <c r="V53" t="n">
        <v>1.80673</v>
      </c>
      <c r="W53" t="n">
        <v>1.82961</v>
      </c>
      <c r="X53" t="n">
        <v>1.84725</v>
      </c>
      <c r="Y53" t="n">
        <v>1.87544</v>
      </c>
      <c r="Z53" t="n">
        <v>1.91495</v>
      </c>
      <c r="AA53" t="n">
        <v>1.96793</v>
      </c>
      <c r="AB53" t="n">
        <v>1.9996</v>
      </c>
      <c r="AC53" t="n">
        <v>2.0259</v>
      </c>
      <c r="AD53" t="n">
        <v>2.04423</v>
      </c>
      <c r="AE53" t="n">
        <v>2.07057</v>
      </c>
      <c r="AF53" t="n">
        <v>2.10783</v>
      </c>
      <c r="AG53" t="n">
        <v>2.16414</v>
      </c>
      <c r="AH53" t="n">
        <v>2.20752</v>
      </c>
      <c r="AI53" t="n">
        <v>2.23557</v>
      </c>
      <c r="AJ53" t="n">
        <v>2.26325</v>
      </c>
      <c r="AK53" t="n">
        <v>2.28561</v>
      </c>
      <c r="AL53" t="n">
        <v>2.29757</v>
      </c>
      <c r="AM53" t="n">
        <v>2.31698</v>
      </c>
      <c r="AN53" t="n">
        <v>2.34568</v>
      </c>
      <c r="AO53" t="n">
        <v>2.35621</v>
      </c>
      <c r="AP53" t="n">
        <v>2.37208</v>
      </c>
      <c r="AQ53" t="n">
        <v>2.39124</v>
      </c>
      <c r="AR53" t="n">
        <v>2.40583</v>
      </c>
      <c r="AS53" t="n">
        <v>2.42059</v>
      </c>
      <c r="AT53" t="n">
        <v>2.44933</v>
      </c>
      <c r="AU53" t="n">
        <v>2.46291</v>
      </c>
      <c r="AV53" t="n">
        <v>2.48256</v>
      </c>
      <c r="AW53" t="n">
        <v>2.4978</v>
      </c>
      <c r="AX53" t="n">
        <v>2.51199</v>
      </c>
      <c r="AY53" t="n">
        <v>2.52777</v>
      </c>
      <c r="AZ53" t="n">
        <v>2.53868</v>
      </c>
      <c r="BA53" t="n">
        <v>2.55069</v>
      </c>
      <c r="BB53" t="n">
        <v>2.57586</v>
      </c>
      <c r="BC53" t="n">
        <v>2.58978</v>
      </c>
      <c r="BD53" t="n">
        <v>2.60386</v>
      </c>
      <c r="BE53" t="n">
        <v>2.62326</v>
      </c>
      <c r="BF53" t="n">
        <v>2.63719</v>
      </c>
      <c r="BG53" t="n">
        <v>2.64981</v>
      </c>
      <c r="BH53" t="n">
        <v>2.67009</v>
      </c>
      <c r="BI53" t="n">
        <v>2.69134</v>
      </c>
      <c r="BJ53" t="n">
        <v>2.70119</v>
      </c>
      <c r="BK53" t="n">
        <v>2.7084</v>
      </c>
      <c r="BL53" t="n">
        <v>2.71746</v>
      </c>
      <c r="BM53" t="n">
        <v>2.73576</v>
      </c>
      <c r="BN53" t="n">
        <v>2.76099</v>
      </c>
      <c r="BO53" t="n">
        <v>2.7741</v>
      </c>
      <c r="BP53" t="n">
        <v>2.78421</v>
      </c>
      <c r="BQ53" t="n">
        <v>2.79105</v>
      </c>
      <c r="BR53" t="n">
        <v>2.80635</v>
      </c>
      <c r="BS53" t="n">
        <v>2.82169</v>
      </c>
      <c r="BT53" t="n">
        <v>2.83344</v>
      </c>
      <c r="BU53" t="n">
        <v>2.8417</v>
      </c>
      <c r="BV53" t="n">
        <v>2.85097</v>
      </c>
      <c r="BW53" t="n">
        <v>2.86001</v>
      </c>
      <c r="BX53" t="n">
        <v>2.87395</v>
      </c>
      <c r="BY53" t="n">
        <v>2.8876</v>
      </c>
      <c r="BZ53" t="n">
        <v>2.90013</v>
      </c>
      <c r="CA53" t="n">
        <v>2.91395</v>
      </c>
      <c r="CB53" t="n">
        <v>2.92486</v>
      </c>
      <c r="CC53" t="n">
        <v>2.93683</v>
      </c>
      <c r="CD53" t="n">
        <v>2.94679</v>
      </c>
      <c r="CE53" t="n">
        <v>2.95662</v>
      </c>
      <c r="CF53" t="n">
        <v>2.96562</v>
      </c>
      <c r="CG53" t="n">
        <v>2.97651</v>
      </c>
      <c r="CH53" t="n">
        <v>2.98628</v>
      </c>
      <c r="CI53" t="n">
        <v>2.99338</v>
      </c>
      <c r="CJ53" t="n">
        <v>3.00172</v>
      </c>
      <c r="CK53" t="n">
        <v>3.00879</v>
      </c>
      <c r="CL53" t="n">
        <v>3.0192</v>
      </c>
      <c r="CM53" t="n">
        <v>3.03743</v>
      </c>
      <c r="CN53" t="n">
        <v>3.04451</v>
      </c>
      <c r="CO53" t="n">
        <v>3.06305</v>
      </c>
      <c r="CP53" t="n">
        <v>3.06966</v>
      </c>
      <c r="CQ53" t="n">
        <v>3.08573</v>
      </c>
      <c r="CR53" t="n">
        <v>3.09853</v>
      </c>
      <c r="CS53" t="n">
        <v>3.11631</v>
      </c>
      <c r="CT53" t="n">
        <v>3.12583</v>
      </c>
      <c r="CU53" t="n">
        <v>3.12915</v>
      </c>
      <c r="CV53" t="n">
        <v>3.13186</v>
      </c>
      <c r="CW53" t="n">
        <v>3.13771</v>
      </c>
      <c r="CX53" t="n">
        <v>3.15624</v>
      </c>
      <c r="CY53" t="n">
        <v>3.16465</v>
      </c>
      <c r="CZ53" t="n">
        <v>3.1746</v>
      </c>
      <c r="DA53" t="n">
        <v>3.18316</v>
      </c>
      <c r="DB53" t="n">
        <v>3.19276</v>
      </c>
      <c r="DC53" t="n">
        <v>3.20499</v>
      </c>
      <c r="DD53" t="n">
        <v>3.21317</v>
      </c>
      <c r="DE53" t="n">
        <v>3.21979</v>
      </c>
      <c r="DF53" t="n">
        <v>3.22669</v>
      </c>
      <c r="DG53" t="n">
        <v>3.23294</v>
      </c>
      <c r="DH53" t="n">
        <v>3.23768</v>
      </c>
      <c r="DI53" t="n">
        <v>3.2455</v>
      </c>
      <c r="DJ53" t="n">
        <v>3.26495</v>
      </c>
      <c r="DK53" t="n">
        <v>3.27759</v>
      </c>
      <c r="DL53" t="n">
        <v>3.28821</v>
      </c>
      <c r="DM53" t="n">
        <v>3.29716</v>
      </c>
      <c r="DN53" t="n">
        <v>3.30935</v>
      </c>
      <c r="DO53" t="n">
        <v>3.3244</v>
      </c>
      <c r="DP53" t="n">
        <v>3.33725</v>
      </c>
      <c r="DQ53" t="n">
        <v>3.35029</v>
      </c>
      <c r="DR53" t="n">
        <v>3.35823</v>
      </c>
      <c r="DS53" t="n">
        <v>3.3701</v>
      </c>
      <c r="DT53" t="n">
        <v>3.38351</v>
      </c>
      <c r="DU53" t="n">
        <v>3.39161</v>
      </c>
      <c r="DV53" t="n">
        <v>3.3984</v>
      </c>
      <c r="DW53" t="n">
        <v>3.41044</v>
      </c>
      <c r="DX53" t="n">
        <v>3.42059</v>
      </c>
      <c r="DY53" t="n">
        <v>3.42816</v>
      </c>
      <c r="DZ53" t="n">
        <v>3.4365</v>
      </c>
      <c r="EA53" t="n">
        <v>3.44546</v>
      </c>
      <c r="EB53" t="n">
        <v>3.45919</v>
      </c>
      <c r="EC53" t="n">
        <v>3.47185</v>
      </c>
      <c r="ED53" t="n">
        <v>3.47912</v>
      </c>
      <c r="EE53" t="n">
        <v>3.48675</v>
      </c>
      <c r="EF53" t="n">
        <v>3.49272</v>
      </c>
      <c r="EG53" t="n">
        <v>3.50349</v>
      </c>
      <c r="EH53" t="n">
        <v>3.50755</v>
      </c>
      <c r="EI53" t="n">
        <v>3.51301</v>
      </c>
      <c r="EJ53" t="n">
        <v>3.52014</v>
      </c>
      <c r="EK53" t="n">
        <v>3.52495</v>
      </c>
      <c r="EL53" t="n">
        <v>3.53106</v>
      </c>
      <c r="EM53" t="n">
        <v>3.53615</v>
      </c>
      <c r="EN53" t="n">
        <v>3.54018</v>
      </c>
      <c r="EO53" t="n">
        <v>3.54899</v>
      </c>
      <c r="EP53" t="n">
        <v>3.55279</v>
      </c>
      <c r="EQ53" t="n">
        <v>3.55326</v>
      </c>
      <c r="ER53" t="n">
        <v>3.56352</v>
      </c>
      <c r="ES53" t="n">
        <v>3.58164</v>
      </c>
      <c r="ET53" t="n">
        <v>3.59452</v>
      </c>
      <c r="EU53" t="n">
        <v>3.60255</v>
      </c>
      <c r="EV53" t="n">
        <v>3.60654</v>
      </c>
      <c r="EW53" t="n">
        <v>3.61326</v>
      </c>
      <c r="EX53" t="n">
        <v>3.62031</v>
      </c>
      <c r="EY53" t="n">
        <v>3.63569</v>
      </c>
      <c r="EZ53" t="n">
        <v>3.64743</v>
      </c>
      <c r="FA53" t="n">
        <v>3.65636</v>
      </c>
      <c r="FB53" t="n">
        <v>3.66274</v>
      </c>
      <c r="FC53" t="n">
        <v>3.66839</v>
      </c>
      <c r="FD53" t="n">
        <v>3.67549</v>
      </c>
      <c r="FE53" t="n">
        <v>3.67798</v>
      </c>
      <c r="FF53" t="n">
        <v>3.68021</v>
      </c>
      <c r="FG53" t="n">
        <v>3.68832</v>
      </c>
      <c r="FH53" t="n">
        <v>3.69834</v>
      </c>
      <c r="FI53" t="n">
        <v>3.71188</v>
      </c>
      <c r="FJ53" t="n">
        <v>3.71727</v>
      </c>
      <c r="FK53" t="n">
        <v>3.7243</v>
      </c>
      <c r="FL53" t="n">
        <v>3.73716</v>
      </c>
      <c r="FM53" t="n">
        <v>3.74395</v>
      </c>
      <c r="FN53" t="n">
        <v>3.75624</v>
      </c>
      <c r="FO53" t="n">
        <v>3.77288</v>
      </c>
      <c r="FP53" t="n">
        <v>3.78691</v>
      </c>
      <c r="FQ53" t="n">
        <v>3.79709</v>
      </c>
      <c r="FR53" t="n">
        <v>3.80709</v>
      </c>
      <c r="FS53" t="n">
        <v>3.81388</v>
      </c>
      <c r="FT53" t="n">
        <v>3.82025</v>
      </c>
      <c r="FU53" t="n">
        <v>3.82545</v>
      </c>
      <c r="FV53" t="n">
        <v>3.83453</v>
      </c>
      <c r="FW53" t="n">
        <v>3.8373</v>
      </c>
      <c r="FX53" t="n">
        <v>3.84427</v>
      </c>
      <c r="FY53" t="n">
        <v>3.85049</v>
      </c>
      <c r="FZ53" t="n">
        <v>3.85445</v>
      </c>
      <c r="GA53" t="n">
        <v>3.86054</v>
      </c>
      <c r="GB53" t="n">
        <v>3.86732</v>
      </c>
      <c r="GC53" t="n">
        <v>3.87512</v>
      </c>
      <c r="GD53" t="n">
        <v>3.88381</v>
      </c>
      <c r="GE53" t="n">
        <v>3.89269</v>
      </c>
      <c r="GF53" t="n">
        <v>3.89768</v>
      </c>
      <c r="GG53" t="n">
        <v>3.90849</v>
      </c>
      <c r="GH53" t="n">
        <v>3.91763</v>
      </c>
      <c r="GI53" t="n">
        <v>3.92311</v>
      </c>
      <c r="GJ53" t="n">
        <v>3.92769</v>
      </c>
      <c r="GK53" t="n">
        <v>3.93318</v>
      </c>
      <c r="GL53" t="n">
        <v>3.93635</v>
      </c>
      <c r="GM53" t="n">
        <v>3.9406</v>
      </c>
      <c r="GN53" t="n">
        <v>3.94604</v>
      </c>
      <c r="GO53" t="n">
        <v>3.95073</v>
      </c>
      <c r="GP53" t="n">
        <v>3.95372</v>
      </c>
      <c r="GQ53" t="n">
        <v>3.96096</v>
      </c>
      <c r="GR53" t="n">
        <v>3.96742</v>
      </c>
      <c r="GS53" t="n">
        <v>3.97685</v>
      </c>
      <c r="GT53" t="n">
        <v>3.98206</v>
      </c>
      <c r="GU53" t="n">
        <v>3.98896</v>
      </c>
      <c r="GV53" t="n">
        <v>3.99933</v>
      </c>
      <c r="GW53" t="n">
        <v>4.01127</v>
      </c>
      <c r="GX53" t="n">
        <v>4.01639</v>
      </c>
      <c r="GY53" t="n">
        <v>4.0249</v>
      </c>
      <c r="GZ53" t="n">
        <v>4.04554</v>
      </c>
      <c r="HA53" t="n">
        <v>4.05715</v>
      </c>
      <c r="HB53" t="n">
        <v>4.06399</v>
      </c>
      <c r="HC53" t="n">
        <v>4.07436</v>
      </c>
      <c r="HD53" t="n">
        <v>4.08169</v>
      </c>
      <c r="HE53" t="n">
        <v>4.08487</v>
      </c>
      <c r="HF53" t="n">
        <v>4.09407</v>
      </c>
      <c r="HG53" t="n">
        <v>4.1047</v>
      </c>
      <c r="HH53" t="n">
        <v>4.11303</v>
      </c>
      <c r="HI53" t="n">
        <v>4.12006</v>
      </c>
      <c r="HJ53" t="n">
        <v>4.12854</v>
      </c>
      <c r="HK53" t="n">
        <v>4.13229</v>
      </c>
      <c r="HL53" t="n">
        <v>4.13621</v>
      </c>
      <c r="HM53" t="n">
        <v>4.14203</v>
      </c>
      <c r="HN53" t="n">
        <v>4.15417</v>
      </c>
      <c r="HO53" t="n">
        <v>4.16832</v>
      </c>
      <c r="HP53" t="n">
        <v>4.17858</v>
      </c>
      <c r="HQ53" t="n">
        <v>4.1855</v>
      </c>
      <c r="HR53" t="n">
        <v>4.19593</v>
      </c>
      <c r="HS53" t="n">
        <v>4.20394</v>
      </c>
      <c r="HT53" t="n">
        <v>4.21006</v>
      </c>
      <c r="HU53" t="n">
        <v>4.21681</v>
      </c>
      <c r="HV53" t="n">
        <v>4.21982</v>
      </c>
      <c r="HW53" t="n">
        <v>4.22348</v>
      </c>
      <c r="HX53" t="n">
        <v>4.22625</v>
      </c>
      <c r="HY53" t="n">
        <v>4.23636</v>
      </c>
      <c r="HZ53" t="n">
        <v>4.24454</v>
      </c>
      <c r="IA53" t="n">
        <v>4.26149</v>
      </c>
      <c r="IB53" t="n">
        <v>4.27177</v>
      </c>
      <c r="IC53" t="n">
        <v>4.27926</v>
      </c>
      <c r="ID53" t="n">
        <v>4.28555</v>
      </c>
      <c r="IE53" t="n">
        <v>4.29312</v>
      </c>
      <c r="IF53" t="n">
        <v>4.29588</v>
      </c>
      <c r="IG53" t="n">
        <v>4.30354</v>
      </c>
      <c r="IH53" t="n">
        <v>4.31788</v>
      </c>
      <c r="II53" t="n">
        <v>4.32465</v>
      </c>
      <c r="IJ53" t="n">
        <v>4.33517</v>
      </c>
      <c r="IK53" t="n">
        <v>4.34436</v>
      </c>
      <c r="IL53" t="n">
        <v>4.35638</v>
      </c>
      <c r="IM53" t="n">
        <v>4.3613</v>
      </c>
      <c r="IN53" t="n">
        <v>4.37117</v>
      </c>
      <c r="IO53" t="n">
        <v>4.37966</v>
      </c>
      <c r="IP53" t="n">
        <v>4.38732</v>
      </c>
      <c r="IQ53" t="n">
        <v>4.39554</v>
      </c>
      <c r="IR53" t="n">
        <v>4.40602</v>
      </c>
      <c r="IS53" t="n">
        <v>4.41497</v>
      </c>
      <c r="IT53" t="n">
        <v>4.42503</v>
      </c>
      <c r="IU53" t="n">
        <v>4.43078</v>
      </c>
      <c r="IV53" t="n">
        <v>4.43627</v>
      </c>
      <c r="IW53" t="n">
        <v>4.43684</v>
      </c>
      <c r="IX53" t="n">
        <v>4.43684</v>
      </c>
      <c r="IY53" t="n">
        <v>4.4386</v>
      </c>
      <c r="IZ53" t="n">
        <v>4.44557</v>
      </c>
      <c r="JA53" t="n">
        <v>4.45172</v>
      </c>
      <c r="JB53" t="n">
        <v>4.45837</v>
      </c>
      <c r="JC53" t="n">
        <v>4.46578</v>
      </c>
      <c r="JD53" t="n">
        <v>4.47272</v>
      </c>
      <c r="JE53" t="n">
        <v>4.47824</v>
      </c>
      <c r="JF53" t="n">
        <v>4.48374</v>
      </c>
      <c r="JG53" t="n">
        <v>4.49224</v>
      </c>
      <c r="JH53" t="n">
        <v>4.50202</v>
      </c>
      <c r="JI53" t="n">
        <v>4.51215</v>
      </c>
      <c r="JJ53" t="n">
        <v>4.52363</v>
      </c>
      <c r="JK53" t="n">
        <v>4.53708</v>
      </c>
      <c r="JL53" t="n">
        <v>4.54602</v>
      </c>
      <c r="JM53" t="n">
        <v>4.55218</v>
      </c>
      <c r="JN53" t="n">
        <v>4.55761</v>
      </c>
      <c r="JO53" t="n">
        <v>4.5657</v>
      </c>
      <c r="JP53" t="n">
        <v>4.57375</v>
      </c>
      <c r="JQ53" t="n">
        <v>4.58212</v>
      </c>
      <c r="JR53" t="n">
        <v>4.58905</v>
      </c>
      <c r="JS53" t="n">
        <v>4.60135</v>
      </c>
      <c r="JT53" t="n">
        <v>4.60791</v>
      </c>
      <c r="JU53" t="n">
        <v>4.61544</v>
      </c>
      <c r="JV53" t="n">
        <v>4.62331</v>
      </c>
      <c r="JW53" t="n">
        <v>4.63446</v>
      </c>
      <c r="JX53" t="n">
        <v>4.64131</v>
      </c>
      <c r="JY53" t="n">
        <v>4.64724</v>
      </c>
      <c r="JZ53" t="n">
        <v>4.65888</v>
      </c>
      <c r="KA53" t="n">
        <v>4.66449</v>
      </c>
      <c r="KB53" t="n">
        <v>4.67083</v>
      </c>
      <c r="KC53" t="n">
        <v>4.68154</v>
      </c>
      <c r="KD53" t="n">
        <v>4.68868</v>
      </c>
      <c r="KE53" t="n">
        <v>4.69472</v>
      </c>
      <c r="KF53" t="n">
        <v>4.70333</v>
      </c>
      <c r="KG53" t="n">
        <v>4.71234</v>
      </c>
      <c r="KH53" t="n">
        <v>4.71752</v>
      </c>
      <c r="KI53" t="n">
        <v>4.72381</v>
      </c>
      <c r="KJ53" t="n">
        <v>4.73417</v>
      </c>
      <c r="KK53" t="n">
        <v>4.74239</v>
      </c>
      <c r="KL53" t="n">
        <v>4.75198</v>
      </c>
      <c r="KM53" t="n">
        <v>4.76447</v>
      </c>
      <c r="KN53" t="n">
        <v>4.77438</v>
      </c>
      <c r="KO53" t="n">
        <v>4.78094</v>
      </c>
      <c r="KP53" t="n">
        <v>4.7897</v>
      </c>
      <c r="KQ53" t="n">
        <v>4.79684</v>
      </c>
      <c r="KR53" t="n">
        <v>4.80703</v>
      </c>
      <c r="KS53" t="n">
        <v>4.81453</v>
      </c>
      <c r="KT53" t="n">
        <v>4.82254</v>
      </c>
      <c r="KU53" t="n">
        <v>4.8287</v>
      </c>
      <c r="KV53" t="n">
        <v>4.83617</v>
      </c>
      <c r="KW53" t="n">
        <v>4.84414</v>
      </c>
      <c r="KX53" t="n">
        <v>4.85066</v>
      </c>
      <c r="KY53" t="n">
        <v>4.85645</v>
      </c>
      <c r="KZ53" t="n">
        <v>4.87031</v>
      </c>
      <c r="LA53" t="n">
        <v>4.87832</v>
      </c>
      <c r="LB53" t="n">
        <v>4.88914</v>
      </c>
      <c r="LC53" t="n">
        <v>4.90094</v>
      </c>
      <c r="LD53" t="n">
        <v>4.91681</v>
      </c>
      <c r="LE53" t="n">
        <v>4.92592</v>
      </c>
      <c r="LF53" t="n">
        <v>4.93269</v>
      </c>
      <c r="LG53" t="n">
        <v>4.94374</v>
      </c>
      <c r="LH53" t="n">
        <v>4.94407</v>
      </c>
      <c r="LI53" t="n">
        <v>4.95044</v>
      </c>
      <c r="LJ53" t="n">
        <v>4.95958</v>
      </c>
      <c r="LK53" t="n">
        <v>4.96599</v>
      </c>
      <c r="LL53" t="n">
        <v>4.97817</v>
      </c>
      <c r="LM53" t="n">
        <v>4.99338</v>
      </c>
      <c r="LN53" t="n">
        <v>4.99863</v>
      </c>
      <c r="LO53" t="n">
        <v>5.01215</v>
      </c>
      <c r="LP53" t="n">
        <v>5.02403</v>
      </c>
      <c r="LQ53" t="n">
        <v>5.03166</v>
      </c>
      <c r="LR53" t="n">
        <v>5.0407</v>
      </c>
      <c r="LS53" t="n">
        <v>5.04636</v>
      </c>
      <c r="LT53" t="n">
        <v>5.05362</v>
      </c>
      <c r="LU53" t="n">
        <v>5.06178</v>
      </c>
      <c r="LV53" t="n">
        <v>5.07002</v>
      </c>
      <c r="LW53" t="n">
        <v>5.07683</v>
      </c>
      <c r="LX53" t="n">
        <v>5.08008</v>
      </c>
      <c r="LY53" t="n">
        <v>5.08247</v>
      </c>
      <c r="LZ53" t="n">
        <v>5.08348</v>
      </c>
      <c r="MA53" t="n">
        <v>5.0915</v>
      </c>
      <c r="MB53" t="n">
        <v>5.09946</v>
      </c>
      <c r="MC53" t="n">
        <v>5.10586</v>
      </c>
      <c r="MD53" t="n">
        <v>5.10948</v>
      </c>
      <c r="ME53" t="n">
        <v>5.11081</v>
      </c>
      <c r="MF53" t="n">
        <v>5.11501</v>
      </c>
      <c r="MG53" t="n">
        <v>5.11992</v>
      </c>
      <c r="MH53" t="n">
        <v>5.1292</v>
      </c>
      <c r="MI53" t="n">
        <v>5.14112</v>
      </c>
      <c r="MJ53" t="n">
        <v>5.14741</v>
      </c>
      <c r="MK53" t="n">
        <v>5.14769</v>
      </c>
      <c r="ML53" t="n">
        <v>5.14824</v>
      </c>
      <c r="MM53" t="n">
        <v>5.14999</v>
      </c>
      <c r="MN53" t="n">
        <v>5.15323</v>
      </c>
      <c r="MO53" t="n">
        <v>5.1613</v>
      </c>
      <c r="MP53" t="n">
        <v>5.16787</v>
      </c>
      <c r="MQ53" t="n">
        <v>5.1766</v>
      </c>
      <c r="MR53" t="n">
        <v>5.18165</v>
      </c>
      <c r="MS53" t="n">
        <v>5.188</v>
      </c>
      <c r="MT53" t="n">
        <v>5.19664</v>
      </c>
      <c r="MU53" t="n">
        <v>5.20198</v>
      </c>
      <c r="MV53" t="n">
        <v>5.20537</v>
      </c>
      <c r="MW53" t="n">
        <v>5.21205</v>
      </c>
      <c r="MX53" t="n">
        <v>5.22013</v>
      </c>
      <c r="MY53" t="n">
        <v>5.2276</v>
      </c>
      <c r="MZ53" t="n">
        <v>5.23164</v>
      </c>
      <c r="NA53" t="n">
        <v>5.24004</v>
      </c>
      <c r="NB53" t="n">
        <v>5.24843</v>
      </c>
      <c r="NC53" t="n">
        <v>5.25913</v>
      </c>
      <c r="ND53" t="n">
        <v>5.26538</v>
      </c>
      <c r="NE53" t="n">
        <v>5.27392</v>
      </c>
      <c r="NF53" t="n">
        <v>5.27864</v>
      </c>
      <c r="NG53" t="n">
        <v>5.28746</v>
      </c>
      <c r="NH53" t="n">
        <v>5.29551</v>
      </c>
      <c r="NI53" t="n">
        <v>5.30105</v>
      </c>
      <c r="NJ53" t="n">
        <v>5.30827</v>
      </c>
      <c r="NK53" t="n">
        <v>5.31413</v>
      </c>
      <c r="NL53" t="n">
        <v>5.31889</v>
      </c>
      <c r="NM53" t="n">
        <v>5.32781</v>
      </c>
      <c r="NN53" t="n">
        <v>5.34078</v>
      </c>
      <c r="NO53" t="n">
        <v>5.35492</v>
      </c>
      <c r="NP53" t="n">
        <v>5.36133</v>
      </c>
      <c r="NQ53" t="n">
        <v>5.36652</v>
      </c>
      <c r="NR53" t="n">
        <v>5.38138</v>
      </c>
      <c r="NS53" t="n">
        <v>5.39059</v>
      </c>
      <c r="NT53" t="n">
        <v>5.39875</v>
      </c>
      <c r="NU53" t="n">
        <v>5.4099</v>
      </c>
      <c r="NV53" t="n">
        <v>5.41599</v>
      </c>
      <c r="NW53" t="n">
        <v>5.42558</v>
      </c>
      <c r="NX53" t="n">
        <v>5.43387</v>
      </c>
      <c r="NY53" t="n">
        <v>5.4372</v>
      </c>
      <c r="NZ53" t="n">
        <v>5.44349</v>
      </c>
      <c r="OA53" t="n">
        <v>5.45199</v>
      </c>
      <c r="OB53" t="n">
        <v>5.45953</v>
      </c>
      <c r="OC53" t="n">
        <v>5.467</v>
      </c>
      <c r="OD53" t="n">
        <v>5.47084</v>
      </c>
      <c r="OE53" t="n">
        <v>5.47724</v>
      </c>
      <c r="OF53" t="n">
        <v>5.48481</v>
      </c>
      <c r="OG53" t="n">
        <v>5.49264</v>
      </c>
      <c r="OH53" t="n">
        <v>5.49955</v>
      </c>
      <c r="OI53" t="n">
        <v>5.50648</v>
      </c>
      <c r="OJ53" t="n">
        <v>5.51312</v>
      </c>
      <c r="OK53" t="n">
        <v>5.51751</v>
      </c>
      <c r="OL53" t="n">
        <v>5.52355</v>
      </c>
      <c r="OM53" t="n">
        <v>5.53166</v>
      </c>
      <c r="ON53" t="n">
        <v>5.54002</v>
      </c>
      <c r="OO53" t="n">
        <v>5.54967</v>
      </c>
      <c r="OP53" t="n">
        <v>5.55953</v>
      </c>
      <c r="OQ53" t="n">
        <v>5.5644</v>
      </c>
      <c r="OR53" t="n">
        <v>5.56755</v>
      </c>
      <c r="OS53" t="n">
        <v>5.57928</v>
      </c>
      <c r="OT53" t="n">
        <v>5.58693</v>
      </c>
      <c r="OU53" t="n">
        <v>5.60157</v>
      </c>
      <c r="OV53" t="n">
        <v>5.60771</v>
      </c>
      <c r="OW53" t="n">
        <v>5.61738</v>
      </c>
      <c r="OX53" t="n">
        <v>5.62768</v>
      </c>
      <c r="OY53" t="n">
        <v>5.64137</v>
      </c>
      <c r="OZ53" t="n">
        <v>5.64833</v>
      </c>
      <c r="PA53" t="n">
        <v>5.65524</v>
      </c>
      <c r="PB53" t="n">
        <v>5.65951</v>
      </c>
      <c r="PC53" t="n">
        <v>5.66677</v>
      </c>
      <c r="PD53" t="n">
        <v>5.67149</v>
      </c>
      <c r="PE53" t="n">
        <v>5.67492</v>
      </c>
      <c r="PF53" t="n">
        <v>5.68392</v>
      </c>
      <c r="PG53" t="n">
        <v>5.69109</v>
      </c>
      <c r="PH53" t="n">
        <v>5.69747</v>
      </c>
      <c r="PI53" t="n">
        <v>5.70732</v>
      </c>
      <c r="PJ53" t="n">
        <v>5.71687</v>
      </c>
      <c r="PK53" t="n">
        <v>5.72531</v>
      </c>
      <c r="PL53" t="n">
        <v>5.73556</v>
      </c>
      <c r="PM53" t="n">
        <v>5.74722</v>
      </c>
      <c r="PN53" t="n">
        <v>5.7582</v>
      </c>
      <c r="PO53" t="n">
        <v>5.76741</v>
      </c>
      <c r="PP53" t="n">
        <v>5.77746</v>
      </c>
      <c r="PQ53" t="n">
        <v>5.78547</v>
      </c>
      <c r="PR53" t="n">
        <v>5.79466</v>
      </c>
      <c r="PS53" t="n">
        <v>5.80642</v>
      </c>
      <c r="PT53" t="n">
        <v>5.81884</v>
      </c>
      <c r="PU53" t="n">
        <v>5.82756</v>
      </c>
      <c r="PV53" t="n">
        <v>5.83523</v>
      </c>
      <c r="PW53" t="n">
        <v>5.84734</v>
      </c>
      <c r="PX53" t="n">
        <v>5.85591</v>
      </c>
      <c r="PY53" t="n">
        <v>5.86753</v>
      </c>
      <c r="PZ53" t="n">
        <v>5.88325</v>
      </c>
      <c r="QA53" t="n">
        <v>5.88992</v>
      </c>
      <c r="QB53" t="n">
        <v>5.90364</v>
      </c>
      <c r="QC53" t="n">
        <v>5.9192</v>
      </c>
      <c r="QD53" t="n">
        <v>5.92858</v>
      </c>
      <c r="QE53" t="n">
        <v>5.93818</v>
      </c>
      <c r="QF53" t="n">
        <v>5.94728</v>
      </c>
      <c r="QG53" t="n">
        <v>5.96078</v>
      </c>
      <c r="QH53" t="n">
        <v>5.96695</v>
      </c>
      <c r="QI53" t="n">
        <v>5.97263</v>
      </c>
      <c r="QJ53" t="n">
        <v>5.97903</v>
      </c>
      <c r="QK53" t="n">
        <v>5.98858</v>
      </c>
      <c r="QL53" t="n">
        <v>5.99619</v>
      </c>
      <c r="QM53" t="n">
        <v>6.00721</v>
      </c>
      <c r="QN53" t="n">
        <v>6.0142</v>
      </c>
      <c r="QO53" t="n">
        <v>6.02503</v>
      </c>
      <c r="QP53" t="n">
        <v>6.03635</v>
      </c>
      <c r="QQ53" t="n">
        <v>6.04452</v>
      </c>
      <c r="QR53" t="n">
        <v>6.05042</v>
      </c>
      <c r="QS53" t="n">
        <v>6.05716</v>
      </c>
      <c r="QT53" t="n">
        <v>6.06375</v>
      </c>
      <c r="QU53" t="n">
        <v>6.07124</v>
      </c>
      <c r="QV53" t="n">
        <v>6.07538</v>
      </c>
      <c r="QW53" t="n">
        <v>6.08263</v>
      </c>
      <c r="QX53" t="n">
        <v>6.09049</v>
      </c>
      <c r="QY53" t="n">
        <v>6.09936</v>
      </c>
      <c r="QZ53" t="n">
        <v>6.11062</v>
      </c>
      <c r="RA53" t="n">
        <v>6.11726</v>
      </c>
      <c r="RB53" t="n">
        <v>6.12456</v>
      </c>
      <c r="RC53" t="n">
        <v>6.12662</v>
      </c>
      <c r="RD53" t="n">
        <v>6.13111</v>
      </c>
      <c r="RE53" t="n">
        <v>6.13856</v>
      </c>
      <c r="RF53" t="n">
        <v>6.15388</v>
      </c>
      <c r="RG53" t="n">
        <v>6.16452</v>
      </c>
      <c r="RH53" t="n">
        <v>6.17055</v>
      </c>
      <c r="RI53" t="n">
        <v>6.17643</v>
      </c>
      <c r="RJ53" t="n">
        <v>6.18387</v>
      </c>
      <c r="RK53" t="n">
        <v>6.18932</v>
      </c>
      <c r="RL53" t="n">
        <v>6.20296</v>
      </c>
      <c r="RM53" t="n">
        <v>6.21473</v>
      </c>
      <c r="RN53" t="n">
        <v>6.22109</v>
      </c>
      <c r="RO53" t="n">
        <v>6.22753</v>
      </c>
      <c r="RP53" t="n">
        <v>6.23641</v>
      </c>
      <c r="RQ53" t="n">
        <v>6.24427</v>
      </c>
      <c r="RR53" t="n">
        <v>6.26068</v>
      </c>
      <c r="RS53" t="n">
        <v>6.27431</v>
      </c>
      <c r="RT53" t="n">
        <v>6.28043</v>
      </c>
      <c r="RU53" t="n">
        <v>6.29207</v>
      </c>
      <c r="RV53" t="n">
        <v>6.30565</v>
      </c>
      <c r="RW53" t="n">
        <v>6.31685</v>
      </c>
      <c r="RX53" t="n">
        <v>6.3297</v>
      </c>
      <c r="RY53" t="n">
        <v>6.34043</v>
      </c>
      <c r="RZ53" t="n">
        <v>6.34754</v>
      </c>
      <c r="SA53" t="n">
        <v>6.35566</v>
      </c>
      <c r="SB53" t="n">
        <v>6.36707</v>
      </c>
      <c r="SC53" t="n">
        <v>6.37575</v>
      </c>
      <c r="SD53" t="n">
        <v>6.38855</v>
      </c>
      <c r="SE53" t="n">
        <v>6.39524</v>
      </c>
      <c r="SF53" t="n">
        <v>6.40759</v>
      </c>
      <c r="SG53" t="n">
        <v>6.41639</v>
      </c>
      <c r="SH53" t="n">
        <v>6.42703</v>
      </c>
      <c r="SI53" t="n">
        <v>6.43832</v>
      </c>
      <c r="SJ53" t="n">
        <v>6.44792</v>
      </c>
      <c r="SK53" t="n">
        <v>6.45229</v>
      </c>
      <c r="SL53" t="n">
        <v>6.4608</v>
      </c>
      <c r="SM53" t="n">
        <v>6.47508</v>
      </c>
      <c r="SN53" t="n">
        <v>6.4874</v>
      </c>
      <c r="SO53" t="n">
        <v>6.49985</v>
      </c>
      <c r="SP53" t="n">
        <v>6.5073</v>
      </c>
      <c r="SQ53" t="n">
        <v>6.51303</v>
      </c>
      <c r="SR53" t="n">
        <v>6.52592</v>
      </c>
      <c r="SS53" t="n">
        <v>6.53382</v>
      </c>
      <c r="ST53" t="n">
        <v>6.53786</v>
      </c>
      <c r="SU53" t="n">
        <v>6.54459</v>
      </c>
      <c r="SV53" t="n">
        <v>6.55045</v>
      </c>
      <c r="SW53" t="n">
        <v>6.56032</v>
      </c>
      <c r="SX53" t="n">
        <v>6.57072</v>
      </c>
      <c r="SY53" t="n">
        <v>6.58105</v>
      </c>
      <c r="SZ53" t="n">
        <v>6.59247</v>
      </c>
      <c r="TA53" t="n">
        <v>6.59794</v>
      </c>
      <c r="TB53" t="n">
        <v>6.60797</v>
      </c>
      <c r="TC53" t="n">
        <v>6.61497</v>
      </c>
      <c r="TD53" t="n">
        <v>6.62734</v>
      </c>
      <c r="TE53" t="n">
        <v>6.64267</v>
      </c>
      <c r="TF53" t="n">
        <v>6.6541</v>
      </c>
      <c r="TG53" t="n">
        <v>6.66161</v>
      </c>
      <c r="TH53" t="n">
        <v>6.66761</v>
      </c>
      <c r="TI53" t="n">
        <v>6.67668</v>
      </c>
      <c r="TJ53" t="n">
        <v>6.67714</v>
      </c>
      <c r="TK53" t="n">
        <v>6.68186</v>
      </c>
      <c r="TL53" t="n">
        <v>6.69473</v>
      </c>
      <c r="TM53" t="n">
        <v>6.70024</v>
      </c>
      <c r="TN53" t="n">
        <v>6.70726</v>
      </c>
      <c r="TO53" t="n">
        <v>6.70997</v>
      </c>
      <c r="TP53" t="n">
        <v>6.7139</v>
      </c>
      <c r="TQ53" t="n">
        <v>6.72455</v>
      </c>
      <c r="TR53" t="n">
        <v>6.73287</v>
      </c>
      <c r="TS53" t="n">
        <v>6.74677</v>
      </c>
      <c r="TT53" t="n">
        <v>6.75311</v>
      </c>
      <c r="TU53" t="n">
        <v>6.76559</v>
      </c>
      <c r="TV53" t="n">
        <v>6.7755</v>
      </c>
      <c r="TW53" t="n">
        <v>6.78186</v>
      </c>
      <c r="TX53" t="n">
        <v>6.79279</v>
      </c>
      <c r="TY53" t="n">
        <v>6.80121</v>
      </c>
      <c r="TZ53" t="n">
        <v>6.81309</v>
      </c>
      <c r="UA53" t="n">
        <v>6.82518</v>
      </c>
      <c r="UB53" t="n">
        <v>6.83718</v>
      </c>
      <c r="UC53" t="n">
        <v>6.84236</v>
      </c>
      <c r="UD53" t="n">
        <v>6.84912</v>
      </c>
      <c r="UE53" t="n">
        <v>6.85773</v>
      </c>
      <c r="UF53" t="n">
        <v>6.86319</v>
      </c>
      <c r="UG53" t="n">
        <v>6.87393</v>
      </c>
      <c r="UH53" t="n">
        <v>6.88349</v>
      </c>
      <c r="UI53" t="n">
        <v>6.89711</v>
      </c>
      <c r="UJ53" t="n">
        <v>6.91236</v>
      </c>
      <c r="UK53" t="n">
        <v>6.9216</v>
      </c>
      <c r="UL53" t="n">
        <v>6.92949</v>
      </c>
      <c r="UM53" t="n">
        <v>6.93329</v>
      </c>
      <c r="UN53" t="n">
        <v>6.94133</v>
      </c>
      <c r="UO53" t="n">
        <v>6.94963</v>
      </c>
      <c r="UP53" t="n">
        <v>6.96418</v>
      </c>
      <c r="UQ53" t="n">
        <v>6.98056</v>
      </c>
      <c r="UR53" t="n">
        <v>6.98901</v>
      </c>
      <c r="US53" t="n">
        <v>6.99727</v>
      </c>
      <c r="UT53" t="n">
        <v>7.01132</v>
      </c>
      <c r="UU53" t="n">
        <v>7.02194</v>
      </c>
      <c r="UV53" t="n">
        <v>7.03464</v>
      </c>
      <c r="UW53" t="n">
        <v>7.04584</v>
      </c>
      <c r="UX53" t="n">
        <v>7.05682</v>
      </c>
      <c r="UY53" t="n">
        <v>7.06804</v>
      </c>
      <c r="UZ53" t="n">
        <v>7.07663</v>
      </c>
      <c r="VA53" t="n">
        <v>7.09193</v>
      </c>
      <c r="VB53" t="n">
        <v>7.10362</v>
      </c>
      <c r="VC53" t="n">
        <v>7.10923</v>
      </c>
      <c r="VD53" t="n">
        <v>7.11745</v>
      </c>
      <c r="VE53" t="n">
        <v>7.13375</v>
      </c>
      <c r="VF53" t="n">
        <v>7.14439</v>
      </c>
      <c r="VG53" t="n">
        <v>7.15103</v>
      </c>
      <c r="VH53" t="n">
        <v>7.16144</v>
      </c>
      <c r="VI53" t="n">
        <v>7.1683</v>
      </c>
      <c r="VJ53" t="n">
        <v>7.1731</v>
      </c>
      <c r="VK53" t="n">
        <v>7.18134</v>
      </c>
      <c r="VL53" t="n">
        <v>7.19351</v>
      </c>
      <c r="VM53" t="n">
        <v>7.20253</v>
      </c>
      <c r="VN53" t="n">
        <v>7.21573</v>
      </c>
      <c r="VO53" t="n">
        <v>7.23109</v>
      </c>
      <c r="VP53" t="n">
        <v>7.24814</v>
      </c>
      <c r="VQ53" t="n">
        <v>7.25451</v>
      </c>
      <c r="VR53" t="n">
        <v>7.26487</v>
      </c>
      <c r="VS53" t="n">
        <v>7.28127</v>
      </c>
      <c r="VT53" t="n">
        <v>7.29401</v>
      </c>
      <c r="VU53" t="n">
        <v>7.31041</v>
      </c>
      <c r="VV53" t="n">
        <v>7.3197</v>
      </c>
      <c r="VW53" t="n">
        <v>7.33355</v>
      </c>
      <c r="VX53" t="n">
        <v>7.34873</v>
      </c>
      <c r="VY53" t="n">
        <v>7.3591</v>
      </c>
      <c r="VZ53" t="n">
        <v>7.36981</v>
      </c>
      <c r="WA53" t="n">
        <v>7.38125</v>
      </c>
      <c r="WB53" t="n">
        <v>7.38957</v>
      </c>
      <c r="WC53" t="n">
        <v>7.39531</v>
      </c>
      <c r="WD53" t="n">
        <v>7.40192</v>
      </c>
      <c r="WE53" t="n">
        <v>7.41403</v>
      </c>
      <c r="WF53" t="n">
        <v>7.42299</v>
      </c>
      <c r="WG53" t="n">
        <v>7.43543</v>
      </c>
      <c r="WH53" t="n">
        <v>7.44667</v>
      </c>
      <c r="WI53" t="n">
        <v>7.45782</v>
      </c>
      <c r="WJ53" t="n">
        <v>7.47368</v>
      </c>
      <c r="WK53" t="n">
        <v>7.48246</v>
      </c>
      <c r="WL53" t="n">
        <v>7.49373</v>
      </c>
      <c r="WM53" t="n">
        <v>7.50572</v>
      </c>
      <c r="WN53" t="n">
        <v>7.51647</v>
      </c>
      <c r="WO53" t="n">
        <v>7.52154</v>
      </c>
      <c r="WP53" t="n">
        <v>7.53117</v>
      </c>
      <c r="WQ53" t="n">
        <v>7.53788</v>
      </c>
      <c r="WR53" t="n">
        <v>7.54413</v>
      </c>
      <c r="WS53" t="n">
        <v>7.56089</v>
      </c>
      <c r="WT53" t="n">
        <v>7.57613</v>
      </c>
      <c r="WU53" t="n">
        <v>7.59277</v>
      </c>
      <c r="WV53" t="n">
        <v>7.61073</v>
      </c>
      <c r="WW53" t="n">
        <v>7.63285</v>
      </c>
      <c r="WX53" t="n">
        <v>7.64209</v>
      </c>
      <c r="WY53" t="n">
        <v>7.64791</v>
      </c>
      <c r="WZ53" t="n">
        <v>7.65336</v>
      </c>
      <c r="XA53" t="n">
        <v>7.66438</v>
      </c>
      <c r="XB53" t="n">
        <v>7.68155</v>
      </c>
      <c r="XC53" t="n">
        <v>7.68968</v>
      </c>
      <c r="XD53" t="n">
        <v>7.69882</v>
      </c>
      <c r="XE53" t="n">
        <v>7.71322</v>
      </c>
      <c r="XF53" t="n">
        <v>7.7259</v>
      </c>
      <c r="XG53" t="n">
        <v>7.74282</v>
      </c>
      <c r="XH53" t="n">
        <v>7.75505</v>
      </c>
      <c r="XI53" t="n">
        <v>7.7676</v>
      </c>
      <c r="XJ53" t="n">
        <v>7.78001</v>
      </c>
      <c r="XK53" t="n">
        <v>7.79003</v>
      </c>
      <c r="XL53" t="n">
        <v>7.79836</v>
      </c>
      <c r="XM53" t="n">
        <v>7.80633</v>
      </c>
      <c r="XN53" t="n">
        <v>7.8139</v>
      </c>
      <c r="XO53" t="n">
        <v>7.83038</v>
      </c>
      <c r="XP53" t="n">
        <v>7.85725</v>
      </c>
      <c r="XQ53" t="n">
        <v>7.86303</v>
      </c>
      <c r="XR53" t="n">
        <v>7.86701</v>
      </c>
      <c r="XS53" t="n">
        <v>7.8755</v>
      </c>
      <c r="XT53" t="n">
        <v>7.88143</v>
      </c>
      <c r="XU53" t="n">
        <v>7.88518</v>
      </c>
      <c r="XV53" t="n">
        <v>7.89727</v>
      </c>
      <c r="XW53" t="n">
        <v>7.91534</v>
      </c>
      <c r="XX53" t="n">
        <v>7.92994</v>
      </c>
      <c r="XY53" t="n">
        <v>7.93614</v>
      </c>
      <c r="XZ53" t="n">
        <v>7.94414</v>
      </c>
      <c r="YA53" t="n">
        <v>7.95489</v>
      </c>
      <c r="YB53" t="n">
        <v>7.9718</v>
      </c>
      <c r="YC53" t="n">
        <v>7.98215</v>
      </c>
      <c r="YD53" t="n">
        <v>7.98906</v>
      </c>
      <c r="YE53" t="n">
        <v>8.014089999999999</v>
      </c>
      <c r="YF53" t="n">
        <v>8.02312</v>
      </c>
      <c r="YG53" t="n">
        <v>8.03668</v>
      </c>
      <c r="YH53" t="n">
        <v>8.046559999999999</v>
      </c>
      <c r="YI53" t="n">
        <v>8.064679999999999</v>
      </c>
      <c r="YJ53" t="n">
        <v>8.083019999999999</v>
      </c>
      <c r="YK53" t="n">
        <v>8.09329</v>
      </c>
      <c r="YL53" t="n">
        <v>8.10141</v>
      </c>
      <c r="YM53" t="n">
        <v>8.112209999999999</v>
      </c>
      <c r="YN53" t="n">
        <v>8.12608</v>
      </c>
      <c r="YO53" t="n">
        <v>8.136380000000001</v>
      </c>
      <c r="YP53" t="n">
        <v>8.14997</v>
      </c>
      <c r="YQ53" t="n">
        <v>8.153</v>
      </c>
      <c r="YR53" t="n">
        <v>8.161899999999999</v>
      </c>
      <c r="YS53" t="n">
        <v>8.175240000000001</v>
      </c>
      <c r="YT53" t="n">
        <v>8.18684</v>
      </c>
      <c r="YU53" t="n">
        <v>8.19397</v>
      </c>
      <c r="YV53" t="n">
        <v>8.200430000000001</v>
      </c>
      <c r="YW53" t="n">
        <v>8.21157</v>
      </c>
      <c r="YX53" t="n">
        <v>8.22861</v>
      </c>
      <c r="YY53" t="n">
        <v>8.238989999999999</v>
      </c>
      <c r="YZ53" t="n">
        <v>8.24873</v>
      </c>
      <c r="ZA53" t="n">
        <v>8.27533</v>
      </c>
      <c r="ZB53" t="n">
        <v>8.287330000000001</v>
      </c>
      <c r="ZC53" t="n">
        <v>8.304639999999999</v>
      </c>
      <c r="ZD53" t="n">
        <v>8.32077</v>
      </c>
      <c r="ZE53" t="n">
        <v>8.337719999999999</v>
      </c>
      <c r="ZF53" t="n">
        <v>8.34986</v>
      </c>
      <c r="ZG53" t="n">
        <v>8.358470000000001</v>
      </c>
      <c r="ZH53" t="n">
        <v>8.37485</v>
      </c>
      <c r="ZI53" t="n">
        <v>8.387460000000001</v>
      </c>
      <c r="ZJ53" t="n">
        <v>8.398820000000001</v>
      </c>
      <c r="ZK53" t="n">
        <v>8.41151</v>
      </c>
      <c r="ZL53" t="n">
        <v>8.42412</v>
      </c>
      <c r="ZM53" t="n">
        <v>8.434060000000001</v>
      </c>
      <c r="ZN53" t="n">
        <v>8.45026</v>
      </c>
      <c r="ZO53" t="n">
        <v>8.45895</v>
      </c>
      <c r="ZP53" t="n">
        <v>8.465210000000001</v>
      </c>
      <c r="ZQ53" t="n">
        <v>8.469580000000001</v>
      </c>
      <c r="ZR53" t="n">
        <v>8.48643</v>
      </c>
      <c r="ZS53" t="n">
        <v>8.49985</v>
      </c>
      <c r="ZT53" t="n">
        <v>8.5162</v>
      </c>
      <c r="ZU53" t="n">
        <v>8.5322</v>
      </c>
      <c r="ZV53" t="n">
        <v>8.54907</v>
      </c>
      <c r="ZW53" t="n">
        <v>8.56343</v>
      </c>
      <c r="ZX53" t="n">
        <v>8.57611</v>
      </c>
      <c r="ZY53" t="n">
        <v>8.591570000000001</v>
      </c>
      <c r="ZZ53" t="n">
        <v>8.60553</v>
      </c>
      <c r="AAA53" t="n">
        <v>8.62346</v>
      </c>
      <c r="AAB53" t="n">
        <v>8.636229999999999</v>
      </c>
      <c r="AAC53" t="n">
        <v>8.654059999999999</v>
      </c>
      <c r="AAD53" t="n">
        <v>8.666259999999999</v>
      </c>
      <c r="AAE53" t="n">
        <v>8.674519999999999</v>
      </c>
      <c r="AAF53" t="n">
        <v>8.69007</v>
      </c>
      <c r="AAG53" t="n">
        <v>8.7135</v>
      </c>
      <c r="AAH53" t="n">
        <v>8.72926</v>
      </c>
      <c r="AAI53" t="n">
        <v>8.75055</v>
      </c>
      <c r="AAJ53" t="n">
        <v>8.76684</v>
      </c>
      <c r="AAK53" t="n">
        <v>8.78355</v>
      </c>
      <c r="AAL53" t="n">
        <v>8.7912</v>
      </c>
      <c r="AAM53" t="n">
        <v>8.821289999999999</v>
      </c>
      <c r="AAN53" t="n">
        <v>8.84238</v>
      </c>
      <c r="AAO53" t="n">
        <v>8.86162</v>
      </c>
      <c r="AAP53" t="n">
        <v>8.87194</v>
      </c>
      <c r="AAQ53" t="n">
        <v>8.88893</v>
      </c>
      <c r="AAR53" t="n">
        <v>8.90448</v>
      </c>
      <c r="AAS53" t="n">
        <v>8.92258</v>
      </c>
      <c r="AAT53" t="n">
        <v>8.94369</v>
      </c>
      <c r="AAU53" t="n">
        <v>8.95791</v>
      </c>
      <c r="AAV53" t="n">
        <v>8.9765</v>
      </c>
      <c r="AAW53" t="n">
        <v>8.99452</v>
      </c>
      <c r="AAX53" t="n">
        <v>9.015700000000001</v>
      </c>
      <c r="AAY53" t="n">
        <v>9.028969999999999</v>
      </c>
      <c r="AAZ53" t="n">
        <v>9.0441</v>
      </c>
      <c r="ABA53" t="n">
        <v>9.06109</v>
      </c>
      <c r="ABB53" t="n">
        <v>9.07982</v>
      </c>
      <c r="ABC53" t="n">
        <v>9.102460000000001</v>
      </c>
      <c r="ABD53" t="n">
        <v>9.118449999999999</v>
      </c>
      <c r="ABE53" t="n">
        <v>9.133889999999999</v>
      </c>
      <c r="ABF53" t="n">
        <v>9.157780000000001</v>
      </c>
      <c r="ABG53" t="n">
        <v>9.175599999999999</v>
      </c>
      <c r="ABH53" t="n">
        <v>9.196719999999999</v>
      </c>
      <c r="ABI53" t="n">
        <v>9.21161</v>
      </c>
      <c r="ABJ53" t="n">
        <v>9.2318</v>
      </c>
      <c r="ABK53" t="n">
        <v>9.24438</v>
      </c>
      <c r="ABL53" t="n">
        <v>9.26778</v>
      </c>
      <c r="ABM53" t="n">
        <v>9.28706</v>
      </c>
      <c r="ABN53" t="n">
        <v>9.298439999999999</v>
      </c>
      <c r="ABO53" t="n">
        <v>9.309480000000001</v>
      </c>
      <c r="ABP53" t="n">
        <v>9.31692</v>
      </c>
      <c r="ABQ53" t="n">
        <v>9.336449999999999</v>
      </c>
      <c r="ABR53" t="n">
        <v>9.359819999999999</v>
      </c>
      <c r="ABS53" t="n">
        <v>9.3714</v>
      </c>
      <c r="ABT53" t="n">
        <v>9.392049999999999</v>
      </c>
      <c r="ABU53" t="n">
        <v>9.41933</v>
      </c>
      <c r="ABV53" t="n">
        <v>9.440429999999999</v>
      </c>
      <c r="ABW53" t="n">
        <v>9.464399999999999</v>
      </c>
      <c r="ABX53" t="n">
        <v>9.48066</v>
      </c>
      <c r="ABY53" t="n">
        <v>9.49658</v>
      </c>
      <c r="ABZ53" t="n">
        <v>9.51943</v>
      </c>
      <c r="ACA53" t="n">
        <v>9.5349</v>
      </c>
      <c r="ACB53" t="n">
        <v>9.54847</v>
      </c>
      <c r="ACC53" t="n">
        <v>9.570959999999999</v>
      </c>
      <c r="ACD53" t="n">
        <v>9.588240000000001</v>
      </c>
      <c r="ACE53" t="n">
        <v>9.60812</v>
      </c>
      <c r="ACF53" t="n">
        <v>9.64059</v>
      </c>
      <c r="ACG53" t="n">
        <v>9.656969999999999</v>
      </c>
      <c r="ACH53" t="n">
        <v>9.684089999999999</v>
      </c>
      <c r="ACI53" t="n">
        <v>9.697509999999999</v>
      </c>
      <c r="ACJ53" t="n">
        <v>9.714650000000001</v>
      </c>
      <c r="ACK53" t="n">
        <v>9.73479</v>
      </c>
      <c r="ACL53" t="n">
        <v>9.7491</v>
      </c>
      <c r="ACM53" t="n">
        <v>9.76779</v>
      </c>
      <c r="ACN53" t="n">
        <v>9.783759999999999</v>
      </c>
      <c r="ACO53" t="n">
        <v>9.80073</v>
      </c>
      <c r="ACP53" t="n">
        <v>9.81911</v>
      </c>
      <c r="ACQ53" t="n">
        <v>9.8368</v>
      </c>
      <c r="ACR53" t="n">
        <v>9.853109999999999</v>
      </c>
      <c r="ACS53" t="n">
        <v>9.86908</v>
      </c>
      <c r="ACT53" t="n">
        <v>9.883509999999999</v>
      </c>
      <c r="ACU53" t="n">
        <v>9.895949999999999</v>
      </c>
      <c r="ACV53" t="n">
        <v>9.90649</v>
      </c>
      <c r="ACW53" t="n">
        <v>9.93472</v>
      </c>
      <c r="ACX53" t="n">
        <v>9.95232</v>
      </c>
      <c r="ACY53" t="n">
        <v>9.9739</v>
      </c>
      <c r="ACZ53" t="n">
        <v>9.99133</v>
      </c>
      <c r="ADA53" t="n">
        <v>10.00332</v>
      </c>
      <c r="ADB53" t="n">
        <v>10.02096</v>
      </c>
      <c r="ADC53" t="n">
        <v>10.04178</v>
      </c>
      <c r="ADD53" t="n">
        <v>10.05463</v>
      </c>
      <c r="ADE53" t="n">
        <v>10.07061</v>
      </c>
      <c r="ADF53" t="n">
        <v>10.08842</v>
      </c>
      <c r="ADG53" t="n">
        <v>10.10403</v>
      </c>
      <c r="ADH53" t="n">
        <v>10.11701</v>
      </c>
      <c r="ADI53" t="n">
        <v>10.13974</v>
      </c>
      <c r="ADJ53" t="n">
        <v>10.16461</v>
      </c>
      <c r="ADK53" t="n">
        <v>10.19187</v>
      </c>
      <c r="ADL53" t="n">
        <v>10.21488</v>
      </c>
      <c r="ADM53" t="n">
        <v>10.24235</v>
      </c>
      <c r="ADN53" t="n">
        <v>10.27269</v>
      </c>
      <c r="ADO53" t="n">
        <v>10.29216</v>
      </c>
      <c r="ADP53" t="n">
        <v>10.31398</v>
      </c>
      <c r="ADQ53" t="n">
        <v>10.3335</v>
      </c>
      <c r="ADR53" t="n">
        <v>10.35267</v>
      </c>
      <c r="ADS53" t="n">
        <v>10.38015</v>
      </c>
      <c r="ADT53" t="n">
        <v>10.40895</v>
      </c>
      <c r="ADU53" t="n">
        <v>10.43714</v>
      </c>
      <c r="ADV53" t="n">
        <v>10.45352</v>
      </c>
      <c r="ADW53" t="n">
        <v>10.48526</v>
      </c>
      <c r="ADX53" t="n">
        <v>10.51437</v>
      </c>
      <c r="ADY53" t="n">
        <v>10.54862</v>
      </c>
      <c r="ADZ53" t="n">
        <v>10.58291</v>
      </c>
      <c r="AEA53" t="n">
        <v>10.61025</v>
      </c>
      <c r="AEB53" t="n">
        <v>10.63856</v>
      </c>
      <c r="AEC53" t="n">
        <v>10.65734</v>
      </c>
      <c r="AED53" t="n">
        <v>10.66973</v>
      </c>
      <c r="AEE53" t="n">
        <v>10.68887</v>
      </c>
      <c r="AEF53" t="n">
        <v>10.71883</v>
      </c>
      <c r="AEG53" t="n">
        <v>10.72745</v>
      </c>
      <c r="AEH53" t="n">
        <v>10.74062</v>
      </c>
      <c r="AEI53" t="n">
        <v>10.76982</v>
      </c>
      <c r="AEJ53" t="n">
        <v>10.79532</v>
      </c>
      <c r="AEK53" t="n">
        <v>10.80757</v>
      </c>
      <c r="AEL53" t="n">
        <v>10.82598</v>
      </c>
      <c r="AEM53" t="n">
        <v>10.84428</v>
      </c>
      <c r="AEN53" t="n">
        <v>10.85607</v>
      </c>
      <c r="AEO53" t="n">
        <v>10.86738</v>
      </c>
      <c r="AEP53" t="n">
        <v>10.88439</v>
      </c>
      <c r="AEQ53" t="n">
        <v>10.91946</v>
      </c>
      <c r="AER53" t="n">
        <v>10.97179</v>
      </c>
      <c r="AES53" t="n">
        <v>10.99783</v>
      </c>
      <c r="AET53" t="n">
        <v>11.02756</v>
      </c>
      <c r="AEU53" t="n">
        <v>11.05173</v>
      </c>
      <c r="AEV53" t="n">
        <v>11.08402</v>
      </c>
      <c r="AEW53" t="n">
        <v>11.10596</v>
      </c>
      <c r="AEX53" t="n">
        <v>11.12272</v>
      </c>
      <c r="AEY53" t="n">
        <v>11.15231</v>
      </c>
      <c r="AEZ53" t="n">
        <v>11.17157</v>
      </c>
      <c r="AFA53" t="n">
        <v>11.1831</v>
      </c>
      <c r="AFB53" t="n">
        <v>11.1982</v>
      </c>
      <c r="AFC53" t="n">
        <v>11.22712</v>
      </c>
      <c r="AFD53" t="n">
        <v>11.24426</v>
      </c>
      <c r="AFE53" t="n">
        <v>11.27729</v>
      </c>
      <c r="AFF53" t="n">
        <v>11.30734</v>
      </c>
      <c r="AFG53" t="n">
        <v>11.34241</v>
      </c>
      <c r="AFH53" t="n">
        <v>11.357</v>
      </c>
      <c r="AFI53" t="n">
        <v>11.38875</v>
      </c>
      <c r="AFJ53" t="n">
        <v>11.4232</v>
      </c>
      <c r="AFK53" t="n">
        <v>11.44345</v>
      </c>
      <c r="AFL53" t="n">
        <v>11.46588</v>
      </c>
      <c r="AFM53" t="n">
        <v>11.48875</v>
      </c>
      <c r="AFN53" t="n">
        <v>11.49963</v>
      </c>
      <c r="AFO53" t="n">
        <v>11.52643</v>
      </c>
      <c r="AFP53" t="n">
        <v>11.56246</v>
      </c>
      <c r="AFQ53" t="n">
        <v>11.59595</v>
      </c>
      <c r="AFR53" t="n">
        <v>11.62287</v>
      </c>
      <c r="AFS53" t="n">
        <v>11.64255</v>
      </c>
      <c r="AFT53" t="n">
        <v>11.6846</v>
      </c>
      <c r="AFU53" t="n">
        <v>11.7148</v>
      </c>
      <c r="AFV53" t="n">
        <v>11.75409</v>
      </c>
      <c r="AFW53" t="n">
        <v>11.77986</v>
      </c>
      <c r="AFX53" t="n">
        <v>11.80719</v>
      </c>
      <c r="AFY53" t="n">
        <v>11.83674</v>
      </c>
      <c r="AFZ53" t="n">
        <v>11.87805</v>
      </c>
      <c r="AGA53" t="n">
        <v>11.92256</v>
      </c>
      <c r="AGB53" t="n">
        <v>11.94297</v>
      </c>
      <c r="AGC53" t="n">
        <v>11.96822</v>
      </c>
      <c r="AGD53" t="n">
        <v>11.98122</v>
      </c>
      <c r="AGE53" t="n">
        <v>11.99684</v>
      </c>
      <c r="AGF53" t="n">
        <v>12.01764</v>
      </c>
      <c r="AGG53" t="n">
        <v>12.05448</v>
      </c>
      <c r="AGH53" t="n">
        <v>12.09141</v>
      </c>
      <c r="AGI53" t="n">
        <v>12.12766</v>
      </c>
      <c r="AGJ53" t="n">
        <v>12.14378</v>
      </c>
      <c r="AGK53" t="n">
        <v>12.16524</v>
      </c>
      <c r="AGL53" t="n">
        <v>12.19291</v>
      </c>
      <c r="AGM53" t="n">
        <v>12.22306</v>
      </c>
      <c r="AGN53" t="n">
        <v>12.26284</v>
      </c>
      <c r="AGO53" t="n">
        <v>12.28713</v>
      </c>
      <c r="AGP53" t="n">
        <v>12.32675</v>
      </c>
      <c r="AGQ53" t="n">
        <v>12.3593</v>
      </c>
      <c r="AGR53" t="n">
        <v>12.38362</v>
      </c>
      <c r="AGS53" t="n">
        <v>12.41971</v>
      </c>
      <c r="AGT53" t="n">
        <v>12.44353</v>
      </c>
      <c r="AGU53" t="n">
        <v>12.46881</v>
      </c>
      <c r="AGV53" t="n">
        <v>12.51001</v>
      </c>
      <c r="AGW53" t="n">
        <v>12.54666</v>
      </c>
      <c r="AGX53" t="n">
        <v>12.58867</v>
      </c>
      <c r="AGY53" t="n">
        <v>12.61173</v>
      </c>
      <c r="AGZ53" t="n">
        <v>12.64952</v>
      </c>
      <c r="AHA53" t="n">
        <v>12.68701</v>
      </c>
      <c r="AHB53" t="n">
        <v>12.72088</v>
      </c>
      <c r="AHC53" t="n">
        <v>12.74387</v>
      </c>
      <c r="AHD53" t="n">
        <v>12.77927</v>
      </c>
      <c r="AHE53" t="n">
        <v>12.81472</v>
      </c>
      <c r="AHF53" t="n">
        <v>12.83752</v>
      </c>
      <c r="AHG53" t="n">
        <v>12.88943</v>
      </c>
      <c r="AHH53" t="n">
        <v>12.94601</v>
      </c>
      <c r="AHI53" t="n">
        <v>12.97954</v>
      </c>
      <c r="AHJ53" t="n">
        <v>13.00533</v>
      </c>
      <c r="AHK53" t="n">
        <v>13.05086</v>
      </c>
      <c r="AHL53" t="n">
        <v>13.10496</v>
      </c>
      <c r="AHM53" t="n">
        <v>13.13802</v>
      </c>
      <c r="AHN53" t="n">
        <v>13.17564</v>
      </c>
      <c r="AHO53" t="n">
        <v>13.21989</v>
      </c>
      <c r="AHP53" t="n">
        <v>13.30733</v>
      </c>
      <c r="AHQ53" t="n">
        <v>13.35535</v>
      </c>
      <c r="AHR53" t="n">
        <v>13.39907</v>
      </c>
      <c r="AHS53" t="n">
        <v>13.43327</v>
      </c>
      <c r="AHT53" t="n">
        <v>13.46925</v>
      </c>
      <c r="AHU53" t="n">
        <v>13.51563</v>
      </c>
      <c r="AHV53" t="n">
        <v>13.55147</v>
      </c>
      <c r="AHW53" t="n">
        <v>13.60907</v>
      </c>
      <c r="AHX53" t="n">
        <v>13.65646</v>
      </c>
      <c r="AHY53" t="n">
        <v>13.70654</v>
      </c>
      <c r="AHZ53" t="n">
        <v>13.75741</v>
      </c>
      <c r="AIA53" t="n">
        <v>13.80456</v>
      </c>
      <c r="AIB53" t="n">
        <v>13.86126</v>
      </c>
      <c r="AIC53" t="n">
        <v>13.92284</v>
      </c>
      <c r="AID53" t="n">
        <v>13.99437</v>
      </c>
      <c r="AIE53" t="n">
        <v>14.03582</v>
      </c>
      <c r="AIF53" t="n">
        <v>14.0976</v>
      </c>
      <c r="AIG53" t="n">
        <v>14.14649</v>
      </c>
      <c r="AIH53" t="n">
        <v>14.18908</v>
      </c>
      <c r="AII53" t="n">
        <v>14.24673</v>
      </c>
      <c r="AIJ53" t="n">
        <v>14.30939</v>
      </c>
      <c r="AIK53" t="n">
        <v>14.37241</v>
      </c>
      <c r="AIL53" t="n">
        <v>14.39551</v>
      </c>
      <c r="AIM53" t="n">
        <v>14.42035</v>
      </c>
      <c r="AIN53" t="n">
        <v>14.46035</v>
      </c>
      <c r="AIO53" t="n">
        <v>14.51246</v>
      </c>
      <c r="AIP53" t="n">
        <v>14.58746</v>
      </c>
      <c r="AIQ53" t="n">
        <v>14.65234</v>
      </c>
      <c r="AIR53" t="n">
        <v>14.69602</v>
      </c>
      <c r="AIS53" t="n">
        <v>14.76862</v>
      </c>
      <c r="AIT53" t="n">
        <v>14.82041</v>
      </c>
      <c r="AIU53" t="n">
        <v>14.88864</v>
      </c>
      <c r="AIV53" t="n">
        <v>14.93898</v>
      </c>
      <c r="AIW53" t="n">
        <v>15.01071</v>
      </c>
      <c r="AIX53" t="n">
        <v>15.07091</v>
      </c>
      <c r="AIY53" t="n">
        <v>15.14901</v>
      </c>
      <c r="AIZ53" t="n">
        <v>15.22546</v>
      </c>
      <c r="AJA53" t="n">
        <v>15.28439</v>
      </c>
      <c r="AJB53" t="n">
        <v>15.35455</v>
      </c>
      <c r="AJC53" t="n">
        <v>15.41774</v>
      </c>
      <c r="AJD53" t="n">
        <v>15.4862</v>
      </c>
      <c r="AJE53" t="n">
        <v>15.57698</v>
      </c>
      <c r="AJF53" t="n">
        <v>15.68633</v>
      </c>
      <c r="AJG53" t="n">
        <v>15.75495</v>
      </c>
      <c r="AJH53" t="n">
        <v>15.89444</v>
      </c>
      <c r="AJI53" t="n">
        <v>15.97203</v>
      </c>
      <c r="AJJ53" t="n">
        <v>16.07804</v>
      </c>
      <c r="AJK53" t="n">
        <v>16.16229</v>
      </c>
      <c r="AJL53" t="n">
        <v>16.2556</v>
      </c>
      <c r="AJM53" t="n">
        <v>16.35361</v>
      </c>
      <c r="AJN53" t="n">
        <v>16.42949</v>
      </c>
      <c r="AJO53" t="n">
        <v>16.512</v>
      </c>
      <c r="AJP53" t="n">
        <v>16.59363</v>
      </c>
      <c r="AJQ53" t="n">
        <v>16.67501</v>
      </c>
      <c r="AJR53" t="n">
        <v>16.75894</v>
      </c>
      <c r="AJS53" t="n">
        <v>16.87902</v>
      </c>
      <c r="AJT53" t="n">
        <v>16.953</v>
      </c>
      <c r="AJU53" t="n">
        <v>17.02789</v>
      </c>
      <c r="AJV53" t="n">
        <v>17.09808</v>
      </c>
      <c r="AJW53" t="n">
        <v>17.20414</v>
      </c>
      <c r="AJX53" t="n">
        <v>17.27412</v>
      </c>
      <c r="AJY53" t="n">
        <v>17.41701</v>
      </c>
      <c r="AJZ53" t="n">
        <v>17.53728</v>
      </c>
      <c r="AKA53" t="n">
        <v>17.70259</v>
      </c>
      <c r="AKB53" t="n">
        <v>17.90626</v>
      </c>
      <c r="AKC53" t="n">
        <v>18.08425</v>
      </c>
      <c r="AKD53" t="n">
        <v>18.19029</v>
      </c>
      <c r="AKE53" t="n">
        <v>18.31838</v>
      </c>
      <c r="AKF53" t="n">
        <v>18.43888</v>
      </c>
      <c r="AKG53" t="n">
        <v>18.56578</v>
      </c>
      <c r="AKH53" t="n">
        <v>18.71582</v>
      </c>
      <c r="AKI53" t="n">
        <v>18.87958</v>
      </c>
      <c r="AKJ53" t="n">
        <v>19.01704</v>
      </c>
      <c r="AKK53" t="n">
        <v>19.1519</v>
      </c>
      <c r="AKL53" t="n">
        <v>19.36052</v>
      </c>
      <c r="AKM53" t="n">
        <v>19.55575</v>
      </c>
      <c r="AKN53" t="n">
        <v>19.73481</v>
      </c>
      <c r="AKO53" t="n">
        <v>19.93124</v>
      </c>
      <c r="AKP53" t="n">
        <v>20.17706</v>
      </c>
      <c r="AKQ53" t="n">
        <v>20.39905</v>
      </c>
      <c r="AKR53" t="n">
        <v>20.58725</v>
      </c>
      <c r="AKS53" t="n">
        <v>20.82654</v>
      </c>
      <c r="AKT53" t="n">
        <v>21.2079</v>
      </c>
      <c r="AKU53" t="n">
        <v>21.54768</v>
      </c>
      <c r="AKV53" t="n">
        <v>21.86667</v>
      </c>
      <c r="AKW53" t="n">
        <v>22.34229</v>
      </c>
      <c r="AKX53" t="n">
        <v>22.79024</v>
      </c>
      <c r="AKY53" t="n">
        <v>23.16883</v>
      </c>
      <c r="AKZ53" t="n">
        <v>23.67101</v>
      </c>
      <c r="ALA53" t="n">
        <v>24.18795</v>
      </c>
      <c r="ALB53" t="n">
        <v>24.72627</v>
      </c>
      <c r="ALC53" t="n">
        <v>25.3511</v>
      </c>
      <c r="ALD53" t="n">
        <v>25.86306</v>
      </c>
      <c r="ALE53" t="n">
        <v>26.34389</v>
      </c>
      <c r="ALF53" t="n">
        <v>27.10634</v>
      </c>
      <c r="ALG53" t="n">
        <v>27.91883</v>
      </c>
      <c r="ALH53" t="n">
        <v>28.98043</v>
      </c>
      <c r="ALI53" t="n">
        <v>30.49471</v>
      </c>
      <c r="ALJ53" t="n">
        <v>31.9173</v>
      </c>
      <c r="ALK53" t="n">
        <v>32.64311</v>
      </c>
      <c r="ALL53" t="n">
        <v>34.64897</v>
      </c>
      <c r="ALM53" t="n">
        <v>37.73534</v>
      </c>
      <c r="ALN53" t="n">
        <v>40.7412</v>
      </c>
      <c r="ALO53" t="n">
        <v>46.96219</v>
      </c>
    </row>
    <row r="54">
      <c r="A54" t="inlineStr">
        <is>
          <t>Niger</t>
        </is>
      </c>
      <c r="B54" t="inlineStr">
        <is>
          <t>NER</t>
        </is>
      </c>
      <c r="C54" s="13">
        <f>AVERAGE(SI54,SJ54)</f>
        <v/>
      </c>
      <c r="D54" t="n">
        <v>0.6402</v>
      </c>
      <c r="E54" t="n">
        <v>0.75936</v>
      </c>
      <c r="F54" t="n">
        <v>0.83718</v>
      </c>
      <c r="G54" t="n">
        <v>0.88525</v>
      </c>
      <c r="H54" t="n">
        <v>0.94162</v>
      </c>
      <c r="I54" t="n">
        <v>0.99675</v>
      </c>
      <c r="J54" t="n">
        <v>1.0061</v>
      </c>
      <c r="K54" t="n">
        <v>1.03926</v>
      </c>
      <c r="L54" t="n">
        <v>1.06468</v>
      </c>
      <c r="M54" t="n">
        <v>1.08667</v>
      </c>
      <c r="N54" t="n">
        <v>1.10356</v>
      </c>
      <c r="O54" t="n">
        <v>1.13044</v>
      </c>
      <c r="P54" t="n">
        <v>1.14592</v>
      </c>
      <c r="Q54" t="n">
        <v>1.15535</v>
      </c>
      <c r="R54" t="n">
        <v>1.16461</v>
      </c>
      <c r="S54" t="n">
        <v>1.17625</v>
      </c>
      <c r="T54" t="n">
        <v>1.18138</v>
      </c>
      <c r="U54" t="n">
        <v>1.1862</v>
      </c>
      <c r="V54" t="n">
        <v>1.20456</v>
      </c>
      <c r="W54" t="n">
        <v>1.21458</v>
      </c>
      <c r="X54" t="n">
        <v>1.22362</v>
      </c>
      <c r="Y54" t="n">
        <v>1.22963</v>
      </c>
      <c r="Z54" t="n">
        <v>1.23505</v>
      </c>
      <c r="AA54" t="n">
        <v>1.24291</v>
      </c>
      <c r="AB54" t="n">
        <v>1.24851</v>
      </c>
      <c r="AC54" t="n">
        <v>1.25351</v>
      </c>
      <c r="AD54" t="n">
        <v>1.26366</v>
      </c>
      <c r="AE54" t="n">
        <v>1.2718</v>
      </c>
      <c r="AF54" t="n">
        <v>1.28377</v>
      </c>
      <c r="AG54" t="n">
        <v>1.3001</v>
      </c>
      <c r="AH54" t="n">
        <v>1.30634</v>
      </c>
      <c r="AI54" t="n">
        <v>1.31393</v>
      </c>
      <c r="AJ54" t="n">
        <v>1.32166</v>
      </c>
      <c r="AK54" t="n">
        <v>1.32861</v>
      </c>
      <c r="AL54" t="n">
        <v>1.33375</v>
      </c>
      <c r="AM54" t="n">
        <v>1.33822</v>
      </c>
      <c r="AN54" t="n">
        <v>1.3448</v>
      </c>
      <c r="AO54" t="n">
        <v>1.3499</v>
      </c>
      <c r="AP54" t="n">
        <v>1.35249</v>
      </c>
      <c r="AQ54" t="n">
        <v>1.36111</v>
      </c>
      <c r="AR54" t="n">
        <v>1.37479</v>
      </c>
      <c r="AS54" t="n">
        <v>1.37826</v>
      </c>
      <c r="AT54" t="n">
        <v>1.38519</v>
      </c>
      <c r="AU54" t="n">
        <v>1.39331</v>
      </c>
      <c r="AV54" t="n">
        <v>1.39668</v>
      </c>
      <c r="AW54" t="n">
        <v>1.39966</v>
      </c>
      <c r="AX54" t="n">
        <v>1.42046</v>
      </c>
      <c r="AY54" t="n">
        <v>1.42587</v>
      </c>
      <c r="AZ54" t="n">
        <v>1.43632</v>
      </c>
      <c r="BA54" t="n">
        <v>1.44776</v>
      </c>
      <c r="BB54" t="n">
        <v>1.45035</v>
      </c>
      <c r="BC54" t="n">
        <v>1.45125</v>
      </c>
      <c r="BD54" t="n">
        <v>1.45392</v>
      </c>
      <c r="BE54" t="n">
        <v>1.45912</v>
      </c>
      <c r="BF54" t="n">
        <v>1.46118</v>
      </c>
      <c r="BG54" t="n">
        <v>1.46259</v>
      </c>
      <c r="BH54" t="n">
        <v>1.4681</v>
      </c>
      <c r="BI54" t="n">
        <v>1.47432</v>
      </c>
      <c r="BJ54" t="n">
        <v>1.47683</v>
      </c>
      <c r="BK54" t="n">
        <v>1.47952</v>
      </c>
      <c r="BL54" t="n">
        <v>1.48109</v>
      </c>
      <c r="BM54" t="n">
        <v>1.48553</v>
      </c>
      <c r="BN54" t="n">
        <v>1.49385</v>
      </c>
      <c r="BO54" t="n">
        <v>1.49566</v>
      </c>
      <c r="BP54" t="n">
        <v>1.49985</v>
      </c>
      <c r="BQ54" t="n">
        <v>1.50414</v>
      </c>
      <c r="BR54" t="n">
        <v>1.50511</v>
      </c>
      <c r="BS54" t="n">
        <v>1.50534</v>
      </c>
      <c r="BT54" t="n">
        <v>1.50534</v>
      </c>
      <c r="BU54" t="n">
        <v>1.50584</v>
      </c>
      <c r="BV54" t="n">
        <v>1.50797</v>
      </c>
      <c r="BW54" t="n">
        <v>1.51532</v>
      </c>
      <c r="BX54" t="n">
        <v>1.51885</v>
      </c>
      <c r="BY54" t="n">
        <v>1.52059</v>
      </c>
      <c r="BZ54" t="n">
        <v>1.52478</v>
      </c>
      <c r="CA54" t="n">
        <v>1.52743</v>
      </c>
      <c r="CB54" t="n">
        <v>1.53352</v>
      </c>
      <c r="CC54" t="n">
        <v>1.53581</v>
      </c>
      <c r="CD54" t="n">
        <v>1.54213</v>
      </c>
      <c r="CE54" t="n">
        <v>1.55222</v>
      </c>
      <c r="CF54" t="n">
        <v>1.55446</v>
      </c>
      <c r="CG54" t="n">
        <v>1.55832</v>
      </c>
      <c r="CH54" t="n">
        <v>1.5592</v>
      </c>
      <c r="CI54" t="n">
        <v>1.5612</v>
      </c>
      <c r="CJ54" t="n">
        <v>1.56611</v>
      </c>
      <c r="CK54" t="n">
        <v>1.57339</v>
      </c>
      <c r="CL54" t="n">
        <v>1.57713</v>
      </c>
      <c r="CM54" t="n">
        <v>1.58244</v>
      </c>
      <c r="CN54" t="n">
        <v>1.58369</v>
      </c>
      <c r="CO54" t="n">
        <v>1.5892</v>
      </c>
      <c r="CP54" t="n">
        <v>1.594</v>
      </c>
      <c r="CQ54" t="n">
        <v>1.60141</v>
      </c>
      <c r="CR54" t="n">
        <v>1.61036</v>
      </c>
      <c r="CS54" t="n">
        <v>1.61496</v>
      </c>
      <c r="CT54" t="n">
        <v>1.61857</v>
      </c>
      <c r="CU54" t="n">
        <v>1.62464</v>
      </c>
      <c r="CV54" t="n">
        <v>1.62867</v>
      </c>
      <c r="CW54" t="n">
        <v>1.6316</v>
      </c>
      <c r="CX54" t="n">
        <v>1.63389</v>
      </c>
      <c r="CY54" t="n">
        <v>1.6358</v>
      </c>
      <c r="CZ54" t="n">
        <v>1.64263</v>
      </c>
      <c r="DA54" t="n">
        <v>1.64416</v>
      </c>
      <c r="DB54" t="n">
        <v>1.64643</v>
      </c>
      <c r="DC54" t="n">
        <v>1.65755</v>
      </c>
      <c r="DD54" t="n">
        <v>1.65946</v>
      </c>
      <c r="DE54" t="n">
        <v>1.6607</v>
      </c>
      <c r="DF54" t="n">
        <v>1.66205</v>
      </c>
      <c r="DG54" t="n">
        <v>1.66285</v>
      </c>
      <c r="DH54" t="n">
        <v>1.66716</v>
      </c>
      <c r="DI54" t="n">
        <v>1.67335</v>
      </c>
      <c r="DJ54" t="n">
        <v>1.67813</v>
      </c>
      <c r="DK54" t="n">
        <v>1.68092</v>
      </c>
      <c r="DL54" t="n">
        <v>1.68107</v>
      </c>
      <c r="DM54" t="n">
        <v>1.68133</v>
      </c>
      <c r="DN54" t="n">
        <v>1.68429</v>
      </c>
      <c r="DO54" t="n">
        <v>1.69038</v>
      </c>
      <c r="DP54" t="n">
        <v>1.69688</v>
      </c>
      <c r="DQ54" t="n">
        <v>1.70054</v>
      </c>
      <c r="DR54" t="n">
        <v>1.70539</v>
      </c>
      <c r="DS54" t="n">
        <v>1.70861</v>
      </c>
      <c r="DT54" t="n">
        <v>1.71038</v>
      </c>
      <c r="DU54" t="n">
        <v>1.7128</v>
      </c>
      <c r="DV54" t="n">
        <v>1.71732</v>
      </c>
      <c r="DW54" t="n">
        <v>1.721</v>
      </c>
      <c r="DX54" t="n">
        <v>1.72882</v>
      </c>
      <c r="DY54" t="n">
        <v>1.73408</v>
      </c>
      <c r="DZ54" t="n">
        <v>1.73846</v>
      </c>
      <c r="EA54" t="n">
        <v>1.74223</v>
      </c>
      <c r="EB54" t="n">
        <v>1.7445</v>
      </c>
      <c r="EC54" t="n">
        <v>1.74666</v>
      </c>
      <c r="ED54" t="n">
        <v>1.75198</v>
      </c>
      <c r="EE54" t="n">
        <v>1.75475</v>
      </c>
      <c r="EF54" t="n">
        <v>1.75628</v>
      </c>
      <c r="EG54" t="n">
        <v>1.75803</v>
      </c>
      <c r="EH54" t="n">
        <v>1.76178</v>
      </c>
      <c r="EI54" t="n">
        <v>1.76252</v>
      </c>
      <c r="EJ54" t="n">
        <v>1.766</v>
      </c>
      <c r="EK54" t="n">
        <v>1.76815</v>
      </c>
      <c r="EL54" t="n">
        <v>1.76985</v>
      </c>
      <c r="EM54" t="n">
        <v>1.77613</v>
      </c>
      <c r="EN54" t="n">
        <v>1.77943</v>
      </c>
      <c r="EO54" t="n">
        <v>1.78443</v>
      </c>
      <c r="EP54" t="n">
        <v>1.78925</v>
      </c>
      <c r="EQ54" t="n">
        <v>1.79477</v>
      </c>
      <c r="ER54" t="n">
        <v>1.79708</v>
      </c>
      <c r="ES54" t="n">
        <v>1.79907</v>
      </c>
      <c r="ET54" t="n">
        <v>1.80108</v>
      </c>
      <c r="EU54" t="n">
        <v>1.80556</v>
      </c>
      <c r="EV54" t="n">
        <v>1.80695</v>
      </c>
      <c r="EW54" t="n">
        <v>1.80958</v>
      </c>
      <c r="EX54" t="n">
        <v>1.81382</v>
      </c>
      <c r="EY54" t="n">
        <v>1.81974</v>
      </c>
      <c r="EZ54" t="n">
        <v>1.82239</v>
      </c>
      <c r="FA54" t="n">
        <v>1.82411</v>
      </c>
      <c r="FB54" t="n">
        <v>1.82582</v>
      </c>
      <c r="FC54" t="n">
        <v>1.82824</v>
      </c>
      <c r="FD54" t="n">
        <v>1.83117</v>
      </c>
      <c r="FE54" t="n">
        <v>1.83381</v>
      </c>
      <c r="FF54" t="n">
        <v>1.83735</v>
      </c>
      <c r="FG54" t="n">
        <v>1.84179</v>
      </c>
      <c r="FH54" t="n">
        <v>1.84333</v>
      </c>
      <c r="FI54" t="n">
        <v>1.84433</v>
      </c>
      <c r="FJ54" t="n">
        <v>1.84743</v>
      </c>
      <c r="FK54" t="n">
        <v>1.85232</v>
      </c>
      <c r="FL54" t="n">
        <v>1.85425</v>
      </c>
      <c r="FM54" t="n">
        <v>1.8552</v>
      </c>
      <c r="FN54" t="n">
        <v>1.85714</v>
      </c>
      <c r="FO54" t="n">
        <v>1.85777</v>
      </c>
      <c r="FP54" t="n">
        <v>1.86067</v>
      </c>
      <c r="FQ54" t="n">
        <v>1.86479</v>
      </c>
      <c r="FR54" t="n">
        <v>1.87024</v>
      </c>
      <c r="FS54" t="n">
        <v>1.88048</v>
      </c>
      <c r="FT54" t="n">
        <v>1.88554</v>
      </c>
      <c r="FU54" t="n">
        <v>1.88796</v>
      </c>
      <c r="FV54" t="n">
        <v>1.89155</v>
      </c>
      <c r="FW54" t="n">
        <v>1.89733</v>
      </c>
      <c r="FX54" t="n">
        <v>1.90172</v>
      </c>
      <c r="FY54" t="n">
        <v>1.9046</v>
      </c>
      <c r="FZ54" t="n">
        <v>1.90539</v>
      </c>
      <c r="GA54" t="n">
        <v>1.90886</v>
      </c>
      <c r="GB54" t="n">
        <v>1.91074</v>
      </c>
      <c r="GC54" t="n">
        <v>1.91274</v>
      </c>
      <c r="GD54" t="n">
        <v>1.91361</v>
      </c>
      <c r="GE54" t="n">
        <v>1.91439</v>
      </c>
      <c r="GF54" t="n">
        <v>1.91772</v>
      </c>
      <c r="GG54" t="n">
        <v>1.92027</v>
      </c>
      <c r="GH54" t="n">
        <v>1.92457</v>
      </c>
      <c r="GI54" t="n">
        <v>1.92878</v>
      </c>
      <c r="GJ54" t="n">
        <v>1.93211</v>
      </c>
      <c r="GK54" t="n">
        <v>1.93751</v>
      </c>
      <c r="GL54" t="n">
        <v>1.9421</v>
      </c>
      <c r="GM54" t="n">
        <v>1.94506</v>
      </c>
      <c r="GN54" t="n">
        <v>1.94871</v>
      </c>
      <c r="GO54" t="n">
        <v>1.95133</v>
      </c>
      <c r="GP54" t="n">
        <v>1.95523</v>
      </c>
      <c r="GQ54" t="n">
        <v>1.95783</v>
      </c>
      <c r="GR54" t="n">
        <v>1.96005</v>
      </c>
      <c r="GS54" t="n">
        <v>1.96093</v>
      </c>
      <c r="GT54" t="n">
        <v>1.96242</v>
      </c>
      <c r="GU54" t="n">
        <v>1.96322</v>
      </c>
      <c r="GV54" t="n">
        <v>1.9657</v>
      </c>
      <c r="GW54" t="n">
        <v>1.96809</v>
      </c>
      <c r="GX54" t="n">
        <v>1.96989</v>
      </c>
      <c r="GY54" t="n">
        <v>1.97312</v>
      </c>
      <c r="GZ54" t="n">
        <v>1.97512</v>
      </c>
      <c r="HA54" t="n">
        <v>1.9775</v>
      </c>
      <c r="HB54" t="n">
        <v>1.97912</v>
      </c>
      <c r="HC54" t="n">
        <v>1.98134</v>
      </c>
      <c r="HD54" t="n">
        <v>1.98276</v>
      </c>
      <c r="HE54" t="n">
        <v>1.98623</v>
      </c>
      <c r="HF54" t="n">
        <v>1.98978</v>
      </c>
      <c r="HG54" t="n">
        <v>1.99235</v>
      </c>
      <c r="HH54" t="n">
        <v>1.99392</v>
      </c>
      <c r="HI54" t="n">
        <v>1.99551</v>
      </c>
      <c r="HJ54" t="n">
        <v>1.99805</v>
      </c>
      <c r="HK54" t="n">
        <v>2.00024</v>
      </c>
      <c r="HL54" t="n">
        <v>2.00138</v>
      </c>
      <c r="HM54" t="n">
        <v>2.00447</v>
      </c>
      <c r="HN54" t="n">
        <v>2.00702</v>
      </c>
      <c r="HO54" t="n">
        <v>2.01037</v>
      </c>
      <c r="HP54" t="n">
        <v>2.01506</v>
      </c>
      <c r="HQ54" t="n">
        <v>2.01707</v>
      </c>
      <c r="HR54" t="n">
        <v>2.01947</v>
      </c>
      <c r="HS54" t="n">
        <v>2.02199</v>
      </c>
      <c r="HT54" t="n">
        <v>2.02285</v>
      </c>
      <c r="HU54" t="n">
        <v>2.02552</v>
      </c>
      <c r="HV54" t="n">
        <v>2.02902</v>
      </c>
      <c r="HW54" t="n">
        <v>2.03517</v>
      </c>
      <c r="HX54" t="n">
        <v>2.04096</v>
      </c>
      <c r="HY54" t="n">
        <v>2.04459</v>
      </c>
      <c r="HZ54" t="n">
        <v>2.04723</v>
      </c>
      <c r="IA54" t="n">
        <v>2.05044</v>
      </c>
      <c r="IB54" t="n">
        <v>2.05205</v>
      </c>
      <c r="IC54" t="n">
        <v>2.05292</v>
      </c>
      <c r="ID54" t="n">
        <v>2.05537</v>
      </c>
      <c r="IE54" t="n">
        <v>2.05764</v>
      </c>
      <c r="IF54" t="n">
        <v>2.06493</v>
      </c>
      <c r="IG54" t="n">
        <v>2.06747</v>
      </c>
      <c r="IH54" t="n">
        <v>2.07006</v>
      </c>
      <c r="II54" t="n">
        <v>2.07289</v>
      </c>
      <c r="IJ54" t="n">
        <v>2.07584</v>
      </c>
      <c r="IK54" t="n">
        <v>2.07826</v>
      </c>
      <c r="IL54" t="n">
        <v>2.07909</v>
      </c>
      <c r="IM54" t="n">
        <v>2.08159</v>
      </c>
      <c r="IN54" t="n">
        <v>2.08315</v>
      </c>
      <c r="IO54" t="n">
        <v>2.08465</v>
      </c>
      <c r="IP54" t="n">
        <v>2.0866</v>
      </c>
      <c r="IQ54" t="n">
        <v>2.08995</v>
      </c>
      <c r="IR54" t="n">
        <v>2.09266</v>
      </c>
      <c r="IS54" t="n">
        <v>2.09601</v>
      </c>
      <c r="IT54" t="n">
        <v>2.10304</v>
      </c>
      <c r="IU54" t="n">
        <v>2.10588</v>
      </c>
      <c r="IV54" t="n">
        <v>2.10818</v>
      </c>
      <c r="IW54" t="n">
        <v>2.11392</v>
      </c>
      <c r="IX54" t="n">
        <v>2.11777</v>
      </c>
      <c r="IY54" t="n">
        <v>2.1207</v>
      </c>
      <c r="IZ54" t="n">
        <v>2.1224</v>
      </c>
      <c r="JA54" t="n">
        <v>2.12594</v>
      </c>
      <c r="JB54" t="n">
        <v>2.13015</v>
      </c>
      <c r="JC54" t="n">
        <v>2.13346</v>
      </c>
      <c r="JD54" t="n">
        <v>2.13919</v>
      </c>
      <c r="JE54" t="n">
        <v>2.14282</v>
      </c>
      <c r="JF54" t="n">
        <v>2.14649</v>
      </c>
      <c r="JG54" t="n">
        <v>2.14957</v>
      </c>
      <c r="JH54" t="n">
        <v>2.15384</v>
      </c>
      <c r="JI54" t="n">
        <v>2.16033</v>
      </c>
      <c r="JJ54" t="n">
        <v>2.16165</v>
      </c>
      <c r="JK54" t="n">
        <v>2.16257</v>
      </c>
      <c r="JL54" t="n">
        <v>2.16319</v>
      </c>
      <c r="JM54" t="n">
        <v>2.1648</v>
      </c>
      <c r="JN54" t="n">
        <v>2.16853</v>
      </c>
      <c r="JO54" t="n">
        <v>2.17159</v>
      </c>
      <c r="JP54" t="n">
        <v>2.17449</v>
      </c>
      <c r="JQ54" t="n">
        <v>2.17797</v>
      </c>
      <c r="JR54" t="n">
        <v>2.17931</v>
      </c>
      <c r="JS54" t="n">
        <v>2.18156</v>
      </c>
      <c r="JT54" t="n">
        <v>2.18296</v>
      </c>
      <c r="JU54" t="n">
        <v>2.18444</v>
      </c>
      <c r="JV54" t="n">
        <v>2.18679</v>
      </c>
      <c r="JW54" t="n">
        <v>2.19357</v>
      </c>
      <c r="JX54" t="n">
        <v>2.19639</v>
      </c>
      <c r="JY54" t="n">
        <v>2.19906</v>
      </c>
      <c r="JZ54" t="n">
        <v>2.20367</v>
      </c>
      <c r="KA54" t="n">
        <v>2.21351</v>
      </c>
      <c r="KB54" t="n">
        <v>2.21877</v>
      </c>
      <c r="KC54" t="n">
        <v>2.22034</v>
      </c>
      <c r="KD54" t="n">
        <v>2.2222</v>
      </c>
      <c r="KE54" t="n">
        <v>2.22443</v>
      </c>
      <c r="KF54" t="n">
        <v>2.22805</v>
      </c>
      <c r="KG54" t="n">
        <v>2.22939</v>
      </c>
      <c r="KH54" t="n">
        <v>2.23133</v>
      </c>
      <c r="KI54" t="n">
        <v>2.23477</v>
      </c>
      <c r="KJ54" t="n">
        <v>2.23924</v>
      </c>
      <c r="KK54" t="n">
        <v>2.24227</v>
      </c>
      <c r="KL54" t="n">
        <v>2.24505</v>
      </c>
      <c r="KM54" t="n">
        <v>2.24712</v>
      </c>
      <c r="KN54" t="n">
        <v>2.24838</v>
      </c>
      <c r="KO54" t="n">
        <v>2.25106</v>
      </c>
      <c r="KP54" t="n">
        <v>2.25493</v>
      </c>
      <c r="KQ54" t="n">
        <v>2.25923</v>
      </c>
      <c r="KR54" t="n">
        <v>2.26383</v>
      </c>
      <c r="KS54" t="n">
        <v>2.26578</v>
      </c>
      <c r="KT54" t="n">
        <v>2.26678</v>
      </c>
      <c r="KU54" t="n">
        <v>2.26916</v>
      </c>
      <c r="KV54" t="n">
        <v>2.27399</v>
      </c>
      <c r="KW54" t="n">
        <v>2.27812</v>
      </c>
      <c r="KX54" t="n">
        <v>2.28101</v>
      </c>
      <c r="KY54" t="n">
        <v>2.28592</v>
      </c>
      <c r="KZ54" t="n">
        <v>2.28776</v>
      </c>
      <c r="LA54" t="n">
        <v>2.29108</v>
      </c>
      <c r="LB54" t="n">
        <v>2.29514</v>
      </c>
      <c r="LC54" t="n">
        <v>2.29757</v>
      </c>
      <c r="LD54" t="n">
        <v>2.30092</v>
      </c>
      <c r="LE54" t="n">
        <v>2.30497</v>
      </c>
      <c r="LF54" t="n">
        <v>2.30623</v>
      </c>
      <c r="LG54" t="n">
        <v>2.30755</v>
      </c>
      <c r="LH54" t="n">
        <v>2.30956</v>
      </c>
      <c r="LI54" t="n">
        <v>2.31227</v>
      </c>
      <c r="LJ54" t="n">
        <v>2.31524</v>
      </c>
      <c r="LK54" t="n">
        <v>2.3179</v>
      </c>
      <c r="LL54" t="n">
        <v>2.32091</v>
      </c>
      <c r="LM54" t="n">
        <v>2.32266</v>
      </c>
      <c r="LN54" t="n">
        <v>2.32595</v>
      </c>
      <c r="LO54" t="n">
        <v>2.33106</v>
      </c>
      <c r="LP54" t="n">
        <v>2.33284</v>
      </c>
      <c r="LQ54" t="n">
        <v>2.3347</v>
      </c>
      <c r="LR54" t="n">
        <v>2.33548</v>
      </c>
      <c r="LS54" t="n">
        <v>2.33859</v>
      </c>
      <c r="LT54" t="n">
        <v>2.34091</v>
      </c>
      <c r="LU54" t="n">
        <v>2.34309</v>
      </c>
      <c r="LV54" t="n">
        <v>2.34515</v>
      </c>
      <c r="LW54" t="n">
        <v>2.34669</v>
      </c>
      <c r="LX54" t="n">
        <v>2.34818</v>
      </c>
      <c r="LY54" t="n">
        <v>2.34919</v>
      </c>
      <c r="LZ54" t="n">
        <v>2.35176</v>
      </c>
      <c r="MA54" t="n">
        <v>2.35495</v>
      </c>
      <c r="MB54" t="n">
        <v>2.35706</v>
      </c>
      <c r="MC54" t="n">
        <v>2.35908</v>
      </c>
      <c r="MD54" t="n">
        <v>2.36078</v>
      </c>
      <c r="ME54" t="n">
        <v>2.36347</v>
      </c>
      <c r="MF54" t="n">
        <v>2.36638</v>
      </c>
      <c r="MG54" t="n">
        <v>2.3699</v>
      </c>
      <c r="MH54" t="n">
        <v>2.37274</v>
      </c>
      <c r="MI54" t="n">
        <v>2.37492</v>
      </c>
      <c r="MJ54" t="n">
        <v>2.37811</v>
      </c>
      <c r="MK54" t="n">
        <v>2.3824</v>
      </c>
      <c r="ML54" t="n">
        <v>2.38499</v>
      </c>
      <c r="MM54" t="n">
        <v>2.38854</v>
      </c>
      <c r="MN54" t="n">
        <v>2.39237</v>
      </c>
      <c r="MO54" t="n">
        <v>2.39511</v>
      </c>
      <c r="MP54" t="n">
        <v>2.39711</v>
      </c>
      <c r="MQ54" t="n">
        <v>2.39713</v>
      </c>
      <c r="MR54" t="n">
        <v>2.39993</v>
      </c>
      <c r="MS54" t="n">
        <v>2.404</v>
      </c>
      <c r="MT54" t="n">
        <v>2.40654</v>
      </c>
      <c r="MU54" t="n">
        <v>2.40951</v>
      </c>
      <c r="MV54" t="n">
        <v>2.41222</v>
      </c>
      <c r="MW54" t="n">
        <v>2.41524</v>
      </c>
      <c r="MX54" t="n">
        <v>2.41979</v>
      </c>
      <c r="MY54" t="n">
        <v>2.42435</v>
      </c>
      <c r="MZ54" t="n">
        <v>2.42681</v>
      </c>
      <c r="NA54" t="n">
        <v>2.4295</v>
      </c>
      <c r="NB54" t="n">
        <v>2.43482</v>
      </c>
      <c r="NC54" t="n">
        <v>2.43909</v>
      </c>
      <c r="ND54" t="n">
        <v>2.44113</v>
      </c>
      <c r="NE54" t="n">
        <v>2.44438</v>
      </c>
      <c r="NF54" t="n">
        <v>2.45087</v>
      </c>
      <c r="NG54" t="n">
        <v>2.45593</v>
      </c>
      <c r="NH54" t="n">
        <v>2.4583</v>
      </c>
      <c r="NI54" t="n">
        <v>2.46039</v>
      </c>
      <c r="NJ54" t="n">
        <v>2.46138</v>
      </c>
      <c r="NK54" t="n">
        <v>2.46205</v>
      </c>
      <c r="NL54" t="n">
        <v>2.46454</v>
      </c>
      <c r="NM54" t="n">
        <v>2.4666</v>
      </c>
      <c r="NN54" t="n">
        <v>2.46809</v>
      </c>
      <c r="NO54" t="n">
        <v>2.46834</v>
      </c>
      <c r="NP54" t="n">
        <v>2.47072</v>
      </c>
      <c r="NQ54" t="n">
        <v>2.47457</v>
      </c>
      <c r="NR54" t="n">
        <v>2.47839</v>
      </c>
      <c r="NS54" t="n">
        <v>2.48108</v>
      </c>
      <c r="NT54" t="n">
        <v>2.4838</v>
      </c>
      <c r="NU54" t="n">
        <v>2.48574</v>
      </c>
      <c r="NV54" t="n">
        <v>2.48713</v>
      </c>
      <c r="NW54" t="n">
        <v>2.4872</v>
      </c>
      <c r="NX54" t="n">
        <v>2.4896</v>
      </c>
      <c r="NY54" t="n">
        <v>2.4926</v>
      </c>
      <c r="NZ54" t="n">
        <v>2.495</v>
      </c>
      <c r="OA54" t="n">
        <v>2.49767</v>
      </c>
      <c r="OB54" t="n">
        <v>2.49968</v>
      </c>
      <c r="OC54" t="n">
        <v>2.50212</v>
      </c>
      <c r="OD54" t="n">
        <v>2.5073</v>
      </c>
      <c r="OE54" t="n">
        <v>2.51102</v>
      </c>
      <c r="OF54" t="n">
        <v>2.51515</v>
      </c>
      <c r="OG54" t="n">
        <v>2.51724</v>
      </c>
      <c r="OH54" t="n">
        <v>2.5201</v>
      </c>
      <c r="OI54" t="n">
        <v>2.52631</v>
      </c>
      <c r="OJ54" t="n">
        <v>2.52939</v>
      </c>
      <c r="OK54" t="n">
        <v>2.53283</v>
      </c>
      <c r="OL54" t="n">
        <v>2.53634</v>
      </c>
      <c r="OM54" t="n">
        <v>2.5409</v>
      </c>
      <c r="ON54" t="n">
        <v>2.54591</v>
      </c>
      <c r="OO54" t="n">
        <v>2.54808</v>
      </c>
      <c r="OP54" t="n">
        <v>2.55673</v>
      </c>
      <c r="OQ54" t="n">
        <v>2.56026</v>
      </c>
      <c r="OR54" t="n">
        <v>2.56647</v>
      </c>
      <c r="OS54" t="n">
        <v>2.56973</v>
      </c>
      <c r="OT54" t="n">
        <v>2.57331</v>
      </c>
      <c r="OU54" t="n">
        <v>2.57604</v>
      </c>
      <c r="OV54" t="n">
        <v>2.57938</v>
      </c>
      <c r="OW54" t="n">
        <v>2.58408</v>
      </c>
      <c r="OX54" t="n">
        <v>2.58654</v>
      </c>
      <c r="OY54" t="n">
        <v>2.59002</v>
      </c>
      <c r="OZ54" t="n">
        <v>2.59627</v>
      </c>
      <c r="PA54" t="n">
        <v>2.59987</v>
      </c>
      <c r="PB54" t="n">
        <v>2.60191</v>
      </c>
      <c r="PC54" t="n">
        <v>2.6078</v>
      </c>
      <c r="PD54" t="n">
        <v>2.61331</v>
      </c>
      <c r="PE54" t="n">
        <v>2.61482</v>
      </c>
      <c r="PF54" t="n">
        <v>2.61901</v>
      </c>
      <c r="PG54" t="n">
        <v>2.62384</v>
      </c>
      <c r="PH54" t="n">
        <v>2.62809</v>
      </c>
      <c r="PI54" t="n">
        <v>2.63081</v>
      </c>
      <c r="PJ54" t="n">
        <v>2.63414</v>
      </c>
      <c r="PK54" t="n">
        <v>2.63713</v>
      </c>
      <c r="PL54" t="n">
        <v>2.6392</v>
      </c>
      <c r="PM54" t="n">
        <v>2.64157</v>
      </c>
      <c r="PN54" t="n">
        <v>2.64319</v>
      </c>
      <c r="PO54" t="n">
        <v>2.6448</v>
      </c>
      <c r="PP54" t="n">
        <v>2.64645</v>
      </c>
      <c r="PQ54" t="n">
        <v>2.64821</v>
      </c>
      <c r="PR54" t="n">
        <v>2.65095</v>
      </c>
      <c r="PS54" t="n">
        <v>2.65323</v>
      </c>
      <c r="PT54" t="n">
        <v>2.656</v>
      </c>
      <c r="PU54" t="n">
        <v>2.66018</v>
      </c>
      <c r="PV54" t="n">
        <v>2.66102</v>
      </c>
      <c r="PW54" t="n">
        <v>2.66273</v>
      </c>
      <c r="PX54" t="n">
        <v>2.66565</v>
      </c>
      <c r="PY54" t="n">
        <v>2.67178</v>
      </c>
      <c r="PZ54" t="n">
        <v>2.67598</v>
      </c>
      <c r="QA54" t="n">
        <v>2.68073</v>
      </c>
      <c r="QB54" t="n">
        <v>2.68718</v>
      </c>
      <c r="QC54" t="n">
        <v>2.69371</v>
      </c>
      <c r="QD54" t="n">
        <v>2.69567</v>
      </c>
      <c r="QE54" t="n">
        <v>2.69647</v>
      </c>
      <c r="QF54" t="n">
        <v>2.69919</v>
      </c>
      <c r="QG54" t="n">
        <v>2.70409</v>
      </c>
      <c r="QH54" t="n">
        <v>2.70612</v>
      </c>
      <c r="QI54" t="n">
        <v>2.7081</v>
      </c>
      <c r="QJ54" t="n">
        <v>2.71004</v>
      </c>
      <c r="QK54" t="n">
        <v>2.71342</v>
      </c>
      <c r="QL54" t="n">
        <v>2.71637</v>
      </c>
      <c r="QM54" t="n">
        <v>2.71918</v>
      </c>
      <c r="QN54" t="n">
        <v>2.72469</v>
      </c>
      <c r="QO54" t="n">
        <v>2.72998</v>
      </c>
      <c r="QP54" t="n">
        <v>2.73487</v>
      </c>
      <c r="QQ54" t="n">
        <v>2.73879</v>
      </c>
      <c r="QR54" t="n">
        <v>2.74411</v>
      </c>
      <c r="QS54" t="n">
        <v>2.75045</v>
      </c>
      <c r="QT54" t="n">
        <v>2.75457</v>
      </c>
      <c r="QU54" t="n">
        <v>2.75886</v>
      </c>
      <c r="QV54" t="n">
        <v>2.76125</v>
      </c>
      <c r="QW54" t="n">
        <v>2.7665</v>
      </c>
      <c r="QX54" t="n">
        <v>2.77002</v>
      </c>
      <c r="QY54" t="n">
        <v>2.77541</v>
      </c>
      <c r="QZ54" t="n">
        <v>2.77903</v>
      </c>
      <c r="RA54" t="n">
        <v>2.78119</v>
      </c>
      <c r="RB54" t="n">
        <v>2.78398</v>
      </c>
      <c r="RC54" t="n">
        <v>2.78974</v>
      </c>
      <c r="RD54" t="n">
        <v>2.79145</v>
      </c>
      <c r="RE54" t="n">
        <v>2.7947</v>
      </c>
      <c r="RF54" t="n">
        <v>2.80041</v>
      </c>
      <c r="RG54" t="n">
        <v>2.8031</v>
      </c>
      <c r="RH54" t="n">
        <v>2.80466</v>
      </c>
      <c r="RI54" t="n">
        <v>2.80769</v>
      </c>
      <c r="RJ54" t="n">
        <v>2.81062</v>
      </c>
      <c r="RK54" t="n">
        <v>2.81451</v>
      </c>
      <c r="RL54" t="n">
        <v>2.81646</v>
      </c>
      <c r="RM54" t="n">
        <v>2.8175</v>
      </c>
      <c r="RN54" t="n">
        <v>2.81936</v>
      </c>
      <c r="RO54" t="n">
        <v>2.82199</v>
      </c>
      <c r="RP54" t="n">
        <v>2.82472</v>
      </c>
      <c r="RQ54" t="n">
        <v>2.82696</v>
      </c>
      <c r="RR54" t="n">
        <v>2.83063</v>
      </c>
      <c r="RS54" t="n">
        <v>2.83531</v>
      </c>
      <c r="RT54" t="n">
        <v>2.83994</v>
      </c>
      <c r="RU54" t="n">
        <v>2.84277</v>
      </c>
      <c r="RV54" t="n">
        <v>2.84468</v>
      </c>
      <c r="RW54" t="n">
        <v>2.84542</v>
      </c>
      <c r="RX54" t="n">
        <v>2.84761</v>
      </c>
      <c r="RY54" t="n">
        <v>2.85156</v>
      </c>
      <c r="RZ54" t="n">
        <v>2.85387</v>
      </c>
      <c r="SA54" t="n">
        <v>2.85647</v>
      </c>
      <c r="SB54" t="n">
        <v>2.8589</v>
      </c>
      <c r="SC54" t="n">
        <v>2.86337</v>
      </c>
      <c r="SD54" t="n">
        <v>2.86794</v>
      </c>
      <c r="SE54" t="n">
        <v>2.86994</v>
      </c>
      <c r="SF54" t="n">
        <v>2.87364</v>
      </c>
      <c r="SG54" t="n">
        <v>2.87633</v>
      </c>
      <c r="SH54" t="n">
        <v>2.87998</v>
      </c>
      <c r="SI54" t="n">
        <v>2.88766</v>
      </c>
      <c r="SJ54" t="n">
        <v>2.89067</v>
      </c>
      <c r="SK54" t="n">
        <v>2.89454</v>
      </c>
      <c r="SL54" t="n">
        <v>2.90079</v>
      </c>
      <c r="SM54" t="n">
        <v>2.90684</v>
      </c>
      <c r="SN54" t="n">
        <v>2.90936</v>
      </c>
      <c r="SO54" t="n">
        <v>2.91256</v>
      </c>
      <c r="SP54" t="n">
        <v>2.91705</v>
      </c>
      <c r="SQ54" t="n">
        <v>2.92247</v>
      </c>
      <c r="SR54" t="n">
        <v>2.92654</v>
      </c>
      <c r="SS54" t="n">
        <v>2.92917</v>
      </c>
      <c r="ST54" t="n">
        <v>2.93325</v>
      </c>
      <c r="SU54" t="n">
        <v>2.93507</v>
      </c>
      <c r="SV54" t="n">
        <v>2.93728</v>
      </c>
      <c r="SW54" t="n">
        <v>2.94067</v>
      </c>
      <c r="SX54" t="n">
        <v>2.94219</v>
      </c>
      <c r="SY54" t="n">
        <v>2.94329</v>
      </c>
      <c r="SZ54" t="n">
        <v>2.95029</v>
      </c>
      <c r="TA54" t="n">
        <v>2.95249</v>
      </c>
      <c r="TB54" t="n">
        <v>2.95308</v>
      </c>
      <c r="TC54" t="n">
        <v>2.95584</v>
      </c>
      <c r="TD54" t="n">
        <v>2.95756</v>
      </c>
      <c r="TE54" t="n">
        <v>2.95875</v>
      </c>
      <c r="TF54" t="n">
        <v>2.96247</v>
      </c>
      <c r="TG54" t="n">
        <v>2.96502</v>
      </c>
      <c r="TH54" t="n">
        <v>2.9664</v>
      </c>
      <c r="TI54" t="n">
        <v>2.9699</v>
      </c>
      <c r="TJ54" t="n">
        <v>2.97446</v>
      </c>
      <c r="TK54" t="n">
        <v>2.97763</v>
      </c>
      <c r="TL54" t="n">
        <v>2.97878</v>
      </c>
      <c r="TM54" t="n">
        <v>2.98161</v>
      </c>
      <c r="TN54" t="n">
        <v>2.98753</v>
      </c>
      <c r="TO54" t="n">
        <v>2.98888</v>
      </c>
      <c r="TP54" t="n">
        <v>2.99063</v>
      </c>
      <c r="TQ54" t="n">
        <v>2.99391</v>
      </c>
      <c r="TR54" t="n">
        <v>2.99716</v>
      </c>
      <c r="TS54" t="n">
        <v>3.00176</v>
      </c>
      <c r="TT54" t="n">
        <v>3.00477</v>
      </c>
      <c r="TU54" t="n">
        <v>3.00844</v>
      </c>
      <c r="TV54" t="n">
        <v>3.01225</v>
      </c>
      <c r="TW54" t="n">
        <v>3.01577</v>
      </c>
      <c r="TX54" t="n">
        <v>3.01848</v>
      </c>
      <c r="TY54" t="n">
        <v>3.02208</v>
      </c>
      <c r="TZ54" t="n">
        <v>3.0272</v>
      </c>
      <c r="UA54" t="n">
        <v>3.03013</v>
      </c>
      <c r="UB54" t="n">
        <v>3.03223</v>
      </c>
      <c r="UC54" t="n">
        <v>3.03456</v>
      </c>
      <c r="UD54" t="n">
        <v>3.03928</v>
      </c>
      <c r="UE54" t="n">
        <v>3.04762</v>
      </c>
      <c r="UF54" t="n">
        <v>3.05375</v>
      </c>
      <c r="UG54" t="n">
        <v>3.0588</v>
      </c>
      <c r="UH54" t="n">
        <v>3.06107</v>
      </c>
      <c r="UI54" t="n">
        <v>3.06327</v>
      </c>
      <c r="UJ54" t="n">
        <v>3.06594</v>
      </c>
      <c r="UK54" t="n">
        <v>3.06987</v>
      </c>
      <c r="UL54" t="n">
        <v>3.07638</v>
      </c>
      <c r="UM54" t="n">
        <v>3.07769</v>
      </c>
      <c r="UN54" t="n">
        <v>3.07784</v>
      </c>
      <c r="UO54" t="n">
        <v>3.08481</v>
      </c>
      <c r="UP54" t="n">
        <v>3.089</v>
      </c>
      <c r="UQ54" t="n">
        <v>3.09128</v>
      </c>
      <c r="UR54" t="n">
        <v>3.09511</v>
      </c>
      <c r="US54" t="n">
        <v>3.0996</v>
      </c>
      <c r="UT54" t="n">
        <v>3.10633</v>
      </c>
      <c r="UU54" t="n">
        <v>3.10942</v>
      </c>
      <c r="UV54" t="n">
        <v>3.11152</v>
      </c>
      <c r="UW54" t="n">
        <v>3.11343</v>
      </c>
      <c r="UX54" t="n">
        <v>3.11512</v>
      </c>
      <c r="UY54" t="n">
        <v>3.12128</v>
      </c>
      <c r="UZ54" t="n">
        <v>3.12419</v>
      </c>
      <c r="VA54" t="n">
        <v>3.12718</v>
      </c>
      <c r="VB54" t="n">
        <v>3.12842</v>
      </c>
      <c r="VC54" t="n">
        <v>3.13208</v>
      </c>
      <c r="VD54" t="n">
        <v>3.13603</v>
      </c>
      <c r="VE54" t="n">
        <v>3.13775</v>
      </c>
      <c r="VF54" t="n">
        <v>3.14011</v>
      </c>
      <c r="VG54" t="n">
        <v>3.14146</v>
      </c>
      <c r="VH54" t="n">
        <v>3.14673</v>
      </c>
      <c r="VI54" t="n">
        <v>3.14998</v>
      </c>
      <c r="VJ54" t="n">
        <v>3.15731</v>
      </c>
      <c r="VK54" t="n">
        <v>3.16048</v>
      </c>
      <c r="VL54" t="n">
        <v>3.16339</v>
      </c>
      <c r="VM54" t="n">
        <v>3.16774</v>
      </c>
      <c r="VN54" t="n">
        <v>3.17018</v>
      </c>
      <c r="VO54" t="n">
        <v>3.17293</v>
      </c>
      <c r="VP54" t="n">
        <v>3.18195</v>
      </c>
      <c r="VQ54" t="n">
        <v>3.18843</v>
      </c>
      <c r="VR54" t="n">
        <v>3.19269</v>
      </c>
      <c r="VS54" t="n">
        <v>3.19674</v>
      </c>
      <c r="VT54" t="n">
        <v>3.19939</v>
      </c>
      <c r="VU54" t="n">
        <v>3.20159</v>
      </c>
      <c r="VV54" t="n">
        <v>3.20432</v>
      </c>
      <c r="VW54" t="n">
        <v>3.20857</v>
      </c>
      <c r="VX54" t="n">
        <v>3.2107</v>
      </c>
      <c r="VY54" t="n">
        <v>3.2143</v>
      </c>
      <c r="VZ54" t="n">
        <v>3.21747</v>
      </c>
      <c r="WA54" t="n">
        <v>3.2211</v>
      </c>
      <c r="WB54" t="n">
        <v>3.22691</v>
      </c>
      <c r="WC54" t="n">
        <v>3.23104</v>
      </c>
      <c r="WD54" t="n">
        <v>3.2341</v>
      </c>
      <c r="WE54" t="n">
        <v>3.23765</v>
      </c>
      <c r="WF54" t="n">
        <v>3.24063</v>
      </c>
      <c r="WG54" t="n">
        <v>3.2445</v>
      </c>
      <c r="WH54" t="n">
        <v>3.24813</v>
      </c>
      <c r="WI54" t="n">
        <v>3.25351</v>
      </c>
      <c r="WJ54" t="n">
        <v>3.25512</v>
      </c>
      <c r="WK54" t="n">
        <v>3.25754</v>
      </c>
      <c r="WL54" t="n">
        <v>3.25988</v>
      </c>
      <c r="WM54" t="n">
        <v>3.26174</v>
      </c>
      <c r="WN54" t="n">
        <v>3.2646</v>
      </c>
      <c r="WO54" t="n">
        <v>3.27192</v>
      </c>
      <c r="WP54" t="n">
        <v>3.27514</v>
      </c>
      <c r="WQ54" t="n">
        <v>3.28377</v>
      </c>
      <c r="WR54" t="n">
        <v>3.28571</v>
      </c>
      <c r="WS54" t="n">
        <v>3.28794</v>
      </c>
      <c r="WT54" t="n">
        <v>3.2923</v>
      </c>
      <c r="WU54" t="n">
        <v>3.29706</v>
      </c>
      <c r="WV54" t="n">
        <v>3.30254</v>
      </c>
      <c r="WW54" t="n">
        <v>3.3047</v>
      </c>
      <c r="WX54" t="n">
        <v>3.30716</v>
      </c>
      <c r="WY54" t="n">
        <v>3.31008</v>
      </c>
      <c r="WZ54" t="n">
        <v>3.31373</v>
      </c>
      <c r="XA54" t="n">
        <v>3.32047</v>
      </c>
      <c r="XB54" t="n">
        <v>3.32935</v>
      </c>
      <c r="XC54" t="n">
        <v>3.33403</v>
      </c>
      <c r="XD54" t="n">
        <v>3.33788</v>
      </c>
      <c r="XE54" t="n">
        <v>3.34297</v>
      </c>
      <c r="XF54" t="n">
        <v>3.34793</v>
      </c>
      <c r="XG54" t="n">
        <v>3.3515</v>
      </c>
      <c r="XH54" t="n">
        <v>3.35735</v>
      </c>
      <c r="XI54" t="n">
        <v>3.36029</v>
      </c>
      <c r="XJ54" t="n">
        <v>3.36434</v>
      </c>
      <c r="XK54" t="n">
        <v>3.3672</v>
      </c>
      <c r="XL54" t="n">
        <v>3.37107</v>
      </c>
      <c r="XM54" t="n">
        <v>3.37317</v>
      </c>
      <c r="XN54" t="n">
        <v>3.37641</v>
      </c>
      <c r="XO54" t="n">
        <v>3.37899</v>
      </c>
      <c r="XP54" t="n">
        <v>3.38096</v>
      </c>
      <c r="XQ54" t="n">
        <v>3.38678</v>
      </c>
      <c r="XR54" t="n">
        <v>3.39348</v>
      </c>
      <c r="XS54" t="n">
        <v>3.40032</v>
      </c>
      <c r="XT54" t="n">
        <v>3.40511</v>
      </c>
      <c r="XU54" t="n">
        <v>3.4178</v>
      </c>
      <c r="XV54" t="n">
        <v>3.42381</v>
      </c>
      <c r="XW54" t="n">
        <v>3.43474</v>
      </c>
      <c r="XX54" t="n">
        <v>3.44202</v>
      </c>
      <c r="XY54" t="n">
        <v>3.44763</v>
      </c>
      <c r="XZ54" t="n">
        <v>3.45123</v>
      </c>
      <c r="YA54" t="n">
        <v>3.45711</v>
      </c>
      <c r="YB54" t="n">
        <v>3.46549</v>
      </c>
      <c r="YC54" t="n">
        <v>3.47112</v>
      </c>
      <c r="YD54" t="n">
        <v>3.47956</v>
      </c>
      <c r="YE54" t="n">
        <v>3.49026</v>
      </c>
      <c r="YF54" t="n">
        <v>3.49584</v>
      </c>
      <c r="YG54" t="n">
        <v>3.50651</v>
      </c>
      <c r="YH54" t="n">
        <v>3.50912</v>
      </c>
      <c r="YI54" t="n">
        <v>3.51358</v>
      </c>
      <c r="YJ54" t="n">
        <v>3.51698</v>
      </c>
      <c r="YK54" t="n">
        <v>3.52077</v>
      </c>
      <c r="YL54" t="n">
        <v>3.52881</v>
      </c>
      <c r="YM54" t="n">
        <v>3.5347</v>
      </c>
      <c r="YN54" t="n">
        <v>3.54438</v>
      </c>
      <c r="YO54" t="n">
        <v>3.54816</v>
      </c>
      <c r="YP54" t="n">
        <v>3.55428</v>
      </c>
      <c r="YQ54" t="n">
        <v>3.56115</v>
      </c>
      <c r="YR54" t="n">
        <v>3.56258</v>
      </c>
      <c r="YS54" t="n">
        <v>3.56344</v>
      </c>
      <c r="YT54" t="n">
        <v>3.5659</v>
      </c>
      <c r="YU54" t="n">
        <v>3.56965</v>
      </c>
      <c r="YV54" t="n">
        <v>3.57459</v>
      </c>
      <c r="YW54" t="n">
        <v>3.57815</v>
      </c>
      <c r="YX54" t="n">
        <v>3.58118</v>
      </c>
      <c r="YY54" t="n">
        <v>3.59296</v>
      </c>
      <c r="YZ54" t="n">
        <v>3.59738</v>
      </c>
      <c r="ZA54" t="n">
        <v>3.60228</v>
      </c>
      <c r="ZB54" t="n">
        <v>3.6089</v>
      </c>
      <c r="ZC54" t="n">
        <v>3.61529</v>
      </c>
      <c r="ZD54" t="n">
        <v>3.62256</v>
      </c>
      <c r="ZE54" t="n">
        <v>3.62793</v>
      </c>
      <c r="ZF54" t="n">
        <v>3.63432</v>
      </c>
      <c r="ZG54" t="n">
        <v>3.64001</v>
      </c>
      <c r="ZH54" t="n">
        <v>3.641</v>
      </c>
      <c r="ZI54" t="n">
        <v>3.65196</v>
      </c>
      <c r="ZJ54" t="n">
        <v>3.65545</v>
      </c>
      <c r="ZK54" t="n">
        <v>3.65849</v>
      </c>
      <c r="ZL54" t="n">
        <v>3.663</v>
      </c>
      <c r="ZM54" t="n">
        <v>3.66788</v>
      </c>
      <c r="ZN54" t="n">
        <v>3.67067</v>
      </c>
      <c r="ZO54" t="n">
        <v>3.67373</v>
      </c>
      <c r="ZP54" t="n">
        <v>3.67788</v>
      </c>
      <c r="ZQ54" t="n">
        <v>3.6814</v>
      </c>
      <c r="ZR54" t="n">
        <v>3.68471</v>
      </c>
      <c r="ZS54" t="n">
        <v>3.68669</v>
      </c>
      <c r="ZT54" t="n">
        <v>3.69477</v>
      </c>
      <c r="ZU54" t="n">
        <v>3.70119</v>
      </c>
      <c r="ZV54" t="n">
        <v>3.70623</v>
      </c>
      <c r="ZW54" t="n">
        <v>3.70956</v>
      </c>
      <c r="ZX54" t="n">
        <v>3.71553</v>
      </c>
      <c r="ZY54" t="n">
        <v>3.72042</v>
      </c>
      <c r="ZZ54" t="n">
        <v>3.72544</v>
      </c>
      <c r="AAA54" t="n">
        <v>3.72793</v>
      </c>
      <c r="AAB54" t="n">
        <v>3.73473</v>
      </c>
      <c r="AAC54" t="n">
        <v>3.74278</v>
      </c>
      <c r="AAD54" t="n">
        <v>3.74546</v>
      </c>
      <c r="AAE54" t="n">
        <v>3.75239</v>
      </c>
      <c r="AAF54" t="n">
        <v>3.76306</v>
      </c>
      <c r="AAG54" t="n">
        <v>3.77627</v>
      </c>
      <c r="AAH54" t="n">
        <v>3.7838</v>
      </c>
      <c r="AAI54" t="n">
        <v>3.78608</v>
      </c>
      <c r="AAJ54" t="n">
        <v>3.79053</v>
      </c>
      <c r="AAK54" t="n">
        <v>3.79509</v>
      </c>
      <c r="AAL54" t="n">
        <v>3.80103</v>
      </c>
      <c r="AAM54" t="n">
        <v>3.80736</v>
      </c>
      <c r="AAN54" t="n">
        <v>3.81817</v>
      </c>
      <c r="AAO54" t="n">
        <v>3.82503</v>
      </c>
      <c r="AAP54" t="n">
        <v>3.83046</v>
      </c>
      <c r="AAQ54" t="n">
        <v>3.83468</v>
      </c>
      <c r="AAR54" t="n">
        <v>3.84172</v>
      </c>
      <c r="AAS54" t="n">
        <v>3.8473</v>
      </c>
      <c r="AAT54" t="n">
        <v>3.8534</v>
      </c>
      <c r="AAU54" t="n">
        <v>3.85896</v>
      </c>
      <c r="AAV54" t="n">
        <v>3.86294</v>
      </c>
      <c r="AAW54" t="n">
        <v>3.86507</v>
      </c>
      <c r="AAX54" t="n">
        <v>3.87157</v>
      </c>
      <c r="AAY54" t="n">
        <v>3.88507</v>
      </c>
      <c r="AAZ54" t="n">
        <v>3.89311</v>
      </c>
      <c r="ABA54" t="n">
        <v>3.90145</v>
      </c>
      <c r="ABB54" t="n">
        <v>3.91348</v>
      </c>
      <c r="ABC54" t="n">
        <v>3.92428</v>
      </c>
      <c r="ABD54" t="n">
        <v>3.93446</v>
      </c>
      <c r="ABE54" t="n">
        <v>3.9396</v>
      </c>
      <c r="ABF54" t="n">
        <v>3.94638</v>
      </c>
      <c r="ABG54" t="n">
        <v>3.95499</v>
      </c>
      <c r="ABH54" t="n">
        <v>3.96545</v>
      </c>
      <c r="ABI54" t="n">
        <v>3.96845</v>
      </c>
      <c r="ABJ54" t="n">
        <v>3.973</v>
      </c>
      <c r="ABK54" t="n">
        <v>3.97805</v>
      </c>
      <c r="ABL54" t="n">
        <v>3.98383</v>
      </c>
      <c r="ABM54" t="n">
        <v>3.99904</v>
      </c>
      <c r="ABN54" t="n">
        <v>4.01036</v>
      </c>
      <c r="ABO54" t="n">
        <v>4.01542</v>
      </c>
      <c r="ABP54" t="n">
        <v>4.02309</v>
      </c>
      <c r="ABQ54" t="n">
        <v>4.02529</v>
      </c>
      <c r="ABR54" t="n">
        <v>4.03309</v>
      </c>
      <c r="ABS54" t="n">
        <v>4.04136</v>
      </c>
      <c r="ABT54" t="n">
        <v>4.04474</v>
      </c>
      <c r="ABU54" t="n">
        <v>4.051</v>
      </c>
      <c r="ABV54" t="n">
        <v>4.05515</v>
      </c>
      <c r="ABW54" t="n">
        <v>4.0567</v>
      </c>
      <c r="ABX54" t="n">
        <v>4.06804</v>
      </c>
      <c r="ABY54" t="n">
        <v>4.07883</v>
      </c>
      <c r="ABZ54" t="n">
        <v>4.09547</v>
      </c>
      <c r="ACA54" t="n">
        <v>4.10331</v>
      </c>
      <c r="ACB54" t="n">
        <v>4.11073</v>
      </c>
      <c r="ACC54" t="n">
        <v>4.12021</v>
      </c>
      <c r="ACD54" t="n">
        <v>4.12584</v>
      </c>
      <c r="ACE54" t="n">
        <v>4.12959</v>
      </c>
      <c r="ACF54" t="n">
        <v>4.13617</v>
      </c>
      <c r="ACG54" t="n">
        <v>4.14463</v>
      </c>
      <c r="ACH54" t="n">
        <v>4.15111</v>
      </c>
      <c r="ACI54" t="n">
        <v>4.16536</v>
      </c>
      <c r="ACJ54" t="n">
        <v>4.18214</v>
      </c>
      <c r="ACK54" t="n">
        <v>4.18793</v>
      </c>
      <c r="ACL54" t="n">
        <v>4.2019</v>
      </c>
      <c r="ACM54" t="n">
        <v>4.20814</v>
      </c>
      <c r="ACN54" t="n">
        <v>4.21776</v>
      </c>
      <c r="ACO54" t="n">
        <v>4.22458</v>
      </c>
      <c r="ACP54" t="n">
        <v>4.22519</v>
      </c>
      <c r="ACQ54" t="n">
        <v>4.23041</v>
      </c>
      <c r="ACR54" t="n">
        <v>4.24189</v>
      </c>
      <c r="ACS54" t="n">
        <v>4.2601</v>
      </c>
      <c r="ACT54" t="n">
        <v>4.27352</v>
      </c>
      <c r="ACU54" t="n">
        <v>4.28193</v>
      </c>
      <c r="ACV54" t="n">
        <v>4.29054</v>
      </c>
      <c r="ACW54" t="n">
        <v>4.30113</v>
      </c>
      <c r="ACX54" t="n">
        <v>4.31065</v>
      </c>
      <c r="ACY54" t="n">
        <v>4.31494</v>
      </c>
      <c r="ACZ54" t="n">
        <v>4.31867</v>
      </c>
      <c r="ADA54" t="n">
        <v>4.32695</v>
      </c>
      <c r="ADB54" t="n">
        <v>4.33998</v>
      </c>
      <c r="ADC54" t="n">
        <v>4.35793</v>
      </c>
      <c r="ADD54" t="n">
        <v>4.36929</v>
      </c>
      <c r="ADE54" t="n">
        <v>4.38036</v>
      </c>
      <c r="ADF54" t="n">
        <v>4.389</v>
      </c>
      <c r="ADG54" t="n">
        <v>4.3976</v>
      </c>
      <c r="ADH54" t="n">
        <v>4.40935</v>
      </c>
      <c r="ADI54" t="n">
        <v>4.41792</v>
      </c>
      <c r="ADJ54" t="n">
        <v>4.42576</v>
      </c>
      <c r="ADK54" t="n">
        <v>4.43256</v>
      </c>
      <c r="ADL54" t="n">
        <v>4.43907</v>
      </c>
      <c r="ADM54" t="n">
        <v>4.45123</v>
      </c>
      <c r="ADN54" t="n">
        <v>4.46423</v>
      </c>
      <c r="ADO54" t="n">
        <v>4.48538</v>
      </c>
      <c r="ADP54" t="n">
        <v>4.50002</v>
      </c>
      <c r="ADQ54" t="n">
        <v>4.5196</v>
      </c>
      <c r="ADR54" t="n">
        <v>4.53369</v>
      </c>
      <c r="ADS54" t="n">
        <v>4.54396</v>
      </c>
      <c r="ADT54" t="n">
        <v>4.54966</v>
      </c>
      <c r="ADU54" t="n">
        <v>4.56051</v>
      </c>
      <c r="ADV54" t="n">
        <v>4.57446</v>
      </c>
      <c r="ADW54" t="n">
        <v>4.57854</v>
      </c>
      <c r="ADX54" t="n">
        <v>4.58294</v>
      </c>
      <c r="ADY54" t="n">
        <v>4.58907</v>
      </c>
      <c r="ADZ54" t="n">
        <v>4.60085</v>
      </c>
      <c r="AEA54" t="n">
        <v>4.62084</v>
      </c>
      <c r="AEB54" t="n">
        <v>4.63565</v>
      </c>
      <c r="AEC54" t="n">
        <v>4.64182</v>
      </c>
      <c r="AED54" t="n">
        <v>4.65173</v>
      </c>
      <c r="AEE54" t="n">
        <v>4.662</v>
      </c>
      <c r="AEF54" t="n">
        <v>4.67439</v>
      </c>
      <c r="AEG54" t="n">
        <v>4.68444</v>
      </c>
      <c r="AEH54" t="n">
        <v>4.69156</v>
      </c>
      <c r="AEI54" t="n">
        <v>4.69941</v>
      </c>
      <c r="AEJ54" t="n">
        <v>4.70875</v>
      </c>
      <c r="AEK54" t="n">
        <v>4.71184</v>
      </c>
      <c r="AEL54" t="n">
        <v>4.72382</v>
      </c>
      <c r="AEM54" t="n">
        <v>4.7405</v>
      </c>
      <c r="AEN54" t="n">
        <v>4.74546</v>
      </c>
      <c r="AEO54" t="n">
        <v>4.75559</v>
      </c>
      <c r="AEP54" t="n">
        <v>4.7688</v>
      </c>
      <c r="AEQ54" t="n">
        <v>4.78792</v>
      </c>
      <c r="AER54" t="n">
        <v>4.80796</v>
      </c>
      <c r="AES54" t="n">
        <v>4.81983</v>
      </c>
      <c r="AET54" t="n">
        <v>4.8319</v>
      </c>
      <c r="AEU54" t="n">
        <v>4.84284</v>
      </c>
      <c r="AEV54" t="n">
        <v>4.85603</v>
      </c>
      <c r="AEW54" t="n">
        <v>4.87119</v>
      </c>
      <c r="AEX54" t="n">
        <v>4.88088</v>
      </c>
      <c r="AEY54" t="n">
        <v>4.89475</v>
      </c>
      <c r="AEZ54" t="n">
        <v>4.90895</v>
      </c>
      <c r="AFA54" t="n">
        <v>4.92687</v>
      </c>
      <c r="AFB54" t="n">
        <v>4.94424</v>
      </c>
      <c r="AFC54" t="n">
        <v>4.95718</v>
      </c>
      <c r="AFD54" t="n">
        <v>4.95908</v>
      </c>
      <c r="AFE54" t="n">
        <v>4.96878</v>
      </c>
      <c r="AFF54" t="n">
        <v>4.97602</v>
      </c>
      <c r="AFG54" t="n">
        <v>4.99435</v>
      </c>
      <c r="AFH54" t="n">
        <v>5.00809</v>
      </c>
      <c r="AFI54" t="n">
        <v>5.03222</v>
      </c>
      <c r="AFJ54" t="n">
        <v>5.04995</v>
      </c>
      <c r="AFK54" t="n">
        <v>5.05789</v>
      </c>
      <c r="AFL54" t="n">
        <v>5.07357</v>
      </c>
      <c r="AFM54" t="n">
        <v>5.0905</v>
      </c>
      <c r="AFN54" t="n">
        <v>5.10241</v>
      </c>
      <c r="AFO54" t="n">
        <v>5.11198</v>
      </c>
      <c r="AFP54" t="n">
        <v>5.11851</v>
      </c>
      <c r="AFQ54" t="n">
        <v>5.12779</v>
      </c>
      <c r="AFR54" t="n">
        <v>5.15631</v>
      </c>
      <c r="AFS54" t="n">
        <v>5.17314</v>
      </c>
      <c r="AFT54" t="n">
        <v>5.18427</v>
      </c>
      <c r="AFU54" t="n">
        <v>5.19891</v>
      </c>
      <c r="AFV54" t="n">
        <v>5.21342</v>
      </c>
      <c r="AFW54" t="n">
        <v>5.22122</v>
      </c>
      <c r="AFX54" t="n">
        <v>5.2347</v>
      </c>
      <c r="AFY54" t="n">
        <v>5.25308</v>
      </c>
      <c r="AFZ54" t="n">
        <v>5.26578</v>
      </c>
      <c r="AGA54" t="n">
        <v>5.27596</v>
      </c>
      <c r="AGB54" t="n">
        <v>5.29164</v>
      </c>
      <c r="AGC54" t="n">
        <v>5.30818</v>
      </c>
      <c r="AGD54" t="n">
        <v>5.33083</v>
      </c>
      <c r="AGE54" t="n">
        <v>5.34488</v>
      </c>
      <c r="AGF54" t="n">
        <v>5.37243</v>
      </c>
      <c r="AGG54" t="n">
        <v>5.39857</v>
      </c>
      <c r="AGH54" t="n">
        <v>5.41788</v>
      </c>
      <c r="AGI54" t="n">
        <v>5.44455</v>
      </c>
      <c r="AGJ54" t="n">
        <v>5.45815</v>
      </c>
      <c r="AGK54" t="n">
        <v>5.46725</v>
      </c>
      <c r="AGL54" t="n">
        <v>5.48871</v>
      </c>
      <c r="AGM54" t="n">
        <v>5.52375</v>
      </c>
      <c r="AGN54" t="n">
        <v>5.5368</v>
      </c>
      <c r="AGO54" t="n">
        <v>5.54735</v>
      </c>
      <c r="AGP54" t="n">
        <v>5.55291</v>
      </c>
      <c r="AGQ54" t="n">
        <v>5.58198</v>
      </c>
      <c r="AGR54" t="n">
        <v>5.59895</v>
      </c>
      <c r="AGS54" t="n">
        <v>5.61222</v>
      </c>
      <c r="AGT54" t="n">
        <v>5.6247</v>
      </c>
      <c r="AGU54" t="n">
        <v>5.63197</v>
      </c>
      <c r="AGV54" t="n">
        <v>5.6505</v>
      </c>
      <c r="AGW54" t="n">
        <v>5.67569</v>
      </c>
      <c r="AGX54" t="n">
        <v>5.6931</v>
      </c>
      <c r="AGY54" t="n">
        <v>5.71969</v>
      </c>
      <c r="AGZ54" t="n">
        <v>5.73963</v>
      </c>
      <c r="AHA54" t="n">
        <v>5.76096</v>
      </c>
      <c r="AHB54" t="n">
        <v>5.77332</v>
      </c>
      <c r="AHC54" t="n">
        <v>5.7838</v>
      </c>
      <c r="AHD54" t="n">
        <v>5.79529</v>
      </c>
      <c r="AHE54" t="n">
        <v>5.79672</v>
      </c>
      <c r="AHF54" t="n">
        <v>5.81484</v>
      </c>
      <c r="AHG54" t="n">
        <v>5.82238</v>
      </c>
      <c r="AHH54" t="n">
        <v>5.8449</v>
      </c>
      <c r="AHI54" t="n">
        <v>5.86611</v>
      </c>
      <c r="AHJ54" t="n">
        <v>5.88301</v>
      </c>
      <c r="AHK54" t="n">
        <v>5.91132</v>
      </c>
      <c r="AHL54" t="n">
        <v>5.94023</v>
      </c>
      <c r="AHM54" t="n">
        <v>5.97598</v>
      </c>
      <c r="AHN54" t="n">
        <v>6.00523</v>
      </c>
      <c r="AHO54" t="n">
        <v>6.05299</v>
      </c>
      <c r="AHP54" t="n">
        <v>6.07186</v>
      </c>
      <c r="AHQ54" t="n">
        <v>6.08797</v>
      </c>
      <c r="AHR54" t="n">
        <v>6.10852</v>
      </c>
      <c r="AHS54" t="n">
        <v>6.14404</v>
      </c>
      <c r="AHT54" t="n">
        <v>6.182</v>
      </c>
      <c r="AHU54" t="n">
        <v>6.2032</v>
      </c>
      <c r="AHV54" t="n">
        <v>6.23838</v>
      </c>
      <c r="AHW54" t="n">
        <v>6.27112</v>
      </c>
      <c r="AHX54" t="n">
        <v>6.29468</v>
      </c>
      <c r="AHY54" t="n">
        <v>6.31473</v>
      </c>
      <c r="AHZ54" t="n">
        <v>6.35054</v>
      </c>
      <c r="AIA54" t="n">
        <v>6.37476</v>
      </c>
      <c r="AIB54" t="n">
        <v>6.4038</v>
      </c>
      <c r="AIC54" t="n">
        <v>6.4534</v>
      </c>
      <c r="AID54" t="n">
        <v>6.48</v>
      </c>
      <c r="AIE54" t="n">
        <v>6.49926</v>
      </c>
      <c r="AIF54" t="n">
        <v>6.52901</v>
      </c>
      <c r="AIG54" t="n">
        <v>6.56186</v>
      </c>
      <c r="AIH54" t="n">
        <v>6.6338</v>
      </c>
      <c r="AII54" t="n">
        <v>6.67736</v>
      </c>
      <c r="AIJ54" t="n">
        <v>6.70903</v>
      </c>
      <c r="AIK54" t="n">
        <v>6.74832</v>
      </c>
      <c r="AIL54" t="n">
        <v>6.77717</v>
      </c>
      <c r="AIM54" t="n">
        <v>6.82472</v>
      </c>
      <c r="AIN54" t="n">
        <v>6.88053</v>
      </c>
      <c r="AIO54" t="n">
        <v>6.90241</v>
      </c>
      <c r="AIP54" t="n">
        <v>6.92366</v>
      </c>
      <c r="AIQ54" t="n">
        <v>6.94603</v>
      </c>
      <c r="AIR54" t="n">
        <v>6.98336</v>
      </c>
      <c r="AIS54" t="n">
        <v>7.02065</v>
      </c>
      <c r="AIT54" t="n">
        <v>7.05124</v>
      </c>
      <c r="AIU54" t="n">
        <v>7.09667</v>
      </c>
      <c r="AIV54" t="n">
        <v>7.12998</v>
      </c>
      <c r="AIW54" t="n">
        <v>7.17596</v>
      </c>
      <c r="AIX54" t="n">
        <v>7.22813</v>
      </c>
      <c r="AIY54" t="n">
        <v>7.2892</v>
      </c>
      <c r="AIZ54" t="n">
        <v>7.34165</v>
      </c>
      <c r="AJA54" t="n">
        <v>7.36662</v>
      </c>
      <c r="AJB54" t="n">
        <v>7.41873</v>
      </c>
      <c r="AJC54" t="n">
        <v>7.4451</v>
      </c>
      <c r="AJD54" t="n">
        <v>7.51567</v>
      </c>
      <c r="AJE54" t="n">
        <v>7.54114</v>
      </c>
      <c r="AJF54" t="n">
        <v>7.59665</v>
      </c>
      <c r="AJG54" t="n">
        <v>7.68357</v>
      </c>
      <c r="AJH54" t="n">
        <v>7.74054</v>
      </c>
      <c r="AJI54" t="n">
        <v>7.78982</v>
      </c>
      <c r="AJJ54" t="n">
        <v>7.81641</v>
      </c>
      <c r="AJK54" t="n">
        <v>7.85587</v>
      </c>
      <c r="AJL54" t="n">
        <v>7.91051</v>
      </c>
      <c r="AJM54" t="n">
        <v>7.95636</v>
      </c>
      <c r="AJN54" t="n">
        <v>7.99943</v>
      </c>
      <c r="AJO54" t="n">
        <v>8.070209999999999</v>
      </c>
      <c r="AJP54" t="n">
        <v>8.122579999999999</v>
      </c>
      <c r="AJQ54" t="n">
        <v>8.181520000000001</v>
      </c>
      <c r="AJR54" t="n">
        <v>8.247529999999999</v>
      </c>
      <c r="AJS54" t="n">
        <v>8.326269999999999</v>
      </c>
      <c r="AJT54" t="n">
        <v>8.40879</v>
      </c>
      <c r="AJU54" t="n">
        <v>8.49827</v>
      </c>
      <c r="AJV54" t="n">
        <v>8.54641</v>
      </c>
      <c r="AJW54" t="n">
        <v>8.619759999999999</v>
      </c>
      <c r="AJX54" t="n">
        <v>8.66962</v>
      </c>
      <c r="AJY54" t="n">
        <v>8.743550000000001</v>
      </c>
      <c r="AJZ54" t="n">
        <v>8.8238</v>
      </c>
      <c r="AKA54" t="n">
        <v>8.89597</v>
      </c>
      <c r="AKB54" t="n">
        <v>9.011469999999999</v>
      </c>
      <c r="AKC54" t="n">
        <v>9.124650000000001</v>
      </c>
      <c r="AKD54" t="n">
        <v>9.222770000000001</v>
      </c>
      <c r="AKE54" t="n">
        <v>9.35572</v>
      </c>
      <c r="AKF54" t="n">
        <v>9.45969</v>
      </c>
      <c r="AKG54" t="n">
        <v>9.55829</v>
      </c>
      <c r="AKH54" t="n">
        <v>9.62984</v>
      </c>
      <c r="AKI54" t="n">
        <v>9.66897</v>
      </c>
      <c r="AKJ54" t="n">
        <v>9.741110000000001</v>
      </c>
      <c r="AKK54" t="n">
        <v>9.83597</v>
      </c>
      <c r="AKL54" t="n">
        <v>9.941610000000001</v>
      </c>
      <c r="AKM54" t="n">
        <v>10.09246</v>
      </c>
      <c r="AKN54" t="n">
        <v>10.34953</v>
      </c>
      <c r="AKO54" t="n">
        <v>10.5542</v>
      </c>
      <c r="AKP54" t="n">
        <v>10.67343</v>
      </c>
      <c r="AKQ54" t="n">
        <v>10.77436</v>
      </c>
      <c r="AKR54" t="n">
        <v>10.89822</v>
      </c>
      <c r="AKS54" t="n">
        <v>11.08274</v>
      </c>
      <c r="AKT54" t="n">
        <v>11.28187</v>
      </c>
      <c r="AKU54" t="n">
        <v>11.49594</v>
      </c>
      <c r="AKV54" t="n">
        <v>11.70309</v>
      </c>
      <c r="AKW54" t="n">
        <v>11.93782</v>
      </c>
      <c r="AKX54" t="n">
        <v>12.24079</v>
      </c>
      <c r="AKY54" t="n">
        <v>12.71711</v>
      </c>
      <c r="AKZ54" t="n">
        <v>13.32274</v>
      </c>
      <c r="ALA54" t="n">
        <v>13.82848</v>
      </c>
      <c r="ALB54" t="n">
        <v>14.33141</v>
      </c>
      <c r="ALC54" t="n">
        <v>14.77111</v>
      </c>
      <c r="ALD54" t="n">
        <v>15.33953</v>
      </c>
      <c r="ALE54" t="n">
        <v>15.724</v>
      </c>
      <c r="ALF54" t="n">
        <v>16.46083</v>
      </c>
      <c r="ALG54" t="n">
        <v>17.25453</v>
      </c>
      <c r="ALH54" t="n">
        <v>17.8893</v>
      </c>
      <c r="ALI54" t="n">
        <v>18.58054</v>
      </c>
      <c r="ALJ54" t="n">
        <v>19.89284</v>
      </c>
      <c r="ALK54" t="n">
        <v>21.74266</v>
      </c>
      <c r="ALL54" t="n">
        <v>23.58216</v>
      </c>
      <c r="ALM54" t="n">
        <v>26.35646</v>
      </c>
      <c r="ALN54" t="n">
        <v>31.05116</v>
      </c>
      <c r="ALO54" t="n">
        <v>43.61665</v>
      </c>
    </row>
    <row r="55">
      <c r="A55" t="inlineStr">
        <is>
          <t>Nigeria</t>
        </is>
      </c>
      <c r="B55" t="inlineStr">
        <is>
          <t>NGA</t>
        </is>
      </c>
      <c r="C55" s="13">
        <f>AVERAGE(SI55,SJ55)</f>
        <v/>
      </c>
      <c r="D55" t="n">
        <v>0.48358</v>
      </c>
      <c r="E55" t="n">
        <v>0.5919</v>
      </c>
      <c r="F55" t="n">
        <v>0.65879</v>
      </c>
      <c r="G55" t="n">
        <v>0.69987</v>
      </c>
      <c r="H55" t="n">
        <v>0.7363499999999999</v>
      </c>
      <c r="I55" t="n">
        <v>0.7724800000000001</v>
      </c>
      <c r="J55" t="n">
        <v>0.79231</v>
      </c>
      <c r="K55" t="n">
        <v>0.81323</v>
      </c>
      <c r="L55" t="n">
        <v>0.8329800000000001</v>
      </c>
      <c r="M55" t="n">
        <v>0.84998</v>
      </c>
      <c r="N55" t="n">
        <v>0.87098</v>
      </c>
      <c r="O55" t="n">
        <v>0.88978</v>
      </c>
      <c r="P55" t="n">
        <v>0.91051</v>
      </c>
      <c r="Q55" t="n">
        <v>0.93271</v>
      </c>
      <c r="R55" t="n">
        <v>0.9561500000000001</v>
      </c>
      <c r="S55" t="n">
        <v>0.97371</v>
      </c>
      <c r="T55" t="n">
        <v>0.98903</v>
      </c>
      <c r="U55" t="n">
        <v>1.00559</v>
      </c>
      <c r="V55" t="n">
        <v>1.01627</v>
      </c>
      <c r="W55" t="n">
        <v>1.02864</v>
      </c>
      <c r="X55" t="n">
        <v>1.0422</v>
      </c>
      <c r="Y55" t="n">
        <v>1.04937</v>
      </c>
      <c r="Z55" t="n">
        <v>1.06164</v>
      </c>
      <c r="AA55" t="n">
        <v>1.07644</v>
      </c>
      <c r="AB55" t="n">
        <v>1.09168</v>
      </c>
      <c r="AC55" t="n">
        <v>1.10446</v>
      </c>
      <c r="AD55" t="n">
        <v>1.11734</v>
      </c>
      <c r="AE55" t="n">
        <v>1.12617</v>
      </c>
      <c r="AF55" t="n">
        <v>1.1367</v>
      </c>
      <c r="AG55" t="n">
        <v>1.14461</v>
      </c>
      <c r="AH55" t="n">
        <v>1.15253</v>
      </c>
      <c r="AI55" t="n">
        <v>1.16692</v>
      </c>
      <c r="AJ55" t="n">
        <v>1.18136</v>
      </c>
      <c r="AK55" t="n">
        <v>1.18929</v>
      </c>
      <c r="AL55" t="n">
        <v>1.20266</v>
      </c>
      <c r="AM55" t="n">
        <v>1.21113</v>
      </c>
      <c r="AN55" t="n">
        <v>1.2202</v>
      </c>
      <c r="AO55" t="n">
        <v>1.23225</v>
      </c>
      <c r="AP55" t="n">
        <v>1.24137</v>
      </c>
      <c r="AQ55" t="n">
        <v>1.24954</v>
      </c>
      <c r="AR55" t="n">
        <v>1.26021</v>
      </c>
      <c r="AS55" t="n">
        <v>1.27254</v>
      </c>
      <c r="AT55" t="n">
        <v>1.28163</v>
      </c>
      <c r="AU55" t="n">
        <v>1.2901</v>
      </c>
      <c r="AV55" t="n">
        <v>1.29929</v>
      </c>
      <c r="AW55" t="n">
        <v>1.30508</v>
      </c>
      <c r="AX55" t="n">
        <v>1.31216</v>
      </c>
      <c r="AY55" t="n">
        <v>1.32018</v>
      </c>
      <c r="AZ55" t="n">
        <v>1.32629</v>
      </c>
      <c r="BA55" t="n">
        <v>1.33415</v>
      </c>
      <c r="BB55" t="n">
        <v>1.3398</v>
      </c>
      <c r="BC55" t="n">
        <v>1.34578</v>
      </c>
      <c r="BD55" t="n">
        <v>1.3563</v>
      </c>
      <c r="BE55" t="n">
        <v>1.36577</v>
      </c>
      <c r="BF55" t="n">
        <v>1.37572</v>
      </c>
      <c r="BG55" t="n">
        <v>1.38271</v>
      </c>
      <c r="BH55" t="n">
        <v>1.39153</v>
      </c>
      <c r="BI55" t="n">
        <v>1.39745</v>
      </c>
      <c r="BJ55" t="n">
        <v>1.40618</v>
      </c>
      <c r="BK55" t="n">
        <v>1.41206</v>
      </c>
      <c r="BL55" t="n">
        <v>1.41808</v>
      </c>
      <c r="BM55" t="n">
        <v>1.4237</v>
      </c>
      <c r="BN55" t="n">
        <v>1.43053</v>
      </c>
      <c r="BO55" t="n">
        <v>1.43699</v>
      </c>
      <c r="BP55" t="n">
        <v>1.44693</v>
      </c>
      <c r="BQ55" t="n">
        <v>1.45577</v>
      </c>
      <c r="BR55" t="n">
        <v>1.46316</v>
      </c>
      <c r="BS55" t="n">
        <v>1.47042</v>
      </c>
      <c r="BT55" t="n">
        <v>1.47617</v>
      </c>
      <c r="BU55" t="n">
        <v>1.48231</v>
      </c>
      <c r="BV55" t="n">
        <v>1.48915</v>
      </c>
      <c r="BW55" t="n">
        <v>1.49439</v>
      </c>
      <c r="BX55" t="n">
        <v>1.49836</v>
      </c>
      <c r="BY55" t="n">
        <v>1.50703</v>
      </c>
      <c r="BZ55" t="n">
        <v>1.51258</v>
      </c>
      <c r="CA55" t="n">
        <v>1.51804</v>
      </c>
      <c r="CB55" t="n">
        <v>1.52759</v>
      </c>
      <c r="CC55" t="n">
        <v>1.53346</v>
      </c>
      <c r="CD55" t="n">
        <v>1.53921</v>
      </c>
      <c r="CE55" t="n">
        <v>1.5466</v>
      </c>
      <c r="CF55" t="n">
        <v>1.55147</v>
      </c>
      <c r="CG55" t="n">
        <v>1.55794</v>
      </c>
      <c r="CH55" t="n">
        <v>1.56438</v>
      </c>
      <c r="CI55" t="n">
        <v>1.57068</v>
      </c>
      <c r="CJ55" t="n">
        <v>1.57739</v>
      </c>
      <c r="CK55" t="n">
        <v>1.58373</v>
      </c>
      <c r="CL55" t="n">
        <v>1.59129</v>
      </c>
      <c r="CM55" t="n">
        <v>1.59708</v>
      </c>
      <c r="CN55" t="n">
        <v>1.60198</v>
      </c>
      <c r="CO55" t="n">
        <v>1.60866</v>
      </c>
      <c r="CP55" t="n">
        <v>1.61231</v>
      </c>
      <c r="CQ55" t="n">
        <v>1.61676</v>
      </c>
      <c r="CR55" t="n">
        <v>1.62263</v>
      </c>
      <c r="CS55" t="n">
        <v>1.62789</v>
      </c>
      <c r="CT55" t="n">
        <v>1.63455</v>
      </c>
      <c r="CU55" t="n">
        <v>1.6402</v>
      </c>
      <c r="CV55" t="n">
        <v>1.64707</v>
      </c>
      <c r="CW55" t="n">
        <v>1.653</v>
      </c>
      <c r="CX55" t="n">
        <v>1.66237</v>
      </c>
      <c r="CY55" t="n">
        <v>1.66765</v>
      </c>
      <c r="CZ55" t="n">
        <v>1.67166</v>
      </c>
      <c r="DA55" t="n">
        <v>1.67642</v>
      </c>
      <c r="DB55" t="n">
        <v>1.68134</v>
      </c>
      <c r="DC55" t="n">
        <v>1.68546</v>
      </c>
      <c r="DD55" t="n">
        <v>1.68906</v>
      </c>
      <c r="DE55" t="n">
        <v>1.69575</v>
      </c>
      <c r="DF55" t="n">
        <v>1.70394</v>
      </c>
      <c r="DG55" t="n">
        <v>1.7096</v>
      </c>
      <c r="DH55" t="n">
        <v>1.71439</v>
      </c>
      <c r="DI55" t="n">
        <v>1.71698</v>
      </c>
      <c r="DJ55" t="n">
        <v>1.72249</v>
      </c>
      <c r="DK55" t="n">
        <v>1.72967</v>
      </c>
      <c r="DL55" t="n">
        <v>1.73672</v>
      </c>
      <c r="DM55" t="n">
        <v>1.7422</v>
      </c>
      <c r="DN55" t="n">
        <v>1.74882</v>
      </c>
      <c r="DO55" t="n">
        <v>1.75496</v>
      </c>
      <c r="DP55" t="n">
        <v>1.76108</v>
      </c>
      <c r="DQ55" t="n">
        <v>1.76663</v>
      </c>
      <c r="DR55" t="n">
        <v>1.77211</v>
      </c>
      <c r="DS55" t="n">
        <v>1.7771</v>
      </c>
      <c r="DT55" t="n">
        <v>1.78318</v>
      </c>
      <c r="DU55" t="n">
        <v>1.78737</v>
      </c>
      <c r="DV55" t="n">
        <v>1.79165</v>
      </c>
      <c r="DW55" t="n">
        <v>1.79755</v>
      </c>
      <c r="DX55" t="n">
        <v>1.80262</v>
      </c>
      <c r="DY55" t="n">
        <v>1.80561</v>
      </c>
      <c r="DZ55" t="n">
        <v>1.81071</v>
      </c>
      <c r="EA55" t="n">
        <v>1.81644</v>
      </c>
      <c r="EB55" t="n">
        <v>1.82066</v>
      </c>
      <c r="EC55" t="n">
        <v>1.82704</v>
      </c>
      <c r="ED55" t="n">
        <v>1.83111</v>
      </c>
      <c r="EE55" t="n">
        <v>1.83442</v>
      </c>
      <c r="EF55" t="n">
        <v>1.83919</v>
      </c>
      <c r="EG55" t="n">
        <v>1.84547</v>
      </c>
      <c r="EH55" t="n">
        <v>1.85028</v>
      </c>
      <c r="EI55" t="n">
        <v>1.85455</v>
      </c>
      <c r="EJ55" t="n">
        <v>1.85804</v>
      </c>
      <c r="EK55" t="n">
        <v>1.86351</v>
      </c>
      <c r="EL55" t="n">
        <v>1.8705</v>
      </c>
      <c r="EM55" t="n">
        <v>1.87688</v>
      </c>
      <c r="EN55" t="n">
        <v>1.88195</v>
      </c>
      <c r="EO55" t="n">
        <v>1.88983</v>
      </c>
      <c r="EP55" t="n">
        <v>1.89418</v>
      </c>
      <c r="EQ55" t="n">
        <v>1.89811</v>
      </c>
      <c r="ER55" t="n">
        <v>1.90245</v>
      </c>
      <c r="ES55" t="n">
        <v>1.90839</v>
      </c>
      <c r="ET55" t="n">
        <v>1.91241</v>
      </c>
      <c r="EU55" t="n">
        <v>1.91621</v>
      </c>
      <c r="EV55" t="n">
        <v>1.92</v>
      </c>
      <c r="EW55" t="n">
        <v>1.92623</v>
      </c>
      <c r="EX55" t="n">
        <v>1.93343</v>
      </c>
      <c r="EY55" t="n">
        <v>1.93832</v>
      </c>
      <c r="EZ55" t="n">
        <v>1.94375</v>
      </c>
      <c r="FA55" t="n">
        <v>1.94924</v>
      </c>
      <c r="FB55" t="n">
        <v>1.95419</v>
      </c>
      <c r="FC55" t="n">
        <v>1.95762</v>
      </c>
      <c r="FD55" t="n">
        <v>1.96051</v>
      </c>
      <c r="FE55" t="n">
        <v>1.96506</v>
      </c>
      <c r="FF55" t="n">
        <v>1.97001</v>
      </c>
      <c r="FG55" t="n">
        <v>1.97676</v>
      </c>
      <c r="FH55" t="n">
        <v>1.98236</v>
      </c>
      <c r="FI55" t="n">
        <v>1.98765</v>
      </c>
      <c r="FJ55" t="n">
        <v>1.99217</v>
      </c>
      <c r="FK55" t="n">
        <v>1.99717</v>
      </c>
      <c r="FL55" t="n">
        <v>2.00222</v>
      </c>
      <c r="FM55" t="n">
        <v>2.00755</v>
      </c>
      <c r="FN55" t="n">
        <v>2.01086</v>
      </c>
      <c r="FO55" t="n">
        <v>2.01406</v>
      </c>
      <c r="FP55" t="n">
        <v>2.01792</v>
      </c>
      <c r="FQ55" t="n">
        <v>2.0216</v>
      </c>
      <c r="FR55" t="n">
        <v>2.02663</v>
      </c>
      <c r="FS55" t="n">
        <v>2.03275</v>
      </c>
      <c r="FT55" t="n">
        <v>2.0372</v>
      </c>
      <c r="FU55" t="n">
        <v>2.04233</v>
      </c>
      <c r="FV55" t="n">
        <v>2.04704</v>
      </c>
      <c r="FW55" t="n">
        <v>2.05153</v>
      </c>
      <c r="FX55" t="n">
        <v>2.05661</v>
      </c>
      <c r="FY55" t="n">
        <v>2.0617</v>
      </c>
      <c r="FZ55" t="n">
        <v>2.06641</v>
      </c>
      <c r="GA55" t="n">
        <v>2.07086</v>
      </c>
      <c r="GB55" t="n">
        <v>2.07461</v>
      </c>
      <c r="GC55" t="n">
        <v>2.07937</v>
      </c>
      <c r="GD55" t="n">
        <v>2.08424</v>
      </c>
      <c r="GE55" t="n">
        <v>2.09133</v>
      </c>
      <c r="GF55" t="n">
        <v>2.09607</v>
      </c>
      <c r="GG55" t="n">
        <v>2.1003</v>
      </c>
      <c r="GH55" t="n">
        <v>2.10352</v>
      </c>
      <c r="GI55" t="n">
        <v>2.10572</v>
      </c>
      <c r="GJ55" t="n">
        <v>2.11055</v>
      </c>
      <c r="GK55" t="n">
        <v>2.11445</v>
      </c>
      <c r="GL55" t="n">
        <v>2.11901</v>
      </c>
      <c r="GM55" t="n">
        <v>2.12419</v>
      </c>
      <c r="GN55" t="n">
        <v>2.12872</v>
      </c>
      <c r="GO55" t="n">
        <v>2.13269</v>
      </c>
      <c r="GP55" t="n">
        <v>2.13642</v>
      </c>
      <c r="GQ55" t="n">
        <v>2.14163</v>
      </c>
      <c r="GR55" t="n">
        <v>2.14458</v>
      </c>
      <c r="GS55" t="n">
        <v>2.14728</v>
      </c>
      <c r="GT55" t="n">
        <v>2.15064</v>
      </c>
      <c r="GU55" t="n">
        <v>2.15406</v>
      </c>
      <c r="GV55" t="n">
        <v>2.15938</v>
      </c>
      <c r="GW55" t="n">
        <v>2.16217</v>
      </c>
      <c r="GX55" t="n">
        <v>2.16519</v>
      </c>
      <c r="GY55" t="n">
        <v>2.16929</v>
      </c>
      <c r="GZ55" t="n">
        <v>2.17386</v>
      </c>
      <c r="HA55" t="n">
        <v>2.1789</v>
      </c>
      <c r="HB55" t="n">
        <v>2.18145</v>
      </c>
      <c r="HC55" t="n">
        <v>2.1832</v>
      </c>
      <c r="HD55" t="n">
        <v>2.18644</v>
      </c>
      <c r="HE55" t="n">
        <v>2.19118</v>
      </c>
      <c r="HF55" t="n">
        <v>2.19496</v>
      </c>
      <c r="HG55" t="n">
        <v>2.19908</v>
      </c>
      <c r="HH55" t="n">
        <v>2.20314</v>
      </c>
      <c r="HI55" t="n">
        <v>2.20773</v>
      </c>
      <c r="HJ55" t="n">
        <v>2.21275</v>
      </c>
      <c r="HK55" t="n">
        <v>2.21751</v>
      </c>
      <c r="HL55" t="n">
        <v>2.22264</v>
      </c>
      <c r="HM55" t="n">
        <v>2.22727</v>
      </c>
      <c r="HN55" t="n">
        <v>2.23361</v>
      </c>
      <c r="HO55" t="n">
        <v>2.23772</v>
      </c>
      <c r="HP55" t="n">
        <v>2.24304</v>
      </c>
      <c r="HQ55" t="n">
        <v>2.2456</v>
      </c>
      <c r="HR55" t="n">
        <v>2.24914</v>
      </c>
      <c r="HS55" t="n">
        <v>2.25237</v>
      </c>
      <c r="HT55" t="n">
        <v>2.25635</v>
      </c>
      <c r="HU55" t="n">
        <v>2.26133</v>
      </c>
      <c r="HV55" t="n">
        <v>2.26572</v>
      </c>
      <c r="HW55" t="n">
        <v>2.26956</v>
      </c>
      <c r="HX55" t="n">
        <v>2.27427</v>
      </c>
      <c r="HY55" t="n">
        <v>2.27708</v>
      </c>
      <c r="HZ55" t="n">
        <v>2.28145</v>
      </c>
      <c r="IA55" t="n">
        <v>2.28655</v>
      </c>
      <c r="IB55" t="n">
        <v>2.28854</v>
      </c>
      <c r="IC55" t="n">
        <v>2.29103</v>
      </c>
      <c r="ID55" t="n">
        <v>2.29358</v>
      </c>
      <c r="IE55" t="n">
        <v>2.29731</v>
      </c>
      <c r="IF55" t="n">
        <v>2.30078</v>
      </c>
      <c r="IG55" t="n">
        <v>2.30384</v>
      </c>
      <c r="IH55" t="n">
        <v>2.30713</v>
      </c>
      <c r="II55" t="n">
        <v>2.31142</v>
      </c>
      <c r="IJ55" t="n">
        <v>2.31459</v>
      </c>
      <c r="IK55" t="n">
        <v>2.31904</v>
      </c>
      <c r="IL55" t="n">
        <v>2.3236</v>
      </c>
      <c r="IM55" t="n">
        <v>2.32628</v>
      </c>
      <c r="IN55" t="n">
        <v>2.32861</v>
      </c>
      <c r="IO55" t="n">
        <v>2.3349</v>
      </c>
      <c r="IP55" t="n">
        <v>2.34035</v>
      </c>
      <c r="IQ55" t="n">
        <v>2.34658</v>
      </c>
      <c r="IR55" t="n">
        <v>2.34922</v>
      </c>
      <c r="IS55" t="n">
        <v>2.35238</v>
      </c>
      <c r="IT55" t="n">
        <v>2.35726</v>
      </c>
      <c r="IU55" t="n">
        <v>2.36178</v>
      </c>
      <c r="IV55" t="n">
        <v>2.36739</v>
      </c>
      <c r="IW55" t="n">
        <v>2.37111</v>
      </c>
      <c r="IX55" t="n">
        <v>2.3736</v>
      </c>
      <c r="IY55" t="n">
        <v>2.3776</v>
      </c>
      <c r="IZ55" t="n">
        <v>2.38108</v>
      </c>
      <c r="JA55" t="n">
        <v>2.38471</v>
      </c>
      <c r="JB55" t="n">
        <v>2.38942</v>
      </c>
      <c r="JC55" t="n">
        <v>2.39331</v>
      </c>
      <c r="JD55" t="n">
        <v>2.39893</v>
      </c>
      <c r="JE55" t="n">
        <v>2.40449</v>
      </c>
      <c r="JF55" t="n">
        <v>2.41014</v>
      </c>
      <c r="JG55" t="n">
        <v>2.41552</v>
      </c>
      <c r="JH55" t="n">
        <v>2.42032</v>
      </c>
      <c r="JI55" t="n">
        <v>2.42597</v>
      </c>
      <c r="JJ55" t="n">
        <v>2.4305</v>
      </c>
      <c r="JK55" t="n">
        <v>2.4348</v>
      </c>
      <c r="JL55" t="n">
        <v>2.44002</v>
      </c>
      <c r="JM55" t="n">
        <v>2.44362</v>
      </c>
      <c r="JN55" t="n">
        <v>2.4471</v>
      </c>
      <c r="JO55" t="n">
        <v>2.45004</v>
      </c>
      <c r="JP55" t="n">
        <v>2.45413</v>
      </c>
      <c r="JQ55" t="n">
        <v>2.45849</v>
      </c>
      <c r="JR55" t="n">
        <v>2.46332</v>
      </c>
      <c r="JS55" t="n">
        <v>2.47025</v>
      </c>
      <c r="JT55" t="n">
        <v>2.47452</v>
      </c>
      <c r="JU55" t="n">
        <v>2.47877</v>
      </c>
      <c r="JV55" t="n">
        <v>2.483</v>
      </c>
      <c r="JW55" t="n">
        <v>2.48826</v>
      </c>
      <c r="JX55" t="n">
        <v>2.49108</v>
      </c>
      <c r="JY55" t="n">
        <v>2.49531</v>
      </c>
      <c r="JZ55" t="n">
        <v>2.50058</v>
      </c>
      <c r="KA55" t="n">
        <v>2.50528</v>
      </c>
      <c r="KB55" t="n">
        <v>2.50958</v>
      </c>
      <c r="KC55" t="n">
        <v>2.51366</v>
      </c>
      <c r="KD55" t="n">
        <v>2.51803</v>
      </c>
      <c r="KE55" t="n">
        <v>2.52207</v>
      </c>
      <c r="KF55" t="n">
        <v>2.52591</v>
      </c>
      <c r="KG55" t="n">
        <v>2.52971</v>
      </c>
      <c r="KH55" t="n">
        <v>2.53494</v>
      </c>
      <c r="KI55" t="n">
        <v>2.54088</v>
      </c>
      <c r="KJ55" t="n">
        <v>2.54499</v>
      </c>
      <c r="KK55" t="n">
        <v>2.54793</v>
      </c>
      <c r="KL55" t="n">
        <v>2.55135</v>
      </c>
      <c r="KM55" t="n">
        <v>2.55521</v>
      </c>
      <c r="KN55" t="n">
        <v>2.55972</v>
      </c>
      <c r="KO55" t="n">
        <v>2.56396</v>
      </c>
      <c r="KP55" t="n">
        <v>2.56876</v>
      </c>
      <c r="KQ55" t="n">
        <v>2.57161</v>
      </c>
      <c r="KR55" t="n">
        <v>2.57556</v>
      </c>
      <c r="KS55" t="n">
        <v>2.58079</v>
      </c>
      <c r="KT55" t="n">
        <v>2.58536</v>
      </c>
      <c r="KU55" t="n">
        <v>2.58935</v>
      </c>
      <c r="KV55" t="n">
        <v>2.5938</v>
      </c>
      <c r="KW55" t="n">
        <v>2.59728</v>
      </c>
      <c r="KX55" t="n">
        <v>2.60085</v>
      </c>
      <c r="KY55" t="n">
        <v>2.60334</v>
      </c>
      <c r="KZ55" t="n">
        <v>2.60744</v>
      </c>
      <c r="LA55" t="n">
        <v>2.61088</v>
      </c>
      <c r="LB55" t="n">
        <v>2.61471</v>
      </c>
      <c r="LC55" t="n">
        <v>2.61887</v>
      </c>
      <c r="LD55" t="n">
        <v>2.62265</v>
      </c>
      <c r="LE55" t="n">
        <v>2.62557</v>
      </c>
      <c r="LF55" t="n">
        <v>2.6291</v>
      </c>
      <c r="LG55" t="n">
        <v>2.63131</v>
      </c>
      <c r="LH55" t="n">
        <v>2.6358</v>
      </c>
      <c r="LI55" t="n">
        <v>2.6427</v>
      </c>
      <c r="LJ55" t="n">
        <v>2.64897</v>
      </c>
      <c r="LK55" t="n">
        <v>2.65232</v>
      </c>
      <c r="LL55" t="n">
        <v>2.65589</v>
      </c>
      <c r="LM55" t="n">
        <v>2.65844</v>
      </c>
      <c r="LN55" t="n">
        <v>2.66166</v>
      </c>
      <c r="LO55" t="n">
        <v>2.66512</v>
      </c>
      <c r="LP55" t="n">
        <v>2.66872</v>
      </c>
      <c r="LQ55" t="n">
        <v>2.67269</v>
      </c>
      <c r="LR55" t="n">
        <v>2.6743</v>
      </c>
      <c r="LS55" t="n">
        <v>2.67687</v>
      </c>
      <c r="LT55" t="n">
        <v>2.68066</v>
      </c>
      <c r="LU55" t="n">
        <v>2.68544</v>
      </c>
      <c r="LV55" t="n">
        <v>2.6911</v>
      </c>
      <c r="LW55" t="n">
        <v>2.69482</v>
      </c>
      <c r="LX55" t="n">
        <v>2.69771</v>
      </c>
      <c r="LY55" t="n">
        <v>2.70259</v>
      </c>
      <c r="LZ55" t="n">
        <v>2.70644</v>
      </c>
      <c r="MA55" t="n">
        <v>2.70898</v>
      </c>
      <c r="MB55" t="n">
        <v>2.71297</v>
      </c>
      <c r="MC55" t="n">
        <v>2.71704</v>
      </c>
      <c r="MD55" t="n">
        <v>2.72166</v>
      </c>
      <c r="ME55" t="n">
        <v>2.72699</v>
      </c>
      <c r="MF55" t="n">
        <v>2.73011</v>
      </c>
      <c r="MG55" t="n">
        <v>2.73422</v>
      </c>
      <c r="MH55" t="n">
        <v>2.73804</v>
      </c>
      <c r="MI55" t="n">
        <v>2.74138</v>
      </c>
      <c r="MJ55" t="n">
        <v>2.74682</v>
      </c>
      <c r="MK55" t="n">
        <v>2.75202</v>
      </c>
      <c r="ML55" t="n">
        <v>2.75677</v>
      </c>
      <c r="MM55" t="n">
        <v>2.76083</v>
      </c>
      <c r="MN55" t="n">
        <v>2.76416</v>
      </c>
      <c r="MO55" t="n">
        <v>2.76813</v>
      </c>
      <c r="MP55" t="n">
        <v>2.77272</v>
      </c>
      <c r="MQ55" t="n">
        <v>2.7752</v>
      </c>
      <c r="MR55" t="n">
        <v>2.78101</v>
      </c>
      <c r="MS55" t="n">
        <v>2.78643</v>
      </c>
      <c r="MT55" t="n">
        <v>2.7921</v>
      </c>
      <c r="MU55" t="n">
        <v>2.79831</v>
      </c>
      <c r="MV55" t="n">
        <v>2.80252</v>
      </c>
      <c r="MW55" t="n">
        <v>2.80738</v>
      </c>
      <c r="MX55" t="n">
        <v>2.81276</v>
      </c>
      <c r="MY55" t="n">
        <v>2.81632</v>
      </c>
      <c r="MZ55" t="n">
        <v>2.81957</v>
      </c>
      <c r="NA55" t="n">
        <v>2.82252</v>
      </c>
      <c r="NB55" t="n">
        <v>2.82686</v>
      </c>
      <c r="NC55" t="n">
        <v>2.83224</v>
      </c>
      <c r="ND55" t="n">
        <v>2.83673</v>
      </c>
      <c r="NE55" t="n">
        <v>2.84091</v>
      </c>
      <c r="NF55" t="n">
        <v>2.84474</v>
      </c>
      <c r="NG55" t="n">
        <v>2.85019</v>
      </c>
      <c r="NH55" t="n">
        <v>2.85446</v>
      </c>
      <c r="NI55" t="n">
        <v>2.85902</v>
      </c>
      <c r="NJ55" t="n">
        <v>2.8619</v>
      </c>
      <c r="NK55" t="n">
        <v>2.86629</v>
      </c>
      <c r="NL55" t="n">
        <v>2.87044</v>
      </c>
      <c r="NM55" t="n">
        <v>2.87386</v>
      </c>
      <c r="NN55" t="n">
        <v>2.87794</v>
      </c>
      <c r="NO55" t="n">
        <v>2.88342</v>
      </c>
      <c r="NP55" t="n">
        <v>2.88823</v>
      </c>
      <c r="NQ55" t="n">
        <v>2.89254</v>
      </c>
      <c r="NR55" t="n">
        <v>2.89683</v>
      </c>
      <c r="NS55" t="n">
        <v>2.90224</v>
      </c>
      <c r="NT55" t="n">
        <v>2.9068</v>
      </c>
      <c r="NU55" t="n">
        <v>2.90897</v>
      </c>
      <c r="NV55" t="n">
        <v>2.91235</v>
      </c>
      <c r="NW55" t="n">
        <v>2.91605</v>
      </c>
      <c r="NX55" t="n">
        <v>2.92158</v>
      </c>
      <c r="NY55" t="n">
        <v>2.92621</v>
      </c>
      <c r="NZ55" t="n">
        <v>2.93037</v>
      </c>
      <c r="OA55" t="n">
        <v>2.9356</v>
      </c>
      <c r="OB55" t="n">
        <v>2.9405</v>
      </c>
      <c r="OC55" t="n">
        <v>2.94329</v>
      </c>
      <c r="OD55" t="n">
        <v>2.94678</v>
      </c>
      <c r="OE55" t="n">
        <v>2.95135</v>
      </c>
      <c r="OF55" t="n">
        <v>2.95614</v>
      </c>
      <c r="OG55" t="n">
        <v>2.96077</v>
      </c>
      <c r="OH55" t="n">
        <v>2.9636</v>
      </c>
      <c r="OI55" t="n">
        <v>2.96662</v>
      </c>
      <c r="OJ55" t="n">
        <v>2.96954</v>
      </c>
      <c r="OK55" t="n">
        <v>2.97383</v>
      </c>
      <c r="OL55" t="n">
        <v>2.97799</v>
      </c>
      <c r="OM55" t="n">
        <v>2.98231</v>
      </c>
      <c r="ON55" t="n">
        <v>2.99104</v>
      </c>
      <c r="OO55" t="n">
        <v>2.99995</v>
      </c>
      <c r="OP55" t="n">
        <v>3.00768</v>
      </c>
      <c r="OQ55" t="n">
        <v>3.01163</v>
      </c>
      <c r="OR55" t="n">
        <v>3.01811</v>
      </c>
      <c r="OS55" t="n">
        <v>3.02353</v>
      </c>
      <c r="OT55" t="n">
        <v>3.02802</v>
      </c>
      <c r="OU55" t="n">
        <v>3.03319</v>
      </c>
      <c r="OV55" t="n">
        <v>3.03601</v>
      </c>
      <c r="OW55" t="n">
        <v>3.04039</v>
      </c>
      <c r="OX55" t="n">
        <v>3.04527</v>
      </c>
      <c r="OY55" t="n">
        <v>3.04987</v>
      </c>
      <c r="OZ55" t="n">
        <v>3.05665</v>
      </c>
      <c r="PA55" t="n">
        <v>3.06124</v>
      </c>
      <c r="PB55" t="n">
        <v>3.06689</v>
      </c>
      <c r="PC55" t="n">
        <v>3.07157</v>
      </c>
      <c r="PD55" t="n">
        <v>3.07612</v>
      </c>
      <c r="PE55" t="n">
        <v>3.08157</v>
      </c>
      <c r="PF55" t="n">
        <v>3.08777</v>
      </c>
      <c r="PG55" t="n">
        <v>3.09099</v>
      </c>
      <c r="PH55" t="n">
        <v>3.09332</v>
      </c>
      <c r="PI55" t="n">
        <v>3.0981</v>
      </c>
      <c r="PJ55" t="n">
        <v>3.10356</v>
      </c>
      <c r="PK55" t="n">
        <v>3.10931</v>
      </c>
      <c r="PL55" t="n">
        <v>3.11487</v>
      </c>
      <c r="PM55" t="n">
        <v>3.11981</v>
      </c>
      <c r="PN55" t="n">
        <v>3.125</v>
      </c>
      <c r="PO55" t="n">
        <v>3.12954</v>
      </c>
      <c r="PP55" t="n">
        <v>3.13639</v>
      </c>
      <c r="PQ55" t="n">
        <v>3.14146</v>
      </c>
      <c r="PR55" t="n">
        <v>3.14725</v>
      </c>
      <c r="PS55" t="n">
        <v>3.15072</v>
      </c>
      <c r="PT55" t="n">
        <v>3.15444</v>
      </c>
      <c r="PU55" t="n">
        <v>3.15829</v>
      </c>
      <c r="PV55" t="n">
        <v>3.16111</v>
      </c>
      <c r="PW55" t="n">
        <v>3.16567</v>
      </c>
      <c r="PX55" t="n">
        <v>3.1697</v>
      </c>
      <c r="PY55" t="n">
        <v>3.17442</v>
      </c>
      <c r="PZ55" t="n">
        <v>3.17959</v>
      </c>
      <c r="QA55" t="n">
        <v>3.18519</v>
      </c>
      <c r="QB55" t="n">
        <v>3.18931</v>
      </c>
      <c r="QC55" t="n">
        <v>3.19391</v>
      </c>
      <c r="QD55" t="n">
        <v>3.1974</v>
      </c>
      <c r="QE55" t="n">
        <v>3.20169</v>
      </c>
      <c r="QF55" t="n">
        <v>3.20616</v>
      </c>
      <c r="QG55" t="n">
        <v>3.21031</v>
      </c>
      <c r="QH55" t="n">
        <v>3.21481</v>
      </c>
      <c r="QI55" t="n">
        <v>3.2185</v>
      </c>
      <c r="QJ55" t="n">
        <v>3.22438</v>
      </c>
      <c r="QK55" t="n">
        <v>3.22874</v>
      </c>
      <c r="QL55" t="n">
        <v>3.23507</v>
      </c>
      <c r="QM55" t="n">
        <v>3.2412</v>
      </c>
      <c r="QN55" t="n">
        <v>3.24686</v>
      </c>
      <c r="QO55" t="n">
        <v>3.25099</v>
      </c>
      <c r="QP55" t="n">
        <v>3.256</v>
      </c>
      <c r="QQ55" t="n">
        <v>3.26093</v>
      </c>
      <c r="QR55" t="n">
        <v>3.26593</v>
      </c>
      <c r="QS55" t="n">
        <v>3.26857</v>
      </c>
      <c r="QT55" t="n">
        <v>3.27369</v>
      </c>
      <c r="QU55" t="n">
        <v>3.27957</v>
      </c>
      <c r="QV55" t="n">
        <v>3.28575</v>
      </c>
      <c r="QW55" t="n">
        <v>3.29151</v>
      </c>
      <c r="QX55" t="n">
        <v>3.29867</v>
      </c>
      <c r="QY55" t="n">
        <v>3.30358</v>
      </c>
      <c r="QZ55" t="n">
        <v>3.30832</v>
      </c>
      <c r="RA55" t="n">
        <v>3.31266</v>
      </c>
      <c r="RB55" t="n">
        <v>3.31774</v>
      </c>
      <c r="RC55" t="n">
        <v>3.32315</v>
      </c>
      <c r="RD55" t="n">
        <v>3.32766</v>
      </c>
      <c r="RE55" t="n">
        <v>3.3315</v>
      </c>
      <c r="RF55" t="n">
        <v>3.33497</v>
      </c>
      <c r="RG55" t="n">
        <v>3.33819</v>
      </c>
      <c r="RH55" t="n">
        <v>3.34247</v>
      </c>
      <c r="RI55" t="n">
        <v>3.34901</v>
      </c>
      <c r="RJ55" t="n">
        <v>3.35374</v>
      </c>
      <c r="RK55" t="n">
        <v>3.36076</v>
      </c>
      <c r="RL55" t="n">
        <v>3.3668</v>
      </c>
      <c r="RM55" t="n">
        <v>3.37185</v>
      </c>
      <c r="RN55" t="n">
        <v>3.37593</v>
      </c>
      <c r="RO55" t="n">
        <v>3.38392</v>
      </c>
      <c r="RP55" t="n">
        <v>3.39034</v>
      </c>
      <c r="RQ55" t="n">
        <v>3.39439</v>
      </c>
      <c r="RR55" t="n">
        <v>3.40012</v>
      </c>
      <c r="RS55" t="n">
        <v>3.40314</v>
      </c>
      <c r="RT55" t="n">
        <v>3.40929</v>
      </c>
      <c r="RU55" t="n">
        <v>3.41376</v>
      </c>
      <c r="RV55" t="n">
        <v>3.41779</v>
      </c>
      <c r="RW55" t="n">
        <v>3.42228</v>
      </c>
      <c r="RX55" t="n">
        <v>3.4269</v>
      </c>
      <c r="RY55" t="n">
        <v>3.43103</v>
      </c>
      <c r="RZ55" t="n">
        <v>3.4351</v>
      </c>
      <c r="SA55" t="n">
        <v>3.44026</v>
      </c>
      <c r="SB55" t="n">
        <v>3.44367</v>
      </c>
      <c r="SC55" t="n">
        <v>3.4484</v>
      </c>
      <c r="SD55" t="n">
        <v>3.45434</v>
      </c>
      <c r="SE55" t="n">
        <v>3.45872</v>
      </c>
      <c r="SF55" t="n">
        <v>3.46225</v>
      </c>
      <c r="SG55" t="n">
        <v>3.46694</v>
      </c>
      <c r="SH55" t="n">
        <v>3.47461</v>
      </c>
      <c r="SI55" t="n">
        <v>3.48007</v>
      </c>
      <c r="SJ55" t="n">
        <v>3.48681</v>
      </c>
      <c r="SK55" t="n">
        <v>3.49113</v>
      </c>
      <c r="SL55" t="n">
        <v>3.4974</v>
      </c>
      <c r="SM55" t="n">
        <v>3.50307</v>
      </c>
      <c r="SN55" t="n">
        <v>3.50798</v>
      </c>
      <c r="SO55" t="n">
        <v>3.51536</v>
      </c>
      <c r="SP55" t="n">
        <v>3.52174</v>
      </c>
      <c r="SQ55" t="n">
        <v>3.52453</v>
      </c>
      <c r="SR55" t="n">
        <v>3.53235</v>
      </c>
      <c r="SS55" t="n">
        <v>3.53945</v>
      </c>
      <c r="ST55" t="n">
        <v>3.54617</v>
      </c>
      <c r="SU55" t="n">
        <v>3.55009</v>
      </c>
      <c r="SV55" t="n">
        <v>3.55392</v>
      </c>
      <c r="SW55" t="n">
        <v>3.55828</v>
      </c>
      <c r="SX55" t="n">
        <v>3.564</v>
      </c>
      <c r="SY55" t="n">
        <v>3.56939</v>
      </c>
      <c r="SZ55" t="n">
        <v>3.57381</v>
      </c>
      <c r="TA55" t="n">
        <v>3.57722</v>
      </c>
      <c r="TB55" t="n">
        <v>3.58452</v>
      </c>
      <c r="TC55" t="n">
        <v>3.58995</v>
      </c>
      <c r="TD55" t="n">
        <v>3.59462</v>
      </c>
      <c r="TE55" t="n">
        <v>3.59931</v>
      </c>
      <c r="TF55" t="n">
        <v>3.60498</v>
      </c>
      <c r="TG55" t="n">
        <v>3.61097</v>
      </c>
      <c r="TH55" t="n">
        <v>3.61574</v>
      </c>
      <c r="TI55" t="n">
        <v>3.62048</v>
      </c>
      <c r="TJ55" t="n">
        <v>3.62561</v>
      </c>
      <c r="TK55" t="n">
        <v>3.63089</v>
      </c>
      <c r="TL55" t="n">
        <v>3.63459</v>
      </c>
      <c r="TM55" t="n">
        <v>3.63996</v>
      </c>
      <c r="TN55" t="n">
        <v>3.64635</v>
      </c>
      <c r="TO55" t="n">
        <v>3.65209</v>
      </c>
      <c r="TP55" t="n">
        <v>3.65711</v>
      </c>
      <c r="TQ55" t="n">
        <v>3.66133</v>
      </c>
      <c r="TR55" t="n">
        <v>3.66758</v>
      </c>
      <c r="TS55" t="n">
        <v>3.67344</v>
      </c>
      <c r="TT55" t="n">
        <v>3.67695</v>
      </c>
      <c r="TU55" t="n">
        <v>3.68141</v>
      </c>
      <c r="TV55" t="n">
        <v>3.69011</v>
      </c>
      <c r="TW55" t="n">
        <v>3.69706</v>
      </c>
      <c r="TX55" t="n">
        <v>3.70298</v>
      </c>
      <c r="TY55" t="n">
        <v>3.70862</v>
      </c>
      <c r="TZ55" t="n">
        <v>3.71439</v>
      </c>
      <c r="UA55" t="n">
        <v>3.71951</v>
      </c>
      <c r="UB55" t="n">
        <v>3.72649</v>
      </c>
      <c r="UC55" t="n">
        <v>3.73134</v>
      </c>
      <c r="UD55" t="n">
        <v>3.7355</v>
      </c>
      <c r="UE55" t="n">
        <v>3.74085</v>
      </c>
      <c r="UF55" t="n">
        <v>3.74486</v>
      </c>
      <c r="UG55" t="n">
        <v>3.74843</v>
      </c>
      <c r="UH55" t="n">
        <v>3.75198</v>
      </c>
      <c r="UI55" t="n">
        <v>3.75678</v>
      </c>
      <c r="UJ55" t="n">
        <v>3.76211</v>
      </c>
      <c r="UK55" t="n">
        <v>3.76669</v>
      </c>
      <c r="UL55" t="n">
        <v>3.77281</v>
      </c>
      <c r="UM55" t="n">
        <v>3.7787</v>
      </c>
      <c r="UN55" t="n">
        <v>3.78425</v>
      </c>
      <c r="UO55" t="n">
        <v>3.78914</v>
      </c>
      <c r="UP55" t="n">
        <v>3.79525</v>
      </c>
      <c r="UQ55" t="n">
        <v>3.80127</v>
      </c>
      <c r="UR55" t="n">
        <v>3.80873</v>
      </c>
      <c r="US55" t="n">
        <v>3.81337</v>
      </c>
      <c r="UT55" t="n">
        <v>3.81995</v>
      </c>
      <c r="UU55" t="n">
        <v>3.8267</v>
      </c>
      <c r="UV55" t="n">
        <v>3.83444</v>
      </c>
      <c r="UW55" t="n">
        <v>3.8402</v>
      </c>
      <c r="UX55" t="n">
        <v>3.84772</v>
      </c>
      <c r="UY55" t="n">
        <v>3.85475</v>
      </c>
      <c r="UZ55" t="n">
        <v>3.8613</v>
      </c>
      <c r="VA55" t="n">
        <v>3.86651</v>
      </c>
      <c r="VB55" t="n">
        <v>3.87133</v>
      </c>
      <c r="VC55" t="n">
        <v>3.87722</v>
      </c>
      <c r="VD55" t="n">
        <v>3.88421</v>
      </c>
      <c r="VE55" t="n">
        <v>3.89134</v>
      </c>
      <c r="VF55" t="n">
        <v>3.8962</v>
      </c>
      <c r="VG55" t="n">
        <v>3.90216</v>
      </c>
      <c r="VH55" t="n">
        <v>3.90681</v>
      </c>
      <c r="VI55" t="n">
        <v>3.91521</v>
      </c>
      <c r="VJ55" t="n">
        <v>3.9221</v>
      </c>
      <c r="VK55" t="n">
        <v>3.9308</v>
      </c>
      <c r="VL55" t="n">
        <v>3.93949</v>
      </c>
      <c r="VM55" t="n">
        <v>3.94877</v>
      </c>
      <c r="VN55" t="n">
        <v>3.95579</v>
      </c>
      <c r="VO55" t="n">
        <v>3.96337</v>
      </c>
      <c r="VP55" t="n">
        <v>3.96929</v>
      </c>
      <c r="VQ55" t="n">
        <v>3.97553</v>
      </c>
      <c r="VR55" t="n">
        <v>3.97898</v>
      </c>
      <c r="VS55" t="n">
        <v>3.98449</v>
      </c>
      <c r="VT55" t="n">
        <v>3.99038</v>
      </c>
      <c r="VU55" t="n">
        <v>3.99484</v>
      </c>
      <c r="VV55" t="n">
        <v>4.00061</v>
      </c>
      <c r="VW55" t="n">
        <v>4.0043</v>
      </c>
      <c r="VX55" t="n">
        <v>4.0083</v>
      </c>
      <c r="VY55" t="n">
        <v>4.01529</v>
      </c>
      <c r="VZ55" t="n">
        <v>4.02151</v>
      </c>
      <c r="WA55" t="n">
        <v>4.02615</v>
      </c>
      <c r="WB55" t="n">
        <v>4.03181</v>
      </c>
      <c r="WC55" t="n">
        <v>4.03856</v>
      </c>
      <c r="WD55" t="n">
        <v>4.04444</v>
      </c>
      <c r="WE55" t="n">
        <v>4.05151</v>
      </c>
      <c r="WF55" t="n">
        <v>4.05737</v>
      </c>
      <c r="WG55" t="n">
        <v>4.06393</v>
      </c>
      <c r="WH55" t="n">
        <v>4.06845</v>
      </c>
      <c r="WI55" t="n">
        <v>4.07361</v>
      </c>
      <c r="WJ55" t="n">
        <v>4.08136</v>
      </c>
      <c r="WK55" t="n">
        <v>4.08752</v>
      </c>
      <c r="WL55" t="n">
        <v>4.09386</v>
      </c>
      <c r="WM55" t="n">
        <v>4.10115</v>
      </c>
      <c r="WN55" t="n">
        <v>4.10812</v>
      </c>
      <c r="WO55" t="n">
        <v>4.11388</v>
      </c>
      <c r="WP55" t="n">
        <v>4.11959</v>
      </c>
      <c r="WQ55" t="n">
        <v>4.12703</v>
      </c>
      <c r="WR55" t="n">
        <v>4.13688</v>
      </c>
      <c r="WS55" t="n">
        <v>4.14279</v>
      </c>
      <c r="WT55" t="n">
        <v>4.14815</v>
      </c>
      <c r="WU55" t="n">
        <v>4.15553</v>
      </c>
      <c r="WV55" t="n">
        <v>4.16014</v>
      </c>
      <c r="WW55" t="n">
        <v>4.16508</v>
      </c>
      <c r="WX55" t="n">
        <v>4.16927</v>
      </c>
      <c r="WY55" t="n">
        <v>4.1756</v>
      </c>
      <c r="WZ55" t="n">
        <v>4.18132</v>
      </c>
      <c r="XA55" t="n">
        <v>4.18834</v>
      </c>
      <c r="XB55" t="n">
        <v>4.19261</v>
      </c>
      <c r="XC55" t="n">
        <v>4.19817</v>
      </c>
      <c r="XD55" t="n">
        <v>4.20395</v>
      </c>
      <c r="XE55" t="n">
        <v>4.21243</v>
      </c>
      <c r="XF55" t="n">
        <v>4.21758</v>
      </c>
      <c r="XG55" t="n">
        <v>4.22406</v>
      </c>
      <c r="XH55" t="n">
        <v>4.2324</v>
      </c>
      <c r="XI55" t="n">
        <v>4.23946</v>
      </c>
      <c r="XJ55" t="n">
        <v>4.24583</v>
      </c>
      <c r="XK55" t="n">
        <v>4.25341</v>
      </c>
      <c r="XL55" t="n">
        <v>4.25919</v>
      </c>
      <c r="XM55" t="n">
        <v>4.2679</v>
      </c>
      <c r="XN55" t="n">
        <v>4.27492</v>
      </c>
      <c r="XO55" t="n">
        <v>4.28472</v>
      </c>
      <c r="XP55" t="n">
        <v>4.29392</v>
      </c>
      <c r="XQ55" t="n">
        <v>4.30153</v>
      </c>
      <c r="XR55" t="n">
        <v>4.30933</v>
      </c>
      <c r="XS55" t="n">
        <v>4.31483</v>
      </c>
      <c r="XT55" t="n">
        <v>4.3218</v>
      </c>
      <c r="XU55" t="n">
        <v>4.32811</v>
      </c>
      <c r="XV55" t="n">
        <v>4.33343</v>
      </c>
      <c r="XW55" t="n">
        <v>4.3375</v>
      </c>
      <c r="XX55" t="n">
        <v>4.34386</v>
      </c>
      <c r="XY55" t="n">
        <v>4.34964</v>
      </c>
      <c r="XZ55" t="n">
        <v>4.35823</v>
      </c>
      <c r="YA55" t="n">
        <v>4.36745</v>
      </c>
      <c r="YB55" t="n">
        <v>4.37464</v>
      </c>
      <c r="YC55" t="n">
        <v>4.38159</v>
      </c>
      <c r="YD55" t="n">
        <v>4.38774</v>
      </c>
      <c r="YE55" t="n">
        <v>4.39564</v>
      </c>
      <c r="YF55" t="n">
        <v>4.40417</v>
      </c>
      <c r="YG55" t="n">
        <v>4.4122</v>
      </c>
      <c r="YH55" t="n">
        <v>4.41893</v>
      </c>
      <c r="YI55" t="n">
        <v>4.42622</v>
      </c>
      <c r="YJ55" t="n">
        <v>4.43748</v>
      </c>
      <c r="YK55" t="n">
        <v>4.44452</v>
      </c>
      <c r="YL55" t="n">
        <v>4.45169</v>
      </c>
      <c r="YM55" t="n">
        <v>4.45657</v>
      </c>
      <c r="YN55" t="n">
        <v>4.46456</v>
      </c>
      <c r="YO55" t="n">
        <v>4.47357</v>
      </c>
      <c r="YP55" t="n">
        <v>4.48207</v>
      </c>
      <c r="YQ55" t="n">
        <v>4.49149</v>
      </c>
      <c r="YR55" t="n">
        <v>4.49831</v>
      </c>
      <c r="YS55" t="n">
        <v>4.50815</v>
      </c>
      <c r="YT55" t="n">
        <v>4.52061</v>
      </c>
      <c r="YU55" t="n">
        <v>4.53145</v>
      </c>
      <c r="YV55" t="n">
        <v>4.53651</v>
      </c>
      <c r="YW55" t="n">
        <v>4.54302</v>
      </c>
      <c r="YX55" t="n">
        <v>4.54981</v>
      </c>
      <c r="YY55" t="n">
        <v>4.55812</v>
      </c>
      <c r="YZ55" t="n">
        <v>4.56408</v>
      </c>
      <c r="ZA55" t="n">
        <v>4.57263</v>
      </c>
      <c r="ZB55" t="n">
        <v>4.58167</v>
      </c>
      <c r="ZC55" t="n">
        <v>4.58961</v>
      </c>
      <c r="ZD55" t="n">
        <v>4.59543</v>
      </c>
      <c r="ZE55" t="n">
        <v>4.60178</v>
      </c>
      <c r="ZF55" t="n">
        <v>4.60878</v>
      </c>
      <c r="ZG55" t="n">
        <v>4.61688</v>
      </c>
      <c r="ZH55" t="n">
        <v>4.62507</v>
      </c>
      <c r="ZI55" t="n">
        <v>4.62934</v>
      </c>
      <c r="ZJ55" t="n">
        <v>4.63577</v>
      </c>
      <c r="ZK55" t="n">
        <v>4.6451</v>
      </c>
      <c r="ZL55" t="n">
        <v>4.65359</v>
      </c>
      <c r="ZM55" t="n">
        <v>4.66034</v>
      </c>
      <c r="ZN55" t="n">
        <v>4.66617</v>
      </c>
      <c r="ZO55" t="n">
        <v>4.67449</v>
      </c>
      <c r="ZP55" t="n">
        <v>4.67982</v>
      </c>
      <c r="ZQ55" t="n">
        <v>4.68702</v>
      </c>
      <c r="ZR55" t="n">
        <v>4.69342</v>
      </c>
      <c r="ZS55" t="n">
        <v>4.69993</v>
      </c>
      <c r="ZT55" t="n">
        <v>4.70931</v>
      </c>
      <c r="ZU55" t="n">
        <v>4.71707</v>
      </c>
      <c r="ZV55" t="n">
        <v>4.72741</v>
      </c>
      <c r="ZW55" t="n">
        <v>4.7354</v>
      </c>
      <c r="ZX55" t="n">
        <v>4.74921</v>
      </c>
      <c r="ZY55" t="n">
        <v>4.75786</v>
      </c>
      <c r="ZZ55" t="n">
        <v>4.76591</v>
      </c>
      <c r="AAA55" t="n">
        <v>4.77528</v>
      </c>
      <c r="AAB55" t="n">
        <v>4.78487</v>
      </c>
      <c r="AAC55" t="n">
        <v>4.79246</v>
      </c>
      <c r="AAD55" t="n">
        <v>4.79912</v>
      </c>
      <c r="AAE55" t="n">
        <v>4.80899</v>
      </c>
      <c r="AAF55" t="n">
        <v>4.81591</v>
      </c>
      <c r="AAG55" t="n">
        <v>4.81994</v>
      </c>
      <c r="AAH55" t="n">
        <v>4.82747</v>
      </c>
      <c r="AAI55" t="n">
        <v>4.83523</v>
      </c>
      <c r="AAJ55" t="n">
        <v>4.84139</v>
      </c>
      <c r="AAK55" t="n">
        <v>4.8507</v>
      </c>
      <c r="AAL55" t="n">
        <v>4.85734</v>
      </c>
      <c r="AAM55" t="n">
        <v>4.86494</v>
      </c>
      <c r="AAN55" t="n">
        <v>4.87145</v>
      </c>
      <c r="AAO55" t="n">
        <v>4.88011</v>
      </c>
      <c r="AAP55" t="n">
        <v>4.89039</v>
      </c>
      <c r="AAQ55" t="n">
        <v>4.89728</v>
      </c>
      <c r="AAR55" t="n">
        <v>4.90713</v>
      </c>
      <c r="AAS55" t="n">
        <v>4.91505</v>
      </c>
      <c r="AAT55" t="n">
        <v>4.92511</v>
      </c>
      <c r="AAU55" t="n">
        <v>4.93491</v>
      </c>
      <c r="AAV55" t="n">
        <v>4.94561</v>
      </c>
      <c r="AAW55" t="n">
        <v>4.95525</v>
      </c>
      <c r="AAX55" t="n">
        <v>4.96433</v>
      </c>
      <c r="AAY55" t="n">
        <v>4.97402</v>
      </c>
      <c r="AAZ55" t="n">
        <v>4.98342</v>
      </c>
      <c r="ABA55" t="n">
        <v>4.99179</v>
      </c>
      <c r="ABB55" t="n">
        <v>4.99802</v>
      </c>
      <c r="ABC55" t="n">
        <v>5.00682</v>
      </c>
      <c r="ABD55" t="n">
        <v>5.01535</v>
      </c>
      <c r="ABE55" t="n">
        <v>5.02365</v>
      </c>
      <c r="ABF55" t="n">
        <v>5.03084</v>
      </c>
      <c r="ABG55" t="n">
        <v>5.03941</v>
      </c>
      <c r="ABH55" t="n">
        <v>5.04791</v>
      </c>
      <c r="ABI55" t="n">
        <v>5.05418</v>
      </c>
      <c r="ABJ55" t="n">
        <v>5.06272</v>
      </c>
      <c r="ABK55" t="n">
        <v>5.07728</v>
      </c>
      <c r="ABL55" t="n">
        <v>5.0897</v>
      </c>
      <c r="ABM55" t="n">
        <v>5.10018</v>
      </c>
      <c r="ABN55" t="n">
        <v>5.11613</v>
      </c>
      <c r="ABO55" t="n">
        <v>5.12726</v>
      </c>
      <c r="ABP55" t="n">
        <v>5.13628</v>
      </c>
      <c r="ABQ55" t="n">
        <v>5.14994</v>
      </c>
      <c r="ABR55" t="n">
        <v>5.15743</v>
      </c>
      <c r="ABS55" t="n">
        <v>5.16733</v>
      </c>
      <c r="ABT55" t="n">
        <v>5.17869</v>
      </c>
      <c r="ABU55" t="n">
        <v>5.18667</v>
      </c>
      <c r="ABV55" t="n">
        <v>5.19706</v>
      </c>
      <c r="ABW55" t="n">
        <v>5.2062</v>
      </c>
      <c r="ABX55" t="n">
        <v>5.21484</v>
      </c>
      <c r="ABY55" t="n">
        <v>5.22233</v>
      </c>
      <c r="ABZ55" t="n">
        <v>5.23084</v>
      </c>
      <c r="ACA55" t="n">
        <v>5.23798</v>
      </c>
      <c r="ACB55" t="n">
        <v>5.24833</v>
      </c>
      <c r="ACC55" t="n">
        <v>5.25767</v>
      </c>
      <c r="ACD55" t="n">
        <v>5.26909</v>
      </c>
      <c r="ACE55" t="n">
        <v>5.27829</v>
      </c>
      <c r="ACF55" t="n">
        <v>5.28828</v>
      </c>
      <c r="ACG55" t="n">
        <v>5.30025</v>
      </c>
      <c r="ACH55" t="n">
        <v>5.30896</v>
      </c>
      <c r="ACI55" t="n">
        <v>5.31893</v>
      </c>
      <c r="ACJ55" t="n">
        <v>5.32933</v>
      </c>
      <c r="ACK55" t="n">
        <v>5.34267</v>
      </c>
      <c r="ACL55" t="n">
        <v>5.35306</v>
      </c>
      <c r="ACM55" t="n">
        <v>5.36104</v>
      </c>
      <c r="ACN55" t="n">
        <v>5.36834</v>
      </c>
      <c r="ACO55" t="n">
        <v>5.37647</v>
      </c>
      <c r="ACP55" t="n">
        <v>5.38988</v>
      </c>
      <c r="ACQ55" t="n">
        <v>5.4023</v>
      </c>
      <c r="ACR55" t="n">
        <v>5.41244</v>
      </c>
      <c r="ACS55" t="n">
        <v>5.42541</v>
      </c>
      <c r="ACT55" t="n">
        <v>5.43947</v>
      </c>
      <c r="ACU55" t="n">
        <v>5.45034</v>
      </c>
      <c r="ACV55" t="n">
        <v>5.46026</v>
      </c>
      <c r="ACW55" t="n">
        <v>5.47038</v>
      </c>
      <c r="ACX55" t="n">
        <v>5.48153</v>
      </c>
      <c r="ACY55" t="n">
        <v>5.49013</v>
      </c>
      <c r="ACZ55" t="n">
        <v>5.50048</v>
      </c>
      <c r="ADA55" t="n">
        <v>5.51451</v>
      </c>
      <c r="ADB55" t="n">
        <v>5.52537</v>
      </c>
      <c r="ADC55" t="n">
        <v>5.53981</v>
      </c>
      <c r="ADD55" t="n">
        <v>5.55183</v>
      </c>
      <c r="ADE55" t="n">
        <v>5.56302</v>
      </c>
      <c r="ADF55" t="n">
        <v>5.57742</v>
      </c>
      <c r="ADG55" t="n">
        <v>5.59081</v>
      </c>
      <c r="ADH55" t="n">
        <v>5.60417</v>
      </c>
      <c r="ADI55" t="n">
        <v>5.61167</v>
      </c>
      <c r="ADJ55" t="n">
        <v>5.6226</v>
      </c>
      <c r="ADK55" t="n">
        <v>5.64042</v>
      </c>
      <c r="ADL55" t="n">
        <v>5.65197</v>
      </c>
      <c r="ADM55" t="n">
        <v>5.66179</v>
      </c>
      <c r="ADN55" t="n">
        <v>5.67475</v>
      </c>
      <c r="ADO55" t="n">
        <v>5.68418</v>
      </c>
      <c r="ADP55" t="n">
        <v>5.69308</v>
      </c>
      <c r="ADQ55" t="n">
        <v>5.70443</v>
      </c>
      <c r="ADR55" t="n">
        <v>5.72956</v>
      </c>
      <c r="ADS55" t="n">
        <v>5.74371</v>
      </c>
      <c r="ADT55" t="n">
        <v>5.7556</v>
      </c>
      <c r="ADU55" t="n">
        <v>5.76513</v>
      </c>
      <c r="ADV55" t="n">
        <v>5.77431</v>
      </c>
      <c r="ADW55" t="n">
        <v>5.78826</v>
      </c>
      <c r="ADX55" t="n">
        <v>5.80253</v>
      </c>
      <c r="ADY55" t="n">
        <v>5.81113</v>
      </c>
      <c r="ADZ55" t="n">
        <v>5.82305</v>
      </c>
      <c r="AEA55" t="n">
        <v>5.83262</v>
      </c>
      <c r="AEB55" t="n">
        <v>5.84329</v>
      </c>
      <c r="AEC55" t="n">
        <v>5.85761</v>
      </c>
      <c r="AED55" t="n">
        <v>5.87457</v>
      </c>
      <c r="AEE55" t="n">
        <v>5.89364</v>
      </c>
      <c r="AEF55" t="n">
        <v>5.90746</v>
      </c>
      <c r="AEG55" t="n">
        <v>5.91957</v>
      </c>
      <c r="AEH55" t="n">
        <v>5.93143</v>
      </c>
      <c r="AEI55" t="n">
        <v>5.94519</v>
      </c>
      <c r="AEJ55" t="n">
        <v>5.95609</v>
      </c>
      <c r="AEK55" t="n">
        <v>5.97472</v>
      </c>
      <c r="AEL55" t="n">
        <v>5.98878</v>
      </c>
      <c r="AEM55" t="n">
        <v>6.0003</v>
      </c>
      <c r="AEN55" t="n">
        <v>6.01231</v>
      </c>
      <c r="AEO55" t="n">
        <v>6.02731</v>
      </c>
      <c r="AEP55" t="n">
        <v>6.04043</v>
      </c>
      <c r="AEQ55" t="n">
        <v>6.053</v>
      </c>
      <c r="AER55" t="n">
        <v>6.06175</v>
      </c>
      <c r="AES55" t="n">
        <v>6.07164</v>
      </c>
      <c r="AET55" t="n">
        <v>6.0891</v>
      </c>
      <c r="AEU55" t="n">
        <v>6.10561</v>
      </c>
      <c r="AEV55" t="n">
        <v>6.11753</v>
      </c>
      <c r="AEW55" t="n">
        <v>6.1326</v>
      </c>
      <c r="AEX55" t="n">
        <v>6.14878</v>
      </c>
      <c r="AEY55" t="n">
        <v>6.1591</v>
      </c>
      <c r="AEZ55" t="n">
        <v>6.17181</v>
      </c>
      <c r="AFA55" t="n">
        <v>6.18139</v>
      </c>
      <c r="AFB55" t="n">
        <v>6.19854</v>
      </c>
      <c r="AFC55" t="n">
        <v>6.22087</v>
      </c>
      <c r="AFD55" t="n">
        <v>6.23266</v>
      </c>
      <c r="AFE55" t="n">
        <v>6.24784</v>
      </c>
      <c r="AFF55" t="n">
        <v>6.26291</v>
      </c>
      <c r="AFG55" t="n">
        <v>6.27372</v>
      </c>
      <c r="AFH55" t="n">
        <v>6.28307</v>
      </c>
      <c r="AFI55" t="n">
        <v>6.29047</v>
      </c>
      <c r="AFJ55" t="n">
        <v>6.3036</v>
      </c>
      <c r="AFK55" t="n">
        <v>6.32322</v>
      </c>
      <c r="AFL55" t="n">
        <v>6.33309</v>
      </c>
      <c r="AFM55" t="n">
        <v>6.34344</v>
      </c>
      <c r="AFN55" t="n">
        <v>6.35253</v>
      </c>
      <c r="AFO55" t="n">
        <v>6.36735</v>
      </c>
      <c r="AFP55" t="n">
        <v>6.38349</v>
      </c>
      <c r="AFQ55" t="n">
        <v>6.40321</v>
      </c>
      <c r="AFR55" t="n">
        <v>6.41887</v>
      </c>
      <c r="AFS55" t="n">
        <v>6.43798</v>
      </c>
      <c r="AFT55" t="n">
        <v>6.45165</v>
      </c>
      <c r="AFU55" t="n">
        <v>6.46675</v>
      </c>
      <c r="AFV55" t="n">
        <v>6.48364</v>
      </c>
      <c r="AFW55" t="n">
        <v>6.49615</v>
      </c>
      <c r="AFX55" t="n">
        <v>6.51066</v>
      </c>
      <c r="AFY55" t="n">
        <v>6.53202</v>
      </c>
      <c r="AFZ55" t="n">
        <v>6.54617</v>
      </c>
      <c r="AGA55" t="n">
        <v>6.56198</v>
      </c>
      <c r="AGB55" t="n">
        <v>6.58167</v>
      </c>
      <c r="AGC55" t="n">
        <v>6.59794</v>
      </c>
      <c r="AGD55" t="n">
        <v>6.62204</v>
      </c>
      <c r="AGE55" t="n">
        <v>6.63619</v>
      </c>
      <c r="AGF55" t="n">
        <v>6.65562</v>
      </c>
      <c r="AGG55" t="n">
        <v>6.67067</v>
      </c>
      <c r="AGH55" t="n">
        <v>6.68839</v>
      </c>
      <c r="AGI55" t="n">
        <v>6.70503</v>
      </c>
      <c r="AGJ55" t="n">
        <v>6.71695</v>
      </c>
      <c r="AGK55" t="n">
        <v>6.73241</v>
      </c>
      <c r="AGL55" t="n">
        <v>6.74998</v>
      </c>
      <c r="AGM55" t="n">
        <v>6.76824</v>
      </c>
      <c r="AGN55" t="n">
        <v>6.78658</v>
      </c>
      <c r="AGO55" t="n">
        <v>6.80449</v>
      </c>
      <c r="AGP55" t="n">
        <v>6.82016</v>
      </c>
      <c r="AGQ55" t="n">
        <v>6.84297</v>
      </c>
      <c r="AGR55" t="n">
        <v>6.86143</v>
      </c>
      <c r="AGS55" t="n">
        <v>6.87959</v>
      </c>
      <c r="AGT55" t="n">
        <v>6.89357</v>
      </c>
      <c r="AGU55" t="n">
        <v>6.91331</v>
      </c>
      <c r="AGV55" t="n">
        <v>6.93554</v>
      </c>
      <c r="AGW55" t="n">
        <v>6.9611</v>
      </c>
      <c r="AGX55" t="n">
        <v>6.98542</v>
      </c>
      <c r="AGY55" t="n">
        <v>7.01204</v>
      </c>
      <c r="AGZ55" t="n">
        <v>7.0385</v>
      </c>
      <c r="AHA55" t="n">
        <v>7.0648</v>
      </c>
      <c r="AHB55" t="n">
        <v>7.08834</v>
      </c>
      <c r="AHC55" t="n">
        <v>7.10332</v>
      </c>
      <c r="AHD55" t="n">
        <v>7.12739</v>
      </c>
      <c r="AHE55" t="n">
        <v>7.15267</v>
      </c>
      <c r="AHF55" t="n">
        <v>7.17942</v>
      </c>
      <c r="AHG55" t="n">
        <v>7.20466</v>
      </c>
      <c r="AHH55" t="n">
        <v>7.23197</v>
      </c>
      <c r="AHI55" t="n">
        <v>7.25938</v>
      </c>
      <c r="AHJ55" t="n">
        <v>7.28865</v>
      </c>
      <c r="AHK55" t="n">
        <v>7.31434</v>
      </c>
      <c r="AHL55" t="n">
        <v>7.33638</v>
      </c>
      <c r="AHM55" t="n">
        <v>7.36802</v>
      </c>
      <c r="AHN55" t="n">
        <v>7.41117</v>
      </c>
      <c r="AHO55" t="n">
        <v>7.44082</v>
      </c>
      <c r="AHP55" t="n">
        <v>7.4738</v>
      </c>
      <c r="AHQ55" t="n">
        <v>7.50268</v>
      </c>
      <c r="AHR55" t="n">
        <v>7.52956</v>
      </c>
      <c r="AHS55" t="n">
        <v>7.55754</v>
      </c>
      <c r="AHT55" t="n">
        <v>7.58555</v>
      </c>
      <c r="AHU55" t="n">
        <v>7.61525</v>
      </c>
      <c r="AHV55" t="n">
        <v>7.64824</v>
      </c>
      <c r="AHW55" t="n">
        <v>7.67437</v>
      </c>
      <c r="AHX55" t="n">
        <v>7.69513</v>
      </c>
      <c r="AHY55" t="n">
        <v>7.73512</v>
      </c>
      <c r="AHZ55" t="n">
        <v>7.77264</v>
      </c>
      <c r="AIA55" t="n">
        <v>7.81703</v>
      </c>
      <c r="AIB55" t="n">
        <v>7.85131</v>
      </c>
      <c r="AIC55" t="n">
        <v>7.87159</v>
      </c>
      <c r="AID55" t="n">
        <v>7.9077</v>
      </c>
      <c r="AIE55" t="n">
        <v>7.94125</v>
      </c>
      <c r="AIF55" t="n">
        <v>7.97735</v>
      </c>
      <c r="AIG55" t="n">
        <v>8.01554</v>
      </c>
      <c r="AIH55" t="n">
        <v>8.04233</v>
      </c>
      <c r="AII55" t="n">
        <v>8.06049</v>
      </c>
      <c r="AIJ55" t="n">
        <v>8.08427</v>
      </c>
      <c r="AIK55" t="n">
        <v>8.116059999999999</v>
      </c>
      <c r="AIL55" t="n">
        <v>8.15931</v>
      </c>
      <c r="AIM55" t="n">
        <v>8.19373</v>
      </c>
      <c r="AIN55" t="n">
        <v>8.228199999999999</v>
      </c>
      <c r="AIO55" t="n">
        <v>8.25323</v>
      </c>
      <c r="AIP55" t="n">
        <v>8.28407</v>
      </c>
      <c r="AIQ55" t="n">
        <v>8.321070000000001</v>
      </c>
      <c r="AIR55" t="n">
        <v>8.35285</v>
      </c>
      <c r="AIS55" t="n">
        <v>8.381589999999999</v>
      </c>
      <c r="AIT55" t="n">
        <v>8.423959999999999</v>
      </c>
      <c r="AIU55" t="n">
        <v>8.46997</v>
      </c>
      <c r="AIV55" t="n">
        <v>8.49325</v>
      </c>
      <c r="AIW55" t="n">
        <v>8.539899999999999</v>
      </c>
      <c r="AIX55" t="n">
        <v>8.576320000000001</v>
      </c>
      <c r="AIY55" t="n">
        <v>8.609640000000001</v>
      </c>
      <c r="AIZ55" t="n">
        <v>8.64434</v>
      </c>
      <c r="AJA55" t="n">
        <v>8.6974</v>
      </c>
      <c r="AJB55" t="n">
        <v>8.750970000000001</v>
      </c>
      <c r="AJC55" t="n">
        <v>8.789149999999999</v>
      </c>
      <c r="AJD55" t="n">
        <v>8.836349999999999</v>
      </c>
      <c r="AJE55" t="n">
        <v>8.86238</v>
      </c>
      <c r="AJF55" t="n">
        <v>8.89085</v>
      </c>
      <c r="AJG55" t="n">
        <v>8.93487</v>
      </c>
      <c r="AJH55" t="n">
        <v>8.97969</v>
      </c>
      <c r="AJI55" t="n">
        <v>9.01244</v>
      </c>
      <c r="AJJ55" t="n">
        <v>9.05167</v>
      </c>
      <c r="AJK55" t="n">
        <v>9.11928</v>
      </c>
      <c r="AJL55" t="n">
        <v>9.181749999999999</v>
      </c>
      <c r="AJM55" t="n">
        <v>9.23068</v>
      </c>
      <c r="AJN55" t="n">
        <v>9.29543</v>
      </c>
      <c r="AJO55" t="n">
        <v>9.36163</v>
      </c>
      <c r="AJP55" t="n">
        <v>9.43975</v>
      </c>
      <c r="AJQ55" t="n">
        <v>9.54336</v>
      </c>
      <c r="AJR55" t="n">
        <v>9.60534</v>
      </c>
      <c r="AJS55" t="n">
        <v>9.68402</v>
      </c>
      <c r="AJT55" t="n">
        <v>9.76722</v>
      </c>
      <c r="AJU55" t="n">
        <v>9.84559</v>
      </c>
      <c r="AJV55" t="n">
        <v>9.89447</v>
      </c>
      <c r="AJW55" t="n">
        <v>9.92704</v>
      </c>
      <c r="AJX55" t="n">
        <v>9.968109999999999</v>
      </c>
      <c r="AJY55" t="n">
        <v>10.00855</v>
      </c>
      <c r="AJZ55" t="n">
        <v>10.05736</v>
      </c>
      <c r="AKA55" t="n">
        <v>10.14458</v>
      </c>
      <c r="AKB55" t="n">
        <v>10.2416</v>
      </c>
      <c r="AKC55" t="n">
        <v>10.32812</v>
      </c>
      <c r="AKD55" t="n">
        <v>10.40512</v>
      </c>
      <c r="AKE55" t="n">
        <v>10.49285</v>
      </c>
      <c r="AKF55" t="n">
        <v>10.55998</v>
      </c>
      <c r="AKG55" t="n">
        <v>10.64872</v>
      </c>
      <c r="AKH55" t="n">
        <v>10.75413</v>
      </c>
      <c r="AKI55" t="n">
        <v>10.86052</v>
      </c>
      <c r="AKJ55" t="n">
        <v>10.9679</v>
      </c>
      <c r="AKK55" t="n">
        <v>11.09871</v>
      </c>
      <c r="AKL55" t="n">
        <v>11.20929</v>
      </c>
      <c r="AKM55" t="n">
        <v>11.34502</v>
      </c>
      <c r="AKN55" t="n">
        <v>11.47426</v>
      </c>
      <c r="AKO55" t="n">
        <v>11.56641</v>
      </c>
      <c r="AKP55" t="n">
        <v>11.72152</v>
      </c>
      <c r="AKQ55" t="n">
        <v>11.88089</v>
      </c>
      <c r="AKR55" t="n">
        <v>12.04364</v>
      </c>
      <c r="AKS55" t="n">
        <v>12.1929</v>
      </c>
      <c r="AKT55" t="n">
        <v>12.33382</v>
      </c>
      <c r="AKU55" t="n">
        <v>12.52995</v>
      </c>
      <c r="AKV55" t="n">
        <v>12.68615</v>
      </c>
      <c r="AKW55" t="n">
        <v>12.86619</v>
      </c>
      <c r="AKX55" t="n">
        <v>13.11001</v>
      </c>
      <c r="AKY55" t="n">
        <v>13.40055</v>
      </c>
      <c r="AKZ55" t="n">
        <v>13.69647</v>
      </c>
      <c r="ALA55" t="n">
        <v>13.94639</v>
      </c>
      <c r="ALB55" t="n">
        <v>14.23689</v>
      </c>
      <c r="ALC55" t="n">
        <v>14.4858</v>
      </c>
      <c r="ALD55" t="n">
        <v>14.84366</v>
      </c>
      <c r="ALE55" t="n">
        <v>15.25528</v>
      </c>
      <c r="ALF55" t="n">
        <v>15.72769</v>
      </c>
      <c r="ALG55" t="n">
        <v>16.2248</v>
      </c>
      <c r="ALH55" t="n">
        <v>16.75712</v>
      </c>
      <c r="ALI55" t="n">
        <v>17.23543</v>
      </c>
      <c r="ALJ55" t="n">
        <v>17.97687</v>
      </c>
      <c r="ALK55" t="n">
        <v>19.03725</v>
      </c>
      <c r="ALL55" t="n">
        <v>20.68566</v>
      </c>
      <c r="ALM55" t="n">
        <v>22.16548</v>
      </c>
      <c r="ALN55" t="n">
        <v>25.13233</v>
      </c>
      <c r="ALO55" t="n">
        <v>67.21021</v>
      </c>
    </row>
    <row r="56">
      <c r="A56" t="inlineStr">
        <is>
          <t>Senegal</t>
        </is>
      </c>
      <c r="B56" t="inlineStr">
        <is>
          <t>SEN</t>
        </is>
      </c>
      <c r="C56" s="13">
        <f>AVERAGE(SI56,SJ56)</f>
        <v/>
      </c>
      <c r="D56" t="n">
        <v>0.93655</v>
      </c>
      <c r="E56" t="n">
        <v>1.17406</v>
      </c>
      <c r="F56" t="n">
        <v>1.26737</v>
      </c>
      <c r="G56" t="n">
        <v>1.33461</v>
      </c>
      <c r="H56" t="n">
        <v>1.3619</v>
      </c>
      <c r="I56" t="n">
        <v>1.39621</v>
      </c>
      <c r="J56" t="n">
        <v>1.43107</v>
      </c>
      <c r="K56" t="n">
        <v>1.46034</v>
      </c>
      <c r="L56" t="n">
        <v>1.47794</v>
      </c>
      <c r="M56" t="n">
        <v>1.49099</v>
      </c>
      <c r="N56" t="n">
        <v>1.52213</v>
      </c>
      <c r="O56" t="n">
        <v>1.52976</v>
      </c>
      <c r="P56" t="n">
        <v>1.53395</v>
      </c>
      <c r="Q56" t="n">
        <v>1.55335</v>
      </c>
      <c r="R56" t="n">
        <v>1.5925</v>
      </c>
      <c r="S56" t="n">
        <v>1.62383</v>
      </c>
      <c r="T56" t="n">
        <v>1.65388</v>
      </c>
      <c r="U56" t="n">
        <v>1.6805</v>
      </c>
      <c r="V56" t="n">
        <v>1.70342</v>
      </c>
      <c r="W56" t="n">
        <v>1.73014</v>
      </c>
      <c r="X56" t="n">
        <v>1.758</v>
      </c>
      <c r="Y56" t="n">
        <v>1.77754</v>
      </c>
      <c r="Z56" t="n">
        <v>1.79564</v>
      </c>
      <c r="AA56" t="n">
        <v>1.82744</v>
      </c>
      <c r="AB56" t="n">
        <v>1.85076</v>
      </c>
      <c r="AC56" t="n">
        <v>1.86365</v>
      </c>
      <c r="AD56" t="n">
        <v>1.87118</v>
      </c>
      <c r="AE56" t="n">
        <v>1.87354</v>
      </c>
      <c r="AF56" t="n">
        <v>1.87426</v>
      </c>
      <c r="AG56" t="n">
        <v>1.89294</v>
      </c>
      <c r="AH56" t="n">
        <v>1.91022</v>
      </c>
      <c r="AI56" t="n">
        <v>1.92117</v>
      </c>
      <c r="AJ56" t="n">
        <v>1.95127</v>
      </c>
      <c r="AK56" t="n">
        <v>1.97038</v>
      </c>
      <c r="AL56" t="n">
        <v>1.98599</v>
      </c>
      <c r="AM56" t="n">
        <v>2.01361</v>
      </c>
      <c r="AN56" t="n">
        <v>2.02997</v>
      </c>
      <c r="AO56" t="n">
        <v>2.0449</v>
      </c>
      <c r="AP56" t="n">
        <v>2.05795</v>
      </c>
      <c r="AQ56" t="n">
        <v>2.09112</v>
      </c>
      <c r="AR56" t="n">
        <v>2.1008</v>
      </c>
      <c r="AS56" t="n">
        <v>2.1114</v>
      </c>
      <c r="AT56" t="n">
        <v>2.12621</v>
      </c>
      <c r="AU56" t="n">
        <v>2.14132</v>
      </c>
      <c r="AV56" t="n">
        <v>2.15553</v>
      </c>
      <c r="AW56" t="n">
        <v>2.17001</v>
      </c>
      <c r="AX56" t="n">
        <v>2.17828</v>
      </c>
      <c r="AY56" t="n">
        <v>2.18432</v>
      </c>
      <c r="AZ56" t="n">
        <v>2.19799</v>
      </c>
      <c r="BA56" t="n">
        <v>2.2113</v>
      </c>
      <c r="BB56" t="n">
        <v>2.21926</v>
      </c>
      <c r="BC56" t="n">
        <v>2.22735</v>
      </c>
      <c r="BD56" t="n">
        <v>2.23832</v>
      </c>
      <c r="BE56" t="n">
        <v>2.24837</v>
      </c>
      <c r="BF56" t="n">
        <v>2.25432</v>
      </c>
      <c r="BG56" t="n">
        <v>2.25782</v>
      </c>
      <c r="BH56" t="n">
        <v>2.2618</v>
      </c>
      <c r="BI56" t="n">
        <v>2.26859</v>
      </c>
      <c r="BJ56" t="n">
        <v>2.27807</v>
      </c>
      <c r="BK56" t="n">
        <v>2.28791</v>
      </c>
      <c r="BL56" t="n">
        <v>2.29792</v>
      </c>
      <c r="BM56" t="n">
        <v>2.30852</v>
      </c>
      <c r="BN56" t="n">
        <v>2.32056</v>
      </c>
      <c r="BO56" t="n">
        <v>2.3229</v>
      </c>
      <c r="BP56" t="n">
        <v>2.32559</v>
      </c>
      <c r="BQ56" t="n">
        <v>2.3303</v>
      </c>
      <c r="BR56" t="n">
        <v>2.33772</v>
      </c>
      <c r="BS56" t="n">
        <v>2.34699</v>
      </c>
      <c r="BT56" t="n">
        <v>2.36131</v>
      </c>
      <c r="BU56" t="n">
        <v>2.36632</v>
      </c>
      <c r="BV56" t="n">
        <v>2.37324</v>
      </c>
      <c r="BW56" t="n">
        <v>2.38097</v>
      </c>
      <c r="BX56" t="n">
        <v>2.38532</v>
      </c>
      <c r="BY56" t="n">
        <v>2.39061</v>
      </c>
      <c r="BZ56" t="n">
        <v>2.39368</v>
      </c>
      <c r="CA56" t="n">
        <v>2.39661</v>
      </c>
      <c r="CB56" t="n">
        <v>2.40015</v>
      </c>
      <c r="CC56" t="n">
        <v>2.41143</v>
      </c>
      <c r="CD56" t="n">
        <v>2.42212</v>
      </c>
      <c r="CE56" t="n">
        <v>2.42942</v>
      </c>
      <c r="CF56" t="n">
        <v>2.43041</v>
      </c>
      <c r="CG56" t="n">
        <v>2.43585</v>
      </c>
      <c r="CH56" t="n">
        <v>2.44375</v>
      </c>
      <c r="CI56" t="n">
        <v>2.45196</v>
      </c>
      <c r="CJ56" t="n">
        <v>2.46262</v>
      </c>
      <c r="CK56" t="n">
        <v>2.47135</v>
      </c>
      <c r="CL56" t="n">
        <v>2.47957</v>
      </c>
      <c r="CM56" t="n">
        <v>2.4894</v>
      </c>
      <c r="CN56" t="n">
        <v>2.50257</v>
      </c>
      <c r="CO56" t="n">
        <v>2.51953</v>
      </c>
      <c r="CP56" t="n">
        <v>2.53018</v>
      </c>
      <c r="CQ56" t="n">
        <v>2.53641</v>
      </c>
      <c r="CR56" t="n">
        <v>2.54333</v>
      </c>
      <c r="CS56" t="n">
        <v>2.54475</v>
      </c>
      <c r="CT56" t="n">
        <v>2.55077</v>
      </c>
      <c r="CU56" t="n">
        <v>2.5562</v>
      </c>
      <c r="CV56" t="n">
        <v>2.56265</v>
      </c>
      <c r="CW56" t="n">
        <v>2.56811</v>
      </c>
      <c r="CX56" t="n">
        <v>2.5725</v>
      </c>
      <c r="CY56" t="n">
        <v>2.58124</v>
      </c>
      <c r="CZ56" t="n">
        <v>2.59069</v>
      </c>
      <c r="DA56" t="n">
        <v>2.59369</v>
      </c>
      <c r="DB56" t="n">
        <v>2.59783</v>
      </c>
      <c r="DC56" t="n">
        <v>2.60725</v>
      </c>
      <c r="DD56" t="n">
        <v>2.61225</v>
      </c>
      <c r="DE56" t="n">
        <v>2.6235</v>
      </c>
      <c r="DF56" t="n">
        <v>2.63643</v>
      </c>
      <c r="DG56" t="n">
        <v>2.64336</v>
      </c>
      <c r="DH56" t="n">
        <v>2.64895</v>
      </c>
      <c r="DI56" t="n">
        <v>2.65492</v>
      </c>
      <c r="DJ56" t="n">
        <v>2.66706</v>
      </c>
      <c r="DK56" t="n">
        <v>2.6711</v>
      </c>
      <c r="DL56" t="n">
        <v>2.68112</v>
      </c>
      <c r="DM56" t="n">
        <v>2.68607</v>
      </c>
      <c r="DN56" t="n">
        <v>2.6923</v>
      </c>
      <c r="DO56" t="n">
        <v>2.69569</v>
      </c>
      <c r="DP56" t="n">
        <v>2.70178</v>
      </c>
      <c r="DQ56" t="n">
        <v>2.70575</v>
      </c>
      <c r="DR56" t="n">
        <v>2.71184</v>
      </c>
      <c r="DS56" t="n">
        <v>2.71759</v>
      </c>
      <c r="DT56" t="n">
        <v>2.72583</v>
      </c>
      <c r="DU56" t="n">
        <v>2.73591</v>
      </c>
      <c r="DV56" t="n">
        <v>2.74615</v>
      </c>
      <c r="DW56" t="n">
        <v>2.75255</v>
      </c>
      <c r="DX56" t="n">
        <v>2.76452</v>
      </c>
      <c r="DY56" t="n">
        <v>2.77637</v>
      </c>
      <c r="DZ56" t="n">
        <v>2.78463</v>
      </c>
      <c r="EA56" t="n">
        <v>2.78708</v>
      </c>
      <c r="EB56" t="n">
        <v>2.80039</v>
      </c>
      <c r="EC56" t="n">
        <v>2.80937</v>
      </c>
      <c r="ED56" t="n">
        <v>2.81467</v>
      </c>
      <c r="EE56" t="n">
        <v>2.82059</v>
      </c>
      <c r="EF56" t="n">
        <v>2.82877</v>
      </c>
      <c r="EG56" t="n">
        <v>2.83387</v>
      </c>
      <c r="EH56" t="n">
        <v>2.83917</v>
      </c>
      <c r="EI56" t="n">
        <v>2.84623</v>
      </c>
      <c r="EJ56" t="n">
        <v>2.85509</v>
      </c>
      <c r="EK56" t="n">
        <v>2.85956</v>
      </c>
      <c r="EL56" t="n">
        <v>2.86891</v>
      </c>
      <c r="EM56" t="n">
        <v>2.88211</v>
      </c>
      <c r="EN56" t="n">
        <v>2.89081</v>
      </c>
      <c r="EO56" t="n">
        <v>2.89824</v>
      </c>
      <c r="EP56" t="n">
        <v>2.90615</v>
      </c>
      <c r="EQ56" t="n">
        <v>2.91523</v>
      </c>
      <c r="ER56" t="n">
        <v>2.92778</v>
      </c>
      <c r="ES56" t="n">
        <v>2.94284</v>
      </c>
      <c r="ET56" t="n">
        <v>2.95367</v>
      </c>
      <c r="EU56" t="n">
        <v>2.96561</v>
      </c>
      <c r="EV56" t="n">
        <v>2.97669</v>
      </c>
      <c r="EW56" t="n">
        <v>2.98059</v>
      </c>
      <c r="EX56" t="n">
        <v>2.98706</v>
      </c>
      <c r="EY56" t="n">
        <v>2.9913</v>
      </c>
      <c r="EZ56" t="n">
        <v>2.99563</v>
      </c>
      <c r="FA56" t="n">
        <v>3.00047</v>
      </c>
      <c r="FB56" t="n">
        <v>3.00726</v>
      </c>
      <c r="FC56" t="n">
        <v>3.01254</v>
      </c>
      <c r="FD56" t="n">
        <v>3.01756</v>
      </c>
      <c r="FE56" t="n">
        <v>3.02491</v>
      </c>
      <c r="FF56" t="n">
        <v>3.02769</v>
      </c>
      <c r="FG56" t="n">
        <v>3.03432</v>
      </c>
      <c r="FH56" t="n">
        <v>3.04229</v>
      </c>
      <c r="FI56" t="n">
        <v>3.05981</v>
      </c>
      <c r="FJ56" t="n">
        <v>3.06317</v>
      </c>
      <c r="FK56" t="n">
        <v>3.06754</v>
      </c>
      <c r="FL56" t="n">
        <v>3.07213</v>
      </c>
      <c r="FM56" t="n">
        <v>3.07469</v>
      </c>
      <c r="FN56" t="n">
        <v>3.07883</v>
      </c>
      <c r="FO56" t="n">
        <v>3.08679</v>
      </c>
      <c r="FP56" t="n">
        <v>3.09282</v>
      </c>
      <c r="FQ56" t="n">
        <v>3.09796</v>
      </c>
      <c r="FR56" t="n">
        <v>3.1089</v>
      </c>
      <c r="FS56" t="n">
        <v>3.12494</v>
      </c>
      <c r="FT56" t="n">
        <v>3.13682</v>
      </c>
      <c r="FU56" t="n">
        <v>3.14491</v>
      </c>
      <c r="FV56" t="n">
        <v>3.15264</v>
      </c>
      <c r="FW56" t="n">
        <v>3.15968</v>
      </c>
      <c r="FX56" t="n">
        <v>3.16742</v>
      </c>
      <c r="FY56" t="n">
        <v>3.17708</v>
      </c>
      <c r="FZ56" t="n">
        <v>3.18388</v>
      </c>
      <c r="GA56" t="n">
        <v>3.19472</v>
      </c>
      <c r="GB56" t="n">
        <v>3.20748</v>
      </c>
      <c r="GC56" t="n">
        <v>3.22206</v>
      </c>
      <c r="GD56" t="n">
        <v>3.22636</v>
      </c>
      <c r="GE56" t="n">
        <v>3.22748</v>
      </c>
      <c r="GF56" t="n">
        <v>3.23311</v>
      </c>
      <c r="GG56" t="n">
        <v>3.23508</v>
      </c>
      <c r="GH56" t="n">
        <v>3.23989</v>
      </c>
      <c r="GI56" t="n">
        <v>3.25281</v>
      </c>
      <c r="GJ56" t="n">
        <v>3.25944</v>
      </c>
      <c r="GK56" t="n">
        <v>3.26904</v>
      </c>
      <c r="GL56" t="n">
        <v>3.27523</v>
      </c>
      <c r="GM56" t="n">
        <v>3.2863</v>
      </c>
      <c r="GN56" t="n">
        <v>3.29486</v>
      </c>
      <c r="GO56" t="n">
        <v>3.29841</v>
      </c>
      <c r="GP56" t="n">
        <v>3.30301</v>
      </c>
      <c r="GQ56" t="n">
        <v>3.30669</v>
      </c>
      <c r="GR56" t="n">
        <v>3.30989</v>
      </c>
      <c r="GS56" t="n">
        <v>3.31545</v>
      </c>
      <c r="GT56" t="n">
        <v>3.3274</v>
      </c>
      <c r="GU56" t="n">
        <v>3.33712</v>
      </c>
      <c r="GV56" t="n">
        <v>3.34295</v>
      </c>
      <c r="GW56" t="n">
        <v>3.34867</v>
      </c>
      <c r="GX56" t="n">
        <v>3.35547</v>
      </c>
      <c r="GY56" t="n">
        <v>3.3657</v>
      </c>
      <c r="GZ56" t="n">
        <v>3.37551</v>
      </c>
      <c r="HA56" t="n">
        <v>3.38221</v>
      </c>
      <c r="HB56" t="n">
        <v>3.38788</v>
      </c>
      <c r="HC56" t="n">
        <v>3.39243</v>
      </c>
      <c r="HD56" t="n">
        <v>3.40158</v>
      </c>
      <c r="HE56" t="n">
        <v>3.41255</v>
      </c>
      <c r="HF56" t="n">
        <v>3.42232</v>
      </c>
      <c r="HG56" t="n">
        <v>3.42837</v>
      </c>
      <c r="HH56" t="n">
        <v>3.4328</v>
      </c>
      <c r="HI56" t="n">
        <v>3.44755</v>
      </c>
      <c r="HJ56" t="n">
        <v>3.45476</v>
      </c>
      <c r="HK56" t="n">
        <v>3.46047</v>
      </c>
      <c r="HL56" t="n">
        <v>3.4665</v>
      </c>
      <c r="HM56" t="n">
        <v>3.4726</v>
      </c>
      <c r="HN56" t="n">
        <v>3.48489</v>
      </c>
      <c r="HO56" t="n">
        <v>3.49137</v>
      </c>
      <c r="HP56" t="n">
        <v>3.49839</v>
      </c>
      <c r="HQ56" t="n">
        <v>3.50576</v>
      </c>
      <c r="HR56" t="n">
        <v>3.51443</v>
      </c>
      <c r="HS56" t="n">
        <v>3.5175</v>
      </c>
      <c r="HT56" t="n">
        <v>3.52262</v>
      </c>
      <c r="HU56" t="n">
        <v>3.52585</v>
      </c>
      <c r="HV56" t="n">
        <v>3.52929</v>
      </c>
      <c r="HW56" t="n">
        <v>3.5348</v>
      </c>
      <c r="HX56" t="n">
        <v>3.5437</v>
      </c>
      <c r="HY56" t="n">
        <v>3.54817</v>
      </c>
      <c r="HZ56" t="n">
        <v>3.55069</v>
      </c>
      <c r="IA56" t="n">
        <v>3.56117</v>
      </c>
      <c r="IB56" t="n">
        <v>3.56886</v>
      </c>
      <c r="IC56" t="n">
        <v>3.57612</v>
      </c>
      <c r="ID56" t="n">
        <v>3.58678</v>
      </c>
      <c r="IE56" t="n">
        <v>3.59249</v>
      </c>
      <c r="IF56" t="n">
        <v>3.5968</v>
      </c>
      <c r="IG56" t="n">
        <v>3.60603</v>
      </c>
      <c r="IH56" t="n">
        <v>3.61412</v>
      </c>
      <c r="II56" t="n">
        <v>3.61991</v>
      </c>
      <c r="IJ56" t="n">
        <v>3.62688</v>
      </c>
      <c r="IK56" t="n">
        <v>3.63428</v>
      </c>
      <c r="IL56" t="n">
        <v>3.64036</v>
      </c>
      <c r="IM56" t="n">
        <v>3.6493</v>
      </c>
      <c r="IN56" t="n">
        <v>3.65787</v>
      </c>
      <c r="IO56" t="n">
        <v>3.66471</v>
      </c>
      <c r="IP56" t="n">
        <v>3.66809</v>
      </c>
      <c r="IQ56" t="n">
        <v>3.66933</v>
      </c>
      <c r="IR56" t="n">
        <v>3.67298</v>
      </c>
      <c r="IS56" t="n">
        <v>3.68091</v>
      </c>
      <c r="IT56" t="n">
        <v>3.68673</v>
      </c>
      <c r="IU56" t="n">
        <v>3.69064</v>
      </c>
      <c r="IV56" t="n">
        <v>3.69582</v>
      </c>
      <c r="IW56" t="n">
        <v>3.69957</v>
      </c>
      <c r="IX56" t="n">
        <v>3.70281</v>
      </c>
      <c r="IY56" t="n">
        <v>3.70946</v>
      </c>
      <c r="IZ56" t="n">
        <v>3.71363</v>
      </c>
      <c r="JA56" t="n">
        <v>3.72293</v>
      </c>
      <c r="JB56" t="n">
        <v>3.72723</v>
      </c>
      <c r="JC56" t="n">
        <v>3.72862</v>
      </c>
      <c r="JD56" t="n">
        <v>3.73317</v>
      </c>
      <c r="JE56" t="n">
        <v>3.74448</v>
      </c>
      <c r="JF56" t="n">
        <v>3.75392</v>
      </c>
      <c r="JG56" t="n">
        <v>3.76061</v>
      </c>
      <c r="JH56" t="n">
        <v>3.77065</v>
      </c>
      <c r="JI56" t="n">
        <v>3.77846</v>
      </c>
      <c r="JJ56" t="n">
        <v>3.78275</v>
      </c>
      <c r="JK56" t="n">
        <v>3.78704</v>
      </c>
      <c r="JL56" t="n">
        <v>3.79348</v>
      </c>
      <c r="JM56" t="n">
        <v>3.80522</v>
      </c>
      <c r="JN56" t="n">
        <v>3.81125</v>
      </c>
      <c r="JO56" t="n">
        <v>3.81751</v>
      </c>
      <c r="JP56" t="n">
        <v>3.82278</v>
      </c>
      <c r="JQ56" t="n">
        <v>3.8308</v>
      </c>
      <c r="JR56" t="n">
        <v>3.8389</v>
      </c>
      <c r="JS56" t="n">
        <v>3.84284</v>
      </c>
      <c r="JT56" t="n">
        <v>3.84445</v>
      </c>
      <c r="JU56" t="n">
        <v>3.8496</v>
      </c>
      <c r="JV56" t="n">
        <v>3.85357</v>
      </c>
      <c r="JW56" t="n">
        <v>3.85461</v>
      </c>
      <c r="JX56" t="n">
        <v>3.85886</v>
      </c>
      <c r="JY56" t="n">
        <v>3.86504</v>
      </c>
      <c r="JZ56" t="n">
        <v>3.87035</v>
      </c>
      <c r="KA56" t="n">
        <v>3.87457</v>
      </c>
      <c r="KB56" t="n">
        <v>3.88259</v>
      </c>
      <c r="KC56" t="n">
        <v>3.88817</v>
      </c>
      <c r="KD56" t="n">
        <v>3.89627</v>
      </c>
      <c r="KE56" t="n">
        <v>3.90394</v>
      </c>
      <c r="KF56" t="n">
        <v>3.90739</v>
      </c>
      <c r="KG56" t="n">
        <v>3.91334</v>
      </c>
      <c r="KH56" t="n">
        <v>3.92127</v>
      </c>
      <c r="KI56" t="n">
        <v>3.92865</v>
      </c>
      <c r="KJ56" t="n">
        <v>3.93223</v>
      </c>
      <c r="KK56" t="n">
        <v>3.93972</v>
      </c>
      <c r="KL56" t="n">
        <v>3.94557</v>
      </c>
      <c r="KM56" t="n">
        <v>3.94968</v>
      </c>
      <c r="KN56" t="n">
        <v>3.95483</v>
      </c>
      <c r="KO56" t="n">
        <v>3.96055</v>
      </c>
      <c r="KP56" t="n">
        <v>3.97365</v>
      </c>
      <c r="KQ56" t="n">
        <v>3.98151</v>
      </c>
      <c r="KR56" t="n">
        <v>3.98721</v>
      </c>
      <c r="KS56" t="n">
        <v>3.99305</v>
      </c>
      <c r="KT56" t="n">
        <v>3.99608</v>
      </c>
      <c r="KU56" t="n">
        <v>4.00152</v>
      </c>
      <c r="KV56" t="n">
        <v>4.00651</v>
      </c>
      <c r="KW56" t="n">
        <v>4.01023</v>
      </c>
      <c r="KX56" t="n">
        <v>4.01108</v>
      </c>
      <c r="KY56" t="n">
        <v>4.01438</v>
      </c>
      <c r="KZ56" t="n">
        <v>4.01822</v>
      </c>
      <c r="LA56" t="n">
        <v>4.02567</v>
      </c>
      <c r="LB56" t="n">
        <v>4.03235</v>
      </c>
      <c r="LC56" t="n">
        <v>4.04051</v>
      </c>
      <c r="LD56" t="n">
        <v>4.04479</v>
      </c>
      <c r="LE56" t="n">
        <v>4.05427</v>
      </c>
      <c r="LF56" t="n">
        <v>4.05867</v>
      </c>
      <c r="LG56" t="n">
        <v>4.06758</v>
      </c>
      <c r="LH56" t="n">
        <v>4.07918</v>
      </c>
      <c r="LI56" t="n">
        <v>4.09121</v>
      </c>
      <c r="LJ56" t="n">
        <v>4.09919</v>
      </c>
      <c r="LK56" t="n">
        <v>4.10579</v>
      </c>
      <c r="LL56" t="n">
        <v>4.11369</v>
      </c>
      <c r="LM56" t="n">
        <v>4.12245</v>
      </c>
      <c r="LN56" t="n">
        <v>4.14181</v>
      </c>
      <c r="LO56" t="n">
        <v>4.15227</v>
      </c>
      <c r="LP56" t="n">
        <v>4.15483</v>
      </c>
      <c r="LQ56" t="n">
        <v>4.15672</v>
      </c>
      <c r="LR56" t="n">
        <v>4.16561</v>
      </c>
      <c r="LS56" t="n">
        <v>4.17667</v>
      </c>
      <c r="LT56" t="n">
        <v>4.18242</v>
      </c>
      <c r="LU56" t="n">
        <v>4.18756</v>
      </c>
      <c r="LV56" t="n">
        <v>4.1988</v>
      </c>
      <c r="LW56" t="n">
        <v>4.21214</v>
      </c>
      <c r="LX56" t="n">
        <v>4.21378</v>
      </c>
      <c r="LY56" t="n">
        <v>4.2173</v>
      </c>
      <c r="LZ56" t="n">
        <v>4.22026</v>
      </c>
      <c r="MA56" t="n">
        <v>4.22227</v>
      </c>
      <c r="MB56" t="n">
        <v>4.22524</v>
      </c>
      <c r="MC56" t="n">
        <v>4.22824</v>
      </c>
      <c r="MD56" t="n">
        <v>4.23002</v>
      </c>
      <c r="ME56" t="n">
        <v>4.23471</v>
      </c>
      <c r="MF56" t="n">
        <v>4.24319</v>
      </c>
      <c r="MG56" t="n">
        <v>4.25052</v>
      </c>
      <c r="MH56" t="n">
        <v>4.25823</v>
      </c>
      <c r="MI56" t="n">
        <v>4.26281</v>
      </c>
      <c r="MJ56" t="n">
        <v>4.268</v>
      </c>
      <c r="MK56" t="n">
        <v>4.27083</v>
      </c>
      <c r="ML56" t="n">
        <v>4.27683</v>
      </c>
      <c r="MM56" t="n">
        <v>4.28536</v>
      </c>
      <c r="MN56" t="n">
        <v>4.29211</v>
      </c>
      <c r="MO56" t="n">
        <v>4.29657</v>
      </c>
      <c r="MP56" t="n">
        <v>4.30008</v>
      </c>
      <c r="MQ56" t="n">
        <v>4.30237</v>
      </c>
      <c r="MR56" t="n">
        <v>4.30371</v>
      </c>
      <c r="MS56" t="n">
        <v>4.31149</v>
      </c>
      <c r="MT56" t="n">
        <v>4.32184</v>
      </c>
      <c r="MU56" t="n">
        <v>4.33092</v>
      </c>
      <c r="MV56" t="n">
        <v>4.33682</v>
      </c>
      <c r="MW56" t="n">
        <v>4.3406</v>
      </c>
      <c r="MX56" t="n">
        <v>4.3466</v>
      </c>
      <c r="MY56" t="n">
        <v>4.35699</v>
      </c>
      <c r="MZ56" t="n">
        <v>4.36416</v>
      </c>
      <c r="NA56" t="n">
        <v>4.36729</v>
      </c>
      <c r="NB56" t="n">
        <v>4.37636</v>
      </c>
      <c r="NC56" t="n">
        <v>4.38759</v>
      </c>
      <c r="ND56" t="n">
        <v>4.3965</v>
      </c>
      <c r="NE56" t="n">
        <v>4.40409</v>
      </c>
      <c r="NF56" t="n">
        <v>4.41673</v>
      </c>
      <c r="NG56" t="n">
        <v>4.42779</v>
      </c>
      <c r="NH56" t="n">
        <v>4.43474</v>
      </c>
      <c r="NI56" t="n">
        <v>4.43921</v>
      </c>
      <c r="NJ56" t="n">
        <v>4.44573</v>
      </c>
      <c r="NK56" t="n">
        <v>4.45729</v>
      </c>
      <c r="NL56" t="n">
        <v>4.46489</v>
      </c>
      <c r="NM56" t="n">
        <v>4.47032</v>
      </c>
      <c r="NN56" t="n">
        <v>4.47233</v>
      </c>
      <c r="NO56" t="n">
        <v>4.47835</v>
      </c>
      <c r="NP56" t="n">
        <v>4.49089</v>
      </c>
      <c r="NQ56" t="n">
        <v>4.49884</v>
      </c>
      <c r="NR56" t="n">
        <v>4.50511</v>
      </c>
      <c r="NS56" t="n">
        <v>4.51174</v>
      </c>
      <c r="NT56" t="n">
        <v>4.51413</v>
      </c>
      <c r="NU56" t="n">
        <v>4.5178</v>
      </c>
      <c r="NV56" t="n">
        <v>4.52236</v>
      </c>
      <c r="NW56" t="n">
        <v>4.52488</v>
      </c>
      <c r="NX56" t="n">
        <v>4.53212</v>
      </c>
      <c r="NY56" t="n">
        <v>4.53897</v>
      </c>
      <c r="NZ56" t="n">
        <v>4.54532</v>
      </c>
      <c r="OA56" t="n">
        <v>4.55111</v>
      </c>
      <c r="OB56" t="n">
        <v>4.55379</v>
      </c>
      <c r="OC56" t="n">
        <v>4.56582</v>
      </c>
      <c r="OD56" t="n">
        <v>4.57646</v>
      </c>
      <c r="OE56" t="n">
        <v>4.58295</v>
      </c>
      <c r="OF56" t="n">
        <v>4.59127</v>
      </c>
      <c r="OG56" t="n">
        <v>4.59879</v>
      </c>
      <c r="OH56" t="n">
        <v>4.61117</v>
      </c>
      <c r="OI56" t="n">
        <v>4.61832</v>
      </c>
      <c r="OJ56" t="n">
        <v>4.62552</v>
      </c>
      <c r="OK56" t="n">
        <v>4.63125</v>
      </c>
      <c r="OL56" t="n">
        <v>4.63828</v>
      </c>
      <c r="OM56" t="n">
        <v>4.64081</v>
      </c>
      <c r="ON56" t="n">
        <v>4.64698</v>
      </c>
      <c r="OO56" t="n">
        <v>4.65328</v>
      </c>
      <c r="OP56" t="n">
        <v>4.65547</v>
      </c>
      <c r="OQ56" t="n">
        <v>4.66624</v>
      </c>
      <c r="OR56" t="n">
        <v>4.68399</v>
      </c>
      <c r="OS56" t="n">
        <v>4.69087</v>
      </c>
      <c r="OT56" t="n">
        <v>4.6965</v>
      </c>
      <c r="OU56" t="n">
        <v>4.70517</v>
      </c>
      <c r="OV56" t="n">
        <v>4.7155</v>
      </c>
      <c r="OW56" t="n">
        <v>4.72076</v>
      </c>
      <c r="OX56" t="n">
        <v>4.72763</v>
      </c>
      <c r="OY56" t="n">
        <v>4.73394</v>
      </c>
      <c r="OZ56" t="n">
        <v>4.74569</v>
      </c>
      <c r="PA56" t="n">
        <v>4.75494</v>
      </c>
      <c r="PB56" t="n">
        <v>4.75984</v>
      </c>
      <c r="PC56" t="n">
        <v>4.76596</v>
      </c>
      <c r="PD56" t="n">
        <v>4.77336</v>
      </c>
      <c r="PE56" t="n">
        <v>4.77933</v>
      </c>
      <c r="PF56" t="n">
        <v>4.78654</v>
      </c>
      <c r="PG56" t="n">
        <v>4.79406</v>
      </c>
      <c r="PH56" t="n">
        <v>4.80466</v>
      </c>
      <c r="PI56" t="n">
        <v>4.81309</v>
      </c>
      <c r="PJ56" t="n">
        <v>4.81621</v>
      </c>
      <c r="PK56" t="n">
        <v>4.82402</v>
      </c>
      <c r="PL56" t="n">
        <v>4.83667</v>
      </c>
      <c r="PM56" t="n">
        <v>4.84632</v>
      </c>
      <c r="PN56" t="n">
        <v>4.85359</v>
      </c>
      <c r="PO56" t="n">
        <v>4.86634</v>
      </c>
      <c r="PP56" t="n">
        <v>4.87432</v>
      </c>
      <c r="PQ56" t="n">
        <v>4.88386</v>
      </c>
      <c r="PR56" t="n">
        <v>4.89598</v>
      </c>
      <c r="PS56" t="n">
        <v>4.90497</v>
      </c>
      <c r="PT56" t="n">
        <v>4.9063</v>
      </c>
      <c r="PU56" t="n">
        <v>4.91103</v>
      </c>
      <c r="PV56" t="n">
        <v>4.91916</v>
      </c>
      <c r="PW56" t="n">
        <v>4.92626</v>
      </c>
      <c r="PX56" t="n">
        <v>4.93133</v>
      </c>
      <c r="PY56" t="n">
        <v>4.9356</v>
      </c>
      <c r="PZ56" t="n">
        <v>4.9396</v>
      </c>
      <c r="QA56" t="n">
        <v>4.94646</v>
      </c>
      <c r="QB56" t="n">
        <v>4.95642</v>
      </c>
      <c r="QC56" t="n">
        <v>4.96757</v>
      </c>
      <c r="QD56" t="n">
        <v>4.97918</v>
      </c>
      <c r="QE56" t="n">
        <v>4.99156</v>
      </c>
      <c r="QF56" t="n">
        <v>4.99924</v>
      </c>
      <c r="QG56" t="n">
        <v>5.01102</v>
      </c>
      <c r="QH56" t="n">
        <v>5.01535</v>
      </c>
      <c r="QI56" t="n">
        <v>5.01781</v>
      </c>
      <c r="QJ56" t="n">
        <v>5.0208</v>
      </c>
      <c r="QK56" t="n">
        <v>5.0246</v>
      </c>
      <c r="QL56" t="n">
        <v>5.03478</v>
      </c>
      <c r="QM56" t="n">
        <v>5.04148</v>
      </c>
      <c r="QN56" t="n">
        <v>5.04614</v>
      </c>
      <c r="QO56" t="n">
        <v>5.053</v>
      </c>
      <c r="QP56" t="n">
        <v>5.05506</v>
      </c>
      <c r="QQ56" t="n">
        <v>5.06422</v>
      </c>
      <c r="QR56" t="n">
        <v>5.07253</v>
      </c>
      <c r="QS56" t="n">
        <v>5.07588</v>
      </c>
      <c r="QT56" t="n">
        <v>5.07955</v>
      </c>
      <c r="QU56" t="n">
        <v>5.08735</v>
      </c>
      <c r="QV56" t="n">
        <v>5.09691</v>
      </c>
      <c r="QW56" t="n">
        <v>5.10753</v>
      </c>
      <c r="QX56" t="n">
        <v>5.10869</v>
      </c>
      <c r="QY56" t="n">
        <v>5.10979</v>
      </c>
      <c r="QZ56" t="n">
        <v>5.11387</v>
      </c>
      <c r="RA56" t="n">
        <v>5.11747</v>
      </c>
      <c r="RB56" t="n">
        <v>5.12242</v>
      </c>
      <c r="RC56" t="n">
        <v>5.13472</v>
      </c>
      <c r="RD56" t="n">
        <v>5.1445</v>
      </c>
      <c r="RE56" t="n">
        <v>5.14909</v>
      </c>
      <c r="RF56" t="n">
        <v>5.15581</v>
      </c>
      <c r="RG56" t="n">
        <v>5.15892</v>
      </c>
      <c r="RH56" t="n">
        <v>5.16512</v>
      </c>
      <c r="RI56" t="n">
        <v>5.17555</v>
      </c>
      <c r="RJ56" t="n">
        <v>5.18504</v>
      </c>
      <c r="RK56" t="n">
        <v>5.18994</v>
      </c>
      <c r="RL56" t="n">
        <v>5.19643</v>
      </c>
      <c r="RM56" t="n">
        <v>5.20511</v>
      </c>
      <c r="RN56" t="n">
        <v>5.21389</v>
      </c>
      <c r="RO56" t="n">
        <v>5.22013</v>
      </c>
      <c r="RP56" t="n">
        <v>5.22862</v>
      </c>
      <c r="RQ56" t="n">
        <v>5.23413</v>
      </c>
      <c r="RR56" t="n">
        <v>5.23856</v>
      </c>
      <c r="RS56" t="n">
        <v>5.24556</v>
      </c>
      <c r="RT56" t="n">
        <v>5.24819</v>
      </c>
      <c r="RU56" t="n">
        <v>5.25391</v>
      </c>
      <c r="RV56" t="n">
        <v>5.26237</v>
      </c>
      <c r="RW56" t="n">
        <v>5.26973</v>
      </c>
      <c r="RX56" t="n">
        <v>5.28084</v>
      </c>
      <c r="RY56" t="n">
        <v>5.28414</v>
      </c>
      <c r="RZ56" t="n">
        <v>5.28764</v>
      </c>
      <c r="SA56" t="n">
        <v>5.29036</v>
      </c>
      <c r="SB56" t="n">
        <v>5.29592</v>
      </c>
      <c r="SC56" t="n">
        <v>5.30342</v>
      </c>
      <c r="SD56" t="n">
        <v>5.31372</v>
      </c>
      <c r="SE56" t="n">
        <v>5.32232</v>
      </c>
      <c r="SF56" t="n">
        <v>5.33235</v>
      </c>
      <c r="SG56" t="n">
        <v>5.34563</v>
      </c>
      <c r="SH56" t="n">
        <v>5.35013</v>
      </c>
      <c r="SI56" t="n">
        <v>5.35464</v>
      </c>
      <c r="SJ56" t="n">
        <v>5.35977</v>
      </c>
      <c r="SK56" t="n">
        <v>5.36561</v>
      </c>
      <c r="SL56" t="n">
        <v>5.36878</v>
      </c>
      <c r="SM56" t="n">
        <v>5.37751</v>
      </c>
      <c r="SN56" t="n">
        <v>5.38517</v>
      </c>
      <c r="SO56" t="n">
        <v>5.39144</v>
      </c>
      <c r="SP56" t="n">
        <v>5.4018</v>
      </c>
      <c r="SQ56" t="n">
        <v>5.40885</v>
      </c>
      <c r="SR56" t="n">
        <v>5.42011</v>
      </c>
      <c r="SS56" t="n">
        <v>5.42707</v>
      </c>
      <c r="ST56" t="n">
        <v>5.42802</v>
      </c>
      <c r="SU56" t="n">
        <v>5.43253</v>
      </c>
      <c r="SV56" t="n">
        <v>5.43897</v>
      </c>
      <c r="SW56" t="n">
        <v>5.44462</v>
      </c>
      <c r="SX56" t="n">
        <v>5.45032</v>
      </c>
      <c r="SY56" t="n">
        <v>5.45945</v>
      </c>
      <c r="SZ56" t="n">
        <v>5.46604</v>
      </c>
      <c r="TA56" t="n">
        <v>5.47841</v>
      </c>
      <c r="TB56" t="n">
        <v>5.49215</v>
      </c>
      <c r="TC56" t="n">
        <v>5.49762</v>
      </c>
      <c r="TD56" t="n">
        <v>5.50367</v>
      </c>
      <c r="TE56" t="n">
        <v>5.51932</v>
      </c>
      <c r="TF56" t="n">
        <v>5.52847</v>
      </c>
      <c r="TG56" t="n">
        <v>5.5444</v>
      </c>
      <c r="TH56" t="n">
        <v>5.55329</v>
      </c>
      <c r="TI56" t="n">
        <v>5.55456</v>
      </c>
      <c r="TJ56" t="n">
        <v>5.5584</v>
      </c>
      <c r="TK56" t="n">
        <v>5.56801</v>
      </c>
      <c r="TL56" t="n">
        <v>5.57564</v>
      </c>
      <c r="TM56" t="n">
        <v>5.58296</v>
      </c>
      <c r="TN56" t="n">
        <v>5.59134</v>
      </c>
      <c r="TO56" t="n">
        <v>5.60782</v>
      </c>
      <c r="TP56" t="n">
        <v>5.61475</v>
      </c>
      <c r="TQ56" t="n">
        <v>5.62241</v>
      </c>
      <c r="TR56" t="n">
        <v>5.63068</v>
      </c>
      <c r="TS56" t="n">
        <v>5.64137</v>
      </c>
      <c r="TT56" t="n">
        <v>5.65586</v>
      </c>
      <c r="TU56" t="n">
        <v>5.67042</v>
      </c>
      <c r="TV56" t="n">
        <v>5.68213</v>
      </c>
      <c r="TW56" t="n">
        <v>5.69072</v>
      </c>
      <c r="TX56" t="n">
        <v>5.69729</v>
      </c>
      <c r="TY56" t="n">
        <v>5.70654</v>
      </c>
      <c r="TZ56" t="n">
        <v>5.71431</v>
      </c>
      <c r="UA56" t="n">
        <v>5.71968</v>
      </c>
      <c r="UB56" t="n">
        <v>5.72736</v>
      </c>
      <c r="UC56" t="n">
        <v>5.73676</v>
      </c>
      <c r="UD56" t="n">
        <v>5.74496</v>
      </c>
      <c r="UE56" t="n">
        <v>5.75515</v>
      </c>
      <c r="UF56" t="n">
        <v>5.76658</v>
      </c>
      <c r="UG56" t="n">
        <v>5.77746</v>
      </c>
      <c r="UH56" t="n">
        <v>5.79009</v>
      </c>
      <c r="UI56" t="n">
        <v>5.7977</v>
      </c>
      <c r="UJ56" t="n">
        <v>5.81314</v>
      </c>
      <c r="UK56" t="n">
        <v>5.82487</v>
      </c>
      <c r="UL56" t="n">
        <v>5.84482</v>
      </c>
      <c r="UM56" t="n">
        <v>5.8527</v>
      </c>
      <c r="UN56" t="n">
        <v>5.85741</v>
      </c>
      <c r="UO56" t="n">
        <v>5.8639</v>
      </c>
      <c r="UP56" t="n">
        <v>5.88464</v>
      </c>
      <c r="UQ56" t="n">
        <v>5.89936</v>
      </c>
      <c r="UR56" t="n">
        <v>5.91055</v>
      </c>
      <c r="US56" t="n">
        <v>5.91963</v>
      </c>
      <c r="UT56" t="n">
        <v>5.92343</v>
      </c>
      <c r="UU56" t="n">
        <v>5.93194</v>
      </c>
      <c r="UV56" t="n">
        <v>5.94176</v>
      </c>
      <c r="UW56" t="n">
        <v>5.94949</v>
      </c>
      <c r="UX56" t="n">
        <v>5.95715</v>
      </c>
      <c r="UY56" t="n">
        <v>5.96152</v>
      </c>
      <c r="UZ56" t="n">
        <v>5.96212</v>
      </c>
      <c r="VA56" t="n">
        <v>5.96431</v>
      </c>
      <c r="VB56" t="n">
        <v>5.97327</v>
      </c>
      <c r="VC56" t="n">
        <v>5.98587</v>
      </c>
      <c r="VD56" t="n">
        <v>5.99168</v>
      </c>
      <c r="VE56" t="n">
        <v>6.00843</v>
      </c>
      <c r="VF56" t="n">
        <v>6.02103</v>
      </c>
      <c r="VG56" t="n">
        <v>6.0281</v>
      </c>
      <c r="VH56" t="n">
        <v>6.03321</v>
      </c>
      <c r="VI56" t="n">
        <v>6.04235</v>
      </c>
      <c r="VJ56" t="n">
        <v>6.05465</v>
      </c>
      <c r="VK56" t="n">
        <v>6.06612</v>
      </c>
      <c r="VL56" t="n">
        <v>6.07789</v>
      </c>
      <c r="VM56" t="n">
        <v>6.09685</v>
      </c>
      <c r="VN56" t="n">
        <v>6.11335</v>
      </c>
      <c r="VO56" t="n">
        <v>6.12301</v>
      </c>
      <c r="VP56" t="n">
        <v>6.13712</v>
      </c>
      <c r="VQ56" t="n">
        <v>6.14743</v>
      </c>
      <c r="VR56" t="n">
        <v>6.15506</v>
      </c>
      <c r="VS56" t="n">
        <v>6.16636</v>
      </c>
      <c r="VT56" t="n">
        <v>6.17326</v>
      </c>
      <c r="VU56" t="n">
        <v>6.17964</v>
      </c>
      <c r="VV56" t="n">
        <v>6.18477</v>
      </c>
      <c r="VW56" t="n">
        <v>6.18867</v>
      </c>
      <c r="VX56" t="n">
        <v>6.19178</v>
      </c>
      <c r="VY56" t="n">
        <v>6.20253</v>
      </c>
      <c r="VZ56" t="n">
        <v>6.21381</v>
      </c>
      <c r="WA56" t="n">
        <v>6.22119</v>
      </c>
      <c r="WB56" t="n">
        <v>6.22377</v>
      </c>
      <c r="WC56" t="n">
        <v>6.22838</v>
      </c>
      <c r="WD56" t="n">
        <v>6.23382</v>
      </c>
      <c r="WE56" t="n">
        <v>6.24643</v>
      </c>
      <c r="WF56" t="n">
        <v>6.25804</v>
      </c>
      <c r="WG56" t="n">
        <v>6.26838</v>
      </c>
      <c r="WH56" t="n">
        <v>6.28157</v>
      </c>
      <c r="WI56" t="n">
        <v>6.28502</v>
      </c>
      <c r="WJ56" t="n">
        <v>6.29451</v>
      </c>
      <c r="WK56" t="n">
        <v>6.30009</v>
      </c>
      <c r="WL56" t="n">
        <v>6.30506</v>
      </c>
      <c r="WM56" t="n">
        <v>6.31181</v>
      </c>
      <c r="WN56" t="n">
        <v>6.32195</v>
      </c>
      <c r="WO56" t="n">
        <v>6.33418</v>
      </c>
      <c r="WP56" t="n">
        <v>6.33702</v>
      </c>
      <c r="WQ56" t="n">
        <v>6.34365</v>
      </c>
      <c r="WR56" t="n">
        <v>6.35311</v>
      </c>
      <c r="WS56" t="n">
        <v>6.36631</v>
      </c>
      <c r="WT56" t="n">
        <v>6.37179</v>
      </c>
      <c r="WU56" t="n">
        <v>6.38092</v>
      </c>
      <c r="WV56" t="n">
        <v>6.39829</v>
      </c>
      <c r="WW56" t="n">
        <v>6.40711</v>
      </c>
      <c r="WX56" t="n">
        <v>6.42313</v>
      </c>
      <c r="WY56" t="n">
        <v>6.43344</v>
      </c>
      <c r="WZ56" t="n">
        <v>6.44067</v>
      </c>
      <c r="XA56" t="n">
        <v>6.44457</v>
      </c>
      <c r="XB56" t="n">
        <v>6.45186</v>
      </c>
      <c r="XC56" t="n">
        <v>6.46808</v>
      </c>
      <c r="XD56" t="n">
        <v>6.47833</v>
      </c>
      <c r="XE56" t="n">
        <v>6.48683</v>
      </c>
      <c r="XF56" t="n">
        <v>6.49449</v>
      </c>
      <c r="XG56" t="n">
        <v>6.49747</v>
      </c>
      <c r="XH56" t="n">
        <v>6.50658</v>
      </c>
      <c r="XI56" t="n">
        <v>6.52589</v>
      </c>
      <c r="XJ56" t="n">
        <v>6.54116</v>
      </c>
      <c r="XK56" t="n">
        <v>6.55361</v>
      </c>
      <c r="XL56" t="n">
        <v>6.5652</v>
      </c>
      <c r="XM56" t="n">
        <v>6.58127</v>
      </c>
      <c r="XN56" t="n">
        <v>6.59845</v>
      </c>
      <c r="XO56" t="n">
        <v>6.61266</v>
      </c>
      <c r="XP56" t="n">
        <v>6.61977</v>
      </c>
      <c r="XQ56" t="n">
        <v>6.63424</v>
      </c>
      <c r="XR56" t="n">
        <v>6.64646</v>
      </c>
      <c r="XS56" t="n">
        <v>6.66159</v>
      </c>
      <c r="XT56" t="n">
        <v>6.68302</v>
      </c>
      <c r="XU56" t="n">
        <v>6.69433</v>
      </c>
      <c r="XV56" t="n">
        <v>6.69914</v>
      </c>
      <c r="XW56" t="n">
        <v>6.70938</v>
      </c>
      <c r="XX56" t="n">
        <v>6.72483</v>
      </c>
      <c r="XY56" t="n">
        <v>6.73815</v>
      </c>
      <c r="XZ56" t="n">
        <v>6.74576</v>
      </c>
      <c r="YA56" t="n">
        <v>6.7564</v>
      </c>
      <c r="YB56" t="n">
        <v>6.76859</v>
      </c>
      <c r="YC56" t="n">
        <v>6.78048</v>
      </c>
      <c r="YD56" t="n">
        <v>6.78779</v>
      </c>
      <c r="YE56" t="n">
        <v>6.79387</v>
      </c>
      <c r="YF56" t="n">
        <v>6.80155</v>
      </c>
      <c r="YG56" t="n">
        <v>6.81364</v>
      </c>
      <c r="YH56" t="n">
        <v>6.82981</v>
      </c>
      <c r="YI56" t="n">
        <v>6.8481</v>
      </c>
      <c r="YJ56" t="n">
        <v>6.85789</v>
      </c>
      <c r="YK56" t="n">
        <v>6.86781</v>
      </c>
      <c r="YL56" t="n">
        <v>6.8714</v>
      </c>
      <c r="YM56" t="n">
        <v>6.88221</v>
      </c>
      <c r="YN56" t="n">
        <v>6.89521</v>
      </c>
      <c r="YO56" t="n">
        <v>6.90401</v>
      </c>
      <c r="YP56" t="n">
        <v>6.92249</v>
      </c>
      <c r="YQ56" t="n">
        <v>6.93202</v>
      </c>
      <c r="YR56" t="n">
        <v>6.94052</v>
      </c>
      <c r="YS56" t="n">
        <v>6.94812</v>
      </c>
      <c r="YT56" t="n">
        <v>6.96075</v>
      </c>
      <c r="YU56" t="n">
        <v>6.98095</v>
      </c>
      <c r="YV56" t="n">
        <v>6.99757</v>
      </c>
      <c r="YW56" t="n">
        <v>7.0054</v>
      </c>
      <c r="YX56" t="n">
        <v>7.01625</v>
      </c>
      <c r="YY56" t="n">
        <v>7.03227</v>
      </c>
      <c r="YZ56" t="n">
        <v>7.04072</v>
      </c>
      <c r="ZA56" t="n">
        <v>7.04995</v>
      </c>
      <c r="ZB56" t="n">
        <v>7.0761</v>
      </c>
      <c r="ZC56" t="n">
        <v>7.09061</v>
      </c>
      <c r="ZD56" t="n">
        <v>7.1002</v>
      </c>
      <c r="ZE56" t="n">
        <v>7.12401</v>
      </c>
      <c r="ZF56" t="n">
        <v>7.1494</v>
      </c>
      <c r="ZG56" t="n">
        <v>7.16188</v>
      </c>
      <c r="ZH56" t="n">
        <v>7.16889</v>
      </c>
      <c r="ZI56" t="n">
        <v>7.17196</v>
      </c>
      <c r="ZJ56" t="n">
        <v>7.18224</v>
      </c>
      <c r="ZK56" t="n">
        <v>7.19375</v>
      </c>
      <c r="ZL56" t="n">
        <v>7.21955</v>
      </c>
      <c r="ZM56" t="n">
        <v>7.24516</v>
      </c>
      <c r="ZN56" t="n">
        <v>7.2575</v>
      </c>
      <c r="ZO56" t="n">
        <v>7.26928</v>
      </c>
      <c r="ZP56" t="n">
        <v>7.28288</v>
      </c>
      <c r="ZQ56" t="n">
        <v>7.2885</v>
      </c>
      <c r="ZR56" t="n">
        <v>7.2978</v>
      </c>
      <c r="ZS56" t="n">
        <v>7.31566</v>
      </c>
      <c r="ZT56" t="n">
        <v>7.33075</v>
      </c>
      <c r="ZU56" t="n">
        <v>7.35301</v>
      </c>
      <c r="ZV56" t="n">
        <v>7.36694</v>
      </c>
      <c r="ZW56" t="n">
        <v>7.37417</v>
      </c>
      <c r="ZX56" t="n">
        <v>7.38614</v>
      </c>
      <c r="ZY56" t="n">
        <v>7.40205</v>
      </c>
      <c r="ZZ56" t="n">
        <v>7.40788</v>
      </c>
      <c r="AAA56" t="n">
        <v>7.42102</v>
      </c>
      <c r="AAB56" t="n">
        <v>7.42946</v>
      </c>
      <c r="AAC56" t="n">
        <v>7.44624</v>
      </c>
      <c r="AAD56" t="n">
        <v>7.4573</v>
      </c>
      <c r="AAE56" t="n">
        <v>7.46603</v>
      </c>
      <c r="AAF56" t="n">
        <v>7.47316</v>
      </c>
      <c r="AAG56" t="n">
        <v>7.48422</v>
      </c>
      <c r="AAH56" t="n">
        <v>7.50805</v>
      </c>
      <c r="AAI56" t="n">
        <v>7.53245</v>
      </c>
      <c r="AAJ56" t="n">
        <v>7.55332</v>
      </c>
      <c r="AAK56" t="n">
        <v>7.58096</v>
      </c>
      <c r="AAL56" t="n">
        <v>7.59426</v>
      </c>
      <c r="AAM56" t="n">
        <v>7.60881</v>
      </c>
      <c r="AAN56" t="n">
        <v>7.62205</v>
      </c>
      <c r="AAO56" t="n">
        <v>7.6345</v>
      </c>
      <c r="AAP56" t="n">
        <v>7.64531</v>
      </c>
      <c r="AAQ56" t="n">
        <v>7.65974</v>
      </c>
      <c r="AAR56" t="n">
        <v>7.67214</v>
      </c>
      <c r="AAS56" t="n">
        <v>7.69476</v>
      </c>
      <c r="AAT56" t="n">
        <v>7.71026</v>
      </c>
      <c r="AAU56" t="n">
        <v>7.72017</v>
      </c>
      <c r="AAV56" t="n">
        <v>7.72822</v>
      </c>
      <c r="AAW56" t="n">
        <v>7.73022</v>
      </c>
      <c r="AAX56" t="n">
        <v>7.74591</v>
      </c>
      <c r="AAY56" t="n">
        <v>7.76393</v>
      </c>
      <c r="AAZ56" t="n">
        <v>7.7823</v>
      </c>
      <c r="ABA56" t="n">
        <v>7.79496</v>
      </c>
      <c r="ABB56" t="n">
        <v>7.8028</v>
      </c>
      <c r="ABC56" t="n">
        <v>7.81625</v>
      </c>
      <c r="ABD56" t="n">
        <v>7.8277</v>
      </c>
      <c r="ABE56" t="n">
        <v>7.84225</v>
      </c>
      <c r="ABF56" t="n">
        <v>7.84663</v>
      </c>
      <c r="ABG56" t="n">
        <v>7.8614</v>
      </c>
      <c r="ABH56" t="n">
        <v>7.87295</v>
      </c>
      <c r="ABI56" t="n">
        <v>7.88065</v>
      </c>
      <c r="ABJ56" t="n">
        <v>7.89941</v>
      </c>
      <c r="ABK56" t="n">
        <v>7.91419</v>
      </c>
      <c r="ABL56" t="n">
        <v>7.91858</v>
      </c>
      <c r="ABM56" t="n">
        <v>7.93181</v>
      </c>
      <c r="ABN56" t="n">
        <v>7.94452</v>
      </c>
      <c r="ABO56" t="n">
        <v>7.97466</v>
      </c>
      <c r="ABP56" t="n">
        <v>7.99099</v>
      </c>
      <c r="ABQ56" t="n">
        <v>8.00095</v>
      </c>
      <c r="ABR56" t="n">
        <v>8.02355</v>
      </c>
      <c r="ABS56" t="n">
        <v>8.04012</v>
      </c>
      <c r="ABT56" t="n">
        <v>8.05345</v>
      </c>
      <c r="ABU56" t="n">
        <v>8.056760000000001</v>
      </c>
      <c r="ABV56" t="n">
        <v>8.060689999999999</v>
      </c>
      <c r="ABW56" t="n">
        <v>8.071630000000001</v>
      </c>
      <c r="ABX56" t="n">
        <v>8.08724</v>
      </c>
      <c r="ABY56" t="n">
        <v>8.110620000000001</v>
      </c>
      <c r="ABZ56" t="n">
        <v>8.1265</v>
      </c>
      <c r="ACA56" t="n">
        <v>8.138019999999999</v>
      </c>
      <c r="ACB56" t="n">
        <v>8.15333</v>
      </c>
      <c r="ACC56" t="n">
        <v>8.16011</v>
      </c>
      <c r="ACD56" t="n">
        <v>8.16657</v>
      </c>
      <c r="ACE56" t="n">
        <v>8.1792</v>
      </c>
      <c r="ACF56" t="n">
        <v>8.21668</v>
      </c>
      <c r="ACG56" t="n">
        <v>8.22068</v>
      </c>
      <c r="ACH56" t="n">
        <v>8.231299999999999</v>
      </c>
      <c r="ACI56" t="n">
        <v>8.246259999999999</v>
      </c>
      <c r="ACJ56" t="n">
        <v>8.272550000000001</v>
      </c>
      <c r="ACK56" t="n">
        <v>8.295719999999999</v>
      </c>
      <c r="ACL56" t="n">
        <v>8.30457</v>
      </c>
      <c r="ACM56" t="n">
        <v>8.33056</v>
      </c>
      <c r="ACN56" t="n">
        <v>8.348839999999999</v>
      </c>
      <c r="ACO56" t="n">
        <v>8.38119</v>
      </c>
      <c r="ACP56" t="n">
        <v>8.425409999999999</v>
      </c>
      <c r="ACQ56" t="n">
        <v>8.44543</v>
      </c>
      <c r="ACR56" t="n">
        <v>8.460929999999999</v>
      </c>
      <c r="ACS56" t="n">
        <v>8.48244</v>
      </c>
      <c r="ACT56" t="n">
        <v>8.491350000000001</v>
      </c>
      <c r="ACU56" t="n">
        <v>8.50769</v>
      </c>
      <c r="ACV56" t="n">
        <v>8.52591</v>
      </c>
      <c r="ACW56" t="n">
        <v>8.548360000000001</v>
      </c>
      <c r="ACX56" t="n">
        <v>8.575850000000001</v>
      </c>
      <c r="ACY56" t="n">
        <v>8.59003</v>
      </c>
      <c r="ACZ56" t="n">
        <v>8.608499999999999</v>
      </c>
      <c r="ADA56" t="n">
        <v>8.624370000000001</v>
      </c>
      <c r="ADB56" t="n">
        <v>8.653740000000001</v>
      </c>
      <c r="ADC56" t="n">
        <v>8.67131</v>
      </c>
      <c r="ADD56" t="n">
        <v>8.69088</v>
      </c>
      <c r="ADE56" t="n">
        <v>8.710190000000001</v>
      </c>
      <c r="ADF56" t="n">
        <v>8.73531</v>
      </c>
      <c r="ADG56" t="n">
        <v>8.751480000000001</v>
      </c>
      <c r="ADH56" t="n">
        <v>8.77243</v>
      </c>
      <c r="ADI56" t="n">
        <v>8.80401</v>
      </c>
      <c r="ADJ56" t="n">
        <v>8.84553</v>
      </c>
      <c r="ADK56" t="n">
        <v>8.87384</v>
      </c>
      <c r="ADL56" t="n">
        <v>8.883570000000001</v>
      </c>
      <c r="ADM56" t="n">
        <v>8.89411</v>
      </c>
      <c r="ADN56" t="n">
        <v>8.899520000000001</v>
      </c>
      <c r="ADO56" t="n">
        <v>8.91344</v>
      </c>
      <c r="ADP56" t="n">
        <v>8.931520000000001</v>
      </c>
      <c r="ADQ56" t="n">
        <v>8.958320000000001</v>
      </c>
      <c r="ADR56" t="n">
        <v>8.989800000000001</v>
      </c>
      <c r="ADS56" t="n">
        <v>9.015319999999999</v>
      </c>
      <c r="ADT56" t="n">
        <v>9.02915</v>
      </c>
      <c r="ADU56" t="n">
        <v>9.044560000000001</v>
      </c>
      <c r="ADV56" t="n">
        <v>9.055339999999999</v>
      </c>
      <c r="ADW56" t="n">
        <v>9.074590000000001</v>
      </c>
      <c r="ADX56" t="n">
        <v>9.089589999999999</v>
      </c>
      <c r="ADY56" t="n">
        <v>9.101380000000001</v>
      </c>
      <c r="ADZ56" t="n">
        <v>9.1206</v>
      </c>
      <c r="AEA56" t="n">
        <v>9.150869999999999</v>
      </c>
      <c r="AEB56" t="n">
        <v>9.17304</v>
      </c>
      <c r="AEC56" t="n">
        <v>9.182270000000001</v>
      </c>
      <c r="AED56" t="n">
        <v>9.19927</v>
      </c>
      <c r="AEE56" t="n">
        <v>9.215400000000001</v>
      </c>
      <c r="AEF56" t="n">
        <v>9.235620000000001</v>
      </c>
      <c r="AEG56" t="n">
        <v>9.276899999999999</v>
      </c>
      <c r="AEH56" t="n">
        <v>9.294</v>
      </c>
      <c r="AEI56" t="n">
        <v>9.30536</v>
      </c>
      <c r="AEJ56" t="n">
        <v>9.31682</v>
      </c>
      <c r="AEK56" t="n">
        <v>9.331390000000001</v>
      </c>
      <c r="AEL56" t="n">
        <v>9.35022</v>
      </c>
      <c r="AEM56" t="n">
        <v>9.35647</v>
      </c>
      <c r="AEN56" t="n">
        <v>9.38616</v>
      </c>
      <c r="AEO56" t="n">
        <v>9.42023</v>
      </c>
      <c r="AEP56" t="n">
        <v>9.449809999999999</v>
      </c>
      <c r="AEQ56" t="n">
        <v>9.466340000000001</v>
      </c>
      <c r="AER56" t="n">
        <v>9.482799999999999</v>
      </c>
      <c r="AES56" t="n">
        <v>9.500489999999999</v>
      </c>
      <c r="AET56" t="n">
        <v>9.54128</v>
      </c>
      <c r="AEU56" t="n">
        <v>9.57673</v>
      </c>
      <c r="AEV56" t="n">
        <v>9.59352</v>
      </c>
      <c r="AEW56" t="n">
        <v>9.607390000000001</v>
      </c>
      <c r="AEX56" t="n">
        <v>9.61575</v>
      </c>
      <c r="AEY56" t="n">
        <v>9.6228</v>
      </c>
      <c r="AEZ56" t="n">
        <v>9.64359</v>
      </c>
      <c r="AFA56" t="n">
        <v>9.67144</v>
      </c>
      <c r="AFB56" t="n">
        <v>9.70595</v>
      </c>
      <c r="AFC56" t="n">
        <v>9.73338</v>
      </c>
      <c r="AFD56" t="n">
        <v>9.74375</v>
      </c>
      <c r="AFE56" t="n">
        <v>9.77815</v>
      </c>
      <c r="AFF56" t="n">
        <v>9.814299999999999</v>
      </c>
      <c r="AFG56" t="n">
        <v>9.84811</v>
      </c>
      <c r="AFH56" t="n">
        <v>9.88374</v>
      </c>
      <c r="AFI56" t="n">
        <v>9.92671</v>
      </c>
      <c r="AFJ56" t="n">
        <v>9.949439999999999</v>
      </c>
      <c r="AFK56" t="n">
        <v>9.97396</v>
      </c>
      <c r="AFL56" t="n">
        <v>10.00791</v>
      </c>
      <c r="AFM56" t="n">
        <v>10.03467</v>
      </c>
      <c r="AFN56" t="n">
        <v>10.07528</v>
      </c>
      <c r="AFO56" t="n">
        <v>10.09711</v>
      </c>
      <c r="AFP56" t="n">
        <v>10.1591</v>
      </c>
      <c r="AFQ56" t="n">
        <v>10.20791</v>
      </c>
      <c r="AFR56" t="n">
        <v>10.24174</v>
      </c>
      <c r="AFS56" t="n">
        <v>10.26082</v>
      </c>
      <c r="AFT56" t="n">
        <v>10.29107</v>
      </c>
      <c r="AFU56" t="n">
        <v>10.3045</v>
      </c>
      <c r="AFV56" t="n">
        <v>10.34262</v>
      </c>
      <c r="AFW56" t="n">
        <v>10.38475</v>
      </c>
      <c r="AFX56" t="n">
        <v>10.43603</v>
      </c>
      <c r="AFY56" t="n">
        <v>10.46537</v>
      </c>
      <c r="AFZ56" t="n">
        <v>10.49198</v>
      </c>
      <c r="AGA56" t="n">
        <v>10.5122</v>
      </c>
      <c r="AGB56" t="n">
        <v>10.54209</v>
      </c>
      <c r="AGC56" t="n">
        <v>10.57019</v>
      </c>
      <c r="AGD56" t="n">
        <v>10.61029</v>
      </c>
      <c r="AGE56" t="n">
        <v>10.63242</v>
      </c>
      <c r="AGF56" t="n">
        <v>10.6563</v>
      </c>
      <c r="AGG56" t="n">
        <v>10.71169</v>
      </c>
      <c r="AGH56" t="n">
        <v>10.74089</v>
      </c>
      <c r="AGI56" t="n">
        <v>10.77515</v>
      </c>
      <c r="AGJ56" t="n">
        <v>10.80938</v>
      </c>
      <c r="AGK56" t="n">
        <v>10.84601</v>
      </c>
      <c r="AGL56" t="n">
        <v>10.90549</v>
      </c>
      <c r="AGM56" t="n">
        <v>10.95198</v>
      </c>
      <c r="AGN56" t="n">
        <v>11.03017</v>
      </c>
      <c r="AGO56" t="n">
        <v>11.09024</v>
      </c>
      <c r="AGP56" t="n">
        <v>11.14926</v>
      </c>
      <c r="AGQ56" t="n">
        <v>11.18047</v>
      </c>
      <c r="AGR56" t="n">
        <v>11.21584</v>
      </c>
      <c r="AGS56" t="n">
        <v>11.24163</v>
      </c>
      <c r="AGT56" t="n">
        <v>11.30708</v>
      </c>
      <c r="AGU56" t="n">
        <v>11.3479</v>
      </c>
      <c r="AGV56" t="n">
        <v>11.396</v>
      </c>
      <c r="AGW56" t="n">
        <v>11.44512</v>
      </c>
      <c r="AGX56" t="n">
        <v>11.48684</v>
      </c>
      <c r="AGY56" t="n">
        <v>11.51045</v>
      </c>
      <c r="AGZ56" t="n">
        <v>11.53973</v>
      </c>
      <c r="AHA56" t="n">
        <v>11.58569</v>
      </c>
      <c r="AHB56" t="n">
        <v>11.6222</v>
      </c>
      <c r="AHC56" t="n">
        <v>11.67118</v>
      </c>
      <c r="AHD56" t="n">
        <v>11.70679</v>
      </c>
      <c r="AHE56" t="n">
        <v>11.75377</v>
      </c>
      <c r="AHF56" t="n">
        <v>11.79869</v>
      </c>
      <c r="AHG56" t="n">
        <v>11.8633</v>
      </c>
      <c r="AHH56" t="n">
        <v>11.93232</v>
      </c>
      <c r="AHI56" t="n">
        <v>11.96826</v>
      </c>
      <c r="AHJ56" t="n">
        <v>12.01285</v>
      </c>
      <c r="AHK56" t="n">
        <v>12.05235</v>
      </c>
      <c r="AHL56" t="n">
        <v>12.08273</v>
      </c>
      <c r="AHM56" t="n">
        <v>12.12975</v>
      </c>
      <c r="AHN56" t="n">
        <v>12.18491</v>
      </c>
      <c r="AHO56" t="n">
        <v>12.2175</v>
      </c>
      <c r="AHP56" t="n">
        <v>12.27191</v>
      </c>
      <c r="AHQ56" t="n">
        <v>12.31351</v>
      </c>
      <c r="AHR56" t="n">
        <v>12.37001</v>
      </c>
      <c r="AHS56" t="n">
        <v>12.46457</v>
      </c>
      <c r="AHT56" t="n">
        <v>12.49451</v>
      </c>
      <c r="AHU56" t="n">
        <v>12.51581</v>
      </c>
      <c r="AHV56" t="n">
        <v>12.56471</v>
      </c>
      <c r="AHW56" t="n">
        <v>12.62021</v>
      </c>
      <c r="AHX56" t="n">
        <v>12.65596</v>
      </c>
      <c r="AHY56" t="n">
        <v>12.68901</v>
      </c>
      <c r="AHZ56" t="n">
        <v>12.74332</v>
      </c>
      <c r="AIA56" t="n">
        <v>12.79997</v>
      </c>
      <c r="AIB56" t="n">
        <v>12.85467</v>
      </c>
      <c r="AIC56" t="n">
        <v>12.89755</v>
      </c>
      <c r="AID56" t="n">
        <v>12.94835</v>
      </c>
      <c r="AIE56" t="n">
        <v>12.98726</v>
      </c>
      <c r="AIF56" t="n">
        <v>13.02538</v>
      </c>
      <c r="AIG56" t="n">
        <v>13.06973</v>
      </c>
      <c r="AIH56" t="n">
        <v>13.12189</v>
      </c>
      <c r="AII56" t="n">
        <v>13.19851</v>
      </c>
      <c r="AIJ56" t="n">
        <v>13.24161</v>
      </c>
      <c r="AIK56" t="n">
        <v>13.30576</v>
      </c>
      <c r="AIL56" t="n">
        <v>13.44225</v>
      </c>
      <c r="AIM56" t="n">
        <v>13.57031</v>
      </c>
      <c r="AIN56" t="n">
        <v>13.73301</v>
      </c>
      <c r="AIO56" t="n">
        <v>13.80352</v>
      </c>
      <c r="AIP56" t="n">
        <v>13.84407</v>
      </c>
      <c r="AIQ56" t="n">
        <v>13.98081</v>
      </c>
      <c r="AIR56" t="n">
        <v>14.09094</v>
      </c>
      <c r="AIS56" t="n">
        <v>14.21911</v>
      </c>
      <c r="AIT56" t="n">
        <v>14.35935</v>
      </c>
      <c r="AIU56" t="n">
        <v>14.44747</v>
      </c>
      <c r="AIV56" t="n">
        <v>14.54779</v>
      </c>
      <c r="AIW56" t="n">
        <v>14.6339</v>
      </c>
      <c r="AIX56" t="n">
        <v>14.66506</v>
      </c>
      <c r="AIY56" t="n">
        <v>14.73263</v>
      </c>
      <c r="AIZ56" t="n">
        <v>14.82014</v>
      </c>
      <c r="AJA56" t="n">
        <v>14.89585</v>
      </c>
      <c r="AJB56" t="n">
        <v>15.01469</v>
      </c>
      <c r="AJC56" t="n">
        <v>15.09617</v>
      </c>
      <c r="AJD56" t="n">
        <v>15.17504</v>
      </c>
      <c r="AJE56" t="n">
        <v>15.24863</v>
      </c>
      <c r="AJF56" t="n">
        <v>15.27509</v>
      </c>
      <c r="AJG56" t="n">
        <v>15.37457</v>
      </c>
      <c r="AJH56" t="n">
        <v>15.50822</v>
      </c>
      <c r="AJI56" t="n">
        <v>15.61473</v>
      </c>
      <c r="AJJ56" t="n">
        <v>15.71095</v>
      </c>
      <c r="AJK56" t="n">
        <v>15.83318</v>
      </c>
      <c r="AJL56" t="n">
        <v>15.90969</v>
      </c>
      <c r="AJM56" t="n">
        <v>15.99329</v>
      </c>
      <c r="AJN56" t="n">
        <v>16.14354</v>
      </c>
      <c r="AJO56" t="n">
        <v>16.31472</v>
      </c>
      <c r="AJP56" t="n">
        <v>16.47414</v>
      </c>
      <c r="AJQ56" t="n">
        <v>16.5935</v>
      </c>
      <c r="AJR56" t="n">
        <v>16.68563</v>
      </c>
      <c r="AJS56" t="n">
        <v>16.87281</v>
      </c>
      <c r="AJT56" t="n">
        <v>17.06985</v>
      </c>
      <c r="AJU56" t="n">
        <v>17.20075</v>
      </c>
      <c r="AJV56" t="n">
        <v>17.33216</v>
      </c>
      <c r="AJW56" t="n">
        <v>17.55179</v>
      </c>
      <c r="AJX56" t="n">
        <v>17.77108</v>
      </c>
      <c r="AJY56" t="n">
        <v>17.91697</v>
      </c>
      <c r="AJZ56" t="n">
        <v>18.11533</v>
      </c>
      <c r="AKA56" t="n">
        <v>18.33845</v>
      </c>
      <c r="AKB56" t="n">
        <v>18.80388</v>
      </c>
      <c r="AKC56" t="n">
        <v>19.02991</v>
      </c>
      <c r="AKD56" t="n">
        <v>19.17528</v>
      </c>
      <c r="AKE56" t="n">
        <v>19.34622</v>
      </c>
      <c r="AKF56" t="n">
        <v>19.452</v>
      </c>
      <c r="AKG56" t="n">
        <v>19.73474</v>
      </c>
      <c r="AKH56" t="n">
        <v>19.85633</v>
      </c>
      <c r="AKI56" t="n">
        <v>19.91774</v>
      </c>
      <c r="AKJ56" t="n">
        <v>20.17879</v>
      </c>
      <c r="AKK56" t="n">
        <v>20.64291</v>
      </c>
      <c r="AKL56" t="n">
        <v>20.88864</v>
      </c>
      <c r="AKM56" t="n">
        <v>20.96688</v>
      </c>
      <c r="AKN56" t="n">
        <v>21.45974</v>
      </c>
      <c r="AKO56" t="n">
        <v>21.89281</v>
      </c>
      <c r="AKP56" t="n">
        <v>22.11035</v>
      </c>
      <c r="AKQ56" t="n">
        <v>22.53591</v>
      </c>
      <c r="AKR56" t="n">
        <v>22.88823</v>
      </c>
      <c r="AKS56" t="n">
        <v>23.15012</v>
      </c>
      <c r="AKT56" t="n">
        <v>23.69622</v>
      </c>
      <c r="AKU56" t="n">
        <v>24.24558</v>
      </c>
      <c r="AKV56" t="n">
        <v>24.44198</v>
      </c>
      <c r="AKW56" t="n">
        <v>24.70934</v>
      </c>
      <c r="AKX56" t="n">
        <v>25.44328</v>
      </c>
      <c r="AKY56" t="n">
        <v>25.95224</v>
      </c>
      <c r="AKZ56" t="n">
        <v>26.25327</v>
      </c>
      <c r="ALA56" t="n">
        <v>26.67882</v>
      </c>
      <c r="ALB56" t="n">
        <v>27.39001</v>
      </c>
      <c r="ALC56" t="n">
        <v>28.61359</v>
      </c>
      <c r="ALD56" t="n">
        <v>29.41057</v>
      </c>
      <c r="ALE56" t="n">
        <v>29.9241</v>
      </c>
      <c r="ALF56" t="n">
        <v>30.39744</v>
      </c>
      <c r="ALG56" t="n">
        <v>32.05706</v>
      </c>
      <c r="ALH56" t="n">
        <v>33.5233</v>
      </c>
      <c r="ALI56" t="n">
        <v>36.15243</v>
      </c>
      <c r="ALJ56" t="n">
        <v>38.32876</v>
      </c>
      <c r="ALK56" t="n">
        <v>39.24043</v>
      </c>
      <c r="ALL56" t="n">
        <v>42.38507</v>
      </c>
      <c r="ALM56" t="n">
        <v>45.86749</v>
      </c>
      <c r="ALN56" t="n">
        <v>49.90125</v>
      </c>
      <c r="ALO56" t="n">
        <v>72.74181</v>
      </c>
    </row>
    <row r="57">
      <c r="A57" t="inlineStr">
        <is>
          <t>Sierra Leone</t>
        </is>
      </c>
      <c r="B57" t="inlineStr">
        <is>
          <t>SLE</t>
        </is>
      </c>
      <c r="C57" s="13">
        <f>AVERAGE(SI57,SJ57)</f>
        <v/>
      </c>
      <c r="D57" t="n">
        <v>0.9100200000000001</v>
      </c>
      <c r="E57" t="n">
        <v>0.97678</v>
      </c>
      <c r="F57" t="n">
        <v>1.00586</v>
      </c>
      <c r="G57" t="n">
        <v>1.06234</v>
      </c>
      <c r="H57" t="n">
        <v>1.11924</v>
      </c>
      <c r="I57" t="n">
        <v>1.15441</v>
      </c>
      <c r="J57" t="n">
        <v>1.18688</v>
      </c>
      <c r="K57" t="n">
        <v>1.21002</v>
      </c>
      <c r="L57" t="n">
        <v>1.22022</v>
      </c>
      <c r="M57" t="n">
        <v>1.22647</v>
      </c>
      <c r="N57" t="n">
        <v>1.24897</v>
      </c>
      <c r="O57" t="n">
        <v>1.27202</v>
      </c>
      <c r="P57" t="n">
        <v>1.28693</v>
      </c>
      <c r="Q57" t="n">
        <v>1.29501</v>
      </c>
      <c r="R57" t="n">
        <v>1.3026</v>
      </c>
      <c r="S57" t="n">
        <v>1.32255</v>
      </c>
      <c r="T57" t="n">
        <v>1.33785</v>
      </c>
      <c r="U57" t="n">
        <v>1.35088</v>
      </c>
      <c r="V57" t="n">
        <v>1.36208</v>
      </c>
      <c r="W57" t="n">
        <v>1.36509</v>
      </c>
      <c r="X57" t="n">
        <v>1.37415</v>
      </c>
      <c r="Y57" t="n">
        <v>1.38826</v>
      </c>
      <c r="Z57" t="n">
        <v>1.3993</v>
      </c>
      <c r="AA57" t="n">
        <v>1.41572</v>
      </c>
      <c r="AB57" t="n">
        <v>1.42409</v>
      </c>
      <c r="AC57" t="n">
        <v>1.43385</v>
      </c>
      <c r="AD57" t="n">
        <v>1.44759</v>
      </c>
      <c r="AE57" t="n">
        <v>1.46246</v>
      </c>
      <c r="AF57" t="n">
        <v>1.4821</v>
      </c>
      <c r="AG57" t="n">
        <v>1.49429</v>
      </c>
      <c r="AH57" t="n">
        <v>1.50855</v>
      </c>
      <c r="AI57" t="n">
        <v>1.5164</v>
      </c>
      <c r="AJ57" t="n">
        <v>1.52028</v>
      </c>
      <c r="AK57" t="n">
        <v>1.53279</v>
      </c>
      <c r="AL57" t="n">
        <v>1.5423</v>
      </c>
      <c r="AM57" t="n">
        <v>1.55178</v>
      </c>
      <c r="AN57" t="n">
        <v>1.55957</v>
      </c>
      <c r="AO57" t="n">
        <v>1.56231</v>
      </c>
      <c r="AP57" t="n">
        <v>1.57117</v>
      </c>
      <c r="AQ57" t="n">
        <v>1.57972</v>
      </c>
      <c r="AR57" t="n">
        <v>1.5926</v>
      </c>
      <c r="AS57" t="n">
        <v>1.61748</v>
      </c>
      <c r="AT57" t="n">
        <v>1.62775</v>
      </c>
      <c r="AU57" t="n">
        <v>1.63034</v>
      </c>
      <c r="AV57" t="n">
        <v>1.63751</v>
      </c>
      <c r="AW57" t="n">
        <v>1.64738</v>
      </c>
      <c r="AX57" t="n">
        <v>1.65177</v>
      </c>
      <c r="AY57" t="n">
        <v>1.66193</v>
      </c>
      <c r="AZ57" t="n">
        <v>1.66946</v>
      </c>
      <c r="BA57" t="n">
        <v>1.67595</v>
      </c>
      <c r="BB57" t="n">
        <v>1.67808</v>
      </c>
      <c r="BC57" t="n">
        <v>1.68557</v>
      </c>
      <c r="BD57" t="n">
        <v>1.70081</v>
      </c>
      <c r="BE57" t="n">
        <v>1.71554</v>
      </c>
      <c r="BF57" t="n">
        <v>1.72154</v>
      </c>
      <c r="BG57" t="n">
        <v>1.73033</v>
      </c>
      <c r="BH57" t="n">
        <v>1.73679</v>
      </c>
      <c r="BI57" t="n">
        <v>1.7432</v>
      </c>
      <c r="BJ57" t="n">
        <v>1.74956</v>
      </c>
      <c r="BK57" t="n">
        <v>1.76118</v>
      </c>
      <c r="BL57" t="n">
        <v>1.76882</v>
      </c>
      <c r="BM57" t="n">
        <v>1.77082</v>
      </c>
      <c r="BN57" t="n">
        <v>1.77683</v>
      </c>
      <c r="BO57" t="n">
        <v>1.78795</v>
      </c>
      <c r="BP57" t="n">
        <v>1.79679</v>
      </c>
      <c r="BQ57" t="n">
        <v>1.7998</v>
      </c>
      <c r="BR57" t="n">
        <v>1.80572</v>
      </c>
      <c r="BS57" t="n">
        <v>1.8087</v>
      </c>
      <c r="BT57" t="n">
        <v>1.8161</v>
      </c>
      <c r="BU57" t="n">
        <v>1.81959</v>
      </c>
      <c r="BV57" t="n">
        <v>1.8235</v>
      </c>
      <c r="BW57" t="n">
        <v>1.82994</v>
      </c>
      <c r="BX57" t="n">
        <v>1.83415</v>
      </c>
      <c r="BY57" t="n">
        <v>1.84108</v>
      </c>
      <c r="BZ57" t="n">
        <v>1.84562</v>
      </c>
      <c r="CA57" t="n">
        <v>1.85169</v>
      </c>
      <c r="CB57" t="n">
        <v>1.85482</v>
      </c>
      <c r="CC57" t="n">
        <v>1.85959</v>
      </c>
      <c r="CD57" t="n">
        <v>1.86632</v>
      </c>
      <c r="CE57" t="n">
        <v>1.87189</v>
      </c>
      <c r="CF57" t="n">
        <v>1.87871</v>
      </c>
      <c r="CG57" t="n">
        <v>1.88134</v>
      </c>
      <c r="CH57" t="n">
        <v>1.88697</v>
      </c>
      <c r="CI57" t="n">
        <v>1.89347</v>
      </c>
      <c r="CJ57" t="n">
        <v>1.89974</v>
      </c>
      <c r="CK57" t="n">
        <v>1.90639</v>
      </c>
      <c r="CL57" t="n">
        <v>1.91142</v>
      </c>
      <c r="CM57" t="n">
        <v>1.91568</v>
      </c>
      <c r="CN57" t="n">
        <v>1.92322</v>
      </c>
      <c r="CO57" t="n">
        <v>1.93157</v>
      </c>
      <c r="CP57" t="n">
        <v>1.93995</v>
      </c>
      <c r="CQ57" t="n">
        <v>1.94615</v>
      </c>
      <c r="CR57" t="n">
        <v>1.95024</v>
      </c>
      <c r="CS57" t="n">
        <v>1.95419</v>
      </c>
      <c r="CT57" t="n">
        <v>1.95874</v>
      </c>
      <c r="CU57" t="n">
        <v>1.96312</v>
      </c>
      <c r="CV57" t="n">
        <v>1.96846</v>
      </c>
      <c r="CW57" t="n">
        <v>1.97771</v>
      </c>
      <c r="CX57" t="n">
        <v>1.98278</v>
      </c>
      <c r="CY57" t="n">
        <v>1.98795</v>
      </c>
      <c r="CZ57" t="n">
        <v>1.99515</v>
      </c>
      <c r="DA57" t="n">
        <v>1.99844</v>
      </c>
      <c r="DB57" t="n">
        <v>2.00485</v>
      </c>
      <c r="DC57" t="n">
        <v>2.01077</v>
      </c>
      <c r="DD57" t="n">
        <v>2.01369</v>
      </c>
      <c r="DE57" t="n">
        <v>2.01782</v>
      </c>
      <c r="DF57" t="n">
        <v>2.0208</v>
      </c>
      <c r="DG57" t="n">
        <v>2.02607</v>
      </c>
      <c r="DH57" t="n">
        <v>2.031</v>
      </c>
      <c r="DI57" t="n">
        <v>2.03603</v>
      </c>
      <c r="DJ57" t="n">
        <v>2.04126</v>
      </c>
      <c r="DK57" t="n">
        <v>2.04388</v>
      </c>
      <c r="DL57" t="n">
        <v>2.04508</v>
      </c>
      <c r="DM57" t="n">
        <v>2.04876</v>
      </c>
      <c r="DN57" t="n">
        <v>2.05493</v>
      </c>
      <c r="DO57" t="n">
        <v>2.06</v>
      </c>
      <c r="DP57" t="n">
        <v>2.06557</v>
      </c>
      <c r="DQ57" t="n">
        <v>2.06977</v>
      </c>
      <c r="DR57" t="n">
        <v>2.07242</v>
      </c>
      <c r="DS57" t="n">
        <v>2.07423</v>
      </c>
      <c r="DT57" t="n">
        <v>2.08218</v>
      </c>
      <c r="DU57" t="n">
        <v>2.09051</v>
      </c>
      <c r="DV57" t="n">
        <v>2.09392</v>
      </c>
      <c r="DW57" t="n">
        <v>2.09787</v>
      </c>
      <c r="DX57" t="n">
        <v>2.10673</v>
      </c>
      <c r="DY57" t="n">
        <v>2.10977</v>
      </c>
      <c r="DZ57" t="n">
        <v>2.11271</v>
      </c>
      <c r="EA57" t="n">
        <v>2.11601</v>
      </c>
      <c r="EB57" t="n">
        <v>2.11772</v>
      </c>
      <c r="EC57" t="n">
        <v>2.11903</v>
      </c>
      <c r="ED57" t="n">
        <v>2.12144</v>
      </c>
      <c r="EE57" t="n">
        <v>2.12665</v>
      </c>
      <c r="EF57" t="n">
        <v>2.13628</v>
      </c>
      <c r="EG57" t="n">
        <v>2.14199</v>
      </c>
      <c r="EH57" t="n">
        <v>2.14407</v>
      </c>
      <c r="EI57" t="n">
        <v>2.14679</v>
      </c>
      <c r="EJ57" t="n">
        <v>2.15426</v>
      </c>
      <c r="EK57" t="n">
        <v>2.16101</v>
      </c>
      <c r="EL57" t="n">
        <v>2.16271</v>
      </c>
      <c r="EM57" t="n">
        <v>2.16458</v>
      </c>
      <c r="EN57" t="n">
        <v>2.1679</v>
      </c>
      <c r="EO57" t="n">
        <v>2.17212</v>
      </c>
      <c r="EP57" t="n">
        <v>2.17606</v>
      </c>
      <c r="EQ57" t="n">
        <v>2.18023</v>
      </c>
      <c r="ER57" t="n">
        <v>2.184</v>
      </c>
      <c r="ES57" t="n">
        <v>2.18787</v>
      </c>
      <c r="ET57" t="n">
        <v>2.19207</v>
      </c>
      <c r="EU57" t="n">
        <v>2.19565</v>
      </c>
      <c r="EV57" t="n">
        <v>2.20074</v>
      </c>
      <c r="EW57" t="n">
        <v>2.20835</v>
      </c>
      <c r="EX57" t="n">
        <v>2.21562</v>
      </c>
      <c r="EY57" t="n">
        <v>2.22108</v>
      </c>
      <c r="EZ57" t="n">
        <v>2.22413</v>
      </c>
      <c r="FA57" t="n">
        <v>2.22996</v>
      </c>
      <c r="FB57" t="n">
        <v>2.23348</v>
      </c>
      <c r="FC57" t="n">
        <v>2.23519</v>
      </c>
      <c r="FD57" t="n">
        <v>2.23863</v>
      </c>
      <c r="FE57" t="n">
        <v>2.2415</v>
      </c>
      <c r="FF57" t="n">
        <v>2.24485</v>
      </c>
      <c r="FG57" t="n">
        <v>2.24708</v>
      </c>
      <c r="FH57" t="n">
        <v>2.24987</v>
      </c>
      <c r="FI57" t="n">
        <v>2.25244</v>
      </c>
      <c r="FJ57" t="n">
        <v>2.25849</v>
      </c>
      <c r="FK57" t="n">
        <v>2.26504</v>
      </c>
      <c r="FL57" t="n">
        <v>2.26843</v>
      </c>
      <c r="FM57" t="n">
        <v>2.27211</v>
      </c>
      <c r="FN57" t="n">
        <v>2.27518</v>
      </c>
      <c r="FO57" t="n">
        <v>2.27705</v>
      </c>
      <c r="FP57" t="n">
        <v>2.27987</v>
      </c>
      <c r="FQ57" t="n">
        <v>2.28359</v>
      </c>
      <c r="FR57" t="n">
        <v>2.29176</v>
      </c>
      <c r="FS57" t="n">
        <v>2.29771</v>
      </c>
      <c r="FT57" t="n">
        <v>2.3024</v>
      </c>
      <c r="FU57" t="n">
        <v>2.30528</v>
      </c>
      <c r="FV57" t="n">
        <v>2.30925</v>
      </c>
      <c r="FW57" t="n">
        <v>2.31142</v>
      </c>
      <c r="FX57" t="n">
        <v>2.31366</v>
      </c>
      <c r="FY57" t="n">
        <v>2.31648</v>
      </c>
      <c r="FZ57" t="n">
        <v>2.31991</v>
      </c>
      <c r="GA57" t="n">
        <v>2.32488</v>
      </c>
      <c r="GB57" t="n">
        <v>2.3308</v>
      </c>
      <c r="GC57" t="n">
        <v>2.33297</v>
      </c>
      <c r="GD57" t="n">
        <v>2.33641</v>
      </c>
      <c r="GE57" t="n">
        <v>2.33963</v>
      </c>
      <c r="GF57" t="n">
        <v>2.34261</v>
      </c>
      <c r="GG57" t="n">
        <v>2.34615</v>
      </c>
      <c r="GH57" t="n">
        <v>2.3543</v>
      </c>
      <c r="GI57" t="n">
        <v>2.35739</v>
      </c>
      <c r="GJ57" t="n">
        <v>2.36001</v>
      </c>
      <c r="GK57" t="n">
        <v>2.36455</v>
      </c>
      <c r="GL57" t="n">
        <v>2.37036</v>
      </c>
      <c r="GM57" t="n">
        <v>2.3771</v>
      </c>
      <c r="GN57" t="n">
        <v>2.38073</v>
      </c>
      <c r="GO57" t="n">
        <v>2.3869</v>
      </c>
      <c r="GP57" t="n">
        <v>2.39358</v>
      </c>
      <c r="GQ57" t="n">
        <v>2.39729</v>
      </c>
      <c r="GR57" t="n">
        <v>2.40314</v>
      </c>
      <c r="GS57" t="n">
        <v>2.40844</v>
      </c>
      <c r="GT57" t="n">
        <v>2.41246</v>
      </c>
      <c r="GU57" t="n">
        <v>2.41771</v>
      </c>
      <c r="GV57" t="n">
        <v>2.43183</v>
      </c>
      <c r="GW57" t="n">
        <v>2.43476</v>
      </c>
      <c r="GX57" t="n">
        <v>2.43816</v>
      </c>
      <c r="GY57" t="n">
        <v>2.44101</v>
      </c>
      <c r="GZ57" t="n">
        <v>2.44436</v>
      </c>
      <c r="HA57" t="n">
        <v>2.4471</v>
      </c>
      <c r="HB57" t="n">
        <v>2.44972</v>
      </c>
      <c r="HC57" t="n">
        <v>2.45387</v>
      </c>
      <c r="HD57" t="n">
        <v>2.45744</v>
      </c>
      <c r="HE57" t="n">
        <v>2.46104</v>
      </c>
      <c r="HF57" t="n">
        <v>2.46354</v>
      </c>
      <c r="HG57" t="n">
        <v>2.46521</v>
      </c>
      <c r="HH57" t="n">
        <v>2.46744</v>
      </c>
      <c r="HI57" t="n">
        <v>2.47068</v>
      </c>
      <c r="HJ57" t="n">
        <v>2.47487</v>
      </c>
      <c r="HK57" t="n">
        <v>2.47712</v>
      </c>
      <c r="HL57" t="n">
        <v>2.48286</v>
      </c>
      <c r="HM57" t="n">
        <v>2.49174</v>
      </c>
      <c r="HN57" t="n">
        <v>2.49838</v>
      </c>
      <c r="HO57" t="n">
        <v>2.50255</v>
      </c>
      <c r="HP57" t="n">
        <v>2.50328</v>
      </c>
      <c r="HQ57" t="n">
        <v>2.50751</v>
      </c>
      <c r="HR57" t="n">
        <v>2.51198</v>
      </c>
      <c r="HS57" t="n">
        <v>2.51506</v>
      </c>
      <c r="HT57" t="n">
        <v>2.51587</v>
      </c>
      <c r="HU57" t="n">
        <v>2.51673</v>
      </c>
      <c r="HV57" t="n">
        <v>2.51868</v>
      </c>
      <c r="HW57" t="n">
        <v>2.52163</v>
      </c>
      <c r="HX57" t="n">
        <v>2.52746</v>
      </c>
      <c r="HY57" t="n">
        <v>2.5349</v>
      </c>
      <c r="HZ57" t="n">
        <v>2.5374</v>
      </c>
      <c r="IA57" t="n">
        <v>2.54184</v>
      </c>
      <c r="IB57" t="n">
        <v>2.54527</v>
      </c>
      <c r="IC57" t="n">
        <v>2.55207</v>
      </c>
      <c r="ID57" t="n">
        <v>2.55908</v>
      </c>
      <c r="IE57" t="n">
        <v>2.56271</v>
      </c>
      <c r="IF57" t="n">
        <v>2.56833</v>
      </c>
      <c r="IG57" t="n">
        <v>2.57406</v>
      </c>
      <c r="IH57" t="n">
        <v>2.57892</v>
      </c>
      <c r="II57" t="n">
        <v>2.58516</v>
      </c>
      <c r="IJ57" t="n">
        <v>2.58855</v>
      </c>
      <c r="IK57" t="n">
        <v>2.593</v>
      </c>
      <c r="IL57" t="n">
        <v>2.599</v>
      </c>
      <c r="IM57" t="n">
        <v>2.60197</v>
      </c>
      <c r="IN57" t="n">
        <v>2.60579</v>
      </c>
      <c r="IO57" t="n">
        <v>2.60686</v>
      </c>
      <c r="IP57" t="n">
        <v>2.61051</v>
      </c>
      <c r="IQ57" t="n">
        <v>2.61562</v>
      </c>
      <c r="IR57" t="n">
        <v>2.62174</v>
      </c>
      <c r="IS57" t="n">
        <v>2.62819</v>
      </c>
      <c r="IT57" t="n">
        <v>2.63447</v>
      </c>
      <c r="IU57" t="n">
        <v>2.63848</v>
      </c>
      <c r="IV57" t="n">
        <v>2.6433</v>
      </c>
      <c r="IW57" t="n">
        <v>2.64764</v>
      </c>
      <c r="IX57" t="n">
        <v>2.65175</v>
      </c>
      <c r="IY57" t="n">
        <v>2.65558</v>
      </c>
      <c r="IZ57" t="n">
        <v>2.65799</v>
      </c>
      <c r="JA57" t="n">
        <v>2.66227</v>
      </c>
      <c r="JB57" t="n">
        <v>2.66594</v>
      </c>
      <c r="JC57" t="n">
        <v>2.67317</v>
      </c>
      <c r="JD57" t="n">
        <v>2.68228</v>
      </c>
      <c r="JE57" t="n">
        <v>2.68766</v>
      </c>
      <c r="JF57" t="n">
        <v>2.68983</v>
      </c>
      <c r="JG57" t="n">
        <v>2.6948</v>
      </c>
      <c r="JH57" t="n">
        <v>2.70006</v>
      </c>
      <c r="JI57" t="n">
        <v>2.70506</v>
      </c>
      <c r="JJ57" t="n">
        <v>2.70852</v>
      </c>
      <c r="JK57" t="n">
        <v>2.71457</v>
      </c>
      <c r="JL57" t="n">
        <v>2.71675</v>
      </c>
      <c r="JM57" t="n">
        <v>2.71887</v>
      </c>
      <c r="JN57" t="n">
        <v>2.72086</v>
      </c>
      <c r="JO57" t="n">
        <v>2.7255</v>
      </c>
      <c r="JP57" t="n">
        <v>2.72707</v>
      </c>
      <c r="JQ57" t="n">
        <v>2.73525</v>
      </c>
      <c r="JR57" t="n">
        <v>2.73875</v>
      </c>
      <c r="JS57" t="n">
        <v>2.74108</v>
      </c>
      <c r="JT57" t="n">
        <v>2.74538</v>
      </c>
      <c r="JU57" t="n">
        <v>2.7491</v>
      </c>
      <c r="JV57" t="n">
        <v>2.75314</v>
      </c>
      <c r="JW57" t="n">
        <v>2.75608</v>
      </c>
      <c r="JX57" t="n">
        <v>2.76017</v>
      </c>
      <c r="JY57" t="n">
        <v>2.76509</v>
      </c>
      <c r="JZ57" t="n">
        <v>2.77052</v>
      </c>
      <c r="KA57" t="n">
        <v>2.77671</v>
      </c>
      <c r="KB57" t="n">
        <v>2.78087</v>
      </c>
      <c r="KC57" t="n">
        <v>2.78306</v>
      </c>
      <c r="KD57" t="n">
        <v>2.78843</v>
      </c>
      <c r="KE57" t="n">
        <v>2.79226</v>
      </c>
      <c r="KF57" t="n">
        <v>2.79324</v>
      </c>
      <c r="KG57" t="n">
        <v>2.79827</v>
      </c>
      <c r="KH57" t="n">
        <v>2.80119</v>
      </c>
      <c r="KI57" t="n">
        <v>2.80259</v>
      </c>
      <c r="KJ57" t="n">
        <v>2.80622</v>
      </c>
      <c r="KK57" t="n">
        <v>2.807</v>
      </c>
      <c r="KL57" t="n">
        <v>2.80878</v>
      </c>
      <c r="KM57" t="n">
        <v>2.81158</v>
      </c>
      <c r="KN57" t="n">
        <v>2.81812</v>
      </c>
      <c r="KO57" t="n">
        <v>2.82645</v>
      </c>
      <c r="KP57" t="n">
        <v>2.83002</v>
      </c>
      <c r="KQ57" t="n">
        <v>2.83484</v>
      </c>
      <c r="KR57" t="n">
        <v>2.83868</v>
      </c>
      <c r="KS57" t="n">
        <v>2.84253</v>
      </c>
      <c r="KT57" t="n">
        <v>2.8446</v>
      </c>
      <c r="KU57" t="n">
        <v>2.84886</v>
      </c>
      <c r="KV57" t="n">
        <v>2.85355</v>
      </c>
      <c r="KW57" t="n">
        <v>2.85992</v>
      </c>
      <c r="KX57" t="n">
        <v>2.86392</v>
      </c>
      <c r="KY57" t="n">
        <v>2.86784</v>
      </c>
      <c r="KZ57" t="n">
        <v>2.87064</v>
      </c>
      <c r="LA57" t="n">
        <v>2.87545</v>
      </c>
      <c r="LB57" t="n">
        <v>2.8787</v>
      </c>
      <c r="LC57" t="n">
        <v>2.88545</v>
      </c>
      <c r="LD57" t="n">
        <v>2.89031</v>
      </c>
      <c r="LE57" t="n">
        <v>2.89262</v>
      </c>
      <c r="LF57" t="n">
        <v>2.89846</v>
      </c>
      <c r="LG57" t="n">
        <v>2.90374</v>
      </c>
      <c r="LH57" t="n">
        <v>2.90661</v>
      </c>
      <c r="LI57" t="n">
        <v>2.90983</v>
      </c>
      <c r="LJ57" t="n">
        <v>2.91477</v>
      </c>
      <c r="LK57" t="n">
        <v>2.91844</v>
      </c>
      <c r="LL57" t="n">
        <v>2.91912</v>
      </c>
      <c r="LM57" t="n">
        <v>2.92222</v>
      </c>
      <c r="LN57" t="n">
        <v>2.92608</v>
      </c>
      <c r="LO57" t="n">
        <v>2.93043</v>
      </c>
      <c r="LP57" t="n">
        <v>2.9334</v>
      </c>
      <c r="LQ57" t="n">
        <v>2.9398</v>
      </c>
      <c r="LR57" t="n">
        <v>2.94641</v>
      </c>
      <c r="LS57" t="n">
        <v>2.95234</v>
      </c>
      <c r="LT57" t="n">
        <v>2.95585</v>
      </c>
      <c r="LU57" t="n">
        <v>2.95915</v>
      </c>
      <c r="LV57" t="n">
        <v>2.96514</v>
      </c>
      <c r="LW57" t="n">
        <v>2.97099</v>
      </c>
      <c r="LX57" t="n">
        <v>2.97556</v>
      </c>
      <c r="LY57" t="n">
        <v>2.97852</v>
      </c>
      <c r="LZ57" t="n">
        <v>2.98071</v>
      </c>
      <c r="MA57" t="n">
        <v>2.98792</v>
      </c>
      <c r="MB57" t="n">
        <v>2.9946</v>
      </c>
      <c r="MC57" t="n">
        <v>3.00148</v>
      </c>
      <c r="MD57" t="n">
        <v>3.00381</v>
      </c>
      <c r="ME57" t="n">
        <v>3.0058</v>
      </c>
      <c r="MF57" t="n">
        <v>3.00897</v>
      </c>
      <c r="MG57" t="n">
        <v>3.01206</v>
      </c>
      <c r="MH57" t="n">
        <v>3.01474</v>
      </c>
      <c r="MI57" t="n">
        <v>3.01799</v>
      </c>
      <c r="MJ57" t="n">
        <v>3.02193</v>
      </c>
      <c r="MK57" t="n">
        <v>3.02742</v>
      </c>
      <c r="ML57" t="n">
        <v>3.03073</v>
      </c>
      <c r="MM57" t="n">
        <v>3.03521</v>
      </c>
      <c r="MN57" t="n">
        <v>3.03691</v>
      </c>
      <c r="MO57" t="n">
        <v>3.0393</v>
      </c>
      <c r="MP57" t="n">
        <v>3.04084</v>
      </c>
      <c r="MQ57" t="n">
        <v>3.04363</v>
      </c>
      <c r="MR57" t="n">
        <v>3.04426</v>
      </c>
      <c r="MS57" t="n">
        <v>3.04428</v>
      </c>
      <c r="MT57" t="n">
        <v>3.04681</v>
      </c>
      <c r="MU57" t="n">
        <v>3.05049</v>
      </c>
      <c r="MV57" t="n">
        <v>3.05498</v>
      </c>
      <c r="MW57" t="n">
        <v>3.05886</v>
      </c>
      <c r="MX57" t="n">
        <v>3.06043</v>
      </c>
      <c r="MY57" t="n">
        <v>3.0624</v>
      </c>
      <c r="MZ57" t="n">
        <v>3.06416</v>
      </c>
      <c r="NA57" t="n">
        <v>3.06794</v>
      </c>
      <c r="NB57" t="n">
        <v>3.07276</v>
      </c>
      <c r="NC57" t="n">
        <v>3.07687</v>
      </c>
      <c r="ND57" t="n">
        <v>3.0798</v>
      </c>
      <c r="NE57" t="n">
        <v>3.08264</v>
      </c>
      <c r="NF57" t="n">
        <v>3.08607</v>
      </c>
      <c r="NG57" t="n">
        <v>3.09021</v>
      </c>
      <c r="NH57" t="n">
        <v>3.09468</v>
      </c>
      <c r="NI57" t="n">
        <v>3.09828</v>
      </c>
      <c r="NJ57" t="n">
        <v>3.10178</v>
      </c>
      <c r="NK57" t="n">
        <v>3.10667</v>
      </c>
      <c r="NL57" t="n">
        <v>3.11411</v>
      </c>
      <c r="NM57" t="n">
        <v>3.11825</v>
      </c>
      <c r="NN57" t="n">
        <v>3.12289</v>
      </c>
      <c r="NO57" t="n">
        <v>3.12813</v>
      </c>
      <c r="NP57" t="n">
        <v>3.1324</v>
      </c>
      <c r="NQ57" t="n">
        <v>3.13486</v>
      </c>
      <c r="NR57" t="n">
        <v>3.13673</v>
      </c>
      <c r="NS57" t="n">
        <v>3.14017</v>
      </c>
      <c r="NT57" t="n">
        <v>3.14265</v>
      </c>
      <c r="NU57" t="n">
        <v>3.14547</v>
      </c>
      <c r="NV57" t="n">
        <v>3.14733</v>
      </c>
      <c r="NW57" t="n">
        <v>3.15078</v>
      </c>
      <c r="NX57" t="n">
        <v>3.15658</v>
      </c>
      <c r="NY57" t="n">
        <v>3.16373</v>
      </c>
      <c r="NZ57" t="n">
        <v>3.16991</v>
      </c>
      <c r="OA57" t="n">
        <v>3.17378</v>
      </c>
      <c r="OB57" t="n">
        <v>3.1774</v>
      </c>
      <c r="OC57" t="n">
        <v>3.18305</v>
      </c>
      <c r="OD57" t="n">
        <v>3.18703</v>
      </c>
      <c r="OE57" t="n">
        <v>3.1919</v>
      </c>
      <c r="OF57" t="n">
        <v>3.19868</v>
      </c>
      <c r="OG57" t="n">
        <v>3.20434</v>
      </c>
      <c r="OH57" t="n">
        <v>3.21104</v>
      </c>
      <c r="OI57" t="n">
        <v>3.21517</v>
      </c>
      <c r="OJ57" t="n">
        <v>3.21816</v>
      </c>
      <c r="OK57" t="n">
        <v>3.22364</v>
      </c>
      <c r="OL57" t="n">
        <v>3.22862</v>
      </c>
      <c r="OM57" t="n">
        <v>3.23264</v>
      </c>
      <c r="ON57" t="n">
        <v>3.24138</v>
      </c>
      <c r="OO57" t="n">
        <v>3.24532</v>
      </c>
      <c r="OP57" t="n">
        <v>3.24869</v>
      </c>
      <c r="OQ57" t="n">
        <v>3.25038</v>
      </c>
      <c r="OR57" t="n">
        <v>3.25276</v>
      </c>
      <c r="OS57" t="n">
        <v>3.255</v>
      </c>
      <c r="OT57" t="n">
        <v>3.26305</v>
      </c>
      <c r="OU57" t="n">
        <v>3.27156</v>
      </c>
      <c r="OV57" t="n">
        <v>3.2788</v>
      </c>
      <c r="OW57" t="n">
        <v>3.27899</v>
      </c>
      <c r="OX57" t="n">
        <v>3.27997</v>
      </c>
      <c r="OY57" t="n">
        <v>3.28267</v>
      </c>
      <c r="OZ57" t="n">
        <v>3.28726</v>
      </c>
      <c r="PA57" t="n">
        <v>3.29071</v>
      </c>
      <c r="PB57" t="n">
        <v>3.29836</v>
      </c>
      <c r="PC57" t="n">
        <v>3.30565</v>
      </c>
      <c r="PD57" t="n">
        <v>3.31232</v>
      </c>
      <c r="PE57" t="n">
        <v>3.31987</v>
      </c>
      <c r="PF57" t="n">
        <v>3.32206</v>
      </c>
      <c r="PG57" t="n">
        <v>3.32438</v>
      </c>
      <c r="PH57" t="n">
        <v>3.32808</v>
      </c>
      <c r="PI57" t="n">
        <v>3.33121</v>
      </c>
      <c r="PJ57" t="n">
        <v>3.33268</v>
      </c>
      <c r="PK57" t="n">
        <v>3.33518</v>
      </c>
      <c r="PL57" t="n">
        <v>3.33751</v>
      </c>
      <c r="PM57" t="n">
        <v>3.34018</v>
      </c>
      <c r="PN57" t="n">
        <v>3.34246</v>
      </c>
      <c r="PO57" t="n">
        <v>3.34368</v>
      </c>
      <c r="PP57" t="n">
        <v>3.34693</v>
      </c>
      <c r="PQ57" t="n">
        <v>3.3497</v>
      </c>
      <c r="PR57" t="n">
        <v>3.35376</v>
      </c>
      <c r="PS57" t="n">
        <v>3.35884</v>
      </c>
      <c r="PT57" t="n">
        <v>3.36679</v>
      </c>
      <c r="PU57" t="n">
        <v>3.37297</v>
      </c>
      <c r="PV57" t="n">
        <v>3.37896</v>
      </c>
      <c r="PW57" t="n">
        <v>3.38222</v>
      </c>
      <c r="PX57" t="n">
        <v>3.38513</v>
      </c>
      <c r="PY57" t="n">
        <v>3.39121</v>
      </c>
      <c r="PZ57" t="n">
        <v>3.39511</v>
      </c>
      <c r="QA57" t="n">
        <v>3.39783</v>
      </c>
      <c r="QB57" t="n">
        <v>3.39967</v>
      </c>
      <c r="QC57" t="n">
        <v>3.40461</v>
      </c>
      <c r="QD57" t="n">
        <v>3.41093</v>
      </c>
      <c r="QE57" t="n">
        <v>3.41599</v>
      </c>
      <c r="QF57" t="n">
        <v>3.41845</v>
      </c>
      <c r="QG57" t="n">
        <v>3.42375</v>
      </c>
      <c r="QH57" t="n">
        <v>3.42744</v>
      </c>
      <c r="QI57" t="n">
        <v>3.42998</v>
      </c>
      <c r="QJ57" t="n">
        <v>3.43487</v>
      </c>
      <c r="QK57" t="n">
        <v>3.44223</v>
      </c>
      <c r="QL57" t="n">
        <v>3.44872</v>
      </c>
      <c r="QM57" t="n">
        <v>3.45195</v>
      </c>
      <c r="QN57" t="n">
        <v>3.45352</v>
      </c>
      <c r="QO57" t="n">
        <v>3.45674</v>
      </c>
      <c r="QP57" t="n">
        <v>3.46106</v>
      </c>
      <c r="QQ57" t="n">
        <v>3.46535</v>
      </c>
      <c r="QR57" t="n">
        <v>3.4688</v>
      </c>
      <c r="QS57" t="n">
        <v>3.47238</v>
      </c>
      <c r="QT57" t="n">
        <v>3.47752</v>
      </c>
      <c r="QU57" t="n">
        <v>3.48102</v>
      </c>
      <c r="QV57" t="n">
        <v>3.48454</v>
      </c>
      <c r="QW57" t="n">
        <v>3.48815</v>
      </c>
      <c r="QX57" t="n">
        <v>3.49157</v>
      </c>
      <c r="QY57" t="n">
        <v>3.49531</v>
      </c>
      <c r="QZ57" t="n">
        <v>3.50117</v>
      </c>
      <c r="RA57" t="n">
        <v>3.50968</v>
      </c>
      <c r="RB57" t="n">
        <v>3.51507</v>
      </c>
      <c r="RC57" t="n">
        <v>3.5186</v>
      </c>
      <c r="RD57" t="n">
        <v>3.52233</v>
      </c>
      <c r="RE57" t="n">
        <v>3.52584</v>
      </c>
      <c r="RF57" t="n">
        <v>3.52783</v>
      </c>
      <c r="RG57" t="n">
        <v>3.533</v>
      </c>
      <c r="RH57" t="n">
        <v>3.54271</v>
      </c>
      <c r="RI57" t="n">
        <v>3.54609</v>
      </c>
      <c r="RJ57" t="n">
        <v>3.55012</v>
      </c>
      <c r="RK57" t="n">
        <v>3.55513</v>
      </c>
      <c r="RL57" t="n">
        <v>3.56169</v>
      </c>
      <c r="RM57" t="n">
        <v>3.56696</v>
      </c>
      <c r="RN57" t="n">
        <v>3.56932</v>
      </c>
      <c r="RO57" t="n">
        <v>3.57442</v>
      </c>
      <c r="RP57" t="n">
        <v>3.57969</v>
      </c>
      <c r="RQ57" t="n">
        <v>3.58313</v>
      </c>
      <c r="RR57" t="n">
        <v>3.59046</v>
      </c>
      <c r="RS57" t="n">
        <v>3.59987</v>
      </c>
      <c r="RT57" t="n">
        <v>3.60445</v>
      </c>
      <c r="RU57" t="n">
        <v>3.61074</v>
      </c>
      <c r="RV57" t="n">
        <v>3.61581</v>
      </c>
      <c r="RW57" t="n">
        <v>3.62395</v>
      </c>
      <c r="RX57" t="n">
        <v>3.62841</v>
      </c>
      <c r="RY57" t="n">
        <v>3.63253</v>
      </c>
      <c r="RZ57" t="n">
        <v>3.63715</v>
      </c>
      <c r="SA57" t="n">
        <v>3.64169</v>
      </c>
      <c r="SB57" t="n">
        <v>3.6439</v>
      </c>
      <c r="SC57" t="n">
        <v>3.64849</v>
      </c>
      <c r="SD57" t="n">
        <v>3.65695</v>
      </c>
      <c r="SE57" t="n">
        <v>3.66405</v>
      </c>
      <c r="SF57" t="n">
        <v>3.6701</v>
      </c>
      <c r="SG57" t="n">
        <v>3.67631</v>
      </c>
      <c r="SH57" t="n">
        <v>3.68394</v>
      </c>
      <c r="SI57" t="n">
        <v>3.69206</v>
      </c>
      <c r="SJ57" t="n">
        <v>3.70133</v>
      </c>
      <c r="SK57" t="n">
        <v>3.7095</v>
      </c>
      <c r="SL57" t="n">
        <v>3.71342</v>
      </c>
      <c r="SM57" t="n">
        <v>3.71577</v>
      </c>
      <c r="SN57" t="n">
        <v>3.71878</v>
      </c>
      <c r="SO57" t="n">
        <v>3.7228</v>
      </c>
      <c r="SP57" t="n">
        <v>3.7283</v>
      </c>
      <c r="SQ57" t="n">
        <v>3.73212</v>
      </c>
      <c r="SR57" t="n">
        <v>3.73791</v>
      </c>
      <c r="SS57" t="n">
        <v>3.74357</v>
      </c>
      <c r="ST57" t="n">
        <v>3.75015</v>
      </c>
      <c r="SU57" t="n">
        <v>3.76024</v>
      </c>
      <c r="SV57" t="n">
        <v>3.76703</v>
      </c>
      <c r="SW57" t="n">
        <v>3.76993</v>
      </c>
      <c r="SX57" t="n">
        <v>3.77167</v>
      </c>
      <c r="SY57" t="n">
        <v>3.77576</v>
      </c>
      <c r="SZ57" t="n">
        <v>3.77888</v>
      </c>
      <c r="TA57" t="n">
        <v>3.7842</v>
      </c>
      <c r="TB57" t="n">
        <v>3.7889</v>
      </c>
      <c r="TC57" t="n">
        <v>3.79525</v>
      </c>
      <c r="TD57" t="n">
        <v>3.79952</v>
      </c>
      <c r="TE57" t="n">
        <v>3.80675</v>
      </c>
      <c r="TF57" t="n">
        <v>3.81164</v>
      </c>
      <c r="TG57" t="n">
        <v>3.81688</v>
      </c>
      <c r="TH57" t="n">
        <v>3.82375</v>
      </c>
      <c r="TI57" t="n">
        <v>3.82607</v>
      </c>
      <c r="TJ57" t="n">
        <v>3.83063</v>
      </c>
      <c r="TK57" t="n">
        <v>3.83699</v>
      </c>
      <c r="TL57" t="n">
        <v>3.83984</v>
      </c>
      <c r="TM57" t="n">
        <v>3.84863</v>
      </c>
      <c r="TN57" t="n">
        <v>3.8553</v>
      </c>
      <c r="TO57" t="n">
        <v>3.85993</v>
      </c>
      <c r="TP57" t="n">
        <v>3.86505</v>
      </c>
      <c r="TQ57" t="n">
        <v>3.8712</v>
      </c>
      <c r="TR57" t="n">
        <v>3.87852</v>
      </c>
      <c r="TS57" t="n">
        <v>3.88435</v>
      </c>
      <c r="TT57" t="n">
        <v>3.89182</v>
      </c>
      <c r="TU57" t="n">
        <v>3.89512</v>
      </c>
      <c r="TV57" t="n">
        <v>3.89971</v>
      </c>
      <c r="TW57" t="n">
        <v>3.90486</v>
      </c>
      <c r="TX57" t="n">
        <v>3.91113</v>
      </c>
      <c r="TY57" t="n">
        <v>3.91694</v>
      </c>
      <c r="TZ57" t="n">
        <v>3.92066</v>
      </c>
      <c r="UA57" t="n">
        <v>3.92821</v>
      </c>
      <c r="UB57" t="n">
        <v>3.93056</v>
      </c>
      <c r="UC57" t="n">
        <v>3.93349</v>
      </c>
      <c r="UD57" t="n">
        <v>3.93571</v>
      </c>
      <c r="UE57" t="n">
        <v>3.9448</v>
      </c>
      <c r="UF57" t="n">
        <v>3.9506</v>
      </c>
      <c r="UG57" t="n">
        <v>3.95315</v>
      </c>
      <c r="UH57" t="n">
        <v>3.9561</v>
      </c>
      <c r="UI57" t="n">
        <v>3.9597</v>
      </c>
      <c r="UJ57" t="n">
        <v>3.96682</v>
      </c>
      <c r="UK57" t="n">
        <v>3.97585</v>
      </c>
      <c r="UL57" t="n">
        <v>3.97955</v>
      </c>
      <c r="UM57" t="n">
        <v>3.98441</v>
      </c>
      <c r="UN57" t="n">
        <v>3.98972</v>
      </c>
      <c r="UO57" t="n">
        <v>3.99477</v>
      </c>
      <c r="UP57" t="n">
        <v>3.99922</v>
      </c>
      <c r="UQ57" t="n">
        <v>4.00516</v>
      </c>
      <c r="UR57" t="n">
        <v>4.01053</v>
      </c>
      <c r="US57" t="n">
        <v>4.01216</v>
      </c>
      <c r="UT57" t="n">
        <v>4.01601</v>
      </c>
      <c r="UU57" t="n">
        <v>4.0199</v>
      </c>
      <c r="UV57" t="n">
        <v>4.02539</v>
      </c>
      <c r="UW57" t="n">
        <v>4.03011</v>
      </c>
      <c r="UX57" t="n">
        <v>4.03256</v>
      </c>
      <c r="UY57" t="n">
        <v>4.04367</v>
      </c>
      <c r="UZ57" t="n">
        <v>4.05469</v>
      </c>
      <c r="VA57" t="n">
        <v>4.0647</v>
      </c>
      <c r="VB57" t="n">
        <v>4.07285</v>
      </c>
      <c r="VC57" t="n">
        <v>4.08098</v>
      </c>
      <c r="VD57" t="n">
        <v>4.0857</v>
      </c>
      <c r="VE57" t="n">
        <v>4.09027</v>
      </c>
      <c r="VF57" t="n">
        <v>4.09291</v>
      </c>
      <c r="VG57" t="n">
        <v>4.09537</v>
      </c>
      <c r="VH57" t="n">
        <v>4.10146</v>
      </c>
      <c r="VI57" t="n">
        <v>4.10894</v>
      </c>
      <c r="VJ57" t="n">
        <v>4.11617</v>
      </c>
      <c r="VK57" t="n">
        <v>4.12258</v>
      </c>
      <c r="VL57" t="n">
        <v>4.12591</v>
      </c>
      <c r="VM57" t="n">
        <v>4.13515</v>
      </c>
      <c r="VN57" t="n">
        <v>4.14461</v>
      </c>
      <c r="VO57" t="n">
        <v>4.15</v>
      </c>
      <c r="VP57" t="n">
        <v>4.15871</v>
      </c>
      <c r="VQ57" t="n">
        <v>4.16799</v>
      </c>
      <c r="VR57" t="n">
        <v>4.17536</v>
      </c>
      <c r="VS57" t="n">
        <v>4.18015</v>
      </c>
      <c r="VT57" t="n">
        <v>4.18369</v>
      </c>
      <c r="VU57" t="n">
        <v>4.18641</v>
      </c>
      <c r="VV57" t="n">
        <v>4.19001</v>
      </c>
      <c r="VW57" t="n">
        <v>4.19784</v>
      </c>
      <c r="VX57" t="n">
        <v>4.20136</v>
      </c>
      <c r="VY57" t="n">
        <v>4.20729</v>
      </c>
      <c r="VZ57" t="n">
        <v>4.2119</v>
      </c>
      <c r="WA57" t="n">
        <v>4.21737</v>
      </c>
      <c r="WB57" t="n">
        <v>4.22311</v>
      </c>
      <c r="WC57" t="n">
        <v>4.23143</v>
      </c>
      <c r="WD57" t="n">
        <v>4.23729</v>
      </c>
      <c r="WE57" t="n">
        <v>4.24509</v>
      </c>
      <c r="WF57" t="n">
        <v>4.25058</v>
      </c>
      <c r="WG57" t="n">
        <v>4.25563</v>
      </c>
      <c r="WH57" t="n">
        <v>4.26192</v>
      </c>
      <c r="WI57" t="n">
        <v>4.27252</v>
      </c>
      <c r="WJ57" t="n">
        <v>4.28303</v>
      </c>
      <c r="WK57" t="n">
        <v>4.29199</v>
      </c>
      <c r="WL57" t="n">
        <v>4.29613</v>
      </c>
      <c r="WM57" t="n">
        <v>4.30174</v>
      </c>
      <c r="WN57" t="n">
        <v>4.30561</v>
      </c>
      <c r="WO57" t="n">
        <v>4.31228</v>
      </c>
      <c r="WP57" t="n">
        <v>4.32022</v>
      </c>
      <c r="WQ57" t="n">
        <v>4.3288</v>
      </c>
      <c r="WR57" t="n">
        <v>4.33868</v>
      </c>
      <c r="WS57" t="n">
        <v>4.34345</v>
      </c>
      <c r="WT57" t="n">
        <v>4.34683</v>
      </c>
      <c r="WU57" t="n">
        <v>4.35362</v>
      </c>
      <c r="WV57" t="n">
        <v>4.3602</v>
      </c>
      <c r="WW57" t="n">
        <v>4.36976</v>
      </c>
      <c r="WX57" t="n">
        <v>4.37737</v>
      </c>
      <c r="WY57" t="n">
        <v>4.38254</v>
      </c>
      <c r="WZ57" t="n">
        <v>4.39274</v>
      </c>
      <c r="XA57" t="n">
        <v>4.39891</v>
      </c>
      <c r="XB57" t="n">
        <v>4.40638</v>
      </c>
      <c r="XC57" t="n">
        <v>4.41796</v>
      </c>
      <c r="XD57" t="n">
        <v>4.4232</v>
      </c>
      <c r="XE57" t="n">
        <v>4.43248</v>
      </c>
      <c r="XF57" t="n">
        <v>4.44015</v>
      </c>
      <c r="XG57" t="n">
        <v>4.45236</v>
      </c>
      <c r="XH57" t="n">
        <v>4.45972</v>
      </c>
      <c r="XI57" t="n">
        <v>4.46658</v>
      </c>
      <c r="XJ57" t="n">
        <v>4.47142</v>
      </c>
      <c r="XK57" t="n">
        <v>4.47669</v>
      </c>
      <c r="XL57" t="n">
        <v>4.47964</v>
      </c>
      <c r="XM57" t="n">
        <v>4.48211</v>
      </c>
      <c r="XN57" t="n">
        <v>4.48504</v>
      </c>
      <c r="XO57" t="n">
        <v>4.49526</v>
      </c>
      <c r="XP57" t="n">
        <v>4.50458</v>
      </c>
      <c r="XQ57" t="n">
        <v>4.51685</v>
      </c>
      <c r="XR57" t="n">
        <v>4.52284</v>
      </c>
      <c r="XS57" t="n">
        <v>4.52749</v>
      </c>
      <c r="XT57" t="n">
        <v>4.53098</v>
      </c>
      <c r="XU57" t="n">
        <v>4.54155</v>
      </c>
      <c r="XV57" t="n">
        <v>4.55494</v>
      </c>
      <c r="XW57" t="n">
        <v>4.56328</v>
      </c>
      <c r="XX57" t="n">
        <v>4.57695</v>
      </c>
      <c r="XY57" t="n">
        <v>4.58528</v>
      </c>
      <c r="XZ57" t="n">
        <v>4.59109</v>
      </c>
      <c r="YA57" t="n">
        <v>4.59798</v>
      </c>
      <c r="YB57" t="n">
        <v>4.61134</v>
      </c>
      <c r="YC57" t="n">
        <v>4.61955</v>
      </c>
      <c r="YD57" t="n">
        <v>4.62524</v>
      </c>
      <c r="YE57" t="n">
        <v>4.62925</v>
      </c>
      <c r="YF57" t="n">
        <v>4.63265</v>
      </c>
      <c r="YG57" t="n">
        <v>4.63888</v>
      </c>
      <c r="YH57" t="n">
        <v>4.64431</v>
      </c>
      <c r="YI57" t="n">
        <v>4.65025</v>
      </c>
      <c r="YJ57" t="n">
        <v>4.65999</v>
      </c>
      <c r="YK57" t="n">
        <v>4.67085</v>
      </c>
      <c r="YL57" t="n">
        <v>4.68288</v>
      </c>
      <c r="YM57" t="n">
        <v>4.69492</v>
      </c>
      <c r="YN57" t="n">
        <v>4.70678</v>
      </c>
      <c r="YO57" t="n">
        <v>4.71733</v>
      </c>
      <c r="YP57" t="n">
        <v>4.72513</v>
      </c>
      <c r="YQ57" t="n">
        <v>4.72806</v>
      </c>
      <c r="YR57" t="n">
        <v>4.73503</v>
      </c>
      <c r="YS57" t="n">
        <v>4.74322</v>
      </c>
      <c r="YT57" t="n">
        <v>4.75386</v>
      </c>
      <c r="YU57" t="n">
        <v>4.76167</v>
      </c>
      <c r="YV57" t="n">
        <v>4.7672</v>
      </c>
      <c r="YW57" t="n">
        <v>4.77218</v>
      </c>
      <c r="YX57" t="n">
        <v>4.77735</v>
      </c>
      <c r="YY57" t="n">
        <v>4.78428</v>
      </c>
      <c r="YZ57" t="n">
        <v>4.79356</v>
      </c>
      <c r="ZA57" t="n">
        <v>4.80272</v>
      </c>
      <c r="ZB57" t="n">
        <v>4.82104</v>
      </c>
      <c r="ZC57" t="n">
        <v>4.83415</v>
      </c>
      <c r="ZD57" t="n">
        <v>4.84065</v>
      </c>
      <c r="ZE57" t="n">
        <v>4.8451</v>
      </c>
      <c r="ZF57" t="n">
        <v>4.85691</v>
      </c>
      <c r="ZG57" t="n">
        <v>4.85921</v>
      </c>
      <c r="ZH57" t="n">
        <v>4.86321</v>
      </c>
      <c r="ZI57" t="n">
        <v>4.87208</v>
      </c>
      <c r="ZJ57" t="n">
        <v>4.87797</v>
      </c>
      <c r="ZK57" t="n">
        <v>4.88845</v>
      </c>
      <c r="ZL57" t="n">
        <v>4.89443</v>
      </c>
      <c r="ZM57" t="n">
        <v>4.90392</v>
      </c>
      <c r="ZN57" t="n">
        <v>4.9146</v>
      </c>
      <c r="ZO57" t="n">
        <v>4.92639</v>
      </c>
      <c r="ZP57" t="n">
        <v>4.94129</v>
      </c>
      <c r="ZQ57" t="n">
        <v>4.94871</v>
      </c>
      <c r="ZR57" t="n">
        <v>4.95579</v>
      </c>
      <c r="ZS57" t="n">
        <v>4.95999</v>
      </c>
      <c r="ZT57" t="n">
        <v>4.97082</v>
      </c>
      <c r="ZU57" t="n">
        <v>4.98916</v>
      </c>
      <c r="ZV57" t="n">
        <v>4.99826</v>
      </c>
      <c r="ZW57" t="n">
        <v>5.00245</v>
      </c>
      <c r="ZX57" t="n">
        <v>5.00677</v>
      </c>
      <c r="ZY57" t="n">
        <v>5.01425</v>
      </c>
      <c r="ZZ57" t="n">
        <v>5.0268</v>
      </c>
      <c r="AAA57" t="n">
        <v>5.03192</v>
      </c>
      <c r="AAB57" t="n">
        <v>5.03557</v>
      </c>
      <c r="AAC57" t="n">
        <v>5.03696</v>
      </c>
      <c r="AAD57" t="n">
        <v>5.04475</v>
      </c>
      <c r="AAE57" t="n">
        <v>5.06066</v>
      </c>
      <c r="AAF57" t="n">
        <v>5.07169</v>
      </c>
      <c r="AAG57" t="n">
        <v>5.08186</v>
      </c>
      <c r="AAH57" t="n">
        <v>5.09112</v>
      </c>
      <c r="AAI57" t="n">
        <v>5.10081</v>
      </c>
      <c r="AAJ57" t="n">
        <v>5.11531</v>
      </c>
      <c r="AAK57" t="n">
        <v>5.12761</v>
      </c>
      <c r="AAL57" t="n">
        <v>5.14237</v>
      </c>
      <c r="AAM57" t="n">
        <v>5.15198</v>
      </c>
      <c r="AAN57" t="n">
        <v>5.16021</v>
      </c>
      <c r="AAO57" t="n">
        <v>5.16961</v>
      </c>
      <c r="AAP57" t="n">
        <v>5.18054</v>
      </c>
      <c r="AAQ57" t="n">
        <v>5.18711</v>
      </c>
      <c r="AAR57" t="n">
        <v>5.19713</v>
      </c>
      <c r="AAS57" t="n">
        <v>5.2021</v>
      </c>
      <c r="AAT57" t="n">
        <v>5.20907</v>
      </c>
      <c r="AAU57" t="n">
        <v>5.21906</v>
      </c>
      <c r="AAV57" t="n">
        <v>5.22402</v>
      </c>
      <c r="AAW57" t="n">
        <v>5.23169</v>
      </c>
      <c r="AAX57" t="n">
        <v>5.23702</v>
      </c>
      <c r="AAY57" t="n">
        <v>5.24424</v>
      </c>
      <c r="AAZ57" t="n">
        <v>5.25126</v>
      </c>
      <c r="ABA57" t="n">
        <v>5.25883</v>
      </c>
      <c r="ABB57" t="n">
        <v>5.2648</v>
      </c>
      <c r="ABC57" t="n">
        <v>5.27923</v>
      </c>
      <c r="ABD57" t="n">
        <v>5.29403</v>
      </c>
      <c r="ABE57" t="n">
        <v>5.30427</v>
      </c>
      <c r="ABF57" t="n">
        <v>5.31498</v>
      </c>
      <c r="ABG57" t="n">
        <v>5.32958</v>
      </c>
      <c r="ABH57" t="n">
        <v>5.33864</v>
      </c>
      <c r="ABI57" t="n">
        <v>5.34501</v>
      </c>
      <c r="ABJ57" t="n">
        <v>5.35517</v>
      </c>
      <c r="ABK57" t="n">
        <v>5.36999</v>
      </c>
      <c r="ABL57" t="n">
        <v>5.38916</v>
      </c>
      <c r="ABM57" t="n">
        <v>5.39837</v>
      </c>
      <c r="ABN57" t="n">
        <v>5.41131</v>
      </c>
      <c r="ABO57" t="n">
        <v>5.42328</v>
      </c>
      <c r="ABP57" t="n">
        <v>5.43133</v>
      </c>
      <c r="ABQ57" t="n">
        <v>5.43994</v>
      </c>
      <c r="ABR57" t="n">
        <v>5.44855</v>
      </c>
      <c r="ABS57" t="n">
        <v>5.45793</v>
      </c>
      <c r="ABT57" t="n">
        <v>5.466</v>
      </c>
      <c r="ABU57" t="n">
        <v>5.47182</v>
      </c>
      <c r="ABV57" t="n">
        <v>5.4774</v>
      </c>
      <c r="ABW57" t="n">
        <v>5.48497</v>
      </c>
      <c r="ABX57" t="n">
        <v>5.50074</v>
      </c>
      <c r="ABY57" t="n">
        <v>5.51084</v>
      </c>
      <c r="ABZ57" t="n">
        <v>5.52388</v>
      </c>
      <c r="ACA57" t="n">
        <v>5.53671</v>
      </c>
      <c r="ACB57" t="n">
        <v>5.54714</v>
      </c>
      <c r="ACC57" t="n">
        <v>5.55991</v>
      </c>
      <c r="ACD57" t="n">
        <v>5.56767</v>
      </c>
      <c r="ACE57" t="n">
        <v>5.57952</v>
      </c>
      <c r="ACF57" t="n">
        <v>5.59269</v>
      </c>
      <c r="ACG57" t="n">
        <v>5.61133</v>
      </c>
      <c r="ACH57" t="n">
        <v>5.62309</v>
      </c>
      <c r="ACI57" t="n">
        <v>5.6367</v>
      </c>
      <c r="ACJ57" t="n">
        <v>5.65261</v>
      </c>
      <c r="ACK57" t="n">
        <v>5.66672</v>
      </c>
      <c r="ACL57" t="n">
        <v>5.67617</v>
      </c>
      <c r="ACM57" t="n">
        <v>5.69279</v>
      </c>
      <c r="ACN57" t="n">
        <v>5.70892</v>
      </c>
      <c r="ACO57" t="n">
        <v>5.72534</v>
      </c>
      <c r="ACP57" t="n">
        <v>5.74116</v>
      </c>
      <c r="ACQ57" t="n">
        <v>5.74799</v>
      </c>
      <c r="ACR57" t="n">
        <v>5.75659</v>
      </c>
      <c r="ACS57" t="n">
        <v>5.77529</v>
      </c>
      <c r="ACT57" t="n">
        <v>5.78437</v>
      </c>
      <c r="ACU57" t="n">
        <v>5.79651</v>
      </c>
      <c r="ACV57" t="n">
        <v>5.80369</v>
      </c>
      <c r="ACW57" t="n">
        <v>5.80899</v>
      </c>
      <c r="ACX57" t="n">
        <v>5.82311</v>
      </c>
      <c r="ACY57" t="n">
        <v>5.83311</v>
      </c>
      <c r="ACZ57" t="n">
        <v>5.84749</v>
      </c>
      <c r="ADA57" t="n">
        <v>5.8578</v>
      </c>
      <c r="ADB57" t="n">
        <v>5.87829</v>
      </c>
      <c r="ADC57" t="n">
        <v>5.8909</v>
      </c>
      <c r="ADD57" t="n">
        <v>5.90823</v>
      </c>
      <c r="ADE57" t="n">
        <v>5.92776</v>
      </c>
      <c r="ADF57" t="n">
        <v>5.94326</v>
      </c>
      <c r="ADG57" t="n">
        <v>5.95676</v>
      </c>
      <c r="ADH57" t="n">
        <v>5.96644</v>
      </c>
      <c r="ADI57" t="n">
        <v>5.97492</v>
      </c>
      <c r="ADJ57" t="n">
        <v>5.98399</v>
      </c>
      <c r="ADK57" t="n">
        <v>5.99444</v>
      </c>
      <c r="ADL57" t="n">
        <v>6.00867</v>
      </c>
      <c r="ADM57" t="n">
        <v>6.03118</v>
      </c>
      <c r="ADN57" t="n">
        <v>6.04041</v>
      </c>
      <c r="ADO57" t="n">
        <v>6.05106</v>
      </c>
      <c r="ADP57" t="n">
        <v>6.06262</v>
      </c>
      <c r="ADQ57" t="n">
        <v>6.0878</v>
      </c>
      <c r="ADR57" t="n">
        <v>6.10679</v>
      </c>
      <c r="ADS57" t="n">
        <v>6.12053</v>
      </c>
      <c r="ADT57" t="n">
        <v>6.12708</v>
      </c>
      <c r="ADU57" t="n">
        <v>6.13982</v>
      </c>
      <c r="ADV57" t="n">
        <v>6.15741</v>
      </c>
      <c r="ADW57" t="n">
        <v>6.16822</v>
      </c>
      <c r="ADX57" t="n">
        <v>6.17615</v>
      </c>
      <c r="ADY57" t="n">
        <v>6.18604</v>
      </c>
      <c r="ADZ57" t="n">
        <v>6.20085</v>
      </c>
      <c r="AEA57" t="n">
        <v>6.22331</v>
      </c>
      <c r="AEB57" t="n">
        <v>6.24064</v>
      </c>
      <c r="AEC57" t="n">
        <v>6.24971</v>
      </c>
      <c r="AED57" t="n">
        <v>6.27081</v>
      </c>
      <c r="AEE57" t="n">
        <v>6.28518</v>
      </c>
      <c r="AEF57" t="n">
        <v>6.30372</v>
      </c>
      <c r="AEG57" t="n">
        <v>6.3238</v>
      </c>
      <c r="AEH57" t="n">
        <v>6.34636</v>
      </c>
      <c r="AEI57" t="n">
        <v>6.35545</v>
      </c>
      <c r="AEJ57" t="n">
        <v>6.372</v>
      </c>
      <c r="AEK57" t="n">
        <v>6.39044</v>
      </c>
      <c r="AEL57" t="n">
        <v>6.4044</v>
      </c>
      <c r="AEM57" t="n">
        <v>6.41594</v>
      </c>
      <c r="AEN57" t="n">
        <v>6.42291</v>
      </c>
      <c r="AEO57" t="n">
        <v>6.43369</v>
      </c>
      <c r="AEP57" t="n">
        <v>6.44585</v>
      </c>
      <c r="AEQ57" t="n">
        <v>6.46785</v>
      </c>
      <c r="AER57" t="n">
        <v>6.49079</v>
      </c>
      <c r="AES57" t="n">
        <v>6.50535</v>
      </c>
      <c r="AET57" t="n">
        <v>6.51947</v>
      </c>
      <c r="AEU57" t="n">
        <v>6.53446</v>
      </c>
      <c r="AEV57" t="n">
        <v>6.5535</v>
      </c>
      <c r="AEW57" t="n">
        <v>6.58018</v>
      </c>
      <c r="AEX57" t="n">
        <v>6.59452</v>
      </c>
      <c r="AEY57" t="n">
        <v>6.60561</v>
      </c>
      <c r="AEZ57" t="n">
        <v>6.62365</v>
      </c>
      <c r="AFA57" t="n">
        <v>6.63698</v>
      </c>
      <c r="AFB57" t="n">
        <v>6.66076</v>
      </c>
      <c r="AFC57" t="n">
        <v>6.71295</v>
      </c>
      <c r="AFD57" t="n">
        <v>6.73696</v>
      </c>
      <c r="AFE57" t="n">
        <v>6.74735</v>
      </c>
      <c r="AFF57" t="n">
        <v>6.75772</v>
      </c>
      <c r="AFG57" t="n">
        <v>6.7845</v>
      </c>
      <c r="AFH57" t="n">
        <v>6.80736</v>
      </c>
      <c r="AFI57" t="n">
        <v>6.82366</v>
      </c>
      <c r="AFJ57" t="n">
        <v>6.84516</v>
      </c>
      <c r="AFK57" t="n">
        <v>6.86632</v>
      </c>
      <c r="AFL57" t="n">
        <v>6.88921</v>
      </c>
      <c r="AFM57" t="n">
        <v>6.91046</v>
      </c>
      <c r="AFN57" t="n">
        <v>6.92976</v>
      </c>
      <c r="AFO57" t="n">
        <v>6.9426</v>
      </c>
      <c r="AFP57" t="n">
        <v>6.96207</v>
      </c>
      <c r="AFQ57" t="n">
        <v>6.97329</v>
      </c>
      <c r="AFR57" t="n">
        <v>6.98119</v>
      </c>
      <c r="AFS57" t="n">
        <v>6.99485</v>
      </c>
      <c r="AFT57" t="n">
        <v>7.0173</v>
      </c>
      <c r="AFU57" t="n">
        <v>7.03125</v>
      </c>
      <c r="AFV57" t="n">
        <v>7.04729</v>
      </c>
      <c r="AFW57" t="n">
        <v>7.07943</v>
      </c>
      <c r="AFX57" t="n">
        <v>7.10733</v>
      </c>
      <c r="AFY57" t="n">
        <v>7.13462</v>
      </c>
      <c r="AFZ57" t="n">
        <v>7.14723</v>
      </c>
      <c r="AGA57" t="n">
        <v>7.17104</v>
      </c>
      <c r="AGB57" t="n">
        <v>7.20331</v>
      </c>
      <c r="AGC57" t="n">
        <v>7.24595</v>
      </c>
      <c r="AGD57" t="n">
        <v>7.26916</v>
      </c>
      <c r="AGE57" t="n">
        <v>7.29347</v>
      </c>
      <c r="AGF57" t="n">
        <v>7.32355</v>
      </c>
      <c r="AGG57" t="n">
        <v>7.34523</v>
      </c>
      <c r="AGH57" t="n">
        <v>7.3708</v>
      </c>
      <c r="AGI57" t="n">
        <v>7.4038</v>
      </c>
      <c r="AGJ57" t="n">
        <v>7.42943</v>
      </c>
      <c r="AGK57" t="n">
        <v>7.45467</v>
      </c>
      <c r="AGL57" t="n">
        <v>7.48728</v>
      </c>
      <c r="AGM57" t="n">
        <v>7.52938</v>
      </c>
      <c r="AGN57" t="n">
        <v>7.56302</v>
      </c>
      <c r="AGO57" t="n">
        <v>7.58664</v>
      </c>
      <c r="AGP57" t="n">
        <v>7.60964</v>
      </c>
      <c r="AGQ57" t="n">
        <v>7.63353</v>
      </c>
      <c r="AGR57" t="n">
        <v>7.66425</v>
      </c>
      <c r="AGS57" t="n">
        <v>7.69876</v>
      </c>
      <c r="AGT57" t="n">
        <v>7.7235</v>
      </c>
      <c r="AGU57" t="n">
        <v>7.75591</v>
      </c>
      <c r="AGV57" t="n">
        <v>7.80484</v>
      </c>
      <c r="AGW57" t="n">
        <v>7.83626</v>
      </c>
      <c r="AGX57" t="n">
        <v>7.86192</v>
      </c>
      <c r="AGY57" t="n">
        <v>7.89774</v>
      </c>
      <c r="AGZ57" t="n">
        <v>7.92717</v>
      </c>
      <c r="AHA57" t="n">
        <v>7.95272</v>
      </c>
      <c r="AHB57" t="n">
        <v>7.97733</v>
      </c>
      <c r="AHC57" t="n">
        <v>8.00057</v>
      </c>
      <c r="AHD57" t="n">
        <v>8.026999999999999</v>
      </c>
      <c r="AHE57" t="n">
        <v>8.076840000000001</v>
      </c>
      <c r="AHF57" t="n">
        <v>8.12036</v>
      </c>
      <c r="AHG57" t="n">
        <v>8.14466</v>
      </c>
      <c r="AHH57" t="n">
        <v>8.16563</v>
      </c>
      <c r="AHI57" t="n">
        <v>8.203480000000001</v>
      </c>
      <c r="AHJ57" t="n">
        <v>8.22818</v>
      </c>
      <c r="AHK57" t="n">
        <v>8.249370000000001</v>
      </c>
      <c r="AHL57" t="n">
        <v>8.27882</v>
      </c>
      <c r="AHM57" t="n">
        <v>8.318350000000001</v>
      </c>
      <c r="AHN57" t="n">
        <v>8.347429999999999</v>
      </c>
      <c r="AHO57" t="n">
        <v>8.37616</v>
      </c>
      <c r="AHP57" t="n">
        <v>8.417899999999999</v>
      </c>
      <c r="AHQ57" t="n">
        <v>8.46758</v>
      </c>
      <c r="AHR57" t="n">
        <v>8.509919999999999</v>
      </c>
      <c r="AHS57" t="n">
        <v>8.55606</v>
      </c>
      <c r="AHT57" t="n">
        <v>8.59177</v>
      </c>
      <c r="AHU57" t="n">
        <v>8.61073</v>
      </c>
      <c r="AHV57" t="n">
        <v>8.65094</v>
      </c>
      <c r="AHW57" t="n">
        <v>8.71149</v>
      </c>
      <c r="AHX57" t="n">
        <v>8.73386</v>
      </c>
      <c r="AHY57" t="n">
        <v>8.770490000000001</v>
      </c>
      <c r="AHZ57" t="n">
        <v>8.79921</v>
      </c>
      <c r="AIA57" t="n">
        <v>8.824159999999999</v>
      </c>
      <c r="AIB57" t="n">
        <v>8.86473</v>
      </c>
      <c r="AIC57" t="n">
        <v>8.89447</v>
      </c>
      <c r="AID57" t="n">
        <v>8.929600000000001</v>
      </c>
      <c r="AIE57" t="n">
        <v>8.969720000000001</v>
      </c>
      <c r="AIF57" t="n">
        <v>9.018409999999999</v>
      </c>
      <c r="AIG57" t="n">
        <v>9.049989999999999</v>
      </c>
      <c r="AIH57" t="n">
        <v>9.09272</v>
      </c>
      <c r="AII57" t="n">
        <v>9.167439999999999</v>
      </c>
      <c r="AIJ57" t="n">
        <v>9.215299999999999</v>
      </c>
      <c r="AIK57" t="n">
        <v>9.251480000000001</v>
      </c>
      <c r="AIL57" t="n">
        <v>9.30669</v>
      </c>
      <c r="AIM57" t="n">
        <v>9.32681</v>
      </c>
      <c r="AIN57" t="n">
        <v>9.363350000000001</v>
      </c>
      <c r="AIO57" t="n">
        <v>9.44115</v>
      </c>
      <c r="AIP57" t="n">
        <v>9.47522</v>
      </c>
      <c r="AIQ57" t="n">
        <v>9.516719999999999</v>
      </c>
      <c r="AIR57" t="n">
        <v>9.57925</v>
      </c>
      <c r="AIS57" t="n">
        <v>9.634230000000001</v>
      </c>
      <c r="AIT57" t="n">
        <v>9.670780000000001</v>
      </c>
      <c r="AIU57" t="n">
        <v>9.710699999999999</v>
      </c>
      <c r="AIV57" t="n">
        <v>9.742089999999999</v>
      </c>
      <c r="AIW57" t="n">
        <v>9.802160000000001</v>
      </c>
      <c r="AIX57" t="n">
        <v>9.86698</v>
      </c>
      <c r="AIY57" t="n">
        <v>9.94759</v>
      </c>
      <c r="AIZ57" t="n">
        <v>10.00011</v>
      </c>
      <c r="AJA57" t="n">
        <v>10.07465</v>
      </c>
      <c r="AJB57" t="n">
        <v>10.1623</v>
      </c>
      <c r="AJC57" t="n">
        <v>10.22744</v>
      </c>
      <c r="AJD57" t="n">
        <v>10.2849</v>
      </c>
      <c r="AJE57" t="n">
        <v>10.33816</v>
      </c>
      <c r="AJF57" t="n">
        <v>10.37697</v>
      </c>
      <c r="AJG57" t="n">
        <v>10.44637</v>
      </c>
      <c r="AJH57" t="n">
        <v>10.50264</v>
      </c>
      <c r="AJI57" t="n">
        <v>10.55275</v>
      </c>
      <c r="AJJ57" t="n">
        <v>10.65282</v>
      </c>
      <c r="AJK57" t="n">
        <v>10.76174</v>
      </c>
      <c r="AJL57" t="n">
        <v>10.83469</v>
      </c>
      <c r="AJM57" t="n">
        <v>10.93572</v>
      </c>
      <c r="AJN57" t="n">
        <v>11.04829</v>
      </c>
      <c r="AJO57" t="n">
        <v>11.10486</v>
      </c>
      <c r="AJP57" t="n">
        <v>11.17128</v>
      </c>
      <c r="AJQ57" t="n">
        <v>11.25706</v>
      </c>
      <c r="AJR57" t="n">
        <v>11.35424</v>
      </c>
      <c r="AJS57" t="n">
        <v>11.48004</v>
      </c>
      <c r="AJT57" t="n">
        <v>11.55869</v>
      </c>
      <c r="AJU57" t="n">
        <v>11.66827</v>
      </c>
      <c r="AJV57" t="n">
        <v>11.75163</v>
      </c>
      <c r="AJW57" t="n">
        <v>11.83913</v>
      </c>
      <c r="AJX57" t="n">
        <v>11.91227</v>
      </c>
      <c r="AJY57" t="n">
        <v>12.00059</v>
      </c>
      <c r="AJZ57" t="n">
        <v>12.09838</v>
      </c>
      <c r="AKA57" t="n">
        <v>12.33602</v>
      </c>
      <c r="AKB57" t="n">
        <v>12.51547</v>
      </c>
      <c r="AKC57" t="n">
        <v>12.65821</v>
      </c>
      <c r="AKD57" t="n">
        <v>12.82211</v>
      </c>
      <c r="AKE57" t="n">
        <v>12.95039</v>
      </c>
      <c r="AKF57" t="n">
        <v>13.0801</v>
      </c>
      <c r="AKG57" t="n">
        <v>13.25992</v>
      </c>
      <c r="AKH57" t="n">
        <v>13.37505</v>
      </c>
      <c r="AKI57" t="n">
        <v>13.52074</v>
      </c>
      <c r="AKJ57" t="n">
        <v>13.6587</v>
      </c>
      <c r="AKK57" t="n">
        <v>13.80271</v>
      </c>
      <c r="AKL57" t="n">
        <v>14.06009</v>
      </c>
      <c r="AKM57" t="n">
        <v>14.33784</v>
      </c>
      <c r="AKN57" t="n">
        <v>14.55109</v>
      </c>
      <c r="AKO57" t="n">
        <v>14.78053</v>
      </c>
      <c r="AKP57" t="n">
        <v>14.96631</v>
      </c>
      <c r="AKQ57" t="n">
        <v>15.28297</v>
      </c>
      <c r="AKR57" t="n">
        <v>15.61824</v>
      </c>
      <c r="AKS57" t="n">
        <v>15.98568</v>
      </c>
      <c r="AKT57" t="n">
        <v>16.45611</v>
      </c>
      <c r="AKU57" t="n">
        <v>16.94402</v>
      </c>
      <c r="AKV57" t="n">
        <v>17.25289</v>
      </c>
      <c r="AKW57" t="n">
        <v>17.66387</v>
      </c>
      <c r="AKX57" t="n">
        <v>18.25239</v>
      </c>
      <c r="AKY57" t="n">
        <v>18.75226</v>
      </c>
      <c r="AKZ57" t="n">
        <v>19.43522</v>
      </c>
      <c r="ALA57" t="n">
        <v>19.72312</v>
      </c>
      <c r="ALB57" t="n">
        <v>20.1416</v>
      </c>
      <c r="ALC57" t="n">
        <v>20.8282</v>
      </c>
      <c r="ALD57" t="n">
        <v>21.62372</v>
      </c>
      <c r="ALE57" t="n">
        <v>22.38461</v>
      </c>
      <c r="ALF57" t="n">
        <v>22.95849</v>
      </c>
      <c r="ALG57" t="n">
        <v>24.10323</v>
      </c>
      <c r="ALH57" t="n">
        <v>25.73614</v>
      </c>
      <c r="ALI57" t="n">
        <v>27.16887</v>
      </c>
      <c r="ALJ57" t="n">
        <v>28.36255</v>
      </c>
      <c r="ALK57" t="n">
        <v>29.52523</v>
      </c>
      <c r="ALL57" t="n">
        <v>31.61187</v>
      </c>
      <c r="ALM57" t="n">
        <v>33.67558</v>
      </c>
      <c r="ALN57" t="n">
        <v>40.44559</v>
      </c>
      <c r="ALO57" t="n">
        <v>77.27213</v>
      </c>
    </row>
    <row r="58">
      <c r="A58" t="inlineStr">
        <is>
          <t>Togo</t>
        </is>
      </c>
      <c r="B58" t="inlineStr">
        <is>
          <t>TGO</t>
        </is>
      </c>
      <c r="C58" s="13">
        <f>AVERAGE(SI58,SJ58)</f>
        <v/>
      </c>
      <c r="D58" t="n">
        <v>0.6238899999999999</v>
      </c>
      <c r="E58" t="n">
        <v>0.83985</v>
      </c>
      <c r="F58" t="n">
        <v>0.85953</v>
      </c>
      <c r="G58" t="n">
        <v>0.88411</v>
      </c>
      <c r="H58" t="n">
        <v>0.93016</v>
      </c>
      <c r="I58" t="n">
        <v>0.97398</v>
      </c>
      <c r="J58" t="n">
        <v>1.01386</v>
      </c>
      <c r="K58" t="n">
        <v>1.0326</v>
      </c>
      <c r="L58" t="n">
        <v>1.04996</v>
      </c>
      <c r="M58" t="n">
        <v>1.07359</v>
      </c>
      <c r="N58" t="n">
        <v>1.09504</v>
      </c>
      <c r="O58" t="n">
        <v>1.11626</v>
      </c>
      <c r="P58" t="n">
        <v>1.14698</v>
      </c>
      <c r="Q58" t="n">
        <v>1.16479</v>
      </c>
      <c r="R58" t="n">
        <v>1.18312</v>
      </c>
      <c r="S58" t="n">
        <v>1.19242</v>
      </c>
      <c r="T58" t="n">
        <v>1.20176</v>
      </c>
      <c r="U58" t="n">
        <v>1.21499</v>
      </c>
      <c r="V58" t="n">
        <v>1.23408</v>
      </c>
      <c r="W58" t="n">
        <v>1.24673</v>
      </c>
      <c r="X58" t="n">
        <v>1.26687</v>
      </c>
      <c r="Y58" t="n">
        <v>1.28285</v>
      </c>
      <c r="Z58" t="n">
        <v>1.29989</v>
      </c>
      <c r="AA58" t="n">
        <v>1.30803</v>
      </c>
      <c r="AB58" t="n">
        <v>1.31716</v>
      </c>
      <c r="AC58" t="n">
        <v>1.33373</v>
      </c>
      <c r="AD58" t="n">
        <v>1.34688</v>
      </c>
      <c r="AE58" t="n">
        <v>1.35606</v>
      </c>
      <c r="AF58" t="n">
        <v>1.36694</v>
      </c>
      <c r="AG58" t="n">
        <v>1.38121</v>
      </c>
      <c r="AH58" t="n">
        <v>1.38968</v>
      </c>
      <c r="AI58" t="n">
        <v>1.39938</v>
      </c>
      <c r="AJ58" t="n">
        <v>1.41126</v>
      </c>
      <c r="AK58" t="n">
        <v>1.42315</v>
      </c>
      <c r="AL58" t="n">
        <v>1.43009</v>
      </c>
      <c r="AM58" t="n">
        <v>1.43786</v>
      </c>
      <c r="AN58" t="n">
        <v>1.44532</v>
      </c>
      <c r="AO58" t="n">
        <v>1.45618</v>
      </c>
      <c r="AP58" t="n">
        <v>1.47174</v>
      </c>
      <c r="AQ58" t="n">
        <v>1.48104</v>
      </c>
      <c r="AR58" t="n">
        <v>1.49287</v>
      </c>
      <c r="AS58" t="n">
        <v>1.50354</v>
      </c>
      <c r="AT58" t="n">
        <v>1.51453</v>
      </c>
      <c r="AU58" t="n">
        <v>1.52738</v>
      </c>
      <c r="AV58" t="n">
        <v>1.53278</v>
      </c>
      <c r="AW58" t="n">
        <v>1.54017</v>
      </c>
      <c r="AX58" t="n">
        <v>1.54627</v>
      </c>
      <c r="AY58" t="n">
        <v>1.55169</v>
      </c>
      <c r="AZ58" t="n">
        <v>1.5564</v>
      </c>
      <c r="BA58" t="n">
        <v>1.56231</v>
      </c>
      <c r="BB58" t="n">
        <v>1.57009</v>
      </c>
      <c r="BC58" t="n">
        <v>1.57927</v>
      </c>
      <c r="BD58" t="n">
        <v>1.58756</v>
      </c>
      <c r="BE58" t="n">
        <v>1.59305</v>
      </c>
      <c r="BF58" t="n">
        <v>1.60074</v>
      </c>
      <c r="BG58" t="n">
        <v>1.60978</v>
      </c>
      <c r="BH58" t="n">
        <v>1.62145</v>
      </c>
      <c r="BI58" t="n">
        <v>1.63322</v>
      </c>
      <c r="BJ58" t="n">
        <v>1.63657</v>
      </c>
      <c r="BK58" t="n">
        <v>1.6422</v>
      </c>
      <c r="BL58" t="n">
        <v>1.64923</v>
      </c>
      <c r="BM58" t="n">
        <v>1.65776</v>
      </c>
      <c r="BN58" t="n">
        <v>1.67069</v>
      </c>
      <c r="BO58" t="n">
        <v>1.6821</v>
      </c>
      <c r="BP58" t="n">
        <v>1.69301</v>
      </c>
      <c r="BQ58" t="n">
        <v>1.70565</v>
      </c>
      <c r="BR58" t="n">
        <v>1.71309</v>
      </c>
      <c r="BS58" t="n">
        <v>1.72763</v>
      </c>
      <c r="BT58" t="n">
        <v>1.73903</v>
      </c>
      <c r="BU58" t="n">
        <v>1.74672</v>
      </c>
      <c r="BV58" t="n">
        <v>1.74986</v>
      </c>
      <c r="BW58" t="n">
        <v>1.75493</v>
      </c>
      <c r="BX58" t="n">
        <v>1.76001</v>
      </c>
      <c r="BY58" t="n">
        <v>1.76789</v>
      </c>
      <c r="BZ58" t="n">
        <v>1.78048</v>
      </c>
      <c r="CA58" t="n">
        <v>1.7867</v>
      </c>
      <c r="CB58" t="n">
        <v>1.80041</v>
      </c>
      <c r="CC58" t="n">
        <v>1.80536</v>
      </c>
      <c r="CD58" t="n">
        <v>1.81452</v>
      </c>
      <c r="CE58" t="n">
        <v>1.81773</v>
      </c>
      <c r="CF58" t="n">
        <v>1.82202</v>
      </c>
      <c r="CG58" t="n">
        <v>1.82957</v>
      </c>
      <c r="CH58" t="n">
        <v>1.83544</v>
      </c>
      <c r="CI58" t="n">
        <v>1.84258</v>
      </c>
      <c r="CJ58" t="n">
        <v>1.85239</v>
      </c>
      <c r="CK58" t="n">
        <v>1.85341</v>
      </c>
      <c r="CL58" t="n">
        <v>1.85341</v>
      </c>
      <c r="CM58" t="n">
        <v>1.85342</v>
      </c>
      <c r="CN58" t="n">
        <v>1.85448</v>
      </c>
      <c r="CO58" t="n">
        <v>1.86274</v>
      </c>
      <c r="CP58" t="n">
        <v>1.86737</v>
      </c>
      <c r="CQ58" t="n">
        <v>1.87242</v>
      </c>
      <c r="CR58" t="n">
        <v>1.87976</v>
      </c>
      <c r="CS58" t="n">
        <v>1.88355</v>
      </c>
      <c r="CT58" t="n">
        <v>1.88833</v>
      </c>
      <c r="CU58" t="n">
        <v>1.8961</v>
      </c>
      <c r="CV58" t="n">
        <v>1.898</v>
      </c>
      <c r="CW58" t="n">
        <v>1.9007</v>
      </c>
      <c r="CX58" t="n">
        <v>1.90637</v>
      </c>
      <c r="CY58" t="n">
        <v>1.91096</v>
      </c>
      <c r="CZ58" t="n">
        <v>1.91676</v>
      </c>
      <c r="DA58" t="n">
        <v>1.91988</v>
      </c>
      <c r="DB58" t="n">
        <v>1.93104</v>
      </c>
      <c r="DC58" t="n">
        <v>1.93685</v>
      </c>
      <c r="DD58" t="n">
        <v>1.94426</v>
      </c>
      <c r="DE58" t="n">
        <v>1.95556</v>
      </c>
      <c r="DF58" t="n">
        <v>1.9616</v>
      </c>
      <c r="DG58" t="n">
        <v>1.96381</v>
      </c>
      <c r="DH58" t="n">
        <v>1.96859</v>
      </c>
      <c r="DI58" t="n">
        <v>1.9715</v>
      </c>
      <c r="DJ58" t="n">
        <v>1.97787</v>
      </c>
      <c r="DK58" t="n">
        <v>1.9865</v>
      </c>
      <c r="DL58" t="n">
        <v>1.99236</v>
      </c>
      <c r="DM58" t="n">
        <v>1.99782</v>
      </c>
      <c r="DN58" t="n">
        <v>2.00183</v>
      </c>
      <c r="DO58" t="n">
        <v>2.00469</v>
      </c>
      <c r="DP58" t="n">
        <v>2.00725</v>
      </c>
      <c r="DQ58" t="n">
        <v>2.0109</v>
      </c>
      <c r="DR58" t="n">
        <v>2.01626</v>
      </c>
      <c r="DS58" t="n">
        <v>2.01962</v>
      </c>
      <c r="DT58" t="n">
        <v>2.02647</v>
      </c>
      <c r="DU58" t="n">
        <v>2.03459</v>
      </c>
      <c r="DV58" t="n">
        <v>2.0366</v>
      </c>
      <c r="DW58" t="n">
        <v>2.04586</v>
      </c>
      <c r="DX58" t="n">
        <v>2.05153</v>
      </c>
      <c r="DY58" t="n">
        <v>2.05639</v>
      </c>
      <c r="DZ58" t="n">
        <v>2.06667</v>
      </c>
      <c r="EA58" t="n">
        <v>2.0771</v>
      </c>
      <c r="EB58" t="n">
        <v>2.0852</v>
      </c>
      <c r="EC58" t="n">
        <v>2.09046</v>
      </c>
      <c r="ED58" t="n">
        <v>2.09161</v>
      </c>
      <c r="EE58" t="n">
        <v>2.09484</v>
      </c>
      <c r="EF58" t="n">
        <v>2.10195</v>
      </c>
      <c r="EG58" t="n">
        <v>2.10983</v>
      </c>
      <c r="EH58" t="n">
        <v>2.11506</v>
      </c>
      <c r="EI58" t="n">
        <v>2.12163</v>
      </c>
      <c r="EJ58" t="n">
        <v>2.12573</v>
      </c>
      <c r="EK58" t="n">
        <v>2.13263</v>
      </c>
      <c r="EL58" t="n">
        <v>2.13952</v>
      </c>
      <c r="EM58" t="n">
        <v>2.14475</v>
      </c>
      <c r="EN58" t="n">
        <v>2.14792</v>
      </c>
      <c r="EO58" t="n">
        <v>2.15735</v>
      </c>
      <c r="EP58" t="n">
        <v>2.16301</v>
      </c>
      <c r="EQ58" t="n">
        <v>2.16546</v>
      </c>
      <c r="ER58" t="n">
        <v>2.16716</v>
      </c>
      <c r="ES58" t="n">
        <v>2.17401</v>
      </c>
      <c r="ET58" t="n">
        <v>2.17897</v>
      </c>
      <c r="EU58" t="n">
        <v>2.18404</v>
      </c>
      <c r="EV58" t="n">
        <v>2.18844</v>
      </c>
      <c r="EW58" t="n">
        <v>2.19631</v>
      </c>
      <c r="EX58" t="n">
        <v>2.20233</v>
      </c>
      <c r="EY58" t="n">
        <v>2.20739</v>
      </c>
      <c r="EZ58" t="n">
        <v>2.21371</v>
      </c>
      <c r="FA58" t="n">
        <v>2.22374</v>
      </c>
      <c r="FB58" t="n">
        <v>2.22717</v>
      </c>
      <c r="FC58" t="n">
        <v>2.23404</v>
      </c>
      <c r="FD58" t="n">
        <v>2.24219</v>
      </c>
      <c r="FE58" t="n">
        <v>2.25125</v>
      </c>
      <c r="FF58" t="n">
        <v>2.25533</v>
      </c>
      <c r="FG58" t="n">
        <v>2.26064</v>
      </c>
      <c r="FH58" t="n">
        <v>2.26519</v>
      </c>
      <c r="FI58" t="n">
        <v>2.27004</v>
      </c>
      <c r="FJ58" t="n">
        <v>2.27564</v>
      </c>
      <c r="FK58" t="n">
        <v>2.28016</v>
      </c>
      <c r="FL58" t="n">
        <v>2.28774</v>
      </c>
      <c r="FM58" t="n">
        <v>2.29298</v>
      </c>
      <c r="FN58" t="n">
        <v>2.29871</v>
      </c>
      <c r="FO58" t="n">
        <v>2.30369</v>
      </c>
      <c r="FP58" t="n">
        <v>2.30801</v>
      </c>
      <c r="FQ58" t="n">
        <v>2.31307</v>
      </c>
      <c r="FR58" t="n">
        <v>2.31834</v>
      </c>
      <c r="FS58" t="n">
        <v>2.3255</v>
      </c>
      <c r="FT58" t="n">
        <v>2.33218</v>
      </c>
      <c r="FU58" t="n">
        <v>2.33588</v>
      </c>
      <c r="FV58" t="n">
        <v>2.33887</v>
      </c>
      <c r="FW58" t="n">
        <v>2.34296</v>
      </c>
      <c r="FX58" t="n">
        <v>2.35212</v>
      </c>
      <c r="FY58" t="n">
        <v>2.36016</v>
      </c>
      <c r="FZ58" t="n">
        <v>2.36819</v>
      </c>
      <c r="GA58" t="n">
        <v>2.37525</v>
      </c>
      <c r="GB58" t="n">
        <v>2.38075</v>
      </c>
      <c r="GC58" t="n">
        <v>2.38628</v>
      </c>
      <c r="GD58" t="n">
        <v>2.39284</v>
      </c>
      <c r="GE58" t="n">
        <v>2.39711</v>
      </c>
      <c r="GF58" t="n">
        <v>2.40036</v>
      </c>
      <c r="GG58" t="n">
        <v>2.40658</v>
      </c>
      <c r="GH58" t="n">
        <v>2.40819</v>
      </c>
      <c r="GI58" t="n">
        <v>2.41032</v>
      </c>
      <c r="GJ58" t="n">
        <v>2.41487</v>
      </c>
      <c r="GK58" t="n">
        <v>2.4185</v>
      </c>
      <c r="GL58" t="n">
        <v>2.42217</v>
      </c>
      <c r="GM58" t="n">
        <v>2.43036</v>
      </c>
      <c r="GN58" t="n">
        <v>2.43592</v>
      </c>
      <c r="GO58" t="n">
        <v>2.43998</v>
      </c>
      <c r="GP58" t="n">
        <v>2.44353</v>
      </c>
      <c r="GQ58" t="n">
        <v>2.44751</v>
      </c>
      <c r="GR58" t="n">
        <v>2.45205</v>
      </c>
      <c r="GS58" t="n">
        <v>2.45809</v>
      </c>
      <c r="GT58" t="n">
        <v>2.46574</v>
      </c>
      <c r="GU58" t="n">
        <v>2.47169</v>
      </c>
      <c r="GV58" t="n">
        <v>2.47314</v>
      </c>
      <c r="GW58" t="n">
        <v>2.48061</v>
      </c>
      <c r="GX58" t="n">
        <v>2.49099</v>
      </c>
      <c r="GY58" t="n">
        <v>2.49565</v>
      </c>
      <c r="GZ58" t="n">
        <v>2.50199</v>
      </c>
      <c r="HA58" t="n">
        <v>2.50815</v>
      </c>
      <c r="HB58" t="n">
        <v>2.51381</v>
      </c>
      <c r="HC58" t="n">
        <v>2.51705</v>
      </c>
      <c r="HD58" t="n">
        <v>2.52274</v>
      </c>
      <c r="HE58" t="n">
        <v>2.53873</v>
      </c>
      <c r="HF58" t="n">
        <v>2.54409</v>
      </c>
      <c r="HG58" t="n">
        <v>2.54704</v>
      </c>
      <c r="HH58" t="n">
        <v>2.55091</v>
      </c>
      <c r="HI58" t="n">
        <v>2.554</v>
      </c>
      <c r="HJ58" t="n">
        <v>2.56084</v>
      </c>
      <c r="HK58" t="n">
        <v>2.56405</v>
      </c>
      <c r="HL58" t="n">
        <v>2.56714</v>
      </c>
      <c r="HM58" t="n">
        <v>2.56982</v>
      </c>
      <c r="HN58" t="n">
        <v>2.57353</v>
      </c>
      <c r="HO58" t="n">
        <v>2.581</v>
      </c>
      <c r="HP58" t="n">
        <v>2.58757</v>
      </c>
      <c r="HQ58" t="n">
        <v>2.58999</v>
      </c>
      <c r="HR58" t="n">
        <v>2.59802</v>
      </c>
      <c r="HS58" t="n">
        <v>2.60247</v>
      </c>
      <c r="HT58" t="n">
        <v>2.60618</v>
      </c>
      <c r="HU58" t="n">
        <v>2.60991</v>
      </c>
      <c r="HV58" t="n">
        <v>2.61434</v>
      </c>
      <c r="HW58" t="n">
        <v>2.61862</v>
      </c>
      <c r="HX58" t="n">
        <v>2.62337</v>
      </c>
      <c r="HY58" t="n">
        <v>2.63006</v>
      </c>
      <c r="HZ58" t="n">
        <v>2.63855</v>
      </c>
      <c r="IA58" t="n">
        <v>2.64255</v>
      </c>
      <c r="IB58" t="n">
        <v>2.64826</v>
      </c>
      <c r="IC58" t="n">
        <v>2.65144</v>
      </c>
      <c r="ID58" t="n">
        <v>2.65368</v>
      </c>
      <c r="IE58" t="n">
        <v>2.65874</v>
      </c>
      <c r="IF58" t="n">
        <v>2.66457</v>
      </c>
      <c r="IG58" t="n">
        <v>2.66749</v>
      </c>
      <c r="IH58" t="n">
        <v>2.67423</v>
      </c>
      <c r="II58" t="n">
        <v>2.67702</v>
      </c>
      <c r="IJ58" t="n">
        <v>2.68212</v>
      </c>
      <c r="IK58" t="n">
        <v>2.68471</v>
      </c>
      <c r="IL58" t="n">
        <v>2.68687</v>
      </c>
      <c r="IM58" t="n">
        <v>2.68762</v>
      </c>
      <c r="IN58" t="n">
        <v>2.69004</v>
      </c>
      <c r="IO58" t="n">
        <v>2.69236</v>
      </c>
      <c r="IP58" t="n">
        <v>2.69803</v>
      </c>
      <c r="IQ58" t="n">
        <v>2.70273</v>
      </c>
      <c r="IR58" t="n">
        <v>2.70729</v>
      </c>
      <c r="IS58" t="n">
        <v>2.71238</v>
      </c>
      <c r="IT58" t="n">
        <v>2.71851</v>
      </c>
      <c r="IU58" t="n">
        <v>2.72792</v>
      </c>
      <c r="IV58" t="n">
        <v>2.7336</v>
      </c>
      <c r="IW58" t="n">
        <v>2.73959</v>
      </c>
      <c r="IX58" t="n">
        <v>2.74469</v>
      </c>
      <c r="IY58" t="n">
        <v>2.74917</v>
      </c>
      <c r="IZ58" t="n">
        <v>2.75555</v>
      </c>
      <c r="JA58" t="n">
        <v>2.75783</v>
      </c>
      <c r="JB58" t="n">
        <v>2.76869</v>
      </c>
      <c r="JC58" t="n">
        <v>2.77617</v>
      </c>
      <c r="JD58" t="n">
        <v>2.78131</v>
      </c>
      <c r="JE58" t="n">
        <v>2.784</v>
      </c>
      <c r="JF58" t="n">
        <v>2.78795</v>
      </c>
      <c r="JG58" t="n">
        <v>2.7979</v>
      </c>
      <c r="JH58" t="n">
        <v>2.80394</v>
      </c>
      <c r="JI58" t="n">
        <v>2.8084</v>
      </c>
      <c r="JJ58" t="n">
        <v>2.81399</v>
      </c>
      <c r="JK58" t="n">
        <v>2.81803</v>
      </c>
      <c r="JL58" t="n">
        <v>2.82472</v>
      </c>
      <c r="JM58" t="n">
        <v>2.83166</v>
      </c>
      <c r="JN58" t="n">
        <v>2.83728</v>
      </c>
      <c r="JO58" t="n">
        <v>2.84867</v>
      </c>
      <c r="JP58" t="n">
        <v>2.85401</v>
      </c>
      <c r="JQ58" t="n">
        <v>2.85871</v>
      </c>
      <c r="JR58" t="n">
        <v>2.86536</v>
      </c>
      <c r="JS58" t="n">
        <v>2.86983</v>
      </c>
      <c r="JT58" t="n">
        <v>2.87363</v>
      </c>
      <c r="JU58" t="n">
        <v>2.88261</v>
      </c>
      <c r="JV58" t="n">
        <v>2.88447</v>
      </c>
      <c r="JW58" t="n">
        <v>2.88975</v>
      </c>
      <c r="JX58" t="n">
        <v>2.896</v>
      </c>
      <c r="JY58" t="n">
        <v>2.89943</v>
      </c>
      <c r="JZ58" t="n">
        <v>2.90312</v>
      </c>
      <c r="KA58" t="n">
        <v>2.90893</v>
      </c>
      <c r="KB58" t="n">
        <v>2.91488</v>
      </c>
      <c r="KC58" t="n">
        <v>2.92013</v>
      </c>
      <c r="KD58" t="n">
        <v>2.92622</v>
      </c>
      <c r="KE58" t="n">
        <v>2.93119</v>
      </c>
      <c r="KF58" t="n">
        <v>2.93591</v>
      </c>
      <c r="KG58" t="n">
        <v>2.94273</v>
      </c>
      <c r="KH58" t="n">
        <v>2.95061</v>
      </c>
      <c r="KI58" t="n">
        <v>2.9547</v>
      </c>
      <c r="KJ58" t="n">
        <v>2.9589</v>
      </c>
      <c r="KK58" t="n">
        <v>2.96431</v>
      </c>
      <c r="KL58" t="n">
        <v>2.96875</v>
      </c>
      <c r="KM58" t="n">
        <v>2.97459</v>
      </c>
      <c r="KN58" t="n">
        <v>2.97762</v>
      </c>
      <c r="KO58" t="n">
        <v>2.98043</v>
      </c>
      <c r="KP58" t="n">
        <v>2.98447</v>
      </c>
      <c r="KQ58" t="n">
        <v>2.99533</v>
      </c>
      <c r="KR58" t="n">
        <v>3.00364</v>
      </c>
      <c r="KS58" t="n">
        <v>3.00632</v>
      </c>
      <c r="KT58" t="n">
        <v>3.01143</v>
      </c>
      <c r="KU58" t="n">
        <v>3.01784</v>
      </c>
      <c r="KV58" t="n">
        <v>3.02579</v>
      </c>
      <c r="KW58" t="n">
        <v>3.03028</v>
      </c>
      <c r="KX58" t="n">
        <v>3.03646</v>
      </c>
      <c r="KY58" t="n">
        <v>3.0443</v>
      </c>
      <c r="KZ58" t="n">
        <v>3.04695</v>
      </c>
      <c r="LA58" t="n">
        <v>3.0529</v>
      </c>
      <c r="LB58" t="n">
        <v>3.05718</v>
      </c>
      <c r="LC58" t="n">
        <v>3.06031</v>
      </c>
      <c r="LD58" t="n">
        <v>3.06199</v>
      </c>
      <c r="LE58" t="n">
        <v>3.06573</v>
      </c>
      <c r="LF58" t="n">
        <v>3.07143</v>
      </c>
      <c r="LG58" t="n">
        <v>3.07876</v>
      </c>
      <c r="LH58" t="n">
        <v>3.0868</v>
      </c>
      <c r="LI58" t="n">
        <v>3.09591</v>
      </c>
      <c r="LJ58" t="n">
        <v>3.10043</v>
      </c>
      <c r="LK58" t="n">
        <v>3.1042</v>
      </c>
      <c r="LL58" t="n">
        <v>3.10921</v>
      </c>
      <c r="LM58" t="n">
        <v>3.11638</v>
      </c>
      <c r="LN58" t="n">
        <v>3.12181</v>
      </c>
      <c r="LO58" t="n">
        <v>3.12364</v>
      </c>
      <c r="LP58" t="n">
        <v>3.12821</v>
      </c>
      <c r="LQ58" t="n">
        <v>3.12945</v>
      </c>
      <c r="LR58" t="n">
        <v>3.13298</v>
      </c>
      <c r="LS58" t="n">
        <v>3.14327</v>
      </c>
      <c r="LT58" t="n">
        <v>3.15468</v>
      </c>
      <c r="LU58" t="n">
        <v>3.16214</v>
      </c>
      <c r="LV58" t="n">
        <v>3.16713</v>
      </c>
      <c r="LW58" t="n">
        <v>3.17596</v>
      </c>
      <c r="LX58" t="n">
        <v>3.18311</v>
      </c>
      <c r="LY58" t="n">
        <v>3.19005</v>
      </c>
      <c r="LZ58" t="n">
        <v>3.19291</v>
      </c>
      <c r="MA58" t="n">
        <v>3.1955</v>
      </c>
      <c r="MB58" t="n">
        <v>3.20031</v>
      </c>
      <c r="MC58" t="n">
        <v>3.20364</v>
      </c>
      <c r="MD58" t="n">
        <v>3.21078</v>
      </c>
      <c r="ME58" t="n">
        <v>3.216</v>
      </c>
      <c r="MF58" t="n">
        <v>3.22228</v>
      </c>
      <c r="MG58" t="n">
        <v>3.22974</v>
      </c>
      <c r="MH58" t="n">
        <v>3.23468</v>
      </c>
      <c r="MI58" t="n">
        <v>3.23739</v>
      </c>
      <c r="MJ58" t="n">
        <v>3.2442</v>
      </c>
      <c r="MK58" t="n">
        <v>3.252</v>
      </c>
      <c r="ML58" t="n">
        <v>3.25851</v>
      </c>
      <c r="MM58" t="n">
        <v>3.26005</v>
      </c>
      <c r="MN58" t="n">
        <v>3.26339</v>
      </c>
      <c r="MO58" t="n">
        <v>3.26757</v>
      </c>
      <c r="MP58" t="n">
        <v>3.27155</v>
      </c>
      <c r="MQ58" t="n">
        <v>3.27854</v>
      </c>
      <c r="MR58" t="n">
        <v>3.28362</v>
      </c>
      <c r="MS58" t="n">
        <v>3.29013</v>
      </c>
      <c r="MT58" t="n">
        <v>3.29358</v>
      </c>
      <c r="MU58" t="n">
        <v>3.30103</v>
      </c>
      <c r="MV58" t="n">
        <v>3.30662</v>
      </c>
      <c r="MW58" t="n">
        <v>3.31205</v>
      </c>
      <c r="MX58" t="n">
        <v>3.31678</v>
      </c>
      <c r="MY58" t="n">
        <v>3.32246</v>
      </c>
      <c r="MZ58" t="n">
        <v>3.32834</v>
      </c>
      <c r="NA58" t="n">
        <v>3.33398</v>
      </c>
      <c r="NB58" t="n">
        <v>3.34101</v>
      </c>
      <c r="NC58" t="n">
        <v>3.34436</v>
      </c>
      <c r="ND58" t="n">
        <v>3.34838</v>
      </c>
      <c r="NE58" t="n">
        <v>3.35614</v>
      </c>
      <c r="NF58" t="n">
        <v>3.36013</v>
      </c>
      <c r="NG58" t="n">
        <v>3.36664</v>
      </c>
      <c r="NH58" t="n">
        <v>3.37157</v>
      </c>
      <c r="NI58" t="n">
        <v>3.37471</v>
      </c>
      <c r="NJ58" t="n">
        <v>3.38193</v>
      </c>
      <c r="NK58" t="n">
        <v>3.39674</v>
      </c>
      <c r="NL58" t="n">
        <v>3.40337</v>
      </c>
      <c r="NM58" t="n">
        <v>3.4088</v>
      </c>
      <c r="NN58" t="n">
        <v>3.41579</v>
      </c>
      <c r="NO58" t="n">
        <v>3.42172</v>
      </c>
      <c r="NP58" t="n">
        <v>3.42915</v>
      </c>
      <c r="NQ58" t="n">
        <v>3.43636</v>
      </c>
      <c r="NR58" t="n">
        <v>3.44091</v>
      </c>
      <c r="NS58" t="n">
        <v>3.44648</v>
      </c>
      <c r="NT58" t="n">
        <v>3.45659</v>
      </c>
      <c r="NU58" t="n">
        <v>3.46212</v>
      </c>
      <c r="NV58" t="n">
        <v>3.46939</v>
      </c>
      <c r="NW58" t="n">
        <v>3.47416</v>
      </c>
      <c r="NX58" t="n">
        <v>3.47808</v>
      </c>
      <c r="NY58" t="n">
        <v>3.48396</v>
      </c>
      <c r="NZ58" t="n">
        <v>3.49783</v>
      </c>
      <c r="OA58" t="n">
        <v>3.50333</v>
      </c>
      <c r="OB58" t="n">
        <v>3.50488</v>
      </c>
      <c r="OC58" t="n">
        <v>3.50851</v>
      </c>
      <c r="OD58" t="n">
        <v>3.51283</v>
      </c>
      <c r="OE58" t="n">
        <v>3.51808</v>
      </c>
      <c r="OF58" t="n">
        <v>3.52834</v>
      </c>
      <c r="OG58" t="n">
        <v>3.53626</v>
      </c>
      <c r="OH58" t="n">
        <v>3.54172</v>
      </c>
      <c r="OI58" t="n">
        <v>3.54921</v>
      </c>
      <c r="OJ58" t="n">
        <v>3.5509</v>
      </c>
      <c r="OK58" t="n">
        <v>3.55512</v>
      </c>
      <c r="OL58" t="n">
        <v>3.5689</v>
      </c>
      <c r="OM58" t="n">
        <v>3.57579</v>
      </c>
      <c r="ON58" t="n">
        <v>3.58162</v>
      </c>
      <c r="OO58" t="n">
        <v>3.58303</v>
      </c>
      <c r="OP58" t="n">
        <v>3.58968</v>
      </c>
      <c r="OQ58" t="n">
        <v>3.59251</v>
      </c>
      <c r="OR58" t="n">
        <v>3.59576</v>
      </c>
      <c r="OS58" t="n">
        <v>3.60219</v>
      </c>
      <c r="OT58" t="n">
        <v>3.60836</v>
      </c>
      <c r="OU58" t="n">
        <v>3.61283</v>
      </c>
      <c r="OV58" t="n">
        <v>3.62049</v>
      </c>
      <c r="OW58" t="n">
        <v>3.6287</v>
      </c>
      <c r="OX58" t="n">
        <v>3.6375</v>
      </c>
      <c r="OY58" t="n">
        <v>3.65199</v>
      </c>
      <c r="OZ58" t="n">
        <v>3.66107</v>
      </c>
      <c r="PA58" t="n">
        <v>3.66936</v>
      </c>
      <c r="PB58" t="n">
        <v>3.67514</v>
      </c>
      <c r="PC58" t="n">
        <v>3.68081</v>
      </c>
      <c r="PD58" t="n">
        <v>3.6861</v>
      </c>
      <c r="PE58" t="n">
        <v>3.6951</v>
      </c>
      <c r="PF58" t="n">
        <v>3.69909</v>
      </c>
      <c r="PG58" t="n">
        <v>3.70321</v>
      </c>
      <c r="PH58" t="n">
        <v>3.7076</v>
      </c>
      <c r="PI58" t="n">
        <v>3.71305</v>
      </c>
      <c r="PJ58" t="n">
        <v>3.71855</v>
      </c>
      <c r="PK58" t="n">
        <v>3.72812</v>
      </c>
      <c r="PL58" t="n">
        <v>3.73552</v>
      </c>
      <c r="PM58" t="n">
        <v>3.74228</v>
      </c>
      <c r="PN58" t="n">
        <v>3.74799</v>
      </c>
      <c r="PO58" t="n">
        <v>3.75559</v>
      </c>
      <c r="PP58" t="n">
        <v>3.76271</v>
      </c>
      <c r="PQ58" t="n">
        <v>3.76945</v>
      </c>
      <c r="PR58" t="n">
        <v>3.77203</v>
      </c>
      <c r="PS58" t="n">
        <v>3.77583</v>
      </c>
      <c r="PT58" t="n">
        <v>3.78503</v>
      </c>
      <c r="PU58" t="n">
        <v>3.79036</v>
      </c>
      <c r="PV58" t="n">
        <v>3.79532</v>
      </c>
      <c r="PW58" t="n">
        <v>3.80376</v>
      </c>
      <c r="PX58" t="n">
        <v>3.80889</v>
      </c>
      <c r="PY58" t="n">
        <v>3.81402</v>
      </c>
      <c r="PZ58" t="n">
        <v>3.81713</v>
      </c>
      <c r="QA58" t="n">
        <v>3.82131</v>
      </c>
      <c r="QB58" t="n">
        <v>3.82451</v>
      </c>
      <c r="QC58" t="n">
        <v>3.83199</v>
      </c>
      <c r="QD58" t="n">
        <v>3.83738</v>
      </c>
      <c r="QE58" t="n">
        <v>3.84876</v>
      </c>
      <c r="QF58" t="n">
        <v>3.85605</v>
      </c>
      <c r="QG58" t="n">
        <v>3.8624</v>
      </c>
      <c r="QH58" t="n">
        <v>3.86331</v>
      </c>
      <c r="QI58" t="n">
        <v>3.86705</v>
      </c>
      <c r="QJ58" t="n">
        <v>3.8732</v>
      </c>
      <c r="QK58" t="n">
        <v>3.8831</v>
      </c>
      <c r="QL58" t="n">
        <v>3.89074</v>
      </c>
      <c r="QM58" t="n">
        <v>3.89971</v>
      </c>
      <c r="QN58" t="n">
        <v>3.91115</v>
      </c>
      <c r="QO58" t="n">
        <v>3.91631</v>
      </c>
      <c r="QP58" t="n">
        <v>3.91972</v>
      </c>
      <c r="QQ58" t="n">
        <v>3.92435</v>
      </c>
      <c r="QR58" t="n">
        <v>3.92934</v>
      </c>
      <c r="QS58" t="n">
        <v>3.93451</v>
      </c>
      <c r="QT58" t="n">
        <v>3.9384</v>
      </c>
      <c r="QU58" t="n">
        <v>3.94162</v>
      </c>
      <c r="QV58" t="n">
        <v>3.94817</v>
      </c>
      <c r="QW58" t="n">
        <v>3.95225</v>
      </c>
      <c r="QX58" t="n">
        <v>3.95638</v>
      </c>
      <c r="QY58" t="n">
        <v>3.96353</v>
      </c>
      <c r="QZ58" t="n">
        <v>3.97225</v>
      </c>
      <c r="RA58" t="n">
        <v>3.97938</v>
      </c>
      <c r="RB58" t="n">
        <v>3.98969</v>
      </c>
      <c r="RC58" t="n">
        <v>3.99735</v>
      </c>
      <c r="RD58" t="n">
        <v>4.00019</v>
      </c>
      <c r="RE58" t="n">
        <v>4.00458</v>
      </c>
      <c r="RF58" t="n">
        <v>4.01236</v>
      </c>
      <c r="RG58" t="n">
        <v>4.01889</v>
      </c>
      <c r="RH58" t="n">
        <v>4.02547</v>
      </c>
      <c r="RI58" t="n">
        <v>4.03492</v>
      </c>
      <c r="RJ58" t="n">
        <v>4.03759</v>
      </c>
      <c r="RK58" t="n">
        <v>4.04039</v>
      </c>
      <c r="RL58" t="n">
        <v>4.04561</v>
      </c>
      <c r="RM58" t="n">
        <v>4.05358</v>
      </c>
      <c r="RN58" t="n">
        <v>4.06056</v>
      </c>
      <c r="RO58" t="n">
        <v>4.06563</v>
      </c>
      <c r="RP58" t="n">
        <v>4.06713</v>
      </c>
      <c r="RQ58" t="n">
        <v>4.06929</v>
      </c>
      <c r="RR58" t="n">
        <v>4.06974</v>
      </c>
      <c r="RS58" t="n">
        <v>4.07555</v>
      </c>
      <c r="RT58" t="n">
        <v>4.08007</v>
      </c>
      <c r="RU58" t="n">
        <v>4.08495</v>
      </c>
      <c r="RV58" t="n">
        <v>4.09244</v>
      </c>
      <c r="RW58" t="n">
        <v>4.10364</v>
      </c>
      <c r="RX58" t="n">
        <v>4.10536</v>
      </c>
      <c r="RY58" t="n">
        <v>4.10786</v>
      </c>
      <c r="RZ58" t="n">
        <v>4.11252</v>
      </c>
      <c r="SA58" t="n">
        <v>4.12228</v>
      </c>
      <c r="SB58" t="n">
        <v>4.13224</v>
      </c>
      <c r="SC58" t="n">
        <v>4.13935</v>
      </c>
      <c r="SD58" t="n">
        <v>4.1471</v>
      </c>
      <c r="SE58" t="n">
        <v>4.15633</v>
      </c>
      <c r="SF58" t="n">
        <v>4.16542</v>
      </c>
      <c r="SG58" t="n">
        <v>4.17702</v>
      </c>
      <c r="SH58" t="n">
        <v>4.18264</v>
      </c>
      <c r="SI58" t="n">
        <v>4.18404</v>
      </c>
      <c r="SJ58" t="n">
        <v>4.19448</v>
      </c>
      <c r="SK58" t="n">
        <v>4.21155</v>
      </c>
      <c r="SL58" t="n">
        <v>4.22228</v>
      </c>
      <c r="SM58" t="n">
        <v>4.22847</v>
      </c>
      <c r="SN58" t="n">
        <v>4.23496</v>
      </c>
      <c r="SO58" t="n">
        <v>4.24524</v>
      </c>
      <c r="SP58" t="n">
        <v>4.25088</v>
      </c>
      <c r="SQ58" t="n">
        <v>4.25684</v>
      </c>
      <c r="SR58" t="n">
        <v>4.262</v>
      </c>
      <c r="SS58" t="n">
        <v>4.26699</v>
      </c>
      <c r="ST58" t="n">
        <v>4.27305</v>
      </c>
      <c r="SU58" t="n">
        <v>4.27869</v>
      </c>
      <c r="SV58" t="n">
        <v>4.28241</v>
      </c>
      <c r="SW58" t="n">
        <v>4.28728</v>
      </c>
      <c r="SX58" t="n">
        <v>4.29093</v>
      </c>
      <c r="SY58" t="n">
        <v>4.2912</v>
      </c>
      <c r="SZ58" t="n">
        <v>4.29662</v>
      </c>
      <c r="TA58" t="n">
        <v>4.30331</v>
      </c>
      <c r="TB58" t="n">
        <v>4.3078</v>
      </c>
      <c r="TC58" t="n">
        <v>4.31295</v>
      </c>
      <c r="TD58" t="n">
        <v>4.32167</v>
      </c>
      <c r="TE58" t="n">
        <v>4.3294</v>
      </c>
      <c r="TF58" t="n">
        <v>4.33715</v>
      </c>
      <c r="TG58" t="n">
        <v>4.34213</v>
      </c>
      <c r="TH58" t="n">
        <v>4.34558</v>
      </c>
      <c r="TI58" t="n">
        <v>4.35032</v>
      </c>
      <c r="TJ58" t="n">
        <v>4.35581</v>
      </c>
      <c r="TK58" t="n">
        <v>4.36172</v>
      </c>
      <c r="TL58" t="n">
        <v>4.36992</v>
      </c>
      <c r="TM58" t="n">
        <v>4.3744</v>
      </c>
      <c r="TN58" t="n">
        <v>4.3779</v>
      </c>
      <c r="TO58" t="n">
        <v>4.39114</v>
      </c>
      <c r="TP58" t="n">
        <v>4.39884</v>
      </c>
      <c r="TQ58" t="n">
        <v>4.40821</v>
      </c>
      <c r="TR58" t="n">
        <v>4.41433</v>
      </c>
      <c r="TS58" t="n">
        <v>4.42087</v>
      </c>
      <c r="TT58" t="n">
        <v>4.42417</v>
      </c>
      <c r="TU58" t="n">
        <v>4.43225</v>
      </c>
      <c r="TV58" t="n">
        <v>4.43741</v>
      </c>
      <c r="TW58" t="n">
        <v>4.44577</v>
      </c>
      <c r="TX58" t="n">
        <v>4.4527</v>
      </c>
      <c r="TY58" t="n">
        <v>4.45432</v>
      </c>
      <c r="TZ58" t="n">
        <v>4.45613</v>
      </c>
      <c r="UA58" t="n">
        <v>4.46785</v>
      </c>
      <c r="UB58" t="n">
        <v>4.47844</v>
      </c>
      <c r="UC58" t="n">
        <v>4.48589</v>
      </c>
      <c r="UD58" t="n">
        <v>4.49608</v>
      </c>
      <c r="UE58" t="n">
        <v>4.50234</v>
      </c>
      <c r="UF58" t="n">
        <v>4.50747</v>
      </c>
      <c r="UG58" t="n">
        <v>4.51063</v>
      </c>
      <c r="UH58" t="n">
        <v>4.51904</v>
      </c>
      <c r="UI58" t="n">
        <v>4.52467</v>
      </c>
      <c r="UJ58" t="n">
        <v>4.53214</v>
      </c>
      <c r="UK58" t="n">
        <v>4.53918</v>
      </c>
      <c r="UL58" t="n">
        <v>4.55065</v>
      </c>
      <c r="UM58" t="n">
        <v>4.55728</v>
      </c>
      <c r="UN58" t="n">
        <v>4.56498</v>
      </c>
      <c r="UO58" t="n">
        <v>4.57142</v>
      </c>
      <c r="UP58" t="n">
        <v>4.57364</v>
      </c>
      <c r="UQ58" t="n">
        <v>4.57514</v>
      </c>
      <c r="UR58" t="n">
        <v>4.58118</v>
      </c>
      <c r="US58" t="n">
        <v>4.5949</v>
      </c>
      <c r="UT58" t="n">
        <v>4.60027</v>
      </c>
      <c r="UU58" t="n">
        <v>4.60634</v>
      </c>
      <c r="UV58" t="n">
        <v>4.61648</v>
      </c>
      <c r="UW58" t="n">
        <v>4.61918</v>
      </c>
      <c r="UX58" t="n">
        <v>4.62255</v>
      </c>
      <c r="UY58" t="n">
        <v>4.62558</v>
      </c>
      <c r="UZ58" t="n">
        <v>4.63516</v>
      </c>
      <c r="VA58" t="n">
        <v>4.6428</v>
      </c>
      <c r="VB58" t="n">
        <v>4.6575</v>
      </c>
      <c r="VC58" t="n">
        <v>4.66452</v>
      </c>
      <c r="VD58" t="n">
        <v>4.67087</v>
      </c>
      <c r="VE58" t="n">
        <v>4.67825</v>
      </c>
      <c r="VF58" t="n">
        <v>4.68501</v>
      </c>
      <c r="VG58" t="n">
        <v>4.69217</v>
      </c>
      <c r="VH58" t="n">
        <v>4.69847</v>
      </c>
      <c r="VI58" t="n">
        <v>4.70422</v>
      </c>
      <c r="VJ58" t="n">
        <v>4.71112</v>
      </c>
      <c r="VK58" t="n">
        <v>4.71682</v>
      </c>
      <c r="VL58" t="n">
        <v>4.7226</v>
      </c>
      <c r="VM58" t="n">
        <v>4.72843</v>
      </c>
      <c r="VN58" t="n">
        <v>4.73546</v>
      </c>
      <c r="VO58" t="n">
        <v>4.74136</v>
      </c>
      <c r="VP58" t="n">
        <v>4.7431</v>
      </c>
      <c r="VQ58" t="n">
        <v>4.74986</v>
      </c>
      <c r="VR58" t="n">
        <v>4.75558</v>
      </c>
      <c r="VS58" t="n">
        <v>4.76786</v>
      </c>
      <c r="VT58" t="n">
        <v>4.77675</v>
      </c>
      <c r="VU58" t="n">
        <v>4.78488</v>
      </c>
      <c r="VV58" t="n">
        <v>4.78847</v>
      </c>
      <c r="VW58" t="n">
        <v>4.79157</v>
      </c>
      <c r="VX58" t="n">
        <v>4.7973</v>
      </c>
      <c r="VY58" t="n">
        <v>4.80573</v>
      </c>
      <c r="VZ58" t="n">
        <v>4.81187</v>
      </c>
      <c r="WA58" t="n">
        <v>4.82207</v>
      </c>
      <c r="WB58" t="n">
        <v>4.83247</v>
      </c>
      <c r="WC58" t="n">
        <v>4.84288</v>
      </c>
      <c r="WD58" t="n">
        <v>4.85082</v>
      </c>
      <c r="WE58" t="n">
        <v>4.85565</v>
      </c>
      <c r="WF58" t="n">
        <v>4.85984</v>
      </c>
      <c r="WG58" t="n">
        <v>4.86336</v>
      </c>
      <c r="WH58" t="n">
        <v>4.86707</v>
      </c>
      <c r="WI58" t="n">
        <v>4.87065</v>
      </c>
      <c r="WJ58" t="n">
        <v>4.87637</v>
      </c>
      <c r="WK58" t="n">
        <v>4.88486</v>
      </c>
      <c r="WL58" t="n">
        <v>4.89251</v>
      </c>
      <c r="WM58" t="n">
        <v>4.90348</v>
      </c>
      <c r="WN58" t="n">
        <v>4.91456</v>
      </c>
      <c r="WO58" t="n">
        <v>4.92167</v>
      </c>
      <c r="WP58" t="n">
        <v>4.92876</v>
      </c>
      <c r="WQ58" t="n">
        <v>4.93953</v>
      </c>
      <c r="WR58" t="n">
        <v>4.95337</v>
      </c>
      <c r="WS58" t="n">
        <v>4.96811</v>
      </c>
      <c r="WT58" t="n">
        <v>4.98039</v>
      </c>
      <c r="WU58" t="n">
        <v>4.98617</v>
      </c>
      <c r="WV58" t="n">
        <v>4.99491</v>
      </c>
      <c r="WW58" t="n">
        <v>5.00603</v>
      </c>
      <c r="WX58" t="n">
        <v>5.02078</v>
      </c>
      <c r="WY58" t="n">
        <v>5.03919</v>
      </c>
      <c r="WZ58" t="n">
        <v>5.05294</v>
      </c>
      <c r="XA58" t="n">
        <v>5.0615</v>
      </c>
      <c r="XB58" t="n">
        <v>5.07218</v>
      </c>
      <c r="XC58" t="n">
        <v>5.08073</v>
      </c>
      <c r="XD58" t="n">
        <v>5.09045</v>
      </c>
      <c r="XE58" t="n">
        <v>5.09502</v>
      </c>
      <c r="XF58" t="n">
        <v>5.11229</v>
      </c>
      <c r="XG58" t="n">
        <v>5.11532</v>
      </c>
      <c r="XH58" t="n">
        <v>5.12357</v>
      </c>
      <c r="XI58" t="n">
        <v>5.13612</v>
      </c>
      <c r="XJ58" t="n">
        <v>5.14825</v>
      </c>
      <c r="XK58" t="n">
        <v>5.15493</v>
      </c>
      <c r="XL58" t="n">
        <v>5.16169</v>
      </c>
      <c r="XM58" t="n">
        <v>5.17229</v>
      </c>
      <c r="XN58" t="n">
        <v>5.18534</v>
      </c>
      <c r="XO58" t="n">
        <v>5.19334</v>
      </c>
      <c r="XP58" t="n">
        <v>5.20147</v>
      </c>
      <c r="XQ58" t="n">
        <v>5.2067</v>
      </c>
      <c r="XR58" t="n">
        <v>5.21359</v>
      </c>
      <c r="XS58" t="n">
        <v>5.2179</v>
      </c>
      <c r="XT58" t="n">
        <v>5.22784</v>
      </c>
      <c r="XU58" t="n">
        <v>5.23622</v>
      </c>
      <c r="XV58" t="n">
        <v>5.24621</v>
      </c>
      <c r="XW58" t="n">
        <v>5.25345</v>
      </c>
      <c r="XX58" t="n">
        <v>5.25733</v>
      </c>
      <c r="XY58" t="n">
        <v>5.26997</v>
      </c>
      <c r="XZ58" t="n">
        <v>5.2815</v>
      </c>
      <c r="YA58" t="n">
        <v>5.2886</v>
      </c>
      <c r="YB58" t="n">
        <v>5.29879</v>
      </c>
      <c r="YC58" t="n">
        <v>5.30822</v>
      </c>
      <c r="YD58" t="n">
        <v>5.32361</v>
      </c>
      <c r="YE58" t="n">
        <v>5.32762</v>
      </c>
      <c r="YF58" t="n">
        <v>5.33241</v>
      </c>
      <c r="YG58" t="n">
        <v>5.33654</v>
      </c>
      <c r="YH58" t="n">
        <v>5.34022</v>
      </c>
      <c r="YI58" t="n">
        <v>5.34897</v>
      </c>
      <c r="YJ58" t="n">
        <v>5.35452</v>
      </c>
      <c r="YK58" t="n">
        <v>5.36313</v>
      </c>
      <c r="YL58" t="n">
        <v>5.38195</v>
      </c>
      <c r="YM58" t="n">
        <v>5.39034</v>
      </c>
      <c r="YN58" t="n">
        <v>5.39874</v>
      </c>
      <c r="YO58" t="n">
        <v>5.40834</v>
      </c>
      <c r="YP58" t="n">
        <v>5.41664</v>
      </c>
      <c r="YQ58" t="n">
        <v>5.42287</v>
      </c>
      <c r="YR58" t="n">
        <v>5.42988</v>
      </c>
      <c r="YS58" t="n">
        <v>5.43507</v>
      </c>
      <c r="YT58" t="n">
        <v>5.44199</v>
      </c>
      <c r="YU58" t="n">
        <v>5.45064</v>
      </c>
      <c r="YV58" t="n">
        <v>5.46021</v>
      </c>
      <c r="YW58" t="n">
        <v>5.47298</v>
      </c>
      <c r="YX58" t="n">
        <v>5.47775</v>
      </c>
      <c r="YY58" t="n">
        <v>5.48731</v>
      </c>
      <c r="YZ58" t="n">
        <v>5.5062</v>
      </c>
      <c r="ZA58" t="n">
        <v>5.52289</v>
      </c>
      <c r="ZB58" t="n">
        <v>5.53767</v>
      </c>
      <c r="ZC58" t="n">
        <v>5.54235</v>
      </c>
      <c r="ZD58" t="n">
        <v>5.55792</v>
      </c>
      <c r="ZE58" t="n">
        <v>5.56384</v>
      </c>
      <c r="ZF58" t="n">
        <v>5.57647</v>
      </c>
      <c r="ZG58" t="n">
        <v>5.5839</v>
      </c>
      <c r="ZH58" t="n">
        <v>5.59449</v>
      </c>
      <c r="ZI58" t="n">
        <v>5.60209</v>
      </c>
      <c r="ZJ58" t="n">
        <v>5.60977</v>
      </c>
      <c r="ZK58" t="n">
        <v>5.62428</v>
      </c>
      <c r="ZL58" t="n">
        <v>5.63499</v>
      </c>
      <c r="ZM58" t="n">
        <v>5.64473</v>
      </c>
      <c r="ZN58" t="n">
        <v>5.65387</v>
      </c>
      <c r="ZO58" t="n">
        <v>5.65727</v>
      </c>
      <c r="ZP58" t="n">
        <v>5.66628</v>
      </c>
      <c r="ZQ58" t="n">
        <v>5.68267</v>
      </c>
      <c r="ZR58" t="n">
        <v>5.6911</v>
      </c>
      <c r="ZS58" t="n">
        <v>5.69696</v>
      </c>
      <c r="ZT58" t="n">
        <v>5.71736</v>
      </c>
      <c r="ZU58" t="n">
        <v>5.73453</v>
      </c>
      <c r="ZV58" t="n">
        <v>5.74955</v>
      </c>
      <c r="ZW58" t="n">
        <v>5.75908</v>
      </c>
      <c r="ZX58" t="n">
        <v>5.76738</v>
      </c>
      <c r="ZY58" t="n">
        <v>5.77664</v>
      </c>
      <c r="ZZ58" t="n">
        <v>5.78524</v>
      </c>
      <c r="AAA58" t="n">
        <v>5.79872</v>
      </c>
      <c r="AAB58" t="n">
        <v>5.82133</v>
      </c>
      <c r="AAC58" t="n">
        <v>5.83773</v>
      </c>
      <c r="AAD58" t="n">
        <v>5.8518</v>
      </c>
      <c r="AAE58" t="n">
        <v>5.85645</v>
      </c>
      <c r="AAF58" t="n">
        <v>5.8639</v>
      </c>
      <c r="AAG58" t="n">
        <v>5.87058</v>
      </c>
      <c r="AAH58" t="n">
        <v>5.88351</v>
      </c>
      <c r="AAI58" t="n">
        <v>5.89034</v>
      </c>
      <c r="AAJ58" t="n">
        <v>5.90072</v>
      </c>
      <c r="AAK58" t="n">
        <v>5.90815</v>
      </c>
      <c r="AAL58" t="n">
        <v>5.92081</v>
      </c>
      <c r="AAM58" t="n">
        <v>5.93325</v>
      </c>
      <c r="AAN58" t="n">
        <v>5.93786</v>
      </c>
      <c r="AAO58" t="n">
        <v>5.952</v>
      </c>
      <c r="AAP58" t="n">
        <v>5.96031</v>
      </c>
      <c r="AAQ58" t="n">
        <v>5.97118</v>
      </c>
      <c r="AAR58" t="n">
        <v>5.98005</v>
      </c>
      <c r="AAS58" t="n">
        <v>6.00364</v>
      </c>
      <c r="AAT58" t="n">
        <v>6.02753</v>
      </c>
      <c r="AAU58" t="n">
        <v>6.03863</v>
      </c>
      <c r="AAV58" t="n">
        <v>6.04505</v>
      </c>
      <c r="AAW58" t="n">
        <v>6.05841</v>
      </c>
      <c r="AAX58" t="n">
        <v>6.07775</v>
      </c>
      <c r="AAY58" t="n">
        <v>6.09764</v>
      </c>
      <c r="AAZ58" t="n">
        <v>6.10638</v>
      </c>
      <c r="ABA58" t="n">
        <v>6.11397</v>
      </c>
      <c r="ABB58" t="n">
        <v>6.13021</v>
      </c>
      <c r="ABC58" t="n">
        <v>6.14853</v>
      </c>
      <c r="ABD58" t="n">
        <v>6.17059</v>
      </c>
      <c r="ABE58" t="n">
        <v>6.18966</v>
      </c>
      <c r="ABF58" t="n">
        <v>6.19808</v>
      </c>
      <c r="ABG58" t="n">
        <v>6.20523</v>
      </c>
      <c r="ABH58" t="n">
        <v>6.22263</v>
      </c>
      <c r="ABI58" t="n">
        <v>6.22544</v>
      </c>
      <c r="ABJ58" t="n">
        <v>6.23244</v>
      </c>
      <c r="ABK58" t="n">
        <v>6.24689</v>
      </c>
      <c r="ABL58" t="n">
        <v>6.25387</v>
      </c>
      <c r="ABM58" t="n">
        <v>6.26382</v>
      </c>
      <c r="ABN58" t="n">
        <v>6.27048</v>
      </c>
      <c r="ABO58" t="n">
        <v>6.28161</v>
      </c>
      <c r="ABP58" t="n">
        <v>6.30505</v>
      </c>
      <c r="ABQ58" t="n">
        <v>6.31572</v>
      </c>
      <c r="ABR58" t="n">
        <v>6.32638</v>
      </c>
      <c r="ABS58" t="n">
        <v>6.35222</v>
      </c>
      <c r="ABT58" t="n">
        <v>6.37221</v>
      </c>
      <c r="ABU58" t="n">
        <v>6.38417</v>
      </c>
      <c r="ABV58" t="n">
        <v>6.39748</v>
      </c>
      <c r="ABW58" t="n">
        <v>6.40453</v>
      </c>
      <c r="ABX58" t="n">
        <v>6.41836</v>
      </c>
      <c r="ABY58" t="n">
        <v>6.42587</v>
      </c>
      <c r="ABZ58" t="n">
        <v>6.43568</v>
      </c>
      <c r="ACA58" t="n">
        <v>6.45859</v>
      </c>
      <c r="ACB58" t="n">
        <v>6.47578</v>
      </c>
      <c r="ACC58" t="n">
        <v>6.4891</v>
      </c>
      <c r="ACD58" t="n">
        <v>6.50295</v>
      </c>
      <c r="ACE58" t="n">
        <v>6.5145</v>
      </c>
      <c r="ACF58" t="n">
        <v>6.53077</v>
      </c>
      <c r="ACG58" t="n">
        <v>6.55507</v>
      </c>
      <c r="ACH58" t="n">
        <v>6.56093</v>
      </c>
      <c r="ACI58" t="n">
        <v>6.56942</v>
      </c>
      <c r="ACJ58" t="n">
        <v>6.58488</v>
      </c>
      <c r="ACK58" t="n">
        <v>6.5947</v>
      </c>
      <c r="ACL58" t="n">
        <v>6.62266</v>
      </c>
      <c r="ACM58" t="n">
        <v>6.6494</v>
      </c>
      <c r="ACN58" t="n">
        <v>6.66686</v>
      </c>
      <c r="ACO58" t="n">
        <v>6.68911</v>
      </c>
      <c r="ACP58" t="n">
        <v>6.7104</v>
      </c>
      <c r="ACQ58" t="n">
        <v>6.72535</v>
      </c>
      <c r="ACR58" t="n">
        <v>6.73235</v>
      </c>
      <c r="ACS58" t="n">
        <v>6.74463</v>
      </c>
      <c r="ACT58" t="n">
        <v>6.75851</v>
      </c>
      <c r="ACU58" t="n">
        <v>6.77792</v>
      </c>
      <c r="ACV58" t="n">
        <v>6.80402</v>
      </c>
      <c r="ACW58" t="n">
        <v>6.82216</v>
      </c>
      <c r="ACX58" t="n">
        <v>6.8332</v>
      </c>
      <c r="ACY58" t="n">
        <v>6.8443</v>
      </c>
      <c r="ACZ58" t="n">
        <v>6.871</v>
      </c>
      <c r="ADA58" t="n">
        <v>6.91239</v>
      </c>
      <c r="ADB58" t="n">
        <v>6.92536</v>
      </c>
      <c r="ADC58" t="n">
        <v>6.93491</v>
      </c>
      <c r="ADD58" t="n">
        <v>6.94712</v>
      </c>
      <c r="ADE58" t="n">
        <v>6.96503</v>
      </c>
      <c r="ADF58" t="n">
        <v>6.99214</v>
      </c>
      <c r="ADG58" t="n">
        <v>7.01496</v>
      </c>
      <c r="ADH58" t="n">
        <v>7.02571</v>
      </c>
      <c r="ADI58" t="n">
        <v>7.04058</v>
      </c>
      <c r="ADJ58" t="n">
        <v>7.0521</v>
      </c>
      <c r="ADK58" t="n">
        <v>7.07738</v>
      </c>
      <c r="ADL58" t="n">
        <v>7.10037</v>
      </c>
      <c r="ADM58" t="n">
        <v>7.11489</v>
      </c>
      <c r="ADN58" t="n">
        <v>7.12945</v>
      </c>
      <c r="ADO58" t="n">
        <v>7.14542</v>
      </c>
      <c r="ADP58" t="n">
        <v>7.15604</v>
      </c>
      <c r="ADQ58" t="n">
        <v>7.17474</v>
      </c>
      <c r="ADR58" t="n">
        <v>7.19695</v>
      </c>
      <c r="ADS58" t="n">
        <v>7.225</v>
      </c>
      <c r="ADT58" t="n">
        <v>7.23267</v>
      </c>
      <c r="ADU58" t="n">
        <v>7.24383</v>
      </c>
      <c r="ADV58" t="n">
        <v>7.25845</v>
      </c>
      <c r="ADW58" t="n">
        <v>7.27448</v>
      </c>
      <c r="ADX58" t="n">
        <v>7.27679</v>
      </c>
      <c r="ADY58" t="n">
        <v>7.28414</v>
      </c>
      <c r="ADZ58" t="n">
        <v>7.2975</v>
      </c>
      <c r="AEA58" t="n">
        <v>7.32012</v>
      </c>
      <c r="AEB58" t="n">
        <v>7.33696</v>
      </c>
      <c r="AEC58" t="n">
        <v>7.3543</v>
      </c>
      <c r="AED58" t="n">
        <v>7.36997</v>
      </c>
      <c r="AEE58" t="n">
        <v>7.38771</v>
      </c>
      <c r="AEF58" t="n">
        <v>7.41825</v>
      </c>
      <c r="AEG58" t="n">
        <v>7.44004</v>
      </c>
      <c r="AEH58" t="n">
        <v>7.45371</v>
      </c>
      <c r="AEI58" t="n">
        <v>7.47053</v>
      </c>
      <c r="AEJ58" t="n">
        <v>7.49328</v>
      </c>
      <c r="AEK58" t="n">
        <v>7.52334</v>
      </c>
      <c r="AEL58" t="n">
        <v>7.55152</v>
      </c>
      <c r="AEM58" t="n">
        <v>7.57905</v>
      </c>
      <c r="AEN58" t="n">
        <v>7.60337</v>
      </c>
      <c r="AEO58" t="n">
        <v>7.63665</v>
      </c>
      <c r="AEP58" t="n">
        <v>7.65684</v>
      </c>
      <c r="AEQ58" t="n">
        <v>7.66241</v>
      </c>
      <c r="AER58" t="n">
        <v>7.67978</v>
      </c>
      <c r="AES58" t="n">
        <v>7.72566</v>
      </c>
      <c r="AET58" t="n">
        <v>7.75898</v>
      </c>
      <c r="AEU58" t="n">
        <v>7.77823</v>
      </c>
      <c r="AEV58" t="n">
        <v>7.78991</v>
      </c>
      <c r="AEW58" t="n">
        <v>7.79295</v>
      </c>
      <c r="AEX58" t="n">
        <v>7.83495</v>
      </c>
      <c r="AEY58" t="n">
        <v>7.88493</v>
      </c>
      <c r="AEZ58" t="n">
        <v>7.9178</v>
      </c>
      <c r="AFA58" t="n">
        <v>7.94771</v>
      </c>
      <c r="AFB58" t="n">
        <v>7.97463</v>
      </c>
      <c r="AFC58" t="n">
        <v>7.98483</v>
      </c>
      <c r="AFD58" t="n">
        <v>7.99445</v>
      </c>
      <c r="AFE58" t="n">
        <v>8.005929999999999</v>
      </c>
      <c r="AFF58" t="n">
        <v>8.050929999999999</v>
      </c>
      <c r="AFG58" t="n">
        <v>8.09661</v>
      </c>
      <c r="AFH58" t="n">
        <v>8.110239999999999</v>
      </c>
      <c r="AFI58" t="n">
        <v>8.14256</v>
      </c>
      <c r="AFJ58" t="n">
        <v>8.164999999999999</v>
      </c>
      <c r="AFK58" t="n">
        <v>8.212109999999999</v>
      </c>
      <c r="AFL58" t="n">
        <v>8.2225</v>
      </c>
      <c r="AFM58" t="n">
        <v>8.245419999999999</v>
      </c>
      <c r="AFN58" t="n">
        <v>8.26023</v>
      </c>
      <c r="AFO58" t="n">
        <v>8.28716</v>
      </c>
      <c r="AFP58" t="n">
        <v>8.30739</v>
      </c>
      <c r="AFQ58" t="n">
        <v>8.32422</v>
      </c>
      <c r="AFR58" t="n">
        <v>8.349</v>
      </c>
      <c r="AFS58" t="n">
        <v>8.380459999999999</v>
      </c>
      <c r="AFT58" t="n">
        <v>8.41175</v>
      </c>
      <c r="AFU58" t="n">
        <v>8.43995</v>
      </c>
      <c r="AFV58" t="n">
        <v>8.46284</v>
      </c>
      <c r="AFW58" t="n">
        <v>8.48814</v>
      </c>
      <c r="AFX58" t="n">
        <v>8.509069999999999</v>
      </c>
      <c r="AFY58" t="n">
        <v>8.53088</v>
      </c>
      <c r="AFZ58" t="n">
        <v>8.57048</v>
      </c>
      <c r="AGA58" t="n">
        <v>8.602790000000001</v>
      </c>
      <c r="AGB58" t="n">
        <v>8.63522</v>
      </c>
      <c r="AGC58" t="n">
        <v>8.681929999999999</v>
      </c>
      <c r="AGD58" t="n">
        <v>8.71149</v>
      </c>
      <c r="AGE58" t="n">
        <v>8.7164</v>
      </c>
      <c r="AGF58" t="n">
        <v>8.72888</v>
      </c>
      <c r="AGG58" t="n">
        <v>8.73823</v>
      </c>
      <c r="AGH58" t="n">
        <v>8.75018</v>
      </c>
      <c r="AGI58" t="n">
        <v>8.764089999999999</v>
      </c>
      <c r="AGJ58" t="n">
        <v>8.78828</v>
      </c>
      <c r="AGK58" t="n">
        <v>8.81503</v>
      </c>
      <c r="AGL58" t="n">
        <v>8.84426</v>
      </c>
      <c r="AGM58" t="n">
        <v>8.886990000000001</v>
      </c>
      <c r="AGN58" t="n">
        <v>8.958220000000001</v>
      </c>
      <c r="AGO58" t="n">
        <v>9.00089</v>
      </c>
      <c r="AGP58" t="n">
        <v>9.077809999999999</v>
      </c>
      <c r="AGQ58" t="n">
        <v>9.09984</v>
      </c>
      <c r="AGR58" t="n">
        <v>9.11773</v>
      </c>
      <c r="AGS58" t="n">
        <v>9.14945</v>
      </c>
      <c r="AGT58" t="n">
        <v>9.19683</v>
      </c>
      <c r="AGU58" t="n">
        <v>9.223459999999999</v>
      </c>
      <c r="AGV58" t="n">
        <v>9.25813</v>
      </c>
      <c r="AGW58" t="n">
        <v>9.28495</v>
      </c>
      <c r="AGX58" t="n">
        <v>9.326689999999999</v>
      </c>
      <c r="AGY58" t="n">
        <v>9.354889999999999</v>
      </c>
      <c r="AGZ58" t="n">
        <v>9.377700000000001</v>
      </c>
      <c r="AHA58" t="n">
        <v>9.40713</v>
      </c>
      <c r="AHB58" t="n">
        <v>9.43289</v>
      </c>
      <c r="AHC58" t="n">
        <v>9.467420000000001</v>
      </c>
      <c r="AHD58" t="n">
        <v>9.512560000000001</v>
      </c>
      <c r="AHE58" t="n">
        <v>9.551769999999999</v>
      </c>
      <c r="AHF58" t="n">
        <v>9.60145</v>
      </c>
      <c r="AHG58" t="n">
        <v>9.648260000000001</v>
      </c>
      <c r="AHH58" t="n">
        <v>9.70025</v>
      </c>
      <c r="AHI58" t="n">
        <v>9.754200000000001</v>
      </c>
      <c r="AHJ58" t="n">
        <v>9.8453</v>
      </c>
      <c r="AHK58" t="n">
        <v>9.90953</v>
      </c>
      <c r="AHL58" t="n">
        <v>9.9489</v>
      </c>
      <c r="AHM58" t="n">
        <v>9.97372</v>
      </c>
      <c r="AHN58" t="n">
        <v>10.01088</v>
      </c>
      <c r="AHO58" t="n">
        <v>10.07475</v>
      </c>
      <c r="AHP58" t="n">
        <v>10.12029</v>
      </c>
      <c r="AHQ58" t="n">
        <v>10.1264</v>
      </c>
      <c r="AHR58" t="n">
        <v>10.15639</v>
      </c>
      <c r="AHS58" t="n">
        <v>10.21774</v>
      </c>
      <c r="AHT58" t="n">
        <v>10.22979</v>
      </c>
      <c r="AHU58" t="n">
        <v>10.26333</v>
      </c>
      <c r="AHV58" t="n">
        <v>10.28692</v>
      </c>
      <c r="AHW58" t="n">
        <v>10.34135</v>
      </c>
      <c r="AHX58" t="n">
        <v>10.37535</v>
      </c>
      <c r="AHY58" t="n">
        <v>10.42388</v>
      </c>
      <c r="AHZ58" t="n">
        <v>10.51952</v>
      </c>
      <c r="AIA58" t="n">
        <v>10.59157</v>
      </c>
      <c r="AIB58" t="n">
        <v>10.61552</v>
      </c>
      <c r="AIC58" t="n">
        <v>10.68447</v>
      </c>
      <c r="AID58" t="n">
        <v>10.77306</v>
      </c>
      <c r="AIE58" t="n">
        <v>10.83978</v>
      </c>
      <c r="AIF58" t="n">
        <v>10.91026</v>
      </c>
      <c r="AIG58" t="n">
        <v>11.00642</v>
      </c>
      <c r="AIH58" t="n">
        <v>11.06666</v>
      </c>
      <c r="AII58" t="n">
        <v>11.09997</v>
      </c>
      <c r="AIJ58" t="n">
        <v>11.12664</v>
      </c>
      <c r="AIK58" t="n">
        <v>11.16399</v>
      </c>
      <c r="AIL58" t="n">
        <v>11.21542</v>
      </c>
      <c r="AIM58" t="n">
        <v>11.24781</v>
      </c>
      <c r="AIN58" t="n">
        <v>11.26767</v>
      </c>
      <c r="AIO58" t="n">
        <v>11.33008</v>
      </c>
      <c r="AIP58" t="n">
        <v>11.38316</v>
      </c>
      <c r="AIQ58" t="n">
        <v>11.44034</v>
      </c>
      <c r="AIR58" t="n">
        <v>11.5124</v>
      </c>
      <c r="AIS58" t="n">
        <v>11.63166</v>
      </c>
      <c r="AIT58" t="n">
        <v>11.70231</v>
      </c>
      <c r="AIU58" t="n">
        <v>11.76188</v>
      </c>
      <c r="AIV58" t="n">
        <v>11.80626</v>
      </c>
      <c r="AIW58" t="n">
        <v>11.86609</v>
      </c>
      <c r="AIX58" t="n">
        <v>11.96116</v>
      </c>
      <c r="AIY58" t="n">
        <v>12.04524</v>
      </c>
      <c r="AIZ58" t="n">
        <v>12.15778</v>
      </c>
      <c r="AJA58" t="n">
        <v>12.23564</v>
      </c>
      <c r="AJB58" t="n">
        <v>12.26603</v>
      </c>
      <c r="AJC58" t="n">
        <v>12.30416</v>
      </c>
      <c r="AJD58" t="n">
        <v>12.3991</v>
      </c>
      <c r="AJE58" t="n">
        <v>12.51184</v>
      </c>
      <c r="AJF58" t="n">
        <v>12.63443</v>
      </c>
      <c r="AJG58" t="n">
        <v>12.70713</v>
      </c>
      <c r="AJH58" t="n">
        <v>12.77807</v>
      </c>
      <c r="AJI58" t="n">
        <v>12.80724</v>
      </c>
      <c r="AJJ58" t="n">
        <v>12.89335</v>
      </c>
      <c r="AJK58" t="n">
        <v>12.92459</v>
      </c>
      <c r="AJL58" t="n">
        <v>12.97526</v>
      </c>
      <c r="AJM58" t="n">
        <v>13.07022</v>
      </c>
      <c r="AJN58" t="n">
        <v>13.17939</v>
      </c>
      <c r="AJO58" t="n">
        <v>13.27883</v>
      </c>
      <c r="AJP58" t="n">
        <v>13.32966</v>
      </c>
      <c r="AJQ58" t="n">
        <v>13.36054</v>
      </c>
      <c r="AJR58" t="n">
        <v>13.46821</v>
      </c>
      <c r="AJS58" t="n">
        <v>13.52738</v>
      </c>
      <c r="AJT58" t="n">
        <v>13.65644</v>
      </c>
      <c r="AJU58" t="n">
        <v>13.7745</v>
      </c>
      <c r="AJV58" t="n">
        <v>13.85409</v>
      </c>
      <c r="AJW58" t="n">
        <v>13.99123</v>
      </c>
      <c r="AJX58" t="n">
        <v>14.21135</v>
      </c>
      <c r="AJY58" t="n">
        <v>14.31004</v>
      </c>
      <c r="AJZ58" t="n">
        <v>14.41902</v>
      </c>
      <c r="AKA58" t="n">
        <v>14.49347</v>
      </c>
      <c r="AKB58" t="n">
        <v>14.56848</v>
      </c>
      <c r="AKC58" t="n">
        <v>14.67086</v>
      </c>
      <c r="AKD58" t="n">
        <v>14.80407</v>
      </c>
      <c r="AKE58" t="n">
        <v>14.92608</v>
      </c>
      <c r="AKF58" t="n">
        <v>15.09301</v>
      </c>
      <c r="AKG58" t="n">
        <v>15.42426</v>
      </c>
      <c r="AKH58" t="n">
        <v>15.49188</v>
      </c>
      <c r="AKI58" t="n">
        <v>15.49834</v>
      </c>
      <c r="AKJ58" t="n">
        <v>15.64843</v>
      </c>
      <c r="AKK58" t="n">
        <v>15.81434</v>
      </c>
      <c r="AKL58" t="n">
        <v>15.98039</v>
      </c>
      <c r="AKM58" t="n">
        <v>16.29535</v>
      </c>
      <c r="AKN58" t="n">
        <v>16.61708</v>
      </c>
      <c r="AKO58" t="n">
        <v>16.98797</v>
      </c>
      <c r="AKP58" t="n">
        <v>17.19577</v>
      </c>
      <c r="AKQ58" t="n">
        <v>17.49291</v>
      </c>
      <c r="AKR58" t="n">
        <v>17.73741</v>
      </c>
      <c r="AKS58" t="n">
        <v>17.95003</v>
      </c>
      <c r="AKT58" t="n">
        <v>18.09046</v>
      </c>
      <c r="AKU58" t="n">
        <v>18.33554</v>
      </c>
      <c r="AKV58" t="n">
        <v>18.64448</v>
      </c>
      <c r="AKW58" t="n">
        <v>18.85637</v>
      </c>
      <c r="AKX58" t="n">
        <v>19.09187</v>
      </c>
      <c r="AKY58" t="n">
        <v>19.52297</v>
      </c>
      <c r="AKZ58" t="n">
        <v>20.23858</v>
      </c>
      <c r="ALA58" t="n">
        <v>20.79349</v>
      </c>
      <c r="ALB58" t="n">
        <v>21.53484</v>
      </c>
      <c r="ALC58" t="n">
        <v>21.93876</v>
      </c>
      <c r="ALD58" t="n">
        <v>23.22997</v>
      </c>
      <c r="ALE58" t="n">
        <v>23.99684</v>
      </c>
      <c r="ALF58" t="n">
        <v>25.39315</v>
      </c>
      <c r="ALG58" t="n">
        <v>26.44279</v>
      </c>
      <c r="ALH58" t="n">
        <v>27.52118</v>
      </c>
      <c r="ALI58" t="n">
        <v>29.26054</v>
      </c>
      <c r="ALJ58" t="n">
        <v>30.65859</v>
      </c>
      <c r="ALK58" t="n">
        <v>32.88749</v>
      </c>
      <c r="ALL58" t="n">
        <v>36.11234</v>
      </c>
      <c r="ALM58" t="n">
        <v>39.4579</v>
      </c>
      <c r="ALN58" t="n">
        <v>46.00799</v>
      </c>
      <c r="ALO58" t="n">
        <v>67.66504999999999</v>
      </c>
    </row>
    <row r="59">
      <c r="A59" t="inlineStr">
        <is>
          <t>Antigua and Barbuda</t>
        </is>
      </c>
      <c r="B59" t="inlineStr">
        <is>
          <t>ATG</t>
        </is>
      </c>
      <c r="C59" s="13">
        <f>AVERAGE(SI59,SJ59)</f>
        <v/>
      </c>
      <c r="D59" t="n">
        <v>0.48805</v>
      </c>
      <c r="E59" t="n">
        <v>0.8633999999999999</v>
      </c>
      <c r="F59" t="n">
        <v>1.11552</v>
      </c>
      <c r="G59" t="n">
        <v>1.31926</v>
      </c>
      <c r="H59" t="n">
        <v>1.49513</v>
      </c>
      <c r="I59" t="n">
        <v>1.65225</v>
      </c>
      <c r="J59" t="n">
        <v>1.79565</v>
      </c>
      <c r="K59" t="n">
        <v>1.92844</v>
      </c>
      <c r="L59" t="n">
        <v>2.05271</v>
      </c>
      <c r="M59" t="n">
        <v>2.16996</v>
      </c>
      <c r="N59" t="n">
        <v>2.28128</v>
      </c>
      <c r="O59" t="n">
        <v>2.38751</v>
      </c>
      <c r="P59" t="n">
        <v>2.48931</v>
      </c>
      <c r="Q59" t="n">
        <v>2.58723</v>
      </c>
      <c r="R59" t="n">
        <v>2.68168</v>
      </c>
      <c r="S59" t="n">
        <v>2.77303</v>
      </c>
      <c r="T59" t="n">
        <v>2.86158</v>
      </c>
      <c r="U59" t="n">
        <v>2.94759</v>
      </c>
      <c r="V59" t="n">
        <v>3.03127</v>
      </c>
      <c r="W59" t="n">
        <v>3.11282</v>
      </c>
      <c r="X59" t="n">
        <v>3.1924</v>
      </c>
      <c r="Y59" t="n">
        <v>3.27017</v>
      </c>
      <c r="Z59" t="n">
        <v>3.34624</v>
      </c>
      <c r="AA59" t="n">
        <v>3.42073</v>
      </c>
      <c r="AB59" t="n">
        <v>3.49375</v>
      </c>
      <c r="AC59" t="n">
        <v>3.56539</v>
      </c>
      <c r="AD59" t="n">
        <v>3.63573</v>
      </c>
      <c r="AE59" t="n">
        <v>3.70485</v>
      </c>
      <c r="AF59" t="n">
        <v>3.77281</v>
      </c>
      <c r="AG59" t="n">
        <v>3.83968</v>
      </c>
      <c r="AH59" t="n">
        <v>3.90551</v>
      </c>
      <c r="AI59" t="n">
        <v>3.97037</v>
      </c>
      <c r="AJ59" t="n">
        <v>4.03428</v>
      </c>
      <c r="AK59" t="n">
        <v>4.09731</v>
      </c>
      <c r="AL59" t="n">
        <v>4.1595</v>
      </c>
      <c r="AM59" t="n">
        <v>4.22087</v>
      </c>
      <c r="AN59" t="n">
        <v>4.28147</v>
      </c>
      <c r="AO59" t="n">
        <v>4.34132</v>
      </c>
      <c r="AP59" t="n">
        <v>4.40047</v>
      </c>
      <c r="AQ59" t="n">
        <v>4.45894</v>
      </c>
      <c r="AR59" t="n">
        <v>4.51675</v>
      </c>
      <c r="AS59" t="n">
        <v>4.57394</v>
      </c>
      <c r="AT59" t="n">
        <v>4.63052</v>
      </c>
      <c r="AU59" t="n">
        <v>4.68652</v>
      </c>
      <c r="AV59" t="n">
        <v>4.74196</v>
      </c>
      <c r="AW59" t="n">
        <v>4.79686</v>
      </c>
      <c r="AX59" t="n">
        <v>4.85124</v>
      </c>
      <c r="AY59" t="n">
        <v>4.90511</v>
      </c>
      <c r="AZ59" t="n">
        <v>4.9585</v>
      </c>
      <c r="BA59" t="n">
        <v>5.01142</v>
      </c>
      <c r="BB59" t="n">
        <v>5.06388</v>
      </c>
      <c r="BC59" t="n">
        <v>5.1159</v>
      </c>
      <c r="BD59" t="n">
        <v>5.1675</v>
      </c>
      <c r="BE59" t="n">
        <v>5.21868</v>
      </c>
      <c r="BF59" t="n">
        <v>5.26946</v>
      </c>
      <c r="BG59" t="n">
        <v>5.31985</v>
      </c>
      <c r="BH59" t="n">
        <v>5.36987</v>
      </c>
      <c r="BI59" t="n">
        <v>5.41951</v>
      </c>
      <c r="BJ59" t="n">
        <v>5.4688</v>
      </c>
      <c r="BK59" t="n">
        <v>5.51775</v>
      </c>
      <c r="BL59" t="n">
        <v>5.56636</v>
      </c>
      <c r="BM59" t="n">
        <v>5.61464</v>
      </c>
      <c r="BN59" t="n">
        <v>5.6626</v>
      </c>
      <c r="BO59" t="n">
        <v>5.71025</v>
      </c>
      <c r="BP59" t="n">
        <v>5.7576</v>
      </c>
      <c r="BQ59" t="n">
        <v>5.80465</v>
      </c>
      <c r="BR59" t="n">
        <v>5.85142</v>
      </c>
      <c r="BS59" t="n">
        <v>5.8979</v>
      </c>
      <c r="BT59" t="n">
        <v>5.94412</v>
      </c>
      <c r="BU59" t="n">
        <v>5.99007</v>
      </c>
      <c r="BV59" t="n">
        <v>6.03576</v>
      </c>
      <c r="BW59" t="n">
        <v>6.08119</v>
      </c>
      <c r="BX59" t="n">
        <v>6.12638</v>
      </c>
      <c r="BY59" t="n">
        <v>6.17133</v>
      </c>
      <c r="BZ59" t="n">
        <v>6.21604</v>
      </c>
      <c r="CA59" t="n">
        <v>6.26052</v>
      </c>
      <c r="CB59" t="n">
        <v>6.30477</v>
      </c>
      <c r="CC59" t="n">
        <v>6.34881</v>
      </c>
      <c r="CD59" t="n">
        <v>6.39263</v>
      </c>
      <c r="CE59" t="n">
        <v>6.43624</v>
      </c>
      <c r="CF59" t="n">
        <v>6.47964</v>
      </c>
      <c r="CG59" t="n">
        <v>6.52284</v>
      </c>
      <c r="CH59" t="n">
        <v>6.56585</v>
      </c>
      <c r="CI59" t="n">
        <v>6.60866</v>
      </c>
      <c r="CJ59" t="n">
        <v>6.65128</v>
      </c>
      <c r="CK59" t="n">
        <v>6.69372</v>
      </c>
      <c r="CL59" t="n">
        <v>6.73598</v>
      </c>
      <c r="CM59" t="n">
        <v>6.77806</v>
      </c>
      <c r="CN59" t="n">
        <v>6.81996</v>
      </c>
      <c r="CO59" t="n">
        <v>6.8617</v>
      </c>
      <c r="CP59" t="n">
        <v>6.90326</v>
      </c>
      <c r="CQ59" t="n">
        <v>6.94467</v>
      </c>
      <c r="CR59" t="n">
        <v>6.98591</v>
      </c>
      <c r="CS59" t="n">
        <v>7.027</v>
      </c>
      <c r="CT59" t="n">
        <v>7.06794</v>
      </c>
      <c r="CU59" t="n">
        <v>7.10872</v>
      </c>
      <c r="CV59" t="n">
        <v>7.14935</v>
      </c>
      <c r="CW59" t="n">
        <v>7.18984</v>
      </c>
      <c r="CX59" t="n">
        <v>7.23019</v>
      </c>
      <c r="CY59" t="n">
        <v>7.2704</v>
      </c>
      <c r="CZ59" t="n">
        <v>7.31047</v>
      </c>
      <c r="DA59" t="n">
        <v>7.3504</v>
      </c>
      <c r="DB59" t="n">
        <v>7.3902</v>
      </c>
      <c r="DC59" t="n">
        <v>7.42988</v>
      </c>
      <c r="DD59" t="n">
        <v>7.46942</v>
      </c>
      <c r="DE59" t="n">
        <v>7.50884</v>
      </c>
      <c r="DF59" t="n">
        <v>7.54814</v>
      </c>
      <c r="DG59" t="n">
        <v>7.58732</v>
      </c>
      <c r="DH59" t="n">
        <v>7.62638</v>
      </c>
      <c r="DI59" t="n">
        <v>7.66532</v>
      </c>
      <c r="DJ59" t="n">
        <v>7.70415</v>
      </c>
      <c r="DK59" t="n">
        <v>7.74286</v>
      </c>
      <c r="DL59" t="n">
        <v>7.78147</v>
      </c>
      <c r="DM59" t="n">
        <v>7.81997</v>
      </c>
      <c r="DN59" t="n">
        <v>7.85836</v>
      </c>
      <c r="DO59" t="n">
        <v>7.89664</v>
      </c>
      <c r="DP59" t="n">
        <v>7.93483</v>
      </c>
      <c r="DQ59" t="n">
        <v>7.97291</v>
      </c>
      <c r="DR59" t="n">
        <v>8.010899999999999</v>
      </c>
      <c r="DS59" t="n">
        <v>8.048780000000001</v>
      </c>
      <c r="DT59" t="n">
        <v>8.08657</v>
      </c>
      <c r="DU59" t="n">
        <v>8.124269999999999</v>
      </c>
      <c r="DV59" t="n">
        <v>8.16187</v>
      </c>
      <c r="DW59" t="n">
        <v>8.199389999999999</v>
      </c>
      <c r="DX59" t="n">
        <v>8.23681</v>
      </c>
      <c r="DY59" t="n">
        <v>8.274150000000001</v>
      </c>
      <c r="DZ59" t="n">
        <v>8.311400000000001</v>
      </c>
      <c r="EA59" t="n">
        <v>8.348560000000001</v>
      </c>
      <c r="EB59" t="n">
        <v>8.38564</v>
      </c>
      <c r="EC59" t="n">
        <v>8.422639999999999</v>
      </c>
      <c r="ED59" t="n">
        <v>8.45956</v>
      </c>
      <c r="EE59" t="n">
        <v>8.4964</v>
      </c>
      <c r="EF59" t="n">
        <v>8.533160000000001</v>
      </c>
      <c r="EG59" t="n">
        <v>8.569839999999999</v>
      </c>
      <c r="EH59" t="n">
        <v>8.606450000000001</v>
      </c>
      <c r="EI59" t="n">
        <v>8.64298</v>
      </c>
      <c r="EJ59" t="n">
        <v>8.67944</v>
      </c>
      <c r="EK59" t="n">
        <v>8.71583</v>
      </c>
      <c r="EL59" t="n">
        <v>8.75215</v>
      </c>
      <c r="EM59" t="n">
        <v>8.788399999999999</v>
      </c>
      <c r="EN59" t="n">
        <v>8.824579999999999</v>
      </c>
      <c r="EO59" t="n">
        <v>8.86069</v>
      </c>
      <c r="EP59" t="n">
        <v>8.896739999999999</v>
      </c>
      <c r="EQ59" t="n">
        <v>8.93272</v>
      </c>
      <c r="ER59" t="n">
        <v>8.968640000000001</v>
      </c>
      <c r="ES59" t="n">
        <v>9.0045</v>
      </c>
      <c r="ET59" t="n">
        <v>9.040290000000001</v>
      </c>
      <c r="EU59" t="n">
        <v>9.076029999999999</v>
      </c>
      <c r="EV59" t="n">
        <v>9.111700000000001</v>
      </c>
      <c r="EW59" t="n">
        <v>9.147320000000001</v>
      </c>
      <c r="EX59" t="n">
        <v>9.182869999999999</v>
      </c>
      <c r="EY59" t="n">
        <v>9.21837</v>
      </c>
      <c r="EZ59" t="n">
        <v>9.253819999999999</v>
      </c>
      <c r="FA59" t="n">
        <v>9.289210000000001</v>
      </c>
      <c r="FB59" t="n">
        <v>9.324540000000001</v>
      </c>
      <c r="FC59" t="n">
        <v>9.359830000000001</v>
      </c>
      <c r="FD59" t="n">
        <v>9.395060000000001</v>
      </c>
      <c r="FE59" t="n">
        <v>9.43024</v>
      </c>
      <c r="FF59" t="n">
        <v>9.46536</v>
      </c>
      <c r="FG59" t="n">
        <v>9.500439999999999</v>
      </c>
      <c r="FH59" t="n">
        <v>9.53547</v>
      </c>
      <c r="FI59" t="n">
        <v>9.570460000000001</v>
      </c>
      <c r="FJ59" t="n">
        <v>9.60539</v>
      </c>
      <c r="FK59" t="n">
        <v>9.640280000000001</v>
      </c>
      <c r="FL59" t="n">
        <v>9.675129999999999</v>
      </c>
      <c r="FM59" t="n">
        <v>9.70992</v>
      </c>
      <c r="FN59" t="n">
        <v>9.744680000000001</v>
      </c>
      <c r="FO59" t="n">
        <v>9.779389999999999</v>
      </c>
      <c r="FP59" t="n">
        <v>9.81406</v>
      </c>
      <c r="FQ59" t="n">
        <v>9.84869</v>
      </c>
      <c r="FR59" t="n">
        <v>9.883279999999999</v>
      </c>
      <c r="FS59" t="n">
        <v>9.917820000000001</v>
      </c>
      <c r="FT59" t="n">
        <v>9.95233</v>
      </c>
      <c r="FU59" t="n">
        <v>9.986800000000001</v>
      </c>
      <c r="FV59" t="n">
        <v>10.02123</v>
      </c>
      <c r="FW59" t="n">
        <v>10.05562</v>
      </c>
      <c r="FX59" t="n">
        <v>10.08998</v>
      </c>
      <c r="FY59" t="n">
        <v>10.1243</v>
      </c>
      <c r="FZ59" t="n">
        <v>10.15859</v>
      </c>
      <c r="GA59" t="n">
        <v>10.19284</v>
      </c>
      <c r="GB59" t="n">
        <v>10.22705</v>
      </c>
      <c r="GC59" t="n">
        <v>10.26124</v>
      </c>
      <c r="GD59" t="n">
        <v>10.29539</v>
      </c>
      <c r="GE59" t="n">
        <v>10.32951</v>
      </c>
      <c r="GF59" t="n">
        <v>10.36359</v>
      </c>
      <c r="GG59" t="n">
        <v>10.39765</v>
      </c>
      <c r="GH59" t="n">
        <v>10.43167</v>
      </c>
      <c r="GI59" t="n">
        <v>10.46567</v>
      </c>
      <c r="GJ59" t="n">
        <v>10.49964</v>
      </c>
      <c r="GK59" t="n">
        <v>10.53358</v>
      </c>
      <c r="GL59" t="n">
        <v>10.56749</v>
      </c>
      <c r="GM59" t="n">
        <v>10.60137</v>
      </c>
      <c r="GN59" t="n">
        <v>10.63523</v>
      </c>
      <c r="GO59" t="n">
        <v>10.66906</v>
      </c>
      <c r="GP59" t="n">
        <v>10.70286</v>
      </c>
      <c r="GQ59" t="n">
        <v>10.73664</v>
      </c>
      <c r="GR59" t="n">
        <v>10.7704</v>
      </c>
      <c r="GS59" t="n">
        <v>10.80413</v>
      </c>
      <c r="GT59" t="n">
        <v>10.83784</v>
      </c>
      <c r="GU59" t="n">
        <v>10.87152</v>
      </c>
      <c r="GV59" t="n">
        <v>10.90518</v>
      </c>
      <c r="GW59" t="n">
        <v>10.93882</v>
      </c>
      <c r="GX59" t="n">
        <v>10.97244</v>
      </c>
      <c r="GY59" t="n">
        <v>11.00604</v>
      </c>
      <c r="GZ59" t="n">
        <v>11.03962</v>
      </c>
      <c r="HA59" t="n">
        <v>11.07317</v>
      </c>
      <c r="HB59" t="n">
        <v>11.10671</v>
      </c>
      <c r="HC59" t="n">
        <v>11.14023</v>
      </c>
      <c r="HD59" t="n">
        <v>11.17373</v>
      </c>
      <c r="HE59" t="n">
        <v>11.20722</v>
      </c>
      <c r="HF59" t="n">
        <v>11.24068</v>
      </c>
      <c r="HG59" t="n">
        <v>11.27413</v>
      </c>
      <c r="HH59" t="n">
        <v>11.30756</v>
      </c>
      <c r="HI59" t="n">
        <v>11.34098</v>
      </c>
      <c r="HJ59" t="n">
        <v>11.37438</v>
      </c>
      <c r="HK59" t="n">
        <v>11.40777</v>
      </c>
      <c r="HL59" t="n">
        <v>11.44114</v>
      </c>
      <c r="HM59" t="n">
        <v>11.47449</v>
      </c>
      <c r="HN59" t="n">
        <v>11.50784</v>
      </c>
      <c r="HO59" t="n">
        <v>11.54116</v>
      </c>
      <c r="HP59" t="n">
        <v>11.57448</v>
      </c>
      <c r="HQ59" t="n">
        <v>11.60779</v>
      </c>
      <c r="HR59" t="n">
        <v>11.64108</v>
      </c>
      <c r="HS59" t="n">
        <v>11.67436</v>
      </c>
      <c r="HT59" t="n">
        <v>11.70763</v>
      </c>
      <c r="HU59" t="n">
        <v>11.74088</v>
      </c>
      <c r="HV59" t="n">
        <v>11.77413</v>
      </c>
      <c r="HW59" t="n">
        <v>11.80737</v>
      </c>
      <c r="HX59" t="n">
        <v>11.8406</v>
      </c>
      <c r="HY59" t="n">
        <v>11.87382</v>
      </c>
      <c r="HZ59" t="n">
        <v>11.90703</v>
      </c>
      <c r="IA59" t="n">
        <v>11.94023</v>
      </c>
      <c r="IB59" t="n">
        <v>11.97343</v>
      </c>
      <c r="IC59" t="n">
        <v>12.00661</v>
      </c>
      <c r="ID59" t="n">
        <v>12.03979</v>
      </c>
      <c r="IE59" t="n">
        <v>12.07297</v>
      </c>
      <c r="IF59" t="n">
        <v>12.10613</v>
      </c>
      <c r="IG59" t="n">
        <v>12.13929</v>
      </c>
      <c r="IH59" t="n">
        <v>12.17245</v>
      </c>
      <c r="II59" t="n">
        <v>12.2056</v>
      </c>
      <c r="IJ59" t="n">
        <v>12.23875</v>
      </c>
      <c r="IK59" t="n">
        <v>12.27189</v>
      </c>
      <c r="IL59" t="n">
        <v>12.30502</v>
      </c>
      <c r="IM59" t="n">
        <v>12.33816</v>
      </c>
      <c r="IN59" t="n">
        <v>12.37129</v>
      </c>
      <c r="IO59" t="n">
        <v>12.40441</v>
      </c>
      <c r="IP59" t="n">
        <v>12.43754</v>
      </c>
      <c r="IQ59" t="n">
        <v>12.47066</v>
      </c>
      <c r="IR59" t="n">
        <v>12.50378</v>
      </c>
      <c r="IS59" t="n">
        <v>12.5369</v>
      </c>
      <c r="IT59" t="n">
        <v>12.57002</v>
      </c>
      <c r="IU59" t="n">
        <v>12.60314</v>
      </c>
      <c r="IV59" t="n">
        <v>12.63625</v>
      </c>
      <c r="IW59" t="n">
        <v>12.66937</v>
      </c>
      <c r="IX59" t="n">
        <v>12.70249</v>
      </c>
      <c r="IY59" t="n">
        <v>12.7356</v>
      </c>
      <c r="IZ59" t="n">
        <v>12.76872</v>
      </c>
      <c r="JA59" t="n">
        <v>12.80184</v>
      </c>
      <c r="JB59" t="n">
        <v>12.83496</v>
      </c>
      <c r="JC59" t="n">
        <v>12.86809</v>
      </c>
      <c r="JD59" t="n">
        <v>12.90121</v>
      </c>
      <c r="JE59" t="n">
        <v>12.93434</v>
      </c>
      <c r="JF59" t="n">
        <v>12.96747</v>
      </c>
      <c r="JG59" t="n">
        <v>13.00061</v>
      </c>
      <c r="JH59" t="n">
        <v>13.03375</v>
      </c>
      <c r="JI59" t="n">
        <v>13.06689</v>
      </c>
      <c r="JJ59" t="n">
        <v>13.10004</v>
      </c>
      <c r="JK59" t="n">
        <v>13.13319</v>
      </c>
      <c r="JL59" t="n">
        <v>13.16634</v>
      </c>
      <c r="JM59" t="n">
        <v>13.19951</v>
      </c>
      <c r="JN59" t="n">
        <v>13.23267</v>
      </c>
      <c r="JO59" t="n">
        <v>13.26585</v>
      </c>
      <c r="JP59" t="n">
        <v>13.29903</v>
      </c>
      <c r="JQ59" t="n">
        <v>13.33222</v>
      </c>
      <c r="JR59" t="n">
        <v>13.36541</v>
      </c>
      <c r="JS59" t="n">
        <v>13.39861</v>
      </c>
      <c r="JT59" t="n">
        <v>13.43182</v>
      </c>
      <c r="JU59" t="n">
        <v>13.46503</v>
      </c>
      <c r="JV59" t="n">
        <v>13.49826</v>
      </c>
      <c r="JW59" t="n">
        <v>13.53149</v>
      </c>
      <c r="JX59" t="n">
        <v>13.56473</v>
      </c>
      <c r="JY59" t="n">
        <v>13.59799</v>
      </c>
      <c r="JZ59" t="n">
        <v>13.63125</v>
      </c>
      <c r="KA59" t="n">
        <v>13.66452</v>
      </c>
      <c r="KB59" t="n">
        <v>13.6978</v>
      </c>
      <c r="KC59" t="n">
        <v>13.73109</v>
      </c>
      <c r="KD59" t="n">
        <v>13.76439</v>
      </c>
      <c r="KE59" t="n">
        <v>13.7977</v>
      </c>
      <c r="KF59" t="n">
        <v>13.83103</v>
      </c>
      <c r="KG59" t="n">
        <v>13.86436</v>
      </c>
      <c r="KH59" t="n">
        <v>13.89771</v>
      </c>
      <c r="KI59" t="n">
        <v>13.93107</v>
      </c>
      <c r="KJ59" t="n">
        <v>13.96444</v>
      </c>
      <c r="KK59" t="n">
        <v>13.99783</v>
      </c>
      <c r="KL59" t="n">
        <v>14.03123</v>
      </c>
      <c r="KM59" t="n">
        <v>14.06464</v>
      </c>
      <c r="KN59" t="n">
        <v>14.09806</v>
      </c>
      <c r="KO59" t="n">
        <v>14.1315</v>
      </c>
      <c r="KP59" t="n">
        <v>14.16496</v>
      </c>
      <c r="KQ59" t="n">
        <v>14.19843</v>
      </c>
      <c r="KR59" t="n">
        <v>14.23191</v>
      </c>
      <c r="KS59" t="n">
        <v>14.26541</v>
      </c>
      <c r="KT59" t="n">
        <v>14.29892</v>
      </c>
      <c r="KU59" t="n">
        <v>14.33245</v>
      </c>
      <c r="KV59" t="n">
        <v>14.366</v>
      </c>
      <c r="KW59" t="n">
        <v>14.39956</v>
      </c>
      <c r="KX59" t="n">
        <v>14.43314</v>
      </c>
      <c r="KY59" t="n">
        <v>14.46674</v>
      </c>
      <c r="KZ59" t="n">
        <v>14.50035</v>
      </c>
      <c r="LA59" t="n">
        <v>14.53398</v>
      </c>
      <c r="LB59" t="n">
        <v>14.56763</v>
      </c>
      <c r="LC59" t="n">
        <v>14.6013</v>
      </c>
      <c r="LD59" t="n">
        <v>14.63499</v>
      </c>
      <c r="LE59" t="n">
        <v>14.66869</v>
      </c>
      <c r="LF59" t="n">
        <v>14.70242</v>
      </c>
      <c r="LG59" t="n">
        <v>14.73616</v>
      </c>
      <c r="LH59" t="n">
        <v>14.76992</v>
      </c>
      <c r="LI59" t="n">
        <v>14.8037</v>
      </c>
      <c r="LJ59" t="n">
        <v>14.83751</v>
      </c>
      <c r="LK59" t="n">
        <v>14.87133</v>
      </c>
      <c r="LL59" t="n">
        <v>14.90518</v>
      </c>
      <c r="LM59" t="n">
        <v>14.93904</v>
      </c>
      <c r="LN59" t="n">
        <v>14.97293</v>
      </c>
      <c r="LO59" t="n">
        <v>15.00683</v>
      </c>
      <c r="LP59" t="n">
        <v>15.04077</v>
      </c>
      <c r="LQ59" t="n">
        <v>15.07472</v>
      </c>
      <c r="LR59" t="n">
        <v>15.10869</v>
      </c>
      <c r="LS59" t="n">
        <v>15.14269</v>
      </c>
      <c r="LT59" t="n">
        <v>15.17671</v>
      </c>
      <c r="LU59" t="n">
        <v>15.21076</v>
      </c>
      <c r="LV59" t="n">
        <v>15.24482</v>
      </c>
      <c r="LW59" t="n">
        <v>15.27892</v>
      </c>
      <c r="LX59" t="n">
        <v>15.31303</v>
      </c>
      <c r="LY59" t="n">
        <v>15.34717</v>
      </c>
      <c r="LZ59" t="n">
        <v>15.38134</v>
      </c>
      <c r="MA59" t="n">
        <v>15.41553</v>
      </c>
      <c r="MB59" t="n">
        <v>15.44975</v>
      </c>
      <c r="MC59" t="n">
        <v>15.48399</v>
      </c>
      <c r="MD59" t="n">
        <v>15.51826</v>
      </c>
      <c r="ME59" t="n">
        <v>15.55255</v>
      </c>
      <c r="MF59" t="n">
        <v>15.58687</v>
      </c>
      <c r="MG59" t="n">
        <v>15.62122</v>
      </c>
      <c r="MH59" t="n">
        <v>15.65559</v>
      </c>
      <c r="MI59" t="n">
        <v>15.69</v>
      </c>
      <c r="MJ59" t="n">
        <v>15.72443</v>
      </c>
      <c r="MK59" t="n">
        <v>15.75888</v>
      </c>
      <c r="ML59" t="n">
        <v>15.79337</v>
      </c>
      <c r="MM59" t="n">
        <v>15.82789</v>
      </c>
      <c r="MN59" t="n">
        <v>15.86243</v>
      </c>
      <c r="MO59" t="n">
        <v>15.897</v>
      </c>
      <c r="MP59" t="n">
        <v>15.9316</v>
      </c>
      <c r="MQ59" t="n">
        <v>15.96624</v>
      </c>
      <c r="MR59" t="n">
        <v>16.0009</v>
      </c>
      <c r="MS59" t="n">
        <v>16.03559</v>
      </c>
      <c r="MT59" t="n">
        <v>16.07031</v>
      </c>
      <c r="MU59" t="n">
        <v>16.10507</v>
      </c>
      <c r="MV59" t="n">
        <v>16.13985</v>
      </c>
      <c r="MW59" t="n">
        <v>16.17467</v>
      </c>
      <c r="MX59" t="n">
        <v>16.20952</v>
      </c>
      <c r="MY59" t="n">
        <v>16.2444</v>
      </c>
      <c r="MZ59" t="n">
        <v>16.27931</v>
      </c>
      <c r="NA59" t="n">
        <v>16.31426</v>
      </c>
      <c r="NB59" t="n">
        <v>16.34924</v>
      </c>
      <c r="NC59" t="n">
        <v>16.38425</v>
      </c>
      <c r="ND59" t="n">
        <v>16.41929</v>
      </c>
      <c r="NE59" t="n">
        <v>16.45437</v>
      </c>
      <c r="NF59" t="n">
        <v>16.48949</v>
      </c>
      <c r="NG59" t="n">
        <v>16.52464</v>
      </c>
      <c r="NH59" t="n">
        <v>16.55982</v>
      </c>
      <c r="NI59" t="n">
        <v>16.59504</v>
      </c>
      <c r="NJ59" t="n">
        <v>16.63029</v>
      </c>
      <c r="NK59" t="n">
        <v>16.66558</v>
      </c>
      <c r="NL59" t="n">
        <v>16.7009</v>
      </c>
      <c r="NM59" t="n">
        <v>16.73626</v>
      </c>
      <c r="NN59" t="n">
        <v>16.77166</v>
      </c>
      <c r="NO59" t="n">
        <v>16.80709</v>
      </c>
      <c r="NP59" t="n">
        <v>16.84257</v>
      </c>
      <c r="NQ59" t="n">
        <v>16.87807</v>
      </c>
      <c r="NR59" t="n">
        <v>16.91362</v>
      </c>
      <c r="NS59" t="n">
        <v>16.94921</v>
      </c>
      <c r="NT59" t="n">
        <v>16.98483</v>
      </c>
      <c r="NU59" t="n">
        <v>17.02049</v>
      </c>
      <c r="NV59" t="n">
        <v>17.05619</v>
      </c>
      <c r="NW59" t="n">
        <v>17.09193</v>
      </c>
      <c r="NX59" t="n">
        <v>17.12771</v>
      </c>
      <c r="NY59" t="n">
        <v>17.16353</v>
      </c>
      <c r="NZ59" t="n">
        <v>17.19939</v>
      </c>
      <c r="OA59" t="n">
        <v>17.23529</v>
      </c>
      <c r="OB59" t="n">
        <v>17.27123</v>
      </c>
      <c r="OC59" t="n">
        <v>17.30721</v>
      </c>
      <c r="OD59" t="n">
        <v>17.34324</v>
      </c>
      <c r="OE59" t="n">
        <v>17.3793</v>
      </c>
      <c r="OF59" t="n">
        <v>17.41541</v>
      </c>
      <c r="OG59" t="n">
        <v>17.45156</v>
      </c>
      <c r="OH59" t="n">
        <v>17.48775</v>
      </c>
      <c r="OI59" t="n">
        <v>17.52398</v>
      </c>
      <c r="OJ59" t="n">
        <v>17.56026</v>
      </c>
      <c r="OK59" t="n">
        <v>17.59659</v>
      </c>
      <c r="OL59" t="n">
        <v>17.63295</v>
      </c>
      <c r="OM59" t="n">
        <v>17.66936</v>
      </c>
      <c r="ON59" t="n">
        <v>17.70582</v>
      </c>
      <c r="OO59" t="n">
        <v>17.74232</v>
      </c>
      <c r="OP59" t="n">
        <v>17.77886</v>
      </c>
      <c r="OQ59" t="n">
        <v>17.81545</v>
      </c>
      <c r="OR59" t="n">
        <v>17.85209</v>
      </c>
      <c r="OS59" t="n">
        <v>17.88877</v>
      </c>
      <c r="OT59" t="n">
        <v>17.9255</v>
      </c>
      <c r="OU59" t="n">
        <v>17.96228</v>
      </c>
      <c r="OV59" t="n">
        <v>17.9991</v>
      </c>
      <c r="OW59" t="n">
        <v>18.03597</v>
      </c>
      <c r="OX59" t="n">
        <v>18.07289</v>
      </c>
      <c r="OY59" t="n">
        <v>18.10986</v>
      </c>
      <c r="OZ59" t="n">
        <v>18.14687</v>
      </c>
      <c r="PA59" t="n">
        <v>18.18394</v>
      </c>
      <c r="PB59" t="n">
        <v>18.22105</v>
      </c>
      <c r="PC59" t="n">
        <v>18.25821</v>
      </c>
      <c r="PD59" t="n">
        <v>18.29543</v>
      </c>
      <c r="PE59" t="n">
        <v>18.33269</v>
      </c>
      <c r="PF59" t="n">
        <v>18.37</v>
      </c>
      <c r="PG59" t="n">
        <v>18.40737</v>
      </c>
      <c r="PH59" t="n">
        <v>18.44478</v>
      </c>
      <c r="PI59" t="n">
        <v>18.48225</v>
      </c>
      <c r="PJ59" t="n">
        <v>18.51977</v>
      </c>
      <c r="PK59" t="n">
        <v>18.55734</v>
      </c>
      <c r="PL59" t="n">
        <v>18.59497</v>
      </c>
      <c r="PM59" t="n">
        <v>18.63264</v>
      </c>
      <c r="PN59" t="n">
        <v>18.67038</v>
      </c>
      <c r="PO59" t="n">
        <v>18.70816</v>
      </c>
      <c r="PP59" t="n">
        <v>18.746</v>
      </c>
      <c r="PQ59" t="n">
        <v>18.78389</v>
      </c>
      <c r="PR59" t="n">
        <v>18.82184</v>
      </c>
      <c r="PS59" t="n">
        <v>18.85984</v>
      </c>
      <c r="PT59" t="n">
        <v>18.8979</v>
      </c>
      <c r="PU59" t="n">
        <v>18.93601</v>
      </c>
      <c r="PV59" t="n">
        <v>18.97418</v>
      </c>
      <c r="PW59" t="n">
        <v>19.01241</v>
      </c>
      <c r="PX59" t="n">
        <v>19.05069</v>
      </c>
      <c r="PY59" t="n">
        <v>19.08903</v>
      </c>
      <c r="PZ59" t="n">
        <v>19.12743</v>
      </c>
      <c r="QA59" t="n">
        <v>19.16588</v>
      </c>
      <c r="QB59" t="n">
        <v>19.2044</v>
      </c>
      <c r="QC59" t="n">
        <v>19.24297</v>
      </c>
      <c r="QD59" t="n">
        <v>19.2816</v>
      </c>
      <c r="QE59" t="n">
        <v>19.3203</v>
      </c>
      <c r="QF59" t="n">
        <v>19.35905</v>
      </c>
      <c r="QG59" t="n">
        <v>19.39786</v>
      </c>
      <c r="QH59" t="n">
        <v>19.43673</v>
      </c>
      <c r="QI59" t="n">
        <v>19.47567</v>
      </c>
      <c r="QJ59" t="n">
        <v>19.51466</v>
      </c>
      <c r="QK59" t="n">
        <v>19.55372</v>
      </c>
      <c r="QL59" t="n">
        <v>19.59284</v>
      </c>
      <c r="QM59" t="n">
        <v>19.63202</v>
      </c>
      <c r="QN59" t="n">
        <v>19.67126</v>
      </c>
      <c r="QO59" t="n">
        <v>19.71057</v>
      </c>
      <c r="QP59" t="n">
        <v>19.74994</v>
      </c>
      <c r="QQ59" t="n">
        <v>19.78938</v>
      </c>
      <c r="QR59" t="n">
        <v>19.82888</v>
      </c>
      <c r="QS59" t="n">
        <v>19.86844</v>
      </c>
      <c r="QT59" t="n">
        <v>19.90808</v>
      </c>
      <c r="QU59" t="n">
        <v>19.94777</v>
      </c>
      <c r="QV59" t="n">
        <v>19.98754</v>
      </c>
      <c r="QW59" t="n">
        <v>20.02736</v>
      </c>
      <c r="QX59" t="n">
        <v>20.06726</v>
      </c>
      <c r="QY59" t="n">
        <v>20.10722</v>
      </c>
      <c r="QZ59" t="n">
        <v>20.14725</v>
      </c>
      <c r="RA59" t="n">
        <v>20.18736</v>
      </c>
      <c r="RB59" t="n">
        <v>20.22752</v>
      </c>
      <c r="RC59" t="n">
        <v>20.26776</v>
      </c>
      <c r="RD59" t="n">
        <v>20.30807</v>
      </c>
      <c r="RE59" t="n">
        <v>20.34844</v>
      </c>
      <c r="RF59" t="n">
        <v>20.38889</v>
      </c>
      <c r="RG59" t="n">
        <v>20.42941</v>
      </c>
      <c r="RH59" t="n">
        <v>20.47</v>
      </c>
      <c r="RI59" t="n">
        <v>20.51066</v>
      </c>
      <c r="RJ59" t="n">
        <v>20.55139</v>
      </c>
      <c r="RK59" t="n">
        <v>20.5922</v>
      </c>
      <c r="RL59" t="n">
        <v>20.63308</v>
      </c>
      <c r="RM59" t="n">
        <v>20.67403</v>
      </c>
      <c r="RN59" t="n">
        <v>20.71506</v>
      </c>
      <c r="RO59" t="n">
        <v>20.75616</v>
      </c>
      <c r="RP59" t="n">
        <v>20.79733</v>
      </c>
      <c r="RQ59" t="n">
        <v>20.83858</v>
      </c>
      <c r="RR59" t="n">
        <v>20.87991</v>
      </c>
      <c r="RS59" t="n">
        <v>20.92131</v>
      </c>
      <c r="RT59" t="n">
        <v>20.96279</v>
      </c>
      <c r="RU59" t="n">
        <v>21.00434</v>
      </c>
      <c r="RV59" t="n">
        <v>21.04597</v>
      </c>
      <c r="RW59" t="n">
        <v>21.08769</v>
      </c>
      <c r="RX59" t="n">
        <v>21.12948</v>
      </c>
      <c r="RY59" t="n">
        <v>21.17134</v>
      </c>
      <c r="RZ59" t="n">
        <v>21.21329</v>
      </c>
      <c r="SA59" t="n">
        <v>21.25532</v>
      </c>
      <c r="SB59" t="n">
        <v>21.29743</v>
      </c>
      <c r="SC59" t="n">
        <v>21.33962</v>
      </c>
      <c r="SD59" t="n">
        <v>21.38189</v>
      </c>
      <c r="SE59" t="n">
        <v>21.42424</v>
      </c>
      <c r="SF59" t="n">
        <v>21.46668</v>
      </c>
      <c r="SG59" t="n">
        <v>21.50919</v>
      </c>
      <c r="SH59" t="n">
        <v>21.5518</v>
      </c>
      <c r="SI59" t="n">
        <v>21.59448</v>
      </c>
      <c r="SJ59" t="n">
        <v>21.63725</v>
      </c>
      <c r="SK59" t="n">
        <v>21.6801</v>
      </c>
      <c r="SL59" t="n">
        <v>21.72304</v>
      </c>
      <c r="SM59" t="n">
        <v>21.76607</v>
      </c>
      <c r="SN59" t="n">
        <v>21.80918</v>
      </c>
      <c r="SO59" t="n">
        <v>21.85238</v>
      </c>
      <c r="SP59" t="n">
        <v>21.89567</v>
      </c>
      <c r="SQ59" t="n">
        <v>21.93904</v>
      </c>
      <c r="SR59" t="n">
        <v>21.9825</v>
      </c>
      <c r="SS59" t="n">
        <v>22.02605</v>
      </c>
      <c r="ST59" t="n">
        <v>22.0697</v>
      </c>
      <c r="SU59" t="n">
        <v>22.11343</v>
      </c>
      <c r="SV59" t="n">
        <v>22.15725</v>
      </c>
      <c r="SW59" t="n">
        <v>22.20116</v>
      </c>
      <c r="SX59" t="n">
        <v>22.24517</v>
      </c>
      <c r="SY59" t="n">
        <v>22.28927</v>
      </c>
      <c r="SZ59" t="n">
        <v>22.33346</v>
      </c>
      <c r="TA59" t="n">
        <v>22.37774</v>
      </c>
      <c r="TB59" t="n">
        <v>22.42212</v>
      </c>
      <c r="TC59" t="n">
        <v>22.46659</v>
      </c>
      <c r="TD59" t="n">
        <v>22.51116</v>
      </c>
      <c r="TE59" t="n">
        <v>22.55582</v>
      </c>
      <c r="TF59" t="n">
        <v>22.60059</v>
      </c>
      <c r="TG59" t="n">
        <v>22.64544</v>
      </c>
      <c r="TH59" t="n">
        <v>22.6904</v>
      </c>
      <c r="TI59" t="n">
        <v>22.73545</v>
      </c>
      <c r="TJ59" t="n">
        <v>22.7806</v>
      </c>
      <c r="TK59" t="n">
        <v>22.82585</v>
      </c>
      <c r="TL59" t="n">
        <v>22.8712</v>
      </c>
      <c r="TM59" t="n">
        <v>22.91665</v>
      </c>
      <c r="TN59" t="n">
        <v>22.96221</v>
      </c>
      <c r="TO59" t="n">
        <v>23.00786</v>
      </c>
      <c r="TP59" t="n">
        <v>23.05362</v>
      </c>
      <c r="TQ59" t="n">
        <v>23.09947</v>
      </c>
      <c r="TR59" t="n">
        <v>23.14544</v>
      </c>
      <c r="TS59" t="n">
        <v>23.1915</v>
      </c>
      <c r="TT59" t="n">
        <v>23.23768</v>
      </c>
      <c r="TU59" t="n">
        <v>23.28395</v>
      </c>
      <c r="TV59" t="n">
        <v>23.33034</v>
      </c>
      <c r="TW59" t="n">
        <v>23.37683</v>
      </c>
      <c r="TX59" t="n">
        <v>23.42343</v>
      </c>
      <c r="TY59" t="n">
        <v>23.47013</v>
      </c>
      <c r="TZ59" t="n">
        <v>23.51695</v>
      </c>
      <c r="UA59" t="n">
        <v>23.56387</v>
      </c>
      <c r="UB59" t="n">
        <v>23.6109</v>
      </c>
      <c r="UC59" t="n">
        <v>23.65805</v>
      </c>
      <c r="UD59" t="n">
        <v>23.70531</v>
      </c>
      <c r="UE59" t="n">
        <v>23.75268</v>
      </c>
      <c r="UF59" t="n">
        <v>23.80016</v>
      </c>
      <c r="UG59" t="n">
        <v>23.84775</v>
      </c>
      <c r="UH59" t="n">
        <v>23.89546</v>
      </c>
      <c r="UI59" t="n">
        <v>23.94329</v>
      </c>
      <c r="UJ59" t="n">
        <v>23.99123</v>
      </c>
      <c r="UK59" t="n">
        <v>24.03928</v>
      </c>
      <c r="UL59" t="n">
        <v>24.08746</v>
      </c>
      <c r="UM59" t="n">
        <v>24.13575</v>
      </c>
      <c r="UN59" t="n">
        <v>24.18416</v>
      </c>
      <c r="UO59" t="n">
        <v>24.23269</v>
      </c>
      <c r="UP59" t="n">
        <v>24.28134</v>
      </c>
      <c r="UQ59" t="n">
        <v>24.33011</v>
      </c>
      <c r="UR59" t="n">
        <v>24.379</v>
      </c>
      <c r="US59" t="n">
        <v>24.42802</v>
      </c>
      <c r="UT59" t="n">
        <v>24.47716</v>
      </c>
      <c r="UU59" t="n">
        <v>24.52642</v>
      </c>
      <c r="UV59" t="n">
        <v>24.5758</v>
      </c>
      <c r="UW59" t="n">
        <v>24.62531</v>
      </c>
      <c r="UX59" t="n">
        <v>24.67495</v>
      </c>
      <c r="UY59" t="n">
        <v>24.72472</v>
      </c>
      <c r="UZ59" t="n">
        <v>24.77461</v>
      </c>
      <c r="VA59" t="n">
        <v>24.82463</v>
      </c>
      <c r="VB59" t="n">
        <v>24.87478</v>
      </c>
      <c r="VC59" t="n">
        <v>24.92506</v>
      </c>
      <c r="VD59" t="n">
        <v>24.97548</v>
      </c>
      <c r="VE59" t="n">
        <v>25.02602</v>
      </c>
      <c r="VF59" t="n">
        <v>25.0767</v>
      </c>
      <c r="VG59" t="n">
        <v>25.12751</v>
      </c>
      <c r="VH59" t="n">
        <v>25.17845</v>
      </c>
      <c r="VI59" t="n">
        <v>25.22953</v>
      </c>
      <c r="VJ59" t="n">
        <v>25.28075</v>
      </c>
      <c r="VK59" t="n">
        <v>25.3321</v>
      </c>
      <c r="VL59" t="n">
        <v>25.38359</v>
      </c>
      <c r="VM59" t="n">
        <v>25.43522</v>
      </c>
      <c r="VN59" t="n">
        <v>25.48699</v>
      </c>
      <c r="VO59" t="n">
        <v>25.5389</v>
      </c>
      <c r="VP59" t="n">
        <v>25.59096</v>
      </c>
      <c r="VQ59" t="n">
        <v>25.64315</v>
      </c>
      <c r="VR59" t="n">
        <v>25.69549</v>
      </c>
      <c r="VS59" t="n">
        <v>25.74797</v>
      </c>
      <c r="VT59" t="n">
        <v>25.8006</v>
      </c>
      <c r="VU59" t="n">
        <v>25.85337</v>
      </c>
      <c r="VV59" t="n">
        <v>25.90629</v>
      </c>
      <c r="VW59" t="n">
        <v>25.95936</v>
      </c>
      <c r="VX59" t="n">
        <v>26.01258</v>
      </c>
      <c r="VY59" t="n">
        <v>26.06595</v>
      </c>
      <c r="VZ59" t="n">
        <v>26.11946</v>
      </c>
      <c r="WA59" t="n">
        <v>26.17314</v>
      </c>
      <c r="WB59" t="n">
        <v>26.22696</v>
      </c>
      <c r="WC59" t="n">
        <v>26.28094</v>
      </c>
      <c r="WD59" t="n">
        <v>26.33507</v>
      </c>
      <c r="WE59" t="n">
        <v>26.38936</v>
      </c>
      <c r="WF59" t="n">
        <v>26.44381</v>
      </c>
      <c r="WG59" t="n">
        <v>26.49841</v>
      </c>
      <c r="WH59" t="n">
        <v>26.55317</v>
      </c>
      <c r="WI59" t="n">
        <v>26.6081</v>
      </c>
      <c r="WJ59" t="n">
        <v>26.66318</v>
      </c>
      <c r="WK59" t="n">
        <v>26.71843</v>
      </c>
      <c r="WL59" t="n">
        <v>26.77384</v>
      </c>
      <c r="WM59" t="n">
        <v>26.82941</v>
      </c>
      <c r="WN59" t="n">
        <v>26.88515</v>
      </c>
      <c r="WO59" t="n">
        <v>26.94106</v>
      </c>
      <c r="WP59" t="n">
        <v>26.99714</v>
      </c>
      <c r="WQ59" t="n">
        <v>27.05338</v>
      </c>
      <c r="WR59" t="n">
        <v>27.10979</v>
      </c>
      <c r="WS59" t="n">
        <v>27.16638</v>
      </c>
      <c r="WT59" t="n">
        <v>27.22314</v>
      </c>
      <c r="WU59" t="n">
        <v>27.28007</v>
      </c>
      <c r="WV59" t="n">
        <v>27.33718</v>
      </c>
      <c r="WW59" t="n">
        <v>27.39446</v>
      </c>
      <c r="WX59" t="n">
        <v>27.45192</v>
      </c>
      <c r="WY59" t="n">
        <v>27.50956</v>
      </c>
      <c r="WZ59" t="n">
        <v>27.56738</v>
      </c>
      <c r="XA59" t="n">
        <v>27.62538</v>
      </c>
      <c r="XB59" t="n">
        <v>27.68356</v>
      </c>
      <c r="XC59" t="n">
        <v>27.74192</v>
      </c>
      <c r="XD59" t="n">
        <v>27.80047</v>
      </c>
      <c r="XE59" t="n">
        <v>27.85921</v>
      </c>
      <c r="XF59" t="n">
        <v>27.91813</v>
      </c>
      <c r="XG59" t="n">
        <v>27.97724</v>
      </c>
      <c r="XH59" t="n">
        <v>28.03654</v>
      </c>
      <c r="XI59" t="n">
        <v>28.09604</v>
      </c>
      <c r="XJ59" t="n">
        <v>28.15572</v>
      </c>
      <c r="XK59" t="n">
        <v>28.2156</v>
      </c>
      <c r="XL59" t="n">
        <v>28.27567</v>
      </c>
      <c r="XM59" t="n">
        <v>28.33594</v>
      </c>
      <c r="XN59" t="n">
        <v>28.39641</v>
      </c>
      <c r="XO59" t="n">
        <v>28.45708</v>
      </c>
      <c r="XP59" t="n">
        <v>28.51795</v>
      </c>
      <c r="XQ59" t="n">
        <v>28.57902</v>
      </c>
      <c r="XR59" t="n">
        <v>28.6403</v>
      </c>
      <c r="XS59" t="n">
        <v>28.70177</v>
      </c>
      <c r="XT59" t="n">
        <v>28.76346</v>
      </c>
      <c r="XU59" t="n">
        <v>28.82536</v>
      </c>
      <c r="XV59" t="n">
        <v>28.88746</v>
      </c>
      <c r="XW59" t="n">
        <v>28.94978</v>
      </c>
      <c r="XX59" t="n">
        <v>29.01231</v>
      </c>
      <c r="XY59" t="n">
        <v>29.07505</v>
      </c>
      <c r="XZ59" t="n">
        <v>29.13801</v>
      </c>
      <c r="YA59" t="n">
        <v>29.20118</v>
      </c>
      <c r="YB59" t="n">
        <v>29.26458</v>
      </c>
      <c r="YC59" t="n">
        <v>29.32819</v>
      </c>
      <c r="YD59" t="n">
        <v>29.39203</v>
      </c>
      <c r="YE59" t="n">
        <v>29.45609</v>
      </c>
      <c r="YF59" t="n">
        <v>29.52038</v>
      </c>
      <c r="YG59" t="n">
        <v>29.58489</v>
      </c>
      <c r="YH59" t="n">
        <v>29.64964</v>
      </c>
      <c r="YI59" t="n">
        <v>29.71461</v>
      </c>
      <c r="YJ59" t="n">
        <v>29.77981</v>
      </c>
      <c r="YK59" t="n">
        <v>29.84525</v>
      </c>
      <c r="YL59" t="n">
        <v>29.91093</v>
      </c>
      <c r="YM59" t="n">
        <v>29.97684</v>
      </c>
      <c r="YN59" t="n">
        <v>30.04299</v>
      </c>
      <c r="YO59" t="n">
        <v>30.10939</v>
      </c>
      <c r="YP59" t="n">
        <v>30.17602</v>
      </c>
      <c r="YQ59" t="n">
        <v>30.2429</v>
      </c>
      <c r="YR59" t="n">
        <v>30.31003</v>
      </c>
      <c r="YS59" t="n">
        <v>30.37741</v>
      </c>
      <c r="YT59" t="n">
        <v>30.44503</v>
      </c>
      <c r="YU59" t="n">
        <v>30.51291</v>
      </c>
      <c r="YV59" t="n">
        <v>30.58104</v>
      </c>
      <c r="YW59" t="n">
        <v>30.64943</v>
      </c>
      <c r="YX59" t="n">
        <v>30.71808</v>
      </c>
      <c r="YY59" t="n">
        <v>30.78698</v>
      </c>
      <c r="YZ59" t="n">
        <v>30.85615</v>
      </c>
      <c r="ZA59" t="n">
        <v>30.92559</v>
      </c>
      <c r="ZB59" t="n">
        <v>30.99529</v>
      </c>
      <c r="ZC59" t="n">
        <v>31.06525</v>
      </c>
      <c r="ZD59" t="n">
        <v>31.13549</v>
      </c>
      <c r="ZE59" t="n">
        <v>31.206</v>
      </c>
      <c r="ZF59" t="n">
        <v>31.27679</v>
      </c>
      <c r="ZG59" t="n">
        <v>31.34785</v>
      </c>
      <c r="ZH59" t="n">
        <v>31.41919</v>
      </c>
      <c r="ZI59" t="n">
        <v>31.49082</v>
      </c>
      <c r="ZJ59" t="n">
        <v>31.56272</v>
      </c>
      <c r="ZK59" t="n">
        <v>31.63491</v>
      </c>
      <c r="ZL59" t="n">
        <v>31.7074</v>
      </c>
      <c r="ZM59" t="n">
        <v>31.78016</v>
      </c>
      <c r="ZN59" t="n">
        <v>31.85323</v>
      </c>
      <c r="ZO59" t="n">
        <v>31.92659</v>
      </c>
      <c r="ZP59" t="n">
        <v>32.00024</v>
      </c>
      <c r="ZQ59" t="n">
        <v>32.0742</v>
      </c>
      <c r="ZR59" t="n">
        <v>32.14846</v>
      </c>
      <c r="ZS59" t="n">
        <v>32.22302</v>
      </c>
      <c r="ZT59" t="n">
        <v>32.29789</v>
      </c>
      <c r="ZU59" t="n">
        <v>32.37307</v>
      </c>
      <c r="ZV59" t="n">
        <v>32.44857</v>
      </c>
      <c r="ZW59" t="n">
        <v>32.52438</v>
      </c>
      <c r="ZX59" t="n">
        <v>32.6005</v>
      </c>
      <c r="ZY59" t="n">
        <v>32.67695</v>
      </c>
      <c r="ZZ59" t="n">
        <v>32.75372</v>
      </c>
      <c r="AAA59" t="n">
        <v>32.83081</v>
      </c>
      <c r="AAB59" t="n">
        <v>32.90824</v>
      </c>
      <c r="AAC59" t="n">
        <v>32.98599</v>
      </c>
      <c r="AAD59" t="n">
        <v>33.06408</v>
      </c>
      <c r="AAE59" t="n">
        <v>33.14251</v>
      </c>
      <c r="AAF59" t="n">
        <v>33.22128</v>
      </c>
      <c r="AAG59" t="n">
        <v>33.30038</v>
      </c>
      <c r="AAH59" t="n">
        <v>33.37984</v>
      </c>
      <c r="AAI59" t="n">
        <v>33.45964</v>
      </c>
      <c r="AAJ59" t="n">
        <v>33.53979</v>
      </c>
      <c r="AAK59" t="n">
        <v>33.6203</v>
      </c>
      <c r="AAL59" t="n">
        <v>33.70117</v>
      </c>
      <c r="AAM59" t="n">
        <v>33.78239</v>
      </c>
      <c r="AAN59" t="n">
        <v>33.86399</v>
      </c>
      <c r="AAO59" t="n">
        <v>33.94595</v>
      </c>
      <c r="AAP59" t="n">
        <v>34.02827</v>
      </c>
      <c r="AAQ59" t="n">
        <v>34.11097</v>
      </c>
      <c r="AAR59" t="n">
        <v>34.19405</v>
      </c>
      <c r="AAS59" t="n">
        <v>34.27751</v>
      </c>
      <c r="AAT59" t="n">
        <v>34.36135</v>
      </c>
      <c r="AAU59" t="n">
        <v>34.44559</v>
      </c>
      <c r="AAV59" t="n">
        <v>34.53021</v>
      </c>
      <c r="AAW59" t="n">
        <v>34.61522</v>
      </c>
      <c r="AAX59" t="n">
        <v>34.70063</v>
      </c>
      <c r="AAY59" t="n">
        <v>34.78645</v>
      </c>
      <c r="AAZ59" t="n">
        <v>34.87267</v>
      </c>
      <c r="ABA59" t="n">
        <v>34.95929</v>
      </c>
      <c r="ABB59" t="n">
        <v>35.04633</v>
      </c>
      <c r="ABC59" t="n">
        <v>35.13379</v>
      </c>
      <c r="ABD59" t="n">
        <v>35.22166</v>
      </c>
      <c r="ABE59" t="n">
        <v>35.30996</v>
      </c>
      <c r="ABF59" t="n">
        <v>35.39869</v>
      </c>
      <c r="ABG59" t="n">
        <v>35.48785</v>
      </c>
      <c r="ABH59" t="n">
        <v>35.57744</v>
      </c>
      <c r="ABI59" t="n">
        <v>35.66748</v>
      </c>
      <c r="ABJ59" t="n">
        <v>35.75796</v>
      </c>
      <c r="ABK59" t="n">
        <v>35.84888</v>
      </c>
      <c r="ABL59" t="n">
        <v>35.94026</v>
      </c>
      <c r="ABM59" t="n">
        <v>36.0321</v>
      </c>
      <c r="ABN59" t="n">
        <v>36.1244</v>
      </c>
      <c r="ABO59" t="n">
        <v>36.21716</v>
      </c>
      <c r="ABP59" t="n">
        <v>36.31039</v>
      </c>
      <c r="ABQ59" t="n">
        <v>36.4041</v>
      </c>
      <c r="ABR59" t="n">
        <v>36.49828</v>
      </c>
      <c r="ABS59" t="n">
        <v>36.59296</v>
      </c>
      <c r="ABT59" t="n">
        <v>36.68811</v>
      </c>
      <c r="ABU59" t="n">
        <v>36.78377</v>
      </c>
      <c r="ABV59" t="n">
        <v>36.87992</v>
      </c>
      <c r="ABW59" t="n">
        <v>36.97657</v>
      </c>
      <c r="ABX59" t="n">
        <v>37.07373</v>
      </c>
      <c r="ABY59" t="n">
        <v>37.17141</v>
      </c>
      <c r="ABZ59" t="n">
        <v>37.2696</v>
      </c>
      <c r="ACA59" t="n">
        <v>37.36832</v>
      </c>
      <c r="ACB59" t="n">
        <v>37.46756</v>
      </c>
      <c r="ACC59" t="n">
        <v>37.56734</v>
      </c>
      <c r="ACD59" t="n">
        <v>37.66766</v>
      </c>
      <c r="ACE59" t="n">
        <v>37.76852</v>
      </c>
      <c r="ACF59" t="n">
        <v>37.86994</v>
      </c>
      <c r="ACG59" t="n">
        <v>37.97191</v>
      </c>
      <c r="ACH59" t="n">
        <v>38.07444</v>
      </c>
      <c r="ACI59" t="n">
        <v>38.17755</v>
      </c>
      <c r="ACJ59" t="n">
        <v>38.28122</v>
      </c>
      <c r="ACK59" t="n">
        <v>38.38548</v>
      </c>
      <c r="ACL59" t="n">
        <v>38.49031</v>
      </c>
      <c r="ACM59" t="n">
        <v>38.59575</v>
      </c>
      <c r="ACN59" t="n">
        <v>38.70178</v>
      </c>
      <c r="ACO59" t="n">
        <v>38.80841</v>
      </c>
      <c r="ACP59" t="n">
        <v>38.91566</v>
      </c>
      <c r="ACQ59" t="n">
        <v>39.02353</v>
      </c>
      <c r="ACR59" t="n">
        <v>39.13201</v>
      </c>
      <c r="ACS59" t="n">
        <v>39.24113</v>
      </c>
      <c r="ACT59" t="n">
        <v>39.35089</v>
      </c>
      <c r="ACU59" t="n">
        <v>39.46129</v>
      </c>
      <c r="ACV59" t="n">
        <v>39.57234</v>
      </c>
      <c r="ACW59" t="n">
        <v>39.68405</v>
      </c>
      <c r="ACX59" t="n">
        <v>39.79643</v>
      </c>
      <c r="ACY59" t="n">
        <v>39.90948</v>
      </c>
      <c r="ACZ59" t="n">
        <v>40.02322</v>
      </c>
      <c r="ADA59" t="n">
        <v>40.13764</v>
      </c>
      <c r="ADB59" t="n">
        <v>40.25275</v>
      </c>
      <c r="ADC59" t="n">
        <v>40.36858</v>
      </c>
      <c r="ADD59" t="n">
        <v>40.48511</v>
      </c>
      <c r="ADE59" t="n">
        <v>40.60237</v>
      </c>
      <c r="ADF59" t="n">
        <v>40.72035</v>
      </c>
      <c r="ADG59" t="n">
        <v>40.83907</v>
      </c>
      <c r="ADH59" t="n">
        <v>40.95853</v>
      </c>
      <c r="ADI59" t="n">
        <v>41.07875</v>
      </c>
      <c r="ADJ59" t="n">
        <v>41.19973</v>
      </c>
      <c r="ADK59" t="n">
        <v>41.32149</v>
      </c>
      <c r="ADL59" t="n">
        <v>41.44402</v>
      </c>
      <c r="ADM59" t="n">
        <v>41.56735</v>
      </c>
      <c r="ADN59" t="n">
        <v>41.69147</v>
      </c>
      <c r="ADO59" t="n">
        <v>41.8164</v>
      </c>
      <c r="ADP59" t="n">
        <v>41.94215</v>
      </c>
      <c r="ADQ59" t="n">
        <v>42.06873</v>
      </c>
      <c r="ADR59" t="n">
        <v>42.19615</v>
      </c>
      <c r="ADS59" t="n">
        <v>42.32442</v>
      </c>
      <c r="ADT59" t="n">
        <v>42.45354</v>
      </c>
      <c r="ADU59" t="n">
        <v>42.58354</v>
      </c>
      <c r="ADV59" t="n">
        <v>42.71441</v>
      </c>
      <c r="ADW59" t="n">
        <v>42.84618</v>
      </c>
      <c r="ADX59" t="n">
        <v>42.97885</v>
      </c>
      <c r="ADY59" t="n">
        <v>43.11243</v>
      </c>
      <c r="ADZ59" t="n">
        <v>43.24693</v>
      </c>
      <c r="AEA59" t="n">
        <v>43.38237</v>
      </c>
      <c r="AEB59" t="n">
        <v>43.51876</v>
      </c>
      <c r="AEC59" t="n">
        <v>43.65612</v>
      </c>
      <c r="AED59" t="n">
        <v>43.79444</v>
      </c>
      <c r="AEE59" t="n">
        <v>43.93375</v>
      </c>
      <c r="AEF59" t="n">
        <v>44.07406</v>
      </c>
      <c r="AEG59" t="n">
        <v>44.21537</v>
      </c>
      <c r="AEH59" t="n">
        <v>44.35772</v>
      </c>
      <c r="AEI59" t="n">
        <v>44.5011</v>
      </c>
      <c r="AEJ59" t="n">
        <v>44.64553</v>
      </c>
      <c r="AEK59" t="n">
        <v>44.79103</v>
      </c>
      <c r="AEL59" t="n">
        <v>44.9376</v>
      </c>
      <c r="AEM59" t="n">
        <v>45.08527</v>
      </c>
      <c r="AEN59" t="n">
        <v>45.23405</v>
      </c>
      <c r="AEO59" t="n">
        <v>45.38396</v>
      </c>
      <c r="AEP59" t="n">
        <v>45.535</v>
      </c>
      <c r="AEQ59" t="n">
        <v>45.6872</v>
      </c>
      <c r="AER59" t="n">
        <v>45.84057</v>
      </c>
      <c r="AES59" t="n">
        <v>45.99512</v>
      </c>
      <c r="AET59" t="n">
        <v>46.15089</v>
      </c>
      <c r="AEU59" t="n">
        <v>46.30787</v>
      </c>
      <c r="AEV59" t="n">
        <v>46.46608</v>
      </c>
      <c r="AEW59" t="n">
        <v>46.62556</v>
      </c>
      <c r="AEX59" t="n">
        <v>46.78631</v>
      </c>
      <c r="AEY59" t="n">
        <v>46.94835</v>
      </c>
      <c r="AEZ59" t="n">
        <v>47.11169</v>
      </c>
      <c r="AFA59" t="n">
        <v>47.27637</v>
      </c>
      <c r="AFB59" t="n">
        <v>47.4424</v>
      </c>
      <c r="AFC59" t="n">
        <v>47.6098</v>
      </c>
      <c r="AFD59" t="n">
        <v>47.77858</v>
      </c>
      <c r="AFE59" t="n">
        <v>47.94878</v>
      </c>
      <c r="AFF59" t="n">
        <v>48.1204</v>
      </c>
      <c r="AFG59" t="n">
        <v>48.29348</v>
      </c>
      <c r="AFH59" t="n">
        <v>48.46803</v>
      </c>
      <c r="AFI59" t="n">
        <v>48.64408</v>
      </c>
      <c r="AFJ59" t="n">
        <v>48.82165</v>
      </c>
      <c r="AFK59" t="n">
        <v>49.00076</v>
      </c>
      <c r="AFL59" t="n">
        <v>49.18144</v>
      </c>
      <c r="AFM59" t="n">
        <v>49.36371</v>
      </c>
      <c r="AFN59" t="n">
        <v>49.5476</v>
      </c>
      <c r="AFO59" t="n">
        <v>49.73312</v>
      </c>
      <c r="AFP59" t="n">
        <v>49.92032</v>
      </c>
      <c r="AFQ59" t="n">
        <v>50.10921</v>
      </c>
      <c r="AFR59" t="n">
        <v>50.29983</v>
      </c>
      <c r="AFS59" t="n">
        <v>50.49219</v>
      </c>
      <c r="AFT59" t="n">
        <v>50.68633</v>
      </c>
      <c r="AFU59" t="n">
        <v>50.88228</v>
      </c>
      <c r="AFV59" t="n">
        <v>51.08007</v>
      </c>
      <c r="AFW59" t="n">
        <v>51.27973</v>
      </c>
      <c r="AFX59" t="n">
        <v>51.48129</v>
      </c>
      <c r="AFY59" t="n">
        <v>51.68478</v>
      </c>
      <c r="AFZ59" t="n">
        <v>51.89024</v>
      </c>
      <c r="AGA59" t="n">
        <v>52.09769</v>
      </c>
      <c r="AGB59" t="n">
        <v>52.30717</v>
      </c>
      <c r="AGC59" t="n">
        <v>52.51873</v>
      </c>
      <c r="AGD59" t="n">
        <v>52.73239</v>
      </c>
      <c r="AGE59" t="n">
        <v>52.94819</v>
      </c>
      <c r="AGF59" t="n">
        <v>53.16618</v>
      </c>
      <c r="AGG59" t="n">
        <v>53.38638</v>
      </c>
      <c r="AGH59" t="n">
        <v>53.60884</v>
      </c>
      <c r="AGI59" t="n">
        <v>53.8336</v>
      </c>
      <c r="AGJ59" t="n">
        <v>54.0607</v>
      </c>
      <c r="AGK59" t="n">
        <v>54.29018</v>
      </c>
      <c r="AGL59" t="n">
        <v>54.5221</v>
      </c>
      <c r="AGM59" t="n">
        <v>54.75648</v>
      </c>
      <c r="AGN59" t="n">
        <v>54.9934</v>
      </c>
      <c r="AGO59" t="n">
        <v>55.23288</v>
      </c>
      <c r="AGP59" t="n">
        <v>55.47497</v>
      </c>
      <c r="AGQ59" t="n">
        <v>55.71974</v>
      </c>
      <c r="AGR59" t="n">
        <v>55.96722</v>
      </c>
      <c r="AGS59" t="n">
        <v>56.21748</v>
      </c>
      <c r="AGT59" t="n">
        <v>56.47057</v>
      </c>
      <c r="AGU59" t="n">
        <v>56.72654</v>
      </c>
      <c r="AGV59" t="n">
        <v>56.98545</v>
      </c>
      <c r="AGW59" t="n">
        <v>57.24737</v>
      </c>
      <c r="AGX59" t="n">
        <v>57.51235</v>
      </c>
      <c r="AGY59" t="n">
        <v>57.78045</v>
      </c>
      <c r="AGZ59" t="n">
        <v>58.05175</v>
      </c>
      <c r="AHA59" t="n">
        <v>58.32629</v>
      </c>
      <c r="AHB59" t="n">
        <v>58.60417</v>
      </c>
      <c r="AHC59" t="n">
        <v>58.88544</v>
      </c>
      <c r="AHD59" t="n">
        <v>59.17019</v>
      </c>
      <c r="AHE59" t="n">
        <v>59.45847</v>
      </c>
      <c r="AHF59" t="n">
        <v>59.75038</v>
      </c>
      <c r="AHG59" t="n">
        <v>60.04599</v>
      </c>
      <c r="AHH59" t="n">
        <v>60.34538</v>
      </c>
      <c r="AHI59" t="n">
        <v>60.64864</v>
      </c>
      <c r="AHJ59" t="n">
        <v>60.95585</v>
      </c>
      <c r="AHK59" t="n">
        <v>61.26712</v>
      </c>
      <c r="AHL59" t="n">
        <v>61.58252</v>
      </c>
      <c r="AHM59" t="n">
        <v>61.90215</v>
      </c>
      <c r="AHN59" t="n">
        <v>62.22612</v>
      </c>
      <c r="AHO59" t="n">
        <v>62.55452</v>
      </c>
      <c r="AHP59" t="n">
        <v>62.88747</v>
      </c>
      <c r="AHQ59" t="n">
        <v>63.22507</v>
      </c>
      <c r="AHR59" t="n">
        <v>63.56744</v>
      </c>
      <c r="AHS59" t="n">
        <v>63.9147</v>
      </c>
      <c r="AHT59" t="n">
        <v>64.26694999999999</v>
      </c>
      <c r="AHU59" t="n">
        <v>64.62434</v>
      </c>
      <c r="AHV59" t="n">
        <v>64.98699000000001</v>
      </c>
      <c r="AHW59" t="n">
        <v>65.35503</v>
      </c>
      <c r="AHX59" t="n">
        <v>65.72862000000001</v>
      </c>
      <c r="AHY59" t="n">
        <v>66.10787999999999</v>
      </c>
      <c r="AHZ59" t="n">
        <v>66.49298</v>
      </c>
      <c r="AIA59" t="n">
        <v>66.88406000000001</v>
      </c>
      <c r="AIB59" t="n">
        <v>67.2813</v>
      </c>
      <c r="AIC59" t="n">
        <v>67.68483999999999</v>
      </c>
      <c r="AID59" t="n">
        <v>68.09489000000001</v>
      </c>
      <c r="AIE59" t="n">
        <v>68.5116</v>
      </c>
      <c r="AIF59" t="n">
        <v>68.93519000000001</v>
      </c>
      <c r="AIG59" t="n">
        <v>69.36582</v>
      </c>
      <c r="AIH59" t="n">
        <v>69.80373</v>
      </c>
      <c r="AII59" t="n">
        <v>70.24911</v>
      </c>
      <c r="AIJ59" t="n">
        <v>70.70219</v>
      </c>
      <c r="AIK59" t="n">
        <v>71.1632</v>
      </c>
      <c r="AIL59" t="n">
        <v>71.63238</v>
      </c>
      <c r="AIM59" t="n">
        <v>72.10997999999999</v>
      </c>
      <c r="AIN59" t="n">
        <v>72.59626</v>
      </c>
      <c r="AIO59" t="n">
        <v>73.09151</v>
      </c>
      <c r="AIP59" t="n">
        <v>73.59599</v>
      </c>
      <c r="AIQ59" t="n">
        <v>74.11002000000001</v>
      </c>
      <c r="AIR59" t="n">
        <v>74.6339</v>
      </c>
      <c r="AIS59" t="n">
        <v>75.16798</v>
      </c>
      <c r="AIT59" t="n">
        <v>75.71257</v>
      </c>
      <c r="AIU59" t="n">
        <v>76.26805</v>
      </c>
      <c r="AIV59" t="n">
        <v>76.83479</v>
      </c>
      <c r="AIW59" t="n">
        <v>77.41319</v>
      </c>
      <c r="AIX59" t="n">
        <v>78.00367</v>
      </c>
      <c r="AIY59" t="n">
        <v>78.60666000000001</v>
      </c>
      <c r="AIZ59" t="n">
        <v>79.22261</v>
      </c>
      <c r="AJA59" t="n">
        <v>79.85202</v>
      </c>
      <c r="AJB59" t="n">
        <v>80.49538</v>
      </c>
      <c r="AJC59" t="n">
        <v>81.15324</v>
      </c>
      <c r="AJD59" t="n">
        <v>81.82616</v>
      </c>
      <c r="AJE59" t="n">
        <v>82.51475000000001</v>
      </c>
      <c r="AJF59" t="n">
        <v>83.21961</v>
      </c>
      <c r="AJG59" t="n">
        <v>83.94144</v>
      </c>
      <c r="AJH59" t="n">
        <v>84.68092</v>
      </c>
      <c r="AJI59" t="n">
        <v>85.4388</v>
      </c>
      <c r="AJJ59" t="n">
        <v>86.21589</v>
      </c>
      <c r="AJK59" t="n">
        <v>87.01302</v>
      </c>
      <c r="AJL59" t="n">
        <v>87.83107</v>
      </c>
      <c r="AJM59" t="n">
        <v>88.67101</v>
      </c>
      <c r="AJN59" t="n">
        <v>89.53386</v>
      </c>
      <c r="AJO59" t="n">
        <v>90.42067</v>
      </c>
      <c r="AJP59" t="n">
        <v>91.33262000000001</v>
      </c>
      <c r="AJQ59" t="n">
        <v>92.27092</v>
      </c>
      <c r="AJR59" t="n">
        <v>93.23690000000001</v>
      </c>
      <c r="AJS59" t="n">
        <v>94.23197</v>
      </c>
      <c r="AJT59" t="n">
        <v>95.25763999999999</v>
      </c>
      <c r="AJU59" t="n">
        <v>96.31556</v>
      </c>
      <c r="AJV59" t="n">
        <v>97.40746</v>
      </c>
      <c r="AJW59" t="n">
        <v>98.53522</v>
      </c>
      <c r="AJX59" t="n">
        <v>99.7009</v>
      </c>
      <c r="AJY59" t="n">
        <v>100.90672</v>
      </c>
      <c r="AJZ59" t="n">
        <v>102.15504</v>
      </c>
      <c r="AKA59" t="n">
        <v>103.44847</v>
      </c>
      <c r="AKB59" t="n">
        <v>104.78984</v>
      </c>
      <c r="AKC59" t="n">
        <v>106.18221</v>
      </c>
      <c r="AKD59" t="n">
        <v>107.62897</v>
      </c>
      <c r="AKE59" t="n">
        <v>109.13379</v>
      </c>
      <c r="AKF59" t="n">
        <v>110.7007</v>
      </c>
      <c r="AKG59" t="n">
        <v>112.33417</v>
      </c>
      <c r="AKH59" t="n">
        <v>114.0391</v>
      </c>
      <c r="AKI59" t="n">
        <v>115.82092</v>
      </c>
      <c r="AKJ59" t="n">
        <v>117.68566</v>
      </c>
      <c r="AKK59" t="n">
        <v>119.64005</v>
      </c>
      <c r="AKL59" t="n">
        <v>121.69158</v>
      </c>
      <c r="AKM59" t="n">
        <v>123.84867</v>
      </c>
      <c r="AKN59" t="n">
        <v>126.1208</v>
      </c>
      <c r="AKO59" t="n">
        <v>128.51866</v>
      </c>
      <c r="AKP59" t="n">
        <v>131.05446</v>
      </c>
      <c r="AKQ59" t="n">
        <v>133.74205</v>
      </c>
      <c r="AKR59" t="n">
        <v>136.59737</v>
      </c>
      <c r="AKS59" t="n">
        <v>139.63879</v>
      </c>
      <c r="AKT59" t="n">
        <v>142.88765</v>
      </c>
      <c r="AKU59" t="n">
        <v>146.36885</v>
      </c>
      <c r="AKV59" t="n">
        <v>150.11176</v>
      </c>
      <c r="AKW59" t="n">
        <v>154.15114</v>
      </c>
      <c r="AKX59" t="n">
        <v>158.52869</v>
      </c>
      <c r="AKY59" t="n">
        <v>163.29474</v>
      </c>
      <c r="AKZ59" t="n">
        <v>168.51088</v>
      </c>
      <c r="ALA59" t="n">
        <v>174.25325</v>
      </c>
      <c r="ALB59" t="n">
        <v>180.61743</v>
      </c>
      <c r="ALC59" t="n">
        <v>187.7252</v>
      </c>
      <c r="ALD59" t="n">
        <v>195.73473</v>
      </c>
      <c r="ALE59" t="n">
        <v>204.85576</v>
      </c>
      <c r="ALF59" t="n">
        <v>215.37352</v>
      </c>
      <c r="ALG59" t="n">
        <v>227.68784</v>
      </c>
      <c r="ALH59" t="n">
        <v>242.3801</v>
      </c>
      <c r="ALI59" t="n">
        <v>260.33548</v>
      </c>
      <c r="ALJ59" t="n">
        <v>282.98413</v>
      </c>
      <c r="ALK59" t="n">
        <v>312.82767</v>
      </c>
      <c r="ALL59" t="n">
        <v>354.7662</v>
      </c>
      <c r="ALM59" t="n">
        <v>420.24512</v>
      </c>
      <c r="ALN59" t="n">
        <v>546.32092</v>
      </c>
      <c r="ALO59" t="n">
        <v>1182.34656</v>
      </c>
    </row>
    <row r="60">
      <c r="A60" t="inlineStr">
        <is>
          <t>Aruba</t>
        </is>
      </c>
      <c r="B60" t="inlineStr">
        <is>
          <t>ABW</t>
        </is>
      </c>
      <c r="C60" s="13">
        <f>AVERAGE(SI60,SJ60)</f>
        <v/>
      </c>
      <c r="D60" t="n">
        <v>0.73342</v>
      </c>
      <c r="E60" t="n">
        <v>1.32461</v>
      </c>
      <c r="F60" t="n">
        <v>1.71141</v>
      </c>
      <c r="G60" t="n">
        <v>2.02398</v>
      </c>
      <c r="H60" t="n">
        <v>2.29379</v>
      </c>
      <c r="I60" t="n">
        <v>2.53485</v>
      </c>
      <c r="J60" t="n">
        <v>2.75485</v>
      </c>
      <c r="K60" t="n">
        <v>2.95857</v>
      </c>
      <c r="L60" t="n">
        <v>3.14923</v>
      </c>
      <c r="M60" t="n">
        <v>3.3291</v>
      </c>
      <c r="N60" t="n">
        <v>3.49988</v>
      </c>
      <c r="O60" t="n">
        <v>3.66286</v>
      </c>
      <c r="P60" t="n">
        <v>3.81905</v>
      </c>
      <c r="Q60" t="n">
        <v>3.96927</v>
      </c>
      <c r="R60" t="n">
        <v>4.11417</v>
      </c>
      <c r="S60" t="n">
        <v>4.25432</v>
      </c>
      <c r="T60" t="n">
        <v>4.39017</v>
      </c>
      <c r="U60" t="n">
        <v>4.52212</v>
      </c>
      <c r="V60" t="n">
        <v>4.65051</v>
      </c>
      <c r="W60" t="n">
        <v>4.77562</v>
      </c>
      <c r="X60" t="n">
        <v>4.89772</v>
      </c>
      <c r="Y60" t="n">
        <v>5.01702</v>
      </c>
      <c r="Z60" t="n">
        <v>5.13372</v>
      </c>
      <c r="AA60" t="n">
        <v>5.24801</v>
      </c>
      <c r="AB60" t="n">
        <v>5.36004</v>
      </c>
      <c r="AC60" t="n">
        <v>5.46994</v>
      </c>
      <c r="AD60" t="n">
        <v>5.57786</v>
      </c>
      <c r="AE60" t="n">
        <v>5.6839</v>
      </c>
      <c r="AF60" t="n">
        <v>5.78816</v>
      </c>
      <c r="AG60" t="n">
        <v>5.89075</v>
      </c>
      <c r="AH60" t="n">
        <v>5.99175</v>
      </c>
      <c r="AI60" t="n">
        <v>6.09125</v>
      </c>
      <c r="AJ60" t="n">
        <v>6.18931</v>
      </c>
      <c r="AK60" t="n">
        <v>6.28601</v>
      </c>
      <c r="AL60" t="n">
        <v>6.38141</v>
      </c>
      <c r="AM60" t="n">
        <v>6.47556</v>
      </c>
      <c r="AN60" t="n">
        <v>6.56853</v>
      </c>
      <c r="AO60" t="n">
        <v>6.66037</v>
      </c>
      <c r="AP60" t="n">
        <v>6.75111</v>
      </c>
      <c r="AQ60" t="n">
        <v>6.84081</v>
      </c>
      <c r="AR60" t="n">
        <v>6.92951</v>
      </c>
      <c r="AS60" t="n">
        <v>7.01724</v>
      </c>
      <c r="AT60" t="n">
        <v>7.10404</v>
      </c>
      <c r="AU60" t="n">
        <v>7.18996</v>
      </c>
      <c r="AV60" t="n">
        <v>7.27501</v>
      </c>
      <c r="AW60" t="n">
        <v>7.35924</v>
      </c>
      <c r="AX60" t="n">
        <v>7.44267</v>
      </c>
      <c r="AY60" t="n">
        <v>7.52532</v>
      </c>
      <c r="AZ60" t="n">
        <v>7.60723</v>
      </c>
      <c r="BA60" t="n">
        <v>7.68841</v>
      </c>
      <c r="BB60" t="n">
        <v>7.7689</v>
      </c>
      <c r="BC60" t="n">
        <v>7.84871</v>
      </c>
      <c r="BD60" t="n">
        <v>7.92787</v>
      </c>
      <c r="BE60" t="n">
        <v>8.00639</v>
      </c>
      <c r="BF60" t="n">
        <v>8.084289999999999</v>
      </c>
      <c r="BG60" t="n">
        <v>8.1616</v>
      </c>
      <c r="BH60" t="n">
        <v>8.238329999999999</v>
      </c>
      <c r="BI60" t="n">
        <v>8.314500000000001</v>
      </c>
      <c r="BJ60" t="n">
        <v>8.39012</v>
      </c>
      <c r="BK60" t="n">
        <v>8.465210000000001</v>
      </c>
      <c r="BL60" t="n">
        <v>8.53978</v>
      </c>
      <c r="BM60" t="n">
        <v>8.613849999999999</v>
      </c>
      <c r="BN60" t="n">
        <v>8.687430000000001</v>
      </c>
      <c r="BO60" t="n">
        <v>8.760540000000001</v>
      </c>
      <c r="BP60" t="n">
        <v>8.83318</v>
      </c>
      <c r="BQ60" t="n">
        <v>8.90537</v>
      </c>
      <c r="BR60" t="n">
        <v>8.977119999999999</v>
      </c>
      <c r="BS60" t="n">
        <v>9.048439999999999</v>
      </c>
      <c r="BT60" t="n">
        <v>9.119339999999999</v>
      </c>
      <c r="BU60" t="n">
        <v>9.189830000000001</v>
      </c>
      <c r="BV60" t="n">
        <v>9.259930000000001</v>
      </c>
      <c r="BW60" t="n">
        <v>9.32963</v>
      </c>
      <c r="BX60" t="n">
        <v>9.398960000000001</v>
      </c>
      <c r="BY60" t="n">
        <v>9.467919999999999</v>
      </c>
      <c r="BZ60" t="n">
        <v>9.53651</v>
      </c>
      <c r="CA60" t="n">
        <v>9.604749999999999</v>
      </c>
      <c r="CB60" t="n">
        <v>9.672650000000001</v>
      </c>
      <c r="CC60" t="n">
        <v>9.7402</v>
      </c>
      <c r="CD60" t="n">
        <v>9.80743</v>
      </c>
      <c r="CE60" t="n">
        <v>9.87434</v>
      </c>
      <c r="CF60" t="n">
        <v>9.94092</v>
      </c>
      <c r="CG60" t="n">
        <v>10.0072</v>
      </c>
      <c r="CH60" t="n">
        <v>10.07318</v>
      </c>
      <c r="CI60" t="n">
        <v>10.13886</v>
      </c>
      <c r="CJ60" t="n">
        <v>10.20425</v>
      </c>
      <c r="CK60" t="n">
        <v>10.26936</v>
      </c>
      <c r="CL60" t="n">
        <v>10.33419</v>
      </c>
      <c r="CM60" t="n">
        <v>10.39874</v>
      </c>
      <c r="CN60" t="n">
        <v>10.46304</v>
      </c>
      <c r="CO60" t="n">
        <v>10.52707</v>
      </c>
      <c r="CP60" t="n">
        <v>10.59084</v>
      </c>
      <c r="CQ60" t="n">
        <v>10.65436</v>
      </c>
      <c r="CR60" t="n">
        <v>10.71764</v>
      </c>
      <c r="CS60" t="n">
        <v>10.78067</v>
      </c>
      <c r="CT60" t="n">
        <v>10.84347</v>
      </c>
      <c r="CU60" t="n">
        <v>10.90604</v>
      </c>
      <c r="CV60" t="n">
        <v>10.96838</v>
      </c>
      <c r="CW60" t="n">
        <v>11.0305</v>
      </c>
      <c r="CX60" t="n">
        <v>11.0924</v>
      </c>
      <c r="CY60" t="n">
        <v>11.15408</v>
      </c>
      <c r="CZ60" t="n">
        <v>11.21556</v>
      </c>
      <c r="DA60" t="n">
        <v>11.27682</v>
      </c>
      <c r="DB60" t="n">
        <v>11.33789</v>
      </c>
      <c r="DC60" t="n">
        <v>11.39875</v>
      </c>
      <c r="DD60" t="n">
        <v>11.45942</v>
      </c>
      <c r="DE60" t="n">
        <v>11.5199</v>
      </c>
      <c r="DF60" t="n">
        <v>11.58019</v>
      </c>
      <c r="DG60" t="n">
        <v>11.6403</v>
      </c>
      <c r="DH60" t="n">
        <v>11.70022</v>
      </c>
      <c r="DI60" t="n">
        <v>11.75996</v>
      </c>
      <c r="DJ60" t="n">
        <v>11.81953</v>
      </c>
      <c r="DK60" t="n">
        <v>11.87893</v>
      </c>
      <c r="DL60" t="n">
        <v>11.93816</v>
      </c>
      <c r="DM60" t="n">
        <v>11.99722</v>
      </c>
      <c r="DN60" t="n">
        <v>12.05612</v>
      </c>
      <c r="DO60" t="n">
        <v>12.11486</v>
      </c>
      <c r="DP60" t="n">
        <v>12.17344</v>
      </c>
      <c r="DQ60" t="n">
        <v>12.23187</v>
      </c>
      <c r="DR60" t="n">
        <v>12.29014</v>
      </c>
      <c r="DS60" t="n">
        <v>12.34827</v>
      </c>
      <c r="DT60" t="n">
        <v>12.40625</v>
      </c>
      <c r="DU60" t="n">
        <v>12.46408</v>
      </c>
      <c r="DV60" t="n">
        <v>12.52177</v>
      </c>
      <c r="DW60" t="n">
        <v>12.57932</v>
      </c>
      <c r="DX60" t="n">
        <v>12.63674</v>
      </c>
      <c r="DY60" t="n">
        <v>12.69402</v>
      </c>
      <c r="DZ60" t="n">
        <v>12.75116</v>
      </c>
      <c r="EA60" t="n">
        <v>12.80818</v>
      </c>
      <c r="EB60" t="n">
        <v>12.86507</v>
      </c>
      <c r="EC60" t="n">
        <v>12.92183</v>
      </c>
      <c r="ED60" t="n">
        <v>12.97847</v>
      </c>
      <c r="EE60" t="n">
        <v>13.03499</v>
      </c>
      <c r="EF60" t="n">
        <v>13.09138</v>
      </c>
      <c r="EG60" t="n">
        <v>13.14766</v>
      </c>
      <c r="EH60" t="n">
        <v>13.20383</v>
      </c>
      <c r="EI60" t="n">
        <v>13.25988</v>
      </c>
      <c r="EJ60" t="n">
        <v>13.31581</v>
      </c>
      <c r="EK60" t="n">
        <v>13.37164</v>
      </c>
      <c r="EL60" t="n">
        <v>13.42736</v>
      </c>
      <c r="EM60" t="n">
        <v>13.48297</v>
      </c>
      <c r="EN60" t="n">
        <v>13.53848</v>
      </c>
      <c r="EO60" t="n">
        <v>13.59389</v>
      </c>
      <c r="EP60" t="n">
        <v>13.64919</v>
      </c>
      <c r="EQ60" t="n">
        <v>13.70439</v>
      </c>
      <c r="ER60" t="n">
        <v>13.7595</v>
      </c>
      <c r="ES60" t="n">
        <v>13.81451</v>
      </c>
      <c r="ET60" t="n">
        <v>13.86942</v>
      </c>
      <c r="EU60" t="n">
        <v>13.92424</v>
      </c>
      <c r="EV60" t="n">
        <v>13.97897</v>
      </c>
      <c r="EW60" t="n">
        <v>14.03361</v>
      </c>
      <c r="EX60" t="n">
        <v>14.08817</v>
      </c>
      <c r="EY60" t="n">
        <v>14.14263</v>
      </c>
      <c r="EZ60" t="n">
        <v>14.19701</v>
      </c>
      <c r="FA60" t="n">
        <v>14.2513</v>
      </c>
      <c r="FB60" t="n">
        <v>14.30551</v>
      </c>
      <c r="FC60" t="n">
        <v>14.35964</v>
      </c>
      <c r="FD60" t="n">
        <v>14.41369</v>
      </c>
      <c r="FE60" t="n">
        <v>14.46766</v>
      </c>
      <c r="FF60" t="n">
        <v>14.52156</v>
      </c>
      <c r="FG60" t="n">
        <v>14.57537</v>
      </c>
      <c r="FH60" t="n">
        <v>14.62912</v>
      </c>
      <c r="FI60" t="n">
        <v>14.68279</v>
      </c>
      <c r="FJ60" t="n">
        <v>14.73638</v>
      </c>
      <c r="FK60" t="n">
        <v>14.78991</v>
      </c>
      <c r="FL60" t="n">
        <v>14.84337</v>
      </c>
      <c r="FM60" t="n">
        <v>14.89676</v>
      </c>
      <c r="FN60" t="n">
        <v>14.95008</v>
      </c>
      <c r="FO60" t="n">
        <v>15.00333</v>
      </c>
      <c r="FP60" t="n">
        <v>15.05652</v>
      </c>
      <c r="FQ60" t="n">
        <v>15.10964</v>
      </c>
      <c r="FR60" t="n">
        <v>15.16271</v>
      </c>
      <c r="FS60" t="n">
        <v>15.21571</v>
      </c>
      <c r="FT60" t="n">
        <v>15.26865</v>
      </c>
      <c r="FU60" t="n">
        <v>15.32153</v>
      </c>
      <c r="FV60" t="n">
        <v>15.37435</v>
      </c>
      <c r="FW60" t="n">
        <v>15.42712</v>
      </c>
      <c r="FX60" t="n">
        <v>15.47983</v>
      </c>
      <c r="FY60" t="n">
        <v>15.53248</v>
      </c>
      <c r="FZ60" t="n">
        <v>15.58508</v>
      </c>
      <c r="GA60" t="n">
        <v>15.63763</v>
      </c>
      <c r="GB60" t="n">
        <v>15.69012</v>
      </c>
      <c r="GC60" t="n">
        <v>15.74257</v>
      </c>
      <c r="GD60" t="n">
        <v>15.79496</v>
      </c>
      <c r="GE60" t="n">
        <v>15.8473</v>
      </c>
      <c r="GF60" t="n">
        <v>15.8996</v>
      </c>
      <c r="GG60" t="n">
        <v>15.95185</v>
      </c>
      <c r="GH60" t="n">
        <v>16.00405</v>
      </c>
      <c r="GI60" t="n">
        <v>16.0562</v>
      </c>
      <c r="GJ60" t="n">
        <v>16.10832</v>
      </c>
      <c r="GK60" t="n">
        <v>16.16038</v>
      </c>
      <c r="GL60" t="n">
        <v>16.21241</v>
      </c>
      <c r="GM60" t="n">
        <v>16.26439</v>
      </c>
      <c r="GN60" t="n">
        <v>16.31633</v>
      </c>
      <c r="GO60" t="n">
        <v>16.36824</v>
      </c>
      <c r="GP60" t="n">
        <v>16.4201</v>
      </c>
      <c r="GQ60" t="n">
        <v>16.47192</v>
      </c>
      <c r="GR60" t="n">
        <v>16.52371</v>
      </c>
      <c r="GS60" t="n">
        <v>16.57546</v>
      </c>
      <c r="GT60" t="n">
        <v>16.62717</v>
      </c>
      <c r="GU60" t="n">
        <v>16.67885</v>
      </c>
      <c r="GV60" t="n">
        <v>16.73049</v>
      </c>
      <c r="GW60" t="n">
        <v>16.7821</v>
      </c>
      <c r="GX60" t="n">
        <v>16.83368</v>
      </c>
      <c r="GY60" t="n">
        <v>16.88523</v>
      </c>
      <c r="GZ60" t="n">
        <v>16.93674</v>
      </c>
      <c r="HA60" t="n">
        <v>16.98822</v>
      </c>
      <c r="HB60" t="n">
        <v>17.03968</v>
      </c>
      <c r="HC60" t="n">
        <v>17.0911</v>
      </c>
      <c r="HD60" t="n">
        <v>17.1425</v>
      </c>
      <c r="HE60" t="n">
        <v>17.19387</v>
      </c>
      <c r="HF60" t="n">
        <v>17.24521</v>
      </c>
      <c r="HG60" t="n">
        <v>17.29653</v>
      </c>
      <c r="HH60" t="n">
        <v>17.34782</v>
      </c>
      <c r="HI60" t="n">
        <v>17.39908</v>
      </c>
      <c r="HJ60" t="n">
        <v>17.45033</v>
      </c>
      <c r="HK60" t="n">
        <v>17.50154</v>
      </c>
      <c r="HL60" t="n">
        <v>17.55274</v>
      </c>
      <c r="HM60" t="n">
        <v>17.60392</v>
      </c>
      <c r="HN60" t="n">
        <v>17.65507</v>
      </c>
      <c r="HO60" t="n">
        <v>17.7062</v>
      </c>
      <c r="HP60" t="n">
        <v>17.75732</v>
      </c>
      <c r="HQ60" t="n">
        <v>17.80841</v>
      </c>
      <c r="HR60" t="n">
        <v>17.85949</v>
      </c>
      <c r="HS60" t="n">
        <v>17.91055</v>
      </c>
      <c r="HT60" t="n">
        <v>17.96159</v>
      </c>
      <c r="HU60" t="n">
        <v>18.01261</v>
      </c>
      <c r="HV60" t="n">
        <v>18.06362</v>
      </c>
      <c r="HW60" t="n">
        <v>18.11461</v>
      </c>
      <c r="HX60" t="n">
        <v>18.16559</v>
      </c>
      <c r="HY60" t="n">
        <v>18.21655</v>
      </c>
      <c r="HZ60" t="n">
        <v>18.26751</v>
      </c>
      <c r="IA60" t="n">
        <v>18.31845</v>
      </c>
      <c r="IB60" t="n">
        <v>18.36937</v>
      </c>
      <c r="IC60" t="n">
        <v>18.42029</v>
      </c>
      <c r="ID60" t="n">
        <v>18.47119</v>
      </c>
      <c r="IE60" t="n">
        <v>18.52208</v>
      </c>
      <c r="IF60" t="n">
        <v>18.57297</v>
      </c>
      <c r="IG60" t="n">
        <v>18.62384</v>
      </c>
      <c r="IH60" t="n">
        <v>18.67471</v>
      </c>
      <c r="II60" t="n">
        <v>18.72557</v>
      </c>
      <c r="IJ60" t="n">
        <v>18.77642</v>
      </c>
      <c r="IK60" t="n">
        <v>18.82726</v>
      </c>
      <c r="IL60" t="n">
        <v>18.8781</v>
      </c>
      <c r="IM60" t="n">
        <v>18.92893</v>
      </c>
      <c r="IN60" t="n">
        <v>18.97976</v>
      </c>
      <c r="IO60" t="n">
        <v>19.03058</v>
      </c>
      <c r="IP60" t="n">
        <v>19.0814</v>
      </c>
      <c r="IQ60" t="n">
        <v>19.13222</v>
      </c>
      <c r="IR60" t="n">
        <v>19.18303</v>
      </c>
      <c r="IS60" t="n">
        <v>19.23384</v>
      </c>
      <c r="IT60" t="n">
        <v>19.28465</v>
      </c>
      <c r="IU60" t="n">
        <v>19.33546</v>
      </c>
      <c r="IV60" t="n">
        <v>19.38626</v>
      </c>
      <c r="IW60" t="n">
        <v>19.43707</v>
      </c>
      <c r="IX60" t="n">
        <v>19.48788</v>
      </c>
      <c r="IY60" t="n">
        <v>19.53868</v>
      </c>
      <c r="IZ60" t="n">
        <v>19.58949</v>
      </c>
      <c r="JA60" t="n">
        <v>19.64031</v>
      </c>
      <c r="JB60" t="n">
        <v>19.69112</v>
      </c>
      <c r="JC60" t="n">
        <v>19.74194</v>
      </c>
      <c r="JD60" t="n">
        <v>19.79276</v>
      </c>
      <c r="JE60" t="n">
        <v>19.84359</v>
      </c>
      <c r="JF60" t="n">
        <v>19.89441</v>
      </c>
      <c r="JG60" t="n">
        <v>19.94525</v>
      </c>
      <c r="JH60" t="n">
        <v>19.99609</v>
      </c>
      <c r="JI60" t="n">
        <v>20.04694</v>
      </c>
      <c r="JJ60" t="n">
        <v>20.09779</v>
      </c>
      <c r="JK60" t="n">
        <v>20.14865</v>
      </c>
      <c r="JL60" t="n">
        <v>20.19952</v>
      </c>
      <c r="JM60" t="n">
        <v>20.2504</v>
      </c>
      <c r="JN60" t="n">
        <v>20.30128</v>
      </c>
      <c r="JO60" t="n">
        <v>20.35218</v>
      </c>
      <c r="JP60" t="n">
        <v>20.40308</v>
      </c>
      <c r="JQ60" t="n">
        <v>20.45399</v>
      </c>
      <c r="JR60" t="n">
        <v>20.50492</v>
      </c>
      <c r="JS60" t="n">
        <v>20.55586</v>
      </c>
      <c r="JT60" t="n">
        <v>20.6068</v>
      </c>
      <c r="JU60" t="n">
        <v>20.65776</v>
      </c>
      <c r="JV60" t="n">
        <v>20.70874</v>
      </c>
      <c r="JW60" t="n">
        <v>20.75972</v>
      </c>
      <c r="JX60" t="n">
        <v>20.81072</v>
      </c>
      <c r="JY60" t="n">
        <v>20.86173</v>
      </c>
      <c r="JZ60" t="n">
        <v>20.91276</v>
      </c>
      <c r="KA60" t="n">
        <v>20.96381</v>
      </c>
      <c r="KB60" t="n">
        <v>21.01486</v>
      </c>
      <c r="KC60" t="n">
        <v>21.06594</v>
      </c>
      <c r="KD60" t="n">
        <v>21.11703</v>
      </c>
      <c r="KE60" t="n">
        <v>21.16814</v>
      </c>
      <c r="KF60" t="n">
        <v>21.21926</v>
      </c>
      <c r="KG60" t="n">
        <v>21.2704</v>
      </c>
      <c r="KH60" t="n">
        <v>21.32157</v>
      </c>
      <c r="KI60" t="n">
        <v>21.37275</v>
      </c>
      <c r="KJ60" t="n">
        <v>21.42394</v>
      </c>
      <c r="KK60" t="n">
        <v>21.47516</v>
      </c>
      <c r="KL60" t="n">
        <v>21.5264</v>
      </c>
      <c r="KM60" t="n">
        <v>21.57766</v>
      </c>
      <c r="KN60" t="n">
        <v>21.62894</v>
      </c>
      <c r="KO60" t="n">
        <v>21.68025</v>
      </c>
      <c r="KP60" t="n">
        <v>21.73157</v>
      </c>
      <c r="KQ60" t="n">
        <v>21.78292</v>
      </c>
      <c r="KR60" t="n">
        <v>21.83429</v>
      </c>
      <c r="KS60" t="n">
        <v>21.88568</v>
      </c>
      <c r="KT60" t="n">
        <v>21.9371</v>
      </c>
      <c r="KU60" t="n">
        <v>21.98854</v>
      </c>
      <c r="KV60" t="n">
        <v>22.04001</v>
      </c>
      <c r="KW60" t="n">
        <v>22.0915</v>
      </c>
      <c r="KX60" t="n">
        <v>22.14301</v>
      </c>
      <c r="KY60" t="n">
        <v>22.19456</v>
      </c>
      <c r="KZ60" t="n">
        <v>22.24613</v>
      </c>
      <c r="LA60" t="n">
        <v>22.29772</v>
      </c>
      <c r="LB60" t="n">
        <v>22.34935</v>
      </c>
      <c r="LC60" t="n">
        <v>22.401</v>
      </c>
      <c r="LD60" t="n">
        <v>22.45268</v>
      </c>
      <c r="LE60" t="n">
        <v>22.50439</v>
      </c>
      <c r="LF60" t="n">
        <v>22.55613</v>
      </c>
      <c r="LG60" t="n">
        <v>22.60789</v>
      </c>
      <c r="LH60" t="n">
        <v>22.65969</v>
      </c>
      <c r="LI60" t="n">
        <v>22.71152</v>
      </c>
      <c r="LJ60" t="n">
        <v>22.76338</v>
      </c>
      <c r="LK60" t="n">
        <v>22.81527</v>
      </c>
      <c r="LL60" t="n">
        <v>22.8672</v>
      </c>
      <c r="LM60" t="n">
        <v>22.91915</v>
      </c>
      <c r="LN60" t="n">
        <v>22.97114</v>
      </c>
      <c r="LO60" t="n">
        <v>23.02316</v>
      </c>
      <c r="LP60" t="n">
        <v>23.07522</v>
      </c>
      <c r="LQ60" t="n">
        <v>23.12731</v>
      </c>
      <c r="LR60" t="n">
        <v>23.17943</v>
      </c>
      <c r="LS60" t="n">
        <v>23.23159</v>
      </c>
      <c r="LT60" t="n">
        <v>23.28378</v>
      </c>
      <c r="LU60" t="n">
        <v>23.33601</v>
      </c>
      <c r="LV60" t="n">
        <v>23.38828</v>
      </c>
      <c r="LW60" t="n">
        <v>23.44058</v>
      </c>
      <c r="LX60" t="n">
        <v>23.49292</v>
      </c>
      <c r="LY60" t="n">
        <v>23.5453</v>
      </c>
      <c r="LZ60" t="n">
        <v>23.59772</v>
      </c>
      <c r="MA60" t="n">
        <v>23.65017</v>
      </c>
      <c r="MB60" t="n">
        <v>23.70267</v>
      </c>
      <c r="MC60" t="n">
        <v>23.7552</v>
      </c>
      <c r="MD60" t="n">
        <v>23.80777</v>
      </c>
      <c r="ME60" t="n">
        <v>23.86039</v>
      </c>
      <c r="MF60" t="n">
        <v>23.91304</v>
      </c>
      <c r="MG60" t="n">
        <v>23.96574</v>
      </c>
      <c r="MH60" t="n">
        <v>24.01847</v>
      </c>
      <c r="MI60" t="n">
        <v>24.07125</v>
      </c>
      <c r="MJ60" t="n">
        <v>24.12407</v>
      </c>
      <c r="MK60" t="n">
        <v>24.17694</v>
      </c>
      <c r="ML60" t="n">
        <v>24.22985</v>
      </c>
      <c r="MM60" t="n">
        <v>24.2828</v>
      </c>
      <c r="MN60" t="n">
        <v>24.33579</v>
      </c>
      <c r="MO60" t="n">
        <v>24.38884</v>
      </c>
      <c r="MP60" t="n">
        <v>24.44192</v>
      </c>
      <c r="MQ60" t="n">
        <v>24.49505</v>
      </c>
      <c r="MR60" t="n">
        <v>24.54823</v>
      </c>
      <c r="MS60" t="n">
        <v>24.60146</v>
      </c>
      <c r="MT60" t="n">
        <v>24.65473</v>
      </c>
      <c r="MU60" t="n">
        <v>24.70805</v>
      </c>
      <c r="MV60" t="n">
        <v>24.76141</v>
      </c>
      <c r="MW60" t="n">
        <v>24.81483</v>
      </c>
      <c r="MX60" t="n">
        <v>24.86829</v>
      </c>
      <c r="MY60" t="n">
        <v>24.92181</v>
      </c>
      <c r="MZ60" t="n">
        <v>24.97537</v>
      </c>
      <c r="NA60" t="n">
        <v>25.02898</v>
      </c>
      <c r="NB60" t="n">
        <v>25.08265</v>
      </c>
      <c r="NC60" t="n">
        <v>25.13636</v>
      </c>
      <c r="ND60" t="n">
        <v>25.19013</v>
      </c>
      <c r="NE60" t="n">
        <v>25.24394</v>
      </c>
      <c r="NF60" t="n">
        <v>25.29781</v>
      </c>
      <c r="NG60" t="n">
        <v>25.35174</v>
      </c>
      <c r="NH60" t="n">
        <v>25.40571</v>
      </c>
      <c r="NI60" t="n">
        <v>25.45974</v>
      </c>
      <c r="NJ60" t="n">
        <v>25.51383</v>
      </c>
      <c r="NK60" t="n">
        <v>25.56797</v>
      </c>
      <c r="NL60" t="n">
        <v>25.62216</v>
      </c>
      <c r="NM60" t="n">
        <v>25.67641</v>
      </c>
      <c r="NN60" t="n">
        <v>25.73072</v>
      </c>
      <c r="NO60" t="n">
        <v>25.78508</v>
      </c>
      <c r="NP60" t="n">
        <v>25.8395</v>
      </c>
      <c r="NQ60" t="n">
        <v>25.89398</v>
      </c>
      <c r="NR60" t="n">
        <v>25.94851</v>
      </c>
      <c r="NS60" t="n">
        <v>26.0031</v>
      </c>
      <c r="NT60" t="n">
        <v>26.05776</v>
      </c>
      <c r="NU60" t="n">
        <v>26.11247</v>
      </c>
      <c r="NV60" t="n">
        <v>26.16724</v>
      </c>
      <c r="NW60" t="n">
        <v>26.22207</v>
      </c>
      <c r="NX60" t="n">
        <v>26.27696</v>
      </c>
      <c r="NY60" t="n">
        <v>26.33191</v>
      </c>
      <c r="NZ60" t="n">
        <v>26.38693</v>
      </c>
      <c r="OA60" t="n">
        <v>26.44201</v>
      </c>
      <c r="OB60" t="n">
        <v>26.49715</v>
      </c>
      <c r="OC60" t="n">
        <v>26.55235</v>
      </c>
      <c r="OD60" t="n">
        <v>26.60761</v>
      </c>
      <c r="OE60" t="n">
        <v>26.66294</v>
      </c>
      <c r="OF60" t="n">
        <v>26.71834</v>
      </c>
      <c r="OG60" t="n">
        <v>26.7738</v>
      </c>
      <c r="OH60" t="n">
        <v>26.82932</v>
      </c>
      <c r="OI60" t="n">
        <v>26.88492</v>
      </c>
      <c r="OJ60" t="n">
        <v>26.94057</v>
      </c>
      <c r="OK60" t="n">
        <v>26.9963</v>
      </c>
      <c r="OL60" t="n">
        <v>27.05209</v>
      </c>
      <c r="OM60" t="n">
        <v>27.10795</v>
      </c>
      <c r="ON60" t="n">
        <v>27.16388</v>
      </c>
      <c r="OO60" t="n">
        <v>27.21988</v>
      </c>
      <c r="OP60" t="n">
        <v>27.27594</v>
      </c>
      <c r="OQ60" t="n">
        <v>27.33208</v>
      </c>
      <c r="OR60" t="n">
        <v>27.38829</v>
      </c>
      <c r="OS60" t="n">
        <v>27.44457</v>
      </c>
      <c r="OT60" t="n">
        <v>27.50092</v>
      </c>
      <c r="OU60" t="n">
        <v>27.55734</v>
      </c>
      <c r="OV60" t="n">
        <v>27.61383</v>
      </c>
      <c r="OW60" t="n">
        <v>27.6704</v>
      </c>
      <c r="OX60" t="n">
        <v>27.72704</v>
      </c>
      <c r="OY60" t="n">
        <v>27.78375</v>
      </c>
      <c r="OZ60" t="n">
        <v>27.84054</v>
      </c>
      <c r="PA60" t="n">
        <v>27.8974</v>
      </c>
      <c r="PB60" t="n">
        <v>27.95434</v>
      </c>
      <c r="PC60" t="n">
        <v>28.01136</v>
      </c>
      <c r="PD60" t="n">
        <v>28.06845</v>
      </c>
      <c r="PE60" t="n">
        <v>28.12562</v>
      </c>
      <c r="PF60" t="n">
        <v>28.18286</v>
      </c>
      <c r="PG60" t="n">
        <v>28.24019</v>
      </c>
      <c r="PH60" t="n">
        <v>28.29759</v>
      </c>
      <c r="PI60" t="n">
        <v>28.35507</v>
      </c>
      <c r="PJ60" t="n">
        <v>28.41263</v>
      </c>
      <c r="PK60" t="n">
        <v>28.47027</v>
      </c>
      <c r="PL60" t="n">
        <v>28.52799</v>
      </c>
      <c r="PM60" t="n">
        <v>28.5858</v>
      </c>
      <c r="PN60" t="n">
        <v>28.64368</v>
      </c>
      <c r="PO60" t="n">
        <v>28.70165</v>
      </c>
      <c r="PP60" t="n">
        <v>28.7597</v>
      </c>
      <c r="PQ60" t="n">
        <v>28.81784</v>
      </c>
      <c r="PR60" t="n">
        <v>28.87605</v>
      </c>
      <c r="PS60" t="n">
        <v>28.93436</v>
      </c>
      <c r="PT60" t="n">
        <v>28.99274</v>
      </c>
      <c r="PU60" t="n">
        <v>29.05122</v>
      </c>
      <c r="PV60" t="n">
        <v>29.10978</v>
      </c>
      <c r="PW60" t="n">
        <v>29.16842</v>
      </c>
      <c r="PX60" t="n">
        <v>29.22716</v>
      </c>
      <c r="PY60" t="n">
        <v>29.28598</v>
      </c>
      <c r="PZ60" t="n">
        <v>29.34488</v>
      </c>
      <c r="QA60" t="n">
        <v>29.40388</v>
      </c>
      <c r="QB60" t="n">
        <v>29.46297</v>
      </c>
      <c r="QC60" t="n">
        <v>29.52215</v>
      </c>
      <c r="QD60" t="n">
        <v>29.58142</v>
      </c>
      <c r="QE60" t="n">
        <v>29.64078</v>
      </c>
      <c r="QF60" t="n">
        <v>29.70023</v>
      </c>
      <c r="QG60" t="n">
        <v>29.75978</v>
      </c>
      <c r="QH60" t="n">
        <v>29.81941</v>
      </c>
      <c r="QI60" t="n">
        <v>29.87914</v>
      </c>
      <c r="QJ60" t="n">
        <v>29.93897</v>
      </c>
      <c r="QK60" t="n">
        <v>29.99889</v>
      </c>
      <c r="QL60" t="n">
        <v>30.05891</v>
      </c>
      <c r="QM60" t="n">
        <v>30.11902</v>
      </c>
      <c r="QN60" t="n">
        <v>30.17923</v>
      </c>
      <c r="QO60" t="n">
        <v>30.23953</v>
      </c>
      <c r="QP60" t="n">
        <v>30.29993</v>
      </c>
      <c r="QQ60" t="n">
        <v>30.36044</v>
      </c>
      <c r="QR60" t="n">
        <v>30.42104</v>
      </c>
      <c r="QS60" t="n">
        <v>30.48174</v>
      </c>
      <c r="QT60" t="n">
        <v>30.54254</v>
      </c>
      <c r="QU60" t="n">
        <v>30.60344</v>
      </c>
      <c r="QV60" t="n">
        <v>30.66444</v>
      </c>
      <c r="QW60" t="n">
        <v>30.72555</v>
      </c>
      <c r="QX60" t="n">
        <v>30.78675</v>
      </c>
      <c r="QY60" t="n">
        <v>30.84807</v>
      </c>
      <c r="QZ60" t="n">
        <v>30.90948</v>
      </c>
      <c r="RA60" t="n">
        <v>30.971</v>
      </c>
      <c r="RB60" t="n">
        <v>31.03263</v>
      </c>
      <c r="RC60" t="n">
        <v>31.09436</v>
      </c>
      <c r="RD60" t="n">
        <v>31.1562</v>
      </c>
      <c r="RE60" t="n">
        <v>31.21814</v>
      </c>
      <c r="RF60" t="n">
        <v>31.2802</v>
      </c>
      <c r="RG60" t="n">
        <v>31.34236</v>
      </c>
      <c r="RH60" t="n">
        <v>31.40463</v>
      </c>
      <c r="RI60" t="n">
        <v>31.46701</v>
      </c>
      <c r="RJ60" t="n">
        <v>31.5295</v>
      </c>
      <c r="RK60" t="n">
        <v>31.5921</v>
      </c>
      <c r="RL60" t="n">
        <v>31.65482</v>
      </c>
      <c r="RM60" t="n">
        <v>31.71765</v>
      </c>
      <c r="RN60" t="n">
        <v>31.78059</v>
      </c>
      <c r="RO60" t="n">
        <v>31.84364</v>
      </c>
      <c r="RP60" t="n">
        <v>31.90681</v>
      </c>
      <c r="RQ60" t="n">
        <v>31.9701</v>
      </c>
      <c r="RR60" t="n">
        <v>32.0335</v>
      </c>
      <c r="RS60" t="n">
        <v>32.09702</v>
      </c>
      <c r="RT60" t="n">
        <v>32.16065</v>
      </c>
      <c r="RU60" t="n">
        <v>32.2244</v>
      </c>
      <c r="RV60" t="n">
        <v>32.28828</v>
      </c>
      <c r="RW60" t="n">
        <v>32.35227</v>
      </c>
      <c r="RX60" t="n">
        <v>32.41638</v>
      </c>
      <c r="RY60" t="n">
        <v>32.48062</v>
      </c>
      <c r="RZ60" t="n">
        <v>32.54497</v>
      </c>
      <c r="SA60" t="n">
        <v>32.60945</v>
      </c>
      <c r="SB60" t="n">
        <v>32.67405</v>
      </c>
      <c r="SC60" t="n">
        <v>32.73878</v>
      </c>
      <c r="SD60" t="n">
        <v>32.80363</v>
      </c>
      <c r="SE60" t="n">
        <v>32.86861</v>
      </c>
      <c r="SF60" t="n">
        <v>32.93371</v>
      </c>
      <c r="SG60" t="n">
        <v>32.99894</v>
      </c>
      <c r="SH60" t="n">
        <v>33.0643</v>
      </c>
      <c r="SI60" t="n">
        <v>33.12978</v>
      </c>
      <c r="SJ60" t="n">
        <v>33.1954</v>
      </c>
      <c r="SK60" t="n">
        <v>33.26114</v>
      </c>
      <c r="SL60" t="n">
        <v>33.32702</v>
      </c>
      <c r="SM60" t="n">
        <v>33.39303</v>
      </c>
      <c r="SN60" t="n">
        <v>33.45917</v>
      </c>
      <c r="SO60" t="n">
        <v>33.52545</v>
      </c>
      <c r="SP60" t="n">
        <v>33.59185</v>
      </c>
      <c r="SQ60" t="n">
        <v>33.6584</v>
      </c>
      <c r="SR60" t="n">
        <v>33.72508</v>
      </c>
      <c r="SS60" t="n">
        <v>33.7919</v>
      </c>
      <c r="ST60" t="n">
        <v>33.85885</v>
      </c>
      <c r="SU60" t="n">
        <v>33.92594</v>
      </c>
      <c r="SV60" t="n">
        <v>33.99317</v>
      </c>
      <c r="SW60" t="n">
        <v>34.06054</v>
      </c>
      <c r="SX60" t="n">
        <v>34.12806</v>
      </c>
      <c r="SY60" t="n">
        <v>34.19571</v>
      </c>
      <c r="SZ60" t="n">
        <v>34.26351</v>
      </c>
      <c r="TA60" t="n">
        <v>34.33145</v>
      </c>
      <c r="TB60" t="n">
        <v>34.39953</v>
      </c>
      <c r="TC60" t="n">
        <v>34.46776</v>
      </c>
      <c r="TD60" t="n">
        <v>34.53614</v>
      </c>
      <c r="TE60" t="n">
        <v>34.60466</v>
      </c>
      <c r="TF60" t="n">
        <v>34.67333</v>
      </c>
      <c r="TG60" t="n">
        <v>34.74215</v>
      </c>
      <c r="TH60" t="n">
        <v>34.81112</v>
      </c>
      <c r="TI60" t="n">
        <v>34.88023</v>
      </c>
      <c r="TJ60" t="n">
        <v>34.9495</v>
      </c>
      <c r="TK60" t="n">
        <v>35.01892</v>
      </c>
      <c r="TL60" t="n">
        <v>35.0885</v>
      </c>
      <c r="TM60" t="n">
        <v>35.15823</v>
      </c>
      <c r="TN60" t="n">
        <v>35.22812</v>
      </c>
      <c r="TO60" t="n">
        <v>35.29816</v>
      </c>
      <c r="TP60" t="n">
        <v>35.36835</v>
      </c>
      <c r="TQ60" t="n">
        <v>35.43871</v>
      </c>
      <c r="TR60" t="n">
        <v>35.50923</v>
      </c>
      <c r="TS60" t="n">
        <v>35.5799</v>
      </c>
      <c r="TT60" t="n">
        <v>35.65074</v>
      </c>
      <c r="TU60" t="n">
        <v>35.72174</v>
      </c>
      <c r="TV60" t="n">
        <v>35.7929</v>
      </c>
      <c r="TW60" t="n">
        <v>35.86422</v>
      </c>
      <c r="TX60" t="n">
        <v>35.93571</v>
      </c>
      <c r="TY60" t="n">
        <v>36.00737</v>
      </c>
      <c r="TZ60" t="n">
        <v>36.07919</v>
      </c>
      <c r="UA60" t="n">
        <v>36.15118</v>
      </c>
      <c r="UB60" t="n">
        <v>36.22334</v>
      </c>
      <c r="UC60" t="n">
        <v>36.29567</v>
      </c>
      <c r="UD60" t="n">
        <v>36.36817</v>
      </c>
      <c r="UE60" t="n">
        <v>36.44084</v>
      </c>
      <c r="UF60" t="n">
        <v>36.51368</v>
      </c>
      <c r="UG60" t="n">
        <v>36.5867</v>
      </c>
      <c r="UH60" t="n">
        <v>36.6599</v>
      </c>
      <c r="UI60" t="n">
        <v>36.73327</v>
      </c>
      <c r="UJ60" t="n">
        <v>36.80682</v>
      </c>
      <c r="UK60" t="n">
        <v>36.88055</v>
      </c>
      <c r="UL60" t="n">
        <v>36.95446</v>
      </c>
      <c r="UM60" t="n">
        <v>37.02855</v>
      </c>
      <c r="UN60" t="n">
        <v>37.10281</v>
      </c>
      <c r="UO60" t="n">
        <v>37.17727</v>
      </c>
      <c r="UP60" t="n">
        <v>37.2519</v>
      </c>
      <c r="UQ60" t="n">
        <v>37.32673</v>
      </c>
      <c r="UR60" t="n">
        <v>37.40174</v>
      </c>
      <c r="US60" t="n">
        <v>37.47693</v>
      </c>
      <c r="UT60" t="n">
        <v>37.55232</v>
      </c>
      <c r="UU60" t="n">
        <v>37.6279</v>
      </c>
      <c r="UV60" t="n">
        <v>37.70366</v>
      </c>
      <c r="UW60" t="n">
        <v>37.77962</v>
      </c>
      <c r="UX60" t="n">
        <v>37.85577</v>
      </c>
      <c r="UY60" t="n">
        <v>37.93213</v>
      </c>
      <c r="UZ60" t="n">
        <v>38.00867</v>
      </c>
      <c r="VA60" t="n">
        <v>38.08541</v>
      </c>
      <c r="VB60" t="n">
        <v>38.16235</v>
      </c>
      <c r="VC60" t="n">
        <v>38.23949</v>
      </c>
      <c r="VD60" t="n">
        <v>38.31683</v>
      </c>
      <c r="VE60" t="n">
        <v>38.39437</v>
      </c>
      <c r="VF60" t="n">
        <v>38.47212</v>
      </c>
      <c r="VG60" t="n">
        <v>38.55008</v>
      </c>
      <c r="VH60" t="n">
        <v>38.62823</v>
      </c>
      <c r="VI60" t="n">
        <v>38.7066</v>
      </c>
      <c r="VJ60" t="n">
        <v>38.78518</v>
      </c>
      <c r="VK60" t="n">
        <v>38.86396</v>
      </c>
      <c r="VL60" t="n">
        <v>38.94296</v>
      </c>
      <c r="VM60" t="n">
        <v>39.02217</v>
      </c>
      <c r="VN60" t="n">
        <v>39.10159</v>
      </c>
      <c r="VO60" t="n">
        <v>39.18123</v>
      </c>
      <c r="VP60" t="n">
        <v>39.26109</v>
      </c>
      <c r="VQ60" t="n">
        <v>39.34116</v>
      </c>
      <c r="VR60" t="n">
        <v>39.42146</v>
      </c>
      <c r="VS60" t="n">
        <v>39.50198</v>
      </c>
      <c r="VT60" t="n">
        <v>39.58272</v>
      </c>
      <c r="VU60" t="n">
        <v>39.66368</v>
      </c>
      <c r="VV60" t="n">
        <v>39.74487</v>
      </c>
      <c r="VW60" t="n">
        <v>39.82629</v>
      </c>
      <c r="VX60" t="n">
        <v>39.90793</v>
      </c>
      <c r="VY60" t="n">
        <v>39.98981</v>
      </c>
      <c r="VZ60" t="n">
        <v>40.07191</v>
      </c>
      <c r="WA60" t="n">
        <v>40.15426</v>
      </c>
      <c r="WB60" t="n">
        <v>40.23683</v>
      </c>
      <c r="WC60" t="n">
        <v>40.31964</v>
      </c>
      <c r="WD60" t="n">
        <v>40.40269</v>
      </c>
      <c r="WE60" t="n">
        <v>40.48598</v>
      </c>
      <c r="WF60" t="n">
        <v>40.56951</v>
      </c>
      <c r="WG60" t="n">
        <v>40.65328</v>
      </c>
      <c r="WH60" t="n">
        <v>40.7373</v>
      </c>
      <c r="WI60" t="n">
        <v>40.82156</v>
      </c>
      <c r="WJ60" t="n">
        <v>40.90607</v>
      </c>
      <c r="WK60" t="n">
        <v>40.99083</v>
      </c>
      <c r="WL60" t="n">
        <v>41.07584</v>
      </c>
      <c r="WM60" t="n">
        <v>41.1611</v>
      </c>
      <c r="WN60" t="n">
        <v>41.24662</v>
      </c>
      <c r="WO60" t="n">
        <v>41.33239</v>
      </c>
      <c r="WP60" t="n">
        <v>41.41842</v>
      </c>
      <c r="WQ60" t="n">
        <v>41.50471</v>
      </c>
      <c r="WR60" t="n">
        <v>41.59126</v>
      </c>
      <c r="WS60" t="n">
        <v>41.67807</v>
      </c>
      <c r="WT60" t="n">
        <v>41.76515</v>
      </c>
      <c r="WU60" t="n">
        <v>41.85249</v>
      </c>
      <c r="WV60" t="n">
        <v>41.94011</v>
      </c>
      <c r="WW60" t="n">
        <v>42.02799</v>
      </c>
      <c r="WX60" t="n">
        <v>42.11614</v>
      </c>
      <c r="WY60" t="n">
        <v>42.20457</v>
      </c>
      <c r="WZ60" t="n">
        <v>42.29327</v>
      </c>
      <c r="XA60" t="n">
        <v>42.38225</v>
      </c>
      <c r="XB60" t="n">
        <v>42.47152</v>
      </c>
      <c r="XC60" t="n">
        <v>42.56105</v>
      </c>
      <c r="XD60" t="n">
        <v>42.65088</v>
      </c>
      <c r="XE60" t="n">
        <v>42.74099</v>
      </c>
      <c r="XF60" t="n">
        <v>42.83139</v>
      </c>
      <c r="XG60" t="n">
        <v>42.92208</v>
      </c>
      <c r="XH60" t="n">
        <v>43.01305</v>
      </c>
      <c r="XI60" t="n">
        <v>43.10432</v>
      </c>
      <c r="XJ60" t="n">
        <v>43.19589</v>
      </c>
      <c r="XK60" t="n">
        <v>43.28776</v>
      </c>
      <c r="XL60" t="n">
        <v>43.37992</v>
      </c>
      <c r="XM60" t="n">
        <v>43.47239</v>
      </c>
      <c r="XN60" t="n">
        <v>43.56516</v>
      </c>
      <c r="XO60" t="n">
        <v>43.65823</v>
      </c>
      <c r="XP60" t="n">
        <v>43.75162</v>
      </c>
      <c r="XQ60" t="n">
        <v>43.84531</v>
      </c>
      <c r="XR60" t="n">
        <v>43.93932</v>
      </c>
      <c r="XS60" t="n">
        <v>44.03364</v>
      </c>
      <c r="XT60" t="n">
        <v>44.12828</v>
      </c>
      <c r="XU60" t="n">
        <v>44.22324</v>
      </c>
      <c r="XV60" t="n">
        <v>44.31852</v>
      </c>
      <c r="XW60" t="n">
        <v>44.41412</v>
      </c>
      <c r="XX60" t="n">
        <v>44.51005</v>
      </c>
      <c r="XY60" t="n">
        <v>44.60631</v>
      </c>
      <c r="XZ60" t="n">
        <v>44.7029</v>
      </c>
      <c r="YA60" t="n">
        <v>44.79982</v>
      </c>
      <c r="YB60" t="n">
        <v>44.89708</v>
      </c>
      <c r="YC60" t="n">
        <v>44.99468</v>
      </c>
      <c r="YD60" t="n">
        <v>45.09262</v>
      </c>
      <c r="YE60" t="n">
        <v>45.1909</v>
      </c>
      <c r="YF60" t="n">
        <v>45.28952</v>
      </c>
      <c r="YG60" t="n">
        <v>45.3885</v>
      </c>
      <c r="YH60" t="n">
        <v>45.48783</v>
      </c>
      <c r="YI60" t="n">
        <v>45.58751</v>
      </c>
      <c r="YJ60" t="n">
        <v>45.68755</v>
      </c>
      <c r="YK60" t="n">
        <v>45.78794</v>
      </c>
      <c r="YL60" t="n">
        <v>45.8887</v>
      </c>
      <c r="YM60" t="n">
        <v>45.98982</v>
      </c>
      <c r="YN60" t="n">
        <v>46.09131</v>
      </c>
      <c r="YO60" t="n">
        <v>46.19316</v>
      </c>
      <c r="YP60" t="n">
        <v>46.2954</v>
      </c>
      <c r="YQ60" t="n">
        <v>46.398</v>
      </c>
      <c r="YR60" t="n">
        <v>46.50099</v>
      </c>
      <c r="YS60" t="n">
        <v>46.60435</v>
      </c>
      <c r="YT60" t="n">
        <v>46.70811</v>
      </c>
      <c r="YU60" t="n">
        <v>46.81224</v>
      </c>
      <c r="YV60" t="n">
        <v>46.91677</v>
      </c>
      <c r="YW60" t="n">
        <v>47.02169</v>
      </c>
      <c r="YX60" t="n">
        <v>47.12701</v>
      </c>
      <c r="YY60" t="n">
        <v>47.23272</v>
      </c>
      <c r="YZ60" t="n">
        <v>47.33884</v>
      </c>
      <c r="ZA60" t="n">
        <v>47.44536</v>
      </c>
      <c r="ZB60" t="n">
        <v>47.5523</v>
      </c>
      <c r="ZC60" t="n">
        <v>47.65964</v>
      </c>
      <c r="ZD60" t="n">
        <v>47.7674</v>
      </c>
      <c r="ZE60" t="n">
        <v>47.87557</v>
      </c>
      <c r="ZF60" t="n">
        <v>47.98417</v>
      </c>
      <c r="ZG60" t="n">
        <v>48.09319</v>
      </c>
      <c r="ZH60" t="n">
        <v>48.20264</v>
      </c>
      <c r="ZI60" t="n">
        <v>48.31253</v>
      </c>
      <c r="ZJ60" t="n">
        <v>48.42284</v>
      </c>
      <c r="ZK60" t="n">
        <v>48.5336</v>
      </c>
      <c r="ZL60" t="n">
        <v>48.64479</v>
      </c>
      <c r="ZM60" t="n">
        <v>48.75644</v>
      </c>
      <c r="ZN60" t="n">
        <v>48.86853</v>
      </c>
      <c r="ZO60" t="n">
        <v>48.98108</v>
      </c>
      <c r="ZP60" t="n">
        <v>49.09408</v>
      </c>
      <c r="ZQ60" t="n">
        <v>49.20754</v>
      </c>
      <c r="ZR60" t="n">
        <v>49.32147</v>
      </c>
      <c r="ZS60" t="n">
        <v>49.43586</v>
      </c>
      <c r="ZT60" t="n">
        <v>49.55073</v>
      </c>
      <c r="ZU60" t="n">
        <v>49.66607</v>
      </c>
      <c r="ZV60" t="n">
        <v>49.78189</v>
      </c>
      <c r="ZW60" t="n">
        <v>49.89819</v>
      </c>
      <c r="ZX60" t="n">
        <v>50.01498</v>
      </c>
      <c r="ZY60" t="n">
        <v>50.13227</v>
      </c>
      <c r="ZZ60" t="n">
        <v>50.25005</v>
      </c>
      <c r="AAA60" t="n">
        <v>50.36832</v>
      </c>
      <c r="AAB60" t="n">
        <v>50.48711</v>
      </c>
      <c r="AAC60" t="n">
        <v>50.6064</v>
      </c>
      <c r="AAD60" t="n">
        <v>50.7262</v>
      </c>
      <c r="AAE60" t="n">
        <v>50.84652</v>
      </c>
      <c r="AAF60" t="n">
        <v>50.96736</v>
      </c>
      <c r="AAG60" t="n">
        <v>51.08872</v>
      </c>
      <c r="AAH60" t="n">
        <v>51.21062</v>
      </c>
      <c r="AAI60" t="n">
        <v>51.33305</v>
      </c>
      <c r="AAJ60" t="n">
        <v>51.45602</v>
      </c>
      <c r="AAK60" t="n">
        <v>51.57954</v>
      </c>
      <c r="AAL60" t="n">
        <v>51.7036</v>
      </c>
      <c r="AAM60" t="n">
        <v>51.82822</v>
      </c>
      <c r="AAN60" t="n">
        <v>51.95339</v>
      </c>
      <c r="AAO60" t="n">
        <v>52.07913</v>
      </c>
      <c r="AAP60" t="n">
        <v>52.20544</v>
      </c>
      <c r="AAQ60" t="n">
        <v>52.33232</v>
      </c>
      <c r="AAR60" t="n">
        <v>52.45977</v>
      </c>
      <c r="AAS60" t="n">
        <v>52.58781</v>
      </c>
      <c r="AAT60" t="n">
        <v>52.71645</v>
      </c>
      <c r="AAU60" t="n">
        <v>52.84567</v>
      </c>
      <c r="AAV60" t="n">
        <v>52.97549</v>
      </c>
      <c r="AAW60" t="n">
        <v>53.10592</v>
      </c>
      <c r="AAX60" t="n">
        <v>53.23696</v>
      </c>
      <c r="AAY60" t="n">
        <v>53.36861</v>
      </c>
      <c r="AAZ60" t="n">
        <v>53.50089</v>
      </c>
      <c r="ABA60" t="n">
        <v>53.63379</v>
      </c>
      <c r="ABB60" t="n">
        <v>53.76732</v>
      </c>
      <c r="ABC60" t="n">
        <v>53.90149</v>
      </c>
      <c r="ABD60" t="n">
        <v>54.03631</v>
      </c>
      <c r="ABE60" t="n">
        <v>54.17178</v>
      </c>
      <c r="ABF60" t="n">
        <v>54.3079</v>
      </c>
      <c r="ABG60" t="n">
        <v>54.44469</v>
      </c>
      <c r="ABH60" t="n">
        <v>54.58214</v>
      </c>
      <c r="ABI60" t="n">
        <v>54.72027</v>
      </c>
      <c r="ABJ60" t="n">
        <v>54.85908</v>
      </c>
      <c r="ABK60" t="n">
        <v>54.99858</v>
      </c>
      <c r="ABL60" t="n">
        <v>55.13877</v>
      </c>
      <c r="ABM60" t="n">
        <v>55.27966</v>
      </c>
      <c r="ABN60" t="n">
        <v>55.42126</v>
      </c>
      <c r="ABO60" t="n">
        <v>55.56358</v>
      </c>
      <c r="ABP60" t="n">
        <v>55.70662</v>
      </c>
      <c r="ABQ60" t="n">
        <v>55.85038</v>
      </c>
      <c r="ABR60" t="n">
        <v>55.99488</v>
      </c>
      <c r="ABS60" t="n">
        <v>56.14012</v>
      </c>
      <c r="ABT60" t="n">
        <v>56.28611</v>
      </c>
      <c r="ABU60" t="n">
        <v>56.43286</v>
      </c>
      <c r="ABV60" t="n">
        <v>56.58037</v>
      </c>
      <c r="ABW60" t="n">
        <v>56.72865</v>
      </c>
      <c r="ABX60" t="n">
        <v>56.87772</v>
      </c>
      <c r="ABY60" t="n">
        <v>57.02757</v>
      </c>
      <c r="ABZ60" t="n">
        <v>57.17821</v>
      </c>
      <c r="ACA60" t="n">
        <v>57.32966</v>
      </c>
      <c r="ACB60" t="n">
        <v>57.48192</v>
      </c>
      <c r="ACC60" t="n">
        <v>57.635</v>
      </c>
      <c r="ACD60" t="n">
        <v>57.78891</v>
      </c>
      <c r="ACE60" t="n">
        <v>57.94365</v>
      </c>
      <c r="ACF60" t="n">
        <v>58.09924</v>
      </c>
      <c r="ACG60" t="n">
        <v>58.25568</v>
      </c>
      <c r="ACH60" t="n">
        <v>58.41299</v>
      </c>
      <c r="ACI60" t="n">
        <v>58.57116</v>
      </c>
      <c r="ACJ60" t="n">
        <v>58.73022</v>
      </c>
      <c r="ACK60" t="n">
        <v>58.89016</v>
      </c>
      <c r="ACL60" t="n">
        <v>59.05101</v>
      </c>
      <c r="ACM60" t="n">
        <v>59.21276</v>
      </c>
      <c r="ACN60" t="n">
        <v>59.37543</v>
      </c>
      <c r="ACO60" t="n">
        <v>59.53902</v>
      </c>
      <c r="ACP60" t="n">
        <v>59.70356</v>
      </c>
      <c r="ACQ60" t="n">
        <v>59.86904</v>
      </c>
      <c r="ACR60" t="n">
        <v>60.03548</v>
      </c>
      <c r="ACS60" t="n">
        <v>60.20289</v>
      </c>
      <c r="ACT60" t="n">
        <v>60.37128</v>
      </c>
      <c r="ACU60" t="n">
        <v>60.54065</v>
      </c>
      <c r="ACV60" t="n">
        <v>60.71103</v>
      </c>
      <c r="ACW60" t="n">
        <v>60.88241</v>
      </c>
      <c r="ACX60" t="n">
        <v>61.05482</v>
      </c>
      <c r="ACY60" t="n">
        <v>61.22826</v>
      </c>
      <c r="ACZ60" t="n">
        <v>61.40275</v>
      </c>
      <c r="ADA60" t="n">
        <v>61.57829</v>
      </c>
      <c r="ADB60" t="n">
        <v>61.7549</v>
      </c>
      <c r="ADC60" t="n">
        <v>61.93259</v>
      </c>
      <c r="ADD60" t="n">
        <v>62.11138</v>
      </c>
      <c r="ADE60" t="n">
        <v>62.29127</v>
      </c>
      <c r="ADF60" t="n">
        <v>62.47227</v>
      </c>
      <c r="ADG60" t="n">
        <v>62.65441</v>
      </c>
      <c r="ADH60" t="n">
        <v>62.83769</v>
      </c>
      <c r="ADI60" t="n">
        <v>63.02213</v>
      </c>
      <c r="ADJ60" t="n">
        <v>63.20774</v>
      </c>
      <c r="ADK60" t="n">
        <v>63.39453</v>
      </c>
      <c r="ADL60" t="n">
        <v>63.58252</v>
      </c>
      <c r="ADM60" t="n">
        <v>63.77172</v>
      </c>
      <c r="ADN60" t="n">
        <v>63.96215</v>
      </c>
      <c r="ADO60" t="n">
        <v>64.15382</v>
      </c>
      <c r="ADP60" t="n">
        <v>64.34674</v>
      </c>
      <c r="ADQ60" t="n">
        <v>64.54094000000001</v>
      </c>
      <c r="ADR60" t="n">
        <v>64.73642</v>
      </c>
      <c r="ADS60" t="n">
        <v>64.9332</v>
      </c>
      <c r="ADT60" t="n">
        <v>65.1313</v>
      </c>
      <c r="ADU60" t="n">
        <v>65.33074000000001</v>
      </c>
      <c r="ADV60" t="n">
        <v>65.53152</v>
      </c>
      <c r="ADW60" t="n">
        <v>65.73367</v>
      </c>
      <c r="ADX60" t="n">
        <v>65.93720999999999</v>
      </c>
      <c r="ADY60" t="n">
        <v>66.14215</v>
      </c>
      <c r="ADZ60" t="n">
        <v>66.3485</v>
      </c>
      <c r="AEA60" t="n">
        <v>66.55629999999999</v>
      </c>
      <c r="AEB60" t="n">
        <v>66.76555</v>
      </c>
      <c r="AEC60" t="n">
        <v>66.97626</v>
      </c>
      <c r="AED60" t="n">
        <v>67.18848</v>
      </c>
      <c r="AEE60" t="n">
        <v>67.40221</v>
      </c>
      <c r="AEF60" t="n">
        <v>67.61745999999999</v>
      </c>
      <c r="AEG60" t="n">
        <v>67.83427</v>
      </c>
      <c r="AEH60" t="n">
        <v>68.05265</v>
      </c>
      <c r="AEI60" t="n">
        <v>68.27262</v>
      </c>
      <c r="AEJ60" t="n">
        <v>68.49420000000001</v>
      </c>
      <c r="AEK60" t="n">
        <v>68.71742</v>
      </c>
      <c r="AEL60" t="n">
        <v>68.9423</v>
      </c>
      <c r="AEM60" t="n">
        <v>69.16885000000001</v>
      </c>
      <c r="AEN60" t="n">
        <v>69.39709999999999</v>
      </c>
      <c r="AEO60" t="n">
        <v>69.62708000000001</v>
      </c>
      <c r="AEP60" t="n">
        <v>69.85881000000001</v>
      </c>
      <c r="AEQ60" t="n">
        <v>70.09231</v>
      </c>
      <c r="AER60" t="n">
        <v>70.32761000000001</v>
      </c>
      <c r="AES60" t="n">
        <v>70.56471999999999</v>
      </c>
      <c r="AET60" t="n">
        <v>70.80369</v>
      </c>
      <c r="AEU60" t="n">
        <v>71.04452999999999</v>
      </c>
      <c r="AEV60" t="n">
        <v>71.28726</v>
      </c>
      <c r="AEW60" t="n">
        <v>71.53192</v>
      </c>
      <c r="AEX60" t="n">
        <v>71.77853</v>
      </c>
      <c r="AEY60" t="n">
        <v>72.02713</v>
      </c>
      <c r="AEZ60" t="n">
        <v>72.27773999999999</v>
      </c>
      <c r="AFA60" t="n">
        <v>72.53039</v>
      </c>
      <c r="AFB60" t="n">
        <v>72.7851</v>
      </c>
      <c r="AFC60" t="n">
        <v>73.04192</v>
      </c>
      <c r="AFD60" t="n">
        <v>73.30087</v>
      </c>
      <c r="AFE60" t="n">
        <v>73.56197</v>
      </c>
      <c r="AFF60" t="n">
        <v>73.82528000000001</v>
      </c>
      <c r="AFG60" t="n">
        <v>74.09081</v>
      </c>
      <c r="AFH60" t="n">
        <v>74.3586</v>
      </c>
      <c r="AFI60" t="n">
        <v>74.62869000000001</v>
      </c>
      <c r="AFJ60" t="n">
        <v>74.90112000000001</v>
      </c>
      <c r="AFK60" t="n">
        <v>75.1759</v>
      </c>
      <c r="AFL60" t="n">
        <v>75.45309</v>
      </c>
      <c r="AFM60" t="n">
        <v>75.73273</v>
      </c>
      <c r="AFN60" t="n">
        <v>76.01485</v>
      </c>
      <c r="AFO60" t="n">
        <v>76.29948</v>
      </c>
      <c r="AFP60" t="n">
        <v>76.58667</v>
      </c>
      <c r="AFQ60" t="n">
        <v>76.87645999999999</v>
      </c>
      <c r="AFR60" t="n">
        <v>77.16889999999999</v>
      </c>
      <c r="AFS60" t="n">
        <v>77.46402</v>
      </c>
      <c r="AFT60" t="n">
        <v>77.76187</v>
      </c>
      <c r="AFU60" t="n">
        <v>78.06249</v>
      </c>
      <c r="AFV60" t="n">
        <v>78.36593999999999</v>
      </c>
      <c r="AFW60" t="n">
        <v>78.67225000000001</v>
      </c>
      <c r="AFX60" t="n">
        <v>78.98148</v>
      </c>
      <c r="AFY60" t="n">
        <v>79.29366</v>
      </c>
      <c r="AFZ60" t="n">
        <v>79.60887</v>
      </c>
      <c r="AGA60" t="n">
        <v>79.92713999999999</v>
      </c>
      <c r="AGB60" t="n">
        <v>80.24854000000001</v>
      </c>
      <c r="AGC60" t="n">
        <v>80.5731</v>
      </c>
      <c r="AGD60" t="n">
        <v>80.90089</v>
      </c>
      <c r="AGE60" t="n">
        <v>81.23197</v>
      </c>
      <c r="AGF60" t="n">
        <v>81.56639</v>
      </c>
      <c r="AGG60" t="n">
        <v>81.90422</v>
      </c>
      <c r="AGH60" t="n">
        <v>82.24551</v>
      </c>
      <c r="AGI60" t="n">
        <v>82.59032999999999</v>
      </c>
      <c r="AGJ60" t="n">
        <v>82.93874</v>
      </c>
      <c r="AGK60" t="n">
        <v>83.29082</v>
      </c>
      <c r="AGL60" t="n">
        <v>83.64661</v>
      </c>
      <c r="AGM60" t="n">
        <v>84.00621</v>
      </c>
      <c r="AGN60" t="n">
        <v>84.36967</v>
      </c>
      <c r="AGO60" t="n">
        <v>84.73708000000001</v>
      </c>
      <c r="AGP60" t="n">
        <v>85.10850000000001</v>
      </c>
      <c r="AGQ60" t="n">
        <v>85.48401</v>
      </c>
      <c r="AGR60" t="n">
        <v>85.86369999999999</v>
      </c>
      <c r="AGS60" t="n">
        <v>86.24764</v>
      </c>
      <c r="AGT60" t="n">
        <v>86.63593</v>
      </c>
      <c r="AGU60" t="n">
        <v>87.02863000000001</v>
      </c>
      <c r="AGV60" t="n">
        <v>87.42585</v>
      </c>
      <c r="AGW60" t="n">
        <v>87.82767</v>
      </c>
      <c r="AGX60" t="n">
        <v>88.23419</v>
      </c>
      <c r="AGY60" t="n">
        <v>88.64552</v>
      </c>
      <c r="AGZ60" t="n">
        <v>89.06171999999999</v>
      </c>
      <c r="AHA60" t="n">
        <v>89.48293</v>
      </c>
      <c r="AHB60" t="n">
        <v>89.90925</v>
      </c>
      <c r="AHC60" t="n">
        <v>90.34077000000001</v>
      </c>
      <c r="AHD60" t="n">
        <v>90.77762</v>
      </c>
      <c r="AHE60" t="n">
        <v>91.21989000000001</v>
      </c>
      <c r="AHF60" t="n">
        <v>91.66773000000001</v>
      </c>
      <c r="AHG60" t="n">
        <v>92.12125</v>
      </c>
      <c r="AHH60" t="n">
        <v>92.58056999999999</v>
      </c>
      <c r="AHI60" t="n">
        <v>93.04582000000001</v>
      </c>
      <c r="AHJ60" t="n">
        <v>93.51715</v>
      </c>
      <c r="AHK60" t="n">
        <v>93.99467</v>
      </c>
      <c r="AHL60" t="n">
        <v>94.47855</v>
      </c>
      <c r="AHM60" t="n">
        <v>94.96893</v>
      </c>
      <c r="AHN60" t="n">
        <v>95.46596</v>
      </c>
      <c r="AHO60" t="n">
        <v>95.96979</v>
      </c>
      <c r="AHP60" t="n">
        <v>96.48059000000001</v>
      </c>
      <c r="AHQ60" t="n">
        <v>96.99854000000001</v>
      </c>
      <c r="AHR60" t="n">
        <v>97.52379000000001</v>
      </c>
      <c r="AHS60" t="n">
        <v>98.05653</v>
      </c>
      <c r="AHT60" t="n">
        <v>98.59696</v>
      </c>
      <c r="AHU60" t="n">
        <v>99.14525999999999</v>
      </c>
      <c r="AHV60" t="n">
        <v>99.70162999999999</v>
      </c>
      <c r="AHW60" t="n">
        <v>100.26628</v>
      </c>
      <c r="AHX60" t="n">
        <v>100.83942</v>
      </c>
      <c r="AHY60" t="n">
        <v>101.42128</v>
      </c>
      <c r="AHZ60" t="n">
        <v>102.01208</v>
      </c>
      <c r="AIA60" t="n">
        <v>102.61208</v>
      </c>
      <c r="AIB60" t="n">
        <v>103.2215</v>
      </c>
      <c r="AIC60" t="n">
        <v>103.84061</v>
      </c>
      <c r="AID60" t="n">
        <v>104.4697</v>
      </c>
      <c r="AIE60" t="n">
        <v>105.10902</v>
      </c>
      <c r="AIF60" t="n">
        <v>105.75887</v>
      </c>
      <c r="AIG60" t="n">
        <v>106.41954</v>
      </c>
      <c r="AIH60" t="n">
        <v>107.09136</v>
      </c>
      <c r="AII60" t="n">
        <v>107.77466</v>
      </c>
      <c r="AIJ60" t="n">
        <v>108.46976</v>
      </c>
      <c r="AIK60" t="n">
        <v>109.17703</v>
      </c>
      <c r="AIL60" t="n">
        <v>109.89684</v>
      </c>
      <c r="AIM60" t="n">
        <v>110.62956</v>
      </c>
      <c r="AIN60" t="n">
        <v>111.37561</v>
      </c>
      <c r="AIO60" t="n">
        <v>112.1354</v>
      </c>
      <c r="AIP60" t="n">
        <v>112.90937</v>
      </c>
      <c r="AIQ60" t="n">
        <v>113.69798</v>
      </c>
      <c r="AIR60" t="n">
        <v>114.50172</v>
      </c>
      <c r="AIS60" t="n">
        <v>115.32108</v>
      </c>
      <c r="AIT60" t="n">
        <v>116.15658</v>
      </c>
      <c r="AIU60" t="n">
        <v>117.00879</v>
      </c>
      <c r="AIV60" t="n">
        <v>117.87827</v>
      </c>
      <c r="AIW60" t="n">
        <v>118.76565</v>
      </c>
      <c r="AIX60" t="n">
        <v>119.67154</v>
      </c>
      <c r="AIY60" t="n">
        <v>120.59663</v>
      </c>
      <c r="AIZ60" t="n">
        <v>121.54161</v>
      </c>
      <c r="AJA60" t="n">
        <v>122.50723</v>
      </c>
      <c r="AJB60" t="n">
        <v>123.49427</v>
      </c>
      <c r="AJC60" t="n">
        <v>124.50355</v>
      </c>
      <c r="AJD60" t="n">
        <v>125.53593</v>
      </c>
      <c r="AJE60" t="n">
        <v>126.59233</v>
      </c>
      <c r="AJF60" t="n">
        <v>127.67372</v>
      </c>
      <c r="AJG60" t="n">
        <v>128.78113</v>
      </c>
      <c r="AJH60" t="n">
        <v>129.91562</v>
      </c>
      <c r="AJI60" t="n">
        <v>131.07835</v>
      </c>
      <c r="AJJ60" t="n">
        <v>132.27054</v>
      </c>
      <c r="AJK60" t="n">
        <v>133.49347</v>
      </c>
      <c r="AJL60" t="n">
        <v>134.74852</v>
      </c>
      <c r="AJM60" t="n">
        <v>136.03714</v>
      </c>
      <c r="AJN60" t="n">
        <v>137.3609</v>
      </c>
      <c r="AJO60" t="n">
        <v>138.72144</v>
      </c>
      <c r="AJP60" t="n">
        <v>140.12051</v>
      </c>
      <c r="AJQ60" t="n">
        <v>141.56004</v>
      </c>
      <c r="AJR60" t="n">
        <v>143.04202</v>
      </c>
      <c r="AJS60" t="n">
        <v>144.56865</v>
      </c>
      <c r="AJT60" t="n">
        <v>146.14221</v>
      </c>
      <c r="AJU60" t="n">
        <v>147.76524</v>
      </c>
      <c r="AJV60" t="n">
        <v>149.4404</v>
      </c>
      <c r="AJW60" t="n">
        <v>151.17059</v>
      </c>
      <c r="AJX60" t="n">
        <v>152.95897</v>
      </c>
      <c r="AJY60" t="n">
        <v>154.8089</v>
      </c>
      <c r="AJZ60" t="n">
        <v>156.72404</v>
      </c>
      <c r="AKA60" t="n">
        <v>158.7084</v>
      </c>
      <c r="AKB60" t="n">
        <v>160.7663</v>
      </c>
      <c r="AKC60" t="n">
        <v>162.90245</v>
      </c>
      <c r="AKD60" t="n">
        <v>165.12202</v>
      </c>
      <c r="AKE60" t="n">
        <v>167.43068</v>
      </c>
      <c r="AKF60" t="n">
        <v>169.83461</v>
      </c>
      <c r="AKG60" t="n">
        <v>172.34064</v>
      </c>
      <c r="AKH60" t="n">
        <v>174.9563</v>
      </c>
      <c r="AKI60" t="n">
        <v>177.68994</v>
      </c>
      <c r="AKJ60" t="n">
        <v>180.5508</v>
      </c>
      <c r="AKK60" t="n">
        <v>183.54916</v>
      </c>
      <c r="AKL60" t="n">
        <v>186.69658</v>
      </c>
      <c r="AKM60" t="n">
        <v>190.00594</v>
      </c>
      <c r="AKN60" t="n">
        <v>193.49178</v>
      </c>
      <c r="AKO60" t="n">
        <v>197.17055</v>
      </c>
      <c r="AKP60" t="n">
        <v>201.0609</v>
      </c>
      <c r="AKQ60" t="n">
        <v>205.18414</v>
      </c>
      <c r="AKR60" t="n">
        <v>209.56471</v>
      </c>
      <c r="AKS60" t="n">
        <v>214.2308</v>
      </c>
      <c r="AKT60" t="n">
        <v>219.21512</v>
      </c>
      <c r="AKU60" t="n">
        <v>224.55592</v>
      </c>
      <c r="AKV60" t="n">
        <v>230.29819</v>
      </c>
      <c r="AKW60" t="n">
        <v>236.49533</v>
      </c>
      <c r="AKX60" t="n">
        <v>243.21126</v>
      </c>
      <c r="AKY60" t="n">
        <v>250.52325</v>
      </c>
      <c r="AKZ60" t="n">
        <v>258.52573</v>
      </c>
      <c r="ALA60" t="n">
        <v>267.33557</v>
      </c>
      <c r="ALB60" t="n">
        <v>277.09933</v>
      </c>
      <c r="ALC60" t="n">
        <v>288.00394</v>
      </c>
      <c r="ALD60" t="n">
        <v>300.29196</v>
      </c>
      <c r="ALE60" t="n">
        <v>314.28525</v>
      </c>
      <c r="ALF60" t="n">
        <v>330.42139</v>
      </c>
      <c r="ALG60" t="n">
        <v>349.31375</v>
      </c>
      <c r="ALH60" t="n">
        <v>371.85428</v>
      </c>
      <c r="ALI60" t="n">
        <v>399.40103</v>
      </c>
      <c r="ALJ60" t="n">
        <v>434.14807</v>
      </c>
      <c r="ALK60" t="n">
        <v>479.93344</v>
      </c>
      <c r="ALL60" t="n">
        <v>544.2746</v>
      </c>
      <c r="ALM60" t="n">
        <v>644.73096</v>
      </c>
      <c r="ALN60" t="n">
        <v>838.1537499999999</v>
      </c>
      <c r="ALO60" t="n">
        <v>1813.93042</v>
      </c>
    </row>
    <row r="61">
      <c r="A61" t="inlineStr">
        <is>
          <t>Bahamas, The</t>
        </is>
      </c>
      <c r="B61" t="inlineStr">
        <is>
          <t>BHS</t>
        </is>
      </c>
      <c r="C61" s="13">
        <f>AVERAGE(SI61,SJ61)</f>
        <v/>
      </c>
      <c r="D61" t="n">
        <v>0.62036</v>
      </c>
      <c r="E61" t="n">
        <v>1.1123</v>
      </c>
      <c r="F61" t="n">
        <v>1.4371</v>
      </c>
      <c r="G61" t="n">
        <v>1.69957</v>
      </c>
      <c r="H61" t="n">
        <v>1.92614</v>
      </c>
      <c r="I61" t="n">
        <v>2.12856</v>
      </c>
      <c r="J61" t="n">
        <v>2.3133</v>
      </c>
      <c r="K61" t="n">
        <v>2.48436</v>
      </c>
      <c r="L61" t="n">
        <v>2.64446</v>
      </c>
      <c r="M61" t="n">
        <v>2.79551</v>
      </c>
      <c r="N61" t="n">
        <v>2.93891</v>
      </c>
      <c r="O61" t="n">
        <v>3.07577</v>
      </c>
      <c r="P61" t="n">
        <v>3.20692</v>
      </c>
      <c r="Q61" t="n">
        <v>3.33306</v>
      </c>
      <c r="R61" t="n">
        <v>3.45474</v>
      </c>
      <c r="S61" t="n">
        <v>3.57243</v>
      </c>
      <c r="T61" t="n">
        <v>3.68651</v>
      </c>
      <c r="U61" t="n">
        <v>3.79731</v>
      </c>
      <c r="V61" t="n">
        <v>3.90511</v>
      </c>
      <c r="W61" t="n">
        <v>4.01017</v>
      </c>
      <c r="X61" t="n">
        <v>4.1127</v>
      </c>
      <c r="Y61" t="n">
        <v>4.21288</v>
      </c>
      <c r="Z61" t="n">
        <v>4.31088</v>
      </c>
      <c r="AA61" t="n">
        <v>4.40685</v>
      </c>
      <c r="AB61" t="n">
        <v>4.50092</v>
      </c>
      <c r="AC61" t="n">
        <v>4.59321</v>
      </c>
      <c r="AD61" t="n">
        <v>4.68383</v>
      </c>
      <c r="AE61" t="n">
        <v>4.77287</v>
      </c>
      <c r="AF61" t="n">
        <v>4.86042</v>
      </c>
      <c r="AG61" t="n">
        <v>4.94657</v>
      </c>
      <c r="AH61" t="n">
        <v>5.03138</v>
      </c>
      <c r="AI61" t="n">
        <v>5.11493</v>
      </c>
      <c r="AJ61" t="n">
        <v>5.19727</v>
      </c>
      <c r="AK61" t="n">
        <v>5.27847</v>
      </c>
      <c r="AL61" t="n">
        <v>5.35858</v>
      </c>
      <c r="AM61" t="n">
        <v>5.43764</v>
      </c>
      <c r="AN61" t="n">
        <v>5.51571</v>
      </c>
      <c r="AO61" t="n">
        <v>5.59283</v>
      </c>
      <c r="AP61" t="n">
        <v>5.66902</v>
      </c>
      <c r="AQ61" t="n">
        <v>5.74435</v>
      </c>
      <c r="AR61" t="n">
        <v>5.81883</v>
      </c>
      <c r="AS61" t="n">
        <v>5.8925</v>
      </c>
      <c r="AT61" t="n">
        <v>5.96539</v>
      </c>
      <c r="AU61" t="n">
        <v>6.03754</v>
      </c>
      <c r="AV61" t="n">
        <v>6.10896</v>
      </c>
      <c r="AW61" t="n">
        <v>6.17968</v>
      </c>
      <c r="AX61" t="n">
        <v>6.24974</v>
      </c>
      <c r="AY61" t="n">
        <v>6.31914</v>
      </c>
      <c r="AZ61" t="n">
        <v>6.38792</v>
      </c>
      <c r="BA61" t="n">
        <v>6.45609</v>
      </c>
      <c r="BB61" t="n">
        <v>6.52368</v>
      </c>
      <c r="BC61" t="n">
        <v>6.5907</v>
      </c>
      <c r="BD61" t="n">
        <v>6.65717</v>
      </c>
      <c r="BE61" t="n">
        <v>6.7231</v>
      </c>
      <c r="BF61" t="n">
        <v>6.78852</v>
      </c>
      <c r="BG61" t="n">
        <v>6.85344</v>
      </c>
      <c r="BH61" t="n">
        <v>6.91787</v>
      </c>
      <c r="BI61" t="n">
        <v>6.98183</v>
      </c>
      <c r="BJ61" t="n">
        <v>7.04533</v>
      </c>
      <c r="BK61" t="n">
        <v>7.10839</v>
      </c>
      <c r="BL61" t="n">
        <v>7.17101</v>
      </c>
      <c r="BM61" t="n">
        <v>7.2332</v>
      </c>
      <c r="BN61" t="n">
        <v>7.29499</v>
      </c>
      <c r="BO61" t="n">
        <v>7.35638</v>
      </c>
      <c r="BP61" t="n">
        <v>7.41738</v>
      </c>
      <c r="BQ61" t="n">
        <v>7.47799</v>
      </c>
      <c r="BR61" t="n">
        <v>7.53824</v>
      </c>
      <c r="BS61" t="n">
        <v>7.59813</v>
      </c>
      <c r="BT61" t="n">
        <v>7.65767</v>
      </c>
      <c r="BU61" t="n">
        <v>7.71686</v>
      </c>
      <c r="BV61" t="n">
        <v>7.77572</v>
      </c>
      <c r="BW61" t="n">
        <v>7.83426</v>
      </c>
      <c r="BX61" t="n">
        <v>7.89247</v>
      </c>
      <c r="BY61" t="n">
        <v>7.95038</v>
      </c>
      <c r="BZ61" t="n">
        <v>8.00798</v>
      </c>
      <c r="CA61" t="n">
        <v>8.06528</v>
      </c>
      <c r="CB61" t="n">
        <v>8.12229</v>
      </c>
      <c r="CC61" t="n">
        <v>8.17902</v>
      </c>
      <c r="CD61" t="n">
        <v>8.235469999999999</v>
      </c>
      <c r="CE61" t="n">
        <v>8.291650000000001</v>
      </c>
      <c r="CF61" t="n">
        <v>8.347569999999999</v>
      </c>
      <c r="CG61" t="n">
        <v>8.403219999999999</v>
      </c>
      <c r="CH61" t="n">
        <v>8.458629999999999</v>
      </c>
      <c r="CI61" t="n">
        <v>8.513780000000001</v>
      </c>
      <c r="CJ61" t="n">
        <v>8.56869</v>
      </c>
      <c r="CK61" t="n">
        <v>8.62336</v>
      </c>
      <c r="CL61" t="n">
        <v>8.6778</v>
      </c>
      <c r="CM61" t="n">
        <v>8.732010000000001</v>
      </c>
      <c r="CN61" t="n">
        <v>8.786</v>
      </c>
      <c r="CO61" t="n">
        <v>8.83976</v>
      </c>
      <c r="CP61" t="n">
        <v>8.89331</v>
      </c>
      <c r="CQ61" t="n">
        <v>8.94666</v>
      </c>
      <c r="CR61" t="n">
        <v>8.999790000000001</v>
      </c>
      <c r="CS61" t="n">
        <v>9.052720000000001</v>
      </c>
      <c r="CT61" t="n">
        <v>9.105460000000001</v>
      </c>
      <c r="CU61" t="n">
        <v>9.157999999999999</v>
      </c>
      <c r="CV61" t="n">
        <v>9.21034</v>
      </c>
      <c r="CW61" t="n">
        <v>9.262499999999999</v>
      </c>
      <c r="CX61" t="n">
        <v>9.31448</v>
      </c>
      <c r="CY61" t="n">
        <v>9.36628</v>
      </c>
      <c r="CZ61" t="n">
        <v>9.417899999999999</v>
      </c>
      <c r="DA61" t="n">
        <v>9.46935</v>
      </c>
      <c r="DB61" t="n">
        <v>9.520619999999999</v>
      </c>
      <c r="DC61" t="n">
        <v>9.571730000000001</v>
      </c>
      <c r="DD61" t="n">
        <v>9.622680000000001</v>
      </c>
      <c r="DE61" t="n">
        <v>9.67346</v>
      </c>
      <c r="DF61" t="n">
        <v>9.72409</v>
      </c>
      <c r="DG61" t="n">
        <v>9.774559999999999</v>
      </c>
      <c r="DH61" t="n">
        <v>9.82488</v>
      </c>
      <c r="DI61" t="n">
        <v>9.87505</v>
      </c>
      <c r="DJ61" t="n">
        <v>9.92507</v>
      </c>
      <c r="DK61" t="n">
        <v>9.97495</v>
      </c>
      <c r="DL61" t="n">
        <v>10.02468</v>
      </c>
      <c r="DM61" t="n">
        <v>10.07428</v>
      </c>
      <c r="DN61" t="n">
        <v>10.12374</v>
      </c>
      <c r="DO61" t="n">
        <v>10.17306</v>
      </c>
      <c r="DP61" t="n">
        <v>10.22225</v>
      </c>
      <c r="DQ61" t="n">
        <v>10.27131</v>
      </c>
      <c r="DR61" t="n">
        <v>10.32025</v>
      </c>
      <c r="DS61" t="n">
        <v>10.36906</v>
      </c>
      <c r="DT61" t="n">
        <v>10.41774</v>
      </c>
      <c r="DU61" t="n">
        <v>10.46631</v>
      </c>
      <c r="DV61" t="n">
        <v>10.51475</v>
      </c>
      <c r="DW61" t="n">
        <v>10.56308</v>
      </c>
      <c r="DX61" t="n">
        <v>10.61129</v>
      </c>
      <c r="DY61" t="n">
        <v>10.65939</v>
      </c>
      <c r="DZ61" t="n">
        <v>10.70738</v>
      </c>
      <c r="EA61" t="n">
        <v>10.75525</v>
      </c>
      <c r="EB61" t="n">
        <v>10.80303</v>
      </c>
      <c r="EC61" t="n">
        <v>10.85069</v>
      </c>
      <c r="ED61" t="n">
        <v>10.89825</v>
      </c>
      <c r="EE61" t="n">
        <v>10.94571</v>
      </c>
      <c r="EF61" t="n">
        <v>10.99307</v>
      </c>
      <c r="EG61" t="n">
        <v>11.04033</v>
      </c>
      <c r="EH61" t="n">
        <v>11.08749</v>
      </c>
      <c r="EI61" t="n">
        <v>11.13455</v>
      </c>
      <c r="EJ61" t="n">
        <v>11.18152</v>
      </c>
      <c r="EK61" t="n">
        <v>11.2284</v>
      </c>
      <c r="EL61" t="n">
        <v>11.27519</v>
      </c>
      <c r="EM61" t="n">
        <v>11.32189</v>
      </c>
      <c r="EN61" t="n">
        <v>11.3685</v>
      </c>
      <c r="EO61" t="n">
        <v>11.41503</v>
      </c>
      <c r="EP61" t="n">
        <v>11.46146</v>
      </c>
      <c r="EQ61" t="n">
        <v>11.50782</v>
      </c>
      <c r="ER61" t="n">
        <v>11.55409</v>
      </c>
      <c r="ES61" t="n">
        <v>11.60029</v>
      </c>
      <c r="ET61" t="n">
        <v>11.6464</v>
      </c>
      <c r="EU61" t="n">
        <v>11.69243</v>
      </c>
      <c r="EV61" t="n">
        <v>11.73839</v>
      </c>
      <c r="EW61" t="n">
        <v>11.78427</v>
      </c>
      <c r="EX61" t="n">
        <v>11.83008</v>
      </c>
      <c r="EY61" t="n">
        <v>11.87581</v>
      </c>
      <c r="EZ61" t="n">
        <v>11.92148</v>
      </c>
      <c r="FA61" t="n">
        <v>11.96707</v>
      </c>
      <c r="FB61" t="n">
        <v>12.01259</v>
      </c>
      <c r="FC61" t="n">
        <v>12.05804</v>
      </c>
      <c r="FD61" t="n">
        <v>12.10343</v>
      </c>
      <c r="FE61" t="n">
        <v>12.14875</v>
      </c>
      <c r="FF61" t="n">
        <v>12.19401</v>
      </c>
      <c r="FG61" t="n">
        <v>12.2392</v>
      </c>
      <c r="FH61" t="n">
        <v>12.28433</v>
      </c>
      <c r="FI61" t="n">
        <v>12.3294</v>
      </c>
      <c r="FJ61" t="n">
        <v>12.3744</v>
      </c>
      <c r="FK61" t="n">
        <v>12.41935</v>
      </c>
      <c r="FL61" t="n">
        <v>12.46424</v>
      </c>
      <c r="FM61" t="n">
        <v>12.50907</v>
      </c>
      <c r="FN61" t="n">
        <v>12.55384</v>
      </c>
      <c r="FO61" t="n">
        <v>12.59856</v>
      </c>
      <c r="FP61" t="n">
        <v>12.64322</v>
      </c>
      <c r="FQ61" t="n">
        <v>12.68783</v>
      </c>
      <c r="FR61" t="n">
        <v>12.73239</v>
      </c>
      <c r="FS61" t="n">
        <v>12.7769</v>
      </c>
      <c r="FT61" t="n">
        <v>12.82135</v>
      </c>
      <c r="FU61" t="n">
        <v>12.86576</v>
      </c>
      <c r="FV61" t="n">
        <v>12.91012</v>
      </c>
      <c r="FW61" t="n">
        <v>12.95442</v>
      </c>
      <c r="FX61" t="n">
        <v>12.99868</v>
      </c>
      <c r="FY61" t="n">
        <v>13.0429</v>
      </c>
      <c r="FZ61" t="n">
        <v>13.08707</v>
      </c>
      <c r="GA61" t="n">
        <v>13.13119</v>
      </c>
      <c r="GB61" t="n">
        <v>13.17527</v>
      </c>
      <c r="GC61" t="n">
        <v>13.21931</v>
      </c>
      <c r="GD61" t="n">
        <v>13.26331</v>
      </c>
      <c r="GE61" t="n">
        <v>13.30726</v>
      </c>
      <c r="GF61" t="n">
        <v>13.35117</v>
      </c>
      <c r="GG61" t="n">
        <v>13.39505</v>
      </c>
      <c r="GH61" t="n">
        <v>13.43888</v>
      </c>
      <c r="GI61" t="n">
        <v>13.48268</v>
      </c>
      <c r="GJ61" t="n">
        <v>13.52644</v>
      </c>
      <c r="GK61" t="n">
        <v>13.57016</v>
      </c>
      <c r="GL61" t="n">
        <v>13.61384</v>
      </c>
      <c r="GM61" t="n">
        <v>13.6575</v>
      </c>
      <c r="GN61" t="n">
        <v>13.70111</v>
      </c>
      <c r="GO61" t="n">
        <v>13.7447</v>
      </c>
      <c r="GP61" t="n">
        <v>13.78825</v>
      </c>
      <c r="GQ61" t="n">
        <v>13.83176</v>
      </c>
      <c r="GR61" t="n">
        <v>13.87525</v>
      </c>
      <c r="GS61" t="n">
        <v>13.9187</v>
      </c>
      <c r="GT61" t="n">
        <v>13.96213</v>
      </c>
      <c r="GU61" t="n">
        <v>14.00552</v>
      </c>
      <c r="GV61" t="n">
        <v>14.04889</v>
      </c>
      <c r="GW61" t="n">
        <v>14.09223</v>
      </c>
      <c r="GX61" t="n">
        <v>14.13554</v>
      </c>
      <c r="GY61" t="n">
        <v>14.17882</v>
      </c>
      <c r="GZ61" t="n">
        <v>14.22208</v>
      </c>
      <c r="HA61" t="n">
        <v>14.26531</v>
      </c>
      <c r="HB61" t="n">
        <v>14.30852</v>
      </c>
      <c r="HC61" t="n">
        <v>14.3517</v>
      </c>
      <c r="HD61" t="n">
        <v>14.39486</v>
      </c>
      <c r="HE61" t="n">
        <v>14.43799</v>
      </c>
      <c r="HF61" t="n">
        <v>14.48111</v>
      </c>
      <c r="HG61" t="n">
        <v>14.5242</v>
      </c>
      <c r="HH61" t="n">
        <v>14.56727</v>
      </c>
      <c r="HI61" t="n">
        <v>14.61032</v>
      </c>
      <c r="HJ61" t="n">
        <v>14.65335</v>
      </c>
      <c r="HK61" t="n">
        <v>14.69636</v>
      </c>
      <c r="HL61" t="n">
        <v>14.73935</v>
      </c>
      <c r="HM61" t="n">
        <v>14.78232</v>
      </c>
      <c r="HN61" t="n">
        <v>14.82527</v>
      </c>
      <c r="HO61" t="n">
        <v>14.86821</v>
      </c>
      <c r="HP61" t="n">
        <v>14.91113</v>
      </c>
      <c r="HQ61" t="n">
        <v>14.95404</v>
      </c>
      <c r="HR61" t="n">
        <v>14.99693</v>
      </c>
      <c r="HS61" t="n">
        <v>15.0398</v>
      </c>
      <c r="HT61" t="n">
        <v>15.08266</v>
      </c>
      <c r="HU61" t="n">
        <v>15.12551</v>
      </c>
      <c r="HV61" t="n">
        <v>15.16834</v>
      </c>
      <c r="HW61" t="n">
        <v>15.21116</v>
      </c>
      <c r="HX61" t="n">
        <v>15.25397</v>
      </c>
      <c r="HY61" t="n">
        <v>15.29676</v>
      </c>
      <c r="HZ61" t="n">
        <v>15.33955</v>
      </c>
      <c r="IA61" t="n">
        <v>15.38232</v>
      </c>
      <c r="IB61" t="n">
        <v>15.42508</v>
      </c>
      <c r="IC61" t="n">
        <v>15.46784</v>
      </c>
      <c r="ID61" t="n">
        <v>15.51058</v>
      </c>
      <c r="IE61" t="n">
        <v>15.55332</v>
      </c>
      <c r="IF61" t="n">
        <v>15.59605</v>
      </c>
      <c r="IG61" t="n">
        <v>15.63877</v>
      </c>
      <c r="IH61" t="n">
        <v>15.68148</v>
      </c>
      <c r="II61" t="n">
        <v>15.72419</v>
      </c>
      <c r="IJ61" t="n">
        <v>15.76689</v>
      </c>
      <c r="IK61" t="n">
        <v>15.80958</v>
      </c>
      <c r="IL61" t="n">
        <v>15.85227</v>
      </c>
      <c r="IM61" t="n">
        <v>15.89496</v>
      </c>
      <c r="IN61" t="n">
        <v>15.93764</v>
      </c>
      <c r="IO61" t="n">
        <v>15.98032</v>
      </c>
      <c r="IP61" t="n">
        <v>16.02299</v>
      </c>
      <c r="IQ61" t="n">
        <v>16.06566</v>
      </c>
      <c r="IR61" t="n">
        <v>16.10833</v>
      </c>
      <c r="IS61" t="n">
        <v>16.15099</v>
      </c>
      <c r="IT61" t="n">
        <v>16.19366</v>
      </c>
      <c r="IU61" t="n">
        <v>16.23632</v>
      </c>
      <c r="IV61" t="n">
        <v>16.27899</v>
      </c>
      <c r="IW61" t="n">
        <v>16.32165</v>
      </c>
      <c r="IX61" t="n">
        <v>16.36431</v>
      </c>
      <c r="IY61" t="n">
        <v>16.40698</v>
      </c>
      <c r="IZ61" t="n">
        <v>16.44964</v>
      </c>
      <c r="JA61" t="n">
        <v>16.49231</v>
      </c>
      <c r="JB61" t="n">
        <v>16.53498</v>
      </c>
      <c r="JC61" t="n">
        <v>16.57765</v>
      </c>
      <c r="JD61" t="n">
        <v>16.62033</v>
      </c>
      <c r="JE61" t="n">
        <v>16.66301</v>
      </c>
      <c r="JF61" t="n">
        <v>16.70569</v>
      </c>
      <c r="JG61" t="n">
        <v>16.74838</v>
      </c>
      <c r="JH61" t="n">
        <v>16.79107</v>
      </c>
      <c r="JI61" t="n">
        <v>16.83377</v>
      </c>
      <c r="JJ61" t="n">
        <v>16.87647</v>
      </c>
      <c r="JK61" t="n">
        <v>16.91918</v>
      </c>
      <c r="JL61" t="n">
        <v>16.96189</v>
      </c>
      <c r="JM61" t="n">
        <v>17.00461</v>
      </c>
      <c r="JN61" t="n">
        <v>17.04734</v>
      </c>
      <c r="JO61" t="n">
        <v>17.09008</v>
      </c>
      <c r="JP61" t="n">
        <v>17.13283</v>
      </c>
      <c r="JQ61" t="n">
        <v>17.17558</v>
      </c>
      <c r="JR61" t="n">
        <v>17.21834</v>
      </c>
      <c r="JS61" t="n">
        <v>17.26111</v>
      </c>
      <c r="JT61" t="n">
        <v>17.3039</v>
      </c>
      <c r="JU61" t="n">
        <v>17.34669</v>
      </c>
      <c r="JV61" t="n">
        <v>17.38949</v>
      </c>
      <c r="JW61" t="n">
        <v>17.4323</v>
      </c>
      <c r="JX61" t="n">
        <v>17.47513</v>
      </c>
      <c r="JY61" t="n">
        <v>17.51797</v>
      </c>
      <c r="JZ61" t="n">
        <v>17.56081</v>
      </c>
      <c r="KA61" t="n">
        <v>17.60368</v>
      </c>
      <c r="KB61" t="n">
        <v>17.64655</v>
      </c>
      <c r="KC61" t="n">
        <v>17.68944</v>
      </c>
      <c r="KD61" t="n">
        <v>17.73234</v>
      </c>
      <c r="KE61" t="n">
        <v>17.77526</v>
      </c>
      <c r="KF61" t="n">
        <v>17.81819</v>
      </c>
      <c r="KG61" t="n">
        <v>17.86113</v>
      </c>
      <c r="KH61" t="n">
        <v>17.90409</v>
      </c>
      <c r="KI61" t="n">
        <v>17.94707</v>
      </c>
      <c r="KJ61" t="n">
        <v>17.99006</v>
      </c>
      <c r="KK61" t="n">
        <v>18.03307</v>
      </c>
      <c r="KL61" t="n">
        <v>18.0761</v>
      </c>
      <c r="KM61" t="n">
        <v>18.11914</v>
      </c>
      <c r="KN61" t="n">
        <v>18.1622</v>
      </c>
      <c r="KO61" t="n">
        <v>18.20528</v>
      </c>
      <c r="KP61" t="n">
        <v>18.24838</v>
      </c>
      <c r="KQ61" t="n">
        <v>18.2915</v>
      </c>
      <c r="KR61" t="n">
        <v>18.33464</v>
      </c>
      <c r="KS61" t="n">
        <v>18.37779</v>
      </c>
      <c r="KT61" t="n">
        <v>18.42097</v>
      </c>
      <c r="KU61" t="n">
        <v>18.46416</v>
      </c>
      <c r="KV61" t="n">
        <v>18.50738</v>
      </c>
      <c r="KW61" t="n">
        <v>18.55062</v>
      </c>
      <c r="KX61" t="n">
        <v>18.59388</v>
      </c>
      <c r="KY61" t="n">
        <v>18.63716</v>
      </c>
      <c r="KZ61" t="n">
        <v>18.68046</v>
      </c>
      <c r="LA61" t="n">
        <v>18.72379</v>
      </c>
      <c r="LB61" t="n">
        <v>18.76714</v>
      </c>
      <c r="LC61" t="n">
        <v>18.81051</v>
      </c>
      <c r="LD61" t="n">
        <v>18.85391</v>
      </c>
      <c r="LE61" t="n">
        <v>18.89733</v>
      </c>
      <c r="LF61" t="n">
        <v>18.94078</v>
      </c>
      <c r="LG61" t="n">
        <v>18.98425</v>
      </c>
      <c r="LH61" t="n">
        <v>19.02774</v>
      </c>
      <c r="LI61" t="n">
        <v>19.07126</v>
      </c>
      <c r="LJ61" t="n">
        <v>19.11481</v>
      </c>
      <c r="LK61" t="n">
        <v>19.15839</v>
      </c>
      <c r="LL61" t="n">
        <v>19.20199</v>
      </c>
      <c r="LM61" t="n">
        <v>19.24562</v>
      </c>
      <c r="LN61" t="n">
        <v>19.28927</v>
      </c>
      <c r="LO61" t="n">
        <v>19.33295</v>
      </c>
      <c r="LP61" t="n">
        <v>19.37667</v>
      </c>
      <c r="LQ61" t="n">
        <v>19.4204</v>
      </c>
      <c r="LR61" t="n">
        <v>19.46417</v>
      </c>
      <c r="LS61" t="n">
        <v>19.50797</v>
      </c>
      <c r="LT61" t="n">
        <v>19.5518</v>
      </c>
      <c r="LU61" t="n">
        <v>19.59566</v>
      </c>
      <c r="LV61" t="n">
        <v>19.63955</v>
      </c>
      <c r="LW61" t="n">
        <v>19.68347</v>
      </c>
      <c r="LX61" t="n">
        <v>19.72742</v>
      </c>
      <c r="LY61" t="n">
        <v>19.7714</v>
      </c>
      <c r="LZ61" t="n">
        <v>19.81542</v>
      </c>
      <c r="MA61" t="n">
        <v>19.85947</v>
      </c>
      <c r="MB61" t="n">
        <v>19.90355</v>
      </c>
      <c r="MC61" t="n">
        <v>19.94766</v>
      </c>
      <c r="MD61" t="n">
        <v>19.99181</v>
      </c>
      <c r="ME61" t="n">
        <v>20.03599</v>
      </c>
      <c r="MF61" t="n">
        <v>20.0802</v>
      </c>
      <c r="MG61" t="n">
        <v>20.12445</v>
      </c>
      <c r="MH61" t="n">
        <v>20.16873</v>
      </c>
      <c r="MI61" t="n">
        <v>20.21305</v>
      </c>
      <c r="MJ61" t="n">
        <v>20.25741</v>
      </c>
      <c r="MK61" t="n">
        <v>20.3018</v>
      </c>
      <c r="ML61" t="n">
        <v>20.34623</v>
      </c>
      <c r="MM61" t="n">
        <v>20.39069</v>
      </c>
      <c r="MN61" t="n">
        <v>20.4352</v>
      </c>
      <c r="MO61" t="n">
        <v>20.47973</v>
      </c>
      <c r="MP61" t="n">
        <v>20.52431</v>
      </c>
      <c r="MQ61" t="n">
        <v>20.56893</v>
      </c>
      <c r="MR61" t="n">
        <v>20.61358</v>
      </c>
      <c r="MS61" t="n">
        <v>20.65828</v>
      </c>
      <c r="MT61" t="n">
        <v>20.70301</v>
      </c>
      <c r="MU61" t="n">
        <v>20.74778</v>
      </c>
      <c r="MV61" t="n">
        <v>20.79259</v>
      </c>
      <c r="MW61" t="n">
        <v>20.83745</v>
      </c>
      <c r="MX61" t="n">
        <v>20.88234</v>
      </c>
      <c r="MY61" t="n">
        <v>20.92728</v>
      </c>
      <c r="MZ61" t="n">
        <v>20.97226</v>
      </c>
      <c r="NA61" t="n">
        <v>21.01728</v>
      </c>
      <c r="NB61" t="n">
        <v>21.06234</v>
      </c>
      <c r="NC61" t="n">
        <v>21.10744</v>
      </c>
      <c r="ND61" t="n">
        <v>21.15259</v>
      </c>
      <c r="NE61" t="n">
        <v>21.19778</v>
      </c>
      <c r="NF61" t="n">
        <v>21.24302</v>
      </c>
      <c r="NG61" t="n">
        <v>21.2883</v>
      </c>
      <c r="NH61" t="n">
        <v>21.33362</v>
      </c>
      <c r="NI61" t="n">
        <v>21.37899</v>
      </c>
      <c r="NJ61" t="n">
        <v>21.42441</v>
      </c>
      <c r="NK61" t="n">
        <v>21.46987</v>
      </c>
      <c r="NL61" t="n">
        <v>21.51538</v>
      </c>
      <c r="NM61" t="n">
        <v>21.56093</v>
      </c>
      <c r="NN61" t="n">
        <v>21.60654</v>
      </c>
      <c r="NO61" t="n">
        <v>21.65219</v>
      </c>
      <c r="NP61" t="n">
        <v>21.69788</v>
      </c>
      <c r="NQ61" t="n">
        <v>21.74363</v>
      </c>
      <c r="NR61" t="n">
        <v>21.78942</v>
      </c>
      <c r="NS61" t="n">
        <v>21.83526</v>
      </c>
      <c r="NT61" t="n">
        <v>21.88116</v>
      </c>
      <c r="NU61" t="n">
        <v>21.9271</v>
      </c>
      <c r="NV61" t="n">
        <v>21.97309</v>
      </c>
      <c r="NW61" t="n">
        <v>22.01913</v>
      </c>
      <c r="NX61" t="n">
        <v>22.06523</v>
      </c>
      <c r="NY61" t="n">
        <v>22.11137</v>
      </c>
      <c r="NZ61" t="n">
        <v>22.15757</v>
      </c>
      <c r="OA61" t="n">
        <v>22.20382</v>
      </c>
      <c r="OB61" t="n">
        <v>22.25012</v>
      </c>
      <c r="OC61" t="n">
        <v>22.29647</v>
      </c>
      <c r="OD61" t="n">
        <v>22.34288</v>
      </c>
      <c r="OE61" t="n">
        <v>22.38935</v>
      </c>
      <c r="OF61" t="n">
        <v>22.43586</v>
      </c>
      <c r="OG61" t="n">
        <v>22.48243</v>
      </c>
      <c r="OH61" t="n">
        <v>22.52906</v>
      </c>
      <c r="OI61" t="n">
        <v>22.57574</v>
      </c>
      <c r="OJ61" t="n">
        <v>22.62247</v>
      </c>
      <c r="OK61" t="n">
        <v>22.66927</v>
      </c>
      <c r="OL61" t="n">
        <v>22.71612</v>
      </c>
      <c r="OM61" t="n">
        <v>22.76302</v>
      </c>
      <c r="ON61" t="n">
        <v>22.80999</v>
      </c>
      <c r="OO61" t="n">
        <v>22.85701</v>
      </c>
      <c r="OP61" t="n">
        <v>22.90409</v>
      </c>
      <c r="OQ61" t="n">
        <v>22.95123</v>
      </c>
      <c r="OR61" t="n">
        <v>22.99843</v>
      </c>
      <c r="OS61" t="n">
        <v>23.04568</v>
      </c>
      <c r="OT61" t="n">
        <v>23.093</v>
      </c>
      <c r="OU61" t="n">
        <v>23.14038</v>
      </c>
      <c r="OV61" t="n">
        <v>23.18782</v>
      </c>
      <c r="OW61" t="n">
        <v>23.23532</v>
      </c>
      <c r="OX61" t="n">
        <v>23.28288</v>
      </c>
      <c r="OY61" t="n">
        <v>23.33051</v>
      </c>
      <c r="OZ61" t="n">
        <v>23.37819</v>
      </c>
      <c r="PA61" t="n">
        <v>23.42594</v>
      </c>
      <c r="PB61" t="n">
        <v>23.47375</v>
      </c>
      <c r="PC61" t="n">
        <v>23.52163</v>
      </c>
      <c r="PD61" t="n">
        <v>23.56957</v>
      </c>
      <c r="PE61" t="n">
        <v>23.61757</v>
      </c>
      <c r="PF61" t="n">
        <v>23.66565</v>
      </c>
      <c r="PG61" t="n">
        <v>23.71378</v>
      </c>
      <c r="PH61" t="n">
        <v>23.76198</v>
      </c>
      <c r="PI61" t="n">
        <v>23.81025</v>
      </c>
      <c r="PJ61" t="n">
        <v>23.85859</v>
      </c>
      <c r="PK61" t="n">
        <v>23.90699</v>
      </c>
      <c r="PL61" t="n">
        <v>23.95546</v>
      </c>
      <c r="PM61" t="n">
        <v>24.004</v>
      </c>
      <c r="PN61" t="n">
        <v>24.0526</v>
      </c>
      <c r="PO61" t="n">
        <v>24.10128</v>
      </c>
      <c r="PP61" t="n">
        <v>24.15003</v>
      </c>
      <c r="PQ61" t="n">
        <v>24.19884</v>
      </c>
      <c r="PR61" t="n">
        <v>24.24773</v>
      </c>
      <c r="PS61" t="n">
        <v>24.29669</v>
      </c>
      <c r="PT61" t="n">
        <v>24.34572</v>
      </c>
      <c r="PU61" t="n">
        <v>24.39482</v>
      </c>
      <c r="PV61" t="n">
        <v>24.44399</v>
      </c>
      <c r="PW61" t="n">
        <v>24.49324</v>
      </c>
      <c r="PX61" t="n">
        <v>24.54256</v>
      </c>
      <c r="PY61" t="n">
        <v>24.59195</v>
      </c>
      <c r="PZ61" t="n">
        <v>24.64142</v>
      </c>
      <c r="QA61" t="n">
        <v>24.69096</v>
      </c>
      <c r="QB61" t="n">
        <v>24.74058</v>
      </c>
      <c r="QC61" t="n">
        <v>24.79027</v>
      </c>
      <c r="QD61" t="n">
        <v>24.84004</v>
      </c>
      <c r="QE61" t="n">
        <v>24.88988</v>
      </c>
      <c r="QF61" t="n">
        <v>24.93981</v>
      </c>
      <c r="QG61" t="n">
        <v>24.98981</v>
      </c>
      <c r="QH61" t="n">
        <v>25.03989</v>
      </c>
      <c r="QI61" t="n">
        <v>25.09004</v>
      </c>
      <c r="QJ61" t="n">
        <v>25.14028</v>
      </c>
      <c r="QK61" t="n">
        <v>25.1906</v>
      </c>
      <c r="QL61" t="n">
        <v>25.24099</v>
      </c>
      <c r="QM61" t="n">
        <v>25.29147</v>
      </c>
      <c r="QN61" t="n">
        <v>25.34203</v>
      </c>
      <c r="QO61" t="n">
        <v>25.39267</v>
      </c>
      <c r="QP61" t="n">
        <v>25.44339</v>
      </c>
      <c r="QQ61" t="n">
        <v>25.49419</v>
      </c>
      <c r="QR61" t="n">
        <v>25.54508</v>
      </c>
      <c r="QS61" t="n">
        <v>25.59605</v>
      </c>
      <c r="QT61" t="n">
        <v>25.64711</v>
      </c>
      <c r="QU61" t="n">
        <v>25.69825</v>
      </c>
      <c r="QV61" t="n">
        <v>25.74947</v>
      </c>
      <c r="QW61" t="n">
        <v>25.80078</v>
      </c>
      <c r="QX61" t="n">
        <v>25.85218</v>
      </c>
      <c r="QY61" t="n">
        <v>25.90366</v>
      </c>
      <c r="QZ61" t="n">
        <v>25.95524</v>
      </c>
      <c r="RA61" t="n">
        <v>26.0069</v>
      </c>
      <c r="RB61" t="n">
        <v>26.05864</v>
      </c>
      <c r="RC61" t="n">
        <v>26.11048</v>
      </c>
      <c r="RD61" t="n">
        <v>26.16241</v>
      </c>
      <c r="RE61" t="n">
        <v>26.21442</v>
      </c>
      <c r="RF61" t="n">
        <v>26.26653</v>
      </c>
      <c r="RG61" t="n">
        <v>26.31873</v>
      </c>
      <c r="RH61" t="n">
        <v>26.37102</v>
      </c>
      <c r="RI61" t="n">
        <v>26.4234</v>
      </c>
      <c r="RJ61" t="n">
        <v>26.47588</v>
      </c>
      <c r="RK61" t="n">
        <v>26.52845</v>
      </c>
      <c r="RL61" t="n">
        <v>26.58111</v>
      </c>
      <c r="RM61" t="n">
        <v>26.63387</v>
      </c>
      <c r="RN61" t="n">
        <v>26.68672</v>
      </c>
      <c r="RO61" t="n">
        <v>26.73967</v>
      </c>
      <c r="RP61" t="n">
        <v>26.79271</v>
      </c>
      <c r="RQ61" t="n">
        <v>26.84585</v>
      </c>
      <c r="RR61" t="n">
        <v>26.89909</v>
      </c>
      <c r="RS61" t="n">
        <v>26.95243</v>
      </c>
      <c r="RT61" t="n">
        <v>27.00587</v>
      </c>
      <c r="RU61" t="n">
        <v>27.0594</v>
      </c>
      <c r="RV61" t="n">
        <v>27.11304</v>
      </c>
      <c r="RW61" t="n">
        <v>27.16677</v>
      </c>
      <c r="RX61" t="n">
        <v>27.22061</v>
      </c>
      <c r="RY61" t="n">
        <v>27.27455</v>
      </c>
      <c r="RZ61" t="n">
        <v>27.32859</v>
      </c>
      <c r="SA61" t="n">
        <v>27.38273</v>
      </c>
      <c r="SB61" t="n">
        <v>27.43698</v>
      </c>
      <c r="SC61" t="n">
        <v>27.49133</v>
      </c>
      <c r="SD61" t="n">
        <v>27.54579</v>
      </c>
      <c r="SE61" t="n">
        <v>27.60035</v>
      </c>
      <c r="SF61" t="n">
        <v>27.65501</v>
      </c>
      <c r="SG61" t="n">
        <v>27.70979</v>
      </c>
      <c r="SH61" t="n">
        <v>27.76467</v>
      </c>
      <c r="SI61" t="n">
        <v>27.81966</v>
      </c>
      <c r="SJ61" t="n">
        <v>27.87476</v>
      </c>
      <c r="SK61" t="n">
        <v>27.92997</v>
      </c>
      <c r="SL61" t="n">
        <v>27.98529</v>
      </c>
      <c r="SM61" t="n">
        <v>28.04071</v>
      </c>
      <c r="SN61" t="n">
        <v>28.09625</v>
      </c>
      <c r="SO61" t="n">
        <v>28.15191</v>
      </c>
      <c r="SP61" t="n">
        <v>28.20767</v>
      </c>
      <c r="SQ61" t="n">
        <v>28.26355</v>
      </c>
      <c r="SR61" t="n">
        <v>28.31954</v>
      </c>
      <c r="SS61" t="n">
        <v>28.37565</v>
      </c>
      <c r="ST61" t="n">
        <v>28.43187</v>
      </c>
      <c r="SU61" t="n">
        <v>28.48821</v>
      </c>
      <c r="SV61" t="n">
        <v>28.54467</v>
      </c>
      <c r="SW61" t="n">
        <v>28.60124</v>
      </c>
      <c r="SX61" t="n">
        <v>28.65793</v>
      </c>
      <c r="SY61" t="n">
        <v>28.71474</v>
      </c>
      <c r="SZ61" t="n">
        <v>28.77167</v>
      </c>
      <c r="TA61" t="n">
        <v>28.82872</v>
      </c>
      <c r="TB61" t="n">
        <v>28.88589</v>
      </c>
      <c r="TC61" t="n">
        <v>28.94318</v>
      </c>
      <c r="TD61" t="n">
        <v>29.0006</v>
      </c>
      <c r="TE61" t="n">
        <v>29.05814</v>
      </c>
      <c r="TF61" t="n">
        <v>29.1158</v>
      </c>
      <c r="TG61" t="n">
        <v>29.17359</v>
      </c>
      <c r="TH61" t="n">
        <v>29.2315</v>
      </c>
      <c r="TI61" t="n">
        <v>29.28955</v>
      </c>
      <c r="TJ61" t="n">
        <v>29.34771</v>
      </c>
      <c r="TK61" t="n">
        <v>29.40601</v>
      </c>
      <c r="TL61" t="n">
        <v>29.46443</v>
      </c>
      <c r="TM61" t="n">
        <v>29.52299</v>
      </c>
      <c r="TN61" t="n">
        <v>29.58167</v>
      </c>
      <c r="TO61" t="n">
        <v>29.64048</v>
      </c>
      <c r="TP61" t="n">
        <v>29.69943</v>
      </c>
      <c r="TQ61" t="n">
        <v>29.75851</v>
      </c>
      <c r="TR61" t="n">
        <v>29.81772</v>
      </c>
      <c r="TS61" t="n">
        <v>29.87707</v>
      </c>
      <c r="TT61" t="n">
        <v>29.93655</v>
      </c>
      <c r="TU61" t="n">
        <v>29.99617</v>
      </c>
      <c r="TV61" t="n">
        <v>30.05593</v>
      </c>
      <c r="TW61" t="n">
        <v>30.11582</v>
      </c>
      <c r="TX61" t="n">
        <v>30.17585</v>
      </c>
      <c r="TY61" t="n">
        <v>30.23602</v>
      </c>
      <c r="TZ61" t="n">
        <v>30.29633</v>
      </c>
      <c r="UA61" t="n">
        <v>30.35678</v>
      </c>
      <c r="UB61" t="n">
        <v>30.41737</v>
      </c>
      <c r="UC61" t="n">
        <v>30.47811</v>
      </c>
      <c r="UD61" t="n">
        <v>30.53899</v>
      </c>
      <c r="UE61" t="n">
        <v>30.60001</v>
      </c>
      <c r="UF61" t="n">
        <v>30.66118</v>
      </c>
      <c r="UG61" t="n">
        <v>30.7225</v>
      </c>
      <c r="UH61" t="n">
        <v>30.78396</v>
      </c>
      <c r="UI61" t="n">
        <v>30.84558</v>
      </c>
      <c r="UJ61" t="n">
        <v>30.90734</v>
      </c>
      <c r="UK61" t="n">
        <v>30.96925</v>
      </c>
      <c r="UL61" t="n">
        <v>31.03131</v>
      </c>
      <c r="UM61" t="n">
        <v>31.09352</v>
      </c>
      <c r="UN61" t="n">
        <v>31.15589</v>
      </c>
      <c r="UO61" t="n">
        <v>31.2184</v>
      </c>
      <c r="UP61" t="n">
        <v>31.28108</v>
      </c>
      <c r="UQ61" t="n">
        <v>31.34391</v>
      </c>
      <c r="UR61" t="n">
        <v>31.4069</v>
      </c>
      <c r="US61" t="n">
        <v>31.47004</v>
      </c>
      <c r="UT61" t="n">
        <v>31.53334</v>
      </c>
      <c r="UU61" t="n">
        <v>31.59681</v>
      </c>
      <c r="UV61" t="n">
        <v>31.66043</v>
      </c>
      <c r="UW61" t="n">
        <v>31.72421</v>
      </c>
      <c r="UX61" t="n">
        <v>31.78816</v>
      </c>
      <c r="UY61" t="n">
        <v>31.85227</v>
      </c>
      <c r="UZ61" t="n">
        <v>31.91655</v>
      </c>
      <c r="VA61" t="n">
        <v>31.98099</v>
      </c>
      <c r="VB61" t="n">
        <v>32.0456</v>
      </c>
      <c r="VC61" t="n">
        <v>32.11037</v>
      </c>
      <c r="VD61" t="n">
        <v>32.17532</v>
      </c>
      <c r="VE61" t="n">
        <v>32.24043</v>
      </c>
      <c r="VF61" t="n">
        <v>32.30572</v>
      </c>
      <c r="VG61" t="n">
        <v>32.37118</v>
      </c>
      <c r="VH61" t="n">
        <v>32.43681</v>
      </c>
      <c r="VI61" t="n">
        <v>32.50261</v>
      </c>
      <c r="VJ61" t="n">
        <v>32.56859</v>
      </c>
      <c r="VK61" t="n">
        <v>32.63475</v>
      </c>
      <c r="VL61" t="n">
        <v>32.70109</v>
      </c>
      <c r="VM61" t="n">
        <v>32.7676</v>
      </c>
      <c r="VN61" t="n">
        <v>32.83429</v>
      </c>
      <c r="VO61" t="n">
        <v>32.90117</v>
      </c>
      <c r="VP61" t="n">
        <v>32.96823</v>
      </c>
      <c r="VQ61" t="n">
        <v>33.03547</v>
      </c>
      <c r="VR61" t="n">
        <v>33.10289</v>
      </c>
      <c r="VS61" t="n">
        <v>33.17051</v>
      </c>
      <c r="VT61" t="n">
        <v>33.2383</v>
      </c>
      <c r="VU61" t="n">
        <v>33.30629</v>
      </c>
      <c r="VV61" t="n">
        <v>33.37447</v>
      </c>
      <c r="VW61" t="n">
        <v>33.44283</v>
      </c>
      <c r="VX61" t="n">
        <v>33.51139</v>
      </c>
      <c r="VY61" t="n">
        <v>33.58015</v>
      </c>
      <c r="VZ61" t="n">
        <v>33.64909</v>
      </c>
      <c r="WA61" t="n">
        <v>33.71824</v>
      </c>
      <c r="WB61" t="n">
        <v>33.78757</v>
      </c>
      <c r="WC61" t="n">
        <v>33.85711</v>
      </c>
      <c r="WD61" t="n">
        <v>33.92685</v>
      </c>
      <c r="WE61" t="n">
        <v>33.99679</v>
      </c>
      <c r="WF61" t="n">
        <v>34.06693</v>
      </c>
      <c r="WG61" t="n">
        <v>34.13728</v>
      </c>
      <c r="WH61" t="n">
        <v>34.20783</v>
      </c>
      <c r="WI61" t="n">
        <v>34.27858</v>
      </c>
      <c r="WJ61" t="n">
        <v>34.34955</v>
      </c>
      <c r="WK61" t="n">
        <v>34.42072</v>
      </c>
      <c r="WL61" t="n">
        <v>34.49211</v>
      </c>
      <c r="WM61" t="n">
        <v>34.5637</v>
      </c>
      <c r="WN61" t="n">
        <v>34.63551</v>
      </c>
      <c r="WO61" t="n">
        <v>34.70753</v>
      </c>
      <c r="WP61" t="n">
        <v>34.77978</v>
      </c>
      <c r="WQ61" t="n">
        <v>34.85223</v>
      </c>
      <c r="WR61" t="n">
        <v>34.92491</v>
      </c>
      <c r="WS61" t="n">
        <v>34.99781</v>
      </c>
      <c r="WT61" t="n">
        <v>35.07093</v>
      </c>
      <c r="WU61" t="n">
        <v>35.14428</v>
      </c>
      <c r="WV61" t="n">
        <v>35.21785</v>
      </c>
      <c r="WW61" t="n">
        <v>35.29164</v>
      </c>
      <c r="WX61" t="n">
        <v>35.36567</v>
      </c>
      <c r="WY61" t="n">
        <v>35.43992</v>
      </c>
      <c r="WZ61" t="n">
        <v>35.5144</v>
      </c>
      <c r="XA61" t="n">
        <v>35.58912</v>
      </c>
      <c r="XB61" t="n">
        <v>35.66408</v>
      </c>
      <c r="XC61" t="n">
        <v>35.73927</v>
      </c>
      <c r="XD61" t="n">
        <v>35.81469</v>
      </c>
      <c r="XE61" t="n">
        <v>35.89036</v>
      </c>
      <c r="XF61" t="n">
        <v>35.96627</v>
      </c>
      <c r="XG61" t="n">
        <v>36.04242</v>
      </c>
      <c r="XH61" t="n">
        <v>36.11882</v>
      </c>
      <c r="XI61" t="n">
        <v>36.19546</v>
      </c>
      <c r="XJ61" t="n">
        <v>36.27235</v>
      </c>
      <c r="XK61" t="n">
        <v>36.34949</v>
      </c>
      <c r="XL61" t="n">
        <v>36.42688</v>
      </c>
      <c r="XM61" t="n">
        <v>36.50453</v>
      </c>
      <c r="XN61" t="n">
        <v>36.58243</v>
      </c>
      <c r="XO61" t="n">
        <v>36.66059</v>
      </c>
      <c r="XP61" t="n">
        <v>36.739</v>
      </c>
      <c r="XQ61" t="n">
        <v>36.81768</v>
      </c>
      <c r="XR61" t="n">
        <v>36.89662</v>
      </c>
      <c r="XS61" t="n">
        <v>36.97582</v>
      </c>
      <c r="XT61" t="n">
        <v>37.05529</v>
      </c>
      <c r="XU61" t="n">
        <v>37.13503</v>
      </c>
      <c r="XV61" t="n">
        <v>37.21504</v>
      </c>
      <c r="XW61" t="n">
        <v>37.29532</v>
      </c>
      <c r="XX61" t="n">
        <v>37.37587</v>
      </c>
      <c r="XY61" t="n">
        <v>37.4567</v>
      </c>
      <c r="XZ61" t="n">
        <v>37.53781</v>
      </c>
      <c r="YA61" t="n">
        <v>37.6192</v>
      </c>
      <c r="YB61" t="n">
        <v>37.70087</v>
      </c>
      <c r="YC61" t="n">
        <v>37.78282</v>
      </c>
      <c r="YD61" t="n">
        <v>37.86506</v>
      </c>
      <c r="YE61" t="n">
        <v>37.94759</v>
      </c>
      <c r="YF61" t="n">
        <v>38.03041</v>
      </c>
      <c r="YG61" t="n">
        <v>38.11352</v>
      </c>
      <c r="YH61" t="n">
        <v>38.19693</v>
      </c>
      <c r="YI61" t="n">
        <v>38.28063</v>
      </c>
      <c r="YJ61" t="n">
        <v>38.36464</v>
      </c>
      <c r="YK61" t="n">
        <v>38.44894</v>
      </c>
      <c r="YL61" t="n">
        <v>38.53355</v>
      </c>
      <c r="YM61" t="n">
        <v>38.61846</v>
      </c>
      <c r="YN61" t="n">
        <v>38.70368</v>
      </c>
      <c r="YO61" t="n">
        <v>38.78922</v>
      </c>
      <c r="YP61" t="n">
        <v>38.87506</v>
      </c>
      <c r="YQ61" t="n">
        <v>38.96122</v>
      </c>
      <c r="YR61" t="n">
        <v>39.0477</v>
      </c>
      <c r="YS61" t="n">
        <v>39.1345</v>
      </c>
      <c r="YT61" t="n">
        <v>39.22162</v>
      </c>
      <c r="YU61" t="n">
        <v>39.30906</v>
      </c>
      <c r="YV61" t="n">
        <v>39.39684</v>
      </c>
      <c r="YW61" t="n">
        <v>39.48494</v>
      </c>
      <c r="YX61" t="n">
        <v>39.57338</v>
      </c>
      <c r="YY61" t="n">
        <v>39.66215</v>
      </c>
      <c r="YZ61" t="n">
        <v>39.75126</v>
      </c>
      <c r="ZA61" t="n">
        <v>39.84071</v>
      </c>
      <c r="ZB61" t="n">
        <v>39.9305</v>
      </c>
      <c r="ZC61" t="n">
        <v>40.02064</v>
      </c>
      <c r="ZD61" t="n">
        <v>40.11112</v>
      </c>
      <c r="ZE61" t="n">
        <v>40.20196</v>
      </c>
      <c r="ZF61" t="n">
        <v>40.29315</v>
      </c>
      <c r="ZG61" t="n">
        <v>40.3847</v>
      </c>
      <c r="ZH61" t="n">
        <v>40.47661</v>
      </c>
      <c r="ZI61" t="n">
        <v>40.56888</v>
      </c>
      <c r="ZJ61" t="n">
        <v>40.66151</v>
      </c>
      <c r="ZK61" t="n">
        <v>40.75452</v>
      </c>
      <c r="ZL61" t="n">
        <v>40.84789</v>
      </c>
      <c r="ZM61" t="n">
        <v>40.94164</v>
      </c>
      <c r="ZN61" t="n">
        <v>41.03577</v>
      </c>
      <c r="ZO61" t="n">
        <v>41.13027</v>
      </c>
      <c r="ZP61" t="n">
        <v>41.22516</v>
      </c>
      <c r="ZQ61" t="n">
        <v>41.32044</v>
      </c>
      <c r="ZR61" t="n">
        <v>41.4161</v>
      </c>
      <c r="ZS61" t="n">
        <v>41.51217</v>
      </c>
      <c r="ZT61" t="n">
        <v>41.60862</v>
      </c>
      <c r="ZU61" t="n">
        <v>41.70547</v>
      </c>
      <c r="ZV61" t="n">
        <v>41.80273</v>
      </c>
      <c r="ZW61" t="n">
        <v>41.90039</v>
      </c>
      <c r="ZX61" t="n">
        <v>41.99846</v>
      </c>
      <c r="ZY61" t="n">
        <v>42.09695</v>
      </c>
      <c r="ZZ61" t="n">
        <v>42.19585</v>
      </c>
      <c r="AAA61" t="n">
        <v>42.29517</v>
      </c>
      <c r="AAB61" t="n">
        <v>42.39491</v>
      </c>
      <c r="AAC61" t="n">
        <v>42.49508</v>
      </c>
      <c r="AAD61" t="n">
        <v>42.59568</v>
      </c>
      <c r="AAE61" t="n">
        <v>42.69672</v>
      </c>
      <c r="AAF61" t="n">
        <v>42.79819</v>
      </c>
      <c r="AAG61" t="n">
        <v>42.9001</v>
      </c>
      <c r="AAH61" t="n">
        <v>43.00246</v>
      </c>
      <c r="AAI61" t="n">
        <v>43.10527</v>
      </c>
      <c r="AAJ61" t="n">
        <v>43.20853</v>
      </c>
      <c r="AAK61" t="n">
        <v>43.31224</v>
      </c>
      <c r="AAL61" t="n">
        <v>43.41642</v>
      </c>
      <c r="AAM61" t="n">
        <v>43.52106</v>
      </c>
      <c r="AAN61" t="n">
        <v>43.62618</v>
      </c>
      <c r="AAO61" t="n">
        <v>43.73176</v>
      </c>
      <c r="AAP61" t="n">
        <v>43.83783</v>
      </c>
      <c r="AAQ61" t="n">
        <v>43.94437</v>
      </c>
      <c r="AAR61" t="n">
        <v>44.0514</v>
      </c>
      <c r="AAS61" t="n">
        <v>44.15892</v>
      </c>
      <c r="AAT61" t="n">
        <v>44.26693</v>
      </c>
      <c r="AAU61" t="n">
        <v>44.37544</v>
      </c>
      <c r="AAV61" t="n">
        <v>44.48446</v>
      </c>
      <c r="AAW61" t="n">
        <v>44.59398</v>
      </c>
      <c r="AAX61" t="n">
        <v>44.70401</v>
      </c>
      <c r="AAY61" t="n">
        <v>44.81456</v>
      </c>
      <c r="AAZ61" t="n">
        <v>44.92564</v>
      </c>
      <c r="ABA61" t="n">
        <v>45.03724</v>
      </c>
      <c r="ABB61" t="n">
        <v>45.14937</v>
      </c>
      <c r="ABC61" t="n">
        <v>45.26204</v>
      </c>
      <c r="ABD61" t="n">
        <v>45.37524</v>
      </c>
      <c r="ABE61" t="n">
        <v>45.48899</v>
      </c>
      <c r="ABF61" t="n">
        <v>45.6033</v>
      </c>
      <c r="ABG61" t="n">
        <v>45.71816</v>
      </c>
      <c r="ABH61" t="n">
        <v>45.83358</v>
      </c>
      <c r="ABI61" t="n">
        <v>45.94957</v>
      </c>
      <c r="ABJ61" t="n">
        <v>46.06614</v>
      </c>
      <c r="ABK61" t="n">
        <v>46.18327</v>
      </c>
      <c r="ABL61" t="n">
        <v>46.30099</v>
      </c>
      <c r="ABM61" t="n">
        <v>46.41931</v>
      </c>
      <c r="ABN61" t="n">
        <v>46.53821</v>
      </c>
      <c r="ABO61" t="n">
        <v>46.65771</v>
      </c>
      <c r="ABP61" t="n">
        <v>46.77782</v>
      </c>
      <c r="ABQ61" t="n">
        <v>46.89854</v>
      </c>
      <c r="ABR61" t="n">
        <v>47.01988</v>
      </c>
      <c r="ABS61" t="n">
        <v>47.14185</v>
      </c>
      <c r="ABT61" t="n">
        <v>47.26443</v>
      </c>
      <c r="ABU61" t="n">
        <v>47.38766</v>
      </c>
      <c r="ABV61" t="n">
        <v>47.51153</v>
      </c>
      <c r="ABW61" t="n">
        <v>47.63605</v>
      </c>
      <c r="ABX61" t="n">
        <v>47.76122</v>
      </c>
      <c r="ABY61" t="n">
        <v>47.88705</v>
      </c>
      <c r="ABZ61" t="n">
        <v>48.01355</v>
      </c>
      <c r="ACA61" t="n">
        <v>48.14072</v>
      </c>
      <c r="ACB61" t="n">
        <v>48.26858</v>
      </c>
      <c r="ACC61" t="n">
        <v>48.39713</v>
      </c>
      <c r="ACD61" t="n">
        <v>48.52636</v>
      </c>
      <c r="ACE61" t="n">
        <v>48.6563</v>
      </c>
      <c r="ACF61" t="n">
        <v>48.78695</v>
      </c>
      <c r="ACG61" t="n">
        <v>48.91832</v>
      </c>
      <c r="ACH61" t="n">
        <v>49.05041</v>
      </c>
      <c r="ACI61" t="n">
        <v>49.18324</v>
      </c>
      <c r="ACJ61" t="n">
        <v>49.3168</v>
      </c>
      <c r="ACK61" t="n">
        <v>49.45111</v>
      </c>
      <c r="ACL61" t="n">
        <v>49.58617</v>
      </c>
      <c r="ACM61" t="n">
        <v>49.722</v>
      </c>
      <c r="ACN61" t="n">
        <v>49.85859</v>
      </c>
      <c r="ACO61" t="n">
        <v>49.99597</v>
      </c>
      <c r="ACP61" t="n">
        <v>50.13413</v>
      </c>
      <c r="ACQ61" t="n">
        <v>50.27309</v>
      </c>
      <c r="ACR61" t="n">
        <v>50.41285</v>
      </c>
      <c r="ACS61" t="n">
        <v>50.55342</v>
      </c>
      <c r="ACT61" t="n">
        <v>50.69482</v>
      </c>
      <c r="ACU61" t="n">
        <v>50.83705</v>
      </c>
      <c r="ACV61" t="n">
        <v>50.98012</v>
      </c>
      <c r="ACW61" t="n">
        <v>51.12403</v>
      </c>
      <c r="ACX61" t="n">
        <v>51.26881</v>
      </c>
      <c r="ACY61" t="n">
        <v>51.41445</v>
      </c>
      <c r="ACZ61" t="n">
        <v>51.56097</v>
      </c>
      <c r="ADA61" t="n">
        <v>51.70837</v>
      </c>
      <c r="ADB61" t="n">
        <v>51.85668</v>
      </c>
      <c r="ADC61" t="n">
        <v>52.00589</v>
      </c>
      <c r="ADD61" t="n">
        <v>52.15602</v>
      </c>
      <c r="ADE61" t="n">
        <v>52.30707</v>
      </c>
      <c r="ADF61" t="n">
        <v>52.45907</v>
      </c>
      <c r="ADG61" t="n">
        <v>52.61201</v>
      </c>
      <c r="ADH61" t="n">
        <v>52.76591</v>
      </c>
      <c r="ADI61" t="n">
        <v>52.92079</v>
      </c>
      <c r="ADJ61" t="n">
        <v>53.07665</v>
      </c>
      <c r="ADK61" t="n">
        <v>53.2335</v>
      </c>
      <c r="ADL61" t="n">
        <v>53.39136</v>
      </c>
      <c r="ADM61" t="n">
        <v>53.55024</v>
      </c>
      <c r="ADN61" t="n">
        <v>53.71014</v>
      </c>
      <c r="ADO61" t="n">
        <v>53.87109</v>
      </c>
      <c r="ADP61" t="n">
        <v>54.03309</v>
      </c>
      <c r="ADQ61" t="n">
        <v>54.19616</v>
      </c>
      <c r="ADR61" t="n">
        <v>54.36031</v>
      </c>
      <c r="ADS61" t="n">
        <v>54.52555</v>
      </c>
      <c r="ADT61" t="n">
        <v>54.6919</v>
      </c>
      <c r="ADU61" t="n">
        <v>54.85937</v>
      </c>
      <c r="ADV61" t="n">
        <v>55.02797</v>
      </c>
      <c r="ADW61" t="n">
        <v>55.19772</v>
      </c>
      <c r="ADX61" t="n">
        <v>55.36864</v>
      </c>
      <c r="ADY61" t="n">
        <v>55.54073</v>
      </c>
      <c r="ADZ61" t="n">
        <v>55.71401</v>
      </c>
      <c r="AEA61" t="n">
        <v>55.8885</v>
      </c>
      <c r="AEB61" t="n">
        <v>56.06421</v>
      </c>
      <c r="AEC61" t="n">
        <v>56.24115</v>
      </c>
      <c r="AED61" t="n">
        <v>56.41935</v>
      </c>
      <c r="AEE61" t="n">
        <v>56.59882</v>
      </c>
      <c r="AEF61" t="n">
        <v>56.77957</v>
      </c>
      <c r="AEG61" t="n">
        <v>56.96163</v>
      </c>
      <c r="AEH61" t="n">
        <v>57.145</v>
      </c>
      <c r="AEI61" t="n">
        <v>57.32972</v>
      </c>
      <c r="AEJ61" t="n">
        <v>57.51579</v>
      </c>
      <c r="AEK61" t="n">
        <v>57.70323</v>
      </c>
      <c r="AEL61" t="n">
        <v>57.89206</v>
      </c>
      <c r="AEM61" t="n">
        <v>58.0823</v>
      </c>
      <c r="AEN61" t="n">
        <v>58.27397</v>
      </c>
      <c r="AEO61" t="n">
        <v>58.46709</v>
      </c>
      <c r="AEP61" t="n">
        <v>58.66167</v>
      </c>
      <c r="AEQ61" t="n">
        <v>58.85775</v>
      </c>
      <c r="AER61" t="n">
        <v>59.05533</v>
      </c>
      <c r="AES61" t="n">
        <v>59.25444</v>
      </c>
      <c r="AET61" t="n">
        <v>59.4551</v>
      </c>
      <c r="AEU61" t="n">
        <v>59.65734</v>
      </c>
      <c r="AEV61" t="n">
        <v>59.86116</v>
      </c>
      <c r="AEW61" t="n">
        <v>60.06661</v>
      </c>
      <c r="AEX61" t="n">
        <v>60.2737</v>
      </c>
      <c r="AEY61" t="n">
        <v>60.48245</v>
      </c>
      <c r="AEZ61" t="n">
        <v>60.69289</v>
      </c>
      <c r="AFA61" t="n">
        <v>60.90504</v>
      </c>
      <c r="AFB61" t="n">
        <v>61.11893</v>
      </c>
      <c r="AFC61" t="n">
        <v>61.33459</v>
      </c>
      <c r="AFD61" t="n">
        <v>61.55203</v>
      </c>
      <c r="AFE61" t="n">
        <v>61.77129</v>
      </c>
      <c r="AFF61" t="n">
        <v>61.99239</v>
      </c>
      <c r="AFG61" t="n">
        <v>62.21536</v>
      </c>
      <c r="AFH61" t="n">
        <v>62.44023</v>
      </c>
      <c r="AFI61" t="n">
        <v>62.66703</v>
      </c>
      <c r="AFJ61" t="n">
        <v>62.89579</v>
      </c>
      <c r="AFK61" t="n">
        <v>63.12653</v>
      </c>
      <c r="AFL61" t="n">
        <v>63.35929</v>
      </c>
      <c r="AFM61" t="n">
        <v>63.59411</v>
      </c>
      <c r="AFN61" t="n">
        <v>63.83101</v>
      </c>
      <c r="AFO61" t="n">
        <v>64.07001</v>
      </c>
      <c r="AFP61" t="n">
        <v>64.31117999999999</v>
      </c>
      <c r="AFQ61" t="n">
        <v>64.55452</v>
      </c>
      <c r="AFR61" t="n">
        <v>64.80009</v>
      </c>
      <c r="AFS61" t="n">
        <v>65.0479</v>
      </c>
      <c r="AFT61" t="n">
        <v>65.29801</v>
      </c>
      <c r="AFU61" t="n">
        <v>65.55045</v>
      </c>
      <c r="AFV61" t="n">
        <v>65.80526</v>
      </c>
      <c r="AFW61" t="n">
        <v>66.06247</v>
      </c>
      <c r="AFX61" t="n">
        <v>66.32214</v>
      </c>
      <c r="AFY61" t="n">
        <v>66.58429</v>
      </c>
      <c r="AFZ61" t="n">
        <v>66.84896999999999</v>
      </c>
      <c r="AGA61" t="n">
        <v>67.11623</v>
      </c>
      <c r="AGB61" t="n">
        <v>67.38611</v>
      </c>
      <c r="AGC61" t="n">
        <v>67.65864999999999</v>
      </c>
      <c r="AGD61" t="n">
        <v>67.93389999999999</v>
      </c>
      <c r="AGE61" t="n">
        <v>68.21191</v>
      </c>
      <c r="AGF61" t="n">
        <v>68.49274</v>
      </c>
      <c r="AGG61" t="n">
        <v>68.77641</v>
      </c>
      <c r="AGH61" t="n">
        <v>69.063</v>
      </c>
      <c r="AGI61" t="n">
        <v>69.35254999999999</v>
      </c>
      <c r="AGJ61" t="n">
        <v>69.64512999999999</v>
      </c>
      <c r="AGK61" t="n">
        <v>69.94077</v>
      </c>
      <c r="AGL61" t="n">
        <v>70.23954000000001</v>
      </c>
      <c r="AGM61" t="n">
        <v>70.5415</v>
      </c>
      <c r="AGN61" t="n">
        <v>70.8467</v>
      </c>
      <c r="AGO61" t="n">
        <v>71.15521</v>
      </c>
      <c r="AGP61" t="n">
        <v>71.4671</v>
      </c>
      <c r="AGQ61" t="n">
        <v>71.78243000000001</v>
      </c>
      <c r="AGR61" t="n">
        <v>72.10126</v>
      </c>
      <c r="AGS61" t="n">
        <v>72.42366</v>
      </c>
      <c r="AGT61" t="n">
        <v>72.74970999999999</v>
      </c>
      <c r="AGU61" t="n">
        <v>73.07947</v>
      </c>
      <c r="AGV61" t="n">
        <v>73.41302</v>
      </c>
      <c r="AGW61" t="n">
        <v>73.75044</v>
      </c>
      <c r="AGX61" t="n">
        <v>74.09180000000001</v>
      </c>
      <c r="AGY61" t="n">
        <v>74.43719</v>
      </c>
      <c r="AGZ61" t="n">
        <v>74.7867</v>
      </c>
      <c r="AHA61" t="n">
        <v>75.1404</v>
      </c>
      <c r="AHB61" t="n">
        <v>75.49836999999999</v>
      </c>
      <c r="AHC61" t="n">
        <v>75.86073</v>
      </c>
      <c r="AHD61" t="n">
        <v>76.22756</v>
      </c>
      <c r="AHE61" t="n">
        <v>76.59895</v>
      </c>
      <c r="AHF61" t="n">
        <v>76.97501</v>
      </c>
      <c r="AHG61" t="n">
        <v>77.35583</v>
      </c>
      <c r="AHH61" t="n">
        <v>77.74153</v>
      </c>
      <c r="AHI61" t="n">
        <v>78.13222</v>
      </c>
      <c r="AHJ61" t="n">
        <v>78.52799</v>
      </c>
      <c r="AHK61" t="n">
        <v>78.92899</v>
      </c>
      <c r="AHL61" t="n">
        <v>79.3353</v>
      </c>
      <c r="AHM61" t="n">
        <v>79.74709</v>
      </c>
      <c r="AHN61" t="n">
        <v>80.16444</v>
      </c>
      <c r="AHO61" t="n">
        <v>80.58752</v>
      </c>
      <c r="AHP61" t="n">
        <v>81.01646</v>
      </c>
      <c r="AHQ61" t="n">
        <v>81.45138</v>
      </c>
      <c r="AHR61" t="n">
        <v>81.89243999999999</v>
      </c>
      <c r="AHS61" t="n">
        <v>82.3398</v>
      </c>
      <c r="AHT61" t="n">
        <v>82.7936</v>
      </c>
      <c r="AHU61" t="n">
        <v>83.25402</v>
      </c>
      <c r="AHV61" t="n">
        <v>83.72121</v>
      </c>
      <c r="AHW61" t="n">
        <v>84.19535999999999</v>
      </c>
      <c r="AHX61" t="n">
        <v>84.67664000000001</v>
      </c>
      <c r="AHY61" t="n">
        <v>85.16522999999999</v>
      </c>
      <c r="AHZ61" t="n">
        <v>85.66134</v>
      </c>
      <c r="AIA61" t="n">
        <v>86.16516</v>
      </c>
      <c r="AIB61" t="n">
        <v>86.67691000000001</v>
      </c>
      <c r="AIC61" t="n">
        <v>87.19678999999999</v>
      </c>
      <c r="AID61" t="n">
        <v>87.72504000000001</v>
      </c>
      <c r="AIE61" t="n">
        <v>88.26188999999999</v>
      </c>
      <c r="AIF61" t="n">
        <v>88.80758</v>
      </c>
      <c r="AIG61" t="n">
        <v>89.36237</v>
      </c>
      <c r="AIH61" t="n">
        <v>89.92650999999999</v>
      </c>
      <c r="AII61" t="n">
        <v>90.50027</v>
      </c>
      <c r="AIJ61" t="n">
        <v>91.08396999999999</v>
      </c>
      <c r="AIK61" t="n">
        <v>91.67788</v>
      </c>
      <c r="AIL61" t="n">
        <v>92.28231</v>
      </c>
      <c r="AIM61" t="n">
        <v>92.89758999999999</v>
      </c>
      <c r="AIN61" t="n">
        <v>93.52406000000001</v>
      </c>
      <c r="AIO61" t="n">
        <v>94.16207</v>
      </c>
      <c r="AIP61" t="n">
        <v>94.81198999999999</v>
      </c>
      <c r="AIQ61" t="n">
        <v>95.4742</v>
      </c>
      <c r="AIR61" t="n">
        <v>96.14910999999999</v>
      </c>
      <c r="AIS61" t="n">
        <v>96.83714000000001</v>
      </c>
      <c r="AIT61" t="n">
        <v>97.53873</v>
      </c>
      <c r="AIU61" t="n">
        <v>98.25434</v>
      </c>
      <c r="AIV61" t="n">
        <v>98.98446</v>
      </c>
      <c r="AIW61" t="n">
        <v>99.7296</v>
      </c>
      <c r="AIX61" t="n">
        <v>100.4903</v>
      </c>
      <c r="AIY61" t="n">
        <v>101.26711</v>
      </c>
      <c r="AIZ61" t="n">
        <v>102.06063</v>
      </c>
      <c r="AJA61" t="n">
        <v>102.87148</v>
      </c>
      <c r="AJB61" t="n">
        <v>103.70031</v>
      </c>
      <c r="AJC61" t="n">
        <v>104.54782</v>
      </c>
      <c r="AJD61" t="n">
        <v>105.41473</v>
      </c>
      <c r="AJE61" t="n">
        <v>106.30181</v>
      </c>
      <c r="AJF61" t="n">
        <v>107.20987</v>
      </c>
      <c r="AJG61" t="n">
        <v>108.13978</v>
      </c>
      <c r="AJH61" t="n">
        <v>109.09243</v>
      </c>
      <c r="AJI61" t="n">
        <v>110.0688</v>
      </c>
      <c r="AJJ61" t="n">
        <v>111.0699</v>
      </c>
      <c r="AJK61" t="n">
        <v>112.09682</v>
      </c>
      <c r="AJL61" t="n">
        <v>113.1507</v>
      </c>
      <c r="AJM61" t="n">
        <v>114.23279</v>
      </c>
      <c r="AJN61" t="n">
        <v>115.34436</v>
      </c>
      <c r="AJO61" t="n">
        <v>116.48682</v>
      </c>
      <c r="AJP61" t="n">
        <v>117.66167</v>
      </c>
      <c r="AJQ61" t="n">
        <v>118.87046</v>
      </c>
      <c r="AJR61" t="n">
        <v>120.11491</v>
      </c>
      <c r="AJS61" t="n">
        <v>121.39684</v>
      </c>
      <c r="AJT61" t="n">
        <v>122.71819</v>
      </c>
      <c r="AJU61" t="n">
        <v>124.08107</v>
      </c>
      <c r="AJV61" t="n">
        <v>125.48773</v>
      </c>
      <c r="AJW61" t="n">
        <v>126.94061</v>
      </c>
      <c r="AJX61" t="n">
        <v>128.44234</v>
      </c>
      <c r="AJY61" t="n">
        <v>129.99576</v>
      </c>
      <c r="AJZ61" t="n">
        <v>131.60394</v>
      </c>
      <c r="AKA61" t="n">
        <v>133.27023</v>
      </c>
      <c r="AKB61" t="n">
        <v>134.99829</v>
      </c>
      <c r="AKC61" t="n">
        <v>136.79205</v>
      </c>
      <c r="AKD61" t="n">
        <v>138.65587</v>
      </c>
      <c r="AKE61" t="n">
        <v>140.5945</v>
      </c>
      <c r="AKF61" t="n">
        <v>142.61311</v>
      </c>
      <c r="AKG61" t="n">
        <v>144.71747</v>
      </c>
      <c r="AKH61" t="n">
        <v>146.91389</v>
      </c>
      <c r="AKI61" t="n">
        <v>149.20937</v>
      </c>
      <c r="AKJ61" t="n">
        <v>151.61168</v>
      </c>
      <c r="AKK61" t="n">
        <v>154.12947</v>
      </c>
      <c r="AKL61" t="n">
        <v>156.7724</v>
      </c>
      <c r="AKM61" t="n">
        <v>159.55133</v>
      </c>
      <c r="AKN61" t="n">
        <v>162.47845</v>
      </c>
      <c r="AKO61" t="n">
        <v>165.56758</v>
      </c>
      <c r="AKP61" t="n">
        <v>168.83438</v>
      </c>
      <c r="AKQ61" t="n">
        <v>172.29674</v>
      </c>
      <c r="AKR61" t="n">
        <v>175.97517</v>
      </c>
      <c r="AKS61" t="n">
        <v>179.89337</v>
      </c>
      <c r="AKT61" t="n">
        <v>184.0788</v>
      </c>
      <c r="AKU61" t="n">
        <v>188.56355</v>
      </c>
      <c r="AKV61" t="n">
        <v>193.38544</v>
      </c>
      <c r="AKW61" t="n">
        <v>198.58929</v>
      </c>
      <c r="AKX61" t="n">
        <v>204.22878</v>
      </c>
      <c r="AKY61" t="n">
        <v>210.36877</v>
      </c>
      <c r="AKZ61" t="n">
        <v>217.08861</v>
      </c>
      <c r="ALA61" t="n">
        <v>224.48637</v>
      </c>
      <c r="ALB61" t="n">
        <v>232.68518</v>
      </c>
      <c r="ALC61" t="n">
        <v>241.84196</v>
      </c>
      <c r="ALD61" t="n">
        <v>252.16046</v>
      </c>
      <c r="ALE61" t="n">
        <v>263.91086</v>
      </c>
      <c r="ALF61" t="n">
        <v>277.46066</v>
      </c>
      <c r="ALG61" t="n">
        <v>293.32489</v>
      </c>
      <c r="ALH61" t="n">
        <v>312.25259</v>
      </c>
      <c r="ALI61" t="n">
        <v>335.38409</v>
      </c>
      <c r="ALJ61" t="n">
        <v>364.5618</v>
      </c>
      <c r="ALK61" t="n">
        <v>403.00854</v>
      </c>
      <c r="ALL61" t="n">
        <v>457.03699</v>
      </c>
      <c r="ALM61" t="n">
        <v>541.3919100000001</v>
      </c>
      <c r="ALN61" t="n">
        <v>703.81244</v>
      </c>
      <c r="ALO61" t="n">
        <v>1523.18933</v>
      </c>
    </row>
    <row r="62">
      <c r="A62" t="inlineStr">
        <is>
          <t>Barbados</t>
        </is>
      </c>
      <c r="B62" t="inlineStr">
        <is>
          <t>BRB</t>
        </is>
      </c>
      <c r="C62" s="13">
        <f>AVERAGE(SI62,SJ62)</f>
        <v/>
      </c>
      <c r="D62" t="n">
        <v>0.29495</v>
      </c>
      <c r="E62" t="n">
        <v>0.29495</v>
      </c>
      <c r="F62" t="n">
        <v>0.29495</v>
      </c>
      <c r="G62" t="n">
        <v>0.29495</v>
      </c>
      <c r="H62" t="n">
        <v>0.41538</v>
      </c>
      <c r="I62" t="n">
        <v>0.59671</v>
      </c>
      <c r="J62" t="n">
        <v>1.00701</v>
      </c>
      <c r="K62" t="n">
        <v>1.45742</v>
      </c>
      <c r="L62" t="n">
        <v>1.56791</v>
      </c>
      <c r="M62" t="n">
        <v>1.70228</v>
      </c>
      <c r="N62" t="n">
        <v>1.88894</v>
      </c>
      <c r="O62" t="n">
        <v>2.31238</v>
      </c>
      <c r="P62" t="n">
        <v>2.51862</v>
      </c>
      <c r="Q62" t="n">
        <v>2.72949</v>
      </c>
      <c r="R62" t="n">
        <v>2.86242</v>
      </c>
      <c r="S62" t="n">
        <v>3.05826</v>
      </c>
      <c r="T62" t="n">
        <v>3.2705</v>
      </c>
      <c r="U62" t="n">
        <v>3.58552</v>
      </c>
      <c r="V62" t="n">
        <v>3.60346</v>
      </c>
      <c r="W62" t="n">
        <v>3.72025</v>
      </c>
      <c r="X62" t="n">
        <v>3.73257</v>
      </c>
      <c r="Y62" t="n">
        <v>3.75166</v>
      </c>
      <c r="Z62" t="n">
        <v>3.83112</v>
      </c>
      <c r="AA62" t="n">
        <v>3.86861</v>
      </c>
      <c r="AB62" t="n">
        <v>3.87743</v>
      </c>
      <c r="AC62" t="n">
        <v>3.90052</v>
      </c>
      <c r="AD62" t="n">
        <v>3.92692</v>
      </c>
      <c r="AE62" t="n">
        <v>3.97622</v>
      </c>
      <c r="AF62" t="n">
        <v>4.16033</v>
      </c>
      <c r="AG62" t="n">
        <v>4.18022</v>
      </c>
      <c r="AH62" t="n">
        <v>4.33171</v>
      </c>
      <c r="AI62" t="n">
        <v>4.43106</v>
      </c>
      <c r="AJ62" t="n">
        <v>4.47841</v>
      </c>
      <c r="AK62" t="n">
        <v>4.50488</v>
      </c>
      <c r="AL62" t="n">
        <v>4.54702</v>
      </c>
      <c r="AM62" t="n">
        <v>4.58789</v>
      </c>
      <c r="AN62" t="n">
        <v>4.60855</v>
      </c>
      <c r="AO62" t="n">
        <v>4.61544</v>
      </c>
      <c r="AP62" t="n">
        <v>4.64098</v>
      </c>
      <c r="AQ62" t="n">
        <v>4.69262</v>
      </c>
      <c r="AR62" t="n">
        <v>4.75113</v>
      </c>
      <c r="AS62" t="n">
        <v>4.91251</v>
      </c>
      <c r="AT62" t="n">
        <v>4.92489</v>
      </c>
      <c r="AU62" t="n">
        <v>4.92621</v>
      </c>
      <c r="AV62" t="n">
        <v>4.96054</v>
      </c>
      <c r="AW62" t="n">
        <v>5.02746</v>
      </c>
      <c r="AX62" t="n">
        <v>5.04024</v>
      </c>
      <c r="AY62" t="n">
        <v>5.10318</v>
      </c>
      <c r="AZ62" t="n">
        <v>5.17924</v>
      </c>
      <c r="BA62" t="n">
        <v>5.31008</v>
      </c>
      <c r="BB62" t="n">
        <v>5.40671</v>
      </c>
      <c r="BC62" t="n">
        <v>5.4271</v>
      </c>
      <c r="BD62" t="n">
        <v>5.46035</v>
      </c>
      <c r="BE62" t="n">
        <v>5.48855</v>
      </c>
      <c r="BF62" t="n">
        <v>5.52487</v>
      </c>
      <c r="BG62" t="n">
        <v>5.59065</v>
      </c>
      <c r="BH62" t="n">
        <v>5.63912</v>
      </c>
      <c r="BI62" t="n">
        <v>5.66588</v>
      </c>
      <c r="BJ62" t="n">
        <v>5.71857</v>
      </c>
      <c r="BK62" t="n">
        <v>5.77811</v>
      </c>
      <c r="BL62" t="n">
        <v>5.79878</v>
      </c>
      <c r="BM62" t="n">
        <v>5.84557</v>
      </c>
      <c r="BN62" t="n">
        <v>5.94284</v>
      </c>
      <c r="BO62" t="n">
        <v>5.96313</v>
      </c>
      <c r="BP62" t="n">
        <v>5.98759</v>
      </c>
      <c r="BQ62" t="n">
        <v>6.00607</v>
      </c>
      <c r="BR62" t="n">
        <v>6.03538</v>
      </c>
      <c r="BS62" t="n">
        <v>6.11671</v>
      </c>
      <c r="BT62" t="n">
        <v>6.15534</v>
      </c>
      <c r="BU62" t="n">
        <v>6.15926</v>
      </c>
      <c r="BV62" t="n">
        <v>6.16701</v>
      </c>
      <c r="BW62" t="n">
        <v>6.18937</v>
      </c>
      <c r="BX62" t="n">
        <v>6.25966</v>
      </c>
      <c r="BY62" t="n">
        <v>6.29921</v>
      </c>
      <c r="BZ62" t="n">
        <v>6.37766</v>
      </c>
      <c r="CA62" t="n">
        <v>6.4032</v>
      </c>
      <c r="CB62" t="n">
        <v>6.43649</v>
      </c>
      <c r="CC62" t="n">
        <v>6.45861</v>
      </c>
      <c r="CD62" t="n">
        <v>6.45941</v>
      </c>
      <c r="CE62" t="n">
        <v>6.48955</v>
      </c>
      <c r="CF62" t="n">
        <v>6.52929</v>
      </c>
      <c r="CG62" t="n">
        <v>6.52953</v>
      </c>
      <c r="CH62" t="n">
        <v>6.52977</v>
      </c>
      <c r="CI62" t="n">
        <v>6.55533</v>
      </c>
      <c r="CJ62" t="n">
        <v>6.62597</v>
      </c>
      <c r="CK62" t="n">
        <v>6.66658</v>
      </c>
      <c r="CL62" t="n">
        <v>6.7192</v>
      </c>
      <c r="CM62" t="n">
        <v>6.73041</v>
      </c>
      <c r="CN62" t="n">
        <v>6.77759</v>
      </c>
      <c r="CO62" t="n">
        <v>6.79775</v>
      </c>
      <c r="CP62" t="n">
        <v>6.8127</v>
      </c>
      <c r="CQ62" t="n">
        <v>6.8284</v>
      </c>
      <c r="CR62" t="n">
        <v>6.88275</v>
      </c>
      <c r="CS62" t="n">
        <v>6.94571</v>
      </c>
      <c r="CT62" t="n">
        <v>6.97061</v>
      </c>
      <c r="CU62" t="n">
        <v>6.98941</v>
      </c>
      <c r="CV62" t="n">
        <v>7.00629</v>
      </c>
      <c r="CW62" t="n">
        <v>7.01273</v>
      </c>
      <c r="CX62" t="n">
        <v>7.0286</v>
      </c>
      <c r="CY62" t="n">
        <v>7.08253</v>
      </c>
      <c r="CZ62" t="n">
        <v>7.17672</v>
      </c>
      <c r="DA62" t="n">
        <v>7.20697</v>
      </c>
      <c r="DB62" t="n">
        <v>7.24377</v>
      </c>
      <c r="DC62" t="n">
        <v>7.28158</v>
      </c>
      <c r="DD62" t="n">
        <v>7.29464</v>
      </c>
      <c r="DE62" t="n">
        <v>7.331</v>
      </c>
      <c r="DF62" t="n">
        <v>7.33972</v>
      </c>
      <c r="DG62" t="n">
        <v>7.36148</v>
      </c>
      <c r="DH62" t="n">
        <v>7.37082</v>
      </c>
      <c r="DI62" t="n">
        <v>7.39191</v>
      </c>
      <c r="DJ62" t="n">
        <v>7.43781</v>
      </c>
      <c r="DK62" t="n">
        <v>7.47924</v>
      </c>
      <c r="DL62" t="n">
        <v>7.49852</v>
      </c>
      <c r="DM62" t="n">
        <v>7.56255</v>
      </c>
      <c r="DN62" t="n">
        <v>7.58445</v>
      </c>
      <c r="DO62" t="n">
        <v>7.65231</v>
      </c>
      <c r="DP62" t="n">
        <v>7.70456</v>
      </c>
      <c r="DQ62" t="n">
        <v>7.70648</v>
      </c>
      <c r="DR62" t="n">
        <v>7.70822</v>
      </c>
      <c r="DS62" t="n">
        <v>7.73944</v>
      </c>
      <c r="DT62" t="n">
        <v>7.77853</v>
      </c>
      <c r="DU62" t="n">
        <v>7.79057</v>
      </c>
      <c r="DV62" t="n">
        <v>7.7993</v>
      </c>
      <c r="DW62" t="n">
        <v>7.84197</v>
      </c>
      <c r="DX62" t="n">
        <v>7.89507</v>
      </c>
      <c r="DY62" t="n">
        <v>7.9192</v>
      </c>
      <c r="DZ62" t="n">
        <v>7.94263</v>
      </c>
      <c r="EA62" t="n">
        <v>7.95093</v>
      </c>
      <c r="EB62" t="n">
        <v>7.95916</v>
      </c>
      <c r="EC62" t="n">
        <v>7.98532</v>
      </c>
      <c r="ED62" t="n">
        <v>8.067399999999999</v>
      </c>
      <c r="EE62" t="n">
        <v>8.08032</v>
      </c>
      <c r="EF62" t="n">
        <v>8.08629</v>
      </c>
      <c r="EG62" t="n">
        <v>8.09854</v>
      </c>
      <c r="EH62" t="n">
        <v>8.14808</v>
      </c>
      <c r="EI62" t="n">
        <v>8.2089</v>
      </c>
      <c r="EJ62" t="n">
        <v>8.253500000000001</v>
      </c>
      <c r="EK62" t="n">
        <v>8.281779999999999</v>
      </c>
      <c r="EL62" t="n">
        <v>8.330679999999999</v>
      </c>
      <c r="EM62" t="n">
        <v>8.35224</v>
      </c>
      <c r="EN62" t="n">
        <v>8.36232</v>
      </c>
      <c r="EO62" t="n">
        <v>8.368869999999999</v>
      </c>
      <c r="EP62" t="n">
        <v>8.374750000000001</v>
      </c>
      <c r="EQ62" t="n">
        <v>8.38334</v>
      </c>
      <c r="ER62" t="n">
        <v>8.389189999999999</v>
      </c>
      <c r="ES62" t="n">
        <v>8.410069999999999</v>
      </c>
      <c r="ET62" t="n">
        <v>8.44619</v>
      </c>
      <c r="EU62" t="n">
        <v>8.523350000000001</v>
      </c>
      <c r="EV62" t="n">
        <v>8.554399999999999</v>
      </c>
      <c r="EW62" t="n">
        <v>8.579090000000001</v>
      </c>
      <c r="EX62" t="n">
        <v>8.585039999999999</v>
      </c>
      <c r="EY62" t="n">
        <v>8.601419999999999</v>
      </c>
      <c r="EZ62" t="n">
        <v>8.62261</v>
      </c>
      <c r="FA62" t="n">
        <v>8.63691</v>
      </c>
      <c r="FB62" t="n">
        <v>8.64381</v>
      </c>
      <c r="FC62" t="n">
        <v>8.6907</v>
      </c>
      <c r="FD62" t="n">
        <v>8.70753</v>
      </c>
      <c r="FE62" t="n">
        <v>8.75095</v>
      </c>
      <c r="FF62" t="n">
        <v>8.79655</v>
      </c>
      <c r="FG62" t="n">
        <v>8.81352</v>
      </c>
      <c r="FH62" t="n">
        <v>8.82668</v>
      </c>
      <c r="FI62" t="n">
        <v>8.837059999999999</v>
      </c>
      <c r="FJ62" t="n">
        <v>8.840479999999999</v>
      </c>
      <c r="FK62" t="n">
        <v>8.856450000000001</v>
      </c>
      <c r="FL62" t="n">
        <v>8.86487</v>
      </c>
      <c r="FM62" t="n">
        <v>8.892200000000001</v>
      </c>
      <c r="FN62" t="n">
        <v>8.899570000000001</v>
      </c>
      <c r="FO62" t="n">
        <v>8.899800000000001</v>
      </c>
      <c r="FP62" t="n">
        <v>8.92698</v>
      </c>
      <c r="FQ62" t="n">
        <v>8.966430000000001</v>
      </c>
      <c r="FR62" t="n">
        <v>9.001899999999999</v>
      </c>
      <c r="FS62" t="n">
        <v>9.019690000000001</v>
      </c>
      <c r="FT62" t="n">
        <v>9.034039999999999</v>
      </c>
      <c r="FU62" t="n">
        <v>9.108029999999999</v>
      </c>
      <c r="FV62" t="n">
        <v>9.13823</v>
      </c>
      <c r="FW62" t="n">
        <v>9.15413</v>
      </c>
      <c r="FX62" t="n">
        <v>9.19711</v>
      </c>
      <c r="FY62" t="n">
        <v>9.23447</v>
      </c>
      <c r="FZ62" t="n">
        <v>9.245139999999999</v>
      </c>
      <c r="GA62" t="n">
        <v>9.274190000000001</v>
      </c>
      <c r="GB62" t="n">
        <v>9.295769999999999</v>
      </c>
      <c r="GC62" t="n">
        <v>9.31015</v>
      </c>
      <c r="GD62" t="n">
        <v>9.32835</v>
      </c>
      <c r="GE62" t="n">
        <v>9.37388</v>
      </c>
      <c r="GF62" t="n">
        <v>9.3957</v>
      </c>
      <c r="GG62" t="n">
        <v>9.43289</v>
      </c>
      <c r="GH62" t="n">
        <v>9.45411</v>
      </c>
      <c r="GI62" t="n">
        <v>9.47124</v>
      </c>
      <c r="GJ62" t="n">
        <v>9.48568</v>
      </c>
      <c r="GK62" t="n">
        <v>9.507619999999999</v>
      </c>
      <c r="GL62" t="n">
        <v>9.54243</v>
      </c>
      <c r="GM62" t="n">
        <v>9.5456</v>
      </c>
      <c r="GN62" t="n">
        <v>9.58231</v>
      </c>
      <c r="GO62" t="n">
        <v>9.613580000000001</v>
      </c>
      <c r="GP62" t="n">
        <v>9.62378</v>
      </c>
      <c r="GQ62" t="n">
        <v>9.63664</v>
      </c>
      <c r="GR62" t="n">
        <v>9.641030000000001</v>
      </c>
      <c r="GS62" t="n">
        <v>9.657080000000001</v>
      </c>
      <c r="GT62" t="n">
        <v>9.67633</v>
      </c>
      <c r="GU62" t="n">
        <v>9.71092</v>
      </c>
      <c r="GV62" t="n">
        <v>9.74268</v>
      </c>
      <c r="GW62" t="n">
        <v>9.749599999999999</v>
      </c>
      <c r="GX62" t="n">
        <v>9.76078</v>
      </c>
      <c r="GY62" t="n">
        <v>9.762879999999999</v>
      </c>
      <c r="GZ62" t="n">
        <v>9.763479999999999</v>
      </c>
      <c r="HA62" t="n">
        <v>9.768050000000001</v>
      </c>
      <c r="HB62" t="n">
        <v>9.77163</v>
      </c>
      <c r="HC62" t="n">
        <v>9.78458</v>
      </c>
      <c r="HD62" t="n">
        <v>9.79438</v>
      </c>
      <c r="HE62" t="n">
        <v>9.82133</v>
      </c>
      <c r="HF62" t="n">
        <v>9.83732</v>
      </c>
      <c r="HG62" t="n">
        <v>9.89734</v>
      </c>
      <c r="HH62" t="n">
        <v>9.956469999999999</v>
      </c>
      <c r="HI62" t="n">
        <v>9.98972</v>
      </c>
      <c r="HJ62" t="n">
        <v>10.01298</v>
      </c>
      <c r="HK62" t="n">
        <v>10.03366</v>
      </c>
      <c r="HL62" t="n">
        <v>10.0589</v>
      </c>
      <c r="HM62" t="n">
        <v>10.08545</v>
      </c>
      <c r="HN62" t="n">
        <v>10.09417</v>
      </c>
      <c r="HO62" t="n">
        <v>10.12562</v>
      </c>
      <c r="HP62" t="n">
        <v>10.179</v>
      </c>
      <c r="HQ62" t="n">
        <v>10.19264</v>
      </c>
      <c r="HR62" t="n">
        <v>10.20296</v>
      </c>
      <c r="HS62" t="n">
        <v>10.22104</v>
      </c>
      <c r="HT62" t="n">
        <v>10.23709</v>
      </c>
      <c r="HU62" t="n">
        <v>10.25168</v>
      </c>
      <c r="HV62" t="n">
        <v>10.27129</v>
      </c>
      <c r="HW62" t="n">
        <v>10.27839</v>
      </c>
      <c r="HX62" t="n">
        <v>10.30402</v>
      </c>
      <c r="HY62" t="n">
        <v>10.3342</v>
      </c>
      <c r="HZ62" t="n">
        <v>10.36237</v>
      </c>
      <c r="IA62" t="n">
        <v>10.43148</v>
      </c>
      <c r="IB62" t="n">
        <v>10.46284</v>
      </c>
      <c r="IC62" t="n">
        <v>10.46421</v>
      </c>
      <c r="ID62" t="n">
        <v>10.46571</v>
      </c>
      <c r="IE62" t="n">
        <v>10.47183</v>
      </c>
      <c r="IF62" t="n">
        <v>10.49445</v>
      </c>
      <c r="IG62" t="n">
        <v>10.51981</v>
      </c>
      <c r="IH62" t="n">
        <v>10.54092</v>
      </c>
      <c r="II62" t="n">
        <v>10.56522</v>
      </c>
      <c r="IJ62" t="n">
        <v>10.58196</v>
      </c>
      <c r="IK62" t="n">
        <v>10.6147</v>
      </c>
      <c r="IL62" t="n">
        <v>10.62577</v>
      </c>
      <c r="IM62" t="n">
        <v>10.64009</v>
      </c>
      <c r="IN62" t="n">
        <v>10.67256</v>
      </c>
      <c r="IO62" t="n">
        <v>10.67325</v>
      </c>
      <c r="IP62" t="n">
        <v>10.68243</v>
      </c>
      <c r="IQ62" t="n">
        <v>10.71781</v>
      </c>
      <c r="IR62" t="n">
        <v>10.72991</v>
      </c>
      <c r="IS62" t="n">
        <v>10.74707</v>
      </c>
      <c r="IT62" t="n">
        <v>10.77723</v>
      </c>
      <c r="IU62" t="n">
        <v>10.78339</v>
      </c>
      <c r="IV62" t="n">
        <v>10.80574</v>
      </c>
      <c r="IW62" t="n">
        <v>10.80577</v>
      </c>
      <c r="IX62" t="n">
        <v>10.81419</v>
      </c>
      <c r="IY62" t="n">
        <v>10.8335</v>
      </c>
      <c r="IZ62" t="n">
        <v>10.84822</v>
      </c>
      <c r="JA62" t="n">
        <v>10.8672</v>
      </c>
      <c r="JB62" t="n">
        <v>10.87675</v>
      </c>
      <c r="JC62" t="n">
        <v>10.89099</v>
      </c>
      <c r="JD62" t="n">
        <v>10.89294</v>
      </c>
      <c r="JE62" t="n">
        <v>10.92794</v>
      </c>
      <c r="JF62" t="n">
        <v>10.94989</v>
      </c>
      <c r="JG62" t="n">
        <v>10.95629</v>
      </c>
      <c r="JH62" t="n">
        <v>10.97558</v>
      </c>
      <c r="JI62" t="n">
        <v>11.01315</v>
      </c>
      <c r="JJ62" t="n">
        <v>11.05055</v>
      </c>
      <c r="JK62" t="n">
        <v>11.05207</v>
      </c>
      <c r="JL62" t="n">
        <v>11.05263</v>
      </c>
      <c r="JM62" t="n">
        <v>11.08307</v>
      </c>
      <c r="JN62" t="n">
        <v>11.08991</v>
      </c>
      <c r="JO62" t="n">
        <v>11.10017</v>
      </c>
      <c r="JP62" t="n">
        <v>11.12408</v>
      </c>
      <c r="JQ62" t="n">
        <v>11.13428</v>
      </c>
      <c r="JR62" t="n">
        <v>11.14497</v>
      </c>
      <c r="JS62" t="n">
        <v>11.15996</v>
      </c>
      <c r="JT62" t="n">
        <v>11.17558</v>
      </c>
      <c r="JU62" t="n">
        <v>11.19914</v>
      </c>
      <c r="JV62" t="n">
        <v>11.2052</v>
      </c>
      <c r="JW62" t="n">
        <v>11.20794</v>
      </c>
      <c r="JX62" t="n">
        <v>11.23282</v>
      </c>
      <c r="JY62" t="n">
        <v>11.2828</v>
      </c>
      <c r="JZ62" t="n">
        <v>11.29947</v>
      </c>
      <c r="KA62" t="n">
        <v>11.37559</v>
      </c>
      <c r="KB62" t="n">
        <v>11.4027</v>
      </c>
      <c r="KC62" t="n">
        <v>11.41706</v>
      </c>
      <c r="KD62" t="n">
        <v>11.42341</v>
      </c>
      <c r="KE62" t="n">
        <v>11.43472</v>
      </c>
      <c r="KF62" t="n">
        <v>11.44716</v>
      </c>
      <c r="KG62" t="n">
        <v>11.48448</v>
      </c>
      <c r="KH62" t="n">
        <v>11.51195</v>
      </c>
      <c r="KI62" t="n">
        <v>11.53117</v>
      </c>
      <c r="KJ62" t="n">
        <v>11.53912</v>
      </c>
      <c r="KK62" t="n">
        <v>11.54552</v>
      </c>
      <c r="KL62" t="n">
        <v>11.57205</v>
      </c>
      <c r="KM62" t="n">
        <v>11.61571</v>
      </c>
      <c r="KN62" t="n">
        <v>11.64777</v>
      </c>
      <c r="KO62" t="n">
        <v>11.70692</v>
      </c>
      <c r="KP62" t="n">
        <v>11.75058</v>
      </c>
      <c r="KQ62" t="n">
        <v>11.76353</v>
      </c>
      <c r="KR62" t="n">
        <v>11.79313</v>
      </c>
      <c r="KS62" t="n">
        <v>11.80651</v>
      </c>
      <c r="KT62" t="n">
        <v>11.82308</v>
      </c>
      <c r="KU62" t="n">
        <v>11.83996</v>
      </c>
      <c r="KV62" t="n">
        <v>11.87622</v>
      </c>
      <c r="KW62" t="n">
        <v>11.8832</v>
      </c>
      <c r="KX62" t="n">
        <v>11.90035</v>
      </c>
      <c r="KY62" t="n">
        <v>11.92012</v>
      </c>
      <c r="KZ62" t="n">
        <v>11.93939</v>
      </c>
      <c r="LA62" t="n">
        <v>11.94424</v>
      </c>
      <c r="LB62" t="n">
        <v>11.95671</v>
      </c>
      <c r="LC62" t="n">
        <v>12.01352</v>
      </c>
      <c r="LD62" t="n">
        <v>12.02603</v>
      </c>
      <c r="LE62" t="n">
        <v>12.05226</v>
      </c>
      <c r="LF62" t="n">
        <v>12.05607</v>
      </c>
      <c r="LG62" t="n">
        <v>12.07396</v>
      </c>
      <c r="LH62" t="n">
        <v>12.07712</v>
      </c>
      <c r="LI62" t="n">
        <v>12.10904</v>
      </c>
      <c r="LJ62" t="n">
        <v>12.12004</v>
      </c>
      <c r="LK62" t="n">
        <v>12.1458</v>
      </c>
      <c r="LL62" t="n">
        <v>12.17831</v>
      </c>
      <c r="LM62" t="n">
        <v>12.23073</v>
      </c>
      <c r="LN62" t="n">
        <v>12.25498</v>
      </c>
      <c r="LO62" t="n">
        <v>12.26516</v>
      </c>
      <c r="LP62" t="n">
        <v>12.29251</v>
      </c>
      <c r="LQ62" t="n">
        <v>12.30891</v>
      </c>
      <c r="LR62" t="n">
        <v>12.31758</v>
      </c>
      <c r="LS62" t="n">
        <v>12.33896</v>
      </c>
      <c r="LT62" t="n">
        <v>12.34199</v>
      </c>
      <c r="LU62" t="n">
        <v>12.36634</v>
      </c>
      <c r="LV62" t="n">
        <v>12.38481</v>
      </c>
      <c r="LW62" t="n">
        <v>12.40846</v>
      </c>
      <c r="LX62" t="n">
        <v>12.42463</v>
      </c>
      <c r="LY62" t="n">
        <v>12.45804</v>
      </c>
      <c r="LZ62" t="n">
        <v>12.51082</v>
      </c>
      <c r="MA62" t="n">
        <v>12.54508</v>
      </c>
      <c r="MB62" t="n">
        <v>12.56833</v>
      </c>
      <c r="MC62" t="n">
        <v>12.57277</v>
      </c>
      <c r="MD62" t="n">
        <v>12.66132</v>
      </c>
      <c r="ME62" t="n">
        <v>12.70838</v>
      </c>
      <c r="MF62" t="n">
        <v>12.72636</v>
      </c>
      <c r="MG62" t="n">
        <v>12.75812</v>
      </c>
      <c r="MH62" t="n">
        <v>12.80399</v>
      </c>
      <c r="MI62" t="n">
        <v>12.87475</v>
      </c>
      <c r="MJ62" t="n">
        <v>12.89509</v>
      </c>
      <c r="MK62" t="n">
        <v>12.92557</v>
      </c>
      <c r="ML62" t="n">
        <v>12.97668</v>
      </c>
      <c r="MM62" t="n">
        <v>12.98155</v>
      </c>
      <c r="MN62" t="n">
        <v>13.00872</v>
      </c>
      <c r="MO62" t="n">
        <v>13.04144</v>
      </c>
      <c r="MP62" t="n">
        <v>13.05844</v>
      </c>
      <c r="MQ62" t="n">
        <v>13.06359</v>
      </c>
      <c r="MR62" t="n">
        <v>13.09825</v>
      </c>
      <c r="MS62" t="n">
        <v>13.12011</v>
      </c>
      <c r="MT62" t="n">
        <v>13.13932</v>
      </c>
      <c r="MU62" t="n">
        <v>13.1562</v>
      </c>
      <c r="MV62" t="n">
        <v>13.19521</v>
      </c>
      <c r="MW62" t="n">
        <v>13.21169</v>
      </c>
      <c r="MX62" t="n">
        <v>13.21487</v>
      </c>
      <c r="MY62" t="n">
        <v>13.21893</v>
      </c>
      <c r="MZ62" t="n">
        <v>13.22572</v>
      </c>
      <c r="NA62" t="n">
        <v>13.23658</v>
      </c>
      <c r="NB62" t="n">
        <v>13.25588</v>
      </c>
      <c r="NC62" t="n">
        <v>13.2768</v>
      </c>
      <c r="ND62" t="n">
        <v>13.30077</v>
      </c>
      <c r="NE62" t="n">
        <v>13.31315</v>
      </c>
      <c r="NF62" t="n">
        <v>13.34569</v>
      </c>
      <c r="NG62" t="n">
        <v>13.37268</v>
      </c>
      <c r="NH62" t="n">
        <v>13.37416</v>
      </c>
      <c r="NI62" t="n">
        <v>13.38624</v>
      </c>
      <c r="NJ62" t="n">
        <v>13.41083</v>
      </c>
      <c r="NK62" t="n">
        <v>13.43906</v>
      </c>
      <c r="NL62" t="n">
        <v>13.47674</v>
      </c>
      <c r="NM62" t="n">
        <v>13.4928</v>
      </c>
      <c r="NN62" t="n">
        <v>13.50403</v>
      </c>
      <c r="NO62" t="n">
        <v>13.51545</v>
      </c>
      <c r="NP62" t="n">
        <v>13.52086</v>
      </c>
      <c r="NQ62" t="n">
        <v>13.56479</v>
      </c>
      <c r="NR62" t="n">
        <v>13.59224</v>
      </c>
      <c r="NS62" t="n">
        <v>13.62404</v>
      </c>
      <c r="NT62" t="n">
        <v>13.67849</v>
      </c>
      <c r="NU62" t="n">
        <v>13.71154</v>
      </c>
      <c r="NV62" t="n">
        <v>13.73172</v>
      </c>
      <c r="NW62" t="n">
        <v>13.74218</v>
      </c>
      <c r="NX62" t="n">
        <v>13.74657</v>
      </c>
      <c r="NY62" t="n">
        <v>13.75871</v>
      </c>
      <c r="NZ62" t="n">
        <v>13.78439</v>
      </c>
      <c r="OA62" t="n">
        <v>13.82089</v>
      </c>
      <c r="OB62" t="n">
        <v>13.84982</v>
      </c>
      <c r="OC62" t="n">
        <v>13.88844</v>
      </c>
      <c r="OD62" t="n">
        <v>13.94036</v>
      </c>
      <c r="OE62" t="n">
        <v>13.94378</v>
      </c>
      <c r="OF62" t="n">
        <v>13.97307</v>
      </c>
      <c r="OG62" t="n">
        <v>13.98788</v>
      </c>
      <c r="OH62" t="n">
        <v>13.99774</v>
      </c>
      <c r="OI62" t="n">
        <v>14.00777</v>
      </c>
      <c r="OJ62" t="n">
        <v>14.0335</v>
      </c>
      <c r="OK62" t="n">
        <v>14.05657</v>
      </c>
      <c r="OL62" t="n">
        <v>14.07283</v>
      </c>
      <c r="OM62" t="n">
        <v>14.09275</v>
      </c>
      <c r="ON62" t="n">
        <v>14.10797</v>
      </c>
      <c r="OO62" t="n">
        <v>14.11677</v>
      </c>
      <c r="OP62" t="n">
        <v>14.16294</v>
      </c>
      <c r="OQ62" t="n">
        <v>14.24129</v>
      </c>
      <c r="OR62" t="n">
        <v>14.25405</v>
      </c>
      <c r="OS62" t="n">
        <v>14.28705</v>
      </c>
      <c r="OT62" t="n">
        <v>14.31387</v>
      </c>
      <c r="OU62" t="n">
        <v>14.31868</v>
      </c>
      <c r="OV62" t="n">
        <v>14.33094</v>
      </c>
      <c r="OW62" t="n">
        <v>14.33915</v>
      </c>
      <c r="OX62" t="n">
        <v>14.35131</v>
      </c>
      <c r="OY62" t="n">
        <v>14.36211</v>
      </c>
      <c r="OZ62" t="n">
        <v>14.4056</v>
      </c>
      <c r="PA62" t="n">
        <v>14.42646</v>
      </c>
      <c r="PB62" t="n">
        <v>14.44423</v>
      </c>
      <c r="PC62" t="n">
        <v>14.4612</v>
      </c>
      <c r="PD62" t="n">
        <v>14.48349</v>
      </c>
      <c r="PE62" t="n">
        <v>14.50014</v>
      </c>
      <c r="PF62" t="n">
        <v>14.50384</v>
      </c>
      <c r="PG62" t="n">
        <v>14.57966</v>
      </c>
      <c r="PH62" t="n">
        <v>14.63132</v>
      </c>
      <c r="PI62" t="n">
        <v>14.65225</v>
      </c>
      <c r="PJ62" t="n">
        <v>14.66605</v>
      </c>
      <c r="PK62" t="n">
        <v>14.67387</v>
      </c>
      <c r="PL62" t="n">
        <v>14.69907</v>
      </c>
      <c r="PM62" t="n">
        <v>14.71082</v>
      </c>
      <c r="PN62" t="n">
        <v>14.72727</v>
      </c>
      <c r="PO62" t="n">
        <v>14.75614</v>
      </c>
      <c r="PP62" t="n">
        <v>14.76214</v>
      </c>
      <c r="PQ62" t="n">
        <v>14.76731</v>
      </c>
      <c r="PR62" t="n">
        <v>14.80393</v>
      </c>
      <c r="PS62" t="n">
        <v>14.82975</v>
      </c>
      <c r="PT62" t="n">
        <v>14.82976</v>
      </c>
      <c r="PU62" t="n">
        <v>14.83308</v>
      </c>
      <c r="PV62" t="n">
        <v>14.86733</v>
      </c>
      <c r="PW62" t="n">
        <v>14.90583</v>
      </c>
      <c r="PX62" t="n">
        <v>14.94954</v>
      </c>
      <c r="PY62" t="n">
        <v>15.01533</v>
      </c>
      <c r="PZ62" t="n">
        <v>15.0594</v>
      </c>
      <c r="QA62" t="n">
        <v>15.08815</v>
      </c>
      <c r="QB62" t="n">
        <v>15.10604</v>
      </c>
      <c r="QC62" t="n">
        <v>15.1191</v>
      </c>
      <c r="QD62" t="n">
        <v>15.13384</v>
      </c>
      <c r="QE62" t="n">
        <v>15.15654</v>
      </c>
      <c r="QF62" t="n">
        <v>15.17056</v>
      </c>
      <c r="QG62" t="n">
        <v>15.23932</v>
      </c>
      <c r="QH62" t="n">
        <v>15.25412</v>
      </c>
      <c r="QI62" t="n">
        <v>15.26797</v>
      </c>
      <c r="QJ62" t="n">
        <v>15.27705</v>
      </c>
      <c r="QK62" t="n">
        <v>15.28545</v>
      </c>
      <c r="QL62" t="n">
        <v>15.34388</v>
      </c>
      <c r="QM62" t="n">
        <v>15.35921</v>
      </c>
      <c r="QN62" t="n">
        <v>15.37285</v>
      </c>
      <c r="QO62" t="n">
        <v>15.39788</v>
      </c>
      <c r="QP62" t="n">
        <v>15.405</v>
      </c>
      <c r="QQ62" t="n">
        <v>15.4073</v>
      </c>
      <c r="QR62" t="n">
        <v>15.4163</v>
      </c>
      <c r="QS62" t="n">
        <v>15.43367</v>
      </c>
      <c r="QT62" t="n">
        <v>15.4489</v>
      </c>
      <c r="QU62" t="n">
        <v>15.46205</v>
      </c>
      <c r="QV62" t="n">
        <v>15.46651</v>
      </c>
      <c r="QW62" t="n">
        <v>15.47054</v>
      </c>
      <c r="QX62" t="n">
        <v>15.47596</v>
      </c>
      <c r="QY62" t="n">
        <v>15.48657</v>
      </c>
      <c r="QZ62" t="n">
        <v>15.52002</v>
      </c>
      <c r="RA62" t="n">
        <v>15.5324</v>
      </c>
      <c r="RB62" t="n">
        <v>15.53651</v>
      </c>
      <c r="RC62" t="n">
        <v>15.54536</v>
      </c>
      <c r="RD62" t="n">
        <v>15.59516</v>
      </c>
      <c r="RE62" t="n">
        <v>15.62011</v>
      </c>
      <c r="RF62" t="n">
        <v>15.6325</v>
      </c>
      <c r="RG62" t="n">
        <v>15.63633</v>
      </c>
      <c r="RH62" t="n">
        <v>15.65184</v>
      </c>
      <c r="RI62" t="n">
        <v>15.67373</v>
      </c>
      <c r="RJ62" t="n">
        <v>15.69177</v>
      </c>
      <c r="RK62" t="n">
        <v>15.71958</v>
      </c>
      <c r="RL62" t="n">
        <v>15.74348</v>
      </c>
      <c r="RM62" t="n">
        <v>15.80072</v>
      </c>
      <c r="RN62" t="n">
        <v>15.87014</v>
      </c>
      <c r="RO62" t="n">
        <v>15.87543</v>
      </c>
      <c r="RP62" t="n">
        <v>15.89007</v>
      </c>
      <c r="RQ62" t="n">
        <v>15.9158</v>
      </c>
      <c r="RR62" t="n">
        <v>15.95195</v>
      </c>
      <c r="RS62" t="n">
        <v>15.97418</v>
      </c>
      <c r="RT62" t="n">
        <v>16.02556</v>
      </c>
      <c r="RU62" t="n">
        <v>16.06209</v>
      </c>
      <c r="RV62" t="n">
        <v>16.06872</v>
      </c>
      <c r="RW62" t="n">
        <v>16.07337</v>
      </c>
      <c r="RX62" t="n">
        <v>16.11103</v>
      </c>
      <c r="RY62" t="n">
        <v>16.12727</v>
      </c>
      <c r="RZ62" t="n">
        <v>16.14547</v>
      </c>
      <c r="SA62" t="n">
        <v>16.15431</v>
      </c>
      <c r="SB62" t="n">
        <v>16.16464</v>
      </c>
      <c r="SC62" t="n">
        <v>16.19372</v>
      </c>
      <c r="SD62" t="n">
        <v>16.22808</v>
      </c>
      <c r="SE62" t="n">
        <v>16.24471</v>
      </c>
      <c r="SF62" t="n">
        <v>16.27221</v>
      </c>
      <c r="SG62" t="n">
        <v>16.28249</v>
      </c>
      <c r="SH62" t="n">
        <v>16.29803</v>
      </c>
      <c r="SI62" t="n">
        <v>16.3147</v>
      </c>
      <c r="SJ62" t="n">
        <v>16.33084</v>
      </c>
      <c r="SK62" t="n">
        <v>16.35155</v>
      </c>
      <c r="SL62" t="n">
        <v>16.35488</v>
      </c>
      <c r="SM62" t="n">
        <v>16.36273</v>
      </c>
      <c r="SN62" t="n">
        <v>16.37318</v>
      </c>
      <c r="SO62" t="n">
        <v>16.38107</v>
      </c>
      <c r="SP62" t="n">
        <v>16.3956</v>
      </c>
      <c r="SQ62" t="n">
        <v>16.40455</v>
      </c>
      <c r="SR62" t="n">
        <v>16.41666</v>
      </c>
      <c r="SS62" t="n">
        <v>16.42208</v>
      </c>
      <c r="ST62" t="n">
        <v>16.44113</v>
      </c>
      <c r="SU62" t="n">
        <v>16.46654</v>
      </c>
      <c r="SV62" t="n">
        <v>16.49025</v>
      </c>
      <c r="SW62" t="n">
        <v>16.51094</v>
      </c>
      <c r="SX62" t="n">
        <v>16.54407</v>
      </c>
      <c r="SY62" t="n">
        <v>16.57736</v>
      </c>
      <c r="SZ62" t="n">
        <v>16.58553</v>
      </c>
      <c r="TA62" t="n">
        <v>16.59885</v>
      </c>
      <c r="TB62" t="n">
        <v>16.60904</v>
      </c>
      <c r="TC62" t="n">
        <v>16.61215</v>
      </c>
      <c r="TD62" t="n">
        <v>16.65769</v>
      </c>
      <c r="TE62" t="n">
        <v>16.71962</v>
      </c>
      <c r="TF62" t="n">
        <v>16.76181</v>
      </c>
      <c r="TG62" t="n">
        <v>16.7873</v>
      </c>
      <c r="TH62" t="n">
        <v>16.8157</v>
      </c>
      <c r="TI62" t="n">
        <v>16.84501</v>
      </c>
      <c r="TJ62" t="n">
        <v>16.87523</v>
      </c>
      <c r="TK62" t="n">
        <v>16.9181</v>
      </c>
      <c r="TL62" t="n">
        <v>16.97741</v>
      </c>
      <c r="TM62" t="n">
        <v>17.00088</v>
      </c>
      <c r="TN62" t="n">
        <v>17.0442</v>
      </c>
      <c r="TO62" t="n">
        <v>17.0771</v>
      </c>
      <c r="TP62" t="n">
        <v>17.08774</v>
      </c>
      <c r="TQ62" t="n">
        <v>17.09943</v>
      </c>
      <c r="TR62" t="n">
        <v>17.12449</v>
      </c>
      <c r="TS62" t="n">
        <v>17.14938</v>
      </c>
      <c r="TT62" t="n">
        <v>17.16159</v>
      </c>
      <c r="TU62" t="n">
        <v>17.17564</v>
      </c>
      <c r="TV62" t="n">
        <v>17.18297</v>
      </c>
      <c r="TW62" t="n">
        <v>17.21852</v>
      </c>
      <c r="TX62" t="n">
        <v>17.26863</v>
      </c>
      <c r="TY62" t="n">
        <v>17.28787</v>
      </c>
      <c r="TZ62" t="n">
        <v>17.29896</v>
      </c>
      <c r="UA62" t="n">
        <v>17.31012</v>
      </c>
      <c r="UB62" t="n">
        <v>17.32548</v>
      </c>
      <c r="UC62" t="n">
        <v>17.33507</v>
      </c>
      <c r="UD62" t="n">
        <v>17.36176</v>
      </c>
      <c r="UE62" t="n">
        <v>17.3852</v>
      </c>
      <c r="UF62" t="n">
        <v>17.42969</v>
      </c>
      <c r="UG62" t="n">
        <v>17.46832</v>
      </c>
      <c r="UH62" t="n">
        <v>17.47292</v>
      </c>
      <c r="UI62" t="n">
        <v>17.49181</v>
      </c>
      <c r="UJ62" t="n">
        <v>17.50579</v>
      </c>
      <c r="UK62" t="n">
        <v>17.52697</v>
      </c>
      <c r="UL62" t="n">
        <v>17.5572</v>
      </c>
      <c r="UM62" t="n">
        <v>17.59269</v>
      </c>
      <c r="UN62" t="n">
        <v>17.65269</v>
      </c>
      <c r="UO62" t="n">
        <v>17.66978</v>
      </c>
      <c r="UP62" t="n">
        <v>17.68786</v>
      </c>
      <c r="UQ62" t="n">
        <v>17.71165</v>
      </c>
      <c r="UR62" t="n">
        <v>17.76774</v>
      </c>
      <c r="US62" t="n">
        <v>17.86307</v>
      </c>
      <c r="UT62" t="n">
        <v>17.87171</v>
      </c>
      <c r="UU62" t="n">
        <v>17.88223</v>
      </c>
      <c r="UV62" t="n">
        <v>17.89175</v>
      </c>
      <c r="UW62" t="n">
        <v>17.96</v>
      </c>
      <c r="UX62" t="n">
        <v>18.01267</v>
      </c>
      <c r="UY62" t="n">
        <v>18.06097</v>
      </c>
      <c r="UZ62" t="n">
        <v>18.08778</v>
      </c>
      <c r="VA62" t="n">
        <v>18.08778</v>
      </c>
      <c r="VB62" t="n">
        <v>18.08873</v>
      </c>
      <c r="VC62" t="n">
        <v>18.10384</v>
      </c>
      <c r="VD62" t="n">
        <v>18.12963</v>
      </c>
      <c r="VE62" t="n">
        <v>18.17848</v>
      </c>
      <c r="VF62" t="n">
        <v>18.1979</v>
      </c>
      <c r="VG62" t="n">
        <v>18.22112</v>
      </c>
      <c r="VH62" t="n">
        <v>18.23946</v>
      </c>
      <c r="VI62" t="n">
        <v>18.2583</v>
      </c>
      <c r="VJ62" t="n">
        <v>18.28267</v>
      </c>
      <c r="VK62" t="n">
        <v>18.28942</v>
      </c>
      <c r="VL62" t="n">
        <v>18.30801</v>
      </c>
      <c r="VM62" t="n">
        <v>18.31168</v>
      </c>
      <c r="VN62" t="n">
        <v>18.33473</v>
      </c>
      <c r="VO62" t="n">
        <v>18.35554</v>
      </c>
      <c r="VP62" t="n">
        <v>18.37076</v>
      </c>
      <c r="VQ62" t="n">
        <v>18.38957</v>
      </c>
      <c r="VR62" t="n">
        <v>18.40704</v>
      </c>
      <c r="VS62" t="n">
        <v>18.4427</v>
      </c>
      <c r="VT62" t="n">
        <v>18.46866</v>
      </c>
      <c r="VU62" t="n">
        <v>18.51919</v>
      </c>
      <c r="VV62" t="n">
        <v>18.5518</v>
      </c>
      <c r="VW62" t="n">
        <v>18.58743</v>
      </c>
      <c r="VX62" t="n">
        <v>18.65101</v>
      </c>
      <c r="VY62" t="n">
        <v>18.68375</v>
      </c>
      <c r="VZ62" t="n">
        <v>18.71148</v>
      </c>
      <c r="WA62" t="n">
        <v>18.71868</v>
      </c>
      <c r="WB62" t="n">
        <v>18.73482</v>
      </c>
      <c r="WC62" t="n">
        <v>18.73938</v>
      </c>
      <c r="WD62" t="n">
        <v>18.75804</v>
      </c>
      <c r="WE62" t="n">
        <v>18.83347</v>
      </c>
      <c r="WF62" t="n">
        <v>18.86907</v>
      </c>
      <c r="WG62" t="n">
        <v>18.90225</v>
      </c>
      <c r="WH62" t="n">
        <v>18.93856</v>
      </c>
      <c r="WI62" t="n">
        <v>18.95228</v>
      </c>
      <c r="WJ62" t="n">
        <v>18.96895</v>
      </c>
      <c r="WK62" t="n">
        <v>18.97632</v>
      </c>
      <c r="WL62" t="n">
        <v>18.99471</v>
      </c>
      <c r="WM62" t="n">
        <v>19.0184</v>
      </c>
      <c r="WN62" t="n">
        <v>19.06191</v>
      </c>
      <c r="WO62" t="n">
        <v>19.084</v>
      </c>
      <c r="WP62" t="n">
        <v>19.12334</v>
      </c>
      <c r="WQ62" t="n">
        <v>19.1873</v>
      </c>
      <c r="WR62" t="n">
        <v>19.19868</v>
      </c>
      <c r="WS62" t="n">
        <v>19.22778</v>
      </c>
      <c r="WT62" t="n">
        <v>19.23711</v>
      </c>
      <c r="WU62" t="n">
        <v>19.26714</v>
      </c>
      <c r="WV62" t="n">
        <v>19.30389</v>
      </c>
      <c r="WW62" t="n">
        <v>19.34532</v>
      </c>
      <c r="WX62" t="n">
        <v>19.38126</v>
      </c>
      <c r="WY62" t="n">
        <v>19.38706</v>
      </c>
      <c r="WZ62" t="n">
        <v>19.39428</v>
      </c>
      <c r="XA62" t="n">
        <v>19.39883</v>
      </c>
      <c r="XB62" t="n">
        <v>19.41197</v>
      </c>
      <c r="XC62" t="n">
        <v>19.43193</v>
      </c>
      <c r="XD62" t="n">
        <v>19.48122</v>
      </c>
      <c r="XE62" t="n">
        <v>19.49854</v>
      </c>
      <c r="XF62" t="n">
        <v>19.50036</v>
      </c>
      <c r="XG62" t="n">
        <v>19.50081</v>
      </c>
      <c r="XH62" t="n">
        <v>19.5316</v>
      </c>
      <c r="XI62" t="n">
        <v>19.57151</v>
      </c>
      <c r="XJ62" t="n">
        <v>19.61098</v>
      </c>
      <c r="XK62" t="n">
        <v>19.64353</v>
      </c>
      <c r="XL62" t="n">
        <v>19.65946</v>
      </c>
      <c r="XM62" t="n">
        <v>19.69578</v>
      </c>
      <c r="XN62" t="n">
        <v>19.74718</v>
      </c>
      <c r="XO62" t="n">
        <v>19.7584</v>
      </c>
      <c r="XP62" t="n">
        <v>19.77436</v>
      </c>
      <c r="XQ62" t="n">
        <v>19.8004</v>
      </c>
      <c r="XR62" t="n">
        <v>19.81556</v>
      </c>
      <c r="XS62" t="n">
        <v>19.84142</v>
      </c>
      <c r="XT62" t="n">
        <v>19.89767</v>
      </c>
      <c r="XU62" t="n">
        <v>19.94289</v>
      </c>
      <c r="XV62" t="n">
        <v>19.95486</v>
      </c>
      <c r="XW62" t="n">
        <v>19.96773</v>
      </c>
      <c r="XX62" t="n">
        <v>19.97534</v>
      </c>
      <c r="XY62" t="n">
        <v>19.99215</v>
      </c>
      <c r="XZ62" t="n">
        <v>19.99834</v>
      </c>
      <c r="YA62" t="n">
        <v>20.02924</v>
      </c>
      <c r="YB62" t="n">
        <v>20.09702</v>
      </c>
      <c r="YC62" t="n">
        <v>20.10271</v>
      </c>
      <c r="YD62" t="n">
        <v>20.13568</v>
      </c>
      <c r="YE62" t="n">
        <v>20.18</v>
      </c>
      <c r="YF62" t="n">
        <v>20.19744</v>
      </c>
      <c r="YG62" t="n">
        <v>20.21396</v>
      </c>
      <c r="YH62" t="n">
        <v>20.26085</v>
      </c>
      <c r="YI62" t="n">
        <v>20.32642</v>
      </c>
      <c r="YJ62" t="n">
        <v>20.35741</v>
      </c>
      <c r="YK62" t="n">
        <v>20.38467</v>
      </c>
      <c r="YL62" t="n">
        <v>20.43876</v>
      </c>
      <c r="YM62" t="n">
        <v>20.52058</v>
      </c>
      <c r="YN62" t="n">
        <v>20.52391</v>
      </c>
      <c r="YO62" t="n">
        <v>20.56767</v>
      </c>
      <c r="YP62" t="n">
        <v>20.6301</v>
      </c>
      <c r="YQ62" t="n">
        <v>20.6982</v>
      </c>
      <c r="YR62" t="n">
        <v>20.72974</v>
      </c>
      <c r="YS62" t="n">
        <v>20.74678</v>
      </c>
      <c r="YT62" t="n">
        <v>20.80872</v>
      </c>
      <c r="YU62" t="n">
        <v>20.82709</v>
      </c>
      <c r="YV62" t="n">
        <v>20.85203</v>
      </c>
      <c r="YW62" t="n">
        <v>20.85407</v>
      </c>
      <c r="YX62" t="n">
        <v>20.87443</v>
      </c>
      <c r="YY62" t="n">
        <v>20.91701</v>
      </c>
      <c r="YZ62" t="n">
        <v>20.95376</v>
      </c>
      <c r="ZA62" t="n">
        <v>20.97885</v>
      </c>
      <c r="ZB62" t="n">
        <v>21.01098</v>
      </c>
      <c r="ZC62" t="n">
        <v>21.03247</v>
      </c>
      <c r="ZD62" t="n">
        <v>21.10683</v>
      </c>
      <c r="ZE62" t="n">
        <v>21.1588</v>
      </c>
      <c r="ZF62" t="n">
        <v>21.16892</v>
      </c>
      <c r="ZG62" t="n">
        <v>21.1776</v>
      </c>
      <c r="ZH62" t="n">
        <v>21.2019</v>
      </c>
      <c r="ZI62" t="n">
        <v>21.24397</v>
      </c>
      <c r="ZJ62" t="n">
        <v>21.27597</v>
      </c>
      <c r="ZK62" t="n">
        <v>21.29566</v>
      </c>
      <c r="ZL62" t="n">
        <v>21.30012</v>
      </c>
      <c r="ZM62" t="n">
        <v>21.33379</v>
      </c>
      <c r="ZN62" t="n">
        <v>21.41482</v>
      </c>
      <c r="ZO62" t="n">
        <v>21.42902</v>
      </c>
      <c r="ZP62" t="n">
        <v>21.45031</v>
      </c>
      <c r="ZQ62" t="n">
        <v>21.4525</v>
      </c>
      <c r="ZR62" t="n">
        <v>21.47497</v>
      </c>
      <c r="ZS62" t="n">
        <v>21.4852</v>
      </c>
      <c r="ZT62" t="n">
        <v>21.54994</v>
      </c>
      <c r="ZU62" t="n">
        <v>21.62568</v>
      </c>
      <c r="ZV62" t="n">
        <v>21.65264</v>
      </c>
      <c r="ZW62" t="n">
        <v>21.70748</v>
      </c>
      <c r="ZX62" t="n">
        <v>21.74367</v>
      </c>
      <c r="ZY62" t="n">
        <v>21.77678</v>
      </c>
      <c r="ZZ62" t="n">
        <v>21.85536</v>
      </c>
      <c r="AAA62" t="n">
        <v>21.88343</v>
      </c>
      <c r="AAB62" t="n">
        <v>21.90909</v>
      </c>
      <c r="AAC62" t="n">
        <v>21.94987</v>
      </c>
      <c r="AAD62" t="n">
        <v>21.98706</v>
      </c>
      <c r="AAE62" t="n">
        <v>22.04951</v>
      </c>
      <c r="AAF62" t="n">
        <v>22.08223</v>
      </c>
      <c r="AAG62" t="n">
        <v>22.11217</v>
      </c>
      <c r="AAH62" t="n">
        <v>22.15384</v>
      </c>
      <c r="AAI62" t="n">
        <v>22.18952</v>
      </c>
      <c r="AAJ62" t="n">
        <v>22.22944</v>
      </c>
      <c r="AAK62" t="n">
        <v>22.2717</v>
      </c>
      <c r="AAL62" t="n">
        <v>22.30375</v>
      </c>
      <c r="AAM62" t="n">
        <v>22.32817</v>
      </c>
      <c r="AAN62" t="n">
        <v>22.36981</v>
      </c>
      <c r="AAO62" t="n">
        <v>22.41658</v>
      </c>
      <c r="AAP62" t="n">
        <v>22.4733</v>
      </c>
      <c r="AAQ62" t="n">
        <v>22.4905</v>
      </c>
      <c r="AAR62" t="n">
        <v>22.50817</v>
      </c>
      <c r="AAS62" t="n">
        <v>22.53373</v>
      </c>
      <c r="AAT62" t="n">
        <v>22.55992</v>
      </c>
      <c r="AAU62" t="n">
        <v>22.60587</v>
      </c>
      <c r="AAV62" t="n">
        <v>22.65954</v>
      </c>
      <c r="AAW62" t="n">
        <v>22.75848</v>
      </c>
      <c r="AAX62" t="n">
        <v>22.8171</v>
      </c>
      <c r="AAY62" t="n">
        <v>22.84775</v>
      </c>
      <c r="AAZ62" t="n">
        <v>22.85742</v>
      </c>
      <c r="ABA62" t="n">
        <v>22.92915</v>
      </c>
      <c r="ABB62" t="n">
        <v>22.96196</v>
      </c>
      <c r="ABC62" t="n">
        <v>23.07528</v>
      </c>
      <c r="ABD62" t="n">
        <v>23.1525</v>
      </c>
      <c r="ABE62" t="n">
        <v>23.22486</v>
      </c>
      <c r="ABF62" t="n">
        <v>23.27779</v>
      </c>
      <c r="ABG62" t="n">
        <v>23.33742</v>
      </c>
      <c r="ABH62" t="n">
        <v>23.36349</v>
      </c>
      <c r="ABI62" t="n">
        <v>23.37977</v>
      </c>
      <c r="ABJ62" t="n">
        <v>23.42795</v>
      </c>
      <c r="ABK62" t="n">
        <v>23.45247</v>
      </c>
      <c r="ABL62" t="n">
        <v>23.52245</v>
      </c>
      <c r="ABM62" t="n">
        <v>23.5758</v>
      </c>
      <c r="ABN62" t="n">
        <v>23.58144</v>
      </c>
      <c r="ABO62" t="n">
        <v>23.60015</v>
      </c>
      <c r="ABP62" t="n">
        <v>23.62906</v>
      </c>
      <c r="ABQ62" t="n">
        <v>23.64535</v>
      </c>
      <c r="ABR62" t="n">
        <v>23.6863</v>
      </c>
      <c r="ABS62" t="n">
        <v>23.7234</v>
      </c>
      <c r="ABT62" t="n">
        <v>23.74703</v>
      </c>
      <c r="ABU62" t="n">
        <v>23.75582</v>
      </c>
      <c r="ABV62" t="n">
        <v>23.80806</v>
      </c>
      <c r="ABW62" t="n">
        <v>23.8654</v>
      </c>
      <c r="ABX62" t="n">
        <v>23.96093</v>
      </c>
      <c r="ABY62" t="n">
        <v>24.03449</v>
      </c>
      <c r="ABZ62" t="n">
        <v>24.08416</v>
      </c>
      <c r="ACA62" t="n">
        <v>24.13261</v>
      </c>
      <c r="ACB62" t="n">
        <v>24.21955</v>
      </c>
      <c r="ACC62" t="n">
        <v>24.29209</v>
      </c>
      <c r="ACD62" t="n">
        <v>24.3113</v>
      </c>
      <c r="ACE62" t="n">
        <v>24.32798</v>
      </c>
      <c r="ACF62" t="n">
        <v>24.34834</v>
      </c>
      <c r="ACG62" t="n">
        <v>24.37871</v>
      </c>
      <c r="ACH62" t="n">
        <v>24.43058</v>
      </c>
      <c r="ACI62" t="n">
        <v>24.44914</v>
      </c>
      <c r="ACJ62" t="n">
        <v>24.46397</v>
      </c>
      <c r="ACK62" t="n">
        <v>24.48895</v>
      </c>
      <c r="ACL62" t="n">
        <v>24.50662</v>
      </c>
      <c r="ACM62" t="n">
        <v>24.52751</v>
      </c>
      <c r="ACN62" t="n">
        <v>24.63985</v>
      </c>
      <c r="ACO62" t="n">
        <v>24.68135</v>
      </c>
      <c r="ACP62" t="n">
        <v>24.69753</v>
      </c>
      <c r="ACQ62" t="n">
        <v>24.72731</v>
      </c>
      <c r="ACR62" t="n">
        <v>24.75726</v>
      </c>
      <c r="ACS62" t="n">
        <v>24.79152</v>
      </c>
      <c r="ACT62" t="n">
        <v>24.81495</v>
      </c>
      <c r="ACU62" t="n">
        <v>24.86533</v>
      </c>
      <c r="ACV62" t="n">
        <v>24.99686</v>
      </c>
      <c r="ACW62" t="n">
        <v>25.0109</v>
      </c>
      <c r="ACX62" t="n">
        <v>25.06921</v>
      </c>
      <c r="ACY62" t="n">
        <v>25.07799</v>
      </c>
      <c r="ACZ62" t="n">
        <v>25.07829</v>
      </c>
      <c r="ADA62" t="n">
        <v>25.07878</v>
      </c>
      <c r="ADB62" t="n">
        <v>25.12203</v>
      </c>
      <c r="ADC62" t="n">
        <v>25.20098</v>
      </c>
      <c r="ADD62" t="n">
        <v>25.27357</v>
      </c>
      <c r="ADE62" t="n">
        <v>25.30802</v>
      </c>
      <c r="ADF62" t="n">
        <v>25.37839</v>
      </c>
      <c r="ADG62" t="n">
        <v>25.43658</v>
      </c>
      <c r="ADH62" t="n">
        <v>25.47226</v>
      </c>
      <c r="ADI62" t="n">
        <v>25.55714</v>
      </c>
      <c r="ADJ62" t="n">
        <v>25.68037</v>
      </c>
      <c r="ADK62" t="n">
        <v>25.75397</v>
      </c>
      <c r="ADL62" t="n">
        <v>25.77214</v>
      </c>
      <c r="ADM62" t="n">
        <v>25.79776</v>
      </c>
      <c r="ADN62" t="n">
        <v>25.82984</v>
      </c>
      <c r="ADO62" t="n">
        <v>25.83879</v>
      </c>
      <c r="ADP62" t="n">
        <v>25.86073</v>
      </c>
      <c r="ADQ62" t="n">
        <v>25.93979</v>
      </c>
      <c r="ADR62" t="n">
        <v>25.988</v>
      </c>
      <c r="ADS62" t="n">
        <v>26.03312</v>
      </c>
      <c r="ADT62" t="n">
        <v>26.06143</v>
      </c>
      <c r="ADU62" t="n">
        <v>26.08739</v>
      </c>
      <c r="ADV62" t="n">
        <v>26.11888</v>
      </c>
      <c r="ADW62" t="n">
        <v>26.16</v>
      </c>
      <c r="ADX62" t="n">
        <v>26.26636</v>
      </c>
      <c r="ADY62" t="n">
        <v>26.36825</v>
      </c>
      <c r="ADZ62" t="n">
        <v>26.47142</v>
      </c>
      <c r="AEA62" t="n">
        <v>26.56703</v>
      </c>
      <c r="AEB62" t="n">
        <v>26.642</v>
      </c>
      <c r="AEC62" t="n">
        <v>26.72598</v>
      </c>
      <c r="AED62" t="n">
        <v>26.77291</v>
      </c>
      <c r="AEE62" t="n">
        <v>26.86939</v>
      </c>
      <c r="AEF62" t="n">
        <v>26.9158</v>
      </c>
      <c r="AEG62" t="n">
        <v>26.96111</v>
      </c>
      <c r="AEH62" t="n">
        <v>27.00787</v>
      </c>
      <c r="AEI62" t="n">
        <v>27.04782</v>
      </c>
      <c r="AEJ62" t="n">
        <v>27.1025</v>
      </c>
      <c r="AEK62" t="n">
        <v>27.15286</v>
      </c>
      <c r="AEL62" t="n">
        <v>27.20308</v>
      </c>
      <c r="AEM62" t="n">
        <v>27.29117</v>
      </c>
      <c r="AEN62" t="n">
        <v>27.31541</v>
      </c>
      <c r="AEO62" t="n">
        <v>27.34099</v>
      </c>
      <c r="AEP62" t="n">
        <v>27.43976</v>
      </c>
      <c r="AEQ62" t="n">
        <v>27.49269</v>
      </c>
      <c r="AER62" t="n">
        <v>27.60053</v>
      </c>
      <c r="AES62" t="n">
        <v>27.76453</v>
      </c>
      <c r="AET62" t="n">
        <v>27.87578</v>
      </c>
      <c r="AEU62" t="n">
        <v>27.89482</v>
      </c>
      <c r="AEV62" t="n">
        <v>27.93305</v>
      </c>
      <c r="AEW62" t="n">
        <v>27.95618</v>
      </c>
      <c r="AEX62" t="n">
        <v>27.97037</v>
      </c>
      <c r="AEY62" t="n">
        <v>27.99789</v>
      </c>
      <c r="AEZ62" t="n">
        <v>28.07487</v>
      </c>
      <c r="AFA62" t="n">
        <v>28.18339</v>
      </c>
      <c r="AFB62" t="n">
        <v>28.25366</v>
      </c>
      <c r="AFC62" t="n">
        <v>28.31883</v>
      </c>
      <c r="AFD62" t="n">
        <v>28.35811</v>
      </c>
      <c r="AFE62" t="n">
        <v>28.36788</v>
      </c>
      <c r="AFF62" t="n">
        <v>28.40077</v>
      </c>
      <c r="AFG62" t="n">
        <v>28.53667</v>
      </c>
      <c r="AFH62" t="n">
        <v>28.65567</v>
      </c>
      <c r="AFI62" t="n">
        <v>28.75078</v>
      </c>
      <c r="AFJ62" t="n">
        <v>28.80504</v>
      </c>
      <c r="AFK62" t="n">
        <v>28.90292</v>
      </c>
      <c r="AFL62" t="n">
        <v>29.06261</v>
      </c>
      <c r="AFM62" t="n">
        <v>29.16414</v>
      </c>
      <c r="AFN62" t="n">
        <v>29.22961</v>
      </c>
      <c r="AFO62" t="n">
        <v>29.42376</v>
      </c>
      <c r="AFP62" t="n">
        <v>29.56902</v>
      </c>
      <c r="AFQ62" t="n">
        <v>29.65238</v>
      </c>
      <c r="AFR62" t="n">
        <v>29.75159</v>
      </c>
      <c r="AFS62" t="n">
        <v>29.7889</v>
      </c>
      <c r="AFT62" t="n">
        <v>29.8249</v>
      </c>
      <c r="AFU62" t="n">
        <v>29.91009</v>
      </c>
      <c r="AFV62" t="n">
        <v>29.97996</v>
      </c>
      <c r="AFW62" t="n">
        <v>30.06612</v>
      </c>
      <c r="AFX62" t="n">
        <v>30.21686</v>
      </c>
      <c r="AFY62" t="n">
        <v>30.28585</v>
      </c>
      <c r="AFZ62" t="n">
        <v>30.32473</v>
      </c>
      <c r="AGA62" t="n">
        <v>30.40535</v>
      </c>
      <c r="AGB62" t="n">
        <v>30.42032</v>
      </c>
      <c r="AGC62" t="n">
        <v>30.42481</v>
      </c>
      <c r="AGD62" t="n">
        <v>30.45072</v>
      </c>
      <c r="AGE62" t="n">
        <v>30.48312</v>
      </c>
      <c r="AGF62" t="n">
        <v>30.55276</v>
      </c>
      <c r="AGG62" t="n">
        <v>30.58857</v>
      </c>
      <c r="AGH62" t="n">
        <v>30.64364</v>
      </c>
      <c r="AGI62" t="n">
        <v>30.73944</v>
      </c>
      <c r="AGJ62" t="n">
        <v>30.84085</v>
      </c>
      <c r="AGK62" t="n">
        <v>30.91126</v>
      </c>
      <c r="AGL62" t="n">
        <v>30.94692</v>
      </c>
      <c r="AGM62" t="n">
        <v>30.99076</v>
      </c>
      <c r="AGN62" t="n">
        <v>31.04707</v>
      </c>
      <c r="AGO62" t="n">
        <v>31.08722</v>
      </c>
      <c r="AGP62" t="n">
        <v>31.22535</v>
      </c>
      <c r="AGQ62" t="n">
        <v>31.31751</v>
      </c>
      <c r="AGR62" t="n">
        <v>31.38534</v>
      </c>
      <c r="AGS62" t="n">
        <v>31.56177</v>
      </c>
      <c r="AGT62" t="n">
        <v>31.63443</v>
      </c>
      <c r="AGU62" t="n">
        <v>31.72096</v>
      </c>
      <c r="AGV62" t="n">
        <v>31.84712</v>
      </c>
      <c r="AGW62" t="n">
        <v>31.95075</v>
      </c>
      <c r="AGX62" t="n">
        <v>32.00867</v>
      </c>
      <c r="AGY62" t="n">
        <v>32.15469</v>
      </c>
      <c r="AGZ62" t="n">
        <v>32.34646</v>
      </c>
      <c r="AHA62" t="n">
        <v>32.45263</v>
      </c>
      <c r="AHB62" t="n">
        <v>32.52356</v>
      </c>
      <c r="AHC62" t="n">
        <v>32.6034</v>
      </c>
      <c r="AHD62" t="n">
        <v>32.75653</v>
      </c>
      <c r="AHE62" t="n">
        <v>32.85863</v>
      </c>
      <c r="AHF62" t="n">
        <v>32.9027</v>
      </c>
      <c r="AHG62" t="n">
        <v>32.98895</v>
      </c>
      <c r="AHH62" t="n">
        <v>33.14585</v>
      </c>
      <c r="AHI62" t="n">
        <v>33.32257</v>
      </c>
      <c r="AHJ62" t="n">
        <v>33.33704</v>
      </c>
      <c r="AHK62" t="n">
        <v>33.40987</v>
      </c>
      <c r="AHL62" t="n">
        <v>33.46549</v>
      </c>
      <c r="AHM62" t="n">
        <v>33.58755</v>
      </c>
      <c r="AHN62" t="n">
        <v>33.67927</v>
      </c>
      <c r="AHO62" t="n">
        <v>33.68629</v>
      </c>
      <c r="AHP62" t="n">
        <v>33.70293</v>
      </c>
      <c r="AHQ62" t="n">
        <v>33.73252</v>
      </c>
      <c r="AHR62" t="n">
        <v>33.76995</v>
      </c>
      <c r="AHS62" t="n">
        <v>33.81623</v>
      </c>
      <c r="AHT62" t="n">
        <v>33.94756</v>
      </c>
      <c r="AHU62" t="n">
        <v>34.10118</v>
      </c>
      <c r="AHV62" t="n">
        <v>34.17702</v>
      </c>
      <c r="AHW62" t="n">
        <v>34.2563</v>
      </c>
      <c r="AHX62" t="n">
        <v>34.38343</v>
      </c>
      <c r="AHY62" t="n">
        <v>34.54848</v>
      </c>
      <c r="AHZ62" t="n">
        <v>34.75262</v>
      </c>
      <c r="AIA62" t="n">
        <v>34.9633</v>
      </c>
      <c r="AIB62" t="n">
        <v>34.99872</v>
      </c>
      <c r="AIC62" t="n">
        <v>35.1173</v>
      </c>
      <c r="AID62" t="n">
        <v>35.49508</v>
      </c>
      <c r="AIE62" t="n">
        <v>35.65574</v>
      </c>
      <c r="AIF62" t="n">
        <v>35.88018</v>
      </c>
      <c r="AIG62" t="n">
        <v>36.02583</v>
      </c>
      <c r="AIH62" t="n">
        <v>36.26564</v>
      </c>
      <c r="AII62" t="n">
        <v>36.39222</v>
      </c>
      <c r="AIJ62" t="n">
        <v>36.49213</v>
      </c>
      <c r="AIK62" t="n">
        <v>36.71474</v>
      </c>
      <c r="AIL62" t="n">
        <v>36.93988</v>
      </c>
      <c r="AIM62" t="n">
        <v>36.99538</v>
      </c>
      <c r="AIN62" t="n">
        <v>37.11016</v>
      </c>
      <c r="AIO62" t="n">
        <v>37.22935</v>
      </c>
      <c r="AIP62" t="n">
        <v>37.41643</v>
      </c>
      <c r="AIQ62" t="n">
        <v>37.62138</v>
      </c>
      <c r="AIR62" t="n">
        <v>37.74605</v>
      </c>
      <c r="AIS62" t="n">
        <v>37.83156</v>
      </c>
      <c r="AIT62" t="n">
        <v>37.93277</v>
      </c>
      <c r="AIU62" t="n">
        <v>38.39127</v>
      </c>
      <c r="AIV62" t="n">
        <v>38.73407</v>
      </c>
      <c r="AIW62" t="n">
        <v>38.87502</v>
      </c>
      <c r="AIX62" t="n">
        <v>39.07901</v>
      </c>
      <c r="AIY62" t="n">
        <v>39.29958</v>
      </c>
      <c r="AIZ62" t="n">
        <v>39.6566</v>
      </c>
      <c r="AJA62" t="n">
        <v>39.7816</v>
      </c>
      <c r="AJB62" t="n">
        <v>40.24915</v>
      </c>
      <c r="AJC62" t="n">
        <v>40.61935</v>
      </c>
      <c r="AJD62" t="n">
        <v>41.05428</v>
      </c>
      <c r="AJE62" t="n">
        <v>41.54788</v>
      </c>
      <c r="AJF62" t="n">
        <v>41.68882</v>
      </c>
      <c r="AJG62" t="n">
        <v>41.87248</v>
      </c>
      <c r="AJH62" t="n">
        <v>42.27507</v>
      </c>
      <c r="AJI62" t="n">
        <v>42.51543</v>
      </c>
      <c r="AJJ62" t="n">
        <v>43.072</v>
      </c>
      <c r="AJK62" t="n">
        <v>43.62008</v>
      </c>
      <c r="AJL62" t="n">
        <v>44.00331</v>
      </c>
      <c r="AJM62" t="n">
        <v>44.14415</v>
      </c>
      <c r="AJN62" t="n">
        <v>44.33794</v>
      </c>
      <c r="AJO62" t="n">
        <v>44.62565</v>
      </c>
      <c r="AJP62" t="n">
        <v>44.76707</v>
      </c>
      <c r="AJQ62" t="n">
        <v>45.14538</v>
      </c>
      <c r="AJR62" t="n">
        <v>45.46539</v>
      </c>
      <c r="AJS62" t="n">
        <v>45.69094</v>
      </c>
      <c r="AJT62" t="n">
        <v>45.75829</v>
      </c>
      <c r="AJU62" t="n">
        <v>46.06812</v>
      </c>
      <c r="AJV62" t="n">
        <v>46.36137</v>
      </c>
      <c r="AJW62" t="n">
        <v>46.51432</v>
      </c>
      <c r="AJX62" t="n">
        <v>46.72624</v>
      </c>
      <c r="AJY62" t="n">
        <v>46.94513</v>
      </c>
      <c r="AJZ62" t="n">
        <v>47.01727</v>
      </c>
      <c r="AKA62" t="n">
        <v>47.1504</v>
      </c>
      <c r="AKB62" t="n">
        <v>47.32997</v>
      </c>
      <c r="AKC62" t="n">
        <v>47.68014</v>
      </c>
      <c r="AKD62" t="n">
        <v>48.27661</v>
      </c>
      <c r="AKE62" t="n">
        <v>49.1957</v>
      </c>
      <c r="AKF62" t="n">
        <v>49.8008</v>
      </c>
      <c r="AKG62" t="n">
        <v>50.55318</v>
      </c>
      <c r="AKH62" t="n">
        <v>50.78933</v>
      </c>
      <c r="AKI62" t="n">
        <v>51.28458</v>
      </c>
      <c r="AKJ62" t="n">
        <v>51.87315</v>
      </c>
      <c r="AKK62" t="n">
        <v>51.95678</v>
      </c>
      <c r="AKL62" t="n">
        <v>51.95712</v>
      </c>
      <c r="AKM62" t="n">
        <v>52.12886</v>
      </c>
      <c r="AKN62" t="n">
        <v>52.78274</v>
      </c>
      <c r="AKO62" t="n">
        <v>53.61447</v>
      </c>
      <c r="AKP62" t="n">
        <v>54.44738</v>
      </c>
      <c r="AKQ62" t="n">
        <v>55.85482</v>
      </c>
      <c r="AKR62" t="n">
        <v>56.54172</v>
      </c>
      <c r="AKS62" t="n">
        <v>57.35987</v>
      </c>
      <c r="AKT62" t="n">
        <v>57.84719</v>
      </c>
      <c r="AKU62" t="n">
        <v>58.31319</v>
      </c>
      <c r="AKV62" t="n">
        <v>59.00125</v>
      </c>
      <c r="AKW62" t="n">
        <v>59.32139</v>
      </c>
      <c r="AKX62" t="n">
        <v>59.86936</v>
      </c>
      <c r="AKY62" t="n">
        <v>60.94904</v>
      </c>
      <c r="AKZ62" t="n">
        <v>61.31544</v>
      </c>
      <c r="ALA62" t="n">
        <v>61.83559</v>
      </c>
      <c r="ALB62" t="n">
        <v>62.58754</v>
      </c>
      <c r="ALC62" t="n">
        <v>65.48764</v>
      </c>
      <c r="ALD62" t="n">
        <v>66.55397000000001</v>
      </c>
      <c r="ALE62" t="n">
        <v>68.55316999999999</v>
      </c>
      <c r="ALF62" t="n">
        <v>70.40766000000001</v>
      </c>
      <c r="ALG62" t="n">
        <v>71.68507</v>
      </c>
      <c r="ALH62" t="n">
        <v>74.71043</v>
      </c>
      <c r="ALI62" t="n">
        <v>79.08620999999999</v>
      </c>
      <c r="ALJ62" t="n">
        <v>85.87835</v>
      </c>
      <c r="ALK62" t="n">
        <v>90.11971</v>
      </c>
      <c r="ALL62" t="n">
        <v>94.76955</v>
      </c>
      <c r="ALM62" t="n">
        <v>102.83745</v>
      </c>
      <c r="ALN62" t="n">
        <v>115.91299</v>
      </c>
      <c r="ALO62" t="n">
        <v>138.81967</v>
      </c>
    </row>
    <row r="63">
      <c r="A63" t="inlineStr">
        <is>
          <t>Bermuda</t>
        </is>
      </c>
      <c r="B63" t="inlineStr">
        <is>
          <t>BMU</t>
        </is>
      </c>
      <c r="C63" s="13">
        <f>AVERAGE(SI63,SJ63)</f>
        <v/>
      </c>
      <c r="D63" t="n">
        <v>4.43993</v>
      </c>
      <c r="E63" t="n">
        <v>6.8211</v>
      </c>
      <c r="F63" t="n">
        <v>8.16212</v>
      </c>
      <c r="G63" t="n">
        <v>9.177680000000001</v>
      </c>
      <c r="H63" t="n">
        <v>10.01619</v>
      </c>
      <c r="I63" t="n">
        <v>10.74021</v>
      </c>
      <c r="J63" t="n">
        <v>11.38291</v>
      </c>
      <c r="K63" t="n">
        <v>11.96432</v>
      </c>
      <c r="L63" t="n">
        <v>12.49755</v>
      </c>
      <c r="M63" t="n">
        <v>12.99173</v>
      </c>
      <c r="N63" t="n">
        <v>13.4535</v>
      </c>
      <c r="O63" t="n">
        <v>13.88786</v>
      </c>
      <c r="P63" t="n">
        <v>14.29868</v>
      </c>
      <c r="Q63" t="n">
        <v>14.68902</v>
      </c>
      <c r="R63" t="n">
        <v>15.06135</v>
      </c>
      <c r="S63" t="n">
        <v>15.41771</v>
      </c>
      <c r="T63" t="n">
        <v>15.75977</v>
      </c>
      <c r="U63" t="n">
        <v>16.08896</v>
      </c>
      <c r="V63" t="n">
        <v>16.40648</v>
      </c>
      <c r="W63" t="n">
        <v>16.71337</v>
      </c>
      <c r="X63" t="n">
        <v>17.01053</v>
      </c>
      <c r="Y63" t="n">
        <v>17.29873</v>
      </c>
      <c r="Z63" t="n">
        <v>17.57867</v>
      </c>
      <c r="AA63" t="n">
        <v>17.85095</v>
      </c>
      <c r="AB63" t="n">
        <v>18.11611</v>
      </c>
      <c r="AC63" t="n">
        <v>18.37463</v>
      </c>
      <c r="AD63" t="n">
        <v>18.62694</v>
      </c>
      <c r="AE63" t="n">
        <v>18.87343</v>
      </c>
      <c r="AF63" t="n">
        <v>19.11445</v>
      </c>
      <c r="AG63" t="n">
        <v>19.35032</v>
      </c>
      <c r="AH63" t="n">
        <v>19.58133</v>
      </c>
      <c r="AI63" t="n">
        <v>19.80775</v>
      </c>
      <c r="AJ63" t="n">
        <v>20.02982</v>
      </c>
      <c r="AK63" t="n">
        <v>20.24776</v>
      </c>
      <c r="AL63" t="n">
        <v>20.46178</v>
      </c>
      <c r="AM63" t="n">
        <v>20.67207</v>
      </c>
      <c r="AN63" t="n">
        <v>20.8788</v>
      </c>
      <c r="AO63" t="n">
        <v>21.08214</v>
      </c>
      <c r="AP63" t="n">
        <v>21.28224</v>
      </c>
      <c r="AQ63" t="n">
        <v>21.47924</v>
      </c>
      <c r="AR63" t="n">
        <v>21.67328</v>
      </c>
      <c r="AS63" t="n">
        <v>21.86447</v>
      </c>
      <c r="AT63" t="n">
        <v>22.05293</v>
      </c>
      <c r="AU63" t="n">
        <v>22.23877</v>
      </c>
      <c r="AV63" t="n">
        <v>22.42209</v>
      </c>
      <c r="AW63" t="n">
        <v>22.60299</v>
      </c>
      <c r="AX63" t="n">
        <v>22.78155</v>
      </c>
      <c r="AY63" t="n">
        <v>22.95786</v>
      </c>
      <c r="AZ63" t="n">
        <v>23.13201</v>
      </c>
      <c r="BA63" t="n">
        <v>23.30407</v>
      </c>
      <c r="BB63" t="n">
        <v>23.4741</v>
      </c>
      <c r="BC63" t="n">
        <v>23.64219</v>
      </c>
      <c r="BD63" t="n">
        <v>23.80838</v>
      </c>
      <c r="BE63" t="n">
        <v>23.97275</v>
      </c>
      <c r="BF63" t="n">
        <v>24.13535</v>
      </c>
      <c r="BG63" t="n">
        <v>24.29623</v>
      </c>
      <c r="BH63" t="n">
        <v>24.45546</v>
      </c>
      <c r="BI63" t="n">
        <v>24.61308</v>
      </c>
      <c r="BJ63" t="n">
        <v>24.76913</v>
      </c>
      <c r="BK63" t="n">
        <v>24.92367</v>
      </c>
      <c r="BL63" t="n">
        <v>25.07673</v>
      </c>
      <c r="BM63" t="n">
        <v>25.22837</v>
      </c>
      <c r="BN63" t="n">
        <v>25.37861</v>
      </c>
      <c r="BO63" t="n">
        <v>25.5275</v>
      </c>
      <c r="BP63" t="n">
        <v>25.67508</v>
      </c>
      <c r="BQ63" t="n">
        <v>25.82137</v>
      </c>
      <c r="BR63" t="n">
        <v>25.96642</v>
      </c>
      <c r="BS63" t="n">
        <v>26.11026</v>
      </c>
      <c r="BT63" t="n">
        <v>26.25291</v>
      </c>
      <c r="BU63" t="n">
        <v>26.39441</v>
      </c>
      <c r="BV63" t="n">
        <v>26.53479</v>
      </c>
      <c r="BW63" t="n">
        <v>26.67407</v>
      </c>
      <c r="BX63" t="n">
        <v>26.81228</v>
      </c>
      <c r="BY63" t="n">
        <v>26.94945</v>
      </c>
      <c r="BZ63" t="n">
        <v>27.08559</v>
      </c>
      <c r="CA63" t="n">
        <v>27.22075</v>
      </c>
      <c r="CB63" t="n">
        <v>27.35493</v>
      </c>
      <c r="CC63" t="n">
        <v>27.48816</v>
      </c>
      <c r="CD63" t="n">
        <v>27.62046</v>
      </c>
      <c r="CE63" t="n">
        <v>27.75186</v>
      </c>
      <c r="CF63" t="n">
        <v>27.88237</v>
      </c>
      <c r="CG63" t="n">
        <v>28.01201</v>
      </c>
      <c r="CH63" t="n">
        <v>28.1408</v>
      </c>
      <c r="CI63" t="n">
        <v>28.26876</v>
      </c>
      <c r="CJ63" t="n">
        <v>28.39591</v>
      </c>
      <c r="CK63" t="n">
        <v>28.52226</v>
      </c>
      <c r="CL63" t="n">
        <v>28.64784</v>
      </c>
      <c r="CM63" t="n">
        <v>28.77265</v>
      </c>
      <c r="CN63" t="n">
        <v>28.89671</v>
      </c>
      <c r="CO63" t="n">
        <v>29.02004</v>
      </c>
      <c r="CP63" t="n">
        <v>29.14265</v>
      </c>
      <c r="CQ63" t="n">
        <v>29.26456</v>
      </c>
      <c r="CR63" t="n">
        <v>29.38578</v>
      </c>
      <c r="CS63" t="n">
        <v>29.50632</v>
      </c>
      <c r="CT63" t="n">
        <v>29.6262</v>
      </c>
      <c r="CU63" t="n">
        <v>29.74543</v>
      </c>
      <c r="CV63" t="n">
        <v>29.86402</v>
      </c>
      <c r="CW63" t="n">
        <v>29.98199</v>
      </c>
      <c r="CX63" t="n">
        <v>30.09933</v>
      </c>
      <c r="CY63" t="n">
        <v>30.21608</v>
      </c>
      <c r="CZ63" t="n">
        <v>30.33224</v>
      </c>
      <c r="DA63" t="n">
        <v>30.44781</v>
      </c>
      <c r="DB63" t="n">
        <v>30.56281</v>
      </c>
      <c r="DC63" t="n">
        <v>30.67725</v>
      </c>
      <c r="DD63" t="n">
        <v>30.79114</v>
      </c>
      <c r="DE63" t="n">
        <v>30.90449</v>
      </c>
      <c r="DF63" t="n">
        <v>31.0173</v>
      </c>
      <c r="DG63" t="n">
        <v>31.1296</v>
      </c>
      <c r="DH63" t="n">
        <v>31.24138</v>
      </c>
      <c r="DI63" t="n">
        <v>31.35265</v>
      </c>
      <c r="DJ63" t="n">
        <v>31.46343</v>
      </c>
      <c r="DK63" t="n">
        <v>31.57372</v>
      </c>
      <c r="DL63" t="n">
        <v>31.68354</v>
      </c>
      <c r="DM63" t="n">
        <v>31.79288</v>
      </c>
      <c r="DN63" t="n">
        <v>31.90175</v>
      </c>
      <c r="DO63" t="n">
        <v>32.01017</v>
      </c>
      <c r="DP63" t="n">
        <v>32.11815</v>
      </c>
      <c r="DQ63" t="n">
        <v>32.22568</v>
      </c>
      <c r="DR63" t="n">
        <v>32.33278</v>
      </c>
      <c r="DS63" t="n">
        <v>32.43944</v>
      </c>
      <c r="DT63" t="n">
        <v>32.54569</v>
      </c>
      <c r="DU63" t="n">
        <v>32.65152</v>
      </c>
      <c r="DV63" t="n">
        <v>32.75695</v>
      </c>
      <c r="DW63" t="n">
        <v>32.86198</v>
      </c>
      <c r="DX63" t="n">
        <v>32.96661</v>
      </c>
      <c r="DY63" t="n">
        <v>33.07085</v>
      </c>
      <c r="DZ63" t="n">
        <v>33.17471</v>
      </c>
      <c r="EA63" t="n">
        <v>33.27819</v>
      </c>
      <c r="EB63" t="n">
        <v>33.38131</v>
      </c>
      <c r="EC63" t="n">
        <v>33.48405</v>
      </c>
      <c r="ED63" t="n">
        <v>33.58644</v>
      </c>
      <c r="EE63" t="n">
        <v>33.68847</v>
      </c>
      <c r="EF63" t="n">
        <v>33.79015</v>
      </c>
      <c r="EG63" t="n">
        <v>33.89149</v>
      </c>
      <c r="EH63" t="n">
        <v>33.99249</v>
      </c>
      <c r="EI63" t="n">
        <v>34.09315</v>
      </c>
      <c r="EJ63" t="n">
        <v>34.19349</v>
      </c>
      <c r="EK63" t="n">
        <v>34.2935</v>
      </c>
      <c r="EL63" t="n">
        <v>34.39319</v>
      </c>
      <c r="EM63" t="n">
        <v>34.49256</v>
      </c>
      <c r="EN63" t="n">
        <v>34.59163</v>
      </c>
      <c r="EO63" t="n">
        <v>34.69039</v>
      </c>
      <c r="EP63" t="n">
        <v>34.78885</v>
      </c>
      <c r="EQ63" t="n">
        <v>34.887</v>
      </c>
      <c r="ER63" t="n">
        <v>34.98487</v>
      </c>
      <c r="ES63" t="n">
        <v>35.08245</v>
      </c>
      <c r="ET63" t="n">
        <v>35.17974</v>
      </c>
      <c r="EU63" t="n">
        <v>35.27676</v>
      </c>
      <c r="EV63" t="n">
        <v>35.37349</v>
      </c>
      <c r="EW63" t="n">
        <v>35.46995</v>
      </c>
      <c r="EX63" t="n">
        <v>35.56614</v>
      </c>
      <c r="EY63" t="n">
        <v>35.66207</v>
      </c>
      <c r="EZ63" t="n">
        <v>35.75774</v>
      </c>
      <c r="FA63" t="n">
        <v>35.85314</v>
      </c>
      <c r="FB63" t="n">
        <v>35.94829</v>
      </c>
      <c r="FC63" t="n">
        <v>36.04319</v>
      </c>
      <c r="FD63" t="n">
        <v>36.13784</v>
      </c>
      <c r="FE63" t="n">
        <v>36.23225</v>
      </c>
      <c r="FF63" t="n">
        <v>36.32641</v>
      </c>
      <c r="FG63" t="n">
        <v>36.42034</v>
      </c>
      <c r="FH63" t="n">
        <v>36.51403</v>
      </c>
      <c r="FI63" t="n">
        <v>36.60749</v>
      </c>
      <c r="FJ63" t="n">
        <v>36.70073</v>
      </c>
      <c r="FK63" t="n">
        <v>36.79373</v>
      </c>
      <c r="FL63" t="n">
        <v>36.88651</v>
      </c>
      <c r="FM63" t="n">
        <v>36.97908</v>
      </c>
      <c r="FN63" t="n">
        <v>37.07143</v>
      </c>
      <c r="FO63" t="n">
        <v>37.16356</v>
      </c>
      <c r="FP63" t="n">
        <v>37.25548</v>
      </c>
      <c r="FQ63" t="n">
        <v>37.34719</v>
      </c>
      <c r="FR63" t="n">
        <v>37.4387</v>
      </c>
      <c r="FS63" t="n">
        <v>37.53001</v>
      </c>
      <c r="FT63" t="n">
        <v>37.62112</v>
      </c>
      <c r="FU63" t="n">
        <v>37.71202</v>
      </c>
      <c r="FV63" t="n">
        <v>37.80274</v>
      </c>
      <c r="FW63" t="n">
        <v>37.89326</v>
      </c>
      <c r="FX63" t="n">
        <v>37.98359</v>
      </c>
      <c r="FY63" t="n">
        <v>38.07373</v>
      </c>
      <c r="FZ63" t="n">
        <v>38.16369</v>
      </c>
      <c r="GA63" t="n">
        <v>38.25347</v>
      </c>
      <c r="GB63" t="n">
        <v>38.34307</v>
      </c>
      <c r="GC63" t="n">
        <v>38.43249</v>
      </c>
      <c r="GD63" t="n">
        <v>38.52173</v>
      </c>
      <c r="GE63" t="n">
        <v>38.6108</v>
      </c>
      <c r="GF63" t="n">
        <v>38.6997</v>
      </c>
      <c r="GG63" t="n">
        <v>38.78843</v>
      </c>
      <c r="GH63" t="n">
        <v>38.877</v>
      </c>
      <c r="GI63" t="n">
        <v>38.9654</v>
      </c>
      <c r="GJ63" t="n">
        <v>39.05363</v>
      </c>
      <c r="GK63" t="n">
        <v>39.14171</v>
      </c>
      <c r="GL63" t="n">
        <v>39.22963</v>
      </c>
      <c r="GM63" t="n">
        <v>39.31739</v>
      </c>
      <c r="GN63" t="n">
        <v>39.40501</v>
      </c>
      <c r="GO63" t="n">
        <v>39.49247</v>
      </c>
      <c r="GP63" t="n">
        <v>39.57977</v>
      </c>
      <c r="GQ63" t="n">
        <v>39.66693</v>
      </c>
      <c r="GR63" t="n">
        <v>39.75395</v>
      </c>
      <c r="GS63" t="n">
        <v>39.84082</v>
      </c>
      <c r="GT63" t="n">
        <v>39.92755</v>
      </c>
      <c r="GU63" t="n">
        <v>40.01413</v>
      </c>
      <c r="GV63" t="n">
        <v>40.10058</v>
      </c>
      <c r="GW63" t="n">
        <v>40.1869</v>
      </c>
      <c r="GX63" t="n">
        <v>40.27308</v>
      </c>
      <c r="GY63" t="n">
        <v>40.35912</v>
      </c>
      <c r="GZ63" t="n">
        <v>40.44503</v>
      </c>
      <c r="HA63" t="n">
        <v>40.53082</v>
      </c>
      <c r="HB63" t="n">
        <v>40.61647</v>
      </c>
      <c r="HC63" t="n">
        <v>40.702</v>
      </c>
      <c r="HD63" t="n">
        <v>40.7874</v>
      </c>
      <c r="HE63" t="n">
        <v>40.87269</v>
      </c>
      <c r="HF63" t="n">
        <v>40.95785</v>
      </c>
      <c r="HG63" t="n">
        <v>41.04289</v>
      </c>
      <c r="HH63" t="n">
        <v>41.12781</v>
      </c>
      <c r="HI63" t="n">
        <v>41.21262</v>
      </c>
      <c r="HJ63" t="n">
        <v>41.29731</v>
      </c>
      <c r="HK63" t="n">
        <v>41.38189</v>
      </c>
      <c r="HL63" t="n">
        <v>41.46635</v>
      </c>
      <c r="HM63" t="n">
        <v>41.55071</v>
      </c>
      <c r="HN63" t="n">
        <v>41.63496</v>
      </c>
      <c r="HO63" t="n">
        <v>41.71909</v>
      </c>
      <c r="HP63" t="n">
        <v>41.80313</v>
      </c>
      <c r="HQ63" t="n">
        <v>41.88706</v>
      </c>
      <c r="HR63" t="n">
        <v>41.97089</v>
      </c>
      <c r="HS63" t="n">
        <v>42.05461</v>
      </c>
      <c r="HT63" t="n">
        <v>42.13823</v>
      </c>
      <c r="HU63" t="n">
        <v>42.22176</v>
      </c>
      <c r="HV63" t="n">
        <v>42.30519</v>
      </c>
      <c r="HW63" t="n">
        <v>42.38852</v>
      </c>
      <c r="HX63" t="n">
        <v>42.47176</v>
      </c>
      <c r="HY63" t="n">
        <v>42.5549</v>
      </c>
      <c r="HZ63" t="n">
        <v>42.63795</v>
      </c>
      <c r="IA63" t="n">
        <v>42.72092</v>
      </c>
      <c r="IB63" t="n">
        <v>42.80379</v>
      </c>
      <c r="IC63" t="n">
        <v>42.88657</v>
      </c>
      <c r="ID63" t="n">
        <v>42.96927</v>
      </c>
      <c r="IE63" t="n">
        <v>43.05189</v>
      </c>
      <c r="IF63" t="n">
        <v>43.13441</v>
      </c>
      <c r="IG63" t="n">
        <v>43.21686</v>
      </c>
      <c r="IH63" t="n">
        <v>43.29922</v>
      </c>
      <c r="II63" t="n">
        <v>43.3815</v>
      </c>
      <c r="IJ63" t="n">
        <v>43.46371</v>
      </c>
      <c r="IK63" t="n">
        <v>43.54583</v>
      </c>
      <c r="IL63" t="n">
        <v>43.62788</v>
      </c>
      <c r="IM63" t="n">
        <v>43.70985</v>
      </c>
      <c r="IN63" t="n">
        <v>43.79175</v>
      </c>
      <c r="IO63" t="n">
        <v>43.87358</v>
      </c>
      <c r="IP63" t="n">
        <v>43.95533</v>
      </c>
      <c r="IQ63" t="n">
        <v>44.03701</v>
      </c>
      <c r="IR63" t="n">
        <v>44.11862</v>
      </c>
      <c r="IS63" t="n">
        <v>44.20016</v>
      </c>
      <c r="IT63" t="n">
        <v>44.28164</v>
      </c>
      <c r="IU63" t="n">
        <v>44.36304</v>
      </c>
      <c r="IV63" t="n">
        <v>44.44439</v>
      </c>
      <c r="IW63" t="n">
        <v>44.52567</v>
      </c>
      <c r="IX63" t="n">
        <v>44.60688</v>
      </c>
      <c r="IY63" t="n">
        <v>44.68803</v>
      </c>
      <c r="IZ63" t="n">
        <v>44.76912</v>
      </c>
      <c r="JA63" t="n">
        <v>44.85015</v>
      </c>
      <c r="JB63" t="n">
        <v>44.93113</v>
      </c>
      <c r="JC63" t="n">
        <v>45.01204</v>
      </c>
      <c r="JD63" t="n">
        <v>45.0929</v>
      </c>
      <c r="JE63" t="n">
        <v>45.17369</v>
      </c>
      <c r="JF63" t="n">
        <v>45.25444</v>
      </c>
      <c r="JG63" t="n">
        <v>45.33513</v>
      </c>
      <c r="JH63" t="n">
        <v>45.41577</v>
      </c>
      <c r="JI63" t="n">
        <v>45.49635</v>
      </c>
      <c r="JJ63" t="n">
        <v>45.57689</v>
      </c>
      <c r="JK63" t="n">
        <v>45.65737</v>
      </c>
      <c r="JL63" t="n">
        <v>45.73781</v>
      </c>
      <c r="JM63" t="n">
        <v>45.8182</v>
      </c>
      <c r="JN63" t="n">
        <v>45.89853</v>
      </c>
      <c r="JO63" t="n">
        <v>45.97883</v>
      </c>
      <c r="JP63" t="n">
        <v>46.05907</v>
      </c>
      <c r="JQ63" t="n">
        <v>46.13928</v>
      </c>
      <c r="JR63" t="n">
        <v>46.21944</v>
      </c>
      <c r="JS63" t="n">
        <v>46.29956</v>
      </c>
      <c r="JT63" t="n">
        <v>46.37963</v>
      </c>
      <c r="JU63" t="n">
        <v>46.45967</v>
      </c>
      <c r="JV63" t="n">
        <v>46.53967</v>
      </c>
      <c r="JW63" t="n">
        <v>46.61962</v>
      </c>
      <c r="JX63" t="n">
        <v>46.69954</v>
      </c>
      <c r="JY63" t="n">
        <v>46.77942</v>
      </c>
      <c r="JZ63" t="n">
        <v>46.85927</v>
      </c>
      <c r="KA63" t="n">
        <v>46.93908</v>
      </c>
      <c r="KB63" t="n">
        <v>47.01885</v>
      </c>
      <c r="KC63" t="n">
        <v>47.09859</v>
      </c>
      <c r="KD63" t="n">
        <v>47.17831</v>
      </c>
      <c r="KE63" t="n">
        <v>47.25798</v>
      </c>
      <c r="KF63" t="n">
        <v>47.33763</v>
      </c>
      <c r="KG63" t="n">
        <v>47.41724</v>
      </c>
      <c r="KH63" t="n">
        <v>47.49683</v>
      </c>
      <c r="KI63" t="n">
        <v>47.57639</v>
      </c>
      <c r="KJ63" t="n">
        <v>47.65592</v>
      </c>
      <c r="KK63" t="n">
        <v>47.73543</v>
      </c>
      <c r="KL63" t="n">
        <v>47.8149</v>
      </c>
      <c r="KM63" t="n">
        <v>47.89436</v>
      </c>
      <c r="KN63" t="n">
        <v>47.97379</v>
      </c>
      <c r="KO63" t="n">
        <v>48.05319</v>
      </c>
      <c r="KP63" t="n">
        <v>48.13258</v>
      </c>
      <c r="KQ63" t="n">
        <v>48.21194</v>
      </c>
      <c r="KR63" t="n">
        <v>48.29128</v>
      </c>
      <c r="KS63" t="n">
        <v>48.37059</v>
      </c>
      <c r="KT63" t="n">
        <v>48.44989</v>
      </c>
      <c r="KU63" t="n">
        <v>48.52918</v>
      </c>
      <c r="KV63" t="n">
        <v>48.60844</v>
      </c>
      <c r="KW63" t="n">
        <v>48.68769</v>
      </c>
      <c r="KX63" t="n">
        <v>48.76692</v>
      </c>
      <c r="KY63" t="n">
        <v>48.84613</v>
      </c>
      <c r="KZ63" t="n">
        <v>48.92533</v>
      </c>
      <c r="LA63" t="n">
        <v>49.00452</v>
      </c>
      <c r="LB63" t="n">
        <v>49.08369</v>
      </c>
      <c r="LC63" t="n">
        <v>49.16285</v>
      </c>
      <c r="LD63" t="n">
        <v>49.242</v>
      </c>
      <c r="LE63" t="n">
        <v>49.32114</v>
      </c>
      <c r="LF63" t="n">
        <v>49.40026</v>
      </c>
      <c r="LG63" t="n">
        <v>49.47938</v>
      </c>
      <c r="LH63" t="n">
        <v>49.55849</v>
      </c>
      <c r="LI63" t="n">
        <v>49.63759</v>
      </c>
      <c r="LJ63" t="n">
        <v>49.71669</v>
      </c>
      <c r="LK63" t="n">
        <v>49.79577</v>
      </c>
      <c r="LL63" t="n">
        <v>49.87486</v>
      </c>
      <c r="LM63" t="n">
        <v>49.95393</v>
      </c>
      <c r="LN63" t="n">
        <v>50.033</v>
      </c>
      <c r="LO63" t="n">
        <v>50.11207</v>
      </c>
      <c r="LP63" t="n">
        <v>50.19114</v>
      </c>
      <c r="LQ63" t="n">
        <v>50.2702</v>
      </c>
      <c r="LR63" t="n">
        <v>50.34927</v>
      </c>
      <c r="LS63" t="n">
        <v>50.42833</v>
      </c>
      <c r="LT63" t="n">
        <v>50.50739</v>
      </c>
      <c r="LU63" t="n">
        <v>50.58646</v>
      </c>
      <c r="LV63" t="n">
        <v>50.66552</v>
      </c>
      <c r="LW63" t="n">
        <v>50.74459</v>
      </c>
      <c r="LX63" t="n">
        <v>50.82366</v>
      </c>
      <c r="LY63" t="n">
        <v>50.90273</v>
      </c>
      <c r="LZ63" t="n">
        <v>50.98181</v>
      </c>
      <c r="MA63" t="n">
        <v>51.06089</v>
      </c>
      <c r="MB63" t="n">
        <v>51.13998</v>
      </c>
      <c r="MC63" t="n">
        <v>51.21907</v>
      </c>
      <c r="MD63" t="n">
        <v>51.29818</v>
      </c>
      <c r="ME63" t="n">
        <v>51.37729</v>
      </c>
      <c r="MF63" t="n">
        <v>51.45641</v>
      </c>
      <c r="MG63" t="n">
        <v>51.53554</v>
      </c>
      <c r="MH63" t="n">
        <v>51.61467</v>
      </c>
      <c r="MI63" t="n">
        <v>51.69382</v>
      </c>
      <c r="MJ63" t="n">
        <v>51.77298</v>
      </c>
      <c r="MK63" t="n">
        <v>51.85216</v>
      </c>
      <c r="ML63" t="n">
        <v>51.93134</v>
      </c>
      <c r="MM63" t="n">
        <v>52.01054</v>
      </c>
      <c r="MN63" t="n">
        <v>52.08975</v>
      </c>
      <c r="MO63" t="n">
        <v>52.16898</v>
      </c>
      <c r="MP63" t="n">
        <v>52.24822</v>
      </c>
      <c r="MQ63" t="n">
        <v>52.32748</v>
      </c>
      <c r="MR63" t="n">
        <v>52.40676</v>
      </c>
      <c r="MS63" t="n">
        <v>52.48605</v>
      </c>
      <c r="MT63" t="n">
        <v>52.56536</v>
      </c>
      <c r="MU63" t="n">
        <v>52.64469</v>
      </c>
      <c r="MV63" t="n">
        <v>52.72404</v>
      </c>
      <c r="MW63" t="n">
        <v>52.80341</v>
      </c>
      <c r="MX63" t="n">
        <v>52.8828</v>
      </c>
      <c r="MY63" t="n">
        <v>52.96221</v>
      </c>
      <c r="MZ63" t="n">
        <v>53.04165</v>
      </c>
      <c r="NA63" t="n">
        <v>53.12111</v>
      </c>
      <c r="NB63" t="n">
        <v>53.20058</v>
      </c>
      <c r="NC63" t="n">
        <v>53.28009</v>
      </c>
      <c r="ND63" t="n">
        <v>53.35962</v>
      </c>
      <c r="NE63" t="n">
        <v>53.43917</v>
      </c>
      <c r="NF63" t="n">
        <v>53.51876</v>
      </c>
      <c r="NG63" t="n">
        <v>53.59836</v>
      </c>
      <c r="NH63" t="n">
        <v>53.678</v>
      </c>
      <c r="NI63" t="n">
        <v>53.75766</v>
      </c>
      <c r="NJ63" t="n">
        <v>53.83736</v>
      </c>
      <c r="NK63" t="n">
        <v>53.91708</v>
      </c>
      <c r="NL63" t="n">
        <v>53.99683</v>
      </c>
      <c r="NM63" t="n">
        <v>54.07661</v>
      </c>
      <c r="NN63" t="n">
        <v>54.15643</v>
      </c>
      <c r="NO63" t="n">
        <v>54.23627</v>
      </c>
      <c r="NP63" t="n">
        <v>54.31615</v>
      </c>
      <c r="NQ63" t="n">
        <v>54.39607</v>
      </c>
      <c r="NR63" t="n">
        <v>54.47601</v>
      </c>
      <c r="NS63" t="n">
        <v>54.556</v>
      </c>
      <c r="NT63" t="n">
        <v>54.63601</v>
      </c>
      <c r="NU63" t="n">
        <v>54.71607</v>
      </c>
      <c r="NV63" t="n">
        <v>54.79616</v>
      </c>
      <c r="NW63" t="n">
        <v>54.87629</v>
      </c>
      <c r="NX63" t="n">
        <v>54.95645</v>
      </c>
      <c r="NY63" t="n">
        <v>55.03666</v>
      </c>
      <c r="NZ63" t="n">
        <v>55.1169</v>
      </c>
      <c r="OA63" t="n">
        <v>55.19718</v>
      </c>
      <c r="OB63" t="n">
        <v>55.27751</v>
      </c>
      <c r="OC63" t="n">
        <v>55.35787</v>
      </c>
      <c r="OD63" t="n">
        <v>55.43828</v>
      </c>
      <c r="OE63" t="n">
        <v>55.51873</v>
      </c>
      <c r="OF63" t="n">
        <v>55.59922</v>
      </c>
      <c r="OG63" t="n">
        <v>55.67976</v>
      </c>
      <c r="OH63" t="n">
        <v>55.76035</v>
      </c>
      <c r="OI63" t="n">
        <v>55.84097</v>
      </c>
      <c r="OJ63" t="n">
        <v>55.92165</v>
      </c>
      <c r="OK63" t="n">
        <v>56.00237</v>
      </c>
      <c r="OL63" t="n">
        <v>56.08314</v>
      </c>
      <c r="OM63" t="n">
        <v>56.16395</v>
      </c>
      <c r="ON63" t="n">
        <v>56.24482</v>
      </c>
      <c r="OO63" t="n">
        <v>56.32573</v>
      </c>
      <c r="OP63" t="n">
        <v>56.40669</v>
      </c>
      <c r="OQ63" t="n">
        <v>56.48771</v>
      </c>
      <c r="OR63" t="n">
        <v>56.56878</v>
      </c>
      <c r="OS63" t="n">
        <v>56.64989</v>
      </c>
      <c r="OT63" t="n">
        <v>56.73106</v>
      </c>
      <c r="OU63" t="n">
        <v>56.81228</v>
      </c>
      <c r="OV63" t="n">
        <v>56.89356</v>
      </c>
      <c r="OW63" t="n">
        <v>56.97489</v>
      </c>
      <c r="OX63" t="n">
        <v>57.05628</v>
      </c>
      <c r="OY63" t="n">
        <v>57.13773</v>
      </c>
      <c r="OZ63" t="n">
        <v>57.21922</v>
      </c>
      <c r="PA63" t="n">
        <v>57.30078</v>
      </c>
      <c r="PB63" t="n">
        <v>57.3824</v>
      </c>
      <c r="PC63" t="n">
        <v>57.46407</v>
      </c>
      <c r="PD63" t="n">
        <v>57.5458</v>
      </c>
      <c r="PE63" t="n">
        <v>57.62759</v>
      </c>
      <c r="PF63" t="n">
        <v>57.70945</v>
      </c>
      <c r="PG63" t="n">
        <v>57.79136</v>
      </c>
      <c r="PH63" t="n">
        <v>57.87334</v>
      </c>
      <c r="PI63" t="n">
        <v>57.95538</v>
      </c>
      <c r="PJ63" t="n">
        <v>58.03748</v>
      </c>
      <c r="PK63" t="n">
        <v>58.11965</v>
      </c>
      <c r="PL63" t="n">
        <v>58.20188</v>
      </c>
      <c r="PM63" t="n">
        <v>58.28418</v>
      </c>
      <c r="PN63" t="n">
        <v>58.36654</v>
      </c>
      <c r="PO63" t="n">
        <v>58.44897</v>
      </c>
      <c r="PP63" t="n">
        <v>58.53147</v>
      </c>
      <c r="PQ63" t="n">
        <v>58.61404</v>
      </c>
      <c r="PR63" t="n">
        <v>58.69667</v>
      </c>
      <c r="PS63" t="n">
        <v>58.77938</v>
      </c>
      <c r="PT63" t="n">
        <v>58.86215</v>
      </c>
      <c r="PU63" t="n">
        <v>58.945</v>
      </c>
      <c r="PV63" t="n">
        <v>59.02791</v>
      </c>
      <c r="PW63" t="n">
        <v>59.1109</v>
      </c>
      <c r="PX63" t="n">
        <v>59.19397</v>
      </c>
      <c r="PY63" t="n">
        <v>59.2771</v>
      </c>
      <c r="PZ63" t="n">
        <v>59.36031</v>
      </c>
      <c r="QA63" t="n">
        <v>59.4436</v>
      </c>
      <c r="QB63" t="n">
        <v>59.52696</v>
      </c>
      <c r="QC63" t="n">
        <v>59.6104</v>
      </c>
      <c r="QD63" t="n">
        <v>59.69392</v>
      </c>
      <c r="QE63" t="n">
        <v>59.77751</v>
      </c>
      <c r="QF63" t="n">
        <v>59.86118</v>
      </c>
      <c r="QG63" t="n">
        <v>59.94493</v>
      </c>
      <c r="QH63" t="n">
        <v>60.02877</v>
      </c>
      <c r="QI63" t="n">
        <v>60.11268</v>
      </c>
      <c r="QJ63" t="n">
        <v>60.19667</v>
      </c>
      <c r="QK63" t="n">
        <v>60.28075</v>
      </c>
      <c r="QL63" t="n">
        <v>60.36491</v>
      </c>
      <c r="QM63" t="n">
        <v>60.44915</v>
      </c>
      <c r="QN63" t="n">
        <v>60.53348</v>
      </c>
      <c r="QO63" t="n">
        <v>60.61789</v>
      </c>
      <c r="QP63" t="n">
        <v>60.70239</v>
      </c>
      <c r="QQ63" t="n">
        <v>60.78698</v>
      </c>
      <c r="QR63" t="n">
        <v>60.87165</v>
      </c>
      <c r="QS63" t="n">
        <v>60.95641</v>
      </c>
      <c r="QT63" t="n">
        <v>61.04127</v>
      </c>
      <c r="QU63" t="n">
        <v>61.12621</v>
      </c>
      <c r="QV63" t="n">
        <v>61.21124</v>
      </c>
      <c r="QW63" t="n">
        <v>61.29636</v>
      </c>
      <c r="QX63" t="n">
        <v>61.38157</v>
      </c>
      <c r="QY63" t="n">
        <v>61.46688</v>
      </c>
      <c r="QZ63" t="n">
        <v>61.55228</v>
      </c>
      <c r="RA63" t="n">
        <v>61.63778</v>
      </c>
      <c r="RB63" t="n">
        <v>61.72336</v>
      </c>
      <c r="RC63" t="n">
        <v>61.80905</v>
      </c>
      <c r="RD63" t="n">
        <v>61.89483</v>
      </c>
      <c r="RE63" t="n">
        <v>61.98071</v>
      </c>
      <c r="RF63" t="n">
        <v>62.06668</v>
      </c>
      <c r="RG63" t="n">
        <v>62.15276</v>
      </c>
      <c r="RH63" t="n">
        <v>62.23894</v>
      </c>
      <c r="RI63" t="n">
        <v>62.32521</v>
      </c>
      <c r="RJ63" t="n">
        <v>62.41159</v>
      </c>
      <c r="RK63" t="n">
        <v>62.49807</v>
      </c>
      <c r="RL63" t="n">
        <v>62.58465</v>
      </c>
      <c r="RM63" t="n">
        <v>62.67134</v>
      </c>
      <c r="RN63" t="n">
        <v>62.75813</v>
      </c>
      <c r="RO63" t="n">
        <v>62.84502</v>
      </c>
      <c r="RP63" t="n">
        <v>62.93202</v>
      </c>
      <c r="RQ63" t="n">
        <v>63.01913</v>
      </c>
      <c r="RR63" t="n">
        <v>63.10635</v>
      </c>
      <c r="RS63" t="n">
        <v>63.19367</v>
      </c>
      <c r="RT63" t="n">
        <v>63.28111</v>
      </c>
      <c r="RU63" t="n">
        <v>63.36865</v>
      </c>
      <c r="RV63" t="n">
        <v>63.4563</v>
      </c>
      <c r="RW63" t="n">
        <v>63.54407</v>
      </c>
      <c r="RX63" t="n">
        <v>63.63195</v>
      </c>
      <c r="RY63" t="n">
        <v>63.71994</v>
      </c>
      <c r="RZ63" t="n">
        <v>63.80804</v>
      </c>
      <c r="SA63" t="n">
        <v>63.89627</v>
      </c>
      <c r="SB63" t="n">
        <v>63.9846</v>
      </c>
      <c r="SC63" t="n">
        <v>64.07306</v>
      </c>
      <c r="SD63" t="n">
        <v>64.16163</v>
      </c>
      <c r="SE63" t="n">
        <v>64.25032</v>
      </c>
      <c r="SF63" t="n">
        <v>64.33913</v>
      </c>
      <c r="SG63" t="n">
        <v>64.42806</v>
      </c>
      <c r="SH63" t="n">
        <v>64.51711</v>
      </c>
      <c r="SI63" t="n">
        <v>64.60629</v>
      </c>
      <c r="SJ63" t="n">
        <v>64.69558000000001</v>
      </c>
      <c r="SK63" t="n">
        <v>64.785</v>
      </c>
      <c r="SL63" t="n">
        <v>64.87455</v>
      </c>
      <c r="SM63" t="n">
        <v>64.96422</v>
      </c>
      <c r="SN63" t="n">
        <v>65.05401999999999</v>
      </c>
      <c r="SO63" t="n">
        <v>65.14394</v>
      </c>
      <c r="SP63" t="n">
        <v>65.23399000000001</v>
      </c>
      <c r="SQ63" t="n">
        <v>65.32417</v>
      </c>
      <c r="SR63" t="n">
        <v>65.41448</v>
      </c>
      <c r="SS63" t="n">
        <v>65.50493</v>
      </c>
      <c r="ST63" t="n">
        <v>65.5955</v>
      </c>
      <c r="SU63" t="n">
        <v>65.68621</v>
      </c>
      <c r="SV63" t="n">
        <v>65.77705</v>
      </c>
      <c r="SW63" t="n">
        <v>65.86803</v>
      </c>
      <c r="SX63" t="n">
        <v>65.95914</v>
      </c>
      <c r="SY63" t="n">
        <v>66.05038</v>
      </c>
      <c r="SZ63" t="n">
        <v>66.14176999999999</v>
      </c>
      <c r="TA63" t="n">
        <v>66.2333</v>
      </c>
      <c r="TB63" t="n">
        <v>66.32496</v>
      </c>
      <c r="TC63" t="n">
        <v>66.41676</v>
      </c>
      <c r="TD63" t="n">
        <v>66.50870999999999</v>
      </c>
      <c r="TE63" t="n">
        <v>66.60080000000001</v>
      </c>
      <c r="TF63" t="n">
        <v>66.69302999999999</v>
      </c>
      <c r="TG63" t="n">
        <v>66.78541</v>
      </c>
      <c r="TH63" t="n">
        <v>66.87793000000001</v>
      </c>
      <c r="TI63" t="n">
        <v>66.9706</v>
      </c>
      <c r="TJ63" t="n">
        <v>67.06341</v>
      </c>
      <c r="TK63" t="n">
        <v>67.15637</v>
      </c>
      <c r="TL63" t="n">
        <v>67.24948999999999</v>
      </c>
      <c r="TM63" t="n">
        <v>67.34275</v>
      </c>
      <c r="TN63" t="n">
        <v>67.43616</v>
      </c>
      <c r="TO63" t="n">
        <v>67.52973</v>
      </c>
      <c r="TP63" t="n">
        <v>67.62345999999999</v>
      </c>
      <c r="TQ63" t="n">
        <v>67.71733</v>
      </c>
      <c r="TR63" t="n">
        <v>67.81135999999999</v>
      </c>
      <c r="TS63" t="n">
        <v>67.90555000000001</v>
      </c>
      <c r="TT63" t="n">
        <v>67.99988999999999</v>
      </c>
      <c r="TU63" t="n">
        <v>68.09439999999999</v>
      </c>
      <c r="TV63" t="n">
        <v>68.18906</v>
      </c>
      <c r="TW63" t="n">
        <v>68.28389</v>
      </c>
      <c r="TX63" t="n">
        <v>68.37888</v>
      </c>
      <c r="TY63" t="n">
        <v>68.47403</v>
      </c>
      <c r="TZ63" t="n">
        <v>68.56934</v>
      </c>
      <c r="UA63" t="n">
        <v>68.66482999999999</v>
      </c>
      <c r="UB63" t="n">
        <v>68.76048</v>
      </c>
      <c r="UC63" t="n">
        <v>68.85629</v>
      </c>
      <c r="UD63" t="n">
        <v>68.95227</v>
      </c>
      <c r="UE63" t="n">
        <v>69.04841999999999</v>
      </c>
      <c r="UF63" t="n">
        <v>69.14474</v>
      </c>
      <c r="UG63" t="n">
        <v>69.24124</v>
      </c>
      <c r="UH63" t="n">
        <v>69.33790999999999</v>
      </c>
      <c r="UI63" t="n">
        <v>69.43476</v>
      </c>
      <c r="UJ63" t="n">
        <v>69.53178</v>
      </c>
      <c r="UK63" t="n">
        <v>69.62897</v>
      </c>
      <c r="UL63" t="n">
        <v>69.72635</v>
      </c>
      <c r="UM63" t="n">
        <v>69.82391</v>
      </c>
      <c r="UN63" t="n">
        <v>69.92164</v>
      </c>
      <c r="UO63" t="n">
        <v>70.01955</v>
      </c>
      <c r="UP63" t="n">
        <v>70.11765</v>
      </c>
      <c r="UQ63" t="n">
        <v>70.21593</v>
      </c>
      <c r="UR63" t="n">
        <v>70.31441</v>
      </c>
      <c r="US63" t="n">
        <v>70.41306</v>
      </c>
      <c r="UT63" t="n">
        <v>70.5119</v>
      </c>
      <c r="UU63" t="n">
        <v>70.61094</v>
      </c>
      <c r="UV63" t="n">
        <v>70.71016</v>
      </c>
      <c r="UW63" t="n">
        <v>70.80956999999999</v>
      </c>
      <c r="UX63" t="n">
        <v>70.90918000000001</v>
      </c>
      <c r="UY63" t="n">
        <v>71.00897999999999</v>
      </c>
      <c r="UZ63" t="n">
        <v>71.10898</v>
      </c>
      <c r="VA63" t="n">
        <v>71.20918</v>
      </c>
      <c r="VB63" t="n">
        <v>71.30956</v>
      </c>
      <c r="VC63" t="n">
        <v>71.41016</v>
      </c>
      <c r="VD63" t="n">
        <v>71.51094999999999</v>
      </c>
      <c r="VE63" t="n">
        <v>71.61194</v>
      </c>
      <c r="VF63" t="n">
        <v>71.71313000000001</v>
      </c>
      <c r="VG63" t="n">
        <v>71.81453999999999</v>
      </c>
      <c r="VH63" t="n">
        <v>71.91615</v>
      </c>
      <c r="VI63" t="n">
        <v>72.01797000000001</v>
      </c>
      <c r="VJ63" t="n">
        <v>72.11999</v>
      </c>
      <c r="VK63" t="n">
        <v>72.22221999999999</v>
      </c>
      <c r="VL63" t="n">
        <v>72.32467</v>
      </c>
      <c r="VM63" t="n">
        <v>72.42733</v>
      </c>
      <c r="VN63" t="n">
        <v>72.53019999999999</v>
      </c>
      <c r="VO63" t="n">
        <v>72.63330000000001</v>
      </c>
      <c r="VP63" t="n">
        <v>72.73661</v>
      </c>
      <c r="VQ63" t="n">
        <v>72.84013</v>
      </c>
      <c r="VR63" t="n">
        <v>72.94389</v>
      </c>
      <c r="VS63" t="n">
        <v>73.04785</v>
      </c>
      <c r="VT63" t="n">
        <v>73.15205</v>
      </c>
      <c r="VU63" t="n">
        <v>73.25646</v>
      </c>
      <c r="VV63" t="n">
        <v>73.36111</v>
      </c>
      <c r="VW63" t="n">
        <v>73.46598</v>
      </c>
      <c r="VX63" t="n">
        <v>73.57107999999999</v>
      </c>
      <c r="VY63" t="n">
        <v>73.67641999999999</v>
      </c>
      <c r="VZ63" t="n">
        <v>73.78198</v>
      </c>
      <c r="WA63" t="n">
        <v>73.88779</v>
      </c>
      <c r="WB63" t="n">
        <v>73.99382</v>
      </c>
      <c r="WC63" t="n">
        <v>74.1001</v>
      </c>
      <c r="WD63" t="n">
        <v>74.20661</v>
      </c>
      <c r="WE63" t="n">
        <v>74.31336</v>
      </c>
      <c r="WF63" t="n">
        <v>74.42036</v>
      </c>
      <c r="WG63" t="n">
        <v>74.52760000000001</v>
      </c>
      <c r="WH63" t="n">
        <v>74.63509000000001</v>
      </c>
      <c r="WI63" t="n">
        <v>74.74281999999999</v>
      </c>
      <c r="WJ63" t="n">
        <v>74.85080000000001</v>
      </c>
      <c r="WK63" t="n">
        <v>74.95903</v>
      </c>
      <c r="WL63" t="n">
        <v>75.06751</v>
      </c>
      <c r="WM63" t="n">
        <v>75.17625</v>
      </c>
      <c r="WN63" t="n">
        <v>75.28525</v>
      </c>
      <c r="WO63" t="n">
        <v>75.39449999999999</v>
      </c>
      <c r="WP63" t="n">
        <v>75.50400999999999</v>
      </c>
      <c r="WQ63" t="n">
        <v>75.61378000000001</v>
      </c>
      <c r="WR63" t="n">
        <v>75.72382</v>
      </c>
      <c r="WS63" t="n">
        <v>75.83412</v>
      </c>
      <c r="WT63" t="n">
        <v>75.94468999999999</v>
      </c>
      <c r="WU63" t="n">
        <v>76.05552</v>
      </c>
      <c r="WV63" t="n">
        <v>76.16663</v>
      </c>
      <c r="WW63" t="n">
        <v>76.27800000000001</v>
      </c>
      <c r="WX63" t="n">
        <v>76.38966000000001</v>
      </c>
      <c r="WY63" t="n">
        <v>76.50158</v>
      </c>
      <c r="WZ63" t="n">
        <v>76.61378000000001</v>
      </c>
      <c r="XA63" t="n">
        <v>76.72627</v>
      </c>
      <c r="XB63" t="n">
        <v>76.83904</v>
      </c>
      <c r="XC63" t="n">
        <v>76.95209</v>
      </c>
      <c r="XD63" t="n">
        <v>77.06542</v>
      </c>
      <c r="XE63" t="n">
        <v>77.17905</v>
      </c>
      <c r="XF63" t="n">
        <v>77.29295999999999</v>
      </c>
      <c r="XG63" t="n">
        <v>77.40716999999999</v>
      </c>
      <c r="XH63" t="n">
        <v>77.52166</v>
      </c>
      <c r="XI63" t="n">
        <v>77.63646</v>
      </c>
      <c r="XJ63" t="n">
        <v>77.75154999999999</v>
      </c>
      <c r="XK63" t="n">
        <v>77.86694</v>
      </c>
      <c r="XL63" t="n">
        <v>77.98264</v>
      </c>
      <c r="XM63" t="n">
        <v>78.09863</v>
      </c>
      <c r="XN63" t="n">
        <v>78.21494</v>
      </c>
      <c r="XO63" t="n">
        <v>78.33154999999999</v>
      </c>
      <c r="XP63" t="n">
        <v>78.44847</v>
      </c>
      <c r="XQ63" t="n">
        <v>78.56570000000001</v>
      </c>
      <c r="XR63" t="n">
        <v>78.68326</v>
      </c>
      <c r="XS63" t="n">
        <v>78.80112</v>
      </c>
      <c r="XT63" t="n">
        <v>78.91931</v>
      </c>
      <c r="XU63" t="n">
        <v>79.03783</v>
      </c>
      <c r="XV63" t="n">
        <v>79.15666</v>
      </c>
      <c r="XW63" t="n">
        <v>79.27582</v>
      </c>
      <c r="XX63" t="n">
        <v>79.39530999999999</v>
      </c>
      <c r="XY63" t="n">
        <v>79.51513</v>
      </c>
      <c r="XZ63" t="n">
        <v>79.63527999999999</v>
      </c>
      <c r="YA63" t="n">
        <v>79.75578</v>
      </c>
      <c r="YB63" t="n">
        <v>79.8766</v>
      </c>
      <c r="YC63" t="n">
        <v>79.99777</v>
      </c>
      <c r="YD63" t="n">
        <v>80.11929000000001</v>
      </c>
      <c r="YE63" t="n">
        <v>80.24115</v>
      </c>
      <c r="YF63" t="n">
        <v>80.36336</v>
      </c>
      <c r="YG63" t="n">
        <v>80.48591999999999</v>
      </c>
      <c r="YH63" t="n">
        <v>80.60883</v>
      </c>
      <c r="YI63" t="n">
        <v>80.73209</v>
      </c>
      <c r="YJ63" t="n">
        <v>80.85572999999999</v>
      </c>
      <c r="YK63" t="n">
        <v>80.97971</v>
      </c>
      <c r="YL63" t="n">
        <v>81.10406</v>
      </c>
      <c r="YM63" t="n">
        <v>81.22878</v>
      </c>
      <c r="YN63" t="n">
        <v>81.35387</v>
      </c>
      <c r="YO63" t="n">
        <v>81.47933999999999</v>
      </c>
      <c r="YP63" t="n">
        <v>81.60517</v>
      </c>
      <c r="YQ63" t="n">
        <v>81.73138</v>
      </c>
      <c r="YR63" t="n">
        <v>81.85799</v>
      </c>
      <c r="YS63" t="n">
        <v>81.98496</v>
      </c>
      <c r="YT63" t="n">
        <v>82.11233</v>
      </c>
      <c r="YU63" t="n">
        <v>82.24008000000001</v>
      </c>
      <c r="YV63" t="n">
        <v>82.36823</v>
      </c>
      <c r="YW63" t="n">
        <v>82.49677</v>
      </c>
      <c r="YX63" t="n">
        <v>82.62571</v>
      </c>
      <c r="YY63" t="n">
        <v>82.75505</v>
      </c>
      <c r="YZ63" t="n">
        <v>82.8848</v>
      </c>
      <c r="ZA63" t="n">
        <v>83.01495</v>
      </c>
      <c r="ZB63" t="n">
        <v>83.14551</v>
      </c>
      <c r="ZC63" t="n">
        <v>83.27648000000001</v>
      </c>
      <c r="ZD63" t="n">
        <v>83.40788000000001</v>
      </c>
      <c r="ZE63" t="n">
        <v>83.53968999999999</v>
      </c>
      <c r="ZF63" t="n">
        <v>83.67193</v>
      </c>
      <c r="ZG63" t="n">
        <v>83.80459</v>
      </c>
      <c r="ZH63" t="n">
        <v>83.93768</v>
      </c>
      <c r="ZI63" t="n">
        <v>84.07120999999999</v>
      </c>
      <c r="ZJ63" t="n">
        <v>84.20517</v>
      </c>
      <c r="ZK63" t="n">
        <v>84.33956999999999</v>
      </c>
      <c r="ZL63" t="n">
        <v>84.47441000000001</v>
      </c>
      <c r="ZM63" t="n">
        <v>84.6097</v>
      </c>
      <c r="ZN63" t="n">
        <v>84.74545000000001</v>
      </c>
      <c r="ZO63" t="n">
        <v>84.88164999999999</v>
      </c>
      <c r="ZP63" t="n">
        <v>85.0183</v>
      </c>
      <c r="ZQ63" t="n">
        <v>85.15541</v>
      </c>
      <c r="ZR63" t="n">
        <v>85.29298</v>
      </c>
      <c r="ZS63" t="n">
        <v>85.43104</v>
      </c>
      <c r="ZT63" t="n">
        <v>85.56956</v>
      </c>
      <c r="ZU63" t="n">
        <v>85.70855</v>
      </c>
      <c r="ZV63" t="n">
        <v>85.84802000000001</v>
      </c>
      <c r="ZW63" t="n">
        <v>85.98797999999999</v>
      </c>
      <c r="ZX63" t="n">
        <v>86.12842999999999</v>
      </c>
      <c r="ZY63" t="n">
        <v>86.26936000000001</v>
      </c>
      <c r="ZZ63" t="n">
        <v>86.41079999999999</v>
      </c>
      <c r="AAA63" t="n">
        <v>86.55273</v>
      </c>
      <c r="AAB63" t="n">
        <v>86.69516</v>
      </c>
      <c r="AAC63" t="n">
        <v>86.8381</v>
      </c>
      <c r="AAD63" t="n">
        <v>86.98156</v>
      </c>
      <c r="AAE63" t="n">
        <v>87.12553</v>
      </c>
      <c r="AAF63" t="n">
        <v>87.27002</v>
      </c>
      <c r="AAG63" t="n">
        <v>87.41504</v>
      </c>
      <c r="AAH63" t="n">
        <v>87.56059</v>
      </c>
      <c r="AAI63" t="n">
        <v>87.70666</v>
      </c>
      <c r="AAJ63" t="n">
        <v>87.85326999999999</v>
      </c>
      <c r="AAK63" t="n">
        <v>88.00042999999999</v>
      </c>
      <c r="AAL63" t="n">
        <v>88.14812999999999</v>
      </c>
      <c r="AAM63" t="n">
        <v>88.29639</v>
      </c>
      <c r="AAN63" t="n">
        <v>88.4452</v>
      </c>
      <c r="AAO63" t="n">
        <v>88.59457</v>
      </c>
      <c r="AAP63" t="n">
        <v>88.74451000000001</v>
      </c>
      <c r="AAQ63" t="n">
        <v>88.89502</v>
      </c>
      <c r="AAR63" t="n">
        <v>89.0461</v>
      </c>
      <c r="AAS63" t="n">
        <v>89.19776</v>
      </c>
      <c r="AAT63" t="n">
        <v>89.35001</v>
      </c>
      <c r="AAU63" t="n">
        <v>89.50285</v>
      </c>
      <c r="AAV63" t="n">
        <v>89.65628</v>
      </c>
      <c r="AAW63" t="n">
        <v>89.81031</v>
      </c>
      <c r="AAX63" t="n">
        <v>89.96495</v>
      </c>
      <c r="AAY63" t="n">
        <v>90.1202</v>
      </c>
      <c r="AAZ63" t="n">
        <v>90.27606</v>
      </c>
      <c r="ABA63" t="n">
        <v>90.43255000000001</v>
      </c>
      <c r="ABB63" t="n">
        <v>90.58965999999999</v>
      </c>
      <c r="ABC63" t="n">
        <v>90.74741</v>
      </c>
      <c r="ABD63" t="n">
        <v>90.90579</v>
      </c>
      <c r="ABE63" t="n">
        <v>91.06482</v>
      </c>
      <c r="ABF63" t="n">
        <v>91.22450000000001</v>
      </c>
      <c r="ABG63" t="n">
        <v>91.38482999999999</v>
      </c>
      <c r="ABH63" t="n">
        <v>91.54583</v>
      </c>
      <c r="ABI63" t="n">
        <v>91.70749000000001</v>
      </c>
      <c r="ABJ63" t="n">
        <v>91.86982</v>
      </c>
      <c r="ABK63" t="n">
        <v>92.03283999999999</v>
      </c>
      <c r="ABL63" t="n">
        <v>92.19653</v>
      </c>
      <c r="ABM63" t="n">
        <v>92.36091999999999</v>
      </c>
      <c r="ABN63" t="n">
        <v>92.52602</v>
      </c>
      <c r="ABO63" t="n">
        <v>92.69181</v>
      </c>
      <c r="ABP63" t="n">
        <v>92.85831</v>
      </c>
      <c r="ABQ63" t="n">
        <v>93.02554000000001</v>
      </c>
      <c r="ABR63" t="n">
        <v>93.19347999999999</v>
      </c>
      <c r="ABS63" t="n">
        <v>93.36216</v>
      </c>
      <c r="ABT63" t="n">
        <v>93.53157</v>
      </c>
      <c r="ABU63" t="n">
        <v>93.70173</v>
      </c>
      <c r="ABV63" t="n">
        <v>93.87264</v>
      </c>
      <c r="ABW63" t="n">
        <v>94.04431</v>
      </c>
      <c r="ABX63" t="n">
        <v>94.21674</v>
      </c>
      <c r="ABY63" t="n">
        <v>94.38995</v>
      </c>
      <c r="ABZ63" t="n">
        <v>94.56395000000001</v>
      </c>
      <c r="ACA63" t="n">
        <v>94.73872</v>
      </c>
      <c r="ACB63" t="n">
        <v>94.9143</v>
      </c>
      <c r="ACC63" t="n">
        <v>95.09068000000001</v>
      </c>
      <c r="ACD63" t="n">
        <v>95.26786</v>
      </c>
      <c r="ACE63" t="n">
        <v>95.44587</v>
      </c>
      <c r="ACF63" t="n">
        <v>95.6247</v>
      </c>
      <c r="ACG63" t="n">
        <v>95.80437000000001</v>
      </c>
      <c r="ACH63" t="n">
        <v>95.98488999999999</v>
      </c>
      <c r="ACI63" t="n">
        <v>96.16625000000001</v>
      </c>
      <c r="ACJ63" t="n">
        <v>96.34848</v>
      </c>
      <c r="ACK63" t="n">
        <v>96.53157</v>
      </c>
      <c r="ACL63" t="n">
        <v>96.71554999999999</v>
      </c>
      <c r="ACM63" t="n">
        <v>96.9004</v>
      </c>
      <c r="ACN63" t="n">
        <v>97.08615</v>
      </c>
      <c r="ACO63" t="n">
        <v>97.27281000000001</v>
      </c>
      <c r="ACP63" t="n">
        <v>97.46038</v>
      </c>
      <c r="ACQ63" t="n">
        <v>97.64887</v>
      </c>
      <c r="ACR63" t="n">
        <v>97.8383</v>
      </c>
      <c r="ACS63" t="n">
        <v>98.02867000000001</v>
      </c>
      <c r="ACT63" t="n">
        <v>98.21999</v>
      </c>
      <c r="ACU63" t="n">
        <v>98.41227000000001</v>
      </c>
      <c r="ACV63" t="n">
        <v>98.60552</v>
      </c>
      <c r="ACW63" t="n">
        <v>98.79975</v>
      </c>
      <c r="ACX63" t="n">
        <v>98.99498</v>
      </c>
      <c r="ACY63" t="n">
        <v>99.19119999999999</v>
      </c>
      <c r="ACZ63" t="n">
        <v>99.38844</v>
      </c>
      <c r="ADA63" t="n">
        <v>99.58671</v>
      </c>
      <c r="ADB63" t="n">
        <v>99.786</v>
      </c>
      <c r="ADC63" t="n">
        <v>99.98635</v>
      </c>
      <c r="ADD63" t="n">
        <v>100.18774</v>
      </c>
      <c r="ADE63" t="n">
        <v>100.39021</v>
      </c>
      <c r="ADF63" t="n">
        <v>100.59377</v>
      </c>
      <c r="ADG63" t="n">
        <v>100.79841</v>
      </c>
      <c r="ADH63" t="n">
        <v>101.00415</v>
      </c>
      <c r="ADI63" t="n">
        <v>101.21101</v>
      </c>
      <c r="ADJ63" t="n">
        <v>101.419</v>
      </c>
      <c r="ADK63" t="n">
        <v>101.62812</v>
      </c>
      <c r="ADL63" t="n">
        <v>101.8384</v>
      </c>
      <c r="ADM63" t="n">
        <v>102.04985</v>
      </c>
      <c r="ADN63" t="n">
        <v>102.26248</v>
      </c>
      <c r="ADO63" t="n">
        <v>102.4763</v>
      </c>
      <c r="ADP63" t="n">
        <v>102.69132</v>
      </c>
      <c r="ADQ63" t="n">
        <v>102.90757</v>
      </c>
      <c r="ADR63" t="n">
        <v>103.12505</v>
      </c>
      <c r="ADS63" t="n">
        <v>103.34377</v>
      </c>
      <c r="ADT63" t="n">
        <v>103.56377</v>
      </c>
      <c r="ADU63" t="n">
        <v>103.78503</v>
      </c>
      <c r="ADV63" t="n">
        <v>104.00759</v>
      </c>
      <c r="ADW63" t="n">
        <v>104.23146</v>
      </c>
      <c r="ADX63" t="n">
        <v>104.45665</v>
      </c>
      <c r="ADY63" t="n">
        <v>104.68317</v>
      </c>
      <c r="ADZ63" t="n">
        <v>104.91106</v>
      </c>
      <c r="AEA63" t="n">
        <v>105.14031</v>
      </c>
      <c r="AEB63" t="n">
        <v>105.37095</v>
      </c>
      <c r="AEC63" t="n">
        <v>105.60299</v>
      </c>
      <c r="AED63" t="n">
        <v>105.83646</v>
      </c>
      <c r="AEE63" t="n">
        <v>106.07136</v>
      </c>
      <c r="AEF63" t="n">
        <v>106.30772</v>
      </c>
      <c r="AEG63" t="n">
        <v>106.54555</v>
      </c>
      <c r="AEH63" t="n">
        <v>106.78487</v>
      </c>
      <c r="AEI63" t="n">
        <v>107.0257</v>
      </c>
      <c r="AEJ63" t="n">
        <v>107.26807</v>
      </c>
      <c r="AEK63" t="n">
        <v>107.51198</v>
      </c>
      <c r="AEL63" t="n">
        <v>107.75745</v>
      </c>
      <c r="AEM63" t="n">
        <v>108.00452</v>
      </c>
      <c r="AEN63" t="n">
        <v>108.2532</v>
      </c>
      <c r="AEO63" t="n">
        <v>108.5035</v>
      </c>
      <c r="AEP63" t="n">
        <v>108.75546</v>
      </c>
      <c r="AEQ63" t="n">
        <v>109.00909</v>
      </c>
      <c r="AER63" t="n">
        <v>109.2644</v>
      </c>
      <c r="AES63" t="n">
        <v>109.52144</v>
      </c>
      <c r="AET63" t="n">
        <v>109.78021</v>
      </c>
      <c r="AEU63" t="n">
        <v>110.04075</v>
      </c>
      <c r="AEV63" t="n">
        <v>110.30307</v>
      </c>
      <c r="AEW63" t="n">
        <v>110.5672</v>
      </c>
      <c r="AEX63" t="n">
        <v>110.83316</v>
      </c>
      <c r="AEY63" t="n">
        <v>111.10098</v>
      </c>
      <c r="AEZ63" t="n">
        <v>111.37068</v>
      </c>
      <c r="AFA63" t="n">
        <v>111.6423</v>
      </c>
      <c r="AFB63" t="n">
        <v>111.91585</v>
      </c>
      <c r="AFC63" t="n">
        <v>112.19135</v>
      </c>
      <c r="AFD63" t="n">
        <v>112.46886</v>
      </c>
      <c r="AFE63" t="n">
        <v>112.74837</v>
      </c>
      <c r="AFF63" t="n">
        <v>113.02994</v>
      </c>
      <c r="AFG63" t="n">
        <v>113.31358</v>
      </c>
      <c r="AFH63" t="n">
        <v>113.59933</v>
      </c>
      <c r="AFI63" t="n">
        <v>113.88721</v>
      </c>
      <c r="AFJ63" t="n">
        <v>114.17725</v>
      </c>
      <c r="AFK63" t="n">
        <v>114.4695</v>
      </c>
      <c r="AFL63" t="n">
        <v>114.76398</v>
      </c>
      <c r="AFM63" t="n">
        <v>115.06071</v>
      </c>
      <c r="AFN63" t="n">
        <v>115.35975</v>
      </c>
      <c r="AFO63" t="n">
        <v>115.66112</v>
      </c>
      <c r="AFP63" t="n">
        <v>115.96485</v>
      </c>
      <c r="AFQ63" t="n">
        <v>116.27098</v>
      </c>
      <c r="AFR63" t="n">
        <v>116.57956</v>
      </c>
      <c r="AFS63" t="n">
        <v>116.8906</v>
      </c>
      <c r="AFT63" t="n">
        <v>117.20416</v>
      </c>
      <c r="AFU63" t="n">
        <v>117.52028</v>
      </c>
      <c r="AFV63" t="n">
        <v>117.83899</v>
      </c>
      <c r="AFW63" t="n">
        <v>118.16033</v>
      </c>
      <c r="AFX63" t="n">
        <v>118.48434</v>
      </c>
      <c r="AFY63" t="n">
        <v>118.81108</v>
      </c>
      <c r="AFZ63" t="n">
        <v>119.14057</v>
      </c>
      <c r="AGA63" t="n">
        <v>119.47288</v>
      </c>
      <c r="AGB63" t="n">
        <v>119.80803</v>
      </c>
      <c r="AGC63" t="n">
        <v>120.14608</v>
      </c>
      <c r="AGD63" t="n">
        <v>120.48708</v>
      </c>
      <c r="AGE63" t="n">
        <v>120.83107</v>
      </c>
      <c r="AGF63" t="n">
        <v>121.17811</v>
      </c>
      <c r="AGG63" t="n">
        <v>121.52824</v>
      </c>
      <c r="AGH63" t="n">
        <v>121.88153</v>
      </c>
      <c r="AGI63" t="n">
        <v>122.23801</v>
      </c>
      <c r="AGJ63" t="n">
        <v>122.59776</v>
      </c>
      <c r="AGK63" t="n">
        <v>122.96082</v>
      </c>
      <c r="AGL63" t="n">
        <v>123.32725</v>
      </c>
      <c r="AGM63" t="n">
        <v>123.69711</v>
      </c>
      <c r="AGN63" t="n">
        <v>124.07047</v>
      </c>
      <c r="AGO63" t="n">
        <v>124.44738</v>
      </c>
      <c r="AGP63" t="n">
        <v>124.82791</v>
      </c>
      <c r="AGQ63" t="n">
        <v>125.21213</v>
      </c>
      <c r="AGR63" t="n">
        <v>125.60009</v>
      </c>
      <c r="AGS63" t="n">
        <v>125.99188</v>
      </c>
      <c r="AGT63" t="n">
        <v>126.38756</v>
      </c>
      <c r="AGU63" t="n">
        <v>126.78721</v>
      </c>
      <c r="AGV63" t="n">
        <v>127.1909</v>
      </c>
      <c r="AGW63" t="n">
        <v>127.59869</v>
      </c>
      <c r="AGX63" t="n">
        <v>128.0107</v>
      </c>
      <c r="AGY63" t="n">
        <v>128.42697</v>
      </c>
      <c r="AGZ63" t="n">
        <v>128.84761</v>
      </c>
      <c r="AHA63" t="n">
        <v>129.27269</v>
      </c>
      <c r="AHB63" t="n">
        <v>129.7023</v>
      </c>
      <c r="AHC63" t="n">
        <v>130.13654</v>
      </c>
      <c r="AHD63" t="n">
        <v>130.5755</v>
      </c>
      <c r="AHE63" t="n">
        <v>131.01927</v>
      </c>
      <c r="AHF63" t="n">
        <v>131.46796</v>
      </c>
      <c r="AHG63" t="n">
        <v>131.92166</v>
      </c>
      <c r="AHH63" t="n">
        <v>132.38048</v>
      </c>
      <c r="AHI63" t="n">
        <v>132.84453</v>
      </c>
      <c r="AHJ63" t="n">
        <v>133.31392</v>
      </c>
      <c r="AHK63" t="n">
        <v>133.78876</v>
      </c>
      <c r="AHL63" t="n">
        <v>134.26918</v>
      </c>
      <c r="AHM63" t="n">
        <v>134.75528</v>
      </c>
      <c r="AHN63" t="n">
        <v>135.24721</v>
      </c>
      <c r="AHO63" t="n">
        <v>135.74509</v>
      </c>
      <c r="AHP63" t="n">
        <v>136.24904</v>
      </c>
      <c r="AHQ63" t="n">
        <v>136.75922</v>
      </c>
      <c r="AHR63" t="n">
        <v>137.27576</v>
      </c>
      <c r="AHS63" t="n">
        <v>137.79881</v>
      </c>
      <c r="AHT63" t="n">
        <v>138.32852</v>
      </c>
      <c r="AHU63" t="n">
        <v>138.86505</v>
      </c>
      <c r="AHV63" t="n">
        <v>139.40857</v>
      </c>
      <c r="AHW63" t="n">
        <v>139.95924</v>
      </c>
      <c r="AHX63" t="n">
        <v>140.51724</v>
      </c>
      <c r="AHY63" t="n">
        <v>141.08275</v>
      </c>
      <c r="AHZ63" t="n">
        <v>141.65594</v>
      </c>
      <c r="AIA63" t="n">
        <v>142.23705</v>
      </c>
      <c r="AIB63" t="n">
        <v>142.82622</v>
      </c>
      <c r="AIC63" t="n">
        <v>143.42369</v>
      </c>
      <c r="AID63" t="n">
        <v>144.02966</v>
      </c>
      <c r="AIE63" t="n">
        <v>144.64439</v>
      </c>
      <c r="AIF63" t="n">
        <v>145.26808</v>
      </c>
      <c r="AIG63" t="n">
        <v>145.90097</v>
      </c>
      <c r="AIH63" t="n">
        <v>146.54333</v>
      </c>
      <c r="AII63" t="n">
        <v>147.1954</v>
      </c>
      <c r="AIJ63" t="n">
        <v>147.85748</v>
      </c>
      <c r="AIK63" t="n">
        <v>148.52982</v>
      </c>
      <c r="AIL63" t="n">
        <v>149.21272</v>
      </c>
      <c r="AIM63" t="n">
        <v>149.90651</v>
      </c>
      <c r="AIN63" t="n">
        <v>150.61148</v>
      </c>
      <c r="AIO63" t="n">
        <v>151.32799</v>
      </c>
      <c r="AIP63" t="n">
        <v>152.05635</v>
      </c>
      <c r="AIQ63" t="n">
        <v>152.79694</v>
      </c>
      <c r="AIR63" t="n">
        <v>153.55014</v>
      </c>
      <c r="AIS63" t="n">
        <v>154.31633</v>
      </c>
      <c r="AIT63" t="n">
        <v>155.09595</v>
      </c>
      <c r="AIU63" t="n">
        <v>155.88939</v>
      </c>
      <c r="AIV63" t="n">
        <v>156.69713</v>
      </c>
      <c r="AIW63" t="n">
        <v>157.51964</v>
      </c>
      <c r="AIX63" t="n">
        <v>158.35739</v>
      </c>
      <c r="AIY63" t="n">
        <v>159.21094</v>
      </c>
      <c r="AIZ63" t="n">
        <v>160.0808</v>
      </c>
      <c r="AJA63" t="n">
        <v>160.96753</v>
      </c>
      <c r="AJB63" t="n">
        <v>161.87177</v>
      </c>
      <c r="AJC63" t="n">
        <v>162.79413</v>
      </c>
      <c r="AJD63" t="n">
        <v>163.73526</v>
      </c>
      <c r="AJE63" t="n">
        <v>164.69588</v>
      </c>
      <c r="AJF63" t="n">
        <v>165.67671</v>
      </c>
      <c r="AJG63" t="n">
        <v>166.67856</v>
      </c>
      <c r="AJH63" t="n">
        <v>167.70219</v>
      </c>
      <c r="AJI63" t="n">
        <v>168.74854</v>
      </c>
      <c r="AJJ63" t="n">
        <v>169.81847</v>
      </c>
      <c r="AJK63" t="n">
        <v>170.91296</v>
      </c>
      <c r="AJL63" t="n">
        <v>172.03307</v>
      </c>
      <c r="AJM63" t="n">
        <v>173.17987</v>
      </c>
      <c r="AJN63" t="n">
        <v>174.35451</v>
      </c>
      <c r="AJO63" t="n">
        <v>175.55824</v>
      </c>
      <c r="AJP63" t="n">
        <v>176.79237</v>
      </c>
      <c r="AJQ63" t="n">
        <v>178.05829</v>
      </c>
      <c r="AJR63" t="n">
        <v>179.3575</v>
      </c>
      <c r="AJS63" t="n">
        <v>180.69159</v>
      </c>
      <c r="AJT63" t="n">
        <v>182.06227</v>
      </c>
      <c r="AJU63" t="n">
        <v>183.47136</v>
      </c>
      <c r="AJV63" t="n">
        <v>184.92082</v>
      </c>
      <c r="AJW63" t="n">
        <v>186.41278</v>
      </c>
      <c r="AJX63" t="n">
        <v>187.94948</v>
      </c>
      <c r="AJY63" t="n">
        <v>189.53337</v>
      </c>
      <c r="AJZ63" t="n">
        <v>191.1671</v>
      </c>
      <c r="AKA63" t="n">
        <v>192.85352</v>
      </c>
      <c r="AKB63" t="n">
        <v>194.59573</v>
      </c>
      <c r="AKC63" t="n">
        <v>196.39708</v>
      </c>
      <c r="AKD63" t="n">
        <v>198.26125</v>
      </c>
      <c r="AKE63" t="n">
        <v>200.19221</v>
      </c>
      <c r="AKF63" t="n">
        <v>202.19434</v>
      </c>
      <c r="AKG63" t="n">
        <v>204.27242</v>
      </c>
      <c r="AKH63" t="n">
        <v>206.43169</v>
      </c>
      <c r="AKI63" t="n">
        <v>208.67796</v>
      </c>
      <c r="AKJ63" t="n">
        <v>211.01762</v>
      </c>
      <c r="AKK63" t="n">
        <v>213.45776</v>
      </c>
      <c r="AKL63" t="n">
        <v>216.00629</v>
      </c>
      <c r="AKM63" t="n">
        <v>218.672</v>
      </c>
      <c r="AKN63" t="n">
        <v>221.46474</v>
      </c>
      <c r="AKO63" t="n">
        <v>224.39561</v>
      </c>
      <c r="AKP63" t="n">
        <v>227.47714</v>
      </c>
      <c r="AKQ63" t="n">
        <v>230.72356</v>
      </c>
      <c r="AKR63" t="n">
        <v>234.15108</v>
      </c>
      <c r="AKS63" t="n">
        <v>237.77827</v>
      </c>
      <c r="AKT63" t="n">
        <v>241.62659</v>
      </c>
      <c r="AKU63" t="n">
        <v>245.72092</v>
      </c>
      <c r="AKV63" t="n">
        <v>250.09035</v>
      </c>
      <c r="AKW63" t="n">
        <v>254.76913</v>
      </c>
      <c r="AKX63" t="n">
        <v>259.798</v>
      </c>
      <c r="AKY63" t="n">
        <v>265.22571</v>
      </c>
      <c r="AKZ63" t="n">
        <v>271.11142</v>
      </c>
      <c r="ALA63" t="n">
        <v>277.52765</v>
      </c>
      <c r="ALB63" t="n">
        <v>284.56442</v>
      </c>
      <c r="ALC63" t="n">
        <v>292.33542</v>
      </c>
      <c r="ALD63" t="n">
        <v>300.98651</v>
      </c>
      <c r="ALE63" t="n">
        <v>310.70886</v>
      </c>
      <c r="ALF63" t="n">
        <v>321.75897</v>
      </c>
      <c r="ALG63" t="n">
        <v>334.49124</v>
      </c>
      <c r="ALH63" t="n">
        <v>349.41263</v>
      </c>
      <c r="ALI63" t="n">
        <v>367.28116</v>
      </c>
      <c r="ALJ63" t="n">
        <v>389.29608</v>
      </c>
      <c r="ALK63" t="n">
        <v>417.50415</v>
      </c>
      <c r="ALL63" t="n">
        <v>455.79633</v>
      </c>
      <c r="ALM63" t="n">
        <v>512.91577</v>
      </c>
      <c r="ALN63" t="n">
        <v>615.60327</v>
      </c>
      <c r="ALO63" t="n">
        <v>1030.50476</v>
      </c>
    </row>
    <row r="64">
      <c r="A64" t="inlineStr">
        <is>
          <t>British Virgin Islands</t>
        </is>
      </c>
      <c r="B64" t="inlineStr">
        <is>
          <t>VGB</t>
        </is>
      </c>
      <c r="C64" s="13">
        <f>AVERAGE(SI64,SJ64)</f>
        <v/>
      </c>
      <c r="D64" t="n">
        <v>0.59541</v>
      </c>
      <c r="E64" t="n">
        <v>1.06893</v>
      </c>
      <c r="F64" t="n">
        <v>1.38338</v>
      </c>
      <c r="G64" t="n">
        <v>1.63784</v>
      </c>
      <c r="H64" t="n">
        <v>1.85771</v>
      </c>
      <c r="I64" t="n">
        <v>2.05429</v>
      </c>
      <c r="J64" t="n">
        <v>2.2338</v>
      </c>
      <c r="K64" t="n">
        <v>2.40012</v>
      </c>
      <c r="L64" t="n">
        <v>2.55584</v>
      </c>
      <c r="M64" t="n">
        <v>2.70281</v>
      </c>
      <c r="N64" t="n">
        <v>2.8424</v>
      </c>
      <c r="O64" t="n">
        <v>2.97565</v>
      </c>
      <c r="P64" t="n">
        <v>3.10339</v>
      </c>
      <c r="Q64" t="n">
        <v>3.22628</v>
      </c>
      <c r="R64" t="n">
        <v>3.34485</v>
      </c>
      <c r="S64" t="n">
        <v>3.45955</v>
      </c>
      <c r="T64" t="n">
        <v>3.57076</v>
      </c>
      <c r="U64" t="n">
        <v>3.6788</v>
      </c>
      <c r="V64" t="n">
        <v>3.78394</v>
      </c>
      <c r="W64" t="n">
        <v>3.88642</v>
      </c>
      <c r="X64" t="n">
        <v>3.98645</v>
      </c>
      <c r="Y64" t="n">
        <v>4.0842</v>
      </c>
      <c r="Z64" t="n">
        <v>4.17984</v>
      </c>
      <c r="AA64" t="n">
        <v>4.27351</v>
      </c>
      <c r="AB64" t="n">
        <v>4.36535</v>
      </c>
      <c r="AC64" t="n">
        <v>4.45545</v>
      </c>
      <c r="AD64" t="n">
        <v>4.54394</v>
      </c>
      <c r="AE64" t="n">
        <v>4.63089</v>
      </c>
      <c r="AF64" t="n">
        <v>4.71641</v>
      </c>
      <c r="AG64" t="n">
        <v>4.80056</v>
      </c>
      <c r="AH64" t="n">
        <v>4.88341</v>
      </c>
      <c r="AI64" t="n">
        <v>4.96504</v>
      </c>
      <c r="AJ64" t="n">
        <v>5.04551</v>
      </c>
      <c r="AK64" t="n">
        <v>5.12486</v>
      </c>
      <c r="AL64" t="n">
        <v>5.20315</v>
      </c>
      <c r="AM64" t="n">
        <v>5.28043</v>
      </c>
      <c r="AN64" t="n">
        <v>5.35675</v>
      </c>
      <c r="AO64" t="n">
        <v>5.43213</v>
      </c>
      <c r="AP64" t="n">
        <v>5.50663</v>
      </c>
      <c r="AQ64" t="n">
        <v>5.58028</v>
      </c>
      <c r="AR64" t="n">
        <v>5.65312</v>
      </c>
      <c r="AS64" t="n">
        <v>5.72517</v>
      </c>
      <c r="AT64" t="n">
        <v>5.79646</v>
      </c>
      <c r="AU64" t="n">
        <v>5.86702</v>
      </c>
      <c r="AV64" t="n">
        <v>5.93689</v>
      </c>
      <c r="AW64" t="n">
        <v>6.00608</v>
      </c>
      <c r="AX64" t="n">
        <v>6.07462</v>
      </c>
      <c r="AY64" t="n">
        <v>6.14252</v>
      </c>
      <c r="AZ64" t="n">
        <v>6.20982</v>
      </c>
      <c r="BA64" t="n">
        <v>6.27653</v>
      </c>
      <c r="BB64" t="n">
        <v>6.34268</v>
      </c>
      <c r="BC64" t="n">
        <v>6.40827</v>
      </c>
      <c r="BD64" t="n">
        <v>6.47332</v>
      </c>
      <c r="BE64" t="n">
        <v>6.53786</v>
      </c>
      <c r="BF64" t="n">
        <v>6.6019</v>
      </c>
      <c r="BG64" t="n">
        <v>6.66545</v>
      </c>
      <c r="BH64" t="n">
        <v>6.72853</v>
      </c>
      <c r="BI64" t="n">
        <v>6.79115</v>
      </c>
      <c r="BJ64" t="n">
        <v>6.85333</v>
      </c>
      <c r="BK64" t="n">
        <v>6.91507</v>
      </c>
      <c r="BL64" t="n">
        <v>6.97639</v>
      </c>
      <c r="BM64" t="n">
        <v>7.0373</v>
      </c>
      <c r="BN64" t="n">
        <v>7.09781</v>
      </c>
      <c r="BO64" t="n">
        <v>7.15793</v>
      </c>
      <c r="BP64" t="n">
        <v>7.21768</v>
      </c>
      <c r="BQ64" t="n">
        <v>7.27705</v>
      </c>
      <c r="BR64" t="n">
        <v>7.33607</v>
      </c>
      <c r="BS64" t="n">
        <v>7.39474</v>
      </c>
      <c r="BT64" t="n">
        <v>7.45307</v>
      </c>
      <c r="BU64" t="n">
        <v>7.51106</v>
      </c>
      <c r="BV64" t="n">
        <v>7.56873</v>
      </c>
      <c r="BW64" t="n">
        <v>7.62608</v>
      </c>
      <c r="BX64" t="n">
        <v>7.68313</v>
      </c>
      <c r="BY64" t="n">
        <v>7.73987</v>
      </c>
      <c r="BZ64" t="n">
        <v>7.79631</v>
      </c>
      <c r="CA64" t="n">
        <v>7.85247</v>
      </c>
      <c r="CB64" t="n">
        <v>7.90835</v>
      </c>
      <c r="CC64" t="n">
        <v>7.96395</v>
      </c>
      <c r="CD64" t="n">
        <v>8.01928</v>
      </c>
      <c r="CE64" t="n">
        <v>8.074339999999999</v>
      </c>
      <c r="CF64" t="n">
        <v>8.129149999999999</v>
      </c>
      <c r="CG64" t="n">
        <v>8.18371</v>
      </c>
      <c r="CH64" t="n">
        <v>8.238020000000001</v>
      </c>
      <c r="CI64" t="n">
        <v>8.29209</v>
      </c>
      <c r="CJ64" t="n">
        <v>8.345929999999999</v>
      </c>
      <c r="CK64" t="n">
        <v>8.39953</v>
      </c>
      <c r="CL64" t="n">
        <v>8.452909999999999</v>
      </c>
      <c r="CM64" t="n">
        <v>8.50606</v>
      </c>
      <c r="CN64" t="n">
        <v>8.558999999999999</v>
      </c>
      <c r="CO64" t="n">
        <v>8.61172</v>
      </c>
      <c r="CP64" t="n">
        <v>8.664239999999999</v>
      </c>
      <c r="CQ64" t="n">
        <v>8.71655</v>
      </c>
      <c r="CR64" t="n">
        <v>8.768660000000001</v>
      </c>
      <c r="CS64" t="n">
        <v>8.82057</v>
      </c>
      <c r="CT64" t="n">
        <v>8.87229</v>
      </c>
      <c r="CU64" t="n">
        <v>8.923819999999999</v>
      </c>
      <c r="CV64" t="n">
        <v>8.97517</v>
      </c>
      <c r="CW64" t="n">
        <v>9.026339999999999</v>
      </c>
      <c r="CX64" t="n">
        <v>9.07732</v>
      </c>
      <c r="CY64" t="n">
        <v>9.12814</v>
      </c>
      <c r="CZ64" t="n">
        <v>9.17878</v>
      </c>
      <c r="DA64" t="n">
        <v>9.22925</v>
      </c>
      <c r="DB64" t="n">
        <v>9.27956</v>
      </c>
      <c r="DC64" t="n">
        <v>9.329700000000001</v>
      </c>
      <c r="DD64" t="n">
        <v>9.37969</v>
      </c>
      <c r="DE64" t="n">
        <v>9.429510000000001</v>
      </c>
      <c r="DF64" t="n">
        <v>9.479189999999999</v>
      </c>
      <c r="DG64" t="n">
        <v>9.52872</v>
      </c>
      <c r="DH64" t="n">
        <v>9.57809</v>
      </c>
      <c r="DI64" t="n">
        <v>9.627319999999999</v>
      </c>
      <c r="DJ64" t="n">
        <v>9.676410000000001</v>
      </c>
      <c r="DK64" t="n">
        <v>9.72536</v>
      </c>
      <c r="DL64" t="n">
        <v>9.77417</v>
      </c>
      <c r="DM64" t="n">
        <v>9.822850000000001</v>
      </c>
      <c r="DN64" t="n">
        <v>9.87139</v>
      </c>
      <c r="DO64" t="n">
        <v>9.9198</v>
      </c>
      <c r="DP64" t="n">
        <v>9.96809</v>
      </c>
      <c r="DQ64" t="n">
        <v>10.01625</v>
      </c>
      <c r="DR64" t="n">
        <v>10.06428</v>
      </c>
      <c r="DS64" t="n">
        <v>10.11219</v>
      </c>
      <c r="DT64" t="n">
        <v>10.15999</v>
      </c>
      <c r="DU64" t="n">
        <v>10.20766</v>
      </c>
      <c r="DV64" t="n">
        <v>10.25522</v>
      </c>
      <c r="DW64" t="n">
        <v>10.30267</v>
      </c>
      <c r="DX64" t="n">
        <v>10.35</v>
      </c>
      <c r="DY64" t="n">
        <v>10.39722</v>
      </c>
      <c r="DZ64" t="n">
        <v>10.44434</v>
      </c>
      <c r="EA64" t="n">
        <v>10.49135</v>
      </c>
      <c r="EB64" t="n">
        <v>10.53826</v>
      </c>
      <c r="EC64" t="n">
        <v>10.58506</v>
      </c>
      <c r="ED64" t="n">
        <v>10.63176</v>
      </c>
      <c r="EE64" t="n">
        <v>10.67837</v>
      </c>
      <c r="EF64" t="n">
        <v>10.72487</v>
      </c>
      <c r="EG64" t="n">
        <v>10.77128</v>
      </c>
      <c r="EH64" t="n">
        <v>10.8176</v>
      </c>
      <c r="EI64" t="n">
        <v>10.86382</v>
      </c>
      <c r="EJ64" t="n">
        <v>10.90996</v>
      </c>
      <c r="EK64" t="n">
        <v>10.956</v>
      </c>
      <c r="EL64" t="n">
        <v>11.00195</v>
      </c>
      <c r="EM64" t="n">
        <v>11.04782</v>
      </c>
      <c r="EN64" t="n">
        <v>11.0936</v>
      </c>
      <c r="EO64" t="n">
        <v>11.1393</v>
      </c>
      <c r="EP64" t="n">
        <v>11.18492</v>
      </c>
      <c r="EQ64" t="n">
        <v>11.23046</v>
      </c>
      <c r="ER64" t="n">
        <v>11.27591</v>
      </c>
      <c r="ES64" t="n">
        <v>11.32129</v>
      </c>
      <c r="ET64" t="n">
        <v>11.36659</v>
      </c>
      <c r="EU64" t="n">
        <v>11.41182</v>
      </c>
      <c r="EV64" t="n">
        <v>11.45697</v>
      </c>
      <c r="EW64" t="n">
        <v>11.50204</v>
      </c>
      <c r="EX64" t="n">
        <v>11.54705</v>
      </c>
      <c r="EY64" t="n">
        <v>11.59198</v>
      </c>
      <c r="EZ64" t="n">
        <v>11.63685</v>
      </c>
      <c r="FA64" t="n">
        <v>11.68165</v>
      </c>
      <c r="FB64" t="n">
        <v>11.72638</v>
      </c>
      <c r="FC64" t="n">
        <v>11.77104</v>
      </c>
      <c r="FD64" t="n">
        <v>11.81564</v>
      </c>
      <c r="FE64" t="n">
        <v>11.86017</v>
      </c>
      <c r="FF64" t="n">
        <v>11.90465</v>
      </c>
      <c r="FG64" t="n">
        <v>11.94906</v>
      </c>
      <c r="FH64" t="n">
        <v>11.99341</v>
      </c>
      <c r="FI64" t="n">
        <v>12.0377</v>
      </c>
      <c r="FJ64" t="n">
        <v>12.08193</v>
      </c>
      <c r="FK64" t="n">
        <v>12.1261</v>
      </c>
      <c r="FL64" t="n">
        <v>12.17022</v>
      </c>
      <c r="FM64" t="n">
        <v>12.21428</v>
      </c>
      <c r="FN64" t="n">
        <v>12.25829</v>
      </c>
      <c r="FO64" t="n">
        <v>12.30225</v>
      </c>
      <c r="FP64" t="n">
        <v>12.34615</v>
      </c>
      <c r="FQ64" t="n">
        <v>12.39</v>
      </c>
      <c r="FR64" t="n">
        <v>12.4338</v>
      </c>
      <c r="FS64" t="n">
        <v>12.47755</v>
      </c>
      <c r="FT64" t="n">
        <v>12.52125</v>
      </c>
      <c r="FU64" t="n">
        <v>12.5649</v>
      </c>
      <c r="FV64" t="n">
        <v>12.6085</v>
      </c>
      <c r="FW64" t="n">
        <v>12.65206</v>
      </c>
      <c r="FX64" t="n">
        <v>12.69557</v>
      </c>
      <c r="FY64" t="n">
        <v>12.73904</v>
      </c>
      <c r="FZ64" t="n">
        <v>12.78247</v>
      </c>
      <c r="GA64" t="n">
        <v>12.82585</v>
      </c>
      <c r="GB64" t="n">
        <v>12.86919</v>
      </c>
      <c r="GC64" t="n">
        <v>12.91249</v>
      </c>
      <c r="GD64" t="n">
        <v>12.95575</v>
      </c>
      <c r="GE64" t="n">
        <v>12.99896</v>
      </c>
      <c r="GF64" t="n">
        <v>13.04214</v>
      </c>
      <c r="GG64" t="n">
        <v>13.08528</v>
      </c>
      <c r="GH64" t="n">
        <v>13.12839</v>
      </c>
      <c r="GI64" t="n">
        <v>13.17146</v>
      </c>
      <c r="GJ64" t="n">
        <v>13.21449</v>
      </c>
      <c r="GK64" t="n">
        <v>13.25748</v>
      </c>
      <c r="GL64" t="n">
        <v>13.30044</v>
      </c>
      <c r="GM64" t="n">
        <v>13.34337</v>
      </c>
      <c r="GN64" t="n">
        <v>13.38627</v>
      </c>
      <c r="GO64" t="n">
        <v>13.42913</v>
      </c>
      <c r="GP64" t="n">
        <v>13.47196</v>
      </c>
      <c r="GQ64" t="n">
        <v>13.51476</v>
      </c>
      <c r="GR64" t="n">
        <v>13.55753</v>
      </c>
      <c r="GS64" t="n">
        <v>13.60027</v>
      </c>
      <c r="GT64" t="n">
        <v>13.64298</v>
      </c>
      <c r="GU64" t="n">
        <v>13.68566</v>
      </c>
      <c r="GV64" t="n">
        <v>13.72832</v>
      </c>
      <c r="GW64" t="n">
        <v>13.77095</v>
      </c>
      <c r="GX64" t="n">
        <v>13.81355</v>
      </c>
      <c r="GY64" t="n">
        <v>13.85613</v>
      </c>
      <c r="GZ64" t="n">
        <v>13.89868</v>
      </c>
      <c r="HA64" t="n">
        <v>13.94121</v>
      </c>
      <c r="HB64" t="n">
        <v>13.98371</v>
      </c>
      <c r="HC64" t="n">
        <v>14.02619</v>
      </c>
      <c r="HD64" t="n">
        <v>14.06865</v>
      </c>
      <c r="HE64" t="n">
        <v>14.11108</v>
      </c>
      <c r="HF64" t="n">
        <v>14.1535</v>
      </c>
      <c r="HG64" t="n">
        <v>14.19589</v>
      </c>
      <c r="HH64" t="n">
        <v>14.23827</v>
      </c>
      <c r="HI64" t="n">
        <v>14.28062</v>
      </c>
      <c r="HJ64" t="n">
        <v>14.32296</v>
      </c>
      <c r="HK64" t="n">
        <v>14.36528</v>
      </c>
      <c r="HL64" t="n">
        <v>14.40758</v>
      </c>
      <c r="HM64" t="n">
        <v>14.44986</v>
      </c>
      <c r="HN64" t="n">
        <v>14.49212</v>
      </c>
      <c r="HO64" t="n">
        <v>14.53437</v>
      </c>
      <c r="HP64" t="n">
        <v>14.57661</v>
      </c>
      <c r="HQ64" t="n">
        <v>14.61883</v>
      </c>
      <c r="HR64" t="n">
        <v>14.66103</v>
      </c>
      <c r="HS64" t="n">
        <v>14.70322</v>
      </c>
      <c r="HT64" t="n">
        <v>14.7454</v>
      </c>
      <c r="HU64" t="n">
        <v>14.78756</v>
      </c>
      <c r="HV64" t="n">
        <v>14.82971</v>
      </c>
      <c r="HW64" t="n">
        <v>14.87185</v>
      </c>
      <c r="HX64" t="n">
        <v>14.91398</v>
      </c>
      <c r="HY64" t="n">
        <v>14.9561</v>
      </c>
      <c r="HZ64" t="n">
        <v>14.99821</v>
      </c>
      <c r="IA64" t="n">
        <v>15.04031</v>
      </c>
      <c r="IB64" t="n">
        <v>15.0824</v>
      </c>
      <c r="IC64" t="n">
        <v>15.12448</v>
      </c>
      <c r="ID64" t="n">
        <v>15.16655</v>
      </c>
      <c r="IE64" t="n">
        <v>15.20861</v>
      </c>
      <c r="IF64" t="n">
        <v>15.25067</v>
      </c>
      <c r="IG64" t="n">
        <v>15.29272</v>
      </c>
      <c r="IH64" t="n">
        <v>15.33476</v>
      </c>
      <c r="II64" t="n">
        <v>15.3768</v>
      </c>
      <c r="IJ64" t="n">
        <v>15.41883</v>
      </c>
      <c r="IK64" t="n">
        <v>15.46086</v>
      </c>
      <c r="IL64" t="n">
        <v>15.50289</v>
      </c>
      <c r="IM64" t="n">
        <v>15.54491</v>
      </c>
      <c r="IN64" t="n">
        <v>15.58692</v>
      </c>
      <c r="IO64" t="n">
        <v>15.62893</v>
      </c>
      <c r="IP64" t="n">
        <v>15.67095</v>
      </c>
      <c r="IQ64" t="n">
        <v>15.71295</v>
      </c>
      <c r="IR64" t="n">
        <v>15.75496</v>
      </c>
      <c r="IS64" t="n">
        <v>15.79697</v>
      </c>
      <c r="IT64" t="n">
        <v>15.83897</v>
      </c>
      <c r="IU64" t="n">
        <v>15.88098</v>
      </c>
      <c r="IV64" t="n">
        <v>15.92298</v>
      </c>
      <c r="IW64" t="n">
        <v>15.96499</v>
      </c>
      <c r="IX64" t="n">
        <v>16.00699</v>
      </c>
      <c r="IY64" t="n">
        <v>16.049</v>
      </c>
      <c r="IZ64" t="n">
        <v>16.09101</v>
      </c>
      <c r="JA64" t="n">
        <v>16.13303</v>
      </c>
      <c r="JB64" t="n">
        <v>16.17504</v>
      </c>
      <c r="JC64" t="n">
        <v>16.21706</v>
      </c>
      <c r="JD64" t="n">
        <v>16.25908</v>
      </c>
      <c r="JE64" t="n">
        <v>16.30111</v>
      </c>
      <c r="JF64" t="n">
        <v>16.34314</v>
      </c>
      <c r="JG64" t="n">
        <v>16.38518</v>
      </c>
      <c r="JH64" t="n">
        <v>16.42722</v>
      </c>
      <c r="JI64" t="n">
        <v>16.46926</v>
      </c>
      <c r="JJ64" t="n">
        <v>16.51132</v>
      </c>
      <c r="JK64" t="n">
        <v>16.55338</v>
      </c>
      <c r="JL64" t="n">
        <v>16.59545</v>
      </c>
      <c r="JM64" t="n">
        <v>16.63752</v>
      </c>
      <c r="JN64" t="n">
        <v>16.6796</v>
      </c>
      <c r="JO64" t="n">
        <v>16.72169</v>
      </c>
      <c r="JP64" t="n">
        <v>16.7638</v>
      </c>
      <c r="JQ64" t="n">
        <v>16.8059</v>
      </c>
      <c r="JR64" t="n">
        <v>16.84802</v>
      </c>
      <c r="JS64" t="n">
        <v>16.89015</v>
      </c>
      <c r="JT64" t="n">
        <v>16.93229</v>
      </c>
      <c r="JU64" t="n">
        <v>16.97444</v>
      </c>
      <c r="JV64" t="n">
        <v>17.0166</v>
      </c>
      <c r="JW64" t="n">
        <v>17.05877</v>
      </c>
      <c r="JX64" t="n">
        <v>17.10095</v>
      </c>
      <c r="JY64" t="n">
        <v>17.14315</v>
      </c>
      <c r="JZ64" t="n">
        <v>17.18536</v>
      </c>
      <c r="KA64" t="n">
        <v>17.22758</v>
      </c>
      <c r="KB64" t="n">
        <v>17.26982</v>
      </c>
      <c r="KC64" t="n">
        <v>17.31207</v>
      </c>
      <c r="KD64" t="n">
        <v>17.35433</v>
      </c>
      <c r="KE64" t="n">
        <v>17.39661</v>
      </c>
      <c r="KF64" t="n">
        <v>17.4389</v>
      </c>
      <c r="KG64" t="n">
        <v>17.48121</v>
      </c>
      <c r="KH64" t="n">
        <v>17.52353</v>
      </c>
      <c r="KI64" t="n">
        <v>17.56588</v>
      </c>
      <c r="KJ64" t="n">
        <v>17.60823</v>
      </c>
      <c r="KK64" t="n">
        <v>17.65061</v>
      </c>
      <c r="KL64" t="n">
        <v>17.693</v>
      </c>
      <c r="KM64" t="n">
        <v>17.73541</v>
      </c>
      <c r="KN64" t="n">
        <v>17.77784</v>
      </c>
      <c r="KO64" t="n">
        <v>17.82028</v>
      </c>
      <c r="KP64" t="n">
        <v>17.86275</v>
      </c>
      <c r="KQ64" t="n">
        <v>17.90523</v>
      </c>
      <c r="KR64" t="n">
        <v>17.94774</v>
      </c>
      <c r="KS64" t="n">
        <v>17.99026</v>
      </c>
      <c r="KT64" t="n">
        <v>18.0328</v>
      </c>
      <c r="KU64" t="n">
        <v>18.07537</v>
      </c>
      <c r="KV64" t="n">
        <v>18.11796</v>
      </c>
      <c r="KW64" t="n">
        <v>18.16056</v>
      </c>
      <c r="KX64" t="n">
        <v>18.20319</v>
      </c>
      <c r="KY64" t="n">
        <v>18.24584</v>
      </c>
      <c r="KZ64" t="n">
        <v>18.28852</v>
      </c>
      <c r="LA64" t="n">
        <v>18.33122</v>
      </c>
      <c r="LB64" t="n">
        <v>18.37394</v>
      </c>
      <c r="LC64" t="n">
        <v>18.41668</v>
      </c>
      <c r="LD64" t="n">
        <v>18.45945</v>
      </c>
      <c r="LE64" t="n">
        <v>18.50224</v>
      </c>
      <c r="LF64" t="n">
        <v>18.54506</v>
      </c>
      <c r="LG64" t="n">
        <v>18.5879</v>
      </c>
      <c r="LH64" t="n">
        <v>18.63077</v>
      </c>
      <c r="LI64" t="n">
        <v>18.67367</v>
      </c>
      <c r="LJ64" t="n">
        <v>18.71659</v>
      </c>
      <c r="LK64" t="n">
        <v>18.75954</v>
      </c>
      <c r="LL64" t="n">
        <v>18.80251</v>
      </c>
      <c r="LM64" t="n">
        <v>18.84551</v>
      </c>
      <c r="LN64" t="n">
        <v>18.88854</v>
      </c>
      <c r="LO64" t="n">
        <v>18.9316</v>
      </c>
      <c r="LP64" t="n">
        <v>18.97469</v>
      </c>
      <c r="LQ64" t="n">
        <v>19.0178</v>
      </c>
      <c r="LR64" t="n">
        <v>19.06095</v>
      </c>
      <c r="LS64" t="n">
        <v>19.10412</v>
      </c>
      <c r="LT64" t="n">
        <v>19.14733</v>
      </c>
      <c r="LU64" t="n">
        <v>19.19056</v>
      </c>
      <c r="LV64" t="n">
        <v>19.23383</v>
      </c>
      <c r="LW64" t="n">
        <v>19.27712</v>
      </c>
      <c r="LX64" t="n">
        <v>19.32045</v>
      </c>
      <c r="LY64" t="n">
        <v>19.36381</v>
      </c>
      <c r="LZ64" t="n">
        <v>19.4072</v>
      </c>
      <c r="MA64" t="n">
        <v>19.45063</v>
      </c>
      <c r="MB64" t="n">
        <v>19.49409</v>
      </c>
      <c r="MC64" t="n">
        <v>19.53757</v>
      </c>
      <c r="MD64" t="n">
        <v>19.5811</v>
      </c>
      <c r="ME64" t="n">
        <v>19.62466</v>
      </c>
      <c r="MF64" t="n">
        <v>19.66825</v>
      </c>
      <c r="MG64" t="n">
        <v>19.71188</v>
      </c>
      <c r="MH64" t="n">
        <v>19.75554</v>
      </c>
      <c r="MI64" t="n">
        <v>19.79924</v>
      </c>
      <c r="MJ64" t="n">
        <v>19.84297</v>
      </c>
      <c r="MK64" t="n">
        <v>19.88674</v>
      </c>
      <c r="ML64" t="n">
        <v>19.93055</v>
      </c>
      <c r="MM64" t="n">
        <v>19.97439</v>
      </c>
      <c r="MN64" t="n">
        <v>20.01827</v>
      </c>
      <c r="MO64" t="n">
        <v>20.06219</v>
      </c>
      <c r="MP64" t="n">
        <v>20.10615</v>
      </c>
      <c r="MQ64" t="n">
        <v>20.15014</v>
      </c>
      <c r="MR64" t="n">
        <v>20.19418</v>
      </c>
      <c r="MS64" t="n">
        <v>20.23825</v>
      </c>
      <c r="MT64" t="n">
        <v>20.28236</v>
      </c>
      <c r="MU64" t="n">
        <v>20.32652</v>
      </c>
      <c r="MV64" t="n">
        <v>20.37071</v>
      </c>
      <c r="MW64" t="n">
        <v>20.41494</v>
      </c>
      <c r="MX64" t="n">
        <v>20.45922</v>
      </c>
      <c r="MY64" t="n">
        <v>20.50353</v>
      </c>
      <c r="MZ64" t="n">
        <v>20.54789</v>
      </c>
      <c r="NA64" t="n">
        <v>20.59229</v>
      </c>
      <c r="NB64" t="n">
        <v>20.63673</v>
      </c>
      <c r="NC64" t="n">
        <v>20.68122</v>
      </c>
      <c r="ND64" t="n">
        <v>20.72575</v>
      </c>
      <c r="NE64" t="n">
        <v>20.77032</v>
      </c>
      <c r="NF64" t="n">
        <v>20.81494</v>
      </c>
      <c r="NG64" t="n">
        <v>20.8596</v>
      </c>
      <c r="NH64" t="n">
        <v>20.9043</v>
      </c>
      <c r="NI64" t="n">
        <v>20.94905</v>
      </c>
      <c r="NJ64" t="n">
        <v>20.99385</v>
      </c>
      <c r="NK64" t="n">
        <v>21.03869</v>
      </c>
      <c r="NL64" t="n">
        <v>21.08358</v>
      </c>
      <c r="NM64" t="n">
        <v>21.12851</v>
      </c>
      <c r="NN64" t="n">
        <v>21.17349</v>
      </c>
      <c r="NO64" t="n">
        <v>21.21852</v>
      </c>
      <c r="NP64" t="n">
        <v>21.2636</v>
      </c>
      <c r="NQ64" t="n">
        <v>21.30873</v>
      </c>
      <c r="NR64" t="n">
        <v>21.3539</v>
      </c>
      <c r="NS64" t="n">
        <v>21.39912</v>
      </c>
      <c r="NT64" t="n">
        <v>21.4444</v>
      </c>
      <c r="NU64" t="n">
        <v>21.48972</v>
      </c>
      <c r="NV64" t="n">
        <v>21.53509</v>
      </c>
      <c r="NW64" t="n">
        <v>21.58051</v>
      </c>
      <c r="NX64" t="n">
        <v>21.62599</v>
      </c>
      <c r="NY64" t="n">
        <v>21.67151</v>
      </c>
      <c r="NZ64" t="n">
        <v>21.71709</v>
      </c>
      <c r="OA64" t="n">
        <v>21.76272</v>
      </c>
      <c r="OB64" t="n">
        <v>21.8084</v>
      </c>
      <c r="OC64" t="n">
        <v>21.85413</v>
      </c>
      <c r="OD64" t="n">
        <v>21.89992</v>
      </c>
      <c r="OE64" t="n">
        <v>21.94576</v>
      </c>
      <c r="OF64" t="n">
        <v>21.99166</v>
      </c>
      <c r="OG64" t="n">
        <v>22.03761</v>
      </c>
      <c r="OH64" t="n">
        <v>22.08361</v>
      </c>
      <c r="OI64" t="n">
        <v>22.12967</v>
      </c>
      <c r="OJ64" t="n">
        <v>22.17579</v>
      </c>
      <c r="OK64" t="n">
        <v>22.22196</v>
      </c>
      <c r="OL64" t="n">
        <v>22.26818</v>
      </c>
      <c r="OM64" t="n">
        <v>22.31447</v>
      </c>
      <c r="ON64" t="n">
        <v>22.36081</v>
      </c>
      <c r="OO64" t="n">
        <v>22.40721</v>
      </c>
      <c r="OP64" t="n">
        <v>22.45367</v>
      </c>
      <c r="OQ64" t="n">
        <v>22.50019</v>
      </c>
      <c r="OR64" t="n">
        <v>22.54676</v>
      </c>
      <c r="OS64" t="n">
        <v>22.5934</v>
      </c>
      <c r="OT64" t="n">
        <v>22.64009</v>
      </c>
      <c r="OU64" t="n">
        <v>22.68685</v>
      </c>
      <c r="OV64" t="n">
        <v>22.73366</v>
      </c>
      <c r="OW64" t="n">
        <v>22.78054</v>
      </c>
      <c r="OX64" t="n">
        <v>22.82748</v>
      </c>
      <c r="OY64" t="n">
        <v>22.87448</v>
      </c>
      <c r="OZ64" t="n">
        <v>22.92154</v>
      </c>
      <c r="PA64" t="n">
        <v>22.96867</v>
      </c>
      <c r="PB64" t="n">
        <v>23.01586</v>
      </c>
      <c r="PC64" t="n">
        <v>23.06311</v>
      </c>
      <c r="PD64" t="n">
        <v>23.11042</v>
      </c>
      <c r="PE64" t="n">
        <v>23.1578</v>
      </c>
      <c r="PF64" t="n">
        <v>23.20525</v>
      </c>
      <c r="PG64" t="n">
        <v>23.25276</v>
      </c>
      <c r="PH64" t="n">
        <v>23.30034</v>
      </c>
      <c r="PI64" t="n">
        <v>23.34798</v>
      </c>
      <c r="PJ64" t="n">
        <v>23.39569</v>
      </c>
      <c r="PK64" t="n">
        <v>23.44347</v>
      </c>
      <c r="PL64" t="n">
        <v>23.49131</v>
      </c>
      <c r="PM64" t="n">
        <v>23.53922</v>
      </c>
      <c r="PN64" t="n">
        <v>23.5872</v>
      </c>
      <c r="PO64" t="n">
        <v>23.63525</v>
      </c>
      <c r="PP64" t="n">
        <v>23.68337</v>
      </c>
      <c r="PQ64" t="n">
        <v>23.73156</v>
      </c>
      <c r="PR64" t="n">
        <v>23.77982</v>
      </c>
      <c r="PS64" t="n">
        <v>23.82815</v>
      </c>
      <c r="PT64" t="n">
        <v>23.87655</v>
      </c>
      <c r="PU64" t="n">
        <v>23.92502</v>
      </c>
      <c r="PV64" t="n">
        <v>23.97357</v>
      </c>
      <c r="PW64" t="n">
        <v>24.02218</v>
      </c>
      <c r="PX64" t="n">
        <v>24.07087</v>
      </c>
      <c r="PY64" t="n">
        <v>24.11964</v>
      </c>
      <c r="PZ64" t="n">
        <v>24.16847</v>
      </c>
      <c r="QA64" t="n">
        <v>24.21739</v>
      </c>
      <c r="QB64" t="n">
        <v>24.26637</v>
      </c>
      <c r="QC64" t="n">
        <v>24.31544</v>
      </c>
      <c r="QD64" t="n">
        <v>24.36457</v>
      </c>
      <c r="QE64" t="n">
        <v>24.41379</v>
      </c>
      <c r="QF64" t="n">
        <v>24.46308</v>
      </c>
      <c r="QG64" t="n">
        <v>24.51245</v>
      </c>
      <c r="QH64" t="n">
        <v>24.56189</v>
      </c>
      <c r="QI64" t="n">
        <v>24.61142</v>
      </c>
      <c r="QJ64" t="n">
        <v>24.66102</v>
      </c>
      <c r="QK64" t="n">
        <v>24.7107</v>
      </c>
      <c r="QL64" t="n">
        <v>24.76047</v>
      </c>
      <c r="QM64" t="n">
        <v>24.81031</v>
      </c>
      <c r="QN64" t="n">
        <v>24.86023</v>
      </c>
      <c r="QO64" t="n">
        <v>24.91023</v>
      </c>
      <c r="QP64" t="n">
        <v>24.96032</v>
      </c>
      <c r="QQ64" t="n">
        <v>25.01049</v>
      </c>
      <c r="QR64" t="n">
        <v>25.06074</v>
      </c>
      <c r="QS64" t="n">
        <v>25.11107</v>
      </c>
      <c r="QT64" t="n">
        <v>25.16149</v>
      </c>
      <c r="QU64" t="n">
        <v>25.212</v>
      </c>
      <c r="QV64" t="n">
        <v>25.26258</v>
      </c>
      <c r="QW64" t="n">
        <v>25.31326</v>
      </c>
      <c r="QX64" t="n">
        <v>25.36402</v>
      </c>
      <c r="QY64" t="n">
        <v>25.41486</v>
      </c>
      <c r="QZ64" t="n">
        <v>25.46579</v>
      </c>
      <c r="RA64" t="n">
        <v>25.51681</v>
      </c>
      <c r="RB64" t="n">
        <v>25.56792</v>
      </c>
      <c r="RC64" t="n">
        <v>25.61912</v>
      </c>
      <c r="RD64" t="n">
        <v>25.6704</v>
      </c>
      <c r="RE64" t="n">
        <v>25.72178</v>
      </c>
      <c r="RF64" t="n">
        <v>25.77324</v>
      </c>
      <c r="RG64" t="n">
        <v>25.8248</v>
      </c>
      <c r="RH64" t="n">
        <v>25.87645</v>
      </c>
      <c r="RI64" t="n">
        <v>25.92818</v>
      </c>
      <c r="RJ64" t="n">
        <v>25.98002</v>
      </c>
      <c r="RK64" t="n">
        <v>26.03194</v>
      </c>
      <c r="RL64" t="n">
        <v>26.08396</v>
      </c>
      <c r="RM64" t="n">
        <v>26.13607</v>
      </c>
      <c r="RN64" t="n">
        <v>26.18828</v>
      </c>
      <c r="RO64" t="n">
        <v>26.24058</v>
      </c>
      <c r="RP64" t="n">
        <v>26.29298</v>
      </c>
      <c r="RQ64" t="n">
        <v>26.34547</v>
      </c>
      <c r="RR64" t="n">
        <v>26.39806</v>
      </c>
      <c r="RS64" t="n">
        <v>26.45075</v>
      </c>
      <c r="RT64" t="n">
        <v>26.50354</v>
      </c>
      <c r="RU64" t="n">
        <v>26.55643</v>
      </c>
      <c r="RV64" t="n">
        <v>26.60941</v>
      </c>
      <c r="RW64" t="n">
        <v>26.6625</v>
      </c>
      <c r="RX64" t="n">
        <v>26.71568</v>
      </c>
      <c r="RY64" t="n">
        <v>26.76897</v>
      </c>
      <c r="RZ64" t="n">
        <v>26.82236</v>
      </c>
      <c r="SA64" t="n">
        <v>26.87585</v>
      </c>
      <c r="SB64" t="n">
        <v>26.92945</v>
      </c>
      <c r="SC64" t="n">
        <v>26.98314</v>
      </c>
      <c r="SD64" t="n">
        <v>27.03695</v>
      </c>
      <c r="SE64" t="n">
        <v>27.09085</v>
      </c>
      <c r="SF64" t="n">
        <v>27.14487</v>
      </c>
      <c r="SG64" t="n">
        <v>27.19898</v>
      </c>
      <c r="SH64" t="n">
        <v>27.25321</v>
      </c>
      <c r="SI64" t="n">
        <v>27.30754</v>
      </c>
      <c r="SJ64" t="n">
        <v>27.36198</v>
      </c>
      <c r="SK64" t="n">
        <v>27.41653</v>
      </c>
      <c r="SL64" t="n">
        <v>27.47119</v>
      </c>
      <c r="SM64" t="n">
        <v>27.52596</v>
      </c>
      <c r="SN64" t="n">
        <v>27.58084</v>
      </c>
      <c r="SO64" t="n">
        <v>27.63583</v>
      </c>
      <c r="SP64" t="n">
        <v>27.69094</v>
      </c>
      <c r="SQ64" t="n">
        <v>27.74615</v>
      </c>
      <c r="SR64" t="n">
        <v>27.80149</v>
      </c>
      <c r="SS64" t="n">
        <v>27.85693</v>
      </c>
      <c r="ST64" t="n">
        <v>27.91249</v>
      </c>
      <c r="SU64" t="n">
        <v>27.96816</v>
      </c>
      <c r="SV64" t="n">
        <v>28.02395</v>
      </c>
      <c r="SW64" t="n">
        <v>28.07986</v>
      </c>
      <c r="SX64" t="n">
        <v>28.13588</v>
      </c>
      <c r="SY64" t="n">
        <v>28.19203</v>
      </c>
      <c r="SZ64" t="n">
        <v>28.24829</v>
      </c>
      <c r="TA64" t="n">
        <v>28.30467</v>
      </c>
      <c r="TB64" t="n">
        <v>28.36117</v>
      </c>
      <c r="TC64" t="n">
        <v>28.4178</v>
      </c>
      <c r="TD64" t="n">
        <v>28.47454</v>
      </c>
      <c r="TE64" t="n">
        <v>28.53141</v>
      </c>
      <c r="TF64" t="n">
        <v>28.5884</v>
      </c>
      <c r="TG64" t="n">
        <v>28.64552</v>
      </c>
      <c r="TH64" t="n">
        <v>28.70276</v>
      </c>
      <c r="TI64" t="n">
        <v>28.76013</v>
      </c>
      <c r="TJ64" t="n">
        <v>28.81762</v>
      </c>
      <c r="TK64" t="n">
        <v>28.87524</v>
      </c>
      <c r="TL64" t="n">
        <v>28.93299</v>
      </c>
      <c r="TM64" t="n">
        <v>28.99086</v>
      </c>
      <c r="TN64" t="n">
        <v>29.04887</v>
      </c>
      <c r="TO64" t="n">
        <v>29.10701</v>
      </c>
      <c r="TP64" t="n">
        <v>29.16527</v>
      </c>
      <c r="TQ64" t="n">
        <v>29.22367</v>
      </c>
      <c r="TR64" t="n">
        <v>29.2822</v>
      </c>
      <c r="TS64" t="n">
        <v>29.34087</v>
      </c>
      <c r="TT64" t="n">
        <v>29.39967</v>
      </c>
      <c r="TU64" t="n">
        <v>29.4586</v>
      </c>
      <c r="TV64" t="n">
        <v>29.51768</v>
      </c>
      <c r="TW64" t="n">
        <v>29.57689</v>
      </c>
      <c r="TX64" t="n">
        <v>29.63623</v>
      </c>
      <c r="TY64" t="n">
        <v>29.69571</v>
      </c>
      <c r="TZ64" t="n">
        <v>29.75534</v>
      </c>
      <c r="UA64" t="n">
        <v>29.8151</v>
      </c>
      <c r="UB64" t="n">
        <v>29.87501</v>
      </c>
      <c r="UC64" t="n">
        <v>29.93505</v>
      </c>
      <c r="UD64" t="n">
        <v>29.99524</v>
      </c>
      <c r="UE64" t="n">
        <v>30.05558</v>
      </c>
      <c r="UF64" t="n">
        <v>30.11605</v>
      </c>
      <c r="UG64" t="n">
        <v>30.17668</v>
      </c>
      <c r="UH64" t="n">
        <v>30.23745</v>
      </c>
      <c r="UI64" t="n">
        <v>30.29836</v>
      </c>
      <c r="UJ64" t="n">
        <v>30.35943</v>
      </c>
      <c r="UK64" t="n">
        <v>30.42064</v>
      </c>
      <c r="UL64" t="n">
        <v>30.48201</v>
      </c>
      <c r="UM64" t="n">
        <v>30.54352</v>
      </c>
      <c r="UN64" t="n">
        <v>30.60519</v>
      </c>
      <c r="UO64" t="n">
        <v>30.66701</v>
      </c>
      <c r="UP64" t="n">
        <v>30.72898</v>
      </c>
      <c r="UQ64" t="n">
        <v>30.79111</v>
      </c>
      <c r="UR64" t="n">
        <v>30.85339</v>
      </c>
      <c r="US64" t="n">
        <v>30.91583</v>
      </c>
      <c r="UT64" t="n">
        <v>30.97843</v>
      </c>
      <c r="UU64" t="n">
        <v>31.04119</v>
      </c>
      <c r="UV64" t="n">
        <v>31.10411</v>
      </c>
      <c r="UW64" t="n">
        <v>31.16718</v>
      </c>
      <c r="UX64" t="n">
        <v>31.23042</v>
      </c>
      <c r="UY64" t="n">
        <v>31.29382</v>
      </c>
      <c r="UZ64" t="n">
        <v>31.35739</v>
      </c>
      <c r="VA64" t="n">
        <v>31.42112</v>
      </c>
      <c r="VB64" t="n">
        <v>31.48501</v>
      </c>
      <c r="VC64" t="n">
        <v>31.54908</v>
      </c>
      <c r="VD64" t="n">
        <v>31.61331</v>
      </c>
      <c r="VE64" t="n">
        <v>31.67771</v>
      </c>
      <c r="VF64" t="n">
        <v>31.74228</v>
      </c>
      <c r="VG64" t="n">
        <v>31.80702</v>
      </c>
      <c r="VH64" t="n">
        <v>31.87193</v>
      </c>
      <c r="VI64" t="n">
        <v>31.93702</v>
      </c>
      <c r="VJ64" t="n">
        <v>32.00228</v>
      </c>
      <c r="VK64" t="n">
        <v>32.06771</v>
      </c>
      <c r="VL64" t="n">
        <v>32.13332</v>
      </c>
      <c r="VM64" t="n">
        <v>32.19912</v>
      </c>
      <c r="VN64" t="n">
        <v>32.26508</v>
      </c>
      <c r="VO64" t="n">
        <v>32.33123</v>
      </c>
      <c r="VP64" t="n">
        <v>32.39756</v>
      </c>
      <c r="VQ64" t="n">
        <v>32.46408</v>
      </c>
      <c r="VR64" t="n">
        <v>32.53077</v>
      </c>
      <c r="VS64" t="n">
        <v>32.59766</v>
      </c>
      <c r="VT64" t="n">
        <v>32.66472</v>
      </c>
      <c r="VU64" t="n">
        <v>32.73198</v>
      </c>
      <c r="VV64" t="n">
        <v>32.79942</v>
      </c>
      <c r="VW64" t="n">
        <v>32.86705</v>
      </c>
      <c r="VX64" t="n">
        <v>32.93488</v>
      </c>
      <c r="VY64" t="n">
        <v>33.00289</v>
      </c>
      <c r="VZ64" t="n">
        <v>33.0711</v>
      </c>
      <c r="WA64" t="n">
        <v>33.1395</v>
      </c>
      <c r="WB64" t="n">
        <v>33.2081</v>
      </c>
      <c r="WC64" t="n">
        <v>33.2769</v>
      </c>
      <c r="WD64" t="n">
        <v>33.34589</v>
      </c>
      <c r="WE64" t="n">
        <v>33.41509</v>
      </c>
      <c r="WF64" t="n">
        <v>33.48449</v>
      </c>
      <c r="WG64" t="n">
        <v>33.55408</v>
      </c>
      <c r="WH64" t="n">
        <v>33.62389</v>
      </c>
      <c r="WI64" t="n">
        <v>33.69389</v>
      </c>
      <c r="WJ64" t="n">
        <v>33.76411</v>
      </c>
      <c r="WK64" t="n">
        <v>33.83453</v>
      </c>
      <c r="WL64" t="n">
        <v>33.90516</v>
      </c>
      <c r="WM64" t="n">
        <v>33.97601</v>
      </c>
      <c r="WN64" t="n">
        <v>34.04706</v>
      </c>
      <c r="WO64" t="n">
        <v>34.11832</v>
      </c>
      <c r="WP64" t="n">
        <v>34.18981</v>
      </c>
      <c r="WQ64" t="n">
        <v>34.26151</v>
      </c>
      <c r="WR64" t="n">
        <v>34.33342</v>
      </c>
      <c r="WS64" t="n">
        <v>34.40556</v>
      </c>
      <c r="WT64" t="n">
        <v>34.47792</v>
      </c>
      <c r="WU64" t="n">
        <v>34.5505</v>
      </c>
      <c r="WV64" t="n">
        <v>34.6233</v>
      </c>
      <c r="WW64" t="n">
        <v>34.69633</v>
      </c>
      <c r="WX64" t="n">
        <v>34.76958</v>
      </c>
      <c r="WY64" t="n">
        <v>34.84307</v>
      </c>
      <c r="WZ64" t="n">
        <v>34.91679</v>
      </c>
      <c r="XA64" t="n">
        <v>34.99073</v>
      </c>
      <c r="XB64" t="n">
        <v>35.06491</v>
      </c>
      <c r="XC64" t="n">
        <v>35.13932</v>
      </c>
      <c r="XD64" t="n">
        <v>35.21398</v>
      </c>
      <c r="XE64" t="n">
        <v>35.28886</v>
      </c>
      <c r="XF64" t="n">
        <v>35.36399</v>
      </c>
      <c r="XG64" t="n">
        <v>35.43937</v>
      </c>
      <c r="XH64" t="n">
        <v>35.51498</v>
      </c>
      <c r="XI64" t="n">
        <v>35.59084</v>
      </c>
      <c r="XJ64" t="n">
        <v>35.66694</v>
      </c>
      <c r="XK64" t="n">
        <v>35.74329</v>
      </c>
      <c r="XL64" t="n">
        <v>35.8199</v>
      </c>
      <c r="XM64" t="n">
        <v>35.89675</v>
      </c>
      <c r="XN64" t="n">
        <v>35.97386</v>
      </c>
      <c r="XO64" t="n">
        <v>36.05123</v>
      </c>
      <c r="XP64" t="n">
        <v>36.12885</v>
      </c>
      <c r="XQ64" t="n">
        <v>36.20673</v>
      </c>
      <c r="XR64" t="n">
        <v>36.28487</v>
      </c>
      <c r="XS64" t="n">
        <v>36.36327</v>
      </c>
      <c r="XT64" t="n">
        <v>36.44194</v>
      </c>
      <c r="XU64" t="n">
        <v>36.52088</v>
      </c>
      <c r="XV64" t="n">
        <v>36.60008</v>
      </c>
      <c r="XW64" t="n">
        <v>36.67955</v>
      </c>
      <c r="XX64" t="n">
        <v>36.7593</v>
      </c>
      <c r="XY64" t="n">
        <v>36.83932</v>
      </c>
      <c r="XZ64" t="n">
        <v>36.91962</v>
      </c>
      <c r="YA64" t="n">
        <v>37.0002</v>
      </c>
      <c r="YB64" t="n">
        <v>37.08105</v>
      </c>
      <c r="YC64" t="n">
        <v>37.16219</v>
      </c>
      <c r="YD64" t="n">
        <v>37.24361</v>
      </c>
      <c r="YE64" t="n">
        <v>37.32533</v>
      </c>
      <c r="YF64" t="n">
        <v>37.40732</v>
      </c>
      <c r="YG64" t="n">
        <v>37.48961</v>
      </c>
      <c r="YH64" t="n">
        <v>37.5722</v>
      </c>
      <c r="YI64" t="n">
        <v>37.65507</v>
      </c>
      <c r="YJ64" t="n">
        <v>37.73825</v>
      </c>
      <c r="YK64" t="n">
        <v>37.82172</v>
      </c>
      <c r="YL64" t="n">
        <v>37.9055</v>
      </c>
      <c r="YM64" t="n">
        <v>37.98958</v>
      </c>
      <c r="YN64" t="n">
        <v>38.07397</v>
      </c>
      <c r="YO64" t="n">
        <v>38.15866</v>
      </c>
      <c r="YP64" t="n">
        <v>38.24367</v>
      </c>
      <c r="YQ64" t="n">
        <v>38.32899</v>
      </c>
      <c r="YR64" t="n">
        <v>38.41463</v>
      </c>
      <c r="YS64" t="n">
        <v>38.50058</v>
      </c>
      <c r="YT64" t="n">
        <v>38.58686</v>
      </c>
      <c r="YU64" t="n">
        <v>38.67345</v>
      </c>
      <c r="YV64" t="n">
        <v>38.76038</v>
      </c>
      <c r="YW64" t="n">
        <v>38.84763</v>
      </c>
      <c r="YX64" t="n">
        <v>38.93521</v>
      </c>
      <c r="YY64" t="n">
        <v>39.02313</v>
      </c>
      <c r="YZ64" t="n">
        <v>39.11138</v>
      </c>
      <c r="ZA64" t="n">
        <v>39.19997</v>
      </c>
      <c r="ZB64" t="n">
        <v>39.2889</v>
      </c>
      <c r="ZC64" t="n">
        <v>39.37818</v>
      </c>
      <c r="ZD64" t="n">
        <v>39.4678</v>
      </c>
      <c r="ZE64" t="n">
        <v>39.55777</v>
      </c>
      <c r="ZF64" t="n">
        <v>39.64809</v>
      </c>
      <c r="ZG64" t="n">
        <v>39.73877</v>
      </c>
      <c r="ZH64" t="n">
        <v>39.8298</v>
      </c>
      <c r="ZI64" t="n">
        <v>39.9212</v>
      </c>
      <c r="ZJ64" t="n">
        <v>40.01295</v>
      </c>
      <c r="ZK64" t="n">
        <v>40.10508</v>
      </c>
      <c r="ZL64" t="n">
        <v>40.19757</v>
      </c>
      <c r="ZM64" t="n">
        <v>40.29044</v>
      </c>
      <c r="ZN64" t="n">
        <v>40.38368</v>
      </c>
      <c r="ZO64" t="n">
        <v>40.47729</v>
      </c>
      <c r="ZP64" t="n">
        <v>40.5713</v>
      </c>
      <c r="ZQ64" t="n">
        <v>40.66568</v>
      </c>
      <c r="ZR64" t="n">
        <v>40.76045</v>
      </c>
      <c r="ZS64" t="n">
        <v>40.85561</v>
      </c>
      <c r="ZT64" t="n">
        <v>40.95117</v>
      </c>
      <c r="ZU64" t="n">
        <v>41.04712</v>
      </c>
      <c r="ZV64" t="n">
        <v>41.14347</v>
      </c>
      <c r="ZW64" t="n">
        <v>41.24023</v>
      </c>
      <c r="ZX64" t="n">
        <v>41.33739</v>
      </c>
      <c r="ZY64" t="n">
        <v>41.43497</v>
      </c>
      <c r="ZZ64" t="n">
        <v>41.53295</v>
      </c>
      <c r="AAA64" t="n">
        <v>41.63136</v>
      </c>
      <c r="AAB64" t="n">
        <v>41.73018</v>
      </c>
      <c r="AAC64" t="n">
        <v>41.82943</v>
      </c>
      <c r="AAD64" t="n">
        <v>41.92911</v>
      </c>
      <c r="AAE64" t="n">
        <v>42.02922</v>
      </c>
      <c r="AAF64" t="n">
        <v>42.12976</v>
      </c>
      <c r="AAG64" t="n">
        <v>42.23075</v>
      </c>
      <c r="AAH64" t="n">
        <v>42.33218</v>
      </c>
      <c r="AAI64" t="n">
        <v>42.43405</v>
      </c>
      <c r="AAJ64" t="n">
        <v>42.53637</v>
      </c>
      <c r="AAK64" t="n">
        <v>42.63915</v>
      </c>
      <c r="AAL64" t="n">
        <v>42.74239</v>
      </c>
      <c r="AAM64" t="n">
        <v>42.84608</v>
      </c>
      <c r="AAN64" t="n">
        <v>42.95025</v>
      </c>
      <c r="AAO64" t="n">
        <v>43.05488</v>
      </c>
      <c r="AAP64" t="n">
        <v>43.15999</v>
      </c>
      <c r="AAQ64" t="n">
        <v>43.26558</v>
      </c>
      <c r="AAR64" t="n">
        <v>43.37165</v>
      </c>
      <c r="AAS64" t="n">
        <v>43.47821</v>
      </c>
      <c r="AAT64" t="n">
        <v>43.58526</v>
      </c>
      <c r="AAU64" t="n">
        <v>43.6928</v>
      </c>
      <c r="AAV64" t="n">
        <v>43.80085</v>
      </c>
      <c r="AAW64" t="n">
        <v>43.9094</v>
      </c>
      <c r="AAX64" t="n">
        <v>44.01846</v>
      </c>
      <c r="AAY64" t="n">
        <v>44.12804</v>
      </c>
      <c r="AAZ64" t="n">
        <v>44.23813</v>
      </c>
      <c r="ABA64" t="n">
        <v>44.34875</v>
      </c>
      <c r="ABB64" t="n">
        <v>44.45989</v>
      </c>
      <c r="ABC64" t="n">
        <v>44.57157</v>
      </c>
      <c r="ABD64" t="n">
        <v>44.68379</v>
      </c>
      <c r="ABE64" t="n">
        <v>44.79655</v>
      </c>
      <c r="ABF64" t="n">
        <v>44.90985</v>
      </c>
      <c r="ABG64" t="n">
        <v>45.02372</v>
      </c>
      <c r="ABH64" t="n">
        <v>45.13813</v>
      </c>
      <c r="ABI64" t="n">
        <v>45.25312</v>
      </c>
      <c r="ABJ64" t="n">
        <v>45.36867</v>
      </c>
      <c r="ABK64" t="n">
        <v>45.4848</v>
      </c>
      <c r="ABL64" t="n">
        <v>45.60151</v>
      </c>
      <c r="ABM64" t="n">
        <v>45.7188</v>
      </c>
      <c r="ABN64" t="n">
        <v>45.83668</v>
      </c>
      <c r="ABO64" t="n">
        <v>45.95516</v>
      </c>
      <c r="ABP64" t="n">
        <v>46.07424</v>
      </c>
      <c r="ABQ64" t="n">
        <v>46.19393</v>
      </c>
      <c r="ABR64" t="n">
        <v>46.31423</v>
      </c>
      <c r="ABS64" t="n">
        <v>46.43516</v>
      </c>
      <c r="ABT64" t="n">
        <v>46.55671</v>
      </c>
      <c r="ABU64" t="n">
        <v>46.67889</v>
      </c>
      <c r="ABV64" t="n">
        <v>46.80171</v>
      </c>
      <c r="ABW64" t="n">
        <v>46.92517</v>
      </c>
      <c r="ABX64" t="n">
        <v>47.04929</v>
      </c>
      <c r="ABY64" t="n">
        <v>47.17407</v>
      </c>
      <c r="ABZ64" t="n">
        <v>47.29951</v>
      </c>
      <c r="ACA64" t="n">
        <v>47.42562</v>
      </c>
      <c r="ACB64" t="n">
        <v>47.5524</v>
      </c>
      <c r="ACC64" t="n">
        <v>47.67987</v>
      </c>
      <c r="ACD64" t="n">
        <v>47.80804</v>
      </c>
      <c r="ACE64" t="n">
        <v>47.9369</v>
      </c>
      <c r="ACF64" t="n">
        <v>48.06647</v>
      </c>
      <c r="ACG64" t="n">
        <v>48.19675</v>
      </c>
      <c r="ACH64" t="n">
        <v>48.32775</v>
      </c>
      <c r="ACI64" t="n">
        <v>48.45948</v>
      </c>
      <c r="ACJ64" t="n">
        <v>48.59195</v>
      </c>
      <c r="ACK64" t="n">
        <v>48.72515</v>
      </c>
      <c r="ACL64" t="n">
        <v>48.85911</v>
      </c>
      <c r="ACM64" t="n">
        <v>48.99383</v>
      </c>
      <c r="ACN64" t="n">
        <v>49.12931</v>
      </c>
      <c r="ACO64" t="n">
        <v>49.26558</v>
      </c>
      <c r="ACP64" t="n">
        <v>49.40262</v>
      </c>
      <c r="ACQ64" t="n">
        <v>49.54045</v>
      </c>
      <c r="ACR64" t="n">
        <v>49.67909</v>
      </c>
      <c r="ACS64" t="n">
        <v>49.81853</v>
      </c>
      <c r="ACT64" t="n">
        <v>49.95879</v>
      </c>
      <c r="ACU64" t="n">
        <v>50.09988</v>
      </c>
      <c r="ACV64" t="n">
        <v>50.2418</v>
      </c>
      <c r="ACW64" t="n">
        <v>50.38457</v>
      </c>
      <c r="ACX64" t="n">
        <v>50.52819</v>
      </c>
      <c r="ACY64" t="n">
        <v>50.67268</v>
      </c>
      <c r="ACZ64" t="n">
        <v>50.81804</v>
      </c>
      <c r="ADA64" t="n">
        <v>50.96428</v>
      </c>
      <c r="ADB64" t="n">
        <v>51.11141</v>
      </c>
      <c r="ADC64" t="n">
        <v>51.25945</v>
      </c>
      <c r="ADD64" t="n">
        <v>51.4084</v>
      </c>
      <c r="ADE64" t="n">
        <v>51.55827</v>
      </c>
      <c r="ADF64" t="n">
        <v>51.70908</v>
      </c>
      <c r="ADG64" t="n">
        <v>51.86083</v>
      </c>
      <c r="ADH64" t="n">
        <v>52.01354</v>
      </c>
      <c r="ADI64" t="n">
        <v>52.16721</v>
      </c>
      <c r="ADJ64" t="n">
        <v>52.32187</v>
      </c>
      <c r="ADK64" t="n">
        <v>52.47751</v>
      </c>
      <c r="ADL64" t="n">
        <v>52.63415</v>
      </c>
      <c r="ADM64" t="n">
        <v>52.79181</v>
      </c>
      <c r="ADN64" t="n">
        <v>52.95049</v>
      </c>
      <c r="ADO64" t="n">
        <v>53.11021</v>
      </c>
      <c r="ADP64" t="n">
        <v>53.27098</v>
      </c>
      <c r="ADQ64" t="n">
        <v>53.43281</v>
      </c>
      <c r="ADR64" t="n">
        <v>53.59571</v>
      </c>
      <c r="ADS64" t="n">
        <v>53.75971</v>
      </c>
      <c r="ADT64" t="n">
        <v>53.9248</v>
      </c>
      <c r="ADU64" t="n">
        <v>54.09101</v>
      </c>
      <c r="ADV64" t="n">
        <v>54.25835</v>
      </c>
      <c r="ADW64" t="n">
        <v>54.42683</v>
      </c>
      <c r="ADX64" t="n">
        <v>54.59647</v>
      </c>
      <c r="ADY64" t="n">
        <v>54.76728</v>
      </c>
      <c r="ADZ64" t="n">
        <v>54.93927</v>
      </c>
      <c r="AEA64" t="n">
        <v>55.11247</v>
      </c>
      <c r="AEB64" t="n">
        <v>55.28688</v>
      </c>
      <c r="AEC64" t="n">
        <v>55.46253</v>
      </c>
      <c r="AED64" t="n">
        <v>55.63942</v>
      </c>
      <c r="AEE64" t="n">
        <v>55.81758</v>
      </c>
      <c r="AEF64" t="n">
        <v>55.99701</v>
      </c>
      <c r="AEG64" t="n">
        <v>56.17775</v>
      </c>
      <c r="AEH64" t="n">
        <v>56.35979</v>
      </c>
      <c r="AEI64" t="n">
        <v>56.54317</v>
      </c>
      <c r="AEJ64" t="n">
        <v>56.7279</v>
      </c>
      <c r="AEK64" t="n">
        <v>56.91399</v>
      </c>
      <c r="AEL64" t="n">
        <v>57.10147</v>
      </c>
      <c r="AEM64" t="n">
        <v>57.29035</v>
      </c>
      <c r="AEN64" t="n">
        <v>57.48066</v>
      </c>
      <c r="AEO64" t="n">
        <v>57.6724</v>
      </c>
      <c r="AEP64" t="n">
        <v>57.86561</v>
      </c>
      <c r="AEQ64" t="n">
        <v>58.0603</v>
      </c>
      <c r="AER64" t="n">
        <v>58.25649</v>
      </c>
      <c r="AES64" t="n">
        <v>58.4542</v>
      </c>
      <c r="AET64" t="n">
        <v>58.65346</v>
      </c>
      <c r="AEU64" t="n">
        <v>58.85429</v>
      </c>
      <c r="AEV64" t="n">
        <v>59.0567</v>
      </c>
      <c r="AEW64" t="n">
        <v>59.26073</v>
      </c>
      <c r="AEX64" t="n">
        <v>59.46638</v>
      </c>
      <c r="AEY64" t="n">
        <v>59.6737</v>
      </c>
      <c r="AEZ64" t="n">
        <v>59.88269</v>
      </c>
      <c r="AFA64" t="n">
        <v>60.0934</v>
      </c>
      <c r="AFB64" t="n">
        <v>60.30583</v>
      </c>
      <c r="AFC64" t="n">
        <v>60.52002</v>
      </c>
      <c r="AFD64" t="n">
        <v>60.73599</v>
      </c>
      <c r="AFE64" t="n">
        <v>60.95377</v>
      </c>
      <c r="AFF64" t="n">
        <v>61.17339</v>
      </c>
      <c r="AFG64" t="n">
        <v>61.39486</v>
      </c>
      <c r="AFH64" t="n">
        <v>61.61823</v>
      </c>
      <c r="AFI64" t="n">
        <v>61.84352</v>
      </c>
      <c r="AFJ64" t="n">
        <v>62.07077</v>
      </c>
      <c r="AFK64" t="n">
        <v>62.29999</v>
      </c>
      <c r="AFL64" t="n">
        <v>62.53122</v>
      </c>
      <c r="AFM64" t="n">
        <v>62.7645</v>
      </c>
      <c r="AFN64" t="n">
        <v>62.99984</v>
      </c>
      <c r="AFO64" t="n">
        <v>63.2373</v>
      </c>
      <c r="AFP64" t="n">
        <v>63.4769</v>
      </c>
      <c r="AFQ64" t="n">
        <v>63.71867</v>
      </c>
      <c r="AFR64" t="n">
        <v>63.96266</v>
      </c>
      <c r="AFS64" t="n">
        <v>64.20889</v>
      </c>
      <c r="AFT64" t="n">
        <v>64.45741</v>
      </c>
      <c r="AFU64" t="n">
        <v>64.70824</v>
      </c>
      <c r="AFV64" t="n">
        <v>64.96142999999999</v>
      </c>
      <c r="AFW64" t="n">
        <v>65.21702999999999</v>
      </c>
      <c r="AFX64" t="n">
        <v>65.47505</v>
      </c>
      <c r="AFY64" t="n">
        <v>65.73557</v>
      </c>
      <c r="AFZ64" t="n">
        <v>65.9986</v>
      </c>
      <c r="AGA64" t="n">
        <v>66.26421000000001</v>
      </c>
      <c r="AGB64" t="n">
        <v>66.53242</v>
      </c>
      <c r="AGC64" t="n">
        <v>66.80328</v>
      </c>
      <c r="AGD64" t="n">
        <v>67.07684999999999</v>
      </c>
      <c r="AGE64" t="n">
        <v>67.35316</v>
      </c>
      <c r="AGF64" t="n">
        <v>67.63229</v>
      </c>
      <c r="AGG64" t="n">
        <v>67.91425</v>
      </c>
      <c r="AGH64" t="n">
        <v>68.19911999999999</v>
      </c>
      <c r="AGI64" t="n">
        <v>68.48694</v>
      </c>
      <c r="AGJ64" t="n">
        <v>68.77776</v>
      </c>
      <c r="AGK64" t="n">
        <v>69.07165000000001</v>
      </c>
      <c r="AGL64" t="n">
        <v>69.36865</v>
      </c>
      <c r="AGM64" t="n">
        <v>69.66884</v>
      </c>
      <c r="AGN64" t="n">
        <v>69.97226000000001</v>
      </c>
      <c r="AGO64" t="n">
        <v>70.27898</v>
      </c>
      <c r="AGP64" t="n">
        <v>70.58906</v>
      </c>
      <c r="AGQ64" t="n">
        <v>70.90257</v>
      </c>
      <c r="AGR64" t="n">
        <v>71.21957</v>
      </c>
      <c r="AGS64" t="n">
        <v>71.54013999999999</v>
      </c>
      <c r="AGT64" t="n">
        <v>71.86433</v>
      </c>
      <c r="AGU64" t="n">
        <v>72.19223</v>
      </c>
      <c r="AGV64" t="n">
        <v>72.52391</v>
      </c>
      <c r="AGW64" t="n">
        <v>72.85944000000001</v>
      </c>
      <c r="AGX64" t="n">
        <v>73.19891</v>
      </c>
      <c r="AGY64" t="n">
        <v>73.5424</v>
      </c>
      <c r="AGZ64" t="n">
        <v>73.88997999999999</v>
      </c>
      <c r="AHA64" t="n">
        <v>74.24173999999999</v>
      </c>
      <c r="AHB64" t="n">
        <v>74.59778</v>
      </c>
      <c r="AHC64" t="n">
        <v>74.95818</v>
      </c>
      <c r="AHD64" t="n">
        <v>75.32304000000001</v>
      </c>
      <c r="AHE64" t="n">
        <v>75.69244</v>
      </c>
      <c r="AHF64" t="n">
        <v>76.06650999999999</v>
      </c>
      <c r="AHG64" t="n">
        <v>76.44533</v>
      </c>
      <c r="AHH64" t="n">
        <v>76.82899999999999</v>
      </c>
      <c r="AHI64" t="n">
        <v>77.21765000000001</v>
      </c>
      <c r="AHJ64" t="n">
        <v>77.61138</v>
      </c>
      <c r="AHK64" t="n">
        <v>78.01031</v>
      </c>
      <c r="AHL64" t="n">
        <v>78.41455000000001</v>
      </c>
      <c r="AHM64" t="n">
        <v>78.82424</v>
      </c>
      <c r="AHN64" t="n">
        <v>79.23949</v>
      </c>
      <c r="AHO64" t="n">
        <v>79.66045</v>
      </c>
      <c r="AHP64" t="n">
        <v>80.08726</v>
      </c>
      <c r="AHQ64" t="n">
        <v>80.52003000000001</v>
      </c>
      <c r="AHR64" t="n">
        <v>80.95894</v>
      </c>
      <c r="AHS64" t="n">
        <v>81.40411</v>
      </c>
      <c r="AHT64" t="n">
        <v>81.85572999999999</v>
      </c>
      <c r="AHU64" t="n">
        <v>82.31393</v>
      </c>
      <c r="AHV64" t="n">
        <v>82.77891</v>
      </c>
      <c r="AHW64" t="n">
        <v>83.25082</v>
      </c>
      <c r="AHX64" t="n">
        <v>83.72984</v>
      </c>
      <c r="AHY64" t="n">
        <v>84.21616</v>
      </c>
      <c r="AHZ64" t="n">
        <v>84.70998</v>
      </c>
      <c r="AIA64" t="n">
        <v>85.21151</v>
      </c>
      <c r="AIB64" t="n">
        <v>85.72093</v>
      </c>
      <c r="AIC64" t="n">
        <v>86.23849</v>
      </c>
      <c r="AID64" t="n">
        <v>86.76438</v>
      </c>
      <c r="AIE64" t="n">
        <v>87.29886</v>
      </c>
      <c r="AIF64" t="n">
        <v>87.84216000000001</v>
      </c>
      <c r="AIG64" t="n">
        <v>88.39455</v>
      </c>
      <c r="AIH64" t="n">
        <v>88.95626</v>
      </c>
      <c r="AII64" t="n">
        <v>89.52760000000001</v>
      </c>
      <c r="AIJ64" t="n">
        <v>90.10883</v>
      </c>
      <c r="AIK64" t="n">
        <v>90.70027</v>
      </c>
      <c r="AIL64" t="n">
        <v>91.30221</v>
      </c>
      <c r="AIM64" t="n">
        <v>91.91499</v>
      </c>
      <c r="AIN64" t="n">
        <v>92.53892999999999</v>
      </c>
      <c r="AIO64" t="n">
        <v>93.17439</v>
      </c>
      <c r="AIP64" t="n">
        <v>93.82174000000001</v>
      </c>
      <c r="AIQ64" t="n">
        <v>94.48137</v>
      </c>
      <c r="AIR64" t="n">
        <v>95.15367999999999</v>
      </c>
      <c r="AIS64" t="n">
        <v>95.83909</v>
      </c>
      <c r="AIT64" t="n">
        <v>96.53804</v>
      </c>
      <c r="AIU64" t="n">
        <v>97.25099</v>
      </c>
      <c r="AIV64" t="n">
        <v>97.97844000000001</v>
      </c>
      <c r="AIW64" t="n">
        <v>98.72089</v>
      </c>
      <c r="AIX64" t="n">
        <v>99.47887</v>
      </c>
      <c r="AIY64" t="n">
        <v>100.25295</v>
      </c>
      <c r="AIZ64" t="n">
        <v>101.04372</v>
      </c>
      <c r="AJA64" t="n">
        <v>101.85181</v>
      </c>
      <c r="AJB64" t="n">
        <v>102.67786</v>
      </c>
      <c r="AJC64" t="n">
        <v>103.52256</v>
      </c>
      <c r="AJD64" t="n">
        <v>104.38665</v>
      </c>
      <c r="AJE64" t="n">
        <v>105.27089</v>
      </c>
      <c r="AJF64" t="n">
        <v>106.1761</v>
      </c>
      <c r="AJG64" t="n">
        <v>107.10313</v>
      </c>
      <c r="AJH64" t="n">
        <v>108.0529</v>
      </c>
      <c r="AJI64" t="n">
        <v>109.02637</v>
      </c>
      <c r="AJJ64" t="n">
        <v>110.02455</v>
      </c>
      <c r="AJK64" t="n">
        <v>111.04854</v>
      </c>
      <c r="AJL64" t="n">
        <v>112.09949</v>
      </c>
      <c r="AJM64" t="n">
        <v>113.17861</v>
      </c>
      <c r="AJN64" t="n">
        <v>114.28722</v>
      </c>
      <c r="AJO64" t="n">
        <v>115.42671</v>
      </c>
      <c r="AJP64" t="n">
        <v>116.59857</v>
      </c>
      <c r="AJQ64" t="n">
        <v>117.80438</v>
      </c>
      <c r="AJR64" t="n">
        <v>119.04584</v>
      </c>
      <c r="AJS64" t="n">
        <v>120.32478</v>
      </c>
      <c r="AJT64" t="n">
        <v>121.64314</v>
      </c>
      <c r="AJU64" t="n">
        <v>123.00303</v>
      </c>
      <c r="AJV64" t="n">
        <v>124.40672</v>
      </c>
      <c r="AJW64" t="n">
        <v>125.85663</v>
      </c>
      <c r="AJX64" t="n">
        <v>127.3554</v>
      </c>
      <c r="AJY64" t="n">
        <v>128.90588</v>
      </c>
      <c r="AJZ64" t="n">
        <v>130.51115</v>
      </c>
      <c r="AKA64" t="n">
        <v>132.17458</v>
      </c>
      <c r="AKB64" t="n">
        <v>133.8998</v>
      </c>
      <c r="AKC64" t="n">
        <v>135.69077</v>
      </c>
      <c r="AKD64" t="n">
        <v>137.55185</v>
      </c>
      <c r="AKE64" t="n">
        <v>139.48779</v>
      </c>
      <c r="AKF64" t="n">
        <v>141.50383</v>
      </c>
      <c r="AKG64" t="n">
        <v>143.60568</v>
      </c>
      <c r="AKH64" t="n">
        <v>145.7997</v>
      </c>
      <c r="AKI64" t="n">
        <v>148.0929</v>
      </c>
      <c r="AKJ64" t="n">
        <v>150.49307</v>
      </c>
      <c r="AKK64" t="n">
        <v>153.0089</v>
      </c>
      <c r="AKL64" t="n">
        <v>155.65005</v>
      </c>
      <c r="AKM64" t="n">
        <v>158.42743</v>
      </c>
      <c r="AKN64" t="n">
        <v>161.35327</v>
      </c>
      <c r="AKO64" t="n">
        <v>164.44141</v>
      </c>
      <c r="AKP64" t="n">
        <v>167.70758</v>
      </c>
      <c r="AKQ64" t="n">
        <v>171.16974</v>
      </c>
      <c r="AKR64" t="n">
        <v>174.84846</v>
      </c>
      <c r="AKS64" t="n">
        <v>178.76752</v>
      </c>
      <c r="AKT64" t="n">
        <v>182.95447</v>
      </c>
      <c r="AKU64" t="n">
        <v>187.44157</v>
      </c>
      <c r="AKV64" t="n">
        <v>192.26677</v>
      </c>
      <c r="AKW64" t="n">
        <v>197.47507</v>
      </c>
      <c r="AKX64" t="n">
        <v>203.12039</v>
      </c>
      <c r="AKY64" t="n">
        <v>209.26793</v>
      </c>
      <c r="AKZ64" t="n">
        <v>215.99736</v>
      </c>
      <c r="ALA64" t="n">
        <v>223.40729</v>
      </c>
      <c r="ALB64" t="n">
        <v>231.62144</v>
      </c>
      <c r="ALC64" t="n">
        <v>240.79762</v>
      </c>
      <c r="ALD64" t="n">
        <v>251.14072</v>
      </c>
      <c r="ALE64" t="n">
        <v>262.92255</v>
      </c>
      <c r="ALF64" t="n">
        <v>276.51285</v>
      </c>
      <c r="ALG64" t="n">
        <v>292.43008</v>
      </c>
      <c r="ALH64" t="n">
        <v>311.42844</v>
      </c>
      <c r="ALI64" t="n">
        <v>334.65659</v>
      </c>
      <c r="ALJ64" t="n">
        <v>363.97128</v>
      </c>
      <c r="ALK64" t="n">
        <v>402.62216</v>
      </c>
      <c r="ALL64" t="n">
        <v>456.97855</v>
      </c>
      <c r="ALM64" t="n">
        <v>541.93024</v>
      </c>
      <c r="ALN64" t="n">
        <v>705.74622</v>
      </c>
      <c r="ALO64" t="n">
        <v>1536.35315</v>
      </c>
    </row>
    <row r="65">
      <c r="A65" t="inlineStr">
        <is>
          <t>Cayman Islands</t>
        </is>
      </c>
      <c r="B65" t="inlineStr">
        <is>
          <t>CYM</t>
        </is>
      </c>
      <c r="C65" s="13">
        <f>AVERAGE(SI65,SJ65)</f>
        <v/>
      </c>
      <c r="D65" t="n">
        <v>1.46534</v>
      </c>
      <c r="E65" t="n">
        <v>2.66774</v>
      </c>
      <c r="F65" t="n">
        <v>3.4525</v>
      </c>
      <c r="G65" t="n">
        <v>4.08755</v>
      </c>
      <c r="H65" t="n">
        <v>4.63628</v>
      </c>
      <c r="I65" t="n">
        <v>5.12688</v>
      </c>
      <c r="J65" t="n">
        <v>5.57489</v>
      </c>
      <c r="K65" t="n">
        <v>5.98997</v>
      </c>
      <c r="L65" t="n">
        <v>6.3786</v>
      </c>
      <c r="M65" t="n">
        <v>6.7454</v>
      </c>
      <c r="N65" t="n">
        <v>7.09377</v>
      </c>
      <c r="O65" t="n">
        <v>7.42633</v>
      </c>
      <c r="P65" t="n">
        <v>7.74513</v>
      </c>
      <c r="Q65" t="n">
        <v>8.051819999999999</v>
      </c>
      <c r="R65" t="n">
        <v>8.34773</v>
      </c>
      <c r="S65" t="n">
        <v>8.634</v>
      </c>
      <c r="T65" t="n">
        <v>8.91156</v>
      </c>
      <c r="U65" t="n">
        <v>9.181190000000001</v>
      </c>
      <c r="V65" t="n">
        <v>9.44359</v>
      </c>
      <c r="W65" t="n">
        <v>9.699350000000001</v>
      </c>
      <c r="X65" t="n">
        <v>9.948980000000001</v>
      </c>
      <c r="Y65" t="n">
        <v>10.19294</v>
      </c>
      <c r="Z65" t="n">
        <v>10.43163</v>
      </c>
      <c r="AA65" t="n">
        <v>10.66541</v>
      </c>
      <c r="AB65" t="n">
        <v>10.89459</v>
      </c>
      <c r="AC65" t="n">
        <v>11.11947</v>
      </c>
      <c r="AD65" t="n">
        <v>11.3403</v>
      </c>
      <c r="AE65" t="n">
        <v>11.55732</v>
      </c>
      <c r="AF65" t="n">
        <v>11.77074</v>
      </c>
      <c r="AG65" t="n">
        <v>11.98075</v>
      </c>
      <c r="AH65" t="n">
        <v>12.18754</v>
      </c>
      <c r="AI65" t="n">
        <v>12.39126</v>
      </c>
      <c r="AJ65" t="n">
        <v>12.59207</v>
      </c>
      <c r="AK65" t="n">
        <v>12.79011</v>
      </c>
      <c r="AL65" t="n">
        <v>12.98551</v>
      </c>
      <c r="AM65" t="n">
        <v>13.17837</v>
      </c>
      <c r="AN65" t="n">
        <v>13.36883</v>
      </c>
      <c r="AO65" t="n">
        <v>13.55698</v>
      </c>
      <c r="AP65" t="n">
        <v>13.74291</v>
      </c>
      <c r="AQ65" t="n">
        <v>13.92672</v>
      </c>
      <c r="AR65" t="n">
        <v>14.10849</v>
      </c>
      <c r="AS65" t="n">
        <v>14.2883</v>
      </c>
      <c r="AT65" t="n">
        <v>14.46622</v>
      </c>
      <c r="AU65" t="n">
        <v>14.64233</v>
      </c>
      <c r="AV65" t="n">
        <v>14.81669</v>
      </c>
      <c r="AW65" t="n">
        <v>14.98937</v>
      </c>
      <c r="AX65" t="n">
        <v>15.16042</v>
      </c>
      <c r="AY65" t="n">
        <v>15.3299</v>
      </c>
      <c r="AZ65" t="n">
        <v>15.49785</v>
      </c>
      <c r="BA65" t="n">
        <v>15.66434</v>
      </c>
      <c r="BB65" t="n">
        <v>15.82942</v>
      </c>
      <c r="BC65" t="n">
        <v>15.99311</v>
      </c>
      <c r="BD65" t="n">
        <v>16.15547</v>
      </c>
      <c r="BE65" t="n">
        <v>16.31655</v>
      </c>
      <c r="BF65" t="n">
        <v>16.47637</v>
      </c>
      <c r="BG65" t="n">
        <v>16.63497</v>
      </c>
      <c r="BH65" t="n">
        <v>16.7924</v>
      </c>
      <c r="BI65" t="n">
        <v>16.94868</v>
      </c>
      <c r="BJ65" t="n">
        <v>17.10385</v>
      </c>
      <c r="BK65" t="n">
        <v>17.25794</v>
      </c>
      <c r="BL65" t="n">
        <v>17.41097</v>
      </c>
      <c r="BM65" t="n">
        <v>17.56299</v>
      </c>
      <c r="BN65" t="n">
        <v>17.714</v>
      </c>
      <c r="BO65" t="n">
        <v>17.86405</v>
      </c>
      <c r="BP65" t="n">
        <v>18.01316</v>
      </c>
      <c r="BQ65" t="n">
        <v>18.16135</v>
      </c>
      <c r="BR65" t="n">
        <v>18.30864</v>
      </c>
      <c r="BS65" t="n">
        <v>18.45506</v>
      </c>
      <c r="BT65" t="n">
        <v>18.60062</v>
      </c>
      <c r="BU65" t="n">
        <v>18.74536</v>
      </c>
      <c r="BV65" t="n">
        <v>18.88928</v>
      </c>
      <c r="BW65" t="n">
        <v>19.03242</v>
      </c>
      <c r="BX65" t="n">
        <v>19.17478</v>
      </c>
      <c r="BY65" t="n">
        <v>19.31639</v>
      </c>
      <c r="BZ65" t="n">
        <v>19.45726</v>
      </c>
      <c r="CA65" t="n">
        <v>19.59741</v>
      </c>
      <c r="CB65" t="n">
        <v>19.73686</v>
      </c>
      <c r="CC65" t="n">
        <v>19.87562</v>
      </c>
      <c r="CD65" t="n">
        <v>20.01371</v>
      </c>
      <c r="CE65" t="n">
        <v>20.15114</v>
      </c>
      <c r="CF65" t="n">
        <v>20.28793</v>
      </c>
      <c r="CG65" t="n">
        <v>20.42409</v>
      </c>
      <c r="CH65" t="n">
        <v>20.55964</v>
      </c>
      <c r="CI65" t="n">
        <v>20.69458</v>
      </c>
      <c r="CJ65" t="n">
        <v>20.82893</v>
      </c>
      <c r="CK65" t="n">
        <v>20.96271</v>
      </c>
      <c r="CL65" t="n">
        <v>21.09592</v>
      </c>
      <c r="CM65" t="n">
        <v>21.22857</v>
      </c>
      <c r="CN65" t="n">
        <v>21.36069</v>
      </c>
      <c r="CO65" t="n">
        <v>21.49227</v>
      </c>
      <c r="CP65" t="n">
        <v>21.62333</v>
      </c>
      <c r="CQ65" t="n">
        <v>21.75389</v>
      </c>
      <c r="CR65" t="n">
        <v>21.88394</v>
      </c>
      <c r="CS65" t="n">
        <v>22.0135</v>
      </c>
      <c r="CT65" t="n">
        <v>22.14258</v>
      </c>
      <c r="CU65" t="n">
        <v>22.27119</v>
      </c>
      <c r="CV65" t="n">
        <v>22.39934</v>
      </c>
      <c r="CW65" t="n">
        <v>22.52703</v>
      </c>
      <c r="CX65" t="n">
        <v>22.65428</v>
      </c>
      <c r="CY65" t="n">
        <v>22.78109</v>
      </c>
      <c r="CZ65" t="n">
        <v>22.90747</v>
      </c>
      <c r="DA65" t="n">
        <v>23.03344</v>
      </c>
      <c r="DB65" t="n">
        <v>23.15899</v>
      </c>
      <c r="DC65" t="n">
        <v>23.28413</v>
      </c>
      <c r="DD65" t="n">
        <v>23.40888</v>
      </c>
      <c r="DE65" t="n">
        <v>23.53324</v>
      </c>
      <c r="DF65" t="n">
        <v>23.65722</v>
      </c>
      <c r="DG65" t="n">
        <v>23.78082</v>
      </c>
      <c r="DH65" t="n">
        <v>23.90405</v>
      </c>
      <c r="DI65" t="n">
        <v>24.02691</v>
      </c>
      <c r="DJ65" t="n">
        <v>24.14943</v>
      </c>
      <c r="DK65" t="n">
        <v>24.27159</v>
      </c>
      <c r="DL65" t="n">
        <v>24.3934</v>
      </c>
      <c r="DM65" t="n">
        <v>24.51488</v>
      </c>
      <c r="DN65" t="n">
        <v>24.63603</v>
      </c>
      <c r="DO65" t="n">
        <v>24.75686</v>
      </c>
      <c r="DP65" t="n">
        <v>24.87736</v>
      </c>
      <c r="DQ65" t="n">
        <v>24.99755</v>
      </c>
      <c r="DR65" t="n">
        <v>25.11742</v>
      </c>
      <c r="DS65" t="n">
        <v>25.237</v>
      </c>
      <c r="DT65" t="n">
        <v>25.35628</v>
      </c>
      <c r="DU65" t="n">
        <v>25.47526</v>
      </c>
      <c r="DV65" t="n">
        <v>25.59395</v>
      </c>
      <c r="DW65" t="n">
        <v>25.71236</v>
      </c>
      <c r="DX65" t="n">
        <v>25.8305</v>
      </c>
      <c r="DY65" t="n">
        <v>25.94835</v>
      </c>
      <c r="DZ65" t="n">
        <v>26.06594</v>
      </c>
      <c r="EA65" t="n">
        <v>26.18327</v>
      </c>
      <c r="EB65" t="n">
        <v>26.30033</v>
      </c>
      <c r="EC65" t="n">
        <v>26.41714</v>
      </c>
      <c r="ED65" t="n">
        <v>26.53369</v>
      </c>
      <c r="EE65" t="n">
        <v>26.65</v>
      </c>
      <c r="EF65" t="n">
        <v>26.76607</v>
      </c>
      <c r="EG65" t="n">
        <v>26.88189</v>
      </c>
      <c r="EH65" t="n">
        <v>26.99748</v>
      </c>
      <c r="EI65" t="n">
        <v>27.11284</v>
      </c>
      <c r="EJ65" t="n">
        <v>27.22798</v>
      </c>
      <c r="EK65" t="n">
        <v>27.34288</v>
      </c>
      <c r="EL65" t="n">
        <v>27.45757</v>
      </c>
      <c r="EM65" t="n">
        <v>27.57205</v>
      </c>
      <c r="EN65" t="n">
        <v>27.68631</v>
      </c>
      <c r="EO65" t="n">
        <v>27.80036</v>
      </c>
      <c r="EP65" t="n">
        <v>27.9142</v>
      </c>
      <c r="EQ65" t="n">
        <v>28.02785</v>
      </c>
      <c r="ER65" t="n">
        <v>28.14129</v>
      </c>
      <c r="ES65" t="n">
        <v>28.25454</v>
      </c>
      <c r="ET65" t="n">
        <v>28.3676</v>
      </c>
      <c r="EU65" t="n">
        <v>28.48047</v>
      </c>
      <c r="EV65" t="n">
        <v>28.59315</v>
      </c>
      <c r="EW65" t="n">
        <v>28.70565</v>
      </c>
      <c r="EX65" t="n">
        <v>28.81797</v>
      </c>
      <c r="EY65" t="n">
        <v>28.93012</v>
      </c>
      <c r="EZ65" t="n">
        <v>29.04209</v>
      </c>
      <c r="FA65" t="n">
        <v>29.15389</v>
      </c>
      <c r="FB65" t="n">
        <v>29.26552</v>
      </c>
      <c r="FC65" t="n">
        <v>29.37699</v>
      </c>
      <c r="FD65" t="n">
        <v>29.48829</v>
      </c>
      <c r="FE65" t="n">
        <v>29.59944</v>
      </c>
      <c r="FF65" t="n">
        <v>29.71043</v>
      </c>
      <c r="FG65" t="n">
        <v>29.82126</v>
      </c>
      <c r="FH65" t="n">
        <v>29.93195</v>
      </c>
      <c r="FI65" t="n">
        <v>30.04248</v>
      </c>
      <c r="FJ65" t="n">
        <v>30.15287</v>
      </c>
      <c r="FK65" t="n">
        <v>30.26312</v>
      </c>
      <c r="FL65" t="n">
        <v>30.37322</v>
      </c>
      <c r="FM65" t="n">
        <v>30.48319</v>
      </c>
      <c r="FN65" t="n">
        <v>30.59302</v>
      </c>
      <c r="FO65" t="n">
        <v>30.70272</v>
      </c>
      <c r="FP65" t="n">
        <v>30.81228</v>
      </c>
      <c r="FQ65" t="n">
        <v>30.92172</v>
      </c>
      <c r="FR65" t="n">
        <v>31.03103</v>
      </c>
      <c r="FS65" t="n">
        <v>31.14021</v>
      </c>
      <c r="FT65" t="n">
        <v>31.24927</v>
      </c>
      <c r="FU65" t="n">
        <v>31.35822</v>
      </c>
      <c r="FV65" t="n">
        <v>31.46704</v>
      </c>
      <c r="FW65" t="n">
        <v>31.57575</v>
      </c>
      <c r="FX65" t="n">
        <v>31.68435</v>
      </c>
      <c r="FY65" t="n">
        <v>31.79283</v>
      </c>
      <c r="FZ65" t="n">
        <v>31.90121</v>
      </c>
      <c r="GA65" t="n">
        <v>32.00948</v>
      </c>
      <c r="GB65" t="n">
        <v>32.11764</v>
      </c>
      <c r="GC65" t="n">
        <v>32.2257</v>
      </c>
      <c r="GD65" t="n">
        <v>32.33366</v>
      </c>
      <c r="GE65" t="n">
        <v>32.44152</v>
      </c>
      <c r="GF65" t="n">
        <v>32.54928</v>
      </c>
      <c r="GG65" t="n">
        <v>32.65694</v>
      </c>
      <c r="GH65" t="n">
        <v>32.76452</v>
      </c>
      <c r="GI65" t="n">
        <v>32.872</v>
      </c>
      <c r="GJ65" t="n">
        <v>32.97939</v>
      </c>
      <c r="GK65" t="n">
        <v>33.0867</v>
      </c>
      <c r="GL65" t="n">
        <v>33.19392</v>
      </c>
      <c r="GM65" t="n">
        <v>33.30105</v>
      </c>
      <c r="GN65" t="n">
        <v>33.4081</v>
      </c>
      <c r="GO65" t="n">
        <v>33.51508</v>
      </c>
      <c r="GP65" t="n">
        <v>33.62197</v>
      </c>
      <c r="GQ65" t="n">
        <v>33.72878</v>
      </c>
      <c r="GR65" t="n">
        <v>33.83553</v>
      </c>
      <c r="GS65" t="n">
        <v>33.94219</v>
      </c>
      <c r="GT65" t="n">
        <v>34.04879</v>
      </c>
      <c r="GU65" t="n">
        <v>34.15531</v>
      </c>
      <c r="GV65" t="n">
        <v>34.26176</v>
      </c>
      <c r="GW65" t="n">
        <v>34.36815</v>
      </c>
      <c r="GX65" t="n">
        <v>34.47448</v>
      </c>
      <c r="GY65" t="n">
        <v>34.58073</v>
      </c>
      <c r="GZ65" t="n">
        <v>34.68693</v>
      </c>
      <c r="HA65" t="n">
        <v>34.79307</v>
      </c>
      <c r="HB65" t="n">
        <v>34.89914</v>
      </c>
      <c r="HC65" t="n">
        <v>35.00516</v>
      </c>
      <c r="HD65" t="n">
        <v>35.11113</v>
      </c>
      <c r="HE65" t="n">
        <v>35.21703</v>
      </c>
      <c r="HF65" t="n">
        <v>35.32289</v>
      </c>
      <c r="HG65" t="n">
        <v>35.42869</v>
      </c>
      <c r="HH65" t="n">
        <v>35.53445</v>
      </c>
      <c r="HI65" t="n">
        <v>35.64015</v>
      </c>
      <c r="HJ65" t="n">
        <v>35.74581</v>
      </c>
      <c r="HK65" t="n">
        <v>35.85142</v>
      </c>
      <c r="HL65" t="n">
        <v>35.95699</v>
      </c>
      <c r="HM65" t="n">
        <v>36.06251</v>
      </c>
      <c r="HN65" t="n">
        <v>36.16799</v>
      </c>
      <c r="HO65" t="n">
        <v>36.27343</v>
      </c>
      <c r="HP65" t="n">
        <v>36.37884</v>
      </c>
      <c r="HQ65" t="n">
        <v>36.4842</v>
      </c>
      <c r="HR65" t="n">
        <v>36.58953</v>
      </c>
      <c r="HS65" t="n">
        <v>36.69483</v>
      </c>
      <c r="HT65" t="n">
        <v>36.80009</v>
      </c>
      <c r="HU65" t="n">
        <v>36.90532</v>
      </c>
      <c r="HV65" t="n">
        <v>37.01052</v>
      </c>
      <c r="HW65" t="n">
        <v>37.11569</v>
      </c>
      <c r="HX65" t="n">
        <v>37.22083</v>
      </c>
      <c r="HY65" t="n">
        <v>37.32594</v>
      </c>
      <c r="HZ65" t="n">
        <v>37.43103</v>
      </c>
      <c r="IA65" t="n">
        <v>37.5361</v>
      </c>
      <c r="IB65" t="n">
        <v>37.64114</v>
      </c>
      <c r="IC65" t="n">
        <v>37.74616</v>
      </c>
      <c r="ID65" t="n">
        <v>37.85116</v>
      </c>
      <c r="IE65" t="n">
        <v>37.95614</v>
      </c>
      <c r="IF65" t="n">
        <v>38.0611</v>
      </c>
      <c r="IG65" t="n">
        <v>38.16604</v>
      </c>
      <c r="IH65" t="n">
        <v>38.27097</v>
      </c>
      <c r="II65" t="n">
        <v>38.37589</v>
      </c>
      <c r="IJ65" t="n">
        <v>38.48079</v>
      </c>
      <c r="IK65" t="n">
        <v>38.58567</v>
      </c>
      <c r="IL65" t="n">
        <v>38.69056</v>
      </c>
      <c r="IM65" t="n">
        <v>38.79542</v>
      </c>
      <c r="IN65" t="n">
        <v>38.90028</v>
      </c>
      <c r="IO65" t="n">
        <v>39.00513</v>
      </c>
      <c r="IP65" t="n">
        <v>39.10998</v>
      </c>
      <c r="IQ65" t="n">
        <v>39.21482</v>
      </c>
      <c r="IR65" t="n">
        <v>39.31966</v>
      </c>
      <c r="IS65" t="n">
        <v>39.42449</v>
      </c>
      <c r="IT65" t="n">
        <v>39.52932</v>
      </c>
      <c r="IU65" t="n">
        <v>39.63416</v>
      </c>
      <c r="IV65" t="n">
        <v>39.73899</v>
      </c>
      <c r="IW65" t="n">
        <v>39.84382</v>
      </c>
      <c r="IX65" t="n">
        <v>39.94866</v>
      </c>
      <c r="IY65" t="n">
        <v>40.0535</v>
      </c>
      <c r="IZ65" t="n">
        <v>40.15834</v>
      </c>
      <c r="JA65" t="n">
        <v>40.2632</v>
      </c>
      <c r="JB65" t="n">
        <v>40.36805</v>
      </c>
      <c r="JC65" t="n">
        <v>40.47292</v>
      </c>
      <c r="JD65" t="n">
        <v>40.57779</v>
      </c>
      <c r="JE65" t="n">
        <v>40.68268</v>
      </c>
      <c r="JF65" t="n">
        <v>40.78758</v>
      </c>
      <c r="JG65" t="n">
        <v>40.89249</v>
      </c>
      <c r="JH65" t="n">
        <v>40.99741</v>
      </c>
      <c r="JI65" t="n">
        <v>41.10235</v>
      </c>
      <c r="JJ65" t="n">
        <v>41.2073</v>
      </c>
      <c r="JK65" t="n">
        <v>41.31227</v>
      </c>
      <c r="JL65" t="n">
        <v>41.41726</v>
      </c>
      <c r="JM65" t="n">
        <v>41.52226</v>
      </c>
      <c r="JN65" t="n">
        <v>41.62729</v>
      </c>
      <c r="JO65" t="n">
        <v>41.73234</v>
      </c>
      <c r="JP65" t="n">
        <v>41.83741</v>
      </c>
      <c r="JQ65" t="n">
        <v>41.9425</v>
      </c>
      <c r="JR65" t="n">
        <v>42.04761</v>
      </c>
      <c r="JS65" t="n">
        <v>42.15275</v>
      </c>
      <c r="JT65" t="n">
        <v>42.25792</v>
      </c>
      <c r="JU65" t="n">
        <v>42.36311</v>
      </c>
      <c r="JV65" t="n">
        <v>42.46833</v>
      </c>
      <c r="JW65" t="n">
        <v>42.57357</v>
      </c>
      <c r="JX65" t="n">
        <v>42.67885</v>
      </c>
      <c r="JY65" t="n">
        <v>42.78416</v>
      </c>
      <c r="JZ65" t="n">
        <v>42.8895</v>
      </c>
      <c r="KA65" t="n">
        <v>42.99488</v>
      </c>
      <c r="KB65" t="n">
        <v>43.10028</v>
      </c>
      <c r="KC65" t="n">
        <v>43.20573</v>
      </c>
      <c r="KD65" t="n">
        <v>43.3112</v>
      </c>
      <c r="KE65" t="n">
        <v>43.41672</v>
      </c>
      <c r="KF65" t="n">
        <v>43.52227</v>
      </c>
      <c r="KG65" t="n">
        <v>43.62786</v>
      </c>
      <c r="KH65" t="n">
        <v>43.73349</v>
      </c>
      <c r="KI65" t="n">
        <v>43.83916</v>
      </c>
      <c r="KJ65" t="n">
        <v>43.94487</v>
      </c>
      <c r="KK65" t="n">
        <v>44.05062</v>
      </c>
      <c r="KL65" t="n">
        <v>44.15642</v>
      </c>
      <c r="KM65" t="n">
        <v>44.26226</v>
      </c>
      <c r="KN65" t="n">
        <v>44.36815</v>
      </c>
      <c r="KO65" t="n">
        <v>44.47408</v>
      </c>
      <c r="KP65" t="n">
        <v>44.58006</v>
      </c>
      <c r="KQ65" t="n">
        <v>44.68609</v>
      </c>
      <c r="KR65" t="n">
        <v>44.79217</v>
      </c>
      <c r="KS65" t="n">
        <v>44.89829</v>
      </c>
      <c r="KT65" t="n">
        <v>45.00447</v>
      </c>
      <c r="KU65" t="n">
        <v>45.1107</v>
      </c>
      <c r="KV65" t="n">
        <v>45.21698</v>
      </c>
      <c r="KW65" t="n">
        <v>45.32332</v>
      </c>
      <c r="KX65" t="n">
        <v>45.42971</v>
      </c>
      <c r="KY65" t="n">
        <v>45.53616</v>
      </c>
      <c r="KZ65" t="n">
        <v>45.64266</v>
      </c>
      <c r="LA65" t="n">
        <v>45.74922</v>
      </c>
      <c r="LB65" t="n">
        <v>45.85583</v>
      </c>
      <c r="LC65" t="n">
        <v>45.96251</v>
      </c>
      <c r="LD65" t="n">
        <v>46.06925</v>
      </c>
      <c r="LE65" t="n">
        <v>46.17605</v>
      </c>
      <c r="LF65" t="n">
        <v>46.28291</v>
      </c>
      <c r="LG65" t="n">
        <v>46.38984</v>
      </c>
      <c r="LH65" t="n">
        <v>46.49682</v>
      </c>
      <c r="LI65" t="n">
        <v>46.60387</v>
      </c>
      <c r="LJ65" t="n">
        <v>46.71099</v>
      </c>
      <c r="LK65" t="n">
        <v>46.81818</v>
      </c>
      <c r="LL65" t="n">
        <v>46.92543</v>
      </c>
      <c r="LM65" t="n">
        <v>47.03275</v>
      </c>
      <c r="LN65" t="n">
        <v>47.14014</v>
      </c>
      <c r="LO65" t="n">
        <v>47.2476</v>
      </c>
      <c r="LP65" t="n">
        <v>47.35513</v>
      </c>
      <c r="LQ65" t="n">
        <v>47.46273</v>
      </c>
      <c r="LR65" t="n">
        <v>47.57041</v>
      </c>
      <c r="LS65" t="n">
        <v>47.67816</v>
      </c>
      <c r="LT65" t="n">
        <v>47.78598</v>
      </c>
      <c r="LU65" t="n">
        <v>47.89389</v>
      </c>
      <c r="LV65" t="n">
        <v>48.00186</v>
      </c>
      <c r="LW65" t="n">
        <v>48.10992</v>
      </c>
      <c r="LX65" t="n">
        <v>48.21805</v>
      </c>
      <c r="LY65" t="n">
        <v>48.32626</v>
      </c>
      <c r="LZ65" t="n">
        <v>48.43456</v>
      </c>
      <c r="MA65" t="n">
        <v>48.54293</v>
      </c>
      <c r="MB65" t="n">
        <v>48.65139</v>
      </c>
      <c r="MC65" t="n">
        <v>48.75993</v>
      </c>
      <c r="MD65" t="n">
        <v>48.86855</v>
      </c>
      <c r="ME65" t="n">
        <v>48.97726</v>
      </c>
      <c r="MF65" t="n">
        <v>49.08606</v>
      </c>
      <c r="MG65" t="n">
        <v>49.19493</v>
      </c>
      <c r="MH65" t="n">
        <v>49.30391</v>
      </c>
      <c r="MI65" t="n">
        <v>49.41296</v>
      </c>
      <c r="MJ65" t="n">
        <v>49.52211</v>
      </c>
      <c r="MK65" t="n">
        <v>49.63134</v>
      </c>
      <c r="ML65" t="n">
        <v>49.74067</v>
      </c>
      <c r="MM65" t="n">
        <v>49.85009</v>
      </c>
      <c r="MN65" t="n">
        <v>49.95961</v>
      </c>
      <c r="MO65" t="n">
        <v>50.06922</v>
      </c>
      <c r="MP65" t="n">
        <v>50.17892</v>
      </c>
      <c r="MQ65" t="n">
        <v>50.28872</v>
      </c>
      <c r="MR65" t="n">
        <v>50.39861</v>
      </c>
      <c r="MS65" t="n">
        <v>50.50861</v>
      </c>
      <c r="MT65" t="n">
        <v>50.6187</v>
      </c>
      <c r="MU65" t="n">
        <v>50.72889</v>
      </c>
      <c r="MV65" t="n">
        <v>50.83918</v>
      </c>
      <c r="MW65" t="n">
        <v>50.94957</v>
      </c>
      <c r="MX65" t="n">
        <v>51.06007</v>
      </c>
      <c r="MY65" t="n">
        <v>51.17067</v>
      </c>
      <c r="MZ65" t="n">
        <v>51.28137</v>
      </c>
      <c r="NA65" t="n">
        <v>51.39218</v>
      </c>
      <c r="NB65" t="n">
        <v>51.5031</v>
      </c>
      <c r="NC65" t="n">
        <v>51.61412</v>
      </c>
      <c r="ND65" t="n">
        <v>51.72525</v>
      </c>
      <c r="NE65" t="n">
        <v>51.83649</v>
      </c>
      <c r="NF65" t="n">
        <v>51.94783</v>
      </c>
      <c r="NG65" t="n">
        <v>52.05929</v>
      </c>
      <c r="NH65" t="n">
        <v>52.17086</v>
      </c>
      <c r="NI65" t="n">
        <v>52.28255</v>
      </c>
      <c r="NJ65" t="n">
        <v>52.39434</v>
      </c>
      <c r="NK65" t="n">
        <v>52.50626</v>
      </c>
      <c r="NL65" t="n">
        <v>52.61829</v>
      </c>
      <c r="NM65" t="n">
        <v>52.73043</v>
      </c>
      <c r="NN65" t="n">
        <v>52.84269</v>
      </c>
      <c r="NO65" t="n">
        <v>52.95507</v>
      </c>
      <c r="NP65" t="n">
        <v>53.06757</v>
      </c>
      <c r="NQ65" t="n">
        <v>53.18019</v>
      </c>
      <c r="NR65" t="n">
        <v>53.29293</v>
      </c>
      <c r="NS65" t="n">
        <v>53.40579</v>
      </c>
      <c r="NT65" t="n">
        <v>53.51878</v>
      </c>
      <c r="NU65" t="n">
        <v>53.63189</v>
      </c>
      <c r="NV65" t="n">
        <v>53.74512</v>
      </c>
      <c r="NW65" t="n">
        <v>53.85848</v>
      </c>
      <c r="NX65" t="n">
        <v>53.97197</v>
      </c>
      <c r="NY65" t="n">
        <v>54.08559</v>
      </c>
      <c r="NZ65" t="n">
        <v>54.19933</v>
      </c>
      <c r="OA65" t="n">
        <v>54.31321</v>
      </c>
      <c r="OB65" t="n">
        <v>54.42722</v>
      </c>
      <c r="OC65" t="n">
        <v>54.54136</v>
      </c>
      <c r="OD65" t="n">
        <v>54.65563</v>
      </c>
      <c r="OE65" t="n">
        <v>54.77003</v>
      </c>
      <c r="OF65" t="n">
        <v>54.88457</v>
      </c>
      <c r="OG65" t="n">
        <v>54.99925</v>
      </c>
      <c r="OH65" t="n">
        <v>55.11406</v>
      </c>
      <c r="OI65" t="n">
        <v>55.22902</v>
      </c>
      <c r="OJ65" t="n">
        <v>55.34411</v>
      </c>
      <c r="OK65" t="n">
        <v>55.45934</v>
      </c>
      <c r="OL65" t="n">
        <v>55.57471</v>
      </c>
      <c r="OM65" t="n">
        <v>55.69022</v>
      </c>
      <c r="ON65" t="n">
        <v>55.80588</v>
      </c>
      <c r="OO65" t="n">
        <v>55.92168</v>
      </c>
      <c r="OP65" t="n">
        <v>56.03763</v>
      </c>
      <c r="OQ65" t="n">
        <v>56.15372</v>
      </c>
      <c r="OR65" t="n">
        <v>56.26996</v>
      </c>
      <c r="OS65" t="n">
        <v>56.38634</v>
      </c>
      <c r="OT65" t="n">
        <v>56.50288</v>
      </c>
      <c r="OU65" t="n">
        <v>56.61957</v>
      </c>
      <c r="OV65" t="n">
        <v>56.73641</v>
      </c>
      <c r="OW65" t="n">
        <v>56.8534</v>
      </c>
      <c r="OX65" t="n">
        <v>56.97054</v>
      </c>
      <c r="OY65" t="n">
        <v>57.08784</v>
      </c>
      <c r="OZ65" t="n">
        <v>57.2053</v>
      </c>
      <c r="PA65" t="n">
        <v>57.32291</v>
      </c>
      <c r="PB65" t="n">
        <v>57.44067</v>
      </c>
      <c r="PC65" t="n">
        <v>57.5586</v>
      </c>
      <c r="PD65" t="n">
        <v>57.67669</v>
      </c>
      <c r="PE65" t="n">
        <v>57.79493</v>
      </c>
      <c r="PF65" t="n">
        <v>57.91335</v>
      </c>
      <c r="PG65" t="n">
        <v>58.03192</v>
      </c>
      <c r="PH65" t="n">
        <v>58.15065</v>
      </c>
      <c r="PI65" t="n">
        <v>58.26956</v>
      </c>
      <c r="PJ65" t="n">
        <v>58.38863</v>
      </c>
      <c r="PK65" t="n">
        <v>58.50786</v>
      </c>
      <c r="PL65" t="n">
        <v>58.62727</v>
      </c>
      <c r="PM65" t="n">
        <v>58.74684</v>
      </c>
      <c r="PN65" t="n">
        <v>58.86658</v>
      </c>
      <c r="PO65" t="n">
        <v>58.9865</v>
      </c>
      <c r="PP65" t="n">
        <v>59.10659</v>
      </c>
      <c r="PQ65" t="n">
        <v>59.22686</v>
      </c>
      <c r="PR65" t="n">
        <v>59.3473</v>
      </c>
      <c r="PS65" t="n">
        <v>59.46791</v>
      </c>
      <c r="PT65" t="n">
        <v>59.58871</v>
      </c>
      <c r="PU65" t="n">
        <v>59.70968</v>
      </c>
      <c r="PV65" t="n">
        <v>59.83083</v>
      </c>
      <c r="PW65" t="n">
        <v>59.95216</v>
      </c>
      <c r="PX65" t="n">
        <v>60.07368</v>
      </c>
      <c r="PY65" t="n">
        <v>60.19538</v>
      </c>
      <c r="PZ65" t="n">
        <v>60.31726</v>
      </c>
      <c r="QA65" t="n">
        <v>60.43933</v>
      </c>
      <c r="QB65" t="n">
        <v>60.56159</v>
      </c>
      <c r="QC65" t="n">
        <v>60.68403</v>
      </c>
      <c r="QD65" t="n">
        <v>60.80667</v>
      </c>
      <c r="QE65" t="n">
        <v>60.92949</v>
      </c>
      <c r="QF65" t="n">
        <v>61.05251</v>
      </c>
      <c r="QG65" t="n">
        <v>61.17571</v>
      </c>
      <c r="QH65" t="n">
        <v>61.29912</v>
      </c>
      <c r="QI65" t="n">
        <v>61.42271</v>
      </c>
      <c r="QJ65" t="n">
        <v>61.54651</v>
      </c>
      <c r="QK65" t="n">
        <v>61.6705</v>
      </c>
      <c r="QL65" t="n">
        <v>61.79469</v>
      </c>
      <c r="QM65" t="n">
        <v>61.91909</v>
      </c>
      <c r="QN65" t="n">
        <v>62.04368</v>
      </c>
      <c r="QO65" t="n">
        <v>62.16848</v>
      </c>
      <c r="QP65" t="n">
        <v>62.29348</v>
      </c>
      <c r="QQ65" t="n">
        <v>62.41868</v>
      </c>
      <c r="QR65" t="n">
        <v>62.54409</v>
      </c>
      <c r="QS65" t="n">
        <v>62.66971</v>
      </c>
      <c r="QT65" t="n">
        <v>62.79554</v>
      </c>
      <c r="QU65" t="n">
        <v>62.92158</v>
      </c>
      <c r="QV65" t="n">
        <v>63.04783</v>
      </c>
      <c r="QW65" t="n">
        <v>63.1743</v>
      </c>
      <c r="QX65" t="n">
        <v>63.30098</v>
      </c>
      <c r="QY65" t="n">
        <v>63.42787</v>
      </c>
      <c r="QZ65" t="n">
        <v>63.55498</v>
      </c>
      <c r="RA65" t="n">
        <v>63.68231</v>
      </c>
      <c r="RB65" t="n">
        <v>63.80986</v>
      </c>
      <c r="RC65" t="n">
        <v>63.93763</v>
      </c>
      <c r="RD65" t="n">
        <v>64.06563</v>
      </c>
      <c r="RE65" t="n">
        <v>64.19383999999999</v>
      </c>
      <c r="RF65" t="n">
        <v>64.32228000000001</v>
      </c>
      <c r="RG65" t="n">
        <v>64.45095000000001</v>
      </c>
      <c r="RH65" t="n">
        <v>64.57984999999999</v>
      </c>
      <c r="RI65" t="n">
        <v>64.70898</v>
      </c>
      <c r="RJ65" t="n">
        <v>64.83833</v>
      </c>
      <c r="RK65" t="n">
        <v>64.96792000000001</v>
      </c>
      <c r="RL65" t="n">
        <v>65.09774</v>
      </c>
      <c r="RM65" t="n">
        <v>65.2278</v>
      </c>
      <c r="RN65" t="n">
        <v>65.35809</v>
      </c>
      <c r="RO65" t="n">
        <v>65.48862</v>
      </c>
      <c r="RP65" t="n">
        <v>65.61938000000001</v>
      </c>
      <c r="RQ65" t="n">
        <v>65.7504</v>
      </c>
      <c r="RR65" t="n">
        <v>65.88164999999999</v>
      </c>
      <c r="RS65" t="n">
        <v>66.01315</v>
      </c>
      <c r="RT65" t="n">
        <v>66.14489</v>
      </c>
      <c r="RU65" t="n">
        <v>66.27688000000001</v>
      </c>
      <c r="RV65" t="n">
        <v>66.40911</v>
      </c>
      <c r="RW65" t="n">
        <v>66.5416</v>
      </c>
      <c r="RX65" t="n">
        <v>66.67433</v>
      </c>
      <c r="RY65" t="n">
        <v>66.80732</v>
      </c>
      <c r="RZ65" t="n">
        <v>66.94056999999999</v>
      </c>
      <c r="SA65" t="n">
        <v>67.07406</v>
      </c>
      <c r="SB65" t="n">
        <v>67.20782</v>
      </c>
      <c r="SC65" t="n">
        <v>67.34183</v>
      </c>
      <c r="SD65" t="n">
        <v>67.4761</v>
      </c>
      <c r="SE65" t="n">
        <v>67.61064</v>
      </c>
      <c r="SF65" t="n">
        <v>67.74544</v>
      </c>
      <c r="SG65" t="n">
        <v>67.88051</v>
      </c>
      <c r="SH65" t="n">
        <v>68.01584</v>
      </c>
      <c r="SI65" t="n">
        <v>68.15143999999999</v>
      </c>
      <c r="SJ65" t="n">
        <v>68.28731000000001</v>
      </c>
      <c r="SK65" t="n">
        <v>68.42345</v>
      </c>
      <c r="SL65" t="n">
        <v>68.55986</v>
      </c>
      <c r="SM65" t="n">
        <v>68.69655</v>
      </c>
      <c r="SN65" t="n">
        <v>68.83351</v>
      </c>
      <c r="SO65" t="n">
        <v>68.97076</v>
      </c>
      <c r="SP65" t="n">
        <v>69.10827999999999</v>
      </c>
      <c r="SQ65" t="n">
        <v>69.24608000000001</v>
      </c>
      <c r="SR65" t="n">
        <v>69.38415999999999</v>
      </c>
      <c r="SS65" t="n">
        <v>69.52254000000001</v>
      </c>
      <c r="ST65" t="n">
        <v>69.66119</v>
      </c>
      <c r="SU65" t="n">
        <v>69.80014</v>
      </c>
      <c r="SV65" t="n">
        <v>69.93938</v>
      </c>
      <c r="SW65" t="n">
        <v>70.0789</v>
      </c>
      <c r="SX65" t="n">
        <v>70.21872999999999</v>
      </c>
      <c r="SY65" t="n">
        <v>70.35884</v>
      </c>
      <c r="SZ65" t="n">
        <v>70.49926000000001</v>
      </c>
      <c r="TA65" t="n">
        <v>70.63997000000001</v>
      </c>
      <c r="TB65" t="n">
        <v>70.78098</v>
      </c>
      <c r="TC65" t="n">
        <v>70.92229</v>
      </c>
      <c r="TD65" t="n">
        <v>71.06392</v>
      </c>
      <c r="TE65" t="n">
        <v>71.20583999999999</v>
      </c>
      <c r="TF65" t="n">
        <v>71.34808</v>
      </c>
      <c r="TG65" t="n">
        <v>71.49062000000001</v>
      </c>
      <c r="TH65" t="n">
        <v>71.63348000000001</v>
      </c>
      <c r="TI65" t="n">
        <v>71.77665</v>
      </c>
      <c r="TJ65" t="n">
        <v>71.92013</v>
      </c>
      <c r="TK65" t="n">
        <v>72.06393</v>
      </c>
      <c r="TL65" t="n">
        <v>72.20805</v>
      </c>
      <c r="TM65" t="n">
        <v>72.35250000000001</v>
      </c>
      <c r="TN65" t="n">
        <v>72.49726</v>
      </c>
      <c r="TO65" t="n">
        <v>72.64236</v>
      </c>
      <c r="TP65" t="n">
        <v>72.78776999999999</v>
      </c>
      <c r="TQ65" t="n">
        <v>72.93352</v>
      </c>
      <c r="TR65" t="n">
        <v>73.0796</v>
      </c>
      <c r="TS65" t="n">
        <v>73.22601</v>
      </c>
      <c r="TT65" t="n">
        <v>73.37276</v>
      </c>
      <c r="TU65" t="n">
        <v>73.51984</v>
      </c>
      <c r="TV65" t="n">
        <v>73.66727</v>
      </c>
      <c r="TW65" t="n">
        <v>73.81502999999999</v>
      </c>
      <c r="TX65" t="n">
        <v>73.96314</v>
      </c>
      <c r="TY65" t="n">
        <v>74.1116</v>
      </c>
      <c r="TZ65" t="n">
        <v>74.2604</v>
      </c>
      <c r="UA65" t="n">
        <v>74.40955</v>
      </c>
      <c r="UB65" t="n">
        <v>74.55906</v>
      </c>
      <c r="UC65" t="n">
        <v>74.70892000000001</v>
      </c>
      <c r="UD65" t="n">
        <v>74.85912999999999</v>
      </c>
      <c r="UE65" t="n">
        <v>75.0097</v>
      </c>
      <c r="UF65" t="n">
        <v>75.16064</v>
      </c>
      <c r="UG65" t="n">
        <v>75.31194000000001</v>
      </c>
      <c r="UH65" t="n">
        <v>75.46359</v>
      </c>
      <c r="UI65" t="n">
        <v>75.61562000000001</v>
      </c>
      <c r="UJ65" t="n">
        <v>75.76803</v>
      </c>
      <c r="UK65" t="n">
        <v>75.9208</v>
      </c>
      <c r="UL65" t="n">
        <v>76.07393999999999</v>
      </c>
      <c r="UM65" t="n">
        <v>76.22747</v>
      </c>
      <c r="UN65" t="n">
        <v>76.38137</v>
      </c>
      <c r="UO65" t="n">
        <v>76.53565</v>
      </c>
      <c r="UP65" t="n">
        <v>76.69032</v>
      </c>
      <c r="UQ65" t="n">
        <v>76.84538000000001</v>
      </c>
      <c r="UR65" t="n">
        <v>77.00082</v>
      </c>
      <c r="US65" t="n">
        <v>77.15665</v>
      </c>
      <c r="UT65" t="n">
        <v>77.31287</v>
      </c>
      <c r="UU65" t="n">
        <v>77.4695</v>
      </c>
      <c r="UV65" t="n">
        <v>77.62652</v>
      </c>
      <c r="UW65" t="n">
        <v>77.78394</v>
      </c>
      <c r="UX65" t="n">
        <v>77.94176</v>
      </c>
      <c r="UY65" t="n">
        <v>78.09999999999999</v>
      </c>
      <c r="UZ65" t="n">
        <v>78.25864</v>
      </c>
      <c r="VA65" t="n">
        <v>78.41768999999999</v>
      </c>
      <c r="VB65" t="n">
        <v>78.57716000000001</v>
      </c>
      <c r="VC65" t="n">
        <v>78.73703999999999</v>
      </c>
      <c r="VD65" t="n">
        <v>78.89733</v>
      </c>
      <c r="VE65" t="n">
        <v>79.05806</v>
      </c>
      <c r="VF65" t="n">
        <v>79.2192</v>
      </c>
      <c r="VG65" t="n">
        <v>79.38078</v>
      </c>
      <c r="VH65" t="n">
        <v>79.54277999999999</v>
      </c>
      <c r="VI65" t="n">
        <v>79.70522</v>
      </c>
      <c r="VJ65" t="n">
        <v>79.86809</v>
      </c>
      <c r="VK65" t="n">
        <v>80.03139</v>
      </c>
      <c r="VL65" t="n">
        <v>80.19513999999999</v>
      </c>
      <c r="VM65" t="n">
        <v>80.35934</v>
      </c>
      <c r="VN65" t="n">
        <v>80.52397000000001</v>
      </c>
      <c r="VO65" t="n">
        <v>80.68906</v>
      </c>
      <c r="VP65" t="n">
        <v>80.85460999999999</v>
      </c>
      <c r="VQ65" t="n">
        <v>81.0206</v>
      </c>
      <c r="VR65" t="n">
        <v>81.18706</v>
      </c>
      <c r="VS65" t="n">
        <v>81.35397</v>
      </c>
      <c r="VT65" t="n">
        <v>81.52135</v>
      </c>
      <c r="VU65" t="n">
        <v>81.6892</v>
      </c>
      <c r="VV65" t="n">
        <v>81.85751</v>
      </c>
      <c r="VW65" t="n">
        <v>82.02631</v>
      </c>
      <c r="VX65" t="n">
        <v>82.19557</v>
      </c>
      <c r="VY65" t="n">
        <v>82.36532</v>
      </c>
      <c r="VZ65" t="n">
        <v>82.53555</v>
      </c>
      <c r="WA65" t="n">
        <v>82.70626</v>
      </c>
      <c r="WB65" t="n">
        <v>82.87746</v>
      </c>
      <c r="WC65" t="n">
        <v>83.04916</v>
      </c>
      <c r="WD65" t="n">
        <v>83.22135</v>
      </c>
      <c r="WE65" t="n">
        <v>83.39404</v>
      </c>
      <c r="WF65" t="n">
        <v>83.56724</v>
      </c>
      <c r="WG65" t="n">
        <v>83.74093000000001</v>
      </c>
      <c r="WH65" t="n">
        <v>83.91513999999999</v>
      </c>
      <c r="WI65" t="n">
        <v>84.08986</v>
      </c>
      <c r="WJ65" t="n">
        <v>84.26509</v>
      </c>
      <c r="WK65" t="n">
        <v>84.44083999999999</v>
      </c>
      <c r="WL65" t="n">
        <v>84.61712</v>
      </c>
      <c r="WM65" t="n">
        <v>84.79391</v>
      </c>
      <c r="WN65" t="n">
        <v>84.97123999999999</v>
      </c>
      <c r="WO65" t="n">
        <v>85.14910999999999</v>
      </c>
      <c r="WP65" t="n">
        <v>85.32751</v>
      </c>
      <c r="WQ65" t="n">
        <v>85.50645</v>
      </c>
      <c r="WR65" t="n">
        <v>85.68593</v>
      </c>
      <c r="WS65" t="n">
        <v>85.86596</v>
      </c>
      <c r="WT65" t="n">
        <v>86.04655</v>
      </c>
      <c r="WU65" t="n">
        <v>86.22768000000001</v>
      </c>
      <c r="WV65" t="n">
        <v>86.40938</v>
      </c>
      <c r="WW65" t="n">
        <v>86.59164</v>
      </c>
      <c r="WX65" t="n">
        <v>86.77446</v>
      </c>
      <c r="WY65" t="n">
        <v>86.95786</v>
      </c>
      <c r="WZ65" t="n">
        <v>87.14182</v>
      </c>
      <c r="XA65" t="n">
        <v>87.32637</v>
      </c>
      <c r="XB65" t="n">
        <v>87.5115</v>
      </c>
      <c r="XC65" t="n">
        <v>87.69722</v>
      </c>
      <c r="XD65" t="n">
        <v>87.88352</v>
      </c>
      <c r="XE65" t="n">
        <v>88.07042</v>
      </c>
      <c r="XF65" t="n">
        <v>88.25792</v>
      </c>
      <c r="XG65" t="n">
        <v>88.44602</v>
      </c>
      <c r="XH65" t="n">
        <v>88.63473999999999</v>
      </c>
      <c r="XI65" t="n">
        <v>88.82405</v>
      </c>
      <c r="XJ65" t="n">
        <v>89.01398</v>
      </c>
      <c r="XK65" t="n">
        <v>89.20453999999999</v>
      </c>
      <c r="XL65" t="n">
        <v>89.39572</v>
      </c>
      <c r="XM65" t="n">
        <v>89.58752</v>
      </c>
      <c r="XN65" t="n">
        <v>89.77997000000001</v>
      </c>
      <c r="XO65" t="n">
        <v>89.97305</v>
      </c>
      <c r="XP65" t="n">
        <v>90.16676</v>
      </c>
      <c r="XQ65" t="n">
        <v>90.36113</v>
      </c>
      <c r="XR65" t="n">
        <v>90.55615</v>
      </c>
      <c r="XS65" t="n">
        <v>90.75182</v>
      </c>
      <c r="XT65" t="n">
        <v>90.94816</v>
      </c>
      <c r="XU65" t="n">
        <v>91.14516</v>
      </c>
      <c r="XV65" t="n">
        <v>91.34283000000001</v>
      </c>
      <c r="XW65" t="n">
        <v>91.54116999999999</v>
      </c>
      <c r="XX65" t="n">
        <v>91.7402</v>
      </c>
      <c r="XY65" t="n">
        <v>91.93989999999999</v>
      </c>
      <c r="XZ65" t="n">
        <v>92.1403</v>
      </c>
      <c r="YA65" t="n">
        <v>92.34139</v>
      </c>
      <c r="YB65" t="n">
        <v>92.54318000000001</v>
      </c>
      <c r="YC65" t="n">
        <v>92.74567999999999</v>
      </c>
      <c r="YD65" t="n">
        <v>92.94889000000001</v>
      </c>
      <c r="YE65" t="n">
        <v>93.15282000000001</v>
      </c>
      <c r="YF65" t="n">
        <v>93.35746</v>
      </c>
      <c r="YG65" t="n">
        <v>93.56283000000001</v>
      </c>
      <c r="YH65" t="n">
        <v>93.76893</v>
      </c>
      <c r="YI65" t="n">
        <v>93.97577</v>
      </c>
      <c r="YJ65" t="n">
        <v>94.18335</v>
      </c>
      <c r="YK65" t="n">
        <v>94.39167999999999</v>
      </c>
      <c r="YL65" t="n">
        <v>94.60075000000001</v>
      </c>
      <c r="YM65" t="n">
        <v>94.81059999999999</v>
      </c>
      <c r="YN65" t="n">
        <v>95.02119999999999</v>
      </c>
      <c r="YO65" t="n">
        <v>95.23257</v>
      </c>
      <c r="YP65" t="n">
        <v>95.44473000000001</v>
      </c>
      <c r="YQ65" t="n">
        <v>95.65766000000001</v>
      </c>
      <c r="YR65" t="n">
        <v>95.87138</v>
      </c>
      <c r="YS65" t="n">
        <v>96.08591</v>
      </c>
      <c r="YT65" t="n">
        <v>96.30122</v>
      </c>
      <c r="YU65" t="n">
        <v>96.51734</v>
      </c>
      <c r="YV65" t="n">
        <v>96.73428</v>
      </c>
      <c r="YW65" t="n">
        <v>96.95202999999999</v>
      </c>
      <c r="YX65" t="n">
        <v>97.17062</v>
      </c>
      <c r="YY65" t="n">
        <v>97.39002000000001</v>
      </c>
      <c r="YZ65" t="n">
        <v>97.61028</v>
      </c>
      <c r="ZA65" t="n">
        <v>97.83137000000001</v>
      </c>
      <c r="ZB65" t="n">
        <v>98.05331</v>
      </c>
      <c r="ZC65" t="n">
        <v>98.27612000000001</v>
      </c>
      <c r="ZD65" t="n">
        <v>98.49979</v>
      </c>
      <c r="ZE65" t="n">
        <v>98.72432999999999</v>
      </c>
      <c r="ZF65" t="n">
        <v>98.94974999999999</v>
      </c>
      <c r="ZG65" t="n">
        <v>99.17604</v>
      </c>
      <c r="ZH65" t="n">
        <v>99.40324</v>
      </c>
      <c r="ZI65" t="n">
        <v>99.63133000000001</v>
      </c>
      <c r="ZJ65" t="n">
        <v>99.86033999999999</v>
      </c>
      <c r="ZK65" t="n">
        <v>100.09025</v>
      </c>
      <c r="ZL65" t="n">
        <v>100.32108</v>
      </c>
      <c r="ZM65" t="n">
        <v>100.55285</v>
      </c>
      <c r="ZN65" t="n">
        <v>100.78555</v>
      </c>
      <c r="ZO65" t="n">
        <v>101.01919</v>
      </c>
      <c r="ZP65" t="n">
        <v>101.25378</v>
      </c>
      <c r="ZQ65" t="n">
        <v>101.48933</v>
      </c>
      <c r="ZR65" t="n">
        <v>101.72585</v>
      </c>
      <c r="ZS65" t="n">
        <v>101.96335</v>
      </c>
      <c r="ZT65" t="n">
        <v>102.20183</v>
      </c>
      <c r="ZU65" t="n">
        <v>102.4413</v>
      </c>
      <c r="ZV65" t="n">
        <v>102.68176</v>
      </c>
      <c r="ZW65" t="n">
        <v>102.92324</v>
      </c>
      <c r="ZX65" t="n">
        <v>103.16573</v>
      </c>
      <c r="ZY65" t="n">
        <v>103.40925</v>
      </c>
      <c r="ZZ65" t="n">
        <v>103.65379</v>
      </c>
      <c r="AAA65" t="n">
        <v>103.89938</v>
      </c>
      <c r="AAB65" t="n">
        <v>104.14602</v>
      </c>
      <c r="AAC65" t="n">
        <v>104.39372</v>
      </c>
      <c r="AAD65" t="n">
        <v>104.64249</v>
      </c>
      <c r="AAE65" t="n">
        <v>104.89233</v>
      </c>
      <c r="AAF65" t="n">
        <v>105.14326</v>
      </c>
      <c r="AAG65" t="n">
        <v>105.39528</v>
      </c>
      <c r="AAH65" t="n">
        <v>105.64841</v>
      </c>
      <c r="AAI65" t="n">
        <v>105.90266</v>
      </c>
      <c r="AAJ65" t="n">
        <v>106.15803</v>
      </c>
      <c r="AAK65" t="n">
        <v>106.41453</v>
      </c>
      <c r="AAL65" t="n">
        <v>106.67217</v>
      </c>
      <c r="AAM65" t="n">
        <v>106.93097</v>
      </c>
      <c r="AAN65" t="n">
        <v>107.19093</v>
      </c>
      <c r="AAO65" t="n">
        <v>107.45207</v>
      </c>
      <c r="AAP65" t="n">
        <v>107.71439</v>
      </c>
      <c r="AAQ65" t="n">
        <v>107.97791</v>
      </c>
      <c r="AAR65" t="n">
        <v>108.24263</v>
      </c>
      <c r="AAS65" t="n">
        <v>108.50857</v>
      </c>
      <c r="AAT65" t="n">
        <v>108.77573</v>
      </c>
      <c r="AAU65" t="n">
        <v>109.04414</v>
      </c>
      <c r="AAV65" t="n">
        <v>109.31378</v>
      </c>
      <c r="AAW65" t="n">
        <v>109.58469</v>
      </c>
      <c r="AAX65" t="n">
        <v>109.85688</v>
      </c>
      <c r="AAY65" t="n">
        <v>110.13034</v>
      </c>
      <c r="AAZ65" t="n">
        <v>110.40511</v>
      </c>
      <c r="ABA65" t="n">
        <v>110.68117</v>
      </c>
      <c r="ABB65" t="n">
        <v>110.95856</v>
      </c>
      <c r="ABC65" t="n">
        <v>111.23727</v>
      </c>
      <c r="ABD65" t="n">
        <v>111.51733</v>
      </c>
      <c r="ABE65" t="n">
        <v>111.79874</v>
      </c>
      <c r="ABF65" t="n">
        <v>112.08153</v>
      </c>
      <c r="ABG65" t="n">
        <v>112.36569</v>
      </c>
      <c r="ABH65" t="n">
        <v>112.65125</v>
      </c>
      <c r="ABI65" t="n">
        <v>112.93821</v>
      </c>
      <c r="ABJ65" t="n">
        <v>113.22659</v>
      </c>
      <c r="ABK65" t="n">
        <v>113.51641</v>
      </c>
      <c r="ABL65" t="n">
        <v>113.80768</v>
      </c>
      <c r="ABM65" t="n">
        <v>114.1004</v>
      </c>
      <c r="ABN65" t="n">
        <v>114.3946</v>
      </c>
      <c r="ABO65" t="n">
        <v>114.69028</v>
      </c>
      <c r="ABP65" t="n">
        <v>114.98748</v>
      </c>
      <c r="ABQ65" t="n">
        <v>115.28619</v>
      </c>
      <c r="ABR65" t="n">
        <v>115.58643</v>
      </c>
      <c r="ABS65" t="n">
        <v>115.88822</v>
      </c>
      <c r="ABT65" t="n">
        <v>116.19157</v>
      </c>
      <c r="ABU65" t="n">
        <v>116.49651</v>
      </c>
      <c r="ABV65" t="n">
        <v>116.80303</v>
      </c>
      <c r="ABW65" t="n">
        <v>117.11116</v>
      </c>
      <c r="ABX65" t="n">
        <v>117.42092</v>
      </c>
      <c r="ABY65" t="n">
        <v>117.73232</v>
      </c>
      <c r="ABZ65" t="n">
        <v>118.04538</v>
      </c>
      <c r="ACA65" t="n">
        <v>118.36012</v>
      </c>
      <c r="ACB65" t="n">
        <v>118.67654</v>
      </c>
      <c r="ACC65" t="n">
        <v>118.99467</v>
      </c>
      <c r="ACD65" t="n">
        <v>119.31453</v>
      </c>
      <c r="ACE65" t="n">
        <v>119.63613</v>
      </c>
      <c r="ACF65" t="n">
        <v>119.9595</v>
      </c>
      <c r="ACG65" t="n">
        <v>120.28464</v>
      </c>
      <c r="ACH65" t="n">
        <v>120.61157</v>
      </c>
      <c r="ACI65" t="n">
        <v>120.94033</v>
      </c>
      <c r="ACJ65" t="n">
        <v>121.27093</v>
      </c>
      <c r="ACK65" t="n">
        <v>121.60337</v>
      </c>
      <c r="ACL65" t="n">
        <v>121.93769</v>
      </c>
      <c r="ACM65" t="n">
        <v>122.27391</v>
      </c>
      <c r="ACN65" t="n">
        <v>122.61204</v>
      </c>
      <c r="ACO65" t="n">
        <v>122.9521</v>
      </c>
      <c r="ACP65" t="n">
        <v>123.29411</v>
      </c>
      <c r="ACQ65" t="n">
        <v>123.63811</v>
      </c>
      <c r="ACR65" t="n">
        <v>123.9841</v>
      </c>
      <c r="ACS65" t="n">
        <v>124.33211</v>
      </c>
      <c r="ACT65" t="n">
        <v>124.68216</v>
      </c>
      <c r="ACU65" t="n">
        <v>125.03427</v>
      </c>
      <c r="ACV65" t="n">
        <v>125.38847</v>
      </c>
      <c r="ACW65" t="n">
        <v>125.74477</v>
      </c>
      <c r="ACX65" t="n">
        <v>126.10321</v>
      </c>
      <c r="ACY65" t="n">
        <v>126.4638</v>
      </c>
      <c r="ACZ65" t="n">
        <v>126.82658</v>
      </c>
      <c r="ADA65" t="n">
        <v>127.19154</v>
      </c>
      <c r="ADB65" t="n">
        <v>127.55875</v>
      </c>
      <c r="ADC65" t="n">
        <v>127.92821</v>
      </c>
      <c r="ADD65" t="n">
        <v>128.29994</v>
      </c>
      <c r="ADE65" t="n">
        <v>128.67398</v>
      </c>
      <c r="ADF65" t="n">
        <v>129.05035</v>
      </c>
      <c r="ADG65" t="n">
        <v>129.42908</v>
      </c>
      <c r="ADH65" t="n">
        <v>129.8102</v>
      </c>
      <c r="ADI65" t="n">
        <v>130.19373</v>
      </c>
      <c r="ADJ65" t="n">
        <v>130.57968</v>
      </c>
      <c r="ADK65" t="n">
        <v>130.96812</v>
      </c>
      <c r="ADL65" t="n">
        <v>131.35905</v>
      </c>
      <c r="ADM65" t="n">
        <v>131.75252</v>
      </c>
      <c r="ADN65" t="n">
        <v>132.14854</v>
      </c>
      <c r="ADO65" t="n">
        <v>132.54715</v>
      </c>
      <c r="ADP65" t="n">
        <v>132.94838</v>
      </c>
      <c r="ADQ65" t="n">
        <v>133.35226</v>
      </c>
      <c r="ADR65" t="n">
        <v>133.75882</v>
      </c>
      <c r="ADS65" t="n">
        <v>134.16811</v>
      </c>
      <c r="ADT65" t="n">
        <v>134.58014</v>
      </c>
      <c r="ADU65" t="n">
        <v>134.99495</v>
      </c>
      <c r="ADV65" t="n">
        <v>135.41257</v>
      </c>
      <c r="ADW65" t="n">
        <v>135.83305</v>
      </c>
      <c r="ADX65" t="n">
        <v>136.25641</v>
      </c>
      <c r="ADY65" t="n">
        <v>136.68271</v>
      </c>
      <c r="ADZ65" t="n">
        <v>137.11195</v>
      </c>
      <c r="AEA65" t="n">
        <v>137.5442</v>
      </c>
      <c r="AEB65" t="n">
        <v>137.97948</v>
      </c>
      <c r="AEC65" t="n">
        <v>138.41783</v>
      </c>
      <c r="AED65" t="n">
        <v>138.85931</v>
      </c>
      <c r="AEE65" t="n">
        <v>139.30392</v>
      </c>
      <c r="AEF65" t="n">
        <v>139.75175</v>
      </c>
      <c r="AEG65" t="n">
        <v>140.2028</v>
      </c>
      <c r="AEH65" t="n">
        <v>140.65714</v>
      </c>
      <c r="AEI65" t="n">
        <v>141.11479</v>
      </c>
      <c r="AEJ65" t="n">
        <v>141.57582</v>
      </c>
      <c r="AEK65" t="n">
        <v>142.04025</v>
      </c>
      <c r="AEL65" t="n">
        <v>142.50813</v>
      </c>
      <c r="AEM65" t="n">
        <v>142.97954</v>
      </c>
      <c r="AEN65" t="n">
        <v>143.45447</v>
      </c>
      <c r="AEO65" t="n">
        <v>143.93301</v>
      </c>
      <c r="AEP65" t="n">
        <v>144.41521</v>
      </c>
      <c r="AEQ65" t="n">
        <v>144.90109</v>
      </c>
      <c r="AER65" t="n">
        <v>145.39073</v>
      </c>
      <c r="AES65" t="n">
        <v>145.88416</v>
      </c>
      <c r="AET65" t="n">
        <v>146.38145</v>
      </c>
      <c r="AEU65" t="n">
        <v>146.88264</v>
      </c>
      <c r="AEV65" t="n">
        <v>147.38782</v>
      </c>
      <c r="AEW65" t="n">
        <v>147.897</v>
      </c>
      <c r="AEX65" t="n">
        <v>148.41026</v>
      </c>
      <c r="AEY65" t="n">
        <v>148.92766</v>
      </c>
      <c r="AEZ65" t="n">
        <v>149.44925</v>
      </c>
      <c r="AFA65" t="n">
        <v>149.9751</v>
      </c>
      <c r="AFB65" t="n">
        <v>150.50526</v>
      </c>
      <c r="AFC65" t="n">
        <v>151.03981</v>
      </c>
      <c r="AFD65" t="n">
        <v>151.57881</v>
      </c>
      <c r="AFE65" t="n">
        <v>152.12233</v>
      </c>
      <c r="AFF65" t="n">
        <v>152.67043</v>
      </c>
      <c r="AFG65" t="n">
        <v>153.22316</v>
      </c>
      <c r="AFH65" t="n">
        <v>153.78062</v>
      </c>
      <c r="AFI65" t="n">
        <v>154.3429</v>
      </c>
      <c r="AFJ65" t="n">
        <v>154.91002</v>
      </c>
      <c r="AFK65" t="n">
        <v>155.48209</v>
      </c>
      <c r="AFL65" t="n">
        <v>156.05917</v>
      </c>
      <c r="AFM65" t="n">
        <v>156.64136</v>
      </c>
      <c r="AFN65" t="n">
        <v>157.22871</v>
      </c>
      <c r="AFO65" t="n">
        <v>157.82133</v>
      </c>
      <c r="AFP65" t="n">
        <v>158.4193</v>
      </c>
      <c r="AFQ65" t="n">
        <v>159.02269</v>
      </c>
      <c r="AFR65" t="n">
        <v>159.63161</v>
      </c>
      <c r="AFS65" t="n">
        <v>160.24612</v>
      </c>
      <c r="AFT65" t="n">
        <v>160.86635</v>
      </c>
      <c r="AFU65" t="n">
        <v>161.49236</v>
      </c>
      <c r="AFV65" t="n">
        <v>162.12425</v>
      </c>
      <c r="AFW65" t="n">
        <v>162.76213</v>
      </c>
      <c r="AFX65" t="n">
        <v>163.4061</v>
      </c>
      <c r="AFY65" t="n">
        <v>164.05626</v>
      </c>
      <c r="AFZ65" t="n">
        <v>164.71272</v>
      </c>
      <c r="AGA65" t="n">
        <v>165.37558</v>
      </c>
      <c r="AGB65" t="n">
        <v>166.04495</v>
      </c>
      <c r="AGC65" t="n">
        <v>166.72095</v>
      </c>
      <c r="AGD65" t="n">
        <v>167.4037</v>
      </c>
      <c r="AGE65" t="n">
        <v>168.09331</v>
      </c>
      <c r="AGF65" t="n">
        <v>168.7899</v>
      </c>
      <c r="AGG65" t="n">
        <v>169.49359</v>
      </c>
      <c r="AGH65" t="n">
        <v>170.20454</v>
      </c>
      <c r="AGI65" t="n">
        <v>170.92285</v>
      </c>
      <c r="AGJ65" t="n">
        <v>171.64867</v>
      </c>
      <c r="AGK65" t="n">
        <v>172.38211</v>
      </c>
      <c r="AGL65" t="n">
        <v>173.12335</v>
      </c>
      <c r="AGM65" t="n">
        <v>173.87253</v>
      </c>
      <c r="AGN65" t="n">
        <v>174.62978</v>
      </c>
      <c r="AGO65" t="n">
        <v>175.39525</v>
      </c>
      <c r="AGP65" t="n">
        <v>176.16913</v>
      </c>
      <c r="AGQ65" t="n">
        <v>176.95155</v>
      </c>
      <c r="AGR65" t="n">
        <v>177.74269</v>
      </c>
      <c r="AGS65" t="n">
        <v>178.54272</v>
      </c>
      <c r="AGT65" t="n">
        <v>179.35182</v>
      </c>
      <c r="AGU65" t="n">
        <v>180.17015</v>
      </c>
      <c r="AGV65" t="n">
        <v>180.99792</v>
      </c>
      <c r="AGW65" t="n">
        <v>181.83533</v>
      </c>
      <c r="AGX65" t="n">
        <v>182.68253</v>
      </c>
      <c r="AGY65" t="n">
        <v>183.53976</v>
      </c>
      <c r="AGZ65" t="n">
        <v>184.40723</v>
      </c>
      <c r="AHA65" t="n">
        <v>185.28513</v>
      </c>
      <c r="AHB65" t="n">
        <v>186.17368</v>
      </c>
      <c r="AHC65" t="n">
        <v>187.07314</v>
      </c>
      <c r="AHD65" t="n">
        <v>187.9837</v>
      </c>
      <c r="AHE65" t="n">
        <v>188.90564</v>
      </c>
      <c r="AHF65" t="n">
        <v>189.83919</v>
      </c>
      <c r="AHG65" t="n">
        <v>190.78461</v>
      </c>
      <c r="AHH65" t="n">
        <v>191.74214</v>
      </c>
      <c r="AHI65" t="n">
        <v>192.7121</v>
      </c>
      <c r="AHJ65" t="n">
        <v>193.69472</v>
      </c>
      <c r="AHK65" t="n">
        <v>194.69032</v>
      </c>
      <c r="AHL65" t="n">
        <v>195.6992</v>
      </c>
      <c r="AHM65" t="n">
        <v>196.72166</v>
      </c>
      <c r="AHN65" t="n">
        <v>197.75803</v>
      </c>
      <c r="AHO65" t="n">
        <v>198.80861</v>
      </c>
      <c r="AHP65" t="n">
        <v>199.87376</v>
      </c>
      <c r="AHQ65" t="n">
        <v>200.95384</v>
      </c>
      <c r="AHR65" t="n">
        <v>202.04922</v>
      </c>
      <c r="AHS65" t="n">
        <v>203.16026</v>
      </c>
      <c r="AHT65" t="n">
        <v>204.28735</v>
      </c>
      <c r="AHU65" t="n">
        <v>205.43089</v>
      </c>
      <c r="AHV65" t="n">
        <v>206.59132</v>
      </c>
      <c r="AHW65" t="n">
        <v>207.76906</v>
      </c>
      <c r="AHX65" t="n">
        <v>208.96455</v>
      </c>
      <c r="AHY65" t="n">
        <v>210.17828</v>
      </c>
      <c r="AHZ65" t="n">
        <v>211.41072</v>
      </c>
      <c r="AIA65" t="n">
        <v>212.66237</v>
      </c>
      <c r="AIB65" t="n">
        <v>213.93375</v>
      </c>
      <c r="AIC65" t="n">
        <v>215.22539</v>
      </c>
      <c r="AID65" t="n">
        <v>216.53787</v>
      </c>
      <c r="AIE65" t="n">
        <v>217.87177</v>
      </c>
      <c r="AIF65" t="n">
        <v>219.22769</v>
      </c>
      <c r="AIG65" t="n">
        <v>220.60626</v>
      </c>
      <c r="AIH65" t="n">
        <v>222.00815</v>
      </c>
      <c r="AII65" t="n">
        <v>223.43404</v>
      </c>
      <c r="AIJ65" t="n">
        <v>224.88463</v>
      </c>
      <c r="AIK65" t="n">
        <v>226.36067</v>
      </c>
      <c r="AIL65" t="n">
        <v>227.86293</v>
      </c>
      <c r="AIM65" t="n">
        <v>229.39223</v>
      </c>
      <c r="AIN65" t="n">
        <v>230.9494</v>
      </c>
      <c r="AIO65" t="n">
        <v>232.53532</v>
      </c>
      <c r="AIP65" t="n">
        <v>234.15092</v>
      </c>
      <c r="AIQ65" t="n">
        <v>235.79716</v>
      </c>
      <c r="AIR65" t="n">
        <v>237.47504</v>
      </c>
      <c r="AIS65" t="n">
        <v>239.18561</v>
      </c>
      <c r="AIT65" t="n">
        <v>240.92999</v>
      </c>
      <c r="AIU65" t="n">
        <v>242.7093</v>
      </c>
      <c r="AIV65" t="n">
        <v>244.5248</v>
      </c>
      <c r="AIW65" t="n">
        <v>246.37773</v>
      </c>
      <c r="AIX65" t="n">
        <v>248.26942</v>
      </c>
      <c r="AIY65" t="n">
        <v>250.20131</v>
      </c>
      <c r="AIZ65" t="n">
        <v>252.17484</v>
      </c>
      <c r="AJA65" t="n">
        <v>254.19156</v>
      </c>
      <c r="AJB65" t="n">
        <v>256.25311</v>
      </c>
      <c r="AJC65" t="n">
        <v>258.36127</v>
      </c>
      <c r="AJD65" t="n">
        <v>260.51776</v>
      </c>
      <c r="AJE65" t="n">
        <v>262.72458</v>
      </c>
      <c r="AJF65" t="n">
        <v>264.9837</v>
      </c>
      <c r="AJG65" t="n">
        <v>267.2973</v>
      </c>
      <c r="AJH65" t="n">
        <v>269.66763</v>
      </c>
      <c r="AJI65" t="n">
        <v>272.09711</v>
      </c>
      <c r="AJJ65" t="n">
        <v>274.58829</v>
      </c>
      <c r="AJK65" t="n">
        <v>277.14386</v>
      </c>
      <c r="AJL65" t="n">
        <v>279.76669</v>
      </c>
      <c r="AJM65" t="n">
        <v>282.45987</v>
      </c>
      <c r="AJN65" t="n">
        <v>285.22662</v>
      </c>
      <c r="AJO65" t="n">
        <v>288.07047</v>
      </c>
      <c r="AJP65" t="n">
        <v>290.99506</v>
      </c>
      <c r="AJQ65" t="n">
        <v>294.00439</v>
      </c>
      <c r="AJR65" t="n">
        <v>297.10272</v>
      </c>
      <c r="AJS65" t="n">
        <v>300.29456</v>
      </c>
      <c r="AJT65" t="n">
        <v>303.58478</v>
      </c>
      <c r="AJU65" t="n">
        <v>306.97867</v>
      </c>
      <c r="AJV65" t="n">
        <v>310.48184</v>
      </c>
      <c r="AJW65" t="n">
        <v>314.1004</v>
      </c>
      <c r="AJX65" t="n">
        <v>317.84088</v>
      </c>
      <c r="AJY65" t="n">
        <v>321.71042</v>
      </c>
      <c r="AJZ65" t="n">
        <v>325.71671</v>
      </c>
      <c r="AKA65" t="n">
        <v>329.8681</v>
      </c>
      <c r="AKB65" t="n">
        <v>334.17371</v>
      </c>
      <c r="AKC65" t="n">
        <v>338.64346</v>
      </c>
      <c r="AKD65" t="n">
        <v>343.28818</v>
      </c>
      <c r="AKE65" t="n">
        <v>348.11969</v>
      </c>
      <c r="AKF65" t="n">
        <v>353.15109</v>
      </c>
      <c r="AKG65" t="n">
        <v>358.3967</v>
      </c>
      <c r="AKH65" t="n">
        <v>363.87231</v>
      </c>
      <c r="AKI65" t="n">
        <v>369.59546</v>
      </c>
      <c r="AKJ65" t="n">
        <v>375.58557</v>
      </c>
      <c r="AKK65" t="n">
        <v>381.86429</v>
      </c>
      <c r="AKL65" t="n">
        <v>388.45584</v>
      </c>
      <c r="AKM65" t="n">
        <v>395.38736</v>
      </c>
      <c r="AKN65" t="n">
        <v>402.68936</v>
      </c>
      <c r="AKO65" t="n">
        <v>410.39645</v>
      </c>
      <c r="AKP65" t="n">
        <v>418.54782</v>
      </c>
      <c r="AKQ65" t="n">
        <v>427.18832</v>
      </c>
      <c r="AKR65" t="n">
        <v>436.36932</v>
      </c>
      <c r="AKS65" t="n">
        <v>446.15009</v>
      </c>
      <c r="AKT65" t="n">
        <v>456.59949</v>
      </c>
      <c r="AKU65" t="n">
        <v>467.79794</v>
      </c>
      <c r="AKV65" t="n">
        <v>479.84018</v>
      </c>
      <c r="AKW65" t="n">
        <v>492.83853</v>
      </c>
      <c r="AKX65" t="n">
        <v>506.92758</v>
      </c>
      <c r="AKY65" t="n">
        <v>522.27002</v>
      </c>
      <c r="AKZ65" t="n">
        <v>539.0646400000001</v>
      </c>
      <c r="ALA65" t="n">
        <v>557.55756</v>
      </c>
      <c r="ALB65" t="n">
        <v>578.05768</v>
      </c>
      <c r="ALC65" t="n">
        <v>600.95862</v>
      </c>
      <c r="ALD65" t="n">
        <v>626.77191</v>
      </c>
      <c r="ALE65" t="n">
        <v>656.17578</v>
      </c>
      <c r="ALF65" t="n">
        <v>690.0931399999999</v>
      </c>
      <c r="ALG65" t="n">
        <v>729.81781</v>
      </c>
      <c r="ALH65" t="n">
        <v>777.23199</v>
      </c>
      <c r="ALI65" t="n">
        <v>835.20251</v>
      </c>
      <c r="ALJ65" t="n">
        <v>908.36316</v>
      </c>
      <c r="ALK65" t="n">
        <v>1004.82422</v>
      </c>
      <c r="ALL65" t="n">
        <v>1140.48145</v>
      </c>
      <c r="ALM65" t="n">
        <v>1352.49536</v>
      </c>
      <c r="ALN65" t="n">
        <v>1761.33081</v>
      </c>
      <c r="ALO65" t="n">
        <v>3834.27686</v>
      </c>
    </row>
    <row r="66">
      <c r="A66" t="inlineStr">
        <is>
          <t>Cuba</t>
        </is>
      </c>
      <c r="B66" t="inlineStr">
        <is>
          <t>CUB</t>
        </is>
      </c>
      <c r="C66" s="13">
        <f>AVERAGE(SI66,SJ66)</f>
        <v/>
      </c>
      <c r="D66" t="n">
        <v>0.442</v>
      </c>
      <c r="E66" t="n">
        <v>0.77367</v>
      </c>
      <c r="F66" t="n">
        <v>1.00126</v>
      </c>
      <c r="G66" t="n">
        <v>1.18544</v>
      </c>
      <c r="H66" t="n">
        <v>1.34457</v>
      </c>
      <c r="I66" t="n">
        <v>1.48685</v>
      </c>
      <c r="J66" t="n">
        <v>1.61678</v>
      </c>
      <c r="K66" t="n">
        <v>1.73716</v>
      </c>
      <c r="L66" t="n">
        <v>1.84987</v>
      </c>
      <c r="M66" t="n">
        <v>1.95624</v>
      </c>
      <c r="N66" t="n">
        <v>2.05727</v>
      </c>
      <c r="O66" t="n">
        <v>2.15372</v>
      </c>
      <c r="P66" t="n">
        <v>2.24618</v>
      </c>
      <c r="Q66" t="n">
        <v>2.33512</v>
      </c>
      <c r="R66" t="n">
        <v>2.42094</v>
      </c>
      <c r="S66" t="n">
        <v>2.50396</v>
      </c>
      <c r="T66" t="n">
        <v>2.58445</v>
      </c>
      <c r="U66" t="n">
        <v>2.66265</v>
      </c>
      <c r="V66" t="n">
        <v>2.73875</v>
      </c>
      <c r="W66" t="n">
        <v>2.81292</v>
      </c>
      <c r="X66" t="n">
        <v>2.88532</v>
      </c>
      <c r="Y66" t="n">
        <v>2.95607</v>
      </c>
      <c r="Z66" t="n">
        <v>3.02529</v>
      </c>
      <c r="AA66" t="n">
        <v>3.09309</v>
      </c>
      <c r="AB66" t="n">
        <v>3.15956</v>
      </c>
      <c r="AC66" t="n">
        <v>3.22477</v>
      </c>
      <c r="AD66" t="n">
        <v>3.28882</v>
      </c>
      <c r="AE66" t="n">
        <v>3.35175</v>
      </c>
      <c r="AF66" t="n">
        <v>3.41365</v>
      </c>
      <c r="AG66" t="n">
        <v>3.47455</v>
      </c>
      <c r="AH66" t="n">
        <v>3.53452</v>
      </c>
      <c r="AI66" t="n">
        <v>3.59361</v>
      </c>
      <c r="AJ66" t="n">
        <v>3.65184</v>
      </c>
      <c r="AK66" t="n">
        <v>3.70928</v>
      </c>
      <c r="AL66" t="n">
        <v>3.76594</v>
      </c>
      <c r="AM66" t="n">
        <v>3.82188</v>
      </c>
      <c r="AN66" t="n">
        <v>3.87711</v>
      </c>
      <c r="AO66" t="n">
        <v>3.93168</v>
      </c>
      <c r="AP66" t="n">
        <v>3.9856</v>
      </c>
      <c r="AQ66" t="n">
        <v>4.03891</v>
      </c>
      <c r="AR66" t="n">
        <v>4.09162</v>
      </c>
      <c r="AS66" t="n">
        <v>4.14377</v>
      </c>
      <c r="AT66" t="n">
        <v>4.19537</v>
      </c>
      <c r="AU66" t="n">
        <v>4.24644</v>
      </c>
      <c r="AV66" t="n">
        <v>4.29701</v>
      </c>
      <c r="AW66" t="n">
        <v>4.34709</v>
      </c>
      <c r="AX66" t="n">
        <v>4.39669</v>
      </c>
      <c r="AY66" t="n">
        <v>4.44584</v>
      </c>
      <c r="AZ66" t="n">
        <v>4.49455</v>
      </c>
      <c r="BA66" t="n">
        <v>4.54284</v>
      </c>
      <c r="BB66" t="n">
        <v>4.59071</v>
      </c>
      <c r="BC66" t="n">
        <v>4.63818</v>
      </c>
      <c r="BD66" t="n">
        <v>4.68527</v>
      </c>
      <c r="BE66" t="n">
        <v>4.73198</v>
      </c>
      <c r="BF66" t="n">
        <v>4.77833</v>
      </c>
      <c r="BG66" t="n">
        <v>4.82433</v>
      </c>
      <c r="BH66" t="n">
        <v>4.86999</v>
      </c>
      <c r="BI66" t="n">
        <v>4.91531</v>
      </c>
      <c r="BJ66" t="n">
        <v>4.96031</v>
      </c>
      <c r="BK66" t="n">
        <v>5.005</v>
      </c>
      <c r="BL66" t="n">
        <v>5.04938</v>
      </c>
      <c r="BM66" t="n">
        <v>5.09347</v>
      </c>
      <c r="BN66" t="n">
        <v>5.13726</v>
      </c>
      <c r="BO66" t="n">
        <v>5.18078</v>
      </c>
      <c r="BP66" t="n">
        <v>5.22402</v>
      </c>
      <c r="BQ66" t="n">
        <v>5.267</v>
      </c>
      <c r="BR66" t="n">
        <v>5.30971</v>
      </c>
      <c r="BS66" t="n">
        <v>5.35218</v>
      </c>
      <c r="BT66" t="n">
        <v>5.39439</v>
      </c>
      <c r="BU66" t="n">
        <v>5.43637</v>
      </c>
      <c r="BV66" t="n">
        <v>5.47811</v>
      </c>
      <c r="BW66" t="n">
        <v>5.51962</v>
      </c>
      <c r="BX66" t="n">
        <v>5.5609</v>
      </c>
      <c r="BY66" t="n">
        <v>5.60197</v>
      </c>
      <c r="BZ66" t="n">
        <v>5.64283</v>
      </c>
      <c r="CA66" t="n">
        <v>5.68347</v>
      </c>
      <c r="CB66" t="n">
        <v>5.72391</v>
      </c>
      <c r="CC66" t="n">
        <v>5.76416</v>
      </c>
      <c r="CD66" t="n">
        <v>5.8042</v>
      </c>
      <c r="CE66" t="n">
        <v>5.84406</v>
      </c>
      <c r="CF66" t="n">
        <v>5.88373</v>
      </c>
      <c r="CG66" t="n">
        <v>5.92322</v>
      </c>
      <c r="CH66" t="n">
        <v>5.96253</v>
      </c>
      <c r="CI66" t="n">
        <v>6.00166</v>
      </c>
      <c r="CJ66" t="n">
        <v>6.04063</v>
      </c>
      <c r="CK66" t="n">
        <v>6.07942</v>
      </c>
      <c r="CL66" t="n">
        <v>6.11806</v>
      </c>
      <c r="CM66" t="n">
        <v>6.15653</v>
      </c>
      <c r="CN66" t="n">
        <v>6.19484</v>
      </c>
      <c r="CO66" t="n">
        <v>6.233</v>
      </c>
      <c r="CP66" t="n">
        <v>6.27101</v>
      </c>
      <c r="CQ66" t="n">
        <v>6.30888</v>
      </c>
      <c r="CR66" t="n">
        <v>6.34659</v>
      </c>
      <c r="CS66" t="n">
        <v>6.38417</v>
      </c>
      <c r="CT66" t="n">
        <v>6.4216</v>
      </c>
      <c r="CU66" t="n">
        <v>6.4589</v>
      </c>
      <c r="CV66" t="n">
        <v>6.49606</v>
      </c>
      <c r="CW66" t="n">
        <v>6.5331</v>
      </c>
      <c r="CX66" t="n">
        <v>6.57</v>
      </c>
      <c r="CY66" t="n">
        <v>6.60678</v>
      </c>
      <c r="CZ66" t="n">
        <v>6.64343</v>
      </c>
      <c r="DA66" t="n">
        <v>6.67996</v>
      </c>
      <c r="DB66" t="n">
        <v>6.71637</v>
      </c>
      <c r="DC66" t="n">
        <v>6.75266</v>
      </c>
      <c r="DD66" t="n">
        <v>6.78884</v>
      </c>
      <c r="DE66" t="n">
        <v>6.82491</v>
      </c>
      <c r="DF66" t="n">
        <v>6.86086</v>
      </c>
      <c r="DG66" t="n">
        <v>6.89671</v>
      </c>
      <c r="DH66" t="n">
        <v>6.93245</v>
      </c>
      <c r="DI66" t="n">
        <v>6.96808</v>
      </c>
      <c r="DJ66" t="n">
        <v>7.00361</v>
      </c>
      <c r="DK66" t="n">
        <v>7.03904</v>
      </c>
      <c r="DL66" t="n">
        <v>7.07437</v>
      </c>
      <c r="DM66" t="n">
        <v>7.1096</v>
      </c>
      <c r="DN66" t="n">
        <v>7.14473</v>
      </c>
      <c r="DO66" t="n">
        <v>7.17977</v>
      </c>
      <c r="DP66" t="n">
        <v>7.21472</v>
      </c>
      <c r="DQ66" t="n">
        <v>7.24957</v>
      </c>
      <c r="DR66" t="n">
        <v>7.28434</v>
      </c>
      <c r="DS66" t="n">
        <v>7.31902</v>
      </c>
      <c r="DT66" t="n">
        <v>7.35361</v>
      </c>
      <c r="DU66" t="n">
        <v>7.38812</v>
      </c>
      <c r="DV66" t="n">
        <v>7.42254</v>
      </c>
      <c r="DW66" t="n">
        <v>7.45688</v>
      </c>
      <c r="DX66" t="n">
        <v>7.49114</v>
      </c>
      <c r="DY66" t="n">
        <v>7.52532</v>
      </c>
      <c r="DZ66" t="n">
        <v>7.55942</v>
      </c>
      <c r="EA66" t="n">
        <v>7.59345</v>
      </c>
      <c r="EB66" t="n">
        <v>7.6274</v>
      </c>
      <c r="EC66" t="n">
        <v>7.66127</v>
      </c>
      <c r="ED66" t="n">
        <v>7.69507</v>
      </c>
      <c r="EE66" t="n">
        <v>7.7288</v>
      </c>
      <c r="EF66" t="n">
        <v>7.76246</v>
      </c>
      <c r="EG66" t="n">
        <v>7.79606</v>
      </c>
      <c r="EH66" t="n">
        <v>7.82958</v>
      </c>
      <c r="EI66" t="n">
        <v>7.86303</v>
      </c>
      <c r="EJ66" t="n">
        <v>7.89642</v>
      </c>
      <c r="EK66" t="n">
        <v>7.92975</v>
      </c>
      <c r="EL66" t="n">
        <v>7.96301</v>
      </c>
      <c r="EM66" t="n">
        <v>7.99621</v>
      </c>
      <c r="EN66" t="n">
        <v>8.029339999999999</v>
      </c>
      <c r="EO66" t="n">
        <v>8.062419999999999</v>
      </c>
      <c r="EP66" t="n">
        <v>8.09544</v>
      </c>
      <c r="EQ66" t="n">
        <v>8.128399999999999</v>
      </c>
      <c r="ER66" t="n">
        <v>8.161300000000001</v>
      </c>
      <c r="ES66" t="n">
        <v>8.194140000000001</v>
      </c>
      <c r="ET66" t="n">
        <v>8.226929999999999</v>
      </c>
      <c r="EU66" t="n">
        <v>8.25966</v>
      </c>
      <c r="EV66" t="n">
        <v>8.292339999999999</v>
      </c>
      <c r="EW66" t="n">
        <v>8.32497</v>
      </c>
      <c r="EX66" t="n">
        <v>8.35754</v>
      </c>
      <c r="EY66" t="n">
        <v>8.39006</v>
      </c>
      <c r="EZ66" t="n">
        <v>8.42254</v>
      </c>
      <c r="FA66" t="n">
        <v>8.45496</v>
      </c>
      <c r="FB66" t="n">
        <v>8.48733</v>
      </c>
      <c r="FC66" t="n">
        <v>8.51966</v>
      </c>
      <c r="FD66" t="n">
        <v>8.55194</v>
      </c>
      <c r="FE66" t="n">
        <v>8.58418</v>
      </c>
      <c r="FF66" t="n">
        <v>8.61636</v>
      </c>
      <c r="FG66" t="n">
        <v>8.64851</v>
      </c>
      <c r="FH66" t="n">
        <v>8.68061</v>
      </c>
      <c r="FI66" t="n">
        <v>8.71266</v>
      </c>
      <c r="FJ66" t="n">
        <v>8.744680000000001</v>
      </c>
      <c r="FK66" t="n">
        <v>8.77665</v>
      </c>
      <c r="FL66" t="n">
        <v>8.808579999999999</v>
      </c>
      <c r="FM66" t="n">
        <v>8.84047</v>
      </c>
      <c r="FN66" t="n">
        <v>8.87232</v>
      </c>
      <c r="FO66" t="n">
        <v>8.90414</v>
      </c>
      <c r="FP66" t="n">
        <v>8.93591</v>
      </c>
      <c r="FQ66" t="n">
        <v>8.967650000000001</v>
      </c>
      <c r="FR66" t="n">
        <v>8.99935</v>
      </c>
      <c r="FS66" t="n">
        <v>9.03102</v>
      </c>
      <c r="FT66" t="n">
        <v>9.06265</v>
      </c>
      <c r="FU66" t="n">
        <v>9.094239999999999</v>
      </c>
      <c r="FV66" t="n">
        <v>9.1258</v>
      </c>
      <c r="FW66" t="n">
        <v>9.15733</v>
      </c>
      <c r="FX66" t="n">
        <v>9.18882</v>
      </c>
      <c r="FY66" t="n">
        <v>9.220280000000001</v>
      </c>
      <c r="FZ66" t="n">
        <v>9.251709999999999</v>
      </c>
      <c r="GA66" t="n">
        <v>9.283110000000001</v>
      </c>
      <c r="GB66" t="n">
        <v>9.31448</v>
      </c>
      <c r="GC66" t="n">
        <v>9.34582</v>
      </c>
      <c r="GD66" t="n">
        <v>9.377129999999999</v>
      </c>
      <c r="GE66" t="n">
        <v>9.40841</v>
      </c>
      <c r="GF66" t="n">
        <v>9.43966</v>
      </c>
      <c r="GG66" t="n">
        <v>9.470890000000001</v>
      </c>
      <c r="GH66" t="n">
        <v>9.502079999999999</v>
      </c>
      <c r="GI66" t="n">
        <v>9.53326</v>
      </c>
      <c r="GJ66" t="n">
        <v>9.564399999999999</v>
      </c>
      <c r="GK66" t="n">
        <v>9.59552</v>
      </c>
      <c r="GL66" t="n">
        <v>9.626609999999999</v>
      </c>
      <c r="GM66" t="n">
        <v>9.657690000000001</v>
      </c>
      <c r="GN66" t="n">
        <v>9.68873</v>
      </c>
      <c r="GO66" t="n">
        <v>9.719749999999999</v>
      </c>
      <c r="GP66" t="n">
        <v>9.75075</v>
      </c>
      <c r="GQ66" t="n">
        <v>9.78173</v>
      </c>
      <c r="GR66" t="n">
        <v>9.81269</v>
      </c>
      <c r="GS66" t="n">
        <v>9.84362</v>
      </c>
      <c r="GT66" t="n">
        <v>9.87454</v>
      </c>
      <c r="GU66" t="n">
        <v>9.905430000000001</v>
      </c>
      <c r="GV66" t="n">
        <v>9.936299999999999</v>
      </c>
      <c r="GW66" t="n">
        <v>9.96716</v>
      </c>
      <c r="GX66" t="n">
        <v>9.99799</v>
      </c>
      <c r="GY66" t="n">
        <v>10.02881</v>
      </c>
      <c r="GZ66" t="n">
        <v>10.05961</v>
      </c>
      <c r="HA66" t="n">
        <v>10.09039</v>
      </c>
      <c r="HB66" t="n">
        <v>10.12115</v>
      </c>
      <c r="HC66" t="n">
        <v>10.1519</v>
      </c>
      <c r="HD66" t="n">
        <v>10.18263</v>
      </c>
      <c r="HE66" t="n">
        <v>10.21334</v>
      </c>
      <c r="HF66" t="n">
        <v>10.24404</v>
      </c>
      <c r="HG66" t="n">
        <v>10.27472</v>
      </c>
      <c r="HH66" t="n">
        <v>10.3054</v>
      </c>
      <c r="HI66" t="n">
        <v>10.33605</v>
      </c>
      <c r="HJ66" t="n">
        <v>10.36669</v>
      </c>
      <c r="HK66" t="n">
        <v>10.39732</v>
      </c>
      <c r="HL66" t="n">
        <v>10.42794</v>
      </c>
      <c r="HM66" t="n">
        <v>10.45854</v>
      </c>
      <c r="HN66" t="n">
        <v>10.48913</v>
      </c>
      <c r="HO66" t="n">
        <v>10.51971</v>
      </c>
      <c r="HP66" t="n">
        <v>10.55028</v>
      </c>
      <c r="HQ66" t="n">
        <v>10.58084</v>
      </c>
      <c r="HR66" t="n">
        <v>10.61138</v>
      </c>
      <c r="HS66" t="n">
        <v>10.64192</v>
      </c>
      <c r="HT66" t="n">
        <v>10.67245</v>
      </c>
      <c r="HU66" t="n">
        <v>10.70296</v>
      </c>
      <c r="HV66" t="n">
        <v>10.73347</v>
      </c>
      <c r="HW66" t="n">
        <v>10.76397</v>
      </c>
      <c r="HX66" t="n">
        <v>10.79447</v>
      </c>
      <c r="HY66" t="n">
        <v>10.82495</v>
      </c>
      <c r="HZ66" t="n">
        <v>10.85543</v>
      </c>
      <c r="IA66" t="n">
        <v>10.8859</v>
      </c>
      <c r="IB66" t="n">
        <v>10.91636</v>
      </c>
      <c r="IC66" t="n">
        <v>10.94682</v>
      </c>
      <c r="ID66" t="n">
        <v>10.97727</v>
      </c>
      <c r="IE66" t="n">
        <v>11.00771</v>
      </c>
      <c r="IF66" t="n">
        <v>11.03815</v>
      </c>
      <c r="IG66" t="n">
        <v>11.06859</v>
      </c>
      <c r="IH66" t="n">
        <v>11.09902</v>
      </c>
      <c r="II66" t="n">
        <v>11.12945</v>
      </c>
      <c r="IJ66" t="n">
        <v>11.15987</v>
      </c>
      <c r="IK66" t="n">
        <v>11.19029</v>
      </c>
      <c r="IL66" t="n">
        <v>11.2207</v>
      </c>
      <c r="IM66" t="n">
        <v>11.25111</v>
      </c>
      <c r="IN66" t="n">
        <v>11.28153</v>
      </c>
      <c r="IO66" t="n">
        <v>11.31193</v>
      </c>
      <c r="IP66" t="n">
        <v>11.34234</v>
      </c>
      <c r="IQ66" t="n">
        <v>11.37275</v>
      </c>
      <c r="IR66" t="n">
        <v>11.40315</v>
      </c>
      <c r="IS66" t="n">
        <v>11.43355</v>
      </c>
      <c r="IT66" t="n">
        <v>11.46395</v>
      </c>
      <c r="IU66" t="n">
        <v>11.49436</v>
      </c>
      <c r="IV66" t="n">
        <v>11.52476</v>
      </c>
      <c r="IW66" t="n">
        <v>11.55516</v>
      </c>
      <c r="IX66" t="n">
        <v>11.58557</v>
      </c>
      <c r="IY66" t="n">
        <v>11.61597</v>
      </c>
      <c r="IZ66" t="n">
        <v>11.64638</v>
      </c>
      <c r="JA66" t="n">
        <v>11.67679</v>
      </c>
      <c r="JB66" t="n">
        <v>11.7072</v>
      </c>
      <c r="JC66" t="n">
        <v>11.73761</v>
      </c>
      <c r="JD66" t="n">
        <v>11.76802</v>
      </c>
      <c r="JE66" t="n">
        <v>11.79844</v>
      </c>
      <c r="JF66" t="n">
        <v>11.82886</v>
      </c>
      <c r="JG66" t="n">
        <v>11.85929</v>
      </c>
      <c r="JH66" t="n">
        <v>11.88972</v>
      </c>
      <c r="JI66" t="n">
        <v>11.92015</v>
      </c>
      <c r="JJ66" t="n">
        <v>11.95059</v>
      </c>
      <c r="JK66" t="n">
        <v>11.98103</v>
      </c>
      <c r="JL66" t="n">
        <v>12.01148</v>
      </c>
      <c r="JM66" t="n">
        <v>12.04193</v>
      </c>
      <c r="JN66" t="n">
        <v>12.07239</v>
      </c>
      <c r="JO66" t="n">
        <v>12.10285</v>
      </c>
      <c r="JP66" t="n">
        <v>12.13332</v>
      </c>
      <c r="JQ66" t="n">
        <v>12.1638</v>
      </c>
      <c r="JR66" t="n">
        <v>12.19429</v>
      </c>
      <c r="JS66" t="n">
        <v>12.22478</v>
      </c>
      <c r="JT66" t="n">
        <v>12.25528</v>
      </c>
      <c r="JU66" t="n">
        <v>12.28578</v>
      </c>
      <c r="JV66" t="n">
        <v>12.3163</v>
      </c>
      <c r="JW66" t="n">
        <v>12.34682</v>
      </c>
      <c r="JX66" t="n">
        <v>12.37735</v>
      </c>
      <c r="JY66" t="n">
        <v>12.4079</v>
      </c>
      <c r="JZ66" t="n">
        <v>12.43845</v>
      </c>
      <c r="KA66" t="n">
        <v>12.469</v>
      </c>
      <c r="KB66" t="n">
        <v>12.49957</v>
      </c>
      <c r="KC66" t="n">
        <v>12.53015</v>
      </c>
      <c r="KD66" t="n">
        <v>12.56074</v>
      </c>
      <c r="KE66" t="n">
        <v>12.59134</v>
      </c>
      <c r="KF66" t="n">
        <v>12.62195</v>
      </c>
      <c r="KG66" t="n">
        <v>12.65258</v>
      </c>
      <c r="KH66" t="n">
        <v>12.68321</v>
      </c>
      <c r="KI66" t="n">
        <v>12.71386</v>
      </c>
      <c r="KJ66" t="n">
        <v>12.74451</v>
      </c>
      <c r="KK66" t="n">
        <v>12.77518</v>
      </c>
      <c r="KL66" t="n">
        <v>12.80587</v>
      </c>
      <c r="KM66" t="n">
        <v>12.83656</v>
      </c>
      <c r="KN66" t="n">
        <v>12.86727</v>
      </c>
      <c r="KO66" t="n">
        <v>12.89799</v>
      </c>
      <c r="KP66" t="n">
        <v>12.92873</v>
      </c>
      <c r="KQ66" t="n">
        <v>12.95948</v>
      </c>
      <c r="KR66" t="n">
        <v>12.99024</v>
      </c>
      <c r="KS66" t="n">
        <v>13.02102</v>
      </c>
      <c r="KT66" t="n">
        <v>13.05181</v>
      </c>
      <c r="KU66" t="n">
        <v>13.08262</v>
      </c>
      <c r="KV66" t="n">
        <v>13.11344</v>
      </c>
      <c r="KW66" t="n">
        <v>13.14428</v>
      </c>
      <c r="KX66" t="n">
        <v>13.17513</v>
      </c>
      <c r="KY66" t="n">
        <v>13.20601</v>
      </c>
      <c r="KZ66" t="n">
        <v>13.23689</v>
      </c>
      <c r="LA66" t="n">
        <v>13.2678</v>
      </c>
      <c r="LB66" t="n">
        <v>13.29872</v>
      </c>
      <c r="LC66" t="n">
        <v>13.32965</v>
      </c>
      <c r="LD66" t="n">
        <v>13.36061</v>
      </c>
      <c r="LE66" t="n">
        <v>13.39158</v>
      </c>
      <c r="LF66" t="n">
        <v>13.42257</v>
      </c>
      <c r="LG66" t="n">
        <v>13.45358</v>
      </c>
      <c r="LH66" t="n">
        <v>13.48461</v>
      </c>
      <c r="LI66" t="n">
        <v>13.51566</v>
      </c>
      <c r="LJ66" t="n">
        <v>13.54672</v>
      </c>
      <c r="LK66" t="n">
        <v>13.57781</v>
      </c>
      <c r="LL66" t="n">
        <v>13.60891</v>
      </c>
      <c r="LM66" t="n">
        <v>13.64003</v>
      </c>
      <c r="LN66" t="n">
        <v>13.67118</v>
      </c>
      <c r="LO66" t="n">
        <v>13.70234</v>
      </c>
      <c r="LP66" t="n">
        <v>13.73353</v>
      </c>
      <c r="LQ66" t="n">
        <v>13.76473</v>
      </c>
      <c r="LR66" t="n">
        <v>13.79596</v>
      </c>
      <c r="LS66" t="n">
        <v>13.82721</v>
      </c>
      <c r="LT66" t="n">
        <v>13.85848</v>
      </c>
      <c r="LU66" t="n">
        <v>13.88977</v>
      </c>
      <c r="LV66" t="n">
        <v>13.92109</v>
      </c>
      <c r="LW66" t="n">
        <v>13.95243</v>
      </c>
      <c r="LX66" t="n">
        <v>13.98378</v>
      </c>
      <c r="LY66" t="n">
        <v>14.01517</v>
      </c>
      <c r="LZ66" t="n">
        <v>14.04657</v>
      </c>
      <c r="MA66" t="n">
        <v>14.078</v>
      </c>
      <c r="MB66" t="n">
        <v>14.10946</v>
      </c>
      <c r="MC66" t="n">
        <v>14.14094</v>
      </c>
      <c r="MD66" t="n">
        <v>14.17244</v>
      </c>
      <c r="ME66" t="n">
        <v>14.20396</v>
      </c>
      <c r="MF66" t="n">
        <v>14.23552</v>
      </c>
      <c r="MG66" t="n">
        <v>14.26709</v>
      </c>
      <c r="MH66" t="n">
        <v>14.29869</v>
      </c>
      <c r="MI66" t="n">
        <v>14.33032</v>
      </c>
      <c r="MJ66" t="n">
        <v>14.36198</v>
      </c>
      <c r="MK66" t="n">
        <v>14.39366</v>
      </c>
      <c r="ML66" t="n">
        <v>14.42536</v>
      </c>
      <c r="MM66" t="n">
        <v>14.4571</v>
      </c>
      <c r="MN66" t="n">
        <v>14.48886</v>
      </c>
      <c r="MO66" t="n">
        <v>14.52064</v>
      </c>
      <c r="MP66" t="n">
        <v>14.55246</v>
      </c>
      <c r="MQ66" t="n">
        <v>14.5843</v>
      </c>
      <c r="MR66" t="n">
        <v>14.61617</v>
      </c>
      <c r="MS66" t="n">
        <v>14.64807</v>
      </c>
      <c r="MT66" t="n">
        <v>14.68</v>
      </c>
      <c r="MU66" t="n">
        <v>14.71196</v>
      </c>
      <c r="MV66" t="n">
        <v>14.74394</v>
      </c>
      <c r="MW66" t="n">
        <v>14.77596</v>
      </c>
      <c r="MX66" t="n">
        <v>14.808</v>
      </c>
      <c r="MY66" t="n">
        <v>14.84008</v>
      </c>
      <c r="MZ66" t="n">
        <v>14.87218</v>
      </c>
      <c r="NA66" t="n">
        <v>14.90432</v>
      </c>
      <c r="NB66" t="n">
        <v>14.93649</v>
      </c>
      <c r="NC66" t="n">
        <v>14.96868</v>
      </c>
      <c r="ND66" t="n">
        <v>15.00091</v>
      </c>
      <c r="NE66" t="n">
        <v>15.03317</v>
      </c>
      <c r="NF66" t="n">
        <v>15.06546</v>
      </c>
      <c r="NG66" t="n">
        <v>15.09779</v>
      </c>
      <c r="NH66" t="n">
        <v>15.13015</v>
      </c>
      <c r="NI66" t="n">
        <v>15.16254</v>
      </c>
      <c r="NJ66" t="n">
        <v>15.19496</v>
      </c>
      <c r="NK66" t="n">
        <v>15.22741</v>
      </c>
      <c r="NL66" t="n">
        <v>15.2599</v>
      </c>
      <c r="NM66" t="n">
        <v>15.29243</v>
      </c>
      <c r="NN66" t="n">
        <v>15.32498</v>
      </c>
      <c r="NO66" t="n">
        <v>15.35757</v>
      </c>
      <c r="NP66" t="n">
        <v>15.3902</v>
      </c>
      <c r="NQ66" t="n">
        <v>15.42286</v>
      </c>
      <c r="NR66" t="n">
        <v>15.45556</v>
      </c>
      <c r="NS66" t="n">
        <v>15.48829</v>
      </c>
      <c r="NT66" t="n">
        <v>15.52106</v>
      </c>
      <c r="NU66" t="n">
        <v>15.55386</v>
      </c>
      <c r="NV66" t="n">
        <v>15.5867</v>
      </c>
      <c r="NW66" t="n">
        <v>15.61958</v>
      </c>
      <c r="NX66" t="n">
        <v>15.65249</v>
      </c>
      <c r="NY66" t="n">
        <v>15.68544</v>
      </c>
      <c r="NZ66" t="n">
        <v>15.71843</v>
      </c>
      <c r="OA66" t="n">
        <v>15.75145</v>
      </c>
      <c r="OB66" t="n">
        <v>15.78451</v>
      </c>
      <c r="OC66" t="n">
        <v>15.81762</v>
      </c>
      <c r="OD66" t="n">
        <v>15.85076</v>
      </c>
      <c r="OE66" t="n">
        <v>15.88393</v>
      </c>
      <c r="OF66" t="n">
        <v>15.91715</v>
      </c>
      <c r="OG66" t="n">
        <v>15.95041</v>
      </c>
      <c r="OH66" t="n">
        <v>15.98371</v>
      </c>
      <c r="OI66" t="n">
        <v>16.01704</v>
      </c>
      <c r="OJ66" t="n">
        <v>16.05042</v>
      </c>
      <c r="OK66" t="n">
        <v>16.08384</v>
      </c>
      <c r="OL66" t="n">
        <v>16.1173</v>
      </c>
      <c r="OM66" t="n">
        <v>16.1508</v>
      </c>
      <c r="ON66" t="n">
        <v>16.18434</v>
      </c>
      <c r="OO66" t="n">
        <v>16.21793</v>
      </c>
      <c r="OP66" t="n">
        <v>16.25155</v>
      </c>
      <c r="OQ66" t="n">
        <v>16.28522</v>
      </c>
      <c r="OR66" t="n">
        <v>16.31893</v>
      </c>
      <c r="OS66" t="n">
        <v>16.35268</v>
      </c>
      <c r="OT66" t="n">
        <v>16.38648</v>
      </c>
      <c r="OU66" t="n">
        <v>16.42032</v>
      </c>
      <c r="OV66" t="n">
        <v>16.4542</v>
      </c>
      <c r="OW66" t="n">
        <v>16.48813</v>
      </c>
      <c r="OX66" t="n">
        <v>16.52211</v>
      </c>
      <c r="OY66" t="n">
        <v>16.55613</v>
      </c>
      <c r="OZ66" t="n">
        <v>16.59019</v>
      </c>
      <c r="PA66" t="n">
        <v>16.6243</v>
      </c>
      <c r="PB66" t="n">
        <v>16.65845</v>
      </c>
      <c r="PC66" t="n">
        <v>16.69265</v>
      </c>
      <c r="PD66" t="n">
        <v>16.7269</v>
      </c>
      <c r="PE66" t="n">
        <v>16.76119</v>
      </c>
      <c r="PF66" t="n">
        <v>16.79553</v>
      </c>
      <c r="PG66" t="n">
        <v>16.82992</v>
      </c>
      <c r="PH66" t="n">
        <v>16.86435</v>
      </c>
      <c r="PI66" t="n">
        <v>16.89884</v>
      </c>
      <c r="PJ66" t="n">
        <v>16.93337</v>
      </c>
      <c r="PK66" t="n">
        <v>16.96795</v>
      </c>
      <c r="PL66" t="n">
        <v>17.00258</v>
      </c>
      <c r="PM66" t="n">
        <v>17.03725</v>
      </c>
      <c r="PN66" t="n">
        <v>17.07198</v>
      </c>
      <c r="PO66" t="n">
        <v>17.10676</v>
      </c>
      <c r="PP66" t="n">
        <v>17.14159</v>
      </c>
      <c r="PQ66" t="n">
        <v>17.17646</v>
      </c>
      <c r="PR66" t="n">
        <v>17.21139</v>
      </c>
      <c r="PS66" t="n">
        <v>17.24637</v>
      </c>
      <c r="PT66" t="n">
        <v>17.2814</v>
      </c>
      <c r="PU66" t="n">
        <v>17.31649</v>
      </c>
      <c r="PV66" t="n">
        <v>17.35162</v>
      </c>
      <c r="PW66" t="n">
        <v>17.38681</v>
      </c>
      <c r="PX66" t="n">
        <v>17.42205</v>
      </c>
      <c r="PY66" t="n">
        <v>17.45735</v>
      </c>
      <c r="PZ66" t="n">
        <v>17.49269</v>
      </c>
      <c r="QA66" t="n">
        <v>17.5281</v>
      </c>
      <c r="QB66" t="n">
        <v>17.56355</v>
      </c>
      <c r="QC66" t="n">
        <v>17.59906</v>
      </c>
      <c r="QD66" t="n">
        <v>17.63463</v>
      </c>
      <c r="QE66" t="n">
        <v>17.67025</v>
      </c>
      <c r="QF66" t="n">
        <v>17.70592</v>
      </c>
      <c r="QG66" t="n">
        <v>17.74166</v>
      </c>
      <c r="QH66" t="n">
        <v>17.77744</v>
      </c>
      <c r="QI66" t="n">
        <v>17.81329</v>
      </c>
      <c r="QJ66" t="n">
        <v>17.84919</v>
      </c>
      <c r="QK66" t="n">
        <v>17.88515</v>
      </c>
      <c r="QL66" t="n">
        <v>17.92117</v>
      </c>
      <c r="QM66" t="n">
        <v>17.95724</v>
      </c>
      <c r="QN66" t="n">
        <v>17.99337</v>
      </c>
      <c r="QO66" t="n">
        <v>18.02957</v>
      </c>
      <c r="QP66" t="n">
        <v>18.06582</v>
      </c>
      <c r="QQ66" t="n">
        <v>18.10213</v>
      </c>
      <c r="QR66" t="n">
        <v>18.1385</v>
      </c>
      <c r="QS66" t="n">
        <v>18.17493</v>
      </c>
      <c r="QT66" t="n">
        <v>18.21142</v>
      </c>
      <c r="QU66" t="n">
        <v>18.24798</v>
      </c>
      <c r="QV66" t="n">
        <v>18.28459</v>
      </c>
      <c r="QW66" t="n">
        <v>18.32127</v>
      </c>
      <c r="QX66" t="n">
        <v>18.35801</v>
      </c>
      <c r="QY66" t="n">
        <v>18.39481</v>
      </c>
      <c r="QZ66" t="n">
        <v>18.43167</v>
      </c>
      <c r="RA66" t="n">
        <v>18.4686</v>
      </c>
      <c r="RB66" t="n">
        <v>18.50559</v>
      </c>
      <c r="RC66" t="n">
        <v>18.54264</v>
      </c>
      <c r="RD66" t="n">
        <v>18.57976</v>
      </c>
      <c r="RE66" t="n">
        <v>18.61695</v>
      </c>
      <c r="RF66" t="n">
        <v>18.6542</v>
      </c>
      <c r="RG66" t="n">
        <v>18.69151</v>
      </c>
      <c r="RH66" t="n">
        <v>18.72889</v>
      </c>
      <c r="RI66" t="n">
        <v>18.76634</v>
      </c>
      <c r="RJ66" t="n">
        <v>18.80386</v>
      </c>
      <c r="RK66" t="n">
        <v>18.84144</v>
      </c>
      <c r="RL66" t="n">
        <v>18.87909</v>
      </c>
      <c r="RM66" t="n">
        <v>18.91681</v>
      </c>
      <c r="RN66" t="n">
        <v>18.95459</v>
      </c>
      <c r="RO66" t="n">
        <v>18.99245</v>
      </c>
      <c r="RP66" t="n">
        <v>19.03037</v>
      </c>
      <c r="RQ66" t="n">
        <v>19.06837</v>
      </c>
      <c r="RR66" t="n">
        <v>19.10643</v>
      </c>
      <c r="RS66" t="n">
        <v>19.14457</v>
      </c>
      <c r="RT66" t="n">
        <v>19.18277</v>
      </c>
      <c r="RU66" t="n">
        <v>19.22105</v>
      </c>
      <c r="RV66" t="n">
        <v>19.2594</v>
      </c>
      <c r="RW66" t="n">
        <v>19.29782</v>
      </c>
      <c r="RX66" t="n">
        <v>19.33632</v>
      </c>
      <c r="RY66" t="n">
        <v>19.37489</v>
      </c>
      <c r="RZ66" t="n">
        <v>19.41353</v>
      </c>
      <c r="SA66" t="n">
        <v>19.45224</v>
      </c>
      <c r="SB66" t="n">
        <v>19.49103</v>
      </c>
      <c r="SC66" t="n">
        <v>19.5299</v>
      </c>
      <c r="SD66" t="n">
        <v>19.56884</v>
      </c>
      <c r="SE66" t="n">
        <v>19.60786</v>
      </c>
      <c r="SF66" t="n">
        <v>19.64695</v>
      </c>
      <c r="SG66" t="n">
        <v>19.68612</v>
      </c>
      <c r="SH66" t="n">
        <v>19.72537</v>
      </c>
      <c r="SI66" t="n">
        <v>19.76469</v>
      </c>
      <c r="SJ66" t="n">
        <v>19.8041</v>
      </c>
      <c r="SK66" t="n">
        <v>19.84358</v>
      </c>
      <c r="SL66" t="n">
        <v>19.88314</v>
      </c>
      <c r="SM66" t="n">
        <v>19.92278</v>
      </c>
      <c r="SN66" t="n">
        <v>19.9625</v>
      </c>
      <c r="SO66" t="n">
        <v>20.00231</v>
      </c>
      <c r="SP66" t="n">
        <v>20.04219</v>
      </c>
      <c r="SQ66" t="n">
        <v>20.08215</v>
      </c>
      <c r="SR66" t="n">
        <v>20.1222</v>
      </c>
      <c r="SS66" t="n">
        <v>20.16233</v>
      </c>
      <c r="ST66" t="n">
        <v>20.20254</v>
      </c>
      <c r="SU66" t="n">
        <v>20.24284</v>
      </c>
      <c r="SV66" t="n">
        <v>20.28322</v>
      </c>
      <c r="SW66" t="n">
        <v>20.32368</v>
      </c>
      <c r="SX66" t="n">
        <v>20.36423</v>
      </c>
      <c r="SY66" t="n">
        <v>20.40487</v>
      </c>
      <c r="SZ66" t="n">
        <v>20.44559</v>
      </c>
      <c r="TA66" t="n">
        <v>20.4864</v>
      </c>
      <c r="TB66" t="n">
        <v>20.52729</v>
      </c>
      <c r="TC66" t="n">
        <v>20.56828</v>
      </c>
      <c r="TD66" t="n">
        <v>20.60935</v>
      </c>
      <c r="TE66" t="n">
        <v>20.65051</v>
      </c>
      <c r="TF66" t="n">
        <v>20.69176</v>
      </c>
      <c r="TG66" t="n">
        <v>20.7331</v>
      </c>
      <c r="TH66" t="n">
        <v>20.77453</v>
      </c>
      <c r="TI66" t="n">
        <v>20.81605</v>
      </c>
      <c r="TJ66" t="n">
        <v>20.85766</v>
      </c>
      <c r="TK66" t="n">
        <v>20.89936</v>
      </c>
      <c r="TL66" t="n">
        <v>20.94116</v>
      </c>
      <c r="TM66" t="n">
        <v>20.98305</v>
      </c>
      <c r="TN66" t="n">
        <v>21.02503</v>
      </c>
      <c r="TO66" t="n">
        <v>21.06711</v>
      </c>
      <c r="TP66" t="n">
        <v>21.10929</v>
      </c>
      <c r="TQ66" t="n">
        <v>21.15155</v>
      </c>
      <c r="TR66" t="n">
        <v>21.19392</v>
      </c>
      <c r="TS66" t="n">
        <v>21.23638</v>
      </c>
      <c r="TT66" t="n">
        <v>21.27894</v>
      </c>
      <c r="TU66" t="n">
        <v>21.32159</v>
      </c>
      <c r="TV66" t="n">
        <v>21.36435</v>
      </c>
      <c r="TW66" t="n">
        <v>21.4072</v>
      </c>
      <c r="TX66" t="n">
        <v>21.45016</v>
      </c>
      <c r="TY66" t="n">
        <v>21.49321</v>
      </c>
      <c r="TZ66" t="n">
        <v>21.53636</v>
      </c>
      <c r="UA66" t="n">
        <v>21.57962</v>
      </c>
      <c r="UB66" t="n">
        <v>21.62298</v>
      </c>
      <c r="UC66" t="n">
        <v>21.66644</v>
      </c>
      <c r="UD66" t="n">
        <v>21.71</v>
      </c>
      <c r="UE66" t="n">
        <v>21.75367</v>
      </c>
      <c r="UF66" t="n">
        <v>21.79744</v>
      </c>
      <c r="UG66" t="n">
        <v>21.84132</v>
      </c>
      <c r="UH66" t="n">
        <v>21.8853</v>
      </c>
      <c r="UI66" t="n">
        <v>21.92939</v>
      </c>
      <c r="UJ66" t="n">
        <v>21.97359</v>
      </c>
      <c r="UK66" t="n">
        <v>22.0179</v>
      </c>
      <c r="UL66" t="n">
        <v>22.06231</v>
      </c>
      <c r="UM66" t="n">
        <v>22.10684</v>
      </c>
      <c r="UN66" t="n">
        <v>22.15147</v>
      </c>
      <c r="UO66" t="n">
        <v>22.19621</v>
      </c>
      <c r="UP66" t="n">
        <v>22.24107</v>
      </c>
      <c r="UQ66" t="n">
        <v>22.28604</v>
      </c>
      <c r="UR66" t="n">
        <v>22.33112</v>
      </c>
      <c r="US66" t="n">
        <v>22.37631</v>
      </c>
      <c r="UT66" t="n">
        <v>22.42162</v>
      </c>
      <c r="UU66" t="n">
        <v>22.46704</v>
      </c>
      <c r="UV66" t="n">
        <v>22.51258</v>
      </c>
      <c r="UW66" t="n">
        <v>22.55823</v>
      </c>
      <c r="UX66" t="n">
        <v>22.604</v>
      </c>
      <c r="UY66" t="n">
        <v>22.64989</v>
      </c>
      <c r="UZ66" t="n">
        <v>22.6959</v>
      </c>
      <c r="VA66" t="n">
        <v>22.74203</v>
      </c>
      <c r="VB66" t="n">
        <v>22.78827</v>
      </c>
      <c r="VC66" t="n">
        <v>22.83464</v>
      </c>
      <c r="VD66" t="n">
        <v>22.88113</v>
      </c>
      <c r="VE66" t="n">
        <v>22.92774</v>
      </c>
      <c r="VF66" t="n">
        <v>22.97447</v>
      </c>
      <c r="VG66" t="n">
        <v>23.02133</v>
      </c>
      <c r="VH66" t="n">
        <v>23.06831</v>
      </c>
      <c r="VI66" t="n">
        <v>23.11542</v>
      </c>
      <c r="VJ66" t="n">
        <v>23.16266</v>
      </c>
      <c r="VK66" t="n">
        <v>23.21002</v>
      </c>
      <c r="VL66" t="n">
        <v>23.25751</v>
      </c>
      <c r="VM66" t="n">
        <v>23.30512</v>
      </c>
      <c r="VN66" t="n">
        <v>23.35287</v>
      </c>
      <c r="VO66" t="n">
        <v>23.40075</v>
      </c>
      <c r="VP66" t="n">
        <v>23.44876</v>
      </c>
      <c r="VQ66" t="n">
        <v>23.4969</v>
      </c>
      <c r="VR66" t="n">
        <v>23.54517</v>
      </c>
      <c r="VS66" t="n">
        <v>23.59358</v>
      </c>
      <c r="VT66" t="n">
        <v>23.64212</v>
      </c>
      <c r="VU66" t="n">
        <v>23.6908</v>
      </c>
      <c r="VV66" t="n">
        <v>23.73961</v>
      </c>
      <c r="VW66" t="n">
        <v>23.78856</v>
      </c>
      <c r="VX66" t="n">
        <v>23.83765</v>
      </c>
      <c r="VY66" t="n">
        <v>23.88688</v>
      </c>
      <c r="VZ66" t="n">
        <v>23.93625</v>
      </c>
      <c r="WA66" t="n">
        <v>23.98576</v>
      </c>
      <c r="WB66" t="n">
        <v>24.03541</v>
      </c>
      <c r="WC66" t="n">
        <v>24.08521</v>
      </c>
      <c r="WD66" t="n">
        <v>24.13514</v>
      </c>
      <c r="WE66" t="n">
        <v>24.18522</v>
      </c>
      <c r="WF66" t="n">
        <v>24.23545</v>
      </c>
      <c r="WG66" t="n">
        <v>24.28583</v>
      </c>
      <c r="WH66" t="n">
        <v>24.33635</v>
      </c>
      <c r="WI66" t="n">
        <v>24.38702</v>
      </c>
      <c r="WJ66" t="n">
        <v>24.43784</v>
      </c>
      <c r="WK66" t="n">
        <v>24.48881</v>
      </c>
      <c r="WL66" t="n">
        <v>24.53993</v>
      </c>
      <c r="WM66" t="n">
        <v>24.5912</v>
      </c>
      <c r="WN66" t="n">
        <v>24.64263</v>
      </c>
      <c r="WO66" t="n">
        <v>24.69421</v>
      </c>
      <c r="WP66" t="n">
        <v>24.74595</v>
      </c>
      <c r="WQ66" t="n">
        <v>24.79785</v>
      </c>
      <c r="WR66" t="n">
        <v>24.8499</v>
      </c>
      <c r="WS66" t="n">
        <v>24.90211</v>
      </c>
      <c r="WT66" t="n">
        <v>24.95448</v>
      </c>
      <c r="WU66" t="n">
        <v>25.00701</v>
      </c>
      <c r="WV66" t="n">
        <v>25.05971</v>
      </c>
      <c r="WW66" t="n">
        <v>25.11256</v>
      </c>
      <c r="WX66" t="n">
        <v>25.16558</v>
      </c>
      <c r="WY66" t="n">
        <v>25.21877</v>
      </c>
      <c r="WZ66" t="n">
        <v>25.27212</v>
      </c>
      <c r="XA66" t="n">
        <v>25.32564</v>
      </c>
      <c r="XB66" t="n">
        <v>25.37933</v>
      </c>
      <c r="XC66" t="n">
        <v>25.43319</v>
      </c>
      <c r="XD66" t="n">
        <v>25.48722</v>
      </c>
      <c r="XE66" t="n">
        <v>25.54143</v>
      </c>
      <c r="XF66" t="n">
        <v>25.5958</v>
      </c>
      <c r="XG66" t="n">
        <v>25.65036</v>
      </c>
      <c r="XH66" t="n">
        <v>25.70508</v>
      </c>
      <c r="XI66" t="n">
        <v>25.75999</v>
      </c>
      <c r="XJ66" t="n">
        <v>25.81507</v>
      </c>
      <c r="XK66" t="n">
        <v>25.87033</v>
      </c>
      <c r="XL66" t="n">
        <v>25.92578</v>
      </c>
      <c r="XM66" t="n">
        <v>25.98141</v>
      </c>
      <c r="XN66" t="n">
        <v>26.03722</v>
      </c>
      <c r="XO66" t="n">
        <v>26.09321</v>
      </c>
      <c r="XP66" t="n">
        <v>26.14939</v>
      </c>
      <c r="XQ66" t="n">
        <v>26.20576</v>
      </c>
      <c r="XR66" t="n">
        <v>26.26232</v>
      </c>
      <c r="XS66" t="n">
        <v>26.31907</v>
      </c>
      <c r="XT66" t="n">
        <v>26.376</v>
      </c>
      <c r="XU66" t="n">
        <v>26.43314</v>
      </c>
      <c r="XV66" t="n">
        <v>26.49046</v>
      </c>
      <c r="XW66" t="n">
        <v>26.54798</v>
      </c>
      <c r="XX66" t="n">
        <v>26.6057</v>
      </c>
      <c r="XY66" t="n">
        <v>26.66362</v>
      </c>
      <c r="XZ66" t="n">
        <v>26.72174</v>
      </c>
      <c r="YA66" t="n">
        <v>26.78006</v>
      </c>
      <c r="YB66" t="n">
        <v>26.83858</v>
      </c>
      <c r="YC66" t="n">
        <v>26.89731</v>
      </c>
      <c r="YD66" t="n">
        <v>26.95624</v>
      </c>
      <c r="YE66" t="n">
        <v>27.01538</v>
      </c>
      <c r="YF66" t="n">
        <v>27.07473</v>
      </c>
      <c r="YG66" t="n">
        <v>27.13429</v>
      </c>
      <c r="YH66" t="n">
        <v>27.19406</v>
      </c>
      <c r="YI66" t="n">
        <v>27.25405</v>
      </c>
      <c r="YJ66" t="n">
        <v>27.31425</v>
      </c>
      <c r="YK66" t="n">
        <v>27.37466</v>
      </c>
      <c r="YL66" t="n">
        <v>27.4353</v>
      </c>
      <c r="YM66" t="n">
        <v>27.49615</v>
      </c>
      <c r="YN66" t="n">
        <v>27.55723</v>
      </c>
      <c r="YO66" t="n">
        <v>27.61853</v>
      </c>
      <c r="YP66" t="n">
        <v>27.68006</v>
      </c>
      <c r="YQ66" t="n">
        <v>27.74181</v>
      </c>
      <c r="YR66" t="n">
        <v>27.8038</v>
      </c>
      <c r="YS66" t="n">
        <v>27.86601</v>
      </c>
      <c r="YT66" t="n">
        <v>27.92845</v>
      </c>
      <c r="YU66" t="n">
        <v>27.99113</v>
      </c>
      <c r="YV66" t="n">
        <v>28.05404</v>
      </c>
      <c r="YW66" t="n">
        <v>28.1172</v>
      </c>
      <c r="YX66" t="n">
        <v>28.18059</v>
      </c>
      <c r="YY66" t="n">
        <v>28.24422</v>
      </c>
      <c r="YZ66" t="n">
        <v>28.30809</v>
      </c>
      <c r="ZA66" t="n">
        <v>28.37221</v>
      </c>
      <c r="ZB66" t="n">
        <v>28.43658</v>
      </c>
      <c r="ZC66" t="n">
        <v>28.5012</v>
      </c>
      <c r="ZD66" t="n">
        <v>28.56606</v>
      </c>
      <c r="ZE66" t="n">
        <v>28.63118</v>
      </c>
      <c r="ZF66" t="n">
        <v>28.69655</v>
      </c>
      <c r="ZG66" t="n">
        <v>28.76218</v>
      </c>
      <c r="ZH66" t="n">
        <v>28.82807</v>
      </c>
      <c r="ZI66" t="n">
        <v>28.89422</v>
      </c>
      <c r="ZJ66" t="n">
        <v>28.96064</v>
      </c>
      <c r="ZK66" t="n">
        <v>29.02731</v>
      </c>
      <c r="ZL66" t="n">
        <v>29.09426</v>
      </c>
      <c r="ZM66" t="n">
        <v>29.16147</v>
      </c>
      <c r="ZN66" t="n">
        <v>29.22896</v>
      </c>
      <c r="ZO66" t="n">
        <v>29.29672</v>
      </c>
      <c r="ZP66" t="n">
        <v>29.36475</v>
      </c>
      <c r="ZQ66" t="n">
        <v>29.43307</v>
      </c>
      <c r="ZR66" t="n">
        <v>29.50166</v>
      </c>
      <c r="ZS66" t="n">
        <v>29.57054</v>
      </c>
      <c r="ZT66" t="n">
        <v>29.6397</v>
      </c>
      <c r="ZU66" t="n">
        <v>29.70914</v>
      </c>
      <c r="ZV66" t="n">
        <v>29.77888</v>
      </c>
      <c r="ZW66" t="n">
        <v>29.84892</v>
      </c>
      <c r="ZX66" t="n">
        <v>29.91924</v>
      </c>
      <c r="ZY66" t="n">
        <v>29.98986</v>
      </c>
      <c r="ZZ66" t="n">
        <v>30.06078</v>
      </c>
      <c r="AAA66" t="n">
        <v>30.13201</v>
      </c>
      <c r="AAB66" t="n">
        <v>30.20354</v>
      </c>
      <c r="AAC66" t="n">
        <v>30.27537</v>
      </c>
      <c r="AAD66" t="n">
        <v>30.34752</v>
      </c>
      <c r="AAE66" t="n">
        <v>30.41997</v>
      </c>
      <c r="AAF66" t="n">
        <v>30.49274</v>
      </c>
      <c r="AAG66" t="n">
        <v>30.56583</v>
      </c>
      <c r="AAH66" t="n">
        <v>30.63925</v>
      </c>
      <c r="AAI66" t="n">
        <v>30.71298</v>
      </c>
      <c r="AAJ66" t="n">
        <v>30.78704</v>
      </c>
      <c r="AAK66" t="n">
        <v>30.86143</v>
      </c>
      <c r="AAL66" t="n">
        <v>30.93615</v>
      </c>
      <c r="AAM66" t="n">
        <v>31.0112</v>
      </c>
      <c r="AAN66" t="n">
        <v>31.08659</v>
      </c>
      <c r="AAO66" t="n">
        <v>31.16233</v>
      </c>
      <c r="AAP66" t="n">
        <v>31.2384</v>
      </c>
      <c r="AAQ66" t="n">
        <v>31.31483</v>
      </c>
      <c r="AAR66" t="n">
        <v>31.3916</v>
      </c>
      <c r="AAS66" t="n">
        <v>31.46872</v>
      </c>
      <c r="AAT66" t="n">
        <v>31.5462</v>
      </c>
      <c r="AAU66" t="n">
        <v>31.62404</v>
      </c>
      <c r="AAV66" t="n">
        <v>31.70225</v>
      </c>
      <c r="AAW66" t="n">
        <v>31.78081</v>
      </c>
      <c r="AAX66" t="n">
        <v>31.85975</v>
      </c>
      <c r="AAY66" t="n">
        <v>31.93906</v>
      </c>
      <c r="AAZ66" t="n">
        <v>32.01874</v>
      </c>
      <c r="ABA66" t="n">
        <v>32.0988</v>
      </c>
      <c r="ABB66" t="n">
        <v>32.17925</v>
      </c>
      <c r="ABC66" t="n">
        <v>32.26008</v>
      </c>
      <c r="ABD66" t="n">
        <v>32.3413</v>
      </c>
      <c r="ABE66" t="n">
        <v>32.42291</v>
      </c>
      <c r="ABF66" t="n">
        <v>32.50492</v>
      </c>
      <c r="ABG66" t="n">
        <v>32.58733</v>
      </c>
      <c r="ABH66" t="n">
        <v>32.67015</v>
      </c>
      <c r="ABI66" t="n">
        <v>32.75337</v>
      </c>
      <c r="ABJ66" t="n">
        <v>32.83701</v>
      </c>
      <c r="ABK66" t="n">
        <v>32.92105</v>
      </c>
      <c r="ABL66" t="n">
        <v>33.00552</v>
      </c>
      <c r="ABM66" t="n">
        <v>33.09042</v>
      </c>
      <c r="ABN66" t="n">
        <v>33.17574</v>
      </c>
      <c r="ABO66" t="n">
        <v>33.26149</v>
      </c>
      <c r="ABP66" t="n">
        <v>33.34768</v>
      </c>
      <c r="ABQ66" t="n">
        <v>33.43431</v>
      </c>
      <c r="ABR66" t="n">
        <v>33.52139</v>
      </c>
      <c r="ABS66" t="n">
        <v>33.60891</v>
      </c>
      <c r="ABT66" t="n">
        <v>33.69688</v>
      </c>
      <c r="ABU66" t="n">
        <v>33.78532</v>
      </c>
      <c r="ABV66" t="n">
        <v>33.87421</v>
      </c>
      <c r="ABW66" t="n">
        <v>33.96357</v>
      </c>
      <c r="ABX66" t="n">
        <v>34.05341</v>
      </c>
      <c r="ABY66" t="n">
        <v>34.14372</v>
      </c>
      <c r="ABZ66" t="n">
        <v>34.23451</v>
      </c>
      <c r="ACA66" t="n">
        <v>34.32578</v>
      </c>
      <c r="ACB66" t="n">
        <v>34.41755</v>
      </c>
      <c r="ACC66" t="n">
        <v>34.50981</v>
      </c>
      <c r="ACD66" t="n">
        <v>34.60257</v>
      </c>
      <c r="ACE66" t="n">
        <v>34.69584</v>
      </c>
      <c r="ACF66" t="n">
        <v>34.78962</v>
      </c>
      <c r="ACG66" t="n">
        <v>34.88391</v>
      </c>
      <c r="ACH66" t="n">
        <v>34.97873</v>
      </c>
      <c r="ACI66" t="n">
        <v>35.07408</v>
      </c>
      <c r="ACJ66" t="n">
        <v>35.16995</v>
      </c>
      <c r="ACK66" t="n">
        <v>35.26637</v>
      </c>
      <c r="ACL66" t="n">
        <v>35.36332</v>
      </c>
      <c r="ACM66" t="n">
        <v>35.46083</v>
      </c>
      <c r="ACN66" t="n">
        <v>35.55889</v>
      </c>
      <c r="ACO66" t="n">
        <v>35.65751</v>
      </c>
      <c r="ACP66" t="n">
        <v>35.7567</v>
      </c>
      <c r="ACQ66" t="n">
        <v>35.85646</v>
      </c>
      <c r="ACR66" t="n">
        <v>35.9568</v>
      </c>
      <c r="ACS66" t="n">
        <v>36.05773</v>
      </c>
      <c r="ACT66" t="n">
        <v>36.15925</v>
      </c>
      <c r="ACU66" t="n">
        <v>36.26136</v>
      </c>
      <c r="ACV66" t="n">
        <v>36.36409</v>
      </c>
      <c r="ACW66" t="n">
        <v>36.46742</v>
      </c>
      <c r="ACX66" t="n">
        <v>36.57137</v>
      </c>
      <c r="ACY66" t="n">
        <v>36.67595</v>
      </c>
      <c r="ACZ66" t="n">
        <v>36.78115</v>
      </c>
      <c r="ADA66" t="n">
        <v>36.887</v>
      </c>
      <c r="ADB66" t="n">
        <v>36.99349</v>
      </c>
      <c r="ADC66" t="n">
        <v>37.10064</v>
      </c>
      <c r="ADD66" t="n">
        <v>37.20845</v>
      </c>
      <c r="ADE66" t="n">
        <v>37.31692</v>
      </c>
      <c r="ADF66" t="n">
        <v>37.42607</v>
      </c>
      <c r="ADG66" t="n">
        <v>37.53591</v>
      </c>
      <c r="ADH66" t="n">
        <v>37.64644</v>
      </c>
      <c r="ADI66" t="n">
        <v>37.75766</v>
      </c>
      <c r="ADJ66" t="n">
        <v>37.8696</v>
      </c>
      <c r="ADK66" t="n">
        <v>37.98225</v>
      </c>
      <c r="ADL66" t="n">
        <v>38.09563</v>
      </c>
      <c r="ADM66" t="n">
        <v>38.20974</v>
      </c>
      <c r="ADN66" t="n">
        <v>38.32458</v>
      </c>
      <c r="ADO66" t="n">
        <v>38.44019</v>
      </c>
      <c r="ADP66" t="n">
        <v>38.55655</v>
      </c>
      <c r="ADQ66" t="n">
        <v>38.67368</v>
      </c>
      <c r="ADR66" t="n">
        <v>38.79159</v>
      </c>
      <c r="ADS66" t="n">
        <v>38.91028</v>
      </c>
      <c r="ADT66" t="n">
        <v>39.02977</v>
      </c>
      <c r="ADU66" t="n">
        <v>39.15007</v>
      </c>
      <c r="ADV66" t="n">
        <v>39.27119</v>
      </c>
      <c r="ADW66" t="n">
        <v>39.39314</v>
      </c>
      <c r="ADX66" t="n">
        <v>39.51591</v>
      </c>
      <c r="ADY66" t="n">
        <v>39.63954</v>
      </c>
      <c r="ADZ66" t="n">
        <v>39.76403</v>
      </c>
      <c r="AEA66" t="n">
        <v>39.88939</v>
      </c>
      <c r="AEB66" t="n">
        <v>40.01562</v>
      </c>
      <c r="AEC66" t="n">
        <v>40.14275</v>
      </c>
      <c r="AED66" t="n">
        <v>40.27078</v>
      </c>
      <c r="AEE66" t="n">
        <v>40.39973</v>
      </c>
      <c r="AEF66" t="n">
        <v>40.5296</v>
      </c>
      <c r="AEG66" t="n">
        <v>40.66041</v>
      </c>
      <c r="AEH66" t="n">
        <v>40.79218</v>
      </c>
      <c r="AEI66" t="n">
        <v>40.9249</v>
      </c>
      <c r="AEJ66" t="n">
        <v>41.0586</v>
      </c>
      <c r="AEK66" t="n">
        <v>41.19329</v>
      </c>
      <c r="AEL66" t="n">
        <v>41.32899</v>
      </c>
      <c r="AEM66" t="n">
        <v>41.46569</v>
      </c>
      <c r="AEN66" t="n">
        <v>41.60344</v>
      </c>
      <c r="AEO66" t="n">
        <v>41.74222</v>
      </c>
      <c r="AEP66" t="n">
        <v>41.88206</v>
      </c>
      <c r="AEQ66" t="n">
        <v>42.02297</v>
      </c>
      <c r="AER66" t="n">
        <v>42.16497</v>
      </c>
      <c r="AES66" t="n">
        <v>42.30807</v>
      </c>
      <c r="AET66" t="n">
        <v>42.45229</v>
      </c>
      <c r="AEU66" t="n">
        <v>42.59764</v>
      </c>
      <c r="AEV66" t="n">
        <v>42.74415</v>
      </c>
      <c r="AEW66" t="n">
        <v>42.89182</v>
      </c>
      <c r="AEX66" t="n">
        <v>43.04067</v>
      </c>
      <c r="AEY66" t="n">
        <v>43.19072</v>
      </c>
      <c r="AEZ66" t="n">
        <v>43.34199</v>
      </c>
      <c r="AFA66" t="n">
        <v>43.49449</v>
      </c>
      <c r="AFB66" t="n">
        <v>43.64824</v>
      </c>
      <c r="AFC66" t="n">
        <v>43.80327</v>
      </c>
      <c r="AFD66" t="n">
        <v>43.95958</v>
      </c>
      <c r="AFE66" t="n">
        <v>44.11721</v>
      </c>
      <c r="AFF66" t="n">
        <v>44.27617</v>
      </c>
      <c r="AFG66" t="n">
        <v>44.43647</v>
      </c>
      <c r="AFH66" t="n">
        <v>44.59814</v>
      </c>
      <c r="AFI66" t="n">
        <v>44.7612</v>
      </c>
      <c r="AFJ66" t="n">
        <v>44.92567</v>
      </c>
      <c r="AFK66" t="n">
        <v>45.09158</v>
      </c>
      <c r="AFL66" t="n">
        <v>45.25894</v>
      </c>
      <c r="AFM66" t="n">
        <v>45.42778</v>
      </c>
      <c r="AFN66" t="n">
        <v>45.59812</v>
      </c>
      <c r="AFO66" t="n">
        <v>45.76999</v>
      </c>
      <c r="AFP66" t="n">
        <v>45.94341</v>
      </c>
      <c r="AFQ66" t="n">
        <v>46.1184</v>
      </c>
      <c r="AFR66" t="n">
        <v>46.29499</v>
      </c>
      <c r="AFS66" t="n">
        <v>46.47321</v>
      </c>
      <c r="AFT66" t="n">
        <v>46.65308</v>
      </c>
      <c r="AFU66" t="n">
        <v>46.83463</v>
      </c>
      <c r="AFV66" t="n">
        <v>47.01788</v>
      </c>
      <c r="AFW66" t="n">
        <v>47.20287</v>
      </c>
      <c r="AFX66" t="n">
        <v>47.38963</v>
      </c>
      <c r="AFY66" t="n">
        <v>47.57819</v>
      </c>
      <c r="AFZ66" t="n">
        <v>47.76857</v>
      </c>
      <c r="AGA66" t="n">
        <v>47.9608</v>
      </c>
      <c r="AGB66" t="n">
        <v>48.15493</v>
      </c>
      <c r="AGC66" t="n">
        <v>48.35098</v>
      </c>
      <c r="AGD66" t="n">
        <v>48.54898</v>
      </c>
      <c r="AGE66" t="n">
        <v>48.74898</v>
      </c>
      <c r="AGF66" t="n">
        <v>48.951</v>
      </c>
      <c r="AGG66" t="n">
        <v>49.15508</v>
      </c>
      <c r="AGH66" t="n">
        <v>49.36126</v>
      </c>
      <c r="AGI66" t="n">
        <v>49.56958</v>
      </c>
      <c r="AGJ66" t="n">
        <v>49.78007</v>
      </c>
      <c r="AGK66" t="n">
        <v>49.99278</v>
      </c>
      <c r="AGL66" t="n">
        <v>50.20775</v>
      </c>
      <c r="AGM66" t="n">
        <v>50.42501</v>
      </c>
      <c r="AGN66" t="n">
        <v>50.64463</v>
      </c>
      <c r="AGO66" t="n">
        <v>50.86663</v>
      </c>
      <c r="AGP66" t="n">
        <v>51.09106</v>
      </c>
      <c r="AGQ66" t="n">
        <v>51.31797</v>
      </c>
      <c r="AGR66" t="n">
        <v>51.54741</v>
      </c>
      <c r="AGS66" t="n">
        <v>51.77943</v>
      </c>
      <c r="AGT66" t="n">
        <v>52.01407</v>
      </c>
      <c r="AGU66" t="n">
        <v>52.2514</v>
      </c>
      <c r="AGV66" t="n">
        <v>52.49147</v>
      </c>
      <c r="AGW66" t="n">
        <v>52.73432</v>
      </c>
      <c r="AGX66" t="n">
        <v>52.98002</v>
      </c>
      <c r="AGY66" t="n">
        <v>53.22863</v>
      </c>
      <c r="AGZ66" t="n">
        <v>53.4802</v>
      </c>
      <c r="AHA66" t="n">
        <v>53.7348</v>
      </c>
      <c r="AHB66" t="n">
        <v>53.99249</v>
      </c>
      <c r="AHC66" t="n">
        <v>54.25334</v>
      </c>
      <c r="AHD66" t="n">
        <v>54.51742</v>
      </c>
      <c r="AHE66" t="n">
        <v>54.78479</v>
      </c>
      <c r="AHF66" t="n">
        <v>55.05553</v>
      </c>
      <c r="AHG66" t="n">
        <v>55.32971</v>
      </c>
      <c r="AHH66" t="n">
        <v>55.60741</v>
      </c>
      <c r="AHI66" t="n">
        <v>55.88871</v>
      </c>
      <c r="AHJ66" t="n">
        <v>56.17368</v>
      </c>
      <c r="AHK66" t="n">
        <v>56.46242</v>
      </c>
      <c r="AHL66" t="n">
        <v>56.755</v>
      </c>
      <c r="AHM66" t="n">
        <v>57.05153</v>
      </c>
      <c r="AHN66" t="n">
        <v>57.35208</v>
      </c>
      <c r="AHO66" t="n">
        <v>57.65676</v>
      </c>
      <c r="AHP66" t="n">
        <v>57.96567</v>
      </c>
      <c r="AHQ66" t="n">
        <v>58.27891</v>
      </c>
      <c r="AHR66" t="n">
        <v>58.59658</v>
      </c>
      <c r="AHS66" t="n">
        <v>58.91879</v>
      </c>
      <c r="AHT66" t="n">
        <v>59.24566</v>
      </c>
      <c r="AHU66" t="n">
        <v>59.5773</v>
      </c>
      <c r="AHV66" t="n">
        <v>59.91384</v>
      </c>
      <c r="AHW66" t="n">
        <v>60.2554</v>
      </c>
      <c r="AHX66" t="n">
        <v>60.60211</v>
      </c>
      <c r="AHY66" t="n">
        <v>60.9541</v>
      </c>
      <c r="AHZ66" t="n">
        <v>61.31152</v>
      </c>
      <c r="AIA66" t="n">
        <v>61.67451</v>
      </c>
      <c r="AIB66" t="n">
        <v>62.04322</v>
      </c>
      <c r="AIC66" t="n">
        <v>62.41782</v>
      </c>
      <c r="AID66" t="n">
        <v>62.79845</v>
      </c>
      <c r="AIE66" t="n">
        <v>63.1853</v>
      </c>
      <c r="AIF66" t="n">
        <v>63.57853</v>
      </c>
      <c r="AIG66" t="n">
        <v>63.97834</v>
      </c>
      <c r="AIH66" t="n">
        <v>64.3849</v>
      </c>
      <c r="AII66" t="n">
        <v>64.79841999999999</v>
      </c>
      <c r="AIJ66" t="n">
        <v>65.21911</v>
      </c>
      <c r="AIK66" t="n">
        <v>65.64718000000001</v>
      </c>
      <c r="AIL66" t="n">
        <v>66.08284999999999</v>
      </c>
      <c r="AIM66" t="n">
        <v>66.52637</v>
      </c>
      <c r="AIN66" t="n">
        <v>66.97796</v>
      </c>
      <c r="AIO66" t="n">
        <v>67.4379</v>
      </c>
      <c r="AIP66" t="n">
        <v>67.90644</v>
      </c>
      <c r="AIQ66" t="n">
        <v>68.38387</v>
      </c>
      <c r="AIR66" t="n">
        <v>68.87048</v>
      </c>
      <c r="AIS66" t="n">
        <v>69.36655</v>
      </c>
      <c r="AIT66" t="n">
        <v>69.87244</v>
      </c>
      <c r="AIU66" t="n">
        <v>70.38847</v>
      </c>
      <c r="AIV66" t="n">
        <v>70.91499</v>
      </c>
      <c r="AIW66" t="n">
        <v>71.45235</v>
      </c>
      <c r="AIX66" t="n">
        <v>72.00097</v>
      </c>
      <c r="AIY66" t="n">
        <v>72.56122999999999</v>
      </c>
      <c r="AIZ66" t="n">
        <v>73.13357999999999</v>
      </c>
      <c r="AJA66" t="n">
        <v>73.71845</v>
      </c>
      <c r="AJB66" t="n">
        <v>74.31632999999999</v>
      </c>
      <c r="AJC66" t="n">
        <v>74.92771</v>
      </c>
      <c r="AJD66" t="n">
        <v>75.55312000000001</v>
      </c>
      <c r="AJE66" t="n">
        <v>76.19311999999999</v>
      </c>
      <c r="AJF66" t="n">
        <v>76.84829999999999</v>
      </c>
      <c r="AJG66" t="n">
        <v>77.51926</v>
      </c>
      <c r="AJH66" t="n">
        <v>78.20668999999999</v>
      </c>
      <c r="AJI66" t="n">
        <v>78.91127</v>
      </c>
      <c r="AJJ66" t="n">
        <v>79.63374</v>
      </c>
      <c r="AJK66" t="n">
        <v>80.37488</v>
      </c>
      <c r="AJL66" t="n">
        <v>81.13554000000001</v>
      </c>
      <c r="AJM66" t="n">
        <v>81.91659</v>
      </c>
      <c r="AJN66" t="n">
        <v>82.71898</v>
      </c>
      <c r="AJO66" t="n">
        <v>83.54371999999999</v>
      </c>
      <c r="AJP66" t="n">
        <v>84.39189</v>
      </c>
      <c r="AJQ66" t="n">
        <v>85.26463</v>
      </c>
      <c r="AJR66" t="n">
        <v>86.16318</v>
      </c>
      <c r="AJS66" t="n">
        <v>87.08884</v>
      </c>
      <c r="AJT66" t="n">
        <v>88.04304999999999</v>
      </c>
      <c r="AJU66" t="n">
        <v>89.02732</v>
      </c>
      <c r="AJV66" t="n">
        <v>90.04328</v>
      </c>
      <c r="AJW66" t="n">
        <v>91.09269999999999</v>
      </c>
      <c r="AJX66" t="n">
        <v>92.17748</v>
      </c>
      <c r="AJY66" t="n">
        <v>93.29969</v>
      </c>
      <c r="AJZ66" t="n">
        <v>94.46156000000001</v>
      </c>
      <c r="AKA66" t="n">
        <v>95.66551</v>
      </c>
      <c r="AKB66" t="n">
        <v>96.91419</v>
      </c>
      <c r="AKC66" t="n">
        <v>98.21046</v>
      </c>
      <c r="AKD66" t="n">
        <v>99.55749</v>
      </c>
      <c r="AKE66" t="n">
        <v>100.95869</v>
      </c>
      <c r="AKF66" t="n">
        <v>102.41785</v>
      </c>
      <c r="AKG66" t="n">
        <v>103.93913</v>
      </c>
      <c r="AKH66" t="n">
        <v>105.52712</v>
      </c>
      <c r="AKI66" t="n">
        <v>107.1869</v>
      </c>
      <c r="AKJ66" t="n">
        <v>108.9241</v>
      </c>
      <c r="AKK66" t="n">
        <v>110.745</v>
      </c>
      <c r="AKL66" t="n">
        <v>112.65662</v>
      </c>
      <c r="AKM66" t="n">
        <v>114.66684</v>
      </c>
      <c r="AKN66" t="n">
        <v>116.78451</v>
      </c>
      <c r="AKO66" t="n">
        <v>119.01965</v>
      </c>
      <c r="AKP66" t="n">
        <v>121.38364</v>
      </c>
      <c r="AKQ66" t="n">
        <v>123.88949</v>
      </c>
      <c r="AKR66" t="n">
        <v>126.55208</v>
      </c>
      <c r="AKS66" t="n">
        <v>129.38861</v>
      </c>
      <c r="AKT66" t="n">
        <v>132.41907</v>
      </c>
      <c r="AKU66" t="n">
        <v>135.66675</v>
      </c>
      <c r="AKV66" t="n">
        <v>139.15912</v>
      </c>
      <c r="AKW66" t="n">
        <v>142.9288</v>
      </c>
      <c r="AKX66" t="n">
        <v>147.01479</v>
      </c>
      <c r="AKY66" t="n">
        <v>151.46426</v>
      </c>
      <c r="AKZ66" t="n">
        <v>156.3349</v>
      </c>
      <c r="ALA66" t="n">
        <v>161.69806</v>
      </c>
      <c r="ALB66" t="n">
        <v>167.64331</v>
      </c>
      <c r="ALC66" t="n">
        <v>174.28487</v>
      </c>
      <c r="ALD66" t="n">
        <v>181.77101</v>
      </c>
      <c r="ALE66" t="n">
        <v>190.29846</v>
      </c>
      <c r="ALF66" t="n">
        <v>200.13489</v>
      </c>
      <c r="ALG66" t="n">
        <v>211.65549</v>
      </c>
      <c r="ALH66" t="n">
        <v>225.40614</v>
      </c>
      <c r="ALI66" t="n">
        <v>242.21826</v>
      </c>
      <c r="ALJ66" t="n">
        <v>263.4357</v>
      </c>
      <c r="ALK66" t="n">
        <v>291.41049</v>
      </c>
      <c r="ALL66" t="n">
        <v>330.75262</v>
      </c>
      <c r="ALM66" t="n">
        <v>392.23907</v>
      </c>
      <c r="ALN66" t="n">
        <v>510.80606</v>
      </c>
      <c r="ALO66" t="n">
        <v>1111.98401</v>
      </c>
    </row>
    <row r="67">
      <c r="A67" t="inlineStr">
        <is>
          <t>Curaçao</t>
        </is>
      </c>
      <c r="B67" t="inlineStr">
        <is>
          <t>CUW</t>
        </is>
      </c>
      <c r="C67" s="13">
        <f>AVERAGE(SI67,SJ67)</f>
        <v/>
      </c>
      <c r="D67" t="n">
        <v>0.8019500000000001</v>
      </c>
      <c r="E67" t="n">
        <v>1.45802</v>
      </c>
      <c r="F67" t="n">
        <v>1.88692</v>
      </c>
      <c r="G67" t="n">
        <v>2.23401</v>
      </c>
      <c r="H67" t="n">
        <v>2.53391</v>
      </c>
      <c r="I67" t="n">
        <v>2.80204</v>
      </c>
      <c r="J67" t="n">
        <v>3.04689</v>
      </c>
      <c r="K67" t="n">
        <v>3.27375</v>
      </c>
      <c r="L67" t="n">
        <v>3.48615</v>
      </c>
      <c r="M67" t="n">
        <v>3.68662</v>
      </c>
      <c r="N67" t="n">
        <v>3.87702</v>
      </c>
      <c r="O67" t="n">
        <v>4.05877</v>
      </c>
      <c r="P67" t="n">
        <v>4.23301</v>
      </c>
      <c r="Q67" t="n">
        <v>4.40063</v>
      </c>
      <c r="R67" t="n">
        <v>4.56236</v>
      </c>
      <c r="S67" t="n">
        <v>4.71882</v>
      </c>
      <c r="T67" t="n">
        <v>4.87051</v>
      </c>
      <c r="U67" t="n">
        <v>5.01787</v>
      </c>
      <c r="V67" t="n">
        <v>5.16129</v>
      </c>
      <c r="W67" t="n">
        <v>5.30107</v>
      </c>
      <c r="X67" t="n">
        <v>5.4375</v>
      </c>
      <c r="Y67" t="n">
        <v>5.57084</v>
      </c>
      <c r="Z67" t="n">
        <v>5.70129</v>
      </c>
      <c r="AA67" t="n">
        <v>5.82906</v>
      </c>
      <c r="AB67" t="n">
        <v>5.95432</v>
      </c>
      <c r="AC67" t="n">
        <v>6.07722</v>
      </c>
      <c r="AD67" t="n">
        <v>6.19791</v>
      </c>
      <c r="AE67" t="n">
        <v>6.31652</v>
      </c>
      <c r="AF67" t="n">
        <v>6.43316</v>
      </c>
      <c r="AG67" t="n">
        <v>6.54794</v>
      </c>
      <c r="AH67" t="n">
        <v>6.66096</v>
      </c>
      <c r="AI67" t="n">
        <v>6.7723</v>
      </c>
      <c r="AJ67" t="n">
        <v>6.88205</v>
      </c>
      <c r="AK67" t="n">
        <v>6.99029</v>
      </c>
      <c r="AL67" t="n">
        <v>7.09708</v>
      </c>
      <c r="AM67" t="n">
        <v>7.20249</v>
      </c>
      <c r="AN67" t="n">
        <v>7.30658</v>
      </c>
      <c r="AO67" t="n">
        <v>7.40941</v>
      </c>
      <c r="AP67" t="n">
        <v>7.51103</v>
      </c>
      <c r="AQ67" t="n">
        <v>7.61149</v>
      </c>
      <c r="AR67" t="n">
        <v>7.71083</v>
      </c>
      <c r="AS67" t="n">
        <v>7.8091</v>
      </c>
      <c r="AT67" t="n">
        <v>7.90635</v>
      </c>
      <c r="AU67" t="n">
        <v>8.002599999999999</v>
      </c>
      <c r="AV67" t="n">
        <v>8.09789</v>
      </c>
      <c r="AW67" t="n">
        <v>8.192270000000001</v>
      </c>
      <c r="AX67" t="n">
        <v>8.28575</v>
      </c>
      <c r="AY67" t="n">
        <v>8.37838</v>
      </c>
      <c r="AZ67" t="n">
        <v>8.47017</v>
      </c>
      <c r="BA67" t="n">
        <v>8.561170000000001</v>
      </c>
      <c r="BB67" t="n">
        <v>8.651389999999999</v>
      </c>
      <c r="BC67" t="n">
        <v>8.74085</v>
      </c>
      <c r="BD67" t="n">
        <v>8.82959</v>
      </c>
      <c r="BE67" t="n">
        <v>8.917619999999999</v>
      </c>
      <c r="BF67" t="n">
        <v>9.00497</v>
      </c>
      <c r="BG67" t="n">
        <v>9.09165</v>
      </c>
      <c r="BH67" t="n">
        <v>9.17769</v>
      </c>
      <c r="BI67" t="n">
        <v>9.263109999999999</v>
      </c>
      <c r="BJ67" t="n">
        <v>9.347910000000001</v>
      </c>
      <c r="BK67" t="n">
        <v>9.432130000000001</v>
      </c>
      <c r="BL67" t="n">
        <v>9.51577</v>
      </c>
      <c r="BM67" t="n">
        <v>9.598850000000001</v>
      </c>
      <c r="BN67" t="n">
        <v>9.68139</v>
      </c>
      <c r="BO67" t="n">
        <v>9.763389999999999</v>
      </c>
      <c r="BP67" t="n">
        <v>9.844889999999999</v>
      </c>
      <c r="BQ67" t="n">
        <v>9.925879999999999</v>
      </c>
      <c r="BR67" t="n">
        <v>10.00638</v>
      </c>
      <c r="BS67" t="n">
        <v>10.0864</v>
      </c>
      <c r="BT67" t="n">
        <v>10.16596</v>
      </c>
      <c r="BU67" t="n">
        <v>10.24506</v>
      </c>
      <c r="BV67" t="n">
        <v>10.32372</v>
      </c>
      <c r="BW67" t="n">
        <v>10.40195</v>
      </c>
      <c r="BX67" t="n">
        <v>10.47976</v>
      </c>
      <c r="BY67" t="n">
        <v>10.55715</v>
      </c>
      <c r="BZ67" t="n">
        <v>10.63414</v>
      </c>
      <c r="CA67" t="n">
        <v>10.71074</v>
      </c>
      <c r="CB67" t="n">
        <v>10.78695</v>
      </c>
      <c r="CC67" t="n">
        <v>10.86279</v>
      </c>
      <c r="CD67" t="n">
        <v>10.93826</v>
      </c>
      <c r="CE67" t="n">
        <v>11.01338</v>
      </c>
      <c r="CF67" t="n">
        <v>11.08814</v>
      </c>
      <c r="CG67" t="n">
        <v>11.16255</v>
      </c>
      <c r="CH67" t="n">
        <v>11.23663</v>
      </c>
      <c r="CI67" t="n">
        <v>11.31039</v>
      </c>
      <c r="CJ67" t="n">
        <v>11.38381</v>
      </c>
      <c r="CK67" t="n">
        <v>11.45693</v>
      </c>
      <c r="CL67" t="n">
        <v>11.52973</v>
      </c>
      <c r="CM67" t="n">
        <v>11.60223</v>
      </c>
      <c r="CN67" t="n">
        <v>11.67444</v>
      </c>
      <c r="CO67" t="n">
        <v>11.74636</v>
      </c>
      <c r="CP67" t="n">
        <v>11.81799</v>
      </c>
      <c r="CQ67" t="n">
        <v>11.88934</v>
      </c>
      <c r="CR67" t="n">
        <v>11.96042</v>
      </c>
      <c r="CS67" t="n">
        <v>12.03123</v>
      </c>
      <c r="CT67" t="n">
        <v>12.10177</v>
      </c>
      <c r="CU67" t="n">
        <v>12.17206</v>
      </c>
      <c r="CV67" t="n">
        <v>12.2421</v>
      </c>
      <c r="CW67" t="n">
        <v>12.31189</v>
      </c>
      <c r="CX67" t="n">
        <v>12.38144</v>
      </c>
      <c r="CY67" t="n">
        <v>12.45074</v>
      </c>
      <c r="CZ67" t="n">
        <v>12.51982</v>
      </c>
      <c r="DA67" t="n">
        <v>12.58866</v>
      </c>
      <c r="DB67" t="n">
        <v>12.65728</v>
      </c>
      <c r="DC67" t="n">
        <v>12.72568</v>
      </c>
      <c r="DD67" t="n">
        <v>12.79386</v>
      </c>
      <c r="DE67" t="n">
        <v>12.86182</v>
      </c>
      <c r="DF67" t="n">
        <v>12.92958</v>
      </c>
      <c r="DG67" t="n">
        <v>12.99713</v>
      </c>
      <c r="DH67" t="n">
        <v>13.06448</v>
      </c>
      <c r="DI67" t="n">
        <v>13.13164</v>
      </c>
      <c r="DJ67" t="n">
        <v>13.19859</v>
      </c>
      <c r="DK67" t="n">
        <v>13.26536</v>
      </c>
      <c r="DL67" t="n">
        <v>13.33194</v>
      </c>
      <c r="DM67" t="n">
        <v>13.39833</v>
      </c>
      <c r="DN67" t="n">
        <v>13.46454</v>
      </c>
      <c r="DO67" t="n">
        <v>13.53058</v>
      </c>
      <c r="DP67" t="n">
        <v>13.59644</v>
      </c>
      <c r="DQ67" t="n">
        <v>13.66212</v>
      </c>
      <c r="DR67" t="n">
        <v>13.72764</v>
      </c>
      <c r="DS67" t="n">
        <v>13.79299</v>
      </c>
      <c r="DT67" t="n">
        <v>13.85818</v>
      </c>
      <c r="DU67" t="n">
        <v>13.92321</v>
      </c>
      <c r="DV67" t="n">
        <v>13.98808</v>
      </c>
      <c r="DW67" t="n">
        <v>14.0528</v>
      </c>
      <c r="DX67" t="n">
        <v>14.11736</v>
      </c>
      <c r="DY67" t="n">
        <v>14.18178</v>
      </c>
      <c r="DZ67" t="n">
        <v>14.24604</v>
      </c>
      <c r="EA67" t="n">
        <v>14.31016</v>
      </c>
      <c r="EB67" t="n">
        <v>14.37414</v>
      </c>
      <c r="EC67" t="n">
        <v>14.43798</v>
      </c>
      <c r="ED67" t="n">
        <v>14.50169</v>
      </c>
      <c r="EE67" t="n">
        <v>14.56525</v>
      </c>
      <c r="EF67" t="n">
        <v>14.62869</v>
      </c>
      <c r="EG67" t="n">
        <v>14.69199</v>
      </c>
      <c r="EH67" t="n">
        <v>14.75517</v>
      </c>
      <c r="EI67" t="n">
        <v>14.81822</v>
      </c>
      <c r="EJ67" t="n">
        <v>14.88114</v>
      </c>
      <c r="EK67" t="n">
        <v>14.94394</v>
      </c>
      <c r="EL67" t="n">
        <v>15.00662</v>
      </c>
      <c r="EM67" t="n">
        <v>15.06919</v>
      </c>
      <c r="EN67" t="n">
        <v>15.13163</v>
      </c>
      <c r="EO67" t="n">
        <v>15.19397</v>
      </c>
      <c r="EP67" t="n">
        <v>15.25619</v>
      </c>
      <c r="EQ67" t="n">
        <v>15.3183</v>
      </c>
      <c r="ER67" t="n">
        <v>15.3803</v>
      </c>
      <c r="ES67" t="n">
        <v>15.4422</v>
      </c>
      <c r="ET67" t="n">
        <v>15.50399</v>
      </c>
      <c r="EU67" t="n">
        <v>15.56567</v>
      </c>
      <c r="EV67" t="n">
        <v>15.62726</v>
      </c>
      <c r="EW67" t="n">
        <v>15.68875</v>
      </c>
      <c r="EX67" t="n">
        <v>15.75013</v>
      </c>
      <c r="EY67" t="n">
        <v>15.81143</v>
      </c>
      <c r="EZ67" t="n">
        <v>15.87262</v>
      </c>
      <c r="FA67" t="n">
        <v>15.93372</v>
      </c>
      <c r="FB67" t="n">
        <v>15.99474</v>
      </c>
      <c r="FC67" t="n">
        <v>16.05566</v>
      </c>
      <c r="FD67" t="n">
        <v>16.11649</v>
      </c>
      <c r="FE67" t="n">
        <v>16.17723</v>
      </c>
      <c r="FF67" t="n">
        <v>16.2379</v>
      </c>
      <c r="FG67" t="n">
        <v>16.29847</v>
      </c>
      <c r="FH67" t="n">
        <v>16.35896</v>
      </c>
      <c r="FI67" t="n">
        <v>16.41938</v>
      </c>
      <c r="FJ67" t="n">
        <v>16.47971</v>
      </c>
      <c r="FK67" t="n">
        <v>16.53996</v>
      </c>
      <c r="FL67" t="n">
        <v>16.60014</v>
      </c>
      <c r="FM67" t="n">
        <v>16.66024</v>
      </c>
      <c r="FN67" t="n">
        <v>16.72027</v>
      </c>
      <c r="FO67" t="n">
        <v>16.78022</v>
      </c>
      <c r="FP67" t="n">
        <v>16.8401</v>
      </c>
      <c r="FQ67" t="n">
        <v>16.89991</v>
      </c>
      <c r="FR67" t="n">
        <v>16.95965</v>
      </c>
      <c r="FS67" t="n">
        <v>17.01933</v>
      </c>
      <c r="FT67" t="n">
        <v>17.07893</v>
      </c>
      <c r="FU67" t="n">
        <v>17.13848</v>
      </c>
      <c r="FV67" t="n">
        <v>17.19795</v>
      </c>
      <c r="FW67" t="n">
        <v>17.25737</v>
      </c>
      <c r="FX67" t="n">
        <v>17.31672</v>
      </c>
      <c r="FY67" t="n">
        <v>17.37601</v>
      </c>
      <c r="FZ67" t="n">
        <v>17.43524</v>
      </c>
      <c r="GA67" t="n">
        <v>17.49441</v>
      </c>
      <c r="GB67" t="n">
        <v>17.55353</v>
      </c>
      <c r="GC67" t="n">
        <v>17.61259</v>
      </c>
      <c r="GD67" t="n">
        <v>17.67159</v>
      </c>
      <c r="GE67" t="n">
        <v>17.73054</v>
      </c>
      <c r="GF67" t="n">
        <v>17.78944</v>
      </c>
      <c r="GG67" t="n">
        <v>17.84828</v>
      </c>
      <c r="GH67" t="n">
        <v>17.90707</v>
      </c>
      <c r="GI67" t="n">
        <v>17.96582</v>
      </c>
      <c r="GJ67" t="n">
        <v>18.02451</v>
      </c>
      <c r="GK67" t="n">
        <v>18.08316</v>
      </c>
      <c r="GL67" t="n">
        <v>18.14176</v>
      </c>
      <c r="GM67" t="n">
        <v>18.20031</v>
      </c>
      <c r="GN67" t="n">
        <v>18.25882</v>
      </c>
      <c r="GO67" t="n">
        <v>18.31728</v>
      </c>
      <c r="GP67" t="n">
        <v>18.3757</v>
      </c>
      <c r="GQ67" t="n">
        <v>18.43408</v>
      </c>
      <c r="GR67" t="n">
        <v>18.49242</v>
      </c>
      <c r="GS67" t="n">
        <v>18.55072</v>
      </c>
      <c r="GT67" t="n">
        <v>18.60897</v>
      </c>
      <c r="GU67" t="n">
        <v>18.66719</v>
      </c>
      <c r="GV67" t="n">
        <v>18.72538</v>
      </c>
      <c r="GW67" t="n">
        <v>18.78352</v>
      </c>
      <c r="GX67" t="n">
        <v>18.84163</v>
      </c>
      <c r="GY67" t="n">
        <v>18.89971</v>
      </c>
      <c r="GZ67" t="n">
        <v>18.95775</v>
      </c>
      <c r="HA67" t="n">
        <v>19.01575</v>
      </c>
      <c r="HB67" t="n">
        <v>19.07373</v>
      </c>
      <c r="HC67" t="n">
        <v>19.13167</v>
      </c>
      <c r="HD67" t="n">
        <v>19.18958</v>
      </c>
      <c r="HE67" t="n">
        <v>19.24747</v>
      </c>
      <c r="HF67" t="n">
        <v>19.30532</v>
      </c>
      <c r="HG67" t="n">
        <v>19.36315</v>
      </c>
      <c r="HH67" t="n">
        <v>19.42095</v>
      </c>
      <c r="HI67" t="n">
        <v>19.47872</v>
      </c>
      <c r="HJ67" t="n">
        <v>19.53646</v>
      </c>
      <c r="HK67" t="n">
        <v>19.59418</v>
      </c>
      <c r="HL67" t="n">
        <v>19.65188</v>
      </c>
      <c r="HM67" t="n">
        <v>19.70955</v>
      </c>
      <c r="HN67" t="n">
        <v>19.7672</v>
      </c>
      <c r="HO67" t="n">
        <v>19.82483</v>
      </c>
      <c r="HP67" t="n">
        <v>19.88244</v>
      </c>
      <c r="HQ67" t="n">
        <v>19.94003</v>
      </c>
      <c r="HR67" t="n">
        <v>19.99759</v>
      </c>
      <c r="HS67" t="n">
        <v>20.05514</v>
      </c>
      <c r="HT67" t="n">
        <v>20.11267</v>
      </c>
      <c r="HU67" t="n">
        <v>20.17018</v>
      </c>
      <c r="HV67" t="n">
        <v>20.22768</v>
      </c>
      <c r="HW67" t="n">
        <v>20.28516</v>
      </c>
      <c r="HX67" t="n">
        <v>20.34262</v>
      </c>
      <c r="HY67" t="n">
        <v>20.40007</v>
      </c>
      <c r="HZ67" t="n">
        <v>20.4575</v>
      </c>
      <c r="IA67" t="n">
        <v>20.51493</v>
      </c>
      <c r="IB67" t="n">
        <v>20.57233</v>
      </c>
      <c r="IC67" t="n">
        <v>20.62973</v>
      </c>
      <c r="ID67" t="n">
        <v>20.68712</v>
      </c>
      <c r="IE67" t="n">
        <v>20.74449</v>
      </c>
      <c r="IF67" t="n">
        <v>20.80186</v>
      </c>
      <c r="IG67" t="n">
        <v>20.85921</v>
      </c>
      <c r="IH67" t="n">
        <v>20.91656</v>
      </c>
      <c r="II67" t="n">
        <v>20.9739</v>
      </c>
      <c r="IJ67" t="n">
        <v>21.03123</v>
      </c>
      <c r="IK67" t="n">
        <v>21.08856</v>
      </c>
      <c r="IL67" t="n">
        <v>21.14588</v>
      </c>
      <c r="IM67" t="n">
        <v>21.2032</v>
      </c>
      <c r="IN67" t="n">
        <v>21.26051</v>
      </c>
      <c r="IO67" t="n">
        <v>21.31781</v>
      </c>
      <c r="IP67" t="n">
        <v>21.37511</v>
      </c>
      <c r="IQ67" t="n">
        <v>21.43241</v>
      </c>
      <c r="IR67" t="n">
        <v>21.48971</v>
      </c>
      <c r="IS67" t="n">
        <v>21.547</v>
      </c>
      <c r="IT67" t="n">
        <v>21.6043</v>
      </c>
      <c r="IU67" t="n">
        <v>21.66159</v>
      </c>
      <c r="IV67" t="n">
        <v>21.71889</v>
      </c>
      <c r="IW67" t="n">
        <v>21.77619</v>
      </c>
      <c r="IX67" t="n">
        <v>21.83348</v>
      </c>
      <c r="IY67" t="n">
        <v>21.89078</v>
      </c>
      <c r="IZ67" t="n">
        <v>21.94808</v>
      </c>
      <c r="JA67" t="n">
        <v>22.00539</v>
      </c>
      <c r="JB67" t="n">
        <v>22.0627</v>
      </c>
      <c r="JC67" t="n">
        <v>22.12001</v>
      </c>
      <c r="JD67" t="n">
        <v>22.17733</v>
      </c>
      <c r="JE67" t="n">
        <v>22.23465</v>
      </c>
      <c r="JF67" t="n">
        <v>22.29198</v>
      </c>
      <c r="JG67" t="n">
        <v>22.34932</v>
      </c>
      <c r="JH67" t="n">
        <v>22.40667</v>
      </c>
      <c r="JI67" t="n">
        <v>22.46402</v>
      </c>
      <c r="JJ67" t="n">
        <v>22.52138</v>
      </c>
      <c r="JK67" t="n">
        <v>22.57875</v>
      </c>
      <c r="JL67" t="n">
        <v>22.63613</v>
      </c>
      <c r="JM67" t="n">
        <v>22.69352</v>
      </c>
      <c r="JN67" t="n">
        <v>22.75092</v>
      </c>
      <c r="JO67" t="n">
        <v>22.80833</v>
      </c>
      <c r="JP67" t="n">
        <v>22.86576</v>
      </c>
      <c r="JQ67" t="n">
        <v>22.92319</v>
      </c>
      <c r="JR67" t="n">
        <v>22.98064</v>
      </c>
      <c r="JS67" t="n">
        <v>23.03811</v>
      </c>
      <c r="JT67" t="n">
        <v>23.09558</v>
      </c>
      <c r="JU67" t="n">
        <v>23.15307</v>
      </c>
      <c r="JV67" t="n">
        <v>23.21058</v>
      </c>
      <c r="JW67" t="n">
        <v>23.2681</v>
      </c>
      <c r="JX67" t="n">
        <v>23.32564</v>
      </c>
      <c r="JY67" t="n">
        <v>23.3832</v>
      </c>
      <c r="JZ67" t="n">
        <v>23.44077</v>
      </c>
      <c r="KA67" t="n">
        <v>23.49836</v>
      </c>
      <c r="KB67" t="n">
        <v>23.55597</v>
      </c>
      <c r="KC67" t="n">
        <v>23.6136</v>
      </c>
      <c r="KD67" t="n">
        <v>23.67124</v>
      </c>
      <c r="KE67" t="n">
        <v>23.72891</v>
      </c>
      <c r="KF67" t="n">
        <v>23.7866</v>
      </c>
      <c r="KG67" t="n">
        <v>23.84431</v>
      </c>
      <c r="KH67" t="n">
        <v>23.90204</v>
      </c>
      <c r="KI67" t="n">
        <v>23.95979</v>
      </c>
      <c r="KJ67" t="n">
        <v>24.01757</v>
      </c>
      <c r="KK67" t="n">
        <v>24.07537</v>
      </c>
      <c r="KL67" t="n">
        <v>24.13319</v>
      </c>
      <c r="KM67" t="n">
        <v>24.19103</v>
      </c>
      <c r="KN67" t="n">
        <v>24.24891</v>
      </c>
      <c r="KO67" t="n">
        <v>24.3068</v>
      </c>
      <c r="KP67" t="n">
        <v>24.36472</v>
      </c>
      <c r="KQ67" t="n">
        <v>24.42267</v>
      </c>
      <c r="KR67" t="n">
        <v>24.48065</v>
      </c>
      <c r="KS67" t="n">
        <v>24.53865</v>
      </c>
      <c r="KT67" t="n">
        <v>24.59668</v>
      </c>
      <c r="KU67" t="n">
        <v>24.65474</v>
      </c>
      <c r="KV67" t="n">
        <v>24.71283</v>
      </c>
      <c r="KW67" t="n">
        <v>24.77094</v>
      </c>
      <c r="KX67" t="n">
        <v>24.82909</v>
      </c>
      <c r="KY67" t="n">
        <v>24.88727</v>
      </c>
      <c r="KZ67" t="n">
        <v>24.94547</v>
      </c>
      <c r="LA67" t="n">
        <v>25.00371</v>
      </c>
      <c r="LB67" t="n">
        <v>25.06198</v>
      </c>
      <c r="LC67" t="n">
        <v>25.12029</v>
      </c>
      <c r="LD67" t="n">
        <v>25.17862</v>
      </c>
      <c r="LE67" t="n">
        <v>25.23699</v>
      </c>
      <c r="LF67" t="n">
        <v>25.2954</v>
      </c>
      <c r="LG67" t="n">
        <v>25.35383</v>
      </c>
      <c r="LH67" t="n">
        <v>25.41231</v>
      </c>
      <c r="LI67" t="n">
        <v>25.47082</v>
      </c>
      <c r="LJ67" t="n">
        <v>25.52936</v>
      </c>
      <c r="LK67" t="n">
        <v>25.58794</v>
      </c>
      <c r="LL67" t="n">
        <v>25.64656</v>
      </c>
      <c r="LM67" t="n">
        <v>25.70521</v>
      </c>
      <c r="LN67" t="n">
        <v>25.7639</v>
      </c>
      <c r="LO67" t="n">
        <v>25.82264</v>
      </c>
      <c r="LP67" t="n">
        <v>25.8814</v>
      </c>
      <c r="LQ67" t="n">
        <v>25.94021</v>
      </c>
      <c r="LR67" t="n">
        <v>25.99906</v>
      </c>
      <c r="LS67" t="n">
        <v>26.05795</v>
      </c>
      <c r="LT67" t="n">
        <v>26.11688</v>
      </c>
      <c r="LU67" t="n">
        <v>26.17586</v>
      </c>
      <c r="LV67" t="n">
        <v>26.23487</v>
      </c>
      <c r="LW67" t="n">
        <v>26.29393</v>
      </c>
      <c r="LX67" t="n">
        <v>26.35303</v>
      </c>
      <c r="LY67" t="n">
        <v>26.41217</v>
      </c>
      <c r="LZ67" t="n">
        <v>26.47136</v>
      </c>
      <c r="MA67" t="n">
        <v>26.53059</v>
      </c>
      <c r="MB67" t="n">
        <v>26.58986</v>
      </c>
      <c r="MC67" t="n">
        <v>26.64918</v>
      </c>
      <c r="MD67" t="n">
        <v>26.70855</v>
      </c>
      <c r="ME67" t="n">
        <v>26.76796</v>
      </c>
      <c r="MF67" t="n">
        <v>26.82742</v>
      </c>
      <c r="MG67" t="n">
        <v>26.88693</v>
      </c>
      <c r="MH67" t="n">
        <v>26.94649</v>
      </c>
      <c r="MI67" t="n">
        <v>27.00609</v>
      </c>
      <c r="MJ67" t="n">
        <v>27.06574</v>
      </c>
      <c r="MK67" t="n">
        <v>27.12545</v>
      </c>
      <c r="ML67" t="n">
        <v>27.1852</v>
      </c>
      <c r="MM67" t="n">
        <v>27.245</v>
      </c>
      <c r="MN67" t="n">
        <v>27.30485</v>
      </c>
      <c r="MO67" t="n">
        <v>27.36476</v>
      </c>
      <c r="MP67" t="n">
        <v>27.42472</v>
      </c>
      <c r="MQ67" t="n">
        <v>27.48472</v>
      </c>
      <c r="MR67" t="n">
        <v>27.54479</v>
      </c>
      <c r="MS67" t="n">
        <v>27.6049</v>
      </c>
      <c r="MT67" t="n">
        <v>27.66507</v>
      </c>
      <c r="MU67" t="n">
        <v>27.7253</v>
      </c>
      <c r="MV67" t="n">
        <v>27.78557</v>
      </c>
      <c r="MW67" t="n">
        <v>27.84591</v>
      </c>
      <c r="MX67" t="n">
        <v>27.9063</v>
      </c>
      <c r="MY67" t="n">
        <v>27.96675</v>
      </c>
      <c r="MZ67" t="n">
        <v>28.02725</v>
      </c>
      <c r="NA67" t="n">
        <v>28.08781</v>
      </c>
      <c r="NB67" t="n">
        <v>28.14843</v>
      </c>
      <c r="NC67" t="n">
        <v>28.20911</v>
      </c>
      <c r="ND67" t="n">
        <v>28.26984</v>
      </c>
      <c r="NE67" t="n">
        <v>28.33064</v>
      </c>
      <c r="NF67" t="n">
        <v>28.3915</v>
      </c>
      <c r="NG67" t="n">
        <v>28.45241</v>
      </c>
      <c r="NH67" t="n">
        <v>28.51339</v>
      </c>
      <c r="NI67" t="n">
        <v>28.57443</v>
      </c>
      <c r="NJ67" t="n">
        <v>28.63553</v>
      </c>
      <c r="NK67" t="n">
        <v>28.6967</v>
      </c>
      <c r="NL67" t="n">
        <v>28.75792</v>
      </c>
      <c r="NM67" t="n">
        <v>28.81921</v>
      </c>
      <c r="NN67" t="n">
        <v>28.88057</v>
      </c>
      <c r="NO67" t="n">
        <v>28.94199</v>
      </c>
      <c r="NP67" t="n">
        <v>29.00347</v>
      </c>
      <c r="NQ67" t="n">
        <v>29.06503</v>
      </c>
      <c r="NR67" t="n">
        <v>29.12664</v>
      </c>
      <c r="NS67" t="n">
        <v>29.18833</v>
      </c>
      <c r="NT67" t="n">
        <v>29.25008</v>
      </c>
      <c r="NU67" t="n">
        <v>29.3119</v>
      </c>
      <c r="NV67" t="n">
        <v>29.37378</v>
      </c>
      <c r="NW67" t="n">
        <v>29.43574</v>
      </c>
      <c r="NX67" t="n">
        <v>29.49777</v>
      </c>
      <c r="NY67" t="n">
        <v>29.55986</v>
      </c>
      <c r="NZ67" t="n">
        <v>29.62203</v>
      </c>
      <c r="OA67" t="n">
        <v>29.68427</v>
      </c>
      <c r="OB67" t="n">
        <v>29.74657</v>
      </c>
      <c r="OC67" t="n">
        <v>29.80896</v>
      </c>
      <c r="OD67" t="n">
        <v>29.87141</v>
      </c>
      <c r="OE67" t="n">
        <v>29.93394</v>
      </c>
      <c r="OF67" t="n">
        <v>29.99654</v>
      </c>
      <c r="OG67" t="n">
        <v>30.05921</v>
      </c>
      <c r="OH67" t="n">
        <v>30.12196</v>
      </c>
      <c r="OI67" t="n">
        <v>30.18479</v>
      </c>
      <c r="OJ67" t="n">
        <v>30.24769</v>
      </c>
      <c r="OK67" t="n">
        <v>30.31067</v>
      </c>
      <c r="OL67" t="n">
        <v>30.37372</v>
      </c>
      <c r="OM67" t="n">
        <v>30.43686</v>
      </c>
      <c r="ON67" t="n">
        <v>30.50007</v>
      </c>
      <c r="OO67" t="n">
        <v>30.56336</v>
      </c>
      <c r="OP67" t="n">
        <v>30.62672</v>
      </c>
      <c r="OQ67" t="n">
        <v>30.69017</v>
      </c>
      <c r="OR67" t="n">
        <v>30.7537</v>
      </c>
      <c r="OS67" t="n">
        <v>30.81731</v>
      </c>
      <c r="OT67" t="n">
        <v>30.881</v>
      </c>
      <c r="OU67" t="n">
        <v>30.94478</v>
      </c>
      <c r="OV67" t="n">
        <v>31.00864</v>
      </c>
      <c r="OW67" t="n">
        <v>31.07258</v>
      </c>
      <c r="OX67" t="n">
        <v>31.1366</v>
      </c>
      <c r="OY67" t="n">
        <v>31.20071</v>
      </c>
      <c r="OZ67" t="n">
        <v>31.2649</v>
      </c>
      <c r="PA67" t="n">
        <v>31.32918</v>
      </c>
      <c r="PB67" t="n">
        <v>31.39355</v>
      </c>
      <c r="PC67" t="n">
        <v>31.458</v>
      </c>
      <c r="PD67" t="n">
        <v>31.52254</v>
      </c>
      <c r="PE67" t="n">
        <v>31.58716</v>
      </c>
      <c r="PF67" t="n">
        <v>31.65188</v>
      </c>
      <c r="PG67" t="n">
        <v>31.71668</v>
      </c>
      <c r="PH67" t="n">
        <v>31.78158</v>
      </c>
      <c r="PI67" t="n">
        <v>31.84656</v>
      </c>
      <c r="PJ67" t="n">
        <v>31.91164</v>
      </c>
      <c r="PK67" t="n">
        <v>31.9768</v>
      </c>
      <c r="PL67" t="n">
        <v>32.04206</v>
      </c>
      <c r="PM67" t="n">
        <v>32.10741</v>
      </c>
      <c r="PN67" t="n">
        <v>32.17286</v>
      </c>
      <c r="PO67" t="n">
        <v>32.2384</v>
      </c>
      <c r="PP67" t="n">
        <v>32.30404</v>
      </c>
      <c r="PQ67" t="n">
        <v>32.36976</v>
      </c>
      <c r="PR67" t="n">
        <v>32.43559</v>
      </c>
      <c r="PS67" t="n">
        <v>32.50151</v>
      </c>
      <c r="PT67" t="n">
        <v>32.56753</v>
      </c>
      <c r="PU67" t="n">
        <v>32.63364</v>
      </c>
      <c r="PV67" t="n">
        <v>32.69986</v>
      </c>
      <c r="PW67" t="n">
        <v>32.76617</v>
      </c>
      <c r="PX67" t="n">
        <v>32.83258</v>
      </c>
      <c r="PY67" t="n">
        <v>32.8991</v>
      </c>
      <c r="PZ67" t="n">
        <v>32.96571</v>
      </c>
      <c r="QA67" t="n">
        <v>33.03243</v>
      </c>
      <c r="QB67" t="n">
        <v>33.09924</v>
      </c>
      <c r="QC67" t="n">
        <v>33.16616</v>
      </c>
      <c r="QD67" t="n">
        <v>33.23319</v>
      </c>
      <c r="QE67" t="n">
        <v>33.30032</v>
      </c>
      <c r="QF67" t="n">
        <v>33.36755</v>
      </c>
      <c r="QG67" t="n">
        <v>33.43489</v>
      </c>
      <c r="QH67" t="n">
        <v>33.50233</v>
      </c>
      <c r="QI67" t="n">
        <v>33.56989</v>
      </c>
      <c r="QJ67" t="n">
        <v>33.63754</v>
      </c>
      <c r="QK67" t="n">
        <v>33.70531</v>
      </c>
      <c r="QL67" t="n">
        <v>33.77319</v>
      </c>
      <c r="QM67" t="n">
        <v>33.84117</v>
      </c>
      <c r="QN67" t="n">
        <v>33.90926</v>
      </c>
      <c r="QO67" t="n">
        <v>33.97747</v>
      </c>
      <c r="QP67" t="n">
        <v>34.04579</v>
      </c>
      <c r="QQ67" t="n">
        <v>34.11422</v>
      </c>
      <c r="QR67" t="n">
        <v>34.18276</v>
      </c>
      <c r="QS67" t="n">
        <v>34.25142</v>
      </c>
      <c r="QT67" t="n">
        <v>34.32019</v>
      </c>
      <c r="QU67" t="n">
        <v>34.38907</v>
      </c>
      <c r="QV67" t="n">
        <v>34.45807</v>
      </c>
      <c r="QW67" t="n">
        <v>34.52719</v>
      </c>
      <c r="QX67" t="n">
        <v>34.59642</v>
      </c>
      <c r="QY67" t="n">
        <v>34.66578</v>
      </c>
      <c r="QZ67" t="n">
        <v>34.73525</v>
      </c>
      <c r="RA67" t="n">
        <v>34.80484</v>
      </c>
      <c r="RB67" t="n">
        <v>34.87455</v>
      </c>
      <c r="RC67" t="n">
        <v>34.94438</v>
      </c>
      <c r="RD67" t="n">
        <v>35.01434</v>
      </c>
      <c r="RE67" t="n">
        <v>35.08441</v>
      </c>
      <c r="RF67" t="n">
        <v>35.15461</v>
      </c>
      <c r="RG67" t="n">
        <v>35.22493</v>
      </c>
      <c r="RH67" t="n">
        <v>35.29538</v>
      </c>
      <c r="RI67" t="n">
        <v>35.36595</v>
      </c>
      <c r="RJ67" t="n">
        <v>35.43665</v>
      </c>
      <c r="RK67" t="n">
        <v>35.50747</v>
      </c>
      <c r="RL67" t="n">
        <v>35.57843</v>
      </c>
      <c r="RM67" t="n">
        <v>35.64951</v>
      </c>
      <c r="RN67" t="n">
        <v>35.72072</v>
      </c>
      <c r="RO67" t="n">
        <v>35.79206</v>
      </c>
      <c r="RP67" t="n">
        <v>35.86353</v>
      </c>
      <c r="RQ67" t="n">
        <v>35.93513</v>
      </c>
      <c r="RR67" t="n">
        <v>36.00686</v>
      </c>
      <c r="RS67" t="n">
        <v>36.07873</v>
      </c>
      <c r="RT67" t="n">
        <v>36.15073</v>
      </c>
      <c r="RU67" t="n">
        <v>36.22287</v>
      </c>
      <c r="RV67" t="n">
        <v>36.29514</v>
      </c>
      <c r="RW67" t="n">
        <v>36.36755</v>
      </c>
      <c r="RX67" t="n">
        <v>36.44009</v>
      </c>
      <c r="RY67" t="n">
        <v>36.51278</v>
      </c>
      <c r="RZ67" t="n">
        <v>36.5856</v>
      </c>
      <c r="SA67" t="n">
        <v>36.65856</v>
      </c>
      <c r="SB67" t="n">
        <v>36.73167</v>
      </c>
      <c r="SC67" t="n">
        <v>36.80491</v>
      </c>
      <c r="SD67" t="n">
        <v>36.8783</v>
      </c>
      <c r="SE67" t="n">
        <v>36.95182</v>
      </c>
      <c r="SF67" t="n">
        <v>37.0255</v>
      </c>
      <c r="SG67" t="n">
        <v>37.09932</v>
      </c>
      <c r="SH67" t="n">
        <v>37.17328</v>
      </c>
      <c r="SI67" t="n">
        <v>37.24739</v>
      </c>
      <c r="SJ67" t="n">
        <v>37.32165</v>
      </c>
      <c r="SK67" t="n">
        <v>37.39605</v>
      </c>
      <c r="SL67" t="n">
        <v>37.47061</v>
      </c>
      <c r="SM67" t="n">
        <v>37.54531</v>
      </c>
      <c r="SN67" t="n">
        <v>37.62017</v>
      </c>
      <c r="SO67" t="n">
        <v>37.69518</v>
      </c>
      <c r="SP67" t="n">
        <v>37.77034</v>
      </c>
      <c r="SQ67" t="n">
        <v>37.84565</v>
      </c>
      <c r="SR67" t="n">
        <v>37.92112</v>
      </c>
      <c r="SS67" t="n">
        <v>37.99675</v>
      </c>
      <c r="ST67" t="n">
        <v>38.07253</v>
      </c>
      <c r="SU67" t="n">
        <v>38.14847</v>
      </c>
      <c r="SV67" t="n">
        <v>38.22457</v>
      </c>
      <c r="SW67" t="n">
        <v>38.30083</v>
      </c>
      <c r="SX67" t="n">
        <v>38.37724</v>
      </c>
      <c r="SY67" t="n">
        <v>38.45382</v>
      </c>
      <c r="SZ67" t="n">
        <v>38.53056</v>
      </c>
      <c r="TA67" t="n">
        <v>38.60747</v>
      </c>
      <c r="TB67" t="n">
        <v>38.68454</v>
      </c>
      <c r="TC67" t="n">
        <v>38.76177</v>
      </c>
      <c r="TD67" t="n">
        <v>38.83917</v>
      </c>
      <c r="TE67" t="n">
        <v>38.91674</v>
      </c>
      <c r="TF67" t="n">
        <v>38.99448</v>
      </c>
      <c r="TG67" t="n">
        <v>39.07238</v>
      </c>
      <c r="TH67" t="n">
        <v>39.15046</v>
      </c>
      <c r="TI67" t="n">
        <v>39.22871</v>
      </c>
      <c r="TJ67" t="n">
        <v>39.30713</v>
      </c>
      <c r="TK67" t="n">
        <v>39.38572</v>
      </c>
      <c r="TL67" t="n">
        <v>39.46449</v>
      </c>
      <c r="TM67" t="n">
        <v>39.54343</v>
      </c>
      <c r="TN67" t="n">
        <v>39.62255</v>
      </c>
      <c r="TO67" t="n">
        <v>39.70185</v>
      </c>
      <c r="TP67" t="n">
        <v>39.78133</v>
      </c>
      <c r="TQ67" t="n">
        <v>39.86098</v>
      </c>
      <c r="TR67" t="n">
        <v>39.94082</v>
      </c>
      <c r="TS67" t="n">
        <v>40.02084</v>
      </c>
      <c r="TT67" t="n">
        <v>40.10104</v>
      </c>
      <c r="TU67" t="n">
        <v>40.18143</v>
      </c>
      <c r="TV67" t="n">
        <v>40.262</v>
      </c>
      <c r="TW67" t="n">
        <v>40.34277</v>
      </c>
      <c r="TX67" t="n">
        <v>40.42371</v>
      </c>
      <c r="TY67" t="n">
        <v>40.50485</v>
      </c>
      <c r="TZ67" t="n">
        <v>40.58617</v>
      </c>
      <c r="UA67" t="n">
        <v>40.66769</v>
      </c>
      <c r="UB67" t="n">
        <v>40.7494</v>
      </c>
      <c r="UC67" t="n">
        <v>40.8313</v>
      </c>
      <c r="UD67" t="n">
        <v>40.9134</v>
      </c>
      <c r="UE67" t="n">
        <v>40.9957</v>
      </c>
      <c r="UF67" t="n">
        <v>41.07819</v>
      </c>
      <c r="UG67" t="n">
        <v>41.16088</v>
      </c>
      <c r="UH67" t="n">
        <v>41.24377</v>
      </c>
      <c r="UI67" t="n">
        <v>41.32686</v>
      </c>
      <c r="UJ67" t="n">
        <v>41.41015</v>
      </c>
      <c r="UK67" t="n">
        <v>41.49364</v>
      </c>
      <c r="UL67" t="n">
        <v>41.57735</v>
      </c>
      <c r="UM67" t="n">
        <v>41.66125</v>
      </c>
      <c r="UN67" t="n">
        <v>41.74537</v>
      </c>
      <c r="UO67" t="n">
        <v>41.82969</v>
      </c>
      <c r="UP67" t="n">
        <v>41.91422</v>
      </c>
      <c r="UQ67" t="n">
        <v>41.99896</v>
      </c>
      <c r="UR67" t="n">
        <v>42.08392</v>
      </c>
      <c r="US67" t="n">
        <v>42.16909</v>
      </c>
      <c r="UT67" t="n">
        <v>42.25447</v>
      </c>
      <c r="UU67" t="n">
        <v>42.34007</v>
      </c>
      <c r="UV67" t="n">
        <v>42.42589</v>
      </c>
      <c r="UW67" t="n">
        <v>42.51192</v>
      </c>
      <c r="UX67" t="n">
        <v>42.59818</v>
      </c>
      <c r="UY67" t="n">
        <v>42.68466</v>
      </c>
      <c r="UZ67" t="n">
        <v>42.77137</v>
      </c>
      <c r="VA67" t="n">
        <v>42.85829</v>
      </c>
      <c r="VB67" t="n">
        <v>42.94545</v>
      </c>
      <c r="VC67" t="n">
        <v>43.03283</v>
      </c>
      <c r="VD67" t="n">
        <v>43.12044</v>
      </c>
      <c r="VE67" t="n">
        <v>43.20828</v>
      </c>
      <c r="VF67" t="n">
        <v>43.29635</v>
      </c>
      <c r="VG67" t="n">
        <v>43.38465</v>
      </c>
      <c r="VH67" t="n">
        <v>43.4732</v>
      </c>
      <c r="VI67" t="n">
        <v>43.56197</v>
      </c>
      <c r="VJ67" t="n">
        <v>43.65099</v>
      </c>
      <c r="VK67" t="n">
        <v>43.74025</v>
      </c>
      <c r="VL67" t="n">
        <v>43.82974</v>
      </c>
      <c r="VM67" t="n">
        <v>43.91948</v>
      </c>
      <c r="VN67" t="n">
        <v>44.00946</v>
      </c>
      <c r="VO67" t="n">
        <v>44.09969</v>
      </c>
      <c r="VP67" t="n">
        <v>44.19016</v>
      </c>
      <c r="VQ67" t="n">
        <v>44.28088</v>
      </c>
      <c r="VR67" t="n">
        <v>44.37186</v>
      </c>
      <c r="VS67" t="n">
        <v>44.46309</v>
      </c>
      <c r="VT67" t="n">
        <v>44.55457</v>
      </c>
      <c r="VU67" t="n">
        <v>44.6463</v>
      </c>
      <c r="VV67" t="n">
        <v>44.73829</v>
      </c>
      <c r="VW67" t="n">
        <v>44.83054</v>
      </c>
      <c r="VX67" t="n">
        <v>44.92305</v>
      </c>
      <c r="VY67" t="n">
        <v>45.01583</v>
      </c>
      <c r="VZ67" t="n">
        <v>45.10886</v>
      </c>
      <c r="WA67" t="n">
        <v>45.20216</v>
      </c>
      <c r="WB67" t="n">
        <v>45.29573</v>
      </c>
      <c r="WC67" t="n">
        <v>45.38957</v>
      </c>
      <c r="WD67" t="n">
        <v>45.48368</v>
      </c>
      <c r="WE67" t="n">
        <v>45.57806</v>
      </c>
      <c r="WF67" t="n">
        <v>45.67272</v>
      </c>
      <c r="WG67" t="n">
        <v>45.76765</v>
      </c>
      <c r="WH67" t="n">
        <v>45.86286</v>
      </c>
      <c r="WI67" t="n">
        <v>45.95835</v>
      </c>
      <c r="WJ67" t="n">
        <v>46.05412</v>
      </c>
      <c r="WK67" t="n">
        <v>46.15018</v>
      </c>
      <c r="WL67" t="n">
        <v>46.24652</v>
      </c>
      <c r="WM67" t="n">
        <v>46.34315</v>
      </c>
      <c r="WN67" t="n">
        <v>46.44006</v>
      </c>
      <c r="WO67" t="n">
        <v>46.53727</v>
      </c>
      <c r="WP67" t="n">
        <v>46.63478</v>
      </c>
      <c r="WQ67" t="n">
        <v>46.73257</v>
      </c>
      <c r="WR67" t="n">
        <v>46.83067</v>
      </c>
      <c r="WS67" t="n">
        <v>46.92906</v>
      </c>
      <c r="WT67" t="n">
        <v>47.02776</v>
      </c>
      <c r="WU67" t="n">
        <v>47.12675</v>
      </c>
      <c r="WV67" t="n">
        <v>47.22606</v>
      </c>
      <c r="WW67" t="n">
        <v>47.32567</v>
      </c>
      <c r="WX67" t="n">
        <v>47.42559</v>
      </c>
      <c r="WY67" t="n">
        <v>47.52582</v>
      </c>
      <c r="WZ67" t="n">
        <v>47.62637</v>
      </c>
      <c r="XA67" t="n">
        <v>47.72723</v>
      </c>
      <c r="XB67" t="n">
        <v>47.82841</v>
      </c>
      <c r="XC67" t="n">
        <v>47.92991</v>
      </c>
      <c r="XD67" t="n">
        <v>48.03173</v>
      </c>
      <c r="XE67" t="n">
        <v>48.13388</v>
      </c>
      <c r="XF67" t="n">
        <v>48.23636</v>
      </c>
      <c r="XG67" t="n">
        <v>48.33916</v>
      </c>
      <c r="XH67" t="n">
        <v>48.4423</v>
      </c>
      <c r="XI67" t="n">
        <v>48.54577</v>
      </c>
      <c r="XJ67" t="n">
        <v>48.64958</v>
      </c>
      <c r="XK67" t="n">
        <v>48.75372</v>
      </c>
      <c r="XL67" t="n">
        <v>48.85821</v>
      </c>
      <c r="XM67" t="n">
        <v>48.96304</v>
      </c>
      <c r="XN67" t="n">
        <v>49.06822</v>
      </c>
      <c r="XO67" t="n">
        <v>49.17374</v>
      </c>
      <c r="XP67" t="n">
        <v>49.27962</v>
      </c>
      <c r="XQ67" t="n">
        <v>49.38585</v>
      </c>
      <c r="XR67" t="n">
        <v>49.49243</v>
      </c>
      <c r="XS67" t="n">
        <v>49.59937</v>
      </c>
      <c r="XT67" t="n">
        <v>49.70668</v>
      </c>
      <c r="XU67" t="n">
        <v>49.81435</v>
      </c>
      <c r="XV67" t="n">
        <v>49.92238</v>
      </c>
      <c r="XW67" t="n">
        <v>50.03078</v>
      </c>
      <c r="XX67" t="n">
        <v>50.13956</v>
      </c>
      <c r="XY67" t="n">
        <v>50.2487</v>
      </c>
      <c r="XZ67" t="n">
        <v>50.35823</v>
      </c>
      <c r="YA67" t="n">
        <v>50.46814</v>
      </c>
      <c r="YB67" t="n">
        <v>50.57842</v>
      </c>
      <c r="YC67" t="n">
        <v>50.68909</v>
      </c>
      <c r="YD67" t="n">
        <v>50.80016</v>
      </c>
      <c r="YE67" t="n">
        <v>50.91161</v>
      </c>
      <c r="YF67" t="n">
        <v>51.02345</v>
      </c>
      <c r="YG67" t="n">
        <v>51.1357</v>
      </c>
      <c r="YH67" t="n">
        <v>51.24834</v>
      </c>
      <c r="YI67" t="n">
        <v>51.36138</v>
      </c>
      <c r="YJ67" t="n">
        <v>51.47483</v>
      </c>
      <c r="YK67" t="n">
        <v>51.58869</v>
      </c>
      <c r="YL67" t="n">
        <v>51.70296</v>
      </c>
      <c r="YM67" t="n">
        <v>51.81765</v>
      </c>
      <c r="YN67" t="n">
        <v>51.93275</v>
      </c>
      <c r="YO67" t="n">
        <v>52.04828</v>
      </c>
      <c r="YP67" t="n">
        <v>52.16423</v>
      </c>
      <c r="YQ67" t="n">
        <v>52.28061</v>
      </c>
      <c r="YR67" t="n">
        <v>52.39741</v>
      </c>
      <c r="YS67" t="n">
        <v>52.51465</v>
      </c>
      <c r="YT67" t="n">
        <v>52.63233</v>
      </c>
      <c r="YU67" t="n">
        <v>52.75045</v>
      </c>
      <c r="YV67" t="n">
        <v>52.86901</v>
      </c>
      <c r="YW67" t="n">
        <v>52.98803</v>
      </c>
      <c r="YX67" t="n">
        <v>53.10749</v>
      </c>
      <c r="YY67" t="n">
        <v>53.22741</v>
      </c>
      <c r="YZ67" t="n">
        <v>53.34778</v>
      </c>
      <c r="ZA67" t="n">
        <v>53.46862</v>
      </c>
      <c r="ZB67" t="n">
        <v>53.58992</v>
      </c>
      <c r="ZC67" t="n">
        <v>53.71169</v>
      </c>
      <c r="ZD67" t="n">
        <v>53.83393</v>
      </c>
      <c r="ZE67" t="n">
        <v>53.95665</v>
      </c>
      <c r="ZF67" t="n">
        <v>54.07985</v>
      </c>
      <c r="ZG67" t="n">
        <v>54.20353</v>
      </c>
      <c r="ZH67" t="n">
        <v>54.32771</v>
      </c>
      <c r="ZI67" t="n">
        <v>54.45237</v>
      </c>
      <c r="ZJ67" t="n">
        <v>54.57753</v>
      </c>
      <c r="ZK67" t="n">
        <v>54.70318</v>
      </c>
      <c r="ZL67" t="n">
        <v>54.82934</v>
      </c>
      <c r="ZM67" t="n">
        <v>54.95601</v>
      </c>
      <c r="ZN67" t="n">
        <v>55.08319</v>
      </c>
      <c r="ZO67" t="n">
        <v>55.21088</v>
      </c>
      <c r="ZP67" t="n">
        <v>55.3391</v>
      </c>
      <c r="ZQ67" t="n">
        <v>55.46784</v>
      </c>
      <c r="ZR67" t="n">
        <v>55.59711</v>
      </c>
      <c r="ZS67" t="n">
        <v>55.72691</v>
      </c>
      <c r="ZT67" t="n">
        <v>55.85724</v>
      </c>
      <c r="ZU67" t="n">
        <v>55.98812</v>
      </c>
      <c r="ZV67" t="n">
        <v>56.11955</v>
      </c>
      <c r="ZW67" t="n">
        <v>56.25152</v>
      </c>
      <c r="ZX67" t="n">
        <v>56.38405</v>
      </c>
      <c r="ZY67" t="n">
        <v>56.51714</v>
      </c>
      <c r="ZZ67" t="n">
        <v>56.6508</v>
      </c>
      <c r="AAA67" t="n">
        <v>56.78502</v>
      </c>
      <c r="AAB67" t="n">
        <v>56.91982</v>
      </c>
      <c r="AAC67" t="n">
        <v>57.05519</v>
      </c>
      <c r="AAD67" t="n">
        <v>57.19115</v>
      </c>
      <c r="AAE67" t="n">
        <v>57.32771</v>
      </c>
      <c r="AAF67" t="n">
        <v>57.46485</v>
      </c>
      <c r="AAG67" t="n">
        <v>57.60259</v>
      </c>
      <c r="AAH67" t="n">
        <v>57.74093</v>
      </c>
      <c r="AAI67" t="n">
        <v>57.87989</v>
      </c>
      <c r="AAJ67" t="n">
        <v>58.01946</v>
      </c>
      <c r="AAK67" t="n">
        <v>58.15965</v>
      </c>
      <c r="AAL67" t="n">
        <v>58.30046</v>
      </c>
      <c r="AAM67" t="n">
        <v>58.4419</v>
      </c>
      <c r="AAN67" t="n">
        <v>58.58398</v>
      </c>
      <c r="AAO67" t="n">
        <v>58.7267</v>
      </c>
      <c r="AAP67" t="n">
        <v>58.87007</v>
      </c>
      <c r="AAQ67" t="n">
        <v>59.0141</v>
      </c>
      <c r="AAR67" t="n">
        <v>59.15878</v>
      </c>
      <c r="AAS67" t="n">
        <v>59.30412</v>
      </c>
      <c r="AAT67" t="n">
        <v>59.45013</v>
      </c>
      <c r="AAU67" t="n">
        <v>59.59683</v>
      </c>
      <c r="AAV67" t="n">
        <v>59.7442</v>
      </c>
      <c r="AAW67" t="n">
        <v>59.89227</v>
      </c>
      <c r="AAX67" t="n">
        <v>60.04102</v>
      </c>
      <c r="AAY67" t="n">
        <v>60.19048</v>
      </c>
      <c r="AAZ67" t="n">
        <v>60.34065</v>
      </c>
      <c r="ABA67" t="n">
        <v>60.49153</v>
      </c>
      <c r="ABB67" t="n">
        <v>60.64313</v>
      </c>
      <c r="ABC67" t="n">
        <v>60.79546</v>
      </c>
      <c r="ABD67" t="n">
        <v>60.94852</v>
      </c>
      <c r="ABE67" t="n">
        <v>61.10233</v>
      </c>
      <c r="ABF67" t="n">
        <v>61.25688</v>
      </c>
      <c r="ABG67" t="n">
        <v>61.41219</v>
      </c>
      <c r="ABH67" t="n">
        <v>61.56825</v>
      </c>
      <c r="ABI67" t="n">
        <v>61.72509</v>
      </c>
      <c r="ABJ67" t="n">
        <v>61.8827</v>
      </c>
      <c r="ABK67" t="n">
        <v>62.0411</v>
      </c>
      <c r="ABL67" t="n">
        <v>62.20029</v>
      </c>
      <c r="ABM67" t="n">
        <v>62.36027</v>
      </c>
      <c r="ABN67" t="n">
        <v>62.52106</v>
      </c>
      <c r="ABO67" t="n">
        <v>62.68267</v>
      </c>
      <c r="ABP67" t="n">
        <v>62.8451</v>
      </c>
      <c r="ABQ67" t="n">
        <v>63.00835</v>
      </c>
      <c r="ABR67" t="n">
        <v>63.17245</v>
      </c>
      <c r="ABS67" t="n">
        <v>63.33739</v>
      </c>
      <c r="ABT67" t="n">
        <v>63.50318</v>
      </c>
      <c r="ABU67" t="n">
        <v>63.66983</v>
      </c>
      <c r="ABV67" t="n">
        <v>63.83736</v>
      </c>
      <c r="ABW67" t="n">
        <v>64.00577</v>
      </c>
      <c r="ABX67" t="n">
        <v>64.17506</v>
      </c>
      <c r="ABY67" t="n">
        <v>64.34526</v>
      </c>
      <c r="ABZ67" t="n">
        <v>64.51636000000001</v>
      </c>
      <c r="ACA67" t="n">
        <v>64.68837000000001</v>
      </c>
      <c r="ACB67" t="n">
        <v>64.86131</v>
      </c>
      <c r="ACC67" t="n">
        <v>65.03518</v>
      </c>
      <c r="ACD67" t="n">
        <v>65.20999</v>
      </c>
      <c r="ACE67" t="n">
        <v>65.38576</v>
      </c>
      <c r="ACF67" t="n">
        <v>65.56249</v>
      </c>
      <c r="ACG67" t="n">
        <v>65.7402</v>
      </c>
      <c r="ACH67" t="n">
        <v>65.91888</v>
      </c>
      <c r="ACI67" t="n">
        <v>66.09856000000001</v>
      </c>
      <c r="ACJ67" t="n">
        <v>66.27924</v>
      </c>
      <c r="ACK67" t="n">
        <v>66.46093999999999</v>
      </c>
      <c r="ACL67" t="n">
        <v>66.64364999999999</v>
      </c>
      <c r="ACM67" t="n">
        <v>66.82741</v>
      </c>
      <c r="ACN67" t="n">
        <v>67.01221</v>
      </c>
      <c r="ACO67" t="n">
        <v>67.19807</v>
      </c>
      <c r="ACP67" t="n">
        <v>67.38499</v>
      </c>
      <c r="ACQ67" t="n">
        <v>67.57299999999999</v>
      </c>
      <c r="ACR67" t="n">
        <v>67.76209</v>
      </c>
      <c r="ACS67" t="n">
        <v>67.95229</v>
      </c>
      <c r="ACT67" t="n">
        <v>68.14361</v>
      </c>
      <c r="ACU67" t="n">
        <v>68.33605</v>
      </c>
      <c r="ACV67" t="n">
        <v>68.52963</v>
      </c>
      <c r="ACW67" t="n">
        <v>68.72436999999999</v>
      </c>
      <c r="ACX67" t="n">
        <v>68.92027</v>
      </c>
      <c r="ACY67" t="n">
        <v>69.11735</v>
      </c>
      <c r="ACZ67" t="n">
        <v>69.31561000000001</v>
      </c>
      <c r="ADA67" t="n">
        <v>69.51509</v>
      </c>
      <c r="ADB67" t="n">
        <v>69.71578</v>
      </c>
      <c r="ADC67" t="n">
        <v>69.9177</v>
      </c>
      <c r="ADD67" t="n">
        <v>70.12085999999999</v>
      </c>
      <c r="ADE67" t="n">
        <v>70.32529</v>
      </c>
      <c r="ADF67" t="n">
        <v>70.53100000000001</v>
      </c>
      <c r="ADG67" t="n">
        <v>70.73797999999999</v>
      </c>
      <c r="ADH67" t="n">
        <v>70.94628</v>
      </c>
      <c r="ADI67" t="n">
        <v>71.15589</v>
      </c>
      <c r="ADJ67" t="n">
        <v>71.36684</v>
      </c>
      <c r="ADK67" t="n">
        <v>71.57913000000001</v>
      </c>
      <c r="ADL67" t="n">
        <v>71.79279</v>
      </c>
      <c r="ADM67" t="n">
        <v>72.00784</v>
      </c>
      <c r="ADN67" t="n">
        <v>72.22427999999999</v>
      </c>
      <c r="ADO67" t="n">
        <v>72.44213000000001</v>
      </c>
      <c r="ADP67" t="n">
        <v>72.66142000000001</v>
      </c>
      <c r="ADQ67" t="n">
        <v>72.88216</v>
      </c>
      <c r="ADR67" t="n">
        <v>73.10436</v>
      </c>
      <c r="ADS67" t="n">
        <v>73.32805</v>
      </c>
      <c r="ADT67" t="n">
        <v>73.55324</v>
      </c>
      <c r="ADU67" t="n">
        <v>73.77995</v>
      </c>
      <c r="ADV67" t="n">
        <v>74.00819</v>
      </c>
      <c r="ADW67" t="n">
        <v>74.238</v>
      </c>
      <c r="ADX67" t="n">
        <v>74.46939</v>
      </c>
      <c r="ADY67" t="n">
        <v>74.70237</v>
      </c>
      <c r="ADZ67" t="n">
        <v>74.93697</v>
      </c>
      <c r="AEA67" t="n">
        <v>75.17321</v>
      </c>
      <c r="AEB67" t="n">
        <v>75.41110999999999</v>
      </c>
      <c r="AEC67" t="n">
        <v>75.65069</v>
      </c>
      <c r="AED67" t="n">
        <v>75.89197</v>
      </c>
      <c r="AEE67" t="n">
        <v>76.13497</v>
      </c>
      <c r="AEF67" t="n">
        <v>76.37972000000001</v>
      </c>
      <c r="AEG67" t="n">
        <v>76.62624</v>
      </c>
      <c r="AEH67" t="n">
        <v>76.87456</v>
      </c>
      <c r="AEI67" t="n">
        <v>77.12468</v>
      </c>
      <c r="AEJ67" t="n">
        <v>77.37665</v>
      </c>
      <c r="AEK67" t="n">
        <v>77.63048000000001</v>
      </c>
      <c r="AEL67" t="n">
        <v>77.8862</v>
      </c>
      <c r="AEM67" t="n">
        <v>78.14382999999999</v>
      </c>
      <c r="AEN67" t="n">
        <v>78.4034</v>
      </c>
      <c r="AEO67" t="n">
        <v>78.66495</v>
      </c>
      <c r="AEP67" t="n">
        <v>78.92847999999999</v>
      </c>
      <c r="AEQ67" t="n">
        <v>79.19404</v>
      </c>
      <c r="AER67" t="n">
        <v>79.46164</v>
      </c>
      <c r="AES67" t="n">
        <v>79.73132</v>
      </c>
      <c r="AET67" t="n">
        <v>80.00311000000001</v>
      </c>
      <c r="AEU67" t="n">
        <v>80.27704</v>
      </c>
      <c r="AEV67" t="n">
        <v>80.55313</v>
      </c>
      <c r="AEW67" t="n">
        <v>80.83141000000001</v>
      </c>
      <c r="AEX67" t="n">
        <v>81.11193</v>
      </c>
      <c r="AEY67" t="n">
        <v>81.39471</v>
      </c>
      <c r="AEZ67" t="n">
        <v>81.67977999999999</v>
      </c>
      <c r="AFA67" t="n">
        <v>81.96718</v>
      </c>
      <c r="AFB67" t="n">
        <v>82.25694</v>
      </c>
      <c r="AFC67" t="n">
        <v>82.54909000000001</v>
      </c>
      <c r="AFD67" t="n">
        <v>82.84367</v>
      </c>
      <c r="AFE67" t="n">
        <v>83.14072</v>
      </c>
      <c r="AFF67" t="n">
        <v>83.44028</v>
      </c>
      <c r="AFG67" t="n">
        <v>83.74236999999999</v>
      </c>
      <c r="AFH67" t="n">
        <v>84.04705</v>
      </c>
      <c r="AFI67" t="n">
        <v>84.35435</v>
      </c>
      <c r="AFJ67" t="n">
        <v>84.6643</v>
      </c>
      <c r="AFK67" t="n">
        <v>84.97696000000001</v>
      </c>
      <c r="AFL67" t="n">
        <v>85.29236</v>
      </c>
      <c r="AFM67" t="n">
        <v>85.61054</v>
      </c>
      <c r="AFN67" t="n">
        <v>85.93156</v>
      </c>
      <c r="AFO67" t="n">
        <v>86.25545</v>
      </c>
      <c r="AFP67" t="n">
        <v>86.58226000000001</v>
      </c>
      <c r="AFQ67" t="n">
        <v>86.91204</v>
      </c>
      <c r="AFR67" t="n">
        <v>87.24482999999999</v>
      </c>
      <c r="AFS67" t="n">
        <v>87.58069</v>
      </c>
      <c r="AFT67" t="n">
        <v>87.91965999999999</v>
      </c>
      <c r="AFU67" t="n">
        <v>88.26179999999999</v>
      </c>
      <c r="AFV67" t="n">
        <v>88.60715</v>
      </c>
      <c r="AFW67" t="n">
        <v>88.95578999999999</v>
      </c>
      <c r="AFX67" t="n">
        <v>89.30774</v>
      </c>
      <c r="AFY67" t="n">
        <v>89.66307999999999</v>
      </c>
      <c r="AFZ67" t="n">
        <v>90.02186</v>
      </c>
      <c r="AGA67" t="n">
        <v>90.38413</v>
      </c>
      <c r="AGB67" t="n">
        <v>90.74997</v>
      </c>
      <c r="AGC67" t="n">
        <v>91.11942999999999</v>
      </c>
      <c r="AGD67" t="n">
        <v>91.49258</v>
      </c>
      <c r="AGE67" t="n">
        <v>91.86948</v>
      </c>
      <c r="AGF67" t="n">
        <v>92.25019</v>
      </c>
      <c r="AGG67" t="n">
        <v>92.63479</v>
      </c>
      <c r="AGH67" t="n">
        <v>93.02334999999999</v>
      </c>
      <c r="AGI67" t="n">
        <v>93.41593</v>
      </c>
      <c r="AGJ67" t="n">
        <v>93.81261000000001</v>
      </c>
      <c r="AGK67" t="n">
        <v>94.21348</v>
      </c>
      <c r="AGL67" t="n">
        <v>94.61859</v>
      </c>
      <c r="AGM67" t="n">
        <v>95.02804999999999</v>
      </c>
      <c r="AGN67" t="n">
        <v>95.44190999999999</v>
      </c>
      <c r="AGO67" t="n">
        <v>95.86028</v>
      </c>
      <c r="AGP67" t="n">
        <v>96.28323</v>
      </c>
      <c r="AGQ67" t="n">
        <v>96.71084999999999</v>
      </c>
      <c r="AGR67" t="n">
        <v>97.14324000000001</v>
      </c>
      <c r="AGS67" t="n">
        <v>97.58047999999999</v>
      </c>
      <c r="AGT67" t="n">
        <v>98.02269</v>
      </c>
      <c r="AGU67" t="n">
        <v>98.46993999999999</v>
      </c>
      <c r="AGV67" t="n">
        <v>98.92236</v>
      </c>
      <c r="AGW67" t="n">
        <v>99.38002</v>
      </c>
      <c r="AGX67" t="n">
        <v>99.84305999999999</v>
      </c>
      <c r="AGY67" t="n">
        <v>100.31156</v>
      </c>
      <c r="AGZ67" t="n">
        <v>100.78566</v>
      </c>
      <c r="AHA67" t="n">
        <v>101.26546</v>
      </c>
      <c r="AHB67" t="n">
        <v>101.7511</v>
      </c>
      <c r="AHC67" t="n">
        <v>102.24268</v>
      </c>
      <c r="AHD67" t="n">
        <v>102.74035</v>
      </c>
      <c r="AHE67" t="n">
        <v>103.24422</v>
      </c>
      <c r="AHF67" t="n">
        <v>103.75444</v>
      </c>
      <c r="AHG67" t="n">
        <v>104.27115</v>
      </c>
      <c r="AHH67" t="n">
        <v>104.79448</v>
      </c>
      <c r="AHI67" t="n">
        <v>105.32459</v>
      </c>
      <c r="AHJ67" t="n">
        <v>105.86164</v>
      </c>
      <c r="AHK67" t="n">
        <v>106.40578</v>
      </c>
      <c r="AHL67" t="n">
        <v>106.95717</v>
      </c>
      <c r="AHM67" t="n">
        <v>107.51598</v>
      </c>
      <c r="AHN67" t="n">
        <v>108.08239</v>
      </c>
      <c r="AHO67" t="n">
        <v>108.65658</v>
      </c>
      <c r="AHP67" t="n">
        <v>109.23872</v>
      </c>
      <c r="AHQ67" t="n">
        <v>109.82903</v>
      </c>
      <c r="AHR67" t="n">
        <v>110.4277</v>
      </c>
      <c r="AHS67" t="n">
        <v>111.03492</v>
      </c>
      <c r="AHT67" t="n">
        <v>111.65092</v>
      </c>
      <c r="AHU67" t="n">
        <v>112.27591</v>
      </c>
      <c r="AHV67" t="n">
        <v>112.91013</v>
      </c>
      <c r="AHW67" t="n">
        <v>113.55381</v>
      </c>
      <c r="AHX67" t="n">
        <v>114.2072</v>
      </c>
      <c r="AHY67" t="n">
        <v>114.87054</v>
      </c>
      <c r="AHZ67" t="n">
        <v>115.54411</v>
      </c>
      <c r="AIA67" t="n">
        <v>116.22819</v>
      </c>
      <c r="AIB67" t="n">
        <v>116.92304</v>
      </c>
      <c r="AIC67" t="n">
        <v>117.62898</v>
      </c>
      <c r="AID67" t="n">
        <v>118.3463</v>
      </c>
      <c r="AIE67" t="n">
        <v>119.07533</v>
      </c>
      <c r="AIF67" t="n">
        <v>119.81639</v>
      </c>
      <c r="AIG67" t="n">
        <v>120.56984</v>
      </c>
      <c r="AIH67" t="n">
        <v>121.33602</v>
      </c>
      <c r="AII67" t="n">
        <v>122.11533</v>
      </c>
      <c r="AIJ67" t="n">
        <v>122.90813</v>
      </c>
      <c r="AIK67" t="n">
        <v>123.71484</v>
      </c>
      <c r="AIL67" t="n">
        <v>124.53589</v>
      </c>
      <c r="AIM67" t="n">
        <v>125.3717</v>
      </c>
      <c r="AIN67" t="n">
        <v>126.22276</v>
      </c>
      <c r="AIO67" t="n">
        <v>127.08953</v>
      </c>
      <c r="AIP67" t="n">
        <v>127.97252</v>
      </c>
      <c r="AIQ67" t="n">
        <v>128.87225</v>
      </c>
      <c r="AIR67" t="n">
        <v>129.78928</v>
      </c>
      <c r="AIS67" t="n">
        <v>130.72417</v>
      </c>
      <c r="AIT67" t="n">
        <v>131.67754</v>
      </c>
      <c r="AIU67" t="n">
        <v>132.65001</v>
      </c>
      <c r="AIV67" t="n">
        <v>133.64224</v>
      </c>
      <c r="AIW67" t="n">
        <v>134.65494</v>
      </c>
      <c r="AIX67" t="n">
        <v>135.68883</v>
      </c>
      <c r="AIY67" t="n">
        <v>136.74467</v>
      </c>
      <c r="AIZ67" t="n">
        <v>137.82327</v>
      </c>
      <c r="AJA67" t="n">
        <v>138.92549</v>
      </c>
      <c r="AJB67" t="n">
        <v>140.05222</v>
      </c>
      <c r="AJC67" t="n">
        <v>141.20439</v>
      </c>
      <c r="AJD67" t="n">
        <v>142.38301</v>
      </c>
      <c r="AJE67" t="n">
        <v>143.58911</v>
      </c>
      <c r="AJF67" t="n">
        <v>144.82382</v>
      </c>
      <c r="AJG67" t="n">
        <v>146.08829</v>
      </c>
      <c r="AJH67" t="n">
        <v>147.38377</v>
      </c>
      <c r="AJI67" t="n">
        <v>148.71158</v>
      </c>
      <c r="AJJ67" t="n">
        <v>150.07309</v>
      </c>
      <c r="AJK67" t="n">
        <v>151.4698</v>
      </c>
      <c r="AJL67" t="n">
        <v>152.90329</v>
      </c>
      <c r="AJM67" t="n">
        <v>154.37521</v>
      </c>
      <c r="AJN67" t="n">
        <v>155.88736</v>
      </c>
      <c r="AJO67" t="n">
        <v>157.44162</v>
      </c>
      <c r="AJP67" t="n">
        <v>159.04002</v>
      </c>
      <c r="AJQ67" t="n">
        <v>160.68475</v>
      </c>
      <c r="AJR67" t="n">
        <v>162.3781</v>
      </c>
      <c r="AJS67" t="n">
        <v>164.12256</v>
      </c>
      <c r="AJT67" t="n">
        <v>165.92081</v>
      </c>
      <c r="AJU67" t="n">
        <v>167.7757</v>
      </c>
      <c r="AJV67" t="n">
        <v>169.69031</v>
      </c>
      <c r="AJW67" t="n">
        <v>171.66798</v>
      </c>
      <c r="AJX67" t="n">
        <v>173.71231</v>
      </c>
      <c r="AJY67" t="n">
        <v>175.82716</v>
      </c>
      <c r="AJZ67" t="n">
        <v>178.01675</v>
      </c>
      <c r="AKA67" t="n">
        <v>180.28564</v>
      </c>
      <c r="AKB67" t="n">
        <v>182.63882</v>
      </c>
      <c r="AKC67" t="n">
        <v>185.08171</v>
      </c>
      <c r="AKD67" t="n">
        <v>187.62022</v>
      </c>
      <c r="AKE67" t="n">
        <v>190.26085</v>
      </c>
      <c r="AKF67" t="n">
        <v>193.0107</v>
      </c>
      <c r="AKG67" t="n">
        <v>195.87762</v>
      </c>
      <c r="AKH67" t="n">
        <v>198.87025</v>
      </c>
      <c r="AKI67" t="n">
        <v>201.99817</v>
      </c>
      <c r="AKJ67" t="n">
        <v>205.272</v>
      </c>
      <c r="AKK67" t="n">
        <v>208.70357</v>
      </c>
      <c r="AKL67" t="n">
        <v>212.30611</v>
      </c>
      <c r="AKM67" t="n">
        <v>216.09444</v>
      </c>
      <c r="AKN67" t="n">
        <v>220.08528</v>
      </c>
      <c r="AKO67" t="n">
        <v>224.29749</v>
      </c>
      <c r="AKP67" t="n">
        <v>228.75253</v>
      </c>
      <c r="AKQ67" t="n">
        <v>233.4749</v>
      </c>
      <c r="AKR67" t="n">
        <v>238.49266</v>
      </c>
      <c r="AKS67" t="n">
        <v>243.83824</v>
      </c>
      <c r="AKT67" t="n">
        <v>249.54924</v>
      </c>
      <c r="AKU67" t="n">
        <v>255.66963</v>
      </c>
      <c r="AKV67" t="n">
        <v>262.25116</v>
      </c>
      <c r="AKW67" t="n">
        <v>269.35529</v>
      </c>
      <c r="AKX67" t="n">
        <v>277.05548</v>
      </c>
      <c r="AKY67" t="n">
        <v>285.4407</v>
      </c>
      <c r="AKZ67" t="n">
        <v>294.61963</v>
      </c>
      <c r="ALA67" t="n">
        <v>304.72672</v>
      </c>
      <c r="ALB67" t="n">
        <v>315.93082</v>
      </c>
      <c r="ALC67" t="n">
        <v>328.44708</v>
      </c>
      <c r="ALD67" t="n">
        <v>342.55502</v>
      </c>
      <c r="ALE67" t="n">
        <v>358.6254</v>
      </c>
      <c r="ALF67" t="n">
        <v>377.16254</v>
      </c>
      <c r="ALG67" t="n">
        <v>398.8736</v>
      </c>
      <c r="ALH67" t="n">
        <v>424.78726</v>
      </c>
      <c r="ALI67" t="n">
        <v>456.4704</v>
      </c>
      <c r="ALJ67" t="n">
        <v>496.45554</v>
      </c>
      <c r="ALK67" t="n">
        <v>549.17517</v>
      </c>
      <c r="ALL67" t="n">
        <v>623.31708</v>
      </c>
      <c r="ALM67" t="n">
        <v>739.19092</v>
      </c>
      <c r="ALN67" t="n">
        <v>962.63525</v>
      </c>
      <c r="ALO67" t="n">
        <v>2095.58032</v>
      </c>
    </row>
    <row r="68">
      <c r="A68" t="inlineStr">
        <is>
          <t>Dominica</t>
        </is>
      </c>
      <c r="B68" t="inlineStr">
        <is>
          <t>DMA</t>
        </is>
      </c>
      <c r="C68" s="13">
        <f>AVERAGE(SI68,SJ68)</f>
        <v/>
      </c>
      <c r="D68" t="n">
        <v>0.29931</v>
      </c>
      <c r="E68" t="n">
        <v>0.44716</v>
      </c>
      <c r="F68" t="n">
        <v>0.57773</v>
      </c>
      <c r="G68" t="n">
        <v>0.68325</v>
      </c>
      <c r="H68" t="n">
        <v>0.77433</v>
      </c>
      <c r="I68" t="n">
        <v>0.85571</v>
      </c>
      <c r="J68" t="n">
        <v>0.92997</v>
      </c>
      <c r="K68" t="n">
        <v>0.99875</v>
      </c>
      <c r="L68" t="n">
        <v>1.06311</v>
      </c>
      <c r="M68" t="n">
        <v>1.12383</v>
      </c>
      <c r="N68" t="n">
        <v>1.18148</v>
      </c>
      <c r="O68" t="n">
        <v>1.2365</v>
      </c>
      <c r="P68" t="n">
        <v>1.28923</v>
      </c>
      <c r="Q68" t="n">
        <v>1.33993</v>
      </c>
      <c r="R68" t="n">
        <v>1.38885</v>
      </c>
      <c r="S68" t="n">
        <v>1.43616</v>
      </c>
      <c r="T68" t="n">
        <v>1.48202</v>
      </c>
      <c r="U68" t="n">
        <v>1.52657</v>
      </c>
      <c r="V68" t="n">
        <v>1.56991</v>
      </c>
      <c r="W68" t="n">
        <v>1.61214</v>
      </c>
      <c r="X68" t="n">
        <v>1.65336</v>
      </c>
      <c r="Y68" t="n">
        <v>1.69363</v>
      </c>
      <c r="Z68" t="n">
        <v>1.73303</v>
      </c>
      <c r="AA68" t="n">
        <v>1.77161</v>
      </c>
      <c r="AB68" t="n">
        <v>1.80943</v>
      </c>
      <c r="AC68" t="n">
        <v>1.84653</v>
      </c>
      <c r="AD68" t="n">
        <v>1.88296</v>
      </c>
      <c r="AE68" t="n">
        <v>1.91875</v>
      </c>
      <c r="AF68" t="n">
        <v>1.95395</v>
      </c>
      <c r="AG68" t="n">
        <v>1.98858</v>
      </c>
      <c r="AH68" t="n">
        <v>2.02268</v>
      </c>
      <c r="AI68" t="n">
        <v>2.05627</v>
      </c>
      <c r="AJ68" t="n">
        <v>2.08937</v>
      </c>
      <c r="AK68" t="n">
        <v>2.12201</v>
      </c>
      <c r="AL68" t="n">
        <v>2.15422</v>
      </c>
      <c r="AM68" t="n">
        <v>2.186</v>
      </c>
      <c r="AN68" t="n">
        <v>2.21739</v>
      </c>
      <c r="AO68" t="n">
        <v>2.24839</v>
      </c>
      <c r="AP68" t="n">
        <v>2.27902</v>
      </c>
      <c r="AQ68" t="n">
        <v>2.3093</v>
      </c>
      <c r="AR68" t="n">
        <v>2.33924</v>
      </c>
      <c r="AS68" t="n">
        <v>2.36886</v>
      </c>
      <c r="AT68" t="n">
        <v>2.39816</v>
      </c>
      <c r="AU68" t="n">
        <v>2.42717</v>
      </c>
      <c r="AV68" t="n">
        <v>2.45588</v>
      </c>
      <c r="AW68" t="n">
        <v>2.48431</v>
      </c>
      <c r="AX68" t="n">
        <v>2.51248</v>
      </c>
      <c r="AY68" t="n">
        <v>2.54038</v>
      </c>
      <c r="AZ68" t="n">
        <v>2.56803</v>
      </c>
      <c r="BA68" t="n">
        <v>2.59543</v>
      </c>
      <c r="BB68" t="n">
        <v>2.6226</v>
      </c>
      <c r="BC68" t="n">
        <v>2.64955</v>
      </c>
      <c r="BD68" t="n">
        <v>2.67627</v>
      </c>
      <c r="BE68" t="n">
        <v>2.70278</v>
      </c>
      <c r="BF68" t="n">
        <v>2.72907</v>
      </c>
      <c r="BG68" t="n">
        <v>2.75517</v>
      </c>
      <c r="BH68" t="n">
        <v>2.78107</v>
      </c>
      <c r="BI68" t="n">
        <v>2.80679</v>
      </c>
      <c r="BJ68" t="n">
        <v>2.83231</v>
      </c>
      <c r="BK68" t="n">
        <v>2.85766</v>
      </c>
      <c r="BL68" t="n">
        <v>2.88284</v>
      </c>
      <c r="BM68" t="n">
        <v>2.90784</v>
      </c>
      <c r="BN68" t="n">
        <v>2.93268</v>
      </c>
      <c r="BO68" t="n">
        <v>2.95736</v>
      </c>
      <c r="BP68" t="n">
        <v>2.98188</v>
      </c>
      <c r="BQ68" t="n">
        <v>3.00625</v>
      </c>
      <c r="BR68" t="n">
        <v>3.03047</v>
      </c>
      <c r="BS68" t="n">
        <v>3.05455</v>
      </c>
      <c r="BT68" t="n">
        <v>3.07848</v>
      </c>
      <c r="BU68" t="n">
        <v>3.10228</v>
      </c>
      <c r="BV68" t="n">
        <v>3.12594</v>
      </c>
      <c r="BW68" t="n">
        <v>3.14947</v>
      </c>
      <c r="BX68" t="n">
        <v>3.17288</v>
      </c>
      <c r="BY68" t="n">
        <v>3.19615</v>
      </c>
      <c r="BZ68" t="n">
        <v>3.21931</v>
      </c>
      <c r="CA68" t="n">
        <v>3.24235</v>
      </c>
      <c r="CB68" t="n">
        <v>3.26527</v>
      </c>
      <c r="CC68" t="n">
        <v>3.28807</v>
      </c>
      <c r="CD68" t="n">
        <v>3.31077</v>
      </c>
      <c r="CE68" t="n">
        <v>3.33335</v>
      </c>
      <c r="CF68" t="n">
        <v>3.35583</v>
      </c>
      <c r="CG68" t="n">
        <v>3.3782</v>
      </c>
      <c r="CH68" t="n">
        <v>3.40048</v>
      </c>
      <c r="CI68" t="n">
        <v>3.42265</v>
      </c>
      <c r="CJ68" t="n">
        <v>3.44472</v>
      </c>
      <c r="CK68" t="n">
        <v>3.4667</v>
      </c>
      <c r="CL68" t="n">
        <v>3.48859</v>
      </c>
      <c r="CM68" t="n">
        <v>3.51038</v>
      </c>
      <c r="CN68" t="n">
        <v>3.53208</v>
      </c>
      <c r="CO68" t="n">
        <v>3.5537</v>
      </c>
      <c r="CP68" t="n">
        <v>3.57523</v>
      </c>
      <c r="CQ68" t="n">
        <v>3.59667</v>
      </c>
      <c r="CR68" t="n">
        <v>3.61803</v>
      </c>
      <c r="CS68" t="n">
        <v>3.63931</v>
      </c>
      <c r="CT68" t="n">
        <v>3.66051</v>
      </c>
      <c r="CU68" t="n">
        <v>3.68163</v>
      </c>
      <c r="CV68" t="n">
        <v>3.70268</v>
      </c>
      <c r="CW68" t="n">
        <v>3.72365</v>
      </c>
      <c r="CX68" t="n">
        <v>3.74454</v>
      </c>
      <c r="CY68" t="n">
        <v>3.76537</v>
      </c>
      <c r="CZ68" t="n">
        <v>3.78612</v>
      </c>
      <c r="DA68" t="n">
        <v>3.8068</v>
      </c>
      <c r="DB68" t="n">
        <v>3.82741</v>
      </c>
      <c r="DC68" t="n">
        <v>3.84796</v>
      </c>
      <c r="DD68" t="n">
        <v>3.86844</v>
      </c>
      <c r="DE68" t="n">
        <v>3.88886</v>
      </c>
      <c r="DF68" t="n">
        <v>3.90921</v>
      </c>
      <c r="DG68" t="n">
        <v>3.9295</v>
      </c>
      <c r="DH68" t="n">
        <v>3.94973</v>
      </c>
      <c r="DI68" t="n">
        <v>3.9699</v>
      </c>
      <c r="DJ68" t="n">
        <v>3.99001</v>
      </c>
      <c r="DK68" t="n">
        <v>4.01006</v>
      </c>
      <c r="DL68" t="n">
        <v>4.03005</v>
      </c>
      <c r="DM68" t="n">
        <v>4.04999</v>
      </c>
      <c r="DN68" t="n">
        <v>4.06987</v>
      </c>
      <c r="DO68" t="n">
        <v>4.0897</v>
      </c>
      <c r="DP68" t="n">
        <v>4.10948</v>
      </c>
      <c r="DQ68" t="n">
        <v>4.1292</v>
      </c>
      <c r="DR68" t="n">
        <v>4.14887</v>
      </c>
      <c r="DS68" t="n">
        <v>4.16849</v>
      </c>
      <c r="DT68" t="n">
        <v>4.18807</v>
      </c>
      <c r="DU68" t="n">
        <v>4.20759</v>
      </c>
      <c r="DV68" t="n">
        <v>4.22707</v>
      </c>
      <c r="DW68" t="n">
        <v>4.24649</v>
      </c>
      <c r="DX68" t="n">
        <v>4.26588</v>
      </c>
      <c r="DY68" t="n">
        <v>4.28521</v>
      </c>
      <c r="DZ68" t="n">
        <v>4.3045</v>
      </c>
      <c r="EA68" t="n">
        <v>4.32375</v>
      </c>
      <c r="EB68" t="n">
        <v>4.34296</v>
      </c>
      <c r="EC68" t="n">
        <v>4.36212</v>
      </c>
      <c r="ED68" t="n">
        <v>4.38124</v>
      </c>
      <c r="EE68" t="n">
        <v>4.40032</v>
      </c>
      <c r="EF68" t="n">
        <v>4.41935</v>
      </c>
      <c r="EG68" t="n">
        <v>4.43835</v>
      </c>
      <c r="EH68" t="n">
        <v>4.45731</v>
      </c>
      <c r="EI68" t="n">
        <v>4.47623</v>
      </c>
      <c r="EJ68" t="n">
        <v>4.49512</v>
      </c>
      <c r="EK68" t="n">
        <v>4.51396</v>
      </c>
      <c r="EL68" t="n">
        <v>4.53277</v>
      </c>
      <c r="EM68" t="n">
        <v>4.55155</v>
      </c>
      <c r="EN68" t="n">
        <v>4.57028</v>
      </c>
      <c r="EO68" t="n">
        <v>4.58899</v>
      </c>
      <c r="EP68" t="n">
        <v>4.60766</v>
      </c>
      <c r="EQ68" t="n">
        <v>4.62629</v>
      </c>
      <c r="ER68" t="n">
        <v>4.64489</v>
      </c>
      <c r="ES68" t="n">
        <v>4.66346</v>
      </c>
      <c r="ET68" t="n">
        <v>4.682</v>
      </c>
      <c r="EU68" t="n">
        <v>4.70051</v>
      </c>
      <c r="EV68" t="n">
        <v>4.71898</v>
      </c>
      <c r="EW68" t="n">
        <v>4.73743</v>
      </c>
      <c r="EX68" t="n">
        <v>4.75585</v>
      </c>
      <c r="EY68" t="n">
        <v>4.77423</v>
      </c>
      <c r="EZ68" t="n">
        <v>4.79259</v>
      </c>
      <c r="FA68" t="n">
        <v>4.81092</v>
      </c>
      <c r="FB68" t="n">
        <v>4.82922</v>
      </c>
      <c r="FC68" t="n">
        <v>4.84749</v>
      </c>
      <c r="FD68" t="n">
        <v>4.86574</v>
      </c>
      <c r="FE68" t="n">
        <v>4.88396</v>
      </c>
      <c r="FF68" t="n">
        <v>4.90215</v>
      </c>
      <c r="FG68" t="n">
        <v>4.92032</v>
      </c>
      <c r="FH68" t="n">
        <v>4.93846</v>
      </c>
      <c r="FI68" t="n">
        <v>4.95658</v>
      </c>
      <c r="FJ68" t="n">
        <v>4.97467</v>
      </c>
      <c r="FK68" t="n">
        <v>4.99274</v>
      </c>
      <c r="FL68" t="n">
        <v>5.01078</v>
      </c>
      <c r="FM68" t="n">
        <v>5.02881</v>
      </c>
      <c r="FN68" t="n">
        <v>5.04681</v>
      </c>
      <c r="FO68" t="n">
        <v>5.06478</v>
      </c>
      <c r="FP68" t="n">
        <v>5.08274</v>
      </c>
      <c r="FQ68" t="n">
        <v>5.10067</v>
      </c>
      <c r="FR68" t="n">
        <v>5.11859</v>
      </c>
      <c r="FS68" t="n">
        <v>5.13648</v>
      </c>
      <c r="FT68" t="n">
        <v>5.15435</v>
      </c>
      <c r="FU68" t="n">
        <v>5.1722</v>
      </c>
      <c r="FV68" t="n">
        <v>5.19003</v>
      </c>
      <c r="FW68" t="n">
        <v>5.20785</v>
      </c>
      <c r="FX68" t="n">
        <v>5.22564</v>
      </c>
      <c r="FY68" t="n">
        <v>5.24341</v>
      </c>
      <c r="FZ68" t="n">
        <v>5.26117</v>
      </c>
      <c r="GA68" t="n">
        <v>5.27891</v>
      </c>
      <c r="GB68" t="n">
        <v>5.29663</v>
      </c>
      <c r="GC68" t="n">
        <v>5.31433</v>
      </c>
      <c r="GD68" t="n">
        <v>5.33202</v>
      </c>
      <c r="GE68" t="n">
        <v>5.34969</v>
      </c>
      <c r="GF68" t="n">
        <v>5.36734</v>
      </c>
      <c r="GG68" t="n">
        <v>5.38498</v>
      </c>
      <c r="GH68" t="n">
        <v>5.4026</v>
      </c>
      <c r="GI68" t="n">
        <v>5.42021</v>
      </c>
      <c r="GJ68" t="n">
        <v>5.4378</v>
      </c>
      <c r="GK68" t="n">
        <v>5.45538</v>
      </c>
      <c r="GL68" t="n">
        <v>5.47294</v>
      </c>
      <c r="GM68" t="n">
        <v>5.49049</v>
      </c>
      <c r="GN68" t="n">
        <v>5.50802</v>
      </c>
      <c r="GO68" t="n">
        <v>5.52555</v>
      </c>
      <c r="GP68" t="n">
        <v>5.54305</v>
      </c>
      <c r="GQ68" t="n">
        <v>5.56055</v>
      </c>
      <c r="GR68" t="n">
        <v>5.57803</v>
      </c>
      <c r="GS68" t="n">
        <v>5.5955</v>
      </c>
      <c r="GT68" t="n">
        <v>5.61296</v>
      </c>
      <c r="GU68" t="n">
        <v>5.6304</v>
      </c>
      <c r="GV68" t="n">
        <v>5.64783</v>
      </c>
      <c r="GW68" t="n">
        <v>5.66526</v>
      </c>
      <c r="GX68" t="n">
        <v>5.68267</v>
      </c>
      <c r="GY68" t="n">
        <v>5.70007</v>
      </c>
      <c r="GZ68" t="n">
        <v>5.71746</v>
      </c>
      <c r="HA68" t="n">
        <v>5.73484</v>
      </c>
      <c r="HB68" t="n">
        <v>5.75221</v>
      </c>
      <c r="HC68" t="n">
        <v>5.76957</v>
      </c>
      <c r="HD68" t="n">
        <v>5.78692</v>
      </c>
      <c r="HE68" t="n">
        <v>5.80426</v>
      </c>
      <c r="HF68" t="n">
        <v>5.82159</v>
      </c>
      <c r="HG68" t="n">
        <v>5.83891</v>
      </c>
      <c r="HH68" t="n">
        <v>5.85623</v>
      </c>
      <c r="HI68" t="n">
        <v>5.87354</v>
      </c>
      <c r="HJ68" t="n">
        <v>5.89083</v>
      </c>
      <c r="HK68" t="n">
        <v>5.90812</v>
      </c>
      <c r="HL68" t="n">
        <v>5.92541</v>
      </c>
      <c r="HM68" t="n">
        <v>5.94268</v>
      </c>
      <c r="HN68" t="n">
        <v>5.95995</v>
      </c>
      <c r="HO68" t="n">
        <v>5.97721</v>
      </c>
      <c r="HP68" t="n">
        <v>5.99447</v>
      </c>
      <c r="HQ68" t="n">
        <v>6.01172</v>
      </c>
      <c r="HR68" t="n">
        <v>6.02896</v>
      </c>
      <c r="HS68" t="n">
        <v>6.04619</v>
      </c>
      <c r="HT68" t="n">
        <v>6.06342</v>
      </c>
      <c r="HU68" t="n">
        <v>6.08065</v>
      </c>
      <c r="HV68" t="n">
        <v>6.09787</v>
      </c>
      <c r="HW68" t="n">
        <v>6.11508</v>
      </c>
      <c r="HX68" t="n">
        <v>6.13229</v>
      </c>
      <c r="HY68" t="n">
        <v>6.1495</v>
      </c>
      <c r="HZ68" t="n">
        <v>6.1667</v>
      </c>
      <c r="IA68" t="n">
        <v>6.18389</v>
      </c>
      <c r="IB68" t="n">
        <v>6.20108</v>
      </c>
      <c r="IC68" t="n">
        <v>6.21827</v>
      </c>
      <c r="ID68" t="n">
        <v>6.23545</v>
      </c>
      <c r="IE68" t="n">
        <v>6.25264</v>
      </c>
      <c r="IF68" t="n">
        <v>6.26981</v>
      </c>
      <c r="IG68" t="n">
        <v>6.28699</v>
      </c>
      <c r="IH68" t="n">
        <v>6.30416</v>
      </c>
      <c r="II68" t="n">
        <v>6.32133</v>
      </c>
      <c r="IJ68" t="n">
        <v>6.33849</v>
      </c>
      <c r="IK68" t="n">
        <v>6.35566</v>
      </c>
      <c r="IL68" t="n">
        <v>6.37282</v>
      </c>
      <c r="IM68" t="n">
        <v>6.38998</v>
      </c>
      <c r="IN68" t="n">
        <v>6.40714</v>
      </c>
      <c r="IO68" t="n">
        <v>6.42429</v>
      </c>
      <c r="IP68" t="n">
        <v>6.44145</v>
      </c>
      <c r="IQ68" t="n">
        <v>6.4586</v>
      </c>
      <c r="IR68" t="n">
        <v>6.47576</v>
      </c>
      <c r="IS68" t="n">
        <v>6.49291</v>
      </c>
      <c r="IT68" t="n">
        <v>6.51006</v>
      </c>
      <c r="IU68" t="n">
        <v>6.52721</v>
      </c>
      <c r="IV68" t="n">
        <v>6.54436</v>
      </c>
      <c r="IW68" t="n">
        <v>6.56151</v>
      </c>
      <c r="IX68" t="n">
        <v>6.57867</v>
      </c>
      <c r="IY68" t="n">
        <v>6.59582</v>
      </c>
      <c r="IZ68" t="n">
        <v>6.61297</v>
      </c>
      <c r="JA68" t="n">
        <v>6.63012</v>
      </c>
      <c r="JB68" t="n">
        <v>6.64728</v>
      </c>
      <c r="JC68" t="n">
        <v>6.66443</v>
      </c>
      <c r="JD68" t="n">
        <v>6.68159</v>
      </c>
      <c r="JE68" t="n">
        <v>6.69874</v>
      </c>
      <c r="JF68" t="n">
        <v>6.7159</v>
      </c>
      <c r="JG68" t="n">
        <v>6.73306</v>
      </c>
      <c r="JH68" t="n">
        <v>6.75023</v>
      </c>
      <c r="JI68" t="n">
        <v>6.76739</v>
      </c>
      <c r="JJ68" t="n">
        <v>6.78456</v>
      </c>
      <c r="JK68" t="n">
        <v>6.80173</v>
      </c>
      <c r="JL68" t="n">
        <v>6.8189</v>
      </c>
      <c r="JM68" t="n">
        <v>6.83607</v>
      </c>
      <c r="JN68" t="n">
        <v>6.85325</v>
      </c>
      <c r="JO68" t="n">
        <v>6.87043</v>
      </c>
      <c r="JP68" t="n">
        <v>6.88762</v>
      </c>
      <c r="JQ68" t="n">
        <v>6.9048</v>
      </c>
      <c r="JR68" t="n">
        <v>6.922</v>
      </c>
      <c r="JS68" t="n">
        <v>6.93919</v>
      </c>
      <c r="JT68" t="n">
        <v>6.95639</v>
      </c>
      <c r="JU68" t="n">
        <v>6.97359</v>
      </c>
      <c r="JV68" t="n">
        <v>6.9908</v>
      </c>
      <c r="JW68" t="n">
        <v>7.00801</v>
      </c>
      <c r="JX68" t="n">
        <v>7.02523</v>
      </c>
      <c r="JY68" t="n">
        <v>7.04245</v>
      </c>
      <c r="JZ68" t="n">
        <v>7.05967</v>
      </c>
      <c r="KA68" t="n">
        <v>7.07691</v>
      </c>
      <c r="KB68" t="n">
        <v>7.09414</v>
      </c>
      <c r="KC68" t="n">
        <v>7.11138</v>
      </c>
      <c r="KD68" t="n">
        <v>7.12863</v>
      </c>
      <c r="KE68" t="n">
        <v>7.14588</v>
      </c>
      <c r="KF68" t="n">
        <v>7.16314</v>
      </c>
      <c r="KG68" t="n">
        <v>7.18041</v>
      </c>
      <c r="KH68" t="n">
        <v>7.19768</v>
      </c>
      <c r="KI68" t="n">
        <v>7.21495</v>
      </c>
      <c r="KJ68" t="n">
        <v>7.23224</v>
      </c>
      <c r="KK68" t="n">
        <v>7.24953</v>
      </c>
      <c r="KL68" t="n">
        <v>7.26683</v>
      </c>
      <c r="KM68" t="n">
        <v>7.28413</v>
      </c>
      <c r="KN68" t="n">
        <v>7.30144</v>
      </c>
      <c r="KO68" t="n">
        <v>7.31876</v>
      </c>
      <c r="KP68" t="n">
        <v>7.33609</v>
      </c>
      <c r="KQ68" t="n">
        <v>7.35342</v>
      </c>
      <c r="KR68" t="n">
        <v>7.37076</v>
      </c>
      <c r="KS68" t="n">
        <v>7.38811</v>
      </c>
      <c r="KT68" t="n">
        <v>7.40547</v>
      </c>
      <c r="KU68" t="n">
        <v>7.42283</v>
      </c>
      <c r="KV68" t="n">
        <v>7.44021</v>
      </c>
      <c r="KW68" t="n">
        <v>7.45759</v>
      </c>
      <c r="KX68" t="n">
        <v>7.47498</v>
      </c>
      <c r="KY68" t="n">
        <v>7.49238</v>
      </c>
      <c r="KZ68" t="n">
        <v>7.50979</v>
      </c>
      <c r="LA68" t="n">
        <v>7.52721</v>
      </c>
      <c r="LB68" t="n">
        <v>7.54463</v>
      </c>
      <c r="LC68" t="n">
        <v>7.56207</v>
      </c>
      <c r="LD68" t="n">
        <v>7.57951</v>
      </c>
      <c r="LE68" t="n">
        <v>7.59697</v>
      </c>
      <c r="LF68" t="n">
        <v>7.61444</v>
      </c>
      <c r="LG68" t="n">
        <v>7.63191</v>
      </c>
      <c r="LH68" t="n">
        <v>7.6494</v>
      </c>
      <c r="LI68" t="n">
        <v>7.66689</v>
      </c>
      <c r="LJ68" t="n">
        <v>7.6844</v>
      </c>
      <c r="LK68" t="n">
        <v>7.70192</v>
      </c>
      <c r="LL68" t="n">
        <v>7.71945</v>
      </c>
      <c r="LM68" t="n">
        <v>7.73699</v>
      </c>
      <c r="LN68" t="n">
        <v>7.75454</v>
      </c>
      <c r="LO68" t="n">
        <v>7.7721</v>
      </c>
      <c r="LP68" t="n">
        <v>7.78967</v>
      </c>
      <c r="LQ68" t="n">
        <v>7.80725</v>
      </c>
      <c r="LR68" t="n">
        <v>7.82485</v>
      </c>
      <c r="LS68" t="n">
        <v>7.84246</v>
      </c>
      <c r="LT68" t="n">
        <v>7.86008</v>
      </c>
      <c r="LU68" t="n">
        <v>7.87771</v>
      </c>
      <c r="LV68" t="n">
        <v>7.89535</v>
      </c>
      <c r="LW68" t="n">
        <v>7.91301</v>
      </c>
      <c r="LX68" t="n">
        <v>7.93068</v>
      </c>
      <c r="LY68" t="n">
        <v>7.94836</v>
      </c>
      <c r="LZ68" t="n">
        <v>7.96605</v>
      </c>
      <c r="MA68" t="n">
        <v>7.98376</v>
      </c>
      <c r="MB68" t="n">
        <v>8.001480000000001</v>
      </c>
      <c r="MC68" t="n">
        <v>8.019220000000001</v>
      </c>
      <c r="MD68" t="n">
        <v>8.036960000000001</v>
      </c>
      <c r="ME68" t="n">
        <v>8.05472</v>
      </c>
      <c r="MF68" t="n">
        <v>8.0725</v>
      </c>
      <c r="MG68" t="n">
        <v>8.09029</v>
      </c>
      <c r="MH68" t="n">
        <v>8.108090000000001</v>
      </c>
      <c r="MI68" t="n">
        <v>8.125909999999999</v>
      </c>
      <c r="MJ68" t="n">
        <v>8.143739999999999</v>
      </c>
      <c r="MK68" t="n">
        <v>8.16159</v>
      </c>
      <c r="ML68" t="n">
        <v>8.179449999999999</v>
      </c>
      <c r="MM68" t="n">
        <v>8.197319999999999</v>
      </c>
      <c r="MN68" t="n">
        <v>8.215210000000001</v>
      </c>
      <c r="MO68" t="n">
        <v>8.23312</v>
      </c>
      <c r="MP68" t="n">
        <v>8.25104</v>
      </c>
      <c r="MQ68" t="n">
        <v>8.268969999999999</v>
      </c>
      <c r="MR68" t="n">
        <v>8.28693</v>
      </c>
      <c r="MS68" t="n">
        <v>8.30489</v>
      </c>
      <c r="MT68" t="n">
        <v>8.32288</v>
      </c>
      <c r="MU68" t="n">
        <v>8.34088</v>
      </c>
      <c r="MV68" t="n">
        <v>8.358890000000001</v>
      </c>
      <c r="MW68" t="n">
        <v>8.37692</v>
      </c>
      <c r="MX68" t="n">
        <v>8.394970000000001</v>
      </c>
      <c r="MY68" t="n">
        <v>8.413040000000001</v>
      </c>
      <c r="MZ68" t="n">
        <v>8.43112</v>
      </c>
      <c r="NA68" t="n">
        <v>8.44922</v>
      </c>
      <c r="NB68" t="n">
        <v>8.46733</v>
      </c>
      <c r="NC68" t="n">
        <v>8.485469999999999</v>
      </c>
      <c r="ND68" t="n">
        <v>8.50361</v>
      </c>
      <c r="NE68" t="n">
        <v>8.52178</v>
      </c>
      <c r="NF68" t="n">
        <v>8.53997</v>
      </c>
      <c r="NG68" t="n">
        <v>8.55817</v>
      </c>
      <c r="NH68" t="n">
        <v>8.57639</v>
      </c>
      <c r="NI68" t="n">
        <v>8.59463</v>
      </c>
      <c r="NJ68" t="n">
        <v>8.61289</v>
      </c>
      <c r="NK68" t="n">
        <v>8.631169999999999</v>
      </c>
      <c r="NL68" t="n">
        <v>8.649459999999999</v>
      </c>
      <c r="NM68" t="n">
        <v>8.667770000000001</v>
      </c>
      <c r="NN68" t="n">
        <v>8.686109999999999</v>
      </c>
      <c r="NO68" t="n">
        <v>8.704459999999999</v>
      </c>
      <c r="NP68" t="n">
        <v>8.72283</v>
      </c>
      <c r="NQ68" t="n">
        <v>8.74122</v>
      </c>
      <c r="NR68" t="n">
        <v>8.75963</v>
      </c>
      <c r="NS68" t="n">
        <v>8.77806</v>
      </c>
      <c r="NT68" t="n">
        <v>8.79651</v>
      </c>
      <c r="NU68" t="n">
        <v>8.81498</v>
      </c>
      <c r="NV68" t="n">
        <v>8.83347</v>
      </c>
      <c r="NW68" t="n">
        <v>8.851979999999999</v>
      </c>
      <c r="NX68" t="n">
        <v>8.870509999999999</v>
      </c>
      <c r="NY68" t="n">
        <v>8.889060000000001</v>
      </c>
      <c r="NZ68" t="n">
        <v>8.907629999999999</v>
      </c>
      <c r="OA68" t="n">
        <v>8.926220000000001</v>
      </c>
      <c r="OB68" t="n">
        <v>8.944839999999999</v>
      </c>
      <c r="OC68" t="n">
        <v>8.963469999999999</v>
      </c>
      <c r="OD68" t="n">
        <v>8.98213</v>
      </c>
      <c r="OE68" t="n">
        <v>9.00081</v>
      </c>
      <c r="OF68" t="n">
        <v>9.01951</v>
      </c>
      <c r="OG68" t="n">
        <v>9.03823</v>
      </c>
      <c r="OH68" t="n">
        <v>9.05697</v>
      </c>
      <c r="OI68" t="n">
        <v>9.07574</v>
      </c>
      <c r="OJ68" t="n">
        <v>9.094530000000001</v>
      </c>
      <c r="OK68" t="n">
        <v>9.113340000000001</v>
      </c>
      <c r="OL68" t="n">
        <v>9.13217</v>
      </c>
      <c r="OM68" t="n">
        <v>9.15103</v>
      </c>
      <c r="ON68" t="n">
        <v>9.16991</v>
      </c>
      <c r="OO68" t="n">
        <v>9.18881</v>
      </c>
      <c r="OP68" t="n">
        <v>9.207739999999999</v>
      </c>
      <c r="OQ68" t="n">
        <v>9.22669</v>
      </c>
      <c r="OR68" t="n">
        <v>9.245660000000001</v>
      </c>
      <c r="OS68" t="n">
        <v>9.264659999999999</v>
      </c>
      <c r="OT68" t="n">
        <v>9.28368</v>
      </c>
      <c r="OU68" t="n">
        <v>9.30273</v>
      </c>
      <c r="OV68" t="n">
        <v>9.3218</v>
      </c>
      <c r="OW68" t="n">
        <v>9.3409</v>
      </c>
      <c r="OX68" t="n">
        <v>9.36002</v>
      </c>
      <c r="OY68" t="n">
        <v>9.379160000000001</v>
      </c>
      <c r="OZ68" t="n">
        <v>9.39833</v>
      </c>
      <c r="PA68" t="n">
        <v>9.417529999999999</v>
      </c>
      <c r="PB68" t="n">
        <v>9.43675</v>
      </c>
      <c r="PC68" t="n">
        <v>9.456</v>
      </c>
      <c r="PD68" t="n">
        <v>9.47527</v>
      </c>
      <c r="PE68" t="n">
        <v>9.49457</v>
      </c>
      <c r="PF68" t="n">
        <v>9.5139</v>
      </c>
      <c r="PG68" t="n">
        <v>9.533250000000001</v>
      </c>
      <c r="PH68" t="n">
        <v>9.552619999999999</v>
      </c>
      <c r="PI68" t="n">
        <v>9.57203</v>
      </c>
      <c r="PJ68" t="n">
        <v>9.59146</v>
      </c>
      <c r="PK68" t="n">
        <v>9.61092</v>
      </c>
      <c r="PL68" t="n">
        <v>9.6304</v>
      </c>
      <c r="PM68" t="n">
        <v>9.64992</v>
      </c>
      <c r="PN68" t="n">
        <v>9.669460000000001</v>
      </c>
      <c r="PO68" t="n">
        <v>9.689030000000001</v>
      </c>
      <c r="PP68" t="n">
        <v>9.70862</v>
      </c>
      <c r="PQ68" t="n">
        <v>9.728249999999999</v>
      </c>
      <c r="PR68" t="n">
        <v>9.7479</v>
      </c>
      <c r="PS68" t="n">
        <v>9.767580000000001</v>
      </c>
      <c r="PT68" t="n">
        <v>9.78729</v>
      </c>
      <c r="PU68" t="n">
        <v>9.807029999999999</v>
      </c>
      <c r="PV68" t="n">
        <v>9.8268</v>
      </c>
      <c r="PW68" t="n">
        <v>9.8466</v>
      </c>
      <c r="PX68" t="n">
        <v>9.86642</v>
      </c>
      <c r="PY68" t="n">
        <v>9.886279999999999</v>
      </c>
      <c r="PZ68" t="n">
        <v>9.906169999999999</v>
      </c>
      <c r="QA68" t="n">
        <v>9.926080000000001</v>
      </c>
      <c r="QB68" t="n">
        <v>9.94603</v>
      </c>
      <c r="QC68" t="n">
        <v>9.966010000000001</v>
      </c>
      <c r="QD68" t="n">
        <v>9.98602</v>
      </c>
      <c r="QE68" t="n">
        <v>10.00605</v>
      </c>
      <c r="QF68" t="n">
        <v>10.02612</v>
      </c>
      <c r="QG68" t="n">
        <v>10.04623</v>
      </c>
      <c r="QH68" t="n">
        <v>10.06636</v>
      </c>
      <c r="QI68" t="n">
        <v>10.08652</v>
      </c>
      <c r="QJ68" t="n">
        <v>10.10672</v>
      </c>
      <c r="QK68" t="n">
        <v>10.12694</v>
      </c>
      <c r="QL68" t="n">
        <v>10.1472</v>
      </c>
      <c r="QM68" t="n">
        <v>10.1675</v>
      </c>
      <c r="QN68" t="n">
        <v>10.18782</v>
      </c>
      <c r="QO68" t="n">
        <v>10.20818</v>
      </c>
      <c r="QP68" t="n">
        <v>10.22857</v>
      </c>
      <c r="QQ68" t="n">
        <v>10.24899</v>
      </c>
      <c r="QR68" t="n">
        <v>10.26945</v>
      </c>
      <c r="QS68" t="n">
        <v>10.28994</v>
      </c>
      <c r="QT68" t="n">
        <v>10.31047</v>
      </c>
      <c r="QU68" t="n">
        <v>10.33103</v>
      </c>
      <c r="QV68" t="n">
        <v>10.35162</v>
      </c>
      <c r="QW68" t="n">
        <v>10.37225</v>
      </c>
      <c r="QX68" t="n">
        <v>10.39291</v>
      </c>
      <c r="QY68" t="n">
        <v>10.41361</v>
      </c>
      <c r="QZ68" t="n">
        <v>10.43434</v>
      </c>
      <c r="RA68" t="n">
        <v>10.45511</v>
      </c>
      <c r="RB68" t="n">
        <v>10.47591</v>
      </c>
      <c r="RC68" t="n">
        <v>10.49675</v>
      </c>
      <c r="RD68" t="n">
        <v>10.51762</v>
      </c>
      <c r="RE68" t="n">
        <v>10.53854</v>
      </c>
      <c r="RF68" t="n">
        <v>10.55948</v>
      </c>
      <c r="RG68" t="n">
        <v>10.58047</v>
      </c>
      <c r="RH68" t="n">
        <v>10.60149</v>
      </c>
      <c r="RI68" t="n">
        <v>10.62255</v>
      </c>
      <c r="RJ68" t="n">
        <v>10.64364</v>
      </c>
      <c r="RK68" t="n">
        <v>10.66478</v>
      </c>
      <c r="RL68" t="n">
        <v>10.68595</v>
      </c>
      <c r="RM68" t="n">
        <v>10.70716</v>
      </c>
      <c r="RN68" t="n">
        <v>10.7284</v>
      </c>
      <c r="RO68" t="n">
        <v>10.74969</v>
      </c>
      <c r="RP68" t="n">
        <v>10.77102</v>
      </c>
      <c r="RQ68" t="n">
        <v>10.79238</v>
      </c>
      <c r="RR68" t="n">
        <v>10.81378</v>
      </c>
      <c r="RS68" t="n">
        <v>10.83522</v>
      </c>
      <c r="RT68" t="n">
        <v>10.85671</v>
      </c>
      <c r="RU68" t="n">
        <v>10.87823</v>
      </c>
      <c r="RV68" t="n">
        <v>10.89979</v>
      </c>
      <c r="RW68" t="n">
        <v>10.92139</v>
      </c>
      <c r="RX68" t="n">
        <v>10.94304</v>
      </c>
      <c r="RY68" t="n">
        <v>10.96472</v>
      </c>
      <c r="RZ68" t="n">
        <v>10.98644</v>
      </c>
      <c r="SA68" t="n">
        <v>11.00821</v>
      </c>
      <c r="SB68" t="n">
        <v>11.03002</v>
      </c>
      <c r="SC68" t="n">
        <v>11.05187</v>
      </c>
      <c r="SD68" t="n">
        <v>11.07376</v>
      </c>
      <c r="SE68" t="n">
        <v>11.0957</v>
      </c>
      <c r="SF68" t="n">
        <v>11.11767</v>
      </c>
      <c r="SG68" t="n">
        <v>11.13969</v>
      </c>
      <c r="SH68" t="n">
        <v>11.16176</v>
      </c>
      <c r="SI68" t="n">
        <v>11.18386</v>
      </c>
      <c r="SJ68" t="n">
        <v>11.20601</v>
      </c>
      <c r="SK68" t="n">
        <v>11.22821</v>
      </c>
      <c r="SL68" t="n">
        <v>11.25045</v>
      </c>
      <c r="SM68" t="n">
        <v>11.27273</v>
      </c>
      <c r="SN68" t="n">
        <v>11.29506</v>
      </c>
      <c r="SO68" t="n">
        <v>11.31743</v>
      </c>
      <c r="SP68" t="n">
        <v>11.33985</v>
      </c>
      <c r="SQ68" t="n">
        <v>11.36231</v>
      </c>
      <c r="SR68" t="n">
        <v>11.38482</v>
      </c>
      <c r="SS68" t="n">
        <v>11.40738</v>
      </c>
      <c r="ST68" t="n">
        <v>11.42998</v>
      </c>
      <c r="SU68" t="n">
        <v>11.45263</v>
      </c>
      <c r="SV68" t="n">
        <v>11.47532</v>
      </c>
      <c r="SW68" t="n">
        <v>11.49807</v>
      </c>
      <c r="SX68" t="n">
        <v>11.52086</v>
      </c>
      <c r="SY68" t="n">
        <v>11.5437</v>
      </c>
      <c r="SZ68" t="n">
        <v>11.56658</v>
      </c>
      <c r="TA68" t="n">
        <v>11.58952</v>
      </c>
      <c r="TB68" t="n">
        <v>11.6125</v>
      </c>
      <c r="TC68" t="n">
        <v>11.63553</v>
      </c>
      <c r="TD68" t="n">
        <v>11.65862</v>
      </c>
      <c r="TE68" t="n">
        <v>11.68175</v>
      </c>
      <c r="TF68" t="n">
        <v>11.70493</v>
      </c>
      <c r="TG68" t="n">
        <v>11.72816</v>
      </c>
      <c r="TH68" t="n">
        <v>11.75144</v>
      </c>
      <c r="TI68" t="n">
        <v>11.77478</v>
      </c>
      <c r="TJ68" t="n">
        <v>11.79816</v>
      </c>
      <c r="TK68" t="n">
        <v>11.82159</v>
      </c>
      <c r="TL68" t="n">
        <v>11.84508</v>
      </c>
      <c r="TM68" t="n">
        <v>11.86862</v>
      </c>
      <c r="TN68" t="n">
        <v>11.89221</v>
      </c>
      <c r="TO68" t="n">
        <v>11.91586</v>
      </c>
      <c r="TP68" t="n">
        <v>11.93955</v>
      </c>
      <c r="TQ68" t="n">
        <v>11.96331</v>
      </c>
      <c r="TR68" t="n">
        <v>11.98711</v>
      </c>
      <c r="TS68" t="n">
        <v>12.01097</v>
      </c>
      <c r="TT68" t="n">
        <v>12.03488</v>
      </c>
      <c r="TU68" t="n">
        <v>12.05885</v>
      </c>
      <c r="TV68" t="n">
        <v>12.08287</v>
      </c>
      <c r="TW68" t="n">
        <v>12.10695</v>
      </c>
      <c r="TX68" t="n">
        <v>12.13108</v>
      </c>
      <c r="TY68" t="n">
        <v>12.15527</v>
      </c>
      <c r="TZ68" t="n">
        <v>12.17952</v>
      </c>
      <c r="UA68" t="n">
        <v>12.20382</v>
      </c>
      <c r="UB68" t="n">
        <v>12.22818</v>
      </c>
      <c r="UC68" t="n">
        <v>12.25259</v>
      </c>
      <c r="UD68" t="n">
        <v>12.27707</v>
      </c>
      <c r="UE68" t="n">
        <v>12.3016</v>
      </c>
      <c r="UF68" t="n">
        <v>12.32619</v>
      </c>
      <c r="UG68" t="n">
        <v>12.35084</v>
      </c>
      <c r="UH68" t="n">
        <v>12.37555</v>
      </c>
      <c r="UI68" t="n">
        <v>12.40032</v>
      </c>
      <c r="UJ68" t="n">
        <v>12.42515</v>
      </c>
      <c r="UK68" t="n">
        <v>12.45004</v>
      </c>
      <c r="UL68" t="n">
        <v>12.47499</v>
      </c>
      <c r="UM68" t="n">
        <v>12.5</v>
      </c>
      <c r="UN68" t="n">
        <v>12.52507</v>
      </c>
      <c r="UO68" t="n">
        <v>12.5502</v>
      </c>
      <c r="UP68" t="n">
        <v>12.5754</v>
      </c>
      <c r="UQ68" t="n">
        <v>12.60066</v>
      </c>
      <c r="UR68" t="n">
        <v>12.62598</v>
      </c>
      <c r="US68" t="n">
        <v>12.65136</v>
      </c>
      <c r="UT68" t="n">
        <v>12.67681</v>
      </c>
      <c r="UU68" t="n">
        <v>12.70232</v>
      </c>
      <c r="UV68" t="n">
        <v>12.7279</v>
      </c>
      <c r="UW68" t="n">
        <v>12.75354</v>
      </c>
      <c r="UX68" t="n">
        <v>12.77925</v>
      </c>
      <c r="UY68" t="n">
        <v>12.80502</v>
      </c>
      <c r="UZ68" t="n">
        <v>12.83086</v>
      </c>
      <c r="VA68" t="n">
        <v>12.85677</v>
      </c>
      <c r="VB68" t="n">
        <v>12.88274</v>
      </c>
      <c r="VC68" t="n">
        <v>12.90878</v>
      </c>
      <c r="VD68" t="n">
        <v>12.93489</v>
      </c>
      <c r="VE68" t="n">
        <v>12.96107</v>
      </c>
      <c r="VF68" t="n">
        <v>12.98732</v>
      </c>
      <c r="VG68" t="n">
        <v>13.01363</v>
      </c>
      <c r="VH68" t="n">
        <v>13.04002</v>
      </c>
      <c r="VI68" t="n">
        <v>13.06647</v>
      </c>
      <c r="VJ68" t="n">
        <v>13.09299</v>
      </c>
      <c r="VK68" t="n">
        <v>13.11959</v>
      </c>
      <c r="VL68" t="n">
        <v>13.14626</v>
      </c>
      <c r="VM68" t="n">
        <v>13.173</v>
      </c>
      <c r="VN68" t="n">
        <v>13.19981</v>
      </c>
      <c r="VO68" t="n">
        <v>13.2267</v>
      </c>
      <c r="VP68" t="n">
        <v>13.25365</v>
      </c>
      <c r="VQ68" t="n">
        <v>13.28068</v>
      </c>
      <c r="VR68" t="n">
        <v>13.30779</v>
      </c>
      <c r="VS68" t="n">
        <v>13.33497</v>
      </c>
      <c r="VT68" t="n">
        <v>13.36223</v>
      </c>
      <c r="VU68" t="n">
        <v>13.38956</v>
      </c>
      <c r="VV68" t="n">
        <v>13.41697</v>
      </c>
      <c r="VW68" t="n">
        <v>13.44445</v>
      </c>
      <c r="VX68" t="n">
        <v>13.47201</v>
      </c>
      <c r="VY68" t="n">
        <v>13.49965</v>
      </c>
      <c r="VZ68" t="n">
        <v>13.52737</v>
      </c>
      <c r="WA68" t="n">
        <v>13.55517</v>
      </c>
      <c r="WB68" t="n">
        <v>13.58304</v>
      </c>
      <c r="WC68" t="n">
        <v>13.611</v>
      </c>
      <c r="WD68" t="n">
        <v>13.63903</v>
      </c>
      <c r="WE68" t="n">
        <v>13.66715</v>
      </c>
      <c r="WF68" t="n">
        <v>13.69535</v>
      </c>
      <c r="WG68" t="n">
        <v>13.72363</v>
      </c>
      <c r="WH68" t="n">
        <v>13.75199</v>
      </c>
      <c r="WI68" t="n">
        <v>13.78043</v>
      </c>
      <c r="WJ68" t="n">
        <v>13.80896</v>
      </c>
      <c r="WK68" t="n">
        <v>13.83757</v>
      </c>
      <c r="WL68" t="n">
        <v>13.86627</v>
      </c>
      <c r="WM68" t="n">
        <v>13.89505</v>
      </c>
      <c r="WN68" t="n">
        <v>13.92392</v>
      </c>
      <c r="WO68" t="n">
        <v>13.95288</v>
      </c>
      <c r="WP68" t="n">
        <v>13.98192</v>
      </c>
      <c r="WQ68" t="n">
        <v>14.01105</v>
      </c>
      <c r="WR68" t="n">
        <v>14.04027</v>
      </c>
      <c r="WS68" t="n">
        <v>14.06957</v>
      </c>
      <c r="WT68" t="n">
        <v>14.09897</v>
      </c>
      <c r="WU68" t="n">
        <v>14.12845</v>
      </c>
      <c r="WV68" t="n">
        <v>14.15803</v>
      </c>
      <c r="WW68" t="n">
        <v>14.18769</v>
      </c>
      <c r="WX68" t="n">
        <v>14.21745</v>
      </c>
      <c r="WY68" t="n">
        <v>14.2473</v>
      </c>
      <c r="WZ68" t="n">
        <v>14.27725</v>
      </c>
      <c r="XA68" t="n">
        <v>14.30729</v>
      </c>
      <c r="XB68" t="n">
        <v>14.33742</v>
      </c>
      <c r="XC68" t="n">
        <v>14.36765</v>
      </c>
      <c r="XD68" t="n">
        <v>14.39797</v>
      </c>
      <c r="XE68" t="n">
        <v>14.42839</v>
      </c>
      <c r="XF68" t="n">
        <v>14.45891</v>
      </c>
      <c r="XG68" t="n">
        <v>14.48952</v>
      </c>
      <c r="XH68" t="n">
        <v>14.52023</v>
      </c>
      <c r="XI68" t="n">
        <v>14.55104</v>
      </c>
      <c r="XJ68" t="n">
        <v>14.58195</v>
      </c>
      <c r="XK68" t="n">
        <v>14.61296</v>
      </c>
      <c r="XL68" t="n">
        <v>14.64408</v>
      </c>
      <c r="XM68" t="n">
        <v>14.67529</v>
      </c>
      <c r="XN68" t="n">
        <v>14.70661</v>
      </c>
      <c r="XO68" t="n">
        <v>14.73803</v>
      </c>
      <c r="XP68" t="n">
        <v>14.76955</v>
      </c>
      <c r="XQ68" t="n">
        <v>14.80118</v>
      </c>
      <c r="XR68" t="n">
        <v>14.83292</v>
      </c>
      <c r="XS68" t="n">
        <v>14.86476</v>
      </c>
      <c r="XT68" t="n">
        <v>14.89671</v>
      </c>
      <c r="XU68" t="n">
        <v>14.92876</v>
      </c>
      <c r="XV68" t="n">
        <v>14.96093</v>
      </c>
      <c r="XW68" t="n">
        <v>14.9932</v>
      </c>
      <c r="XX68" t="n">
        <v>15.02558</v>
      </c>
      <c r="XY68" t="n">
        <v>15.05808</v>
      </c>
      <c r="XZ68" t="n">
        <v>15.09068</v>
      </c>
      <c r="YA68" t="n">
        <v>15.1234</v>
      </c>
      <c r="YB68" t="n">
        <v>15.15624</v>
      </c>
      <c r="YC68" t="n">
        <v>15.18918</v>
      </c>
      <c r="YD68" t="n">
        <v>15.22224</v>
      </c>
      <c r="YE68" t="n">
        <v>15.25542</v>
      </c>
      <c r="YF68" t="n">
        <v>15.28872</v>
      </c>
      <c r="YG68" t="n">
        <v>15.32213</v>
      </c>
      <c r="YH68" t="n">
        <v>15.35566</v>
      </c>
      <c r="YI68" t="n">
        <v>15.38931</v>
      </c>
      <c r="YJ68" t="n">
        <v>15.42308</v>
      </c>
      <c r="YK68" t="n">
        <v>15.45697</v>
      </c>
      <c r="YL68" t="n">
        <v>15.49098</v>
      </c>
      <c r="YM68" t="n">
        <v>15.52512</v>
      </c>
      <c r="YN68" t="n">
        <v>15.55938</v>
      </c>
      <c r="YO68" t="n">
        <v>15.59377</v>
      </c>
      <c r="YP68" t="n">
        <v>15.62828</v>
      </c>
      <c r="YQ68" t="n">
        <v>15.66291</v>
      </c>
      <c r="YR68" t="n">
        <v>15.69768</v>
      </c>
      <c r="YS68" t="n">
        <v>15.73257</v>
      </c>
      <c r="YT68" t="n">
        <v>15.7676</v>
      </c>
      <c r="YU68" t="n">
        <v>15.80275</v>
      </c>
      <c r="YV68" t="n">
        <v>15.83804</v>
      </c>
      <c r="YW68" t="n">
        <v>15.87346</v>
      </c>
      <c r="YX68" t="n">
        <v>15.90901</v>
      </c>
      <c r="YY68" t="n">
        <v>15.9447</v>
      </c>
      <c r="YZ68" t="n">
        <v>15.98052</v>
      </c>
      <c r="ZA68" t="n">
        <v>16.01648</v>
      </c>
      <c r="ZB68" t="n">
        <v>16.05258</v>
      </c>
      <c r="ZC68" t="n">
        <v>16.08881</v>
      </c>
      <c r="ZD68" t="n">
        <v>16.12519</v>
      </c>
      <c r="ZE68" t="n">
        <v>16.16171</v>
      </c>
      <c r="ZF68" t="n">
        <v>16.19837</v>
      </c>
      <c r="ZG68" t="n">
        <v>16.23517</v>
      </c>
      <c r="ZH68" t="n">
        <v>16.27212</v>
      </c>
      <c r="ZI68" t="n">
        <v>16.30921</v>
      </c>
      <c r="ZJ68" t="n">
        <v>16.34645</v>
      </c>
      <c r="ZK68" t="n">
        <v>16.38384</v>
      </c>
      <c r="ZL68" t="n">
        <v>16.42138</v>
      </c>
      <c r="ZM68" t="n">
        <v>16.45907</v>
      </c>
      <c r="ZN68" t="n">
        <v>16.49691</v>
      </c>
      <c r="ZO68" t="n">
        <v>16.5349</v>
      </c>
      <c r="ZP68" t="n">
        <v>16.57305</v>
      </c>
      <c r="ZQ68" t="n">
        <v>16.61135</v>
      </c>
      <c r="ZR68" t="n">
        <v>16.64981</v>
      </c>
      <c r="ZS68" t="n">
        <v>16.68843</v>
      </c>
      <c r="ZT68" t="n">
        <v>16.7272</v>
      </c>
      <c r="ZU68" t="n">
        <v>16.76614</v>
      </c>
      <c r="ZV68" t="n">
        <v>16.80524</v>
      </c>
      <c r="ZW68" t="n">
        <v>16.8445</v>
      </c>
      <c r="ZX68" t="n">
        <v>16.88392</v>
      </c>
      <c r="ZY68" t="n">
        <v>16.92352</v>
      </c>
      <c r="ZZ68" t="n">
        <v>16.96328</v>
      </c>
      <c r="AAA68" t="n">
        <v>17.0032</v>
      </c>
      <c r="AAB68" t="n">
        <v>17.0433</v>
      </c>
      <c r="AAC68" t="n">
        <v>17.08357</v>
      </c>
      <c r="AAD68" t="n">
        <v>17.12401</v>
      </c>
      <c r="AAE68" t="n">
        <v>17.16463</v>
      </c>
      <c r="AAF68" t="n">
        <v>17.20542</v>
      </c>
      <c r="AAG68" t="n">
        <v>17.24639</v>
      </c>
      <c r="AAH68" t="n">
        <v>17.28754</v>
      </c>
      <c r="AAI68" t="n">
        <v>17.32887</v>
      </c>
      <c r="AAJ68" t="n">
        <v>17.37039</v>
      </c>
      <c r="AAK68" t="n">
        <v>17.41208</v>
      </c>
      <c r="AAL68" t="n">
        <v>17.45396</v>
      </c>
      <c r="AAM68" t="n">
        <v>17.49603</v>
      </c>
      <c r="AAN68" t="n">
        <v>17.53829</v>
      </c>
      <c r="AAO68" t="n">
        <v>17.58073</v>
      </c>
      <c r="AAP68" t="n">
        <v>17.62337</v>
      </c>
      <c r="AAQ68" t="n">
        <v>17.6662</v>
      </c>
      <c r="AAR68" t="n">
        <v>17.70923</v>
      </c>
      <c r="AAS68" t="n">
        <v>17.75245</v>
      </c>
      <c r="AAT68" t="n">
        <v>17.79588</v>
      </c>
      <c r="AAU68" t="n">
        <v>17.8395</v>
      </c>
      <c r="AAV68" t="n">
        <v>17.88333</v>
      </c>
      <c r="AAW68" t="n">
        <v>17.92735</v>
      </c>
      <c r="AAX68" t="n">
        <v>17.97159</v>
      </c>
      <c r="AAY68" t="n">
        <v>18.01603</v>
      </c>
      <c r="AAZ68" t="n">
        <v>18.06069</v>
      </c>
      <c r="ABA68" t="n">
        <v>18.10555</v>
      </c>
      <c r="ABB68" t="n">
        <v>18.15063</v>
      </c>
      <c r="ABC68" t="n">
        <v>18.19592</v>
      </c>
      <c r="ABD68" t="n">
        <v>18.24143</v>
      </c>
      <c r="ABE68" t="n">
        <v>18.28716</v>
      </c>
      <c r="ABF68" t="n">
        <v>18.33311</v>
      </c>
      <c r="ABG68" t="n">
        <v>18.37929</v>
      </c>
      <c r="ABH68" t="n">
        <v>18.42569</v>
      </c>
      <c r="ABI68" t="n">
        <v>18.47232</v>
      </c>
      <c r="ABJ68" t="n">
        <v>18.51918</v>
      </c>
      <c r="ABK68" t="n">
        <v>18.56627</v>
      </c>
      <c r="ABL68" t="n">
        <v>18.6136</v>
      </c>
      <c r="ABM68" t="n">
        <v>18.66116</v>
      </c>
      <c r="ABN68" t="n">
        <v>18.70896</v>
      </c>
      <c r="ABO68" t="n">
        <v>18.757</v>
      </c>
      <c r="ABP68" t="n">
        <v>18.80529</v>
      </c>
      <c r="ABQ68" t="n">
        <v>18.85382</v>
      </c>
      <c r="ABR68" t="n">
        <v>18.9026</v>
      </c>
      <c r="ABS68" t="n">
        <v>18.95163</v>
      </c>
      <c r="ABT68" t="n">
        <v>19.00091</v>
      </c>
      <c r="ABU68" t="n">
        <v>19.05045</v>
      </c>
      <c r="ABV68" t="n">
        <v>19.10025</v>
      </c>
      <c r="ABW68" t="n">
        <v>19.1503</v>
      </c>
      <c r="ABX68" t="n">
        <v>19.20063</v>
      </c>
      <c r="ABY68" t="n">
        <v>19.25121</v>
      </c>
      <c r="ABZ68" t="n">
        <v>19.30207</v>
      </c>
      <c r="ACA68" t="n">
        <v>19.35319</v>
      </c>
      <c r="ACB68" t="n">
        <v>19.40459</v>
      </c>
      <c r="ACC68" t="n">
        <v>19.45627</v>
      </c>
      <c r="ACD68" t="n">
        <v>19.50822</v>
      </c>
      <c r="ACE68" t="n">
        <v>19.56046</v>
      </c>
      <c r="ACF68" t="n">
        <v>19.61299</v>
      </c>
      <c r="ACG68" t="n">
        <v>19.6658</v>
      </c>
      <c r="ACH68" t="n">
        <v>19.7189</v>
      </c>
      <c r="ACI68" t="n">
        <v>19.77229</v>
      </c>
      <c r="ACJ68" t="n">
        <v>19.82599</v>
      </c>
      <c r="ACK68" t="n">
        <v>19.87998</v>
      </c>
      <c r="ACL68" t="n">
        <v>19.93428</v>
      </c>
      <c r="ACM68" t="n">
        <v>19.98888</v>
      </c>
      <c r="ACN68" t="n">
        <v>20.0438</v>
      </c>
      <c r="ACO68" t="n">
        <v>20.09902</v>
      </c>
      <c r="ACP68" t="n">
        <v>20.15457</v>
      </c>
      <c r="ACQ68" t="n">
        <v>20.21043</v>
      </c>
      <c r="ACR68" t="n">
        <v>20.26662</v>
      </c>
      <c r="ACS68" t="n">
        <v>20.32313</v>
      </c>
      <c r="ACT68" t="n">
        <v>20.37997</v>
      </c>
      <c r="ACU68" t="n">
        <v>20.43715</v>
      </c>
      <c r="ACV68" t="n">
        <v>20.49467</v>
      </c>
      <c r="ACW68" t="n">
        <v>20.55252</v>
      </c>
      <c r="ACX68" t="n">
        <v>20.61072</v>
      </c>
      <c r="ACY68" t="n">
        <v>20.66927</v>
      </c>
      <c r="ACZ68" t="n">
        <v>20.72817</v>
      </c>
      <c r="ADA68" t="n">
        <v>20.78743</v>
      </c>
      <c r="ADB68" t="n">
        <v>20.84705</v>
      </c>
      <c r="ADC68" t="n">
        <v>20.90704</v>
      </c>
      <c r="ADD68" t="n">
        <v>20.96739</v>
      </c>
      <c r="ADE68" t="n">
        <v>21.02812</v>
      </c>
      <c r="ADF68" t="n">
        <v>21.08922</v>
      </c>
      <c r="ADG68" t="n">
        <v>21.15071</v>
      </c>
      <c r="ADH68" t="n">
        <v>21.21258</v>
      </c>
      <c r="ADI68" t="n">
        <v>21.27484</v>
      </c>
      <c r="ADJ68" t="n">
        <v>21.3375</v>
      </c>
      <c r="ADK68" t="n">
        <v>21.40055</v>
      </c>
      <c r="ADL68" t="n">
        <v>21.46402</v>
      </c>
      <c r="ADM68" t="n">
        <v>21.52789</v>
      </c>
      <c r="ADN68" t="n">
        <v>21.59217</v>
      </c>
      <c r="ADO68" t="n">
        <v>21.65687</v>
      </c>
      <c r="ADP68" t="n">
        <v>21.722</v>
      </c>
      <c r="ADQ68" t="n">
        <v>21.78756</v>
      </c>
      <c r="ADR68" t="n">
        <v>21.85355</v>
      </c>
      <c r="ADS68" t="n">
        <v>21.91998</v>
      </c>
      <c r="ADT68" t="n">
        <v>21.98685</v>
      </c>
      <c r="ADU68" t="n">
        <v>22.05418</v>
      </c>
      <c r="ADV68" t="n">
        <v>22.12196</v>
      </c>
      <c r="ADW68" t="n">
        <v>22.1902</v>
      </c>
      <c r="ADX68" t="n">
        <v>22.25891</v>
      </c>
      <c r="ADY68" t="n">
        <v>22.32809</v>
      </c>
      <c r="ADZ68" t="n">
        <v>22.39775</v>
      </c>
      <c r="AEA68" t="n">
        <v>22.4679</v>
      </c>
      <c r="AEB68" t="n">
        <v>22.53853</v>
      </c>
      <c r="AEC68" t="n">
        <v>22.60967</v>
      </c>
      <c r="AED68" t="n">
        <v>22.68131</v>
      </c>
      <c r="AEE68" t="n">
        <v>22.75346</v>
      </c>
      <c r="AEF68" t="n">
        <v>22.82612</v>
      </c>
      <c r="AEG68" t="n">
        <v>22.89931</v>
      </c>
      <c r="AEH68" t="n">
        <v>22.97303</v>
      </c>
      <c r="AEI68" t="n">
        <v>23.04729</v>
      </c>
      <c r="AEJ68" t="n">
        <v>23.12209</v>
      </c>
      <c r="AEK68" t="n">
        <v>23.19744</v>
      </c>
      <c r="AEL68" t="n">
        <v>23.27336</v>
      </c>
      <c r="AEM68" t="n">
        <v>23.34983</v>
      </c>
      <c r="AEN68" t="n">
        <v>23.42689</v>
      </c>
      <c r="AEO68" t="n">
        <v>23.50452</v>
      </c>
      <c r="AEP68" t="n">
        <v>23.58275</v>
      </c>
      <c r="AEQ68" t="n">
        <v>23.66157</v>
      </c>
      <c r="AER68" t="n">
        <v>23.741</v>
      </c>
      <c r="AES68" t="n">
        <v>23.82105</v>
      </c>
      <c r="AET68" t="n">
        <v>23.90172</v>
      </c>
      <c r="AEU68" t="n">
        <v>23.98302</v>
      </c>
      <c r="AEV68" t="n">
        <v>24.06496</v>
      </c>
      <c r="AEW68" t="n">
        <v>24.14755</v>
      </c>
      <c r="AEX68" t="n">
        <v>24.2308</v>
      </c>
      <c r="AEY68" t="n">
        <v>24.31473</v>
      </c>
      <c r="AEZ68" t="n">
        <v>24.39932</v>
      </c>
      <c r="AFA68" t="n">
        <v>24.48461</v>
      </c>
      <c r="AFB68" t="n">
        <v>24.5706</v>
      </c>
      <c r="AFC68" t="n">
        <v>24.6573</v>
      </c>
      <c r="AFD68" t="n">
        <v>24.74471</v>
      </c>
      <c r="AFE68" t="n">
        <v>24.83285</v>
      </c>
      <c r="AFF68" t="n">
        <v>24.92174</v>
      </c>
      <c r="AFG68" t="n">
        <v>25.01138</v>
      </c>
      <c r="AFH68" t="n">
        <v>25.10178</v>
      </c>
      <c r="AFI68" t="n">
        <v>25.19296</v>
      </c>
      <c r="AFJ68" t="n">
        <v>25.28492</v>
      </c>
      <c r="AFK68" t="n">
        <v>25.37768</v>
      </c>
      <c r="AFL68" t="n">
        <v>25.47125</v>
      </c>
      <c r="AFM68" t="n">
        <v>25.56565</v>
      </c>
      <c r="AFN68" t="n">
        <v>25.66089</v>
      </c>
      <c r="AFO68" t="n">
        <v>25.75697</v>
      </c>
      <c r="AFP68" t="n">
        <v>25.85392</v>
      </c>
      <c r="AFQ68" t="n">
        <v>25.95175</v>
      </c>
      <c r="AFR68" t="n">
        <v>26.05047</v>
      </c>
      <c r="AFS68" t="n">
        <v>26.1501</v>
      </c>
      <c r="AFT68" t="n">
        <v>26.25064</v>
      </c>
      <c r="AFU68" t="n">
        <v>26.35213</v>
      </c>
      <c r="AFV68" t="n">
        <v>26.45456</v>
      </c>
      <c r="AFW68" t="n">
        <v>26.55797</v>
      </c>
      <c r="AFX68" t="n">
        <v>26.66235</v>
      </c>
      <c r="AFY68" t="n">
        <v>26.76774</v>
      </c>
      <c r="AFZ68" t="n">
        <v>26.87415</v>
      </c>
      <c r="AGA68" t="n">
        <v>26.98159</v>
      </c>
      <c r="AGB68" t="n">
        <v>27.09008</v>
      </c>
      <c r="AGC68" t="n">
        <v>27.19965</v>
      </c>
      <c r="AGD68" t="n">
        <v>27.3103</v>
      </c>
      <c r="AGE68" t="n">
        <v>27.42207</v>
      </c>
      <c r="AGF68" t="n">
        <v>27.53496</v>
      </c>
      <c r="AGG68" t="n">
        <v>27.64901</v>
      </c>
      <c r="AGH68" t="n">
        <v>27.76422</v>
      </c>
      <c r="AGI68" t="n">
        <v>27.88062</v>
      </c>
      <c r="AGJ68" t="n">
        <v>27.99824</v>
      </c>
      <c r="AGK68" t="n">
        <v>28.11709</v>
      </c>
      <c r="AGL68" t="n">
        <v>28.2372</v>
      </c>
      <c r="AGM68" t="n">
        <v>28.35859</v>
      </c>
      <c r="AGN68" t="n">
        <v>28.48129</v>
      </c>
      <c r="AGO68" t="n">
        <v>28.60531</v>
      </c>
      <c r="AGP68" t="n">
        <v>28.7307</v>
      </c>
      <c r="AGQ68" t="n">
        <v>28.85746</v>
      </c>
      <c r="AGR68" t="n">
        <v>28.98564</v>
      </c>
      <c r="AGS68" t="n">
        <v>29.11525</v>
      </c>
      <c r="AGT68" t="n">
        <v>29.24632</v>
      </c>
      <c r="AGU68" t="n">
        <v>29.37889</v>
      </c>
      <c r="AGV68" t="n">
        <v>29.51298</v>
      </c>
      <c r="AGW68" t="n">
        <v>29.64863</v>
      </c>
      <c r="AGX68" t="n">
        <v>29.78586</v>
      </c>
      <c r="AGY68" t="n">
        <v>29.92471</v>
      </c>
      <c r="AGZ68" t="n">
        <v>30.06522</v>
      </c>
      <c r="AHA68" t="n">
        <v>30.20741</v>
      </c>
      <c r="AHB68" t="n">
        <v>30.35132</v>
      </c>
      <c r="AHC68" t="n">
        <v>30.49699</v>
      </c>
      <c r="AHD68" t="n">
        <v>30.64446</v>
      </c>
      <c r="AHE68" t="n">
        <v>30.79377</v>
      </c>
      <c r="AHF68" t="n">
        <v>30.94495</v>
      </c>
      <c r="AHG68" t="n">
        <v>31.09804</v>
      </c>
      <c r="AHH68" t="n">
        <v>31.2531</v>
      </c>
      <c r="AHI68" t="n">
        <v>31.41016</v>
      </c>
      <c r="AHJ68" t="n">
        <v>31.56927</v>
      </c>
      <c r="AHK68" t="n">
        <v>31.73047</v>
      </c>
      <c r="AHL68" t="n">
        <v>31.89382</v>
      </c>
      <c r="AHM68" t="n">
        <v>32.05936</v>
      </c>
      <c r="AHN68" t="n">
        <v>32.22714</v>
      </c>
      <c r="AHO68" t="n">
        <v>32.39722</v>
      </c>
      <c r="AHP68" t="n">
        <v>32.56966</v>
      </c>
      <c r="AHQ68" t="n">
        <v>32.74451</v>
      </c>
      <c r="AHR68" t="n">
        <v>32.92182</v>
      </c>
      <c r="AHS68" t="n">
        <v>33.10166</v>
      </c>
      <c r="AHT68" t="n">
        <v>33.2841</v>
      </c>
      <c r="AHU68" t="n">
        <v>33.46919</v>
      </c>
      <c r="AHV68" t="n">
        <v>33.65701</v>
      </c>
      <c r="AHW68" t="n">
        <v>33.84762</v>
      </c>
      <c r="AHX68" t="n">
        <v>34.0411</v>
      </c>
      <c r="AHY68" t="n">
        <v>34.23752</v>
      </c>
      <c r="AHZ68" t="n">
        <v>34.43697</v>
      </c>
      <c r="AIA68" t="n">
        <v>34.63951</v>
      </c>
      <c r="AIB68" t="n">
        <v>34.84524</v>
      </c>
      <c r="AIC68" t="n">
        <v>35.05424</v>
      </c>
      <c r="AID68" t="n">
        <v>35.2666</v>
      </c>
      <c r="AIE68" t="n">
        <v>35.48242</v>
      </c>
      <c r="AIF68" t="n">
        <v>35.70179</v>
      </c>
      <c r="AIG68" t="n">
        <v>35.92482</v>
      </c>
      <c r="AIH68" t="n">
        <v>36.15162</v>
      </c>
      <c r="AII68" t="n">
        <v>36.38228</v>
      </c>
      <c r="AIJ68" t="n">
        <v>36.61693</v>
      </c>
      <c r="AIK68" t="n">
        <v>36.85569</v>
      </c>
      <c r="AIL68" t="n">
        <v>37.09868</v>
      </c>
      <c r="AIM68" t="n">
        <v>37.34603</v>
      </c>
      <c r="AIN68" t="n">
        <v>37.59788</v>
      </c>
      <c r="AIO68" t="n">
        <v>37.85437</v>
      </c>
      <c r="AIP68" t="n">
        <v>38.11564</v>
      </c>
      <c r="AIQ68" t="n">
        <v>38.38186</v>
      </c>
      <c r="AIR68" t="n">
        <v>38.65318</v>
      </c>
      <c r="AIS68" t="n">
        <v>38.92978</v>
      </c>
      <c r="AIT68" t="n">
        <v>39.21183</v>
      </c>
      <c r="AIU68" t="n">
        <v>39.49951</v>
      </c>
      <c r="AIV68" t="n">
        <v>39.79303</v>
      </c>
      <c r="AIW68" t="n">
        <v>40.09259</v>
      </c>
      <c r="AIX68" t="n">
        <v>40.3984</v>
      </c>
      <c r="AIY68" t="n">
        <v>40.71069</v>
      </c>
      <c r="AIZ68" t="n">
        <v>41.02969</v>
      </c>
      <c r="AJA68" t="n">
        <v>41.35566</v>
      </c>
      <c r="AJB68" t="n">
        <v>41.68886</v>
      </c>
      <c r="AJC68" t="n">
        <v>42.02957</v>
      </c>
      <c r="AJD68" t="n">
        <v>42.37808</v>
      </c>
      <c r="AJE68" t="n">
        <v>42.7347</v>
      </c>
      <c r="AJF68" t="n">
        <v>43.09975</v>
      </c>
      <c r="AJG68" t="n">
        <v>43.47359</v>
      </c>
      <c r="AJH68" t="n">
        <v>43.85657</v>
      </c>
      <c r="AJI68" t="n">
        <v>44.24908</v>
      </c>
      <c r="AJJ68" t="n">
        <v>44.65154</v>
      </c>
      <c r="AJK68" t="n">
        <v>45.06437</v>
      </c>
      <c r="AJL68" t="n">
        <v>45.48804</v>
      </c>
      <c r="AJM68" t="n">
        <v>45.92305</v>
      </c>
      <c r="AJN68" t="n">
        <v>46.36992</v>
      </c>
      <c r="AJO68" t="n">
        <v>46.82921</v>
      </c>
      <c r="AJP68" t="n">
        <v>47.30151</v>
      </c>
      <c r="AJQ68" t="n">
        <v>47.78746</v>
      </c>
      <c r="AJR68" t="n">
        <v>48.28774</v>
      </c>
      <c r="AJS68" t="n">
        <v>48.80309</v>
      </c>
      <c r="AJT68" t="n">
        <v>49.3343</v>
      </c>
      <c r="AJU68" t="n">
        <v>49.88219</v>
      </c>
      <c r="AJV68" t="n">
        <v>50.44769</v>
      </c>
      <c r="AJW68" t="n">
        <v>51.03176</v>
      </c>
      <c r="AJX68" t="n">
        <v>51.63548</v>
      </c>
      <c r="AJY68" t="n">
        <v>52.25997</v>
      </c>
      <c r="AJZ68" t="n">
        <v>52.90648</v>
      </c>
      <c r="AKA68" t="n">
        <v>53.57635</v>
      </c>
      <c r="AKB68" t="n">
        <v>54.27105</v>
      </c>
      <c r="AKC68" t="n">
        <v>54.99217</v>
      </c>
      <c r="AKD68" t="n">
        <v>55.74145</v>
      </c>
      <c r="AKE68" t="n">
        <v>56.5208</v>
      </c>
      <c r="AKF68" t="n">
        <v>57.33231</v>
      </c>
      <c r="AKG68" t="n">
        <v>58.17829</v>
      </c>
      <c r="AKH68" t="n">
        <v>59.06128</v>
      </c>
      <c r="AKI68" t="n">
        <v>59.98409</v>
      </c>
      <c r="AKJ68" t="n">
        <v>60.94985</v>
      </c>
      <c r="AKK68" t="n">
        <v>61.96203</v>
      </c>
      <c r="AKL68" t="n">
        <v>63.02453</v>
      </c>
      <c r="AKM68" t="n">
        <v>64.14169</v>
      </c>
      <c r="AKN68" t="n">
        <v>65.31844</v>
      </c>
      <c r="AKO68" t="n">
        <v>66.5603</v>
      </c>
      <c r="AKP68" t="n">
        <v>67.8736</v>
      </c>
      <c r="AKQ68" t="n">
        <v>69.26551000000001</v>
      </c>
      <c r="AKR68" t="n">
        <v>70.74429000000001</v>
      </c>
      <c r="AKS68" t="n">
        <v>72.31946000000001</v>
      </c>
      <c r="AKT68" t="n">
        <v>74.00205</v>
      </c>
      <c r="AKU68" t="n">
        <v>75.80499</v>
      </c>
      <c r="AKV68" t="n">
        <v>77.74345</v>
      </c>
      <c r="AKW68" t="n">
        <v>79.83546</v>
      </c>
      <c r="AKX68" t="n">
        <v>82.1026</v>
      </c>
      <c r="AKY68" t="n">
        <v>84.57096</v>
      </c>
      <c r="AKZ68" t="n">
        <v>87.27242</v>
      </c>
      <c r="ALA68" t="n">
        <v>90.24642</v>
      </c>
      <c r="ALB68" t="n">
        <v>93.54245</v>
      </c>
      <c r="ALC68" t="n">
        <v>97.22359</v>
      </c>
      <c r="ALD68" t="n">
        <v>101.37176</v>
      </c>
      <c r="ALE68" t="n">
        <v>106.09557</v>
      </c>
      <c r="ALF68" t="n">
        <v>111.54276</v>
      </c>
      <c r="ALG68" t="n">
        <v>117.92039</v>
      </c>
      <c r="ALH68" t="n">
        <v>125.52956</v>
      </c>
      <c r="ALI68" t="n">
        <v>134.82874</v>
      </c>
      <c r="ALJ68" t="n">
        <v>146.55855</v>
      </c>
      <c r="ALK68" t="n">
        <v>162.01463</v>
      </c>
      <c r="ALL68" t="n">
        <v>183.73476</v>
      </c>
      <c r="ALM68" t="n">
        <v>217.64653</v>
      </c>
      <c r="ALN68" t="n">
        <v>282.94168</v>
      </c>
      <c r="ALO68" t="n">
        <v>612.34174</v>
      </c>
    </row>
    <row r="69">
      <c r="A69" t="inlineStr">
        <is>
          <t>Dominican Republic</t>
        </is>
      </c>
      <c r="B69" t="inlineStr">
        <is>
          <t>DOM</t>
        </is>
      </c>
      <c r="C69" s="13">
        <f>AVERAGE(SI69,SJ69)</f>
        <v/>
      </c>
      <c r="D69" t="n">
        <v>0.89288</v>
      </c>
      <c r="E69" t="n">
        <v>1.72979</v>
      </c>
      <c r="F69" t="n">
        <v>1.85873</v>
      </c>
      <c r="G69" t="n">
        <v>1.99531</v>
      </c>
      <c r="H69" t="n">
        <v>2.31077</v>
      </c>
      <c r="I69" t="n">
        <v>2.46103</v>
      </c>
      <c r="J69" t="n">
        <v>2.71007</v>
      </c>
      <c r="K69" t="n">
        <v>3.03879</v>
      </c>
      <c r="L69" t="n">
        <v>3.12938</v>
      </c>
      <c r="M69" t="n">
        <v>3.17997</v>
      </c>
      <c r="N69" t="n">
        <v>3.26384</v>
      </c>
      <c r="O69" t="n">
        <v>3.45161</v>
      </c>
      <c r="P69" t="n">
        <v>3.57365</v>
      </c>
      <c r="Q69" t="n">
        <v>3.65489</v>
      </c>
      <c r="R69" t="n">
        <v>3.72799</v>
      </c>
      <c r="S69" t="n">
        <v>3.78246</v>
      </c>
      <c r="T69" t="n">
        <v>3.85369</v>
      </c>
      <c r="U69" t="n">
        <v>3.92593</v>
      </c>
      <c r="V69" t="n">
        <v>4.04205</v>
      </c>
      <c r="W69" t="n">
        <v>4.14485</v>
      </c>
      <c r="X69" t="n">
        <v>4.27535</v>
      </c>
      <c r="Y69" t="n">
        <v>4.38549</v>
      </c>
      <c r="Z69" t="n">
        <v>4.48275</v>
      </c>
      <c r="AA69" t="n">
        <v>4.51104</v>
      </c>
      <c r="AB69" t="n">
        <v>4.54755</v>
      </c>
      <c r="AC69" t="n">
        <v>4.57439</v>
      </c>
      <c r="AD69" t="n">
        <v>4.58202</v>
      </c>
      <c r="AE69" t="n">
        <v>4.61896</v>
      </c>
      <c r="AF69" t="n">
        <v>4.64198</v>
      </c>
      <c r="AG69" t="n">
        <v>4.69118</v>
      </c>
      <c r="AH69" t="n">
        <v>4.72884</v>
      </c>
      <c r="AI69" t="n">
        <v>4.84068</v>
      </c>
      <c r="AJ69" t="n">
        <v>4.91342</v>
      </c>
      <c r="AK69" t="n">
        <v>4.93247</v>
      </c>
      <c r="AL69" t="n">
        <v>4.96962</v>
      </c>
      <c r="AM69" t="n">
        <v>5.03575</v>
      </c>
      <c r="AN69" t="n">
        <v>5.06245</v>
      </c>
      <c r="AO69" t="n">
        <v>5.14072</v>
      </c>
      <c r="AP69" t="n">
        <v>5.20713</v>
      </c>
      <c r="AQ69" t="n">
        <v>5.24143</v>
      </c>
      <c r="AR69" t="n">
        <v>5.26554</v>
      </c>
      <c r="AS69" t="n">
        <v>5.30844</v>
      </c>
      <c r="AT69" t="n">
        <v>5.38462</v>
      </c>
      <c r="AU69" t="n">
        <v>5.45897</v>
      </c>
      <c r="AV69" t="n">
        <v>5.51251</v>
      </c>
      <c r="AW69" t="n">
        <v>5.55072</v>
      </c>
      <c r="AX69" t="n">
        <v>5.57578</v>
      </c>
      <c r="AY69" t="n">
        <v>5.60778</v>
      </c>
      <c r="AZ69" t="n">
        <v>5.6669</v>
      </c>
      <c r="BA69" t="n">
        <v>5.70779</v>
      </c>
      <c r="BB69" t="n">
        <v>5.75708</v>
      </c>
      <c r="BC69" t="n">
        <v>5.80486</v>
      </c>
      <c r="BD69" t="n">
        <v>5.85393</v>
      </c>
      <c r="BE69" t="n">
        <v>5.91058</v>
      </c>
      <c r="BF69" t="n">
        <v>5.94786</v>
      </c>
      <c r="BG69" t="n">
        <v>6.00663</v>
      </c>
      <c r="BH69" t="n">
        <v>6.04957</v>
      </c>
      <c r="BI69" t="n">
        <v>6.08065</v>
      </c>
      <c r="BJ69" t="n">
        <v>6.12492</v>
      </c>
      <c r="BK69" t="n">
        <v>6.14753</v>
      </c>
      <c r="BL69" t="n">
        <v>6.15424</v>
      </c>
      <c r="BM69" t="n">
        <v>6.16139</v>
      </c>
      <c r="BN69" t="n">
        <v>6.18389</v>
      </c>
      <c r="BO69" t="n">
        <v>6.20286</v>
      </c>
      <c r="BP69" t="n">
        <v>6.24016</v>
      </c>
      <c r="BQ69" t="n">
        <v>6.28317</v>
      </c>
      <c r="BR69" t="n">
        <v>6.32729</v>
      </c>
      <c r="BS69" t="n">
        <v>6.3436</v>
      </c>
      <c r="BT69" t="n">
        <v>6.38691</v>
      </c>
      <c r="BU69" t="n">
        <v>6.42383</v>
      </c>
      <c r="BV69" t="n">
        <v>6.46408</v>
      </c>
      <c r="BW69" t="n">
        <v>6.49575</v>
      </c>
      <c r="BX69" t="n">
        <v>6.51801</v>
      </c>
      <c r="BY69" t="n">
        <v>6.53787</v>
      </c>
      <c r="BZ69" t="n">
        <v>6.56869</v>
      </c>
      <c r="CA69" t="n">
        <v>6.60255</v>
      </c>
      <c r="CB69" t="n">
        <v>6.63546</v>
      </c>
      <c r="CC69" t="n">
        <v>6.65038</v>
      </c>
      <c r="CD69" t="n">
        <v>6.66372</v>
      </c>
      <c r="CE69" t="n">
        <v>6.6835</v>
      </c>
      <c r="CF69" t="n">
        <v>6.69922</v>
      </c>
      <c r="CG69" t="n">
        <v>6.74066</v>
      </c>
      <c r="CH69" t="n">
        <v>6.77464</v>
      </c>
      <c r="CI69" t="n">
        <v>6.79573</v>
      </c>
      <c r="CJ69" t="n">
        <v>6.82056</v>
      </c>
      <c r="CK69" t="n">
        <v>6.86397</v>
      </c>
      <c r="CL69" t="n">
        <v>6.90044</v>
      </c>
      <c r="CM69" t="n">
        <v>6.93614</v>
      </c>
      <c r="CN69" t="n">
        <v>6.97666</v>
      </c>
      <c r="CO69" t="n">
        <v>7.01768</v>
      </c>
      <c r="CP69" t="n">
        <v>7.0402</v>
      </c>
      <c r="CQ69" t="n">
        <v>7.08353</v>
      </c>
      <c r="CR69" t="n">
        <v>7.10755</v>
      </c>
      <c r="CS69" t="n">
        <v>7.17195</v>
      </c>
      <c r="CT69" t="n">
        <v>7.20923</v>
      </c>
      <c r="CU69" t="n">
        <v>7.22937</v>
      </c>
      <c r="CV69" t="n">
        <v>7.27882</v>
      </c>
      <c r="CW69" t="n">
        <v>7.31754</v>
      </c>
      <c r="CX69" t="n">
        <v>7.37455</v>
      </c>
      <c r="CY69" t="n">
        <v>7.38884</v>
      </c>
      <c r="CZ69" t="n">
        <v>7.40986</v>
      </c>
      <c r="DA69" t="n">
        <v>7.42313</v>
      </c>
      <c r="DB69" t="n">
        <v>7.43193</v>
      </c>
      <c r="DC69" t="n">
        <v>7.44224</v>
      </c>
      <c r="DD69" t="n">
        <v>7.46863</v>
      </c>
      <c r="DE69" t="n">
        <v>7.50002</v>
      </c>
      <c r="DF69" t="n">
        <v>7.52576</v>
      </c>
      <c r="DG69" t="n">
        <v>7.56078</v>
      </c>
      <c r="DH69" t="n">
        <v>7.57148</v>
      </c>
      <c r="DI69" t="n">
        <v>7.59012</v>
      </c>
      <c r="DJ69" t="n">
        <v>7.62389</v>
      </c>
      <c r="DK69" t="n">
        <v>7.64107</v>
      </c>
      <c r="DL69" t="n">
        <v>7.65903</v>
      </c>
      <c r="DM69" t="n">
        <v>7.67716</v>
      </c>
      <c r="DN69" t="n">
        <v>7.69181</v>
      </c>
      <c r="DO69" t="n">
        <v>7.7126</v>
      </c>
      <c r="DP69" t="n">
        <v>7.76724</v>
      </c>
      <c r="DQ69" t="n">
        <v>7.78973</v>
      </c>
      <c r="DR69" t="n">
        <v>7.82216</v>
      </c>
      <c r="DS69" t="n">
        <v>7.84465</v>
      </c>
      <c r="DT69" t="n">
        <v>7.87527</v>
      </c>
      <c r="DU69" t="n">
        <v>7.9056</v>
      </c>
      <c r="DV69" t="n">
        <v>7.92702</v>
      </c>
      <c r="DW69" t="n">
        <v>7.95178</v>
      </c>
      <c r="DX69" t="n">
        <v>8.014760000000001</v>
      </c>
      <c r="DY69" t="n">
        <v>8.045360000000001</v>
      </c>
      <c r="DZ69" t="n">
        <v>8.10308</v>
      </c>
      <c r="EA69" t="n">
        <v>8.12785</v>
      </c>
      <c r="EB69" t="n">
        <v>8.166689999999999</v>
      </c>
      <c r="EC69" t="n">
        <v>8.190200000000001</v>
      </c>
      <c r="ED69" t="n">
        <v>8.20797</v>
      </c>
      <c r="EE69" t="n">
        <v>8.249000000000001</v>
      </c>
      <c r="EF69" t="n">
        <v>8.28037</v>
      </c>
      <c r="EG69" t="n">
        <v>8.301</v>
      </c>
      <c r="EH69" t="n">
        <v>8.343500000000001</v>
      </c>
      <c r="EI69" t="n">
        <v>8.372820000000001</v>
      </c>
      <c r="EJ69" t="n">
        <v>8.402799999999999</v>
      </c>
      <c r="EK69" t="n">
        <v>8.44248</v>
      </c>
      <c r="EL69" t="n">
        <v>8.456849999999999</v>
      </c>
      <c r="EM69" t="n">
        <v>8.473459999999999</v>
      </c>
      <c r="EN69" t="n">
        <v>8.519069999999999</v>
      </c>
      <c r="EO69" t="n">
        <v>8.56133</v>
      </c>
      <c r="EP69" t="n">
        <v>8.590310000000001</v>
      </c>
      <c r="EQ69" t="n">
        <v>8.608180000000001</v>
      </c>
      <c r="ER69" t="n">
        <v>8.632110000000001</v>
      </c>
      <c r="ES69" t="n">
        <v>8.650539999999999</v>
      </c>
      <c r="ET69" t="n">
        <v>8.68558</v>
      </c>
      <c r="EU69" t="n">
        <v>8.758419999999999</v>
      </c>
      <c r="EV69" t="n">
        <v>8.79721</v>
      </c>
      <c r="EW69" t="n">
        <v>8.82671</v>
      </c>
      <c r="EX69" t="n">
        <v>8.860189999999999</v>
      </c>
      <c r="EY69" t="n">
        <v>8.899839999999999</v>
      </c>
      <c r="EZ69" t="n">
        <v>8.91686</v>
      </c>
      <c r="FA69" t="n">
        <v>8.92999</v>
      </c>
      <c r="FB69" t="n">
        <v>8.96696</v>
      </c>
      <c r="FC69" t="n">
        <v>9.003679999999999</v>
      </c>
      <c r="FD69" t="n">
        <v>9.02749</v>
      </c>
      <c r="FE69" t="n">
        <v>9.05556</v>
      </c>
      <c r="FF69" t="n">
        <v>9.073539999999999</v>
      </c>
      <c r="FG69" t="n">
        <v>9.09539</v>
      </c>
      <c r="FH69" t="n">
        <v>9.119870000000001</v>
      </c>
      <c r="FI69" t="n">
        <v>9.158480000000001</v>
      </c>
      <c r="FJ69" t="n">
        <v>9.18656</v>
      </c>
      <c r="FK69" t="n">
        <v>9.22284</v>
      </c>
      <c r="FL69" t="n">
        <v>9.25207</v>
      </c>
      <c r="FM69" t="n">
        <v>9.27511</v>
      </c>
      <c r="FN69" t="n">
        <v>9.3081</v>
      </c>
      <c r="FO69" t="n">
        <v>9.335369999999999</v>
      </c>
      <c r="FP69" t="n">
        <v>9.393179999999999</v>
      </c>
      <c r="FQ69" t="n">
        <v>9.42126</v>
      </c>
      <c r="FR69" t="n">
        <v>9.44754</v>
      </c>
      <c r="FS69" t="n">
        <v>9.4636</v>
      </c>
      <c r="FT69" t="n">
        <v>9.489979999999999</v>
      </c>
      <c r="FU69" t="n">
        <v>9.512219999999999</v>
      </c>
      <c r="FV69" t="n">
        <v>9.52675</v>
      </c>
      <c r="FW69" t="n">
        <v>9.52707</v>
      </c>
      <c r="FX69" t="n">
        <v>9.541589999999999</v>
      </c>
      <c r="FY69" t="n">
        <v>9.56385</v>
      </c>
      <c r="FZ69" t="n">
        <v>9.58412</v>
      </c>
      <c r="GA69" t="n">
        <v>9.593970000000001</v>
      </c>
      <c r="GB69" t="n">
        <v>9.60047</v>
      </c>
      <c r="GC69" t="n">
        <v>9.63364</v>
      </c>
      <c r="GD69" t="n">
        <v>9.66398</v>
      </c>
      <c r="GE69" t="n">
        <v>9.710509999999999</v>
      </c>
      <c r="GF69" t="n">
        <v>9.74151</v>
      </c>
      <c r="GG69" t="n">
        <v>9.79228</v>
      </c>
      <c r="GH69" t="n">
        <v>9.835229999999999</v>
      </c>
      <c r="GI69" t="n">
        <v>9.85425</v>
      </c>
      <c r="GJ69" t="n">
        <v>9.87326</v>
      </c>
      <c r="GK69" t="n">
        <v>9.89049</v>
      </c>
      <c r="GL69" t="n">
        <v>9.92877</v>
      </c>
      <c r="GM69" t="n">
        <v>9.95402</v>
      </c>
      <c r="GN69" t="n">
        <v>9.97641</v>
      </c>
      <c r="GO69" t="n">
        <v>9.983129999999999</v>
      </c>
      <c r="GP69" t="n">
        <v>10.0087</v>
      </c>
      <c r="GQ69" t="n">
        <v>10.04149</v>
      </c>
      <c r="GR69" t="n">
        <v>10.06099</v>
      </c>
      <c r="GS69" t="n">
        <v>10.11141</v>
      </c>
      <c r="GT69" t="n">
        <v>10.16333</v>
      </c>
      <c r="GU69" t="n">
        <v>10.1797</v>
      </c>
      <c r="GV69" t="n">
        <v>10.20216</v>
      </c>
      <c r="GW69" t="n">
        <v>10.22678</v>
      </c>
      <c r="GX69" t="n">
        <v>10.2409</v>
      </c>
      <c r="GY69" t="n">
        <v>10.26723</v>
      </c>
      <c r="GZ69" t="n">
        <v>10.28918</v>
      </c>
      <c r="HA69" t="n">
        <v>10.31182</v>
      </c>
      <c r="HB69" t="n">
        <v>10.35534</v>
      </c>
      <c r="HC69" t="n">
        <v>10.37212</v>
      </c>
      <c r="HD69" t="n">
        <v>10.39017</v>
      </c>
      <c r="HE69" t="n">
        <v>10.43181</v>
      </c>
      <c r="HF69" t="n">
        <v>10.47395</v>
      </c>
      <c r="HG69" t="n">
        <v>10.48877</v>
      </c>
      <c r="HH69" t="n">
        <v>10.49434</v>
      </c>
      <c r="HI69" t="n">
        <v>10.52226</v>
      </c>
      <c r="HJ69" t="n">
        <v>10.54099</v>
      </c>
      <c r="HK69" t="n">
        <v>10.56926</v>
      </c>
      <c r="HL69" t="n">
        <v>10.59456</v>
      </c>
      <c r="HM69" t="n">
        <v>10.62621</v>
      </c>
      <c r="HN69" t="n">
        <v>10.64334</v>
      </c>
      <c r="HO69" t="n">
        <v>10.66075</v>
      </c>
      <c r="HP69" t="n">
        <v>10.67522</v>
      </c>
      <c r="HQ69" t="n">
        <v>10.6994</v>
      </c>
      <c r="HR69" t="n">
        <v>10.71144</v>
      </c>
      <c r="HS69" t="n">
        <v>10.72085</v>
      </c>
      <c r="HT69" t="n">
        <v>10.75636</v>
      </c>
      <c r="HU69" t="n">
        <v>10.77987</v>
      </c>
      <c r="HV69" t="n">
        <v>10.79494</v>
      </c>
      <c r="HW69" t="n">
        <v>10.81066</v>
      </c>
      <c r="HX69" t="n">
        <v>10.82153</v>
      </c>
      <c r="HY69" t="n">
        <v>10.83793</v>
      </c>
      <c r="HZ69" t="n">
        <v>10.8749</v>
      </c>
      <c r="IA69" t="n">
        <v>10.90987</v>
      </c>
      <c r="IB69" t="n">
        <v>10.92901</v>
      </c>
      <c r="IC69" t="n">
        <v>10.94697</v>
      </c>
      <c r="ID69" t="n">
        <v>10.96567</v>
      </c>
      <c r="IE69" t="n">
        <v>11.00973</v>
      </c>
      <c r="IF69" t="n">
        <v>11.03183</v>
      </c>
      <c r="IG69" t="n">
        <v>11.03618</v>
      </c>
      <c r="IH69" t="n">
        <v>11.07156</v>
      </c>
      <c r="II69" t="n">
        <v>11.083</v>
      </c>
      <c r="IJ69" t="n">
        <v>11.10277</v>
      </c>
      <c r="IK69" t="n">
        <v>11.14515</v>
      </c>
      <c r="IL69" t="n">
        <v>11.1843</v>
      </c>
      <c r="IM69" t="n">
        <v>11.23235</v>
      </c>
      <c r="IN69" t="n">
        <v>11.25761</v>
      </c>
      <c r="IO69" t="n">
        <v>11.28391</v>
      </c>
      <c r="IP69" t="n">
        <v>11.28971</v>
      </c>
      <c r="IQ69" t="n">
        <v>11.30948</v>
      </c>
      <c r="IR69" t="n">
        <v>11.32139</v>
      </c>
      <c r="IS69" t="n">
        <v>11.34003</v>
      </c>
      <c r="IT69" t="n">
        <v>11.35972</v>
      </c>
      <c r="IU69" t="n">
        <v>11.3697</v>
      </c>
      <c r="IV69" t="n">
        <v>11.40331</v>
      </c>
      <c r="IW69" t="n">
        <v>11.4487</v>
      </c>
      <c r="IX69" t="n">
        <v>11.47455</v>
      </c>
      <c r="IY69" t="n">
        <v>11.48836</v>
      </c>
      <c r="IZ69" t="n">
        <v>11.50401</v>
      </c>
      <c r="JA69" t="n">
        <v>11.52596</v>
      </c>
      <c r="JB69" t="n">
        <v>11.55661</v>
      </c>
      <c r="JC69" t="n">
        <v>11.58614</v>
      </c>
      <c r="JD69" t="n">
        <v>11.6063</v>
      </c>
      <c r="JE69" t="n">
        <v>11.63644</v>
      </c>
      <c r="JF69" t="n">
        <v>11.66475</v>
      </c>
      <c r="JG69" t="n">
        <v>11.69179</v>
      </c>
      <c r="JH69" t="n">
        <v>11.71162</v>
      </c>
      <c r="JI69" t="n">
        <v>11.72384</v>
      </c>
      <c r="JJ69" t="n">
        <v>11.73002</v>
      </c>
      <c r="JK69" t="n">
        <v>11.73407</v>
      </c>
      <c r="JL69" t="n">
        <v>11.76869</v>
      </c>
      <c r="JM69" t="n">
        <v>11.79758</v>
      </c>
      <c r="JN69" t="n">
        <v>11.8249</v>
      </c>
      <c r="JO69" t="n">
        <v>11.84535</v>
      </c>
      <c r="JP69" t="n">
        <v>11.87046</v>
      </c>
      <c r="JQ69" t="n">
        <v>11.8915</v>
      </c>
      <c r="JR69" t="n">
        <v>11.89616</v>
      </c>
      <c r="JS69" t="n">
        <v>11.8982</v>
      </c>
      <c r="JT69" t="n">
        <v>11.89919</v>
      </c>
      <c r="JU69" t="n">
        <v>11.90621</v>
      </c>
      <c r="JV69" t="n">
        <v>11.94257</v>
      </c>
      <c r="JW69" t="n">
        <v>11.98676</v>
      </c>
      <c r="JX69" t="n">
        <v>12.00045</v>
      </c>
      <c r="JY69" t="n">
        <v>12.01882</v>
      </c>
      <c r="JZ69" t="n">
        <v>12.06231</v>
      </c>
      <c r="KA69" t="n">
        <v>12.08746</v>
      </c>
      <c r="KB69" t="n">
        <v>12.09638</v>
      </c>
      <c r="KC69" t="n">
        <v>12.10992</v>
      </c>
      <c r="KD69" t="n">
        <v>12.12832</v>
      </c>
      <c r="KE69" t="n">
        <v>12.15533</v>
      </c>
      <c r="KF69" t="n">
        <v>12.18935</v>
      </c>
      <c r="KG69" t="n">
        <v>12.21615</v>
      </c>
      <c r="KH69" t="n">
        <v>12.23105</v>
      </c>
      <c r="KI69" t="n">
        <v>12.24919</v>
      </c>
      <c r="KJ69" t="n">
        <v>12.25879</v>
      </c>
      <c r="KK69" t="n">
        <v>12.26488</v>
      </c>
      <c r="KL69" t="n">
        <v>12.29111</v>
      </c>
      <c r="KM69" t="n">
        <v>12.30223</v>
      </c>
      <c r="KN69" t="n">
        <v>12.30848</v>
      </c>
      <c r="KO69" t="n">
        <v>12.31688</v>
      </c>
      <c r="KP69" t="n">
        <v>12.33873</v>
      </c>
      <c r="KQ69" t="n">
        <v>12.36244</v>
      </c>
      <c r="KR69" t="n">
        <v>12.37345</v>
      </c>
      <c r="KS69" t="n">
        <v>12.37345</v>
      </c>
      <c r="KT69" t="n">
        <v>12.38387</v>
      </c>
      <c r="KU69" t="n">
        <v>12.40674</v>
      </c>
      <c r="KV69" t="n">
        <v>12.44271</v>
      </c>
      <c r="KW69" t="n">
        <v>12.48322</v>
      </c>
      <c r="KX69" t="n">
        <v>12.5021</v>
      </c>
      <c r="KY69" t="n">
        <v>12.518</v>
      </c>
      <c r="KZ69" t="n">
        <v>12.53076</v>
      </c>
      <c r="LA69" t="n">
        <v>12.54919</v>
      </c>
      <c r="LB69" t="n">
        <v>12.56059</v>
      </c>
      <c r="LC69" t="n">
        <v>12.58002</v>
      </c>
      <c r="LD69" t="n">
        <v>12.61486</v>
      </c>
      <c r="LE69" t="n">
        <v>12.62882</v>
      </c>
      <c r="LF69" t="n">
        <v>12.6512</v>
      </c>
      <c r="LG69" t="n">
        <v>12.67548</v>
      </c>
      <c r="LH69" t="n">
        <v>12.68893</v>
      </c>
      <c r="LI69" t="n">
        <v>12.71385</v>
      </c>
      <c r="LJ69" t="n">
        <v>12.73696</v>
      </c>
      <c r="LK69" t="n">
        <v>12.75605</v>
      </c>
      <c r="LL69" t="n">
        <v>12.77458</v>
      </c>
      <c r="LM69" t="n">
        <v>12.81173</v>
      </c>
      <c r="LN69" t="n">
        <v>12.84575</v>
      </c>
      <c r="LO69" t="n">
        <v>12.87042</v>
      </c>
      <c r="LP69" t="n">
        <v>12.88013</v>
      </c>
      <c r="LQ69" t="n">
        <v>12.92126</v>
      </c>
      <c r="LR69" t="n">
        <v>12.94742</v>
      </c>
      <c r="LS69" t="n">
        <v>12.99294</v>
      </c>
      <c r="LT69" t="n">
        <v>13.01395</v>
      </c>
      <c r="LU69" t="n">
        <v>13.02787</v>
      </c>
      <c r="LV69" t="n">
        <v>13.04168</v>
      </c>
      <c r="LW69" t="n">
        <v>13.07428</v>
      </c>
      <c r="LX69" t="n">
        <v>13.10689</v>
      </c>
      <c r="LY69" t="n">
        <v>13.12504</v>
      </c>
      <c r="LZ69" t="n">
        <v>13.15414</v>
      </c>
      <c r="MA69" t="n">
        <v>13.20115</v>
      </c>
      <c r="MB69" t="n">
        <v>13.2357</v>
      </c>
      <c r="MC69" t="n">
        <v>13.26535</v>
      </c>
      <c r="MD69" t="n">
        <v>13.28857</v>
      </c>
      <c r="ME69" t="n">
        <v>13.3061</v>
      </c>
      <c r="MF69" t="n">
        <v>13.34397</v>
      </c>
      <c r="MG69" t="n">
        <v>13.37473</v>
      </c>
      <c r="MH69" t="n">
        <v>13.39358</v>
      </c>
      <c r="MI69" t="n">
        <v>13.41115</v>
      </c>
      <c r="MJ69" t="n">
        <v>13.43927</v>
      </c>
      <c r="MK69" t="n">
        <v>13.47247</v>
      </c>
      <c r="ML69" t="n">
        <v>13.48654</v>
      </c>
      <c r="MM69" t="n">
        <v>13.50656</v>
      </c>
      <c r="MN69" t="n">
        <v>13.53634</v>
      </c>
      <c r="MO69" t="n">
        <v>13.5619</v>
      </c>
      <c r="MP69" t="n">
        <v>13.58352</v>
      </c>
      <c r="MQ69" t="n">
        <v>13.61306</v>
      </c>
      <c r="MR69" t="n">
        <v>13.64775</v>
      </c>
      <c r="MS69" t="n">
        <v>13.67751</v>
      </c>
      <c r="MT69" t="n">
        <v>13.70905</v>
      </c>
      <c r="MU69" t="n">
        <v>13.74601</v>
      </c>
      <c r="MV69" t="n">
        <v>13.75026</v>
      </c>
      <c r="MW69" t="n">
        <v>13.78125</v>
      </c>
      <c r="MX69" t="n">
        <v>13.81597</v>
      </c>
      <c r="MY69" t="n">
        <v>13.84335</v>
      </c>
      <c r="MZ69" t="n">
        <v>13.86443</v>
      </c>
      <c r="NA69" t="n">
        <v>13.88967</v>
      </c>
      <c r="NB69" t="n">
        <v>13.9049</v>
      </c>
      <c r="NC69" t="n">
        <v>13.92867</v>
      </c>
      <c r="ND69" t="n">
        <v>13.96345</v>
      </c>
      <c r="NE69" t="n">
        <v>13.99217</v>
      </c>
      <c r="NF69" t="n">
        <v>14.00799</v>
      </c>
      <c r="NG69" t="n">
        <v>14.02248</v>
      </c>
      <c r="NH69" t="n">
        <v>14.04807</v>
      </c>
      <c r="NI69" t="n">
        <v>14.07453</v>
      </c>
      <c r="NJ69" t="n">
        <v>14.0957</v>
      </c>
      <c r="NK69" t="n">
        <v>14.13439</v>
      </c>
      <c r="NL69" t="n">
        <v>14.15193</v>
      </c>
      <c r="NM69" t="n">
        <v>14.17056</v>
      </c>
      <c r="NN69" t="n">
        <v>14.18878</v>
      </c>
      <c r="NO69" t="n">
        <v>14.21968</v>
      </c>
      <c r="NP69" t="n">
        <v>14.22878</v>
      </c>
      <c r="NQ69" t="n">
        <v>14.24332</v>
      </c>
      <c r="NR69" t="n">
        <v>14.26019</v>
      </c>
      <c r="NS69" t="n">
        <v>14.2956</v>
      </c>
      <c r="NT69" t="n">
        <v>14.32753</v>
      </c>
      <c r="NU69" t="n">
        <v>14.35967</v>
      </c>
      <c r="NV69" t="n">
        <v>14.3899</v>
      </c>
      <c r="NW69" t="n">
        <v>14.41242</v>
      </c>
      <c r="NX69" t="n">
        <v>14.43188</v>
      </c>
      <c r="NY69" t="n">
        <v>14.46917</v>
      </c>
      <c r="NZ69" t="n">
        <v>14.50712</v>
      </c>
      <c r="OA69" t="n">
        <v>14.53688</v>
      </c>
      <c r="OB69" t="n">
        <v>14.55169</v>
      </c>
      <c r="OC69" t="n">
        <v>14.58648</v>
      </c>
      <c r="OD69" t="n">
        <v>14.61904</v>
      </c>
      <c r="OE69" t="n">
        <v>14.63249</v>
      </c>
      <c r="OF69" t="n">
        <v>14.67507</v>
      </c>
      <c r="OG69" t="n">
        <v>14.71139</v>
      </c>
      <c r="OH69" t="n">
        <v>14.73648</v>
      </c>
      <c r="OI69" t="n">
        <v>14.76003</v>
      </c>
      <c r="OJ69" t="n">
        <v>14.77249</v>
      </c>
      <c r="OK69" t="n">
        <v>14.80701</v>
      </c>
      <c r="OL69" t="n">
        <v>14.8233</v>
      </c>
      <c r="OM69" t="n">
        <v>14.8546</v>
      </c>
      <c r="ON69" t="n">
        <v>14.87307</v>
      </c>
      <c r="OO69" t="n">
        <v>14.8962</v>
      </c>
      <c r="OP69" t="n">
        <v>14.9327</v>
      </c>
      <c r="OQ69" t="n">
        <v>14.96507</v>
      </c>
      <c r="OR69" t="n">
        <v>15.00837</v>
      </c>
      <c r="OS69" t="n">
        <v>15.04399</v>
      </c>
      <c r="OT69" t="n">
        <v>15.07207</v>
      </c>
      <c r="OU69" t="n">
        <v>15.1163</v>
      </c>
      <c r="OV69" t="n">
        <v>15.18313</v>
      </c>
      <c r="OW69" t="n">
        <v>15.2273</v>
      </c>
      <c r="OX69" t="n">
        <v>15.25772</v>
      </c>
      <c r="OY69" t="n">
        <v>15.27888</v>
      </c>
      <c r="OZ69" t="n">
        <v>15.29729</v>
      </c>
      <c r="PA69" t="n">
        <v>15.33052</v>
      </c>
      <c r="PB69" t="n">
        <v>15.36789</v>
      </c>
      <c r="PC69" t="n">
        <v>15.39251</v>
      </c>
      <c r="PD69" t="n">
        <v>15.42112</v>
      </c>
      <c r="PE69" t="n">
        <v>15.44151</v>
      </c>
      <c r="PF69" t="n">
        <v>15.47657</v>
      </c>
      <c r="PG69" t="n">
        <v>15.50979</v>
      </c>
      <c r="PH69" t="n">
        <v>15.53184</v>
      </c>
      <c r="PI69" t="n">
        <v>15.57385</v>
      </c>
      <c r="PJ69" t="n">
        <v>15.59798</v>
      </c>
      <c r="PK69" t="n">
        <v>15.62159</v>
      </c>
      <c r="PL69" t="n">
        <v>15.63659</v>
      </c>
      <c r="PM69" t="n">
        <v>15.67053</v>
      </c>
      <c r="PN69" t="n">
        <v>15.68519</v>
      </c>
      <c r="PO69" t="n">
        <v>15.7034</v>
      </c>
      <c r="PP69" t="n">
        <v>15.7269</v>
      </c>
      <c r="PQ69" t="n">
        <v>15.75668</v>
      </c>
      <c r="PR69" t="n">
        <v>15.78037</v>
      </c>
      <c r="PS69" t="n">
        <v>15.7915</v>
      </c>
      <c r="PT69" t="n">
        <v>15.80544</v>
      </c>
      <c r="PU69" t="n">
        <v>15.82121</v>
      </c>
      <c r="PV69" t="n">
        <v>15.87361</v>
      </c>
      <c r="PW69" t="n">
        <v>15.90558</v>
      </c>
      <c r="PX69" t="n">
        <v>15.92622</v>
      </c>
      <c r="PY69" t="n">
        <v>15.96373</v>
      </c>
      <c r="PZ69" t="n">
        <v>15.98746</v>
      </c>
      <c r="QA69" t="n">
        <v>16.00352</v>
      </c>
      <c r="QB69" t="n">
        <v>16.02812</v>
      </c>
      <c r="QC69" t="n">
        <v>16.07845</v>
      </c>
      <c r="QD69" t="n">
        <v>16.0912</v>
      </c>
      <c r="QE69" t="n">
        <v>16.12134</v>
      </c>
      <c r="QF69" t="n">
        <v>16.15279</v>
      </c>
      <c r="QG69" t="n">
        <v>16.16622</v>
      </c>
      <c r="QH69" t="n">
        <v>16.1837</v>
      </c>
      <c r="QI69" t="n">
        <v>16.21093</v>
      </c>
      <c r="QJ69" t="n">
        <v>16.23745</v>
      </c>
      <c r="QK69" t="n">
        <v>16.27771</v>
      </c>
      <c r="QL69" t="n">
        <v>16.31443</v>
      </c>
      <c r="QM69" t="n">
        <v>16.34557</v>
      </c>
      <c r="QN69" t="n">
        <v>16.39169</v>
      </c>
      <c r="QO69" t="n">
        <v>16.40521</v>
      </c>
      <c r="QP69" t="n">
        <v>16.41571</v>
      </c>
      <c r="QQ69" t="n">
        <v>16.44647</v>
      </c>
      <c r="QR69" t="n">
        <v>16.48305</v>
      </c>
      <c r="QS69" t="n">
        <v>16.54391</v>
      </c>
      <c r="QT69" t="n">
        <v>16.57204</v>
      </c>
      <c r="QU69" t="n">
        <v>16.60225</v>
      </c>
      <c r="QV69" t="n">
        <v>16.62434</v>
      </c>
      <c r="QW69" t="n">
        <v>16.68491</v>
      </c>
      <c r="QX69" t="n">
        <v>16.73547</v>
      </c>
      <c r="QY69" t="n">
        <v>16.75532</v>
      </c>
      <c r="QZ69" t="n">
        <v>16.80153</v>
      </c>
      <c r="RA69" t="n">
        <v>16.83192</v>
      </c>
      <c r="RB69" t="n">
        <v>16.86674</v>
      </c>
      <c r="RC69" t="n">
        <v>16.89019</v>
      </c>
      <c r="RD69" t="n">
        <v>16.92522</v>
      </c>
      <c r="RE69" t="n">
        <v>16.94905</v>
      </c>
      <c r="RF69" t="n">
        <v>16.99179</v>
      </c>
      <c r="RG69" t="n">
        <v>17.02983</v>
      </c>
      <c r="RH69" t="n">
        <v>17.07445</v>
      </c>
      <c r="RI69" t="n">
        <v>17.0977</v>
      </c>
      <c r="RJ69" t="n">
        <v>17.13253</v>
      </c>
      <c r="RK69" t="n">
        <v>17.17023</v>
      </c>
      <c r="RL69" t="n">
        <v>17.1991</v>
      </c>
      <c r="RM69" t="n">
        <v>17.21367</v>
      </c>
      <c r="RN69" t="n">
        <v>17.23132</v>
      </c>
      <c r="RO69" t="n">
        <v>17.2572</v>
      </c>
      <c r="RP69" t="n">
        <v>17.28306</v>
      </c>
      <c r="RQ69" t="n">
        <v>17.31905</v>
      </c>
      <c r="RR69" t="n">
        <v>17.34779</v>
      </c>
      <c r="RS69" t="n">
        <v>17.38307</v>
      </c>
      <c r="RT69" t="n">
        <v>17.41644</v>
      </c>
      <c r="RU69" t="n">
        <v>17.44572</v>
      </c>
      <c r="RV69" t="n">
        <v>17.48307</v>
      </c>
      <c r="RW69" t="n">
        <v>17.53026</v>
      </c>
      <c r="RX69" t="n">
        <v>17.55117</v>
      </c>
      <c r="RY69" t="n">
        <v>17.5965</v>
      </c>
      <c r="RZ69" t="n">
        <v>17.60825</v>
      </c>
      <c r="SA69" t="n">
        <v>17.63063</v>
      </c>
      <c r="SB69" t="n">
        <v>17.65473</v>
      </c>
      <c r="SC69" t="n">
        <v>17.68174</v>
      </c>
      <c r="SD69" t="n">
        <v>17.71581</v>
      </c>
      <c r="SE69" t="n">
        <v>17.74266</v>
      </c>
      <c r="SF69" t="n">
        <v>17.77272</v>
      </c>
      <c r="SG69" t="n">
        <v>17.78641</v>
      </c>
      <c r="SH69" t="n">
        <v>17.80067</v>
      </c>
      <c r="SI69" t="n">
        <v>17.8347</v>
      </c>
      <c r="SJ69" t="n">
        <v>17.85782</v>
      </c>
      <c r="SK69" t="n">
        <v>17.88773</v>
      </c>
      <c r="SL69" t="n">
        <v>17.91938</v>
      </c>
      <c r="SM69" t="n">
        <v>17.95067</v>
      </c>
      <c r="SN69" t="n">
        <v>17.97693</v>
      </c>
      <c r="SO69" t="n">
        <v>17.98273</v>
      </c>
      <c r="SP69" t="n">
        <v>17.99399</v>
      </c>
      <c r="SQ69" t="n">
        <v>18.00983</v>
      </c>
      <c r="SR69" t="n">
        <v>18.02755</v>
      </c>
      <c r="SS69" t="n">
        <v>18.05826</v>
      </c>
      <c r="ST69" t="n">
        <v>18.09276</v>
      </c>
      <c r="SU69" t="n">
        <v>18.13493</v>
      </c>
      <c r="SV69" t="n">
        <v>18.16602</v>
      </c>
      <c r="SW69" t="n">
        <v>18.20918</v>
      </c>
      <c r="SX69" t="n">
        <v>18.24104</v>
      </c>
      <c r="SY69" t="n">
        <v>18.26723</v>
      </c>
      <c r="SZ69" t="n">
        <v>18.28736</v>
      </c>
      <c r="TA69" t="n">
        <v>18.32783</v>
      </c>
      <c r="TB69" t="n">
        <v>18.37942</v>
      </c>
      <c r="TC69" t="n">
        <v>18.38971</v>
      </c>
      <c r="TD69" t="n">
        <v>18.40152</v>
      </c>
      <c r="TE69" t="n">
        <v>18.42086</v>
      </c>
      <c r="TF69" t="n">
        <v>18.44699</v>
      </c>
      <c r="TG69" t="n">
        <v>18.45928</v>
      </c>
      <c r="TH69" t="n">
        <v>18.48725</v>
      </c>
      <c r="TI69" t="n">
        <v>18.51156</v>
      </c>
      <c r="TJ69" t="n">
        <v>18.52831</v>
      </c>
      <c r="TK69" t="n">
        <v>18.54608</v>
      </c>
      <c r="TL69" t="n">
        <v>18.56997</v>
      </c>
      <c r="TM69" t="n">
        <v>18.60979</v>
      </c>
      <c r="TN69" t="n">
        <v>18.62499</v>
      </c>
      <c r="TO69" t="n">
        <v>18.66249</v>
      </c>
      <c r="TP69" t="n">
        <v>18.70023</v>
      </c>
      <c r="TQ69" t="n">
        <v>18.7369</v>
      </c>
      <c r="TR69" t="n">
        <v>18.79226</v>
      </c>
      <c r="TS69" t="n">
        <v>18.83239</v>
      </c>
      <c r="TT69" t="n">
        <v>18.85424</v>
      </c>
      <c r="TU69" t="n">
        <v>18.89251</v>
      </c>
      <c r="TV69" t="n">
        <v>18.93079</v>
      </c>
      <c r="TW69" t="n">
        <v>18.94385</v>
      </c>
      <c r="TX69" t="n">
        <v>18.98232</v>
      </c>
      <c r="TY69" t="n">
        <v>19.02684</v>
      </c>
      <c r="TZ69" t="n">
        <v>19.05322</v>
      </c>
      <c r="UA69" t="n">
        <v>19.09733</v>
      </c>
      <c r="UB69" t="n">
        <v>19.13618</v>
      </c>
      <c r="UC69" t="n">
        <v>19.1637</v>
      </c>
      <c r="UD69" t="n">
        <v>19.2119</v>
      </c>
      <c r="UE69" t="n">
        <v>19.25418</v>
      </c>
      <c r="UF69" t="n">
        <v>19.2915</v>
      </c>
      <c r="UG69" t="n">
        <v>19.31557</v>
      </c>
      <c r="UH69" t="n">
        <v>19.37881</v>
      </c>
      <c r="UI69" t="n">
        <v>19.43874</v>
      </c>
      <c r="UJ69" t="n">
        <v>19.49573</v>
      </c>
      <c r="UK69" t="n">
        <v>19.52053</v>
      </c>
      <c r="UL69" t="n">
        <v>19.55297</v>
      </c>
      <c r="UM69" t="n">
        <v>19.60557</v>
      </c>
      <c r="UN69" t="n">
        <v>19.64155</v>
      </c>
      <c r="UO69" t="n">
        <v>19.68495</v>
      </c>
      <c r="UP69" t="n">
        <v>19.74753</v>
      </c>
      <c r="UQ69" t="n">
        <v>19.77145</v>
      </c>
      <c r="UR69" t="n">
        <v>19.79523</v>
      </c>
      <c r="US69" t="n">
        <v>19.80773</v>
      </c>
      <c r="UT69" t="n">
        <v>19.82295</v>
      </c>
      <c r="UU69" t="n">
        <v>19.84474</v>
      </c>
      <c r="UV69" t="n">
        <v>19.86996</v>
      </c>
      <c r="UW69" t="n">
        <v>19.91161</v>
      </c>
      <c r="UX69" t="n">
        <v>19.94312</v>
      </c>
      <c r="UY69" t="n">
        <v>19.99369</v>
      </c>
      <c r="UZ69" t="n">
        <v>20.03573</v>
      </c>
      <c r="VA69" t="n">
        <v>20.09103</v>
      </c>
      <c r="VB69" t="n">
        <v>20.13177</v>
      </c>
      <c r="VC69" t="n">
        <v>20.16605</v>
      </c>
      <c r="VD69" t="n">
        <v>20.16817</v>
      </c>
      <c r="VE69" t="n">
        <v>20.18111</v>
      </c>
      <c r="VF69" t="n">
        <v>20.24702</v>
      </c>
      <c r="VG69" t="n">
        <v>20.2902</v>
      </c>
      <c r="VH69" t="n">
        <v>20.32454</v>
      </c>
      <c r="VI69" t="n">
        <v>20.37545</v>
      </c>
      <c r="VJ69" t="n">
        <v>20.41274</v>
      </c>
      <c r="VK69" t="n">
        <v>20.46843</v>
      </c>
      <c r="VL69" t="n">
        <v>20.50491</v>
      </c>
      <c r="VM69" t="n">
        <v>20.53034</v>
      </c>
      <c r="VN69" t="n">
        <v>20.5739</v>
      </c>
      <c r="VO69" t="n">
        <v>20.6142</v>
      </c>
      <c r="VP69" t="n">
        <v>20.64524</v>
      </c>
      <c r="VQ69" t="n">
        <v>20.66678</v>
      </c>
      <c r="VR69" t="n">
        <v>20.71339</v>
      </c>
      <c r="VS69" t="n">
        <v>20.77662</v>
      </c>
      <c r="VT69" t="n">
        <v>20.81995</v>
      </c>
      <c r="VU69" t="n">
        <v>20.86771</v>
      </c>
      <c r="VV69" t="n">
        <v>20.89637</v>
      </c>
      <c r="VW69" t="n">
        <v>20.92383</v>
      </c>
      <c r="VX69" t="n">
        <v>20.93529</v>
      </c>
      <c r="VY69" t="n">
        <v>20.96233</v>
      </c>
      <c r="VZ69" t="n">
        <v>21.00412</v>
      </c>
      <c r="WA69" t="n">
        <v>21.01297</v>
      </c>
      <c r="WB69" t="n">
        <v>21.03446</v>
      </c>
      <c r="WC69" t="n">
        <v>21.0633</v>
      </c>
      <c r="WD69" t="n">
        <v>21.09211</v>
      </c>
      <c r="WE69" t="n">
        <v>21.13967</v>
      </c>
      <c r="WF69" t="n">
        <v>21.16693</v>
      </c>
      <c r="WG69" t="n">
        <v>21.19698</v>
      </c>
      <c r="WH69" t="n">
        <v>21.22613</v>
      </c>
      <c r="WI69" t="n">
        <v>21.27905</v>
      </c>
      <c r="WJ69" t="n">
        <v>21.34297</v>
      </c>
      <c r="WK69" t="n">
        <v>21.37041</v>
      </c>
      <c r="WL69" t="n">
        <v>21.39732</v>
      </c>
      <c r="WM69" t="n">
        <v>21.43666</v>
      </c>
      <c r="WN69" t="n">
        <v>21.48214</v>
      </c>
      <c r="WO69" t="n">
        <v>21.52697</v>
      </c>
      <c r="WP69" t="n">
        <v>21.54557</v>
      </c>
      <c r="WQ69" t="n">
        <v>21.59542</v>
      </c>
      <c r="WR69" t="n">
        <v>21.61879</v>
      </c>
      <c r="WS69" t="n">
        <v>21.65939</v>
      </c>
      <c r="WT69" t="n">
        <v>21.73028</v>
      </c>
      <c r="WU69" t="n">
        <v>21.78534</v>
      </c>
      <c r="WV69" t="n">
        <v>21.81464</v>
      </c>
      <c r="WW69" t="n">
        <v>21.84128</v>
      </c>
      <c r="WX69" t="n">
        <v>21.89597</v>
      </c>
      <c r="WY69" t="n">
        <v>21.95609</v>
      </c>
      <c r="WZ69" t="n">
        <v>22.02498</v>
      </c>
      <c r="XA69" t="n">
        <v>22.05321</v>
      </c>
      <c r="XB69" t="n">
        <v>22.08194</v>
      </c>
      <c r="XC69" t="n">
        <v>22.1403</v>
      </c>
      <c r="XD69" t="n">
        <v>22.15763</v>
      </c>
      <c r="XE69" t="n">
        <v>22.20523</v>
      </c>
      <c r="XF69" t="n">
        <v>22.26366</v>
      </c>
      <c r="XG69" t="n">
        <v>22.27771</v>
      </c>
      <c r="XH69" t="n">
        <v>22.30311</v>
      </c>
      <c r="XI69" t="n">
        <v>22.37072</v>
      </c>
      <c r="XJ69" t="n">
        <v>22.40322</v>
      </c>
      <c r="XK69" t="n">
        <v>22.44057</v>
      </c>
      <c r="XL69" t="n">
        <v>22.46189</v>
      </c>
      <c r="XM69" t="n">
        <v>22.49317</v>
      </c>
      <c r="XN69" t="n">
        <v>22.54596</v>
      </c>
      <c r="XO69" t="n">
        <v>22.60014</v>
      </c>
      <c r="XP69" t="n">
        <v>22.64037</v>
      </c>
      <c r="XQ69" t="n">
        <v>22.67001</v>
      </c>
      <c r="XR69" t="n">
        <v>22.70746</v>
      </c>
      <c r="XS69" t="n">
        <v>22.74915</v>
      </c>
      <c r="XT69" t="n">
        <v>22.81496</v>
      </c>
      <c r="XU69" t="n">
        <v>22.84906</v>
      </c>
      <c r="XV69" t="n">
        <v>22.88798</v>
      </c>
      <c r="XW69" t="n">
        <v>22.90372</v>
      </c>
      <c r="XX69" t="n">
        <v>22.94604</v>
      </c>
      <c r="XY69" t="n">
        <v>22.97974</v>
      </c>
      <c r="XZ69" t="n">
        <v>23.06974</v>
      </c>
      <c r="YA69" t="n">
        <v>23.10561</v>
      </c>
      <c r="YB69" t="n">
        <v>23.14594</v>
      </c>
      <c r="YC69" t="n">
        <v>23.1744</v>
      </c>
      <c r="YD69" t="n">
        <v>23.22822</v>
      </c>
      <c r="YE69" t="n">
        <v>23.26694</v>
      </c>
      <c r="YF69" t="n">
        <v>23.29358</v>
      </c>
      <c r="YG69" t="n">
        <v>23.34354</v>
      </c>
      <c r="YH69" t="n">
        <v>23.38436</v>
      </c>
      <c r="YI69" t="n">
        <v>23.40084</v>
      </c>
      <c r="YJ69" t="n">
        <v>23.44926</v>
      </c>
      <c r="YK69" t="n">
        <v>23.49869</v>
      </c>
      <c r="YL69" t="n">
        <v>23.5433</v>
      </c>
      <c r="YM69" t="n">
        <v>23.6009</v>
      </c>
      <c r="YN69" t="n">
        <v>23.65786</v>
      </c>
      <c r="YO69" t="n">
        <v>23.71413</v>
      </c>
      <c r="YP69" t="n">
        <v>23.7313</v>
      </c>
      <c r="YQ69" t="n">
        <v>23.76357</v>
      </c>
      <c r="YR69" t="n">
        <v>23.81817</v>
      </c>
      <c r="YS69" t="n">
        <v>23.85255</v>
      </c>
      <c r="YT69" t="n">
        <v>23.9195</v>
      </c>
      <c r="YU69" t="n">
        <v>23.95891</v>
      </c>
      <c r="YV69" t="n">
        <v>23.99988</v>
      </c>
      <c r="YW69" t="n">
        <v>24.04471</v>
      </c>
      <c r="YX69" t="n">
        <v>24.09598</v>
      </c>
      <c r="YY69" t="n">
        <v>24.14941</v>
      </c>
      <c r="YZ69" t="n">
        <v>24.18826</v>
      </c>
      <c r="ZA69" t="n">
        <v>24.2539</v>
      </c>
      <c r="ZB69" t="n">
        <v>24.31233</v>
      </c>
      <c r="ZC69" t="n">
        <v>24.36284</v>
      </c>
      <c r="ZD69" t="n">
        <v>24.41917</v>
      </c>
      <c r="ZE69" t="n">
        <v>24.4497</v>
      </c>
      <c r="ZF69" t="n">
        <v>24.50539</v>
      </c>
      <c r="ZG69" t="n">
        <v>24.55864</v>
      </c>
      <c r="ZH69" t="n">
        <v>24.61773</v>
      </c>
      <c r="ZI69" t="n">
        <v>24.65172</v>
      </c>
      <c r="ZJ69" t="n">
        <v>24.72289</v>
      </c>
      <c r="ZK69" t="n">
        <v>24.75611</v>
      </c>
      <c r="ZL69" t="n">
        <v>24.80711</v>
      </c>
      <c r="ZM69" t="n">
        <v>24.86668</v>
      </c>
      <c r="ZN69" t="n">
        <v>24.92002</v>
      </c>
      <c r="ZO69" t="n">
        <v>24.96013</v>
      </c>
      <c r="ZP69" t="n">
        <v>25.02063</v>
      </c>
      <c r="ZQ69" t="n">
        <v>25.06526</v>
      </c>
      <c r="ZR69" t="n">
        <v>25.11719</v>
      </c>
      <c r="ZS69" t="n">
        <v>25.17377</v>
      </c>
      <c r="ZT69" t="n">
        <v>25.25969</v>
      </c>
      <c r="ZU69" t="n">
        <v>25.34326</v>
      </c>
      <c r="ZV69" t="n">
        <v>25.37256</v>
      </c>
      <c r="ZW69" t="n">
        <v>25.41176</v>
      </c>
      <c r="ZX69" t="n">
        <v>25.45732</v>
      </c>
      <c r="ZY69" t="n">
        <v>25.49044</v>
      </c>
      <c r="ZZ69" t="n">
        <v>25.52787</v>
      </c>
      <c r="AAA69" t="n">
        <v>25.55897</v>
      </c>
      <c r="AAB69" t="n">
        <v>25.67772</v>
      </c>
      <c r="AAC69" t="n">
        <v>25.77071</v>
      </c>
      <c r="AAD69" t="n">
        <v>25.83825</v>
      </c>
      <c r="AAE69" t="n">
        <v>25.85475</v>
      </c>
      <c r="AAF69" t="n">
        <v>25.88314</v>
      </c>
      <c r="AAG69" t="n">
        <v>25.92859</v>
      </c>
      <c r="AAH69" t="n">
        <v>25.98243</v>
      </c>
      <c r="AAI69" t="n">
        <v>26.00179</v>
      </c>
      <c r="AAJ69" t="n">
        <v>26.0716</v>
      </c>
      <c r="AAK69" t="n">
        <v>26.1523</v>
      </c>
      <c r="AAL69" t="n">
        <v>26.21401</v>
      </c>
      <c r="AAM69" t="n">
        <v>26.25376</v>
      </c>
      <c r="AAN69" t="n">
        <v>26.26823</v>
      </c>
      <c r="AAO69" t="n">
        <v>26.287</v>
      </c>
      <c r="AAP69" t="n">
        <v>26.35239</v>
      </c>
      <c r="AAQ69" t="n">
        <v>26.44431</v>
      </c>
      <c r="AAR69" t="n">
        <v>26.49766</v>
      </c>
      <c r="AAS69" t="n">
        <v>26.57055</v>
      </c>
      <c r="AAT69" t="n">
        <v>26.63993</v>
      </c>
      <c r="AAU69" t="n">
        <v>26.68496</v>
      </c>
      <c r="AAV69" t="n">
        <v>26.69616</v>
      </c>
      <c r="AAW69" t="n">
        <v>26.72959</v>
      </c>
      <c r="AAX69" t="n">
        <v>26.78237</v>
      </c>
      <c r="AAY69" t="n">
        <v>26.82389</v>
      </c>
      <c r="AAZ69" t="n">
        <v>26.95243</v>
      </c>
      <c r="ABA69" t="n">
        <v>27.01919</v>
      </c>
      <c r="ABB69" t="n">
        <v>27.06726</v>
      </c>
      <c r="ABC69" t="n">
        <v>27.09926</v>
      </c>
      <c r="ABD69" t="n">
        <v>27.12757</v>
      </c>
      <c r="ABE69" t="n">
        <v>27.18156</v>
      </c>
      <c r="ABF69" t="n">
        <v>27.23852</v>
      </c>
      <c r="ABG69" t="n">
        <v>27.30367</v>
      </c>
      <c r="ABH69" t="n">
        <v>27.36496</v>
      </c>
      <c r="ABI69" t="n">
        <v>27.41143</v>
      </c>
      <c r="ABJ69" t="n">
        <v>27.53532</v>
      </c>
      <c r="ABK69" t="n">
        <v>27.59806</v>
      </c>
      <c r="ABL69" t="n">
        <v>27.63897</v>
      </c>
      <c r="ABM69" t="n">
        <v>27.7009</v>
      </c>
      <c r="ABN69" t="n">
        <v>27.74791</v>
      </c>
      <c r="ABO69" t="n">
        <v>27.80731</v>
      </c>
      <c r="ABP69" t="n">
        <v>27.87583</v>
      </c>
      <c r="ABQ69" t="n">
        <v>27.97556</v>
      </c>
      <c r="ABR69" t="n">
        <v>28.02731</v>
      </c>
      <c r="ABS69" t="n">
        <v>28.1099</v>
      </c>
      <c r="ABT69" t="n">
        <v>28.20512</v>
      </c>
      <c r="ABU69" t="n">
        <v>28.28011</v>
      </c>
      <c r="ABV69" t="n">
        <v>28.32156</v>
      </c>
      <c r="ABW69" t="n">
        <v>28.38138</v>
      </c>
      <c r="ABX69" t="n">
        <v>28.42854</v>
      </c>
      <c r="ABY69" t="n">
        <v>28.46792</v>
      </c>
      <c r="ABZ69" t="n">
        <v>28.55018</v>
      </c>
      <c r="ACA69" t="n">
        <v>28.60769</v>
      </c>
      <c r="ACB69" t="n">
        <v>28.67972</v>
      </c>
      <c r="ACC69" t="n">
        <v>28.7665</v>
      </c>
      <c r="ACD69" t="n">
        <v>28.821</v>
      </c>
      <c r="ACE69" t="n">
        <v>28.87691</v>
      </c>
      <c r="ACF69" t="n">
        <v>28.92264</v>
      </c>
      <c r="ACG69" t="n">
        <v>28.96253</v>
      </c>
      <c r="ACH69" t="n">
        <v>28.99528</v>
      </c>
      <c r="ACI69" t="n">
        <v>29.04973</v>
      </c>
      <c r="ACJ69" t="n">
        <v>29.06219</v>
      </c>
      <c r="ACK69" t="n">
        <v>29.10698</v>
      </c>
      <c r="ACL69" t="n">
        <v>29.16966</v>
      </c>
      <c r="ACM69" t="n">
        <v>29.25706</v>
      </c>
      <c r="ACN69" t="n">
        <v>29.33243</v>
      </c>
      <c r="ACO69" t="n">
        <v>29.44161</v>
      </c>
      <c r="ACP69" t="n">
        <v>29.48552</v>
      </c>
      <c r="ACQ69" t="n">
        <v>29.57544</v>
      </c>
      <c r="ACR69" t="n">
        <v>29.64446</v>
      </c>
      <c r="ACS69" t="n">
        <v>29.6719</v>
      </c>
      <c r="ACT69" t="n">
        <v>29.70946</v>
      </c>
      <c r="ACU69" t="n">
        <v>29.79946</v>
      </c>
      <c r="ACV69" t="n">
        <v>29.90397</v>
      </c>
      <c r="ACW69" t="n">
        <v>29.948</v>
      </c>
      <c r="ACX69" t="n">
        <v>29.99782</v>
      </c>
      <c r="ACY69" t="n">
        <v>30.08652</v>
      </c>
      <c r="ACZ69" t="n">
        <v>30.1969</v>
      </c>
      <c r="ADA69" t="n">
        <v>30.29896</v>
      </c>
      <c r="ADB69" t="n">
        <v>30.40255</v>
      </c>
      <c r="ADC69" t="n">
        <v>30.47276</v>
      </c>
      <c r="ADD69" t="n">
        <v>30.49367</v>
      </c>
      <c r="ADE69" t="n">
        <v>30.54292</v>
      </c>
      <c r="ADF69" t="n">
        <v>30.62325</v>
      </c>
      <c r="ADG69" t="n">
        <v>30.68369</v>
      </c>
      <c r="ADH69" t="n">
        <v>30.79545</v>
      </c>
      <c r="ADI69" t="n">
        <v>30.88299</v>
      </c>
      <c r="ADJ69" t="n">
        <v>30.94095</v>
      </c>
      <c r="ADK69" t="n">
        <v>31.00686</v>
      </c>
      <c r="ADL69" t="n">
        <v>31.08541</v>
      </c>
      <c r="ADM69" t="n">
        <v>31.18118</v>
      </c>
      <c r="ADN69" t="n">
        <v>31.24937</v>
      </c>
      <c r="ADO69" t="n">
        <v>31.3529</v>
      </c>
      <c r="ADP69" t="n">
        <v>31.48987</v>
      </c>
      <c r="ADQ69" t="n">
        <v>31.62315</v>
      </c>
      <c r="ADR69" t="n">
        <v>31.64739</v>
      </c>
      <c r="ADS69" t="n">
        <v>31.69115</v>
      </c>
      <c r="ADT69" t="n">
        <v>31.71968</v>
      </c>
      <c r="ADU69" t="n">
        <v>31.7554</v>
      </c>
      <c r="ADV69" t="n">
        <v>31.8454</v>
      </c>
      <c r="ADW69" t="n">
        <v>31.95006</v>
      </c>
      <c r="ADX69" t="n">
        <v>32.00542</v>
      </c>
      <c r="ADY69" t="n">
        <v>32.10173</v>
      </c>
      <c r="ADZ69" t="n">
        <v>32.16278</v>
      </c>
      <c r="AEA69" t="n">
        <v>32.21528</v>
      </c>
      <c r="AEB69" t="n">
        <v>32.27879</v>
      </c>
      <c r="AEC69" t="n">
        <v>32.39024</v>
      </c>
      <c r="AED69" t="n">
        <v>32.44218</v>
      </c>
      <c r="AEE69" t="n">
        <v>32.48838</v>
      </c>
      <c r="AEF69" t="n">
        <v>32.55087</v>
      </c>
      <c r="AEG69" t="n">
        <v>32.63443</v>
      </c>
      <c r="AEH69" t="n">
        <v>32.69706</v>
      </c>
      <c r="AEI69" t="n">
        <v>32.78962</v>
      </c>
      <c r="AEJ69" t="n">
        <v>32.87745</v>
      </c>
      <c r="AEK69" t="n">
        <v>32.92983</v>
      </c>
      <c r="AEL69" t="n">
        <v>33.10566</v>
      </c>
      <c r="AEM69" t="n">
        <v>33.13263</v>
      </c>
      <c r="AEN69" t="n">
        <v>33.22109</v>
      </c>
      <c r="AEO69" t="n">
        <v>33.24985</v>
      </c>
      <c r="AEP69" t="n">
        <v>33.36802</v>
      </c>
      <c r="AEQ69" t="n">
        <v>33.4555</v>
      </c>
      <c r="AER69" t="n">
        <v>33.60226</v>
      </c>
      <c r="AES69" t="n">
        <v>33.77945</v>
      </c>
      <c r="AET69" t="n">
        <v>33.99371</v>
      </c>
      <c r="AEU69" t="n">
        <v>34.05523</v>
      </c>
      <c r="AEV69" t="n">
        <v>34.11271</v>
      </c>
      <c r="AEW69" t="n">
        <v>34.1995</v>
      </c>
      <c r="AEX69" t="n">
        <v>34.31873</v>
      </c>
      <c r="AEY69" t="n">
        <v>34.41597</v>
      </c>
      <c r="AEZ69" t="n">
        <v>34.51114</v>
      </c>
      <c r="AFA69" t="n">
        <v>34.61631</v>
      </c>
      <c r="AFB69" t="n">
        <v>34.70908</v>
      </c>
      <c r="AFC69" t="n">
        <v>34.81565</v>
      </c>
      <c r="AFD69" t="n">
        <v>34.88442</v>
      </c>
      <c r="AFE69" t="n">
        <v>34.99192</v>
      </c>
      <c r="AFF69" t="n">
        <v>35.16912</v>
      </c>
      <c r="AFG69" t="n">
        <v>35.27943</v>
      </c>
      <c r="AFH69" t="n">
        <v>35.33436</v>
      </c>
      <c r="AFI69" t="n">
        <v>35.45201</v>
      </c>
      <c r="AFJ69" t="n">
        <v>35.57521</v>
      </c>
      <c r="AFK69" t="n">
        <v>35.63764</v>
      </c>
      <c r="AFL69" t="n">
        <v>35.6974</v>
      </c>
      <c r="AFM69" t="n">
        <v>35.80809</v>
      </c>
      <c r="AFN69" t="n">
        <v>35.87381</v>
      </c>
      <c r="AFO69" t="n">
        <v>35.93201</v>
      </c>
      <c r="AFP69" t="n">
        <v>36.03016</v>
      </c>
      <c r="AFQ69" t="n">
        <v>36.16405</v>
      </c>
      <c r="AFR69" t="n">
        <v>36.18198</v>
      </c>
      <c r="AFS69" t="n">
        <v>36.34163</v>
      </c>
      <c r="AFT69" t="n">
        <v>36.4791</v>
      </c>
      <c r="AFU69" t="n">
        <v>36.5703</v>
      </c>
      <c r="AFV69" t="n">
        <v>36.69342</v>
      </c>
      <c r="AFW69" t="n">
        <v>36.74794</v>
      </c>
      <c r="AFX69" t="n">
        <v>36.78128</v>
      </c>
      <c r="AFY69" t="n">
        <v>36.86226</v>
      </c>
      <c r="AFZ69" t="n">
        <v>36.92344</v>
      </c>
      <c r="AGA69" t="n">
        <v>36.9355</v>
      </c>
      <c r="AGB69" t="n">
        <v>37.05846</v>
      </c>
      <c r="AGC69" t="n">
        <v>37.16346</v>
      </c>
      <c r="AGD69" t="n">
        <v>37.24417</v>
      </c>
      <c r="AGE69" t="n">
        <v>37.3417</v>
      </c>
      <c r="AGF69" t="n">
        <v>37.50446</v>
      </c>
      <c r="AGG69" t="n">
        <v>37.6267</v>
      </c>
      <c r="AGH69" t="n">
        <v>37.78697</v>
      </c>
      <c r="AGI69" t="n">
        <v>37.91841</v>
      </c>
      <c r="AGJ69" t="n">
        <v>37.97708</v>
      </c>
      <c r="AGK69" t="n">
        <v>38.09035</v>
      </c>
      <c r="AGL69" t="n">
        <v>38.34823</v>
      </c>
      <c r="AGM69" t="n">
        <v>38.46946</v>
      </c>
      <c r="AGN69" t="n">
        <v>38.65086</v>
      </c>
      <c r="AGO69" t="n">
        <v>38.90539</v>
      </c>
      <c r="AGP69" t="n">
        <v>39.0277</v>
      </c>
      <c r="AGQ69" t="n">
        <v>39.07983</v>
      </c>
      <c r="AGR69" t="n">
        <v>39.1623</v>
      </c>
      <c r="AGS69" t="n">
        <v>39.25939</v>
      </c>
      <c r="AGT69" t="n">
        <v>39.33223</v>
      </c>
      <c r="AGU69" t="n">
        <v>39.41845</v>
      </c>
      <c r="AGV69" t="n">
        <v>39.53793</v>
      </c>
      <c r="AGW69" t="n">
        <v>39.65918</v>
      </c>
      <c r="AGX69" t="n">
        <v>39.81881</v>
      </c>
      <c r="AGY69" t="n">
        <v>39.96786</v>
      </c>
      <c r="AGZ69" t="n">
        <v>40.04544</v>
      </c>
      <c r="AHA69" t="n">
        <v>40.17335</v>
      </c>
      <c r="AHB69" t="n">
        <v>40.40199</v>
      </c>
      <c r="AHC69" t="n">
        <v>40.56757</v>
      </c>
      <c r="AHD69" t="n">
        <v>40.67775</v>
      </c>
      <c r="AHE69" t="n">
        <v>40.92401</v>
      </c>
      <c r="AHF69" t="n">
        <v>41.00958</v>
      </c>
      <c r="AHG69" t="n">
        <v>41.19846</v>
      </c>
      <c r="AHH69" t="n">
        <v>41.33581</v>
      </c>
      <c r="AHI69" t="n">
        <v>41.37086</v>
      </c>
      <c r="AHJ69" t="n">
        <v>41.53035</v>
      </c>
      <c r="AHK69" t="n">
        <v>41.79528</v>
      </c>
      <c r="AHL69" t="n">
        <v>42.09555</v>
      </c>
      <c r="AHM69" t="n">
        <v>42.30924</v>
      </c>
      <c r="AHN69" t="n">
        <v>42.56354</v>
      </c>
      <c r="AHO69" t="n">
        <v>42.74883</v>
      </c>
      <c r="AHP69" t="n">
        <v>42.88296</v>
      </c>
      <c r="AHQ69" t="n">
        <v>42.96249</v>
      </c>
      <c r="AHR69" t="n">
        <v>43.08954</v>
      </c>
      <c r="AHS69" t="n">
        <v>43.31472</v>
      </c>
      <c r="AHT69" t="n">
        <v>43.55241</v>
      </c>
      <c r="AHU69" t="n">
        <v>43.85044</v>
      </c>
      <c r="AHV69" t="n">
        <v>44.22414</v>
      </c>
      <c r="AHW69" t="n">
        <v>44.46768</v>
      </c>
      <c r="AHX69" t="n">
        <v>44.69144</v>
      </c>
      <c r="AHY69" t="n">
        <v>44.8065</v>
      </c>
      <c r="AHZ69" t="n">
        <v>45.07449</v>
      </c>
      <c r="AIA69" t="n">
        <v>45.22841</v>
      </c>
      <c r="AIB69" t="n">
        <v>45.41677</v>
      </c>
      <c r="AIC69" t="n">
        <v>45.69054</v>
      </c>
      <c r="AID69" t="n">
        <v>45.90493</v>
      </c>
      <c r="AIE69" t="n">
        <v>46.11581</v>
      </c>
      <c r="AIF69" t="n">
        <v>46.34245</v>
      </c>
      <c r="AIG69" t="n">
        <v>46.6176</v>
      </c>
      <c r="AIH69" t="n">
        <v>46.90961</v>
      </c>
      <c r="AII69" t="n">
        <v>47.16867</v>
      </c>
      <c r="AIJ69" t="n">
        <v>47.34538</v>
      </c>
      <c r="AIK69" t="n">
        <v>47.55608</v>
      </c>
      <c r="AIL69" t="n">
        <v>47.85204</v>
      </c>
      <c r="AIM69" t="n">
        <v>47.99466</v>
      </c>
      <c r="AIN69" t="n">
        <v>48.11732</v>
      </c>
      <c r="AIO69" t="n">
        <v>48.33498</v>
      </c>
      <c r="AIP69" t="n">
        <v>48.54391</v>
      </c>
      <c r="AIQ69" t="n">
        <v>48.78252</v>
      </c>
      <c r="AIR69" t="n">
        <v>49.13595</v>
      </c>
      <c r="AIS69" t="n">
        <v>49.24434</v>
      </c>
      <c r="AIT69" t="n">
        <v>49.30021</v>
      </c>
      <c r="AIU69" t="n">
        <v>49.31201</v>
      </c>
      <c r="AIV69" t="n">
        <v>49.4421</v>
      </c>
      <c r="AIW69" t="n">
        <v>49.89455</v>
      </c>
      <c r="AIX69" t="n">
        <v>50.34013</v>
      </c>
      <c r="AIY69" t="n">
        <v>50.51162</v>
      </c>
      <c r="AIZ69" t="n">
        <v>50.80819</v>
      </c>
      <c r="AJA69" t="n">
        <v>51.66401</v>
      </c>
      <c r="AJB69" t="n">
        <v>52.2411</v>
      </c>
      <c r="AJC69" t="n">
        <v>52.55267</v>
      </c>
      <c r="AJD69" t="n">
        <v>52.746</v>
      </c>
      <c r="AJE69" t="n">
        <v>52.99194</v>
      </c>
      <c r="AJF69" t="n">
        <v>53.57983</v>
      </c>
      <c r="AJG69" t="n">
        <v>53.95707</v>
      </c>
      <c r="AJH69" t="n">
        <v>54.43358</v>
      </c>
      <c r="AJI69" t="n">
        <v>54.58564</v>
      </c>
      <c r="AJJ69" t="n">
        <v>54.87858</v>
      </c>
      <c r="AJK69" t="n">
        <v>55.04771</v>
      </c>
      <c r="AJL69" t="n">
        <v>55.3278</v>
      </c>
      <c r="AJM69" t="n">
        <v>55.60983</v>
      </c>
      <c r="AJN69" t="n">
        <v>56.17834</v>
      </c>
      <c r="AJO69" t="n">
        <v>56.56311</v>
      </c>
      <c r="AJP69" t="n">
        <v>56.90184</v>
      </c>
      <c r="AJQ69" t="n">
        <v>57.34229</v>
      </c>
      <c r="AJR69" t="n">
        <v>57.99554</v>
      </c>
      <c r="AJS69" t="n">
        <v>58.85385</v>
      </c>
      <c r="AJT69" t="n">
        <v>59.03962</v>
      </c>
      <c r="AJU69" t="n">
        <v>59.06515</v>
      </c>
      <c r="AJV69" t="n">
        <v>59.49199</v>
      </c>
      <c r="AJW69" t="n">
        <v>60.37064</v>
      </c>
      <c r="AJX69" t="n">
        <v>60.76329</v>
      </c>
      <c r="AJY69" t="n">
        <v>61.17902</v>
      </c>
      <c r="AJZ69" t="n">
        <v>61.38311</v>
      </c>
      <c r="AKA69" t="n">
        <v>61.83502</v>
      </c>
      <c r="AKB69" t="n">
        <v>62.51366</v>
      </c>
      <c r="AKC69" t="n">
        <v>63.47576</v>
      </c>
      <c r="AKD69" t="n">
        <v>64.00718999999999</v>
      </c>
      <c r="AKE69" t="n">
        <v>64.43196</v>
      </c>
      <c r="AKF69" t="n">
        <v>64.71074</v>
      </c>
      <c r="AKG69" t="n">
        <v>65.20567</v>
      </c>
      <c r="AKH69" t="n">
        <v>66.06905</v>
      </c>
      <c r="AKI69" t="n">
        <v>66.41079000000001</v>
      </c>
      <c r="AKJ69" t="n">
        <v>66.49706</v>
      </c>
      <c r="AKK69" t="n">
        <v>66.75999</v>
      </c>
      <c r="AKL69" t="n">
        <v>67.81507000000001</v>
      </c>
      <c r="AKM69" t="n">
        <v>68.67928000000001</v>
      </c>
      <c r="AKN69" t="n">
        <v>69.98866</v>
      </c>
      <c r="AKO69" t="n">
        <v>71.23036999999999</v>
      </c>
      <c r="AKP69" t="n">
        <v>72.36485</v>
      </c>
      <c r="AKQ69" t="n">
        <v>73.34696</v>
      </c>
      <c r="AKR69" t="n">
        <v>73.96399</v>
      </c>
      <c r="AKS69" t="n">
        <v>74.8963</v>
      </c>
      <c r="AKT69" t="n">
        <v>76.48708000000001</v>
      </c>
      <c r="AKU69" t="n">
        <v>77.4148</v>
      </c>
      <c r="AKV69" t="n">
        <v>78.46887</v>
      </c>
      <c r="AKW69" t="n">
        <v>80.23042</v>
      </c>
      <c r="AKX69" t="n">
        <v>82.50278</v>
      </c>
      <c r="AKY69" t="n">
        <v>82.88457</v>
      </c>
      <c r="AKZ69" t="n">
        <v>83.27445</v>
      </c>
      <c r="ALA69" t="n">
        <v>85.49469999999999</v>
      </c>
      <c r="ALB69" t="n">
        <v>87.84754</v>
      </c>
      <c r="ALC69" t="n">
        <v>89.65564999999999</v>
      </c>
      <c r="ALD69" t="n">
        <v>91.9862</v>
      </c>
      <c r="ALE69" t="n">
        <v>94.85072</v>
      </c>
      <c r="ALF69" t="n">
        <v>98.16003000000001</v>
      </c>
      <c r="ALG69" t="n">
        <v>98.66452</v>
      </c>
      <c r="ALH69" t="n">
        <v>101.57994</v>
      </c>
      <c r="ALI69" t="n">
        <v>106.87659</v>
      </c>
      <c r="ALJ69" t="n">
        <v>112.88963</v>
      </c>
      <c r="ALK69" t="n">
        <v>122.37331</v>
      </c>
      <c r="ALL69" t="n">
        <v>148.09265</v>
      </c>
      <c r="ALM69" t="n">
        <v>195.08318</v>
      </c>
      <c r="ALN69" t="n">
        <v>243.14859</v>
      </c>
      <c r="ALO69" t="n">
        <v>287.93936</v>
      </c>
    </row>
    <row r="70">
      <c r="A70" t="inlineStr">
        <is>
          <t>Grenada</t>
        </is>
      </c>
      <c r="B70" t="inlineStr">
        <is>
          <t>GRD</t>
        </is>
      </c>
      <c r="C70" s="13">
        <f>AVERAGE(SI70,SJ70)</f>
        <v/>
      </c>
      <c r="D70" t="n">
        <v>1.52636</v>
      </c>
      <c r="E70" t="n">
        <v>2.12707</v>
      </c>
      <c r="F70" t="n">
        <v>2.22348</v>
      </c>
      <c r="G70" t="n">
        <v>2.65583</v>
      </c>
      <c r="H70" t="n">
        <v>2.73224</v>
      </c>
      <c r="I70" t="n">
        <v>2.78034</v>
      </c>
      <c r="J70" t="n">
        <v>2.92083</v>
      </c>
      <c r="K70" t="n">
        <v>3.09993</v>
      </c>
      <c r="L70" t="n">
        <v>3.27086</v>
      </c>
      <c r="M70" t="n">
        <v>3.42148</v>
      </c>
      <c r="N70" t="n">
        <v>3.50297</v>
      </c>
      <c r="O70" t="n">
        <v>3.6794</v>
      </c>
      <c r="P70" t="n">
        <v>3.72088</v>
      </c>
      <c r="Q70" t="n">
        <v>4.01344</v>
      </c>
      <c r="R70" t="n">
        <v>4.02741</v>
      </c>
      <c r="S70" t="n">
        <v>4.04283</v>
      </c>
      <c r="T70" t="n">
        <v>4.08558</v>
      </c>
      <c r="U70" t="n">
        <v>4.15085</v>
      </c>
      <c r="V70" t="n">
        <v>4.15085</v>
      </c>
      <c r="W70" t="n">
        <v>4.15159</v>
      </c>
      <c r="X70" t="n">
        <v>4.17699</v>
      </c>
      <c r="Y70" t="n">
        <v>4.17973</v>
      </c>
      <c r="Z70" t="n">
        <v>4.17973</v>
      </c>
      <c r="AA70" t="n">
        <v>4.29035</v>
      </c>
      <c r="AB70" t="n">
        <v>4.33707</v>
      </c>
      <c r="AC70" t="n">
        <v>4.33715</v>
      </c>
      <c r="AD70" t="n">
        <v>4.33715</v>
      </c>
      <c r="AE70" t="n">
        <v>4.355</v>
      </c>
      <c r="AF70" t="n">
        <v>4.37886</v>
      </c>
      <c r="AG70" t="n">
        <v>4.46286</v>
      </c>
      <c r="AH70" t="n">
        <v>4.48692</v>
      </c>
      <c r="AI70" t="n">
        <v>4.52117</v>
      </c>
      <c r="AJ70" t="n">
        <v>4.5344</v>
      </c>
      <c r="AK70" t="n">
        <v>4.53941</v>
      </c>
      <c r="AL70" t="n">
        <v>4.59591</v>
      </c>
      <c r="AM70" t="n">
        <v>4.61597</v>
      </c>
      <c r="AN70" t="n">
        <v>4.65368</v>
      </c>
      <c r="AO70" t="n">
        <v>4.72115</v>
      </c>
      <c r="AP70" t="n">
        <v>4.72271</v>
      </c>
      <c r="AQ70" t="n">
        <v>4.72271</v>
      </c>
      <c r="AR70" t="n">
        <v>4.72271</v>
      </c>
      <c r="AS70" t="n">
        <v>4.73524</v>
      </c>
      <c r="AT70" t="n">
        <v>4.75254</v>
      </c>
      <c r="AU70" t="n">
        <v>4.75254</v>
      </c>
      <c r="AV70" t="n">
        <v>4.75553</v>
      </c>
      <c r="AW70" t="n">
        <v>4.75682</v>
      </c>
      <c r="AX70" t="n">
        <v>4.75745</v>
      </c>
      <c r="AY70" t="n">
        <v>4.75753</v>
      </c>
      <c r="AZ70" t="n">
        <v>4.76593</v>
      </c>
      <c r="BA70" t="n">
        <v>4.76741</v>
      </c>
      <c r="BB70" t="n">
        <v>4.81512</v>
      </c>
      <c r="BC70" t="n">
        <v>4.8489</v>
      </c>
      <c r="BD70" t="n">
        <v>4.8575</v>
      </c>
      <c r="BE70" t="n">
        <v>4.89732</v>
      </c>
      <c r="BF70" t="n">
        <v>4.90267</v>
      </c>
      <c r="BG70" t="n">
        <v>4.91154</v>
      </c>
      <c r="BH70" t="n">
        <v>4.9746</v>
      </c>
      <c r="BI70" t="n">
        <v>4.98799</v>
      </c>
      <c r="BJ70" t="n">
        <v>5.01253</v>
      </c>
      <c r="BK70" t="n">
        <v>5.07858</v>
      </c>
      <c r="BL70" t="n">
        <v>5.14022</v>
      </c>
      <c r="BM70" t="n">
        <v>5.14121</v>
      </c>
      <c r="BN70" t="n">
        <v>5.14186</v>
      </c>
      <c r="BO70" t="n">
        <v>5.14186</v>
      </c>
      <c r="BP70" t="n">
        <v>5.14411</v>
      </c>
      <c r="BQ70" t="n">
        <v>5.19948</v>
      </c>
      <c r="BR70" t="n">
        <v>5.20269</v>
      </c>
      <c r="BS70" t="n">
        <v>5.20474</v>
      </c>
      <c r="BT70" t="n">
        <v>5.20991</v>
      </c>
      <c r="BU70" t="n">
        <v>5.20991</v>
      </c>
      <c r="BV70" t="n">
        <v>5.20991</v>
      </c>
      <c r="BW70" t="n">
        <v>5.20991</v>
      </c>
      <c r="BX70" t="n">
        <v>5.35114</v>
      </c>
      <c r="BY70" t="n">
        <v>5.38313</v>
      </c>
      <c r="BZ70" t="n">
        <v>5.38931</v>
      </c>
      <c r="CA70" t="n">
        <v>5.39501</v>
      </c>
      <c r="CB70" t="n">
        <v>5.4597</v>
      </c>
      <c r="CC70" t="n">
        <v>5.54192</v>
      </c>
      <c r="CD70" t="n">
        <v>5.58687</v>
      </c>
      <c r="CE70" t="n">
        <v>5.58687</v>
      </c>
      <c r="CF70" t="n">
        <v>5.58687</v>
      </c>
      <c r="CG70" t="n">
        <v>5.58687</v>
      </c>
      <c r="CH70" t="n">
        <v>5.59174</v>
      </c>
      <c r="CI70" t="n">
        <v>5.61065</v>
      </c>
      <c r="CJ70" t="n">
        <v>5.62285</v>
      </c>
      <c r="CK70" t="n">
        <v>5.64162</v>
      </c>
      <c r="CL70" t="n">
        <v>5.6502</v>
      </c>
      <c r="CM70" t="n">
        <v>5.65026</v>
      </c>
      <c r="CN70" t="n">
        <v>5.65026</v>
      </c>
      <c r="CO70" t="n">
        <v>5.66518</v>
      </c>
      <c r="CP70" t="n">
        <v>5.66927</v>
      </c>
      <c r="CQ70" t="n">
        <v>5.66945</v>
      </c>
      <c r="CR70" t="n">
        <v>5.69485</v>
      </c>
      <c r="CS70" t="n">
        <v>5.76288</v>
      </c>
      <c r="CT70" t="n">
        <v>5.76341</v>
      </c>
      <c r="CU70" t="n">
        <v>5.7868</v>
      </c>
      <c r="CV70" t="n">
        <v>5.92321</v>
      </c>
      <c r="CW70" t="n">
        <v>5.95831</v>
      </c>
      <c r="CX70" t="n">
        <v>5.98309</v>
      </c>
      <c r="CY70" t="n">
        <v>6.02261</v>
      </c>
      <c r="CZ70" t="n">
        <v>6.09281</v>
      </c>
      <c r="DA70" t="n">
        <v>6.13693</v>
      </c>
      <c r="DB70" t="n">
        <v>6.21944</v>
      </c>
      <c r="DC70" t="n">
        <v>6.2248</v>
      </c>
      <c r="DD70" t="n">
        <v>6.231</v>
      </c>
      <c r="DE70" t="n">
        <v>6.2967</v>
      </c>
      <c r="DF70" t="n">
        <v>6.2981</v>
      </c>
      <c r="DG70" t="n">
        <v>6.29812</v>
      </c>
      <c r="DH70" t="n">
        <v>6.29822</v>
      </c>
      <c r="DI70" t="n">
        <v>6.29822</v>
      </c>
      <c r="DJ70" t="n">
        <v>6.29822</v>
      </c>
      <c r="DK70" t="n">
        <v>6.31355</v>
      </c>
      <c r="DL70" t="n">
        <v>6.36142</v>
      </c>
      <c r="DM70" t="n">
        <v>6.4341</v>
      </c>
      <c r="DN70" t="n">
        <v>6.43592</v>
      </c>
      <c r="DO70" t="n">
        <v>6.43592</v>
      </c>
      <c r="DP70" t="n">
        <v>6.44004</v>
      </c>
      <c r="DQ70" t="n">
        <v>6.44203</v>
      </c>
      <c r="DR70" t="n">
        <v>6.49891</v>
      </c>
      <c r="DS70" t="n">
        <v>6.67279</v>
      </c>
      <c r="DT70" t="n">
        <v>6.68756</v>
      </c>
      <c r="DU70" t="n">
        <v>6.6927</v>
      </c>
      <c r="DV70" t="n">
        <v>6.6927</v>
      </c>
      <c r="DW70" t="n">
        <v>6.69576</v>
      </c>
      <c r="DX70" t="n">
        <v>6.72325</v>
      </c>
      <c r="DY70" t="n">
        <v>6.7343</v>
      </c>
      <c r="DZ70" t="n">
        <v>6.75793</v>
      </c>
      <c r="EA70" t="n">
        <v>6.75793</v>
      </c>
      <c r="EB70" t="n">
        <v>6.76388</v>
      </c>
      <c r="EC70" t="n">
        <v>6.82585</v>
      </c>
      <c r="ED70" t="n">
        <v>6.86971</v>
      </c>
      <c r="EE70" t="n">
        <v>6.98248</v>
      </c>
      <c r="EF70" t="n">
        <v>6.98248</v>
      </c>
      <c r="EG70" t="n">
        <v>6.98251</v>
      </c>
      <c r="EH70" t="n">
        <v>6.99067</v>
      </c>
      <c r="EI70" t="n">
        <v>7.01118</v>
      </c>
      <c r="EJ70" t="n">
        <v>7.04993</v>
      </c>
      <c r="EK70" t="n">
        <v>7.16376</v>
      </c>
      <c r="EL70" t="n">
        <v>7.20831</v>
      </c>
      <c r="EM70" t="n">
        <v>7.26079</v>
      </c>
      <c r="EN70" t="n">
        <v>7.29867</v>
      </c>
      <c r="EO70" t="n">
        <v>7.32207</v>
      </c>
      <c r="EP70" t="n">
        <v>7.33142</v>
      </c>
      <c r="EQ70" t="n">
        <v>7.34003</v>
      </c>
      <c r="ER70" t="n">
        <v>7.34243</v>
      </c>
      <c r="ES70" t="n">
        <v>7.34782</v>
      </c>
      <c r="ET70" t="n">
        <v>7.37283</v>
      </c>
      <c r="EU70" t="n">
        <v>7.37322</v>
      </c>
      <c r="EV70" t="n">
        <v>7.37322</v>
      </c>
      <c r="EW70" t="n">
        <v>7.39573</v>
      </c>
      <c r="EX70" t="n">
        <v>7.42194</v>
      </c>
      <c r="EY70" t="n">
        <v>7.42194</v>
      </c>
      <c r="EZ70" t="n">
        <v>7.42194</v>
      </c>
      <c r="FA70" t="n">
        <v>7.42195</v>
      </c>
      <c r="FB70" t="n">
        <v>7.43152</v>
      </c>
      <c r="FC70" t="n">
        <v>7.45374</v>
      </c>
      <c r="FD70" t="n">
        <v>7.5343</v>
      </c>
      <c r="FE70" t="n">
        <v>7.54107</v>
      </c>
      <c r="FF70" t="n">
        <v>7.72562</v>
      </c>
      <c r="FG70" t="n">
        <v>7.76827</v>
      </c>
      <c r="FH70" t="n">
        <v>7.78113</v>
      </c>
      <c r="FI70" t="n">
        <v>7.79218</v>
      </c>
      <c r="FJ70" t="n">
        <v>7.79444</v>
      </c>
      <c r="FK70" t="n">
        <v>7.83298</v>
      </c>
      <c r="FL70" t="n">
        <v>7.83895</v>
      </c>
      <c r="FM70" t="n">
        <v>7.86666</v>
      </c>
      <c r="FN70" t="n">
        <v>7.88651</v>
      </c>
      <c r="FO70" t="n">
        <v>7.89749</v>
      </c>
      <c r="FP70" t="n">
        <v>7.89749</v>
      </c>
      <c r="FQ70" t="n">
        <v>7.89749</v>
      </c>
      <c r="FR70" t="n">
        <v>7.89749</v>
      </c>
      <c r="FS70" t="n">
        <v>7.89749</v>
      </c>
      <c r="FT70" t="n">
        <v>7.89911</v>
      </c>
      <c r="FU70" t="n">
        <v>7.93394</v>
      </c>
      <c r="FV70" t="n">
        <v>7.9502</v>
      </c>
      <c r="FW70" t="n">
        <v>7.95232</v>
      </c>
      <c r="FX70" t="n">
        <v>7.96549</v>
      </c>
      <c r="FY70" t="n">
        <v>8.002980000000001</v>
      </c>
      <c r="FZ70" t="n">
        <v>8.153090000000001</v>
      </c>
      <c r="GA70" t="n">
        <v>8.28786</v>
      </c>
      <c r="GB70" t="n">
        <v>8.303229999999999</v>
      </c>
      <c r="GC70" t="n">
        <v>8.303229999999999</v>
      </c>
      <c r="GD70" t="n">
        <v>8.303229999999999</v>
      </c>
      <c r="GE70" t="n">
        <v>8.303229999999999</v>
      </c>
      <c r="GF70" t="n">
        <v>8.317460000000001</v>
      </c>
      <c r="GG70" t="n">
        <v>8.335739999999999</v>
      </c>
      <c r="GH70" t="n">
        <v>8.399620000000001</v>
      </c>
      <c r="GI70" t="n">
        <v>8.473850000000001</v>
      </c>
      <c r="GJ70" t="n">
        <v>8.59163</v>
      </c>
      <c r="GK70" t="n">
        <v>8.601089999999999</v>
      </c>
      <c r="GL70" t="n">
        <v>8.621420000000001</v>
      </c>
      <c r="GM70" t="n">
        <v>8.676450000000001</v>
      </c>
      <c r="GN70" t="n">
        <v>8.681609999999999</v>
      </c>
      <c r="GO70" t="n">
        <v>8.69143</v>
      </c>
      <c r="GP70" t="n">
        <v>8.71536</v>
      </c>
      <c r="GQ70" t="n">
        <v>8.75067</v>
      </c>
      <c r="GR70" t="n">
        <v>8.828430000000001</v>
      </c>
      <c r="GS70" t="n">
        <v>8.83362</v>
      </c>
      <c r="GT70" t="n">
        <v>8.85331</v>
      </c>
      <c r="GU70" t="n">
        <v>8.88293</v>
      </c>
      <c r="GV70" t="n">
        <v>8.98864</v>
      </c>
      <c r="GW70" t="n">
        <v>8.992290000000001</v>
      </c>
      <c r="GX70" t="n">
        <v>8.992290000000001</v>
      </c>
      <c r="GY70" t="n">
        <v>8.998570000000001</v>
      </c>
      <c r="GZ70" t="n">
        <v>9.033770000000001</v>
      </c>
      <c r="HA70" t="n">
        <v>9.0349</v>
      </c>
      <c r="HB70" t="n">
        <v>9.049939999999999</v>
      </c>
      <c r="HC70" t="n">
        <v>9.089399999999999</v>
      </c>
      <c r="HD70" t="n">
        <v>9.11985</v>
      </c>
      <c r="HE70" t="n">
        <v>9.177300000000001</v>
      </c>
      <c r="HF70" t="n">
        <v>9.21214</v>
      </c>
      <c r="HG70" t="n">
        <v>9.220750000000001</v>
      </c>
      <c r="HH70" t="n">
        <v>9.224500000000001</v>
      </c>
      <c r="HI70" t="n">
        <v>9.231820000000001</v>
      </c>
      <c r="HJ70" t="n">
        <v>9.249409999999999</v>
      </c>
      <c r="HK70" t="n">
        <v>9.249409999999999</v>
      </c>
      <c r="HL70" t="n">
        <v>9.249409999999999</v>
      </c>
      <c r="HM70" t="n">
        <v>9.254390000000001</v>
      </c>
      <c r="HN70" t="n">
        <v>9.2781</v>
      </c>
      <c r="HO70" t="n">
        <v>9.303419999999999</v>
      </c>
      <c r="HP70" t="n">
        <v>9.342689999999999</v>
      </c>
      <c r="HQ70" t="n">
        <v>9.40288</v>
      </c>
      <c r="HR70" t="n">
        <v>9.48278</v>
      </c>
      <c r="HS70" t="n">
        <v>9.493510000000001</v>
      </c>
      <c r="HT70" t="n">
        <v>9.5205</v>
      </c>
      <c r="HU70" t="n">
        <v>9.520849999999999</v>
      </c>
      <c r="HV70" t="n">
        <v>9.52359</v>
      </c>
      <c r="HW70" t="n">
        <v>9.52361</v>
      </c>
      <c r="HX70" t="n">
        <v>9.547319999999999</v>
      </c>
      <c r="HY70" t="n">
        <v>9.612920000000001</v>
      </c>
      <c r="HZ70" t="n">
        <v>9.614710000000001</v>
      </c>
      <c r="IA70" t="n">
        <v>9.64228</v>
      </c>
      <c r="IB70" t="n">
        <v>9.70857</v>
      </c>
      <c r="IC70" t="n">
        <v>9.73072</v>
      </c>
      <c r="ID70" t="n">
        <v>9.73747</v>
      </c>
      <c r="IE70" t="n">
        <v>9.749420000000001</v>
      </c>
      <c r="IF70" t="n">
        <v>9.8399</v>
      </c>
      <c r="IG70" t="n">
        <v>9.853579999999999</v>
      </c>
      <c r="IH70" t="n">
        <v>9.853590000000001</v>
      </c>
      <c r="II70" t="n">
        <v>9.853630000000001</v>
      </c>
      <c r="IJ70" t="n">
        <v>9.853630000000001</v>
      </c>
      <c r="IK70" t="n">
        <v>9.87673</v>
      </c>
      <c r="IL70" t="n">
        <v>9.89165</v>
      </c>
      <c r="IM70" t="n">
        <v>9.89165</v>
      </c>
      <c r="IN70" t="n">
        <v>9.89165</v>
      </c>
      <c r="IO70" t="n">
        <v>9.89165</v>
      </c>
      <c r="IP70" t="n">
        <v>9.89165</v>
      </c>
      <c r="IQ70" t="n">
        <v>9.89165</v>
      </c>
      <c r="IR70" t="n">
        <v>9.89165</v>
      </c>
      <c r="IS70" t="n">
        <v>9.89165</v>
      </c>
      <c r="IT70" t="n">
        <v>9.89165</v>
      </c>
      <c r="IU70" t="n">
        <v>9.89165</v>
      </c>
      <c r="IV70" t="n">
        <v>9.89165</v>
      </c>
      <c r="IW70" t="n">
        <v>9.89536</v>
      </c>
      <c r="IX70" t="n">
        <v>9.949529999999999</v>
      </c>
      <c r="IY70" t="n">
        <v>10.00581</v>
      </c>
      <c r="IZ70" t="n">
        <v>10.00738</v>
      </c>
      <c r="JA70" t="n">
        <v>10.00847</v>
      </c>
      <c r="JB70" t="n">
        <v>10.02365</v>
      </c>
      <c r="JC70" t="n">
        <v>10.05211</v>
      </c>
      <c r="JD70" t="n">
        <v>10.05211</v>
      </c>
      <c r="JE70" t="n">
        <v>10.05985</v>
      </c>
      <c r="JF70" t="n">
        <v>10.06692</v>
      </c>
      <c r="JG70" t="n">
        <v>10.06873</v>
      </c>
      <c r="JH70" t="n">
        <v>10.0886</v>
      </c>
      <c r="JI70" t="n">
        <v>10.10011</v>
      </c>
      <c r="JJ70" t="n">
        <v>10.10011</v>
      </c>
      <c r="JK70" t="n">
        <v>10.10011</v>
      </c>
      <c r="JL70" t="n">
        <v>10.15388</v>
      </c>
      <c r="JM70" t="n">
        <v>10.18717</v>
      </c>
      <c r="JN70" t="n">
        <v>10.18717</v>
      </c>
      <c r="JO70" t="n">
        <v>10.18755</v>
      </c>
      <c r="JP70" t="n">
        <v>10.19466</v>
      </c>
      <c r="JQ70" t="n">
        <v>10.19544</v>
      </c>
      <c r="JR70" t="n">
        <v>10.19575</v>
      </c>
      <c r="JS70" t="n">
        <v>10.20108</v>
      </c>
      <c r="JT70" t="n">
        <v>10.20684</v>
      </c>
      <c r="JU70" t="n">
        <v>10.23594</v>
      </c>
      <c r="JV70" t="n">
        <v>10.2478</v>
      </c>
      <c r="JW70" t="n">
        <v>10.35292</v>
      </c>
      <c r="JX70" t="n">
        <v>10.36762</v>
      </c>
      <c r="JY70" t="n">
        <v>10.36762</v>
      </c>
      <c r="JZ70" t="n">
        <v>10.36762</v>
      </c>
      <c r="KA70" t="n">
        <v>10.36809</v>
      </c>
      <c r="KB70" t="n">
        <v>10.38231</v>
      </c>
      <c r="KC70" t="n">
        <v>10.39471</v>
      </c>
      <c r="KD70" t="n">
        <v>10.39471</v>
      </c>
      <c r="KE70" t="n">
        <v>10.40105</v>
      </c>
      <c r="KF70" t="n">
        <v>10.42944</v>
      </c>
      <c r="KG70" t="n">
        <v>10.42997</v>
      </c>
      <c r="KH70" t="n">
        <v>10.42997</v>
      </c>
      <c r="KI70" t="n">
        <v>10.43202</v>
      </c>
      <c r="KJ70" t="n">
        <v>10.44976</v>
      </c>
      <c r="KK70" t="n">
        <v>10.48215</v>
      </c>
      <c r="KL70" t="n">
        <v>10.66557</v>
      </c>
      <c r="KM70" t="n">
        <v>10.67932</v>
      </c>
      <c r="KN70" t="n">
        <v>10.7065</v>
      </c>
      <c r="KO70" t="n">
        <v>10.70686</v>
      </c>
      <c r="KP70" t="n">
        <v>10.72553</v>
      </c>
      <c r="KQ70" t="n">
        <v>10.73687</v>
      </c>
      <c r="KR70" t="n">
        <v>10.73948</v>
      </c>
      <c r="KS70" t="n">
        <v>10.74699</v>
      </c>
      <c r="KT70" t="n">
        <v>10.79773</v>
      </c>
      <c r="KU70" t="n">
        <v>10.8004</v>
      </c>
      <c r="KV70" t="n">
        <v>10.81425</v>
      </c>
      <c r="KW70" t="n">
        <v>10.81818</v>
      </c>
      <c r="KX70" t="n">
        <v>10.81818</v>
      </c>
      <c r="KY70" t="n">
        <v>10.81818</v>
      </c>
      <c r="KZ70" t="n">
        <v>10.81818</v>
      </c>
      <c r="LA70" t="n">
        <v>10.81894</v>
      </c>
      <c r="LB70" t="n">
        <v>10.82133</v>
      </c>
      <c r="LC70" t="n">
        <v>10.85179</v>
      </c>
      <c r="LD70" t="n">
        <v>10.88407</v>
      </c>
      <c r="LE70" t="n">
        <v>10.88641</v>
      </c>
      <c r="LF70" t="n">
        <v>10.88641</v>
      </c>
      <c r="LG70" t="n">
        <v>10.88641</v>
      </c>
      <c r="LH70" t="n">
        <v>10.88656</v>
      </c>
      <c r="LI70" t="n">
        <v>10.90822</v>
      </c>
      <c r="LJ70" t="n">
        <v>10.91662</v>
      </c>
      <c r="LK70" t="n">
        <v>10.92845</v>
      </c>
      <c r="LL70" t="n">
        <v>10.95703</v>
      </c>
      <c r="LM70" t="n">
        <v>11.14412</v>
      </c>
      <c r="LN70" t="n">
        <v>11.16277</v>
      </c>
      <c r="LO70" t="n">
        <v>11.25245</v>
      </c>
      <c r="LP70" t="n">
        <v>11.27996</v>
      </c>
      <c r="LQ70" t="n">
        <v>11.28647</v>
      </c>
      <c r="LR70" t="n">
        <v>11.30884</v>
      </c>
      <c r="LS70" t="n">
        <v>11.4063</v>
      </c>
      <c r="LT70" t="n">
        <v>11.4213</v>
      </c>
      <c r="LU70" t="n">
        <v>11.43556</v>
      </c>
      <c r="LV70" t="n">
        <v>11.44677</v>
      </c>
      <c r="LW70" t="n">
        <v>11.4622</v>
      </c>
      <c r="LX70" t="n">
        <v>11.47366</v>
      </c>
      <c r="LY70" t="n">
        <v>11.48031</v>
      </c>
      <c r="LZ70" t="n">
        <v>11.50274</v>
      </c>
      <c r="MA70" t="n">
        <v>11.51742</v>
      </c>
      <c r="MB70" t="n">
        <v>11.51742</v>
      </c>
      <c r="MC70" t="n">
        <v>11.55262</v>
      </c>
      <c r="MD70" t="n">
        <v>11.59443</v>
      </c>
      <c r="ME70" t="n">
        <v>11.59443</v>
      </c>
      <c r="MF70" t="n">
        <v>11.59509</v>
      </c>
      <c r="MG70" t="n">
        <v>11.61015</v>
      </c>
      <c r="MH70" t="n">
        <v>11.62879</v>
      </c>
      <c r="MI70" t="n">
        <v>11.6766</v>
      </c>
      <c r="MJ70" t="n">
        <v>11.6895</v>
      </c>
      <c r="MK70" t="n">
        <v>11.72122</v>
      </c>
      <c r="ML70" t="n">
        <v>11.74038</v>
      </c>
      <c r="MM70" t="n">
        <v>11.81404</v>
      </c>
      <c r="MN70" t="n">
        <v>11.83094</v>
      </c>
      <c r="MO70" t="n">
        <v>11.83673</v>
      </c>
      <c r="MP70" t="n">
        <v>11.8467</v>
      </c>
      <c r="MQ70" t="n">
        <v>11.84716</v>
      </c>
      <c r="MR70" t="n">
        <v>11.86038</v>
      </c>
      <c r="MS70" t="n">
        <v>11.87107</v>
      </c>
      <c r="MT70" t="n">
        <v>11.89287</v>
      </c>
      <c r="MU70" t="n">
        <v>11.89916</v>
      </c>
      <c r="MV70" t="n">
        <v>11.94937</v>
      </c>
      <c r="MW70" t="n">
        <v>12.00028</v>
      </c>
      <c r="MX70" t="n">
        <v>12.01168</v>
      </c>
      <c r="MY70" t="n">
        <v>12.01588</v>
      </c>
      <c r="MZ70" t="n">
        <v>12.02469</v>
      </c>
      <c r="NA70" t="n">
        <v>12.0302</v>
      </c>
      <c r="NB70" t="n">
        <v>12.0302</v>
      </c>
      <c r="NC70" t="n">
        <v>12.0302</v>
      </c>
      <c r="ND70" t="n">
        <v>12.03477</v>
      </c>
      <c r="NE70" t="n">
        <v>12.04856</v>
      </c>
      <c r="NF70" t="n">
        <v>12.08451</v>
      </c>
      <c r="NG70" t="n">
        <v>12.13918</v>
      </c>
      <c r="NH70" t="n">
        <v>12.1394</v>
      </c>
      <c r="NI70" t="n">
        <v>12.16075</v>
      </c>
      <c r="NJ70" t="n">
        <v>12.18685</v>
      </c>
      <c r="NK70" t="n">
        <v>12.22965</v>
      </c>
      <c r="NL70" t="n">
        <v>12.23792</v>
      </c>
      <c r="NM70" t="n">
        <v>12.26705</v>
      </c>
      <c r="NN70" t="n">
        <v>12.28706</v>
      </c>
      <c r="NO70" t="n">
        <v>12.28905</v>
      </c>
      <c r="NP70" t="n">
        <v>12.28905</v>
      </c>
      <c r="NQ70" t="n">
        <v>12.28905</v>
      </c>
      <c r="NR70" t="n">
        <v>12.28905</v>
      </c>
      <c r="NS70" t="n">
        <v>12.28905</v>
      </c>
      <c r="NT70" t="n">
        <v>12.28905</v>
      </c>
      <c r="NU70" t="n">
        <v>12.28905</v>
      </c>
      <c r="NV70" t="n">
        <v>12.28905</v>
      </c>
      <c r="NW70" t="n">
        <v>12.28905</v>
      </c>
      <c r="NX70" t="n">
        <v>12.29159</v>
      </c>
      <c r="NY70" t="n">
        <v>12.29642</v>
      </c>
      <c r="NZ70" t="n">
        <v>12.30364</v>
      </c>
      <c r="OA70" t="n">
        <v>12.30792</v>
      </c>
      <c r="OB70" t="n">
        <v>12.3267</v>
      </c>
      <c r="OC70" t="n">
        <v>12.33302</v>
      </c>
      <c r="OD70" t="n">
        <v>12.40461</v>
      </c>
      <c r="OE70" t="n">
        <v>12.41485</v>
      </c>
      <c r="OF70" t="n">
        <v>12.42688</v>
      </c>
      <c r="OG70" t="n">
        <v>12.50777</v>
      </c>
      <c r="OH70" t="n">
        <v>12.50838</v>
      </c>
      <c r="OI70" t="n">
        <v>12.50844</v>
      </c>
      <c r="OJ70" t="n">
        <v>12.50889</v>
      </c>
      <c r="OK70" t="n">
        <v>12.53698</v>
      </c>
      <c r="OL70" t="n">
        <v>12.63099</v>
      </c>
      <c r="OM70" t="n">
        <v>12.66453</v>
      </c>
      <c r="ON70" t="n">
        <v>12.80282</v>
      </c>
      <c r="OO70" t="n">
        <v>12.83001</v>
      </c>
      <c r="OP70" t="n">
        <v>12.87199</v>
      </c>
      <c r="OQ70" t="n">
        <v>12.9267</v>
      </c>
      <c r="OR70" t="n">
        <v>12.97763</v>
      </c>
      <c r="OS70" t="n">
        <v>12.97763</v>
      </c>
      <c r="OT70" t="n">
        <v>12.97763</v>
      </c>
      <c r="OU70" t="n">
        <v>12.97853</v>
      </c>
      <c r="OV70" t="n">
        <v>12.98656</v>
      </c>
      <c r="OW70" t="n">
        <v>12.99541</v>
      </c>
      <c r="OX70" t="n">
        <v>12.9998</v>
      </c>
      <c r="OY70" t="n">
        <v>13.00457</v>
      </c>
      <c r="OZ70" t="n">
        <v>13.06331</v>
      </c>
      <c r="PA70" t="n">
        <v>13.09466</v>
      </c>
      <c r="PB70" t="n">
        <v>13.09887</v>
      </c>
      <c r="PC70" t="n">
        <v>13.12578</v>
      </c>
      <c r="PD70" t="n">
        <v>13.17557</v>
      </c>
      <c r="PE70" t="n">
        <v>13.18497</v>
      </c>
      <c r="PF70" t="n">
        <v>13.19822</v>
      </c>
      <c r="PG70" t="n">
        <v>13.19923</v>
      </c>
      <c r="PH70" t="n">
        <v>13.19923</v>
      </c>
      <c r="PI70" t="n">
        <v>13.20141</v>
      </c>
      <c r="PJ70" t="n">
        <v>13.23075</v>
      </c>
      <c r="PK70" t="n">
        <v>13.24867</v>
      </c>
      <c r="PL70" t="n">
        <v>13.26995</v>
      </c>
      <c r="PM70" t="n">
        <v>13.29357</v>
      </c>
      <c r="PN70" t="n">
        <v>13.30369</v>
      </c>
      <c r="PO70" t="n">
        <v>13.3037</v>
      </c>
      <c r="PP70" t="n">
        <v>13.3037</v>
      </c>
      <c r="PQ70" t="n">
        <v>13.3037</v>
      </c>
      <c r="PR70" t="n">
        <v>13.3037</v>
      </c>
      <c r="PS70" t="n">
        <v>13.3037</v>
      </c>
      <c r="PT70" t="n">
        <v>13.3037</v>
      </c>
      <c r="PU70" t="n">
        <v>13.3037</v>
      </c>
      <c r="PV70" t="n">
        <v>13.3037</v>
      </c>
      <c r="PW70" t="n">
        <v>13.30458</v>
      </c>
      <c r="PX70" t="n">
        <v>13.30987</v>
      </c>
      <c r="PY70" t="n">
        <v>13.31885</v>
      </c>
      <c r="PZ70" t="n">
        <v>13.3435</v>
      </c>
      <c r="QA70" t="n">
        <v>13.35475</v>
      </c>
      <c r="QB70" t="n">
        <v>13.37514</v>
      </c>
      <c r="QC70" t="n">
        <v>13.38312</v>
      </c>
      <c r="QD70" t="n">
        <v>13.38982</v>
      </c>
      <c r="QE70" t="n">
        <v>13.39126</v>
      </c>
      <c r="QF70" t="n">
        <v>13.41486</v>
      </c>
      <c r="QG70" t="n">
        <v>13.45286</v>
      </c>
      <c r="QH70" t="n">
        <v>13.46368</v>
      </c>
      <c r="QI70" t="n">
        <v>13.46912</v>
      </c>
      <c r="QJ70" t="n">
        <v>13.48071</v>
      </c>
      <c r="QK70" t="n">
        <v>13.53974</v>
      </c>
      <c r="QL70" t="n">
        <v>13.62937</v>
      </c>
      <c r="QM70" t="n">
        <v>13.72595</v>
      </c>
      <c r="QN70" t="n">
        <v>13.75157</v>
      </c>
      <c r="QO70" t="n">
        <v>13.75805</v>
      </c>
      <c r="QP70" t="n">
        <v>13.75805</v>
      </c>
      <c r="QQ70" t="n">
        <v>13.75805</v>
      </c>
      <c r="QR70" t="n">
        <v>13.76181</v>
      </c>
      <c r="QS70" t="n">
        <v>13.80641</v>
      </c>
      <c r="QT70" t="n">
        <v>13.86215</v>
      </c>
      <c r="QU70" t="n">
        <v>13.8833</v>
      </c>
      <c r="QV70" t="n">
        <v>13.8937</v>
      </c>
      <c r="QW70" t="n">
        <v>13.90782</v>
      </c>
      <c r="QX70" t="n">
        <v>13.92264</v>
      </c>
      <c r="QY70" t="n">
        <v>13.93322</v>
      </c>
      <c r="QZ70" t="n">
        <v>13.94126</v>
      </c>
      <c r="RA70" t="n">
        <v>13.97643</v>
      </c>
      <c r="RB70" t="n">
        <v>14.01953</v>
      </c>
      <c r="RC70" t="n">
        <v>14.05821</v>
      </c>
      <c r="RD70" t="n">
        <v>14.15216</v>
      </c>
      <c r="RE70" t="n">
        <v>14.192</v>
      </c>
      <c r="RF70" t="n">
        <v>14.20728</v>
      </c>
      <c r="RG70" t="n">
        <v>14.26598</v>
      </c>
      <c r="RH70" t="n">
        <v>14.28826</v>
      </c>
      <c r="RI70" t="n">
        <v>14.28998</v>
      </c>
      <c r="RJ70" t="n">
        <v>14.31686</v>
      </c>
      <c r="RK70" t="n">
        <v>14.32703</v>
      </c>
      <c r="RL70" t="n">
        <v>14.35049</v>
      </c>
      <c r="RM70" t="n">
        <v>14.42943</v>
      </c>
      <c r="RN70" t="n">
        <v>14.44519</v>
      </c>
      <c r="RO70" t="n">
        <v>14.44519</v>
      </c>
      <c r="RP70" t="n">
        <v>14.44519</v>
      </c>
      <c r="RQ70" t="n">
        <v>14.44519</v>
      </c>
      <c r="RR70" t="n">
        <v>14.44519</v>
      </c>
      <c r="RS70" t="n">
        <v>14.44633</v>
      </c>
      <c r="RT70" t="n">
        <v>14.45138</v>
      </c>
      <c r="RU70" t="n">
        <v>14.45182</v>
      </c>
      <c r="RV70" t="n">
        <v>14.45182</v>
      </c>
      <c r="RW70" t="n">
        <v>14.47079</v>
      </c>
      <c r="RX70" t="n">
        <v>14.4779</v>
      </c>
      <c r="RY70" t="n">
        <v>14.47812</v>
      </c>
      <c r="RZ70" t="n">
        <v>14.47812</v>
      </c>
      <c r="SA70" t="n">
        <v>14.47812</v>
      </c>
      <c r="SB70" t="n">
        <v>14.47876</v>
      </c>
      <c r="SC70" t="n">
        <v>14.51797</v>
      </c>
      <c r="SD70" t="n">
        <v>14.53785</v>
      </c>
      <c r="SE70" t="n">
        <v>14.54018</v>
      </c>
      <c r="SF70" t="n">
        <v>14.54945</v>
      </c>
      <c r="SG70" t="n">
        <v>14.60725</v>
      </c>
      <c r="SH70" t="n">
        <v>14.65794</v>
      </c>
      <c r="SI70" t="n">
        <v>14.67991</v>
      </c>
      <c r="SJ70" t="n">
        <v>14.68082</v>
      </c>
      <c r="SK70" t="n">
        <v>14.70473</v>
      </c>
      <c r="SL70" t="n">
        <v>14.72764</v>
      </c>
      <c r="SM70" t="n">
        <v>14.76432</v>
      </c>
      <c r="SN70" t="n">
        <v>14.76432</v>
      </c>
      <c r="SO70" t="n">
        <v>14.7663</v>
      </c>
      <c r="SP70" t="n">
        <v>14.80306</v>
      </c>
      <c r="SQ70" t="n">
        <v>14.80776</v>
      </c>
      <c r="SR70" t="n">
        <v>14.80993</v>
      </c>
      <c r="SS70" t="n">
        <v>14.88505</v>
      </c>
      <c r="ST70" t="n">
        <v>14.90253</v>
      </c>
      <c r="SU70" t="n">
        <v>14.90253</v>
      </c>
      <c r="SV70" t="n">
        <v>14.9235</v>
      </c>
      <c r="SW70" t="n">
        <v>14.97287</v>
      </c>
      <c r="SX70" t="n">
        <v>14.99354</v>
      </c>
      <c r="SY70" t="n">
        <v>14.9976</v>
      </c>
      <c r="SZ70" t="n">
        <v>15.00029</v>
      </c>
      <c r="TA70" t="n">
        <v>15.05085</v>
      </c>
      <c r="TB70" t="n">
        <v>15.08678</v>
      </c>
      <c r="TC70" t="n">
        <v>15.09912</v>
      </c>
      <c r="TD70" t="n">
        <v>15.17721</v>
      </c>
      <c r="TE70" t="n">
        <v>15.22201</v>
      </c>
      <c r="TF70" t="n">
        <v>15.25593</v>
      </c>
      <c r="TG70" t="n">
        <v>15.3224</v>
      </c>
      <c r="TH70" t="n">
        <v>15.4372</v>
      </c>
      <c r="TI70" t="n">
        <v>15.49377</v>
      </c>
      <c r="TJ70" t="n">
        <v>15.49484</v>
      </c>
      <c r="TK70" t="n">
        <v>15.50371</v>
      </c>
      <c r="TL70" t="n">
        <v>15.52392</v>
      </c>
      <c r="TM70" t="n">
        <v>15.53801</v>
      </c>
      <c r="TN70" t="n">
        <v>15.57974</v>
      </c>
      <c r="TO70" t="n">
        <v>15.68743</v>
      </c>
      <c r="TP70" t="n">
        <v>15.69711</v>
      </c>
      <c r="TQ70" t="n">
        <v>15.71622</v>
      </c>
      <c r="TR70" t="n">
        <v>15.74334</v>
      </c>
      <c r="TS70" t="n">
        <v>15.77681</v>
      </c>
      <c r="TT70" t="n">
        <v>15.78485</v>
      </c>
      <c r="TU70" t="n">
        <v>15.80878</v>
      </c>
      <c r="TV70" t="n">
        <v>15.82562</v>
      </c>
      <c r="TW70" t="n">
        <v>15.91422</v>
      </c>
      <c r="TX70" t="n">
        <v>15.99024</v>
      </c>
      <c r="TY70" t="n">
        <v>16.0337</v>
      </c>
      <c r="TZ70" t="n">
        <v>16.04204</v>
      </c>
      <c r="UA70" t="n">
        <v>16.08862</v>
      </c>
      <c r="UB70" t="n">
        <v>16.09579</v>
      </c>
      <c r="UC70" t="n">
        <v>16.15039</v>
      </c>
      <c r="UD70" t="n">
        <v>16.331</v>
      </c>
      <c r="UE70" t="n">
        <v>16.37661</v>
      </c>
      <c r="UF70" t="n">
        <v>16.45801</v>
      </c>
      <c r="UG70" t="n">
        <v>16.46022</v>
      </c>
      <c r="UH70" t="n">
        <v>16.46057</v>
      </c>
      <c r="UI70" t="n">
        <v>16.4741</v>
      </c>
      <c r="UJ70" t="n">
        <v>16.53526</v>
      </c>
      <c r="UK70" t="n">
        <v>16.62143</v>
      </c>
      <c r="UL70" t="n">
        <v>16.70236</v>
      </c>
      <c r="UM70" t="n">
        <v>16.70299</v>
      </c>
      <c r="UN70" t="n">
        <v>16.70976</v>
      </c>
      <c r="UO70" t="n">
        <v>16.86745</v>
      </c>
      <c r="UP70" t="n">
        <v>16.94561</v>
      </c>
      <c r="UQ70" t="n">
        <v>16.96175</v>
      </c>
      <c r="UR70" t="n">
        <v>17.0319</v>
      </c>
      <c r="US70" t="n">
        <v>17.03898</v>
      </c>
      <c r="UT70" t="n">
        <v>17.04001</v>
      </c>
      <c r="UU70" t="n">
        <v>17.04001</v>
      </c>
      <c r="UV70" t="n">
        <v>17.04001</v>
      </c>
      <c r="UW70" t="n">
        <v>17.04001</v>
      </c>
      <c r="UX70" t="n">
        <v>17.04001</v>
      </c>
      <c r="UY70" t="n">
        <v>17.04001</v>
      </c>
      <c r="UZ70" t="n">
        <v>17.04385</v>
      </c>
      <c r="VA70" t="n">
        <v>17.08452</v>
      </c>
      <c r="VB70" t="n">
        <v>17.13084</v>
      </c>
      <c r="VC70" t="n">
        <v>17.17077</v>
      </c>
      <c r="VD70" t="n">
        <v>17.20706</v>
      </c>
      <c r="VE70" t="n">
        <v>17.22866</v>
      </c>
      <c r="VF70" t="n">
        <v>17.25337</v>
      </c>
      <c r="VG70" t="n">
        <v>17.27445</v>
      </c>
      <c r="VH70" t="n">
        <v>17.29299</v>
      </c>
      <c r="VI70" t="n">
        <v>17.30314</v>
      </c>
      <c r="VJ70" t="n">
        <v>17.40227</v>
      </c>
      <c r="VK70" t="n">
        <v>17.47456</v>
      </c>
      <c r="VL70" t="n">
        <v>17.52064</v>
      </c>
      <c r="VM70" t="n">
        <v>17.55714</v>
      </c>
      <c r="VN70" t="n">
        <v>17.56645</v>
      </c>
      <c r="VO70" t="n">
        <v>17.60209</v>
      </c>
      <c r="VP70" t="n">
        <v>17.64477</v>
      </c>
      <c r="VQ70" t="n">
        <v>17.64622</v>
      </c>
      <c r="VR70" t="n">
        <v>17.64853</v>
      </c>
      <c r="VS70" t="n">
        <v>17.65141</v>
      </c>
      <c r="VT70" t="n">
        <v>17.65705</v>
      </c>
      <c r="VU70" t="n">
        <v>17.69537</v>
      </c>
      <c r="VV70" t="n">
        <v>17.70599</v>
      </c>
      <c r="VW70" t="n">
        <v>17.71481</v>
      </c>
      <c r="VX70" t="n">
        <v>17.72055</v>
      </c>
      <c r="VY70" t="n">
        <v>17.72267</v>
      </c>
      <c r="VZ70" t="n">
        <v>17.80206</v>
      </c>
      <c r="WA70" t="n">
        <v>17.90433</v>
      </c>
      <c r="WB70" t="n">
        <v>17.91357</v>
      </c>
      <c r="WC70" t="n">
        <v>17.96728</v>
      </c>
      <c r="WD70" t="n">
        <v>17.99185</v>
      </c>
      <c r="WE70" t="n">
        <v>17.99858</v>
      </c>
      <c r="WF70" t="n">
        <v>18.08682</v>
      </c>
      <c r="WG70" t="n">
        <v>18.11705</v>
      </c>
      <c r="WH70" t="n">
        <v>18.19172</v>
      </c>
      <c r="WI70" t="n">
        <v>18.2492</v>
      </c>
      <c r="WJ70" t="n">
        <v>18.28942</v>
      </c>
      <c r="WK70" t="n">
        <v>18.33778</v>
      </c>
      <c r="WL70" t="n">
        <v>18.36852</v>
      </c>
      <c r="WM70" t="n">
        <v>18.43949</v>
      </c>
      <c r="WN70" t="n">
        <v>18.45107</v>
      </c>
      <c r="WO70" t="n">
        <v>18.47758</v>
      </c>
      <c r="WP70" t="n">
        <v>18.48436</v>
      </c>
      <c r="WQ70" t="n">
        <v>18.49247</v>
      </c>
      <c r="WR70" t="n">
        <v>18.51132</v>
      </c>
      <c r="WS70" t="n">
        <v>18.52928</v>
      </c>
      <c r="WT70" t="n">
        <v>18.57398</v>
      </c>
      <c r="WU70" t="n">
        <v>18.77945</v>
      </c>
      <c r="WV70" t="n">
        <v>18.89689</v>
      </c>
      <c r="WW70" t="n">
        <v>18.90523</v>
      </c>
      <c r="WX70" t="n">
        <v>18.90542</v>
      </c>
      <c r="WY70" t="n">
        <v>18.91208</v>
      </c>
      <c r="WZ70" t="n">
        <v>18.98586</v>
      </c>
      <c r="XA70" t="n">
        <v>19.01728</v>
      </c>
      <c r="XB70" t="n">
        <v>19.03397</v>
      </c>
      <c r="XC70" t="n">
        <v>19.05481</v>
      </c>
      <c r="XD70" t="n">
        <v>19.13026</v>
      </c>
      <c r="XE70" t="n">
        <v>19.1634</v>
      </c>
      <c r="XF70" t="n">
        <v>19.17431</v>
      </c>
      <c r="XG70" t="n">
        <v>19.19233</v>
      </c>
      <c r="XH70" t="n">
        <v>19.19646</v>
      </c>
      <c r="XI70" t="n">
        <v>19.27419</v>
      </c>
      <c r="XJ70" t="n">
        <v>19.33156</v>
      </c>
      <c r="XK70" t="n">
        <v>19.40396</v>
      </c>
      <c r="XL70" t="n">
        <v>19.42236</v>
      </c>
      <c r="XM70" t="n">
        <v>19.42605</v>
      </c>
      <c r="XN70" t="n">
        <v>19.49049</v>
      </c>
      <c r="XO70" t="n">
        <v>19.52176</v>
      </c>
      <c r="XP70" t="n">
        <v>19.55196</v>
      </c>
      <c r="XQ70" t="n">
        <v>19.55509</v>
      </c>
      <c r="XR70" t="n">
        <v>19.55509</v>
      </c>
      <c r="XS70" t="n">
        <v>19.55509</v>
      </c>
      <c r="XT70" t="n">
        <v>19.55549</v>
      </c>
      <c r="XU70" t="n">
        <v>19.56117</v>
      </c>
      <c r="XV70" t="n">
        <v>19.57145</v>
      </c>
      <c r="XW70" t="n">
        <v>19.6788</v>
      </c>
      <c r="XX70" t="n">
        <v>19.68781</v>
      </c>
      <c r="XY70" t="n">
        <v>19.68895</v>
      </c>
      <c r="XZ70" t="n">
        <v>19.71881</v>
      </c>
      <c r="YA70" t="n">
        <v>19.7699</v>
      </c>
      <c r="YB70" t="n">
        <v>19.79206</v>
      </c>
      <c r="YC70" t="n">
        <v>19.83014</v>
      </c>
      <c r="YD70" t="n">
        <v>19.8492</v>
      </c>
      <c r="YE70" t="n">
        <v>19.85069</v>
      </c>
      <c r="YF70" t="n">
        <v>19.91723</v>
      </c>
      <c r="YG70" t="n">
        <v>19.99528</v>
      </c>
      <c r="YH70" t="n">
        <v>20.11393</v>
      </c>
      <c r="YI70" t="n">
        <v>20.13408</v>
      </c>
      <c r="YJ70" t="n">
        <v>20.15228</v>
      </c>
      <c r="YK70" t="n">
        <v>20.17172</v>
      </c>
      <c r="YL70" t="n">
        <v>20.23972</v>
      </c>
      <c r="YM70" t="n">
        <v>20.31313</v>
      </c>
      <c r="YN70" t="n">
        <v>20.38502</v>
      </c>
      <c r="YO70" t="n">
        <v>20.40955</v>
      </c>
      <c r="YP70" t="n">
        <v>20.43912</v>
      </c>
      <c r="YQ70" t="n">
        <v>20.47228</v>
      </c>
      <c r="YR70" t="n">
        <v>20.59161</v>
      </c>
      <c r="YS70" t="n">
        <v>20.64617</v>
      </c>
      <c r="YT70" t="n">
        <v>20.64976</v>
      </c>
      <c r="YU70" t="n">
        <v>20.70226</v>
      </c>
      <c r="YV70" t="n">
        <v>20.84213</v>
      </c>
      <c r="YW70" t="n">
        <v>20.84846</v>
      </c>
      <c r="YX70" t="n">
        <v>20.84846</v>
      </c>
      <c r="YY70" t="n">
        <v>20.84846</v>
      </c>
      <c r="YZ70" t="n">
        <v>20.86092</v>
      </c>
      <c r="ZA70" t="n">
        <v>20.87867</v>
      </c>
      <c r="ZB70" t="n">
        <v>20.92726</v>
      </c>
      <c r="ZC70" t="n">
        <v>21.09357</v>
      </c>
      <c r="ZD70" t="n">
        <v>21.12371</v>
      </c>
      <c r="ZE70" t="n">
        <v>21.25536</v>
      </c>
      <c r="ZF70" t="n">
        <v>21.279</v>
      </c>
      <c r="ZG70" t="n">
        <v>21.28203</v>
      </c>
      <c r="ZH70" t="n">
        <v>21.30005</v>
      </c>
      <c r="ZI70" t="n">
        <v>21.34791</v>
      </c>
      <c r="ZJ70" t="n">
        <v>21.4285</v>
      </c>
      <c r="ZK70" t="n">
        <v>21.51827</v>
      </c>
      <c r="ZL70" t="n">
        <v>21.52407</v>
      </c>
      <c r="ZM70" t="n">
        <v>21.58889</v>
      </c>
      <c r="ZN70" t="n">
        <v>21.73329</v>
      </c>
      <c r="ZO70" t="n">
        <v>21.93661</v>
      </c>
      <c r="ZP70" t="n">
        <v>22.02336</v>
      </c>
      <c r="ZQ70" t="n">
        <v>22.13321</v>
      </c>
      <c r="ZR70" t="n">
        <v>22.16201</v>
      </c>
      <c r="ZS70" t="n">
        <v>22.26843</v>
      </c>
      <c r="ZT70" t="n">
        <v>22.27885</v>
      </c>
      <c r="ZU70" t="n">
        <v>22.28024</v>
      </c>
      <c r="ZV70" t="n">
        <v>22.28024</v>
      </c>
      <c r="ZW70" t="n">
        <v>22.28418</v>
      </c>
      <c r="ZX70" t="n">
        <v>22.47778</v>
      </c>
      <c r="ZY70" t="n">
        <v>22.54572</v>
      </c>
      <c r="ZZ70" t="n">
        <v>22.61576</v>
      </c>
      <c r="AAA70" t="n">
        <v>22.72145</v>
      </c>
      <c r="AAB70" t="n">
        <v>22.84508</v>
      </c>
      <c r="AAC70" t="n">
        <v>23.26321</v>
      </c>
      <c r="AAD70" t="n">
        <v>23.33976</v>
      </c>
      <c r="AAE70" t="n">
        <v>23.35961</v>
      </c>
      <c r="AAF70" t="n">
        <v>23.36061</v>
      </c>
      <c r="AAG70" t="n">
        <v>23.46067</v>
      </c>
      <c r="AAH70" t="n">
        <v>23.6534</v>
      </c>
      <c r="AAI70" t="n">
        <v>23.6993</v>
      </c>
      <c r="AAJ70" t="n">
        <v>23.78704</v>
      </c>
      <c r="AAK70" t="n">
        <v>23.7893</v>
      </c>
      <c r="AAL70" t="n">
        <v>23.80662</v>
      </c>
      <c r="AAM70" t="n">
        <v>23.8283</v>
      </c>
      <c r="AAN70" t="n">
        <v>23.8283</v>
      </c>
      <c r="AAO70" t="n">
        <v>23.86196</v>
      </c>
      <c r="AAP70" t="n">
        <v>23.91875</v>
      </c>
      <c r="AAQ70" t="n">
        <v>23.95659</v>
      </c>
      <c r="AAR70" t="n">
        <v>23.96144</v>
      </c>
      <c r="AAS70" t="n">
        <v>23.97107</v>
      </c>
      <c r="AAT70" t="n">
        <v>23.98451</v>
      </c>
      <c r="AAU70" t="n">
        <v>23.9985</v>
      </c>
      <c r="AAV70" t="n">
        <v>24.13535</v>
      </c>
      <c r="AAW70" t="n">
        <v>24.15446</v>
      </c>
      <c r="AAX70" t="n">
        <v>24.21403</v>
      </c>
      <c r="AAY70" t="n">
        <v>24.28766</v>
      </c>
      <c r="AAZ70" t="n">
        <v>24.36507</v>
      </c>
      <c r="ABA70" t="n">
        <v>24.51754</v>
      </c>
      <c r="ABB70" t="n">
        <v>24.56886</v>
      </c>
      <c r="ABC70" t="n">
        <v>24.6168</v>
      </c>
      <c r="ABD70" t="n">
        <v>24.62751</v>
      </c>
      <c r="ABE70" t="n">
        <v>24.71573</v>
      </c>
      <c r="ABF70" t="n">
        <v>24.8057</v>
      </c>
      <c r="ABG70" t="n">
        <v>24.84821</v>
      </c>
      <c r="ABH70" t="n">
        <v>24.88928</v>
      </c>
      <c r="ABI70" t="n">
        <v>24.89715</v>
      </c>
      <c r="ABJ70" t="n">
        <v>24.91105</v>
      </c>
      <c r="ABK70" t="n">
        <v>24.92691</v>
      </c>
      <c r="ABL70" t="n">
        <v>24.95585</v>
      </c>
      <c r="ABM70" t="n">
        <v>25.03578</v>
      </c>
      <c r="ABN70" t="n">
        <v>25.17577</v>
      </c>
      <c r="ABO70" t="n">
        <v>25.23737</v>
      </c>
      <c r="ABP70" t="n">
        <v>25.33664</v>
      </c>
      <c r="ABQ70" t="n">
        <v>25.40148</v>
      </c>
      <c r="ABR70" t="n">
        <v>25.61954</v>
      </c>
      <c r="ABS70" t="n">
        <v>25.63235</v>
      </c>
      <c r="ABT70" t="n">
        <v>25.68427</v>
      </c>
      <c r="ABU70" t="n">
        <v>25.72289</v>
      </c>
      <c r="ABV70" t="n">
        <v>25.75157</v>
      </c>
      <c r="ABW70" t="n">
        <v>25.84221</v>
      </c>
      <c r="ABX70" t="n">
        <v>25.88198</v>
      </c>
      <c r="ABY70" t="n">
        <v>25.99603</v>
      </c>
      <c r="ABZ70" t="n">
        <v>26.02935</v>
      </c>
      <c r="ACA70" t="n">
        <v>26.09873</v>
      </c>
      <c r="ACB70" t="n">
        <v>26.13006</v>
      </c>
      <c r="ACC70" t="n">
        <v>26.1798</v>
      </c>
      <c r="ACD70" t="n">
        <v>26.21215</v>
      </c>
      <c r="ACE70" t="n">
        <v>26.21261</v>
      </c>
      <c r="ACF70" t="n">
        <v>26.36285</v>
      </c>
      <c r="ACG70" t="n">
        <v>26.51784</v>
      </c>
      <c r="ACH70" t="n">
        <v>26.5798</v>
      </c>
      <c r="ACI70" t="n">
        <v>26.72013</v>
      </c>
      <c r="ACJ70" t="n">
        <v>26.88033</v>
      </c>
      <c r="ACK70" t="n">
        <v>27.00537</v>
      </c>
      <c r="ACL70" t="n">
        <v>27.01217</v>
      </c>
      <c r="ACM70" t="n">
        <v>27.05082</v>
      </c>
      <c r="ACN70" t="n">
        <v>27.13349</v>
      </c>
      <c r="ACO70" t="n">
        <v>27.33726</v>
      </c>
      <c r="ACP70" t="n">
        <v>27.58787</v>
      </c>
      <c r="ACQ70" t="n">
        <v>27.66381</v>
      </c>
      <c r="ACR70" t="n">
        <v>27.77153</v>
      </c>
      <c r="ACS70" t="n">
        <v>27.94627</v>
      </c>
      <c r="ACT70" t="n">
        <v>28.07036</v>
      </c>
      <c r="ACU70" t="n">
        <v>28.21937</v>
      </c>
      <c r="ACV70" t="n">
        <v>28.51395</v>
      </c>
      <c r="ACW70" t="n">
        <v>28.57865</v>
      </c>
      <c r="ACX70" t="n">
        <v>28.57887</v>
      </c>
      <c r="ACY70" t="n">
        <v>28.57919</v>
      </c>
      <c r="ACZ70" t="n">
        <v>28.62883</v>
      </c>
      <c r="ADA70" t="n">
        <v>28.65369</v>
      </c>
      <c r="ADB70" t="n">
        <v>28.91504</v>
      </c>
      <c r="ADC70" t="n">
        <v>29.12797</v>
      </c>
      <c r="ADD70" t="n">
        <v>29.15205</v>
      </c>
      <c r="ADE70" t="n">
        <v>29.16393</v>
      </c>
      <c r="ADF70" t="n">
        <v>29.19271</v>
      </c>
      <c r="ADG70" t="n">
        <v>29.22563</v>
      </c>
      <c r="ADH70" t="n">
        <v>29.23461</v>
      </c>
      <c r="ADI70" t="n">
        <v>29.26809</v>
      </c>
      <c r="ADJ70" t="n">
        <v>29.30513</v>
      </c>
      <c r="ADK70" t="n">
        <v>29.32335</v>
      </c>
      <c r="ADL70" t="n">
        <v>29.34571</v>
      </c>
      <c r="ADM70" t="n">
        <v>29.47344</v>
      </c>
      <c r="ADN70" t="n">
        <v>29.54508</v>
      </c>
      <c r="ADO70" t="n">
        <v>29.55942</v>
      </c>
      <c r="ADP70" t="n">
        <v>29.77145</v>
      </c>
      <c r="ADQ70" t="n">
        <v>29.89132</v>
      </c>
      <c r="ADR70" t="n">
        <v>30.11868</v>
      </c>
      <c r="ADS70" t="n">
        <v>30.29526</v>
      </c>
      <c r="ADT70" t="n">
        <v>30.30249</v>
      </c>
      <c r="ADU70" t="n">
        <v>30.31316</v>
      </c>
      <c r="ADV70" t="n">
        <v>30.31827</v>
      </c>
      <c r="ADW70" t="n">
        <v>30.39372</v>
      </c>
      <c r="ADX70" t="n">
        <v>30.59813</v>
      </c>
      <c r="ADY70" t="n">
        <v>30.69751</v>
      </c>
      <c r="ADZ70" t="n">
        <v>30.97062</v>
      </c>
      <c r="AEA70" t="n">
        <v>31.13653</v>
      </c>
      <c r="AEB70" t="n">
        <v>31.17406</v>
      </c>
      <c r="AEC70" t="n">
        <v>31.28272</v>
      </c>
      <c r="AED70" t="n">
        <v>31.60615</v>
      </c>
      <c r="AEE70" t="n">
        <v>31.68093</v>
      </c>
      <c r="AEF70" t="n">
        <v>31.79892</v>
      </c>
      <c r="AEG70" t="n">
        <v>31.95049</v>
      </c>
      <c r="AEH70" t="n">
        <v>32.0237</v>
      </c>
      <c r="AEI70" t="n">
        <v>32.0816</v>
      </c>
      <c r="AEJ70" t="n">
        <v>32.12767</v>
      </c>
      <c r="AEK70" t="n">
        <v>32.16164</v>
      </c>
      <c r="AEL70" t="n">
        <v>32.16337</v>
      </c>
      <c r="AEM70" t="n">
        <v>32.16337</v>
      </c>
      <c r="AEN70" t="n">
        <v>32.17213</v>
      </c>
      <c r="AEO70" t="n">
        <v>32.36429</v>
      </c>
      <c r="AEP70" t="n">
        <v>32.49613</v>
      </c>
      <c r="AEQ70" t="n">
        <v>32.49842</v>
      </c>
      <c r="AER70" t="n">
        <v>32.53166</v>
      </c>
      <c r="AES70" t="n">
        <v>32.64651</v>
      </c>
      <c r="AET70" t="n">
        <v>32.68468</v>
      </c>
      <c r="AEU70" t="n">
        <v>32.80267</v>
      </c>
      <c r="AEV70" t="n">
        <v>32.88255</v>
      </c>
      <c r="AEW70" t="n">
        <v>33.27338</v>
      </c>
      <c r="AEX70" t="n">
        <v>33.40977</v>
      </c>
      <c r="AEY70" t="n">
        <v>33.44354</v>
      </c>
      <c r="AEZ70" t="n">
        <v>33.69176</v>
      </c>
      <c r="AFA70" t="n">
        <v>33.84322</v>
      </c>
      <c r="AFB70" t="n">
        <v>33.96464</v>
      </c>
      <c r="AFC70" t="n">
        <v>34.10281</v>
      </c>
      <c r="AFD70" t="n">
        <v>34.23441</v>
      </c>
      <c r="AFE70" t="n">
        <v>34.34707</v>
      </c>
      <c r="AFF70" t="n">
        <v>34.43491</v>
      </c>
      <c r="AFG70" t="n">
        <v>34.71851</v>
      </c>
      <c r="AFH70" t="n">
        <v>34.98368</v>
      </c>
      <c r="AFI70" t="n">
        <v>35.05244</v>
      </c>
      <c r="AFJ70" t="n">
        <v>35.22804</v>
      </c>
      <c r="AFK70" t="n">
        <v>35.3197</v>
      </c>
      <c r="AFL70" t="n">
        <v>35.50965</v>
      </c>
      <c r="AFM70" t="n">
        <v>35.7602</v>
      </c>
      <c r="AFN70" t="n">
        <v>35.88646</v>
      </c>
      <c r="AFO70" t="n">
        <v>35.90592</v>
      </c>
      <c r="AFP70" t="n">
        <v>35.90726</v>
      </c>
      <c r="AFQ70" t="n">
        <v>36.14603</v>
      </c>
      <c r="AFR70" t="n">
        <v>36.31137</v>
      </c>
      <c r="AFS70" t="n">
        <v>36.31217</v>
      </c>
      <c r="AFT70" t="n">
        <v>36.37407</v>
      </c>
      <c r="AFU70" t="n">
        <v>36.54001</v>
      </c>
      <c r="AFV70" t="n">
        <v>36.7016</v>
      </c>
      <c r="AFW70" t="n">
        <v>37.09747</v>
      </c>
      <c r="AFX70" t="n">
        <v>37.20373</v>
      </c>
      <c r="AFY70" t="n">
        <v>37.51891</v>
      </c>
      <c r="AFZ70" t="n">
        <v>37.5857</v>
      </c>
      <c r="AGA70" t="n">
        <v>37.72987</v>
      </c>
      <c r="AGB70" t="n">
        <v>38.01747</v>
      </c>
      <c r="AGC70" t="n">
        <v>38.06644</v>
      </c>
      <c r="AGD70" t="n">
        <v>38.11168</v>
      </c>
      <c r="AGE70" t="n">
        <v>38.11738</v>
      </c>
      <c r="AGF70" t="n">
        <v>38.11755</v>
      </c>
      <c r="AGG70" t="n">
        <v>38.11755</v>
      </c>
      <c r="AGH70" t="n">
        <v>38.13549</v>
      </c>
      <c r="AGI70" t="n">
        <v>38.18767</v>
      </c>
      <c r="AGJ70" t="n">
        <v>38.47094</v>
      </c>
      <c r="AGK70" t="n">
        <v>38.8587</v>
      </c>
      <c r="AGL70" t="n">
        <v>39.26823</v>
      </c>
      <c r="AGM70" t="n">
        <v>39.34262</v>
      </c>
      <c r="AGN70" t="n">
        <v>39.72976</v>
      </c>
      <c r="AGO70" t="n">
        <v>39.79938</v>
      </c>
      <c r="AGP70" t="n">
        <v>39.95426</v>
      </c>
      <c r="AGQ70" t="n">
        <v>39.97165</v>
      </c>
      <c r="AGR70" t="n">
        <v>39.98087</v>
      </c>
      <c r="AGS70" t="n">
        <v>40.32807</v>
      </c>
      <c r="AGT70" t="n">
        <v>40.966</v>
      </c>
      <c r="AGU70" t="n">
        <v>41.08724</v>
      </c>
      <c r="AGV70" t="n">
        <v>41.18499</v>
      </c>
      <c r="AGW70" t="n">
        <v>41.78916</v>
      </c>
      <c r="AGX70" t="n">
        <v>42.15324</v>
      </c>
      <c r="AGY70" t="n">
        <v>42.22202</v>
      </c>
      <c r="AGZ70" t="n">
        <v>42.34681</v>
      </c>
      <c r="AHA70" t="n">
        <v>42.65665</v>
      </c>
      <c r="AHB70" t="n">
        <v>42.67701</v>
      </c>
      <c r="AHC70" t="n">
        <v>42.87935</v>
      </c>
      <c r="AHD70" t="n">
        <v>43.07168</v>
      </c>
      <c r="AHE70" t="n">
        <v>43.11268</v>
      </c>
      <c r="AHF70" t="n">
        <v>43.12355</v>
      </c>
      <c r="AHG70" t="n">
        <v>43.38301</v>
      </c>
      <c r="AHH70" t="n">
        <v>43.60146</v>
      </c>
      <c r="AHI70" t="n">
        <v>43.62071</v>
      </c>
      <c r="AHJ70" t="n">
        <v>43.65856</v>
      </c>
      <c r="AHK70" t="n">
        <v>43.81987</v>
      </c>
      <c r="AHL70" t="n">
        <v>44.12431</v>
      </c>
      <c r="AHM70" t="n">
        <v>44.15378</v>
      </c>
      <c r="AHN70" t="n">
        <v>44.15425</v>
      </c>
      <c r="AHO70" t="n">
        <v>44.17577</v>
      </c>
      <c r="AHP70" t="n">
        <v>44.31674</v>
      </c>
      <c r="AHQ70" t="n">
        <v>45.04103</v>
      </c>
      <c r="AHR70" t="n">
        <v>45.44951</v>
      </c>
      <c r="AHS70" t="n">
        <v>46.01814</v>
      </c>
      <c r="AHT70" t="n">
        <v>46.32205</v>
      </c>
      <c r="AHU70" t="n">
        <v>46.93718</v>
      </c>
      <c r="AHV70" t="n">
        <v>47.14323</v>
      </c>
      <c r="AHW70" t="n">
        <v>47.19704</v>
      </c>
      <c r="AHX70" t="n">
        <v>47.22801</v>
      </c>
      <c r="AHY70" t="n">
        <v>47.22816</v>
      </c>
      <c r="AHZ70" t="n">
        <v>47.22816</v>
      </c>
      <c r="AIA70" t="n">
        <v>47.22816</v>
      </c>
      <c r="AIB70" t="n">
        <v>47.22816</v>
      </c>
      <c r="AIC70" t="n">
        <v>47.22816</v>
      </c>
      <c r="AID70" t="n">
        <v>47.22816</v>
      </c>
      <c r="AIE70" t="n">
        <v>47.22816</v>
      </c>
      <c r="AIF70" t="n">
        <v>47.25957</v>
      </c>
      <c r="AIG70" t="n">
        <v>47.4863</v>
      </c>
      <c r="AIH70" t="n">
        <v>47.52614</v>
      </c>
      <c r="AII70" t="n">
        <v>48.03042</v>
      </c>
      <c r="AIJ70" t="n">
        <v>48.46493</v>
      </c>
      <c r="AIK70" t="n">
        <v>48.52562</v>
      </c>
      <c r="AIL70" t="n">
        <v>48.56041</v>
      </c>
      <c r="AIM70" t="n">
        <v>48.5952</v>
      </c>
      <c r="AIN70" t="n">
        <v>48.95676</v>
      </c>
      <c r="AIO70" t="n">
        <v>50.06067</v>
      </c>
      <c r="AIP70" t="n">
        <v>50.31723</v>
      </c>
      <c r="AIQ70" t="n">
        <v>50.87027</v>
      </c>
      <c r="AIR70" t="n">
        <v>51.44203</v>
      </c>
      <c r="AIS70" t="n">
        <v>51.46518</v>
      </c>
      <c r="AIT70" t="n">
        <v>52.47873</v>
      </c>
      <c r="AIU70" t="n">
        <v>52.71345</v>
      </c>
      <c r="AIV70" t="n">
        <v>52.81307</v>
      </c>
      <c r="AIW70" t="n">
        <v>53.0099</v>
      </c>
      <c r="AIX70" t="n">
        <v>54.12847</v>
      </c>
      <c r="AIY70" t="n">
        <v>55.43923</v>
      </c>
      <c r="AIZ70" t="n">
        <v>55.90888</v>
      </c>
      <c r="AJA70" t="n">
        <v>56.18189</v>
      </c>
      <c r="AJB70" t="n">
        <v>57.17408</v>
      </c>
      <c r="AJC70" t="n">
        <v>57.87225</v>
      </c>
      <c r="AJD70" t="n">
        <v>57.99616</v>
      </c>
      <c r="AJE70" t="n">
        <v>58.54839</v>
      </c>
      <c r="AJF70" t="n">
        <v>59.67046</v>
      </c>
      <c r="AJG70" t="n">
        <v>60.41769</v>
      </c>
      <c r="AJH70" t="n">
        <v>61.62318</v>
      </c>
      <c r="AJI70" t="n">
        <v>61.98744</v>
      </c>
      <c r="AJJ70" t="n">
        <v>62.98252</v>
      </c>
      <c r="AJK70" t="n">
        <v>64.04864999999999</v>
      </c>
      <c r="AJL70" t="n">
        <v>64.12347</v>
      </c>
      <c r="AJM70" t="n">
        <v>64.17873</v>
      </c>
      <c r="AJN70" t="n">
        <v>64.19777000000001</v>
      </c>
      <c r="AJO70" t="n">
        <v>64.27652</v>
      </c>
      <c r="AJP70" t="n">
        <v>65.25403</v>
      </c>
      <c r="AJQ70" t="n">
        <v>65.55695</v>
      </c>
      <c r="AJR70" t="n">
        <v>65.60159</v>
      </c>
      <c r="AJS70" t="n">
        <v>65.9131</v>
      </c>
      <c r="AJT70" t="n">
        <v>66.17129</v>
      </c>
      <c r="AJU70" t="n">
        <v>66.2662</v>
      </c>
      <c r="AJV70" t="n">
        <v>66.26794</v>
      </c>
      <c r="AJW70" t="n">
        <v>66.26794</v>
      </c>
      <c r="AJX70" t="n">
        <v>66.63539</v>
      </c>
      <c r="AJY70" t="n">
        <v>68.22431</v>
      </c>
      <c r="AJZ70" t="n">
        <v>68.37097</v>
      </c>
      <c r="AKA70" t="n">
        <v>68.76187</v>
      </c>
      <c r="AKB70" t="n">
        <v>69.15998</v>
      </c>
      <c r="AKC70" t="n">
        <v>69.48237</v>
      </c>
      <c r="AKD70" t="n">
        <v>69.51151</v>
      </c>
      <c r="AKE70" t="n">
        <v>69.51151</v>
      </c>
      <c r="AKF70" t="n">
        <v>69.51151</v>
      </c>
      <c r="AKG70" t="n">
        <v>69.51151</v>
      </c>
      <c r="AKH70" t="n">
        <v>69.51151</v>
      </c>
      <c r="AKI70" t="n">
        <v>69.51151</v>
      </c>
      <c r="AKJ70" t="n">
        <v>69.51151</v>
      </c>
      <c r="AKK70" t="n">
        <v>69.51151</v>
      </c>
      <c r="AKL70" t="n">
        <v>69.51264999999999</v>
      </c>
      <c r="AKM70" t="n">
        <v>69.73611</v>
      </c>
      <c r="AKN70" t="n">
        <v>70.37179999999999</v>
      </c>
      <c r="AKO70" t="n">
        <v>70.84344</v>
      </c>
      <c r="AKP70" t="n">
        <v>72.07169</v>
      </c>
      <c r="AKQ70" t="n">
        <v>73.83204000000001</v>
      </c>
      <c r="AKR70" t="n">
        <v>77.90689999999999</v>
      </c>
      <c r="AKS70" t="n">
        <v>80.42856999999999</v>
      </c>
      <c r="AKT70" t="n">
        <v>81.82635000000001</v>
      </c>
      <c r="AKU70" t="n">
        <v>84.04549</v>
      </c>
      <c r="AKV70" t="n">
        <v>85.39915000000001</v>
      </c>
      <c r="AKW70" t="n">
        <v>88.88303000000001</v>
      </c>
      <c r="AKX70" t="n">
        <v>93.80710000000001</v>
      </c>
      <c r="AKY70" t="n">
        <v>97.3716</v>
      </c>
      <c r="AKZ70" t="n">
        <v>98.58694</v>
      </c>
      <c r="ALA70" t="n">
        <v>98.84332999999999</v>
      </c>
      <c r="ALB70" t="n">
        <v>100.53543</v>
      </c>
      <c r="ALC70" t="n">
        <v>109.6205</v>
      </c>
      <c r="ALD70" t="n">
        <v>117.94968</v>
      </c>
      <c r="ALE70" t="n">
        <v>123.85403</v>
      </c>
      <c r="ALF70" t="n">
        <v>125.56169</v>
      </c>
      <c r="ALG70" t="n">
        <v>128.35847</v>
      </c>
      <c r="ALH70" t="n">
        <v>132.42094</v>
      </c>
      <c r="ALI70" t="n">
        <v>136.73543</v>
      </c>
      <c r="ALJ70" t="n">
        <v>143.57446</v>
      </c>
      <c r="ALK70" t="n">
        <v>147.358</v>
      </c>
      <c r="ALL70" t="n">
        <v>148.34032</v>
      </c>
      <c r="ALM70" t="n">
        <v>176.13153</v>
      </c>
      <c r="ALN70" t="n">
        <v>211.7672</v>
      </c>
      <c r="ALO70" t="n">
        <v>259.65161</v>
      </c>
    </row>
    <row r="71">
      <c r="A71" t="inlineStr">
        <is>
          <t>Haiti</t>
        </is>
      </c>
      <c r="B71" t="inlineStr">
        <is>
          <t>HTI</t>
        </is>
      </c>
      <c r="C71" s="13">
        <f>AVERAGE(SI71,SJ71)</f>
        <v/>
      </c>
      <c r="D71" t="n">
        <v>0.28</v>
      </c>
      <c r="E71" t="n">
        <v>0.28909</v>
      </c>
      <c r="F71" t="n">
        <v>0.3283</v>
      </c>
      <c r="G71" t="n">
        <v>0.36738</v>
      </c>
      <c r="H71" t="n">
        <v>0.41568</v>
      </c>
      <c r="I71" t="n">
        <v>0.43411</v>
      </c>
      <c r="J71" t="n">
        <v>0.44895</v>
      </c>
      <c r="K71" t="n">
        <v>0.46389</v>
      </c>
      <c r="L71" t="n">
        <v>0.46784</v>
      </c>
      <c r="M71" t="n">
        <v>0.47204</v>
      </c>
      <c r="N71" t="n">
        <v>0.48489</v>
      </c>
      <c r="O71" t="n">
        <v>0.5175</v>
      </c>
      <c r="P71" t="n">
        <v>0.5527</v>
      </c>
      <c r="Q71" t="n">
        <v>0.57119</v>
      </c>
      <c r="R71" t="n">
        <v>0.58019</v>
      </c>
      <c r="S71" t="n">
        <v>0.5908</v>
      </c>
      <c r="T71" t="n">
        <v>0.62196</v>
      </c>
      <c r="U71" t="n">
        <v>0.63089</v>
      </c>
      <c r="V71" t="n">
        <v>0.64508</v>
      </c>
      <c r="W71" t="n">
        <v>0.65982</v>
      </c>
      <c r="X71" t="n">
        <v>0.67766</v>
      </c>
      <c r="Y71" t="n">
        <v>0.68919</v>
      </c>
      <c r="Z71" t="n">
        <v>0.69532</v>
      </c>
      <c r="AA71" t="n">
        <v>0.69997</v>
      </c>
      <c r="AB71" t="n">
        <v>0.70486</v>
      </c>
      <c r="AC71" t="n">
        <v>0.71953</v>
      </c>
      <c r="AD71" t="n">
        <v>0.72458</v>
      </c>
      <c r="AE71" t="n">
        <v>0.73032</v>
      </c>
      <c r="AF71" t="n">
        <v>0.73799</v>
      </c>
      <c r="AG71" t="n">
        <v>0.74564</v>
      </c>
      <c r="AH71" t="n">
        <v>0.75313</v>
      </c>
      <c r="AI71" t="n">
        <v>0.77096</v>
      </c>
      <c r="AJ71" t="n">
        <v>0.78041</v>
      </c>
      <c r="AK71" t="n">
        <v>0.78783</v>
      </c>
      <c r="AL71" t="n">
        <v>0.78892</v>
      </c>
      <c r="AM71" t="n">
        <v>0.7929</v>
      </c>
      <c r="AN71" t="n">
        <v>0.801</v>
      </c>
      <c r="AO71" t="n">
        <v>0.80908</v>
      </c>
      <c r="AP71" t="n">
        <v>0.81448</v>
      </c>
      <c r="AQ71" t="n">
        <v>0.82147</v>
      </c>
      <c r="AR71" t="n">
        <v>0.83371</v>
      </c>
      <c r="AS71" t="n">
        <v>0.8412500000000001</v>
      </c>
      <c r="AT71" t="n">
        <v>0.84738</v>
      </c>
      <c r="AU71" t="n">
        <v>0.85473</v>
      </c>
      <c r="AV71" t="n">
        <v>0.86317</v>
      </c>
      <c r="AW71" t="n">
        <v>0.86794</v>
      </c>
      <c r="AX71" t="n">
        <v>0.87902</v>
      </c>
      <c r="AY71" t="n">
        <v>0.88535</v>
      </c>
      <c r="AZ71" t="n">
        <v>0.89436</v>
      </c>
      <c r="BA71" t="n">
        <v>0.90078</v>
      </c>
      <c r="BB71" t="n">
        <v>0.90892</v>
      </c>
      <c r="BC71" t="n">
        <v>0.91639</v>
      </c>
      <c r="BD71" t="n">
        <v>0.92838</v>
      </c>
      <c r="BE71" t="n">
        <v>0.93199</v>
      </c>
      <c r="BF71" t="n">
        <v>0.93326</v>
      </c>
      <c r="BG71" t="n">
        <v>0.93501</v>
      </c>
      <c r="BH71" t="n">
        <v>0.94042</v>
      </c>
      <c r="BI71" t="n">
        <v>0.9463200000000001</v>
      </c>
      <c r="BJ71" t="n">
        <v>0.95567</v>
      </c>
      <c r="BK71" t="n">
        <v>0.95811</v>
      </c>
      <c r="BL71" t="n">
        <v>0.9624</v>
      </c>
      <c r="BM71" t="n">
        <v>0.96994</v>
      </c>
      <c r="BN71" t="n">
        <v>0.97249</v>
      </c>
      <c r="BO71" t="n">
        <v>0.97723</v>
      </c>
      <c r="BP71" t="n">
        <v>0.99034</v>
      </c>
      <c r="BQ71" t="n">
        <v>0.99686</v>
      </c>
      <c r="BR71" t="n">
        <v>1.00571</v>
      </c>
      <c r="BS71" t="n">
        <v>1.01188</v>
      </c>
      <c r="BT71" t="n">
        <v>1.01955</v>
      </c>
      <c r="BU71" t="n">
        <v>1.02499</v>
      </c>
      <c r="BV71" t="n">
        <v>1.03071</v>
      </c>
      <c r="BW71" t="n">
        <v>1.03279</v>
      </c>
      <c r="BX71" t="n">
        <v>1.03502</v>
      </c>
      <c r="BY71" t="n">
        <v>1.0359</v>
      </c>
      <c r="BZ71" t="n">
        <v>1.03799</v>
      </c>
      <c r="CA71" t="n">
        <v>1.04365</v>
      </c>
      <c r="CB71" t="n">
        <v>1.05105</v>
      </c>
      <c r="CC71" t="n">
        <v>1.05605</v>
      </c>
      <c r="CD71" t="n">
        <v>1.06322</v>
      </c>
      <c r="CE71" t="n">
        <v>1.07065</v>
      </c>
      <c r="CF71" t="n">
        <v>1.07242</v>
      </c>
      <c r="CG71" t="n">
        <v>1.07672</v>
      </c>
      <c r="CH71" t="n">
        <v>1.08512</v>
      </c>
      <c r="CI71" t="n">
        <v>1.08915</v>
      </c>
      <c r="CJ71" t="n">
        <v>1.09488</v>
      </c>
      <c r="CK71" t="n">
        <v>1.09695</v>
      </c>
      <c r="CL71" t="n">
        <v>1.09803</v>
      </c>
      <c r="CM71" t="n">
        <v>1.10064</v>
      </c>
      <c r="CN71" t="n">
        <v>1.10584</v>
      </c>
      <c r="CO71" t="n">
        <v>1.11029</v>
      </c>
      <c r="CP71" t="n">
        <v>1.1153</v>
      </c>
      <c r="CQ71" t="n">
        <v>1.11636</v>
      </c>
      <c r="CR71" t="n">
        <v>1.11791</v>
      </c>
      <c r="CS71" t="n">
        <v>1.12981</v>
      </c>
      <c r="CT71" t="n">
        <v>1.13941</v>
      </c>
      <c r="CU71" t="n">
        <v>1.1467</v>
      </c>
      <c r="CV71" t="n">
        <v>1.15624</v>
      </c>
      <c r="CW71" t="n">
        <v>1.15887</v>
      </c>
      <c r="CX71" t="n">
        <v>1.16551</v>
      </c>
      <c r="CY71" t="n">
        <v>1.17036</v>
      </c>
      <c r="CZ71" t="n">
        <v>1.17419</v>
      </c>
      <c r="DA71" t="n">
        <v>1.17813</v>
      </c>
      <c r="DB71" t="n">
        <v>1.17927</v>
      </c>
      <c r="DC71" t="n">
        <v>1.18378</v>
      </c>
      <c r="DD71" t="n">
        <v>1.18976</v>
      </c>
      <c r="DE71" t="n">
        <v>1.19517</v>
      </c>
      <c r="DF71" t="n">
        <v>1.19707</v>
      </c>
      <c r="DG71" t="n">
        <v>1.20099</v>
      </c>
      <c r="DH71" t="n">
        <v>1.20468</v>
      </c>
      <c r="DI71" t="n">
        <v>1.20843</v>
      </c>
      <c r="DJ71" t="n">
        <v>1.21378</v>
      </c>
      <c r="DK71" t="n">
        <v>1.22108</v>
      </c>
      <c r="DL71" t="n">
        <v>1.22305</v>
      </c>
      <c r="DM71" t="n">
        <v>1.23085</v>
      </c>
      <c r="DN71" t="n">
        <v>1.23686</v>
      </c>
      <c r="DO71" t="n">
        <v>1.23912</v>
      </c>
      <c r="DP71" t="n">
        <v>1.24081</v>
      </c>
      <c r="DQ71" t="n">
        <v>1.24733</v>
      </c>
      <c r="DR71" t="n">
        <v>1.25296</v>
      </c>
      <c r="DS71" t="n">
        <v>1.25988</v>
      </c>
      <c r="DT71" t="n">
        <v>1.26491</v>
      </c>
      <c r="DU71" t="n">
        <v>1.26859</v>
      </c>
      <c r="DV71" t="n">
        <v>1.27004</v>
      </c>
      <c r="DW71" t="n">
        <v>1.27214</v>
      </c>
      <c r="DX71" t="n">
        <v>1.28108</v>
      </c>
      <c r="DY71" t="n">
        <v>1.2867</v>
      </c>
      <c r="DZ71" t="n">
        <v>1.29056</v>
      </c>
      <c r="EA71" t="n">
        <v>1.29965</v>
      </c>
      <c r="EB71" t="n">
        <v>1.30898</v>
      </c>
      <c r="EC71" t="n">
        <v>1.31186</v>
      </c>
      <c r="ED71" t="n">
        <v>1.31403</v>
      </c>
      <c r="EE71" t="n">
        <v>1.31591</v>
      </c>
      <c r="EF71" t="n">
        <v>1.32152</v>
      </c>
      <c r="EG71" t="n">
        <v>1.33037</v>
      </c>
      <c r="EH71" t="n">
        <v>1.33582</v>
      </c>
      <c r="EI71" t="n">
        <v>1.34071</v>
      </c>
      <c r="EJ71" t="n">
        <v>1.34934</v>
      </c>
      <c r="EK71" t="n">
        <v>1.35327</v>
      </c>
      <c r="EL71" t="n">
        <v>1.35538</v>
      </c>
      <c r="EM71" t="n">
        <v>1.35983</v>
      </c>
      <c r="EN71" t="n">
        <v>1.36382</v>
      </c>
      <c r="EO71" t="n">
        <v>1.36833</v>
      </c>
      <c r="EP71" t="n">
        <v>1.3729</v>
      </c>
      <c r="EQ71" t="n">
        <v>1.37522</v>
      </c>
      <c r="ER71" t="n">
        <v>1.38181</v>
      </c>
      <c r="ES71" t="n">
        <v>1.3846</v>
      </c>
      <c r="ET71" t="n">
        <v>1.38718</v>
      </c>
      <c r="EU71" t="n">
        <v>1.39288</v>
      </c>
      <c r="EV71" t="n">
        <v>1.40064</v>
      </c>
      <c r="EW71" t="n">
        <v>1.40284</v>
      </c>
      <c r="EX71" t="n">
        <v>1.41204</v>
      </c>
      <c r="EY71" t="n">
        <v>1.41379</v>
      </c>
      <c r="EZ71" t="n">
        <v>1.41672</v>
      </c>
      <c r="FA71" t="n">
        <v>1.41977</v>
      </c>
      <c r="FB71" t="n">
        <v>1.42222</v>
      </c>
      <c r="FC71" t="n">
        <v>1.42931</v>
      </c>
      <c r="FD71" t="n">
        <v>1.4336</v>
      </c>
      <c r="FE71" t="n">
        <v>1.43515</v>
      </c>
      <c r="FF71" t="n">
        <v>1.44205</v>
      </c>
      <c r="FG71" t="n">
        <v>1.44668</v>
      </c>
      <c r="FH71" t="n">
        <v>1.4488</v>
      </c>
      <c r="FI71" t="n">
        <v>1.44971</v>
      </c>
      <c r="FJ71" t="n">
        <v>1.45381</v>
      </c>
      <c r="FK71" t="n">
        <v>1.45982</v>
      </c>
      <c r="FL71" t="n">
        <v>1.46338</v>
      </c>
      <c r="FM71" t="n">
        <v>1.47163</v>
      </c>
      <c r="FN71" t="n">
        <v>1.47308</v>
      </c>
      <c r="FO71" t="n">
        <v>1.4731</v>
      </c>
      <c r="FP71" t="n">
        <v>1.47671</v>
      </c>
      <c r="FQ71" t="n">
        <v>1.48407</v>
      </c>
      <c r="FR71" t="n">
        <v>1.48947</v>
      </c>
      <c r="FS71" t="n">
        <v>1.49278</v>
      </c>
      <c r="FT71" t="n">
        <v>1.49521</v>
      </c>
      <c r="FU71" t="n">
        <v>1.49967</v>
      </c>
      <c r="FV71" t="n">
        <v>1.5025</v>
      </c>
      <c r="FW71" t="n">
        <v>1.50709</v>
      </c>
      <c r="FX71" t="n">
        <v>1.51089</v>
      </c>
      <c r="FY71" t="n">
        <v>1.51382</v>
      </c>
      <c r="FZ71" t="n">
        <v>1.52088</v>
      </c>
      <c r="GA71" t="n">
        <v>1.52478</v>
      </c>
      <c r="GB71" t="n">
        <v>1.52857</v>
      </c>
      <c r="GC71" t="n">
        <v>1.53563</v>
      </c>
      <c r="GD71" t="n">
        <v>1.53923</v>
      </c>
      <c r="GE71" t="n">
        <v>1.54686</v>
      </c>
      <c r="GF71" t="n">
        <v>1.55303</v>
      </c>
      <c r="GG71" t="n">
        <v>1.55768</v>
      </c>
      <c r="GH71" t="n">
        <v>1.56101</v>
      </c>
      <c r="GI71" t="n">
        <v>1.56809</v>
      </c>
      <c r="GJ71" t="n">
        <v>1.57119</v>
      </c>
      <c r="GK71" t="n">
        <v>1.57442</v>
      </c>
      <c r="GL71" t="n">
        <v>1.57816</v>
      </c>
      <c r="GM71" t="n">
        <v>1.58728</v>
      </c>
      <c r="GN71" t="n">
        <v>1.59153</v>
      </c>
      <c r="GO71" t="n">
        <v>1.59796</v>
      </c>
      <c r="GP71" t="n">
        <v>1.60081</v>
      </c>
      <c r="GQ71" t="n">
        <v>1.60502</v>
      </c>
      <c r="GR71" t="n">
        <v>1.6067</v>
      </c>
      <c r="GS71" t="n">
        <v>1.6124</v>
      </c>
      <c r="GT71" t="n">
        <v>1.61491</v>
      </c>
      <c r="GU71" t="n">
        <v>1.61667</v>
      </c>
      <c r="GV71" t="n">
        <v>1.621</v>
      </c>
      <c r="GW71" t="n">
        <v>1.62629</v>
      </c>
      <c r="GX71" t="n">
        <v>1.63115</v>
      </c>
      <c r="GY71" t="n">
        <v>1.63797</v>
      </c>
      <c r="GZ71" t="n">
        <v>1.64117</v>
      </c>
      <c r="HA71" t="n">
        <v>1.64386</v>
      </c>
      <c r="HB71" t="n">
        <v>1.65057</v>
      </c>
      <c r="HC71" t="n">
        <v>1.65292</v>
      </c>
      <c r="HD71" t="n">
        <v>1.656</v>
      </c>
      <c r="HE71" t="n">
        <v>1.66074</v>
      </c>
      <c r="HF71" t="n">
        <v>1.66283</v>
      </c>
      <c r="HG71" t="n">
        <v>1.66725</v>
      </c>
      <c r="HH71" t="n">
        <v>1.66887</v>
      </c>
      <c r="HI71" t="n">
        <v>1.67167</v>
      </c>
      <c r="HJ71" t="n">
        <v>1.67622</v>
      </c>
      <c r="HK71" t="n">
        <v>1.68198</v>
      </c>
      <c r="HL71" t="n">
        <v>1.68607</v>
      </c>
      <c r="HM71" t="n">
        <v>1.68684</v>
      </c>
      <c r="HN71" t="n">
        <v>1.69283</v>
      </c>
      <c r="HO71" t="n">
        <v>1.69765</v>
      </c>
      <c r="HP71" t="n">
        <v>1.70272</v>
      </c>
      <c r="HQ71" t="n">
        <v>1.70552</v>
      </c>
      <c r="HR71" t="n">
        <v>1.71093</v>
      </c>
      <c r="HS71" t="n">
        <v>1.71593</v>
      </c>
      <c r="HT71" t="n">
        <v>1.71857</v>
      </c>
      <c r="HU71" t="n">
        <v>1.72062</v>
      </c>
      <c r="HV71" t="n">
        <v>1.72364</v>
      </c>
      <c r="HW71" t="n">
        <v>1.72951</v>
      </c>
      <c r="HX71" t="n">
        <v>1.74123</v>
      </c>
      <c r="HY71" t="n">
        <v>1.75014</v>
      </c>
      <c r="HZ71" t="n">
        <v>1.75498</v>
      </c>
      <c r="IA71" t="n">
        <v>1.75792</v>
      </c>
      <c r="IB71" t="n">
        <v>1.76159</v>
      </c>
      <c r="IC71" t="n">
        <v>1.76501</v>
      </c>
      <c r="ID71" t="n">
        <v>1.77052</v>
      </c>
      <c r="IE71" t="n">
        <v>1.78264</v>
      </c>
      <c r="IF71" t="n">
        <v>1.79034</v>
      </c>
      <c r="IG71" t="n">
        <v>1.79399</v>
      </c>
      <c r="IH71" t="n">
        <v>1.80144</v>
      </c>
      <c r="II71" t="n">
        <v>1.80487</v>
      </c>
      <c r="IJ71" t="n">
        <v>1.8091</v>
      </c>
      <c r="IK71" t="n">
        <v>1.81651</v>
      </c>
      <c r="IL71" t="n">
        <v>1.82308</v>
      </c>
      <c r="IM71" t="n">
        <v>1.82909</v>
      </c>
      <c r="IN71" t="n">
        <v>1.83116</v>
      </c>
      <c r="IO71" t="n">
        <v>1.83209</v>
      </c>
      <c r="IP71" t="n">
        <v>1.83352</v>
      </c>
      <c r="IQ71" t="n">
        <v>1.83862</v>
      </c>
      <c r="IR71" t="n">
        <v>1.84552</v>
      </c>
      <c r="IS71" t="n">
        <v>1.84707</v>
      </c>
      <c r="IT71" t="n">
        <v>1.85237</v>
      </c>
      <c r="IU71" t="n">
        <v>1.85974</v>
      </c>
      <c r="IV71" t="n">
        <v>1.86803</v>
      </c>
      <c r="IW71" t="n">
        <v>1.87202</v>
      </c>
      <c r="IX71" t="n">
        <v>1.87491</v>
      </c>
      <c r="IY71" t="n">
        <v>1.87989</v>
      </c>
      <c r="IZ71" t="n">
        <v>1.88462</v>
      </c>
      <c r="JA71" t="n">
        <v>1.88749</v>
      </c>
      <c r="JB71" t="n">
        <v>1.89195</v>
      </c>
      <c r="JC71" t="n">
        <v>1.89424</v>
      </c>
      <c r="JD71" t="n">
        <v>1.90258</v>
      </c>
      <c r="JE71" t="n">
        <v>1.90538</v>
      </c>
      <c r="JF71" t="n">
        <v>1.91195</v>
      </c>
      <c r="JG71" t="n">
        <v>1.91809</v>
      </c>
      <c r="JH71" t="n">
        <v>1.92161</v>
      </c>
      <c r="JI71" t="n">
        <v>1.92858</v>
      </c>
      <c r="JJ71" t="n">
        <v>1.93083</v>
      </c>
      <c r="JK71" t="n">
        <v>1.93852</v>
      </c>
      <c r="JL71" t="n">
        <v>1.94356</v>
      </c>
      <c r="JM71" t="n">
        <v>1.94777</v>
      </c>
      <c r="JN71" t="n">
        <v>1.95237</v>
      </c>
      <c r="JO71" t="n">
        <v>1.95809</v>
      </c>
      <c r="JP71" t="n">
        <v>1.96641</v>
      </c>
      <c r="JQ71" t="n">
        <v>1.97194</v>
      </c>
      <c r="JR71" t="n">
        <v>1.97532</v>
      </c>
      <c r="JS71" t="n">
        <v>1.98181</v>
      </c>
      <c r="JT71" t="n">
        <v>1.98592</v>
      </c>
      <c r="JU71" t="n">
        <v>1.99069</v>
      </c>
      <c r="JV71" t="n">
        <v>1.99346</v>
      </c>
      <c r="JW71" t="n">
        <v>1.99601</v>
      </c>
      <c r="JX71" t="n">
        <v>1.99847</v>
      </c>
      <c r="JY71" t="n">
        <v>2.00089</v>
      </c>
      <c r="JZ71" t="n">
        <v>2.00427</v>
      </c>
      <c r="KA71" t="n">
        <v>2.01499</v>
      </c>
      <c r="KB71" t="n">
        <v>2.01954</v>
      </c>
      <c r="KC71" t="n">
        <v>2.02352</v>
      </c>
      <c r="KD71" t="n">
        <v>2.02796</v>
      </c>
      <c r="KE71" t="n">
        <v>2.03246</v>
      </c>
      <c r="KF71" t="n">
        <v>2.03986</v>
      </c>
      <c r="KG71" t="n">
        <v>2.04675</v>
      </c>
      <c r="KH71" t="n">
        <v>2.05545</v>
      </c>
      <c r="KI71" t="n">
        <v>2.06212</v>
      </c>
      <c r="KJ71" t="n">
        <v>2.06878</v>
      </c>
      <c r="KK71" t="n">
        <v>2.07143</v>
      </c>
      <c r="KL71" t="n">
        <v>2.07433</v>
      </c>
      <c r="KM71" t="n">
        <v>2.0772</v>
      </c>
      <c r="KN71" t="n">
        <v>2.08057</v>
      </c>
      <c r="KO71" t="n">
        <v>2.08647</v>
      </c>
      <c r="KP71" t="n">
        <v>2.09421</v>
      </c>
      <c r="KQ71" t="n">
        <v>2.09907</v>
      </c>
      <c r="KR71" t="n">
        <v>2.10389</v>
      </c>
      <c r="KS71" t="n">
        <v>2.10844</v>
      </c>
      <c r="KT71" t="n">
        <v>2.11283</v>
      </c>
      <c r="KU71" t="n">
        <v>2.11636</v>
      </c>
      <c r="KV71" t="n">
        <v>2.12216</v>
      </c>
      <c r="KW71" t="n">
        <v>2.12705</v>
      </c>
      <c r="KX71" t="n">
        <v>2.12827</v>
      </c>
      <c r="KY71" t="n">
        <v>2.13212</v>
      </c>
      <c r="KZ71" t="n">
        <v>2.13578</v>
      </c>
      <c r="LA71" t="n">
        <v>2.13967</v>
      </c>
      <c r="LB71" t="n">
        <v>2.14641</v>
      </c>
      <c r="LC71" t="n">
        <v>2.15062</v>
      </c>
      <c r="LD71" t="n">
        <v>2.15503</v>
      </c>
      <c r="LE71" t="n">
        <v>2.1593</v>
      </c>
      <c r="LF71" t="n">
        <v>2.16399</v>
      </c>
      <c r="LG71" t="n">
        <v>2.17168</v>
      </c>
      <c r="LH71" t="n">
        <v>2.17533</v>
      </c>
      <c r="LI71" t="n">
        <v>2.18008</v>
      </c>
      <c r="LJ71" t="n">
        <v>2.18537</v>
      </c>
      <c r="LK71" t="n">
        <v>2.19074</v>
      </c>
      <c r="LL71" t="n">
        <v>2.19553</v>
      </c>
      <c r="LM71" t="n">
        <v>2.20037</v>
      </c>
      <c r="LN71" t="n">
        <v>2.20351</v>
      </c>
      <c r="LO71" t="n">
        <v>2.20969</v>
      </c>
      <c r="LP71" t="n">
        <v>2.21598</v>
      </c>
      <c r="LQ71" t="n">
        <v>2.22006</v>
      </c>
      <c r="LR71" t="n">
        <v>2.22546</v>
      </c>
      <c r="LS71" t="n">
        <v>2.2275</v>
      </c>
      <c r="LT71" t="n">
        <v>2.22998</v>
      </c>
      <c r="LU71" t="n">
        <v>2.23177</v>
      </c>
      <c r="LV71" t="n">
        <v>2.23811</v>
      </c>
      <c r="LW71" t="n">
        <v>2.24195</v>
      </c>
      <c r="LX71" t="n">
        <v>2.24276</v>
      </c>
      <c r="LY71" t="n">
        <v>2.24541</v>
      </c>
      <c r="LZ71" t="n">
        <v>2.24888</v>
      </c>
      <c r="MA71" t="n">
        <v>2.25065</v>
      </c>
      <c r="MB71" t="n">
        <v>2.25239</v>
      </c>
      <c r="MC71" t="n">
        <v>2.25268</v>
      </c>
      <c r="MD71" t="n">
        <v>2.25327</v>
      </c>
      <c r="ME71" t="n">
        <v>2.2573</v>
      </c>
      <c r="MF71" t="n">
        <v>2.26101</v>
      </c>
      <c r="MG71" t="n">
        <v>2.26792</v>
      </c>
      <c r="MH71" t="n">
        <v>2.27453</v>
      </c>
      <c r="MI71" t="n">
        <v>2.28334</v>
      </c>
      <c r="MJ71" t="n">
        <v>2.29006</v>
      </c>
      <c r="MK71" t="n">
        <v>2.29639</v>
      </c>
      <c r="ML71" t="n">
        <v>2.30299</v>
      </c>
      <c r="MM71" t="n">
        <v>2.3072</v>
      </c>
      <c r="MN71" t="n">
        <v>2.31028</v>
      </c>
      <c r="MO71" t="n">
        <v>2.31464</v>
      </c>
      <c r="MP71" t="n">
        <v>2.31901</v>
      </c>
      <c r="MQ71" t="n">
        <v>2.32347</v>
      </c>
      <c r="MR71" t="n">
        <v>2.32719</v>
      </c>
      <c r="MS71" t="n">
        <v>2.3356</v>
      </c>
      <c r="MT71" t="n">
        <v>2.34216</v>
      </c>
      <c r="MU71" t="n">
        <v>2.34922</v>
      </c>
      <c r="MV71" t="n">
        <v>2.34988</v>
      </c>
      <c r="MW71" t="n">
        <v>2.35102</v>
      </c>
      <c r="MX71" t="n">
        <v>2.35721</v>
      </c>
      <c r="MY71" t="n">
        <v>2.36115</v>
      </c>
      <c r="MZ71" t="n">
        <v>2.36485</v>
      </c>
      <c r="NA71" t="n">
        <v>2.36693</v>
      </c>
      <c r="NB71" t="n">
        <v>2.37382</v>
      </c>
      <c r="NC71" t="n">
        <v>2.37971</v>
      </c>
      <c r="ND71" t="n">
        <v>2.38226</v>
      </c>
      <c r="NE71" t="n">
        <v>2.38775</v>
      </c>
      <c r="NF71" t="n">
        <v>2.39088</v>
      </c>
      <c r="NG71" t="n">
        <v>2.39332</v>
      </c>
      <c r="NH71" t="n">
        <v>2.39585</v>
      </c>
      <c r="NI71" t="n">
        <v>2.40005</v>
      </c>
      <c r="NJ71" t="n">
        <v>2.40557</v>
      </c>
      <c r="NK71" t="n">
        <v>2.41482</v>
      </c>
      <c r="NL71" t="n">
        <v>2.42468</v>
      </c>
      <c r="NM71" t="n">
        <v>2.42925</v>
      </c>
      <c r="NN71" t="n">
        <v>2.43101</v>
      </c>
      <c r="NO71" t="n">
        <v>2.4356</v>
      </c>
      <c r="NP71" t="n">
        <v>2.44133</v>
      </c>
      <c r="NQ71" t="n">
        <v>2.44417</v>
      </c>
      <c r="NR71" t="n">
        <v>2.44648</v>
      </c>
      <c r="NS71" t="n">
        <v>2.44852</v>
      </c>
      <c r="NT71" t="n">
        <v>2.45147</v>
      </c>
      <c r="NU71" t="n">
        <v>2.45795</v>
      </c>
      <c r="NV71" t="n">
        <v>2.46302</v>
      </c>
      <c r="NW71" t="n">
        <v>2.46643</v>
      </c>
      <c r="NX71" t="n">
        <v>2.46995</v>
      </c>
      <c r="NY71" t="n">
        <v>2.47721</v>
      </c>
      <c r="NZ71" t="n">
        <v>2.48458</v>
      </c>
      <c r="OA71" t="n">
        <v>2.48794</v>
      </c>
      <c r="OB71" t="n">
        <v>2.48877</v>
      </c>
      <c r="OC71" t="n">
        <v>2.48886</v>
      </c>
      <c r="OD71" t="n">
        <v>2.49215</v>
      </c>
      <c r="OE71" t="n">
        <v>2.49652</v>
      </c>
      <c r="OF71" t="n">
        <v>2.50051</v>
      </c>
      <c r="OG71" t="n">
        <v>2.50769</v>
      </c>
      <c r="OH71" t="n">
        <v>2.51102</v>
      </c>
      <c r="OI71" t="n">
        <v>2.5112</v>
      </c>
      <c r="OJ71" t="n">
        <v>2.51423</v>
      </c>
      <c r="OK71" t="n">
        <v>2.51745</v>
      </c>
      <c r="OL71" t="n">
        <v>2.52338</v>
      </c>
      <c r="OM71" t="n">
        <v>2.53094</v>
      </c>
      <c r="ON71" t="n">
        <v>2.53628</v>
      </c>
      <c r="OO71" t="n">
        <v>2.5447</v>
      </c>
      <c r="OP71" t="n">
        <v>2.54519</v>
      </c>
      <c r="OQ71" t="n">
        <v>2.5479</v>
      </c>
      <c r="OR71" t="n">
        <v>2.56592</v>
      </c>
      <c r="OS71" t="n">
        <v>2.56879</v>
      </c>
      <c r="OT71" t="n">
        <v>2.57269</v>
      </c>
      <c r="OU71" t="n">
        <v>2.57664</v>
      </c>
      <c r="OV71" t="n">
        <v>2.58147</v>
      </c>
      <c r="OW71" t="n">
        <v>2.58803</v>
      </c>
      <c r="OX71" t="n">
        <v>2.59982</v>
      </c>
      <c r="OY71" t="n">
        <v>2.60563</v>
      </c>
      <c r="OZ71" t="n">
        <v>2.61066</v>
      </c>
      <c r="PA71" t="n">
        <v>2.61527</v>
      </c>
      <c r="PB71" t="n">
        <v>2.62469</v>
      </c>
      <c r="PC71" t="n">
        <v>2.63483</v>
      </c>
      <c r="PD71" t="n">
        <v>2.63535</v>
      </c>
      <c r="PE71" t="n">
        <v>2.6365</v>
      </c>
      <c r="PF71" t="n">
        <v>2.64131</v>
      </c>
      <c r="PG71" t="n">
        <v>2.64655</v>
      </c>
      <c r="PH71" t="n">
        <v>2.65123</v>
      </c>
      <c r="PI71" t="n">
        <v>2.66577</v>
      </c>
      <c r="PJ71" t="n">
        <v>2.67038</v>
      </c>
      <c r="PK71" t="n">
        <v>2.67674</v>
      </c>
      <c r="PL71" t="n">
        <v>2.68031</v>
      </c>
      <c r="PM71" t="n">
        <v>2.68238</v>
      </c>
      <c r="PN71" t="n">
        <v>2.6869</v>
      </c>
      <c r="PO71" t="n">
        <v>2.69221</v>
      </c>
      <c r="PP71" t="n">
        <v>2.69576</v>
      </c>
      <c r="PQ71" t="n">
        <v>2.69942</v>
      </c>
      <c r="PR71" t="n">
        <v>2.70275</v>
      </c>
      <c r="PS71" t="n">
        <v>2.70711</v>
      </c>
      <c r="PT71" t="n">
        <v>2.71691</v>
      </c>
      <c r="PU71" t="n">
        <v>2.72509</v>
      </c>
      <c r="PV71" t="n">
        <v>2.73597</v>
      </c>
      <c r="PW71" t="n">
        <v>2.74233</v>
      </c>
      <c r="PX71" t="n">
        <v>2.7492</v>
      </c>
      <c r="PY71" t="n">
        <v>2.75691</v>
      </c>
      <c r="PZ71" t="n">
        <v>2.76511</v>
      </c>
      <c r="QA71" t="n">
        <v>2.76889</v>
      </c>
      <c r="QB71" t="n">
        <v>2.77502</v>
      </c>
      <c r="QC71" t="n">
        <v>2.78052</v>
      </c>
      <c r="QD71" t="n">
        <v>2.78349</v>
      </c>
      <c r="QE71" t="n">
        <v>2.78962</v>
      </c>
      <c r="QF71" t="n">
        <v>2.79513</v>
      </c>
      <c r="QG71" t="n">
        <v>2.80509</v>
      </c>
      <c r="QH71" t="n">
        <v>2.81251</v>
      </c>
      <c r="QI71" t="n">
        <v>2.82311</v>
      </c>
      <c r="QJ71" t="n">
        <v>2.82796</v>
      </c>
      <c r="QK71" t="n">
        <v>2.83676</v>
      </c>
      <c r="QL71" t="n">
        <v>2.84349</v>
      </c>
      <c r="QM71" t="n">
        <v>2.85263</v>
      </c>
      <c r="QN71" t="n">
        <v>2.85692</v>
      </c>
      <c r="QO71" t="n">
        <v>2.86402</v>
      </c>
      <c r="QP71" t="n">
        <v>2.86658</v>
      </c>
      <c r="QQ71" t="n">
        <v>2.87503</v>
      </c>
      <c r="QR71" t="n">
        <v>2.88401</v>
      </c>
      <c r="QS71" t="n">
        <v>2.88602</v>
      </c>
      <c r="QT71" t="n">
        <v>2.88735</v>
      </c>
      <c r="QU71" t="n">
        <v>2.89036</v>
      </c>
      <c r="QV71" t="n">
        <v>2.89517</v>
      </c>
      <c r="QW71" t="n">
        <v>2.90166</v>
      </c>
      <c r="QX71" t="n">
        <v>2.90555</v>
      </c>
      <c r="QY71" t="n">
        <v>2.90985</v>
      </c>
      <c r="QZ71" t="n">
        <v>2.91448</v>
      </c>
      <c r="RA71" t="n">
        <v>2.92065</v>
      </c>
      <c r="RB71" t="n">
        <v>2.92596</v>
      </c>
      <c r="RC71" t="n">
        <v>2.93083</v>
      </c>
      <c r="RD71" t="n">
        <v>2.9332</v>
      </c>
      <c r="RE71" t="n">
        <v>2.93816</v>
      </c>
      <c r="RF71" t="n">
        <v>2.94315</v>
      </c>
      <c r="RG71" t="n">
        <v>2.94865</v>
      </c>
      <c r="RH71" t="n">
        <v>2.95503</v>
      </c>
      <c r="RI71" t="n">
        <v>2.96279</v>
      </c>
      <c r="RJ71" t="n">
        <v>2.96931</v>
      </c>
      <c r="RK71" t="n">
        <v>2.9748</v>
      </c>
      <c r="RL71" t="n">
        <v>2.978</v>
      </c>
      <c r="RM71" t="n">
        <v>2.98113</v>
      </c>
      <c r="RN71" t="n">
        <v>2.98339</v>
      </c>
      <c r="RO71" t="n">
        <v>2.9836</v>
      </c>
      <c r="RP71" t="n">
        <v>2.98552</v>
      </c>
      <c r="RQ71" t="n">
        <v>2.98782</v>
      </c>
      <c r="RR71" t="n">
        <v>2.99258</v>
      </c>
      <c r="RS71" t="n">
        <v>2.99966</v>
      </c>
      <c r="RT71" t="n">
        <v>3.00152</v>
      </c>
      <c r="RU71" t="n">
        <v>3.00858</v>
      </c>
      <c r="RV71" t="n">
        <v>3.02134</v>
      </c>
      <c r="RW71" t="n">
        <v>3.03315</v>
      </c>
      <c r="RX71" t="n">
        <v>3.03677</v>
      </c>
      <c r="RY71" t="n">
        <v>3.04129</v>
      </c>
      <c r="RZ71" t="n">
        <v>3.05084</v>
      </c>
      <c r="SA71" t="n">
        <v>3.05664</v>
      </c>
      <c r="SB71" t="n">
        <v>3.05762</v>
      </c>
      <c r="SC71" t="n">
        <v>3.05762</v>
      </c>
      <c r="SD71" t="n">
        <v>3.05763</v>
      </c>
      <c r="SE71" t="n">
        <v>3.05842</v>
      </c>
      <c r="SF71" t="n">
        <v>3.06077</v>
      </c>
      <c r="SG71" t="n">
        <v>3.06428</v>
      </c>
      <c r="SH71" t="n">
        <v>3.06513</v>
      </c>
      <c r="SI71" t="n">
        <v>3.06834</v>
      </c>
      <c r="SJ71" t="n">
        <v>3.07153</v>
      </c>
      <c r="SK71" t="n">
        <v>3.07531</v>
      </c>
      <c r="SL71" t="n">
        <v>3.08453</v>
      </c>
      <c r="SM71" t="n">
        <v>3.09103</v>
      </c>
      <c r="SN71" t="n">
        <v>3.09517</v>
      </c>
      <c r="SO71" t="n">
        <v>3.09979</v>
      </c>
      <c r="SP71" t="n">
        <v>3.10547</v>
      </c>
      <c r="SQ71" t="n">
        <v>3.10778</v>
      </c>
      <c r="SR71" t="n">
        <v>3.11609</v>
      </c>
      <c r="SS71" t="n">
        <v>3.12048</v>
      </c>
      <c r="ST71" t="n">
        <v>3.12732</v>
      </c>
      <c r="SU71" t="n">
        <v>3.13528</v>
      </c>
      <c r="SV71" t="n">
        <v>3.1422</v>
      </c>
      <c r="SW71" t="n">
        <v>3.14537</v>
      </c>
      <c r="SX71" t="n">
        <v>3.14973</v>
      </c>
      <c r="SY71" t="n">
        <v>3.15503</v>
      </c>
      <c r="SZ71" t="n">
        <v>3.16059</v>
      </c>
      <c r="TA71" t="n">
        <v>3.1681</v>
      </c>
      <c r="TB71" t="n">
        <v>3.17561</v>
      </c>
      <c r="TC71" t="n">
        <v>3.18009</v>
      </c>
      <c r="TD71" t="n">
        <v>3.18618</v>
      </c>
      <c r="TE71" t="n">
        <v>3.19252</v>
      </c>
      <c r="TF71" t="n">
        <v>3.20072</v>
      </c>
      <c r="TG71" t="n">
        <v>3.21052</v>
      </c>
      <c r="TH71" t="n">
        <v>3.21626</v>
      </c>
      <c r="TI71" t="n">
        <v>3.21994</v>
      </c>
      <c r="TJ71" t="n">
        <v>3.23394</v>
      </c>
      <c r="TK71" t="n">
        <v>3.24105</v>
      </c>
      <c r="TL71" t="n">
        <v>3.24591</v>
      </c>
      <c r="TM71" t="n">
        <v>3.24825</v>
      </c>
      <c r="TN71" t="n">
        <v>3.25055</v>
      </c>
      <c r="TO71" t="n">
        <v>3.25506</v>
      </c>
      <c r="TP71" t="n">
        <v>3.26881</v>
      </c>
      <c r="TQ71" t="n">
        <v>3.27344</v>
      </c>
      <c r="TR71" t="n">
        <v>3.27369</v>
      </c>
      <c r="TS71" t="n">
        <v>3.27372</v>
      </c>
      <c r="TT71" t="n">
        <v>3.2794</v>
      </c>
      <c r="TU71" t="n">
        <v>3.28295</v>
      </c>
      <c r="TV71" t="n">
        <v>3.28707</v>
      </c>
      <c r="TW71" t="n">
        <v>3.29613</v>
      </c>
      <c r="TX71" t="n">
        <v>3.29628</v>
      </c>
      <c r="TY71" t="n">
        <v>3.29935</v>
      </c>
      <c r="TZ71" t="n">
        <v>3.30131</v>
      </c>
      <c r="UA71" t="n">
        <v>3.30689</v>
      </c>
      <c r="UB71" t="n">
        <v>3.30889</v>
      </c>
      <c r="UC71" t="n">
        <v>3.31291</v>
      </c>
      <c r="UD71" t="n">
        <v>3.31911</v>
      </c>
      <c r="UE71" t="n">
        <v>3.32263</v>
      </c>
      <c r="UF71" t="n">
        <v>3.32857</v>
      </c>
      <c r="UG71" t="n">
        <v>3.3337</v>
      </c>
      <c r="UH71" t="n">
        <v>3.34121</v>
      </c>
      <c r="UI71" t="n">
        <v>3.35126</v>
      </c>
      <c r="UJ71" t="n">
        <v>3.35723</v>
      </c>
      <c r="UK71" t="n">
        <v>3.36015</v>
      </c>
      <c r="UL71" t="n">
        <v>3.36066</v>
      </c>
      <c r="UM71" t="n">
        <v>3.36312</v>
      </c>
      <c r="UN71" t="n">
        <v>3.37149</v>
      </c>
      <c r="UO71" t="n">
        <v>3.37815</v>
      </c>
      <c r="UP71" t="n">
        <v>3.38288</v>
      </c>
      <c r="UQ71" t="n">
        <v>3.39018</v>
      </c>
      <c r="UR71" t="n">
        <v>3.39136</v>
      </c>
      <c r="US71" t="n">
        <v>3.39196</v>
      </c>
      <c r="UT71" t="n">
        <v>3.39634</v>
      </c>
      <c r="UU71" t="n">
        <v>3.40486</v>
      </c>
      <c r="UV71" t="n">
        <v>3.41154</v>
      </c>
      <c r="UW71" t="n">
        <v>3.41805</v>
      </c>
      <c r="UX71" t="n">
        <v>3.42341</v>
      </c>
      <c r="UY71" t="n">
        <v>3.43369</v>
      </c>
      <c r="UZ71" t="n">
        <v>3.43886</v>
      </c>
      <c r="VA71" t="n">
        <v>3.44437</v>
      </c>
      <c r="VB71" t="n">
        <v>3.45154</v>
      </c>
      <c r="VC71" t="n">
        <v>3.46606</v>
      </c>
      <c r="VD71" t="n">
        <v>3.47228</v>
      </c>
      <c r="VE71" t="n">
        <v>3.47999</v>
      </c>
      <c r="VF71" t="n">
        <v>3.48449</v>
      </c>
      <c r="VG71" t="n">
        <v>3.49123</v>
      </c>
      <c r="VH71" t="n">
        <v>3.4954</v>
      </c>
      <c r="VI71" t="n">
        <v>3.49764</v>
      </c>
      <c r="VJ71" t="n">
        <v>3.50177</v>
      </c>
      <c r="VK71" t="n">
        <v>3.5032</v>
      </c>
      <c r="VL71" t="n">
        <v>3.50537</v>
      </c>
      <c r="VM71" t="n">
        <v>3.50662</v>
      </c>
      <c r="VN71" t="n">
        <v>3.50862</v>
      </c>
      <c r="VO71" t="n">
        <v>3.51281</v>
      </c>
      <c r="VP71" t="n">
        <v>3.52011</v>
      </c>
      <c r="VQ71" t="n">
        <v>3.52359</v>
      </c>
      <c r="VR71" t="n">
        <v>3.53796</v>
      </c>
      <c r="VS71" t="n">
        <v>3.54518</v>
      </c>
      <c r="VT71" t="n">
        <v>3.55564</v>
      </c>
      <c r="VU71" t="n">
        <v>3.5646</v>
      </c>
      <c r="VV71" t="n">
        <v>3.57476</v>
      </c>
      <c r="VW71" t="n">
        <v>3.58573</v>
      </c>
      <c r="VX71" t="n">
        <v>3.59586</v>
      </c>
      <c r="VY71" t="n">
        <v>3.60128</v>
      </c>
      <c r="VZ71" t="n">
        <v>3.60479</v>
      </c>
      <c r="WA71" t="n">
        <v>3.61435</v>
      </c>
      <c r="WB71" t="n">
        <v>3.62504</v>
      </c>
      <c r="WC71" t="n">
        <v>3.63008</v>
      </c>
      <c r="WD71" t="n">
        <v>3.64065</v>
      </c>
      <c r="WE71" t="n">
        <v>3.64839</v>
      </c>
      <c r="WF71" t="n">
        <v>3.65353</v>
      </c>
      <c r="WG71" t="n">
        <v>3.65876</v>
      </c>
      <c r="WH71" t="n">
        <v>3.6627</v>
      </c>
      <c r="WI71" t="n">
        <v>3.6704</v>
      </c>
      <c r="WJ71" t="n">
        <v>3.67652</v>
      </c>
      <c r="WK71" t="n">
        <v>3.67967</v>
      </c>
      <c r="WL71" t="n">
        <v>3.68629</v>
      </c>
      <c r="WM71" t="n">
        <v>3.6941</v>
      </c>
      <c r="WN71" t="n">
        <v>3.70185</v>
      </c>
      <c r="WO71" t="n">
        <v>3.70804</v>
      </c>
      <c r="WP71" t="n">
        <v>3.70982</v>
      </c>
      <c r="WQ71" t="n">
        <v>3.71249</v>
      </c>
      <c r="WR71" t="n">
        <v>3.72368</v>
      </c>
      <c r="WS71" t="n">
        <v>3.73472</v>
      </c>
      <c r="WT71" t="n">
        <v>3.74436</v>
      </c>
      <c r="WU71" t="n">
        <v>3.74941</v>
      </c>
      <c r="WV71" t="n">
        <v>3.75503</v>
      </c>
      <c r="WW71" t="n">
        <v>3.76853</v>
      </c>
      <c r="WX71" t="n">
        <v>3.77568</v>
      </c>
      <c r="WY71" t="n">
        <v>3.78044</v>
      </c>
      <c r="WZ71" t="n">
        <v>3.78978</v>
      </c>
      <c r="XA71" t="n">
        <v>3.79754</v>
      </c>
      <c r="XB71" t="n">
        <v>3.80772</v>
      </c>
      <c r="XC71" t="n">
        <v>3.81336</v>
      </c>
      <c r="XD71" t="n">
        <v>3.82363</v>
      </c>
      <c r="XE71" t="n">
        <v>3.83298</v>
      </c>
      <c r="XF71" t="n">
        <v>3.8416</v>
      </c>
      <c r="XG71" t="n">
        <v>3.85208</v>
      </c>
      <c r="XH71" t="n">
        <v>3.85566</v>
      </c>
      <c r="XI71" t="n">
        <v>3.85746</v>
      </c>
      <c r="XJ71" t="n">
        <v>3.86186</v>
      </c>
      <c r="XK71" t="n">
        <v>3.86805</v>
      </c>
      <c r="XL71" t="n">
        <v>3.87719</v>
      </c>
      <c r="XM71" t="n">
        <v>3.88153</v>
      </c>
      <c r="XN71" t="n">
        <v>3.89634</v>
      </c>
      <c r="XO71" t="n">
        <v>3.89777</v>
      </c>
      <c r="XP71" t="n">
        <v>3.8978</v>
      </c>
      <c r="XQ71" t="n">
        <v>3.89782</v>
      </c>
      <c r="XR71" t="n">
        <v>3.89996</v>
      </c>
      <c r="XS71" t="n">
        <v>3.90432</v>
      </c>
      <c r="XT71" t="n">
        <v>3.9175</v>
      </c>
      <c r="XU71" t="n">
        <v>3.93112</v>
      </c>
      <c r="XV71" t="n">
        <v>3.93781</v>
      </c>
      <c r="XW71" t="n">
        <v>3.95163</v>
      </c>
      <c r="XX71" t="n">
        <v>3.96046</v>
      </c>
      <c r="XY71" t="n">
        <v>3.96461</v>
      </c>
      <c r="XZ71" t="n">
        <v>3.97098</v>
      </c>
      <c r="YA71" t="n">
        <v>3.97735</v>
      </c>
      <c r="YB71" t="n">
        <v>3.98735</v>
      </c>
      <c r="YC71" t="n">
        <v>3.99824</v>
      </c>
      <c r="YD71" t="n">
        <v>4.00262</v>
      </c>
      <c r="YE71" t="n">
        <v>4.00853</v>
      </c>
      <c r="YF71" t="n">
        <v>4.01804</v>
      </c>
      <c r="YG71" t="n">
        <v>4.02238</v>
      </c>
      <c r="YH71" t="n">
        <v>4.03386</v>
      </c>
      <c r="YI71" t="n">
        <v>4.04161</v>
      </c>
      <c r="YJ71" t="n">
        <v>4.04578</v>
      </c>
      <c r="YK71" t="n">
        <v>4.04699</v>
      </c>
      <c r="YL71" t="n">
        <v>4.0565</v>
      </c>
      <c r="YM71" t="n">
        <v>4.06382</v>
      </c>
      <c r="YN71" t="n">
        <v>4.07734</v>
      </c>
      <c r="YO71" t="n">
        <v>4.08891</v>
      </c>
      <c r="YP71" t="n">
        <v>4.09388</v>
      </c>
      <c r="YQ71" t="n">
        <v>4.11014</v>
      </c>
      <c r="YR71" t="n">
        <v>4.12256</v>
      </c>
      <c r="YS71" t="n">
        <v>4.1279</v>
      </c>
      <c r="YT71" t="n">
        <v>4.13479</v>
      </c>
      <c r="YU71" t="n">
        <v>4.14291</v>
      </c>
      <c r="YV71" t="n">
        <v>4.15142</v>
      </c>
      <c r="YW71" t="n">
        <v>4.16724</v>
      </c>
      <c r="YX71" t="n">
        <v>4.17301</v>
      </c>
      <c r="YY71" t="n">
        <v>4.17914</v>
      </c>
      <c r="YZ71" t="n">
        <v>4.19447</v>
      </c>
      <c r="ZA71" t="n">
        <v>4.2115</v>
      </c>
      <c r="ZB71" t="n">
        <v>4.2225</v>
      </c>
      <c r="ZC71" t="n">
        <v>4.22673</v>
      </c>
      <c r="ZD71" t="n">
        <v>4.23333</v>
      </c>
      <c r="ZE71" t="n">
        <v>4.24539</v>
      </c>
      <c r="ZF71" t="n">
        <v>4.25503</v>
      </c>
      <c r="ZG71" t="n">
        <v>4.26542</v>
      </c>
      <c r="ZH71" t="n">
        <v>4.27412</v>
      </c>
      <c r="ZI71" t="n">
        <v>4.28656</v>
      </c>
      <c r="ZJ71" t="n">
        <v>4.29658</v>
      </c>
      <c r="ZK71" t="n">
        <v>4.31269</v>
      </c>
      <c r="ZL71" t="n">
        <v>4.31512</v>
      </c>
      <c r="ZM71" t="n">
        <v>4.31777</v>
      </c>
      <c r="ZN71" t="n">
        <v>4.32767</v>
      </c>
      <c r="ZO71" t="n">
        <v>4.33381</v>
      </c>
      <c r="ZP71" t="n">
        <v>4.33947</v>
      </c>
      <c r="ZQ71" t="n">
        <v>4.34493</v>
      </c>
      <c r="ZR71" t="n">
        <v>4.351</v>
      </c>
      <c r="ZS71" t="n">
        <v>4.35819</v>
      </c>
      <c r="ZT71" t="n">
        <v>4.37643</v>
      </c>
      <c r="ZU71" t="n">
        <v>4.38478</v>
      </c>
      <c r="ZV71" t="n">
        <v>4.38898</v>
      </c>
      <c r="ZW71" t="n">
        <v>4.39517</v>
      </c>
      <c r="ZX71" t="n">
        <v>4.40231</v>
      </c>
      <c r="ZY71" t="n">
        <v>4.42001</v>
      </c>
      <c r="ZZ71" t="n">
        <v>4.43584</v>
      </c>
      <c r="AAA71" t="n">
        <v>4.44527</v>
      </c>
      <c r="AAB71" t="n">
        <v>4.45268</v>
      </c>
      <c r="AAC71" t="n">
        <v>4.45909</v>
      </c>
      <c r="AAD71" t="n">
        <v>4.46094</v>
      </c>
      <c r="AAE71" t="n">
        <v>4.46748</v>
      </c>
      <c r="AAF71" t="n">
        <v>4.46904</v>
      </c>
      <c r="AAG71" t="n">
        <v>4.4693</v>
      </c>
      <c r="AAH71" t="n">
        <v>4.47588</v>
      </c>
      <c r="AAI71" t="n">
        <v>4.48185</v>
      </c>
      <c r="AAJ71" t="n">
        <v>4.48494</v>
      </c>
      <c r="AAK71" t="n">
        <v>4.49651</v>
      </c>
      <c r="AAL71" t="n">
        <v>4.5088</v>
      </c>
      <c r="AAM71" t="n">
        <v>4.52278</v>
      </c>
      <c r="AAN71" t="n">
        <v>4.53262</v>
      </c>
      <c r="AAO71" t="n">
        <v>4.54335</v>
      </c>
      <c r="AAP71" t="n">
        <v>4.5536</v>
      </c>
      <c r="AAQ71" t="n">
        <v>4.5647</v>
      </c>
      <c r="AAR71" t="n">
        <v>4.58067</v>
      </c>
      <c r="AAS71" t="n">
        <v>4.59719</v>
      </c>
      <c r="AAT71" t="n">
        <v>4.61043</v>
      </c>
      <c r="AAU71" t="n">
        <v>4.61609</v>
      </c>
      <c r="AAV71" t="n">
        <v>4.62188</v>
      </c>
      <c r="AAW71" t="n">
        <v>4.63706</v>
      </c>
      <c r="AAX71" t="n">
        <v>4.64837</v>
      </c>
      <c r="AAY71" t="n">
        <v>4.66311</v>
      </c>
      <c r="AAZ71" t="n">
        <v>4.67643</v>
      </c>
      <c r="ABA71" t="n">
        <v>4.68694</v>
      </c>
      <c r="ABB71" t="n">
        <v>4.69128</v>
      </c>
      <c r="ABC71" t="n">
        <v>4.69973</v>
      </c>
      <c r="ABD71" t="n">
        <v>4.70491</v>
      </c>
      <c r="ABE71" t="n">
        <v>4.71413</v>
      </c>
      <c r="ABF71" t="n">
        <v>4.71549</v>
      </c>
      <c r="ABG71" t="n">
        <v>4.71998</v>
      </c>
      <c r="ABH71" t="n">
        <v>4.72622</v>
      </c>
      <c r="ABI71" t="n">
        <v>4.73427</v>
      </c>
      <c r="ABJ71" t="n">
        <v>4.73872</v>
      </c>
      <c r="ABK71" t="n">
        <v>4.74309</v>
      </c>
      <c r="ABL71" t="n">
        <v>4.74873</v>
      </c>
      <c r="ABM71" t="n">
        <v>4.76043</v>
      </c>
      <c r="ABN71" t="n">
        <v>4.77808</v>
      </c>
      <c r="ABO71" t="n">
        <v>4.78355</v>
      </c>
      <c r="ABP71" t="n">
        <v>4.78874</v>
      </c>
      <c r="ABQ71" t="n">
        <v>4.79006</v>
      </c>
      <c r="ABR71" t="n">
        <v>4.79121</v>
      </c>
      <c r="ABS71" t="n">
        <v>4.80121</v>
      </c>
      <c r="ABT71" t="n">
        <v>4.80441</v>
      </c>
      <c r="ABU71" t="n">
        <v>4.81881</v>
      </c>
      <c r="ABV71" t="n">
        <v>4.838</v>
      </c>
      <c r="ABW71" t="n">
        <v>4.84653</v>
      </c>
      <c r="ABX71" t="n">
        <v>4.85314</v>
      </c>
      <c r="ABY71" t="n">
        <v>4.85764</v>
      </c>
      <c r="ABZ71" t="n">
        <v>4.87061</v>
      </c>
      <c r="ACA71" t="n">
        <v>4.89026</v>
      </c>
      <c r="ACB71" t="n">
        <v>4.90459</v>
      </c>
      <c r="ACC71" t="n">
        <v>4.91245</v>
      </c>
      <c r="ACD71" t="n">
        <v>4.92012</v>
      </c>
      <c r="ACE71" t="n">
        <v>4.92618</v>
      </c>
      <c r="ACF71" t="n">
        <v>4.93104</v>
      </c>
      <c r="ACG71" t="n">
        <v>4.93467</v>
      </c>
      <c r="ACH71" t="n">
        <v>4.93996</v>
      </c>
      <c r="ACI71" t="n">
        <v>4.94704</v>
      </c>
      <c r="ACJ71" t="n">
        <v>4.95684</v>
      </c>
      <c r="ACK71" t="n">
        <v>4.97027</v>
      </c>
      <c r="ACL71" t="n">
        <v>4.98023</v>
      </c>
      <c r="ACM71" t="n">
        <v>4.99484</v>
      </c>
      <c r="ACN71" t="n">
        <v>5.00331</v>
      </c>
      <c r="ACO71" t="n">
        <v>5.01187</v>
      </c>
      <c r="ACP71" t="n">
        <v>5.02715</v>
      </c>
      <c r="ACQ71" t="n">
        <v>5.03869</v>
      </c>
      <c r="ACR71" t="n">
        <v>5.04482</v>
      </c>
      <c r="ACS71" t="n">
        <v>5.06223</v>
      </c>
      <c r="ACT71" t="n">
        <v>5.07505</v>
      </c>
      <c r="ACU71" t="n">
        <v>5.09098</v>
      </c>
      <c r="ACV71" t="n">
        <v>5.09552</v>
      </c>
      <c r="ACW71" t="n">
        <v>5.10488</v>
      </c>
      <c r="ACX71" t="n">
        <v>5.13364</v>
      </c>
      <c r="ACY71" t="n">
        <v>5.14916</v>
      </c>
      <c r="ACZ71" t="n">
        <v>5.17296</v>
      </c>
      <c r="ADA71" t="n">
        <v>5.18466</v>
      </c>
      <c r="ADB71" t="n">
        <v>5.19478</v>
      </c>
      <c r="ADC71" t="n">
        <v>5.20247</v>
      </c>
      <c r="ADD71" t="n">
        <v>5.21341</v>
      </c>
      <c r="ADE71" t="n">
        <v>5.22525</v>
      </c>
      <c r="ADF71" t="n">
        <v>5.23237</v>
      </c>
      <c r="ADG71" t="n">
        <v>5.24901</v>
      </c>
      <c r="ADH71" t="n">
        <v>5.27048</v>
      </c>
      <c r="ADI71" t="n">
        <v>5.28627</v>
      </c>
      <c r="ADJ71" t="n">
        <v>5.30624</v>
      </c>
      <c r="ADK71" t="n">
        <v>5.32963</v>
      </c>
      <c r="ADL71" t="n">
        <v>5.34611</v>
      </c>
      <c r="ADM71" t="n">
        <v>5.35898</v>
      </c>
      <c r="ADN71" t="n">
        <v>5.39019</v>
      </c>
      <c r="ADO71" t="n">
        <v>5.41919</v>
      </c>
      <c r="ADP71" t="n">
        <v>5.43534</v>
      </c>
      <c r="ADQ71" t="n">
        <v>5.44283</v>
      </c>
      <c r="ADR71" t="n">
        <v>5.45495</v>
      </c>
      <c r="ADS71" t="n">
        <v>5.46231</v>
      </c>
      <c r="ADT71" t="n">
        <v>5.47373</v>
      </c>
      <c r="ADU71" t="n">
        <v>5.48515</v>
      </c>
      <c r="ADV71" t="n">
        <v>5.49041</v>
      </c>
      <c r="ADW71" t="n">
        <v>5.49871</v>
      </c>
      <c r="ADX71" t="n">
        <v>5.5137</v>
      </c>
      <c r="ADY71" t="n">
        <v>5.53637</v>
      </c>
      <c r="ADZ71" t="n">
        <v>5.53765</v>
      </c>
      <c r="AEA71" t="n">
        <v>5.54238</v>
      </c>
      <c r="AEB71" t="n">
        <v>5.56403</v>
      </c>
      <c r="AEC71" t="n">
        <v>5.57927</v>
      </c>
      <c r="AED71" t="n">
        <v>5.60005</v>
      </c>
      <c r="AEE71" t="n">
        <v>5.60812</v>
      </c>
      <c r="AEF71" t="n">
        <v>5.63333</v>
      </c>
      <c r="AEG71" t="n">
        <v>5.66173</v>
      </c>
      <c r="AEH71" t="n">
        <v>5.67609</v>
      </c>
      <c r="AEI71" t="n">
        <v>5.70338</v>
      </c>
      <c r="AEJ71" t="n">
        <v>5.71587</v>
      </c>
      <c r="AEK71" t="n">
        <v>5.72667</v>
      </c>
      <c r="AEL71" t="n">
        <v>5.75276</v>
      </c>
      <c r="AEM71" t="n">
        <v>5.78597</v>
      </c>
      <c r="AEN71" t="n">
        <v>5.8223</v>
      </c>
      <c r="AEO71" t="n">
        <v>5.85037</v>
      </c>
      <c r="AEP71" t="n">
        <v>5.86164</v>
      </c>
      <c r="AEQ71" t="n">
        <v>5.8764</v>
      </c>
      <c r="AER71" t="n">
        <v>5.89985</v>
      </c>
      <c r="AES71" t="n">
        <v>5.91907</v>
      </c>
      <c r="AET71" t="n">
        <v>5.94414</v>
      </c>
      <c r="AEU71" t="n">
        <v>5.9609</v>
      </c>
      <c r="AEV71" t="n">
        <v>5.9875</v>
      </c>
      <c r="AEW71" t="n">
        <v>6.00756</v>
      </c>
      <c r="AEX71" t="n">
        <v>6.0122</v>
      </c>
      <c r="AEY71" t="n">
        <v>6.03076</v>
      </c>
      <c r="AEZ71" t="n">
        <v>6.03845</v>
      </c>
      <c r="AFA71" t="n">
        <v>6.0492</v>
      </c>
      <c r="AFB71" t="n">
        <v>6.06121</v>
      </c>
      <c r="AFC71" t="n">
        <v>6.07775</v>
      </c>
      <c r="AFD71" t="n">
        <v>6.09687</v>
      </c>
      <c r="AFE71" t="n">
        <v>6.12665</v>
      </c>
      <c r="AFF71" t="n">
        <v>6.13606</v>
      </c>
      <c r="AFG71" t="n">
        <v>6.13878</v>
      </c>
      <c r="AFH71" t="n">
        <v>6.16205</v>
      </c>
      <c r="AFI71" t="n">
        <v>6.18688</v>
      </c>
      <c r="AFJ71" t="n">
        <v>6.19845</v>
      </c>
      <c r="AFK71" t="n">
        <v>6.22651</v>
      </c>
      <c r="AFL71" t="n">
        <v>6.25498</v>
      </c>
      <c r="AFM71" t="n">
        <v>6.26897</v>
      </c>
      <c r="AFN71" t="n">
        <v>6.28255</v>
      </c>
      <c r="AFO71" t="n">
        <v>6.29498</v>
      </c>
      <c r="AFP71" t="n">
        <v>6.31388</v>
      </c>
      <c r="AFQ71" t="n">
        <v>6.34271</v>
      </c>
      <c r="AFR71" t="n">
        <v>6.36887</v>
      </c>
      <c r="AFS71" t="n">
        <v>6.3934</v>
      </c>
      <c r="AFT71" t="n">
        <v>6.42667</v>
      </c>
      <c r="AFU71" t="n">
        <v>6.43944</v>
      </c>
      <c r="AFV71" t="n">
        <v>6.44621</v>
      </c>
      <c r="AFW71" t="n">
        <v>6.45748</v>
      </c>
      <c r="AFX71" t="n">
        <v>6.46602</v>
      </c>
      <c r="AFY71" t="n">
        <v>6.4869</v>
      </c>
      <c r="AFZ71" t="n">
        <v>6.51335</v>
      </c>
      <c r="AGA71" t="n">
        <v>6.54499</v>
      </c>
      <c r="AGB71" t="n">
        <v>6.56051</v>
      </c>
      <c r="AGC71" t="n">
        <v>6.56794</v>
      </c>
      <c r="AGD71" t="n">
        <v>6.58694</v>
      </c>
      <c r="AGE71" t="n">
        <v>6.60447</v>
      </c>
      <c r="AGF71" t="n">
        <v>6.62076</v>
      </c>
      <c r="AGG71" t="n">
        <v>6.62522</v>
      </c>
      <c r="AGH71" t="n">
        <v>6.65223</v>
      </c>
      <c r="AGI71" t="n">
        <v>6.67558</v>
      </c>
      <c r="AGJ71" t="n">
        <v>6.69721</v>
      </c>
      <c r="AGK71" t="n">
        <v>6.70765</v>
      </c>
      <c r="AGL71" t="n">
        <v>6.7306</v>
      </c>
      <c r="AGM71" t="n">
        <v>6.74622</v>
      </c>
      <c r="AGN71" t="n">
        <v>6.778</v>
      </c>
      <c r="AGO71" t="n">
        <v>6.7928</v>
      </c>
      <c r="AGP71" t="n">
        <v>6.79421</v>
      </c>
      <c r="AGQ71" t="n">
        <v>6.7985</v>
      </c>
      <c r="AGR71" t="n">
        <v>6.82527</v>
      </c>
      <c r="AGS71" t="n">
        <v>6.83922</v>
      </c>
      <c r="AGT71" t="n">
        <v>6.85906</v>
      </c>
      <c r="AGU71" t="n">
        <v>6.87362</v>
      </c>
      <c r="AGV71" t="n">
        <v>6.89654</v>
      </c>
      <c r="AGW71" t="n">
        <v>6.93227</v>
      </c>
      <c r="AGX71" t="n">
        <v>6.96323</v>
      </c>
      <c r="AGY71" t="n">
        <v>7.00365</v>
      </c>
      <c r="AGZ71" t="n">
        <v>7.05566</v>
      </c>
      <c r="AHA71" t="n">
        <v>7.08282</v>
      </c>
      <c r="AHB71" t="n">
        <v>7.1294</v>
      </c>
      <c r="AHC71" t="n">
        <v>7.16637</v>
      </c>
      <c r="AHD71" t="n">
        <v>7.20368</v>
      </c>
      <c r="AHE71" t="n">
        <v>7.21667</v>
      </c>
      <c r="AHF71" t="n">
        <v>7.24725</v>
      </c>
      <c r="AHG71" t="n">
        <v>7.29319</v>
      </c>
      <c r="AHH71" t="n">
        <v>7.31928</v>
      </c>
      <c r="AHI71" t="n">
        <v>7.34578</v>
      </c>
      <c r="AHJ71" t="n">
        <v>7.38651</v>
      </c>
      <c r="AHK71" t="n">
        <v>7.44507</v>
      </c>
      <c r="AHL71" t="n">
        <v>7.48347</v>
      </c>
      <c r="AHM71" t="n">
        <v>7.53163</v>
      </c>
      <c r="AHN71" t="n">
        <v>7.55448</v>
      </c>
      <c r="AHO71" t="n">
        <v>7.57497</v>
      </c>
      <c r="AHP71" t="n">
        <v>7.61796</v>
      </c>
      <c r="AHQ71" t="n">
        <v>7.65209</v>
      </c>
      <c r="AHR71" t="n">
        <v>7.68464</v>
      </c>
      <c r="AHS71" t="n">
        <v>7.73047</v>
      </c>
      <c r="AHT71" t="n">
        <v>7.77854</v>
      </c>
      <c r="AHU71" t="n">
        <v>7.81099</v>
      </c>
      <c r="AHV71" t="n">
        <v>7.83017</v>
      </c>
      <c r="AHW71" t="n">
        <v>7.8507</v>
      </c>
      <c r="AHX71" t="n">
        <v>7.87197</v>
      </c>
      <c r="AHY71" t="n">
        <v>7.91327</v>
      </c>
      <c r="AHZ71" t="n">
        <v>7.94353</v>
      </c>
      <c r="AIA71" t="n">
        <v>7.96767</v>
      </c>
      <c r="AIB71" t="n">
        <v>8.01229</v>
      </c>
      <c r="AIC71" t="n">
        <v>8.02713</v>
      </c>
      <c r="AID71" t="n">
        <v>8.055300000000001</v>
      </c>
      <c r="AIE71" t="n">
        <v>8.07145</v>
      </c>
      <c r="AIF71" t="n">
        <v>8.09346</v>
      </c>
      <c r="AIG71" t="n">
        <v>8.120810000000001</v>
      </c>
      <c r="AIH71" t="n">
        <v>8.1411</v>
      </c>
      <c r="AII71" t="n">
        <v>8.199210000000001</v>
      </c>
      <c r="AIJ71" t="n">
        <v>8.21227</v>
      </c>
      <c r="AIK71" t="n">
        <v>8.257720000000001</v>
      </c>
      <c r="AIL71" t="n">
        <v>8.282769999999999</v>
      </c>
      <c r="AIM71" t="n">
        <v>8.336959999999999</v>
      </c>
      <c r="AIN71" t="n">
        <v>8.356019999999999</v>
      </c>
      <c r="AIO71" t="n">
        <v>8.41168</v>
      </c>
      <c r="AIP71" t="n">
        <v>8.44354</v>
      </c>
      <c r="AIQ71" t="n">
        <v>8.48812</v>
      </c>
      <c r="AIR71" t="n">
        <v>8.516540000000001</v>
      </c>
      <c r="AIS71" t="n">
        <v>8.566420000000001</v>
      </c>
      <c r="AIT71" t="n">
        <v>8.646330000000001</v>
      </c>
      <c r="AIU71" t="n">
        <v>8.702170000000001</v>
      </c>
      <c r="AIV71" t="n">
        <v>8.73001</v>
      </c>
      <c r="AIW71" t="n">
        <v>8.7577</v>
      </c>
      <c r="AIX71" t="n">
        <v>8.810029999999999</v>
      </c>
      <c r="AIY71" t="n">
        <v>8.867240000000001</v>
      </c>
      <c r="AIZ71" t="n">
        <v>8.91891</v>
      </c>
      <c r="AJA71" t="n">
        <v>8.949170000000001</v>
      </c>
      <c r="AJB71" t="n">
        <v>9.011659999999999</v>
      </c>
      <c r="AJC71" t="n">
        <v>9.03013</v>
      </c>
      <c r="AJD71" t="n">
        <v>9.04576</v>
      </c>
      <c r="AJE71" t="n">
        <v>9.115449999999999</v>
      </c>
      <c r="AJF71" t="n">
        <v>9.23265</v>
      </c>
      <c r="AJG71" t="n">
        <v>9.33099</v>
      </c>
      <c r="AJH71" t="n">
        <v>9.42435</v>
      </c>
      <c r="AJI71" t="n">
        <v>9.545590000000001</v>
      </c>
      <c r="AJJ71" t="n">
        <v>9.61106</v>
      </c>
      <c r="AJK71" t="n">
        <v>9.65211</v>
      </c>
      <c r="AJL71" t="n">
        <v>9.71711</v>
      </c>
      <c r="AJM71" t="n">
        <v>9.826560000000001</v>
      </c>
      <c r="AJN71" t="n">
        <v>9.89175</v>
      </c>
      <c r="AJO71" t="n">
        <v>9.952299999999999</v>
      </c>
      <c r="AJP71" t="n">
        <v>10.02417</v>
      </c>
      <c r="AJQ71" t="n">
        <v>10.08635</v>
      </c>
      <c r="AJR71" t="n">
        <v>10.20506</v>
      </c>
      <c r="AJS71" t="n">
        <v>10.39936</v>
      </c>
      <c r="AJT71" t="n">
        <v>10.52113</v>
      </c>
      <c r="AJU71" t="n">
        <v>10.64769</v>
      </c>
      <c r="AJV71" t="n">
        <v>10.78942</v>
      </c>
      <c r="AJW71" t="n">
        <v>10.85732</v>
      </c>
      <c r="AJX71" t="n">
        <v>10.98215</v>
      </c>
      <c r="AJY71" t="n">
        <v>11.1391</v>
      </c>
      <c r="AJZ71" t="n">
        <v>11.18681</v>
      </c>
      <c r="AKA71" t="n">
        <v>11.24829</v>
      </c>
      <c r="AKB71" t="n">
        <v>11.28729</v>
      </c>
      <c r="AKC71" t="n">
        <v>11.35369</v>
      </c>
      <c r="AKD71" t="n">
        <v>11.40628</v>
      </c>
      <c r="AKE71" t="n">
        <v>11.53164</v>
      </c>
      <c r="AKF71" t="n">
        <v>11.6489</v>
      </c>
      <c r="AKG71" t="n">
        <v>11.68787</v>
      </c>
      <c r="AKH71" t="n">
        <v>11.70233</v>
      </c>
      <c r="AKI71" t="n">
        <v>11.82054</v>
      </c>
      <c r="AKJ71" t="n">
        <v>11.91297</v>
      </c>
      <c r="AKK71" t="n">
        <v>12.11107</v>
      </c>
      <c r="AKL71" t="n">
        <v>12.32198</v>
      </c>
      <c r="AKM71" t="n">
        <v>12.4916</v>
      </c>
      <c r="AKN71" t="n">
        <v>12.65154</v>
      </c>
      <c r="AKO71" t="n">
        <v>12.8243</v>
      </c>
      <c r="AKP71" t="n">
        <v>12.93479</v>
      </c>
      <c r="AKQ71" t="n">
        <v>13.08562</v>
      </c>
      <c r="AKR71" t="n">
        <v>13.25626</v>
      </c>
      <c r="AKS71" t="n">
        <v>13.809</v>
      </c>
      <c r="AKT71" t="n">
        <v>14.12542</v>
      </c>
      <c r="AKU71" t="n">
        <v>14.42555</v>
      </c>
      <c r="AKV71" t="n">
        <v>14.86052</v>
      </c>
      <c r="AKW71" t="n">
        <v>15.01314</v>
      </c>
      <c r="AKX71" t="n">
        <v>15.53045</v>
      </c>
      <c r="AKY71" t="n">
        <v>16.03095</v>
      </c>
      <c r="AKZ71" t="n">
        <v>16.16981</v>
      </c>
      <c r="ALA71" t="n">
        <v>16.42288</v>
      </c>
      <c r="ALB71" t="n">
        <v>16.6988</v>
      </c>
      <c r="ALC71" t="n">
        <v>16.97904</v>
      </c>
      <c r="ALD71" t="n">
        <v>17.70502</v>
      </c>
      <c r="ALE71" t="n">
        <v>18.34442</v>
      </c>
      <c r="ALF71" t="n">
        <v>19.41666</v>
      </c>
      <c r="ALG71" t="n">
        <v>20.80827</v>
      </c>
      <c r="ALH71" t="n">
        <v>22.22865</v>
      </c>
      <c r="ALI71" t="n">
        <v>23.11842</v>
      </c>
      <c r="ALJ71" t="n">
        <v>24.36106</v>
      </c>
      <c r="ALK71" t="n">
        <v>26.9332</v>
      </c>
      <c r="ALL71" t="n">
        <v>32.93597</v>
      </c>
      <c r="ALM71" t="n">
        <v>35.89312</v>
      </c>
      <c r="ALN71" t="n">
        <v>42.06119</v>
      </c>
      <c r="ALO71" t="n">
        <v>64.03762999999999</v>
      </c>
    </row>
    <row r="72">
      <c r="A72" t="inlineStr">
        <is>
          <t>Jamaica</t>
        </is>
      </c>
      <c r="B72" t="inlineStr">
        <is>
          <t>JAM</t>
        </is>
      </c>
      <c r="C72" s="13">
        <f>AVERAGE(SI72,SJ72)</f>
        <v/>
      </c>
      <c r="D72" t="n">
        <v>1.05313</v>
      </c>
      <c r="E72" t="n">
        <v>1.48936</v>
      </c>
      <c r="F72" t="n">
        <v>1.75232</v>
      </c>
      <c r="G72" t="n">
        <v>2.47137</v>
      </c>
      <c r="H72" t="n">
        <v>2.51693</v>
      </c>
      <c r="I72" t="n">
        <v>2.6237</v>
      </c>
      <c r="J72" t="n">
        <v>2.65078</v>
      </c>
      <c r="K72" t="n">
        <v>2.67699</v>
      </c>
      <c r="L72" t="n">
        <v>2.74352</v>
      </c>
      <c r="M72" t="n">
        <v>2.84712</v>
      </c>
      <c r="N72" t="n">
        <v>2.88277</v>
      </c>
      <c r="O72" t="n">
        <v>2.93439</v>
      </c>
      <c r="P72" t="n">
        <v>3.08226</v>
      </c>
      <c r="Q72" t="n">
        <v>3.18231</v>
      </c>
      <c r="R72" t="n">
        <v>3.25067</v>
      </c>
      <c r="S72" t="n">
        <v>3.33128</v>
      </c>
      <c r="T72" t="n">
        <v>3.38676</v>
      </c>
      <c r="U72" t="n">
        <v>3.44592</v>
      </c>
      <c r="V72" t="n">
        <v>3.46308</v>
      </c>
      <c r="W72" t="n">
        <v>3.48</v>
      </c>
      <c r="X72" t="n">
        <v>3.51238</v>
      </c>
      <c r="Y72" t="n">
        <v>3.55744</v>
      </c>
      <c r="Z72" t="n">
        <v>3.59815</v>
      </c>
      <c r="AA72" t="n">
        <v>3.62481</v>
      </c>
      <c r="AB72" t="n">
        <v>3.7013</v>
      </c>
      <c r="AC72" t="n">
        <v>3.71325</v>
      </c>
      <c r="AD72" t="n">
        <v>3.88623</v>
      </c>
      <c r="AE72" t="n">
        <v>3.93605</v>
      </c>
      <c r="AF72" t="n">
        <v>3.9509</v>
      </c>
      <c r="AG72" t="n">
        <v>3.97061</v>
      </c>
      <c r="AH72" t="n">
        <v>3.98886</v>
      </c>
      <c r="AI72" t="n">
        <v>4.07405</v>
      </c>
      <c r="AJ72" t="n">
        <v>4.08311</v>
      </c>
      <c r="AK72" t="n">
        <v>4.09218</v>
      </c>
      <c r="AL72" t="n">
        <v>4.09853</v>
      </c>
      <c r="AM72" t="n">
        <v>4.09901</v>
      </c>
      <c r="AN72" t="n">
        <v>4.14445</v>
      </c>
      <c r="AO72" t="n">
        <v>4.21657</v>
      </c>
      <c r="AP72" t="n">
        <v>4.2418</v>
      </c>
      <c r="AQ72" t="n">
        <v>4.27007</v>
      </c>
      <c r="AR72" t="n">
        <v>4.28253</v>
      </c>
      <c r="AS72" t="n">
        <v>4.29019</v>
      </c>
      <c r="AT72" t="n">
        <v>4.29577</v>
      </c>
      <c r="AU72" t="n">
        <v>4.3039</v>
      </c>
      <c r="AV72" t="n">
        <v>4.32314</v>
      </c>
      <c r="AW72" t="n">
        <v>4.33002</v>
      </c>
      <c r="AX72" t="n">
        <v>4.3892</v>
      </c>
      <c r="AY72" t="n">
        <v>4.42967</v>
      </c>
      <c r="AZ72" t="n">
        <v>4.43565</v>
      </c>
      <c r="BA72" t="n">
        <v>4.4455</v>
      </c>
      <c r="BB72" t="n">
        <v>4.48092</v>
      </c>
      <c r="BC72" t="n">
        <v>4.57729</v>
      </c>
      <c r="BD72" t="n">
        <v>4.65823</v>
      </c>
      <c r="BE72" t="n">
        <v>4.68543</v>
      </c>
      <c r="BF72" t="n">
        <v>4.79293</v>
      </c>
      <c r="BG72" t="n">
        <v>4.86792</v>
      </c>
      <c r="BH72" t="n">
        <v>4.8721</v>
      </c>
      <c r="BI72" t="n">
        <v>4.8911</v>
      </c>
      <c r="BJ72" t="n">
        <v>4.94565</v>
      </c>
      <c r="BK72" t="n">
        <v>5.04748</v>
      </c>
      <c r="BL72" t="n">
        <v>5.05584</v>
      </c>
      <c r="BM72" t="n">
        <v>5.05584</v>
      </c>
      <c r="BN72" t="n">
        <v>5.06742</v>
      </c>
      <c r="BO72" t="n">
        <v>5.11537</v>
      </c>
      <c r="BP72" t="n">
        <v>5.17582</v>
      </c>
      <c r="BQ72" t="n">
        <v>5.21346</v>
      </c>
      <c r="BR72" t="n">
        <v>5.26066</v>
      </c>
      <c r="BS72" t="n">
        <v>5.28661</v>
      </c>
      <c r="BT72" t="n">
        <v>5.30816</v>
      </c>
      <c r="BU72" t="n">
        <v>5.3177</v>
      </c>
      <c r="BV72" t="n">
        <v>5.32243</v>
      </c>
      <c r="BW72" t="n">
        <v>5.37431</v>
      </c>
      <c r="BX72" t="n">
        <v>5.44388</v>
      </c>
      <c r="BY72" t="n">
        <v>5.4447</v>
      </c>
      <c r="BZ72" t="n">
        <v>5.4482</v>
      </c>
      <c r="CA72" t="n">
        <v>5.47172</v>
      </c>
      <c r="CB72" t="n">
        <v>5.48792</v>
      </c>
      <c r="CC72" t="n">
        <v>5.49584</v>
      </c>
      <c r="CD72" t="n">
        <v>5.52502</v>
      </c>
      <c r="CE72" t="n">
        <v>5.56649</v>
      </c>
      <c r="CF72" t="n">
        <v>5.58272</v>
      </c>
      <c r="CG72" t="n">
        <v>5.60474</v>
      </c>
      <c r="CH72" t="n">
        <v>5.62354</v>
      </c>
      <c r="CI72" t="n">
        <v>5.63856</v>
      </c>
      <c r="CJ72" t="n">
        <v>5.65449</v>
      </c>
      <c r="CK72" t="n">
        <v>5.67488</v>
      </c>
      <c r="CL72" t="n">
        <v>5.70463</v>
      </c>
      <c r="CM72" t="n">
        <v>5.72777</v>
      </c>
      <c r="CN72" t="n">
        <v>5.75161</v>
      </c>
      <c r="CO72" t="n">
        <v>5.76889</v>
      </c>
      <c r="CP72" t="n">
        <v>5.78417</v>
      </c>
      <c r="CQ72" t="n">
        <v>5.79275</v>
      </c>
      <c r="CR72" t="n">
        <v>5.79324</v>
      </c>
      <c r="CS72" t="n">
        <v>5.8054</v>
      </c>
      <c r="CT72" t="n">
        <v>5.8263</v>
      </c>
      <c r="CU72" t="n">
        <v>5.83203</v>
      </c>
      <c r="CV72" t="n">
        <v>5.84899</v>
      </c>
      <c r="CW72" t="n">
        <v>5.88998</v>
      </c>
      <c r="CX72" t="n">
        <v>5.92736</v>
      </c>
      <c r="CY72" t="n">
        <v>5.94999</v>
      </c>
      <c r="CZ72" t="n">
        <v>5.97257</v>
      </c>
      <c r="DA72" t="n">
        <v>5.9945</v>
      </c>
      <c r="DB72" t="n">
        <v>6.03788</v>
      </c>
      <c r="DC72" t="n">
        <v>6.03973</v>
      </c>
      <c r="DD72" t="n">
        <v>6.0662</v>
      </c>
      <c r="DE72" t="n">
        <v>6.08197</v>
      </c>
      <c r="DF72" t="n">
        <v>6.08965</v>
      </c>
      <c r="DG72" t="n">
        <v>6.1031</v>
      </c>
      <c r="DH72" t="n">
        <v>6.11165</v>
      </c>
      <c r="DI72" t="n">
        <v>6.14749</v>
      </c>
      <c r="DJ72" t="n">
        <v>6.19582</v>
      </c>
      <c r="DK72" t="n">
        <v>6.22016</v>
      </c>
      <c r="DL72" t="n">
        <v>6.22964</v>
      </c>
      <c r="DM72" t="n">
        <v>6.2349</v>
      </c>
      <c r="DN72" t="n">
        <v>6.24197</v>
      </c>
      <c r="DO72" t="n">
        <v>6.28097</v>
      </c>
      <c r="DP72" t="n">
        <v>6.33919</v>
      </c>
      <c r="DQ72" t="n">
        <v>6.34984</v>
      </c>
      <c r="DR72" t="n">
        <v>6.36258</v>
      </c>
      <c r="DS72" t="n">
        <v>6.39022</v>
      </c>
      <c r="DT72" t="n">
        <v>6.4019</v>
      </c>
      <c r="DU72" t="n">
        <v>6.4326</v>
      </c>
      <c r="DV72" t="n">
        <v>6.49057</v>
      </c>
      <c r="DW72" t="n">
        <v>6.50319</v>
      </c>
      <c r="DX72" t="n">
        <v>6.50779</v>
      </c>
      <c r="DY72" t="n">
        <v>6.57244</v>
      </c>
      <c r="DZ72" t="n">
        <v>6.6068</v>
      </c>
      <c r="EA72" t="n">
        <v>6.62275</v>
      </c>
      <c r="EB72" t="n">
        <v>6.63807</v>
      </c>
      <c r="EC72" t="n">
        <v>6.64359</v>
      </c>
      <c r="ED72" t="n">
        <v>6.64616</v>
      </c>
      <c r="EE72" t="n">
        <v>6.68526</v>
      </c>
      <c r="EF72" t="n">
        <v>6.71689</v>
      </c>
      <c r="EG72" t="n">
        <v>6.72748</v>
      </c>
      <c r="EH72" t="n">
        <v>6.74751</v>
      </c>
      <c r="EI72" t="n">
        <v>6.83315</v>
      </c>
      <c r="EJ72" t="n">
        <v>6.85602</v>
      </c>
      <c r="EK72" t="n">
        <v>6.87821</v>
      </c>
      <c r="EL72" t="n">
        <v>6.95539</v>
      </c>
      <c r="EM72" t="n">
        <v>6.9608</v>
      </c>
      <c r="EN72" t="n">
        <v>6.96832</v>
      </c>
      <c r="EO72" t="n">
        <v>6.97396</v>
      </c>
      <c r="EP72" t="n">
        <v>6.98721</v>
      </c>
      <c r="EQ72" t="n">
        <v>7.02567</v>
      </c>
      <c r="ER72" t="n">
        <v>7.08417</v>
      </c>
      <c r="ES72" t="n">
        <v>7.12439</v>
      </c>
      <c r="ET72" t="n">
        <v>7.13914</v>
      </c>
      <c r="EU72" t="n">
        <v>7.15258</v>
      </c>
      <c r="EV72" t="n">
        <v>7.16297</v>
      </c>
      <c r="EW72" t="n">
        <v>7.17493</v>
      </c>
      <c r="EX72" t="n">
        <v>7.20463</v>
      </c>
      <c r="EY72" t="n">
        <v>7.21598</v>
      </c>
      <c r="EZ72" t="n">
        <v>7.23702</v>
      </c>
      <c r="FA72" t="n">
        <v>7.27602</v>
      </c>
      <c r="FB72" t="n">
        <v>7.30524</v>
      </c>
      <c r="FC72" t="n">
        <v>7.32533</v>
      </c>
      <c r="FD72" t="n">
        <v>7.33771</v>
      </c>
      <c r="FE72" t="n">
        <v>7.36908</v>
      </c>
      <c r="FF72" t="n">
        <v>7.42259</v>
      </c>
      <c r="FG72" t="n">
        <v>7.44013</v>
      </c>
      <c r="FH72" t="n">
        <v>7.47298</v>
      </c>
      <c r="FI72" t="n">
        <v>7.48055</v>
      </c>
      <c r="FJ72" t="n">
        <v>7.56326</v>
      </c>
      <c r="FK72" t="n">
        <v>7.56864</v>
      </c>
      <c r="FL72" t="n">
        <v>7.59168</v>
      </c>
      <c r="FM72" t="n">
        <v>7.6168</v>
      </c>
      <c r="FN72" t="n">
        <v>7.62647</v>
      </c>
      <c r="FO72" t="n">
        <v>7.6417</v>
      </c>
      <c r="FP72" t="n">
        <v>7.6491</v>
      </c>
      <c r="FQ72" t="n">
        <v>7.65878</v>
      </c>
      <c r="FR72" t="n">
        <v>7.66829</v>
      </c>
      <c r="FS72" t="n">
        <v>7.69742</v>
      </c>
      <c r="FT72" t="n">
        <v>7.70964</v>
      </c>
      <c r="FU72" t="n">
        <v>7.72262</v>
      </c>
      <c r="FV72" t="n">
        <v>7.74658</v>
      </c>
      <c r="FW72" t="n">
        <v>7.75128</v>
      </c>
      <c r="FX72" t="n">
        <v>7.77499</v>
      </c>
      <c r="FY72" t="n">
        <v>7.79718</v>
      </c>
      <c r="FZ72" t="n">
        <v>7.82119</v>
      </c>
      <c r="GA72" t="n">
        <v>7.87853</v>
      </c>
      <c r="GB72" t="n">
        <v>7.91788</v>
      </c>
      <c r="GC72" t="n">
        <v>7.96496</v>
      </c>
      <c r="GD72" t="n">
        <v>7.99591</v>
      </c>
      <c r="GE72" t="n">
        <v>8.02515</v>
      </c>
      <c r="GF72" t="n">
        <v>8.0769</v>
      </c>
      <c r="GG72" t="n">
        <v>8.12659</v>
      </c>
      <c r="GH72" t="n">
        <v>8.14034</v>
      </c>
      <c r="GI72" t="n">
        <v>8.170730000000001</v>
      </c>
      <c r="GJ72" t="n">
        <v>8.198399999999999</v>
      </c>
      <c r="GK72" t="n">
        <v>8.209250000000001</v>
      </c>
      <c r="GL72" t="n">
        <v>8.233000000000001</v>
      </c>
      <c r="GM72" t="n">
        <v>8.25399</v>
      </c>
      <c r="GN72" t="n">
        <v>8.259650000000001</v>
      </c>
      <c r="GO72" t="n">
        <v>8.26248</v>
      </c>
      <c r="GP72" t="n">
        <v>8.272930000000001</v>
      </c>
      <c r="GQ72" t="n">
        <v>8.28012</v>
      </c>
      <c r="GR72" t="n">
        <v>8.281639999999999</v>
      </c>
      <c r="GS72" t="n">
        <v>8.347160000000001</v>
      </c>
      <c r="GT72" t="n">
        <v>8.369260000000001</v>
      </c>
      <c r="GU72" t="n">
        <v>8.39235</v>
      </c>
      <c r="GV72" t="n">
        <v>8.426769999999999</v>
      </c>
      <c r="GW72" t="n">
        <v>8.44544</v>
      </c>
      <c r="GX72" t="n">
        <v>8.46091</v>
      </c>
      <c r="GY72" t="n">
        <v>8.48343</v>
      </c>
      <c r="GZ72" t="n">
        <v>8.514989999999999</v>
      </c>
      <c r="HA72" t="n">
        <v>8.543950000000001</v>
      </c>
      <c r="HB72" t="n">
        <v>8.56419</v>
      </c>
      <c r="HC72" t="n">
        <v>8.56949</v>
      </c>
      <c r="HD72" t="n">
        <v>8.57428</v>
      </c>
      <c r="HE72" t="n">
        <v>8.58418</v>
      </c>
      <c r="HF72" t="n">
        <v>8.592919999999999</v>
      </c>
      <c r="HG72" t="n">
        <v>8.60722</v>
      </c>
      <c r="HH72" t="n">
        <v>8.62331</v>
      </c>
      <c r="HI72" t="n">
        <v>8.643269999999999</v>
      </c>
      <c r="HJ72" t="n">
        <v>8.665800000000001</v>
      </c>
      <c r="HK72" t="n">
        <v>8.675509999999999</v>
      </c>
      <c r="HL72" t="n">
        <v>8.68439</v>
      </c>
      <c r="HM72" t="n">
        <v>8.68501</v>
      </c>
      <c r="HN72" t="n">
        <v>8.71847</v>
      </c>
      <c r="HO72" t="n">
        <v>8.75568</v>
      </c>
      <c r="HP72" t="n">
        <v>8.77345</v>
      </c>
      <c r="HQ72" t="n">
        <v>8.79433</v>
      </c>
      <c r="HR72" t="n">
        <v>8.813000000000001</v>
      </c>
      <c r="HS72" t="n">
        <v>8.8216</v>
      </c>
      <c r="HT72" t="n">
        <v>8.828430000000001</v>
      </c>
      <c r="HU72" t="n">
        <v>8.834669999999999</v>
      </c>
      <c r="HV72" t="n">
        <v>8.8401</v>
      </c>
      <c r="HW72" t="n">
        <v>8.878590000000001</v>
      </c>
      <c r="HX72" t="n">
        <v>8.92113</v>
      </c>
      <c r="HY72" t="n">
        <v>8.950850000000001</v>
      </c>
      <c r="HZ72" t="n">
        <v>8.95584</v>
      </c>
      <c r="IA72" t="n">
        <v>9.0075</v>
      </c>
      <c r="IB72" t="n">
        <v>9.028639999999999</v>
      </c>
      <c r="IC72" t="n">
        <v>9.04509</v>
      </c>
      <c r="ID72" t="n">
        <v>9.06062</v>
      </c>
      <c r="IE72" t="n">
        <v>9.07483</v>
      </c>
      <c r="IF72" t="n">
        <v>9.0801</v>
      </c>
      <c r="IG72" t="n">
        <v>9.090780000000001</v>
      </c>
      <c r="IH72" t="n">
        <v>9.099030000000001</v>
      </c>
      <c r="II72" t="n">
        <v>9.119109999999999</v>
      </c>
      <c r="IJ72" t="n">
        <v>9.137040000000001</v>
      </c>
      <c r="IK72" t="n">
        <v>9.20478</v>
      </c>
      <c r="IL72" t="n">
        <v>9.248010000000001</v>
      </c>
      <c r="IM72" t="n">
        <v>9.25178</v>
      </c>
      <c r="IN72" t="n">
        <v>9.256209999999999</v>
      </c>
      <c r="IO72" t="n">
        <v>9.30428</v>
      </c>
      <c r="IP72" t="n">
        <v>9.35435</v>
      </c>
      <c r="IQ72" t="n">
        <v>9.3657</v>
      </c>
      <c r="IR72" t="n">
        <v>9.39263</v>
      </c>
      <c r="IS72" t="n">
        <v>9.40221</v>
      </c>
      <c r="IT72" t="n">
        <v>9.41839</v>
      </c>
      <c r="IU72" t="n">
        <v>9.44171</v>
      </c>
      <c r="IV72" t="n">
        <v>9.44974</v>
      </c>
      <c r="IW72" t="n">
        <v>9.449759999999999</v>
      </c>
      <c r="IX72" t="n">
        <v>9.45923</v>
      </c>
      <c r="IY72" t="n">
        <v>9.50029</v>
      </c>
      <c r="IZ72" t="n">
        <v>9.52924</v>
      </c>
      <c r="JA72" t="n">
        <v>9.55278</v>
      </c>
      <c r="JB72" t="n">
        <v>9.560739999999999</v>
      </c>
      <c r="JC72" t="n">
        <v>9.579929999999999</v>
      </c>
      <c r="JD72" t="n">
        <v>9.641679999999999</v>
      </c>
      <c r="JE72" t="n">
        <v>9.676970000000001</v>
      </c>
      <c r="JF72" t="n">
        <v>9.68169</v>
      </c>
      <c r="JG72" t="n">
        <v>9.706939999999999</v>
      </c>
      <c r="JH72" t="n">
        <v>9.71616</v>
      </c>
      <c r="JI72" t="n">
        <v>9.730689999999999</v>
      </c>
      <c r="JJ72" t="n">
        <v>9.738619999999999</v>
      </c>
      <c r="JK72" t="n">
        <v>9.759040000000001</v>
      </c>
      <c r="JL72" t="n">
        <v>9.779500000000001</v>
      </c>
      <c r="JM72" t="n">
        <v>9.790710000000001</v>
      </c>
      <c r="JN72" t="n">
        <v>9.804740000000001</v>
      </c>
      <c r="JO72" t="n">
        <v>9.8744</v>
      </c>
      <c r="JP72" t="n">
        <v>9.88522</v>
      </c>
      <c r="JQ72" t="n">
        <v>9.889860000000001</v>
      </c>
      <c r="JR72" t="n">
        <v>9.89836</v>
      </c>
      <c r="JS72" t="n">
        <v>9.94112</v>
      </c>
      <c r="JT72" t="n">
        <v>10.01701</v>
      </c>
      <c r="JU72" t="n">
        <v>10.0512</v>
      </c>
      <c r="JV72" t="n">
        <v>10.05415</v>
      </c>
      <c r="JW72" t="n">
        <v>10.05577</v>
      </c>
      <c r="JX72" t="n">
        <v>10.06958</v>
      </c>
      <c r="JY72" t="n">
        <v>10.09206</v>
      </c>
      <c r="JZ72" t="n">
        <v>10.09567</v>
      </c>
      <c r="KA72" t="n">
        <v>10.10889</v>
      </c>
      <c r="KB72" t="n">
        <v>10.14271</v>
      </c>
      <c r="KC72" t="n">
        <v>10.14609</v>
      </c>
      <c r="KD72" t="n">
        <v>10.14718</v>
      </c>
      <c r="KE72" t="n">
        <v>10.15725</v>
      </c>
      <c r="KF72" t="n">
        <v>10.20128</v>
      </c>
      <c r="KG72" t="n">
        <v>10.2365</v>
      </c>
      <c r="KH72" t="n">
        <v>10.24503</v>
      </c>
      <c r="KI72" t="n">
        <v>10.25982</v>
      </c>
      <c r="KJ72" t="n">
        <v>10.29837</v>
      </c>
      <c r="KK72" t="n">
        <v>10.32436</v>
      </c>
      <c r="KL72" t="n">
        <v>10.3557</v>
      </c>
      <c r="KM72" t="n">
        <v>10.38527</v>
      </c>
      <c r="KN72" t="n">
        <v>10.40482</v>
      </c>
      <c r="KO72" t="n">
        <v>10.40888</v>
      </c>
      <c r="KP72" t="n">
        <v>10.41392</v>
      </c>
      <c r="KQ72" t="n">
        <v>10.42368</v>
      </c>
      <c r="KR72" t="n">
        <v>10.43302</v>
      </c>
      <c r="KS72" t="n">
        <v>10.44836</v>
      </c>
      <c r="KT72" t="n">
        <v>10.46107</v>
      </c>
      <c r="KU72" t="n">
        <v>10.48534</v>
      </c>
      <c r="KV72" t="n">
        <v>10.54639</v>
      </c>
      <c r="KW72" t="n">
        <v>10.56779</v>
      </c>
      <c r="KX72" t="n">
        <v>10.57985</v>
      </c>
      <c r="KY72" t="n">
        <v>10.59559</v>
      </c>
      <c r="KZ72" t="n">
        <v>10.60799</v>
      </c>
      <c r="LA72" t="n">
        <v>10.64855</v>
      </c>
      <c r="LB72" t="n">
        <v>10.6766</v>
      </c>
      <c r="LC72" t="n">
        <v>10.68065</v>
      </c>
      <c r="LD72" t="n">
        <v>10.6821</v>
      </c>
      <c r="LE72" t="n">
        <v>10.68714</v>
      </c>
      <c r="LF72" t="n">
        <v>10.69229</v>
      </c>
      <c r="LG72" t="n">
        <v>10.70946</v>
      </c>
      <c r="LH72" t="n">
        <v>10.77976</v>
      </c>
      <c r="LI72" t="n">
        <v>10.81661</v>
      </c>
      <c r="LJ72" t="n">
        <v>10.82801</v>
      </c>
      <c r="LK72" t="n">
        <v>10.84525</v>
      </c>
      <c r="LL72" t="n">
        <v>10.89781</v>
      </c>
      <c r="LM72" t="n">
        <v>10.92353</v>
      </c>
      <c r="LN72" t="n">
        <v>10.95555</v>
      </c>
      <c r="LO72" t="n">
        <v>10.98828</v>
      </c>
      <c r="LP72" t="n">
        <v>11.00836</v>
      </c>
      <c r="LQ72" t="n">
        <v>11.00967</v>
      </c>
      <c r="LR72" t="n">
        <v>11.02332</v>
      </c>
      <c r="LS72" t="n">
        <v>11.08821</v>
      </c>
      <c r="LT72" t="n">
        <v>11.12777</v>
      </c>
      <c r="LU72" t="n">
        <v>11.17343</v>
      </c>
      <c r="LV72" t="n">
        <v>11.17852</v>
      </c>
      <c r="LW72" t="n">
        <v>11.18852</v>
      </c>
      <c r="LX72" t="n">
        <v>11.1932</v>
      </c>
      <c r="LY72" t="n">
        <v>11.20683</v>
      </c>
      <c r="LZ72" t="n">
        <v>11.27667</v>
      </c>
      <c r="MA72" t="n">
        <v>11.31972</v>
      </c>
      <c r="MB72" t="n">
        <v>11.32392</v>
      </c>
      <c r="MC72" t="n">
        <v>11.34252</v>
      </c>
      <c r="MD72" t="n">
        <v>11.39197</v>
      </c>
      <c r="ME72" t="n">
        <v>11.41977</v>
      </c>
      <c r="MF72" t="n">
        <v>11.43619</v>
      </c>
      <c r="MG72" t="n">
        <v>11.46211</v>
      </c>
      <c r="MH72" t="n">
        <v>11.49298</v>
      </c>
      <c r="MI72" t="n">
        <v>11.51446</v>
      </c>
      <c r="MJ72" t="n">
        <v>11.58034</v>
      </c>
      <c r="MK72" t="n">
        <v>11.6019</v>
      </c>
      <c r="ML72" t="n">
        <v>11.61303</v>
      </c>
      <c r="MM72" t="n">
        <v>11.6312</v>
      </c>
      <c r="MN72" t="n">
        <v>11.6374</v>
      </c>
      <c r="MO72" t="n">
        <v>11.65465</v>
      </c>
      <c r="MP72" t="n">
        <v>11.7163</v>
      </c>
      <c r="MQ72" t="n">
        <v>11.73361</v>
      </c>
      <c r="MR72" t="n">
        <v>11.76334</v>
      </c>
      <c r="MS72" t="n">
        <v>11.77948</v>
      </c>
      <c r="MT72" t="n">
        <v>11.79414</v>
      </c>
      <c r="MU72" t="n">
        <v>11.80383</v>
      </c>
      <c r="MV72" t="n">
        <v>11.85122</v>
      </c>
      <c r="MW72" t="n">
        <v>11.8945</v>
      </c>
      <c r="MX72" t="n">
        <v>11.92289</v>
      </c>
      <c r="MY72" t="n">
        <v>11.96693</v>
      </c>
      <c r="MZ72" t="n">
        <v>11.99967</v>
      </c>
      <c r="NA72" t="n">
        <v>12.00244</v>
      </c>
      <c r="NB72" t="n">
        <v>12.00817</v>
      </c>
      <c r="NC72" t="n">
        <v>12.0104</v>
      </c>
      <c r="ND72" t="n">
        <v>12.03088</v>
      </c>
      <c r="NE72" t="n">
        <v>12.07863</v>
      </c>
      <c r="NF72" t="n">
        <v>12.0864</v>
      </c>
      <c r="NG72" t="n">
        <v>12.0952</v>
      </c>
      <c r="NH72" t="n">
        <v>12.1075</v>
      </c>
      <c r="NI72" t="n">
        <v>12.12385</v>
      </c>
      <c r="NJ72" t="n">
        <v>12.13799</v>
      </c>
      <c r="NK72" t="n">
        <v>12.18643</v>
      </c>
      <c r="NL72" t="n">
        <v>12.29391</v>
      </c>
      <c r="NM72" t="n">
        <v>12.31313</v>
      </c>
      <c r="NN72" t="n">
        <v>12.34294</v>
      </c>
      <c r="NO72" t="n">
        <v>12.35063</v>
      </c>
      <c r="NP72" t="n">
        <v>12.362</v>
      </c>
      <c r="NQ72" t="n">
        <v>12.36853</v>
      </c>
      <c r="NR72" t="n">
        <v>12.38216</v>
      </c>
      <c r="NS72" t="n">
        <v>12.41527</v>
      </c>
      <c r="NT72" t="n">
        <v>12.42498</v>
      </c>
      <c r="NU72" t="n">
        <v>12.43872</v>
      </c>
      <c r="NV72" t="n">
        <v>12.45407</v>
      </c>
      <c r="NW72" t="n">
        <v>12.5286</v>
      </c>
      <c r="NX72" t="n">
        <v>12.56423</v>
      </c>
      <c r="NY72" t="n">
        <v>12.58846</v>
      </c>
      <c r="NZ72" t="n">
        <v>12.59417</v>
      </c>
      <c r="OA72" t="n">
        <v>12.61144</v>
      </c>
      <c r="OB72" t="n">
        <v>12.637</v>
      </c>
      <c r="OC72" t="n">
        <v>12.66856</v>
      </c>
      <c r="OD72" t="n">
        <v>12.67375</v>
      </c>
      <c r="OE72" t="n">
        <v>12.67776</v>
      </c>
      <c r="OF72" t="n">
        <v>12.69057</v>
      </c>
      <c r="OG72" t="n">
        <v>12.69625</v>
      </c>
      <c r="OH72" t="n">
        <v>12.69888</v>
      </c>
      <c r="OI72" t="n">
        <v>12.71204</v>
      </c>
      <c r="OJ72" t="n">
        <v>12.74324</v>
      </c>
      <c r="OK72" t="n">
        <v>12.77575</v>
      </c>
      <c r="OL72" t="n">
        <v>12.80646</v>
      </c>
      <c r="OM72" t="n">
        <v>12.84524</v>
      </c>
      <c r="ON72" t="n">
        <v>12.89555</v>
      </c>
      <c r="OO72" t="n">
        <v>12.91309</v>
      </c>
      <c r="OP72" t="n">
        <v>12.97308</v>
      </c>
      <c r="OQ72" t="n">
        <v>13.07471</v>
      </c>
      <c r="OR72" t="n">
        <v>13.10993</v>
      </c>
      <c r="OS72" t="n">
        <v>13.1607</v>
      </c>
      <c r="OT72" t="n">
        <v>13.17679</v>
      </c>
      <c r="OU72" t="n">
        <v>13.19623</v>
      </c>
      <c r="OV72" t="n">
        <v>13.22585</v>
      </c>
      <c r="OW72" t="n">
        <v>13.23868</v>
      </c>
      <c r="OX72" t="n">
        <v>13.23913</v>
      </c>
      <c r="OY72" t="n">
        <v>13.24763</v>
      </c>
      <c r="OZ72" t="n">
        <v>13.27282</v>
      </c>
      <c r="PA72" t="n">
        <v>13.27617</v>
      </c>
      <c r="PB72" t="n">
        <v>13.28424</v>
      </c>
      <c r="PC72" t="n">
        <v>13.2861</v>
      </c>
      <c r="PD72" t="n">
        <v>13.28918</v>
      </c>
      <c r="PE72" t="n">
        <v>13.31997</v>
      </c>
      <c r="PF72" t="n">
        <v>13.34212</v>
      </c>
      <c r="PG72" t="n">
        <v>13.40192</v>
      </c>
      <c r="PH72" t="n">
        <v>13.41691</v>
      </c>
      <c r="PI72" t="n">
        <v>13.46317</v>
      </c>
      <c r="PJ72" t="n">
        <v>13.49562</v>
      </c>
      <c r="PK72" t="n">
        <v>13.52941</v>
      </c>
      <c r="PL72" t="n">
        <v>13.55511</v>
      </c>
      <c r="PM72" t="n">
        <v>13.59031</v>
      </c>
      <c r="PN72" t="n">
        <v>13.62207</v>
      </c>
      <c r="PO72" t="n">
        <v>13.66431</v>
      </c>
      <c r="PP72" t="n">
        <v>13.67996</v>
      </c>
      <c r="PQ72" t="n">
        <v>13.74692</v>
      </c>
      <c r="PR72" t="n">
        <v>13.77221</v>
      </c>
      <c r="PS72" t="n">
        <v>13.81506</v>
      </c>
      <c r="PT72" t="n">
        <v>13.84222</v>
      </c>
      <c r="PU72" t="n">
        <v>13.86585</v>
      </c>
      <c r="PV72" t="n">
        <v>13.90166</v>
      </c>
      <c r="PW72" t="n">
        <v>13.90868</v>
      </c>
      <c r="PX72" t="n">
        <v>13.91423</v>
      </c>
      <c r="PY72" t="n">
        <v>13.92414</v>
      </c>
      <c r="PZ72" t="n">
        <v>13.9243</v>
      </c>
      <c r="QA72" t="n">
        <v>13.92559</v>
      </c>
      <c r="QB72" t="n">
        <v>13.92876</v>
      </c>
      <c r="QC72" t="n">
        <v>13.97754</v>
      </c>
      <c r="QD72" t="n">
        <v>14.00019</v>
      </c>
      <c r="QE72" t="n">
        <v>14.05568</v>
      </c>
      <c r="QF72" t="n">
        <v>14.07588</v>
      </c>
      <c r="QG72" t="n">
        <v>14.08687</v>
      </c>
      <c r="QH72" t="n">
        <v>14.10505</v>
      </c>
      <c r="QI72" t="n">
        <v>14.1199</v>
      </c>
      <c r="QJ72" t="n">
        <v>14.12456</v>
      </c>
      <c r="QK72" t="n">
        <v>14.13915</v>
      </c>
      <c r="QL72" t="n">
        <v>14.20055</v>
      </c>
      <c r="QM72" t="n">
        <v>14.23086</v>
      </c>
      <c r="QN72" t="n">
        <v>14.25103</v>
      </c>
      <c r="QO72" t="n">
        <v>14.26643</v>
      </c>
      <c r="QP72" t="n">
        <v>14.28924</v>
      </c>
      <c r="QQ72" t="n">
        <v>14.3102</v>
      </c>
      <c r="QR72" t="n">
        <v>14.32018</v>
      </c>
      <c r="QS72" t="n">
        <v>14.32695</v>
      </c>
      <c r="QT72" t="n">
        <v>14.33718</v>
      </c>
      <c r="QU72" t="n">
        <v>14.36809</v>
      </c>
      <c r="QV72" t="n">
        <v>14.41398</v>
      </c>
      <c r="QW72" t="n">
        <v>14.41428</v>
      </c>
      <c r="QX72" t="n">
        <v>14.42307</v>
      </c>
      <c r="QY72" t="n">
        <v>14.43195</v>
      </c>
      <c r="QZ72" t="n">
        <v>14.45952</v>
      </c>
      <c r="RA72" t="n">
        <v>14.48113</v>
      </c>
      <c r="RB72" t="n">
        <v>14.50118</v>
      </c>
      <c r="RC72" t="n">
        <v>14.54049</v>
      </c>
      <c r="RD72" t="n">
        <v>14.57374</v>
      </c>
      <c r="RE72" t="n">
        <v>14.58421</v>
      </c>
      <c r="RF72" t="n">
        <v>14.59173</v>
      </c>
      <c r="RG72" t="n">
        <v>14.6549</v>
      </c>
      <c r="RH72" t="n">
        <v>14.7413</v>
      </c>
      <c r="RI72" t="n">
        <v>14.76199</v>
      </c>
      <c r="RJ72" t="n">
        <v>14.79811</v>
      </c>
      <c r="RK72" t="n">
        <v>14.82015</v>
      </c>
      <c r="RL72" t="n">
        <v>14.82334</v>
      </c>
      <c r="RM72" t="n">
        <v>14.83484</v>
      </c>
      <c r="RN72" t="n">
        <v>14.87097</v>
      </c>
      <c r="RO72" t="n">
        <v>14.90907</v>
      </c>
      <c r="RP72" t="n">
        <v>14.93201</v>
      </c>
      <c r="RQ72" t="n">
        <v>14.96046</v>
      </c>
      <c r="RR72" t="n">
        <v>14.9744</v>
      </c>
      <c r="RS72" t="n">
        <v>14.9852</v>
      </c>
      <c r="RT72" t="n">
        <v>15.00208</v>
      </c>
      <c r="RU72" t="n">
        <v>15.02285</v>
      </c>
      <c r="RV72" t="n">
        <v>15.05276</v>
      </c>
      <c r="RW72" t="n">
        <v>15.07543</v>
      </c>
      <c r="RX72" t="n">
        <v>15.0855</v>
      </c>
      <c r="RY72" t="n">
        <v>15.09403</v>
      </c>
      <c r="RZ72" t="n">
        <v>15.09817</v>
      </c>
      <c r="SA72" t="n">
        <v>15.12775</v>
      </c>
      <c r="SB72" t="n">
        <v>15.15286</v>
      </c>
      <c r="SC72" t="n">
        <v>15.15978</v>
      </c>
      <c r="SD72" t="n">
        <v>15.2091</v>
      </c>
      <c r="SE72" t="n">
        <v>15.23267</v>
      </c>
      <c r="SF72" t="n">
        <v>15.24065</v>
      </c>
      <c r="SG72" t="n">
        <v>15.26631</v>
      </c>
      <c r="SH72" t="n">
        <v>15.30897</v>
      </c>
      <c r="SI72" t="n">
        <v>15.35107</v>
      </c>
      <c r="SJ72" t="n">
        <v>15.374</v>
      </c>
      <c r="SK72" t="n">
        <v>15.44725</v>
      </c>
      <c r="SL72" t="n">
        <v>15.5137</v>
      </c>
      <c r="SM72" t="n">
        <v>15.54002</v>
      </c>
      <c r="SN72" t="n">
        <v>15.57092</v>
      </c>
      <c r="SO72" t="n">
        <v>15.58864</v>
      </c>
      <c r="SP72" t="n">
        <v>15.62376</v>
      </c>
      <c r="SQ72" t="n">
        <v>15.6391</v>
      </c>
      <c r="SR72" t="n">
        <v>15.68595</v>
      </c>
      <c r="SS72" t="n">
        <v>15.73064</v>
      </c>
      <c r="ST72" t="n">
        <v>15.73973</v>
      </c>
      <c r="SU72" t="n">
        <v>15.74221</v>
      </c>
      <c r="SV72" t="n">
        <v>15.80797</v>
      </c>
      <c r="SW72" t="n">
        <v>15.85454</v>
      </c>
      <c r="SX72" t="n">
        <v>15.88006</v>
      </c>
      <c r="SY72" t="n">
        <v>15.95059</v>
      </c>
      <c r="SZ72" t="n">
        <v>15.95653</v>
      </c>
      <c r="TA72" t="n">
        <v>15.96578</v>
      </c>
      <c r="TB72" t="n">
        <v>15.97991</v>
      </c>
      <c r="TC72" t="n">
        <v>15.99617</v>
      </c>
      <c r="TD72" t="n">
        <v>16.01479</v>
      </c>
      <c r="TE72" t="n">
        <v>16.02675</v>
      </c>
      <c r="TF72" t="n">
        <v>16.09255</v>
      </c>
      <c r="TG72" t="n">
        <v>16.11285</v>
      </c>
      <c r="TH72" t="n">
        <v>16.13791</v>
      </c>
      <c r="TI72" t="n">
        <v>16.16716</v>
      </c>
      <c r="TJ72" t="n">
        <v>16.19982</v>
      </c>
      <c r="TK72" t="n">
        <v>16.21805</v>
      </c>
      <c r="TL72" t="n">
        <v>16.22659</v>
      </c>
      <c r="TM72" t="n">
        <v>16.23154</v>
      </c>
      <c r="TN72" t="n">
        <v>16.26368</v>
      </c>
      <c r="TO72" t="n">
        <v>16.28682</v>
      </c>
      <c r="TP72" t="n">
        <v>16.32742</v>
      </c>
      <c r="TQ72" t="n">
        <v>16.39588</v>
      </c>
      <c r="TR72" t="n">
        <v>16.41401</v>
      </c>
      <c r="TS72" t="n">
        <v>16.43653</v>
      </c>
      <c r="TT72" t="n">
        <v>16.49409</v>
      </c>
      <c r="TU72" t="n">
        <v>16.52544</v>
      </c>
      <c r="TV72" t="n">
        <v>16.59171</v>
      </c>
      <c r="TW72" t="n">
        <v>16.59227</v>
      </c>
      <c r="TX72" t="n">
        <v>16.60718</v>
      </c>
      <c r="TY72" t="n">
        <v>16.70137</v>
      </c>
      <c r="TZ72" t="n">
        <v>16.74483</v>
      </c>
      <c r="UA72" t="n">
        <v>16.77671</v>
      </c>
      <c r="UB72" t="n">
        <v>16.80329</v>
      </c>
      <c r="UC72" t="n">
        <v>16.83132</v>
      </c>
      <c r="UD72" t="n">
        <v>16.86731</v>
      </c>
      <c r="UE72" t="n">
        <v>16.87845</v>
      </c>
      <c r="UF72" t="n">
        <v>16.91083</v>
      </c>
      <c r="UG72" t="n">
        <v>16.94182</v>
      </c>
      <c r="UH72" t="n">
        <v>16.98154</v>
      </c>
      <c r="UI72" t="n">
        <v>17.07895</v>
      </c>
      <c r="UJ72" t="n">
        <v>17.1427</v>
      </c>
      <c r="UK72" t="n">
        <v>17.21269</v>
      </c>
      <c r="UL72" t="n">
        <v>17.24628</v>
      </c>
      <c r="UM72" t="n">
        <v>17.29264</v>
      </c>
      <c r="UN72" t="n">
        <v>17.30285</v>
      </c>
      <c r="UO72" t="n">
        <v>17.32815</v>
      </c>
      <c r="UP72" t="n">
        <v>17.35956</v>
      </c>
      <c r="UQ72" t="n">
        <v>17.41588</v>
      </c>
      <c r="UR72" t="n">
        <v>17.51261</v>
      </c>
      <c r="US72" t="n">
        <v>17.55269</v>
      </c>
      <c r="UT72" t="n">
        <v>17.5628</v>
      </c>
      <c r="UU72" t="n">
        <v>17.58613</v>
      </c>
      <c r="UV72" t="n">
        <v>17.62936</v>
      </c>
      <c r="UW72" t="n">
        <v>17.67106</v>
      </c>
      <c r="UX72" t="n">
        <v>17.74439</v>
      </c>
      <c r="UY72" t="n">
        <v>17.79826</v>
      </c>
      <c r="UZ72" t="n">
        <v>17.82538</v>
      </c>
      <c r="VA72" t="n">
        <v>17.89872</v>
      </c>
      <c r="VB72" t="n">
        <v>17.9664</v>
      </c>
      <c r="VC72" t="n">
        <v>17.99704</v>
      </c>
      <c r="VD72" t="n">
        <v>17.99962</v>
      </c>
      <c r="VE72" t="n">
        <v>18.0517</v>
      </c>
      <c r="VF72" t="n">
        <v>18.05628</v>
      </c>
      <c r="VG72" t="n">
        <v>18.07933</v>
      </c>
      <c r="VH72" t="n">
        <v>18.09837</v>
      </c>
      <c r="VI72" t="n">
        <v>18.11827</v>
      </c>
      <c r="VJ72" t="n">
        <v>18.17211</v>
      </c>
      <c r="VK72" t="n">
        <v>18.20344</v>
      </c>
      <c r="VL72" t="n">
        <v>18.23301</v>
      </c>
      <c r="VM72" t="n">
        <v>18.27624</v>
      </c>
      <c r="VN72" t="n">
        <v>18.29907</v>
      </c>
      <c r="VO72" t="n">
        <v>18.30071</v>
      </c>
      <c r="VP72" t="n">
        <v>18.32908</v>
      </c>
      <c r="VQ72" t="n">
        <v>18.37105</v>
      </c>
      <c r="VR72" t="n">
        <v>18.41173</v>
      </c>
      <c r="VS72" t="n">
        <v>18.42217</v>
      </c>
      <c r="VT72" t="n">
        <v>18.46169</v>
      </c>
      <c r="VU72" t="n">
        <v>18.51382</v>
      </c>
      <c r="VV72" t="n">
        <v>18.53885</v>
      </c>
      <c r="VW72" t="n">
        <v>18.57084</v>
      </c>
      <c r="VX72" t="n">
        <v>18.57768</v>
      </c>
      <c r="VY72" t="n">
        <v>18.58352</v>
      </c>
      <c r="VZ72" t="n">
        <v>18.6283</v>
      </c>
      <c r="WA72" t="n">
        <v>18.70083</v>
      </c>
      <c r="WB72" t="n">
        <v>18.75158</v>
      </c>
      <c r="WC72" t="n">
        <v>18.80889</v>
      </c>
      <c r="WD72" t="n">
        <v>18.81709</v>
      </c>
      <c r="WE72" t="n">
        <v>18.85814</v>
      </c>
      <c r="WF72" t="n">
        <v>18.92128</v>
      </c>
      <c r="WG72" t="n">
        <v>18.92649</v>
      </c>
      <c r="WH72" t="n">
        <v>18.94485</v>
      </c>
      <c r="WI72" t="n">
        <v>18.96254</v>
      </c>
      <c r="WJ72" t="n">
        <v>18.98916</v>
      </c>
      <c r="WK72" t="n">
        <v>19.1236</v>
      </c>
      <c r="WL72" t="n">
        <v>19.20378</v>
      </c>
      <c r="WM72" t="n">
        <v>19.25693</v>
      </c>
      <c r="WN72" t="n">
        <v>19.35831</v>
      </c>
      <c r="WO72" t="n">
        <v>19.48773</v>
      </c>
      <c r="WP72" t="n">
        <v>19.5258</v>
      </c>
      <c r="WQ72" t="n">
        <v>19.53676</v>
      </c>
      <c r="WR72" t="n">
        <v>19.56118</v>
      </c>
      <c r="WS72" t="n">
        <v>19.60071</v>
      </c>
      <c r="WT72" t="n">
        <v>19.61312</v>
      </c>
      <c r="WU72" t="n">
        <v>19.63698</v>
      </c>
      <c r="WV72" t="n">
        <v>19.69712</v>
      </c>
      <c r="WW72" t="n">
        <v>19.78574</v>
      </c>
      <c r="WX72" t="n">
        <v>19.82761</v>
      </c>
      <c r="WY72" t="n">
        <v>19.86659</v>
      </c>
      <c r="WZ72" t="n">
        <v>19.95156</v>
      </c>
      <c r="XA72" t="n">
        <v>19.99857</v>
      </c>
      <c r="XB72" t="n">
        <v>20.03185</v>
      </c>
      <c r="XC72" t="n">
        <v>20.09035</v>
      </c>
      <c r="XD72" t="n">
        <v>20.13836</v>
      </c>
      <c r="XE72" t="n">
        <v>20.1713</v>
      </c>
      <c r="XF72" t="n">
        <v>20.19816</v>
      </c>
      <c r="XG72" t="n">
        <v>20.21373</v>
      </c>
      <c r="XH72" t="n">
        <v>20.25441</v>
      </c>
      <c r="XI72" t="n">
        <v>20.31526</v>
      </c>
      <c r="XJ72" t="n">
        <v>20.33891</v>
      </c>
      <c r="XK72" t="n">
        <v>20.34565</v>
      </c>
      <c r="XL72" t="n">
        <v>20.37494</v>
      </c>
      <c r="XM72" t="n">
        <v>20.39082</v>
      </c>
      <c r="XN72" t="n">
        <v>20.44828</v>
      </c>
      <c r="XO72" t="n">
        <v>20.46919</v>
      </c>
      <c r="XP72" t="n">
        <v>20.51779</v>
      </c>
      <c r="XQ72" t="n">
        <v>20.56673</v>
      </c>
      <c r="XR72" t="n">
        <v>20.58648</v>
      </c>
      <c r="XS72" t="n">
        <v>20.63598</v>
      </c>
      <c r="XT72" t="n">
        <v>20.69476</v>
      </c>
      <c r="XU72" t="n">
        <v>20.72309</v>
      </c>
      <c r="XV72" t="n">
        <v>20.74421</v>
      </c>
      <c r="XW72" t="n">
        <v>20.8285</v>
      </c>
      <c r="XX72" t="n">
        <v>20.8698</v>
      </c>
      <c r="XY72" t="n">
        <v>20.90834</v>
      </c>
      <c r="XZ72" t="n">
        <v>20.92593</v>
      </c>
      <c r="YA72" t="n">
        <v>20.97486</v>
      </c>
      <c r="YB72" t="n">
        <v>21.01284</v>
      </c>
      <c r="YC72" t="n">
        <v>21.02491</v>
      </c>
      <c r="YD72" t="n">
        <v>21.03359</v>
      </c>
      <c r="YE72" t="n">
        <v>21.04391</v>
      </c>
      <c r="YF72" t="n">
        <v>21.07289</v>
      </c>
      <c r="YG72" t="n">
        <v>21.10511</v>
      </c>
      <c r="YH72" t="n">
        <v>21.15642</v>
      </c>
      <c r="YI72" t="n">
        <v>21.18787</v>
      </c>
      <c r="YJ72" t="n">
        <v>21.20045</v>
      </c>
      <c r="YK72" t="n">
        <v>21.20841</v>
      </c>
      <c r="YL72" t="n">
        <v>21.22532</v>
      </c>
      <c r="YM72" t="n">
        <v>21.25009</v>
      </c>
      <c r="YN72" t="n">
        <v>21.27429</v>
      </c>
      <c r="YO72" t="n">
        <v>21.31342</v>
      </c>
      <c r="YP72" t="n">
        <v>21.34216</v>
      </c>
      <c r="YQ72" t="n">
        <v>21.37239</v>
      </c>
      <c r="YR72" t="n">
        <v>21.40395</v>
      </c>
      <c r="YS72" t="n">
        <v>21.43061</v>
      </c>
      <c r="YT72" t="n">
        <v>21.45342</v>
      </c>
      <c r="YU72" t="n">
        <v>21.51135</v>
      </c>
      <c r="YV72" t="n">
        <v>21.53942</v>
      </c>
      <c r="YW72" t="n">
        <v>21.55124</v>
      </c>
      <c r="YX72" t="n">
        <v>21.56894</v>
      </c>
      <c r="YY72" t="n">
        <v>21.60267</v>
      </c>
      <c r="YZ72" t="n">
        <v>21.63307</v>
      </c>
      <c r="ZA72" t="n">
        <v>21.6615</v>
      </c>
      <c r="ZB72" t="n">
        <v>21.70878</v>
      </c>
      <c r="ZC72" t="n">
        <v>21.76033</v>
      </c>
      <c r="ZD72" t="n">
        <v>21.76534</v>
      </c>
      <c r="ZE72" t="n">
        <v>21.77693</v>
      </c>
      <c r="ZF72" t="n">
        <v>21.80574</v>
      </c>
      <c r="ZG72" t="n">
        <v>21.83635</v>
      </c>
      <c r="ZH72" t="n">
        <v>21.85857</v>
      </c>
      <c r="ZI72" t="n">
        <v>21.94393</v>
      </c>
      <c r="ZJ72" t="n">
        <v>21.9983</v>
      </c>
      <c r="ZK72" t="n">
        <v>22.08264</v>
      </c>
      <c r="ZL72" t="n">
        <v>22.11078</v>
      </c>
      <c r="ZM72" t="n">
        <v>22.11725</v>
      </c>
      <c r="ZN72" t="n">
        <v>22.27939</v>
      </c>
      <c r="ZO72" t="n">
        <v>22.32912</v>
      </c>
      <c r="ZP72" t="n">
        <v>22.38356</v>
      </c>
      <c r="ZQ72" t="n">
        <v>22.43704</v>
      </c>
      <c r="ZR72" t="n">
        <v>22.51008</v>
      </c>
      <c r="ZS72" t="n">
        <v>22.59124</v>
      </c>
      <c r="ZT72" t="n">
        <v>22.64642</v>
      </c>
      <c r="ZU72" t="n">
        <v>22.70994</v>
      </c>
      <c r="ZV72" t="n">
        <v>22.75343</v>
      </c>
      <c r="ZW72" t="n">
        <v>22.82049</v>
      </c>
      <c r="ZX72" t="n">
        <v>22.86796</v>
      </c>
      <c r="ZY72" t="n">
        <v>22.98503</v>
      </c>
      <c r="ZZ72" t="n">
        <v>23.03711</v>
      </c>
      <c r="AAA72" t="n">
        <v>23.08134</v>
      </c>
      <c r="AAB72" t="n">
        <v>23.12389</v>
      </c>
      <c r="AAC72" t="n">
        <v>23.15887</v>
      </c>
      <c r="AAD72" t="n">
        <v>23.16775</v>
      </c>
      <c r="AAE72" t="n">
        <v>23.18213</v>
      </c>
      <c r="AAF72" t="n">
        <v>23.21063</v>
      </c>
      <c r="AAG72" t="n">
        <v>23.2494</v>
      </c>
      <c r="AAH72" t="n">
        <v>23.2788</v>
      </c>
      <c r="AAI72" t="n">
        <v>23.34216</v>
      </c>
      <c r="AAJ72" t="n">
        <v>23.405</v>
      </c>
      <c r="AAK72" t="n">
        <v>23.44713</v>
      </c>
      <c r="AAL72" t="n">
        <v>23.47317</v>
      </c>
      <c r="AAM72" t="n">
        <v>23.542</v>
      </c>
      <c r="AAN72" t="n">
        <v>23.58855</v>
      </c>
      <c r="AAO72" t="n">
        <v>23.64528</v>
      </c>
      <c r="AAP72" t="n">
        <v>23.659</v>
      </c>
      <c r="AAQ72" t="n">
        <v>23.72786</v>
      </c>
      <c r="AAR72" t="n">
        <v>23.76864</v>
      </c>
      <c r="AAS72" t="n">
        <v>23.83989</v>
      </c>
      <c r="AAT72" t="n">
        <v>23.89976</v>
      </c>
      <c r="AAU72" t="n">
        <v>23.92944</v>
      </c>
      <c r="AAV72" t="n">
        <v>23.94635</v>
      </c>
      <c r="AAW72" t="n">
        <v>23.94884</v>
      </c>
      <c r="AAX72" t="n">
        <v>23.95856</v>
      </c>
      <c r="AAY72" t="n">
        <v>23.97657</v>
      </c>
      <c r="AAZ72" t="n">
        <v>23.99012</v>
      </c>
      <c r="ABA72" t="n">
        <v>24.05565</v>
      </c>
      <c r="ABB72" t="n">
        <v>24.1096</v>
      </c>
      <c r="ABC72" t="n">
        <v>24.17364</v>
      </c>
      <c r="ABD72" t="n">
        <v>24.17875</v>
      </c>
      <c r="ABE72" t="n">
        <v>24.22488</v>
      </c>
      <c r="ABF72" t="n">
        <v>24.28008</v>
      </c>
      <c r="ABG72" t="n">
        <v>24.30294</v>
      </c>
      <c r="ABH72" t="n">
        <v>24.373</v>
      </c>
      <c r="ABI72" t="n">
        <v>24.38557</v>
      </c>
      <c r="ABJ72" t="n">
        <v>24.44187</v>
      </c>
      <c r="ABK72" t="n">
        <v>24.47303</v>
      </c>
      <c r="ABL72" t="n">
        <v>24.50537</v>
      </c>
      <c r="ABM72" t="n">
        <v>24.57524</v>
      </c>
      <c r="ABN72" t="n">
        <v>24.70202</v>
      </c>
      <c r="ABO72" t="n">
        <v>24.81121</v>
      </c>
      <c r="ABP72" t="n">
        <v>24.86243</v>
      </c>
      <c r="ABQ72" t="n">
        <v>24.87858</v>
      </c>
      <c r="ABR72" t="n">
        <v>24.90694</v>
      </c>
      <c r="ABS72" t="n">
        <v>24.94257</v>
      </c>
      <c r="ABT72" t="n">
        <v>25.01689</v>
      </c>
      <c r="ABU72" t="n">
        <v>25.10051</v>
      </c>
      <c r="ABV72" t="n">
        <v>25.12895</v>
      </c>
      <c r="ABW72" t="n">
        <v>25.15474</v>
      </c>
      <c r="ABX72" t="n">
        <v>25.16751</v>
      </c>
      <c r="ABY72" t="n">
        <v>25.19336</v>
      </c>
      <c r="ABZ72" t="n">
        <v>25.28216</v>
      </c>
      <c r="ACA72" t="n">
        <v>25.3703</v>
      </c>
      <c r="ACB72" t="n">
        <v>25.40105</v>
      </c>
      <c r="ACC72" t="n">
        <v>25.46706</v>
      </c>
      <c r="ACD72" t="n">
        <v>25.55346</v>
      </c>
      <c r="ACE72" t="n">
        <v>25.61939</v>
      </c>
      <c r="ACF72" t="n">
        <v>25.68834</v>
      </c>
      <c r="ACG72" t="n">
        <v>25.71825</v>
      </c>
      <c r="ACH72" t="n">
        <v>25.74652</v>
      </c>
      <c r="ACI72" t="n">
        <v>25.75753</v>
      </c>
      <c r="ACJ72" t="n">
        <v>25.81316</v>
      </c>
      <c r="ACK72" t="n">
        <v>25.83328</v>
      </c>
      <c r="ACL72" t="n">
        <v>25.86931</v>
      </c>
      <c r="ACM72" t="n">
        <v>25.91005</v>
      </c>
      <c r="ACN72" t="n">
        <v>25.94696</v>
      </c>
      <c r="ACO72" t="n">
        <v>26.00524</v>
      </c>
      <c r="ACP72" t="n">
        <v>26.07084</v>
      </c>
      <c r="ACQ72" t="n">
        <v>26.15787</v>
      </c>
      <c r="ACR72" t="n">
        <v>26.20524</v>
      </c>
      <c r="ACS72" t="n">
        <v>26.21837</v>
      </c>
      <c r="ACT72" t="n">
        <v>26.23715</v>
      </c>
      <c r="ACU72" t="n">
        <v>26.32166</v>
      </c>
      <c r="ACV72" t="n">
        <v>26.46599</v>
      </c>
      <c r="ACW72" t="n">
        <v>26.57933</v>
      </c>
      <c r="ACX72" t="n">
        <v>26.63285</v>
      </c>
      <c r="ACY72" t="n">
        <v>26.72152</v>
      </c>
      <c r="ACZ72" t="n">
        <v>26.76634</v>
      </c>
      <c r="ADA72" t="n">
        <v>26.86404</v>
      </c>
      <c r="ADB72" t="n">
        <v>26.94278</v>
      </c>
      <c r="ADC72" t="n">
        <v>27.03192</v>
      </c>
      <c r="ADD72" t="n">
        <v>27.08058</v>
      </c>
      <c r="ADE72" t="n">
        <v>27.16224</v>
      </c>
      <c r="ADF72" t="n">
        <v>27.21274</v>
      </c>
      <c r="ADG72" t="n">
        <v>27.25008</v>
      </c>
      <c r="ADH72" t="n">
        <v>27.32347</v>
      </c>
      <c r="ADI72" t="n">
        <v>27.41742</v>
      </c>
      <c r="ADJ72" t="n">
        <v>27.45867</v>
      </c>
      <c r="ADK72" t="n">
        <v>27.46834</v>
      </c>
      <c r="ADL72" t="n">
        <v>27.52415</v>
      </c>
      <c r="ADM72" t="n">
        <v>27.5676</v>
      </c>
      <c r="ADN72" t="n">
        <v>27.60347</v>
      </c>
      <c r="ADO72" t="n">
        <v>27.6637</v>
      </c>
      <c r="ADP72" t="n">
        <v>27.71702</v>
      </c>
      <c r="ADQ72" t="n">
        <v>27.83209</v>
      </c>
      <c r="ADR72" t="n">
        <v>27.90279</v>
      </c>
      <c r="ADS72" t="n">
        <v>28.01114</v>
      </c>
      <c r="ADT72" t="n">
        <v>28.13108</v>
      </c>
      <c r="ADU72" t="n">
        <v>28.14212</v>
      </c>
      <c r="ADV72" t="n">
        <v>28.16088</v>
      </c>
      <c r="ADW72" t="n">
        <v>28.24852</v>
      </c>
      <c r="ADX72" t="n">
        <v>28.30753</v>
      </c>
      <c r="ADY72" t="n">
        <v>28.33722</v>
      </c>
      <c r="ADZ72" t="n">
        <v>28.41465</v>
      </c>
      <c r="AEA72" t="n">
        <v>28.45182</v>
      </c>
      <c r="AEB72" t="n">
        <v>28.49363</v>
      </c>
      <c r="AEC72" t="n">
        <v>28.50758</v>
      </c>
      <c r="AED72" t="n">
        <v>28.54299</v>
      </c>
      <c r="AEE72" t="n">
        <v>28.65265</v>
      </c>
      <c r="AEF72" t="n">
        <v>28.73245</v>
      </c>
      <c r="AEG72" t="n">
        <v>28.84685</v>
      </c>
      <c r="AEH72" t="n">
        <v>28.91767</v>
      </c>
      <c r="AEI72" t="n">
        <v>29.00751</v>
      </c>
      <c r="AEJ72" t="n">
        <v>29.14554</v>
      </c>
      <c r="AEK72" t="n">
        <v>29.20537</v>
      </c>
      <c r="AEL72" t="n">
        <v>29.25607</v>
      </c>
      <c r="AEM72" t="n">
        <v>29.32112</v>
      </c>
      <c r="AEN72" t="n">
        <v>29.3797</v>
      </c>
      <c r="AEO72" t="n">
        <v>29.45228</v>
      </c>
      <c r="AEP72" t="n">
        <v>29.53481</v>
      </c>
      <c r="AEQ72" t="n">
        <v>29.64945</v>
      </c>
      <c r="AER72" t="n">
        <v>29.78376</v>
      </c>
      <c r="AES72" t="n">
        <v>29.86428</v>
      </c>
      <c r="AET72" t="n">
        <v>30.05537</v>
      </c>
      <c r="AEU72" t="n">
        <v>30.15571</v>
      </c>
      <c r="AEV72" t="n">
        <v>30.24617</v>
      </c>
      <c r="AEW72" t="n">
        <v>30.34845</v>
      </c>
      <c r="AEX72" t="n">
        <v>30.40789</v>
      </c>
      <c r="AEY72" t="n">
        <v>30.5556</v>
      </c>
      <c r="AEZ72" t="n">
        <v>30.66537</v>
      </c>
      <c r="AFA72" t="n">
        <v>30.75621</v>
      </c>
      <c r="AFB72" t="n">
        <v>30.84715</v>
      </c>
      <c r="AFC72" t="n">
        <v>30.92865</v>
      </c>
      <c r="AFD72" t="n">
        <v>30.96575</v>
      </c>
      <c r="AFE72" t="n">
        <v>31.05885</v>
      </c>
      <c r="AFF72" t="n">
        <v>31.16654</v>
      </c>
      <c r="AFG72" t="n">
        <v>31.2856</v>
      </c>
      <c r="AFH72" t="n">
        <v>31.49203</v>
      </c>
      <c r="AFI72" t="n">
        <v>31.55974</v>
      </c>
      <c r="AFJ72" t="n">
        <v>31.68482</v>
      </c>
      <c r="AFK72" t="n">
        <v>31.77953</v>
      </c>
      <c r="AFL72" t="n">
        <v>31.80086</v>
      </c>
      <c r="AFM72" t="n">
        <v>31.87838</v>
      </c>
      <c r="AFN72" t="n">
        <v>31.94351</v>
      </c>
      <c r="AFO72" t="n">
        <v>31.97499</v>
      </c>
      <c r="AFP72" t="n">
        <v>32.01441</v>
      </c>
      <c r="AFQ72" t="n">
        <v>32.11132</v>
      </c>
      <c r="AFR72" t="n">
        <v>32.34377</v>
      </c>
      <c r="AFS72" t="n">
        <v>32.42265</v>
      </c>
      <c r="AFT72" t="n">
        <v>32.46192</v>
      </c>
      <c r="AFU72" t="n">
        <v>32.60643</v>
      </c>
      <c r="AFV72" t="n">
        <v>32.66912</v>
      </c>
      <c r="AFW72" t="n">
        <v>32.70282</v>
      </c>
      <c r="AFX72" t="n">
        <v>32.74124</v>
      </c>
      <c r="AFY72" t="n">
        <v>32.84648</v>
      </c>
      <c r="AFZ72" t="n">
        <v>33.08985</v>
      </c>
      <c r="AGA72" t="n">
        <v>33.36643</v>
      </c>
      <c r="AGB72" t="n">
        <v>33.46159</v>
      </c>
      <c r="AGC72" t="n">
        <v>33.55497</v>
      </c>
      <c r="AGD72" t="n">
        <v>33.57689</v>
      </c>
      <c r="AGE72" t="n">
        <v>33.67724</v>
      </c>
      <c r="AGF72" t="n">
        <v>33.89819</v>
      </c>
      <c r="AGG72" t="n">
        <v>34.04863</v>
      </c>
      <c r="AGH72" t="n">
        <v>34.25347</v>
      </c>
      <c r="AGI72" t="n">
        <v>34.4585</v>
      </c>
      <c r="AGJ72" t="n">
        <v>34.6461</v>
      </c>
      <c r="AGK72" t="n">
        <v>34.77254</v>
      </c>
      <c r="AGL72" t="n">
        <v>34.90848</v>
      </c>
      <c r="AGM72" t="n">
        <v>35.05598</v>
      </c>
      <c r="AGN72" t="n">
        <v>35.14531</v>
      </c>
      <c r="AGO72" t="n">
        <v>35.30482</v>
      </c>
      <c r="AGP72" t="n">
        <v>35.46398</v>
      </c>
      <c r="AGQ72" t="n">
        <v>35.55159</v>
      </c>
      <c r="AGR72" t="n">
        <v>35.67896</v>
      </c>
      <c r="AGS72" t="n">
        <v>35.82978</v>
      </c>
      <c r="AGT72" t="n">
        <v>36.00255</v>
      </c>
      <c r="AGU72" t="n">
        <v>36.1548</v>
      </c>
      <c r="AGV72" t="n">
        <v>36.2521</v>
      </c>
      <c r="AGW72" t="n">
        <v>36.26049</v>
      </c>
      <c r="AGX72" t="n">
        <v>36.36236</v>
      </c>
      <c r="AGY72" t="n">
        <v>36.52748</v>
      </c>
      <c r="AGZ72" t="n">
        <v>36.68201</v>
      </c>
      <c r="AHA72" t="n">
        <v>37.01104</v>
      </c>
      <c r="AHB72" t="n">
        <v>37.17883</v>
      </c>
      <c r="AHC72" t="n">
        <v>37.45599</v>
      </c>
      <c r="AHD72" t="n">
        <v>37.52255</v>
      </c>
      <c r="AHE72" t="n">
        <v>37.63018</v>
      </c>
      <c r="AHF72" t="n">
        <v>37.87502</v>
      </c>
      <c r="AHG72" t="n">
        <v>37.94882</v>
      </c>
      <c r="AHH72" t="n">
        <v>37.98729</v>
      </c>
      <c r="AHI72" t="n">
        <v>38.00171</v>
      </c>
      <c r="AHJ72" t="n">
        <v>38.03526</v>
      </c>
      <c r="AHK72" t="n">
        <v>38.06362</v>
      </c>
      <c r="AHL72" t="n">
        <v>38.11959</v>
      </c>
      <c r="AHM72" t="n">
        <v>38.1538</v>
      </c>
      <c r="AHN72" t="n">
        <v>38.32179</v>
      </c>
      <c r="AHO72" t="n">
        <v>38.4327</v>
      </c>
      <c r="AHP72" t="n">
        <v>38.5218</v>
      </c>
      <c r="AHQ72" t="n">
        <v>38.92688</v>
      </c>
      <c r="AHR72" t="n">
        <v>39.15312</v>
      </c>
      <c r="AHS72" t="n">
        <v>39.39394</v>
      </c>
      <c r="AHT72" t="n">
        <v>39.48941</v>
      </c>
      <c r="AHU72" t="n">
        <v>39.59853</v>
      </c>
      <c r="AHV72" t="n">
        <v>39.72158</v>
      </c>
      <c r="AHW72" t="n">
        <v>39.79402</v>
      </c>
      <c r="AHX72" t="n">
        <v>40.19803</v>
      </c>
      <c r="AHY72" t="n">
        <v>40.41919</v>
      </c>
      <c r="AHZ72" t="n">
        <v>40.54797</v>
      </c>
      <c r="AIA72" t="n">
        <v>40.90991</v>
      </c>
      <c r="AIB72" t="n">
        <v>41.06837</v>
      </c>
      <c r="AIC72" t="n">
        <v>41.32005</v>
      </c>
      <c r="AID72" t="n">
        <v>41.49661</v>
      </c>
      <c r="AIE72" t="n">
        <v>41.769</v>
      </c>
      <c r="AIF72" t="n">
        <v>41.98546</v>
      </c>
      <c r="AIG72" t="n">
        <v>42.21558</v>
      </c>
      <c r="AIH72" t="n">
        <v>42.5504</v>
      </c>
      <c r="AII72" t="n">
        <v>42.8024</v>
      </c>
      <c r="AIJ72" t="n">
        <v>42.9714</v>
      </c>
      <c r="AIK72" t="n">
        <v>43.27267</v>
      </c>
      <c r="AIL72" t="n">
        <v>43.69218</v>
      </c>
      <c r="AIM72" t="n">
        <v>43.73572</v>
      </c>
      <c r="AIN72" t="n">
        <v>43.75312</v>
      </c>
      <c r="AIO72" t="n">
        <v>43.89298</v>
      </c>
      <c r="AIP72" t="n">
        <v>43.9601</v>
      </c>
      <c r="AIQ72" t="n">
        <v>44.16386</v>
      </c>
      <c r="AIR72" t="n">
        <v>44.23166</v>
      </c>
      <c r="AIS72" t="n">
        <v>44.3915</v>
      </c>
      <c r="AIT72" t="n">
        <v>44.61326</v>
      </c>
      <c r="AIU72" t="n">
        <v>44.86651</v>
      </c>
      <c r="AIV72" t="n">
        <v>44.91825</v>
      </c>
      <c r="AIW72" t="n">
        <v>45.20948</v>
      </c>
      <c r="AIX72" t="n">
        <v>45.3081</v>
      </c>
      <c r="AIY72" t="n">
        <v>45.37283</v>
      </c>
      <c r="AIZ72" t="n">
        <v>45.88595</v>
      </c>
      <c r="AJA72" t="n">
        <v>46.08681</v>
      </c>
      <c r="AJB72" t="n">
        <v>46.41824</v>
      </c>
      <c r="AJC72" t="n">
        <v>47.19953</v>
      </c>
      <c r="AJD72" t="n">
        <v>47.54281</v>
      </c>
      <c r="AJE72" t="n">
        <v>47.83183</v>
      </c>
      <c r="AJF72" t="n">
        <v>48.22466</v>
      </c>
      <c r="AJG72" t="n">
        <v>48.49254</v>
      </c>
      <c r="AJH72" t="n">
        <v>48.90784</v>
      </c>
      <c r="AJI72" t="n">
        <v>49.53576</v>
      </c>
      <c r="AJJ72" t="n">
        <v>50.15565</v>
      </c>
      <c r="AJK72" t="n">
        <v>50.51364</v>
      </c>
      <c r="AJL72" t="n">
        <v>50.73646</v>
      </c>
      <c r="AJM72" t="n">
        <v>50.82763</v>
      </c>
      <c r="AJN72" t="n">
        <v>51.1134</v>
      </c>
      <c r="AJO72" t="n">
        <v>51.36337</v>
      </c>
      <c r="AJP72" t="n">
        <v>51.84275</v>
      </c>
      <c r="AJQ72" t="n">
        <v>52.26675</v>
      </c>
      <c r="AJR72" t="n">
        <v>52.4305</v>
      </c>
      <c r="AJS72" t="n">
        <v>52.47246</v>
      </c>
      <c r="AJT72" t="n">
        <v>52.86287</v>
      </c>
      <c r="AJU72" t="n">
        <v>53.14032</v>
      </c>
      <c r="AJV72" t="n">
        <v>53.57778</v>
      </c>
      <c r="AJW72" t="n">
        <v>54.14959</v>
      </c>
      <c r="AJX72" t="n">
        <v>54.87599</v>
      </c>
      <c r="AJY72" t="n">
        <v>55.40313</v>
      </c>
      <c r="AJZ72" t="n">
        <v>55.78134</v>
      </c>
      <c r="AKA72" t="n">
        <v>56.10053</v>
      </c>
      <c r="AKB72" t="n">
        <v>56.23361</v>
      </c>
      <c r="AKC72" t="n">
        <v>56.5885</v>
      </c>
      <c r="AKD72" t="n">
        <v>56.93134</v>
      </c>
      <c r="AKE72" t="n">
        <v>57.5759</v>
      </c>
      <c r="AKF72" t="n">
        <v>58.22516</v>
      </c>
      <c r="AKG72" t="n">
        <v>58.94228</v>
      </c>
      <c r="AKH72" t="n">
        <v>59.56928</v>
      </c>
      <c r="AKI72" t="n">
        <v>60.12564</v>
      </c>
      <c r="AKJ72" t="n">
        <v>60.5808</v>
      </c>
      <c r="AKK72" t="n">
        <v>61.08894</v>
      </c>
      <c r="AKL72" t="n">
        <v>61.34755</v>
      </c>
      <c r="AKM72" t="n">
        <v>62.11809</v>
      </c>
      <c r="AKN72" t="n">
        <v>62.85508</v>
      </c>
      <c r="AKO72" t="n">
        <v>63.35453</v>
      </c>
      <c r="AKP72" t="n">
        <v>64.04165999999999</v>
      </c>
      <c r="AKQ72" t="n">
        <v>65.59312</v>
      </c>
      <c r="AKR72" t="n">
        <v>66.82814</v>
      </c>
      <c r="AKS72" t="n">
        <v>67.56225000000001</v>
      </c>
      <c r="AKT72" t="n">
        <v>68.57082</v>
      </c>
      <c r="AKU72" t="n">
        <v>69.87090000000001</v>
      </c>
      <c r="AKV72" t="n">
        <v>70.53018</v>
      </c>
      <c r="AKW72" t="n">
        <v>71.16786999999999</v>
      </c>
      <c r="AKX72" t="n">
        <v>72.93631000000001</v>
      </c>
      <c r="AKY72" t="n">
        <v>75.15770999999999</v>
      </c>
      <c r="AKZ72" t="n">
        <v>77.58311</v>
      </c>
      <c r="ALA72" t="n">
        <v>80.27428</v>
      </c>
      <c r="ALB72" t="n">
        <v>81.94379000000001</v>
      </c>
      <c r="ALC72" t="n">
        <v>83.9804</v>
      </c>
      <c r="ALD72" t="n">
        <v>86.52598999999999</v>
      </c>
      <c r="ALE72" t="n">
        <v>90.67292999999999</v>
      </c>
      <c r="ALF72" t="n">
        <v>93.04656</v>
      </c>
      <c r="ALG72" t="n">
        <v>95.92429</v>
      </c>
      <c r="ALH72" t="n">
        <v>98.10799</v>
      </c>
      <c r="ALI72" t="n">
        <v>99.84247999999999</v>
      </c>
      <c r="ALJ72" t="n">
        <v>105.93614</v>
      </c>
      <c r="ALK72" t="n">
        <v>113.59796</v>
      </c>
      <c r="ALL72" t="n">
        <v>115.64529</v>
      </c>
      <c r="ALM72" t="n">
        <v>123.04123</v>
      </c>
      <c r="ALN72" t="n">
        <v>135.72958</v>
      </c>
      <c r="ALO72" t="n">
        <v>205.21849</v>
      </c>
    </row>
    <row r="73">
      <c r="A73" t="inlineStr">
        <is>
          <t>Puerto Rico (U.S.)</t>
        </is>
      </c>
      <c r="B73" t="inlineStr">
        <is>
          <t>PRI</t>
        </is>
      </c>
      <c r="C73" s="13">
        <f>AVERAGE(SI73,SJ73)</f>
        <v/>
      </c>
      <c r="D73" t="n">
        <v>0.92649</v>
      </c>
      <c r="E73" t="n">
        <v>1.6808</v>
      </c>
      <c r="F73" t="n">
        <v>2.1716</v>
      </c>
      <c r="G73" t="n">
        <v>2.56823</v>
      </c>
      <c r="H73" t="n">
        <v>2.9106</v>
      </c>
      <c r="I73" t="n">
        <v>3.21647</v>
      </c>
      <c r="J73" t="n">
        <v>3.49563</v>
      </c>
      <c r="K73" t="n">
        <v>3.75413</v>
      </c>
      <c r="L73" t="n">
        <v>3.99606</v>
      </c>
      <c r="M73" t="n">
        <v>4.2243</v>
      </c>
      <c r="N73" t="n">
        <v>4.441</v>
      </c>
      <c r="O73" t="n">
        <v>4.64781</v>
      </c>
      <c r="P73" t="n">
        <v>4.846</v>
      </c>
      <c r="Q73" t="n">
        <v>5.0366</v>
      </c>
      <c r="R73" t="n">
        <v>5.22048</v>
      </c>
      <c r="S73" t="n">
        <v>5.39831</v>
      </c>
      <c r="T73" t="n">
        <v>5.57069</v>
      </c>
      <c r="U73" t="n">
        <v>5.73812</v>
      </c>
      <c r="V73" t="n">
        <v>5.90103</v>
      </c>
      <c r="W73" t="n">
        <v>6.05979</v>
      </c>
      <c r="X73" t="n">
        <v>6.21471</v>
      </c>
      <c r="Y73" t="n">
        <v>6.3661</v>
      </c>
      <c r="Z73" t="n">
        <v>6.51418</v>
      </c>
      <c r="AA73" t="n">
        <v>6.6592</v>
      </c>
      <c r="AB73" t="n">
        <v>6.80135</v>
      </c>
      <c r="AC73" t="n">
        <v>6.94081</v>
      </c>
      <c r="AD73" t="n">
        <v>7.07775</v>
      </c>
      <c r="AE73" t="n">
        <v>7.2123</v>
      </c>
      <c r="AF73" t="n">
        <v>7.3446</v>
      </c>
      <c r="AG73" t="n">
        <v>7.47478</v>
      </c>
      <c r="AH73" t="n">
        <v>7.60294</v>
      </c>
      <c r="AI73" t="n">
        <v>7.72919</v>
      </c>
      <c r="AJ73" t="n">
        <v>7.85362</v>
      </c>
      <c r="AK73" t="n">
        <v>7.97632</v>
      </c>
      <c r="AL73" t="n">
        <v>8.09737</v>
      </c>
      <c r="AM73" t="n">
        <v>8.216850000000001</v>
      </c>
      <c r="AN73" t="n">
        <v>8.334809999999999</v>
      </c>
      <c r="AO73" t="n">
        <v>8.45134</v>
      </c>
      <c r="AP73" t="n">
        <v>8.56648</v>
      </c>
      <c r="AQ73" t="n">
        <v>8.680300000000001</v>
      </c>
      <c r="AR73" t="n">
        <v>8.79285</v>
      </c>
      <c r="AS73" t="n">
        <v>8.90418</v>
      </c>
      <c r="AT73" t="n">
        <v>9.014329999999999</v>
      </c>
      <c r="AU73" t="n">
        <v>9.123340000000001</v>
      </c>
      <c r="AV73" t="n">
        <v>9.23127</v>
      </c>
      <c r="AW73" t="n">
        <v>9.338139999999999</v>
      </c>
      <c r="AX73" t="n">
        <v>9.444000000000001</v>
      </c>
      <c r="AY73" t="n">
        <v>9.54888</v>
      </c>
      <c r="AZ73" t="n">
        <v>9.652810000000001</v>
      </c>
      <c r="BA73" t="n">
        <v>9.75583</v>
      </c>
      <c r="BB73" t="n">
        <v>9.85796</v>
      </c>
      <c r="BC73" t="n">
        <v>9.95923</v>
      </c>
      <c r="BD73" t="n">
        <v>10.05967</v>
      </c>
      <c r="BE73" t="n">
        <v>10.15931</v>
      </c>
      <c r="BF73" t="n">
        <v>10.25816</v>
      </c>
      <c r="BG73" t="n">
        <v>10.35626</v>
      </c>
      <c r="BH73" t="n">
        <v>10.45362</v>
      </c>
      <c r="BI73" t="n">
        <v>10.55027</v>
      </c>
      <c r="BJ73" t="n">
        <v>10.64623</v>
      </c>
      <c r="BK73" t="n">
        <v>10.74151</v>
      </c>
      <c r="BL73" t="n">
        <v>10.83613</v>
      </c>
      <c r="BM73" t="n">
        <v>10.93012</v>
      </c>
      <c r="BN73" t="n">
        <v>11.02349</v>
      </c>
      <c r="BO73" t="n">
        <v>11.11625</v>
      </c>
      <c r="BP73" t="n">
        <v>11.20842</v>
      </c>
      <c r="BQ73" t="n">
        <v>11.30002</v>
      </c>
      <c r="BR73" t="n">
        <v>11.39107</v>
      </c>
      <c r="BS73" t="n">
        <v>11.48157</v>
      </c>
      <c r="BT73" t="n">
        <v>11.57153</v>
      </c>
      <c r="BU73" t="n">
        <v>11.66098</v>
      </c>
      <c r="BV73" t="n">
        <v>11.74992</v>
      </c>
      <c r="BW73" t="n">
        <v>11.83838</v>
      </c>
      <c r="BX73" t="n">
        <v>11.92634</v>
      </c>
      <c r="BY73" t="n">
        <v>12.01384</v>
      </c>
      <c r="BZ73" t="n">
        <v>12.10088</v>
      </c>
      <c r="CA73" t="n">
        <v>12.18747</v>
      </c>
      <c r="CB73" t="n">
        <v>12.27363</v>
      </c>
      <c r="CC73" t="n">
        <v>12.35935</v>
      </c>
      <c r="CD73" t="n">
        <v>12.44465</v>
      </c>
      <c r="CE73" t="n">
        <v>12.52955</v>
      </c>
      <c r="CF73" t="n">
        <v>12.61404</v>
      </c>
      <c r="CG73" t="n">
        <v>12.69814</v>
      </c>
      <c r="CH73" t="n">
        <v>12.78186</v>
      </c>
      <c r="CI73" t="n">
        <v>12.8652</v>
      </c>
      <c r="CJ73" t="n">
        <v>12.94818</v>
      </c>
      <c r="CK73" t="n">
        <v>13.03079</v>
      </c>
      <c r="CL73" t="n">
        <v>13.11306</v>
      </c>
      <c r="CM73" t="n">
        <v>13.19497</v>
      </c>
      <c r="CN73" t="n">
        <v>13.27655</v>
      </c>
      <c r="CO73" t="n">
        <v>13.3578</v>
      </c>
      <c r="CP73" t="n">
        <v>13.43872</v>
      </c>
      <c r="CQ73" t="n">
        <v>13.51932</v>
      </c>
      <c r="CR73" t="n">
        <v>13.59962</v>
      </c>
      <c r="CS73" t="n">
        <v>13.6796</v>
      </c>
      <c r="CT73" t="n">
        <v>13.75929</v>
      </c>
      <c r="CU73" t="n">
        <v>13.83868</v>
      </c>
      <c r="CV73" t="n">
        <v>13.91779</v>
      </c>
      <c r="CW73" t="n">
        <v>13.99661</v>
      </c>
      <c r="CX73" t="n">
        <v>14.07515</v>
      </c>
      <c r="CY73" t="n">
        <v>14.15342</v>
      </c>
      <c r="CZ73" t="n">
        <v>14.23143</v>
      </c>
      <c r="DA73" t="n">
        <v>14.30917</v>
      </c>
      <c r="DB73" t="n">
        <v>14.38665</v>
      </c>
      <c r="DC73" t="n">
        <v>14.46388</v>
      </c>
      <c r="DD73" t="n">
        <v>14.54087</v>
      </c>
      <c r="DE73" t="n">
        <v>14.61761</v>
      </c>
      <c r="DF73" t="n">
        <v>14.69411</v>
      </c>
      <c r="DG73" t="n">
        <v>14.77038</v>
      </c>
      <c r="DH73" t="n">
        <v>14.84641</v>
      </c>
      <c r="DI73" t="n">
        <v>14.92222</v>
      </c>
      <c r="DJ73" t="n">
        <v>14.99781</v>
      </c>
      <c r="DK73" t="n">
        <v>15.07318</v>
      </c>
      <c r="DL73" t="n">
        <v>15.14834</v>
      </c>
      <c r="DM73" t="n">
        <v>15.22328</v>
      </c>
      <c r="DN73" t="n">
        <v>15.29802</v>
      </c>
      <c r="DO73" t="n">
        <v>15.37255</v>
      </c>
      <c r="DP73" t="n">
        <v>15.44689</v>
      </c>
      <c r="DQ73" t="n">
        <v>15.52102</v>
      </c>
      <c r="DR73" t="n">
        <v>15.59497</v>
      </c>
      <c r="DS73" t="n">
        <v>15.66872</v>
      </c>
      <c r="DT73" t="n">
        <v>15.74229</v>
      </c>
      <c r="DU73" t="n">
        <v>15.81567</v>
      </c>
      <c r="DV73" t="n">
        <v>15.88888</v>
      </c>
      <c r="DW73" t="n">
        <v>15.96191</v>
      </c>
      <c r="DX73" t="n">
        <v>16.03476</v>
      </c>
      <c r="DY73" t="n">
        <v>16.10744</v>
      </c>
      <c r="DZ73" t="n">
        <v>16.17996</v>
      </c>
      <c r="EA73" t="n">
        <v>16.25231</v>
      </c>
      <c r="EB73" t="n">
        <v>16.32449</v>
      </c>
      <c r="EC73" t="n">
        <v>16.39652</v>
      </c>
      <c r="ED73" t="n">
        <v>16.46839</v>
      </c>
      <c r="EE73" t="n">
        <v>16.5401</v>
      </c>
      <c r="EF73" t="n">
        <v>16.61166</v>
      </c>
      <c r="EG73" t="n">
        <v>16.68308</v>
      </c>
      <c r="EH73" t="n">
        <v>16.75434</v>
      </c>
      <c r="EI73" t="n">
        <v>16.82546</v>
      </c>
      <c r="EJ73" t="n">
        <v>16.89644</v>
      </c>
      <c r="EK73" t="n">
        <v>16.96728</v>
      </c>
      <c r="EL73" t="n">
        <v>17.03798</v>
      </c>
      <c r="EM73" t="n">
        <v>17.10855</v>
      </c>
      <c r="EN73" t="n">
        <v>17.17899</v>
      </c>
      <c r="EO73" t="n">
        <v>17.24929</v>
      </c>
      <c r="EP73" t="n">
        <v>17.31946</v>
      </c>
      <c r="EQ73" t="n">
        <v>17.38951</v>
      </c>
      <c r="ER73" t="n">
        <v>17.45943</v>
      </c>
      <c r="ES73" t="n">
        <v>17.52924</v>
      </c>
      <c r="ET73" t="n">
        <v>17.59892</v>
      </c>
      <c r="EU73" t="n">
        <v>17.66848</v>
      </c>
      <c r="EV73" t="n">
        <v>17.73793</v>
      </c>
      <c r="EW73" t="n">
        <v>17.80726</v>
      </c>
      <c r="EX73" t="n">
        <v>17.87648</v>
      </c>
      <c r="EY73" t="n">
        <v>17.94559</v>
      </c>
      <c r="EZ73" t="n">
        <v>18.01459</v>
      </c>
      <c r="FA73" t="n">
        <v>18.08348</v>
      </c>
      <c r="FB73" t="n">
        <v>18.15227</v>
      </c>
      <c r="FC73" t="n">
        <v>18.22096</v>
      </c>
      <c r="FD73" t="n">
        <v>18.28954</v>
      </c>
      <c r="FE73" t="n">
        <v>18.35802</v>
      </c>
      <c r="FF73" t="n">
        <v>18.42641</v>
      </c>
      <c r="FG73" t="n">
        <v>18.4947</v>
      </c>
      <c r="FH73" t="n">
        <v>18.56289</v>
      </c>
      <c r="FI73" t="n">
        <v>18.63099</v>
      </c>
      <c r="FJ73" t="n">
        <v>18.69901</v>
      </c>
      <c r="FK73" t="n">
        <v>18.76692</v>
      </c>
      <c r="FL73" t="n">
        <v>18.83475</v>
      </c>
      <c r="FM73" t="n">
        <v>18.9025</v>
      </c>
      <c r="FN73" t="n">
        <v>18.97016</v>
      </c>
      <c r="FO73" t="n">
        <v>19.03773</v>
      </c>
      <c r="FP73" t="n">
        <v>19.10522</v>
      </c>
      <c r="FQ73" t="n">
        <v>19.17263</v>
      </c>
      <c r="FR73" t="n">
        <v>19.23997</v>
      </c>
      <c r="FS73" t="n">
        <v>19.30722</v>
      </c>
      <c r="FT73" t="n">
        <v>19.3744</v>
      </c>
      <c r="FU73" t="n">
        <v>19.4415</v>
      </c>
      <c r="FV73" t="n">
        <v>19.50852</v>
      </c>
      <c r="FW73" t="n">
        <v>19.57548</v>
      </c>
      <c r="FX73" t="n">
        <v>19.64236</v>
      </c>
      <c r="FY73" t="n">
        <v>19.70917</v>
      </c>
      <c r="FZ73" t="n">
        <v>19.77592</v>
      </c>
      <c r="GA73" t="n">
        <v>19.84259</v>
      </c>
      <c r="GB73" t="n">
        <v>19.9092</v>
      </c>
      <c r="GC73" t="n">
        <v>19.97575</v>
      </c>
      <c r="GD73" t="n">
        <v>20.04223</v>
      </c>
      <c r="GE73" t="n">
        <v>20.10865</v>
      </c>
      <c r="GF73" t="n">
        <v>20.17501</v>
      </c>
      <c r="GG73" t="n">
        <v>20.2413</v>
      </c>
      <c r="GH73" t="n">
        <v>20.30754</v>
      </c>
      <c r="GI73" t="n">
        <v>20.37372</v>
      </c>
      <c r="GJ73" t="n">
        <v>20.43985</v>
      </c>
      <c r="GK73" t="n">
        <v>20.50592</v>
      </c>
      <c r="GL73" t="n">
        <v>20.57193</v>
      </c>
      <c r="GM73" t="n">
        <v>20.63789</v>
      </c>
      <c r="GN73" t="n">
        <v>20.7038</v>
      </c>
      <c r="GO73" t="n">
        <v>20.76966</v>
      </c>
      <c r="GP73" t="n">
        <v>20.83547</v>
      </c>
      <c r="GQ73" t="n">
        <v>20.90123</v>
      </c>
      <c r="GR73" t="n">
        <v>20.96694</v>
      </c>
      <c r="GS73" t="n">
        <v>21.03261</v>
      </c>
      <c r="GT73" t="n">
        <v>21.09822</v>
      </c>
      <c r="GU73" t="n">
        <v>21.1638</v>
      </c>
      <c r="GV73" t="n">
        <v>21.22933</v>
      </c>
      <c r="GW73" t="n">
        <v>21.29482</v>
      </c>
      <c r="GX73" t="n">
        <v>21.36026</v>
      </c>
      <c r="GY73" t="n">
        <v>21.42567</v>
      </c>
      <c r="GZ73" t="n">
        <v>21.49104</v>
      </c>
      <c r="HA73" t="n">
        <v>21.55636</v>
      </c>
      <c r="HB73" t="n">
        <v>21.62165</v>
      </c>
      <c r="HC73" t="n">
        <v>21.68691</v>
      </c>
      <c r="HD73" t="n">
        <v>21.75212</v>
      </c>
      <c r="HE73" t="n">
        <v>21.81731</v>
      </c>
      <c r="HF73" t="n">
        <v>21.88246</v>
      </c>
      <c r="HG73" t="n">
        <v>21.94757</v>
      </c>
      <c r="HH73" t="n">
        <v>22.01265</v>
      </c>
      <c r="HI73" t="n">
        <v>22.07771</v>
      </c>
      <c r="HJ73" t="n">
        <v>22.14273</v>
      </c>
      <c r="HK73" t="n">
        <v>22.20772</v>
      </c>
      <c r="HL73" t="n">
        <v>22.27268</v>
      </c>
      <c r="HM73" t="n">
        <v>22.33762</v>
      </c>
      <c r="HN73" t="n">
        <v>22.40253</v>
      </c>
      <c r="HO73" t="n">
        <v>22.46741</v>
      </c>
      <c r="HP73" t="n">
        <v>22.53227</v>
      </c>
      <c r="HQ73" t="n">
        <v>22.5971</v>
      </c>
      <c r="HR73" t="n">
        <v>22.66191</v>
      </c>
      <c r="HS73" t="n">
        <v>22.7267</v>
      </c>
      <c r="HT73" t="n">
        <v>22.79146</v>
      </c>
      <c r="HU73" t="n">
        <v>22.85621</v>
      </c>
      <c r="HV73" t="n">
        <v>22.92093</v>
      </c>
      <c r="HW73" t="n">
        <v>22.98564</v>
      </c>
      <c r="HX73" t="n">
        <v>23.05033</v>
      </c>
      <c r="HY73" t="n">
        <v>23.11499</v>
      </c>
      <c r="HZ73" t="n">
        <v>23.17965</v>
      </c>
      <c r="IA73" t="n">
        <v>23.24428</v>
      </c>
      <c r="IB73" t="n">
        <v>23.3089</v>
      </c>
      <c r="IC73" t="n">
        <v>23.37351</v>
      </c>
      <c r="ID73" t="n">
        <v>23.4381</v>
      </c>
      <c r="IE73" t="n">
        <v>23.50268</v>
      </c>
      <c r="IF73" t="n">
        <v>23.56725</v>
      </c>
      <c r="IG73" t="n">
        <v>23.6318</v>
      </c>
      <c r="IH73" t="n">
        <v>23.69635</v>
      </c>
      <c r="II73" t="n">
        <v>23.76088</v>
      </c>
      <c r="IJ73" t="n">
        <v>23.82541</v>
      </c>
      <c r="IK73" t="n">
        <v>23.88992</v>
      </c>
      <c r="IL73" t="n">
        <v>23.95443</v>
      </c>
      <c r="IM73" t="n">
        <v>24.01893</v>
      </c>
      <c r="IN73" t="n">
        <v>24.08343</v>
      </c>
      <c r="IO73" t="n">
        <v>24.14791</v>
      </c>
      <c r="IP73" t="n">
        <v>24.2124</v>
      </c>
      <c r="IQ73" t="n">
        <v>24.27688</v>
      </c>
      <c r="IR73" t="n">
        <v>24.34135</v>
      </c>
      <c r="IS73" t="n">
        <v>24.40583</v>
      </c>
      <c r="IT73" t="n">
        <v>24.4703</v>
      </c>
      <c r="IU73" t="n">
        <v>24.53477</v>
      </c>
      <c r="IV73" t="n">
        <v>24.59924</v>
      </c>
      <c r="IW73" t="n">
        <v>24.66371</v>
      </c>
      <c r="IX73" t="n">
        <v>24.72818</v>
      </c>
      <c r="IY73" t="n">
        <v>24.79265</v>
      </c>
      <c r="IZ73" t="n">
        <v>24.85712</v>
      </c>
      <c r="JA73" t="n">
        <v>24.92159</v>
      </c>
      <c r="JB73" t="n">
        <v>24.98607</v>
      </c>
      <c r="JC73" t="n">
        <v>25.05055</v>
      </c>
      <c r="JD73" t="n">
        <v>25.11504</v>
      </c>
      <c r="JE73" t="n">
        <v>25.17953</v>
      </c>
      <c r="JF73" t="n">
        <v>25.24403</v>
      </c>
      <c r="JG73" t="n">
        <v>25.30854</v>
      </c>
      <c r="JH73" t="n">
        <v>25.37305</v>
      </c>
      <c r="JI73" t="n">
        <v>25.43757</v>
      </c>
      <c r="JJ73" t="n">
        <v>25.50209</v>
      </c>
      <c r="JK73" t="n">
        <v>25.56663</v>
      </c>
      <c r="JL73" t="n">
        <v>25.63118</v>
      </c>
      <c r="JM73" t="n">
        <v>25.69574</v>
      </c>
      <c r="JN73" t="n">
        <v>25.76031</v>
      </c>
      <c r="JO73" t="n">
        <v>25.82488</v>
      </c>
      <c r="JP73" t="n">
        <v>25.88948</v>
      </c>
      <c r="JQ73" t="n">
        <v>25.95408</v>
      </c>
      <c r="JR73" t="n">
        <v>26.0187</v>
      </c>
      <c r="JS73" t="n">
        <v>26.08333</v>
      </c>
      <c r="JT73" t="n">
        <v>26.14798</v>
      </c>
      <c r="JU73" t="n">
        <v>26.21264</v>
      </c>
      <c r="JV73" t="n">
        <v>26.27732</v>
      </c>
      <c r="JW73" t="n">
        <v>26.34202</v>
      </c>
      <c r="JX73" t="n">
        <v>26.40673</v>
      </c>
      <c r="JY73" t="n">
        <v>26.47146</v>
      </c>
      <c r="JZ73" t="n">
        <v>26.53621</v>
      </c>
      <c r="KA73" t="n">
        <v>26.60098</v>
      </c>
      <c r="KB73" t="n">
        <v>26.66577</v>
      </c>
      <c r="KC73" t="n">
        <v>26.73058</v>
      </c>
      <c r="KD73" t="n">
        <v>26.79541</v>
      </c>
      <c r="KE73" t="n">
        <v>26.86026</v>
      </c>
      <c r="KF73" t="n">
        <v>26.92513</v>
      </c>
      <c r="KG73" t="n">
        <v>26.99003</v>
      </c>
      <c r="KH73" t="n">
        <v>27.05494</v>
      </c>
      <c r="KI73" t="n">
        <v>27.11989</v>
      </c>
      <c r="KJ73" t="n">
        <v>27.18485</v>
      </c>
      <c r="KK73" t="n">
        <v>27.24985</v>
      </c>
      <c r="KL73" t="n">
        <v>27.31486</v>
      </c>
      <c r="KM73" t="n">
        <v>27.37991</v>
      </c>
      <c r="KN73" t="n">
        <v>27.44498</v>
      </c>
      <c r="KO73" t="n">
        <v>27.51007</v>
      </c>
      <c r="KP73" t="n">
        <v>27.5752</v>
      </c>
      <c r="KQ73" t="n">
        <v>27.64035</v>
      </c>
      <c r="KR73" t="n">
        <v>27.70554</v>
      </c>
      <c r="KS73" t="n">
        <v>27.77075</v>
      </c>
      <c r="KT73" t="n">
        <v>27.83599</v>
      </c>
      <c r="KU73" t="n">
        <v>27.90127</v>
      </c>
      <c r="KV73" t="n">
        <v>27.96657</v>
      </c>
      <c r="KW73" t="n">
        <v>28.03191</v>
      </c>
      <c r="KX73" t="n">
        <v>28.09728</v>
      </c>
      <c r="KY73" t="n">
        <v>28.16268</v>
      </c>
      <c r="KZ73" t="n">
        <v>28.22812</v>
      </c>
      <c r="LA73" t="n">
        <v>28.29359</v>
      </c>
      <c r="LB73" t="n">
        <v>28.3591</v>
      </c>
      <c r="LC73" t="n">
        <v>28.42464</v>
      </c>
      <c r="LD73" t="n">
        <v>28.49022</v>
      </c>
      <c r="LE73" t="n">
        <v>28.55583</v>
      </c>
      <c r="LF73" t="n">
        <v>28.62148</v>
      </c>
      <c r="LG73" t="n">
        <v>28.68717</v>
      </c>
      <c r="LH73" t="n">
        <v>28.75289</v>
      </c>
      <c r="LI73" t="n">
        <v>28.81866</v>
      </c>
      <c r="LJ73" t="n">
        <v>28.88446</v>
      </c>
      <c r="LK73" t="n">
        <v>28.95031</v>
      </c>
      <c r="LL73" t="n">
        <v>29.0162</v>
      </c>
      <c r="LM73" t="n">
        <v>29.08212</v>
      </c>
      <c r="LN73" t="n">
        <v>29.14809</v>
      </c>
      <c r="LO73" t="n">
        <v>29.2141</v>
      </c>
      <c r="LP73" t="n">
        <v>29.28015</v>
      </c>
      <c r="LQ73" t="n">
        <v>29.34625</v>
      </c>
      <c r="LR73" t="n">
        <v>29.41239</v>
      </c>
      <c r="LS73" t="n">
        <v>29.47857</v>
      </c>
      <c r="LT73" t="n">
        <v>29.5448</v>
      </c>
      <c r="LU73" t="n">
        <v>29.61108</v>
      </c>
      <c r="LV73" t="n">
        <v>29.6774</v>
      </c>
      <c r="LW73" t="n">
        <v>29.74376</v>
      </c>
      <c r="LX73" t="n">
        <v>29.81018</v>
      </c>
      <c r="LY73" t="n">
        <v>29.87664</v>
      </c>
      <c r="LZ73" t="n">
        <v>29.94315</v>
      </c>
      <c r="MA73" t="n">
        <v>30.00971</v>
      </c>
      <c r="MB73" t="n">
        <v>30.07632</v>
      </c>
      <c r="MC73" t="n">
        <v>30.14298</v>
      </c>
      <c r="MD73" t="n">
        <v>30.20969</v>
      </c>
      <c r="ME73" t="n">
        <v>30.27645</v>
      </c>
      <c r="MF73" t="n">
        <v>30.34327</v>
      </c>
      <c r="MG73" t="n">
        <v>30.41013</v>
      </c>
      <c r="MH73" t="n">
        <v>30.47705</v>
      </c>
      <c r="MI73" t="n">
        <v>30.54402</v>
      </c>
      <c r="MJ73" t="n">
        <v>30.61105</v>
      </c>
      <c r="MK73" t="n">
        <v>30.67813</v>
      </c>
      <c r="ML73" t="n">
        <v>30.74526</v>
      </c>
      <c r="MM73" t="n">
        <v>30.81245</v>
      </c>
      <c r="MN73" t="n">
        <v>30.8797</v>
      </c>
      <c r="MO73" t="n">
        <v>30.947</v>
      </c>
      <c r="MP73" t="n">
        <v>31.01437</v>
      </c>
      <c r="MQ73" t="n">
        <v>31.08179</v>
      </c>
      <c r="MR73" t="n">
        <v>31.14926</v>
      </c>
      <c r="MS73" t="n">
        <v>31.2168</v>
      </c>
      <c r="MT73" t="n">
        <v>31.2844</v>
      </c>
      <c r="MU73" t="n">
        <v>31.35205</v>
      </c>
      <c r="MV73" t="n">
        <v>31.41977</v>
      </c>
      <c r="MW73" t="n">
        <v>31.48755</v>
      </c>
      <c r="MX73" t="n">
        <v>31.55539</v>
      </c>
      <c r="MY73" t="n">
        <v>31.62329</v>
      </c>
      <c r="MZ73" t="n">
        <v>31.69126</v>
      </c>
      <c r="NA73" t="n">
        <v>31.75928</v>
      </c>
      <c r="NB73" t="n">
        <v>31.82738</v>
      </c>
      <c r="NC73" t="n">
        <v>31.89554</v>
      </c>
      <c r="ND73" t="n">
        <v>31.96376</v>
      </c>
      <c r="NE73" t="n">
        <v>32.03205</v>
      </c>
      <c r="NF73" t="n">
        <v>32.10041</v>
      </c>
      <c r="NG73" t="n">
        <v>32.16883</v>
      </c>
      <c r="NH73" t="n">
        <v>32.23732</v>
      </c>
      <c r="NI73" t="n">
        <v>32.30588</v>
      </c>
      <c r="NJ73" t="n">
        <v>32.37451</v>
      </c>
      <c r="NK73" t="n">
        <v>32.4432</v>
      </c>
      <c r="NL73" t="n">
        <v>32.51197</v>
      </c>
      <c r="NM73" t="n">
        <v>32.58081</v>
      </c>
      <c r="NN73" t="n">
        <v>32.64972</v>
      </c>
      <c r="NO73" t="n">
        <v>32.7187</v>
      </c>
      <c r="NP73" t="n">
        <v>32.78775</v>
      </c>
      <c r="NQ73" t="n">
        <v>32.85688</v>
      </c>
      <c r="NR73" t="n">
        <v>32.92607</v>
      </c>
      <c r="NS73" t="n">
        <v>32.99535</v>
      </c>
      <c r="NT73" t="n">
        <v>33.0647</v>
      </c>
      <c r="NU73" t="n">
        <v>33.13412</v>
      </c>
      <c r="NV73" t="n">
        <v>33.20362</v>
      </c>
      <c r="NW73" t="n">
        <v>33.2732</v>
      </c>
      <c r="NX73" t="n">
        <v>33.34285</v>
      </c>
      <c r="NY73" t="n">
        <v>33.41258</v>
      </c>
      <c r="NZ73" t="n">
        <v>33.48239</v>
      </c>
      <c r="OA73" t="n">
        <v>33.55227</v>
      </c>
      <c r="OB73" t="n">
        <v>33.62224</v>
      </c>
      <c r="OC73" t="n">
        <v>33.69229</v>
      </c>
      <c r="OD73" t="n">
        <v>33.76241</v>
      </c>
      <c r="OE73" t="n">
        <v>33.83262</v>
      </c>
      <c r="OF73" t="n">
        <v>33.90291</v>
      </c>
      <c r="OG73" t="n">
        <v>33.97329</v>
      </c>
      <c r="OH73" t="n">
        <v>34.04374</v>
      </c>
      <c r="OI73" t="n">
        <v>34.11428</v>
      </c>
      <c r="OJ73" t="n">
        <v>34.18491</v>
      </c>
      <c r="OK73" t="n">
        <v>34.25562</v>
      </c>
      <c r="OL73" t="n">
        <v>34.32641</v>
      </c>
      <c r="OM73" t="n">
        <v>34.39729</v>
      </c>
      <c r="ON73" t="n">
        <v>34.46826</v>
      </c>
      <c r="OO73" t="n">
        <v>34.53931</v>
      </c>
      <c r="OP73" t="n">
        <v>34.61046</v>
      </c>
      <c r="OQ73" t="n">
        <v>34.68169</v>
      </c>
      <c r="OR73" t="n">
        <v>34.75301</v>
      </c>
      <c r="OS73" t="n">
        <v>34.82442</v>
      </c>
      <c r="OT73" t="n">
        <v>34.89592</v>
      </c>
      <c r="OU73" t="n">
        <v>34.96752</v>
      </c>
      <c r="OV73" t="n">
        <v>35.0392</v>
      </c>
      <c r="OW73" t="n">
        <v>35.11098</v>
      </c>
      <c r="OX73" t="n">
        <v>35.18285</v>
      </c>
      <c r="OY73" t="n">
        <v>35.25481</v>
      </c>
      <c r="OZ73" t="n">
        <v>35.32687</v>
      </c>
      <c r="PA73" t="n">
        <v>35.39902</v>
      </c>
      <c r="PB73" t="n">
        <v>35.47128</v>
      </c>
      <c r="PC73" t="n">
        <v>35.54362</v>
      </c>
      <c r="PD73" t="n">
        <v>35.61607</v>
      </c>
      <c r="PE73" t="n">
        <v>35.68861</v>
      </c>
      <c r="PF73" t="n">
        <v>35.76125</v>
      </c>
      <c r="PG73" t="n">
        <v>35.83398</v>
      </c>
      <c r="PH73" t="n">
        <v>35.90682</v>
      </c>
      <c r="PI73" t="n">
        <v>35.97976</v>
      </c>
      <c r="PJ73" t="n">
        <v>36.0528</v>
      </c>
      <c r="PK73" t="n">
        <v>36.12594</v>
      </c>
      <c r="PL73" t="n">
        <v>36.19918</v>
      </c>
      <c r="PM73" t="n">
        <v>36.27253</v>
      </c>
      <c r="PN73" t="n">
        <v>36.34598</v>
      </c>
      <c r="PO73" t="n">
        <v>36.41954</v>
      </c>
      <c r="PP73" t="n">
        <v>36.4932</v>
      </c>
      <c r="PQ73" t="n">
        <v>36.56696</v>
      </c>
      <c r="PR73" t="n">
        <v>36.64084</v>
      </c>
      <c r="PS73" t="n">
        <v>36.71482</v>
      </c>
      <c r="PT73" t="n">
        <v>36.78891</v>
      </c>
      <c r="PU73" t="n">
        <v>36.8631</v>
      </c>
      <c r="PV73" t="n">
        <v>36.93741</v>
      </c>
      <c r="PW73" t="n">
        <v>37.01182</v>
      </c>
      <c r="PX73" t="n">
        <v>37.08635</v>
      </c>
      <c r="PY73" t="n">
        <v>37.16099</v>
      </c>
      <c r="PZ73" t="n">
        <v>37.23574</v>
      </c>
      <c r="QA73" t="n">
        <v>37.3106</v>
      </c>
      <c r="QB73" t="n">
        <v>37.38558</v>
      </c>
      <c r="QC73" t="n">
        <v>37.46067</v>
      </c>
      <c r="QD73" t="n">
        <v>37.53588</v>
      </c>
      <c r="QE73" t="n">
        <v>37.6112</v>
      </c>
      <c r="QF73" t="n">
        <v>37.68664</v>
      </c>
      <c r="QG73" t="n">
        <v>37.76219</v>
      </c>
      <c r="QH73" t="n">
        <v>37.83787</v>
      </c>
      <c r="QI73" t="n">
        <v>37.91366</v>
      </c>
      <c r="QJ73" t="n">
        <v>37.98957</v>
      </c>
      <c r="QK73" t="n">
        <v>38.06561</v>
      </c>
      <c r="QL73" t="n">
        <v>38.14176</v>
      </c>
      <c r="QM73" t="n">
        <v>38.21803</v>
      </c>
      <c r="QN73" t="n">
        <v>38.29443</v>
      </c>
      <c r="QO73" t="n">
        <v>38.37095</v>
      </c>
      <c r="QP73" t="n">
        <v>38.4476</v>
      </c>
      <c r="QQ73" t="n">
        <v>38.52437</v>
      </c>
      <c r="QR73" t="n">
        <v>38.60126</v>
      </c>
      <c r="QS73" t="n">
        <v>38.67829</v>
      </c>
      <c r="QT73" t="n">
        <v>38.75544</v>
      </c>
      <c r="QU73" t="n">
        <v>38.83272</v>
      </c>
      <c r="QV73" t="n">
        <v>38.91012</v>
      </c>
      <c r="QW73" t="n">
        <v>38.98766</v>
      </c>
      <c r="QX73" t="n">
        <v>39.06533</v>
      </c>
      <c r="QY73" t="n">
        <v>39.14312</v>
      </c>
      <c r="QZ73" t="n">
        <v>39.22105</v>
      </c>
      <c r="RA73" t="n">
        <v>39.29912</v>
      </c>
      <c r="RB73" t="n">
        <v>39.37732</v>
      </c>
      <c r="RC73" t="n">
        <v>39.45565</v>
      </c>
      <c r="RD73" t="n">
        <v>39.53411</v>
      </c>
      <c r="RE73" t="n">
        <v>39.61271</v>
      </c>
      <c r="RF73" t="n">
        <v>39.69145</v>
      </c>
      <c r="RG73" t="n">
        <v>39.77033</v>
      </c>
      <c r="RH73" t="n">
        <v>39.84935</v>
      </c>
      <c r="RI73" t="n">
        <v>39.9285</v>
      </c>
      <c r="RJ73" t="n">
        <v>40.0078</v>
      </c>
      <c r="RK73" t="n">
        <v>40.08723</v>
      </c>
      <c r="RL73" t="n">
        <v>40.16681</v>
      </c>
      <c r="RM73" t="n">
        <v>40.24654</v>
      </c>
      <c r="RN73" t="n">
        <v>40.3264</v>
      </c>
      <c r="RO73" t="n">
        <v>40.40641</v>
      </c>
      <c r="RP73" t="n">
        <v>40.48657</v>
      </c>
      <c r="RQ73" t="n">
        <v>40.56687</v>
      </c>
      <c r="RR73" t="n">
        <v>40.64732</v>
      </c>
      <c r="RS73" t="n">
        <v>40.72792</v>
      </c>
      <c r="RT73" t="n">
        <v>40.80866</v>
      </c>
      <c r="RU73" t="n">
        <v>40.88956</v>
      </c>
      <c r="RV73" t="n">
        <v>40.97061</v>
      </c>
      <c r="RW73" t="n">
        <v>41.05181</v>
      </c>
      <c r="RX73" t="n">
        <v>41.13316</v>
      </c>
      <c r="RY73" t="n">
        <v>41.21467</v>
      </c>
      <c r="RZ73" t="n">
        <v>41.29633</v>
      </c>
      <c r="SA73" t="n">
        <v>41.37815</v>
      </c>
      <c r="SB73" t="n">
        <v>41.46012</v>
      </c>
      <c r="SC73" t="n">
        <v>41.54225</v>
      </c>
      <c r="SD73" t="n">
        <v>41.62454</v>
      </c>
      <c r="SE73" t="n">
        <v>41.70699</v>
      </c>
      <c r="SF73" t="n">
        <v>41.7896</v>
      </c>
      <c r="SG73" t="n">
        <v>41.87237</v>
      </c>
      <c r="SH73" t="n">
        <v>41.9553</v>
      </c>
      <c r="SI73" t="n">
        <v>42.03839</v>
      </c>
      <c r="SJ73" t="n">
        <v>42.12165</v>
      </c>
      <c r="SK73" t="n">
        <v>42.20508</v>
      </c>
      <c r="SL73" t="n">
        <v>42.28867</v>
      </c>
      <c r="SM73" t="n">
        <v>42.37243</v>
      </c>
      <c r="SN73" t="n">
        <v>42.45636</v>
      </c>
      <c r="SO73" t="n">
        <v>42.54045</v>
      </c>
      <c r="SP73" t="n">
        <v>42.62472</v>
      </c>
      <c r="SQ73" t="n">
        <v>42.70916</v>
      </c>
      <c r="SR73" t="n">
        <v>42.79377</v>
      </c>
      <c r="SS73" t="n">
        <v>42.87855</v>
      </c>
      <c r="ST73" t="n">
        <v>42.96351</v>
      </c>
      <c r="SU73" t="n">
        <v>43.04864</v>
      </c>
      <c r="SV73" t="n">
        <v>43.13395</v>
      </c>
      <c r="SW73" t="n">
        <v>43.21944</v>
      </c>
      <c r="SX73" t="n">
        <v>43.30511</v>
      </c>
      <c r="SY73" t="n">
        <v>43.39095</v>
      </c>
      <c r="SZ73" t="n">
        <v>43.47698</v>
      </c>
      <c r="TA73" t="n">
        <v>43.56319</v>
      </c>
      <c r="TB73" t="n">
        <v>43.64958</v>
      </c>
      <c r="TC73" t="n">
        <v>43.73616</v>
      </c>
      <c r="TD73" t="n">
        <v>43.82292</v>
      </c>
      <c r="TE73" t="n">
        <v>43.90986</v>
      </c>
      <c r="TF73" t="n">
        <v>43.997</v>
      </c>
      <c r="TG73" t="n">
        <v>44.08432</v>
      </c>
      <c r="TH73" t="n">
        <v>44.17184</v>
      </c>
      <c r="TI73" t="n">
        <v>44.25954</v>
      </c>
      <c r="TJ73" t="n">
        <v>44.34744</v>
      </c>
      <c r="TK73" t="n">
        <v>44.43553</v>
      </c>
      <c r="TL73" t="n">
        <v>44.52382</v>
      </c>
      <c r="TM73" t="n">
        <v>44.61229</v>
      </c>
      <c r="TN73" t="n">
        <v>44.70097</v>
      </c>
      <c r="TO73" t="n">
        <v>44.78985</v>
      </c>
      <c r="TP73" t="n">
        <v>44.87892</v>
      </c>
      <c r="TQ73" t="n">
        <v>44.9682</v>
      </c>
      <c r="TR73" t="n">
        <v>45.05767</v>
      </c>
      <c r="TS73" t="n">
        <v>45.14735</v>
      </c>
      <c r="TT73" t="n">
        <v>45.23724</v>
      </c>
      <c r="TU73" t="n">
        <v>45.32732</v>
      </c>
      <c r="TV73" t="n">
        <v>45.41762</v>
      </c>
      <c r="TW73" t="n">
        <v>45.50813</v>
      </c>
      <c r="TX73" t="n">
        <v>45.59884</v>
      </c>
      <c r="TY73" t="n">
        <v>45.68976</v>
      </c>
      <c r="TZ73" t="n">
        <v>45.7809</v>
      </c>
      <c r="UA73" t="n">
        <v>45.87225</v>
      </c>
      <c r="UB73" t="n">
        <v>45.96381</v>
      </c>
      <c r="UC73" t="n">
        <v>46.05559</v>
      </c>
      <c r="UD73" t="n">
        <v>46.14758</v>
      </c>
      <c r="UE73" t="n">
        <v>46.2398</v>
      </c>
      <c r="UF73" t="n">
        <v>46.33223</v>
      </c>
      <c r="UG73" t="n">
        <v>46.42488</v>
      </c>
      <c r="UH73" t="n">
        <v>46.51776</v>
      </c>
      <c r="UI73" t="n">
        <v>46.61086</v>
      </c>
      <c r="UJ73" t="n">
        <v>46.70419</v>
      </c>
      <c r="UK73" t="n">
        <v>46.79774</v>
      </c>
      <c r="UL73" t="n">
        <v>46.89153</v>
      </c>
      <c r="UM73" t="n">
        <v>46.98553</v>
      </c>
      <c r="UN73" t="n">
        <v>47.07978</v>
      </c>
      <c r="UO73" t="n">
        <v>47.17425</v>
      </c>
      <c r="UP73" t="n">
        <v>47.26896</v>
      </c>
      <c r="UQ73" t="n">
        <v>47.3639</v>
      </c>
      <c r="UR73" t="n">
        <v>47.45908</v>
      </c>
      <c r="US73" t="n">
        <v>47.5545</v>
      </c>
      <c r="UT73" t="n">
        <v>47.65015</v>
      </c>
      <c r="UU73" t="n">
        <v>47.74605</v>
      </c>
      <c r="UV73" t="n">
        <v>47.84219</v>
      </c>
      <c r="UW73" t="n">
        <v>47.93858</v>
      </c>
      <c r="UX73" t="n">
        <v>48.03521</v>
      </c>
      <c r="UY73" t="n">
        <v>48.13209</v>
      </c>
      <c r="UZ73" t="n">
        <v>48.22921</v>
      </c>
      <c r="VA73" t="n">
        <v>48.32659</v>
      </c>
      <c r="VB73" t="n">
        <v>48.42422</v>
      </c>
      <c r="VC73" t="n">
        <v>48.52211</v>
      </c>
      <c r="VD73" t="n">
        <v>48.62024</v>
      </c>
      <c r="VE73" t="n">
        <v>48.71864</v>
      </c>
      <c r="VF73" t="n">
        <v>48.81729</v>
      </c>
      <c r="VG73" t="n">
        <v>48.91621</v>
      </c>
      <c r="VH73" t="n">
        <v>49.01538</v>
      </c>
      <c r="VI73" t="n">
        <v>49.11482</v>
      </c>
      <c r="VJ73" t="n">
        <v>49.21452</v>
      </c>
      <c r="VK73" t="n">
        <v>49.3145</v>
      </c>
      <c r="VL73" t="n">
        <v>49.41473</v>
      </c>
      <c r="VM73" t="n">
        <v>49.51524</v>
      </c>
      <c r="VN73" t="n">
        <v>49.61602</v>
      </c>
      <c r="VO73" t="n">
        <v>49.71708</v>
      </c>
      <c r="VP73" t="n">
        <v>49.81841</v>
      </c>
      <c r="VQ73" t="n">
        <v>49.92002</v>
      </c>
      <c r="VR73" t="n">
        <v>50.02191</v>
      </c>
      <c r="VS73" t="n">
        <v>50.12408</v>
      </c>
      <c r="VT73" t="n">
        <v>50.22652</v>
      </c>
      <c r="VU73" t="n">
        <v>50.32926</v>
      </c>
      <c r="VV73" t="n">
        <v>50.43228</v>
      </c>
      <c r="VW73" t="n">
        <v>50.53559</v>
      </c>
      <c r="VX73" t="n">
        <v>50.63919</v>
      </c>
      <c r="VY73" t="n">
        <v>50.74308</v>
      </c>
      <c r="VZ73" t="n">
        <v>50.84727</v>
      </c>
      <c r="WA73" t="n">
        <v>50.95176</v>
      </c>
      <c r="WB73" t="n">
        <v>51.05653</v>
      </c>
      <c r="WC73" t="n">
        <v>51.16161</v>
      </c>
      <c r="WD73" t="n">
        <v>51.26699</v>
      </c>
      <c r="WE73" t="n">
        <v>51.37268</v>
      </c>
      <c r="WF73" t="n">
        <v>51.47867</v>
      </c>
      <c r="WG73" t="n">
        <v>51.58497</v>
      </c>
      <c r="WH73" t="n">
        <v>51.69158</v>
      </c>
      <c r="WI73" t="n">
        <v>51.7985</v>
      </c>
      <c r="WJ73" t="n">
        <v>51.90573</v>
      </c>
      <c r="WK73" t="n">
        <v>52.01328</v>
      </c>
      <c r="WL73" t="n">
        <v>52.12115</v>
      </c>
      <c r="WM73" t="n">
        <v>52.22934</v>
      </c>
      <c r="WN73" t="n">
        <v>52.33785</v>
      </c>
      <c r="WO73" t="n">
        <v>52.44669</v>
      </c>
      <c r="WP73" t="n">
        <v>52.55585</v>
      </c>
      <c r="WQ73" t="n">
        <v>52.66534</v>
      </c>
      <c r="WR73" t="n">
        <v>52.77517</v>
      </c>
      <c r="WS73" t="n">
        <v>52.88532</v>
      </c>
      <c r="WT73" t="n">
        <v>52.99582</v>
      </c>
      <c r="WU73" t="n">
        <v>53.10665</v>
      </c>
      <c r="WV73" t="n">
        <v>53.21782</v>
      </c>
      <c r="WW73" t="n">
        <v>53.32933</v>
      </c>
      <c r="WX73" t="n">
        <v>53.44119</v>
      </c>
      <c r="WY73" t="n">
        <v>53.55339</v>
      </c>
      <c r="WZ73" t="n">
        <v>53.66595</v>
      </c>
      <c r="XA73" t="n">
        <v>53.77886</v>
      </c>
      <c r="XB73" t="n">
        <v>53.89212</v>
      </c>
      <c r="XC73" t="n">
        <v>54.00574</v>
      </c>
      <c r="XD73" t="n">
        <v>54.11972</v>
      </c>
      <c r="XE73" t="n">
        <v>54.23406</v>
      </c>
      <c r="XF73" t="n">
        <v>54.34877</v>
      </c>
      <c r="XG73" t="n">
        <v>54.46384</v>
      </c>
      <c r="XH73" t="n">
        <v>54.57928</v>
      </c>
      <c r="XI73" t="n">
        <v>54.6951</v>
      </c>
      <c r="XJ73" t="n">
        <v>54.81129</v>
      </c>
      <c r="XK73" t="n">
        <v>54.92785</v>
      </c>
      <c r="XL73" t="n">
        <v>55.0448</v>
      </c>
      <c r="XM73" t="n">
        <v>55.16213</v>
      </c>
      <c r="XN73" t="n">
        <v>55.27985</v>
      </c>
      <c r="XO73" t="n">
        <v>55.39795</v>
      </c>
      <c r="XP73" t="n">
        <v>55.51645</v>
      </c>
      <c r="XQ73" t="n">
        <v>55.63533</v>
      </c>
      <c r="XR73" t="n">
        <v>55.75462</v>
      </c>
      <c r="XS73" t="n">
        <v>55.87431</v>
      </c>
      <c r="XT73" t="n">
        <v>55.99439</v>
      </c>
      <c r="XU73" t="n">
        <v>56.11488</v>
      </c>
      <c r="XV73" t="n">
        <v>56.23578</v>
      </c>
      <c r="XW73" t="n">
        <v>56.35709</v>
      </c>
      <c r="XX73" t="n">
        <v>56.47882</v>
      </c>
      <c r="XY73" t="n">
        <v>56.60096</v>
      </c>
      <c r="XZ73" t="n">
        <v>56.72353</v>
      </c>
      <c r="YA73" t="n">
        <v>56.84651</v>
      </c>
      <c r="YB73" t="n">
        <v>56.96992</v>
      </c>
      <c r="YC73" t="n">
        <v>57.09377</v>
      </c>
      <c r="YD73" t="n">
        <v>57.21804</v>
      </c>
      <c r="YE73" t="n">
        <v>57.34275</v>
      </c>
      <c r="YF73" t="n">
        <v>57.4679</v>
      </c>
      <c r="YG73" t="n">
        <v>57.59349</v>
      </c>
      <c r="YH73" t="n">
        <v>57.71952</v>
      </c>
      <c r="YI73" t="n">
        <v>57.84601</v>
      </c>
      <c r="YJ73" t="n">
        <v>57.97295</v>
      </c>
      <c r="YK73" t="n">
        <v>58.10034</v>
      </c>
      <c r="YL73" t="n">
        <v>58.22819</v>
      </c>
      <c r="YM73" t="n">
        <v>58.3565</v>
      </c>
      <c r="YN73" t="n">
        <v>58.48528</v>
      </c>
      <c r="YO73" t="n">
        <v>58.61453</v>
      </c>
      <c r="YP73" t="n">
        <v>58.74425</v>
      </c>
      <c r="YQ73" t="n">
        <v>58.87445</v>
      </c>
      <c r="YR73" t="n">
        <v>59.00513</v>
      </c>
      <c r="YS73" t="n">
        <v>59.13629</v>
      </c>
      <c r="YT73" t="n">
        <v>59.26794</v>
      </c>
      <c r="YU73" t="n">
        <v>59.40007</v>
      </c>
      <c r="YV73" t="n">
        <v>59.53271</v>
      </c>
      <c r="YW73" t="n">
        <v>59.66584</v>
      </c>
      <c r="YX73" t="n">
        <v>59.79948</v>
      </c>
      <c r="YY73" t="n">
        <v>59.93362</v>
      </c>
      <c r="YZ73" t="n">
        <v>60.06828</v>
      </c>
      <c r="ZA73" t="n">
        <v>60.20344</v>
      </c>
      <c r="ZB73" t="n">
        <v>60.33913</v>
      </c>
      <c r="ZC73" t="n">
        <v>60.47533</v>
      </c>
      <c r="ZD73" t="n">
        <v>60.61207</v>
      </c>
      <c r="ZE73" t="n">
        <v>60.74933</v>
      </c>
      <c r="ZF73" t="n">
        <v>60.88713</v>
      </c>
      <c r="ZG73" t="n">
        <v>61.02547</v>
      </c>
      <c r="ZH73" t="n">
        <v>61.16435</v>
      </c>
      <c r="ZI73" t="n">
        <v>61.30378</v>
      </c>
      <c r="ZJ73" t="n">
        <v>61.44376</v>
      </c>
      <c r="ZK73" t="n">
        <v>61.5843</v>
      </c>
      <c r="ZL73" t="n">
        <v>61.7254</v>
      </c>
      <c r="ZM73" t="n">
        <v>61.86707</v>
      </c>
      <c r="ZN73" t="n">
        <v>62.0093</v>
      </c>
      <c r="ZO73" t="n">
        <v>62.15211</v>
      </c>
      <c r="ZP73" t="n">
        <v>62.2955</v>
      </c>
      <c r="ZQ73" t="n">
        <v>62.43947</v>
      </c>
      <c r="ZR73" t="n">
        <v>62.58403</v>
      </c>
      <c r="ZS73" t="n">
        <v>62.72919</v>
      </c>
      <c r="ZT73" t="n">
        <v>62.87494</v>
      </c>
      <c r="ZU73" t="n">
        <v>63.0213</v>
      </c>
      <c r="ZV73" t="n">
        <v>63.16826</v>
      </c>
      <c r="ZW73" t="n">
        <v>63.31584</v>
      </c>
      <c r="ZX73" t="n">
        <v>63.46404</v>
      </c>
      <c r="ZY73" t="n">
        <v>63.61285</v>
      </c>
      <c r="ZZ73" t="n">
        <v>63.7623</v>
      </c>
      <c r="AAA73" t="n">
        <v>63.91239</v>
      </c>
      <c r="AAB73" t="n">
        <v>64.06310999999999</v>
      </c>
      <c r="AAC73" t="n">
        <v>64.21447999999999</v>
      </c>
      <c r="AAD73" t="n">
        <v>64.36649</v>
      </c>
      <c r="AAE73" t="n">
        <v>64.51917</v>
      </c>
      <c r="AAF73" t="n">
        <v>64.6725</v>
      </c>
      <c r="AAG73" t="n">
        <v>64.8265</v>
      </c>
      <c r="AAH73" t="n">
        <v>64.98117999999999</v>
      </c>
      <c r="AAI73" t="n">
        <v>65.13652999999999</v>
      </c>
      <c r="AAJ73" t="n">
        <v>65.29255999999999</v>
      </c>
      <c r="AAK73" t="n">
        <v>65.44929999999999</v>
      </c>
      <c r="AAL73" t="n">
        <v>65.60672</v>
      </c>
      <c r="AAM73" t="n">
        <v>65.76485</v>
      </c>
      <c r="AAN73" t="n">
        <v>65.92368</v>
      </c>
      <c r="AAO73" t="n">
        <v>66.08323</v>
      </c>
      <c r="AAP73" t="n">
        <v>66.2435</v>
      </c>
      <c r="AAQ73" t="n">
        <v>66.4045</v>
      </c>
      <c r="AAR73" t="n">
        <v>66.56623</v>
      </c>
      <c r="AAS73" t="n">
        <v>66.7287</v>
      </c>
      <c r="AAT73" t="n">
        <v>66.89192</v>
      </c>
      <c r="AAU73" t="n">
        <v>67.05589000000001</v>
      </c>
      <c r="AAV73" t="n">
        <v>67.22063</v>
      </c>
      <c r="AAW73" t="n">
        <v>67.38612000000001</v>
      </c>
      <c r="AAX73" t="n">
        <v>67.55240000000001</v>
      </c>
      <c r="AAY73" t="n">
        <v>67.71944999999999</v>
      </c>
      <c r="AAZ73" t="n">
        <v>67.8873</v>
      </c>
      <c r="ABA73" t="n">
        <v>68.05594000000001</v>
      </c>
      <c r="ABB73" t="n">
        <v>68.22538</v>
      </c>
      <c r="ABC73" t="n">
        <v>68.39563</v>
      </c>
      <c r="ABD73" t="n">
        <v>68.5667</v>
      </c>
      <c r="ABE73" t="n">
        <v>68.73859</v>
      </c>
      <c r="ABF73" t="n">
        <v>68.91132</v>
      </c>
      <c r="ABG73" t="n">
        <v>69.08488</v>
      </c>
      <c r="ABH73" t="n">
        <v>69.2593</v>
      </c>
      <c r="ABI73" t="n">
        <v>69.43458</v>
      </c>
      <c r="ABJ73" t="n">
        <v>69.61071</v>
      </c>
      <c r="ABK73" t="n">
        <v>69.78771999999999</v>
      </c>
      <c r="ABL73" t="n">
        <v>69.96561</v>
      </c>
      <c r="ABM73" t="n">
        <v>70.14439</v>
      </c>
      <c r="ABN73" t="n">
        <v>70.32407000000001</v>
      </c>
      <c r="ABO73" t="n">
        <v>70.50465</v>
      </c>
      <c r="ABP73" t="n">
        <v>70.68615</v>
      </c>
      <c r="ABQ73" t="n">
        <v>70.86857000000001</v>
      </c>
      <c r="ABR73" t="n">
        <v>71.05193</v>
      </c>
      <c r="ABS73" t="n">
        <v>71.23622</v>
      </c>
      <c r="ABT73" t="n">
        <v>71.42146</v>
      </c>
      <c r="ABU73" t="n">
        <v>71.60767</v>
      </c>
      <c r="ABV73" t="n">
        <v>71.79485</v>
      </c>
      <c r="ABW73" t="n">
        <v>71.98300999999999</v>
      </c>
      <c r="ABX73" t="n">
        <v>72.17216000000001</v>
      </c>
      <c r="ABY73" t="n">
        <v>72.3623</v>
      </c>
      <c r="ABZ73" t="n">
        <v>72.55346</v>
      </c>
      <c r="ACA73" t="n">
        <v>72.74563000000001</v>
      </c>
      <c r="ACB73" t="n">
        <v>72.93884</v>
      </c>
      <c r="ACC73" t="n">
        <v>73.13308000000001</v>
      </c>
      <c r="ACD73" t="n">
        <v>73.32837000000001</v>
      </c>
      <c r="ACE73" t="n">
        <v>73.52473000000001</v>
      </c>
      <c r="ACF73" t="n">
        <v>73.72215</v>
      </c>
      <c r="ACG73" t="n">
        <v>73.92066</v>
      </c>
      <c r="ACH73" t="n">
        <v>74.12026</v>
      </c>
      <c r="ACI73" t="n">
        <v>74.32098000000001</v>
      </c>
      <c r="ACJ73" t="n">
        <v>74.5228</v>
      </c>
      <c r="ACK73" t="n">
        <v>74.72575000000001</v>
      </c>
      <c r="ACL73" t="n">
        <v>74.92985</v>
      </c>
      <c r="ACM73" t="n">
        <v>75.13509000000001</v>
      </c>
      <c r="ACN73" t="n">
        <v>75.34151</v>
      </c>
      <c r="ACO73" t="n">
        <v>75.5491</v>
      </c>
      <c r="ACP73" t="n">
        <v>75.75787</v>
      </c>
      <c r="ACQ73" t="n">
        <v>75.96785</v>
      </c>
      <c r="ACR73" t="n">
        <v>76.17905</v>
      </c>
      <c r="ACS73" t="n">
        <v>76.39147</v>
      </c>
      <c r="ACT73" t="n">
        <v>76.60514000000001</v>
      </c>
      <c r="ACU73" t="n">
        <v>76.82006</v>
      </c>
      <c r="ACV73" t="n">
        <v>77.03625</v>
      </c>
      <c r="ACW73" t="n">
        <v>77.25372</v>
      </c>
      <c r="ACX73" t="n">
        <v>77.47248999999999</v>
      </c>
      <c r="ACY73" t="n">
        <v>77.69257</v>
      </c>
      <c r="ACZ73" t="n">
        <v>77.91397000000001</v>
      </c>
      <c r="ADA73" t="n">
        <v>78.13672</v>
      </c>
      <c r="ADB73" t="n">
        <v>78.36082</v>
      </c>
      <c r="ADC73" t="n">
        <v>78.58629999999999</v>
      </c>
      <c r="ADD73" t="n">
        <v>78.81316</v>
      </c>
      <c r="ADE73" t="n">
        <v>79.04141</v>
      </c>
      <c r="ADF73" t="n">
        <v>79.2711</v>
      </c>
      <c r="ADG73" t="n">
        <v>79.50221000000001</v>
      </c>
      <c r="ADH73" t="n">
        <v>79.73477</v>
      </c>
      <c r="ADI73" t="n">
        <v>79.96881</v>
      </c>
      <c r="ADJ73" t="n">
        <v>80.20432</v>
      </c>
      <c r="ADK73" t="n">
        <v>80.44135</v>
      </c>
      <c r="ADL73" t="n">
        <v>80.67989</v>
      </c>
      <c r="ADM73" t="n">
        <v>80.91997000000001</v>
      </c>
      <c r="ADN73" t="n">
        <v>81.16160000000001</v>
      </c>
      <c r="ADO73" t="n">
        <v>81.40481</v>
      </c>
      <c r="ADP73" t="n">
        <v>81.64961</v>
      </c>
      <c r="ADQ73" t="n">
        <v>81.89603</v>
      </c>
      <c r="ADR73" t="n">
        <v>82.14407</v>
      </c>
      <c r="ADS73" t="n">
        <v>82.39377</v>
      </c>
      <c r="ADT73" t="n">
        <v>82.64514</v>
      </c>
      <c r="ADU73" t="n">
        <v>82.8982</v>
      </c>
      <c r="ADV73" t="n">
        <v>83.15298</v>
      </c>
      <c r="ADW73" t="n">
        <v>83.40949000000001</v>
      </c>
      <c r="ADX73" t="n">
        <v>83.66776</v>
      </c>
      <c r="ADY73" t="n">
        <v>83.9278</v>
      </c>
      <c r="ADZ73" t="n">
        <v>84.18964</v>
      </c>
      <c r="AEA73" t="n">
        <v>84.45332000000001</v>
      </c>
      <c r="AEB73" t="n">
        <v>84.71883</v>
      </c>
      <c r="AEC73" t="n">
        <v>84.98621</v>
      </c>
      <c r="AED73" t="n">
        <v>85.25548999999999</v>
      </c>
      <c r="AEE73" t="n">
        <v>85.52669</v>
      </c>
      <c r="AEF73" t="n">
        <v>85.79983</v>
      </c>
      <c r="AEG73" t="n">
        <v>86.07494</v>
      </c>
      <c r="AEH73" t="n">
        <v>86.35204</v>
      </c>
      <c r="AEI73" t="n">
        <v>86.63115999999999</v>
      </c>
      <c r="AEJ73" t="n">
        <v>86.91231999999999</v>
      </c>
      <c r="AEK73" t="n">
        <v>87.19556</v>
      </c>
      <c r="AEL73" t="n">
        <v>87.48090999999999</v>
      </c>
      <c r="AEM73" t="n">
        <v>87.76837999999999</v>
      </c>
      <c r="AEN73" t="n">
        <v>88.05801</v>
      </c>
      <c r="AEO73" t="n">
        <v>88.34984</v>
      </c>
      <c r="AEP73" t="n">
        <v>88.64388</v>
      </c>
      <c r="AEQ73" t="n">
        <v>88.94016000000001</v>
      </c>
      <c r="AER73" t="n">
        <v>89.23873</v>
      </c>
      <c r="AES73" t="n">
        <v>89.53959999999999</v>
      </c>
      <c r="AET73" t="n">
        <v>89.84283000000001</v>
      </c>
      <c r="AEU73" t="n">
        <v>90.14842</v>
      </c>
      <c r="AEV73" t="n">
        <v>90.45644</v>
      </c>
      <c r="AEW73" t="n">
        <v>90.76688</v>
      </c>
      <c r="AEX73" t="n">
        <v>91.07980999999999</v>
      </c>
      <c r="AEY73" t="n">
        <v>91.39525999999999</v>
      </c>
      <c r="AEZ73" t="n">
        <v>91.71326000000001</v>
      </c>
      <c r="AFA73" t="n">
        <v>92.03384</v>
      </c>
      <c r="AFB73" t="n">
        <v>92.35705</v>
      </c>
      <c r="AFC73" t="n">
        <v>92.68292</v>
      </c>
      <c r="AFD73" t="n">
        <v>93.0115</v>
      </c>
      <c r="AFE73" t="n">
        <v>93.34282</v>
      </c>
      <c r="AFF73" t="n">
        <v>93.67693</v>
      </c>
      <c r="AFG73" t="n">
        <v>94.01385999999999</v>
      </c>
      <c r="AFH73" t="n">
        <v>94.35366999999999</v>
      </c>
      <c r="AFI73" t="n">
        <v>94.69638</v>
      </c>
      <c r="AFJ73" t="n">
        <v>95.04206000000001</v>
      </c>
      <c r="AFK73" t="n">
        <v>95.39073999999999</v>
      </c>
      <c r="AFL73" t="n">
        <v>95.74247</v>
      </c>
      <c r="AFM73" t="n">
        <v>96.0973</v>
      </c>
      <c r="AFN73" t="n">
        <v>96.45527</v>
      </c>
      <c r="AFO73" t="n">
        <v>96.81644</v>
      </c>
      <c r="AFP73" t="n">
        <v>97.18086</v>
      </c>
      <c r="AFQ73" t="n">
        <v>97.54858</v>
      </c>
      <c r="AFR73" t="n">
        <v>97.91965</v>
      </c>
      <c r="AFS73" t="n">
        <v>98.29413</v>
      </c>
      <c r="AFT73" t="n">
        <v>98.67207000000001</v>
      </c>
      <c r="AFU73" t="n">
        <v>99.05354</v>
      </c>
      <c r="AFV73" t="n">
        <v>99.43858</v>
      </c>
      <c r="AFW73" t="n">
        <v>99.82725000000001</v>
      </c>
      <c r="AFX73" t="n">
        <v>100.21963</v>
      </c>
      <c r="AFY73" t="n">
        <v>100.61577</v>
      </c>
      <c r="AFZ73" t="n">
        <v>101.01573</v>
      </c>
      <c r="AGA73" t="n">
        <v>101.41959</v>
      </c>
      <c r="AGB73" t="n">
        <v>101.8274</v>
      </c>
      <c r="AGC73" t="n">
        <v>102.23923</v>
      </c>
      <c r="AGD73" t="n">
        <v>102.65517</v>
      </c>
      <c r="AGE73" t="n">
        <v>103.07528</v>
      </c>
      <c r="AGF73" t="n">
        <v>103.49963</v>
      </c>
      <c r="AGG73" t="n">
        <v>103.9283</v>
      </c>
      <c r="AGH73" t="n">
        <v>104.36137</v>
      </c>
      <c r="AGI73" t="n">
        <v>104.79891</v>
      </c>
      <c r="AGJ73" t="n">
        <v>105.24101</v>
      </c>
      <c r="AGK73" t="n">
        <v>105.68775</v>
      </c>
      <c r="AGL73" t="n">
        <v>106.13923</v>
      </c>
      <c r="AGM73" t="n">
        <v>106.59552</v>
      </c>
      <c r="AGN73" t="n">
        <v>107.05672</v>
      </c>
      <c r="AGO73" t="n">
        <v>107.52292</v>
      </c>
      <c r="AGP73" t="n">
        <v>107.99421</v>
      </c>
      <c r="AGQ73" t="n">
        <v>108.4707</v>
      </c>
      <c r="AGR73" t="n">
        <v>108.95248</v>
      </c>
      <c r="AGS73" t="n">
        <v>109.43967</v>
      </c>
      <c r="AGT73" t="n">
        <v>109.93236</v>
      </c>
      <c r="AGU73" t="n">
        <v>110.43066</v>
      </c>
      <c r="AGV73" t="n">
        <v>110.93469</v>
      </c>
      <c r="AGW73" t="n">
        <v>111.44457</v>
      </c>
      <c r="AGX73" t="n">
        <v>111.9604</v>
      </c>
      <c r="AGY73" t="n">
        <v>112.48233</v>
      </c>
      <c r="AGZ73" t="n">
        <v>113.01046</v>
      </c>
      <c r="AHA73" t="n">
        <v>113.54494</v>
      </c>
      <c r="AHB73" t="n">
        <v>114.08588</v>
      </c>
      <c r="AHC73" t="n">
        <v>114.63344</v>
      </c>
      <c r="AHD73" t="n">
        <v>115.18775</v>
      </c>
      <c r="AHE73" t="n">
        <v>115.74896</v>
      </c>
      <c r="AHF73" t="n">
        <v>116.31723</v>
      </c>
      <c r="AHG73" t="n">
        <v>116.89269</v>
      </c>
      <c r="AHH73" t="n">
        <v>117.47552</v>
      </c>
      <c r="AHI73" t="n">
        <v>118.06589</v>
      </c>
      <c r="AHJ73" t="n">
        <v>118.66395</v>
      </c>
      <c r="AHK73" t="n">
        <v>119.26988</v>
      </c>
      <c r="AHL73" t="n">
        <v>119.88388</v>
      </c>
      <c r="AHM73" t="n">
        <v>120.50612</v>
      </c>
      <c r="AHN73" t="n">
        <v>121.1368</v>
      </c>
      <c r="AHO73" t="n">
        <v>121.77611</v>
      </c>
      <c r="AHP73" t="n">
        <v>122.42427</v>
      </c>
      <c r="AHQ73" t="n">
        <v>123.08148</v>
      </c>
      <c r="AHR73" t="n">
        <v>123.74798</v>
      </c>
      <c r="AHS73" t="n">
        <v>124.42398</v>
      </c>
      <c r="AHT73" t="n">
        <v>125.10973</v>
      </c>
      <c r="AHU73" t="n">
        <v>125.80547</v>
      </c>
      <c r="AHV73" t="n">
        <v>126.51144</v>
      </c>
      <c r="AHW73" t="n">
        <v>127.22792</v>
      </c>
      <c r="AHX73" t="n">
        <v>127.95518</v>
      </c>
      <c r="AHY73" t="n">
        <v>128.6935</v>
      </c>
      <c r="AHZ73" t="n">
        <v>129.44318</v>
      </c>
      <c r="AIA73" t="n">
        <v>130.2045</v>
      </c>
      <c r="AIB73" t="n">
        <v>130.9778</v>
      </c>
      <c r="AIC73" t="n">
        <v>131.7634</v>
      </c>
      <c r="AID73" t="n">
        <v>132.56165</v>
      </c>
      <c r="AIE73" t="n">
        <v>133.37288</v>
      </c>
      <c r="AIF73" t="n">
        <v>134.19746</v>
      </c>
      <c r="AIG73" t="n">
        <v>135.0358</v>
      </c>
      <c r="AIH73" t="n">
        <v>135.88828</v>
      </c>
      <c r="AII73" t="n">
        <v>136.75531</v>
      </c>
      <c r="AIJ73" t="n">
        <v>137.63733</v>
      </c>
      <c r="AIK73" t="n">
        <v>138.53479</v>
      </c>
      <c r="AIL73" t="n">
        <v>139.44815</v>
      </c>
      <c r="AIM73" t="n">
        <v>140.3779</v>
      </c>
      <c r="AIN73" t="n">
        <v>141.32455</v>
      </c>
      <c r="AIO73" t="n">
        <v>142.28865</v>
      </c>
      <c r="AIP73" t="n">
        <v>143.27075</v>
      </c>
      <c r="AIQ73" t="n">
        <v>144.27142</v>
      </c>
      <c r="AIR73" t="n">
        <v>145.29128</v>
      </c>
      <c r="AIS73" t="n">
        <v>146.33096</v>
      </c>
      <c r="AIT73" t="n">
        <v>147.39113</v>
      </c>
      <c r="AIU73" t="n">
        <v>148.4725</v>
      </c>
      <c r="AIV73" t="n">
        <v>149.57579</v>
      </c>
      <c r="AIW73" t="n">
        <v>150.70178</v>
      </c>
      <c r="AIX73" t="n">
        <v>151.85127</v>
      </c>
      <c r="AIY73" t="n">
        <v>153.02512</v>
      </c>
      <c r="AIZ73" t="n">
        <v>154.2242</v>
      </c>
      <c r="AJA73" t="n">
        <v>155.44948</v>
      </c>
      <c r="AJB73" t="n">
        <v>156.70193</v>
      </c>
      <c r="AJC73" t="n">
        <v>157.9826</v>
      </c>
      <c r="AJD73" t="n">
        <v>159.29259</v>
      </c>
      <c r="AJE73" t="n">
        <v>160.63306</v>
      </c>
      <c r="AJF73" t="n">
        <v>162.00525</v>
      </c>
      <c r="AJG73" t="n">
        <v>163.41043</v>
      </c>
      <c r="AJH73" t="n">
        <v>164.84999</v>
      </c>
      <c r="AJI73" t="n">
        <v>166.32538</v>
      </c>
      <c r="AJJ73" t="n">
        <v>167.83815</v>
      </c>
      <c r="AJK73" t="n">
        <v>169.38992</v>
      </c>
      <c r="AJL73" t="n">
        <v>170.98245</v>
      </c>
      <c r="AJM73" t="n">
        <v>172.6176</v>
      </c>
      <c r="AJN73" t="n">
        <v>174.2973</v>
      </c>
      <c r="AJO73" t="n">
        <v>176.02368</v>
      </c>
      <c r="AJP73" t="n">
        <v>177.79898</v>
      </c>
      <c r="AJQ73" t="n">
        <v>179.6256</v>
      </c>
      <c r="AJR73" t="n">
        <v>181.50609</v>
      </c>
      <c r="AJS73" t="n">
        <v>183.44322</v>
      </c>
      <c r="AJT73" t="n">
        <v>185.43993</v>
      </c>
      <c r="AJU73" t="n">
        <v>187.49937</v>
      </c>
      <c r="AJV73" t="n">
        <v>189.62498</v>
      </c>
      <c r="AJW73" t="n">
        <v>191.82043</v>
      </c>
      <c r="AJX73" t="n">
        <v>194.08971</v>
      </c>
      <c r="AJY73" t="n">
        <v>196.43707</v>
      </c>
      <c r="AJZ73" t="n">
        <v>198.8672</v>
      </c>
      <c r="AKA73" t="n">
        <v>201.38515</v>
      </c>
      <c r="AKB73" t="n">
        <v>203.99641</v>
      </c>
      <c r="AKC73" t="n">
        <v>206.70699</v>
      </c>
      <c r="AKD73" t="n">
        <v>209.52341</v>
      </c>
      <c r="AKE73" t="n">
        <v>212.45287</v>
      </c>
      <c r="AKF73" t="n">
        <v>215.5032</v>
      </c>
      <c r="AKG73" t="n">
        <v>218.68312</v>
      </c>
      <c r="AKH73" t="n">
        <v>222.00214</v>
      </c>
      <c r="AKI73" t="n">
        <v>225.47084</v>
      </c>
      <c r="AKJ73" t="n">
        <v>229.10097</v>
      </c>
      <c r="AKK73" t="n">
        <v>232.90561</v>
      </c>
      <c r="AKL73" t="n">
        <v>236.89937</v>
      </c>
      <c r="AKM73" t="n">
        <v>241.09862</v>
      </c>
      <c r="AKN73" t="n">
        <v>245.5218</v>
      </c>
      <c r="AKO73" t="n">
        <v>250.18979</v>
      </c>
      <c r="AKP73" t="n">
        <v>255.12627</v>
      </c>
      <c r="AKQ73" t="n">
        <v>260.35825</v>
      </c>
      <c r="AKR73" t="n">
        <v>265.91675</v>
      </c>
      <c r="AKS73" t="n">
        <v>271.83755</v>
      </c>
      <c r="AKT73" t="n">
        <v>278.16217</v>
      </c>
      <c r="AKU73" t="n">
        <v>284.93909</v>
      </c>
      <c r="AKV73" t="n">
        <v>292.22546</v>
      </c>
      <c r="AKW73" t="n">
        <v>300.08902</v>
      </c>
      <c r="AKX73" t="n">
        <v>308.61087</v>
      </c>
      <c r="AKY73" t="n">
        <v>317.88907</v>
      </c>
      <c r="AKZ73" t="n">
        <v>328.04343</v>
      </c>
      <c r="ALA73" t="n">
        <v>339.2222</v>
      </c>
      <c r="ALB73" t="n">
        <v>351.61145</v>
      </c>
      <c r="ALC73" t="n">
        <v>365.4483</v>
      </c>
      <c r="ALD73" t="n">
        <v>381.04062</v>
      </c>
      <c r="ALE73" t="n">
        <v>398.79669</v>
      </c>
      <c r="ALF73" t="n">
        <v>419.27182</v>
      </c>
      <c r="ALG73" t="n">
        <v>443.24435</v>
      </c>
      <c r="ALH73" t="n">
        <v>471.84604</v>
      </c>
      <c r="ALI73" t="n">
        <v>506.80014</v>
      </c>
      <c r="ALJ73" t="n">
        <v>550.8906899999999</v>
      </c>
      <c r="ALK73" t="n">
        <v>608.9877300000001</v>
      </c>
      <c r="ALL73" t="n">
        <v>690.63031</v>
      </c>
      <c r="ALM73" t="n">
        <v>818.09937</v>
      </c>
      <c r="ALN73" t="n">
        <v>1063.53369</v>
      </c>
      <c r="ALO73" t="n">
        <v>2301.69702</v>
      </c>
    </row>
    <row r="74">
      <c r="A74" t="inlineStr">
        <is>
          <t>Sint Maarten (Dutch part)</t>
        </is>
      </c>
      <c r="B74" t="inlineStr">
        <is>
          <t>SXM</t>
        </is>
      </c>
      <c r="C74" s="13">
        <f>AVERAGE(SI74,SJ74)</f>
        <v/>
      </c>
      <c r="D74" t="n">
        <v>0.77068</v>
      </c>
      <c r="E74" t="n">
        <v>1.39911</v>
      </c>
      <c r="F74" t="n">
        <v>1.81068</v>
      </c>
      <c r="G74" t="n">
        <v>2.14374</v>
      </c>
      <c r="H74" t="n">
        <v>2.43152</v>
      </c>
      <c r="I74" t="n">
        <v>2.68882</v>
      </c>
      <c r="J74" t="n">
        <v>2.92378</v>
      </c>
      <c r="K74" t="n">
        <v>3.14147</v>
      </c>
      <c r="L74" t="n">
        <v>3.34529</v>
      </c>
      <c r="M74" t="n">
        <v>3.53766</v>
      </c>
      <c r="N74" t="n">
        <v>3.72036</v>
      </c>
      <c r="O74" t="n">
        <v>3.89478</v>
      </c>
      <c r="P74" t="n">
        <v>4.06197</v>
      </c>
      <c r="Q74" t="n">
        <v>4.22282</v>
      </c>
      <c r="R74" t="n">
        <v>4.37801</v>
      </c>
      <c r="S74" t="n">
        <v>4.52815</v>
      </c>
      <c r="T74" t="n">
        <v>4.67371</v>
      </c>
      <c r="U74" t="n">
        <v>4.81512</v>
      </c>
      <c r="V74" t="n">
        <v>4.95274</v>
      </c>
      <c r="W74" t="n">
        <v>5.08687</v>
      </c>
      <c r="X74" t="n">
        <v>5.2178</v>
      </c>
      <c r="Y74" t="n">
        <v>5.34574</v>
      </c>
      <c r="Z74" t="n">
        <v>5.47092</v>
      </c>
      <c r="AA74" t="n">
        <v>5.59353</v>
      </c>
      <c r="AB74" t="n">
        <v>5.71373</v>
      </c>
      <c r="AC74" t="n">
        <v>5.83167</v>
      </c>
      <c r="AD74" t="n">
        <v>5.94748</v>
      </c>
      <c r="AE74" t="n">
        <v>6.0613</v>
      </c>
      <c r="AF74" t="n">
        <v>6.17323</v>
      </c>
      <c r="AG74" t="n">
        <v>6.28337</v>
      </c>
      <c r="AH74" t="n">
        <v>6.39182</v>
      </c>
      <c r="AI74" t="n">
        <v>6.49866</v>
      </c>
      <c r="AJ74" t="n">
        <v>6.60398</v>
      </c>
      <c r="AK74" t="n">
        <v>6.70784</v>
      </c>
      <c r="AL74" t="n">
        <v>6.81032</v>
      </c>
      <c r="AM74" t="n">
        <v>6.91147</v>
      </c>
      <c r="AN74" t="n">
        <v>7.01135</v>
      </c>
      <c r="AO74" t="n">
        <v>7.11003</v>
      </c>
      <c r="AP74" t="n">
        <v>7.20754</v>
      </c>
      <c r="AQ74" t="n">
        <v>7.30394</v>
      </c>
      <c r="AR74" t="n">
        <v>7.39927</v>
      </c>
      <c r="AS74" t="n">
        <v>7.49357</v>
      </c>
      <c r="AT74" t="n">
        <v>7.58689</v>
      </c>
      <c r="AU74" t="n">
        <v>7.67925</v>
      </c>
      <c r="AV74" t="n">
        <v>7.77069</v>
      </c>
      <c r="AW74" t="n">
        <v>7.86125</v>
      </c>
      <c r="AX74" t="n">
        <v>7.95096</v>
      </c>
      <c r="AY74" t="n">
        <v>8.03984</v>
      </c>
      <c r="AZ74" t="n">
        <v>8.127929999999999</v>
      </c>
      <c r="BA74" t="n">
        <v>8.215249999999999</v>
      </c>
      <c r="BB74" t="n">
        <v>8.301819999999999</v>
      </c>
      <c r="BC74" t="n">
        <v>8.38767</v>
      </c>
      <c r="BD74" t="n">
        <v>8.47282</v>
      </c>
      <c r="BE74" t="n">
        <v>8.5573</v>
      </c>
      <c r="BF74" t="n">
        <v>8.641120000000001</v>
      </c>
      <c r="BG74" t="n">
        <v>8.724299999999999</v>
      </c>
      <c r="BH74" t="n">
        <v>8.80686</v>
      </c>
      <c r="BI74" t="n">
        <v>8.888820000000001</v>
      </c>
      <c r="BJ74" t="n">
        <v>8.9702</v>
      </c>
      <c r="BK74" t="n">
        <v>9.051019999999999</v>
      </c>
      <c r="BL74" t="n">
        <v>9.13128</v>
      </c>
      <c r="BM74" t="n">
        <v>9.211</v>
      </c>
      <c r="BN74" t="n">
        <v>9.2902</v>
      </c>
      <c r="BO74" t="n">
        <v>9.3689</v>
      </c>
      <c r="BP74" t="n">
        <v>9.447100000000001</v>
      </c>
      <c r="BQ74" t="n">
        <v>9.52481</v>
      </c>
      <c r="BR74" t="n">
        <v>9.60206</v>
      </c>
      <c r="BS74" t="n">
        <v>9.678850000000001</v>
      </c>
      <c r="BT74" t="n">
        <v>9.755190000000001</v>
      </c>
      <c r="BU74" t="n">
        <v>9.831099999999999</v>
      </c>
      <c r="BV74" t="n">
        <v>9.90658</v>
      </c>
      <c r="BW74" t="n">
        <v>9.98165</v>
      </c>
      <c r="BX74" t="n">
        <v>10.05631</v>
      </c>
      <c r="BY74" t="n">
        <v>10.13058</v>
      </c>
      <c r="BZ74" t="n">
        <v>10.20446</v>
      </c>
      <c r="CA74" t="n">
        <v>10.27797</v>
      </c>
      <c r="CB74" t="n">
        <v>10.3511</v>
      </c>
      <c r="CC74" t="n">
        <v>10.42387</v>
      </c>
      <c r="CD74" t="n">
        <v>10.4963</v>
      </c>
      <c r="CE74" t="n">
        <v>10.56837</v>
      </c>
      <c r="CF74" t="n">
        <v>10.64011</v>
      </c>
      <c r="CG74" t="n">
        <v>10.71152</v>
      </c>
      <c r="CH74" t="n">
        <v>10.78261</v>
      </c>
      <c r="CI74" t="n">
        <v>10.85338</v>
      </c>
      <c r="CJ74" t="n">
        <v>10.92384</v>
      </c>
      <c r="CK74" t="n">
        <v>10.994</v>
      </c>
      <c r="CL74" t="n">
        <v>11.06387</v>
      </c>
      <c r="CM74" t="n">
        <v>11.13344</v>
      </c>
      <c r="CN74" t="n">
        <v>11.20273</v>
      </c>
      <c r="CO74" t="n">
        <v>11.27174</v>
      </c>
      <c r="CP74" t="n">
        <v>11.34047</v>
      </c>
      <c r="CQ74" t="n">
        <v>11.40894</v>
      </c>
      <c r="CR74" t="n">
        <v>11.47715</v>
      </c>
      <c r="CS74" t="n">
        <v>11.5451</v>
      </c>
      <c r="CT74" t="n">
        <v>11.61279</v>
      </c>
      <c r="CU74" t="n">
        <v>11.68024</v>
      </c>
      <c r="CV74" t="n">
        <v>11.74745</v>
      </c>
      <c r="CW74" t="n">
        <v>11.81442</v>
      </c>
      <c r="CX74" t="n">
        <v>11.88116</v>
      </c>
      <c r="CY74" t="n">
        <v>11.94766</v>
      </c>
      <c r="CZ74" t="n">
        <v>12.01395</v>
      </c>
      <c r="DA74" t="n">
        <v>12.08001</v>
      </c>
      <c r="DB74" t="n">
        <v>12.14585</v>
      </c>
      <c r="DC74" t="n">
        <v>12.21149</v>
      </c>
      <c r="DD74" t="n">
        <v>12.27691</v>
      </c>
      <c r="DE74" t="n">
        <v>12.34213</v>
      </c>
      <c r="DF74" t="n">
        <v>12.40715</v>
      </c>
      <c r="DG74" t="n">
        <v>12.47197</v>
      </c>
      <c r="DH74" t="n">
        <v>12.5366</v>
      </c>
      <c r="DI74" t="n">
        <v>12.60104</v>
      </c>
      <c r="DJ74" t="n">
        <v>12.66529</v>
      </c>
      <c r="DK74" t="n">
        <v>12.72936</v>
      </c>
      <c r="DL74" t="n">
        <v>12.79325</v>
      </c>
      <c r="DM74" t="n">
        <v>12.85696</v>
      </c>
      <c r="DN74" t="n">
        <v>12.9205</v>
      </c>
      <c r="DO74" t="n">
        <v>12.98386</v>
      </c>
      <c r="DP74" t="n">
        <v>13.04706</v>
      </c>
      <c r="DQ74" t="n">
        <v>13.1101</v>
      </c>
      <c r="DR74" t="n">
        <v>13.17297</v>
      </c>
      <c r="DS74" t="n">
        <v>13.23568</v>
      </c>
      <c r="DT74" t="n">
        <v>13.29823</v>
      </c>
      <c r="DU74" t="n">
        <v>13.36063</v>
      </c>
      <c r="DV74" t="n">
        <v>13.42288</v>
      </c>
      <c r="DW74" t="n">
        <v>13.48498</v>
      </c>
      <c r="DX74" t="n">
        <v>13.54694</v>
      </c>
      <c r="DY74" t="n">
        <v>13.60875</v>
      </c>
      <c r="DZ74" t="n">
        <v>13.67042</v>
      </c>
      <c r="EA74" t="n">
        <v>13.73195</v>
      </c>
      <c r="EB74" t="n">
        <v>13.79335</v>
      </c>
      <c r="EC74" t="n">
        <v>13.85461</v>
      </c>
      <c r="ED74" t="n">
        <v>13.91574</v>
      </c>
      <c r="EE74" t="n">
        <v>13.97673</v>
      </c>
      <c r="EF74" t="n">
        <v>14.03761</v>
      </c>
      <c r="EG74" t="n">
        <v>14.09835</v>
      </c>
      <c r="EH74" t="n">
        <v>14.15897</v>
      </c>
      <c r="EI74" t="n">
        <v>14.21947</v>
      </c>
      <c r="EJ74" t="n">
        <v>14.27986</v>
      </c>
      <c r="EK74" t="n">
        <v>14.34012</v>
      </c>
      <c r="EL74" t="n">
        <v>14.40027</v>
      </c>
      <c r="EM74" t="n">
        <v>14.46031</v>
      </c>
      <c r="EN74" t="n">
        <v>14.52023</v>
      </c>
      <c r="EO74" t="n">
        <v>14.58004</v>
      </c>
      <c r="EP74" t="n">
        <v>14.63975</v>
      </c>
      <c r="EQ74" t="n">
        <v>14.69935</v>
      </c>
      <c r="ER74" t="n">
        <v>14.75885</v>
      </c>
      <c r="ES74" t="n">
        <v>14.81824</v>
      </c>
      <c r="ET74" t="n">
        <v>14.87754</v>
      </c>
      <c r="EU74" t="n">
        <v>14.93673</v>
      </c>
      <c r="EV74" t="n">
        <v>14.99583</v>
      </c>
      <c r="EW74" t="n">
        <v>15.05483</v>
      </c>
      <c r="EX74" t="n">
        <v>15.11374</v>
      </c>
      <c r="EY74" t="n">
        <v>15.17255</v>
      </c>
      <c r="EZ74" t="n">
        <v>15.23128</v>
      </c>
      <c r="FA74" t="n">
        <v>15.28991</v>
      </c>
      <c r="FB74" t="n">
        <v>15.34846</v>
      </c>
      <c r="FC74" t="n">
        <v>15.40692</v>
      </c>
      <c r="FD74" t="n">
        <v>15.46529</v>
      </c>
      <c r="FE74" t="n">
        <v>15.52358</v>
      </c>
      <c r="FF74" t="n">
        <v>15.58179</v>
      </c>
      <c r="FG74" t="n">
        <v>15.63992</v>
      </c>
      <c r="FH74" t="n">
        <v>15.69797</v>
      </c>
      <c r="FI74" t="n">
        <v>15.75594</v>
      </c>
      <c r="FJ74" t="n">
        <v>15.81383</v>
      </c>
      <c r="FK74" t="n">
        <v>15.87165</v>
      </c>
      <c r="FL74" t="n">
        <v>15.9294</v>
      </c>
      <c r="FM74" t="n">
        <v>15.98707</v>
      </c>
      <c r="FN74" t="n">
        <v>16.04467</v>
      </c>
      <c r="FO74" t="n">
        <v>16.1022</v>
      </c>
      <c r="FP74" t="n">
        <v>16.15966</v>
      </c>
      <c r="FQ74" t="n">
        <v>16.21706</v>
      </c>
      <c r="FR74" t="n">
        <v>16.27439</v>
      </c>
      <c r="FS74" t="n">
        <v>16.33165</v>
      </c>
      <c r="FT74" t="n">
        <v>16.38885</v>
      </c>
      <c r="FU74" t="n">
        <v>16.44598</v>
      </c>
      <c r="FV74" t="n">
        <v>16.50306</v>
      </c>
      <c r="FW74" t="n">
        <v>16.56007</v>
      </c>
      <c r="FX74" t="n">
        <v>16.61702</v>
      </c>
      <c r="FY74" t="n">
        <v>16.67392</v>
      </c>
      <c r="FZ74" t="n">
        <v>16.73076</v>
      </c>
      <c r="GA74" t="n">
        <v>16.78754</v>
      </c>
      <c r="GB74" t="n">
        <v>16.84426</v>
      </c>
      <c r="GC74" t="n">
        <v>16.90094</v>
      </c>
      <c r="GD74" t="n">
        <v>16.95756</v>
      </c>
      <c r="GE74" t="n">
        <v>17.01412</v>
      </c>
      <c r="GF74" t="n">
        <v>17.07064</v>
      </c>
      <c r="GG74" t="n">
        <v>17.12711</v>
      </c>
      <c r="GH74" t="n">
        <v>17.18353</v>
      </c>
      <c r="GI74" t="n">
        <v>17.23989</v>
      </c>
      <c r="GJ74" t="n">
        <v>17.29622</v>
      </c>
      <c r="GK74" t="n">
        <v>17.35249</v>
      </c>
      <c r="GL74" t="n">
        <v>17.40873</v>
      </c>
      <c r="GM74" t="n">
        <v>17.46491</v>
      </c>
      <c r="GN74" t="n">
        <v>17.52106</v>
      </c>
      <c r="GO74" t="n">
        <v>17.57716</v>
      </c>
      <c r="GP74" t="n">
        <v>17.63322</v>
      </c>
      <c r="GQ74" t="n">
        <v>17.68924</v>
      </c>
      <c r="GR74" t="n">
        <v>17.74522</v>
      </c>
      <c r="GS74" t="n">
        <v>17.80116</v>
      </c>
      <c r="GT74" t="n">
        <v>17.85707</v>
      </c>
      <c r="GU74" t="n">
        <v>17.91293</v>
      </c>
      <c r="GV74" t="n">
        <v>17.96876</v>
      </c>
      <c r="GW74" t="n">
        <v>18.02456</v>
      </c>
      <c r="GX74" t="n">
        <v>18.08032</v>
      </c>
      <c r="GY74" t="n">
        <v>18.13605</v>
      </c>
      <c r="GZ74" t="n">
        <v>18.19175</v>
      </c>
      <c r="HA74" t="n">
        <v>18.24741</v>
      </c>
      <c r="HB74" t="n">
        <v>18.30304</v>
      </c>
      <c r="HC74" t="n">
        <v>18.35864</v>
      </c>
      <c r="HD74" t="n">
        <v>18.41422</v>
      </c>
      <c r="HE74" t="n">
        <v>18.46976</v>
      </c>
      <c r="HF74" t="n">
        <v>18.52528</v>
      </c>
      <c r="HG74" t="n">
        <v>18.58076</v>
      </c>
      <c r="HH74" t="n">
        <v>18.63623</v>
      </c>
      <c r="HI74" t="n">
        <v>18.69167</v>
      </c>
      <c r="HJ74" t="n">
        <v>18.74708</v>
      </c>
      <c r="HK74" t="n">
        <v>18.80247</v>
      </c>
      <c r="HL74" t="n">
        <v>18.85783</v>
      </c>
      <c r="HM74" t="n">
        <v>18.91317</v>
      </c>
      <c r="HN74" t="n">
        <v>18.96849</v>
      </c>
      <c r="HO74" t="n">
        <v>19.02379</v>
      </c>
      <c r="HP74" t="n">
        <v>19.07907</v>
      </c>
      <c r="HQ74" t="n">
        <v>19.13433</v>
      </c>
      <c r="HR74" t="n">
        <v>19.18958</v>
      </c>
      <c r="HS74" t="n">
        <v>19.2448</v>
      </c>
      <c r="HT74" t="n">
        <v>19.3</v>
      </c>
      <c r="HU74" t="n">
        <v>19.35519</v>
      </c>
      <c r="HV74" t="n">
        <v>19.41036</v>
      </c>
      <c r="HW74" t="n">
        <v>19.46552</v>
      </c>
      <c r="HX74" t="n">
        <v>19.52066</v>
      </c>
      <c r="HY74" t="n">
        <v>19.57579</v>
      </c>
      <c r="HZ74" t="n">
        <v>19.6309</v>
      </c>
      <c r="IA74" t="n">
        <v>19.686</v>
      </c>
      <c r="IB74" t="n">
        <v>19.74109</v>
      </c>
      <c r="IC74" t="n">
        <v>19.79617</v>
      </c>
      <c r="ID74" t="n">
        <v>19.85124</v>
      </c>
      <c r="IE74" t="n">
        <v>19.9063</v>
      </c>
      <c r="IF74" t="n">
        <v>19.96134</v>
      </c>
      <c r="IG74" t="n">
        <v>20.01638</v>
      </c>
      <c r="IH74" t="n">
        <v>20.07141</v>
      </c>
      <c r="II74" t="n">
        <v>20.12644</v>
      </c>
      <c r="IJ74" t="n">
        <v>20.18145</v>
      </c>
      <c r="IK74" t="n">
        <v>20.23646</v>
      </c>
      <c r="IL74" t="n">
        <v>20.29147</v>
      </c>
      <c r="IM74" t="n">
        <v>20.34646</v>
      </c>
      <c r="IN74" t="n">
        <v>20.40146</v>
      </c>
      <c r="IO74" t="n">
        <v>20.45645</v>
      </c>
      <c r="IP74" t="n">
        <v>20.51144</v>
      </c>
      <c r="IQ74" t="n">
        <v>20.56642</v>
      </c>
      <c r="IR74" t="n">
        <v>20.6214</v>
      </c>
      <c r="IS74" t="n">
        <v>20.67638</v>
      </c>
      <c r="IT74" t="n">
        <v>20.73136</v>
      </c>
      <c r="IU74" t="n">
        <v>20.78634</v>
      </c>
      <c r="IV74" t="n">
        <v>20.84132</v>
      </c>
      <c r="IW74" t="n">
        <v>20.8963</v>
      </c>
      <c r="IX74" t="n">
        <v>20.95128</v>
      </c>
      <c r="IY74" t="n">
        <v>21.00627</v>
      </c>
      <c r="IZ74" t="n">
        <v>21.06125</v>
      </c>
      <c r="JA74" t="n">
        <v>21.11625</v>
      </c>
      <c r="JB74" t="n">
        <v>21.17124</v>
      </c>
      <c r="JC74" t="n">
        <v>21.22624</v>
      </c>
      <c r="JD74" t="n">
        <v>21.28124</v>
      </c>
      <c r="JE74" t="n">
        <v>21.33625</v>
      </c>
      <c r="JF74" t="n">
        <v>21.39126</v>
      </c>
      <c r="JG74" t="n">
        <v>21.44628</v>
      </c>
      <c r="JH74" t="n">
        <v>21.50131</v>
      </c>
      <c r="JI74" t="n">
        <v>21.55634</v>
      </c>
      <c r="JJ74" t="n">
        <v>21.61139</v>
      </c>
      <c r="JK74" t="n">
        <v>21.66644</v>
      </c>
      <c r="JL74" t="n">
        <v>21.7215</v>
      </c>
      <c r="JM74" t="n">
        <v>21.77657</v>
      </c>
      <c r="JN74" t="n">
        <v>21.83165</v>
      </c>
      <c r="JO74" t="n">
        <v>21.88675</v>
      </c>
      <c r="JP74" t="n">
        <v>21.94185</v>
      </c>
      <c r="JQ74" t="n">
        <v>21.99696</v>
      </c>
      <c r="JR74" t="n">
        <v>22.05209</v>
      </c>
      <c r="JS74" t="n">
        <v>22.10723</v>
      </c>
      <c r="JT74" t="n">
        <v>22.16239</v>
      </c>
      <c r="JU74" t="n">
        <v>22.21756</v>
      </c>
      <c r="JV74" t="n">
        <v>22.27274</v>
      </c>
      <c r="JW74" t="n">
        <v>22.32794</v>
      </c>
      <c r="JX74" t="n">
        <v>22.38315</v>
      </c>
      <c r="JY74" t="n">
        <v>22.43838</v>
      </c>
      <c r="JZ74" t="n">
        <v>22.49363</v>
      </c>
      <c r="KA74" t="n">
        <v>22.54889</v>
      </c>
      <c r="KB74" t="n">
        <v>22.60417</v>
      </c>
      <c r="KC74" t="n">
        <v>22.65947</v>
      </c>
      <c r="KD74" t="n">
        <v>22.71479</v>
      </c>
      <c r="KE74" t="n">
        <v>22.77013</v>
      </c>
      <c r="KF74" t="n">
        <v>22.82549</v>
      </c>
      <c r="KG74" t="n">
        <v>22.88086</v>
      </c>
      <c r="KH74" t="n">
        <v>22.93626</v>
      </c>
      <c r="KI74" t="n">
        <v>22.99168</v>
      </c>
      <c r="KJ74" t="n">
        <v>23.04712</v>
      </c>
      <c r="KK74" t="n">
        <v>23.10258</v>
      </c>
      <c r="KL74" t="n">
        <v>23.15807</v>
      </c>
      <c r="KM74" t="n">
        <v>23.21358</v>
      </c>
      <c r="KN74" t="n">
        <v>23.26911</v>
      </c>
      <c r="KO74" t="n">
        <v>23.32467</v>
      </c>
      <c r="KP74" t="n">
        <v>23.38025</v>
      </c>
      <c r="KQ74" t="n">
        <v>23.43586</v>
      </c>
      <c r="KR74" t="n">
        <v>23.49149</v>
      </c>
      <c r="KS74" t="n">
        <v>23.54715</v>
      </c>
      <c r="KT74" t="n">
        <v>23.60283</v>
      </c>
      <c r="KU74" t="n">
        <v>23.65855</v>
      </c>
      <c r="KV74" t="n">
        <v>23.71429</v>
      </c>
      <c r="KW74" t="n">
        <v>23.77005</v>
      </c>
      <c r="KX74" t="n">
        <v>23.82585</v>
      </c>
      <c r="KY74" t="n">
        <v>23.88168</v>
      </c>
      <c r="KZ74" t="n">
        <v>23.93753</v>
      </c>
      <c r="LA74" t="n">
        <v>23.99342</v>
      </c>
      <c r="LB74" t="n">
        <v>24.04934</v>
      </c>
      <c r="LC74" t="n">
        <v>24.10528</v>
      </c>
      <c r="LD74" t="n">
        <v>24.16126</v>
      </c>
      <c r="LE74" t="n">
        <v>24.21727</v>
      </c>
      <c r="LF74" t="n">
        <v>24.27332</v>
      </c>
      <c r="LG74" t="n">
        <v>24.32939</v>
      </c>
      <c r="LH74" t="n">
        <v>24.3855</v>
      </c>
      <c r="LI74" t="n">
        <v>24.44165</v>
      </c>
      <c r="LJ74" t="n">
        <v>24.49783</v>
      </c>
      <c r="LK74" t="n">
        <v>24.55404</v>
      </c>
      <c r="LL74" t="n">
        <v>24.61029</v>
      </c>
      <c r="LM74" t="n">
        <v>24.66657</v>
      </c>
      <c r="LN74" t="n">
        <v>24.72289</v>
      </c>
      <c r="LO74" t="n">
        <v>24.77925</v>
      </c>
      <c r="LP74" t="n">
        <v>24.83565</v>
      </c>
      <c r="LQ74" t="n">
        <v>24.89208</v>
      </c>
      <c r="LR74" t="n">
        <v>24.94855</v>
      </c>
      <c r="LS74" t="n">
        <v>25.00506</v>
      </c>
      <c r="LT74" t="n">
        <v>25.06161</v>
      </c>
      <c r="LU74" t="n">
        <v>25.1182</v>
      </c>
      <c r="LV74" t="n">
        <v>25.17483</v>
      </c>
      <c r="LW74" t="n">
        <v>25.2315</v>
      </c>
      <c r="LX74" t="n">
        <v>25.28821</v>
      </c>
      <c r="LY74" t="n">
        <v>25.34496</v>
      </c>
      <c r="LZ74" t="n">
        <v>25.40176</v>
      </c>
      <c r="MA74" t="n">
        <v>25.4586</v>
      </c>
      <c r="MB74" t="n">
        <v>25.51548</v>
      </c>
      <c r="MC74" t="n">
        <v>25.5724</v>
      </c>
      <c r="MD74" t="n">
        <v>25.62937</v>
      </c>
      <c r="ME74" t="n">
        <v>25.68638</v>
      </c>
      <c r="MF74" t="n">
        <v>25.74344</v>
      </c>
      <c r="MG74" t="n">
        <v>25.80054</v>
      </c>
      <c r="MH74" t="n">
        <v>25.85769</v>
      </c>
      <c r="MI74" t="n">
        <v>25.91489</v>
      </c>
      <c r="MJ74" t="n">
        <v>25.97213</v>
      </c>
      <c r="MK74" t="n">
        <v>26.02942</v>
      </c>
      <c r="ML74" t="n">
        <v>26.08676</v>
      </c>
      <c r="MM74" t="n">
        <v>26.14415</v>
      </c>
      <c r="MN74" t="n">
        <v>26.20158</v>
      </c>
      <c r="MO74" t="n">
        <v>26.25907</v>
      </c>
      <c r="MP74" t="n">
        <v>26.3166</v>
      </c>
      <c r="MQ74" t="n">
        <v>26.37418</v>
      </c>
      <c r="MR74" t="n">
        <v>26.43182</v>
      </c>
      <c r="MS74" t="n">
        <v>26.48951</v>
      </c>
      <c r="MT74" t="n">
        <v>26.54724</v>
      </c>
      <c r="MU74" t="n">
        <v>26.60503</v>
      </c>
      <c r="MV74" t="n">
        <v>26.66288</v>
      </c>
      <c r="MW74" t="n">
        <v>26.72077</v>
      </c>
      <c r="MX74" t="n">
        <v>26.77872</v>
      </c>
      <c r="MY74" t="n">
        <v>26.83673</v>
      </c>
      <c r="MZ74" t="n">
        <v>26.89479</v>
      </c>
      <c r="NA74" t="n">
        <v>26.9529</v>
      </c>
      <c r="NB74" t="n">
        <v>27.01107</v>
      </c>
      <c r="NC74" t="n">
        <v>27.0693</v>
      </c>
      <c r="ND74" t="n">
        <v>27.12758</v>
      </c>
      <c r="NE74" t="n">
        <v>27.18592</v>
      </c>
      <c r="NF74" t="n">
        <v>27.24432</v>
      </c>
      <c r="NG74" t="n">
        <v>27.30277</v>
      </c>
      <c r="NH74" t="n">
        <v>27.36129</v>
      </c>
      <c r="NI74" t="n">
        <v>27.41986</v>
      </c>
      <c r="NJ74" t="n">
        <v>27.47849</v>
      </c>
      <c r="NK74" t="n">
        <v>27.53718</v>
      </c>
      <c r="NL74" t="n">
        <v>27.59594</v>
      </c>
      <c r="NM74" t="n">
        <v>27.65475</v>
      </c>
      <c r="NN74" t="n">
        <v>27.71363</v>
      </c>
      <c r="NO74" t="n">
        <v>27.77257</v>
      </c>
      <c r="NP74" t="n">
        <v>27.83157</v>
      </c>
      <c r="NQ74" t="n">
        <v>27.89063</v>
      </c>
      <c r="NR74" t="n">
        <v>27.94976</v>
      </c>
      <c r="NS74" t="n">
        <v>28.00895</v>
      </c>
      <c r="NT74" t="n">
        <v>28.06821</v>
      </c>
      <c r="NU74" t="n">
        <v>28.12753</v>
      </c>
      <c r="NV74" t="n">
        <v>28.18691</v>
      </c>
      <c r="NW74" t="n">
        <v>28.24637</v>
      </c>
      <c r="NX74" t="n">
        <v>28.30589</v>
      </c>
      <c r="NY74" t="n">
        <v>28.36547</v>
      </c>
      <c r="NZ74" t="n">
        <v>28.42513</v>
      </c>
      <c r="OA74" t="n">
        <v>28.48485</v>
      </c>
      <c r="OB74" t="n">
        <v>28.54464</v>
      </c>
      <c r="OC74" t="n">
        <v>28.6045</v>
      </c>
      <c r="OD74" t="n">
        <v>28.66443</v>
      </c>
      <c r="OE74" t="n">
        <v>28.72443</v>
      </c>
      <c r="OF74" t="n">
        <v>28.78451</v>
      </c>
      <c r="OG74" t="n">
        <v>28.84465</v>
      </c>
      <c r="OH74" t="n">
        <v>28.90486</v>
      </c>
      <c r="OI74" t="n">
        <v>28.96515</v>
      </c>
      <c r="OJ74" t="n">
        <v>29.02551</v>
      </c>
      <c r="OK74" t="n">
        <v>29.08594</v>
      </c>
      <c r="OL74" t="n">
        <v>29.14645</v>
      </c>
      <c r="OM74" t="n">
        <v>29.20703</v>
      </c>
      <c r="ON74" t="n">
        <v>29.26769</v>
      </c>
      <c r="OO74" t="n">
        <v>29.32842</v>
      </c>
      <c r="OP74" t="n">
        <v>29.38923</v>
      </c>
      <c r="OQ74" t="n">
        <v>29.45012</v>
      </c>
      <c r="OR74" t="n">
        <v>29.51108</v>
      </c>
      <c r="OS74" t="n">
        <v>29.57212</v>
      </c>
      <c r="OT74" t="n">
        <v>29.63324</v>
      </c>
      <c r="OU74" t="n">
        <v>29.69443</v>
      </c>
      <c r="OV74" t="n">
        <v>29.75571</v>
      </c>
      <c r="OW74" t="n">
        <v>29.81706</v>
      </c>
      <c r="OX74" t="n">
        <v>29.8785</v>
      </c>
      <c r="OY74" t="n">
        <v>29.94002</v>
      </c>
      <c r="OZ74" t="n">
        <v>30.00162</v>
      </c>
      <c r="PA74" t="n">
        <v>30.0633</v>
      </c>
      <c r="PB74" t="n">
        <v>30.12506</v>
      </c>
      <c r="PC74" t="n">
        <v>30.18691</v>
      </c>
      <c r="PD74" t="n">
        <v>30.24884</v>
      </c>
      <c r="PE74" t="n">
        <v>30.31086</v>
      </c>
      <c r="PF74" t="n">
        <v>30.37296</v>
      </c>
      <c r="PG74" t="n">
        <v>30.43515</v>
      </c>
      <c r="PH74" t="n">
        <v>30.49742</v>
      </c>
      <c r="PI74" t="n">
        <v>30.55978</v>
      </c>
      <c r="PJ74" t="n">
        <v>30.62222</v>
      </c>
      <c r="PK74" t="n">
        <v>30.68476</v>
      </c>
      <c r="PL74" t="n">
        <v>30.74738</v>
      </c>
      <c r="PM74" t="n">
        <v>30.81009</v>
      </c>
      <c r="PN74" t="n">
        <v>30.87289</v>
      </c>
      <c r="PO74" t="n">
        <v>30.93578</v>
      </c>
      <c r="PP74" t="n">
        <v>30.99877</v>
      </c>
      <c r="PQ74" t="n">
        <v>31.06184</v>
      </c>
      <c r="PR74" t="n">
        <v>31.125</v>
      </c>
      <c r="PS74" t="n">
        <v>31.18826</v>
      </c>
      <c r="PT74" t="n">
        <v>31.25161</v>
      </c>
      <c r="PU74" t="n">
        <v>31.31506</v>
      </c>
      <c r="PV74" t="n">
        <v>31.3786</v>
      </c>
      <c r="PW74" t="n">
        <v>31.44223</v>
      </c>
      <c r="PX74" t="n">
        <v>31.50596</v>
      </c>
      <c r="PY74" t="n">
        <v>31.56979</v>
      </c>
      <c r="PZ74" t="n">
        <v>31.63371</v>
      </c>
      <c r="QA74" t="n">
        <v>31.69773</v>
      </c>
      <c r="QB74" t="n">
        <v>31.76184</v>
      </c>
      <c r="QC74" t="n">
        <v>31.82606</v>
      </c>
      <c r="QD74" t="n">
        <v>31.89038</v>
      </c>
      <c r="QE74" t="n">
        <v>31.95479</v>
      </c>
      <c r="QF74" t="n">
        <v>32.01931</v>
      </c>
      <c r="QG74" t="n">
        <v>32.08393</v>
      </c>
      <c r="QH74" t="n">
        <v>32.14865</v>
      </c>
      <c r="QI74" t="n">
        <v>32.21347</v>
      </c>
      <c r="QJ74" t="n">
        <v>32.27839</v>
      </c>
      <c r="QK74" t="n">
        <v>32.34342</v>
      </c>
      <c r="QL74" t="n">
        <v>32.40855</v>
      </c>
      <c r="QM74" t="n">
        <v>32.47379</v>
      </c>
      <c r="QN74" t="n">
        <v>32.53913</v>
      </c>
      <c r="QO74" t="n">
        <v>32.60458</v>
      </c>
      <c r="QP74" t="n">
        <v>32.67014</v>
      </c>
      <c r="QQ74" t="n">
        <v>32.73581</v>
      </c>
      <c r="QR74" t="n">
        <v>32.80158</v>
      </c>
      <c r="QS74" t="n">
        <v>32.86746</v>
      </c>
      <c r="QT74" t="n">
        <v>32.93345</v>
      </c>
      <c r="QU74" t="n">
        <v>32.99956</v>
      </c>
      <c r="QV74" t="n">
        <v>33.06577</v>
      </c>
      <c r="QW74" t="n">
        <v>33.1321</v>
      </c>
      <c r="QX74" t="n">
        <v>33.19853</v>
      </c>
      <c r="QY74" t="n">
        <v>33.26508</v>
      </c>
      <c r="QZ74" t="n">
        <v>33.33175</v>
      </c>
      <c r="RA74" t="n">
        <v>33.39853</v>
      </c>
      <c r="RB74" t="n">
        <v>33.46542</v>
      </c>
      <c r="RC74" t="n">
        <v>33.53243</v>
      </c>
      <c r="RD74" t="n">
        <v>33.59956</v>
      </c>
      <c r="RE74" t="n">
        <v>33.6668</v>
      </c>
      <c r="RF74" t="n">
        <v>33.73416</v>
      </c>
      <c r="RG74" t="n">
        <v>33.80164</v>
      </c>
      <c r="RH74" t="n">
        <v>33.86924</v>
      </c>
      <c r="RI74" t="n">
        <v>33.93696</v>
      </c>
      <c r="RJ74" t="n">
        <v>34.00481</v>
      </c>
      <c r="RK74" t="n">
        <v>34.07277</v>
      </c>
      <c r="RL74" t="n">
        <v>34.14085</v>
      </c>
      <c r="RM74" t="n">
        <v>34.20906</v>
      </c>
      <c r="RN74" t="n">
        <v>34.27739</v>
      </c>
      <c r="RO74" t="n">
        <v>34.34585</v>
      </c>
      <c r="RP74" t="n">
        <v>34.41444</v>
      </c>
      <c r="RQ74" t="n">
        <v>34.48314</v>
      </c>
      <c r="RR74" t="n">
        <v>34.55198</v>
      </c>
      <c r="RS74" t="n">
        <v>34.62094</v>
      </c>
      <c r="RT74" t="n">
        <v>34.69004</v>
      </c>
      <c r="RU74" t="n">
        <v>34.75926</v>
      </c>
      <c r="RV74" t="n">
        <v>34.82861</v>
      </c>
      <c r="RW74" t="n">
        <v>34.89809</v>
      </c>
      <c r="RX74" t="n">
        <v>34.9677</v>
      </c>
      <c r="RY74" t="n">
        <v>35.03745</v>
      </c>
      <c r="RZ74" t="n">
        <v>35.10733</v>
      </c>
      <c r="SA74" t="n">
        <v>35.17735</v>
      </c>
      <c r="SB74" t="n">
        <v>35.24749</v>
      </c>
      <c r="SC74" t="n">
        <v>35.31778</v>
      </c>
      <c r="SD74" t="n">
        <v>35.3882</v>
      </c>
      <c r="SE74" t="n">
        <v>35.45876</v>
      </c>
      <c r="SF74" t="n">
        <v>35.52945</v>
      </c>
      <c r="SG74" t="n">
        <v>35.60029</v>
      </c>
      <c r="SH74" t="n">
        <v>35.67126</v>
      </c>
      <c r="SI74" t="n">
        <v>35.74238</v>
      </c>
      <c r="SJ74" t="n">
        <v>35.81364</v>
      </c>
      <c r="SK74" t="n">
        <v>35.88504</v>
      </c>
      <c r="SL74" t="n">
        <v>35.95658</v>
      </c>
      <c r="SM74" t="n">
        <v>36.02827</v>
      </c>
      <c r="SN74" t="n">
        <v>36.1001</v>
      </c>
      <c r="SO74" t="n">
        <v>36.17208</v>
      </c>
      <c r="SP74" t="n">
        <v>36.2442</v>
      </c>
      <c r="SQ74" t="n">
        <v>36.31647</v>
      </c>
      <c r="SR74" t="n">
        <v>36.38889</v>
      </c>
      <c r="SS74" t="n">
        <v>36.46146</v>
      </c>
      <c r="ST74" t="n">
        <v>36.53418</v>
      </c>
      <c r="SU74" t="n">
        <v>36.60705</v>
      </c>
      <c r="SV74" t="n">
        <v>36.68008</v>
      </c>
      <c r="SW74" t="n">
        <v>36.75325</v>
      </c>
      <c r="SX74" t="n">
        <v>36.82658</v>
      </c>
      <c r="SY74" t="n">
        <v>36.90007</v>
      </c>
      <c r="SZ74" t="n">
        <v>36.97371</v>
      </c>
      <c r="TA74" t="n">
        <v>37.0475</v>
      </c>
      <c r="TB74" t="n">
        <v>37.12146</v>
      </c>
      <c r="TC74" t="n">
        <v>37.19558</v>
      </c>
      <c r="TD74" t="n">
        <v>37.26985</v>
      </c>
      <c r="TE74" t="n">
        <v>37.34428</v>
      </c>
      <c r="TF74" t="n">
        <v>37.41888</v>
      </c>
      <c r="TG74" t="n">
        <v>37.49363</v>
      </c>
      <c r="TH74" t="n">
        <v>37.56856</v>
      </c>
      <c r="TI74" t="n">
        <v>37.64364</v>
      </c>
      <c r="TJ74" t="n">
        <v>37.71889</v>
      </c>
      <c r="TK74" t="n">
        <v>37.79431</v>
      </c>
      <c r="TL74" t="n">
        <v>37.8699</v>
      </c>
      <c r="TM74" t="n">
        <v>37.94565</v>
      </c>
      <c r="TN74" t="n">
        <v>38.02157</v>
      </c>
      <c r="TO74" t="n">
        <v>38.09767</v>
      </c>
      <c r="TP74" t="n">
        <v>38.17393</v>
      </c>
      <c r="TQ74" t="n">
        <v>38.25037</v>
      </c>
      <c r="TR74" t="n">
        <v>38.32698</v>
      </c>
      <c r="TS74" t="n">
        <v>38.40377</v>
      </c>
      <c r="TT74" t="n">
        <v>38.48073</v>
      </c>
      <c r="TU74" t="n">
        <v>38.55787</v>
      </c>
      <c r="TV74" t="n">
        <v>38.63519</v>
      </c>
      <c r="TW74" t="n">
        <v>38.71268</v>
      </c>
      <c r="TX74" t="n">
        <v>38.79036</v>
      </c>
      <c r="TY74" t="n">
        <v>38.86822</v>
      </c>
      <c r="TZ74" t="n">
        <v>38.94626</v>
      </c>
      <c r="UA74" t="n">
        <v>39.02448</v>
      </c>
      <c r="UB74" t="n">
        <v>39.10289</v>
      </c>
      <c r="UC74" t="n">
        <v>39.18148</v>
      </c>
      <c r="UD74" t="n">
        <v>39.26027</v>
      </c>
      <c r="UE74" t="n">
        <v>39.33923</v>
      </c>
      <c r="UF74" t="n">
        <v>39.41839</v>
      </c>
      <c r="UG74" t="n">
        <v>39.49774</v>
      </c>
      <c r="UH74" t="n">
        <v>39.57728</v>
      </c>
      <c r="UI74" t="n">
        <v>39.65702</v>
      </c>
      <c r="UJ74" t="n">
        <v>39.73694</v>
      </c>
      <c r="UK74" t="n">
        <v>39.81707</v>
      </c>
      <c r="UL74" t="n">
        <v>39.89738</v>
      </c>
      <c r="UM74" t="n">
        <v>39.9779</v>
      </c>
      <c r="UN74" t="n">
        <v>40.05861</v>
      </c>
      <c r="UO74" t="n">
        <v>40.13953</v>
      </c>
      <c r="UP74" t="n">
        <v>40.22065</v>
      </c>
      <c r="UQ74" t="n">
        <v>40.30196</v>
      </c>
      <c r="UR74" t="n">
        <v>40.38348</v>
      </c>
      <c r="US74" t="n">
        <v>40.46521</v>
      </c>
      <c r="UT74" t="n">
        <v>40.54715</v>
      </c>
      <c r="UU74" t="n">
        <v>40.62929</v>
      </c>
      <c r="UV74" t="n">
        <v>40.71164</v>
      </c>
      <c r="UW74" t="n">
        <v>40.7942</v>
      </c>
      <c r="UX74" t="n">
        <v>40.87697</v>
      </c>
      <c r="UY74" t="n">
        <v>40.95996</v>
      </c>
      <c r="UZ74" t="n">
        <v>41.04316</v>
      </c>
      <c r="VA74" t="n">
        <v>41.12657</v>
      </c>
      <c r="VB74" t="n">
        <v>41.21021</v>
      </c>
      <c r="VC74" t="n">
        <v>41.29406</v>
      </c>
      <c r="VD74" t="n">
        <v>41.37812</v>
      </c>
      <c r="VE74" t="n">
        <v>41.46242</v>
      </c>
      <c r="VF74" t="n">
        <v>41.54693</v>
      </c>
      <c r="VG74" t="n">
        <v>41.63167</v>
      </c>
      <c r="VH74" t="n">
        <v>41.71663</v>
      </c>
      <c r="VI74" t="n">
        <v>41.80182</v>
      </c>
      <c r="VJ74" t="n">
        <v>41.88724</v>
      </c>
      <c r="VK74" t="n">
        <v>41.97289</v>
      </c>
      <c r="VL74" t="n">
        <v>42.05877</v>
      </c>
      <c r="VM74" t="n">
        <v>42.14488</v>
      </c>
      <c r="VN74" t="n">
        <v>42.23122</v>
      </c>
      <c r="VO74" t="n">
        <v>42.31781</v>
      </c>
      <c r="VP74" t="n">
        <v>42.40462</v>
      </c>
      <c r="VQ74" t="n">
        <v>42.49168</v>
      </c>
      <c r="VR74" t="n">
        <v>42.57898</v>
      </c>
      <c r="VS74" t="n">
        <v>42.66652</v>
      </c>
      <c r="VT74" t="n">
        <v>42.7543</v>
      </c>
      <c r="VU74" t="n">
        <v>42.84233</v>
      </c>
      <c r="VV74" t="n">
        <v>42.93061</v>
      </c>
      <c r="VW74" t="n">
        <v>43.01913</v>
      </c>
      <c r="VX74" t="n">
        <v>43.1079</v>
      </c>
      <c r="VY74" t="n">
        <v>43.19693</v>
      </c>
      <c r="VZ74" t="n">
        <v>43.28621</v>
      </c>
      <c r="WA74" t="n">
        <v>43.37574</v>
      </c>
      <c r="WB74" t="n">
        <v>43.46553</v>
      </c>
      <c r="WC74" t="n">
        <v>43.55557</v>
      </c>
      <c r="WD74" t="n">
        <v>43.64588</v>
      </c>
      <c r="WE74" t="n">
        <v>43.73645</v>
      </c>
      <c r="WF74" t="n">
        <v>43.82728</v>
      </c>
      <c r="WG74" t="n">
        <v>43.91838</v>
      </c>
      <c r="WH74" t="n">
        <v>44.00974</v>
      </c>
      <c r="WI74" t="n">
        <v>44.10137</v>
      </c>
      <c r="WJ74" t="n">
        <v>44.19327</v>
      </c>
      <c r="WK74" t="n">
        <v>44.28545</v>
      </c>
      <c r="WL74" t="n">
        <v>44.3779</v>
      </c>
      <c r="WM74" t="n">
        <v>44.47062</v>
      </c>
      <c r="WN74" t="n">
        <v>44.56362</v>
      </c>
      <c r="WO74" t="n">
        <v>44.6569</v>
      </c>
      <c r="WP74" t="n">
        <v>44.75046</v>
      </c>
      <c r="WQ74" t="n">
        <v>44.84431</v>
      </c>
      <c r="WR74" t="n">
        <v>44.93844</v>
      </c>
      <c r="WS74" t="n">
        <v>45.03286</v>
      </c>
      <c r="WT74" t="n">
        <v>45.12756</v>
      </c>
      <c r="WU74" t="n">
        <v>45.22256</v>
      </c>
      <c r="WV74" t="n">
        <v>45.31786</v>
      </c>
      <c r="WW74" t="n">
        <v>45.41344</v>
      </c>
      <c r="WX74" t="n">
        <v>45.50932</v>
      </c>
      <c r="WY74" t="n">
        <v>45.60551</v>
      </c>
      <c r="WZ74" t="n">
        <v>45.70199</v>
      </c>
      <c r="XA74" t="n">
        <v>45.79878</v>
      </c>
      <c r="XB74" t="n">
        <v>45.89587</v>
      </c>
      <c r="XC74" t="n">
        <v>45.99327</v>
      </c>
      <c r="XD74" t="n">
        <v>46.09098</v>
      </c>
      <c r="XE74" t="n">
        <v>46.189</v>
      </c>
      <c r="XF74" t="n">
        <v>46.28733</v>
      </c>
      <c r="XG74" t="n">
        <v>46.38599</v>
      </c>
      <c r="XH74" t="n">
        <v>46.48495</v>
      </c>
      <c r="XI74" t="n">
        <v>46.58424</v>
      </c>
      <c r="XJ74" t="n">
        <v>46.68386</v>
      </c>
      <c r="XK74" t="n">
        <v>46.78379</v>
      </c>
      <c r="XL74" t="n">
        <v>46.88406</v>
      </c>
      <c r="XM74" t="n">
        <v>46.98465</v>
      </c>
      <c r="XN74" t="n">
        <v>47.08558</v>
      </c>
      <c r="XO74" t="n">
        <v>47.18684</v>
      </c>
      <c r="XP74" t="n">
        <v>47.28844</v>
      </c>
      <c r="XQ74" t="n">
        <v>47.39037</v>
      </c>
      <c r="XR74" t="n">
        <v>47.49265</v>
      </c>
      <c r="XS74" t="n">
        <v>47.59527</v>
      </c>
      <c r="XT74" t="n">
        <v>47.69824</v>
      </c>
      <c r="XU74" t="n">
        <v>47.80156</v>
      </c>
      <c r="XV74" t="n">
        <v>47.90523</v>
      </c>
      <c r="XW74" t="n">
        <v>48.00925</v>
      </c>
      <c r="XX74" t="n">
        <v>48.11363</v>
      </c>
      <c r="XY74" t="n">
        <v>48.21837</v>
      </c>
      <c r="XZ74" t="n">
        <v>48.32347</v>
      </c>
      <c r="YA74" t="n">
        <v>48.42893</v>
      </c>
      <c r="YB74" t="n">
        <v>48.53476</v>
      </c>
      <c r="YC74" t="n">
        <v>48.64096</v>
      </c>
      <c r="YD74" t="n">
        <v>48.74754</v>
      </c>
      <c r="YE74" t="n">
        <v>48.85449</v>
      </c>
      <c r="YF74" t="n">
        <v>48.96181</v>
      </c>
      <c r="YG74" t="n">
        <v>49.06952</v>
      </c>
      <c r="YH74" t="n">
        <v>49.17761</v>
      </c>
      <c r="YI74" t="n">
        <v>49.28609</v>
      </c>
      <c r="YJ74" t="n">
        <v>49.39495</v>
      </c>
      <c r="YK74" t="n">
        <v>49.50422</v>
      </c>
      <c r="YL74" t="n">
        <v>49.61387</v>
      </c>
      <c r="YM74" t="n">
        <v>49.72392</v>
      </c>
      <c r="YN74" t="n">
        <v>49.83437</v>
      </c>
      <c r="YO74" t="n">
        <v>49.94523</v>
      </c>
      <c r="YP74" t="n">
        <v>50.05649</v>
      </c>
      <c r="YQ74" t="n">
        <v>50.16817</v>
      </c>
      <c r="YR74" t="n">
        <v>50.28025</v>
      </c>
      <c r="YS74" t="n">
        <v>50.39276</v>
      </c>
      <c r="YT74" t="n">
        <v>50.50568</v>
      </c>
      <c r="YU74" t="n">
        <v>50.61903</v>
      </c>
      <c r="YV74" t="n">
        <v>50.7328</v>
      </c>
      <c r="YW74" t="n">
        <v>50.84701</v>
      </c>
      <c r="YX74" t="n">
        <v>50.96164</v>
      </c>
      <c r="YY74" t="n">
        <v>51.07671</v>
      </c>
      <c r="YZ74" t="n">
        <v>51.19223</v>
      </c>
      <c r="ZA74" t="n">
        <v>51.30818</v>
      </c>
      <c r="ZB74" t="n">
        <v>51.42458</v>
      </c>
      <c r="ZC74" t="n">
        <v>51.54143</v>
      </c>
      <c r="ZD74" t="n">
        <v>51.65873</v>
      </c>
      <c r="ZE74" t="n">
        <v>51.77649</v>
      </c>
      <c r="ZF74" t="n">
        <v>51.89471</v>
      </c>
      <c r="ZG74" t="n">
        <v>52.0134</v>
      </c>
      <c r="ZH74" t="n">
        <v>52.13255</v>
      </c>
      <c r="ZI74" t="n">
        <v>52.25218</v>
      </c>
      <c r="ZJ74" t="n">
        <v>52.37228</v>
      </c>
      <c r="ZK74" t="n">
        <v>52.49286</v>
      </c>
      <c r="ZL74" t="n">
        <v>52.61392</v>
      </c>
      <c r="ZM74" t="n">
        <v>52.73547</v>
      </c>
      <c r="ZN74" t="n">
        <v>52.85751</v>
      </c>
      <c r="ZO74" t="n">
        <v>52.98005</v>
      </c>
      <c r="ZP74" t="n">
        <v>53.10308</v>
      </c>
      <c r="ZQ74" t="n">
        <v>53.22662</v>
      </c>
      <c r="ZR74" t="n">
        <v>53.35066</v>
      </c>
      <c r="ZS74" t="n">
        <v>53.47522</v>
      </c>
      <c r="ZT74" t="n">
        <v>53.60029</v>
      </c>
      <c r="ZU74" t="n">
        <v>53.72588</v>
      </c>
      <c r="ZV74" t="n">
        <v>53.85199</v>
      </c>
      <c r="ZW74" t="n">
        <v>53.97864</v>
      </c>
      <c r="ZX74" t="n">
        <v>54.10581</v>
      </c>
      <c r="ZY74" t="n">
        <v>54.23352</v>
      </c>
      <c r="ZZ74" t="n">
        <v>54.36178</v>
      </c>
      <c r="AAA74" t="n">
        <v>54.49058</v>
      </c>
      <c r="AAB74" t="n">
        <v>54.61993</v>
      </c>
      <c r="AAC74" t="n">
        <v>54.74984</v>
      </c>
      <c r="AAD74" t="n">
        <v>54.88031</v>
      </c>
      <c r="AAE74" t="n">
        <v>55.01134</v>
      </c>
      <c r="AAF74" t="n">
        <v>55.14294</v>
      </c>
      <c r="AAG74" t="n">
        <v>55.27511</v>
      </c>
      <c r="AAH74" t="n">
        <v>55.40787</v>
      </c>
      <c r="AAI74" t="n">
        <v>55.54121</v>
      </c>
      <c r="AAJ74" t="n">
        <v>55.67514</v>
      </c>
      <c r="AAK74" t="n">
        <v>55.80966</v>
      </c>
      <c r="AAL74" t="n">
        <v>55.94479</v>
      </c>
      <c r="AAM74" t="n">
        <v>56.08051</v>
      </c>
      <c r="AAN74" t="n">
        <v>56.21685</v>
      </c>
      <c r="AAO74" t="n">
        <v>56.35381</v>
      </c>
      <c r="AAP74" t="n">
        <v>56.49138</v>
      </c>
      <c r="AAQ74" t="n">
        <v>56.62959</v>
      </c>
      <c r="AAR74" t="n">
        <v>56.76842</v>
      </c>
      <c r="AAS74" t="n">
        <v>56.90789</v>
      </c>
      <c r="AAT74" t="n">
        <v>57.04801</v>
      </c>
      <c r="AAU74" t="n">
        <v>57.18877</v>
      </c>
      <c r="AAV74" t="n">
        <v>57.33019</v>
      </c>
      <c r="AAW74" t="n">
        <v>57.47227</v>
      </c>
      <c r="AAX74" t="n">
        <v>57.61502</v>
      </c>
      <c r="AAY74" t="n">
        <v>57.75844</v>
      </c>
      <c r="AAZ74" t="n">
        <v>57.90254</v>
      </c>
      <c r="ABA74" t="n">
        <v>58.04733</v>
      </c>
      <c r="ABB74" t="n">
        <v>58.1928</v>
      </c>
      <c r="ABC74" t="n">
        <v>58.33897</v>
      </c>
      <c r="ABD74" t="n">
        <v>58.48586</v>
      </c>
      <c r="ABE74" t="n">
        <v>58.63344</v>
      </c>
      <c r="ABF74" t="n">
        <v>58.78175</v>
      </c>
      <c r="ABG74" t="n">
        <v>58.93078</v>
      </c>
      <c r="ABH74" t="n">
        <v>59.08054</v>
      </c>
      <c r="ABI74" t="n">
        <v>59.23104</v>
      </c>
      <c r="ABJ74" t="n">
        <v>59.38229</v>
      </c>
      <c r="ABK74" t="n">
        <v>59.53428</v>
      </c>
      <c r="ABL74" t="n">
        <v>59.68704</v>
      </c>
      <c r="ABM74" t="n">
        <v>59.84056</v>
      </c>
      <c r="ABN74" t="n">
        <v>59.99485</v>
      </c>
      <c r="ABO74" t="n">
        <v>60.14993</v>
      </c>
      <c r="ABP74" t="n">
        <v>60.30579</v>
      </c>
      <c r="ABQ74" t="n">
        <v>60.46245</v>
      </c>
      <c r="ABR74" t="n">
        <v>60.61992</v>
      </c>
      <c r="ABS74" t="n">
        <v>60.77819</v>
      </c>
      <c r="ABT74" t="n">
        <v>60.93729</v>
      </c>
      <c r="ABU74" t="n">
        <v>61.09721</v>
      </c>
      <c r="ABV74" t="n">
        <v>61.25797</v>
      </c>
      <c r="ABW74" t="n">
        <v>61.41957</v>
      </c>
      <c r="ABX74" t="n">
        <v>61.58202</v>
      </c>
      <c r="ABY74" t="n">
        <v>61.74534</v>
      </c>
      <c r="ABZ74" t="n">
        <v>61.90952</v>
      </c>
      <c r="ACA74" t="n">
        <v>62.07459</v>
      </c>
      <c r="ACB74" t="n">
        <v>62.24054</v>
      </c>
      <c r="ACC74" t="n">
        <v>62.40738</v>
      </c>
      <c r="ACD74" t="n">
        <v>62.57513</v>
      </c>
      <c r="ACE74" t="n">
        <v>62.7438</v>
      </c>
      <c r="ACF74" t="n">
        <v>62.91339</v>
      </c>
      <c r="ACG74" t="n">
        <v>63.08391</v>
      </c>
      <c r="ACH74" t="n">
        <v>63.25538</v>
      </c>
      <c r="ACI74" t="n">
        <v>63.4278</v>
      </c>
      <c r="ACJ74" t="n">
        <v>63.60118</v>
      </c>
      <c r="ACK74" t="n">
        <v>63.77553</v>
      </c>
      <c r="ACL74" t="n">
        <v>63.95087</v>
      </c>
      <c r="ACM74" t="n">
        <v>64.1272</v>
      </c>
      <c r="ACN74" t="n">
        <v>64.30453</v>
      </c>
      <c r="ACO74" t="n">
        <v>64.48287999999999</v>
      </c>
      <c r="ACP74" t="n">
        <v>64.66225</v>
      </c>
      <c r="ACQ74" t="n">
        <v>64.84266</v>
      </c>
      <c r="ACR74" t="n">
        <v>65.02412</v>
      </c>
      <c r="ACS74" t="n">
        <v>65.20663</v>
      </c>
      <c r="ACT74" t="n">
        <v>65.39022</v>
      </c>
      <c r="ACU74" t="n">
        <v>65.57487999999999</v>
      </c>
      <c r="ACV74" t="n">
        <v>65.76064</v>
      </c>
      <c r="ACW74" t="n">
        <v>65.94750999999999</v>
      </c>
      <c r="ACX74" t="n">
        <v>66.13549999999999</v>
      </c>
      <c r="ACY74" t="n">
        <v>66.32461000000001</v>
      </c>
      <c r="ACZ74" t="n">
        <v>66.51487</v>
      </c>
      <c r="ADA74" t="n">
        <v>66.70628000000001</v>
      </c>
      <c r="ADB74" t="n">
        <v>66.89886</v>
      </c>
      <c r="ADC74" t="n">
        <v>67.09262</v>
      </c>
      <c r="ADD74" t="n">
        <v>67.28758000000001</v>
      </c>
      <c r="ADE74" t="n">
        <v>67.48375</v>
      </c>
      <c r="ADF74" t="n">
        <v>67.68114</v>
      </c>
      <c r="ADG74" t="n">
        <v>67.87976999999999</v>
      </c>
      <c r="ADH74" t="n">
        <v>68.07964</v>
      </c>
      <c r="ADI74" t="n">
        <v>68.28077999999999</v>
      </c>
      <c r="ADJ74" t="n">
        <v>68.48321</v>
      </c>
      <c r="ADK74" t="n">
        <v>68.68693</v>
      </c>
      <c r="ADL74" t="n">
        <v>68.89194999999999</v>
      </c>
      <c r="ADM74" t="n">
        <v>69.09829999999999</v>
      </c>
      <c r="ADN74" t="n">
        <v>69.306</v>
      </c>
      <c r="ADO74" t="n">
        <v>69.51505</v>
      </c>
      <c r="ADP74" t="n">
        <v>69.72548</v>
      </c>
      <c r="ADQ74" t="n">
        <v>69.93729999999999</v>
      </c>
      <c r="ADR74" t="n">
        <v>70.15052</v>
      </c>
      <c r="ADS74" t="n">
        <v>70.36517000000001</v>
      </c>
      <c r="ADT74" t="n">
        <v>70.58126</v>
      </c>
      <c r="ADU74" t="n">
        <v>70.79881</v>
      </c>
      <c r="ADV74" t="n">
        <v>71.01784000000001</v>
      </c>
      <c r="ADW74" t="n">
        <v>71.23836</v>
      </c>
      <c r="ADX74" t="n">
        <v>71.46040000000001</v>
      </c>
      <c r="ADY74" t="n">
        <v>71.68397</v>
      </c>
      <c r="ADZ74" t="n">
        <v>71.90909000000001</v>
      </c>
      <c r="AEA74" t="n">
        <v>72.13578</v>
      </c>
      <c r="AEB74" t="n">
        <v>72.36407</v>
      </c>
      <c r="AEC74" t="n">
        <v>72.59396</v>
      </c>
      <c r="AED74" t="n">
        <v>72.82550000000001</v>
      </c>
      <c r="AEE74" t="n">
        <v>73.05869</v>
      </c>
      <c r="AEF74" t="n">
        <v>73.29353999999999</v>
      </c>
      <c r="AEG74" t="n">
        <v>73.53010999999999</v>
      </c>
      <c r="AEH74" t="n">
        <v>73.76837999999999</v>
      </c>
      <c r="AEI74" t="n">
        <v>74.00839999999999</v>
      </c>
      <c r="AEJ74" t="n">
        <v>74.25018</v>
      </c>
      <c r="AEK74" t="n">
        <v>74.49375999999999</v>
      </c>
      <c r="AEL74" t="n">
        <v>74.73915</v>
      </c>
      <c r="AEM74" t="n">
        <v>74.98636999999999</v>
      </c>
      <c r="AEN74" t="n">
        <v>75.23546</v>
      </c>
      <c r="AEO74" t="n">
        <v>75.48643</v>
      </c>
      <c r="AEP74" t="n">
        <v>75.73932000000001</v>
      </c>
      <c r="AEQ74" t="n">
        <v>75.99414</v>
      </c>
      <c r="AER74" t="n">
        <v>76.25094</v>
      </c>
      <c r="AES74" t="n">
        <v>76.50972</v>
      </c>
      <c r="AET74" t="n">
        <v>76.77052999999999</v>
      </c>
      <c r="AEU74" t="n">
        <v>77.03339</v>
      </c>
      <c r="AEV74" t="n">
        <v>77.29832</v>
      </c>
      <c r="AEW74" t="n">
        <v>77.56536</v>
      </c>
      <c r="AEX74" t="n">
        <v>77.83454</v>
      </c>
      <c r="AEY74" t="n">
        <v>78.10590000000001</v>
      </c>
      <c r="AEZ74" t="n">
        <v>78.37945000000001</v>
      </c>
      <c r="AFA74" t="n">
        <v>78.65524000000001</v>
      </c>
      <c r="AFB74" t="n">
        <v>78.93328</v>
      </c>
      <c r="AFC74" t="n">
        <v>79.21362999999999</v>
      </c>
      <c r="AFD74" t="n">
        <v>79.49630999999999</v>
      </c>
      <c r="AFE74" t="n">
        <v>79.78136000000001</v>
      </c>
      <c r="AFF74" t="n">
        <v>80.06881</v>
      </c>
      <c r="AFG74" t="n">
        <v>80.3587</v>
      </c>
      <c r="AFH74" t="n">
        <v>80.65106</v>
      </c>
      <c r="AFI74" t="n">
        <v>80.94595</v>
      </c>
      <c r="AFJ74" t="n">
        <v>81.24338</v>
      </c>
      <c r="AFK74" t="n">
        <v>81.54340000000001</v>
      </c>
      <c r="AFL74" t="n">
        <v>81.84605000000001</v>
      </c>
      <c r="AFM74" t="n">
        <v>82.15139000000001</v>
      </c>
      <c r="AFN74" t="n">
        <v>82.45943</v>
      </c>
      <c r="AFO74" t="n">
        <v>82.77023</v>
      </c>
      <c r="AFP74" t="n">
        <v>83.08384</v>
      </c>
      <c r="AFQ74" t="n">
        <v>83.40029</v>
      </c>
      <c r="AFR74" t="n">
        <v>83.71964</v>
      </c>
      <c r="AFS74" t="n">
        <v>84.04192999999999</v>
      </c>
      <c r="AFT74" t="n">
        <v>84.3672</v>
      </c>
      <c r="AFU74" t="n">
        <v>84.69552</v>
      </c>
      <c r="AFV74" t="n">
        <v>85.02692</v>
      </c>
      <c r="AFW74" t="n">
        <v>85.36145999999999</v>
      </c>
      <c r="AFX74" t="n">
        <v>85.6992</v>
      </c>
      <c r="AFY74" t="n">
        <v>86.04018000000001</v>
      </c>
      <c r="AFZ74" t="n">
        <v>86.38445</v>
      </c>
      <c r="AGA74" t="n">
        <v>86.73209</v>
      </c>
      <c r="AGB74" t="n">
        <v>87.08315</v>
      </c>
      <c r="AGC74" t="n">
        <v>87.43768</v>
      </c>
      <c r="AGD74" t="n">
        <v>87.79575</v>
      </c>
      <c r="AGE74" t="n">
        <v>88.15742</v>
      </c>
      <c r="AGF74" t="n">
        <v>88.52275</v>
      </c>
      <c r="AGG74" t="n">
        <v>88.89182</v>
      </c>
      <c r="AGH74" t="n">
        <v>89.26467</v>
      </c>
      <c r="AGI74" t="n">
        <v>89.6414</v>
      </c>
      <c r="AGJ74" t="n">
        <v>90.02204999999999</v>
      </c>
      <c r="AGK74" t="n">
        <v>90.40672000000001</v>
      </c>
      <c r="AGL74" t="n">
        <v>90.79546000000001</v>
      </c>
      <c r="AGM74" t="n">
        <v>91.18836</v>
      </c>
      <c r="AGN74" t="n">
        <v>91.58551</v>
      </c>
      <c r="AGO74" t="n">
        <v>91.98697</v>
      </c>
      <c r="AGP74" t="n">
        <v>92.39283</v>
      </c>
      <c r="AGQ74" t="n">
        <v>92.80318</v>
      </c>
      <c r="AGR74" t="n">
        <v>93.21809</v>
      </c>
      <c r="AGS74" t="n">
        <v>93.63767</v>
      </c>
      <c r="AGT74" t="n">
        <v>94.06201</v>
      </c>
      <c r="AGU74" t="n">
        <v>94.49120000000001</v>
      </c>
      <c r="AGV74" t="n">
        <v>94.92532</v>
      </c>
      <c r="AGW74" t="n">
        <v>95.36449</v>
      </c>
      <c r="AGX74" t="n">
        <v>95.80882</v>
      </c>
      <c r="AGY74" t="n">
        <v>96.25839999999999</v>
      </c>
      <c r="AGZ74" t="n">
        <v>96.71334</v>
      </c>
      <c r="AHA74" t="n">
        <v>97.17376</v>
      </c>
      <c r="AHB74" t="n">
        <v>97.63977</v>
      </c>
      <c r="AHC74" t="n">
        <v>98.11150000000001</v>
      </c>
      <c r="AHD74" t="n">
        <v>98.58905</v>
      </c>
      <c r="AHE74" t="n">
        <v>99.07256</v>
      </c>
      <c r="AHF74" t="n">
        <v>99.56216000000001</v>
      </c>
      <c r="AHG74" t="n">
        <v>100.05799</v>
      </c>
      <c r="AHH74" t="n">
        <v>100.56018</v>
      </c>
      <c r="AHI74" t="n">
        <v>101.06888</v>
      </c>
      <c r="AHJ74" t="n">
        <v>101.58422</v>
      </c>
      <c r="AHK74" t="n">
        <v>102.10637</v>
      </c>
      <c r="AHL74" t="n">
        <v>102.63548</v>
      </c>
      <c r="AHM74" t="n">
        <v>103.17171</v>
      </c>
      <c r="AHN74" t="n">
        <v>103.71524</v>
      </c>
      <c r="AHO74" t="n">
        <v>104.26623</v>
      </c>
      <c r="AHP74" t="n">
        <v>104.82485</v>
      </c>
      <c r="AHQ74" t="n">
        <v>105.39131</v>
      </c>
      <c r="AHR74" t="n">
        <v>105.96578</v>
      </c>
      <c r="AHS74" t="n">
        <v>106.54847</v>
      </c>
      <c r="AHT74" t="n">
        <v>107.13958</v>
      </c>
      <c r="AHU74" t="n">
        <v>107.73932</v>
      </c>
      <c r="AHV74" t="n">
        <v>108.34792</v>
      </c>
      <c r="AHW74" t="n">
        <v>108.96558</v>
      </c>
      <c r="AHX74" t="n">
        <v>109.59257</v>
      </c>
      <c r="AHY74" t="n">
        <v>110.22911</v>
      </c>
      <c r="AHZ74" t="n">
        <v>110.87547</v>
      </c>
      <c r="AIA74" t="n">
        <v>111.53191</v>
      </c>
      <c r="AIB74" t="n">
        <v>112.19868</v>
      </c>
      <c r="AIC74" t="n">
        <v>112.87609</v>
      </c>
      <c r="AID74" t="n">
        <v>113.56443</v>
      </c>
      <c r="AIE74" t="n">
        <v>114.264</v>
      </c>
      <c r="AIF74" t="n">
        <v>114.97512</v>
      </c>
      <c r="AIG74" t="n">
        <v>115.69812</v>
      </c>
      <c r="AIH74" t="n">
        <v>116.43335</v>
      </c>
      <c r="AII74" t="n">
        <v>117.18116</v>
      </c>
      <c r="AIJ74" t="n">
        <v>117.94193</v>
      </c>
      <c r="AIK74" t="n">
        <v>118.71605</v>
      </c>
      <c r="AIL74" t="n">
        <v>119.50392</v>
      </c>
      <c r="AIM74" t="n">
        <v>120.30597</v>
      </c>
      <c r="AIN74" t="n">
        <v>121.12263</v>
      </c>
      <c r="AIO74" t="n">
        <v>121.95438</v>
      </c>
      <c r="AIP74" t="n">
        <v>122.80169</v>
      </c>
      <c r="AIQ74" t="n">
        <v>123.66507</v>
      </c>
      <c r="AIR74" t="n">
        <v>124.54504</v>
      </c>
      <c r="AIS74" t="n">
        <v>125.44216</v>
      </c>
      <c r="AIT74" t="n">
        <v>126.35701</v>
      </c>
      <c r="AIU74" t="n">
        <v>127.29018</v>
      </c>
      <c r="AIV74" t="n">
        <v>128.24232</v>
      </c>
      <c r="AIW74" t="n">
        <v>129.21411</v>
      </c>
      <c r="AIX74" t="n">
        <v>130.20622</v>
      </c>
      <c r="AIY74" t="n">
        <v>131.21939</v>
      </c>
      <c r="AIZ74" t="n">
        <v>132.25443</v>
      </c>
      <c r="AJA74" t="n">
        <v>133.3121</v>
      </c>
      <c r="AJB74" t="n">
        <v>134.39331</v>
      </c>
      <c r="AJC74" t="n">
        <v>135.49893</v>
      </c>
      <c r="AJD74" t="n">
        <v>136.62991</v>
      </c>
      <c r="AJE74" t="n">
        <v>137.78729</v>
      </c>
      <c r="AJF74" t="n">
        <v>138.97211</v>
      </c>
      <c r="AJG74" t="n">
        <v>140.18549</v>
      </c>
      <c r="AJH74" t="n">
        <v>141.42862</v>
      </c>
      <c r="AJI74" t="n">
        <v>142.70277</v>
      </c>
      <c r="AJJ74" t="n">
        <v>144.00928</v>
      </c>
      <c r="AJK74" t="n">
        <v>145.34956</v>
      </c>
      <c r="AJL74" t="n">
        <v>146.72513</v>
      </c>
      <c r="AJM74" t="n">
        <v>148.13757</v>
      </c>
      <c r="AJN74" t="n">
        <v>149.58861</v>
      </c>
      <c r="AJO74" t="n">
        <v>151.08008</v>
      </c>
      <c r="AJP74" t="n">
        <v>152.61389</v>
      </c>
      <c r="AJQ74" t="n">
        <v>154.19215</v>
      </c>
      <c r="AJR74" t="n">
        <v>155.81709</v>
      </c>
      <c r="AJS74" t="n">
        <v>157.49106</v>
      </c>
      <c r="AJT74" t="n">
        <v>159.21664</v>
      </c>
      <c r="AJU74" t="n">
        <v>160.99658</v>
      </c>
      <c r="AJV74" t="n">
        <v>162.83385</v>
      </c>
      <c r="AJW74" t="n">
        <v>164.73161</v>
      </c>
      <c r="AJX74" t="n">
        <v>166.69333</v>
      </c>
      <c r="AJY74" t="n">
        <v>168.72273</v>
      </c>
      <c r="AJZ74" t="n">
        <v>170.82385</v>
      </c>
      <c r="AKA74" t="n">
        <v>173.00107</v>
      </c>
      <c r="AKB74" t="n">
        <v>175.25917</v>
      </c>
      <c r="AKC74" t="n">
        <v>177.60335</v>
      </c>
      <c r="AKD74" t="n">
        <v>180.03929</v>
      </c>
      <c r="AKE74" t="n">
        <v>182.57323</v>
      </c>
      <c r="AKF74" t="n">
        <v>185.21196</v>
      </c>
      <c r="AKG74" t="n">
        <v>187.96304</v>
      </c>
      <c r="AKH74" t="n">
        <v>190.83475</v>
      </c>
      <c r="AKI74" t="n">
        <v>193.83629</v>
      </c>
      <c r="AKJ74" t="n">
        <v>196.97783</v>
      </c>
      <c r="AKK74" t="n">
        <v>200.27075</v>
      </c>
      <c r="AKL74" t="n">
        <v>203.72772</v>
      </c>
      <c r="AKM74" t="n">
        <v>207.36299</v>
      </c>
      <c r="AKN74" t="n">
        <v>211.19257</v>
      </c>
      <c r="AKO74" t="n">
        <v>215.23459</v>
      </c>
      <c r="AKP74" t="n">
        <v>219.50963</v>
      </c>
      <c r="AKQ74" t="n">
        <v>224.04118</v>
      </c>
      <c r="AKR74" t="n">
        <v>228.8562</v>
      </c>
      <c r="AKS74" t="n">
        <v>233.98578</v>
      </c>
      <c r="AKT74" t="n">
        <v>239.46602</v>
      </c>
      <c r="AKU74" t="n">
        <v>245.33911</v>
      </c>
      <c r="AKV74" t="n">
        <v>251.65472</v>
      </c>
      <c r="AKW74" t="n">
        <v>258.47177</v>
      </c>
      <c r="AKX74" t="n">
        <v>265.86084</v>
      </c>
      <c r="AKY74" t="n">
        <v>273.90726</v>
      </c>
      <c r="AKZ74" t="n">
        <v>282.7153</v>
      </c>
      <c r="ALA74" t="n">
        <v>292.414</v>
      </c>
      <c r="ALB74" t="n">
        <v>303.16541</v>
      </c>
      <c r="ALC74" t="n">
        <v>315.17593</v>
      </c>
      <c r="ALD74" t="n">
        <v>328.71384</v>
      </c>
      <c r="ALE74" t="n">
        <v>344.13486</v>
      </c>
      <c r="ALF74" t="n">
        <v>361.923</v>
      </c>
      <c r="ALG74" t="n">
        <v>382.75681</v>
      </c>
      <c r="ALH74" t="n">
        <v>407.62341</v>
      </c>
      <c r="ALI74" t="n">
        <v>438.02637</v>
      </c>
      <c r="ALJ74" t="n">
        <v>476.39587</v>
      </c>
      <c r="ALK74" t="n">
        <v>526.98535</v>
      </c>
      <c r="ALL74" t="n">
        <v>598.13147</v>
      </c>
      <c r="ALM74" t="n">
        <v>709.32336</v>
      </c>
      <c r="ALN74" t="n">
        <v>923.73932</v>
      </c>
      <c r="ALO74" t="n">
        <v>2010.90674</v>
      </c>
    </row>
    <row r="75">
      <c r="A75" t="inlineStr">
        <is>
          <t>St. Kitts and Nevis</t>
        </is>
      </c>
      <c r="B75" t="inlineStr">
        <is>
          <t>KNA</t>
        </is>
      </c>
      <c r="C75" s="13">
        <f>AVERAGE(SI75,SJ75)</f>
        <v/>
      </c>
      <c r="D75" t="n">
        <v>0.46727</v>
      </c>
      <c r="E75" t="n">
        <v>0.82187</v>
      </c>
      <c r="F75" t="n">
        <v>1.06186</v>
      </c>
      <c r="G75" t="n">
        <v>1.2558</v>
      </c>
      <c r="H75" t="n">
        <v>1.42321</v>
      </c>
      <c r="I75" t="n">
        <v>1.57278</v>
      </c>
      <c r="J75" t="n">
        <v>1.70928</v>
      </c>
      <c r="K75" t="n">
        <v>1.83568</v>
      </c>
      <c r="L75" t="n">
        <v>1.95398</v>
      </c>
      <c r="M75" t="n">
        <v>2.06558</v>
      </c>
      <c r="N75" t="n">
        <v>2.17154</v>
      </c>
      <c r="O75" t="n">
        <v>2.27267</v>
      </c>
      <c r="P75" t="n">
        <v>2.36958</v>
      </c>
      <c r="Q75" t="n">
        <v>2.46278</v>
      </c>
      <c r="R75" t="n">
        <v>2.55269</v>
      </c>
      <c r="S75" t="n">
        <v>2.63964</v>
      </c>
      <c r="T75" t="n">
        <v>2.72393</v>
      </c>
      <c r="U75" t="n">
        <v>2.8058</v>
      </c>
      <c r="V75" t="n">
        <v>2.88546</v>
      </c>
      <c r="W75" t="n">
        <v>2.96309</v>
      </c>
      <c r="X75" t="n">
        <v>3.03885</v>
      </c>
      <c r="Y75" t="n">
        <v>3.11287</v>
      </c>
      <c r="Z75" t="n">
        <v>3.18528</v>
      </c>
      <c r="AA75" t="n">
        <v>3.25619</v>
      </c>
      <c r="AB75" t="n">
        <v>3.3257</v>
      </c>
      <c r="AC75" t="n">
        <v>3.39389</v>
      </c>
      <c r="AD75" t="n">
        <v>3.46085</v>
      </c>
      <c r="AE75" t="n">
        <v>3.52664</v>
      </c>
      <c r="AF75" t="n">
        <v>3.59133</v>
      </c>
      <c r="AG75" t="n">
        <v>3.65499</v>
      </c>
      <c r="AH75" t="n">
        <v>3.71765</v>
      </c>
      <c r="AI75" t="n">
        <v>3.77939</v>
      </c>
      <c r="AJ75" t="n">
        <v>3.84023</v>
      </c>
      <c r="AK75" t="n">
        <v>3.90023</v>
      </c>
      <c r="AL75" t="n">
        <v>3.95942</v>
      </c>
      <c r="AM75" t="n">
        <v>4.01784</v>
      </c>
      <c r="AN75" t="n">
        <v>4.07552</v>
      </c>
      <c r="AO75" t="n">
        <v>4.1325</v>
      </c>
      <c r="AP75" t="n">
        <v>4.18881</v>
      </c>
      <c r="AQ75" t="n">
        <v>4.24446</v>
      </c>
      <c r="AR75" t="n">
        <v>4.29949</v>
      </c>
      <c r="AS75" t="n">
        <v>4.35393</v>
      </c>
      <c r="AT75" t="n">
        <v>4.40779</v>
      </c>
      <c r="AU75" t="n">
        <v>4.46109</v>
      </c>
      <c r="AV75" t="n">
        <v>4.51387</v>
      </c>
      <c r="AW75" t="n">
        <v>4.56613</v>
      </c>
      <c r="AX75" t="n">
        <v>4.61789</v>
      </c>
      <c r="AY75" t="n">
        <v>4.66917</v>
      </c>
      <c r="AZ75" t="n">
        <v>4.71999</v>
      </c>
      <c r="BA75" t="n">
        <v>4.77037</v>
      </c>
      <c r="BB75" t="n">
        <v>4.8203</v>
      </c>
      <c r="BC75" t="n">
        <v>4.86982</v>
      </c>
      <c r="BD75" t="n">
        <v>4.91894</v>
      </c>
      <c r="BE75" t="n">
        <v>4.96766</v>
      </c>
      <c r="BF75" t="n">
        <v>5.016</v>
      </c>
      <c r="BG75" t="n">
        <v>5.06396</v>
      </c>
      <c r="BH75" t="n">
        <v>5.11157</v>
      </c>
      <c r="BI75" t="n">
        <v>5.15883</v>
      </c>
      <c r="BJ75" t="n">
        <v>5.20575</v>
      </c>
      <c r="BK75" t="n">
        <v>5.25234</v>
      </c>
      <c r="BL75" t="n">
        <v>5.29861</v>
      </c>
      <c r="BM75" t="n">
        <v>5.34457</v>
      </c>
      <c r="BN75" t="n">
        <v>5.39022</v>
      </c>
      <c r="BO75" t="n">
        <v>5.43558</v>
      </c>
      <c r="BP75" t="n">
        <v>5.48065</v>
      </c>
      <c r="BQ75" t="n">
        <v>5.52544</v>
      </c>
      <c r="BR75" t="n">
        <v>5.56996</v>
      </c>
      <c r="BS75" t="n">
        <v>5.61421</v>
      </c>
      <c r="BT75" t="n">
        <v>5.6582</v>
      </c>
      <c r="BU75" t="n">
        <v>5.70194</v>
      </c>
      <c r="BV75" t="n">
        <v>5.74543</v>
      </c>
      <c r="BW75" t="n">
        <v>5.78868</v>
      </c>
      <c r="BX75" t="n">
        <v>5.8317</v>
      </c>
      <c r="BY75" t="n">
        <v>5.87448</v>
      </c>
      <c r="BZ75" t="n">
        <v>5.91704</v>
      </c>
      <c r="CA75" t="n">
        <v>5.95938</v>
      </c>
      <c r="CB75" t="n">
        <v>6.00151</v>
      </c>
      <c r="CC75" t="n">
        <v>6.04342</v>
      </c>
      <c r="CD75" t="n">
        <v>6.08514</v>
      </c>
      <c r="CE75" t="n">
        <v>6.12665</v>
      </c>
      <c r="CF75" t="n">
        <v>6.16796</v>
      </c>
      <c r="CG75" t="n">
        <v>6.20909</v>
      </c>
      <c r="CH75" t="n">
        <v>6.25002</v>
      </c>
      <c r="CI75" t="n">
        <v>6.29078</v>
      </c>
      <c r="CJ75" t="n">
        <v>6.33135</v>
      </c>
      <c r="CK75" t="n">
        <v>6.37174</v>
      </c>
      <c r="CL75" t="n">
        <v>6.41197</v>
      </c>
      <c r="CM75" t="n">
        <v>6.45202</v>
      </c>
      <c r="CN75" t="n">
        <v>6.49191</v>
      </c>
      <c r="CO75" t="n">
        <v>6.53164</v>
      </c>
      <c r="CP75" t="n">
        <v>6.57121</v>
      </c>
      <c r="CQ75" t="n">
        <v>6.61062</v>
      </c>
      <c r="CR75" t="n">
        <v>6.64989</v>
      </c>
      <c r="CS75" t="n">
        <v>6.689</v>
      </c>
      <c r="CT75" t="n">
        <v>6.72796</v>
      </c>
      <c r="CU75" t="n">
        <v>6.76678</v>
      </c>
      <c r="CV75" t="n">
        <v>6.80546</v>
      </c>
      <c r="CW75" t="n">
        <v>6.844</v>
      </c>
      <c r="CX75" t="n">
        <v>6.88241</v>
      </c>
      <c r="CY75" t="n">
        <v>6.92068</v>
      </c>
      <c r="CZ75" t="n">
        <v>6.95882</v>
      </c>
      <c r="DA75" t="n">
        <v>6.99684</v>
      </c>
      <c r="DB75" t="n">
        <v>7.03473</v>
      </c>
      <c r="DC75" t="n">
        <v>7.07249</v>
      </c>
      <c r="DD75" t="n">
        <v>7.11013</v>
      </c>
      <c r="DE75" t="n">
        <v>7.14766</v>
      </c>
      <c r="DF75" t="n">
        <v>7.18507</v>
      </c>
      <c r="DG75" t="n">
        <v>7.22236</v>
      </c>
      <c r="DH75" t="n">
        <v>7.25954</v>
      </c>
      <c r="DI75" t="n">
        <v>7.29661</v>
      </c>
      <c r="DJ75" t="n">
        <v>7.33357</v>
      </c>
      <c r="DK75" t="n">
        <v>7.37042</v>
      </c>
      <c r="DL75" t="n">
        <v>7.40717</v>
      </c>
      <c r="DM75" t="n">
        <v>7.44382</v>
      </c>
      <c r="DN75" t="n">
        <v>7.48036</v>
      </c>
      <c r="DO75" t="n">
        <v>7.51681</v>
      </c>
      <c r="DP75" t="n">
        <v>7.55315</v>
      </c>
      <c r="DQ75" t="n">
        <v>7.58941</v>
      </c>
      <c r="DR75" t="n">
        <v>7.62556</v>
      </c>
      <c r="DS75" t="n">
        <v>7.66163</v>
      </c>
      <c r="DT75" t="n">
        <v>7.6976</v>
      </c>
      <c r="DU75" t="n">
        <v>7.73348</v>
      </c>
      <c r="DV75" t="n">
        <v>7.76928</v>
      </c>
      <c r="DW75" t="n">
        <v>7.80499</v>
      </c>
      <c r="DX75" t="n">
        <v>7.84061</v>
      </c>
      <c r="DY75" t="n">
        <v>7.87615</v>
      </c>
      <c r="DZ75" t="n">
        <v>7.91161</v>
      </c>
      <c r="EA75" t="n">
        <v>7.94699</v>
      </c>
      <c r="EB75" t="n">
        <v>7.98228</v>
      </c>
      <c r="EC75" t="n">
        <v>8.0175</v>
      </c>
      <c r="ED75" t="n">
        <v>8.05264</v>
      </c>
      <c r="EE75" t="n">
        <v>8.08771</v>
      </c>
      <c r="EF75" t="n">
        <v>8.1227</v>
      </c>
      <c r="EG75" t="n">
        <v>8.15762</v>
      </c>
      <c r="EH75" t="n">
        <v>8.19247</v>
      </c>
      <c r="EI75" t="n">
        <v>8.22725</v>
      </c>
      <c r="EJ75" t="n">
        <v>8.261950000000001</v>
      </c>
      <c r="EK75" t="n">
        <v>8.29659</v>
      </c>
      <c r="EL75" t="n">
        <v>8.331160000000001</v>
      </c>
      <c r="EM75" t="n">
        <v>8.36567</v>
      </c>
      <c r="EN75" t="n">
        <v>8.40011</v>
      </c>
      <c r="EO75" t="n">
        <v>8.43449</v>
      </c>
      <c r="EP75" t="n">
        <v>8.4688</v>
      </c>
      <c r="EQ75" t="n">
        <v>8.50305</v>
      </c>
      <c r="ER75" t="n">
        <v>8.537240000000001</v>
      </c>
      <c r="ES75" t="n">
        <v>8.57137</v>
      </c>
      <c r="ET75" t="n">
        <v>8.605449999999999</v>
      </c>
      <c r="EU75" t="n">
        <v>8.63946</v>
      </c>
      <c r="EV75" t="n">
        <v>8.67342</v>
      </c>
      <c r="EW75" t="n">
        <v>8.707319999999999</v>
      </c>
      <c r="EX75" t="n">
        <v>8.74117</v>
      </c>
      <c r="EY75" t="n">
        <v>8.77496</v>
      </c>
      <c r="EZ75" t="n">
        <v>8.8087</v>
      </c>
      <c r="FA75" t="n">
        <v>8.84239</v>
      </c>
      <c r="FB75" t="n">
        <v>8.87602</v>
      </c>
      <c r="FC75" t="n">
        <v>8.909610000000001</v>
      </c>
      <c r="FD75" t="n">
        <v>8.94314</v>
      </c>
      <c r="FE75" t="n">
        <v>8.97663</v>
      </c>
      <c r="FF75" t="n">
        <v>9.010070000000001</v>
      </c>
      <c r="FG75" t="n">
        <v>9.04346</v>
      </c>
      <c r="FH75" t="n">
        <v>9.07681</v>
      </c>
      <c r="FI75" t="n">
        <v>9.110110000000001</v>
      </c>
      <c r="FJ75" t="n">
        <v>9.143359999999999</v>
      </c>
      <c r="FK75" t="n">
        <v>9.17657</v>
      </c>
      <c r="FL75" t="n">
        <v>9.20974</v>
      </c>
      <c r="FM75" t="n">
        <v>9.24287</v>
      </c>
      <c r="FN75" t="n">
        <v>9.27595</v>
      </c>
      <c r="FO75" t="n">
        <v>9.30899</v>
      </c>
      <c r="FP75" t="n">
        <v>9.342000000000001</v>
      </c>
      <c r="FQ75" t="n">
        <v>9.37496</v>
      </c>
      <c r="FR75" t="n">
        <v>9.40788</v>
      </c>
      <c r="FS75" t="n">
        <v>9.440770000000001</v>
      </c>
      <c r="FT75" t="n">
        <v>9.473610000000001</v>
      </c>
      <c r="FU75" t="n">
        <v>9.50642</v>
      </c>
      <c r="FV75" t="n">
        <v>9.539199999999999</v>
      </c>
      <c r="FW75" t="n">
        <v>9.57194</v>
      </c>
      <c r="FX75" t="n">
        <v>9.60464</v>
      </c>
      <c r="FY75" t="n">
        <v>9.637309999999999</v>
      </c>
      <c r="FZ75" t="n">
        <v>9.66995</v>
      </c>
      <c r="GA75" t="n">
        <v>9.70255</v>
      </c>
      <c r="GB75" t="n">
        <v>9.73512</v>
      </c>
      <c r="GC75" t="n">
        <v>9.767659999999999</v>
      </c>
      <c r="GD75" t="n">
        <v>9.80017</v>
      </c>
      <c r="GE75" t="n">
        <v>9.832649999999999</v>
      </c>
      <c r="GF75" t="n">
        <v>9.86509</v>
      </c>
      <c r="GG75" t="n">
        <v>9.89751</v>
      </c>
      <c r="GH75" t="n">
        <v>9.9299</v>
      </c>
      <c r="GI75" t="n">
        <v>9.962260000000001</v>
      </c>
      <c r="GJ75" t="n">
        <v>9.994590000000001</v>
      </c>
      <c r="GK75" t="n">
        <v>10.0269</v>
      </c>
      <c r="GL75" t="n">
        <v>10.05918</v>
      </c>
      <c r="GM75" t="n">
        <v>10.09143</v>
      </c>
      <c r="GN75" t="n">
        <v>10.12366</v>
      </c>
      <c r="GO75" t="n">
        <v>10.15586</v>
      </c>
      <c r="GP75" t="n">
        <v>10.18804</v>
      </c>
      <c r="GQ75" t="n">
        <v>10.2202</v>
      </c>
      <c r="GR75" t="n">
        <v>10.25233</v>
      </c>
      <c r="GS75" t="n">
        <v>10.28444</v>
      </c>
      <c r="GT75" t="n">
        <v>10.31652</v>
      </c>
      <c r="GU75" t="n">
        <v>10.34859</v>
      </c>
      <c r="GV75" t="n">
        <v>10.38063</v>
      </c>
      <c r="GW75" t="n">
        <v>10.41265</v>
      </c>
      <c r="GX75" t="n">
        <v>10.44466</v>
      </c>
      <c r="GY75" t="n">
        <v>10.47664</v>
      </c>
      <c r="GZ75" t="n">
        <v>10.5086</v>
      </c>
      <c r="HA75" t="n">
        <v>10.54054</v>
      </c>
      <c r="HB75" t="n">
        <v>10.57247</v>
      </c>
      <c r="HC75" t="n">
        <v>10.60438</v>
      </c>
      <c r="HD75" t="n">
        <v>10.63627</v>
      </c>
      <c r="HE75" t="n">
        <v>10.66814</v>
      </c>
      <c r="HF75" t="n">
        <v>10.69999</v>
      </c>
      <c r="HG75" t="n">
        <v>10.73183</v>
      </c>
      <c r="HH75" t="n">
        <v>10.76366</v>
      </c>
      <c r="HI75" t="n">
        <v>10.79547</v>
      </c>
      <c r="HJ75" t="n">
        <v>10.82726</v>
      </c>
      <c r="HK75" t="n">
        <v>10.85904</v>
      </c>
      <c r="HL75" t="n">
        <v>10.89081</v>
      </c>
      <c r="HM75" t="n">
        <v>10.92256</v>
      </c>
      <c r="HN75" t="n">
        <v>10.9543</v>
      </c>
      <c r="HO75" t="n">
        <v>10.98602</v>
      </c>
      <c r="HP75" t="n">
        <v>11.01774</v>
      </c>
      <c r="HQ75" t="n">
        <v>11.04944</v>
      </c>
      <c r="HR75" t="n">
        <v>11.08113</v>
      </c>
      <c r="HS75" t="n">
        <v>11.11281</v>
      </c>
      <c r="HT75" t="n">
        <v>11.14448</v>
      </c>
      <c r="HU75" t="n">
        <v>11.17614</v>
      </c>
      <c r="HV75" t="n">
        <v>11.20778</v>
      </c>
      <c r="HW75" t="n">
        <v>11.23942</v>
      </c>
      <c r="HX75" t="n">
        <v>11.27105</v>
      </c>
      <c r="HY75" t="n">
        <v>11.30268</v>
      </c>
      <c r="HZ75" t="n">
        <v>11.33429</v>
      </c>
      <c r="IA75" t="n">
        <v>11.3659</v>
      </c>
      <c r="IB75" t="n">
        <v>11.39749</v>
      </c>
      <c r="IC75" t="n">
        <v>11.42908</v>
      </c>
      <c r="ID75" t="n">
        <v>11.46067</v>
      </c>
      <c r="IE75" t="n">
        <v>11.49224</v>
      </c>
      <c r="IF75" t="n">
        <v>11.52382</v>
      </c>
      <c r="IG75" t="n">
        <v>11.55538</v>
      </c>
      <c r="IH75" t="n">
        <v>11.58694</v>
      </c>
      <c r="II75" t="n">
        <v>11.6185</v>
      </c>
      <c r="IJ75" t="n">
        <v>11.65005</v>
      </c>
      <c r="IK75" t="n">
        <v>11.6816</v>
      </c>
      <c r="IL75" t="n">
        <v>11.71314</v>
      </c>
      <c r="IM75" t="n">
        <v>11.74468</v>
      </c>
      <c r="IN75" t="n">
        <v>11.77622</v>
      </c>
      <c r="IO75" t="n">
        <v>11.80775</v>
      </c>
      <c r="IP75" t="n">
        <v>11.83928</v>
      </c>
      <c r="IQ75" t="n">
        <v>11.87081</v>
      </c>
      <c r="IR75" t="n">
        <v>11.90234</v>
      </c>
      <c r="IS75" t="n">
        <v>11.93386</v>
      </c>
      <c r="IT75" t="n">
        <v>11.96539</v>
      </c>
      <c r="IU75" t="n">
        <v>11.99691</v>
      </c>
      <c r="IV75" t="n">
        <v>12.02844</v>
      </c>
      <c r="IW75" t="n">
        <v>12.05996</v>
      </c>
      <c r="IX75" t="n">
        <v>12.09148</v>
      </c>
      <c r="IY75" t="n">
        <v>12.12301</v>
      </c>
      <c r="IZ75" t="n">
        <v>12.15453</v>
      </c>
      <c r="JA75" t="n">
        <v>12.18606</v>
      </c>
      <c r="JB75" t="n">
        <v>12.21759</v>
      </c>
      <c r="JC75" t="n">
        <v>12.24912</v>
      </c>
      <c r="JD75" t="n">
        <v>12.28065</v>
      </c>
      <c r="JE75" t="n">
        <v>12.31219</v>
      </c>
      <c r="JF75" t="n">
        <v>12.34372</v>
      </c>
      <c r="JG75" t="n">
        <v>12.37527</v>
      </c>
      <c r="JH75" t="n">
        <v>12.40681</v>
      </c>
      <c r="JI75" t="n">
        <v>12.43836</v>
      </c>
      <c r="JJ75" t="n">
        <v>12.46991</v>
      </c>
      <c r="JK75" t="n">
        <v>12.50147</v>
      </c>
      <c r="JL75" t="n">
        <v>12.53303</v>
      </c>
      <c r="JM75" t="n">
        <v>12.5646</v>
      </c>
      <c r="JN75" t="n">
        <v>12.59617</v>
      </c>
      <c r="JO75" t="n">
        <v>12.62775</v>
      </c>
      <c r="JP75" t="n">
        <v>12.65933</v>
      </c>
      <c r="JQ75" t="n">
        <v>12.69092</v>
      </c>
      <c r="JR75" t="n">
        <v>12.72252</v>
      </c>
      <c r="JS75" t="n">
        <v>12.75412</v>
      </c>
      <c r="JT75" t="n">
        <v>12.78573</v>
      </c>
      <c r="JU75" t="n">
        <v>12.81735</v>
      </c>
      <c r="JV75" t="n">
        <v>12.84898</v>
      </c>
      <c r="JW75" t="n">
        <v>12.88061</v>
      </c>
      <c r="JX75" t="n">
        <v>12.91226</v>
      </c>
      <c r="JY75" t="n">
        <v>12.94391</v>
      </c>
      <c r="JZ75" t="n">
        <v>12.97557</v>
      </c>
      <c r="KA75" t="n">
        <v>13.00724</v>
      </c>
      <c r="KB75" t="n">
        <v>13.03892</v>
      </c>
      <c r="KC75" t="n">
        <v>13.07061</v>
      </c>
      <c r="KD75" t="n">
        <v>13.10231</v>
      </c>
      <c r="KE75" t="n">
        <v>13.13402</v>
      </c>
      <c r="KF75" t="n">
        <v>13.16574</v>
      </c>
      <c r="KG75" t="n">
        <v>13.19747</v>
      </c>
      <c r="KH75" t="n">
        <v>13.22922</v>
      </c>
      <c r="KI75" t="n">
        <v>13.26097</v>
      </c>
      <c r="KJ75" t="n">
        <v>13.29274</v>
      </c>
      <c r="KK75" t="n">
        <v>13.32452</v>
      </c>
      <c r="KL75" t="n">
        <v>13.35631</v>
      </c>
      <c r="KM75" t="n">
        <v>13.38811</v>
      </c>
      <c r="KN75" t="n">
        <v>13.41993</v>
      </c>
      <c r="KO75" t="n">
        <v>13.45176</v>
      </c>
      <c r="KP75" t="n">
        <v>13.48361</v>
      </c>
      <c r="KQ75" t="n">
        <v>13.51547</v>
      </c>
      <c r="KR75" t="n">
        <v>13.54734</v>
      </c>
      <c r="KS75" t="n">
        <v>13.57923</v>
      </c>
      <c r="KT75" t="n">
        <v>13.61113</v>
      </c>
      <c r="KU75" t="n">
        <v>13.64305</v>
      </c>
      <c r="KV75" t="n">
        <v>13.67498</v>
      </c>
      <c r="KW75" t="n">
        <v>13.70693</v>
      </c>
      <c r="KX75" t="n">
        <v>13.73889</v>
      </c>
      <c r="KY75" t="n">
        <v>13.77087</v>
      </c>
      <c r="KZ75" t="n">
        <v>13.80287</v>
      </c>
      <c r="LA75" t="n">
        <v>13.83488</v>
      </c>
      <c r="LB75" t="n">
        <v>13.86692</v>
      </c>
      <c r="LC75" t="n">
        <v>13.89896</v>
      </c>
      <c r="LD75" t="n">
        <v>13.93103</v>
      </c>
      <c r="LE75" t="n">
        <v>13.96311</v>
      </c>
      <c r="LF75" t="n">
        <v>13.99521</v>
      </c>
      <c r="LG75" t="n">
        <v>14.02733</v>
      </c>
      <c r="LH75" t="n">
        <v>14.05947</v>
      </c>
      <c r="LI75" t="n">
        <v>14.09163</v>
      </c>
      <c r="LJ75" t="n">
        <v>14.12381</v>
      </c>
      <c r="LK75" t="n">
        <v>14.156</v>
      </c>
      <c r="LL75" t="n">
        <v>14.18822</v>
      </c>
      <c r="LM75" t="n">
        <v>14.22046</v>
      </c>
      <c r="LN75" t="n">
        <v>14.25271</v>
      </c>
      <c r="LO75" t="n">
        <v>14.28499</v>
      </c>
      <c r="LP75" t="n">
        <v>14.31729</v>
      </c>
      <c r="LQ75" t="n">
        <v>14.34961</v>
      </c>
      <c r="LR75" t="n">
        <v>14.38195</v>
      </c>
      <c r="LS75" t="n">
        <v>14.41431</v>
      </c>
      <c r="LT75" t="n">
        <v>14.4467</v>
      </c>
      <c r="LU75" t="n">
        <v>14.4791</v>
      </c>
      <c r="LV75" t="n">
        <v>14.51153</v>
      </c>
      <c r="LW75" t="n">
        <v>14.54399</v>
      </c>
      <c r="LX75" t="n">
        <v>14.57646</v>
      </c>
      <c r="LY75" t="n">
        <v>14.60896</v>
      </c>
      <c r="LZ75" t="n">
        <v>14.64148</v>
      </c>
      <c r="MA75" t="n">
        <v>14.67403</v>
      </c>
      <c r="MB75" t="n">
        <v>14.7066</v>
      </c>
      <c r="MC75" t="n">
        <v>14.73919</v>
      </c>
      <c r="MD75" t="n">
        <v>14.77181</v>
      </c>
      <c r="ME75" t="n">
        <v>14.80446</v>
      </c>
      <c r="MF75" t="n">
        <v>14.83713</v>
      </c>
      <c r="MG75" t="n">
        <v>14.86982</v>
      </c>
      <c r="MH75" t="n">
        <v>14.90254</v>
      </c>
      <c r="MI75" t="n">
        <v>14.93529</v>
      </c>
      <c r="MJ75" t="n">
        <v>14.96807</v>
      </c>
      <c r="MK75" t="n">
        <v>15.00087</v>
      </c>
      <c r="ML75" t="n">
        <v>15.03369</v>
      </c>
      <c r="MM75" t="n">
        <v>15.06655</v>
      </c>
      <c r="MN75" t="n">
        <v>15.09943</v>
      </c>
      <c r="MO75" t="n">
        <v>15.13234</v>
      </c>
      <c r="MP75" t="n">
        <v>15.16528</v>
      </c>
      <c r="MQ75" t="n">
        <v>15.19825</v>
      </c>
      <c r="MR75" t="n">
        <v>15.23124</v>
      </c>
      <c r="MS75" t="n">
        <v>15.26426</v>
      </c>
      <c r="MT75" t="n">
        <v>15.29732</v>
      </c>
      <c r="MU75" t="n">
        <v>15.3304</v>
      </c>
      <c r="MV75" t="n">
        <v>15.36351</v>
      </c>
      <c r="MW75" t="n">
        <v>15.39665</v>
      </c>
      <c r="MX75" t="n">
        <v>15.42982</v>
      </c>
      <c r="MY75" t="n">
        <v>15.46303</v>
      </c>
      <c r="MZ75" t="n">
        <v>15.49626</v>
      </c>
      <c r="NA75" t="n">
        <v>15.52953</v>
      </c>
      <c r="NB75" t="n">
        <v>15.56282</v>
      </c>
      <c r="NC75" t="n">
        <v>15.59615</v>
      </c>
      <c r="ND75" t="n">
        <v>15.62951</v>
      </c>
      <c r="NE75" t="n">
        <v>15.6629</v>
      </c>
      <c r="NF75" t="n">
        <v>15.69633</v>
      </c>
      <c r="NG75" t="n">
        <v>15.72978</v>
      </c>
      <c r="NH75" t="n">
        <v>15.76327</v>
      </c>
      <c r="NI75" t="n">
        <v>15.7968</v>
      </c>
      <c r="NJ75" t="n">
        <v>15.83036</v>
      </c>
      <c r="NK75" t="n">
        <v>15.86395</v>
      </c>
      <c r="NL75" t="n">
        <v>15.89757</v>
      </c>
      <c r="NM75" t="n">
        <v>15.93123</v>
      </c>
      <c r="NN75" t="n">
        <v>15.96493</v>
      </c>
      <c r="NO75" t="n">
        <v>15.99866</v>
      </c>
      <c r="NP75" t="n">
        <v>16.03242</v>
      </c>
      <c r="NQ75" t="n">
        <v>16.06622</v>
      </c>
      <c r="NR75" t="n">
        <v>16.10006</v>
      </c>
      <c r="NS75" t="n">
        <v>16.13393</v>
      </c>
      <c r="NT75" t="n">
        <v>16.16784</v>
      </c>
      <c r="NU75" t="n">
        <v>16.20179</v>
      </c>
      <c r="NV75" t="n">
        <v>16.23577</v>
      </c>
      <c r="NW75" t="n">
        <v>16.26979</v>
      </c>
      <c r="NX75" t="n">
        <v>16.30385</v>
      </c>
      <c r="NY75" t="n">
        <v>16.33795</v>
      </c>
      <c r="NZ75" t="n">
        <v>16.37208</v>
      </c>
      <c r="OA75" t="n">
        <v>16.40625</v>
      </c>
      <c r="OB75" t="n">
        <v>16.44047</v>
      </c>
      <c r="OC75" t="n">
        <v>16.47472</v>
      </c>
      <c r="OD75" t="n">
        <v>16.50901</v>
      </c>
      <c r="OE75" t="n">
        <v>16.54334</v>
      </c>
      <c r="OF75" t="n">
        <v>16.57771</v>
      </c>
      <c r="OG75" t="n">
        <v>16.61212</v>
      </c>
      <c r="OH75" t="n">
        <v>16.64657</v>
      </c>
      <c r="OI75" t="n">
        <v>16.68106</v>
      </c>
      <c r="OJ75" t="n">
        <v>16.7156</v>
      </c>
      <c r="OK75" t="n">
        <v>16.75017</v>
      </c>
      <c r="OL75" t="n">
        <v>16.78479</v>
      </c>
      <c r="OM75" t="n">
        <v>16.81945</v>
      </c>
      <c r="ON75" t="n">
        <v>16.85415</v>
      </c>
      <c r="OO75" t="n">
        <v>16.88889</v>
      </c>
      <c r="OP75" t="n">
        <v>16.92368</v>
      </c>
      <c r="OQ75" t="n">
        <v>16.95851</v>
      </c>
      <c r="OR75" t="n">
        <v>16.99339</v>
      </c>
      <c r="OS75" t="n">
        <v>17.02831</v>
      </c>
      <c r="OT75" t="n">
        <v>17.06327</v>
      </c>
      <c r="OU75" t="n">
        <v>17.09827</v>
      </c>
      <c r="OV75" t="n">
        <v>17.13333</v>
      </c>
      <c r="OW75" t="n">
        <v>17.16842</v>
      </c>
      <c r="OX75" t="n">
        <v>17.20357</v>
      </c>
      <c r="OY75" t="n">
        <v>17.23876</v>
      </c>
      <c r="OZ75" t="n">
        <v>17.27399</v>
      </c>
      <c r="PA75" t="n">
        <v>17.30927</v>
      </c>
      <c r="PB75" t="n">
        <v>17.3446</v>
      </c>
      <c r="PC75" t="n">
        <v>17.37998</v>
      </c>
      <c r="PD75" t="n">
        <v>17.4154</v>
      </c>
      <c r="PE75" t="n">
        <v>17.45087</v>
      </c>
      <c r="PF75" t="n">
        <v>17.48639</v>
      </c>
      <c r="PG75" t="n">
        <v>17.52196</v>
      </c>
      <c r="PH75" t="n">
        <v>17.55757</v>
      </c>
      <c r="PI75" t="n">
        <v>17.59324</v>
      </c>
      <c r="PJ75" t="n">
        <v>17.62895</v>
      </c>
      <c r="PK75" t="n">
        <v>17.66472</v>
      </c>
      <c r="PL75" t="n">
        <v>17.70053</v>
      </c>
      <c r="PM75" t="n">
        <v>17.73639</v>
      </c>
      <c r="PN75" t="n">
        <v>17.77231</v>
      </c>
      <c r="PO75" t="n">
        <v>17.80828</v>
      </c>
      <c r="PP75" t="n">
        <v>17.8443</v>
      </c>
      <c r="PQ75" t="n">
        <v>17.88037</v>
      </c>
      <c r="PR75" t="n">
        <v>17.91649</v>
      </c>
      <c r="PS75" t="n">
        <v>17.95266</v>
      </c>
      <c r="PT75" t="n">
        <v>17.98889</v>
      </c>
      <c r="PU75" t="n">
        <v>18.02517</v>
      </c>
      <c r="PV75" t="n">
        <v>18.0615</v>
      </c>
      <c r="PW75" t="n">
        <v>18.09789</v>
      </c>
      <c r="PX75" t="n">
        <v>18.13433</v>
      </c>
      <c r="PY75" t="n">
        <v>18.17083</v>
      </c>
      <c r="PZ75" t="n">
        <v>18.20738</v>
      </c>
      <c r="QA75" t="n">
        <v>18.24399</v>
      </c>
      <c r="QB75" t="n">
        <v>18.28065</v>
      </c>
      <c r="QC75" t="n">
        <v>18.31737</v>
      </c>
      <c r="QD75" t="n">
        <v>18.35414</v>
      </c>
      <c r="QE75" t="n">
        <v>18.39097</v>
      </c>
      <c r="QF75" t="n">
        <v>18.42786</v>
      </c>
      <c r="QG75" t="n">
        <v>18.4648</v>
      </c>
      <c r="QH75" t="n">
        <v>18.50181</v>
      </c>
      <c r="QI75" t="n">
        <v>18.53887</v>
      </c>
      <c r="QJ75" t="n">
        <v>18.57599</v>
      </c>
      <c r="QK75" t="n">
        <v>18.61316</v>
      </c>
      <c r="QL75" t="n">
        <v>18.6504</v>
      </c>
      <c r="QM75" t="n">
        <v>18.6877</v>
      </c>
      <c r="QN75" t="n">
        <v>18.72506</v>
      </c>
      <c r="QO75" t="n">
        <v>18.76247</v>
      </c>
      <c r="QP75" t="n">
        <v>18.79995</v>
      </c>
      <c r="QQ75" t="n">
        <v>18.83749</v>
      </c>
      <c r="QR75" t="n">
        <v>18.87509</v>
      </c>
      <c r="QS75" t="n">
        <v>18.91275</v>
      </c>
      <c r="QT75" t="n">
        <v>18.95048</v>
      </c>
      <c r="QU75" t="n">
        <v>18.98826</v>
      </c>
      <c r="QV75" t="n">
        <v>19.02611</v>
      </c>
      <c r="QW75" t="n">
        <v>19.06403</v>
      </c>
      <c r="QX75" t="n">
        <v>19.10201</v>
      </c>
      <c r="QY75" t="n">
        <v>19.14005</v>
      </c>
      <c r="QZ75" t="n">
        <v>19.17815</v>
      </c>
      <c r="RA75" t="n">
        <v>19.21632</v>
      </c>
      <c r="RB75" t="n">
        <v>19.25456</v>
      </c>
      <c r="RC75" t="n">
        <v>19.29286</v>
      </c>
      <c r="RD75" t="n">
        <v>19.33123</v>
      </c>
      <c r="RE75" t="n">
        <v>19.36966</v>
      </c>
      <c r="RF75" t="n">
        <v>19.40816</v>
      </c>
      <c r="RG75" t="n">
        <v>19.44674</v>
      </c>
      <c r="RH75" t="n">
        <v>19.48537</v>
      </c>
      <c r="RI75" t="n">
        <v>19.52408</v>
      </c>
      <c r="RJ75" t="n">
        <v>19.56285</v>
      </c>
      <c r="RK75" t="n">
        <v>19.60169</v>
      </c>
      <c r="RL75" t="n">
        <v>19.64061</v>
      </c>
      <c r="RM75" t="n">
        <v>19.67959</v>
      </c>
      <c r="RN75" t="n">
        <v>19.71864</v>
      </c>
      <c r="RO75" t="n">
        <v>19.75776</v>
      </c>
      <c r="RP75" t="n">
        <v>19.79696</v>
      </c>
      <c r="RQ75" t="n">
        <v>19.83622</v>
      </c>
      <c r="RR75" t="n">
        <v>19.87556</v>
      </c>
      <c r="RS75" t="n">
        <v>19.91497</v>
      </c>
      <c r="RT75" t="n">
        <v>19.95445</v>
      </c>
      <c r="RU75" t="n">
        <v>19.99401</v>
      </c>
      <c r="RV75" t="n">
        <v>20.03364</v>
      </c>
      <c r="RW75" t="n">
        <v>20.07335</v>
      </c>
      <c r="RX75" t="n">
        <v>20.11313</v>
      </c>
      <c r="RY75" t="n">
        <v>20.15298</v>
      </c>
      <c r="RZ75" t="n">
        <v>20.19291</v>
      </c>
      <c r="SA75" t="n">
        <v>20.23292</v>
      </c>
      <c r="SB75" t="n">
        <v>20.273</v>
      </c>
      <c r="SC75" t="n">
        <v>20.31316</v>
      </c>
      <c r="SD75" t="n">
        <v>20.3534</v>
      </c>
      <c r="SE75" t="n">
        <v>20.39371</v>
      </c>
      <c r="SF75" t="n">
        <v>20.43411</v>
      </c>
      <c r="SG75" t="n">
        <v>20.47458</v>
      </c>
      <c r="SH75" t="n">
        <v>20.51513</v>
      </c>
      <c r="SI75" t="n">
        <v>20.55576</v>
      </c>
      <c r="SJ75" t="n">
        <v>20.59648</v>
      </c>
      <c r="SK75" t="n">
        <v>20.63727</v>
      </c>
      <c r="SL75" t="n">
        <v>20.67814</v>
      </c>
      <c r="SM75" t="n">
        <v>20.7191</v>
      </c>
      <c r="SN75" t="n">
        <v>20.76014</v>
      </c>
      <c r="SO75" t="n">
        <v>20.80126</v>
      </c>
      <c r="SP75" t="n">
        <v>20.84246</v>
      </c>
      <c r="SQ75" t="n">
        <v>20.88375</v>
      </c>
      <c r="SR75" t="n">
        <v>20.92512</v>
      </c>
      <c r="SS75" t="n">
        <v>20.96658</v>
      </c>
      <c r="ST75" t="n">
        <v>21.00812</v>
      </c>
      <c r="SU75" t="n">
        <v>21.04975</v>
      </c>
      <c r="SV75" t="n">
        <v>21.09146</v>
      </c>
      <c r="SW75" t="n">
        <v>21.13327</v>
      </c>
      <c r="SX75" t="n">
        <v>21.17515</v>
      </c>
      <c r="SY75" t="n">
        <v>21.21713</v>
      </c>
      <c r="SZ75" t="n">
        <v>21.2592</v>
      </c>
      <c r="TA75" t="n">
        <v>21.30135</v>
      </c>
      <c r="TB75" t="n">
        <v>21.34359</v>
      </c>
      <c r="TC75" t="n">
        <v>21.38593</v>
      </c>
      <c r="TD75" t="n">
        <v>21.42835</v>
      </c>
      <c r="TE75" t="n">
        <v>21.47087</v>
      </c>
      <c r="TF75" t="n">
        <v>21.51347</v>
      </c>
      <c r="TG75" t="n">
        <v>21.55617</v>
      </c>
      <c r="TH75" t="n">
        <v>21.59897</v>
      </c>
      <c r="TI75" t="n">
        <v>21.64185</v>
      </c>
      <c r="TJ75" t="n">
        <v>21.68483</v>
      </c>
      <c r="TK75" t="n">
        <v>21.72791</v>
      </c>
      <c r="TL75" t="n">
        <v>21.77107</v>
      </c>
      <c r="TM75" t="n">
        <v>21.81434</v>
      </c>
      <c r="TN75" t="n">
        <v>21.8577</v>
      </c>
      <c r="TO75" t="n">
        <v>21.90116</v>
      </c>
      <c r="TP75" t="n">
        <v>21.94471</v>
      </c>
      <c r="TQ75" t="n">
        <v>21.98837</v>
      </c>
      <c r="TR75" t="n">
        <v>22.03212</v>
      </c>
      <c r="TS75" t="n">
        <v>22.07597</v>
      </c>
      <c r="TT75" t="n">
        <v>22.11992</v>
      </c>
      <c r="TU75" t="n">
        <v>22.16397</v>
      </c>
      <c r="TV75" t="n">
        <v>22.20812</v>
      </c>
      <c r="TW75" t="n">
        <v>22.25238</v>
      </c>
      <c r="TX75" t="n">
        <v>22.29674</v>
      </c>
      <c r="TY75" t="n">
        <v>22.34119</v>
      </c>
      <c r="TZ75" t="n">
        <v>22.38576</v>
      </c>
      <c r="UA75" t="n">
        <v>22.43042</v>
      </c>
      <c r="UB75" t="n">
        <v>22.4752</v>
      </c>
      <c r="UC75" t="n">
        <v>22.52007</v>
      </c>
      <c r="UD75" t="n">
        <v>22.56506</v>
      </c>
      <c r="UE75" t="n">
        <v>22.61015</v>
      </c>
      <c r="UF75" t="n">
        <v>22.65535</v>
      </c>
      <c r="UG75" t="n">
        <v>22.70065</v>
      </c>
      <c r="UH75" t="n">
        <v>22.74607</v>
      </c>
      <c r="UI75" t="n">
        <v>22.79159</v>
      </c>
      <c r="UJ75" t="n">
        <v>22.83722</v>
      </c>
      <c r="UK75" t="n">
        <v>22.88297</v>
      </c>
      <c r="UL75" t="n">
        <v>22.92883</v>
      </c>
      <c r="UM75" t="n">
        <v>22.9748</v>
      </c>
      <c r="UN75" t="n">
        <v>23.02088</v>
      </c>
      <c r="UO75" t="n">
        <v>23.06707</v>
      </c>
      <c r="UP75" t="n">
        <v>23.11338</v>
      </c>
      <c r="UQ75" t="n">
        <v>23.15981</v>
      </c>
      <c r="UR75" t="n">
        <v>23.20635</v>
      </c>
      <c r="US75" t="n">
        <v>23.253</v>
      </c>
      <c r="UT75" t="n">
        <v>23.29978</v>
      </c>
      <c r="UU75" t="n">
        <v>23.34667</v>
      </c>
      <c r="UV75" t="n">
        <v>23.39368</v>
      </c>
      <c r="UW75" t="n">
        <v>23.44081</v>
      </c>
      <c r="UX75" t="n">
        <v>23.48806</v>
      </c>
      <c r="UY75" t="n">
        <v>23.53543</v>
      </c>
      <c r="UZ75" t="n">
        <v>23.58293</v>
      </c>
      <c r="VA75" t="n">
        <v>23.63054</v>
      </c>
      <c r="VB75" t="n">
        <v>23.67828</v>
      </c>
      <c r="VC75" t="n">
        <v>23.72614</v>
      </c>
      <c r="VD75" t="n">
        <v>23.77413</v>
      </c>
      <c r="VE75" t="n">
        <v>23.82224</v>
      </c>
      <c r="VF75" t="n">
        <v>23.87048</v>
      </c>
      <c r="VG75" t="n">
        <v>23.91885</v>
      </c>
      <c r="VH75" t="n">
        <v>23.96734</v>
      </c>
      <c r="VI75" t="n">
        <v>24.01596</v>
      </c>
      <c r="VJ75" t="n">
        <v>24.06472</v>
      </c>
      <c r="VK75" t="n">
        <v>24.1136</v>
      </c>
      <c r="VL75" t="n">
        <v>24.16262</v>
      </c>
      <c r="VM75" t="n">
        <v>24.21176</v>
      </c>
      <c r="VN75" t="n">
        <v>24.26104</v>
      </c>
      <c r="VO75" t="n">
        <v>24.31046</v>
      </c>
      <c r="VP75" t="n">
        <v>24.36</v>
      </c>
      <c r="VQ75" t="n">
        <v>24.40969</v>
      </c>
      <c r="VR75" t="n">
        <v>24.45951</v>
      </c>
      <c r="VS75" t="n">
        <v>24.50947</v>
      </c>
      <c r="VT75" t="n">
        <v>24.55956</v>
      </c>
      <c r="VU75" t="n">
        <v>24.6098</v>
      </c>
      <c r="VV75" t="n">
        <v>24.66017</v>
      </c>
      <c r="VW75" t="n">
        <v>24.71069</v>
      </c>
      <c r="VX75" t="n">
        <v>24.76135</v>
      </c>
      <c r="VY75" t="n">
        <v>24.81215</v>
      </c>
      <c r="VZ75" t="n">
        <v>24.86309</v>
      </c>
      <c r="WA75" t="n">
        <v>24.91418</v>
      </c>
      <c r="WB75" t="n">
        <v>24.96542</v>
      </c>
      <c r="WC75" t="n">
        <v>25.0168</v>
      </c>
      <c r="WD75" t="n">
        <v>25.06833</v>
      </c>
      <c r="WE75" t="n">
        <v>25.12</v>
      </c>
      <c r="WF75" t="n">
        <v>25.17183</v>
      </c>
      <c r="WG75" t="n">
        <v>25.22381</v>
      </c>
      <c r="WH75" t="n">
        <v>25.27594</v>
      </c>
      <c r="WI75" t="n">
        <v>25.32822</v>
      </c>
      <c r="WJ75" t="n">
        <v>25.38066</v>
      </c>
      <c r="WK75" t="n">
        <v>25.43324</v>
      </c>
      <c r="WL75" t="n">
        <v>25.48599</v>
      </c>
      <c r="WM75" t="n">
        <v>25.53889</v>
      </c>
      <c r="WN75" t="n">
        <v>25.59195</v>
      </c>
      <c r="WO75" t="n">
        <v>25.64517</v>
      </c>
      <c r="WP75" t="n">
        <v>25.69855</v>
      </c>
      <c r="WQ75" t="n">
        <v>25.75209</v>
      </c>
      <c r="WR75" t="n">
        <v>25.80579</v>
      </c>
      <c r="WS75" t="n">
        <v>25.85965</v>
      </c>
      <c r="WT75" t="n">
        <v>25.91368</v>
      </c>
      <c r="WU75" t="n">
        <v>25.96787</v>
      </c>
      <c r="WV75" t="n">
        <v>26.02223</v>
      </c>
      <c r="WW75" t="n">
        <v>26.07676</v>
      </c>
      <c r="WX75" t="n">
        <v>26.13146</v>
      </c>
      <c r="WY75" t="n">
        <v>26.18632</v>
      </c>
      <c r="WZ75" t="n">
        <v>26.24136</v>
      </c>
      <c r="XA75" t="n">
        <v>26.29657</v>
      </c>
      <c r="XB75" t="n">
        <v>26.35195</v>
      </c>
      <c r="XC75" t="n">
        <v>26.40751</v>
      </c>
      <c r="XD75" t="n">
        <v>26.46324</v>
      </c>
      <c r="XE75" t="n">
        <v>26.51915</v>
      </c>
      <c r="XF75" t="n">
        <v>26.57524</v>
      </c>
      <c r="XG75" t="n">
        <v>26.63151</v>
      </c>
      <c r="XH75" t="n">
        <v>26.68796</v>
      </c>
      <c r="XI75" t="n">
        <v>26.74459</v>
      </c>
      <c r="XJ75" t="n">
        <v>26.8014</v>
      </c>
      <c r="XK75" t="n">
        <v>26.8584</v>
      </c>
      <c r="XL75" t="n">
        <v>26.91558</v>
      </c>
      <c r="XM75" t="n">
        <v>26.97296</v>
      </c>
      <c r="XN75" t="n">
        <v>27.03052</v>
      </c>
      <c r="XO75" t="n">
        <v>27.08826</v>
      </c>
      <c r="XP75" t="n">
        <v>27.14621</v>
      </c>
      <c r="XQ75" t="n">
        <v>27.20434</v>
      </c>
      <c r="XR75" t="n">
        <v>27.26267</v>
      </c>
      <c r="XS75" t="n">
        <v>27.32119</v>
      </c>
      <c r="XT75" t="n">
        <v>27.37991</v>
      </c>
      <c r="XU75" t="n">
        <v>27.43883</v>
      </c>
      <c r="XV75" t="n">
        <v>27.49795</v>
      </c>
      <c r="XW75" t="n">
        <v>27.55726</v>
      </c>
      <c r="XX75" t="n">
        <v>27.61679</v>
      </c>
      <c r="XY75" t="n">
        <v>27.67651</v>
      </c>
      <c r="XZ75" t="n">
        <v>27.73644</v>
      </c>
      <c r="YA75" t="n">
        <v>27.79658</v>
      </c>
      <c r="YB75" t="n">
        <v>27.85692</v>
      </c>
      <c r="YC75" t="n">
        <v>27.91748</v>
      </c>
      <c r="YD75" t="n">
        <v>27.97824</v>
      </c>
      <c r="YE75" t="n">
        <v>28.03922</v>
      </c>
      <c r="YF75" t="n">
        <v>28.10042</v>
      </c>
      <c r="YG75" t="n">
        <v>28.16183</v>
      </c>
      <c r="YH75" t="n">
        <v>28.22346</v>
      </c>
      <c r="YI75" t="n">
        <v>28.28531</v>
      </c>
      <c r="YJ75" t="n">
        <v>28.34738</v>
      </c>
      <c r="YK75" t="n">
        <v>28.40967</v>
      </c>
      <c r="YL75" t="n">
        <v>28.47218</v>
      </c>
      <c r="YM75" t="n">
        <v>28.53493</v>
      </c>
      <c r="YN75" t="n">
        <v>28.59789</v>
      </c>
      <c r="YO75" t="n">
        <v>28.66109</v>
      </c>
      <c r="YP75" t="n">
        <v>28.72453</v>
      </c>
      <c r="YQ75" t="n">
        <v>28.78819</v>
      </c>
      <c r="YR75" t="n">
        <v>28.85209</v>
      </c>
      <c r="YS75" t="n">
        <v>28.91622</v>
      </c>
      <c r="YT75" t="n">
        <v>28.98059</v>
      </c>
      <c r="YU75" t="n">
        <v>29.04521</v>
      </c>
      <c r="YV75" t="n">
        <v>29.11006</v>
      </c>
      <c r="YW75" t="n">
        <v>29.17516</v>
      </c>
      <c r="YX75" t="n">
        <v>29.24051</v>
      </c>
      <c r="YY75" t="n">
        <v>29.3061</v>
      </c>
      <c r="YZ75" t="n">
        <v>29.37194</v>
      </c>
      <c r="ZA75" t="n">
        <v>29.43803</v>
      </c>
      <c r="ZB75" t="n">
        <v>29.50438</v>
      </c>
      <c r="ZC75" t="n">
        <v>29.57098</v>
      </c>
      <c r="ZD75" t="n">
        <v>29.63784</v>
      </c>
      <c r="ZE75" t="n">
        <v>29.70496</v>
      </c>
      <c r="ZF75" t="n">
        <v>29.77234</v>
      </c>
      <c r="ZG75" t="n">
        <v>29.83999</v>
      </c>
      <c r="ZH75" t="n">
        <v>29.9079</v>
      </c>
      <c r="ZI75" t="n">
        <v>29.97608</v>
      </c>
      <c r="ZJ75" t="n">
        <v>30.04452</v>
      </c>
      <c r="ZK75" t="n">
        <v>30.11324</v>
      </c>
      <c r="ZL75" t="n">
        <v>30.18224</v>
      </c>
      <c r="ZM75" t="n">
        <v>30.25151</v>
      </c>
      <c r="ZN75" t="n">
        <v>30.32106</v>
      </c>
      <c r="ZO75" t="n">
        <v>30.39089</v>
      </c>
      <c r="ZP75" t="n">
        <v>30.461</v>
      </c>
      <c r="ZQ75" t="n">
        <v>30.5314</v>
      </c>
      <c r="ZR75" t="n">
        <v>30.60209</v>
      </c>
      <c r="ZS75" t="n">
        <v>30.67306</v>
      </c>
      <c r="ZT75" t="n">
        <v>30.74433</v>
      </c>
      <c r="ZU75" t="n">
        <v>30.8159</v>
      </c>
      <c r="ZV75" t="n">
        <v>30.88776</v>
      </c>
      <c r="ZW75" t="n">
        <v>30.95992</v>
      </c>
      <c r="ZX75" t="n">
        <v>31.03239</v>
      </c>
      <c r="ZY75" t="n">
        <v>31.10516</v>
      </c>
      <c r="ZZ75" t="n">
        <v>31.17823</v>
      </c>
      <c r="AAA75" t="n">
        <v>31.25162</v>
      </c>
      <c r="AAB75" t="n">
        <v>31.32532</v>
      </c>
      <c r="AAC75" t="n">
        <v>31.39933</v>
      </c>
      <c r="AAD75" t="n">
        <v>31.47367</v>
      </c>
      <c r="AAE75" t="n">
        <v>31.54832</v>
      </c>
      <c r="AAF75" t="n">
        <v>31.6233</v>
      </c>
      <c r="AAG75" t="n">
        <v>31.6986</v>
      </c>
      <c r="AAH75" t="n">
        <v>31.77423</v>
      </c>
      <c r="AAI75" t="n">
        <v>31.8502</v>
      </c>
      <c r="AAJ75" t="n">
        <v>31.92649</v>
      </c>
      <c r="AAK75" t="n">
        <v>32.00313</v>
      </c>
      <c r="AAL75" t="n">
        <v>32.08011</v>
      </c>
      <c r="AAM75" t="n">
        <v>32.15743</v>
      </c>
      <c r="AAN75" t="n">
        <v>32.23509</v>
      </c>
      <c r="AAO75" t="n">
        <v>32.31311</v>
      </c>
      <c r="AAP75" t="n">
        <v>32.39148</v>
      </c>
      <c r="AAQ75" t="n">
        <v>32.4702</v>
      </c>
      <c r="AAR75" t="n">
        <v>32.54929</v>
      </c>
      <c r="AAS75" t="n">
        <v>32.62873</v>
      </c>
      <c r="AAT75" t="n">
        <v>32.70854</v>
      </c>
      <c r="AAU75" t="n">
        <v>32.78872</v>
      </c>
      <c r="AAV75" t="n">
        <v>32.86927</v>
      </c>
      <c r="AAW75" t="n">
        <v>32.9502</v>
      </c>
      <c r="AAX75" t="n">
        <v>33.0315</v>
      </c>
      <c r="AAY75" t="n">
        <v>33.11319</v>
      </c>
      <c r="AAZ75" t="n">
        <v>33.19526</v>
      </c>
      <c r="ABA75" t="n">
        <v>33.27772</v>
      </c>
      <c r="ABB75" t="n">
        <v>33.36057</v>
      </c>
      <c r="ABC75" t="n">
        <v>33.44382</v>
      </c>
      <c r="ABD75" t="n">
        <v>33.52747</v>
      </c>
      <c r="ABE75" t="n">
        <v>33.61152</v>
      </c>
      <c r="ABF75" t="n">
        <v>33.69598</v>
      </c>
      <c r="ABG75" t="n">
        <v>33.78085</v>
      </c>
      <c r="ABH75" t="n">
        <v>33.86613</v>
      </c>
      <c r="ABI75" t="n">
        <v>33.95184</v>
      </c>
      <c r="ABJ75" t="n">
        <v>34.03796</v>
      </c>
      <c r="ABK75" t="n">
        <v>34.12452</v>
      </c>
      <c r="ABL75" t="n">
        <v>34.2115</v>
      </c>
      <c r="ABM75" t="n">
        <v>34.29892</v>
      </c>
      <c r="ABN75" t="n">
        <v>34.38678</v>
      </c>
      <c r="ABO75" t="n">
        <v>34.47507</v>
      </c>
      <c r="ABP75" t="n">
        <v>34.56382</v>
      </c>
      <c r="ABQ75" t="n">
        <v>34.65302</v>
      </c>
      <c r="ABR75" t="n">
        <v>34.74268</v>
      </c>
      <c r="ABS75" t="n">
        <v>34.8328</v>
      </c>
      <c r="ABT75" t="n">
        <v>34.92338</v>
      </c>
      <c r="ABU75" t="n">
        <v>35.01443</v>
      </c>
      <c r="ABV75" t="n">
        <v>35.10596</v>
      </c>
      <c r="ABW75" t="n">
        <v>35.19796</v>
      </c>
      <c r="ABX75" t="n">
        <v>35.29045</v>
      </c>
      <c r="ABY75" t="n">
        <v>35.38343</v>
      </c>
      <c r="ABZ75" t="n">
        <v>35.47689</v>
      </c>
      <c r="ACA75" t="n">
        <v>35.57086</v>
      </c>
      <c r="ACB75" t="n">
        <v>35.66534</v>
      </c>
      <c r="ACC75" t="n">
        <v>35.76031</v>
      </c>
      <c r="ACD75" t="n">
        <v>35.85581</v>
      </c>
      <c r="ACE75" t="n">
        <v>35.95182</v>
      </c>
      <c r="ACF75" t="n">
        <v>36.04836</v>
      </c>
      <c r="ACG75" t="n">
        <v>36.14542</v>
      </c>
      <c r="ACH75" t="n">
        <v>36.24303</v>
      </c>
      <c r="ACI75" t="n">
        <v>36.34117</v>
      </c>
      <c r="ACJ75" t="n">
        <v>36.43985</v>
      </c>
      <c r="ACK75" t="n">
        <v>36.5391</v>
      </c>
      <c r="ACL75" t="n">
        <v>36.63889</v>
      </c>
      <c r="ACM75" t="n">
        <v>36.73925</v>
      </c>
      <c r="ACN75" t="n">
        <v>36.84018</v>
      </c>
      <c r="ACO75" t="n">
        <v>36.94169</v>
      </c>
      <c r="ACP75" t="n">
        <v>37.04378</v>
      </c>
      <c r="ACQ75" t="n">
        <v>37.14645</v>
      </c>
      <c r="ACR75" t="n">
        <v>37.24972</v>
      </c>
      <c r="ACS75" t="n">
        <v>37.35359</v>
      </c>
      <c r="ACT75" t="n">
        <v>37.45807</v>
      </c>
      <c r="ACU75" t="n">
        <v>37.56316</v>
      </c>
      <c r="ACV75" t="n">
        <v>37.66887</v>
      </c>
      <c r="ACW75" t="n">
        <v>37.77521</v>
      </c>
      <c r="ACX75" t="n">
        <v>37.88218</v>
      </c>
      <c r="ACY75" t="n">
        <v>37.9898</v>
      </c>
      <c r="ACZ75" t="n">
        <v>38.09806</v>
      </c>
      <c r="ADA75" t="n">
        <v>38.20698</v>
      </c>
      <c r="ADB75" t="n">
        <v>38.31656</v>
      </c>
      <c r="ADC75" t="n">
        <v>38.42681</v>
      </c>
      <c r="ADD75" t="n">
        <v>38.53773</v>
      </c>
      <c r="ADE75" t="n">
        <v>38.64935</v>
      </c>
      <c r="ADF75" t="n">
        <v>38.76166</v>
      </c>
      <c r="ADG75" t="n">
        <v>38.87467</v>
      </c>
      <c r="ADH75" t="n">
        <v>38.98839</v>
      </c>
      <c r="ADI75" t="n">
        <v>39.10283</v>
      </c>
      <c r="ADJ75" t="n">
        <v>39.21799</v>
      </c>
      <c r="ADK75" t="n">
        <v>39.33388</v>
      </c>
      <c r="ADL75" t="n">
        <v>39.45052</v>
      </c>
      <c r="ADM75" t="n">
        <v>39.56792</v>
      </c>
      <c r="ADN75" t="n">
        <v>39.68607</v>
      </c>
      <c r="ADO75" t="n">
        <v>39.80499</v>
      </c>
      <c r="ADP75" t="n">
        <v>39.92469</v>
      </c>
      <c r="ADQ75" t="n">
        <v>40.04519</v>
      </c>
      <c r="ADR75" t="n">
        <v>40.16647</v>
      </c>
      <c r="ADS75" t="n">
        <v>40.28857</v>
      </c>
      <c r="ADT75" t="n">
        <v>40.41148</v>
      </c>
      <c r="ADU75" t="n">
        <v>40.53523</v>
      </c>
      <c r="ADV75" t="n">
        <v>40.65981</v>
      </c>
      <c r="ADW75" t="n">
        <v>40.78523</v>
      </c>
      <c r="ADX75" t="n">
        <v>40.91152</v>
      </c>
      <c r="ADY75" t="n">
        <v>41.03868</v>
      </c>
      <c r="ADZ75" t="n">
        <v>41.16671</v>
      </c>
      <c r="AEA75" t="n">
        <v>41.29564</v>
      </c>
      <c r="AEB75" t="n">
        <v>41.42547</v>
      </c>
      <c r="AEC75" t="n">
        <v>41.55621</v>
      </c>
      <c r="AED75" t="n">
        <v>41.68789</v>
      </c>
      <c r="AEE75" t="n">
        <v>41.82049</v>
      </c>
      <c r="AEF75" t="n">
        <v>41.95405</v>
      </c>
      <c r="AEG75" t="n">
        <v>42.08857</v>
      </c>
      <c r="AEH75" t="n">
        <v>42.22407</v>
      </c>
      <c r="AEI75" t="n">
        <v>42.36055</v>
      </c>
      <c r="AEJ75" t="n">
        <v>42.49804</v>
      </c>
      <c r="AEK75" t="n">
        <v>42.63653</v>
      </c>
      <c r="AEL75" t="n">
        <v>42.77606</v>
      </c>
      <c r="AEM75" t="n">
        <v>42.91663</v>
      </c>
      <c r="AEN75" t="n">
        <v>43.05825</v>
      </c>
      <c r="AEO75" t="n">
        <v>43.20094</v>
      </c>
      <c r="AEP75" t="n">
        <v>43.34472</v>
      </c>
      <c r="AEQ75" t="n">
        <v>43.4896</v>
      </c>
      <c r="AER75" t="n">
        <v>43.63559</v>
      </c>
      <c r="AES75" t="n">
        <v>43.78271</v>
      </c>
      <c r="AET75" t="n">
        <v>43.93098</v>
      </c>
      <c r="AEU75" t="n">
        <v>44.08041</v>
      </c>
      <c r="AEV75" t="n">
        <v>44.23102</v>
      </c>
      <c r="AEW75" t="n">
        <v>44.38282</v>
      </c>
      <c r="AEX75" t="n">
        <v>44.53584</v>
      </c>
      <c r="AEY75" t="n">
        <v>44.69008</v>
      </c>
      <c r="AEZ75" t="n">
        <v>44.84558</v>
      </c>
      <c r="AFA75" t="n">
        <v>45.00233</v>
      </c>
      <c r="AFB75" t="n">
        <v>45.16037</v>
      </c>
      <c r="AFC75" t="n">
        <v>45.31972</v>
      </c>
      <c r="AFD75" t="n">
        <v>45.48038</v>
      </c>
      <c r="AFE75" t="n">
        <v>45.6424</v>
      </c>
      <c r="AFF75" t="n">
        <v>45.80576</v>
      </c>
      <c r="AFG75" t="n">
        <v>45.97052</v>
      </c>
      <c r="AFH75" t="n">
        <v>46.13667</v>
      </c>
      <c r="AFI75" t="n">
        <v>46.30425</v>
      </c>
      <c r="AFJ75" t="n">
        <v>46.47328</v>
      </c>
      <c r="AFK75" t="n">
        <v>46.64378</v>
      </c>
      <c r="AFL75" t="n">
        <v>46.81577</v>
      </c>
      <c r="AFM75" t="n">
        <v>46.98927</v>
      </c>
      <c r="AFN75" t="n">
        <v>47.16431</v>
      </c>
      <c r="AFO75" t="n">
        <v>47.34091</v>
      </c>
      <c r="AFP75" t="n">
        <v>47.5191</v>
      </c>
      <c r="AFQ75" t="n">
        <v>47.69891</v>
      </c>
      <c r="AFR75" t="n">
        <v>47.88035</v>
      </c>
      <c r="AFS75" t="n">
        <v>48.06347</v>
      </c>
      <c r="AFT75" t="n">
        <v>48.24827</v>
      </c>
      <c r="AFU75" t="n">
        <v>48.4348</v>
      </c>
      <c r="AFV75" t="n">
        <v>48.62307</v>
      </c>
      <c r="AFW75" t="n">
        <v>48.81313</v>
      </c>
      <c r="AFX75" t="n">
        <v>49.00499</v>
      </c>
      <c r="AFY75" t="n">
        <v>49.19869</v>
      </c>
      <c r="AFZ75" t="n">
        <v>49.39426</v>
      </c>
      <c r="AGA75" t="n">
        <v>49.59174</v>
      </c>
      <c r="AGB75" t="n">
        <v>49.79115</v>
      </c>
      <c r="AGC75" t="n">
        <v>49.99253</v>
      </c>
      <c r="AGD75" t="n">
        <v>50.19591</v>
      </c>
      <c r="AGE75" t="n">
        <v>50.40133</v>
      </c>
      <c r="AGF75" t="n">
        <v>50.60883</v>
      </c>
      <c r="AGG75" t="n">
        <v>50.81844</v>
      </c>
      <c r="AGH75" t="n">
        <v>51.0302</v>
      </c>
      <c r="AGI75" t="n">
        <v>51.24414</v>
      </c>
      <c r="AGJ75" t="n">
        <v>51.46032</v>
      </c>
      <c r="AGK75" t="n">
        <v>51.67877</v>
      </c>
      <c r="AGL75" t="n">
        <v>51.89953</v>
      </c>
      <c r="AGM75" t="n">
        <v>52.12264</v>
      </c>
      <c r="AGN75" t="n">
        <v>52.34816</v>
      </c>
      <c r="AGO75" t="n">
        <v>52.57612</v>
      </c>
      <c r="AGP75" t="n">
        <v>52.80657</v>
      </c>
      <c r="AGQ75" t="n">
        <v>53.03956</v>
      </c>
      <c r="AGR75" t="n">
        <v>53.27514</v>
      </c>
      <c r="AGS75" t="n">
        <v>53.51337</v>
      </c>
      <c r="AGT75" t="n">
        <v>53.75428</v>
      </c>
      <c r="AGU75" t="n">
        <v>53.99794</v>
      </c>
      <c r="AGV75" t="n">
        <v>54.2444</v>
      </c>
      <c r="AGW75" t="n">
        <v>54.49371</v>
      </c>
      <c r="AGX75" t="n">
        <v>54.74594</v>
      </c>
      <c r="AGY75" t="n">
        <v>55.00115</v>
      </c>
      <c r="AGZ75" t="n">
        <v>55.2594</v>
      </c>
      <c r="AHA75" t="n">
        <v>55.52074</v>
      </c>
      <c r="AHB75" t="n">
        <v>55.78525</v>
      </c>
      <c r="AHC75" t="n">
        <v>56.05299</v>
      </c>
      <c r="AHD75" t="n">
        <v>56.32404</v>
      </c>
      <c r="AHE75" t="n">
        <v>56.59846</v>
      </c>
      <c r="AHF75" t="n">
        <v>56.87633</v>
      </c>
      <c r="AHG75" t="n">
        <v>57.15771</v>
      </c>
      <c r="AHH75" t="n">
        <v>57.44271</v>
      </c>
      <c r="AHI75" t="n">
        <v>57.73138</v>
      </c>
      <c r="AHJ75" t="n">
        <v>58.02382</v>
      </c>
      <c r="AHK75" t="n">
        <v>58.3201</v>
      </c>
      <c r="AHL75" t="n">
        <v>58.62033</v>
      </c>
      <c r="AHM75" t="n">
        <v>58.92459</v>
      </c>
      <c r="AHN75" t="n">
        <v>59.23298</v>
      </c>
      <c r="AHO75" t="n">
        <v>59.54559</v>
      </c>
      <c r="AHP75" t="n">
        <v>59.86252</v>
      </c>
      <c r="AHQ75" t="n">
        <v>60.18388</v>
      </c>
      <c r="AHR75" t="n">
        <v>60.50978</v>
      </c>
      <c r="AHS75" t="n">
        <v>60.84033</v>
      </c>
      <c r="AHT75" t="n">
        <v>61.17565</v>
      </c>
      <c r="AHU75" t="n">
        <v>61.51585</v>
      </c>
      <c r="AHV75" t="n">
        <v>61.86105</v>
      </c>
      <c r="AHW75" t="n">
        <v>62.21139</v>
      </c>
      <c r="AHX75" t="n">
        <v>62.56701</v>
      </c>
      <c r="AHY75" t="n">
        <v>62.92803</v>
      </c>
      <c r="AHZ75" t="n">
        <v>63.2946</v>
      </c>
      <c r="AIA75" t="n">
        <v>63.66687</v>
      </c>
      <c r="AIB75" t="n">
        <v>64.045</v>
      </c>
      <c r="AIC75" t="n">
        <v>64.42913</v>
      </c>
      <c r="AID75" t="n">
        <v>64.81945</v>
      </c>
      <c r="AIE75" t="n">
        <v>65.21613000000001</v>
      </c>
      <c r="AIF75" t="n">
        <v>65.61933000000001</v>
      </c>
      <c r="AIG75" t="n">
        <v>66.02925999999999</v>
      </c>
      <c r="AIH75" t="n">
        <v>66.4461</v>
      </c>
      <c r="AII75" t="n">
        <v>66.87006</v>
      </c>
      <c r="AIJ75" t="n">
        <v>67.30135</v>
      </c>
      <c r="AIK75" t="n">
        <v>67.74017000000001</v>
      </c>
      <c r="AIL75" t="n">
        <v>68.18679</v>
      </c>
      <c r="AIM75" t="n">
        <v>68.64142</v>
      </c>
      <c r="AIN75" t="n">
        <v>69.10431</v>
      </c>
      <c r="AIO75" t="n">
        <v>69.57572999999999</v>
      </c>
      <c r="AIP75" t="n">
        <v>70.05595</v>
      </c>
      <c r="AIQ75" t="n">
        <v>70.54526</v>
      </c>
      <c r="AIR75" t="n">
        <v>71.04394000000001</v>
      </c>
      <c r="AIS75" t="n">
        <v>71.55231999999999</v>
      </c>
      <c r="AIT75" t="n">
        <v>72.07071999999999</v>
      </c>
      <c r="AIU75" t="n">
        <v>72.59948</v>
      </c>
      <c r="AIV75" t="n">
        <v>73.13896</v>
      </c>
      <c r="AIW75" t="n">
        <v>73.68953999999999</v>
      </c>
      <c r="AIX75" t="n">
        <v>74.25162</v>
      </c>
      <c r="AIY75" t="n">
        <v>74.82559999999999</v>
      </c>
      <c r="AIZ75" t="n">
        <v>75.41193</v>
      </c>
      <c r="AJA75" t="n">
        <v>76.01105</v>
      </c>
      <c r="AJB75" t="n">
        <v>76.62347</v>
      </c>
      <c r="AJC75" t="n">
        <v>77.24969</v>
      </c>
      <c r="AJD75" t="n">
        <v>77.89024000000001</v>
      </c>
      <c r="AJE75" t="n">
        <v>78.5457</v>
      </c>
      <c r="AJF75" t="n">
        <v>79.21666999999999</v>
      </c>
      <c r="AJG75" t="n">
        <v>79.90376000000001</v>
      </c>
      <c r="AJH75" t="n">
        <v>80.60767</v>
      </c>
      <c r="AJI75" t="n">
        <v>81.32911</v>
      </c>
      <c r="AJJ75" t="n">
        <v>82.06882</v>
      </c>
      <c r="AJK75" t="n">
        <v>82.8276</v>
      </c>
      <c r="AJL75" t="n">
        <v>83.60630999999999</v>
      </c>
      <c r="AJM75" t="n">
        <v>84.40585</v>
      </c>
      <c r="AJN75" t="n">
        <v>85.22718999999999</v>
      </c>
      <c r="AJO75" t="n">
        <v>86.07134000000001</v>
      </c>
      <c r="AJP75" t="n">
        <v>86.93942</v>
      </c>
      <c r="AJQ75" t="n">
        <v>87.8326</v>
      </c>
      <c r="AJR75" t="n">
        <v>88.75211</v>
      </c>
      <c r="AJS75" t="n">
        <v>89.69932</v>
      </c>
      <c r="AJT75" t="n">
        <v>90.67565999999999</v>
      </c>
      <c r="AJU75" t="n">
        <v>91.68268</v>
      </c>
      <c r="AJV75" t="n">
        <v>92.72205</v>
      </c>
      <c r="AJW75" t="n">
        <v>93.79558</v>
      </c>
      <c r="AJX75" t="n">
        <v>94.90519999999999</v>
      </c>
      <c r="AJY75" t="n">
        <v>96.053</v>
      </c>
      <c r="AJZ75" t="n">
        <v>97.24128</v>
      </c>
      <c r="AKA75" t="n">
        <v>98.4725</v>
      </c>
      <c r="AKB75" t="n">
        <v>99.74934</v>
      </c>
      <c r="AKC75" t="n">
        <v>101.07475</v>
      </c>
      <c r="AKD75" t="n">
        <v>102.45191</v>
      </c>
      <c r="AKE75" t="n">
        <v>103.88434</v>
      </c>
      <c r="AKF75" t="n">
        <v>105.37589</v>
      </c>
      <c r="AKG75" t="n">
        <v>106.93078</v>
      </c>
      <c r="AKH75" t="n">
        <v>108.5537</v>
      </c>
      <c r="AKI75" t="n">
        <v>110.24982</v>
      </c>
      <c r="AKJ75" t="n">
        <v>112.02486</v>
      </c>
      <c r="AKK75" t="n">
        <v>113.88524</v>
      </c>
      <c r="AKL75" t="n">
        <v>115.83809</v>
      </c>
      <c r="AKM75" t="n">
        <v>117.89142</v>
      </c>
      <c r="AKN75" t="n">
        <v>120.05425</v>
      </c>
      <c r="AKO75" t="n">
        <v>122.33679</v>
      </c>
      <c r="AKP75" t="n">
        <v>124.7506</v>
      </c>
      <c r="AKQ75" t="n">
        <v>127.30892</v>
      </c>
      <c r="AKR75" t="n">
        <v>130.0269</v>
      </c>
      <c r="AKS75" t="n">
        <v>132.92203</v>
      </c>
      <c r="AKT75" t="n">
        <v>136.0146</v>
      </c>
      <c r="AKU75" t="n">
        <v>139.32837</v>
      </c>
      <c r="AKV75" t="n">
        <v>142.89122</v>
      </c>
      <c r="AKW75" t="n">
        <v>146.73631</v>
      </c>
      <c r="AKX75" t="n">
        <v>150.90329</v>
      </c>
      <c r="AKY75" t="n">
        <v>155.44009</v>
      </c>
      <c r="AKZ75" t="n">
        <v>160.40533</v>
      </c>
      <c r="ALA75" t="n">
        <v>165.87149</v>
      </c>
      <c r="ALB75" t="n">
        <v>171.92955</v>
      </c>
      <c r="ALC75" t="n">
        <v>178.69543</v>
      </c>
      <c r="ALD75" t="n">
        <v>186.31969</v>
      </c>
      <c r="ALE75" t="n">
        <v>195.00198</v>
      </c>
      <c r="ALF75" t="n">
        <v>205.01384</v>
      </c>
      <c r="ALG75" t="n">
        <v>216.73582</v>
      </c>
      <c r="ALH75" t="n">
        <v>230.72136</v>
      </c>
      <c r="ALI75" t="n">
        <v>247.81308</v>
      </c>
      <c r="ALJ75" t="n">
        <v>269.37228</v>
      </c>
      <c r="ALK75" t="n">
        <v>297.78036</v>
      </c>
      <c r="ALL75" t="n">
        <v>337.7016</v>
      </c>
      <c r="ALM75" t="n">
        <v>400.03088</v>
      </c>
      <c r="ALN75" t="n">
        <v>520.04236</v>
      </c>
      <c r="ALO75" t="n">
        <v>1125.47449</v>
      </c>
    </row>
    <row r="76">
      <c r="A76" t="inlineStr">
        <is>
          <t>St. Lucia</t>
        </is>
      </c>
      <c r="B76" t="inlineStr">
        <is>
          <t>LCA</t>
        </is>
      </c>
      <c r="C76" s="13">
        <f>AVERAGE(SI76,SJ76)</f>
        <v/>
      </c>
      <c r="D76" t="n">
        <v>3.17938</v>
      </c>
      <c r="E76" t="n">
        <v>4.21286</v>
      </c>
      <c r="F76" t="n">
        <v>4.25769</v>
      </c>
      <c r="G76" t="n">
        <v>4.75681</v>
      </c>
      <c r="H76" t="n">
        <v>5.07385</v>
      </c>
      <c r="I76" t="n">
        <v>5.16055</v>
      </c>
      <c r="J76" t="n">
        <v>5.37239</v>
      </c>
      <c r="K76" t="n">
        <v>5.42521</v>
      </c>
      <c r="L76" t="n">
        <v>5.56405</v>
      </c>
      <c r="M76" t="n">
        <v>5.71282</v>
      </c>
      <c r="N76" t="n">
        <v>5.73889</v>
      </c>
      <c r="O76" t="n">
        <v>5.82129</v>
      </c>
      <c r="P76" t="n">
        <v>5.87657</v>
      </c>
      <c r="Q76" t="n">
        <v>5.87789</v>
      </c>
      <c r="R76" t="n">
        <v>5.88218</v>
      </c>
      <c r="S76" t="n">
        <v>5.91892</v>
      </c>
      <c r="T76" t="n">
        <v>5.93463</v>
      </c>
      <c r="U76" t="n">
        <v>5.93463</v>
      </c>
      <c r="V76" t="n">
        <v>5.93463</v>
      </c>
      <c r="W76" t="n">
        <v>5.93463</v>
      </c>
      <c r="X76" t="n">
        <v>5.93463</v>
      </c>
      <c r="Y76" t="n">
        <v>5.93463</v>
      </c>
      <c r="Z76" t="n">
        <v>5.9645</v>
      </c>
      <c r="AA76" t="n">
        <v>6.03527</v>
      </c>
      <c r="AB76" t="n">
        <v>6.19998</v>
      </c>
      <c r="AC76" t="n">
        <v>6.23743</v>
      </c>
      <c r="AD76" t="n">
        <v>6.23743</v>
      </c>
      <c r="AE76" t="n">
        <v>6.23743</v>
      </c>
      <c r="AF76" t="n">
        <v>6.245</v>
      </c>
      <c r="AG76" t="n">
        <v>6.27084</v>
      </c>
      <c r="AH76" t="n">
        <v>6.33449</v>
      </c>
      <c r="AI76" t="n">
        <v>6.35235</v>
      </c>
      <c r="AJ76" t="n">
        <v>6.48911</v>
      </c>
      <c r="AK76" t="n">
        <v>6.59932</v>
      </c>
      <c r="AL76" t="n">
        <v>6.69387</v>
      </c>
      <c r="AM76" t="n">
        <v>6.77489</v>
      </c>
      <c r="AN76" t="n">
        <v>6.89452</v>
      </c>
      <c r="AO76" t="n">
        <v>6.91049</v>
      </c>
      <c r="AP76" t="n">
        <v>6.91049</v>
      </c>
      <c r="AQ76" t="n">
        <v>6.91049</v>
      </c>
      <c r="AR76" t="n">
        <v>6.98468</v>
      </c>
      <c r="AS76" t="n">
        <v>7.04544</v>
      </c>
      <c r="AT76" t="n">
        <v>7.04901</v>
      </c>
      <c r="AU76" t="n">
        <v>7.21366</v>
      </c>
      <c r="AV76" t="n">
        <v>7.28632</v>
      </c>
      <c r="AW76" t="n">
        <v>7.28703</v>
      </c>
      <c r="AX76" t="n">
        <v>7.29397</v>
      </c>
      <c r="AY76" t="n">
        <v>7.52086</v>
      </c>
      <c r="AZ76" t="n">
        <v>7.54009</v>
      </c>
      <c r="BA76" t="n">
        <v>7.58683</v>
      </c>
      <c r="BB76" t="n">
        <v>7.65931</v>
      </c>
      <c r="BC76" t="n">
        <v>7.73278</v>
      </c>
      <c r="BD76" t="n">
        <v>7.9184</v>
      </c>
      <c r="BE76" t="n">
        <v>8.026300000000001</v>
      </c>
      <c r="BF76" t="n">
        <v>8.05158</v>
      </c>
      <c r="BG76" t="n">
        <v>8.061870000000001</v>
      </c>
      <c r="BH76" t="n">
        <v>8.0687</v>
      </c>
      <c r="BI76" t="n">
        <v>8.10477</v>
      </c>
      <c r="BJ76" t="n">
        <v>8.311540000000001</v>
      </c>
      <c r="BK76" t="n">
        <v>8.36782</v>
      </c>
      <c r="BL76" t="n">
        <v>8.405189999999999</v>
      </c>
      <c r="BM76" t="n">
        <v>8.477790000000001</v>
      </c>
      <c r="BN76" t="n">
        <v>8.632199999999999</v>
      </c>
      <c r="BO76" t="n">
        <v>8.66356</v>
      </c>
      <c r="BP76" t="n">
        <v>8.663970000000001</v>
      </c>
      <c r="BQ76" t="n">
        <v>8.663970000000001</v>
      </c>
      <c r="BR76" t="n">
        <v>8.66568</v>
      </c>
      <c r="BS76" t="n">
        <v>8.76784</v>
      </c>
      <c r="BT76" t="n">
        <v>8.81048</v>
      </c>
      <c r="BU76" t="n">
        <v>8.81681</v>
      </c>
      <c r="BV76" t="n">
        <v>8.82893</v>
      </c>
      <c r="BW76" t="n">
        <v>8.87111</v>
      </c>
      <c r="BX76" t="n">
        <v>8.92418</v>
      </c>
      <c r="BY76" t="n">
        <v>9.024419999999999</v>
      </c>
      <c r="BZ76" t="n">
        <v>9.153589999999999</v>
      </c>
      <c r="CA76" t="n">
        <v>9.1776</v>
      </c>
      <c r="CB76" t="n">
        <v>9.19248</v>
      </c>
      <c r="CC76" t="n">
        <v>9.288309999999999</v>
      </c>
      <c r="CD76" t="n">
        <v>9.52725</v>
      </c>
      <c r="CE76" t="n">
        <v>9.579660000000001</v>
      </c>
      <c r="CF76" t="n">
        <v>9.613960000000001</v>
      </c>
      <c r="CG76" t="n">
        <v>9.686500000000001</v>
      </c>
      <c r="CH76" t="n">
        <v>9.70463</v>
      </c>
      <c r="CI76" t="n">
        <v>9.83507</v>
      </c>
      <c r="CJ76" t="n">
        <v>10.01007</v>
      </c>
      <c r="CK76" t="n">
        <v>10.15256</v>
      </c>
      <c r="CL76" t="n">
        <v>10.6965</v>
      </c>
      <c r="CM76" t="n">
        <v>10.76252</v>
      </c>
      <c r="CN76" t="n">
        <v>10.77941</v>
      </c>
      <c r="CO76" t="n">
        <v>10.79366</v>
      </c>
      <c r="CP76" t="n">
        <v>10.83115</v>
      </c>
      <c r="CQ76" t="n">
        <v>10.90712</v>
      </c>
      <c r="CR76" t="n">
        <v>10.95928</v>
      </c>
      <c r="CS76" t="n">
        <v>11.001</v>
      </c>
      <c r="CT76" t="n">
        <v>11.06295</v>
      </c>
      <c r="CU76" t="n">
        <v>11.1112</v>
      </c>
      <c r="CV76" t="n">
        <v>11.20214</v>
      </c>
      <c r="CW76" t="n">
        <v>11.30654</v>
      </c>
      <c r="CX76" t="n">
        <v>11.38294</v>
      </c>
      <c r="CY76" t="n">
        <v>11.40026</v>
      </c>
      <c r="CZ76" t="n">
        <v>11.40171</v>
      </c>
      <c r="DA76" t="n">
        <v>11.41154</v>
      </c>
      <c r="DB76" t="n">
        <v>11.44836</v>
      </c>
      <c r="DC76" t="n">
        <v>11.55637</v>
      </c>
      <c r="DD76" t="n">
        <v>11.57691</v>
      </c>
      <c r="DE76" t="n">
        <v>11.61191</v>
      </c>
      <c r="DF76" t="n">
        <v>11.67378</v>
      </c>
      <c r="DG76" t="n">
        <v>11.76971</v>
      </c>
      <c r="DH76" t="n">
        <v>11.82591</v>
      </c>
      <c r="DI76" t="n">
        <v>11.82928</v>
      </c>
      <c r="DJ76" t="n">
        <v>11.84425</v>
      </c>
      <c r="DK76" t="n">
        <v>11.88951</v>
      </c>
      <c r="DL76" t="n">
        <v>11.9072</v>
      </c>
      <c r="DM76" t="n">
        <v>11.9327</v>
      </c>
      <c r="DN76" t="n">
        <v>11.9327</v>
      </c>
      <c r="DO76" t="n">
        <v>11.96494</v>
      </c>
      <c r="DP76" t="n">
        <v>12.06781</v>
      </c>
      <c r="DQ76" t="n">
        <v>12.10173</v>
      </c>
      <c r="DR76" t="n">
        <v>12.13518</v>
      </c>
      <c r="DS76" t="n">
        <v>12.14414</v>
      </c>
      <c r="DT76" t="n">
        <v>12.15609</v>
      </c>
      <c r="DU76" t="n">
        <v>12.16678</v>
      </c>
      <c r="DV76" t="n">
        <v>12.22278</v>
      </c>
      <c r="DW76" t="n">
        <v>12.3084</v>
      </c>
      <c r="DX76" t="n">
        <v>12.42321</v>
      </c>
      <c r="DY76" t="n">
        <v>12.4444</v>
      </c>
      <c r="DZ76" t="n">
        <v>12.48295</v>
      </c>
      <c r="EA76" t="n">
        <v>12.48295</v>
      </c>
      <c r="EB76" t="n">
        <v>12.48295</v>
      </c>
      <c r="EC76" t="n">
        <v>12.5382</v>
      </c>
      <c r="ED76" t="n">
        <v>12.59807</v>
      </c>
      <c r="EE76" t="n">
        <v>12.61554</v>
      </c>
      <c r="EF76" t="n">
        <v>12.66443</v>
      </c>
      <c r="EG76" t="n">
        <v>12.68131</v>
      </c>
      <c r="EH76" t="n">
        <v>12.71592</v>
      </c>
      <c r="EI76" t="n">
        <v>12.8066</v>
      </c>
      <c r="EJ76" t="n">
        <v>12.8237</v>
      </c>
      <c r="EK76" t="n">
        <v>12.8301</v>
      </c>
      <c r="EL76" t="n">
        <v>12.87718</v>
      </c>
      <c r="EM76" t="n">
        <v>12.95313</v>
      </c>
      <c r="EN76" t="n">
        <v>12.96704</v>
      </c>
      <c r="EO76" t="n">
        <v>12.98935</v>
      </c>
      <c r="EP76" t="n">
        <v>13.02152</v>
      </c>
      <c r="EQ76" t="n">
        <v>13.02708</v>
      </c>
      <c r="ER76" t="n">
        <v>13.03199</v>
      </c>
      <c r="ES76" t="n">
        <v>13.09163</v>
      </c>
      <c r="ET76" t="n">
        <v>13.10074</v>
      </c>
      <c r="EU76" t="n">
        <v>13.1153</v>
      </c>
      <c r="EV76" t="n">
        <v>13.12405</v>
      </c>
      <c r="EW76" t="n">
        <v>13.13203</v>
      </c>
      <c r="EX76" t="n">
        <v>13.13288</v>
      </c>
      <c r="EY76" t="n">
        <v>13.16859</v>
      </c>
      <c r="EZ76" t="n">
        <v>13.17703</v>
      </c>
      <c r="FA76" t="n">
        <v>13.18225</v>
      </c>
      <c r="FB76" t="n">
        <v>13.21076</v>
      </c>
      <c r="FC76" t="n">
        <v>13.23019</v>
      </c>
      <c r="FD76" t="n">
        <v>13.23978</v>
      </c>
      <c r="FE76" t="n">
        <v>13.24564</v>
      </c>
      <c r="FF76" t="n">
        <v>13.24564</v>
      </c>
      <c r="FG76" t="n">
        <v>13.24581</v>
      </c>
      <c r="FH76" t="n">
        <v>13.25472</v>
      </c>
      <c r="FI76" t="n">
        <v>13.31901</v>
      </c>
      <c r="FJ76" t="n">
        <v>13.40739</v>
      </c>
      <c r="FK76" t="n">
        <v>13.40884</v>
      </c>
      <c r="FL76" t="n">
        <v>13.42073</v>
      </c>
      <c r="FM76" t="n">
        <v>13.46838</v>
      </c>
      <c r="FN76" t="n">
        <v>13.4824</v>
      </c>
      <c r="FO76" t="n">
        <v>13.51432</v>
      </c>
      <c r="FP76" t="n">
        <v>13.53293</v>
      </c>
      <c r="FQ76" t="n">
        <v>13.58609</v>
      </c>
      <c r="FR76" t="n">
        <v>13.66122</v>
      </c>
      <c r="FS76" t="n">
        <v>13.69983</v>
      </c>
      <c r="FT76" t="n">
        <v>13.76392</v>
      </c>
      <c r="FU76" t="n">
        <v>13.80376</v>
      </c>
      <c r="FV76" t="n">
        <v>13.80878</v>
      </c>
      <c r="FW76" t="n">
        <v>13.8088</v>
      </c>
      <c r="FX76" t="n">
        <v>13.80928</v>
      </c>
      <c r="FY76" t="n">
        <v>13.82291</v>
      </c>
      <c r="FZ76" t="n">
        <v>13.86943</v>
      </c>
      <c r="GA76" t="n">
        <v>13.87513</v>
      </c>
      <c r="GB76" t="n">
        <v>14.02913</v>
      </c>
      <c r="GC76" t="n">
        <v>14.06583</v>
      </c>
      <c r="GD76" t="n">
        <v>14.12412</v>
      </c>
      <c r="GE76" t="n">
        <v>14.15471</v>
      </c>
      <c r="GF76" t="n">
        <v>14.19333</v>
      </c>
      <c r="GG76" t="n">
        <v>14.19883</v>
      </c>
      <c r="GH76" t="n">
        <v>14.24328</v>
      </c>
      <c r="GI76" t="n">
        <v>14.26964</v>
      </c>
      <c r="GJ76" t="n">
        <v>14.29124</v>
      </c>
      <c r="GK76" t="n">
        <v>14.33253</v>
      </c>
      <c r="GL76" t="n">
        <v>14.34685</v>
      </c>
      <c r="GM76" t="n">
        <v>14.43233</v>
      </c>
      <c r="GN76" t="n">
        <v>14.45247</v>
      </c>
      <c r="GO76" t="n">
        <v>14.48897</v>
      </c>
      <c r="GP76" t="n">
        <v>14.61679</v>
      </c>
      <c r="GQ76" t="n">
        <v>14.62107</v>
      </c>
      <c r="GR76" t="n">
        <v>14.65255</v>
      </c>
      <c r="GS76" t="n">
        <v>14.68512</v>
      </c>
      <c r="GT76" t="n">
        <v>14.7234</v>
      </c>
      <c r="GU76" t="n">
        <v>14.73913</v>
      </c>
      <c r="GV76" t="n">
        <v>14.74856</v>
      </c>
      <c r="GW76" t="n">
        <v>14.75145</v>
      </c>
      <c r="GX76" t="n">
        <v>14.81133</v>
      </c>
      <c r="GY76" t="n">
        <v>14.85867</v>
      </c>
      <c r="GZ76" t="n">
        <v>14.86665</v>
      </c>
      <c r="HA76" t="n">
        <v>14.88396</v>
      </c>
      <c r="HB76" t="n">
        <v>14.95183</v>
      </c>
      <c r="HC76" t="n">
        <v>14.98954</v>
      </c>
      <c r="HD76" t="n">
        <v>15.04087</v>
      </c>
      <c r="HE76" t="n">
        <v>15.08568</v>
      </c>
      <c r="HF76" t="n">
        <v>15.17014</v>
      </c>
      <c r="HG76" t="n">
        <v>15.2223</v>
      </c>
      <c r="HH76" t="n">
        <v>15.24565</v>
      </c>
      <c r="HI76" t="n">
        <v>15.24837</v>
      </c>
      <c r="HJ76" t="n">
        <v>15.24842</v>
      </c>
      <c r="HK76" t="n">
        <v>15.27077</v>
      </c>
      <c r="HL76" t="n">
        <v>15.33925</v>
      </c>
      <c r="HM76" t="n">
        <v>15.39967</v>
      </c>
      <c r="HN76" t="n">
        <v>15.42171</v>
      </c>
      <c r="HO76" t="n">
        <v>15.47881</v>
      </c>
      <c r="HP76" t="n">
        <v>15.48247</v>
      </c>
      <c r="HQ76" t="n">
        <v>15.51977</v>
      </c>
      <c r="HR76" t="n">
        <v>15.58757</v>
      </c>
      <c r="HS76" t="n">
        <v>15.61557</v>
      </c>
      <c r="HT76" t="n">
        <v>15.75615</v>
      </c>
      <c r="HU76" t="n">
        <v>15.76</v>
      </c>
      <c r="HV76" t="n">
        <v>15.76882</v>
      </c>
      <c r="HW76" t="n">
        <v>15.82478</v>
      </c>
      <c r="HX76" t="n">
        <v>15.89433</v>
      </c>
      <c r="HY76" t="n">
        <v>15.91285</v>
      </c>
      <c r="HZ76" t="n">
        <v>15.92501</v>
      </c>
      <c r="IA76" t="n">
        <v>16.00265</v>
      </c>
      <c r="IB76" t="n">
        <v>16.01427</v>
      </c>
      <c r="IC76" t="n">
        <v>16.01634</v>
      </c>
      <c r="ID76" t="n">
        <v>16.01704</v>
      </c>
      <c r="IE76" t="n">
        <v>16.0674</v>
      </c>
      <c r="IF76" t="n">
        <v>16.07232</v>
      </c>
      <c r="IG76" t="n">
        <v>16.08247</v>
      </c>
      <c r="IH76" t="n">
        <v>16.10327</v>
      </c>
      <c r="II76" t="n">
        <v>16.15031</v>
      </c>
      <c r="IJ76" t="n">
        <v>16.3644</v>
      </c>
      <c r="IK76" t="n">
        <v>16.51063</v>
      </c>
      <c r="IL76" t="n">
        <v>16.56044</v>
      </c>
      <c r="IM76" t="n">
        <v>16.60094</v>
      </c>
      <c r="IN76" t="n">
        <v>16.63747</v>
      </c>
      <c r="IO76" t="n">
        <v>16.7202</v>
      </c>
      <c r="IP76" t="n">
        <v>16.72048</v>
      </c>
      <c r="IQ76" t="n">
        <v>16.74467</v>
      </c>
      <c r="IR76" t="n">
        <v>16.77892</v>
      </c>
      <c r="IS76" t="n">
        <v>16.86055</v>
      </c>
      <c r="IT76" t="n">
        <v>16.89709</v>
      </c>
      <c r="IU76" t="n">
        <v>16.89719</v>
      </c>
      <c r="IV76" t="n">
        <v>16.98399</v>
      </c>
      <c r="IW76" t="n">
        <v>17.05113</v>
      </c>
      <c r="IX76" t="n">
        <v>17.06569</v>
      </c>
      <c r="IY76" t="n">
        <v>17.07278</v>
      </c>
      <c r="IZ76" t="n">
        <v>17.11585</v>
      </c>
      <c r="JA76" t="n">
        <v>17.14312</v>
      </c>
      <c r="JB76" t="n">
        <v>17.20982</v>
      </c>
      <c r="JC76" t="n">
        <v>17.25991</v>
      </c>
      <c r="JD76" t="n">
        <v>17.30228</v>
      </c>
      <c r="JE76" t="n">
        <v>17.30869</v>
      </c>
      <c r="JF76" t="n">
        <v>17.34857</v>
      </c>
      <c r="JG76" t="n">
        <v>17.41777</v>
      </c>
      <c r="JH76" t="n">
        <v>17.43394</v>
      </c>
      <c r="JI76" t="n">
        <v>17.46396</v>
      </c>
      <c r="JJ76" t="n">
        <v>17.46553</v>
      </c>
      <c r="JK76" t="n">
        <v>17.47955</v>
      </c>
      <c r="JL76" t="n">
        <v>17.49628</v>
      </c>
      <c r="JM76" t="n">
        <v>17.54784</v>
      </c>
      <c r="JN76" t="n">
        <v>17.56554</v>
      </c>
      <c r="JO76" t="n">
        <v>17.57796</v>
      </c>
      <c r="JP76" t="n">
        <v>17.59756</v>
      </c>
      <c r="JQ76" t="n">
        <v>17.62242</v>
      </c>
      <c r="JR76" t="n">
        <v>17.6232</v>
      </c>
      <c r="JS76" t="n">
        <v>17.62939</v>
      </c>
      <c r="JT76" t="n">
        <v>17.6759</v>
      </c>
      <c r="JU76" t="n">
        <v>17.78835</v>
      </c>
      <c r="JV76" t="n">
        <v>17.81665</v>
      </c>
      <c r="JW76" t="n">
        <v>17.84258</v>
      </c>
      <c r="JX76" t="n">
        <v>17.91074</v>
      </c>
      <c r="JY76" t="n">
        <v>17.9426</v>
      </c>
      <c r="JZ76" t="n">
        <v>17.9519</v>
      </c>
      <c r="KA76" t="n">
        <v>18.01977</v>
      </c>
      <c r="KB76" t="n">
        <v>18.04898</v>
      </c>
      <c r="KC76" t="n">
        <v>18.06342</v>
      </c>
      <c r="KD76" t="n">
        <v>18.09154</v>
      </c>
      <c r="KE76" t="n">
        <v>18.15479</v>
      </c>
      <c r="KF76" t="n">
        <v>18.18451</v>
      </c>
      <c r="KG76" t="n">
        <v>18.20225</v>
      </c>
      <c r="KH76" t="n">
        <v>18.21539</v>
      </c>
      <c r="KI76" t="n">
        <v>18.22887</v>
      </c>
      <c r="KJ76" t="n">
        <v>18.22887</v>
      </c>
      <c r="KK76" t="n">
        <v>18.22887</v>
      </c>
      <c r="KL76" t="n">
        <v>18.22887</v>
      </c>
      <c r="KM76" t="n">
        <v>18.22887</v>
      </c>
      <c r="KN76" t="n">
        <v>18.22889</v>
      </c>
      <c r="KO76" t="n">
        <v>18.25266</v>
      </c>
      <c r="KP76" t="n">
        <v>18.33521</v>
      </c>
      <c r="KQ76" t="n">
        <v>18.37693</v>
      </c>
      <c r="KR76" t="n">
        <v>18.38449</v>
      </c>
      <c r="KS76" t="n">
        <v>18.39597</v>
      </c>
      <c r="KT76" t="n">
        <v>18.40685</v>
      </c>
      <c r="KU76" t="n">
        <v>18.41278</v>
      </c>
      <c r="KV76" t="n">
        <v>18.43408</v>
      </c>
      <c r="KW76" t="n">
        <v>18.44357</v>
      </c>
      <c r="KX76" t="n">
        <v>18.48125</v>
      </c>
      <c r="KY76" t="n">
        <v>18.53458</v>
      </c>
      <c r="KZ76" t="n">
        <v>18.54433</v>
      </c>
      <c r="LA76" t="n">
        <v>18.56668</v>
      </c>
      <c r="LB76" t="n">
        <v>18.5913</v>
      </c>
      <c r="LC76" t="n">
        <v>18.59835</v>
      </c>
      <c r="LD76" t="n">
        <v>18.63294</v>
      </c>
      <c r="LE76" t="n">
        <v>18.63452</v>
      </c>
      <c r="LF76" t="n">
        <v>18.65885</v>
      </c>
      <c r="LG76" t="n">
        <v>18.67249</v>
      </c>
      <c r="LH76" t="n">
        <v>18.73118</v>
      </c>
      <c r="LI76" t="n">
        <v>18.78954</v>
      </c>
      <c r="LJ76" t="n">
        <v>18.79335</v>
      </c>
      <c r="LK76" t="n">
        <v>18.85922</v>
      </c>
      <c r="LL76" t="n">
        <v>18.91596</v>
      </c>
      <c r="LM76" t="n">
        <v>18.98736</v>
      </c>
      <c r="LN76" t="n">
        <v>19.03112</v>
      </c>
      <c r="LO76" t="n">
        <v>19.12411</v>
      </c>
      <c r="LP76" t="n">
        <v>19.15351</v>
      </c>
      <c r="LQ76" t="n">
        <v>19.17154</v>
      </c>
      <c r="LR76" t="n">
        <v>19.19098</v>
      </c>
      <c r="LS76" t="n">
        <v>19.19266</v>
      </c>
      <c r="LT76" t="n">
        <v>19.19748</v>
      </c>
      <c r="LU76" t="n">
        <v>19.35073</v>
      </c>
      <c r="LV76" t="n">
        <v>19.37556</v>
      </c>
      <c r="LW76" t="n">
        <v>19.38787</v>
      </c>
      <c r="LX76" t="n">
        <v>19.41203</v>
      </c>
      <c r="LY76" t="n">
        <v>19.44801</v>
      </c>
      <c r="LZ76" t="n">
        <v>19.50584</v>
      </c>
      <c r="MA76" t="n">
        <v>19.53855</v>
      </c>
      <c r="MB76" t="n">
        <v>19.55692</v>
      </c>
      <c r="MC76" t="n">
        <v>19.60915</v>
      </c>
      <c r="MD76" t="n">
        <v>19.67451</v>
      </c>
      <c r="ME76" t="n">
        <v>19.73894</v>
      </c>
      <c r="MF76" t="n">
        <v>19.75331</v>
      </c>
      <c r="MG76" t="n">
        <v>19.75445</v>
      </c>
      <c r="MH76" t="n">
        <v>19.77605</v>
      </c>
      <c r="MI76" t="n">
        <v>19.77921</v>
      </c>
      <c r="MJ76" t="n">
        <v>19.78803</v>
      </c>
      <c r="MK76" t="n">
        <v>19.78812</v>
      </c>
      <c r="ML76" t="n">
        <v>19.80392</v>
      </c>
      <c r="MM76" t="n">
        <v>19.9651</v>
      </c>
      <c r="MN76" t="n">
        <v>19.9942</v>
      </c>
      <c r="MO76" t="n">
        <v>20.00712</v>
      </c>
      <c r="MP76" t="n">
        <v>20.05924</v>
      </c>
      <c r="MQ76" t="n">
        <v>20.07234</v>
      </c>
      <c r="MR76" t="n">
        <v>20.08134</v>
      </c>
      <c r="MS76" t="n">
        <v>20.14353</v>
      </c>
      <c r="MT76" t="n">
        <v>20.15763</v>
      </c>
      <c r="MU76" t="n">
        <v>20.15788</v>
      </c>
      <c r="MV76" t="n">
        <v>20.17858</v>
      </c>
      <c r="MW76" t="n">
        <v>20.19421</v>
      </c>
      <c r="MX76" t="n">
        <v>20.21623</v>
      </c>
      <c r="MY76" t="n">
        <v>20.24277</v>
      </c>
      <c r="MZ76" t="n">
        <v>20.24426</v>
      </c>
      <c r="NA76" t="n">
        <v>20.28306</v>
      </c>
      <c r="NB76" t="n">
        <v>20.33305</v>
      </c>
      <c r="NC76" t="n">
        <v>20.3928</v>
      </c>
      <c r="ND76" t="n">
        <v>20.42182</v>
      </c>
      <c r="NE76" t="n">
        <v>20.44215</v>
      </c>
      <c r="NF76" t="n">
        <v>20.46893</v>
      </c>
      <c r="NG76" t="n">
        <v>20.49764</v>
      </c>
      <c r="NH76" t="n">
        <v>20.50002</v>
      </c>
      <c r="NI76" t="n">
        <v>20.52031</v>
      </c>
      <c r="NJ76" t="n">
        <v>20.52217</v>
      </c>
      <c r="NK76" t="n">
        <v>20.53307</v>
      </c>
      <c r="NL76" t="n">
        <v>20.57977</v>
      </c>
      <c r="NM76" t="n">
        <v>20.57977</v>
      </c>
      <c r="NN76" t="n">
        <v>20.57977</v>
      </c>
      <c r="NO76" t="n">
        <v>20.58689</v>
      </c>
      <c r="NP76" t="n">
        <v>20.61966</v>
      </c>
      <c r="NQ76" t="n">
        <v>20.70758</v>
      </c>
      <c r="NR76" t="n">
        <v>20.72028</v>
      </c>
      <c r="NS76" t="n">
        <v>20.7232</v>
      </c>
      <c r="NT76" t="n">
        <v>20.74385</v>
      </c>
      <c r="NU76" t="n">
        <v>20.79023</v>
      </c>
      <c r="NV76" t="n">
        <v>20.84391</v>
      </c>
      <c r="NW76" t="n">
        <v>20.88757</v>
      </c>
      <c r="NX76" t="n">
        <v>20.93838</v>
      </c>
      <c r="NY76" t="n">
        <v>20.99607</v>
      </c>
      <c r="NZ76" t="n">
        <v>21.04941</v>
      </c>
      <c r="OA76" t="n">
        <v>21.14154</v>
      </c>
      <c r="OB76" t="n">
        <v>21.14945</v>
      </c>
      <c r="OC76" t="n">
        <v>21.16497</v>
      </c>
      <c r="OD76" t="n">
        <v>21.17148</v>
      </c>
      <c r="OE76" t="n">
        <v>21.2076</v>
      </c>
      <c r="OF76" t="n">
        <v>21.29467</v>
      </c>
      <c r="OG76" t="n">
        <v>21.3386</v>
      </c>
      <c r="OH76" t="n">
        <v>21.36994</v>
      </c>
      <c r="OI76" t="n">
        <v>21.37515</v>
      </c>
      <c r="OJ76" t="n">
        <v>21.47718</v>
      </c>
      <c r="OK76" t="n">
        <v>21.56385</v>
      </c>
      <c r="OL76" t="n">
        <v>21.60944</v>
      </c>
      <c r="OM76" t="n">
        <v>21.62844</v>
      </c>
      <c r="ON76" t="n">
        <v>21.65025</v>
      </c>
      <c r="OO76" t="n">
        <v>21.71932</v>
      </c>
      <c r="OP76" t="n">
        <v>21.79418</v>
      </c>
      <c r="OQ76" t="n">
        <v>21.89778</v>
      </c>
      <c r="OR76" t="n">
        <v>21.97179</v>
      </c>
      <c r="OS76" t="n">
        <v>21.98969</v>
      </c>
      <c r="OT76" t="n">
        <v>22.10141</v>
      </c>
      <c r="OU76" t="n">
        <v>22.26342</v>
      </c>
      <c r="OV76" t="n">
        <v>22.40732</v>
      </c>
      <c r="OW76" t="n">
        <v>22.42396</v>
      </c>
      <c r="OX76" t="n">
        <v>22.47326</v>
      </c>
      <c r="OY76" t="n">
        <v>22.51826</v>
      </c>
      <c r="OZ76" t="n">
        <v>22.58536</v>
      </c>
      <c r="PA76" t="n">
        <v>22.65953</v>
      </c>
      <c r="PB76" t="n">
        <v>22.69072</v>
      </c>
      <c r="PC76" t="n">
        <v>22.72961</v>
      </c>
      <c r="PD76" t="n">
        <v>22.76602</v>
      </c>
      <c r="PE76" t="n">
        <v>22.79768</v>
      </c>
      <c r="PF76" t="n">
        <v>22.84662</v>
      </c>
      <c r="PG76" t="n">
        <v>22.88756</v>
      </c>
      <c r="PH76" t="n">
        <v>22.98211</v>
      </c>
      <c r="PI76" t="n">
        <v>23.01512</v>
      </c>
      <c r="PJ76" t="n">
        <v>23.01627</v>
      </c>
      <c r="PK76" t="n">
        <v>23.01826</v>
      </c>
      <c r="PL76" t="n">
        <v>23.03402</v>
      </c>
      <c r="PM76" t="n">
        <v>23.04731</v>
      </c>
      <c r="PN76" t="n">
        <v>23.0988</v>
      </c>
      <c r="PO76" t="n">
        <v>23.14461</v>
      </c>
      <c r="PP76" t="n">
        <v>23.17739</v>
      </c>
      <c r="PQ76" t="n">
        <v>23.25148</v>
      </c>
      <c r="PR76" t="n">
        <v>23.31861</v>
      </c>
      <c r="PS76" t="n">
        <v>23.34485</v>
      </c>
      <c r="PT76" t="n">
        <v>23.34587</v>
      </c>
      <c r="PU76" t="n">
        <v>23.36206</v>
      </c>
      <c r="PV76" t="n">
        <v>23.40948</v>
      </c>
      <c r="PW76" t="n">
        <v>23.4644</v>
      </c>
      <c r="PX76" t="n">
        <v>23.50662</v>
      </c>
      <c r="PY76" t="n">
        <v>23.50928</v>
      </c>
      <c r="PZ76" t="n">
        <v>23.54913</v>
      </c>
      <c r="QA76" t="n">
        <v>23.55801</v>
      </c>
      <c r="QB76" t="n">
        <v>23.59615</v>
      </c>
      <c r="QC76" t="n">
        <v>23.61794</v>
      </c>
      <c r="QD76" t="n">
        <v>23.61943</v>
      </c>
      <c r="QE76" t="n">
        <v>23.6794</v>
      </c>
      <c r="QF76" t="n">
        <v>23.78379</v>
      </c>
      <c r="QG76" t="n">
        <v>23.85999</v>
      </c>
      <c r="QH76" t="n">
        <v>23.89508</v>
      </c>
      <c r="QI76" t="n">
        <v>23.9365</v>
      </c>
      <c r="QJ76" t="n">
        <v>24.00675</v>
      </c>
      <c r="QK76" t="n">
        <v>24.05114</v>
      </c>
      <c r="QL76" t="n">
        <v>24.08035</v>
      </c>
      <c r="QM76" t="n">
        <v>24.09354</v>
      </c>
      <c r="QN76" t="n">
        <v>24.09935</v>
      </c>
      <c r="QO76" t="n">
        <v>24.12473</v>
      </c>
      <c r="QP76" t="n">
        <v>24.12631</v>
      </c>
      <c r="QQ76" t="n">
        <v>24.14099</v>
      </c>
      <c r="QR76" t="n">
        <v>24.17264</v>
      </c>
      <c r="QS76" t="n">
        <v>24.19387</v>
      </c>
      <c r="QT76" t="n">
        <v>24.25522</v>
      </c>
      <c r="QU76" t="n">
        <v>24.28354</v>
      </c>
      <c r="QV76" t="n">
        <v>24.32895</v>
      </c>
      <c r="QW76" t="n">
        <v>24.36133</v>
      </c>
      <c r="QX76" t="n">
        <v>24.37002</v>
      </c>
      <c r="QY76" t="n">
        <v>24.45767</v>
      </c>
      <c r="QZ76" t="n">
        <v>24.6102</v>
      </c>
      <c r="RA76" t="n">
        <v>24.69707</v>
      </c>
      <c r="RB76" t="n">
        <v>24.70949</v>
      </c>
      <c r="RC76" t="n">
        <v>24.71667</v>
      </c>
      <c r="RD76" t="n">
        <v>24.71669</v>
      </c>
      <c r="RE76" t="n">
        <v>24.72264</v>
      </c>
      <c r="RF76" t="n">
        <v>24.72602</v>
      </c>
      <c r="RG76" t="n">
        <v>24.73532</v>
      </c>
      <c r="RH76" t="n">
        <v>24.77096</v>
      </c>
      <c r="RI76" t="n">
        <v>24.82854</v>
      </c>
      <c r="RJ76" t="n">
        <v>24.83968</v>
      </c>
      <c r="RK76" t="n">
        <v>24.87757</v>
      </c>
      <c r="RL76" t="n">
        <v>24.92249</v>
      </c>
      <c r="RM76" t="n">
        <v>25.00877</v>
      </c>
      <c r="RN76" t="n">
        <v>25.06867</v>
      </c>
      <c r="RO76" t="n">
        <v>25.07996</v>
      </c>
      <c r="RP76" t="n">
        <v>25.10623</v>
      </c>
      <c r="RQ76" t="n">
        <v>25.12781</v>
      </c>
      <c r="RR76" t="n">
        <v>25.16735</v>
      </c>
      <c r="RS76" t="n">
        <v>25.24581</v>
      </c>
      <c r="RT76" t="n">
        <v>25.28929</v>
      </c>
      <c r="RU76" t="n">
        <v>25.33108</v>
      </c>
      <c r="RV76" t="n">
        <v>25.34773</v>
      </c>
      <c r="RW76" t="n">
        <v>25.3509</v>
      </c>
      <c r="RX76" t="n">
        <v>25.35821</v>
      </c>
      <c r="RY76" t="n">
        <v>25.37458</v>
      </c>
      <c r="RZ76" t="n">
        <v>25.38575</v>
      </c>
      <c r="SA76" t="n">
        <v>25.39244</v>
      </c>
      <c r="SB76" t="n">
        <v>25.41467</v>
      </c>
      <c r="SC76" t="n">
        <v>25.4543</v>
      </c>
      <c r="SD76" t="n">
        <v>25.58455</v>
      </c>
      <c r="SE76" t="n">
        <v>25.60671</v>
      </c>
      <c r="SF76" t="n">
        <v>25.6355</v>
      </c>
      <c r="SG76" t="n">
        <v>25.65497</v>
      </c>
      <c r="SH76" t="n">
        <v>25.67239</v>
      </c>
      <c r="SI76" t="n">
        <v>25.72581</v>
      </c>
      <c r="SJ76" t="n">
        <v>25.78995</v>
      </c>
      <c r="SK76" t="n">
        <v>25.90769</v>
      </c>
      <c r="SL76" t="n">
        <v>25.99769</v>
      </c>
      <c r="SM76" t="n">
        <v>26.06492</v>
      </c>
      <c r="SN76" t="n">
        <v>26.1249</v>
      </c>
      <c r="SO76" t="n">
        <v>26.173</v>
      </c>
      <c r="SP76" t="n">
        <v>26.2753</v>
      </c>
      <c r="SQ76" t="n">
        <v>26.32655</v>
      </c>
      <c r="SR76" t="n">
        <v>26.4104</v>
      </c>
      <c r="SS76" t="n">
        <v>26.44731</v>
      </c>
      <c r="ST76" t="n">
        <v>26.52754</v>
      </c>
      <c r="SU76" t="n">
        <v>26.65435</v>
      </c>
      <c r="SV76" t="n">
        <v>26.68132</v>
      </c>
      <c r="SW76" t="n">
        <v>26.75584</v>
      </c>
      <c r="SX76" t="n">
        <v>26.86986</v>
      </c>
      <c r="SY76" t="n">
        <v>26.96337</v>
      </c>
      <c r="SZ76" t="n">
        <v>27.00079</v>
      </c>
      <c r="TA76" t="n">
        <v>27.0719</v>
      </c>
      <c r="TB76" t="n">
        <v>27.1135</v>
      </c>
      <c r="TC76" t="n">
        <v>27.19971</v>
      </c>
      <c r="TD76" t="n">
        <v>27.24885</v>
      </c>
      <c r="TE76" t="n">
        <v>27.37986</v>
      </c>
      <c r="TF76" t="n">
        <v>27.38506</v>
      </c>
      <c r="TG76" t="n">
        <v>27.38762</v>
      </c>
      <c r="TH76" t="n">
        <v>27.40858</v>
      </c>
      <c r="TI76" t="n">
        <v>27.46418</v>
      </c>
      <c r="TJ76" t="n">
        <v>27.56508</v>
      </c>
      <c r="TK76" t="n">
        <v>27.58752</v>
      </c>
      <c r="TL76" t="n">
        <v>27.60014</v>
      </c>
      <c r="TM76" t="n">
        <v>27.63501</v>
      </c>
      <c r="TN76" t="n">
        <v>27.6496</v>
      </c>
      <c r="TO76" t="n">
        <v>27.66038</v>
      </c>
      <c r="TP76" t="n">
        <v>27.7005</v>
      </c>
      <c r="TQ76" t="n">
        <v>27.7589</v>
      </c>
      <c r="TR76" t="n">
        <v>27.76473</v>
      </c>
      <c r="TS76" t="n">
        <v>27.7836</v>
      </c>
      <c r="TT76" t="n">
        <v>27.8392</v>
      </c>
      <c r="TU76" t="n">
        <v>27.87954</v>
      </c>
      <c r="TV76" t="n">
        <v>27.95864</v>
      </c>
      <c r="TW76" t="n">
        <v>28.01066</v>
      </c>
      <c r="TX76" t="n">
        <v>28.05575</v>
      </c>
      <c r="TY76" t="n">
        <v>28.0973</v>
      </c>
      <c r="TZ76" t="n">
        <v>28.15328</v>
      </c>
      <c r="UA76" t="n">
        <v>28.18729</v>
      </c>
      <c r="UB76" t="n">
        <v>28.2142</v>
      </c>
      <c r="UC76" t="n">
        <v>28.26864</v>
      </c>
      <c r="UD76" t="n">
        <v>28.30987</v>
      </c>
      <c r="UE76" t="n">
        <v>28.35075</v>
      </c>
      <c r="UF76" t="n">
        <v>28.38708</v>
      </c>
      <c r="UG76" t="n">
        <v>28.38961</v>
      </c>
      <c r="UH76" t="n">
        <v>28.39416</v>
      </c>
      <c r="UI76" t="n">
        <v>28.54059</v>
      </c>
      <c r="UJ76" t="n">
        <v>28.61081</v>
      </c>
      <c r="UK76" t="n">
        <v>28.63124</v>
      </c>
      <c r="UL76" t="n">
        <v>28.63651</v>
      </c>
      <c r="UM76" t="n">
        <v>28.64513</v>
      </c>
      <c r="UN76" t="n">
        <v>28.66415</v>
      </c>
      <c r="UO76" t="n">
        <v>28.68524</v>
      </c>
      <c r="UP76" t="n">
        <v>28.77621</v>
      </c>
      <c r="UQ76" t="n">
        <v>28.84333</v>
      </c>
      <c r="UR76" t="n">
        <v>28.84443</v>
      </c>
      <c r="US76" t="n">
        <v>28.85944</v>
      </c>
      <c r="UT76" t="n">
        <v>28.8688</v>
      </c>
      <c r="UU76" t="n">
        <v>28.9354</v>
      </c>
      <c r="UV76" t="n">
        <v>29.01151</v>
      </c>
      <c r="UW76" t="n">
        <v>29.02304</v>
      </c>
      <c r="UX76" t="n">
        <v>29.05203</v>
      </c>
      <c r="UY76" t="n">
        <v>29.16341</v>
      </c>
      <c r="UZ76" t="n">
        <v>29.20988</v>
      </c>
      <c r="VA76" t="n">
        <v>29.21006</v>
      </c>
      <c r="VB76" t="n">
        <v>29.22755</v>
      </c>
      <c r="VC76" t="n">
        <v>29.28741</v>
      </c>
      <c r="VD76" t="n">
        <v>29.36714</v>
      </c>
      <c r="VE76" t="n">
        <v>29.45872</v>
      </c>
      <c r="VF76" t="n">
        <v>29.50102</v>
      </c>
      <c r="VG76" t="n">
        <v>29.57682</v>
      </c>
      <c r="VH76" t="n">
        <v>29.58777</v>
      </c>
      <c r="VI76" t="n">
        <v>29.59526</v>
      </c>
      <c r="VJ76" t="n">
        <v>29.61861</v>
      </c>
      <c r="VK76" t="n">
        <v>29.70283</v>
      </c>
      <c r="VL76" t="n">
        <v>29.81283</v>
      </c>
      <c r="VM76" t="n">
        <v>29.9025</v>
      </c>
      <c r="VN76" t="n">
        <v>29.94889</v>
      </c>
      <c r="VO76" t="n">
        <v>30.02169</v>
      </c>
      <c r="VP76" t="n">
        <v>30.06423</v>
      </c>
      <c r="VQ76" t="n">
        <v>30.16278</v>
      </c>
      <c r="VR76" t="n">
        <v>30.2168</v>
      </c>
      <c r="VS76" t="n">
        <v>30.21854</v>
      </c>
      <c r="VT76" t="n">
        <v>30.34589</v>
      </c>
      <c r="VU76" t="n">
        <v>30.47135</v>
      </c>
      <c r="VV76" t="n">
        <v>30.51636</v>
      </c>
      <c r="VW76" t="n">
        <v>30.5587</v>
      </c>
      <c r="VX76" t="n">
        <v>30.77232</v>
      </c>
      <c r="VY76" t="n">
        <v>30.86783</v>
      </c>
      <c r="VZ76" t="n">
        <v>30.90152</v>
      </c>
      <c r="WA76" t="n">
        <v>30.90385</v>
      </c>
      <c r="WB76" t="n">
        <v>30.93261</v>
      </c>
      <c r="WC76" t="n">
        <v>31.00258</v>
      </c>
      <c r="WD76" t="n">
        <v>31.04908</v>
      </c>
      <c r="WE76" t="n">
        <v>31.11422</v>
      </c>
      <c r="WF76" t="n">
        <v>31.13461</v>
      </c>
      <c r="WG76" t="n">
        <v>31.23505</v>
      </c>
      <c r="WH76" t="n">
        <v>31.29425</v>
      </c>
      <c r="WI76" t="n">
        <v>31.33112</v>
      </c>
      <c r="WJ76" t="n">
        <v>31.36072</v>
      </c>
      <c r="WK76" t="n">
        <v>31.38866</v>
      </c>
      <c r="WL76" t="n">
        <v>31.41395</v>
      </c>
      <c r="WM76" t="n">
        <v>31.44657</v>
      </c>
      <c r="WN76" t="n">
        <v>31.66227</v>
      </c>
      <c r="WO76" t="n">
        <v>31.82277</v>
      </c>
      <c r="WP76" t="n">
        <v>31.85779</v>
      </c>
      <c r="WQ76" t="n">
        <v>31.90044</v>
      </c>
      <c r="WR76" t="n">
        <v>31.95649</v>
      </c>
      <c r="WS76" t="n">
        <v>32.07872</v>
      </c>
      <c r="WT76" t="n">
        <v>32.49715</v>
      </c>
      <c r="WU76" t="n">
        <v>32.53788</v>
      </c>
      <c r="WV76" t="n">
        <v>32.57838</v>
      </c>
      <c r="WW76" t="n">
        <v>32.58376</v>
      </c>
      <c r="WX76" t="n">
        <v>32.71856</v>
      </c>
      <c r="WY76" t="n">
        <v>32.98643</v>
      </c>
      <c r="WZ76" t="n">
        <v>33.11162</v>
      </c>
      <c r="XA76" t="n">
        <v>33.16482</v>
      </c>
      <c r="XB76" t="n">
        <v>33.19278</v>
      </c>
      <c r="XC76" t="n">
        <v>33.24763</v>
      </c>
      <c r="XD76" t="n">
        <v>33.36359</v>
      </c>
      <c r="XE76" t="n">
        <v>33.41417</v>
      </c>
      <c r="XF76" t="n">
        <v>33.4695</v>
      </c>
      <c r="XG76" t="n">
        <v>33.48586</v>
      </c>
      <c r="XH76" t="n">
        <v>33.486</v>
      </c>
      <c r="XI76" t="n">
        <v>33.50483</v>
      </c>
      <c r="XJ76" t="n">
        <v>33.56757</v>
      </c>
      <c r="XK76" t="n">
        <v>33.66954</v>
      </c>
      <c r="XL76" t="n">
        <v>33.74812</v>
      </c>
      <c r="XM76" t="n">
        <v>33.81538</v>
      </c>
      <c r="XN76" t="n">
        <v>33.83115</v>
      </c>
      <c r="XO76" t="n">
        <v>33.90729</v>
      </c>
      <c r="XP76" t="n">
        <v>33.9739</v>
      </c>
      <c r="XQ76" t="n">
        <v>34.13085</v>
      </c>
      <c r="XR76" t="n">
        <v>34.22362</v>
      </c>
      <c r="XS76" t="n">
        <v>34.24364</v>
      </c>
      <c r="XT76" t="n">
        <v>34.24904</v>
      </c>
      <c r="XU76" t="n">
        <v>34.36731</v>
      </c>
      <c r="XV76" t="n">
        <v>34.55407</v>
      </c>
      <c r="XW76" t="n">
        <v>34.55674</v>
      </c>
      <c r="XX76" t="n">
        <v>34.56919</v>
      </c>
      <c r="XY76" t="n">
        <v>34.60077</v>
      </c>
      <c r="XZ76" t="n">
        <v>34.60077</v>
      </c>
      <c r="YA76" t="n">
        <v>34.61626</v>
      </c>
      <c r="YB76" t="n">
        <v>34.66302</v>
      </c>
      <c r="YC76" t="n">
        <v>34.69018</v>
      </c>
      <c r="YD76" t="n">
        <v>34.72127</v>
      </c>
      <c r="YE76" t="n">
        <v>34.77305</v>
      </c>
      <c r="YF76" t="n">
        <v>34.85856</v>
      </c>
      <c r="YG76" t="n">
        <v>34.9348</v>
      </c>
      <c r="YH76" t="n">
        <v>34.94717</v>
      </c>
      <c r="YI76" t="n">
        <v>34.96179</v>
      </c>
      <c r="YJ76" t="n">
        <v>34.97602</v>
      </c>
      <c r="YK76" t="n">
        <v>35.01905</v>
      </c>
      <c r="YL76" t="n">
        <v>35.08457</v>
      </c>
      <c r="YM76" t="n">
        <v>35.10122</v>
      </c>
      <c r="YN76" t="n">
        <v>35.12495</v>
      </c>
      <c r="YO76" t="n">
        <v>35.13013</v>
      </c>
      <c r="YP76" t="n">
        <v>35.13013</v>
      </c>
      <c r="YQ76" t="n">
        <v>35.1358</v>
      </c>
      <c r="YR76" t="n">
        <v>35.27985</v>
      </c>
      <c r="YS76" t="n">
        <v>35.35551</v>
      </c>
      <c r="YT76" t="n">
        <v>35.36428</v>
      </c>
      <c r="YU76" t="n">
        <v>35.40072</v>
      </c>
      <c r="YV76" t="n">
        <v>35.53866</v>
      </c>
      <c r="YW76" t="n">
        <v>35.61954</v>
      </c>
      <c r="YX76" t="n">
        <v>35.65525</v>
      </c>
      <c r="YY76" t="n">
        <v>35.69915</v>
      </c>
      <c r="YZ76" t="n">
        <v>35.75121</v>
      </c>
      <c r="ZA76" t="n">
        <v>35.76255</v>
      </c>
      <c r="ZB76" t="n">
        <v>35.80302</v>
      </c>
      <c r="ZC76" t="n">
        <v>35.8808</v>
      </c>
      <c r="ZD76" t="n">
        <v>35.95506</v>
      </c>
      <c r="ZE76" t="n">
        <v>36.0271</v>
      </c>
      <c r="ZF76" t="n">
        <v>36.0759</v>
      </c>
      <c r="ZG76" t="n">
        <v>36.18131</v>
      </c>
      <c r="ZH76" t="n">
        <v>36.46239</v>
      </c>
      <c r="ZI76" t="n">
        <v>36.69999</v>
      </c>
      <c r="ZJ76" t="n">
        <v>36.79337</v>
      </c>
      <c r="ZK76" t="n">
        <v>36.84777</v>
      </c>
      <c r="ZL76" t="n">
        <v>36.90919</v>
      </c>
      <c r="ZM76" t="n">
        <v>36.97848</v>
      </c>
      <c r="ZN76" t="n">
        <v>37.00616</v>
      </c>
      <c r="ZO76" t="n">
        <v>37.12781</v>
      </c>
      <c r="ZP76" t="n">
        <v>37.2026</v>
      </c>
      <c r="ZQ76" t="n">
        <v>37.31738</v>
      </c>
      <c r="ZR76" t="n">
        <v>37.40366</v>
      </c>
      <c r="ZS76" t="n">
        <v>37.61812</v>
      </c>
      <c r="ZT76" t="n">
        <v>37.76003</v>
      </c>
      <c r="ZU76" t="n">
        <v>37.77611</v>
      </c>
      <c r="ZV76" t="n">
        <v>37.77611</v>
      </c>
      <c r="ZW76" t="n">
        <v>37.84059</v>
      </c>
      <c r="ZX76" t="n">
        <v>38.01722</v>
      </c>
      <c r="ZY76" t="n">
        <v>38.23794</v>
      </c>
      <c r="ZZ76" t="n">
        <v>38.41119</v>
      </c>
      <c r="AAA76" t="n">
        <v>38.53905</v>
      </c>
      <c r="AAB76" t="n">
        <v>38.68128</v>
      </c>
      <c r="AAC76" t="n">
        <v>38.79272</v>
      </c>
      <c r="AAD76" t="n">
        <v>38.89814</v>
      </c>
      <c r="AAE76" t="n">
        <v>38.95969</v>
      </c>
      <c r="AAF76" t="n">
        <v>39.0229</v>
      </c>
      <c r="AAG76" t="n">
        <v>39.12191</v>
      </c>
      <c r="AAH76" t="n">
        <v>39.19368</v>
      </c>
      <c r="AAI76" t="n">
        <v>39.26051</v>
      </c>
      <c r="AAJ76" t="n">
        <v>39.34104</v>
      </c>
      <c r="AAK76" t="n">
        <v>39.43124</v>
      </c>
      <c r="AAL76" t="n">
        <v>39.59708</v>
      </c>
      <c r="AAM76" t="n">
        <v>39.77374</v>
      </c>
      <c r="AAN76" t="n">
        <v>40.02957</v>
      </c>
      <c r="AAO76" t="n">
        <v>40.04306</v>
      </c>
      <c r="AAP76" t="n">
        <v>40.10974</v>
      </c>
      <c r="AAQ76" t="n">
        <v>40.12695</v>
      </c>
      <c r="AAR76" t="n">
        <v>40.43256</v>
      </c>
      <c r="AAS76" t="n">
        <v>40.74419</v>
      </c>
      <c r="AAT76" t="n">
        <v>40.81423</v>
      </c>
      <c r="AAU76" t="n">
        <v>40.99088</v>
      </c>
      <c r="AAV76" t="n">
        <v>41.02132</v>
      </c>
      <c r="AAW76" t="n">
        <v>41.03531</v>
      </c>
      <c r="AAX76" t="n">
        <v>41.04674</v>
      </c>
      <c r="AAY76" t="n">
        <v>41.18608</v>
      </c>
      <c r="AAZ76" t="n">
        <v>41.21507</v>
      </c>
      <c r="ABA76" t="n">
        <v>41.28842</v>
      </c>
      <c r="ABB76" t="n">
        <v>41.3711</v>
      </c>
      <c r="ABC76" t="n">
        <v>41.45134</v>
      </c>
      <c r="ABD76" t="n">
        <v>41.53402</v>
      </c>
      <c r="ABE76" t="n">
        <v>41.67952</v>
      </c>
      <c r="ABF76" t="n">
        <v>41.85816</v>
      </c>
      <c r="ABG76" t="n">
        <v>41.94321</v>
      </c>
      <c r="ABH76" t="n">
        <v>42.08714</v>
      </c>
      <c r="ABI76" t="n">
        <v>42.14897</v>
      </c>
      <c r="ABJ76" t="n">
        <v>42.26204</v>
      </c>
      <c r="ABK76" t="n">
        <v>42.29856</v>
      </c>
      <c r="ABL76" t="n">
        <v>42.32458</v>
      </c>
      <c r="ABM76" t="n">
        <v>42.40029</v>
      </c>
      <c r="ABN76" t="n">
        <v>42.41544</v>
      </c>
      <c r="ABO76" t="n">
        <v>42.44392</v>
      </c>
      <c r="ABP76" t="n">
        <v>42.70883</v>
      </c>
      <c r="ABQ76" t="n">
        <v>42.81186</v>
      </c>
      <c r="ABR76" t="n">
        <v>42.81424</v>
      </c>
      <c r="ABS76" t="n">
        <v>42.842</v>
      </c>
      <c r="ABT76" t="n">
        <v>42.90891</v>
      </c>
      <c r="ABU76" t="n">
        <v>42.98585</v>
      </c>
      <c r="ABV76" t="n">
        <v>43.0979</v>
      </c>
      <c r="ABW76" t="n">
        <v>43.30384</v>
      </c>
      <c r="ABX76" t="n">
        <v>43.36723</v>
      </c>
      <c r="ABY76" t="n">
        <v>43.50847</v>
      </c>
      <c r="ABZ76" t="n">
        <v>43.68443</v>
      </c>
      <c r="ACA76" t="n">
        <v>43.79388</v>
      </c>
      <c r="ACB76" t="n">
        <v>43.8567</v>
      </c>
      <c r="ACC76" t="n">
        <v>43.91283</v>
      </c>
      <c r="ACD76" t="n">
        <v>43.92824</v>
      </c>
      <c r="ACE76" t="n">
        <v>44.00812</v>
      </c>
      <c r="ACF76" t="n">
        <v>44.10631</v>
      </c>
      <c r="ACG76" t="n">
        <v>44.14834</v>
      </c>
      <c r="ACH76" t="n">
        <v>44.23587</v>
      </c>
      <c r="ACI76" t="n">
        <v>44.55699</v>
      </c>
      <c r="ACJ76" t="n">
        <v>45.0378</v>
      </c>
      <c r="ACK76" t="n">
        <v>45.20414</v>
      </c>
      <c r="ACL76" t="n">
        <v>45.33105</v>
      </c>
      <c r="ACM76" t="n">
        <v>45.66388</v>
      </c>
      <c r="ACN76" t="n">
        <v>45.81706</v>
      </c>
      <c r="ACO76" t="n">
        <v>46.01355</v>
      </c>
      <c r="ACP76" t="n">
        <v>46.08171</v>
      </c>
      <c r="ACQ76" t="n">
        <v>46.26044</v>
      </c>
      <c r="ACR76" t="n">
        <v>46.36008</v>
      </c>
      <c r="ACS76" t="n">
        <v>46.51585</v>
      </c>
      <c r="ACT76" t="n">
        <v>46.735</v>
      </c>
      <c r="ACU76" t="n">
        <v>46.96845</v>
      </c>
      <c r="ACV76" t="n">
        <v>47.08884</v>
      </c>
      <c r="ACW76" t="n">
        <v>47.1354</v>
      </c>
      <c r="ACX76" t="n">
        <v>47.29115</v>
      </c>
      <c r="ACY76" t="n">
        <v>47.38558</v>
      </c>
      <c r="ACZ76" t="n">
        <v>47.5197</v>
      </c>
      <c r="ADA76" t="n">
        <v>47.64991</v>
      </c>
      <c r="ADB76" t="n">
        <v>47.73351</v>
      </c>
      <c r="ADC76" t="n">
        <v>47.76379</v>
      </c>
      <c r="ADD76" t="n">
        <v>47.78811</v>
      </c>
      <c r="ADE76" t="n">
        <v>47.88427</v>
      </c>
      <c r="ADF76" t="n">
        <v>47.95121</v>
      </c>
      <c r="ADG76" t="n">
        <v>48.1423</v>
      </c>
      <c r="ADH76" t="n">
        <v>48.2064</v>
      </c>
      <c r="ADI76" t="n">
        <v>48.25722</v>
      </c>
      <c r="ADJ76" t="n">
        <v>48.30375</v>
      </c>
      <c r="ADK76" t="n">
        <v>48.34427</v>
      </c>
      <c r="ADL76" t="n">
        <v>48.57266</v>
      </c>
      <c r="ADM76" t="n">
        <v>48.84912</v>
      </c>
      <c r="ADN76" t="n">
        <v>48.96706</v>
      </c>
      <c r="ADO76" t="n">
        <v>49.01457</v>
      </c>
      <c r="ADP76" t="n">
        <v>49.08069</v>
      </c>
      <c r="ADQ76" t="n">
        <v>49.16774</v>
      </c>
      <c r="ADR76" t="n">
        <v>49.703</v>
      </c>
      <c r="ADS76" t="n">
        <v>49.89939</v>
      </c>
      <c r="ADT76" t="n">
        <v>49.98376</v>
      </c>
      <c r="ADU76" t="n">
        <v>50.21501</v>
      </c>
      <c r="ADV76" t="n">
        <v>50.55611</v>
      </c>
      <c r="ADW76" t="n">
        <v>51.30503</v>
      </c>
      <c r="ADX76" t="n">
        <v>51.38207</v>
      </c>
      <c r="ADY76" t="n">
        <v>51.54184</v>
      </c>
      <c r="ADZ76" t="n">
        <v>51.75457</v>
      </c>
      <c r="AEA76" t="n">
        <v>51.96781</v>
      </c>
      <c r="AEB76" t="n">
        <v>52.16393</v>
      </c>
      <c r="AEC76" t="n">
        <v>52.23033</v>
      </c>
      <c r="AED76" t="n">
        <v>52.39715</v>
      </c>
      <c r="AEE76" t="n">
        <v>52.55685</v>
      </c>
      <c r="AEF76" t="n">
        <v>52.73306</v>
      </c>
      <c r="AEG76" t="n">
        <v>52.831</v>
      </c>
      <c r="AEH76" t="n">
        <v>52.91529</v>
      </c>
      <c r="AEI76" t="n">
        <v>53.05698</v>
      </c>
      <c r="AEJ76" t="n">
        <v>53.18037</v>
      </c>
      <c r="AEK76" t="n">
        <v>53.59437</v>
      </c>
      <c r="AEL76" t="n">
        <v>54.24355</v>
      </c>
      <c r="AEM76" t="n">
        <v>54.39797</v>
      </c>
      <c r="AEN76" t="n">
        <v>54.39811</v>
      </c>
      <c r="AEO76" t="n">
        <v>54.46979</v>
      </c>
      <c r="AEP76" t="n">
        <v>54.60292</v>
      </c>
      <c r="AEQ76" t="n">
        <v>54.70507</v>
      </c>
      <c r="AER76" t="n">
        <v>54.77465</v>
      </c>
      <c r="AES76" t="n">
        <v>54.86047</v>
      </c>
      <c r="AET76" t="n">
        <v>55.25201</v>
      </c>
      <c r="AEU76" t="n">
        <v>55.54422</v>
      </c>
      <c r="AEV76" t="n">
        <v>56.0366</v>
      </c>
      <c r="AEW76" t="n">
        <v>56.20058</v>
      </c>
      <c r="AEX76" t="n">
        <v>56.41356</v>
      </c>
      <c r="AEY76" t="n">
        <v>56.4161</v>
      </c>
      <c r="AEZ76" t="n">
        <v>56.45875</v>
      </c>
      <c r="AFA76" t="n">
        <v>56.72678</v>
      </c>
      <c r="AFB76" t="n">
        <v>56.92643</v>
      </c>
      <c r="AFC76" t="n">
        <v>56.97349</v>
      </c>
      <c r="AFD76" t="n">
        <v>57.05737</v>
      </c>
      <c r="AFE76" t="n">
        <v>57.30108</v>
      </c>
      <c r="AFF76" t="n">
        <v>58.09658</v>
      </c>
      <c r="AFG76" t="n">
        <v>58.31137</v>
      </c>
      <c r="AFH76" t="n">
        <v>58.61676</v>
      </c>
      <c r="AFI76" t="n">
        <v>58.68074</v>
      </c>
      <c r="AFJ76" t="n">
        <v>58.72969</v>
      </c>
      <c r="AFK76" t="n">
        <v>58.81677</v>
      </c>
      <c r="AFL76" t="n">
        <v>58.90008</v>
      </c>
      <c r="AFM76" t="n">
        <v>59.09587</v>
      </c>
      <c r="AFN76" t="n">
        <v>59.47748</v>
      </c>
      <c r="AFO76" t="n">
        <v>59.75862</v>
      </c>
      <c r="AFP76" t="n">
        <v>59.88971</v>
      </c>
      <c r="AFQ76" t="n">
        <v>60.14518</v>
      </c>
      <c r="AFR76" t="n">
        <v>60.21352</v>
      </c>
      <c r="AFS76" t="n">
        <v>60.5799</v>
      </c>
      <c r="AFT76" t="n">
        <v>60.85122</v>
      </c>
      <c r="AFU76" t="n">
        <v>60.94813</v>
      </c>
      <c r="AFV76" t="n">
        <v>60.95645</v>
      </c>
      <c r="AFW76" t="n">
        <v>60.97894</v>
      </c>
      <c r="AFX76" t="n">
        <v>61.15907</v>
      </c>
      <c r="AFY76" t="n">
        <v>61.41141</v>
      </c>
      <c r="AFZ76" t="n">
        <v>61.69605</v>
      </c>
      <c r="AGA76" t="n">
        <v>61.83033</v>
      </c>
      <c r="AGB76" t="n">
        <v>62.05166</v>
      </c>
      <c r="AGC76" t="n">
        <v>62.10067</v>
      </c>
      <c r="AGD76" t="n">
        <v>62.19721</v>
      </c>
      <c r="AGE76" t="n">
        <v>62.71541</v>
      </c>
      <c r="AGF76" t="n">
        <v>62.97056</v>
      </c>
      <c r="AGG76" t="n">
        <v>63.38044</v>
      </c>
      <c r="AGH76" t="n">
        <v>63.73855</v>
      </c>
      <c r="AGI76" t="n">
        <v>63.86958</v>
      </c>
      <c r="AGJ76" t="n">
        <v>63.98008</v>
      </c>
      <c r="AGK76" t="n">
        <v>64.93568</v>
      </c>
      <c r="AGL76" t="n">
        <v>65.15589</v>
      </c>
      <c r="AGM76" t="n">
        <v>65.40372000000001</v>
      </c>
      <c r="AGN76" t="n">
        <v>65.52528</v>
      </c>
      <c r="AGO76" t="n">
        <v>65.62566</v>
      </c>
      <c r="AGP76" t="n">
        <v>65.90693</v>
      </c>
      <c r="AGQ76" t="n">
        <v>66.22887</v>
      </c>
      <c r="AGR76" t="n">
        <v>66.34422000000001</v>
      </c>
      <c r="AGS76" t="n">
        <v>66.39529</v>
      </c>
      <c r="AGT76" t="n">
        <v>66.84632999999999</v>
      </c>
      <c r="AGU76" t="n">
        <v>67.26363000000001</v>
      </c>
      <c r="AGV76" t="n">
        <v>67.53375</v>
      </c>
      <c r="AGW76" t="n">
        <v>67.78373000000001</v>
      </c>
      <c r="AGX76" t="n">
        <v>67.93725999999999</v>
      </c>
      <c r="AGY76" t="n">
        <v>68.02996</v>
      </c>
      <c r="AGZ76" t="n">
        <v>68.60138999999999</v>
      </c>
      <c r="AHA76" t="n">
        <v>68.76237</v>
      </c>
      <c r="AHB76" t="n">
        <v>68.93340000000001</v>
      </c>
      <c r="AHC76" t="n">
        <v>69.29644</v>
      </c>
      <c r="AHD76" t="n">
        <v>70.16042</v>
      </c>
      <c r="AHE76" t="n">
        <v>70.82089999999999</v>
      </c>
      <c r="AHF76" t="n">
        <v>71.15401</v>
      </c>
      <c r="AHG76" t="n">
        <v>71.46191</v>
      </c>
      <c r="AHH76" t="n">
        <v>71.77191000000001</v>
      </c>
      <c r="AHI76" t="n">
        <v>72.18105</v>
      </c>
      <c r="AHJ76" t="n">
        <v>72.91451000000001</v>
      </c>
      <c r="AHK76" t="n">
        <v>73.41708</v>
      </c>
      <c r="AHL76" t="n">
        <v>73.58531000000001</v>
      </c>
      <c r="AHM76" t="n">
        <v>73.99979</v>
      </c>
      <c r="AHN76" t="n">
        <v>74.1422</v>
      </c>
      <c r="AHO76" t="n">
        <v>74.21681</v>
      </c>
      <c r="AHP76" t="n">
        <v>74.61293999999999</v>
      </c>
      <c r="AHQ76" t="n">
        <v>75.10867</v>
      </c>
      <c r="AHR76" t="n">
        <v>75.43322999999999</v>
      </c>
      <c r="AHS76" t="n">
        <v>75.8167</v>
      </c>
      <c r="AHT76" t="n">
        <v>76.25190000000001</v>
      </c>
      <c r="AHU76" t="n">
        <v>76.70406</v>
      </c>
      <c r="AHV76" t="n">
        <v>77.15895</v>
      </c>
      <c r="AHW76" t="n">
        <v>77.35993000000001</v>
      </c>
      <c r="AHX76" t="n">
        <v>77.62864999999999</v>
      </c>
      <c r="AHY76" t="n">
        <v>77.98553</v>
      </c>
      <c r="AHZ76" t="n">
        <v>78.74624</v>
      </c>
      <c r="AIA76" t="n">
        <v>79.5736</v>
      </c>
      <c r="AIB76" t="n">
        <v>79.85661</v>
      </c>
      <c r="AIC76" t="n">
        <v>80.18473</v>
      </c>
      <c r="AID76" t="n">
        <v>80.47582</v>
      </c>
      <c r="AIE76" t="n">
        <v>81.48689</v>
      </c>
      <c r="AIF76" t="n">
        <v>82.07243</v>
      </c>
      <c r="AIG76" t="n">
        <v>82.46375</v>
      </c>
      <c r="AIH76" t="n">
        <v>82.52912000000001</v>
      </c>
      <c r="AII76" t="n">
        <v>82.55313</v>
      </c>
      <c r="AIJ76" t="n">
        <v>83.23533999999999</v>
      </c>
      <c r="AIK76" t="n">
        <v>83.95435999999999</v>
      </c>
      <c r="AIL76" t="n">
        <v>84.46024</v>
      </c>
      <c r="AIM76" t="n">
        <v>84.7775</v>
      </c>
      <c r="AIN76" t="n">
        <v>85.58808999999999</v>
      </c>
      <c r="AIO76" t="n">
        <v>86.77101</v>
      </c>
      <c r="AIP76" t="n">
        <v>88.18644999999999</v>
      </c>
      <c r="AIQ76" t="n">
        <v>88.65473</v>
      </c>
      <c r="AIR76" t="n">
        <v>88.90405</v>
      </c>
      <c r="AIS76" t="n">
        <v>89.21384</v>
      </c>
      <c r="AIT76" t="n">
        <v>89.4618</v>
      </c>
      <c r="AIU76" t="n">
        <v>89.88214000000001</v>
      </c>
      <c r="AIV76" t="n">
        <v>90.62063999999999</v>
      </c>
      <c r="AIW76" t="n">
        <v>92.23902</v>
      </c>
      <c r="AIX76" t="n">
        <v>93.16107</v>
      </c>
      <c r="AIY76" t="n">
        <v>93.92433</v>
      </c>
      <c r="AIZ76" t="n">
        <v>94.90192</v>
      </c>
      <c r="AJA76" t="n">
        <v>96.61311000000001</v>
      </c>
      <c r="AJB76" t="n">
        <v>98.17303</v>
      </c>
      <c r="AJC76" t="n">
        <v>99.82749</v>
      </c>
      <c r="AJD76" t="n">
        <v>101.00735</v>
      </c>
      <c r="AJE76" t="n">
        <v>101.29915</v>
      </c>
      <c r="AJF76" t="n">
        <v>101.61572</v>
      </c>
      <c r="AJG76" t="n">
        <v>102.79974</v>
      </c>
      <c r="AJH76" t="n">
        <v>103.74552</v>
      </c>
      <c r="AJI76" t="n">
        <v>104.50593</v>
      </c>
      <c r="AJJ76" t="n">
        <v>106.1981</v>
      </c>
      <c r="AJK76" t="n">
        <v>107.66284</v>
      </c>
      <c r="AJL76" t="n">
        <v>107.91632</v>
      </c>
      <c r="AJM76" t="n">
        <v>108.61044</v>
      </c>
      <c r="AJN76" t="n">
        <v>109.22246</v>
      </c>
      <c r="AJO76" t="n">
        <v>111.18715</v>
      </c>
      <c r="AJP76" t="n">
        <v>112.49619</v>
      </c>
      <c r="AJQ76" t="n">
        <v>113.6893</v>
      </c>
      <c r="AJR76" t="n">
        <v>113.728</v>
      </c>
      <c r="AJS76" t="n">
        <v>113.81492</v>
      </c>
      <c r="AJT76" t="n">
        <v>115.26823</v>
      </c>
      <c r="AJU76" t="n">
        <v>115.79008</v>
      </c>
      <c r="AJV76" t="n">
        <v>116.65516</v>
      </c>
      <c r="AJW76" t="n">
        <v>117.15425</v>
      </c>
      <c r="AJX76" t="n">
        <v>117.35079</v>
      </c>
      <c r="AJY76" t="n">
        <v>118.61143</v>
      </c>
      <c r="AJZ76" t="n">
        <v>119.4838</v>
      </c>
      <c r="AKA76" t="n">
        <v>119.62582</v>
      </c>
      <c r="AKB76" t="n">
        <v>120.67517</v>
      </c>
      <c r="AKC76" t="n">
        <v>123.15595</v>
      </c>
      <c r="AKD76" t="n">
        <v>124.52298</v>
      </c>
      <c r="AKE76" t="n">
        <v>127.44827</v>
      </c>
      <c r="AKF76" t="n">
        <v>130.34325</v>
      </c>
      <c r="AKG76" t="n">
        <v>130.60054</v>
      </c>
      <c r="AKH76" t="n">
        <v>130.73161</v>
      </c>
      <c r="AKI76" t="n">
        <v>135.55075</v>
      </c>
      <c r="AKJ76" t="n">
        <v>140.35999</v>
      </c>
      <c r="AKK76" t="n">
        <v>142.06267</v>
      </c>
      <c r="AKL76" t="n">
        <v>145.74422</v>
      </c>
      <c r="AKM76" t="n">
        <v>146.78783</v>
      </c>
      <c r="AKN76" t="n">
        <v>147.26653</v>
      </c>
      <c r="AKO76" t="n">
        <v>148.29138</v>
      </c>
      <c r="AKP76" t="n">
        <v>151.36069</v>
      </c>
      <c r="AKQ76" t="n">
        <v>156.52252</v>
      </c>
      <c r="AKR76" t="n">
        <v>158.62173</v>
      </c>
      <c r="AKS76" t="n">
        <v>160.56668</v>
      </c>
      <c r="AKT76" t="n">
        <v>163.83615</v>
      </c>
      <c r="AKU76" t="n">
        <v>165.41124</v>
      </c>
      <c r="AKV76" t="n">
        <v>170.80843</v>
      </c>
      <c r="AKW76" t="n">
        <v>171.10501</v>
      </c>
      <c r="AKX76" t="n">
        <v>174.32156</v>
      </c>
      <c r="AKY76" t="n">
        <v>176.24348</v>
      </c>
      <c r="AKZ76" t="n">
        <v>177.07661</v>
      </c>
      <c r="ALA76" t="n">
        <v>182.42151</v>
      </c>
      <c r="ALB76" t="n">
        <v>187.48273</v>
      </c>
      <c r="ALC76" t="n">
        <v>192.34627</v>
      </c>
      <c r="ALD76" t="n">
        <v>197.1311</v>
      </c>
      <c r="ALE76" t="n">
        <v>203.29622</v>
      </c>
      <c r="ALF76" t="n">
        <v>207.95656</v>
      </c>
      <c r="ALG76" t="n">
        <v>228.62311</v>
      </c>
      <c r="ALH76" t="n">
        <v>233.45045</v>
      </c>
      <c r="ALI76" t="n">
        <v>241.79474</v>
      </c>
      <c r="ALJ76" t="n">
        <v>243.46281</v>
      </c>
      <c r="ALK76" t="n">
        <v>245.26492</v>
      </c>
      <c r="ALL76" t="n">
        <v>247.04984</v>
      </c>
      <c r="ALM76" t="n">
        <v>254.71738</v>
      </c>
      <c r="ALN76" t="n">
        <v>266.80667</v>
      </c>
      <c r="ALO76" t="n">
        <v>320.8136</v>
      </c>
    </row>
    <row r="77">
      <c r="A77" t="inlineStr">
        <is>
          <t>St. Martin (French part)</t>
        </is>
      </c>
      <c r="B77" t="inlineStr">
        <is>
          <t>MAF</t>
        </is>
      </c>
      <c r="C77" s="13">
        <f>AVERAGE(SI77,SJ77)</f>
        <v/>
      </c>
      <c r="D77" t="n">
        <v>0.9301199999999999</v>
      </c>
      <c r="E77" t="n">
        <v>1.69334</v>
      </c>
      <c r="F77" t="n">
        <v>2.19147</v>
      </c>
      <c r="G77" t="n">
        <v>2.59457</v>
      </c>
      <c r="H77" t="n">
        <v>2.94287</v>
      </c>
      <c r="I77" t="n">
        <v>3.25428</v>
      </c>
      <c r="J77" t="n">
        <v>3.53866</v>
      </c>
      <c r="K77" t="n">
        <v>3.80213</v>
      </c>
      <c r="L77" t="n">
        <v>4.04881</v>
      </c>
      <c r="M77" t="n">
        <v>4.28163</v>
      </c>
      <c r="N77" t="n">
        <v>4.50276</v>
      </c>
      <c r="O77" t="n">
        <v>4.71385</v>
      </c>
      <c r="P77" t="n">
        <v>4.91621</v>
      </c>
      <c r="Q77" t="n">
        <v>5.11088</v>
      </c>
      <c r="R77" t="n">
        <v>5.29871</v>
      </c>
      <c r="S77" t="n">
        <v>5.48042</v>
      </c>
      <c r="T77" t="n">
        <v>5.6566</v>
      </c>
      <c r="U77" t="n">
        <v>5.82775</v>
      </c>
      <c r="V77" t="n">
        <v>5.99431</v>
      </c>
      <c r="W77" t="n">
        <v>6.15665</v>
      </c>
      <c r="X77" t="n">
        <v>6.3151</v>
      </c>
      <c r="Y77" t="n">
        <v>6.46996</v>
      </c>
      <c r="Z77" t="n">
        <v>6.62146</v>
      </c>
      <c r="AA77" t="n">
        <v>6.76985</v>
      </c>
      <c r="AB77" t="n">
        <v>6.91533</v>
      </c>
      <c r="AC77" t="n">
        <v>7.05807</v>
      </c>
      <c r="AD77" t="n">
        <v>7.19824</v>
      </c>
      <c r="AE77" t="n">
        <v>7.33599</v>
      </c>
      <c r="AF77" t="n">
        <v>7.47146</v>
      </c>
      <c r="AG77" t="n">
        <v>7.60477</v>
      </c>
      <c r="AH77" t="n">
        <v>7.73602</v>
      </c>
      <c r="AI77" t="n">
        <v>7.86534</v>
      </c>
      <c r="AJ77" t="n">
        <v>7.9928</v>
      </c>
      <c r="AK77" t="n">
        <v>8.118510000000001</v>
      </c>
      <c r="AL77" t="n">
        <v>8.24253</v>
      </c>
      <c r="AM77" t="n">
        <v>8.36496</v>
      </c>
      <c r="AN77" t="n">
        <v>8.485849999999999</v>
      </c>
      <c r="AO77" t="n">
        <v>8.605270000000001</v>
      </c>
      <c r="AP77" t="n">
        <v>8.72329</v>
      </c>
      <c r="AQ77" t="n">
        <v>8.83996</v>
      </c>
      <c r="AR77" t="n">
        <v>8.95534</v>
      </c>
      <c r="AS77" t="n">
        <v>9.06948</v>
      </c>
      <c r="AT77" t="n">
        <v>9.182410000000001</v>
      </c>
      <c r="AU77" t="n">
        <v>9.2942</v>
      </c>
      <c r="AV77" t="n">
        <v>9.40488</v>
      </c>
      <c r="AW77" t="n">
        <v>9.514480000000001</v>
      </c>
      <c r="AX77" t="n">
        <v>9.623049999999999</v>
      </c>
      <c r="AY77" t="n">
        <v>9.73063</v>
      </c>
      <c r="AZ77" t="n">
        <v>9.83724</v>
      </c>
      <c r="BA77" t="n">
        <v>9.942920000000001</v>
      </c>
      <c r="BB77" t="n">
        <v>10.0477</v>
      </c>
      <c r="BC77" t="n">
        <v>10.15161</v>
      </c>
      <c r="BD77" t="n">
        <v>10.25467</v>
      </c>
      <c r="BE77" t="n">
        <v>10.35691</v>
      </c>
      <c r="BF77" t="n">
        <v>10.45835</v>
      </c>
      <c r="BG77" t="n">
        <v>10.55903</v>
      </c>
      <c r="BH77" t="n">
        <v>10.65895</v>
      </c>
      <c r="BI77" t="n">
        <v>10.75815</v>
      </c>
      <c r="BJ77" t="n">
        <v>10.85665</v>
      </c>
      <c r="BK77" t="n">
        <v>10.95445</v>
      </c>
      <c r="BL77" t="n">
        <v>11.05159</v>
      </c>
      <c r="BM77" t="n">
        <v>11.14808</v>
      </c>
      <c r="BN77" t="n">
        <v>11.24394</v>
      </c>
      <c r="BO77" t="n">
        <v>11.33918</v>
      </c>
      <c r="BP77" t="n">
        <v>11.43383</v>
      </c>
      <c r="BQ77" t="n">
        <v>11.52789</v>
      </c>
      <c r="BR77" t="n">
        <v>11.62138</v>
      </c>
      <c r="BS77" t="n">
        <v>11.71432</v>
      </c>
      <c r="BT77" t="n">
        <v>11.80672</v>
      </c>
      <c r="BU77" t="n">
        <v>11.89859</v>
      </c>
      <c r="BV77" t="n">
        <v>11.98995</v>
      </c>
      <c r="BW77" t="n">
        <v>12.0808</v>
      </c>
      <c r="BX77" t="n">
        <v>12.17117</v>
      </c>
      <c r="BY77" t="n">
        <v>12.26105</v>
      </c>
      <c r="BZ77" t="n">
        <v>12.35047</v>
      </c>
      <c r="CA77" t="n">
        <v>12.43943</v>
      </c>
      <c r="CB77" t="n">
        <v>12.52795</v>
      </c>
      <c r="CC77" t="n">
        <v>12.61602</v>
      </c>
      <c r="CD77" t="n">
        <v>12.70368</v>
      </c>
      <c r="CE77" t="n">
        <v>12.79091</v>
      </c>
      <c r="CF77" t="n">
        <v>12.87774</v>
      </c>
      <c r="CG77" t="n">
        <v>12.96416</v>
      </c>
      <c r="CH77" t="n">
        <v>13.0502</v>
      </c>
      <c r="CI77" t="n">
        <v>13.13586</v>
      </c>
      <c r="CJ77" t="n">
        <v>13.22114</v>
      </c>
      <c r="CK77" t="n">
        <v>13.30605</v>
      </c>
      <c r="CL77" t="n">
        <v>13.39061</v>
      </c>
      <c r="CM77" t="n">
        <v>13.47481</v>
      </c>
      <c r="CN77" t="n">
        <v>13.55867</v>
      </c>
      <c r="CO77" t="n">
        <v>13.64219</v>
      </c>
      <c r="CP77" t="n">
        <v>13.72538</v>
      </c>
      <c r="CQ77" t="n">
        <v>13.80825</v>
      </c>
      <c r="CR77" t="n">
        <v>13.8908</v>
      </c>
      <c r="CS77" t="n">
        <v>13.97304</v>
      </c>
      <c r="CT77" t="n">
        <v>14.05497</v>
      </c>
      <c r="CU77" t="n">
        <v>14.13661</v>
      </c>
      <c r="CV77" t="n">
        <v>14.21795</v>
      </c>
      <c r="CW77" t="n">
        <v>14.299</v>
      </c>
      <c r="CX77" t="n">
        <v>14.37977</v>
      </c>
      <c r="CY77" t="n">
        <v>14.46027</v>
      </c>
      <c r="CZ77" t="n">
        <v>14.54049</v>
      </c>
      <c r="DA77" t="n">
        <v>14.62044</v>
      </c>
      <c r="DB77" t="n">
        <v>14.70014</v>
      </c>
      <c r="DC77" t="n">
        <v>14.77957</v>
      </c>
      <c r="DD77" t="n">
        <v>14.85876</v>
      </c>
      <c r="DE77" t="n">
        <v>14.93769</v>
      </c>
      <c r="DF77" t="n">
        <v>15.01639</v>
      </c>
      <c r="DG77" t="n">
        <v>15.09484</v>
      </c>
      <c r="DH77" t="n">
        <v>15.17306</v>
      </c>
      <c r="DI77" t="n">
        <v>15.25105</v>
      </c>
      <c r="DJ77" t="n">
        <v>15.32882</v>
      </c>
      <c r="DK77" t="n">
        <v>15.40636</v>
      </c>
      <c r="DL77" t="n">
        <v>15.48368</v>
      </c>
      <c r="DM77" t="n">
        <v>15.56079</v>
      </c>
      <c r="DN77" t="n">
        <v>15.63769</v>
      </c>
      <c r="DO77" t="n">
        <v>15.71438</v>
      </c>
      <c r="DP77" t="n">
        <v>15.79087</v>
      </c>
      <c r="DQ77" t="n">
        <v>15.86716</v>
      </c>
      <c r="DR77" t="n">
        <v>15.94325</v>
      </c>
      <c r="DS77" t="n">
        <v>16.01915</v>
      </c>
      <c r="DT77" t="n">
        <v>16.09486</v>
      </c>
      <c r="DU77" t="n">
        <v>16.17039</v>
      </c>
      <c r="DV77" t="n">
        <v>16.24573</v>
      </c>
      <c r="DW77" t="n">
        <v>16.32089</v>
      </c>
      <c r="DX77" t="n">
        <v>16.39587</v>
      </c>
      <c r="DY77" t="n">
        <v>16.47068</v>
      </c>
      <c r="DZ77" t="n">
        <v>16.54532</v>
      </c>
      <c r="EA77" t="n">
        <v>16.61979</v>
      </c>
      <c r="EB77" t="n">
        <v>16.6941</v>
      </c>
      <c r="EC77" t="n">
        <v>16.76824</v>
      </c>
      <c r="ED77" t="n">
        <v>16.84223</v>
      </c>
      <c r="EE77" t="n">
        <v>16.91605</v>
      </c>
      <c r="EF77" t="n">
        <v>16.98973</v>
      </c>
      <c r="EG77" t="n">
        <v>17.06325</v>
      </c>
      <c r="EH77" t="n">
        <v>17.13662</v>
      </c>
      <c r="EI77" t="n">
        <v>17.20984</v>
      </c>
      <c r="EJ77" t="n">
        <v>17.28292</v>
      </c>
      <c r="EK77" t="n">
        <v>17.35586</v>
      </c>
      <c r="EL77" t="n">
        <v>17.42866</v>
      </c>
      <c r="EM77" t="n">
        <v>17.50132</v>
      </c>
      <c r="EN77" t="n">
        <v>17.57385</v>
      </c>
      <c r="EO77" t="n">
        <v>17.64624</v>
      </c>
      <c r="EP77" t="n">
        <v>17.7185</v>
      </c>
      <c r="EQ77" t="n">
        <v>17.79064</v>
      </c>
      <c r="ER77" t="n">
        <v>17.86265</v>
      </c>
      <c r="ES77" t="n">
        <v>17.93453</v>
      </c>
      <c r="ET77" t="n">
        <v>18.0063</v>
      </c>
      <c r="EU77" t="n">
        <v>18.07794</v>
      </c>
      <c r="EV77" t="n">
        <v>18.14947</v>
      </c>
      <c r="EW77" t="n">
        <v>18.22087</v>
      </c>
      <c r="EX77" t="n">
        <v>18.29217</v>
      </c>
      <c r="EY77" t="n">
        <v>18.36335</v>
      </c>
      <c r="EZ77" t="n">
        <v>18.43443</v>
      </c>
      <c r="FA77" t="n">
        <v>18.50539</v>
      </c>
      <c r="FB77" t="n">
        <v>18.57625</v>
      </c>
      <c r="FC77" t="n">
        <v>18.64701</v>
      </c>
      <c r="FD77" t="n">
        <v>18.71766</v>
      </c>
      <c r="FE77" t="n">
        <v>18.7882</v>
      </c>
      <c r="FF77" t="n">
        <v>18.85866</v>
      </c>
      <c r="FG77" t="n">
        <v>18.92901</v>
      </c>
      <c r="FH77" t="n">
        <v>18.99926</v>
      </c>
      <c r="FI77" t="n">
        <v>19.06943</v>
      </c>
      <c r="FJ77" t="n">
        <v>19.1395</v>
      </c>
      <c r="FK77" t="n">
        <v>19.20947</v>
      </c>
      <c r="FL77" t="n">
        <v>19.27936</v>
      </c>
      <c r="FM77" t="n">
        <v>19.34916</v>
      </c>
      <c r="FN77" t="n">
        <v>19.41888</v>
      </c>
      <c r="FO77" t="n">
        <v>19.48851</v>
      </c>
      <c r="FP77" t="n">
        <v>19.55806</v>
      </c>
      <c r="FQ77" t="n">
        <v>19.62752</v>
      </c>
      <c r="FR77" t="n">
        <v>19.6969</v>
      </c>
      <c r="FS77" t="n">
        <v>19.76621</v>
      </c>
      <c r="FT77" t="n">
        <v>19.83544</v>
      </c>
      <c r="FU77" t="n">
        <v>19.90459</v>
      </c>
      <c r="FV77" t="n">
        <v>19.97366</v>
      </c>
      <c r="FW77" t="n">
        <v>20.04267</v>
      </c>
      <c r="FX77" t="n">
        <v>20.1116</v>
      </c>
      <c r="FY77" t="n">
        <v>20.18046</v>
      </c>
      <c r="FZ77" t="n">
        <v>20.24925</v>
      </c>
      <c r="GA77" t="n">
        <v>20.31797</v>
      </c>
      <c r="GB77" t="n">
        <v>20.38663</v>
      </c>
      <c r="GC77" t="n">
        <v>20.45522</v>
      </c>
      <c r="GD77" t="n">
        <v>20.52375</v>
      </c>
      <c r="GE77" t="n">
        <v>20.59221</v>
      </c>
      <c r="GF77" t="n">
        <v>20.66061</v>
      </c>
      <c r="GG77" t="n">
        <v>20.72895</v>
      </c>
      <c r="GH77" t="n">
        <v>20.79724</v>
      </c>
      <c r="GI77" t="n">
        <v>20.86546</v>
      </c>
      <c r="GJ77" t="n">
        <v>20.93363</v>
      </c>
      <c r="GK77" t="n">
        <v>21.00174</v>
      </c>
      <c r="GL77" t="n">
        <v>21.0698</v>
      </c>
      <c r="GM77" t="n">
        <v>21.1378</v>
      </c>
      <c r="GN77" t="n">
        <v>21.20575</v>
      </c>
      <c r="GO77" t="n">
        <v>21.27365</v>
      </c>
      <c r="GP77" t="n">
        <v>21.3415</v>
      </c>
      <c r="GQ77" t="n">
        <v>21.4093</v>
      </c>
      <c r="GR77" t="n">
        <v>21.47705</v>
      </c>
      <c r="GS77" t="n">
        <v>21.54476</v>
      </c>
      <c r="GT77" t="n">
        <v>21.61242</v>
      </c>
      <c r="GU77" t="n">
        <v>21.68004</v>
      </c>
      <c r="GV77" t="n">
        <v>21.74761</v>
      </c>
      <c r="GW77" t="n">
        <v>21.81514</v>
      </c>
      <c r="GX77" t="n">
        <v>21.88263</v>
      </c>
      <c r="GY77" t="n">
        <v>21.95008</v>
      </c>
      <c r="GZ77" t="n">
        <v>22.01748</v>
      </c>
      <c r="HA77" t="n">
        <v>22.08485</v>
      </c>
      <c r="HB77" t="n">
        <v>22.15219</v>
      </c>
      <c r="HC77" t="n">
        <v>22.21948</v>
      </c>
      <c r="HD77" t="n">
        <v>22.28674</v>
      </c>
      <c r="HE77" t="n">
        <v>22.35397</v>
      </c>
      <c r="HF77" t="n">
        <v>22.42116</v>
      </c>
      <c r="HG77" t="n">
        <v>22.48832</v>
      </c>
      <c r="HH77" t="n">
        <v>22.55544</v>
      </c>
      <c r="HI77" t="n">
        <v>22.62254</v>
      </c>
      <c r="HJ77" t="n">
        <v>22.6896</v>
      </c>
      <c r="HK77" t="n">
        <v>22.75664</v>
      </c>
      <c r="HL77" t="n">
        <v>22.82365</v>
      </c>
      <c r="HM77" t="n">
        <v>22.89063</v>
      </c>
      <c r="HN77" t="n">
        <v>22.95759</v>
      </c>
      <c r="HO77" t="n">
        <v>23.02452</v>
      </c>
      <c r="HP77" t="n">
        <v>23.09142</v>
      </c>
      <c r="HQ77" t="n">
        <v>23.1583</v>
      </c>
      <c r="HR77" t="n">
        <v>23.22516</v>
      </c>
      <c r="HS77" t="n">
        <v>23.292</v>
      </c>
      <c r="HT77" t="n">
        <v>23.35881</v>
      </c>
      <c r="HU77" t="n">
        <v>23.4256</v>
      </c>
      <c r="HV77" t="n">
        <v>23.49238</v>
      </c>
      <c r="HW77" t="n">
        <v>23.55914</v>
      </c>
      <c r="HX77" t="n">
        <v>23.62587</v>
      </c>
      <c r="HY77" t="n">
        <v>23.69259</v>
      </c>
      <c r="HZ77" t="n">
        <v>23.7593</v>
      </c>
      <c r="IA77" t="n">
        <v>23.82599</v>
      </c>
      <c r="IB77" t="n">
        <v>23.89266</v>
      </c>
      <c r="IC77" t="n">
        <v>23.95933</v>
      </c>
      <c r="ID77" t="n">
        <v>24.02597</v>
      </c>
      <c r="IE77" t="n">
        <v>24.09261</v>
      </c>
      <c r="IF77" t="n">
        <v>24.15923</v>
      </c>
      <c r="IG77" t="n">
        <v>24.22585</v>
      </c>
      <c r="IH77" t="n">
        <v>24.29245</v>
      </c>
      <c r="II77" t="n">
        <v>24.35904</v>
      </c>
      <c r="IJ77" t="n">
        <v>24.42563</v>
      </c>
      <c r="IK77" t="n">
        <v>24.49221</v>
      </c>
      <c r="IL77" t="n">
        <v>24.55878</v>
      </c>
      <c r="IM77" t="n">
        <v>24.62534</v>
      </c>
      <c r="IN77" t="n">
        <v>24.6919</v>
      </c>
      <c r="IO77" t="n">
        <v>24.75846</v>
      </c>
      <c r="IP77" t="n">
        <v>24.82501</v>
      </c>
      <c r="IQ77" t="n">
        <v>24.89156</v>
      </c>
      <c r="IR77" t="n">
        <v>24.9581</v>
      </c>
      <c r="IS77" t="n">
        <v>25.02464</v>
      </c>
      <c r="IT77" t="n">
        <v>25.09119</v>
      </c>
      <c r="IU77" t="n">
        <v>25.15773</v>
      </c>
      <c r="IV77" t="n">
        <v>25.22427</v>
      </c>
      <c r="IW77" t="n">
        <v>25.29081</v>
      </c>
      <c r="IX77" t="n">
        <v>25.35736</v>
      </c>
      <c r="IY77" t="n">
        <v>25.4239</v>
      </c>
      <c r="IZ77" t="n">
        <v>25.49046</v>
      </c>
      <c r="JA77" t="n">
        <v>25.55701</v>
      </c>
      <c r="JB77" t="n">
        <v>25.62357</v>
      </c>
      <c r="JC77" t="n">
        <v>25.69013</v>
      </c>
      <c r="JD77" t="n">
        <v>25.7567</v>
      </c>
      <c r="JE77" t="n">
        <v>25.82328</v>
      </c>
      <c r="JF77" t="n">
        <v>25.88986</v>
      </c>
      <c r="JG77" t="n">
        <v>25.95645</v>
      </c>
      <c r="JH77" t="n">
        <v>26.02305</v>
      </c>
      <c r="JI77" t="n">
        <v>26.08966</v>
      </c>
      <c r="JJ77" t="n">
        <v>26.15628</v>
      </c>
      <c r="JK77" t="n">
        <v>26.22291</v>
      </c>
      <c r="JL77" t="n">
        <v>26.28955</v>
      </c>
      <c r="JM77" t="n">
        <v>26.3562</v>
      </c>
      <c r="JN77" t="n">
        <v>26.42287</v>
      </c>
      <c r="JO77" t="n">
        <v>26.48955</v>
      </c>
      <c r="JP77" t="n">
        <v>26.55624</v>
      </c>
      <c r="JQ77" t="n">
        <v>26.62294</v>
      </c>
      <c r="JR77" t="n">
        <v>26.68966</v>
      </c>
      <c r="JS77" t="n">
        <v>26.7564</v>
      </c>
      <c r="JT77" t="n">
        <v>26.82316</v>
      </c>
      <c r="JU77" t="n">
        <v>26.88993</v>
      </c>
      <c r="JV77" t="n">
        <v>26.95671</v>
      </c>
      <c r="JW77" t="n">
        <v>27.02352</v>
      </c>
      <c r="JX77" t="n">
        <v>27.09035</v>
      </c>
      <c r="JY77" t="n">
        <v>27.15719</v>
      </c>
      <c r="JZ77" t="n">
        <v>27.22406</v>
      </c>
      <c r="KA77" t="n">
        <v>27.29094</v>
      </c>
      <c r="KB77" t="n">
        <v>27.35785</v>
      </c>
      <c r="KC77" t="n">
        <v>27.42478</v>
      </c>
      <c r="KD77" t="n">
        <v>27.49173</v>
      </c>
      <c r="KE77" t="n">
        <v>27.5587</v>
      </c>
      <c r="KF77" t="n">
        <v>27.6257</v>
      </c>
      <c r="KG77" t="n">
        <v>27.69273</v>
      </c>
      <c r="KH77" t="n">
        <v>27.75978</v>
      </c>
      <c r="KI77" t="n">
        <v>27.82685</v>
      </c>
      <c r="KJ77" t="n">
        <v>27.89395</v>
      </c>
      <c r="KK77" t="n">
        <v>27.96108</v>
      </c>
      <c r="KL77" t="n">
        <v>28.02823</v>
      </c>
      <c r="KM77" t="n">
        <v>28.09541</v>
      </c>
      <c r="KN77" t="n">
        <v>28.16262</v>
      </c>
      <c r="KO77" t="n">
        <v>28.22987</v>
      </c>
      <c r="KP77" t="n">
        <v>28.29714</v>
      </c>
      <c r="KQ77" t="n">
        <v>28.36444</v>
      </c>
      <c r="KR77" t="n">
        <v>28.43177</v>
      </c>
      <c r="KS77" t="n">
        <v>28.49913</v>
      </c>
      <c r="KT77" t="n">
        <v>28.56653</v>
      </c>
      <c r="KU77" t="n">
        <v>28.63396</v>
      </c>
      <c r="KV77" t="n">
        <v>28.70142</v>
      </c>
      <c r="KW77" t="n">
        <v>28.76892</v>
      </c>
      <c r="KX77" t="n">
        <v>28.83645</v>
      </c>
      <c r="KY77" t="n">
        <v>28.90401</v>
      </c>
      <c r="KZ77" t="n">
        <v>28.97162</v>
      </c>
      <c r="LA77" t="n">
        <v>29.03926</v>
      </c>
      <c r="LB77" t="n">
        <v>29.10693</v>
      </c>
      <c r="LC77" t="n">
        <v>29.17465</v>
      </c>
      <c r="LD77" t="n">
        <v>29.2424</v>
      </c>
      <c r="LE77" t="n">
        <v>29.31019</v>
      </c>
      <c r="LF77" t="n">
        <v>29.37802</v>
      </c>
      <c r="LG77" t="n">
        <v>29.44589</v>
      </c>
      <c r="LH77" t="n">
        <v>29.5138</v>
      </c>
      <c r="LI77" t="n">
        <v>29.58175</v>
      </c>
      <c r="LJ77" t="n">
        <v>29.64974</v>
      </c>
      <c r="LK77" t="n">
        <v>29.71778</v>
      </c>
      <c r="LL77" t="n">
        <v>29.78585</v>
      </c>
      <c r="LM77" t="n">
        <v>29.85398</v>
      </c>
      <c r="LN77" t="n">
        <v>29.92214</v>
      </c>
      <c r="LO77" t="n">
        <v>29.99035</v>
      </c>
      <c r="LP77" t="n">
        <v>30.05861</v>
      </c>
      <c r="LQ77" t="n">
        <v>30.12691</v>
      </c>
      <c r="LR77" t="n">
        <v>30.19526</v>
      </c>
      <c r="LS77" t="n">
        <v>30.26365</v>
      </c>
      <c r="LT77" t="n">
        <v>30.33209</v>
      </c>
      <c r="LU77" t="n">
        <v>30.40058</v>
      </c>
      <c r="LV77" t="n">
        <v>30.46912</v>
      </c>
      <c r="LW77" t="n">
        <v>30.53771</v>
      </c>
      <c r="LX77" t="n">
        <v>30.60634</v>
      </c>
      <c r="LY77" t="n">
        <v>30.67503</v>
      </c>
      <c r="LZ77" t="n">
        <v>30.74377</v>
      </c>
      <c r="MA77" t="n">
        <v>30.81256</v>
      </c>
      <c r="MB77" t="n">
        <v>30.8814</v>
      </c>
      <c r="MC77" t="n">
        <v>30.9503</v>
      </c>
      <c r="MD77" t="n">
        <v>31.01925</v>
      </c>
      <c r="ME77" t="n">
        <v>31.08825</v>
      </c>
      <c r="MF77" t="n">
        <v>31.15731</v>
      </c>
      <c r="MG77" t="n">
        <v>31.22642</v>
      </c>
      <c r="MH77" t="n">
        <v>31.29559</v>
      </c>
      <c r="MI77" t="n">
        <v>31.36481</v>
      </c>
      <c r="MJ77" t="n">
        <v>31.43409</v>
      </c>
      <c r="MK77" t="n">
        <v>31.50343</v>
      </c>
      <c r="ML77" t="n">
        <v>31.57283</v>
      </c>
      <c r="MM77" t="n">
        <v>31.64228</v>
      </c>
      <c r="MN77" t="n">
        <v>31.7118</v>
      </c>
      <c r="MO77" t="n">
        <v>31.78137</v>
      </c>
      <c r="MP77" t="n">
        <v>31.851</v>
      </c>
      <c r="MQ77" t="n">
        <v>31.9207</v>
      </c>
      <c r="MR77" t="n">
        <v>31.99045</v>
      </c>
      <c r="MS77" t="n">
        <v>32.06027</v>
      </c>
      <c r="MT77" t="n">
        <v>32.13015</v>
      </c>
      <c r="MU77" t="n">
        <v>32.2001</v>
      </c>
      <c r="MV77" t="n">
        <v>32.2701</v>
      </c>
      <c r="MW77" t="n">
        <v>32.34018</v>
      </c>
      <c r="MX77" t="n">
        <v>32.41031</v>
      </c>
      <c r="MY77" t="n">
        <v>32.48051</v>
      </c>
      <c r="MZ77" t="n">
        <v>32.55079</v>
      </c>
      <c r="NA77" t="n">
        <v>32.62112</v>
      </c>
      <c r="NB77" t="n">
        <v>32.69152</v>
      </c>
      <c r="NC77" t="n">
        <v>32.76199</v>
      </c>
      <c r="ND77" t="n">
        <v>32.83253</v>
      </c>
      <c r="NE77" t="n">
        <v>32.90314</v>
      </c>
      <c r="NF77" t="n">
        <v>32.97382</v>
      </c>
      <c r="NG77" t="n">
        <v>33.04457</v>
      </c>
      <c r="NH77" t="n">
        <v>33.11539</v>
      </c>
      <c r="NI77" t="n">
        <v>33.18628</v>
      </c>
      <c r="NJ77" t="n">
        <v>33.25724</v>
      </c>
      <c r="NK77" t="n">
        <v>33.32828</v>
      </c>
      <c r="NL77" t="n">
        <v>33.39939</v>
      </c>
      <c r="NM77" t="n">
        <v>33.47057</v>
      </c>
      <c r="NN77" t="n">
        <v>33.54183</v>
      </c>
      <c r="NO77" t="n">
        <v>33.61316</v>
      </c>
      <c r="NP77" t="n">
        <v>33.68457</v>
      </c>
      <c r="NQ77" t="n">
        <v>33.75605</v>
      </c>
      <c r="NR77" t="n">
        <v>33.82762</v>
      </c>
      <c r="NS77" t="n">
        <v>33.89926</v>
      </c>
      <c r="NT77" t="n">
        <v>33.97097</v>
      </c>
      <c r="NU77" t="n">
        <v>34.04277</v>
      </c>
      <c r="NV77" t="n">
        <v>34.11465</v>
      </c>
      <c r="NW77" t="n">
        <v>34.1866</v>
      </c>
      <c r="NX77" t="n">
        <v>34.25864</v>
      </c>
      <c r="NY77" t="n">
        <v>34.33076</v>
      </c>
      <c r="NZ77" t="n">
        <v>34.40296</v>
      </c>
      <c r="OA77" t="n">
        <v>34.47524</v>
      </c>
      <c r="OB77" t="n">
        <v>34.5476</v>
      </c>
      <c r="OC77" t="n">
        <v>34.62006</v>
      </c>
      <c r="OD77" t="n">
        <v>34.69259</v>
      </c>
      <c r="OE77" t="n">
        <v>34.76521</v>
      </c>
      <c r="OF77" t="n">
        <v>34.83791</v>
      </c>
      <c r="OG77" t="n">
        <v>34.9107</v>
      </c>
      <c r="OH77" t="n">
        <v>34.98358</v>
      </c>
      <c r="OI77" t="n">
        <v>35.05655</v>
      </c>
      <c r="OJ77" t="n">
        <v>35.1296</v>
      </c>
      <c r="OK77" t="n">
        <v>35.20274</v>
      </c>
      <c r="OL77" t="n">
        <v>35.27597</v>
      </c>
      <c r="OM77" t="n">
        <v>35.3493</v>
      </c>
      <c r="ON77" t="n">
        <v>35.42271</v>
      </c>
      <c r="OO77" t="n">
        <v>35.49621</v>
      </c>
      <c r="OP77" t="n">
        <v>35.56981</v>
      </c>
      <c r="OQ77" t="n">
        <v>35.6435</v>
      </c>
      <c r="OR77" t="n">
        <v>35.71728</v>
      </c>
      <c r="OS77" t="n">
        <v>35.79116</v>
      </c>
      <c r="OT77" t="n">
        <v>35.86513</v>
      </c>
      <c r="OU77" t="n">
        <v>35.9392</v>
      </c>
      <c r="OV77" t="n">
        <v>36.01336</v>
      </c>
      <c r="OW77" t="n">
        <v>36.08762</v>
      </c>
      <c r="OX77" t="n">
        <v>36.16198</v>
      </c>
      <c r="OY77" t="n">
        <v>36.23643</v>
      </c>
      <c r="OZ77" t="n">
        <v>36.31099</v>
      </c>
      <c r="PA77" t="n">
        <v>36.38564</v>
      </c>
      <c r="PB77" t="n">
        <v>36.46039</v>
      </c>
      <c r="PC77" t="n">
        <v>36.53525</v>
      </c>
      <c r="PD77" t="n">
        <v>36.6102</v>
      </c>
      <c r="PE77" t="n">
        <v>36.68526</v>
      </c>
      <c r="PF77" t="n">
        <v>36.76042</v>
      </c>
      <c r="PG77" t="n">
        <v>36.83569</v>
      </c>
      <c r="PH77" t="n">
        <v>36.91105</v>
      </c>
      <c r="PI77" t="n">
        <v>36.98653</v>
      </c>
      <c r="PJ77" t="n">
        <v>37.0621</v>
      </c>
      <c r="PK77" t="n">
        <v>37.13779</v>
      </c>
      <c r="PL77" t="n">
        <v>37.21358</v>
      </c>
      <c r="PM77" t="n">
        <v>37.28948</v>
      </c>
      <c r="PN77" t="n">
        <v>37.36549</v>
      </c>
      <c r="PO77" t="n">
        <v>37.4416</v>
      </c>
      <c r="PP77" t="n">
        <v>37.51783</v>
      </c>
      <c r="PQ77" t="n">
        <v>37.59417</v>
      </c>
      <c r="PR77" t="n">
        <v>37.67062</v>
      </c>
      <c r="PS77" t="n">
        <v>37.74718</v>
      </c>
      <c r="PT77" t="n">
        <v>37.82385</v>
      </c>
      <c r="PU77" t="n">
        <v>37.90064</v>
      </c>
      <c r="PV77" t="n">
        <v>37.97754</v>
      </c>
      <c r="PW77" t="n">
        <v>38.05456</v>
      </c>
      <c r="PX77" t="n">
        <v>38.13169</v>
      </c>
      <c r="PY77" t="n">
        <v>38.20894</v>
      </c>
      <c r="PZ77" t="n">
        <v>38.2863</v>
      </c>
      <c r="QA77" t="n">
        <v>38.36379</v>
      </c>
      <c r="QB77" t="n">
        <v>38.44139</v>
      </c>
      <c r="QC77" t="n">
        <v>38.51911</v>
      </c>
      <c r="QD77" t="n">
        <v>38.59695</v>
      </c>
      <c r="QE77" t="n">
        <v>38.67492</v>
      </c>
      <c r="QF77" t="n">
        <v>38.753</v>
      </c>
      <c r="QG77" t="n">
        <v>38.8312</v>
      </c>
      <c r="QH77" t="n">
        <v>38.90953</v>
      </c>
      <c r="QI77" t="n">
        <v>38.98799</v>
      </c>
      <c r="QJ77" t="n">
        <v>39.06657</v>
      </c>
      <c r="QK77" t="n">
        <v>39.14527</v>
      </c>
      <c r="QL77" t="n">
        <v>39.2241</v>
      </c>
      <c r="QM77" t="n">
        <v>39.30306</v>
      </c>
      <c r="QN77" t="n">
        <v>39.38214</v>
      </c>
      <c r="QO77" t="n">
        <v>39.46136</v>
      </c>
      <c r="QP77" t="n">
        <v>39.5407</v>
      </c>
      <c r="QQ77" t="n">
        <v>39.62017</v>
      </c>
      <c r="QR77" t="n">
        <v>39.69978</v>
      </c>
      <c r="QS77" t="n">
        <v>39.77952</v>
      </c>
      <c r="QT77" t="n">
        <v>39.85939</v>
      </c>
      <c r="QU77" t="n">
        <v>39.93939</v>
      </c>
      <c r="QV77" t="n">
        <v>40.01953</v>
      </c>
      <c r="QW77" t="n">
        <v>40.0998</v>
      </c>
      <c r="QX77" t="n">
        <v>40.18021</v>
      </c>
      <c r="QY77" t="n">
        <v>40.26076</v>
      </c>
      <c r="QZ77" t="n">
        <v>40.34144</v>
      </c>
      <c r="RA77" t="n">
        <v>40.42226</v>
      </c>
      <c r="RB77" t="n">
        <v>40.50323</v>
      </c>
      <c r="RC77" t="n">
        <v>40.58433</v>
      </c>
      <c r="RD77" t="n">
        <v>40.66557</v>
      </c>
      <c r="RE77" t="n">
        <v>40.74696</v>
      </c>
      <c r="RF77" t="n">
        <v>40.82848</v>
      </c>
      <c r="RG77" t="n">
        <v>40.91016</v>
      </c>
      <c r="RH77" t="n">
        <v>40.99197</v>
      </c>
      <c r="RI77" t="n">
        <v>41.07394</v>
      </c>
      <c r="RJ77" t="n">
        <v>41.15604</v>
      </c>
      <c r="RK77" t="n">
        <v>41.2383</v>
      </c>
      <c r="RL77" t="n">
        <v>41.32071</v>
      </c>
      <c r="RM77" t="n">
        <v>41.40326</v>
      </c>
      <c r="RN77" t="n">
        <v>41.48596</v>
      </c>
      <c r="RO77" t="n">
        <v>41.56881</v>
      </c>
      <c r="RP77" t="n">
        <v>41.65182</v>
      </c>
      <c r="RQ77" t="n">
        <v>41.73498</v>
      </c>
      <c r="RR77" t="n">
        <v>41.81829</v>
      </c>
      <c r="RS77" t="n">
        <v>41.90176</v>
      </c>
      <c r="RT77" t="n">
        <v>41.98538</v>
      </c>
      <c r="RU77" t="n">
        <v>42.06916</v>
      </c>
      <c r="RV77" t="n">
        <v>42.1531</v>
      </c>
      <c r="RW77" t="n">
        <v>42.23719</v>
      </c>
      <c r="RX77" t="n">
        <v>42.32145</v>
      </c>
      <c r="RY77" t="n">
        <v>42.40586</v>
      </c>
      <c r="RZ77" t="n">
        <v>42.49044</v>
      </c>
      <c r="SA77" t="n">
        <v>42.57517</v>
      </c>
      <c r="SB77" t="n">
        <v>42.66007</v>
      </c>
      <c r="SC77" t="n">
        <v>42.74514</v>
      </c>
      <c r="SD77" t="n">
        <v>42.83037</v>
      </c>
      <c r="SE77" t="n">
        <v>42.91577</v>
      </c>
      <c r="SF77" t="n">
        <v>43.00133</v>
      </c>
      <c r="SG77" t="n">
        <v>43.08706</v>
      </c>
      <c r="SH77" t="n">
        <v>43.17296</v>
      </c>
      <c r="SI77" t="n">
        <v>43.25903</v>
      </c>
      <c r="SJ77" t="n">
        <v>43.34528</v>
      </c>
      <c r="SK77" t="n">
        <v>43.43169</v>
      </c>
      <c r="SL77" t="n">
        <v>43.51828</v>
      </c>
      <c r="SM77" t="n">
        <v>43.60504</v>
      </c>
      <c r="SN77" t="n">
        <v>43.69198</v>
      </c>
      <c r="SO77" t="n">
        <v>43.77909</v>
      </c>
      <c r="SP77" t="n">
        <v>43.86639</v>
      </c>
      <c r="SQ77" t="n">
        <v>43.95386</v>
      </c>
      <c r="SR77" t="n">
        <v>44.04151</v>
      </c>
      <c r="SS77" t="n">
        <v>44.12934</v>
      </c>
      <c r="ST77" t="n">
        <v>44.21735</v>
      </c>
      <c r="SU77" t="n">
        <v>44.30555</v>
      </c>
      <c r="SV77" t="n">
        <v>44.39393</v>
      </c>
      <c r="SW77" t="n">
        <v>44.48249</v>
      </c>
      <c r="SX77" t="n">
        <v>44.57124</v>
      </c>
      <c r="SY77" t="n">
        <v>44.66018</v>
      </c>
      <c r="SZ77" t="n">
        <v>44.74931</v>
      </c>
      <c r="TA77" t="n">
        <v>44.83863</v>
      </c>
      <c r="TB77" t="n">
        <v>44.92813</v>
      </c>
      <c r="TC77" t="n">
        <v>45.01784</v>
      </c>
      <c r="TD77" t="n">
        <v>45.10773</v>
      </c>
      <c r="TE77" t="n">
        <v>45.19781</v>
      </c>
      <c r="TF77" t="n">
        <v>45.2881</v>
      </c>
      <c r="TG77" t="n">
        <v>45.37858</v>
      </c>
      <c r="TH77" t="n">
        <v>45.46926</v>
      </c>
      <c r="TI77" t="n">
        <v>45.56013</v>
      </c>
      <c r="TJ77" t="n">
        <v>45.65121</v>
      </c>
      <c r="TK77" t="n">
        <v>45.74249</v>
      </c>
      <c r="TL77" t="n">
        <v>45.83397</v>
      </c>
      <c r="TM77" t="n">
        <v>45.92565</v>
      </c>
      <c r="TN77" t="n">
        <v>46.01754</v>
      </c>
      <c r="TO77" t="n">
        <v>46.10964</v>
      </c>
      <c r="TP77" t="n">
        <v>46.20194</v>
      </c>
      <c r="TQ77" t="n">
        <v>46.29446</v>
      </c>
      <c r="TR77" t="n">
        <v>46.38718</v>
      </c>
      <c r="TS77" t="n">
        <v>46.48011</v>
      </c>
      <c r="TT77" t="n">
        <v>46.57326</v>
      </c>
      <c r="TU77" t="n">
        <v>46.66663</v>
      </c>
      <c r="TV77" t="n">
        <v>46.7602</v>
      </c>
      <c r="TW77" t="n">
        <v>46.854</v>
      </c>
      <c r="TX77" t="n">
        <v>46.94801</v>
      </c>
      <c r="TY77" t="n">
        <v>47.04224</v>
      </c>
      <c r="TZ77" t="n">
        <v>47.13669</v>
      </c>
      <c r="UA77" t="n">
        <v>47.23137</v>
      </c>
      <c r="UB77" t="n">
        <v>47.32626</v>
      </c>
      <c r="UC77" t="n">
        <v>47.42139</v>
      </c>
      <c r="UD77" t="n">
        <v>47.51674</v>
      </c>
      <c r="UE77" t="n">
        <v>47.61231</v>
      </c>
      <c r="UF77" t="n">
        <v>47.70811</v>
      </c>
      <c r="UG77" t="n">
        <v>47.80415</v>
      </c>
      <c r="UH77" t="n">
        <v>47.90042</v>
      </c>
      <c r="UI77" t="n">
        <v>47.99692</v>
      </c>
      <c r="UJ77" t="n">
        <v>48.09365</v>
      </c>
      <c r="UK77" t="n">
        <v>48.19063</v>
      </c>
      <c r="UL77" t="n">
        <v>48.28784</v>
      </c>
      <c r="UM77" t="n">
        <v>48.38528</v>
      </c>
      <c r="UN77" t="n">
        <v>48.48298</v>
      </c>
      <c r="UO77" t="n">
        <v>48.58091</v>
      </c>
      <c r="UP77" t="n">
        <v>48.67908</v>
      </c>
      <c r="UQ77" t="n">
        <v>48.7775</v>
      </c>
      <c r="UR77" t="n">
        <v>48.87617</v>
      </c>
      <c r="US77" t="n">
        <v>48.97508</v>
      </c>
      <c r="UT77" t="n">
        <v>49.07425</v>
      </c>
      <c r="UU77" t="n">
        <v>49.17366</v>
      </c>
      <c r="UV77" t="n">
        <v>49.27333</v>
      </c>
      <c r="UW77" t="n">
        <v>49.37326</v>
      </c>
      <c r="UX77" t="n">
        <v>49.47343</v>
      </c>
      <c r="UY77" t="n">
        <v>49.57387</v>
      </c>
      <c r="UZ77" t="n">
        <v>49.67457</v>
      </c>
      <c r="VA77" t="n">
        <v>49.77552</v>
      </c>
      <c r="VB77" t="n">
        <v>49.87675</v>
      </c>
      <c r="VC77" t="n">
        <v>49.97823</v>
      </c>
      <c r="VD77" t="n">
        <v>50.07998</v>
      </c>
      <c r="VE77" t="n">
        <v>50.182</v>
      </c>
      <c r="VF77" t="n">
        <v>50.28429</v>
      </c>
      <c r="VG77" t="n">
        <v>50.38684</v>
      </c>
      <c r="VH77" t="n">
        <v>50.48967</v>
      </c>
      <c r="VI77" t="n">
        <v>50.59278</v>
      </c>
      <c r="VJ77" t="n">
        <v>50.69616</v>
      </c>
      <c r="VK77" t="n">
        <v>50.79982</v>
      </c>
      <c r="VL77" t="n">
        <v>50.90376</v>
      </c>
      <c r="VM77" t="n">
        <v>51.00798</v>
      </c>
      <c r="VN77" t="n">
        <v>51.11249</v>
      </c>
      <c r="VO77" t="n">
        <v>51.21728</v>
      </c>
      <c r="VP77" t="n">
        <v>51.32235</v>
      </c>
      <c r="VQ77" t="n">
        <v>51.42772</v>
      </c>
      <c r="VR77" t="n">
        <v>51.53338</v>
      </c>
      <c r="VS77" t="n">
        <v>51.63933</v>
      </c>
      <c r="VT77" t="n">
        <v>51.74557</v>
      </c>
      <c r="VU77" t="n">
        <v>51.85211</v>
      </c>
      <c r="VV77" t="n">
        <v>51.95895</v>
      </c>
      <c r="VW77" t="n">
        <v>52.06609</v>
      </c>
      <c r="VX77" t="n">
        <v>52.17353</v>
      </c>
      <c r="VY77" t="n">
        <v>52.28128</v>
      </c>
      <c r="VZ77" t="n">
        <v>52.38933</v>
      </c>
      <c r="WA77" t="n">
        <v>52.49769</v>
      </c>
      <c r="WB77" t="n">
        <v>52.60637</v>
      </c>
      <c r="WC77" t="n">
        <v>52.71535</v>
      </c>
      <c r="WD77" t="n">
        <v>52.82465</v>
      </c>
      <c r="WE77" t="n">
        <v>52.93426</v>
      </c>
      <c r="WF77" t="n">
        <v>53.04419</v>
      </c>
      <c r="WG77" t="n">
        <v>53.15445</v>
      </c>
      <c r="WH77" t="n">
        <v>53.26503</v>
      </c>
      <c r="WI77" t="n">
        <v>53.37593</v>
      </c>
      <c r="WJ77" t="n">
        <v>53.48716</v>
      </c>
      <c r="WK77" t="n">
        <v>53.59871</v>
      </c>
      <c r="WL77" t="n">
        <v>53.7106</v>
      </c>
      <c r="WM77" t="n">
        <v>53.82283</v>
      </c>
      <c r="WN77" t="n">
        <v>53.93539</v>
      </c>
      <c r="WO77" t="n">
        <v>54.04829</v>
      </c>
      <c r="WP77" t="n">
        <v>54.16153</v>
      </c>
      <c r="WQ77" t="n">
        <v>54.2751</v>
      </c>
      <c r="WR77" t="n">
        <v>54.38903</v>
      </c>
      <c r="WS77" t="n">
        <v>54.50331</v>
      </c>
      <c r="WT77" t="n">
        <v>54.61793</v>
      </c>
      <c r="WU77" t="n">
        <v>54.73291</v>
      </c>
      <c r="WV77" t="n">
        <v>54.84824</v>
      </c>
      <c r="WW77" t="n">
        <v>54.96393</v>
      </c>
      <c r="WX77" t="n">
        <v>55.07998</v>
      </c>
      <c r="WY77" t="n">
        <v>55.19638</v>
      </c>
      <c r="WZ77" t="n">
        <v>55.31316</v>
      </c>
      <c r="XA77" t="n">
        <v>55.4303</v>
      </c>
      <c r="XB77" t="n">
        <v>55.54781</v>
      </c>
      <c r="XC77" t="n">
        <v>55.6657</v>
      </c>
      <c r="XD77" t="n">
        <v>55.78395</v>
      </c>
      <c r="XE77" t="n">
        <v>55.90259</v>
      </c>
      <c r="XF77" t="n">
        <v>56.0216</v>
      </c>
      <c r="XG77" t="n">
        <v>56.141</v>
      </c>
      <c r="XH77" t="n">
        <v>56.26078</v>
      </c>
      <c r="XI77" t="n">
        <v>56.38095</v>
      </c>
      <c r="XJ77" t="n">
        <v>56.50151</v>
      </c>
      <c r="XK77" t="n">
        <v>56.62247</v>
      </c>
      <c r="XL77" t="n">
        <v>56.74382</v>
      </c>
      <c r="XM77" t="n">
        <v>56.86557</v>
      </c>
      <c r="XN77" t="n">
        <v>56.98772</v>
      </c>
      <c r="XO77" t="n">
        <v>57.11028</v>
      </c>
      <c r="XP77" t="n">
        <v>57.23324</v>
      </c>
      <c r="XQ77" t="n">
        <v>57.35661</v>
      </c>
      <c r="XR77" t="n">
        <v>57.4804</v>
      </c>
      <c r="XS77" t="n">
        <v>57.6046</v>
      </c>
      <c r="XT77" t="n">
        <v>57.72923</v>
      </c>
      <c r="XU77" t="n">
        <v>57.85427</v>
      </c>
      <c r="XV77" t="n">
        <v>57.97974</v>
      </c>
      <c r="XW77" t="n">
        <v>58.10564</v>
      </c>
      <c r="XX77" t="n">
        <v>58.23197</v>
      </c>
      <c r="XY77" t="n">
        <v>58.35873</v>
      </c>
      <c r="XZ77" t="n">
        <v>58.48594</v>
      </c>
      <c r="YA77" t="n">
        <v>58.61358</v>
      </c>
      <c r="YB77" t="n">
        <v>58.74166</v>
      </c>
      <c r="YC77" t="n">
        <v>58.8702</v>
      </c>
      <c r="YD77" t="n">
        <v>58.99919</v>
      </c>
      <c r="YE77" t="n">
        <v>59.12863</v>
      </c>
      <c r="YF77" t="n">
        <v>59.25853</v>
      </c>
      <c r="YG77" t="n">
        <v>59.38888</v>
      </c>
      <c r="YH77" t="n">
        <v>59.51971</v>
      </c>
      <c r="YI77" t="n">
        <v>59.651</v>
      </c>
      <c r="YJ77" t="n">
        <v>59.78276</v>
      </c>
      <c r="YK77" t="n">
        <v>59.91499</v>
      </c>
      <c r="YL77" t="n">
        <v>60.04771</v>
      </c>
      <c r="YM77" t="n">
        <v>60.1809</v>
      </c>
      <c r="YN77" t="n">
        <v>60.31458</v>
      </c>
      <c r="YO77" t="n">
        <v>60.44875</v>
      </c>
      <c r="YP77" t="n">
        <v>60.58342</v>
      </c>
      <c r="YQ77" t="n">
        <v>60.71858</v>
      </c>
      <c r="YR77" t="n">
        <v>60.85424</v>
      </c>
      <c r="YS77" t="n">
        <v>60.9904</v>
      </c>
      <c r="YT77" t="n">
        <v>61.12708</v>
      </c>
      <c r="YU77" t="n">
        <v>61.26426</v>
      </c>
      <c r="YV77" t="n">
        <v>61.40196</v>
      </c>
      <c r="YW77" t="n">
        <v>61.54018</v>
      </c>
      <c r="YX77" t="n">
        <v>61.67892</v>
      </c>
      <c r="YY77" t="n">
        <v>61.81819</v>
      </c>
      <c r="YZ77" t="n">
        <v>61.958</v>
      </c>
      <c r="ZA77" t="n">
        <v>62.09834</v>
      </c>
      <c r="ZB77" t="n">
        <v>62.23921</v>
      </c>
      <c r="ZC77" t="n">
        <v>62.38064</v>
      </c>
      <c r="ZD77" t="n">
        <v>62.52261</v>
      </c>
      <c r="ZE77" t="n">
        <v>62.66513</v>
      </c>
      <c r="ZF77" t="n">
        <v>62.80822</v>
      </c>
      <c r="ZG77" t="n">
        <v>62.95187</v>
      </c>
      <c r="ZH77" t="n">
        <v>63.09608</v>
      </c>
      <c r="ZI77" t="n">
        <v>63.24086</v>
      </c>
      <c r="ZJ77" t="n">
        <v>63.38622</v>
      </c>
      <c r="ZK77" t="n">
        <v>63.53215</v>
      </c>
      <c r="ZL77" t="n">
        <v>63.67868</v>
      </c>
      <c r="ZM77" t="n">
        <v>63.82579</v>
      </c>
      <c r="ZN77" t="n">
        <v>63.97349</v>
      </c>
      <c r="ZO77" t="n">
        <v>64.12179999999999</v>
      </c>
      <c r="ZP77" t="n">
        <v>64.27070999999999</v>
      </c>
      <c r="ZQ77" t="n">
        <v>64.42023</v>
      </c>
      <c r="ZR77" t="n">
        <v>64.57035999999999</v>
      </c>
      <c r="ZS77" t="n">
        <v>64.72111</v>
      </c>
      <c r="ZT77" t="n">
        <v>64.87247000000001</v>
      </c>
      <c r="ZU77" t="n">
        <v>65.02448</v>
      </c>
      <c r="ZV77" t="n">
        <v>65.17712</v>
      </c>
      <c r="ZW77" t="n">
        <v>65.33038999999999</v>
      </c>
      <c r="ZX77" t="n">
        <v>65.48430999999999</v>
      </c>
      <c r="ZY77" t="n">
        <v>65.63889</v>
      </c>
      <c r="ZZ77" t="n">
        <v>65.79411</v>
      </c>
      <c r="AAA77" t="n">
        <v>65.95</v>
      </c>
      <c r="AAB77" t="n">
        <v>66.10655</v>
      </c>
      <c r="AAC77" t="n">
        <v>66.26378</v>
      </c>
      <c r="AAD77" t="n">
        <v>66.42167999999999</v>
      </c>
      <c r="AAE77" t="n">
        <v>66.58027</v>
      </c>
      <c r="AAF77" t="n">
        <v>66.73954999999999</v>
      </c>
      <c r="AAG77" t="n">
        <v>66.89952</v>
      </c>
      <c r="AAH77" t="n">
        <v>67.06019000000001</v>
      </c>
      <c r="AAI77" t="n">
        <v>67.22157</v>
      </c>
      <c r="AAJ77" t="n">
        <v>67.38367</v>
      </c>
      <c r="AAK77" t="n">
        <v>67.54649000000001</v>
      </c>
      <c r="AAL77" t="n">
        <v>67.71002</v>
      </c>
      <c r="AAM77" t="n">
        <v>67.87430000000001</v>
      </c>
      <c r="AAN77" t="n">
        <v>68.03931</v>
      </c>
      <c r="AAO77" t="n">
        <v>68.20506</v>
      </c>
      <c r="AAP77" t="n">
        <v>68.37157000000001</v>
      </c>
      <c r="AAQ77" t="n">
        <v>68.53883</v>
      </c>
      <c r="AAR77" t="n">
        <v>68.70687</v>
      </c>
      <c r="AAS77" t="n">
        <v>68.87567</v>
      </c>
      <c r="AAT77" t="n">
        <v>69.04525</v>
      </c>
      <c r="AAU77" t="n">
        <v>69.21562</v>
      </c>
      <c r="AAV77" t="n">
        <v>69.38678</v>
      </c>
      <c r="AAW77" t="n">
        <v>69.55874</v>
      </c>
      <c r="AAX77" t="n">
        <v>69.73151</v>
      </c>
      <c r="AAY77" t="n">
        <v>69.90509</v>
      </c>
      <c r="AAZ77" t="n">
        <v>70.0795</v>
      </c>
      <c r="ABA77" t="n">
        <v>70.25473</v>
      </c>
      <c r="ABB77" t="n">
        <v>70.4308</v>
      </c>
      <c r="ABC77" t="n">
        <v>70.60771</v>
      </c>
      <c r="ABD77" t="n">
        <v>70.78548000000001</v>
      </c>
      <c r="ABE77" t="n">
        <v>70.9641</v>
      </c>
      <c r="ABF77" t="n">
        <v>71.14360000000001</v>
      </c>
      <c r="ABG77" t="n">
        <v>71.32397</v>
      </c>
      <c r="ABH77" t="n">
        <v>71.50523</v>
      </c>
      <c r="ABI77" t="n">
        <v>71.68738</v>
      </c>
      <c r="ABJ77" t="n">
        <v>71.87043</v>
      </c>
      <c r="ABK77" t="n">
        <v>72.05439</v>
      </c>
      <c r="ABL77" t="n">
        <v>72.23927</v>
      </c>
      <c r="ABM77" t="n">
        <v>72.42507999999999</v>
      </c>
      <c r="ABN77" t="n">
        <v>72.61181999999999</v>
      </c>
      <c r="ABO77" t="n">
        <v>72.79951</v>
      </c>
      <c r="ABP77" t="n">
        <v>72.98815</v>
      </c>
      <c r="ABQ77" t="n">
        <v>73.17776000000001</v>
      </c>
      <c r="ABR77" t="n">
        <v>73.36834</v>
      </c>
      <c r="ABS77" t="n">
        <v>73.5599</v>
      </c>
      <c r="ABT77" t="n">
        <v>73.75245</v>
      </c>
      <c r="ABU77" t="n">
        <v>73.94601</v>
      </c>
      <c r="ABV77" t="n">
        <v>74.14057</v>
      </c>
      <c r="ABW77" t="n">
        <v>74.33616000000001</v>
      </c>
      <c r="ABX77" t="n">
        <v>74.53278</v>
      </c>
      <c r="ABY77" t="n">
        <v>74.73044</v>
      </c>
      <c r="ABZ77" t="n">
        <v>74.92915000000001</v>
      </c>
      <c r="ACA77" t="n">
        <v>75.12893</v>
      </c>
      <c r="ACB77" t="n">
        <v>75.32977</v>
      </c>
      <c r="ACC77" t="n">
        <v>75.53171</v>
      </c>
      <c r="ACD77" t="n">
        <v>75.73474</v>
      </c>
      <c r="ACE77" t="n">
        <v>75.93886999999999</v>
      </c>
      <c r="ACF77" t="n">
        <v>76.14413</v>
      </c>
      <c r="ACG77" t="n">
        <v>76.35052</v>
      </c>
      <c r="ACH77" t="n">
        <v>76.55804000000001</v>
      </c>
      <c r="ACI77" t="n">
        <v>76.76672000000001</v>
      </c>
      <c r="ACJ77" t="n">
        <v>76.97656000000001</v>
      </c>
      <c r="ACK77" t="n">
        <v>77.18758</v>
      </c>
      <c r="ACL77" t="n">
        <v>77.39979</v>
      </c>
      <c r="ACM77" t="n">
        <v>77.61320000000001</v>
      </c>
      <c r="ACN77" t="n">
        <v>77.82783000000001</v>
      </c>
      <c r="ACO77" t="n">
        <v>78.04369</v>
      </c>
      <c r="ACP77" t="n">
        <v>78.26078</v>
      </c>
      <c r="ACQ77" t="n">
        <v>78.47913</v>
      </c>
      <c r="ACR77" t="n">
        <v>78.69875</v>
      </c>
      <c r="ACS77" t="n">
        <v>78.91965</v>
      </c>
      <c r="ACT77" t="n">
        <v>79.14184</v>
      </c>
      <c r="ACU77" t="n">
        <v>79.36534</v>
      </c>
      <c r="ACV77" t="n">
        <v>79.59016</v>
      </c>
      <c r="ACW77" t="n">
        <v>79.81632999999999</v>
      </c>
      <c r="ACX77" t="n">
        <v>80.04385000000001</v>
      </c>
      <c r="ACY77" t="n">
        <v>80.27274</v>
      </c>
      <c r="ACZ77" t="n">
        <v>80.503</v>
      </c>
      <c r="ADA77" t="n">
        <v>80.73466000000001</v>
      </c>
      <c r="ADB77" t="n">
        <v>80.96775</v>
      </c>
      <c r="ADC77" t="n">
        <v>81.20226</v>
      </c>
      <c r="ADD77" t="n">
        <v>81.43822</v>
      </c>
      <c r="ADE77" t="n">
        <v>81.67564</v>
      </c>
      <c r="ADF77" t="n">
        <v>81.91454</v>
      </c>
      <c r="ADG77" t="n">
        <v>82.15494</v>
      </c>
      <c r="ADH77" t="n">
        <v>82.39685</v>
      </c>
      <c r="ADI77" t="n">
        <v>82.6403</v>
      </c>
      <c r="ADJ77" t="n">
        <v>82.88527999999999</v>
      </c>
      <c r="ADK77" t="n">
        <v>83.13184</v>
      </c>
      <c r="ADL77" t="n">
        <v>83.37999000000001</v>
      </c>
      <c r="ADM77" t="n">
        <v>83.62974</v>
      </c>
      <c r="ADN77" t="n">
        <v>83.88112</v>
      </c>
      <c r="ADO77" t="n">
        <v>84.13413</v>
      </c>
      <c r="ADP77" t="n">
        <v>84.38881000000001</v>
      </c>
      <c r="ADQ77" t="n">
        <v>84.64516999999999</v>
      </c>
      <c r="ADR77" t="n">
        <v>84.90324</v>
      </c>
      <c r="ADS77" t="n">
        <v>85.16303000000001</v>
      </c>
      <c r="ADT77" t="n">
        <v>85.42456</v>
      </c>
      <c r="ADU77" t="n">
        <v>85.68787</v>
      </c>
      <c r="ADV77" t="n">
        <v>85.95295</v>
      </c>
      <c r="ADW77" t="n">
        <v>86.21984999999999</v>
      </c>
      <c r="ADX77" t="n">
        <v>86.48858</v>
      </c>
      <c r="ADY77" t="n">
        <v>86.75917</v>
      </c>
      <c r="ADZ77" t="n">
        <v>87.03163000000001</v>
      </c>
      <c r="AEA77" t="n">
        <v>87.306</v>
      </c>
      <c r="AEB77" t="n">
        <v>87.5823</v>
      </c>
      <c r="AEC77" t="n">
        <v>87.86054</v>
      </c>
      <c r="AED77" t="n">
        <v>88.14076</v>
      </c>
      <c r="AEE77" t="n">
        <v>88.42299</v>
      </c>
      <c r="AEF77" t="n">
        <v>88.70724</v>
      </c>
      <c r="AEG77" t="n">
        <v>88.99355</v>
      </c>
      <c r="AEH77" t="n">
        <v>89.28194000000001</v>
      </c>
      <c r="AEI77" t="n">
        <v>89.57243</v>
      </c>
      <c r="AEJ77" t="n">
        <v>89.86507</v>
      </c>
      <c r="AEK77" t="n">
        <v>90.15987</v>
      </c>
      <c r="AEL77" t="n">
        <v>90.45686000000001</v>
      </c>
      <c r="AEM77" t="n">
        <v>90.75606999999999</v>
      </c>
      <c r="AEN77" t="n">
        <v>91.05754</v>
      </c>
      <c r="AEO77" t="n">
        <v>91.36129</v>
      </c>
      <c r="AEP77" t="n">
        <v>91.66736</v>
      </c>
      <c r="AEQ77" t="n">
        <v>91.97578</v>
      </c>
      <c r="AER77" t="n">
        <v>92.28658</v>
      </c>
      <c r="AES77" t="n">
        <v>92.59978</v>
      </c>
      <c r="AET77" t="n">
        <v>92.91544</v>
      </c>
      <c r="AEU77" t="n">
        <v>93.23357</v>
      </c>
      <c r="AEV77" t="n">
        <v>93.55422</v>
      </c>
      <c r="AEW77" t="n">
        <v>93.87743</v>
      </c>
      <c r="AEX77" t="n">
        <v>94.20322</v>
      </c>
      <c r="AEY77" t="n">
        <v>94.53163000000001</v>
      </c>
      <c r="AEZ77" t="n">
        <v>94.86272</v>
      </c>
      <c r="AFA77" t="n">
        <v>95.1965</v>
      </c>
      <c r="AFB77" t="n">
        <v>95.53301999999999</v>
      </c>
      <c r="AFC77" t="n">
        <v>95.87232</v>
      </c>
      <c r="AFD77" t="n">
        <v>96.21445</v>
      </c>
      <c r="AFE77" t="n">
        <v>96.55945</v>
      </c>
      <c r="AFF77" t="n">
        <v>96.90734999999999</v>
      </c>
      <c r="AFG77" t="n">
        <v>97.2582</v>
      </c>
      <c r="AFH77" t="n">
        <v>97.61205</v>
      </c>
      <c r="AFI77" t="n">
        <v>97.96895000000001</v>
      </c>
      <c r="AFJ77" t="n">
        <v>98.32893</v>
      </c>
      <c r="AFK77" t="n">
        <v>98.69204999999999</v>
      </c>
      <c r="AFL77" t="n">
        <v>99.05835999999999</v>
      </c>
      <c r="AFM77" t="n">
        <v>99.42789</v>
      </c>
      <c r="AFN77" t="n">
        <v>99.80072</v>
      </c>
      <c r="AFO77" t="n">
        <v>100.17689</v>
      </c>
      <c r="AFP77" t="n">
        <v>100.55644</v>
      </c>
      <c r="AFQ77" t="n">
        <v>100.93945</v>
      </c>
      <c r="AFR77" t="n">
        <v>101.32596</v>
      </c>
      <c r="AFS77" t="n">
        <v>101.71602</v>
      </c>
      <c r="AFT77" t="n">
        <v>102.1097</v>
      </c>
      <c r="AFU77" t="n">
        <v>102.50706</v>
      </c>
      <c r="AFV77" t="n">
        <v>102.90816</v>
      </c>
      <c r="AFW77" t="n">
        <v>103.31305</v>
      </c>
      <c r="AFX77" t="n">
        <v>103.72181</v>
      </c>
      <c r="AFY77" t="n">
        <v>104.1345</v>
      </c>
      <c r="AFZ77" t="n">
        <v>104.55118</v>
      </c>
      <c r="AGA77" t="n">
        <v>104.97193</v>
      </c>
      <c r="AGB77" t="n">
        <v>105.39681</v>
      </c>
      <c r="AGC77" t="n">
        <v>105.8259</v>
      </c>
      <c r="AGD77" t="n">
        <v>106.25928</v>
      </c>
      <c r="AGE77" t="n">
        <v>106.69701</v>
      </c>
      <c r="AGF77" t="n">
        <v>107.13917</v>
      </c>
      <c r="AGG77" t="n">
        <v>107.58584</v>
      </c>
      <c r="AGH77" t="n">
        <v>108.03711</v>
      </c>
      <c r="AGI77" t="n">
        <v>108.49306</v>
      </c>
      <c r="AGJ77" t="n">
        <v>108.95377</v>
      </c>
      <c r="AGK77" t="n">
        <v>109.41932</v>
      </c>
      <c r="AGL77" t="n">
        <v>109.88982</v>
      </c>
      <c r="AGM77" t="n">
        <v>110.36536</v>
      </c>
      <c r="AGN77" t="n">
        <v>110.84602</v>
      </c>
      <c r="AGO77" t="n">
        <v>111.33191</v>
      </c>
      <c r="AGP77" t="n">
        <v>111.82312</v>
      </c>
      <c r="AGQ77" t="n">
        <v>112.31976</v>
      </c>
      <c r="AGR77" t="n">
        <v>112.82194</v>
      </c>
      <c r="AGS77" t="n">
        <v>113.32976</v>
      </c>
      <c r="AGT77" t="n">
        <v>113.84333</v>
      </c>
      <c r="AGU77" t="n">
        <v>114.36277</v>
      </c>
      <c r="AGV77" t="n">
        <v>114.8882</v>
      </c>
      <c r="AGW77" t="n">
        <v>115.41973</v>
      </c>
      <c r="AGX77" t="n">
        <v>115.9575</v>
      </c>
      <c r="AGY77" t="n">
        <v>116.50163</v>
      </c>
      <c r="AGZ77" t="n">
        <v>117.05225</v>
      </c>
      <c r="AHA77" t="n">
        <v>117.60949</v>
      </c>
      <c r="AHB77" t="n">
        <v>118.1735</v>
      </c>
      <c r="AHC77" t="n">
        <v>118.74442</v>
      </c>
      <c r="AHD77" t="n">
        <v>119.32241</v>
      </c>
      <c r="AHE77" t="n">
        <v>119.90761</v>
      </c>
      <c r="AHF77" t="n">
        <v>120.50018</v>
      </c>
      <c r="AHG77" t="n">
        <v>121.10027</v>
      </c>
      <c r="AHH77" t="n">
        <v>121.70808</v>
      </c>
      <c r="AHI77" t="n">
        <v>122.32375</v>
      </c>
      <c r="AHJ77" t="n">
        <v>122.94747</v>
      </c>
      <c r="AHK77" t="n">
        <v>123.57943</v>
      </c>
      <c r="AHL77" t="n">
        <v>124.21981</v>
      </c>
      <c r="AHM77" t="n">
        <v>124.86882</v>
      </c>
      <c r="AHN77" t="n">
        <v>125.52664</v>
      </c>
      <c r="AHO77" t="n">
        <v>126.1935</v>
      </c>
      <c r="AHP77" t="n">
        <v>126.86961</v>
      </c>
      <c r="AHQ77" t="n">
        <v>127.55519</v>
      </c>
      <c r="AHR77" t="n">
        <v>128.25047</v>
      </c>
      <c r="AHS77" t="n">
        <v>128.9557</v>
      </c>
      <c r="AHT77" t="n">
        <v>129.67113</v>
      </c>
      <c r="AHU77" t="n">
        <v>130.39699</v>
      </c>
      <c r="AHV77" t="n">
        <v>131.13358</v>
      </c>
      <c r="AHW77" t="n">
        <v>131.88113</v>
      </c>
      <c r="AHX77" t="n">
        <v>132.63998</v>
      </c>
      <c r="AHY77" t="n">
        <v>133.41039</v>
      </c>
      <c r="AHZ77" t="n">
        <v>134.19267</v>
      </c>
      <c r="AIA77" t="n">
        <v>134.98715</v>
      </c>
      <c r="AIB77" t="n">
        <v>135.79416</v>
      </c>
      <c r="AIC77" t="n">
        <v>136.61403</v>
      </c>
      <c r="AID77" t="n">
        <v>137.44713</v>
      </c>
      <c r="AIE77" t="n">
        <v>138.29382</v>
      </c>
      <c r="AIF77" t="n">
        <v>139.1545</v>
      </c>
      <c r="AIG77" t="n">
        <v>140.02954</v>
      </c>
      <c r="AIH77" t="n">
        <v>140.91939</v>
      </c>
      <c r="AII77" t="n">
        <v>141.82446</v>
      </c>
      <c r="AIJ77" t="n">
        <v>142.74522</v>
      </c>
      <c r="AIK77" t="n">
        <v>143.68214</v>
      </c>
      <c r="AIL77" t="n">
        <v>144.6357</v>
      </c>
      <c r="AIM77" t="n">
        <v>145.60641</v>
      </c>
      <c r="AIN77" t="n">
        <v>146.59483</v>
      </c>
      <c r="AIO77" t="n">
        <v>147.6015</v>
      </c>
      <c r="AIP77" t="n">
        <v>148.627</v>
      </c>
      <c r="AIQ77" t="n">
        <v>149.67194</v>
      </c>
      <c r="AIR77" t="n">
        <v>150.73697</v>
      </c>
      <c r="AIS77" t="n">
        <v>151.82275</v>
      </c>
      <c r="AIT77" t="n">
        <v>152.92999</v>
      </c>
      <c r="AIU77" t="n">
        <v>154.05942</v>
      </c>
      <c r="AIV77" t="n">
        <v>155.21179</v>
      </c>
      <c r="AIW77" t="n">
        <v>156.38794</v>
      </c>
      <c r="AIX77" t="n">
        <v>157.5887</v>
      </c>
      <c r="AIY77" t="n">
        <v>158.81496</v>
      </c>
      <c r="AIZ77" t="n">
        <v>160.06764</v>
      </c>
      <c r="AJA77" t="n">
        <v>161.34776</v>
      </c>
      <c r="AJB77" t="n">
        <v>162.65634</v>
      </c>
      <c r="AJC77" t="n">
        <v>163.99446</v>
      </c>
      <c r="AJD77" t="n">
        <v>165.36331</v>
      </c>
      <c r="AJE77" t="n">
        <v>166.76407</v>
      </c>
      <c r="AJF77" t="n">
        <v>168.19806</v>
      </c>
      <c r="AJG77" t="n">
        <v>169.66661</v>
      </c>
      <c r="AJH77" t="n">
        <v>171.17117</v>
      </c>
      <c r="AJI77" t="n">
        <v>172.71329</v>
      </c>
      <c r="AJJ77" t="n">
        <v>174.29456</v>
      </c>
      <c r="AJK77" t="n">
        <v>175.9167</v>
      </c>
      <c r="AJL77" t="n">
        <v>177.58154</v>
      </c>
      <c r="AJM77" t="n">
        <v>179.29103</v>
      </c>
      <c r="AJN77" t="n">
        <v>181.04723</v>
      </c>
      <c r="AJO77" t="n">
        <v>182.85234</v>
      </c>
      <c r="AJP77" t="n">
        <v>184.70874</v>
      </c>
      <c r="AJQ77" t="n">
        <v>186.61891</v>
      </c>
      <c r="AJR77" t="n">
        <v>188.58556</v>
      </c>
      <c r="AJS77" t="n">
        <v>190.61157</v>
      </c>
      <c r="AJT77" t="n">
        <v>192.70004</v>
      </c>
      <c r="AJU77" t="n">
        <v>194.85431</v>
      </c>
      <c r="AJV77" t="n">
        <v>197.07794</v>
      </c>
      <c r="AJW77" t="n">
        <v>199.37482</v>
      </c>
      <c r="AJX77" t="n">
        <v>201.74908</v>
      </c>
      <c r="AJY77" t="n">
        <v>204.20526</v>
      </c>
      <c r="AJZ77" t="n">
        <v>206.74826</v>
      </c>
      <c r="AKA77" t="n">
        <v>209.38335</v>
      </c>
      <c r="AKB77" t="n">
        <v>212.11633</v>
      </c>
      <c r="AKC77" t="n">
        <v>214.95349</v>
      </c>
      <c r="AKD77" t="n">
        <v>217.90172</v>
      </c>
      <c r="AKE77" t="n">
        <v>220.96852</v>
      </c>
      <c r="AKF77" t="n">
        <v>224.1622</v>
      </c>
      <c r="AKG77" t="n">
        <v>227.49184</v>
      </c>
      <c r="AKH77" t="n">
        <v>230.96747</v>
      </c>
      <c r="AKI77" t="n">
        <v>234.60022</v>
      </c>
      <c r="AKJ77" t="n">
        <v>238.40244</v>
      </c>
      <c r="AKK77" t="n">
        <v>242.38786</v>
      </c>
      <c r="AKL77" t="n">
        <v>246.57184</v>
      </c>
      <c r="AKM77" t="n">
        <v>250.9716</v>
      </c>
      <c r="AKN77" t="n">
        <v>255.60655</v>
      </c>
      <c r="AKO77" t="n">
        <v>260.4986</v>
      </c>
      <c r="AKP77" t="n">
        <v>265.6727</v>
      </c>
      <c r="AKQ77" t="n">
        <v>271.15723</v>
      </c>
      <c r="AKR77" t="n">
        <v>276.98486</v>
      </c>
      <c r="AKS77" t="n">
        <v>283.19318</v>
      </c>
      <c r="AKT77" t="n">
        <v>289.82593</v>
      </c>
      <c r="AKU77" t="n">
        <v>296.93414</v>
      </c>
      <c r="AKV77" t="n">
        <v>304.57791</v>
      </c>
      <c r="AKW77" t="n">
        <v>312.82861</v>
      </c>
      <c r="AKX77" t="n">
        <v>321.77164</v>
      </c>
      <c r="AKY77" t="n">
        <v>331.51019</v>
      </c>
      <c r="AKZ77" t="n">
        <v>342.17056</v>
      </c>
      <c r="ALA77" t="n">
        <v>353.90894</v>
      </c>
      <c r="ALB77" t="n">
        <v>366.92133</v>
      </c>
      <c r="ALC77" t="n">
        <v>381.4577</v>
      </c>
      <c r="ALD77" t="n">
        <v>397.84265</v>
      </c>
      <c r="ALE77" t="n">
        <v>416.50671</v>
      </c>
      <c r="ALF77" t="n">
        <v>438.03571</v>
      </c>
      <c r="ALG77" t="n">
        <v>463.25089</v>
      </c>
      <c r="ALH77" t="n">
        <v>493.34698</v>
      </c>
      <c r="ALI77" t="n">
        <v>530.14368</v>
      </c>
      <c r="ALJ77" t="n">
        <v>576.58234</v>
      </c>
      <c r="ALK77" t="n">
        <v>637.81085</v>
      </c>
      <c r="ALL77" t="n">
        <v>723.91907</v>
      </c>
      <c r="ALM77" t="n">
        <v>858.49463</v>
      </c>
      <c r="ALN77" t="n">
        <v>1118.00244</v>
      </c>
      <c r="ALO77" t="n">
        <v>2433.80225</v>
      </c>
    </row>
    <row r="78">
      <c r="A78" t="inlineStr">
        <is>
          <t>St. Vincent and the Grenadines</t>
        </is>
      </c>
      <c r="B78" t="inlineStr">
        <is>
          <t>VCT</t>
        </is>
      </c>
      <c r="C78" s="13">
        <f>AVERAGE(SI78,SJ78)</f>
        <v/>
      </c>
      <c r="D78" t="n">
        <v>0.30893</v>
      </c>
      <c r="E78" t="n">
        <v>0.47616</v>
      </c>
      <c r="F78" t="n">
        <v>0.6152</v>
      </c>
      <c r="G78" t="n">
        <v>0.72756</v>
      </c>
      <c r="H78" t="n">
        <v>0.82456</v>
      </c>
      <c r="I78" t="n">
        <v>0.91121</v>
      </c>
      <c r="J78" t="n">
        <v>0.99029</v>
      </c>
      <c r="K78" t="n">
        <v>1.06353</v>
      </c>
      <c r="L78" t="n">
        <v>1.13206</v>
      </c>
      <c r="M78" t="n">
        <v>1.19672</v>
      </c>
      <c r="N78" t="n">
        <v>1.25811</v>
      </c>
      <c r="O78" t="n">
        <v>1.3167</v>
      </c>
      <c r="P78" t="n">
        <v>1.37284</v>
      </c>
      <c r="Q78" t="n">
        <v>1.42684</v>
      </c>
      <c r="R78" t="n">
        <v>1.47893</v>
      </c>
      <c r="S78" t="n">
        <v>1.52931</v>
      </c>
      <c r="T78" t="n">
        <v>1.57815</v>
      </c>
      <c r="U78" t="n">
        <v>1.62558</v>
      </c>
      <c r="V78" t="n">
        <v>1.67173</v>
      </c>
      <c r="W78" t="n">
        <v>1.7167</v>
      </c>
      <c r="X78" t="n">
        <v>1.76059</v>
      </c>
      <c r="Y78" t="n">
        <v>1.80348</v>
      </c>
      <c r="Z78" t="n">
        <v>1.84543</v>
      </c>
      <c r="AA78" t="n">
        <v>1.88652</v>
      </c>
      <c r="AB78" t="n">
        <v>1.92679</v>
      </c>
      <c r="AC78" t="n">
        <v>1.96629</v>
      </c>
      <c r="AD78" t="n">
        <v>2.00509</v>
      </c>
      <c r="AE78" t="n">
        <v>2.0432</v>
      </c>
      <c r="AF78" t="n">
        <v>2.08068</v>
      </c>
      <c r="AG78" t="n">
        <v>2.11756</v>
      </c>
      <c r="AH78" t="n">
        <v>2.15387</v>
      </c>
      <c r="AI78" t="n">
        <v>2.18964</v>
      </c>
      <c r="AJ78" t="n">
        <v>2.22489</v>
      </c>
      <c r="AK78" t="n">
        <v>2.25965</v>
      </c>
      <c r="AL78" t="n">
        <v>2.29394</v>
      </c>
      <c r="AM78" t="n">
        <v>2.32779</v>
      </c>
      <c r="AN78" t="n">
        <v>2.36121</v>
      </c>
      <c r="AO78" t="n">
        <v>2.39422</v>
      </c>
      <c r="AP78" t="n">
        <v>2.42684</v>
      </c>
      <c r="AQ78" t="n">
        <v>2.45908</v>
      </c>
      <c r="AR78" t="n">
        <v>2.49097</v>
      </c>
      <c r="AS78" t="n">
        <v>2.5225</v>
      </c>
      <c r="AT78" t="n">
        <v>2.55371</v>
      </c>
      <c r="AU78" t="n">
        <v>2.58459</v>
      </c>
      <c r="AV78" t="n">
        <v>2.61517</v>
      </c>
      <c r="AW78" t="n">
        <v>2.64544</v>
      </c>
      <c r="AX78" t="n">
        <v>2.67543</v>
      </c>
      <c r="AY78" t="n">
        <v>2.70515</v>
      </c>
      <c r="AZ78" t="n">
        <v>2.73459</v>
      </c>
      <c r="BA78" t="n">
        <v>2.76377</v>
      </c>
      <c r="BB78" t="n">
        <v>2.79271</v>
      </c>
      <c r="BC78" t="n">
        <v>2.8214</v>
      </c>
      <c r="BD78" t="n">
        <v>2.84985</v>
      </c>
      <c r="BE78" t="n">
        <v>2.87808</v>
      </c>
      <c r="BF78" t="n">
        <v>2.90608</v>
      </c>
      <c r="BG78" t="n">
        <v>2.93387</v>
      </c>
      <c r="BH78" t="n">
        <v>2.96145</v>
      </c>
      <c r="BI78" t="n">
        <v>2.98883</v>
      </c>
      <c r="BJ78" t="n">
        <v>3.01602</v>
      </c>
      <c r="BK78" t="n">
        <v>3.04301</v>
      </c>
      <c r="BL78" t="n">
        <v>3.06982</v>
      </c>
      <c r="BM78" t="n">
        <v>3.09644</v>
      </c>
      <c r="BN78" t="n">
        <v>3.12289</v>
      </c>
      <c r="BO78" t="n">
        <v>3.14917</v>
      </c>
      <c r="BP78" t="n">
        <v>3.17529</v>
      </c>
      <c r="BQ78" t="n">
        <v>3.20124</v>
      </c>
      <c r="BR78" t="n">
        <v>3.22703</v>
      </c>
      <c r="BS78" t="n">
        <v>3.25266</v>
      </c>
      <c r="BT78" t="n">
        <v>3.27815</v>
      </c>
      <c r="BU78" t="n">
        <v>3.30349</v>
      </c>
      <c r="BV78" t="n">
        <v>3.32869</v>
      </c>
      <c r="BW78" t="n">
        <v>3.35375</v>
      </c>
      <c r="BX78" t="n">
        <v>3.37867</v>
      </c>
      <c r="BY78" t="n">
        <v>3.40346</v>
      </c>
      <c r="BZ78" t="n">
        <v>3.42811</v>
      </c>
      <c r="CA78" t="n">
        <v>3.45264</v>
      </c>
      <c r="CB78" t="n">
        <v>3.47705</v>
      </c>
      <c r="CC78" t="n">
        <v>3.50134</v>
      </c>
      <c r="CD78" t="n">
        <v>3.5255</v>
      </c>
      <c r="CE78" t="n">
        <v>3.54955</v>
      </c>
      <c r="CF78" t="n">
        <v>3.57349</v>
      </c>
      <c r="CG78" t="n">
        <v>3.59731</v>
      </c>
      <c r="CH78" t="n">
        <v>3.62103</v>
      </c>
      <c r="CI78" t="n">
        <v>3.64464</v>
      </c>
      <c r="CJ78" t="n">
        <v>3.66815</v>
      </c>
      <c r="CK78" t="n">
        <v>3.69155</v>
      </c>
      <c r="CL78" t="n">
        <v>3.71486</v>
      </c>
      <c r="CM78" t="n">
        <v>3.73806</v>
      </c>
      <c r="CN78" t="n">
        <v>3.76117</v>
      </c>
      <c r="CO78" t="n">
        <v>3.78419</v>
      </c>
      <c r="CP78" t="n">
        <v>3.80712</v>
      </c>
      <c r="CQ78" t="n">
        <v>3.82995</v>
      </c>
      <c r="CR78" t="n">
        <v>3.8527</v>
      </c>
      <c r="CS78" t="n">
        <v>3.87536</v>
      </c>
      <c r="CT78" t="n">
        <v>3.89793</v>
      </c>
      <c r="CU78" t="n">
        <v>3.92042</v>
      </c>
      <c r="CV78" t="n">
        <v>3.94283</v>
      </c>
      <c r="CW78" t="n">
        <v>3.96516</v>
      </c>
      <c r="CX78" t="n">
        <v>3.98741</v>
      </c>
      <c r="CY78" t="n">
        <v>4.00959</v>
      </c>
      <c r="CZ78" t="n">
        <v>4.03168</v>
      </c>
      <c r="DA78" t="n">
        <v>4.05371</v>
      </c>
      <c r="DB78" t="n">
        <v>4.07566</v>
      </c>
      <c r="DC78" t="n">
        <v>4.09754</v>
      </c>
      <c r="DD78" t="n">
        <v>4.11935</v>
      </c>
      <c r="DE78" t="n">
        <v>4.14109</v>
      </c>
      <c r="DF78" t="n">
        <v>4.16276</v>
      </c>
      <c r="DG78" t="n">
        <v>4.18437</v>
      </c>
      <c r="DH78" t="n">
        <v>4.20591</v>
      </c>
      <c r="DI78" t="n">
        <v>4.22738</v>
      </c>
      <c r="DJ78" t="n">
        <v>4.2488</v>
      </c>
      <c r="DK78" t="n">
        <v>4.27015</v>
      </c>
      <c r="DL78" t="n">
        <v>4.29144</v>
      </c>
      <c r="DM78" t="n">
        <v>4.31267</v>
      </c>
      <c r="DN78" t="n">
        <v>4.33384</v>
      </c>
      <c r="DO78" t="n">
        <v>4.35496</v>
      </c>
      <c r="DP78" t="n">
        <v>4.37602</v>
      </c>
      <c r="DQ78" t="n">
        <v>4.39702</v>
      </c>
      <c r="DR78" t="n">
        <v>4.41797</v>
      </c>
      <c r="DS78" t="n">
        <v>4.43886</v>
      </c>
      <c r="DT78" t="n">
        <v>4.4597</v>
      </c>
      <c r="DU78" t="n">
        <v>4.48049</v>
      </c>
      <c r="DV78" t="n">
        <v>4.50123</v>
      </c>
      <c r="DW78" t="n">
        <v>4.52192</v>
      </c>
      <c r="DX78" t="n">
        <v>4.54256</v>
      </c>
      <c r="DY78" t="n">
        <v>4.56315</v>
      </c>
      <c r="DZ78" t="n">
        <v>4.58369</v>
      </c>
      <c r="EA78" t="n">
        <v>4.60419</v>
      </c>
      <c r="EB78" t="n">
        <v>4.62464</v>
      </c>
      <c r="EC78" t="n">
        <v>4.64504</v>
      </c>
      <c r="ED78" t="n">
        <v>4.6654</v>
      </c>
      <c r="EE78" t="n">
        <v>4.68572</v>
      </c>
      <c r="EF78" t="n">
        <v>4.70599</v>
      </c>
      <c r="EG78" t="n">
        <v>4.72622</v>
      </c>
      <c r="EH78" t="n">
        <v>4.74641</v>
      </c>
      <c r="EI78" t="n">
        <v>4.76656</v>
      </c>
      <c r="EJ78" t="n">
        <v>4.78667</v>
      </c>
      <c r="EK78" t="n">
        <v>4.80674</v>
      </c>
      <c r="EL78" t="n">
        <v>4.82677</v>
      </c>
      <c r="EM78" t="n">
        <v>4.84676</v>
      </c>
      <c r="EN78" t="n">
        <v>4.86671</v>
      </c>
      <c r="EO78" t="n">
        <v>4.88663</v>
      </c>
      <c r="EP78" t="n">
        <v>4.90651</v>
      </c>
      <c r="EQ78" t="n">
        <v>4.92635</v>
      </c>
      <c r="ER78" t="n">
        <v>4.94616</v>
      </c>
      <c r="ES78" t="n">
        <v>4.96594</v>
      </c>
      <c r="ET78" t="n">
        <v>4.98568</v>
      </c>
      <c r="EU78" t="n">
        <v>5.00538</v>
      </c>
      <c r="EV78" t="n">
        <v>5.02506</v>
      </c>
      <c r="EW78" t="n">
        <v>5.0447</v>
      </c>
      <c r="EX78" t="n">
        <v>5.06431</v>
      </c>
      <c r="EY78" t="n">
        <v>5.08389</v>
      </c>
      <c r="EZ78" t="n">
        <v>5.10343</v>
      </c>
      <c r="FA78" t="n">
        <v>5.12295</v>
      </c>
      <c r="FB78" t="n">
        <v>5.14244</v>
      </c>
      <c r="FC78" t="n">
        <v>5.1619</v>
      </c>
      <c r="FD78" t="n">
        <v>5.18133</v>
      </c>
      <c r="FE78" t="n">
        <v>5.20073</v>
      </c>
      <c r="FF78" t="n">
        <v>5.2201</v>
      </c>
      <c r="FG78" t="n">
        <v>5.23945</v>
      </c>
      <c r="FH78" t="n">
        <v>5.25877</v>
      </c>
      <c r="FI78" t="n">
        <v>5.27806</v>
      </c>
      <c r="FJ78" t="n">
        <v>5.29733</v>
      </c>
      <c r="FK78" t="n">
        <v>5.31657</v>
      </c>
      <c r="FL78" t="n">
        <v>5.33578</v>
      </c>
      <c r="FM78" t="n">
        <v>5.35497</v>
      </c>
      <c r="FN78" t="n">
        <v>5.37414</v>
      </c>
      <c r="FO78" t="n">
        <v>5.39328</v>
      </c>
      <c r="FP78" t="n">
        <v>5.41241</v>
      </c>
      <c r="FQ78" t="n">
        <v>5.4315</v>
      </c>
      <c r="FR78" t="n">
        <v>5.45058</v>
      </c>
      <c r="FS78" t="n">
        <v>5.46963</v>
      </c>
      <c r="FT78" t="n">
        <v>5.48866</v>
      </c>
      <c r="FU78" t="n">
        <v>5.50767</v>
      </c>
      <c r="FV78" t="n">
        <v>5.52666</v>
      </c>
      <c r="FW78" t="n">
        <v>5.54563</v>
      </c>
      <c r="FX78" t="n">
        <v>5.56457</v>
      </c>
      <c r="FY78" t="n">
        <v>5.5835</v>
      </c>
      <c r="FZ78" t="n">
        <v>5.60241</v>
      </c>
      <c r="GA78" t="n">
        <v>5.6213</v>
      </c>
      <c r="GB78" t="n">
        <v>5.64017</v>
      </c>
      <c r="GC78" t="n">
        <v>5.65902</v>
      </c>
      <c r="GD78" t="n">
        <v>5.67785</v>
      </c>
      <c r="GE78" t="n">
        <v>5.69667</v>
      </c>
      <c r="GF78" t="n">
        <v>5.71547</v>
      </c>
      <c r="GG78" t="n">
        <v>5.73425</v>
      </c>
      <c r="GH78" t="n">
        <v>5.75302</v>
      </c>
      <c r="GI78" t="n">
        <v>5.77176</v>
      </c>
      <c r="GJ78" t="n">
        <v>5.7905</v>
      </c>
      <c r="GK78" t="n">
        <v>5.80921</v>
      </c>
      <c r="GL78" t="n">
        <v>5.82792</v>
      </c>
      <c r="GM78" t="n">
        <v>5.8466</v>
      </c>
      <c r="GN78" t="n">
        <v>5.86527</v>
      </c>
      <c r="GO78" t="n">
        <v>5.88393</v>
      </c>
      <c r="GP78" t="n">
        <v>5.90257</v>
      </c>
      <c r="GQ78" t="n">
        <v>5.9212</v>
      </c>
      <c r="GR78" t="n">
        <v>5.93982</v>
      </c>
      <c r="GS78" t="n">
        <v>5.95842</v>
      </c>
      <c r="GT78" t="n">
        <v>5.97701</v>
      </c>
      <c r="GU78" t="n">
        <v>5.99559</v>
      </c>
      <c r="GV78" t="n">
        <v>6.01415</v>
      </c>
      <c r="GW78" t="n">
        <v>6.0327</v>
      </c>
      <c r="GX78" t="n">
        <v>6.05125</v>
      </c>
      <c r="GY78" t="n">
        <v>6.06977</v>
      </c>
      <c r="GZ78" t="n">
        <v>6.08829</v>
      </c>
      <c r="HA78" t="n">
        <v>6.1068</v>
      </c>
      <c r="HB78" t="n">
        <v>6.1253</v>
      </c>
      <c r="HC78" t="n">
        <v>6.14378</v>
      </c>
      <c r="HD78" t="n">
        <v>6.16226</v>
      </c>
      <c r="HE78" t="n">
        <v>6.18072</v>
      </c>
      <c r="HF78" t="n">
        <v>6.19918</v>
      </c>
      <c r="HG78" t="n">
        <v>6.21763</v>
      </c>
      <c r="HH78" t="n">
        <v>6.23606</v>
      </c>
      <c r="HI78" t="n">
        <v>6.25449</v>
      </c>
      <c r="HJ78" t="n">
        <v>6.27291</v>
      </c>
      <c r="HK78" t="n">
        <v>6.29132</v>
      </c>
      <c r="HL78" t="n">
        <v>6.30973</v>
      </c>
      <c r="HM78" t="n">
        <v>6.32812</v>
      </c>
      <c r="HN78" t="n">
        <v>6.34651</v>
      </c>
      <c r="HO78" t="n">
        <v>6.36489</v>
      </c>
      <c r="HP78" t="n">
        <v>6.38327</v>
      </c>
      <c r="HQ78" t="n">
        <v>6.40163</v>
      </c>
      <c r="HR78" t="n">
        <v>6.41999</v>
      </c>
      <c r="HS78" t="n">
        <v>6.43835</v>
      </c>
      <c r="HT78" t="n">
        <v>6.4567</v>
      </c>
      <c r="HU78" t="n">
        <v>6.47504</v>
      </c>
      <c r="HV78" t="n">
        <v>6.49337</v>
      </c>
      <c r="HW78" t="n">
        <v>6.51171</v>
      </c>
      <c r="HX78" t="n">
        <v>6.53003</v>
      </c>
      <c r="HY78" t="n">
        <v>6.54835</v>
      </c>
      <c r="HZ78" t="n">
        <v>6.56667</v>
      </c>
      <c r="IA78" t="n">
        <v>6.58498</v>
      </c>
      <c r="IB78" t="n">
        <v>6.60328</v>
      </c>
      <c r="IC78" t="n">
        <v>6.62159</v>
      </c>
      <c r="ID78" t="n">
        <v>6.63989</v>
      </c>
      <c r="IE78" t="n">
        <v>6.65818</v>
      </c>
      <c r="IF78" t="n">
        <v>6.67647</v>
      </c>
      <c r="IG78" t="n">
        <v>6.69476</v>
      </c>
      <c r="IH78" t="n">
        <v>6.71304</v>
      </c>
      <c r="II78" t="n">
        <v>6.73133</v>
      </c>
      <c r="IJ78" t="n">
        <v>6.74961</v>
      </c>
      <c r="IK78" t="n">
        <v>6.76788</v>
      </c>
      <c r="IL78" t="n">
        <v>6.78616</v>
      </c>
      <c r="IM78" t="n">
        <v>6.80443</v>
      </c>
      <c r="IN78" t="n">
        <v>6.8227</v>
      </c>
      <c r="IO78" t="n">
        <v>6.84097</v>
      </c>
      <c r="IP78" t="n">
        <v>6.85924</v>
      </c>
      <c r="IQ78" t="n">
        <v>6.87751</v>
      </c>
      <c r="IR78" t="n">
        <v>6.89577</v>
      </c>
      <c r="IS78" t="n">
        <v>6.91404</v>
      </c>
      <c r="IT78" t="n">
        <v>6.9323</v>
      </c>
      <c r="IU78" t="n">
        <v>6.95057</v>
      </c>
      <c r="IV78" t="n">
        <v>6.96883</v>
      </c>
      <c r="IW78" t="n">
        <v>6.98709</v>
      </c>
      <c r="IX78" t="n">
        <v>7.00536</v>
      </c>
      <c r="IY78" t="n">
        <v>7.02362</v>
      </c>
      <c r="IZ78" t="n">
        <v>7.04189</v>
      </c>
      <c r="JA78" t="n">
        <v>7.06015</v>
      </c>
      <c r="JB78" t="n">
        <v>7.07842</v>
      </c>
      <c r="JC78" t="n">
        <v>7.09668</v>
      </c>
      <c r="JD78" t="n">
        <v>7.11495</v>
      </c>
      <c r="JE78" t="n">
        <v>7.13322</v>
      </c>
      <c r="JF78" t="n">
        <v>7.1515</v>
      </c>
      <c r="JG78" t="n">
        <v>7.16977</v>
      </c>
      <c r="JH78" t="n">
        <v>7.18805</v>
      </c>
      <c r="JI78" t="n">
        <v>7.20632</v>
      </c>
      <c r="JJ78" t="n">
        <v>7.2246</v>
      </c>
      <c r="JK78" t="n">
        <v>7.24289</v>
      </c>
      <c r="JL78" t="n">
        <v>7.26117</v>
      </c>
      <c r="JM78" t="n">
        <v>7.27946</v>
      </c>
      <c r="JN78" t="n">
        <v>7.29775</v>
      </c>
      <c r="JO78" t="n">
        <v>7.31605</v>
      </c>
      <c r="JP78" t="n">
        <v>7.33435</v>
      </c>
      <c r="JQ78" t="n">
        <v>7.35265</v>
      </c>
      <c r="JR78" t="n">
        <v>7.37095</v>
      </c>
      <c r="JS78" t="n">
        <v>7.38927</v>
      </c>
      <c r="JT78" t="n">
        <v>7.40758</v>
      </c>
      <c r="JU78" t="n">
        <v>7.4259</v>
      </c>
      <c r="JV78" t="n">
        <v>7.44422</v>
      </c>
      <c r="JW78" t="n">
        <v>7.46255</v>
      </c>
      <c r="JX78" t="n">
        <v>7.48088</v>
      </c>
      <c r="JY78" t="n">
        <v>7.49922</v>
      </c>
      <c r="JZ78" t="n">
        <v>7.51756</v>
      </c>
      <c r="KA78" t="n">
        <v>7.53591</v>
      </c>
      <c r="KB78" t="n">
        <v>7.55427</v>
      </c>
      <c r="KC78" t="n">
        <v>7.57263</v>
      </c>
      <c r="KD78" t="n">
        <v>7.59099</v>
      </c>
      <c r="KE78" t="n">
        <v>7.60936</v>
      </c>
      <c r="KF78" t="n">
        <v>7.62774</v>
      </c>
      <c r="KG78" t="n">
        <v>7.64613</v>
      </c>
      <c r="KH78" t="n">
        <v>7.66452</v>
      </c>
      <c r="KI78" t="n">
        <v>7.68291</v>
      </c>
      <c r="KJ78" t="n">
        <v>7.70132</v>
      </c>
      <c r="KK78" t="n">
        <v>7.71973</v>
      </c>
      <c r="KL78" t="n">
        <v>7.73815</v>
      </c>
      <c r="KM78" t="n">
        <v>7.75658</v>
      </c>
      <c r="KN78" t="n">
        <v>7.77501</v>
      </c>
      <c r="KO78" t="n">
        <v>7.79345</v>
      </c>
      <c r="KP78" t="n">
        <v>7.8119</v>
      </c>
      <c r="KQ78" t="n">
        <v>7.83036</v>
      </c>
      <c r="KR78" t="n">
        <v>7.84883</v>
      </c>
      <c r="KS78" t="n">
        <v>7.8673</v>
      </c>
      <c r="KT78" t="n">
        <v>7.88578</v>
      </c>
      <c r="KU78" t="n">
        <v>7.90428</v>
      </c>
      <c r="KV78" t="n">
        <v>7.92278</v>
      </c>
      <c r="KW78" t="n">
        <v>7.94129</v>
      </c>
      <c r="KX78" t="n">
        <v>7.95981</v>
      </c>
      <c r="KY78" t="n">
        <v>7.97833</v>
      </c>
      <c r="KZ78" t="n">
        <v>7.99687</v>
      </c>
      <c r="LA78" t="n">
        <v>8.015420000000001</v>
      </c>
      <c r="LB78" t="n">
        <v>8.03398</v>
      </c>
      <c r="LC78" t="n">
        <v>8.05254</v>
      </c>
      <c r="LD78" t="n">
        <v>8.071120000000001</v>
      </c>
      <c r="LE78" t="n">
        <v>8.08971</v>
      </c>
      <c r="LF78" t="n">
        <v>8.108309999999999</v>
      </c>
      <c r="LG78" t="n">
        <v>8.12692</v>
      </c>
      <c r="LH78" t="n">
        <v>8.14554</v>
      </c>
      <c r="LI78" t="n">
        <v>8.16417</v>
      </c>
      <c r="LJ78" t="n">
        <v>8.18281</v>
      </c>
      <c r="LK78" t="n">
        <v>8.201460000000001</v>
      </c>
      <c r="LL78" t="n">
        <v>8.220129999999999</v>
      </c>
      <c r="LM78" t="n">
        <v>8.238799999999999</v>
      </c>
      <c r="LN78" t="n">
        <v>8.257490000000001</v>
      </c>
      <c r="LO78" t="n">
        <v>8.27619</v>
      </c>
      <c r="LP78" t="n">
        <v>8.29491</v>
      </c>
      <c r="LQ78" t="n">
        <v>8.31363</v>
      </c>
      <c r="LR78" t="n">
        <v>8.332369999999999</v>
      </c>
      <c r="LS78" t="n">
        <v>8.35112</v>
      </c>
      <c r="LT78" t="n">
        <v>8.36988</v>
      </c>
      <c r="LU78" t="n">
        <v>8.38866</v>
      </c>
      <c r="LV78" t="n">
        <v>8.407439999999999</v>
      </c>
      <c r="LW78" t="n">
        <v>8.42625</v>
      </c>
      <c r="LX78" t="n">
        <v>8.44506</v>
      </c>
      <c r="LY78" t="n">
        <v>8.463889999999999</v>
      </c>
      <c r="LZ78" t="n">
        <v>8.48273</v>
      </c>
      <c r="MA78" t="n">
        <v>8.50159</v>
      </c>
      <c r="MB78" t="n">
        <v>8.52046</v>
      </c>
      <c r="MC78" t="n">
        <v>8.539339999999999</v>
      </c>
      <c r="MD78" t="n">
        <v>8.55824</v>
      </c>
      <c r="ME78" t="n">
        <v>8.57715</v>
      </c>
      <c r="MF78" t="n">
        <v>8.596080000000001</v>
      </c>
      <c r="MG78" t="n">
        <v>8.615019999999999</v>
      </c>
      <c r="MH78" t="n">
        <v>8.633979999999999</v>
      </c>
      <c r="MI78" t="n">
        <v>8.652950000000001</v>
      </c>
      <c r="MJ78" t="n">
        <v>8.671939999999999</v>
      </c>
      <c r="MK78" t="n">
        <v>8.690939999999999</v>
      </c>
      <c r="ML78" t="n">
        <v>8.709960000000001</v>
      </c>
      <c r="MM78" t="n">
        <v>8.728999999999999</v>
      </c>
      <c r="MN78" t="n">
        <v>8.748049999999999</v>
      </c>
      <c r="MO78" t="n">
        <v>8.76712</v>
      </c>
      <c r="MP78" t="n">
        <v>8.786199999999999</v>
      </c>
      <c r="MQ78" t="n">
        <v>8.805300000000001</v>
      </c>
      <c r="MR78" t="n">
        <v>8.82442</v>
      </c>
      <c r="MS78" t="n">
        <v>8.84355</v>
      </c>
      <c r="MT78" t="n">
        <v>8.8627</v>
      </c>
      <c r="MU78" t="n">
        <v>8.88186</v>
      </c>
      <c r="MV78" t="n">
        <v>8.90105</v>
      </c>
      <c r="MW78" t="n">
        <v>8.920249999999999</v>
      </c>
      <c r="MX78" t="n">
        <v>8.93947</v>
      </c>
      <c r="MY78" t="n">
        <v>8.9587</v>
      </c>
      <c r="MZ78" t="n">
        <v>8.977959999999999</v>
      </c>
      <c r="NA78" t="n">
        <v>8.99723</v>
      </c>
      <c r="NB78" t="n">
        <v>9.01652</v>
      </c>
      <c r="NC78" t="n">
        <v>9.035830000000001</v>
      </c>
      <c r="ND78" t="n">
        <v>9.055160000000001</v>
      </c>
      <c r="NE78" t="n">
        <v>9.0745</v>
      </c>
      <c r="NF78" t="n">
        <v>9.093870000000001</v>
      </c>
      <c r="NG78" t="n">
        <v>9.113250000000001</v>
      </c>
      <c r="NH78" t="n">
        <v>9.13266</v>
      </c>
      <c r="NI78" t="n">
        <v>9.15208</v>
      </c>
      <c r="NJ78" t="n">
        <v>9.171519999999999</v>
      </c>
      <c r="NK78" t="n">
        <v>9.19098</v>
      </c>
      <c r="NL78" t="n">
        <v>9.210459999999999</v>
      </c>
      <c r="NM78" t="n">
        <v>9.22996</v>
      </c>
      <c r="NN78" t="n">
        <v>9.24949</v>
      </c>
      <c r="NO78" t="n">
        <v>9.269030000000001</v>
      </c>
      <c r="NP78" t="n">
        <v>9.288589999999999</v>
      </c>
      <c r="NQ78" t="n">
        <v>9.30817</v>
      </c>
      <c r="NR78" t="n">
        <v>9.327780000000001</v>
      </c>
      <c r="NS78" t="n">
        <v>9.3474</v>
      </c>
      <c r="NT78" t="n">
        <v>9.367050000000001</v>
      </c>
      <c r="NU78" t="n">
        <v>9.386710000000001</v>
      </c>
      <c r="NV78" t="n">
        <v>9.4064</v>
      </c>
      <c r="NW78" t="n">
        <v>9.42611</v>
      </c>
      <c r="NX78" t="n">
        <v>9.44585</v>
      </c>
      <c r="NY78" t="n">
        <v>9.4656</v>
      </c>
      <c r="NZ78" t="n">
        <v>9.485379999999999</v>
      </c>
      <c r="OA78" t="n">
        <v>9.50517</v>
      </c>
      <c r="OB78" t="n">
        <v>9.525</v>
      </c>
      <c r="OC78" t="n">
        <v>9.544840000000001</v>
      </c>
      <c r="OD78" t="n">
        <v>9.56471</v>
      </c>
      <c r="OE78" t="n">
        <v>9.5846</v>
      </c>
      <c r="OF78" t="n">
        <v>9.604509999999999</v>
      </c>
      <c r="OG78" t="n">
        <v>9.62444</v>
      </c>
      <c r="OH78" t="n">
        <v>9.644410000000001</v>
      </c>
      <c r="OI78" t="n">
        <v>9.664389999999999</v>
      </c>
      <c r="OJ78" t="n">
        <v>9.6844</v>
      </c>
      <c r="OK78" t="n">
        <v>9.70443</v>
      </c>
      <c r="OL78" t="n">
        <v>9.72448</v>
      </c>
      <c r="OM78" t="n">
        <v>9.74456</v>
      </c>
      <c r="ON78" t="n">
        <v>9.764670000000001</v>
      </c>
      <c r="OO78" t="n">
        <v>9.784800000000001</v>
      </c>
      <c r="OP78" t="n">
        <v>9.80495</v>
      </c>
      <c r="OQ78" t="n">
        <v>9.82513</v>
      </c>
      <c r="OR78" t="n">
        <v>9.84534</v>
      </c>
      <c r="OS78" t="n">
        <v>9.86557</v>
      </c>
      <c r="OT78" t="n">
        <v>9.885820000000001</v>
      </c>
      <c r="OU78" t="n">
        <v>9.90611</v>
      </c>
      <c r="OV78" t="n">
        <v>9.926410000000001</v>
      </c>
      <c r="OW78" t="n">
        <v>9.94675</v>
      </c>
      <c r="OX78" t="n">
        <v>9.96711</v>
      </c>
      <c r="OY78" t="n">
        <v>9.987500000000001</v>
      </c>
      <c r="OZ78" t="n">
        <v>10.00791</v>
      </c>
      <c r="PA78" t="n">
        <v>10.02835</v>
      </c>
      <c r="PB78" t="n">
        <v>10.04882</v>
      </c>
      <c r="PC78" t="n">
        <v>10.06931</v>
      </c>
      <c r="PD78" t="n">
        <v>10.08984</v>
      </c>
      <c r="PE78" t="n">
        <v>10.11039</v>
      </c>
      <c r="PF78" t="n">
        <v>10.13096</v>
      </c>
      <c r="PG78" t="n">
        <v>10.15157</v>
      </c>
      <c r="PH78" t="n">
        <v>10.1722</v>
      </c>
      <c r="PI78" t="n">
        <v>10.19287</v>
      </c>
      <c r="PJ78" t="n">
        <v>10.21356</v>
      </c>
      <c r="PK78" t="n">
        <v>10.23428</v>
      </c>
      <c r="PL78" t="n">
        <v>10.25503</v>
      </c>
      <c r="PM78" t="n">
        <v>10.27581</v>
      </c>
      <c r="PN78" t="n">
        <v>10.29662</v>
      </c>
      <c r="PO78" t="n">
        <v>10.31746</v>
      </c>
      <c r="PP78" t="n">
        <v>10.33832</v>
      </c>
      <c r="PQ78" t="n">
        <v>10.35922</v>
      </c>
      <c r="PR78" t="n">
        <v>10.38015</v>
      </c>
      <c r="PS78" t="n">
        <v>10.40111</v>
      </c>
      <c r="PT78" t="n">
        <v>10.42209</v>
      </c>
      <c r="PU78" t="n">
        <v>10.44311</v>
      </c>
      <c r="PV78" t="n">
        <v>10.46416</v>
      </c>
      <c r="PW78" t="n">
        <v>10.48525</v>
      </c>
      <c r="PX78" t="n">
        <v>10.50636</v>
      </c>
      <c r="PY78" t="n">
        <v>10.5275</v>
      </c>
      <c r="PZ78" t="n">
        <v>10.54868</v>
      </c>
      <c r="QA78" t="n">
        <v>10.56989</v>
      </c>
      <c r="QB78" t="n">
        <v>10.59113</v>
      </c>
      <c r="QC78" t="n">
        <v>10.6124</v>
      </c>
      <c r="QD78" t="n">
        <v>10.63371</v>
      </c>
      <c r="QE78" t="n">
        <v>10.65505</v>
      </c>
      <c r="QF78" t="n">
        <v>10.67642</v>
      </c>
      <c r="QG78" t="n">
        <v>10.69782</v>
      </c>
      <c r="QH78" t="n">
        <v>10.71926</v>
      </c>
      <c r="QI78" t="n">
        <v>10.74073</v>
      </c>
      <c r="QJ78" t="n">
        <v>10.76224</v>
      </c>
      <c r="QK78" t="n">
        <v>10.78378</v>
      </c>
      <c r="QL78" t="n">
        <v>10.80535</v>
      </c>
      <c r="QM78" t="n">
        <v>10.82696</v>
      </c>
      <c r="QN78" t="n">
        <v>10.8486</v>
      </c>
      <c r="QO78" t="n">
        <v>10.87028</v>
      </c>
      <c r="QP78" t="n">
        <v>10.89199</v>
      </c>
      <c r="QQ78" t="n">
        <v>10.91374</v>
      </c>
      <c r="QR78" t="n">
        <v>10.93553</v>
      </c>
      <c r="QS78" t="n">
        <v>10.95735</v>
      </c>
      <c r="QT78" t="n">
        <v>10.9792</v>
      </c>
      <c r="QU78" t="n">
        <v>11.0011</v>
      </c>
      <c r="QV78" t="n">
        <v>11.02302</v>
      </c>
      <c r="QW78" t="n">
        <v>11.04499</v>
      </c>
      <c r="QX78" t="n">
        <v>11.06699</v>
      </c>
      <c r="QY78" t="n">
        <v>11.08903</v>
      </c>
      <c r="QZ78" t="n">
        <v>11.11111</v>
      </c>
      <c r="RA78" t="n">
        <v>11.13322</v>
      </c>
      <c r="RB78" t="n">
        <v>11.15538</v>
      </c>
      <c r="RC78" t="n">
        <v>11.17757</v>
      </c>
      <c r="RD78" t="n">
        <v>11.1998</v>
      </c>
      <c r="RE78" t="n">
        <v>11.22206</v>
      </c>
      <c r="RF78" t="n">
        <v>11.24437</v>
      </c>
      <c r="RG78" t="n">
        <v>11.26672</v>
      </c>
      <c r="RH78" t="n">
        <v>11.2891</v>
      </c>
      <c r="RI78" t="n">
        <v>11.31153</v>
      </c>
      <c r="RJ78" t="n">
        <v>11.33399</v>
      </c>
      <c r="RK78" t="n">
        <v>11.35649</v>
      </c>
      <c r="RL78" t="n">
        <v>11.37904</v>
      </c>
      <c r="RM78" t="n">
        <v>11.40162</v>
      </c>
      <c r="RN78" t="n">
        <v>11.42425</v>
      </c>
      <c r="RO78" t="n">
        <v>11.44691</v>
      </c>
      <c r="RP78" t="n">
        <v>11.46962</v>
      </c>
      <c r="RQ78" t="n">
        <v>11.49237</v>
      </c>
      <c r="RR78" t="n">
        <v>11.51516</v>
      </c>
      <c r="RS78" t="n">
        <v>11.538</v>
      </c>
      <c r="RT78" t="n">
        <v>11.56087</v>
      </c>
      <c r="RU78" t="n">
        <v>11.58379</v>
      </c>
      <c r="RV78" t="n">
        <v>11.60675</v>
      </c>
      <c r="RW78" t="n">
        <v>11.62975</v>
      </c>
      <c r="RX78" t="n">
        <v>11.6528</v>
      </c>
      <c r="RY78" t="n">
        <v>11.67589</v>
      </c>
      <c r="RZ78" t="n">
        <v>11.69902</v>
      </c>
      <c r="SA78" t="n">
        <v>11.7222</v>
      </c>
      <c r="SB78" t="n">
        <v>11.74542</v>
      </c>
      <c r="SC78" t="n">
        <v>11.76869</v>
      </c>
      <c r="SD78" t="n">
        <v>11.792</v>
      </c>
      <c r="SE78" t="n">
        <v>11.81536</v>
      </c>
      <c r="SF78" t="n">
        <v>11.83876</v>
      </c>
      <c r="SG78" t="n">
        <v>11.86221</v>
      </c>
      <c r="SH78" t="n">
        <v>11.88571</v>
      </c>
      <c r="SI78" t="n">
        <v>11.90925</v>
      </c>
      <c r="SJ78" t="n">
        <v>11.93283</v>
      </c>
      <c r="SK78" t="n">
        <v>11.95647</v>
      </c>
      <c r="SL78" t="n">
        <v>11.98015</v>
      </c>
      <c r="SM78" t="n">
        <v>12.00388</v>
      </c>
      <c r="SN78" t="n">
        <v>12.02765</v>
      </c>
      <c r="SO78" t="n">
        <v>12.05148</v>
      </c>
      <c r="SP78" t="n">
        <v>12.07535</v>
      </c>
      <c r="SQ78" t="n">
        <v>12.09927</v>
      </c>
      <c r="SR78" t="n">
        <v>12.12324</v>
      </c>
      <c r="SS78" t="n">
        <v>12.14726</v>
      </c>
      <c r="ST78" t="n">
        <v>12.17133</v>
      </c>
      <c r="SU78" t="n">
        <v>12.19544</v>
      </c>
      <c r="SV78" t="n">
        <v>12.21961</v>
      </c>
      <c r="SW78" t="n">
        <v>12.24383</v>
      </c>
      <c r="SX78" t="n">
        <v>12.2681</v>
      </c>
      <c r="SY78" t="n">
        <v>12.29242</v>
      </c>
      <c r="SZ78" t="n">
        <v>12.31679</v>
      </c>
      <c r="TA78" t="n">
        <v>12.34121</v>
      </c>
      <c r="TB78" t="n">
        <v>12.36569</v>
      </c>
      <c r="TC78" t="n">
        <v>12.39021</v>
      </c>
      <c r="TD78" t="n">
        <v>12.41479</v>
      </c>
      <c r="TE78" t="n">
        <v>12.43942</v>
      </c>
      <c r="TF78" t="n">
        <v>12.46411</v>
      </c>
      <c r="TG78" t="n">
        <v>12.48885</v>
      </c>
      <c r="TH78" t="n">
        <v>12.51364</v>
      </c>
      <c r="TI78" t="n">
        <v>12.53849</v>
      </c>
      <c r="TJ78" t="n">
        <v>12.56339</v>
      </c>
      <c r="TK78" t="n">
        <v>12.58834</v>
      </c>
      <c r="TL78" t="n">
        <v>12.61335</v>
      </c>
      <c r="TM78" t="n">
        <v>12.63842</v>
      </c>
      <c r="TN78" t="n">
        <v>12.66354</v>
      </c>
      <c r="TO78" t="n">
        <v>12.68872</v>
      </c>
      <c r="TP78" t="n">
        <v>12.71395</v>
      </c>
      <c r="TQ78" t="n">
        <v>12.73924</v>
      </c>
      <c r="TR78" t="n">
        <v>12.76459</v>
      </c>
      <c r="TS78" t="n">
        <v>12.79</v>
      </c>
      <c r="TT78" t="n">
        <v>12.81546</v>
      </c>
      <c r="TU78" t="n">
        <v>12.84098</v>
      </c>
      <c r="TV78" t="n">
        <v>12.86656</v>
      </c>
      <c r="TW78" t="n">
        <v>12.8922</v>
      </c>
      <c r="TX78" t="n">
        <v>12.9179</v>
      </c>
      <c r="TY78" t="n">
        <v>12.94366</v>
      </c>
      <c r="TZ78" t="n">
        <v>12.96948</v>
      </c>
      <c r="UA78" t="n">
        <v>12.99536</v>
      </c>
      <c r="UB78" t="n">
        <v>13.02129</v>
      </c>
      <c r="UC78" t="n">
        <v>13.04729</v>
      </c>
      <c r="UD78" t="n">
        <v>13.07336</v>
      </c>
      <c r="UE78" t="n">
        <v>13.09948</v>
      </c>
      <c r="UF78" t="n">
        <v>13.12567</v>
      </c>
      <c r="UG78" t="n">
        <v>13.15191</v>
      </c>
      <c r="UH78" t="n">
        <v>13.17823</v>
      </c>
      <c r="UI78" t="n">
        <v>13.2046</v>
      </c>
      <c r="UJ78" t="n">
        <v>13.23104</v>
      </c>
      <c r="UK78" t="n">
        <v>13.25754</v>
      </c>
      <c r="UL78" t="n">
        <v>13.28411</v>
      </c>
      <c r="UM78" t="n">
        <v>13.31074</v>
      </c>
      <c r="UN78" t="n">
        <v>13.33744</v>
      </c>
      <c r="UO78" t="n">
        <v>13.36421</v>
      </c>
      <c r="UP78" t="n">
        <v>13.39104</v>
      </c>
      <c r="UQ78" t="n">
        <v>13.41793</v>
      </c>
      <c r="UR78" t="n">
        <v>13.4449</v>
      </c>
      <c r="US78" t="n">
        <v>13.47193</v>
      </c>
      <c r="UT78" t="n">
        <v>13.49903</v>
      </c>
      <c r="UU78" t="n">
        <v>13.52619</v>
      </c>
      <c r="UV78" t="n">
        <v>13.55343</v>
      </c>
      <c r="UW78" t="n">
        <v>13.58074</v>
      </c>
      <c r="UX78" t="n">
        <v>13.60811</v>
      </c>
      <c r="UY78" t="n">
        <v>13.63556</v>
      </c>
      <c r="UZ78" t="n">
        <v>13.66307</v>
      </c>
      <c r="VA78" t="n">
        <v>13.69066</v>
      </c>
      <c r="VB78" t="n">
        <v>13.71832</v>
      </c>
      <c r="VC78" t="n">
        <v>13.74605</v>
      </c>
      <c r="VD78" t="n">
        <v>13.77385</v>
      </c>
      <c r="VE78" t="n">
        <v>13.80172</v>
      </c>
      <c r="VF78" t="n">
        <v>13.82967</v>
      </c>
      <c r="VG78" t="n">
        <v>13.85769</v>
      </c>
      <c r="VH78" t="n">
        <v>13.88579</v>
      </c>
      <c r="VI78" t="n">
        <v>13.91396</v>
      </c>
      <c r="VJ78" t="n">
        <v>13.9422</v>
      </c>
      <c r="VK78" t="n">
        <v>13.97053</v>
      </c>
      <c r="VL78" t="n">
        <v>13.99892</v>
      </c>
      <c r="VM78" t="n">
        <v>14.0274</v>
      </c>
      <c r="VN78" t="n">
        <v>14.05595</v>
      </c>
      <c r="VO78" t="n">
        <v>14.08458</v>
      </c>
      <c r="VP78" t="n">
        <v>14.11328</v>
      </c>
      <c r="VQ78" t="n">
        <v>14.14207</v>
      </c>
      <c r="VR78" t="n">
        <v>14.17093</v>
      </c>
      <c r="VS78" t="n">
        <v>14.19987</v>
      </c>
      <c r="VT78" t="n">
        <v>14.2289</v>
      </c>
      <c r="VU78" t="n">
        <v>14.258</v>
      </c>
      <c r="VV78" t="n">
        <v>14.28719</v>
      </c>
      <c r="VW78" t="n">
        <v>14.31646</v>
      </c>
      <c r="VX78" t="n">
        <v>14.34581</v>
      </c>
      <c r="VY78" t="n">
        <v>14.37524</v>
      </c>
      <c r="VZ78" t="n">
        <v>14.40475</v>
      </c>
      <c r="WA78" t="n">
        <v>14.43435</v>
      </c>
      <c r="WB78" t="n">
        <v>14.46404</v>
      </c>
      <c r="WC78" t="n">
        <v>14.4938</v>
      </c>
      <c r="WD78" t="n">
        <v>14.52366</v>
      </c>
      <c r="WE78" t="n">
        <v>14.5536</v>
      </c>
      <c r="WF78" t="n">
        <v>14.58362</v>
      </c>
      <c r="WG78" t="n">
        <v>14.61374</v>
      </c>
      <c r="WH78" t="n">
        <v>14.64394</v>
      </c>
      <c r="WI78" t="n">
        <v>14.67423</v>
      </c>
      <c r="WJ78" t="n">
        <v>14.70461</v>
      </c>
      <c r="WK78" t="n">
        <v>14.73508</v>
      </c>
      <c r="WL78" t="n">
        <v>14.76564</v>
      </c>
      <c r="WM78" t="n">
        <v>14.79629</v>
      </c>
      <c r="WN78" t="n">
        <v>14.82703</v>
      </c>
      <c r="WO78" t="n">
        <v>14.85786</v>
      </c>
      <c r="WP78" t="n">
        <v>14.88878</v>
      </c>
      <c r="WQ78" t="n">
        <v>14.9198</v>
      </c>
      <c r="WR78" t="n">
        <v>14.95091</v>
      </c>
      <c r="WS78" t="n">
        <v>14.98212</v>
      </c>
      <c r="WT78" t="n">
        <v>15.01342</v>
      </c>
      <c r="WU78" t="n">
        <v>15.04482</v>
      </c>
      <c r="WV78" t="n">
        <v>15.07631</v>
      </c>
      <c r="WW78" t="n">
        <v>15.10791</v>
      </c>
      <c r="WX78" t="n">
        <v>15.1396</v>
      </c>
      <c r="WY78" t="n">
        <v>15.17138</v>
      </c>
      <c r="WZ78" t="n">
        <v>15.20327</v>
      </c>
      <c r="XA78" t="n">
        <v>15.23526</v>
      </c>
      <c r="XB78" t="n">
        <v>15.26734</v>
      </c>
      <c r="XC78" t="n">
        <v>15.29953</v>
      </c>
      <c r="XD78" t="n">
        <v>15.33182</v>
      </c>
      <c r="XE78" t="n">
        <v>15.36421</v>
      </c>
      <c r="XF78" t="n">
        <v>15.39671</v>
      </c>
      <c r="XG78" t="n">
        <v>15.42931</v>
      </c>
      <c r="XH78" t="n">
        <v>15.46201</v>
      </c>
      <c r="XI78" t="n">
        <v>15.49482</v>
      </c>
      <c r="XJ78" t="n">
        <v>15.52774</v>
      </c>
      <c r="XK78" t="n">
        <v>15.56076</v>
      </c>
      <c r="XL78" t="n">
        <v>15.59389</v>
      </c>
      <c r="XM78" t="n">
        <v>15.62713</v>
      </c>
      <c r="XN78" t="n">
        <v>15.66048</v>
      </c>
      <c r="XO78" t="n">
        <v>15.69394</v>
      </c>
      <c r="XP78" t="n">
        <v>15.7275</v>
      </c>
      <c r="XQ78" t="n">
        <v>15.76118</v>
      </c>
      <c r="XR78" t="n">
        <v>15.79498</v>
      </c>
      <c r="XS78" t="n">
        <v>15.82888</v>
      </c>
      <c r="XT78" t="n">
        <v>15.8629</v>
      </c>
      <c r="XU78" t="n">
        <v>15.89704</v>
      </c>
      <c r="XV78" t="n">
        <v>15.93129</v>
      </c>
      <c r="XW78" t="n">
        <v>15.96566</v>
      </c>
      <c r="XX78" t="n">
        <v>16.00014</v>
      </c>
      <c r="XY78" t="n">
        <v>16.03474</v>
      </c>
      <c r="XZ78" t="n">
        <v>16.06946</v>
      </c>
      <c r="YA78" t="n">
        <v>16.10431</v>
      </c>
      <c r="YB78" t="n">
        <v>16.13927</v>
      </c>
      <c r="YC78" t="n">
        <v>16.17435</v>
      </c>
      <c r="YD78" t="n">
        <v>16.20956</v>
      </c>
      <c r="YE78" t="n">
        <v>16.24489</v>
      </c>
      <c r="YF78" t="n">
        <v>16.28034</v>
      </c>
      <c r="YG78" t="n">
        <v>16.31592</v>
      </c>
      <c r="YH78" t="n">
        <v>16.35162</v>
      </c>
      <c r="YI78" t="n">
        <v>16.38746</v>
      </c>
      <c r="YJ78" t="n">
        <v>16.42342</v>
      </c>
      <c r="YK78" t="n">
        <v>16.45951</v>
      </c>
      <c r="YL78" t="n">
        <v>16.49573</v>
      </c>
      <c r="YM78" t="n">
        <v>16.53208</v>
      </c>
      <c r="YN78" t="n">
        <v>16.56856</v>
      </c>
      <c r="YO78" t="n">
        <v>16.60517</v>
      </c>
      <c r="YP78" t="n">
        <v>16.64192</v>
      </c>
      <c r="YQ78" t="n">
        <v>16.67881</v>
      </c>
      <c r="YR78" t="n">
        <v>16.71583</v>
      </c>
      <c r="YS78" t="n">
        <v>16.75299</v>
      </c>
      <c r="YT78" t="n">
        <v>16.79028</v>
      </c>
      <c r="YU78" t="n">
        <v>16.82771</v>
      </c>
      <c r="YV78" t="n">
        <v>16.86529</v>
      </c>
      <c r="YW78" t="n">
        <v>16.90301</v>
      </c>
      <c r="YX78" t="n">
        <v>16.94086</v>
      </c>
      <c r="YY78" t="n">
        <v>16.97887</v>
      </c>
      <c r="YZ78" t="n">
        <v>17.01701</v>
      </c>
      <c r="ZA78" t="n">
        <v>17.0553</v>
      </c>
      <c r="ZB78" t="n">
        <v>17.09374</v>
      </c>
      <c r="ZC78" t="n">
        <v>17.13233</v>
      </c>
      <c r="ZD78" t="n">
        <v>17.17107</v>
      </c>
      <c r="ZE78" t="n">
        <v>17.20995</v>
      </c>
      <c r="ZF78" t="n">
        <v>17.24899</v>
      </c>
      <c r="ZG78" t="n">
        <v>17.28818</v>
      </c>
      <c r="ZH78" t="n">
        <v>17.32753</v>
      </c>
      <c r="ZI78" t="n">
        <v>17.36703</v>
      </c>
      <c r="ZJ78" t="n">
        <v>17.40668</v>
      </c>
      <c r="ZK78" t="n">
        <v>17.4465</v>
      </c>
      <c r="ZL78" t="n">
        <v>17.48647</v>
      </c>
      <c r="ZM78" t="n">
        <v>17.5266</v>
      </c>
      <c r="ZN78" t="n">
        <v>17.56689</v>
      </c>
      <c r="ZO78" t="n">
        <v>17.60735</v>
      </c>
      <c r="ZP78" t="n">
        <v>17.64797</v>
      </c>
      <c r="ZQ78" t="n">
        <v>17.68876</v>
      </c>
      <c r="ZR78" t="n">
        <v>17.72971</v>
      </c>
      <c r="ZS78" t="n">
        <v>17.77083</v>
      </c>
      <c r="ZT78" t="n">
        <v>17.81212</v>
      </c>
      <c r="ZU78" t="n">
        <v>17.85359</v>
      </c>
      <c r="ZV78" t="n">
        <v>17.89522</v>
      </c>
      <c r="ZW78" t="n">
        <v>17.93703</v>
      </c>
      <c r="ZX78" t="n">
        <v>17.97901</v>
      </c>
      <c r="ZY78" t="n">
        <v>18.02117</v>
      </c>
      <c r="ZZ78" t="n">
        <v>18.06351</v>
      </c>
      <c r="AAA78" t="n">
        <v>18.10603</v>
      </c>
      <c r="AAB78" t="n">
        <v>18.14873</v>
      </c>
      <c r="AAC78" t="n">
        <v>18.19161</v>
      </c>
      <c r="AAD78" t="n">
        <v>18.23467</v>
      </c>
      <c r="AAE78" t="n">
        <v>18.27793</v>
      </c>
      <c r="AAF78" t="n">
        <v>18.32136</v>
      </c>
      <c r="AAG78" t="n">
        <v>18.36499</v>
      </c>
      <c r="AAH78" t="n">
        <v>18.40881</v>
      </c>
      <c r="AAI78" t="n">
        <v>18.45282</v>
      </c>
      <c r="AAJ78" t="n">
        <v>18.49703</v>
      </c>
      <c r="AAK78" t="n">
        <v>18.54143</v>
      </c>
      <c r="AAL78" t="n">
        <v>18.58602</v>
      </c>
      <c r="AAM78" t="n">
        <v>18.63082</v>
      </c>
      <c r="AAN78" t="n">
        <v>18.67582</v>
      </c>
      <c r="AAO78" t="n">
        <v>18.72102</v>
      </c>
      <c r="AAP78" t="n">
        <v>18.76642</v>
      </c>
      <c r="AAQ78" t="n">
        <v>18.81203</v>
      </c>
      <c r="AAR78" t="n">
        <v>18.85785</v>
      </c>
      <c r="AAS78" t="n">
        <v>18.90388</v>
      </c>
      <c r="AAT78" t="n">
        <v>18.95011</v>
      </c>
      <c r="AAU78" t="n">
        <v>18.99657</v>
      </c>
      <c r="AAV78" t="n">
        <v>19.04323</v>
      </c>
      <c r="AAW78" t="n">
        <v>19.09012</v>
      </c>
      <c r="AAX78" t="n">
        <v>19.13722</v>
      </c>
      <c r="AAY78" t="n">
        <v>19.18455</v>
      </c>
      <c r="AAZ78" t="n">
        <v>19.2321</v>
      </c>
      <c r="ABA78" t="n">
        <v>19.27987</v>
      </c>
      <c r="ABB78" t="n">
        <v>19.32788</v>
      </c>
      <c r="ABC78" t="n">
        <v>19.37611</v>
      </c>
      <c r="ABD78" t="n">
        <v>19.42457</v>
      </c>
      <c r="ABE78" t="n">
        <v>19.47327</v>
      </c>
      <c r="ABF78" t="n">
        <v>19.5222</v>
      </c>
      <c r="ABG78" t="n">
        <v>19.57137</v>
      </c>
      <c r="ABH78" t="n">
        <v>19.62078</v>
      </c>
      <c r="ABI78" t="n">
        <v>19.67043</v>
      </c>
      <c r="ABJ78" t="n">
        <v>19.72033</v>
      </c>
      <c r="ABK78" t="n">
        <v>19.77048</v>
      </c>
      <c r="ABL78" t="n">
        <v>19.82087</v>
      </c>
      <c r="ABM78" t="n">
        <v>19.87152</v>
      </c>
      <c r="ABN78" t="n">
        <v>19.92242</v>
      </c>
      <c r="ABO78" t="n">
        <v>19.97358</v>
      </c>
      <c r="ABP78" t="n">
        <v>20.025</v>
      </c>
      <c r="ABQ78" t="n">
        <v>20.07668</v>
      </c>
      <c r="ABR78" t="n">
        <v>20.12862</v>
      </c>
      <c r="ABS78" t="n">
        <v>20.18083</v>
      </c>
      <c r="ABT78" t="n">
        <v>20.23331</v>
      </c>
      <c r="ABU78" t="n">
        <v>20.28606</v>
      </c>
      <c r="ABV78" t="n">
        <v>20.33909</v>
      </c>
      <c r="ABW78" t="n">
        <v>20.39239</v>
      </c>
      <c r="ABX78" t="n">
        <v>20.44598</v>
      </c>
      <c r="ABY78" t="n">
        <v>20.49984</v>
      </c>
      <c r="ABZ78" t="n">
        <v>20.554</v>
      </c>
      <c r="ACA78" t="n">
        <v>20.60844</v>
      </c>
      <c r="ACB78" t="n">
        <v>20.66317</v>
      </c>
      <c r="ACC78" t="n">
        <v>20.7182</v>
      </c>
      <c r="ACD78" t="n">
        <v>20.77353</v>
      </c>
      <c r="ACE78" t="n">
        <v>20.82915</v>
      </c>
      <c r="ACF78" t="n">
        <v>20.88508</v>
      </c>
      <c r="ACG78" t="n">
        <v>20.94132</v>
      </c>
      <c r="ACH78" t="n">
        <v>20.99786</v>
      </c>
      <c r="ACI78" t="n">
        <v>21.05472</v>
      </c>
      <c r="ACJ78" t="n">
        <v>21.1119</v>
      </c>
      <c r="ACK78" t="n">
        <v>21.1694</v>
      </c>
      <c r="ACL78" t="n">
        <v>21.22721</v>
      </c>
      <c r="ACM78" t="n">
        <v>21.28536</v>
      </c>
      <c r="ACN78" t="n">
        <v>21.34383</v>
      </c>
      <c r="ACO78" t="n">
        <v>21.40264</v>
      </c>
      <c r="ACP78" t="n">
        <v>21.46179</v>
      </c>
      <c r="ACQ78" t="n">
        <v>21.52127</v>
      </c>
      <c r="ACR78" t="n">
        <v>21.58111</v>
      </c>
      <c r="ACS78" t="n">
        <v>21.64128</v>
      </c>
      <c r="ACT78" t="n">
        <v>21.70181</v>
      </c>
      <c r="ACU78" t="n">
        <v>21.7627</v>
      </c>
      <c r="ACV78" t="n">
        <v>21.82395</v>
      </c>
      <c r="ACW78" t="n">
        <v>21.88555</v>
      </c>
      <c r="ACX78" t="n">
        <v>21.94753</v>
      </c>
      <c r="ACY78" t="n">
        <v>22.00988</v>
      </c>
      <c r="ACZ78" t="n">
        <v>22.0726</v>
      </c>
      <c r="ADA78" t="n">
        <v>22.1357</v>
      </c>
      <c r="ADB78" t="n">
        <v>22.19919</v>
      </c>
      <c r="ADC78" t="n">
        <v>22.26307</v>
      </c>
      <c r="ADD78" t="n">
        <v>22.32733</v>
      </c>
      <c r="ADE78" t="n">
        <v>22.392</v>
      </c>
      <c r="ADF78" t="n">
        <v>22.45707</v>
      </c>
      <c r="ADG78" t="n">
        <v>22.52254</v>
      </c>
      <c r="ADH78" t="n">
        <v>22.58842</v>
      </c>
      <c r="ADI78" t="n">
        <v>22.65472</v>
      </c>
      <c r="ADJ78" t="n">
        <v>22.72145</v>
      </c>
      <c r="ADK78" t="n">
        <v>22.78859</v>
      </c>
      <c r="ADL78" t="n">
        <v>22.85617</v>
      </c>
      <c r="ADM78" t="n">
        <v>22.92418</v>
      </c>
      <c r="ADN78" t="n">
        <v>22.99264</v>
      </c>
      <c r="ADO78" t="n">
        <v>23.06153</v>
      </c>
      <c r="ADP78" t="n">
        <v>23.13089</v>
      </c>
      <c r="ADQ78" t="n">
        <v>23.20069</v>
      </c>
      <c r="ADR78" t="n">
        <v>23.27096</v>
      </c>
      <c r="ADS78" t="n">
        <v>23.3417</v>
      </c>
      <c r="ADT78" t="n">
        <v>23.41291</v>
      </c>
      <c r="ADU78" t="n">
        <v>23.48461</v>
      </c>
      <c r="ADV78" t="n">
        <v>23.55678</v>
      </c>
      <c r="ADW78" t="n">
        <v>23.62945</v>
      </c>
      <c r="ADX78" t="n">
        <v>23.70262</v>
      </c>
      <c r="ADY78" t="n">
        <v>23.77629</v>
      </c>
      <c r="ADZ78" t="n">
        <v>23.85046</v>
      </c>
      <c r="AEA78" t="n">
        <v>23.92516</v>
      </c>
      <c r="AEB78" t="n">
        <v>24.00038</v>
      </c>
      <c r="AEC78" t="n">
        <v>24.07613</v>
      </c>
      <c r="AED78" t="n">
        <v>24.15241</v>
      </c>
      <c r="AEE78" t="n">
        <v>24.22924</v>
      </c>
      <c r="AEF78" t="n">
        <v>24.30662</v>
      </c>
      <c r="AEG78" t="n">
        <v>24.38456</v>
      </c>
      <c r="AEH78" t="n">
        <v>24.46306</v>
      </c>
      <c r="AEI78" t="n">
        <v>24.54213</v>
      </c>
      <c r="AEJ78" t="n">
        <v>24.62178</v>
      </c>
      <c r="AEK78" t="n">
        <v>24.70202</v>
      </c>
      <c r="AEL78" t="n">
        <v>24.78286</v>
      </c>
      <c r="AEM78" t="n">
        <v>24.8643</v>
      </c>
      <c r="AEN78" t="n">
        <v>24.94635</v>
      </c>
      <c r="AEO78" t="n">
        <v>25.02902</v>
      </c>
      <c r="AEP78" t="n">
        <v>25.11232</v>
      </c>
      <c r="AEQ78" t="n">
        <v>25.19626</v>
      </c>
      <c r="AER78" t="n">
        <v>25.28084</v>
      </c>
      <c r="AES78" t="n">
        <v>25.36608</v>
      </c>
      <c r="AET78" t="n">
        <v>25.45198</v>
      </c>
      <c r="AEU78" t="n">
        <v>25.53855</v>
      </c>
      <c r="AEV78" t="n">
        <v>25.62581</v>
      </c>
      <c r="AEW78" t="n">
        <v>25.71376</v>
      </c>
      <c r="AEX78" t="n">
        <v>25.80241</v>
      </c>
      <c r="AEY78" t="n">
        <v>25.89178</v>
      </c>
      <c r="AEZ78" t="n">
        <v>25.98186</v>
      </c>
      <c r="AFA78" t="n">
        <v>26.07268</v>
      </c>
      <c r="AFB78" t="n">
        <v>26.16425</v>
      </c>
      <c r="AFC78" t="n">
        <v>26.25656</v>
      </c>
      <c r="AFD78" t="n">
        <v>26.34965</v>
      </c>
      <c r="AFE78" t="n">
        <v>26.44351</v>
      </c>
      <c r="AFF78" t="n">
        <v>26.53816</v>
      </c>
      <c r="AFG78" t="n">
        <v>26.63361</v>
      </c>
      <c r="AFH78" t="n">
        <v>26.72988</v>
      </c>
      <c r="AFI78" t="n">
        <v>26.82697</v>
      </c>
      <c r="AFJ78" t="n">
        <v>26.92489</v>
      </c>
      <c r="AFK78" t="n">
        <v>27.02367</v>
      </c>
      <c r="AFL78" t="n">
        <v>27.12332</v>
      </c>
      <c r="AFM78" t="n">
        <v>27.22384</v>
      </c>
      <c r="AFN78" t="n">
        <v>27.32525</v>
      </c>
      <c r="AFO78" t="n">
        <v>27.42757</v>
      </c>
      <c r="AFP78" t="n">
        <v>27.5308</v>
      </c>
      <c r="AFQ78" t="n">
        <v>27.63498</v>
      </c>
      <c r="AFR78" t="n">
        <v>27.7401</v>
      </c>
      <c r="AFS78" t="n">
        <v>27.84619</v>
      </c>
      <c r="AFT78" t="n">
        <v>27.95326</v>
      </c>
      <c r="AFU78" t="n">
        <v>28.06132</v>
      </c>
      <c r="AFV78" t="n">
        <v>28.1704</v>
      </c>
      <c r="AFW78" t="n">
        <v>28.28051</v>
      </c>
      <c r="AFX78" t="n">
        <v>28.39167</v>
      </c>
      <c r="AFY78" t="n">
        <v>28.50389</v>
      </c>
      <c r="AFZ78" t="n">
        <v>28.6172</v>
      </c>
      <c r="AGA78" t="n">
        <v>28.73161</v>
      </c>
      <c r="AGB78" t="n">
        <v>28.84714</v>
      </c>
      <c r="AGC78" t="n">
        <v>28.96381</v>
      </c>
      <c r="AGD78" t="n">
        <v>29.08165</v>
      </c>
      <c r="AGE78" t="n">
        <v>29.20066</v>
      </c>
      <c r="AGF78" t="n">
        <v>29.32088</v>
      </c>
      <c r="AGG78" t="n">
        <v>29.44232</v>
      </c>
      <c r="AGH78" t="n">
        <v>29.565</v>
      </c>
      <c r="AGI78" t="n">
        <v>29.68896</v>
      </c>
      <c r="AGJ78" t="n">
        <v>29.8142</v>
      </c>
      <c r="AGK78" t="n">
        <v>29.94076</v>
      </c>
      <c r="AGL78" t="n">
        <v>30.06866</v>
      </c>
      <c r="AGM78" t="n">
        <v>30.19793</v>
      </c>
      <c r="AGN78" t="n">
        <v>30.32858</v>
      </c>
      <c r="AGO78" t="n">
        <v>30.46065</v>
      </c>
      <c r="AGP78" t="n">
        <v>30.59417</v>
      </c>
      <c r="AGQ78" t="n">
        <v>30.72915</v>
      </c>
      <c r="AGR78" t="n">
        <v>30.86564</v>
      </c>
      <c r="AGS78" t="n">
        <v>31.00366</v>
      </c>
      <c r="AGT78" t="n">
        <v>31.14323</v>
      </c>
      <c r="AGU78" t="n">
        <v>31.2844</v>
      </c>
      <c r="AGV78" t="n">
        <v>31.42719</v>
      </c>
      <c r="AGW78" t="n">
        <v>31.57163</v>
      </c>
      <c r="AGX78" t="n">
        <v>31.71777</v>
      </c>
      <c r="AGY78" t="n">
        <v>31.86563</v>
      </c>
      <c r="AGZ78" t="n">
        <v>32.01524</v>
      </c>
      <c r="AHA78" t="n">
        <v>32.16666</v>
      </c>
      <c r="AHB78" t="n">
        <v>32.3199</v>
      </c>
      <c r="AHC78" t="n">
        <v>32.47503</v>
      </c>
      <c r="AHD78" t="n">
        <v>32.63206</v>
      </c>
      <c r="AHE78" t="n">
        <v>32.79105</v>
      </c>
      <c r="AHF78" t="n">
        <v>32.95203</v>
      </c>
      <c r="AHG78" t="n">
        <v>33.11506</v>
      </c>
      <c r="AHH78" t="n">
        <v>33.28017</v>
      </c>
      <c r="AHI78" t="n">
        <v>33.44742</v>
      </c>
      <c r="AHJ78" t="n">
        <v>33.61684</v>
      </c>
      <c r="AHK78" t="n">
        <v>33.7885</v>
      </c>
      <c r="AHL78" t="n">
        <v>33.96244</v>
      </c>
      <c r="AHM78" t="n">
        <v>34.13872</v>
      </c>
      <c r="AHN78" t="n">
        <v>34.31739</v>
      </c>
      <c r="AHO78" t="n">
        <v>34.4985</v>
      </c>
      <c r="AHP78" t="n">
        <v>34.68212</v>
      </c>
      <c r="AHQ78" t="n">
        <v>34.86831</v>
      </c>
      <c r="AHR78" t="n">
        <v>35.05712</v>
      </c>
      <c r="AHS78" t="n">
        <v>35.24863</v>
      </c>
      <c r="AHT78" t="n">
        <v>35.4429</v>
      </c>
      <c r="AHU78" t="n">
        <v>35.64</v>
      </c>
      <c r="AHV78" t="n">
        <v>35.84</v>
      </c>
      <c r="AHW78" t="n">
        <v>36.04297</v>
      </c>
      <c r="AHX78" t="n">
        <v>36.249</v>
      </c>
      <c r="AHY78" t="n">
        <v>36.45816</v>
      </c>
      <c r="AHZ78" t="n">
        <v>36.67054</v>
      </c>
      <c r="AIA78" t="n">
        <v>36.88622</v>
      </c>
      <c r="AIB78" t="n">
        <v>37.10529</v>
      </c>
      <c r="AIC78" t="n">
        <v>37.32785</v>
      </c>
      <c r="AID78" t="n">
        <v>37.55399</v>
      </c>
      <c r="AIE78" t="n">
        <v>37.7838</v>
      </c>
      <c r="AIF78" t="n">
        <v>38.01741</v>
      </c>
      <c r="AIG78" t="n">
        <v>38.2549</v>
      </c>
      <c r="AIH78" t="n">
        <v>38.4964</v>
      </c>
      <c r="AII78" t="n">
        <v>38.74203</v>
      </c>
      <c r="AIJ78" t="n">
        <v>38.9919</v>
      </c>
      <c r="AIK78" t="n">
        <v>39.24614</v>
      </c>
      <c r="AIL78" t="n">
        <v>39.50489</v>
      </c>
      <c r="AIM78" t="n">
        <v>39.76829</v>
      </c>
      <c r="AIN78" t="n">
        <v>40.03647</v>
      </c>
      <c r="AIO78" t="n">
        <v>40.30959</v>
      </c>
      <c r="AIP78" t="n">
        <v>40.58782</v>
      </c>
      <c r="AIQ78" t="n">
        <v>40.8713</v>
      </c>
      <c r="AIR78" t="n">
        <v>41.16022</v>
      </c>
      <c r="AIS78" t="n">
        <v>41.45476</v>
      </c>
      <c r="AIT78" t="n">
        <v>41.7551</v>
      </c>
      <c r="AIU78" t="n">
        <v>42.06144</v>
      </c>
      <c r="AIV78" t="n">
        <v>42.374</v>
      </c>
      <c r="AIW78" t="n">
        <v>42.69299</v>
      </c>
      <c r="AIX78" t="n">
        <v>43.01863</v>
      </c>
      <c r="AIY78" t="n">
        <v>43.35117</v>
      </c>
      <c r="AIZ78" t="n">
        <v>43.69087</v>
      </c>
      <c r="AJA78" t="n">
        <v>44.03798</v>
      </c>
      <c r="AJB78" t="n">
        <v>44.3928</v>
      </c>
      <c r="AJC78" t="n">
        <v>44.7556</v>
      </c>
      <c r="AJD78" t="n">
        <v>45.12672</v>
      </c>
      <c r="AJE78" t="n">
        <v>45.50647</v>
      </c>
      <c r="AJF78" t="n">
        <v>45.8952</v>
      </c>
      <c r="AJG78" t="n">
        <v>46.29328</v>
      </c>
      <c r="AJH78" t="n">
        <v>46.7011</v>
      </c>
      <c r="AJI78" t="n">
        <v>47.11907</v>
      </c>
      <c r="AJJ78" t="n">
        <v>47.54763</v>
      </c>
      <c r="AJK78" t="n">
        <v>47.98724</v>
      </c>
      <c r="AJL78" t="n">
        <v>48.43839</v>
      </c>
      <c r="AJM78" t="n">
        <v>48.90162</v>
      </c>
      <c r="AJN78" t="n">
        <v>49.37747</v>
      </c>
      <c r="AJO78" t="n">
        <v>49.86654</v>
      </c>
      <c r="AJP78" t="n">
        <v>50.36948</v>
      </c>
      <c r="AJQ78" t="n">
        <v>50.88694</v>
      </c>
      <c r="AJR78" t="n">
        <v>51.41968</v>
      </c>
      <c r="AJS78" t="n">
        <v>51.96846</v>
      </c>
      <c r="AJT78" t="n">
        <v>52.53411</v>
      </c>
      <c r="AJU78" t="n">
        <v>53.11754</v>
      </c>
      <c r="AJV78" t="n">
        <v>53.71972</v>
      </c>
      <c r="AJW78" t="n">
        <v>54.34167</v>
      </c>
      <c r="AJX78" t="n">
        <v>54.98455</v>
      </c>
      <c r="AJY78" t="n">
        <v>55.64954</v>
      </c>
      <c r="AJZ78" t="n">
        <v>56.33799</v>
      </c>
      <c r="AKA78" t="n">
        <v>57.05131</v>
      </c>
      <c r="AKB78" t="n">
        <v>57.79107</v>
      </c>
      <c r="AKC78" t="n">
        <v>58.55895</v>
      </c>
      <c r="AKD78" t="n">
        <v>59.35683</v>
      </c>
      <c r="AKE78" t="n">
        <v>60.18673</v>
      </c>
      <c r="AKF78" t="n">
        <v>61.05088</v>
      </c>
      <c r="AKG78" t="n">
        <v>61.95173</v>
      </c>
      <c r="AKH78" t="n">
        <v>62.89198</v>
      </c>
      <c r="AKI78" t="n">
        <v>63.87465</v>
      </c>
      <c r="AKJ78" t="n">
        <v>64.90304999999999</v>
      </c>
      <c r="AKK78" t="n">
        <v>65.98088</v>
      </c>
      <c r="AKL78" t="n">
        <v>67.11229</v>
      </c>
      <c r="AKM78" t="n">
        <v>68.30191000000001</v>
      </c>
      <c r="AKN78" t="n">
        <v>69.55498</v>
      </c>
      <c r="AKO78" t="n">
        <v>70.87739999999999</v>
      </c>
      <c r="AKP78" t="n">
        <v>72.27587</v>
      </c>
      <c r="AKQ78" t="n">
        <v>73.75806</v>
      </c>
      <c r="AKR78" t="n">
        <v>75.33275999999999</v>
      </c>
      <c r="AKS78" t="n">
        <v>77.01009000000001</v>
      </c>
      <c r="AKT78" t="n">
        <v>78.80181</v>
      </c>
      <c r="AKU78" t="n">
        <v>80.72168000000001</v>
      </c>
      <c r="AKV78" t="n">
        <v>82.78587</v>
      </c>
      <c r="AKW78" t="n">
        <v>85.01357</v>
      </c>
      <c r="AKX78" t="n">
        <v>87.42776000000001</v>
      </c>
      <c r="AKY78" t="n">
        <v>90.05622</v>
      </c>
      <c r="AKZ78" t="n">
        <v>92.9329</v>
      </c>
      <c r="ALA78" t="n">
        <v>96.09978</v>
      </c>
      <c r="ALB78" t="n">
        <v>99.6096</v>
      </c>
      <c r="ALC78" t="n">
        <v>103.5295</v>
      </c>
      <c r="ALD78" t="n">
        <v>107.94672</v>
      </c>
      <c r="ALE78" t="n">
        <v>112.97691</v>
      </c>
      <c r="ALF78" t="n">
        <v>118.7774</v>
      </c>
      <c r="ALG78" t="n">
        <v>125.56869</v>
      </c>
      <c r="ALH78" t="n">
        <v>133.67139</v>
      </c>
      <c r="ALI78" t="n">
        <v>143.5737</v>
      </c>
      <c r="ALJ78" t="n">
        <v>156.0643</v>
      </c>
      <c r="ALK78" t="n">
        <v>172.52289</v>
      </c>
      <c r="ALL78" t="n">
        <v>195.65176</v>
      </c>
      <c r="ALM78" t="n">
        <v>231.76305</v>
      </c>
      <c r="ALN78" t="n">
        <v>301.29324</v>
      </c>
      <c r="ALO78" t="n">
        <v>652.0581100000001</v>
      </c>
    </row>
    <row r="79">
      <c r="A79" t="inlineStr">
        <is>
          <t>Trinidad and Tobago</t>
        </is>
      </c>
      <c r="B79" t="inlineStr">
        <is>
          <t>TTO</t>
        </is>
      </c>
      <c r="C79" s="13">
        <f>AVERAGE(SI79,SJ79)</f>
        <v/>
      </c>
      <c r="D79" t="n">
        <v>5.55742</v>
      </c>
      <c r="E79" t="n">
        <v>5.61228</v>
      </c>
      <c r="F79" t="n">
        <v>5.66705</v>
      </c>
      <c r="G79" t="n">
        <v>5.72174</v>
      </c>
      <c r="H79" t="n">
        <v>5.77634</v>
      </c>
      <c r="I79" t="n">
        <v>5.83086</v>
      </c>
      <c r="J79" t="n">
        <v>5.88529</v>
      </c>
      <c r="K79" t="n">
        <v>5.93963</v>
      </c>
      <c r="L79" t="n">
        <v>5.99389</v>
      </c>
      <c r="M79" t="n">
        <v>6.04807</v>
      </c>
      <c r="N79" t="n">
        <v>6.10216</v>
      </c>
      <c r="O79" t="n">
        <v>6.15617</v>
      </c>
      <c r="P79" t="n">
        <v>6.2101</v>
      </c>
      <c r="Q79" t="n">
        <v>6.26395</v>
      </c>
      <c r="R79" t="n">
        <v>6.31771</v>
      </c>
      <c r="S79" t="n">
        <v>6.3714</v>
      </c>
      <c r="T79" t="n">
        <v>6.425</v>
      </c>
      <c r="U79" t="n">
        <v>6.47852</v>
      </c>
      <c r="V79" t="n">
        <v>6.53197</v>
      </c>
      <c r="W79" t="n">
        <v>6.58533</v>
      </c>
      <c r="X79" t="n">
        <v>6.63862</v>
      </c>
      <c r="Y79" t="n">
        <v>6.69183</v>
      </c>
      <c r="Z79" t="n">
        <v>6.74497</v>
      </c>
      <c r="AA79" t="n">
        <v>6.79802</v>
      </c>
      <c r="AB79" t="n">
        <v>6.851</v>
      </c>
      <c r="AC79" t="n">
        <v>6.90391</v>
      </c>
      <c r="AD79" t="n">
        <v>6.95674</v>
      </c>
      <c r="AE79" t="n">
        <v>7.00949</v>
      </c>
      <c r="AF79" t="n">
        <v>7.06217</v>
      </c>
      <c r="AG79" t="n">
        <v>7.11478</v>
      </c>
      <c r="AH79" t="n">
        <v>7.16732</v>
      </c>
      <c r="AI79" t="n">
        <v>7.21978</v>
      </c>
      <c r="AJ79" t="n">
        <v>7.27217</v>
      </c>
      <c r="AK79" t="n">
        <v>7.32449</v>
      </c>
      <c r="AL79" t="n">
        <v>7.37673</v>
      </c>
      <c r="AM79" t="n">
        <v>7.42891</v>
      </c>
      <c r="AN79" t="n">
        <v>7.48102</v>
      </c>
      <c r="AO79" t="n">
        <v>7.53305</v>
      </c>
      <c r="AP79" t="n">
        <v>7.58502</v>
      </c>
      <c r="AQ79" t="n">
        <v>7.63692</v>
      </c>
      <c r="AR79" t="n">
        <v>7.68874</v>
      </c>
      <c r="AS79" t="n">
        <v>7.74051</v>
      </c>
      <c r="AT79" t="n">
        <v>7.7922</v>
      </c>
      <c r="AU79" t="n">
        <v>7.84383</v>
      </c>
      <c r="AV79" t="n">
        <v>7.89539</v>
      </c>
      <c r="AW79" t="n">
        <v>7.94688</v>
      </c>
      <c r="AX79" t="n">
        <v>7.99831</v>
      </c>
      <c r="AY79" t="n">
        <v>8.049670000000001</v>
      </c>
      <c r="AZ79" t="n">
        <v>8.10097</v>
      </c>
      <c r="BA79" t="n">
        <v>8.152200000000001</v>
      </c>
      <c r="BB79" t="n">
        <v>8.20337</v>
      </c>
      <c r="BC79" t="n">
        <v>8.254479999999999</v>
      </c>
      <c r="BD79" t="n">
        <v>8.30552</v>
      </c>
      <c r="BE79" t="n">
        <v>8.3565</v>
      </c>
      <c r="BF79" t="n">
        <v>8.40742</v>
      </c>
      <c r="BG79" t="n">
        <v>8.45828</v>
      </c>
      <c r="BH79" t="n">
        <v>8.509069999999999</v>
      </c>
      <c r="BI79" t="n">
        <v>8.559810000000001</v>
      </c>
      <c r="BJ79" t="n">
        <v>8.610480000000001</v>
      </c>
      <c r="BK79" t="n">
        <v>8.661099999999999</v>
      </c>
      <c r="BL79" t="n">
        <v>8.711650000000001</v>
      </c>
      <c r="BM79" t="n">
        <v>8.76214</v>
      </c>
      <c r="BN79" t="n">
        <v>8.812580000000001</v>
      </c>
      <c r="BO79" t="n">
        <v>8.862959999999999</v>
      </c>
      <c r="BP79" t="n">
        <v>8.913270000000001</v>
      </c>
      <c r="BQ79" t="n">
        <v>8.96354</v>
      </c>
      <c r="BR79" t="n">
        <v>9.01374</v>
      </c>
      <c r="BS79" t="n">
        <v>9.063890000000001</v>
      </c>
      <c r="BT79" t="n">
        <v>9.11398</v>
      </c>
      <c r="BU79" t="n">
        <v>9.164009999999999</v>
      </c>
      <c r="BV79" t="n">
        <v>9.213990000000001</v>
      </c>
      <c r="BW79" t="n">
        <v>9.263920000000001</v>
      </c>
      <c r="BX79" t="n">
        <v>9.31378</v>
      </c>
      <c r="BY79" t="n">
        <v>9.3636</v>
      </c>
      <c r="BZ79" t="n">
        <v>9.413360000000001</v>
      </c>
      <c r="CA79" t="n">
        <v>9.46306</v>
      </c>
      <c r="CB79" t="n">
        <v>9.51272</v>
      </c>
      <c r="CC79" t="n">
        <v>9.56232</v>
      </c>
      <c r="CD79" t="n">
        <v>9.61187</v>
      </c>
      <c r="CE79" t="n">
        <v>9.66136</v>
      </c>
      <c r="CF79" t="n">
        <v>9.710800000000001</v>
      </c>
      <c r="CG79" t="n">
        <v>9.76019</v>
      </c>
      <c r="CH79" t="n">
        <v>9.80954</v>
      </c>
      <c r="CI79" t="n">
        <v>9.858829999999999</v>
      </c>
      <c r="CJ79" t="n">
        <v>9.908060000000001</v>
      </c>
      <c r="CK79" t="n">
        <v>9.95725</v>
      </c>
      <c r="CL79" t="n">
        <v>10.00639</v>
      </c>
      <c r="CM79" t="n">
        <v>10.05549</v>
      </c>
      <c r="CN79" t="n">
        <v>10.10453</v>
      </c>
      <c r="CO79" t="n">
        <v>10.15352</v>
      </c>
      <c r="CP79" t="n">
        <v>10.20247</v>
      </c>
      <c r="CQ79" t="n">
        <v>10.25136</v>
      </c>
      <c r="CR79" t="n">
        <v>10.30021</v>
      </c>
      <c r="CS79" t="n">
        <v>10.34902</v>
      </c>
      <c r="CT79" t="n">
        <v>10.39777</v>
      </c>
      <c r="CU79" t="n">
        <v>10.44648</v>
      </c>
      <c r="CV79" t="n">
        <v>10.49514</v>
      </c>
      <c r="CW79" t="n">
        <v>10.54376</v>
      </c>
      <c r="CX79" t="n">
        <v>10.59233</v>
      </c>
      <c r="CY79" t="n">
        <v>10.64086</v>
      </c>
      <c r="CZ79" t="n">
        <v>10.68934</v>
      </c>
      <c r="DA79" t="n">
        <v>10.73778</v>
      </c>
      <c r="DB79" t="n">
        <v>10.78618</v>
      </c>
      <c r="DC79" t="n">
        <v>10.83453</v>
      </c>
      <c r="DD79" t="n">
        <v>10.88284</v>
      </c>
      <c r="DE79" t="n">
        <v>10.9311</v>
      </c>
      <c r="DF79" t="n">
        <v>10.97932</v>
      </c>
      <c r="DG79" t="n">
        <v>11.0275</v>
      </c>
      <c r="DH79" t="n">
        <v>11.07564</v>
      </c>
      <c r="DI79" t="n">
        <v>11.12374</v>
      </c>
      <c r="DJ79" t="n">
        <v>11.17179</v>
      </c>
      <c r="DK79" t="n">
        <v>11.2198</v>
      </c>
      <c r="DL79" t="n">
        <v>11.26778</v>
      </c>
      <c r="DM79" t="n">
        <v>11.31571</v>
      </c>
      <c r="DN79" t="n">
        <v>11.3636</v>
      </c>
      <c r="DO79" t="n">
        <v>11.41146</v>
      </c>
      <c r="DP79" t="n">
        <v>11.45927</v>
      </c>
      <c r="DQ79" t="n">
        <v>11.50704</v>
      </c>
      <c r="DR79" t="n">
        <v>11.55478</v>
      </c>
      <c r="DS79" t="n">
        <v>11.60248</v>
      </c>
      <c r="DT79" t="n">
        <v>11.65014</v>
      </c>
      <c r="DU79" t="n">
        <v>11.69776</v>
      </c>
      <c r="DV79" t="n">
        <v>11.74535</v>
      </c>
      <c r="DW79" t="n">
        <v>11.79289</v>
      </c>
      <c r="DX79" t="n">
        <v>11.8404</v>
      </c>
      <c r="DY79" t="n">
        <v>11.88788</v>
      </c>
      <c r="DZ79" t="n">
        <v>11.93532</v>
      </c>
      <c r="EA79" t="n">
        <v>11.98272</v>
      </c>
      <c r="EB79" t="n">
        <v>12.03009</v>
      </c>
      <c r="EC79" t="n">
        <v>12.07742</v>
      </c>
      <c r="ED79" t="n">
        <v>12.12471</v>
      </c>
      <c r="EE79" t="n">
        <v>12.17198</v>
      </c>
      <c r="EF79" t="n">
        <v>12.2192</v>
      </c>
      <c r="EG79" t="n">
        <v>12.2664</v>
      </c>
      <c r="EH79" t="n">
        <v>12.31356</v>
      </c>
      <c r="EI79" t="n">
        <v>12.36068</v>
      </c>
      <c r="EJ79" t="n">
        <v>12.40778</v>
      </c>
      <c r="EK79" t="n">
        <v>12.45484</v>
      </c>
      <c r="EL79" t="n">
        <v>12.50187</v>
      </c>
      <c r="EM79" t="n">
        <v>12.54886</v>
      </c>
      <c r="EN79" t="n">
        <v>12.59583</v>
      </c>
      <c r="EO79" t="n">
        <v>12.64276</v>
      </c>
      <c r="EP79" t="n">
        <v>12.68966</v>
      </c>
      <c r="EQ79" t="n">
        <v>12.73653</v>
      </c>
      <c r="ER79" t="n">
        <v>12.78337</v>
      </c>
      <c r="ES79" t="n">
        <v>12.83018</v>
      </c>
      <c r="ET79" t="n">
        <v>12.87696</v>
      </c>
      <c r="EU79" t="n">
        <v>12.92371</v>
      </c>
      <c r="EV79" t="n">
        <v>12.97043</v>
      </c>
      <c r="EW79" t="n">
        <v>13.01712</v>
      </c>
      <c r="EX79" t="n">
        <v>13.06378</v>
      </c>
      <c r="EY79" t="n">
        <v>13.11041</v>
      </c>
      <c r="EZ79" t="n">
        <v>13.15701</v>
      </c>
      <c r="FA79" t="n">
        <v>13.20359</v>
      </c>
      <c r="FB79" t="n">
        <v>13.25014</v>
      </c>
      <c r="FC79" t="n">
        <v>13.29666</v>
      </c>
      <c r="FD79" t="n">
        <v>13.34315</v>
      </c>
      <c r="FE79" t="n">
        <v>13.38962</v>
      </c>
      <c r="FF79" t="n">
        <v>13.43606</v>
      </c>
      <c r="FG79" t="n">
        <v>13.48247</v>
      </c>
      <c r="FH79" t="n">
        <v>13.52886</v>
      </c>
      <c r="FI79" t="n">
        <v>13.57522</v>
      </c>
      <c r="FJ79" t="n">
        <v>13.62156</v>
      </c>
      <c r="FK79" t="n">
        <v>13.66787</v>
      </c>
      <c r="FL79" t="n">
        <v>13.71415</v>
      </c>
      <c r="FM79" t="n">
        <v>13.76041</v>
      </c>
      <c r="FN79" t="n">
        <v>13.80665</v>
      </c>
      <c r="FO79" t="n">
        <v>13.85286</v>
      </c>
      <c r="FP79" t="n">
        <v>13.89905</v>
      </c>
      <c r="FQ79" t="n">
        <v>13.94521</v>
      </c>
      <c r="FR79" t="n">
        <v>13.99136</v>
      </c>
      <c r="FS79" t="n">
        <v>14.03747</v>
      </c>
      <c r="FT79" t="n">
        <v>14.08357</v>
      </c>
      <c r="FU79" t="n">
        <v>14.12964</v>
      </c>
      <c r="FV79" t="n">
        <v>14.17569</v>
      </c>
      <c r="FW79" t="n">
        <v>14.22172</v>
      </c>
      <c r="FX79" t="n">
        <v>14.26773</v>
      </c>
      <c r="FY79" t="n">
        <v>14.31371</v>
      </c>
      <c r="FZ79" t="n">
        <v>14.35968</v>
      </c>
      <c r="GA79" t="n">
        <v>14.40562</v>
      </c>
      <c r="GB79" t="n">
        <v>14.45154</v>
      </c>
      <c r="GC79" t="n">
        <v>14.49745</v>
      </c>
      <c r="GD79" t="n">
        <v>14.54333</v>
      </c>
      <c r="GE79" t="n">
        <v>14.58919</v>
      </c>
      <c r="GF79" t="n">
        <v>14.63503</v>
      </c>
      <c r="GG79" t="n">
        <v>14.68086</v>
      </c>
      <c r="GH79" t="n">
        <v>14.72666</v>
      </c>
      <c r="GI79" t="n">
        <v>14.77245</v>
      </c>
      <c r="GJ79" t="n">
        <v>14.81821</v>
      </c>
      <c r="GK79" t="n">
        <v>14.86396</v>
      </c>
      <c r="GL79" t="n">
        <v>14.90969</v>
      </c>
      <c r="GM79" t="n">
        <v>14.9554</v>
      </c>
      <c r="GN79" t="n">
        <v>15.0011</v>
      </c>
      <c r="GO79" t="n">
        <v>15.04678</v>
      </c>
      <c r="GP79" t="n">
        <v>15.09244</v>
      </c>
      <c r="GQ79" t="n">
        <v>15.13808</v>
      </c>
      <c r="GR79" t="n">
        <v>15.18371</v>
      </c>
      <c r="GS79" t="n">
        <v>15.22932</v>
      </c>
      <c r="GT79" t="n">
        <v>15.27492</v>
      </c>
      <c r="GU79" t="n">
        <v>15.3205</v>
      </c>
      <c r="GV79" t="n">
        <v>15.36606</v>
      </c>
      <c r="GW79" t="n">
        <v>15.41161</v>
      </c>
      <c r="GX79" t="n">
        <v>15.45715</v>
      </c>
      <c r="GY79" t="n">
        <v>15.50267</v>
      </c>
      <c r="GZ79" t="n">
        <v>15.54817</v>
      </c>
      <c r="HA79" t="n">
        <v>15.59367</v>
      </c>
      <c r="HB79" t="n">
        <v>15.63914</v>
      </c>
      <c r="HC79" t="n">
        <v>15.68461</v>
      </c>
      <c r="HD79" t="n">
        <v>15.73006</v>
      </c>
      <c r="HE79" t="n">
        <v>15.7755</v>
      </c>
      <c r="HF79" t="n">
        <v>15.82092</v>
      </c>
      <c r="HG79" t="n">
        <v>15.86633</v>
      </c>
      <c r="HH79" t="n">
        <v>15.91173</v>
      </c>
      <c r="HI79" t="n">
        <v>15.95712</v>
      </c>
      <c r="HJ79" t="n">
        <v>16.00249</v>
      </c>
      <c r="HK79" t="n">
        <v>16.04786</v>
      </c>
      <c r="HL79" t="n">
        <v>16.09321</v>
      </c>
      <c r="HM79" t="n">
        <v>16.13855</v>
      </c>
      <c r="HN79" t="n">
        <v>16.18388</v>
      </c>
      <c r="HO79" t="n">
        <v>16.2292</v>
      </c>
      <c r="HP79" t="n">
        <v>16.27451</v>
      </c>
      <c r="HQ79" t="n">
        <v>16.31981</v>
      </c>
      <c r="HR79" t="n">
        <v>16.3651</v>
      </c>
      <c r="HS79" t="n">
        <v>16.41038</v>
      </c>
      <c r="HT79" t="n">
        <v>16.45565</v>
      </c>
      <c r="HU79" t="n">
        <v>16.50092</v>
      </c>
      <c r="HV79" t="n">
        <v>16.54617</v>
      </c>
      <c r="HW79" t="n">
        <v>16.59141</v>
      </c>
      <c r="HX79" t="n">
        <v>16.63665</v>
      </c>
      <c r="HY79" t="n">
        <v>16.68188</v>
      </c>
      <c r="HZ79" t="n">
        <v>16.7271</v>
      </c>
      <c r="IA79" t="n">
        <v>16.77231</v>
      </c>
      <c r="IB79" t="n">
        <v>16.81751</v>
      </c>
      <c r="IC79" t="n">
        <v>16.86271</v>
      </c>
      <c r="ID79" t="n">
        <v>16.9079</v>
      </c>
      <c r="IE79" t="n">
        <v>16.95308</v>
      </c>
      <c r="IF79" t="n">
        <v>16.99826</v>
      </c>
      <c r="IG79" t="n">
        <v>17.04343</v>
      </c>
      <c r="IH79" t="n">
        <v>17.0886</v>
      </c>
      <c r="II79" t="n">
        <v>17.13376</v>
      </c>
      <c r="IJ79" t="n">
        <v>17.17892</v>
      </c>
      <c r="IK79" t="n">
        <v>17.22407</v>
      </c>
      <c r="IL79" t="n">
        <v>17.26921</v>
      </c>
      <c r="IM79" t="n">
        <v>17.31435</v>
      </c>
      <c r="IN79" t="n">
        <v>17.35949</v>
      </c>
      <c r="IO79" t="n">
        <v>17.40462</v>
      </c>
      <c r="IP79" t="n">
        <v>17.44975</v>
      </c>
      <c r="IQ79" t="n">
        <v>17.49487</v>
      </c>
      <c r="IR79" t="n">
        <v>17.53999</v>
      </c>
      <c r="IS79" t="n">
        <v>17.58511</v>
      </c>
      <c r="IT79" t="n">
        <v>17.63022</v>
      </c>
      <c r="IU79" t="n">
        <v>17.67533</v>
      </c>
      <c r="IV79" t="n">
        <v>17.72044</v>
      </c>
      <c r="IW79" t="n">
        <v>17.76555</v>
      </c>
      <c r="IX79" t="n">
        <v>17.81065</v>
      </c>
      <c r="IY79" t="n">
        <v>17.85575</v>
      </c>
      <c r="IZ79" t="n">
        <v>17.90086</v>
      </c>
      <c r="JA79" t="n">
        <v>17.94596</v>
      </c>
      <c r="JB79" t="n">
        <v>17.99106</v>
      </c>
      <c r="JC79" t="n">
        <v>18.03615</v>
      </c>
      <c r="JD79" t="n">
        <v>18.08125</v>
      </c>
      <c r="JE79" t="n">
        <v>18.12635</v>
      </c>
      <c r="JF79" t="n">
        <v>18.17145</v>
      </c>
      <c r="JG79" t="n">
        <v>18.21655</v>
      </c>
      <c r="JH79" t="n">
        <v>18.26164</v>
      </c>
      <c r="JI79" t="n">
        <v>18.30674</v>
      </c>
      <c r="JJ79" t="n">
        <v>18.35184</v>
      </c>
      <c r="JK79" t="n">
        <v>18.39695</v>
      </c>
      <c r="JL79" t="n">
        <v>18.44205</v>
      </c>
      <c r="JM79" t="n">
        <v>18.48715</v>
      </c>
      <c r="JN79" t="n">
        <v>18.53226</v>
      </c>
      <c r="JO79" t="n">
        <v>18.57737</v>
      </c>
      <c r="JP79" t="n">
        <v>18.62248</v>
      </c>
      <c r="JQ79" t="n">
        <v>18.66759</v>
      </c>
      <c r="JR79" t="n">
        <v>18.71271</v>
      </c>
      <c r="JS79" t="n">
        <v>18.75783</v>
      </c>
      <c r="JT79" t="n">
        <v>18.80295</v>
      </c>
      <c r="JU79" t="n">
        <v>18.84808</v>
      </c>
      <c r="JV79" t="n">
        <v>18.89321</v>
      </c>
      <c r="JW79" t="n">
        <v>18.93834</v>
      </c>
      <c r="JX79" t="n">
        <v>18.98348</v>
      </c>
      <c r="JY79" t="n">
        <v>19.02863</v>
      </c>
      <c r="JZ79" t="n">
        <v>19.07377</v>
      </c>
      <c r="KA79" t="n">
        <v>19.11893</v>
      </c>
      <c r="KB79" t="n">
        <v>19.16409</v>
      </c>
      <c r="KC79" t="n">
        <v>19.20925</v>
      </c>
      <c r="KD79" t="n">
        <v>19.25442</v>
      </c>
      <c r="KE79" t="n">
        <v>19.2996</v>
      </c>
      <c r="KF79" t="n">
        <v>19.34478</v>
      </c>
      <c r="KG79" t="n">
        <v>19.38997</v>
      </c>
      <c r="KH79" t="n">
        <v>19.43517</v>
      </c>
      <c r="KI79" t="n">
        <v>19.48037</v>
      </c>
      <c r="KJ79" t="n">
        <v>19.52558</v>
      </c>
      <c r="KK79" t="n">
        <v>19.5708</v>
      </c>
      <c r="KL79" t="n">
        <v>19.61603</v>
      </c>
      <c r="KM79" t="n">
        <v>19.66126</v>
      </c>
      <c r="KN79" t="n">
        <v>19.7065</v>
      </c>
      <c r="KO79" t="n">
        <v>19.75175</v>
      </c>
      <c r="KP79" t="n">
        <v>19.79701</v>
      </c>
      <c r="KQ79" t="n">
        <v>19.84228</v>
      </c>
      <c r="KR79" t="n">
        <v>19.88756</v>
      </c>
      <c r="KS79" t="n">
        <v>19.93285</v>
      </c>
      <c r="KT79" t="n">
        <v>19.97815</v>
      </c>
      <c r="KU79" t="n">
        <v>20.02345</v>
      </c>
      <c r="KV79" t="n">
        <v>20.06877</v>
      </c>
      <c r="KW79" t="n">
        <v>20.1141</v>
      </c>
      <c r="KX79" t="n">
        <v>20.15944</v>
      </c>
      <c r="KY79" t="n">
        <v>20.20479</v>
      </c>
      <c r="KZ79" t="n">
        <v>20.25015</v>
      </c>
      <c r="LA79" t="n">
        <v>20.29552</v>
      </c>
      <c r="LB79" t="n">
        <v>20.34091</v>
      </c>
      <c r="LC79" t="n">
        <v>20.38631</v>
      </c>
      <c r="LD79" t="n">
        <v>20.43172</v>
      </c>
      <c r="LE79" t="n">
        <v>20.47714</v>
      </c>
      <c r="LF79" t="n">
        <v>20.52257</v>
      </c>
      <c r="LG79" t="n">
        <v>20.56802</v>
      </c>
      <c r="LH79" t="n">
        <v>20.61348</v>
      </c>
      <c r="LI79" t="n">
        <v>20.65896</v>
      </c>
      <c r="LJ79" t="n">
        <v>20.70445</v>
      </c>
      <c r="LK79" t="n">
        <v>20.74995</v>
      </c>
      <c r="LL79" t="n">
        <v>20.79547</v>
      </c>
      <c r="LM79" t="n">
        <v>20.841</v>
      </c>
      <c r="LN79" t="n">
        <v>20.88655</v>
      </c>
      <c r="LO79" t="n">
        <v>20.93211</v>
      </c>
      <c r="LP79" t="n">
        <v>20.97768</v>
      </c>
      <c r="LQ79" t="n">
        <v>21.02328</v>
      </c>
      <c r="LR79" t="n">
        <v>21.06889</v>
      </c>
      <c r="LS79" t="n">
        <v>21.11451</v>
      </c>
      <c r="LT79" t="n">
        <v>21.16015</v>
      </c>
      <c r="LU79" t="n">
        <v>21.20581</v>
      </c>
      <c r="LV79" t="n">
        <v>21.25148</v>
      </c>
      <c r="LW79" t="n">
        <v>21.29717</v>
      </c>
      <c r="LX79" t="n">
        <v>21.34288</v>
      </c>
      <c r="LY79" t="n">
        <v>21.38861</v>
      </c>
      <c r="LZ79" t="n">
        <v>21.43436</v>
      </c>
      <c r="MA79" t="n">
        <v>21.48012</v>
      </c>
      <c r="MB79" t="n">
        <v>21.5259</v>
      </c>
      <c r="MC79" t="n">
        <v>21.5717</v>
      </c>
      <c r="MD79" t="n">
        <v>21.61752</v>
      </c>
      <c r="ME79" t="n">
        <v>21.66336</v>
      </c>
      <c r="MF79" t="n">
        <v>21.70922</v>
      </c>
      <c r="MG79" t="n">
        <v>21.7551</v>
      </c>
      <c r="MH79" t="n">
        <v>21.80099</v>
      </c>
      <c r="MI79" t="n">
        <v>21.84691</v>
      </c>
      <c r="MJ79" t="n">
        <v>21.89285</v>
      </c>
      <c r="MK79" t="n">
        <v>21.93881</v>
      </c>
      <c r="ML79" t="n">
        <v>21.98479</v>
      </c>
      <c r="MM79" t="n">
        <v>22.0308</v>
      </c>
      <c r="MN79" t="n">
        <v>22.07682</v>
      </c>
      <c r="MO79" t="n">
        <v>22.12287</v>
      </c>
      <c r="MP79" t="n">
        <v>22.16893</v>
      </c>
      <c r="MQ79" t="n">
        <v>22.21502</v>
      </c>
      <c r="MR79" t="n">
        <v>22.26114</v>
      </c>
      <c r="MS79" t="n">
        <v>22.30728</v>
      </c>
      <c r="MT79" t="n">
        <v>22.35344</v>
      </c>
      <c r="MU79" t="n">
        <v>22.39962</v>
      </c>
      <c r="MV79" t="n">
        <v>22.44583</v>
      </c>
      <c r="MW79" t="n">
        <v>22.49206</v>
      </c>
      <c r="MX79" t="n">
        <v>22.53831</v>
      </c>
      <c r="MY79" t="n">
        <v>22.58459</v>
      </c>
      <c r="MZ79" t="n">
        <v>22.6309</v>
      </c>
      <c r="NA79" t="n">
        <v>22.67723</v>
      </c>
      <c r="NB79" t="n">
        <v>22.72359</v>
      </c>
      <c r="NC79" t="n">
        <v>22.76997</v>
      </c>
      <c r="ND79" t="n">
        <v>22.81638</v>
      </c>
      <c r="NE79" t="n">
        <v>22.86281</v>
      </c>
      <c r="NF79" t="n">
        <v>22.90927</v>
      </c>
      <c r="NG79" t="n">
        <v>22.95576</v>
      </c>
      <c r="NH79" t="n">
        <v>23.00228</v>
      </c>
      <c r="NI79" t="n">
        <v>23.04882</v>
      </c>
      <c r="NJ79" t="n">
        <v>23.09539</v>
      </c>
      <c r="NK79" t="n">
        <v>23.14199</v>
      </c>
      <c r="NL79" t="n">
        <v>23.18861</v>
      </c>
      <c r="NM79" t="n">
        <v>23.23527</v>
      </c>
      <c r="NN79" t="n">
        <v>23.28195</v>
      </c>
      <c r="NO79" t="n">
        <v>23.32867</v>
      </c>
      <c r="NP79" t="n">
        <v>23.37541</v>
      </c>
      <c r="NQ79" t="n">
        <v>23.42218</v>
      </c>
      <c r="NR79" t="n">
        <v>23.46899</v>
      </c>
      <c r="NS79" t="n">
        <v>23.51582</v>
      </c>
      <c r="NT79" t="n">
        <v>23.56269</v>
      </c>
      <c r="NU79" t="n">
        <v>23.60958</v>
      </c>
      <c r="NV79" t="n">
        <v>23.65651</v>
      </c>
      <c r="NW79" t="n">
        <v>23.70346</v>
      </c>
      <c r="NX79" t="n">
        <v>23.75045</v>
      </c>
      <c r="NY79" t="n">
        <v>23.79747</v>
      </c>
      <c r="NZ79" t="n">
        <v>23.84453</v>
      </c>
      <c r="OA79" t="n">
        <v>23.89161</v>
      </c>
      <c r="OB79" t="n">
        <v>23.93874</v>
      </c>
      <c r="OC79" t="n">
        <v>23.98589</v>
      </c>
      <c r="OD79" t="n">
        <v>24.03308</v>
      </c>
      <c r="OE79" t="n">
        <v>24.0803</v>
      </c>
      <c r="OF79" t="n">
        <v>24.12755</v>
      </c>
      <c r="OG79" t="n">
        <v>24.17484</v>
      </c>
      <c r="OH79" t="n">
        <v>24.22217</v>
      </c>
      <c r="OI79" t="n">
        <v>24.26953</v>
      </c>
      <c r="OJ79" t="n">
        <v>24.31692</v>
      </c>
      <c r="OK79" t="n">
        <v>24.36435</v>
      </c>
      <c r="OL79" t="n">
        <v>24.41182</v>
      </c>
      <c r="OM79" t="n">
        <v>24.45932</v>
      </c>
      <c r="ON79" t="n">
        <v>24.50686</v>
      </c>
      <c r="OO79" t="n">
        <v>24.55444</v>
      </c>
      <c r="OP79" t="n">
        <v>24.60205</v>
      </c>
      <c r="OQ79" t="n">
        <v>24.64971</v>
      </c>
      <c r="OR79" t="n">
        <v>24.6974</v>
      </c>
      <c r="OS79" t="n">
        <v>24.74512</v>
      </c>
      <c r="OT79" t="n">
        <v>24.79289</v>
      </c>
      <c r="OU79" t="n">
        <v>24.8407</v>
      </c>
      <c r="OV79" t="n">
        <v>24.88854</v>
      </c>
      <c r="OW79" t="n">
        <v>24.93643</v>
      </c>
      <c r="OX79" t="n">
        <v>24.98435</v>
      </c>
      <c r="OY79" t="n">
        <v>25.03232</v>
      </c>
      <c r="OZ79" t="n">
        <v>25.08032</v>
      </c>
      <c r="PA79" t="n">
        <v>25.12837</v>
      </c>
      <c r="PB79" t="n">
        <v>25.17646</v>
      </c>
      <c r="PC79" t="n">
        <v>25.22459</v>
      </c>
      <c r="PD79" t="n">
        <v>25.27276</v>
      </c>
      <c r="PE79" t="n">
        <v>25.32097</v>
      </c>
      <c r="PF79" t="n">
        <v>25.36923</v>
      </c>
      <c r="PG79" t="n">
        <v>25.41753</v>
      </c>
      <c r="PH79" t="n">
        <v>25.46587</v>
      </c>
      <c r="PI79" t="n">
        <v>25.51426</v>
      </c>
      <c r="PJ79" t="n">
        <v>25.56269</v>
      </c>
      <c r="PK79" t="n">
        <v>25.61116</v>
      </c>
      <c r="PL79" t="n">
        <v>25.65968</v>
      </c>
      <c r="PM79" t="n">
        <v>25.70824</v>
      </c>
      <c r="PN79" t="n">
        <v>25.75685</v>
      </c>
      <c r="PO79" t="n">
        <v>25.8055</v>
      </c>
      <c r="PP79" t="n">
        <v>25.8542</v>
      </c>
      <c r="PQ79" t="n">
        <v>25.90295</v>
      </c>
      <c r="PR79" t="n">
        <v>25.95174</v>
      </c>
      <c r="PS79" t="n">
        <v>26.00058</v>
      </c>
      <c r="PT79" t="n">
        <v>26.04947</v>
      </c>
      <c r="PU79" t="n">
        <v>26.09841</v>
      </c>
      <c r="PV79" t="n">
        <v>26.14739</v>
      </c>
      <c r="PW79" t="n">
        <v>26.19642</v>
      </c>
      <c r="PX79" t="n">
        <v>26.2455</v>
      </c>
      <c r="PY79" t="n">
        <v>26.29463</v>
      </c>
      <c r="PZ79" t="n">
        <v>26.34381</v>
      </c>
      <c r="QA79" t="n">
        <v>26.39304</v>
      </c>
      <c r="QB79" t="n">
        <v>26.44232</v>
      </c>
      <c r="QC79" t="n">
        <v>26.49165</v>
      </c>
      <c r="QD79" t="n">
        <v>26.54103</v>
      </c>
      <c r="QE79" t="n">
        <v>26.59047</v>
      </c>
      <c r="QF79" t="n">
        <v>26.63995</v>
      </c>
      <c r="QG79" t="n">
        <v>26.68949</v>
      </c>
      <c r="QH79" t="n">
        <v>26.73908</v>
      </c>
      <c r="QI79" t="n">
        <v>26.78872</v>
      </c>
      <c r="QJ79" t="n">
        <v>26.83842</v>
      </c>
      <c r="QK79" t="n">
        <v>26.88817</v>
      </c>
      <c r="QL79" t="n">
        <v>26.93797</v>
      </c>
      <c r="QM79" t="n">
        <v>26.98783</v>
      </c>
      <c r="QN79" t="n">
        <v>27.03774</v>
      </c>
      <c r="QO79" t="n">
        <v>27.08771</v>
      </c>
      <c r="QP79" t="n">
        <v>27.13773</v>
      </c>
      <c r="QQ79" t="n">
        <v>27.18781</v>
      </c>
      <c r="QR79" t="n">
        <v>27.23795</v>
      </c>
      <c r="QS79" t="n">
        <v>27.28814</v>
      </c>
      <c r="QT79" t="n">
        <v>27.33839</v>
      </c>
      <c r="QU79" t="n">
        <v>27.3887</v>
      </c>
      <c r="QV79" t="n">
        <v>27.43906</v>
      </c>
      <c r="QW79" t="n">
        <v>27.48948</v>
      </c>
      <c r="QX79" t="n">
        <v>27.53997</v>
      </c>
      <c r="QY79" t="n">
        <v>27.59051</v>
      </c>
      <c r="QZ79" t="n">
        <v>27.64111</v>
      </c>
      <c r="RA79" t="n">
        <v>27.69177</v>
      </c>
      <c r="RB79" t="n">
        <v>27.74249</v>
      </c>
      <c r="RC79" t="n">
        <v>27.79328</v>
      </c>
      <c r="RD79" t="n">
        <v>27.84412</v>
      </c>
      <c r="RE79" t="n">
        <v>27.89503</v>
      </c>
      <c r="RF79" t="n">
        <v>27.946</v>
      </c>
      <c r="RG79" t="n">
        <v>27.99703</v>
      </c>
      <c r="RH79" t="n">
        <v>28.04812</v>
      </c>
      <c r="RI79" t="n">
        <v>28.09928</v>
      </c>
      <c r="RJ79" t="n">
        <v>28.1505</v>
      </c>
      <c r="RK79" t="n">
        <v>28.20178</v>
      </c>
      <c r="RL79" t="n">
        <v>28.25313</v>
      </c>
      <c r="RM79" t="n">
        <v>28.30455</v>
      </c>
      <c r="RN79" t="n">
        <v>28.35603</v>
      </c>
      <c r="RO79" t="n">
        <v>28.40758</v>
      </c>
      <c r="RP79" t="n">
        <v>28.45919</v>
      </c>
      <c r="RQ79" t="n">
        <v>28.51087</v>
      </c>
      <c r="RR79" t="n">
        <v>28.56262</v>
      </c>
      <c r="RS79" t="n">
        <v>28.61443</v>
      </c>
      <c r="RT79" t="n">
        <v>28.66632</v>
      </c>
      <c r="RU79" t="n">
        <v>28.71827</v>
      </c>
      <c r="RV79" t="n">
        <v>28.77029</v>
      </c>
      <c r="RW79" t="n">
        <v>28.82238</v>
      </c>
      <c r="RX79" t="n">
        <v>28.87455</v>
      </c>
      <c r="RY79" t="n">
        <v>28.92678</v>
      </c>
      <c r="RZ79" t="n">
        <v>28.97908</v>
      </c>
      <c r="SA79" t="n">
        <v>29.03146</v>
      </c>
      <c r="SB79" t="n">
        <v>29.0839</v>
      </c>
      <c r="SC79" t="n">
        <v>29.13643</v>
      </c>
      <c r="SD79" t="n">
        <v>29.18902</v>
      </c>
      <c r="SE79" t="n">
        <v>29.24168</v>
      </c>
      <c r="SF79" t="n">
        <v>29.29443</v>
      </c>
      <c r="SG79" t="n">
        <v>29.34724</v>
      </c>
      <c r="SH79" t="n">
        <v>29.40013</v>
      </c>
      <c r="SI79" t="n">
        <v>29.4531</v>
      </c>
      <c r="SJ79" t="n">
        <v>29.50614</v>
      </c>
      <c r="SK79" t="n">
        <v>29.55926</v>
      </c>
      <c r="SL79" t="n">
        <v>29.61245</v>
      </c>
      <c r="SM79" t="n">
        <v>29.66572</v>
      </c>
      <c r="SN79" t="n">
        <v>29.71907</v>
      </c>
      <c r="SO79" t="n">
        <v>29.7725</v>
      </c>
      <c r="SP79" t="n">
        <v>29.82601</v>
      </c>
      <c r="SQ79" t="n">
        <v>29.8796</v>
      </c>
      <c r="SR79" t="n">
        <v>29.93327</v>
      </c>
      <c r="SS79" t="n">
        <v>29.98701</v>
      </c>
      <c r="ST79" t="n">
        <v>30.04084</v>
      </c>
      <c r="SU79" t="n">
        <v>30.09476</v>
      </c>
      <c r="SV79" t="n">
        <v>30.14875</v>
      </c>
      <c r="SW79" t="n">
        <v>30.20283</v>
      </c>
      <c r="SX79" t="n">
        <v>30.25698</v>
      </c>
      <c r="SY79" t="n">
        <v>30.31123</v>
      </c>
      <c r="SZ79" t="n">
        <v>30.36555</v>
      </c>
      <c r="TA79" t="n">
        <v>30.41997</v>
      </c>
      <c r="TB79" t="n">
        <v>30.47447</v>
      </c>
      <c r="TC79" t="n">
        <v>30.52905</v>
      </c>
      <c r="TD79" t="n">
        <v>30.58372</v>
      </c>
      <c r="TE79" t="n">
        <v>30.63848</v>
      </c>
      <c r="TF79" t="n">
        <v>30.69333</v>
      </c>
      <c r="TG79" t="n">
        <v>30.74826</v>
      </c>
      <c r="TH79" t="n">
        <v>30.80328</v>
      </c>
      <c r="TI79" t="n">
        <v>30.8584</v>
      </c>
      <c r="TJ79" t="n">
        <v>30.9136</v>
      </c>
      <c r="TK79" t="n">
        <v>30.96889</v>
      </c>
      <c r="TL79" t="n">
        <v>31.02428</v>
      </c>
      <c r="TM79" t="n">
        <v>31.07975</v>
      </c>
      <c r="TN79" t="n">
        <v>31.13532</v>
      </c>
      <c r="TO79" t="n">
        <v>31.19098</v>
      </c>
      <c r="TP79" t="n">
        <v>31.24674</v>
      </c>
      <c r="TQ79" t="n">
        <v>31.30259</v>
      </c>
      <c r="TR79" t="n">
        <v>31.35854</v>
      </c>
      <c r="TS79" t="n">
        <v>31.41458</v>
      </c>
      <c r="TT79" t="n">
        <v>31.47071</v>
      </c>
      <c r="TU79" t="n">
        <v>31.52695</v>
      </c>
      <c r="TV79" t="n">
        <v>31.58328</v>
      </c>
      <c r="TW79" t="n">
        <v>31.63971</v>
      </c>
      <c r="TX79" t="n">
        <v>31.69623</v>
      </c>
      <c r="TY79" t="n">
        <v>31.75286</v>
      </c>
      <c r="TZ79" t="n">
        <v>31.80959</v>
      </c>
      <c r="UA79" t="n">
        <v>31.86641</v>
      </c>
      <c r="UB79" t="n">
        <v>31.92334</v>
      </c>
      <c r="UC79" t="n">
        <v>31.98037</v>
      </c>
      <c r="UD79" t="n">
        <v>32.03751</v>
      </c>
      <c r="UE79" t="n">
        <v>32.09474</v>
      </c>
      <c r="UF79" t="n">
        <v>32.15208</v>
      </c>
      <c r="UG79" t="n">
        <v>32.20953</v>
      </c>
      <c r="UH79" t="n">
        <v>32.26708</v>
      </c>
      <c r="UI79" t="n">
        <v>32.32473</v>
      </c>
      <c r="UJ79" t="n">
        <v>32.3825</v>
      </c>
      <c r="UK79" t="n">
        <v>32.44037</v>
      </c>
      <c r="UL79" t="n">
        <v>32.49835</v>
      </c>
      <c r="UM79" t="n">
        <v>32.55643</v>
      </c>
      <c r="UN79" t="n">
        <v>32.61463</v>
      </c>
      <c r="UO79" t="n">
        <v>32.67294</v>
      </c>
      <c r="UP79" t="n">
        <v>32.73136</v>
      </c>
      <c r="UQ79" t="n">
        <v>32.78989</v>
      </c>
      <c r="UR79" t="n">
        <v>32.84853</v>
      </c>
      <c r="US79" t="n">
        <v>32.90729</v>
      </c>
      <c r="UT79" t="n">
        <v>32.96616</v>
      </c>
      <c r="UU79" t="n">
        <v>33.02514</v>
      </c>
      <c r="UV79" t="n">
        <v>33.08424</v>
      </c>
      <c r="UW79" t="n">
        <v>33.14346</v>
      </c>
      <c r="UX79" t="n">
        <v>33.20279</v>
      </c>
      <c r="UY79" t="n">
        <v>33.26224</v>
      </c>
      <c r="UZ79" t="n">
        <v>33.32181</v>
      </c>
      <c r="VA79" t="n">
        <v>33.3815</v>
      </c>
      <c r="VB79" t="n">
        <v>33.4413</v>
      </c>
      <c r="VC79" t="n">
        <v>33.50123</v>
      </c>
      <c r="VD79" t="n">
        <v>33.56128</v>
      </c>
      <c r="VE79" t="n">
        <v>33.62146</v>
      </c>
      <c r="VF79" t="n">
        <v>33.68176</v>
      </c>
      <c r="VG79" t="n">
        <v>33.74218</v>
      </c>
      <c r="VH79" t="n">
        <v>33.80272</v>
      </c>
      <c r="VI79" t="n">
        <v>33.8634</v>
      </c>
      <c r="VJ79" t="n">
        <v>33.92419</v>
      </c>
      <c r="VK79" t="n">
        <v>33.98512</v>
      </c>
      <c r="VL79" t="n">
        <v>34.04617</v>
      </c>
      <c r="VM79" t="n">
        <v>34.10735</v>
      </c>
      <c r="VN79" t="n">
        <v>34.16867</v>
      </c>
      <c r="VO79" t="n">
        <v>34.23011</v>
      </c>
      <c r="VP79" t="n">
        <v>34.29169</v>
      </c>
      <c r="VQ79" t="n">
        <v>34.3534</v>
      </c>
      <c r="VR79" t="n">
        <v>34.41524</v>
      </c>
      <c r="VS79" t="n">
        <v>34.47721</v>
      </c>
      <c r="VT79" t="n">
        <v>34.53933</v>
      </c>
      <c r="VU79" t="n">
        <v>34.60157</v>
      </c>
      <c r="VV79" t="n">
        <v>34.66396</v>
      </c>
      <c r="VW79" t="n">
        <v>34.72649</v>
      </c>
      <c r="VX79" t="n">
        <v>34.78915</v>
      </c>
      <c r="VY79" t="n">
        <v>34.85195</v>
      </c>
      <c r="VZ79" t="n">
        <v>34.91489</v>
      </c>
      <c r="WA79" t="n">
        <v>34.97798</v>
      </c>
      <c r="WB79" t="n">
        <v>35.04121</v>
      </c>
      <c r="WC79" t="n">
        <v>35.10458</v>
      </c>
      <c r="WD79" t="n">
        <v>35.16809</v>
      </c>
      <c r="WE79" t="n">
        <v>35.23176</v>
      </c>
      <c r="WF79" t="n">
        <v>35.29557</v>
      </c>
      <c r="WG79" t="n">
        <v>35.35952</v>
      </c>
      <c r="WH79" t="n">
        <v>35.42363</v>
      </c>
      <c r="WI79" t="n">
        <v>35.48788</v>
      </c>
      <c r="WJ79" t="n">
        <v>35.55229</v>
      </c>
      <c r="WK79" t="n">
        <v>35.61685</v>
      </c>
      <c r="WL79" t="n">
        <v>35.68156</v>
      </c>
      <c r="WM79" t="n">
        <v>35.74643</v>
      </c>
      <c r="WN79" t="n">
        <v>35.81145</v>
      </c>
      <c r="WO79" t="n">
        <v>35.87662</v>
      </c>
      <c r="WP79" t="n">
        <v>35.94196</v>
      </c>
      <c r="WQ79" t="n">
        <v>36.00745</v>
      </c>
      <c r="WR79" t="n">
        <v>36.0731</v>
      </c>
      <c r="WS79" t="n">
        <v>36.13891</v>
      </c>
      <c r="WT79" t="n">
        <v>36.20488</v>
      </c>
      <c r="WU79" t="n">
        <v>36.27102</v>
      </c>
      <c r="WV79" t="n">
        <v>36.33732</v>
      </c>
      <c r="WW79" t="n">
        <v>36.40378</v>
      </c>
      <c r="WX79" t="n">
        <v>36.47041</v>
      </c>
      <c r="WY79" t="n">
        <v>36.53721</v>
      </c>
      <c r="WZ79" t="n">
        <v>36.60418</v>
      </c>
      <c r="XA79" t="n">
        <v>36.67131</v>
      </c>
      <c r="XB79" t="n">
        <v>36.73862</v>
      </c>
      <c r="XC79" t="n">
        <v>36.8061</v>
      </c>
      <c r="XD79" t="n">
        <v>36.87375</v>
      </c>
      <c r="XE79" t="n">
        <v>36.94158</v>
      </c>
      <c r="XF79" t="n">
        <v>37.00958</v>
      </c>
      <c r="XG79" t="n">
        <v>37.07776</v>
      </c>
      <c r="XH79" t="n">
        <v>37.14612</v>
      </c>
      <c r="XI79" t="n">
        <v>37.21465</v>
      </c>
      <c r="XJ79" t="n">
        <v>37.28337</v>
      </c>
      <c r="XK79" t="n">
        <v>37.35227</v>
      </c>
      <c r="XL79" t="n">
        <v>37.42135</v>
      </c>
      <c r="XM79" t="n">
        <v>37.49062</v>
      </c>
      <c r="XN79" t="n">
        <v>37.56007</v>
      </c>
      <c r="XO79" t="n">
        <v>37.62971</v>
      </c>
      <c r="XP79" t="n">
        <v>37.69955</v>
      </c>
      <c r="XQ79" t="n">
        <v>37.76957</v>
      </c>
      <c r="XR79" t="n">
        <v>37.83978</v>
      </c>
      <c r="XS79" t="n">
        <v>37.91018</v>
      </c>
      <c r="XT79" t="n">
        <v>37.98078</v>
      </c>
      <c r="XU79" t="n">
        <v>38.05157</v>
      </c>
      <c r="XV79" t="n">
        <v>38.12256</v>
      </c>
      <c r="XW79" t="n">
        <v>38.19375</v>
      </c>
      <c r="XX79" t="n">
        <v>38.26514</v>
      </c>
      <c r="XY79" t="n">
        <v>38.33673</v>
      </c>
      <c r="XZ79" t="n">
        <v>38.40853</v>
      </c>
      <c r="YA79" t="n">
        <v>38.48052</v>
      </c>
      <c r="YB79" t="n">
        <v>38.55273</v>
      </c>
      <c r="YC79" t="n">
        <v>38.62514</v>
      </c>
      <c r="YD79" t="n">
        <v>38.69776</v>
      </c>
      <c r="YE79" t="n">
        <v>38.77059</v>
      </c>
      <c r="YF79" t="n">
        <v>38.84363</v>
      </c>
      <c r="YG79" t="n">
        <v>38.91689</v>
      </c>
      <c r="YH79" t="n">
        <v>38.99036</v>
      </c>
      <c r="YI79" t="n">
        <v>39.06404</v>
      </c>
      <c r="YJ79" t="n">
        <v>39.13795</v>
      </c>
      <c r="YK79" t="n">
        <v>39.21208</v>
      </c>
      <c r="YL79" t="n">
        <v>39.28643</v>
      </c>
      <c r="YM79" t="n">
        <v>39.361</v>
      </c>
      <c r="YN79" t="n">
        <v>39.43579</v>
      </c>
      <c r="YO79" t="n">
        <v>39.51082</v>
      </c>
      <c r="YP79" t="n">
        <v>39.58607</v>
      </c>
      <c r="YQ79" t="n">
        <v>39.66156</v>
      </c>
      <c r="YR79" t="n">
        <v>39.73727</v>
      </c>
      <c r="YS79" t="n">
        <v>39.81322</v>
      </c>
      <c r="YT79" t="n">
        <v>39.8894</v>
      </c>
      <c r="YU79" t="n">
        <v>39.96582</v>
      </c>
      <c r="YV79" t="n">
        <v>40.04248</v>
      </c>
      <c r="YW79" t="n">
        <v>40.11938</v>
      </c>
      <c r="YX79" t="n">
        <v>40.19653</v>
      </c>
      <c r="YY79" t="n">
        <v>40.27392</v>
      </c>
      <c r="YZ79" t="n">
        <v>40.35155</v>
      </c>
      <c r="ZA79" t="n">
        <v>40.42944</v>
      </c>
      <c r="ZB79" t="n">
        <v>40.50757</v>
      </c>
      <c r="ZC79" t="n">
        <v>40.58596</v>
      </c>
      <c r="ZD79" t="n">
        <v>40.6646</v>
      </c>
      <c r="ZE79" t="n">
        <v>40.7435</v>
      </c>
      <c r="ZF79" t="n">
        <v>40.82266</v>
      </c>
      <c r="ZG79" t="n">
        <v>40.90208</v>
      </c>
      <c r="ZH79" t="n">
        <v>40.98175</v>
      </c>
      <c r="ZI79" t="n">
        <v>41.0617</v>
      </c>
      <c r="ZJ79" t="n">
        <v>41.14191</v>
      </c>
      <c r="ZK79" t="n">
        <v>41.22239</v>
      </c>
      <c r="ZL79" t="n">
        <v>41.30314</v>
      </c>
      <c r="ZM79" t="n">
        <v>41.38417</v>
      </c>
      <c r="ZN79" t="n">
        <v>41.46547</v>
      </c>
      <c r="ZO79" t="n">
        <v>41.54705</v>
      </c>
      <c r="ZP79" t="n">
        <v>41.62891</v>
      </c>
      <c r="ZQ79" t="n">
        <v>41.71104</v>
      </c>
      <c r="ZR79" t="n">
        <v>41.79347</v>
      </c>
      <c r="ZS79" t="n">
        <v>41.87618</v>
      </c>
      <c r="ZT79" t="n">
        <v>41.95918</v>
      </c>
      <c r="ZU79" t="n">
        <v>42.04248</v>
      </c>
      <c r="ZV79" t="n">
        <v>42.12606</v>
      </c>
      <c r="ZW79" t="n">
        <v>42.20995</v>
      </c>
      <c r="ZX79" t="n">
        <v>42.29412</v>
      </c>
      <c r="ZY79" t="n">
        <v>42.37861</v>
      </c>
      <c r="ZZ79" t="n">
        <v>42.46339</v>
      </c>
      <c r="AAA79" t="n">
        <v>42.54848</v>
      </c>
      <c r="AAB79" t="n">
        <v>42.63389</v>
      </c>
      <c r="AAC79" t="n">
        <v>42.7196</v>
      </c>
      <c r="AAD79" t="n">
        <v>42.80563</v>
      </c>
      <c r="AAE79" t="n">
        <v>42.89197</v>
      </c>
      <c r="AAF79" t="n">
        <v>42.97863</v>
      </c>
      <c r="AAG79" t="n">
        <v>43.06562</v>
      </c>
      <c r="AAH79" t="n">
        <v>43.15293</v>
      </c>
      <c r="AAI79" t="n">
        <v>43.24056</v>
      </c>
      <c r="AAJ79" t="n">
        <v>43.32853</v>
      </c>
      <c r="AAK79" t="n">
        <v>43.41683</v>
      </c>
      <c r="AAL79" t="n">
        <v>43.50547</v>
      </c>
      <c r="AAM79" t="n">
        <v>43.59444</v>
      </c>
      <c r="AAN79" t="n">
        <v>43.68376</v>
      </c>
      <c r="AAO79" t="n">
        <v>43.77342</v>
      </c>
      <c r="AAP79" t="n">
        <v>43.86343</v>
      </c>
      <c r="AAQ79" t="n">
        <v>43.95379</v>
      </c>
      <c r="AAR79" t="n">
        <v>44.04451</v>
      </c>
      <c r="AAS79" t="n">
        <v>44.13558</v>
      </c>
      <c r="AAT79" t="n">
        <v>44.22701</v>
      </c>
      <c r="AAU79" t="n">
        <v>44.31881</v>
      </c>
      <c r="AAV79" t="n">
        <v>44.41097</v>
      </c>
      <c r="AAW79" t="n">
        <v>44.5035</v>
      </c>
      <c r="AAX79" t="n">
        <v>44.59641</v>
      </c>
      <c r="AAY79" t="n">
        <v>44.68969</v>
      </c>
      <c r="AAZ79" t="n">
        <v>44.78335</v>
      </c>
      <c r="ABA79" t="n">
        <v>44.87739</v>
      </c>
      <c r="ABB79" t="n">
        <v>44.97182</v>
      </c>
      <c r="ABC79" t="n">
        <v>45.06664</v>
      </c>
      <c r="ABD79" t="n">
        <v>45.16186</v>
      </c>
      <c r="ABE79" t="n">
        <v>45.25747</v>
      </c>
      <c r="ABF79" t="n">
        <v>45.35348</v>
      </c>
      <c r="ABG79" t="n">
        <v>45.4499</v>
      </c>
      <c r="ABH79" t="n">
        <v>45.54672</v>
      </c>
      <c r="ABI79" t="n">
        <v>45.64396</v>
      </c>
      <c r="ABJ79" t="n">
        <v>45.74162</v>
      </c>
      <c r="ABK79" t="n">
        <v>45.83969</v>
      </c>
      <c r="ABL79" t="n">
        <v>45.93819</v>
      </c>
      <c r="ABM79" t="n">
        <v>46.03711</v>
      </c>
      <c r="ABN79" t="n">
        <v>46.13647</v>
      </c>
      <c r="ABO79" t="n">
        <v>46.23626</v>
      </c>
      <c r="ABP79" t="n">
        <v>46.33649</v>
      </c>
      <c r="ABQ79" t="n">
        <v>46.43716</v>
      </c>
      <c r="ABR79" t="n">
        <v>46.53829</v>
      </c>
      <c r="ABS79" t="n">
        <v>46.63987</v>
      </c>
      <c r="ABT79" t="n">
        <v>46.7419</v>
      </c>
      <c r="ABU79" t="n">
        <v>46.84439</v>
      </c>
      <c r="ABV79" t="n">
        <v>46.94735</v>
      </c>
      <c r="ABW79" t="n">
        <v>47.05079</v>
      </c>
      <c r="ABX79" t="n">
        <v>47.15469</v>
      </c>
      <c r="ABY79" t="n">
        <v>47.25908</v>
      </c>
      <c r="ABZ79" t="n">
        <v>47.36395</v>
      </c>
      <c r="ACA79" t="n">
        <v>47.4693</v>
      </c>
      <c r="ACB79" t="n">
        <v>47.57515</v>
      </c>
      <c r="ACC79" t="n">
        <v>47.6815</v>
      </c>
      <c r="ACD79" t="n">
        <v>47.78836</v>
      </c>
      <c r="ACE79" t="n">
        <v>47.89572</v>
      </c>
      <c r="ACF79" t="n">
        <v>48.00359</v>
      </c>
      <c r="ACG79" t="n">
        <v>48.11199</v>
      </c>
      <c r="ACH79" t="n">
        <v>48.22091</v>
      </c>
      <c r="ACI79" t="n">
        <v>48.33036</v>
      </c>
      <c r="ACJ79" t="n">
        <v>48.44034</v>
      </c>
      <c r="ACK79" t="n">
        <v>48.55086</v>
      </c>
      <c r="ACL79" t="n">
        <v>48.66193</v>
      </c>
      <c r="ACM79" t="n">
        <v>48.77355</v>
      </c>
      <c r="ACN79" t="n">
        <v>48.88573</v>
      </c>
      <c r="ACO79" t="n">
        <v>48.99847</v>
      </c>
      <c r="ACP79" t="n">
        <v>49.11177</v>
      </c>
      <c r="ACQ79" t="n">
        <v>49.22566</v>
      </c>
      <c r="ACR79" t="n">
        <v>49.34012</v>
      </c>
      <c r="ACS79" t="n">
        <v>49.45517</v>
      </c>
      <c r="ACT79" t="n">
        <v>49.57081</v>
      </c>
      <c r="ACU79" t="n">
        <v>49.68706</v>
      </c>
      <c r="ACV79" t="n">
        <v>49.80391</v>
      </c>
      <c r="ACW79" t="n">
        <v>49.92136</v>
      </c>
      <c r="ACX79" t="n">
        <v>50.03944</v>
      </c>
      <c r="ACY79" t="n">
        <v>50.15815</v>
      </c>
      <c r="ACZ79" t="n">
        <v>50.27748</v>
      </c>
      <c r="ADA79" t="n">
        <v>50.39746</v>
      </c>
      <c r="ADB79" t="n">
        <v>50.51808</v>
      </c>
      <c r="ADC79" t="n">
        <v>50.63935</v>
      </c>
      <c r="ADD79" t="n">
        <v>50.76129</v>
      </c>
      <c r="ADE79" t="n">
        <v>50.88389</v>
      </c>
      <c r="ADF79" t="n">
        <v>51.00716</v>
      </c>
      <c r="ADG79" t="n">
        <v>51.13112</v>
      </c>
      <c r="ADH79" t="n">
        <v>51.25577</v>
      </c>
      <c r="ADI79" t="n">
        <v>51.38112</v>
      </c>
      <c r="ADJ79" t="n">
        <v>51.50717</v>
      </c>
      <c r="ADK79" t="n">
        <v>51.63394</v>
      </c>
      <c r="ADL79" t="n">
        <v>51.76143</v>
      </c>
      <c r="ADM79" t="n">
        <v>51.88965</v>
      </c>
      <c r="ADN79" t="n">
        <v>52.0186</v>
      </c>
      <c r="ADO79" t="n">
        <v>52.14831</v>
      </c>
      <c r="ADP79" t="n">
        <v>52.27877</v>
      </c>
      <c r="ADQ79" t="n">
        <v>52.41</v>
      </c>
      <c r="ADR79" t="n">
        <v>52.54199</v>
      </c>
      <c r="ADS79" t="n">
        <v>52.67477</v>
      </c>
      <c r="ADT79" t="n">
        <v>52.80835</v>
      </c>
      <c r="ADU79" t="n">
        <v>52.94272</v>
      </c>
      <c r="ADV79" t="n">
        <v>53.07791</v>
      </c>
      <c r="ADW79" t="n">
        <v>53.21392</v>
      </c>
      <c r="ADX79" t="n">
        <v>53.35075</v>
      </c>
      <c r="ADY79" t="n">
        <v>53.48843</v>
      </c>
      <c r="ADZ79" t="n">
        <v>53.62696</v>
      </c>
      <c r="AEA79" t="n">
        <v>53.76635</v>
      </c>
      <c r="AEB79" t="n">
        <v>53.90661</v>
      </c>
      <c r="AEC79" t="n">
        <v>54.04776</v>
      </c>
      <c r="AED79" t="n">
        <v>54.18979</v>
      </c>
      <c r="AEE79" t="n">
        <v>54.33274</v>
      </c>
      <c r="AEF79" t="n">
        <v>54.47659</v>
      </c>
      <c r="AEG79" t="n">
        <v>54.62138</v>
      </c>
      <c r="AEH79" t="n">
        <v>54.76711</v>
      </c>
      <c r="AEI79" t="n">
        <v>54.91378</v>
      </c>
      <c r="AEJ79" t="n">
        <v>55.06142</v>
      </c>
      <c r="AEK79" t="n">
        <v>55.21004</v>
      </c>
      <c r="AEL79" t="n">
        <v>55.35964</v>
      </c>
      <c r="AEM79" t="n">
        <v>55.51025</v>
      </c>
      <c r="AEN79" t="n">
        <v>55.66187</v>
      </c>
      <c r="AEO79" t="n">
        <v>55.81451</v>
      </c>
      <c r="AEP79" t="n">
        <v>55.9682</v>
      </c>
      <c r="AEQ79" t="n">
        <v>56.12294</v>
      </c>
      <c r="AER79" t="n">
        <v>56.27876</v>
      </c>
      <c r="AES79" t="n">
        <v>56.43565</v>
      </c>
      <c r="AET79" t="n">
        <v>56.59364</v>
      </c>
      <c r="AEU79" t="n">
        <v>56.75275</v>
      </c>
      <c r="AEV79" t="n">
        <v>56.91298</v>
      </c>
      <c r="AEW79" t="n">
        <v>57.07436</v>
      </c>
      <c r="AEX79" t="n">
        <v>57.23689</v>
      </c>
      <c r="AEY79" t="n">
        <v>57.4006</v>
      </c>
      <c r="AEZ79" t="n">
        <v>57.56551</v>
      </c>
      <c r="AFA79" t="n">
        <v>57.73161</v>
      </c>
      <c r="AFB79" t="n">
        <v>57.89895</v>
      </c>
      <c r="AFC79" t="n">
        <v>58.06752</v>
      </c>
      <c r="AFD79" t="n">
        <v>58.23736</v>
      </c>
      <c r="AFE79" t="n">
        <v>58.40848</v>
      </c>
      <c r="AFF79" t="n">
        <v>58.58089</v>
      </c>
      <c r="AFG79" t="n">
        <v>58.75462</v>
      </c>
      <c r="AFH79" t="n">
        <v>58.92968</v>
      </c>
      <c r="AFI79" t="n">
        <v>59.10609</v>
      </c>
      <c r="AFJ79" t="n">
        <v>59.28388</v>
      </c>
      <c r="AFK79" t="n">
        <v>59.46306</v>
      </c>
      <c r="AFL79" t="n">
        <v>59.64366</v>
      </c>
      <c r="AFM79" t="n">
        <v>59.82569</v>
      </c>
      <c r="AFN79" t="n">
        <v>60.00919</v>
      </c>
      <c r="AFO79" t="n">
        <v>60.19416</v>
      </c>
      <c r="AFP79" t="n">
        <v>60.38063</v>
      </c>
      <c r="AFQ79" t="n">
        <v>60.56863</v>
      </c>
      <c r="AFR79" t="n">
        <v>60.75818</v>
      </c>
      <c r="AFS79" t="n">
        <v>60.9493</v>
      </c>
      <c r="AFT79" t="n">
        <v>61.14202</v>
      </c>
      <c r="AFU79" t="n">
        <v>61.33636</v>
      </c>
      <c r="AFV79" t="n">
        <v>61.53236</v>
      </c>
      <c r="AFW79" t="n">
        <v>61.73002</v>
      </c>
      <c r="AFX79" t="n">
        <v>61.92939</v>
      </c>
      <c r="AFY79" t="n">
        <v>62.13049</v>
      </c>
      <c r="AFZ79" t="n">
        <v>62.33335</v>
      </c>
      <c r="AGA79" t="n">
        <v>62.53799</v>
      </c>
      <c r="AGB79" t="n">
        <v>62.74445</v>
      </c>
      <c r="AGC79" t="n">
        <v>62.95275</v>
      </c>
      <c r="AGD79" t="n">
        <v>63.16294</v>
      </c>
      <c r="AGE79" t="n">
        <v>63.37503</v>
      </c>
      <c r="AGF79" t="n">
        <v>63.58906</v>
      </c>
      <c r="AGG79" t="n">
        <v>63.80507</v>
      </c>
      <c r="AGH79" t="n">
        <v>64.02307999999999</v>
      </c>
      <c r="AGI79" t="n">
        <v>64.24312999999999</v>
      </c>
      <c r="AGJ79" t="n">
        <v>64.46527</v>
      </c>
      <c r="AGK79" t="n">
        <v>64.68952</v>
      </c>
      <c r="AGL79" t="n">
        <v>64.91592</v>
      </c>
      <c r="AGM79" t="n">
        <v>65.14451</v>
      </c>
      <c r="AGN79" t="n">
        <v>65.37533999999999</v>
      </c>
      <c r="AGO79" t="n">
        <v>65.60842</v>
      </c>
      <c r="AGP79" t="n">
        <v>65.84383</v>
      </c>
      <c r="AGQ79" t="n">
        <v>66.08158</v>
      </c>
      <c r="AGR79" t="n">
        <v>66.32173</v>
      </c>
      <c r="AGS79" t="n">
        <v>66.56433</v>
      </c>
      <c r="AGT79" t="n">
        <v>66.80941</v>
      </c>
      <c r="AGU79" t="n">
        <v>67.05701999999999</v>
      </c>
      <c r="AGV79" t="n">
        <v>67.30722</v>
      </c>
      <c r="AGW79" t="n">
        <v>67.56005</v>
      </c>
      <c r="AGX79" t="n">
        <v>67.81556999999999</v>
      </c>
      <c r="AGY79" t="n">
        <v>68.07380999999999</v>
      </c>
      <c r="AGZ79" t="n">
        <v>68.33485</v>
      </c>
      <c r="AHA79" t="n">
        <v>68.59873</v>
      </c>
      <c r="AHB79" t="n">
        <v>68.86551</v>
      </c>
      <c r="AHC79" t="n">
        <v>69.13525</v>
      </c>
      <c r="AHD79" t="n">
        <v>69.408</v>
      </c>
      <c r="AHE79" t="n">
        <v>69.68385000000001</v>
      </c>
      <c r="AHF79" t="n">
        <v>69.96283</v>
      </c>
      <c r="AHG79" t="n">
        <v>70.24503</v>
      </c>
      <c r="AHH79" t="n">
        <v>70.53049</v>
      </c>
      <c r="AHI79" t="n">
        <v>70.81931</v>
      </c>
      <c r="AHJ79" t="n">
        <v>71.11154999999999</v>
      </c>
      <c r="AHK79" t="n">
        <v>71.40727</v>
      </c>
      <c r="AHL79" t="n">
        <v>71.70657</v>
      </c>
      <c r="AHM79" t="n">
        <v>72.00951000000001</v>
      </c>
      <c r="AHN79" t="n">
        <v>72.31617</v>
      </c>
      <c r="AHO79" t="n">
        <v>72.62663999999999</v>
      </c>
      <c r="AHP79" t="n">
        <v>72.94101000000001</v>
      </c>
      <c r="AHQ79" t="n">
        <v>73.25936</v>
      </c>
      <c r="AHR79" t="n">
        <v>73.58177999999999</v>
      </c>
      <c r="AHS79" t="n">
        <v>73.90837999999999</v>
      </c>
      <c r="AHT79" t="n">
        <v>74.23923000000001</v>
      </c>
      <c r="AHU79" t="n">
        <v>74.57446</v>
      </c>
      <c r="AHV79" t="n">
        <v>74.91415000000001</v>
      </c>
      <c r="AHW79" t="n">
        <v>75.25843</v>
      </c>
      <c r="AHX79" t="n">
        <v>75.60739</v>
      </c>
      <c r="AHY79" t="n">
        <v>75.96116000000001</v>
      </c>
      <c r="AHZ79" t="n">
        <v>76.31985</v>
      </c>
      <c r="AIA79" t="n">
        <v>76.68358000000001</v>
      </c>
      <c r="AIB79" t="n">
        <v>77.05249000000001</v>
      </c>
      <c r="AIC79" t="n">
        <v>77.4267</v>
      </c>
      <c r="AID79" t="n">
        <v>77.80637</v>
      </c>
      <c r="AIE79" t="n">
        <v>78.19159999999999</v>
      </c>
      <c r="AIF79" t="n">
        <v>78.58257999999999</v>
      </c>
      <c r="AIG79" t="n">
        <v>78.97944</v>
      </c>
      <c r="AIH79" t="n">
        <v>79.38234</v>
      </c>
      <c r="AII79" t="n">
        <v>79.79145</v>
      </c>
      <c r="AIJ79" t="n">
        <v>80.20694</v>
      </c>
      <c r="AIK79" t="n">
        <v>80.62898</v>
      </c>
      <c r="AIL79" t="n">
        <v>81.05777</v>
      </c>
      <c r="AIM79" t="n">
        <v>81.49348999999999</v>
      </c>
      <c r="AIN79" t="n">
        <v>81.93634</v>
      </c>
      <c r="AIO79" t="n">
        <v>82.38654</v>
      </c>
      <c r="AIP79" t="n">
        <v>82.84428</v>
      </c>
      <c r="AIQ79" t="n">
        <v>83.30982</v>
      </c>
      <c r="AIR79" t="n">
        <v>83.78337000000001</v>
      </c>
      <c r="AIS79" t="n">
        <v>84.26519</v>
      </c>
      <c r="AIT79" t="n">
        <v>84.75552</v>
      </c>
      <c r="AIU79" t="n">
        <v>85.25465</v>
      </c>
      <c r="AIV79" t="n">
        <v>85.76285</v>
      </c>
      <c r="AIW79" t="n">
        <v>86.2804</v>
      </c>
      <c r="AIX79" t="n">
        <v>86.80762</v>
      </c>
      <c r="AIY79" t="n">
        <v>87.34483</v>
      </c>
      <c r="AIZ79" t="n">
        <v>87.89234999999999</v>
      </c>
      <c r="AJA79" t="n">
        <v>88.45055000000001</v>
      </c>
      <c r="AJB79" t="n">
        <v>89.01978</v>
      </c>
      <c r="AJC79" t="n">
        <v>89.60043</v>
      </c>
      <c r="AJD79" t="n">
        <v>90.19292</v>
      </c>
      <c r="AJE79" t="n">
        <v>90.79767</v>
      </c>
      <c r="AJF79" t="n">
        <v>91.41512</v>
      </c>
      <c r="AJG79" t="n">
        <v>92.04575</v>
      </c>
      <c r="AJH79" t="n">
        <v>92.69004</v>
      </c>
      <c r="AJI79" t="n">
        <v>93.34853</v>
      </c>
      <c r="AJJ79" t="n">
        <v>94.02175</v>
      </c>
      <c r="AJK79" t="n">
        <v>94.7103</v>
      </c>
      <c r="AJL79" t="n">
        <v>95.4148</v>
      </c>
      <c r="AJM79" t="n">
        <v>96.13589</v>
      </c>
      <c r="AJN79" t="n">
        <v>96.87424</v>
      </c>
      <c r="AJO79" t="n">
        <v>97.6306</v>
      </c>
      <c r="AJP79" t="n">
        <v>98.40573999999999</v>
      </c>
      <c r="AJQ79" t="n">
        <v>99.20047</v>
      </c>
      <c r="AJR79" t="n">
        <v>100.01567</v>
      </c>
      <c r="AJS79" t="n">
        <v>100.85226</v>
      </c>
      <c r="AJT79" t="n">
        <v>101.71121</v>
      </c>
      <c r="AJU79" t="n">
        <v>102.5936</v>
      </c>
      <c r="AJV79" t="n">
        <v>103.50053</v>
      </c>
      <c r="AJW79" t="n">
        <v>104.43321</v>
      </c>
      <c r="AJX79" t="n">
        <v>105.39291</v>
      </c>
      <c r="AJY79" t="n">
        <v>106.38101</v>
      </c>
      <c r="AJZ79" t="n">
        <v>107.39898</v>
      </c>
      <c r="AKA79" t="n">
        <v>108.4484</v>
      </c>
      <c r="AKB79" t="n">
        <v>109.53098</v>
      </c>
      <c r="AKC79" t="n">
        <v>110.64855</v>
      </c>
      <c r="AKD79" t="n">
        <v>111.80309</v>
      </c>
      <c r="AKE79" t="n">
        <v>112.99675</v>
      </c>
      <c r="AKF79" t="n">
        <v>114.23183</v>
      </c>
      <c r="AKG79" t="n">
        <v>115.51088</v>
      </c>
      <c r="AKH79" t="n">
        <v>116.83661</v>
      </c>
      <c r="AKI79" t="n">
        <v>118.21201</v>
      </c>
      <c r="AKJ79" t="n">
        <v>119.64036</v>
      </c>
      <c r="AKK79" t="n">
        <v>121.12521</v>
      </c>
      <c r="AKL79" t="n">
        <v>122.67047</v>
      </c>
      <c r="AKM79" t="n">
        <v>124.28046</v>
      </c>
      <c r="AKN79" t="n">
        <v>125.95992</v>
      </c>
      <c r="AKO79" t="n">
        <v>127.71411</v>
      </c>
      <c r="AKP79" t="n">
        <v>129.54886</v>
      </c>
      <c r="AKQ79" t="n">
        <v>131.47066</v>
      </c>
      <c r="AKR79" t="n">
        <v>133.48674</v>
      </c>
      <c r="AKS79" t="n">
        <v>135.60524</v>
      </c>
      <c r="AKT79" t="n">
        <v>137.8353</v>
      </c>
      <c r="AKU79" t="n">
        <v>140.18723</v>
      </c>
      <c r="AKV79" t="n">
        <v>142.67276</v>
      </c>
      <c r="AKW79" t="n">
        <v>145.30525</v>
      </c>
      <c r="AKX79" t="n">
        <v>148.10004</v>
      </c>
      <c r="AKY79" t="n">
        <v>151.07474</v>
      </c>
      <c r="AKZ79" t="n">
        <v>154.24985</v>
      </c>
      <c r="ALA79" t="n">
        <v>157.64925</v>
      </c>
      <c r="ALB79" t="n">
        <v>161.30106</v>
      </c>
      <c r="ALC79" t="n">
        <v>165.23853</v>
      </c>
      <c r="ALD79" t="n">
        <v>169.50148</v>
      </c>
      <c r="ALE79" t="n">
        <v>174.13794</v>
      </c>
      <c r="ALF79" t="n">
        <v>179.2065</v>
      </c>
      <c r="ALG79" t="n">
        <v>184.7795</v>
      </c>
      <c r="ALH79" t="n">
        <v>190.94753</v>
      </c>
      <c r="ALI79" t="n">
        <v>197.8257</v>
      </c>
      <c r="ALJ79" t="n">
        <v>205.56308</v>
      </c>
      <c r="ALK79" t="n">
        <v>214.3566</v>
      </c>
      <c r="ALL79" t="n">
        <v>224.47293</v>
      </c>
      <c r="ALM79" t="n">
        <v>236.28395</v>
      </c>
      <c r="ALN79" t="n">
        <v>250.32687</v>
      </c>
      <c r="ALO79" t="n">
        <v>267.41293</v>
      </c>
    </row>
    <row r="80">
      <c r="A80" t="inlineStr">
        <is>
          <t>Turks and Caicos Islands</t>
        </is>
      </c>
      <c r="B80" t="inlineStr">
        <is>
          <t>TCA</t>
        </is>
      </c>
      <c r="C80" s="13">
        <f>AVERAGE(SI80,SJ80)</f>
        <v/>
      </c>
      <c r="D80" t="n">
        <v>0.96474</v>
      </c>
      <c r="E80" t="n">
        <v>1.75636</v>
      </c>
      <c r="F80" t="n">
        <v>2.27303</v>
      </c>
      <c r="G80" t="n">
        <v>2.69113</v>
      </c>
      <c r="H80" t="n">
        <v>3.0524</v>
      </c>
      <c r="I80" t="n">
        <v>3.3754</v>
      </c>
      <c r="J80" t="n">
        <v>3.67036</v>
      </c>
      <c r="K80" t="n">
        <v>3.94363</v>
      </c>
      <c r="L80" t="n">
        <v>4.1995</v>
      </c>
      <c r="M80" t="n">
        <v>4.44098</v>
      </c>
      <c r="N80" t="n">
        <v>4.67034</v>
      </c>
      <c r="O80" t="n">
        <v>4.88929</v>
      </c>
      <c r="P80" t="n">
        <v>5.09918</v>
      </c>
      <c r="Q80" t="n">
        <v>5.30109</v>
      </c>
      <c r="R80" t="n">
        <v>5.49592</v>
      </c>
      <c r="S80" t="n">
        <v>5.68439</v>
      </c>
      <c r="T80" t="n">
        <v>5.86712</v>
      </c>
      <c r="U80" t="n">
        <v>6.04464</v>
      </c>
      <c r="V80" t="n">
        <v>6.2174</v>
      </c>
      <c r="W80" t="n">
        <v>6.38578</v>
      </c>
      <c r="X80" t="n">
        <v>6.55014</v>
      </c>
      <c r="Y80" t="n">
        <v>6.71075</v>
      </c>
      <c r="Z80" t="n">
        <v>6.8679</v>
      </c>
      <c r="AA80" t="n">
        <v>7.02181</v>
      </c>
      <c r="AB80" t="n">
        <v>7.1727</v>
      </c>
      <c r="AC80" t="n">
        <v>7.32075</v>
      </c>
      <c r="AD80" t="n">
        <v>7.46614</v>
      </c>
      <c r="AE80" t="n">
        <v>7.60902</v>
      </c>
      <c r="AF80" t="n">
        <v>7.74953</v>
      </c>
      <c r="AG80" t="n">
        <v>7.8878</v>
      </c>
      <c r="AH80" t="n">
        <v>8.02394</v>
      </c>
      <c r="AI80" t="n">
        <v>8.15807</v>
      </c>
      <c r="AJ80" t="n">
        <v>8.29027</v>
      </c>
      <c r="AK80" t="n">
        <v>8.42066</v>
      </c>
      <c r="AL80" t="n">
        <v>8.549300000000001</v>
      </c>
      <c r="AM80" t="n">
        <v>8.67628</v>
      </c>
      <c r="AN80" t="n">
        <v>8.80167</v>
      </c>
      <c r="AO80" t="n">
        <v>8.92554</v>
      </c>
      <c r="AP80" t="n">
        <v>9.04795</v>
      </c>
      <c r="AQ80" t="n">
        <v>9.16897</v>
      </c>
      <c r="AR80" t="n">
        <v>9.288639999999999</v>
      </c>
      <c r="AS80" t="n">
        <v>9.407019999999999</v>
      </c>
      <c r="AT80" t="n">
        <v>9.52416</v>
      </c>
      <c r="AU80" t="n">
        <v>9.64011</v>
      </c>
      <c r="AV80" t="n">
        <v>9.754899999999999</v>
      </c>
      <c r="AW80" t="n">
        <v>9.868589999999999</v>
      </c>
      <c r="AX80" t="n">
        <v>9.981199999999999</v>
      </c>
      <c r="AY80" t="n">
        <v>10.09278</v>
      </c>
      <c r="AZ80" t="n">
        <v>10.20336</v>
      </c>
      <c r="BA80" t="n">
        <v>10.31297</v>
      </c>
      <c r="BB80" t="n">
        <v>10.42165</v>
      </c>
      <c r="BC80" t="n">
        <v>10.52942</v>
      </c>
      <c r="BD80" t="n">
        <v>10.63632</v>
      </c>
      <c r="BE80" t="n">
        <v>10.74237</v>
      </c>
      <c r="BF80" t="n">
        <v>10.84759</v>
      </c>
      <c r="BG80" t="n">
        <v>10.95201</v>
      </c>
      <c r="BH80" t="n">
        <v>11.05565</v>
      </c>
      <c r="BI80" t="n">
        <v>11.15854</v>
      </c>
      <c r="BJ80" t="n">
        <v>11.2607</v>
      </c>
      <c r="BK80" t="n">
        <v>11.36215</v>
      </c>
      <c r="BL80" t="n">
        <v>11.46291</v>
      </c>
      <c r="BM80" t="n">
        <v>11.56299</v>
      </c>
      <c r="BN80" t="n">
        <v>11.66241</v>
      </c>
      <c r="BO80" t="n">
        <v>11.7612</v>
      </c>
      <c r="BP80" t="n">
        <v>11.85937</v>
      </c>
      <c r="BQ80" t="n">
        <v>11.95693</v>
      </c>
      <c r="BR80" t="n">
        <v>12.0539</v>
      </c>
      <c r="BS80" t="n">
        <v>12.1503</v>
      </c>
      <c r="BT80" t="n">
        <v>12.24614</v>
      </c>
      <c r="BU80" t="n">
        <v>12.34143</v>
      </c>
      <c r="BV80" t="n">
        <v>12.43618</v>
      </c>
      <c r="BW80" t="n">
        <v>12.53042</v>
      </c>
      <c r="BX80" t="n">
        <v>12.62415</v>
      </c>
      <c r="BY80" t="n">
        <v>12.71738</v>
      </c>
      <c r="BZ80" t="n">
        <v>12.81012</v>
      </c>
      <c r="CA80" t="n">
        <v>12.9024</v>
      </c>
      <c r="CB80" t="n">
        <v>12.99421</v>
      </c>
      <c r="CC80" t="n">
        <v>13.08556</v>
      </c>
      <c r="CD80" t="n">
        <v>13.17648</v>
      </c>
      <c r="CE80" t="n">
        <v>13.26696</v>
      </c>
      <c r="CF80" t="n">
        <v>13.35702</v>
      </c>
      <c r="CG80" t="n">
        <v>13.44666</v>
      </c>
      <c r="CH80" t="n">
        <v>13.5359</v>
      </c>
      <c r="CI80" t="n">
        <v>13.62474</v>
      </c>
      <c r="CJ80" t="n">
        <v>13.7132</v>
      </c>
      <c r="CK80" t="n">
        <v>13.80127</v>
      </c>
      <c r="CL80" t="n">
        <v>13.88897</v>
      </c>
      <c r="CM80" t="n">
        <v>13.97631</v>
      </c>
      <c r="CN80" t="n">
        <v>14.06329</v>
      </c>
      <c r="CO80" t="n">
        <v>14.14992</v>
      </c>
      <c r="CP80" t="n">
        <v>14.23621</v>
      </c>
      <c r="CQ80" t="n">
        <v>14.32216</v>
      </c>
      <c r="CR80" t="n">
        <v>14.40778</v>
      </c>
      <c r="CS80" t="n">
        <v>14.49308</v>
      </c>
      <c r="CT80" t="n">
        <v>14.57807</v>
      </c>
      <c r="CU80" t="n">
        <v>14.66274</v>
      </c>
      <c r="CV80" t="n">
        <v>14.74711</v>
      </c>
      <c r="CW80" t="n">
        <v>14.83118</v>
      </c>
      <c r="CX80" t="n">
        <v>14.91495</v>
      </c>
      <c r="CY80" t="n">
        <v>14.99844</v>
      </c>
      <c r="CZ80" t="n">
        <v>15.08165</v>
      </c>
      <c r="DA80" t="n">
        <v>15.16458</v>
      </c>
      <c r="DB80" t="n">
        <v>15.24724</v>
      </c>
      <c r="DC80" t="n">
        <v>15.32963</v>
      </c>
      <c r="DD80" t="n">
        <v>15.41177</v>
      </c>
      <c r="DE80" t="n">
        <v>15.49364</v>
      </c>
      <c r="DF80" t="n">
        <v>15.57526</v>
      </c>
      <c r="DG80" t="n">
        <v>15.65664</v>
      </c>
      <c r="DH80" t="n">
        <v>15.73777</v>
      </c>
      <c r="DI80" t="n">
        <v>15.81866</v>
      </c>
      <c r="DJ80" t="n">
        <v>15.89932</v>
      </c>
      <c r="DK80" t="n">
        <v>15.97975</v>
      </c>
      <c r="DL80" t="n">
        <v>16.05995</v>
      </c>
      <c r="DM80" t="n">
        <v>16.13993</v>
      </c>
      <c r="DN80" t="n">
        <v>16.21969</v>
      </c>
      <c r="DO80" t="n">
        <v>16.29923</v>
      </c>
      <c r="DP80" t="n">
        <v>16.37857</v>
      </c>
      <c r="DQ80" t="n">
        <v>16.4577</v>
      </c>
      <c r="DR80" t="n">
        <v>16.53662</v>
      </c>
      <c r="DS80" t="n">
        <v>16.61535</v>
      </c>
      <c r="DT80" t="n">
        <v>16.69388</v>
      </c>
      <c r="DU80" t="n">
        <v>16.77221</v>
      </c>
      <c r="DV80" t="n">
        <v>16.85036</v>
      </c>
      <c r="DW80" t="n">
        <v>16.92831</v>
      </c>
      <c r="DX80" t="n">
        <v>17.00609</v>
      </c>
      <c r="DY80" t="n">
        <v>17.08368</v>
      </c>
      <c r="DZ80" t="n">
        <v>17.1611</v>
      </c>
      <c r="EA80" t="n">
        <v>17.23834</v>
      </c>
      <c r="EB80" t="n">
        <v>17.31541</v>
      </c>
      <c r="EC80" t="n">
        <v>17.39232</v>
      </c>
      <c r="ED80" t="n">
        <v>17.46906</v>
      </c>
      <c r="EE80" t="n">
        <v>17.54563</v>
      </c>
      <c r="EF80" t="n">
        <v>17.62204</v>
      </c>
      <c r="EG80" t="n">
        <v>17.6983</v>
      </c>
      <c r="EH80" t="n">
        <v>17.7744</v>
      </c>
      <c r="EI80" t="n">
        <v>17.85035</v>
      </c>
      <c r="EJ80" t="n">
        <v>17.92615</v>
      </c>
      <c r="EK80" t="n">
        <v>18.0018</v>
      </c>
      <c r="EL80" t="n">
        <v>18.07731</v>
      </c>
      <c r="EM80" t="n">
        <v>18.15268</v>
      </c>
      <c r="EN80" t="n">
        <v>18.2279</v>
      </c>
      <c r="EO80" t="n">
        <v>18.30299</v>
      </c>
      <c r="EP80" t="n">
        <v>18.37794</v>
      </c>
      <c r="EQ80" t="n">
        <v>18.45276</v>
      </c>
      <c r="ER80" t="n">
        <v>18.52745</v>
      </c>
      <c r="ES80" t="n">
        <v>18.60201</v>
      </c>
      <c r="ET80" t="n">
        <v>18.67645</v>
      </c>
      <c r="EU80" t="n">
        <v>18.75076</v>
      </c>
      <c r="EV80" t="n">
        <v>18.82495</v>
      </c>
      <c r="EW80" t="n">
        <v>18.89901</v>
      </c>
      <c r="EX80" t="n">
        <v>18.97296</v>
      </c>
      <c r="EY80" t="n">
        <v>19.04679</v>
      </c>
      <c r="EZ80" t="n">
        <v>19.12051</v>
      </c>
      <c r="FA80" t="n">
        <v>19.19412</v>
      </c>
      <c r="FB80" t="n">
        <v>19.26761</v>
      </c>
      <c r="FC80" t="n">
        <v>19.341</v>
      </c>
      <c r="FD80" t="n">
        <v>19.41428</v>
      </c>
      <c r="FE80" t="n">
        <v>19.48746</v>
      </c>
      <c r="FF80" t="n">
        <v>19.56053</v>
      </c>
      <c r="FG80" t="n">
        <v>19.6335</v>
      </c>
      <c r="FH80" t="n">
        <v>19.70637</v>
      </c>
      <c r="FI80" t="n">
        <v>19.77915</v>
      </c>
      <c r="FJ80" t="n">
        <v>19.85182</v>
      </c>
      <c r="FK80" t="n">
        <v>19.92441</v>
      </c>
      <c r="FL80" t="n">
        <v>19.9969</v>
      </c>
      <c r="FM80" t="n">
        <v>20.06929</v>
      </c>
      <c r="FN80" t="n">
        <v>20.1416</v>
      </c>
      <c r="FO80" t="n">
        <v>20.21383</v>
      </c>
      <c r="FP80" t="n">
        <v>20.28596</v>
      </c>
      <c r="FQ80" t="n">
        <v>20.35801</v>
      </c>
      <c r="FR80" t="n">
        <v>20.42998</v>
      </c>
      <c r="FS80" t="n">
        <v>20.50186</v>
      </c>
      <c r="FT80" t="n">
        <v>20.57366</v>
      </c>
      <c r="FU80" t="n">
        <v>20.64539</v>
      </c>
      <c r="FV80" t="n">
        <v>20.71704</v>
      </c>
      <c r="FW80" t="n">
        <v>20.78861</v>
      </c>
      <c r="FX80" t="n">
        <v>20.8601</v>
      </c>
      <c r="FY80" t="n">
        <v>20.93153</v>
      </c>
      <c r="FZ80" t="n">
        <v>21.00288</v>
      </c>
      <c r="GA80" t="n">
        <v>21.07416</v>
      </c>
      <c r="GB80" t="n">
        <v>21.14537</v>
      </c>
      <c r="GC80" t="n">
        <v>21.21651</v>
      </c>
      <c r="GD80" t="n">
        <v>21.28759</v>
      </c>
      <c r="GE80" t="n">
        <v>21.3586</v>
      </c>
      <c r="GF80" t="n">
        <v>21.42955</v>
      </c>
      <c r="GG80" t="n">
        <v>21.50043</v>
      </c>
      <c r="GH80" t="n">
        <v>21.57126</v>
      </c>
      <c r="GI80" t="n">
        <v>21.64202</v>
      </c>
      <c r="GJ80" t="n">
        <v>21.71273</v>
      </c>
      <c r="GK80" t="n">
        <v>21.78337</v>
      </c>
      <c r="GL80" t="n">
        <v>21.85396</v>
      </c>
      <c r="GM80" t="n">
        <v>21.9245</v>
      </c>
      <c r="GN80" t="n">
        <v>21.99498</v>
      </c>
      <c r="GO80" t="n">
        <v>22.0654</v>
      </c>
      <c r="GP80" t="n">
        <v>22.13578</v>
      </c>
      <c r="GQ80" t="n">
        <v>22.20611</v>
      </c>
      <c r="GR80" t="n">
        <v>22.27638</v>
      </c>
      <c r="GS80" t="n">
        <v>22.34661</v>
      </c>
      <c r="GT80" t="n">
        <v>22.41679</v>
      </c>
      <c r="GU80" t="n">
        <v>22.48692</v>
      </c>
      <c r="GV80" t="n">
        <v>22.557</v>
      </c>
      <c r="GW80" t="n">
        <v>22.62705</v>
      </c>
      <c r="GX80" t="n">
        <v>22.69705</v>
      </c>
      <c r="GY80" t="n">
        <v>22.76701</v>
      </c>
      <c r="GZ80" t="n">
        <v>22.83692</v>
      </c>
      <c r="HA80" t="n">
        <v>22.9068</v>
      </c>
      <c r="HB80" t="n">
        <v>22.97664</v>
      </c>
      <c r="HC80" t="n">
        <v>23.04644</v>
      </c>
      <c r="HD80" t="n">
        <v>23.1162</v>
      </c>
      <c r="HE80" t="n">
        <v>23.18593</v>
      </c>
      <c r="HF80" t="n">
        <v>23.25562</v>
      </c>
      <c r="HG80" t="n">
        <v>23.32528</v>
      </c>
      <c r="HH80" t="n">
        <v>23.3949</v>
      </c>
      <c r="HI80" t="n">
        <v>23.4645</v>
      </c>
      <c r="HJ80" t="n">
        <v>23.53406</v>
      </c>
      <c r="HK80" t="n">
        <v>23.60359</v>
      </c>
      <c r="HL80" t="n">
        <v>23.67309</v>
      </c>
      <c r="HM80" t="n">
        <v>23.74257</v>
      </c>
      <c r="HN80" t="n">
        <v>23.81201</v>
      </c>
      <c r="HO80" t="n">
        <v>23.88143</v>
      </c>
      <c r="HP80" t="n">
        <v>23.95083</v>
      </c>
      <c r="HQ80" t="n">
        <v>24.0202</v>
      </c>
      <c r="HR80" t="n">
        <v>24.08954</v>
      </c>
      <c r="HS80" t="n">
        <v>24.15887</v>
      </c>
      <c r="HT80" t="n">
        <v>24.22817</v>
      </c>
      <c r="HU80" t="n">
        <v>24.29745</v>
      </c>
      <c r="HV80" t="n">
        <v>24.36671</v>
      </c>
      <c r="HW80" t="n">
        <v>24.43595</v>
      </c>
      <c r="HX80" t="n">
        <v>24.50517</v>
      </c>
      <c r="HY80" t="n">
        <v>24.57438</v>
      </c>
      <c r="HZ80" t="n">
        <v>24.64356</v>
      </c>
      <c r="IA80" t="n">
        <v>24.71274</v>
      </c>
      <c r="IB80" t="n">
        <v>24.78189</v>
      </c>
      <c r="IC80" t="n">
        <v>24.85103</v>
      </c>
      <c r="ID80" t="n">
        <v>24.92016</v>
      </c>
      <c r="IE80" t="n">
        <v>24.98928</v>
      </c>
      <c r="IF80" t="n">
        <v>25.05838</v>
      </c>
      <c r="IG80" t="n">
        <v>25.12747</v>
      </c>
      <c r="IH80" t="n">
        <v>25.19656</v>
      </c>
      <c r="II80" t="n">
        <v>25.26563</v>
      </c>
      <c r="IJ80" t="n">
        <v>25.33469</v>
      </c>
      <c r="IK80" t="n">
        <v>25.40375</v>
      </c>
      <c r="IL80" t="n">
        <v>25.4728</v>
      </c>
      <c r="IM80" t="n">
        <v>25.54184</v>
      </c>
      <c r="IN80" t="n">
        <v>25.61088</v>
      </c>
      <c r="IO80" t="n">
        <v>25.67991</v>
      </c>
      <c r="IP80" t="n">
        <v>25.74894</v>
      </c>
      <c r="IQ80" t="n">
        <v>25.81796</v>
      </c>
      <c r="IR80" t="n">
        <v>25.88698</v>
      </c>
      <c r="IS80" t="n">
        <v>25.956</v>
      </c>
      <c r="IT80" t="n">
        <v>26.02502</v>
      </c>
      <c r="IU80" t="n">
        <v>26.09404</v>
      </c>
      <c r="IV80" t="n">
        <v>26.16306</v>
      </c>
      <c r="IW80" t="n">
        <v>26.23208</v>
      </c>
      <c r="IX80" t="n">
        <v>26.3011</v>
      </c>
      <c r="IY80" t="n">
        <v>26.37012</v>
      </c>
      <c r="IZ80" t="n">
        <v>26.43915</v>
      </c>
      <c r="JA80" t="n">
        <v>26.50818</v>
      </c>
      <c r="JB80" t="n">
        <v>26.57722</v>
      </c>
      <c r="JC80" t="n">
        <v>26.64626</v>
      </c>
      <c r="JD80" t="n">
        <v>26.71531</v>
      </c>
      <c r="JE80" t="n">
        <v>26.78436</v>
      </c>
      <c r="JF80" t="n">
        <v>26.85342</v>
      </c>
      <c r="JG80" t="n">
        <v>26.92249</v>
      </c>
      <c r="JH80" t="n">
        <v>26.99157</v>
      </c>
      <c r="JI80" t="n">
        <v>27.06066</v>
      </c>
      <c r="JJ80" t="n">
        <v>27.12976</v>
      </c>
      <c r="JK80" t="n">
        <v>27.19886</v>
      </c>
      <c r="JL80" t="n">
        <v>27.26798</v>
      </c>
      <c r="JM80" t="n">
        <v>27.33712</v>
      </c>
      <c r="JN80" t="n">
        <v>27.40627</v>
      </c>
      <c r="JO80" t="n">
        <v>27.47542</v>
      </c>
      <c r="JP80" t="n">
        <v>27.5446</v>
      </c>
      <c r="JQ80" t="n">
        <v>27.61379</v>
      </c>
      <c r="JR80" t="n">
        <v>27.68299</v>
      </c>
      <c r="JS80" t="n">
        <v>27.75221</v>
      </c>
      <c r="JT80" t="n">
        <v>27.82145</v>
      </c>
      <c r="JU80" t="n">
        <v>27.89071</v>
      </c>
      <c r="JV80" t="n">
        <v>27.95998</v>
      </c>
      <c r="JW80" t="n">
        <v>28.02927</v>
      </c>
      <c r="JX80" t="n">
        <v>28.09859</v>
      </c>
      <c r="JY80" t="n">
        <v>28.16792</v>
      </c>
      <c r="JZ80" t="n">
        <v>28.23727</v>
      </c>
      <c r="KA80" t="n">
        <v>28.30665</v>
      </c>
      <c r="KB80" t="n">
        <v>28.37604</v>
      </c>
      <c r="KC80" t="n">
        <v>28.44546</v>
      </c>
      <c r="KD80" t="n">
        <v>28.51491</v>
      </c>
      <c r="KE80" t="n">
        <v>28.58438</v>
      </c>
      <c r="KF80" t="n">
        <v>28.65387</v>
      </c>
      <c r="KG80" t="n">
        <v>28.72338</v>
      </c>
      <c r="KH80" t="n">
        <v>28.79293</v>
      </c>
      <c r="KI80" t="n">
        <v>28.8625</v>
      </c>
      <c r="KJ80" t="n">
        <v>28.9321</v>
      </c>
      <c r="KK80" t="n">
        <v>29.00172</v>
      </c>
      <c r="KL80" t="n">
        <v>29.07137</v>
      </c>
      <c r="KM80" t="n">
        <v>29.14106</v>
      </c>
      <c r="KN80" t="n">
        <v>29.21077</v>
      </c>
      <c r="KO80" t="n">
        <v>29.28051</v>
      </c>
      <c r="KP80" t="n">
        <v>29.35029</v>
      </c>
      <c r="KQ80" t="n">
        <v>29.42009</v>
      </c>
      <c r="KR80" t="n">
        <v>29.48993</v>
      </c>
      <c r="KS80" t="n">
        <v>29.5598</v>
      </c>
      <c r="KT80" t="n">
        <v>29.62971</v>
      </c>
      <c r="KU80" t="n">
        <v>29.69965</v>
      </c>
      <c r="KV80" t="n">
        <v>29.76962</v>
      </c>
      <c r="KW80" t="n">
        <v>29.83963</v>
      </c>
      <c r="KX80" t="n">
        <v>29.90967</v>
      </c>
      <c r="KY80" t="n">
        <v>29.97975</v>
      </c>
      <c r="KZ80" t="n">
        <v>30.04987</v>
      </c>
      <c r="LA80" t="n">
        <v>30.12003</v>
      </c>
      <c r="LB80" t="n">
        <v>30.19022</v>
      </c>
      <c r="LC80" t="n">
        <v>30.26046</v>
      </c>
      <c r="LD80" t="n">
        <v>30.33073</v>
      </c>
      <c r="LE80" t="n">
        <v>30.40104</v>
      </c>
      <c r="LF80" t="n">
        <v>30.4714</v>
      </c>
      <c r="LG80" t="n">
        <v>30.54179</v>
      </c>
      <c r="LH80" t="n">
        <v>30.61223</v>
      </c>
      <c r="LI80" t="n">
        <v>30.68271</v>
      </c>
      <c r="LJ80" t="n">
        <v>30.75323</v>
      </c>
      <c r="LK80" t="n">
        <v>30.8238</v>
      </c>
      <c r="LL80" t="n">
        <v>30.89441</v>
      </c>
      <c r="LM80" t="n">
        <v>30.96507</v>
      </c>
      <c r="LN80" t="n">
        <v>31.03577</v>
      </c>
      <c r="LO80" t="n">
        <v>31.10652</v>
      </c>
      <c r="LP80" t="n">
        <v>31.17732</v>
      </c>
      <c r="LQ80" t="n">
        <v>31.24816</v>
      </c>
      <c r="LR80" t="n">
        <v>31.31905</v>
      </c>
      <c r="LS80" t="n">
        <v>31.38999</v>
      </c>
      <c r="LT80" t="n">
        <v>31.46098</v>
      </c>
      <c r="LU80" t="n">
        <v>31.53202</v>
      </c>
      <c r="LV80" t="n">
        <v>31.60311</v>
      </c>
      <c r="LW80" t="n">
        <v>31.67425</v>
      </c>
      <c r="LX80" t="n">
        <v>31.74544</v>
      </c>
      <c r="LY80" t="n">
        <v>31.81668</v>
      </c>
      <c r="LZ80" t="n">
        <v>31.88798</v>
      </c>
      <c r="MA80" t="n">
        <v>31.95933</v>
      </c>
      <c r="MB80" t="n">
        <v>32.03074</v>
      </c>
      <c r="MC80" t="n">
        <v>32.1022</v>
      </c>
      <c r="MD80" t="n">
        <v>32.17371</v>
      </c>
      <c r="ME80" t="n">
        <v>32.24529</v>
      </c>
      <c r="MF80" t="n">
        <v>32.31691</v>
      </c>
      <c r="MG80" t="n">
        <v>32.3886</v>
      </c>
      <c r="MH80" t="n">
        <v>32.46034</v>
      </c>
      <c r="MI80" t="n">
        <v>32.53214</v>
      </c>
      <c r="MJ80" t="n">
        <v>32.604</v>
      </c>
      <c r="MK80" t="n">
        <v>32.67591</v>
      </c>
      <c r="ML80" t="n">
        <v>32.74789</v>
      </c>
      <c r="MM80" t="n">
        <v>32.81993</v>
      </c>
      <c r="MN80" t="n">
        <v>32.89203</v>
      </c>
      <c r="MO80" t="n">
        <v>32.9642</v>
      </c>
      <c r="MP80" t="n">
        <v>33.03642</v>
      </c>
      <c r="MQ80" t="n">
        <v>33.10871</v>
      </c>
      <c r="MR80" t="n">
        <v>33.18106</v>
      </c>
      <c r="MS80" t="n">
        <v>33.25348</v>
      </c>
      <c r="MT80" t="n">
        <v>33.32596</v>
      </c>
      <c r="MU80" t="n">
        <v>33.39851</v>
      </c>
      <c r="MV80" t="n">
        <v>33.47112</v>
      </c>
      <c r="MW80" t="n">
        <v>33.5438</v>
      </c>
      <c r="MX80" t="n">
        <v>33.61655</v>
      </c>
      <c r="MY80" t="n">
        <v>33.68937</v>
      </c>
      <c r="MZ80" t="n">
        <v>33.76225</v>
      </c>
      <c r="NA80" t="n">
        <v>33.8352</v>
      </c>
      <c r="NB80" t="n">
        <v>33.90822</v>
      </c>
      <c r="NC80" t="n">
        <v>33.98132</v>
      </c>
      <c r="ND80" t="n">
        <v>34.05448</v>
      </c>
      <c r="NE80" t="n">
        <v>34.12772</v>
      </c>
      <c r="NF80" t="n">
        <v>34.20103</v>
      </c>
      <c r="NG80" t="n">
        <v>34.27441</v>
      </c>
      <c r="NH80" t="n">
        <v>34.34787</v>
      </c>
      <c r="NI80" t="n">
        <v>34.42139</v>
      </c>
      <c r="NJ80" t="n">
        <v>34.495</v>
      </c>
      <c r="NK80" t="n">
        <v>34.56868</v>
      </c>
      <c r="NL80" t="n">
        <v>34.64243</v>
      </c>
      <c r="NM80" t="n">
        <v>34.71627</v>
      </c>
      <c r="NN80" t="n">
        <v>34.79018</v>
      </c>
      <c r="NO80" t="n">
        <v>34.86416</v>
      </c>
      <c r="NP80" t="n">
        <v>34.93823</v>
      </c>
      <c r="NQ80" t="n">
        <v>35.01237</v>
      </c>
      <c r="NR80" t="n">
        <v>35.0866</v>
      </c>
      <c r="NS80" t="n">
        <v>35.16091</v>
      </c>
      <c r="NT80" t="n">
        <v>35.23529</v>
      </c>
      <c r="NU80" t="n">
        <v>35.30976</v>
      </c>
      <c r="NV80" t="n">
        <v>35.38431</v>
      </c>
      <c r="NW80" t="n">
        <v>35.45895</v>
      </c>
      <c r="NX80" t="n">
        <v>35.53366</v>
      </c>
      <c r="NY80" t="n">
        <v>35.60847</v>
      </c>
      <c r="NZ80" t="n">
        <v>35.68335</v>
      </c>
      <c r="OA80" t="n">
        <v>35.75833</v>
      </c>
      <c r="OB80" t="n">
        <v>35.83339</v>
      </c>
      <c r="OC80" t="n">
        <v>35.90853</v>
      </c>
      <c r="OD80" t="n">
        <v>35.98376</v>
      </c>
      <c r="OE80" t="n">
        <v>36.05909</v>
      </c>
      <c r="OF80" t="n">
        <v>36.13449</v>
      </c>
      <c r="OG80" t="n">
        <v>36.21</v>
      </c>
      <c r="OH80" t="n">
        <v>36.28559</v>
      </c>
      <c r="OI80" t="n">
        <v>36.36127</v>
      </c>
      <c r="OJ80" t="n">
        <v>36.43704</v>
      </c>
      <c r="OK80" t="n">
        <v>36.51291</v>
      </c>
      <c r="OL80" t="n">
        <v>36.58886</v>
      </c>
      <c r="OM80" t="n">
        <v>36.66491</v>
      </c>
      <c r="ON80" t="n">
        <v>36.74106</v>
      </c>
      <c r="OO80" t="n">
        <v>36.8173</v>
      </c>
      <c r="OP80" t="n">
        <v>36.89363</v>
      </c>
      <c r="OQ80" t="n">
        <v>36.97007</v>
      </c>
      <c r="OR80" t="n">
        <v>37.0466</v>
      </c>
      <c r="OS80" t="n">
        <v>37.12322</v>
      </c>
      <c r="OT80" t="n">
        <v>37.19995</v>
      </c>
      <c r="OU80" t="n">
        <v>37.27677</v>
      </c>
      <c r="OV80" t="n">
        <v>37.35369</v>
      </c>
      <c r="OW80" t="n">
        <v>37.43071</v>
      </c>
      <c r="OX80" t="n">
        <v>37.50784</v>
      </c>
      <c r="OY80" t="n">
        <v>37.58507</v>
      </c>
      <c r="OZ80" t="n">
        <v>37.6624</v>
      </c>
      <c r="PA80" t="n">
        <v>37.73983</v>
      </c>
      <c r="PB80" t="n">
        <v>37.81736</v>
      </c>
      <c r="PC80" t="n">
        <v>37.895</v>
      </c>
      <c r="PD80" t="n">
        <v>37.97275</v>
      </c>
      <c r="PE80" t="n">
        <v>38.0506</v>
      </c>
      <c r="PF80" t="n">
        <v>38.12856</v>
      </c>
      <c r="PG80" t="n">
        <v>38.20662</v>
      </c>
      <c r="PH80" t="n">
        <v>38.28479</v>
      </c>
      <c r="PI80" t="n">
        <v>38.36308</v>
      </c>
      <c r="PJ80" t="n">
        <v>38.44147</v>
      </c>
      <c r="PK80" t="n">
        <v>38.51997</v>
      </c>
      <c r="PL80" t="n">
        <v>38.59858</v>
      </c>
      <c r="PM80" t="n">
        <v>38.67731</v>
      </c>
      <c r="PN80" t="n">
        <v>38.75615</v>
      </c>
      <c r="PO80" t="n">
        <v>38.83509</v>
      </c>
      <c r="PP80" t="n">
        <v>38.91416</v>
      </c>
      <c r="PQ80" t="n">
        <v>38.99334</v>
      </c>
      <c r="PR80" t="n">
        <v>39.07263</v>
      </c>
      <c r="PS80" t="n">
        <v>39.15204</v>
      </c>
      <c r="PT80" t="n">
        <v>39.23157</v>
      </c>
      <c r="PU80" t="n">
        <v>39.31121</v>
      </c>
      <c r="PV80" t="n">
        <v>39.39098</v>
      </c>
      <c r="PW80" t="n">
        <v>39.47086</v>
      </c>
      <c r="PX80" t="n">
        <v>39.55086</v>
      </c>
      <c r="PY80" t="n">
        <v>39.63099</v>
      </c>
      <c r="PZ80" t="n">
        <v>39.71123</v>
      </c>
      <c r="QA80" t="n">
        <v>39.7916</v>
      </c>
      <c r="QB80" t="n">
        <v>39.87209</v>
      </c>
      <c r="QC80" t="n">
        <v>39.9527</v>
      </c>
      <c r="QD80" t="n">
        <v>40.03344</v>
      </c>
      <c r="QE80" t="n">
        <v>40.1143</v>
      </c>
      <c r="QF80" t="n">
        <v>40.19529</v>
      </c>
      <c r="QG80" t="n">
        <v>40.27641</v>
      </c>
      <c r="QH80" t="n">
        <v>40.35765</v>
      </c>
      <c r="QI80" t="n">
        <v>40.43903</v>
      </c>
      <c r="QJ80" t="n">
        <v>40.52053</v>
      </c>
      <c r="QK80" t="n">
        <v>40.60217</v>
      </c>
      <c r="QL80" t="n">
        <v>40.68393</v>
      </c>
      <c r="QM80" t="n">
        <v>40.76582</v>
      </c>
      <c r="QN80" t="n">
        <v>40.84785</v>
      </c>
      <c r="QO80" t="n">
        <v>40.93002</v>
      </c>
      <c r="QP80" t="n">
        <v>41.01231</v>
      </c>
      <c r="QQ80" t="n">
        <v>41.09475</v>
      </c>
      <c r="QR80" t="n">
        <v>41.17731</v>
      </c>
      <c r="QS80" t="n">
        <v>41.26002</v>
      </c>
      <c r="QT80" t="n">
        <v>41.34286</v>
      </c>
      <c r="QU80" t="n">
        <v>41.42584</v>
      </c>
      <c r="QV80" t="n">
        <v>41.50896</v>
      </c>
      <c r="QW80" t="n">
        <v>41.59222</v>
      </c>
      <c r="QX80" t="n">
        <v>41.67562</v>
      </c>
      <c r="QY80" t="n">
        <v>41.75917</v>
      </c>
      <c r="QZ80" t="n">
        <v>41.84285</v>
      </c>
      <c r="RA80" t="n">
        <v>41.92669</v>
      </c>
      <c r="RB80" t="n">
        <v>42.01066</v>
      </c>
      <c r="RC80" t="n">
        <v>42.09478</v>
      </c>
      <c r="RD80" t="n">
        <v>42.17905</v>
      </c>
      <c r="RE80" t="n">
        <v>42.26346</v>
      </c>
      <c r="RF80" t="n">
        <v>42.34803</v>
      </c>
      <c r="RG80" t="n">
        <v>42.43274</v>
      </c>
      <c r="RH80" t="n">
        <v>42.5176</v>
      </c>
      <c r="RI80" t="n">
        <v>42.60261</v>
      </c>
      <c r="RJ80" t="n">
        <v>42.68777</v>
      </c>
      <c r="RK80" t="n">
        <v>42.77309</v>
      </c>
      <c r="RL80" t="n">
        <v>42.85856</v>
      </c>
      <c r="RM80" t="n">
        <v>42.94419</v>
      </c>
      <c r="RN80" t="n">
        <v>43.02997</v>
      </c>
      <c r="RO80" t="n">
        <v>43.11591</v>
      </c>
      <c r="RP80" t="n">
        <v>43.202</v>
      </c>
      <c r="RQ80" t="n">
        <v>43.28826</v>
      </c>
      <c r="RR80" t="n">
        <v>43.37467</v>
      </c>
      <c r="RS80" t="n">
        <v>43.46124</v>
      </c>
      <c r="RT80" t="n">
        <v>43.54798</v>
      </c>
      <c r="RU80" t="n">
        <v>43.63488</v>
      </c>
      <c r="RV80" t="n">
        <v>43.72194</v>
      </c>
      <c r="RW80" t="n">
        <v>43.80916</v>
      </c>
      <c r="RX80" t="n">
        <v>43.89655</v>
      </c>
      <c r="RY80" t="n">
        <v>43.9841</v>
      </c>
      <c r="RZ80" t="n">
        <v>44.07183</v>
      </c>
      <c r="SA80" t="n">
        <v>44.15972</v>
      </c>
      <c r="SB80" t="n">
        <v>44.24778</v>
      </c>
      <c r="SC80" t="n">
        <v>44.33601</v>
      </c>
      <c r="SD80" t="n">
        <v>44.42442</v>
      </c>
      <c r="SE80" t="n">
        <v>44.51299</v>
      </c>
      <c r="SF80" t="n">
        <v>44.60174</v>
      </c>
      <c r="SG80" t="n">
        <v>44.69066</v>
      </c>
      <c r="SH80" t="n">
        <v>44.77976</v>
      </c>
      <c r="SI80" t="n">
        <v>44.86903</v>
      </c>
      <c r="SJ80" t="n">
        <v>44.95848</v>
      </c>
      <c r="SK80" t="n">
        <v>45.04812</v>
      </c>
      <c r="SL80" t="n">
        <v>45.13793</v>
      </c>
      <c r="SM80" t="n">
        <v>45.22792</v>
      </c>
      <c r="SN80" t="n">
        <v>45.31809</v>
      </c>
      <c r="SO80" t="n">
        <v>45.40845</v>
      </c>
      <c r="SP80" t="n">
        <v>45.49899</v>
      </c>
      <c r="SQ80" t="n">
        <v>45.58972</v>
      </c>
      <c r="SR80" t="n">
        <v>45.68063</v>
      </c>
      <c r="SS80" t="n">
        <v>45.77173</v>
      </c>
      <c r="ST80" t="n">
        <v>45.86302</v>
      </c>
      <c r="SU80" t="n">
        <v>45.95449</v>
      </c>
      <c r="SV80" t="n">
        <v>46.04617</v>
      </c>
      <c r="SW80" t="n">
        <v>46.13803</v>
      </c>
      <c r="SX80" t="n">
        <v>46.23008</v>
      </c>
      <c r="SY80" t="n">
        <v>46.32233</v>
      </c>
      <c r="SZ80" t="n">
        <v>46.41478</v>
      </c>
      <c r="TA80" t="n">
        <v>46.50742</v>
      </c>
      <c r="TB80" t="n">
        <v>46.60025</v>
      </c>
      <c r="TC80" t="n">
        <v>46.69329</v>
      </c>
      <c r="TD80" t="n">
        <v>46.78653</v>
      </c>
      <c r="TE80" t="n">
        <v>46.87997</v>
      </c>
      <c r="TF80" t="n">
        <v>46.97361</v>
      </c>
      <c r="TG80" t="n">
        <v>47.06746</v>
      </c>
      <c r="TH80" t="n">
        <v>47.16151</v>
      </c>
      <c r="TI80" t="n">
        <v>47.25577</v>
      </c>
      <c r="TJ80" t="n">
        <v>47.35024</v>
      </c>
      <c r="TK80" t="n">
        <v>47.44492</v>
      </c>
      <c r="TL80" t="n">
        <v>47.5398</v>
      </c>
      <c r="TM80" t="n">
        <v>47.6349</v>
      </c>
      <c r="TN80" t="n">
        <v>47.73021</v>
      </c>
      <c r="TO80" t="n">
        <v>47.82573</v>
      </c>
      <c r="TP80" t="n">
        <v>47.92147</v>
      </c>
      <c r="TQ80" t="n">
        <v>48.01743</v>
      </c>
      <c r="TR80" t="n">
        <v>48.1136</v>
      </c>
      <c r="TS80" t="n">
        <v>48.21</v>
      </c>
      <c r="TT80" t="n">
        <v>48.30661</v>
      </c>
      <c r="TU80" t="n">
        <v>48.40345</v>
      </c>
      <c r="TV80" t="n">
        <v>48.50051</v>
      </c>
      <c r="TW80" t="n">
        <v>48.59779</v>
      </c>
      <c r="TX80" t="n">
        <v>48.6953</v>
      </c>
      <c r="TY80" t="n">
        <v>48.79304</v>
      </c>
      <c r="TZ80" t="n">
        <v>48.89101</v>
      </c>
      <c r="UA80" t="n">
        <v>48.9892</v>
      </c>
      <c r="UB80" t="n">
        <v>49.08764</v>
      </c>
      <c r="UC80" t="n">
        <v>49.1863</v>
      </c>
      <c r="UD80" t="n">
        <v>49.28519</v>
      </c>
      <c r="UE80" t="n">
        <v>49.38433</v>
      </c>
      <c r="UF80" t="n">
        <v>49.4837</v>
      </c>
      <c r="UG80" t="n">
        <v>49.58331</v>
      </c>
      <c r="UH80" t="n">
        <v>49.68316</v>
      </c>
      <c r="UI80" t="n">
        <v>49.78325</v>
      </c>
      <c r="UJ80" t="n">
        <v>49.88359</v>
      </c>
      <c r="UK80" t="n">
        <v>49.98417</v>
      </c>
      <c r="UL80" t="n">
        <v>50.085</v>
      </c>
      <c r="UM80" t="n">
        <v>50.18607</v>
      </c>
      <c r="UN80" t="n">
        <v>50.2874</v>
      </c>
      <c r="UO80" t="n">
        <v>50.38897</v>
      </c>
      <c r="UP80" t="n">
        <v>50.4908</v>
      </c>
      <c r="UQ80" t="n">
        <v>50.59288</v>
      </c>
      <c r="UR80" t="n">
        <v>50.69522</v>
      </c>
      <c r="US80" t="n">
        <v>50.79782</v>
      </c>
      <c r="UT80" t="n">
        <v>50.90067</v>
      </c>
      <c r="UU80" t="n">
        <v>51.00379</v>
      </c>
      <c r="UV80" t="n">
        <v>51.10717</v>
      </c>
      <c r="UW80" t="n">
        <v>51.21081</v>
      </c>
      <c r="UX80" t="n">
        <v>51.31472</v>
      </c>
      <c r="UY80" t="n">
        <v>51.41889</v>
      </c>
      <c r="UZ80" t="n">
        <v>51.52334</v>
      </c>
      <c r="VA80" t="n">
        <v>51.62805</v>
      </c>
      <c r="VB80" t="n">
        <v>51.73304</v>
      </c>
      <c r="VC80" t="n">
        <v>51.8383</v>
      </c>
      <c r="VD80" t="n">
        <v>51.94384</v>
      </c>
      <c r="VE80" t="n">
        <v>52.04965</v>
      </c>
      <c r="VF80" t="n">
        <v>52.15575</v>
      </c>
      <c r="VG80" t="n">
        <v>52.26212</v>
      </c>
      <c r="VH80" t="n">
        <v>52.36878</v>
      </c>
      <c r="VI80" t="n">
        <v>52.47572</v>
      </c>
      <c r="VJ80" t="n">
        <v>52.58295</v>
      </c>
      <c r="VK80" t="n">
        <v>52.69047</v>
      </c>
      <c r="VL80" t="n">
        <v>52.79828</v>
      </c>
      <c r="VM80" t="n">
        <v>52.90638</v>
      </c>
      <c r="VN80" t="n">
        <v>53.01477</v>
      </c>
      <c r="VO80" t="n">
        <v>53.12346</v>
      </c>
      <c r="VP80" t="n">
        <v>53.23245</v>
      </c>
      <c r="VQ80" t="n">
        <v>53.34174</v>
      </c>
      <c r="VR80" t="n">
        <v>53.45133</v>
      </c>
      <c r="VS80" t="n">
        <v>53.56122</v>
      </c>
      <c r="VT80" t="n">
        <v>53.67142</v>
      </c>
      <c r="VU80" t="n">
        <v>53.78193</v>
      </c>
      <c r="VV80" t="n">
        <v>53.89274</v>
      </c>
      <c r="VW80" t="n">
        <v>54.00387</v>
      </c>
      <c r="VX80" t="n">
        <v>54.11531</v>
      </c>
      <c r="VY80" t="n">
        <v>54.22707</v>
      </c>
      <c r="VZ80" t="n">
        <v>54.33914</v>
      </c>
      <c r="WA80" t="n">
        <v>54.45153</v>
      </c>
      <c r="WB80" t="n">
        <v>54.56425</v>
      </c>
      <c r="WC80" t="n">
        <v>54.67729</v>
      </c>
      <c r="WD80" t="n">
        <v>54.79065</v>
      </c>
      <c r="WE80" t="n">
        <v>54.90435</v>
      </c>
      <c r="WF80" t="n">
        <v>55.01837</v>
      </c>
      <c r="WG80" t="n">
        <v>55.13273</v>
      </c>
      <c r="WH80" t="n">
        <v>55.24742</v>
      </c>
      <c r="WI80" t="n">
        <v>55.36245</v>
      </c>
      <c r="WJ80" t="n">
        <v>55.47782</v>
      </c>
      <c r="WK80" t="n">
        <v>55.59353</v>
      </c>
      <c r="WL80" t="n">
        <v>55.70958</v>
      </c>
      <c r="WM80" t="n">
        <v>55.82598</v>
      </c>
      <c r="WN80" t="n">
        <v>55.94273</v>
      </c>
      <c r="WO80" t="n">
        <v>56.05983</v>
      </c>
      <c r="WP80" t="n">
        <v>56.17729</v>
      </c>
      <c r="WQ80" t="n">
        <v>56.2951</v>
      </c>
      <c r="WR80" t="n">
        <v>56.41326</v>
      </c>
      <c r="WS80" t="n">
        <v>56.53179</v>
      </c>
      <c r="WT80" t="n">
        <v>56.65068</v>
      </c>
      <c r="WU80" t="n">
        <v>56.76994</v>
      </c>
      <c r="WV80" t="n">
        <v>56.88956</v>
      </c>
      <c r="WW80" t="n">
        <v>57.00955</v>
      </c>
      <c r="WX80" t="n">
        <v>57.12992</v>
      </c>
      <c r="WY80" t="n">
        <v>57.25066</v>
      </c>
      <c r="WZ80" t="n">
        <v>57.37178</v>
      </c>
      <c r="XA80" t="n">
        <v>57.49328</v>
      </c>
      <c r="XB80" t="n">
        <v>57.61517</v>
      </c>
      <c r="XC80" t="n">
        <v>57.73744</v>
      </c>
      <c r="XD80" t="n">
        <v>57.8601</v>
      </c>
      <c r="XE80" t="n">
        <v>57.98315</v>
      </c>
      <c r="XF80" t="n">
        <v>58.10659</v>
      </c>
      <c r="XG80" t="n">
        <v>58.23043</v>
      </c>
      <c r="XH80" t="n">
        <v>58.35467</v>
      </c>
      <c r="XI80" t="n">
        <v>58.47932</v>
      </c>
      <c r="XJ80" t="n">
        <v>58.60436</v>
      </c>
      <c r="XK80" t="n">
        <v>58.72982</v>
      </c>
      <c r="XL80" t="n">
        <v>58.85569</v>
      </c>
      <c r="XM80" t="n">
        <v>58.98197</v>
      </c>
      <c r="XN80" t="n">
        <v>59.10867</v>
      </c>
      <c r="XO80" t="n">
        <v>59.23578</v>
      </c>
      <c r="XP80" t="n">
        <v>59.36332</v>
      </c>
      <c r="XQ80" t="n">
        <v>59.49129</v>
      </c>
      <c r="XR80" t="n">
        <v>59.61968</v>
      </c>
      <c r="XS80" t="n">
        <v>59.74851</v>
      </c>
      <c r="XT80" t="n">
        <v>59.87777</v>
      </c>
      <c r="XU80" t="n">
        <v>60.00747</v>
      </c>
      <c r="XV80" t="n">
        <v>60.13761</v>
      </c>
      <c r="XW80" t="n">
        <v>60.26819</v>
      </c>
      <c r="XX80" t="n">
        <v>60.39922</v>
      </c>
      <c r="XY80" t="n">
        <v>60.5307</v>
      </c>
      <c r="XZ80" t="n">
        <v>60.66264</v>
      </c>
      <c r="YA80" t="n">
        <v>60.79504</v>
      </c>
      <c r="YB80" t="n">
        <v>60.92789</v>
      </c>
      <c r="YC80" t="n">
        <v>61.06121</v>
      </c>
      <c r="YD80" t="n">
        <v>61.195</v>
      </c>
      <c r="YE80" t="n">
        <v>61.32925</v>
      </c>
      <c r="YF80" t="n">
        <v>61.46399</v>
      </c>
      <c r="YG80" t="n">
        <v>61.5992</v>
      </c>
      <c r="YH80" t="n">
        <v>61.73489</v>
      </c>
      <c r="YI80" t="n">
        <v>61.87106</v>
      </c>
      <c r="YJ80" t="n">
        <v>62.00773</v>
      </c>
      <c r="YK80" t="n">
        <v>62.14489</v>
      </c>
      <c r="YL80" t="n">
        <v>62.28254</v>
      </c>
      <c r="YM80" t="n">
        <v>62.42069</v>
      </c>
      <c r="YN80" t="n">
        <v>62.55935</v>
      </c>
      <c r="YO80" t="n">
        <v>62.69851</v>
      </c>
      <c r="YP80" t="n">
        <v>62.83819</v>
      </c>
      <c r="YQ80" t="n">
        <v>62.97838</v>
      </c>
      <c r="YR80" t="n">
        <v>63.11909</v>
      </c>
      <c r="YS80" t="n">
        <v>63.26032</v>
      </c>
      <c r="YT80" t="n">
        <v>63.40208</v>
      </c>
      <c r="YU80" t="n">
        <v>63.54437</v>
      </c>
      <c r="YV80" t="n">
        <v>63.68719</v>
      </c>
      <c r="YW80" t="n">
        <v>63.83055</v>
      </c>
      <c r="YX80" t="n">
        <v>63.97446</v>
      </c>
      <c r="YY80" t="n">
        <v>64.11892</v>
      </c>
      <c r="YZ80" t="n">
        <v>64.26392</v>
      </c>
      <c r="ZA80" t="n">
        <v>64.40948</v>
      </c>
      <c r="ZB80" t="n">
        <v>64.55561</v>
      </c>
      <c r="ZC80" t="n">
        <v>64.70229</v>
      </c>
      <c r="ZD80" t="n">
        <v>64.84956</v>
      </c>
      <c r="ZE80" t="n">
        <v>64.99738000000001</v>
      </c>
      <c r="ZF80" t="n">
        <v>65.14579000000001</v>
      </c>
      <c r="ZG80" t="n">
        <v>65.29478</v>
      </c>
      <c r="ZH80" t="n">
        <v>65.44436</v>
      </c>
      <c r="ZI80" t="n">
        <v>65.59453999999999</v>
      </c>
      <c r="ZJ80" t="n">
        <v>65.7453</v>
      </c>
      <c r="ZK80" t="n">
        <v>65.89667</v>
      </c>
      <c r="ZL80" t="n">
        <v>66.04864999999999</v>
      </c>
      <c r="ZM80" t="n">
        <v>66.20123</v>
      </c>
      <c r="ZN80" t="n">
        <v>66.35442999999999</v>
      </c>
      <c r="ZO80" t="n">
        <v>66.50826000000001</v>
      </c>
      <c r="ZP80" t="n">
        <v>66.66271</v>
      </c>
      <c r="ZQ80" t="n">
        <v>66.81779</v>
      </c>
      <c r="ZR80" t="n">
        <v>66.97351</v>
      </c>
      <c r="ZS80" t="n">
        <v>67.12987</v>
      </c>
      <c r="ZT80" t="n">
        <v>67.28688</v>
      </c>
      <c r="ZU80" t="n">
        <v>67.44453</v>
      </c>
      <c r="ZV80" t="n">
        <v>67.60285</v>
      </c>
      <c r="ZW80" t="n">
        <v>67.76183</v>
      </c>
      <c r="ZX80" t="n">
        <v>67.92149000000001</v>
      </c>
      <c r="ZY80" t="n">
        <v>68.08181</v>
      </c>
      <c r="ZZ80" t="n">
        <v>68.24281000000001</v>
      </c>
      <c r="AAA80" t="n">
        <v>68.4045</v>
      </c>
      <c r="AAB80" t="n">
        <v>68.56688</v>
      </c>
      <c r="AAC80" t="n">
        <v>68.72996000000001</v>
      </c>
      <c r="AAD80" t="n">
        <v>68.89373999999999</v>
      </c>
      <c r="AAE80" t="n">
        <v>69.05822999999999</v>
      </c>
      <c r="AAF80" t="n">
        <v>69.22342999999999</v>
      </c>
      <c r="AAG80" t="n">
        <v>69.38936</v>
      </c>
      <c r="AAH80" t="n">
        <v>69.55602</v>
      </c>
      <c r="AAI80" t="n">
        <v>69.7234</v>
      </c>
      <c r="AAJ80" t="n">
        <v>69.89153</v>
      </c>
      <c r="AAK80" t="n">
        <v>70.0604</v>
      </c>
      <c r="AAL80" t="n">
        <v>70.23003</v>
      </c>
      <c r="AAM80" t="n">
        <v>70.40040999999999</v>
      </c>
      <c r="AAN80" t="n">
        <v>70.57156999999999</v>
      </c>
      <c r="AAO80" t="n">
        <v>70.74348999999999</v>
      </c>
      <c r="AAP80" t="n">
        <v>70.9162</v>
      </c>
      <c r="AAQ80" t="n">
        <v>71.08969</v>
      </c>
      <c r="AAR80" t="n">
        <v>71.26398</v>
      </c>
      <c r="AAS80" t="n">
        <v>71.43906</v>
      </c>
      <c r="AAT80" t="n">
        <v>71.61494999999999</v>
      </c>
      <c r="AAU80" t="n">
        <v>71.79165999999999</v>
      </c>
      <c r="AAV80" t="n">
        <v>71.96919</v>
      </c>
      <c r="AAW80" t="n">
        <v>72.14755</v>
      </c>
      <c r="AAX80" t="n">
        <v>72.32675</v>
      </c>
      <c r="AAY80" t="n">
        <v>72.50679</v>
      </c>
      <c r="AAZ80" t="n">
        <v>72.68769</v>
      </c>
      <c r="ABA80" t="n">
        <v>72.86945</v>
      </c>
      <c r="ABB80" t="n">
        <v>73.05206</v>
      </c>
      <c r="ABC80" t="n">
        <v>73.23557</v>
      </c>
      <c r="ABD80" t="n">
        <v>73.41994</v>
      </c>
      <c r="ABE80" t="n">
        <v>73.60522</v>
      </c>
      <c r="ABF80" t="n">
        <v>73.7914</v>
      </c>
      <c r="ABG80" t="n">
        <v>73.97848999999999</v>
      </c>
      <c r="ABH80" t="n">
        <v>74.16649</v>
      </c>
      <c r="ABI80" t="n">
        <v>74.35542</v>
      </c>
      <c r="ABJ80" t="n">
        <v>74.54528000000001</v>
      </c>
      <c r="ABK80" t="n">
        <v>74.73608</v>
      </c>
      <c r="ABL80" t="n">
        <v>74.92785000000001</v>
      </c>
      <c r="ABM80" t="n">
        <v>75.12057</v>
      </c>
      <c r="ABN80" t="n">
        <v>75.31426</v>
      </c>
      <c r="ABO80" t="n">
        <v>75.50893000000001</v>
      </c>
      <c r="ABP80" t="n">
        <v>75.7046</v>
      </c>
      <c r="ABQ80" t="n">
        <v>75.90125999999999</v>
      </c>
      <c r="ABR80" t="n">
        <v>76.09893</v>
      </c>
      <c r="ABS80" t="n">
        <v>76.29761999999999</v>
      </c>
      <c r="ABT80" t="n">
        <v>76.49733999999999</v>
      </c>
      <c r="ABU80" t="n">
        <v>76.6981</v>
      </c>
      <c r="ABV80" t="n">
        <v>76.89991000000001</v>
      </c>
      <c r="ABW80" t="n">
        <v>77.10278</v>
      </c>
      <c r="ABX80" t="n">
        <v>77.30671</v>
      </c>
      <c r="ABY80" t="n">
        <v>77.51173</v>
      </c>
      <c r="ABZ80" t="n">
        <v>77.71783000000001</v>
      </c>
      <c r="ACA80" t="n">
        <v>77.92505</v>
      </c>
      <c r="ACB80" t="n">
        <v>78.13337</v>
      </c>
      <c r="ACC80" t="n">
        <v>78.34282</v>
      </c>
      <c r="ACD80" t="n">
        <v>78.55341</v>
      </c>
      <c r="ACE80" t="n">
        <v>78.76514</v>
      </c>
      <c r="ACF80" t="n">
        <v>78.97803</v>
      </c>
      <c r="ACG80" t="n">
        <v>79.1921</v>
      </c>
      <c r="ACH80" t="n">
        <v>79.40734999999999</v>
      </c>
      <c r="ACI80" t="n">
        <v>79.62379</v>
      </c>
      <c r="ACJ80" t="n">
        <v>79.84144999999999</v>
      </c>
      <c r="ACK80" t="n">
        <v>80.06032</v>
      </c>
      <c r="ACL80" t="n">
        <v>80.28043</v>
      </c>
      <c r="ACM80" t="n">
        <v>80.50179</v>
      </c>
      <c r="ACN80" t="n">
        <v>80.7244</v>
      </c>
      <c r="ACO80" t="n">
        <v>80.94829</v>
      </c>
      <c r="ACP80" t="n">
        <v>81.17346000000001</v>
      </c>
      <c r="ACQ80" t="n">
        <v>81.39993</v>
      </c>
      <c r="ACR80" t="n">
        <v>81.62772</v>
      </c>
      <c r="ACS80" t="n">
        <v>81.85684000000001</v>
      </c>
      <c r="ACT80" t="n">
        <v>82.08731</v>
      </c>
      <c r="ACU80" t="n">
        <v>82.31913</v>
      </c>
      <c r="ACV80" t="n">
        <v>82.55231999999999</v>
      </c>
      <c r="ACW80" t="n">
        <v>82.7869</v>
      </c>
      <c r="ACX80" t="n">
        <v>83.02289</v>
      </c>
      <c r="ACY80" t="n">
        <v>83.26029</v>
      </c>
      <c r="ACZ80" t="n">
        <v>83.49912999999999</v>
      </c>
      <c r="ADA80" t="n">
        <v>83.73942</v>
      </c>
      <c r="ADB80" t="n">
        <v>83.98117999999999</v>
      </c>
      <c r="ADC80" t="n">
        <v>84.22441999999999</v>
      </c>
      <c r="ADD80" t="n">
        <v>84.46915</v>
      </c>
      <c r="ADE80" t="n">
        <v>84.71541999999999</v>
      </c>
      <c r="ADF80" t="n">
        <v>84.9632</v>
      </c>
      <c r="ADG80" t="n">
        <v>85.21254999999999</v>
      </c>
      <c r="ADH80" t="n">
        <v>85.46346</v>
      </c>
      <c r="ADI80" t="n">
        <v>85.71597</v>
      </c>
      <c r="ADJ80" t="n">
        <v>85.97008</v>
      </c>
      <c r="ADK80" t="n">
        <v>86.22581</v>
      </c>
      <c r="ADL80" t="n">
        <v>86.4832</v>
      </c>
      <c r="ADM80" t="n">
        <v>86.74224</v>
      </c>
      <c r="ADN80" t="n">
        <v>87.00297999999999</v>
      </c>
      <c r="ADO80" t="n">
        <v>87.2654</v>
      </c>
      <c r="ADP80" t="n">
        <v>87.52956</v>
      </c>
      <c r="ADQ80" t="n">
        <v>87.79546999999999</v>
      </c>
      <c r="ADR80" t="n">
        <v>88.06314</v>
      </c>
      <c r="ADS80" t="n">
        <v>88.3326</v>
      </c>
      <c r="ADT80" t="n">
        <v>88.60387</v>
      </c>
      <c r="ADU80" t="n">
        <v>88.87696</v>
      </c>
      <c r="ADV80" t="n">
        <v>89.15192</v>
      </c>
      <c r="ADW80" t="n">
        <v>89.42874999999999</v>
      </c>
      <c r="ADX80" t="n">
        <v>89.70748</v>
      </c>
      <c r="ADY80" t="n">
        <v>89.98814</v>
      </c>
      <c r="ADZ80" t="n">
        <v>90.27074</v>
      </c>
      <c r="AEA80" t="n">
        <v>90.55531999999999</v>
      </c>
      <c r="AEB80" t="n">
        <v>90.8419</v>
      </c>
      <c r="AEC80" t="n">
        <v>91.1305</v>
      </c>
      <c r="AED80" t="n">
        <v>91.42115</v>
      </c>
      <c r="AEE80" t="n">
        <v>91.71388</v>
      </c>
      <c r="AEF80" t="n">
        <v>92.00870999999999</v>
      </c>
      <c r="AEG80" t="n">
        <v>92.30568</v>
      </c>
      <c r="AEH80" t="n">
        <v>92.6048</v>
      </c>
      <c r="AEI80" t="n">
        <v>92.90611</v>
      </c>
      <c r="AEJ80" t="n">
        <v>93.20963</v>
      </c>
      <c r="AEK80" t="n">
        <v>93.5154</v>
      </c>
      <c r="AEL80" t="n">
        <v>93.82344999999999</v>
      </c>
      <c r="AEM80" t="n">
        <v>94.13379999999999</v>
      </c>
      <c r="AEN80" t="n">
        <v>94.44649</v>
      </c>
      <c r="AEO80" t="n">
        <v>94.76154</v>
      </c>
      <c r="AEP80" t="n">
        <v>95.07899999999999</v>
      </c>
      <c r="AEQ80" t="n">
        <v>95.3989</v>
      </c>
      <c r="AER80" t="n">
        <v>95.72126</v>
      </c>
      <c r="AES80" t="n">
        <v>96.04613000000001</v>
      </c>
      <c r="AET80" t="n">
        <v>96.37353</v>
      </c>
      <c r="AEU80" t="n">
        <v>96.70350999999999</v>
      </c>
      <c r="AEV80" t="n">
        <v>97.03609</v>
      </c>
      <c r="AEW80" t="n">
        <v>97.37132</v>
      </c>
      <c r="AEX80" t="n">
        <v>97.70923999999999</v>
      </c>
      <c r="AEY80" t="n">
        <v>98.04987</v>
      </c>
      <c r="AEZ80" t="n">
        <v>98.39328</v>
      </c>
      <c r="AFA80" t="n">
        <v>98.73948</v>
      </c>
      <c r="AFB80" t="n">
        <v>99.08853000000001</v>
      </c>
      <c r="AFC80" t="n">
        <v>99.44047</v>
      </c>
      <c r="AFD80" t="n">
        <v>99.79533000000001</v>
      </c>
      <c r="AFE80" t="n">
        <v>100.15316</v>
      </c>
      <c r="AFF80" t="n">
        <v>100.51401</v>
      </c>
      <c r="AFG80" t="n">
        <v>100.87792</v>
      </c>
      <c r="AFH80" t="n">
        <v>101.24494</v>
      </c>
      <c r="AFI80" t="n">
        <v>101.61512</v>
      </c>
      <c r="AFJ80" t="n">
        <v>101.9885</v>
      </c>
      <c r="AFK80" t="n">
        <v>102.36514</v>
      </c>
      <c r="AFL80" t="n">
        <v>102.74507</v>
      </c>
      <c r="AFM80" t="n">
        <v>103.12836</v>
      </c>
      <c r="AFN80" t="n">
        <v>103.51507</v>
      </c>
      <c r="AFO80" t="n">
        <v>103.90524</v>
      </c>
      <c r="AFP80" t="n">
        <v>104.29892</v>
      </c>
      <c r="AFQ80" t="n">
        <v>104.69617</v>
      </c>
      <c r="AFR80" t="n">
        <v>105.09707</v>
      </c>
      <c r="AFS80" t="n">
        <v>105.50165</v>
      </c>
      <c r="AFT80" t="n">
        <v>105.90998</v>
      </c>
      <c r="AFU80" t="n">
        <v>106.32213</v>
      </c>
      <c r="AFV80" t="n">
        <v>106.73815</v>
      </c>
      <c r="AFW80" t="n">
        <v>107.15812</v>
      </c>
      <c r="AFX80" t="n">
        <v>107.58208</v>
      </c>
      <c r="AFY80" t="n">
        <v>108.01014</v>
      </c>
      <c r="AFZ80" t="n">
        <v>108.44233</v>
      </c>
      <c r="AGA80" t="n">
        <v>108.87874</v>
      </c>
      <c r="AGB80" t="n">
        <v>109.31944</v>
      </c>
      <c r="AGC80" t="n">
        <v>109.7645</v>
      </c>
      <c r="AGD80" t="n">
        <v>110.214</v>
      </c>
      <c r="AGE80" t="n">
        <v>110.66801</v>
      </c>
      <c r="AGF80" t="n">
        <v>111.12663</v>
      </c>
      <c r="AGG80" t="n">
        <v>111.58993</v>
      </c>
      <c r="AGH80" t="n">
        <v>112.05799</v>
      </c>
      <c r="AGI80" t="n">
        <v>112.53091</v>
      </c>
      <c r="AGJ80" t="n">
        <v>113.00877</v>
      </c>
      <c r="AGK80" t="n">
        <v>113.49165</v>
      </c>
      <c r="AGL80" t="n">
        <v>113.97966</v>
      </c>
      <c r="AGM80" t="n">
        <v>114.47289</v>
      </c>
      <c r="AGN80" t="n">
        <v>114.97144</v>
      </c>
      <c r="AGO80" t="n">
        <v>115.47542</v>
      </c>
      <c r="AGP80" t="n">
        <v>115.98492</v>
      </c>
      <c r="AGQ80" t="n">
        <v>116.50004</v>
      </c>
      <c r="AGR80" t="n">
        <v>117.0209</v>
      </c>
      <c r="AGS80" t="n">
        <v>117.54762</v>
      </c>
      <c r="AGT80" t="n">
        <v>118.08031</v>
      </c>
      <c r="AGU80" t="n">
        <v>118.61908</v>
      </c>
      <c r="AGV80" t="n">
        <v>119.16406</v>
      </c>
      <c r="AGW80" t="n">
        <v>119.71538</v>
      </c>
      <c r="AGX80" t="n">
        <v>120.27316</v>
      </c>
      <c r="AGY80" t="n">
        <v>120.83754</v>
      </c>
      <c r="AGZ80" t="n">
        <v>121.40865</v>
      </c>
      <c r="AHA80" t="n">
        <v>121.98663</v>
      </c>
      <c r="AHB80" t="n">
        <v>122.57164</v>
      </c>
      <c r="AHC80" t="n">
        <v>123.16381</v>
      </c>
      <c r="AHD80" t="n">
        <v>123.76331</v>
      </c>
      <c r="AHE80" t="n">
        <v>124.37029</v>
      </c>
      <c r="AHF80" t="n">
        <v>124.98491</v>
      </c>
      <c r="AHG80" t="n">
        <v>125.60734</v>
      </c>
      <c r="AHH80" t="n">
        <v>126.23776</v>
      </c>
      <c r="AHI80" t="n">
        <v>126.87635</v>
      </c>
      <c r="AHJ80" t="n">
        <v>127.52328</v>
      </c>
      <c r="AHK80" t="n">
        <v>128.17876</v>
      </c>
      <c r="AHL80" t="n">
        <v>128.84299</v>
      </c>
      <c r="AHM80" t="n">
        <v>129.51614</v>
      </c>
      <c r="AHN80" t="n">
        <v>130.19844</v>
      </c>
      <c r="AHO80" t="n">
        <v>130.89012</v>
      </c>
      <c r="AHP80" t="n">
        <v>131.5914</v>
      </c>
      <c r="AHQ80" t="n">
        <v>132.30249</v>
      </c>
      <c r="AHR80" t="n">
        <v>133.02365</v>
      </c>
      <c r="AHS80" t="n">
        <v>133.75513</v>
      </c>
      <c r="AHT80" t="n">
        <v>134.49718</v>
      </c>
      <c r="AHU80" t="n">
        <v>135.25006</v>
      </c>
      <c r="AHV80" t="n">
        <v>136.01405</v>
      </c>
      <c r="AHW80" t="n">
        <v>136.78944</v>
      </c>
      <c r="AHX80" t="n">
        <v>137.57652</v>
      </c>
      <c r="AHY80" t="n">
        <v>138.37561</v>
      </c>
      <c r="AHZ80" t="n">
        <v>139.18701</v>
      </c>
      <c r="AIA80" t="n">
        <v>140.01106</v>
      </c>
      <c r="AIB80" t="n">
        <v>140.8481</v>
      </c>
      <c r="AIC80" t="n">
        <v>141.69849</v>
      </c>
      <c r="AID80" t="n">
        <v>142.56259</v>
      </c>
      <c r="AIE80" t="n">
        <v>143.4408</v>
      </c>
      <c r="AIF80" t="n">
        <v>144.3335</v>
      </c>
      <c r="AIG80" t="n">
        <v>145.2411</v>
      </c>
      <c r="AIH80" t="n">
        <v>146.16408</v>
      </c>
      <c r="AII80" t="n">
        <v>147.10283</v>
      </c>
      <c r="AIJ80" t="n">
        <v>148.05786</v>
      </c>
      <c r="AIK80" t="n">
        <v>149.02965</v>
      </c>
      <c r="AIL80" t="n">
        <v>150.01869</v>
      </c>
      <c r="AIM80" t="n">
        <v>151.02554</v>
      </c>
      <c r="AIN80" t="n">
        <v>152.05074</v>
      </c>
      <c r="AIO80" t="n">
        <v>153.09488</v>
      </c>
      <c r="AIP80" t="n">
        <v>154.15854</v>
      </c>
      <c r="AIQ80" t="n">
        <v>155.24237</v>
      </c>
      <c r="AIR80" t="n">
        <v>156.34705</v>
      </c>
      <c r="AIS80" t="n">
        <v>157.47324</v>
      </c>
      <c r="AIT80" t="n">
        <v>158.62169</v>
      </c>
      <c r="AIU80" t="n">
        <v>159.79315</v>
      </c>
      <c r="AIV80" t="n">
        <v>160.98842</v>
      </c>
      <c r="AIW80" t="n">
        <v>162.20833</v>
      </c>
      <c r="AIX80" t="n">
        <v>163.45378</v>
      </c>
      <c r="AIY80" t="n">
        <v>164.72566</v>
      </c>
      <c r="AIZ80" t="n">
        <v>166.02498</v>
      </c>
      <c r="AJA80" t="n">
        <v>167.35274</v>
      </c>
      <c r="AJB80" t="n">
        <v>168.71002</v>
      </c>
      <c r="AJC80" t="n">
        <v>170.09795</v>
      </c>
      <c r="AJD80" t="n">
        <v>171.51775</v>
      </c>
      <c r="AJE80" t="n">
        <v>172.97064</v>
      </c>
      <c r="AJF80" t="n">
        <v>174.45799</v>
      </c>
      <c r="AJG80" t="n">
        <v>175.9812</v>
      </c>
      <c r="AJH80" t="n">
        <v>177.54176</v>
      </c>
      <c r="AJI80" t="n">
        <v>179.14127</v>
      </c>
      <c r="AJJ80" t="n">
        <v>180.78139</v>
      </c>
      <c r="AJK80" t="n">
        <v>182.4639</v>
      </c>
      <c r="AJL80" t="n">
        <v>184.1907</v>
      </c>
      <c r="AJM80" t="n">
        <v>185.96382</v>
      </c>
      <c r="AJN80" t="n">
        <v>187.78539</v>
      </c>
      <c r="AJO80" t="n">
        <v>189.65768</v>
      </c>
      <c r="AJP80" t="n">
        <v>191.58316</v>
      </c>
      <c r="AJQ80" t="n">
        <v>193.56442</v>
      </c>
      <c r="AJR80" t="n">
        <v>195.60426</v>
      </c>
      <c r="AJS80" t="n">
        <v>197.70569</v>
      </c>
      <c r="AJT80" t="n">
        <v>199.87189</v>
      </c>
      <c r="AJU80" t="n">
        <v>202.10632</v>
      </c>
      <c r="AJV80" t="n">
        <v>204.41272</v>
      </c>
      <c r="AJW80" t="n">
        <v>206.79507</v>
      </c>
      <c r="AJX80" t="n">
        <v>209.25771</v>
      </c>
      <c r="AJY80" t="n">
        <v>211.8053</v>
      </c>
      <c r="AJZ80" t="n">
        <v>214.44293</v>
      </c>
      <c r="AKA80" t="n">
        <v>217.1761</v>
      </c>
      <c r="AKB80" t="n">
        <v>220.0108</v>
      </c>
      <c r="AKC80" t="n">
        <v>222.95355</v>
      </c>
      <c r="AKD80" t="n">
        <v>226.01151</v>
      </c>
      <c r="AKE80" t="n">
        <v>229.19244</v>
      </c>
      <c r="AKF80" t="n">
        <v>232.50499</v>
      </c>
      <c r="AKG80" t="n">
        <v>235.95854</v>
      </c>
      <c r="AKH80" t="n">
        <v>239.56354</v>
      </c>
      <c r="AKI80" t="n">
        <v>243.3315</v>
      </c>
      <c r="AKJ80" t="n">
        <v>247.27522</v>
      </c>
      <c r="AKK80" t="n">
        <v>251.40897</v>
      </c>
      <c r="AKL80" t="n">
        <v>255.74866</v>
      </c>
      <c r="AKM80" t="n">
        <v>260.31216</v>
      </c>
      <c r="AKN80" t="n">
        <v>265.11963</v>
      </c>
      <c r="AKO80" t="n">
        <v>270.19376</v>
      </c>
      <c r="AKP80" t="n">
        <v>275.56039</v>
      </c>
      <c r="AKQ80" t="n">
        <v>281.24905</v>
      </c>
      <c r="AKR80" t="n">
        <v>287.29358</v>
      </c>
      <c r="AKS80" t="n">
        <v>293.73297</v>
      </c>
      <c r="AKT80" t="n">
        <v>300.61255</v>
      </c>
      <c r="AKU80" t="n">
        <v>307.98532</v>
      </c>
      <c r="AKV80" t="n">
        <v>315.9136</v>
      </c>
      <c r="AKW80" t="n">
        <v>324.47134</v>
      </c>
      <c r="AKX80" t="n">
        <v>333.74719</v>
      </c>
      <c r="AKY80" t="n">
        <v>343.84824</v>
      </c>
      <c r="AKZ80" t="n">
        <v>354.90533</v>
      </c>
      <c r="ALA80" t="n">
        <v>367.0806</v>
      </c>
      <c r="ALB80" t="n">
        <v>380.57727</v>
      </c>
      <c r="ALC80" t="n">
        <v>395.65466</v>
      </c>
      <c r="ALD80" t="n">
        <v>412.64941</v>
      </c>
      <c r="ALE80" t="n">
        <v>432.00812</v>
      </c>
      <c r="ALF80" t="n">
        <v>454.33835</v>
      </c>
      <c r="ALG80" t="n">
        <v>480.492</v>
      </c>
      <c r="ALH80" t="n">
        <v>511.70819</v>
      </c>
      <c r="ALI80" t="n">
        <v>549.8743899999999</v>
      </c>
      <c r="ALJ80" t="n">
        <v>598.04138</v>
      </c>
      <c r="ALK80" t="n">
        <v>661.54865</v>
      </c>
      <c r="ALL80" t="n">
        <v>750.86163</v>
      </c>
      <c r="ALM80" t="n">
        <v>890.4458</v>
      </c>
      <c r="ALN80" t="n">
        <v>1159.61182</v>
      </c>
      <c r="ALO80" t="n">
        <v>2524.38257</v>
      </c>
    </row>
    <row r="81">
      <c r="A81" t="inlineStr">
        <is>
          <t>Virgin Islands (U.S.)</t>
        </is>
      </c>
      <c r="B81" t="inlineStr">
        <is>
          <t>VIR</t>
        </is>
      </c>
      <c r="C81" s="13">
        <f>AVERAGE(SI81,SJ81)</f>
        <v/>
      </c>
      <c r="D81" t="n">
        <v>0.9308999999999999</v>
      </c>
      <c r="E81" t="n">
        <v>1.69476</v>
      </c>
      <c r="F81" t="n">
        <v>2.1933</v>
      </c>
      <c r="G81" t="n">
        <v>2.59674</v>
      </c>
      <c r="H81" t="n">
        <v>2.94534</v>
      </c>
      <c r="I81" t="n">
        <v>3.25701</v>
      </c>
      <c r="J81" t="n">
        <v>3.54162</v>
      </c>
      <c r="K81" t="n">
        <v>3.80531</v>
      </c>
      <c r="L81" t="n">
        <v>4.0522</v>
      </c>
      <c r="M81" t="n">
        <v>4.28522</v>
      </c>
      <c r="N81" t="n">
        <v>4.50653</v>
      </c>
      <c r="O81" t="n">
        <v>4.7178</v>
      </c>
      <c r="P81" t="n">
        <v>4.92033</v>
      </c>
      <c r="Q81" t="n">
        <v>5.11516</v>
      </c>
      <c r="R81" t="n">
        <v>5.30315</v>
      </c>
      <c r="S81" t="n">
        <v>5.48501</v>
      </c>
      <c r="T81" t="n">
        <v>5.66133</v>
      </c>
      <c r="U81" t="n">
        <v>5.83263</v>
      </c>
      <c r="V81" t="n">
        <v>5.99933</v>
      </c>
      <c r="W81" t="n">
        <v>6.1618</v>
      </c>
      <c r="X81" t="n">
        <v>6.32039</v>
      </c>
      <c r="Y81" t="n">
        <v>6.47537</v>
      </c>
      <c r="Z81" t="n">
        <v>6.62701</v>
      </c>
      <c r="AA81" t="n">
        <v>6.77552</v>
      </c>
      <c r="AB81" t="n">
        <v>6.92112</v>
      </c>
      <c r="AC81" t="n">
        <v>7.06398</v>
      </c>
      <c r="AD81" t="n">
        <v>7.20427</v>
      </c>
      <c r="AE81" t="n">
        <v>7.34214</v>
      </c>
      <c r="AF81" t="n">
        <v>7.47772</v>
      </c>
      <c r="AG81" t="n">
        <v>7.61113</v>
      </c>
      <c r="AH81" t="n">
        <v>7.7425</v>
      </c>
      <c r="AI81" t="n">
        <v>7.87192</v>
      </c>
      <c r="AJ81" t="n">
        <v>7.99949</v>
      </c>
      <c r="AK81" t="n">
        <v>8.125299999999999</v>
      </c>
      <c r="AL81" t="n">
        <v>8.24943</v>
      </c>
      <c r="AM81" t="n">
        <v>8.37196</v>
      </c>
      <c r="AN81" t="n">
        <v>8.49295</v>
      </c>
      <c r="AO81" t="n">
        <v>8.61248</v>
      </c>
      <c r="AP81" t="n">
        <v>8.730600000000001</v>
      </c>
      <c r="AQ81" t="n">
        <v>8.84737</v>
      </c>
      <c r="AR81" t="n">
        <v>8.96284</v>
      </c>
      <c r="AS81" t="n">
        <v>9.077070000000001</v>
      </c>
      <c r="AT81" t="n">
        <v>9.190099999999999</v>
      </c>
      <c r="AU81" t="n">
        <v>9.30198</v>
      </c>
      <c r="AV81" t="n">
        <v>9.412750000000001</v>
      </c>
      <c r="AW81" t="n">
        <v>9.522449999999999</v>
      </c>
      <c r="AX81" t="n">
        <v>9.63111</v>
      </c>
      <c r="AY81" t="n">
        <v>9.73878</v>
      </c>
      <c r="AZ81" t="n">
        <v>9.84548</v>
      </c>
      <c r="BA81" t="n">
        <v>9.95125</v>
      </c>
      <c r="BB81" t="n">
        <v>10.05611</v>
      </c>
      <c r="BC81" t="n">
        <v>10.16011</v>
      </c>
      <c r="BD81" t="n">
        <v>10.26325</v>
      </c>
      <c r="BE81" t="n">
        <v>10.36558</v>
      </c>
      <c r="BF81" t="n">
        <v>10.46711</v>
      </c>
      <c r="BG81" t="n">
        <v>10.56787</v>
      </c>
      <c r="BH81" t="n">
        <v>10.66788</v>
      </c>
      <c r="BI81" t="n">
        <v>10.76716</v>
      </c>
      <c r="BJ81" t="n">
        <v>10.86574</v>
      </c>
      <c r="BK81" t="n">
        <v>10.96362</v>
      </c>
      <c r="BL81" t="n">
        <v>11.06085</v>
      </c>
      <c r="BM81" t="n">
        <v>11.15742</v>
      </c>
      <c r="BN81" t="n">
        <v>11.25336</v>
      </c>
      <c r="BO81" t="n">
        <v>11.34868</v>
      </c>
      <c r="BP81" t="n">
        <v>11.4434</v>
      </c>
      <c r="BQ81" t="n">
        <v>11.53754</v>
      </c>
      <c r="BR81" t="n">
        <v>11.63111</v>
      </c>
      <c r="BS81" t="n">
        <v>11.72413</v>
      </c>
      <c r="BT81" t="n">
        <v>11.81661</v>
      </c>
      <c r="BU81" t="n">
        <v>11.90855</v>
      </c>
      <c r="BV81" t="n">
        <v>11.99999</v>
      </c>
      <c r="BW81" t="n">
        <v>12.09092</v>
      </c>
      <c r="BX81" t="n">
        <v>12.18136</v>
      </c>
      <c r="BY81" t="n">
        <v>12.27132</v>
      </c>
      <c r="BZ81" t="n">
        <v>12.36081</v>
      </c>
      <c r="CA81" t="n">
        <v>12.44985</v>
      </c>
      <c r="CB81" t="n">
        <v>12.53843</v>
      </c>
      <c r="CC81" t="n">
        <v>12.62659</v>
      </c>
      <c r="CD81" t="n">
        <v>12.71431</v>
      </c>
      <c r="CE81" t="n">
        <v>12.80162</v>
      </c>
      <c r="CF81" t="n">
        <v>12.88852</v>
      </c>
      <c r="CG81" t="n">
        <v>12.97502</v>
      </c>
      <c r="CH81" t="n">
        <v>13.06113</v>
      </c>
      <c r="CI81" t="n">
        <v>13.14686</v>
      </c>
      <c r="CJ81" t="n">
        <v>13.23221</v>
      </c>
      <c r="CK81" t="n">
        <v>13.31719</v>
      </c>
      <c r="CL81" t="n">
        <v>13.40182</v>
      </c>
      <c r="CM81" t="n">
        <v>13.48609</v>
      </c>
      <c r="CN81" t="n">
        <v>13.57002</v>
      </c>
      <c r="CO81" t="n">
        <v>13.65361</v>
      </c>
      <c r="CP81" t="n">
        <v>13.73687</v>
      </c>
      <c r="CQ81" t="n">
        <v>13.81981</v>
      </c>
      <c r="CR81" t="n">
        <v>13.90243</v>
      </c>
      <c r="CS81" t="n">
        <v>13.98474</v>
      </c>
      <c r="CT81" t="n">
        <v>14.06674</v>
      </c>
      <c r="CU81" t="n">
        <v>14.14844</v>
      </c>
      <c r="CV81" t="n">
        <v>14.22985</v>
      </c>
      <c r="CW81" t="n">
        <v>14.31097</v>
      </c>
      <c r="CX81" t="n">
        <v>14.39181</v>
      </c>
      <c r="CY81" t="n">
        <v>14.47237</v>
      </c>
      <c r="CZ81" t="n">
        <v>14.55266</v>
      </c>
      <c r="DA81" t="n">
        <v>14.63268</v>
      </c>
      <c r="DB81" t="n">
        <v>14.71245</v>
      </c>
      <c r="DC81" t="n">
        <v>14.79195</v>
      </c>
      <c r="DD81" t="n">
        <v>14.8712</v>
      </c>
      <c r="DE81" t="n">
        <v>14.9502</v>
      </c>
      <c r="DF81" t="n">
        <v>15.02896</v>
      </c>
      <c r="DG81" t="n">
        <v>15.10748</v>
      </c>
      <c r="DH81" t="n">
        <v>15.18577</v>
      </c>
      <c r="DI81" t="n">
        <v>15.26382</v>
      </c>
      <c r="DJ81" t="n">
        <v>15.34165</v>
      </c>
      <c r="DK81" t="n">
        <v>15.41926</v>
      </c>
      <c r="DL81" t="n">
        <v>15.49665</v>
      </c>
      <c r="DM81" t="n">
        <v>15.57382</v>
      </c>
      <c r="DN81" t="n">
        <v>15.65078</v>
      </c>
      <c r="DO81" t="n">
        <v>15.72754</v>
      </c>
      <c r="DP81" t="n">
        <v>15.80409</v>
      </c>
      <c r="DQ81" t="n">
        <v>15.88045</v>
      </c>
      <c r="DR81" t="n">
        <v>15.9566</v>
      </c>
      <c r="DS81" t="n">
        <v>16.03257</v>
      </c>
      <c r="DT81" t="n">
        <v>16.10834</v>
      </c>
      <c r="DU81" t="n">
        <v>16.18393</v>
      </c>
      <c r="DV81" t="n">
        <v>16.25933</v>
      </c>
      <c r="DW81" t="n">
        <v>16.33455</v>
      </c>
      <c r="DX81" t="n">
        <v>16.4096</v>
      </c>
      <c r="DY81" t="n">
        <v>16.48447</v>
      </c>
      <c r="DZ81" t="n">
        <v>16.55918</v>
      </c>
      <c r="EA81" t="n">
        <v>16.63371</v>
      </c>
      <c r="EB81" t="n">
        <v>16.70808</v>
      </c>
      <c r="EC81" t="n">
        <v>16.78228</v>
      </c>
      <c r="ED81" t="n">
        <v>16.85633</v>
      </c>
      <c r="EE81" t="n">
        <v>16.93022</v>
      </c>
      <c r="EF81" t="n">
        <v>17.00395</v>
      </c>
      <c r="EG81" t="n">
        <v>17.07753</v>
      </c>
      <c r="EH81" t="n">
        <v>17.15097</v>
      </c>
      <c r="EI81" t="n">
        <v>17.22425</v>
      </c>
      <c r="EJ81" t="n">
        <v>17.29739</v>
      </c>
      <c r="EK81" t="n">
        <v>17.37039</v>
      </c>
      <c r="EL81" t="n">
        <v>17.44325</v>
      </c>
      <c r="EM81" t="n">
        <v>17.51597</v>
      </c>
      <c r="EN81" t="n">
        <v>17.58856</v>
      </c>
      <c r="EO81" t="n">
        <v>17.66102</v>
      </c>
      <c r="EP81" t="n">
        <v>17.73334</v>
      </c>
      <c r="EQ81" t="n">
        <v>17.80554</v>
      </c>
      <c r="ER81" t="n">
        <v>17.87761</v>
      </c>
      <c r="ES81" t="n">
        <v>17.94955</v>
      </c>
      <c r="ET81" t="n">
        <v>18.02137</v>
      </c>
      <c r="EU81" t="n">
        <v>18.09308</v>
      </c>
      <c r="EV81" t="n">
        <v>18.16466</v>
      </c>
      <c r="EW81" t="n">
        <v>18.23613</v>
      </c>
      <c r="EX81" t="n">
        <v>18.30749</v>
      </c>
      <c r="EY81" t="n">
        <v>18.37873</v>
      </c>
      <c r="EZ81" t="n">
        <v>18.44986</v>
      </c>
      <c r="FA81" t="n">
        <v>18.52089</v>
      </c>
      <c r="FB81" t="n">
        <v>18.5918</v>
      </c>
      <c r="FC81" t="n">
        <v>18.66262</v>
      </c>
      <c r="FD81" t="n">
        <v>18.73333</v>
      </c>
      <c r="FE81" t="n">
        <v>18.80394</v>
      </c>
      <c r="FF81" t="n">
        <v>18.87444</v>
      </c>
      <c r="FG81" t="n">
        <v>18.94486</v>
      </c>
      <c r="FH81" t="n">
        <v>19.01517</v>
      </c>
      <c r="FI81" t="n">
        <v>19.08539</v>
      </c>
      <c r="FJ81" t="n">
        <v>19.15552</v>
      </c>
      <c r="FK81" t="n">
        <v>19.22556</v>
      </c>
      <c r="FL81" t="n">
        <v>19.29551</v>
      </c>
      <c r="FM81" t="n">
        <v>19.36537</v>
      </c>
      <c r="FN81" t="n">
        <v>19.43514</v>
      </c>
      <c r="FO81" t="n">
        <v>19.50483</v>
      </c>
      <c r="FP81" t="n">
        <v>19.57443</v>
      </c>
      <c r="FQ81" t="n">
        <v>19.64395</v>
      </c>
      <c r="FR81" t="n">
        <v>19.7134</v>
      </c>
      <c r="FS81" t="n">
        <v>19.78276</v>
      </c>
      <c r="FT81" t="n">
        <v>19.85204</v>
      </c>
      <c r="FU81" t="n">
        <v>19.92125</v>
      </c>
      <c r="FV81" t="n">
        <v>19.99039</v>
      </c>
      <c r="FW81" t="n">
        <v>20.05945</v>
      </c>
      <c r="FX81" t="n">
        <v>20.12844</v>
      </c>
      <c r="FY81" t="n">
        <v>20.19736</v>
      </c>
      <c r="FZ81" t="n">
        <v>20.2662</v>
      </c>
      <c r="GA81" t="n">
        <v>20.33498</v>
      </c>
      <c r="GB81" t="n">
        <v>20.4037</v>
      </c>
      <c r="GC81" t="n">
        <v>20.47235</v>
      </c>
      <c r="GD81" t="n">
        <v>20.54093</v>
      </c>
      <c r="GE81" t="n">
        <v>20.60945</v>
      </c>
      <c r="GF81" t="n">
        <v>20.67791</v>
      </c>
      <c r="GG81" t="n">
        <v>20.74631</v>
      </c>
      <c r="GH81" t="n">
        <v>20.81465</v>
      </c>
      <c r="GI81" t="n">
        <v>20.88293</v>
      </c>
      <c r="GJ81" t="n">
        <v>20.95115</v>
      </c>
      <c r="GK81" t="n">
        <v>21.01932</v>
      </c>
      <c r="GL81" t="n">
        <v>21.08744</v>
      </c>
      <c r="GM81" t="n">
        <v>21.1555</v>
      </c>
      <c r="GN81" t="n">
        <v>21.22351</v>
      </c>
      <c r="GO81" t="n">
        <v>21.29146</v>
      </c>
      <c r="GP81" t="n">
        <v>21.35937</v>
      </c>
      <c r="GQ81" t="n">
        <v>21.42723</v>
      </c>
      <c r="GR81" t="n">
        <v>21.49504</v>
      </c>
      <c r="GS81" t="n">
        <v>21.5628</v>
      </c>
      <c r="GT81" t="n">
        <v>21.63052</v>
      </c>
      <c r="GU81" t="n">
        <v>21.69819</v>
      </c>
      <c r="GV81" t="n">
        <v>21.76582</v>
      </c>
      <c r="GW81" t="n">
        <v>21.83341</v>
      </c>
      <c r="GX81" t="n">
        <v>21.90095</v>
      </c>
      <c r="GY81" t="n">
        <v>21.96846</v>
      </c>
      <c r="GZ81" t="n">
        <v>22.03592</v>
      </c>
      <c r="HA81" t="n">
        <v>22.10335</v>
      </c>
      <c r="HB81" t="n">
        <v>22.17073</v>
      </c>
      <c r="HC81" t="n">
        <v>22.23809</v>
      </c>
      <c r="HD81" t="n">
        <v>22.3054</v>
      </c>
      <c r="HE81" t="n">
        <v>22.37268</v>
      </c>
      <c r="HF81" t="n">
        <v>22.43993</v>
      </c>
      <c r="HG81" t="n">
        <v>22.50715</v>
      </c>
      <c r="HH81" t="n">
        <v>22.57433</v>
      </c>
      <c r="HI81" t="n">
        <v>22.64148</v>
      </c>
      <c r="HJ81" t="n">
        <v>22.7086</v>
      </c>
      <c r="HK81" t="n">
        <v>22.7757</v>
      </c>
      <c r="HL81" t="n">
        <v>22.84276</v>
      </c>
      <c r="HM81" t="n">
        <v>22.9098</v>
      </c>
      <c r="HN81" t="n">
        <v>22.97681</v>
      </c>
      <c r="HO81" t="n">
        <v>23.04379</v>
      </c>
      <c r="HP81" t="n">
        <v>23.11075</v>
      </c>
      <c r="HQ81" t="n">
        <v>23.17769</v>
      </c>
      <c r="HR81" t="n">
        <v>23.24461</v>
      </c>
      <c r="HS81" t="n">
        <v>23.3115</v>
      </c>
      <c r="HT81" t="n">
        <v>23.37837</v>
      </c>
      <c r="HU81" t="n">
        <v>23.44522</v>
      </c>
      <c r="HV81" t="n">
        <v>23.51205</v>
      </c>
      <c r="HW81" t="n">
        <v>23.57886</v>
      </c>
      <c r="HX81" t="n">
        <v>23.64565</v>
      </c>
      <c r="HY81" t="n">
        <v>23.71243</v>
      </c>
      <c r="HZ81" t="n">
        <v>23.77919</v>
      </c>
      <c r="IA81" t="n">
        <v>23.84594</v>
      </c>
      <c r="IB81" t="n">
        <v>23.91267</v>
      </c>
      <c r="IC81" t="n">
        <v>23.97939</v>
      </c>
      <c r="ID81" t="n">
        <v>24.04609</v>
      </c>
      <c r="IE81" t="n">
        <v>24.11278</v>
      </c>
      <c r="IF81" t="n">
        <v>24.17946</v>
      </c>
      <c r="IG81" t="n">
        <v>24.24613</v>
      </c>
      <c r="IH81" t="n">
        <v>24.31279</v>
      </c>
      <c r="II81" t="n">
        <v>24.37944</v>
      </c>
      <c r="IJ81" t="n">
        <v>24.44608</v>
      </c>
      <c r="IK81" t="n">
        <v>24.51271</v>
      </c>
      <c r="IL81" t="n">
        <v>24.57934</v>
      </c>
      <c r="IM81" t="n">
        <v>24.64596</v>
      </c>
      <c r="IN81" t="n">
        <v>24.71258</v>
      </c>
      <c r="IO81" t="n">
        <v>24.77919</v>
      </c>
      <c r="IP81" t="n">
        <v>24.84579</v>
      </c>
      <c r="IQ81" t="n">
        <v>24.9124</v>
      </c>
      <c r="IR81" t="n">
        <v>24.979</v>
      </c>
      <c r="IS81" t="n">
        <v>25.0456</v>
      </c>
      <c r="IT81" t="n">
        <v>25.1122</v>
      </c>
      <c r="IU81" t="n">
        <v>25.17879</v>
      </c>
      <c r="IV81" t="n">
        <v>25.24539</v>
      </c>
      <c r="IW81" t="n">
        <v>25.31199</v>
      </c>
      <c r="IX81" t="n">
        <v>25.37859</v>
      </c>
      <c r="IY81" t="n">
        <v>25.44519</v>
      </c>
      <c r="IZ81" t="n">
        <v>25.5118</v>
      </c>
      <c r="JA81" t="n">
        <v>25.57841</v>
      </c>
      <c r="JB81" t="n">
        <v>25.64502</v>
      </c>
      <c r="JC81" t="n">
        <v>25.71164</v>
      </c>
      <c r="JD81" t="n">
        <v>25.77827</v>
      </c>
      <c r="JE81" t="n">
        <v>25.8449</v>
      </c>
      <c r="JF81" t="n">
        <v>25.91154</v>
      </c>
      <c r="JG81" t="n">
        <v>25.97819</v>
      </c>
      <c r="JH81" t="n">
        <v>26.04484</v>
      </c>
      <c r="JI81" t="n">
        <v>26.11151</v>
      </c>
      <c r="JJ81" t="n">
        <v>26.17818</v>
      </c>
      <c r="JK81" t="n">
        <v>26.24487</v>
      </c>
      <c r="JL81" t="n">
        <v>26.31156</v>
      </c>
      <c r="JM81" t="n">
        <v>26.37827</v>
      </c>
      <c r="JN81" t="n">
        <v>26.44499</v>
      </c>
      <c r="JO81" t="n">
        <v>26.51173</v>
      </c>
      <c r="JP81" t="n">
        <v>26.57847</v>
      </c>
      <c r="JQ81" t="n">
        <v>26.64524</v>
      </c>
      <c r="JR81" t="n">
        <v>26.71201</v>
      </c>
      <c r="JS81" t="n">
        <v>26.77881</v>
      </c>
      <c r="JT81" t="n">
        <v>26.84562</v>
      </c>
      <c r="JU81" t="n">
        <v>26.91244</v>
      </c>
      <c r="JV81" t="n">
        <v>26.97929</v>
      </c>
      <c r="JW81" t="n">
        <v>27.04615</v>
      </c>
      <c r="JX81" t="n">
        <v>27.11303</v>
      </c>
      <c r="JY81" t="n">
        <v>27.17993</v>
      </c>
      <c r="JZ81" t="n">
        <v>27.24685</v>
      </c>
      <c r="KA81" t="n">
        <v>27.31379</v>
      </c>
      <c r="KB81" t="n">
        <v>27.38076</v>
      </c>
      <c r="KC81" t="n">
        <v>27.44774</v>
      </c>
      <c r="KD81" t="n">
        <v>27.51475</v>
      </c>
      <c r="KE81" t="n">
        <v>27.58178</v>
      </c>
      <c r="KF81" t="n">
        <v>27.64883</v>
      </c>
      <c r="KG81" t="n">
        <v>27.71591</v>
      </c>
      <c r="KH81" t="n">
        <v>27.78302</v>
      </c>
      <c r="KI81" t="n">
        <v>27.85015</v>
      </c>
      <c r="KJ81" t="n">
        <v>27.9173</v>
      </c>
      <c r="KK81" t="n">
        <v>27.98449</v>
      </c>
      <c r="KL81" t="n">
        <v>28.0517</v>
      </c>
      <c r="KM81" t="n">
        <v>28.11894</v>
      </c>
      <c r="KN81" t="n">
        <v>28.1862</v>
      </c>
      <c r="KO81" t="n">
        <v>28.2535</v>
      </c>
      <c r="KP81" t="n">
        <v>28.32083</v>
      </c>
      <c r="KQ81" t="n">
        <v>28.38819</v>
      </c>
      <c r="KR81" t="n">
        <v>28.45558</v>
      </c>
      <c r="KS81" t="n">
        <v>28.52299</v>
      </c>
      <c r="KT81" t="n">
        <v>28.59045</v>
      </c>
      <c r="KU81" t="n">
        <v>28.65793</v>
      </c>
      <c r="KV81" t="n">
        <v>28.72545</v>
      </c>
      <c r="KW81" t="n">
        <v>28.79301</v>
      </c>
      <c r="KX81" t="n">
        <v>28.86059</v>
      </c>
      <c r="KY81" t="n">
        <v>28.92822</v>
      </c>
      <c r="KZ81" t="n">
        <v>28.99588</v>
      </c>
      <c r="LA81" t="n">
        <v>29.06357</v>
      </c>
      <c r="LB81" t="n">
        <v>29.1313</v>
      </c>
      <c r="LC81" t="n">
        <v>29.19907</v>
      </c>
      <c r="LD81" t="n">
        <v>29.26688</v>
      </c>
      <c r="LE81" t="n">
        <v>29.33473</v>
      </c>
      <c r="LF81" t="n">
        <v>29.40261</v>
      </c>
      <c r="LG81" t="n">
        <v>29.47054</v>
      </c>
      <c r="LH81" t="n">
        <v>29.53851</v>
      </c>
      <c r="LI81" t="n">
        <v>29.60652</v>
      </c>
      <c r="LJ81" t="n">
        <v>29.67457</v>
      </c>
      <c r="LK81" t="n">
        <v>29.74266</v>
      </c>
      <c r="LL81" t="n">
        <v>29.81079</v>
      </c>
      <c r="LM81" t="n">
        <v>29.87897</v>
      </c>
      <c r="LN81" t="n">
        <v>29.9472</v>
      </c>
      <c r="LO81" t="n">
        <v>30.01546</v>
      </c>
      <c r="LP81" t="n">
        <v>30.08377</v>
      </c>
      <c r="LQ81" t="n">
        <v>30.15213</v>
      </c>
      <c r="LR81" t="n">
        <v>30.22054</v>
      </c>
      <c r="LS81" t="n">
        <v>30.28899</v>
      </c>
      <c r="LT81" t="n">
        <v>30.35749</v>
      </c>
      <c r="LU81" t="n">
        <v>30.42603</v>
      </c>
      <c r="LV81" t="n">
        <v>30.49463</v>
      </c>
      <c r="LW81" t="n">
        <v>30.56328</v>
      </c>
      <c r="LX81" t="n">
        <v>30.63197</v>
      </c>
      <c r="LY81" t="n">
        <v>30.70072</v>
      </c>
      <c r="LZ81" t="n">
        <v>30.76951</v>
      </c>
      <c r="MA81" t="n">
        <v>30.83836</v>
      </c>
      <c r="MB81" t="n">
        <v>30.90726</v>
      </c>
      <c r="MC81" t="n">
        <v>30.97622</v>
      </c>
      <c r="MD81" t="n">
        <v>31.04522</v>
      </c>
      <c r="ME81" t="n">
        <v>31.11428</v>
      </c>
      <c r="MF81" t="n">
        <v>31.1834</v>
      </c>
      <c r="MG81" t="n">
        <v>31.25257</v>
      </c>
      <c r="MH81" t="n">
        <v>31.32179</v>
      </c>
      <c r="MI81" t="n">
        <v>31.39108</v>
      </c>
      <c r="MJ81" t="n">
        <v>31.46041</v>
      </c>
      <c r="MK81" t="n">
        <v>31.52981</v>
      </c>
      <c r="ML81" t="n">
        <v>31.59926</v>
      </c>
      <c r="MM81" t="n">
        <v>31.66878</v>
      </c>
      <c r="MN81" t="n">
        <v>31.73835</v>
      </c>
      <c r="MO81" t="n">
        <v>31.80798</v>
      </c>
      <c r="MP81" t="n">
        <v>31.87767</v>
      </c>
      <c r="MQ81" t="n">
        <v>31.94743</v>
      </c>
      <c r="MR81" t="n">
        <v>32.01724</v>
      </c>
      <c r="MS81" t="n">
        <v>32.08712</v>
      </c>
      <c r="MT81" t="n">
        <v>32.15705</v>
      </c>
      <c r="MU81" t="n">
        <v>32.22706</v>
      </c>
      <c r="MV81" t="n">
        <v>32.29712</v>
      </c>
      <c r="MW81" t="n">
        <v>32.36726</v>
      </c>
      <c r="MX81" t="n">
        <v>32.43745</v>
      </c>
      <c r="MY81" t="n">
        <v>32.50771</v>
      </c>
      <c r="MZ81" t="n">
        <v>32.57804</v>
      </c>
      <c r="NA81" t="n">
        <v>32.64843</v>
      </c>
      <c r="NB81" t="n">
        <v>32.71889</v>
      </c>
      <c r="NC81" t="n">
        <v>32.78942</v>
      </c>
      <c r="ND81" t="n">
        <v>32.86002</v>
      </c>
      <c r="NE81" t="n">
        <v>32.93069</v>
      </c>
      <c r="NF81" t="n">
        <v>33.00143</v>
      </c>
      <c r="NG81" t="n">
        <v>33.07224</v>
      </c>
      <c r="NH81" t="n">
        <v>33.14312</v>
      </c>
      <c r="NI81" t="n">
        <v>33.21407</v>
      </c>
      <c r="NJ81" t="n">
        <v>33.28509</v>
      </c>
      <c r="NK81" t="n">
        <v>33.35619</v>
      </c>
      <c r="NL81" t="n">
        <v>33.42735</v>
      </c>
      <c r="NM81" t="n">
        <v>33.4986</v>
      </c>
      <c r="NN81" t="n">
        <v>33.56991</v>
      </c>
      <c r="NO81" t="n">
        <v>33.6413</v>
      </c>
      <c r="NP81" t="n">
        <v>33.71277</v>
      </c>
      <c r="NQ81" t="n">
        <v>33.78432</v>
      </c>
      <c r="NR81" t="n">
        <v>33.85594</v>
      </c>
      <c r="NS81" t="n">
        <v>33.92764</v>
      </c>
      <c r="NT81" t="n">
        <v>33.99942</v>
      </c>
      <c r="NU81" t="n">
        <v>34.07127</v>
      </c>
      <c r="NV81" t="n">
        <v>34.14321</v>
      </c>
      <c r="NW81" t="n">
        <v>34.21523</v>
      </c>
      <c r="NX81" t="n">
        <v>34.28732</v>
      </c>
      <c r="NY81" t="n">
        <v>34.3595</v>
      </c>
      <c r="NZ81" t="n">
        <v>34.43176</v>
      </c>
      <c r="OA81" t="n">
        <v>34.5041</v>
      </c>
      <c r="OB81" t="n">
        <v>34.57653</v>
      </c>
      <c r="OC81" t="n">
        <v>34.64904</v>
      </c>
      <c r="OD81" t="n">
        <v>34.72164</v>
      </c>
      <c r="OE81" t="n">
        <v>34.79432</v>
      </c>
      <c r="OF81" t="n">
        <v>34.86708</v>
      </c>
      <c r="OG81" t="n">
        <v>34.93993</v>
      </c>
      <c r="OH81" t="n">
        <v>35.01287</v>
      </c>
      <c r="OI81" t="n">
        <v>35.0859</v>
      </c>
      <c r="OJ81" t="n">
        <v>35.15902</v>
      </c>
      <c r="OK81" t="n">
        <v>35.23222</v>
      </c>
      <c r="OL81" t="n">
        <v>35.30551</v>
      </c>
      <c r="OM81" t="n">
        <v>35.37889</v>
      </c>
      <c r="ON81" t="n">
        <v>35.45237</v>
      </c>
      <c r="OO81" t="n">
        <v>35.52594</v>
      </c>
      <c r="OP81" t="n">
        <v>35.59959</v>
      </c>
      <c r="OQ81" t="n">
        <v>35.67334</v>
      </c>
      <c r="OR81" t="n">
        <v>35.74719</v>
      </c>
      <c r="OS81" t="n">
        <v>35.82113</v>
      </c>
      <c r="OT81" t="n">
        <v>35.89516</v>
      </c>
      <c r="OU81" t="n">
        <v>35.96929</v>
      </c>
      <c r="OV81" t="n">
        <v>36.04351</v>
      </c>
      <c r="OW81" t="n">
        <v>36.11784</v>
      </c>
      <c r="OX81" t="n">
        <v>36.19226</v>
      </c>
      <c r="OY81" t="n">
        <v>36.26677</v>
      </c>
      <c r="OZ81" t="n">
        <v>36.34139</v>
      </c>
      <c r="PA81" t="n">
        <v>36.4161</v>
      </c>
      <c r="PB81" t="n">
        <v>36.49092</v>
      </c>
      <c r="PC81" t="n">
        <v>36.56584</v>
      </c>
      <c r="PD81" t="n">
        <v>36.64086</v>
      </c>
      <c r="PE81" t="n">
        <v>36.71598</v>
      </c>
      <c r="PF81" t="n">
        <v>36.7912</v>
      </c>
      <c r="PG81" t="n">
        <v>36.86653</v>
      </c>
      <c r="PH81" t="n">
        <v>36.94196</v>
      </c>
      <c r="PI81" t="n">
        <v>37.01749</v>
      </c>
      <c r="PJ81" t="n">
        <v>37.09314</v>
      </c>
      <c r="PK81" t="n">
        <v>37.16888</v>
      </c>
      <c r="PL81" t="n">
        <v>37.24474</v>
      </c>
      <c r="PM81" t="n">
        <v>37.3207</v>
      </c>
      <c r="PN81" t="n">
        <v>37.39677</v>
      </c>
      <c r="PO81" t="n">
        <v>37.47296</v>
      </c>
      <c r="PP81" t="n">
        <v>37.54925</v>
      </c>
      <c r="PQ81" t="n">
        <v>37.62565</v>
      </c>
      <c r="PR81" t="n">
        <v>37.70216</v>
      </c>
      <c r="PS81" t="n">
        <v>37.77879</v>
      </c>
      <c r="PT81" t="n">
        <v>37.85553</v>
      </c>
      <c r="PU81" t="n">
        <v>37.93238</v>
      </c>
      <c r="PV81" t="n">
        <v>38.00934</v>
      </c>
      <c r="PW81" t="n">
        <v>38.08642</v>
      </c>
      <c r="PX81" t="n">
        <v>38.16362</v>
      </c>
      <c r="PY81" t="n">
        <v>38.24093</v>
      </c>
      <c r="PZ81" t="n">
        <v>38.31836</v>
      </c>
      <c r="QA81" t="n">
        <v>38.39591</v>
      </c>
      <c r="QB81" t="n">
        <v>38.47358</v>
      </c>
      <c r="QC81" t="n">
        <v>38.55136</v>
      </c>
      <c r="QD81" t="n">
        <v>38.62927</v>
      </c>
      <c r="QE81" t="n">
        <v>38.7073</v>
      </c>
      <c r="QF81" t="n">
        <v>38.78545</v>
      </c>
      <c r="QG81" t="n">
        <v>38.86372</v>
      </c>
      <c r="QH81" t="n">
        <v>38.94211</v>
      </c>
      <c r="QI81" t="n">
        <v>39.02063</v>
      </c>
      <c r="QJ81" t="n">
        <v>39.09928</v>
      </c>
      <c r="QK81" t="n">
        <v>39.17805</v>
      </c>
      <c r="QL81" t="n">
        <v>39.25694</v>
      </c>
      <c r="QM81" t="n">
        <v>39.33597</v>
      </c>
      <c r="QN81" t="n">
        <v>39.41512</v>
      </c>
      <c r="QO81" t="n">
        <v>39.4944</v>
      </c>
      <c r="QP81" t="n">
        <v>39.57381</v>
      </c>
      <c r="QQ81" t="n">
        <v>39.65335</v>
      </c>
      <c r="QR81" t="n">
        <v>39.73302</v>
      </c>
      <c r="QS81" t="n">
        <v>39.81282</v>
      </c>
      <c r="QT81" t="n">
        <v>39.89276</v>
      </c>
      <c r="QU81" t="n">
        <v>39.97283</v>
      </c>
      <c r="QV81" t="n">
        <v>40.05304</v>
      </c>
      <c r="QW81" t="n">
        <v>40.13338</v>
      </c>
      <c r="QX81" t="n">
        <v>40.21386</v>
      </c>
      <c r="QY81" t="n">
        <v>40.29447</v>
      </c>
      <c r="QZ81" t="n">
        <v>40.37522</v>
      </c>
      <c r="RA81" t="n">
        <v>40.45611</v>
      </c>
      <c r="RB81" t="n">
        <v>40.53714</v>
      </c>
      <c r="RC81" t="n">
        <v>40.61831</v>
      </c>
      <c r="RD81" t="n">
        <v>40.69962</v>
      </c>
      <c r="RE81" t="n">
        <v>40.78107</v>
      </c>
      <c r="RF81" t="n">
        <v>40.86267</v>
      </c>
      <c r="RG81" t="n">
        <v>40.94441</v>
      </c>
      <c r="RH81" t="n">
        <v>41.0263</v>
      </c>
      <c r="RI81" t="n">
        <v>41.10833</v>
      </c>
      <c r="RJ81" t="n">
        <v>41.19051</v>
      </c>
      <c r="RK81" t="n">
        <v>41.27283</v>
      </c>
      <c r="RL81" t="n">
        <v>41.3553</v>
      </c>
      <c r="RM81" t="n">
        <v>41.43792</v>
      </c>
      <c r="RN81" t="n">
        <v>41.5207</v>
      </c>
      <c r="RO81" t="n">
        <v>41.60362</v>
      </c>
      <c r="RP81" t="n">
        <v>41.6867</v>
      </c>
      <c r="RQ81" t="n">
        <v>41.76992</v>
      </c>
      <c r="RR81" t="n">
        <v>41.85331</v>
      </c>
      <c r="RS81" t="n">
        <v>41.93684</v>
      </c>
      <c r="RT81" t="n">
        <v>42.02053</v>
      </c>
      <c r="RU81" t="n">
        <v>42.10439</v>
      </c>
      <c r="RV81" t="n">
        <v>42.18839</v>
      </c>
      <c r="RW81" t="n">
        <v>42.27256</v>
      </c>
      <c r="RX81" t="n">
        <v>42.35688</v>
      </c>
      <c r="RY81" t="n">
        <v>42.44137</v>
      </c>
      <c r="RZ81" t="n">
        <v>42.52601</v>
      </c>
      <c r="SA81" t="n">
        <v>42.61082</v>
      </c>
      <c r="SB81" t="n">
        <v>42.69579</v>
      </c>
      <c r="SC81" t="n">
        <v>42.78093</v>
      </c>
      <c r="SD81" t="n">
        <v>42.86623</v>
      </c>
      <c r="SE81" t="n">
        <v>42.9517</v>
      </c>
      <c r="SF81" t="n">
        <v>43.03733</v>
      </c>
      <c r="SG81" t="n">
        <v>43.12314</v>
      </c>
      <c r="SH81" t="n">
        <v>43.20911</v>
      </c>
      <c r="SI81" t="n">
        <v>43.29526</v>
      </c>
      <c r="SJ81" t="n">
        <v>43.38157</v>
      </c>
      <c r="SK81" t="n">
        <v>43.46806</v>
      </c>
      <c r="SL81" t="n">
        <v>43.55472</v>
      </c>
      <c r="SM81" t="n">
        <v>43.64156</v>
      </c>
      <c r="SN81" t="n">
        <v>43.72857</v>
      </c>
      <c r="SO81" t="n">
        <v>43.81575</v>
      </c>
      <c r="SP81" t="n">
        <v>43.90312</v>
      </c>
      <c r="SQ81" t="n">
        <v>43.99066</v>
      </c>
      <c r="SR81" t="n">
        <v>44.07838</v>
      </c>
      <c r="SS81" t="n">
        <v>44.16629</v>
      </c>
      <c r="ST81" t="n">
        <v>44.25438</v>
      </c>
      <c r="SU81" t="n">
        <v>44.34265</v>
      </c>
      <c r="SV81" t="n">
        <v>44.4311</v>
      </c>
      <c r="SW81" t="n">
        <v>44.51974</v>
      </c>
      <c r="SX81" t="n">
        <v>44.60857</v>
      </c>
      <c r="SY81" t="n">
        <v>44.69758</v>
      </c>
      <c r="SZ81" t="n">
        <v>44.78678</v>
      </c>
      <c r="TA81" t="n">
        <v>44.87617</v>
      </c>
      <c r="TB81" t="n">
        <v>44.96576</v>
      </c>
      <c r="TC81" t="n">
        <v>45.05553</v>
      </c>
      <c r="TD81" t="n">
        <v>45.1455</v>
      </c>
      <c r="TE81" t="n">
        <v>45.23566</v>
      </c>
      <c r="TF81" t="n">
        <v>45.32602</v>
      </c>
      <c r="TG81" t="n">
        <v>45.41658</v>
      </c>
      <c r="TH81" t="n">
        <v>45.50733</v>
      </c>
      <c r="TI81" t="n">
        <v>45.59828</v>
      </c>
      <c r="TJ81" t="n">
        <v>45.68943</v>
      </c>
      <c r="TK81" t="n">
        <v>45.78079</v>
      </c>
      <c r="TL81" t="n">
        <v>45.87234</v>
      </c>
      <c r="TM81" t="n">
        <v>45.96411</v>
      </c>
      <c r="TN81" t="n">
        <v>46.05608</v>
      </c>
      <c r="TO81" t="n">
        <v>46.14825</v>
      </c>
      <c r="TP81" t="n">
        <v>46.24063</v>
      </c>
      <c r="TQ81" t="n">
        <v>46.33322</v>
      </c>
      <c r="TR81" t="n">
        <v>46.42602</v>
      </c>
      <c r="TS81" t="n">
        <v>46.51904</v>
      </c>
      <c r="TT81" t="n">
        <v>46.61226</v>
      </c>
      <c r="TU81" t="n">
        <v>46.7057</v>
      </c>
      <c r="TV81" t="n">
        <v>46.79935</v>
      </c>
      <c r="TW81" t="n">
        <v>46.89323</v>
      </c>
      <c r="TX81" t="n">
        <v>46.98732</v>
      </c>
      <c r="TY81" t="n">
        <v>47.08163</v>
      </c>
      <c r="TZ81" t="n">
        <v>47.17616</v>
      </c>
      <c r="UA81" t="n">
        <v>47.27091</v>
      </c>
      <c r="UB81" t="n">
        <v>47.36589</v>
      </c>
      <c r="UC81" t="n">
        <v>47.46109</v>
      </c>
      <c r="UD81" t="n">
        <v>47.55652</v>
      </c>
      <c r="UE81" t="n">
        <v>47.65218</v>
      </c>
      <c r="UF81" t="n">
        <v>47.74806</v>
      </c>
      <c r="UG81" t="n">
        <v>47.84418</v>
      </c>
      <c r="UH81" t="n">
        <v>47.94053</v>
      </c>
      <c r="UI81" t="n">
        <v>48.03711</v>
      </c>
      <c r="UJ81" t="n">
        <v>48.13393</v>
      </c>
      <c r="UK81" t="n">
        <v>48.23098</v>
      </c>
      <c r="UL81" t="n">
        <v>48.32827</v>
      </c>
      <c r="UM81" t="n">
        <v>48.4258</v>
      </c>
      <c r="UN81" t="n">
        <v>48.52357</v>
      </c>
      <c r="UO81" t="n">
        <v>48.62158</v>
      </c>
      <c r="UP81" t="n">
        <v>48.71984</v>
      </c>
      <c r="UQ81" t="n">
        <v>48.81834</v>
      </c>
      <c r="UR81" t="n">
        <v>48.91709</v>
      </c>
      <c r="US81" t="n">
        <v>49.01609</v>
      </c>
      <c r="UT81" t="n">
        <v>49.11534</v>
      </c>
      <c r="UU81" t="n">
        <v>49.21484</v>
      </c>
      <c r="UV81" t="n">
        <v>49.31459</v>
      </c>
      <c r="UW81" t="n">
        <v>49.4146</v>
      </c>
      <c r="UX81" t="n">
        <v>49.51486</v>
      </c>
      <c r="UY81" t="n">
        <v>49.61538</v>
      </c>
      <c r="UZ81" t="n">
        <v>49.71616</v>
      </c>
      <c r="VA81" t="n">
        <v>49.8172</v>
      </c>
      <c r="VB81" t="n">
        <v>49.91851</v>
      </c>
      <c r="VC81" t="n">
        <v>50.02008</v>
      </c>
      <c r="VD81" t="n">
        <v>50.12191</v>
      </c>
      <c r="VE81" t="n">
        <v>50.22401</v>
      </c>
      <c r="VF81" t="n">
        <v>50.32639</v>
      </c>
      <c r="VG81" t="n">
        <v>50.42903</v>
      </c>
      <c r="VH81" t="n">
        <v>50.53195</v>
      </c>
      <c r="VI81" t="n">
        <v>50.63514</v>
      </c>
      <c r="VJ81" t="n">
        <v>50.73861</v>
      </c>
      <c r="VK81" t="n">
        <v>50.84236</v>
      </c>
      <c r="VL81" t="n">
        <v>50.94638</v>
      </c>
      <c r="VM81" t="n">
        <v>51.05069</v>
      </c>
      <c r="VN81" t="n">
        <v>51.15528</v>
      </c>
      <c r="VO81" t="n">
        <v>51.26016</v>
      </c>
      <c r="VP81" t="n">
        <v>51.36533</v>
      </c>
      <c r="VQ81" t="n">
        <v>51.47078</v>
      </c>
      <c r="VR81" t="n">
        <v>51.57653</v>
      </c>
      <c r="VS81" t="n">
        <v>51.68256</v>
      </c>
      <c r="VT81" t="n">
        <v>51.7889</v>
      </c>
      <c r="VU81" t="n">
        <v>51.89553</v>
      </c>
      <c r="VV81" t="n">
        <v>52.00246</v>
      </c>
      <c r="VW81" t="n">
        <v>52.10969</v>
      </c>
      <c r="VX81" t="n">
        <v>52.21722</v>
      </c>
      <c r="VY81" t="n">
        <v>52.32505</v>
      </c>
      <c r="VZ81" t="n">
        <v>52.4332</v>
      </c>
      <c r="WA81" t="n">
        <v>52.54165</v>
      </c>
      <c r="WB81" t="n">
        <v>52.65041</v>
      </c>
      <c r="WC81" t="n">
        <v>52.75949</v>
      </c>
      <c r="WD81" t="n">
        <v>52.86888</v>
      </c>
      <c r="WE81" t="n">
        <v>52.97858</v>
      </c>
      <c r="WF81" t="n">
        <v>53.08861</v>
      </c>
      <c r="WG81" t="n">
        <v>53.19896</v>
      </c>
      <c r="WH81" t="n">
        <v>53.30962</v>
      </c>
      <c r="WI81" t="n">
        <v>53.42062</v>
      </c>
      <c r="WJ81" t="n">
        <v>53.53194</v>
      </c>
      <c r="WK81" t="n">
        <v>53.64359</v>
      </c>
      <c r="WL81" t="n">
        <v>53.75558</v>
      </c>
      <c r="WM81" t="n">
        <v>53.86789</v>
      </c>
      <c r="WN81" t="n">
        <v>53.98055</v>
      </c>
      <c r="WO81" t="n">
        <v>54.09354</v>
      </c>
      <c r="WP81" t="n">
        <v>54.20687</v>
      </c>
      <c r="WQ81" t="n">
        <v>54.32055</v>
      </c>
      <c r="WR81" t="n">
        <v>54.43457</v>
      </c>
      <c r="WS81" t="n">
        <v>54.54894</v>
      </c>
      <c r="WT81" t="n">
        <v>54.66366</v>
      </c>
      <c r="WU81" t="n">
        <v>54.77874</v>
      </c>
      <c r="WV81" t="n">
        <v>54.89417</v>
      </c>
      <c r="WW81" t="n">
        <v>55.00995</v>
      </c>
      <c r="WX81" t="n">
        <v>55.12609</v>
      </c>
      <c r="WY81" t="n">
        <v>55.2426</v>
      </c>
      <c r="WZ81" t="n">
        <v>55.35947</v>
      </c>
      <c r="XA81" t="n">
        <v>55.47671</v>
      </c>
      <c r="XB81" t="n">
        <v>55.59432</v>
      </c>
      <c r="XC81" t="n">
        <v>55.7123</v>
      </c>
      <c r="XD81" t="n">
        <v>55.83066</v>
      </c>
      <c r="XE81" t="n">
        <v>55.94939</v>
      </c>
      <c r="XF81" t="n">
        <v>56.06851</v>
      </c>
      <c r="XG81" t="n">
        <v>56.188</v>
      </c>
      <c r="XH81" t="n">
        <v>56.30789</v>
      </c>
      <c r="XI81" t="n">
        <v>56.42816</v>
      </c>
      <c r="XJ81" t="n">
        <v>56.54882</v>
      </c>
      <c r="XK81" t="n">
        <v>56.66988</v>
      </c>
      <c r="XL81" t="n">
        <v>56.79133</v>
      </c>
      <c r="XM81" t="n">
        <v>56.91318</v>
      </c>
      <c r="XN81" t="n">
        <v>57.03543</v>
      </c>
      <c r="XO81" t="n">
        <v>57.15809</v>
      </c>
      <c r="XP81" t="n">
        <v>57.28116</v>
      </c>
      <c r="XQ81" t="n">
        <v>57.40464</v>
      </c>
      <c r="XR81" t="n">
        <v>57.52853</v>
      </c>
      <c r="XS81" t="n">
        <v>57.65283</v>
      </c>
      <c r="XT81" t="n">
        <v>57.77756</v>
      </c>
      <c r="XU81" t="n">
        <v>57.90271</v>
      </c>
      <c r="XV81" t="n">
        <v>58.02829</v>
      </c>
      <c r="XW81" t="n">
        <v>58.15429</v>
      </c>
      <c r="XX81" t="n">
        <v>58.28073</v>
      </c>
      <c r="XY81" t="n">
        <v>58.4076</v>
      </c>
      <c r="XZ81" t="n">
        <v>58.5349</v>
      </c>
      <c r="YA81" t="n">
        <v>58.66265</v>
      </c>
      <c r="YB81" t="n">
        <v>58.79085</v>
      </c>
      <c r="YC81" t="n">
        <v>58.91949</v>
      </c>
      <c r="YD81" t="n">
        <v>59.04859</v>
      </c>
      <c r="YE81" t="n">
        <v>59.17813</v>
      </c>
      <c r="YF81" t="n">
        <v>59.30814</v>
      </c>
      <c r="YG81" t="n">
        <v>59.43861</v>
      </c>
      <c r="YH81" t="n">
        <v>59.56954</v>
      </c>
      <c r="YI81" t="n">
        <v>59.70094</v>
      </c>
      <c r="YJ81" t="n">
        <v>59.83281</v>
      </c>
      <c r="YK81" t="n">
        <v>59.96516</v>
      </c>
      <c r="YL81" t="n">
        <v>60.09798</v>
      </c>
      <c r="YM81" t="n">
        <v>60.23129</v>
      </c>
      <c r="YN81" t="n">
        <v>60.36509</v>
      </c>
      <c r="YO81" t="n">
        <v>60.49937</v>
      </c>
      <c r="YP81" t="n">
        <v>60.63414</v>
      </c>
      <c r="YQ81" t="n">
        <v>60.76942</v>
      </c>
      <c r="YR81" t="n">
        <v>60.90519</v>
      </c>
      <c r="YS81" t="n">
        <v>61.04147</v>
      </c>
      <c r="YT81" t="n">
        <v>61.17826</v>
      </c>
      <c r="YU81" t="n">
        <v>61.31556</v>
      </c>
      <c r="YV81" t="n">
        <v>61.45337</v>
      </c>
      <c r="YW81" t="n">
        <v>61.59171</v>
      </c>
      <c r="YX81" t="n">
        <v>61.73056</v>
      </c>
      <c r="YY81" t="n">
        <v>61.86995</v>
      </c>
      <c r="YZ81" t="n">
        <v>62.00987</v>
      </c>
      <c r="ZA81" t="n">
        <v>62.15033</v>
      </c>
      <c r="ZB81" t="n">
        <v>62.29133</v>
      </c>
      <c r="ZC81" t="n">
        <v>62.43287</v>
      </c>
      <c r="ZD81" t="n">
        <v>62.57496</v>
      </c>
      <c r="ZE81" t="n">
        <v>62.71761</v>
      </c>
      <c r="ZF81" t="n">
        <v>62.86081</v>
      </c>
      <c r="ZG81" t="n">
        <v>63.00457</v>
      </c>
      <c r="ZH81" t="n">
        <v>63.14891</v>
      </c>
      <c r="ZI81" t="n">
        <v>63.29381</v>
      </c>
      <c r="ZJ81" t="n">
        <v>63.43929</v>
      </c>
      <c r="ZK81" t="n">
        <v>63.58535</v>
      </c>
      <c r="ZL81" t="n">
        <v>63.73199</v>
      </c>
      <c r="ZM81" t="n">
        <v>63.87923</v>
      </c>
      <c r="ZN81" t="n">
        <v>64.02706000000001</v>
      </c>
      <c r="ZO81" t="n">
        <v>64.17547999999999</v>
      </c>
      <c r="ZP81" t="n">
        <v>64.32452000000001</v>
      </c>
      <c r="ZQ81" t="n">
        <v>64.47417</v>
      </c>
      <c r="ZR81" t="n">
        <v>64.62442</v>
      </c>
      <c r="ZS81" t="n">
        <v>64.7753</v>
      </c>
      <c r="ZT81" t="n">
        <v>64.9268</v>
      </c>
      <c r="ZU81" t="n">
        <v>65.07893</v>
      </c>
      <c r="ZV81" t="n">
        <v>65.23169</v>
      </c>
      <c r="ZW81" t="n">
        <v>65.38509000000001</v>
      </c>
      <c r="ZX81" t="n">
        <v>65.53915000000001</v>
      </c>
      <c r="ZY81" t="n">
        <v>65.69383999999999</v>
      </c>
      <c r="ZZ81" t="n">
        <v>65.8492</v>
      </c>
      <c r="AAA81" t="n">
        <v>66.00521999999999</v>
      </c>
      <c r="AAB81" t="n">
        <v>66.1619</v>
      </c>
      <c r="AAC81" t="n">
        <v>66.31926</v>
      </c>
      <c r="AAD81" t="n">
        <v>66.47729</v>
      </c>
      <c r="AAE81" t="n">
        <v>66.63602</v>
      </c>
      <c r="AAF81" t="n">
        <v>66.79543</v>
      </c>
      <c r="AAG81" t="n">
        <v>66.95554</v>
      </c>
      <c r="AAH81" t="n">
        <v>67.11633999999999</v>
      </c>
      <c r="AAI81" t="n">
        <v>67.27785</v>
      </c>
      <c r="AAJ81" t="n">
        <v>67.44009</v>
      </c>
      <c r="AAK81" t="n">
        <v>67.60303999999999</v>
      </c>
      <c r="AAL81" t="n">
        <v>67.76672000000001</v>
      </c>
      <c r="AAM81" t="n">
        <v>67.93113</v>
      </c>
      <c r="AAN81" t="n">
        <v>68.09627999999999</v>
      </c>
      <c r="AAO81" t="n">
        <v>68.26217</v>
      </c>
      <c r="AAP81" t="n">
        <v>68.42882</v>
      </c>
      <c r="AAQ81" t="n">
        <v>68.59622</v>
      </c>
      <c r="AAR81" t="n">
        <v>68.76439999999999</v>
      </c>
      <c r="AAS81" t="n">
        <v>68.93334</v>
      </c>
      <c r="AAT81" t="n">
        <v>69.10307</v>
      </c>
      <c r="AAU81" t="n">
        <v>69.27357000000001</v>
      </c>
      <c r="AAV81" t="n">
        <v>69.44488</v>
      </c>
      <c r="AAW81" t="n">
        <v>69.61698</v>
      </c>
      <c r="AAX81" t="n">
        <v>69.78989</v>
      </c>
      <c r="AAY81" t="n">
        <v>69.96362000000001</v>
      </c>
      <c r="AAZ81" t="n">
        <v>70.13818000000001</v>
      </c>
      <c r="ABA81" t="n">
        <v>70.31355000000001</v>
      </c>
      <c r="ABB81" t="n">
        <v>70.48976999999999</v>
      </c>
      <c r="ABC81" t="n">
        <v>70.66683</v>
      </c>
      <c r="ABD81" t="n">
        <v>70.84475</v>
      </c>
      <c r="ABE81" t="n">
        <v>71.02352999999999</v>
      </c>
      <c r="ABF81" t="n">
        <v>71.20317</v>
      </c>
      <c r="ABG81" t="n">
        <v>71.3837</v>
      </c>
      <c r="ABH81" t="n">
        <v>71.5651</v>
      </c>
      <c r="ABI81" t="n">
        <v>71.74741</v>
      </c>
      <c r="ABJ81" t="n">
        <v>71.93061</v>
      </c>
      <c r="ABK81" t="n">
        <v>72.11472000000001</v>
      </c>
      <c r="ABL81" t="n">
        <v>72.29976000000001</v>
      </c>
      <c r="ABM81" t="n">
        <v>72.48573</v>
      </c>
      <c r="ABN81" t="n">
        <v>72.67261999999999</v>
      </c>
      <c r="ABO81" t="n">
        <v>72.86047000000001</v>
      </c>
      <c r="ABP81" t="n">
        <v>73.04926</v>
      </c>
      <c r="ABQ81" t="n">
        <v>73.23903</v>
      </c>
      <c r="ABR81" t="n">
        <v>73.42977</v>
      </c>
      <c r="ABS81" t="n">
        <v>73.62148999999999</v>
      </c>
      <c r="ABT81" t="n">
        <v>73.8142</v>
      </c>
      <c r="ABU81" t="n">
        <v>74.00792</v>
      </c>
      <c r="ABV81" t="n">
        <v>74.20265000000001</v>
      </c>
      <c r="ABW81" t="n">
        <v>74.3984</v>
      </c>
      <c r="ABX81" t="n">
        <v>74.59518</v>
      </c>
      <c r="ABY81" t="n">
        <v>74.79301</v>
      </c>
      <c r="ABZ81" t="n">
        <v>74.99189</v>
      </c>
      <c r="ACA81" t="n">
        <v>75.19183</v>
      </c>
      <c r="ACB81" t="n">
        <v>75.39285</v>
      </c>
      <c r="ACC81" t="n">
        <v>75.59496</v>
      </c>
      <c r="ACD81" t="n">
        <v>75.79816</v>
      </c>
      <c r="ACE81" t="n">
        <v>76.00246</v>
      </c>
      <c r="ACF81" t="n">
        <v>76.20789000000001</v>
      </c>
      <c r="ACG81" t="n">
        <v>76.41444</v>
      </c>
      <c r="ACH81" t="n">
        <v>76.62214</v>
      </c>
      <c r="ACI81" t="n">
        <v>76.83099</v>
      </c>
      <c r="ACJ81" t="n">
        <v>77.04102</v>
      </c>
      <c r="ACK81" t="n">
        <v>77.25221000000001</v>
      </c>
      <c r="ACL81" t="n">
        <v>77.4646</v>
      </c>
      <c r="ACM81" t="n">
        <v>77.67819</v>
      </c>
      <c r="ACN81" t="n">
        <v>77.893</v>
      </c>
      <c r="ACO81" t="n">
        <v>78.10903</v>
      </c>
      <c r="ACP81" t="n">
        <v>78.32631000000001</v>
      </c>
      <c r="ACQ81" t="n">
        <v>78.54483999999999</v>
      </c>
      <c r="ACR81" t="n">
        <v>78.76464</v>
      </c>
      <c r="ACS81" t="n">
        <v>78.98573</v>
      </c>
      <c r="ACT81" t="n">
        <v>79.2081</v>
      </c>
      <c r="ACU81" t="n">
        <v>79.43179000000001</v>
      </c>
      <c r="ACV81" t="n">
        <v>79.65680999999999</v>
      </c>
      <c r="ACW81" t="n">
        <v>79.88316</v>
      </c>
      <c r="ACX81" t="n">
        <v>80.11087000000001</v>
      </c>
      <c r="ACY81" t="n">
        <v>80.33994</v>
      </c>
      <c r="ACZ81" t="n">
        <v>80.57040000000001</v>
      </c>
      <c r="ADA81" t="n">
        <v>80.80226999999999</v>
      </c>
      <c r="ADB81" t="n">
        <v>81.03555</v>
      </c>
      <c r="ADC81" t="n">
        <v>81.27025999999999</v>
      </c>
      <c r="ADD81" t="n">
        <v>81.50641</v>
      </c>
      <c r="ADE81" t="n">
        <v>81.74403</v>
      </c>
      <c r="ADF81" t="n">
        <v>81.98313</v>
      </c>
      <c r="ADG81" t="n">
        <v>82.22372</v>
      </c>
      <c r="ADH81" t="n">
        <v>82.46584</v>
      </c>
      <c r="ADI81" t="n">
        <v>82.70949</v>
      </c>
      <c r="ADJ81" t="n">
        <v>82.95469</v>
      </c>
      <c r="ADK81" t="n">
        <v>83.20144999999999</v>
      </c>
      <c r="ADL81" t="n">
        <v>83.44981</v>
      </c>
      <c r="ADM81" t="n">
        <v>83.69977</v>
      </c>
      <c r="ADN81" t="n">
        <v>83.95135000000001</v>
      </c>
      <c r="ADO81" t="n">
        <v>84.20458000000001</v>
      </c>
      <c r="ADP81" t="n">
        <v>84.45947</v>
      </c>
      <c r="ADQ81" t="n">
        <v>84.71605</v>
      </c>
      <c r="ADR81" t="n">
        <v>84.97432999999999</v>
      </c>
      <c r="ADS81" t="n">
        <v>85.23434</v>
      </c>
      <c r="ADT81" t="n">
        <v>85.49609</v>
      </c>
      <c r="ADU81" t="n">
        <v>85.75961</v>
      </c>
      <c r="ADV81" t="n">
        <v>86.02491999999999</v>
      </c>
      <c r="ADW81" t="n">
        <v>86.29205</v>
      </c>
      <c r="ADX81" t="n">
        <v>86.56100000000001</v>
      </c>
      <c r="ADY81" t="n">
        <v>86.83181</v>
      </c>
      <c r="ADZ81" t="n">
        <v>87.10451</v>
      </c>
      <c r="AEA81" t="n">
        <v>87.37909999999999</v>
      </c>
      <c r="AEB81" t="n">
        <v>87.65562</v>
      </c>
      <c r="AEC81" t="n">
        <v>87.9341</v>
      </c>
      <c r="AED81" t="n">
        <v>88.21456000000001</v>
      </c>
      <c r="AEE81" t="n">
        <v>88.49702000000001</v>
      </c>
      <c r="AEF81" t="n">
        <v>88.78152</v>
      </c>
      <c r="AEG81" t="n">
        <v>89.06806</v>
      </c>
      <c r="AEH81" t="n">
        <v>89.35669</v>
      </c>
      <c r="AEI81" t="n">
        <v>89.64743</v>
      </c>
      <c r="AEJ81" t="n">
        <v>89.94031</v>
      </c>
      <c r="AEK81" t="n">
        <v>90.23535</v>
      </c>
      <c r="AEL81" t="n">
        <v>90.53259</v>
      </c>
      <c r="AEM81" t="n">
        <v>90.83206</v>
      </c>
      <c r="AEN81" t="n">
        <v>91.13378</v>
      </c>
      <c r="AEO81" t="n">
        <v>91.43779000000001</v>
      </c>
      <c r="AEP81" t="n">
        <v>91.74412</v>
      </c>
      <c r="AEQ81" t="n">
        <v>92.05279</v>
      </c>
      <c r="AER81" t="n">
        <v>92.36385</v>
      </c>
      <c r="AES81" t="n">
        <v>92.67731000000001</v>
      </c>
      <c r="AET81" t="n">
        <v>92.99323</v>
      </c>
      <c r="AEU81" t="n">
        <v>93.31164</v>
      </c>
      <c r="AEV81" t="n">
        <v>93.63254999999999</v>
      </c>
      <c r="AEW81" t="n">
        <v>93.95603</v>
      </c>
      <c r="AEX81" t="n">
        <v>94.2821</v>
      </c>
      <c r="AEY81" t="n">
        <v>94.61078999999999</v>
      </c>
      <c r="AEZ81" t="n">
        <v>94.94213999999999</v>
      </c>
      <c r="AFA81" t="n">
        <v>95.27621000000001</v>
      </c>
      <c r="AFB81" t="n">
        <v>95.61301</v>
      </c>
      <c r="AFC81" t="n">
        <v>95.9526</v>
      </c>
      <c r="AFD81" t="n">
        <v>96.29501</v>
      </c>
      <c r="AFE81" t="n">
        <v>96.6403</v>
      </c>
      <c r="AFF81" t="n">
        <v>96.98849</v>
      </c>
      <c r="AFG81" t="n">
        <v>97.33964</v>
      </c>
      <c r="AFH81" t="n">
        <v>97.69379000000001</v>
      </c>
      <c r="AFI81" t="n">
        <v>98.05098</v>
      </c>
      <c r="AFJ81" t="n">
        <v>98.41126</v>
      </c>
      <c r="AFK81" t="n">
        <v>98.77468</v>
      </c>
      <c r="AFL81" t="n">
        <v>99.1413</v>
      </c>
      <c r="AFM81" t="n">
        <v>99.51115</v>
      </c>
      <c r="AFN81" t="n">
        <v>99.88428</v>
      </c>
      <c r="AFO81" t="n">
        <v>100.26077</v>
      </c>
      <c r="AFP81" t="n">
        <v>100.64064</v>
      </c>
      <c r="AFQ81" t="n">
        <v>101.02396</v>
      </c>
      <c r="AFR81" t="n">
        <v>101.4108</v>
      </c>
      <c r="AFS81" t="n">
        <v>101.80119</v>
      </c>
      <c r="AFT81" t="n">
        <v>102.1952</v>
      </c>
      <c r="AFU81" t="n">
        <v>102.59289</v>
      </c>
      <c r="AFV81" t="n">
        <v>102.99432</v>
      </c>
      <c r="AFW81" t="n">
        <v>103.39955</v>
      </c>
      <c r="AFX81" t="n">
        <v>103.80865</v>
      </c>
      <c r="AFY81" t="n">
        <v>104.22169</v>
      </c>
      <c r="AFZ81" t="n">
        <v>104.63873</v>
      </c>
      <c r="AGA81" t="n">
        <v>105.05982</v>
      </c>
      <c r="AGB81" t="n">
        <v>105.48506</v>
      </c>
      <c r="AGC81" t="n">
        <v>105.91451</v>
      </c>
      <c r="AGD81" t="n">
        <v>106.34825</v>
      </c>
      <c r="AGE81" t="n">
        <v>106.78635</v>
      </c>
      <c r="AGF81" t="n">
        <v>107.22887</v>
      </c>
      <c r="AGG81" t="n">
        <v>107.67593</v>
      </c>
      <c r="AGH81" t="n">
        <v>108.12757</v>
      </c>
      <c r="AGI81" t="n">
        <v>108.58389</v>
      </c>
      <c r="AGJ81" t="n">
        <v>109.04499</v>
      </c>
      <c r="AGK81" t="n">
        <v>109.51094</v>
      </c>
      <c r="AGL81" t="n">
        <v>109.98183</v>
      </c>
      <c r="AGM81" t="n">
        <v>110.45776</v>
      </c>
      <c r="AGN81" t="n">
        <v>110.93884</v>
      </c>
      <c r="AGO81" t="n">
        <v>111.42513</v>
      </c>
      <c r="AGP81" t="n">
        <v>111.91676</v>
      </c>
      <c r="AGQ81" t="n">
        <v>112.41381</v>
      </c>
      <c r="AGR81" t="n">
        <v>112.9164</v>
      </c>
      <c r="AGS81" t="n">
        <v>113.42465</v>
      </c>
      <c r="AGT81" t="n">
        <v>113.93865</v>
      </c>
      <c r="AGU81" t="n">
        <v>114.45853</v>
      </c>
      <c r="AGV81" t="n">
        <v>114.9844</v>
      </c>
      <c r="AGW81" t="n">
        <v>115.51637</v>
      </c>
      <c r="AGX81" t="n">
        <v>116.05459</v>
      </c>
      <c r="AGY81" t="n">
        <v>116.59917</v>
      </c>
      <c r="AGZ81" t="n">
        <v>117.15025</v>
      </c>
      <c r="AHA81" t="n">
        <v>117.70796</v>
      </c>
      <c r="AHB81" t="n">
        <v>118.27245</v>
      </c>
      <c r="AHC81" t="n">
        <v>118.84385</v>
      </c>
      <c r="AHD81" t="n">
        <v>119.42232</v>
      </c>
      <c r="AHE81" t="n">
        <v>120.00801</v>
      </c>
      <c r="AHF81" t="n">
        <v>120.60107</v>
      </c>
      <c r="AHG81" t="n">
        <v>121.20168</v>
      </c>
      <c r="AHH81" t="n">
        <v>121.80998</v>
      </c>
      <c r="AHI81" t="n">
        <v>122.42617</v>
      </c>
      <c r="AHJ81" t="n">
        <v>123.05042</v>
      </c>
      <c r="AHK81" t="n">
        <v>123.68291</v>
      </c>
      <c r="AHL81" t="n">
        <v>124.32382</v>
      </c>
      <c r="AHM81" t="n">
        <v>124.97337</v>
      </c>
      <c r="AHN81" t="n">
        <v>125.63175</v>
      </c>
      <c r="AHO81" t="n">
        <v>126.29916</v>
      </c>
      <c r="AHP81" t="n">
        <v>126.97584</v>
      </c>
      <c r="AHQ81" t="n">
        <v>127.66199</v>
      </c>
      <c r="AHR81" t="n">
        <v>128.35786</v>
      </c>
      <c r="AHS81" t="n">
        <v>129.06367</v>
      </c>
      <c r="AHT81" t="n">
        <v>129.77969</v>
      </c>
      <c r="AHU81" t="n">
        <v>130.50618</v>
      </c>
      <c r="AHV81" t="n">
        <v>131.24338</v>
      </c>
      <c r="AHW81" t="n">
        <v>131.99156</v>
      </c>
      <c r="AHX81" t="n">
        <v>132.75104</v>
      </c>
      <c r="AHY81" t="n">
        <v>133.52209</v>
      </c>
      <c r="AHZ81" t="n">
        <v>134.30504</v>
      </c>
      <c r="AIA81" t="n">
        <v>135.10019</v>
      </c>
      <c r="AIB81" t="n">
        <v>135.90787</v>
      </c>
      <c r="AIC81" t="n">
        <v>136.72842</v>
      </c>
      <c r="AID81" t="n">
        <v>137.56221</v>
      </c>
      <c r="AIE81" t="n">
        <v>138.40962</v>
      </c>
      <c r="AIF81" t="n">
        <v>139.27101</v>
      </c>
      <c r="AIG81" t="n">
        <v>140.14679</v>
      </c>
      <c r="AIH81" t="n">
        <v>141.03738</v>
      </c>
      <c r="AII81" t="n">
        <v>141.94321</v>
      </c>
      <c r="AIJ81" t="n">
        <v>142.86475</v>
      </c>
      <c r="AIK81" t="n">
        <v>143.80244</v>
      </c>
      <c r="AIL81" t="n">
        <v>144.75681</v>
      </c>
      <c r="AIM81" t="n">
        <v>145.72833</v>
      </c>
      <c r="AIN81" t="n">
        <v>146.71758</v>
      </c>
      <c r="AIO81" t="n">
        <v>147.72508</v>
      </c>
      <c r="AIP81" t="n">
        <v>148.75143</v>
      </c>
      <c r="AIQ81" t="n">
        <v>149.79726</v>
      </c>
      <c r="AIR81" t="n">
        <v>150.86319</v>
      </c>
      <c r="AIS81" t="n">
        <v>151.94987</v>
      </c>
      <c r="AIT81" t="n">
        <v>153.05804</v>
      </c>
      <c r="AIU81" t="n">
        <v>154.18842</v>
      </c>
      <c r="AIV81" t="n">
        <v>155.34177</v>
      </c>
      <c r="AIW81" t="n">
        <v>156.51889</v>
      </c>
      <c r="AIX81" t="n">
        <v>157.72064</v>
      </c>
      <c r="AIY81" t="n">
        <v>158.94792</v>
      </c>
      <c r="AIZ81" t="n">
        <v>160.20168</v>
      </c>
      <c r="AJA81" t="n">
        <v>161.48286</v>
      </c>
      <c r="AJB81" t="n">
        <v>162.79253</v>
      </c>
      <c r="AJC81" t="n">
        <v>164.13177</v>
      </c>
      <c r="AJD81" t="n">
        <v>165.50177</v>
      </c>
      <c r="AJE81" t="n">
        <v>166.9037</v>
      </c>
      <c r="AJF81" t="n">
        <v>168.33888</v>
      </c>
      <c r="AJG81" t="n">
        <v>169.80867</v>
      </c>
      <c r="AJH81" t="n">
        <v>171.3145</v>
      </c>
      <c r="AJI81" t="n">
        <v>172.85789</v>
      </c>
      <c r="AJJ81" t="n">
        <v>174.44049</v>
      </c>
      <c r="AJK81" t="n">
        <v>176.064</v>
      </c>
      <c r="AJL81" t="n">
        <v>177.73024</v>
      </c>
      <c r="AJM81" t="n">
        <v>179.44115</v>
      </c>
      <c r="AJN81" t="n">
        <v>181.19882</v>
      </c>
      <c r="AJO81" t="n">
        <v>183.00545</v>
      </c>
      <c r="AJP81" t="n">
        <v>184.86339</v>
      </c>
      <c r="AJQ81" t="n">
        <v>186.77516</v>
      </c>
      <c r="AJR81" t="n">
        <v>188.74345</v>
      </c>
      <c r="AJS81" t="n">
        <v>190.77118</v>
      </c>
      <c r="AJT81" t="n">
        <v>192.86139</v>
      </c>
      <c r="AJU81" t="n">
        <v>195.01747</v>
      </c>
      <c r="AJV81" t="n">
        <v>197.24297</v>
      </c>
      <c r="AJW81" t="n">
        <v>199.54175</v>
      </c>
      <c r="AJX81" t="n">
        <v>201.91801</v>
      </c>
      <c r="AJY81" t="n">
        <v>204.37625</v>
      </c>
      <c r="AJZ81" t="n">
        <v>206.92137</v>
      </c>
      <c r="AKA81" t="n">
        <v>209.55867</v>
      </c>
      <c r="AKB81" t="n">
        <v>212.29395</v>
      </c>
      <c r="AKC81" t="n">
        <v>215.13347</v>
      </c>
      <c r="AKD81" t="n">
        <v>218.08417</v>
      </c>
      <c r="AKE81" t="n">
        <v>221.15355</v>
      </c>
      <c r="AKF81" t="n">
        <v>224.34988</v>
      </c>
      <c r="AKG81" t="n">
        <v>227.68231</v>
      </c>
      <c r="AKH81" t="n">
        <v>231.16086</v>
      </c>
      <c r="AKI81" t="n">
        <v>234.79666</v>
      </c>
      <c r="AKJ81" t="n">
        <v>238.60207</v>
      </c>
      <c r="AKK81" t="n">
        <v>242.59082</v>
      </c>
      <c r="AKL81" t="n">
        <v>246.77829</v>
      </c>
      <c r="AKM81" t="n">
        <v>251.18175</v>
      </c>
      <c r="AKN81" t="n">
        <v>255.82057</v>
      </c>
      <c r="AKO81" t="n">
        <v>260.71674</v>
      </c>
      <c r="AKP81" t="n">
        <v>265.89514</v>
      </c>
      <c r="AKQ81" t="n">
        <v>271.38428</v>
      </c>
      <c r="AKR81" t="n">
        <v>277.21677</v>
      </c>
      <c r="AKS81" t="n">
        <v>283.4303</v>
      </c>
      <c r="AKT81" t="n">
        <v>290.0686</v>
      </c>
      <c r="AKU81" t="n">
        <v>297.18277</v>
      </c>
      <c r="AKV81" t="n">
        <v>304.83295</v>
      </c>
      <c r="AKW81" t="n">
        <v>313.09055</v>
      </c>
      <c r="AKX81" t="n">
        <v>322.04105</v>
      </c>
      <c r="AKY81" t="n">
        <v>331.78778</v>
      </c>
      <c r="AKZ81" t="n">
        <v>342.45706</v>
      </c>
      <c r="ALA81" t="n">
        <v>354.20526</v>
      </c>
      <c r="ALB81" t="n">
        <v>367.22858</v>
      </c>
      <c r="ALC81" t="n">
        <v>381.7771</v>
      </c>
      <c r="ALD81" t="n">
        <v>398.17578</v>
      </c>
      <c r="ALE81" t="n">
        <v>416.85547</v>
      </c>
      <c r="ALF81" t="n">
        <v>438.4025</v>
      </c>
      <c r="ALG81" t="n">
        <v>463.63879</v>
      </c>
      <c r="ALH81" t="n">
        <v>493.76007</v>
      </c>
      <c r="ALI81" t="n">
        <v>530.58759</v>
      </c>
      <c r="ALJ81" t="n">
        <v>577.06512</v>
      </c>
      <c r="ALK81" t="n">
        <v>638.34491</v>
      </c>
      <c r="ALL81" t="n">
        <v>724.52521</v>
      </c>
      <c r="ALM81" t="n">
        <v>859.2135</v>
      </c>
      <c r="ALN81" t="n">
        <v>1118.9386</v>
      </c>
      <c r="ALO81" t="n">
        <v>2435.84009</v>
      </c>
    </row>
    <row r="82">
      <c r="A82" t="inlineStr">
        <is>
          <t>Belize</t>
        </is>
      </c>
      <c r="B82" t="inlineStr">
        <is>
          <t>BLZ</t>
        </is>
      </c>
      <c r="C82" s="13">
        <f>AVERAGE(SI82,SJ82)</f>
        <v/>
      </c>
      <c r="D82" t="n">
        <v>1.27739</v>
      </c>
      <c r="E82" t="n">
        <v>1.80438</v>
      </c>
      <c r="F82" t="n">
        <v>2.17954</v>
      </c>
      <c r="G82" t="n">
        <v>2.57957</v>
      </c>
      <c r="H82" t="n">
        <v>2.62967</v>
      </c>
      <c r="I82" t="n">
        <v>2.79901</v>
      </c>
      <c r="J82" t="n">
        <v>3.00203</v>
      </c>
      <c r="K82" t="n">
        <v>3.12175</v>
      </c>
      <c r="L82" t="n">
        <v>3.13782</v>
      </c>
      <c r="M82" t="n">
        <v>3.19702</v>
      </c>
      <c r="N82" t="n">
        <v>3.26724</v>
      </c>
      <c r="O82" t="n">
        <v>3.29216</v>
      </c>
      <c r="P82" t="n">
        <v>3.40632</v>
      </c>
      <c r="Q82" t="n">
        <v>3.49187</v>
      </c>
      <c r="R82" t="n">
        <v>3.50159</v>
      </c>
      <c r="S82" t="n">
        <v>3.57283</v>
      </c>
      <c r="T82" t="n">
        <v>3.59274</v>
      </c>
      <c r="U82" t="n">
        <v>3.60282</v>
      </c>
      <c r="V82" t="n">
        <v>3.67026</v>
      </c>
      <c r="W82" t="n">
        <v>3.70752</v>
      </c>
      <c r="X82" t="n">
        <v>3.75029</v>
      </c>
      <c r="Y82" t="n">
        <v>3.82428</v>
      </c>
      <c r="Z82" t="n">
        <v>3.86688</v>
      </c>
      <c r="AA82" t="n">
        <v>3.88531</v>
      </c>
      <c r="AB82" t="n">
        <v>3.90873</v>
      </c>
      <c r="AC82" t="n">
        <v>4.00086</v>
      </c>
      <c r="AD82" t="n">
        <v>4.01367</v>
      </c>
      <c r="AE82" t="n">
        <v>4.05019</v>
      </c>
      <c r="AF82" t="n">
        <v>4.15513</v>
      </c>
      <c r="AG82" t="n">
        <v>4.2112</v>
      </c>
      <c r="AH82" t="n">
        <v>4.29262</v>
      </c>
      <c r="AI82" t="n">
        <v>4.32127</v>
      </c>
      <c r="AJ82" t="n">
        <v>4.36933</v>
      </c>
      <c r="AK82" t="n">
        <v>4.38278</v>
      </c>
      <c r="AL82" t="n">
        <v>4.40386</v>
      </c>
      <c r="AM82" t="n">
        <v>4.41185</v>
      </c>
      <c r="AN82" t="n">
        <v>4.43627</v>
      </c>
      <c r="AO82" t="n">
        <v>4.44647</v>
      </c>
      <c r="AP82" t="n">
        <v>4.45268</v>
      </c>
      <c r="AQ82" t="n">
        <v>4.48847</v>
      </c>
      <c r="AR82" t="n">
        <v>4.56839</v>
      </c>
      <c r="AS82" t="n">
        <v>4.58845</v>
      </c>
      <c r="AT82" t="n">
        <v>4.63907</v>
      </c>
      <c r="AU82" t="n">
        <v>4.66922</v>
      </c>
      <c r="AV82" t="n">
        <v>4.71614</v>
      </c>
      <c r="AW82" t="n">
        <v>4.72672</v>
      </c>
      <c r="AX82" t="n">
        <v>4.76298</v>
      </c>
      <c r="AY82" t="n">
        <v>4.83536</v>
      </c>
      <c r="AZ82" t="n">
        <v>4.91437</v>
      </c>
      <c r="BA82" t="n">
        <v>4.9548</v>
      </c>
      <c r="BB82" t="n">
        <v>4.96469</v>
      </c>
      <c r="BC82" t="n">
        <v>4.98667</v>
      </c>
      <c r="BD82" t="n">
        <v>5.01752</v>
      </c>
      <c r="BE82" t="n">
        <v>5.05058</v>
      </c>
      <c r="BF82" t="n">
        <v>5.08792</v>
      </c>
      <c r="BG82" t="n">
        <v>5.16379</v>
      </c>
      <c r="BH82" t="n">
        <v>5.17805</v>
      </c>
      <c r="BI82" t="n">
        <v>5.21473</v>
      </c>
      <c r="BJ82" t="n">
        <v>5.25944</v>
      </c>
      <c r="BK82" t="n">
        <v>5.28029</v>
      </c>
      <c r="BL82" t="n">
        <v>5.33665</v>
      </c>
      <c r="BM82" t="n">
        <v>5.37595</v>
      </c>
      <c r="BN82" t="n">
        <v>5.3828</v>
      </c>
      <c r="BO82" t="n">
        <v>5.38653</v>
      </c>
      <c r="BP82" t="n">
        <v>5.40963</v>
      </c>
      <c r="BQ82" t="n">
        <v>5.43926</v>
      </c>
      <c r="BR82" t="n">
        <v>5.44075</v>
      </c>
      <c r="BS82" t="n">
        <v>5.44878</v>
      </c>
      <c r="BT82" t="n">
        <v>5.4962</v>
      </c>
      <c r="BU82" t="n">
        <v>5.55564</v>
      </c>
      <c r="BV82" t="n">
        <v>5.59532</v>
      </c>
      <c r="BW82" t="n">
        <v>5.63159</v>
      </c>
      <c r="BX82" t="n">
        <v>5.65849</v>
      </c>
      <c r="BY82" t="n">
        <v>5.669</v>
      </c>
      <c r="BZ82" t="n">
        <v>5.67521</v>
      </c>
      <c r="CA82" t="n">
        <v>5.69669</v>
      </c>
      <c r="CB82" t="n">
        <v>5.76171</v>
      </c>
      <c r="CC82" t="n">
        <v>5.80592</v>
      </c>
      <c r="CD82" t="n">
        <v>5.82752</v>
      </c>
      <c r="CE82" t="n">
        <v>5.8366</v>
      </c>
      <c r="CF82" t="n">
        <v>5.85794</v>
      </c>
      <c r="CG82" t="n">
        <v>5.86292</v>
      </c>
      <c r="CH82" t="n">
        <v>5.88114</v>
      </c>
      <c r="CI82" t="n">
        <v>5.89733</v>
      </c>
      <c r="CJ82" t="n">
        <v>5.91717</v>
      </c>
      <c r="CK82" t="n">
        <v>5.95058</v>
      </c>
      <c r="CL82" t="n">
        <v>6.03856</v>
      </c>
      <c r="CM82" t="n">
        <v>6.09504</v>
      </c>
      <c r="CN82" t="n">
        <v>6.12538</v>
      </c>
      <c r="CO82" t="n">
        <v>6.15001</v>
      </c>
      <c r="CP82" t="n">
        <v>6.17637</v>
      </c>
      <c r="CQ82" t="n">
        <v>6.20898</v>
      </c>
      <c r="CR82" t="n">
        <v>6.22978</v>
      </c>
      <c r="CS82" t="n">
        <v>6.25906</v>
      </c>
      <c r="CT82" t="n">
        <v>6.29992</v>
      </c>
      <c r="CU82" t="n">
        <v>6.3544</v>
      </c>
      <c r="CV82" t="n">
        <v>6.39892</v>
      </c>
      <c r="CW82" t="n">
        <v>6.42863</v>
      </c>
      <c r="CX82" t="n">
        <v>6.4429</v>
      </c>
      <c r="CY82" t="n">
        <v>6.47082</v>
      </c>
      <c r="CZ82" t="n">
        <v>6.49934</v>
      </c>
      <c r="DA82" t="n">
        <v>6.51485</v>
      </c>
      <c r="DB82" t="n">
        <v>6.56728</v>
      </c>
      <c r="DC82" t="n">
        <v>6.60772</v>
      </c>
      <c r="DD82" t="n">
        <v>6.62398</v>
      </c>
      <c r="DE82" t="n">
        <v>6.66881</v>
      </c>
      <c r="DF82" t="n">
        <v>6.68089</v>
      </c>
      <c r="DG82" t="n">
        <v>6.7307</v>
      </c>
      <c r="DH82" t="n">
        <v>6.76929</v>
      </c>
      <c r="DI82" t="n">
        <v>6.81256</v>
      </c>
      <c r="DJ82" t="n">
        <v>6.82753</v>
      </c>
      <c r="DK82" t="n">
        <v>6.84549</v>
      </c>
      <c r="DL82" t="n">
        <v>6.86521</v>
      </c>
      <c r="DM82" t="n">
        <v>6.89982</v>
      </c>
      <c r="DN82" t="n">
        <v>6.95626</v>
      </c>
      <c r="DO82" t="n">
        <v>6.96957</v>
      </c>
      <c r="DP82" t="n">
        <v>6.9878</v>
      </c>
      <c r="DQ82" t="n">
        <v>6.99433</v>
      </c>
      <c r="DR82" t="n">
        <v>6.99853</v>
      </c>
      <c r="DS82" t="n">
        <v>7.02236</v>
      </c>
      <c r="DT82" t="n">
        <v>7.05728</v>
      </c>
      <c r="DU82" t="n">
        <v>7.07562</v>
      </c>
      <c r="DV82" t="n">
        <v>7.08971</v>
      </c>
      <c r="DW82" t="n">
        <v>7.10621</v>
      </c>
      <c r="DX82" t="n">
        <v>7.12636</v>
      </c>
      <c r="DY82" t="n">
        <v>7.1735</v>
      </c>
      <c r="DZ82" t="n">
        <v>7.18037</v>
      </c>
      <c r="EA82" t="n">
        <v>7.18367</v>
      </c>
      <c r="EB82" t="n">
        <v>7.23234</v>
      </c>
      <c r="EC82" t="n">
        <v>7.2635</v>
      </c>
      <c r="ED82" t="n">
        <v>7.30688</v>
      </c>
      <c r="EE82" t="n">
        <v>7.34225</v>
      </c>
      <c r="EF82" t="n">
        <v>7.35716</v>
      </c>
      <c r="EG82" t="n">
        <v>7.37885</v>
      </c>
      <c r="EH82" t="n">
        <v>7.38126</v>
      </c>
      <c r="EI82" t="n">
        <v>7.39922</v>
      </c>
      <c r="EJ82" t="n">
        <v>7.4581</v>
      </c>
      <c r="EK82" t="n">
        <v>7.48182</v>
      </c>
      <c r="EL82" t="n">
        <v>7.49578</v>
      </c>
      <c r="EM82" t="n">
        <v>7.50224</v>
      </c>
      <c r="EN82" t="n">
        <v>7.52139</v>
      </c>
      <c r="EO82" t="n">
        <v>7.5504</v>
      </c>
      <c r="EP82" t="n">
        <v>7.62846</v>
      </c>
      <c r="EQ82" t="n">
        <v>7.64987</v>
      </c>
      <c r="ER82" t="n">
        <v>7.65602</v>
      </c>
      <c r="ES82" t="n">
        <v>7.66916</v>
      </c>
      <c r="ET82" t="n">
        <v>7.69794</v>
      </c>
      <c r="EU82" t="n">
        <v>7.73973</v>
      </c>
      <c r="EV82" t="n">
        <v>7.77778</v>
      </c>
      <c r="EW82" t="n">
        <v>7.7837</v>
      </c>
      <c r="EX82" t="n">
        <v>7.80269</v>
      </c>
      <c r="EY82" t="n">
        <v>7.81102</v>
      </c>
      <c r="EZ82" t="n">
        <v>7.85746</v>
      </c>
      <c r="FA82" t="n">
        <v>7.8602</v>
      </c>
      <c r="FB82" t="n">
        <v>7.88493</v>
      </c>
      <c r="FC82" t="n">
        <v>7.91742</v>
      </c>
      <c r="FD82" t="n">
        <v>7.94244</v>
      </c>
      <c r="FE82" t="n">
        <v>7.96238</v>
      </c>
      <c r="FF82" t="n">
        <v>8.01698</v>
      </c>
      <c r="FG82" t="n">
        <v>8.04241</v>
      </c>
      <c r="FH82" t="n">
        <v>8.048400000000001</v>
      </c>
      <c r="FI82" t="n">
        <v>8.050330000000001</v>
      </c>
      <c r="FJ82" t="n">
        <v>8.05096</v>
      </c>
      <c r="FK82" t="n">
        <v>8.07916</v>
      </c>
      <c r="FL82" t="n">
        <v>8.11167</v>
      </c>
      <c r="FM82" t="n">
        <v>8.128450000000001</v>
      </c>
      <c r="FN82" t="n">
        <v>8.1561</v>
      </c>
      <c r="FO82" t="n">
        <v>8.16409</v>
      </c>
      <c r="FP82" t="n">
        <v>8.173830000000001</v>
      </c>
      <c r="FQ82" t="n">
        <v>8.186540000000001</v>
      </c>
      <c r="FR82" t="n">
        <v>8.20393</v>
      </c>
      <c r="FS82" t="n">
        <v>8.222060000000001</v>
      </c>
      <c r="FT82" t="n">
        <v>8.237629999999999</v>
      </c>
      <c r="FU82" t="n">
        <v>8.25568</v>
      </c>
      <c r="FV82" t="n">
        <v>8.32363</v>
      </c>
      <c r="FW82" t="n">
        <v>8.38438</v>
      </c>
      <c r="FX82" t="n">
        <v>8.397500000000001</v>
      </c>
      <c r="FY82" t="n">
        <v>8.41131</v>
      </c>
      <c r="FZ82" t="n">
        <v>8.43425</v>
      </c>
      <c r="GA82" t="n">
        <v>8.43783</v>
      </c>
      <c r="GB82" t="n">
        <v>8.463050000000001</v>
      </c>
      <c r="GC82" t="n">
        <v>8.486090000000001</v>
      </c>
      <c r="GD82" t="n">
        <v>8.487360000000001</v>
      </c>
      <c r="GE82" t="n">
        <v>8.496259999999999</v>
      </c>
      <c r="GF82" t="n">
        <v>8.518599999999999</v>
      </c>
      <c r="GG82" t="n">
        <v>8.520619999999999</v>
      </c>
      <c r="GH82" t="n">
        <v>8.55885</v>
      </c>
      <c r="GI82" t="n">
        <v>8.62284</v>
      </c>
      <c r="GJ82" t="n">
        <v>8.70317</v>
      </c>
      <c r="GK82" t="n">
        <v>8.71993</v>
      </c>
      <c r="GL82" t="n">
        <v>8.7698</v>
      </c>
      <c r="GM82" t="n">
        <v>8.817270000000001</v>
      </c>
      <c r="GN82" t="n">
        <v>8.82564</v>
      </c>
      <c r="GO82" t="n">
        <v>8.839029999999999</v>
      </c>
      <c r="GP82" t="n">
        <v>8.8619</v>
      </c>
      <c r="GQ82" t="n">
        <v>8.873430000000001</v>
      </c>
      <c r="GR82" t="n">
        <v>8.89071</v>
      </c>
      <c r="GS82" t="n">
        <v>8.94173</v>
      </c>
      <c r="GT82" t="n">
        <v>8.96677</v>
      </c>
      <c r="GU82" t="n">
        <v>9.032489999999999</v>
      </c>
      <c r="GV82" t="n">
        <v>9.06845</v>
      </c>
      <c r="GW82" t="n">
        <v>9.08511</v>
      </c>
      <c r="GX82" t="n">
        <v>9.12932</v>
      </c>
      <c r="GY82" t="n">
        <v>9.13503</v>
      </c>
      <c r="GZ82" t="n">
        <v>9.17292</v>
      </c>
      <c r="HA82" t="n">
        <v>9.18164</v>
      </c>
      <c r="HB82" t="n">
        <v>9.20879</v>
      </c>
      <c r="HC82" t="n">
        <v>9.222569999999999</v>
      </c>
      <c r="HD82" t="n">
        <v>9.23756</v>
      </c>
      <c r="HE82" t="n">
        <v>9.265269999999999</v>
      </c>
      <c r="HF82" t="n">
        <v>9.266640000000001</v>
      </c>
      <c r="HG82" t="n">
        <v>9.296580000000001</v>
      </c>
      <c r="HH82" t="n">
        <v>9.301880000000001</v>
      </c>
      <c r="HI82" t="n">
        <v>9.31485</v>
      </c>
      <c r="HJ82" t="n">
        <v>9.33426</v>
      </c>
      <c r="HK82" t="n">
        <v>9.36781</v>
      </c>
      <c r="HL82" t="n">
        <v>9.3872</v>
      </c>
      <c r="HM82" t="n">
        <v>9.39762</v>
      </c>
      <c r="HN82" t="n">
        <v>9.411199999999999</v>
      </c>
      <c r="HO82" t="n">
        <v>9.415760000000001</v>
      </c>
      <c r="HP82" t="n">
        <v>9.43146</v>
      </c>
      <c r="HQ82" t="n">
        <v>9.44806</v>
      </c>
      <c r="HR82" t="n">
        <v>9.46871</v>
      </c>
      <c r="HS82" t="n">
        <v>9.46871</v>
      </c>
      <c r="HT82" t="n">
        <v>9.49671</v>
      </c>
      <c r="HU82" t="n">
        <v>9.51487</v>
      </c>
      <c r="HV82" t="n">
        <v>9.515610000000001</v>
      </c>
      <c r="HW82" t="n">
        <v>9.53378</v>
      </c>
      <c r="HX82" t="n">
        <v>9.54609</v>
      </c>
      <c r="HY82" t="n">
        <v>9.550039999999999</v>
      </c>
      <c r="HZ82" t="n">
        <v>9.59362</v>
      </c>
      <c r="IA82" t="n">
        <v>9.624890000000001</v>
      </c>
      <c r="IB82" t="n">
        <v>9.644880000000001</v>
      </c>
      <c r="IC82" t="n">
        <v>9.653560000000001</v>
      </c>
      <c r="ID82" t="n">
        <v>9.66812</v>
      </c>
      <c r="IE82" t="n">
        <v>9.714399999999999</v>
      </c>
      <c r="IF82" t="n">
        <v>9.752700000000001</v>
      </c>
      <c r="IG82" t="n">
        <v>9.765330000000001</v>
      </c>
      <c r="IH82" t="n">
        <v>9.77267</v>
      </c>
      <c r="II82" t="n">
        <v>9.83352</v>
      </c>
      <c r="IJ82" t="n">
        <v>9.855510000000001</v>
      </c>
      <c r="IK82" t="n">
        <v>9.865349999999999</v>
      </c>
      <c r="IL82" t="n">
        <v>9.907069999999999</v>
      </c>
      <c r="IM82" t="n">
        <v>9.96199</v>
      </c>
      <c r="IN82" t="n">
        <v>9.97705</v>
      </c>
      <c r="IO82" t="n">
        <v>10.02699</v>
      </c>
      <c r="IP82" t="n">
        <v>10.11213</v>
      </c>
      <c r="IQ82" t="n">
        <v>10.14886</v>
      </c>
      <c r="IR82" t="n">
        <v>10.1555</v>
      </c>
      <c r="IS82" t="n">
        <v>10.16518</v>
      </c>
      <c r="IT82" t="n">
        <v>10.2013</v>
      </c>
      <c r="IU82" t="n">
        <v>10.23445</v>
      </c>
      <c r="IV82" t="n">
        <v>10.26164</v>
      </c>
      <c r="IW82" t="n">
        <v>10.28103</v>
      </c>
      <c r="IX82" t="n">
        <v>10.28186</v>
      </c>
      <c r="IY82" t="n">
        <v>10.28998</v>
      </c>
      <c r="IZ82" t="n">
        <v>10.29389</v>
      </c>
      <c r="JA82" t="n">
        <v>10.29843</v>
      </c>
      <c r="JB82" t="n">
        <v>10.30051</v>
      </c>
      <c r="JC82" t="n">
        <v>10.3156</v>
      </c>
      <c r="JD82" t="n">
        <v>10.34216</v>
      </c>
      <c r="JE82" t="n">
        <v>10.35723</v>
      </c>
      <c r="JF82" t="n">
        <v>10.3621</v>
      </c>
      <c r="JG82" t="n">
        <v>10.39723</v>
      </c>
      <c r="JH82" t="n">
        <v>10.3997</v>
      </c>
      <c r="JI82" t="n">
        <v>10.40855</v>
      </c>
      <c r="JJ82" t="n">
        <v>10.44739</v>
      </c>
      <c r="JK82" t="n">
        <v>10.48312</v>
      </c>
      <c r="JL82" t="n">
        <v>10.49409</v>
      </c>
      <c r="JM82" t="n">
        <v>10.52054</v>
      </c>
      <c r="JN82" t="n">
        <v>10.52317</v>
      </c>
      <c r="JO82" t="n">
        <v>10.52806</v>
      </c>
      <c r="JP82" t="n">
        <v>10.54292</v>
      </c>
      <c r="JQ82" t="n">
        <v>10.58539</v>
      </c>
      <c r="JR82" t="n">
        <v>10.62745</v>
      </c>
      <c r="JS82" t="n">
        <v>10.67324</v>
      </c>
      <c r="JT82" t="n">
        <v>10.724</v>
      </c>
      <c r="JU82" t="n">
        <v>10.75473</v>
      </c>
      <c r="JV82" t="n">
        <v>10.76325</v>
      </c>
      <c r="JW82" t="n">
        <v>10.77267</v>
      </c>
      <c r="JX82" t="n">
        <v>10.79946</v>
      </c>
      <c r="JY82" t="n">
        <v>10.81196</v>
      </c>
      <c r="JZ82" t="n">
        <v>10.81995</v>
      </c>
      <c r="KA82" t="n">
        <v>10.83676</v>
      </c>
      <c r="KB82" t="n">
        <v>10.8416</v>
      </c>
      <c r="KC82" t="n">
        <v>10.86751</v>
      </c>
      <c r="KD82" t="n">
        <v>10.87762</v>
      </c>
      <c r="KE82" t="n">
        <v>10.90189</v>
      </c>
      <c r="KF82" t="n">
        <v>10.9389</v>
      </c>
      <c r="KG82" t="n">
        <v>10.99561</v>
      </c>
      <c r="KH82" t="n">
        <v>11.01421</v>
      </c>
      <c r="KI82" t="n">
        <v>11.05531</v>
      </c>
      <c r="KJ82" t="n">
        <v>11.06425</v>
      </c>
      <c r="KK82" t="n">
        <v>11.08329</v>
      </c>
      <c r="KL82" t="n">
        <v>11.11186</v>
      </c>
      <c r="KM82" t="n">
        <v>11.12419</v>
      </c>
      <c r="KN82" t="n">
        <v>11.13872</v>
      </c>
      <c r="KO82" t="n">
        <v>11.16669</v>
      </c>
      <c r="KP82" t="n">
        <v>11.21028</v>
      </c>
      <c r="KQ82" t="n">
        <v>11.21714</v>
      </c>
      <c r="KR82" t="n">
        <v>11.23321</v>
      </c>
      <c r="KS82" t="n">
        <v>11.27837</v>
      </c>
      <c r="KT82" t="n">
        <v>11.29118</v>
      </c>
      <c r="KU82" t="n">
        <v>11.34304</v>
      </c>
      <c r="KV82" t="n">
        <v>11.3691</v>
      </c>
      <c r="KW82" t="n">
        <v>11.38821</v>
      </c>
      <c r="KX82" t="n">
        <v>11.39997</v>
      </c>
      <c r="KY82" t="n">
        <v>11.42488</v>
      </c>
      <c r="KZ82" t="n">
        <v>11.45685</v>
      </c>
      <c r="LA82" t="n">
        <v>11.46775</v>
      </c>
      <c r="LB82" t="n">
        <v>11.48114</v>
      </c>
      <c r="LC82" t="n">
        <v>11.4965</v>
      </c>
      <c r="LD82" t="n">
        <v>11.51369</v>
      </c>
      <c r="LE82" t="n">
        <v>11.53147</v>
      </c>
      <c r="LF82" t="n">
        <v>11.55937</v>
      </c>
      <c r="LG82" t="n">
        <v>11.56637</v>
      </c>
      <c r="LH82" t="n">
        <v>11.57424</v>
      </c>
      <c r="LI82" t="n">
        <v>11.6216</v>
      </c>
      <c r="LJ82" t="n">
        <v>11.6449</v>
      </c>
      <c r="LK82" t="n">
        <v>11.65337</v>
      </c>
      <c r="LL82" t="n">
        <v>11.69601</v>
      </c>
      <c r="LM82" t="n">
        <v>11.72014</v>
      </c>
      <c r="LN82" t="n">
        <v>11.73508</v>
      </c>
      <c r="LO82" t="n">
        <v>11.7393</v>
      </c>
      <c r="LP82" t="n">
        <v>11.74766</v>
      </c>
      <c r="LQ82" t="n">
        <v>11.76917</v>
      </c>
      <c r="LR82" t="n">
        <v>11.77901</v>
      </c>
      <c r="LS82" t="n">
        <v>11.79472</v>
      </c>
      <c r="LT82" t="n">
        <v>11.82099</v>
      </c>
      <c r="LU82" t="n">
        <v>11.84346</v>
      </c>
      <c r="LV82" t="n">
        <v>11.85225</v>
      </c>
      <c r="LW82" t="n">
        <v>11.86462</v>
      </c>
      <c r="LX82" t="n">
        <v>11.8833</v>
      </c>
      <c r="LY82" t="n">
        <v>11.90319</v>
      </c>
      <c r="LZ82" t="n">
        <v>11.90461</v>
      </c>
      <c r="MA82" t="n">
        <v>11.91924</v>
      </c>
      <c r="MB82" t="n">
        <v>11.96406</v>
      </c>
      <c r="MC82" t="n">
        <v>12.03712</v>
      </c>
      <c r="MD82" t="n">
        <v>12.05204</v>
      </c>
      <c r="ME82" t="n">
        <v>12.07871</v>
      </c>
      <c r="MF82" t="n">
        <v>12.10941</v>
      </c>
      <c r="MG82" t="n">
        <v>12.12302</v>
      </c>
      <c r="MH82" t="n">
        <v>12.13683</v>
      </c>
      <c r="MI82" t="n">
        <v>12.20512</v>
      </c>
      <c r="MJ82" t="n">
        <v>12.21358</v>
      </c>
      <c r="MK82" t="n">
        <v>12.27403</v>
      </c>
      <c r="ML82" t="n">
        <v>12.3114</v>
      </c>
      <c r="MM82" t="n">
        <v>12.33173</v>
      </c>
      <c r="MN82" t="n">
        <v>12.35386</v>
      </c>
      <c r="MO82" t="n">
        <v>12.37647</v>
      </c>
      <c r="MP82" t="n">
        <v>12.41619</v>
      </c>
      <c r="MQ82" t="n">
        <v>12.43259</v>
      </c>
      <c r="MR82" t="n">
        <v>12.44453</v>
      </c>
      <c r="MS82" t="n">
        <v>12.45028</v>
      </c>
      <c r="MT82" t="n">
        <v>12.45145</v>
      </c>
      <c r="MU82" t="n">
        <v>12.45833</v>
      </c>
      <c r="MV82" t="n">
        <v>12.50767</v>
      </c>
      <c r="MW82" t="n">
        <v>12.54414</v>
      </c>
      <c r="MX82" t="n">
        <v>12.55233</v>
      </c>
      <c r="MY82" t="n">
        <v>12.56662</v>
      </c>
      <c r="MZ82" t="n">
        <v>12.63222</v>
      </c>
      <c r="NA82" t="n">
        <v>12.6621</v>
      </c>
      <c r="NB82" t="n">
        <v>12.66914</v>
      </c>
      <c r="NC82" t="n">
        <v>12.67741</v>
      </c>
      <c r="ND82" t="n">
        <v>12.68783</v>
      </c>
      <c r="NE82" t="n">
        <v>12.70266</v>
      </c>
      <c r="NF82" t="n">
        <v>12.71226</v>
      </c>
      <c r="NG82" t="n">
        <v>12.75408</v>
      </c>
      <c r="NH82" t="n">
        <v>12.81804</v>
      </c>
      <c r="NI82" t="n">
        <v>12.83916</v>
      </c>
      <c r="NJ82" t="n">
        <v>12.86508</v>
      </c>
      <c r="NK82" t="n">
        <v>12.8911</v>
      </c>
      <c r="NL82" t="n">
        <v>12.90264</v>
      </c>
      <c r="NM82" t="n">
        <v>12.9051</v>
      </c>
      <c r="NN82" t="n">
        <v>12.9098</v>
      </c>
      <c r="NO82" t="n">
        <v>12.92305</v>
      </c>
      <c r="NP82" t="n">
        <v>12.94437</v>
      </c>
      <c r="NQ82" t="n">
        <v>12.96043</v>
      </c>
      <c r="NR82" t="n">
        <v>12.96939</v>
      </c>
      <c r="NS82" t="n">
        <v>12.98362</v>
      </c>
      <c r="NT82" t="n">
        <v>12.9984</v>
      </c>
      <c r="NU82" t="n">
        <v>13.03093</v>
      </c>
      <c r="NV82" t="n">
        <v>13.07334</v>
      </c>
      <c r="NW82" t="n">
        <v>13.07899</v>
      </c>
      <c r="NX82" t="n">
        <v>13.09669</v>
      </c>
      <c r="NY82" t="n">
        <v>13.11602</v>
      </c>
      <c r="NZ82" t="n">
        <v>13.13201</v>
      </c>
      <c r="OA82" t="n">
        <v>13.13214</v>
      </c>
      <c r="OB82" t="n">
        <v>13.15966</v>
      </c>
      <c r="OC82" t="n">
        <v>13.19541</v>
      </c>
      <c r="OD82" t="n">
        <v>13.22448</v>
      </c>
      <c r="OE82" t="n">
        <v>13.27065</v>
      </c>
      <c r="OF82" t="n">
        <v>13.30146</v>
      </c>
      <c r="OG82" t="n">
        <v>13.31941</v>
      </c>
      <c r="OH82" t="n">
        <v>13.33783</v>
      </c>
      <c r="OI82" t="n">
        <v>13.35495</v>
      </c>
      <c r="OJ82" t="n">
        <v>13.38839</v>
      </c>
      <c r="OK82" t="n">
        <v>13.39646</v>
      </c>
      <c r="OL82" t="n">
        <v>13.40976</v>
      </c>
      <c r="OM82" t="n">
        <v>13.42546</v>
      </c>
      <c r="ON82" t="n">
        <v>13.44488</v>
      </c>
      <c r="OO82" t="n">
        <v>13.45996</v>
      </c>
      <c r="OP82" t="n">
        <v>13.47892</v>
      </c>
      <c r="OQ82" t="n">
        <v>13.51671</v>
      </c>
      <c r="OR82" t="n">
        <v>13.51784</v>
      </c>
      <c r="OS82" t="n">
        <v>13.52538</v>
      </c>
      <c r="OT82" t="n">
        <v>13.55465</v>
      </c>
      <c r="OU82" t="n">
        <v>13.57658</v>
      </c>
      <c r="OV82" t="n">
        <v>13.58002</v>
      </c>
      <c r="OW82" t="n">
        <v>13.58397</v>
      </c>
      <c r="OX82" t="n">
        <v>13.58623</v>
      </c>
      <c r="OY82" t="n">
        <v>13.61459</v>
      </c>
      <c r="OZ82" t="n">
        <v>13.64705</v>
      </c>
      <c r="PA82" t="n">
        <v>13.6852</v>
      </c>
      <c r="PB82" t="n">
        <v>13.72755</v>
      </c>
      <c r="PC82" t="n">
        <v>13.75931</v>
      </c>
      <c r="PD82" t="n">
        <v>13.80856</v>
      </c>
      <c r="PE82" t="n">
        <v>13.82983</v>
      </c>
      <c r="PF82" t="n">
        <v>13.83781</v>
      </c>
      <c r="PG82" t="n">
        <v>13.85124</v>
      </c>
      <c r="PH82" t="n">
        <v>13.87046</v>
      </c>
      <c r="PI82" t="n">
        <v>13.87586</v>
      </c>
      <c r="PJ82" t="n">
        <v>13.87915</v>
      </c>
      <c r="PK82" t="n">
        <v>13.88608</v>
      </c>
      <c r="PL82" t="n">
        <v>13.91955</v>
      </c>
      <c r="PM82" t="n">
        <v>13.93273</v>
      </c>
      <c r="PN82" t="n">
        <v>13.94256</v>
      </c>
      <c r="PO82" t="n">
        <v>13.94379</v>
      </c>
      <c r="PP82" t="n">
        <v>13.99465</v>
      </c>
      <c r="PQ82" t="n">
        <v>14.03614</v>
      </c>
      <c r="PR82" t="n">
        <v>14.08213</v>
      </c>
      <c r="PS82" t="n">
        <v>14.11333</v>
      </c>
      <c r="PT82" t="n">
        <v>14.15695</v>
      </c>
      <c r="PU82" t="n">
        <v>14.16215</v>
      </c>
      <c r="PV82" t="n">
        <v>14.18355</v>
      </c>
      <c r="PW82" t="n">
        <v>14.24597</v>
      </c>
      <c r="PX82" t="n">
        <v>14.26158</v>
      </c>
      <c r="PY82" t="n">
        <v>14.26268</v>
      </c>
      <c r="PZ82" t="n">
        <v>14.26799</v>
      </c>
      <c r="QA82" t="n">
        <v>14.28775</v>
      </c>
      <c r="QB82" t="n">
        <v>14.32669</v>
      </c>
      <c r="QC82" t="n">
        <v>14.39014</v>
      </c>
      <c r="QD82" t="n">
        <v>14.41524</v>
      </c>
      <c r="QE82" t="n">
        <v>14.44038</v>
      </c>
      <c r="QF82" t="n">
        <v>14.49702</v>
      </c>
      <c r="QG82" t="n">
        <v>14.52608</v>
      </c>
      <c r="QH82" t="n">
        <v>14.55944</v>
      </c>
      <c r="QI82" t="n">
        <v>14.60304</v>
      </c>
      <c r="QJ82" t="n">
        <v>14.64217</v>
      </c>
      <c r="QK82" t="n">
        <v>14.65838</v>
      </c>
      <c r="QL82" t="n">
        <v>14.68447</v>
      </c>
      <c r="QM82" t="n">
        <v>14.71864</v>
      </c>
      <c r="QN82" t="n">
        <v>14.73613</v>
      </c>
      <c r="QO82" t="n">
        <v>14.78641</v>
      </c>
      <c r="QP82" t="n">
        <v>14.81003</v>
      </c>
      <c r="QQ82" t="n">
        <v>14.83257</v>
      </c>
      <c r="QR82" t="n">
        <v>14.84702</v>
      </c>
      <c r="QS82" t="n">
        <v>14.91697</v>
      </c>
      <c r="QT82" t="n">
        <v>14.98656</v>
      </c>
      <c r="QU82" t="n">
        <v>15.00221</v>
      </c>
      <c r="QV82" t="n">
        <v>15.0263</v>
      </c>
      <c r="QW82" t="n">
        <v>15.04546</v>
      </c>
      <c r="QX82" t="n">
        <v>15.0595</v>
      </c>
      <c r="QY82" t="n">
        <v>15.06297</v>
      </c>
      <c r="QZ82" t="n">
        <v>15.10969</v>
      </c>
      <c r="RA82" t="n">
        <v>15.17189</v>
      </c>
      <c r="RB82" t="n">
        <v>15.20042</v>
      </c>
      <c r="RC82" t="n">
        <v>15.23896</v>
      </c>
      <c r="RD82" t="n">
        <v>15.27681</v>
      </c>
      <c r="RE82" t="n">
        <v>15.29145</v>
      </c>
      <c r="RF82" t="n">
        <v>15.32068</v>
      </c>
      <c r="RG82" t="n">
        <v>15.33503</v>
      </c>
      <c r="RH82" t="n">
        <v>15.35439</v>
      </c>
      <c r="RI82" t="n">
        <v>15.39255</v>
      </c>
      <c r="RJ82" t="n">
        <v>15.3972</v>
      </c>
      <c r="RK82" t="n">
        <v>15.41318</v>
      </c>
      <c r="RL82" t="n">
        <v>15.46814</v>
      </c>
      <c r="RM82" t="n">
        <v>15.51888</v>
      </c>
      <c r="RN82" t="n">
        <v>15.57237</v>
      </c>
      <c r="RO82" t="n">
        <v>15.59146</v>
      </c>
      <c r="RP82" t="n">
        <v>15.6327</v>
      </c>
      <c r="RQ82" t="n">
        <v>15.66462</v>
      </c>
      <c r="RR82" t="n">
        <v>15.68328</v>
      </c>
      <c r="RS82" t="n">
        <v>15.71226</v>
      </c>
      <c r="RT82" t="n">
        <v>15.72487</v>
      </c>
      <c r="RU82" t="n">
        <v>15.72487</v>
      </c>
      <c r="RV82" t="n">
        <v>15.728</v>
      </c>
      <c r="RW82" t="n">
        <v>15.74026</v>
      </c>
      <c r="RX82" t="n">
        <v>15.74996</v>
      </c>
      <c r="RY82" t="n">
        <v>15.78534</v>
      </c>
      <c r="RZ82" t="n">
        <v>15.79771</v>
      </c>
      <c r="SA82" t="n">
        <v>15.81807</v>
      </c>
      <c r="SB82" t="n">
        <v>15.86302</v>
      </c>
      <c r="SC82" t="n">
        <v>15.9016</v>
      </c>
      <c r="SD82" t="n">
        <v>15.98673</v>
      </c>
      <c r="SE82" t="n">
        <v>16.01872</v>
      </c>
      <c r="SF82" t="n">
        <v>16.03247</v>
      </c>
      <c r="SG82" t="n">
        <v>16.04492</v>
      </c>
      <c r="SH82" t="n">
        <v>16.06768</v>
      </c>
      <c r="SI82" t="n">
        <v>16.0778</v>
      </c>
      <c r="SJ82" t="n">
        <v>16.08932</v>
      </c>
      <c r="SK82" t="n">
        <v>16.10955</v>
      </c>
      <c r="SL82" t="n">
        <v>16.17472</v>
      </c>
      <c r="SM82" t="n">
        <v>16.19521</v>
      </c>
      <c r="SN82" t="n">
        <v>16.22809</v>
      </c>
      <c r="SO82" t="n">
        <v>16.25457</v>
      </c>
      <c r="SP82" t="n">
        <v>16.26914</v>
      </c>
      <c r="SQ82" t="n">
        <v>16.31229</v>
      </c>
      <c r="SR82" t="n">
        <v>16.38797</v>
      </c>
      <c r="SS82" t="n">
        <v>16.44527</v>
      </c>
      <c r="ST82" t="n">
        <v>16.54508</v>
      </c>
      <c r="SU82" t="n">
        <v>16.57317</v>
      </c>
      <c r="SV82" t="n">
        <v>16.61049</v>
      </c>
      <c r="SW82" t="n">
        <v>16.6505</v>
      </c>
      <c r="SX82" t="n">
        <v>16.69327</v>
      </c>
      <c r="SY82" t="n">
        <v>16.76416</v>
      </c>
      <c r="SZ82" t="n">
        <v>16.7726</v>
      </c>
      <c r="TA82" t="n">
        <v>16.77684</v>
      </c>
      <c r="TB82" t="n">
        <v>16.79418</v>
      </c>
      <c r="TC82" t="n">
        <v>16.8285</v>
      </c>
      <c r="TD82" t="n">
        <v>16.84512</v>
      </c>
      <c r="TE82" t="n">
        <v>16.85321</v>
      </c>
      <c r="TF82" t="n">
        <v>16.85868</v>
      </c>
      <c r="TG82" t="n">
        <v>16.87437</v>
      </c>
      <c r="TH82" t="n">
        <v>16.9059</v>
      </c>
      <c r="TI82" t="n">
        <v>16.95261</v>
      </c>
      <c r="TJ82" t="n">
        <v>16.9872</v>
      </c>
      <c r="TK82" t="n">
        <v>17.01822</v>
      </c>
      <c r="TL82" t="n">
        <v>17.01927</v>
      </c>
      <c r="TM82" t="n">
        <v>17.02653</v>
      </c>
      <c r="TN82" t="n">
        <v>17.04619</v>
      </c>
      <c r="TO82" t="n">
        <v>17.07688</v>
      </c>
      <c r="TP82" t="n">
        <v>17.10636</v>
      </c>
      <c r="TQ82" t="n">
        <v>17.20123</v>
      </c>
      <c r="TR82" t="n">
        <v>17.22288</v>
      </c>
      <c r="TS82" t="n">
        <v>17.30029</v>
      </c>
      <c r="TT82" t="n">
        <v>17.31944</v>
      </c>
      <c r="TU82" t="n">
        <v>17.3417</v>
      </c>
      <c r="TV82" t="n">
        <v>17.37085</v>
      </c>
      <c r="TW82" t="n">
        <v>17.39536</v>
      </c>
      <c r="TX82" t="n">
        <v>17.43309</v>
      </c>
      <c r="TY82" t="n">
        <v>17.46844</v>
      </c>
      <c r="TZ82" t="n">
        <v>17.47888</v>
      </c>
      <c r="UA82" t="n">
        <v>17.51387</v>
      </c>
      <c r="UB82" t="n">
        <v>17.62182</v>
      </c>
      <c r="UC82" t="n">
        <v>17.70904</v>
      </c>
      <c r="UD82" t="n">
        <v>17.72805</v>
      </c>
      <c r="UE82" t="n">
        <v>17.73869</v>
      </c>
      <c r="UF82" t="n">
        <v>17.77684</v>
      </c>
      <c r="UG82" t="n">
        <v>17.82705</v>
      </c>
      <c r="UH82" t="n">
        <v>17.84829</v>
      </c>
      <c r="UI82" t="n">
        <v>17.9093</v>
      </c>
      <c r="UJ82" t="n">
        <v>17.92956</v>
      </c>
      <c r="UK82" t="n">
        <v>17.93337</v>
      </c>
      <c r="UL82" t="n">
        <v>17.94645</v>
      </c>
      <c r="UM82" t="n">
        <v>17.96678</v>
      </c>
      <c r="UN82" t="n">
        <v>17.98683</v>
      </c>
      <c r="UO82" t="n">
        <v>18.05898</v>
      </c>
      <c r="UP82" t="n">
        <v>18.10988</v>
      </c>
      <c r="UQ82" t="n">
        <v>18.13631</v>
      </c>
      <c r="UR82" t="n">
        <v>18.18634</v>
      </c>
      <c r="US82" t="n">
        <v>18.20189</v>
      </c>
      <c r="UT82" t="n">
        <v>18.20788</v>
      </c>
      <c r="UU82" t="n">
        <v>18.2624</v>
      </c>
      <c r="UV82" t="n">
        <v>18.34199</v>
      </c>
      <c r="UW82" t="n">
        <v>18.35942</v>
      </c>
      <c r="UX82" t="n">
        <v>18.36263</v>
      </c>
      <c r="UY82" t="n">
        <v>18.36791</v>
      </c>
      <c r="UZ82" t="n">
        <v>18.42089</v>
      </c>
      <c r="VA82" t="n">
        <v>18.48473</v>
      </c>
      <c r="VB82" t="n">
        <v>18.53469</v>
      </c>
      <c r="VC82" t="n">
        <v>18.54795</v>
      </c>
      <c r="VD82" t="n">
        <v>18.60789</v>
      </c>
      <c r="VE82" t="n">
        <v>18.66983</v>
      </c>
      <c r="VF82" t="n">
        <v>18.73809</v>
      </c>
      <c r="VG82" t="n">
        <v>18.8132</v>
      </c>
      <c r="VH82" t="n">
        <v>18.83358</v>
      </c>
      <c r="VI82" t="n">
        <v>18.87381</v>
      </c>
      <c r="VJ82" t="n">
        <v>18.92195</v>
      </c>
      <c r="VK82" t="n">
        <v>18.96345</v>
      </c>
      <c r="VL82" t="n">
        <v>18.97698</v>
      </c>
      <c r="VM82" t="n">
        <v>18.98039</v>
      </c>
      <c r="VN82" t="n">
        <v>18.98493</v>
      </c>
      <c r="VO82" t="n">
        <v>18.98697</v>
      </c>
      <c r="VP82" t="n">
        <v>18.99511</v>
      </c>
      <c r="VQ82" t="n">
        <v>19.02781</v>
      </c>
      <c r="VR82" t="n">
        <v>19.05293</v>
      </c>
      <c r="VS82" t="n">
        <v>19.08341</v>
      </c>
      <c r="VT82" t="n">
        <v>19.11452</v>
      </c>
      <c r="VU82" t="n">
        <v>19.1527</v>
      </c>
      <c r="VV82" t="n">
        <v>19.20991</v>
      </c>
      <c r="VW82" t="n">
        <v>19.24925</v>
      </c>
      <c r="VX82" t="n">
        <v>19.27985</v>
      </c>
      <c r="VY82" t="n">
        <v>19.32652</v>
      </c>
      <c r="VZ82" t="n">
        <v>19.34656</v>
      </c>
      <c r="WA82" t="n">
        <v>19.36656</v>
      </c>
      <c r="WB82" t="n">
        <v>19.37239</v>
      </c>
      <c r="WC82" t="n">
        <v>19.38143</v>
      </c>
      <c r="WD82" t="n">
        <v>19.41438</v>
      </c>
      <c r="WE82" t="n">
        <v>19.45237</v>
      </c>
      <c r="WF82" t="n">
        <v>19.53868</v>
      </c>
      <c r="WG82" t="n">
        <v>19.61759</v>
      </c>
      <c r="WH82" t="n">
        <v>19.6778</v>
      </c>
      <c r="WI82" t="n">
        <v>19.70721</v>
      </c>
      <c r="WJ82" t="n">
        <v>19.73034</v>
      </c>
      <c r="WK82" t="n">
        <v>19.80702</v>
      </c>
      <c r="WL82" t="n">
        <v>19.8251</v>
      </c>
      <c r="WM82" t="n">
        <v>19.93528</v>
      </c>
      <c r="WN82" t="n">
        <v>19.98269</v>
      </c>
      <c r="WO82" t="n">
        <v>19.99387</v>
      </c>
      <c r="WP82" t="n">
        <v>20.00386</v>
      </c>
      <c r="WQ82" t="n">
        <v>20.05359</v>
      </c>
      <c r="WR82" t="n">
        <v>20.10673</v>
      </c>
      <c r="WS82" t="n">
        <v>20.12305</v>
      </c>
      <c r="WT82" t="n">
        <v>20.18345</v>
      </c>
      <c r="WU82" t="n">
        <v>20.2285</v>
      </c>
      <c r="WV82" t="n">
        <v>20.23261</v>
      </c>
      <c r="WW82" t="n">
        <v>20.23911</v>
      </c>
      <c r="WX82" t="n">
        <v>20.2773</v>
      </c>
      <c r="WY82" t="n">
        <v>20.327</v>
      </c>
      <c r="WZ82" t="n">
        <v>20.3904</v>
      </c>
      <c r="XA82" t="n">
        <v>20.43041</v>
      </c>
      <c r="XB82" t="n">
        <v>20.47043</v>
      </c>
      <c r="XC82" t="n">
        <v>20.4975</v>
      </c>
      <c r="XD82" t="n">
        <v>20.5166</v>
      </c>
      <c r="XE82" t="n">
        <v>20.56204</v>
      </c>
      <c r="XF82" t="n">
        <v>20.64916</v>
      </c>
      <c r="XG82" t="n">
        <v>20.66744</v>
      </c>
      <c r="XH82" t="n">
        <v>20.67301</v>
      </c>
      <c r="XI82" t="n">
        <v>20.73533</v>
      </c>
      <c r="XJ82" t="n">
        <v>20.75226</v>
      </c>
      <c r="XK82" t="n">
        <v>20.80934</v>
      </c>
      <c r="XL82" t="n">
        <v>20.82646</v>
      </c>
      <c r="XM82" t="n">
        <v>20.85838</v>
      </c>
      <c r="XN82" t="n">
        <v>20.92929</v>
      </c>
      <c r="XO82" t="n">
        <v>20.96342</v>
      </c>
      <c r="XP82" t="n">
        <v>20.98258</v>
      </c>
      <c r="XQ82" t="n">
        <v>20.99448</v>
      </c>
      <c r="XR82" t="n">
        <v>21.00173</v>
      </c>
      <c r="XS82" t="n">
        <v>21.01966</v>
      </c>
      <c r="XT82" t="n">
        <v>21.07315</v>
      </c>
      <c r="XU82" t="n">
        <v>21.15908</v>
      </c>
      <c r="XV82" t="n">
        <v>21.22148</v>
      </c>
      <c r="XW82" t="n">
        <v>21.29896</v>
      </c>
      <c r="XX82" t="n">
        <v>21.33606</v>
      </c>
      <c r="XY82" t="n">
        <v>21.36845</v>
      </c>
      <c r="XZ82" t="n">
        <v>21.37982</v>
      </c>
      <c r="YA82" t="n">
        <v>21.41676</v>
      </c>
      <c r="YB82" t="n">
        <v>21.44152</v>
      </c>
      <c r="YC82" t="n">
        <v>21.49978</v>
      </c>
      <c r="YD82" t="n">
        <v>21.56111</v>
      </c>
      <c r="YE82" t="n">
        <v>21.57661</v>
      </c>
      <c r="YF82" t="n">
        <v>21.62789</v>
      </c>
      <c r="YG82" t="n">
        <v>21.66869</v>
      </c>
      <c r="YH82" t="n">
        <v>21.68426</v>
      </c>
      <c r="YI82" t="n">
        <v>21.72619</v>
      </c>
      <c r="YJ82" t="n">
        <v>21.74521</v>
      </c>
      <c r="YK82" t="n">
        <v>21.75232</v>
      </c>
      <c r="YL82" t="n">
        <v>21.77155</v>
      </c>
      <c r="YM82" t="n">
        <v>21.88777</v>
      </c>
      <c r="YN82" t="n">
        <v>21.92626</v>
      </c>
      <c r="YO82" t="n">
        <v>21.97339</v>
      </c>
      <c r="YP82" t="n">
        <v>22.00162</v>
      </c>
      <c r="YQ82" t="n">
        <v>22.02312</v>
      </c>
      <c r="YR82" t="n">
        <v>22.06016</v>
      </c>
      <c r="YS82" t="n">
        <v>22.10513</v>
      </c>
      <c r="YT82" t="n">
        <v>22.12926</v>
      </c>
      <c r="YU82" t="n">
        <v>22.17062</v>
      </c>
      <c r="YV82" t="n">
        <v>22.19415</v>
      </c>
      <c r="YW82" t="n">
        <v>22.27915</v>
      </c>
      <c r="YX82" t="n">
        <v>22.30593</v>
      </c>
      <c r="YY82" t="n">
        <v>22.35359</v>
      </c>
      <c r="YZ82" t="n">
        <v>22.36975</v>
      </c>
      <c r="ZA82" t="n">
        <v>22.38935</v>
      </c>
      <c r="ZB82" t="n">
        <v>22.41487</v>
      </c>
      <c r="ZC82" t="n">
        <v>22.44343</v>
      </c>
      <c r="ZD82" t="n">
        <v>22.51177</v>
      </c>
      <c r="ZE82" t="n">
        <v>22.57018</v>
      </c>
      <c r="ZF82" t="n">
        <v>22.6017</v>
      </c>
      <c r="ZG82" t="n">
        <v>22.62558</v>
      </c>
      <c r="ZH82" t="n">
        <v>22.65691</v>
      </c>
      <c r="ZI82" t="n">
        <v>22.67354</v>
      </c>
      <c r="ZJ82" t="n">
        <v>22.70399</v>
      </c>
      <c r="ZK82" t="n">
        <v>22.76125</v>
      </c>
      <c r="ZL82" t="n">
        <v>22.77421</v>
      </c>
      <c r="ZM82" t="n">
        <v>22.87392</v>
      </c>
      <c r="ZN82" t="n">
        <v>22.90978</v>
      </c>
      <c r="ZO82" t="n">
        <v>22.96684</v>
      </c>
      <c r="ZP82" t="n">
        <v>23.02263</v>
      </c>
      <c r="ZQ82" t="n">
        <v>23.05258</v>
      </c>
      <c r="ZR82" t="n">
        <v>23.07749</v>
      </c>
      <c r="ZS82" t="n">
        <v>23.11574</v>
      </c>
      <c r="ZT82" t="n">
        <v>23.1525</v>
      </c>
      <c r="ZU82" t="n">
        <v>23.17137</v>
      </c>
      <c r="ZV82" t="n">
        <v>23.20234</v>
      </c>
      <c r="ZW82" t="n">
        <v>23.23591</v>
      </c>
      <c r="ZX82" t="n">
        <v>23.26664</v>
      </c>
      <c r="ZY82" t="n">
        <v>23.3161</v>
      </c>
      <c r="ZZ82" t="n">
        <v>23.41598</v>
      </c>
      <c r="AAA82" t="n">
        <v>23.46349</v>
      </c>
      <c r="AAB82" t="n">
        <v>23.4925</v>
      </c>
      <c r="AAC82" t="n">
        <v>23.49804</v>
      </c>
      <c r="AAD82" t="n">
        <v>23.50231</v>
      </c>
      <c r="AAE82" t="n">
        <v>23.57296</v>
      </c>
      <c r="AAF82" t="n">
        <v>23.61697</v>
      </c>
      <c r="AAG82" t="n">
        <v>23.62173</v>
      </c>
      <c r="AAH82" t="n">
        <v>23.63444</v>
      </c>
      <c r="AAI82" t="n">
        <v>23.63923</v>
      </c>
      <c r="AAJ82" t="n">
        <v>23.65473</v>
      </c>
      <c r="AAK82" t="n">
        <v>23.71696</v>
      </c>
      <c r="AAL82" t="n">
        <v>23.79023</v>
      </c>
      <c r="AAM82" t="n">
        <v>23.8844</v>
      </c>
      <c r="AAN82" t="n">
        <v>23.92189</v>
      </c>
      <c r="AAO82" t="n">
        <v>23.97843</v>
      </c>
      <c r="AAP82" t="n">
        <v>24.05769</v>
      </c>
      <c r="AAQ82" t="n">
        <v>24.11133</v>
      </c>
      <c r="AAR82" t="n">
        <v>24.15099</v>
      </c>
      <c r="AAS82" t="n">
        <v>24.17885</v>
      </c>
      <c r="AAT82" t="n">
        <v>24.27421</v>
      </c>
      <c r="AAU82" t="n">
        <v>24.33864</v>
      </c>
      <c r="AAV82" t="n">
        <v>24.41301</v>
      </c>
      <c r="AAW82" t="n">
        <v>24.44344</v>
      </c>
      <c r="AAX82" t="n">
        <v>24.49621</v>
      </c>
      <c r="AAY82" t="n">
        <v>24.60591</v>
      </c>
      <c r="AAZ82" t="n">
        <v>24.6859</v>
      </c>
      <c r="ABA82" t="n">
        <v>24.72526</v>
      </c>
      <c r="ABB82" t="n">
        <v>24.74857</v>
      </c>
      <c r="ABC82" t="n">
        <v>24.76017</v>
      </c>
      <c r="ABD82" t="n">
        <v>24.77213</v>
      </c>
      <c r="ABE82" t="n">
        <v>24.79023</v>
      </c>
      <c r="ABF82" t="n">
        <v>24.8327</v>
      </c>
      <c r="ABG82" t="n">
        <v>24.85824</v>
      </c>
      <c r="ABH82" t="n">
        <v>24.86591</v>
      </c>
      <c r="ABI82" t="n">
        <v>24.87202</v>
      </c>
      <c r="ABJ82" t="n">
        <v>25.04168</v>
      </c>
      <c r="ABK82" t="n">
        <v>25.11979</v>
      </c>
      <c r="ABL82" t="n">
        <v>25.23153</v>
      </c>
      <c r="ABM82" t="n">
        <v>25.30884</v>
      </c>
      <c r="ABN82" t="n">
        <v>25.3381</v>
      </c>
      <c r="ABO82" t="n">
        <v>25.34867</v>
      </c>
      <c r="ABP82" t="n">
        <v>25.40858</v>
      </c>
      <c r="ABQ82" t="n">
        <v>25.44323</v>
      </c>
      <c r="ABR82" t="n">
        <v>25.52513</v>
      </c>
      <c r="ABS82" t="n">
        <v>25.55397</v>
      </c>
      <c r="ABT82" t="n">
        <v>25.68381</v>
      </c>
      <c r="ABU82" t="n">
        <v>25.8489</v>
      </c>
      <c r="ABV82" t="n">
        <v>25.96104</v>
      </c>
      <c r="ABW82" t="n">
        <v>26.05622</v>
      </c>
      <c r="ABX82" t="n">
        <v>26.1707</v>
      </c>
      <c r="ABY82" t="n">
        <v>26.25706</v>
      </c>
      <c r="ABZ82" t="n">
        <v>26.34763</v>
      </c>
      <c r="ACA82" t="n">
        <v>26.40119</v>
      </c>
      <c r="ACB82" t="n">
        <v>26.48684</v>
      </c>
      <c r="ACC82" t="n">
        <v>26.52987</v>
      </c>
      <c r="ACD82" t="n">
        <v>26.61723</v>
      </c>
      <c r="ACE82" t="n">
        <v>26.68473</v>
      </c>
      <c r="ACF82" t="n">
        <v>26.69869</v>
      </c>
      <c r="ACG82" t="n">
        <v>26.73841</v>
      </c>
      <c r="ACH82" t="n">
        <v>26.80698</v>
      </c>
      <c r="ACI82" t="n">
        <v>26.88717</v>
      </c>
      <c r="ACJ82" t="n">
        <v>26.92087</v>
      </c>
      <c r="ACK82" t="n">
        <v>26.99189</v>
      </c>
      <c r="ACL82" t="n">
        <v>27.09901</v>
      </c>
      <c r="ACM82" t="n">
        <v>27.13065</v>
      </c>
      <c r="ACN82" t="n">
        <v>27.17755</v>
      </c>
      <c r="ACO82" t="n">
        <v>27.24922</v>
      </c>
      <c r="ACP82" t="n">
        <v>27.30179</v>
      </c>
      <c r="ACQ82" t="n">
        <v>27.32749</v>
      </c>
      <c r="ACR82" t="n">
        <v>27.37214</v>
      </c>
      <c r="ACS82" t="n">
        <v>27.38631</v>
      </c>
      <c r="ACT82" t="n">
        <v>27.39164</v>
      </c>
      <c r="ACU82" t="n">
        <v>27.41308</v>
      </c>
      <c r="ACV82" t="n">
        <v>27.44984</v>
      </c>
      <c r="ACW82" t="n">
        <v>27.56183</v>
      </c>
      <c r="ACX82" t="n">
        <v>27.6338</v>
      </c>
      <c r="ACY82" t="n">
        <v>27.71991</v>
      </c>
      <c r="ACZ82" t="n">
        <v>27.7872</v>
      </c>
      <c r="ADA82" t="n">
        <v>27.7895</v>
      </c>
      <c r="ADB82" t="n">
        <v>27.81109</v>
      </c>
      <c r="ADC82" t="n">
        <v>27.89324</v>
      </c>
      <c r="ADD82" t="n">
        <v>27.99092</v>
      </c>
      <c r="ADE82" t="n">
        <v>28.21109</v>
      </c>
      <c r="ADF82" t="n">
        <v>28.24405</v>
      </c>
      <c r="ADG82" t="n">
        <v>28.29374</v>
      </c>
      <c r="ADH82" t="n">
        <v>28.35647</v>
      </c>
      <c r="ADI82" t="n">
        <v>28.60822</v>
      </c>
      <c r="ADJ82" t="n">
        <v>28.69655</v>
      </c>
      <c r="ADK82" t="n">
        <v>28.835</v>
      </c>
      <c r="ADL82" t="n">
        <v>28.96968</v>
      </c>
      <c r="ADM82" t="n">
        <v>28.98445</v>
      </c>
      <c r="ADN82" t="n">
        <v>28.99861</v>
      </c>
      <c r="ADO82" t="n">
        <v>29.06852</v>
      </c>
      <c r="ADP82" t="n">
        <v>29.20932</v>
      </c>
      <c r="ADQ82" t="n">
        <v>29.26014</v>
      </c>
      <c r="ADR82" t="n">
        <v>29.32124</v>
      </c>
      <c r="ADS82" t="n">
        <v>29.3618</v>
      </c>
      <c r="ADT82" t="n">
        <v>29.39518</v>
      </c>
      <c r="ADU82" t="n">
        <v>29.41124</v>
      </c>
      <c r="ADV82" t="n">
        <v>29.43101</v>
      </c>
      <c r="ADW82" t="n">
        <v>29.51643</v>
      </c>
      <c r="ADX82" t="n">
        <v>29.5915</v>
      </c>
      <c r="ADY82" t="n">
        <v>29.63659</v>
      </c>
      <c r="ADZ82" t="n">
        <v>29.72858</v>
      </c>
      <c r="AEA82" t="n">
        <v>29.76151</v>
      </c>
      <c r="AEB82" t="n">
        <v>29.79636</v>
      </c>
      <c r="AEC82" t="n">
        <v>29.99524</v>
      </c>
      <c r="AED82" t="n">
        <v>30.10787</v>
      </c>
      <c r="AEE82" t="n">
        <v>30.14482</v>
      </c>
      <c r="AEF82" t="n">
        <v>30.20003</v>
      </c>
      <c r="AEG82" t="n">
        <v>30.30859</v>
      </c>
      <c r="AEH82" t="n">
        <v>30.4216</v>
      </c>
      <c r="AEI82" t="n">
        <v>30.63239</v>
      </c>
      <c r="AEJ82" t="n">
        <v>30.73167</v>
      </c>
      <c r="AEK82" t="n">
        <v>30.84904</v>
      </c>
      <c r="AEL82" t="n">
        <v>30.99122</v>
      </c>
      <c r="AEM82" t="n">
        <v>31.01651</v>
      </c>
      <c r="AEN82" t="n">
        <v>31.03257</v>
      </c>
      <c r="AEO82" t="n">
        <v>31.11035</v>
      </c>
      <c r="AEP82" t="n">
        <v>31.25902</v>
      </c>
      <c r="AEQ82" t="n">
        <v>31.36067</v>
      </c>
      <c r="AER82" t="n">
        <v>31.43574</v>
      </c>
      <c r="AES82" t="n">
        <v>31.50701</v>
      </c>
      <c r="AET82" t="n">
        <v>31.55844</v>
      </c>
      <c r="AEU82" t="n">
        <v>31.64367</v>
      </c>
      <c r="AEV82" t="n">
        <v>31.6621</v>
      </c>
      <c r="AEW82" t="n">
        <v>31.7392</v>
      </c>
      <c r="AEX82" t="n">
        <v>31.89867</v>
      </c>
      <c r="AEY82" t="n">
        <v>32.01055</v>
      </c>
      <c r="AEZ82" t="n">
        <v>32.25158</v>
      </c>
      <c r="AFA82" t="n">
        <v>32.33418</v>
      </c>
      <c r="AFB82" t="n">
        <v>32.36562</v>
      </c>
      <c r="AFC82" t="n">
        <v>32.46532</v>
      </c>
      <c r="AFD82" t="n">
        <v>32.49051</v>
      </c>
      <c r="AFE82" t="n">
        <v>32.50703</v>
      </c>
      <c r="AFF82" t="n">
        <v>32.55912</v>
      </c>
      <c r="AFG82" t="n">
        <v>32.6249</v>
      </c>
      <c r="AFH82" t="n">
        <v>32.68253</v>
      </c>
      <c r="AFI82" t="n">
        <v>32.78429</v>
      </c>
      <c r="AFJ82" t="n">
        <v>32.92343</v>
      </c>
      <c r="AFK82" t="n">
        <v>33.13428</v>
      </c>
      <c r="AFL82" t="n">
        <v>33.44144</v>
      </c>
      <c r="AFM82" t="n">
        <v>33.57036</v>
      </c>
      <c r="AFN82" t="n">
        <v>33.73444</v>
      </c>
      <c r="AFO82" t="n">
        <v>33.77243</v>
      </c>
      <c r="AFP82" t="n">
        <v>33.83281</v>
      </c>
      <c r="AFQ82" t="n">
        <v>33.90757</v>
      </c>
      <c r="AFR82" t="n">
        <v>33.956</v>
      </c>
      <c r="AFS82" t="n">
        <v>34.01255</v>
      </c>
      <c r="AFT82" t="n">
        <v>34.38269</v>
      </c>
      <c r="AFU82" t="n">
        <v>34.53657</v>
      </c>
      <c r="AFV82" t="n">
        <v>34.75294</v>
      </c>
      <c r="AFW82" t="n">
        <v>34.81806</v>
      </c>
      <c r="AFX82" t="n">
        <v>34.98839</v>
      </c>
      <c r="AFY82" t="n">
        <v>35.15506</v>
      </c>
      <c r="AFZ82" t="n">
        <v>35.38901</v>
      </c>
      <c r="AGA82" t="n">
        <v>35.6691</v>
      </c>
      <c r="AGB82" t="n">
        <v>35.99972</v>
      </c>
      <c r="AGC82" t="n">
        <v>36.12165</v>
      </c>
      <c r="AGD82" t="n">
        <v>36.17873</v>
      </c>
      <c r="AGE82" t="n">
        <v>36.21643</v>
      </c>
      <c r="AGF82" t="n">
        <v>36.24845</v>
      </c>
      <c r="AGG82" t="n">
        <v>36.31843</v>
      </c>
      <c r="AGH82" t="n">
        <v>36.43393</v>
      </c>
      <c r="AGI82" t="n">
        <v>36.62105</v>
      </c>
      <c r="AGJ82" t="n">
        <v>36.84697</v>
      </c>
      <c r="AGK82" t="n">
        <v>36.93261</v>
      </c>
      <c r="AGL82" t="n">
        <v>36.97638</v>
      </c>
      <c r="AGM82" t="n">
        <v>37.09578</v>
      </c>
      <c r="AGN82" t="n">
        <v>37.1466</v>
      </c>
      <c r="AGO82" t="n">
        <v>37.1669</v>
      </c>
      <c r="AGP82" t="n">
        <v>37.1772</v>
      </c>
      <c r="AGQ82" t="n">
        <v>37.36932</v>
      </c>
      <c r="AGR82" t="n">
        <v>37.61371</v>
      </c>
      <c r="AGS82" t="n">
        <v>37.69225</v>
      </c>
      <c r="AGT82" t="n">
        <v>37.70992</v>
      </c>
      <c r="AGU82" t="n">
        <v>37.82036</v>
      </c>
      <c r="AGV82" t="n">
        <v>37.86298</v>
      </c>
      <c r="AGW82" t="n">
        <v>37.99625</v>
      </c>
      <c r="AGX82" t="n">
        <v>38.13435</v>
      </c>
      <c r="AGY82" t="n">
        <v>38.25407</v>
      </c>
      <c r="AGZ82" t="n">
        <v>38.50443</v>
      </c>
      <c r="AHA82" t="n">
        <v>38.61097</v>
      </c>
      <c r="AHB82" t="n">
        <v>38.74235</v>
      </c>
      <c r="AHC82" t="n">
        <v>38.82625</v>
      </c>
      <c r="AHD82" t="n">
        <v>38.96997</v>
      </c>
      <c r="AHE82" t="n">
        <v>39.24063</v>
      </c>
      <c r="AHF82" t="n">
        <v>39.35732</v>
      </c>
      <c r="AHG82" t="n">
        <v>39.38469</v>
      </c>
      <c r="AHH82" t="n">
        <v>39.42785</v>
      </c>
      <c r="AHI82" t="n">
        <v>39.52992</v>
      </c>
      <c r="AHJ82" t="n">
        <v>39.73443</v>
      </c>
      <c r="AHK82" t="n">
        <v>39.91461</v>
      </c>
      <c r="AHL82" t="n">
        <v>40.02399</v>
      </c>
      <c r="AHM82" t="n">
        <v>40.12929</v>
      </c>
      <c r="AHN82" t="n">
        <v>40.4229</v>
      </c>
      <c r="AHO82" t="n">
        <v>40.90821</v>
      </c>
      <c r="AHP82" t="n">
        <v>41.15987</v>
      </c>
      <c r="AHQ82" t="n">
        <v>41.27779</v>
      </c>
      <c r="AHR82" t="n">
        <v>41.44006</v>
      </c>
      <c r="AHS82" t="n">
        <v>41.83879</v>
      </c>
      <c r="AHT82" t="n">
        <v>42.14848</v>
      </c>
      <c r="AHU82" t="n">
        <v>42.27525</v>
      </c>
      <c r="AHV82" t="n">
        <v>42.42482</v>
      </c>
      <c r="AHW82" t="n">
        <v>42.58998</v>
      </c>
      <c r="AHX82" t="n">
        <v>42.81813</v>
      </c>
      <c r="AHY82" t="n">
        <v>42.99121</v>
      </c>
      <c r="AHZ82" t="n">
        <v>43.29449</v>
      </c>
      <c r="AIA82" t="n">
        <v>43.48981</v>
      </c>
      <c r="AIB82" t="n">
        <v>43.7342</v>
      </c>
      <c r="AIC82" t="n">
        <v>43.88251</v>
      </c>
      <c r="AID82" t="n">
        <v>44.15709</v>
      </c>
      <c r="AIE82" t="n">
        <v>44.22447</v>
      </c>
      <c r="AIF82" t="n">
        <v>44.43762</v>
      </c>
      <c r="AIG82" t="n">
        <v>44.82964</v>
      </c>
      <c r="AIH82" t="n">
        <v>44.91558</v>
      </c>
      <c r="AII82" t="n">
        <v>45.17062</v>
      </c>
      <c r="AIJ82" t="n">
        <v>45.44146</v>
      </c>
      <c r="AIK82" t="n">
        <v>45.78811</v>
      </c>
      <c r="AIL82" t="n">
        <v>45.82916</v>
      </c>
      <c r="AIM82" t="n">
        <v>45.90167</v>
      </c>
      <c r="AIN82" t="n">
        <v>46.21318</v>
      </c>
      <c r="AIO82" t="n">
        <v>46.55059</v>
      </c>
      <c r="AIP82" t="n">
        <v>46.58372</v>
      </c>
      <c r="AIQ82" t="n">
        <v>46.74401</v>
      </c>
      <c r="AIR82" t="n">
        <v>47.0519</v>
      </c>
      <c r="AIS82" t="n">
        <v>47.11554</v>
      </c>
      <c r="AIT82" t="n">
        <v>47.29296</v>
      </c>
      <c r="AIU82" t="n">
        <v>47.59556</v>
      </c>
      <c r="AIV82" t="n">
        <v>47.7588</v>
      </c>
      <c r="AIW82" t="n">
        <v>47.84958</v>
      </c>
      <c r="AIX82" t="n">
        <v>48.08807</v>
      </c>
      <c r="AIY82" t="n">
        <v>48.37496</v>
      </c>
      <c r="AIZ82" t="n">
        <v>48.66616</v>
      </c>
      <c r="AJA82" t="n">
        <v>48.91827</v>
      </c>
      <c r="AJB82" t="n">
        <v>49.20678</v>
      </c>
      <c r="AJC82" t="n">
        <v>49.32763</v>
      </c>
      <c r="AJD82" t="n">
        <v>49.6222</v>
      </c>
      <c r="AJE82" t="n">
        <v>49.74589</v>
      </c>
      <c r="AJF82" t="n">
        <v>49.80487</v>
      </c>
      <c r="AJG82" t="n">
        <v>49.96247</v>
      </c>
      <c r="AJH82" t="n">
        <v>50.19761</v>
      </c>
      <c r="AJI82" t="n">
        <v>50.26002</v>
      </c>
      <c r="AJJ82" t="n">
        <v>50.41723</v>
      </c>
      <c r="AJK82" t="n">
        <v>51.32112</v>
      </c>
      <c r="AJL82" t="n">
        <v>51.81365</v>
      </c>
      <c r="AJM82" t="n">
        <v>51.99796</v>
      </c>
      <c r="AJN82" t="n">
        <v>52.509</v>
      </c>
      <c r="AJO82" t="n">
        <v>53.30073</v>
      </c>
      <c r="AJP82" t="n">
        <v>53.86504</v>
      </c>
      <c r="AJQ82" t="n">
        <v>54.1574</v>
      </c>
      <c r="AJR82" t="n">
        <v>54.51456</v>
      </c>
      <c r="AJS82" t="n">
        <v>54.82715</v>
      </c>
      <c r="AJT82" t="n">
        <v>55.51191</v>
      </c>
      <c r="AJU82" t="n">
        <v>55.95671</v>
      </c>
      <c r="AJV82" t="n">
        <v>56.17763</v>
      </c>
      <c r="AJW82" t="n">
        <v>56.77625</v>
      </c>
      <c r="AJX82" t="n">
        <v>56.97274</v>
      </c>
      <c r="AJY82" t="n">
        <v>57.2658</v>
      </c>
      <c r="AJZ82" t="n">
        <v>58.05297</v>
      </c>
      <c r="AKA82" t="n">
        <v>58.83167</v>
      </c>
      <c r="AKB82" t="n">
        <v>59.10625</v>
      </c>
      <c r="AKC82" t="n">
        <v>59.73555</v>
      </c>
      <c r="AKD82" t="n">
        <v>59.86061</v>
      </c>
      <c r="AKE82" t="n">
        <v>60.13284</v>
      </c>
      <c r="AKF82" t="n">
        <v>61.03954</v>
      </c>
      <c r="AKG82" t="n">
        <v>61.69949</v>
      </c>
      <c r="AKH82" t="n">
        <v>62.91484</v>
      </c>
      <c r="AKI82" t="n">
        <v>64.44685</v>
      </c>
      <c r="AKJ82" t="n">
        <v>64.97565</v>
      </c>
      <c r="AKK82" t="n">
        <v>66.18347</v>
      </c>
      <c r="AKL82" t="n">
        <v>67.34132</v>
      </c>
      <c r="AKM82" t="n">
        <v>67.86909</v>
      </c>
      <c r="AKN82" t="n">
        <v>68.49288</v>
      </c>
      <c r="AKO82" t="n">
        <v>69.97058</v>
      </c>
      <c r="AKP82" t="n">
        <v>71.55642</v>
      </c>
      <c r="AKQ82" t="n">
        <v>73.31108</v>
      </c>
      <c r="AKR82" t="n">
        <v>74.28402</v>
      </c>
      <c r="AKS82" t="n">
        <v>74.99797</v>
      </c>
      <c r="AKT82" t="n">
        <v>76.53565999999999</v>
      </c>
      <c r="AKU82" t="n">
        <v>80.19492</v>
      </c>
      <c r="AKV82" t="n">
        <v>81.68789</v>
      </c>
      <c r="AKW82" t="n">
        <v>82.41285000000001</v>
      </c>
      <c r="AKX82" t="n">
        <v>85.07563</v>
      </c>
      <c r="AKY82" t="n">
        <v>86.47434</v>
      </c>
      <c r="AKZ82" t="n">
        <v>87.01984</v>
      </c>
      <c r="ALA82" t="n">
        <v>89.88708</v>
      </c>
      <c r="ALB82" t="n">
        <v>91.02811</v>
      </c>
      <c r="ALC82" t="n">
        <v>91.47247</v>
      </c>
      <c r="ALD82" t="n">
        <v>93.01803</v>
      </c>
      <c r="ALE82" t="n">
        <v>95.75227</v>
      </c>
      <c r="ALF82" t="n">
        <v>99.98734</v>
      </c>
      <c r="ALG82" t="n">
        <v>101.4987</v>
      </c>
      <c r="ALH82" t="n">
        <v>105.03052</v>
      </c>
      <c r="ALI82" t="n">
        <v>109.39893</v>
      </c>
      <c r="ALJ82" t="n">
        <v>115.43467</v>
      </c>
      <c r="ALK82" t="n">
        <v>119.5002</v>
      </c>
      <c r="ALL82" t="n">
        <v>127.62867</v>
      </c>
      <c r="ALM82" t="n">
        <v>135.87857</v>
      </c>
      <c r="ALN82" t="n">
        <v>165.96207</v>
      </c>
      <c r="ALO82" t="n">
        <v>192.03384</v>
      </c>
    </row>
    <row r="83">
      <c r="A83" t="inlineStr">
        <is>
          <t>Costa Rica</t>
        </is>
      </c>
      <c r="B83" t="inlineStr">
        <is>
          <t>CRI</t>
        </is>
      </c>
      <c r="C83" s="13">
        <f>AVERAGE(SI83,SJ83)</f>
        <v/>
      </c>
      <c r="D83" t="n">
        <v>0.65197</v>
      </c>
      <c r="E83" t="n">
        <v>1.63031</v>
      </c>
      <c r="F83" t="n">
        <v>1.96437</v>
      </c>
      <c r="G83" t="n">
        <v>2.2497</v>
      </c>
      <c r="H83" t="n">
        <v>2.41641</v>
      </c>
      <c r="I83" t="n">
        <v>2.51834</v>
      </c>
      <c r="J83" t="n">
        <v>2.71712</v>
      </c>
      <c r="K83" t="n">
        <v>2.95933</v>
      </c>
      <c r="L83" t="n">
        <v>3.19681</v>
      </c>
      <c r="M83" t="n">
        <v>3.29549</v>
      </c>
      <c r="N83" t="n">
        <v>3.40328</v>
      </c>
      <c r="O83" t="n">
        <v>3.56403</v>
      </c>
      <c r="P83" t="n">
        <v>3.79016</v>
      </c>
      <c r="Q83" t="n">
        <v>3.87133</v>
      </c>
      <c r="R83" t="n">
        <v>3.9942</v>
      </c>
      <c r="S83" t="n">
        <v>4.07324</v>
      </c>
      <c r="T83" t="n">
        <v>4.15161</v>
      </c>
      <c r="U83" t="n">
        <v>4.2335</v>
      </c>
      <c r="V83" t="n">
        <v>4.3422</v>
      </c>
      <c r="W83" t="n">
        <v>4.3887</v>
      </c>
      <c r="X83" t="n">
        <v>4.44404</v>
      </c>
      <c r="Y83" t="n">
        <v>4.58302</v>
      </c>
      <c r="Z83" t="n">
        <v>4.72966</v>
      </c>
      <c r="AA83" t="n">
        <v>4.78518</v>
      </c>
      <c r="AB83" t="n">
        <v>4.8648</v>
      </c>
      <c r="AC83" t="n">
        <v>4.99063</v>
      </c>
      <c r="AD83" t="n">
        <v>5.04233</v>
      </c>
      <c r="AE83" t="n">
        <v>5.08249</v>
      </c>
      <c r="AF83" t="n">
        <v>5.15365</v>
      </c>
      <c r="AG83" t="n">
        <v>5.21155</v>
      </c>
      <c r="AH83" t="n">
        <v>5.26748</v>
      </c>
      <c r="AI83" t="n">
        <v>5.36683</v>
      </c>
      <c r="AJ83" t="n">
        <v>5.4642</v>
      </c>
      <c r="AK83" t="n">
        <v>5.51472</v>
      </c>
      <c r="AL83" t="n">
        <v>5.60502</v>
      </c>
      <c r="AM83" t="n">
        <v>5.65256</v>
      </c>
      <c r="AN83" t="n">
        <v>5.68704</v>
      </c>
      <c r="AO83" t="n">
        <v>5.7626</v>
      </c>
      <c r="AP83" t="n">
        <v>5.80041</v>
      </c>
      <c r="AQ83" t="n">
        <v>5.82934</v>
      </c>
      <c r="AR83" t="n">
        <v>5.87483</v>
      </c>
      <c r="AS83" t="n">
        <v>5.91231</v>
      </c>
      <c r="AT83" t="n">
        <v>5.9679</v>
      </c>
      <c r="AU83" t="n">
        <v>6.03153</v>
      </c>
      <c r="AV83" t="n">
        <v>6.12598</v>
      </c>
      <c r="AW83" t="n">
        <v>6.18189</v>
      </c>
      <c r="AX83" t="n">
        <v>6.23248</v>
      </c>
      <c r="AY83" t="n">
        <v>6.27834</v>
      </c>
      <c r="AZ83" t="n">
        <v>6.31519</v>
      </c>
      <c r="BA83" t="n">
        <v>6.35557</v>
      </c>
      <c r="BB83" t="n">
        <v>6.41192</v>
      </c>
      <c r="BC83" t="n">
        <v>6.46236</v>
      </c>
      <c r="BD83" t="n">
        <v>6.50256</v>
      </c>
      <c r="BE83" t="n">
        <v>6.58484</v>
      </c>
      <c r="BF83" t="n">
        <v>6.64057</v>
      </c>
      <c r="BG83" t="n">
        <v>6.68744</v>
      </c>
      <c r="BH83" t="n">
        <v>6.7199</v>
      </c>
      <c r="BI83" t="n">
        <v>6.74831</v>
      </c>
      <c r="BJ83" t="n">
        <v>6.77527</v>
      </c>
      <c r="BK83" t="n">
        <v>6.81189</v>
      </c>
      <c r="BL83" t="n">
        <v>6.83332</v>
      </c>
      <c r="BM83" t="n">
        <v>6.85777</v>
      </c>
      <c r="BN83" t="n">
        <v>6.88694</v>
      </c>
      <c r="BO83" t="n">
        <v>6.94067</v>
      </c>
      <c r="BP83" t="n">
        <v>6.99391</v>
      </c>
      <c r="BQ83" t="n">
        <v>7.03663</v>
      </c>
      <c r="BR83" t="n">
        <v>7.09552</v>
      </c>
      <c r="BS83" t="n">
        <v>7.14845</v>
      </c>
      <c r="BT83" t="n">
        <v>7.17957</v>
      </c>
      <c r="BU83" t="n">
        <v>7.22234</v>
      </c>
      <c r="BV83" t="n">
        <v>7.26646</v>
      </c>
      <c r="BW83" t="n">
        <v>7.31392</v>
      </c>
      <c r="BX83" t="n">
        <v>7.34101</v>
      </c>
      <c r="BY83" t="n">
        <v>7.37961</v>
      </c>
      <c r="BZ83" t="n">
        <v>7.41964</v>
      </c>
      <c r="CA83" t="n">
        <v>7.4422</v>
      </c>
      <c r="CB83" t="n">
        <v>7.47262</v>
      </c>
      <c r="CC83" t="n">
        <v>7.52649</v>
      </c>
      <c r="CD83" t="n">
        <v>7.56636</v>
      </c>
      <c r="CE83" t="n">
        <v>7.59834</v>
      </c>
      <c r="CF83" t="n">
        <v>7.65017</v>
      </c>
      <c r="CG83" t="n">
        <v>7.73236</v>
      </c>
      <c r="CH83" t="n">
        <v>7.76992</v>
      </c>
      <c r="CI83" t="n">
        <v>7.81301</v>
      </c>
      <c r="CJ83" t="n">
        <v>7.87045</v>
      </c>
      <c r="CK83" t="n">
        <v>7.9088</v>
      </c>
      <c r="CL83" t="n">
        <v>7.9301</v>
      </c>
      <c r="CM83" t="n">
        <v>7.95639</v>
      </c>
      <c r="CN83" t="n">
        <v>7.9882</v>
      </c>
      <c r="CO83" t="n">
        <v>8.00963</v>
      </c>
      <c r="CP83" t="n">
        <v>8.0444</v>
      </c>
      <c r="CQ83" t="n">
        <v>8.090590000000001</v>
      </c>
      <c r="CR83" t="n">
        <v>8.117900000000001</v>
      </c>
      <c r="CS83" t="n">
        <v>8.157819999999999</v>
      </c>
      <c r="CT83" t="n">
        <v>8.199920000000001</v>
      </c>
      <c r="CU83" t="n">
        <v>8.23443</v>
      </c>
      <c r="CV83" t="n">
        <v>8.27684</v>
      </c>
      <c r="CW83" t="n">
        <v>8.323</v>
      </c>
      <c r="CX83" t="n">
        <v>8.35651</v>
      </c>
      <c r="CY83" t="n">
        <v>8.38578</v>
      </c>
      <c r="CZ83" t="n">
        <v>8.420669999999999</v>
      </c>
      <c r="DA83" t="n">
        <v>8.45861</v>
      </c>
      <c r="DB83" t="n">
        <v>8.482710000000001</v>
      </c>
      <c r="DC83" t="n">
        <v>8.5131</v>
      </c>
      <c r="DD83" t="n">
        <v>8.56635</v>
      </c>
      <c r="DE83" t="n">
        <v>8.619730000000001</v>
      </c>
      <c r="DF83" t="n">
        <v>8.65476</v>
      </c>
      <c r="DG83" t="n">
        <v>8.70933</v>
      </c>
      <c r="DH83" t="n">
        <v>8.75304</v>
      </c>
      <c r="DI83" t="n">
        <v>8.79862</v>
      </c>
      <c r="DJ83" t="n">
        <v>8.842510000000001</v>
      </c>
      <c r="DK83" t="n">
        <v>8.884410000000001</v>
      </c>
      <c r="DL83" t="n">
        <v>8.928520000000001</v>
      </c>
      <c r="DM83" t="n">
        <v>8.963760000000001</v>
      </c>
      <c r="DN83" t="n">
        <v>8.98761</v>
      </c>
      <c r="DO83" t="n">
        <v>9.008979999999999</v>
      </c>
      <c r="DP83" t="n">
        <v>9.037419999999999</v>
      </c>
      <c r="DQ83" t="n">
        <v>9.074059999999999</v>
      </c>
      <c r="DR83" t="n">
        <v>9.101179999999999</v>
      </c>
      <c r="DS83" t="n">
        <v>9.12201</v>
      </c>
      <c r="DT83" t="n">
        <v>9.150539999999999</v>
      </c>
      <c r="DU83" t="n">
        <v>9.188040000000001</v>
      </c>
      <c r="DV83" t="n">
        <v>9.23176</v>
      </c>
      <c r="DW83" t="n">
        <v>9.270910000000001</v>
      </c>
      <c r="DX83" t="n">
        <v>9.302910000000001</v>
      </c>
      <c r="DY83" t="n">
        <v>9.341989999999999</v>
      </c>
      <c r="DZ83" t="n">
        <v>9.3772</v>
      </c>
      <c r="EA83" t="n">
        <v>9.4011</v>
      </c>
      <c r="EB83" t="n">
        <v>9.436170000000001</v>
      </c>
      <c r="EC83" t="n">
        <v>9.483169999999999</v>
      </c>
      <c r="ED83" t="n">
        <v>9.499129999999999</v>
      </c>
      <c r="EE83" t="n">
        <v>9.52666</v>
      </c>
      <c r="EF83" t="n">
        <v>9.55503</v>
      </c>
      <c r="EG83" t="n">
        <v>9.574759999999999</v>
      </c>
      <c r="EH83" t="n">
        <v>9.600910000000001</v>
      </c>
      <c r="EI83" t="n">
        <v>9.632529999999999</v>
      </c>
      <c r="EJ83" t="n">
        <v>9.647790000000001</v>
      </c>
      <c r="EK83" t="n">
        <v>9.670299999999999</v>
      </c>
      <c r="EL83" t="n">
        <v>9.714029999999999</v>
      </c>
      <c r="EM83" t="n">
        <v>9.744999999999999</v>
      </c>
      <c r="EN83" t="n">
        <v>9.76641</v>
      </c>
      <c r="EO83" t="n">
        <v>9.78242</v>
      </c>
      <c r="EP83" t="n">
        <v>9.81193</v>
      </c>
      <c r="EQ83" t="n">
        <v>9.847770000000001</v>
      </c>
      <c r="ER83" t="n">
        <v>9.88571</v>
      </c>
      <c r="ES83" t="n">
        <v>9.922879999999999</v>
      </c>
      <c r="ET83" t="n">
        <v>9.960900000000001</v>
      </c>
      <c r="EU83" t="n">
        <v>9.984769999999999</v>
      </c>
      <c r="EV83" t="n">
        <v>10.0135</v>
      </c>
      <c r="EW83" t="n">
        <v>10.05564</v>
      </c>
      <c r="EX83" t="n">
        <v>10.08062</v>
      </c>
      <c r="EY83" t="n">
        <v>10.10201</v>
      </c>
      <c r="EZ83" t="n">
        <v>10.12615</v>
      </c>
      <c r="FA83" t="n">
        <v>10.16478</v>
      </c>
      <c r="FB83" t="n">
        <v>10.20412</v>
      </c>
      <c r="FC83" t="n">
        <v>10.2353</v>
      </c>
      <c r="FD83" t="n">
        <v>10.26471</v>
      </c>
      <c r="FE83" t="n">
        <v>10.29511</v>
      </c>
      <c r="FF83" t="n">
        <v>10.32182</v>
      </c>
      <c r="FG83" t="n">
        <v>10.36147</v>
      </c>
      <c r="FH83" t="n">
        <v>10.40635</v>
      </c>
      <c r="FI83" t="n">
        <v>10.44161</v>
      </c>
      <c r="FJ83" t="n">
        <v>10.46999</v>
      </c>
      <c r="FK83" t="n">
        <v>10.48816</v>
      </c>
      <c r="FL83" t="n">
        <v>10.51045</v>
      </c>
      <c r="FM83" t="n">
        <v>10.538</v>
      </c>
      <c r="FN83" t="n">
        <v>10.58821</v>
      </c>
      <c r="FO83" t="n">
        <v>10.61885</v>
      </c>
      <c r="FP83" t="n">
        <v>10.65368</v>
      </c>
      <c r="FQ83" t="n">
        <v>10.69626</v>
      </c>
      <c r="FR83" t="n">
        <v>10.7182</v>
      </c>
      <c r="FS83" t="n">
        <v>10.74035</v>
      </c>
      <c r="FT83" t="n">
        <v>10.76763</v>
      </c>
      <c r="FU83" t="n">
        <v>10.80027</v>
      </c>
      <c r="FV83" t="n">
        <v>10.83406</v>
      </c>
      <c r="FW83" t="n">
        <v>10.88217</v>
      </c>
      <c r="FX83" t="n">
        <v>10.92753</v>
      </c>
      <c r="FY83" t="n">
        <v>10.96201</v>
      </c>
      <c r="FZ83" t="n">
        <v>11.00139</v>
      </c>
      <c r="GA83" t="n">
        <v>11.04176</v>
      </c>
      <c r="GB83" t="n">
        <v>11.07033</v>
      </c>
      <c r="GC83" t="n">
        <v>11.0972</v>
      </c>
      <c r="GD83" t="n">
        <v>11.13964</v>
      </c>
      <c r="GE83" t="n">
        <v>11.18551</v>
      </c>
      <c r="GF83" t="n">
        <v>11.21188</v>
      </c>
      <c r="GG83" t="n">
        <v>11.23445</v>
      </c>
      <c r="GH83" t="n">
        <v>11.27667</v>
      </c>
      <c r="GI83" t="n">
        <v>11.30148</v>
      </c>
      <c r="GJ83" t="n">
        <v>11.33623</v>
      </c>
      <c r="GK83" t="n">
        <v>11.3926</v>
      </c>
      <c r="GL83" t="n">
        <v>11.45307</v>
      </c>
      <c r="GM83" t="n">
        <v>11.47952</v>
      </c>
      <c r="GN83" t="n">
        <v>11.50411</v>
      </c>
      <c r="GO83" t="n">
        <v>11.5395</v>
      </c>
      <c r="GP83" t="n">
        <v>11.5705</v>
      </c>
      <c r="GQ83" t="n">
        <v>11.59917</v>
      </c>
      <c r="GR83" t="n">
        <v>11.62035</v>
      </c>
      <c r="GS83" t="n">
        <v>11.64452</v>
      </c>
      <c r="GT83" t="n">
        <v>11.66197</v>
      </c>
      <c r="GU83" t="n">
        <v>11.68174</v>
      </c>
      <c r="GV83" t="n">
        <v>11.70166</v>
      </c>
      <c r="GW83" t="n">
        <v>11.74772</v>
      </c>
      <c r="GX83" t="n">
        <v>11.78948</v>
      </c>
      <c r="GY83" t="n">
        <v>11.81675</v>
      </c>
      <c r="GZ83" t="n">
        <v>11.83305</v>
      </c>
      <c r="HA83" t="n">
        <v>11.85392</v>
      </c>
      <c r="HB83" t="n">
        <v>11.88041</v>
      </c>
      <c r="HC83" t="n">
        <v>11.92201</v>
      </c>
      <c r="HD83" t="n">
        <v>11.94705</v>
      </c>
      <c r="HE83" t="n">
        <v>11.97279</v>
      </c>
      <c r="HF83" t="n">
        <v>12.01639</v>
      </c>
      <c r="HG83" t="n">
        <v>12.06201</v>
      </c>
      <c r="HH83" t="n">
        <v>12.08883</v>
      </c>
      <c r="HI83" t="n">
        <v>12.11879</v>
      </c>
      <c r="HJ83" t="n">
        <v>12.15782</v>
      </c>
      <c r="HK83" t="n">
        <v>12.21209</v>
      </c>
      <c r="HL83" t="n">
        <v>12.25272</v>
      </c>
      <c r="HM83" t="n">
        <v>12.29475</v>
      </c>
      <c r="HN83" t="n">
        <v>12.34042</v>
      </c>
      <c r="HO83" t="n">
        <v>12.38723</v>
      </c>
      <c r="HP83" t="n">
        <v>12.44405</v>
      </c>
      <c r="HQ83" t="n">
        <v>12.47136</v>
      </c>
      <c r="HR83" t="n">
        <v>12.5127</v>
      </c>
      <c r="HS83" t="n">
        <v>12.54901</v>
      </c>
      <c r="HT83" t="n">
        <v>12.58636</v>
      </c>
      <c r="HU83" t="n">
        <v>12.62331</v>
      </c>
      <c r="HV83" t="n">
        <v>12.65995</v>
      </c>
      <c r="HW83" t="n">
        <v>12.69627</v>
      </c>
      <c r="HX83" t="n">
        <v>12.72581</v>
      </c>
      <c r="HY83" t="n">
        <v>12.74941</v>
      </c>
      <c r="HZ83" t="n">
        <v>12.77871</v>
      </c>
      <c r="IA83" t="n">
        <v>12.81645</v>
      </c>
      <c r="IB83" t="n">
        <v>12.86657</v>
      </c>
      <c r="IC83" t="n">
        <v>12.90894</v>
      </c>
      <c r="ID83" t="n">
        <v>12.9472</v>
      </c>
      <c r="IE83" t="n">
        <v>12.9969</v>
      </c>
      <c r="IF83" t="n">
        <v>13.03181</v>
      </c>
      <c r="IG83" t="n">
        <v>13.06987</v>
      </c>
      <c r="IH83" t="n">
        <v>13.10371</v>
      </c>
      <c r="II83" t="n">
        <v>13.13171</v>
      </c>
      <c r="IJ83" t="n">
        <v>13.17783</v>
      </c>
      <c r="IK83" t="n">
        <v>13.23412</v>
      </c>
      <c r="IL83" t="n">
        <v>13.2907</v>
      </c>
      <c r="IM83" t="n">
        <v>13.33651</v>
      </c>
      <c r="IN83" t="n">
        <v>13.37845</v>
      </c>
      <c r="IO83" t="n">
        <v>13.39456</v>
      </c>
      <c r="IP83" t="n">
        <v>13.42732</v>
      </c>
      <c r="IQ83" t="n">
        <v>13.46291</v>
      </c>
      <c r="IR83" t="n">
        <v>13.52592</v>
      </c>
      <c r="IS83" t="n">
        <v>13.55774</v>
      </c>
      <c r="IT83" t="n">
        <v>13.5846</v>
      </c>
      <c r="IU83" t="n">
        <v>13.62239</v>
      </c>
      <c r="IV83" t="n">
        <v>13.66297</v>
      </c>
      <c r="IW83" t="n">
        <v>13.6975</v>
      </c>
      <c r="IX83" t="n">
        <v>13.72895</v>
      </c>
      <c r="IY83" t="n">
        <v>13.75533</v>
      </c>
      <c r="IZ83" t="n">
        <v>13.79414</v>
      </c>
      <c r="JA83" t="n">
        <v>13.83837</v>
      </c>
      <c r="JB83" t="n">
        <v>13.87675</v>
      </c>
      <c r="JC83" t="n">
        <v>13.90701</v>
      </c>
      <c r="JD83" t="n">
        <v>13.92927</v>
      </c>
      <c r="JE83" t="n">
        <v>13.94869</v>
      </c>
      <c r="JF83" t="n">
        <v>13.9793</v>
      </c>
      <c r="JG83" t="n">
        <v>14.01472</v>
      </c>
      <c r="JH83" t="n">
        <v>14.08391</v>
      </c>
      <c r="JI83" t="n">
        <v>14.12554</v>
      </c>
      <c r="JJ83" t="n">
        <v>14.14351</v>
      </c>
      <c r="JK83" t="n">
        <v>14.1622</v>
      </c>
      <c r="JL83" t="n">
        <v>14.18586</v>
      </c>
      <c r="JM83" t="n">
        <v>14.22035</v>
      </c>
      <c r="JN83" t="n">
        <v>14.26515</v>
      </c>
      <c r="JO83" t="n">
        <v>14.30418</v>
      </c>
      <c r="JP83" t="n">
        <v>14.33986</v>
      </c>
      <c r="JQ83" t="n">
        <v>14.36905</v>
      </c>
      <c r="JR83" t="n">
        <v>14.41722</v>
      </c>
      <c r="JS83" t="n">
        <v>14.4689</v>
      </c>
      <c r="JT83" t="n">
        <v>14.52137</v>
      </c>
      <c r="JU83" t="n">
        <v>14.57115</v>
      </c>
      <c r="JV83" t="n">
        <v>14.59064</v>
      </c>
      <c r="JW83" t="n">
        <v>14.64134</v>
      </c>
      <c r="JX83" t="n">
        <v>14.67565</v>
      </c>
      <c r="JY83" t="n">
        <v>14.71723</v>
      </c>
      <c r="JZ83" t="n">
        <v>14.76188</v>
      </c>
      <c r="KA83" t="n">
        <v>14.79034</v>
      </c>
      <c r="KB83" t="n">
        <v>14.82695</v>
      </c>
      <c r="KC83" t="n">
        <v>14.85111</v>
      </c>
      <c r="KD83" t="n">
        <v>14.87781</v>
      </c>
      <c r="KE83" t="n">
        <v>14.90182</v>
      </c>
      <c r="KF83" t="n">
        <v>14.92774</v>
      </c>
      <c r="KG83" t="n">
        <v>14.94672</v>
      </c>
      <c r="KH83" t="n">
        <v>14.99264</v>
      </c>
      <c r="KI83" t="n">
        <v>15.01627</v>
      </c>
      <c r="KJ83" t="n">
        <v>15.04306</v>
      </c>
      <c r="KK83" t="n">
        <v>15.06264</v>
      </c>
      <c r="KL83" t="n">
        <v>15.10393</v>
      </c>
      <c r="KM83" t="n">
        <v>15.12908</v>
      </c>
      <c r="KN83" t="n">
        <v>15.16232</v>
      </c>
      <c r="KO83" t="n">
        <v>15.19291</v>
      </c>
      <c r="KP83" t="n">
        <v>15.22606</v>
      </c>
      <c r="KQ83" t="n">
        <v>15.25279</v>
      </c>
      <c r="KR83" t="n">
        <v>15.2993</v>
      </c>
      <c r="KS83" t="n">
        <v>15.34035</v>
      </c>
      <c r="KT83" t="n">
        <v>15.40314</v>
      </c>
      <c r="KU83" t="n">
        <v>15.46985</v>
      </c>
      <c r="KV83" t="n">
        <v>15.52531</v>
      </c>
      <c r="KW83" t="n">
        <v>15.56015</v>
      </c>
      <c r="KX83" t="n">
        <v>15.59871</v>
      </c>
      <c r="KY83" t="n">
        <v>15.62626</v>
      </c>
      <c r="KZ83" t="n">
        <v>15.65078</v>
      </c>
      <c r="LA83" t="n">
        <v>15.69345</v>
      </c>
      <c r="LB83" t="n">
        <v>15.71928</v>
      </c>
      <c r="LC83" t="n">
        <v>15.74018</v>
      </c>
      <c r="LD83" t="n">
        <v>15.78675</v>
      </c>
      <c r="LE83" t="n">
        <v>15.81948</v>
      </c>
      <c r="LF83" t="n">
        <v>15.8473</v>
      </c>
      <c r="LG83" t="n">
        <v>15.89325</v>
      </c>
      <c r="LH83" t="n">
        <v>15.91836</v>
      </c>
      <c r="LI83" t="n">
        <v>15.95607</v>
      </c>
      <c r="LJ83" t="n">
        <v>15.99402</v>
      </c>
      <c r="LK83" t="n">
        <v>16.0176</v>
      </c>
      <c r="LL83" t="n">
        <v>16.04823</v>
      </c>
      <c r="LM83" t="n">
        <v>16.0801</v>
      </c>
      <c r="LN83" t="n">
        <v>16.11461</v>
      </c>
      <c r="LO83" t="n">
        <v>16.18099</v>
      </c>
      <c r="LP83" t="n">
        <v>16.22459</v>
      </c>
      <c r="LQ83" t="n">
        <v>16.26826</v>
      </c>
      <c r="LR83" t="n">
        <v>16.30106</v>
      </c>
      <c r="LS83" t="n">
        <v>16.32494</v>
      </c>
      <c r="LT83" t="n">
        <v>16.35817</v>
      </c>
      <c r="LU83" t="n">
        <v>16.40459</v>
      </c>
      <c r="LV83" t="n">
        <v>16.42804</v>
      </c>
      <c r="LW83" t="n">
        <v>16.46221</v>
      </c>
      <c r="LX83" t="n">
        <v>16.51389</v>
      </c>
      <c r="LY83" t="n">
        <v>16.5588</v>
      </c>
      <c r="LZ83" t="n">
        <v>16.59069</v>
      </c>
      <c r="MA83" t="n">
        <v>16.62336</v>
      </c>
      <c r="MB83" t="n">
        <v>16.67346</v>
      </c>
      <c r="MC83" t="n">
        <v>16.7292</v>
      </c>
      <c r="MD83" t="n">
        <v>16.76983</v>
      </c>
      <c r="ME83" t="n">
        <v>16.78735</v>
      </c>
      <c r="MF83" t="n">
        <v>16.83339</v>
      </c>
      <c r="MG83" t="n">
        <v>16.87722</v>
      </c>
      <c r="MH83" t="n">
        <v>16.9092</v>
      </c>
      <c r="MI83" t="n">
        <v>16.94732</v>
      </c>
      <c r="MJ83" t="n">
        <v>16.9895</v>
      </c>
      <c r="MK83" t="n">
        <v>17.02742</v>
      </c>
      <c r="ML83" t="n">
        <v>17.08229</v>
      </c>
      <c r="MM83" t="n">
        <v>17.12054</v>
      </c>
      <c r="MN83" t="n">
        <v>17.17589</v>
      </c>
      <c r="MO83" t="n">
        <v>17.23142</v>
      </c>
      <c r="MP83" t="n">
        <v>17.26342</v>
      </c>
      <c r="MQ83" t="n">
        <v>17.29915</v>
      </c>
      <c r="MR83" t="n">
        <v>17.34923</v>
      </c>
      <c r="MS83" t="n">
        <v>17.3814</v>
      </c>
      <c r="MT83" t="n">
        <v>17.41117</v>
      </c>
      <c r="MU83" t="n">
        <v>17.44374</v>
      </c>
      <c r="MV83" t="n">
        <v>17.48803</v>
      </c>
      <c r="MW83" t="n">
        <v>17.52499</v>
      </c>
      <c r="MX83" t="n">
        <v>17.57899</v>
      </c>
      <c r="MY83" t="n">
        <v>17.61252</v>
      </c>
      <c r="MZ83" t="n">
        <v>17.64055</v>
      </c>
      <c r="NA83" t="n">
        <v>17.69126</v>
      </c>
      <c r="NB83" t="n">
        <v>17.74132</v>
      </c>
      <c r="NC83" t="n">
        <v>17.78902</v>
      </c>
      <c r="ND83" t="n">
        <v>17.81722</v>
      </c>
      <c r="NE83" t="n">
        <v>17.87237</v>
      </c>
      <c r="NF83" t="n">
        <v>17.88987</v>
      </c>
      <c r="NG83" t="n">
        <v>17.92512</v>
      </c>
      <c r="NH83" t="n">
        <v>17.97089</v>
      </c>
      <c r="NI83" t="n">
        <v>18.00986</v>
      </c>
      <c r="NJ83" t="n">
        <v>18.04177</v>
      </c>
      <c r="NK83" t="n">
        <v>18.06328</v>
      </c>
      <c r="NL83" t="n">
        <v>18.08915</v>
      </c>
      <c r="NM83" t="n">
        <v>18.12302</v>
      </c>
      <c r="NN83" t="n">
        <v>18.1683</v>
      </c>
      <c r="NO83" t="n">
        <v>18.21166</v>
      </c>
      <c r="NP83" t="n">
        <v>18.25758</v>
      </c>
      <c r="NQ83" t="n">
        <v>18.27954</v>
      </c>
      <c r="NR83" t="n">
        <v>18.32598</v>
      </c>
      <c r="NS83" t="n">
        <v>18.36196</v>
      </c>
      <c r="NT83" t="n">
        <v>18.38809</v>
      </c>
      <c r="NU83" t="n">
        <v>18.43673</v>
      </c>
      <c r="NV83" t="n">
        <v>18.48156</v>
      </c>
      <c r="NW83" t="n">
        <v>18.51751</v>
      </c>
      <c r="NX83" t="n">
        <v>18.56709</v>
      </c>
      <c r="NY83" t="n">
        <v>18.60375</v>
      </c>
      <c r="NZ83" t="n">
        <v>18.66369</v>
      </c>
      <c r="OA83" t="n">
        <v>18.70833</v>
      </c>
      <c r="OB83" t="n">
        <v>18.74246</v>
      </c>
      <c r="OC83" t="n">
        <v>18.77072</v>
      </c>
      <c r="OD83" t="n">
        <v>18.81387</v>
      </c>
      <c r="OE83" t="n">
        <v>18.85905</v>
      </c>
      <c r="OF83" t="n">
        <v>18.88904</v>
      </c>
      <c r="OG83" t="n">
        <v>18.92206</v>
      </c>
      <c r="OH83" t="n">
        <v>18.96151</v>
      </c>
      <c r="OI83" t="n">
        <v>19.01517</v>
      </c>
      <c r="OJ83" t="n">
        <v>19.0473</v>
      </c>
      <c r="OK83" t="n">
        <v>19.07172</v>
      </c>
      <c r="OL83" t="n">
        <v>19.10958</v>
      </c>
      <c r="OM83" t="n">
        <v>19.16269</v>
      </c>
      <c r="ON83" t="n">
        <v>19.20871</v>
      </c>
      <c r="OO83" t="n">
        <v>19.23403</v>
      </c>
      <c r="OP83" t="n">
        <v>19.27797</v>
      </c>
      <c r="OQ83" t="n">
        <v>19.30897</v>
      </c>
      <c r="OR83" t="n">
        <v>19.35554</v>
      </c>
      <c r="OS83" t="n">
        <v>19.42183</v>
      </c>
      <c r="OT83" t="n">
        <v>19.47029</v>
      </c>
      <c r="OU83" t="n">
        <v>19.50344</v>
      </c>
      <c r="OV83" t="n">
        <v>19.54831</v>
      </c>
      <c r="OW83" t="n">
        <v>19.59986</v>
      </c>
      <c r="OX83" t="n">
        <v>19.64774</v>
      </c>
      <c r="OY83" t="n">
        <v>19.68296</v>
      </c>
      <c r="OZ83" t="n">
        <v>19.71387</v>
      </c>
      <c r="PA83" t="n">
        <v>19.76595</v>
      </c>
      <c r="PB83" t="n">
        <v>19.80624</v>
      </c>
      <c r="PC83" t="n">
        <v>19.84609</v>
      </c>
      <c r="PD83" t="n">
        <v>19.90298</v>
      </c>
      <c r="PE83" t="n">
        <v>19.93594</v>
      </c>
      <c r="PF83" t="n">
        <v>19.96346</v>
      </c>
      <c r="PG83" t="n">
        <v>19.99582</v>
      </c>
      <c r="PH83" t="n">
        <v>20.0264</v>
      </c>
      <c r="PI83" t="n">
        <v>20.06668</v>
      </c>
      <c r="PJ83" t="n">
        <v>20.09741</v>
      </c>
      <c r="PK83" t="n">
        <v>20.14078</v>
      </c>
      <c r="PL83" t="n">
        <v>20.17925</v>
      </c>
      <c r="PM83" t="n">
        <v>20.21046</v>
      </c>
      <c r="PN83" t="n">
        <v>20.24437</v>
      </c>
      <c r="PO83" t="n">
        <v>20.28725</v>
      </c>
      <c r="PP83" t="n">
        <v>20.33666</v>
      </c>
      <c r="PQ83" t="n">
        <v>20.37438</v>
      </c>
      <c r="PR83" t="n">
        <v>20.41617</v>
      </c>
      <c r="PS83" t="n">
        <v>20.48506</v>
      </c>
      <c r="PT83" t="n">
        <v>20.52736</v>
      </c>
      <c r="PU83" t="n">
        <v>20.56491</v>
      </c>
      <c r="PV83" t="n">
        <v>20.6041</v>
      </c>
      <c r="PW83" t="n">
        <v>20.63921</v>
      </c>
      <c r="PX83" t="n">
        <v>20.67569</v>
      </c>
      <c r="PY83" t="n">
        <v>20.6954</v>
      </c>
      <c r="PZ83" t="n">
        <v>20.74169</v>
      </c>
      <c r="QA83" t="n">
        <v>20.78831</v>
      </c>
      <c r="QB83" t="n">
        <v>20.82337</v>
      </c>
      <c r="QC83" t="n">
        <v>20.87149</v>
      </c>
      <c r="QD83" t="n">
        <v>20.90459</v>
      </c>
      <c r="QE83" t="n">
        <v>20.94425</v>
      </c>
      <c r="QF83" t="n">
        <v>20.96835</v>
      </c>
      <c r="QG83" t="n">
        <v>20.99527</v>
      </c>
      <c r="QH83" t="n">
        <v>21.04172</v>
      </c>
      <c r="QI83" t="n">
        <v>21.08175</v>
      </c>
      <c r="QJ83" t="n">
        <v>21.10738</v>
      </c>
      <c r="QK83" t="n">
        <v>21.14396</v>
      </c>
      <c r="QL83" t="n">
        <v>21.20316</v>
      </c>
      <c r="QM83" t="n">
        <v>21.28212</v>
      </c>
      <c r="QN83" t="n">
        <v>21.31862</v>
      </c>
      <c r="QO83" t="n">
        <v>21.34352</v>
      </c>
      <c r="QP83" t="n">
        <v>21.37095</v>
      </c>
      <c r="QQ83" t="n">
        <v>21.4038</v>
      </c>
      <c r="QR83" t="n">
        <v>21.45336</v>
      </c>
      <c r="QS83" t="n">
        <v>21.48958</v>
      </c>
      <c r="QT83" t="n">
        <v>21.50967</v>
      </c>
      <c r="QU83" t="n">
        <v>21.53036</v>
      </c>
      <c r="QV83" t="n">
        <v>21.56956</v>
      </c>
      <c r="QW83" t="n">
        <v>21.59643</v>
      </c>
      <c r="QX83" t="n">
        <v>21.62295</v>
      </c>
      <c r="QY83" t="n">
        <v>21.66642</v>
      </c>
      <c r="QZ83" t="n">
        <v>21.70056</v>
      </c>
      <c r="RA83" t="n">
        <v>21.72452</v>
      </c>
      <c r="RB83" t="n">
        <v>21.74957</v>
      </c>
      <c r="RC83" t="n">
        <v>21.8073</v>
      </c>
      <c r="RD83" t="n">
        <v>21.8644</v>
      </c>
      <c r="RE83" t="n">
        <v>21.92728</v>
      </c>
      <c r="RF83" t="n">
        <v>21.96977</v>
      </c>
      <c r="RG83" t="n">
        <v>22.00945</v>
      </c>
      <c r="RH83" t="n">
        <v>22.04516</v>
      </c>
      <c r="RI83" t="n">
        <v>22.09026</v>
      </c>
      <c r="RJ83" t="n">
        <v>22.1233</v>
      </c>
      <c r="RK83" t="n">
        <v>22.17956</v>
      </c>
      <c r="RL83" t="n">
        <v>22.22768</v>
      </c>
      <c r="RM83" t="n">
        <v>22.28926</v>
      </c>
      <c r="RN83" t="n">
        <v>22.36654</v>
      </c>
      <c r="RO83" t="n">
        <v>22.43924</v>
      </c>
      <c r="RP83" t="n">
        <v>22.46126</v>
      </c>
      <c r="RQ83" t="n">
        <v>22.50504</v>
      </c>
      <c r="RR83" t="n">
        <v>22.55169</v>
      </c>
      <c r="RS83" t="n">
        <v>22.58562</v>
      </c>
      <c r="RT83" t="n">
        <v>22.63686</v>
      </c>
      <c r="RU83" t="n">
        <v>22.67875</v>
      </c>
      <c r="RV83" t="n">
        <v>22.7395</v>
      </c>
      <c r="RW83" t="n">
        <v>22.79976</v>
      </c>
      <c r="RX83" t="n">
        <v>22.84895</v>
      </c>
      <c r="RY83" t="n">
        <v>22.90148</v>
      </c>
      <c r="RZ83" t="n">
        <v>22.96156</v>
      </c>
      <c r="SA83" t="n">
        <v>23.02722</v>
      </c>
      <c r="SB83" t="n">
        <v>23.07601</v>
      </c>
      <c r="SC83" t="n">
        <v>23.13109</v>
      </c>
      <c r="SD83" t="n">
        <v>23.17524</v>
      </c>
      <c r="SE83" t="n">
        <v>23.20935</v>
      </c>
      <c r="SF83" t="n">
        <v>23.24386</v>
      </c>
      <c r="SG83" t="n">
        <v>23.28895</v>
      </c>
      <c r="SH83" t="n">
        <v>23.3261</v>
      </c>
      <c r="SI83" t="n">
        <v>23.36274</v>
      </c>
      <c r="SJ83" t="n">
        <v>23.41271</v>
      </c>
      <c r="SK83" t="n">
        <v>23.45415</v>
      </c>
      <c r="SL83" t="n">
        <v>23.48494</v>
      </c>
      <c r="SM83" t="n">
        <v>23.53489</v>
      </c>
      <c r="SN83" t="n">
        <v>23.5864</v>
      </c>
      <c r="SO83" t="n">
        <v>23.62243</v>
      </c>
      <c r="SP83" t="n">
        <v>23.66394</v>
      </c>
      <c r="SQ83" t="n">
        <v>23.70631</v>
      </c>
      <c r="SR83" t="n">
        <v>23.73031</v>
      </c>
      <c r="SS83" t="n">
        <v>23.76716</v>
      </c>
      <c r="ST83" t="n">
        <v>23.81234</v>
      </c>
      <c r="SU83" t="n">
        <v>23.85473</v>
      </c>
      <c r="SV83" t="n">
        <v>23.91539</v>
      </c>
      <c r="SW83" t="n">
        <v>23.9539</v>
      </c>
      <c r="SX83" t="n">
        <v>24.01936</v>
      </c>
      <c r="SY83" t="n">
        <v>24.07839</v>
      </c>
      <c r="SZ83" t="n">
        <v>24.14722</v>
      </c>
      <c r="TA83" t="n">
        <v>24.21114</v>
      </c>
      <c r="TB83" t="n">
        <v>24.25989</v>
      </c>
      <c r="TC83" t="n">
        <v>24.31367</v>
      </c>
      <c r="TD83" t="n">
        <v>24.33919</v>
      </c>
      <c r="TE83" t="n">
        <v>24.3897</v>
      </c>
      <c r="TF83" t="n">
        <v>24.45961</v>
      </c>
      <c r="TG83" t="n">
        <v>24.50167</v>
      </c>
      <c r="TH83" t="n">
        <v>24.56021</v>
      </c>
      <c r="TI83" t="n">
        <v>24.61281</v>
      </c>
      <c r="TJ83" t="n">
        <v>24.69523</v>
      </c>
      <c r="TK83" t="n">
        <v>24.76727</v>
      </c>
      <c r="TL83" t="n">
        <v>24.82637</v>
      </c>
      <c r="TM83" t="n">
        <v>24.87253</v>
      </c>
      <c r="TN83" t="n">
        <v>24.9271</v>
      </c>
      <c r="TO83" t="n">
        <v>24.98866</v>
      </c>
      <c r="TP83" t="n">
        <v>25.03116</v>
      </c>
      <c r="TQ83" t="n">
        <v>25.07811</v>
      </c>
      <c r="TR83" t="n">
        <v>25.14031</v>
      </c>
      <c r="TS83" t="n">
        <v>25.1762</v>
      </c>
      <c r="TT83" t="n">
        <v>25.2464</v>
      </c>
      <c r="TU83" t="n">
        <v>25.31258</v>
      </c>
      <c r="TV83" t="n">
        <v>25.35957</v>
      </c>
      <c r="TW83" t="n">
        <v>25.39487</v>
      </c>
      <c r="TX83" t="n">
        <v>25.44114</v>
      </c>
      <c r="TY83" t="n">
        <v>25.50524</v>
      </c>
      <c r="TZ83" t="n">
        <v>25.55333</v>
      </c>
      <c r="UA83" t="n">
        <v>25.59698</v>
      </c>
      <c r="UB83" t="n">
        <v>25.62988</v>
      </c>
      <c r="UC83" t="n">
        <v>25.70202</v>
      </c>
      <c r="UD83" t="n">
        <v>25.75955</v>
      </c>
      <c r="UE83" t="n">
        <v>25.82364</v>
      </c>
      <c r="UF83" t="n">
        <v>25.85414</v>
      </c>
      <c r="UG83" t="n">
        <v>25.91042</v>
      </c>
      <c r="UH83" t="n">
        <v>25.95178</v>
      </c>
      <c r="UI83" t="n">
        <v>26.00779</v>
      </c>
      <c r="UJ83" t="n">
        <v>26.07885</v>
      </c>
      <c r="UK83" t="n">
        <v>26.13293</v>
      </c>
      <c r="UL83" t="n">
        <v>26.19912</v>
      </c>
      <c r="UM83" t="n">
        <v>26.25266</v>
      </c>
      <c r="UN83" t="n">
        <v>26.32909</v>
      </c>
      <c r="UO83" t="n">
        <v>26.37917</v>
      </c>
      <c r="UP83" t="n">
        <v>26.40422</v>
      </c>
      <c r="UQ83" t="n">
        <v>26.46037</v>
      </c>
      <c r="UR83" t="n">
        <v>26.50169</v>
      </c>
      <c r="US83" t="n">
        <v>26.53903</v>
      </c>
      <c r="UT83" t="n">
        <v>26.58286</v>
      </c>
      <c r="UU83" t="n">
        <v>26.61243</v>
      </c>
      <c r="UV83" t="n">
        <v>26.64961</v>
      </c>
      <c r="UW83" t="n">
        <v>26.70457</v>
      </c>
      <c r="UX83" t="n">
        <v>26.77725</v>
      </c>
      <c r="UY83" t="n">
        <v>26.84495</v>
      </c>
      <c r="UZ83" t="n">
        <v>26.9074</v>
      </c>
      <c r="VA83" t="n">
        <v>26.97585</v>
      </c>
      <c r="VB83" t="n">
        <v>27.01867</v>
      </c>
      <c r="VC83" t="n">
        <v>27.05463</v>
      </c>
      <c r="VD83" t="n">
        <v>27.10232</v>
      </c>
      <c r="VE83" t="n">
        <v>27.15044</v>
      </c>
      <c r="VF83" t="n">
        <v>27.20504</v>
      </c>
      <c r="VG83" t="n">
        <v>27.26641</v>
      </c>
      <c r="VH83" t="n">
        <v>27.33302</v>
      </c>
      <c r="VI83" t="n">
        <v>27.4152</v>
      </c>
      <c r="VJ83" t="n">
        <v>27.48055</v>
      </c>
      <c r="VK83" t="n">
        <v>27.50306</v>
      </c>
      <c r="VL83" t="n">
        <v>27.53922</v>
      </c>
      <c r="VM83" t="n">
        <v>27.60738</v>
      </c>
      <c r="VN83" t="n">
        <v>27.69677</v>
      </c>
      <c r="VO83" t="n">
        <v>27.77359</v>
      </c>
      <c r="VP83" t="n">
        <v>27.85134</v>
      </c>
      <c r="VQ83" t="n">
        <v>27.90349</v>
      </c>
      <c r="VR83" t="n">
        <v>27.9749</v>
      </c>
      <c r="VS83" t="n">
        <v>28.04702</v>
      </c>
      <c r="VT83" t="n">
        <v>28.10675</v>
      </c>
      <c r="VU83" t="n">
        <v>28.20986</v>
      </c>
      <c r="VV83" t="n">
        <v>28.27176</v>
      </c>
      <c r="VW83" t="n">
        <v>28.32576</v>
      </c>
      <c r="VX83" t="n">
        <v>28.40555</v>
      </c>
      <c r="VY83" t="n">
        <v>28.47702</v>
      </c>
      <c r="VZ83" t="n">
        <v>28.55862</v>
      </c>
      <c r="WA83" t="n">
        <v>28.60786</v>
      </c>
      <c r="WB83" t="n">
        <v>28.67254</v>
      </c>
      <c r="WC83" t="n">
        <v>28.76007</v>
      </c>
      <c r="WD83" t="n">
        <v>28.81813</v>
      </c>
      <c r="WE83" t="n">
        <v>28.90632</v>
      </c>
      <c r="WF83" t="n">
        <v>28.96737</v>
      </c>
      <c r="WG83" t="n">
        <v>29.02248</v>
      </c>
      <c r="WH83" t="n">
        <v>29.06514</v>
      </c>
      <c r="WI83" t="n">
        <v>29.12222</v>
      </c>
      <c r="WJ83" t="n">
        <v>29.19722</v>
      </c>
      <c r="WK83" t="n">
        <v>29.26001</v>
      </c>
      <c r="WL83" t="n">
        <v>29.29816</v>
      </c>
      <c r="WM83" t="n">
        <v>29.34395</v>
      </c>
      <c r="WN83" t="n">
        <v>29.3883</v>
      </c>
      <c r="WO83" t="n">
        <v>29.45691</v>
      </c>
      <c r="WP83" t="n">
        <v>29.53007</v>
      </c>
      <c r="WQ83" t="n">
        <v>29.59467</v>
      </c>
      <c r="WR83" t="n">
        <v>29.68421</v>
      </c>
      <c r="WS83" t="n">
        <v>29.72713</v>
      </c>
      <c r="WT83" t="n">
        <v>29.80833</v>
      </c>
      <c r="WU83" t="n">
        <v>29.86202</v>
      </c>
      <c r="WV83" t="n">
        <v>29.91842</v>
      </c>
      <c r="WW83" t="n">
        <v>30.00963</v>
      </c>
      <c r="WX83" t="n">
        <v>30.08139</v>
      </c>
      <c r="WY83" t="n">
        <v>30.1606</v>
      </c>
      <c r="WZ83" t="n">
        <v>30.20666</v>
      </c>
      <c r="XA83" t="n">
        <v>30.2651</v>
      </c>
      <c r="XB83" t="n">
        <v>30.33195</v>
      </c>
      <c r="XC83" t="n">
        <v>30.40532</v>
      </c>
      <c r="XD83" t="n">
        <v>30.47135</v>
      </c>
      <c r="XE83" t="n">
        <v>30.52951</v>
      </c>
      <c r="XF83" t="n">
        <v>30.59545</v>
      </c>
      <c r="XG83" t="n">
        <v>30.664</v>
      </c>
      <c r="XH83" t="n">
        <v>30.72637</v>
      </c>
      <c r="XI83" t="n">
        <v>30.80518</v>
      </c>
      <c r="XJ83" t="n">
        <v>30.84454</v>
      </c>
      <c r="XK83" t="n">
        <v>30.89095</v>
      </c>
      <c r="XL83" t="n">
        <v>30.97158</v>
      </c>
      <c r="XM83" t="n">
        <v>31.03875</v>
      </c>
      <c r="XN83" t="n">
        <v>31.07727</v>
      </c>
      <c r="XO83" t="n">
        <v>31.13525</v>
      </c>
      <c r="XP83" t="n">
        <v>31.23284</v>
      </c>
      <c r="XQ83" t="n">
        <v>31.29877</v>
      </c>
      <c r="XR83" t="n">
        <v>31.36145</v>
      </c>
      <c r="XS83" t="n">
        <v>31.47088</v>
      </c>
      <c r="XT83" t="n">
        <v>31.55485</v>
      </c>
      <c r="XU83" t="n">
        <v>31.60272</v>
      </c>
      <c r="XV83" t="n">
        <v>31.64595</v>
      </c>
      <c r="XW83" t="n">
        <v>31.71932</v>
      </c>
      <c r="XX83" t="n">
        <v>31.7929</v>
      </c>
      <c r="XY83" t="n">
        <v>31.86746</v>
      </c>
      <c r="XZ83" t="n">
        <v>31.95117</v>
      </c>
      <c r="YA83" t="n">
        <v>32.061</v>
      </c>
      <c r="YB83" t="n">
        <v>32.10552</v>
      </c>
      <c r="YC83" t="n">
        <v>32.16748</v>
      </c>
      <c r="YD83" t="n">
        <v>32.28723</v>
      </c>
      <c r="YE83" t="n">
        <v>32.38092</v>
      </c>
      <c r="YF83" t="n">
        <v>32.49142</v>
      </c>
      <c r="YG83" t="n">
        <v>32.55841</v>
      </c>
      <c r="YH83" t="n">
        <v>32.618</v>
      </c>
      <c r="YI83" t="n">
        <v>32.66527</v>
      </c>
      <c r="YJ83" t="n">
        <v>32.74226</v>
      </c>
      <c r="YK83" t="n">
        <v>32.79781</v>
      </c>
      <c r="YL83" t="n">
        <v>32.87003</v>
      </c>
      <c r="YM83" t="n">
        <v>32.9356</v>
      </c>
      <c r="YN83" t="n">
        <v>32.98669</v>
      </c>
      <c r="YO83" t="n">
        <v>33.06494</v>
      </c>
      <c r="YP83" t="n">
        <v>33.16404</v>
      </c>
      <c r="YQ83" t="n">
        <v>33.21949</v>
      </c>
      <c r="YR83" t="n">
        <v>33.30325</v>
      </c>
      <c r="YS83" t="n">
        <v>33.35067</v>
      </c>
      <c r="YT83" t="n">
        <v>33.42189</v>
      </c>
      <c r="YU83" t="n">
        <v>33.52487</v>
      </c>
      <c r="YV83" t="n">
        <v>33.57077</v>
      </c>
      <c r="YW83" t="n">
        <v>33.61589</v>
      </c>
      <c r="YX83" t="n">
        <v>33.70153</v>
      </c>
      <c r="YY83" t="n">
        <v>33.81605</v>
      </c>
      <c r="YZ83" t="n">
        <v>33.87559</v>
      </c>
      <c r="ZA83" t="n">
        <v>33.95357</v>
      </c>
      <c r="ZB83" t="n">
        <v>34.05353</v>
      </c>
      <c r="ZC83" t="n">
        <v>34.11341</v>
      </c>
      <c r="ZD83" t="n">
        <v>34.16401</v>
      </c>
      <c r="ZE83" t="n">
        <v>34.23777</v>
      </c>
      <c r="ZF83" t="n">
        <v>34.30456</v>
      </c>
      <c r="ZG83" t="n">
        <v>34.4</v>
      </c>
      <c r="ZH83" t="n">
        <v>34.50047</v>
      </c>
      <c r="ZI83" t="n">
        <v>34.54431</v>
      </c>
      <c r="ZJ83" t="n">
        <v>34.60733</v>
      </c>
      <c r="ZK83" t="n">
        <v>34.68108</v>
      </c>
      <c r="ZL83" t="n">
        <v>34.75348</v>
      </c>
      <c r="ZM83" t="n">
        <v>34.82581</v>
      </c>
      <c r="ZN83" t="n">
        <v>34.91702</v>
      </c>
      <c r="ZO83" t="n">
        <v>35.02001</v>
      </c>
      <c r="ZP83" t="n">
        <v>35.10115</v>
      </c>
      <c r="ZQ83" t="n">
        <v>35.18172</v>
      </c>
      <c r="ZR83" t="n">
        <v>35.23889</v>
      </c>
      <c r="ZS83" t="n">
        <v>35.3021</v>
      </c>
      <c r="ZT83" t="n">
        <v>35.39005</v>
      </c>
      <c r="ZU83" t="n">
        <v>35.47652</v>
      </c>
      <c r="ZV83" t="n">
        <v>35.55398</v>
      </c>
      <c r="ZW83" t="n">
        <v>35.66824</v>
      </c>
      <c r="ZX83" t="n">
        <v>35.74956</v>
      </c>
      <c r="ZY83" t="n">
        <v>35.84263</v>
      </c>
      <c r="ZZ83" t="n">
        <v>35.93433</v>
      </c>
      <c r="AAA83" t="n">
        <v>36.0315</v>
      </c>
      <c r="AAB83" t="n">
        <v>36.14766</v>
      </c>
      <c r="AAC83" t="n">
        <v>36.20222</v>
      </c>
      <c r="AAD83" t="n">
        <v>36.27055</v>
      </c>
      <c r="AAE83" t="n">
        <v>36.3784</v>
      </c>
      <c r="AAF83" t="n">
        <v>36.49419</v>
      </c>
      <c r="AAG83" t="n">
        <v>36.58548</v>
      </c>
      <c r="AAH83" t="n">
        <v>36.65708</v>
      </c>
      <c r="AAI83" t="n">
        <v>36.73133</v>
      </c>
      <c r="AAJ83" t="n">
        <v>36.81343</v>
      </c>
      <c r="AAK83" t="n">
        <v>36.87873</v>
      </c>
      <c r="AAL83" t="n">
        <v>36.94583</v>
      </c>
      <c r="AAM83" t="n">
        <v>37.04143</v>
      </c>
      <c r="AAN83" t="n">
        <v>37.14199</v>
      </c>
      <c r="AAO83" t="n">
        <v>37.22776</v>
      </c>
      <c r="AAP83" t="n">
        <v>37.3037</v>
      </c>
      <c r="AAQ83" t="n">
        <v>37.35402</v>
      </c>
      <c r="AAR83" t="n">
        <v>37.47065</v>
      </c>
      <c r="AAS83" t="n">
        <v>37.56876</v>
      </c>
      <c r="AAT83" t="n">
        <v>37.63723</v>
      </c>
      <c r="AAU83" t="n">
        <v>37.70097</v>
      </c>
      <c r="AAV83" t="n">
        <v>37.76131</v>
      </c>
      <c r="AAW83" t="n">
        <v>37.87606</v>
      </c>
      <c r="AAX83" t="n">
        <v>37.96098</v>
      </c>
      <c r="AAY83" t="n">
        <v>38.05116</v>
      </c>
      <c r="AAZ83" t="n">
        <v>38.19344</v>
      </c>
      <c r="ABA83" t="n">
        <v>38.30814</v>
      </c>
      <c r="ABB83" t="n">
        <v>38.40172</v>
      </c>
      <c r="ABC83" t="n">
        <v>38.46841</v>
      </c>
      <c r="ABD83" t="n">
        <v>38.51852</v>
      </c>
      <c r="ABE83" t="n">
        <v>38.58219</v>
      </c>
      <c r="ABF83" t="n">
        <v>38.6694</v>
      </c>
      <c r="ABG83" t="n">
        <v>38.76947</v>
      </c>
      <c r="ABH83" t="n">
        <v>38.83559</v>
      </c>
      <c r="ABI83" t="n">
        <v>38.95255</v>
      </c>
      <c r="ABJ83" t="n">
        <v>39.02732</v>
      </c>
      <c r="ABK83" t="n">
        <v>39.11198</v>
      </c>
      <c r="ABL83" t="n">
        <v>39.17915</v>
      </c>
      <c r="ABM83" t="n">
        <v>39.30608</v>
      </c>
      <c r="ABN83" t="n">
        <v>39.43369</v>
      </c>
      <c r="ABO83" t="n">
        <v>39.56234</v>
      </c>
      <c r="ABP83" t="n">
        <v>39.68268</v>
      </c>
      <c r="ABQ83" t="n">
        <v>39.79596</v>
      </c>
      <c r="ABR83" t="n">
        <v>39.89689</v>
      </c>
      <c r="ABS83" t="n">
        <v>40.01751</v>
      </c>
      <c r="ABT83" t="n">
        <v>40.15782</v>
      </c>
      <c r="ABU83" t="n">
        <v>40.30931</v>
      </c>
      <c r="ABV83" t="n">
        <v>40.40165</v>
      </c>
      <c r="ABW83" t="n">
        <v>40.479</v>
      </c>
      <c r="ABX83" t="n">
        <v>40.59749</v>
      </c>
      <c r="ABY83" t="n">
        <v>40.74708</v>
      </c>
      <c r="ABZ83" t="n">
        <v>40.85952</v>
      </c>
      <c r="ACA83" t="n">
        <v>40.97083</v>
      </c>
      <c r="ACB83" t="n">
        <v>41.15004</v>
      </c>
      <c r="ACC83" t="n">
        <v>41.34329</v>
      </c>
      <c r="ACD83" t="n">
        <v>41.41857</v>
      </c>
      <c r="ACE83" t="n">
        <v>41.54254</v>
      </c>
      <c r="ACF83" t="n">
        <v>41.68147</v>
      </c>
      <c r="ACG83" t="n">
        <v>41.75645</v>
      </c>
      <c r="ACH83" t="n">
        <v>41.86825</v>
      </c>
      <c r="ACI83" t="n">
        <v>41.96645</v>
      </c>
      <c r="ACJ83" t="n">
        <v>42.09655</v>
      </c>
      <c r="ACK83" t="n">
        <v>42.19061</v>
      </c>
      <c r="ACL83" t="n">
        <v>42.32122</v>
      </c>
      <c r="ACM83" t="n">
        <v>42.40653</v>
      </c>
      <c r="ACN83" t="n">
        <v>42.5786</v>
      </c>
      <c r="ACO83" t="n">
        <v>42.75462</v>
      </c>
      <c r="ACP83" t="n">
        <v>42.83891</v>
      </c>
      <c r="ACQ83" t="n">
        <v>42.93634</v>
      </c>
      <c r="ACR83" t="n">
        <v>43.02047</v>
      </c>
      <c r="ACS83" t="n">
        <v>43.09915</v>
      </c>
      <c r="ACT83" t="n">
        <v>43.23059</v>
      </c>
      <c r="ACU83" t="n">
        <v>43.35952</v>
      </c>
      <c r="ACV83" t="n">
        <v>43.49725</v>
      </c>
      <c r="ACW83" t="n">
        <v>43.57619</v>
      </c>
      <c r="ACX83" t="n">
        <v>43.66554</v>
      </c>
      <c r="ACY83" t="n">
        <v>43.76366</v>
      </c>
      <c r="ACZ83" t="n">
        <v>43.87221</v>
      </c>
      <c r="ADA83" t="n">
        <v>43.97709</v>
      </c>
      <c r="ADB83" t="n">
        <v>44.08497</v>
      </c>
      <c r="ADC83" t="n">
        <v>44.20632</v>
      </c>
      <c r="ADD83" t="n">
        <v>44.33238</v>
      </c>
      <c r="ADE83" t="n">
        <v>44.42272</v>
      </c>
      <c r="ADF83" t="n">
        <v>44.50019</v>
      </c>
      <c r="ADG83" t="n">
        <v>44.60365</v>
      </c>
      <c r="ADH83" t="n">
        <v>44.67521</v>
      </c>
      <c r="ADI83" t="n">
        <v>44.76632</v>
      </c>
      <c r="ADJ83" t="n">
        <v>44.87017</v>
      </c>
      <c r="ADK83" t="n">
        <v>44.98604</v>
      </c>
      <c r="ADL83" t="n">
        <v>45.13734</v>
      </c>
      <c r="ADM83" t="n">
        <v>45.28684</v>
      </c>
      <c r="ADN83" t="n">
        <v>45.40155</v>
      </c>
      <c r="ADO83" t="n">
        <v>45.59702</v>
      </c>
      <c r="ADP83" t="n">
        <v>45.72637</v>
      </c>
      <c r="ADQ83" t="n">
        <v>45.8765</v>
      </c>
      <c r="ADR83" t="n">
        <v>46.03469</v>
      </c>
      <c r="ADS83" t="n">
        <v>46.21103</v>
      </c>
      <c r="ADT83" t="n">
        <v>46.42943</v>
      </c>
      <c r="ADU83" t="n">
        <v>46.57171</v>
      </c>
      <c r="ADV83" t="n">
        <v>46.75485</v>
      </c>
      <c r="ADW83" t="n">
        <v>47.00471</v>
      </c>
      <c r="ADX83" t="n">
        <v>47.1844</v>
      </c>
      <c r="ADY83" t="n">
        <v>47.35052</v>
      </c>
      <c r="ADZ83" t="n">
        <v>47.49805</v>
      </c>
      <c r="AEA83" t="n">
        <v>47.64612</v>
      </c>
      <c r="AEB83" t="n">
        <v>47.80124</v>
      </c>
      <c r="AEC83" t="n">
        <v>47.94942</v>
      </c>
      <c r="AED83" t="n">
        <v>48.11304</v>
      </c>
      <c r="AEE83" t="n">
        <v>48.18961</v>
      </c>
      <c r="AEF83" t="n">
        <v>48.29537</v>
      </c>
      <c r="AEG83" t="n">
        <v>48.42904</v>
      </c>
      <c r="AEH83" t="n">
        <v>48.57167</v>
      </c>
      <c r="AEI83" t="n">
        <v>48.65878</v>
      </c>
      <c r="AEJ83" t="n">
        <v>48.75066</v>
      </c>
      <c r="AEK83" t="n">
        <v>48.92871</v>
      </c>
      <c r="AEL83" t="n">
        <v>49.07355</v>
      </c>
      <c r="AEM83" t="n">
        <v>49.20914</v>
      </c>
      <c r="AEN83" t="n">
        <v>49.3222</v>
      </c>
      <c r="AEO83" t="n">
        <v>49.5324</v>
      </c>
      <c r="AEP83" t="n">
        <v>49.69964</v>
      </c>
      <c r="AEQ83" t="n">
        <v>49.85049</v>
      </c>
      <c r="AER83" t="n">
        <v>50.07022</v>
      </c>
      <c r="AES83" t="n">
        <v>50.3009</v>
      </c>
      <c r="AET83" t="n">
        <v>50.4801</v>
      </c>
      <c r="AEU83" t="n">
        <v>50.62787</v>
      </c>
      <c r="AEV83" t="n">
        <v>50.76702</v>
      </c>
      <c r="AEW83" t="n">
        <v>50.93677</v>
      </c>
      <c r="AEX83" t="n">
        <v>51.11431</v>
      </c>
      <c r="AEY83" t="n">
        <v>51.25762</v>
      </c>
      <c r="AEZ83" t="n">
        <v>51.52965</v>
      </c>
      <c r="AFA83" t="n">
        <v>51.80302</v>
      </c>
      <c r="AFB83" t="n">
        <v>51.99764</v>
      </c>
      <c r="AFC83" t="n">
        <v>52.13891</v>
      </c>
      <c r="AFD83" t="n">
        <v>52.22981</v>
      </c>
      <c r="AFE83" t="n">
        <v>52.50502</v>
      </c>
      <c r="AFF83" t="n">
        <v>52.783</v>
      </c>
      <c r="AFG83" t="n">
        <v>53.00946</v>
      </c>
      <c r="AFH83" t="n">
        <v>53.13004</v>
      </c>
      <c r="AFI83" t="n">
        <v>53.29147</v>
      </c>
      <c r="AFJ83" t="n">
        <v>53.43315</v>
      </c>
      <c r="AFK83" t="n">
        <v>53.71576</v>
      </c>
      <c r="AFL83" t="n">
        <v>53.95013</v>
      </c>
      <c r="AFM83" t="n">
        <v>54.16317</v>
      </c>
      <c r="AFN83" t="n">
        <v>54.39227</v>
      </c>
      <c r="AFO83" t="n">
        <v>54.59863</v>
      </c>
      <c r="AFP83" t="n">
        <v>54.72513</v>
      </c>
      <c r="AFQ83" t="n">
        <v>54.89021</v>
      </c>
      <c r="AFR83" t="n">
        <v>55.13141</v>
      </c>
      <c r="AFS83" t="n">
        <v>55.48905</v>
      </c>
      <c r="AFT83" t="n">
        <v>55.72729</v>
      </c>
      <c r="AFU83" t="n">
        <v>55.97946</v>
      </c>
      <c r="AFV83" t="n">
        <v>56.23212</v>
      </c>
      <c r="AFW83" t="n">
        <v>56.43988</v>
      </c>
      <c r="AFX83" t="n">
        <v>56.61776</v>
      </c>
      <c r="AFY83" t="n">
        <v>56.7117</v>
      </c>
      <c r="AFZ83" t="n">
        <v>56.91687</v>
      </c>
      <c r="AGA83" t="n">
        <v>57.17477</v>
      </c>
      <c r="AGB83" t="n">
        <v>57.3732</v>
      </c>
      <c r="AGC83" t="n">
        <v>57.59602</v>
      </c>
      <c r="AGD83" t="n">
        <v>57.8058</v>
      </c>
      <c r="AGE83" t="n">
        <v>58.06523</v>
      </c>
      <c r="AGF83" t="n">
        <v>58.43904</v>
      </c>
      <c r="AGG83" t="n">
        <v>58.79691</v>
      </c>
      <c r="AGH83" t="n">
        <v>59.01654</v>
      </c>
      <c r="AGI83" t="n">
        <v>59.26854</v>
      </c>
      <c r="AGJ83" t="n">
        <v>59.40588</v>
      </c>
      <c r="AGK83" t="n">
        <v>59.56282</v>
      </c>
      <c r="AGL83" t="n">
        <v>59.76478</v>
      </c>
      <c r="AGM83" t="n">
        <v>60.07766</v>
      </c>
      <c r="AGN83" t="n">
        <v>60.34566</v>
      </c>
      <c r="AGO83" t="n">
        <v>60.69044</v>
      </c>
      <c r="AGP83" t="n">
        <v>60.946</v>
      </c>
      <c r="AGQ83" t="n">
        <v>61.18504</v>
      </c>
      <c r="AGR83" t="n">
        <v>61.5035</v>
      </c>
      <c r="AGS83" t="n">
        <v>61.74266</v>
      </c>
      <c r="AGT83" t="n">
        <v>61.93027</v>
      </c>
      <c r="AGU83" t="n">
        <v>62.28835</v>
      </c>
      <c r="AGV83" t="n">
        <v>62.56915</v>
      </c>
      <c r="AGW83" t="n">
        <v>62.75113</v>
      </c>
      <c r="AGX83" t="n">
        <v>62.87186</v>
      </c>
      <c r="AGY83" t="n">
        <v>63.00559</v>
      </c>
      <c r="AGZ83" t="n">
        <v>63.27306</v>
      </c>
      <c r="AHA83" t="n">
        <v>63.84017</v>
      </c>
      <c r="AHB83" t="n">
        <v>64.12268</v>
      </c>
      <c r="AHC83" t="n">
        <v>64.29782</v>
      </c>
      <c r="AHD83" t="n">
        <v>64.61463999999999</v>
      </c>
      <c r="AHE83" t="n">
        <v>65.15161000000001</v>
      </c>
      <c r="AHF83" t="n">
        <v>65.42717</v>
      </c>
      <c r="AHG83" t="n">
        <v>65.88471</v>
      </c>
      <c r="AHH83" t="n">
        <v>66.18089000000001</v>
      </c>
      <c r="AHI83" t="n">
        <v>66.57281999999999</v>
      </c>
      <c r="AHJ83" t="n">
        <v>66.89331</v>
      </c>
      <c r="AHK83" t="n">
        <v>67.06822</v>
      </c>
      <c r="AHL83" t="n">
        <v>67.31895</v>
      </c>
      <c r="AHM83" t="n">
        <v>67.57428</v>
      </c>
      <c r="AHN83" t="n">
        <v>67.88206</v>
      </c>
      <c r="AHO83" t="n">
        <v>68.18859</v>
      </c>
      <c r="AHP83" t="n">
        <v>68.47168000000001</v>
      </c>
      <c r="AHQ83" t="n">
        <v>68.85696</v>
      </c>
      <c r="AHR83" t="n">
        <v>69.08634000000001</v>
      </c>
      <c r="AHS83" t="n">
        <v>69.56824</v>
      </c>
      <c r="AHT83" t="n">
        <v>69.97557999999999</v>
      </c>
      <c r="AHU83" t="n">
        <v>70.30952000000001</v>
      </c>
      <c r="AHV83" t="n">
        <v>70.58143</v>
      </c>
      <c r="AHW83" t="n">
        <v>70.96543</v>
      </c>
      <c r="AHX83" t="n">
        <v>71.37209</v>
      </c>
      <c r="AHY83" t="n">
        <v>71.65794</v>
      </c>
      <c r="AHZ83" t="n">
        <v>71.93755</v>
      </c>
      <c r="AIA83" t="n">
        <v>72.31723</v>
      </c>
      <c r="AIB83" t="n">
        <v>72.85342</v>
      </c>
      <c r="AIC83" t="n">
        <v>73.46729999999999</v>
      </c>
      <c r="AID83" t="n">
        <v>73.83347999999999</v>
      </c>
      <c r="AIE83" t="n">
        <v>74.29913000000001</v>
      </c>
      <c r="AIF83" t="n">
        <v>74.90940999999999</v>
      </c>
      <c r="AIG83" t="n">
        <v>75.30717</v>
      </c>
      <c r="AIH83" t="n">
        <v>75.73457000000001</v>
      </c>
      <c r="AII83" t="n">
        <v>76.06695999999999</v>
      </c>
      <c r="AIJ83" t="n">
        <v>76.37193000000001</v>
      </c>
      <c r="AIK83" t="n">
        <v>76.93256</v>
      </c>
      <c r="AIL83" t="n">
        <v>77.43718</v>
      </c>
      <c r="AIM83" t="n">
        <v>77.99017000000001</v>
      </c>
      <c r="AIN83" t="n">
        <v>78.39803999999999</v>
      </c>
      <c r="AIO83" t="n">
        <v>79.11008</v>
      </c>
      <c r="AIP83" t="n">
        <v>79.66245000000001</v>
      </c>
      <c r="AIQ83" t="n">
        <v>80.04626</v>
      </c>
      <c r="AIR83" t="n">
        <v>80.75285</v>
      </c>
      <c r="AIS83" t="n">
        <v>81.01733</v>
      </c>
      <c r="AIT83" t="n">
        <v>81.42213</v>
      </c>
      <c r="AIU83" t="n">
        <v>82.09489000000001</v>
      </c>
      <c r="AIV83" t="n">
        <v>82.5638</v>
      </c>
      <c r="AIW83" t="n">
        <v>83.20717</v>
      </c>
      <c r="AIX83" t="n">
        <v>83.58215</v>
      </c>
      <c r="AIY83" t="n">
        <v>84.0509</v>
      </c>
      <c r="AIZ83" t="n">
        <v>84.55135</v>
      </c>
      <c r="AJA83" t="n">
        <v>85.32452000000001</v>
      </c>
      <c r="AJB83" t="n">
        <v>86.18195</v>
      </c>
      <c r="AJC83" t="n">
        <v>86.85221</v>
      </c>
      <c r="AJD83" t="n">
        <v>87.66068</v>
      </c>
      <c r="AJE83" t="n">
        <v>88.24845000000001</v>
      </c>
      <c r="AJF83" t="n">
        <v>88.73488</v>
      </c>
      <c r="AJG83" t="n">
        <v>89.51597</v>
      </c>
      <c r="AJH83" t="n">
        <v>89.98384</v>
      </c>
      <c r="AJI83" t="n">
        <v>90.57765999999999</v>
      </c>
      <c r="AJJ83" t="n">
        <v>91.49146</v>
      </c>
      <c r="AJK83" t="n">
        <v>91.86141000000001</v>
      </c>
      <c r="AJL83" t="n">
        <v>92.24569</v>
      </c>
      <c r="AJM83" t="n">
        <v>92.84362</v>
      </c>
      <c r="AJN83" t="n">
        <v>93.55358</v>
      </c>
      <c r="AJO83" t="n">
        <v>94.36703</v>
      </c>
      <c r="AJP83" t="n">
        <v>95.23018999999999</v>
      </c>
      <c r="AJQ83" t="n">
        <v>95.74899000000001</v>
      </c>
      <c r="AJR83" t="n">
        <v>96.11569</v>
      </c>
      <c r="AJS83" t="n">
        <v>96.73748999999999</v>
      </c>
      <c r="AJT83" t="n">
        <v>97.77582</v>
      </c>
      <c r="AJU83" t="n">
        <v>98.50659</v>
      </c>
      <c r="AJV83" t="n">
        <v>99.31863</v>
      </c>
      <c r="AJW83" t="n">
        <v>100.39098</v>
      </c>
      <c r="AJX83" t="n">
        <v>101.88755</v>
      </c>
      <c r="AJY83" t="n">
        <v>102.71355</v>
      </c>
      <c r="AJZ83" t="n">
        <v>104.12432</v>
      </c>
      <c r="AKA83" t="n">
        <v>105.34395</v>
      </c>
      <c r="AKB83" t="n">
        <v>106.44866</v>
      </c>
      <c r="AKC83" t="n">
        <v>107.44284</v>
      </c>
      <c r="AKD83" t="n">
        <v>108.96547</v>
      </c>
      <c r="AKE83" t="n">
        <v>110.38281</v>
      </c>
      <c r="AKF83" t="n">
        <v>111.58938</v>
      </c>
      <c r="AKG83" t="n">
        <v>113.21709</v>
      </c>
      <c r="AKH83" t="n">
        <v>114.40604</v>
      </c>
      <c r="AKI83" t="n">
        <v>115.75358</v>
      </c>
      <c r="AKJ83" t="n">
        <v>117.41895</v>
      </c>
      <c r="AKK83" t="n">
        <v>118.49098</v>
      </c>
      <c r="AKL83" t="n">
        <v>120.26214</v>
      </c>
      <c r="AKM83" t="n">
        <v>121.70427</v>
      </c>
      <c r="AKN83" t="n">
        <v>123.85017</v>
      </c>
      <c r="AKO83" t="n">
        <v>125.88737</v>
      </c>
      <c r="AKP83" t="n">
        <v>127.58929</v>
      </c>
      <c r="AKQ83" t="n">
        <v>129.19536</v>
      </c>
      <c r="AKR83" t="n">
        <v>130.74263</v>
      </c>
      <c r="AKS83" t="n">
        <v>132.53654</v>
      </c>
      <c r="AKT83" t="n">
        <v>134.71732</v>
      </c>
      <c r="AKU83" t="n">
        <v>137.16975</v>
      </c>
      <c r="AKV83" t="n">
        <v>139.88631</v>
      </c>
      <c r="AKW83" t="n">
        <v>142.39777</v>
      </c>
      <c r="AKX83" t="n">
        <v>146.4231</v>
      </c>
      <c r="AKY83" t="n">
        <v>148.91827</v>
      </c>
      <c r="AKZ83" t="n">
        <v>151.25232</v>
      </c>
      <c r="ALA83" t="n">
        <v>154.259</v>
      </c>
      <c r="ALB83" t="n">
        <v>157.79387</v>
      </c>
      <c r="ALC83" t="n">
        <v>161.11227</v>
      </c>
      <c r="ALD83" t="n">
        <v>164.45244</v>
      </c>
      <c r="ALE83" t="n">
        <v>170.22568</v>
      </c>
      <c r="ALF83" t="n">
        <v>176.62408</v>
      </c>
      <c r="ALG83" t="n">
        <v>186.53043</v>
      </c>
      <c r="ALH83" t="n">
        <v>191.33623</v>
      </c>
      <c r="ALI83" t="n">
        <v>198.15312</v>
      </c>
      <c r="ALJ83" t="n">
        <v>214.20284</v>
      </c>
      <c r="ALK83" t="n">
        <v>227.42616</v>
      </c>
      <c r="ALL83" t="n">
        <v>240.57271</v>
      </c>
      <c r="ALM83" t="n">
        <v>270.05612</v>
      </c>
      <c r="ALN83" t="n">
        <v>307.7446</v>
      </c>
      <c r="ALO83" t="n">
        <v>629.37012</v>
      </c>
    </row>
    <row r="84">
      <c r="A84" t="inlineStr">
        <is>
          <t>El Salvador</t>
        </is>
      </c>
      <c r="B84" t="inlineStr">
        <is>
          <t>SLV</t>
        </is>
      </c>
      <c r="C84" s="13">
        <f>AVERAGE(SI84,SJ84)</f>
        <v/>
      </c>
      <c r="D84" t="n">
        <v>0.29341</v>
      </c>
      <c r="E84" t="n">
        <v>0.30405</v>
      </c>
      <c r="F84" t="n">
        <v>0.41756</v>
      </c>
      <c r="G84" t="n">
        <v>0.59177</v>
      </c>
      <c r="H84" t="n">
        <v>0.76393</v>
      </c>
      <c r="I84" t="n">
        <v>0.84982</v>
      </c>
      <c r="J84" t="n">
        <v>0.95291</v>
      </c>
      <c r="K84" t="n">
        <v>1.08085</v>
      </c>
      <c r="L84" t="n">
        <v>1.20611</v>
      </c>
      <c r="M84" t="n">
        <v>1.2772</v>
      </c>
      <c r="N84" t="n">
        <v>1.35874</v>
      </c>
      <c r="O84" t="n">
        <v>1.42829</v>
      </c>
      <c r="P84" t="n">
        <v>1.47701</v>
      </c>
      <c r="Q84" t="n">
        <v>1.53923</v>
      </c>
      <c r="R84" t="n">
        <v>1.57187</v>
      </c>
      <c r="S84" t="n">
        <v>1.61049</v>
      </c>
      <c r="T84" t="n">
        <v>1.69476</v>
      </c>
      <c r="U84" t="n">
        <v>1.77536</v>
      </c>
      <c r="V84" t="n">
        <v>1.80333</v>
      </c>
      <c r="W84" t="n">
        <v>1.86275</v>
      </c>
      <c r="X84" t="n">
        <v>1.90756</v>
      </c>
      <c r="Y84" t="n">
        <v>1.97748</v>
      </c>
      <c r="Z84" t="n">
        <v>2.04662</v>
      </c>
      <c r="AA84" t="n">
        <v>2.11656</v>
      </c>
      <c r="AB84" t="n">
        <v>2.15839</v>
      </c>
      <c r="AC84" t="n">
        <v>2.21357</v>
      </c>
      <c r="AD84" t="n">
        <v>2.27763</v>
      </c>
      <c r="AE84" t="n">
        <v>2.31576</v>
      </c>
      <c r="AF84" t="n">
        <v>2.35154</v>
      </c>
      <c r="AG84" t="n">
        <v>2.39889</v>
      </c>
      <c r="AH84" t="n">
        <v>2.42837</v>
      </c>
      <c r="AI84" t="n">
        <v>2.47763</v>
      </c>
      <c r="AJ84" t="n">
        <v>2.52683</v>
      </c>
      <c r="AK84" t="n">
        <v>2.55439</v>
      </c>
      <c r="AL84" t="n">
        <v>2.61272</v>
      </c>
      <c r="AM84" t="n">
        <v>2.63682</v>
      </c>
      <c r="AN84" t="n">
        <v>2.67133</v>
      </c>
      <c r="AO84" t="n">
        <v>2.71371</v>
      </c>
      <c r="AP84" t="n">
        <v>2.77275</v>
      </c>
      <c r="AQ84" t="n">
        <v>2.80967</v>
      </c>
      <c r="AR84" t="n">
        <v>2.87072</v>
      </c>
      <c r="AS84" t="n">
        <v>2.92113</v>
      </c>
      <c r="AT84" t="n">
        <v>3.01093</v>
      </c>
      <c r="AU84" t="n">
        <v>3.0618</v>
      </c>
      <c r="AV84" t="n">
        <v>3.10831</v>
      </c>
      <c r="AW84" t="n">
        <v>3.13194</v>
      </c>
      <c r="AX84" t="n">
        <v>3.15577</v>
      </c>
      <c r="AY84" t="n">
        <v>3.2002</v>
      </c>
      <c r="AZ84" t="n">
        <v>3.23768</v>
      </c>
      <c r="BA84" t="n">
        <v>3.27186</v>
      </c>
      <c r="BB84" t="n">
        <v>3.32186</v>
      </c>
      <c r="BC84" t="n">
        <v>3.34722</v>
      </c>
      <c r="BD84" t="n">
        <v>3.38499</v>
      </c>
      <c r="BE84" t="n">
        <v>3.41327</v>
      </c>
      <c r="BF84" t="n">
        <v>3.45602</v>
      </c>
      <c r="BG84" t="n">
        <v>3.50538</v>
      </c>
      <c r="BH84" t="n">
        <v>3.55826</v>
      </c>
      <c r="BI84" t="n">
        <v>3.59679</v>
      </c>
      <c r="BJ84" t="n">
        <v>3.6372</v>
      </c>
      <c r="BK84" t="n">
        <v>3.68265</v>
      </c>
      <c r="BL84" t="n">
        <v>3.71924</v>
      </c>
      <c r="BM84" t="n">
        <v>3.74915</v>
      </c>
      <c r="BN84" t="n">
        <v>3.7631</v>
      </c>
      <c r="BO84" t="n">
        <v>3.80006</v>
      </c>
      <c r="BP84" t="n">
        <v>3.83756</v>
      </c>
      <c r="BQ84" t="n">
        <v>3.88348</v>
      </c>
      <c r="BR84" t="n">
        <v>3.90445</v>
      </c>
      <c r="BS84" t="n">
        <v>3.93366</v>
      </c>
      <c r="BT84" t="n">
        <v>3.94945</v>
      </c>
      <c r="BU84" t="n">
        <v>3.9663</v>
      </c>
      <c r="BV84" t="n">
        <v>3.97789</v>
      </c>
      <c r="BW84" t="n">
        <v>4.00607</v>
      </c>
      <c r="BX84" t="n">
        <v>4.03414</v>
      </c>
      <c r="BY84" t="n">
        <v>4.05597</v>
      </c>
      <c r="BZ84" t="n">
        <v>4.07633</v>
      </c>
      <c r="CA84" t="n">
        <v>4.1035</v>
      </c>
      <c r="CB84" t="n">
        <v>4.13612</v>
      </c>
      <c r="CC84" t="n">
        <v>4.16664</v>
      </c>
      <c r="CD84" t="n">
        <v>4.18415</v>
      </c>
      <c r="CE84" t="n">
        <v>4.21825</v>
      </c>
      <c r="CF84" t="n">
        <v>4.25986</v>
      </c>
      <c r="CG84" t="n">
        <v>4.30111</v>
      </c>
      <c r="CH84" t="n">
        <v>4.32727</v>
      </c>
      <c r="CI84" t="n">
        <v>4.34844</v>
      </c>
      <c r="CJ84" t="n">
        <v>4.37343</v>
      </c>
      <c r="CK84" t="n">
        <v>4.38662</v>
      </c>
      <c r="CL84" t="n">
        <v>4.41335</v>
      </c>
      <c r="CM84" t="n">
        <v>4.449</v>
      </c>
      <c r="CN84" t="n">
        <v>4.48192</v>
      </c>
      <c r="CO84" t="n">
        <v>4.50901</v>
      </c>
      <c r="CP84" t="n">
        <v>4.54219</v>
      </c>
      <c r="CQ84" t="n">
        <v>4.57684</v>
      </c>
      <c r="CR84" t="n">
        <v>4.60713</v>
      </c>
      <c r="CS84" t="n">
        <v>4.63946</v>
      </c>
      <c r="CT84" t="n">
        <v>4.6765</v>
      </c>
      <c r="CU84" t="n">
        <v>4.6903</v>
      </c>
      <c r="CV84" t="n">
        <v>4.69874</v>
      </c>
      <c r="CW84" t="n">
        <v>4.70617</v>
      </c>
      <c r="CX84" t="n">
        <v>4.74121</v>
      </c>
      <c r="CY84" t="n">
        <v>4.77106</v>
      </c>
      <c r="CZ84" t="n">
        <v>4.79529</v>
      </c>
      <c r="DA84" t="n">
        <v>4.81612</v>
      </c>
      <c r="DB84" t="n">
        <v>4.85158</v>
      </c>
      <c r="DC84" t="n">
        <v>4.88047</v>
      </c>
      <c r="DD84" t="n">
        <v>4.909</v>
      </c>
      <c r="DE84" t="n">
        <v>4.94353</v>
      </c>
      <c r="DF84" t="n">
        <v>4.97578</v>
      </c>
      <c r="DG84" t="n">
        <v>5.00547</v>
      </c>
      <c r="DH84" t="n">
        <v>5.03809</v>
      </c>
      <c r="DI84" t="n">
        <v>5.07468</v>
      </c>
      <c r="DJ84" t="n">
        <v>5.10307</v>
      </c>
      <c r="DK84" t="n">
        <v>5.12557</v>
      </c>
      <c r="DL84" t="n">
        <v>5.15023</v>
      </c>
      <c r="DM84" t="n">
        <v>5.17337</v>
      </c>
      <c r="DN84" t="n">
        <v>5.20763</v>
      </c>
      <c r="DO84" t="n">
        <v>5.23425</v>
      </c>
      <c r="DP84" t="n">
        <v>5.25015</v>
      </c>
      <c r="DQ84" t="n">
        <v>5.27159</v>
      </c>
      <c r="DR84" t="n">
        <v>5.29299</v>
      </c>
      <c r="DS84" t="n">
        <v>5.31107</v>
      </c>
      <c r="DT84" t="n">
        <v>5.32877</v>
      </c>
      <c r="DU84" t="n">
        <v>5.3653</v>
      </c>
      <c r="DV84" t="n">
        <v>5.38448</v>
      </c>
      <c r="DW84" t="n">
        <v>5.39463</v>
      </c>
      <c r="DX84" t="n">
        <v>5.41116</v>
      </c>
      <c r="DY84" t="n">
        <v>5.44158</v>
      </c>
      <c r="DZ84" t="n">
        <v>5.46225</v>
      </c>
      <c r="EA84" t="n">
        <v>5.47457</v>
      </c>
      <c r="EB84" t="n">
        <v>5.49867</v>
      </c>
      <c r="EC84" t="n">
        <v>5.52394</v>
      </c>
      <c r="ED84" t="n">
        <v>5.5376</v>
      </c>
      <c r="EE84" t="n">
        <v>5.56991</v>
      </c>
      <c r="EF84" t="n">
        <v>5.59932</v>
      </c>
      <c r="EG84" t="n">
        <v>5.62066</v>
      </c>
      <c r="EH84" t="n">
        <v>5.64327</v>
      </c>
      <c r="EI84" t="n">
        <v>5.66246</v>
      </c>
      <c r="EJ84" t="n">
        <v>5.69361</v>
      </c>
      <c r="EK84" t="n">
        <v>5.72444</v>
      </c>
      <c r="EL84" t="n">
        <v>5.74281</v>
      </c>
      <c r="EM84" t="n">
        <v>5.76651</v>
      </c>
      <c r="EN84" t="n">
        <v>5.78134</v>
      </c>
      <c r="EO84" t="n">
        <v>5.79907</v>
      </c>
      <c r="EP84" t="n">
        <v>5.82333</v>
      </c>
      <c r="EQ84" t="n">
        <v>5.85955</v>
      </c>
      <c r="ER84" t="n">
        <v>5.88527</v>
      </c>
      <c r="ES84" t="n">
        <v>5.91082</v>
      </c>
      <c r="ET84" t="n">
        <v>5.933</v>
      </c>
      <c r="EU84" t="n">
        <v>5.94474</v>
      </c>
      <c r="EV84" t="n">
        <v>5.96119</v>
      </c>
      <c r="EW84" t="n">
        <v>5.98527</v>
      </c>
      <c r="EX84" t="n">
        <v>6.00151</v>
      </c>
      <c r="EY84" t="n">
        <v>6.01967</v>
      </c>
      <c r="EZ84" t="n">
        <v>6.03988</v>
      </c>
      <c r="FA84" t="n">
        <v>6.05914</v>
      </c>
      <c r="FB84" t="n">
        <v>6.08048</v>
      </c>
      <c r="FC84" t="n">
        <v>6.09533</v>
      </c>
      <c r="FD84" t="n">
        <v>6.10714</v>
      </c>
      <c r="FE84" t="n">
        <v>6.12716</v>
      </c>
      <c r="FF84" t="n">
        <v>6.14659</v>
      </c>
      <c r="FG84" t="n">
        <v>6.16421</v>
      </c>
      <c r="FH84" t="n">
        <v>6.1866</v>
      </c>
      <c r="FI84" t="n">
        <v>6.21717</v>
      </c>
      <c r="FJ84" t="n">
        <v>6.23925</v>
      </c>
      <c r="FK84" t="n">
        <v>6.25135</v>
      </c>
      <c r="FL84" t="n">
        <v>6.26339</v>
      </c>
      <c r="FM84" t="n">
        <v>6.27498</v>
      </c>
      <c r="FN84" t="n">
        <v>6.29957</v>
      </c>
      <c r="FO84" t="n">
        <v>6.32373</v>
      </c>
      <c r="FP84" t="n">
        <v>6.35005</v>
      </c>
      <c r="FQ84" t="n">
        <v>6.37426</v>
      </c>
      <c r="FR84" t="n">
        <v>6.40096</v>
      </c>
      <c r="FS84" t="n">
        <v>6.4166</v>
      </c>
      <c r="FT84" t="n">
        <v>6.43365</v>
      </c>
      <c r="FU84" t="n">
        <v>6.45085</v>
      </c>
      <c r="FV84" t="n">
        <v>6.46738</v>
      </c>
      <c r="FW84" t="n">
        <v>6.48394</v>
      </c>
      <c r="FX84" t="n">
        <v>6.5056</v>
      </c>
      <c r="FY84" t="n">
        <v>6.52125</v>
      </c>
      <c r="FZ84" t="n">
        <v>6.5407</v>
      </c>
      <c r="GA84" t="n">
        <v>6.56567</v>
      </c>
      <c r="GB84" t="n">
        <v>6.58099</v>
      </c>
      <c r="GC84" t="n">
        <v>6.59921</v>
      </c>
      <c r="GD84" t="n">
        <v>6.61679</v>
      </c>
      <c r="GE84" t="n">
        <v>6.63559</v>
      </c>
      <c r="GF84" t="n">
        <v>6.65078</v>
      </c>
      <c r="GG84" t="n">
        <v>6.67189</v>
      </c>
      <c r="GH84" t="n">
        <v>6.69588</v>
      </c>
      <c r="GI84" t="n">
        <v>6.7175</v>
      </c>
      <c r="GJ84" t="n">
        <v>6.73951</v>
      </c>
      <c r="GK84" t="n">
        <v>6.75631</v>
      </c>
      <c r="GL84" t="n">
        <v>6.76666</v>
      </c>
      <c r="GM84" t="n">
        <v>6.78444</v>
      </c>
      <c r="GN84" t="n">
        <v>6.80669</v>
      </c>
      <c r="GO84" t="n">
        <v>6.81991</v>
      </c>
      <c r="GP84" t="n">
        <v>6.82899</v>
      </c>
      <c r="GQ84" t="n">
        <v>6.84137</v>
      </c>
      <c r="GR84" t="n">
        <v>6.85836</v>
      </c>
      <c r="GS84" t="n">
        <v>6.87515</v>
      </c>
      <c r="GT84" t="n">
        <v>6.88607</v>
      </c>
      <c r="GU84" t="n">
        <v>6.9007</v>
      </c>
      <c r="GV84" t="n">
        <v>6.92745</v>
      </c>
      <c r="GW84" t="n">
        <v>6.94875</v>
      </c>
      <c r="GX84" t="n">
        <v>6.96528</v>
      </c>
      <c r="GY84" t="n">
        <v>6.9946</v>
      </c>
      <c r="GZ84" t="n">
        <v>7.01803</v>
      </c>
      <c r="HA84" t="n">
        <v>7.03833</v>
      </c>
      <c r="HB84" t="n">
        <v>7.05233</v>
      </c>
      <c r="HC84" t="n">
        <v>7.07325</v>
      </c>
      <c r="HD84" t="n">
        <v>7.10268</v>
      </c>
      <c r="HE84" t="n">
        <v>7.11883</v>
      </c>
      <c r="HF84" t="n">
        <v>7.13662</v>
      </c>
      <c r="HG84" t="n">
        <v>7.15949</v>
      </c>
      <c r="HH84" t="n">
        <v>7.17761</v>
      </c>
      <c r="HI84" t="n">
        <v>7.18872</v>
      </c>
      <c r="HJ84" t="n">
        <v>7.20197</v>
      </c>
      <c r="HK84" t="n">
        <v>7.21907</v>
      </c>
      <c r="HL84" t="n">
        <v>7.23278</v>
      </c>
      <c r="HM84" t="n">
        <v>7.24683</v>
      </c>
      <c r="HN84" t="n">
        <v>7.27009</v>
      </c>
      <c r="HO84" t="n">
        <v>7.29689</v>
      </c>
      <c r="HP84" t="n">
        <v>7.32025</v>
      </c>
      <c r="HQ84" t="n">
        <v>7.33952</v>
      </c>
      <c r="HR84" t="n">
        <v>7.36353</v>
      </c>
      <c r="HS84" t="n">
        <v>7.38136</v>
      </c>
      <c r="HT84" t="n">
        <v>7.39846</v>
      </c>
      <c r="HU84" t="n">
        <v>7.4152</v>
      </c>
      <c r="HV84" t="n">
        <v>7.433</v>
      </c>
      <c r="HW84" t="n">
        <v>7.45759</v>
      </c>
      <c r="HX84" t="n">
        <v>7.47563</v>
      </c>
      <c r="HY84" t="n">
        <v>7.49545</v>
      </c>
      <c r="HZ84" t="n">
        <v>7.51638</v>
      </c>
      <c r="IA84" t="n">
        <v>7.52948</v>
      </c>
      <c r="IB84" t="n">
        <v>7.54491</v>
      </c>
      <c r="IC84" t="n">
        <v>7.55739</v>
      </c>
      <c r="ID84" t="n">
        <v>7.56928</v>
      </c>
      <c r="IE84" t="n">
        <v>7.58107</v>
      </c>
      <c r="IF84" t="n">
        <v>7.59278</v>
      </c>
      <c r="IG84" t="n">
        <v>7.6145</v>
      </c>
      <c r="IH84" t="n">
        <v>7.63999</v>
      </c>
      <c r="II84" t="n">
        <v>7.65739</v>
      </c>
      <c r="IJ84" t="n">
        <v>7.67842</v>
      </c>
      <c r="IK84" t="n">
        <v>7.69671</v>
      </c>
      <c r="IL84" t="n">
        <v>7.71664</v>
      </c>
      <c r="IM84" t="n">
        <v>7.72818</v>
      </c>
      <c r="IN84" t="n">
        <v>7.7449</v>
      </c>
      <c r="IO84" t="n">
        <v>7.76023</v>
      </c>
      <c r="IP84" t="n">
        <v>7.77526</v>
      </c>
      <c r="IQ84" t="n">
        <v>7.79109</v>
      </c>
      <c r="IR84" t="n">
        <v>7.8137</v>
      </c>
      <c r="IS84" t="n">
        <v>7.82451</v>
      </c>
      <c r="IT84" t="n">
        <v>7.83509</v>
      </c>
      <c r="IU84" t="n">
        <v>7.84971</v>
      </c>
      <c r="IV84" t="n">
        <v>7.87149</v>
      </c>
      <c r="IW84" t="n">
        <v>7.88717</v>
      </c>
      <c r="IX84" t="n">
        <v>7.90215</v>
      </c>
      <c r="IY84" t="n">
        <v>7.91558</v>
      </c>
      <c r="IZ84" t="n">
        <v>7.92789</v>
      </c>
      <c r="JA84" t="n">
        <v>7.94523</v>
      </c>
      <c r="JB84" t="n">
        <v>7.97646</v>
      </c>
      <c r="JC84" t="n">
        <v>7.99076</v>
      </c>
      <c r="JD84" t="n">
        <v>8.00515</v>
      </c>
      <c r="JE84" t="n">
        <v>8.02534</v>
      </c>
      <c r="JF84" t="n">
        <v>8.046950000000001</v>
      </c>
      <c r="JG84" t="n">
        <v>8.060510000000001</v>
      </c>
      <c r="JH84" t="n">
        <v>8.067360000000001</v>
      </c>
      <c r="JI84" t="n">
        <v>8.085470000000001</v>
      </c>
      <c r="JJ84" t="n">
        <v>8.101789999999999</v>
      </c>
      <c r="JK84" t="n">
        <v>8.11422</v>
      </c>
      <c r="JL84" t="n">
        <v>8.130710000000001</v>
      </c>
      <c r="JM84" t="n">
        <v>8.13912</v>
      </c>
      <c r="JN84" t="n">
        <v>8.15062</v>
      </c>
      <c r="JO84" t="n">
        <v>8.16793</v>
      </c>
      <c r="JP84" t="n">
        <v>8.1906</v>
      </c>
      <c r="JQ84" t="n">
        <v>8.21158</v>
      </c>
      <c r="JR84" t="n">
        <v>8.24579</v>
      </c>
      <c r="JS84" t="n">
        <v>8.269</v>
      </c>
      <c r="JT84" t="n">
        <v>8.2822</v>
      </c>
      <c r="JU84" t="n">
        <v>8.29383</v>
      </c>
      <c r="JV84" t="n">
        <v>8.30884</v>
      </c>
      <c r="JW84" t="n">
        <v>8.33338</v>
      </c>
      <c r="JX84" t="n">
        <v>8.3482</v>
      </c>
      <c r="JY84" t="n">
        <v>8.358180000000001</v>
      </c>
      <c r="JZ84" t="n">
        <v>8.3683</v>
      </c>
      <c r="KA84" t="n">
        <v>8.37951</v>
      </c>
      <c r="KB84" t="n">
        <v>8.39321</v>
      </c>
      <c r="KC84" t="n">
        <v>8.409520000000001</v>
      </c>
      <c r="KD84" t="n">
        <v>8.432600000000001</v>
      </c>
      <c r="KE84" t="n">
        <v>8.459530000000001</v>
      </c>
      <c r="KF84" t="n">
        <v>8.48076</v>
      </c>
      <c r="KG84" t="n">
        <v>8.50652</v>
      </c>
      <c r="KH84" t="n">
        <v>8.525499999999999</v>
      </c>
      <c r="KI84" t="n">
        <v>8.55561</v>
      </c>
      <c r="KJ84" t="n">
        <v>8.578390000000001</v>
      </c>
      <c r="KK84" t="n">
        <v>8.595090000000001</v>
      </c>
      <c r="KL84" t="n">
        <v>8.60717</v>
      </c>
      <c r="KM84" t="n">
        <v>8.62485</v>
      </c>
      <c r="KN84" t="n">
        <v>8.64306</v>
      </c>
      <c r="KO84" t="n">
        <v>8.65832</v>
      </c>
      <c r="KP84" t="n">
        <v>8.675190000000001</v>
      </c>
      <c r="KQ84" t="n">
        <v>8.700290000000001</v>
      </c>
      <c r="KR84" t="n">
        <v>8.723190000000001</v>
      </c>
      <c r="KS84" t="n">
        <v>8.74532</v>
      </c>
      <c r="KT84" t="n">
        <v>8.76976</v>
      </c>
      <c r="KU84" t="n">
        <v>8.78834</v>
      </c>
      <c r="KV84" t="n">
        <v>8.810180000000001</v>
      </c>
      <c r="KW84" t="n">
        <v>8.8195</v>
      </c>
      <c r="KX84" t="n">
        <v>8.84812</v>
      </c>
      <c r="KY84" t="n">
        <v>8.875170000000001</v>
      </c>
      <c r="KZ84" t="n">
        <v>8.88598</v>
      </c>
      <c r="LA84" t="n">
        <v>8.901579999999999</v>
      </c>
      <c r="LB84" t="n">
        <v>8.91648</v>
      </c>
      <c r="LC84" t="n">
        <v>8.931089999999999</v>
      </c>
      <c r="LD84" t="n">
        <v>8.95757</v>
      </c>
      <c r="LE84" t="n">
        <v>8.97444</v>
      </c>
      <c r="LF84" t="n">
        <v>8.988160000000001</v>
      </c>
      <c r="LG84" t="n">
        <v>8.99888</v>
      </c>
      <c r="LH84" t="n">
        <v>9.0138</v>
      </c>
      <c r="LI84" t="n">
        <v>9.029629999999999</v>
      </c>
      <c r="LJ84" t="n">
        <v>9.040660000000001</v>
      </c>
      <c r="LK84" t="n">
        <v>9.051970000000001</v>
      </c>
      <c r="LL84" t="n">
        <v>9.06362</v>
      </c>
      <c r="LM84" t="n">
        <v>9.08633</v>
      </c>
      <c r="LN84" t="n">
        <v>9.104100000000001</v>
      </c>
      <c r="LO84" t="n">
        <v>9.11952</v>
      </c>
      <c r="LP84" t="n">
        <v>9.13808</v>
      </c>
      <c r="LQ84" t="n">
        <v>9.150779999999999</v>
      </c>
      <c r="LR84" t="n">
        <v>9.170389999999999</v>
      </c>
      <c r="LS84" t="n">
        <v>9.18496</v>
      </c>
      <c r="LT84" t="n">
        <v>9.211209999999999</v>
      </c>
      <c r="LU84" t="n">
        <v>9.242789999999999</v>
      </c>
      <c r="LV84" t="n">
        <v>9.26412</v>
      </c>
      <c r="LW84" t="n">
        <v>9.27521</v>
      </c>
      <c r="LX84" t="n">
        <v>9.286490000000001</v>
      </c>
      <c r="LY84" t="n">
        <v>9.29983</v>
      </c>
      <c r="LZ84" t="n">
        <v>9.309760000000001</v>
      </c>
      <c r="MA84" t="n">
        <v>9.322710000000001</v>
      </c>
      <c r="MB84" t="n">
        <v>9.34267</v>
      </c>
      <c r="MC84" t="n">
        <v>9.360189999999999</v>
      </c>
      <c r="MD84" t="n">
        <v>9.37574</v>
      </c>
      <c r="ME84" t="n">
        <v>9.38655</v>
      </c>
      <c r="MF84" t="n">
        <v>9.39522</v>
      </c>
      <c r="MG84" t="n">
        <v>9.404450000000001</v>
      </c>
      <c r="MH84" t="n">
        <v>9.419079999999999</v>
      </c>
      <c r="MI84" t="n">
        <v>9.43985</v>
      </c>
      <c r="MJ84" t="n">
        <v>9.453519999999999</v>
      </c>
      <c r="MK84" t="n">
        <v>9.4659</v>
      </c>
      <c r="ML84" t="n">
        <v>9.47714</v>
      </c>
      <c r="MM84" t="n">
        <v>9.48732</v>
      </c>
      <c r="MN84" t="n">
        <v>9.50318</v>
      </c>
      <c r="MO84" t="n">
        <v>9.52464</v>
      </c>
      <c r="MP84" t="n">
        <v>9.546530000000001</v>
      </c>
      <c r="MQ84" t="n">
        <v>9.582280000000001</v>
      </c>
      <c r="MR84" t="n">
        <v>9.60711</v>
      </c>
      <c r="MS84" t="n">
        <v>9.61734</v>
      </c>
      <c r="MT84" t="n">
        <v>9.645</v>
      </c>
      <c r="MU84" t="n">
        <v>9.6661</v>
      </c>
      <c r="MV84" t="n">
        <v>9.692880000000001</v>
      </c>
      <c r="MW84" t="n">
        <v>9.70509</v>
      </c>
      <c r="MX84" t="n">
        <v>9.715619999999999</v>
      </c>
      <c r="MY84" t="n">
        <v>9.74019</v>
      </c>
      <c r="MZ84" t="n">
        <v>9.763339999999999</v>
      </c>
      <c r="NA84" t="n">
        <v>9.77337</v>
      </c>
      <c r="NB84" t="n">
        <v>9.79674</v>
      </c>
      <c r="NC84" t="n">
        <v>9.813639999999999</v>
      </c>
      <c r="ND84" t="n">
        <v>9.828329999999999</v>
      </c>
      <c r="NE84" t="n">
        <v>9.8468</v>
      </c>
      <c r="NF84" t="n">
        <v>9.86835</v>
      </c>
      <c r="NG84" t="n">
        <v>9.89298</v>
      </c>
      <c r="NH84" t="n">
        <v>9.911490000000001</v>
      </c>
      <c r="NI84" t="n">
        <v>9.935370000000001</v>
      </c>
      <c r="NJ84" t="n">
        <v>9.953889999999999</v>
      </c>
      <c r="NK84" t="n">
        <v>9.97513</v>
      </c>
      <c r="NL84" t="n">
        <v>9.99757</v>
      </c>
      <c r="NM84" t="n">
        <v>10.01559</v>
      </c>
      <c r="NN84" t="n">
        <v>10.03446</v>
      </c>
      <c r="NO84" t="n">
        <v>10.04975</v>
      </c>
      <c r="NP84" t="n">
        <v>10.07471</v>
      </c>
      <c r="NQ84" t="n">
        <v>10.09425</v>
      </c>
      <c r="NR84" t="n">
        <v>10.11536</v>
      </c>
      <c r="NS84" t="n">
        <v>10.13912</v>
      </c>
      <c r="NT84" t="n">
        <v>10.15948</v>
      </c>
      <c r="NU84" t="n">
        <v>10.1765</v>
      </c>
      <c r="NV84" t="n">
        <v>10.1848</v>
      </c>
      <c r="NW84" t="n">
        <v>10.2028</v>
      </c>
      <c r="NX84" t="n">
        <v>10.22285</v>
      </c>
      <c r="NY84" t="n">
        <v>10.23824</v>
      </c>
      <c r="NZ84" t="n">
        <v>10.25501</v>
      </c>
      <c r="OA84" t="n">
        <v>10.2699</v>
      </c>
      <c r="OB84" t="n">
        <v>10.28451</v>
      </c>
      <c r="OC84" t="n">
        <v>10.29736</v>
      </c>
      <c r="OD84" t="n">
        <v>10.31489</v>
      </c>
      <c r="OE84" t="n">
        <v>10.32968</v>
      </c>
      <c r="OF84" t="n">
        <v>10.3481</v>
      </c>
      <c r="OG84" t="n">
        <v>10.36347</v>
      </c>
      <c r="OH84" t="n">
        <v>10.38315</v>
      </c>
      <c r="OI84" t="n">
        <v>10.40574</v>
      </c>
      <c r="OJ84" t="n">
        <v>10.42107</v>
      </c>
      <c r="OK84" t="n">
        <v>10.432</v>
      </c>
      <c r="OL84" t="n">
        <v>10.44626</v>
      </c>
      <c r="OM84" t="n">
        <v>10.46774</v>
      </c>
      <c r="ON84" t="n">
        <v>10.49102</v>
      </c>
      <c r="OO84" t="n">
        <v>10.50252</v>
      </c>
      <c r="OP84" t="n">
        <v>10.5114</v>
      </c>
      <c r="OQ84" t="n">
        <v>10.53385</v>
      </c>
      <c r="OR84" t="n">
        <v>10.543</v>
      </c>
      <c r="OS84" t="n">
        <v>10.56017</v>
      </c>
      <c r="OT84" t="n">
        <v>10.57477</v>
      </c>
      <c r="OU84" t="n">
        <v>10.59611</v>
      </c>
      <c r="OV84" t="n">
        <v>10.61486</v>
      </c>
      <c r="OW84" t="n">
        <v>10.63802</v>
      </c>
      <c r="OX84" t="n">
        <v>10.65677</v>
      </c>
      <c r="OY84" t="n">
        <v>10.67673</v>
      </c>
      <c r="OZ84" t="n">
        <v>10.69964</v>
      </c>
      <c r="PA84" t="n">
        <v>10.72132</v>
      </c>
      <c r="PB84" t="n">
        <v>10.74554</v>
      </c>
      <c r="PC84" t="n">
        <v>10.76006</v>
      </c>
      <c r="PD84" t="n">
        <v>10.78057</v>
      </c>
      <c r="PE84" t="n">
        <v>10.78876</v>
      </c>
      <c r="PF84" t="n">
        <v>10.7987</v>
      </c>
      <c r="PG84" t="n">
        <v>10.8066</v>
      </c>
      <c r="PH84" t="n">
        <v>10.81825</v>
      </c>
      <c r="PI84" t="n">
        <v>10.84142</v>
      </c>
      <c r="PJ84" t="n">
        <v>10.86881</v>
      </c>
      <c r="PK84" t="n">
        <v>10.8895</v>
      </c>
      <c r="PL84" t="n">
        <v>10.90142</v>
      </c>
      <c r="PM84" t="n">
        <v>10.91464</v>
      </c>
      <c r="PN84" t="n">
        <v>10.93414</v>
      </c>
      <c r="PO84" t="n">
        <v>10.95159</v>
      </c>
      <c r="PP84" t="n">
        <v>10.96331</v>
      </c>
      <c r="PQ84" t="n">
        <v>10.99246</v>
      </c>
      <c r="PR84" t="n">
        <v>11.0143</v>
      </c>
      <c r="PS84" t="n">
        <v>11.02285</v>
      </c>
      <c r="PT84" t="n">
        <v>11.04068</v>
      </c>
      <c r="PU84" t="n">
        <v>11.05429</v>
      </c>
      <c r="PV84" t="n">
        <v>11.06731</v>
      </c>
      <c r="PW84" t="n">
        <v>11.08671</v>
      </c>
      <c r="PX84" t="n">
        <v>11.11235</v>
      </c>
      <c r="PY84" t="n">
        <v>11.12707</v>
      </c>
      <c r="PZ84" t="n">
        <v>11.14069</v>
      </c>
      <c r="QA84" t="n">
        <v>11.15218</v>
      </c>
      <c r="QB84" t="n">
        <v>11.1703</v>
      </c>
      <c r="QC84" t="n">
        <v>11.19281</v>
      </c>
      <c r="QD84" t="n">
        <v>11.21619</v>
      </c>
      <c r="QE84" t="n">
        <v>11.23353</v>
      </c>
      <c r="QF84" t="n">
        <v>11.25511</v>
      </c>
      <c r="QG84" t="n">
        <v>11.27368</v>
      </c>
      <c r="QH84" t="n">
        <v>11.28798</v>
      </c>
      <c r="QI84" t="n">
        <v>11.30506</v>
      </c>
      <c r="QJ84" t="n">
        <v>11.33045</v>
      </c>
      <c r="QK84" t="n">
        <v>11.35282</v>
      </c>
      <c r="QL84" t="n">
        <v>11.38186</v>
      </c>
      <c r="QM84" t="n">
        <v>11.39723</v>
      </c>
      <c r="QN84" t="n">
        <v>11.4142</v>
      </c>
      <c r="QO84" t="n">
        <v>11.43804</v>
      </c>
      <c r="QP84" t="n">
        <v>11.46192</v>
      </c>
      <c r="QQ84" t="n">
        <v>11.48526</v>
      </c>
      <c r="QR84" t="n">
        <v>11.50475</v>
      </c>
      <c r="QS84" t="n">
        <v>11.522</v>
      </c>
      <c r="QT84" t="n">
        <v>11.54123</v>
      </c>
      <c r="QU84" t="n">
        <v>11.55201</v>
      </c>
      <c r="QV84" t="n">
        <v>11.56769</v>
      </c>
      <c r="QW84" t="n">
        <v>11.57942</v>
      </c>
      <c r="QX84" t="n">
        <v>11.59113</v>
      </c>
      <c r="QY84" t="n">
        <v>11.60665</v>
      </c>
      <c r="QZ84" t="n">
        <v>11.62214</v>
      </c>
      <c r="RA84" t="n">
        <v>11.63555</v>
      </c>
      <c r="RB84" t="n">
        <v>11.64704</v>
      </c>
      <c r="RC84" t="n">
        <v>11.66564</v>
      </c>
      <c r="RD84" t="n">
        <v>11.68616</v>
      </c>
      <c r="RE84" t="n">
        <v>11.70826</v>
      </c>
      <c r="RF84" t="n">
        <v>11.72393</v>
      </c>
      <c r="RG84" t="n">
        <v>11.75051</v>
      </c>
      <c r="RH84" t="n">
        <v>11.77516</v>
      </c>
      <c r="RI84" t="n">
        <v>11.79106</v>
      </c>
      <c r="RJ84" t="n">
        <v>11.8139</v>
      </c>
      <c r="RK84" t="n">
        <v>11.83886</v>
      </c>
      <c r="RL84" t="n">
        <v>11.85715</v>
      </c>
      <c r="RM84" t="n">
        <v>11.87222</v>
      </c>
      <c r="RN84" t="n">
        <v>11.88428</v>
      </c>
      <c r="RO84" t="n">
        <v>11.90846</v>
      </c>
      <c r="RP84" t="n">
        <v>11.9346</v>
      </c>
      <c r="RQ84" t="n">
        <v>11.95353</v>
      </c>
      <c r="RR84" t="n">
        <v>11.97321</v>
      </c>
      <c r="RS84" t="n">
        <v>11.99961</v>
      </c>
      <c r="RT84" t="n">
        <v>12.01779</v>
      </c>
      <c r="RU84" t="n">
        <v>12.05999</v>
      </c>
      <c r="RV84" t="n">
        <v>12.08375</v>
      </c>
      <c r="RW84" t="n">
        <v>12.09975</v>
      </c>
      <c r="RX84" t="n">
        <v>12.12771</v>
      </c>
      <c r="RY84" t="n">
        <v>12.15908</v>
      </c>
      <c r="RZ84" t="n">
        <v>12.18865</v>
      </c>
      <c r="SA84" t="n">
        <v>12.21119</v>
      </c>
      <c r="SB84" t="n">
        <v>12.24552</v>
      </c>
      <c r="SC84" t="n">
        <v>12.27516</v>
      </c>
      <c r="SD84" t="n">
        <v>12.30034</v>
      </c>
      <c r="SE84" t="n">
        <v>12.3312</v>
      </c>
      <c r="SF84" t="n">
        <v>12.36407</v>
      </c>
      <c r="SG84" t="n">
        <v>12.39171</v>
      </c>
      <c r="SH84" t="n">
        <v>12.4108</v>
      </c>
      <c r="SI84" t="n">
        <v>12.4309</v>
      </c>
      <c r="SJ84" t="n">
        <v>12.46311</v>
      </c>
      <c r="SK84" t="n">
        <v>12.49005</v>
      </c>
      <c r="SL84" t="n">
        <v>12.50975</v>
      </c>
      <c r="SM84" t="n">
        <v>12.521</v>
      </c>
      <c r="SN84" t="n">
        <v>12.53479</v>
      </c>
      <c r="SO84" t="n">
        <v>12.54921</v>
      </c>
      <c r="SP84" t="n">
        <v>12.56811</v>
      </c>
      <c r="SQ84" t="n">
        <v>12.59041</v>
      </c>
      <c r="SR84" t="n">
        <v>12.60695</v>
      </c>
      <c r="SS84" t="n">
        <v>12.63316</v>
      </c>
      <c r="ST84" t="n">
        <v>12.64846</v>
      </c>
      <c r="SU84" t="n">
        <v>12.66578</v>
      </c>
      <c r="SV84" t="n">
        <v>12.68953</v>
      </c>
      <c r="SW84" t="n">
        <v>12.71227</v>
      </c>
      <c r="SX84" t="n">
        <v>12.73795</v>
      </c>
      <c r="SY84" t="n">
        <v>12.75992</v>
      </c>
      <c r="SZ84" t="n">
        <v>12.77533</v>
      </c>
      <c r="TA84" t="n">
        <v>12.79948</v>
      </c>
      <c r="TB84" t="n">
        <v>12.82426</v>
      </c>
      <c r="TC84" t="n">
        <v>12.85433</v>
      </c>
      <c r="TD84" t="n">
        <v>12.8883</v>
      </c>
      <c r="TE84" t="n">
        <v>12.91322</v>
      </c>
      <c r="TF84" t="n">
        <v>12.92802</v>
      </c>
      <c r="TG84" t="n">
        <v>12.94661</v>
      </c>
      <c r="TH84" t="n">
        <v>12.97294</v>
      </c>
      <c r="TI84" t="n">
        <v>13.01063</v>
      </c>
      <c r="TJ84" t="n">
        <v>13.05851</v>
      </c>
      <c r="TK84" t="n">
        <v>13.0879</v>
      </c>
      <c r="TL84" t="n">
        <v>13.11152</v>
      </c>
      <c r="TM84" t="n">
        <v>13.13392</v>
      </c>
      <c r="TN84" t="n">
        <v>13.16361</v>
      </c>
      <c r="TO84" t="n">
        <v>13.19328</v>
      </c>
      <c r="TP84" t="n">
        <v>13.21786</v>
      </c>
      <c r="TQ84" t="n">
        <v>13.24521</v>
      </c>
      <c r="TR84" t="n">
        <v>13.28459</v>
      </c>
      <c r="TS84" t="n">
        <v>13.30864</v>
      </c>
      <c r="TT84" t="n">
        <v>13.32857</v>
      </c>
      <c r="TU84" t="n">
        <v>13.35209</v>
      </c>
      <c r="TV84" t="n">
        <v>13.36897</v>
      </c>
      <c r="TW84" t="n">
        <v>13.3908</v>
      </c>
      <c r="TX84" t="n">
        <v>13.41923</v>
      </c>
      <c r="TY84" t="n">
        <v>13.43587</v>
      </c>
      <c r="TZ84" t="n">
        <v>13.4532</v>
      </c>
      <c r="UA84" t="n">
        <v>13.46725</v>
      </c>
      <c r="UB84" t="n">
        <v>13.48578</v>
      </c>
      <c r="UC84" t="n">
        <v>13.50197</v>
      </c>
      <c r="UD84" t="n">
        <v>13.5239</v>
      </c>
      <c r="UE84" t="n">
        <v>13.54623</v>
      </c>
      <c r="UF84" t="n">
        <v>13.55379</v>
      </c>
      <c r="UG84" t="n">
        <v>13.57262</v>
      </c>
      <c r="UH84" t="n">
        <v>13.60034</v>
      </c>
      <c r="UI84" t="n">
        <v>13.65305</v>
      </c>
      <c r="UJ84" t="n">
        <v>13.69037</v>
      </c>
      <c r="UK84" t="n">
        <v>13.70681</v>
      </c>
      <c r="UL84" t="n">
        <v>13.73058</v>
      </c>
      <c r="UM84" t="n">
        <v>13.75493</v>
      </c>
      <c r="UN84" t="n">
        <v>13.77105</v>
      </c>
      <c r="UO84" t="n">
        <v>13.79496</v>
      </c>
      <c r="UP84" t="n">
        <v>13.82064</v>
      </c>
      <c r="UQ84" t="n">
        <v>13.83761</v>
      </c>
      <c r="UR84" t="n">
        <v>13.85628</v>
      </c>
      <c r="US84" t="n">
        <v>13.87894</v>
      </c>
      <c r="UT84" t="n">
        <v>13.90234</v>
      </c>
      <c r="UU84" t="n">
        <v>13.92637</v>
      </c>
      <c r="UV84" t="n">
        <v>13.95435</v>
      </c>
      <c r="UW84" t="n">
        <v>13.97369</v>
      </c>
      <c r="UX84" t="n">
        <v>13.99442</v>
      </c>
      <c r="UY84" t="n">
        <v>14.02453</v>
      </c>
      <c r="UZ84" t="n">
        <v>14.05132</v>
      </c>
      <c r="VA84" t="n">
        <v>14.07152</v>
      </c>
      <c r="VB84" t="n">
        <v>14.08852</v>
      </c>
      <c r="VC84" t="n">
        <v>14.10412</v>
      </c>
      <c r="VD84" t="n">
        <v>14.12752</v>
      </c>
      <c r="VE84" t="n">
        <v>14.14861</v>
      </c>
      <c r="VF84" t="n">
        <v>14.16755</v>
      </c>
      <c r="VG84" t="n">
        <v>14.1883</v>
      </c>
      <c r="VH84" t="n">
        <v>14.21715</v>
      </c>
      <c r="VI84" t="n">
        <v>14.25792</v>
      </c>
      <c r="VJ84" t="n">
        <v>14.28981</v>
      </c>
      <c r="VK84" t="n">
        <v>14.31005</v>
      </c>
      <c r="VL84" t="n">
        <v>14.32987</v>
      </c>
      <c r="VM84" t="n">
        <v>14.35523</v>
      </c>
      <c r="VN84" t="n">
        <v>14.38263</v>
      </c>
      <c r="VO84" t="n">
        <v>14.39898</v>
      </c>
      <c r="VP84" t="n">
        <v>14.41702</v>
      </c>
      <c r="VQ84" t="n">
        <v>14.4564</v>
      </c>
      <c r="VR84" t="n">
        <v>14.49142</v>
      </c>
      <c r="VS84" t="n">
        <v>14.51389</v>
      </c>
      <c r="VT84" t="n">
        <v>14.52654</v>
      </c>
      <c r="VU84" t="n">
        <v>14.55307</v>
      </c>
      <c r="VV84" t="n">
        <v>14.58063</v>
      </c>
      <c r="VW84" t="n">
        <v>14.61878</v>
      </c>
      <c r="VX84" t="n">
        <v>14.643</v>
      </c>
      <c r="VY84" t="n">
        <v>14.6709</v>
      </c>
      <c r="VZ84" t="n">
        <v>14.69676</v>
      </c>
      <c r="WA84" t="n">
        <v>14.72294</v>
      </c>
      <c r="WB84" t="n">
        <v>14.74107</v>
      </c>
      <c r="WC84" t="n">
        <v>14.76522</v>
      </c>
      <c r="WD84" t="n">
        <v>14.80736</v>
      </c>
      <c r="WE84" t="n">
        <v>14.85002</v>
      </c>
      <c r="WF84" t="n">
        <v>14.88653</v>
      </c>
      <c r="WG84" t="n">
        <v>14.91757</v>
      </c>
      <c r="WH84" t="n">
        <v>14.96215</v>
      </c>
      <c r="WI84" t="n">
        <v>14.9851</v>
      </c>
      <c r="WJ84" t="n">
        <v>15.01259</v>
      </c>
      <c r="WK84" t="n">
        <v>15.03882</v>
      </c>
      <c r="WL84" t="n">
        <v>15.05407</v>
      </c>
      <c r="WM84" t="n">
        <v>15.09237</v>
      </c>
      <c r="WN84" t="n">
        <v>15.12075</v>
      </c>
      <c r="WO84" t="n">
        <v>15.14474</v>
      </c>
      <c r="WP84" t="n">
        <v>15.172</v>
      </c>
      <c r="WQ84" t="n">
        <v>15.20962</v>
      </c>
      <c r="WR84" t="n">
        <v>15.23292</v>
      </c>
      <c r="WS84" t="n">
        <v>15.25231</v>
      </c>
      <c r="WT84" t="n">
        <v>15.27917</v>
      </c>
      <c r="WU84" t="n">
        <v>15.32109</v>
      </c>
      <c r="WV84" t="n">
        <v>15.34712</v>
      </c>
      <c r="WW84" t="n">
        <v>15.38017</v>
      </c>
      <c r="WX84" t="n">
        <v>15.41313</v>
      </c>
      <c r="WY84" t="n">
        <v>15.43387</v>
      </c>
      <c r="WZ84" t="n">
        <v>15.46669</v>
      </c>
      <c r="XA84" t="n">
        <v>15.49625</v>
      </c>
      <c r="XB84" t="n">
        <v>15.52133</v>
      </c>
      <c r="XC84" t="n">
        <v>15.54924</v>
      </c>
      <c r="XD84" t="n">
        <v>15.57679</v>
      </c>
      <c r="XE84" t="n">
        <v>15.62218</v>
      </c>
      <c r="XF84" t="n">
        <v>15.64524</v>
      </c>
      <c r="XG84" t="n">
        <v>15.66969</v>
      </c>
      <c r="XH84" t="n">
        <v>15.69689</v>
      </c>
      <c r="XI84" t="n">
        <v>15.73383</v>
      </c>
      <c r="XJ84" t="n">
        <v>15.75899</v>
      </c>
      <c r="XK84" t="n">
        <v>15.79167</v>
      </c>
      <c r="XL84" t="n">
        <v>15.81157</v>
      </c>
      <c r="XM84" t="n">
        <v>15.82637</v>
      </c>
      <c r="XN84" t="n">
        <v>15.85121</v>
      </c>
      <c r="XO84" t="n">
        <v>15.87626</v>
      </c>
      <c r="XP84" t="n">
        <v>15.90554</v>
      </c>
      <c r="XQ84" t="n">
        <v>15.92972</v>
      </c>
      <c r="XR84" t="n">
        <v>15.96215</v>
      </c>
      <c r="XS84" t="n">
        <v>15.9853</v>
      </c>
      <c r="XT84" t="n">
        <v>16.0072</v>
      </c>
      <c r="XU84" t="n">
        <v>16.04014</v>
      </c>
      <c r="XV84" t="n">
        <v>16.06695</v>
      </c>
      <c r="XW84" t="n">
        <v>16.10425</v>
      </c>
      <c r="XX84" t="n">
        <v>16.13425</v>
      </c>
      <c r="XY84" t="n">
        <v>16.15796</v>
      </c>
      <c r="XZ84" t="n">
        <v>16.19063</v>
      </c>
      <c r="YA84" t="n">
        <v>16.23108</v>
      </c>
      <c r="YB84" t="n">
        <v>16.27172</v>
      </c>
      <c r="YC84" t="n">
        <v>16.3012</v>
      </c>
      <c r="YD84" t="n">
        <v>16.33116</v>
      </c>
      <c r="YE84" t="n">
        <v>16.36006</v>
      </c>
      <c r="YF84" t="n">
        <v>16.37257</v>
      </c>
      <c r="YG84" t="n">
        <v>16.39561</v>
      </c>
      <c r="YH84" t="n">
        <v>16.41849</v>
      </c>
      <c r="YI84" t="n">
        <v>16.44379</v>
      </c>
      <c r="YJ84" t="n">
        <v>16.46245</v>
      </c>
      <c r="YK84" t="n">
        <v>16.49199</v>
      </c>
      <c r="YL84" t="n">
        <v>16.51624</v>
      </c>
      <c r="YM84" t="n">
        <v>16.5383</v>
      </c>
      <c r="YN84" t="n">
        <v>16.5692</v>
      </c>
      <c r="YO84" t="n">
        <v>16.60118</v>
      </c>
      <c r="YP84" t="n">
        <v>16.63639</v>
      </c>
      <c r="YQ84" t="n">
        <v>16.66486</v>
      </c>
      <c r="YR84" t="n">
        <v>16.69156</v>
      </c>
      <c r="YS84" t="n">
        <v>16.70485</v>
      </c>
      <c r="YT84" t="n">
        <v>16.73381</v>
      </c>
      <c r="YU84" t="n">
        <v>16.77825</v>
      </c>
      <c r="YV84" t="n">
        <v>16.81417</v>
      </c>
      <c r="YW84" t="n">
        <v>16.86233</v>
      </c>
      <c r="YX84" t="n">
        <v>16.89107</v>
      </c>
      <c r="YY84" t="n">
        <v>16.93415</v>
      </c>
      <c r="YZ84" t="n">
        <v>16.97762</v>
      </c>
      <c r="ZA84" t="n">
        <v>17.01857</v>
      </c>
      <c r="ZB84" t="n">
        <v>17.04434</v>
      </c>
      <c r="ZC84" t="n">
        <v>17.06494</v>
      </c>
      <c r="ZD84" t="n">
        <v>17.08589</v>
      </c>
      <c r="ZE84" t="n">
        <v>17.10714</v>
      </c>
      <c r="ZF84" t="n">
        <v>17.12087</v>
      </c>
      <c r="ZG84" t="n">
        <v>17.141</v>
      </c>
      <c r="ZH84" t="n">
        <v>17.16884</v>
      </c>
      <c r="ZI84" t="n">
        <v>17.19457</v>
      </c>
      <c r="ZJ84" t="n">
        <v>17.20904</v>
      </c>
      <c r="ZK84" t="n">
        <v>17.23397</v>
      </c>
      <c r="ZL84" t="n">
        <v>17.26361</v>
      </c>
      <c r="ZM84" t="n">
        <v>17.3036</v>
      </c>
      <c r="ZN84" t="n">
        <v>17.32927</v>
      </c>
      <c r="ZO84" t="n">
        <v>17.36272</v>
      </c>
      <c r="ZP84" t="n">
        <v>17.3921</v>
      </c>
      <c r="ZQ84" t="n">
        <v>17.4322</v>
      </c>
      <c r="ZR84" t="n">
        <v>17.45904</v>
      </c>
      <c r="ZS84" t="n">
        <v>17.47743</v>
      </c>
      <c r="ZT84" t="n">
        <v>17.51478</v>
      </c>
      <c r="ZU84" t="n">
        <v>17.56069</v>
      </c>
      <c r="ZV84" t="n">
        <v>17.59428</v>
      </c>
      <c r="ZW84" t="n">
        <v>17.64484</v>
      </c>
      <c r="ZX84" t="n">
        <v>17.67829</v>
      </c>
      <c r="ZY84" t="n">
        <v>17.70493</v>
      </c>
      <c r="ZZ84" t="n">
        <v>17.73008</v>
      </c>
      <c r="AAA84" t="n">
        <v>17.76974</v>
      </c>
      <c r="AAB84" t="n">
        <v>17.79557</v>
      </c>
      <c r="AAC84" t="n">
        <v>17.82755</v>
      </c>
      <c r="AAD84" t="n">
        <v>17.85718</v>
      </c>
      <c r="AAE84" t="n">
        <v>17.92192</v>
      </c>
      <c r="AAF84" t="n">
        <v>17.97404</v>
      </c>
      <c r="AAG84" t="n">
        <v>18.01309</v>
      </c>
      <c r="AAH84" t="n">
        <v>18.06021</v>
      </c>
      <c r="AAI84" t="n">
        <v>18.09463</v>
      </c>
      <c r="AAJ84" t="n">
        <v>18.14549</v>
      </c>
      <c r="AAK84" t="n">
        <v>18.21893</v>
      </c>
      <c r="AAL84" t="n">
        <v>18.27341</v>
      </c>
      <c r="AAM84" t="n">
        <v>18.30621</v>
      </c>
      <c r="AAN84" t="n">
        <v>18.35033</v>
      </c>
      <c r="AAO84" t="n">
        <v>18.39337</v>
      </c>
      <c r="AAP84" t="n">
        <v>18.41467</v>
      </c>
      <c r="AAQ84" t="n">
        <v>18.44067</v>
      </c>
      <c r="AAR84" t="n">
        <v>18.47781</v>
      </c>
      <c r="AAS84" t="n">
        <v>18.51741</v>
      </c>
      <c r="AAT84" t="n">
        <v>18.569</v>
      </c>
      <c r="AAU84" t="n">
        <v>18.59794</v>
      </c>
      <c r="AAV84" t="n">
        <v>18.62987</v>
      </c>
      <c r="AAW84" t="n">
        <v>18.68196</v>
      </c>
      <c r="AAX84" t="n">
        <v>18.73224</v>
      </c>
      <c r="AAY84" t="n">
        <v>18.75783</v>
      </c>
      <c r="AAZ84" t="n">
        <v>18.77763</v>
      </c>
      <c r="ABA84" t="n">
        <v>18.79901</v>
      </c>
      <c r="ABB84" t="n">
        <v>18.82991</v>
      </c>
      <c r="ABC84" t="n">
        <v>18.89578</v>
      </c>
      <c r="ABD84" t="n">
        <v>18.94666</v>
      </c>
      <c r="ABE84" t="n">
        <v>18.97242</v>
      </c>
      <c r="ABF84" t="n">
        <v>18.99616</v>
      </c>
      <c r="ABG84" t="n">
        <v>19.03609</v>
      </c>
      <c r="ABH84" t="n">
        <v>19.06703</v>
      </c>
      <c r="ABI84" t="n">
        <v>19.10725</v>
      </c>
      <c r="ABJ84" t="n">
        <v>19.1549</v>
      </c>
      <c r="ABK84" t="n">
        <v>19.19445</v>
      </c>
      <c r="ABL84" t="n">
        <v>19.22963</v>
      </c>
      <c r="ABM84" t="n">
        <v>19.27962</v>
      </c>
      <c r="ABN84" t="n">
        <v>19.31283</v>
      </c>
      <c r="ABO84" t="n">
        <v>19.36165</v>
      </c>
      <c r="ABP84" t="n">
        <v>19.41168</v>
      </c>
      <c r="ABQ84" t="n">
        <v>19.45366</v>
      </c>
      <c r="ABR84" t="n">
        <v>19.50603</v>
      </c>
      <c r="ABS84" t="n">
        <v>19.55401</v>
      </c>
      <c r="ABT84" t="n">
        <v>19.60097</v>
      </c>
      <c r="ABU84" t="n">
        <v>19.66691</v>
      </c>
      <c r="ABV84" t="n">
        <v>19.7167</v>
      </c>
      <c r="ABW84" t="n">
        <v>19.75983</v>
      </c>
      <c r="ABX84" t="n">
        <v>19.80047</v>
      </c>
      <c r="ABY84" t="n">
        <v>19.8228</v>
      </c>
      <c r="ABZ84" t="n">
        <v>19.86761</v>
      </c>
      <c r="ACA84" t="n">
        <v>19.94919</v>
      </c>
      <c r="ACB84" t="n">
        <v>19.99835</v>
      </c>
      <c r="ACC84" t="n">
        <v>20.03654</v>
      </c>
      <c r="ACD84" t="n">
        <v>20.08264</v>
      </c>
      <c r="ACE84" t="n">
        <v>20.14517</v>
      </c>
      <c r="ACF84" t="n">
        <v>20.1832</v>
      </c>
      <c r="ACG84" t="n">
        <v>20.20921</v>
      </c>
      <c r="ACH84" t="n">
        <v>20.251</v>
      </c>
      <c r="ACI84" t="n">
        <v>20.29934</v>
      </c>
      <c r="ACJ84" t="n">
        <v>20.34623</v>
      </c>
      <c r="ACK84" t="n">
        <v>20.3778</v>
      </c>
      <c r="ACL84" t="n">
        <v>20.43407</v>
      </c>
      <c r="ACM84" t="n">
        <v>20.47681</v>
      </c>
      <c r="ACN84" t="n">
        <v>20.51417</v>
      </c>
      <c r="ACO84" t="n">
        <v>20.56957</v>
      </c>
      <c r="ACP84" t="n">
        <v>20.63238</v>
      </c>
      <c r="ACQ84" t="n">
        <v>20.68572</v>
      </c>
      <c r="ACR84" t="n">
        <v>20.73594</v>
      </c>
      <c r="ACS84" t="n">
        <v>20.80905</v>
      </c>
      <c r="ACT84" t="n">
        <v>20.87354</v>
      </c>
      <c r="ACU84" t="n">
        <v>20.92932</v>
      </c>
      <c r="ACV84" t="n">
        <v>20.99835</v>
      </c>
      <c r="ACW84" t="n">
        <v>21.05679</v>
      </c>
      <c r="ACX84" t="n">
        <v>21.12827</v>
      </c>
      <c r="ACY84" t="n">
        <v>21.20361</v>
      </c>
      <c r="ACZ84" t="n">
        <v>21.25486</v>
      </c>
      <c r="ADA84" t="n">
        <v>21.28588</v>
      </c>
      <c r="ADB84" t="n">
        <v>21.32728</v>
      </c>
      <c r="ADC84" t="n">
        <v>21.40053</v>
      </c>
      <c r="ADD84" t="n">
        <v>21.45171</v>
      </c>
      <c r="ADE84" t="n">
        <v>21.50476</v>
      </c>
      <c r="ADF84" t="n">
        <v>21.55694</v>
      </c>
      <c r="ADG84" t="n">
        <v>21.60266</v>
      </c>
      <c r="ADH84" t="n">
        <v>21.6468</v>
      </c>
      <c r="ADI84" t="n">
        <v>21.71613</v>
      </c>
      <c r="ADJ84" t="n">
        <v>21.76788</v>
      </c>
      <c r="ADK84" t="n">
        <v>21.81243</v>
      </c>
      <c r="ADL84" t="n">
        <v>21.84172</v>
      </c>
      <c r="ADM84" t="n">
        <v>21.89844</v>
      </c>
      <c r="ADN84" t="n">
        <v>21.93651</v>
      </c>
      <c r="ADO84" t="n">
        <v>22.00045</v>
      </c>
      <c r="ADP84" t="n">
        <v>22.05999</v>
      </c>
      <c r="ADQ84" t="n">
        <v>22.11311</v>
      </c>
      <c r="ADR84" t="n">
        <v>22.17451</v>
      </c>
      <c r="ADS84" t="n">
        <v>22.22593</v>
      </c>
      <c r="ADT84" t="n">
        <v>22.28183</v>
      </c>
      <c r="ADU84" t="n">
        <v>22.34386</v>
      </c>
      <c r="ADV84" t="n">
        <v>22.41219</v>
      </c>
      <c r="ADW84" t="n">
        <v>22.45934</v>
      </c>
      <c r="ADX84" t="n">
        <v>22.51117</v>
      </c>
      <c r="ADY84" t="n">
        <v>22.56539</v>
      </c>
      <c r="ADZ84" t="n">
        <v>22.61999</v>
      </c>
      <c r="AEA84" t="n">
        <v>22.66778</v>
      </c>
      <c r="AEB84" t="n">
        <v>22.7464</v>
      </c>
      <c r="AEC84" t="n">
        <v>22.81416</v>
      </c>
      <c r="AED84" t="n">
        <v>22.84198</v>
      </c>
      <c r="AEE84" t="n">
        <v>22.91048</v>
      </c>
      <c r="AEF84" t="n">
        <v>22.94891</v>
      </c>
      <c r="AEG84" t="n">
        <v>22.98063</v>
      </c>
      <c r="AEH84" t="n">
        <v>23.03435</v>
      </c>
      <c r="AEI84" t="n">
        <v>23.1041</v>
      </c>
      <c r="AEJ84" t="n">
        <v>23.18535</v>
      </c>
      <c r="AEK84" t="n">
        <v>23.24391</v>
      </c>
      <c r="AEL84" t="n">
        <v>23.36775</v>
      </c>
      <c r="AEM84" t="n">
        <v>23.46714</v>
      </c>
      <c r="AEN84" t="n">
        <v>23.51014</v>
      </c>
      <c r="AEO84" t="n">
        <v>23.58245</v>
      </c>
      <c r="AEP84" t="n">
        <v>23.67314</v>
      </c>
      <c r="AEQ84" t="n">
        <v>23.75424</v>
      </c>
      <c r="AER84" t="n">
        <v>23.80882</v>
      </c>
      <c r="AES84" t="n">
        <v>23.88322</v>
      </c>
      <c r="AET84" t="n">
        <v>23.96605</v>
      </c>
      <c r="AEU84" t="n">
        <v>24.03185</v>
      </c>
      <c r="AEV84" t="n">
        <v>24.07635</v>
      </c>
      <c r="AEW84" t="n">
        <v>24.14518</v>
      </c>
      <c r="AEX84" t="n">
        <v>24.23545</v>
      </c>
      <c r="AEY84" t="n">
        <v>24.30347</v>
      </c>
      <c r="AEZ84" t="n">
        <v>24.36209</v>
      </c>
      <c r="AFA84" t="n">
        <v>24.4225</v>
      </c>
      <c r="AFB84" t="n">
        <v>24.5002</v>
      </c>
      <c r="AFC84" t="n">
        <v>24.55994</v>
      </c>
      <c r="AFD84" t="n">
        <v>24.64924</v>
      </c>
      <c r="AFE84" t="n">
        <v>24.72144</v>
      </c>
      <c r="AFF84" t="n">
        <v>24.79912</v>
      </c>
      <c r="AFG84" t="n">
        <v>24.86734</v>
      </c>
      <c r="AFH84" t="n">
        <v>24.96185</v>
      </c>
      <c r="AFI84" t="n">
        <v>25.01229</v>
      </c>
      <c r="AFJ84" t="n">
        <v>25.06011</v>
      </c>
      <c r="AFK84" t="n">
        <v>25.13146</v>
      </c>
      <c r="AFL84" t="n">
        <v>25.21852</v>
      </c>
      <c r="AFM84" t="n">
        <v>25.3086</v>
      </c>
      <c r="AFN84" t="n">
        <v>25.38268</v>
      </c>
      <c r="AFO84" t="n">
        <v>25.4498</v>
      </c>
      <c r="AFP84" t="n">
        <v>25.51687</v>
      </c>
      <c r="AFQ84" t="n">
        <v>25.58154</v>
      </c>
      <c r="AFR84" t="n">
        <v>25.67396</v>
      </c>
      <c r="AFS84" t="n">
        <v>25.77872</v>
      </c>
      <c r="AFT84" t="n">
        <v>25.8647</v>
      </c>
      <c r="AFU84" t="n">
        <v>25.97545</v>
      </c>
      <c r="AFV84" t="n">
        <v>26.04799</v>
      </c>
      <c r="AFW84" t="n">
        <v>26.13418</v>
      </c>
      <c r="AFX84" t="n">
        <v>26.24772</v>
      </c>
      <c r="AFY84" t="n">
        <v>26.31099</v>
      </c>
      <c r="AFZ84" t="n">
        <v>26.41476</v>
      </c>
      <c r="AGA84" t="n">
        <v>26.48688</v>
      </c>
      <c r="AGB84" t="n">
        <v>26.54906</v>
      </c>
      <c r="AGC84" t="n">
        <v>26.60497</v>
      </c>
      <c r="AGD84" t="n">
        <v>26.73954</v>
      </c>
      <c r="AGE84" t="n">
        <v>26.87576</v>
      </c>
      <c r="AGF84" t="n">
        <v>26.95059</v>
      </c>
      <c r="AGG84" t="n">
        <v>27.05624</v>
      </c>
      <c r="AGH84" t="n">
        <v>27.11815</v>
      </c>
      <c r="AGI84" t="n">
        <v>27.20751</v>
      </c>
      <c r="AGJ84" t="n">
        <v>27.31239</v>
      </c>
      <c r="AGK84" t="n">
        <v>27.37356</v>
      </c>
      <c r="AGL84" t="n">
        <v>27.44468</v>
      </c>
      <c r="AGM84" t="n">
        <v>27.52813</v>
      </c>
      <c r="AGN84" t="n">
        <v>27.67565</v>
      </c>
      <c r="AGO84" t="n">
        <v>27.80318</v>
      </c>
      <c r="AGP84" t="n">
        <v>27.91738</v>
      </c>
      <c r="AGQ84" t="n">
        <v>27.99267</v>
      </c>
      <c r="AGR84" t="n">
        <v>28.09597</v>
      </c>
      <c r="AGS84" t="n">
        <v>28.19611</v>
      </c>
      <c r="AGT84" t="n">
        <v>28.28335</v>
      </c>
      <c r="AGU84" t="n">
        <v>28.36145</v>
      </c>
      <c r="AGV84" t="n">
        <v>28.43966</v>
      </c>
      <c r="AGW84" t="n">
        <v>28.50445</v>
      </c>
      <c r="AGX84" t="n">
        <v>28.56658</v>
      </c>
      <c r="AGY84" t="n">
        <v>28.64733</v>
      </c>
      <c r="AGZ84" t="n">
        <v>28.78983</v>
      </c>
      <c r="AHA84" t="n">
        <v>28.88996</v>
      </c>
      <c r="AHB84" t="n">
        <v>28.95339</v>
      </c>
      <c r="AHC84" t="n">
        <v>29.07182</v>
      </c>
      <c r="AHD84" t="n">
        <v>29.17256</v>
      </c>
      <c r="AHE84" t="n">
        <v>29.32467</v>
      </c>
      <c r="AHF84" t="n">
        <v>29.39272</v>
      </c>
      <c r="AHG84" t="n">
        <v>29.46217</v>
      </c>
      <c r="AHH84" t="n">
        <v>29.55412</v>
      </c>
      <c r="AHI84" t="n">
        <v>29.67619</v>
      </c>
      <c r="AHJ84" t="n">
        <v>29.75999</v>
      </c>
      <c r="AHK84" t="n">
        <v>29.87124</v>
      </c>
      <c r="AHL84" t="n">
        <v>29.97291</v>
      </c>
      <c r="AHM84" t="n">
        <v>30.04034</v>
      </c>
      <c r="AHN84" t="n">
        <v>30.13423</v>
      </c>
      <c r="AHO84" t="n">
        <v>30.22086</v>
      </c>
      <c r="AHP84" t="n">
        <v>30.34032</v>
      </c>
      <c r="AHQ84" t="n">
        <v>30.45514</v>
      </c>
      <c r="AHR84" t="n">
        <v>30.57089</v>
      </c>
      <c r="AHS84" t="n">
        <v>30.69372</v>
      </c>
      <c r="AHT84" t="n">
        <v>30.87674</v>
      </c>
      <c r="AHU84" t="n">
        <v>30.99896</v>
      </c>
      <c r="AHV84" t="n">
        <v>31.14608</v>
      </c>
      <c r="AHW84" t="n">
        <v>31.27777</v>
      </c>
      <c r="AHX84" t="n">
        <v>31.41457</v>
      </c>
      <c r="AHY84" t="n">
        <v>31.53086</v>
      </c>
      <c r="AHZ84" t="n">
        <v>31.6419</v>
      </c>
      <c r="AIA84" t="n">
        <v>31.7575</v>
      </c>
      <c r="AIB84" t="n">
        <v>31.94059</v>
      </c>
      <c r="AIC84" t="n">
        <v>32.06351</v>
      </c>
      <c r="AID84" t="n">
        <v>32.18079</v>
      </c>
      <c r="AIE84" t="n">
        <v>32.34223</v>
      </c>
      <c r="AIF84" t="n">
        <v>32.52573</v>
      </c>
      <c r="AIG84" t="n">
        <v>32.7692</v>
      </c>
      <c r="AIH84" t="n">
        <v>32.92187</v>
      </c>
      <c r="AII84" t="n">
        <v>33.03892</v>
      </c>
      <c r="AIJ84" t="n">
        <v>33.20589</v>
      </c>
      <c r="AIK84" t="n">
        <v>33.36006</v>
      </c>
      <c r="AIL84" t="n">
        <v>33.57649</v>
      </c>
      <c r="AIM84" t="n">
        <v>33.73056</v>
      </c>
      <c r="AIN84" t="n">
        <v>33.86212</v>
      </c>
      <c r="AIO84" t="n">
        <v>34.01439</v>
      </c>
      <c r="AIP84" t="n">
        <v>34.20393</v>
      </c>
      <c r="AIQ84" t="n">
        <v>34.34646</v>
      </c>
      <c r="AIR84" t="n">
        <v>34.49466</v>
      </c>
      <c r="AIS84" t="n">
        <v>34.72581</v>
      </c>
      <c r="AIT84" t="n">
        <v>34.91971</v>
      </c>
      <c r="AIU84" t="n">
        <v>35.03848</v>
      </c>
      <c r="AIV84" t="n">
        <v>35.34196</v>
      </c>
      <c r="AIW84" t="n">
        <v>35.61845</v>
      </c>
      <c r="AIX84" t="n">
        <v>35.82881</v>
      </c>
      <c r="AIY84" t="n">
        <v>36.02895</v>
      </c>
      <c r="AIZ84" t="n">
        <v>36.29767</v>
      </c>
      <c r="AJA84" t="n">
        <v>36.46239</v>
      </c>
      <c r="AJB84" t="n">
        <v>36.62023</v>
      </c>
      <c r="AJC84" t="n">
        <v>36.87725</v>
      </c>
      <c r="AJD84" t="n">
        <v>37.04244</v>
      </c>
      <c r="AJE84" t="n">
        <v>37.2714</v>
      </c>
      <c r="AJF84" t="n">
        <v>37.49044</v>
      </c>
      <c r="AJG84" t="n">
        <v>37.66196</v>
      </c>
      <c r="AJH84" t="n">
        <v>37.88813</v>
      </c>
      <c r="AJI84" t="n">
        <v>38.0891</v>
      </c>
      <c r="AJJ84" t="n">
        <v>38.26073</v>
      </c>
      <c r="AJK84" t="n">
        <v>38.35744</v>
      </c>
      <c r="AJL84" t="n">
        <v>38.53883</v>
      </c>
      <c r="AJM84" t="n">
        <v>38.89231</v>
      </c>
      <c r="AJN84" t="n">
        <v>39.18272</v>
      </c>
      <c r="AJO84" t="n">
        <v>39.41734</v>
      </c>
      <c r="AJP84" t="n">
        <v>39.62766</v>
      </c>
      <c r="AJQ84" t="n">
        <v>39.80359</v>
      </c>
      <c r="AJR84" t="n">
        <v>40.03052</v>
      </c>
      <c r="AJS84" t="n">
        <v>40.41815</v>
      </c>
      <c r="AJT84" t="n">
        <v>40.67446</v>
      </c>
      <c r="AJU84" t="n">
        <v>41.01399</v>
      </c>
      <c r="AJV84" t="n">
        <v>41.40767</v>
      </c>
      <c r="AJW84" t="n">
        <v>41.65291</v>
      </c>
      <c r="AJX84" t="n">
        <v>41.99652</v>
      </c>
      <c r="AJY84" t="n">
        <v>42.57805</v>
      </c>
      <c r="AJZ84" t="n">
        <v>43.04659</v>
      </c>
      <c r="AKA84" t="n">
        <v>43.37229</v>
      </c>
      <c r="AKB84" t="n">
        <v>43.76468</v>
      </c>
      <c r="AKC84" t="n">
        <v>44.11639</v>
      </c>
      <c r="AKD84" t="n">
        <v>44.51895</v>
      </c>
      <c r="AKE84" t="n">
        <v>44.84388</v>
      </c>
      <c r="AKF84" t="n">
        <v>45.34554</v>
      </c>
      <c r="AKG84" t="n">
        <v>45.81129</v>
      </c>
      <c r="AKH84" t="n">
        <v>46.22966</v>
      </c>
      <c r="AKI84" t="n">
        <v>46.69164</v>
      </c>
      <c r="AKJ84" t="n">
        <v>47.14753</v>
      </c>
      <c r="AKK84" t="n">
        <v>47.73039</v>
      </c>
      <c r="AKL84" t="n">
        <v>48.36677</v>
      </c>
      <c r="AKM84" t="n">
        <v>49.07436</v>
      </c>
      <c r="AKN84" t="n">
        <v>49.70217</v>
      </c>
      <c r="AKO84" t="n">
        <v>50.28085</v>
      </c>
      <c r="AKP84" t="n">
        <v>51.1485</v>
      </c>
      <c r="AKQ84" t="n">
        <v>51.94398</v>
      </c>
      <c r="AKR84" t="n">
        <v>52.86438</v>
      </c>
      <c r="AKS84" t="n">
        <v>53.73856</v>
      </c>
      <c r="AKT84" t="n">
        <v>54.59978</v>
      </c>
      <c r="AKU84" t="n">
        <v>55.45929</v>
      </c>
      <c r="AKV84" t="n">
        <v>56.40792</v>
      </c>
      <c r="AKW84" t="n">
        <v>57.1092</v>
      </c>
      <c r="AKX84" t="n">
        <v>57.91561</v>
      </c>
      <c r="AKY84" t="n">
        <v>59.1637</v>
      </c>
      <c r="AKZ84" t="n">
        <v>60.76138</v>
      </c>
      <c r="ALA84" t="n">
        <v>62.47519</v>
      </c>
      <c r="ALB84" t="n">
        <v>64.67608</v>
      </c>
      <c r="ALC84" t="n">
        <v>66.47211</v>
      </c>
      <c r="ALD84" t="n">
        <v>68.71769</v>
      </c>
      <c r="ALE84" t="n">
        <v>70.58204000000001</v>
      </c>
      <c r="ALF84" t="n">
        <v>72.46642</v>
      </c>
      <c r="ALG84" t="n">
        <v>74.94221</v>
      </c>
      <c r="ALH84" t="n">
        <v>77.78849</v>
      </c>
      <c r="ALI84" t="n">
        <v>82.17180999999999</v>
      </c>
      <c r="ALJ84" t="n">
        <v>86.1069</v>
      </c>
      <c r="ALK84" t="n">
        <v>93.03174</v>
      </c>
      <c r="ALL84" t="n">
        <v>102.54508</v>
      </c>
      <c r="ALM84" t="n">
        <v>115.74313</v>
      </c>
      <c r="ALN84" t="n">
        <v>138.2836</v>
      </c>
      <c r="ALO84" t="n">
        <v>195.09514</v>
      </c>
    </row>
    <row r="85">
      <c r="A85" t="inlineStr">
        <is>
          <t>Guatemala</t>
        </is>
      </c>
      <c r="B85" t="inlineStr">
        <is>
          <t>GTM</t>
        </is>
      </c>
      <c r="C85" s="13">
        <f>AVERAGE(SI85,SJ85)</f>
        <v/>
      </c>
      <c r="D85" t="n">
        <v>0.31521</v>
      </c>
      <c r="E85" t="n">
        <v>0.38996</v>
      </c>
      <c r="F85" t="n">
        <v>0.54828</v>
      </c>
      <c r="G85" t="n">
        <v>0.63159</v>
      </c>
      <c r="H85" t="n">
        <v>0.7342</v>
      </c>
      <c r="I85" t="n">
        <v>0.79794</v>
      </c>
      <c r="J85" t="n">
        <v>0.87554</v>
      </c>
      <c r="K85" t="n">
        <v>0.916</v>
      </c>
      <c r="L85" t="n">
        <v>0.94706</v>
      </c>
      <c r="M85" t="n">
        <v>0.98546</v>
      </c>
      <c r="N85" t="n">
        <v>1.01703</v>
      </c>
      <c r="O85" t="n">
        <v>1.06361</v>
      </c>
      <c r="P85" t="n">
        <v>1.10335</v>
      </c>
      <c r="Q85" t="n">
        <v>1.18463</v>
      </c>
      <c r="R85" t="n">
        <v>1.26942</v>
      </c>
      <c r="S85" t="n">
        <v>1.29415</v>
      </c>
      <c r="T85" t="n">
        <v>1.33286</v>
      </c>
      <c r="U85" t="n">
        <v>1.3539</v>
      </c>
      <c r="V85" t="n">
        <v>1.385</v>
      </c>
      <c r="W85" t="n">
        <v>1.41117</v>
      </c>
      <c r="X85" t="n">
        <v>1.4311</v>
      </c>
      <c r="Y85" t="n">
        <v>1.46781</v>
      </c>
      <c r="Z85" t="n">
        <v>1.50229</v>
      </c>
      <c r="AA85" t="n">
        <v>1.52074</v>
      </c>
      <c r="AB85" t="n">
        <v>1.53557</v>
      </c>
      <c r="AC85" t="n">
        <v>1.56866</v>
      </c>
      <c r="AD85" t="n">
        <v>1.61674</v>
      </c>
      <c r="AE85" t="n">
        <v>1.64142</v>
      </c>
      <c r="AF85" t="n">
        <v>1.67147</v>
      </c>
      <c r="AG85" t="n">
        <v>1.69617</v>
      </c>
      <c r="AH85" t="n">
        <v>1.71081</v>
      </c>
      <c r="AI85" t="n">
        <v>1.72002</v>
      </c>
      <c r="AJ85" t="n">
        <v>1.72839</v>
      </c>
      <c r="AK85" t="n">
        <v>1.75602</v>
      </c>
      <c r="AL85" t="n">
        <v>1.78215</v>
      </c>
      <c r="AM85" t="n">
        <v>1.81678</v>
      </c>
      <c r="AN85" t="n">
        <v>1.85922</v>
      </c>
      <c r="AO85" t="n">
        <v>1.8824</v>
      </c>
      <c r="AP85" t="n">
        <v>1.92172</v>
      </c>
      <c r="AQ85" t="n">
        <v>1.9478</v>
      </c>
      <c r="AR85" t="n">
        <v>1.97956</v>
      </c>
      <c r="AS85" t="n">
        <v>2.00691</v>
      </c>
      <c r="AT85" t="n">
        <v>2.02507</v>
      </c>
      <c r="AU85" t="n">
        <v>2.03422</v>
      </c>
      <c r="AV85" t="n">
        <v>2.04807</v>
      </c>
      <c r="AW85" t="n">
        <v>2.06574</v>
      </c>
      <c r="AX85" t="n">
        <v>2.10253</v>
      </c>
      <c r="AY85" t="n">
        <v>2.132</v>
      </c>
      <c r="AZ85" t="n">
        <v>2.15245</v>
      </c>
      <c r="BA85" t="n">
        <v>2.16519</v>
      </c>
      <c r="BB85" t="n">
        <v>2.19194</v>
      </c>
      <c r="BC85" t="n">
        <v>2.2097</v>
      </c>
      <c r="BD85" t="n">
        <v>2.23216</v>
      </c>
      <c r="BE85" t="n">
        <v>2.26017</v>
      </c>
      <c r="BF85" t="n">
        <v>2.29172</v>
      </c>
      <c r="BG85" t="n">
        <v>2.31473</v>
      </c>
      <c r="BH85" t="n">
        <v>2.32941</v>
      </c>
      <c r="BI85" t="n">
        <v>2.34667</v>
      </c>
      <c r="BJ85" t="n">
        <v>2.36616</v>
      </c>
      <c r="BK85" t="n">
        <v>2.37687</v>
      </c>
      <c r="BL85" t="n">
        <v>2.39744</v>
      </c>
      <c r="BM85" t="n">
        <v>2.43321</v>
      </c>
      <c r="BN85" t="n">
        <v>2.45185</v>
      </c>
      <c r="BO85" t="n">
        <v>2.46272</v>
      </c>
      <c r="BP85" t="n">
        <v>2.49959</v>
      </c>
      <c r="BQ85" t="n">
        <v>2.5179</v>
      </c>
      <c r="BR85" t="n">
        <v>2.53307</v>
      </c>
      <c r="BS85" t="n">
        <v>2.54255</v>
      </c>
      <c r="BT85" t="n">
        <v>2.56423</v>
      </c>
      <c r="BU85" t="n">
        <v>2.5743</v>
      </c>
      <c r="BV85" t="n">
        <v>2.58216</v>
      </c>
      <c r="BW85" t="n">
        <v>2.59928</v>
      </c>
      <c r="BX85" t="n">
        <v>2.61477</v>
      </c>
      <c r="BY85" t="n">
        <v>2.64008</v>
      </c>
      <c r="BZ85" t="n">
        <v>2.67563</v>
      </c>
      <c r="CA85" t="n">
        <v>2.69549</v>
      </c>
      <c r="CB85" t="n">
        <v>2.72674</v>
      </c>
      <c r="CC85" t="n">
        <v>2.75268</v>
      </c>
      <c r="CD85" t="n">
        <v>2.78298</v>
      </c>
      <c r="CE85" t="n">
        <v>2.80018</v>
      </c>
      <c r="CF85" t="n">
        <v>2.81825</v>
      </c>
      <c r="CG85" t="n">
        <v>2.84093</v>
      </c>
      <c r="CH85" t="n">
        <v>2.86263</v>
      </c>
      <c r="CI85" t="n">
        <v>2.88985</v>
      </c>
      <c r="CJ85" t="n">
        <v>2.91224</v>
      </c>
      <c r="CK85" t="n">
        <v>2.92583</v>
      </c>
      <c r="CL85" t="n">
        <v>2.96442</v>
      </c>
      <c r="CM85" t="n">
        <v>2.99438</v>
      </c>
      <c r="CN85" t="n">
        <v>3.0177</v>
      </c>
      <c r="CO85" t="n">
        <v>3.03076</v>
      </c>
      <c r="CP85" t="n">
        <v>3.05537</v>
      </c>
      <c r="CQ85" t="n">
        <v>3.08399</v>
      </c>
      <c r="CR85" t="n">
        <v>3.11113</v>
      </c>
      <c r="CS85" t="n">
        <v>3.13471</v>
      </c>
      <c r="CT85" t="n">
        <v>3.15465</v>
      </c>
      <c r="CU85" t="n">
        <v>3.17543</v>
      </c>
      <c r="CV85" t="n">
        <v>3.1923</v>
      </c>
      <c r="CW85" t="n">
        <v>3.21481</v>
      </c>
      <c r="CX85" t="n">
        <v>3.23755</v>
      </c>
      <c r="CY85" t="n">
        <v>3.2624</v>
      </c>
      <c r="CZ85" t="n">
        <v>3.28297</v>
      </c>
      <c r="DA85" t="n">
        <v>3.2932</v>
      </c>
      <c r="DB85" t="n">
        <v>3.3067</v>
      </c>
      <c r="DC85" t="n">
        <v>3.32288</v>
      </c>
      <c r="DD85" t="n">
        <v>3.33826</v>
      </c>
      <c r="DE85" t="n">
        <v>3.35007</v>
      </c>
      <c r="DF85" t="n">
        <v>3.35467</v>
      </c>
      <c r="DG85" t="n">
        <v>3.36102</v>
      </c>
      <c r="DH85" t="n">
        <v>3.37573</v>
      </c>
      <c r="DI85" t="n">
        <v>3.40073</v>
      </c>
      <c r="DJ85" t="n">
        <v>3.40713</v>
      </c>
      <c r="DK85" t="n">
        <v>3.41642</v>
      </c>
      <c r="DL85" t="n">
        <v>3.4381</v>
      </c>
      <c r="DM85" t="n">
        <v>3.45298</v>
      </c>
      <c r="DN85" t="n">
        <v>3.47458</v>
      </c>
      <c r="DO85" t="n">
        <v>3.50138</v>
      </c>
      <c r="DP85" t="n">
        <v>3.52172</v>
      </c>
      <c r="DQ85" t="n">
        <v>3.52867</v>
      </c>
      <c r="DR85" t="n">
        <v>3.54616</v>
      </c>
      <c r="DS85" t="n">
        <v>3.56788</v>
      </c>
      <c r="DT85" t="n">
        <v>3.5868</v>
      </c>
      <c r="DU85" t="n">
        <v>3.59884</v>
      </c>
      <c r="DV85" t="n">
        <v>3.61925</v>
      </c>
      <c r="DW85" t="n">
        <v>3.62989</v>
      </c>
      <c r="DX85" t="n">
        <v>3.63997</v>
      </c>
      <c r="DY85" t="n">
        <v>3.65037</v>
      </c>
      <c r="DZ85" t="n">
        <v>3.66621</v>
      </c>
      <c r="EA85" t="n">
        <v>3.68684</v>
      </c>
      <c r="EB85" t="n">
        <v>3.71241</v>
      </c>
      <c r="EC85" t="n">
        <v>3.73397</v>
      </c>
      <c r="ED85" t="n">
        <v>3.75554</v>
      </c>
      <c r="EE85" t="n">
        <v>3.76331</v>
      </c>
      <c r="EF85" t="n">
        <v>3.77543</v>
      </c>
      <c r="EG85" t="n">
        <v>3.78666</v>
      </c>
      <c r="EH85" t="n">
        <v>3.7958</v>
      </c>
      <c r="EI85" t="n">
        <v>3.8145</v>
      </c>
      <c r="EJ85" t="n">
        <v>3.82671</v>
      </c>
      <c r="EK85" t="n">
        <v>3.8398</v>
      </c>
      <c r="EL85" t="n">
        <v>3.84987</v>
      </c>
      <c r="EM85" t="n">
        <v>3.86591</v>
      </c>
      <c r="EN85" t="n">
        <v>3.88747</v>
      </c>
      <c r="EO85" t="n">
        <v>3.91473</v>
      </c>
      <c r="EP85" t="n">
        <v>3.93694</v>
      </c>
      <c r="EQ85" t="n">
        <v>3.96071</v>
      </c>
      <c r="ER85" t="n">
        <v>3.9825</v>
      </c>
      <c r="ES85" t="n">
        <v>3.99783</v>
      </c>
      <c r="ET85" t="n">
        <v>4.0099</v>
      </c>
      <c r="EU85" t="n">
        <v>4.02773</v>
      </c>
      <c r="EV85" t="n">
        <v>4.03949</v>
      </c>
      <c r="EW85" t="n">
        <v>4.05307</v>
      </c>
      <c r="EX85" t="n">
        <v>4.05933</v>
      </c>
      <c r="EY85" t="n">
        <v>4.06886</v>
      </c>
      <c r="EZ85" t="n">
        <v>4.08711</v>
      </c>
      <c r="FA85" t="n">
        <v>4.10571</v>
      </c>
      <c r="FB85" t="n">
        <v>4.12843</v>
      </c>
      <c r="FC85" t="n">
        <v>4.1554</v>
      </c>
      <c r="FD85" t="n">
        <v>4.17284</v>
      </c>
      <c r="FE85" t="n">
        <v>4.18476</v>
      </c>
      <c r="FF85" t="n">
        <v>4.20535</v>
      </c>
      <c r="FG85" t="n">
        <v>4.21517</v>
      </c>
      <c r="FH85" t="n">
        <v>4.2313</v>
      </c>
      <c r="FI85" t="n">
        <v>4.25282</v>
      </c>
      <c r="FJ85" t="n">
        <v>4.26622</v>
      </c>
      <c r="FK85" t="n">
        <v>4.27858</v>
      </c>
      <c r="FL85" t="n">
        <v>4.28904</v>
      </c>
      <c r="FM85" t="n">
        <v>4.31377</v>
      </c>
      <c r="FN85" t="n">
        <v>4.33749</v>
      </c>
      <c r="FO85" t="n">
        <v>4.35858</v>
      </c>
      <c r="FP85" t="n">
        <v>4.37631</v>
      </c>
      <c r="FQ85" t="n">
        <v>4.3826</v>
      </c>
      <c r="FR85" t="n">
        <v>4.39163</v>
      </c>
      <c r="FS85" t="n">
        <v>4.40579</v>
      </c>
      <c r="FT85" t="n">
        <v>4.42479</v>
      </c>
      <c r="FU85" t="n">
        <v>4.43706</v>
      </c>
      <c r="FV85" t="n">
        <v>4.44893</v>
      </c>
      <c r="FW85" t="n">
        <v>4.46053</v>
      </c>
      <c r="FX85" t="n">
        <v>4.4807</v>
      </c>
      <c r="FY85" t="n">
        <v>4.48566</v>
      </c>
      <c r="FZ85" t="n">
        <v>4.48781</v>
      </c>
      <c r="GA85" t="n">
        <v>4.49949</v>
      </c>
      <c r="GB85" t="n">
        <v>4.51221</v>
      </c>
      <c r="GC85" t="n">
        <v>4.53116</v>
      </c>
      <c r="GD85" t="n">
        <v>4.54187</v>
      </c>
      <c r="GE85" t="n">
        <v>4.55506</v>
      </c>
      <c r="GF85" t="n">
        <v>4.57768</v>
      </c>
      <c r="GG85" t="n">
        <v>4.59341</v>
      </c>
      <c r="GH85" t="n">
        <v>4.60816</v>
      </c>
      <c r="GI85" t="n">
        <v>4.61957</v>
      </c>
      <c r="GJ85" t="n">
        <v>4.63248</v>
      </c>
      <c r="GK85" t="n">
        <v>4.64019</v>
      </c>
      <c r="GL85" t="n">
        <v>4.64782</v>
      </c>
      <c r="GM85" t="n">
        <v>4.66965</v>
      </c>
      <c r="GN85" t="n">
        <v>4.69807</v>
      </c>
      <c r="GO85" t="n">
        <v>4.71318</v>
      </c>
      <c r="GP85" t="n">
        <v>4.71747</v>
      </c>
      <c r="GQ85" t="n">
        <v>4.73817</v>
      </c>
      <c r="GR85" t="n">
        <v>4.75343</v>
      </c>
      <c r="GS85" t="n">
        <v>4.77531</v>
      </c>
      <c r="GT85" t="n">
        <v>4.78931</v>
      </c>
      <c r="GU85" t="n">
        <v>4.8076</v>
      </c>
      <c r="GV85" t="n">
        <v>4.82327</v>
      </c>
      <c r="GW85" t="n">
        <v>4.83841</v>
      </c>
      <c r="GX85" t="n">
        <v>4.86215</v>
      </c>
      <c r="GY85" t="n">
        <v>4.8762</v>
      </c>
      <c r="GZ85" t="n">
        <v>4.88587</v>
      </c>
      <c r="HA85" t="n">
        <v>4.89911</v>
      </c>
      <c r="HB85" t="n">
        <v>4.91886</v>
      </c>
      <c r="HC85" t="n">
        <v>4.93085</v>
      </c>
      <c r="HD85" t="n">
        <v>4.93679</v>
      </c>
      <c r="HE85" t="n">
        <v>4.94485</v>
      </c>
      <c r="HF85" t="n">
        <v>4.96241</v>
      </c>
      <c r="HG85" t="n">
        <v>4.97491</v>
      </c>
      <c r="HH85" t="n">
        <v>4.99588</v>
      </c>
      <c r="HI85" t="n">
        <v>5.01009</v>
      </c>
      <c r="HJ85" t="n">
        <v>5.03427</v>
      </c>
      <c r="HK85" t="n">
        <v>5.04148</v>
      </c>
      <c r="HL85" t="n">
        <v>5.06315</v>
      </c>
      <c r="HM85" t="n">
        <v>5.07923</v>
      </c>
      <c r="HN85" t="n">
        <v>5.09463</v>
      </c>
      <c r="HO85" t="n">
        <v>5.11412</v>
      </c>
      <c r="HP85" t="n">
        <v>5.12624</v>
      </c>
      <c r="HQ85" t="n">
        <v>5.14174</v>
      </c>
      <c r="HR85" t="n">
        <v>5.15983</v>
      </c>
      <c r="HS85" t="n">
        <v>5.1683</v>
      </c>
      <c r="HT85" t="n">
        <v>5.17759</v>
      </c>
      <c r="HU85" t="n">
        <v>5.19791</v>
      </c>
      <c r="HV85" t="n">
        <v>5.21245</v>
      </c>
      <c r="HW85" t="n">
        <v>5.22939</v>
      </c>
      <c r="HX85" t="n">
        <v>5.23747</v>
      </c>
      <c r="HY85" t="n">
        <v>5.25048</v>
      </c>
      <c r="HZ85" t="n">
        <v>5.26155</v>
      </c>
      <c r="IA85" t="n">
        <v>5.27017</v>
      </c>
      <c r="IB85" t="n">
        <v>5.28428</v>
      </c>
      <c r="IC85" t="n">
        <v>5.29321</v>
      </c>
      <c r="ID85" t="n">
        <v>5.30186</v>
      </c>
      <c r="IE85" t="n">
        <v>5.3122</v>
      </c>
      <c r="IF85" t="n">
        <v>5.32119</v>
      </c>
      <c r="IG85" t="n">
        <v>5.32931</v>
      </c>
      <c r="IH85" t="n">
        <v>5.33627</v>
      </c>
      <c r="II85" t="n">
        <v>5.34919</v>
      </c>
      <c r="IJ85" t="n">
        <v>5.36133</v>
      </c>
      <c r="IK85" t="n">
        <v>5.37899</v>
      </c>
      <c r="IL85" t="n">
        <v>5.38661</v>
      </c>
      <c r="IM85" t="n">
        <v>5.40416</v>
      </c>
      <c r="IN85" t="n">
        <v>5.41476</v>
      </c>
      <c r="IO85" t="n">
        <v>5.42718</v>
      </c>
      <c r="IP85" t="n">
        <v>5.44342</v>
      </c>
      <c r="IQ85" t="n">
        <v>5.45849</v>
      </c>
      <c r="IR85" t="n">
        <v>5.4748</v>
      </c>
      <c r="IS85" t="n">
        <v>5.49193</v>
      </c>
      <c r="IT85" t="n">
        <v>5.50013</v>
      </c>
      <c r="IU85" t="n">
        <v>5.51078</v>
      </c>
      <c r="IV85" t="n">
        <v>5.52444</v>
      </c>
      <c r="IW85" t="n">
        <v>5.53514</v>
      </c>
      <c r="IX85" t="n">
        <v>5.54981</v>
      </c>
      <c r="IY85" t="n">
        <v>5.57136</v>
      </c>
      <c r="IZ85" t="n">
        <v>5.58633</v>
      </c>
      <c r="JA85" t="n">
        <v>5.59343</v>
      </c>
      <c r="JB85" t="n">
        <v>5.60095</v>
      </c>
      <c r="JC85" t="n">
        <v>5.60957</v>
      </c>
      <c r="JD85" t="n">
        <v>5.62746</v>
      </c>
      <c r="JE85" t="n">
        <v>5.64117</v>
      </c>
      <c r="JF85" t="n">
        <v>5.64614</v>
      </c>
      <c r="JG85" t="n">
        <v>5.66016</v>
      </c>
      <c r="JH85" t="n">
        <v>5.67085</v>
      </c>
      <c r="JI85" t="n">
        <v>5.69638</v>
      </c>
      <c r="JJ85" t="n">
        <v>5.71218</v>
      </c>
      <c r="JK85" t="n">
        <v>5.72029</v>
      </c>
      <c r="JL85" t="n">
        <v>5.73241</v>
      </c>
      <c r="JM85" t="n">
        <v>5.74545</v>
      </c>
      <c r="JN85" t="n">
        <v>5.76219</v>
      </c>
      <c r="JO85" t="n">
        <v>5.77763</v>
      </c>
      <c r="JP85" t="n">
        <v>5.78823</v>
      </c>
      <c r="JQ85" t="n">
        <v>5.80474</v>
      </c>
      <c r="JR85" t="n">
        <v>5.82407</v>
      </c>
      <c r="JS85" t="n">
        <v>5.83726</v>
      </c>
      <c r="JT85" t="n">
        <v>5.84915</v>
      </c>
      <c r="JU85" t="n">
        <v>5.85675</v>
      </c>
      <c r="JV85" t="n">
        <v>5.87478</v>
      </c>
      <c r="JW85" t="n">
        <v>5.89475</v>
      </c>
      <c r="JX85" t="n">
        <v>5.9101</v>
      </c>
      <c r="JY85" t="n">
        <v>5.91911</v>
      </c>
      <c r="JZ85" t="n">
        <v>5.92524</v>
      </c>
      <c r="KA85" t="n">
        <v>5.93552</v>
      </c>
      <c r="KB85" t="n">
        <v>5.94943</v>
      </c>
      <c r="KC85" t="n">
        <v>5.96808</v>
      </c>
      <c r="KD85" t="n">
        <v>5.9825</v>
      </c>
      <c r="KE85" t="n">
        <v>5.99578</v>
      </c>
      <c r="KF85" t="n">
        <v>6.01562</v>
      </c>
      <c r="KG85" t="n">
        <v>6.02985</v>
      </c>
      <c r="KH85" t="n">
        <v>6.04359</v>
      </c>
      <c r="KI85" t="n">
        <v>6.05447</v>
      </c>
      <c r="KJ85" t="n">
        <v>6.06598</v>
      </c>
      <c r="KK85" t="n">
        <v>6.08737</v>
      </c>
      <c r="KL85" t="n">
        <v>6.11468</v>
      </c>
      <c r="KM85" t="n">
        <v>6.12886</v>
      </c>
      <c r="KN85" t="n">
        <v>6.13679</v>
      </c>
      <c r="KO85" t="n">
        <v>6.15418</v>
      </c>
      <c r="KP85" t="n">
        <v>6.16017</v>
      </c>
      <c r="KQ85" t="n">
        <v>6.1736</v>
      </c>
      <c r="KR85" t="n">
        <v>6.18956</v>
      </c>
      <c r="KS85" t="n">
        <v>6.20619</v>
      </c>
      <c r="KT85" t="n">
        <v>6.20915</v>
      </c>
      <c r="KU85" t="n">
        <v>6.21694</v>
      </c>
      <c r="KV85" t="n">
        <v>6.22782</v>
      </c>
      <c r="KW85" t="n">
        <v>6.23387</v>
      </c>
      <c r="KX85" t="n">
        <v>6.24154</v>
      </c>
      <c r="KY85" t="n">
        <v>6.24528</v>
      </c>
      <c r="KZ85" t="n">
        <v>6.26625</v>
      </c>
      <c r="LA85" t="n">
        <v>6.28601</v>
      </c>
      <c r="LB85" t="n">
        <v>6.30412</v>
      </c>
      <c r="LC85" t="n">
        <v>6.32294</v>
      </c>
      <c r="LD85" t="n">
        <v>6.33856</v>
      </c>
      <c r="LE85" t="n">
        <v>6.35672</v>
      </c>
      <c r="LF85" t="n">
        <v>6.37375</v>
      </c>
      <c r="LG85" t="n">
        <v>6.38739</v>
      </c>
      <c r="LH85" t="n">
        <v>6.405</v>
      </c>
      <c r="LI85" t="n">
        <v>6.43625</v>
      </c>
      <c r="LJ85" t="n">
        <v>6.44947</v>
      </c>
      <c r="LK85" t="n">
        <v>6.45933</v>
      </c>
      <c r="LL85" t="n">
        <v>6.46935</v>
      </c>
      <c r="LM85" t="n">
        <v>6.48281</v>
      </c>
      <c r="LN85" t="n">
        <v>6.49513</v>
      </c>
      <c r="LO85" t="n">
        <v>6.51162</v>
      </c>
      <c r="LP85" t="n">
        <v>6.53436</v>
      </c>
      <c r="LQ85" t="n">
        <v>6.55274</v>
      </c>
      <c r="LR85" t="n">
        <v>6.56565</v>
      </c>
      <c r="LS85" t="n">
        <v>6.56905</v>
      </c>
      <c r="LT85" t="n">
        <v>6.58402</v>
      </c>
      <c r="LU85" t="n">
        <v>6.59822</v>
      </c>
      <c r="LV85" t="n">
        <v>6.61498</v>
      </c>
      <c r="LW85" t="n">
        <v>6.62632</v>
      </c>
      <c r="LX85" t="n">
        <v>6.64057</v>
      </c>
      <c r="LY85" t="n">
        <v>6.65301</v>
      </c>
      <c r="LZ85" t="n">
        <v>6.66676</v>
      </c>
      <c r="MA85" t="n">
        <v>6.68094</v>
      </c>
      <c r="MB85" t="n">
        <v>6.70111</v>
      </c>
      <c r="MC85" t="n">
        <v>6.71476</v>
      </c>
      <c r="MD85" t="n">
        <v>6.72386</v>
      </c>
      <c r="ME85" t="n">
        <v>6.74237</v>
      </c>
      <c r="MF85" t="n">
        <v>6.75421</v>
      </c>
      <c r="MG85" t="n">
        <v>6.76721</v>
      </c>
      <c r="MH85" t="n">
        <v>6.78115</v>
      </c>
      <c r="MI85" t="n">
        <v>6.79755</v>
      </c>
      <c r="MJ85" t="n">
        <v>6.80764</v>
      </c>
      <c r="MK85" t="n">
        <v>6.82954</v>
      </c>
      <c r="ML85" t="n">
        <v>6.83836</v>
      </c>
      <c r="MM85" t="n">
        <v>6.84691</v>
      </c>
      <c r="MN85" t="n">
        <v>6.85888</v>
      </c>
      <c r="MO85" t="n">
        <v>6.87565</v>
      </c>
      <c r="MP85" t="n">
        <v>6.88498</v>
      </c>
      <c r="MQ85" t="n">
        <v>6.90185</v>
      </c>
      <c r="MR85" t="n">
        <v>6.91381</v>
      </c>
      <c r="MS85" t="n">
        <v>6.9224</v>
      </c>
      <c r="MT85" t="n">
        <v>6.93427</v>
      </c>
      <c r="MU85" t="n">
        <v>6.94832</v>
      </c>
      <c r="MV85" t="n">
        <v>6.9587</v>
      </c>
      <c r="MW85" t="n">
        <v>6.9749</v>
      </c>
      <c r="MX85" t="n">
        <v>6.98954</v>
      </c>
      <c r="MY85" t="n">
        <v>7.00261</v>
      </c>
      <c r="MZ85" t="n">
        <v>7.01036</v>
      </c>
      <c r="NA85" t="n">
        <v>7.02164</v>
      </c>
      <c r="NB85" t="n">
        <v>7.03352</v>
      </c>
      <c r="NC85" t="n">
        <v>7.05396</v>
      </c>
      <c r="ND85" t="n">
        <v>7.06912</v>
      </c>
      <c r="NE85" t="n">
        <v>7.09281</v>
      </c>
      <c r="NF85" t="n">
        <v>7.10515</v>
      </c>
      <c r="NG85" t="n">
        <v>7.1289</v>
      </c>
      <c r="NH85" t="n">
        <v>7.14102</v>
      </c>
      <c r="NI85" t="n">
        <v>7.15451</v>
      </c>
      <c r="NJ85" t="n">
        <v>7.17698</v>
      </c>
      <c r="NK85" t="n">
        <v>7.18869</v>
      </c>
      <c r="NL85" t="n">
        <v>7.19606</v>
      </c>
      <c r="NM85" t="n">
        <v>7.20486</v>
      </c>
      <c r="NN85" t="n">
        <v>7.22437</v>
      </c>
      <c r="NO85" t="n">
        <v>7.23611</v>
      </c>
      <c r="NP85" t="n">
        <v>7.25813</v>
      </c>
      <c r="NQ85" t="n">
        <v>7.28407</v>
      </c>
      <c r="NR85" t="n">
        <v>7.30513</v>
      </c>
      <c r="NS85" t="n">
        <v>7.3197</v>
      </c>
      <c r="NT85" t="n">
        <v>7.339</v>
      </c>
      <c r="NU85" t="n">
        <v>7.355</v>
      </c>
      <c r="NV85" t="n">
        <v>7.37089</v>
      </c>
      <c r="NW85" t="n">
        <v>7.38742</v>
      </c>
      <c r="NX85" t="n">
        <v>7.39698</v>
      </c>
      <c r="NY85" t="n">
        <v>7.41587</v>
      </c>
      <c r="NZ85" t="n">
        <v>7.43322</v>
      </c>
      <c r="OA85" t="n">
        <v>7.44522</v>
      </c>
      <c r="OB85" t="n">
        <v>7.46456</v>
      </c>
      <c r="OC85" t="n">
        <v>7.47915</v>
      </c>
      <c r="OD85" t="n">
        <v>7.49158</v>
      </c>
      <c r="OE85" t="n">
        <v>7.50262</v>
      </c>
      <c r="OF85" t="n">
        <v>7.51535</v>
      </c>
      <c r="OG85" t="n">
        <v>7.52514</v>
      </c>
      <c r="OH85" t="n">
        <v>7.53395</v>
      </c>
      <c r="OI85" t="n">
        <v>7.54833</v>
      </c>
      <c r="OJ85" t="n">
        <v>7.55492</v>
      </c>
      <c r="OK85" t="n">
        <v>7.56473</v>
      </c>
      <c r="OL85" t="n">
        <v>7.57642</v>
      </c>
      <c r="OM85" t="n">
        <v>7.58914</v>
      </c>
      <c r="ON85" t="n">
        <v>7.62288</v>
      </c>
      <c r="OO85" t="n">
        <v>7.65142</v>
      </c>
      <c r="OP85" t="n">
        <v>7.66271</v>
      </c>
      <c r="OQ85" t="n">
        <v>7.69452</v>
      </c>
      <c r="OR85" t="n">
        <v>7.71161</v>
      </c>
      <c r="OS85" t="n">
        <v>7.72342</v>
      </c>
      <c r="OT85" t="n">
        <v>7.7351</v>
      </c>
      <c r="OU85" t="n">
        <v>7.74753</v>
      </c>
      <c r="OV85" t="n">
        <v>7.76721</v>
      </c>
      <c r="OW85" t="n">
        <v>7.78273</v>
      </c>
      <c r="OX85" t="n">
        <v>7.79577</v>
      </c>
      <c r="OY85" t="n">
        <v>7.80528</v>
      </c>
      <c r="OZ85" t="n">
        <v>7.82671</v>
      </c>
      <c r="PA85" t="n">
        <v>7.85245</v>
      </c>
      <c r="PB85" t="n">
        <v>7.87346</v>
      </c>
      <c r="PC85" t="n">
        <v>7.89681</v>
      </c>
      <c r="PD85" t="n">
        <v>7.90762</v>
      </c>
      <c r="PE85" t="n">
        <v>7.91671</v>
      </c>
      <c r="PF85" t="n">
        <v>7.93845</v>
      </c>
      <c r="PG85" t="n">
        <v>7.94905</v>
      </c>
      <c r="PH85" t="n">
        <v>7.96807</v>
      </c>
      <c r="PI85" t="n">
        <v>7.9836</v>
      </c>
      <c r="PJ85" t="n">
        <v>7.99687</v>
      </c>
      <c r="PK85" t="n">
        <v>8.02228</v>
      </c>
      <c r="PL85" t="n">
        <v>8.03107</v>
      </c>
      <c r="PM85" t="n">
        <v>8.035589999999999</v>
      </c>
      <c r="PN85" t="n">
        <v>8.05598</v>
      </c>
      <c r="PO85" t="n">
        <v>8.07724</v>
      </c>
      <c r="PP85" t="n">
        <v>8.097009999999999</v>
      </c>
      <c r="PQ85" t="n">
        <v>8.109859999999999</v>
      </c>
      <c r="PR85" t="n">
        <v>8.12907</v>
      </c>
      <c r="PS85" t="n">
        <v>8.14363</v>
      </c>
      <c r="PT85" t="n">
        <v>8.16428</v>
      </c>
      <c r="PU85" t="n">
        <v>8.1821</v>
      </c>
      <c r="PV85" t="n">
        <v>8.200900000000001</v>
      </c>
      <c r="PW85" t="n">
        <v>8.20621</v>
      </c>
      <c r="PX85" t="n">
        <v>8.225020000000001</v>
      </c>
      <c r="PY85" t="n">
        <v>8.24733</v>
      </c>
      <c r="PZ85" t="n">
        <v>8.25581</v>
      </c>
      <c r="QA85" t="n">
        <v>8.275449999999999</v>
      </c>
      <c r="QB85" t="n">
        <v>8.30667</v>
      </c>
      <c r="QC85" t="n">
        <v>8.33713</v>
      </c>
      <c r="QD85" t="n">
        <v>8.358180000000001</v>
      </c>
      <c r="QE85" t="n">
        <v>8.373419999999999</v>
      </c>
      <c r="QF85" t="n">
        <v>8.38869</v>
      </c>
      <c r="QG85" t="n">
        <v>8.405340000000001</v>
      </c>
      <c r="QH85" t="n">
        <v>8.414149999999999</v>
      </c>
      <c r="QI85" t="n">
        <v>8.42754</v>
      </c>
      <c r="QJ85" t="n">
        <v>8.455030000000001</v>
      </c>
      <c r="QK85" t="n">
        <v>8.47749</v>
      </c>
      <c r="QL85" t="n">
        <v>8.493130000000001</v>
      </c>
      <c r="QM85" t="n">
        <v>8.50624</v>
      </c>
      <c r="QN85" t="n">
        <v>8.52599</v>
      </c>
      <c r="QO85" t="n">
        <v>8.542310000000001</v>
      </c>
      <c r="QP85" t="n">
        <v>8.556100000000001</v>
      </c>
      <c r="QQ85" t="n">
        <v>8.573219999999999</v>
      </c>
      <c r="QR85" t="n">
        <v>8.60957</v>
      </c>
      <c r="QS85" t="n">
        <v>8.621549999999999</v>
      </c>
      <c r="QT85" t="n">
        <v>8.63143</v>
      </c>
      <c r="QU85" t="n">
        <v>8.648630000000001</v>
      </c>
      <c r="QV85" t="n">
        <v>8.668519999999999</v>
      </c>
      <c r="QW85" t="n">
        <v>8.691000000000001</v>
      </c>
      <c r="QX85" t="n">
        <v>8.703989999999999</v>
      </c>
      <c r="QY85" t="n">
        <v>8.71968</v>
      </c>
      <c r="QZ85" t="n">
        <v>8.72936</v>
      </c>
      <c r="RA85" t="n">
        <v>8.738189999999999</v>
      </c>
      <c r="RB85" t="n">
        <v>8.74335</v>
      </c>
      <c r="RC85" t="n">
        <v>8.75102</v>
      </c>
      <c r="RD85" t="n">
        <v>8.759219999999999</v>
      </c>
      <c r="RE85" t="n">
        <v>8.78088</v>
      </c>
      <c r="RF85" t="n">
        <v>8.80377</v>
      </c>
      <c r="RG85" t="n">
        <v>8.81687</v>
      </c>
      <c r="RH85" t="n">
        <v>8.826650000000001</v>
      </c>
      <c r="RI85" t="n">
        <v>8.84807</v>
      </c>
      <c r="RJ85" t="n">
        <v>8.86412</v>
      </c>
      <c r="RK85" t="n">
        <v>8.87093</v>
      </c>
      <c r="RL85" t="n">
        <v>8.892440000000001</v>
      </c>
      <c r="RM85" t="n">
        <v>8.9087</v>
      </c>
      <c r="RN85" t="n">
        <v>8.92258</v>
      </c>
      <c r="RO85" t="n">
        <v>8.93585</v>
      </c>
      <c r="RP85" t="n">
        <v>8.957380000000001</v>
      </c>
      <c r="RQ85" t="n">
        <v>8.975289999999999</v>
      </c>
      <c r="RR85" t="n">
        <v>8.97944</v>
      </c>
      <c r="RS85" t="n">
        <v>9.00493</v>
      </c>
      <c r="RT85" t="n">
        <v>9.020569999999999</v>
      </c>
      <c r="RU85" t="n">
        <v>9.03534</v>
      </c>
      <c r="RV85" t="n">
        <v>9.04867</v>
      </c>
      <c r="RW85" t="n">
        <v>9.05884</v>
      </c>
      <c r="RX85" t="n">
        <v>9.07734</v>
      </c>
      <c r="RY85" t="n">
        <v>9.107049999999999</v>
      </c>
      <c r="RZ85" t="n">
        <v>9.12786</v>
      </c>
      <c r="SA85" t="n">
        <v>9.14245</v>
      </c>
      <c r="SB85" t="n">
        <v>9.16173</v>
      </c>
      <c r="SC85" t="n">
        <v>9.180709999999999</v>
      </c>
      <c r="SD85" t="n">
        <v>9.199310000000001</v>
      </c>
      <c r="SE85" t="n">
        <v>9.214869999999999</v>
      </c>
      <c r="SF85" t="n">
        <v>9.24189</v>
      </c>
      <c r="SG85" t="n">
        <v>9.26421</v>
      </c>
      <c r="SH85" t="n">
        <v>9.28166</v>
      </c>
      <c r="SI85" t="n">
        <v>9.29368</v>
      </c>
      <c r="SJ85" t="n">
        <v>9.312150000000001</v>
      </c>
      <c r="SK85" t="n">
        <v>9.322509999999999</v>
      </c>
      <c r="SL85" t="n">
        <v>9.34422</v>
      </c>
      <c r="SM85" t="n">
        <v>9.37496</v>
      </c>
      <c r="SN85" t="n">
        <v>9.40095</v>
      </c>
      <c r="SO85" t="n">
        <v>9.427910000000001</v>
      </c>
      <c r="SP85" t="n">
        <v>9.45467</v>
      </c>
      <c r="SQ85" t="n">
        <v>9.46725</v>
      </c>
      <c r="SR85" t="n">
        <v>9.47777</v>
      </c>
      <c r="SS85" t="n">
        <v>9.49072</v>
      </c>
      <c r="ST85" t="n">
        <v>9.509499999999999</v>
      </c>
      <c r="SU85" t="n">
        <v>9.53449</v>
      </c>
      <c r="SV85" t="n">
        <v>9.569330000000001</v>
      </c>
      <c r="SW85" t="n">
        <v>9.588990000000001</v>
      </c>
      <c r="SX85" t="n">
        <v>9.612399999999999</v>
      </c>
      <c r="SY85" t="n">
        <v>9.627140000000001</v>
      </c>
      <c r="SZ85" t="n">
        <v>9.639430000000001</v>
      </c>
      <c r="TA85" t="n">
        <v>9.65677</v>
      </c>
      <c r="TB85" t="n">
        <v>9.670400000000001</v>
      </c>
      <c r="TC85" t="n">
        <v>9.68698</v>
      </c>
      <c r="TD85" t="n">
        <v>9.71617</v>
      </c>
      <c r="TE85" t="n">
        <v>9.73428</v>
      </c>
      <c r="TF85" t="n">
        <v>9.74423</v>
      </c>
      <c r="TG85" t="n">
        <v>9.755100000000001</v>
      </c>
      <c r="TH85" t="n">
        <v>9.772320000000001</v>
      </c>
      <c r="TI85" t="n">
        <v>9.79246</v>
      </c>
      <c r="TJ85" t="n">
        <v>9.81176</v>
      </c>
      <c r="TK85" t="n">
        <v>9.829980000000001</v>
      </c>
      <c r="TL85" t="n">
        <v>9.84864</v>
      </c>
      <c r="TM85" t="n">
        <v>9.87405</v>
      </c>
      <c r="TN85" t="n">
        <v>9.897919999999999</v>
      </c>
      <c r="TO85" t="n">
        <v>9.92273</v>
      </c>
      <c r="TP85" t="n">
        <v>9.937659999999999</v>
      </c>
      <c r="TQ85" t="n">
        <v>9.956630000000001</v>
      </c>
      <c r="TR85" t="n">
        <v>9.97852</v>
      </c>
      <c r="TS85" t="n">
        <v>9.992319999999999</v>
      </c>
      <c r="TT85" t="n">
        <v>10.01148</v>
      </c>
      <c r="TU85" t="n">
        <v>10.02807</v>
      </c>
      <c r="TV85" t="n">
        <v>10.04482</v>
      </c>
      <c r="TW85" t="n">
        <v>10.05897</v>
      </c>
      <c r="TX85" t="n">
        <v>10.07201</v>
      </c>
      <c r="TY85" t="n">
        <v>10.07965</v>
      </c>
      <c r="TZ85" t="n">
        <v>10.10043</v>
      </c>
      <c r="UA85" t="n">
        <v>10.10757</v>
      </c>
      <c r="UB85" t="n">
        <v>10.12106</v>
      </c>
      <c r="UC85" t="n">
        <v>10.1407</v>
      </c>
      <c r="UD85" t="n">
        <v>10.17277</v>
      </c>
      <c r="UE85" t="n">
        <v>10.18486</v>
      </c>
      <c r="UF85" t="n">
        <v>10.19908</v>
      </c>
      <c r="UG85" t="n">
        <v>10.20625</v>
      </c>
      <c r="UH85" t="n">
        <v>10.24124</v>
      </c>
      <c r="UI85" t="n">
        <v>10.25496</v>
      </c>
      <c r="UJ85" t="n">
        <v>10.26546</v>
      </c>
      <c r="UK85" t="n">
        <v>10.27668</v>
      </c>
      <c r="UL85" t="n">
        <v>10.29342</v>
      </c>
      <c r="UM85" t="n">
        <v>10.31311</v>
      </c>
      <c r="UN85" t="n">
        <v>10.32074</v>
      </c>
      <c r="UO85" t="n">
        <v>10.32563</v>
      </c>
      <c r="UP85" t="n">
        <v>10.34212</v>
      </c>
      <c r="UQ85" t="n">
        <v>10.35829</v>
      </c>
      <c r="UR85" t="n">
        <v>10.38614</v>
      </c>
      <c r="US85" t="n">
        <v>10.40776</v>
      </c>
      <c r="UT85" t="n">
        <v>10.43412</v>
      </c>
      <c r="UU85" t="n">
        <v>10.45127</v>
      </c>
      <c r="UV85" t="n">
        <v>10.47644</v>
      </c>
      <c r="UW85" t="n">
        <v>10.4986</v>
      </c>
      <c r="UX85" t="n">
        <v>10.52405</v>
      </c>
      <c r="UY85" t="n">
        <v>10.54639</v>
      </c>
      <c r="UZ85" t="n">
        <v>10.56933</v>
      </c>
      <c r="VA85" t="n">
        <v>10.58662</v>
      </c>
      <c r="VB85" t="n">
        <v>10.60622</v>
      </c>
      <c r="VC85" t="n">
        <v>10.64759</v>
      </c>
      <c r="VD85" t="n">
        <v>10.6583</v>
      </c>
      <c r="VE85" t="n">
        <v>10.68334</v>
      </c>
      <c r="VF85" t="n">
        <v>10.71227</v>
      </c>
      <c r="VG85" t="n">
        <v>10.73558</v>
      </c>
      <c r="VH85" t="n">
        <v>10.76205</v>
      </c>
      <c r="VI85" t="n">
        <v>10.78566</v>
      </c>
      <c r="VJ85" t="n">
        <v>10.7972</v>
      </c>
      <c r="VK85" t="n">
        <v>10.8135</v>
      </c>
      <c r="VL85" t="n">
        <v>10.84423</v>
      </c>
      <c r="VM85" t="n">
        <v>10.87986</v>
      </c>
      <c r="VN85" t="n">
        <v>10.90372</v>
      </c>
      <c r="VO85" t="n">
        <v>10.92364</v>
      </c>
      <c r="VP85" t="n">
        <v>10.95041</v>
      </c>
      <c r="VQ85" t="n">
        <v>10.97324</v>
      </c>
      <c r="VR85" t="n">
        <v>11.00011</v>
      </c>
      <c r="VS85" t="n">
        <v>11.01159</v>
      </c>
      <c r="VT85" t="n">
        <v>11.0382</v>
      </c>
      <c r="VU85" t="n">
        <v>11.06244</v>
      </c>
      <c r="VV85" t="n">
        <v>11.0807</v>
      </c>
      <c r="VW85" t="n">
        <v>11.09354</v>
      </c>
      <c r="VX85" t="n">
        <v>11.12765</v>
      </c>
      <c r="VY85" t="n">
        <v>11.16004</v>
      </c>
      <c r="VZ85" t="n">
        <v>11.18997</v>
      </c>
      <c r="WA85" t="n">
        <v>11.20804</v>
      </c>
      <c r="WB85" t="n">
        <v>11.22642</v>
      </c>
      <c r="WC85" t="n">
        <v>11.24305</v>
      </c>
      <c r="WD85" t="n">
        <v>11.26044</v>
      </c>
      <c r="WE85" t="n">
        <v>11.27577</v>
      </c>
      <c r="WF85" t="n">
        <v>11.29843</v>
      </c>
      <c r="WG85" t="n">
        <v>11.33977</v>
      </c>
      <c r="WH85" t="n">
        <v>11.36579</v>
      </c>
      <c r="WI85" t="n">
        <v>11.37873</v>
      </c>
      <c r="WJ85" t="n">
        <v>11.38314</v>
      </c>
      <c r="WK85" t="n">
        <v>11.4026</v>
      </c>
      <c r="WL85" t="n">
        <v>11.4376</v>
      </c>
      <c r="WM85" t="n">
        <v>11.46032</v>
      </c>
      <c r="WN85" t="n">
        <v>11.46969</v>
      </c>
      <c r="WO85" t="n">
        <v>11.49469</v>
      </c>
      <c r="WP85" t="n">
        <v>11.51033</v>
      </c>
      <c r="WQ85" t="n">
        <v>11.52649</v>
      </c>
      <c r="WR85" t="n">
        <v>11.53684</v>
      </c>
      <c r="WS85" t="n">
        <v>11.57862</v>
      </c>
      <c r="WT85" t="n">
        <v>11.6048</v>
      </c>
      <c r="WU85" t="n">
        <v>11.6331</v>
      </c>
      <c r="WV85" t="n">
        <v>11.66504</v>
      </c>
      <c r="WW85" t="n">
        <v>11.68153</v>
      </c>
      <c r="WX85" t="n">
        <v>11.70593</v>
      </c>
      <c r="WY85" t="n">
        <v>11.7504</v>
      </c>
      <c r="WZ85" t="n">
        <v>11.78238</v>
      </c>
      <c r="XA85" t="n">
        <v>11.79927</v>
      </c>
      <c r="XB85" t="n">
        <v>11.81977</v>
      </c>
      <c r="XC85" t="n">
        <v>11.8599</v>
      </c>
      <c r="XD85" t="n">
        <v>11.88018</v>
      </c>
      <c r="XE85" t="n">
        <v>11.89385</v>
      </c>
      <c r="XF85" t="n">
        <v>11.90158</v>
      </c>
      <c r="XG85" t="n">
        <v>11.93645</v>
      </c>
      <c r="XH85" t="n">
        <v>11.96564</v>
      </c>
      <c r="XI85" t="n">
        <v>11.98634</v>
      </c>
      <c r="XJ85" t="n">
        <v>12.01572</v>
      </c>
      <c r="XK85" t="n">
        <v>12.04473</v>
      </c>
      <c r="XL85" t="n">
        <v>12.0825</v>
      </c>
      <c r="XM85" t="n">
        <v>12.10153</v>
      </c>
      <c r="XN85" t="n">
        <v>12.10705</v>
      </c>
      <c r="XO85" t="n">
        <v>12.12929</v>
      </c>
      <c r="XP85" t="n">
        <v>12.16728</v>
      </c>
      <c r="XQ85" t="n">
        <v>12.19527</v>
      </c>
      <c r="XR85" t="n">
        <v>12.22882</v>
      </c>
      <c r="XS85" t="n">
        <v>12.24022</v>
      </c>
      <c r="XT85" t="n">
        <v>12.27366</v>
      </c>
      <c r="XU85" t="n">
        <v>12.30227</v>
      </c>
      <c r="XV85" t="n">
        <v>12.30935</v>
      </c>
      <c r="XW85" t="n">
        <v>12.32973</v>
      </c>
      <c r="XX85" t="n">
        <v>12.36846</v>
      </c>
      <c r="XY85" t="n">
        <v>12.38607</v>
      </c>
      <c r="XZ85" t="n">
        <v>12.4115</v>
      </c>
      <c r="YA85" t="n">
        <v>12.43885</v>
      </c>
      <c r="YB85" t="n">
        <v>12.47895</v>
      </c>
      <c r="YC85" t="n">
        <v>12.5133</v>
      </c>
      <c r="YD85" t="n">
        <v>12.54642</v>
      </c>
      <c r="YE85" t="n">
        <v>12.56767</v>
      </c>
      <c r="YF85" t="n">
        <v>12.60162</v>
      </c>
      <c r="YG85" t="n">
        <v>12.62407</v>
      </c>
      <c r="YH85" t="n">
        <v>12.64992</v>
      </c>
      <c r="YI85" t="n">
        <v>12.67486</v>
      </c>
      <c r="YJ85" t="n">
        <v>12.7196</v>
      </c>
      <c r="YK85" t="n">
        <v>12.75727</v>
      </c>
      <c r="YL85" t="n">
        <v>12.79405</v>
      </c>
      <c r="YM85" t="n">
        <v>12.81553</v>
      </c>
      <c r="YN85" t="n">
        <v>12.85062</v>
      </c>
      <c r="YO85" t="n">
        <v>12.87794</v>
      </c>
      <c r="YP85" t="n">
        <v>12.90897</v>
      </c>
      <c r="YQ85" t="n">
        <v>12.93671</v>
      </c>
      <c r="YR85" t="n">
        <v>12.96933</v>
      </c>
      <c r="YS85" t="n">
        <v>12.99467</v>
      </c>
      <c r="YT85" t="n">
        <v>13.02767</v>
      </c>
      <c r="YU85" t="n">
        <v>13.0722</v>
      </c>
      <c r="YV85" t="n">
        <v>13.10436</v>
      </c>
      <c r="YW85" t="n">
        <v>13.14796</v>
      </c>
      <c r="YX85" t="n">
        <v>13.16582</v>
      </c>
      <c r="YY85" t="n">
        <v>13.19439</v>
      </c>
      <c r="YZ85" t="n">
        <v>13.23256</v>
      </c>
      <c r="ZA85" t="n">
        <v>13.26952</v>
      </c>
      <c r="ZB85" t="n">
        <v>13.31628</v>
      </c>
      <c r="ZC85" t="n">
        <v>13.33786</v>
      </c>
      <c r="ZD85" t="n">
        <v>13.36361</v>
      </c>
      <c r="ZE85" t="n">
        <v>13.37995</v>
      </c>
      <c r="ZF85" t="n">
        <v>13.39378</v>
      </c>
      <c r="ZG85" t="n">
        <v>13.40921</v>
      </c>
      <c r="ZH85" t="n">
        <v>13.41988</v>
      </c>
      <c r="ZI85" t="n">
        <v>13.45681</v>
      </c>
      <c r="ZJ85" t="n">
        <v>13.48175</v>
      </c>
      <c r="ZK85" t="n">
        <v>13.52524</v>
      </c>
      <c r="ZL85" t="n">
        <v>13.55714</v>
      </c>
      <c r="ZM85" t="n">
        <v>13.59105</v>
      </c>
      <c r="ZN85" t="n">
        <v>13.61602</v>
      </c>
      <c r="ZO85" t="n">
        <v>13.65077</v>
      </c>
      <c r="ZP85" t="n">
        <v>13.67865</v>
      </c>
      <c r="ZQ85" t="n">
        <v>13.71914</v>
      </c>
      <c r="ZR85" t="n">
        <v>13.73939</v>
      </c>
      <c r="ZS85" t="n">
        <v>13.75963</v>
      </c>
      <c r="ZT85" t="n">
        <v>13.77026</v>
      </c>
      <c r="ZU85" t="n">
        <v>13.80886</v>
      </c>
      <c r="ZV85" t="n">
        <v>13.84164</v>
      </c>
      <c r="ZW85" t="n">
        <v>13.87054</v>
      </c>
      <c r="ZX85" t="n">
        <v>13.88608</v>
      </c>
      <c r="ZY85" t="n">
        <v>13.90559</v>
      </c>
      <c r="ZZ85" t="n">
        <v>13.93594</v>
      </c>
      <c r="AAA85" t="n">
        <v>13.95352</v>
      </c>
      <c r="AAB85" t="n">
        <v>13.99451</v>
      </c>
      <c r="AAC85" t="n">
        <v>14.01646</v>
      </c>
      <c r="AAD85" t="n">
        <v>14.03595</v>
      </c>
      <c r="AAE85" t="n">
        <v>14.05908</v>
      </c>
      <c r="AAF85" t="n">
        <v>14.10299</v>
      </c>
      <c r="AAG85" t="n">
        <v>14.11871</v>
      </c>
      <c r="AAH85" t="n">
        <v>14.14649</v>
      </c>
      <c r="AAI85" t="n">
        <v>14.19382</v>
      </c>
      <c r="AAJ85" t="n">
        <v>14.25901</v>
      </c>
      <c r="AAK85" t="n">
        <v>14.28609</v>
      </c>
      <c r="AAL85" t="n">
        <v>14.32335</v>
      </c>
      <c r="AAM85" t="n">
        <v>14.35857</v>
      </c>
      <c r="AAN85" t="n">
        <v>14.40478</v>
      </c>
      <c r="AAO85" t="n">
        <v>14.45002</v>
      </c>
      <c r="AAP85" t="n">
        <v>14.50693</v>
      </c>
      <c r="AAQ85" t="n">
        <v>14.57072</v>
      </c>
      <c r="AAR85" t="n">
        <v>14.59988</v>
      </c>
      <c r="AAS85" t="n">
        <v>14.65975</v>
      </c>
      <c r="AAT85" t="n">
        <v>14.69904</v>
      </c>
      <c r="AAU85" t="n">
        <v>14.71925</v>
      </c>
      <c r="AAV85" t="n">
        <v>14.76101</v>
      </c>
      <c r="AAW85" t="n">
        <v>14.80973</v>
      </c>
      <c r="AAX85" t="n">
        <v>14.85427</v>
      </c>
      <c r="AAY85" t="n">
        <v>14.88659</v>
      </c>
      <c r="AAZ85" t="n">
        <v>14.9277</v>
      </c>
      <c r="ABA85" t="n">
        <v>14.95464</v>
      </c>
      <c r="ABB85" t="n">
        <v>14.99232</v>
      </c>
      <c r="ABC85" t="n">
        <v>15.03356</v>
      </c>
      <c r="ABD85" t="n">
        <v>15.06286</v>
      </c>
      <c r="ABE85" t="n">
        <v>15.09066</v>
      </c>
      <c r="ABF85" t="n">
        <v>15.11713</v>
      </c>
      <c r="ABG85" t="n">
        <v>15.16707</v>
      </c>
      <c r="ABH85" t="n">
        <v>15.18997</v>
      </c>
      <c r="ABI85" t="n">
        <v>15.21323</v>
      </c>
      <c r="ABJ85" t="n">
        <v>15.24444</v>
      </c>
      <c r="ABK85" t="n">
        <v>15.27833</v>
      </c>
      <c r="ABL85" t="n">
        <v>15.30115</v>
      </c>
      <c r="ABM85" t="n">
        <v>15.33328</v>
      </c>
      <c r="ABN85" t="n">
        <v>15.36973</v>
      </c>
      <c r="ABO85" t="n">
        <v>15.40636</v>
      </c>
      <c r="ABP85" t="n">
        <v>15.44489</v>
      </c>
      <c r="ABQ85" t="n">
        <v>15.48282</v>
      </c>
      <c r="ABR85" t="n">
        <v>15.52612</v>
      </c>
      <c r="ABS85" t="n">
        <v>15.58891</v>
      </c>
      <c r="ABT85" t="n">
        <v>15.62797</v>
      </c>
      <c r="ABU85" t="n">
        <v>15.66327</v>
      </c>
      <c r="ABV85" t="n">
        <v>15.69948</v>
      </c>
      <c r="ABW85" t="n">
        <v>15.72812</v>
      </c>
      <c r="ABX85" t="n">
        <v>15.76255</v>
      </c>
      <c r="ABY85" t="n">
        <v>15.8246</v>
      </c>
      <c r="ABZ85" t="n">
        <v>15.86842</v>
      </c>
      <c r="ACA85" t="n">
        <v>15.95062</v>
      </c>
      <c r="ACB85" t="n">
        <v>15.99807</v>
      </c>
      <c r="ACC85" t="n">
        <v>16.07521</v>
      </c>
      <c r="ACD85" t="n">
        <v>16.13584</v>
      </c>
      <c r="ACE85" t="n">
        <v>16.15044</v>
      </c>
      <c r="ACF85" t="n">
        <v>16.17927</v>
      </c>
      <c r="ACG85" t="n">
        <v>16.22319</v>
      </c>
      <c r="ACH85" t="n">
        <v>16.28168</v>
      </c>
      <c r="ACI85" t="n">
        <v>16.31547</v>
      </c>
      <c r="ACJ85" t="n">
        <v>16.35591</v>
      </c>
      <c r="ACK85" t="n">
        <v>16.4031</v>
      </c>
      <c r="ACL85" t="n">
        <v>16.45317</v>
      </c>
      <c r="ACM85" t="n">
        <v>16.48841</v>
      </c>
      <c r="ACN85" t="n">
        <v>16.53657</v>
      </c>
      <c r="ACO85" t="n">
        <v>16.58665</v>
      </c>
      <c r="ACP85" t="n">
        <v>16.61109</v>
      </c>
      <c r="ACQ85" t="n">
        <v>16.66006</v>
      </c>
      <c r="ACR85" t="n">
        <v>16.71165</v>
      </c>
      <c r="ACS85" t="n">
        <v>16.73129</v>
      </c>
      <c r="ACT85" t="n">
        <v>16.78747</v>
      </c>
      <c r="ACU85" t="n">
        <v>16.88135</v>
      </c>
      <c r="ACV85" t="n">
        <v>16.96143</v>
      </c>
      <c r="ACW85" t="n">
        <v>17.01209</v>
      </c>
      <c r="ACX85" t="n">
        <v>17.04632</v>
      </c>
      <c r="ACY85" t="n">
        <v>17.07948</v>
      </c>
      <c r="ACZ85" t="n">
        <v>17.16418</v>
      </c>
      <c r="ADA85" t="n">
        <v>17.22214</v>
      </c>
      <c r="ADB85" t="n">
        <v>17.27289</v>
      </c>
      <c r="ADC85" t="n">
        <v>17.31533</v>
      </c>
      <c r="ADD85" t="n">
        <v>17.38848</v>
      </c>
      <c r="ADE85" t="n">
        <v>17.43761</v>
      </c>
      <c r="ADF85" t="n">
        <v>17.4907</v>
      </c>
      <c r="ADG85" t="n">
        <v>17.53321</v>
      </c>
      <c r="ADH85" t="n">
        <v>17.60907</v>
      </c>
      <c r="ADI85" t="n">
        <v>17.63901</v>
      </c>
      <c r="ADJ85" t="n">
        <v>17.683</v>
      </c>
      <c r="ADK85" t="n">
        <v>17.72726</v>
      </c>
      <c r="ADL85" t="n">
        <v>17.79031</v>
      </c>
      <c r="ADM85" t="n">
        <v>17.84347</v>
      </c>
      <c r="ADN85" t="n">
        <v>17.87947</v>
      </c>
      <c r="ADO85" t="n">
        <v>17.9053</v>
      </c>
      <c r="ADP85" t="n">
        <v>17.95112</v>
      </c>
      <c r="ADQ85" t="n">
        <v>17.97473</v>
      </c>
      <c r="ADR85" t="n">
        <v>18.01637</v>
      </c>
      <c r="ADS85" t="n">
        <v>18.06313</v>
      </c>
      <c r="ADT85" t="n">
        <v>18.10668</v>
      </c>
      <c r="ADU85" t="n">
        <v>18.14475</v>
      </c>
      <c r="ADV85" t="n">
        <v>18.20902</v>
      </c>
      <c r="ADW85" t="n">
        <v>18.24424</v>
      </c>
      <c r="ADX85" t="n">
        <v>18.30812</v>
      </c>
      <c r="ADY85" t="n">
        <v>18.38166</v>
      </c>
      <c r="ADZ85" t="n">
        <v>18.42629</v>
      </c>
      <c r="AEA85" t="n">
        <v>18.52483</v>
      </c>
      <c r="AEB85" t="n">
        <v>18.61904</v>
      </c>
      <c r="AEC85" t="n">
        <v>18.70218</v>
      </c>
      <c r="AED85" t="n">
        <v>18.76661</v>
      </c>
      <c r="AEE85" t="n">
        <v>18.86311</v>
      </c>
      <c r="AEF85" t="n">
        <v>18.91782</v>
      </c>
      <c r="AEG85" t="n">
        <v>18.9679</v>
      </c>
      <c r="AEH85" t="n">
        <v>19.03413</v>
      </c>
      <c r="AEI85" t="n">
        <v>19.11143</v>
      </c>
      <c r="AEJ85" t="n">
        <v>19.1481</v>
      </c>
      <c r="AEK85" t="n">
        <v>19.19957</v>
      </c>
      <c r="AEL85" t="n">
        <v>19.24641</v>
      </c>
      <c r="AEM85" t="n">
        <v>19.26947</v>
      </c>
      <c r="AEN85" t="n">
        <v>19.35382</v>
      </c>
      <c r="AEO85" t="n">
        <v>19.45687</v>
      </c>
      <c r="AEP85" t="n">
        <v>19.49722</v>
      </c>
      <c r="AEQ85" t="n">
        <v>19.55284</v>
      </c>
      <c r="AER85" t="n">
        <v>19.61374</v>
      </c>
      <c r="AES85" t="n">
        <v>19.65711</v>
      </c>
      <c r="AET85" t="n">
        <v>19.69567</v>
      </c>
      <c r="AEU85" t="n">
        <v>19.74356</v>
      </c>
      <c r="AEV85" t="n">
        <v>19.80663</v>
      </c>
      <c r="AEW85" t="n">
        <v>19.85704</v>
      </c>
      <c r="AEX85" t="n">
        <v>19.94352</v>
      </c>
      <c r="AEY85" t="n">
        <v>20.00387</v>
      </c>
      <c r="AEZ85" t="n">
        <v>20.05078</v>
      </c>
      <c r="AFA85" t="n">
        <v>20.12359</v>
      </c>
      <c r="AFB85" t="n">
        <v>20.1879</v>
      </c>
      <c r="AFC85" t="n">
        <v>20.27935</v>
      </c>
      <c r="AFD85" t="n">
        <v>20.37421</v>
      </c>
      <c r="AFE85" t="n">
        <v>20.42761</v>
      </c>
      <c r="AFF85" t="n">
        <v>20.50469</v>
      </c>
      <c r="AFG85" t="n">
        <v>20.58574</v>
      </c>
      <c r="AFH85" t="n">
        <v>20.69745</v>
      </c>
      <c r="AFI85" t="n">
        <v>20.76999</v>
      </c>
      <c r="AFJ85" t="n">
        <v>20.87161</v>
      </c>
      <c r="AFK85" t="n">
        <v>20.97243</v>
      </c>
      <c r="AFL85" t="n">
        <v>21.0677</v>
      </c>
      <c r="AFM85" t="n">
        <v>21.16328</v>
      </c>
      <c r="AFN85" t="n">
        <v>21.25818</v>
      </c>
      <c r="AFO85" t="n">
        <v>21.35221</v>
      </c>
      <c r="AFP85" t="n">
        <v>21.40555</v>
      </c>
      <c r="AFQ85" t="n">
        <v>21.44602</v>
      </c>
      <c r="AFR85" t="n">
        <v>21.52012</v>
      </c>
      <c r="AFS85" t="n">
        <v>21.62146</v>
      </c>
      <c r="AFT85" t="n">
        <v>21.71558</v>
      </c>
      <c r="AFU85" t="n">
        <v>21.82067</v>
      </c>
      <c r="AFV85" t="n">
        <v>21.91713</v>
      </c>
      <c r="AFW85" t="n">
        <v>22.00654</v>
      </c>
      <c r="AFX85" t="n">
        <v>22.09322</v>
      </c>
      <c r="AFY85" t="n">
        <v>22.188</v>
      </c>
      <c r="AFZ85" t="n">
        <v>22.26144</v>
      </c>
      <c r="AGA85" t="n">
        <v>22.34783</v>
      </c>
      <c r="AGB85" t="n">
        <v>22.39981</v>
      </c>
      <c r="AGC85" t="n">
        <v>22.42492</v>
      </c>
      <c r="AGD85" t="n">
        <v>22.48084</v>
      </c>
      <c r="AGE85" t="n">
        <v>22.58853</v>
      </c>
      <c r="AGF85" t="n">
        <v>22.67962</v>
      </c>
      <c r="AGG85" t="n">
        <v>22.74515</v>
      </c>
      <c r="AGH85" t="n">
        <v>22.8689</v>
      </c>
      <c r="AGI85" t="n">
        <v>22.95282</v>
      </c>
      <c r="AGJ85" t="n">
        <v>23.08003</v>
      </c>
      <c r="AGK85" t="n">
        <v>23.13137</v>
      </c>
      <c r="AGL85" t="n">
        <v>23.17037</v>
      </c>
      <c r="AGM85" t="n">
        <v>23.20948</v>
      </c>
      <c r="AGN85" t="n">
        <v>23.31029</v>
      </c>
      <c r="AGO85" t="n">
        <v>23.41226</v>
      </c>
      <c r="AGP85" t="n">
        <v>23.47132</v>
      </c>
      <c r="AGQ85" t="n">
        <v>23.50375</v>
      </c>
      <c r="AGR85" t="n">
        <v>23.57202</v>
      </c>
      <c r="AGS85" t="n">
        <v>23.66081</v>
      </c>
      <c r="AGT85" t="n">
        <v>23.77168</v>
      </c>
      <c r="AGU85" t="n">
        <v>23.85919</v>
      </c>
      <c r="AGV85" t="n">
        <v>23.97295</v>
      </c>
      <c r="AGW85" t="n">
        <v>24.09169</v>
      </c>
      <c r="AGX85" t="n">
        <v>24.19196</v>
      </c>
      <c r="AGY85" t="n">
        <v>24.26141</v>
      </c>
      <c r="AGZ85" t="n">
        <v>24.31794</v>
      </c>
      <c r="AHA85" t="n">
        <v>24.38606</v>
      </c>
      <c r="AHB85" t="n">
        <v>24.47881</v>
      </c>
      <c r="AHC85" t="n">
        <v>24.57307</v>
      </c>
      <c r="AHD85" t="n">
        <v>24.68553</v>
      </c>
      <c r="AHE85" t="n">
        <v>24.8228</v>
      </c>
      <c r="AHF85" t="n">
        <v>24.91912</v>
      </c>
      <c r="AHG85" t="n">
        <v>25.0301</v>
      </c>
      <c r="AHH85" t="n">
        <v>25.17778</v>
      </c>
      <c r="AHI85" t="n">
        <v>25.22298</v>
      </c>
      <c r="AHJ85" t="n">
        <v>25.29328</v>
      </c>
      <c r="AHK85" t="n">
        <v>25.44699</v>
      </c>
      <c r="AHL85" t="n">
        <v>25.70951</v>
      </c>
      <c r="AHM85" t="n">
        <v>25.9134</v>
      </c>
      <c r="AHN85" t="n">
        <v>26.07067</v>
      </c>
      <c r="AHO85" t="n">
        <v>26.18875</v>
      </c>
      <c r="AHP85" t="n">
        <v>26.35949</v>
      </c>
      <c r="AHQ85" t="n">
        <v>26.56654</v>
      </c>
      <c r="AHR85" t="n">
        <v>26.69845</v>
      </c>
      <c r="AHS85" t="n">
        <v>26.7792</v>
      </c>
      <c r="AHT85" t="n">
        <v>26.90901</v>
      </c>
      <c r="AHU85" t="n">
        <v>27.03151</v>
      </c>
      <c r="AHV85" t="n">
        <v>27.30288</v>
      </c>
      <c r="AHW85" t="n">
        <v>27.4437</v>
      </c>
      <c r="AHX85" t="n">
        <v>27.69751</v>
      </c>
      <c r="AHY85" t="n">
        <v>27.80344</v>
      </c>
      <c r="AHZ85" t="n">
        <v>27.92001</v>
      </c>
      <c r="AIA85" t="n">
        <v>27.97695</v>
      </c>
      <c r="AIB85" t="n">
        <v>28.08931</v>
      </c>
      <c r="AIC85" t="n">
        <v>28.23475</v>
      </c>
      <c r="AID85" t="n">
        <v>28.34185</v>
      </c>
      <c r="AIE85" t="n">
        <v>28.52439</v>
      </c>
      <c r="AIF85" t="n">
        <v>28.67595</v>
      </c>
      <c r="AIG85" t="n">
        <v>28.79825</v>
      </c>
      <c r="AIH85" t="n">
        <v>28.89678</v>
      </c>
      <c r="AII85" t="n">
        <v>29.08247</v>
      </c>
      <c r="AIJ85" t="n">
        <v>29.25499</v>
      </c>
      <c r="AIK85" t="n">
        <v>29.38823</v>
      </c>
      <c r="AIL85" t="n">
        <v>29.56797</v>
      </c>
      <c r="AIM85" t="n">
        <v>29.85251</v>
      </c>
      <c r="AIN85" t="n">
        <v>30.02697</v>
      </c>
      <c r="AIO85" t="n">
        <v>30.20112</v>
      </c>
      <c r="AIP85" t="n">
        <v>30.35123</v>
      </c>
      <c r="AIQ85" t="n">
        <v>30.52635</v>
      </c>
      <c r="AIR85" t="n">
        <v>30.74535</v>
      </c>
      <c r="AIS85" t="n">
        <v>30.95463</v>
      </c>
      <c r="AIT85" t="n">
        <v>31.11233</v>
      </c>
      <c r="AIU85" t="n">
        <v>31.23368</v>
      </c>
      <c r="AIV85" t="n">
        <v>31.29907</v>
      </c>
      <c r="AIW85" t="n">
        <v>31.4413</v>
      </c>
      <c r="AIX85" t="n">
        <v>31.72715</v>
      </c>
      <c r="AIY85" t="n">
        <v>31.89223</v>
      </c>
      <c r="AIZ85" t="n">
        <v>32.15291</v>
      </c>
      <c r="AJA85" t="n">
        <v>32.44806</v>
      </c>
      <c r="AJB85" t="n">
        <v>32.63643</v>
      </c>
      <c r="AJC85" t="n">
        <v>32.87606</v>
      </c>
      <c r="AJD85" t="n">
        <v>33.10881</v>
      </c>
      <c r="AJE85" t="n">
        <v>33.4135</v>
      </c>
      <c r="AJF85" t="n">
        <v>33.60973</v>
      </c>
      <c r="AJG85" t="n">
        <v>33.88879</v>
      </c>
      <c r="AJH85" t="n">
        <v>34.08545</v>
      </c>
      <c r="AJI85" t="n">
        <v>34.40497</v>
      </c>
      <c r="AJJ85" t="n">
        <v>34.6666</v>
      </c>
      <c r="AJK85" t="n">
        <v>34.94973</v>
      </c>
      <c r="AJL85" t="n">
        <v>35.22339</v>
      </c>
      <c r="AJM85" t="n">
        <v>35.44844</v>
      </c>
      <c r="AJN85" t="n">
        <v>35.70008</v>
      </c>
      <c r="AJO85" t="n">
        <v>35.88091</v>
      </c>
      <c r="AJP85" t="n">
        <v>36.06944</v>
      </c>
      <c r="AJQ85" t="n">
        <v>36.30577</v>
      </c>
      <c r="AJR85" t="n">
        <v>36.47878</v>
      </c>
      <c r="AJS85" t="n">
        <v>36.72149</v>
      </c>
      <c r="AJT85" t="n">
        <v>36.98056</v>
      </c>
      <c r="AJU85" t="n">
        <v>37.27635</v>
      </c>
      <c r="AJV85" t="n">
        <v>37.63</v>
      </c>
      <c r="AJW85" t="n">
        <v>38.09476</v>
      </c>
      <c r="AJX85" t="n">
        <v>38.4456</v>
      </c>
      <c r="AJY85" t="n">
        <v>38.76057</v>
      </c>
      <c r="AJZ85" t="n">
        <v>39.15025</v>
      </c>
      <c r="AKA85" t="n">
        <v>39.5452</v>
      </c>
      <c r="AKB85" t="n">
        <v>39.96953</v>
      </c>
      <c r="AKC85" t="n">
        <v>40.58571</v>
      </c>
      <c r="AKD85" t="n">
        <v>40.83629</v>
      </c>
      <c r="AKE85" t="n">
        <v>41.32629</v>
      </c>
      <c r="AKF85" t="n">
        <v>41.71011</v>
      </c>
      <c r="AKG85" t="n">
        <v>42.51553</v>
      </c>
      <c r="AKH85" t="n">
        <v>43.20623</v>
      </c>
      <c r="AKI85" t="n">
        <v>43.71355</v>
      </c>
      <c r="AKJ85" t="n">
        <v>44.42253</v>
      </c>
      <c r="AKK85" t="n">
        <v>45.41848</v>
      </c>
      <c r="AKL85" t="n">
        <v>46.27844</v>
      </c>
      <c r="AKM85" t="n">
        <v>47.19786</v>
      </c>
      <c r="AKN85" t="n">
        <v>47.78344</v>
      </c>
      <c r="AKO85" t="n">
        <v>48.42629</v>
      </c>
      <c r="AKP85" t="n">
        <v>49.09827</v>
      </c>
      <c r="AKQ85" t="n">
        <v>49.71926</v>
      </c>
      <c r="AKR85" t="n">
        <v>50.54035</v>
      </c>
      <c r="AKS85" t="n">
        <v>51.66455</v>
      </c>
      <c r="AKT85" t="n">
        <v>52.65543</v>
      </c>
      <c r="AKU85" t="n">
        <v>53.52997</v>
      </c>
      <c r="AKV85" t="n">
        <v>54.61221</v>
      </c>
      <c r="AKW85" t="n">
        <v>55.86061</v>
      </c>
      <c r="AKX85" t="n">
        <v>57.24066</v>
      </c>
      <c r="AKY85" t="n">
        <v>58.41538</v>
      </c>
      <c r="AKZ85" t="n">
        <v>59.81939</v>
      </c>
      <c r="ALA85" t="n">
        <v>61.8352</v>
      </c>
      <c r="ALB85" t="n">
        <v>63.11404</v>
      </c>
      <c r="ALC85" t="n">
        <v>64.98925</v>
      </c>
      <c r="ALD85" t="n">
        <v>66.36046</v>
      </c>
      <c r="ALE85" t="n">
        <v>68.76512</v>
      </c>
      <c r="ALF85" t="n">
        <v>70.03001</v>
      </c>
      <c r="ALG85" t="n">
        <v>71.6271</v>
      </c>
      <c r="ALH85" t="n">
        <v>76.30750999999999</v>
      </c>
      <c r="ALI85" t="n">
        <v>81.54468</v>
      </c>
      <c r="ALJ85" t="n">
        <v>90.88574</v>
      </c>
      <c r="ALK85" t="n">
        <v>99.10822</v>
      </c>
      <c r="ALL85" t="n">
        <v>107.94106</v>
      </c>
      <c r="ALM85" t="n">
        <v>121.94077</v>
      </c>
      <c r="ALN85" t="n">
        <v>135.44423</v>
      </c>
      <c r="ALO85" t="n">
        <v>208.19926</v>
      </c>
    </row>
    <row r="86">
      <c r="A86" t="inlineStr">
        <is>
          <t>Honduras</t>
        </is>
      </c>
      <c r="B86" t="inlineStr">
        <is>
          <t>HND</t>
        </is>
      </c>
      <c r="C86" s="13">
        <f>AVERAGE(SI86,SJ86)</f>
        <v/>
      </c>
      <c r="D86" t="n">
        <v>0.28561</v>
      </c>
      <c r="E86" t="n">
        <v>0.28561</v>
      </c>
      <c r="F86" t="n">
        <v>0.28561</v>
      </c>
      <c r="G86" t="n">
        <v>0.28807</v>
      </c>
      <c r="H86" t="n">
        <v>0.31402</v>
      </c>
      <c r="I86" t="n">
        <v>0.34457</v>
      </c>
      <c r="J86" t="n">
        <v>0.37601</v>
      </c>
      <c r="K86" t="n">
        <v>0.41241</v>
      </c>
      <c r="L86" t="n">
        <v>0.43884</v>
      </c>
      <c r="M86" t="n">
        <v>0.46079</v>
      </c>
      <c r="N86" t="n">
        <v>0.50787</v>
      </c>
      <c r="O86" t="n">
        <v>0.54915</v>
      </c>
      <c r="P86" t="n">
        <v>0.57536</v>
      </c>
      <c r="Q86" t="n">
        <v>0.6181</v>
      </c>
      <c r="R86" t="n">
        <v>0.64532</v>
      </c>
      <c r="S86" t="n">
        <v>0.67303</v>
      </c>
      <c r="T86" t="n">
        <v>0.70033</v>
      </c>
      <c r="U86" t="n">
        <v>0.76423</v>
      </c>
      <c r="V86" t="n">
        <v>0.81446</v>
      </c>
      <c r="W86" t="n">
        <v>0.84278</v>
      </c>
      <c r="X86" t="n">
        <v>0.86954</v>
      </c>
      <c r="Y86" t="n">
        <v>0.92642</v>
      </c>
      <c r="Z86" t="n">
        <v>0.95289</v>
      </c>
      <c r="AA86" t="n">
        <v>0.97114</v>
      </c>
      <c r="AB86" t="n">
        <v>0.98281</v>
      </c>
      <c r="AC86" t="n">
        <v>0.99353</v>
      </c>
      <c r="AD86" t="n">
        <v>1.04331</v>
      </c>
      <c r="AE86" t="n">
        <v>1.06871</v>
      </c>
      <c r="AF86" t="n">
        <v>1.08147</v>
      </c>
      <c r="AG86" t="n">
        <v>1.09123</v>
      </c>
      <c r="AH86" t="n">
        <v>1.11091</v>
      </c>
      <c r="AI86" t="n">
        <v>1.13963</v>
      </c>
      <c r="AJ86" t="n">
        <v>1.15676</v>
      </c>
      <c r="AK86" t="n">
        <v>1.16261</v>
      </c>
      <c r="AL86" t="n">
        <v>1.16703</v>
      </c>
      <c r="AM86" t="n">
        <v>1.18254</v>
      </c>
      <c r="AN86" t="n">
        <v>1.21207</v>
      </c>
      <c r="AO86" t="n">
        <v>1.23122</v>
      </c>
      <c r="AP86" t="n">
        <v>1.25037</v>
      </c>
      <c r="AQ86" t="n">
        <v>1.25899</v>
      </c>
      <c r="AR86" t="n">
        <v>1.2761</v>
      </c>
      <c r="AS86" t="n">
        <v>1.30017</v>
      </c>
      <c r="AT86" t="n">
        <v>1.33423</v>
      </c>
      <c r="AU86" t="n">
        <v>1.3544</v>
      </c>
      <c r="AV86" t="n">
        <v>1.36481</v>
      </c>
      <c r="AW86" t="n">
        <v>1.38277</v>
      </c>
      <c r="AX86" t="n">
        <v>1.40706</v>
      </c>
      <c r="AY86" t="n">
        <v>1.42404</v>
      </c>
      <c r="AZ86" t="n">
        <v>1.44492</v>
      </c>
      <c r="BA86" t="n">
        <v>1.48005</v>
      </c>
      <c r="BB86" t="n">
        <v>1.50193</v>
      </c>
      <c r="BC86" t="n">
        <v>1.51417</v>
      </c>
      <c r="BD86" t="n">
        <v>1.52753</v>
      </c>
      <c r="BE86" t="n">
        <v>1.54923</v>
      </c>
      <c r="BF86" t="n">
        <v>1.57406</v>
      </c>
      <c r="BG86" t="n">
        <v>1.58864</v>
      </c>
      <c r="BH86" t="n">
        <v>1.61419</v>
      </c>
      <c r="BI86" t="n">
        <v>1.62762</v>
      </c>
      <c r="BJ86" t="n">
        <v>1.64809</v>
      </c>
      <c r="BK86" t="n">
        <v>1.67275</v>
      </c>
      <c r="BL86" t="n">
        <v>1.68635</v>
      </c>
      <c r="BM86" t="n">
        <v>1.71934</v>
      </c>
      <c r="BN86" t="n">
        <v>1.73106</v>
      </c>
      <c r="BO86" t="n">
        <v>1.74438</v>
      </c>
      <c r="BP86" t="n">
        <v>1.76233</v>
      </c>
      <c r="BQ86" t="n">
        <v>1.76709</v>
      </c>
      <c r="BR86" t="n">
        <v>1.78607</v>
      </c>
      <c r="BS86" t="n">
        <v>1.80028</v>
      </c>
      <c r="BT86" t="n">
        <v>1.80178</v>
      </c>
      <c r="BU86" t="n">
        <v>1.80182</v>
      </c>
      <c r="BV86" t="n">
        <v>1.80182</v>
      </c>
      <c r="BW86" t="n">
        <v>1.80182</v>
      </c>
      <c r="BX86" t="n">
        <v>1.81425</v>
      </c>
      <c r="BY86" t="n">
        <v>1.8217</v>
      </c>
      <c r="BZ86" t="n">
        <v>1.83562</v>
      </c>
      <c r="CA86" t="n">
        <v>1.84732</v>
      </c>
      <c r="CB86" t="n">
        <v>1.86856</v>
      </c>
      <c r="CC86" t="n">
        <v>1.88627</v>
      </c>
      <c r="CD86" t="n">
        <v>1.90224</v>
      </c>
      <c r="CE86" t="n">
        <v>1.91307</v>
      </c>
      <c r="CF86" t="n">
        <v>1.93645</v>
      </c>
      <c r="CG86" t="n">
        <v>1.96309</v>
      </c>
      <c r="CH86" t="n">
        <v>1.98511</v>
      </c>
      <c r="CI86" t="n">
        <v>1.99861</v>
      </c>
      <c r="CJ86" t="n">
        <v>2.00108</v>
      </c>
      <c r="CK86" t="n">
        <v>2.00237</v>
      </c>
      <c r="CL86" t="n">
        <v>2.0207</v>
      </c>
      <c r="CM86" t="n">
        <v>2.02704</v>
      </c>
      <c r="CN86" t="n">
        <v>2.03026</v>
      </c>
      <c r="CO86" t="n">
        <v>2.04753</v>
      </c>
      <c r="CP86" t="n">
        <v>2.05881</v>
      </c>
      <c r="CQ86" t="n">
        <v>2.07077</v>
      </c>
      <c r="CR86" t="n">
        <v>2.09061</v>
      </c>
      <c r="CS86" t="n">
        <v>2.10322</v>
      </c>
      <c r="CT86" t="n">
        <v>2.11017</v>
      </c>
      <c r="CU86" t="n">
        <v>2.12458</v>
      </c>
      <c r="CV86" t="n">
        <v>2.14129</v>
      </c>
      <c r="CW86" t="n">
        <v>2.1591</v>
      </c>
      <c r="CX86" t="n">
        <v>2.16377</v>
      </c>
      <c r="CY86" t="n">
        <v>2.17703</v>
      </c>
      <c r="CZ86" t="n">
        <v>2.18991</v>
      </c>
      <c r="DA86" t="n">
        <v>2.20576</v>
      </c>
      <c r="DB86" t="n">
        <v>2.21274</v>
      </c>
      <c r="DC86" t="n">
        <v>2.22242</v>
      </c>
      <c r="DD86" t="n">
        <v>2.22766</v>
      </c>
      <c r="DE86" t="n">
        <v>2.24706</v>
      </c>
      <c r="DF86" t="n">
        <v>2.27152</v>
      </c>
      <c r="DG86" t="n">
        <v>2.29401</v>
      </c>
      <c r="DH86" t="n">
        <v>2.32286</v>
      </c>
      <c r="DI86" t="n">
        <v>2.33881</v>
      </c>
      <c r="DJ86" t="n">
        <v>2.34862</v>
      </c>
      <c r="DK86" t="n">
        <v>2.35002</v>
      </c>
      <c r="DL86" t="n">
        <v>2.35002</v>
      </c>
      <c r="DM86" t="n">
        <v>2.35593</v>
      </c>
      <c r="DN86" t="n">
        <v>2.37562</v>
      </c>
      <c r="DO86" t="n">
        <v>2.38825</v>
      </c>
      <c r="DP86" t="n">
        <v>2.40474</v>
      </c>
      <c r="DQ86" t="n">
        <v>2.41827</v>
      </c>
      <c r="DR86" t="n">
        <v>2.43472</v>
      </c>
      <c r="DS86" t="n">
        <v>2.45572</v>
      </c>
      <c r="DT86" t="n">
        <v>2.48002</v>
      </c>
      <c r="DU86" t="n">
        <v>2.50403</v>
      </c>
      <c r="DV86" t="n">
        <v>2.5198</v>
      </c>
      <c r="DW86" t="n">
        <v>2.54015</v>
      </c>
      <c r="DX86" t="n">
        <v>2.55243</v>
      </c>
      <c r="DY86" t="n">
        <v>2.56006</v>
      </c>
      <c r="DZ86" t="n">
        <v>2.57107</v>
      </c>
      <c r="EA86" t="n">
        <v>2.58972</v>
      </c>
      <c r="EB86" t="n">
        <v>2.59958</v>
      </c>
      <c r="EC86" t="n">
        <v>2.61316</v>
      </c>
      <c r="ED86" t="n">
        <v>2.64503</v>
      </c>
      <c r="EE86" t="n">
        <v>2.68502</v>
      </c>
      <c r="EF86" t="n">
        <v>2.70212</v>
      </c>
      <c r="EG86" t="n">
        <v>2.70272</v>
      </c>
      <c r="EH86" t="n">
        <v>2.70274</v>
      </c>
      <c r="EI86" t="n">
        <v>2.72065</v>
      </c>
      <c r="EJ86" t="n">
        <v>2.7394</v>
      </c>
      <c r="EK86" t="n">
        <v>2.75312</v>
      </c>
      <c r="EL86" t="n">
        <v>2.77175</v>
      </c>
      <c r="EM86" t="n">
        <v>2.8024</v>
      </c>
      <c r="EN86" t="n">
        <v>2.81987</v>
      </c>
      <c r="EO86" t="n">
        <v>2.82768</v>
      </c>
      <c r="EP86" t="n">
        <v>2.85051</v>
      </c>
      <c r="EQ86" t="n">
        <v>2.86341</v>
      </c>
      <c r="ER86" t="n">
        <v>2.871</v>
      </c>
      <c r="ES86" t="n">
        <v>2.8762</v>
      </c>
      <c r="ET86" t="n">
        <v>2.88569</v>
      </c>
      <c r="EU86" t="n">
        <v>2.89873</v>
      </c>
      <c r="EV86" t="n">
        <v>2.92107</v>
      </c>
      <c r="EW86" t="n">
        <v>2.93748</v>
      </c>
      <c r="EX86" t="n">
        <v>2.93954</v>
      </c>
      <c r="EY86" t="n">
        <v>2.95626</v>
      </c>
      <c r="EZ86" t="n">
        <v>2.97861</v>
      </c>
      <c r="FA86" t="n">
        <v>2.99269</v>
      </c>
      <c r="FB86" t="n">
        <v>3.01193</v>
      </c>
      <c r="FC86" t="n">
        <v>3.03322</v>
      </c>
      <c r="FD86" t="n">
        <v>3.05041</v>
      </c>
      <c r="FE86" t="n">
        <v>3.06228</v>
      </c>
      <c r="FF86" t="n">
        <v>3.07656</v>
      </c>
      <c r="FG86" t="n">
        <v>3.09536</v>
      </c>
      <c r="FH86" t="n">
        <v>3.11929</v>
      </c>
      <c r="FI86" t="n">
        <v>3.13152</v>
      </c>
      <c r="FJ86" t="n">
        <v>3.13614</v>
      </c>
      <c r="FK86" t="n">
        <v>3.14797</v>
      </c>
      <c r="FL86" t="n">
        <v>3.15445</v>
      </c>
      <c r="FM86" t="n">
        <v>3.16641</v>
      </c>
      <c r="FN86" t="n">
        <v>3.17301</v>
      </c>
      <c r="FO86" t="n">
        <v>3.18737</v>
      </c>
      <c r="FP86" t="n">
        <v>3.19995</v>
      </c>
      <c r="FQ86" t="n">
        <v>3.22447</v>
      </c>
      <c r="FR86" t="n">
        <v>3.2408</v>
      </c>
      <c r="FS86" t="n">
        <v>3.2565</v>
      </c>
      <c r="FT86" t="n">
        <v>3.27463</v>
      </c>
      <c r="FU86" t="n">
        <v>3.2884</v>
      </c>
      <c r="FV86" t="n">
        <v>3.30548</v>
      </c>
      <c r="FW86" t="n">
        <v>3.3267</v>
      </c>
      <c r="FX86" t="n">
        <v>3.36088</v>
      </c>
      <c r="FY86" t="n">
        <v>3.3783</v>
      </c>
      <c r="FZ86" t="n">
        <v>3.3787</v>
      </c>
      <c r="GA86" t="n">
        <v>3.40198</v>
      </c>
      <c r="GB86" t="n">
        <v>3.42337</v>
      </c>
      <c r="GC86" t="n">
        <v>3.43539</v>
      </c>
      <c r="GD86" t="n">
        <v>3.44361</v>
      </c>
      <c r="GE86" t="n">
        <v>3.4585</v>
      </c>
      <c r="GF86" t="n">
        <v>3.49349</v>
      </c>
      <c r="GG86" t="n">
        <v>3.51354</v>
      </c>
      <c r="GH86" t="n">
        <v>3.52137</v>
      </c>
      <c r="GI86" t="n">
        <v>3.52503</v>
      </c>
      <c r="GJ86" t="n">
        <v>3.5298</v>
      </c>
      <c r="GK86" t="n">
        <v>3.54179</v>
      </c>
      <c r="GL86" t="n">
        <v>3.56014</v>
      </c>
      <c r="GM86" t="n">
        <v>3.58146</v>
      </c>
      <c r="GN86" t="n">
        <v>3.59919</v>
      </c>
      <c r="GO86" t="n">
        <v>3.60504</v>
      </c>
      <c r="GP86" t="n">
        <v>3.62709</v>
      </c>
      <c r="GQ86" t="n">
        <v>3.65253</v>
      </c>
      <c r="GR86" t="n">
        <v>3.68156</v>
      </c>
      <c r="GS86" t="n">
        <v>3.69936</v>
      </c>
      <c r="GT86" t="n">
        <v>3.72236</v>
      </c>
      <c r="GU86" t="n">
        <v>3.74577</v>
      </c>
      <c r="GV86" t="n">
        <v>3.77026</v>
      </c>
      <c r="GW86" t="n">
        <v>3.78351</v>
      </c>
      <c r="GX86" t="n">
        <v>3.78725</v>
      </c>
      <c r="GY86" t="n">
        <v>3.81932</v>
      </c>
      <c r="GZ86" t="n">
        <v>3.83298</v>
      </c>
      <c r="HA86" t="n">
        <v>3.85776</v>
      </c>
      <c r="HB86" t="n">
        <v>3.88316</v>
      </c>
      <c r="HC86" t="n">
        <v>3.89661</v>
      </c>
      <c r="HD86" t="n">
        <v>3.90988</v>
      </c>
      <c r="HE86" t="n">
        <v>3.9167</v>
      </c>
      <c r="HF86" t="n">
        <v>3.92456</v>
      </c>
      <c r="HG86" t="n">
        <v>3.93759</v>
      </c>
      <c r="HH86" t="n">
        <v>3.9482</v>
      </c>
      <c r="HI86" t="n">
        <v>3.97731</v>
      </c>
      <c r="HJ86" t="n">
        <v>3.99488</v>
      </c>
      <c r="HK86" t="n">
        <v>4.00922</v>
      </c>
      <c r="HL86" t="n">
        <v>4.02702</v>
      </c>
      <c r="HM86" t="n">
        <v>4.0388</v>
      </c>
      <c r="HN86" t="n">
        <v>4.0504</v>
      </c>
      <c r="HO86" t="n">
        <v>4.05419</v>
      </c>
      <c r="HP86" t="n">
        <v>4.06708</v>
      </c>
      <c r="HQ86" t="n">
        <v>4.08706</v>
      </c>
      <c r="HR86" t="n">
        <v>4.10432</v>
      </c>
      <c r="HS86" t="n">
        <v>4.11253</v>
      </c>
      <c r="HT86" t="n">
        <v>4.12081</v>
      </c>
      <c r="HU86" t="n">
        <v>4.14122</v>
      </c>
      <c r="HV86" t="n">
        <v>4.16674</v>
      </c>
      <c r="HW86" t="n">
        <v>4.18963</v>
      </c>
      <c r="HX86" t="n">
        <v>4.20027</v>
      </c>
      <c r="HY86" t="n">
        <v>4.22261</v>
      </c>
      <c r="HZ86" t="n">
        <v>4.23003</v>
      </c>
      <c r="IA86" t="n">
        <v>4.23109</v>
      </c>
      <c r="IB86" t="n">
        <v>4.24333</v>
      </c>
      <c r="IC86" t="n">
        <v>4.25539</v>
      </c>
      <c r="ID86" t="n">
        <v>4.27826</v>
      </c>
      <c r="IE86" t="n">
        <v>4.30672</v>
      </c>
      <c r="IF86" t="n">
        <v>4.32062</v>
      </c>
      <c r="IG86" t="n">
        <v>4.32421</v>
      </c>
      <c r="IH86" t="n">
        <v>4.32443</v>
      </c>
      <c r="II86" t="n">
        <v>4.34391</v>
      </c>
      <c r="IJ86" t="n">
        <v>4.36322</v>
      </c>
      <c r="IK86" t="n">
        <v>4.39154</v>
      </c>
      <c r="IL86" t="n">
        <v>4.41242</v>
      </c>
      <c r="IM86" t="n">
        <v>4.42098</v>
      </c>
      <c r="IN86" t="n">
        <v>4.43119</v>
      </c>
      <c r="IO86" t="n">
        <v>4.46074</v>
      </c>
      <c r="IP86" t="n">
        <v>4.48208</v>
      </c>
      <c r="IQ86" t="n">
        <v>4.49746</v>
      </c>
      <c r="IR86" t="n">
        <v>4.50458</v>
      </c>
      <c r="IS86" t="n">
        <v>4.52004</v>
      </c>
      <c r="IT86" t="n">
        <v>4.53174</v>
      </c>
      <c r="IU86" t="n">
        <v>4.54515</v>
      </c>
      <c r="IV86" t="n">
        <v>4.55661</v>
      </c>
      <c r="IW86" t="n">
        <v>4.57503</v>
      </c>
      <c r="IX86" t="n">
        <v>4.59048</v>
      </c>
      <c r="IY86" t="n">
        <v>4.61469</v>
      </c>
      <c r="IZ86" t="n">
        <v>4.6302</v>
      </c>
      <c r="JA86" t="n">
        <v>4.63695</v>
      </c>
      <c r="JB86" t="n">
        <v>4.66121</v>
      </c>
      <c r="JC86" t="n">
        <v>4.67815</v>
      </c>
      <c r="JD86" t="n">
        <v>4.68464</v>
      </c>
      <c r="JE86" t="n">
        <v>4.69264</v>
      </c>
      <c r="JF86" t="n">
        <v>4.70004</v>
      </c>
      <c r="JG86" t="n">
        <v>4.70004</v>
      </c>
      <c r="JH86" t="n">
        <v>4.7005</v>
      </c>
      <c r="JI86" t="n">
        <v>4.71993</v>
      </c>
      <c r="JJ86" t="n">
        <v>4.72977</v>
      </c>
      <c r="JK86" t="n">
        <v>4.75256</v>
      </c>
      <c r="JL86" t="n">
        <v>4.77774</v>
      </c>
      <c r="JM86" t="n">
        <v>4.79423</v>
      </c>
      <c r="JN86" t="n">
        <v>4.80203</v>
      </c>
      <c r="JO86" t="n">
        <v>4.81695</v>
      </c>
      <c r="JP86" t="n">
        <v>4.83415</v>
      </c>
      <c r="JQ86" t="n">
        <v>4.85498</v>
      </c>
      <c r="JR86" t="n">
        <v>4.86498</v>
      </c>
      <c r="JS86" t="n">
        <v>4.87293</v>
      </c>
      <c r="JT86" t="n">
        <v>4.88443</v>
      </c>
      <c r="JU86" t="n">
        <v>4.89583</v>
      </c>
      <c r="JV86" t="n">
        <v>4.90882</v>
      </c>
      <c r="JW86" t="n">
        <v>4.93153</v>
      </c>
      <c r="JX86" t="n">
        <v>4.95447</v>
      </c>
      <c r="JY86" t="n">
        <v>4.96158</v>
      </c>
      <c r="JZ86" t="n">
        <v>4.97624</v>
      </c>
      <c r="KA86" t="n">
        <v>4.99301</v>
      </c>
      <c r="KB86" t="n">
        <v>5.01139</v>
      </c>
      <c r="KC86" t="n">
        <v>5.01722</v>
      </c>
      <c r="KD86" t="n">
        <v>5.03382</v>
      </c>
      <c r="KE86" t="n">
        <v>5.04055</v>
      </c>
      <c r="KF86" t="n">
        <v>5.05436</v>
      </c>
      <c r="KG86" t="n">
        <v>5.07119</v>
      </c>
      <c r="KH86" t="n">
        <v>5.08766</v>
      </c>
      <c r="KI86" t="n">
        <v>5.09195</v>
      </c>
      <c r="KJ86" t="n">
        <v>5.09947</v>
      </c>
      <c r="KK86" t="n">
        <v>5.12144</v>
      </c>
      <c r="KL86" t="n">
        <v>5.13567</v>
      </c>
      <c r="KM86" t="n">
        <v>5.14686</v>
      </c>
      <c r="KN86" t="n">
        <v>5.17427</v>
      </c>
      <c r="KO86" t="n">
        <v>5.19473</v>
      </c>
      <c r="KP86" t="n">
        <v>5.20949</v>
      </c>
      <c r="KQ86" t="n">
        <v>5.22663</v>
      </c>
      <c r="KR86" t="n">
        <v>5.23583</v>
      </c>
      <c r="KS86" t="n">
        <v>5.2543</v>
      </c>
      <c r="KT86" t="n">
        <v>5.27212</v>
      </c>
      <c r="KU86" t="n">
        <v>5.28681</v>
      </c>
      <c r="KV86" t="n">
        <v>5.31424</v>
      </c>
      <c r="KW86" t="n">
        <v>5.33735</v>
      </c>
      <c r="KX86" t="n">
        <v>5.3404</v>
      </c>
      <c r="KY86" t="n">
        <v>5.35691</v>
      </c>
      <c r="KZ86" t="n">
        <v>5.37817</v>
      </c>
      <c r="LA86" t="n">
        <v>5.4021</v>
      </c>
      <c r="LB86" t="n">
        <v>5.40545</v>
      </c>
      <c r="LC86" t="n">
        <v>5.41218</v>
      </c>
      <c r="LD86" t="n">
        <v>5.43899</v>
      </c>
      <c r="LE86" t="n">
        <v>5.45356</v>
      </c>
      <c r="LF86" t="n">
        <v>5.46512</v>
      </c>
      <c r="LG86" t="n">
        <v>5.47963</v>
      </c>
      <c r="LH86" t="n">
        <v>5.48338</v>
      </c>
      <c r="LI86" t="n">
        <v>5.49239</v>
      </c>
      <c r="LJ86" t="n">
        <v>5.51415</v>
      </c>
      <c r="LK86" t="n">
        <v>5.53738</v>
      </c>
      <c r="LL86" t="n">
        <v>5.56197</v>
      </c>
      <c r="LM86" t="n">
        <v>5.57589</v>
      </c>
      <c r="LN86" t="n">
        <v>5.58539</v>
      </c>
      <c r="LO86" t="n">
        <v>5.60299</v>
      </c>
      <c r="LP86" t="n">
        <v>5.62461</v>
      </c>
      <c r="LQ86" t="n">
        <v>5.63865</v>
      </c>
      <c r="LR86" t="n">
        <v>5.64212</v>
      </c>
      <c r="LS86" t="n">
        <v>5.66426</v>
      </c>
      <c r="LT86" t="n">
        <v>5.68238</v>
      </c>
      <c r="LU86" t="n">
        <v>5.7068</v>
      </c>
      <c r="LV86" t="n">
        <v>5.73966</v>
      </c>
      <c r="LW86" t="n">
        <v>5.75887</v>
      </c>
      <c r="LX86" t="n">
        <v>5.78553</v>
      </c>
      <c r="LY86" t="n">
        <v>5.81388</v>
      </c>
      <c r="LZ86" t="n">
        <v>5.84196</v>
      </c>
      <c r="MA86" t="n">
        <v>5.87231</v>
      </c>
      <c r="MB86" t="n">
        <v>5.87806</v>
      </c>
      <c r="MC86" t="n">
        <v>5.89069</v>
      </c>
      <c r="MD86" t="n">
        <v>5.89234</v>
      </c>
      <c r="ME86" t="n">
        <v>5.90957</v>
      </c>
      <c r="MF86" t="n">
        <v>5.92513</v>
      </c>
      <c r="MG86" t="n">
        <v>5.92727</v>
      </c>
      <c r="MH86" t="n">
        <v>5.9331</v>
      </c>
      <c r="MI86" t="n">
        <v>5.94587</v>
      </c>
      <c r="MJ86" t="n">
        <v>5.95424</v>
      </c>
      <c r="MK86" t="n">
        <v>5.96679</v>
      </c>
      <c r="ML86" t="n">
        <v>5.97479</v>
      </c>
      <c r="MM86" t="n">
        <v>5.98603</v>
      </c>
      <c r="MN86" t="n">
        <v>5.991</v>
      </c>
      <c r="MO86" t="n">
        <v>6.01003</v>
      </c>
      <c r="MP86" t="n">
        <v>6.03286</v>
      </c>
      <c r="MQ86" t="n">
        <v>6.05848</v>
      </c>
      <c r="MR86" t="n">
        <v>6.07655</v>
      </c>
      <c r="MS86" t="n">
        <v>6.09178</v>
      </c>
      <c r="MT86" t="n">
        <v>6.10544</v>
      </c>
      <c r="MU86" t="n">
        <v>6.11005</v>
      </c>
      <c r="MV86" t="n">
        <v>6.12109</v>
      </c>
      <c r="MW86" t="n">
        <v>6.14589</v>
      </c>
      <c r="MX86" t="n">
        <v>6.16487</v>
      </c>
      <c r="MY86" t="n">
        <v>6.1873</v>
      </c>
      <c r="MZ86" t="n">
        <v>6.21586</v>
      </c>
      <c r="NA86" t="n">
        <v>6.22232</v>
      </c>
      <c r="NB86" t="n">
        <v>6.22965</v>
      </c>
      <c r="NC86" t="n">
        <v>6.25011</v>
      </c>
      <c r="ND86" t="n">
        <v>6.26665</v>
      </c>
      <c r="NE86" t="n">
        <v>6.2743</v>
      </c>
      <c r="NF86" t="n">
        <v>6.31418</v>
      </c>
      <c r="NG86" t="n">
        <v>6.35497</v>
      </c>
      <c r="NH86" t="n">
        <v>6.36679</v>
      </c>
      <c r="NI86" t="n">
        <v>6.39015</v>
      </c>
      <c r="NJ86" t="n">
        <v>6.39707</v>
      </c>
      <c r="NK86" t="n">
        <v>6.4005</v>
      </c>
      <c r="NL86" t="n">
        <v>6.41815</v>
      </c>
      <c r="NM86" t="n">
        <v>6.42434</v>
      </c>
      <c r="NN86" t="n">
        <v>6.45348</v>
      </c>
      <c r="NO86" t="n">
        <v>6.47333</v>
      </c>
      <c r="NP86" t="n">
        <v>6.48654</v>
      </c>
      <c r="NQ86" t="n">
        <v>6.49173</v>
      </c>
      <c r="NR86" t="n">
        <v>6.50096</v>
      </c>
      <c r="NS86" t="n">
        <v>6.51345</v>
      </c>
      <c r="NT86" t="n">
        <v>6.53226</v>
      </c>
      <c r="NU86" t="n">
        <v>6.54596</v>
      </c>
      <c r="NV86" t="n">
        <v>6.55951</v>
      </c>
      <c r="NW86" t="n">
        <v>6.58007</v>
      </c>
      <c r="NX86" t="n">
        <v>6.62021</v>
      </c>
      <c r="NY86" t="n">
        <v>6.63933</v>
      </c>
      <c r="NZ86" t="n">
        <v>6.65785</v>
      </c>
      <c r="OA86" t="n">
        <v>6.65856</v>
      </c>
      <c r="OB86" t="n">
        <v>6.66374</v>
      </c>
      <c r="OC86" t="n">
        <v>6.66661</v>
      </c>
      <c r="OD86" t="n">
        <v>6.69432</v>
      </c>
      <c r="OE86" t="n">
        <v>6.70955</v>
      </c>
      <c r="OF86" t="n">
        <v>6.73069</v>
      </c>
      <c r="OG86" t="n">
        <v>6.75628</v>
      </c>
      <c r="OH86" t="n">
        <v>6.75681</v>
      </c>
      <c r="OI86" t="n">
        <v>6.76239</v>
      </c>
      <c r="OJ86" t="n">
        <v>6.79114</v>
      </c>
      <c r="OK86" t="n">
        <v>6.7991</v>
      </c>
      <c r="OL86" t="n">
        <v>6.8093</v>
      </c>
      <c r="OM86" t="n">
        <v>6.826</v>
      </c>
      <c r="ON86" t="n">
        <v>6.83816</v>
      </c>
      <c r="OO86" t="n">
        <v>6.85042</v>
      </c>
      <c r="OP86" t="n">
        <v>6.85832</v>
      </c>
      <c r="OQ86" t="n">
        <v>6.88778</v>
      </c>
      <c r="OR86" t="n">
        <v>6.91402</v>
      </c>
      <c r="OS86" t="n">
        <v>6.92622</v>
      </c>
      <c r="OT86" t="n">
        <v>6.94428</v>
      </c>
      <c r="OU86" t="n">
        <v>6.96359</v>
      </c>
      <c r="OV86" t="n">
        <v>6.99427</v>
      </c>
      <c r="OW86" t="n">
        <v>7.02374</v>
      </c>
      <c r="OX86" t="n">
        <v>7.02904</v>
      </c>
      <c r="OY86" t="n">
        <v>7.0426</v>
      </c>
      <c r="OZ86" t="n">
        <v>7.05006</v>
      </c>
      <c r="PA86" t="n">
        <v>7.05006</v>
      </c>
      <c r="PB86" t="n">
        <v>7.05006</v>
      </c>
      <c r="PC86" t="n">
        <v>7.05006</v>
      </c>
      <c r="PD86" t="n">
        <v>7.05862</v>
      </c>
      <c r="PE86" t="n">
        <v>7.09052</v>
      </c>
      <c r="PF86" t="n">
        <v>7.12725</v>
      </c>
      <c r="PG86" t="n">
        <v>7.15048</v>
      </c>
      <c r="PH86" t="n">
        <v>7.1701</v>
      </c>
      <c r="PI86" t="n">
        <v>7.18731</v>
      </c>
      <c r="PJ86" t="n">
        <v>7.20648</v>
      </c>
      <c r="PK86" t="n">
        <v>7.2105</v>
      </c>
      <c r="PL86" t="n">
        <v>7.23549</v>
      </c>
      <c r="PM86" t="n">
        <v>7.2477</v>
      </c>
      <c r="PN86" t="n">
        <v>7.26105</v>
      </c>
      <c r="PO86" t="n">
        <v>7.27938</v>
      </c>
      <c r="PP86" t="n">
        <v>7.29325</v>
      </c>
      <c r="PQ86" t="n">
        <v>7.33285</v>
      </c>
      <c r="PR86" t="n">
        <v>7.34553</v>
      </c>
      <c r="PS86" t="n">
        <v>7.36757</v>
      </c>
      <c r="PT86" t="n">
        <v>7.38998</v>
      </c>
      <c r="PU86" t="n">
        <v>7.40569</v>
      </c>
      <c r="PV86" t="n">
        <v>7.43078</v>
      </c>
      <c r="PW86" t="n">
        <v>7.44034</v>
      </c>
      <c r="PX86" t="n">
        <v>7.44236</v>
      </c>
      <c r="PY86" t="n">
        <v>7.47326</v>
      </c>
      <c r="PZ86" t="n">
        <v>7.51181</v>
      </c>
      <c r="QA86" t="n">
        <v>7.52204</v>
      </c>
      <c r="QB86" t="n">
        <v>7.54113</v>
      </c>
      <c r="QC86" t="n">
        <v>7.56151</v>
      </c>
      <c r="QD86" t="n">
        <v>7.58263</v>
      </c>
      <c r="QE86" t="n">
        <v>7.60055</v>
      </c>
      <c r="QF86" t="n">
        <v>7.61437</v>
      </c>
      <c r="QG86" t="n">
        <v>7.6352</v>
      </c>
      <c r="QH86" t="n">
        <v>7.63521</v>
      </c>
      <c r="QI86" t="n">
        <v>7.64418</v>
      </c>
      <c r="QJ86" t="n">
        <v>7.65865</v>
      </c>
      <c r="QK86" t="n">
        <v>7.66301</v>
      </c>
      <c r="QL86" t="n">
        <v>7.6784</v>
      </c>
      <c r="QM86" t="n">
        <v>7.70515</v>
      </c>
      <c r="QN86" t="n">
        <v>7.72908</v>
      </c>
      <c r="QO86" t="n">
        <v>7.75149</v>
      </c>
      <c r="QP86" t="n">
        <v>7.75506</v>
      </c>
      <c r="QQ86" t="n">
        <v>7.76651</v>
      </c>
      <c r="QR86" t="n">
        <v>7.78376</v>
      </c>
      <c r="QS86" t="n">
        <v>7.81832</v>
      </c>
      <c r="QT86" t="n">
        <v>7.8334</v>
      </c>
      <c r="QU86" t="n">
        <v>7.8337</v>
      </c>
      <c r="QV86" t="n">
        <v>7.83862</v>
      </c>
      <c r="QW86" t="n">
        <v>7.84899</v>
      </c>
      <c r="QX86" t="n">
        <v>7.86149</v>
      </c>
      <c r="QY86" t="n">
        <v>7.89496</v>
      </c>
      <c r="QZ86" t="n">
        <v>7.92238</v>
      </c>
      <c r="RA86" t="n">
        <v>7.95393</v>
      </c>
      <c r="RB86" t="n">
        <v>7.96766</v>
      </c>
      <c r="RC86" t="n">
        <v>7.97467</v>
      </c>
      <c r="RD86" t="n">
        <v>7.98934</v>
      </c>
      <c r="RE86" t="n">
        <v>8.00531</v>
      </c>
      <c r="RF86" t="n">
        <v>8.0274</v>
      </c>
      <c r="RG86" t="n">
        <v>8.06264</v>
      </c>
      <c r="RH86" t="n">
        <v>8.10355</v>
      </c>
      <c r="RI86" t="n">
        <v>8.108140000000001</v>
      </c>
      <c r="RJ86" t="n">
        <v>8.108169999999999</v>
      </c>
      <c r="RK86" t="n">
        <v>8.114179999999999</v>
      </c>
      <c r="RL86" t="n">
        <v>8.14453</v>
      </c>
      <c r="RM86" t="n">
        <v>8.15546</v>
      </c>
      <c r="RN86" t="n">
        <v>8.187049999999999</v>
      </c>
      <c r="RO86" t="n">
        <v>8.213609999999999</v>
      </c>
      <c r="RP86" t="n">
        <v>8.225070000000001</v>
      </c>
      <c r="RQ86" t="n">
        <v>8.225070000000001</v>
      </c>
      <c r="RR86" t="n">
        <v>8.23925</v>
      </c>
      <c r="RS86" t="n">
        <v>8.252050000000001</v>
      </c>
      <c r="RT86" t="n">
        <v>8.2714</v>
      </c>
      <c r="RU86" t="n">
        <v>8.287470000000001</v>
      </c>
      <c r="RV86" t="n">
        <v>8.28857</v>
      </c>
      <c r="RW86" t="n">
        <v>8.30411</v>
      </c>
      <c r="RX86" t="n">
        <v>8.32836</v>
      </c>
      <c r="RY86" t="n">
        <v>8.335129999999999</v>
      </c>
      <c r="RZ86" t="n">
        <v>8.34826</v>
      </c>
      <c r="SA86" t="n">
        <v>8.3773</v>
      </c>
      <c r="SB86" t="n">
        <v>8.3847</v>
      </c>
      <c r="SC86" t="n">
        <v>8.404590000000001</v>
      </c>
      <c r="SD86" t="n">
        <v>8.422560000000001</v>
      </c>
      <c r="SE86" t="n">
        <v>8.43857</v>
      </c>
      <c r="SF86" t="n">
        <v>8.45351</v>
      </c>
      <c r="SG86" t="n">
        <v>8.46407</v>
      </c>
      <c r="SH86" t="n">
        <v>8.497030000000001</v>
      </c>
      <c r="SI86" t="n">
        <v>8.51548</v>
      </c>
      <c r="SJ86" t="n">
        <v>8.525130000000001</v>
      </c>
      <c r="SK86" t="n">
        <v>8.54172</v>
      </c>
      <c r="SL86" t="n">
        <v>8.56254</v>
      </c>
      <c r="SM86" t="n">
        <v>8.59118</v>
      </c>
      <c r="SN86" t="n">
        <v>8.618539999999999</v>
      </c>
      <c r="SO86" t="n">
        <v>8.652060000000001</v>
      </c>
      <c r="SP86" t="n">
        <v>8.67118</v>
      </c>
      <c r="SQ86" t="n">
        <v>8.683540000000001</v>
      </c>
      <c r="SR86" t="n">
        <v>8.702400000000001</v>
      </c>
      <c r="SS86" t="n">
        <v>8.729559999999999</v>
      </c>
      <c r="ST86" t="n">
        <v>8.760120000000001</v>
      </c>
      <c r="SU86" t="n">
        <v>8.78328</v>
      </c>
      <c r="SV86" t="n">
        <v>8.7888</v>
      </c>
      <c r="SW86" t="n">
        <v>8.800739999999999</v>
      </c>
      <c r="SX86" t="n">
        <v>8.812569999999999</v>
      </c>
      <c r="SY86" t="n">
        <v>8.82249</v>
      </c>
      <c r="SZ86" t="n">
        <v>8.84666</v>
      </c>
      <c r="TA86" t="n">
        <v>8.873989999999999</v>
      </c>
      <c r="TB86" t="n">
        <v>8.892569999999999</v>
      </c>
      <c r="TC86" t="n">
        <v>8.901350000000001</v>
      </c>
      <c r="TD86" t="n">
        <v>8.916370000000001</v>
      </c>
      <c r="TE86" t="n">
        <v>8.92601</v>
      </c>
      <c r="TF86" t="n">
        <v>8.93085</v>
      </c>
      <c r="TG86" t="n">
        <v>8.962910000000001</v>
      </c>
      <c r="TH86" t="n">
        <v>8.98212</v>
      </c>
      <c r="TI86" t="n">
        <v>8.99333</v>
      </c>
      <c r="TJ86" t="n">
        <v>9.00841</v>
      </c>
      <c r="TK86" t="n">
        <v>9.00869</v>
      </c>
      <c r="TL86" t="n">
        <v>9.024279999999999</v>
      </c>
      <c r="TM86" t="n">
        <v>9.037739999999999</v>
      </c>
      <c r="TN86" t="n">
        <v>9.050520000000001</v>
      </c>
      <c r="TO86" t="n">
        <v>9.07146</v>
      </c>
      <c r="TP86" t="n">
        <v>9.084720000000001</v>
      </c>
      <c r="TQ86" t="n">
        <v>9.086729999999999</v>
      </c>
      <c r="TR86" t="n">
        <v>9.09146</v>
      </c>
      <c r="TS86" t="n">
        <v>9.11026</v>
      </c>
      <c r="TT86" t="n">
        <v>9.13612</v>
      </c>
      <c r="TU86" t="n">
        <v>9.164300000000001</v>
      </c>
      <c r="TV86" t="n">
        <v>9.190390000000001</v>
      </c>
      <c r="TW86" t="n">
        <v>9.215540000000001</v>
      </c>
      <c r="TX86" t="n">
        <v>9.229620000000001</v>
      </c>
      <c r="TY86" t="n">
        <v>9.248519999999999</v>
      </c>
      <c r="TZ86" t="n">
        <v>9.257009999999999</v>
      </c>
      <c r="UA86" t="n">
        <v>9.279120000000001</v>
      </c>
      <c r="UB86" t="n">
        <v>9.297969999999999</v>
      </c>
      <c r="UC86" t="n">
        <v>9.30606</v>
      </c>
      <c r="UD86" t="n">
        <v>9.31142</v>
      </c>
      <c r="UE86" t="n">
        <v>9.33076</v>
      </c>
      <c r="UF86" t="n">
        <v>9.35074</v>
      </c>
      <c r="UG86" t="n">
        <v>9.36523</v>
      </c>
      <c r="UH86" t="n">
        <v>9.390230000000001</v>
      </c>
      <c r="UI86" t="n">
        <v>9.400080000000001</v>
      </c>
      <c r="UJ86" t="n">
        <v>9.400080000000001</v>
      </c>
      <c r="UK86" t="n">
        <v>9.400080000000001</v>
      </c>
      <c r="UL86" t="n">
        <v>9.400080000000001</v>
      </c>
      <c r="UM86" t="n">
        <v>9.411519999999999</v>
      </c>
      <c r="UN86" t="n">
        <v>9.45157</v>
      </c>
      <c r="UO86" t="n">
        <v>9.459540000000001</v>
      </c>
      <c r="UP86" t="n">
        <v>9.47649</v>
      </c>
      <c r="UQ86" t="n">
        <v>9.498749999999999</v>
      </c>
      <c r="UR86" t="n">
        <v>9.521559999999999</v>
      </c>
      <c r="US86" t="n">
        <v>9.5426</v>
      </c>
      <c r="UT86" t="n">
        <v>9.57586</v>
      </c>
      <c r="UU86" t="n">
        <v>9.59323</v>
      </c>
      <c r="UV86" t="n">
        <v>9.609730000000001</v>
      </c>
      <c r="UW86" t="n">
        <v>9.61477</v>
      </c>
      <c r="UX86" t="n">
        <v>9.617240000000001</v>
      </c>
      <c r="UY86" t="n">
        <v>9.642049999999999</v>
      </c>
      <c r="UZ86" t="n">
        <v>9.681520000000001</v>
      </c>
      <c r="VA86" t="n">
        <v>9.703530000000001</v>
      </c>
      <c r="VB86" t="n">
        <v>9.72733</v>
      </c>
      <c r="VC86" t="n">
        <v>9.74771</v>
      </c>
      <c r="VD86" t="n">
        <v>9.77534</v>
      </c>
      <c r="VE86" t="n">
        <v>9.82404</v>
      </c>
      <c r="VF86" t="n">
        <v>9.86604</v>
      </c>
      <c r="VG86" t="n">
        <v>9.89476</v>
      </c>
      <c r="VH86" t="n">
        <v>9.91564</v>
      </c>
      <c r="VI86" t="n">
        <v>9.940630000000001</v>
      </c>
      <c r="VJ86" t="n">
        <v>9.96982</v>
      </c>
      <c r="VK86" t="n">
        <v>9.987579999999999</v>
      </c>
      <c r="VL86" t="n">
        <v>9.988709999999999</v>
      </c>
      <c r="VM86" t="n">
        <v>10.00067</v>
      </c>
      <c r="VN86" t="n">
        <v>10.02726</v>
      </c>
      <c r="VO86" t="n">
        <v>10.07873</v>
      </c>
      <c r="VP86" t="n">
        <v>10.11837</v>
      </c>
      <c r="VQ86" t="n">
        <v>10.1284</v>
      </c>
      <c r="VR86" t="n">
        <v>10.14977</v>
      </c>
      <c r="VS86" t="n">
        <v>10.16553</v>
      </c>
      <c r="VT86" t="n">
        <v>10.17583</v>
      </c>
      <c r="VU86" t="n">
        <v>10.1829</v>
      </c>
      <c r="VV86" t="n">
        <v>10.19753</v>
      </c>
      <c r="VW86" t="n">
        <v>10.2353</v>
      </c>
      <c r="VX86" t="n">
        <v>10.26139</v>
      </c>
      <c r="VY86" t="n">
        <v>10.28017</v>
      </c>
      <c r="VZ86" t="n">
        <v>10.31886</v>
      </c>
      <c r="WA86" t="n">
        <v>10.35832</v>
      </c>
      <c r="WB86" t="n">
        <v>10.3969</v>
      </c>
      <c r="WC86" t="n">
        <v>10.42215</v>
      </c>
      <c r="WD86" t="n">
        <v>10.45515</v>
      </c>
      <c r="WE86" t="n">
        <v>10.47717</v>
      </c>
      <c r="WF86" t="n">
        <v>10.4829</v>
      </c>
      <c r="WG86" t="n">
        <v>10.51933</v>
      </c>
      <c r="WH86" t="n">
        <v>10.56743</v>
      </c>
      <c r="WI86" t="n">
        <v>10.57702</v>
      </c>
      <c r="WJ86" t="n">
        <v>10.58882</v>
      </c>
      <c r="WK86" t="n">
        <v>10.61796</v>
      </c>
      <c r="WL86" t="n">
        <v>10.63836</v>
      </c>
      <c r="WM86" t="n">
        <v>10.65897</v>
      </c>
      <c r="WN86" t="n">
        <v>10.67646</v>
      </c>
      <c r="WO86" t="n">
        <v>10.70978</v>
      </c>
      <c r="WP86" t="n">
        <v>10.76415</v>
      </c>
      <c r="WQ86" t="n">
        <v>10.79886</v>
      </c>
      <c r="WR86" t="n">
        <v>10.81623</v>
      </c>
      <c r="WS86" t="n">
        <v>10.86074</v>
      </c>
      <c r="WT86" t="n">
        <v>10.88486</v>
      </c>
      <c r="WU86" t="n">
        <v>10.90391</v>
      </c>
      <c r="WV86" t="n">
        <v>10.9362</v>
      </c>
      <c r="WW86" t="n">
        <v>10.96651</v>
      </c>
      <c r="WX86" t="n">
        <v>10.99425</v>
      </c>
      <c r="WY86" t="n">
        <v>11.01188</v>
      </c>
      <c r="WZ86" t="n">
        <v>11.0385</v>
      </c>
      <c r="XA86" t="n">
        <v>11.05832</v>
      </c>
      <c r="XB86" t="n">
        <v>11.08016</v>
      </c>
      <c r="XC86" t="n">
        <v>11.11366</v>
      </c>
      <c r="XD86" t="n">
        <v>11.128</v>
      </c>
      <c r="XE86" t="n">
        <v>11.15807</v>
      </c>
      <c r="XF86" t="n">
        <v>11.17612</v>
      </c>
      <c r="XG86" t="n">
        <v>11.19104</v>
      </c>
      <c r="XH86" t="n">
        <v>11.21095</v>
      </c>
      <c r="XI86" t="n">
        <v>11.24172</v>
      </c>
      <c r="XJ86" t="n">
        <v>11.26521</v>
      </c>
      <c r="XK86" t="n">
        <v>11.27862</v>
      </c>
      <c r="XL86" t="n">
        <v>11.2983</v>
      </c>
      <c r="XM86" t="n">
        <v>11.32482</v>
      </c>
      <c r="XN86" t="n">
        <v>11.35435</v>
      </c>
      <c r="XO86" t="n">
        <v>11.35852</v>
      </c>
      <c r="XP86" t="n">
        <v>11.38989</v>
      </c>
      <c r="XQ86" t="n">
        <v>11.42675</v>
      </c>
      <c r="XR86" t="n">
        <v>11.44617</v>
      </c>
      <c r="XS86" t="n">
        <v>11.49446</v>
      </c>
      <c r="XT86" t="n">
        <v>11.54296</v>
      </c>
      <c r="XU86" t="n">
        <v>11.55961</v>
      </c>
      <c r="XV86" t="n">
        <v>11.57952</v>
      </c>
      <c r="XW86" t="n">
        <v>11.61541</v>
      </c>
      <c r="XX86" t="n">
        <v>11.67226</v>
      </c>
      <c r="XY86" t="n">
        <v>11.68795</v>
      </c>
      <c r="XZ86" t="n">
        <v>11.70305</v>
      </c>
      <c r="YA86" t="n">
        <v>11.72186</v>
      </c>
      <c r="YB86" t="n">
        <v>11.74799</v>
      </c>
      <c r="YC86" t="n">
        <v>11.7501</v>
      </c>
      <c r="YD86" t="n">
        <v>11.75801</v>
      </c>
      <c r="YE86" t="n">
        <v>11.79272</v>
      </c>
      <c r="YF86" t="n">
        <v>11.83398</v>
      </c>
      <c r="YG86" t="n">
        <v>11.88166</v>
      </c>
      <c r="YH86" t="n">
        <v>11.90264</v>
      </c>
      <c r="YI86" t="n">
        <v>11.92875</v>
      </c>
      <c r="YJ86" t="n">
        <v>11.97376</v>
      </c>
      <c r="YK86" t="n">
        <v>12.00629</v>
      </c>
      <c r="YL86" t="n">
        <v>12.0476</v>
      </c>
      <c r="YM86" t="n">
        <v>12.08995</v>
      </c>
      <c r="YN86" t="n">
        <v>12.12242</v>
      </c>
      <c r="YO86" t="n">
        <v>12.14207</v>
      </c>
      <c r="YP86" t="n">
        <v>12.15518</v>
      </c>
      <c r="YQ86" t="n">
        <v>12.16506</v>
      </c>
      <c r="YR86" t="n">
        <v>12.17546</v>
      </c>
      <c r="YS86" t="n">
        <v>12.20945</v>
      </c>
      <c r="YT86" t="n">
        <v>12.24033</v>
      </c>
      <c r="YU86" t="n">
        <v>12.26374</v>
      </c>
      <c r="YV86" t="n">
        <v>12.29793</v>
      </c>
      <c r="YW86" t="n">
        <v>12.32982</v>
      </c>
      <c r="YX86" t="n">
        <v>12.34144</v>
      </c>
      <c r="YY86" t="n">
        <v>12.36024</v>
      </c>
      <c r="YZ86" t="n">
        <v>12.37885</v>
      </c>
      <c r="ZA86" t="n">
        <v>12.41288</v>
      </c>
      <c r="ZB86" t="n">
        <v>12.46537</v>
      </c>
      <c r="ZC86" t="n">
        <v>12.52741</v>
      </c>
      <c r="ZD86" t="n">
        <v>12.53429</v>
      </c>
      <c r="ZE86" t="n">
        <v>12.59554</v>
      </c>
      <c r="ZF86" t="n">
        <v>12.63096</v>
      </c>
      <c r="ZG86" t="n">
        <v>12.65127</v>
      </c>
      <c r="ZH86" t="n">
        <v>12.67536</v>
      </c>
      <c r="ZI86" t="n">
        <v>12.70983</v>
      </c>
      <c r="ZJ86" t="n">
        <v>12.759</v>
      </c>
      <c r="ZK86" t="n">
        <v>12.79126</v>
      </c>
      <c r="ZL86" t="n">
        <v>12.82133</v>
      </c>
      <c r="ZM86" t="n">
        <v>12.85379</v>
      </c>
      <c r="ZN86" t="n">
        <v>12.89754</v>
      </c>
      <c r="ZO86" t="n">
        <v>12.92511</v>
      </c>
      <c r="ZP86" t="n">
        <v>12.94909</v>
      </c>
      <c r="ZQ86" t="n">
        <v>13.00304</v>
      </c>
      <c r="ZR86" t="n">
        <v>13.03926</v>
      </c>
      <c r="ZS86" t="n">
        <v>13.05943</v>
      </c>
      <c r="ZT86" t="n">
        <v>13.10306</v>
      </c>
      <c r="ZU86" t="n">
        <v>13.13801</v>
      </c>
      <c r="ZV86" t="n">
        <v>13.17024</v>
      </c>
      <c r="ZW86" t="n">
        <v>13.20242</v>
      </c>
      <c r="ZX86" t="n">
        <v>13.22859</v>
      </c>
      <c r="ZY86" t="n">
        <v>13.25327</v>
      </c>
      <c r="ZZ86" t="n">
        <v>13.27613</v>
      </c>
      <c r="AAA86" t="n">
        <v>13.31637</v>
      </c>
      <c r="AAB86" t="n">
        <v>13.31829</v>
      </c>
      <c r="AAC86" t="n">
        <v>13.33322</v>
      </c>
      <c r="AAD86" t="n">
        <v>13.34706</v>
      </c>
      <c r="AAE86" t="n">
        <v>13.38376</v>
      </c>
      <c r="AAF86" t="n">
        <v>13.43491</v>
      </c>
      <c r="AAG86" t="n">
        <v>13.48636</v>
      </c>
      <c r="AAH86" t="n">
        <v>13.51287</v>
      </c>
      <c r="AAI86" t="n">
        <v>13.54191</v>
      </c>
      <c r="AAJ86" t="n">
        <v>13.59104</v>
      </c>
      <c r="AAK86" t="n">
        <v>13.62543</v>
      </c>
      <c r="AAL86" t="n">
        <v>13.67171</v>
      </c>
      <c r="AAM86" t="n">
        <v>13.70845</v>
      </c>
      <c r="AAN86" t="n">
        <v>13.74278</v>
      </c>
      <c r="AAO86" t="n">
        <v>13.80986</v>
      </c>
      <c r="AAP86" t="n">
        <v>13.85228</v>
      </c>
      <c r="AAQ86" t="n">
        <v>13.87994</v>
      </c>
      <c r="AAR86" t="n">
        <v>13.93298</v>
      </c>
      <c r="AAS86" t="n">
        <v>13.97769</v>
      </c>
      <c r="AAT86" t="n">
        <v>14.0022</v>
      </c>
      <c r="AAU86" t="n">
        <v>14.01211</v>
      </c>
      <c r="AAV86" t="n">
        <v>14.04547</v>
      </c>
      <c r="AAW86" t="n">
        <v>14.07739</v>
      </c>
      <c r="AAX86" t="n">
        <v>14.10012</v>
      </c>
      <c r="AAY86" t="n">
        <v>14.10012</v>
      </c>
      <c r="AAZ86" t="n">
        <v>14.11409</v>
      </c>
      <c r="ABA86" t="n">
        <v>14.13848</v>
      </c>
      <c r="ABB86" t="n">
        <v>14.16934</v>
      </c>
      <c r="ABC86" t="n">
        <v>14.18554</v>
      </c>
      <c r="ABD86" t="n">
        <v>14.19891</v>
      </c>
      <c r="ABE86" t="n">
        <v>14.23149</v>
      </c>
      <c r="ABF86" t="n">
        <v>14.25131</v>
      </c>
      <c r="ABG86" t="n">
        <v>14.28587</v>
      </c>
      <c r="ABH86" t="n">
        <v>14.34079</v>
      </c>
      <c r="ABI86" t="n">
        <v>14.35955</v>
      </c>
      <c r="ABJ86" t="n">
        <v>14.37783</v>
      </c>
      <c r="ABK86" t="n">
        <v>14.41045</v>
      </c>
      <c r="ABL86" t="n">
        <v>14.44526</v>
      </c>
      <c r="ABM86" t="n">
        <v>14.49449</v>
      </c>
      <c r="ABN86" t="n">
        <v>14.52528</v>
      </c>
      <c r="ABO86" t="n">
        <v>14.54193</v>
      </c>
      <c r="ABP86" t="n">
        <v>14.56869</v>
      </c>
      <c r="ABQ86" t="n">
        <v>14.60444</v>
      </c>
      <c r="ABR86" t="n">
        <v>14.66807</v>
      </c>
      <c r="ABS86" t="n">
        <v>14.72611</v>
      </c>
      <c r="ABT86" t="n">
        <v>14.74854</v>
      </c>
      <c r="ABU86" t="n">
        <v>14.77328</v>
      </c>
      <c r="ABV86" t="n">
        <v>14.80434</v>
      </c>
      <c r="ABW86" t="n">
        <v>14.84502</v>
      </c>
      <c r="ABX86" t="n">
        <v>14.88745</v>
      </c>
      <c r="ABY86" t="n">
        <v>14.93615</v>
      </c>
      <c r="ABZ86" t="n">
        <v>14.98698</v>
      </c>
      <c r="ACA86" t="n">
        <v>15.01713</v>
      </c>
      <c r="ACB86" t="n">
        <v>15.07937</v>
      </c>
      <c r="ACC86" t="n">
        <v>15.18875</v>
      </c>
      <c r="ACD86" t="n">
        <v>15.25362</v>
      </c>
      <c r="ACE86" t="n">
        <v>15.29438</v>
      </c>
      <c r="ACF86" t="n">
        <v>15.32134</v>
      </c>
      <c r="ACG86" t="n">
        <v>15.353</v>
      </c>
      <c r="ACH86" t="n">
        <v>15.39852</v>
      </c>
      <c r="ACI86" t="n">
        <v>15.41392</v>
      </c>
      <c r="ACJ86" t="n">
        <v>15.4537</v>
      </c>
      <c r="ACK86" t="n">
        <v>15.5055</v>
      </c>
      <c r="ACL86" t="n">
        <v>15.55402</v>
      </c>
      <c r="ACM86" t="n">
        <v>15.61892</v>
      </c>
      <c r="ACN86" t="n">
        <v>15.65238</v>
      </c>
      <c r="ACO86" t="n">
        <v>15.67431</v>
      </c>
      <c r="ACP86" t="n">
        <v>15.71906</v>
      </c>
      <c r="ACQ86" t="n">
        <v>15.75212</v>
      </c>
      <c r="ACR86" t="n">
        <v>15.77864</v>
      </c>
      <c r="ACS86" t="n">
        <v>15.81072</v>
      </c>
      <c r="ACT86" t="n">
        <v>15.85252</v>
      </c>
      <c r="ACU86" t="n">
        <v>15.88013</v>
      </c>
      <c r="ACV86" t="n">
        <v>15.90894</v>
      </c>
      <c r="ACW86" t="n">
        <v>15.9628</v>
      </c>
      <c r="ACX86" t="n">
        <v>16.01241</v>
      </c>
      <c r="ACY86" t="n">
        <v>16.06254</v>
      </c>
      <c r="ACZ86" t="n">
        <v>16.08784</v>
      </c>
      <c r="ADA86" t="n">
        <v>16.14569</v>
      </c>
      <c r="ADB86" t="n">
        <v>16.20563</v>
      </c>
      <c r="ADC86" t="n">
        <v>16.22578</v>
      </c>
      <c r="ADD86" t="n">
        <v>16.25485</v>
      </c>
      <c r="ADE86" t="n">
        <v>16.30165</v>
      </c>
      <c r="ADF86" t="n">
        <v>16.38273</v>
      </c>
      <c r="ADG86" t="n">
        <v>16.44612</v>
      </c>
      <c r="ADH86" t="n">
        <v>16.45013</v>
      </c>
      <c r="ADI86" t="n">
        <v>16.46751</v>
      </c>
      <c r="ADJ86" t="n">
        <v>16.52482</v>
      </c>
      <c r="ADK86" t="n">
        <v>16.57714</v>
      </c>
      <c r="ADL86" t="n">
        <v>16.62751</v>
      </c>
      <c r="ADM86" t="n">
        <v>16.67517</v>
      </c>
      <c r="ADN86" t="n">
        <v>16.68506</v>
      </c>
      <c r="ADO86" t="n">
        <v>16.72041</v>
      </c>
      <c r="ADP86" t="n">
        <v>16.82342</v>
      </c>
      <c r="ADQ86" t="n">
        <v>16.86913</v>
      </c>
      <c r="ADR86" t="n">
        <v>16.9276</v>
      </c>
      <c r="ADS86" t="n">
        <v>16.97361</v>
      </c>
      <c r="ADT86" t="n">
        <v>17.00615</v>
      </c>
      <c r="ADU86" t="n">
        <v>17.09324</v>
      </c>
      <c r="ADV86" t="n">
        <v>17.19323</v>
      </c>
      <c r="ADW86" t="n">
        <v>17.22498</v>
      </c>
      <c r="ADX86" t="n">
        <v>17.23347</v>
      </c>
      <c r="ADY86" t="n">
        <v>17.2767</v>
      </c>
      <c r="ADZ86" t="n">
        <v>17.38631</v>
      </c>
      <c r="AEA86" t="n">
        <v>17.48517</v>
      </c>
      <c r="AEB86" t="n">
        <v>17.5292</v>
      </c>
      <c r="AEC86" t="n">
        <v>17.5616</v>
      </c>
      <c r="AED86" t="n">
        <v>17.64468</v>
      </c>
      <c r="AEE86" t="n">
        <v>17.72742</v>
      </c>
      <c r="AEF86" t="n">
        <v>17.77293</v>
      </c>
      <c r="AEG86" t="n">
        <v>17.87378</v>
      </c>
      <c r="AEH86" t="n">
        <v>17.99576</v>
      </c>
      <c r="AEI86" t="n">
        <v>18.02115</v>
      </c>
      <c r="AEJ86" t="n">
        <v>18.0437</v>
      </c>
      <c r="AEK86" t="n">
        <v>18.12319</v>
      </c>
      <c r="AEL86" t="n">
        <v>18.17594</v>
      </c>
      <c r="AEM86" t="n">
        <v>18.27763</v>
      </c>
      <c r="AEN86" t="n">
        <v>18.35869</v>
      </c>
      <c r="AEO86" t="n">
        <v>18.37588</v>
      </c>
      <c r="AEP86" t="n">
        <v>18.45294</v>
      </c>
      <c r="AEQ86" t="n">
        <v>18.52452</v>
      </c>
      <c r="AER86" t="n">
        <v>18.56679</v>
      </c>
      <c r="AES86" t="n">
        <v>18.64411</v>
      </c>
      <c r="AET86" t="n">
        <v>18.71849</v>
      </c>
      <c r="AEU86" t="n">
        <v>18.80015</v>
      </c>
      <c r="AEV86" t="n">
        <v>18.82757</v>
      </c>
      <c r="AEW86" t="n">
        <v>18.89845</v>
      </c>
      <c r="AEX86" t="n">
        <v>18.95168</v>
      </c>
      <c r="AEY86" t="n">
        <v>19.0563</v>
      </c>
      <c r="AEZ86" t="n">
        <v>19.09461</v>
      </c>
      <c r="AFA86" t="n">
        <v>19.19459</v>
      </c>
      <c r="AFB86" t="n">
        <v>19.26687</v>
      </c>
      <c r="AFC86" t="n">
        <v>19.35767</v>
      </c>
      <c r="AFD86" t="n">
        <v>19.45924</v>
      </c>
      <c r="AFE86" t="n">
        <v>19.49027</v>
      </c>
      <c r="AFF86" t="n">
        <v>19.56269</v>
      </c>
      <c r="AFG86" t="n">
        <v>19.63669</v>
      </c>
      <c r="AFH86" t="n">
        <v>19.71671</v>
      </c>
      <c r="AFI86" t="n">
        <v>19.78961</v>
      </c>
      <c r="AFJ86" t="n">
        <v>19.90685</v>
      </c>
      <c r="AFK86" t="n">
        <v>19.9692</v>
      </c>
      <c r="AFL86" t="n">
        <v>20.01065</v>
      </c>
      <c r="AFM86" t="n">
        <v>20.09146</v>
      </c>
      <c r="AFN86" t="n">
        <v>20.18527</v>
      </c>
      <c r="AFO86" t="n">
        <v>20.25201</v>
      </c>
      <c r="AFP86" t="n">
        <v>20.27192</v>
      </c>
      <c r="AFQ86" t="n">
        <v>20.31973</v>
      </c>
      <c r="AFR86" t="n">
        <v>20.46039</v>
      </c>
      <c r="AFS86" t="n">
        <v>20.53798</v>
      </c>
      <c r="AFT86" t="n">
        <v>20.57496</v>
      </c>
      <c r="AFU86" t="n">
        <v>20.66707</v>
      </c>
      <c r="AFV86" t="n">
        <v>20.78015</v>
      </c>
      <c r="AFW86" t="n">
        <v>20.85494</v>
      </c>
      <c r="AFX86" t="n">
        <v>20.95628</v>
      </c>
      <c r="AFY86" t="n">
        <v>21.01666</v>
      </c>
      <c r="AFZ86" t="n">
        <v>21.05574</v>
      </c>
      <c r="AGA86" t="n">
        <v>21.12885</v>
      </c>
      <c r="AGB86" t="n">
        <v>21.1597</v>
      </c>
      <c r="AGC86" t="n">
        <v>21.28212</v>
      </c>
      <c r="AGD86" t="n">
        <v>21.35866</v>
      </c>
      <c r="AGE86" t="n">
        <v>21.4651</v>
      </c>
      <c r="AGF86" t="n">
        <v>21.55068</v>
      </c>
      <c r="AGG86" t="n">
        <v>21.5829</v>
      </c>
      <c r="AGH86" t="n">
        <v>21.6188</v>
      </c>
      <c r="AGI86" t="n">
        <v>21.68266</v>
      </c>
      <c r="AGJ86" t="n">
        <v>21.79104</v>
      </c>
      <c r="AGK86" t="n">
        <v>21.94027</v>
      </c>
      <c r="AGL86" t="n">
        <v>22.07084</v>
      </c>
      <c r="AGM86" t="n">
        <v>22.15231</v>
      </c>
      <c r="AGN86" t="n">
        <v>22.20394</v>
      </c>
      <c r="AGO86" t="n">
        <v>22.32289</v>
      </c>
      <c r="AGP86" t="n">
        <v>22.44974</v>
      </c>
      <c r="AGQ86" t="n">
        <v>22.57718</v>
      </c>
      <c r="AGR86" t="n">
        <v>22.67504</v>
      </c>
      <c r="AGS86" t="n">
        <v>22.73436</v>
      </c>
      <c r="AGT86" t="n">
        <v>22.82359</v>
      </c>
      <c r="AGU86" t="n">
        <v>22.91509</v>
      </c>
      <c r="AGV86" t="n">
        <v>22.94577</v>
      </c>
      <c r="AGW86" t="n">
        <v>22.97307</v>
      </c>
      <c r="AGX86" t="n">
        <v>23.05794</v>
      </c>
      <c r="AGY86" t="n">
        <v>23.20834</v>
      </c>
      <c r="AGZ86" t="n">
        <v>23.37629</v>
      </c>
      <c r="AHA86" t="n">
        <v>23.42236</v>
      </c>
      <c r="AHB86" t="n">
        <v>23.48027</v>
      </c>
      <c r="AHC86" t="n">
        <v>23.55365</v>
      </c>
      <c r="AHD86" t="n">
        <v>23.64231</v>
      </c>
      <c r="AHE86" t="n">
        <v>23.76713</v>
      </c>
      <c r="AHF86" t="n">
        <v>23.86349</v>
      </c>
      <c r="AHG86" t="n">
        <v>23.91368</v>
      </c>
      <c r="AHH86" t="n">
        <v>24.04613</v>
      </c>
      <c r="AHI86" t="n">
        <v>24.13245</v>
      </c>
      <c r="AHJ86" t="n">
        <v>24.18982</v>
      </c>
      <c r="AHK86" t="n">
        <v>24.28509</v>
      </c>
      <c r="AHL86" t="n">
        <v>24.45716</v>
      </c>
      <c r="AHM86" t="n">
        <v>24.56401</v>
      </c>
      <c r="AHN86" t="n">
        <v>24.6004</v>
      </c>
      <c r="AHO86" t="n">
        <v>24.63388</v>
      </c>
      <c r="AHP86" t="n">
        <v>24.71838</v>
      </c>
      <c r="AHQ86" t="n">
        <v>24.82687</v>
      </c>
      <c r="AHR86" t="n">
        <v>24.99632</v>
      </c>
      <c r="AHS86" t="n">
        <v>25.09541</v>
      </c>
      <c r="AHT86" t="n">
        <v>25.2866</v>
      </c>
      <c r="AHU86" t="n">
        <v>25.41949</v>
      </c>
      <c r="AHV86" t="n">
        <v>25.58254</v>
      </c>
      <c r="AHW86" t="n">
        <v>25.66966</v>
      </c>
      <c r="AHX86" t="n">
        <v>25.68908</v>
      </c>
      <c r="AHY86" t="n">
        <v>25.88141</v>
      </c>
      <c r="AHZ86" t="n">
        <v>26.04751</v>
      </c>
      <c r="AIA86" t="n">
        <v>26.23829</v>
      </c>
      <c r="AIB86" t="n">
        <v>26.37176</v>
      </c>
      <c r="AIC86" t="n">
        <v>26.52776</v>
      </c>
      <c r="AID86" t="n">
        <v>26.65741</v>
      </c>
      <c r="AIE86" t="n">
        <v>26.75169</v>
      </c>
      <c r="AIF86" t="n">
        <v>26.86044</v>
      </c>
      <c r="AIG86" t="n">
        <v>26.94737</v>
      </c>
      <c r="AIH86" t="n">
        <v>27.02957</v>
      </c>
      <c r="AII86" t="n">
        <v>27.11382</v>
      </c>
      <c r="AIJ86" t="n">
        <v>27.19193</v>
      </c>
      <c r="AIK86" t="n">
        <v>27.3385</v>
      </c>
      <c r="AIL86" t="n">
        <v>27.42767</v>
      </c>
      <c r="AIM86" t="n">
        <v>27.57885</v>
      </c>
      <c r="AIN86" t="n">
        <v>27.71397</v>
      </c>
      <c r="AIO86" t="n">
        <v>27.79524</v>
      </c>
      <c r="AIP86" t="n">
        <v>27.92497</v>
      </c>
      <c r="AIQ86" t="n">
        <v>27.98669</v>
      </c>
      <c r="AIR86" t="n">
        <v>28.07071</v>
      </c>
      <c r="AIS86" t="n">
        <v>28.23947</v>
      </c>
      <c r="AIT86" t="n">
        <v>28.45701</v>
      </c>
      <c r="AIU86" t="n">
        <v>28.54925</v>
      </c>
      <c r="AIV86" t="n">
        <v>28.69269</v>
      </c>
      <c r="AIW86" t="n">
        <v>28.89811</v>
      </c>
      <c r="AIX86" t="n">
        <v>29.02434</v>
      </c>
      <c r="AIY86" t="n">
        <v>29.18914</v>
      </c>
      <c r="AIZ86" t="n">
        <v>29.32753</v>
      </c>
      <c r="AJA86" t="n">
        <v>29.43221</v>
      </c>
      <c r="AJB86" t="n">
        <v>29.64836</v>
      </c>
      <c r="AJC86" t="n">
        <v>29.80165</v>
      </c>
      <c r="AJD86" t="n">
        <v>30.10495</v>
      </c>
      <c r="AJE86" t="n">
        <v>30.50345</v>
      </c>
      <c r="AJF86" t="n">
        <v>30.73279</v>
      </c>
      <c r="AJG86" t="n">
        <v>30.92599</v>
      </c>
      <c r="AJH86" t="n">
        <v>31.06043</v>
      </c>
      <c r="AJI86" t="n">
        <v>31.15727</v>
      </c>
      <c r="AJJ86" t="n">
        <v>31.29358</v>
      </c>
      <c r="AJK86" t="n">
        <v>31.46982</v>
      </c>
      <c r="AJL86" t="n">
        <v>31.71758</v>
      </c>
      <c r="AJM86" t="n">
        <v>32.01826</v>
      </c>
      <c r="AJN86" t="n">
        <v>32.4058</v>
      </c>
      <c r="AJO86" t="n">
        <v>32.73995</v>
      </c>
      <c r="AJP86" t="n">
        <v>32.82827</v>
      </c>
      <c r="AJQ86" t="n">
        <v>33.10065</v>
      </c>
      <c r="AJR86" t="n">
        <v>33.30743</v>
      </c>
      <c r="AJS86" t="n">
        <v>33.52802</v>
      </c>
      <c r="AJT86" t="n">
        <v>33.74395</v>
      </c>
      <c r="AJU86" t="n">
        <v>34.10591</v>
      </c>
      <c r="AJV86" t="n">
        <v>34.36061</v>
      </c>
      <c r="AJW86" t="n">
        <v>34.87375</v>
      </c>
      <c r="AJX86" t="n">
        <v>35.47558</v>
      </c>
      <c r="AJY86" t="n">
        <v>35.8087</v>
      </c>
      <c r="AJZ86" t="n">
        <v>35.95199</v>
      </c>
      <c r="AKA86" t="n">
        <v>36.02579</v>
      </c>
      <c r="AKB86" t="n">
        <v>36.07259</v>
      </c>
      <c r="AKC86" t="n">
        <v>36.35418</v>
      </c>
      <c r="AKD86" t="n">
        <v>36.49785</v>
      </c>
      <c r="AKE86" t="n">
        <v>36.70794</v>
      </c>
      <c r="AKF86" t="n">
        <v>36.86972</v>
      </c>
      <c r="AKG86" t="n">
        <v>37.21127</v>
      </c>
      <c r="AKH86" t="n">
        <v>37.62675</v>
      </c>
      <c r="AKI86" t="n">
        <v>37.90047</v>
      </c>
      <c r="AKJ86" t="n">
        <v>38.29438</v>
      </c>
      <c r="AKK86" t="n">
        <v>38.69376</v>
      </c>
      <c r="AKL86" t="n">
        <v>39.06301</v>
      </c>
      <c r="AKM86" t="n">
        <v>39.96148</v>
      </c>
      <c r="AKN86" t="n">
        <v>40.42235</v>
      </c>
      <c r="AKO86" t="n">
        <v>40.98407</v>
      </c>
      <c r="AKP86" t="n">
        <v>41.69883</v>
      </c>
      <c r="AKQ86" t="n">
        <v>42.73833</v>
      </c>
      <c r="AKR86" t="n">
        <v>43.16043</v>
      </c>
      <c r="AKS86" t="n">
        <v>43.85859</v>
      </c>
      <c r="AKT86" t="n">
        <v>44.8277</v>
      </c>
      <c r="AKU86" t="n">
        <v>45.64416</v>
      </c>
      <c r="AKV86" t="n">
        <v>46.54499</v>
      </c>
      <c r="AKW86" t="n">
        <v>47.07218</v>
      </c>
      <c r="AKX86" t="n">
        <v>47.74828</v>
      </c>
      <c r="AKY86" t="n">
        <v>48.48526</v>
      </c>
      <c r="AKZ86" t="n">
        <v>49.47422</v>
      </c>
      <c r="ALA86" t="n">
        <v>50.51044</v>
      </c>
      <c r="ALB86" t="n">
        <v>51.61447</v>
      </c>
      <c r="ALC86" t="n">
        <v>53.08981</v>
      </c>
      <c r="ALD86" t="n">
        <v>54.42942</v>
      </c>
      <c r="ALE86" t="n">
        <v>55.78795</v>
      </c>
      <c r="ALF86" t="n">
        <v>57.79686</v>
      </c>
      <c r="ALG86" t="n">
        <v>58.73701</v>
      </c>
      <c r="ALH86" t="n">
        <v>59.28508</v>
      </c>
      <c r="ALI86" t="n">
        <v>61.09388</v>
      </c>
      <c r="ALJ86" t="n">
        <v>66.48954000000001</v>
      </c>
      <c r="ALK86" t="n">
        <v>69.06686000000001</v>
      </c>
      <c r="ALL86" t="n">
        <v>72.57861</v>
      </c>
      <c r="ALM86" t="n">
        <v>76.18556</v>
      </c>
      <c r="ALN86" t="n">
        <v>83.04357</v>
      </c>
      <c r="ALO86" t="n">
        <v>113.88349</v>
      </c>
    </row>
    <row r="87">
      <c r="A87" t="inlineStr">
        <is>
          <t>Mexico</t>
        </is>
      </c>
      <c r="B87" t="inlineStr">
        <is>
          <t>MEX</t>
        </is>
      </c>
      <c r="C87" s="13">
        <f>AVERAGE(SI87,SJ87)</f>
        <v/>
      </c>
      <c r="D87" t="n">
        <v>0.65403</v>
      </c>
      <c r="E87" t="n">
        <v>1.22442</v>
      </c>
      <c r="F87" t="n">
        <v>1.51721</v>
      </c>
      <c r="G87" t="n">
        <v>1.73319</v>
      </c>
      <c r="H87" t="n">
        <v>1.88636</v>
      </c>
      <c r="I87" t="n">
        <v>2.01049</v>
      </c>
      <c r="J87" t="n">
        <v>2.14792</v>
      </c>
      <c r="K87" t="n">
        <v>2.28053</v>
      </c>
      <c r="L87" t="n">
        <v>2.38737</v>
      </c>
      <c r="M87" t="n">
        <v>2.47227</v>
      </c>
      <c r="N87" t="n">
        <v>2.53239</v>
      </c>
      <c r="O87" t="n">
        <v>2.61692</v>
      </c>
      <c r="P87" t="n">
        <v>2.70381</v>
      </c>
      <c r="Q87" t="n">
        <v>2.78045</v>
      </c>
      <c r="R87" t="n">
        <v>2.87568</v>
      </c>
      <c r="S87" t="n">
        <v>2.94344</v>
      </c>
      <c r="T87" t="n">
        <v>3.00809</v>
      </c>
      <c r="U87" t="n">
        <v>3.06194</v>
      </c>
      <c r="V87" t="n">
        <v>3.10895</v>
      </c>
      <c r="W87" t="n">
        <v>3.17213</v>
      </c>
      <c r="X87" t="n">
        <v>3.22541</v>
      </c>
      <c r="Y87" t="n">
        <v>3.27755</v>
      </c>
      <c r="Z87" t="n">
        <v>3.33201</v>
      </c>
      <c r="AA87" t="n">
        <v>3.3871</v>
      </c>
      <c r="AB87" t="n">
        <v>3.46081</v>
      </c>
      <c r="AC87" t="n">
        <v>3.52307</v>
      </c>
      <c r="AD87" t="n">
        <v>3.56217</v>
      </c>
      <c r="AE87" t="n">
        <v>3.60684</v>
      </c>
      <c r="AF87" t="n">
        <v>3.66192</v>
      </c>
      <c r="AG87" t="n">
        <v>3.71928</v>
      </c>
      <c r="AH87" t="n">
        <v>3.76672</v>
      </c>
      <c r="AI87" t="n">
        <v>3.8187</v>
      </c>
      <c r="AJ87" t="n">
        <v>3.85789</v>
      </c>
      <c r="AK87" t="n">
        <v>3.90125</v>
      </c>
      <c r="AL87" t="n">
        <v>3.9446</v>
      </c>
      <c r="AM87" t="n">
        <v>3.99044</v>
      </c>
      <c r="AN87" t="n">
        <v>4.02833</v>
      </c>
      <c r="AO87" t="n">
        <v>4.06247</v>
      </c>
      <c r="AP87" t="n">
        <v>4.09717</v>
      </c>
      <c r="AQ87" t="n">
        <v>4.12439</v>
      </c>
      <c r="AR87" t="n">
        <v>4.16409</v>
      </c>
      <c r="AS87" t="n">
        <v>4.20993</v>
      </c>
      <c r="AT87" t="n">
        <v>4.25543</v>
      </c>
      <c r="AU87" t="n">
        <v>4.29449</v>
      </c>
      <c r="AV87" t="n">
        <v>4.34004</v>
      </c>
      <c r="AW87" t="n">
        <v>4.37989</v>
      </c>
      <c r="AX87" t="n">
        <v>4.4247</v>
      </c>
      <c r="AY87" t="n">
        <v>4.45741</v>
      </c>
      <c r="AZ87" t="n">
        <v>4.48991</v>
      </c>
      <c r="BA87" t="n">
        <v>4.52113</v>
      </c>
      <c r="BB87" t="n">
        <v>4.54805</v>
      </c>
      <c r="BC87" t="n">
        <v>4.58096</v>
      </c>
      <c r="BD87" t="n">
        <v>4.62059</v>
      </c>
      <c r="BE87" t="n">
        <v>4.65648</v>
      </c>
      <c r="BF87" t="n">
        <v>4.68897</v>
      </c>
      <c r="BG87" t="n">
        <v>4.71533</v>
      </c>
      <c r="BH87" t="n">
        <v>4.74371</v>
      </c>
      <c r="BI87" t="n">
        <v>4.77774</v>
      </c>
      <c r="BJ87" t="n">
        <v>4.81013</v>
      </c>
      <c r="BK87" t="n">
        <v>4.83518</v>
      </c>
      <c r="BL87" t="n">
        <v>4.86339</v>
      </c>
      <c r="BM87" t="n">
        <v>4.89346</v>
      </c>
      <c r="BN87" t="n">
        <v>4.92626</v>
      </c>
      <c r="BO87" t="n">
        <v>4.96484</v>
      </c>
      <c r="BP87" t="n">
        <v>4.99672</v>
      </c>
      <c r="BQ87" t="n">
        <v>5.02351</v>
      </c>
      <c r="BR87" t="n">
        <v>5.04647</v>
      </c>
      <c r="BS87" t="n">
        <v>5.06968</v>
      </c>
      <c r="BT87" t="n">
        <v>5.09248</v>
      </c>
      <c r="BU87" t="n">
        <v>5.11439</v>
      </c>
      <c r="BV87" t="n">
        <v>5.1455</v>
      </c>
      <c r="BW87" t="n">
        <v>5.17891</v>
      </c>
      <c r="BX87" t="n">
        <v>5.20889</v>
      </c>
      <c r="BY87" t="n">
        <v>5.24089</v>
      </c>
      <c r="BZ87" t="n">
        <v>5.26812</v>
      </c>
      <c r="CA87" t="n">
        <v>5.30241</v>
      </c>
      <c r="CB87" t="n">
        <v>5.33285</v>
      </c>
      <c r="CC87" t="n">
        <v>5.35955</v>
      </c>
      <c r="CD87" t="n">
        <v>5.39173</v>
      </c>
      <c r="CE87" t="n">
        <v>5.42662</v>
      </c>
      <c r="CF87" t="n">
        <v>5.45948</v>
      </c>
      <c r="CG87" t="n">
        <v>5.4914</v>
      </c>
      <c r="CH87" t="n">
        <v>5.52426</v>
      </c>
      <c r="CI87" t="n">
        <v>5.55184</v>
      </c>
      <c r="CJ87" t="n">
        <v>5.57991</v>
      </c>
      <c r="CK87" t="n">
        <v>5.61261</v>
      </c>
      <c r="CL87" t="n">
        <v>5.63286</v>
      </c>
      <c r="CM87" t="n">
        <v>5.64941</v>
      </c>
      <c r="CN87" t="n">
        <v>5.68141</v>
      </c>
      <c r="CO87" t="n">
        <v>5.70781</v>
      </c>
      <c r="CP87" t="n">
        <v>5.7353</v>
      </c>
      <c r="CQ87" t="n">
        <v>5.77181</v>
      </c>
      <c r="CR87" t="n">
        <v>5.79699</v>
      </c>
      <c r="CS87" t="n">
        <v>5.81755</v>
      </c>
      <c r="CT87" t="n">
        <v>5.83918</v>
      </c>
      <c r="CU87" t="n">
        <v>5.86168</v>
      </c>
      <c r="CV87" t="n">
        <v>5.87961</v>
      </c>
      <c r="CW87" t="n">
        <v>5.9016</v>
      </c>
      <c r="CX87" t="n">
        <v>5.92623</v>
      </c>
      <c r="CY87" t="n">
        <v>5.94969</v>
      </c>
      <c r="CZ87" t="n">
        <v>5.96746</v>
      </c>
      <c r="DA87" t="n">
        <v>5.99731</v>
      </c>
      <c r="DB87" t="n">
        <v>6.02356</v>
      </c>
      <c r="DC87" t="n">
        <v>6.05037</v>
      </c>
      <c r="DD87" t="n">
        <v>6.07669</v>
      </c>
      <c r="DE87" t="n">
        <v>6.10071</v>
      </c>
      <c r="DF87" t="n">
        <v>6.1214</v>
      </c>
      <c r="DG87" t="n">
        <v>6.14231</v>
      </c>
      <c r="DH87" t="n">
        <v>6.16583</v>
      </c>
      <c r="DI87" t="n">
        <v>6.18967</v>
      </c>
      <c r="DJ87" t="n">
        <v>6.21604</v>
      </c>
      <c r="DK87" t="n">
        <v>6.23789</v>
      </c>
      <c r="DL87" t="n">
        <v>6.26178</v>
      </c>
      <c r="DM87" t="n">
        <v>6.28267</v>
      </c>
      <c r="DN87" t="n">
        <v>6.30065</v>
      </c>
      <c r="DO87" t="n">
        <v>6.31722</v>
      </c>
      <c r="DP87" t="n">
        <v>6.33446</v>
      </c>
      <c r="DQ87" t="n">
        <v>6.35146</v>
      </c>
      <c r="DR87" t="n">
        <v>6.3725</v>
      </c>
      <c r="DS87" t="n">
        <v>6.39547</v>
      </c>
      <c r="DT87" t="n">
        <v>6.41257</v>
      </c>
      <c r="DU87" t="n">
        <v>6.44059</v>
      </c>
      <c r="DV87" t="n">
        <v>6.46947</v>
      </c>
      <c r="DW87" t="n">
        <v>6.49559</v>
      </c>
      <c r="DX87" t="n">
        <v>6.52007</v>
      </c>
      <c r="DY87" t="n">
        <v>6.54061</v>
      </c>
      <c r="DZ87" t="n">
        <v>6.56248</v>
      </c>
      <c r="EA87" t="n">
        <v>6.58675</v>
      </c>
      <c r="EB87" t="n">
        <v>6.60853</v>
      </c>
      <c r="EC87" t="n">
        <v>6.62172</v>
      </c>
      <c r="ED87" t="n">
        <v>6.6413</v>
      </c>
      <c r="EE87" t="n">
        <v>6.6654</v>
      </c>
      <c r="EF87" t="n">
        <v>6.68563</v>
      </c>
      <c r="EG87" t="n">
        <v>6.70319</v>
      </c>
      <c r="EH87" t="n">
        <v>6.72182</v>
      </c>
      <c r="EI87" t="n">
        <v>6.7499</v>
      </c>
      <c r="EJ87" t="n">
        <v>6.76919</v>
      </c>
      <c r="EK87" t="n">
        <v>6.79154</v>
      </c>
      <c r="EL87" t="n">
        <v>6.81586</v>
      </c>
      <c r="EM87" t="n">
        <v>6.83935</v>
      </c>
      <c r="EN87" t="n">
        <v>6.86187</v>
      </c>
      <c r="EO87" t="n">
        <v>6.88384</v>
      </c>
      <c r="EP87" t="n">
        <v>6.90374</v>
      </c>
      <c r="EQ87" t="n">
        <v>6.92506</v>
      </c>
      <c r="ER87" t="n">
        <v>6.94565</v>
      </c>
      <c r="ES87" t="n">
        <v>6.96142</v>
      </c>
      <c r="ET87" t="n">
        <v>6.97772</v>
      </c>
      <c r="EU87" t="n">
        <v>6.99269</v>
      </c>
      <c r="EV87" t="n">
        <v>7.01087</v>
      </c>
      <c r="EW87" t="n">
        <v>7.0305</v>
      </c>
      <c r="EX87" t="n">
        <v>7.05011</v>
      </c>
      <c r="EY87" t="n">
        <v>7.07355</v>
      </c>
      <c r="EZ87" t="n">
        <v>7.0902</v>
      </c>
      <c r="FA87" t="n">
        <v>7.10709</v>
      </c>
      <c r="FB87" t="n">
        <v>7.12191</v>
      </c>
      <c r="FC87" t="n">
        <v>7.13873</v>
      </c>
      <c r="FD87" t="n">
        <v>7.16155</v>
      </c>
      <c r="FE87" t="n">
        <v>7.18752</v>
      </c>
      <c r="FF87" t="n">
        <v>7.20723</v>
      </c>
      <c r="FG87" t="n">
        <v>7.22993</v>
      </c>
      <c r="FH87" t="n">
        <v>7.25197</v>
      </c>
      <c r="FI87" t="n">
        <v>7.27</v>
      </c>
      <c r="FJ87" t="n">
        <v>7.28833</v>
      </c>
      <c r="FK87" t="n">
        <v>7.30872</v>
      </c>
      <c r="FL87" t="n">
        <v>7.32907</v>
      </c>
      <c r="FM87" t="n">
        <v>7.34431</v>
      </c>
      <c r="FN87" t="n">
        <v>7.3612</v>
      </c>
      <c r="FO87" t="n">
        <v>7.38044</v>
      </c>
      <c r="FP87" t="n">
        <v>7.3993</v>
      </c>
      <c r="FQ87" t="n">
        <v>7.42083</v>
      </c>
      <c r="FR87" t="n">
        <v>7.44235</v>
      </c>
      <c r="FS87" t="n">
        <v>7.46302</v>
      </c>
      <c r="FT87" t="n">
        <v>7.48283</v>
      </c>
      <c r="FU87" t="n">
        <v>7.50677</v>
      </c>
      <c r="FV87" t="n">
        <v>7.53181</v>
      </c>
      <c r="FW87" t="n">
        <v>7.55524</v>
      </c>
      <c r="FX87" t="n">
        <v>7.57733</v>
      </c>
      <c r="FY87" t="n">
        <v>7.59171</v>
      </c>
      <c r="FZ87" t="n">
        <v>7.60867</v>
      </c>
      <c r="GA87" t="n">
        <v>7.62599</v>
      </c>
      <c r="GB87" t="n">
        <v>7.64633</v>
      </c>
      <c r="GC87" t="n">
        <v>7.66936</v>
      </c>
      <c r="GD87" t="n">
        <v>7.6901</v>
      </c>
      <c r="GE87" t="n">
        <v>7.70848</v>
      </c>
      <c r="GF87" t="n">
        <v>7.72493</v>
      </c>
      <c r="GG87" t="n">
        <v>7.74492</v>
      </c>
      <c r="GH87" t="n">
        <v>7.77056</v>
      </c>
      <c r="GI87" t="n">
        <v>7.79027</v>
      </c>
      <c r="GJ87" t="n">
        <v>7.81025</v>
      </c>
      <c r="GK87" t="n">
        <v>7.83361</v>
      </c>
      <c r="GL87" t="n">
        <v>7.85329</v>
      </c>
      <c r="GM87" t="n">
        <v>7.87247</v>
      </c>
      <c r="GN87" t="n">
        <v>7.89096</v>
      </c>
      <c r="GO87" t="n">
        <v>7.91454</v>
      </c>
      <c r="GP87" t="n">
        <v>7.93768</v>
      </c>
      <c r="GQ87" t="n">
        <v>7.96107</v>
      </c>
      <c r="GR87" t="n">
        <v>7.98295</v>
      </c>
      <c r="GS87" t="n">
        <v>8.001620000000001</v>
      </c>
      <c r="GT87" t="n">
        <v>8.020759999999999</v>
      </c>
      <c r="GU87" t="n">
        <v>8.040979999999999</v>
      </c>
      <c r="GV87" t="n">
        <v>8.06246</v>
      </c>
      <c r="GW87" t="n">
        <v>8.08427</v>
      </c>
      <c r="GX87" t="n">
        <v>8.10413</v>
      </c>
      <c r="GY87" t="n">
        <v>8.11543</v>
      </c>
      <c r="GZ87" t="n">
        <v>8.128310000000001</v>
      </c>
      <c r="HA87" t="n">
        <v>8.144690000000001</v>
      </c>
      <c r="HB87" t="n">
        <v>8.16315</v>
      </c>
      <c r="HC87" t="n">
        <v>8.18294</v>
      </c>
      <c r="HD87" t="n">
        <v>8.20224</v>
      </c>
      <c r="HE87" t="n">
        <v>8.222189999999999</v>
      </c>
      <c r="HF87" t="n">
        <v>8.24291</v>
      </c>
      <c r="HG87" t="n">
        <v>8.263680000000001</v>
      </c>
      <c r="HH87" t="n">
        <v>8.28317</v>
      </c>
      <c r="HI87" t="n">
        <v>8.30391</v>
      </c>
      <c r="HJ87" t="n">
        <v>8.325979999999999</v>
      </c>
      <c r="HK87" t="n">
        <v>8.35197</v>
      </c>
      <c r="HL87" t="n">
        <v>8.37289</v>
      </c>
      <c r="HM87" t="n">
        <v>8.392530000000001</v>
      </c>
      <c r="HN87" t="n">
        <v>8.412879999999999</v>
      </c>
      <c r="HO87" t="n">
        <v>8.42911</v>
      </c>
      <c r="HP87" t="n">
        <v>8.451790000000001</v>
      </c>
      <c r="HQ87" t="n">
        <v>8.475540000000001</v>
      </c>
      <c r="HR87" t="n">
        <v>8.49616</v>
      </c>
      <c r="HS87" t="n">
        <v>8.518380000000001</v>
      </c>
      <c r="HT87" t="n">
        <v>8.541499999999999</v>
      </c>
      <c r="HU87" t="n">
        <v>8.56193</v>
      </c>
      <c r="HV87" t="n">
        <v>8.5808</v>
      </c>
      <c r="HW87" t="n">
        <v>8.60201</v>
      </c>
      <c r="HX87" t="n">
        <v>8.620340000000001</v>
      </c>
      <c r="HY87" t="n">
        <v>8.641999999999999</v>
      </c>
      <c r="HZ87" t="n">
        <v>8.662470000000001</v>
      </c>
      <c r="IA87" t="n">
        <v>8.67848</v>
      </c>
      <c r="IB87" t="n">
        <v>8.69415</v>
      </c>
      <c r="IC87" t="n">
        <v>8.712400000000001</v>
      </c>
      <c r="ID87" t="n">
        <v>8.730130000000001</v>
      </c>
      <c r="IE87" t="n">
        <v>8.74567</v>
      </c>
      <c r="IF87" t="n">
        <v>8.76586</v>
      </c>
      <c r="IG87" t="n">
        <v>8.78496</v>
      </c>
      <c r="IH87" t="n">
        <v>8.80434</v>
      </c>
      <c r="II87" t="n">
        <v>8.82612</v>
      </c>
      <c r="IJ87" t="n">
        <v>8.84548</v>
      </c>
      <c r="IK87" t="n">
        <v>8.862730000000001</v>
      </c>
      <c r="IL87" t="n">
        <v>8.884449999999999</v>
      </c>
      <c r="IM87" t="n">
        <v>8.902659999999999</v>
      </c>
      <c r="IN87" t="n">
        <v>8.920970000000001</v>
      </c>
      <c r="IO87" t="n">
        <v>8.94046</v>
      </c>
      <c r="IP87" t="n">
        <v>8.963480000000001</v>
      </c>
      <c r="IQ87" t="n">
        <v>8.98733</v>
      </c>
      <c r="IR87" t="n">
        <v>9.012079999999999</v>
      </c>
      <c r="IS87" t="n">
        <v>9.03425</v>
      </c>
      <c r="IT87" t="n">
        <v>9.052479999999999</v>
      </c>
      <c r="IU87" t="n">
        <v>9.071289999999999</v>
      </c>
      <c r="IV87" t="n">
        <v>9.089460000000001</v>
      </c>
      <c r="IW87" t="n">
        <v>9.11233</v>
      </c>
      <c r="IX87" t="n">
        <v>9.133760000000001</v>
      </c>
      <c r="IY87" t="n">
        <v>9.152900000000001</v>
      </c>
      <c r="IZ87" t="n">
        <v>9.17389</v>
      </c>
      <c r="JA87" t="n">
        <v>9.19158</v>
      </c>
      <c r="JB87" t="n">
        <v>9.211180000000001</v>
      </c>
      <c r="JC87" t="n">
        <v>9.229469999999999</v>
      </c>
      <c r="JD87" t="n">
        <v>9.249180000000001</v>
      </c>
      <c r="JE87" t="n">
        <v>9.266120000000001</v>
      </c>
      <c r="JF87" t="n">
        <v>9.287319999999999</v>
      </c>
      <c r="JG87" t="n">
        <v>9.30564</v>
      </c>
      <c r="JH87" t="n">
        <v>9.32185</v>
      </c>
      <c r="JI87" t="n">
        <v>9.34188</v>
      </c>
      <c r="JJ87" t="n">
        <v>9.365410000000001</v>
      </c>
      <c r="JK87" t="n">
        <v>9.392060000000001</v>
      </c>
      <c r="JL87" t="n">
        <v>9.410629999999999</v>
      </c>
      <c r="JM87" t="n">
        <v>9.422650000000001</v>
      </c>
      <c r="JN87" t="n">
        <v>9.43993</v>
      </c>
      <c r="JO87" t="n">
        <v>9.458970000000001</v>
      </c>
      <c r="JP87" t="n">
        <v>9.473710000000001</v>
      </c>
      <c r="JQ87" t="n">
        <v>9.49225</v>
      </c>
      <c r="JR87" t="n">
        <v>9.509449999999999</v>
      </c>
      <c r="JS87" t="n">
        <v>9.527469999999999</v>
      </c>
      <c r="JT87" t="n">
        <v>9.550610000000001</v>
      </c>
      <c r="JU87" t="n">
        <v>9.57457</v>
      </c>
      <c r="JV87" t="n">
        <v>9.59694</v>
      </c>
      <c r="JW87" t="n">
        <v>9.619770000000001</v>
      </c>
      <c r="JX87" t="n">
        <v>9.6372</v>
      </c>
      <c r="JY87" t="n">
        <v>9.6568</v>
      </c>
      <c r="JZ87" t="n">
        <v>9.67632</v>
      </c>
      <c r="KA87" t="n">
        <v>9.694839999999999</v>
      </c>
      <c r="KB87" t="n">
        <v>9.712149999999999</v>
      </c>
      <c r="KC87" t="n">
        <v>9.730880000000001</v>
      </c>
      <c r="KD87" t="n">
        <v>9.753629999999999</v>
      </c>
      <c r="KE87" t="n">
        <v>9.778449999999999</v>
      </c>
      <c r="KF87" t="n">
        <v>9.80382</v>
      </c>
      <c r="KG87" t="n">
        <v>9.829140000000001</v>
      </c>
      <c r="KH87" t="n">
        <v>9.84985</v>
      </c>
      <c r="KI87" t="n">
        <v>9.87058</v>
      </c>
      <c r="KJ87" t="n">
        <v>9.89236</v>
      </c>
      <c r="KK87" t="n">
        <v>9.91854</v>
      </c>
      <c r="KL87" t="n">
        <v>9.940950000000001</v>
      </c>
      <c r="KM87" t="n">
        <v>9.96278</v>
      </c>
      <c r="KN87" t="n">
        <v>9.98035</v>
      </c>
      <c r="KO87" t="n">
        <v>10.00058</v>
      </c>
      <c r="KP87" t="n">
        <v>10.02499</v>
      </c>
      <c r="KQ87" t="n">
        <v>10.04378</v>
      </c>
      <c r="KR87" t="n">
        <v>10.0588</v>
      </c>
      <c r="KS87" t="n">
        <v>10.07409</v>
      </c>
      <c r="KT87" t="n">
        <v>10.09335</v>
      </c>
      <c r="KU87" t="n">
        <v>10.1094</v>
      </c>
      <c r="KV87" t="n">
        <v>10.12083</v>
      </c>
      <c r="KW87" t="n">
        <v>10.13491</v>
      </c>
      <c r="KX87" t="n">
        <v>10.15269</v>
      </c>
      <c r="KY87" t="n">
        <v>10.17447</v>
      </c>
      <c r="KZ87" t="n">
        <v>10.1957</v>
      </c>
      <c r="LA87" t="n">
        <v>10.22003</v>
      </c>
      <c r="LB87" t="n">
        <v>10.24337</v>
      </c>
      <c r="LC87" t="n">
        <v>10.26441</v>
      </c>
      <c r="LD87" t="n">
        <v>10.2858</v>
      </c>
      <c r="LE87" t="n">
        <v>10.31095</v>
      </c>
      <c r="LF87" t="n">
        <v>10.33169</v>
      </c>
      <c r="LG87" t="n">
        <v>10.34967</v>
      </c>
      <c r="LH87" t="n">
        <v>10.36595</v>
      </c>
      <c r="LI87" t="n">
        <v>10.38307</v>
      </c>
      <c r="LJ87" t="n">
        <v>10.40392</v>
      </c>
      <c r="LK87" t="n">
        <v>10.42356</v>
      </c>
      <c r="LL87" t="n">
        <v>10.44188</v>
      </c>
      <c r="LM87" t="n">
        <v>10.45898</v>
      </c>
      <c r="LN87" t="n">
        <v>10.48291</v>
      </c>
      <c r="LO87" t="n">
        <v>10.50436</v>
      </c>
      <c r="LP87" t="n">
        <v>10.52553</v>
      </c>
      <c r="LQ87" t="n">
        <v>10.54605</v>
      </c>
      <c r="LR87" t="n">
        <v>10.57001</v>
      </c>
      <c r="LS87" t="n">
        <v>10.58997</v>
      </c>
      <c r="LT87" t="n">
        <v>10.6118</v>
      </c>
      <c r="LU87" t="n">
        <v>10.6337</v>
      </c>
      <c r="LV87" t="n">
        <v>10.65102</v>
      </c>
      <c r="LW87" t="n">
        <v>10.66818</v>
      </c>
      <c r="LX87" t="n">
        <v>10.69085</v>
      </c>
      <c r="LY87" t="n">
        <v>10.71198</v>
      </c>
      <c r="LZ87" t="n">
        <v>10.73566</v>
      </c>
      <c r="MA87" t="n">
        <v>10.75921</v>
      </c>
      <c r="MB87" t="n">
        <v>10.7792</v>
      </c>
      <c r="MC87" t="n">
        <v>10.79196</v>
      </c>
      <c r="MD87" t="n">
        <v>10.81246</v>
      </c>
      <c r="ME87" t="n">
        <v>10.83149</v>
      </c>
      <c r="MF87" t="n">
        <v>10.84585</v>
      </c>
      <c r="MG87" t="n">
        <v>10.86551</v>
      </c>
      <c r="MH87" t="n">
        <v>10.88491</v>
      </c>
      <c r="MI87" t="n">
        <v>10.90651</v>
      </c>
      <c r="MJ87" t="n">
        <v>10.92822</v>
      </c>
      <c r="MK87" t="n">
        <v>10.94746</v>
      </c>
      <c r="ML87" t="n">
        <v>10.96713</v>
      </c>
      <c r="MM87" t="n">
        <v>10.98941</v>
      </c>
      <c r="MN87" t="n">
        <v>11.00631</v>
      </c>
      <c r="MO87" t="n">
        <v>11.02662</v>
      </c>
      <c r="MP87" t="n">
        <v>11.051</v>
      </c>
      <c r="MQ87" t="n">
        <v>11.07514</v>
      </c>
      <c r="MR87" t="n">
        <v>11.09475</v>
      </c>
      <c r="MS87" t="n">
        <v>11.11694</v>
      </c>
      <c r="MT87" t="n">
        <v>11.13632</v>
      </c>
      <c r="MU87" t="n">
        <v>11.15539</v>
      </c>
      <c r="MV87" t="n">
        <v>11.17397</v>
      </c>
      <c r="MW87" t="n">
        <v>11.19757</v>
      </c>
      <c r="MX87" t="n">
        <v>11.21616</v>
      </c>
      <c r="MY87" t="n">
        <v>11.23961</v>
      </c>
      <c r="MZ87" t="n">
        <v>11.25869</v>
      </c>
      <c r="NA87" t="n">
        <v>11.28004</v>
      </c>
      <c r="NB87" t="n">
        <v>11.30002</v>
      </c>
      <c r="NC87" t="n">
        <v>11.31753</v>
      </c>
      <c r="ND87" t="n">
        <v>11.33029</v>
      </c>
      <c r="NE87" t="n">
        <v>11.34822</v>
      </c>
      <c r="NF87" t="n">
        <v>11.36507</v>
      </c>
      <c r="NG87" t="n">
        <v>11.38115</v>
      </c>
      <c r="NH87" t="n">
        <v>11.39686</v>
      </c>
      <c r="NI87" t="n">
        <v>11.41468</v>
      </c>
      <c r="NJ87" t="n">
        <v>11.43284</v>
      </c>
      <c r="NK87" t="n">
        <v>11.4445</v>
      </c>
      <c r="NL87" t="n">
        <v>11.46296</v>
      </c>
      <c r="NM87" t="n">
        <v>11.48441</v>
      </c>
      <c r="NN87" t="n">
        <v>11.50661</v>
      </c>
      <c r="NO87" t="n">
        <v>11.52112</v>
      </c>
      <c r="NP87" t="n">
        <v>11.53696</v>
      </c>
      <c r="NQ87" t="n">
        <v>11.55745</v>
      </c>
      <c r="NR87" t="n">
        <v>11.57372</v>
      </c>
      <c r="NS87" t="n">
        <v>11.59277</v>
      </c>
      <c r="NT87" t="n">
        <v>11.60725</v>
      </c>
      <c r="NU87" t="n">
        <v>11.62802</v>
      </c>
      <c r="NV87" t="n">
        <v>11.6481</v>
      </c>
      <c r="NW87" t="n">
        <v>11.66819</v>
      </c>
      <c r="NX87" t="n">
        <v>11.69028</v>
      </c>
      <c r="NY87" t="n">
        <v>11.70977</v>
      </c>
      <c r="NZ87" t="n">
        <v>11.73651</v>
      </c>
      <c r="OA87" t="n">
        <v>11.75903</v>
      </c>
      <c r="OB87" t="n">
        <v>11.78378</v>
      </c>
      <c r="OC87" t="n">
        <v>11.80602</v>
      </c>
      <c r="OD87" t="n">
        <v>11.82959</v>
      </c>
      <c r="OE87" t="n">
        <v>11.85322</v>
      </c>
      <c r="OF87" t="n">
        <v>11.87518</v>
      </c>
      <c r="OG87" t="n">
        <v>11.89422</v>
      </c>
      <c r="OH87" t="n">
        <v>11.91578</v>
      </c>
      <c r="OI87" t="n">
        <v>11.93186</v>
      </c>
      <c r="OJ87" t="n">
        <v>11.95206</v>
      </c>
      <c r="OK87" t="n">
        <v>11.97427</v>
      </c>
      <c r="OL87" t="n">
        <v>11.99744</v>
      </c>
      <c r="OM87" t="n">
        <v>12.01765</v>
      </c>
      <c r="ON87" t="n">
        <v>12.03474</v>
      </c>
      <c r="OO87" t="n">
        <v>12.05337</v>
      </c>
      <c r="OP87" t="n">
        <v>12.07831</v>
      </c>
      <c r="OQ87" t="n">
        <v>12.10337</v>
      </c>
      <c r="OR87" t="n">
        <v>12.12612</v>
      </c>
      <c r="OS87" t="n">
        <v>12.14431</v>
      </c>
      <c r="OT87" t="n">
        <v>12.1678</v>
      </c>
      <c r="OU87" t="n">
        <v>12.19584</v>
      </c>
      <c r="OV87" t="n">
        <v>12.21927</v>
      </c>
      <c r="OW87" t="n">
        <v>12.23749</v>
      </c>
      <c r="OX87" t="n">
        <v>12.25439</v>
      </c>
      <c r="OY87" t="n">
        <v>12.26849</v>
      </c>
      <c r="OZ87" t="n">
        <v>12.28452</v>
      </c>
      <c r="PA87" t="n">
        <v>12.30565</v>
      </c>
      <c r="PB87" t="n">
        <v>12.32425</v>
      </c>
      <c r="PC87" t="n">
        <v>12.34717</v>
      </c>
      <c r="PD87" t="n">
        <v>12.36366</v>
      </c>
      <c r="PE87" t="n">
        <v>12.38234</v>
      </c>
      <c r="PF87" t="n">
        <v>12.4051</v>
      </c>
      <c r="PG87" t="n">
        <v>12.42927</v>
      </c>
      <c r="PH87" t="n">
        <v>12.44956</v>
      </c>
      <c r="PI87" t="n">
        <v>12.46925</v>
      </c>
      <c r="PJ87" t="n">
        <v>12.49249</v>
      </c>
      <c r="PK87" t="n">
        <v>12.51481</v>
      </c>
      <c r="PL87" t="n">
        <v>12.53633</v>
      </c>
      <c r="PM87" t="n">
        <v>12.55949</v>
      </c>
      <c r="PN87" t="n">
        <v>12.58009</v>
      </c>
      <c r="PO87" t="n">
        <v>12.60127</v>
      </c>
      <c r="PP87" t="n">
        <v>12.62223</v>
      </c>
      <c r="PQ87" t="n">
        <v>12.64601</v>
      </c>
      <c r="PR87" t="n">
        <v>12.66842</v>
      </c>
      <c r="PS87" t="n">
        <v>12.68856</v>
      </c>
      <c r="PT87" t="n">
        <v>12.70647</v>
      </c>
      <c r="PU87" t="n">
        <v>12.72468</v>
      </c>
      <c r="PV87" t="n">
        <v>12.74593</v>
      </c>
      <c r="PW87" t="n">
        <v>12.76555</v>
      </c>
      <c r="PX87" t="n">
        <v>12.78416</v>
      </c>
      <c r="PY87" t="n">
        <v>12.80751</v>
      </c>
      <c r="PZ87" t="n">
        <v>12.82793</v>
      </c>
      <c r="QA87" t="n">
        <v>12.85319</v>
      </c>
      <c r="QB87" t="n">
        <v>12.87294</v>
      </c>
      <c r="QC87" t="n">
        <v>12.89457</v>
      </c>
      <c r="QD87" t="n">
        <v>12.9135</v>
      </c>
      <c r="QE87" t="n">
        <v>12.93701</v>
      </c>
      <c r="QF87" t="n">
        <v>12.96276</v>
      </c>
      <c r="QG87" t="n">
        <v>12.99043</v>
      </c>
      <c r="QH87" t="n">
        <v>13.01784</v>
      </c>
      <c r="QI87" t="n">
        <v>13.03982</v>
      </c>
      <c r="QJ87" t="n">
        <v>13.06658</v>
      </c>
      <c r="QK87" t="n">
        <v>13.09208</v>
      </c>
      <c r="QL87" t="n">
        <v>13.11272</v>
      </c>
      <c r="QM87" t="n">
        <v>13.13261</v>
      </c>
      <c r="QN87" t="n">
        <v>13.15961</v>
      </c>
      <c r="QO87" t="n">
        <v>13.18079</v>
      </c>
      <c r="QP87" t="n">
        <v>13.1984</v>
      </c>
      <c r="QQ87" t="n">
        <v>13.22168</v>
      </c>
      <c r="QR87" t="n">
        <v>13.23947</v>
      </c>
      <c r="QS87" t="n">
        <v>13.25578</v>
      </c>
      <c r="QT87" t="n">
        <v>13.2736</v>
      </c>
      <c r="QU87" t="n">
        <v>13.29843</v>
      </c>
      <c r="QV87" t="n">
        <v>13.32591</v>
      </c>
      <c r="QW87" t="n">
        <v>13.35141</v>
      </c>
      <c r="QX87" t="n">
        <v>13.37525</v>
      </c>
      <c r="QY87" t="n">
        <v>13.40302</v>
      </c>
      <c r="QZ87" t="n">
        <v>13.4241</v>
      </c>
      <c r="RA87" t="n">
        <v>13.45059</v>
      </c>
      <c r="RB87" t="n">
        <v>13.47906</v>
      </c>
      <c r="RC87" t="n">
        <v>13.50124</v>
      </c>
      <c r="RD87" t="n">
        <v>13.52058</v>
      </c>
      <c r="RE87" t="n">
        <v>13.54193</v>
      </c>
      <c r="RF87" t="n">
        <v>13.56486</v>
      </c>
      <c r="RG87" t="n">
        <v>13.5912</v>
      </c>
      <c r="RH87" t="n">
        <v>13.61554</v>
      </c>
      <c r="RI87" t="n">
        <v>13.63279</v>
      </c>
      <c r="RJ87" t="n">
        <v>13.66237</v>
      </c>
      <c r="RK87" t="n">
        <v>13.6894</v>
      </c>
      <c r="RL87" t="n">
        <v>13.71411</v>
      </c>
      <c r="RM87" t="n">
        <v>13.7377</v>
      </c>
      <c r="RN87" t="n">
        <v>13.76549</v>
      </c>
      <c r="RO87" t="n">
        <v>13.78597</v>
      </c>
      <c r="RP87" t="n">
        <v>13.81147</v>
      </c>
      <c r="RQ87" t="n">
        <v>13.83631</v>
      </c>
      <c r="RR87" t="n">
        <v>13.86468</v>
      </c>
      <c r="RS87" t="n">
        <v>13.88663</v>
      </c>
      <c r="RT87" t="n">
        <v>13.90708</v>
      </c>
      <c r="RU87" t="n">
        <v>13.93241</v>
      </c>
      <c r="RV87" t="n">
        <v>13.95628</v>
      </c>
      <c r="RW87" t="n">
        <v>13.98199</v>
      </c>
      <c r="RX87" t="n">
        <v>14.01165</v>
      </c>
      <c r="RY87" t="n">
        <v>14.04102</v>
      </c>
      <c r="RZ87" t="n">
        <v>14.06727</v>
      </c>
      <c r="SA87" t="n">
        <v>14.09725</v>
      </c>
      <c r="SB87" t="n">
        <v>14.13027</v>
      </c>
      <c r="SC87" t="n">
        <v>14.15629</v>
      </c>
      <c r="SD87" t="n">
        <v>14.18429</v>
      </c>
      <c r="SE87" t="n">
        <v>14.21151</v>
      </c>
      <c r="SF87" t="n">
        <v>14.23136</v>
      </c>
      <c r="SG87" t="n">
        <v>14.25119</v>
      </c>
      <c r="SH87" t="n">
        <v>14.27671</v>
      </c>
      <c r="SI87" t="n">
        <v>14.30306</v>
      </c>
      <c r="SJ87" t="n">
        <v>14.32833</v>
      </c>
      <c r="SK87" t="n">
        <v>14.35264</v>
      </c>
      <c r="SL87" t="n">
        <v>14.37339</v>
      </c>
      <c r="SM87" t="n">
        <v>14.39577</v>
      </c>
      <c r="SN87" t="n">
        <v>14.41733</v>
      </c>
      <c r="SO87" t="n">
        <v>14.43748</v>
      </c>
      <c r="SP87" t="n">
        <v>14.46634</v>
      </c>
      <c r="SQ87" t="n">
        <v>14.49782</v>
      </c>
      <c r="SR87" t="n">
        <v>14.52374</v>
      </c>
      <c r="SS87" t="n">
        <v>14.54634</v>
      </c>
      <c r="ST87" t="n">
        <v>14.5708</v>
      </c>
      <c r="SU87" t="n">
        <v>14.59388</v>
      </c>
      <c r="SV87" t="n">
        <v>14.62506</v>
      </c>
      <c r="SW87" t="n">
        <v>14.64941</v>
      </c>
      <c r="SX87" t="n">
        <v>14.67119</v>
      </c>
      <c r="SY87" t="n">
        <v>14.69411</v>
      </c>
      <c r="SZ87" t="n">
        <v>14.72102</v>
      </c>
      <c r="TA87" t="n">
        <v>14.74556</v>
      </c>
      <c r="TB87" t="n">
        <v>14.76668</v>
      </c>
      <c r="TC87" t="n">
        <v>14.79261</v>
      </c>
      <c r="TD87" t="n">
        <v>14.82026</v>
      </c>
      <c r="TE87" t="n">
        <v>14.84563</v>
      </c>
      <c r="TF87" t="n">
        <v>14.8719</v>
      </c>
      <c r="TG87" t="n">
        <v>14.89692</v>
      </c>
      <c r="TH87" t="n">
        <v>14.92266</v>
      </c>
      <c r="TI87" t="n">
        <v>14.95191</v>
      </c>
      <c r="TJ87" t="n">
        <v>14.97911</v>
      </c>
      <c r="TK87" t="n">
        <v>15.00885</v>
      </c>
      <c r="TL87" t="n">
        <v>15.03938</v>
      </c>
      <c r="TM87" t="n">
        <v>15.06456</v>
      </c>
      <c r="TN87" t="n">
        <v>15.09615</v>
      </c>
      <c r="TO87" t="n">
        <v>15.12133</v>
      </c>
      <c r="TP87" t="n">
        <v>15.14518</v>
      </c>
      <c r="TQ87" t="n">
        <v>15.17601</v>
      </c>
      <c r="TR87" t="n">
        <v>15.19656</v>
      </c>
      <c r="TS87" t="n">
        <v>15.21857</v>
      </c>
      <c r="TT87" t="n">
        <v>15.24244</v>
      </c>
      <c r="TU87" t="n">
        <v>15.26386</v>
      </c>
      <c r="TV87" t="n">
        <v>15.29166</v>
      </c>
      <c r="TW87" t="n">
        <v>15.31648</v>
      </c>
      <c r="TX87" t="n">
        <v>15.35006</v>
      </c>
      <c r="TY87" t="n">
        <v>15.37644</v>
      </c>
      <c r="TZ87" t="n">
        <v>15.40658</v>
      </c>
      <c r="UA87" t="n">
        <v>15.43668</v>
      </c>
      <c r="UB87" t="n">
        <v>15.46714</v>
      </c>
      <c r="UC87" t="n">
        <v>15.49894</v>
      </c>
      <c r="UD87" t="n">
        <v>15.52938</v>
      </c>
      <c r="UE87" t="n">
        <v>15.55501</v>
      </c>
      <c r="UF87" t="n">
        <v>15.58377</v>
      </c>
      <c r="UG87" t="n">
        <v>15.6156</v>
      </c>
      <c r="UH87" t="n">
        <v>15.6395</v>
      </c>
      <c r="UI87" t="n">
        <v>15.66466</v>
      </c>
      <c r="UJ87" t="n">
        <v>15.6897</v>
      </c>
      <c r="UK87" t="n">
        <v>15.71899</v>
      </c>
      <c r="UL87" t="n">
        <v>15.75089</v>
      </c>
      <c r="UM87" t="n">
        <v>15.77857</v>
      </c>
      <c r="UN87" t="n">
        <v>15.80276</v>
      </c>
      <c r="UO87" t="n">
        <v>15.8346</v>
      </c>
      <c r="UP87" t="n">
        <v>15.86019</v>
      </c>
      <c r="UQ87" t="n">
        <v>15.89025</v>
      </c>
      <c r="UR87" t="n">
        <v>15.91231</v>
      </c>
      <c r="US87" t="n">
        <v>15.93206</v>
      </c>
      <c r="UT87" t="n">
        <v>15.95736</v>
      </c>
      <c r="UU87" t="n">
        <v>15.98638</v>
      </c>
      <c r="UV87" t="n">
        <v>16.01566</v>
      </c>
      <c r="UW87" t="n">
        <v>16.04419</v>
      </c>
      <c r="UX87" t="n">
        <v>16.07796</v>
      </c>
      <c r="UY87" t="n">
        <v>16.11265</v>
      </c>
      <c r="UZ87" t="n">
        <v>16.14249</v>
      </c>
      <c r="VA87" t="n">
        <v>16.17356</v>
      </c>
      <c r="VB87" t="n">
        <v>16.2084</v>
      </c>
      <c r="VC87" t="n">
        <v>16.23596</v>
      </c>
      <c r="VD87" t="n">
        <v>16.2612</v>
      </c>
      <c r="VE87" t="n">
        <v>16.29052</v>
      </c>
      <c r="VF87" t="n">
        <v>16.31773</v>
      </c>
      <c r="VG87" t="n">
        <v>16.34359</v>
      </c>
      <c r="VH87" t="n">
        <v>16.37809</v>
      </c>
      <c r="VI87" t="n">
        <v>16.4154</v>
      </c>
      <c r="VJ87" t="n">
        <v>16.44839</v>
      </c>
      <c r="VK87" t="n">
        <v>16.47648</v>
      </c>
      <c r="VL87" t="n">
        <v>16.50833</v>
      </c>
      <c r="VM87" t="n">
        <v>16.5385</v>
      </c>
      <c r="VN87" t="n">
        <v>16.56631</v>
      </c>
      <c r="VO87" t="n">
        <v>16.59706</v>
      </c>
      <c r="VP87" t="n">
        <v>16.6276</v>
      </c>
      <c r="VQ87" t="n">
        <v>16.65365</v>
      </c>
      <c r="VR87" t="n">
        <v>16.6873</v>
      </c>
      <c r="VS87" t="n">
        <v>16.72408</v>
      </c>
      <c r="VT87" t="n">
        <v>16.76286</v>
      </c>
      <c r="VU87" t="n">
        <v>16.7893</v>
      </c>
      <c r="VV87" t="n">
        <v>16.82075</v>
      </c>
      <c r="VW87" t="n">
        <v>16.86168</v>
      </c>
      <c r="VX87" t="n">
        <v>16.89481</v>
      </c>
      <c r="VY87" t="n">
        <v>16.92537</v>
      </c>
      <c r="VZ87" t="n">
        <v>16.95801</v>
      </c>
      <c r="WA87" t="n">
        <v>16.98698</v>
      </c>
      <c r="WB87" t="n">
        <v>17.02699</v>
      </c>
      <c r="WC87" t="n">
        <v>17.05688</v>
      </c>
      <c r="WD87" t="n">
        <v>17.08176</v>
      </c>
      <c r="WE87" t="n">
        <v>17.10814</v>
      </c>
      <c r="WF87" t="n">
        <v>17.14384</v>
      </c>
      <c r="WG87" t="n">
        <v>17.17404</v>
      </c>
      <c r="WH87" t="n">
        <v>17.20947</v>
      </c>
      <c r="WI87" t="n">
        <v>17.2376</v>
      </c>
      <c r="WJ87" t="n">
        <v>17.2829</v>
      </c>
      <c r="WK87" t="n">
        <v>17.31477</v>
      </c>
      <c r="WL87" t="n">
        <v>17.34344</v>
      </c>
      <c r="WM87" t="n">
        <v>17.38135</v>
      </c>
      <c r="WN87" t="n">
        <v>17.41161</v>
      </c>
      <c r="WO87" t="n">
        <v>17.44651</v>
      </c>
      <c r="WP87" t="n">
        <v>17.48112</v>
      </c>
      <c r="WQ87" t="n">
        <v>17.51161</v>
      </c>
      <c r="WR87" t="n">
        <v>17.53823</v>
      </c>
      <c r="WS87" t="n">
        <v>17.57273</v>
      </c>
      <c r="WT87" t="n">
        <v>17.60848</v>
      </c>
      <c r="WU87" t="n">
        <v>17.63975</v>
      </c>
      <c r="WV87" t="n">
        <v>17.67047</v>
      </c>
      <c r="WW87" t="n">
        <v>17.70095</v>
      </c>
      <c r="WX87" t="n">
        <v>17.72932</v>
      </c>
      <c r="WY87" t="n">
        <v>17.75948</v>
      </c>
      <c r="WZ87" t="n">
        <v>17.78874</v>
      </c>
      <c r="XA87" t="n">
        <v>17.82338</v>
      </c>
      <c r="XB87" t="n">
        <v>17.85868</v>
      </c>
      <c r="XC87" t="n">
        <v>17.89635</v>
      </c>
      <c r="XD87" t="n">
        <v>17.92794</v>
      </c>
      <c r="XE87" t="n">
        <v>17.95816</v>
      </c>
      <c r="XF87" t="n">
        <v>17.98355</v>
      </c>
      <c r="XG87" t="n">
        <v>18.01463</v>
      </c>
      <c r="XH87" t="n">
        <v>18.04888</v>
      </c>
      <c r="XI87" t="n">
        <v>18.08335</v>
      </c>
      <c r="XJ87" t="n">
        <v>18.12136</v>
      </c>
      <c r="XK87" t="n">
        <v>18.16225</v>
      </c>
      <c r="XL87" t="n">
        <v>18.20351</v>
      </c>
      <c r="XM87" t="n">
        <v>18.24293</v>
      </c>
      <c r="XN87" t="n">
        <v>18.27636</v>
      </c>
      <c r="XO87" t="n">
        <v>18.31932</v>
      </c>
      <c r="XP87" t="n">
        <v>18.36707</v>
      </c>
      <c r="XQ87" t="n">
        <v>18.40605</v>
      </c>
      <c r="XR87" t="n">
        <v>18.44487</v>
      </c>
      <c r="XS87" t="n">
        <v>18.47467</v>
      </c>
      <c r="XT87" t="n">
        <v>18.51321</v>
      </c>
      <c r="XU87" t="n">
        <v>18.54886</v>
      </c>
      <c r="XV87" t="n">
        <v>18.58066</v>
      </c>
      <c r="XW87" t="n">
        <v>18.6136</v>
      </c>
      <c r="XX87" t="n">
        <v>18.65973</v>
      </c>
      <c r="XY87" t="n">
        <v>18.69411</v>
      </c>
      <c r="XZ87" t="n">
        <v>18.7306</v>
      </c>
      <c r="YA87" t="n">
        <v>18.77556</v>
      </c>
      <c r="YB87" t="n">
        <v>18.81288</v>
      </c>
      <c r="YC87" t="n">
        <v>18.85572</v>
      </c>
      <c r="YD87" t="n">
        <v>18.89401</v>
      </c>
      <c r="YE87" t="n">
        <v>18.93162</v>
      </c>
      <c r="YF87" t="n">
        <v>18.96159</v>
      </c>
      <c r="YG87" t="n">
        <v>18.99415</v>
      </c>
      <c r="YH87" t="n">
        <v>19.01846</v>
      </c>
      <c r="YI87" t="n">
        <v>19.05734</v>
      </c>
      <c r="YJ87" t="n">
        <v>19.09145</v>
      </c>
      <c r="YK87" t="n">
        <v>19.12901</v>
      </c>
      <c r="YL87" t="n">
        <v>19.17314</v>
      </c>
      <c r="YM87" t="n">
        <v>19.21581</v>
      </c>
      <c r="YN87" t="n">
        <v>19.26583</v>
      </c>
      <c r="YO87" t="n">
        <v>19.30548</v>
      </c>
      <c r="YP87" t="n">
        <v>19.33789</v>
      </c>
      <c r="YQ87" t="n">
        <v>19.37212</v>
      </c>
      <c r="YR87" t="n">
        <v>19.41527</v>
      </c>
      <c r="YS87" t="n">
        <v>19.46073</v>
      </c>
      <c r="YT87" t="n">
        <v>19.50462</v>
      </c>
      <c r="YU87" t="n">
        <v>19.5365</v>
      </c>
      <c r="YV87" t="n">
        <v>19.57578</v>
      </c>
      <c r="YW87" t="n">
        <v>19.61126</v>
      </c>
      <c r="YX87" t="n">
        <v>19.64467</v>
      </c>
      <c r="YY87" t="n">
        <v>19.6823</v>
      </c>
      <c r="YZ87" t="n">
        <v>19.72209</v>
      </c>
      <c r="ZA87" t="n">
        <v>19.76465</v>
      </c>
      <c r="ZB87" t="n">
        <v>19.80476</v>
      </c>
      <c r="ZC87" t="n">
        <v>19.83528</v>
      </c>
      <c r="ZD87" t="n">
        <v>19.86118</v>
      </c>
      <c r="ZE87" t="n">
        <v>19.89663</v>
      </c>
      <c r="ZF87" t="n">
        <v>19.94211</v>
      </c>
      <c r="ZG87" t="n">
        <v>19.99267</v>
      </c>
      <c r="ZH87" t="n">
        <v>20.0282</v>
      </c>
      <c r="ZI87" t="n">
        <v>20.06259</v>
      </c>
      <c r="ZJ87" t="n">
        <v>20.1017</v>
      </c>
      <c r="ZK87" t="n">
        <v>20.1351</v>
      </c>
      <c r="ZL87" t="n">
        <v>20.17404</v>
      </c>
      <c r="ZM87" t="n">
        <v>20.2113</v>
      </c>
      <c r="ZN87" t="n">
        <v>20.2496</v>
      </c>
      <c r="ZO87" t="n">
        <v>20.28443</v>
      </c>
      <c r="ZP87" t="n">
        <v>20.33875</v>
      </c>
      <c r="ZQ87" t="n">
        <v>20.38626</v>
      </c>
      <c r="ZR87" t="n">
        <v>20.43468</v>
      </c>
      <c r="ZS87" t="n">
        <v>20.48192</v>
      </c>
      <c r="ZT87" t="n">
        <v>20.51929</v>
      </c>
      <c r="ZU87" t="n">
        <v>20.56646</v>
      </c>
      <c r="ZV87" t="n">
        <v>20.62022</v>
      </c>
      <c r="ZW87" t="n">
        <v>20.65852</v>
      </c>
      <c r="ZX87" t="n">
        <v>20.70571</v>
      </c>
      <c r="ZY87" t="n">
        <v>20.75035</v>
      </c>
      <c r="ZZ87" t="n">
        <v>20.8101</v>
      </c>
      <c r="AAA87" t="n">
        <v>20.85798</v>
      </c>
      <c r="AAB87" t="n">
        <v>20.90568</v>
      </c>
      <c r="AAC87" t="n">
        <v>20.94349</v>
      </c>
      <c r="AAD87" t="n">
        <v>20.99232</v>
      </c>
      <c r="AAE87" t="n">
        <v>21.03728</v>
      </c>
      <c r="AAF87" t="n">
        <v>21.08337</v>
      </c>
      <c r="AAG87" t="n">
        <v>21.12812</v>
      </c>
      <c r="AAH87" t="n">
        <v>21.17669</v>
      </c>
      <c r="AAI87" t="n">
        <v>21.21744</v>
      </c>
      <c r="AAJ87" t="n">
        <v>21.26006</v>
      </c>
      <c r="AAK87" t="n">
        <v>21.29851</v>
      </c>
      <c r="AAL87" t="n">
        <v>21.35201</v>
      </c>
      <c r="AAM87" t="n">
        <v>21.40927</v>
      </c>
      <c r="AAN87" t="n">
        <v>21.45584</v>
      </c>
      <c r="AAO87" t="n">
        <v>21.49635</v>
      </c>
      <c r="AAP87" t="n">
        <v>21.53594</v>
      </c>
      <c r="AAQ87" t="n">
        <v>21.58469</v>
      </c>
      <c r="AAR87" t="n">
        <v>21.64017</v>
      </c>
      <c r="AAS87" t="n">
        <v>21.6903</v>
      </c>
      <c r="AAT87" t="n">
        <v>21.74405</v>
      </c>
      <c r="AAU87" t="n">
        <v>21.79315</v>
      </c>
      <c r="AAV87" t="n">
        <v>21.83577</v>
      </c>
      <c r="AAW87" t="n">
        <v>21.88207</v>
      </c>
      <c r="AAX87" t="n">
        <v>21.9192</v>
      </c>
      <c r="AAY87" t="n">
        <v>21.96712</v>
      </c>
      <c r="AAZ87" t="n">
        <v>22.01623</v>
      </c>
      <c r="ABA87" t="n">
        <v>22.06847</v>
      </c>
      <c r="ABB87" t="n">
        <v>22.11216</v>
      </c>
      <c r="ABC87" t="n">
        <v>22.16155</v>
      </c>
      <c r="ABD87" t="n">
        <v>22.20826</v>
      </c>
      <c r="ABE87" t="n">
        <v>22.24391</v>
      </c>
      <c r="ABF87" t="n">
        <v>22.2871</v>
      </c>
      <c r="ABG87" t="n">
        <v>22.33591</v>
      </c>
      <c r="ABH87" t="n">
        <v>22.38052</v>
      </c>
      <c r="ABI87" t="n">
        <v>22.43084</v>
      </c>
      <c r="ABJ87" t="n">
        <v>22.47135</v>
      </c>
      <c r="ABK87" t="n">
        <v>22.51133</v>
      </c>
      <c r="ABL87" t="n">
        <v>22.56095</v>
      </c>
      <c r="ABM87" t="n">
        <v>22.61807</v>
      </c>
      <c r="ABN87" t="n">
        <v>22.6613</v>
      </c>
      <c r="ABO87" t="n">
        <v>22.7115</v>
      </c>
      <c r="ABP87" t="n">
        <v>22.75885</v>
      </c>
      <c r="ABQ87" t="n">
        <v>22.80698</v>
      </c>
      <c r="ABR87" t="n">
        <v>22.85743</v>
      </c>
      <c r="ABS87" t="n">
        <v>22.91394</v>
      </c>
      <c r="ABT87" t="n">
        <v>22.97172</v>
      </c>
      <c r="ABU87" t="n">
        <v>23.01671</v>
      </c>
      <c r="ABV87" t="n">
        <v>23.07693</v>
      </c>
      <c r="ABW87" t="n">
        <v>23.12331</v>
      </c>
      <c r="ABX87" t="n">
        <v>23.17862</v>
      </c>
      <c r="ABY87" t="n">
        <v>23.22477</v>
      </c>
      <c r="ABZ87" t="n">
        <v>23.27074</v>
      </c>
      <c r="ACA87" t="n">
        <v>23.33358</v>
      </c>
      <c r="ACB87" t="n">
        <v>23.39046</v>
      </c>
      <c r="ACC87" t="n">
        <v>23.43524</v>
      </c>
      <c r="ACD87" t="n">
        <v>23.49153</v>
      </c>
      <c r="ACE87" t="n">
        <v>23.55563</v>
      </c>
      <c r="ACF87" t="n">
        <v>23.61963</v>
      </c>
      <c r="ACG87" t="n">
        <v>23.67329</v>
      </c>
      <c r="ACH87" t="n">
        <v>23.73372</v>
      </c>
      <c r="ACI87" t="n">
        <v>23.79294</v>
      </c>
      <c r="ACJ87" t="n">
        <v>23.85537</v>
      </c>
      <c r="ACK87" t="n">
        <v>23.89993</v>
      </c>
      <c r="ACL87" t="n">
        <v>23.94965</v>
      </c>
      <c r="ACM87" t="n">
        <v>24.01458</v>
      </c>
      <c r="ACN87" t="n">
        <v>24.07543</v>
      </c>
      <c r="ACO87" t="n">
        <v>24.13883</v>
      </c>
      <c r="ACP87" t="n">
        <v>24.19802</v>
      </c>
      <c r="ACQ87" t="n">
        <v>24.26507</v>
      </c>
      <c r="ACR87" t="n">
        <v>24.31725</v>
      </c>
      <c r="ACS87" t="n">
        <v>24.37645</v>
      </c>
      <c r="ACT87" t="n">
        <v>24.43858</v>
      </c>
      <c r="ACU87" t="n">
        <v>24.51214</v>
      </c>
      <c r="ACV87" t="n">
        <v>24.56823</v>
      </c>
      <c r="ACW87" t="n">
        <v>24.63291</v>
      </c>
      <c r="ACX87" t="n">
        <v>24.69245</v>
      </c>
      <c r="ACY87" t="n">
        <v>24.74661</v>
      </c>
      <c r="ACZ87" t="n">
        <v>24.81738</v>
      </c>
      <c r="ADA87" t="n">
        <v>24.89056</v>
      </c>
      <c r="ADB87" t="n">
        <v>24.96022</v>
      </c>
      <c r="ADC87" t="n">
        <v>25.02468</v>
      </c>
      <c r="ADD87" t="n">
        <v>25.08836</v>
      </c>
      <c r="ADE87" t="n">
        <v>25.14026</v>
      </c>
      <c r="ADF87" t="n">
        <v>25.19885</v>
      </c>
      <c r="ADG87" t="n">
        <v>25.27077</v>
      </c>
      <c r="ADH87" t="n">
        <v>25.32401</v>
      </c>
      <c r="ADI87" t="n">
        <v>25.37865</v>
      </c>
      <c r="ADJ87" t="n">
        <v>25.43307</v>
      </c>
      <c r="ADK87" t="n">
        <v>25.49487</v>
      </c>
      <c r="ADL87" t="n">
        <v>25.56216</v>
      </c>
      <c r="ADM87" t="n">
        <v>25.64747</v>
      </c>
      <c r="ADN87" t="n">
        <v>25.72493</v>
      </c>
      <c r="ADO87" t="n">
        <v>25.80559</v>
      </c>
      <c r="ADP87" t="n">
        <v>25.87557</v>
      </c>
      <c r="ADQ87" t="n">
        <v>25.93887</v>
      </c>
      <c r="ADR87" t="n">
        <v>26.0154</v>
      </c>
      <c r="ADS87" t="n">
        <v>26.10018</v>
      </c>
      <c r="ADT87" t="n">
        <v>26.16134</v>
      </c>
      <c r="ADU87" t="n">
        <v>26.23116</v>
      </c>
      <c r="ADV87" t="n">
        <v>26.30742</v>
      </c>
      <c r="ADW87" t="n">
        <v>26.3824</v>
      </c>
      <c r="ADX87" t="n">
        <v>26.44521</v>
      </c>
      <c r="ADY87" t="n">
        <v>26.50885</v>
      </c>
      <c r="ADZ87" t="n">
        <v>26.57064</v>
      </c>
      <c r="AEA87" t="n">
        <v>26.63365</v>
      </c>
      <c r="AEB87" t="n">
        <v>26.71515</v>
      </c>
      <c r="AEC87" t="n">
        <v>26.79784</v>
      </c>
      <c r="AED87" t="n">
        <v>26.87218</v>
      </c>
      <c r="AEE87" t="n">
        <v>26.94001</v>
      </c>
      <c r="AEF87" t="n">
        <v>27.00632</v>
      </c>
      <c r="AEG87" t="n">
        <v>27.08155</v>
      </c>
      <c r="AEH87" t="n">
        <v>27.16457</v>
      </c>
      <c r="AEI87" t="n">
        <v>27.2461</v>
      </c>
      <c r="AEJ87" t="n">
        <v>27.31766</v>
      </c>
      <c r="AEK87" t="n">
        <v>27.37401</v>
      </c>
      <c r="AEL87" t="n">
        <v>27.44473</v>
      </c>
      <c r="AEM87" t="n">
        <v>27.49644</v>
      </c>
      <c r="AEN87" t="n">
        <v>27.55465</v>
      </c>
      <c r="AEO87" t="n">
        <v>27.62326</v>
      </c>
      <c r="AEP87" t="n">
        <v>27.68423</v>
      </c>
      <c r="AEQ87" t="n">
        <v>27.74563</v>
      </c>
      <c r="AER87" t="n">
        <v>27.79327</v>
      </c>
      <c r="AES87" t="n">
        <v>27.86077</v>
      </c>
      <c r="AET87" t="n">
        <v>27.9345</v>
      </c>
      <c r="AEU87" t="n">
        <v>28.02525</v>
      </c>
      <c r="AEV87" t="n">
        <v>28.11255</v>
      </c>
      <c r="AEW87" t="n">
        <v>28.21065</v>
      </c>
      <c r="AEX87" t="n">
        <v>28.27785</v>
      </c>
      <c r="AEY87" t="n">
        <v>28.36273</v>
      </c>
      <c r="AEZ87" t="n">
        <v>28.45842</v>
      </c>
      <c r="AFA87" t="n">
        <v>28.53366</v>
      </c>
      <c r="AFB87" t="n">
        <v>28.63879</v>
      </c>
      <c r="AFC87" t="n">
        <v>28.73228</v>
      </c>
      <c r="AFD87" t="n">
        <v>28.83872</v>
      </c>
      <c r="AFE87" t="n">
        <v>28.92947</v>
      </c>
      <c r="AFF87" t="n">
        <v>29.01499</v>
      </c>
      <c r="AFG87" t="n">
        <v>29.1202</v>
      </c>
      <c r="AFH87" t="n">
        <v>29.22006</v>
      </c>
      <c r="AFI87" t="n">
        <v>29.32047</v>
      </c>
      <c r="AFJ87" t="n">
        <v>29.44214</v>
      </c>
      <c r="AFK87" t="n">
        <v>29.54724</v>
      </c>
      <c r="AFL87" t="n">
        <v>29.63692</v>
      </c>
      <c r="AFM87" t="n">
        <v>29.73326</v>
      </c>
      <c r="AFN87" t="n">
        <v>29.83784</v>
      </c>
      <c r="AFO87" t="n">
        <v>29.97333</v>
      </c>
      <c r="AFP87" t="n">
        <v>30.08197</v>
      </c>
      <c r="AFQ87" t="n">
        <v>30.19777</v>
      </c>
      <c r="AFR87" t="n">
        <v>30.29664</v>
      </c>
      <c r="AFS87" t="n">
        <v>30.3858</v>
      </c>
      <c r="AFT87" t="n">
        <v>30.46929</v>
      </c>
      <c r="AFU87" t="n">
        <v>30.55917</v>
      </c>
      <c r="AFV87" t="n">
        <v>30.66768</v>
      </c>
      <c r="AFW87" t="n">
        <v>30.78847</v>
      </c>
      <c r="AFX87" t="n">
        <v>30.91595</v>
      </c>
      <c r="AFY87" t="n">
        <v>31.03219</v>
      </c>
      <c r="AFZ87" t="n">
        <v>31.13245</v>
      </c>
      <c r="AGA87" t="n">
        <v>31.21231</v>
      </c>
      <c r="AGB87" t="n">
        <v>31.31019</v>
      </c>
      <c r="AGC87" t="n">
        <v>31.42973</v>
      </c>
      <c r="AGD87" t="n">
        <v>31.53362</v>
      </c>
      <c r="AGE87" t="n">
        <v>31.63006</v>
      </c>
      <c r="AGF87" t="n">
        <v>31.74906</v>
      </c>
      <c r="AGG87" t="n">
        <v>31.86815</v>
      </c>
      <c r="AGH87" t="n">
        <v>32.00855</v>
      </c>
      <c r="AGI87" t="n">
        <v>32.14284</v>
      </c>
      <c r="AGJ87" t="n">
        <v>32.27787</v>
      </c>
      <c r="AGK87" t="n">
        <v>32.39662</v>
      </c>
      <c r="AGL87" t="n">
        <v>32.50359</v>
      </c>
      <c r="AGM87" t="n">
        <v>32.62114</v>
      </c>
      <c r="AGN87" t="n">
        <v>32.74301</v>
      </c>
      <c r="AGO87" t="n">
        <v>32.87968</v>
      </c>
      <c r="AGP87" t="n">
        <v>32.9845</v>
      </c>
      <c r="AGQ87" t="n">
        <v>33.12478</v>
      </c>
      <c r="AGR87" t="n">
        <v>33.27803</v>
      </c>
      <c r="AGS87" t="n">
        <v>33.42845</v>
      </c>
      <c r="AGT87" t="n">
        <v>33.58633</v>
      </c>
      <c r="AGU87" t="n">
        <v>33.69678</v>
      </c>
      <c r="AGV87" t="n">
        <v>33.8056</v>
      </c>
      <c r="AGW87" t="n">
        <v>33.94321</v>
      </c>
      <c r="AGX87" t="n">
        <v>34.08726</v>
      </c>
      <c r="AGY87" t="n">
        <v>34.23826</v>
      </c>
      <c r="AGZ87" t="n">
        <v>34.36866</v>
      </c>
      <c r="AHA87" t="n">
        <v>34.50457</v>
      </c>
      <c r="AHB87" t="n">
        <v>34.69434</v>
      </c>
      <c r="AHC87" t="n">
        <v>34.87947</v>
      </c>
      <c r="AHD87" t="n">
        <v>35.071</v>
      </c>
      <c r="AHE87" t="n">
        <v>35.22597</v>
      </c>
      <c r="AHF87" t="n">
        <v>35.395</v>
      </c>
      <c r="AHG87" t="n">
        <v>35.53004</v>
      </c>
      <c r="AHH87" t="n">
        <v>35.67838</v>
      </c>
      <c r="AHI87" t="n">
        <v>35.86383</v>
      </c>
      <c r="AHJ87" t="n">
        <v>36.06921</v>
      </c>
      <c r="AHK87" t="n">
        <v>36.24374</v>
      </c>
      <c r="AHL87" t="n">
        <v>36.40454</v>
      </c>
      <c r="AHM87" t="n">
        <v>36.5779</v>
      </c>
      <c r="AHN87" t="n">
        <v>36.72858</v>
      </c>
      <c r="AHO87" t="n">
        <v>36.89454</v>
      </c>
      <c r="AHP87" t="n">
        <v>37.02331</v>
      </c>
      <c r="AHQ87" t="n">
        <v>37.20352</v>
      </c>
      <c r="AHR87" t="n">
        <v>37.36974</v>
      </c>
      <c r="AHS87" t="n">
        <v>37.53072</v>
      </c>
      <c r="AHT87" t="n">
        <v>37.719</v>
      </c>
      <c r="AHU87" t="n">
        <v>37.91191</v>
      </c>
      <c r="AHV87" t="n">
        <v>38.07121</v>
      </c>
      <c r="AHW87" t="n">
        <v>38.25619</v>
      </c>
      <c r="AHX87" t="n">
        <v>38.48571</v>
      </c>
      <c r="AHY87" t="n">
        <v>38.67832</v>
      </c>
      <c r="AHZ87" t="n">
        <v>38.87503</v>
      </c>
      <c r="AIA87" t="n">
        <v>39.07759</v>
      </c>
      <c r="AIB87" t="n">
        <v>39.22521</v>
      </c>
      <c r="AIC87" t="n">
        <v>39.4192</v>
      </c>
      <c r="AID87" t="n">
        <v>39.68409</v>
      </c>
      <c r="AIE87" t="n">
        <v>39.92701</v>
      </c>
      <c r="AIF87" t="n">
        <v>40.15799</v>
      </c>
      <c r="AIG87" t="n">
        <v>40.41483</v>
      </c>
      <c r="AIH87" t="n">
        <v>40.62112</v>
      </c>
      <c r="AII87" t="n">
        <v>40.86212</v>
      </c>
      <c r="AIJ87" t="n">
        <v>41.09812</v>
      </c>
      <c r="AIK87" t="n">
        <v>41.35855</v>
      </c>
      <c r="AIL87" t="n">
        <v>41.60997</v>
      </c>
      <c r="AIM87" t="n">
        <v>41.86164</v>
      </c>
      <c r="AIN87" t="n">
        <v>42.14354</v>
      </c>
      <c r="AIO87" t="n">
        <v>42.34296</v>
      </c>
      <c r="AIP87" t="n">
        <v>42.58908</v>
      </c>
      <c r="AIQ87" t="n">
        <v>42.89262</v>
      </c>
      <c r="AIR87" t="n">
        <v>43.19114</v>
      </c>
      <c r="AIS87" t="n">
        <v>43.52691</v>
      </c>
      <c r="AIT87" t="n">
        <v>43.78098</v>
      </c>
      <c r="AIU87" t="n">
        <v>44.01828</v>
      </c>
      <c r="AIV87" t="n">
        <v>44.2899</v>
      </c>
      <c r="AIW87" t="n">
        <v>44.57502</v>
      </c>
      <c r="AIX87" t="n">
        <v>44.87111</v>
      </c>
      <c r="AIY87" t="n">
        <v>45.19002</v>
      </c>
      <c r="AIZ87" t="n">
        <v>45.51158</v>
      </c>
      <c r="AJA87" t="n">
        <v>45.80742</v>
      </c>
      <c r="AJB87" t="n">
        <v>46.09684</v>
      </c>
      <c r="AJC87" t="n">
        <v>46.39987</v>
      </c>
      <c r="AJD87" t="n">
        <v>46.76741</v>
      </c>
      <c r="AJE87" t="n">
        <v>47.17854</v>
      </c>
      <c r="AJF87" t="n">
        <v>47.54845</v>
      </c>
      <c r="AJG87" t="n">
        <v>47.93151</v>
      </c>
      <c r="AJH87" t="n">
        <v>48.30946</v>
      </c>
      <c r="AJI87" t="n">
        <v>48.6638</v>
      </c>
      <c r="AJJ87" t="n">
        <v>49.02934</v>
      </c>
      <c r="AJK87" t="n">
        <v>49.3718</v>
      </c>
      <c r="AJL87" t="n">
        <v>49.74771</v>
      </c>
      <c r="AJM87" t="n">
        <v>50.19682</v>
      </c>
      <c r="AJN87" t="n">
        <v>50.63586</v>
      </c>
      <c r="AJO87" t="n">
        <v>51.08124</v>
      </c>
      <c r="AJP87" t="n">
        <v>51.48671</v>
      </c>
      <c r="AJQ87" t="n">
        <v>51.92147</v>
      </c>
      <c r="AJR87" t="n">
        <v>52.43206</v>
      </c>
      <c r="AJS87" t="n">
        <v>52.86686</v>
      </c>
      <c r="AJT87" t="n">
        <v>53.41759</v>
      </c>
      <c r="AJU87" t="n">
        <v>53.99495</v>
      </c>
      <c r="AJV87" t="n">
        <v>54.46431</v>
      </c>
      <c r="AJW87" t="n">
        <v>54.9774</v>
      </c>
      <c r="AJX87" t="n">
        <v>55.55949</v>
      </c>
      <c r="AJY87" t="n">
        <v>56.10305</v>
      </c>
      <c r="AJZ87" t="n">
        <v>56.75921</v>
      </c>
      <c r="AKA87" t="n">
        <v>57.43251</v>
      </c>
      <c r="AKB87" t="n">
        <v>58.07271</v>
      </c>
      <c r="AKC87" t="n">
        <v>58.72895</v>
      </c>
      <c r="AKD87" t="n">
        <v>59.46859</v>
      </c>
      <c r="AKE87" t="n">
        <v>60.22957</v>
      </c>
      <c r="AKF87" t="n">
        <v>60.98409</v>
      </c>
      <c r="AKG87" t="n">
        <v>61.7193</v>
      </c>
      <c r="AKH87" t="n">
        <v>62.52914</v>
      </c>
      <c r="AKI87" t="n">
        <v>63.09081</v>
      </c>
      <c r="AKJ87" t="n">
        <v>63.85575</v>
      </c>
      <c r="AKK87" t="n">
        <v>64.64934</v>
      </c>
      <c r="AKL87" t="n">
        <v>65.64875000000001</v>
      </c>
      <c r="AKM87" t="n">
        <v>66.7381</v>
      </c>
      <c r="AKN87" t="n">
        <v>67.89336</v>
      </c>
      <c r="AKO87" t="n">
        <v>69.01925</v>
      </c>
      <c r="AKP87" t="n">
        <v>70.13827999999999</v>
      </c>
      <c r="AKQ87" t="n">
        <v>71.26803</v>
      </c>
      <c r="AKR87" t="n">
        <v>72.2766</v>
      </c>
      <c r="AKS87" t="n">
        <v>73.18079</v>
      </c>
      <c r="AKT87" t="n">
        <v>74.47498</v>
      </c>
      <c r="AKU87" t="n">
        <v>75.90495</v>
      </c>
      <c r="AKV87" t="n">
        <v>77.19577</v>
      </c>
      <c r="AKW87" t="n">
        <v>78.56151</v>
      </c>
      <c r="AKX87" t="n">
        <v>80.31126</v>
      </c>
      <c r="AKY87" t="n">
        <v>82.26092</v>
      </c>
      <c r="AKZ87" t="n">
        <v>84.67057</v>
      </c>
      <c r="ALA87" t="n">
        <v>87.2959</v>
      </c>
      <c r="ALB87" t="n">
        <v>89.86028</v>
      </c>
      <c r="ALC87" t="n">
        <v>92.97902999999999</v>
      </c>
      <c r="ALD87" t="n">
        <v>96.54833000000001</v>
      </c>
      <c r="ALE87" t="n">
        <v>101.25714</v>
      </c>
      <c r="ALF87" t="n">
        <v>104.56535</v>
      </c>
      <c r="ALG87" t="n">
        <v>108.58086</v>
      </c>
      <c r="ALH87" t="n">
        <v>113.27303</v>
      </c>
      <c r="ALI87" t="n">
        <v>118.669</v>
      </c>
      <c r="ALJ87" t="n">
        <v>126.06214</v>
      </c>
      <c r="ALK87" t="n">
        <v>134.92773</v>
      </c>
      <c r="ALL87" t="n">
        <v>148.71367</v>
      </c>
      <c r="ALM87" t="n">
        <v>166.94514</v>
      </c>
      <c r="ALN87" t="n">
        <v>200.54677</v>
      </c>
      <c r="ALO87" t="n">
        <v>470.81958</v>
      </c>
    </row>
    <row r="88">
      <c r="A88" t="inlineStr">
        <is>
          <t>Nicaragua</t>
        </is>
      </c>
      <c r="B88" t="inlineStr">
        <is>
          <t>NIC</t>
        </is>
      </c>
      <c r="C88" s="13">
        <f>AVERAGE(SI88,SJ88)</f>
        <v/>
      </c>
      <c r="D88" t="n">
        <v>0.94259</v>
      </c>
      <c r="E88" t="n">
        <v>1.1276</v>
      </c>
      <c r="F88" t="n">
        <v>1.18381</v>
      </c>
      <c r="G88" t="n">
        <v>1.30286</v>
      </c>
      <c r="H88" t="n">
        <v>1.45847</v>
      </c>
      <c r="I88" t="n">
        <v>1.53021</v>
      </c>
      <c r="J88" t="n">
        <v>1.53932</v>
      </c>
      <c r="K88" t="n">
        <v>1.58279</v>
      </c>
      <c r="L88" t="n">
        <v>1.68665</v>
      </c>
      <c r="M88" t="n">
        <v>1.83318</v>
      </c>
      <c r="N88" t="n">
        <v>1.86068</v>
      </c>
      <c r="O88" t="n">
        <v>1.87778</v>
      </c>
      <c r="P88" t="n">
        <v>1.8926</v>
      </c>
      <c r="Q88" t="n">
        <v>2.00388</v>
      </c>
      <c r="R88" t="n">
        <v>2.09373</v>
      </c>
      <c r="S88" t="n">
        <v>2.16485</v>
      </c>
      <c r="T88" t="n">
        <v>2.19351</v>
      </c>
      <c r="U88" t="n">
        <v>2.23675</v>
      </c>
      <c r="V88" t="n">
        <v>2.29755</v>
      </c>
      <c r="W88" t="n">
        <v>2.34556</v>
      </c>
      <c r="X88" t="n">
        <v>2.38091</v>
      </c>
      <c r="Y88" t="n">
        <v>2.43029</v>
      </c>
      <c r="Z88" t="n">
        <v>2.45239</v>
      </c>
      <c r="AA88" t="n">
        <v>2.45239</v>
      </c>
      <c r="AB88" t="n">
        <v>2.45505</v>
      </c>
      <c r="AC88" t="n">
        <v>2.47934</v>
      </c>
      <c r="AD88" t="n">
        <v>2.48005</v>
      </c>
      <c r="AE88" t="n">
        <v>2.50032</v>
      </c>
      <c r="AF88" t="n">
        <v>2.52822</v>
      </c>
      <c r="AG88" t="n">
        <v>2.56539</v>
      </c>
      <c r="AH88" t="n">
        <v>2.59539</v>
      </c>
      <c r="AI88" t="n">
        <v>2.6157</v>
      </c>
      <c r="AJ88" t="n">
        <v>2.63406</v>
      </c>
      <c r="AK88" t="n">
        <v>2.64494</v>
      </c>
      <c r="AL88" t="n">
        <v>2.67031</v>
      </c>
      <c r="AM88" t="n">
        <v>2.68653</v>
      </c>
      <c r="AN88" t="n">
        <v>2.69317</v>
      </c>
      <c r="AO88" t="n">
        <v>2.71482</v>
      </c>
      <c r="AP88" t="n">
        <v>2.72516</v>
      </c>
      <c r="AQ88" t="n">
        <v>2.75205</v>
      </c>
      <c r="AR88" t="n">
        <v>2.76248</v>
      </c>
      <c r="AS88" t="n">
        <v>2.82507</v>
      </c>
      <c r="AT88" t="n">
        <v>2.83291</v>
      </c>
      <c r="AU88" t="n">
        <v>2.83777</v>
      </c>
      <c r="AV88" t="n">
        <v>2.84157</v>
      </c>
      <c r="AW88" t="n">
        <v>2.86295</v>
      </c>
      <c r="AX88" t="n">
        <v>2.88477</v>
      </c>
      <c r="AY88" t="n">
        <v>2.88995</v>
      </c>
      <c r="AZ88" t="n">
        <v>2.89882</v>
      </c>
      <c r="BA88" t="n">
        <v>2.90754</v>
      </c>
      <c r="BB88" t="n">
        <v>2.94836</v>
      </c>
      <c r="BC88" t="n">
        <v>2.99823</v>
      </c>
      <c r="BD88" t="n">
        <v>3.03339</v>
      </c>
      <c r="BE88" t="n">
        <v>3.08287</v>
      </c>
      <c r="BF88" t="n">
        <v>3.11146</v>
      </c>
      <c r="BG88" t="n">
        <v>3.13682</v>
      </c>
      <c r="BH88" t="n">
        <v>3.19575</v>
      </c>
      <c r="BI88" t="n">
        <v>3.24991</v>
      </c>
      <c r="BJ88" t="n">
        <v>3.27389</v>
      </c>
      <c r="BK88" t="n">
        <v>3.31791</v>
      </c>
      <c r="BL88" t="n">
        <v>3.34014</v>
      </c>
      <c r="BM88" t="n">
        <v>3.37874</v>
      </c>
      <c r="BN88" t="n">
        <v>3.41799</v>
      </c>
      <c r="BO88" t="n">
        <v>3.43358</v>
      </c>
      <c r="BP88" t="n">
        <v>3.45676</v>
      </c>
      <c r="BQ88" t="n">
        <v>3.48544</v>
      </c>
      <c r="BR88" t="n">
        <v>3.53302</v>
      </c>
      <c r="BS88" t="n">
        <v>3.58561</v>
      </c>
      <c r="BT88" t="n">
        <v>3.60455</v>
      </c>
      <c r="BU88" t="n">
        <v>3.62575</v>
      </c>
      <c r="BV88" t="n">
        <v>3.64054</v>
      </c>
      <c r="BW88" t="n">
        <v>3.64263</v>
      </c>
      <c r="BX88" t="n">
        <v>3.65173</v>
      </c>
      <c r="BY88" t="n">
        <v>3.68062</v>
      </c>
      <c r="BZ88" t="n">
        <v>3.70407</v>
      </c>
      <c r="CA88" t="n">
        <v>3.70761</v>
      </c>
      <c r="CB88" t="n">
        <v>3.71976</v>
      </c>
      <c r="CC88" t="n">
        <v>3.73105</v>
      </c>
      <c r="CD88" t="n">
        <v>3.73107</v>
      </c>
      <c r="CE88" t="n">
        <v>3.73107</v>
      </c>
      <c r="CF88" t="n">
        <v>3.73107</v>
      </c>
      <c r="CG88" t="n">
        <v>3.73408</v>
      </c>
      <c r="CH88" t="n">
        <v>3.76793</v>
      </c>
      <c r="CI88" t="n">
        <v>3.81553</v>
      </c>
      <c r="CJ88" t="n">
        <v>3.84185</v>
      </c>
      <c r="CK88" t="n">
        <v>3.8509</v>
      </c>
      <c r="CL88" t="n">
        <v>3.86809</v>
      </c>
      <c r="CM88" t="n">
        <v>3.88658</v>
      </c>
      <c r="CN88" t="n">
        <v>3.89533</v>
      </c>
      <c r="CO88" t="n">
        <v>3.91688</v>
      </c>
      <c r="CP88" t="n">
        <v>3.94036</v>
      </c>
      <c r="CQ88" t="n">
        <v>3.95311</v>
      </c>
      <c r="CR88" t="n">
        <v>3.97025</v>
      </c>
      <c r="CS88" t="n">
        <v>3.97816</v>
      </c>
      <c r="CT88" t="n">
        <v>3.98963</v>
      </c>
      <c r="CU88" t="n">
        <v>4.0038</v>
      </c>
      <c r="CV88" t="n">
        <v>4.0264</v>
      </c>
      <c r="CW88" t="n">
        <v>4.05411</v>
      </c>
      <c r="CX88" t="n">
        <v>4.06822</v>
      </c>
      <c r="CY88" t="n">
        <v>4.08619</v>
      </c>
      <c r="CZ88" t="n">
        <v>4.09667</v>
      </c>
      <c r="DA88" t="n">
        <v>4.12303</v>
      </c>
      <c r="DB88" t="n">
        <v>4.13642</v>
      </c>
      <c r="DC88" t="n">
        <v>4.16282</v>
      </c>
      <c r="DD88" t="n">
        <v>4.17087</v>
      </c>
      <c r="DE88" t="n">
        <v>4.17241</v>
      </c>
      <c r="DF88" t="n">
        <v>4.17637</v>
      </c>
      <c r="DG88" t="n">
        <v>4.18336</v>
      </c>
      <c r="DH88" t="n">
        <v>4.19875</v>
      </c>
      <c r="DI88" t="n">
        <v>4.21302</v>
      </c>
      <c r="DJ88" t="n">
        <v>4.22691</v>
      </c>
      <c r="DK88" t="n">
        <v>4.234</v>
      </c>
      <c r="DL88" t="n">
        <v>4.23675</v>
      </c>
      <c r="DM88" t="n">
        <v>4.24953</v>
      </c>
      <c r="DN88" t="n">
        <v>4.25886</v>
      </c>
      <c r="DO88" t="n">
        <v>4.26975</v>
      </c>
      <c r="DP88" t="n">
        <v>4.28408</v>
      </c>
      <c r="DQ88" t="n">
        <v>4.29061</v>
      </c>
      <c r="DR88" t="n">
        <v>4.30177</v>
      </c>
      <c r="DS88" t="n">
        <v>4.32106</v>
      </c>
      <c r="DT88" t="n">
        <v>4.3338</v>
      </c>
      <c r="DU88" t="n">
        <v>4.35514</v>
      </c>
      <c r="DV88" t="n">
        <v>4.36791</v>
      </c>
      <c r="DW88" t="n">
        <v>4.3756</v>
      </c>
      <c r="DX88" t="n">
        <v>4.39023</v>
      </c>
      <c r="DY88" t="n">
        <v>4.39515</v>
      </c>
      <c r="DZ88" t="n">
        <v>4.40766</v>
      </c>
      <c r="EA88" t="n">
        <v>4.42736</v>
      </c>
      <c r="EB88" t="n">
        <v>4.4433</v>
      </c>
      <c r="EC88" t="n">
        <v>4.45862</v>
      </c>
      <c r="ED88" t="n">
        <v>4.46589</v>
      </c>
      <c r="EE88" t="n">
        <v>4.48472</v>
      </c>
      <c r="EF88" t="n">
        <v>4.49327</v>
      </c>
      <c r="EG88" t="n">
        <v>4.50037</v>
      </c>
      <c r="EH88" t="n">
        <v>4.50091</v>
      </c>
      <c r="EI88" t="n">
        <v>4.51512</v>
      </c>
      <c r="EJ88" t="n">
        <v>4.52798</v>
      </c>
      <c r="EK88" t="n">
        <v>4.54693</v>
      </c>
      <c r="EL88" t="n">
        <v>4.58408</v>
      </c>
      <c r="EM88" t="n">
        <v>4.61088</v>
      </c>
      <c r="EN88" t="n">
        <v>4.61768</v>
      </c>
      <c r="EO88" t="n">
        <v>4.62396</v>
      </c>
      <c r="EP88" t="n">
        <v>4.63953</v>
      </c>
      <c r="EQ88" t="n">
        <v>4.65916</v>
      </c>
      <c r="ER88" t="n">
        <v>4.67847</v>
      </c>
      <c r="ES88" t="n">
        <v>4.69119</v>
      </c>
      <c r="ET88" t="n">
        <v>4.69865</v>
      </c>
      <c r="EU88" t="n">
        <v>4.7175</v>
      </c>
      <c r="EV88" t="n">
        <v>4.74225</v>
      </c>
      <c r="EW88" t="n">
        <v>4.76621</v>
      </c>
      <c r="EX88" t="n">
        <v>4.79796</v>
      </c>
      <c r="EY88" t="n">
        <v>4.81088</v>
      </c>
      <c r="EZ88" t="n">
        <v>4.82398</v>
      </c>
      <c r="FA88" t="n">
        <v>4.83705</v>
      </c>
      <c r="FB88" t="n">
        <v>4.8481</v>
      </c>
      <c r="FC88" t="n">
        <v>4.86516</v>
      </c>
      <c r="FD88" t="n">
        <v>4.87502</v>
      </c>
      <c r="FE88" t="n">
        <v>4.89479</v>
      </c>
      <c r="FF88" t="n">
        <v>4.91513</v>
      </c>
      <c r="FG88" t="n">
        <v>4.93898</v>
      </c>
      <c r="FH88" t="n">
        <v>4.94226</v>
      </c>
      <c r="FI88" t="n">
        <v>4.94783</v>
      </c>
      <c r="FJ88" t="n">
        <v>4.95347</v>
      </c>
      <c r="FK88" t="n">
        <v>4.96005</v>
      </c>
      <c r="FL88" t="n">
        <v>4.96344</v>
      </c>
      <c r="FM88" t="n">
        <v>4.96444</v>
      </c>
      <c r="FN88" t="n">
        <v>4.96758</v>
      </c>
      <c r="FO88" t="n">
        <v>4.98101</v>
      </c>
      <c r="FP88" t="n">
        <v>4.9901</v>
      </c>
      <c r="FQ88" t="n">
        <v>4.99836</v>
      </c>
      <c r="FR88" t="n">
        <v>5.01259</v>
      </c>
      <c r="FS88" t="n">
        <v>5.03508</v>
      </c>
      <c r="FT88" t="n">
        <v>5.04217</v>
      </c>
      <c r="FU88" t="n">
        <v>5.0533</v>
      </c>
      <c r="FV88" t="n">
        <v>5.06563</v>
      </c>
      <c r="FW88" t="n">
        <v>5.08285</v>
      </c>
      <c r="FX88" t="n">
        <v>5.09143</v>
      </c>
      <c r="FY88" t="n">
        <v>5.10463</v>
      </c>
      <c r="FZ88" t="n">
        <v>5.12024</v>
      </c>
      <c r="GA88" t="n">
        <v>5.13999</v>
      </c>
      <c r="GB88" t="n">
        <v>5.15997</v>
      </c>
      <c r="GC88" t="n">
        <v>5.163</v>
      </c>
      <c r="GD88" t="n">
        <v>5.17138</v>
      </c>
      <c r="GE88" t="n">
        <v>5.18802</v>
      </c>
      <c r="GF88" t="n">
        <v>5.20162</v>
      </c>
      <c r="GG88" t="n">
        <v>5.21084</v>
      </c>
      <c r="GH88" t="n">
        <v>5.22092</v>
      </c>
      <c r="GI88" t="n">
        <v>5.2327</v>
      </c>
      <c r="GJ88" t="n">
        <v>5.2388</v>
      </c>
      <c r="GK88" t="n">
        <v>5.25821</v>
      </c>
      <c r="GL88" t="n">
        <v>5.27095</v>
      </c>
      <c r="GM88" t="n">
        <v>5.29823</v>
      </c>
      <c r="GN88" t="n">
        <v>5.33543</v>
      </c>
      <c r="GO88" t="n">
        <v>5.36027</v>
      </c>
      <c r="GP88" t="n">
        <v>5.37418</v>
      </c>
      <c r="GQ88" t="n">
        <v>5.3812</v>
      </c>
      <c r="GR88" t="n">
        <v>5.38656</v>
      </c>
      <c r="GS88" t="n">
        <v>5.39737</v>
      </c>
      <c r="GT88" t="n">
        <v>5.41735</v>
      </c>
      <c r="GU88" t="n">
        <v>5.44363</v>
      </c>
      <c r="GV88" t="n">
        <v>5.4769</v>
      </c>
      <c r="GW88" t="n">
        <v>5.49073</v>
      </c>
      <c r="GX88" t="n">
        <v>5.50174</v>
      </c>
      <c r="GY88" t="n">
        <v>5.51134</v>
      </c>
      <c r="GZ88" t="n">
        <v>5.52619</v>
      </c>
      <c r="HA88" t="n">
        <v>5.5309</v>
      </c>
      <c r="HB88" t="n">
        <v>5.53541</v>
      </c>
      <c r="HC88" t="n">
        <v>5.53976</v>
      </c>
      <c r="HD88" t="n">
        <v>5.54944</v>
      </c>
      <c r="HE88" t="n">
        <v>5.54987</v>
      </c>
      <c r="HF88" t="n">
        <v>5.55373</v>
      </c>
      <c r="HG88" t="n">
        <v>5.58383</v>
      </c>
      <c r="HH88" t="n">
        <v>5.60229</v>
      </c>
      <c r="HI88" t="n">
        <v>5.61366</v>
      </c>
      <c r="HJ88" t="n">
        <v>5.62864</v>
      </c>
      <c r="HK88" t="n">
        <v>5.63945</v>
      </c>
      <c r="HL88" t="n">
        <v>5.64533</v>
      </c>
      <c r="HM88" t="n">
        <v>5.6526</v>
      </c>
      <c r="HN88" t="n">
        <v>5.66523</v>
      </c>
      <c r="HO88" t="n">
        <v>5.66868</v>
      </c>
      <c r="HP88" t="n">
        <v>5.67622</v>
      </c>
      <c r="HQ88" t="n">
        <v>5.68691</v>
      </c>
      <c r="HR88" t="n">
        <v>5.70788</v>
      </c>
      <c r="HS88" t="n">
        <v>5.71109</v>
      </c>
      <c r="HT88" t="n">
        <v>5.74109</v>
      </c>
      <c r="HU88" t="n">
        <v>5.75817</v>
      </c>
      <c r="HV88" t="n">
        <v>5.75828</v>
      </c>
      <c r="HW88" t="n">
        <v>5.77117</v>
      </c>
      <c r="HX88" t="n">
        <v>5.79278</v>
      </c>
      <c r="HY88" t="n">
        <v>5.80987</v>
      </c>
      <c r="HZ88" t="n">
        <v>5.81194</v>
      </c>
      <c r="IA88" t="n">
        <v>5.81987</v>
      </c>
      <c r="IB88" t="n">
        <v>5.83177</v>
      </c>
      <c r="IC88" t="n">
        <v>5.87027</v>
      </c>
      <c r="ID88" t="n">
        <v>5.91136</v>
      </c>
      <c r="IE88" t="n">
        <v>5.93125</v>
      </c>
      <c r="IF88" t="n">
        <v>5.94649</v>
      </c>
      <c r="IG88" t="n">
        <v>5.95618</v>
      </c>
      <c r="IH88" t="n">
        <v>5.96786</v>
      </c>
      <c r="II88" t="n">
        <v>5.98847</v>
      </c>
      <c r="IJ88" t="n">
        <v>5.99903</v>
      </c>
      <c r="IK88" t="n">
        <v>6.01953</v>
      </c>
      <c r="IL88" t="n">
        <v>6.03607</v>
      </c>
      <c r="IM88" t="n">
        <v>6.0443</v>
      </c>
      <c r="IN88" t="n">
        <v>6.05399</v>
      </c>
      <c r="IO88" t="n">
        <v>6.05695</v>
      </c>
      <c r="IP88" t="n">
        <v>6.07204</v>
      </c>
      <c r="IQ88" t="n">
        <v>6.09351</v>
      </c>
      <c r="IR88" t="n">
        <v>6.12085</v>
      </c>
      <c r="IS88" t="n">
        <v>6.1463</v>
      </c>
      <c r="IT88" t="n">
        <v>6.1688</v>
      </c>
      <c r="IU88" t="n">
        <v>6.1899</v>
      </c>
      <c r="IV88" t="n">
        <v>6.20463</v>
      </c>
      <c r="IW88" t="n">
        <v>6.22427</v>
      </c>
      <c r="IX88" t="n">
        <v>6.22597</v>
      </c>
      <c r="IY88" t="n">
        <v>6.24716</v>
      </c>
      <c r="IZ88" t="n">
        <v>6.28117</v>
      </c>
      <c r="JA88" t="n">
        <v>6.29081</v>
      </c>
      <c r="JB88" t="n">
        <v>6.29972</v>
      </c>
      <c r="JC88" t="n">
        <v>6.30942</v>
      </c>
      <c r="JD88" t="n">
        <v>6.31481</v>
      </c>
      <c r="JE88" t="n">
        <v>6.33777</v>
      </c>
      <c r="JF88" t="n">
        <v>6.35312</v>
      </c>
      <c r="JG88" t="n">
        <v>6.36011</v>
      </c>
      <c r="JH88" t="n">
        <v>6.36085</v>
      </c>
      <c r="JI88" t="n">
        <v>6.36412</v>
      </c>
      <c r="JJ88" t="n">
        <v>6.39038</v>
      </c>
      <c r="JK88" t="n">
        <v>6.40911</v>
      </c>
      <c r="JL88" t="n">
        <v>6.425</v>
      </c>
      <c r="JM88" t="n">
        <v>6.44084</v>
      </c>
      <c r="JN88" t="n">
        <v>6.45154</v>
      </c>
      <c r="JO88" t="n">
        <v>6.46309</v>
      </c>
      <c r="JP88" t="n">
        <v>6.47425</v>
      </c>
      <c r="JQ88" t="n">
        <v>6.49015</v>
      </c>
      <c r="JR88" t="n">
        <v>6.49374</v>
      </c>
      <c r="JS88" t="n">
        <v>6.50169</v>
      </c>
      <c r="JT88" t="n">
        <v>6.50638</v>
      </c>
      <c r="JU88" t="n">
        <v>6.51642</v>
      </c>
      <c r="JV88" t="n">
        <v>6.53279</v>
      </c>
      <c r="JW88" t="n">
        <v>6.54971</v>
      </c>
      <c r="JX88" t="n">
        <v>6.55689</v>
      </c>
      <c r="JY88" t="n">
        <v>6.55689</v>
      </c>
      <c r="JZ88" t="n">
        <v>6.55689</v>
      </c>
      <c r="KA88" t="n">
        <v>6.55831</v>
      </c>
      <c r="KB88" t="n">
        <v>6.5899</v>
      </c>
      <c r="KC88" t="n">
        <v>6.60385</v>
      </c>
      <c r="KD88" t="n">
        <v>6.6165</v>
      </c>
      <c r="KE88" t="n">
        <v>6.6338</v>
      </c>
      <c r="KF88" t="n">
        <v>6.64303</v>
      </c>
      <c r="KG88" t="n">
        <v>6.64734</v>
      </c>
      <c r="KH88" t="n">
        <v>6.66281</v>
      </c>
      <c r="KI88" t="n">
        <v>6.67403</v>
      </c>
      <c r="KJ88" t="n">
        <v>6.68419</v>
      </c>
      <c r="KK88" t="n">
        <v>6.70656</v>
      </c>
      <c r="KL88" t="n">
        <v>6.73029</v>
      </c>
      <c r="KM88" t="n">
        <v>6.75292</v>
      </c>
      <c r="KN88" t="n">
        <v>6.76092</v>
      </c>
      <c r="KO88" t="n">
        <v>6.77659</v>
      </c>
      <c r="KP88" t="n">
        <v>6.81423</v>
      </c>
      <c r="KQ88" t="n">
        <v>6.82851</v>
      </c>
      <c r="KR88" t="n">
        <v>6.84873</v>
      </c>
      <c r="KS88" t="n">
        <v>6.85267</v>
      </c>
      <c r="KT88" t="n">
        <v>6.85975</v>
      </c>
      <c r="KU88" t="n">
        <v>6.86883</v>
      </c>
      <c r="KV88" t="n">
        <v>6.88705</v>
      </c>
      <c r="KW88" t="n">
        <v>6.91109</v>
      </c>
      <c r="KX88" t="n">
        <v>6.93679</v>
      </c>
      <c r="KY88" t="n">
        <v>6.96123</v>
      </c>
      <c r="KZ88" t="n">
        <v>6.98199</v>
      </c>
      <c r="LA88" t="n">
        <v>6.99849</v>
      </c>
      <c r="LB88" t="n">
        <v>7.01318</v>
      </c>
      <c r="LC88" t="n">
        <v>7.033</v>
      </c>
      <c r="LD88" t="n">
        <v>7.05513</v>
      </c>
      <c r="LE88" t="n">
        <v>7.06127</v>
      </c>
      <c r="LF88" t="n">
        <v>7.08946</v>
      </c>
      <c r="LG88" t="n">
        <v>7.10455</v>
      </c>
      <c r="LH88" t="n">
        <v>7.12459</v>
      </c>
      <c r="LI88" t="n">
        <v>7.14062</v>
      </c>
      <c r="LJ88" t="n">
        <v>7.1482</v>
      </c>
      <c r="LK88" t="n">
        <v>7.16024</v>
      </c>
      <c r="LL88" t="n">
        <v>7.16644</v>
      </c>
      <c r="LM88" t="n">
        <v>7.16875</v>
      </c>
      <c r="LN88" t="n">
        <v>7.17427</v>
      </c>
      <c r="LO88" t="n">
        <v>7.20452</v>
      </c>
      <c r="LP88" t="n">
        <v>7.23031</v>
      </c>
      <c r="LQ88" t="n">
        <v>7.24489</v>
      </c>
      <c r="LR88" t="n">
        <v>7.26683</v>
      </c>
      <c r="LS88" t="n">
        <v>7.28935</v>
      </c>
      <c r="LT88" t="n">
        <v>7.30617</v>
      </c>
      <c r="LU88" t="n">
        <v>7.33357</v>
      </c>
      <c r="LV88" t="n">
        <v>7.34616</v>
      </c>
      <c r="LW88" t="n">
        <v>7.35712</v>
      </c>
      <c r="LX88" t="n">
        <v>7.37022</v>
      </c>
      <c r="LY88" t="n">
        <v>7.40145</v>
      </c>
      <c r="LZ88" t="n">
        <v>7.42814</v>
      </c>
      <c r="MA88" t="n">
        <v>7.45412</v>
      </c>
      <c r="MB88" t="n">
        <v>7.46568</v>
      </c>
      <c r="MC88" t="n">
        <v>7.47013</v>
      </c>
      <c r="MD88" t="n">
        <v>7.48359</v>
      </c>
      <c r="ME88" t="n">
        <v>7.49715</v>
      </c>
      <c r="MF88" t="n">
        <v>7.51073</v>
      </c>
      <c r="MG88" t="n">
        <v>7.53299</v>
      </c>
      <c r="MH88" t="n">
        <v>7.54209</v>
      </c>
      <c r="MI88" t="n">
        <v>7.54946</v>
      </c>
      <c r="MJ88" t="n">
        <v>7.57311</v>
      </c>
      <c r="MK88" t="n">
        <v>7.58303</v>
      </c>
      <c r="ML88" t="n">
        <v>7.59075</v>
      </c>
      <c r="MM88" t="n">
        <v>7.60326</v>
      </c>
      <c r="MN88" t="n">
        <v>7.62572</v>
      </c>
      <c r="MO88" t="n">
        <v>7.63888</v>
      </c>
      <c r="MP88" t="n">
        <v>7.65504</v>
      </c>
      <c r="MQ88" t="n">
        <v>7.65684</v>
      </c>
      <c r="MR88" t="n">
        <v>7.66959</v>
      </c>
      <c r="MS88" t="n">
        <v>7.68814</v>
      </c>
      <c r="MT88" t="n">
        <v>7.70288</v>
      </c>
      <c r="MU88" t="n">
        <v>7.72629</v>
      </c>
      <c r="MV88" t="n">
        <v>7.73992</v>
      </c>
      <c r="MW88" t="n">
        <v>7.74662</v>
      </c>
      <c r="MX88" t="n">
        <v>7.77656</v>
      </c>
      <c r="MY88" t="n">
        <v>7.78814</v>
      </c>
      <c r="MZ88" t="n">
        <v>7.79583</v>
      </c>
      <c r="NA88" t="n">
        <v>7.81031</v>
      </c>
      <c r="NB88" t="n">
        <v>7.82158</v>
      </c>
      <c r="NC88" t="n">
        <v>7.82617</v>
      </c>
      <c r="ND88" t="n">
        <v>7.82726</v>
      </c>
      <c r="NE88" t="n">
        <v>7.83916</v>
      </c>
      <c r="NF88" t="n">
        <v>7.85916</v>
      </c>
      <c r="NG88" t="n">
        <v>7.87783</v>
      </c>
      <c r="NH88" t="n">
        <v>7.88663</v>
      </c>
      <c r="NI88" t="n">
        <v>7.89627</v>
      </c>
      <c r="NJ88" t="n">
        <v>7.92399</v>
      </c>
      <c r="NK88" t="n">
        <v>7.94784</v>
      </c>
      <c r="NL88" t="n">
        <v>7.96029</v>
      </c>
      <c r="NM88" t="n">
        <v>7.97991</v>
      </c>
      <c r="NN88" t="n">
        <v>8.00085</v>
      </c>
      <c r="NO88" t="n">
        <v>8.020659999999999</v>
      </c>
      <c r="NP88" t="n">
        <v>8.04519</v>
      </c>
      <c r="NQ88" t="n">
        <v>8.063219999999999</v>
      </c>
      <c r="NR88" t="n">
        <v>8.068110000000001</v>
      </c>
      <c r="NS88" t="n">
        <v>8.07395</v>
      </c>
      <c r="NT88" t="n">
        <v>8.09027</v>
      </c>
      <c r="NU88" t="n">
        <v>8.102959999999999</v>
      </c>
      <c r="NV88" t="n">
        <v>8.1173</v>
      </c>
      <c r="NW88" t="n">
        <v>8.13836</v>
      </c>
      <c r="NX88" t="n">
        <v>8.14631</v>
      </c>
      <c r="NY88" t="n">
        <v>8.155419999999999</v>
      </c>
      <c r="NZ88" t="n">
        <v>8.17013</v>
      </c>
      <c r="OA88" t="n">
        <v>8.17848</v>
      </c>
      <c r="OB88" t="n">
        <v>8.19253</v>
      </c>
      <c r="OC88" t="n">
        <v>8.203889999999999</v>
      </c>
      <c r="OD88" t="n">
        <v>8.23283</v>
      </c>
      <c r="OE88" t="n">
        <v>8.24675</v>
      </c>
      <c r="OF88" t="n">
        <v>8.25436</v>
      </c>
      <c r="OG88" t="n">
        <v>8.26891</v>
      </c>
      <c r="OH88" t="n">
        <v>8.287409999999999</v>
      </c>
      <c r="OI88" t="n">
        <v>8.302020000000001</v>
      </c>
      <c r="OJ88" t="n">
        <v>8.3147</v>
      </c>
      <c r="OK88" t="n">
        <v>8.33348</v>
      </c>
      <c r="OL88" t="n">
        <v>8.347239999999999</v>
      </c>
      <c r="OM88" t="n">
        <v>8.3598</v>
      </c>
      <c r="ON88" t="n">
        <v>8.387130000000001</v>
      </c>
      <c r="OO88" t="n">
        <v>8.41455</v>
      </c>
      <c r="OP88" t="n">
        <v>8.43127</v>
      </c>
      <c r="OQ88" t="n">
        <v>8.447179999999999</v>
      </c>
      <c r="OR88" t="n">
        <v>8.490550000000001</v>
      </c>
      <c r="OS88" t="n">
        <v>8.50569</v>
      </c>
      <c r="OT88" t="n">
        <v>8.51807</v>
      </c>
      <c r="OU88" t="n">
        <v>8.544879999999999</v>
      </c>
      <c r="OV88" t="n">
        <v>8.56345</v>
      </c>
      <c r="OW88" t="n">
        <v>8.581149999999999</v>
      </c>
      <c r="OX88" t="n">
        <v>8.607469999999999</v>
      </c>
      <c r="OY88" t="n">
        <v>8.63669</v>
      </c>
      <c r="OZ88" t="n">
        <v>8.6387</v>
      </c>
      <c r="PA88" t="n">
        <v>8.64861</v>
      </c>
      <c r="PB88" t="n">
        <v>8.676869999999999</v>
      </c>
      <c r="PC88" t="n">
        <v>8.692030000000001</v>
      </c>
      <c r="PD88" t="n">
        <v>8.704140000000001</v>
      </c>
      <c r="PE88" t="n">
        <v>8.71719</v>
      </c>
      <c r="PF88" t="n">
        <v>8.73429</v>
      </c>
      <c r="PG88" t="n">
        <v>8.75827</v>
      </c>
      <c r="PH88" t="n">
        <v>8.770289999999999</v>
      </c>
      <c r="PI88" t="n">
        <v>8.804600000000001</v>
      </c>
      <c r="PJ88" t="n">
        <v>8.82136</v>
      </c>
      <c r="PK88" t="n">
        <v>8.833690000000001</v>
      </c>
      <c r="PL88" t="n">
        <v>8.84695</v>
      </c>
      <c r="PM88" t="n">
        <v>8.860300000000001</v>
      </c>
      <c r="PN88" t="n">
        <v>8.876670000000001</v>
      </c>
      <c r="PO88" t="n">
        <v>8.88035</v>
      </c>
      <c r="PP88" t="n">
        <v>8.88767</v>
      </c>
      <c r="PQ88" t="n">
        <v>8.91902</v>
      </c>
      <c r="PR88" t="n">
        <v>8.946020000000001</v>
      </c>
      <c r="PS88" t="n">
        <v>8.96199</v>
      </c>
      <c r="PT88" t="n">
        <v>8.9819</v>
      </c>
      <c r="PU88" t="n">
        <v>8.999750000000001</v>
      </c>
      <c r="PV88" t="n">
        <v>9.01207</v>
      </c>
      <c r="PW88" t="n">
        <v>9.017720000000001</v>
      </c>
      <c r="PX88" t="n">
        <v>9.01778</v>
      </c>
      <c r="PY88" t="n">
        <v>9.0204</v>
      </c>
      <c r="PZ88" t="n">
        <v>9.03232</v>
      </c>
      <c r="QA88" t="n">
        <v>9.06099</v>
      </c>
      <c r="QB88" t="n">
        <v>9.0738</v>
      </c>
      <c r="QC88" t="n">
        <v>9.097899999999999</v>
      </c>
      <c r="QD88" t="n">
        <v>9.157389999999999</v>
      </c>
      <c r="QE88" t="n">
        <v>9.18989</v>
      </c>
      <c r="QF88" t="n">
        <v>9.19412</v>
      </c>
      <c r="QG88" t="n">
        <v>9.20768</v>
      </c>
      <c r="QH88" t="n">
        <v>9.23418</v>
      </c>
      <c r="QI88" t="n">
        <v>9.269590000000001</v>
      </c>
      <c r="QJ88" t="n">
        <v>9.301489999999999</v>
      </c>
      <c r="QK88" t="n">
        <v>9.3188</v>
      </c>
      <c r="QL88" t="n">
        <v>9.34657</v>
      </c>
      <c r="QM88" t="n">
        <v>9.36422</v>
      </c>
      <c r="QN88" t="n">
        <v>9.390079999999999</v>
      </c>
      <c r="QO88" t="n">
        <v>9.412890000000001</v>
      </c>
      <c r="QP88" t="n">
        <v>9.442550000000001</v>
      </c>
      <c r="QQ88" t="n">
        <v>9.46585</v>
      </c>
      <c r="QR88" t="n">
        <v>9.48859</v>
      </c>
      <c r="QS88" t="n">
        <v>9.50695</v>
      </c>
      <c r="QT88" t="n">
        <v>9.527340000000001</v>
      </c>
      <c r="QU88" t="n">
        <v>9.54081</v>
      </c>
      <c r="QV88" t="n">
        <v>9.55284</v>
      </c>
      <c r="QW88" t="n">
        <v>9.564159999999999</v>
      </c>
      <c r="QX88" t="n">
        <v>9.594580000000001</v>
      </c>
      <c r="QY88" t="n">
        <v>9.61167</v>
      </c>
      <c r="QZ88" t="n">
        <v>9.63532</v>
      </c>
      <c r="RA88" t="n">
        <v>9.6539</v>
      </c>
      <c r="RB88" t="n">
        <v>9.66699</v>
      </c>
      <c r="RC88" t="n">
        <v>9.69065</v>
      </c>
      <c r="RD88" t="n">
        <v>9.706160000000001</v>
      </c>
      <c r="RE88" t="n">
        <v>9.743259999999999</v>
      </c>
      <c r="RF88" t="n">
        <v>9.76482</v>
      </c>
      <c r="RG88" t="n">
        <v>9.789289999999999</v>
      </c>
      <c r="RH88" t="n">
        <v>9.80941</v>
      </c>
      <c r="RI88" t="n">
        <v>9.83037</v>
      </c>
      <c r="RJ88" t="n">
        <v>9.84346</v>
      </c>
      <c r="RK88" t="n">
        <v>9.86722</v>
      </c>
      <c r="RL88" t="n">
        <v>9.87918</v>
      </c>
      <c r="RM88" t="n">
        <v>9.888210000000001</v>
      </c>
      <c r="RN88" t="n">
        <v>9.90471</v>
      </c>
      <c r="RO88" t="n">
        <v>9.94003</v>
      </c>
      <c r="RP88" t="n">
        <v>9.95528</v>
      </c>
      <c r="RQ88" t="n">
        <v>9.97757</v>
      </c>
      <c r="RR88" t="n">
        <v>9.99601</v>
      </c>
      <c r="RS88" t="n">
        <v>10.00974</v>
      </c>
      <c r="RT88" t="n">
        <v>10.04117</v>
      </c>
      <c r="RU88" t="n">
        <v>10.05161</v>
      </c>
      <c r="RV88" t="n">
        <v>10.07503</v>
      </c>
      <c r="RW88" t="n">
        <v>10.08917</v>
      </c>
      <c r="RX88" t="n">
        <v>10.10013</v>
      </c>
      <c r="RY88" t="n">
        <v>10.11415</v>
      </c>
      <c r="RZ88" t="n">
        <v>10.13424</v>
      </c>
      <c r="SA88" t="n">
        <v>10.16481</v>
      </c>
      <c r="SB88" t="n">
        <v>10.18589</v>
      </c>
      <c r="SC88" t="n">
        <v>10.20282</v>
      </c>
      <c r="SD88" t="n">
        <v>10.21027</v>
      </c>
      <c r="SE88" t="n">
        <v>10.21857</v>
      </c>
      <c r="SF88" t="n">
        <v>10.24456</v>
      </c>
      <c r="SG88" t="n">
        <v>10.26561</v>
      </c>
      <c r="SH88" t="n">
        <v>10.29541</v>
      </c>
      <c r="SI88" t="n">
        <v>10.32841</v>
      </c>
      <c r="SJ88" t="n">
        <v>10.35161</v>
      </c>
      <c r="SK88" t="n">
        <v>10.36539</v>
      </c>
      <c r="SL88" t="n">
        <v>10.401</v>
      </c>
      <c r="SM88" t="n">
        <v>10.41865</v>
      </c>
      <c r="SN88" t="n">
        <v>10.42946</v>
      </c>
      <c r="SO88" t="n">
        <v>10.44819</v>
      </c>
      <c r="SP88" t="n">
        <v>10.45563</v>
      </c>
      <c r="SQ88" t="n">
        <v>10.46624</v>
      </c>
      <c r="SR88" t="n">
        <v>10.48755</v>
      </c>
      <c r="SS88" t="n">
        <v>10.49395</v>
      </c>
      <c r="ST88" t="n">
        <v>10.51477</v>
      </c>
      <c r="SU88" t="n">
        <v>10.52715</v>
      </c>
      <c r="SV88" t="n">
        <v>10.53266</v>
      </c>
      <c r="SW88" t="n">
        <v>10.54018</v>
      </c>
      <c r="SX88" t="n">
        <v>10.54301</v>
      </c>
      <c r="SY88" t="n">
        <v>10.55393</v>
      </c>
      <c r="SZ88" t="n">
        <v>10.56631</v>
      </c>
      <c r="TA88" t="n">
        <v>10.56906</v>
      </c>
      <c r="TB88" t="n">
        <v>10.58976</v>
      </c>
      <c r="TC88" t="n">
        <v>10.60329</v>
      </c>
      <c r="TD88" t="n">
        <v>10.61965</v>
      </c>
      <c r="TE88" t="n">
        <v>10.65746</v>
      </c>
      <c r="TF88" t="n">
        <v>10.6952</v>
      </c>
      <c r="TG88" t="n">
        <v>10.70567</v>
      </c>
      <c r="TH88" t="n">
        <v>10.7262</v>
      </c>
      <c r="TI88" t="n">
        <v>10.75135</v>
      </c>
      <c r="TJ88" t="n">
        <v>10.77015</v>
      </c>
      <c r="TK88" t="n">
        <v>10.78948</v>
      </c>
      <c r="TL88" t="n">
        <v>10.80912</v>
      </c>
      <c r="TM88" t="n">
        <v>10.82062</v>
      </c>
      <c r="TN88" t="n">
        <v>10.83904</v>
      </c>
      <c r="TO88" t="n">
        <v>10.85967</v>
      </c>
      <c r="TP88" t="n">
        <v>10.87752</v>
      </c>
      <c r="TQ88" t="n">
        <v>10.8812</v>
      </c>
      <c r="TR88" t="n">
        <v>10.88643</v>
      </c>
      <c r="TS88" t="n">
        <v>10.89754</v>
      </c>
      <c r="TT88" t="n">
        <v>10.91501</v>
      </c>
      <c r="TU88" t="n">
        <v>10.93315</v>
      </c>
      <c r="TV88" t="n">
        <v>10.95787</v>
      </c>
      <c r="TW88" t="n">
        <v>10.98691</v>
      </c>
      <c r="TX88" t="n">
        <v>11.01362</v>
      </c>
      <c r="TY88" t="n">
        <v>11.02671</v>
      </c>
      <c r="TZ88" t="n">
        <v>11.05077</v>
      </c>
      <c r="UA88" t="n">
        <v>11.0603</v>
      </c>
      <c r="UB88" t="n">
        <v>11.07855</v>
      </c>
      <c r="UC88" t="n">
        <v>11.10439</v>
      </c>
      <c r="UD88" t="n">
        <v>11.12093</v>
      </c>
      <c r="UE88" t="n">
        <v>11.14462</v>
      </c>
      <c r="UF88" t="n">
        <v>11.16478</v>
      </c>
      <c r="UG88" t="n">
        <v>11.18072</v>
      </c>
      <c r="UH88" t="n">
        <v>11.20707</v>
      </c>
      <c r="UI88" t="n">
        <v>11.23088</v>
      </c>
      <c r="UJ88" t="n">
        <v>11.24857</v>
      </c>
      <c r="UK88" t="n">
        <v>11.26941</v>
      </c>
      <c r="UL88" t="n">
        <v>11.29999</v>
      </c>
      <c r="UM88" t="n">
        <v>11.31127</v>
      </c>
      <c r="UN88" t="n">
        <v>11.33178</v>
      </c>
      <c r="UO88" t="n">
        <v>11.34695</v>
      </c>
      <c r="UP88" t="n">
        <v>11.35695</v>
      </c>
      <c r="UQ88" t="n">
        <v>11.36358</v>
      </c>
      <c r="UR88" t="n">
        <v>11.37953</v>
      </c>
      <c r="US88" t="n">
        <v>11.3956</v>
      </c>
      <c r="UT88" t="n">
        <v>11.41357</v>
      </c>
      <c r="UU88" t="n">
        <v>11.41919</v>
      </c>
      <c r="UV88" t="n">
        <v>11.44696</v>
      </c>
      <c r="UW88" t="n">
        <v>11.47346</v>
      </c>
      <c r="UX88" t="n">
        <v>11.50225</v>
      </c>
      <c r="UY88" t="n">
        <v>11.51238</v>
      </c>
      <c r="UZ88" t="n">
        <v>11.5275</v>
      </c>
      <c r="VA88" t="n">
        <v>11.54688</v>
      </c>
      <c r="VB88" t="n">
        <v>11.56748</v>
      </c>
      <c r="VC88" t="n">
        <v>11.5813</v>
      </c>
      <c r="VD88" t="n">
        <v>11.59377</v>
      </c>
      <c r="VE88" t="n">
        <v>11.60294</v>
      </c>
      <c r="VF88" t="n">
        <v>11.62303</v>
      </c>
      <c r="VG88" t="n">
        <v>11.62999</v>
      </c>
      <c r="VH88" t="n">
        <v>11.63648</v>
      </c>
      <c r="VI88" t="n">
        <v>11.64862</v>
      </c>
      <c r="VJ88" t="n">
        <v>11.68291</v>
      </c>
      <c r="VK88" t="n">
        <v>11.69428</v>
      </c>
      <c r="VL88" t="n">
        <v>11.71876</v>
      </c>
      <c r="VM88" t="n">
        <v>11.72751</v>
      </c>
      <c r="VN88" t="n">
        <v>11.74234</v>
      </c>
      <c r="VO88" t="n">
        <v>11.79131</v>
      </c>
      <c r="VP88" t="n">
        <v>11.80819</v>
      </c>
      <c r="VQ88" t="n">
        <v>11.81842</v>
      </c>
      <c r="VR88" t="n">
        <v>11.83645</v>
      </c>
      <c r="VS88" t="n">
        <v>11.86966</v>
      </c>
      <c r="VT88" t="n">
        <v>11.88242</v>
      </c>
      <c r="VU88" t="n">
        <v>11.90067</v>
      </c>
      <c r="VV88" t="n">
        <v>11.92916</v>
      </c>
      <c r="VW88" t="n">
        <v>11.94491</v>
      </c>
      <c r="VX88" t="n">
        <v>11.97802</v>
      </c>
      <c r="VY88" t="n">
        <v>11.98973</v>
      </c>
      <c r="VZ88" t="n">
        <v>12.01101</v>
      </c>
      <c r="WA88" t="n">
        <v>12.03795</v>
      </c>
      <c r="WB88" t="n">
        <v>12.06344</v>
      </c>
      <c r="WC88" t="n">
        <v>12.08215</v>
      </c>
      <c r="WD88" t="n">
        <v>12.10091</v>
      </c>
      <c r="WE88" t="n">
        <v>12.1141</v>
      </c>
      <c r="WF88" t="n">
        <v>12.13944</v>
      </c>
      <c r="WG88" t="n">
        <v>12.1623</v>
      </c>
      <c r="WH88" t="n">
        <v>12.17503</v>
      </c>
      <c r="WI88" t="n">
        <v>12.20006</v>
      </c>
      <c r="WJ88" t="n">
        <v>12.23516</v>
      </c>
      <c r="WK88" t="n">
        <v>12.26556</v>
      </c>
      <c r="WL88" t="n">
        <v>12.28143</v>
      </c>
      <c r="WM88" t="n">
        <v>12.29746</v>
      </c>
      <c r="WN88" t="n">
        <v>12.30262</v>
      </c>
      <c r="WO88" t="n">
        <v>12.30995</v>
      </c>
      <c r="WP88" t="n">
        <v>12.34606</v>
      </c>
      <c r="WQ88" t="n">
        <v>12.36701</v>
      </c>
      <c r="WR88" t="n">
        <v>12.39068</v>
      </c>
      <c r="WS88" t="n">
        <v>12.43029</v>
      </c>
      <c r="WT88" t="n">
        <v>12.45236</v>
      </c>
      <c r="WU88" t="n">
        <v>12.46217</v>
      </c>
      <c r="WV88" t="n">
        <v>12.47717</v>
      </c>
      <c r="WW88" t="n">
        <v>12.50289</v>
      </c>
      <c r="WX88" t="n">
        <v>12.5308</v>
      </c>
      <c r="WY88" t="n">
        <v>12.5604</v>
      </c>
      <c r="WZ88" t="n">
        <v>12.59446</v>
      </c>
      <c r="XA88" t="n">
        <v>12.63344</v>
      </c>
      <c r="XB88" t="n">
        <v>12.66513</v>
      </c>
      <c r="XC88" t="n">
        <v>12.68888</v>
      </c>
      <c r="XD88" t="n">
        <v>12.71561</v>
      </c>
      <c r="XE88" t="n">
        <v>12.73967</v>
      </c>
      <c r="XF88" t="n">
        <v>12.75014</v>
      </c>
      <c r="XG88" t="n">
        <v>12.78044</v>
      </c>
      <c r="XH88" t="n">
        <v>12.82608</v>
      </c>
      <c r="XI88" t="n">
        <v>12.85356</v>
      </c>
      <c r="XJ88" t="n">
        <v>12.86364</v>
      </c>
      <c r="XK88" t="n">
        <v>12.88651</v>
      </c>
      <c r="XL88" t="n">
        <v>12.93501</v>
      </c>
      <c r="XM88" t="n">
        <v>12.96862</v>
      </c>
      <c r="XN88" t="n">
        <v>13.00441</v>
      </c>
      <c r="XO88" t="n">
        <v>13.02352</v>
      </c>
      <c r="XP88" t="n">
        <v>13.04599</v>
      </c>
      <c r="XQ88" t="n">
        <v>13.05794</v>
      </c>
      <c r="XR88" t="n">
        <v>13.0747</v>
      </c>
      <c r="XS88" t="n">
        <v>13.1032</v>
      </c>
      <c r="XT88" t="n">
        <v>13.12158</v>
      </c>
      <c r="XU88" t="n">
        <v>13.18823</v>
      </c>
      <c r="XV88" t="n">
        <v>13.2236</v>
      </c>
      <c r="XW88" t="n">
        <v>13.24342</v>
      </c>
      <c r="XX88" t="n">
        <v>13.25448</v>
      </c>
      <c r="XY88" t="n">
        <v>13.27305</v>
      </c>
      <c r="XZ88" t="n">
        <v>13.32181</v>
      </c>
      <c r="YA88" t="n">
        <v>13.33171</v>
      </c>
      <c r="YB88" t="n">
        <v>13.34849</v>
      </c>
      <c r="YC88" t="n">
        <v>13.35281</v>
      </c>
      <c r="YD88" t="n">
        <v>13.36689</v>
      </c>
      <c r="YE88" t="n">
        <v>13.38379</v>
      </c>
      <c r="YF88" t="n">
        <v>13.40553</v>
      </c>
      <c r="YG88" t="n">
        <v>13.42038</v>
      </c>
      <c r="YH88" t="n">
        <v>13.43588</v>
      </c>
      <c r="YI88" t="n">
        <v>13.45587</v>
      </c>
      <c r="YJ88" t="n">
        <v>13.47164</v>
      </c>
      <c r="YK88" t="n">
        <v>13.48713</v>
      </c>
      <c r="YL88" t="n">
        <v>13.5079</v>
      </c>
      <c r="YM88" t="n">
        <v>13.53372</v>
      </c>
      <c r="YN88" t="n">
        <v>13.56512</v>
      </c>
      <c r="YO88" t="n">
        <v>13.60064</v>
      </c>
      <c r="YP88" t="n">
        <v>13.62366</v>
      </c>
      <c r="YQ88" t="n">
        <v>13.64319</v>
      </c>
      <c r="YR88" t="n">
        <v>13.65718</v>
      </c>
      <c r="YS88" t="n">
        <v>13.68299</v>
      </c>
      <c r="YT88" t="n">
        <v>13.69904</v>
      </c>
      <c r="YU88" t="n">
        <v>13.71043</v>
      </c>
      <c r="YV88" t="n">
        <v>13.7227</v>
      </c>
      <c r="YW88" t="n">
        <v>13.74508</v>
      </c>
      <c r="YX88" t="n">
        <v>13.78503</v>
      </c>
      <c r="YY88" t="n">
        <v>13.81575</v>
      </c>
      <c r="YZ88" t="n">
        <v>13.83029</v>
      </c>
      <c r="ZA88" t="n">
        <v>13.85046</v>
      </c>
      <c r="ZB88" t="n">
        <v>13.89227</v>
      </c>
      <c r="ZC88" t="n">
        <v>13.9106</v>
      </c>
      <c r="ZD88" t="n">
        <v>13.94613</v>
      </c>
      <c r="ZE88" t="n">
        <v>13.96747</v>
      </c>
      <c r="ZF88" t="n">
        <v>13.99348</v>
      </c>
      <c r="ZG88" t="n">
        <v>14.0111</v>
      </c>
      <c r="ZH88" t="n">
        <v>14.02235</v>
      </c>
      <c r="ZI88" t="n">
        <v>14.03531</v>
      </c>
      <c r="ZJ88" t="n">
        <v>14.06502</v>
      </c>
      <c r="ZK88" t="n">
        <v>14.08074</v>
      </c>
      <c r="ZL88" t="n">
        <v>14.11291</v>
      </c>
      <c r="ZM88" t="n">
        <v>14.1325</v>
      </c>
      <c r="ZN88" t="n">
        <v>14.15332</v>
      </c>
      <c r="ZO88" t="n">
        <v>14.18396</v>
      </c>
      <c r="ZP88" t="n">
        <v>14.21885</v>
      </c>
      <c r="ZQ88" t="n">
        <v>14.24822</v>
      </c>
      <c r="ZR88" t="n">
        <v>14.27157</v>
      </c>
      <c r="ZS88" t="n">
        <v>14.28483</v>
      </c>
      <c r="ZT88" t="n">
        <v>14.29675</v>
      </c>
      <c r="ZU88" t="n">
        <v>14.31259</v>
      </c>
      <c r="ZV88" t="n">
        <v>14.31824</v>
      </c>
      <c r="ZW88" t="n">
        <v>14.35489</v>
      </c>
      <c r="ZX88" t="n">
        <v>14.36684</v>
      </c>
      <c r="ZY88" t="n">
        <v>14.38982</v>
      </c>
      <c r="ZZ88" t="n">
        <v>14.41551</v>
      </c>
      <c r="AAA88" t="n">
        <v>14.45584</v>
      </c>
      <c r="AAB88" t="n">
        <v>14.52561</v>
      </c>
      <c r="AAC88" t="n">
        <v>14.58834</v>
      </c>
      <c r="AAD88" t="n">
        <v>14.62641</v>
      </c>
      <c r="AAE88" t="n">
        <v>14.66671</v>
      </c>
      <c r="AAF88" t="n">
        <v>14.71289</v>
      </c>
      <c r="AAG88" t="n">
        <v>14.75348</v>
      </c>
      <c r="AAH88" t="n">
        <v>14.78612</v>
      </c>
      <c r="AAI88" t="n">
        <v>14.81248</v>
      </c>
      <c r="AAJ88" t="n">
        <v>14.83525</v>
      </c>
      <c r="AAK88" t="n">
        <v>14.85834</v>
      </c>
      <c r="AAL88" t="n">
        <v>14.89336</v>
      </c>
      <c r="AAM88" t="n">
        <v>14.94037</v>
      </c>
      <c r="AAN88" t="n">
        <v>15.0069</v>
      </c>
      <c r="AAO88" t="n">
        <v>15.0617</v>
      </c>
      <c r="AAP88" t="n">
        <v>15.10306</v>
      </c>
      <c r="AAQ88" t="n">
        <v>15.13584</v>
      </c>
      <c r="AAR88" t="n">
        <v>15.18588</v>
      </c>
      <c r="AAS88" t="n">
        <v>15.22372</v>
      </c>
      <c r="AAT88" t="n">
        <v>15.25605</v>
      </c>
      <c r="AAU88" t="n">
        <v>15.31929</v>
      </c>
      <c r="AAV88" t="n">
        <v>15.34009</v>
      </c>
      <c r="AAW88" t="n">
        <v>15.34144</v>
      </c>
      <c r="AAX88" t="n">
        <v>15.36907</v>
      </c>
      <c r="AAY88" t="n">
        <v>15.43286</v>
      </c>
      <c r="AAZ88" t="n">
        <v>15.45507</v>
      </c>
      <c r="ABA88" t="n">
        <v>15.46446</v>
      </c>
      <c r="ABB88" t="n">
        <v>15.5105</v>
      </c>
      <c r="ABC88" t="n">
        <v>15.53622</v>
      </c>
      <c r="ABD88" t="n">
        <v>15.58142</v>
      </c>
      <c r="ABE88" t="n">
        <v>15.64949</v>
      </c>
      <c r="ABF88" t="n">
        <v>15.72635</v>
      </c>
      <c r="ABG88" t="n">
        <v>15.74769</v>
      </c>
      <c r="ABH88" t="n">
        <v>15.8008</v>
      </c>
      <c r="ABI88" t="n">
        <v>15.82533</v>
      </c>
      <c r="ABJ88" t="n">
        <v>15.85085</v>
      </c>
      <c r="ABK88" t="n">
        <v>15.89848</v>
      </c>
      <c r="ABL88" t="n">
        <v>15.95117</v>
      </c>
      <c r="ABM88" t="n">
        <v>16.02651</v>
      </c>
      <c r="ABN88" t="n">
        <v>16.06659</v>
      </c>
      <c r="ABO88" t="n">
        <v>16.07402</v>
      </c>
      <c r="ABP88" t="n">
        <v>16.10567</v>
      </c>
      <c r="ABQ88" t="n">
        <v>16.13657</v>
      </c>
      <c r="ABR88" t="n">
        <v>16.18635</v>
      </c>
      <c r="ABS88" t="n">
        <v>16.24101</v>
      </c>
      <c r="ABT88" t="n">
        <v>16.31303</v>
      </c>
      <c r="ABU88" t="n">
        <v>16.38049</v>
      </c>
      <c r="ABV88" t="n">
        <v>16.41414</v>
      </c>
      <c r="ABW88" t="n">
        <v>16.46478</v>
      </c>
      <c r="ABX88" t="n">
        <v>16.49096</v>
      </c>
      <c r="ABY88" t="n">
        <v>16.52425</v>
      </c>
      <c r="ABZ88" t="n">
        <v>16.55847</v>
      </c>
      <c r="ACA88" t="n">
        <v>16.62471</v>
      </c>
      <c r="ACB88" t="n">
        <v>16.68155</v>
      </c>
      <c r="ACC88" t="n">
        <v>16.71898</v>
      </c>
      <c r="ACD88" t="n">
        <v>16.73769</v>
      </c>
      <c r="ACE88" t="n">
        <v>16.78193</v>
      </c>
      <c r="ACF88" t="n">
        <v>16.81654</v>
      </c>
      <c r="ACG88" t="n">
        <v>16.86596</v>
      </c>
      <c r="ACH88" t="n">
        <v>16.91611</v>
      </c>
      <c r="ACI88" t="n">
        <v>16.96752</v>
      </c>
      <c r="ACJ88" t="n">
        <v>16.99232</v>
      </c>
      <c r="ACK88" t="n">
        <v>17.03933</v>
      </c>
      <c r="ACL88" t="n">
        <v>17.10621</v>
      </c>
      <c r="ACM88" t="n">
        <v>17.17507</v>
      </c>
      <c r="ACN88" t="n">
        <v>17.21798</v>
      </c>
      <c r="ACO88" t="n">
        <v>17.27829</v>
      </c>
      <c r="ACP88" t="n">
        <v>17.32187</v>
      </c>
      <c r="ACQ88" t="n">
        <v>17.36861</v>
      </c>
      <c r="ACR88" t="n">
        <v>17.40571</v>
      </c>
      <c r="ACS88" t="n">
        <v>17.42849</v>
      </c>
      <c r="ACT88" t="n">
        <v>17.47887</v>
      </c>
      <c r="ACU88" t="n">
        <v>17.52792</v>
      </c>
      <c r="ACV88" t="n">
        <v>17.5782</v>
      </c>
      <c r="ACW88" t="n">
        <v>17.61659</v>
      </c>
      <c r="ACX88" t="n">
        <v>17.67834</v>
      </c>
      <c r="ACY88" t="n">
        <v>17.77444</v>
      </c>
      <c r="ACZ88" t="n">
        <v>17.81579</v>
      </c>
      <c r="ADA88" t="n">
        <v>17.84873</v>
      </c>
      <c r="ADB88" t="n">
        <v>17.8959</v>
      </c>
      <c r="ADC88" t="n">
        <v>17.94968</v>
      </c>
      <c r="ADD88" t="n">
        <v>18.0548</v>
      </c>
      <c r="ADE88" t="n">
        <v>18.12798</v>
      </c>
      <c r="ADF88" t="n">
        <v>18.18182</v>
      </c>
      <c r="ADG88" t="n">
        <v>18.26373</v>
      </c>
      <c r="ADH88" t="n">
        <v>18.29839</v>
      </c>
      <c r="ADI88" t="n">
        <v>18.35279</v>
      </c>
      <c r="ADJ88" t="n">
        <v>18.3847</v>
      </c>
      <c r="ADK88" t="n">
        <v>18.43329</v>
      </c>
      <c r="ADL88" t="n">
        <v>18.46791</v>
      </c>
      <c r="ADM88" t="n">
        <v>18.52593</v>
      </c>
      <c r="ADN88" t="n">
        <v>18.5529</v>
      </c>
      <c r="ADO88" t="n">
        <v>18.59873</v>
      </c>
      <c r="ADP88" t="n">
        <v>18.6427</v>
      </c>
      <c r="ADQ88" t="n">
        <v>18.67928</v>
      </c>
      <c r="ADR88" t="n">
        <v>18.70103</v>
      </c>
      <c r="ADS88" t="n">
        <v>18.74061</v>
      </c>
      <c r="ADT88" t="n">
        <v>18.77481</v>
      </c>
      <c r="ADU88" t="n">
        <v>18.79939</v>
      </c>
      <c r="ADV88" t="n">
        <v>18.81946</v>
      </c>
      <c r="ADW88" t="n">
        <v>18.85454</v>
      </c>
      <c r="ADX88" t="n">
        <v>18.87643</v>
      </c>
      <c r="ADY88" t="n">
        <v>18.9138</v>
      </c>
      <c r="ADZ88" t="n">
        <v>18.98797</v>
      </c>
      <c r="AEA88" t="n">
        <v>19.02581</v>
      </c>
      <c r="AEB88" t="n">
        <v>19.04197</v>
      </c>
      <c r="AEC88" t="n">
        <v>19.15228</v>
      </c>
      <c r="AED88" t="n">
        <v>19.24106</v>
      </c>
      <c r="AEE88" t="n">
        <v>19.31131</v>
      </c>
      <c r="AEF88" t="n">
        <v>19.37948</v>
      </c>
      <c r="AEG88" t="n">
        <v>19.43673</v>
      </c>
      <c r="AEH88" t="n">
        <v>19.47274</v>
      </c>
      <c r="AEI88" t="n">
        <v>19.53446</v>
      </c>
      <c r="AEJ88" t="n">
        <v>19.55866</v>
      </c>
      <c r="AEK88" t="n">
        <v>19.60789</v>
      </c>
      <c r="AEL88" t="n">
        <v>19.64494</v>
      </c>
      <c r="AEM88" t="n">
        <v>19.73976</v>
      </c>
      <c r="AEN88" t="n">
        <v>19.81719</v>
      </c>
      <c r="AEO88" t="n">
        <v>19.89241</v>
      </c>
      <c r="AEP88" t="n">
        <v>19.9517</v>
      </c>
      <c r="AEQ88" t="n">
        <v>20.01085</v>
      </c>
      <c r="AER88" t="n">
        <v>20.07047</v>
      </c>
      <c r="AES88" t="n">
        <v>20.13122</v>
      </c>
      <c r="AET88" t="n">
        <v>20.18457</v>
      </c>
      <c r="AEU88" t="n">
        <v>20.25082</v>
      </c>
      <c r="AEV88" t="n">
        <v>20.32325</v>
      </c>
      <c r="AEW88" t="n">
        <v>20.39907</v>
      </c>
      <c r="AEX88" t="n">
        <v>20.45013</v>
      </c>
      <c r="AEY88" t="n">
        <v>20.49522</v>
      </c>
      <c r="AEZ88" t="n">
        <v>20.55783</v>
      </c>
      <c r="AFA88" t="n">
        <v>20.59962</v>
      </c>
      <c r="AFB88" t="n">
        <v>20.62923</v>
      </c>
      <c r="AFC88" t="n">
        <v>20.696</v>
      </c>
      <c r="AFD88" t="n">
        <v>20.77137</v>
      </c>
      <c r="AFE88" t="n">
        <v>20.82267</v>
      </c>
      <c r="AFF88" t="n">
        <v>20.87289</v>
      </c>
      <c r="AFG88" t="n">
        <v>20.95005</v>
      </c>
      <c r="AFH88" t="n">
        <v>21.04247</v>
      </c>
      <c r="AFI88" t="n">
        <v>21.11395</v>
      </c>
      <c r="AFJ88" t="n">
        <v>21.20218</v>
      </c>
      <c r="AFK88" t="n">
        <v>21.25389</v>
      </c>
      <c r="AFL88" t="n">
        <v>21.29304</v>
      </c>
      <c r="AFM88" t="n">
        <v>21.35735</v>
      </c>
      <c r="AFN88" t="n">
        <v>21.42921</v>
      </c>
      <c r="AFO88" t="n">
        <v>21.48755</v>
      </c>
      <c r="AFP88" t="n">
        <v>21.57219</v>
      </c>
      <c r="AFQ88" t="n">
        <v>21.64472</v>
      </c>
      <c r="AFR88" t="n">
        <v>21.70536</v>
      </c>
      <c r="AFS88" t="n">
        <v>21.7783</v>
      </c>
      <c r="AFT88" t="n">
        <v>21.86355</v>
      </c>
      <c r="AFU88" t="n">
        <v>21.89951</v>
      </c>
      <c r="AFV88" t="n">
        <v>21.96435</v>
      </c>
      <c r="AFW88" t="n">
        <v>22.09101</v>
      </c>
      <c r="AFX88" t="n">
        <v>22.22175</v>
      </c>
      <c r="AFY88" t="n">
        <v>22.289</v>
      </c>
      <c r="AFZ88" t="n">
        <v>22.40056</v>
      </c>
      <c r="AGA88" t="n">
        <v>22.45876</v>
      </c>
      <c r="AGB88" t="n">
        <v>22.46128</v>
      </c>
      <c r="AGC88" t="n">
        <v>22.50751</v>
      </c>
      <c r="AGD88" t="n">
        <v>22.62431</v>
      </c>
      <c r="AGE88" t="n">
        <v>22.72976</v>
      </c>
      <c r="AGF88" t="n">
        <v>22.77877</v>
      </c>
      <c r="AGG88" t="n">
        <v>22.80762</v>
      </c>
      <c r="AGH88" t="n">
        <v>22.8298</v>
      </c>
      <c r="AGI88" t="n">
        <v>22.9018</v>
      </c>
      <c r="AGJ88" t="n">
        <v>22.99311</v>
      </c>
      <c r="AGK88" t="n">
        <v>23.07885</v>
      </c>
      <c r="AGL88" t="n">
        <v>23.17817</v>
      </c>
      <c r="AGM88" t="n">
        <v>23.27041</v>
      </c>
      <c r="AGN88" t="n">
        <v>23.33137</v>
      </c>
      <c r="AGO88" t="n">
        <v>23.43191</v>
      </c>
      <c r="AGP88" t="n">
        <v>23.47575</v>
      </c>
      <c r="AGQ88" t="n">
        <v>23.53691</v>
      </c>
      <c r="AGR88" t="n">
        <v>23.62908</v>
      </c>
      <c r="AGS88" t="n">
        <v>23.74146</v>
      </c>
      <c r="AGT88" t="n">
        <v>23.87986</v>
      </c>
      <c r="AGU88" t="n">
        <v>23.99624</v>
      </c>
      <c r="AGV88" t="n">
        <v>24.11337</v>
      </c>
      <c r="AGW88" t="n">
        <v>24.23502</v>
      </c>
      <c r="AGX88" t="n">
        <v>24.33667</v>
      </c>
      <c r="AGY88" t="n">
        <v>24.4678</v>
      </c>
      <c r="AGZ88" t="n">
        <v>24.56331</v>
      </c>
      <c r="AHA88" t="n">
        <v>24.74679</v>
      </c>
      <c r="AHB88" t="n">
        <v>24.86394</v>
      </c>
      <c r="AHC88" t="n">
        <v>24.95288</v>
      </c>
      <c r="AHD88" t="n">
        <v>25.05336</v>
      </c>
      <c r="AHE88" t="n">
        <v>25.22596</v>
      </c>
      <c r="AHF88" t="n">
        <v>25.39772</v>
      </c>
      <c r="AHG88" t="n">
        <v>25.539</v>
      </c>
      <c r="AHH88" t="n">
        <v>25.69536</v>
      </c>
      <c r="AHI88" t="n">
        <v>25.83913</v>
      </c>
      <c r="AHJ88" t="n">
        <v>25.95961</v>
      </c>
      <c r="AHK88" t="n">
        <v>26.06068</v>
      </c>
      <c r="AHL88" t="n">
        <v>26.17296</v>
      </c>
      <c r="AHM88" t="n">
        <v>26.26307</v>
      </c>
      <c r="AHN88" t="n">
        <v>26.37616</v>
      </c>
      <c r="AHO88" t="n">
        <v>26.47536</v>
      </c>
      <c r="AHP88" t="n">
        <v>26.62271</v>
      </c>
      <c r="AHQ88" t="n">
        <v>26.71127</v>
      </c>
      <c r="AHR88" t="n">
        <v>26.89012</v>
      </c>
      <c r="AHS88" t="n">
        <v>27.18391</v>
      </c>
      <c r="AHT88" t="n">
        <v>27.26314</v>
      </c>
      <c r="AHU88" t="n">
        <v>27.38174</v>
      </c>
      <c r="AHV88" t="n">
        <v>27.5259</v>
      </c>
      <c r="AHW88" t="n">
        <v>27.74356</v>
      </c>
      <c r="AHX88" t="n">
        <v>27.85548</v>
      </c>
      <c r="AHY88" t="n">
        <v>27.9896</v>
      </c>
      <c r="AHZ88" t="n">
        <v>28.17304</v>
      </c>
      <c r="AIA88" t="n">
        <v>28.32771</v>
      </c>
      <c r="AIB88" t="n">
        <v>28.55876</v>
      </c>
      <c r="AIC88" t="n">
        <v>28.68922</v>
      </c>
      <c r="AID88" t="n">
        <v>28.95035</v>
      </c>
      <c r="AIE88" t="n">
        <v>29.23867</v>
      </c>
      <c r="AIF88" t="n">
        <v>29.38309</v>
      </c>
      <c r="AIG88" t="n">
        <v>29.53986</v>
      </c>
      <c r="AIH88" t="n">
        <v>29.73113</v>
      </c>
      <c r="AII88" t="n">
        <v>29.96155</v>
      </c>
      <c r="AIJ88" t="n">
        <v>30.13678</v>
      </c>
      <c r="AIK88" t="n">
        <v>30.32892</v>
      </c>
      <c r="AIL88" t="n">
        <v>30.56397</v>
      </c>
      <c r="AIM88" t="n">
        <v>30.85579</v>
      </c>
      <c r="AIN88" t="n">
        <v>31.15477</v>
      </c>
      <c r="AIO88" t="n">
        <v>31.27472</v>
      </c>
      <c r="AIP88" t="n">
        <v>31.51413</v>
      </c>
      <c r="AIQ88" t="n">
        <v>31.74534</v>
      </c>
      <c r="AIR88" t="n">
        <v>31.90067</v>
      </c>
      <c r="AIS88" t="n">
        <v>32.22853</v>
      </c>
      <c r="AIT88" t="n">
        <v>32.51937</v>
      </c>
      <c r="AIU88" t="n">
        <v>32.88078</v>
      </c>
      <c r="AIV88" t="n">
        <v>33.13655</v>
      </c>
      <c r="AIW88" t="n">
        <v>33.53799</v>
      </c>
      <c r="AIX88" t="n">
        <v>33.83939</v>
      </c>
      <c r="AIY88" t="n">
        <v>34.13387</v>
      </c>
      <c r="AIZ88" t="n">
        <v>34.58297</v>
      </c>
      <c r="AJA88" t="n">
        <v>34.78697</v>
      </c>
      <c r="AJB88" t="n">
        <v>35.03658</v>
      </c>
      <c r="AJC88" t="n">
        <v>35.29939</v>
      </c>
      <c r="AJD88" t="n">
        <v>35.55128</v>
      </c>
      <c r="AJE88" t="n">
        <v>35.67807</v>
      </c>
      <c r="AJF88" t="n">
        <v>35.90998</v>
      </c>
      <c r="AJG88" t="n">
        <v>36.09956</v>
      </c>
      <c r="AJH88" t="n">
        <v>36.31469</v>
      </c>
      <c r="AJI88" t="n">
        <v>36.4761</v>
      </c>
      <c r="AJJ88" t="n">
        <v>36.85524</v>
      </c>
      <c r="AJK88" t="n">
        <v>37.18649</v>
      </c>
      <c r="AJL88" t="n">
        <v>37.60662</v>
      </c>
      <c r="AJM88" t="n">
        <v>38.05865</v>
      </c>
      <c r="AJN88" t="n">
        <v>38.56451</v>
      </c>
      <c r="AJO88" t="n">
        <v>38.96953</v>
      </c>
      <c r="AJP88" t="n">
        <v>39.5654</v>
      </c>
      <c r="AJQ88" t="n">
        <v>39.85759</v>
      </c>
      <c r="AJR88" t="n">
        <v>40.23397</v>
      </c>
      <c r="AJS88" t="n">
        <v>40.6371</v>
      </c>
      <c r="AJT88" t="n">
        <v>41.18642</v>
      </c>
      <c r="AJU88" t="n">
        <v>41.59284</v>
      </c>
      <c r="AJV88" t="n">
        <v>41.8256</v>
      </c>
      <c r="AJW88" t="n">
        <v>42.03345</v>
      </c>
      <c r="AJX88" t="n">
        <v>42.45226</v>
      </c>
      <c r="AJY88" t="n">
        <v>43.06336</v>
      </c>
      <c r="AJZ88" t="n">
        <v>43.69395</v>
      </c>
      <c r="AKA88" t="n">
        <v>44.58361</v>
      </c>
      <c r="AKB88" t="n">
        <v>45.17497</v>
      </c>
      <c r="AKC88" t="n">
        <v>45.80702</v>
      </c>
      <c r="AKD88" t="n">
        <v>46.87623</v>
      </c>
      <c r="AKE88" t="n">
        <v>47.38779</v>
      </c>
      <c r="AKF88" t="n">
        <v>47.58121</v>
      </c>
      <c r="AKG88" t="n">
        <v>47.75546</v>
      </c>
      <c r="AKH88" t="n">
        <v>48.48068</v>
      </c>
      <c r="AKI88" t="n">
        <v>49.39005</v>
      </c>
      <c r="AKJ88" t="n">
        <v>50.32656</v>
      </c>
      <c r="AKK88" t="n">
        <v>51.37498</v>
      </c>
      <c r="AKL88" t="n">
        <v>52.62983</v>
      </c>
      <c r="AKM88" t="n">
        <v>53.26444</v>
      </c>
      <c r="AKN88" t="n">
        <v>53.79656</v>
      </c>
      <c r="AKO88" t="n">
        <v>55.15181</v>
      </c>
      <c r="AKP88" t="n">
        <v>57.33473</v>
      </c>
      <c r="AKQ88" t="n">
        <v>58.51421</v>
      </c>
      <c r="AKR88" t="n">
        <v>59.21068</v>
      </c>
      <c r="AKS88" t="n">
        <v>59.72419</v>
      </c>
      <c r="AKT88" t="n">
        <v>61.51414</v>
      </c>
      <c r="AKU88" t="n">
        <v>62.67762</v>
      </c>
      <c r="AKV88" t="n">
        <v>64.90319</v>
      </c>
      <c r="AKW88" t="n">
        <v>67.64444</v>
      </c>
      <c r="AKX88" t="n">
        <v>70.50909</v>
      </c>
      <c r="AKY88" t="n">
        <v>73.35008999999999</v>
      </c>
      <c r="AKZ88" t="n">
        <v>75.39706</v>
      </c>
      <c r="ALA88" t="n">
        <v>77.43328</v>
      </c>
      <c r="ALB88" t="n">
        <v>79.13656</v>
      </c>
      <c r="ALC88" t="n">
        <v>83.30179</v>
      </c>
      <c r="ALD88" t="n">
        <v>91.20173</v>
      </c>
      <c r="ALE88" t="n">
        <v>94.86060000000001</v>
      </c>
      <c r="ALF88" t="n">
        <v>96.52076</v>
      </c>
      <c r="ALG88" t="n">
        <v>101.21734</v>
      </c>
      <c r="ALH88" t="n">
        <v>108.92086</v>
      </c>
      <c r="ALI88" t="n">
        <v>117.133</v>
      </c>
      <c r="ALJ88" t="n">
        <v>126.66274</v>
      </c>
      <c r="ALK88" t="n">
        <v>143.78459</v>
      </c>
      <c r="ALL88" t="n">
        <v>162.58846</v>
      </c>
      <c r="ALM88" t="n">
        <v>172.9162</v>
      </c>
      <c r="ALN88" t="n">
        <v>199.59608</v>
      </c>
      <c r="ALO88" t="n">
        <v>442.55466</v>
      </c>
    </row>
    <row r="89">
      <c r="A89" t="inlineStr">
        <is>
          <t>Panama</t>
        </is>
      </c>
      <c r="B89" t="inlineStr">
        <is>
          <t>PAN</t>
        </is>
      </c>
      <c r="C89" s="13">
        <f>AVERAGE(SI89,SJ89)</f>
        <v/>
      </c>
      <c r="D89" t="n">
        <v>0.46697</v>
      </c>
      <c r="E89" t="n">
        <v>1.00798</v>
      </c>
      <c r="F89" t="n">
        <v>1.36725</v>
      </c>
      <c r="G89" t="n">
        <v>1.49445</v>
      </c>
      <c r="H89" t="n">
        <v>1.58347</v>
      </c>
      <c r="I89" t="n">
        <v>1.77145</v>
      </c>
      <c r="J89" t="n">
        <v>1.91465</v>
      </c>
      <c r="K89" t="n">
        <v>1.94621</v>
      </c>
      <c r="L89" t="n">
        <v>2.03548</v>
      </c>
      <c r="M89" t="n">
        <v>2.10064</v>
      </c>
      <c r="N89" t="n">
        <v>2.13155</v>
      </c>
      <c r="O89" t="n">
        <v>2.16335</v>
      </c>
      <c r="P89" t="n">
        <v>2.23605</v>
      </c>
      <c r="Q89" t="n">
        <v>2.28885</v>
      </c>
      <c r="R89" t="n">
        <v>2.31379</v>
      </c>
      <c r="S89" t="n">
        <v>2.38948</v>
      </c>
      <c r="T89" t="n">
        <v>2.46428</v>
      </c>
      <c r="U89" t="n">
        <v>2.50871</v>
      </c>
      <c r="V89" t="n">
        <v>2.5659</v>
      </c>
      <c r="W89" t="n">
        <v>2.62032</v>
      </c>
      <c r="X89" t="n">
        <v>2.65875</v>
      </c>
      <c r="Y89" t="n">
        <v>2.70772</v>
      </c>
      <c r="Z89" t="n">
        <v>2.76191</v>
      </c>
      <c r="AA89" t="n">
        <v>2.78584</v>
      </c>
      <c r="AB89" t="n">
        <v>2.82497</v>
      </c>
      <c r="AC89" t="n">
        <v>2.84964</v>
      </c>
      <c r="AD89" t="n">
        <v>2.87291</v>
      </c>
      <c r="AE89" t="n">
        <v>2.92019</v>
      </c>
      <c r="AF89" t="n">
        <v>2.95828</v>
      </c>
      <c r="AG89" t="n">
        <v>2.98864</v>
      </c>
      <c r="AH89" t="n">
        <v>3.04654</v>
      </c>
      <c r="AI89" t="n">
        <v>3.11441</v>
      </c>
      <c r="AJ89" t="n">
        <v>3.16767</v>
      </c>
      <c r="AK89" t="n">
        <v>3.20568</v>
      </c>
      <c r="AL89" t="n">
        <v>3.25606</v>
      </c>
      <c r="AM89" t="n">
        <v>3.27224</v>
      </c>
      <c r="AN89" t="n">
        <v>3.28704</v>
      </c>
      <c r="AO89" t="n">
        <v>3.32148</v>
      </c>
      <c r="AP89" t="n">
        <v>3.38121</v>
      </c>
      <c r="AQ89" t="n">
        <v>3.41309</v>
      </c>
      <c r="AR89" t="n">
        <v>3.41992</v>
      </c>
      <c r="AS89" t="n">
        <v>3.42741</v>
      </c>
      <c r="AT89" t="n">
        <v>3.45156</v>
      </c>
      <c r="AU89" t="n">
        <v>3.49556</v>
      </c>
      <c r="AV89" t="n">
        <v>3.53299</v>
      </c>
      <c r="AW89" t="n">
        <v>3.56066</v>
      </c>
      <c r="AX89" t="n">
        <v>3.59459</v>
      </c>
      <c r="AY89" t="n">
        <v>3.62637</v>
      </c>
      <c r="AZ89" t="n">
        <v>3.65671</v>
      </c>
      <c r="BA89" t="n">
        <v>3.71102</v>
      </c>
      <c r="BB89" t="n">
        <v>3.74232</v>
      </c>
      <c r="BC89" t="n">
        <v>3.76098</v>
      </c>
      <c r="BD89" t="n">
        <v>3.77761</v>
      </c>
      <c r="BE89" t="n">
        <v>3.79552</v>
      </c>
      <c r="BF89" t="n">
        <v>3.81856</v>
      </c>
      <c r="BG89" t="n">
        <v>3.87975</v>
      </c>
      <c r="BH89" t="n">
        <v>3.94654</v>
      </c>
      <c r="BI89" t="n">
        <v>3.98269</v>
      </c>
      <c r="BJ89" t="n">
        <v>4.00018</v>
      </c>
      <c r="BK89" t="n">
        <v>4.04221</v>
      </c>
      <c r="BL89" t="n">
        <v>4.08416</v>
      </c>
      <c r="BM89" t="n">
        <v>4.09408</v>
      </c>
      <c r="BN89" t="n">
        <v>4.12604</v>
      </c>
      <c r="BO89" t="n">
        <v>4.15563</v>
      </c>
      <c r="BP89" t="n">
        <v>4.17784</v>
      </c>
      <c r="BQ89" t="n">
        <v>4.20348</v>
      </c>
      <c r="BR89" t="n">
        <v>4.2479</v>
      </c>
      <c r="BS89" t="n">
        <v>4.2806</v>
      </c>
      <c r="BT89" t="n">
        <v>4.33744</v>
      </c>
      <c r="BU89" t="n">
        <v>4.3629</v>
      </c>
      <c r="BV89" t="n">
        <v>4.39324</v>
      </c>
      <c r="BW89" t="n">
        <v>4.45587</v>
      </c>
      <c r="BX89" t="n">
        <v>4.50184</v>
      </c>
      <c r="BY89" t="n">
        <v>4.55585</v>
      </c>
      <c r="BZ89" t="n">
        <v>4.6141</v>
      </c>
      <c r="CA89" t="n">
        <v>4.69642</v>
      </c>
      <c r="CB89" t="n">
        <v>4.7579</v>
      </c>
      <c r="CC89" t="n">
        <v>4.77682</v>
      </c>
      <c r="CD89" t="n">
        <v>4.81616</v>
      </c>
      <c r="CE89" t="n">
        <v>4.85163</v>
      </c>
      <c r="CF89" t="n">
        <v>4.88529</v>
      </c>
      <c r="CG89" t="n">
        <v>4.91622</v>
      </c>
      <c r="CH89" t="n">
        <v>4.95151</v>
      </c>
      <c r="CI89" t="n">
        <v>4.98969</v>
      </c>
      <c r="CJ89" t="n">
        <v>5.01885</v>
      </c>
      <c r="CK89" t="n">
        <v>5.04964</v>
      </c>
      <c r="CL89" t="n">
        <v>5.07171</v>
      </c>
      <c r="CM89" t="n">
        <v>5.10711</v>
      </c>
      <c r="CN89" t="n">
        <v>5.12718</v>
      </c>
      <c r="CO89" t="n">
        <v>5.12958</v>
      </c>
      <c r="CP89" t="n">
        <v>5.14236</v>
      </c>
      <c r="CQ89" t="n">
        <v>5.18255</v>
      </c>
      <c r="CR89" t="n">
        <v>5.23364</v>
      </c>
      <c r="CS89" t="n">
        <v>5.25825</v>
      </c>
      <c r="CT89" t="n">
        <v>5.30079</v>
      </c>
      <c r="CU89" t="n">
        <v>5.33228</v>
      </c>
      <c r="CV89" t="n">
        <v>5.37002</v>
      </c>
      <c r="CW89" t="n">
        <v>5.40439</v>
      </c>
      <c r="CX89" t="n">
        <v>5.42305</v>
      </c>
      <c r="CY89" t="n">
        <v>5.46221</v>
      </c>
      <c r="CZ89" t="n">
        <v>5.48904</v>
      </c>
      <c r="DA89" t="n">
        <v>5.51322</v>
      </c>
      <c r="DB89" t="n">
        <v>5.55825</v>
      </c>
      <c r="DC89" t="n">
        <v>5.57659</v>
      </c>
      <c r="DD89" t="n">
        <v>5.60855</v>
      </c>
      <c r="DE89" t="n">
        <v>5.65066</v>
      </c>
      <c r="DF89" t="n">
        <v>5.67649</v>
      </c>
      <c r="DG89" t="n">
        <v>5.69861</v>
      </c>
      <c r="DH89" t="n">
        <v>5.73059</v>
      </c>
      <c r="DI89" t="n">
        <v>5.78165</v>
      </c>
      <c r="DJ89" t="n">
        <v>5.81275</v>
      </c>
      <c r="DK89" t="n">
        <v>5.83587</v>
      </c>
      <c r="DL89" t="n">
        <v>5.86462</v>
      </c>
      <c r="DM89" t="n">
        <v>5.90135</v>
      </c>
      <c r="DN89" t="n">
        <v>5.96439</v>
      </c>
      <c r="DO89" t="n">
        <v>5.98202</v>
      </c>
      <c r="DP89" t="n">
        <v>5.99842</v>
      </c>
      <c r="DQ89" t="n">
        <v>6.03395</v>
      </c>
      <c r="DR89" t="n">
        <v>6.04732</v>
      </c>
      <c r="DS89" t="n">
        <v>6.09153</v>
      </c>
      <c r="DT89" t="n">
        <v>6.1326</v>
      </c>
      <c r="DU89" t="n">
        <v>6.16303</v>
      </c>
      <c r="DV89" t="n">
        <v>6.20987</v>
      </c>
      <c r="DW89" t="n">
        <v>6.23641</v>
      </c>
      <c r="DX89" t="n">
        <v>6.26679</v>
      </c>
      <c r="DY89" t="n">
        <v>6.27123</v>
      </c>
      <c r="DZ89" t="n">
        <v>6.30863</v>
      </c>
      <c r="EA89" t="n">
        <v>6.34436</v>
      </c>
      <c r="EB89" t="n">
        <v>6.39641</v>
      </c>
      <c r="EC89" t="n">
        <v>6.41926</v>
      </c>
      <c r="ED89" t="n">
        <v>6.45258</v>
      </c>
      <c r="EE89" t="n">
        <v>6.48132</v>
      </c>
      <c r="EF89" t="n">
        <v>6.51042</v>
      </c>
      <c r="EG89" t="n">
        <v>6.54353</v>
      </c>
      <c r="EH89" t="n">
        <v>6.55462</v>
      </c>
      <c r="EI89" t="n">
        <v>6.55496</v>
      </c>
      <c r="EJ89" t="n">
        <v>6.58214</v>
      </c>
      <c r="EK89" t="n">
        <v>6.63049</v>
      </c>
      <c r="EL89" t="n">
        <v>6.65302</v>
      </c>
      <c r="EM89" t="n">
        <v>6.67379</v>
      </c>
      <c r="EN89" t="n">
        <v>6.70451</v>
      </c>
      <c r="EO89" t="n">
        <v>6.74011</v>
      </c>
      <c r="EP89" t="n">
        <v>6.78651</v>
      </c>
      <c r="EQ89" t="n">
        <v>6.83622</v>
      </c>
      <c r="ER89" t="n">
        <v>6.84397</v>
      </c>
      <c r="ES89" t="n">
        <v>6.86899</v>
      </c>
      <c r="ET89" t="n">
        <v>6.89612</v>
      </c>
      <c r="EU89" t="n">
        <v>6.91987</v>
      </c>
      <c r="EV89" t="n">
        <v>6.94435</v>
      </c>
      <c r="EW89" t="n">
        <v>6.98109</v>
      </c>
      <c r="EX89" t="n">
        <v>7.01114</v>
      </c>
      <c r="EY89" t="n">
        <v>7.05287</v>
      </c>
      <c r="EZ89" t="n">
        <v>7.10668</v>
      </c>
      <c r="FA89" t="n">
        <v>7.12442</v>
      </c>
      <c r="FB89" t="n">
        <v>7.14391</v>
      </c>
      <c r="FC89" t="n">
        <v>7.19859</v>
      </c>
      <c r="FD89" t="n">
        <v>7.22411</v>
      </c>
      <c r="FE89" t="n">
        <v>7.25445</v>
      </c>
      <c r="FF89" t="n">
        <v>7.28858</v>
      </c>
      <c r="FG89" t="n">
        <v>7.30644</v>
      </c>
      <c r="FH89" t="n">
        <v>7.32811</v>
      </c>
      <c r="FI89" t="n">
        <v>7.35731</v>
      </c>
      <c r="FJ89" t="n">
        <v>7.39007</v>
      </c>
      <c r="FK89" t="n">
        <v>7.40939</v>
      </c>
      <c r="FL89" t="n">
        <v>7.4286</v>
      </c>
      <c r="FM89" t="n">
        <v>7.46738</v>
      </c>
      <c r="FN89" t="n">
        <v>7.5198</v>
      </c>
      <c r="FO89" t="n">
        <v>7.54709</v>
      </c>
      <c r="FP89" t="n">
        <v>7.57586</v>
      </c>
      <c r="FQ89" t="n">
        <v>7.59593</v>
      </c>
      <c r="FR89" t="n">
        <v>7.62409</v>
      </c>
      <c r="FS89" t="n">
        <v>7.65341</v>
      </c>
      <c r="FT89" t="n">
        <v>7.69159</v>
      </c>
      <c r="FU89" t="n">
        <v>7.70765</v>
      </c>
      <c r="FV89" t="n">
        <v>7.74038</v>
      </c>
      <c r="FW89" t="n">
        <v>7.79076</v>
      </c>
      <c r="FX89" t="n">
        <v>7.82979</v>
      </c>
      <c r="FY89" t="n">
        <v>7.86569</v>
      </c>
      <c r="FZ89" t="n">
        <v>7.90533</v>
      </c>
      <c r="GA89" t="n">
        <v>7.96458</v>
      </c>
      <c r="GB89" t="n">
        <v>7.97935</v>
      </c>
      <c r="GC89" t="n">
        <v>7.98977</v>
      </c>
      <c r="GD89" t="n">
        <v>8.027979999999999</v>
      </c>
      <c r="GE89" t="n">
        <v>8.030749999999999</v>
      </c>
      <c r="GF89" t="n">
        <v>8.05424</v>
      </c>
      <c r="GG89" t="n">
        <v>8.1088</v>
      </c>
      <c r="GH89" t="n">
        <v>8.169560000000001</v>
      </c>
      <c r="GI89" t="n">
        <v>8.194660000000001</v>
      </c>
      <c r="GJ89" t="n">
        <v>8.207039999999999</v>
      </c>
      <c r="GK89" t="n">
        <v>8.22889</v>
      </c>
      <c r="GL89" t="n">
        <v>8.246449999999999</v>
      </c>
      <c r="GM89" t="n">
        <v>8.270899999999999</v>
      </c>
      <c r="GN89" t="n">
        <v>8.303900000000001</v>
      </c>
      <c r="GO89" t="n">
        <v>8.34755</v>
      </c>
      <c r="GP89" t="n">
        <v>8.379200000000001</v>
      </c>
      <c r="GQ89" t="n">
        <v>8.422040000000001</v>
      </c>
      <c r="GR89" t="n">
        <v>8.468920000000001</v>
      </c>
      <c r="GS89" t="n">
        <v>8.521089999999999</v>
      </c>
      <c r="GT89" t="n">
        <v>8.549300000000001</v>
      </c>
      <c r="GU89" t="n">
        <v>8.549300000000001</v>
      </c>
      <c r="GV89" t="n">
        <v>8.56137</v>
      </c>
      <c r="GW89" t="n">
        <v>8.625439999999999</v>
      </c>
      <c r="GX89" t="n">
        <v>8.64706</v>
      </c>
      <c r="GY89" t="n">
        <v>8.676970000000001</v>
      </c>
      <c r="GZ89" t="n">
        <v>8.707319999999999</v>
      </c>
      <c r="HA89" t="n">
        <v>8.74517</v>
      </c>
      <c r="HB89" t="n">
        <v>8.757199999999999</v>
      </c>
      <c r="HC89" t="n">
        <v>8.80707</v>
      </c>
      <c r="HD89" t="n">
        <v>8.83428</v>
      </c>
      <c r="HE89" t="n">
        <v>8.84559</v>
      </c>
      <c r="HF89" t="n">
        <v>8.897729999999999</v>
      </c>
      <c r="HG89" t="n">
        <v>8.941750000000001</v>
      </c>
      <c r="HH89" t="n">
        <v>8.97888</v>
      </c>
      <c r="HI89" t="n">
        <v>8.99328</v>
      </c>
      <c r="HJ89" t="n">
        <v>9.009819999999999</v>
      </c>
      <c r="HK89" t="n">
        <v>9.02242</v>
      </c>
      <c r="HL89" t="n">
        <v>9.04457</v>
      </c>
      <c r="HM89" t="n">
        <v>9.0603</v>
      </c>
      <c r="HN89" t="n">
        <v>9.10905</v>
      </c>
      <c r="HO89" t="n">
        <v>9.122</v>
      </c>
      <c r="HP89" t="n">
        <v>9.16689</v>
      </c>
      <c r="HQ89" t="n">
        <v>9.19354</v>
      </c>
      <c r="HR89" t="n">
        <v>9.24333</v>
      </c>
      <c r="HS89" t="n">
        <v>9.26831</v>
      </c>
      <c r="HT89" t="n">
        <v>9.29914</v>
      </c>
      <c r="HU89" t="n">
        <v>9.32945</v>
      </c>
      <c r="HV89" t="n">
        <v>9.360010000000001</v>
      </c>
      <c r="HW89" t="n">
        <v>9.39456</v>
      </c>
      <c r="HX89" t="n">
        <v>9.430210000000001</v>
      </c>
      <c r="HY89" t="n">
        <v>9.467560000000001</v>
      </c>
      <c r="HZ89" t="n">
        <v>9.496549999999999</v>
      </c>
      <c r="IA89" t="n">
        <v>9.50639</v>
      </c>
      <c r="IB89" t="n">
        <v>9.5334</v>
      </c>
      <c r="IC89" t="n">
        <v>9.5733</v>
      </c>
      <c r="ID89" t="n">
        <v>9.61063</v>
      </c>
      <c r="IE89" t="n">
        <v>9.67643</v>
      </c>
      <c r="IF89" t="n">
        <v>9.689310000000001</v>
      </c>
      <c r="IG89" t="n">
        <v>9.70082</v>
      </c>
      <c r="IH89" t="n">
        <v>9.758900000000001</v>
      </c>
      <c r="II89" t="n">
        <v>9.81105</v>
      </c>
      <c r="IJ89" t="n">
        <v>9.83188</v>
      </c>
      <c r="IK89" t="n">
        <v>9.83243</v>
      </c>
      <c r="IL89" t="n">
        <v>9.846880000000001</v>
      </c>
      <c r="IM89" t="n">
        <v>9.88747</v>
      </c>
      <c r="IN89" t="n">
        <v>9.93759</v>
      </c>
      <c r="IO89" t="n">
        <v>9.98185</v>
      </c>
      <c r="IP89" t="n">
        <v>10.02591</v>
      </c>
      <c r="IQ89" t="n">
        <v>10.05913</v>
      </c>
      <c r="IR89" t="n">
        <v>10.12119</v>
      </c>
      <c r="IS89" t="n">
        <v>10.16994</v>
      </c>
      <c r="IT89" t="n">
        <v>10.21604</v>
      </c>
      <c r="IU89" t="n">
        <v>10.25749</v>
      </c>
      <c r="IV89" t="n">
        <v>10.27011</v>
      </c>
      <c r="IW89" t="n">
        <v>10.30182</v>
      </c>
      <c r="IX89" t="n">
        <v>10.33764</v>
      </c>
      <c r="IY89" t="n">
        <v>10.37843</v>
      </c>
      <c r="IZ89" t="n">
        <v>10.40294</v>
      </c>
      <c r="JA89" t="n">
        <v>10.45017</v>
      </c>
      <c r="JB89" t="n">
        <v>10.48793</v>
      </c>
      <c r="JC89" t="n">
        <v>10.53838</v>
      </c>
      <c r="JD89" t="n">
        <v>10.58917</v>
      </c>
      <c r="JE89" t="n">
        <v>10.62037</v>
      </c>
      <c r="JF89" t="n">
        <v>10.65523</v>
      </c>
      <c r="JG89" t="n">
        <v>10.69306</v>
      </c>
      <c r="JH89" t="n">
        <v>10.71946</v>
      </c>
      <c r="JI89" t="n">
        <v>10.73707</v>
      </c>
      <c r="JJ89" t="n">
        <v>10.7693</v>
      </c>
      <c r="JK89" t="n">
        <v>10.811</v>
      </c>
      <c r="JL89" t="n">
        <v>10.82881</v>
      </c>
      <c r="JM89" t="n">
        <v>10.83633</v>
      </c>
      <c r="JN89" t="n">
        <v>10.88455</v>
      </c>
      <c r="JO89" t="n">
        <v>10.91641</v>
      </c>
      <c r="JP89" t="n">
        <v>10.94256</v>
      </c>
      <c r="JQ89" t="n">
        <v>10.96889</v>
      </c>
      <c r="JR89" t="n">
        <v>11.00085</v>
      </c>
      <c r="JS89" t="n">
        <v>11.02183</v>
      </c>
      <c r="JT89" t="n">
        <v>11.05069</v>
      </c>
      <c r="JU89" t="n">
        <v>11.10873</v>
      </c>
      <c r="JV89" t="n">
        <v>11.1376</v>
      </c>
      <c r="JW89" t="n">
        <v>11.14343</v>
      </c>
      <c r="JX89" t="n">
        <v>11.1621</v>
      </c>
      <c r="JY89" t="n">
        <v>11.18656</v>
      </c>
      <c r="JZ89" t="n">
        <v>11.23313</v>
      </c>
      <c r="KA89" t="n">
        <v>11.29878</v>
      </c>
      <c r="KB89" t="n">
        <v>11.3372</v>
      </c>
      <c r="KC89" t="n">
        <v>11.36688</v>
      </c>
      <c r="KD89" t="n">
        <v>11.39523</v>
      </c>
      <c r="KE89" t="n">
        <v>11.39907</v>
      </c>
      <c r="KF89" t="n">
        <v>11.39907</v>
      </c>
      <c r="KG89" t="n">
        <v>11.40827</v>
      </c>
      <c r="KH89" t="n">
        <v>11.465</v>
      </c>
      <c r="KI89" t="n">
        <v>11.48597</v>
      </c>
      <c r="KJ89" t="n">
        <v>11.51835</v>
      </c>
      <c r="KK89" t="n">
        <v>11.5405</v>
      </c>
      <c r="KL89" t="n">
        <v>11.5702</v>
      </c>
      <c r="KM89" t="n">
        <v>11.60372</v>
      </c>
      <c r="KN89" t="n">
        <v>11.65595</v>
      </c>
      <c r="KO89" t="n">
        <v>11.69441</v>
      </c>
      <c r="KP89" t="n">
        <v>11.7391</v>
      </c>
      <c r="KQ89" t="n">
        <v>11.78463</v>
      </c>
      <c r="KR89" t="n">
        <v>11.80973</v>
      </c>
      <c r="KS89" t="n">
        <v>11.88893</v>
      </c>
      <c r="KT89" t="n">
        <v>11.91865</v>
      </c>
      <c r="KU89" t="n">
        <v>11.96241</v>
      </c>
      <c r="KV89" t="n">
        <v>11.98976</v>
      </c>
      <c r="KW89" t="n">
        <v>12.0301</v>
      </c>
      <c r="KX89" t="n">
        <v>12.06117</v>
      </c>
      <c r="KY89" t="n">
        <v>12.09522</v>
      </c>
      <c r="KZ89" t="n">
        <v>12.12183</v>
      </c>
      <c r="LA89" t="n">
        <v>12.13623</v>
      </c>
      <c r="LB89" t="n">
        <v>12.17489</v>
      </c>
      <c r="LC89" t="n">
        <v>12.21879</v>
      </c>
      <c r="LD89" t="n">
        <v>12.2733</v>
      </c>
      <c r="LE89" t="n">
        <v>12.31716</v>
      </c>
      <c r="LF89" t="n">
        <v>12.34842</v>
      </c>
      <c r="LG89" t="n">
        <v>12.35287</v>
      </c>
      <c r="LH89" t="n">
        <v>12.3912</v>
      </c>
      <c r="LI89" t="n">
        <v>12.44492</v>
      </c>
      <c r="LJ89" t="n">
        <v>12.46976</v>
      </c>
      <c r="LK89" t="n">
        <v>12.53895</v>
      </c>
      <c r="LL89" t="n">
        <v>12.53898</v>
      </c>
      <c r="LM89" t="n">
        <v>12.5518</v>
      </c>
      <c r="LN89" t="n">
        <v>12.59776</v>
      </c>
      <c r="LO89" t="n">
        <v>12.61543</v>
      </c>
      <c r="LP89" t="n">
        <v>12.63485</v>
      </c>
      <c r="LQ89" t="n">
        <v>12.66654</v>
      </c>
      <c r="LR89" t="n">
        <v>12.67942</v>
      </c>
      <c r="LS89" t="n">
        <v>12.69928</v>
      </c>
      <c r="LT89" t="n">
        <v>12.75627</v>
      </c>
      <c r="LU89" t="n">
        <v>12.78696</v>
      </c>
      <c r="LV89" t="n">
        <v>12.81403</v>
      </c>
      <c r="LW89" t="n">
        <v>12.8273</v>
      </c>
      <c r="LX89" t="n">
        <v>12.84888</v>
      </c>
      <c r="LY89" t="n">
        <v>12.88792</v>
      </c>
      <c r="LZ89" t="n">
        <v>12.93707</v>
      </c>
      <c r="MA89" t="n">
        <v>12.99604</v>
      </c>
      <c r="MB89" t="n">
        <v>13.04017</v>
      </c>
      <c r="MC89" t="n">
        <v>13.09758</v>
      </c>
      <c r="MD89" t="n">
        <v>13.10894</v>
      </c>
      <c r="ME89" t="n">
        <v>13.10991</v>
      </c>
      <c r="MF89" t="n">
        <v>13.14938</v>
      </c>
      <c r="MG89" t="n">
        <v>13.20409</v>
      </c>
      <c r="MH89" t="n">
        <v>13.24406</v>
      </c>
      <c r="MI89" t="n">
        <v>13.26291</v>
      </c>
      <c r="MJ89" t="n">
        <v>13.28183</v>
      </c>
      <c r="MK89" t="n">
        <v>13.30139</v>
      </c>
      <c r="ML89" t="n">
        <v>13.33473</v>
      </c>
      <c r="MM89" t="n">
        <v>13.37855</v>
      </c>
      <c r="MN89" t="n">
        <v>13.39391</v>
      </c>
      <c r="MO89" t="n">
        <v>13.40208</v>
      </c>
      <c r="MP89" t="n">
        <v>13.44438</v>
      </c>
      <c r="MQ89" t="n">
        <v>13.49036</v>
      </c>
      <c r="MR89" t="n">
        <v>13.53161</v>
      </c>
      <c r="MS89" t="n">
        <v>13.55904</v>
      </c>
      <c r="MT89" t="n">
        <v>13.60252</v>
      </c>
      <c r="MU89" t="n">
        <v>13.62855</v>
      </c>
      <c r="MV89" t="n">
        <v>13.64853</v>
      </c>
      <c r="MW89" t="n">
        <v>13.67604</v>
      </c>
      <c r="MX89" t="n">
        <v>13.72044</v>
      </c>
      <c r="MY89" t="n">
        <v>13.77763</v>
      </c>
      <c r="MZ89" t="n">
        <v>13.8173</v>
      </c>
      <c r="NA89" t="n">
        <v>13.85438</v>
      </c>
      <c r="NB89" t="n">
        <v>13.87119</v>
      </c>
      <c r="NC89" t="n">
        <v>13.897</v>
      </c>
      <c r="ND89" t="n">
        <v>13.92762</v>
      </c>
      <c r="NE89" t="n">
        <v>13.95161</v>
      </c>
      <c r="NF89" t="n">
        <v>13.97545</v>
      </c>
      <c r="NG89" t="n">
        <v>14.00661</v>
      </c>
      <c r="NH89" t="n">
        <v>14.05303</v>
      </c>
      <c r="NI89" t="n">
        <v>14.06514</v>
      </c>
      <c r="NJ89" t="n">
        <v>14.08545</v>
      </c>
      <c r="NK89" t="n">
        <v>14.11267</v>
      </c>
      <c r="NL89" t="n">
        <v>14.14543</v>
      </c>
      <c r="NM89" t="n">
        <v>14.18624</v>
      </c>
      <c r="NN89" t="n">
        <v>14.23558</v>
      </c>
      <c r="NO89" t="n">
        <v>14.24884</v>
      </c>
      <c r="NP89" t="n">
        <v>14.24884</v>
      </c>
      <c r="NQ89" t="n">
        <v>14.25241</v>
      </c>
      <c r="NR89" t="n">
        <v>14.28023</v>
      </c>
      <c r="NS89" t="n">
        <v>14.32102</v>
      </c>
      <c r="NT89" t="n">
        <v>14.36361</v>
      </c>
      <c r="NU89" t="n">
        <v>14.40001</v>
      </c>
      <c r="NV89" t="n">
        <v>14.42071</v>
      </c>
      <c r="NW89" t="n">
        <v>14.42542</v>
      </c>
      <c r="NX89" t="n">
        <v>14.44129</v>
      </c>
      <c r="NY89" t="n">
        <v>14.4725</v>
      </c>
      <c r="NZ89" t="n">
        <v>14.48832</v>
      </c>
      <c r="OA89" t="n">
        <v>14.52484</v>
      </c>
      <c r="OB89" t="n">
        <v>14.53807</v>
      </c>
      <c r="OC89" t="n">
        <v>14.60463</v>
      </c>
      <c r="OD89" t="n">
        <v>14.63568</v>
      </c>
      <c r="OE89" t="n">
        <v>14.67284</v>
      </c>
      <c r="OF89" t="n">
        <v>14.71984</v>
      </c>
      <c r="OG89" t="n">
        <v>14.74814</v>
      </c>
      <c r="OH89" t="n">
        <v>14.78404</v>
      </c>
      <c r="OI89" t="n">
        <v>14.81879</v>
      </c>
      <c r="OJ89" t="n">
        <v>14.85133</v>
      </c>
      <c r="OK89" t="n">
        <v>14.89655</v>
      </c>
      <c r="OL89" t="n">
        <v>14.91858</v>
      </c>
      <c r="OM89" t="n">
        <v>14.94464</v>
      </c>
      <c r="ON89" t="n">
        <v>14.98295</v>
      </c>
      <c r="OO89" t="n">
        <v>15.02868</v>
      </c>
      <c r="OP89" t="n">
        <v>15.06603</v>
      </c>
      <c r="OQ89" t="n">
        <v>15.09792</v>
      </c>
      <c r="OR89" t="n">
        <v>15.15431</v>
      </c>
      <c r="OS89" t="n">
        <v>15.19643</v>
      </c>
      <c r="OT89" t="n">
        <v>15.20015</v>
      </c>
      <c r="OU89" t="n">
        <v>15.23395</v>
      </c>
      <c r="OV89" t="n">
        <v>15.2626</v>
      </c>
      <c r="OW89" t="n">
        <v>15.32404</v>
      </c>
      <c r="OX89" t="n">
        <v>15.36622</v>
      </c>
      <c r="OY89" t="n">
        <v>15.38874</v>
      </c>
      <c r="OZ89" t="n">
        <v>15.39668</v>
      </c>
      <c r="PA89" t="n">
        <v>15.42022</v>
      </c>
      <c r="PB89" t="n">
        <v>15.46837</v>
      </c>
      <c r="PC89" t="n">
        <v>15.52123</v>
      </c>
      <c r="PD89" t="n">
        <v>15.55745</v>
      </c>
      <c r="PE89" t="n">
        <v>15.61674</v>
      </c>
      <c r="PF89" t="n">
        <v>15.63765</v>
      </c>
      <c r="PG89" t="n">
        <v>15.66927</v>
      </c>
      <c r="PH89" t="n">
        <v>15.70226</v>
      </c>
      <c r="PI89" t="n">
        <v>15.72705</v>
      </c>
      <c r="PJ89" t="n">
        <v>15.76203</v>
      </c>
      <c r="PK89" t="n">
        <v>15.82408</v>
      </c>
      <c r="PL89" t="n">
        <v>15.85762</v>
      </c>
      <c r="PM89" t="n">
        <v>15.90282</v>
      </c>
      <c r="PN89" t="n">
        <v>15.95704</v>
      </c>
      <c r="PO89" t="n">
        <v>15.99515</v>
      </c>
      <c r="PP89" t="n">
        <v>16.07226</v>
      </c>
      <c r="PQ89" t="n">
        <v>16.12421</v>
      </c>
      <c r="PR89" t="n">
        <v>16.1484</v>
      </c>
      <c r="PS89" t="n">
        <v>16.17967</v>
      </c>
      <c r="PT89" t="n">
        <v>16.24601</v>
      </c>
      <c r="PU89" t="n">
        <v>16.29163</v>
      </c>
      <c r="PV89" t="n">
        <v>16.34624</v>
      </c>
      <c r="PW89" t="n">
        <v>16.38338</v>
      </c>
      <c r="PX89" t="n">
        <v>16.39051</v>
      </c>
      <c r="PY89" t="n">
        <v>16.43393</v>
      </c>
      <c r="PZ89" t="n">
        <v>16.46866</v>
      </c>
      <c r="QA89" t="n">
        <v>16.49802</v>
      </c>
      <c r="QB89" t="n">
        <v>16.52846</v>
      </c>
      <c r="QC89" t="n">
        <v>16.55615</v>
      </c>
      <c r="QD89" t="n">
        <v>16.60095</v>
      </c>
      <c r="QE89" t="n">
        <v>16.64365</v>
      </c>
      <c r="QF89" t="n">
        <v>16.68779</v>
      </c>
      <c r="QG89" t="n">
        <v>16.72471</v>
      </c>
      <c r="QH89" t="n">
        <v>16.77421</v>
      </c>
      <c r="QI89" t="n">
        <v>16.83439</v>
      </c>
      <c r="QJ89" t="n">
        <v>16.88901</v>
      </c>
      <c r="QK89" t="n">
        <v>16.90848</v>
      </c>
      <c r="QL89" t="n">
        <v>16.93382</v>
      </c>
      <c r="QM89" t="n">
        <v>16.95746</v>
      </c>
      <c r="QN89" t="n">
        <v>17.03097</v>
      </c>
      <c r="QO89" t="n">
        <v>17.08097</v>
      </c>
      <c r="QP89" t="n">
        <v>17.0986</v>
      </c>
      <c r="QQ89" t="n">
        <v>17.0986</v>
      </c>
      <c r="QR89" t="n">
        <v>17.0986</v>
      </c>
      <c r="QS89" t="n">
        <v>17.0986</v>
      </c>
      <c r="QT89" t="n">
        <v>17.10622</v>
      </c>
      <c r="QU89" t="n">
        <v>17.13911</v>
      </c>
      <c r="QV89" t="n">
        <v>17.19918</v>
      </c>
      <c r="QW89" t="n">
        <v>17.23466</v>
      </c>
      <c r="QX89" t="n">
        <v>17.29307</v>
      </c>
      <c r="QY89" t="n">
        <v>17.35359</v>
      </c>
      <c r="QZ89" t="n">
        <v>17.37952</v>
      </c>
      <c r="RA89" t="n">
        <v>17.41763</v>
      </c>
      <c r="RB89" t="n">
        <v>17.48849</v>
      </c>
      <c r="RC89" t="n">
        <v>17.53461</v>
      </c>
      <c r="RD89" t="n">
        <v>17.58951</v>
      </c>
      <c r="RE89" t="n">
        <v>17.66102</v>
      </c>
      <c r="RF89" t="n">
        <v>17.68347</v>
      </c>
      <c r="RG89" t="n">
        <v>17.72011</v>
      </c>
      <c r="RH89" t="n">
        <v>17.77934</v>
      </c>
      <c r="RI89" t="n">
        <v>17.81723</v>
      </c>
      <c r="RJ89" t="n">
        <v>17.86848</v>
      </c>
      <c r="RK89" t="n">
        <v>17.91064</v>
      </c>
      <c r="RL89" t="n">
        <v>17.93451</v>
      </c>
      <c r="RM89" t="n">
        <v>17.96852</v>
      </c>
      <c r="RN89" t="n">
        <v>18.03797</v>
      </c>
      <c r="RO89" t="n">
        <v>18.05783</v>
      </c>
      <c r="RP89" t="n">
        <v>18.12025</v>
      </c>
      <c r="RQ89" t="n">
        <v>18.19763</v>
      </c>
      <c r="RR89" t="n">
        <v>18.23603</v>
      </c>
      <c r="RS89" t="n">
        <v>18.26492</v>
      </c>
      <c r="RT89" t="n">
        <v>18.31497</v>
      </c>
      <c r="RU89" t="n">
        <v>18.36621</v>
      </c>
      <c r="RV89" t="n">
        <v>18.43014</v>
      </c>
      <c r="RW89" t="n">
        <v>18.48569</v>
      </c>
      <c r="RX89" t="n">
        <v>18.52349</v>
      </c>
      <c r="RY89" t="n">
        <v>18.53973</v>
      </c>
      <c r="RZ89" t="n">
        <v>18.60797</v>
      </c>
      <c r="SA89" t="n">
        <v>18.67502</v>
      </c>
      <c r="SB89" t="n">
        <v>18.72945</v>
      </c>
      <c r="SC89" t="n">
        <v>18.76608</v>
      </c>
      <c r="SD89" t="n">
        <v>18.81396</v>
      </c>
      <c r="SE89" t="n">
        <v>18.86649</v>
      </c>
      <c r="SF89" t="n">
        <v>18.92329</v>
      </c>
      <c r="SG89" t="n">
        <v>18.9979</v>
      </c>
      <c r="SH89" t="n">
        <v>19.00493</v>
      </c>
      <c r="SI89" t="n">
        <v>19.05067</v>
      </c>
      <c r="SJ89" t="n">
        <v>19.09333</v>
      </c>
      <c r="SK89" t="n">
        <v>19.12517</v>
      </c>
      <c r="SL89" t="n">
        <v>19.1635</v>
      </c>
      <c r="SM89" t="n">
        <v>19.22686</v>
      </c>
      <c r="SN89" t="n">
        <v>19.25827</v>
      </c>
      <c r="SO89" t="n">
        <v>19.30932</v>
      </c>
      <c r="SP89" t="n">
        <v>19.36745</v>
      </c>
      <c r="SQ89" t="n">
        <v>19.41674</v>
      </c>
      <c r="SR89" t="n">
        <v>19.47521</v>
      </c>
      <c r="SS89" t="n">
        <v>19.52019</v>
      </c>
      <c r="ST89" t="n">
        <v>19.57708</v>
      </c>
      <c r="SU89" t="n">
        <v>19.62806</v>
      </c>
      <c r="SV89" t="n">
        <v>19.65478</v>
      </c>
      <c r="SW89" t="n">
        <v>19.66421</v>
      </c>
      <c r="SX89" t="n">
        <v>19.72817</v>
      </c>
      <c r="SY89" t="n">
        <v>19.77407</v>
      </c>
      <c r="SZ89" t="n">
        <v>19.83498</v>
      </c>
      <c r="TA89" t="n">
        <v>19.92779</v>
      </c>
      <c r="TB89" t="n">
        <v>19.94837</v>
      </c>
      <c r="TC89" t="n">
        <v>19.94935</v>
      </c>
      <c r="TD89" t="n">
        <v>19.98514</v>
      </c>
      <c r="TE89" t="n">
        <v>20.05191</v>
      </c>
      <c r="TF89" t="n">
        <v>20.12504</v>
      </c>
      <c r="TG89" t="n">
        <v>20.18447</v>
      </c>
      <c r="TH89" t="n">
        <v>20.24515</v>
      </c>
      <c r="TI89" t="n">
        <v>20.30417</v>
      </c>
      <c r="TJ89" t="n">
        <v>20.34311</v>
      </c>
      <c r="TK89" t="n">
        <v>20.37471</v>
      </c>
      <c r="TL89" t="n">
        <v>20.40221</v>
      </c>
      <c r="TM89" t="n">
        <v>20.45073</v>
      </c>
      <c r="TN89" t="n">
        <v>20.51055</v>
      </c>
      <c r="TO89" t="n">
        <v>20.54105</v>
      </c>
      <c r="TP89" t="n">
        <v>20.58059</v>
      </c>
      <c r="TQ89" t="n">
        <v>20.61274</v>
      </c>
      <c r="TR89" t="n">
        <v>20.65687</v>
      </c>
      <c r="TS89" t="n">
        <v>20.68302</v>
      </c>
      <c r="TT89" t="n">
        <v>20.77113</v>
      </c>
      <c r="TU89" t="n">
        <v>20.88326</v>
      </c>
      <c r="TV89" t="n">
        <v>20.95439</v>
      </c>
      <c r="TW89" t="n">
        <v>21.00007</v>
      </c>
      <c r="TX89" t="n">
        <v>21.07475</v>
      </c>
      <c r="TY89" t="n">
        <v>21.09341</v>
      </c>
      <c r="TZ89" t="n">
        <v>21.13414</v>
      </c>
      <c r="UA89" t="n">
        <v>21.21289</v>
      </c>
      <c r="UB89" t="n">
        <v>21.27283</v>
      </c>
      <c r="UC89" t="n">
        <v>21.32106</v>
      </c>
      <c r="UD89" t="n">
        <v>21.37241</v>
      </c>
      <c r="UE89" t="n">
        <v>21.37794</v>
      </c>
      <c r="UF89" t="n">
        <v>21.44617</v>
      </c>
      <c r="UG89" t="n">
        <v>21.49819</v>
      </c>
      <c r="UH89" t="n">
        <v>21.60291</v>
      </c>
      <c r="UI89" t="n">
        <v>21.65564</v>
      </c>
      <c r="UJ89" t="n">
        <v>21.70217</v>
      </c>
      <c r="UK89" t="n">
        <v>21.76003</v>
      </c>
      <c r="UL89" t="n">
        <v>21.81465</v>
      </c>
      <c r="UM89" t="n">
        <v>21.87644</v>
      </c>
      <c r="UN89" t="n">
        <v>21.97168</v>
      </c>
      <c r="UO89" t="n">
        <v>22.00551</v>
      </c>
      <c r="UP89" t="n">
        <v>22.05032</v>
      </c>
      <c r="UQ89" t="n">
        <v>22.10666</v>
      </c>
      <c r="UR89" t="n">
        <v>22.15989</v>
      </c>
      <c r="US89" t="n">
        <v>22.18839</v>
      </c>
      <c r="UT89" t="n">
        <v>22.23064</v>
      </c>
      <c r="UU89" t="n">
        <v>22.25792</v>
      </c>
      <c r="UV89" t="n">
        <v>22.2988</v>
      </c>
      <c r="UW89" t="n">
        <v>22.33685</v>
      </c>
      <c r="UX89" t="n">
        <v>22.36492</v>
      </c>
      <c r="UY89" t="n">
        <v>22.41317</v>
      </c>
      <c r="UZ89" t="n">
        <v>22.47546</v>
      </c>
      <c r="VA89" t="n">
        <v>22.52698</v>
      </c>
      <c r="VB89" t="n">
        <v>22.5909</v>
      </c>
      <c r="VC89" t="n">
        <v>22.64019</v>
      </c>
      <c r="VD89" t="n">
        <v>22.71022</v>
      </c>
      <c r="VE89" t="n">
        <v>22.75401</v>
      </c>
      <c r="VF89" t="n">
        <v>22.79487</v>
      </c>
      <c r="VG89" t="n">
        <v>22.79814</v>
      </c>
      <c r="VH89" t="n">
        <v>22.79814</v>
      </c>
      <c r="VI89" t="n">
        <v>22.82624</v>
      </c>
      <c r="VJ89" t="n">
        <v>22.89115</v>
      </c>
      <c r="VK89" t="n">
        <v>22.942</v>
      </c>
      <c r="VL89" t="n">
        <v>22.9787</v>
      </c>
      <c r="VM89" t="n">
        <v>23.04412</v>
      </c>
      <c r="VN89" t="n">
        <v>23.11034</v>
      </c>
      <c r="VO89" t="n">
        <v>23.14119</v>
      </c>
      <c r="VP89" t="n">
        <v>23.17776</v>
      </c>
      <c r="VQ89" t="n">
        <v>23.22297</v>
      </c>
      <c r="VR89" t="n">
        <v>23.24695</v>
      </c>
      <c r="VS89" t="n">
        <v>23.31306</v>
      </c>
      <c r="VT89" t="n">
        <v>23.36809</v>
      </c>
      <c r="VU89" t="n">
        <v>23.4031</v>
      </c>
      <c r="VV89" t="n">
        <v>23.46668</v>
      </c>
      <c r="VW89" t="n">
        <v>23.5002</v>
      </c>
      <c r="VX89" t="n">
        <v>23.52601</v>
      </c>
      <c r="VY89" t="n">
        <v>23.57303</v>
      </c>
      <c r="VZ89" t="n">
        <v>23.61018</v>
      </c>
      <c r="WA89" t="n">
        <v>23.6664</v>
      </c>
      <c r="WB89" t="n">
        <v>23.74438</v>
      </c>
      <c r="WC89" t="n">
        <v>23.77628</v>
      </c>
      <c r="WD89" t="n">
        <v>23.81885</v>
      </c>
      <c r="WE89" t="n">
        <v>23.86799</v>
      </c>
      <c r="WF89" t="n">
        <v>23.9093</v>
      </c>
      <c r="WG89" t="n">
        <v>23.93805</v>
      </c>
      <c r="WH89" t="n">
        <v>23.98688</v>
      </c>
      <c r="WI89" t="n">
        <v>24.0456</v>
      </c>
      <c r="WJ89" t="n">
        <v>24.13412</v>
      </c>
      <c r="WK89" t="n">
        <v>24.20976</v>
      </c>
      <c r="WL89" t="n">
        <v>24.225</v>
      </c>
      <c r="WM89" t="n">
        <v>24.27099</v>
      </c>
      <c r="WN89" t="n">
        <v>24.34345</v>
      </c>
      <c r="WO89" t="n">
        <v>24.40132</v>
      </c>
      <c r="WP89" t="n">
        <v>24.4652</v>
      </c>
      <c r="WQ89" t="n">
        <v>24.50678</v>
      </c>
      <c r="WR89" t="n">
        <v>24.53157</v>
      </c>
      <c r="WS89" t="n">
        <v>24.58455</v>
      </c>
      <c r="WT89" t="n">
        <v>24.66287</v>
      </c>
      <c r="WU89" t="n">
        <v>24.74432</v>
      </c>
      <c r="WV89" t="n">
        <v>24.82844</v>
      </c>
      <c r="WW89" t="n">
        <v>24.91424</v>
      </c>
      <c r="WX89" t="n">
        <v>24.95119</v>
      </c>
      <c r="WY89" t="n">
        <v>25.02453</v>
      </c>
      <c r="WZ89" t="n">
        <v>25.07795</v>
      </c>
      <c r="XA89" t="n">
        <v>25.12339</v>
      </c>
      <c r="XB89" t="n">
        <v>25.18799</v>
      </c>
      <c r="XC89" t="n">
        <v>25.26223</v>
      </c>
      <c r="XD89" t="n">
        <v>25.36214</v>
      </c>
      <c r="XE89" t="n">
        <v>25.46749</v>
      </c>
      <c r="XF89" t="n">
        <v>25.61474</v>
      </c>
      <c r="XG89" t="n">
        <v>25.64912</v>
      </c>
      <c r="XH89" t="n">
        <v>25.66681</v>
      </c>
      <c r="XI89" t="n">
        <v>25.73193</v>
      </c>
      <c r="XJ89" t="n">
        <v>25.85272</v>
      </c>
      <c r="XK89" t="n">
        <v>25.93012</v>
      </c>
      <c r="XL89" t="n">
        <v>25.98109</v>
      </c>
      <c r="XM89" t="n">
        <v>26.05533</v>
      </c>
      <c r="XN89" t="n">
        <v>26.13491</v>
      </c>
      <c r="XO89" t="n">
        <v>26.20979</v>
      </c>
      <c r="XP89" t="n">
        <v>26.21914</v>
      </c>
      <c r="XQ89" t="n">
        <v>26.29459</v>
      </c>
      <c r="XR89" t="n">
        <v>26.38213</v>
      </c>
      <c r="XS89" t="n">
        <v>26.43196</v>
      </c>
      <c r="XT89" t="n">
        <v>26.48425</v>
      </c>
      <c r="XU89" t="n">
        <v>26.52337</v>
      </c>
      <c r="XV89" t="n">
        <v>26.60054</v>
      </c>
      <c r="XW89" t="n">
        <v>26.6856</v>
      </c>
      <c r="XX89" t="n">
        <v>26.71619</v>
      </c>
      <c r="XY89" t="n">
        <v>26.75553</v>
      </c>
      <c r="XZ89" t="n">
        <v>26.79759</v>
      </c>
      <c r="YA89" t="n">
        <v>26.91589</v>
      </c>
      <c r="YB89" t="n">
        <v>27.02369</v>
      </c>
      <c r="YC89" t="n">
        <v>27.08843</v>
      </c>
      <c r="YD89" t="n">
        <v>27.1554</v>
      </c>
      <c r="YE89" t="n">
        <v>27.23312</v>
      </c>
      <c r="YF89" t="n">
        <v>27.29799</v>
      </c>
      <c r="YG89" t="n">
        <v>27.34608</v>
      </c>
      <c r="YH89" t="n">
        <v>27.40539</v>
      </c>
      <c r="YI89" t="n">
        <v>27.47461</v>
      </c>
      <c r="YJ89" t="n">
        <v>27.53216</v>
      </c>
      <c r="YK89" t="n">
        <v>27.5967</v>
      </c>
      <c r="YL89" t="n">
        <v>27.67667</v>
      </c>
      <c r="YM89" t="n">
        <v>27.76357</v>
      </c>
      <c r="YN89" t="n">
        <v>27.84435</v>
      </c>
      <c r="YO89" t="n">
        <v>27.93252</v>
      </c>
      <c r="YP89" t="n">
        <v>27.97939</v>
      </c>
      <c r="YQ89" t="n">
        <v>28.14314</v>
      </c>
      <c r="YR89" t="n">
        <v>28.22791</v>
      </c>
      <c r="YS89" t="n">
        <v>28.30523</v>
      </c>
      <c r="YT89" t="n">
        <v>28.35949</v>
      </c>
      <c r="YU89" t="n">
        <v>28.42191</v>
      </c>
      <c r="YV89" t="n">
        <v>28.49767</v>
      </c>
      <c r="YW89" t="n">
        <v>28.49767</v>
      </c>
      <c r="YX89" t="n">
        <v>28.49767</v>
      </c>
      <c r="YY89" t="n">
        <v>28.5053</v>
      </c>
      <c r="YZ89" t="n">
        <v>28.55601</v>
      </c>
      <c r="ZA89" t="n">
        <v>28.61574</v>
      </c>
      <c r="ZB89" t="n">
        <v>28.69941</v>
      </c>
      <c r="ZC89" t="n">
        <v>28.75834</v>
      </c>
      <c r="ZD89" t="n">
        <v>28.79948</v>
      </c>
      <c r="ZE89" t="n">
        <v>28.84332</v>
      </c>
      <c r="ZF89" t="n">
        <v>28.92772</v>
      </c>
      <c r="ZG89" t="n">
        <v>29.05162</v>
      </c>
      <c r="ZH89" t="n">
        <v>29.1153</v>
      </c>
      <c r="ZI89" t="n">
        <v>29.21252</v>
      </c>
      <c r="ZJ89" t="n">
        <v>29.29776</v>
      </c>
      <c r="ZK89" t="n">
        <v>29.40771</v>
      </c>
      <c r="ZL89" t="n">
        <v>29.4714</v>
      </c>
      <c r="ZM89" t="n">
        <v>29.53687</v>
      </c>
      <c r="ZN89" t="n">
        <v>29.62703</v>
      </c>
      <c r="ZO89" t="n">
        <v>29.6903</v>
      </c>
      <c r="ZP89" t="n">
        <v>29.82544</v>
      </c>
      <c r="ZQ89" t="n">
        <v>29.91037</v>
      </c>
      <c r="ZR89" t="n">
        <v>29.94879</v>
      </c>
      <c r="ZS89" t="n">
        <v>30.0615</v>
      </c>
      <c r="ZT89" t="n">
        <v>30.15118</v>
      </c>
      <c r="ZU89" t="n">
        <v>30.21172</v>
      </c>
      <c r="ZV89" t="n">
        <v>30.32084</v>
      </c>
      <c r="ZW89" t="n">
        <v>30.38646</v>
      </c>
      <c r="ZX89" t="n">
        <v>30.44285</v>
      </c>
      <c r="ZY89" t="n">
        <v>30.49652</v>
      </c>
      <c r="ZZ89" t="n">
        <v>30.56509</v>
      </c>
      <c r="AAA89" t="n">
        <v>30.65081</v>
      </c>
      <c r="AAB89" t="n">
        <v>30.72847</v>
      </c>
      <c r="AAC89" t="n">
        <v>30.78153</v>
      </c>
      <c r="AAD89" t="n">
        <v>30.83683</v>
      </c>
      <c r="AAE89" t="n">
        <v>30.92283</v>
      </c>
      <c r="AAF89" t="n">
        <v>30.99296</v>
      </c>
      <c r="AAG89" t="n">
        <v>31.07117</v>
      </c>
      <c r="AAH89" t="n">
        <v>31.1101</v>
      </c>
      <c r="AAI89" t="n">
        <v>31.22877</v>
      </c>
      <c r="AAJ89" t="n">
        <v>31.32526</v>
      </c>
      <c r="AAK89" t="n">
        <v>31.34744</v>
      </c>
      <c r="AAL89" t="n">
        <v>31.34968</v>
      </c>
      <c r="AAM89" t="n">
        <v>31.44384</v>
      </c>
      <c r="AAN89" t="n">
        <v>31.50296</v>
      </c>
      <c r="AAO89" t="n">
        <v>31.54762</v>
      </c>
      <c r="AAP89" t="n">
        <v>31.6172</v>
      </c>
      <c r="AAQ89" t="n">
        <v>31.7229</v>
      </c>
      <c r="AAR89" t="n">
        <v>31.82644</v>
      </c>
      <c r="AAS89" t="n">
        <v>31.94359</v>
      </c>
      <c r="AAT89" t="n">
        <v>32.01784</v>
      </c>
      <c r="AAU89" t="n">
        <v>32.07111</v>
      </c>
      <c r="AAV89" t="n">
        <v>32.15234</v>
      </c>
      <c r="AAW89" t="n">
        <v>32.26601</v>
      </c>
      <c r="AAX89" t="n">
        <v>32.32957</v>
      </c>
      <c r="AAY89" t="n">
        <v>32.43813</v>
      </c>
      <c r="AAZ89" t="n">
        <v>32.50714</v>
      </c>
      <c r="ABA89" t="n">
        <v>32.62641</v>
      </c>
      <c r="ABB89" t="n">
        <v>32.77093</v>
      </c>
      <c r="ABC89" t="n">
        <v>32.84243</v>
      </c>
      <c r="ABD89" t="n">
        <v>32.9383</v>
      </c>
      <c r="ABE89" t="n">
        <v>33.02522</v>
      </c>
      <c r="ABF89" t="n">
        <v>33.14621</v>
      </c>
      <c r="ABG89" t="n">
        <v>33.20597</v>
      </c>
      <c r="ABH89" t="n">
        <v>33.24425</v>
      </c>
      <c r="ABI89" t="n">
        <v>33.31749</v>
      </c>
      <c r="ABJ89" t="n">
        <v>33.38437</v>
      </c>
      <c r="ABK89" t="n">
        <v>33.45627</v>
      </c>
      <c r="ABL89" t="n">
        <v>33.55544</v>
      </c>
      <c r="ABM89" t="n">
        <v>33.6301</v>
      </c>
      <c r="ABN89" t="n">
        <v>33.69711</v>
      </c>
      <c r="ABO89" t="n">
        <v>33.77806</v>
      </c>
      <c r="ABP89" t="n">
        <v>33.84314</v>
      </c>
      <c r="ABQ89" t="n">
        <v>33.87719</v>
      </c>
      <c r="ABR89" t="n">
        <v>34.10271</v>
      </c>
      <c r="ABS89" t="n">
        <v>34.19713</v>
      </c>
      <c r="ABT89" t="n">
        <v>34.19721</v>
      </c>
      <c r="ABU89" t="n">
        <v>34.28525</v>
      </c>
      <c r="ABV89" t="n">
        <v>34.40267</v>
      </c>
      <c r="ABW89" t="n">
        <v>34.52214</v>
      </c>
      <c r="ABX89" t="n">
        <v>34.6393</v>
      </c>
      <c r="ABY89" t="n">
        <v>34.73776</v>
      </c>
      <c r="ABZ89" t="n">
        <v>34.79882</v>
      </c>
      <c r="ACA89" t="n">
        <v>34.88004</v>
      </c>
      <c r="ACB89" t="n">
        <v>34.95496</v>
      </c>
      <c r="ACC89" t="n">
        <v>35.05207</v>
      </c>
      <c r="ACD89" t="n">
        <v>35.19714</v>
      </c>
      <c r="ACE89" t="n">
        <v>35.35401</v>
      </c>
      <c r="ACF89" t="n">
        <v>35.4794</v>
      </c>
      <c r="ACG89" t="n">
        <v>35.55973</v>
      </c>
      <c r="ACH89" t="n">
        <v>35.61854</v>
      </c>
      <c r="ACI89" t="n">
        <v>35.64618</v>
      </c>
      <c r="ACJ89" t="n">
        <v>35.74308</v>
      </c>
      <c r="ACK89" t="n">
        <v>35.86004</v>
      </c>
      <c r="ACL89" t="n">
        <v>35.98364</v>
      </c>
      <c r="ACM89" t="n">
        <v>36.08826</v>
      </c>
      <c r="ACN89" t="n">
        <v>36.21653</v>
      </c>
      <c r="ACO89" t="n">
        <v>36.34469</v>
      </c>
      <c r="ACP89" t="n">
        <v>36.51273</v>
      </c>
      <c r="ACQ89" t="n">
        <v>36.63791</v>
      </c>
      <c r="ACR89" t="n">
        <v>36.65606</v>
      </c>
      <c r="ACS89" t="n">
        <v>36.71136</v>
      </c>
      <c r="ACT89" t="n">
        <v>36.89111</v>
      </c>
      <c r="ACU89" t="n">
        <v>37.04697</v>
      </c>
      <c r="ACV89" t="n">
        <v>37.09597</v>
      </c>
      <c r="ACW89" t="n">
        <v>37.26721</v>
      </c>
      <c r="ACX89" t="n">
        <v>37.34188</v>
      </c>
      <c r="ACY89" t="n">
        <v>37.38515</v>
      </c>
      <c r="ACZ89" t="n">
        <v>37.41646</v>
      </c>
      <c r="ADA89" t="n">
        <v>37.58604</v>
      </c>
      <c r="ADB89" t="n">
        <v>37.69907</v>
      </c>
      <c r="ADC89" t="n">
        <v>37.76622</v>
      </c>
      <c r="ADD89" t="n">
        <v>37.86959</v>
      </c>
      <c r="ADE89" t="n">
        <v>37.98627</v>
      </c>
      <c r="ADF89" t="n">
        <v>38.036</v>
      </c>
      <c r="ADG89" t="n">
        <v>38.18637</v>
      </c>
      <c r="ADH89" t="n">
        <v>38.30914</v>
      </c>
      <c r="ADI89" t="n">
        <v>38.44437</v>
      </c>
      <c r="ADJ89" t="n">
        <v>38.53018</v>
      </c>
      <c r="ADK89" t="n">
        <v>38.70356</v>
      </c>
      <c r="ADL89" t="n">
        <v>38.83506</v>
      </c>
      <c r="ADM89" t="n">
        <v>38.97084</v>
      </c>
      <c r="ADN89" t="n">
        <v>39.14304</v>
      </c>
      <c r="ADO89" t="n">
        <v>39.27781</v>
      </c>
      <c r="ADP89" t="n">
        <v>39.38689</v>
      </c>
      <c r="ADQ89" t="n">
        <v>39.55822</v>
      </c>
      <c r="ADR89" t="n">
        <v>39.65878</v>
      </c>
      <c r="ADS89" t="n">
        <v>39.72843</v>
      </c>
      <c r="ADT89" t="n">
        <v>39.88476</v>
      </c>
      <c r="ADU89" t="n">
        <v>39.89674</v>
      </c>
      <c r="ADV89" t="n">
        <v>40.01516</v>
      </c>
      <c r="ADW89" t="n">
        <v>40.26409</v>
      </c>
      <c r="ADX89" t="n">
        <v>40.43188</v>
      </c>
      <c r="ADY89" t="n">
        <v>40.54901</v>
      </c>
      <c r="ADZ89" t="n">
        <v>40.64296</v>
      </c>
      <c r="AEA89" t="n">
        <v>40.80698</v>
      </c>
      <c r="AEB89" t="n">
        <v>40.90215</v>
      </c>
      <c r="AEC89" t="n">
        <v>41.0494</v>
      </c>
      <c r="AED89" t="n">
        <v>41.18632</v>
      </c>
      <c r="AEE89" t="n">
        <v>41.30347</v>
      </c>
      <c r="AEF89" t="n">
        <v>41.39454</v>
      </c>
      <c r="AEG89" t="n">
        <v>41.54453</v>
      </c>
      <c r="AEH89" t="n">
        <v>41.67919</v>
      </c>
      <c r="AEI89" t="n">
        <v>41.81438</v>
      </c>
      <c r="AEJ89" t="n">
        <v>42.05866</v>
      </c>
      <c r="AEK89" t="n">
        <v>42.23723</v>
      </c>
      <c r="AEL89" t="n">
        <v>42.38093</v>
      </c>
      <c r="AEM89" t="n">
        <v>42.56309</v>
      </c>
      <c r="AEN89" t="n">
        <v>42.72309</v>
      </c>
      <c r="AEO89" t="n">
        <v>42.77538</v>
      </c>
      <c r="AEP89" t="n">
        <v>42.98896</v>
      </c>
      <c r="AEQ89" t="n">
        <v>43.18349</v>
      </c>
      <c r="AER89" t="n">
        <v>43.266</v>
      </c>
      <c r="AES89" t="n">
        <v>43.35631</v>
      </c>
      <c r="AET89" t="n">
        <v>43.55873</v>
      </c>
      <c r="AEU89" t="n">
        <v>43.74429</v>
      </c>
      <c r="AEV89" t="n">
        <v>43.87779</v>
      </c>
      <c r="AEW89" t="n">
        <v>44.10854</v>
      </c>
      <c r="AEX89" t="n">
        <v>44.36818</v>
      </c>
      <c r="AEY89" t="n">
        <v>44.54425</v>
      </c>
      <c r="AEZ89" t="n">
        <v>44.61995</v>
      </c>
      <c r="AFA89" t="n">
        <v>44.79443</v>
      </c>
      <c r="AFB89" t="n">
        <v>44.95197</v>
      </c>
      <c r="AFC89" t="n">
        <v>45.03861</v>
      </c>
      <c r="AFD89" t="n">
        <v>45.18417</v>
      </c>
      <c r="AFE89" t="n">
        <v>45.3544</v>
      </c>
      <c r="AFF89" t="n">
        <v>45.59007</v>
      </c>
      <c r="AFG89" t="n">
        <v>45.59628</v>
      </c>
      <c r="AFH89" t="n">
        <v>45.71547</v>
      </c>
      <c r="AFI89" t="n">
        <v>45.9581</v>
      </c>
      <c r="AFJ89" t="n">
        <v>46.12717</v>
      </c>
      <c r="AFK89" t="n">
        <v>46.26502</v>
      </c>
      <c r="AFL89" t="n">
        <v>46.45378</v>
      </c>
      <c r="AFM89" t="n">
        <v>46.71815</v>
      </c>
      <c r="AFN89" t="n">
        <v>46.85034</v>
      </c>
      <c r="AFO89" t="n">
        <v>47.00468</v>
      </c>
      <c r="AFP89" t="n">
        <v>47.20676</v>
      </c>
      <c r="AFQ89" t="n">
        <v>47.33358</v>
      </c>
      <c r="AFR89" t="n">
        <v>47.58352</v>
      </c>
      <c r="AFS89" t="n">
        <v>47.80141</v>
      </c>
      <c r="AFT89" t="n">
        <v>48.06117</v>
      </c>
      <c r="AFU89" t="n">
        <v>48.33325</v>
      </c>
      <c r="AFV89" t="n">
        <v>48.45335</v>
      </c>
      <c r="AFW89" t="n">
        <v>48.71279</v>
      </c>
      <c r="AFX89" t="n">
        <v>48.93466</v>
      </c>
      <c r="AFY89" t="n">
        <v>49.22475</v>
      </c>
      <c r="AFZ89" t="n">
        <v>49.37211</v>
      </c>
      <c r="AGA89" t="n">
        <v>49.44628</v>
      </c>
      <c r="AGB89" t="n">
        <v>49.60966</v>
      </c>
      <c r="AGC89" t="n">
        <v>49.87651</v>
      </c>
      <c r="AGD89" t="n">
        <v>50.05666</v>
      </c>
      <c r="AGE89" t="n">
        <v>50.35192</v>
      </c>
      <c r="AGF89" t="n">
        <v>50.57363</v>
      </c>
      <c r="AGG89" t="n">
        <v>50.7416</v>
      </c>
      <c r="AGH89" t="n">
        <v>50.98741</v>
      </c>
      <c r="AGI89" t="n">
        <v>51.20864</v>
      </c>
      <c r="AGJ89" t="n">
        <v>51.29771</v>
      </c>
      <c r="AGK89" t="n">
        <v>51.63979</v>
      </c>
      <c r="AGL89" t="n">
        <v>51.93259</v>
      </c>
      <c r="AGM89" t="n">
        <v>52.25604</v>
      </c>
      <c r="AGN89" t="n">
        <v>52.49662</v>
      </c>
      <c r="AGO89" t="n">
        <v>52.71049</v>
      </c>
      <c r="AGP89" t="n">
        <v>52.81877</v>
      </c>
      <c r="AGQ89" t="n">
        <v>52.99751</v>
      </c>
      <c r="AGR89" t="n">
        <v>53.19681</v>
      </c>
      <c r="AGS89" t="n">
        <v>53.56038</v>
      </c>
      <c r="AGT89" t="n">
        <v>53.91803</v>
      </c>
      <c r="AGU89" t="n">
        <v>54.13153</v>
      </c>
      <c r="AGV89" t="n">
        <v>54.3868</v>
      </c>
      <c r="AGW89" t="n">
        <v>54.54961</v>
      </c>
      <c r="AGX89" t="n">
        <v>54.82179</v>
      </c>
      <c r="AGY89" t="n">
        <v>55.08305</v>
      </c>
      <c r="AGZ89" t="n">
        <v>55.46861</v>
      </c>
      <c r="AHA89" t="n">
        <v>55.75519</v>
      </c>
      <c r="AHB89" t="n">
        <v>56.42434</v>
      </c>
      <c r="AHC89" t="n">
        <v>56.76415</v>
      </c>
      <c r="AHD89" t="n">
        <v>56.98712</v>
      </c>
      <c r="AHE89" t="n">
        <v>57.13345</v>
      </c>
      <c r="AHF89" t="n">
        <v>57.41906</v>
      </c>
      <c r="AHG89" t="n">
        <v>57.61002</v>
      </c>
      <c r="AHH89" t="n">
        <v>57.94183</v>
      </c>
      <c r="AHI89" t="n">
        <v>58.19198</v>
      </c>
      <c r="AHJ89" t="n">
        <v>58.53268</v>
      </c>
      <c r="AHK89" t="n">
        <v>58.91751</v>
      </c>
      <c r="AHL89" t="n">
        <v>59.21266</v>
      </c>
      <c r="AHM89" t="n">
        <v>59.55373</v>
      </c>
      <c r="AHN89" t="n">
        <v>59.87801</v>
      </c>
      <c r="AHO89" t="n">
        <v>60.17822</v>
      </c>
      <c r="AHP89" t="n">
        <v>60.71235</v>
      </c>
      <c r="AHQ89" t="n">
        <v>61.29015</v>
      </c>
      <c r="AHR89" t="n">
        <v>61.66111</v>
      </c>
      <c r="AHS89" t="n">
        <v>62.2234</v>
      </c>
      <c r="AHT89" t="n">
        <v>62.68834</v>
      </c>
      <c r="AHU89" t="n">
        <v>62.89148</v>
      </c>
      <c r="AHV89" t="n">
        <v>63.23199</v>
      </c>
      <c r="AHW89" t="n">
        <v>63.46291</v>
      </c>
      <c r="AHX89" t="n">
        <v>63.96537</v>
      </c>
      <c r="AHY89" t="n">
        <v>64.11977</v>
      </c>
      <c r="AHZ89" t="n">
        <v>64.28473</v>
      </c>
      <c r="AIA89" t="n">
        <v>64.84036</v>
      </c>
      <c r="AIB89" t="n">
        <v>65.29204</v>
      </c>
      <c r="AIC89" t="n">
        <v>65.54813</v>
      </c>
      <c r="AID89" t="n">
        <v>65.85763</v>
      </c>
      <c r="AIE89" t="n">
        <v>66.18379</v>
      </c>
      <c r="AIF89" t="n">
        <v>66.56747</v>
      </c>
      <c r="AIG89" t="n">
        <v>67.18395</v>
      </c>
      <c r="AIH89" t="n">
        <v>67.67371</v>
      </c>
      <c r="AII89" t="n">
        <v>68.00561</v>
      </c>
      <c r="AIJ89" t="n">
        <v>68.54476</v>
      </c>
      <c r="AIK89" t="n">
        <v>69.48805</v>
      </c>
      <c r="AIL89" t="n">
        <v>70.06232</v>
      </c>
      <c r="AIM89" t="n">
        <v>70.82446</v>
      </c>
      <c r="AIN89" t="n">
        <v>71.20038</v>
      </c>
      <c r="AIO89" t="n">
        <v>71.43725999999999</v>
      </c>
      <c r="AIP89" t="n">
        <v>72.12645999999999</v>
      </c>
      <c r="AIQ89" t="n">
        <v>73.05858000000001</v>
      </c>
      <c r="AIR89" t="n">
        <v>73.86771</v>
      </c>
      <c r="AIS89" t="n">
        <v>74.21974</v>
      </c>
      <c r="AIT89" t="n">
        <v>74.86214</v>
      </c>
      <c r="AIU89" t="n">
        <v>75.54765</v>
      </c>
      <c r="AIV89" t="n">
        <v>76.37385999999999</v>
      </c>
      <c r="AIW89" t="n">
        <v>77.43707999999999</v>
      </c>
      <c r="AIX89" t="n">
        <v>78.01421000000001</v>
      </c>
      <c r="AIY89" t="n">
        <v>78.5937</v>
      </c>
      <c r="AIZ89" t="n">
        <v>79.16508</v>
      </c>
      <c r="AJA89" t="n">
        <v>79.42834000000001</v>
      </c>
      <c r="AJB89" t="n">
        <v>79.703</v>
      </c>
      <c r="AJC89" t="n">
        <v>80.07835</v>
      </c>
      <c r="AJD89" t="n">
        <v>80.9357</v>
      </c>
      <c r="AJE89" t="n">
        <v>81.89982999999999</v>
      </c>
      <c r="AJF89" t="n">
        <v>82.73625</v>
      </c>
      <c r="AJG89" t="n">
        <v>83.35030999999999</v>
      </c>
      <c r="AJH89" t="n">
        <v>84.35814999999999</v>
      </c>
      <c r="AJI89" t="n">
        <v>85.22971</v>
      </c>
      <c r="AJJ89" t="n">
        <v>85.49302</v>
      </c>
      <c r="AJK89" t="n">
        <v>85.75317</v>
      </c>
      <c r="AJL89" t="n">
        <v>86.23461</v>
      </c>
      <c r="AJM89" t="n">
        <v>86.80849000000001</v>
      </c>
      <c r="AJN89" t="n">
        <v>87.50845</v>
      </c>
      <c r="AJO89" t="n">
        <v>88.40376000000001</v>
      </c>
      <c r="AJP89" t="n">
        <v>89.38457</v>
      </c>
      <c r="AJQ89" t="n">
        <v>89.81411</v>
      </c>
      <c r="AJR89" t="n">
        <v>90.35637</v>
      </c>
      <c r="AJS89" t="n">
        <v>91.49992</v>
      </c>
      <c r="AJT89" t="n">
        <v>92.45909</v>
      </c>
      <c r="AJU89" t="n">
        <v>93.64673000000001</v>
      </c>
      <c r="AJV89" t="n">
        <v>94.5686</v>
      </c>
      <c r="AJW89" t="n">
        <v>95.57117</v>
      </c>
      <c r="AJX89" t="n">
        <v>96.51167</v>
      </c>
      <c r="AJY89" t="n">
        <v>97.07207</v>
      </c>
      <c r="AJZ89" t="n">
        <v>98.4984</v>
      </c>
      <c r="AKA89" t="n">
        <v>99.89554</v>
      </c>
      <c r="AKB89" t="n">
        <v>101.23312</v>
      </c>
      <c r="AKC89" t="n">
        <v>102.67799</v>
      </c>
      <c r="AKD89" t="n">
        <v>104.2233</v>
      </c>
      <c r="AKE89" t="n">
        <v>105.36447</v>
      </c>
      <c r="AKF89" t="n">
        <v>106.1907</v>
      </c>
      <c r="AKG89" t="n">
        <v>108.21855</v>
      </c>
      <c r="AKH89" t="n">
        <v>108.86528</v>
      </c>
      <c r="AKI89" t="n">
        <v>109.91631</v>
      </c>
      <c r="AKJ89" t="n">
        <v>111.47923</v>
      </c>
      <c r="AKK89" t="n">
        <v>113.79488</v>
      </c>
      <c r="AKL89" t="n">
        <v>115.69659</v>
      </c>
      <c r="AKM89" t="n">
        <v>117.94771</v>
      </c>
      <c r="AKN89" t="n">
        <v>119.47803</v>
      </c>
      <c r="AKO89" t="n">
        <v>121.73525</v>
      </c>
      <c r="AKP89" t="n">
        <v>123.43519</v>
      </c>
      <c r="AKQ89" t="n">
        <v>124.61871</v>
      </c>
      <c r="AKR89" t="n">
        <v>125.65216</v>
      </c>
      <c r="AKS89" t="n">
        <v>125.67474</v>
      </c>
      <c r="AKT89" t="n">
        <v>126.16517</v>
      </c>
      <c r="AKU89" t="n">
        <v>128.37163</v>
      </c>
      <c r="AKV89" t="n">
        <v>130.75696</v>
      </c>
      <c r="AKW89" t="n">
        <v>133.83038</v>
      </c>
      <c r="AKX89" t="n">
        <v>135.89401</v>
      </c>
      <c r="AKY89" t="n">
        <v>140.39677</v>
      </c>
      <c r="AKZ89" t="n">
        <v>146.05266</v>
      </c>
      <c r="ALA89" t="n">
        <v>151.73962</v>
      </c>
      <c r="ALB89" t="n">
        <v>153.69202</v>
      </c>
      <c r="ALC89" t="n">
        <v>156.63992</v>
      </c>
      <c r="ALD89" t="n">
        <v>162.29436</v>
      </c>
      <c r="ALE89" t="n">
        <v>167.14798</v>
      </c>
      <c r="ALF89" t="n">
        <v>175.13795</v>
      </c>
      <c r="ALG89" t="n">
        <v>183.29742</v>
      </c>
      <c r="ALH89" t="n">
        <v>192.60811</v>
      </c>
      <c r="ALI89" t="n">
        <v>201.10069</v>
      </c>
      <c r="ALJ89" t="n">
        <v>221.40396</v>
      </c>
      <c r="ALK89" t="n">
        <v>230.47496</v>
      </c>
      <c r="ALL89" t="n">
        <v>251.08681</v>
      </c>
      <c r="ALM89" t="n">
        <v>284.60886</v>
      </c>
      <c r="ALN89" t="n">
        <v>346.91782</v>
      </c>
      <c r="ALO89" t="n">
        <v>511.69666</v>
      </c>
    </row>
    <row r="90">
      <c r="A90" t="inlineStr">
        <is>
          <t>Canada</t>
        </is>
      </c>
      <c r="B90" t="inlineStr">
        <is>
          <t>CAN</t>
        </is>
      </c>
      <c r="C90" s="13">
        <f>AVERAGE(SI90,SJ90)</f>
        <v/>
      </c>
      <c r="D90" t="n">
        <v>0.83355</v>
      </c>
      <c r="E90" t="n">
        <v>2.05122</v>
      </c>
      <c r="F90" t="n">
        <v>3.41776</v>
      </c>
      <c r="G90" t="n">
        <v>4.85749</v>
      </c>
      <c r="H90" t="n">
        <v>6.3668</v>
      </c>
      <c r="I90" t="n">
        <v>7.70432</v>
      </c>
      <c r="J90" t="n">
        <v>8.67529</v>
      </c>
      <c r="K90" t="n">
        <v>9.5731</v>
      </c>
      <c r="L90" t="n">
        <v>10.31274</v>
      </c>
      <c r="M90" t="n">
        <v>10.95154</v>
      </c>
      <c r="N90" t="n">
        <v>11.80838</v>
      </c>
      <c r="O90" t="n">
        <v>12.69773</v>
      </c>
      <c r="P90" t="n">
        <v>13.41476</v>
      </c>
      <c r="Q90" t="n">
        <v>14.02341</v>
      </c>
      <c r="R90" t="n">
        <v>14.59667</v>
      </c>
      <c r="S90" t="n">
        <v>14.99543</v>
      </c>
      <c r="T90" t="n">
        <v>15.31784</v>
      </c>
      <c r="U90" t="n">
        <v>15.64357</v>
      </c>
      <c r="V90" t="n">
        <v>15.9495</v>
      </c>
      <c r="W90" t="n">
        <v>16.27221</v>
      </c>
      <c r="X90" t="n">
        <v>16.61216</v>
      </c>
      <c r="Y90" t="n">
        <v>16.93759</v>
      </c>
      <c r="Z90" t="n">
        <v>17.20196</v>
      </c>
      <c r="AA90" t="n">
        <v>17.4579</v>
      </c>
      <c r="AB90" t="n">
        <v>17.83908</v>
      </c>
      <c r="AC90" t="n">
        <v>18.22441</v>
      </c>
      <c r="AD90" t="n">
        <v>18.51466</v>
      </c>
      <c r="AE90" t="n">
        <v>18.81673</v>
      </c>
      <c r="AF90" t="n">
        <v>19.11773</v>
      </c>
      <c r="AG90" t="n">
        <v>19.41077</v>
      </c>
      <c r="AH90" t="n">
        <v>19.70773</v>
      </c>
      <c r="AI90" t="n">
        <v>19.97703</v>
      </c>
      <c r="AJ90" t="n">
        <v>20.17988</v>
      </c>
      <c r="AK90" t="n">
        <v>20.32643</v>
      </c>
      <c r="AL90" t="n">
        <v>20.51596</v>
      </c>
      <c r="AM90" t="n">
        <v>20.78624</v>
      </c>
      <c r="AN90" t="n">
        <v>21.09974</v>
      </c>
      <c r="AO90" t="n">
        <v>21.35952</v>
      </c>
      <c r="AP90" t="n">
        <v>21.55086</v>
      </c>
      <c r="AQ90" t="n">
        <v>21.77153</v>
      </c>
      <c r="AR90" t="n">
        <v>21.97708</v>
      </c>
      <c r="AS90" t="n">
        <v>22.11185</v>
      </c>
      <c r="AT90" t="n">
        <v>22.2406</v>
      </c>
      <c r="AU90" t="n">
        <v>22.3599</v>
      </c>
      <c r="AV90" t="n">
        <v>22.48199</v>
      </c>
      <c r="AW90" t="n">
        <v>22.67952</v>
      </c>
      <c r="AX90" t="n">
        <v>22.9133</v>
      </c>
      <c r="AY90" t="n">
        <v>23.10127</v>
      </c>
      <c r="AZ90" t="n">
        <v>23.23973</v>
      </c>
      <c r="BA90" t="n">
        <v>23.32817</v>
      </c>
      <c r="BB90" t="n">
        <v>23.44544</v>
      </c>
      <c r="BC90" t="n">
        <v>23.62012</v>
      </c>
      <c r="BD90" t="n">
        <v>23.78723</v>
      </c>
      <c r="BE90" t="n">
        <v>23.93597</v>
      </c>
      <c r="BF90" t="n">
        <v>24.09751</v>
      </c>
      <c r="BG90" t="n">
        <v>24.26745</v>
      </c>
      <c r="BH90" t="n">
        <v>24.44871</v>
      </c>
      <c r="BI90" t="n">
        <v>24.67318</v>
      </c>
      <c r="BJ90" t="n">
        <v>24.88947</v>
      </c>
      <c r="BK90" t="n">
        <v>25.07852</v>
      </c>
      <c r="BL90" t="n">
        <v>25.29022</v>
      </c>
      <c r="BM90" t="n">
        <v>25.48145</v>
      </c>
      <c r="BN90" t="n">
        <v>25.60067</v>
      </c>
      <c r="BO90" t="n">
        <v>25.70758</v>
      </c>
      <c r="BP90" t="n">
        <v>25.85807</v>
      </c>
      <c r="BQ90" t="n">
        <v>26.00288</v>
      </c>
      <c r="BR90" t="n">
        <v>26.15533</v>
      </c>
      <c r="BS90" t="n">
        <v>26.30015</v>
      </c>
      <c r="BT90" t="n">
        <v>26.43003</v>
      </c>
      <c r="BU90" t="n">
        <v>26.56206</v>
      </c>
      <c r="BV90" t="n">
        <v>26.6972</v>
      </c>
      <c r="BW90" t="n">
        <v>26.82132</v>
      </c>
      <c r="BX90" t="n">
        <v>26.96763</v>
      </c>
      <c r="BY90" t="n">
        <v>27.11054</v>
      </c>
      <c r="BZ90" t="n">
        <v>27.23256</v>
      </c>
      <c r="CA90" t="n">
        <v>27.38132</v>
      </c>
      <c r="CB90" t="n">
        <v>27.55656</v>
      </c>
      <c r="CC90" t="n">
        <v>27.69704</v>
      </c>
      <c r="CD90" t="n">
        <v>27.85783</v>
      </c>
      <c r="CE90" t="n">
        <v>27.98828</v>
      </c>
      <c r="CF90" t="n">
        <v>28.07905</v>
      </c>
      <c r="CG90" t="n">
        <v>28.21992</v>
      </c>
      <c r="CH90" t="n">
        <v>28.37057</v>
      </c>
      <c r="CI90" t="n">
        <v>28.51684</v>
      </c>
      <c r="CJ90" t="n">
        <v>28.6434</v>
      </c>
      <c r="CK90" t="n">
        <v>28.75488</v>
      </c>
      <c r="CL90" t="n">
        <v>28.8381</v>
      </c>
      <c r="CM90" t="n">
        <v>28.91194</v>
      </c>
      <c r="CN90" t="n">
        <v>28.9965</v>
      </c>
      <c r="CO90" t="n">
        <v>29.07146</v>
      </c>
      <c r="CP90" t="n">
        <v>29.18791</v>
      </c>
      <c r="CQ90" t="n">
        <v>29.36687</v>
      </c>
      <c r="CR90" t="n">
        <v>29.50131</v>
      </c>
      <c r="CS90" t="n">
        <v>29.60994</v>
      </c>
      <c r="CT90" t="n">
        <v>29.72601</v>
      </c>
      <c r="CU90" t="n">
        <v>29.83999</v>
      </c>
      <c r="CV90" t="n">
        <v>29.96116</v>
      </c>
      <c r="CW90" t="n">
        <v>30.12524</v>
      </c>
      <c r="CX90" t="n">
        <v>30.27141</v>
      </c>
      <c r="CY90" t="n">
        <v>30.37275</v>
      </c>
      <c r="CZ90" t="n">
        <v>30.47454</v>
      </c>
      <c r="DA90" t="n">
        <v>30.63689</v>
      </c>
      <c r="DB90" t="n">
        <v>30.79048</v>
      </c>
      <c r="DC90" t="n">
        <v>30.90198</v>
      </c>
      <c r="DD90" t="n">
        <v>31.00264</v>
      </c>
      <c r="DE90" t="n">
        <v>31.10682</v>
      </c>
      <c r="DF90" t="n">
        <v>31.21083</v>
      </c>
      <c r="DG90" t="n">
        <v>31.32673</v>
      </c>
      <c r="DH90" t="n">
        <v>31.46404</v>
      </c>
      <c r="DI90" t="n">
        <v>31.59233</v>
      </c>
      <c r="DJ90" t="n">
        <v>31.68481</v>
      </c>
      <c r="DK90" t="n">
        <v>31.79402</v>
      </c>
      <c r="DL90" t="n">
        <v>31.89922</v>
      </c>
      <c r="DM90" t="n">
        <v>32.00062</v>
      </c>
      <c r="DN90" t="n">
        <v>32.13897</v>
      </c>
      <c r="DO90" t="n">
        <v>32.26366</v>
      </c>
      <c r="DP90" t="n">
        <v>32.352</v>
      </c>
      <c r="DQ90" t="n">
        <v>32.48347</v>
      </c>
      <c r="DR90" t="n">
        <v>32.63</v>
      </c>
      <c r="DS90" t="n">
        <v>32.74263</v>
      </c>
      <c r="DT90" t="n">
        <v>32.79153</v>
      </c>
      <c r="DU90" t="n">
        <v>32.85312</v>
      </c>
      <c r="DV90" t="n">
        <v>32.93606</v>
      </c>
      <c r="DW90" t="n">
        <v>33.03074</v>
      </c>
      <c r="DX90" t="n">
        <v>33.14534</v>
      </c>
      <c r="DY90" t="n">
        <v>33.25885</v>
      </c>
      <c r="DZ90" t="n">
        <v>33.36774</v>
      </c>
      <c r="EA90" t="n">
        <v>33.47049</v>
      </c>
      <c r="EB90" t="n">
        <v>33.56932</v>
      </c>
      <c r="EC90" t="n">
        <v>33.6571</v>
      </c>
      <c r="ED90" t="n">
        <v>33.74155</v>
      </c>
      <c r="EE90" t="n">
        <v>33.84606</v>
      </c>
      <c r="EF90" t="n">
        <v>33.93299</v>
      </c>
      <c r="EG90" t="n">
        <v>34.0062</v>
      </c>
      <c r="EH90" t="n">
        <v>34.12493</v>
      </c>
      <c r="EI90" t="n">
        <v>34.25571</v>
      </c>
      <c r="EJ90" t="n">
        <v>34.38979</v>
      </c>
      <c r="EK90" t="n">
        <v>34.50838</v>
      </c>
      <c r="EL90" t="n">
        <v>34.60216</v>
      </c>
      <c r="EM90" t="n">
        <v>34.70663</v>
      </c>
      <c r="EN90" t="n">
        <v>34.84075</v>
      </c>
      <c r="EO90" t="n">
        <v>34.95831</v>
      </c>
      <c r="EP90" t="n">
        <v>35.08128</v>
      </c>
      <c r="EQ90" t="n">
        <v>35.22375</v>
      </c>
      <c r="ER90" t="n">
        <v>35.32996</v>
      </c>
      <c r="ES90" t="n">
        <v>35.39566</v>
      </c>
      <c r="ET90" t="n">
        <v>35.46068</v>
      </c>
      <c r="EU90" t="n">
        <v>35.49238</v>
      </c>
      <c r="EV90" t="n">
        <v>35.52449</v>
      </c>
      <c r="EW90" t="n">
        <v>35.5919</v>
      </c>
      <c r="EX90" t="n">
        <v>35.68517</v>
      </c>
      <c r="EY90" t="n">
        <v>35.76012</v>
      </c>
      <c r="EZ90" t="n">
        <v>35.83836</v>
      </c>
      <c r="FA90" t="n">
        <v>35.95671</v>
      </c>
      <c r="FB90" t="n">
        <v>36.08882</v>
      </c>
      <c r="FC90" t="n">
        <v>36.22834</v>
      </c>
      <c r="FD90" t="n">
        <v>36.35482</v>
      </c>
      <c r="FE90" t="n">
        <v>36.45457</v>
      </c>
      <c r="FF90" t="n">
        <v>36.53775</v>
      </c>
      <c r="FG90" t="n">
        <v>36.61804</v>
      </c>
      <c r="FH90" t="n">
        <v>36.69213</v>
      </c>
      <c r="FI90" t="n">
        <v>36.75611</v>
      </c>
      <c r="FJ90" t="n">
        <v>36.879</v>
      </c>
      <c r="FK90" t="n">
        <v>37.02613</v>
      </c>
      <c r="FL90" t="n">
        <v>37.13543</v>
      </c>
      <c r="FM90" t="n">
        <v>37.22877</v>
      </c>
      <c r="FN90" t="n">
        <v>37.31569</v>
      </c>
      <c r="FO90" t="n">
        <v>37.39282</v>
      </c>
      <c r="FP90" t="n">
        <v>37.46202</v>
      </c>
      <c r="FQ90" t="n">
        <v>37.54747</v>
      </c>
      <c r="FR90" t="n">
        <v>37.62968</v>
      </c>
      <c r="FS90" t="n">
        <v>37.72697</v>
      </c>
      <c r="FT90" t="n">
        <v>37.80419</v>
      </c>
      <c r="FU90" t="n">
        <v>37.85353</v>
      </c>
      <c r="FV90" t="n">
        <v>37.91439</v>
      </c>
      <c r="FW90" t="n">
        <v>37.97103</v>
      </c>
      <c r="FX90" t="n">
        <v>38.03027</v>
      </c>
      <c r="FY90" t="n">
        <v>38.09729</v>
      </c>
      <c r="FZ90" t="n">
        <v>38.16988</v>
      </c>
      <c r="GA90" t="n">
        <v>38.25579</v>
      </c>
      <c r="GB90" t="n">
        <v>38.36065</v>
      </c>
      <c r="GC90" t="n">
        <v>38.45365</v>
      </c>
      <c r="GD90" t="n">
        <v>38.55353</v>
      </c>
      <c r="GE90" t="n">
        <v>38.66339</v>
      </c>
      <c r="GF90" t="n">
        <v>38.752</v>
      </c>
      <c r="GG90" t="n">
        <v>38.80793</v>
      </c>
      <c r="GH90" t="n">
        <v>38.87117</v>
      </c>
      <c r="GI90" t="n">
        <v>38.94358</v>
      </c>
      <c r="GJ90" t="n">
        <v>39.02873</v>
      </c>
      <c r="GK90" t="n">
        <v>39.10097</v>
      </c>
      <c r="GL90" t="n">
        <v>39.15327</v>
      </c>
      <c r="GM90" t="n">
        <v>39.24092</v>
      </c>
      <c r="GN90" t="n">
        <v>39.34606</v>
      </c>
      <c r="GO90" t="n">
        <v>39.44678</v>
      </c>
      <c r="GP90" t="n">
        <v>39.56553</v>
      </c>
      <c r="GQ90" t="n">
        <v>39.67859</v>
      </c>
      <c r="GR90" t="n">
        <v>39.78109</v>
      </c>
      <c r="GS90" t="n">
        <v>39.86395</v>
      </c>
      <c r="GT90" t="n">
        <v>39.95051</v>
      </c>
      <c r="GU90" t="n">
        <v>40.0402</v>
      </c>
      <c r="GV90" t="n">
        <v>40.12841</v>
      </c>
      <c r="GW90" t="n">
        <v>40.20488</v>
      </c>
      <c r="GX90" t="n">
        <v>40.29684</v>
      </c>
      <c r="GY90" t="n">
        <v>40.383</v>
      </c>
      <c r="GZ90" t="n">
        <v>40.45408</v>
      </c>
      <c r="HA90" t="n">
        <v>40.51155</v>
      </c>
      <c r="HB90" t="n">
        <v>40.59176</v>
      </c>
      <c r="HC90" t="n">
        <v>40.66346</v>
      </c>
      <c r="HD90" t="n">
        <v>40.73795</v>
      </c>
      <c r="HE90" t="n">
        <v>40.81371</v>
      </c>
      <c r="HF90" t="n">
        <v>40.87132</v>
      </c>
      <c r="HG90" t="n">
        <v>40.95887</v>
      </c>
      <c r="HH90" t="n">
        <v>41.06019</v>
      </c>
      <c r="HI90" t="n">
        <v>41.13559</v>
      </c>
      <c r="HJ90" t="n">
        <v>41.22027</v>
      </c>
      <c r="HK90" t="n">
        <v>41.306</v>
      </c>
      <c r="HL90" t="n">
        <v>41.40274</v>
      </c>
      <c r="HM90" t="n">
        <v>41.48383</v>
      </c>
      <c r="HN90" t="n">
        <v>41.57613</v>
      </c>
      <c r="HO90" t="n">
        <v>41.67168</v>
      </c>
      <c r="HP90" t="n">
        <v>41.77824</v>
      </c>
      <c r="HQ90" t="n">
        <v>41.8936</v>
      </c>
      <c r="HR90" t="n">
        <v>42.001</v>
      </c>
      <c r="HS90" t="n">
        <v>42.07878</v>
      </c>
      <c r="HT90" t="n">
        <v>42.14423</v>
      </c>
      <c r="HU90" t="n">
        <v>42.2195</v>
      </c>
      <c r="HV90" t="n">
        <v>42.31453</v>
      </c>
      <c r="HW90" t="n">
        <v>42.40409</v>
      </c>
      <c r="HX90" t="n">
        <v>42.48778</v>
      </c>
      <c r="HY90" t="n">
        <v>42.57322</v>
      </c>
      <c r="HZ90" t="n">
        <v>42.65402</v>
      </c>
      <c r="IA90" t="n">
        <v>42.73901</v>
      </c>
      <c r="IB90" t="n">
        <v>42.82766</v>
      </c>
      <c r="IC90" t="n">
        <v>42.90821</v>
      </c>
      <c r="ID90" t="n">
        <v>42.99421</v>
      </c>
      <c r="IE90" t="n">
        <v>43.10622</v>
      </c>
      <c r="IF90" t="n">
        <v>43.22423</v>
      </c>
      <c r="IG90" t="n">
        <v>43.32335</v>
      </c>
      <c r="IH90" t="n">
        <v>43.39756</v>
      </c>
      <c r="II90" t="n">
        <v>43.4639</v>
      </c>
      <c r="IJ90" t="n">
        <v>43.54531</v>
      </c>
      <c r="IK90" t="n">
        <v>43.63383</v>
      </c>
      <c r="IL90" t="n">
        <v>43.71904</v>
      </c>
      <c r="IM90" t="n">
        <v>43.79751</v>
      </c>
      <c r="IN90" t="n">
        <v>43.87136</v>
      </c>
      <c r="IO90" t="n">
        <v>43.9346</v>
      </c>
      <c r="IP90" t="n">
        <v>43.99636</v>
      </c>
      <c r="IQ90" t="n">
        <v>44.07421</v>
      </c>
      <c r="IR90" t="n">
        <v>44.16339</v>
      </c>
      <c r="IS90" t="n">
        <v>44.24249</v>
      </c>
      <c r="IT90" t="n">
        <v>44.33007</v>
      </c>
      <c r="IU90" t="n">
        <v>44.41056</v>
      </c>
      <c r="IV90" t="n">
        <v>44.46576</v>
      </c>
      <c r="IW90" t="n">
        <v>44.53593</v>
      </c>
      <c r="IX90" t="n">
        <v>44.61488</v>
      </c>
      <c r="IY90" t="n">
        <v>44.69381</v>
      </c>
      <c r="IZ90" t="n">
        <v>44.75689</v>
      </c>
      <c r="JA90" t="n">
        <v>44.83211</v>
      </c>
      <c r="JB90" t="n">
        <v>44.9148</v>
      </c>
      <c r="JC90" t="n">
        <v>45.00391</v>
      </c>
      <c r="JD90" t="n">
        <v>45.09522</v>
      </c>
      <c r="JE90" t="n">
        <v>45.19229</v>
      </c>
      <c r="JF90" t="n">
        <v>45.27878</v>
      </c>
      <c r="JG90" t="n">
        <v>45.33684</v>
      </c>
      <c r="JH90" t="n">
        <v>45.39499</v>
      </c>
      <c r="JI90" t="n">
        <v>45.46269</v>
      </c>
      <c r="JJ90" t="n">
        <v>45.54256</v>
      </c>
      <c r="JK90" t="n">
        <v>45.59767</v>
      </c>
      <c r="JL90" t="n">
        <v>45.64814</v>
      </c>
      <c r="JM90" t="n">
        <v>45.7153</v>
      </c>
      <c r="JN90" t="n">
        <v>45.76299</v>
      </c>
      <c r="JO90" t="n">
        <v>45.80908</v>
      </c>
      <c r="JP90" t="n">
        <v>45.88457</v>
      </c>
      <c r="JQ90" t="n">
        <v>45.98669</v>
      </c>
      <c r="JR90" t="n">
        <v>46.0736</v>
      </c>
      <c r="JS90" t="n">
        <v>46.15818</v>
      </c>
      <c r="JT90" t="n">
        <v>46.24688</v>
      </c>
      <c r="JU90" t="n">
        <v>46.30425</v>
      </c>
      <c r="JV90" t="n">
        <v>46.38573</v>
      </c>
      <c r="JW90" t="n">
        <v>46.47713</v>
      </c>
      <c r="JX90" t="n">
        <v>46.5665</v>
      </c>
      <c r="JY90" t="n">
        <v>46.63743</v>
      </c>
      <c r="JZ90" t="n">
        <v>46.72588</v>
      </c>
      <c r="KA90" t="n">
        <v>46.79723</v>
      </c>
      <c r="KB90" t="n">
        <v>46.85844</v>
      </c>
      <c r="KC90" t="n">
        <v>46.94459</v>
      </c>
      <c r="KD90" t="n">
        <v>47.01838</v>
      </c>
      <c r="KE90" t="n">
        <v>47.06752</v>
      </c>
      <c r="KF90" t="n">
        <v>47.10981</v>
      </c>
      <c r="KG90" t="n">
        <v>47.15578</v>
      </c>
      <c r="KH90" t="n">
        <v>47.21944</v>
      </c>
      <c r="KI90" t="n">
        <v>47.30567</v>
      </c>
      <c r="KJ90" t="n">
        <v>47.40718</v>
      </c>
      <c r="KK90" t="n">
        <v>47.49424</v>
      </c>
      <c r="KL90" t="n">
        <v>47.55882</v>
      </c>
      <c r="KM90" t="n">
        <v>47.6227</v>
      </c>
      <c r="KN90" t="n">
        <v>47.6817</v>
      </c>
      <c r="KO90" t="n">
        <v>47.75189</v>
      </c>
      <c r="KP90" t="n">
        <v>47.83386</v>
      </c>
      <c r="KQ90" t="n">
        <v>47.91809</v>
      </c>
      <c r="KR90" t="n">
        <v>48.00584</v>
      </c>
      <c r="KS90" t="n">
        <v>48.07844</v>
      </c>
      <c r="KT90" t="n">
        <v>48.14025</v>
      </c>
      <c r="KU90" t="n">
        <v>48.23424</v>
      </c>
      <c r="KV90" t="n">
        <v>48.30709</v>
      </c>
      <c r="KW90" t="n">
        <v>48.37429</v>
      </c>
      <c r="KX90" t="n">
        <v>48.44616</v>
      </c>
      <c r="KY90" t="n">
        <v>48.50975</v>
      </c>
      <c r="KZ90" t="n">
        <v>48.59101</v>
      </c>
      <c r="LA90" t="n">
        <v>48.65121</v>
      </c>
      <c r="LB90" t="n">
        <v>48.70262</v>
      </c>
      <c r="LC90" t="n">
        <v>48.76054</v>
      </c>
      <c r="LD90" t="n">
        <v>48.82859</v>
      </c>
      <c r="LE90" t="n">
        <v>48.89522</v>
      </c>
      <c r="LF90" t="n">
        <v>48.9703</v>
      </c>
      <c r="LG90" t="n">
        <v>49.05099</v>
      </c>
      <c r="LH90" t="n">
        <v>49.12986</v>
      </c>
      <c r="LI90" t="n">
        <v>49.20237</v>
      </c>
      <c r="LJ90" t="n">
        <v>49.28358</v>
      </c>
      <c r="LK90" t="n">
        <v>49.37819</v>
      </c>
      <c r="LL90" t="n">
        <v>49.48236</v>
      </c>
      <c r="LM90" t="n">
        <v>49.57515</v>
      </c>
      <c r="LN90" t="n">
        <v>49.6584</v>
      </c>
      <c r="LO90" t="n">
        <v>49.73252</v>
      </c>
      <c r="LP90" t="n">
        <v>49.81813</v>
      </c>
      <c r="LQ90" t="n">
        <v>49.89989</v>
      </c>
      <c r="LR90" t="n">
        <v>49.97177</v>
      </c>
      <c r="LS90" t="n">
        <v>50.03107</v>
      </c>
      <c r="LT90" t="n">
        <v>50.10612</v>
      </c>
      <c r="LU90" t="n">
        <v>50.17453</v>
      </c>
      <c r="LV90" t="n">
        <v>50.25899</v>
      </c>
      <c r="LW90" t="n">
        <v>50.34012</v>
      </c>
      <c r="LX90" t="n">
        <v>50.41909</v>
      </c>
      <c r="LY90" t="n">
        <v>50.50592</v>
      </c>
      <c r="LZ90" t="n">
        <v>50.59807</v>
      </c>
      <c r="MA90" t="n">
        <v>50.69559</v>
      </c>
      <c r="MB90" t="n">
        <v>50.7802</v>
      </c>
      <c r="MC90" t="n">
        <v>50.84631</v>
      </c>
      <c r="MD90" t="n">
        <v>50.88615</v>
      </c>
      <c r="ME90" t="n">
        <v>50.93551</v>
      </c>
      <c r="MF90" t="n">
        <v>50.99078</v>
      </c>
      <c r="MG90" t="n">
        <v>51.0747</v>
      </c>
      <c r="MH90" t="n">
        <v>51.15289</v>
      </c>
      <c r="MI90" t="n">
        <v>51.19468</v>
      </c>
      <c r="MJ90" t="n">
        <v>51.24696</v>
      </c>
      <c r="MK90" t="n">
        <v>51.32714</v>
      </c>
      <c r="ML90" t="n">
        <v>51.38202</v>
      </c>
      <c r="MM90" t="n">
        <v>51.43863</v>
      </c>
      <c r="MN90" t="n">
        <v>51.48833</v>
      </c>
      <c r="MO90" t="n">
        <v>51.53981</v>
      </c>
      <c r="MP90" t="n">
        <v>51.61334</v>
      </c>
      <c r="MQ90" t="n">
        <v>51.66372</v>
      </c>
      <c r="MR90" t="n">
        <v>51.73438</v>
      </c>
      <c r="MS90" t="n">
        <v>51.82701</v>
      </c>
      <c r="MT90" t="n">
        <v>51.90048</v>
      </c>
      <c r="MU90" t="n">
        <v>51.99697</v>
      </c>
      <c r="MV90" t="n">
        <v>52.06871</v>
      </c>
      <c r="MW90" t="n">
        <v>52.10991</v>
      </c>
      <c r="MX90" t="n">
        <v>52.1787</v>
      </c>
      <c r="MY90" t="n">
        <v>52.26508</v>
      </c>
      <c r="MZ90" t="n">
        <v>52.34668</v>
      </c>
      <c r="NA90" t="n">
        <v>52.40981</v>
      </c>
      <c r="NB90" t="n">
        <v>52.48259</v>
      </c>
      <c r="NC90" t="n">
        <v>52.54153</v>
      </c>
      <c r="ND90" t="n">
        <v>52.60792</v>
      </c>
      <c r="NE90" t="n">
        <v>52.68447</v>
      </c>
      <c r="NF90" t="n">
        <v>52.75157</v>
      </c>
      <c r="NG90" t="n">
        <v>52.85085</v>
      </c>
      <c r="NH90" t="n">
        <v>52.95953</v>
      </c>
      <c r="NI90" t="n">
        <v>53.05793</v>
      </c>
      <c r="NJ90" t="n">
        <v>53.14243</v>
      </c>
      <c r="NK90" t="n">
        <v>53.19287</v>
      </c>
      <c r="NL90" t="n">
        <v>53.23666</v>
      </c>
      <c r="NM90" t="n">
        <v>53.31299</v>
      </c>
      <c r="NN90" t="n">
        <v>53.40327</v>
      </c>
      <c r="NO90" t="n">
        <v>53.48707</v>
      </c>
      <c r="NP90" t="n">
        <v>53.55205</v>
      </c>
      <c r="NQ90" t="n">
        <v>53.6268</v>
      </c>
      <c r="NR90" t="n">
        <v>53.69382</v>
      </c>
      <c r="NS90" t="n">
        <v>53.77102</v>
      </c>
      <c r="NT90" t="n">
        <v>53.84573</v>
      </c>
      <c r="NU90" t="n">
        <v>53.93239</v>
      </c>
      <c r="NV90" t="n">
        <v>54.01898</v>
      </c>
      <c r="NW90" t="n">
        <v>54.07867</v>
      </c>
      <c r="NX90" t="n">
        <v>54.13951</v>
      </c>
      <c r="NY90" t="n">
        <v>54.20341</v>
      </c>
      <c r="NZ90" t="n">
        <v>54.26291</v>
      </c>
      <c r="OA90" t="n">
        <v>54.3148</v>
      </c>
      <c r="OB90" t="n">
        <v>54.39716</v>
      </c>
      <c r="OC90" t="n">
        <v>54.49038</v>
      </c>
      <c r="OD90" t="n">
        <v>54.56973</v>
      </c>
      <c r="OE90" t="n">
        <v>54.64138</v>
      </c>
      <c r="OF90" t="n">
        <v>54.7017</v>
      </c>
      <c r="OG90" t="n">
        <v>54.77232</v>
      </c>
      <c r="OH90" t="n">
        <v>54.84584</v>
      </c>
      <c r="OI90" t="n">
        <v>54.88586</v>
      </c>
      <c r="OJ90" t="n">
        <v>54.9249</v>
      </c>
      <c r="OK90" t="n">
        <v>54.99155</v>
      </c>
      <c r="OL90" t="n">
        <v>55.09272</v>
      </c>
      <c r="OM90" t="n">
        <v>55.19016</v>
      </c>
      <c r="ON90" t="n">
        <v>55.26947</v>
      </c>
      <c r="OO90" t="n">
        <v>55.3604</v>
      </c>
      <c r="OP90" t="n">
        <v>55.46269</v>
      </c>
      <c r="OQ90" t="n">
        <v>55.55782</v>
      </c>
      <c r="OR90" t="n">
        <v>55.65899</v>
      </c>
      <c r="OS90" t="n">
        <v>55.75586</v>
      </c>
      <c r="OT90" t="n">
        <v>55.83847</v>
      </c>
      <c r="OU90" t="n">
        <v>55.92228</v>
      </c>
      <c r="OV90" t="n">
        <v>56.00776</v>
      </c>
      <c r="OW90" t="n">
        <v>56.05261</v>
      </c>
      <c r="OX90" t="n">
        <v>56.13733</v>
      </c>
      <c r="OY90" t="n">
        <v>56.24654</v>
      </c>
      <c r="OZ90" t="n">
        <v>56.33367</v>
      </c>
      <c r="PA90" t="n">
        <v>56.41213</v>
      </c>
      <c r="PB90" t="n">
        <v>56.48389</v>
      </c>
      <c r="PC90" t="n">
        <v>56.5233</v>
      </c>
      <c r="PD90" t="n">
        <v>56.59329</v>
      </c>
      <c r="PE90" t="n">
        <v>56.6702</v>
      </c>
      <c r="PF90" t="n">
        <v>56.747</v>
      </c>
      <c r="PG90" t="n">
        <v>56.8494</v>
      </c>
      <c r="PH90" t="n">
        <v>56.96281</v>
      </c>
      <c r="PI90" t="n">
        <v>57.0374</v>
      </c>
      <c r="PJ90" t="n">
        <v>57.09877</v>
      </c>
      <c r="PK90" t="n">
        <v>57.17101</v>
      </c>
      <c r="PL90" t="n">
        <v>57.23204</v>
      </c>
      <c r="PM90" t="n">
        <v>57.30452</v>
      </c>
      <c r="PN90" t="n">
        <v>57.36847</v>
      </c>
      <c r="PO90" t="n">
        <v>57.4323</v>
      </c>
      <c r="PP90" t="n">
        <v>57.49856</v>
      </c>
      <c r="PQ90" t="n">
        <v>57.55786</v>
      </c>
      <c r="PR90" t="n">
        <v>57.62257</v>
      </c>
      <c r="PS90" t="n">
        <v>57.72752</v>
      </c>
      <c r="PT90" t="n">
        <v>57.82848</v>
      </c>
      <c r="PU90" t="n">
        <v>57.91206</v>
      </c>
      <c r="PV90" t="n">
        <v>58.00631</v>
      </c>
      <c r="PW90" t="n">
        <v>58.09735</v>
      </c>
      <c r="PX90" t="n">
        <v>58.19242</v>
      </c>
      <c r="PY90" t="n">
        <v>58.28493</v>
      </c>
      <c r="PZ90" t="n">
        <v>58.36448</v>
      </c>
      <c r="QA90" t="n">
        <v>58.45031</v>
      </c>
      <c r="QB90" t="n">
        <v>58.52655</v>
      </c>
      <c r="QC90" t="n">
        <v>58.61678</v>
      </c>
      <c r="QD90" t="n">
        <v>58.70553</v>
      </c>
      <c r="QE90" t="n">
        <v>58.7953</v>
      </c>
      <c r="QF90" t="n">
        <v>58.86972</v>
      </c>
      <c r="QG90" t="n">
        <v>58.94138</v>
      </c>
      <c r="QH90" t="n">
        <v>59.02752</v>
      </c>
      <c r="QI90" t="n">
        <v>59.15272</v>
      </c>
      <c r="QJ90" t="n">
        <v>59.27283</v>
      </c>
      <c r="QK90" t="n">
        <v>59.35728</v>
      </c>
      <c r="QL90" t="n">
        <v>59.43943</v>
      </c>
      <c r="QM90" t="n">
        <v>59.5172</v>
      </c>
      <c r="QN90" t="n">
        <v>59.58121</v>
      </c>
      <c r="QO90" t="n">
        <v>59.66626</v>
      </c>
      <c r="QP90" t="n">
        <v>59.75102</v>
      </c>
      <c r="QQ90" t="n">
        <v>59.83836</v>
      </c>
      <c r="QR90" t="n">
        <v>59.93214</v>
      </c>
      <c r="QS90" t="n">
        <v>60.02836</v>
      </c>
      <c r="QT90" t="n">
        <v>60.10419</v>
      </c>
      <c r="QU90" t="n">
        <v>60.1693</v>
      </c>
      <c r="QV90" t="n">
        <v>60.25158</v>
      </c>
      <c r="QW90" t="n">
        <v>60.33655</v>
      </c>
      <c r="QX90" t="n">
        <v>60.42817</v>
      </c>
      <c r="QY90" t="n">
        <v>60.5161</v>
      </c>
      <c r="QZ90" t="n">
        <v>60.5864</v>
      </c>
      <c r="RA90" t="n">
        <v>60.64806</v>
      </c>
      <c r="RB90" t="n">
        <v>60.71083</v>
      </c>
      <c r="RC90" t="n">
        <v>60.78189</v>
      </c>
      <c r="RD90" t="n">
        <v>60.85482</v>
      </c>
      <c r="RE90" t="n">
        <v>60.93459</v>
      </c>
      <c r="RF90" t="n">
        <v>61.00465</v>
      </c>
      <c r="RG90" t="n">
        <v>61.05401</v>
      </c>
      <c r="RH90" t="n">
        <v>61.1034</v>
      </c>
      <c r="RI90" t="n">
        <v>61.1917</v>
      </c>
      <c r="RJ90" t="n">
        <v>61.27214</v>
      </c>
      <c r="RK90" t="n">
        <v>61.32595</v>
      </c>
      <c r="RL90" t="n">
        <v>61.39264</v>
      </c>
      <c r="RM90" t="n">
        <v>61.46188</v>
      </c>
      <c r="RN90" t="n">
        <v>61.55079</v>
      </c>
      <c r="RO90" t="n">
        <v>61.64788</v>
      </c>
      <c r="RP90" t="n">
        <v>61.73814</v>
      </c>
      <c r="RQ90" t="n">
        <v>61.81523</v>
      </c>
      <c r="RR90" t="n">
        <v>61.91084</v>
      </c>
      <c r="RS90" t="n">
        <v>61.98533</v>
      </c>
      <c r="RT90" t="n">
        <v>62.0403</v>
      </c>
      <c r="RU90" t="n">
        <v>62.09306</v>
      </c>
      <c r="RV90" t="n">
        <v>62.17038</v>
      </c>
      <c r="RW90" t="n">
        <v>62.27343</v>
      </c>
      <c r="RX90" t="n">
        <v>62.38833</v>
      </c>
      <c r="RY90" t="n">
        <v>62.46596</v>
      </c>
      <c r="RZ90" t="n">
        <v>62.55</v>
      </c>
      <c r="SA90" t="n">
        <v>62.63021</v>
      </c>
      <c r="SB90" t="n">
        <v>62.69363</v>
      </c>
      <c r="SC90" t="n">
        <v>62.78717</v>
      </c>
      <c r="SD90" t="n">
        <v>62.85756</v>
      </c>
      <c r="SE90" t="n">
        <v>62.91883</v>
      </c>
      <c r="SF90" t="n">
        <v>62.97993</v>
      </c>
      <c r="SG90" t="n">
        <v>63.04196</v>
      </c>
      <c r="SH90" t="n">
        <v>63.07367</v>
      </c>
      <c r="SI90" t="n">
        <v>63.12789</v>
      </c>
      <c r="SJ90" t="n">
        <v>63.22844</v>
      </c>
      <c r="SK90" t="n">
        <v>63.32154</v>
      </c>
      <c r="SL90" t="n">
        <v>63.41132</v>
      </c>
      <c r="SM90" t="n">
        <v>63.51503</v>
      </c>
      <c r="SN90" t="n">
        <v>63.60052</v>
      </c>
      <c r="SO90" t="n">
        <v>63.67162</v>
      </c>
      <c r="SP90" t="n">
        <v>63.74549</v>
      </c>
      <c r="SQ90" t="n">
        <v>63.81821</v>
      </c>
      <c r="SR90" t="n">
        <v>63.91894</v>
      </c>
      <c r="SS90" t="n">
        <v>64.00911000000001</v>
      </c>
      <c r="ST90" t="n">
        <v>64.0829</v>
      </c>
      <c r="SU90" t="n">
        <v>64.16405</v>
      </c>
      <c r="SV90" t="n">
        <v>64.25955</v>
      </c>
      <c r="SW90" t="n">
        <v>64.33423999999999</v>
      </c>
      <c r="SX90" t="n">
        <v>64.40965</v>
      </c>
      <c r="SY90" t="n">
        <v>64.49786</v>
      </c>
      <c r="SZ90" t="n">
        <v>64.60496999999999</v>
      </c>
      <c r="TA90" t="n">
        <v>64.69768999999999</v>
      </c>
      <c r="TB90" t="n">
        <v>64.78628999999999</v>
      </c>
      <c r="TC90" t="n">
        <v>64.90105</v>
      </c>
      <c r="TD90" t="n">
        <v>65.0073</v>
      </c>
      <c r="TE90" t="n">
        <v>65.12529000000001</v>
      </c>
      <c r="TF90" t="n">
        <v>65.24884</v>
      </c>
      <c r="TG90" t="n">
        <v>65.35353000000001</v>
      </c>
      <c r="TH90" t="n">
        <v>65.44276000000001</v>
      </c>
      <c r="TI90" t="n">
        <v>65.51952</v>
      </c>
      <c r="TJ90" t="n">
        <v>65.58893999999999</v>
      </c>
      <c r="TK90" t="n">
        <v>65.68906</v>
      </c>
      <c r="TL90" t="n">
        <v>65.7938</v>
      </c>
      <c r="TM90" t="n">
        <v>65.86443</v>
      </c>
      <c r="TN90" t="n">
        <v>65.9419</v>
      </c>
      <c r="TO90" t="n">
        <v>66.00872</v>
      </c>
      <c r="TP90" t="n">
        <v>66.09208</v>
      </c>
      <c r="TQ90" t="n">
        <v>66.16276999999999</v>
      </c>
      <c r="TR90" t="n">
        <v>66.21344000000001</v>
      </c>
      <c r="TS90" t="n">
        <v>66.28255</v>
      </c>
      <c r="TT90" t="n">
        <v>66.35514999999999</v>
      </c>
      <c r="TU90" t="n">
        <v>66.43389999999999</v>
      </c>
      <c r="TV90" t="n">
        <v>66.54443000000001</v>
      </c>
      <c r="TW90" t="n">
        <v>66.63144</v>
      </c>
      <c r="TX90" t="n">
        <v>66.71082</v>
      </c>
      <c r="TY90" t="n">
        <v>66.8103</v>
      </c>
      <c r="TZ90" t="n">
        <v>66.90703000000001</v>
      </c>
      <c r="UA90" t="n">
        <v>67.00993</v>
      </c>
      <c r="UB90" t="n">
        <v>67.07605</v>
      </c>
      <c r="UC90" t="n">
        <v>67.15264999999999</v>
      </c>
      <c r="UD90" t="n">
        <v>67.25585</v>
      </c>
      <c r="UE90" t="n">
        <v>67.33736</v>
      </c>
      <c r="UF90" t="n">
        <v>67.40284</v>
      </c>
      <c r="UG90" t="n">
        <v>67.48466000000001</v>
      </c>
      <c r="UH90" t="n">
        <v>67.57616</v>
      </c>
      <c r="UI90" t="n">
        <v>67.65131</v>
      </c>
      <c r="UJ90" t="n">
        <v>67.73220999999999</v>
      </c>
      <c r="UK90" t="n">
        <v>67.79967000000001</v>
      </c>
      <c r="UL90" t="n">
        <v>67.89178</v>
      </c>
      <c r="UM90" t="n">
        <v>67.97816</v>
      </c>
      <c r="UN90" t="n">
        <v>68.03601999999999</v>
      </c>
      <c r="UO90" t="n">
        <v>68.12518</v>
      </c>
      <c r="UP90" t="n">
        <v>68.23857</v>
      </c>
      <c r="UQ90" t="n">
        <v>68.34544</v>
      </c>
      <c r="UR90" t="n">
        <v>68.43111</v>
      </c>
      <c r="US90" t="n">
        <v>68.49593</v>
      </c>
      <c r="UT90" t="n">
        <v>68.56716</v>
      </c>
      <c r="UU90" t="n">
        <v>68.64198</v>
      </c>
      <c r="UV90" t="n">
        <v>68.71613000000001</v>
      </c>
      <c r="UW90" t="n">
        <v>68.803</v>
      </c>
      <c r="UX90" t="n">
        <v>68.90607</v>
      </c>
      <c r="UY90" t="n">
        <v>68.98621</v>
      </c>
      <c r="UZ90" t="n">
        <v>69.07529</v>
      </c>
      <c r="VA90" t="n">
        <v>69.16225</v>
      </c>
      <c r="VB90" t="n">
        <v>69.23085</v>
      </c>
      <c r="VC90" t="n">
        <v>69.30143</v>
      </c>
      <c r="VD90" t="n">
        <v>69.38211</v>
      </c>
      <c r="VE90" t="n">
        <v>69.49297</v>
      </c>
      <c r="VF90" t="n">
        <v>69.58042</v>
      </c>
      <c r="VG90" t="n">
        <v>69.63464</v>
      </c>
      <c r="VH90" t="n">
        <v>69.69566</v>
      </c>
      <c r="VI90" t="n">
        <v>69.78989</v>
      </c>
      <c r="VJ90" t="n">
        <v>69.89238</v>
      </c>
      <c r="VK90" t="n">
        <v>69.97852</v>
      </c>
      <c r="VL90" t="n">
        <v>70.0898</v>
      </c>
      <c r="VM90" t="n">
        <v>70.18508</v>
      </c>
      <c r="VN90" t="n">
        <v>70.27441</v>
      </c>
      <c r="VO90" t="n">
        <v>70.36958</v>
      </c>
      <c r="VP90" t="n">
        <v>70.4695</v>
      </c>
      <c r="VQ90" t="n">
        <v>70.55182000000001</v>
      </c>
      <c r="VR90" t="n">
        <v>70.6254</v>
      </c>
      <c r="VS90" t="n">
        <v>70.69901</v>
      </c>
      <c r="VT90" t="n">
        <v>70.78610999999999</v>
      </c>
      <c r="VU90" t="n">
        <v>70.8788</v>
      </c>
      <c r="VV90" t="n">
        <v>70.9766</v>
      </c>
      <c r="VW90" t="n">
        <v>71.06653</v>
      </c>
      <c r="VX90" t="n">
        <v>71.15607</v>
      </c>
      <c r="VY90" t="n">
        <v>71.26443999999999</v>
      </c>
      <c r="VZ90" t="n">
        <v>71.34694</v>
      </c>
      <c r="WA90" t="n">
        <v>71.42699</v>
      </c>
      <c r="WB90" t="n">
        <v>71.50586</v>
      </c>
      <c r="WC90" t="n">
        <v>71.60207</v>
      </c>
      <c r="WD90" t="n">
        <v>71.6992</v>
      </c>
      <c r="WE90" t="n">
        <v>71.79897</v>
      </c>
      <c r="WF90" t="n">
        <v>71.88799</v>
      </c>
      <c r="WG90" t="n">
        <v>72.00270999999999</v>
      </c>
      <c r="WH90" t="n">
        <v>72.10441</v>
      </c>
      <c r="WI90" t="n">
        <v>72.21778999999999</v>
      </c>
      <c r="WJ90" t="n">
        <v>72.3429</v>
      </c>
      <c r="WK90" t="n">
        <v>72.42645</v>
      </c>
      <c r="WL90" t="n">
        <v>72.5166</v>
      </c>
      <c r="WM90" t="n">
        <v>72.63558999999999</v>
      </c>
      <c r="WN90" t="n">
        <v>72.73356</v>
      </c>
      <c r="WO90" t="n">
        <v>72.80961000000001</v>
      </c>
      <c r="WP90" t="n">
        <v>72.89577</v>
      </c>
      <c r="WQ90" t="n">
        <v>73.00646999999999</v>
      </c>
      <c r="WR90" t="n">
        <v>73.11268</v>
      </c>
      <c r="WS90" t="n">
        <v>73.21798</v>
      </c>
      <c r="WT90" t="n">
        <v>73.30844999999999</v>
      </c>
      <c r="WU90" t="n">
        <v>73.37451</v>
      </c>
      <c r="WV90" t="n">
        <v>73.44852</v>
      </c>
      <c r="WW90" t="n">
        <v>73.57538</v>
      </c>
      <c r="WX90" t="n">
        <v>73.69816</v>
      </c>
      <c r="WY90" t="n">
        <v>73.84862</v>
      </c>
      <c r="WZ90" t="n">
        <v>73.98661</v>
      </c>
      <c r="XA90" t="n">
        <v>74.09576</v>
      </c>
      <c r="XB90" t="n">
        <v>74.18516</v>
      </c>
      <c r="XC90" t="n">
        <v>74.28304</v>
      </c>
      <c r="XD90" t="n">
        <v>74.40324</v>
      </c>
      <c r="XE90" t="n">
        <v>74.52697999999999</v>
      </c>
      <c r="XF90" t="n">
        <v>74.62679</v>
      </c>
      <c r="XG90" t="n">
        <v>74.71426</v>
      </c>
      <c r="XH90" t="n">
        <v>74.80419999999999</v>
      </c>
      <c r="XI90" t="n">
        <v>74.93124</v>
      </c>
      <c r="XJ90" t="n">
        <v>75.05947999999999</v>
      </c>
      <c r="XK90" t="n">
        <v>75.1545</v>
      </c>
      <c r="XL90" t="n">
        <v>75.22575000000001</v>
      </c>
      <c r="XM90" t="n">
        <v>75.30647</v>
      </c>
      <c r="XN90" t="n">
        <v>75.40504</v>
      </c>
      <c r="XO90" t="n">
        <v>75.54665</v>
      </c>
      <c r="XP90" t="n">
        <v>75.65201</v>
      </c>
      <c r="XQ90" t="n">
        <v>75.75529</v>
      </c>
      <c r="XR90" t="n">
        <v>75.83875</v>
      </c>
      <c r="XS90" t="n">
        <v>75.91159</v>
      </c>
      <c r="XT90" t="n">
        <v>75.96321</v>
      </c>
      <c r="XU90" t="n">
        <v>76.03624000000001</v>
      </c>
      <c r="XV90" t="n">
        <v>76.14108</v>
      </c>
      <c r="XW90" t="n">
        <v>76.24209999999999</v>
      </c>
      <c r="XX90" t="n">
        <v>76.3802</v>
      </c>
      <c r="XY90" t="n">
        <v>76.53959999999999</v>
      </c>
      <c r="XZ90" t="n">
        <v>76.68192999999999</v>
      </c>
      <c r="YA90" t="n">
        <v>76.78418000000001</v>
      </c>
      <c r="YB90" t="n">
        <v>76.88691</v>
      </c>
      <c r="YC90" t="n">
        <v>76.9725</v>
      </c>
      <c r="YD90" t="n">
        <v>77.07738999999999</v>
      </c>
      <c r="YE90" t="n">
        <v>77.18499</v>
      </c>
      <c r="YF90" t="n">
        <v>77.30985</v>
      </c>
      <c r="YG90" t="n">
        <v>77.43581</v>
      </c>
      <c r="YH90" t="n">
        <v>77.52934999999999</v>
      </c>
      <c r="YI90" t="n">
        <v>77.59532</v>
      </c>
      <c r="YJ90" t="n">
        <v>77.67164</v>
      </c>
      <c r="YK90" t="n">
        <v>77.75263</v>
      </c>
      <c r="YL90" t="n">
        <v>77.84648</v>
      </c>
      <c r="YM90" t="n">
        <v>77.94352000000001</v>
      </c>
      <c r="YN90" t="n">
        <v>78.05627</v>
      </c>
      <c r="YO90" t="n">
        <v>78.18728</v>
      </c>
      <c r="YP90" t="n">
        <v>78.32908</v>
      </c>
      <c r="YQ90" t="n">
        <v>78.47848999999999</v>
      </c>
      <c r="YR90" t="n">
        <v>78.59885</v>
      </c>
      <c r="YS90" t="n">
        <v>78.70637000000001</v>
      </c>
      <c r="YT90" t="n">
        <v>78.82792000000001</v>
      </c>
      <c r="YU90" t="n">
        <v>78.95164</v>
      </c>
      <c r="YV90" t="n">
        <v>79.07290999999999</v>
      </c>
      <c r="YW90" t="n">
        <v>79.21692</v>
      </c>
      <c r="YX90" t="n">
        <v>79.37787</v>
      </c>
      <c r="YY90" t="n">
        <v>79.49109</v>
      </c>
      <c r="YZ90" t="n">
        <v>79.59988</v>
      </c>
      <c r="ZA90" t="n">
        <v>79.71406</v>
      </c>
      <c r="ZB90" t="n">
        <v>79.82548</v>
      </c>
      <c r="ZC90" t="n">
        <v>79.93819999999999</v>
      </c>
      <c r="ZD90" t="n">
        <v>80.05813999999999</v>
      </c>
      <c r="ZE90" t="n">
        <v>80.19410000000001</v>
      </c>
      <c r="ZF90" t="n">
        <v>80.32838</v>
      </c>
      <c r="ZG90" t="n">
        <v>80.43971000000001</v>
      </c>
      <c r="ZH90" t="n">
        <v>80.54315</v>
      </c>
      <c r="ZI90" t="n">
        <v>80.66367</v>
      </c>
      <c r="ZJ90" t="n">
        <v>80.77374</v>
      </c>
      <c r="ZK90" t="n">
        <v>80.85151</v>
      </c>
      <c r="ZL90" t="n">
        <v>80.90302</v>
      </c>
      <c r="ZM90" t="n">
        <v>80.98569000000001</v>
      </c>
      <c r="ZN90" t="n">
        <v>81.11069000000001</v>
      </c>
      <c r="ZO90" t="n">
        <v>81.24742000000001</v>
      </c>
      <c r="ZP90" t="n">
        <v>81.37549</v>
      </c>
      <c r="ZQ90" t="n">
        <v>81.51772</v>
      </c>
      <c r="ZR90" t="n">
        <v>81.64066</v>
      </c>
      <c r="ZS90" t="n">
        <v>81.76712999999999</v>
      </c>
      <c r="ZT90" t="n">
        <v>81.89991999999999</v>
      </c>
      <c r="ZU90" t="n">
        <v>82.00821999999999</v>
      </c>
      <c r="ZV90" t="n">
        <v>82.1185</v>
      </c>
      <c r="ZW90" t="n">
        <v>82.26384</v>
      </c>
      <c r="ZX90" t="n">
        <v>82.41092999999999</v>
      </c>
      <c r="ZY90" t="n">
        <v>82.55714</v>
      </c>
      <c r="ZZ90" t="n">
        <v>82.6921</v>
      </c>
      <c r="AAA90" t="n">
        <v>82.79764</v>
      </c>
      <c r="AAB90" t="n">
        <v>82.90185</v>
      </c>
      <c r="AAC90" t="n">
        <v>83.00548999999999</v>
      </c>
      <c r="AAD90" t="n">
        <v>83.13901</v>
      </c>
      <c r="AAE90" t="n">
        <v>83.28467999999999</v>
      </c>
      <c r="AAF90" t="n">
        <v>83.42816000000001</v>
      </c>
      <c r="AAG90" t="n">
        <v>83.54369</v>
      </c>
      <c r="AAH90" t="n">
        <v>83.63216</v>
      </c>
      <c r="AAI90" t="n">
        <v>83.71459</v>
      </c>
      <c r="AAJ90" t="n">
        <v>83.85397</v>
      </c>
      <c r="AAK90" t="n">
        <v>83.99599000000001</v>
      </c>
      <c r="AAL90" t="n">
        <v>84.13214000000001</v>
      </c>
      <c r="AAM90" t="n">
        <v>84.25454000000001</v>
      </c>
      <c r="AAN90" t="n">
        <v>84.39708</v>
      </c>
      <c r="AAO90" t="n">
        <v>84.50375</v>
      </c>
      <c r="AAP90" t="n">
        <v>84.57850999999999</v>
      </c>
      <c r="AAQ90" t="n">
        <v>84.69911</v>
      </c>
      <c r="AAR90" t="n">
        <v>84.87112999999999</v>
      </c>
      <c r="AAS90" t="n">
        <v>85.01615</v>
      </c>
      <c r="AAT90" t="n">
        <v>85.18168</v>
      </c>
      <c r="AAU90" t="n">
        <v>85.35168</v>
      </c>
      <c r="AAV90" t="n">
        <v>85.5052</v>
      </c>
      <c r="AAW90" t="n">
        <v>85.6618</v>
      </c>
      <c r="AAX90" t="n">
        <v>85.81242</v>
      </c>
      <c r="AAY90" t="n">
        <v>85.93268</v>
      </c>
      <c r="AAZ90" t="n">
        <v>86.04983</v>
      </c>
      <c r="ABA90" t="n">
        <v>86.20098</v>
      </c>
      <c r="ABB90" t="n">
        <v>86.33176</v>
      </c>
      <c r="ABC90" t="n">
        <v>86.46913000000001</v>
      </c>
      <c r="ABD90" t="n">
        <v>86.62405</v>
      </c>
      <c r="ABE90" t="n">
        <v>86.82170000000001</v>
      </c>
      <c r="ABF90" t="n">
        <v>86.98215</v>
      </c>
      <c r="ABG90" t="n">
        <v>87.09947</v>
      </c>
      <c r="ABH90" t="n">
        <v>87.22864</v>
      </c>
      <c r="ABI90" t="n">
        <v>87.4019</v>
      </c>
      <c r="ABJ90" t="n">
        <v>87.58074999999999</v>
      </c>
      <c r="ABK90" t="n">
        <v>87.74642</v>
      </c>
      <c r="ABL90" t="n">
        <v>87.898</v>
      </c>
      <c r="ABM90" t="n">
        <v>88.03852999999999</v>
      </c>
      <c r="ABN90" t="n">
        <v>88.19088000000001</v>
      </c>
      <c r="ABO90" t="n">
        <v>88.33855</v>
      </c>
      <c r="ABP90" t="n">
        <v>88.51139999999999</v>
      </c>
      <c r="ABQ90" t="n">
        <v>88.7116</v>
      </c>
      <c r="ABR90" t="n">
        <v>88.87549</v>
      </c>
      <c r="ABS90" t="n">
        <v>89.0099</v>
      </c>
      <c r="ABT90" t="n">
        <v>89.14507</v>
      </c>
      <c r="ABU90" t="n">
        <v>89.27164</v>
      </c>
      <c r="ABV90" t="n">
        <v>89.40491</v>
      </c>
      <c r="ABW90" t="n">
        <v>89.52828</v>
      </c>
      <c r="ABX90" t="n">
        <v>89.62436</v>
      </c>
      <c r="ABY90" t="n">
        <v>89.71129999999999</v>
      </c>
      <c r="ABZ90" t="n">
        <v>89.85138999999999</v>
      </c>
      <c r="ACA90" t="n">
        <v>89.97555</v>
      </c>
      <c r="ACB90" t="n">
        <v>90.12833000000001</v>
      </c>
      <c r="ACC90" t="n">
        <v>90.29152000000001</v>
      </c>
      <c r="ACD90" t="n">
        <v>90.42236</v>
      </c>
      <c r="ACE90" t="n">
        <v>90.57068</v>
      </c>
      <c r="ACF90" t="n">
        <v>90.72665000000001</v>
      </c>
      <c r="ACG90" t="n">
        <v>90.86382</v>
      </c>
      <c r="ACH90" t="n">
        <v>90.98327</v>
      </c>
      <c r="ACI90" t="n">
        <v>91.09950000000001</v>
      </c>
      <c r="ACJ90" t="n">
        <v>91.23531</v>
      </c>
      <c r="ACK90" t="n">
        <v>91.34911</v>
      </c>
      <c r="ACL90" t="n">
        <v>91.49866</v>
      </c>
      <c r="ACM90" t="n">
        <v>91.65499</v>
      </c>
      <c r="ACN90" t="n">
        <v>91.80289</v>
      </c>
      <c r="ACO90" t="n">
        <v>91.93675</v>
      </c>
      <c r="ACP90" t="n">
        <v>92.08796</v>
      </c>
      <c r="ACQ90" t="n">
        <v>92.29145</v>
      </c>
      <c r="ACR90" t="n">
        <v>92.51533000000001</v>
      </c>
      <c r="ACS90" t="n">
        <v>92.68096</v>
      </c>
      <c r="ACT90" t="n">
        <v>92.81335</v>
      </c>
      <c r="ACU90" t="n">
        <v>92.92916</v>
      </c>
      <c r="ACV90" t="n">
        <v>93.07719</v>
      </c>
      <c r="ACW90" t="n">
        <v>93.21634</v>
      </c>
      <c r="ACX90" t="n">
        <v>93.35836</v>
      </c>
      <c r="ACY90" t="n">
        <v>93.52302</v>
      </c>
      <c r="ACZ90" t="n">
        <v>93.67937999999999</v>
      </c>
      <c r="ADA90" t="n">
        <v>93.87173</v>
      </c>
      <c r="ADB90" t="n">
        <v>94.09769</v>
      </c>
      <c r="ADC90" t="n">
        <v>94.27363</v>
      </c>
      <c r="ADD90" t="n">
        <v>94.43906</v>
      </c>
      <c r="ADE90" t="n">
        <v>94.56399999999999</v>
      </c>
      <c r="ADF90" t="n">
        <v>94.72215</v>
      </c>
      <c r="ADG90" t="n">
        <v>94.90967999999999</v>
      </c>
      <c r="ADH90" t="n">
        <v>95.12913</v>
      </c>
      <c r="ADI90" t="n">
        <v>95.29082</v>
      </c>
      <c r="ADJ90" t="n">
        <v>95.45305999999999</v>
      </c>
      <c r="ADK90" t="n">
        <v>95.65482</v>
      </c>
      <c r="ADL90" t="n">
        <v>95.85299000000001</v>
      </c>
      <c r="ADM90" t="n">
        <v>96.04242000000001</v>
      </c>
      <c r="ADN90" t="n">
        <v>96.17126</v>
      </c>
      <c r="ADO90" t="n">
        <v>96.31650999999999</v>
      </c>
      <c r="ADP90" t="n">
        <v>96.51541</v>
      </c>
      <c r="ADQ90" t="n">
        <v>96.68731</v>
      </c>
      <c r="ADR90" t="n">
        <v>96.86139</v>
      </c>
      <c r="ADS90" t="n">
        <v>97.06992</v>
      </c>
      <c r="ADT90" t="n">
        <v>97.29004</v>
      </c>
      <c r="ADU90" t="n">
        <v>97.47475</v>
      </c>
      <c r="ADV90" t="n">
        <v>97.66237</v>
      </c>
      <c r="ADW90" t="n">
        <v>97.87121999999999</v>
      </c>
      <c r="ADX90" t="n">
        <v>98.0856</v>
      </c>
      <c r="ADY90" t="n">
        <v>98.25085</v>
      </c>
      <c r="ADZ90" t="n">
        <v>98.41958</v>
      </c>
      <c r="AEA90" t="n">
        <v>98.62775999999999</v>
      </c>
      <c r="AEB90" t="n">
        <v>98.83606</v>
      </c>
      <c r="AEC90" t="n">
        <v>99.08614</v>
      </c>
      <c r="AED90" t="n">
        <v>99.30936</v>
      </c>
      <c r="AEE90" t="n">
        <v>99.50538</v>
      </c>
      <c r="AEF90" t="n">
        <v>99.70350999999999</v>
      </c>
      <c r="AEG90" t="n">
        <v>99.91261</v>
      </c>
      <c r="AEH90" t="n">
        <v>100.11259</v>
      </c>
      <c r="AEI90" t="n">
        <v>100.34724</v>
      </c>
      <c r="AEJ90" t="n">
        <v>100.59549</v>
      </c>
      <c r="AEK90" t="n">
        <v>100.80385</v>
      </c>
      <c r="AEL90" t="n">
        <v>100.99033</v>
      </c>
      <c r="AEM90" t="n">
        <v>101.19226</v>
      </c>
      <c r="AEN90" t="n">
        <v>101.39614</v>
      </c>
      <c r="AEO90" t="n">
        <v>101.6126</v>
      </c>
      <c r="AEP90" t="n">
        <v>101.79095</v>
      </c>
      <c r="AEQ90" t="n">
        <v>101.96712</v>
      </c>
      <c r="AER90" t="n">
        <v>102.20026</v>
      </c>
      <c r="AES90" t="n">
        <v>102.43875</v>
      </c>
      <c r="AET90" t="n">
        <v>102.70406</v>
      </c>
      <c r="AEU90" t="n">
        <v>102.92918</v>
      </c>
      <c r="AEV90" t="n">
        <v>103.16068</v>
      </c>
      <c r="AEW90" t="n">
        <v>103.41406</v>
      </c>
      <c r="AEX90" t="n">
        <v>103.70243</v>
      </c>
      <c r="AEY90" t="n">
        <v>104.04978</v>
      </c>
      <c r="AEZ90" t="n">
        <v>104.38889</v>
      </c>
      <c r="AFA90" t="n">
        <v>104.66772</v>
      </c>
      <c r="AFB90" t="n">
        <v>104.9177</v>
      </c>
      <c r="AFC90" t="n">
        <v>105.15105</v>
      </c>
      <c r="AFD90" t="n">
        <v>105.37819</v>
      </c>
      <c r="AFE90" t="n">
        <v>105.64816</v>
      </c>
      <c r="AFF90" t="n">
        <v>105.90198</v>
      </c>
      <c r="AFG90" t="n">
        <v>106.12875</v>
      </c>
      <c r="AFH90" t="n">
        <v>106.38943</v>
      </c>
      <c r="AFI90" t="n">
        <v>106.65485</v>
      </c>
      <c r="AFJ90" t="n">
        <v>106.88529</v>
      </c>
      <c r="AFK90" t="n">
        <v>107.11583</v>
      </c>
      <c r="AFL90" t="n">
        <v>107.29445</v>
      </c>
      <c r="AFM90" t="n">
        <v>107.5091</v>
      </c>
      <c r="AFN90" t="n">
        <v>107.76645</v>
      </c>
      <c r="AFO90" t="n">
        <v>108.02275</v>
      </c>
      <c r="AFP90" t="n">
        <v>108.26616</v>
      </c>
      <c r="AFQ90" t="n">
        <v>108.45688</v>
      </c>
      <c r="AFR90" t="n">
        <v>108.68865</v>
      </c>
      <c r="AFS90" t="n">
        <v>108.94106</v>
      </c>
      <c r="AFT90" t="n">
        <v>109.16927</v>
      </c>
      <c r="AFU90" t="n">
        <v>109.39965</v>
      </c>
      <c r="AFV90" t="n">
        <v>109.66687</v>
      </c>
      <c r="AFW90" t="n">
        <v>109.92046</v>
      </c>
      <c r="AFX90" t="n">
        <v>110.17883</v>
      </c>
      <c r="AFY90" t="n">
        <v>110.40348</v>
      </c>
      <c r="AFZ90" t="n">
        <v>110.61153</v>
      </c>
      <c r="AGA90" t="n">
        <v>110.83705</v>
      </c>
      <c r="AGB90" t="n">
        <v>111.09925</v>
      </c>
      <c r="AGC90" t="n">
        <v>111.36195</v>
      </c>
      <c r="AGD90" t="n">
        <v>111.61467</v>
      </c>
      <c r="AGE90" t="n">
        <v>111.85896</v>
      </c>
      <c r="AGF90" t="n">
        <v>112.1145</v>
      </c>
      <c r="AGG90" t="n">
        <v>112.42537</v>
      </c>
      <c r="AGH90" t="n">
        <v>112.76659</v>
      </c>
      <c r="AGI90" t="n">
        <v>113.09349</v>
      </c>
      <c r="AGJ90" t="n">
        <v>113.42909</v>
      </c>
      <c r="AGK90" t="n">
        <v>113.71983</v>
      </c>
      <c r="AGL90" t="n">
        <v>113.95509</v>
      </c>
      <c r="AGM90" t="n">
        <v>114.21362</v>
      </c>
      <c r="AGN90" t="n">
        <v>114.51434</v>
      </c>
      <c r="AGO90" t="n">
        <v>114.87978</v>
      </c>
      <c r="AGP90" t="n">
        <v>115.20495</v>
      </c>
      <c r="AGQ90" t="n">
        <v>115.5514</v>
      </c>
      <c r="AGR90" t="n">
        <v>115.98158</v>
      </c>
      <c r="AGS90" t="n">
        <v>116.3379</v>
      </c>
      <c r="AGT90" t="n">
        <v>116.63798</v>
      </c>
      <c r="AGU90" t="n">
        <v>116.92762</v>
      </c>
      <c r="AGV90" t="n">
        <v>117.18082</v>
      </c>
      <c r="AGW90" t="n">
        <v>117.48759</v>
      </c>
      <c r="AGX90" t="n">
        <v>117.85274</v>
      </c>
      <c r="AGY90" t="n">
        <v>118.21102</v>
      </c>
      <c r="AGZ90" t="n">
        <v>118.54037</v>
      </c>
      <c r="AHA90" t="n">
        <v>118.89391</v>
      </c>
      <c r="AHB90" t="n">
        <v>119.2261</v>
      </c>
      <c r="AHC90" t="n">
        <v>119.5792</v>
      </c>
      <c r="AHD90" t="n">
        <v>119.94328</v>
      </c>
      <c r="AHE90" t="n">
        <v>120.25953</v>
      </c>
      <c r="AHF90" t="n">
        <v>120.63127</v>
      </c>
      <c r="AHG90" t="n">
        <v>121.08703</v>
      </c>
      <c r="AHH90" t="n">
        <v>121.47907</v>
      </c>
      <c r="AHI90" t="n">
        <v>121.89924</v>
      </c>
      <c r="AHJ90" t="n">
        <v>122.28012</v>
      </c>
      <c r="AHK90" t="n">
        <v>122.58727</v>
      </c>
      <c r="AHL90" t="n">
        <v>122.96071</v>
      </c>
      <c r="AHM90" t="n">
        <v>123.31621</v>
      </c>
      <c r="AHN90" t="n">
        <v>123.72614</v>
      </c>
      <c r="AHO90" t="n">
        <v>124.17133</v>
      </c>
      <c r="AHP90" t="n">
        <v>124.54729</v>
      </c>
      <c r="AHQ90" t="n">
        <v>124.80994</v>
      </c>
      <c r="AHR90" t="n">
        <v>125.13611</v>
      </c>
      <c r="AHS90" t="n">
        <v>125.5435</v>
      </c>
      <c r="AHT90" t="n">
        <v>125.95961</v>
      </c>
      <c r="AHU90" t="n">
        <v>126.36648</v>
      </c>
      <c r="AHV90" t="n">
        <v>126.80473</v>
      </c>
      <c r="AHW90" t="n">
        <v>127.26283</v>
      </c>
      <c r="AHX90" t="n">
        <v>127.74225</v>
      </c>
      <c r="AHY90" t="n">
        <v>128.20164</v>
      </c>
      <c r="AHZ90" t="n">
        <v>128.6387</v>
      </c>
      <c r="AIA90" t="n">
        <v>129.04286</v>
      </c>
      <c r="AIB90" t="n">
        <v>129.42897</v>
      </c>
      <c r="AIC90" t="n">
        <v>129.85893</v>
      </c>
      <c r="AID90" t="n">
        <v>130.36125</v>
      </c>
      <c r="AIE90" t="n">
        <v>130.87335</v>
      </c>
      <c r="AIF90" t="n">
        <v>131.46376</v>
      </c>
      <c r="AIG90" t="n">
        <v>131.95029</v>
      </c>
      <c r="AIH90" t="n">
        <v>132.31877</v>
      </c>
      <c r="AII90" t="n">
        <v>132.82993</v>
      </c>
      <c r="AIJ90" t="n">
        <v>133.42831</v>
      </c>
      <c r="AIK90" t="n">
        <v>134.00491</v>
      </c>
      <c r="AIL90" t="n">
        <v>134.50099</v>
      </c>
      <c r="AIM90" t="n">
        <v>135.00603</v>
      </c>
      <c r="AIN90" t="n">
        <v>135.56003</v>
      </c>
      <c r="AIO90" t="n">
        <v>136.20065</v>
      </c>
      <c r="AIP90" t="n">
        <v>136.8692</v>
      </c>
      <c r="AIQ90" t="n">
        <v>137.44597</v>
      </c>
      <c r="AIR90" t="n">
        <v>137.90587</v>
      </c>
      <c r="AIS90" t="n">
        <v>138.3304</v>
      </c>
      <c r="AIT90" t="n">
        <v>138.93948</v>
      </c>
      <c r="AIU90" t="n">
        <v>139.50845</v>
      </c>
      <c r="AIV90" t="n">
        <v>139.94244</v>
      </c>
      <c r="AIW90" t="n">
        <v>140.38499</v>
      </c>
      <c r="AIX90" t="n">
        <v>140.90407</v>
      </c>
      <c r="AIY90" t="n">
        <v>141.57419</v>
      </c>
      <c r="AIZ90" t="n">
        <v>142.34108</v>
      </c>
      <c r="AJA90" t="n">
        <v>143.00786</v>
      </c>
      <c r="AJB90" t="n">
        <v>143.62595</v>
      </c>
      <c r="AJC90" t="n">
        <v>144.29488</v>
      </c>
      <c r="AJD90" t="n">
        <v>144.97832</v>
      </c>
      <c r="AJE90" t="n">
        <v>145.61154</v>
      </c>
      <c r="AJF90" t="n">
        <v>146.36865</v>
      </c>
      <c r="AJG90" t="n">
        <v>147.17108</v>
      </c>
      <c r="AJH90" t="n">
        <v>147.86722</v>
      </c>
      <c r="AJI90" t="n">
        <v>148.54329</v>
      </c>
      <c r="AJJ90" t="n">
        <v>149.27606</v>
      </c>
      <c r="AJK90" t="n">
        <v>150.10178</v>
      </c>
      <c r="AJL90" t="n">
        <v>150.92532</v>
      </c>
      <c r="AJM90" t="n">
        <v>151.63129</v>
      </c>
      <c r="AJN90" t="n">
        <v>152.28415</v>
      </c>
      <c r="AJO90" t="n">
        <v>153.02664</v>
      </c>
      <c r="AJP90" t="n">
        <v>153.85771</v>
      </c>
      <c r="AJQ90" t="n">
        <v>154.77637</v>
      </c>
      <c r="AJR90" t="n">
        <v>155.78918</v>
      </c>
      <c r="AJS90" t="n">
        <v>156.84772</v>
      </c>
      <c r="AJT90" t="n">
        <v>157.98341</v>
      </c>
      <c r="AJU90" t="n">
        <v>159.30455</v>
      </c>
      <c r="AJV90" t="n">
        <v>160.62656</v>
      </c>
      <c r="AJW90" t="n">
        <v>161.6252</v>
      </c>
      <c r="AJX90" t="n">
        <v>162.6608</v>
      </c>
      <c r="AJY90" t="n">
        <v>164.14456</v>
      </c>
      <c r="AJZ90" t="n">
        <v>165.59639</v>
      </c>
      <c r="AKA90" t="n">
        <v>166.87271</v>
      </c>
      <c r="AKB90" t="n">
        <v>168.24596</v>
      </c>
      <c r="AKC90" t="n">
        <v>169.68445</v>
      </c>
      <c r="AKD90" t="n">
        <v>171.16573</v>
      </c>
      <c r="AKE90" t="n">
        <v>172.58788</v>
      </c>
      <c r="AKF90" t="n">
        <v>174.23517</v>
      </c>
      <c r="AKG90" t="n">
        <v>176.08736</v>
      </c>
      <c r="AKH90" t="n">
        <v>177.66344</v>
      </c>
      <c r="AKI90" t="n">
        <v>179.06241</v>
      </c>
      <c r="AKJ90" t="n">
        <v>180.79218</v>
      </c>
      <c r="AKK90" t="n">
        <v>182.90529</v>
      </c>
      <c r="AKL90" t="n">
        <v>185.02037</v>
      </c>
      <c r="AKM90" t="n">
        <v>186.81442</v>
      </c>
      <c r="AKN90" t="n">
        <v>188.54106</v>
      </c>
      <c r="AKO90" t="n">
        <v>190.75278</v>
      </c>
      <c r="AKP90" t="n">
        <v>192.96648</v>
      </c>
      <c r="AKQ90" t="n">
        <v>195.02756</v>
      </c>
      <c r="AKR90" t="n">
        <v>197.80205</v>
      </c>
      <c r="AKS90" t="n">
        <v>201.04288</v>
      </c>
      <c r="AKT90" t="n">
        <v>204.18982</v>
      </c>
      <c r="AKU90" t="n">
        <v>207.40474</v>
      </c>
      <c r="AKV90" t="n">
        <v>211.50037</v>
      </c>
      <c r="AKW90" t="n">
        <v>215.04752</v>
      </c>
      <c r="AKX90" t="n">
        <v>218.17953</v>
      </c>
      <c r="AKY90" t="n">
        <v>221.67969</v>
      </c>
      <c r="AKZ90" t="n">
        <v>225.16779</v>
      </c>
      <c r="ALA90" t="n">
        <v>228.83896</v>
      </c>
      <c r="ALB90" t="n">
        <v>233.10965</v>
      </c>
      <c r="ALC90" t="n">
        <v>238.51221</v>
      </c>
      <c r="ALD90" t="n">
        <v>245.17354</v>
      </c>
      <c r="ALE90" t="n">
        <v>252.8777</v>
      </c>
      <c r="ALF90" t="n">
        <v>260.35046</v>
      </c>
      <c r="ALG90" t="n">
        <v>268.20639</v>
      </c>
      <c r="ALH90" t="n">
        <v>278.0618</v>
      </c>
      <c r="ALI90" t="n">
        <v>291.53204</v>
      </c>
      <c r="ALJ90" t="n">
        <v>305.50519</v>
      </c>
      <c r="ALK90" t="n">
        <v>319.33609</v>
      </c>
      <c r="ALL90" t="n">
        <v>338.3855</v>
      </c>
      <c r="ALM90" t="n">
        <v>368.20978</v>
      </c>
      <c r="ALN90" t="n">
        <v>413.9469</v>
      </c>
      <c r="ALO90" t="n">
        <v>518.16168</v>
      </c>
    </row>
    <row r="91">
      <c r="A91" t="inlineStr">
        <is>
          <t>Greenland</t>
        </is>
      </c>
      <c r="B91" t="inlineStr">
        <is>
          <t>GRL</t>
        </is>
      </c>
      <c r="C91" s="13">
        <f>AVERAGE(SI91,SJ91)</f>
        <v/>
      </c>
      <c r="D91" t="n">
        <v>2.50734</v>
      </c>
      <c r="E91" t="n">
        <v>3.75173</v>
      </c>
      <c r="F91" t="n">
        <v>4.43663</v>
      </c>
      <c r="G91" t="n">
        <v>4.95014</v>
      </c>
      <c r="H91" t="n">
        <v>5.37124</v>
      </c>
      <c r="I91" t="n">
        <v>5.73294</v>
      </c>
      <c r="J91" t="n">
        <v>6.05266</v>
      </c>
      <c r="K91" t="n">
        <v>6.34085</v>
      </c>
      <c r="L91" t="n">
        <v>6.60434</v>
      </c>
      <c r="M91" t="n">
        <v>6.84787</v>
      </c>
      <c r="N91" t="n">
        <v>7.07487</v>
      </c>
      <c r="O91" t="n">
        <v>7.28793</v>
      </c>
      <c r="P91" t="n">
        <v>7.48903</v>
      </c>
      <c r="Q91" t="n">
        <v>7.67975</v>
      </c>
      <c r="R91" t="n">
        <v>7.86136</v>
      </c>
      <c r="S91" t="n">
        <v>8.0349</v>
      </c>
      <c r="T91" t="n">
        <v>8.201230000000001</v>
      </c>
      <c r="U91" t="n">
        <v>8.36107</v>
      </c>
      <c r="V91" t="n">
        <v>8.515040000000001</v>
      </c>
      <c r="W91" t="n">
        <v>8.66367</v>
      </c>
      <c r="X91" t="n">
        <v>8.807410000000001</v>
      </c>
      <c r="Y91" t="n">
        <v>8.94666</v>
      </c>
      <c r="Z91" t="n">
        <v>9.08178</v>
      </c>
      <c r="AA91" t="n">
        <v>9.213050000000001</v>
      </c>
      <c r="AB91" t="n">
        <v>9.340769999999999</v>
      </c>
      <c r="AC91" t="n">
        <v>9.465170000000001</v>
      </c>
      <c r="AD91" t="n">
        <v>9.58647</v>
      </c>
      <c r="AE91" t="n">
        <v>9.70487</v>
      </c>
      <c r="AF91" t="n">
        <v>9.820539999999999</v>
      </c>
      <c r="AG91" t="n">
        <v>9.93365</v>
      </c>
      <c r="AH91" t="n">
        <v>10.04433</v>
      </c>
      <c r="AI91" t="n">
        <v>10.15274</v>
      </c>
      <c r="AJ91" t="n">
        <v>10.25898</v>
      </c>
      <c r="AK91" t="n">
        <v>10.36316</v>
      </c>
      <c r="AL91" t="n">
        <v>10.46541</v>
      </c>
      <c r="AM91" t="n">
        <v>10.5658</v>
      </c>
      <c r="AN91" t="n">
        <v>10.66443</v>
      </c>
      <c r="AO91" t="n">
        <v>10.76137</v>
      </c>
      <c r="AP91" t="n">
        <v>10.85671</v>
      </c>
      <c r="AQ91" t="n">
        <v>10.95052</v>
      </c>
      <c r="AR91" t="n">
        <v>11.04285</v>
      </c>
      <c r="AS91" t="n">
        <v>11.13378</v>
      </c>
      <c r="AT91" t="n">
        <v>11.22336</v>
      </c>
      <c r="AU91" t="n">
        <v>11.31165</v>
      </c>
      <c r="AV91" t="n">
        <v>11.39869</v>
      </c>
      <c r="AW91" t="n">
        <v>11.48453</v>
      </c>
      <c r="AX91" t="n">
        <v>11.56922</v>
      </c>
      <c r="AY91" t="n">
        <v>11.65281</v>
      </c>
      <c r="AZ91" t="n">
        <v>11.73532</v>
      </c>
      <c r="BA91" t="n">
        <v>11.8168</v>
      </c>
      <c r="BB91" t="n">
        <v>11.89729</v>
      </c>
      <c r="BC91" t="n">
        <v>11.97681</v>
      </c>
      <c r="BD91" t="n">
        <v>12.0554</v>
      </c>
      <c r="BE91" t="n">
        <v>12.13309</v>
      </c>
      <c r="BF91" t="n">
        <v>12.20992</v>
      </c>
      <c r="BG91" t="n">
        <v>12.2859</v>
      </c>
      <c r="BH91" t="n">
        <v>12.36106</v>
      </c>
      <c r="BI91" t="n">
        <v>12.43543</v>
      </c>
      <c r="BJ91" t="n">
        <v>12.50903</v>
      </c>
      <c r="BK91" t="n">
        <v>12.58189</v>
      </c>
      <c r="BL91" t="n">
        <v>12.65402</v>
      </c>
      <c r="BM91" t="n">
        <v>12.72545</v>
      </c>
      <c r="BN91" t="n">
        <v>12.7962</v>
      </c>
      <c r="BO91" t="n">
        <v>12.86628</v>
      </c>
      <c r="BP91" t="n">
        <v>12.93572</v>
      </c>
      <c r="BQ91" t="n">
        <v>13.00453</v>
      </c>
      <c r="BR91" t="n">
        <v>13.07272</v>
      </c>
      <c r="BS91" t="n">
        <v>13.14032</v>
      </c>
      <c r="BT91" t="n">
        <v>13.20735</v>
      </c>
      <c r="BU91" t="n">
        <v>13.2738</v>
      </c>
      <c r="BV91" t="n">
        <v>13.3397</v>
      </c>
      <c r="BW91" t="n">
        <v>13.40507</v>
      </c>
      <c r="BX91" t="n">
        <v>13.46991</v>
      </c>
      <c r="BY91" t="n">
        <v>13.53424</v>
      </c>
      <c r="BZ91" t="n">
        <v>13.59808</v>
      </c>
      <c r="CA91" t="n">
        <v>13.66142</v>
      </c>
      <c r="CB91" t="n">
        <v>13.72429</v>
      </c>
      <c r="CC91" t="n">
        <v>13.78669</v>
      </c>
      <c r="CD91" t="n">
        <v>13.84864</v>
      </c>
      <c r="CE91" t="n">
        <v>13.91014</v>
      </c>
      <c r="CF91" t="n">
        <v>13.97121</v>
      </c>
      <c r="CG91" t="n">
        <v>14.03186</v>
      </c>
      <c r="CH91" t="n">
        <v>14.09209</v>
      </c>
      <c r="CI91" t="n">
        <v>14.15191</v>
      </c>
      <c r="CJ91" t="n">
        <v>14.21133</v>
      </c>
      <c r="CK91" t="n">
        <v>14.27037</v>
      </c>
      <c r="CL91" t="n">
        <v>14.32902</v>
      </c>
      <c r="CM91" t="n">
        <v>14.3873</v>
      </c>
      <c r="CN91" t="n">
        <v>14.44522</v>
      </c>
      <c r="CO91" t="n">
        <v>14.50278</v>
      </c>
      <c r="CP91" t="n">
        <v>14.55998</v>
      </c>
      <c r="CQ91" t="n">
        <v>14.61684</v>
      </c>
      <c r="CR91" t="n">
        <v>14.67337</v>
      </c>
      <c r="CS91" t="n">
        <v>14.72956</v>
      </c>
      <c r="CT91" t="n">
        <v>14.78543</v>
      </c>
      <c r="CU91" t="n">
        <v>14.84098</v>
      </c>
      <c r="CV91" t="n">
        <v>14.89622</v>
      </c>
      <c r="CW91" t="n">
        <v>14.95115</v>
      </c>
      <c r="CX91" t="n">
        <v>15.00579</v>
      </c>
      <c r="CY91" t="n">
        <v>15.06012</v>
      </c>
      <c r="CZ91" t="n">
        <v>15.11417</v>
      </c>
      <c r="DA91" t="n">
        <v>15.16794</v>
      </c>
      <c r="DB91" t="n">
        <v>15.22142</v>
      </c>
      <c r="DC91" t="n">
        <v>15.27463</v>
      </c>
      <c r="DD91" t="n">
        <v>15.32757</v>
      </c>
      <c r="DE91" t="n">
        <v>15.38025</v>
      </c>
      <c r="DF91" t="n">
        <v>15.43267</v>
      </c>
      <c r="DG91" t="n">
        <v>15.48483</v>
      </c>
      <c r="DH91" t="n">
        <v>15.53674</v>
      </c>
      <c r="DI91" t="n">
        <v>15.5884</v>
      </c>
      <c r="DJ91" t="n">
        <v>15.63983</v>
      </c>
      <c r="DK91" t="n">
        <v>15.69101</v>
      </c>
      <c r="DL91" t="n">
        <v>15.74196</v>
      </c>
      <c r="DM91" t="n">
        <v>15.79268</v>
      </c>
      <c r="DN91" t="n">
        <v>15.84317</v>
      </c>
      <c r="DO91" t="n">
        <v>15.89344</v>
      </c>
      <c r="DP91" t="n">
        <v>15.94349</v>
      </c>
      <c r="DQ91" t="n">
        <v>15.99333</v>
      </c>
      <c r="DR91" t="n">
        <v>16.04295</v>
      </c>
      <c r="DS91" t="n">
        <v>16.09236</v>
      </c>
      <c r="DT91" t="n">
        <v>16.14157</v>
      </c>
      <c r="DU91" t="n">
        <v>16.19057</v>
      </c>
      <c r="DV91" t="n">
        <v>16.23938</v>
      </c>
      <c r="DW91" t="n">
        <v>16.28799</v>
      </c>
      <c r="DX91" t="n">
        <v>16.33641</v>
      </c>
      <c r="DY91" t="n">
        <v>16.38464</v>
      </c>
      <c r="DZ91" t="n">
        <v>16.43267</v>
      </c>
      <c r="EA91" t="n">
        <v>16.48053</v>
      </c>
      <c r="EB91" t="n">
        <v>16.52821</v>
      </c>
      <c r="EC91" t="n">
        <v>16.5757</v>
      </c>
      <c r="ED91" t="n">
        <v>16.62302</v>
      </c>
      <c r="EE91" t="n">
        <v>16.67017</v>
      </c>
      <c r="EF91" t="n">
        <v>16.71714</v>
      </c>
      <c r="EG91" t="n">
        <v>16.76395</v>
      </c>
      <c r="EH91" t="n">
        <v>16.81059</v>
      </c>
      <c r="EI91" t="n">
        <v>16.85707</v>
      </c>
      <c r="EJ91" t="n">
        <v>16.90339</v>
      </c>
      <c r="EK91" t="n">
        <v>16.94954</v>
      </c>
      <c r="EL91" t="n">
        <v>16.99555</v>
      </c>
      <c r="EM91" t="n">
        <v>17.04139</v>
      </c>
      <c r="EN91" t="n">
        <v>17.08709</v>
      </c>
      <c r="EO91" t="n">
        <v>17.13264</v>
      </c>
      <c r="EP91" t="n">
        <v>17.17803</v>
      </c>
      <c r="EQ91" t="n">
        <v>17.22329</v>
      </c>
      <c r="ER91" t="n">
        <v>17.26839</v>
      </c>
      <c r="ES91" t="n">
        <v>17.31336</v>
      </c>
      <c r="ET91" t="n">
        <v>17.35819</v>
      </c>
      <c r="EU91" t="n">
        <v>17.40288</v>
      </c>
      <c r="EV91" t="n">
        <v>17.44743</v>
      </c>
      <c r="EW91" t="n">
        <v>17.49185</v>
      </c>
      <c r="EX91" t="n">
        <v>17.53614</v>
      </c>
      <c r="EY91" t="n">
        <v>17.5803</v>
      </c>
      <c r="EZ91" t="n">
        <v>17.62433</v>
      </c>
      <c r="FA91" t="n">
        <v>17.66823</v>
      </c>
      <c r="FB91" t="n">
        <v>17.71201</v>
      </c>
      <c r="FC91" t="n">
        <v>17.75566</v>
      </c>
      <c r="FD91" t="n">
        <v>17.7992</v>
      </c>
      <c r="FE91" t="n">
        <v>17.84261</v>
      </c>
      <c r="FF91" t="n">
        <v>17.8859</v>
      </c>
      <c r="FG91" t="n">
        <v>17.92908</v>
      </c>
      <c r="FH91" t="n">
        <v>17.97214</v>
      </c>
      <c r="FI91" t="n">
        <v>18.01509</v>
      </c>
      <c r="FJ91" t="n">
        <v>18.05792</v>
      </c>
      <c r="FK91" t="n">
        <v>18.10065</v>
      </c>
      <c r="FL91" t="n">
        <v>18.14326</v>
      </c>
      <c r="FM91" t="n">
        <v>18.18577</v>
      </c>
      <c r="FN91" t="n">
        <v>18.22817</v>
      </c>
      <c r="FO91" t="n">
        <v>18.27047</v>
      </c>
      <c r="FP91" t="n">
        <v>18.31266</v>
      </c>
      <c r="FQ91" t="n">
        <v>18.35475</v>
      </c>
      <c r="FR91" t="n">
        <v>18.39674</v>
      </c>
      <c r="FS91" t="n">
        <v>18.43863</v>
      </c>
      <c r="FT91" t="n">
        <v>18.48042</v>
      </c>
      <c r="FU91" t="n">
        <v>18.52211</v>
      </c>
      <c r="FV91" t="n">
        <v>18.56371</v>
      </c>
      <c r="FW91" t="n">
        <v>18.60521</v>
      </c>
      <c r="FX91" t="n">
        <v>18.64662</v>
      </c>
      <c r="FY91" t="n">
        <v>18.68793</v>
      </c>
      <c r="FZ91" t="n">
        <v>18.72916</v>
      </c>
      <c r="GA91" t="n">
        <v>18.77029</v>
      </c>
      <c r="GB91" t="n">
        <v>18.81134</v>
      </c>
      <c r="GC91" t="n">
        <v>18.8523</v>
      </c>
      <c r="GD91" t="n">
        <v>18.89317</v>
      </c>
      <c r="GE91" t="n">
        <v>18.93396</v>
      </c>
      <c r="GF91" t="n">
        <v>18.97466</v>
      </c>
      <c r="GG91" t="n">
        <v>19.01528</v>
      </c>
      <c r="GH91" t="n">
        <v>19.05581</v>
      </c>
      <c r="GI91" t="n">
        <v>19.09627</v>
      </c>
      <c r="GJ91" t="n">
        <v>19.13664</v>
      </c>
      <c r="GK91" t="n">
        <v>19.17694</v>
      </c>
      <c r="GL91" t="n">
        <v>19.21715</v>
      </c>
      <c r="GM91" t="n">
        <v>19.25729</v>
      </c>
      <c r="GN91" t="n">
        <v>19.29736</v>
      </c>
      <c r="GO91" t="n">
        <v>19.33735</v>
      </c>
      <c r="GP91" t="n">
        <v>19.37726</v>
      </c>
      <c r="GQ91" t="n">
        <v>19.4171</v>
      </c>
      <c r="GR91" t="n">
        <v>19.45687</v>
      </c>
      <c r="GS91" t="n">
        <v>19.49656</v>
      </c>
      <c r="GT91" t="n">
        <v>19.53619</v>
      </c>
      <c r="GU91" t="n">
        <v>19.57574</v>
      </c>
      <c r="GV91" t="n">
        <v>19.61523</v>
      </c>
      <c r="GW91" t="n">
        <v>19.65465</v>
      </c>
      <c r="GX91" t="n">
        <v>19.694</v>
      </c>
      <c r="GY91" t="n">
        <v>19.73328</v>
      </c>
      <c r="GZ91" t="n">
        <v>19.7725</v>
      </c>
      <c r="HA91" t="n">
        <v>19.81166</v>
      </c>
      <c r="HB91" t="n">
        <v>19.85075</v>
      </c>
      <c r="HC91" t="n">
        <v>19.88977</v>
      </c>
      <c r="HD91" t="n">
        <v>19.92874</v>
      </c>
      <c r="HE91" t="n">
        <v>19.96764</v>
      </c>
      <c r="HF91" t="n">
        <v>20.00649</v>
      </c>
      <c r="HG91" t="n">
        <v>20.04527</v>
      </c>
      <c r="HH91" t="n">
        <v>20.08399</v>
      </c>
      <c r="HI91" t="n">
        <v>20.12266</v>
      </c>
      <c r="HJ91" t="n">
        <v>20.16127</v>
      </c>
      <c r="HK91" t="n">
        <v>20.19982</v>
      </c>
      <c r="HL91" t="n">
        <v>20.23831</v>
      </c>
      <c r="HM91" t="n">
        <v>20.27675</v>
      </c>
      <c r="HN91" t="n">
        <v>20.31514</v>
      </c>
      <c r="HO91" t="n">
        <v>20.35347</v>
      </c>
      <c r="HP91" t="n">
        <v>20.39175</v>
      </c>
      <c r="HQ91" t="n">
        <v>20.42997</v>
      </c>
      <c r="HR91" t="n">
        <v>20.46814</v>
      </c>
      <c r="HS91" t="n">
        <v>20.50626</v>
      </c>
      <c r="HT91" t="n">
        <v>20.54433</v>
      </c>
      <c r="HU91" t="n">
        <v>20.58236</v>
      </c>
      <c r="HV91" t="n">
        <v>20.62033</v>
      </c>
      <c r="HW91" t="n">
        <v>20.65825</v>
      </c>
      <c r="HX91" t="n">
        <v>20.69613</v>
      </c>
      <c r="HY91" t="n">
        <v>20.73395</v>
      </c>
      <c r="HZ91" t="n">
        <v>20.77173</v>
      </c>
      <c r="IA91" t="n">
        <v>20.80947</v>
      </c>
      <c r="IB91" t="n">
        <v>20.84716</v>
      </c>
      <c r="IC91" t="n">
        <v>20.8848</v>
      </c>
      <c r="ID91" t="n">
        <v>20.9224</v>
      </c>
      <c r="IE91" t="n">
        <v>20.95996</v>
      </c>
      <c r="IF91" t="n">
        <v>20.99747</v>
      </c>
      <c r="IG91" t="n">
        <v>21.03494</v>
      </c>
      <c r="IH91" t="n">
        <v>21.07237</v>
      </c>
      <c r="II91" t="n">
        <v>21.10976</v>
      </c>
      <c r="IJ91" t="n">
        <v>21.1471</v>
      </c>
      <c r="IK91" t="n">
        <v>21.18441</v>
      </c>
      <c r="IL91" t="n">
        <v>21.22168</v>
      </c>
      <c r="IM91" t="n">
        <v>21.25891</v>
      </c>
      <c r="IN91" t="n">
        <v>21.2961</v>
      </c>
      <c r="IO91" t="n">
        <v>21.33325</v>
      </c>
      <c r="IP91" t="n">
        <v>21.37036</v>
      </c>
      <c r="IQ91" t="n">
        <v>21.40744</v>
      </c>
      <c r="IR91" t="n">
        <v>21.44448</v>
      </c>
      <c r="IS91" t="n">
        <v>21.48149</v>
      </c>
      <c r="IT91" t="n">
        <v>21.51846</v>
      </c>
      <c r="IU91" t="n">
        <v>21.55539</v>
      </c>
      <c r="IV91" t="n">
        <v>21.59229</v>
      </c>
      <c r="IW91" t="n">
        <v>21.62916</v>
      </c>
      <c r="IX91" t="n">
        <v>21.66599</v>
      </c>
      <c r="IY91" t="n">
        <v>21.70279</v>
      </c>
      <c r="IZ91" t="n">
        <v>21.73956</v>
      </c>
      <c r="JA91" t="n">
        <v>21.7763</v>
      </c>
      <c r="JB91" t="n">
        <v>21.81301</v>
      </c>
      <c r="JC91" t="n">
        <v>21.84968</v>
      </c>
      <c r="JD91" t="n">
        <v>21.88633</v>
      </c>
      <c r="JE91" t="n">
        <v>21.92294</v>
      </c>
      <c r="JF91" t="n">
        <v>21.95953</v>
      </c>
      <c r="JG91" t="n">
        <v>21.99608</v>
      </c>
      <c r="JH91" t="n">
        <v>22.03261</v>
      </c>
      <c r="JI91" t="n">
        <v>22.06911</v>
      </c>
      <c r="JJ91" t="n">
        <v>22.10559</v>
      </c>
      <c r="JK91" t="n">
        <v>22.14203</v>
      </c>
      <c r="JL91" t="n">
        <v>22.17845</v>
      </c>
      <c r="JM91" t="n">
        <v>22.21485</v>
      </c>
      <c r="JN91" t="n">
        <v>22.25122</v>
      </c>
      <c r="JO91" t="n">
        <v>22.28756</v>
      </c>
      <c r="JP91" t="n">
        <v>22.32388</v>
      </c>
      <c r="JQ91" t="n">
        <v>22.36017</v>
      </c>
      <c r="JR91" t="n">
        <v>22.39644</v>
      </c>
      <c r="JS91" t="n">
        <v>22.43269</v>
      </c>
      <c r="JT91" t="n">
        <v>22.46891</v>
      </c>
      <c r="JU91" t="n">
        <v>22.50512</v>
      </c>
      <c r="JV91" t="n">
        <v>22.54129</v>
      </c>
      <c r="JW91" t="n">
        <v>22.57745</v>
      </c>
      <c r="JX91" t="n">
        <v>22.61359</v>
      </c>
      <c r="JY91" t="n">
        <v>22.6497</v>
      </c>
      <c r="JZ91" t="n">
        <v>22.6858</v>
      </c>
      <c r="KA91" t="n">
        <v>22.72187</v>
      </c>
      <c r="KB91" t="n">
        <v>22.75793</v>
      </c>
      <c r="KC91" t="n">
        <v>22.79396</v>
      </c>
      <c r="KD91" t="n">
        <v>22.82998</v>
      </c>
      <c r="KE91" t="n">
        <v>22.86598</v>
      </c>
      <c r="KF91" t="n">
        <v>22.90196</v>
      </c>
      <c r="KG91" t="n">
        <v>22.93792</v>
      </c>
      <c r="KH91" t="n">
        <v>22.97387</v>
      </c>
      <c r="KI91" t="n">
        <v>23.0098</v>
      </c>
      <c r="KJ91" t="n">
        <v>23.04571</v>
      </c>
      <c r="KK91" t="n">
        <v>23.08161</v>
      </c>
      <c r="KL91" t="n">
        <v>23.11749</v>
      </c>
      <c r="KM91" t="n">
        <v>23.15335</v>
      </c>
      <c r="KN91" t="n">
        <v>23.18921</v>
      </c>
      <c r="KO91" t="n">
        <v>23.22504</v>
      </c>
      <c r="KP91" t="n">
        <v>23.26086</v>
      </c>
      <c r="KQ91" t="n">
        <v>23.29667</v>
      </c>
      <c r="KR91" t="n">
        <v>23.33247</v>
      </c>
      <c r="KS91" t="n">
        <v>23.36825</v>
      </c>
      <c r="KT91" t="n">
        <v>23.40402</v>
      </c>
      <c r="KU91" t="n">
        <v>23.43977</v>
      </c>
      <c r="KV91" t="n">
        <v>23.47552</v>
      </c>
      <c r="KW91" t="n">
        <v>23.51125</v>
      </c>
      <c r="KX91" t="n">
        <v>23.54697</v>
      </c>
      <c r="KY91" t="n">
        <v>23.58269</v>
      </c>
      <c r="KZ91" t="n">
        <v>23.61839</v>
      </c>
      <c r="LA91" t="n">
        <v>23.65408</v>
      </c>
      <c r="LB91" t="n">
        <v>23.68976</v>
      </c>
      <c r="LC91" t="n">
        <v>23.72543</v>
      </c>
      <c r="LD91" t="n">
        <v>23.76109</v>
      </c>
      <c r="LE91" t="n">
        <v>23.79674</v>
      </c>
      <c r="LF91" t="n">
        <v>23.83239</v>
      </c>
      <c r="LG91" t="n">
        <v>23.86802</v>
      </c>
      <c r="LH91" t="n">
        <v>23.90366</v>
      </c>
      <c r="LI91" t="n">
        <v>23.93928</v>
      </c>
      <c r="LJ91" t="n">
        <v>23.97489</v>
      </c>
      <c r="LK91" t="n">
        <v>24.0105</v>
      </c>
      <c r="LL91" t="n">
        <v>24.0461</v>
      </c>
      <c r="LM91" t="n">
        <v>24.0817</v>
      </c>
      <c r="LN91" t="n">
        <v>24.11729</v>
      </c>
      <c r="LO91" t="n">
        <v>24.15287</v>
      </c>
      <c r="LP91" t="n">
        <v>24.18845</v>
      </c>
      <c r="LQ91" t="n">
        <v>24.22403</v>
      </c>
      <c r="LR91" t="n">
        <v>24.2596</v>
      </c>
      <c r="LS91" t="n">
        <v>24.29517</v>
      </c>
      <c r="LT91" t="n">
        <v>24.33073</v>
      </c>
      <c r="LU91" t="n">
        <v>24.36629</v>
      </c>
      <c r="LV91" t="n">
        <v>24.40185</v>
      </c>
      <c r="LW91" t="n">
        <v>24.4374</v>
      </c>
      <c r="LX91" t="n">
        <v>24.47296</v>
      </c>
      <c r="LY91" t="n">
        <v>24.50851</v>
      </c>
      <c r="LZ91" t="n">
        <v>24.54406</v>
      </c>
      <c r="MA91" t="n">
        <v>24.5796</v>
      </c>
      <c r="MB91" t="n">
        <v>24.61515</v>
      </c>
      <c r="MC91" t="n">
        <v>24.65069</v>
      </c>
      <c r="MD91" t="n">
        <v>24.68624</v>
      </c>
      <c r="ME91" t="n">
        <v>24.72178</v>
      </c>
      <c r="MF91" t="n">
        <v>24.75733</v>
      </c>
      <c r="MG91" t="n">
        <v>24.79288</v>
      </c>
      <c r="MH91" t="n">
        <v>24.82842</v>
      </c>
      <c r="MI91" t="n">
        <v>24.86397</v>
      </c>
      <c r="MJ91" t="n">
        <v>24.89952</v>
      </c>
      <c r="MK91" t="n">
        <v>24.93507</v>
      </c>
      <c r="ML91" t="n">
        <v>24.97062</v>
      </c>
      <c r="MM91" t="n">
        <v>25.00618</v>
      </c>
      <c r="MN91" t="n">
        <v>25.04174</v>
      </c>
      <c r="MO91" t="n">
        <v>25.0773</v>
      </c>
      <c r="MP91" t="n">
        <v>25.11286</v>
      </c>
      <c r="MQ91" t="n">
        <v>25.14843</v>
      </c>
      <c r="MR91" t="n">
        <v>25.184</v>
      </c>
      <c r="MS91" t="n">
        <v>25.21958</v>
      </c>
      <c r="MT91" t="n">
        <v>25.25516</v>
      </c>
      <c r="MU91" t="n">
        <v>25.29075</v>
      </c>
      <c r="MV91" t="n">
        <v>25.32634</v>
      </c>
      <c r="MW91" t="n">
        <v>25.36193</v>
      </c>
      <c r="MX91" t="n">
        <v>25.39754</v>
      </c>
      <c r="MY91" t="n">
        <v>25.43315</v>
      </c>
      <c r="MZ91" t="n">
        <v>25.46876</v>
      </c>
      <c r="NA91" t="n">
        <v>25.50438</v>
      </c>
      <c r="NB91" t="n">
        <v>25.54001</v>
      </c>
      <c r="NC91" t="n">
        <v>25.57565</v>
      </c>
      <c r="ND91" t="n">
        <v>25.61129</v>
      </c>
      <c r="NE91" t="n">
        <v>25.64694</v>
      </c>
      <c r="NF91" t="n">
        <v>25.6826</v>
      </c>
      <c r="NG91" t="n">
        <v>25.71827</v>
      </c>
      <c r="NH91" t="n">
        <v>25.75395</v>
      </c>
      <c r="NI91" t="n">
        <v>25.78963</v>
      </c>
      <c r="NJ91" t="n">
        <v>25.82533</v>
      </c>
      <c r="NK91" t="n">
        <v>25.86103</v>
      </c>
      <c r="NL91" t="n">
        <v>25.89675</v>
      </c>
      <c r="NM91" t="n">
        <v>25.93247</v>
      </c>
      <c r="NN91" t="n">
        <v>25.96821</v>
      </c>
      <c r="NO91" t="n">
        <v>26.00396</v>
      </c>
      <c r="NP91" t="n">
        <v>26.03971</v>
      </c>
      <c r="NQ91" t="n">
        <v>26.07549</v>
      </c>
      <c r="NR91" t="n">
        <v>26.11127</v>
      </c>
      <c r="NS91" t="n">
        <v>26.14706</v>
      </c>
      <c r="NT91" t="n">
        <v>26.18287</v>
      </c>
      <c r="NU91" t="n">
        <v>26.21869</v>
      </c>
      <c r="NV91" t="n">
        <v>26.25452</v>
      </c>
      <c r="NW91" t="n">
        <v>26.29036</v>
      </c>
      <c r="NX91" t="n">
        <v>26.32622</v>
      </c>
      <c r="NY91" t="n">
        <v>26.36209</v>
      </c>
      <c r="NZ91" t="n">
        <v>26.39798</v>
      </c>
      <c r="OA91" t="n">
        <v>26.43388</v>
      </c>
      <c r="OB91" t="n">
        <v>26.4698</v>
      </c>
      <c r="OC91" t="n">
        <v>26.50573</v>
      </c>
      <c r="OD91" t="n">
        <v>26.54167</v>
      </c>
      <c r="OE91" t="n">
        <v>26.57763</v>
      </c>
      <c r="OF91" t="n">
        <v>26.61361</v>
      </c>
      <c r="OG91" t="n">
        <v>26.6496</v>
      </c>
      <c r="OH91" t="n">
        <v>26.68562</v>
      </c>
      <c r="OI91" t="n">
        <v>26.72164</v>
      </c>
      <c r="OJ91" t="n">
        <v>26.75769</v>
      </c>
      <c r="OK91" t="n">
        <v>26.79375</v>
      </c>
      <c r="OL91" t="n">
        <v>26.82983</v>
      </c>
      <c r="OM91" t="n">
        <v>26.86592</v>
      </c>
      <c r="ON91" t="n">
        <v>26.90204</v>
      </c>
      <c r="OO91" t="n">
        <v>26.93818</v>
      </c>
      <c r="OP91" t="n">
        <v>26.97433</v>
      </c>
      <c r="OQ91" t="n">
        <v>27.0105</v>
      </c>
      <c r="OR91" t="n">
        <v>27.04669</v>
      </c>
      <c r="OS91" t="n">
        <v>27.0829</v>
      </c>
      <c r="OT91" t="n">
        <v>27.11913</v>
      </c>
      <c r="OU91" t="n">
        <v>27.15538</v>
      </c>
      <c r="OV91" t="n">
        <v>27.19166</v>
      </c>
      <c r="OW91" t="n">
        <v>27.22795</v>
      </c>
      <c r="OX91" t="n">
        <v>27.26427</v>
      </c>
      <c r="OY91" t="n">
        <v>27.3006</v>
      </c>
      <c r="OZ91" t="n">
        <v>27.33696</v>
      </c>
      <c r="PA91" t="n">
        <v>27.37334</v>
      </c>
      <c r="PB91" t="n">
        <v>27.40974</v>
      </c>
      <c r="PC91" t="n">
        <v>27.44617</v>
      </c>
      <c r="PD91" t="n">
        <v>27.48261</v>
      </c>
      <c r="PE91" t="n">
        <v>27.51908</v>
      </c>
      <c r="PF91" t="n">
        <v>27.55558</v>
      </c>
      <c r="PG91" t="n">
        <v>27.5921</v>
      </c>
      <c r="PH91" t="n">
        <v>27.62864</v>
      </c>
      <c r="PI91" t="n">
        <v>27.66521</v>
      </c>
      <c r="PJ91" t="n">
        <v>27.7018</v>
      </c>
      <c r="PK91" t="n">
        <v>27.73842</v>
      </c>
      <c r="PL91" t="n">
        <v>27.77506</v>
      </c>
      <c r="PM91" t="n">
        <v>27.81173</v>
      </c>
      <c r="PN91" t="n">
        <v>27.84843</v>
      </c>
      <c r="PO91" t="n">
        <v>27.88515</v>
      </c>
      <c r="PP91" t="n">
        <v>27.9219</v>
      </c>
      <c r="PQ91" t="n">
        <v>27.95867</v>
      </c>
      <c r="PR91" t="n">
        <v>27.99547</v>
      </c>
      <c r="PS91" t="n">
        <v>28.0323</v>
      </c>
      <c r="PT91" t="n">
        <v>28.06916</v>
      </c>
      <c r="PU91" t="n">
        <v>28.10604</v>
      </c>
      <c r="PV91" t="n">
        <v>28.14296</v>
      </c>
      <c r="PW91" t="n">
        <v>28.1799</v>
      </c>
      <c r="PX91" t="n">
        <v>28.21687</v>
      </c>
      <c r="PY91" t="n">
        <v>28.25387</v>
      </c>
      <c r="PZ91" t="n">
        <v>28.2909</v>
      </c>
      <c r="QA91" t="n">
        <v>28.32796</v>
      </c>
      <c r="QB91" t="n">
        <v>28.36506</v>
      </c>
      <c r="QC91" t="n">
        <v>28.40218</v>
      </c>
      <c r="QD91" t="n">
        <v>28.43933</v>
      </c>
      <c r="QE91" t="n">
        <v>28.47651</v>
      </c>
      <c r="QF91" t="n">
        <v>28.51373</v>
      </c>
      <c r="QG91" t="n">
        <v>28.55098</v>
      </c>
      <c r="QH91" t="n">
        <v>28.58826</v>
      </c>
      <c r="QI91" t="n">
        <v>28.62557</v>
      </c>
      <c r="QJ91" t="n">
        <v>28.66291</v>
      </c>
      <c r="QK91" t="n">
        <v>28.70029</v>
      </c>
      <c r="QL91" t="n">
        <v>28.7377</v>
      </c>
      <c r="QM91" t="n">
        <v>28.77515</v>
      </c>
      <c r="QN91" t="n">
        <v>28.81263</v>
      </c>
      <c r="QO91" t="n">
        <v>28.85014</v>
      </c>
      <c r="QP91" t="n">
        <v>28.88769</v>
      </c>
      <c r="QQ91" t="n">
        <v>28.92527</v>
      </c>
      <c r="QR91" t="n">
        <v>28.96289</v>
      </c>
      <c r="QS91" t="n">
        <v>29.00055</v>
      </c>
      <c r="QT91" t="n">
        <v>29.03824</v>
      </c>
      <c r="QU91" t="n">
        <v>29.07597</v>
      </c>
      <c r="QV91" t="n">
        <v>29.11373</v>
      </c>
      <c r="QW91" t="n">
        <v>29.15153</v>
      </c>
      <c r="QX91" t="n">
        <v>29.18937</v>
      </c>
      <c r="QY91" t="n">
        <v>29.22724</v>
      </c>
      <c r="QZ91" t="n">
        <v>29.26516</v>
      </c>
      <c r="RA91" t="n">
        <v>29.30311</v>
      </c>
      <c r="RB91" t="n">
        <v>29.3411</v>
      </c>
      <c r="RC91" t="n">
        <v>29.37913</v>
      </c>
      <c r="RD91" t="n">
        <v>29.4172</v>
      </c>
      <c r="RE91" t="n">
        <v>29.45531</v>
      </c>
      <c r="RF91" t="n">
        <v>29.49346</v>
      </c>
      <c r="RG91" t="n">
        <v>29.53165</v>
      </c>
      <c r="RH91" t="n">
        <v>29.56988</v>
      </c>
      <c r="RI91" t="n">
        <v>29.60815</v>
      </c>
      <c r="RJ91" t="n">
        <v>29.64646</v>
      </c>
      <c r="RK91" t="n">
        <v>29.68481</v>
      </c>
      <c r="RL91" t="n">
        <v>29.72321</v>
      </c>
      <c r="RM91" t="n">
        <v>29.76165</v>
      </c>
      <c r="RN91" t="n">
        <v>29.80013</v>
      </c>
      <c r="RO91" t="n">
        <v>29.83866</v>
      </c>
      <c r="RP91" t="n">
        <v>29.87722</v>
      </c>
      <c r="RQ91" t="n">
        <v>29.91583</v>
      </c>
      <c r="RR91" t="n">
        <v>29.95449</v>
      </c>
      <c r="RS91" t="n">
        <v>29.99319</v>
      </c>
      <c r="RT91" t="n">
        <v>30.03194</v>
      </c>
      <c r="RU91" t="n">
        <v>30.07073</v>
      </c>
      <c r="RV91" t="n">
        <v>30.10956</v>
      </c>
      <c r="RW91" t="n">
        <v>30.14845</v>
      </c>
      <c r="RX91" t="n">
        <v>30.18737</v>
      </c>
      <c r="RY91" t="n">
        <v>30.22635</v>
      </c>
      <c r="RZ91" t="n">
        <v>30.26537</v>
      </c>
      <c r="SA91" t="n">
        <v>30.30444</v>
      </c>
      <c r="SB91" t="n">
        <v>30.34356</v>
      </c>
      <c r="SC91" t="n">
        <v>30.38272</v>
      </c>
      <c r="SD91" t="n">
        <v>30.42194</v>
      </c>
      <c r="SE91" t="n">
        <v>30.4612</v>
      </c>
      <c r="SF91" t="n">
        <v>30.50051</v>
      </c>
      <c r="SG91" t="n">
        <v>30.53987</v>
      </c>
      <c r="SH91" t="n">
        <v>30.57928</v>
      </c>
      <c r="SI91" t="n">
        <v>30.61875</v>
      </c>
      <c r="SJ91" t="n">
        <v>30.65826</v>
      </c>
      <c r="SK91" t="n">
        <v>30.69782</v>
      </c>
      <c r="SL91" t="n">
        <v>30.73744</v>
      </c>
      <c r="SM91" t="n">
        <v>30.77711</v>
      </c>
      <c r="SN91" t="n">
        <v>30.81683</v>
      </c>
      <c r="SO91" t="n">
        <v>30.8566</v>
      </c>
      <c r="SP91" t="n">
        <v>30.89643</v>
      </c>
      <c r="SQ91" t="n">
        <v>30.9363</v>
      </c>
      <c r="SR91" t="n">
        <v>30.97624</v>
      </c>
      <c r="SS91" t="n">
        <v>31.01622</v>
      </c>
      <c r="ST91" t="n">
        <v>31.05626</v>
      </c>
      <c r="SU91" t="n">
        <v>31.09636</v>
      </c>
      <c r="SV91" t="n">
        <v>31.13651</v>
      </c>
      <c r="SW91" t="n">
        <v>31.17672</v>
      </c>
      <c r="SX91" t="n">
        <v>31.21699</v>
      </c>
      <c r="SY91" t="n">
        <v>31.25731</v>
      </c>
      <c r="SZ91" t="n">
        <v>31.29769</v>
      </c>
      <c r="TA91" t="n">
        <v>31.33812</v>
      </c>
      <c r="TB91" t="n">
        <v>31.37862</v>
      </c>
      <c r="TC91" t="n">
        <v>31.41917</v>
      </c>
      <c r="TD91" t="n">
        <v>31.45978</v>
      </c>
      <c r="TE91" t="n">
        <v>31.50045</v>
      </c>
      <c r="TF91" t="n">
        <v>31.54118</v>
      </c>
      <c r="TG91" t="n">
        <v>31.58197</v>
      </c>
      <c r="TH91" t="n">
        <v>31.62282</v>
      </c>
      <c r="TI91" t="n">
        <v>31.66373</v>
      </c>
      <c r="TJ91" t="n">
        <v>31.7047</v>
      </c>
      <c r="TK91" t="n">
        <v>31.74574</v>
      </c>
      <c r="TL91" t="n">
        <v>31.78683</v>
      </c>
      <c r="TM91" t="n">
        <v>31.82799</v>
      </c>
      <c r="TN91" t="n">
        <v>31.86921</v>
      </c>
      <c r="TO91" t="n">
        <v>31.9105</v>
      </c>
      <c r="TP91" t="n">
        <v>31.95185</v>
      </c>
      <c r="TQ91" t="n">
        <v>31.99326</v>
      </c>
      <c r="TR91" t="n">
        <v>32.03474</v>
      </c>
      <c r="TS91" t="n">
        <v>32.07628</v>
      </c>
      <c r="TT91" t="n">
        <v>32.11789</v>
      </c>
      <c r="TU91" t="n">
        <v>32.15957</v>
      </c>
      <c r="TV91" t="n">
        <v>32.20131</v>
      </c>
      <c r="TW91" t="n">
        <v>32.24312</v>
      </c>
      <c r="TX91" t="n">
        <v>32.285</v>
      </c>
      <c r="TY91" t="n">
        <v>32.32694</v>
      </c>
      <c r="TZ91" t="n">
        <v>32.36896</v>
      </c>
      <c r="UA91" t="n">
        <v>32.41104</v>
      </c>
      <c r="UB91" t="n">
        <v>32.45319</v>
      </c>
      <c r="UC91" t="n">
        <v>32.49541</v>
      </c>
      <c r="UD91" t="n">
        <v>32.53771</v>
      </c>
      <c r="UE91" t="n">
        <v>32.58007</v>
      </c>
      <c r="UF91" t="n">
        <v>32.62251</v>
      </c>
      <c r="UG91" t="n">
        <v>32.66502</v>
      </c>
      <c r="UH91" t="n">
        <v>32.7076</v>
      </c>
      <c r="UI91" t="n">
        <v>32.75025</v>
      </c>
      <c r="UJ91" t="n">
        <v>32.79297</v>
      </c>
      <c r="UK91" t="n">
        <v>32.83577</v>
      </c>
      <c r="UL91" t="n">
        <v>32.87865</v>
      </c>
      <c r="UM91" t="n">
        <v>32.9216</v>
      </c>
      <c r="UN91" t="n">
        <v>32.96462</v>
      </c>
      <c r="UO91" t="n">
        <v>33.00772</v>
      </c>
      <c r="UP91" t="n">
        <v>33.0509</v>
      </c>
      <c r="UQ91" t="n">
        <v>33.09415</v>
      </c>
      <c r="UR91" t="n">
        <v>33.13749</v>
      </c>
      <c r="US91" t="n">
        <v>33.18089</v>
      </c>
      <c r="UT91" t="n">
        <v>33.22438</v>
      </c>
      <c r="UU91" t="n">
        <v>33.26795</v>
      </c>
      <c r="UV91" t="n">
        <v>33.3116</v>
      </c>
      <c r="UW91" t="n">
        <v>33.35532</v>
      </c>
      <c r="UX91" t="n">
        <v>33.39913</v>
      </c>
      <c r="UY91" t="n">
        <v>33.44302</v>
      </c>
      <c r="UZ91" t="n">
        <v>33.48699</v>
      </c>
      <c r="VA91" t="n">
        <v>33.53105</v>
      </c>
      <c r="VB91" t="n">
        <v>33.57518</v>
      </c>
      <c r="VC91" t="n">
        <v>33.6194</v>
      </c>
      <c r="VD91" t="n">
        <v>33.66371</v>
      </c>
      <c r="VE91" t="n">
        <v>33.7081</v>
      </c>
      <c r="VF91" t="n">
        <v>33.75257</v>
      </c>
      <c r="VG91" t="n">
        <v>33.79713</v>
      </c>
      <c r="VH91" t="n">
        <v>33.84178</v>
      </c>
      <c r="VI91" t="n">
        <v>33.88651</v>
      </c>
      <c r="VJ91" t="n">
        <v>33.93134</v>
      </c>
      <c r="VK91" t="n">
        <v>33.97625</v>
      </c>
      <c r="VL91" t="n">
        <v>34.02124</v>
      </c>
      <c r="VM91" t="n">
        <v>34.06633</v>
      </c>
      <c r="VN91" t="n">
        <v>34.11151</v>
      </c>
      <c r="VO91" t="n">
        <v>34.15678</v>
      </c>
      <c r="VP91" t="n">
        <v>34.20214</v>
      </c>
      <c r="VQ91" t="n">
        <v>34.24759</v>
      </c>
      <c r="VR91" t="n">
        <v>34.29313</v>
      </c>
      <c r="VS91" t="n">
        <v>34.33877</v>
      </c>
      <c r="VT91" t="n">
        <v>34.3845</v>
      </c>
      <c r="VU91" t="n">
        <v>34.43032</v>
      </c>
      <c r="VV91" t="n">
        <v>34.47625</v>
      </c>
      <c r="VW91" t="n">
        <v>34.52226</v>
      </c>
      <c r="VX91" t="n">
        <v>34.56837</v>
      </c>
      <c r="VY91" t="n">
        <v>34.61458</v>
      </c>
      <c r="VZ91" t="n">
        <v>34.66089</v>
      </c>
      <c r="WA91" t="n">
        <v>34.7073</v>
      </c>
      <c r="WB91" t="n">
        <v>34.7538</v>
      </c>
      <c r="WC91" t="n">
        <v>34.8004</v>
      </c>
      <c r="WD91" t="n">
        <v>34.84711</v>
      </c>
      <c r="WE91" t="n">
        <v>34.89392</v>
      </c>
      <c r="WF91" t="n">
        <v>34.94082</v>
      </c>
      <c r="WG91" t="n">
        <v>34.98783</v>
      </c>
      <c r="WH91" t="n">
        <v>35.03495</v>
      </c>
      <c r="WI91" t="n">
        <v>35.08216</v>
      </c>
      <c r="WJ91" t="n">
        <v>35.12948</v>
      </c>
      <c r="WK91" t="n">
        <v>35.17691</v>
      </c>
      <c r="WL91" t="n">
        <v>35.22445</v>
      </c>
      <c r="WM91" t="n">
        <v>35.27208</v>
      </c>
      <c r="WN91" t="n">
        <v>35.31983</v>
      </c>
      <c r="WO91" t="n">
        <v>35.36769</v>
      </c>
      <c r="WP91" t="n">
        <v>35.41565</v>
      </c>
      <c r="WQ91" t="n">
        <v>35.46372</v>
      </c>
      <c r="WR91" t="n">
        <v>35.51191</v>
      </c>
      <c r="WS91" t="n">
        <v>35.5602</v>
      </c>
      <c r="WT91" t="n">
        <v>35.60861</v>
      </c>
      <c r="WU91" t="n">
        <v>35.65713</v>
      </c>
      <c r="WV91" t="n">
        <v>35.70576</v>
      </c>
      <c r="WW91" t="n">
        <v>35.75452</v>
      </c>
      <c r="WX91" t="n">
        <v>35.80338</v>
      </c>
      <c r="WY91" t="n">
        <v>35.85236</v>
      </c>
      <c r="WZ91" t="n">
        <v>35.90145</v>
      </c>
      <c r="XA91" t="n">
        <v>35.95067</v>
      </c>
      <c r="XB91" t="n">
        <v>36</v>
      </c>
      <c r="XC91" t="n">
        <v>36.04945</v>
      </c>
      <c r="XD91" t="n">
        <v>36.09903</v>
      </c>
      <c r="XE91" t="n">
        <v>36.14872</v>
      </c>
      <c r="XF91" t="n">
        <v>36.19853</v>
      </c>
      <c r="XG91" t="n">
        <v>36.24847</v>
      </c>
      <c r="XH91" t="n">
        <v>36.29853</v>
      </c>
      <c r="XI91" t="n">
        <v>36.34872</v>
      </c>
      <c r="XJ91" t="n">
        <v>36.39902</v>
      </c>
      <c r="XK91" t="n">
        <v>36.44946</v>
      </c>
      <c r="XL91" t="n">
        <v>36.50003</v>
      </c>
      <c r="XM91" t="n">
        <v>36.55072</v>
      </c>
      <c r="XN91" t="n">
        <v>36.60154</v>
      </c>
      <c r="XO91" t="n">
        <v>36.65249</v>
      </c>
      <c r="XP91" t="n">
        <v>36.70357</v>
      </c>
      <c r="XQ91" t="n">
        <v>36.75478</v>
      </c>
      <c r="XR91" t="n">
        <v>36.80613</v>
      </c>
      <c r="XS91" t="n">
        <v>36.8576</v>
      </c>
      <c r="XT91" t="n">
        <v>36.90922</v>
      </c>
      <c r="XU91" t="n">
        <v>36.96097</v>
      </c>
      <c r="XV91" t="n">
        <v>37.01285</v>
      </c>
      <c r="XW91" t="n">
        <v>37.06488</v>
      </c>
      <c r="XX91" t="n">
        <v>37.11703</v>
      </c>
      <c r="XY91" t="n">
        <v>37.16933</v>
      </c>
      <c r="XZ91" t="n">
        <v>37.22178</v>
      </c>
      <c r="YA91" t="n">
        <v>37.27436</v>
      </c>
      <c r="YB91" t="n">
        <v>37.32708</v>
      </c>
      <c r="YC91" t="n">
        <v>37.37995</v>
      </c>
      <c r="YD91" t="n">
        <v>37.43296</v>
      </c>
      <c r="YE91" t="n">
        <v>37.48612</v>
      </c>
      <c r="YF91" t="n">
        <v>37.53942</v>
      </c>
      <c r="YG91" t="n">
        <v>37.59288</v>
      </c>
      <c r="YH91" t="n">
        <v>37.64648</v>
      </c>
      <c r="YI91" t="n">
        <v>37.70023</v>
      </c>
      <c r="YJ91" t="n">
        <v>37.75413</v>
      </c>
      <c r="YK91" t="n">
        <v>37.80819</v>
      </c>
      <c r="YL91" t="n">
        <v>37.86239</v>
      </c>
      <c r="YM91" t="n">
        <v>37.91675</v>
      </c>
      <c r="YN91" t="n">
        <v>37.97127</v>
      </c>
      <c r="YO91" t="n">
        <v>38.02594</v>
      </c>
      <c r="YP91" t="n">
        <v>38.08078</v>
      </c>
      <c r="YQ91" t="n">
        <v>38.13577</v>
      </c>
      <c r="YR91" t="n">
        <v>38.19092</v>
      </c>
      <c r="YS91" t="n">
        <v>38.24623</v>
      </c>
      <c r="YT91" t="n">
        <v>38.3017</v>
      </c>
      <c r="YU91" t="n">
        <v>38.35734</v>
      </c>
      <c r="YV91" t="n">
        <v>38.41314</v>
      </c>
      <c r="YW91" t="n">
        <v>38.46911</v>
      </c>
      <c r="YX91" t="n">
        <v>38.52525</v>
      </c>
      <c r="YY91" t="n">
        <v>38.58156</v>
      </c>
      <c r="YZ91" t="n">
        <v>38.63803</v>
      </c>
      <c r="ZA91" t="n">
        <v>38.69468</v>
      </c>
      <c r="ZB91" t="n">
        <v>38.7515</v>
      </c>
      <c r="ZC91" t="n">
        <v>38.80849</v>
      </c>
      <c r="ZD91" t="n">
        <v>38.86567</v>
      </c>
      <c r="ZE91" t="n">
        <v>38.92301</v>
      </c>
      <c r="ZF91" t="n">
        <v>38.98054</v>
      </c>
      <c r="ZG91" t="n">
        <v>39.03824</v>
      </c>
      <c r="ZH91" t="n">
        <v>39.09613</v>
      </c>
      <c r="ZI91" t="n">
        <v>39.15419</v>
      </c>
      <c r="ZJ91" t="n">
        <v>39.21244</v>
      </c>
      <c r="ZK91" t="n">
        <v>39.27088</v>
      </c>
      <c r="ZL91" t="n">
        <v>39.3295</v>
      </c>
      <c r="ZM91" t="n">
        <v>39.38831</v>
      </c>
      <c r="ZN91" t="n">
        <v>39.44731</v>
      </c>
      <c r="ZO91" t="n">
        <v>39.5065</v>
      </c>
      <c r="ZP91" t="n">
        <v>39.56588</v>
      </c>
      <c r="ZQ91" t="n">
        <v>39.62546</v>
      </c>
      <c r="ZR91" t="n">
        <v>39.68523</v>
      </c>
      <c r="ZS91" t="n">
        <v>39.7452</v>
      </c>
      <c r="ZT91" t="n">
        <v>39.80537</v>
      </c>
      <c r="ZU91" t="n">
        <v>39.86574</v>
      </c>
      <c r="ZV91" t="n">
        <v>39.92631</v>
      </c>
      <c r="ZW91" t="n">
        <v>39.98709</v>
      </c>
      <c r="ZX91" t="n">
        <v>40.04807</v>
      </c>
      <c r="ZY91" t="n">
        <v>40.10925</v>
      </c>
      <c r="ZZ91" t="n">
        <v>40.17064</v>
      </c>
      <c r="AAA91" t="n">
        <v>40.23225</v>
      </c>
      <c r="AAB91" t="n">
        <v>40.29406</v>
      </c>
      <c r="AAC91" t="n">
        <v>40.35609</v>
      </c>
      <c r="AAD91" t="n">
        <v>40.41834</v>
      </c>
      <c r="AAE91" t="n">
        <v>40.4808</v>
      </c>
      <c r="AAF91" t="n">
        <v>40.54348</v>
      </c>
      <c r="AAG91" t="n">
        <v>40.60638</v>
      </c>
      <c r="AAH91" t="n">
        <v>40.66951</v>
      </c>
      <c r="AAI91" t="n">
        <v>40.73285</v>
      </c>
      <c r="AAJ91" t="n">
        <v>40.79642</v>
      </c>
      <c r="AAK91" t="n">
        <v>40.86023</v>
      </c>
      <c r="AAL91" t="n">
        <v>40.92426</v>
      </c>
      <c r="AAM91" t="n">
        <v>40.98853</v>
      </c>
      <c r="AAN91" t="n">
        <v>41.05302</v>
      </c>
      <c r="AAO91" t="n">
        <v>41.11776</v>
      </c>
      <c r="AAP91" t="n">
        <v>41.18272</v>
      </c>
      <c r="AAQ91" t="n">
        <v>41.24794</v>
      </c>
      <c r="AAR91" t="n">
        <v>41.31339</v>
      </c>
      <c r="AAS91" t="n">
        <v>41.37909</v>
      </c>
      <c r="AAT91" t="n">
        <v>41.44503</v>
      </c>
      <c r="AAU91" t="n">
        <v>41.51122</v>
      </c>
      <c r="AAV91" t="n">
        <v>41.57766</v>
      </c>
      <c r="AAW91" t="n">
        <v>41.64435</v>
      </c>
      <c r="AAX91" t="n">
        <v>41.7113</v>
      </c>
      <c r="AAY91" t="n">
        <v>41.7785</v>
      </c>
      <c r="AAZ91" t="n">
        <v>41.84597</v>
      </c>
      <c r="ABA91" t="n">
        <v>41.91369</v>
      </c>
      <c r="ABB91" t="n">
        <v>41.98168</v>
      </c>
      <c r="ABC91" t="n">
        <v>42.04993</v>
      </c>
      <c r="ABD91" t="n">
        <v>42.11845</v>
      </c>
      <c r="ABE91" t="n">
        <v>42.18725</v>
      </c>
      <c r="ABF91" t="n">
        <v>42.25631</v>
      </c>
      <c r="ABG91" t="n">
        <v>42.32565</v>
      </c>
      <c r="ABH91" t="n">
        <v>42.39527</v>
      </c>
      <c r="ABI91" t="n">
        <v>42.46517</v>
      </c>
      <c r="ABJ91" t="n">
        <v>42.53535</v>
      </c>
      <c r="ABK91" t="n">
        <v>42.60582</v>
      </c>
      <c r="ABL91" t="n">
        <v>42.67658</v>
      </c>
      <c r="ABM91" t="n">
        <v>42.74762</v>
      </c>
      <c r="ABN91" t="n">
        <v>42.81896</v>
      </c>
      <c r="ABO91" t="n">
        <v>42.8906</v>
      </c>
      <c r="ABP91" t="n">
        <v>42.96253</v>
      </c>
      <c r="ABQ91" t="n">
        <v>43.03477</v>
      </c>
      <c r="ABR91" t="n">
        <v>43.1073</v>
      </c>
      <c r="ABS91" t="n">
        <v>43.18015</v>
      </c>
      <c r="ABT91" t="n">
        <v>43.25331</v>
      </c>
      <c r="ABU91" t="n">
        <v>43.32677</v>
      </c>
      <c r="ABV91" t="n">
        <v>43.40056</v>
      </c>
      <c r="ABW91" t="n">
        <v>43.47466</v>
      </c>
      <c r="ABX91" t="n">
        <v>43.54909</v>
      </c>
      <c r="ABY91" t="n">
        <v>43.62384</v>
      </c>
      <c r="ABZ91" t="n">
        <v>43.69891</v>
      </c>
      <c r="ACA91" t="n">
        <v>43.77432</v>
      </c>
      <c r="ACB91" t="n">
        <v>43.85007</v>
      </c>
      <c r="ACC91" t="n">
        <v>43.92614</v>
      </c>
      <c r="ACD91" t="n">
        <v>44.00256</v>
      </c>
      <c r="ACE91" t="n">
        <v>44.07933</v>
      </c>
      <c r="ACF91" t="n">
        <v>44.15644</v>
      </c>
      <c r="ACG91" t="n">
        <v>44.2339</v>
      </c>
      <c r="ACH91" t="n">
        <v>44.31171</v>
      </c>
      <c r="ACI91" t="n">
        <v>44.38989</v>
      </c>
      <c r="ACJ91" t="n">
        <v>44.46842</v>
      </c>
      <c r="ACK91" t="n">
        <v>44.54732</v>
      </c>
      <c r="ACL91" t="n">
        <v>44.62659</v>
      </c>
      <c r="ACM91" t="n">
        <v>44.70622</v>
      </c>
      <c r="ACN91" t="n">
        <v>44.78624</v>
      </c>
      <c r="ACO91" t="n">
        <v>44.86663</v>
      </c>
      <c r="ACP91" t="n">
        <v>44.94741</v>
      </c>
      <c r="ACQ91" t="n">
        <v>45.02857</v>
      </c>
      <c r="ACR91" t="n">
        <v>45.11012</v>
      </c>
      <c r="ACS91" t="n">
        <v>45.19207</v>
      </c>
      <c r="ACT91" t="n">
        <v>45.27442</v>
      </c>
      <c r="ACU91" t="n">
        <v>45.35717</v>
      </c>
      <c r="ACV91" t="n">
        <v>45.44033</v>
      </c>
      <c r="ACW91" t="n">
        <v>45.5239</v>
      </c>
      <c r="ACX91" t="n">
        <v>45.60788</v>
      </c>
      <c r="ACY91" t="n">
        <v>45.69229</v>
      </c>
      <c r="ACZ91" t="n">
        <v>45.77711</v>
      </c>
      <c r="ADA91" t="n">
        <v>45.86237</v>
      </c>
      <c r="ADB91" t="n">
        <v>45.94807</v>
      </c>
      <c r="ADC91" t="n">
        <v>46.0342</v>
      </c>
      <c r="ADD91" t="n">
        <v>46.12077</v>
      </c>
      <c r="ADE91" t="n">
        <v>46.20779</v>
      </c>
      <c r="ADF91" t="n">
        <v>46.29527</v>
      </c>
      <c r="ADG91" t="n">
        <v>46.38319</v>
      </c>
      <c r="ADH91" t="n">
        <v>46.47159</v>
      </c>
      <c r="ADI91" t="n">
        <v>46.56045</v>
      </c>
      <c r="ADJ91" t="n">
        <v>46.64978</v>
      </c>
      <c r="ADK91" t="n">
        <v>46.73959</v>
      </c>
      <c r="ADL91" t="n">
        <v>46.82988</v>
      </c>
      <c r="ADM91" t="n">
        <v>46.92067</v>
      </c>
      <c r="ADN91" t="n">
        <v>47.01194</v>
      </c>
      <c r="ADO91" t="n">
        <v>47.10371</v>
      </c>
      <c r="ADP91" t="n">
        <v>47.196</v>
      </c>
      <c r="ADQ91" t="n">
        <v>47.28878</v>
      </c>
      <c r="ADR91" t="n">
        <v>47.38209</v>
      </c>
      <c r="ADS91" t="n">
        <v>47.47592</v>
      </c>
      <c r="ADT91" t="n">
        <v>47.57027</v>
      </c>
      <c r="ADU91" t="n">
        <v>47.66516</v>
      </c>
      <c r="ADV91" t="n">
        <v>47.7606</v>
      </c>
      <c r="ADW91" t="n">
        <v>47.85658</v>
      </c>
      <c r="ADX91" t="n">
        <v>47.95311</v>
      </c>
      <c r="ADY91" t="n">
        <v>48.0502</v>
      </c>
      <c r="ADZ91" t="n">
        <v>48.14786</v>
      </c>
      <c r="AEA91" t="n">
        <v>48.24609</v>
      </c>
      <c r="AEB91" t="n">
        <v>48.3449</v>
      </c>
      <c r="AEC91" t="n">
        <v>48.4443</v>
      </c>
      <c r="AED91" t="n">
        <v>48.54429</v>
      </c>
      <c r="AEE91" t="n">
        <v>48.64489</v>
      </c>
      <c r="AEF91" t="n">
        <v>48.74609</v>
      </c>
      <c r="AEG91" t="n">
        <v>48.8479</v>
      </c>
      <c r="AEH91" t="n">
        <v>48.95035</v>
      </c>
      <c r="AEI91" t="n">
        <v>49.05342</v>
      </c>
      <c r="AEJ91" t="n">
        <v>49.15713</v>
      </c>
      <c r="AEK91" t="n">
        <v>49.26149</v>
      </c>
      <c r="AEL91" t="n">
        <v>49.3665</v>
      </c>
      <c r="AEM91" t="n">
        <v>49.47218</v>
      </c>
      <c r="AEN91" t="n">
        <v>49.57853</v>
      </c>
      <c r="AEO91" t="n">
        <v>49.68556</v>
      </c>
      <c r="AEP91" t="n">
        <v>49.79328</v>
      </c>
      <c r="AEQ91" t="n">
        <v>49.90169</v>
      </c>
      <c r="AER91" t="n">
        <v>50.01081</v>
      </c>
      <c r="AES91" t="n">
        <v>50.12066</v>
      </c>
      <c r="AET91" t="n">
        <v>50.23122</v>
      </c>
      <c r="AEU91" t="n">
        <v>50.34252</v>
      </c>
      <c r="AEV91" t="n">
        <v>50.45456</v>
      </c>
      <c r="AEW91" t="n">
        <v>50.56736</v>
      </c>
      <c r="AEX91" t="n">
        <v>50.68093</v>
      </c>
      <c r="AEY91" t="n">
        <v>50.79527</v>
      </c>
      <c r="AEZ91" t="n">
        <v>50.91039</v>
      </c>
      <c r="AFA91" t="n">
        <v>51.02631</v>
      </c>
      <c r="AFB91" t="n">
        <v>51.14304</v>
      </c>
      <c r="AFC91" t="n">
        <v>51.26059</v>
      </c>
      <c r="AFD91" t="n">
        <v>51.37896</v>
      </c>
      <c r="AFE91" t="n">
        <v>51.49818</v>
      </c>
      <c r="AFF91" t="n">
        <v>51.61825</v>
      </c>
      <c r="AFG91" t="n">
        <v>51.73919</v>
      </c>
      <c r="AFH91" t="n">
        <v>51.861</v>
      </c>
      <c r="AFI91" t="n">
        <v>51.9837</v>
      </c>
      <c r="AFJ91" t="n">
        <v>52.10731</v>
      </c>
      <c r="AFK91" t="n">
        <v>52.23183</v>
      </c>
      <c r="AFL91" t="n">
        <v>52.35728</v>
      </c>
      <c r="AFM91" t="n">
        <v>52.48367</v>
      </c>
      <c r="AFN91" t="n">
        <v>52.61102</v>
      </c>
      <c r="AFO91" t="n">
        <v>52.73934</v>
      </c>
      <c r="AFP91" t="n">
        <v>52.86864</v>
      </c>
      <c r="AFQ91" t="n">
        <v>52.99895</v>
      </c>
      <c r="AFR91" t="n">
        <v>53.13027</v>
      </c>
      <c r="AFS91" t="n">
        <v>53.26262</v>
      </c>
      <c r="AFT91" t="n">
        <v>53.39601</v>
      </c>
      <c r="AFU91" t="n">
        <v>53.53047</v>
      </c>
      <c r="AFV91" t="n">
        <v>53.666</v>
      </c>
      <c r="AFW91" t="n">
        <v>53.80264</v>
      </c>
      <c r="AFX91" t="n">
        <v>53.94038</v>
      </c>
      <c r="AFY91" t="n">
        <v>54.07925</v>
      </c>
      <c r="AFZ91" t="n">
        <v>54.21928</v>
      </c>
      <c r="AGA91" t="n">
        <v>54.36047</v>
      </c>
      <c r="AGB91" t="n">
        <v>54.50284</v>
      </c>
      <c r="AGC91" t="n">
        <v>54.64642</v>
      </c>
      <c r="AGD91" t="n">
        <v>54.79122</v>
      </c>
      <c r="AGE91" t="n">
        <v>54.93726</v>
      </c>
      <c r="AGF91" t="n">
        <v>55.08458</v>
      </c>
      <c r="AGG91" t="n">
        <v>55.23317</v>
      </c>
      <c r="AGH91" t="n">
        <v>55.38308</v>
      </c>
      <c r="AGI91" t="n">
        <v>55.53431</v>
      </c>
      <c r="AGJ91" t="n">
        <v>55.6869</v>
      </c>
      <c r="AGK91" t="n">
        <v>55.84087</v>
      </c>
      <c r="AGL91" t="n">
        <v>55.99623</v>
      </c>
      <c r="AGM91" t="n">
        <v>56.15302</v>
      </c>
      <c r="AGN91" t="n">
        <v>56.31125</v>
      </c>
      <c r="AGO91" t="n">
        <v>56.47096</v>
      </c>
      <c r="AGP91" t="n">
        <v>56.63218</v>
      </c>
      <c r="AGQ91" t="n">
        <v>56.79491</v>
      </c>
      <c r="AGR91" t="n">
        <v>56.95921</v>
      </c>
      <c r="AGS91" t="n">
        <v>57.12509</v>
      </c>
      <c r="AGT91" t="n">
        <v>57.29258</v>
      </c>
      <c r="AGU91" t="n">
        <v>57.46172</v>
      </c>
      <c r="AGV91" t="n">
        <v>57.63253</v>
      </c>
      <c r="AGW91" t="n">
        <v>57.80504</v>
      </c>
      <c r="AGX91" t="n">
        <v>57.9793</v>
      </c>
      <c r="AGY91" t="n">
        <v>58.15532</v>
      </c>
      <c r="AGZ91" t="n">
        <v>58.33315</v>
      </c>
      <c r="AHA91" t="n">
        <v>58.51282</v>
      </c>
      <c r="AHB91" t="n">
        <v>58.69437</v>
      </c>
      <c r="AHC91" t="n">
        <v>58.87783</v>
      </c>
      <c r="AHD91" t="n">
        <v>59.06324</v>
      </c>
      <c r="AHE91" t="n">
        <v>59.25065</v>
      </c>
      <c r="AHF91" t="n">
        <v>59.44008</v>
      </c>
      <c r="AHG91" t="n">
        <v>59.6316</v>
      </c>
      <c r="AHH91" t="n">
        <v>59.82522</v>
      </c>
      <c r="AHI91" t="n">
        <v>60.02101</v>
      </c>
      <c r="AHJ91" t="n">
        <v>60.21901</v>
      </c>
      <c r="AHK91" t="n">
        <v>60.41925</v>
      </c>
      <c r="AHL91" t="n">
        <v>60.6218</v>
      </c>
      <c r="AHM91" t="n">
        <v>60.8267</v>
      </c>
      <c r="AHN91" t="n">
        <v>61.03401</v>
      </c>
      <c r="AHO91" t="n">
        <v>61.24377</v>
      </c>
      <c r="AHP91" t="n">
        <v>61.45604</v>
      </c>
      <c r="AHQ91" t="n">
        <v>61.67088</v>
      </c>
      <c r="AHR91" t="n">
        <v>61.88834</v>
      </c>
      <c r="AHS91" t="n">
        <v>62.10849</v>
      </c>
      <c r="AHT91" t="n">
        <v>62.33139</v>
      </c>
      <c r="AHU91" t="n">
        <v>62.55709</v>
      </c>
      <c r="AHV91" t="n">
        <v>62.78568</v>
      </c>
      <c r="AHW91" t="n">
        <v>63.01722</v>
      </c>
      <c r="AHX91" t="n">
        <v>63.25177</v>
      </c>
      <c r="AHY91" t="n">
        <v>63.48942</v>
      </c>
      <c r="AHZ91" t="n">
        <v>63.73024</v>
      </c>
      <c r="AIA91" t="n">
        <v>63.9743</v>
      </c>
      <c r="AIB91" t="n">
        <v>64.2217</v>
      </c>
      <c r="AIC91" t="n">
        <v>64.47251</v>
      </c>
      <c r="AID91" t="n">
        <v>64.72682</v>
      </c>
      <c r="AIE91" t="n">
        <v>64.98473</v>
      </c>
      <c r="AIF91" t="n">
        <v>65.24632</v>
      </c>
      <c r="AIG91" t="n">
        <v>65.5117</v>
      </c>
      <c r="AIH91" t="n">
        <v>65.78097</v>
      </c>
      <c r="AII91" t="n">
        <v>66.05423</v>
      </c>
      <c r="AIJ91" t="n">
        <v>66.33159999999999</v>
      </c>
      <c r="AIK91" t="n">
        <v>66.61319</v>
      </c>
      <c r="AIL91" t="n">
        <v>66.89912</v>
      </c>
      <c r="AIM91" t="n">
        <v>67.18951</v>
      </c>
      <c r="AIN91" t="n">
        <v>67.48448999999999</v>
      </c>
      <c r="AIO91" t="n">
        <v>67.7842</v>
      </c>
      <c r="AIP91" t="n">
        <v>68.08878</v>
      </c>
      <c r="AIQ91" t="n">
        <v>68.39838</v>
      </c>
      <c r="AIR91" t="n">
        <v>68.71314</v>
      </c>
      <c r="AIS91" t="n">
        <v>69.03323</v>
      </c>
      <c r="AIT91" t="n">
        <v>69.35881000000001</v>
      </c>
      <c r="AIU91" t="n">
        <v>69.69006</v>
      </c>
      <c r="AIV91" t="n">
        <v>70.02717</v>
      </c>
      <c r="AIW91" t="n">
        <v>70.37032000000001</v>
      </c>
      <c r="AIX91" t="n">
        <v>70.7197</v>
      </c>
      <c r="AIY91" t="n">
        <v>71.07555000000001</v>
      </c>
      <c r="AIZ91" t="n">
        <v>71.43805999999999</v>
      </c>
      <c r="AJA91" t="n">
        <v>71.80749</v>
      </c>
      <c r="AJB91" t="n">
        <v>72.18406</v>
      </c>
      <c r="AJC91" t="n">
        <v>72.56802999999999</v>
      </c>
      <c r="AJD91" t="n">
        <v>72.95967</v>
      </c>
      <c r="AJE91" t="n">
        <v>73.35927</v>
      </c>
      <c r="AJF91" t="n">
        <v>73.76711</v>
      </c>
      <c r="AJG91" t="n">
        <v>74.18353</v>
      </c>
      <c r="AJH91" t="n">
        <v>74.60883</v>
      </c>
      <c r="AJI91" t="n">
        <v>75.04338</v>
      </c>
      <c r="AJJ91" t="n">
        <v>75.48756</v>
      </c>
      <c r="AJK91" t="n">
        <v>75.94173000000001</v>
      </c>
      <c r="AJL91" t="n">
        <v>76.40633</v>
      </c>
      <c r="AJM91" t="n">
        <v>76.88181</v>
      </c>
      <c r="AJN91" t="n">
        <v>77.3686</v>
      </c>
      <c r="AJO91" t="n">
        <v>77.86723000000001</v>
      </c>
      <c r="AJP91" t="n">
        <v>78.37820000000001</v>
      </c>
      <c r="AJQ91" t="n">
        <v>78.90210999999999</v>
      </c>
      <c r="AJR91" t="n">
        <v>79.43952</v>
      </c>
      <c r="AJS91" t="n">
        <v>79.9911</v>
      </c>
      <c r="AJT91" t="n">
        <v>80.55753</v>
      </c>
      <c r="AJU91" t="n">
        <v>81.13952999999999</v>
      </c>
      <c r="AJV91" t="n">
        <v>81.7379</v>
      </c>
      <c r="AJW91" t="n">
        <v>82.35348999999999</v>
      </c>
      <c r="AJX91" t="n">
        <v>82.9872</v>
      </c>
      <c r="AJY91" t="n">
        <v>83.64001</v>
      </c>
      <c r="AJZ91" t="n">
        <v>84.31298</v>
      </c>
      <c r="AKA91" t="n">
        <v>85.00726</v>
      </c>
      <c r="AKB91" t="n">
        <v>85.72408</v>
      </c>
      <c r="AKC91" t="n">
        <v>86.46478999999999</v>
      </c>
      <c r="AKD91" t="n">
        <v>87.23085</v>
      </c>
      <c r="AKE91" t="n">
        <v>88.02386</v>
      </c>
      <c r="AKF91" t="n">
        <v>88.84556000000001</v>
      </c>
      <c r="AKG91" t="n">
        <v>89.69786000000001</v>
      </c>
      <c r="AKH91" t="n">
        <v>90.58286</v>
      </c>
      <c r="AKI91" t="n">
        <v>91.50285</v>
      </c>
      <c r="AKJ91" t="n">
        <v>92.46040000000001</v>
      </c>
      <c r="AKK91" t="n">
        <v>93.45833</v>
      </c>
      <c r="AKL91" t="n">
        <v>94.49977</v>
      </c>
      <c r="AKM91" t="n">
        <v>95.58823</v>
      </c>
      <c r="AKN91" t="n">
        <v>96.72761</v>
      </c>
      <c r="AKO91" t="n">
        <v>97.92233</v>
      </c>
      <c r="AKP91" t="n">
        <v>99.17735</v>
      </c>
      <c r="AKQ91" t="n">
        <v>100.49829</v>
      </c>
      <c r="AKR91" t="n">
        <v>101.89159</v>
      </c>
      <c r="AKS91" t="n">
        <v>103.36459</v>
      </c>
      <c r="AKT91" t="n">
        <v>104.92576</v>
      </c>
      <c r="AKU91" t="n">
        <v>106.58492</v>
      </c>
      <c r="AKV91" t="n">
        <v>108.35354</v>
      </c>
      <c r="AKW91" t="n">
        <v>110.24511</v>
      </c>
      <c r="AKX91" t="n">
        <v>112.27563</v>
      </c>
      <c r="AKY91" t="n">
        <v>114.46429</v>
      </c>
      <c r="AKZ91" t="n">
        <v>116.83428</v>
      </c>
      <c r="ALA91" t="n">
        <v>119.41399</v>
      </c>
      <c r="ALB91" t="n">
        <v>122.23868</v>
      </c>
      <c r="ALC91" t="n">
        <v>125.35271</v>
      </c>
      <c r="ALD91" t="n">
        <v>128.81297</v>
      </c>
      <c r="ALE91" t="n">
        <v>132.69383</v>
      </c>
      <c r="ALF91" t="n">
        <v>137.09494</v>
      </c>
      <c r="ALG91" t="n">
        <v>142.15361</v>
      </c>
      <c r="ALH91" t="n">
        <v>148.06583</v>
      </c>
      <c r="ALI91" t="n">
        <v>155.12373</v>
      </c>
      <c r="ALJ91" t="n">
        <v>163.78815</v>
      </c>
      <c r="ALK91" t="n">
        <v>174.84256</v>
      </c>
      <c r="ALL91" t="n">
        <v>189.76956</v>
      </c>
      <c r="ALM91" t="n">
        <v>211.88101</v>
      </c>
      <c r="ALN91" t="n">
        <v>251.21887</v>
      </c>
      <c r="ALO91" t="n">
        <v>405.09344</v>
      </c>
    </row>
    <row r="92">
      <c r="A92" t="inlineStr">
        <is>
          <t>United States</t>
        </is>
      </c>
      <c r="B92" t="inlineStr">
        <is>
          <t>USA</t>
        </is>
      </c>
      <c r="C92" s="13">
        <f>AVERAGE(SI92,SJ92)</f>
        <v/>
      </c>
      <c r="D92" t="n">
        <v>0.28431</v>
      </c>
      <c r="E92" t="n">
        <v>0.28431</v>
      </c>
      <c r="F92" t="n">
        <v>0.28431</v>
      </c>
      <c r="G92" t="n">
        <v>0.28431</v>
      </c>
      <c r="H92" t="n">
        <v>0.28431</v>
      </c>
      <c r="I92" t="n">
        <v>0.28431</v>
      </c>
      <c r="J92" t="n">
        <v>0.47787</v>
      </c>
      <c r="K92" t="n">
        <v>0.91492</v>
      </c>
      <c r="L92" t="n">
        <v>1.49169</v>
      </c>
      <c r="M92" t="n">
        <v>2.32898</v>
      </c>
      <c r="N92" t="n">
        <v>3.23724</v>
      </c>
      <c r="O92" t="n">
        <v>4.11354</v>
      </c>
      <c r="P92" t="n">
        <v>4.96833</v>
      </c>
      <c r="Q92" t="n">
        <v>5.67645</v>
      </c>
      <c r="R92" t="n">
        <v>6.39183</v>
      </c>
      <c r="S92" t="n">
        <v>7.07633</v>
      </c>
      <c r="T92" t="n">
        <v>7.64351</v>
      </c>
      <c r="U92" t="n">
        <v>8.214219999999999</v>
      </c>
      <c r="V92" t="n">
        <v>8.8009</v>
      </c>
      <c r="W92" t="n">
        <v>9.34477</v>
      </c>
      <c r="X92" t="n">
        <v>9.857570000000001</v>
      </c>
      <c r="Y92" t="n">
        <v>10.44843</v>
      </c>
      <c r="Z92" t="n">
        <v>10.97228</v>
      </c>
      <c r="AA92" t="n">
        <v>11.34314</v>
      </c>
      <c r="AB92" t="n">
        <v>11.76039</v>
      </c>
      <c r="AC92" t="n">
        <v>12.24311</v>
      </c>
      <c r="AD92" t="n">
        <v>12.71416</v>
      </c>
      <c r="AE92" t="n">
        <v>13.09562</v>
      </c>
      <c r="AF92" t="n">
        <v>13.44087</v>
      </c>
      <c r="AG92" t="n">
        <v>13.81702</v>
      </c>
      <c r="AH92" t="n">
        <v>14.16718</v>
      </c>
      <c r="AI92" t="n">
        <v>14.46974</v>
      </c>
      <c r="AJ92" t="n">
        <v>14.79313</v>
      </c>
      <c r="AK92" t="n">
        <v>15.10961</v>
      </c>
      <c r="AL92" t="n">
        <v>15.37851</v>
      </c>
      <c r="AM92" t="n">
        <v>15.67454</v>
      </c>
      <c r="AN92" t="n">
        <v>16.0259</v>
      </c>
      <c r="AO92" t="n">
        <v>16.33781</v>
      </c>
      <c r="AP92" t="n">
        <v>16.62569</v>
      </c>
      <c r="AQ92" t="n">
        <v>16.89967</v>
      </c>
      <c r="AR92" t="n">
        <v>17.14531</v>
      </c>
      <c r="AS92" t="n">
        <v>17.37262</v>
      </c>
      <c r="AT92" t="n">
        <v>17.6009</v>
      </c>
      <c r="AU92" t="n">
        <v>17.83507</v>
      </c>
      <c r="AV92" t="n">
        <v>18.05946</v>
      </c>
      <c r="AW92" t="n">
        <v>18.32198</v>
      </c>
      <c r="AX92" t="n">
        <v>18.59421</v>
      </c>
      <c r="AY92" t="n">
        <v>18.8208</v>
      </c>
      <c r="AZ92" t="n">
        <v>19.03571</v>
      </c>
      <c r="BA92" t="n">
        <v>19.26636</v>
      </c>
      <c r="BB92" t="n">
        <v>19.48585</v>
      </c>
      <c r="BC92" t="n">
        <v>19.70295</v>
      </c>
      <c r="BD92" t="n">
        <v>19.94271</v>
      </c>
      <c r="BE92" t="n">
        <v>20.17015</v>
      </c>
      <c r="BF92" t="n">
        <v>20.36813</v>
      </c>
      <c r="BG92" t="n">
        <v>20.55552</v>
      </c>
      <c r="BH92" t="n">
        <v>20.74892</v>
      </c>
      <c r="BI92" t="n">
        <v>20.95011</v>
      </c>
      <c r="BJ92" t="n">
        <v>21.14416</v>
      </c>
      <c r="BK92" t="n">
        <v>21.33063</v>
      </c>
      <c r="BL92" t="n">
        <v>21.52062</v>
      </c>
      <c r="BM92" t="n">
        <v>21.67658</v>
      </c>
      <c r="BN92" t="n">
        <v>21.81607</v>
      </c>
      <c r="BO92" t="n">
        <v>21.95488</v>
      </c>
      <c r="BP92" t="n">
        <v>22.10912</v>
      </c>
      <c r="BQ92" t="n">
        <v>22.26538</v>
      </c>
      <c r="BR92" t="n">
        <v>22.41428</v>
      </c>
      <c r="BS92" t="n">
        <v>22.55322</v>
      </c>
      <c r="BT92" t="n">
        <v>22.68582</v>
      </c>
      <c r="BU92" t="n">
        <v>22.80253</v>
      </c>
      <c r="BV92" t="n">
        <v>22.91674</v>
      </c>
      <c r="BW92" t="n">
        <v>23.0366</v>
      </c>
      <c r="BX92" t="n">
        <v>23.18063</v>
      </c>
      <c r="BY92" t="n">
        <v>23.3581</v>
      </c>
      <c r="BZ92" t="n">
        <v>23.51935</v>
      </c>
      <c r="CA92" t="n">
        <v>23.65955</v>
      </c>
      <c r="CB92" t="n">
        <v>23.79673</v>
      </c>
      <c r="CC92" t="n">
        <v>23.92541</v>
      </c>
      <c r="CD92" t="n">
        <v>24.05368</v>
      </c>
      <c r="CE92" t="n">
        <v>24.19267</v>
      </c>
      <c r="CF92" t="n">
        <v>24.35097</v>
      </c>
      <c r="CG92" t="n">
        <v>24.5042</v>
      </c>
      <c r="CH92" t="n">
        <v>24.64906</v>
      </c>
      <c r="CI92" t="n">
        <v>24.79406</v>
      </c>
      <c r="CJ92" t="n">
        <v>24.915</v>
      </c>
      <c r="CK92" t="n">
        <v>25.02665</v>
      </c>
      <c r="CL92" t="n">
        <v>25.14818</v>
      </c>
      <c r="CM92" t="n">
        <v>25.28254</v>
      </c>
      <c r="CN92" t="n">
        <v>25.40051</v>
      </c>
      <c r="CO92" t="n">
        <v>25.50731</v>
      </c>
      <c r="CP92" t="n">
        <v>25.63803</v>
      </c>
      <c r="CQ92" t="n">
        <v>25.79999</v>
      </c>
      <c r="CR92" t="n">
        <v>25.94029</v>
      </c>
      <c r="CS92" t="n">
        <v>26.06604</v>
      </c>
      <c r="CT92" t="n">
        <v>26.19589</v>
      </c>
      <c r="CU92" t="n">
        <v>26.29499</v>
      </c>
      <c r="CV92" t="n">
        <v>26.40104</v>
      </c>
      <c r="CW92" t="n">
        <v>26.52814</v>
      </c>
      <c r="CX92" t="n">
        <v>26.64589</v>
      </c>
      <c r="CY92" t="n">
        <v>26.73953</v>
      </c>
      <c r="CZ92" t="n">
        <v>26.85099</v>
      </c>
      <c r="DA92" t="n">
        <v>26.97593</v>
      </c>
      <c r="DB92" t="n">
        <v>27.11021</v>
      </c>
      <c r="DC92" t="n">
        <v>27.24125</v>
      </c>
      <c r="DD92" t="n">
        <v>27.3624</v>
      </c>
      <c r="DE92" t="n">
        <v>27.47555</v>
      </c>
      <c r="DF92" t="n">
        <v>27.59666</v>
      </c>
      <c r="DG92" t="n">
        <v>27.70504</v>
      </c>
      <c r="DH92" t="n">
        <v>27.82493</v>
      </c>
      <c r="DI92" t="n">
        <v>27.97466</v>
      </c>
      <c r="DJ92" t="n">
        <v>28.13425</v>
      </c>
      <c r="DK92" t="n">
        <v>28.28601</v>
      </c>
      <c r="DL92" t="n">
        <v>28.41221</v>
      </c>
      <c r="DM92" t="n">
        <v>28.52619</v>
      </c>
      <c r="DN92" t="n">
        <v>28.63017</v>
      </c>
      <c r="DO92" t="n">
        <v>28.73043</v>
      </c>
      <c r="DP92" t="n">
        <v>28.81926</v>
      </c>
      <c r="DQ92" t="n">
        <v>28.89561</v>
      </c>
      <c r="DR92" t="n">
        <v>29.00463</v>
      </c>
      <c r="DS92" t="n">
        <v>29.13125</v>
      </c>
      <c r="DT92" t="n">
        <v>29.25728</v>
      </c>
      <c r="DU92" t="n">
        <v>29.3706</v>
      </c>
      <c r="DV92" t="n">
        <v>29.49033</v>
      </c>
      <c r="DW92" t="n">
        <v>29.6081</v>
      </c>
      <c r="DX92" t="n">
        <v>29.71988</v>
      </c>
      <c r="DY92" t="n">
        <v>29.8224</v>
      </c>
      <c r="DZ92" t="n">
        <v>29.93295</v>
      </c>
      <c r="EA92" t="n">
        <v>30.0639</v>
      </c>
      <c r="EB92" t="n">
        <v>30.18606</v>
      </c>
      <c r="EC92" t="n">
        <v>30.29527</v>
      </c>
      <c r="ED92" t="n">
        <v>30.42097</v>
      </c>
      <c r="EE92" t="n">
        <v>30.55474</v>
      </c>
      <c r="EF92" t="n">
        <v>30.66373</v>
      </c>
      <c r="EG92" t="n">
        <v>30.78197</v>
      </c>
      <c r="EH92" t="n">
        <v>30.88282</v>
      </c>
      <c r="EI92" t="n">
        <v>30.97697</v>
      </c>
      <c r="EJ92" t="n">
        <v>31.09095</v>
      </c>
      <c r="EK92" t="n">
        <v>31.21382</v>
      </c>
      <c r="EL92" t="n">
        <v>31.3221</v>
      </c>
      <c r="EM92" t="n">
        <v>31.42627</v>
      </c>
      <c r="EN92" t="n">
        <v>31.52807</v>
      </c>
      <c r="EO92" t="n">
        <v>31.62497</v>
      </c>
      <c r="EP92" t="n">
        <v>31.74738</v>
      </c>
      <c r="EQ92" t="n">
        <v>31.87133</v>
      </c>
      <c r="ER92" t="n">
        <v>31.99434</v>
      </c>
      <c r="ES92" t="n">
        <v>32.13071</v>
      </c>
      <c r="ET92" t="n">
        <v>32.25982</v>
      </c>
      <c r="EU92" t="n">
        <v>32.36077</v>
      </c>
      <c r="EV92" t="n">
        <v>32.46601</v>
      </c>
      <c r="EW92" t="n">
        <v>32.54121</v>
      </c>
      <c r="EX92" t="n">
        <v>32.60263</v>
      </c>
      <c r="EY92" t="n">
        <v>32.69961</v>
      </c>
      <c r="EZ92" t="n">
        <v>32.80546</v>
      </c>
      <c r="FA92" t="n">
        <v>32.89188</v>
      </c>
      <c r="FB92" t="n">
        <v>32.97751</v>
      </c>
      <c r="FC92" t="n">
        <v>33.07938</v>
      </c>
      <c r="FD92" t="n">
        <v>33.18944</v>
      </c>
      <c r="FE92" t="n">
        <v>33.28416</v>
      </c>
      <c r="FF92" t="n">
        <v>33.37698</v>
      </c>
      <c r="FG92" t="n">
        <v>33.48494</v>
      </c>
      <c r="FH92" t="n">
        <v>33.59193</v>
      </c>
      <c r="FI92" t="n">
        <v>33.70404</v>
      </c>
      <c r="FJ92" t="n">
        <v>33.80061</v>
      </c>
      <c r="FK92" t="n">
        <v>33.89008</v>
      </c>
      <c r="FL92" t="n">
        <v>33.98132</v>
      </c>
      <c r="FM92" t="n">
        <v>34.08347</v>
      </c>
      <c r="FN92" t="n">
        <v>34.17952</v>
      </c>
      <c r="FO92" t="n">
        <v>34.28685</v>
      </c>
      <c r="FP92" t="n">
        <v>34.3936</v>
      </c>
      <c r="FQ92" t="n">
        <v>34.50069</v>
      </c>
      <c r="FR92" t="n">
        <v>34.59506</v>
      </c>
      <c r="FS92" t="n">
        <v>34.6953</v>
      </c>
      <c r="FT92" t="n">
        <v>34.81907</v>
      </c>
      <c r="FU92" t="n">
        <v>34.94464</v>
      </c>
      <c r="FV92" t="n">
        <v>35.05959</v>
      </c>
      <c r="FW92" t="n">
        <v>35.16982</v>
      </c>
      <c r="FX92" t="n">
        <v>35.27722</v>
      </c>
      <c r="FY92" t="n">
        <v>35.38915</v>
      </c>
      <c r="FZ92" t="n">
        <v>35.48746</v>
      </c>
      <c r="GA92" t="n">
        <v>35.59955</v>
      </c>
      <c r="GB92" t="n">
        <v>35.70781</v>
      </c>
      <c r="GC92" t="n">
        <v>35.81625</v>
      </c>
      <c r="GD92" t="n">
        <v>35.93487</v>
      </c>
      <c r="GE92" t="n">
        <v>36.05175</v>
      </c>
      <c r="GF92" t="n">
        <v>36.14921</v>
      </c>
      <c r="GG92" t="n">
        <v>36.24851</v>
      </c>
      <c r="GH92" t="n">
        <v>36.34838</v>
      </c>
      <c r="GI92" t="n">
        <v>36.4594</v>
      </c>
      <c r="GJ92" t="n">
        <v>36.5734</v>
      </c>
      <c r="GK92" t="n">
        <v>36.67645</v>
      </c>
      <c r="GL92" t="n">
        <v>36.77053</v>
      </c>
      <c r="GM92" t="n">
        <v>36.85408</v>
      </c>
      <c r="GN92" t="n">
        <v>36.95984</v>
      </c>
      <c r="GO92" t="n">
        <v>37.08759</v>
      </c>
      <c r="GP92" t="n">
        <v>37.19305</v>
      </c>
      <c r="GQ92" t="n">
        <v>37.30083</v>
      </c>
      <c r="GR92" t="n">
        <v>37.40589</v>
      </c>
      <c r="GS92" t="n">
        <v>37.50087</v>
      </c>
      <c r="GT92" t="n">
        <v>37.60635</v>
      </c>
      <c r="GU92" t="n">
        <v>37.71072</v>
      </c>
      <c r="GV92" t="n">
        <v>37.81101</v>
      </c>
      <c r="GW92" t="n">
        <v>37.90883</v>
      </c>
      <c r="GX92" t="n">
        <v>38.03208</v>
      </c>
      <c r="GY92" t="n">
        <v>38.14882</v>
      </c>
      <c r="GZ92" t="n">
        <v>38.25505</v>
      </c>
      <c r="HA92" t="n">
        <v>38.3708</v>
      </c>
      <c r="HB92" t="n">
        <v>38.48824</v>
      </c>
      <c r="HC92" t="n">
        <v>38.58634</v>
      </c>
      <c r="HD92" t="n">
        <v>38.70066</v>
      </c>
      <c r="HE92" t="n">
        <v>38.82689</v>
      </c>
      <c r="HF92" t="n">
        <v>38.94297</v>
      </c>
      <c r="HG92" t="n">
        <v>39.06926</v>
      </c>
      <c r="HH92" t="n">
        <v>39.20704</v>
      </c>
      <c r="HI92" t="n">
        <v>39.33971</v>
      </c>
      <c r="HJ92" t="n">
        <v>39.43767</v>
      </c>
      <c r="HK92" t="n">
        <v>39.51827</v>
      </c>
      <c r="HL92" t="n">
        <v>39.61009</v>
      </c>
      <c r="HM92" t="n">
        <v>39.69554</v>
      </c>
      <c r="HN92" t="n">
        <v>39.79579</v>
      </c>
      <c r="HO92" t="n">
        <v>39.90953</v>
      </c>
      <c r="HP92" t="n">
        <v>40.03521</v>
      </c>
      <c r="HQ92" t="n">
        <v>40.15115</v>
      </c>
      <c r="HR92" t="n">
        <v>40.27157</v>
      </c>
      <c r="HS92" t="n">
        <v>40.40303</v>
      </c>
      <c r="HT92" t="n">
        <v>40.49616</v>
      </c>
      <c r="HU92" t="n">
        <v>40.57841</v>
      </c>
      <c r="HV92" t="n">
        <v>40.67116</v>
      </c>
      <c r="HW92" t="n">
        <v>40.77058</v>
      </c>
      <c r="HX92" t="n">
        <v>40.86845</v>
      </c>
      <c r="HY92" t="n">
        <v>40.97468</v>
      </c>
      <c r="HZ92" t="n">
        <v>41.09733</v>
      </c>
      <c r="IA92" t="n">
        <v>41.23268</v>
      </c>
      <c r="IB92" t="n">
        <v>41.34558</v>
      </c>
      <c r="IC92" t="n">
        <v>41.43398</v>
      </c>
      <c r="ID92" t="n">
        <v>41.5413</v>
      </c>
      <c r="IE92" t="n">
        <v>41.65524</v>
      </c>
      <c r="IF92" t="n">
        <v>41.75973</v>
      </c>
      <c r="IG92" t="n">
        <v>41.86556</v>
      </c>
      <c r="IH92" t="n">
        <v>41.98003</v>
      </c>
      <c r="II92" t="n">
        <v>42.08122</v>
      </c>
      <c r="IJ92" t="n">
        <v>42.17375</v>
      </c>
      <c r="IK92" t="n">
        <v>42.28655</v>
      </c>
      <c r="IL92" t="n">
        <v>42.39932</v>
      </c>
      <c r="IM92" t="n">
        <v>42.49393</v>
      </c>
      <c r="IN92" t="n">
        <v>42.57085</v>
      </c>
      <c r="IO92" t="n">
        <v>42.64209</v>
      </c>
      <c r="IP92" t="n">
        <v>42.73351</v>
      </c>
      <c r="IQ92" t="n">
        <v>42.83883</v>
      </c>
      <c r="IR92" t="n">
        <v>42.9384</v>
      </c>
      <c r="IS92" t="n">
        <v>43.03495</v>
      </c>
      <c r="IT92" t="n">
        <v>43.12458</v>
      </c>
      <c r="IU92" t="n">
        <v>43.20315</v>
      </c>
      <c r="IV92" t="n">
        <v>43.27777</v>
      </c>
      <c r="IW92" t="n">
        <v>43.3558</v>
      </c>
      <c r="IX92" t="n">
        <v>43.45319</v>
      </c>
      <c r="IY92" t="n">
        <v>43.5584</v>
      </c>
      <c r="IZ92" t="n">
        <v>43.66376</v>
      </c>
      <c r="JA92" t="n">
        <v>43.77361</v>
      </c>
      <c r="JB92" t="n">
        <v>43.89289</v>
      </c>
      <c r="JC92" t="n">
        <v>44.00576</v>
      </c>
      <c r="JD92" t="n">
        <v>44.11588</v>
      </c>
      <c r="JE92" t="n">
        <v>44.23996</v>
      </c>
      <c r="JF92" t="n">
        <v>44.3738</v>
      </c>
      <c r="JG92" t="n">
        <v>44.49511</v>
      </c>
      <c r="JH92" t="n">
        <v>44.6079</v>
      </c>
      <c r="JI92" t="n">
        <v>44.72074</v>
      </c>
      <c r="JJ92" t="n">
        <v>44.81208</v>
      </c>
      <c r="JK92" t="n">
        <v>44.93977</v>
      </c>
      <c r="JL92" t="n">
        <v>45.09139</v>
      </c>
      <c r="JM92" t="n">
        <v>45.21052</v>
      </c>
      <c r="JN92" t="n">
        <v>45.33707</v>
      </c>
      <c r="JO92" t="n">
        <v>45.43907</v>
      </c>
      <c r="JP92" t="n">
        <v>45.54849</v>
      </c>
      <c r="JQ92" t="n">
        <v>45.65012</v>
      </c>
      <c r="JR92" t="n">
        <v>45.75295</v>
      </c>
      <c r="JS92" t="n">
        <v>45.86469</v>
      </c>
      <c r="JT92" t="n">
        <v>45.99068</v>
      </c>
      <c r="JU92" t="n">
        <v>46.11704</v>
      </c>
      <c r="JV92" t="n">
        <v>46.25026</v>
      </c>
      <c r="JW92" t="n">
        <v>46.39793</v>
      </c>
      <c r="JX92" t="n">
        <v>46.5232</v>
      </c>
      <c r="JY92" t="n">
        <v>46.62469</v>
      </c>
      <c r="JZ92" t="n">
        <v>46.74361</v>
      </c>
      <c r="KA92" t="n">
        <v>46.86522</v>
      </c>
      <c r="KB92" t="n">
        <v>46.9802</v>
      </c>
      <c r="KC92" t="n">
        <v>47.0876</v>
      </c>
      <c r="KD92" t="n">
        <v>47.21077</v>
      </c>
      <c r="KE92" t="n">
        <v>47.32886</v>
      </c>
      <c r="KF92" t="n">
        <v>47.44581</v>
      </c>
      <c r="KG92" t="n">
        <v>47.55061</v>
      </c>
      <c r="KH92" t="n">
        <v>47.65029</v>
      </c>
      <c r="KI92" t="n">
        <v>47.75837</v>
      </c>
      <c r="KJ92" t="n">
        <v>47.87175</v>
      </c>
      <c r="KK92" t="n">
        <v>47.99915</v>
      </c>
      <c r="KL92" t="n">
        <v>48.11673</v>
      </c>
      <c r="KM92" t="n">
        <v>48.22742</v>
      </c>
      <c r="KN92" t="n">
        <v>48.32775</v>
      </c>
      <c r="KO92" t="n">
        <v>48.43143</v>
      </c>
      <c r="KP92" t="n">
        <v>48.54461</v>
      </c>
      <c r="KQ92" t="n">
        <v>48.65397</v>
      </c>
      <c r="KR92" t="n">
        <v>48.77934</v>
      </c>
      <c r="KS92" t="n">
        <v>48.90058</v>
      </c>
      <c r="KT92" t="n">
        <v>48.99955</v>
      </c>
      <c r="KU92" t="n">
        <v>49.10546</v>
      </c>
      <c r="KV92" t="n">
        <v>49.23775</v>
      </c>
      <c r="KW92" t="n">
        <v>49.34967</v>
      </c>
      <c r="KX92" t="n">
        <v>49.46555</v>
      </c>
      <c r="KY92" t="n">
        <v>49.58138</v>
      </c>
      <c r="KZ92" t="n">
        <v>49.7049</v>
      </c>
      <c r="LA92" t="n">
        <v>49.81784</v>
      </c>
      <c r="LB92" t="n">
        <v>49.92661</v>
      </c>
      <c r="LC92" t="n">
        <v>50.03904</v>
      </c>
      <c r="LD92" t="n">
        <v>50.16267</v>
      </c>
      <c r="LE92" t="n">
        <v>50.28482</v>
      </c>
      <c r="LF92" t="n">
        <v>50.38594</v>
      </c>
      <c r="LG92" t="n">
        <v>50.4882</v>
      </c>
      <c r="LH92" t="n">
        <v>50.58055</v>
      </c>
      <c r="LI92" t="n">
        <v>50.68199</v>
      </c>
      <c r="LJ92" t="n">
        <v>50.77547</v>
      </c>
      <c r="LK92" t="n">
        <v>50.87308</v>
      </c>
      <c r="LL92" t="n">
        <v>50.98786</v>
      </c>
      <c r="LM92" t="n">
        <v>51.08739</v>
      </c>
      <c r="LN92" t="n">
        <v>51.17751</v>
      </c>
      <c r="LO92" t="n">
        <v>51.27509</v>
      </c>
      <c r="LP92" t="n">
        <v>51.39647</v>
      </c>
      <c r="LQ92" t="n">
        <v>51.51663</v>
      </c>
      <c r="LR92" t="n">
        <v>51.63537</v>
      </c>
      <c r="LS92" t="n">
        <v>51.73904</v>
      </c>
      <c r="LT92" t="n">
        <v>51.83585</v>
      </c>
      <c r="LU92" t="n">
        <v>51.92331</v>
      </c>
      <c r="LV92" t="n">
        <v>52.00907</v>
      </c>
      <c r="LW92" t="n">
        <v>52.11118</v>
      </c>
      <c r="LX92" t="n">
        <v>52.22067</v>
      </c>
      <c r="LY92" t="n">
        <v>52.32957</v>
      </c>
      <c r="LZ92" t="n">
        <v>52.43346</v>
      </c>
      <c r="MA92" t="n">
        <v>52.53527</v>
      </c>
      <c r="MB92" t="n">
        <v>52.64296</v>
      </c>
      <c r="MC92" t="n">
        <v>52.75672</v>
      </c>
      <c r="MD92" t="n">
        <v>52.88245</v>
      </c>
      <c r="ME92" t="n">
        <v>52.97694</v>
      </c>
      <c r="MF92" t="n">
        <v>53.07532</v>
      </c>
      <c r="MG92" t="n">
        <v>53.19014</v>
      </c>
      <c r="MH92" t="n">
        <v>53.31964</v>
      </c>
      <c r="MI92" t="n">
        <v>53.44585</v>
      </c>
      <c r="MJ92" t="n">
        <v>53.57733</v>
      </c>
      <c r="MK92" t="n">
        <v>53.70428</v>
      </c>
      <c r="ML92" t="n">
        <v>53.83178</v>
      </c>
      <c r="MM92" t="n">
        <v>53.96214</v>
      </c>
      <c r="MN92" t="n">
        <v>54.08317</v>
      </c>
      <c r="MO92" t="n">
        <v>54.20521</v>
      </c>
      <c r="MP92" t="n">
        <v>54.31034</v>
      </c>
      <c r="MQ92" t="n">
        <v>54.41939</v>
      </c>
      <c r="MR92" t="n">
        <v>54.5333</v>
      </c>
      <c r="MS92" t="n">
        <v>54.66481</v>
      </c>
      <c r="MT92" t="n">
        <v>54.7971</v>
      </c>
      <c r="MU92" t="n">
        <v>54.92515</v>
      </c>
      <c r="MV92" t="n">
        <v>55.03347</v>
      </c>
      <c r="MW92" t="n">
        <v>55.12507</v>
      </c>
      <c r="MX92" t="n">
        <v>55.20849</v>
      </c>
      <c r="MY92" t="n">
        <v>55.32064</v>
      </c>
      <c r="MZ92" t="n">
        <v>55.43756</v>
      </c>
      <c r="NA92" t="n">
        <v>55.5598</v>
      </c>
      <c r="NB92" t="n">
        <v>55.7009</v>
      </c>
      <c r="NC92" t="n">
        <v>55.82489</v>
      </c>
      <c r="ND92" t="n">
        <v>55.94239</v>
      </c>
      <c r="NE92" t="n">
        <v>56.07815</v>
      </c>
      <c r="NF92" t="n">
        <v>56.20729</v>
      </c>
      <c r="NG92" t="n">
        <v>56.31112</v>
      </c>
      <c r="NH92" t="n">
        <v>56.44086</v>
      </c>
      <c r="NI92" t="n">
        <v>56.56766</v>
      </c>
      <c r="NJ92" t="n">
        <v>56.68895</v>
      </c>
      <c r="NK92" t="n">
        <v>56.78578</v>
      </c>
      <c r="NL92" t="n">
        <v>56.87928</v>
      </c>
      <c r="NM92" t="n">
        <v>56.9625</v>
      </c>
      <c r="NN92" t="n">
        <v>57.05647</v>
      </c>
      <c r="NO92" t="n">
        <v>57.17021</v>
      </c>
      <c r="NP92" t="n">
        <v>57.28759</v>
      </c>
      <c r="NQ92" t="n">
        <v>57.41356</v>
      </c>
      <c r="NR92" t="n">
        <v>57.52743</v>
      </c>
      <c r="NS92" t="n">
        <v>57.65407</v>
      </c>
      <c r="NT92" t="n">
        <v>57.76977</v>
      </c>
      <c r="NU92" t="n">
        <v>57.88968</v>
      </c>
      <c r="NV92" t="n">
        <v>57.98895</v>
      </c>
      <c r="NW92" t="n">
        <v>58.10844</v>
      </c>
      <c r="NX92" t="n">
        <v>58.23169</v>
      </c>
      <c r="NY92" t="n">
        <v>58.33464</v>
      </c>
      <c r="NZ92" t="n">
        <v>58.45978</v>
      </c>
      <c r="OA92" t="n">
        <v>58.60262</v>
      </c>
      <c r="OB92" t="n">
        <v>58.73141</v>
      </c>
      <c r="OC92" t="n">
        <v>58.84497</v>
      </c>
      <c r="OD92" t="n">
        <v>58.96499</v>
      </c>
      <c r="OE92" t="n">
        <v>59.09226</v>
      </c>
      <c r="OF92" t="n">
        <v>59.23363</v>
      </c>
      <c r="OG92" t="n">
        <v>59.34134</v>
      </c>
      <c r="OH92" t="n">
        <v>59.42992</v>
      </c>
      <c r="OI92" t="n">
        <v>59.53228</v>
      </c>
      <c r="OJ92" t="n">
        <v>59.64502</v>
      </c>
      <c r="OK92" t="n">
        <v>59.75639</v>
      </c>
      <c r="OL92" t="n">
        <v>59.87503</v>
      </c>
      <c r="OM92" t="n">
        <v>60.00183</v>
      </c>
      <c r="ON92" t="n">
        <v>60.13</v>
      </c>
      <c r="OO92" t="n">
        <v>60.27244</v>
      </c>
      <c r="OP92" t="n">
        <v>60.39436</v>
      </c>
      <c r="OQ92" t="n">
        <v>60.49348</v>
      </c>
      <c r="OR92" t="n">
        <v>60.61275</v>
      </c>
      <c r="OS92" t="n">
        <v>60.74248</v>
      </c>
      <c r="OT92" t="n">
        <v>60.85593</v>
      </c>
      <c r="OU92" t="n">
        <v>60.95902</v>
      </c>
      <c r="OV92" t="n">
        <v>61.07307</v>
      </c>
      <c r="OW92" t="n">
        <v>61.18874</v>
      </c>
      <c r="OX92" t="n">
        <v>61.30724</v>
      </c>
      <c r="OY92" t="n">
        <v>61.42257</v>
      </c>
      <c r="OZ92" t="n">
        <v>61.53209</v>
      </c>
      <c r="PA92" t="n">
        <v>61.64462</v>
      </c>
      <c r="PB92" t="n">
        <v>61.76957</v>
      </c>
      <c r="PC92" t="n">
        <v>61.90177</v>
      </c>
      <c r="PD92" t="n">
        <v>62.03356</v>
      </c>
      <c r="PE92" t="n">
        <v>62.16261</v>
      </c>
      <c r="PF92" t="n">
        <v>62.30705</v>
      </c>
      <c r="PG92" t="n">
        <v>62.44823</v>
      </c>
      <c r="PH92" t="n">
        <v>62.56852</v>
      </c>
      <c r="PI92" t="n">
        <v>62.67415</v>
      </c>
      <c r="PJ92" t="n">
        <v>62.74643</v>
      </c>
      <c r="PK92" t="n">
        <v>62.84787</v>
      </c>
      <c r="PL92" t="n">
        <v>62.95484</v>
      </c>
      <c r="PM92" t="n">
        <v>63.0587</v>
      </c>
      <c r="PN92" t="n">
        <v>63.16893</v>
      </c>
      <c r="PO92" t="n">
        <v>63.29056</v>
      </c>
      <c r="PP92" t="n">
        <v>63.41947</v>
      </c>
      <c r="PQ92" t="n">
        <v>63.55662</v>
      </c>
      <c r="PR92" t="n">
        <v>63.69307</v>
      </c>
      <c r="PS92" t="n">
        <v>63.8484</v>
      </c>
      <c r="PT92" t="n">
        <v>63.99538</v>
      </c>
      <c r="PU92" t="n">
        <v>64.12881</v>
      </c>
      <c r="PV92" t="n">
        <v>64.2657</v>
      </c>
      <c r="PW92" t="n">
        <v>64.39339</v>
      </c>
      <c r="PX92" t="n">
        <v>64.52073</v>
      </c>
      <c r="PY92" t="n">
        <v>64.68223</v>
      </c>
      <c r="PZ92" t="n">
        <v>64.82290999999999</v>
      </c>
      <c r="QA92" t="n">
        <v>64.95065</v>
      </c>
      <c r="QB92" t="n">
        <v>65.08410000000001</v>
      </c>
      <c r="QC92" t="n">
        <v>65.21494</v>
      </c>
      <c r="QD92" t="n">
        <v>65.35393000000001</v>
      </c>
      <c r="QE92" t="n">
        <v>65.49723</v>
      </c>
      <c r="QF92" t="n">
        <v>65.62990000000001</v>
      </c>
      <c r="QG92" t="n">
        <v>65.76683</v>
      </c>
      <c r="QH92" t="n">
        <v>65.90575</v>
      </c>
      <c r="QI92" t="n">
        <v>66.02396</v>
      </c>
      <c r="QJ92" t="n">
        <v>66.16213</v>
      </c>
      <c r="QK92" t="n">
        <v>66.30441999999999</v>
      </c>
      <c r="QL92" t="n">
        <v>66.41853</v>
      </c>
      <c r="QM92" t="n">
        <v>66.53511</v>
      </c>
      <c r="QN92" t="n">
        <v>66.65891000000001</v>
      </c>
      <c r="QO92" t="n">
        <v>66.78587</v>
      </c>
      <c r="QP92" t="n">
        <v>66.93658000000001</v>
      </c>
      <c r="QQ92" t="n">
        <v>67.07482</v>
      </c>
      <c r="QR92" t="n">
        <v>67.19167</v>
      </c>
      <c r="QS92" t="n">
        <v>67.30683000000001</v>
      </c>
      <c r="QT92" t="n">
        <v>67.42265</v>
      </c>
      <c r="QU92" t="n">
        <v>67.54179999999999</v>
      </c>
      <c r="QV92" t="n">
        <v>67.67325</v>
      </c>
      <c r="QW92" t="n">
        <v>67.80397000000001</v>
      </c>
      <c r="QX92" t="n">
        <v>67.93629</v>
      </c>
      <c r="QY92" t="n">
        <v>68.09911</v>
      </c>
      <c r="QZ92" t="n">
        <v>68.25859</v>
      </c>
      <c r="RA92" t="n">
        <v>68.41461</v>
      </c>
      <c r="RB92" t="n">
        <v>68.55394</v>
      </c>
      <c r="RC92" t="n">
        <v>68.69731</v>
      </c>
      <c r="RD92" t="n">
        <v>68.82124</v>
      </c>
      <c r="RE92" t="n">
        <v>68.94525</v>
      </c>
      <c r="RF92" t="n">
        <v>69.06703</v>
      </c>
      <c r="RG92" t="n">
        <v>69.21312</v>
      </c>
      <c r="RH92" t="n">
        <v>69.35101</v>
      </c>
      <c r="RI92" t="n">
        <v>69.48022</v>
      </c>
      <c r="RJ92" t="n">
        <v>69.61469</v>
      </c>
      <c r="RK92" t="n">
        <v>69.73936</v>
      </c>
      <c r="RL92" t="n">
        <v>69.86436</v>
      </c>
      <c r="RM92" t="n">
        <v>70.00681</v>
      </c>
      <c r="RN92" t="n">
        <v>70.14501</v>
      </c>
      <c r="RO92" t="n">
        <v>70.31261000000001</v>
      </c>
      <c r="RP92" t="n">
        <v>70.47047000000001</v>
      </c>
      <c r="RQ92" t="n">
        <v>70.62147</v>
      </c>
      <c r="RR92" t="n">
        <v>70.78059</v>
      </c>
      <c r="RS92" t="n">
        <v>70.92407</v>
      </c>
      <c r="RT92" t="n">
        <v>71.04378</v>
      </c>
      <c r="RU92" t="n">
        <v>71.18980000000001</v>
      </c>
      <c r="RV92" t="n">
        <v>71.33462</v>
      </c>
      <c r="RW92" t="n">
        <v>71.46088</v>
      </c>
      <c r="RX92" t="n">
        <v>71.60187999999999</v>
      </c>
      <c r="RY92" t="n">
        <v>71.75006</v>
      </c>
      <c r="RZ92" t="n">
        <v>71.90208</v>
      </c>
      <c r="SA92" t="n">
        <v>72.04165</v>
      </c>
      <c r="SB92" t="n">
        <v>72.19253999999999</v>
      </c>
      <c r="SC92" t="n">
        <v>72.33261</v>
      </c>
      <c r="SD92" t="n">
        <v>72.47490999999999</v>
      </c>
      <c r="SE92" t="n">
        <v>72.62339</v>
      </c>
      <c r="SF92" t="n">
        <v>72.75779</v>
      </c>
      <c r="SG92" t="n">
        <v>72.88256</v>
      </c>
      <c r="SH92" t="n">
        <v>73.01072000000001</v>
      </c>
      <c r="SI92" t="n">
        <v>73.16959</v>
      </c>
      <c r="SJ92" t="n">
        <v>73.29951</v>
      </c>
      <c r="SK92" t="n">
        <v>73.4391</v>
      </c>
      <c r="SL92" t="n">
        <v>73.58553000000001</v>
      </c>
      <c r="SM92" t="n">
        <v>73.72327</v>
      </c>
      <c r="SN92" t="n">
        <v>73.86154000000001</v>
      </c>
      <c r="SO92" t="n">
        <v>74.0127</v>
      </c>
      <c r="SP92" t="n">
        <v>74.14699</v>
      </c>
      <c r="SQ92" t="n">
        <v>74.28211</v>
      </c>
      <c r="SR92" t="n">
        <v>74.4209</v>
      </c>
      <c r="SS92" t="n">
        <v>74.58750000000001</v>
      </c>
      <c r="ST92" t="n">
        <v>74.76741</v>
      </c>
      <c r="SU92" t="n">
        <v>74.93331999999999</v>
      </c>
      <c r="SV92" t="n">
        <v>75.09159</v>
      </c>
      <c r="SW92" t="n">
        <v>75.24042</v>
      </c>
      <c r="SX92" t="n">
        <v>75.37996</v>
      </c>
      <c r="SY92" t="n">
        <v>75.49821</v>
      </c>
      <c r="SZ92" t="n">
        <v>75.61663</v>
      </c>
      <c r="TA92" t="n">
        <v>75.76430999999999</v>
      </c>
      <c r="TB92" t="n">
        <v>75.92386</v>
      </c>
      <c r="TC92" t="n">
        <v>76.08234</v>
      </c>
      <c r="TD92" t="n">
        <v>76.21729000000001</v>
      </c>
      <c r="TE92" t="n">
        <v>76.35483000000001</v>
      </c>
      <c r="TF92" t="n">
        <v>76.50172000000001</v>
      </c>
      <c r="TG92" t="n">
        <v>76.64917</v>
      </c>
      <c r="TH92" t="n">
        <v>76.78716</v>
      </c>
      <c r="TI92" t="n">
        <v>76.88993000000001</v>
      </c>
      <c r="TJ92" t="n">
        <v>76.99307</v>
      </c>
      <c r="TK92" t="n">
        <v>77.12663999999999</v>
      </c>
      <c r="TL92" t="n">
        <v>77.25454000000001</v>
      </c>
      <c r="TM92" t="n">
        <v>77.39400000000001</v>
      </c>
      <c r="TN92" t="n">
        <v>77.53111</v>
      </c>
      <c r="TO92" t="n">
        <v>77.67337000000001</v>
      </c>
      <c r="TP92" t="n">
        <v>77.80177999999999</v>
      </c>
      <c r="TQ92" t="n">
        <v>77.94991</v>
      </c>
      <c r="TR92" t="n">
        <v>78.10514000000001</v>
      </c>
      <c r="TS92" t="n">
        <v>78.25232</v>
      </c>
      <c r="TT92" t="n">
        <v>78.40073</v>
      </c>
      <c r="TU92" t="n">
        <v>78.52809000000001</v>
      </c>
      <c r="TV92" t="n">
        <v>78.68059</v>
      </c>
      <c r="TW92" t="n">
        <v>78.83076</v>
      </c>
      <c r="TX92" t="n">
        <v>78.99494</v>
      </c>
      <c r="TY92" t="n">
        <v>79.13160000000001</v>
      </c>
      <c r="TZ92" t="n">
        <v>79.24536999999999</v>
      </c>
      <c r="UA92" t="n">
        <v>79.38057999999999</v>
      </c>
      <c r="UB92" t="n">
        <v>79.55759999999999</v>
      </c>
      <c r="UC92" t="n">
        <v>79.72099</v>
      </c>
      <c r="UD92" t="n">
        <v>79.88602</v>
      </c>
      <c r="UE92" t="n">
        <v>80.04602</v>
      </c>
      <c r="UF92" t="n">
        <v>80.21022000000001</v>
      </c>
      <c r="UG92" t="n">
        <v>80.39339</v>
      </c>
      <c r="UH92" t="n">
        <v>80.60641</v>
      </c>
      <c r="UI92" t="n">
        <v>80.79425000000001</v>
      </c>
      <c r="UJ92" t="n">
        <v>80.94095</v>
      </c>
      <c r="UK92" t="n">
        <v>81.08705999999999</v>
      </c>
      <c r="UL92" t="n">
        <v>81.22375</v>
      </c>
      <c r="UM92" t="n">
        <v>81.36205</v>
      </c>
      <c r="UN92" t="n">
        <v>81.51473</v>
      </c>
      <c r="UO92" t="n">
        <v>81.65346</v>
      </c>
      <c r="UP92" t="n">
        <v>81.79334</v>
      </c>
      <c r="UQ92" t="n">
        <v>81.92873</v>
      </c>
      <c r="UR92" t="n">
        <v>82.03946999999999</v>
      </c>
      <c r="US92" t="n">
        <v>82.18306</v>
      </c>
      <c r="UT92" t="n">
        <v>82.33185</v>
      </c>
      <c r="UU92" t="n">
        <v>82.48426000000001</v>
      </c>
      <c r="UV92" t="n">
        <v>82.63791999999999</v>
      </c>
      <c r="UW92" t="n">
        <v>82.78360000000001</v>
      </c>
      <c r="UX92" t="n">
        <v>82.92757</v>
      </c>
      <c r="UY92" t="n">
        <v>83.06480000000001</v>
      </c>
      <c r="UZ92" t="n">
        <v>83.19602999999999</v>
      </c>
      <c r="VA92" t="n">
        <v>83.34101</v>
      </c>
      <c r="VB92" t="n">
        <v>83.50548999999999</v>
      </c>
      <c r="VC92" t="n">
        <v>83.67561000000001</v>
      </c>
      <c r="VD92" t="n">
        <v>83.85906</v>
      </c>
      <c r="VE92" t="n">
        <v>84.01434999999999</v>
      </c>
      <c r="VF92" t="n">
        <v>84.1563</v>
      </c>
      <c r="VG92" t="n">
        <v>84.31855</v>
      </c>
      <c r="VH92" t="n">
        <v>84.49127</v>
      </c>
      <c r="VI92" t="n">
        <v>84.65691</v>
      </c>
      <c r="VJ92" t="n">
        <v>84.83074000000001</v>
      </c>
      <c r="VK92" t="n">
        <v>84.9911</v>
      </c>
      <c r="VL92" t="n">
        <v>85.16018</v>
      </c>
      <c r="VM92" t="n">
        <v>85.35281000000001</v>
      </c>
      <c r="VN92" t="n">
        <v>85.55628</v>
      </c>
      <c r="VO92" t="n">
        <v>85.71438999999999</v>
      </c>
      <c r="VP92" t="n">
        <v>85.84901000000001</v>
      </c>
      <c r="VQ92" t="n">
        <v>86.01266</v>
      </c>
      <c r="VR92" t="n">
        <v>86.22292</v>
      </c>
      <c r="VS92" t="n">
        <v>86.42013</v>
      </c>
      <c r="VT92" t="n">
        <v>86.56992</v>
      </c>
      <c r="VU92" t="n">
        <v>86.74045</v>
      </c>
      <c r="VV92" t="n">
        <v>86.93048</v>
      </c>
      <c r="VW92" t="n">
        <v>87.09016</v>
      </c>
      <c r="VX92" t="n">
        <v>87.23900999999999</v>
      </c>
      <c r="VY92" t="n">
        <v>87.38124999999999</v>
      </c>
      <c r="VZ92" t="n">
        <v>87.56480999999999</v>
      </c>
      <c r="WA92" t="n">
        <v>87.74370999999999</v>
      </c>
      <c r="WB92" t="n">
        <v>87.93827</v>
      </c>
      <c r="WC92" t="n">
        <v>88.11767999999999</v>
      </c>
      <c r="WD92" t="n">
        <v>88.29853</v>
      </c>
      <c r="WE92" t="n">
        <v>88.46811</v>
      </c>
      <c r="WF92" t="n">
        <v>88.61847</v>
      </c>
      <c r="WG92" t="n">
        <v>88.7612</v>
      </c>
      <c r="WH92" t="n">
        <v>88.9483</v>
      </c>
      <c r="WI92" t="n">
        <v>89.18096</v>
      </c>
      <c r="WJ92" t="n">
        <v>89.35929</v>
      </c>
      <c r="WK92" t="n">
        <v>89.52537</v>
      </c>
      <c r="WL92" t="n">
        <v>89.70789000000001</v>
      </c>
      <c r="WM92" t="n">
        <v>89.89291</v>
      </c>
      <c r="WN92" t="n">
        <v>90.05865</v>
      </c>
      <c r="WO92" t="n">
        <v>90.23099999999999</v>
      </c>
      <c r="WP92" t="n">
        <v>90.42310999999999</v>
      </c>
      <c r="WQ92" t="n">
        <v>90.63558</v>
      </c>
      <c r="WR92" t="n">
        <v>90.83774</v>
      </c>
      <c r="WS92" t="n">
        <v>91.02051</v>
      </c>
      <c r="WT92" t="n">
        <v>91.19061000000001</v>
      </c>
      <c r="WU92" t="n">
        <v>91.39575000000001</v>
      </c>
      <c r="WV92" t="n">
        <v>91.57669</v>
      </c>
      <c r="WW92" t="n">
        <v>91.75049</v>
      </c>
      <c r="WX92" t="n">
        <v>91.91592</v>
      </c>
      <c r="WY92" t="n">
        <v>92.10281000000001</v>
      </c>
      <c r="WZ92" t="n">
        <v>92.3159</v>
      </c>
      <c r="XA92" t="n">
        <v>92.5313</v>
      </c>
      <c r="XB92" t="n">
        <v>92.73099000000001</v>
      </c>
      <c r="XC92" t="n">
        <v>92.95712</v>
      </c>
      <c r="XD92" t="n">
        <v>93.15714</v>
      </c>
      <c r="XE92" t="n">
        <v>93.34228</v>
      </c>
      <c r="XF92" t="n">
        <v>93.52511</v>
      </c>
      <c r="XG92" t="n">
        <v>93.69828</v>
      </c>
      <c r="XH92" t="n">
        <v>93.886</v>
      </c>
      <c r="XI92" t="n">
        <v>94.10402999999999</v>
      </c>
      <c r="XJ92" t="n">
        <v>94.35533</v>
      </c>
      <c r="XK92" t="n">
        <v>94.56142</v>
      </c>
      <c r="XL92" t="n">
        <v>94.74036</v>
      </c>
      <c r="XM92" t="n">
        <v>94.93134000000001</v>
      </c>
      <c r="XN92" t="n">
        <v>95.09779</v>
      </c>
      <c r="XO92" t="n">
        <v>95.28963</v>
      </c>
      <c r="XP92" t="n">
        <v>95.47466</v>
      </c>
      <c r="XQ92" t="n">
        <v>95.64745000000001</v>
      </c>
      <c r="XR92" t="n">
        <v>95.80813999999999</v>
      </c>
      <c r="XS92" t="n">
        <v>96.00492</v>
      </c>
      <c r="XT92" t="n">
        <v>96.19698</v>
      </c>
      <c r="XU92" t="n">
        <v>96.34962</v>
      </c>
      <c r="XV92" t="n">
        <v>96.49999</v>
      </c>
      <c r="XW92" t="n">
        <v>96.65508</v>
      </c>
      <c r="XX92" t="n">
        <v>96.77533</v>
      </c>
      <c r="XY92" t="n">
        <v>96.92570000000001</v>
      </c>
      <c r="XZ92" t="n">
        <v>97.10164</v>
      </c>
      <c r="YA92" t="n">
        <v>97.30481</v>
      </c>
      <c r="YB92" t="n">
        <v>97.51582000000001</v>
      </c>
      <c r="YC92" t="n">
        <v>97.70786</v>
      </c>
      <c r="YD92" t="n">
        <v>97.88200999999999</v>
      </c>
      <c r="YE92" t="n">
        <v>98.03514</v>
      </c>
      <c r="YF92" t="n">
        <v>98.2225</v>
      </c>
      <c r="YG92" t="n">
        <v>98.43873000000001</v>
      </c>
      <c r="YH92" t="n">
        <v>98.63516</v>
      </c>
      <c r="YI92" t="n">
        <v>98.84475999999999</v>
      </c>
      <c r="YJ92" t="n">
        <v>99.09788</v>
      </c>
      <c r="YK92" t="n">
        <v>99.29836</v>
      </c>
      <c r="YL92" t="n">
        <v>99.47317</v>
      </c>
      <c r="YM92" t="n">
        <v>99.65304999999999</v>
      </c>
      <c r="YN92" t="n">
        <v>99.82516</v>
      </c>
      <c r="YO92" t="n">
        <v>99.99319</v>
      </c>
      <c r="YP92" t="n">
        <v>100.16599</v>
      </c>
      <c r="YQ92" t="n">
        <v>100.36524</v>
      </c>
      <c r="YR92" t="n">
        <v>100.54739</v>
      </c>
      <c r="YS92" t="n">
        <v>100.73279</v>
      </c>
      <c r="YT92" t="n">
        <v>100.9342</v>
      </c>
      <c r="YU92" t="n">
        <v>101.18086</v>
      </c>
      <c r="YV92" t="n">
        <v>101.40955</v>
      </c>
      <c r="YW92" t="n">
        <v>101.62386</v>
      </c>
      <c r="YX92" t="n">
        <v>101.85689</v>
      </c>
      <c r="YY92" t="n">
        <v>102.06309</v>
      </c>
      <c r="YZ92" t="n">
        <v>102.26579</v>
      </c>
      <c r="ZA92" t="n">
        <v>102.4688</v>
      </c>
      <c r="ZB92" t="n">
        <v>102.67077</v>
      </c>
      <c r="ZC92" t="n">
        <v>102.89902</v>
      </c>
      <c r="ZD92" t="n">
        <v>103.11258</v>
      </c>
      <c r="ZE92" t="n">
        <v>103.31937</v>
      </c>
      <c r="ZF92" t="n">
        <v>103.53726</v>
      </c>
      <c r="ZG92" t="n">
        <v>103.78661</v>
      </c>
      <c r="ZH92" t="n">
        <v>104.03191</v>
      </c>
      <c r="ZI92" t="n">
        <v>104.24196</v>
      </c>
      <c r="ZJ92" t="n">
        <v>104.45594</v>
      </c>
      <c r="ZK92" t="n">
        <v>104.68563</v>
      </c>
      <c r="ZL92" t="n">
        <v>104.94202</v>
      </c>
      <c r="ZM92" t="n">
        <v>105.17237</v>
      </c>
      <c r="ZN92" t="n">
        <v>105.38968</v>
      </c>
      <c r="ZO92" t="n">
        <v>105.59485</v>
      </c>
      <c r="ZP92" t="n">
        <v>105.80294</v>
      </c>
      <c r="ZQ92" t="n">
        <v>106.0406</v>
      </c>
      <c r="ZR92" t="n">
        <v>106.25827</v>
      </c>
      <c r="ZS92" t="n">
        <v>106.46904</v>
      </c>
      <c r="ZT92" t="n">
        <v>106.74107</v>
      </c>
      <c r="ZU92" t="n">
        <v>106.97575</v>
      </c>
      <c r="ZV92" t="n">
        <v>107.20945</v>
      </c>
      <c r="ZW92" t="n">
        <v>107.42355</v>
      </c>
      <c r="ZX92" t="n">
        <v>107.64571</v>
      </c>
      <c r="ZY92" t="n">
        <v>107.85788</v>
      </c>
      <c r="ZZ92" t="n">
        <v>108.09035</v>
      </c>
      <c r="AAA92" t="n">
        <v>108.32085</v>
      </c>
      <c r="AAB92" t="n">
        <v>108.55602</v>
      </c>
      <c r="AAC92" t="n">
        <v>108.7953</v>
      </c>
      <c r="AAD92" t="n">
        <v>109.02625</v>
      </c>
      <c r="AAE92" t="n">
        <v>109.23534</v>
      </c>
      <c r="AAF92" t="n">
        <v>109.44823</v>
      </c>
      <c r="AAG92" t="n">
        <v>109.65269</v>
      </c>
      <c r="AAH92" t="n">
        <v>109.84505</v>
      </c>
      <c r="AAI92" t="n">
        <v>110.07638</v>
      </c>
      <c r="AAJ92" t="n">
        <v>110.31269</v>
      </c>
      <c r="AAK92" t="n">
        <v>110.52885</v>
      </c>
      <c r="AAL92" t="n">
        <v>110.72264</v>
      </c>
      <c r="AAM92" t="n">
        <v>110.92706</v>
      </c>
      <c r="AAN92" t="n">
        <v>111.2024</v>
      </c>
      <c r="AAO92" t="n">
        <v>111.48923</v>
      </c>
      <c r="AAP92" t="n">
        <v>111.75188</v>
      </c>
      <c r="AAQ92" t="n">
        <v>112.01923</v>
      </c>
      <c r="AAR92" t="n">
        <v>112.26561</v>
      </c>
      <c r="AAS92" t="n">
        <v>112.5223</v>
      </c>
      <c r="AAT92" t="n">
        <v>112.79413</v>
      </c>
      <c r="AAU92" t="n">
        <v>113.05871</v>
      </c>
      <c r="AAV92" t="n">
        <v>113.32008</v>
      </c>
      <c r="AAW92" t="n">
        <v>113.58268</v>
      </c>
      <c r="AAX92" t="n">
        <v>113.83345</v>
      </c>
      <c r="AAY92" t="n">
        <v>114.06155</v>
      </c>
      <c r="AAZ92" t="n">
        <v>114.30969</v>
      </c>
      <c r="ABA92" t="n">
        <v>114.56503</v>
      </c>
      <c r="ABB92" t="n">
        <v>114.79367</v>
      </c>
      <c r="ABC92" t="n">
        <v>115.03671</v>
      </c>
      <c r="ABD92" t="n">
        <v>115.28139</v>
      </c>
      <c r="ABE92" t="n">
        <v>115.51093</v>
      </c>
      <c r="ABF92" t="n">
        <v>115.75067</v>
      </c>
      <c r="ABG92" t="n">
        <v>116.006</v>
      </c>
      <c r="ABH92" t="n">
        <v>116.28085</v>
      </c>
      <c r="ABI92" t="n">
        <v>116.54188</v>
      </c>
      <c r="ABJ92" t="n">
        <v>116.76901</v>
      </c>
      <c r="ABK92" t="n">
        <v>117.03181</v>
      </c>
      <c r="ABL92" t="n">
        <v>117.34137</v>
      </c>
      <c r="ABM92" t="n">
        <v>117.64146</v>
      </c>
      <c r="ABN92" t="n">
        <v>117.95248</v>
      </c>
      <c r="ABO92" t="n">
        <v>118.28129</v>
      </c>
      <c r="ABP92" t="n">
        <v>118.62853</v>
      </c>
      <c r="ABQ92" t="n">
        <v>118.91983</v>
      </c>
      <c r="ABR92" t="n">
        <v>119.21399</v>
      </c>
      <c r="ABS92" t="n">
        <v>119.53731</v>
      </c>
      <c r="ABT92" t="n">
        <v>119.87424</v>
      </c>
      <c r="ABU92" t="n">
        <v>120.18529</v>
      </c>
      <c r="ABV92" t="n">
        <v>120.43073</v>
      </c>
      <c r="ABW92" t="n">
        <v>120.61922</v>
      </c>
      <c r="ABX92" t="n">
        <v>120.86214</v>
      </c>
      <c r="ABY92" t="n">
        <v>121.13311</v>
      </c>
      <c r="ABZ92" t="n">
        <v>121.39782</v>
      </c>
      <c r="ACA92" t="n">
        <v>121.68792</v>
      </c>
      <c r="ACB92" t="n">
        <v>122.01314</v>
      </c>
      <c r="ACC92" t="n">
        <v>122.30846</v>
      </c>
      <c r="ACD92" t="n">
        <v>122.55303</v>
      </c>
      <c r="ACE92" t="n">
        <v>122.79232</v>
      </c>
      <c r="ACF92" t="n">
        <v>123.04564</v>
      </c>
      <c r="ACG92" t="n">
        <v>123.33398</v>
      </c>
      <c r="ACH92" t="n">
        <v>123.66756</v>
      </c>
      <c r="ACI92" t="n">
        <v>124.02837</v>
      </c>
      <c r="ACJ92" t="n">
        <v>124.34296</v>
      </c>
      <c r="ACK92" t="n">
        <v>124.60033</v>
      </c>
      <c r="ACL92" t="n">
        <v>124.87543</v>
      </c>
      <c r="ACM92" t="n">
        <v>125.11456</v>
      </c>
      <c r="ACN92" t="n">
        <v>125.38678</v>
      </c>
      <c r="ACO92" t="n">
        <v>125.66164</v>
      </c>
      <c r="ACP92" t="n">
        <v>125.93452</v>
      </c>
      <c r="ACQ92" t="n">
        <v>126.16972</v>
      </c>
      <c r="ACR92" t="n">
        <v>126.40665</v>
      </c>
      <c r="ACS92" t="n">
        <v>126.6691</v>
      </c>
      <c r="ACT92" t="n">
        <v>126.97485</v>
      </c>
      <c r="ACU92" t="n">
        <v>127.31229</v>
      </c>
      <c r="ACV92" t="n">
        <v>127.61382</v>
      </c>
      <c r="ACW92" t="n">
        <v>127.88336</v>
      </c>
      <c r="ACX92" t="n">
        <v>128.16441</v>
      </c>
      <c r="ACY92" t="n">
        <v>128.47993</v>
      </c>
      <c r="ACZ92" t="n">
        <v>128.81239</v>
      </c>
      <c r="ADA92" t="n">
        <v>129.14139</v>
      </c>
      <c r="ADB92" t="n">
        <v>129.43021</v>
      </c>
      <c r="ADC92" t="n">
        <v>129.74306</v>
      </c>
      <c r="ADD92" t="n">
        <v>130.0959</v>
      </c>
      <c r="ADE92" t="n">
        <v>130.40376</v>
      </c>
      <c r="ADF92" t="n">
        <v>130.73976</v>
      </c>
      <c r="ADG92" t="n">
        <v>131.1244</v>
      </c>
      <c r="ADH92" t="n">
        <v>131.48361</v>
      </c>
      <c r="ADI92" t="n">
        <v>131.84819</v>
      </c>
      <c r="ADJ92" t="n">
        <v>132.24963</v>
      </c>
      <c r="ADK92" t="n">
        <v>132.6017</v>
      </c>
      <c r="ADL92" t="n">
        <v>132.91647</v>
      </c>
      <c r="ADM92" t="n">
        <v>133.25325</v>
      </c>
      <c r="ADN92" t="n">
        <v>133.62839</v>
      </c>
      <c r="ADO92" t="n">
        <v>133.98582</v>
      </c>
      <c r="ADP92" t="n">
        <v>134.27602</v>
      </c>
      <c r="ADQ92" t="n">
        <v>134.5941</v>
      </c>
      <c r="ADR92" t="n">
        <v>134.89536</v>
      </c>
      <c r="ADS92" t="n">
        <v>135.19592</v>
      </c>
      <c r="ADT92" t="n">
        <v>135.50523</v>
      </c>
      <c r="ADU92" t="n">
        <v>135.83514</v>
      </c>
      <c r="ADV92" t="n">
        <v>136.20361</v>
      </c>
      <c r="ADW92" t="n">
        <v>136.59467</v>
      </c>
      <c r="ADX92" t="n">
        <v>136.97754</v>
      </c>
      <c r="ADY92" t="n">
        <v>137.35251</v>
      </c>
      <c r="ADZ92" t="n">
        <v>137.71165</v>
      </c>
      <c r="AEA92" t="n">
        <v>138.02513</v>
      </c>
      <c r="AEB92" t="n">
        <v>138.33089</v>
      </c>
      <c r="AEC92" t="n">
        <v>138.68474</v>
      </c>
      <c r="AED92" t="n">
        <v>139.02663</v>
      </c>
      <c r="AEE92" t="n">
        <v>139.39873</v>
      </c>
      <c r="AEF92" t="n">
        <v>139.80983</v>
      </c>
      <c r="AEG92" t="n">
        <v>140.18195</v>
      </c>
      <c r="AEH92" t="n">
        <v>140.54958</v>
      </c>
      <c r="AEI92" t="n">
        <v>140.95853</v>
      </c>
      <c r="AEJ92" t="n">
        <v>141.34775</v>
      </c>
      <c r="AEK92" t="n">
        <v>141.70854</v>
      </c>
      <c r="AEL92" t="n">
        <v>142.10048</v>
      </c>
      <c r="AEM92" t="n">
        <v>142.49544</v>
      </c>
      <c r="AEN92" t="n">
        <v>142.89212</v>
      </c>
      <c r="AEO92" t="n">
        <v>143.33638</v>
      </c>
      <c r="AEP92" t="n">
        <v>143.7845</v>
      </c>
      <c r="AEQ92" t="n">
        <v>144.19237</v>
      </c>
      <c r="AER92" t="n">
        <v>144.6176</v>
      </c>
      <c r="AES92" t="n">
        <v>145.07271</v>
      </c>
      <c r="AET92" t="n">
        <v>145.48131</v>
      </c>
      <c r="AEU92" t="n">
        <v>145.86221</v>
      </c>
      <c r="AEV92" t="n">
        <v>146.22108</v>
      </c>
      <c r="AEW92" t="n">
        <v>146.63092</v>
      </c>
      <c r="AEX92" t="n">
        <v>147.034</v>
      </c>
      <c r="AEY92" t="n">
        <v>147.40753</v>
      </c>
      <c r="AEZ92" t="n">
        <v>147.8253</v>
      </c>
      <c r="AFA92" t="n">
        <v>148.24684</v>
      </c>
      <c r="AFB92" t="n">
        <v>148.66733</v>
      </c>
      <c r="AFC92" t="n">
        <v>149.12697</v>
      </c>
      <c r="AFD92" t="n">
        <v>149.56361</v>
      </c>
      <c r="AFE92" t="n">
        <v>149.94991</v>
      </c>
      <c r="AFF92" t="n">
        <v>150.29245</v>
      </c>
      <c r="AFG92" t="n">
        <v>150.68045</v>
      </c>
      <c r="AFH92" t="n">
        <v>151.15359</v>
      </c>
      <c r="AFI92" t="n">
        <v>151.53204</v>
      </c>
      <c r="AFJ92" t="n">
        <v>151.89323</v>
      </c>
      <c r="AFK92" t="n">
        <v>152.30302</v>
      </c>
      <c r="AFL92" t="n">
        <v>152.70943</v>
      </c>
      <c r="AFM92" t="n">
        <v>153.10013</v>
      </c>
      <c r="AFN92" t="n">
        <v>153.52892</v>
      </c>
      <c r="AFO92" t="n">
        <v>153.98996</v>
      </c>
      <c r="AFP92" t="n">
        <v>154.42982</v>
      </c>
      <c r="AFQ92" t="n">
        <v>154.92194</v>
      </c>
      <c r="AFR92" t="n">
        <v>155.41429</v>
      </c>
      <c r="AFS92" t="n">
        <v>155.87997</v>
      </c>
      <c r="AFT92" t="n">
        <v>156.31761</v>
      </c>
      <c r="AFU92" t="n">
        <v>156.71049</v>
      </c>
      <c r="AFV92" t="n">
        <v>157.10355</v>
      </c>
      <c r="AFW92" t="n">
        <v>157.51498</v>
      </c>
      <c r="AFX92" t="n">
        <v>157.98643</v>
      </c>
      <c r="AFY92" t="n">
        <v>158.54329</v>
      </c>
      <c r="AFZ92" t="n">
        <v>159.06554</v>
      </c>
      <c r="AGA92" t="n">
        <v>159.63362</v>
      </c>
      <c r="AGB92" t="n">
        <v>160.22133</v>
      </c>
      <c r="AGC92" t="n">
        <v>160.82426</v>
      </c>
      <c r="AGD92" t="n">
        <v>161.3461</v>
      </c>
      <c r="AGE92" t="n">
        <v>161.79866</v>
      </c>
      <c r="AGF92" t="n">
        <v>162.32741</v>
      </c>
      <c r="AGG92" t="n">
        <v>162.88687</v>
      </c>
      <c r="AGH92" t="n">
        <v>163.43423</v>
      </c>
      <c r="AGI92" t="n">
        <v>163.96756</v>
      </c>
      <c r="AGJ92" t="n">
        <v>164.4283</v>
      </c>
      <c r="AGK92" t="n">
        <v>164.88341</v>
      </c>
      <c r="AGL92" t="n">
        <v>165.33672</v>
      </c>
      <c r="AGM92" t="n">
        <v>165.82913</v>
      </c>
      <c r="AGN92" t="n">
        <v>166.45512</v>
      </c>
      <c r="AGO92" t="n">
        <v>167.10313</v>
      </c>
      <c r="AGP92" t="n">
        <v>167.66733</v>
      </c>
      <c r="AGQ92" t="n">
        <v>168.15193</v>
      </c>
      <c r="AGR92" t="n">
        <v>168.64139</v>
      </c>
      <c r="AGS92" t="n">
        <v>169.10349</v>
      </c>
      <c r="AGT92" t="n">
        <v>169.57777</v>
      </c>
      <c r="AGU92" t="n">
        <v>170.19987</v>
      </c>
      <c r="AGV92" t="n">
        <v>170.86951</v>
      </c>
      <c r="AGW92" t="n">
        <v>171.46397</v>
      </c>
      <c r="AGX92" t="n">
        <v>172.02789</v>
      </c>
      <c r="AGY92" t="n">
        <v>172.64124</v>
      </c>
      <c r="AGZ92" t="n">
        <v>173.22484</v>
      </c>
      <c r="AHA92" t="n">
        <v>173.72231</v>
      </c>
      <c r="AHB92" t="n">
        <v>174.22072</v>
      </c>
      <c r="AHC92" t="n">
        <v>174.75732</v>
      </c>
      <c r="AHD92" t="n">
        <v>175.38522</v>
      </c>
      <c r="AHE92" t="n">
        <v>176.14107</v>
      </c>
      <c r="AHF92" t="n">
        <v>176.83887</v>
      </c>
      <c r="AHG92" t="n">
        <v>177.51947</v>
      </c>
      <c r="AHH92" t="n">
        <v>178.29051</v>
      </c>
      <c r="AHI92" t="n">
        <v>179.05299</v>
      </c>
      <c r="AHJ92" t="n">
        <v>179.70782</v>
      </c>
      <c r="AHK92" t="n">
        <v>180.31667</v>
      </c>
      <c r="AHL92" t="n">
        <v>180.93465</v>
      </c>
      <c r="AHM92" t="n">
        <v>181.57857</v>
      </c>
      <c r="AHN92" t="n">
        <v>182.32759</v>
      </c>
      <c r="AHO92" t="n">
        <v>183.1624</v>
      </c>
      <c r="AHP92" t="n">
        <v>183.98462</v>
      </c>
      <c r="AHQ92" t="n">
        <v>184.69937</v>
      </c>
      <c r="AHR92" t="n">
        <v>185.32777</v>
      </c>
      <c r="AHS92" t="n">
        <v>186.07863</v>
      </c>
      <c r="AHT92" t="n">
        <v>186.89056</v>
      </c>
      <c r="AHU92" t="n">
        <v>187.74373</v>
      </c>
      <c r="AHV92" t="n">
        <v>188.48618</v>
      </c>
      <c r="AHW92" t="n">
        <v>189.09012</v>
      </c>
      <c r="AHX92" t="n">
        <v>189.82451</v>
      </c>
      <c r="AHY92" t="n">
        <v>190.48878</v>
      </c>
      <c r="AHZ92" t="n">
        <v>191.17543</v>
      </c>
      <c r="AIA92" t="n">
        <v>191.98715</v>
      </c>
      <c r="AIB92" t="n">
        <v>192.85822</v>
      </c>
      <c r="AIC92" t="n">
        <v>193.67708</v>
      </c>
      <c r="AID92" t="n">
        <v>194.45149</v>
      </c>
      <c r="AIE92" t="n">
        <v>195.25525</v>
      </c>
      <c r="AIF92" t="n">
        <v>196.11888</v>
      </c>
      <c r="AIG92" t="n">
        <v>196.95493</v>
      </c>
      <c r="AIH92" t="n">
        <v>197.82919</v>
      </c>
      <c r="AII92" t="n">
        <v>198.83044</v>
      </c>
      <c r="AIJ92" t="n">
        <v>199.76544</v>
      </c>
      <c r="AIK92" t="n">
        <v>200.68442</v>
      </c>
      <c r="AIL92" t="n">
        <v>201.77307</v>
      </c>
      <c r="AIM92" t="n">
        <v>202.96803</v>
      </c>
      <c r="AIN92" t="n">
        <v>204.26778</v>
      </c>
      <c r="AIO92" t="n">
        <v>205.53316</v>
      </c>
      <c r="AIP92" t="n">
        <v>206.54977</v>
      </c>
      <c r="AIQ92" t="n">
        <v>207.58246</v>
      </c>
      <c r="AIR92" t="n">
        <v>208.81148</v>
      </c>
      <c r="AIS92" t="n">
        <v>209.9859</v>
      </c>
      <c r="AIT92" t="n">
        <v>211.0489</v>
      </c>
      <c r="AIU92" t="n">
        <v>212.17574</v>
      </c>
      <c r="AIV92" t="n">
        <v>213.38451</v>
      </c>
      <c r="AIW92" t="n">
        <v>214.71808</v>
      </c>
      <c r="AIX92" t="n">
        <v>215.92448</v>
      </c>
      <c r="AIY92" t="n">
        <v>216.89484</v>
      </c>
      <c r="AIZ92" t="n">
        <v>218.1048</v>
      </c>
      <c r="AJA92" t="n">
        <v>219.50368</v>
      </c>
      <c r="AJB92" t="n">
        <v>220.81512</v>
      </c>
      <c r="AJC92" t="n">
        <v>222.07951</v>
      </c>
      <c r="AJD92" t="n">
        <v>223.35858</v>
      </c>
      <c r="AJE92" t="n">
        <v>224.56035</v>
      </c>
      <c r="AJF92" t="n">
        <v>225.74141</v>
      </c>
      <c r="AJG92" t="n">
        <v>226.94154</v>
      </c>
      <c r="AJH92" t="n">
        <v>228.22057</v>
      </c>
      <c r="AJI92" t="n">
        <v>229.90866</v>
      </c>
      <c r="AJJ92" t="n">
        <v>231.87457</v>
      </c>
      <c r="AJK92" t="n">
        <v>233.64503</v>
      </c>
      <c r="AJL92" t="n">
        <v>235.31818</v>
      </c>
      <c r="AJM92" t="n">
        <v>236.94066</v>
      </c>
      <c r="AJN92" t="n">
        <v>238.66672</v>
      </c>
      <c r="AJO92" t="n">
        <v>240.35226</v>
      </c>
      <c r="AJP92" t="n">
        <v>241.91725</v>
      </c>
      <c r="AJQ92" t="n">
        <v>243.55869</v>
      </c>
      <c r="AJR92" t="n">
        <v>245.28474</v>
      </c>
      <c r="AJS92" t="n">
        <v>247.11755</v>
      </c>
      <c r="AJT92" t="n">
        <v>249.04463</v>
      </c>
      <c r="AJU92" t="n">
        <v>250.97119</v>
      </c>
      <c r="AJV92" t="n">
        <v>252.95032</v>
      </c>
      <c r="AJW92" t="n">
        <v>255.0583</v>
      </c>
      <c r="AJX92" t="n">
        <v>257.20123</v>
      </c>
      <c r="AJY92" t="n">
        <v>259.37827</v>
      </c>
      <c r="AJZ92" t="n">
        <v>261.56073</v>
      </c>
      <c r="AKA92" t="n">
        <v>263.85062</v>
      </c>
      <c r="AKB92" t="n">
        <v>266.41318</v>
      </c>
      <c r="AKC92" t="n">
        <v>269.13278</v>
      </c>
      <c r="AKD92" t="n">
        <v>271.80286</v>
      </c>
      <c r="AKE92" t="n">
        <v>274.4165</v>
      </c>
      <c r="AKF92" t="n">
        <v>276.99615</v>
      </c>
      <c r="AKG92" t="n">
        <v>279.40353</v>
      </c>
      <c r="AKH92" t="n">
        <v>282.28119</v>
      </c>
      <c r="AKI92" t="n">
        <v>285.89111</v>
      </c>
      <c r="AKJ92" t="n">
        <v>289.70047</v>
      </c>
      <c r="AKK92" t="n">
        <v>293.22919</v>
      </c>
      <c r="AKL92" t="n">
        <v>296.53482</v>
      </c>
      <c r="AKM92" t="n">
        <v>300.07275</v>
      </c>
      <c r="AKN92" t="n">
        <v>303.9816</v>
      </c>
      <c r="AKO92" t="n">
        <v>308.23926</v>
      </c>
      <c r="AKP92" t="n">
        <v>312.69644</v>
      </c>
      <c r="AKQ92" t="n">
        <v>317.34216</v>
      </c>
      <c r="AKR92" t="n">
        <v>322.12656</v>
      </c>
      <c r="AKS92" t="n">
        <v>326.98886</v>
      </c>
      <c r="AKT92" t="n">
        <v>332.07797</v>
      </c>
      <c r="AKU92" t="n">
        <v>337.51532</v>
      </c>
      <c r="AKV92" t="n">
        <v>343.19217</v>
      </c>
      <c r="AKW92" t="n">
        <v>350.37643</v>
      </c>
      <c r="AKX92" t="n">
        <v>358.16684</v>
      </c>
      <c r="AKY92" t="n">
        <v>365.18393</v>
      </c>
      <c r="AKZ92" t="n">
        <v>373.05923</v>
      </c>
      <c r="ALA92" t="n">
        <v>381.3768</v>
      </c>
      <c r="ALB92" t="n">
        <v>391.07758</v>
      </c>
      <c r="ALC92" t="n">
        <v>402.43356</v>
      </c>
      <c r="ALD92" t="n">
        <v>413.75565</v>
      </c>
      <c r="ALE92" t="n">
        <v>425.62201</v>
      </c>
      <c r="ALF92" t="n">
        <v>440.82782</v>
      </c>
      <c r="ALG92" t="n">
        <v>460.75534</v>
      </c>
      <c r="ALH92" t="n">
        <v>484.84842</v>
      </c>
      <c r="ALI92" t="n">
        <v>514.85699</v>
      </c>
      <c r="ALJ92" t="n">
        <v>550.13586</v>
      </c>
      <c r="ALK92" t="n">
        <v>590.58569</v>
      </c>
      <c r="ALL92" t="n">
        <v>642.38641</v>
      </c>
      <c r="ALM92" t="n">
        <v>726.19891</v>
      </c>
      <c r="ALN92" t="n">
        <v>848.39203</v>
      </c>
      <c r="ALO92" t="n">
        <v>1149.14331</v>
      </c>
    </row>
    <row r="93">
      <c r="A93" t="inlineStr">
        <is>
          <t>Argentina</t>
        </is>
      </c>
      <c r="B93" t="inlineStr">
        <is>
          <t>ARG</t>
        </is>
      </c>
      <c r="C93" s="13">
        <f>AVERAGE(SI93,SJ93)</f>
        <v/>
      </c>
      <c r="D93" t="n">
        <v>0.28961</v>
      </c>
      <c r="E93" t="n">
        <v>0.73051</v>
      </c>
      <c r="F93" t="n">
        <v>1.5017</v>
      </c>
      <c r="G93" t="n">
        <v>1.92591</v>
      </c>
      <c r="H93" t="n">
        <v>2.27937</v>
      </c>
      <c r="I93" t="n">
        <v>2.43837</v>
      </c>
      <c r="J93" t="n">
        <v>2.59405</v>
      </c>
      <c r="K93" t="n">
        <v>2.74941</v>
      </c>
      <c r="L93" t="n">
        <v>2.85438</v>
      </c>
      <c r="M93" t="n">
        <v>3.0574</v>
      </c>
      <c r="N93" t="n">
        <v>3.16299</v>
      </c>
      <c r="O93" t="n">
        <v>3.31511</v>
      </c>
      <c r="P93" t="n">
        <v>3.43244</v>
      </c>
      <c r="Q93" t="n">
        <v>3.52474</v>
      </c>
      <c r="R93" t="n">
        <v>3.60865</v>
      </c>
      <c r="S93" t="n">
        <v>3.68258</v>
      </c>
      <c r="T93" t="n">
        <v>3.71994</v>
      </c>
      <c r="U93" t="n">
        <v>3.78836</v>
      </c>
      <c r="V93" t="n">
        <v>3.863</v>
      </c>
      <c r="W93" t="n">
        <v>3.91335</v>
      </c>
      <c r="X93" t="n">
        <v>3.96042</v>
      </c>
      <c r="Y93" t="n">
        <v>4.02129</v>
      </c>
      <c r="Z93" t="n">
        <v>4.08009</v>
      </c>
      <c r="AA93" t="n">
        <v>4.17459</v>
      </c>
      <c r="AB93" t="n">
        <v>4.23797</v>
      </c>
      <c r="AC93" t="n">
        <v>4.29064</v>
      </c>
      <c r="AD93" t="n">
        <v>4.31933</v>
      </c>
      <c r="AE93" t="n">
        <v>4.34006</v>
      </c>
      <c r="AF93" t="n">
        <v>4.40885</v>
      </c>
      <c r="AG93" t="n">
        <v>4.5022</v>
      </c>
      <c r="AH93" t="n">
        <v>4.54825</v>
      </c>
      <c r="AI93" t="n">
        <v>4.62744</v>
      </c>
      <c r="AJ93" t="n">
        <v>4.68306</v>
      </c>
      <c r="AK93" t="n">
        <v>4.7218</v>
      </c>
      <c r="AL93" t="n">
        <v>4.78306</v>
      </c>
      <c r="AM93" t="n">
        <v>4.84139</v>
      </c>
      <c r="AN93" t="n">
        <v>4.87906</v>
      </c>
      <c r="AO93" t="n">
        <v>4.93136</v>
      </c>
      <c r="AP93" t="n">
        <v>4.98175</v>
      </c>
      <c r="AQ93" t="n">
        <v>5.02748</v>
      </c>
      <c r="AR93" t="n">
        <v>5.0795</v>
      </c>
      <c r="AS93" t="n">
        <v>5.15624</v>
      </c>
      <c r="AT93" t="n">
        <v>5.19044</v>
      </c>
      <c r="AU93" t="n">
        <v>5.20944</v>
      </c>
      <c r="AV93" t="n">
        <v>5.2564</v>
      </c>
      <c r="AW93" t="n">
        <v>5.33195</v>
      </c>
      <c r="AX93" t="n">
        <v>5.369</v>
      </c>
      <c r="AY93" t="n">
        <v>5.39051</v>
      </c>
      <c r="AZ93" t="n">
        <v>5.41471</v>
      </c>
      <c r="BA93" t="n">
        <v>5.45395</v>
      </c>
      <c r="BB93" t="n">
        <v>5.50225</v>
      </c>
      <c r="BC93" t="n">
        <v>5.53655</v>
      </c>
      <c r="BD93" t="n">
        <v>5.58251</v>
      </c>
      <c r="BE93" t="n">
        <v>5.60525</v>
      </c>
      <c r="BF93" t="n">
        <v>5.64078</v>
      </c>
      <c r="BG93" t="n">
        <v>5.67048</v>
      </c>
      <c r="BH93" t="n">
        <v>5.70529</v>
      </c>
      <c r="BI93" t="n">
        <v>5.72836</v>
      </c>
      <c r="BJ93" t="n">
        <v>5.76311</v>
      </c>
      <c r="BK93" t="n">
        <v>5.77729</v>
      </c>
      <c r="BL93" t="n">
        <v>5.80161</v>
      </c>
      <c r="BM93" t="n">
        <v>5.84262</v>
      </c>
      <c r="BN93" t="n">
        <v>5.87979</v>
      </c>
      <c r="BO93" t="n">
        <v>5.91097</v>
      </c>
      <c r="BP93" t="n">
        <v>5.95705</v>
      </c>
      <c r="BQ93" t="n">
        <v>6.01592</v>
      </c>
      <c r="BR93" t="n">
        <v>6.04755</v>
      </c>
      <c r="BS93" t="n">
        <v>6.07755</v>
      </c>
      <c r="BT93" t="n">
        <v>6.1054</v>
      </c>
      <c r="BU93" t="n">
        <v>6.13771</v>
      </c>
      <c r="BV93" t="n">
        <v>6.18326</v>
      </c>
      <c r="BW93" t="n">
        <v>6.20929</v>
      </c>
      <c r="BX93" t="n">
        <v>6.26746</v>
      </c>
      <c r="BY93" t="n">
        <v>6.28745</v>
      </c>
      <c r="BZ93" t="n">
        <v>6.31891</v>
      </c>
      <c r="CA93" t="n">
        <v>6.37484</v>
      </c>
      <c r="CB93" t="n">
        <v>6.40099</v>
      </c>
      <c r="CC93" t="n">
        <v>6.43406</v>
      </c>
      <c r="CD93" t="n">
        <v>6.45963</v>
      </c>
      <c r="CE93" t="n">
        <v>6.50024</v>
      </c>
      <c r="CF93" t="n">
        <v>6.53514</v>
      </c>
      <c r="CG93" t="n">
        <v>6.55287</v>
      </c>
      <c r="CH93" t="n">
        <v>6.57339</v>
      </c>
      <c r="CI93" t="n">
        <v>6.60728</v>
      </c>
      <c r="CJ93" t="n">
        <v>6.64296</v>
      </c>
      <c r="CK93" t="n">
        <v>6.66642</v>
      </c>
      <c r="CL93" t="n">
        <v>6.69448</v>
      </c>
      <c r="CM93" t="n">
        <v>6.73522</v>
      </c>
      <c r="CN93" t="n">
        <v>6.77828</v>
      </c>
      <c r="CO93" t="n">
        <v>6.8151</v>
      </c>
      <c r="CP93" t="n">
        <v>6.851</v>
      </c>
      <c r="CQ93" t="n">
        <v>6.88428</v>
      </c>
      <c r="CR93" t="n">
        <v>6.8983</v>
      </c>
      <c r="CS93" t="n">
        <v>6.92515</v>
      </c>
      <c r="CT93" t="n">
        <v>6.97602</v>
      </c>
      <c r="CU93" t="n">
        <v>7.02826</v>
      </c>
      <c r="CV93" t="n">
        <v>7.05953</v>
      </c>
      <c r="CW93" t="n">
        <v>7.07227</v>
      </c>
      <c r="CX93" t="n">
        <v>7.11941</v>
      </c>
      <c r="CY93" t="n">
        <v>7.15925</v>
      </c>
      <c r="CZ93" t="n">
        <v>7.19938</v>
      </c>
      <c r="DA93" t="n">
        <v>7.2397</v>
      </c>
      <c r="DB93" t="n">
        <v>7.28179</v>
      </c>
      <c r="DC93" t="n">
        <v>7.32448</v>
      </c>
      <c r="DD93" t="n">
        <v>7.35857</v>
      </c>
      <c r="DE93" t="n">
        <v>7.38107</v>
      </c>
      <c r="DF93" t="n">
        <v>7.40719</v>
      </c>
      <c r="DG93" t="n">
        <v>7.43505</v>
      </c>
      <c r="DH93" t="n">
        <v>7.45698</v>
      </c>
      <c r="DI93" t="n">
        <v>7.49449</v>
      </c>
      <c r="DJ93" t="n">
        <v>7.52449</v>
      </c>
      <c r="DK93" t="n">
        <v>7.56638</v>
      </c>
      <c r="DL93" t="n">
        <v>7.59294</v>
      </c>
      <c r="DM93" t="n">
        <v>7.61219</v>
      </c>
      <c r="DN93" t="n">
        <v>7.64215</v>
      </c>
      <c r="DO93" t="n">
        <v>7.66418</v>
      </c>
      <c r="DP93" t="n">
        <v>7.69719</v>
      </c>
      <c r="DQ93" t="n">
        <v>7.73535</v>
      </c>
      <c r="DR93" t="n">
        <v>7.75923</v>
      </c>
      <c r="DS93" t="n">
        <v>7.77118</v>
      </c>
      <c r="DT93" t="n">
        <v>7.77868</v>
      </c>
      <c r="DU93" t="n">
        <v>7.79029</v>
      </c>
      <c r="DV93" t="n">
        <v>7.80502</v>
      </c>
      <c r="DW93" t="n">
        <v>7.82962</v>
      </c>
      <c r="DX93" t="n">
        <v>7.85857</v>
      </c>
      <c r="DY93" t="n">
        <v>7.8893</v>
      </c>
      <c r="DZ93" t="n">
        <v>7.91851</v>
      </c>
      <c r="EA93" t="n">
        <v>7.96209</v>
      </c>
      <c r="EB93" t="n">
        <v>7.98683</v>
      </c>
      <c r="EC93" t="n">
        <v>8.013059999999999</v>
      </c>
      <c r="ED93" t="n">
        <v>8.043049999999999</v>
      </c>
      <c r="EE93" t="n">
        <v>8.06414</v>
      </c>
      <c r="EF93" t="n">
        <v>8.07849</v>
      </c>
      <c r="EG93" t="n">
        <v>8.09036</v>
      </c>
      <c r="EH93" t="n">
        <v>8.099729999999999</v>
      </c>
      <c r="EI93" t="n">
        <v>8.127269999999999</v>
      </c>
      <c r="EJ93" t="n">
        <v>8.158569999999999</v>
      </c>
      <c r="EK93" t="n">
        <v>8.179970000000001</v>
      </c>
      <c r="EL93" t="n">
        <v>8.200699999999999</v>
      </c>
      <c r="EM93" t="n">
        <v>8.22659</v>
      </c>
      <c r="EN93" t="n">
        <v>8.25287</v>
      </c>
      <c r="EO93" t="n">
        <v>8.275679999999999</v>
      </c>
      <c r="EP93" t="n">
        <v>8.30315</v>
      </c>
      <c r="EQ93" t="n">
        <v>8.335100000000001</v>
      </c>
      <c r="ER93" t="n">
        <v>8.37604</v>
      </c>
      <c r="ES93" t="n">
        <v>8.40436</v>
      </c>
      <c r="ET93" t="n">
        <v>8.42465</v>
      </c>
      <c r="EU93" t="n">
        <v>8.43666</v>
      </c>
      <c r="EV93" t="n">
        <v>8.462</v>
      </c>
      <c r="EW93" t="n">
        <v>8.477869999999999</v>
      </c>
      <c r="EX93" t="n">
        <v>8.505929999999999</v>
      </c>
      <c r="EY93" t="n">
        <v>8.56082</v>
      </c>
      <c r="EZ93" t="n">
        <v>8.603619999999999</v>
      </c>
      <c r="FA93" t="n">
        <v>8.624309999999999</v>
      </c>
      <c r="FB93" t="n">
        <v>8.66053</v>
      </c>
      <c r="FC93" t="n">
        <v>8.685269999999999</v>
      </c>
      <c r="FD93" t="n">
        <v>8.701549999999999</v>
      </c>
      <c r="FE93" t="n">
        <v>8.731490000000001</v>
      </c>
      <c r="FF93" t="n">
        <v>8.777939999999999</v>
      </c>
      <c r="FG93" t="n">
        <v>8.80308</v>
      </c>
      <c r="FH93" t="n">
        <v>8.836</v>
      </c>
      <c r="FI93" t="n">
        <v>8.85826</v>
      </c>
      <c r="FJ93" t="n">
        <v>8.891679999999999</v>
      </c>
      <c r="FK93" t="n">
        <v>8.927350000000001</v>
      </c>
      <c r="FL93" t="n">
        <v>8.95828</v>
      </c>
      <c r="FM93" t="n">
        <v>8.985670000000001</v>
      </c>
      <c r="FN93" t="n">
        <v>9.023429999999999</v>
      </c>
      <c r="FO93" t="n">
        <v>9.06372</v>
      </c>
      <c r="FP93" t="n">
        <v>9.10488</v>
      </c>
      <c r="FQ93" t="n">
        <v>9.144640000000001</v>
      </c>
      <c r="FR93" t="n">
        <v>9.18205</v>
      </c>
      <c r="FS93" t="n">
        <v>9.202389999999999</v>
      </c>
      <c r="FT93" t="n">
        <v>9.22193</v>
      </c>
      <c r="FU93" t="n">
        <v>9.26526</v>
      </c>
      <c r="FV93" t="n">
        <v>9.30138</v>
      </c>
      <c r="FW93" t="n">
        <v>9.321149999999999</v>
      </c>
      <c r="FX93" t="n">
        <v>9.34976</v>
      </c>
      <c r="FY93" t="n">
        <v>9.37908</v>
      </c>
      <c r="FZ93" t="n">
        <v>9.42676</v>
      </c>
      <c r="GA93" t="n">
        <v>9.488160000000001</v>
      </c>
      <c r="GB93" t="n">
        <v>9.514799999999999</v>
      </c>
      <c r="GC93" t="n">
        <v>9.52745</v>
      </c>
      <c r="GD93" t="n">
        <v>9.552070000000001</v>
      </c>
      <c r="GE93" t="n">
        <v>9.57863</v>
      </c>
      <c r="GF93" t="n">
        <v>9.60192</v>
      </c>
      <c r="GG93" t="n">
        <v>9.641299999999999</v>
      </c>
      <c r="GH93" t="n">
        <v>9.673970000000001</v>
      </c>
      <c r="GI93" t="n">
        <v>9.6839</v>
      </c>
      <c r="GJ93" t="n">
        <v>9.69496</v>
      </c>
      <c r="GK93" t="n">
        <v>9.71008</v>
      </c>
      <c r="GL93" t="n">
        <v>9.762779999999999</v>
      </c>
      <c r="GM93" t="n">
        <v>9.803879999999999</v>
      </c>
      <c r="GN93" t="n">
        <v>9.82321</v>
      </c>
      <c r="GO93" t="n">
        <v>9.83367</v>
      </c>
      <c r="GP93" t="n">
        <v>9.869899999999999</v>
      </c>
      <c r="GQ93" t="n">
        <v>9.88386</v>
      </c>
      <c r="GR93" t="n">
        <v>9.905900000000001</v>
      </c>
      <c r="GS93" t="n">
        <v>9.940530000000001</v>
      </c>
      <c r="GT93" t="n">
        <v>9.971830000000001</v>
      </c>
      <c r="GU93" t="n">
        <v>10.00159</v>
      </c>
      <c r="GV93" t="n">
        <v>10.04982</v>
      </c>
      <c r="GW93" t="n">
        <v>10.08184</v>
      </c>
      <c r="GX93" t="n">
        <v>10.11434</v>
      </c>
      <c r="GY93" t="n">
        <v>10.13612</v>
      </c>
      <c r="GZ93" t="n">
        <v>10.15374</v>
      </c>
      <c r="HA93" t="n">
        <v>10.17452</v>
      </c>
      <c r="HB93" t="n">
        <v>10.20719</v>
      </c>
      <c r="HC93" t="n">
        <v>10.24537</v>
      </c>
      <c r="HD93" t="n">
        <v>10.29525</v>
      </c>
      <c r="HE93" t="n">
        <v>10.3309</v>
      </c>
      <c r="HF93" t="n">
        <v>10.345</v>
      </c>
      <c r="HG93" t="n">
        <v>10.34607</v>
      </c>
      <c r="HH93" t="n">
        <v>10.35594</v>
      </c>
      <c r="HI93" t="n">
        <v>10.39213</v>
      </c>
      <c r="HJ93" t="n">
        <v>10.43283</v>
      </c>
      <c r="HK93" t="n">
        <v>10.4712</v>
      </c>
      <c r="HL93" t="n">
        <v>10.51403</v>
      </c>
      <c r="HM93" t="n">
        <v>10.55437</v>
      </c>
      <c r="HN93" t="n">
        <v>10.59531</v>
      </c>
      <c r="HO93" t="n">
        <v>10.60525</v>
      </c>
      <c r="HP93" t="n">
        <v>10.62701</v>
      </c>
      <c r="HQ93" t="n">
        <v>10.64644</v>
      </c>
      <c r="HR93" t="n">
        <v>10.6828</v>
      </c>
      <c r="HS93" t="n">
        <v>10.71178</v>
      </c>
      <c r="HT93" t="n">
        <v>10.74316</v>
      </c>
      <c r="HU93" t="n">
        <v>10.7742</v>
      </c>
      <c r="HV93" t="n">
        <v>10.81351</v>
      </c>
      <c r="HW93" t="n">
        <v>10.84337</v>
      </c>
      <c r="HX93" t="n">
        <v>10.84574</v>
      </c>
      <c r="HY93" t="n">
        <v>10.85871</v>
      </c>
      <c r="HZ93" t="n">
        <v>10.87153</v>
      </c>
      <c r="IA93" t="n">
        <v>10.89859</v>
      </c>
      <c r="IB93" t="n">
        <v>10.94448</v>
      </c>
      <c r="IC93" t="n">
        <v>10.9798</v>
      </c>
      <c r="ID93" t="n">
        <v>11.00165</v>
      </c>
      <c r="IE93" t="n">
        <v>11.02209</v>
      </c>
      <c r="IF93" t="n">
        <v>11.05328</v>
      </c>
      <c r="IG93" t="n">
        <v>11.09513</v>
      </c>
      <c r="IH93" t="n">
        <v>11.14704</v>
      </c>
      <c r="II93" t="n">
        <v>11.1865</v>
      </c>
      <c r="IJ93" t="n">
        <v>11.22089</v>
      </c>
      <c r="IK93" t="n">
        <v>11.2506</v>
      </c>
      <c r="IL93" t="n">
        <v>11.28817</v>
      </c>
      <c r="IM93" t="n">
        <v>11.29843</v>
      </c>
      <c r="IN93" t="n">
        <v>11.32236</v>
      </c>
      <c r="IO93" t="n">
        <v>11.36566</v>
      </c>
      <c r="IP93" t="n">
        <v>11.38354</v>
      </c>
      <c r="IQ93" t="n">
        <v>11.40749</v>
      </c>
      <c r="IR93" t="n">
        <v>11.43663</v>
      </c>
      <c r="IS93" t="n">
        <v>11.46033</v>
      </c>
      <c r="IT93" t="n">
        <v>11.47967</v>
      </c>
      <c r="IU93" t="n">
        <v>11.51189</v>
      </c>
      <c r="IV93" t="n">
        <v>11.54732</v>
      </c>
      <c r="IW93" t="n">
        <v>11.58001</v>
      </c>
      <c r="IX93" t="n">
        <v>11.61812</v>
      </c>
      <c r="IY93" t="n">
        <v>11.64112</v>
      </c>
      <c r="IZ93" t="n">
        <v>11.66254</v>
      </c>
      <c r="JA93" t="n">
        <v>11.70538</v>
      </c>
      <c r="JB93" t="n">
        <v>11.72886</v>
      </c>
      <c r="JC93" t="n">
        <v>11.77217</v>
      </c>
      <c r="JD93" t="n">
        <v>11.80853</v>
      </c>
      <c r="JE93" t="n">
        <v>11.83716</v>
      </c>
      <c r="JF93" t="n">
        <v>11.85051</v>
      </c>
      <c r="JG93" t="n">
        <v>11.86807</v>
      </c>
      <c r="JH93" t="n">
        <v>11.90561</v>
      </c>
      <c r="JI93" t="n">
        <v>11.92557</v>
      </c>
      <c r="JJ93" t="n">
        <v>11.94231</v>
      </c>
      <c r="JK93" t="n">
        <v>11.97301</v>
      </c>
      <c r="JL93" t="n">
        <v>12.02137</v>
      </c>
      <c r="JM93" t="n">
        <v>12.06623</v>
      </c>
      <c r="JN93" t="n">
        <v>12.09482</v>
      </c>
      <c r="JO93" t="n">
        <v>12.11443</v>
      </c>
      <c r="JP93" t="n">
        <v>12.15326</v>
      </c>
      <c r="JQ93" t="n">
        <v>12.18309</v>
      </c>
      <c r="JR93" t="n">
        <v>12.22696</v>
      </c>
      <c r="JS93" t="n">
        <v>12.24657</v>
      </c>
      <c r="JT93" t="n">
        <v>12.26786</v>
      </c>
      <c r="JU93" t="n">
        <v>12.29294</v>
      </c>
      <c r="JV93" t="n">
        <v>12.3352</v>
      </c>
      <c r="JW93" t="n">
        <v>12.35159</v>
      </c>
      <c r="JX93" t="n">
        <v>12.37405</v>
      </c>
      <c r="JY93" t="n">
        <v>12.40183</v>
      </c>
      <c r="JZ93" t="n">
        <v>12.42332</v>
      </c>
      <c r="KA93" t="n">
        <v>12.46407</v>
      </c>
      <c r="KB93" t="n">
        <v>12.49828</v>
      </c>
      <c r="KC93" t="n">
        <v>12.53688</v>
      </c>
      <c r="KD93" t="n">
        <v>12.56276</v>
      </c>
      <c r="KE93" t="n">
        <v>12.59292</v>
      </c>
      <c r="KF93" t="n">
        <v>12.62087</v>
      </c>
      <c r="KG93" t="n">
        <v>12.63481</v>
      </c>
      <c r="KH93" t="n">
        <v>12.65545</v>
      </c>
      <c r="KI93" t="n">
        <v>12.67009</v>
      </c>
      <c r="KJ93" t="n">
        <v>12.7079</v>
      </c>
      <c r="KK93" t="n">
        <v>12.7335</v>
      </c>
      <c r="KL93" t="n">
        <v>12.75954</v>
      </c>
      <c r="KM93" t="n">
        <v>12.79207</v>
      </c>
      <c r="KN93" t="n">
        <v>12.82238</v>
      </c>
      <c r="KO93" t="n">
        <v>12.86327</v>
      </c>
      <c r="KP93" t="n">
        <v>12.90421</v>
      </c>
      <c r="KQ93" t="n">
        <v>12.93516</v>
      </c>
      <c r="KR93" t="n">
        <v>12.95513</v>
      </c>
      <c r="KS93" t="n">
        <v>13.00322</v>
      </c>
      <c r="KT93" t="n">
        <v>13.04076</v>
      </c>
      <c r="KU93" t="n">
        <v>13.08237</v>
      </c>
      <c r="KV93" t="n">
        <v>13.10789</v>
      </c>
      <c r="KW93" t="n">
        <v>13.1449</v>
      </c>
      <c r="KX93" t="n">
        <v>13.18289</v>
      </c>
      <c r="KY93" t="n">
        <v>13.20976</v>
      </c>
      <c r="KZ93" t="n">
        <v>13.2304</v>
      </c>
      <c r="LA93" t="n">
        <v>13.2671</v>
      </c>
      <c r="LB93" t="n">
        <v>13.29475</v>
      </c>
      <c r="LC93" t="n">
        <v>13.31411</v>
      </c>
      <c r="LD93" t="n">
        <v>13.35439</v>
      </c>
      <c r="LE93" t="n">
        <v>13.39226</v>
      </c>
      <c r="LF93" t="n">
        <v>13.41243</v>
      </c>
      <c r="LG93" t="n">
        <v>13.42069</v>
      </c>
      <c r="LH93" t="n">
        <v>13.44077</v>
      </c>
      <c r="LI93" t="n">
        <v>13.46102</v>
      </c>
      <c r="LJ93" t="n">
        <v>13.48853</v>
      </c>
      <c r="LK93" t="n">
        <v>13.53922</v>
      </c>
      <c r="LL93" t="n">
        <v>13.57835</v>
      </c>
      <c r="LM93" t="n">
        <v>13.61078</v>
      </c>
      <c r="LN93" t="n">
        <v>13.62191</v>
      </c>
      <c r="LO93" t="n">
        <v>13.63424</v>
      </c>
      <c r="LP93" t="n">
        <v>13.65698</v>
      </c>
      <c r="LQ93" t="n">
        <v>13.67517</v>
      </c>
      <c r="LR93" t="n">
        <v>13.71437</v>
      </c>
      <c r="LS93" t="n">
        <v>13.75148</v>
      </c>
      <c r="LT93" t="n">
        <v>13.77437</v>
      </c>
      <c r="LU93" t="n">
        <v>13.78942</v>
      </c>
      <c r="LV93" t="n">
        <v>13.81231</v>
      </c>
      <c r="LW93" t="n">
        <v>13.84135</v>
      </c>
      <c r="LX93" t="n">
        <v>13.87702</v>
      </c>
      <c r="LY93" t="n">
        <v>13.9067</v>
      </c>
      <c r="LZ93" t="n">
        <v>13.94339</v>
      </c>
      <c r="MA93" t="n">
        <v>13.97212</v>
      </c>
      <c r="MB93" t="n">
        <v>14.00412</v>
      </c>
      <c r="MC93" t="n">
        <v>14.0499</v>
      </c>
      <c r="MD93" t="n">
        <v>14.09009</v>
      </c>
      <c r="ME93" t="n">
        <v>14.12093</v>
      </c>
      <c r="MF93" t="n">
        <v>14.1345</v>
      </c>
      <c r="MG93" t="n">
        <v>14.15657</v>
      </c>
      <c r="MH93" t="n">
        <v>14.18423</v>
      </c>
      <c r="MI93" t="n">
        <v>14.20626</v>
      </c>
      <c r="MJ93" t="n">
        <v>14.23261</v>
      </c>
      <c r="MK93" t="n">
        <v>14.27756</v>
      </c>
      <c r="ML93" t="n">
        <v>14.32365</v>
      </c>
      <c r="MM93" t="n">
        <v>14.36736</v>
      </c>
      <c r="MN93" t="n">
        <v>14.4238</v>
      </c>
      <c r="MO93" t="n">
        <v>14.46148</v>
      </c>
      <c r="MP93" t="n">
        <v>14.494</v>
      </c>
      <c r="MQ93" t="n">
        <v>14.52626</v>
      </c>
      <c r="MR93" t="n">
        <v>14.56615</v>
      </c>
      <c r="MS93" t="n">
        <v>14.59861</v>
      </c>
      <c r="MT93" t="n">
        <v>14.61892</v>
      </c>
      <c r="MU93" t="n">
        <v>14.6468</v>
      </c>
      <c r="MV93" t="n">
        <v>14.69114</v>
      </c>
      <c r="MW93" t="n">
        <v>14.73708</v>
      </c>
      <c r="MX93" t="n">
        <v>14.77304</v>
      </c>
      <c r="MY93" t="n">
        <v>14.80769</v>
      </c>
      <c r="MZ93" t="n">
        <v>14.85036</v>
      </c>
      <c r="NA93" t="n">
        <v>14.87973</v>
      </c>
      <c r="NB93" t="n">
        <v>14.90861</v>
      </c>
      <c r="NC93" t="n">
        <v>14.94853</v>
      </c>
      <c r="ND93" t="n">
        <v>14.99499</v>
      </c>
      <c r="NE93" t="n">
        <v>15.02695</v>
      </c>
      <c r="NF93" t="n">
        <v>15.05129</v>
      </c>
      <c r="NG93" t="n">
        <v>15.07687</v>
      </c>
      <c r="NH93" t="n">
        <v>15.09598</v>
      </c>
      <c r="NI93" t="n">
        <v>15.09951</v>
      </c>
      <c r="NJ93" t="n">
        <v>15.14141</v>
      </c>
      <c r="NK93" t="n">
        <v>15.18308</v>
      </c>
      <c r="NL93" t="n">
        <v>15.22041</v>
      </c>
      <c r="NM93" t="n">
        <v>15.2549</v>
      </c>
      <c r="NN93" t="n">
        <v>15.27798</v>
      </c>
      <c r="NO93" t="n">
        <v>15.31679</v>
      </c>
      <c r="NP93" t="n">
        <v>15.35122</v>
      </c>
      <c r="NQ93" t="n">
        <v>15.37608</v>
      </c>
      <c r="NR93" t="n">
        <v>15.41514</v>
      </c>
      <c r="NS93" t="n">
        <v>15.44786</v>
      </c>
      <c r="NT93" t="n">
        <v>15.48788</v>
      </c>
      <c r="NU93" t="n">
        <v>15.51672</v>
      </c>
      <c r="NV93" t="n">
        <v>15.5191</v>
      </c>
      <c r="NW93" t="n">
        <v>15.52452</v>
      </c>
      <c r="NX93" t="n">
        <v>15.54969</v>
      </c>
      <c r="NY93" t="n">
        <v>15.59239</v>
      </c>
      <c r="NZ93" t="n">
        <v>15.63044</v>
      </c>
      <c r="OA93" t="n">
        <v>15.65246</v>
      </c>
      <c r="OB93" t="n">
        <v>15.67084</v>
      </c>
      <c r="OC93" t="n">
        <v>15.70128</v>
      </c>
      <c r="OD93" t="n">
        <v>15.75622</v>
      </c>
      <c r="OE93" t="n">
        <v>15.81582</v>
      </c>
      <c r="OF93" t="n">
        <v>15.8624</v>
      </c>
      <c r="OG93" t="n">
        <v>15.89873</v>
      </c>
      <c r="OH93" t="n">
        <v>15.93858</v>
      </c>
      <c r="OI93" t="n">
        <v>15.9976</v>
      </c>
      <c r="OJ93" t="n">
        <v>16.04561</v>
      </c>
      <c r="OK93" t="n">
        <v>16.07929</v>
      </c>
      <c r="OL93" t="n">
        <v>16.12667</v>
      </c>
      <c r="OM93" t="n">
        <v>16.1779</v>
      </c>
      <c r="ON93" t="n">
        <v>16.22255</v>
      </c>
      <c r="OO93" t="n">
        <v>16.25307</v>
      </c>
      <c r="OP93" t="n">
        <v>16.28624</v>
      </c>
      <c r="OQ93" t="n">
        <v>16.3096</v>
      </c>
      <c r="OR93" t="n">
        <v>16.3426</v>
      </c>
      <c r="OS93" t="n">
        <v>16.36891</v>
      </c>
      <c r="OT93" t="n">
        <v>16.39341</v>
      </c>
      <c r="OU93" t="n">
        <v>16.43007</v>
      </c>
      <c r="OV93" t="n">
        <v>16.47053</v>
      </c>
      <c r="OW93" t="n">
        <v>16.50899</v>
      </c>
      <c r="OX93" t="n">
        <v>16.54819</v>
      </c>
      <c r="OY93" t="n">
        <v>16.56009</v>
      </c>
      <c r="OZ93" t="n">
        <v>16.57509</v>
      </c>
      <c r="PA93" t="n">
        <v>16.60792</v>
      </c>
      <c r="PB93" t="n">
        <v>16.65261</v>
      </c>
      <c r="PC93" t="n">
        <v>16.69469</v>
      </c>
      <c r="PD93" t="n">
        <v>16.72809</v>
      </c>
      <c r="PE93" t="n">
        <v>16.78261</v>
      </c>
      <c r="PF93" t="n">
        <v>16.81098</v>
      </c>
      <c r="PG93" t="n">
        <v>16.83466</v>
      </c>
      <c r="PH93" t="n">
        <v>16.86904</v>
      </c>
      <c r="PI93" t="n">
        <v>16.90257</v>
      </c>
      <c r="PJ93" t="n">
        <v>16.92986</v>
      </c>
      <c r="PK93" t="n">
        <v>16.94764</v>
      </c>
      <c r="PL93" t="n">
        <v>16.95144</v>
      </c>
      <c r="PM93" t="n">
        <v>16.97302</v>
      </c>
      <c r="PN93" t="n">
        <v>17.0194</v>
      </c>
      <c r="PO93" t="n">
        <v>17.06454</v>
      </c>
      <c r="PP93" t="n">
        <v>17.09011</v>
      </c>
      <c r="PQ93" t="n">
        <v>17.11934</v>
      </c>
      <c r="PR93" t="n">
        <v>17.16562</v>
      </c>
      <c r="PS93" t="n">
        <v>17.21387</v>
      </c>
      <c r="PT93" t="n">
        <v>17.23936</v>
      </c>
      <c r="PU93" t="n">
        <v>17.25698</v>
      </c>
      <c r="PV93" t="n">
        <v>17.28045</v>
      </c>
      <c r="PW93" t="n">
        <v>17.31853</v>
      </c>
      <c r="PX93" t="n">
        <v>17.3558</v>
      </c>
      <c r="PY93" t="n">
        <v>17.39942</v>
      </c>
      <c r="PZ93" t="n">
        <v>17.42848</v>
      </c>
      <c r="QA93" t="n">
        <v>17.46861</v>
      </c>
      <c r="QB93" t="n">
        <v>17.50088</v>
      </c>
      <c r="QC93" t="n">
        <v>17.52511</v>
      </c>
      <c r="QD93" t="n">
        <v>17.53967</v>
      </c>
      <c r="QE93" t="n">
        <v>17.57684</v>
      </c>
      <c r="QF93" t="n">
        <v>17.60958</v>
      </c>
      <c r="QG93" t="n">
        <v>17.65597</v>
      </c>
      <c r="QH93" t="n">
        <v>17.69212</v>
      </c>
      <c r="QI93" t="n">
        <v>17.74383</v>
      </c>
      <c r="QJ93" t="n">
        <v>17.79156</v>
      </c>
      <c r="QK93" t="n">
        <v>17.82854</v>
      </c>
      <c r="QL93" t="n">
        <v>17.88452</v>
      </c>
      <c r="QM93" t="n">
        <v>17.91972</v>
      </c>
      <c r="QN93" t="n">
        <v>17.9572</v>
      </c>
      <c r="QO93" t="n">
        <v>18.00995</v>
      </c>
      <c r="QP93" t="n">
        <v>18.06874</v>
      </c>
      <c r="QQ93" t="n">
        <v>18.10619</v>
      </c>
      <c r="QR93" t="n">
        <v>18.1366</v>
      </c>
      <c r="QS93" t="n">
        <v>18.16153</v>
      </c>
      <c r="QT93" t="n">
        <v>18.20673</v>
      </c>
      <c r="QU93" t="n">
        <v>18.24016</v>
      </c>
      <c r="QV93" t="n">
        <v>18.26785</v>
      </c>
      <c r="QW93" t="n">
        <v>18.30364</v>
      </c>
      <c r="QX93" t="n">
        <v>18.33808</v>
      </c>
      <c r="QY93" t="n">
        <v>18.36019</v>
      </c>
      <c r="QZ93" t="n">
        <v>18.39177</v>
      </c>
      <c r="RA93" t="n">
        <v>18.44025</v>
      </c>
      <c r="RB93" t="n">
        <v>18.46796</v>
      </c>
      <c r="RC93" t="n">
        <v>18.4987</v>
      </c>
      <c r="RD93" t="n">
        <v>18.54778</v>
      </c>
      <c r="RE93" t="n">
        <v>18.60872</v>
      </c>
      <c r="RF93" t="n">
        <v>18.64007</v>
      </c>
      <c r="RG93" t="n">
        <v>18.67175</v>
      </c>
      <c r="RH93" t="n">
        <v>18.71564</v>
      </c>
      <c r="RI93" t="n">
        <v>18.76853</v>
      </c>
      <c r="RJ93" t="n">
        <v>18.79312</v>
      </c>
      <c r="RK93" t="n">
        <v>18.83393</v>
      </c>
      <c r="RL93" t="n">
        <v>18.88581</v>
      </c>
      <c r="RM93" t="n">
        <v>18.92652</v>
      </c>
      <c r="RN93" t="n">
        <v>18.95743</v>
      </c>
      <c r="RO93" t="n">
        <v>18.98995</v>
      </c>
      <c r="RP93" t="n">
        <v>19.02976</v>
      </c>
      <c r="RQ93" t="n">
        <v>19.05934</v>
      </c>
      <c r="RR93" t="n">
        <v>19.08658</v>
      </c>
      <c r="RS93" t="n">
        <v>19.13097</v>
      </c>
      <c r="RT93" t="n">
        <v>19.19152</v>
      </c>
      <c r="RU93" t="n">
        <v>19.22235</v>
      </c>
      <c r="RV93" t="n">
        <v>19.26035</v>
      </c>
      <c r="RW93" t="n">
        <v>19.28892</v>
      </c>
      <c r="RX93" t="n">
        <v>19.33756</v>
      </c>
      <c r="RY93" t="n">
        <v>19.38222</v>
      </c>
      <c r="RZ93" t="n">
        <v>19.42307</v>
      </c>
      <c r="SA93" t="n">
        <v>19.4397</v>
      </c>
      <c r="SB93" t="n">
        <v>19.4917</v>
      </c>
      <c r="SC93" t="n">
        <v>19.54999</v>
      </c>
      <c r="SD93" t="n">
        <v>19.59079</v>
      </c>
      <c r="SE93" t="n">
        <v>19.64615</v>
      </c>
      <c r="SF93" t="n">
        <v>19.68013</v>
      </c>
      <c r="SG93" t="n">
        <v>19.72005</v>
      </c>
      <c r="SH93" t="n">
        <v>19.76668</v>
      </c>
      <c r="SI93" t="n">
        <v>19.78535</v>
      </c>
      <c r="SJ93" t="n">
        <v>19.79711</v>
      </c>
      <c r="SK93" t="n">
        <v>19.81435</v>
      </c>
      <c r="SL93" t="n">
        <v>19.83248</v>
      </c>
      <c r="SM93" t="n">
        <v>19.88476</v>
      </c>
      <c r="SN93" t="n">
        <v>19.94968</v>
      </c>
      <c r="SO93" t="n">
        <v>19.99103</v>
      </c>
      <c r="SP93" t="n">
        <v>20.04469</v>
      </c>
      <c r="SQ93" t="n">
        <v>20.083</v>
      </c>
      <c r="SR93" t="n">
        <v>20.12284</v>
      </c>
      <c r="SS93" t="n">
        <v>20.16928</v>
      </c>
      <c r="ST93" t="n">
        <v>20.23091</v>
      </c>
      <c r="SU93" t="n">
        <v>20.25454</v>
      </c>
      <c r="SV93" t="n">
        <v>20.29093</v>
      </c>
      <c r="SW93" t="n">
        <v>20.33064</v>
      </c>
      <c r="SX93" t="n">
        <v>20.34362</v>
      </c>
      <c r="SY93" t="n">
        <v>20.39059</v>
      </c>
      <c r="SZ93" t="n">
        <v>20.42204</v>
      </c>
      <c r="TA93" t="n">
        <v>20.4547</v>
      </c>
      <c r="TB93" t="n">
        <v>20.49651</v>
      </c>
      <c r="TC93" t="n">
        <v>20.56401</v>
      </c>
      <c r="TD93" t="n">
        <v>20.59748</v>
      </c>
      <c r="TE93" t="n">
        <v>20.60569</v>
      </c>
      <c r="TF93" t="n">
        <v>20.62851</v>
      </c>
      <c r="TG93" t="n">
        <v>20.63662</v>
      </c>
      <c r="TH93" t="n">
        <v>20.66958</v>
      </c>
      <c r="TI93" t="n">
        <v>20.69214</v>
      </c>
      <c r="TJ93" t="n">
        <v>20.69226</v>
      </c>
      <c r="TK93" t="n">
        <v>20.69441</v>
      </c>
      <c r="TL93" t="n">
        <v>20.70432</v>
      </c>
      <c r="TM93" t="n">
        <v>20.7224</v>
      </c>
      <c r="TN93" t="n">
        <v>20.75585</v>
      </c>
      <c r="TO93" t="n">
        <v>20.79642</v>
      </c>
      <c r="TP93" t="n">
        <v>20.8432</v>
      </c>
      <c r="TQ93" t="n">
        <v>20.8828</v>
      </c>
      <c r="TR93" t="n">
        <v>20.92786</v>
      </c>
      <c r="TS93" t="n">
        <v>20.97098</v>
      </c>
      <c r="TT93" t="n">
        <v>21.01228</v>
      </c>
      <c r="TU93" t="n">
        <v>21.05969</v>
      </c>
      <c r="TV93" t="n">
        <v>21.10489</v>
      </c>
      <c r="TW93" t="n">
        <v>21.17186</v>
      </c>
      <c r="TX93" t="n">
        <v>21.20592</v>
      </c>
      <c r="TY93" t="n">
        <v>21.26786</v>
      </c>
      <c r="TZ93" t="n">
        <v>21.30149</v>
      </c>
      <c r="UA93" t="n">
        <v>21.35147</v>
      </c>
      <c r="UB93" t="n">
        <v>21.40036</v>
      </c>
      <c r="UC93" t="n">
        <v>21.4555</v>
      </c>
      <c r="UD93" t="n">
        <v>21.49233</v>
      </c>
      <c r="UE93" t="n">
        <v>21.5439</v>
      </c>
      <c r="UF93" t="n">
        <v>21.60322</v>
      </c>
      <c r="UG93" t="n">
        <v>21.64958</v>
      </c>
      <c r="UH93" t="n">
        <v>21.6864</v>
      </c>
      <c r="UI93" t="n">
        <v>21.73204</v>
      </c>
      <c r="UJ93" t="n">
        <v>21.7769</v>
      </c>
      <c r="UK93" t="n">
        <v>21.82935</v>
      </c>
      <c r="UL93" t="n">
        <v>21.89609</v>
      </c>
      <c r="UM93" t="n">
        <v>21.95529</v>
      </c>
      <c r="UN93" t="n">
        <v>21.99731</v>
      </c>
      <c r="UO93" t="n">
        <v>22.04699</v>
      </c>
      <c r="UP93" t="n">
        <v>22.08118</v>
      </c>
      <c r="UQ93" t="n">
        <v>22.12721</v>
      </c>
      <c r="UR93" t="n">
        <v>22.18453</v>
      </c>
      <c r="US93" t="n">
        <v>22.23101</v>
      </c>
      <c r="UT93" t="n">
        <v>22.26881</v>
      </c>
      <c r="UU93" t="n">
        <v>22.33413</v>
      </c>
      <c r="UV93" t="n">
        <v>22.40477</v>
      </c>
      <c r="UW93" t="n">
        <v>22.45448</v>
      </c>
      <c r="UX93" t="n">
        <v>22.48668</v>
      </c>
      <c r="UY93" t="n">
        <v>22.53031</v>
      </c>
      <c r="UZ93" t="n">
        <v>22.58208</v>
      </c>
      <c r="VA93" t="n">
        <v>22.59686</v>
      </c>
      <c r="VB93" t="n">
        <v>22.61843</v>
      </c>
      <c r="VC93" t="n">
        <v>22.67287</v>
      </c>
      <c r="VD93" t="n">
        <v>22.73137</v>
      </c>
      <c r="VE93" t="n">
        <v>22.75735</v>
      </c>
      <c r="VF93" t="n">
        <v>22.79654</v>
      </c>
      <c r="VG93" t="n">
        <v>22.84524</v>
      </c>
      <c r="VH93" t="n">
        <v>22.8929</v>
      </c>
      <c r="VI93" t="n">
        <v>22.93203</v>
      </c>
      <c r="VJ93" t="n">
        <v>22.97759</v>
      </c>
      <c r="VK93" t="n">
        <v>23.04713</v>
      </c>
      <c r="VL93" t="n">
        <v>23.09715</v>
      </c>
      <c r="VM93" t="n">
        <v>23.15396</v>
      </c>
      <c r="VN93" t="n">
        <v>23.18804</v>
      </c>
      <c r="VO93" t="n">
        <v>23.24938</v>
      </c>
      <c r="VP93" t="n">
        <v>23.27846</v>
      </c>
      <c r="VQ93" t="n">
        <v>23.29624</v>
      </c>
      <c r="VR93" t="n">
        <v>23.32823</v>
      </c>
      <c r="VS93" t="n">
        <v>23.36248</v>
      </c>
      <c r="VT93" t="n">
        <v>23.40026</v>
      </c>
      <c r="VU93" t="n">
        <v>23.44865</v>
      </c>
      <c r="VV93" t="n">
        <v>23.50228</v>
      </c>
      <c r="VW93" t="n">
        <v>23.55714</v>
      </c>
      <c r="VX93" t="n">
        <v>23.62174</v>
      </c>
      <c r="VY93" t="n">
        <v>23.68369</v>
      </c>
      <c r="VZ93" t="n">
        <v>23.74226</v>
      </c>
      <c r="WA93" t="n">
        <v>23.81628</v>
      </c>
      <c r="WB93" t="n">
        <v>23.8549</v>
      </c>
      <c r="WC93" t="n">
        <v>23.90207</v>
      </c>
      <c r="WD93" t="n">
        <v>23.92788</v>
      </c>
      <c r="WE93" t="n">
        <v>23.96581</v>
      </c>
      <c r="WF93" t="n">
        <v>24.00753</v>
      </c>
      <c r="WG93" t="n">
        <v>24.01519</v>
      </c>
      <c r="WH93" t="n">
        <v>24.05347</v>
      </c>
      <c r="WI93" t="n">
        <v>24.09978</v>
      </c>
      <c r="WJ93" t="n">
        <v>24.15161</v>
      </c>
      <c r="WK93" t="n">
        <v>24.19809</v>
      </c>
      <c r="WL93" t="n">
        <v>24.25817</v>
      </c>
      <c r="WM93" t="n">
        <v>24.28783</v>
      </c>
      <c r="WN93" t="n">
        <v>24.3286</v>
      </c>
      <c r="WO93" t="n">
        <v>24.40423</v>
      </c>
      <c r="WP93" t="n">
        <v>24.47068</v>
      </c>
      <c r="WQ93" t="n">
        <v>24.50188</v>
      </c>
      <c r="WR93" t="n">
        <v>24.55842</v>
      </c>
      <c r="WS93" t="n">
        <v>24.58921</v>
      </c>
      <c r="WT93" t="n">
        <v>24.65572</v>
      </c>
      <c r="WU93" t="n">
        <v>24.69259</v>
      </c>
      <c r="WV93" t="n">
        <v>24.76029</v>
      </c>
      <c r="WW93" t="n">
        <v>24.80163</v>
      </c>
      <c r="WX93" t="n">
        <v>24.84955</v>
      </c>
      <c r="WY93" t="n">
        <v>24.92775</v>
      </c>
      <c r="WZ93" t="n">
        <v>25.00203</v>
      </c>
      <c r="XA93" t="n">
        <v>25.03824</v>
      </c>
      <c r="XB93" t="n">
        <v>25.09637</v>
      </c>
      <c r="XC93" t="n">
        <v>25.1773</v>
      </c>
      <c r="XD93" t="n">
        <v>25.22043</v>
      </c>
      <c r="XE93" t="n">
        <v>25.28253</v>
      </c>
      <c r="XF93" t="n">
        <v>25.33856</v>
      </c>
      <c r="XG93" t="n">
        <v>25.38799</v>
      </c>
      <c r="XH93" t="n">
        <v>25.4265</v>
      </c>
      <c r="XI93" t="n">
        <v>25.48926</v>
      </c>
      <c r="XJ93" t="n">
        <v>25.56048</v>
      </c>
      <c r="XK93" t="n">
        <v>25.63914</v>
      </c>
      <c r="XL93" t="n">
        <v>25.68279</v>
      </c>
      <c r="XM93" t="n">
        <v>25.73457</v>
      </c>
      <c r="XN93" t="n">
        <v>25.79861</v>
      </c>
      <c r="XO93" t="n">
        <v>25.85088</v>
      </c>
      <c r="XP93" t="n">
        <v>25.86518</v>
      </c>
      <c r="XQ93" t="n">
        <v>25.86518</v>
      </c>
      <c r="XR93" t="n">
        <v>25.86916</v>
      </c>
      <c r="XS93" t="n">
        <v>25.90526</v>
      </c>
      <c r="XT93" t="n">
        <v>25.97441</v>
      </c>
      <c r="XU93" t="n">
        <v>26.02484</v>
      </c>
      <c r="XV93" t="n">
        <v>26.06565</v>
      </c>
      <c r="XW93" t="n">
        <v>26.1437</v>
      </c>
      <c r="XX93" t="n">
        <v>26.20449</v>
      </c>
      <c r="XY93" t="n">
        <v>26.24838</v>
      </c>
      <c r="XZ93" t="n">
        <v>26.30648</v>
      </c>
      <c r="YA93" t="n">
        <v>26.38078</v>
      </c>
      <c r="YB93" t="n">
        <v>26.47387</v>
      </c>
      <c r="YC93" t="n">
        <v>26.55837</v>
      </c>
      <c r="YD93" t="n">
        <v>26.63438</v>
      </c>
      <c r="YE93" t="n">
        <v>26.67795</v>
      </c>
      <c r="YF93" t="n">
        <v>26.7292</v>
      </c>
      <c r="YG93" t="n">
        <v>26.7834</v>
      </c>
      <c r="YH93" t="n">
        <v>26.8712</v>
      </c>
      <c r="YI93" t="n">
        <v>26.9472</v>
      </c>
      <c r="YJ93" t="n">
        <v>27.01124</v>
      </c>
      <c r="YK93" t="n">
        <v>27.1002</v>
      </c>
      <c r="YL93" t="n">
        <v>27.15141</v>
      </c>
      <c r="YM93" t="n">
        <v>27.20214</v>
      </c>
      <c r="YN93" t="n">
        <v>27.26882</v>
      </c>
      <c r="YO93" t="n">
        <v>27.32598</v>
      </c>
      <c r="YP93" t="n">
        <v>27.38365</v>
      </c>
      <c r="YQ93" t="n">
        <v>27.44202</v>
      </c>
      <c r="YR93" t="n">
        <v>27.49228</v>
      </c>
      <c r="YS93" t="n">
        <v>27.56655</v>
      </c>
      <c r="YT93" t="n">
        <v>27.59126</v>
      </c>
      <c r="YU93" t="n">
        <v>27.61967</v>
      </c>
      <c r="YV93" t="n">
        <v>27.69052</v>
      </c>
      <c r="YW93" t="n">
        <v>27.76848</v>
      </c>
      <c r="YX93" t="n">
        <v>27.85552</v>
      </c>
      <c r="YY93" t="n">
        <v>27.92204</v>
      </c>
      <c r="YZ93" t="n">
        <v>27.99486</v>
      </c>
      <c r="ZA93" t="n">
        <v>28.07716</v>
      </c>
      <c r="ZB93" t="n">
        <v>28.12119</v>
      </c>
      <c r="ZC93" t="n">
        <v>28.17818</v>
      </c>
      <c r="ZD93" t="n">
        <v>28.22948</v>
      </c>
      <c r="ZE93" t="n">
        <v>28.24608</v>
      </c>
      <c r="ZF93" t="n">
        <v>28.29145</v>
      </c>
      <c r="ZG93" t="n">
        <v>28.35071</v>
      </c>
      <c r="ZH93" t="n">
        <v>28.43467</v>
      </c>
      <c r="ZI93" t="n">
        <v>28.45552</v>
      </c>
      <c r="ZJ93" t="n">
        <v>28.52911</v>
      </c>
      <c r="ZK93" t="n">
        <v>28.59464</v>
      </c>
      <c r="ZL93" t="n">
        <v>28.67318</v>
      </c>
      <c r="ZM93" t="n">
        <v>28.76678</v>
      </c>
      <c r="ZN93" t="n">
        <v>28.88264</v>
      </c>
      <c r="ZO93" t="n">
        <v>28.97207</v>
      </c>
      <c r="ZP93" t="n">
        <v>29.05754</v>
      </c>
      <c r="ZQ93" t="n">
        <v>29.1314</v>
      </c>
      <c r="ZR93" t="n">
        <v>29.19586</v>
      </c>
      <c r="ZS93" t="n">
        <v>29.24804</v>
      </c>
      <c r="ZT93" t="n">
        <v>29.31091</v>
      </c>
      <c r="ZU93" t="n">
        <v>29.38189</v>
      </c>
      <c r="ZV93" t="n">
        <v>29.45062</v>
      </c>
      <c r="ZW93" t="n">
        <v>29.50967</v>
      </c>
      <c r="ZX93" t="n">
        <v>29.57615</v>
      </c>
      <c r="ZY93" t="n">
        <v>29.64462</v>
      </c>
      <c r="ZZ93" t="n">
        <v>29.73384</v>
      </c>
      <c r="AAA93" t="n">
        <v>29.82584</v>
      </c>
      <c r="AAB93" t="n">
        <v>29.93203</v>
      </c>
      <c r="AAC93" t="n">
        <v>29.96717</v>
      </c>
      <c r="AAD93" t="n">
        <v>30.03612</v>
      </c>
      <c r="AAE93" t="n">
        <v>30.13242</v>
      </c>
      <c r="AAF93" t="n">
        <v>30.18197</v>
      </c>
      <c r="AAG93" t="n">
        <v>30.22716</v>
      </c>
      <c r="AAH93" t="n">
        <v>30.27203</v>
      </c>
      <c r="AAI93" t="n">
        <v>30.31569</v>
      </c>
      <c r="AAJ93" t="n">
        <v>30.37032</v>
      </c>
      <c r="AAK93" t="n">
        <v>30.43369</v>
      </c>
      <c r="AAL93" t="n">
        <v>30.48748</v>
      </c>
      <c r="AAM93" t="n">
        <v>30.58466</v>
      </c>
      <c r="AAN93" t="n">
        <v>30.64803</v>
      </c>
      <c r="AAO93" t="n">
        <v>30.75739</v>
      </c>
      <c r="AAP93" t="n">
        <v>30.82311</v>
      </c>
      <c r="AAQ93" t="n">
        <v>30.90894</v>
      </c>
      <c r="AAR93" t="n">
        <v>30.97307</v>
      </c>
      <c r="AAS93" t="n">
        <v>31.03346</v>
      </c>
      <c r="AAT93" t="n">
        <v>31.03821</v>
      </c>
      <c r="AAU93" t="n">
        <v>31.0565</v>
      </c>
      <c r="AAV93" t="n">
        <v>31.11948</v>
      </c>
      <c r="AAW93" t="n">
        <v>31.19106</v>
      </c>
      <c r="AAX93" t="n">
        <v>31.28895</v>
      </c>
      <c r="AAY93" t="n">
        <v>31.39755</v>
      </c>
      <c r="AAZ93" t="n">
        <v>31.51339</v>
      </c>
      <c r="ABA93" t="n">
        <v>31.59678</v>
      </c>
      <c r="ABB93" t="n">
        <v>31.69254</v>
      </c>
      <c r="ABC93" t="n">
        <v>31.78831</v>
      </c>
      <c r="ABD93" t="n">
        <v>31.87603</v>
      </c>
      <c r="ABE93" t="n">
        <v>31.94389</v>
      </c>
      <c r="ABF93" t="n">
        <v>32.00663</v>
      </c>
      <c r="ABG93" t="n">
        <v>32.10563</v>
      </c>
      <c r="ABH93" t="n">
        <v>32.20877</v>
      </c>
      <c r="ABI93" t="n">
        <v>32.31613</v>
      </c>
      <c r="ABJ93" t="n">
        <v>32.36206</v>
      </c>
      <c r="ABK93" t="n">
        <v>32.43725</v>
      </c>
      <c r="ABL93" t="n">
        <v>32.49974</v>
      </c>
      <c r="ABM93" t="n">
        <v>32.56692</v>
      </c>
      <c r="ABN93" t="n">
        <v>32.64458</v>
      </c>
      <c r="ABO93" t="n">
        <v>32.75707</v>
      </c>
      <c r="ABP93" t="n">
        <v>32.82988</v>
      </c>
      <c r="ABQ93" t="n">
        <v>32.93508</v>
      </c>
      <c r="ABR93" t="n">
        <v>33.04697</v>
      </c>
      <c r="ABS93" t="n">
        <v>33.12544</v>
      </c>
      <c r="ABT93" t="n">
        <v>33.18591</v>
      </c>
      <c r="ABU93" t="n">
        <v>33.28829</v>
      </c>
      <c r="ABV93" t="n">
        <v>33.38375</v>
      </c>
      <c r="ABW93" t="n">
        <v>33.50142</v>
      </c>
      <c r="ABX93" t="n">
        <v>33.54499</v>
      </c>
      <c r="ABY93" t="n">
        <v>33.61279</v>
      </c>
      <c r="ABZ93" t="n">
        <v>33.65222</v>
      </c>
      <c r="ACA93" t="n">
        <v>33.78314</v>
      </c>
      <c r="ACB93" t="n">
        <v>33.8639</v>
      </c>
      <c r="ACC93" t="n">
        <v>33.89558</v>
      </c>
      <c r="ACD93" t="n">
        <v>33.93597</v>
      </c>
      <c r="ACE93" t="n">
        <v>33.99553</v>
      </c>
      <c r="ACF93" t="n">
        <v>34.10855</v>
      </c>
      <c r="ACG93" t="n">
        <v>34.19307</v>
      </c>
      <c r="ACH93" t="n">
        <v>34.31359</v>
      </c>
      <c r="ACI93" t="n">
        <v>34.43509</v>
      </c>
      <c r="ACJ93" t="n">
        <v>34.49241</v>
      </c>
      <c r="ACK93" t="n">
        <v>34.54619</v>
      </c>
      <c r="ACL93" t="n">
        <v>34.6359</v>
      </c>
      <c r="ACM93" t="n">
        <v>34.77833</v>
      </c>
      <c r="ACN93" t="n">
        <v>34.83899</v>
      </c>
      <c r="ACO93" t="n">
        <v>34.8954</v>
      </c>
      <c r="ACP93" t="n">
        <v>34.96444</v>
      </c>
      <c r="ACQ93" t="n">
        <v>35.05647</v>
      </c>
      <c r="ACR93" t="n">
        <v>35.15772</v>
      </c>
      <c r="ACS93" t="n">
        <v>35.23092</v>
      </c>
      <c r="ACT93" t="n">
        <v>35.31216</v>
      </c>
      <c r="ACU93" t="n">
        <v>35.38327</v>
      </c>
      <c r="ACV93" t="n">
        <v>35.44133</v>
      </c>
      <c r="ACW93" t="n">
        <v>35.5166</v>
      </c>
      <c r="ACX93" t="n">
        <v>35.58028</v>
      </c>
      <c r="ACY93" t="n">
        <v>35.70936</v>
      </c>
      <c r="ACZ93" t="n">
        <v>35.79237</v>
      </c>
      <c r="ADA93" t="n">
        <v>35.8961</v>
      </c>
      <c r="ADB93" t="n">
        <v>36.00546</v>
      </c>
      <c r="ADC93" t="n">
        <v>36.12769</v>
      </c>
      <c r="ADD93" t="n">
        <v>36.20802</v>
      </c>
      <c r="ADE93" t="n">
        <v>36.22388</v>
      </c>
      <c r="ADF93" t="n">
        <v>36.34104</v>
      </c>
      <c r="ADG93" t="n">
        <v>36.43744</v>
      </c>
      <c r="ADH93" t="n">
        <v>36.58257</v>
      </c>
      <c r="ADI93" t="n">
        <v>36.67994</v>
      </c>
      <c r="ADJ93" t="n">
        <v>36.75094</v>
      </c>
      <c r="ADK93" t="n">
        <v>36.87414</v>
      </c>
      <c r="ADL93" t="n">
        <v>37.02551</v>
      </c>
      <c r="ADM93" t="n">
        <v>37.14225</v>
      </c>
      <c r="ADN93" t="n">
        <v>37.28803</v>
      </c>
      <c r="ADO93" t="n">
        <v>37.41525</v>
      </c>
      <c r="ADP93" t="n">
        <v>37.49726</v>
      </c>
      <c r="ADQ93" t="n">
        <v>37.57706</v>
      </c>
      <c r="ADR93" t="n">
        <v>37.71318</v>
      </c>
      <c r="ADS93" t="n">
        <v>37.84048</v>
      </c>
      <c r="ADT93" t="n">
        <v>37.93574</v>
      </c>
      <c r="ADU93" t="n">
        <v>38.04773</v>
      </c>
      <c r="ADV93" t="n">
        <v>38.15787</v>
      </c>
      <c r="ADW93" t="n">
        <v>38.2346</v>
      </c>
      <c r="ADX93" t="n">
        <v>38.36928</v>
      </c>
      <c r="ADY93" t="n">
        <v>38.52229</v>
      </c>
      <c r="ADZ93" t="n">
        <v>38.64094</v>
      </c>
      <c r="AEA93" t="n">
        <v>38.76443</v>
      </c>
      <c r="AEB93" t="n">
        <v>38.81788</v>
      </c>
      <c r="AEC93" t="n">
        <v>38.93555</v>
      </c>
      <c r="AED93" t="n">
        <v>38.985</v>
      </c>
      <c r="AEE93" t="n">
        <v>39.073</v>
      </c>
      <c r="AEF93" t="n">
        <v>39.18436</v>
      </c>
      <c r="AEG93" t="n">
        <v>39.2891</v>
      </c>
      <c r="AEH93" t="n">
        <v>39.34453</v>
      </c>
      <c r="AEI93" t="n">
        <v>39.45401</v>
      </c>
      <c r="AEJ93" t="n">
        <v>39.54191</v>
      </c>
      <c r="AEK93" t="n">
        <v>39.63321</v>
      </c>
      <c r="AEL93" t="n">
        <v>39.72269</v>
      </c>
      <c r="AEM93" t="n">
        <v>39.80243</v>
      </c>
      <c r="AEN93" t="n">
        <v>39.89619</v>
      </c>
      <c r="AEO93" t="n">
        <v>39.99918</v>
      </c>
      <c r="AEP93" t="n">
        <v>40.07145</v>
      </c>
      <c r="AEQ93" t="n">
        <v>40.13319</v>
      </c>
      <c r="AER93" t="n">
        <v>40.2493</v>
      </c>
      <c r="AES93" t="n">
        <v>40.38535</v>
      </c>
      <c r="AET93" t="n">
        <v>40.58081</v>
      </c>
      <c r="AEU93" t="n">
        <v>40.72495</v>
      </c>
      <c r="AEV93" t="n">
        <v>40.86277</v>
      </c>
      <c r="AEW93" t="n">
        <v>40.97767</v>
      </c>
      <c r="AEX93" t="n">
        <v>41.17109</v>
      </c>
      <c r="AEY93" t="n">
        <v>41.29471</v>
      </c>
      <c r="AEZ93" t="n">
        <v>41.38428</v>
      </c>
      <c r="AFA93" t="n">
        <v>41.41372</v>
      </c>
      <c r="AFB93" t="n">
        <v>41.54777</v>
      </c>
      <c r="AFC93" t="n">
        <v>41.71857</v>
      </c>
      <c r="AFD93" t="n">
        <v>41.88915</v>
      </c>
      <c r="AFE93" t="n">
        <v>42.06279</v>
      </c>
      <c r="AFF93" t="n">
        <v>42.24461</v>
      </c>
      <c r="AFG93" t="n">
        <v>42.39187</v>
      </c>
      <c r="AFH93" t="n">
        <v>42.5494</v>
      </c>
      <c r="AFI93" t="n">
        <v>42.71865</v>
      </c>
      <c r="AFJ93" t="n">
        <v>42.85371</v>
      </c>
      <c r="AFK93" t="n">
        <v>42.97044</v>
      </c>
      <c r="AFL93" t="n">
        <v>43.10643</v>
      </c>
      <c r="AFM93" t="n">
        <v>43.23723</v>
      </c>
      <c r="AFN93" t="n">
        <v>43.39604</v>
      </c>
      <c r="AFO93" t="n">
        <v>43.53955</v>
      </c>
      <c r="AFP93" t="n">
        <v>43.68314</v>
      </c>
      <c r="AFQ93" t="n">
        <v>43.82151</v>
      </c>
      <c r="AFR93" t="n">
        <v>43.97438</v>
      </c>
      <c r="AFS93" t="n">
        <v>44.09522</v>
      </c>
      <c r="AFT93" t="n">
        <v>44.23186</v>
      </c>
      <c r="AFU93" t="n">
        <v>44.33473</v>
      </c>
      <c r="AFV93" t="n">
        <v>44.48677</v>
      </c>
      <c r="AFW93" t="n">
        <v>44.6124</v>
      </c>
      <c r="AFX93" t="n">
        <v>44.76286</v>
      </c>
      <c r="AFY93" t="n">
        <v>44.96172</v>
      </c>
      <c r="AFZ93" t="n">
        <v>45.17043</v>
      </c>
      <c r="AGA93" t="n">
        <v>45.20015</v>
      </c>
      <c r="AGB93" t="n">
        <v>45.29295</v>
      </c>
      <c r="AGC93" t="n">
        <v>45.48926</v>
      </c>
      <c r="AGD93" t="n">
        <v>45.68381</v>
      </c>
      <c r="AGE93" t="n">
        <v>45.85059</v>
      </c>
      <c r="AGF93" t="n">
        <v>46.01797</v>
      </c>
      <c r="AGG93" t="n">
        <v>46.16561</v>
      </c>
      <c r="AGH93" t="n">
        <v>46.39413</v>
      </c>
      <c r="AGI93" t="n">
        <v>46.55688</v>
      </c>
      <c r="AGJ93" t="n">
        <v>46.62186</v>
      </c>
      <c r="AGK93" t="n">
        <v>46.81461</v>
      </c>
      <c r="AGL93" t="n">
        <v>46.94318</v>
      </c>
      <c r="AGM93" t="n">
        <v>47.01397</v>
      </c>
      <c r="AGN93" t="n">
        <v>47.23768</v>
      </c>
      <c r="AGO93" t="n">
        <v>47.3877</v>
      </c>
      <c r="AGP93" t="n">
        <v>47.58989</v>
      </c>
      <c r="AGQ93" t="n">
        <v>47.79979</v>
      </c>
      <c r="AGR93" t="n">
        <v>47.9189</v>
      </c>
      <c r="AGS93" t="n">
        <v>48.07891</v>
      </c>
      <c r="AGT93" t="n">
        <v>48.28228</v>
      </c>
      <c r="AGU93" t="n">
        <v>48.55159</v>
      </c>
      <c r="AGV93" t="n">
        <v>48.66592</v>
      </c>
      <c r="AGW93" t="n">
        <v>48.92561</v>
      </c>
      <c r="AGX93" t="n">
        <v>49.09099</v>
      </c>
      <c r="AGY93" t="n">
        <v>49.25592</v>
      </c>
      <c r="AGZ93" t="n">
        <v>49.48</v>
      </c>
      <c r="AHA93" t="n">
        <v>49.76048</v>
      </c>
      <c r="AHB93" t="n">
        <v>49.9041</v>
      </c>
      <c r="AHC93" t="n">
        <v>50.09246</v>
      </c>
      <c r="AHD93" t="n">
        <v>50.30541</v>
      </c>
      <c r="AHE93" t="n">
        <v>50.55291</v>
      </c>
      <c r="AHF93" t="n">
        <v>50.78551</v>
      </c>
      <c r="AHG93" t="n">
        <v>50.88214</v>
      </c>
      <c r="AHH93" t="n">
        <v>51.14512</v>
      </c>
      <c r="AHI93" t="n">
        <v>51.40202</v>
      </c>
      <c r="AHJ93" t="n">
        <v>51.66257</v>
      </c>
      <c r="AHK93" t="n">
        <v>51.73314</v>
      </c>
      <c r="AHL93" t="n">
        <v>51.83995</v>
      </c>
      <c r="AHM93" t="n">
        <v>52.02667</v>
      </c>
      <c r="AHN93" t="n">
        <v>52.22614</v>
      </c>
      <c r="AHO93" t="n">
        <v>52.54182</v>
      </c>
      <c r="AHP93" t="n">
        <v>52.70061</v>
      </c>
      <c r="AHQ93" t="n">
        <v>52.90836</v>
      </c>
      <c r="AHR93" t="n">
        <v>53.09607</v>
      </c>
      <c r="AHS93" t="n">
        <v>53.4288</v>
      </c>
      <c r="AHT93" t="n">
        <v>53.66562</v>
      </c>
      <c r="AHU93" t="n">
        <v>53.99279</v>
      </c>
      <c r="AHV93" t="n">
        <v>54.36135</v>
      </c>
      <c r="AHW93" t="n">
        <v>54.7318</v>
      </c>
      <c r="AHX93" t="n">
        <v>55.10308</v>
      </c>
      <c r="AHY93" t="n">
        <v>55.47046</v>
      </c>
      <c r="AHZ93" t="n">
        <v>55.74024</v>
      </c>
      <c r="AIA93" t="n">
        <v>56.02791</v>
      </c>
      <c r="AIB93" t="n">
        <v>56.32296</v>
      </c>
      <c r="AIC93" t="n">
        <v>56.57752</v>
      </c>
      <c r="AID93" t="n">
        <v>56.88518</v>
      </c>
      <c r="AIE93" t="n">
        <v>57.05029</v>
      </c>
      <c r="AIF93" t="n">
        <v>57.59391</v>
      </c>
      <c r="AIG93" t="n">
        <v>57.95637</v>
      </c>
      <c r="AIH93" t="n">
        <v>58.39577</v>
      </c>
      <c r="AII93" t="n">
        <v>58.84945</v>
      </c>
      <c r="AIJ93" t="n">
        <v>59.26477</v>
      </c>
      <c r="AIK93" t="n">
        <v>59.76944</v>
      </c>
      <c r="AIL93" t="n">
        <v>60.21955</v>
      </c>
      <c r="AIM93" t="n">
        <v>60.59473</v>
      </c>
      <c r="AIN93" t="n">
        <v>61.03831</v>
      </c>
      <c r="AIO93" t="n">
        <v>61.51417</v>
      </c>
      <c r="AIP93" t="n">
        <v>61.68423</v>
      </c>
      <c r="AIQ93" t="n">
        <v>62.03447</v>
      </c>
      <c r="AIR93" t="n">
        <v>62.18665</v>
      </c>
      <c r="AIS93" t="n">
        <v>62.51979</v>
      </c>
      <c r="AIT93" t="n">
        <v>62.98125</v>
      </c>
      <c r="AIU93" t="n">
        <v>63.41404</v>
      </c>
      <c r="AIV93" t="n">
        <v>63.82049</v>
      </c>
      <c r="AIW93" t="n">
        <v>64.29843</v>
      </c>
      <c r="AIX93" t="n">
        <v>64.65549</v>
      </c>
      <c r="AIY93" t="n">
        <v>64.93040000000001</v>
      </c>
      <c r="AIZ93" t="n">
        <v>65.13534</v>
      </c>
      <c r="AJA93" t="n">
        <v>65.50351000000001</v>
      </c>
      <c r="AJB93" t="n">
        <v>65.89707</v>
      </c>
      <c r="AJC93" t="n">
        <v>66.31889</v>
      </c>
      <c r="AJD93" t="n">
        <v>66.71338</v>
      </c>
      <c r="AJE93" t="n">
        <v>67.18642</v>
      </c>
      <c r="AJF93" t="n">
        <v>67.28922</v>
      </c>
      <c r="AJG93" t="n">
        <v>67.63557</v>
      </c>
      <c r="AJH93" t="n">
        <v>68.01219</v>
      </c>
      <c r="AJI93" t="n">
        <v>68.45012</v>
      </c>
      <c r="AJJ93" t="n">
        <v>69.11593999999999</v>
      </c>
      <c r="AJK93" t="n">
        <v>69.58508999999999</v>
      </c>
      <c r="AJL93" t="n">
        <v>69.83651999999999</v>
      </c>
      <c r="AJM93" t="n">
        <v>70.14136999999999</v>
      </c>
      <c r="AJN93" t="n">
        <v>70.46687</v>
      </c>
      <c r="AJO93" t="n">
        <v>70.75732000000001</v>
      </c>
      <c r="AJP93" t="n">
        <v>71.26485</v>
      </c>
      <c r="AJQ93" t="n">
        <v>72.03944</v>
      </c>
      <c r="AJR93" t="n">
        <v>72.56168</v>
      </c>
      <c r="AJS93" t="n">
        <v>73.13732</v>
      </c>
      <c r="AJT93" t="n">
        <v>73.65299</v>
      </c>
      <c r="AJU93" t="n">
        <v>74.54749</v>
      </c>
      <c r="AJV93" t="n">
        <v>75.16965</v>
      </c>
      <c r="AJW93" t="n">
        <v>75.96835</v>
      </c>
      <c r="AJX93" t="n">
        <v>76.66976</v>
      </c>
      <c r="AJY93" t="n">
        <v>77.35248</v>
      </c>
      <c r="AJZ93" t="n">
        <v>77.71216</v>
      </c>
      <c r="AKA93" t="n">
        <v>78.51405</v>
      </c>
      <c r="AKB93" t="n">
        <v>79.14617</v>
      </c>
      <c r="AKC93" t="n">
        <v>79.90289</v>
      </c>
      <c r="AKD93" t="n">
        <v>80.90298</v>
      </c>
      <c r="AKE93" t="n">
        <v>81.61870999999999</v>
      </c>
      <c r="AKF93" t="n">
        <v>82.26940999999999</v>
      </c>
      <c r="AKG93" t="n">
        <v>82.84922</v>
      </c>
      <c r="AKH93" t="n">
        <v>83.60677</v>
      </c>
      <c r="AKI93" t="n">
        <v>84.54047</v>
      </c>
      <c r="AKJ93" t="n">
        <v>85.42845</v>
      </c>
      <c r="AKK93" t="n">
        <v>86.33848999999999</v>
      </c>
      <c r="AKL93" t="n">
        <v>86.85361</v>
      </c>
      <c r="AKM93" t="n">
        <v>87.83807</v>
      </c>
      <c r="AKN93" t="n">
        <v>88.73802999999999</v>
      </c>
      <c r="AKO93" t="n">
        <v>90.04397</v>
      </c>
      <c r="AKP93" t="n">
        <v>91.95572</v>
      </c>
      <c r="AKQ93" t="n">
        <v>93.45213</v>
      </c>
      <c r="AKR93" t="n">
        <v>95.14095</v>
      </c>
      <c r="AKS93" t="n">
        <v>96.53804</v>
      </c>
      <c r="AKT93" t="n">
        <v>97.5856</v>
      </c>
      <c r="AKU93" t="n">
        <v>98.79804</v>
      </c>
      <c r="AKV93" t="n">
        <v>100.47364</v>
      </c>
      <c r="AKW93" t="n">
        <v>102.57454</v>
      </c>
      <c r="AKX93" t="n">
        <v>103.98449</v>
      </c>
      <c r="AKY93" t="n">
        <v>105.55294</v>
      </c>
      <c r="AKZ93" t="n">
        <v>107.79975</v>
      </c>
      <c r="ALA93" t="n">
        <v>110.05246</v>
      </c>
      <c r="ALB93" t="n">
        <v>111.44639</v>
      </c>
      <c r="ALC93" t="n">
        <v>113.52358</v>
      </c>
      <c r="ALD93" t="n">
        <v>114.58926</v>
      </c>
      <c r="ALE93" t="n">
        <v>116.84992</v>
      </c>
      <c r="ALF93" t="n">
        <v>119.65957</v>
      </c>
      <c r="ALG93" t="n">
        <v>124.76527</v>
      </c>
      <c r="ALH93" t="n">
        <v>131.06024</v>
      </c>
      <c r="ALI93" t="n">
        <v>136.77829</v>
      </c>
      <c r="ALJ93" t="n">
        <v>142.88011</v>
      </c>
      <c r="ALK93" t="n">
        <v>151.08794</v>
      </c>
      <c r="ALL93" t="n">
        <v>163.60487</v>
      </c>
      <c r="ALM93" t="n">
        <v>182.09068</v>
      </c>
      <c r="ALN93" t="n">
        <v>211.58968</v>
      </c>
      <c r="ALO93" t="n">
        <v>279.11722</v>
      </c>
    </row>
    <row r="94">
      <c r="A94" t="inlineStr">
        <is>
          <t>Bolivia</t>
        </is>
      </c>
      <c r="B94" t="inlineStr">
        <is>
          <t>BOL</t>
        </is>
      </c>
      <c r="C94" s="13">
        <f>AVERAGE(SI94,SJ94)</f>
        <v/>
      </c>
      <c r="D94" t="n">
        <v>0.54009</v>
      </c>
      <c r="E94" t="n">
        <v>1.18518</v>
      </c>
      <c r="F94" t="n">
        <v>1.33664</v>
      </c>
      <c r="G94" t="n">
        <v>1.39504</v>
      </c>
      <c r="H94" t="n">
        <v>1.46667</v>
      </c>
      <c r="I94" t="n">
        <v>1.5461</v>
      </c>
      <c r="J94" t="n">
        <v>1.79364</v>
      </c>
      <c r="K94" t="n">
        <v>1.98788</v>
      </c>
      <c r="L94" t="n">
        <v>2.06106</v>
      </c>
      <c r="M94" t="n">
        <v>2.12077</v>
      </c>
      <c r="N94" t="n">
        <v>2.17352</v>
      </c>
      <c r="O94" t="n">
        <v>2.25596</v>
      </c>
      <c r="P94" t="n">
        <v>2.3906</v>
      </c>
      <c r="Q94" t="n">
        <v>2.42178</v>
      </c>
      <c r="R94" t="n">
        <v>2.48083</v>
      </c>
      <c r="S94" t="n">
        <v>2.49674</v>
      </c>
      <c r="T94" t="n">
        <v>2.58142</v>
      </c>
      <c r="U94" t="n">
        <v>2.76072</v>
      </c>
      <c r="V94" t="n">
        <v>2.86857</v>
      </c>
      <c r="W94" t="n">
        <v>2.90372</v>
      </c>
      <c r="X94" t="n">
        <v>2.9623</v>
      </c>
      <c r="Y94" t="n">
        <v>3.05394</v>
      </c>
      <c r="Z94" t="n">
        <v>3.16031</v>
      </c>
      <c r="AA94" t="n">
        <v>3.20285</v>
      </c>
      <c r="AB94" t="n">
        <v>3.2607</v>
      </c>
      <c r="AC94" t="n">
        <v>3.31429</v>
      </c>
      <c r="AD94" t="n">
        <v>3.40077</v>
      </c>
      <c r="AE94" t="n">
        <v>3.42956</v>
      </c>
      <c r="AF94" t="n">
        <v>3.48522</v>
      </c>
      <c r="AG94" t="n">
        <v>3.50974</v>
      </c>
      <c r="AH94" t="n">
        <v>3.55374</v>
      </c>
      <c r="AI94" t="n">
        <v>3.58735</v>
      </c>
      <c r="AJ94" t="n">
        <v>3.62894</v>
      </c>
      <c r="AK94" t="n">
        <v>3.70273</v>
      </c>
      <c r="AL94" t="n">
        <v>3.73369</v>
      </c>
      <c r="AM94" t="n">
        <v>3.75413</v>
      </c>
      <c r="AN94" t="n">
        <v>3.78329</v>
      </c>
      <c r="AO94" t="n">
        <v>3.84251</v>
      </c>
      <c r="AP94" t="n">
        <v>3.89216</v>
      </c>
      <c r="AQ94" t="n">
        <v>3.94558</v>
      </c>
      <c r="AR94" t="n">
        <v>3.96774</v>
      </c>
      <c r="AS94" t="n">
        <v>4.00394</v>
      </c>
      <c r="AT94" t="n">
        <v>4.02669</v>
      </c>
      <c r="AU94" t="n">
        <v>4.04238</v>
      </c>
      <c r="AV94" t="n">
        <v>4.06732</v>
      </c>
      <c r="AW94" t="n">
        <v>4.08478</v>
      </c>
      <c r="AX94" t="n">
        <v>4.09908</v>
      </c>
      <c r="AY94" t="n">
        <v>4.1238</v>
      </c>
      <c r="AZ94" t="n">
        <v>4.16849</v>
      </c>
      <c r="BA94" t="n">
        <v>4.2373</v>
      </c>
      <c r="BB94" t="n">
        <v>4.30973</v>
      </c>
      <c r="BC94" t="n">
        <v>4.31647</v>
      </c>
      <c r="BD94" t="n">
        <v>4.36187</v>
      </c>
      <c r="BE94" t="n">
        <v>4.42985</v>
      </c>
      <c r="BF94" t="n">
        <v>4.45455</v>
      </c>
      <c r="BG94" t="n">
        <v>4.4861</v>
      </c>
      <c r="BH94" t="n">
        <v>4.52454</v>
      </c>
      <c r="BI94" t="n">
        <v>4.57207</v>
      </c>
      <c r="BJ94" t="n">
        <v>4.62528</v>
      </c>
      <c r="BK94" t="n">
        <v>4.64536</v>
      </c>
      <c r="BL94" t="n">
        <v>4.70922</v>
      </c>
      <c r="BM94" t="n">
        <v>4.77454</v>
      </c>
      <c r="BN94" t="n">
        <v>4.824</v>
      </c>
      <c r="BO94" t="n">
        <v>4.87143</v>
      </c>
      <c r="BP94" t="n">
        <v>4.9259</v>
      </c>
      <c r="BQ94" t="n">
        <v>4.94893</v>
      </c>
      <c r="BR94" t="n">
        <v>4.98898</v>
      </c>
      <c r="BS94" t="n">
        <v>5.02111</v>
      </c>
      <c r="BT94" t="n">
        <v>5.04871</v>
      </c>
      <c r="BU94" t="n">
        <v>5.08378</v>
      </c>
      <c r="BV94" t="n">
        <v>5.11721</v>
      </c>
      <c r="BW94" t="n">
        <v>5.18462</v>
      </c>
      <c r="BX94" t="n">
        <v>5.21373</v>
      </c>
      <c r="BY94" t="n">
        <v>5.2257</v>
      </c>
      <c r="BZ94" t="n">
        <v>5.25546</v>
      </c>
      <c r="CA94" t="n">
        <v>5.32269</v>
      </c>
      <c r="CB94" t="n">
        <v>5.34914</v>
      </c>
      <c r="CC94" t="n">
        <v>5.37095</v>
      </c>
      <c r="CD94" t="n">
        <v>5.39736</v>
      </c>
      <c r="CE94" t="n">
        <v>5.40616</v>
      </c>
      <c r="CF94" t="n">
        <v>5.44271</v>
      </c>
      <c r="CG94" t="n">
        <v>5.49499</v>
      </c>
      <c r="CH94" t="n">
        <v>5.52517</v>
      </c>
      <c r="CI94" t="n">
        <v>5.5576</v>
      </c>
      <c r="CJ94" t="n">
        <v>5.60698</v>
      </c>
      <c r="CK94" t="n">
        <v>5.6495</v>
      </c>
      <c r="CL94" t="n">
        <v>5.74158</v>
      </c>
      <c r="CM94" t="n">
        <v>5.77703</v>
      </c>
      <c r="CN94" t="n">
        <v>5.78316</v>
      </c>
      <c r="CO94" t="n">
        <v>5.79789</v>
      </c>
      <c r="CP94" t="n">
        <v>5.81381</v>
      </c>
      <c r="CQ94" t="n">
        <v>5.8319</v>
      </c>
      <c r="CR94" t="n">
        <v>5.86739</v>
      </c>
      <c r="CS94" t="n">
        <v>5.9121</v>
      </c>
      <c r="CT94" t="n">
        <v>5.95423</v>
      </c>
      <c r="CU94" t="n">
        <v>5.98166</v>
      </c>
      <c r="CV94" t="n">
        <v>6.00466</v>
      </c>
      <c r="CW94" t="n">
        <v>6.04089</v>
      </c>
      <c r="CX94" t="n">
        <v>6.07043</v>
      </c>
      <c r="CY94" t="n">
        <v>6.12882</v>
      </c>
      <c r="CZ94" t="n">
        <v>6.19486</v>
      </c>
      <c r="DA94" t="n">
        <v>6.26076</v>
      </c>
      <c r="DB94" t="n">
        <v>6.31828</v>
      </c>
      <c r="DC94" t="n">
        <v>6.35358</v>
      </c>
      <c r="DD94" t="n">
        <v>6.38567</v>
      </c>
      <c r="DE94" t="n">
        <v>6.41201</v>
      </c>
      <c r="DF94" t="n">
        <v>6.44019</v>
      </c>
      <c r="DG94" t="n">
        <v>6.45936</v>
      </c>
      <c r="DH94" t="n">
        <v>6.48061</v>
      </c>
      <c r="DI94" t="n">
        <v>6.50929</v>
      </c>
      <c r="DJ94" t="n">
        <v>6.54187</v>
      </c>
      <c r="DK94" t="n">
        <v>6.57151</v>
      </c>
      <c r="DL94" t="n">
        <v>6.5991</v>
      </c>
      <c r="DM94" t="n">
        <v>6.63354</v>
      </c>
      <c r="DN94" t="n">
        <v>6.70716</v>
      </c>
      <c r="DO94" t="n">
        <v>6.77227</v>
      </c>
      <c r="DP94" t="n">
        <v>6.81613</v>
      </c>
      <c r="DQ94" t="n">
        <v>6.84504</v>
      </c>
      <c r="DR94" t="n">
        <v>6.88117</v>
      </c>
      <c r="DS94" t="n">
        <v>6.9255</v>
      </c>
      <c r="DT94" t="n">
        <v>6.95135</v>
      </c>
      <c r="DU94" t="n">
        <v>6.9767</v>
      </c>
      <c r="DV94" t="n">
        <v>6.98961</v>
      </c>
      <c r="DW94" t="n">
        <v>7.00721</v>
      </c>
      <c r="DX94" t="n">
        <v>7.032</v>
      </c>
      <c r="DY94" t="n">
        <v>7.05676</v>
      </c>
      <c r="DZ94" t="n">
        <v>7.08676</v>
      </c>
      <c r="EA94" t="n">
        <v>7.10639</v>
      </c>
      <c r="EB94" t="n">
        <v>7.12722</v>
      </c>
      <c r="EC94" t="n">
        <v>7.1402</v>
      </c>
      <c r="ED94" t="n">
        <v>7.18809</v>
      </c>
      <c r="EE94" t="n">
        <v>7.23257</v>
      </c>
      <c r="EF94" t="n">
        <v>7.26163</v>
      </c>
      <c r="EG94" t="n">
        <v>7.30055</v>
      </c>
      <c r="EH94" t="n">
        <v>7.31848</v>
      </c>
      <c r="EI94" t="n">
        <v>7.33768</v>
      </c>
      <c r="EJ94" t="n">
        <v>7.3699</v>
      </c>
      <c r="EK94" t="n">
        <v>7.41621</v>
      </c>
      <c r="EL94" t="n">
        <v>7.44267</v>
      </c>
      <c r="EM94" t="n">
        <v>7.46035</v>
      </c>
      <c r="EN94" t="n">
        <v>7.47628</v>
      </c>
      <c r="EO94" t="n">
        <v>7.48658</v>
      </c>
      <c r="EP94" t="n">
        <v>7.51138</v>
      </c>
      <c r="EQ94" t="n">
        <v>7.5445</v>
      </c>
      <c r="ER94" t="n">
        <v>7.57256</v>
      </c>
      <c r="ES94" t="n">
        <v>7.62694</v>
      </c>
      <c r="ET94" t="n">
        <v>7.65528</v>
      </c>
      <c r="EU94" t="n">
        <v>7.6678</v>
      </c>
      <c r="EV94" t="n">
        <v>7.69126</v>
      </c>
      <c r="EW94" t="n">
        <v>7.73367</v>
      </c>
      <c r="EX94" t="n">
        <v>7.753</v>
      </c>
      <c r="EY94" t="n">
        <v>7.76541</v>
      </c>
      <c r="EZ94" t="n">
        <v>7.77016</v>
      </c>
      <c r="FA94" t="n">
        <v>7.78205</v>
      </c>
      <c r="FB94" t="n">
        <v>7.80374</v>
      </c>
      <c r="FC94" t="n">
        <v>7.83823</v>
      </c>
      <c r="FD94" t="n">
        <v>7.86182</v>
      </c>
      <c r="FE94" t="n">
        <v>7.89464</v>
      </c>
      <c r="FF94" t="n">
        <v>7.92221</v>
      </c>
      <c r="FG94" t="n">
        <v>7.95534</v>
      </c>
      <c r="FH94" t="n">
        <v>7.99264</v>
      </c>
      <c r="FI94" t="n">
        <v>8.02868</v>
      </c>
      <c r="FJ94" t="n">
        <v>8.04739</v>
      </c>
      <c r="FK94" t="n">
        <v>8.06162</v>
      </c>
      <c r="FL94" t="n">
        <v>8.071339999999999</v>
      </c>
      <c r="FM94" t="n">
        <v>8.09102</v>
      </c>
      <c r="FN94" t="n">
        <v>8.128679999999999</v>
      </c>
      <c r="FO94" t="n">
        <v>8.15132</v>
      </c>
      <c r="FP94" t="n">
        <v>8.15776</v>
      </c>
      <c r="FQ94" t="n">
        <v>8.160259999999999</v>
      </c>
      <c r="FR94" t="n">
        <v>8.18126</v>
      </c>
      <c r="FS94" t="n">
        <v>8.19004</v>
      </c>
      <c r="FT94" t="n">
        <v>8.20792</v>
      </c>
      <c r="FU94" t="n">
        <v>8.2395</v>
      </c>
      <c r="FV94" t="n">
        <v>8.256169999999999</v>
      </c>
      <c r="FW94" t="n">
        <v>8.27758</v>
      </c>
      <c r="FX94" t="n">
        <v>8.300689999999999</v>
      </c>
      <c r="FY94" t="n">
        <v>8.323320000000001</v>
      </c>
      <c r="FZ94" t="n">
        <v>8.36215</v>
      </c>
      <c r="GA94" t="n">
        <v>8.396979999999999</v>
      </c>
      <c r="GB94" t="n">
        <v>8.44111</v>
      </c>
      <c r="GC94" t="n">
        <v>8.48568</v>
      </c>
      <c r="GD94" t="n">
        <v>8.528</v>
      </c>
      <c r="GE94" t="n">
        <v>8.542310000000001</v>
      </c>
      <c r="GF94" t="n">
        <v>8.55486</v>
      </c>
      <c r="GG94" t="n">
        <v>8.56752</v>
      </c>
      <c r="GH94" t="n">
        <v>8.590210000000001</v>
      </c>
      <c r="GI94" t="n">
        <v>8.613939999999999</v>
      </c>
      <c r="GJ94" t="n">
        <v>8.655849999999999</v>
      </c>
      <c r="GK94" t="n">
        <v>8.693110000000001</v>
      </c>
      <c r="GL94" t="n">
        <v>8.733000000000001</v>
      </c>
      <c r="GM94" t="n">
        <v>8.77196</v>
      </c>
      <c r="GN94" t="n">
        <v>8.796200000000001</v>
      </c>
      <c r="GO94" t="n">
        <v>8.819850000000001</v>
      </c>
      <c r="GP94" t="n">
        <v>8.84182</v>
      </c>
      <c r="GQ94" t="n">
        <v>8.86018</v>
      </c>
      <c r="GR94" t="n">
        <v>8.88125</v>
      </c>
      <c r="GS94" t="n">
        <v>8.91398</v>
      </c>
      <c r="GT94" t="n">
        <v>8.94448</v>
      </c>
      <c r="GU94" t="n">
        <v>8.97208</v>
      </c>
      <c r="GV94" t="n">
        <v>9.004009999999999</v>
      </c>
      <c r="GW94" t="n">
        <v>9.03397</v>
      </c>
      <c r="GX94" t="n">
        <v>9.06607</v>
      </c>
      <c r="GY94" t="n">
        <v>9.091670000000001</v>
      </c>
      <c r="GZ94" t="n">
        <v>9.113989999999999</v>
      </c>
      <c r="HA94" t="n">
        <v>9.14855</v>
      </c>
      <c r="HB94" t="n">
        <v>9.17079</v>
      </c>
      <c r="HC94" t="n">
        <v>9.19759</v>
      </c>
      <c r="HD94" t="n">
        <v>9.22035</v>
      </c>
      <c r="HE94" t="n">
        <v>9.23579</v>
      </c>
      <c r="HF94" t="n">
        <v>9.245799999999999</v>
      </c>
      <c r="HG94" t="n">
        <v>9.25816</v>
      </c>
      <c r="HH94" t="n">
        <v>9.282870000000001</v>
      </c>
      <c r="HI94" t="n">
        <v>9.309139999999999</v>
      </c>
      <c r="HJ94" t="n">
        <v>9.33426</v>
      </c>
      <c r="HK94" t="n">
        <v>9.383889999999999</v>
      </c>
      <c r="HL94" t="n">
        <v>9.41624</v>
      </c>
      <c r="HM94" t="n">
        <v>9.442410000000001</v>
      </c>
      <c r="HN94" t="n">
        <v>9.472340000000001</v>
      </c>
      <c r="HO94" t="n">
        <v>9.50797</v>
      </c>
      <c r="HP94" t="n">
        <v>9.520820000000001</v>
      </c>
      <c r="HQ94" t="n">
        <v>9.539389999999999</v>
      </c>
      <c r="HR94" t="n">
        <v>9.570209999999999</v>
      </c>
      <c r="HS94" t="n">
        <v>9.58839</v>
      </c>
      <c r="HT94" t="n">
        <v>9.61903</v>
      </c>
      <c r="HU94" t="n">
        <v>9.641220000000001</v>
      </c>
      <c r="HV94" t="n">
        <v>9.679639999999999</v>
      </c>
      <c r="HW94" t="n">
        <v>9.701230000000001</v>
      </c>
      <c r="HX94" t="n">
        <v>9.719670000000001</v>
      </c>
      <c r="HY94" t="n">
        <v>9.74306</v>
      </c>
      <c r="HZ94" t="n">
        <v>9.768610000000001</v>
      </c>
      <c r="IA94" t="n">
        <v>9.80059</v>
      </c>
      <c r="IB94" t="n">
        <v>9.8314</v>
      </c>
      <c r="IC94" t="n">
        <v>9.876150000000001</v>
      </c>
      <c r="ID94" t="n">
        <v>9.90634</v>
      </c>
      <c r="IE94" t="n">
        <v>9.942729999999999</v>
      </c>
      <c r="IF94" t="n">
        <v>9.9655</v>
      </c>
      <c r="IG94" t="n">
        <v>9.990180000000001</v>
      </c>
      <c r="IH94" t="n">
        <v>10.01317</v>
      </c>
      <c r="II94" t="n">
        <v>10.03971</v>
      </c>
      <c r="IJ94" t="n">
        <v>10.06483</v>
      </c>
      <c r="IK94" t="n">
        <v>10.08869</v>
      </c>
      <c r="IL94" t="n">
        <v>10.10687</v>
      </c>
      <c r="IM94" t="n">
        <v>10.12072</v>
      </c>
      <c r="IN94" t="n">
        <v>10.14529</v>
      </c>
      <c r="IO94" t="n">
        <v>10.15938</v>
      </c>
      <c r="IP94" t="n">
        <v>10.17318</v>
      </c>
      <c r="IQ94" t="n">
        <v>10.19024</v>
      </c>
      <c r="IR94" t="n">
        <v>10.21513</v>
      </c>
      <c r="IS94" t="n">
        <v>10.22936</v>
      </c>
      <c r="IT94" t="n">
        <v>10.25253</v>
      </c>
      <c r="IU94" t="n">
        <v>10.28173</v>
      </c>
      <c r="IV94" t="n">
        <v>10.30782</v>
      </c>
      <c r="IW94" t="n">
        <v>10.3293</v>
      </c>
      <c r="IX94" t="n">
        <v>10.34306</v>
      </c>
      <c r="IY94" t="n">
        <v>10.36495</v>
      </c>
      <c r="IZ94" t="n">
        <v>10.38667</v>
      </c>
      <c r="JA94" t="n">
        <v>10.39584</v>
      </c>
      <c r="JB94" t="n">
        <v>10.42482</v>
      </c>
      <c r="JC94" t="n">
        <v>10.44686</v>
      </c>
      <c r="JD94" t="n">
        <v>10.47064</v>
      </c>
      <c r="JE94" t="n">
        <v>10.50548</v>
      </c>
      <c r="JF94" t="n">
        <v>10.54611</v>
      </c>
      <c r="JG94" t="n">
        <v>10.56953</v>
      </c>
      <c r="JH94" t="n">
        <v>10.59307</v>
      </c>
      <c r="JI94" t="n">
        <v>10.61706</v>
      </c>
      <c r="JJ94" t="n">
        <v>10.64499</v>
      </c>
      <c r="JK94" t="n">
        <v>10.66942</v>
      </c>
      <c r="JL94" t="n">
        <v>10.69554</v>
      </c>
      <c r="JM94" t="n">
        <v>10.72054</v>
      </c>
      <c r="JN94" t="n">
        <v>10.73348</v>
      </c>
      <c r="JO94" t="n">
        <v>10.76235</v>
      </c>
      <c r="JP94" t="n">
        <v>10.7804</v>
      </c>
      <c r="JQ94" t="n">
        <v>10.79334</v>
      </c>
      <c r="JR94" t="n">
        <v>10.80826</v>
      </c>
      <c r="JS94" t="n">
        <v>10.84588</v>
      </c>
      <c r="JT94" t="n">
        <v>10.86961</v>
      </c>
      <c r="JU94" t="n">
        <v>10.9045</v>
      </c>
      <c r="JV94" t="n">
        <v>10.93796</v>
      </c>
      <c r="JW94" t="n">
        <v>10.96799</v>
      </c>
      <c r="JX94" t="n">
        <v>11.00116</v>
      </c>
      <c r="JY94" t="n">
        <v>11.02466</v>
      </c>
      <c r="JZ94" t="n">
        <v>11.04691</v>
      </c>
      <c r="KA94" t="n">
        <v>11.06971</v>
      </c>
      <c r="KB94" t="n">
        <v>11.09555</v>
      </c>
      <c r="KC94" t="n">
        <v>11.12371</v>
      </c>
      <c r="KD94" t="n">
        <v>11.1528</v>
      </c>
      <c r="KE94" t="n">
        <v>11.17094</v>
      </c>
      <c r="KF94" t="n">
        <v>11.17965</v>
      </c>
      <c r="KG94" t="n">
        <v>11.19067</v>
      </c>
      <c r="KH94" t="n">
        <v>11.21226</v>
      </c>
      <c r="KI94" t="n">
        <v>11.23334</v>
      </c>
      <c r="KJ94" t="n">
        <v>11.27131</v>
      </c>
      <c r="KK94" t="n">
        <v>11.28817</v>
      </c>
      <c r="KL94" t="n">
        <v>11.30179</v>
      </c>
      <c r="KM94" t="n">
        <v>11.3252</v>
      </c>
      <c r="KN94" t="n">
        <v>11.35055</v>
      </c>
      <c r="KO94" t="n">
        <v>11.36803</v>
      </c>
      <c r="KP94" t="n">
        <v>11.40009</v>
      </c>
      <c r="KQ94" t="n">
        <v>11.43835</v>
      </c>
      <c r="KR94" t="n">
        <v>11.45163</v>
      </c>
      <c r="KS94" t="n">
        <v>11.48619</v>
      </c>
      <c r="KT94" t="n">
        <v>11.50692</v>
      </c>
      <c r="KU94" t="n">
        <v>11.52208</v>
      </c>
      <c r="KV94" t="n">
        <v>11.54977</v>
      </c>
      <c r="KW94" t="n">
        <v>11.57794</v>
      </c>
      <c r="KX94" t="n">
        <v>11.60551</v>
      </c>
      <c r="KY94" t="n">
        <v>11.63194</v>
      </c>
      <c r="KZ94" t="n">
        <v>11.67826</v>
      </c>
      <c r="LA94" t="n">
        <v>11.69594</v>
      </c>
      <c r="LB94" t="n">
        <v>11.72622</v>
      </c>
      <c r="LC94" t="n">
        <v>11.74583</v>
      </c>
      <c r="LD94" t="n">
        <v>11.76069</v>
      </c>
      <c r="LE94" t="n">
        <v>11.79112</v>
      </c>
      <c r="LF94" t="n">
        <v>11.81789</v>
      </c>
      <c r="LG94" t="n">
        <v>11.84769</v>
      </c>
      <c r="LH94" t="n">
        <v>11.87093</v>
      </c>
      <c r="LI94" t="n">
        <v>11.89056</v>
      </c>
      <c r="LJ94" t="n">
        <v>11.93148</v>
      </c>
      <c r="LK94" t="n">
        <v>11.97176</v>
      </c>
      <c r="LL94" t="n">
        <v>11.98799</v>
      </c>
      <c r="LM94" t="n">
        <v>12.00354</v>
      </c>
      <c r="LN94" t="n">
        <v>12.01957</v>
      </c>
      <c r="LO94" t="n">
        <v>12.04473</v>
      </c>
      <c r="LP94" t="n">
        <v>12.07889</v>
      </c>
      <c r="LQ94" t="n">
        <v>12.11908</v>
      </c>
      <c r="LR94" t="n">
        <v>12.15596</v>
      </c>
      <c r="LS94" t="n">
        <v>12.17818</v>
      </c>
      <c r="LT94" t="n">
        <v>12.20072</v>
      </c>
      <c r="LU94" t="n">
        <v>12.21745</v>
      </c>
      <c r="LV94" t="n">
        <v>12.237</v>
      </c>
      <c r="LW94" t="n">
        <v>12.25874</v>
      </c>
      <c r="LX94" t="n">
        <v>12.2802</v>
      </c>
      <c r="LY94" t="n">
        <v>12.31486</v>
      </c>
      <c r="LZ94" t="n">
        <v>12.325</v>
      </c>
      <c r="MA94" t="n">
        <v>12.34782</v>
      </c>
      <c r="MB94" t="n">
        <v>12.36997</v>
      </c>
      <c r="MC94" t="n">
        <v>12.38922</v>
      </c>
      <c r="MD94" t="n">
        <v>12.43385</v>
      </c>
      <c r="ME94" t="n">
        <v>12.45146</v>
      </c>
      <c r="MF94" t="n">
        <v>12.47919</v>
      </c>
      <c r="MG94" t="n">
        <v>12.49665</v>
      </c>
      <c r="MH94" t="n">
        <v>12.51968</v>
      </c>
      <c r="MI94" t="n">
        <v>12.5481</v>
      </c>
      <c r="MJ94" t="n">
        <v>12.56014</v>
      </c>
      <c r="MK94" t="n">
        <v>12.57325</v>
      </c>
      <c r="ML94" t="n">
        <v>12.59837</v>
      </c>
      <c r="MM94" t="n">
        <v>12.62553</v>
      </c>
      <c r="MN94" t="n">
        <v>12.66366</v>
      </c>
      <c r="MO94" t="n">
        <v>12.68882</v>
      </c>
      <c r="MP94" t="n">
        <v>12.69889</v>
      </c>
      <c r="MQ94" t="n">
        <v>12.71792</v>
      </c>
      <c r="MR94" t="n">
        <v>12.73566</v>
      </c>
      <c r="MS94" t="n">
        <v>12.76691</v>
      </c>
      <c r="MT94" t="n">
        <v>12.79533</v>
      </c>
      <c r="MU94" t="n">
        <v>12.8192</v>
      </c>
      <c r="MV94" t="n">
        <v>12.83557</v>
      </c>
      <c r="MW94" t="n">
        <v>12.85821</v>
      </c>
      <c r="MX94" t="n">
        <v>12.90517</v>
      </c>
      <c r="MY94" t="n">
        <v>12.92964</v>
      </c>
      <c r="MZ94" t="n">
        <v>12.95133</v>
      </c>
      <c r="NA94" t="n">
        <v>12.96557</v>
      </c>
      <c r="NB94" t="n">
        <v>12.96745</v>
      </c>
      <c r="NC94" t="n">
        <v>12.97038</v>
      </c>
      <c r="ND94" t="n">
        <v>12.99891</v>
      </c>
      <c r="NE94" t="n">
        <v>13.01983</v>
      </c>
      <c r="NF94" t="n">
        <v>13.03918</v>
      </c>
      <c r="NG94" t="n">
        <v>13.05786</v>
      </c>
      <c r="NH94" t="n">
        <v>13.07967</v>
      </c>
      <c r="NI94" t="n">
        <v>13.09235</v>
      </c>
      <c r="NJ94" t="n">
        <v>13.10036</v>
      </c>
      <c r="NK94" t="n">
        <v>13.10311</v>
      </c>
      <c r="NL94" t="n">
        <v>13.11889</v>
      </c>
      <c r="NM94" t="n">
        <v>13.15583</v>
      </c>
      <c r="NN94" t="n">
        <v>13.19645</v>
      </c>
      <c r="NO94" t="n">
        <v>13.24026</v>
      </c>
      <c r="NP94" t="n">
        <v>13.282</v>
      </c>
      <c r="NQ94" t="n">
        <v>13.3201</v>
      </c>
      <c r="NR94" t="n">
        <v>13.35562</v>
      </c>
      <c r="NS94" t="n">
        <v>13.37583</v>
      </c>
      <c r="NT94" t="n">
        <v>13.3997</v>
      </c>
      <c r="NU94" t="n">
        <v>13.42057</v>
      </c>
      <c r="NV94" t="n">
        <v>13.4476</v>
      </c>
      <c r="NW94" t="n">
        <v>13.47201</v>
      </c>
      <c r="NX94" t="n">
        <v>13.54227</v>
      </c>
      <c r="NY94" t="n">
        <v>13.56901</v>
      </c>
      <c r="NZ94" t="n">
        <v>13.59614</v>
      </c>
      <c r="OA94" t="n">
        <v>13.61203</v>
      </c>
      <c r="OB94" t="n">
        <v>13.63277</v>
      </c>
      <c r="OC94" t="n">
        <v>13.65247</v>
      </c>
      <c r="OD94" t="n">
        <v>13.66971</v>
      </c>
      <c r="OE94" t="n">
        <v>13.68542</v>
      </c>
      <c r="OF94" t="n">
        <v>13.7071</v>
      </c>
      <c r="OG94" t="n">
        <v>13.72797</v>
      </c>
      <c r="OH94" t="n">
        <v>13.7506</v>
      </c>
      <c r="OI94" t="n">
        <v>13.78767</v>
      </c>
      <c r="OJ94" t="n">
        <v>13.81871</v>
      </c>
      <c r="OK94" t="n">
        <v>13.83933</v>
      </c>
      <c r="OL94" t="n">
        <v>13.85613</v>
      </c>
      <c r="OM94" t="n">
        <v>13.87389</v>
      </c>
      <c r="ON94" t="n">
        <v>13.88734</v>
      </c>
      <c r="OO94" t="n">
        <v>13.89998</v>
      </c>
      <c r="OP94" t="n">
        <v>13.92136</v>
      </c>
      <c r="OQ94" t="n">
        <v>13.94764</v>
      </c>
      <c r="OR94" t="n">
        <v>13.96732</v>
      </c>
      <c r="OS94" t="n">
        <v>13.99184</v>
      </c>
      <c r="OT94" t="n">
        <v>14.00414</v>
      </c>
      <c r="OU94" t="n">
        <v>14.04468</v>
      </c>
      <c r="OV94" t="n">
        <v>14.09036</v>
      </c>
      <c r="OW94" t="n">
        <v>14.11479</v>
      </c>
      <c r="OX94" t="n">
        <v>14.1371</v>
      </c>
      <c r="OY94" t="n">
        <v>14.16813</v>
      </c>
      <c r="OZ94" t="n">
        <v>14.1986</v>
      </c>
      <c r="PA94" t="n">
        <v>14.23029</v>
      </c>
      <c r="PB94" t="n">
        <v>14.25611</v>
      </c>
      <c r="PC94" t="n">
        <v>14.29724</v>
      </c>
      <c r="PD94" t="n">
        <v>14.32368</v>
      </c>
      <c r="PE94" t="n">
        <v>14.35263</v>
      </c>
      <c r="PF94" t="n">
        <v>14.37048</v>
      </c>
      <c r="PG94" t="n">
        <v>14.3984</v>
      </c>
      <c r="PH94" t="n">
        <v>14.46162</v>
      </c>
      <c r="PI94" t="n">
        <v>14.49485</v>
      </c>
      <c r="PJ94" t="n">
        <v>14.51727</v>
      </c>
      <c r="PK94" t="n">
        <v>14.57084</v>
      </c>
      <c r="PL94" t="n">
        <v>14.60276</v>
      </c>
      <c r="PM94" t="n">
        <v>14.62975</v>
      </c>
      <c r="PN94" t="n">
        <v>14.6718</v>
      </c>
      <c r="PO94" t="n">
        <v>14.69466</v>
      </c>
      <c r="PP94" t="n">
        <v>14.70718</v>
      </c>
      <c r="PQ94" t="n">
        <v>14.71793</v>
      </c>
      <c r="PR94" t="n">
        <v>14.73731</v>
      </c>
      <c r="PS94" t="n">
        <v>14.76572</v>
      </c>
      <c r="PT94" t="n">
        <v>14.81246</v>
      </c>
      <c r="PU94" t="n">
        <v>14.83557</v>
      </c>
      <c r="PV94" t="n">
        <v>14.85027</v>
      </c>
      <c r="PW94" t="n">
        <v>14.86167</v>
      </c>
      <c r="PX94" t="n">
        <v>14.89413</v>
      </c>
      <c r="PY94" t="n">
        <v>14.92152</v>
      </c>
      <c r="PZ94" t="n">
        <v>14.95253</v>
      </c>
      <c r="QA94" t="n">
        <v>14.98373</v>
      </c>
      <c r="QB94" t="n">
        <v>15.01998</v>
      </c>
      <c r="QC94" t="n">
        <v>15.04945</v>
      </c>
      <c r="QD94" t="n">
        <v>15.06956</v>
      </c>
      <c r="QE94" t="n">
        <v>15.07656</v>
      </c>
      <c r="QF94" t="n">
        <v>15.09889</v>
      </c>
      <c r="QG94" t="n">
        <v>15.11191</v>
      </c>
      <c r="QH94" t="n">
        <v>15.13966</v>
      </c>
      <c r="QI94" t="n">
        <v>15.18779</v>
      </c>
      <c r="QJ94" t="n">
        <v>15.21732</v>
      </c>
      <c r="QK94" t="n">
        <v>15.22797</v>
      </c>
      <c r="QL94" t="n">
        <v>15.25192</v>
      </c>
      <c r="QM94" t="n">
        <v>15.29958</v>
      </c>
      <c r="QN94" t="n">
        <v>15.31718</v>
      </c>
      <c r="QO94" t="n">
        <v>15.33389</v>
      </c>
      <c r="QP94" t="n">
        <v>15.35192</v>
      </c>
      <c r="QQ94" t="n">
        <v>15.39224</v>
      </c>
      <c r="QR94" t="n">
        <v>15.43192</v>
      </c>
      <c r="QS94" t="n">
        <v>15.44472</v>
      </c>
      <c r="QT94" t="n">
        <v>15.47688</v>
      </c>
      <c r="QU94" t="n">
        <v>15.508</v>
      </c>
      <c r="QV94" t="n">
        <v>15.54161</v>
      </c>
      <c r="QW94" t="n">
        <v>15.5651</v>
      </c>
      <c r="QX94" t="n">
        <v>15.60746</v>
      </c>
      <c r="QY94" t="n">
        <v>15.62808</v>
      </c>
      <c r="QZ94" t="n">
        <v>15.65018</v>
      </c>
      <c r="RA94" t="n">
        <v>15.67272</v>
      </c>
      <c r="RB94" t="n">
        <v>15.7143</v>
      </c>
      <c r="RC94" t="n">
        <v>15.74332</v>
      </c>
      <c r="RD94" t="n">
        <v>15.7758</v>
      </c>
      <c r="RE94" t="n">
        <v>15.79266</v>
      </c>
      <c r="RF94" t="n">
        <v>15.81857</v>
      </c>
      <c r="RG94" t="n">
        <v>15.85343</v>
      </c>
      <c r="RH94" t="n">
        <v>15.88787</v>
      </c>
      <c r="RI94" t="n">
        <v>15.93031</v>
      </c>
      <c r="RJ94" t="n">
        <v>15.96001</v>
      </c>
      <c r="RK94" t="n">
        <v>15.99309</v>
      </c>
      <c r="RL94" t="n">
        <v>16.01529</v>
      </c>
      <c r="RM94" t="n">
        <v>16.04923</v>
      </c>
      <c r="RN94" t="n">
        <v>16.06532</v>
      </c>
      <c r="RO94" t="n">
        <v>16.08098</v>
      </c>
      <c r="RP94" t="n">
        <v>16.11182</v>
      </c>
      <c r="RQ94" t="n">
        <v>16.141</v>
      </c>
      <c r="RR94" t="n">
        <v>16.15621</v>
      </c>
      <c r="RS94" t="n">
        <v>16.18105</v>
      </c>
      <c r="RT94" t="n">
        <v>16.20048</v>
      </c>
      <c r="RU94" t="n">
        <v>16.24823</v>
      </c>
      <c r="RV94" t="n">
        <v>16.29855</v>
      </c>
      <c r="RW94" t="n">
        <v>16.34713</v>
      </c>
      <c r="RX94" t="n">
        <v>16.39388</v>
      </c>
      <c r="RY94" t="n">
        <v>16.44534</v>
      </c>
      <c r="RZ94" t="n">
        <v>16.47313</v>
      </c>
      <c r="SA94" t="n">
        <v>16.49489</v>
      </c>
      <c r="SB94" t="n">
        <v>16.51951</v>
      </c>
      <c r="SC94" t="n">
        <v>16.54091</v>
      </c>
      <c r="SD94" t="n">
        <v>16.56035</v>
      </c>
      <c r="SE94" t="n">
        <v>16.58699</v>
      </c>
      <c r="SF94" t="n">
        <v>16.61597</v>
      </c>
      <c r="SG94" t="n">
        <v>16.63563</v>
      </c>
      <c r="SH94" t="n">
        <v>16.67032</v>
      </c>
      <c r="SI94" t="n">
        <v>16.6902</v>
      </c>
      <c r="SJ94" t="n">
        <v>16.71605</v>
      </c>
      <c r="SK94" t="n">
        <v>16.74758</v>
      </c>
      <c r="SL94" t="n">
        <v>16.78869</v>
      </c>
      <c r="SM94" t="n">
        <v>16.82969</v>
      </c>
      <c r="SN94" t="n">
        <v>16.86969</v>
      </c>
      <c r="SO94" t="n">
        <v>16.90324</v>
      </c>
      <c r="SP94" t="n">
        <v>16.94162</v>
      </c>
      <c r="SQ94" t="n">
        <v>16.98215</v>
      </c>
      <c r="SR94" t="n">
        <v>17.02196</v>
      </c>
      <c r="SS94" t="n">
        <v>17.04078</v>
      </c>
      <c r="ST94" t="n">
        <v>17.06544</v>
      </c>
      <c r="SU94" t="n">
        <v>17.08674</v>
      </c>
      <c r="SV94" t="n">
        <v>17.1064</v>
      </c>
      <c r="SW94" t="n">
        <v>17.12489</v>
      </c>
      <c r="SX94" t="n">
        <v>17.13244</v>
      </c>
      <c r="SY94" t="n">
        <v>17.15496</v>
      </c>
      <c r="SZ94" t="n">
        <v>17.20966</v>
      </c>
      <c r="TA94" t="n">
        <v>17.23706</v>
      </c>
      <c r="TB94" t="n">
        <v>17.27677</v>
      </c>
      <c r="TC94" t="n">
        <v>17.30875</v>
      </c>
      <c r="TD94" t="n">
        <v>17.32917</v>
      </c>
      <c r="TE94" t="n">
        <v>17.35128</v>
      </c>
      <c r="TF94" t="n">
        <v>17.38021</v>
      </c>
      <c r="TG94" t="n">
        <v>17.39692</v>
      </c>
      <c r="TH94" t="n">
        <v>17.4037</v>
      </c>
      <c r="TI94" t="n">
        <v>17.4174</v>
      </c>
      <c r="TJ94" t="n">
        <v>17.44074</v>
      </c>
      <c r="TK94" t="n">
        <v>17.48368</v>
      </c>
      <c r="TL94" t="n">
        <v>17.52002</v>
      </c>
      <c r="TM94" t="n">
        <v>17.57109</v>
      </c>
      <c r="TN94" t="n">
        <v>17.61757</v>
      </c>
      <c r="TO94" t="n">
        <v>17.64688</v>
      </c>
      <c r="TP94" t="n">
        <v>17.67779</v>
      </c>
      <c r="TQ94" t="n">
        <v>17.69955</v>
      </c>
      <c r="TR94" t="n">
        <v>17.72425</v>
      </c>
      <c r="TS94" t="n">
        <v>17.74325</v>
      </c>
      <c r="TT94" t="n">
        <v>17.78695</v>
      </c>
      <c r="TU94" t="n">
        <v>17.81621</v>
      </c>
      <c r="TV94" t="n">
        <v>17.83232</v>
      </c>
      <c r="TW94" t="n">
        <v>17.85445</v>
      </c>
      <c r="TX94" t="n">
        <v>17.90832</v>
      </c>
      <c r="TY94" t="n">
        <v>17.95394</v>
      </c>
      <c r="TZ94" t="n">
        <v>17.99153</v>
      </c>
      <c r="UA94" t="n">
        <v>18.02711</v>
      </c>
      <c r="UB94" t="n">
        <v>18.06202</v>
      </c>
      <c r="UC94" t="n">
        <v>18.10185</v>
      </c>
      <c r="UD94" t="n">
        <v>18.14341</v>
      </c>
      <c r="UE94" t="n">
        <v>18.1967</v>
      </c>
      <c r="UF94" t="n">
        <v>18.23789</v>
      </c>
      <c r="UG94" t="n">
        <v>18.25015</v>
      </c>
      <c r="UH94" t="n">
        <v>18.27951</v>
      </c>
      <c r="UI94" t="n">
        <v>18.30895</v>
      </c>
      <c r="UJ94" t="n">
        <v>18.3154</v>
      </c>
      <c r="UK94" t="n">
        <v>18.32629</v>
      </c>
      <c r="UL94" t="n">
        <v>18.34306</v>
      </c>
      <c r="UM94" t="n">
        <v>18.37364</v>
      </c>
      <c r="UN94" t="n">
        <v>18.39941</v>
      </c>
      <c r="UO94" t="n">
        <v>18.43482</v>
      </c>
      <c r="UP94" t="n">
        <v>18.47058</v>
      </c>
      <c r="UQ94" t="n">
        <v>18.51969</v>
      </c>
      <c r="UR94" t="n">
        <v>18.5519</v>
      </c>
      <c r="US94" t="n">
        <v>18.57635</v>
      </c>
      <c r="UT94" t="n">
        <v>18.60086</v>
      </c>
      <c r="UU94" t="n">
        <v>18.63881</v>
      </c>
      <c r="UV94" t="n">
        <v>18.67198</v>
      </c>
      <c r="UW94" t="n">
        <v>18.69709</v>
      </c>
      <c r="UX94" t="n">
        <v>18.73766</v>
      </c>
      <c r="UY94" t="n">
        <v>18.79205</v>
      </c>
      <c r="UZ94" t="n">
        <v>18.82753</v>
      </c>
      <c r="VA94" t="n">
        <v>18.85272</v>
      </c>
      <c r="VB94" t="n">
        <v>18.90258</v>
      </c>
      <c r="VC94" t="n">
        <v>18.92717</v>
      </c>
      <c r="VD94" t="n">
        <v>18.95541</v>
      </c>
      <c r="VE94" t="n">
        <v>18.97164</v>
      </c>
      <c r="VF94" t="n">
        <v>19.00794</v>
      </c>
      <c r="VG94" t="n">
        <v>19.04734</v>
      </c>
      <c r="VH94" t="n">
        <v>19.09969</v>
      </c>
      <c r="VI94" t="n">
        <v>19.12885</v>
      </c>
      <c r="VJ94" t="n">
        <v>19.16649</v>
      </c>
      <c r="VK94" t="n">
        <v>19.19667</v>
      </c>
      <c r="VL94" t="n">
        <v>19.24385</v>
      </c>
      <c r="VM94" t="n">
        <v>19.29713</v>
      </c>
      <c r="VN94" t="n">
        <v>19.32646</v>
      </c>
      <c r="VO94" t="n">
        <v>19.36828</v>
      </c>
      <c r="VP94" t="n">
        <v>19.39939</v>
      </c>
      <c r="VQ94" t="n">
        <v>19.41491</v>
      </c>
      <c r="VR94" t="n">
        <v>19.44636</v>
      </c>
      <c r="VS94" t="n">
        <v>19.50067</v>
      </c>
      <c r="VT94" t="n">
        <v>19.54365</v>
      </c>
      <c r="VU94" t="n">
        <v>19.585</v>
      </c>
      <c r="VV94" t="n">
        <v>19.63169</v>
      </c>
      <c r="VW94" t="n">
        <v>19.68233</v>
      </c>
      <c r="VX94" t="n">
        <v>19.70106</v>
      </c>
      <c r="VY94" t="n">
        <v>19.73023</v>
      </c>
      <c r="VZ94" t="n">
        <v>19.78033</v>
      </c>
      <c r="WA94" t="n">
        <v>19.80618</v>
      </c>
      <c r="WB94" t="n">
        <v>19.82285</v>
      </c>
      <c r="WC94" t="n">
        <v>19.86672</v>
      </c>
      <c r="WD94" t="n">
        <v>19.90485</v>
      </c>
      <c r="WE94" t="n">
        <v>19.95682</v>
      </c>
      <c r="WF94" t="n">
        <v>20.01789</v>
      </c>
      <c r="WG94" t="n">
        <v>20.07653</v>
      </c>
      <c r="WH94" t="n">
        <v>20.14704</v>
      </c>
      <c r="WI94" t="n">
        <v>20.19269</v>
      </c>
      <c r="WJ94" t="n">
        <v>20.22244</v>
      </c>
      <c r="WK94" t="n">
        <v>20.25715</v>
      </c>
      <c r="WL94" t="n">
        <v>20.27721</v>
      </c>
      <c r="WM94" t="n">
        <v>20.27876</v>
      </c>
      <c r="WN94" t="n">
        <v>20.30183</v>
      </c>
      <c r="WO94" t="n">
        <v>20.33674</v>
      </c>
      <c r="WP94" t="n">
        <v>20.3531</v>
      </c>
      <c r="WQ94" t="n">
        <v>20.38274</v>
      </c>
      <c r="WR94" t="n">
        <v>20.4209</v>
      </c>
      <c r="WS94" t="n">
        <v>20.47596</v>
      </c>
      <c r="WT94" t="n">
        <v>20.51179</v>
      </c>
      <c r="WU94" t="n">
        <v>20.57987</v>
      </c>
      <c r="WV94" t="n">
        <v>20.67098</v>
      </c>
      <c r="WW94" t="n">
        <v>20.69487</v>
      </c>
      <c r="WX94" t="n">
        <v>20.74126</v>
      </c>
      <c r="WY94" t="n">
        <v>20.79305</v>
      </c>
      <c r="WZ94" t="n">
        <v>20.82978</v>
      </c>
      <c r="XA94" t="n">
        <v>20.88053</v>
      </c>
      <c r="XB94" t="n">
        <v>20.89887</v>
      </c>
      <c r="XC94" t="n">
        <v>20.94656</v>
      </c>
      <c r="XD94" t="n">
        <v>21.02912</v>
      </c>
      <c r="XE94" t="n">
        <v>21.08821</v>
      </c>
      <c r="XF94" t="n">
        <v>21.11726</v>
      </c>
      <c r="XG94" t="n">
        <v>21.13183</v>
      </c>
      <c r="XH94" t="n">
        <v>21.1532</v>
      </c>
      <c r="XI94" t="n">
        <v>21.15779</v>
      </c>
      <c r="XJ94" t="n">
        <v>21.16828</v>
      </c>
      <c r="XK94" t="n">
        <v>21.21742</v>
      </c>
      <c r="XL94" t="n">
        <v>21.25748</v>
      </c>
      <c r="XM94" t="n">
        <v>21.28181</v>
      </c>
      <c r="XN94" t="n">
        <v>21.30592</v>
      </c>
      <c r="XO94" t="n">
        <v>21.34301</v>
      </c>
      <c r="XP94" t="n">
        <v>21.42325</v>
      </c>
      <c r="XQ94" t="n">
        <v>21.50685</v>
      </c>
      <c r="XR94" t="n">
        <v>21.55777</v>
      </c>
      <c r="XS94" t="n">
        <v>21.59797</v>
      </c>
      <c r="XT94" t="n">
        <v>21.60734</v>
      </c>
      <c r="XU94" t="n">
        <v>21.63786</v>
      </c>
      <c r="XV94" t="n">
        <v>21.70423</v>
      </c>
      <c r="XW94" t="n">
        <v>21.77118</v>
      </c>
      <c r="XX94" t="n">
        <v>21.80354</v>
      </c>
      <c r="XY94" t="n">
        <v>21.81894</v>
      </c>
      <c r="XZ94" t="n">
        <v>21.87576</v>
      </c>
      <c r="YA94" t="n">
        <v>21.92736</v>
      </c>
      <c r="YB94" t="n">
        <v>21.96288</v>
      </c>
      <c r="YC94" t="n">
        <v>22.00701</v>
      </c>
      <c r="YD94" t="n">
        <v>22.05795</v>
      </c>
      <c r="YE94" t="n">
        <v>22.11021</v>
      </c>
      <c r="YF94" t="n">
        <v>22.12667</v>
      </c>
      <c r="YG94" t="n">
        <v>22.14582</v>
      </c>
      <c r="YH94" t="n">
        <v>22.18284</v>
      </c>
      <c r="YI94" t="n">
        <v>22.20633</v>
      </c>
      <c r="YJ94" t="n">
        <v>22.24963</v>
      </c>
      <c r="YK94" t="n">
        <v>22.31227</v>
      </c>
      <c r="YL94" t="n">
        <v>22.37054</v>
      </c>
      <c r="YM94" t="n">
        <v>22.385</v>
      </c>
      <c r="YN94" t="n">
        <v>22.39309</v>
      </c>
      <c r="YO94" t="n">
        <v>22.42991</v>
      </c>
      <c r="YP94" t="n">
        <v>22.47588</v>
      </c>
      <c r="YQ94" t="n">
        <v>22.51449</v>
      </c>
      <c r="YR94" t="n">
        <v>22.58909</v>
      </c>
      <c r="YS94" t="n">
        <v>22.65535</v>
      </c>
      <c r="YT94" t="n">
        <v>22.70457</v>
      </c>
      <c r="YU94" t="n">
        <v>22.74717</v>
      </c>
      <c r="YV94" t="n">
        <v>22.76268</v>
      </c>
      <c r="YW94" t="n">
        <v>22.79399</v>
      </c>
      <c r="YX94" t="n">
        <v>22.84914</v>
      </c>
      <c r="YY94" t="n">
        <v>22.88698</v>
      </c>
      <c r="YZ94" t="n">
        <v>22.94599</v>
      </c>
      <c r="ZA94" t="n">
        <v>22.98645</v>
      </c>
      <c r="ZB94" t="n">
        <v>23.01923</v>
      </c>
      <c r="ZC94" t="n">
        <v>23.0419</v>
      </c>
      <c r="ZD94" t="n">
        <v>23.0565</v>
      </c>
      <c r="ZE94" t="n">
        <v>23.08804</v>
      </c>
      <c r="ZF94" t="n">
        <v>23.12241</v>
      </c>
      <c r="ZG94" t="n">
        <v>23.14768</v>
      </c>
      <c r="ZH94" t="n">
        <v>23.19146</v>
      </c>
      <c r="ZI94" t="n">
        <v>23.2444</v>
      </c>
      <c r="ZJ94" t="n">
        <v>23.31857</v>
      </c>
      <c r="ZK94" t="n">
        <v>23.36549</v>
      </c>
      <c r="ZL94" t="n">
        <v>23.40897</v>
      </c>
      <c r="ZM94" t="n">
        <v>23.43914</v>
      </c>
      <c r="ZN94" t="n">
        <v>23.5005</v>
      </c>
      <c r="ZO94" t="n">
        <v>23.54096</v>
      </c>
      <c r="ZP94" t="n">
        <v>23.56559</v>
      </c>
      <c r="ZQ94" t="n">
        <v>23.58366</v>
      </c>
      <c r="ZR94" t="n">
        <v>23.60902</v>
      </c>
      <c r="ZS94" t="n">
        <v>23.66908</v>
      </c>
      <c r="ZT94" t="n">
        <v>23.71262</v>
      </c>
      <c r="ZU94" t="n">
        <v>23.75797</v>
      </c>
      <c r="ZV94" t="n">
        <v>23.78123</v>
      </c>
      <c r="ZW94" t="n">
        <v>23.81832</v>
      </c>
      <c r="ZX94" t="n">
        <v>23.87506</v>
      </c>
      <c r="ZY94" t="n">
        <v>23.92824</v>
      </c>
      <c r="ZZ94" t="n">
        <v>24.00814</v>
      </c>
      <c r="AAA94" t="n">
        <v>24.05983</v>
      </c>
      <c r="AAB94" t="n">
        <v>24.09794</v>
      </c>
      <c r="AAC94" t="n">
        <v>24.14729</v>
      </c>
      <c r="AAD94" t="n">
        <v>24.21515</v>
      </c>
      <c r="AAE94" t="n">
        <v>24.241</v>
      </c>
      <c r="AAF94" t="n">
        <v>24.3111</v>
      </c>
      <c r="AAG94" t="n">
        <v>24.3499</v>
      </c>
      <c r="AAH94" t="n">
        <v>24.38073</v>
      </c>
      <c r="AAI94" t="n">
        <v>24.43006</v>
      </c>
      <c r="AAJ94" t="n">
        <v>24.48301</v>
      </c>
      <c r="AAK94" t="n">
        <v>24.5083</v>
      </c>
      <c r="AAL94" t="n">
        <v>24.5456</v>
      </c>
      <c r="AAM94" t="n">
        <v>24.61991</v>
      </c>
      <c r="AAN94" t="n">
        <v>24.7031</v>
      </c>
      <c r="AAO94" t="n">
        <v>24.75907</v>
      </c>
      <c r="AAP94" t="n">
        <v>24.82294</v>
      </c>
      <c r="AAQ94" t="n">
        <v>24.89718</v>
      </c>
      <c r="AAR94" t="n">
        <v>24.93906</v>
      </c>
      <c r="AAS94" t="n">
        <v>25.00511</v>
      </c>
      <c r="AAT94" t="n">
        <v>25.06637</v>
      </c>
      <c r="AAU94" t="n">
        <v>25.11521</v>
      </c>
      <c r="AAV94" t="n">
        <v>25.16334</v>
      </c>
      <c r="AAW94" t="n">
        <v>25.20139</v>
      </c>
      <c r="AAX94" t="n">
        <v>25.24508</v>
      </c>
      <c r="AAY94" t="n">
        <v>25.31711</v>
      </c>
      <c r="AAZ94" t="n">
        <v>25.39807</v>
      </c>
      <c r="ABA94" t="n">
        <v>25.45742</v>
      </c>
      <c r="ABB94" t="n">
        <v>25.49972</v>
      </c>
      <c r="ABC94" t="n">
        <v>25.54143</v>
      </c>
      <c r="ABD94" t="n">
        <v>25.5834</v>
      </c>
      <c r="ABE94" t="n">
        <v>25.62281</v>
      </c>
      <c r="ABF94" t="n">
        <v>25.67216</v>
      </c>
      <c r="ABG94" t="n">
        <v>25.74023</v>
      </c>
      <c r="ABH94" t="n">
        <v>25.84204</v>
      </c>
      <c r="ABI94" t="n">
        <v>25.93621</v>
      </c>
      <c r="ABJ94" t="n">
        <v>25.97643</v>
      </c>
      <c r="ABK94" t="n">
        <v>26.01381</v>
      </c>
      <c r="ABL94" t="n">
        <v>26.1102</v>
      </c>
      <c r="ABM94" t="n">
        <v>26.17581</v>
      </c>
      <c r="ABN94" t="n">
        <v>26.20809</v>
      </c>
      <c r="ABO94" t="n">
        <v>26.22864</v>
      </c>
      <c r="ABP94" t="n">
        <v>26.27526</v>
      </c>
      <c r="ABQ94" t="n">
        <v>26.3319</v>
      </c>
      <c r="ABR94" t="n">
        <v>26.40277</v>
      </c>
      <c r="ABS94" t="n">
        <v>26.44616</v>
      </c>
      <c r="ABT94" t="n">
        <v>26.45861</v>
      </c>
      <c r="ABU94" t="n">
        <v>26.48533</v>
      </c>
      <c r="ABV94" t="n">
        <v>26.53034</v>
      </c>
      <c r="ABW94" t="n">
        <v>26.59505</v>
      </c>
      <c r="ABX94" t="n">
        <v>26.65019</v>
      </c>
      <c r="ABY94" t="n">
        <v>26.71496</v>
      </c>
      <c r="ABZ94" t="n">
        <v>26.74509</v>
      </c>
      <c r="ACA94" t="n">
        <v>26.78934</v>
      </c>
      <c r="ACB94" t="n">
        <v>26.84558</v>
      </c>
      <c r="ACC94" t="n">
        <v>26.89171</v>
      </c>
      <c r="ACD94" t="n">
        <v>26.99031</v>
      </c>
      <c r="ACE94" t="n">
        <v>27.11782</v>
      </c>
      <c r="ACF94" t="n">
        <v>27.16911</v>
      </c>
      <c r="ACG94" t="n">
        <v>27.21008</v>
      </c>
      <c r="ACH94" t="n">
        <v>27.26859</v>
      </c>
      <c r="ACI94" t="n">
        <v>27.29814</v>
      </c>
      <c r="ACJ94" t="n">
        <v>27.3951</v>
      </c>
      <c r="ACK94" t="n">
        <v>27.44988</v>
      </c>
      <c r="ACL94" t="n">
        <v>27.52048</v>
      </c>
      <c r="ACM94" t="n">
        <v>27.57944</v>
      </c>
      <c r="ACN94" t="n">
        <v>27.63355</v>
      </c>
      <c r="ACO94" t="n">
        <v>27.68725</v>
      </c>
      <c r="ACP94" t="n">
        <v>27.77176</v>
      </c>
      <c r="ACQ94" t="n">
        <v>27.87679</v>
      </c>
      <c r="ACR94" t="n">
        <v>27.92035</v>
      </c>
      <c r="ACS94" t="n">
        <v>27.9901</v>
      </c>
      <c r="ACT94" t="n">
        <v>28.07323</v>
      </c>
      <c r="ACU94" t="n">
        <v>28.18059</v>
      </c>
      <c r="ACV94" t="n">
        <v>28.23597</v>
      </c>
      <c r="ACW94" t="n">
        <v>28.27238</v>
      </c>
      <c r="ACX94" t="n">
        <v>28.34062</v>
      </c>
      <c r="ACY94" t="n">
        <v>28.38725</v>
      </c>
      <c r="ACZ94" t="n">
        <v>28.47387</v>
      </c>
      <c r="ADA94" t="n">
        <v>28.53238</v>
      </c>
      <c r="ADB94" t="n">
        <v>28.57981</v>
      </c>
      <c r="ADC94" t="n">
        <v>28.63281</v>
      </c>
      <c r="ADD94" t="n">
        <v>28.72408</v>
      </c>
      <c r="ADE94" t="n">
        <v>28.77932</v>
      </c>
      <c r="ADF94" t="n">
        <v>28.89002</v>
      </c>
      <c r="ADG94" t="n">
        <v>28.95855</v>
      </c>
      <c r="ADH94" t="n">
        <v>28.99708</v>
      </c>
      <c r="ADI94" t="n">
        <v>29.03325</v>
      </c>
      <c r="ADJ94" t="n">
        <v>29.13248</v>
      </c>
      <c r="ADK94" t="n">
        <v>29.1944</v>
      </c>
      <c r="ADL94" t="n">
        <v>29.2799</v>
      </c>
      <c r="ADM94" t="n">
        <v>29.40793</v>
      </c>
      <c r="ADN94" t="n">
        <v>29.5329</v>
      </c>
      <c r="ADO94" t="n">
        <v>29.60882</v>
      </c>
      <c r="ADP94" t="n">
        <v>29.68357</v>
      </c>
      <c r="ADQ94" t="n">
        <v>29.74477</v>
      </c>
      <c r="ADR94" t="n">
        <v>29.81531</v>
      </c>
      <c r="ADS94" t="n">
        <v>29.90018</v>
      </c>
      <c r="ADT94" t="n">
        <v>29.97614</v>
      </c>
      <c r="ADU94" t="n">
        <v>30.02756</v>
      </c>
      <c r="ADV94" t="n">
        <v>30.12175</v>
      </c>
      <c r="ADW94" t="n">
        <v>30.18398</v>
      </c>
      <c r="ADX94" t="n">
        <v>30.2569</v>
      </c>
      <c r="ADY94" t="n">
        <v>30.31271</v>
      </c>
      <c r="ADZ94" t="n">
        <v>30.35231</v>
      </c>
      <c r="AEA94" t="n">
        <v>30.37833</v>
      </c>
      <c r="AEB94" t="n">
        <v>30.42168</v>
      </c>
      <c r="AEC94" t="n">
        <v>30.53216</v>
      </c>
      <c r="AED94" t="n">
        <v>30.6381</v>
      </c>
      <c r="AEE94" t="n">
        <v>30.75202</v>
      </c>
      <c r="AEF94" t="n">
        <v>30.86798</v>
      </c>
      <c r="AEG94" t="n">
        <v>31.01157</v>
      </c>
      <c r="AEH94" t="n">
        <v>31.10944</v>
      </c>
      <c r="AEI94" t="n">
        <v>31.14926</v>
      </c>
      <c r="AEJ94" t="n">
        <v>31.19133</v>
      </c>
      <c r="AEK94" t="n">
        <v>31.23397</v>
      </c>
      <c r="AEL94" t="n">
        <v>31.34931</v>
      </c>
      <c r="AEM94" t="n">
        <v>31.41564</v>
      </c>
      <c r="AEN94" t="n">
        <v>31.46191</v>
      </c>
      <c r="AEO94" t="n">
        <v>31.58562</v>
      </c>
      <c r="AEP94" t="n">
        <v>31.73076</v>
      </c>
      <c r="AEQ94" t="n">
        <v>31.80056</v>
      </c>
      <c r="AER94" t="n">
        <v>31.85838</v>
      </c>
      <c r="AES94" t="n">
        <v>31.94446</v>
      </c>
      <c r="AET94" t="n">
        <v>32.08641</v>
      </c>
      <c r="AEU94" t="n">
        <v>32.23611</v>
      </c>
      <c r="AEV94" t="n">
        <v>32.34181</v>
      </c>
      <c r="AEW94" t="n">
        <v>32.45924</v>
      </c>
      <c r="AEX94" t="n">
        <v>32.55011</v>
      </c>
      <c r="AEY94" t="n">
        <v>32.69608</v>
      </c>
      <c r="AEZ94" t="n">
        <v>32.81483</v>
      </c>
      <c r="AFA94" t="n">
        <v>32.90311</v>
      </c>
      <c r="AFB94" t="n">
        <v>32.98985</v>
      </c>
      <c r="AFC94" t="n">
        <v>33.0693</v>
      </c>
      <c r="AFD94" t="n">
        <v>33.16221</v>
      </c>
      <c r="AFE94" t="n">
        <v>33.26291</v>
      </c>
      <c r="AFF94" t="n">
        <v>33.36328</v>
      </c>
      <c r="AFG94" t="n">
        <v>33.57877</v>
      </c>
      <c r="AFH94" t="n">
        <v>33.70979</v>
      </c>
      <c r="AFI94" t="n">
        <v>33.81489</v>
      </c>
      <c r="AFJ94" t="n">
        <v>33.91546</v>
      </c>
      <c r="AFK94" t="n">
        <v>34.01366</v>
      </c>
      <c r="AFL94" t="n">
        <v>34.09597</v>
      </c>
      <c r="AFM94" t="n">
        <v>34.22191</v>
      </c>
      <c r="AFN94" t="n">
        <v>34.3028</v>
      </c>
      <c r="AFO94" t="n">
        <v>34.351</v>
      </c>
      <c r="AFP94" t="n">
        <v>34.42288</v>
      </c>
      <c r="AFQ94" t="n">
        <v>34.54368</v>
      </c>
      <c r="AFR94" t="n">
        <v>34.63883</v>
      </c>
      <c r="AFS94" t="n">
        <v>34.70667</v>
      </c>
      <c r="AFT94" t="n">
        <v>34.84732</v>
      </c>
      <c r="AFU94" t="n">
        <v>34.98453</v>
      </c>
      <c r="AFV94" t="n">
        <v>35.06798</v>
      </c>
      <c r="AFW94" t="n">
        <v>35.17938</v>
      </c>
      <c r="AFX94" t="n">
        <v>35.28678</v>
      </c>
      <c r="AFY94" t="n">
        <v>35.39389</v>
      </c>
      <c r="AFZ94" t="n">
        <v>35.45032</v>
      </c>
      <c r="AGA94" t="n">
        <v>35.51431</v>
      </c>
      <c r="AGB94" t="n">
        <v>35.5815</v>
      </c>
      <c r="AGC94" t="n">
        <v>35.65897</v>
      </c>
      <c r="AGD94" t="n">
        <v>35.7851</v>
      </c>
      <c r="AGE94" t="n">
        <v>35.88404</v>
      </c>
      <c r="AGF94" t="n">
        <v>36.03009</v>
      </c>
      <c r="AGG94" t="n">
        <v>36.15768</v>
      </c>
      <c r="AGH94" t="n">
        <v>36.2706</v>
      </c>
      <c r="AGI94" t="n">
        <v>36.4277</v>
      </c>
      <c r="AGJ94" t="n">
        <v>36.54024</v>
      </c>
      <c r="AGK94" t="n">
        <v>36.72542</v>
      </c>
      <c r="AGL94" t="n">
        <v>36.85046</v>
      </c>
      <c r="AGM94" t="n">
        <v>37.06026</v>
      </c>
      <c r="AGN94" t="n">
        <v>37.21845</v>
      </c>
      <c r="AGO94" t="n">
        <v>37.34913</v>
      </c>
      <c r="AGP94" t="n">
        <v>37.43841</v>
      </c>
      <c r="AGQ94" t="n">
        <v>37.57898</v>
      </c>
      <c r="AGR94" t="n">
        <v>37.75257</v>
      </c>
      <c r="AGS94" t="n">
        <v>37.89251</v>
      </c>
      <c r="AGT94" t="n">
        <v>38.00352</v>
      </c>
      <c r="AGU94" t="n">
        <v>38.21257</v>
      </c>
      <c r="AGV94" t="n">
        <v>38.36267</v>
      </c>
      <c r="AGW94" t="n">
        <v>38.46317</v>
      </c>
      <c r="AGX94" t="n">
        <v>38.59439</v>
      </c>
      <c r="AGY94" t="n">
        <v>38.72401</v>
      </c>
      <c r="AGZ94" t="n">
        <v>38.95699</v>
      </c>
      <c r="AHA94" t="n">
        <v>39.13035</v>
      </c>
      <c r="AHB94" t="n">
        <v>39.28792</v>
      </c>
      <c r="AHC94" t="n">
        <v>39.42706</v>
      </c>
      <c r="AHD94" t="n">
        <v>39.64877</v>
      </c>
      <c r="AHE94" t="n">
        <v>39.9197</v>
      </c>
      <c r="AHF94" t="n">
        <v>40.05578</v>
      </c>
      <c r="AHG94" t="n">
        <v>40.21454</v>
      </c>
      <c r="AHH94" t="n">
        <v>40.25711</v>
      </c>
      <c r="AHI94" t="n">
        <v>40.41102</v>
      </c>
      <c r="AHJ94" t="n">
        <v>40.57469</v>
      </c>
      <c r="AHK94" t="n">
        <v>40.68311</v>
      </c>
      <c r="AHL94" t="n">
        <v>40.72683</v>
      </c>
      <c r="AHM94" t="n">
        <v>40.87378</v>
      </c>
      <c r="AHN94" t="n">
        <v>41.10055</v>
      </c>
      <c r="AHO94" t="n">
        <v>41.32826</v>
      </c>
      <c r="AHP94" t="n">
        <v>41.48611</v>
      </c>
      <c r="AHQ94" t="n">
        <v>41.69869</v>
      </c>
      <c r="AHR94" t="n">
        <v>41.79791</v>
      </c>
      <c r="AHS94" t="n">
        <v>41.89463</v>
      </c>
      <c r="AHT94" t="n">
        <v>41.96992</v>
      </c>
      <c r="AHU94" t="n">
        <v>42.09292</v>
      </c>
      <c r="AHV94" t="n">
        <v>42.22355</v>
      </c>
      <c r="AHW94" t="n">
        <v>42.36271</v>
      </c>
      <c r="AHX94" t="n">
        <v>42.58455</v>
      </c>
      <c r="AHY94" t="n">
        <v>42.78001</v>
      </c>
      <c r="AHZ94" t="n">
        <v>42.99035</v>
      </c>
      <c r="AIA94" t="n">
        <v>43.28608</v>
      </c>
      <c r="AIB94" t="n">
        <v>43.48365</v>
      </c>
      <c r="AIC94" t="n">
        <v>43.6884</v>
      </c>
      <c r="AID94" t="n">
        <v>43.82528</v>
      </c>
      <c r="AIE94" t="n">
        <v>44.04422</v>
      </c>
      <c r="AIF94" t="n">
        <v>44.26916</v>
      </c>
      <c r="AIG94" t="n">
        <v>44.38871</v>
      </c>
      <c r="AIH94" t="n">
        <v>44.66951</v>
      </c>
      <c r="AII94" t="n">
        <v>45.0035</v>
      </c>
      <c r="AIJ94" t="n">
        <v>45.23013</v>
      </c>
      <c r="AIK94" t="n">
        <v>45.47765</v>
      </c>
      <c r="AIL94" t="n">
        <v>45.64994</v>
      </c>
      <c r="AIM94" t="n">
        <v>45.89158</v>
      </c>
      <c r="AIN94" t="n">
        <v>46.24722</v>
      </c>
      <c r="AIO94" t="n">
        <v>46.63623</v>
      </c>
      <c r="AIP94" t="n">
        <v>46.96508</v>
      </c>
      <c r="AIQ94" t="n">
        <v>47.28315</v>
      </c>
      <c r="AIR94" t="n">
        <v>47.57627</v>
      </c>
      <c r="AIS94" t="n">
        <v>47.69491</v>
      </c>
      <c r="AIT94" t="n">
        <v>47.92057</v>
      </c>
      <c r="AIU94" t="n">
        <v>48.15041</v>
      </c>
      <c r="AIV94" t="n">
        <v>48.44537</v>
      </c>
      <c r="AIW94" t="n">
        <v>48.91253</v>
      </c>
      <c r="AIX94" t="n">
        <v>49.44416</v>
      </c>
      <c r="AIY94" t="n">
        <v>49.70651</v>
      </c>
      <c r="AIZ94" t="n">
        <v>49.91744</v>
      </c>
      <c r="AJA94" t="n">
        <v>50.32147</v>
      </c>
      <c r="AJB94" t="n">
        <v>50.59526</v>
      </c>
      <c r="AJC94" t="n">
        <v>50.78016</v>
      </c>
      <c r="AJD94" t="n">
        <v>50.99614</v>
      </c>
      <c r="AJE94" t="n">
        <v>51.30896</v>
      </c>
      <c r="AJF94" t="n">
        <v>51.96796</v>
      </c>
      <c r="AJG94" t="n">
        <v>52.32915</v>
      </c>
      <c r="AJH94" t="n">
        <v>52.60364</v>
      </c>
      <c r="AJI94" t="n">
        <v>52.81506</v>
      </c>
      <c r="AJJ94" t="n">
        <v>52.99197</v>
      </c>
      <c r="AJK94" t="n">
        <v>53.35464</v>
      </c>
      <c r="AJL94" t="n">
        <v>53.73141</v>
      </c>
      <c r="AJM94" t="n">
        <v>53.96504</v>
      </c>
      <c r="AJN94" t="n">
        <v>54.46288</v>
      </c>
      <c r="AJO94" t="n">
        <v>54.95863</v>
      </c>
      <c r="AJP94" t="n">
        <v>55.40814</v>
      </c>
      <c r="AJQ94" t="n">
        <v>55.87233</v>
      </c>
      <c r="AJR94" t="n">
        <v>56.24533</v>
      </c>
      <c r="AJS94" t="n">
        <v>56.53207</v>
      </c>
      <c r="AJT94" t="n">
        <v>57.04632</v>
      </c>
      <c r="AJU94" t="n">
        <v>57.61908</v>
      </c>
      <c r="AJV94" t="n">
        <v>57.97379</v>
      </c>
      <c r="AJW94" t="n">
        <v>58.26459</v>
      </c>
      <c r="AJX94" t="n">
        <v>58.80083</v>
      </c>
      <c r="AJY94" t="n">
        <v>59.4234</v>
      </c>
      <c r="AJZ94" t="n">
        <v>59.92337</v>
      </c>
      <c r="AKA94" t="n">
        <v>60.28914</v>
      </c>
      <c r="AKB94" t="n">
        <v>60.7212</v>
      </c>
      <c r="AKC94" t="n">
        <v>61.25478</v>
      </c>
      <c r="AKD94" t="n">
        <v>61.78828</v>
      </c>
      <c r="AKE94" t="n">
        <v>62.05957</v>
      </c>
      <c r="AKF94" t="n">
        <v>62.71998</v>
      </c>
      <c r="AKG94" t="n">
        <v>63.5549</v>
      </c>
      <c r="AKH94" t="n">
        <v>63.96451</v>
      </c>
      <c r="AKI94" t="n">
        <v>64.61118999999999</v>
      </c>
      <c r="AKJ94" t="n">
        <v>65.26899</v>
      </c>
      <c r="AKK94" t="n">
        <v>66.22512999999999</v>
      </c>
      <c r="AKL94" t="n">
        <v>67.06903</v>
      </c>
      <c r="AKM94" t="n">
        <v>67.91042</v>
      </c>
      <c r="AKN94" t="n">
        <v>68.82210000000001</v>
      </c>
      <c r="AKO94" t="n">
        <v>69.87318</v>
      </c>
      <c r="AKP94" t="n">
        <v>71.00291</v>
      </c>
      <c r="AKQ94" t="n">
        <v>72.31522</v>
      </c>
      <c r="AKR94" t="n">
        <v>73.21731</v>
      </c>
      <c r="AKS94" t="n">
        <v>74.05878</v>
      </c>
      <c r="AKT94" t="n">
        <v>74.91862</v>
      </c>
      <c r="AKU94" t="n">
        <v>75.88696</v>
      </c>
      <c r="AKV94" t="n">
        <v>77.78149000000001</v>
      </c>
      <c r="AKW94" t="n">
        <v>78.90774999999999</v>
      </c>
      <c r="AKX94" t="n">
        <v>80.16824</v>
      </c>
      <c r="AKY94" t="n">
        <v>81.79424</v>
      </c>
      <c r="AKZ94" t="n">
        <v>83.09047</v>
      </c>
      <c r="ALA94" t="n">
        <v>85.11261</v>
      </c>
      <c r="ALB94" t="n">
        <v>87.38334999999999</v>
      </c>
      <c r="ALC94" t="n">
        <v>90.59619000000001</v>
      </c>
      <c r="ALD94" t="n">
        <v>93.62895</v>
      </c>
      <c r="ALE94" t="n">
        <v>95.5384</v>
      </c>
      <c r="ALF94" t="n">
        <v>98.13372</v>
      </c>
      <c r="ALG94" t="n">
        <v>101.28673</v>
      </c>
      <c r="ALH94" t="n">
        <v>106.5863</v>
      </c>
      <c r="ALI94" t="n">
        <v>109.49757</v>
      </c>
      <c r="ALJ94" t="n">
        <v>113.68692</v>
      </c>
      <c r="ALK94" t="n">
        <v>121.78468</v>
      </c>
      <c r="ALL94" t="n">
        <v>133.81361</v>
      </c>
      <c r="ALM94" t="n">
        <v>150.38567</v>
      </c>
      <c r="ALN94" t="n">
        <v>188.38559</v>
      </c>
      <c r="ALO94" t="n">
        <v>379.24536</v>
      </c>
    </row>
    <row r="95">
      <c r="A95" t="inlineStr">
        <is>
          <t>Brazil</t>
        </is>
      </c>
      <c r="B95" t="inlineStr">
        <is>
          <t>BRA</t>
        </is>
      </c>
      <c r="C95" s="13">
        <f>AVERAGE(SI95,SJ95)</f>
        <v/>
      </c>
      <c r="D95" t="n">
        <v>0.28567</v>
      </c>
      <c r="E95" t="n">
        <v>0.28567</v>
      </c>
      <c r="F95" t="n">
        <v>0.37653</v>
      </c>
      <c r="G95" t="n">
        <v>0.7884100000000001</v>
      </c>
      <c r="H95" t="n">
        <v>1.05805</v>
      </c>
      <c r="I95" t="n">
        <v>1.21714</v>
      </c>
      <c r="J95" t="n">
        <v>1.38683</v>
      </c>
      <c r="K95" t="n">
        <v>1.53108</v>
      </c>
      <c r="L95" t="n">
        <v>1.67299</v>
      </c>
      <c r="M95" t="n">
        <v>1.77627</v>
      </c>
      <c r="N95" t="n">
        <v>1.88523</v>
      </c>
      <c r="O95" t="n">
        <v>1.96735</v>
      </c>
      <c r="P95" t="n">
        <v>2.0691</v>
      </c>
      <c r="Q95" t="n">
        <v>2.14953</v>
      </c>
      <c r="R95" t="n">
        <v>2.22041</v>
      </c>
      <c r="S95" t="n">
        <v>2.276</v>
      </c>
      <c r="T95" t="n">
        <v>2.31792</v>
      </c>
      <c r="U95" t="n">
        <v>2.36723</v>
      </c>
      <c r="V95" t="n">
        <v>2.43034</v>
      </c>
      <c r="W95" t="n">
        <v>2.49716</v>
      </c>
      <c r="X95" t="n">
        <v>2.54711</v>
      </c>
      <c r="Y95" t="n">
        <v>2.61345</v>
      </c>
      <c r="Z95" t="n">
        <v>2.67602</v>
      </c>
      <c r="AA95" t="n">
        <v>2.7216</v>
      </c>
      <c r="AB95" t="n">
        <v>2.7712</v>
      </c>
      <c r="AC95" t="n">
        <v>2.83017</v>
      </c>
      <c r="AD95" t="n">
        <v>2.87921</v>
      </c>
      <c r="AE95" t="n">
        <v>2.9264</v>
      </c>
      <c r="AF95" t="n">
        <v>2.98386</v>
      </c>
      <c r="AG95" t="n">
        <v>3.0368</v>
      </c>
      <c r="AH95" t="n">
        <v>3.07829</v>
      </c>
      <c r="AI95" t="n">
        <v>3.12244</v>
      </c>
      <c r="AJ95" t="n">
        <v>3.17026</v>
      </c>
      <c r="AK95" t="n">
        <v>3.21795</v>
      </c>
      <c r="AL95" t="n">
        <v>3.25574</v>
      </c>
      <c r="AM95" t="n">
        <v>3.29843</v>
      </c>
      <c r="AN95" t="n">
        <v>3.33595</v>
      </c>
      <c r="AO95" t="n">
        <v>3.38036</v>
      </c>
      <c r="AP95" t="n">
        <v>3.41833</v>
      </c>
      <c r="AQ95" t="n">
        <v>3.44778</v>
      </c>
      <c r="AR95" t="n">
        <v>3.48044</v>
      </c>
      <c r="AS95" t="n">
        <v>3.50618</v>
      </c>
      <c r="AT95" t="n">
        <v>3.54748</v>
      </c>
      <c r="AU95" t="n">
        <v>3.59577</v>
      </c>
      <c r="AV95" t="n">
        <v>3.63341</v>
      </c>
      <c r="AW95" t="n">
        <v>3.67195</v>
      </c>
      <c r="AX95" t="n">
        <v>3.70714</v>
      </c>
      <c r="AY95" t="n">
        <v>3.74768</v>
      </c>
      <c r="AZ95" t="n">
        <v>3.77996</v>
      </c>
      <c r="BA95" t="n">
        <v>3.81558</v>
      </c>
      <c r="BB95" t="n">
        <v>3.84827</v>
      </c>
      <c r="BC95" t="n">
        <v>3.8877</v>
      </c>
      <c r="BD95" t="n">
        <v>3.92691</v>
      </c>
      <c r="BE95" t="n">
        <v>3.96875</v>
      </c>
      <c r="BF95" t="n">
        <v>4.00678</v>
      </c>
      <c r="BG95" t="n">
        <v>4.04163</v>
      </c>
      <c r="BH95" t="n">
        <v>4.07638</v>
      </c>
      <c r="BI95" t="n">
        <v>4.11514</v>
      </c>
      <c r="BJ95" t="n">
        <v>4.15434</v>
      </c>
      <c r="BK95" t="n">
        <v>4.19527</v>
      </c>
      <c r="BL95" t="n">
        <v>4.23346</v>
      </c>
      <c r="BM95" t="n">
        <v>4.26885</v>
      </c>
      <c r="BN95" t="n">
        <v>4.29996</v>
      </c>
      <c r="BO95" t="n">
        <v>4.33654</v>
      </c>
      <c r="BP95" t="n">
        <v>4.37446</v>
      </c>
      <c r="BQ95" t="n">
        <v>4.40801</v>
      </c>
      <c r="BR95" t="n">
        <v>4.44775</v>
      </c>
      <c r="BS95" t="n">
        <v>4.49346</v>
      </c>
      <c r="BT95" t="n">
        <v>4.52782</v>
      </c>
      <c r="BU95" t="n">
        <v>4.56737</v>
      </c>
      <c r="BV95" t="n">
        <v>4.59766</v>
      </c>
      <c r="BW95" t="n">
        <v>4.62573</v>
      </c>
      <c r="BX95" t="n">
        <v>4.66115</v>
      </c>
      <c r="BY95" t="n">
        <v>4.68884</v>
      </c>
      <c r="BZ95" t="n">
        <v>4.72034</v>
      </c>
      <c r="CA95" t="n">
        <v>4.75704</v>
      </c>
      <c r="CB95" t="n">
        <v>4.78937</v>
      </c>
      <c r="CC95" t="n">
        <v>4.82085</v>
      </c>
      <c r="CD95" t="n">
        <v>4.86159</v>
      </c>
      <c r="CE95" t="n">
        <v>4.89347</v>
      </c>
      <c r="CF95" t="n">
        <v>4.92037</v>
      </c>
      <c r="CG95" t="n">
        <v>4.94817</v>
      </c>
      <c r="CH95" t="n">
        <v>4.97529</v>
      </c>
      <c r="CI95" t="n">
        <v>5.00282</v>
      </c>
      <c r="CJ95" t="n">
        <v>5.03536</v>
      </c>
      <c r="CK95" t="n">
        <v>5.06638</v>
      </c>
      <c r="CL95" t="n">
        <v>5.09623</v>
      </c>
      <c r="CM95" t="n">
        <v>5.12465</v>
      </c>
      <c r="CN95" t="n">
        <v>5.1523</v>
      </c>
      <c r="CO95" t="n">
        <v>5.18134</v>
      </c>
      <c r="CP95" t="n">
        <v>5.20702</v>
      </c>
      <c r="CQ95" t="n">
        <v>5.23923</v>
      </c>
      <c r="CR95" t="n">
        <v>5.26987</v>
      </c>
      <c r="CS95" t="n">
        <v>5.30362</v>
      </c>
      <c r="CT95" t="n">
        <v>5.33407</v>
      </c>
      <c r="CU95" t="n">
        <v>5.36878</v>
      </c>
      <c r="CV95" t="n">
        <v>5.39017</v>
      </c>
      <c r="CW95" t="n">
        <v>5.41963</v>
      </c>
      <c r="CX95" t="n">
        <v>5.44125</v>
      </c>
      <c r="CY95" t="n">
        <v>5.47241</v>
      </c>
      <c r="CZ95" t="n">
        <v>5.4983</v>
      </c>
      <c r="DA95" t="n">
        <v>5.53322</v>
      </c>
      <c r="DB95" t="n">
        <v>5.56805</v>
      </c>
      <c r="DC95" t="n">
        <v>5.60336</v>
      </c>
      <c r="DD95" t="n">
        <v>5.63705</v>
      </c>
      <c r="DE95" t="n">
        <v>5.65847</v>
      </c>
      <c r="DF95" t="n">
        <v>5.69511</v>
      </c>
      <c r="DG95" t="n">
        <v>5.71937</v>
      </c>
      <c r="DH95" t="n">
        <v>5.74609</v>
      </c>
      <c r="DI95" t="n">
        <v>5.76864</v>
      </c>
      <c r="DJ95" t="n">
        <v>5.79892</v>
      </c>
      <c r="DK95" t="n">
        <v>5.82955</v>
      </c>
      <c r="DL95" t="n">
        <v>5.86132</v>
      </c>
      <c r="DM95" t="n">
        <v>5.90059</v>
      </c>
      <c r="DN95" t="n">
        <v>5.93337</v>
      </c>
      <c r="DO95" t="n">
        <v>5.97262</v>
      </c>
      <c r="DP95" t="n">
        <v>6.00901</v>
      </c>
      <c r="DQ95" t="n">
        <v>6.04285</v>
      </c>
      <c r="DR95" t="n">
        <v>6.07669</v>
      </c>
      <c r="DS95" t="n">
        <v>6.10657</v>
      </c>
      <c r="DT95" t="n">
        <v>6.13739</v>
      </c>
      <c r="DU95" t="n">
        <v>6.16884</v>
      </c>
      <c r="DV95" t="n">
        <v>6.20342</v>
      </c>
      <c r="DW95" t="n">
        <v>6.22919</v>
      </c>
      <c r="DX95" t="n">
        <v>6.25688</v>
      </c>
      <c r="DY95" t="n">
        <v>6.29035</v>
      </c>
      <c r="DZ95" t="n">
        <v>6.32302</v>
      </c>
      <c r="EA95" t="n">
        <v>6.35006</v>
      </c>
      <c r="EB95" t="n">
        <v>6.37727</v>
      </c>
      <c r="EC95" t="n">
        <v>6.40567</v>
      </c>
      <c r="ED95" t="n">
        <v>6.42357</v>
      </c>
      <c r="EE95" t="n">
        <v>6.45494</v>
      </c>
      <c r="EF95" t="n">
        <v>6.48208</v>
      </c>
      <c r="EG95" t="n">
        <v>6.51443</v>
      </c>
      <c r="EH95" t="n">
        <v>6.5447</v>
      </c>
      <c r="EI95" t="n">
        <v>6.57365</v>
      </c>
      <c r="EJ95" t="n">
        <v>6.59771</v>
      </c>
      <c r="EK95" t="n">
        <v>6.63054</v>
      </c>
      <c r="EL95" t="n">
        <v>6.66506</v>
      </c>
      <c r="EM95" t="n">
        <v>6.69328</v>
      </c>
      <c r="EN95" t="n">
        <v>6.71925</v>
      </c>
      <c r="EO95" t="n">
        <v>6.74636</v>
      </c>
      <c r="EP95" t="n">
        <v>6.76959</v>
      </c>
      <c r="EQ95" t="n">
        <v>6.78554</v>
      </c>
      <c r="ER95" t="n">
        <v>6.81017</v>
      </c>
      <c r="ES95" t="n">
        <v>6.83602</v>
      </c>
      <c r="ET95" t="n">
        <v>6.86229</v>
      </c>
      <c r="EU95" t="n">
        <v>6.88758</v>
      </c>
      <c r="EV95" t="n">
        <v>6.91311</v>
      </c>
      <c r="EW95" t="n">
        <v>6.93246</v>
      </c>
      <c r="EX95" t="n">
        <v>6.96329</v>
      </c>
      <c r="EY95" t="n">
        <v>6.99283</v>
      </c>
      <c r="EZ95" t="n">
        <v>7.01201</v>
      </c>
      <c r="FA95" t="n">
        <v>7.04307</v>
      </c>
      <c r="FB95" t="n">
        <v>7.06889</v>
      </c>
      <c r="FC95" t="n">
        <v>7.09326</v>
      </c>
      <c r="FD95" t="n">
        <v>7.1253</v>
      </c>
      <c r="FE95" t="n">
        <v>7.14848</v>
      </c>
      <c r="FF95" t="n">
        <v>7.17422</v>
      </c>
      <c r="FG95" t="n">
        <v>7.19969</v>
      </c>
      <c r="FH95" t="n">
        <v>7.22107</v>
      </c>
      <c r="FI95" t="n">
        <v>7.23915</v>
      </c>
      <c r="FJ95" t="n">
        <v>7.26577</v>
      </c>
      <c r="FK95" t="n">
        <v>7.29015</v>
      </c>
      <c r="FL95" t="n">
        <v>7.31654</v>
      </c>
      <c r="FM95" t="n">
        <v>7.34306</v>
      </c>
      <c r="FN95" t="n">
        <v>7.36886</v>
      </c>
      <c r="FO95" t="n">
        <v>7.4009</v>
      </c>
      <c r="FP95" t="n">
        <v>7.42919</v>
      </c>
      <c r="FQ95" t="n">
        <v>7.4592</v>
      </c>
      <c r="FR95" t="n">
        <v>7.48914</v>
      </c>
      <c r="FS95" t="n">
        <v>7.52123</v>
      </c>
      <c r="FT95" t="n">
        <v>7.5414</v>
      </c>
      <c r="FU95" t="n">
        <v>7.56968</v>
      </c>
      <c r="FV95" t="n">
        <v>7.5918</v>
      </c>
      <c r="FW95" t="n">
        <v>7.62475</v>
      </c>
      <c r="FX95" t="n">
        <v>7.65267</v>
      </c>
      <c r="FY95" t="n">
        <v>7.67945</v>
      </c>
      <c r="FZ95" t="n">
        <v>7.70167</v>
      </c>
      <c r="GA95" t="n">
        <v>7.7315</v>
      </c>
      <c r="GB95" t="n">
        <v>7.758</v>
      </c>
      <c r="GC95" t="n">
        <v>7.77836</v>
      </c>
      <c r="GD95" t="n">
        <v>7.80298</v>
      </c>
      <c r="GE95" t="n">
        <v>7.82927</v>
      </c>
      <c r="GF95" t="n">
        <v>7.85603</v>
      </c>
      <c r="GG95" t="n">
        <v>7.87728</v>
      </c>
      <c r="GH95" t="n">
        <v>7.90514</v>
      </c>
      <c r="GI95" t="n">
        <v>7.93589</v>
      </c>
      <c r="GJ95" t="n">
        <v>7.96628</v>
      </c>
      <c r="GK95" t="n">
        <v>7.98252</v>
      </c>
      <c r="GL95" t="n">
        <v>8.00704</v>
      </c>
      <c r="GM95" t="n">
        <v>8.03084</v>
      </c>
      <c r="GN95" t="n">
        <v>8.06542</v>
      </c>
      <c r="GO95" t="n">
        <v>8.07902</v>
      </c>
      <c r="GP95" t="n">
        <v>8.100820000000001</v>
      </c>
      <c r="GQ95" t="n">
        <v>8.13147</v>
      </c>
      <c r="GR95" t="n">
        <v>8.147449999999999</v>
      </c>
      <c r="GS95" t="n">
        <v>8.170059999999999</v>
      </c>
      <c r="GT95" t="n">
        <v>8.200900000000001</v>
      </c>
      <c r="GU95" t="n">
        <v>8.23047</v>
      </c>
      <c r="GV95" t="n">
        <v>8.253270000000001</v>
      </c>
      <c r="GW95" t="n">
        <v>8.28655</v>
      </c>
      <c r="GX95" t="n">
        <v>8.326560000000001</v>
      </c>
      <c r="GY95" t="n">
        <v>8.36946</v>
      </c>
      <c r="GZ95" t="n">
        <v>8.40639</v>
      </c>
      <c r="HA95" t="n">
        <v>8.441879999999999</v>
      </c>
      <c r="HB95" t="n">
        <v>8.46522</v>
      </c>
      <c r="HC95" t="n">
        <v>8.48724</v>
      </c>
      <c r="HD95" t="n">
        <v>8.522309999999999</v>
      </c>
      <c r="HE95" t="n">
        <v>8.560359999999999</v>
      </c>
      <c r="HF95" t="n">
        <v>8.587910000000001</v>
      </c>
      <c r="HG95" t="n">
        <v>8.62656</v>
      </c>
      <c r="HH95" t="n">
        <v>8.650219999999999</v>
      </c>
      <c r="HI95" t="n">
        <v>8.677070000000001</v>
      </c>
      <c r="HJ95" t="n">
        <v>8.71101</v>
      </c>
      <c r="HK95" t="n">
        <v>8.73925</v>
      </c>
      <c r="HL95" t="n">
        <v>8.765269999999999</v>
      </c>
      <c r="HM95" t="n">
        <v>8.80001</v>
      </c>
      <c r="HN95" t="n">
        <v>8.82751</v>
      </c>
      <c r="HO95" t="n">
        <v>8.854509999999999</v>
      </c>
      <c r="HP95" t="n">
        <v>8.88322</v>
      </c>
      <c r="HQ95" t="n">
        <v>8.90939</v>
      </c>
      <c r="HR95" t="n">
        <v>8.93848</v>
      </c>
      <c r="HS95" t="n">
        <v>8.96776</v>
      </c>
      <c r="HT95" t="n">
        <v>8.99723</v>
      </c>
      <c r="HU95" t="n">
        <v>9.02474</v>
      </c>
      <c r="HV95" t="n">
        <v>9.040889999999999</v>
      </c>
      <c r="HW95" t="n">
        <v>9.065910000000001</v>
      </c>
      <c r="HX95" t="n">
        <v>9.09052</v>
      </c>
      <c r="HY95" t="n">
        <v>9.118399999999999</v>
      </c>
      <c r="HZ95" t="n">
        <v>9.14484</v>
      </c>
      <c r="IA95" t="n">
        <v>9.16433</v>
      </c>
      <c r="IB95" t="n">
        <v>9.190049999999999</v>
      </c>
      <c r="IC95" t="n">
        <v>9.21438</v>
      </c>
      <c r="ID95" t="n">
        <v>9.23746</v>
      </c>
      <c r="IE95" t="n">
        <v>9.266</v>
      </c>
      <c r="IF95" t="n">
        <v>9.296749999999999</v>
      </c>
      <c r="IG95" t="n">
        <v>9.326499999999999</v>
      </c>
      <c r="IH95" t="n">
        <v>9.35032</v>
      </c>
      <c r="II95" t="n">
        <v>9.377739999999999</v>
      </c>
      <c r="IJ95" t="n">
        <v>9.406409999999999</v>
      </c>
      <c r="IK95" t="n">
        <v>9.43098</v>
      </c>
      <c r="IL95" t="n">
        <v>9.46095</v>
      </c>
      <c r="IM95" t="n">
        <v>9.492039999999999</v>
      </c>
      <c r="IN95" t="n">
        <v>9.517469999999999</v>
      </c>
      <c r="IO95" t="n">
        <v>9.539339999999999</v>
      </c>
      <c r="IP95" t="n">
        <v>9.565519999999999</v>
      </c>
      <c r="IQ95" t="n">
        <v>9.59591</v>
      </c>
      <c r="IR95" t="n">
        <v>9.61708</v>
      </c>
      <c r="IS95" t="n">
        <v>9.641299999999999</v>
      </c>
      <c r="IT95" t="n">
        <v>9.669040000000001</v>
      </c>
      <c r="IU95" t="n">
        <v>9.696630000000001</v>
      </c>
      <c r="IV95" t="n">
        <v>9.71936</v>
      </c>
      <c r="IW95" t="n">
        <v>9.740410000000001</v>
      </c>
      <c r="IX95" t="n">
        <v>9.762890000000001</v>
      </c>
      <c r="IY95" t="n">
        <v>9.787100000000001</v>
      </c>
      <c r="IZ95" t="n">
        <v>9.80847</v>
      </c>
      <c r="JA95" t="n">
        <v>9.83684</v>
      </c>
      <c r="JB95" t="n">
        <v>9.865</v>
      </c>
      <c r="JC95" t="n">
        <v>9.89147</v>
      </c>
      <c r="JD95" t="n">
        <v>9.91736</v>
      </c>
      <c r="JE95" t="n">
        <v>9.94266</v>
      </c>
      <c r="JF95" t="n">
        <v>9.969390000000001</v>
      </c>
      <c r="JG95" t="n">
        <v>9.992509999999999</v>
      </c>
      <c r="JH95" t="n">
        <v>10.01601</v>
      </c>
      <c r="JI95" t="n">
        <v>10.0428</v>
      </c>
      <c r="JJ95" t="n">
        <v>10.06859</v>
      </c>
      <c r="JK95" t="n">
        <v>10.09247</v>
      </c>
      <c r="JL95" t="n">
        <v>10.11322</v>
      </c>
      <c r="JM95" t="n">
        <v>10.14141</v>
      </c>
      <c r="JN95" t="n">
        <v>10.16463</v>
      </c>
      <c r="JO95" t="n">
        <v>10.19075</v>
      </c>
      <c r="JP95" t="n">
        <v>10.21552</v>
      </c>
      <c r="JQ95" t="n">
        <v>10.24311</v>
      </c>
      <c r="JR95" t="n">
        <v>10.27683</v>
      </c>
      <c r="JS95" t="n">
        <v>10.29981</v>
      </c>
      <c r="JT95" t="n">
        <v>10.32483</v>
      </c>
      <c r="JU95" t="n">
        <v>10.34957</v>
      </c>
      <c r="JV95" t="n">
        <v>10.37143</v>
      </c>
      <c r="JW95" t="n">
        <v>10.38818</v>
      </c>
      <c r="JX95" t="n">
        <v>10.41047</v>
      </c>
      <c r="JY95" t="n">
        <v>10.43631</v>
      </c>
      <c r="JZ95" t="n">
        <v>10.46102</v>
      </c>
      <c r="KA95" t="n">
        <v>10.48685</v>
      </c>
      <c r="KB95" t="n">
        <v>10.50263</v>
      </c>
      <c r="KC95" t="n">
        <v>10.52628</v>
      </c>
      <c r="KD95" t="n">
        <v>10.54743</v>
      </c>
      <c r="KE95" t="n">
        <v>10.57378</v>
      </c>
      <c r="KF95" t="n">
        <v>10.60162</v>
      </c>
      <c r="KG95" t="n">
        <v>10.6257</v>
      </c>
      <c r="KH95" t="n">
        <v>10.6501</v>
      </c>
      <c r="KI95" t="n">
        <v>10.67502</v>
      </c>
      <c r="KJ95" t="n">
        <v>10.698</v>
      </c>
      <c r="KK95" t="n">
        <v>10.72455</v>
      </c>
      <c r="KL95" t="n">
        <v>10.74677</v>
      </c>
      <c r="KM95" t="n">
        <v>10.7655</v>
      </c>
      <c r="KN95" t="n">
        <v>10.78868</v>
      </c>
      <c r="KO95" t="n">
        <v>10.81588</v>
      </c>
      <c r="KP95" t="n">
        <v>10.83972</v>
      </c>
      <c r="KQ95" t="n">
        <v>10.85902</v>
      </c>
      <c r="KR95" t="n">
        <v>10.88499</v>
      </c>
      <c r="KS95" t="n">
        <v>10.91081</v>
      </c>
      <c r="KT95" t="n">
        <v>10.93959</v>
      </c>
      <c r="KU95" t="n">
        <v>10.96477</v>
      </c>
      <c r="KV95" t="n">
        <v>10.99091</v>
      </c>
      <c r="KW95" t="n">
        <v>11.02274</v>
      </c>
      <c r="KX95" t="n">
        <v>11.05337</v>
      </c>
      <c r="KY95" t="n">
        <v>11.07765</v>
      </c>
      <c r="KZ95" t="n">
        <v>11.10603</v>
      </c>
      <c r="LA95" t="n">
        <v>11.13406</v>
      </c>
      <c r="LB95" t="n">
        <v>11.16337</v>
      </c>
      <c r="LC95" t="n">
        <v>11.19454</v>
      </c>
      <c r="LD95" t="n">
        <v>11.22851</v>
      </c>
      <c r="LE95" t="n">
        <v>11.25781</v>
      </c>
      <c r="LF95" t="n">
        <v>11.28486</v>
      </c>
      <c r="LG95" t="n">
        <v>11.29292</v>
      </c>
      <c r="LH95" t="n">
        <v>11.31638</v>
      </c>
      <c r="LI95" t="n">
        <v>11.34505</v>
      </c>
      <c r="LJ95" t="n">
        <v>11.37041</v>
      </c>
      <c r="LK95" t="n">
        <v>11.40171</v>
      </c>
      <c r="LL95" t="n">
        <v>11.43422</v>
      </c>
      <c r="LM95" t="n">
        <v>11.45961</v>
      </c>
      <c r="LN95" t="n">
        <v>11.4875</v>
      </c>
      <c r="LO95" t="n">
        <v>11.52064</v>
      </c>
      <c r="LP95" t="n">
        <v>11.53108</v>
      </c>
      <c r="LQ95" t="n">
        <v>11.54909</v>
      </c>
      <c r="LR95" t="n">
        <v>11.57839</v>
      </c>
      <c r="LS95" t="n">
        <v>11.61143</v>
      </c>
      <c r="LT95" t="n">
        <v>11.64928</v>
      </c>
      <c r="LU95" t="n">
        <v>11.66238</v>
      </c>
      <c r="LV95" t="n">
        <v>11.68404</v>
      </c>
      <c r="LW95" t="n">
        <v>11.7149</v>
      </c>
      <c r="LX95" t="n">
        <v>11.74967</v>
      </c>
      <c r="LY95" t="n">
        <v>11.78574</v>
      </c>
      <c r="LZ95" t="n">
        <v>11.81837</v>
      </c>
      <c r="MA95" t="n">
        <v>11.85054</v>
      </c>
      <c r="MB95" t="n">
        <v>11.87787</v>
      </c>
      <c r="MC95" t="n">
        <v>11.90651</v>
      </c>
      <c r="MD95" t="n">
        <v>11.93884</v>
      </c>
      <c r="ME95" t="n">
        <v>11.96589</v>
      </c>
      <c r="MF95" t="n">
        <v>11.99476</v>
      </c>
      <c r="MG95" t="n">
        <v>12.01797</v>
      </c>
      <c r="MH95" t="n">
        <v>12.052</v>
      </c>
      <c r="MI95" t="n">
        <v>12.08582</v>
      </c>
      <c r="MJ95" t="n">
        <v>12.1112</v>
      </c>
      <c r="MK95" t="n">
        <v>12.1389</v>
      </c>
      <c r="ML95" t="n">
        <v>12.16888</v>
      </c>
      <c r="MM95" t="n">
        <v>12.20536</v>
      </c>
      <c r="MN95" t="n">
        <v>12.24314</v>
      </c>
      <c r="MO95" t="n">
        <v>12.27246</v>
      </c>
      <c r="MP95" t="n">
        <v>12.30504</v>
      </c>
      <c r="MQ95" t="n">
        <v>12.33915</v>
      </c>
      <c r="MR95" t="n">
        <v>12.37334</v>
      </c>
      <c r="MS95" t="n">
        <v>12.40331</v>
      </c>
      <c r="MT95" t="n">
        <v>12.42959</v>
      </c>
      <c r="MU95" t="n">
        <v>12.45538</v>
      </c>
      <c r="MV95" t="n">
        <v>12.48224</v>
      </c>
      <c r="MW95" t="n">
        <v>12.50883</v>
      </c>
      <c r="MX95" t="n">
        <v>12.54512</v>
      </c>
      <c r="MY95" t="n">
        <v>12.57609</v>
      </c>
      <c r="MZ95" t="n">
        <v>12.60551</v>
      </c>
      <c r="NA95" t="n">
        <v>12.63692</v>
      </c>
      <c r="NB95" t="n">
        <v>12.66988</v>
      </c>
      <c r="NC95" t="n">
        <v>12.69787</v>
      </c>
      <c r="ND95" t="n">
        <v>12.72754</v>
      </c>
      <c r="NE95" t="n">
        <v>12.75603</v>
      </c>
      <c r="NF95" t="n">
        <v>12.78811</v>
      </c>
      <c r="NG95" t="n">
        <v>12.81668</v>
      </c>
      <c r="NH95" t="n">
        <v>12.83932</v>
      </c>
      <c r="NI95" t="n">
        <v>12.866</v>
      </c>
      <c r="NJ95" t="n">
        <v>12.89953</v>
      </c>
      <c r="NK95" t="n">
        <v>12.93239</v>
      </c>
      <c r="NL95" t="n">
        <v>12.96211</v>
      </c>
      <c r="NM95" t="n">
        <v>12.98673</v>
      </c>
      <c r="NN95" t="n">
        <v>13.01287</v>
      </c>
      <c r="NO95" t="n">
        <v>13.03946</v>
      </c>
      <c r="NP95" t="n">
        <v>13.07264</v>
      </c>
      <c r="NQ95" t="n">
        <v>13.10097</v>
      </c>
      <c r="NR95" t="n">
        <v>13.12512</v>
      </c>
      <c r="NS95" t="n">
        <v>13.15017</v>
      </c>
      <c r="NT95" t="n">
        <v>13.17087</v>
      </c>
      <c r="NU95" t="n">
        <v>13.19916</v>
      </c>
      <c r="NV95" t="n">
        <v>13.22736</v>
      </c>
      <c r="NW95" t="n">
        <v>13.25766</v>
      </c>
      <c r="NX95" t="n">
        <v>13.28078</v>
      </c>
      <c r="NY95" t="n">
        <v>13.31068</v>
      </c>
      <c r="NZ95" t="n">
        <v>13.34141</v>
      </c>
      <c r="OA95" t="n">
        <v>13.37256</v>
      </c>
      <c r="OB95" t="n">
        <v>13.4019</v>
      </c>
      <c r="OC95" t="n">
        <v>13.4282</v>
      </c>
      <c r="OD95" t="n">
        <v>13.4522</v>
      </c>
      <c r="OE95" t="n">
        <v>13.48326</v>
      </c>
      <c r="OF95" t="n">
        <v>13.51288</v>
      </c>
      <c r="OG95" t="n">
        <v>13.54037</v>
      </c>
      <c r="OH95" t="n">
        <v>13.555</v>
      </c>
      <c r="OI95" t="n">
        <v>13.58525</v>
      </c>
      <c r="OJ95" t="n">
        <v>13.61016</v>
      </c>
      <c r="OK95" t="n">
        <v>13.64317</v>
      </c>
      <c r="OL95" t="n">
        <v>13.68522</v>
      </c>
      <c r="OM95" t="n">
        <v>13.71459</v>
      </c>
      <c r="ON95" t="n">
        <v>13.73997</v>
      </c>
      <c r="OO95" t="n">
        <v>13.78271</v>
      </c>
      <c r="OP95" t="n">
        <v>13.8179</v>
      </c>
      <c r="OQ95" t="n">
        <v>13.84132</v>
      </c>
      <c r="OR95" t="n">
        <v>13.87884</v>
      </c>
      <c r="OS95" t="n">
        <v>13.91207</v>
      </c>
      <c r="OT95" t="n">
        <v>13.94693</v>
      </c>
      <c r="OU95" t="n">
        <v>13.98498</v>
      </c>
      <c r="OV95" t="n">
        <v>14.00444</v>
      </c>
      <c r="OW95" t="n">
        <v>14.04607</v>
      </c>
      <c r="OX95" t="n">
        <v>14.08063</v>
      </c>
      <c r="OY95" t="n">
        <v>14.10965</v>
      </c>
      <c r="OZ95" t="n">
        <v>14.13769</v>
      </c>
      <c r="PA95" t="n">
        <v>14.18058</v>
      </c>
      <c r="PB95" t="n">
        <v>14.2149</v>
      </c>
      <c r="PC95" t="n">
        <v>14.25238</v>
      </c>
      <c r="PD95" t="n">
        <v>14.28775</v>
      </c>
      <c r="PE95" t="n">
        <v>14.31176</v>
      </c>
      <c r="PF95" t="n">
        <v>14.34488</v>
      </c>
      <c r="PG95" t="n">
        <v>14.388</v>
      </c>
      <c r="PH95" t="n">
        <v>14.41552</v>
      </c>
      <c r="PI95" t="n">
        <v>14.44838</v>
      </c>
      <c r="PJ95" t="n">
        <v>14.47982</v>
      </c>
      <c r="PK95" t="n">
        <v>14.51188</v>
      </c>
      <c r="PL95" t="n">
        <v>14.54873</v>
      </c>
      <c r="PM95" t="n">
        <v>14.5793</v>
      </c>
      <c r="PN95" t="n">
        <v>14.61333</v>
      </c>
      <c r="PO95" t="n">
        <v>14.65528</v>
      </c>
      <c r="PP95" t="n">
        <v>14.68651</v>
      </c>
      <c r="PQ95" t="n">
        <v>14.71741</v>
      </c>
      <c r="PR95" t="n">
        <v>14.75564</v>
      </c>
      <c r="PS95" t="n">
        <v>14.7903</v>
      </c>
      <c r="PT95" t="n">
        <v>14.83189</v>
      </c>
      <c r="PU95" t="n">
        <v>14.86519</v>
      </c>
      <c r="PV95" t="n">
        <v>14.89785</v>
      </c>
      <c r="PW95" t="n">
        <v>14.93653</v>
      </c>
      <c r="PX95" t="n">
        <v>14.97849</v>
      </c>
      <c r="PY95" t="n">
        <v>15.0108</v>
      </c>
      <c r="PZ95" t="n">
        <v>15.04733</v>
      </c>
      <c r="QA95" t="n">
        <v>15.08354</v>
      </c>
      <c r="QB95" t="n">
        <v>15.12681</v>
      </c>
      <c r="QC95" t="n">
        <v>15.15711</v>
      </c>
      <c r="QD95" t="n">
        <v>15.18855</v>
      </c>
      <c r="QE95" t="n">
        <v>15.22339</v>
      </c>
      <c r="QF95" t="n">
        <v>15.25466</v>
      </c>
      <c r="QG95" t="n">
        <v>15.29431</v>
      </c>
      <c r="QH95" t="n">
        <v>15.33533</v>
      </c>
      <c r="QI95" t="n">
        <v>15.36979</v>
      </c>
      <c r="QJ95" t="n">
        <v>15.398</v>
      </c>
      <c r="QK95" t="n">
        <v>15.43205</v>
      </c>
      <c r="QL95" t="n">
        <v>15.46847</v>
      </c>
      <c r="QM95" t="n">
        <v>15.51239</v>
      </c>
      <c r="QN95" t="n">
        <v>15.5441</v>
      </c>
      <c r="QO95" t="n">
        <v>15.57031</v>
      </c>
      <c r="QP95" t="n">
        <v>15.60604</v>
      </c>
      <c r="QQ95" t="n">
        <v>15.6463</v>
      </c>
      <c r="QR95" t="n">
        <v>15.68839</v>
      </c>
      <c r="QS95" t="n">
        <v>15.72888</v>
      </c>
      <c r="QT95" t="n">
        <v>15.76369</v>
      </c>
      <c r="QU95" t="n">
        <v>15.80068</v>
      </c>
      <c r="QV95" t="n">
        <v>15.82871</v>
      </c>
      <c r="QW95" t="n">
        <v>15.86537</v>
      </c>
      <c r="QX95" t="n">
        <v>15.90606</v>
      </c>
      <c r="QY95" t="n">
        <v>15.94242</v>
      </c>
      <c r="QZ95" t="n">
        <v>15.95265</v>
      </c>
      <c r="RA95" t="n">
        <v>15.99635</v>
      </c>
      <c r="RB95" t="n">
        <v>16.02308</v>
      </c>
      <c r="RC95" t="n">
        <v>16.06048</v>
      </c>
      <c r="RD95" t="n">
        <v>16.10894</v>
      </c>
      <c r="RE95" t="n">
        <v>16.14158</v>
      </c>
      <c r="RF95" t="n">
        <v>16.1493</v>
      </c>
      <c r="RG95" t="n">
        <v>16.17632</v>
      </c>
      <c r="RH95" t="n">
        <v>16.20686</v>
      </c>
      <c r="RI95" t="n">
        <v>16.24259</v>
      </c>
      <c r="RJ95" t="n">
        <v>16.27283</v>
      </c>
      <c r="RK95" t="n">
        <v>16.28289</v>
      </c>
      <c r="RL95" t="n">
        <v>16.3148</v>
      </c>
      <c r="RM95" t="n">
        <v>16.3393</v>
      </c>
      <c r="RN95" t="n">
        <v>16.37623</v>
      </c>
      <c r="RO95" t="n">
        <v>16.40965</v>
      </c>
      <c r="RP95" t="n">
        <v>16.45376</v>
      </c>
      <c r="RQ95" t="n">
        <v>16.46883</v>
      </c>
      <c r="RR95" t="n">
        <v>16.51296</v>
      </c>
      <c r="RS95" t="n">
        <v>16.564</v>
      </c>
      <c r="RT95" t="n">
        <v>16.6055</v>
      </c>
      <c r="RU95" t="n">
        <v>16.64554</v>
      </c>
      <c r="RV95" t="n">
        <v>16.6833</v>
      </c>
      <c r="RW95" t="n">
        <v>16.73311</v>
      </c>
      <c r="RX95" t="n">
        <v>16.77602</v>
      </c>
      <c r="RY95" t="n">
        <v>16.81679</v>
      </c>
      <c r="RZ95" t="n">
        <v>16.86297</v>
      </c>
      <c r="SA95" t="n">
        <v>16.90901</v>
      </c>
      <c r="SB95" t="n">
        <v>16.93644</v>
      </c>
      <c r="SC95" t="n">
        <v>16.96041</v>
      </c>
      <c r="SD95" t="n">
        <v>17.00475</v>
      </c>
      <c r="SE95" t="n">
        <v>17.05057</v>
      </c>
      <c r="SF95" t="n">
        <v>17.10921</v>
      </c>
      <c r="SG95" t="n">
        <v>17.15064</v>
      </c>
      <c r="SH95" t="n">
        <v>17.17658</v>
      </c>
      <c r="SI95" t="n">
        <v>17.22757</v>
      </c>
      <c r="SJ95" t="n">
        <v>17.28333</v>
      </c>
      <c r="SK95" t="n">
        <v>17.29964</v>
      </c>
      <c r="SL95" t="n">
        <v>17.33808</v>
      </c>
      <c r="SM95" t="n">
        <v>17.39174</v>
      </c>
      <c r="SN95" t="n">
        <v>17.44539</v>
      </c>
      <c r="SO95" t="n">
        <v>17.4847</v>
      </c>
      <c r="SP95" t="n">
        <v>17.49881</v>
      </c>
      <c r="SQ95" t="n">
        <v>17.53759</v>
      </c>
      <c r="SR95" t="n">
        <v>17.57625</v>
      </c>
      <c r="SS95" t="n">
        <v>17.61493</v>
      </c>
      <c r="ST95" t="n">
        <v>17.65836</v>
      </c>
      <c r="SU95" t="n">
        <v>17.69156</v>
      </c>
      <c r="SV95" t="n">
        <v>17.72949</v>
      </c>
      <c r="SW95" t="n">
        <v>17.76571</v>
      </c>
      <c r="SX95" t="n">
        <v>17.79885</v>
      </c>
      <c r="SY95" t="n">
        <v>17.84435</v>
      </c>
      <c r="SZ95" t="n">
        <v>17.87748</v>
      </c>
      <c r="TA95" t="n">
        <v>17.91835</v>
      </c>
      <c r="TB95" t="n">
        <v>17.95809</v>
      </c>
      <c r="TC95" t="n">
        <v>18.00791</v>
      </c>
      <c r="TD95" t="n">
        <v>18.0531</v>
      </c>
      <c r="TE95" t="n">
        <v>18.08187</v>
      </c>
      <c r="TF95" t="n">
        <v>18.12662</v>
      </c>
      <c r="TG95" t="n">
        <v>18.17134</v>
      </c>
      <c r="TH95" t="n">
        <v>18.21917</v>
      </c>
      <c r="TI95" t="n">
        <v>18.26299</v>
      </c>
      <c r="TJ95" t="n">
        <v>18.30346</v>
      </c>
      <c r="TK95" t="n">
        <v>18.33743</v>
      </c>
      <c r="TL95" t="n">
        <v>18.37799</v>
      </c>
      <c r="TM95" t="n">
        <v>18.42262</v>
      </c>
      <c r="TN95" t="n">
        <v>18.4513</v>
      </c>
      <c r="TO95" t="n">
        <v>18.50192</v>
      </c>
      <c r="TP95" t="n">
        <v>18.54586</v>
      </c>
      <c r="TQ95" t="n">
        <v>18.58332</v>
      </c>
      <c r="TR95" t="n">
        <v>18.62303</v>
      </c>
      <c r="TS95" t="n">
        <v>18.66043</v>
      </c>
      <c r="TT95" t="n">
        <v>18.69687</v>
      </c>
      <c r="TU95" t="n">
        <v>18.73465</v>
      </c>
      <c r="TV95" t="n">
        <v>18.76863</v>
      </c>
      <c r="TW95" t="n">
        <v>18.80927</v>
      </c>
      <c r="TX95" t="n">
        <v>18.83024</v>
      </c>
      <c r="TY95" t="n">
        <v>18.87365</v>
      </c>
      <c r="TZ95" t="n">
        <v>18.92275</v>
      </c>
      <c r="UA95" t="n">
        <v>18.96137</v>
      </c>
      <c r="UB95" t="n">
        <v>19.00525</v>
      </c>
      <c r="UC95" t="n">
        <v>19.03904</v>
      </c>
      <c r="UD95" t="n">
        <v>19.06954</v>
      </c>
      <c r="UE95" t="n">
        <v>19.11353</v>
      </c>
      <c r="UF95" t="n">
        <v>19.16021</v>
      </c>
      <c r="UG95" t="n">
        <v>19.19753</v>
      </c>
      <c r="UH95" t="n">
        <v>19.22098</v>
      </c>
      <c r="UI95" t="n">
        <v>19.25471</v>
      </c>
      <c r="UJ95" t="n">
        <v>19.29795</v>
      </c>
      <c r="UK95" t="n">
        <v>19.34107</v>
      </c>
      <c r="UL95" t="n">
        <v>19.38151</v>
      </c>
      <c r="UM95" t="n">
        <v>19.42186</v>
      </c>
      <c r="UN95" t="n">
        <v>19.44102</v>
      </c>
      <c r="UO95" t="n">
        <v>19.47927</v>
      </c>
      <c r="UP95" t="n">
        <v>19.51864</v>
      </c>
      <c r="UQ95" t="n">
        <v>19.56084</v>
      </c>
      <c r="UR95" t="n">
        <v>19.59189</v>
      </c>
      <c r="US95" t="n">
        <v>19.63591</v>
      </c>
      <c r="UT95" t="n">
        <v>19.67345</v>
      </c>
      <c r="UU95" t="n">
        <v>19.71822</v>
      </c>
      <c r="UV95" t="n">
        <v>19.75421</v>
      </c>
      <c r="UW95" t="n">
        <v>19.78086</v>
      </c>
      <c r="UX95" t="n">
        <v>19.81728</v>
      </c>
      <c r="UY95" t="n">
        <v>19.85207</v>
      </c>
      <c r="UZ95" t="n">
        <v>19.89478</v>
      </c>
      <c r="VA95" t="n">
        <v>19.9333</v>
      </c>
      <c r="VB95" t="n">
        <v>19.97073</v>
      </c>
      <c r="VC95" t="n">
        <v>20.00754</v>
      </c>
      <c r="VD95" t="n">
        <v>20.04251</v>
      </c>
      <c r="VE95" t="n">
        <v>20.08234</v>
      </c>
      <c r="VF95" t="n">
        <v>20.11643</v>
      </c>
      <c r="VG95" t="n">
        <v>20.15164</v>
      </c>
      <c r="VH95" t="n">
        <v>20.18134</v>
      </c>
      <c r="VI95" t="n">
        <v>20.21715</v>
      </c>
      <c r="VJ95" t="n">
        <v>20.26245</v>
      </c>
      <c r="VK95" t="n">
        <v>20.30564</v>
      </c>
      <c r="VL95" t="n">
        <v>20.3353</v>
      </c>
      <c r="VM95" t="n">
        <v>20.3745</v>
      </c>
      <c r="VN95" t="n">
        <v>20.40786</v>
      </c>
      <c r="VO95" t="n">
        <v>20.44098</v>
      </c>
      <c r="VP95" t="n">
        <v>20.47805</v>
      </c>
      <c r="VQ95" t="n">
        <v>20.52</v>
      </c>
      <c r="VR95" t="n">
        <v>20.56544</v>
      </c>
      <c r="VS95" t="n">
        <v>20.59142</v>
      </c>
      <c r="VT95" t="n">
        <v>20.62462</v>
      </c>
      <c r="VU95" t="n">
        <v>20.66849</v>
      </c>
      <c r="VV95" t="n">
        <v>20.70781</v>
      </c>
      <c r="VW95" t="n">
        <v>20.74277</v>
      </c>
      <c r="VX95" t="n">
        <v>20.76803</v>
      </c>
      <c r="VY95" t="n">
        <v>20.81033</v>
      </c>
      <c r="VZ95" t="n">
        <v>20.85287</v>
      </c>
      <c r="WA95" t="n">
        <v>20.8951</v>
      </c>
      <c r="WB95" t="n">
        <v>20.93783</v>
      </c>
      <c r="WC95" t="n">
        <v>20.97354</v>
      </c>
      <c r="WD95" t="n">
        <v>21.00029</v>
      </c>
      <c r="WE95" t="n">
        <v>21.03923</v>
      </c>
      <c r="WF95" t="n">
        <v>21.07925</v>
      </c>
      <c r="WG95" t="n">
        <v>21.12248</v>
      </c>
      <c r="WH95" t="n">
        <v>21.15866</v>
      </c>
      <c r="WI95" t="n">
        <v>21.19664</v>
      </c>
      <c r="WJ95" t="n">
        <v>21.24298</v>
      </c>
      <c r="WK95" t="n">
        <v>21.28493</v>
      </c>
      <c r="WL95" t="n">
        <v>21.32657</v>
      </c>
      <c r="WM95" t="n">
        <v>21.36515</v>
      </c>
      <c r="WN95" t="n">
        <v>21.40999</v>
      </c>
      <c r="WO95" t="n">
        <v>21.45611</v>
      </c>
      <c r="WP95" t="n">
        <v>21.50023</v>
      </c>
      <c r="WQ95" t="n">
        <v>21.53418</v>
      </c>
      <c r="WR95" t="n">
        <v>21.57748</v>
      </c>
      <c r="WS95" t="n">
        <v>21.62355</v>
      </c>
      <c r="WT95" t="n">
        <v>21.66883</v>
      </c>
      <c r="WU95" t="n">
        <v>21.71477</v>
      </c>
      <c r="WV95" t="n">
        <v>21.75772</v>
      </c>
      <c r="WW95" t="n">
        <v>21.81164</v>
      </c>
      <c r="WX95" t="n">
        <v>21.85609</v>
      </c>
      <c r="WY95" t="n">
        <v>21.89882</v>
      </c>
      <c r="WZ95" t="n">
        <v>21.94174</v>
      </c>
      <c r="XA95" t="n">
        <v>21.98981</v>
      </c>
      <c r="XB95" t="n">
        <v>22.03908</v>
      </c>
      <c r="XC95" t="n">
        <v>22.09143</v>
      </c>
      <c r="XD95" t="n">
        <v>22.1448</v>
      </c>
      <c r="XE95" t="n">
        <v>22.18047</v>
      </c>
      <c r="XF95" t="n">
        <v>22.22235</v>
      </c>
      <c r="XG95" t="n">
        <v>22.2672</v>
      </c>
      <c r="XH95" t="n">
        <v>22.31118</v>
      </c>
      <c r="XI95" t="n">
        <v>22.35901</v>
      </c>
      <c r="XJ95" t="n">
        <v>22.4056</v>
      </c>
      <c r="XK95" t="n">
        <v>22.45429</v>
      </c>
      <c r="XL95" t="n">
        <v>22.50746</v>
      </c>
      <c r="XM95" t="n">
        <v>22.55406</v>
      </c>
      <c r="XN95" t="n">
        <v>22.58209</v>
      </c>
      <c r="XO95" t="n">
        <v>22.60582</v>
      </c>
      <c r="XP95" t="n">
        <v>22.65469</v>
      </c>
      <c r="XQ95" t="n">
        <v>22.71159</v>
      </c>
      <c r="XR95" t="n">
        <v>22.76325</v>
      </c>
      <c r="XS95" t="n">
        <v>22.81402</v>
      </c>
      <c r="XT95" t="n">
        <v>22.8604</v>
      </c>
      <c r="XU95" t="n">
        <v>22.87641</v>
      </c>
      <c r="XV95" t="n">
        <v>22.9239</v>
      </c>
      <c r="XW95" t="n">
        <v>22.97508</v>
      </c>
      <c r="XX95" t="n">
        <v>23.03038</v>
      </c>
      <c r="XY95" t="n">
        <v>23.05725</v>
      </c>
      <c r="XZ95" t="n">
        <v>23.07897</v>
      </c>
      <c r="YA95" t="n">
        <v>23.12841</v>
      </c>
      <c r="YB95" t="n">
        <v>23.17975</v>
      </c>
      <c r="YC95" t="n">
        <v>23.23265</v>
      </c>
      <c r="YD95" t="n">
        <v>23.29475</v>
      </c>
      <c r="YE95" t="n">
        <v>23.32083</v>
      </c>
      <c r="YF95" t="n">
        <v>23.34255</v>
      </c>
      <c r="YG95" t="n">
        <v>23.39983</v>
      </c>
      <c r="YH95" t="n">
        <v>23.45069</v>
      </c>
      <c r="YI95" t="n">
        <v>23.50001</v>
      </c>
      <c r="YJ95" t="n">
        <v>23.55238</v>
      </c>
      <c r="YK95" t="n">
        <v>23.61194</v>
      </c>
      <c r="YL95" t="n">
        <v>23.66702</v>
      </c>
      <c r="YM95" t="n">
        <v>23.71907</v>
      </c>
      <c r="YN95" t="n">
        <v>23.77626</v>
      </c>
      <c r="YO95" t="n">
        <v>23.8366</v>
      </c>
      <c r="YP95" t="n">
        <v>23.89357</v>
      </c>
      <c r="YQ95" t="n">
        <v>23.94861</v>
      </c>
      <c r="YR95" t="n">
        <v>24.00632</v>
      </c>
      <c r="YS95" t="n">
        <v>24.06514</v>
      </c>
      <c r="YT95" t="n">
        <v>24.12432</v>
      </c>
      <c r="YU95" t="n">
        <v>24.18913</v>
      </c>
      <c r="YV95" t="n">
        <v>24.23633</v>
      </c>
      <c r="YW95" t="n">
        <v>24.28309</v>
      </c>
      <c r="YX95" t="n">
        <v>24.34856</v>
      </c>
      <c r="YY95" t="n">
        <v>24.41133</v>
      </c>
      <c r="YZ95" t="n">
        <v>24.47108</v>
      </c>
      <c r="ZA95" t="n">
        <v>24.52172</v>
      </c>
      <c r="ZB95" t="n">
        <v>24.58179</v>
      </c>
      <c r="ZC95" t="n">
        <v>24.65404</v>
      </c>
      <c r="ZD95" t="n">
        <v>24.72531</v>
      </c>
      <c r="ZE95" t="n">
        <v>24.78693</v>
      </c>
      <c r="ZF95" t="n">
        <v>24.84751</v>
      </c>
      <c r="ZG95" t="n">
        <v>24.90067</v>
      </c>
      <c r="ZH95" t="n">
        <v>24.95984</v>
      </c>
      <c r="ZI95" t="n">
        <v>25.02404</v>
      </c>
      <c r="ZJ95" t="n">
        <v>25.09729</v>
      </c>
      <c r="ZK95" t="n">
        <v>25.16076</v>
      </c>
      <c r="ZL95" t="n">
        <v>25.21932</v>
      </c>
      <c r="ZM95" t="n">
        <v>25.27311</v>
      </c>
      <c r="ZN95" t="n">
        <v>25.34343</v>
      </c>
      <c r="ZO95" t="n">
        <v>25.40262</v>
      </c>
      <c r="ZP95" t="n">
        <v>25.47314</v>
      </c>
      <c r="ZQ95" t="n">
        <v>25.54612</v>
      </c>
      <c r="ZR95" t="n">
        <v>25.61779</v>
      </c>
      <c r="ZS95" t="n">
        <v>25.68065</v>
      </c>
      <c r="ZT95" t="n">
        <v>25.7418</v>
      </c>
      <c r="ZU95" t="n">
        <v>25.80849</v>
      </c>
      <c r="ZV95" t="n">
        <v>25.88731</v>
      </c>
      <c r="ZW95" t="n">
        <v>25.95179</v>
      </c>
      <c r="ZX95" t="n">
        <v>26.01031</v>
      </c>
      <c r="ZY95" t="n">
        <v>26.08557</v>
      </c>
      <c r="ZZ95" t="n">
        <v>26.16003</v>
      </c>
      <c r="AAA95" t="n">
        <v>26.23293</v>
      </c>
      <c r="AAB95" t="n">
        <v>26.30192</v>
      </c>
      <c r="AAC95" t="n">
        <v>26.36885</v>
      </c>
      <c r="AAD95" t="n">
        <v>26.45536</v>
      </c>
      <c r="AAE95" t="n">
        <v>26.52835</v>
      </c>
      <c r="AAF95" t="n">
        <v>26.59574</v>
      </c>
      <c r="AAG95" t="n">
        <v>26.67635</v>
      </c>
      <c r="AAH95" t="n">
        <v>26.74539</v>
      </c>
      <c r="AAI95" t="n">
        <v>26.83204</v>
      </c>
      <c r="AAJ95" t="n">
        <v>26.89916</v>
      </c>
      <c r="AAK95" t="n">
        <v>26.96322</v>
      </c>
      <c r="AAL95" t="n">
        <v>27.0351</v>
      </c>
      <c r="AAM95" t="n">
        <v>27.10385</v>
      </c>
      <c r="AAN95" t="n">
        <v>27.17943</v>
      </c>
      <c r="AAO95" t="n">
        <v>27.25087</v>
      </c>
      <c r="AAP95" t="n">
        <v>27.32144</v>
      </c>
      <c r="AAQ95" t="n">
        <v>27.40678</v>
      </c>
      <c r="AAR95" t="n">
        <v>27.47425</v>
      </c>
      <c r="AAS95" t="n">
        <v>27.55492</v>
      </c>
      <c r="AAT95" t="n">
        <v>27.63771</v>
      </c>
      <c r="AAU95" t="n">
        <v>27.70422</v>
      </c>
      <c r="AAV95" t="n">
        <v>27.76912</v>
      </c>
      <c r="AAW95" t="n">
        <v>27.83477</v>
      </c>
      <c r="AAX95" t="n">
        <v>27.91395</v>
      </c>
      <c r="AAY95" t="n">
        <v>27.98045</v>
      </c>
      <c r="AAZ95" t="n">
        <v>28.04846</v>
      </c>
      <c r="ABA95" t="n">
        <v>28.12874</v>
      </c>
      <c r="ABB95" t="n">
        <v>28.21074</v>
      </c>
      <c r="ABC95" t="n">
        <v>28.24521</v>
      </c>
      <c r="ABD95" t="n">
        <v>28.32675</v>
      </c>
      <c r="ABE95" t="n">
        <v>28.40951</v>
      </c>
      <c r="ABF95" t="n">
        <v>28.47816</v>
      </c>
      <c r="ABG95" t="n">
        <v>28.56081</v>
      </c>
      <c r="ABH95" t="n">
        <v>28.59592</v>
      </c>
      <c r="ABI95" t="n">
        <v>28.66782</v>
      </c>
      <c r="ABJ95" t="n">
        <v>28.76406</v>
      </c>
      <c r="ABK95" t="n">
        <v>28.82006</v>
      </c>
      <c r="ABL95" t="n">
        <v>28.89666</v>
      </c>
      <c r="ABM95" t="n">
        <v>29.0034</v>
      </c>
      <c r="ABN95" t="n">
        <v>29.10474</v>
      </c>
      <c r="ABO95" t="n">
        <v>29.1566</v>
      </c>
      <c r="ABP95" t="n">
        <v>29.23185</v>
      </c>
      <c r="ABQ95" t="n">
        <v>29.31499</v>
      </c>
      <c r="ABR95" t="n">
        <v>29.39154</v>
      </c>
      <c r="ABS95" t="n">
        <v>29.48368</v>
      </c>
      <c r="ABT95" t="n">
        <v>29.5871</v>
      </c>
      <c r="ABU95" t="n">
        <v>29.68956</v>
      </c>
      <c r="ABV95" t="n">
        <v>29.79611</v>
      </c>
      <c r="ABW95" t="n">
        <v>29.9032</v>
      </c>
      <c r="ABX95" t="n">
        <v>29.97288</v>
      </c>
      <c r="ABY95" t="n">
        <v>30.05873</v>
      </c>
      <c r="ABZ95" t="n">
        <v>30.14311</v>
      </c>
      <c r="ACA95" t="n">
        <v>30.2309</v>
      </c>
      <c r="ACB95" t="n">
        <v>30.32333</v>
      </c>
      <c r="ACC95" t="n">
        <v>30.40957</v>
      </c>
      <c r="ACD95" t="n">
        <v>30.49117</v>
      </c>
      <c r="ACE95" t="n">
        <v>30.58154</v>
      </c>
      <c r="ACF95" t="n">
        <v>30.7045</v>
      </c>
      <c r="ACG95" t="n">
        <v>30.79798</v>
      </c>
      <c r="ACH95" t="n">
        <v>30.9037</v>
      </c>
      <c r="ACI95" t="n">
        <v>31.00122</v>
      </c>
      <c r="ACJ95" t="n">
        <v>31.07587</v>
      </c>
      <c r="ACK95" t="n">
        <v>31.14296</v>
      </c>
      <c r="ACL95" t="n">
        <v>31.23656</v>
      </c>
      <c r="ACM95" t="n">
        <v>31.33909</v>
      </c>
      <c r="ACN95" t="n">
        <v>31.4368</v>
      </c>
      <c r="ACO95" t="n">
        <v>31.51396</v>
      </c>
      <c r="ACP95" t="n">
        <v>31.6084</v>
      </c>
      <c r="ACQ95" t="n">
        <v>31.68233</v>
      </c>
      <c r="ACR95" t="n">
        <v>31.76252</v>
      </c>
      <c r="ACS95" t="n">
        <v>31.86759</v>
      </c>
      <c r="ACT95" t="n">
        <v>31.98129</v>
      </c>
      <c r="ACU95" t="n">
        <v>32.06342</v>
      </c>
      <c r="ACV95" t="n">
        <v>32.15771</v>
      </c>
      <c r="ACW95" t="n">
        <v>32.26577</v>
      </c>
      <c r="ACX95" t="n">
        <v>32.36256</v>
      </c>
      <c r="ACY95" t="n">
        <v>32.47293</v>
      </c>
      <c r="ACZ95" t="n">
        <v>32.58989</v>
      </c>
      <c r="ADA95" t="n">
        <v>32.68653</v>
      </c>
      <c r="ADB95" t="n">
        <v>32.77866</v>
      </c>
      <c r="ADC95" t="n">
        <v>32.87818</v>
      </c>
      <c r="ADD95" t="n">
        <v>32.988</v>
      </c>
      <c r="ADE95" t="n">
        <v>33.10433</v>
      </c>
      <c r="ADF95" t="n">
        <v>33.21476</v>
      </c>
      <c r="ADG95" t="n">
        <v>33.312</v>
      </c>
      <c r="ADH95" t="n">
        <v>33.42677</v>
      </c>
      <c r="ADI95" t="n">
        <v>33.53862</v>
      </c>
      <c r="ADJ95" t="n">
        <v>33.65498</v>
      </c>
      <c r="ADK95" t="n">
        <v>33.78481</v>
      </c>
      <c r="ADL95" t="n">
        <v>33.86275</v>
      </c>
      <c r="ADM95" t="n">
        <v>33.91579</v>
      </c>
      <c r="ADN95" t="n">
        <v>34.02163</v>
      </c>
      <c r="ADO95" t="n">
        <v>34.1515</v>
      </c>
      <c r="ADP95" t="n">
        <v>34.27648</v>
      </c>
      <c r="ADQ95" t="n">
        <v>34.34821</v>
      </c>
      <c r="ADR95" t="n">
        <v>34.47289</v>
      </c>
      <c r="ADS95" t="n">
        <v>34.58333</v>
      </c>
      <c r="ADT95" t="n">
        <v>34.67189</v>
      </c>
      <c r="ADU95" t="n">
        <v>34.77431</v>
      </c>
      <c r="ADV95" t="n">
        <v>34.90202</v>
      </c>
      <c r="ADW95" t="n">
        <v>34.99256</v>
      </c>
      <c r="ADX95" t="n">
        <v>35.12587</v>
      </c>
      <c r="ADY95" t="n">
        <v>35.26759</v>
      </c>
      <c r="ADZ95" t="n">
        <v>35.40762</v>
      </c>
      <c r="AEA95" t="n">
        <v>35.55857</v>
      </c>
      <c r="AEB95" t="n">
        <v>35.72132</v>
      </c>
      <c r="AEC95" t="n">
        <v>35.90126</v>
      </c>
      <c r="AED95" t="n">
        <v>36.06974</v>
      </c>
      <c r="AEE95" t="n">
        <v>36.21405</v>
      </c>
      <c r="AEF95" t="n">
        <v>36.34937</v>
      </c>
      <c r="AEG95" t="n">
        <v>36.47314</v>
      </c>
      <c r="AEH95" t="n">
        <v>36.60423</v>
      </c>
      <c r="AEI95" t="n">
        <v>36.72215</v>
      </c>
      <c r="AEJ95" t="n">
        <v>36.88198</v>
      </c>
      <c r="AEK95" t="n">
        <v>37.05339</v>
      </c>
      <c r="AEL95" t="n">
        <v>37.19369</v>
      </c>
      <c r="AEM95" t="n">
        <v>37.30803</v>
      </c>
      <c r="AEN95" t="n">
        <v>37.4427</v>
      </c>
      <c r="AEO95" t="n">
        <v>37.57875</v>
      </c>
      <c r="AEP95" t="n">
        <v>37.69658</v>
      </c>
      <c r="AEQ95" t="n">
        <v>37.8461</v>
      </c>
      <c r="AER95" t="n">
        <v>38.0057</v>
      </c>
      <c r="AES95" t="n">
        <v>38.15535</v>
      </c>
      <c r="AET95" t="n">
        <v>38.33966</v>
      </c>
      <c r="AEU95" t="n">
        <v>38.51333</v>
      </c>
      <c r="AEV95" t="n">
        <v>38.69024</v>
      </c>
      <c r="AEW95" t="n">
        <v>38.84974</v>
      </c>
      <c r="AEX95" t="n">
        <v>39.00452</v>
      </c>
      <c r="AEY95" t="n">
        <v>39.17403</v>
      </c>
      <c r="AEZ95" t="n">
        <v>39.30345</v>
      </c>
      <c r="AFA95" t="n">
        <v>39.46686</v>
      </c>
      <c r="AFB95" t="n">
        <v>39.61996</v>
      </c>
      <c r="AFC95" t="n">
        <v>39.80926</v>
      </c>
      <c r="AFD95" t="n">
        <v>39.96972</v>
      </c>
      <c r="AFE95" t="n">
        <v>40.08094</v>
      </c>
      <c r="AFF95" t="n">
        <v>40.25335</v>
      </c>
      <c r="AFG95" t="n">
        <v>40.39566</v>
      </c>
      <c r="AFH95" t="n">
        <v>40.56064</v>
      </c>
      <c r="AFI95" t="n">
        <v>40.73172</v>
      </c>
      <c r="AFJ95" t="n">
        <v>40.8514</v>
      </c>
      <c r="AFK95" t="n">
        <v>41.02381</v>
      </c>
      <c r="AFL95" t="n">
        <v>41.16666</v>
      </c>
      <c r="AFM95" t="n">
        <v>41.33527</v>
      </c>
      <c r="AFN95" t="n">
        <v>41.49725</v>
      </c>
      <c r="AFO95" t="n">
        <v>41.67622</v>
      </c>
      <c r="AFP95" t="n">
        <v>41.83131</v>
      </c>
      <c r="AFQ95" t="n">
        <v>41.99637</v>
      </c>
      <c r="AFR95" t="n">
        <v>42.19277</v>
      </c>
      <c r="AFS95" t="n">
        <v>42.35229</v>
      </c>
      <c r="AFT95" t="n">
        <v>42.51475</v>
      </c>
      <c r="AFU95" t="n">
        <v>42.70086</v>
      </c>
      <c r="AFV95" t="n">
        <v>42.84857</v>
      </c>
      <c r="AFW95" t="n">
        <v>43.02995</v>
      </c>
      <c r="AFX95" t="n">
        <v>43.21129</v>
      </c>
      <c r="AFY95" t="n">
        <v>43.3952</v>
      </c>
      <c r="AFZ95" t="n">
        <v>43.61959</v>
      </c>
      <c r="AGA95" t="n">
        <v>43.78725</v>
      </c>
      <c r="AGB95" t="n">
        <v>43.99301</v>
      </c>
      <c r="AGC95" t="n">
        <v>44.18299</v>
      </c>
      <c r="AGD95" t="n">
        <v>44.35792</v>
      </c>
      <c r="AGE95" t="n">
        <v>44.58487</v>
      </c>
      <c r="AGF95" t="n">
        <v>44.81317</v>
      </c>
      <c r="AGG95" t="n">
        <v>45.01211</v>
      </c>
      <c r="AGH95" t="n">
        <v>45.1578</v>
      </c>
      <c r="AGI95" t="n">
        <v>45.31466</v>
      </c>
      <c r="AGJ95" t="n">
        <v>45.51188</v>
      </c>
      <c r="AGK95" t="n">
        <v>45.7112</v>
      </c>
      <c r="AGL95" t="n">
        <v>45.85466</v>
      </c>
      <c r="AGM95" t="n">
        <v>46.06034</v>
      </c>
      <c r="AGN95" t="n">
        <v>46.20745</v>
      </c>
      <c r="AGO95" t="n">
        <v>46.45271</v>
      </c>
      <c r="AGP95" t="n">
        <v>46.64746</v>
      </c>
      <c r="AGQ95" t="n">
        <v>46.8298</v>
      </c>
      <c r="AGR95" t="n">
        <v>47.11216</v>
      </c>
      <c r="AGS95" t="n">
        <v>47.35502</v>
      </c>
      <c r="AGT95" t="n">
        <v>47.5768</v>
      </c>
      <c r="AGU95" t="n">
        <v>47.8124</v>
      </c>
      <c r="AGV95" t="n">
        <v>48.02885</v>
      </c>
      <c r="AGW95" t="n">
        <v>48.29938</v>
      </c>
      <c r="AGX95" t="n">
        <v>48.58671</v>
      </c>
      <c r="AGY95" t="n">
        <v>48.82179</v>
      </c>
      <c r="AGZ95" t="n">
        <v>49.04586</v>
      </c>
      <c r="AHA95" t="n">
        <v>49.33442</v>
      </c>
      <c r="AHB95" t="n">
        <v>49.63795</v>
      </c>
      <c r="AHC95" t="n">
        <v>49.91148</v>
      </c>
      <c r="AHD95" t="n">
        <v>50.14546</v>
      </c>
      <c r="AHE95" t="n">
        <v>50.44056</v>
      </c>
      <c r="AHF95" t="n">
        <v>50.76328</v>
      </c>
      <c r="AHG95" t="n">
        <v>51.0112</v>
      </c>
      <c r="AHH95" t="n">
        <v>51.31914</v>
      </c>
      <c r="AHI95" t="n">
        <v>51.57349</v>
      </c>
      <c r="AHJ95" t="n">
        <v>51.87017</v>
      </c>
      <c r="AHK95" t="n">
        <v>52.18237</v>
      </c>
      <c r="AHL95" t="n">
        <v>52.53141</v>
      </c>
      <c r="AHM95" t="n">
        <v>52.90733</v>
      </c>
      <c r="AHN95" t="n">
        <v>53.28051</v>
      </c>
      <c r="AHO95" t="n">
        <v>53.64159</v>
      </c>
      <c r="AHP95" t="n">
        <v>53.97177</v>
      </c>
      <c r="AHQ95" t="n">
        <v>54.35887</v>
      </c>
      <c r="AHR95" t="n">
        <v>54.69284</v>
      </c>
      <c r="AHS95" t="n">
        <v>55.06889</v>
      </c>
      <c r="AHT95" t="n">
        <v>55.52167</v>
      </c>
      <c r="AHU95" t="n">
        <v>55.98188</v>
      </c>
      <c r="AHV95" t="n">
        <v>56.39727</v>
      </c>
      <c r="AHW95" t="n">
        <v>56.62249</v>
      </c>
      <c r="AHX95" t="n">
        <v>57.04583</v>
      </c>
      <c r="AHY95" t="n">
        <v>57.33916</v>
      </c>
      <c r="AHZ95" t="n">
        <v>57.70766</v>
      </c>
      <c r="AIA95" t="n">
        <v>58.1412</v>
      </c>
      <c r="AIB95" t="n">
        <v>58.3911</v>
      </c>
      <c r="AIC95" t="n">
        <v>58.789</v>
      </c>
      <c r="AID95" t="n">
        <v>59.27624</v>
      </c>
      <c r="AIE95" t="n">
        <v>59.72063</v>
      </c>
      <c r="AIF95" t="n">
        <v>60.17319</v>
      </c>
      <c r="AIG95" t="n">
        <v>60.5439</v>
      </c>
      <c r="AIH95" t="n">
        <v>60.95188</v>
      </c>
      <c r="AII95" t="n">
        <v>61.46833</v>
      </c>
      <c r="AIJ95" t="n">
        <v>61.99893</v>
      </c>
      <c r="AIK95" t="n">
        <v>62.42828</v>
      </c>
      <c r="AIL95" t="n">
        <v>62.91534</v>
      </c>
      <c r="AIM95" t="n">
        <v>63.37458</v>
      </c>
      <c r="AIN95" t="n">
        <v>63.96996</v>
      </c>
      <c r="AIO95" t="n">
        <v>64.55791000000001</v>
      </c>
      <c r="AIP95" t="n">
        <v>65.05307999999999</v>
      </c>
      <c r="AIQ95" t="n">
        <v>65.55387</v>
      </c>
      <c r="AIR95" t="n">
        <v>66.11524</v>
      </c>
      <c r="AIS95" t="n">
        <v>66.72623</v>
      </c>
      <c r="AIT95" t="n">
        <v>67.29559</v>
      </c>
      <c r="AIU95" t="n">
        <v>67.71124</v>
      </c>
      <c r="AIV95" t="n">
        <v>68.22944</v>
      </c>
      <c r="AIW95" t="n">
        <v>68.67211</v>
      </c>
      <c r="AIX95" t="n">
        <v>69.10495</v>
      </c>
      <c r="AIY95" t="n">
        <v>69.62925</v>
      </c>
      <c r="AIZ95" t="n">
        <v>70.1486</v>
      </c>
      <c r="AJA95" t="n">
        <v>70.76115</v>
      </c>
      <c r="AJB95" t="n">
        <v>71.36056000000001</v>
      </c>
      <c r="AJC95" t="n">
        <v>71.96114</v>
      </c>
      <c r="AJD95" t="n">
        <v>72.65236</v>
      </c>
      <c r="AJE95" t="n">
        <v>73.28001</v>
      </c>
      <c r="AJF95" t="n">
        <v>73.87898</v>
      </c>
      <c r="AJG95" t="n">
        <v>74.53091000000001</v>
      </c>
      <c r="AJH95" t="n">
        <v>75.17864</v>
      </c>
      <c r="AJI95" t="n">
        <v>75.85841000000001</v>
      </c>
      <c r="AJJ95" t="n">
        <v>76.57742</v>
      </c>
      <c r="AJK95" t="n">
        <v>77.41124000000001</v>
      </c>
      <c r="AJL95" t="n">
        <v>78.27164</v>
      </c>
      <c r="AJM95" t="n">
        <v>78.9836</v>
      </c>
      <c r="AJN95" t="n">
        <v>79.72674000000001</v>
      </c>
      <c r="AJO95" t="n">
        <v>80.50208000000001</v>
      </c>
      <c r="AJP95" t="n">
        <v>81.40543</v>
      </c>
      <c r="AJQ95" t="n">
        <v>82.13021000000001</v>
      </c>
      <c r="AJR95" t="n">
        <v>82.96024</v>
      </c>
      <c r="AJS95" t="n">
        <v>83.86082</v>
      </c>
      <c r="AJT95" t="n">
        <v>84.72555</v>
      </c>
      <c r="AJU95" t="n">
        <v>85.58702</v>
      </c>
      <c r="AJV95" t="n">
        <v>86.41271999999999</v>
      </c>
      <c r="AJW95" t="n">
        <v>87.48717000000001</v>
      </c>
      <c r="AJX95" t="n">
        <v>88.66078</v>
      </c>
      <c r="AJY95" t="n">
        <v>89.93537999999999</v>
      </c>
      <c r="AJZ95" t="n">
        <v>90.85424</v>
      </c>
      <c r="AKA95" t="n">
        <v>91.88525</v>
      </c>
      <c r="AKB95" t="n">
        <v>92.80331</v>
      </c>
      <c r="AKC95" t="n">
        <v>93.89266000000001</v>
      </c>
      <c r="AKD95" t="n">
        <v>95.23511000000001</v>
      </c>
      <c r="AKE95" t="n">
        <v>96.38084000000001</v>
      </c>
      <c r="AKF95" t="n">
        <v>97.73737</v>
      </c>
      <c r="AKG95" t="n">
        <v>99.01649</v>
      </c>
      <c r="AKH95" t="n">
        <v>100.4895</v>
      </c>
      <c r="AKI95" t="n">
        <v>101.96913</v>
      </c>
      <c r="AKJ95" t="n">
        <v>103.41289</v>
      </c>
      <c r="AKK95" t="n">
        <v>105.13242</v>
      </c>
      <c r="AKL95" t="n">
        <v>106.87492</v>
      </c>
      <c r="AKM95" t="n">
        <v>108.68768</v>
      </c>
      <c r="AKN95" t="n">
        <v>110.9003</v>
      </c>
      <c r="AKO95" t="n">
        <v>113.08438</v>
      </c>
      <c r="AKP95" t="n">
        <v>115.04469</v>
      </c>
      <c r="AKQ95" t="n">
        <v>117.60443</v>
      </c>
      <c r="AKR95" t="n">
        <v>120.38039</v>
      </c>
      <c r="AKS95" t="n">
        <v>122.55645</v>
      </c>
      <c r="AKT95" t="n">
        <v>124.87753</v>
      </c>
      <c r="AKU95" t="n">
        <v>127.40257</v>
      </c>
      <c r="AKV95" t="n">
        <v>130.28522</v>
      </c>
      <c r="AKW95" t="n">
        <v>133.8459</v>
      </c>
      <c r="AKX95" t="n">
        <v>137.59326</v>
      </c>
      <c r="AKY95" t="n">
        <v>141.52003</v>
      </c>
      <c r="AKZ95" t="n">
        <v>145.5714</v>
      </c>
      <c r="ALA95" t="n">
        <v>149.24686</v>
      </c>
      <c r="ALB95" t="n">
        <v>153.97568</v>
      </c>
      <c r="ALC95" t="n">
        <v>159.67612</v>
      </c>
      <c r="ALD95" t="n">
        <v>166.45912</v>
      </c>
      <c r="ALE95" t="n">
        <v>173.30367</v>
      </c>
      <c r="ALF95" t="n">
        <v>180.31064</v>
      </c>
      <c r="ALG95" t="n">
        <v>188.56078</v>
      </c>
      <c r="ALH95" t="n">
        <v>199.05228</v>
      </c>
      <c r="ALI95" t="n">
        <v>209.57654</v>
      </c>
      <c r="ALJ95" t="n">
        <v>221.74562</v>
      </c>
      <c r="ALK95" t="n">
        <v>240.4828</v>
      </c>
      <c r="ALL95" t="n">
        <v>261.84952</v>
      </c>
      <c r="ALM95" t="n">
        <v>299.90887</v>
      </c>
      <c r="ALN95" t="n">
        <v>354.39432</v>
      </c>
      <c r="ALO95" t="n">
        <v>614.71484</v>
      </c>
    </row>
    <row r="96">
      <c r="A96" t="inlineStr">
        <is>
          <t>Chile</t>
        </is>
      </c>
      <c r="B96" t="inlineStr">
        <is>
          <t>CHL</t>
        </is>
      </c>
      <c r="C96" s="13">
        <f>AVERAGE(SI96,SJ96)</f>
        <v/>
      </c>
      <c r="D96" t="n">
        <v>0.28533</v>
      </c>
      <c r="E96" t="n">
        <v>0.30813</v>
      </c>
      <c r="F96" t="n">
        <v>1.29793</v>
      </c>
      <c r="G96" t="n">
        <v>2.53805</v>
      </c>
      <c r="H96" t="n">
        <v>3.28905</v>
      </c>
      <c r="I96" t="n">
        <v>3.69656</v>
      </c>
      <c r="J96" t="n">
        <v>4.08419</v>
      </c>
      <c r="K96" t="n">
        <v>4.35045</v>
      </c>
      <c r="L96" t="n">
        <v>4.63833</v>
      </c>
      <c r="M96" t="n">
        <v>4.84948</v>
      </c>
      <c r="N96" t="n">
        <v>5.0293</v>
      </c>
      <c r="O96" t="n">
        <v>5.27531</v>
      </c>
      <c r="P96" t="n">
        <v>5.45602</v>
      </c>
      <c r="Q96" t="n">
        <v>5.54595</v>
      </c>
      <c r="R96" t="n">
        <v>5.59907</v>
      </c>
      <c r="S96" t="n">
        <v>5.74688</v>
      </c>
      <c r="T96" t="n">
        <v>5.89405</v>
      </c>
      <c r="U96" t="n">
        <v>6.03002</v>
      </c>
      <c r="V96" t="n">
        <v>6.15192</v>
      </c>
      <c r="W96" t="n">
        <v>6.25238</v>
      </c>
      <c r="X96" t="n">
        <v>6.35337</v>
      </c>
      <c r="Y96" t="n">
        <v>6.46234</v>
      </c>
      <c r="Z96" t="n">
        <v>6.58676</v>
      </c>
      <c r="AA96" t="n">
        <v>6.71748</v>
      </c>
      <c r="AB96" t="n">
        <v>6.8636</v>
      </c>
      <c r="AC96" t="n">
        <v>6.93464</v>
      </c>
      <c r="AD96" t="n">
        <v>6.97973</v>
      </c>
      <c r="AE96" t="n">
        <v>7.09505</v>
      </c>
      <c r="AF96" t="n">
        <v>7.20082</v>
      </c>
      <c r="AG96" t="n">
        <v>7.28193</v>
      </c>
      <c r="AH96" t="n">
        <v>7.3793</v>
      </c>
      <c r="AI96" t="n">
        <v>7.48171</v>
      </c>
      <c r="AJ96" t="n">
        <v>7.57477</v>
      </c>
      <c r="AK96" t="n">
        <v>7.6596</v>
      </c>
      <c r="AL96" t="n">
        <v>7.74308</v>
      </c>
      <c r="AM96" t="n">
        <v>7.79726</v>
      </c>
      <c r="AN96" t="n">
        <v>7.86392</v>
      </c>
      <c r="AO96" t="n">
        <v>7.92575</v>
      </c>
      <c r="AP96" t="n">
        <v>8.016719999999999</v>
      </c>
      <c r="AQ96" t="n">
        <v>8.11689</v>
      </c>
      <c r="AR96" t="n">
        <v>8.19698</v>
      </c>
      <c r="AS96" t="n">
        <v>8.29411</v>
      </c>
      <c r="AT96" t="n">
        <v>8.321120000000001</v>
      </c>
      <c r="AU96" t="n">
        <v>8.34573</v>
      </c>
      <c r="AV96" t="n">
        <v>8.41653</v>
      </c>
      <c r="AW96" t="n">
        <v>8.477830000000001</v>
      </c>
      <c r="AX96" t="n">
        <v>8.537839999999999</v>
      </c>
      <c r="AY96" t="n">
        <v>8.620089999999999</v>
      </c>
      <c r="AZ96" t="n">
        <v>8.67783</v>
      </c>
      <c r="BA96" t="n">
        <v>8.747859999999999</v>
      </c>
      <c r="BB96" t="n">
        <v>8.82836</v>
      </c>
      <c r="BC96" t="n">
        <v>8.882899999999999</v>
      </c>
      <c r="BD96" t="n">
        <v>8.93186</v>
      </c>
      <c r="BE96" t="n">
        <v>8.98634</v>
      </c>
      <c r="BF96" t="n">
        <v>9.03579</v>
      </c>
      <c r="BG96" t="n">
        <v>9.10671</v>
      </c>
      <c r="BH96" t="n">
        <v>9.16873</v>
      </c>
      <c r="BI96" t="n">
        <v>9.212339999999999</v>
      </c>
      <c r="BJ96" t="n">
        <v>9.241009999999999</v>
      </c>
      <c r="BK96" t="n">
        <v>9.25939</v>
      </c>
      <c r="BL96" t="n">
        <v>9.30517</v>
      </c>
      <c r="BM96" t="n">
        <v>9.34967</v>
      </c>
      <c r="BN96" t="n">
        <v>9.399330000000001</v>
      </c>
      <c r="BO96" t="n">
        <v>9.45036</v>
      </c>
      <c r="BP96" t="n">
        <v>9.51371</v>
      </c>
      <c r="BQ96" t="n">
        <v>9.56812</v>
      </c>
      <c r="BR96" t="n">
        <v>9.62044</v>
      </c>
      <c r="BS96" t="n">
        <v>9.66799</v>
      </c>
      <c r="BT96" t="n">
        <v>9.70416</v>
      </c>
      <c r="BU96" t="n">
        <v>9.736269999999999</v>
      </c>
      <c r="BV96" t="n">
        <v>9.796569999999999</v>
      </c>
      <c r="BW96" t="n">
        <v>9.85655</v>
      </c>
      <c r="BX96" t="n">
        <v>9.900639999999999</v>
      </c>
      <c r="BY96" t="n">
        <v>9.95585</v>
      </c>
      <c r="BZ96" t="n">
        <v>9.99213</v>
      </c>
      <c r="CA96" t="n">
        <v>10.03393</v>
      </c>
      <c r="CB96" t="n">
        <v>10.07351</v>
      </c>
      <c r="CC96" t="n">
        <v>10.11591</v>
      </c>
      <c r="CD96" t="n">
        <v>10.16102</v>
      </c>
      <c r="CE96" t="n">
        <v>10.1856</v>
      </c>
      <c r="CF96" t="n">
        <v>10.22262</v>
      </c>
      <c r="CG96" t="n">
        <v>10.2678</v>
      </c>
      <c r="CH96" t="n">
        <v>10.31621</v>
      </c>
      <c r="CI96" t="n">
        <v>10.36619</v>
      </c>
      <c r="CJ96" t="n">
        <v>10.40506</v>
      </c>
      <c r="CK96" t="n">
        <v>10.45024</v>
      </c>
      <c r="CL96" t="n">
        <v>10.49841</v>
      </c>
      <c r="CM96" t="n">
        <v>10.55036</v>
      </c>
      <c r="CN96" t="n">
        <v>10.59832</v>
      </c>
      <c r="CO96" t="n">
        <v>10.64557</v>
      </c>
      <c r="CP96" t="n">
        <v>10.68878</v>
      </c>
      <c r="CQ96" t="n">
        <v>10.73903</v>
      </c>
      <c r="CR96" t="n">
        <v>10.79768</v>
      </c>
      <c r="CS96" t="n">
        <v>10.84966</v>
      </c>
      <c r="CT96" t="n">
        <v>10.8979</v>
      </c>
      <c r="CU96" t="n">
        <v>10.95493</v>
      </c>
      <c r="CV96" t="n">
        <v>11.00325</v>
      </c>
      <c r="CW96" t="n">
        <v>11.04569</v>
      </c>
      <c r="CX96" t="n">
        <v>11.07315</v>
      </c>
      <c r="CY96" t="n">
        <v>11.09163</v>
      </c>
      <c r="CZ96" t="n">
        <v>11.09833</v>
      </c>
      <c r="DA96" t="n">
        <v>11.10466</v>
      </c>
      <c r="DB96" t="n">
        <v>11.13325</v>
      </c>
      <c r="DC96" t="n">
        <v>11.16459</v>
      </c>
      <c r="DD96" t="n">
        <v>11.20466</v>
      </c>
      <c r="DE96" t="n">
        <v>11.24743</v>
      </c>
      <c r="DF96" t="n">
        <v>11.29323</v>
      </c>
      <c r="DG96" t="n">
        <v>11.33662</v>
      </c>
      <c r="DH96" t="n">
        <v>11.37714</v>
      </c>
      <c r="DI96" t="n">
        <v>11.43011</v>
      </c>
      <c r="DJ96" t="n">
        <v>11.4769</v>
      </c>
      <c r="DK96" t="n">
        <v>11.50862</v>
      </c>
      <c r="DL96" t="n">
        <v>11.54377</v>
      </c>
      <c r="DM96" t="n">
        <v>11.57584</v>
      </c>
      <c r="DN96" t="n">
        <v>11.61879</v>
      </c>
      <c r="DO96" t="n">
        <v>11.65935</v>
      </c>
      <c r="DP96" t="n">
        <v>11.69939</v>
      </c>
      <c r="DQ96" t="n">
        <v>11.7429</v>
      </c>
      <c r="DR96" t="n">
        <v>11.78682</v>
      </c>
      <c r="DS96" t="n">
        <v>11.82172</v>
      </c>
      <c r="DT96" t="n">
        <v>11.86717</v>
      </c>
      <c r="DU96" t="n">
        <v>11.91288</v>
      </c>
      <c r="DV96" t="n">
        <v>11.95675</v>
      </c>
      <c r="DW96" t="n">
        <v>11.98722</v>
      </c>
      <c r="DX96" t="n">
        <v>12.01499</v>
      </c>
      <c r="DY96" t="n">
        <v>12.03995</v>
      </c>
      <c r="DZ96" t="n">
        <v>12.07801</v>
      </c>
      <c r="EA96" t="n">
        <v>12.12235</v>
      </c>
      <c r="EB96" t="n">
        <v>12.16585</v>
      </c>
      <c r="EC96" t="n">
        <v>12.20438</v>
      </c>
      <c r="ED96" t="n">
        <v>12.22878</v>
      </c>
      <c r="EE96" t="n">
        <v>12.263</v>
      </c>
      <c r="EF96" t="n">
        <v>12.30221</v>
      </c>
      <c r="EG96" t="n">
        <v>12.3509</v>
      </c>
      <c r="EH96" t="n">
        <v>12.39567</v>
      </c>
      <c r="EI96" t="n">
        <v>12.43943</v>
      </c>
      <c r="EJ96" t="n">
        <v>12.47115</v>
      </c>
      <c r="EK96" t="n">
        <v>12.48714</v>
      </c>
      <c r="EL96" t="n">
        <v>12.50135</v>
      </c>
      <c r="EM96" t="n">
        <v>12.53754</v>
      </c>
      <c r="EN96" t="n">
        <v>12.573</v>
      </c>
      <c r="EO96" t="n">
        <v>12.61544</v>
      </c>
      <c r="EP96" t="n">
        <v>12.64924</v>
      </c>
      <c r="EQ96" t="n">
        <v>12.68107</v>
      </c>
      <c r="ER96" t="n">
        <v>12.70974</v>
      </c>
      <c r="ES96" t="n">
        <v>12.74682</v>
      </c>
      <c r="ET96" t="n">
        <v>12.77274</v>
      </c>
      <c r="EU96" t="n">
        <v>12.80287</v>
      </c>
      <c r="EV96" t="n">
        <v>12.85012</v>
      </c>
      <c r="EW96" t="n">
        <v>12.89123</v>
      </c>
      <c r="EX96" t="n">
        <v>12.92856</v>
      </c>
      <c r="EY96" t="n">
        <v>12.95351</v>
      </c>
      <c r="EZ96" t="n">
        <v>12.98587</v>
      </c>
      <c r="FA96" t="n">
        <v>13.02439</v>
      </c>
      <c r="FB96" t="n">
        <v>13.05626</v>
      </c>
      <c r="FC96" t="n">
        <v>13.08416</v>
      </c>
      <c r="FD96" t="n">
        <v>13.11749</v>
      </c>
      <c r="FE96" t="n">
        <v>13.15467</v>
      </c>
      <c r="FF96" t="n">
        <v>13.18482</v>
      </c>
      <c r="FG96" t="n">
        <v>13.22969</v>
      </c>
      <c r="FH96" t="n">
        <v>13.26829</v>
      </c>
      <c r="FI96" t="n">
        <v>13.31163</v>
      </c>
      <c r="FJ96" t="n">
        <v>13.34258</v>
      </c>
      <c r="FK96" t="n">
        <v>13.38296</v>
      </c>
      <c r="FL96" t="n">
        <v>13.41892</v>
      </c>
      <c r="FM96" t="n">
        <v>13.4546</v>
      </c>
      <c r="FN96" t="n">
        <v>13.48591</v>
      </c>
      <c r="FO96" t="n">
        <v>13.51896</v>
      </c>
      <c r="FP96" t="n">
        <v>13.55206</v>
      </c>
      <c r="FQ96" t="n">
        <v>13.59324</v>
      </c>
      <c r="FR96" t="n">
        <v>13.62689</v>
      </c>
      <c r="FS96" t="n">
        <v>13.67104</v>
      </c>
      <c r="FT96" t="n">
        <v>13.70745</v>
      </c>
      <c r="FU96" t="n">
        <v>13.75104</v>
      </c>
      <c r="FV96" t="n">
        <v>13.80317</v>
      </c>
      <c r="FW96" t="n">
        <v>13.83728</v>
      </c>
      <c r="FX96" t="n">
        <v>13.85011</v>
      </c>
      <c r="FY96" t="n">
        <v>13.87026</v>
      </c>
      <c r="FZ96" t="n">
        <v>13.87712</v>
      </c>
      <c r="GA96" t="n">
        <v>13.87965</v>
      </c>
      <c r="GB96" t="n">
        <v>13.90934</v>
      </c>
      <c r="GC96" t="n">
        <v>13.93811</v>
      </c>
      <c r="GD96" t="n">
        <v>13.97065</v>
      </c>
      <c r="GE96" t="n">
        <v>14.00173</v>
      </c>
      <c r="GF96" t="n">
        <v>14.03372</v>
      </c>
      <c r="GG96" t="n">
        <v>14.06023</v>
      </c>
      <c r="GH96" t="n">
        <v>14.08948</v>
      </c>
      <c r="GI96" t="n">
        <v>14.13042</v>
      </c>
      <c r="GJ96" t="n">
        <v>14.15707</v>
      </c>
      <c r="GK96" t="n">
        <v>14.1947</v>
      </c>
      <c r="GL96" t="n">
        <v>14.22297</v>
      </c>
      <c r="GM96" t="n">
        <v>14.24788</v>
      </c>
      <c r="GN96" t="n">
        <v>14.28199</v>
      </c>
      <c r="GO96" t="n">
        <v>14.31928</v>
      </c>
      <c r="GP96" t="n">
        <v>14.35224</v>
      </c>
      <c r="GQ96" t="n">
        <v>14.38919</v>
      </c>
      <c r="GR96" t="n">
        <v>14.41439</v>
      </c>
      <c r="GS96" t="n">
        <v>14.43992</v>
      </c>
      <c r="GT96" t="n">
        <v>14.47258</v>
      </c>
      <c r="GU96" t="n">
        <v>14.50587</v>
      </c>
      <c r="GV96" t="n">
        <v>14.54272</v>
      </c>
      <c r="GW96" t="n">
        <v>14.56545</v>
      </c>
      <c r="GX96" t="n">
        <v>14.60066</v>
      </c>
      <c r="GY96" t="n">
        <v>14.64627</v>
      </c>
      <c r="GZ96" t="n">
        <v>14.68193</v>
      </c>
      <c r="HA96" t="n">
        <v>14.72045</v>
      </c>
      <c r="HB96" t="n">
        <v>14.75654</v>
      </c>
      <c r="HC96" t="n">
        <v>14.78258</v>
      </c>
      <c r="HD96" t="n">
        <v>14.80128</v>
      </c>
      <c r="HE96" t="n">
        <v>14.82476</v>
      </c>
      <c r="HF96" t="n">
        <v>14.85853</v>
      </c>
      <c r="HG96" t="n">
        <v>14.89219</v>
      </c>
      <c r="HH96" t="n">
        <v>14.93452</v>
      </c>
      <c r="HI96" t="n">
        <v>14.97335</v>
      </c>
      <c r="HJ96" t="n">
        <v>15.0028</v>
      </c>
      <c r="HK96" t="n">
        <v>15.03719</v>
      </c>
      <c r="HL96" t="n">
        <v>15.0686</v>
      </c>
      <c r="HM96" t="n">
        <v>15.10667</v>
      </c>
      <c r="HN96" t="n">
        <v>15.13978</v>
      </c>
      <c r="HO96" t="n">
        <v>15.17663</v>
      </c>
      <c r="HP96" t="n">
        <v>15.21092</v>
      </c>
      <c r="HQ96" t="n">
        <v>15.2393</v>
      </c>
      <c r="HR96" t="n">
        <v>15.2681</v>
      </c>
      <c r="HS96" t="n">
        <v>15.30343</v>
      </c>
      <c r="HT96" t="n">
        <v>15.33208</v>
      </c>
      <c r="HU96" t="n">
        <v>15.36459</v>
      </c>
      <c r="HV96" t="n">
        <v>15.4031</v>
      </c>
      <c r="HW96" t="n">
        <v>15.43096</v>
      </c>
      <c r="HX96" t="n">
        <v>15.46816</v>
      </c>
      <c r="HY96" t="n">
        <v>15.49914</v>
      </c>
      <c r="HZ96" t="n">
        <v>15.52481</v>
      </c>
      <c r="IA96" t="n">
        <v>15.55295</v>
      </c>
      <c r="IB96" t="n">
        <v>15.59113</v>
      </c>
      <c r="IC96" t="n">
        <v>15.62076</v>
      </c>
      <c r="ID96" t="n">
        <v>15.6583</v>
      </c>
      <c r="IE96" t="n">
        <v>15.69111</v>
      </c>
      <c r="IF96" t="n">
        <v>15.71954</v>
      </c>
      <c r="IG96" t="n">
        <v>15.7479</v>
      </c>
      <c r="IH96" t="n">
        <v>15.78829</v>
      </c>
      <c r="II96" t="n">
        <v>15.81815</v>
      </c>
      <c r="IJ96" t="n">
        <v>15.84531</v>
      </c>
      <c r="IK96" t="n">
        <v>15.87668</v>
      </c>
      <c r="IL96" t="n">
        <v>15.91219</v>
      </c>
      <c r="IM96" t="n">
        <v>15.94481</v>
      </c>
      <c r="IN96" t="n">
        <v>15.96383</v>
      </c>
      <c r="IO96" t="n">
        <v>15.99886</v>
      </c>
      <c r="IP96" t="n">
        <v>16.04005</v>
      </c>
      <c r="IQ96" t="n">
        <v>16.07911</v>
      </c>
      <c r="IR96" t="n">
        <v>16.10331</v>
      </c>
      <c r="IS96" t="n">
        <v>16.13279</v>
      </c>
      <c r="IT96" t="n">
        <v>16.17423</v>
      </c>
      <c r="IU96" t="n">
        <v>16.20794</v>
      </c>
      <c r="IV96" t="n">
        <v>16.25515</v>
      </c>
      <c r="IW96" t="n">
        <v>16.29402</v>
      </c>
      <c r="IX96" t="n">
        <v>16.33349</v>
      </c>
      <c r="IY96" t="n">
        <v>16.37671</v>
      </c>
      <c r="IZ96" t="n">
        <v>16.41253</v>
      </c>
      <c r="JA96" t="n">
        <v>16.45438</v>
      </c>
      <c r="JB96" t="n">
        <v>16.48822</v>
      </c>
      <c r="JC96" t="n">
        <v>16.52382</v>
      </c>
      <c r="JD96" t="n">
        <v>16.55869</v>
      </c>
      <c r="JE96" t="n">
        <v>16.59774</v>
      </c>
      <c r="JF96" t="n">
        <v>16.61008</v>
      </c>
      <c r="JG96" t="n">
        <v>16.63001</v>
      </c>
      <c r="JH96" t="n">
        <v>16.64434</v>
      </c>
      <c r="JI96" t="n">
        <v>16.65254</v>
      </c>
      <c r="JJ96" t="n">
        <v>16.65766</v>
      </c>
      <c r="JK96" t="n">
        <v>16.68576</v>
      </c>
      <c r="JL96" t="n">
        <v>16.70926</v>
      </c>
      <c r="JM96" t="n">
        <v>16.73514</v>
      </c>
      <c r="JN96" t="n">
        <v>16.76407</v>
      </c>
      <c r="JO96" t="n">
        <v>16.79232</v>
      </c>
      <c r="JP96" t="n">
        <v>16.8269</v>
      </c>
      <c r="JQ96" t="n">
        <v>16.85712</v>
      </c>
      <c r="JR96" t="n">
        <v>16.88954</v>
      </c>
      <c r="JS96" t="n">
        <v>16.92327</v>
      </c>
      <c r="JT96" t="n">
        <v>16.95174</v>
      </c>
      <c r="JU96" t="n">
        <v>16.99613</v>
      </c>
      <c r="JV96" t="n">
        <v>17.03747</v>
      </c>
      <c r="JW96" t="n">
        <v>17.08178</v>
      </c>
      <c r="JX96" t="n">
        <v>17.1244</v>
      </c>
      <c r="JY96" t="n">
        <v>17.1631</v>
      </c>
      <c r="JZ96" t="n">
        <v>17.20085</v>
      </c>
      <c r="KA96" t="n">
        <v>17.23203</v>
      </c>
      <c r="KB96" t="n">
        <v>17.27164</v>
      </c>
      <c r="KC96" t="n">
        <v>17.30843</v>
      </c>
      <c r="KD96" t="n">
        <v>17.34052</v>
      </c>
      <c r="KE96" t="n">
        <v>17.37288</v>
      </c>
      <c r="KF96" t="n">
        <v>17.41112</v>
      </c>
      <c r="KG96" t="n">
        <v>17.44819</v>
      </c>
      <c r="KH96" t="n">
        <v>17.48504</v>
      </c>
      <c r="KI96" t="n">
        <v>17.52062</v>
      </c>
      <c r="KJ96" t="n">
        <v>17.54376</v>
      </c>
      <c r="KK96" t="n">
        <v>17.57226</v>
      </c>
      <c r="KL96" t="n">
        <v>17.59856</v>
      </c>
      <c r="KM96" t="n">
        <v>17.63975</v>
      </c>
      <c r="KN96" t="n">
        <v>17.68695</v>
      </c>
      <c r="KO96" t="n">
        <v>17.72787</v>
      </c>
      <c r="KP96" t="n">
        <v>17.75845</v>
      </c>
      <c r="KQ96" t="n">
        <v>17.78311</v>
      </c>
      <c r="KR96" t="n">
        <v>17.81706</v>
      </c>
      <c r="KS96" t="n">
        <v>17.85643</v>
      </c>
      <c r="KT96" t="n">
        <v>17.89845</v>
      </c>
      <c r="KU96" t="n">
        <v>17.9439</v>
      </c>
      <c r="KV96" t="n">
        <v>17.98372</v>
      </c>
      <c r="KW96" t="n">
        <v>18.01341</v>
      </c>
      <c r="KX96" t="n">
        <v>18.03725</v>
      </c>
      <c r="KY96" t="n">
        <v>18.05526</v>
      </c>
      <c r="KZ96" t="n">
        <v>18.09583</v>
      </c>
      <c r="LA96" t="n">
        <v>18.13514</v>
      </c>
      <c r="LB96" t="n">
        <v>18.17462</v>
      </c>
      <c r="LC96" t="n">
        <v>18.21605</v>
      </c>
      <c r="LD96" t="n">
        <v>18.26058</v>
      </c>
      <c r="LE96" t="n">
        <v>18.30067</v>
      </c>
      <c r="LF96" t="n">
        <v>18.32549</v>
      </c>
      <c r="LG96" t="n">
        <v>18.35997</v>
      </c>
      <c r="LH96" t="n">
        <v>18.40491</v>
      </c>
      <c r="LI96" t="n">
        <v>18.44228</v>
      </c>
      <c r="LJ96" t="n">
        <v>18.47152</v>
      </c>
      <c r="LK96" t="n">
        <v>18.49538</v>
      </c>
      <c r="LL96" t="n">
        <v>18.51165</v>
      </c>
      <c r="LM96" t="n">
        <v>18.54761</v>
      </c>
      <c r="LN96" t="n">
        <v>18.58758</v>
      </c>
      <c r="LO96" t="n">
        <v>18.63041</v>
      </c>
      <c r="LP96" t="n">
        <v>18.67127</v>
      </c>
      <c r="LQ96" t="n">
        <v>18.70857</v>
      </c>
      <c r="LR96" t="n">
        <v>18.73852</v>
      </c>
      <c r="LS96" t="n">
        <v>18.77106</v>
      </c>
      <c r="LT96" t="n">
        <v>18.80256</v>
      </c>
      <c r="LU96" t="n">
        <v>18.83336</v>
      </c>
      <c r="LV96" t="n">
        <v>18.86396</v>
      </c>
      <c r="LW96" t="n">
        <v>18.89215</v>
      </c>
      <c r="LX96" t="n">
        <v>18.9259</v>
      </c>
      <c r="LY96" t="n">
        <v>18.96597</v>
      </c>
      <c r="LZ96" t="n">
        <v>19.00721</v>
      </c>
      <c r="MA96" t="n">
        <v>19.04413</v>
      </c>
      <c r="MB96" t="n">
        <v>19.09148</v>
      </c>
      <c r="MC96" t="n">
        <v>19.12562</v>
      </c>
      <c r="MD96" t="n">
        <v>19.15552</v>
      </c>
      <c r="ME96" t="n">
        <v>19.19593</v>
      </c>
      <c r="MF96" t="n">
        <v>19.23129</v>
      </c>
      <c r="MG96" t="n">
        <v>19.27258</v>
      </c>
      <c r="MH96" t="n">
        <v>19.32087</v>
      </c>
      <c r="MI96" t="n">
        <v>19.35562</v>
      </c>
      <c r="MJ96" t="n">
        <v>19.37899</v>
      </c>
      <c r="MK96" t="n">
        <v>19.4053</v>
      </c>
      <c r="ML96" t="n">
        <v>19.42314</v>
      </c>
      <c r="MM96" t="n">
        <v>19.42807</v>
      </c>
      <c r="MN96" t="n">
        <v>19.44795</v>
      </c>
      <c r="MO96" t="n">
        <v>19.47917</v>
      </c>
      <c r="MP96" t="n">
        <v>19.5167</v>
      </c>
      <c r="MQ96" t="n">
        <v>19.55022</v>
      </c>
      <c r="MR96" t="n">
        <v>19.58031</v>
      </c>
      <c r="MS96" t="n">
        <v>19.61439</v>
      </c>
      <c r="MT96" t="n">
        <v>19.65289</v>
      </c>
      <c r="MU96" t="n">
        <v>19.68801</v>
      </c>
      <c r="MV96" t="n">
        <v>19.71989</v>
      </c>
      <c r="MW96" t="n">
        <v>19.75492</v>
      </c>
      <c r="MX96" t="n">
        <v>19.79016</v>
      </c>
      <c r="MY96" t="n">
        <v>19.82695</v>
      </c>
      <c r="MZ96" t="n">
        <v>19.87051</v>
      </c>
      <c r="NA96" t="n">
        <v>19.90567</v>
      </c>
      <c r="NB96" t="n">
        <v>19.93856</v>
      </c>
      <c r="NC96" t="n">
        <v>19.97085</v>
      </c>
      <c r="ND96" t="n">
        <v>19.99719</v>
      </c>
      <c r="NE96" t="n">
        <v>20.03987</v>
      </c>
      <c r="NF96" t="n">
        <v>20.0776</v>
      </c>
      <c r="NG96" t="n">
        <v>20.11334</v>
      </c>
      <c r="NH96" t="n">
        <v>20.14621</v>
      </c>
      <c r="NI96" t="n">
        <v>20.18271</v>
      </c>
      <c r="NJ96" t="n">
        <v>20.21637</v>
      </c>
      <c r="NK96" t="n">
        <v>20.24984</v>
      </c>
      <c r="NL96" t="n">
        <v>20.2757</v>
      </c>
      <c r="NM96" t="n">
        <v>20.30354</v>
      </c>
      <c r="NN96" t="n">
        <v>20.33305</v>
      </c>
      <c r="NO96" t="n">
        <v>20.35217</v>
      </c>
      <c r="NP96" t="n">
        <v>20.3802</v>
      </c>
      <c r="NQ96" t="n">
        <v>20.40604</v>
      </c>
      <c r="NR96" t="n">
        <v>20.442</v>
      </c>
      <c r="NS96" t="n">
        <v>20.48</v>
      </c>
      <c r="NT96" t="n">
        <v>20.50843</v>
      </c>
      <c r="NU96" t="n">
        <v>20.54617</v>
      </c>
      <c r="NV96" t="n">
        <v>20.58834</v>
      </c>
      <c r="NW96" t="n">
        <v>20.63023</v>
      </c>
      <c r="NX96" t="n">
        <v>20.66315</v>
      </c>
      <c r="NY96" t="n">
        <v>20.69267</v>
      </c>
      <c r="NZ96" t="n">
        <v>20.73396</v>
      </c>
      <c r="OA96" t="n">
        <v>20.76613</v>
      </c>
      <c r="OB96" t="n">
        <v>20.79785</v>
      </c>
      <c r="OC96" t="n">
        <v>20.81514</v>
      </c>
      <c r="OD96" t="n">
        <v>20.84752</v>
      </c>
      <c r="OE96" t="n">
        <v>20.88568</v>
      </c>
      <c r="OF96" t="n">
        <v>20.92032</v>
      </c>
      <c r="OG96" t="n">
        <v>20.95485</v>
      </c>
      <c r="OH96" t="n">
        <v>20.98429</v>
      </c>
      <c r="OI96" t="n">
        <v>21.02086</v>
      </c>
      <c r="OJ96" t="n">
        <v>21.05914</v>
      </c>
      <c r="OK96" t="n">
        <v>21.09624</v>
      </c>
      <c r="OL96" t="n">
        <v>21.144</v>
      </c>
      <c r="OM96" t="n">
        <v>21.19418</v>
      </c>
      <c r="ON96" t="n">
        <v>21.22955</v>
      </c>
      <c r="OO96" t="n">
        <v>21.26662</v>
      </c>
      <c r="OP96" t="n">
        <v>21.29935</v>
      </c>
      <c r="OQ96" t="n">
        <v>21.34509</v>
      </c>
      <c r="OR96" t="n">
        <v>21.37557</v>
      </c>
      <c r="OS96" t="n">
        <v>21.41904</v>
      </c>
      <c r="OT96" t="n">
        <v>21.45644</v>
      </c>
      <c r="OU96" t="n">
        <v>21.49745</v>
      </c>
      <c r="OV96" t="n">
        <v>21.5277</v>
      </c>
      <c r="OW96" t="n">
        <v>21.55559</v>
      </c>
      <c r="OX96" t="n">
        <v>21.59268</v>
      </c>
      <c r="OY96" t="n">
        <v>21.63008</v>
      </c>
      <c r="OZ96" t="n">
        <v>21.66085</v>
      </c>
      <c r="PA96" t="n">
        <v>21.69836</v>
      </c>
      <c r="PB96" t="n">
        <v>21.7352</v>
      </c>
      <c r="PC96" t="n">
        <v>21.76074</v>
      </c>
      <c r="PD96" t="n">
        <v>21.80275</v>
      </c>
      <c r="PE96" t="n">
        <v>21.84677</v>
      </c>
      <c r="PF96" t="n">
        <v>21.89337</v>
      </c>
      <c r="PG96" t="n">
        <v>21.93566</v>
      </c>
      <c r="PH96" t="n">
        <v>21.9793</v>
      </c>
      <c r="PI96" t="n">
        <v>22.02505</v>
      </c>
      <c r="PJ96" t="n">
        <v>22.07051</v>
      </c>
      <c r="PK96" t="n">
        <v>22.12652</v>
      </c>
      <c r="PL96" t="n">
        <v>22.14753</v>
      </c>
      <c r="PM96" t="n">
        <v>22.18157</v>
      </c>
      <c r="PN96" t="n">
        <v>22.19164</v>
      </c>
      <c r="PO96" t="n">
        <v>22.20304</v>
      </c>
      <c r="PP96" t="n">
        <v>22.21191</v>
      </c>
      <c r="PQ96" t="n">
        <v>22.25001</v>
      </c>
      <c r="PR96" t="n">
        <v>22.28031</v>
      </c>
      <c r="PS96" t="n">
        <v>22.30532</v>
      </c>
      <c r="PT96" t="n">
        <v>22.3439</v>
      </c>
      <c r="PU96" t="n">
        <v>22.37768</v>
      </c>
      <c r="PV96" t="n">
        <v>22.40586</v>
      </c>
      <c r="PW96" t="n">
        <v>22.44559</v>
      </c>
      <c r="PX96" t="n">
        <v>22.48265</v>
      </c>
      <c r="PY96" t="n">
        <v>22.51395</v>
      </c>
      <c r="PZ96" t="n">
        <v>22.54999</v>
      </c>
      <c r="QA96" t="n">
        <v>22.5898</v>
      </c>
      <c r="QB96" t="n">
        <v>22.62679</v>
      </c>
      <c r="QC96" t="n">
        <v>22.6652</v>
      </c>
      <c r="QD96" t="n">
        <v>22.71479</v>
      </c>
      <c r="QE96" t="n">
        <v>22.76239</v>
      </c>
      <c r="QF96" t="n">
        <v>22.80105</v>
      </c>
      <c r="QG96" t="n">
        <v>22.84311</v>
      </c>
      <c r="QH96" t="n">
        <v>22.87688</v>
      </c>
      <c r="QI96" t="n">
        <v>22.90649</v>
      </c>
      <c r="QJ96" t="n">
        <v>22.94661</v>
      </c>
      <c r="QK96" t="n">
        <v>22.98279</v>
      </c>
      <c r="QL96" t="n">
        <v>23.02</v>
      </c>
      <c r="QM96" t="n">
        <v>23.0628</v>
      </c>
      <c r="QN96" t="n">
        <v>23.10434</v>
      </c>
      <c r="QO96" t="n">
        <v>23.13546</v>
      </c>
      <c r="QP96" t="n">
        <v>23.17671</v>
      </c>
      <c r="QQ96" t="n">
        <v>23.22852</v>
      </c>
      <c r="QR96" t="n">
        <v>23.2632</v>
      </c>
      <c r="QS96" t="n">
        <v>23.29239</v>
      </c>
      <c r="QT96" t="n">
        <v>23.32066</v>
      </c>
      <c r="QU96" t="n">
        <v>23.35772</v>
      </c>
      <c r="QV96" t="n">
        <v>23.39373</v>
      </c>
      <c r="QW96" t="n">
        <v>23.43673</v>
      </c>
      <c r="QX96" t="n">
        <v>23.49053</v>
      </c>
      <c r="QY96" t="n">
        <v>23.53285</v>
      </c>
      <c r="QZ96" t="n">
        <v>23.56729</v>
      </c>
      <c r="RA96" t="n">
        <v>23.58802</v>
      </c>
      <c r="RB96" t="n">
        <v>23.61192</v>
      </c>
      <c r="RC96" t="n">
        <v>23.64624</v>
      </c>
      <c r="RD96" t="n">
        <v>23.68352</v>
      </c>
      <c r="RE96" t="n">
        <v>23.72371</v>
      </c>
      <c r="RF96" t="n">
        <v>23.77703</v>
      </c>
      <c r="RG96" t="n">
        <v>23.82469</v>
      </c>
      <c r="RH96" t="n">
        <v>23.87033</v>
      </c>
      <c r="RI96" t="n">
        <v>23.91227</v>
      </c>
      <c r="RJ96" t="n">
        <v>23.95822</v>
      </c>
      <c r="RK96" t="n">
        <v>23.99983</v>
      </c>
      <c r="RL96" t="n">
        <v>24.03699</v>
      </c>
      <c r="RM96" t="n">
        <v>24.06534</v>
      </c>
      <c r="RN96" t="n">
        <v>24.11418</v>
      </c>
      <c r="RO96" t="n">
        <v>24.15701</v>
      </c>
      <c r="RP96" t="n">
        <v>24.20729</v>
      </c>
      <c r="RQ96" t="n">
        <v>24.24982</v>
      </c>
      <c r="RR96" t="n">
        <v>24.2944</v>
      </c>
      <c r="RS96" t="n">
        <v>24.33199</v>
      </c>
      <c r="RT96" t="n">
        <v>24.37344</v>
      </c>
      <c r="RU96" t="n">
        <v>24.42265</v>
      </c>
      <c r="RV96" t="n">
        <v>24.45912</v>
      </c>
      <c r="RW96" t="n">
        <v>24.50405</v>
      </c>
      <c r="RX96" t="n">
        <v>24.55647</v>
      </c>
      <c r="RY96" t="n">
        <v>24.60151</v>
      </c>
      <c r="RZ96" t="n">
        <v>24.65733</v>
      </c>
      <c r="SA96" t="n">
        <v>24.71419</v>
      </c>
      <c r="SB96" t="n">
        <v>24.77316</v>
      </c>
      <c r="SC96" t="n">
        <v>24.82986</v>
      </c>
      <c r="SD96" t="n">
        <v>24.88843</v>
      </c>
      <c r="SE96" t="n">
        <v>24.91558</v>
      </c>
      <c r="SF96" t="n">
        <v>24.94803</v>
      </c>
      <c r="SG96" t="n">
        <v>24.97109</v>
      </c>
      <c r="SH96" t="n">
        <v>24.97881</v>
      </c>
      <c r="SI96" t="n">
        <v>25.00878</v>
      </c>
      <c r="SJ96" t="n">
        <v>25.06258</v>
      </c>
      <c r="SK96" t="n">
        <v>25.11114</v>
      </c>
      <c r="SL96" t="n">
        <v>25.15392</v>
      </c>
      <c r="SM96" t="n">
        <v>25.2077</v>
      </c>
      <c r="SN96" t="n">
        <v>25.2545</v>
      </c>
      <c r="SO96" t="n">
        <v>25.30988</v>
      </c>
      <c r="SP96" t="n">
        <v>25.35214</v>
      </c>
      <c r="SQ96" t="n">
        <v>25.39328</v>
      </c>
      <c r="SR96" t="n">
        <v>25.43851</v>
      </c>
      <c r="SS96" t="n">
        <v>25.48058</v>
      </c>
      <c r="ST96" t="n">
        <v>25.52111</v>
      </c>
      <c r="SU96" t="n">
        <v>25.5493</v>
      </c>
      <c r="SV96" t="n">
        <v>25.60072</v>
      </c>
      <c r="SW96" t="n">
        <v>25.64302</v>
      </c>
      <c r="SX96" t="n">
        <v>25.67367</v>
      </c>
      <c r="SY96" t="n">
        <v>25.70429</v>
      </c>
      <c r="SZ96" t="n">
        <v>25.7417</v>
      </c>
      <c r="TA96" t="n">
        <v>25.78934</v>
      </c>
      <c r="TB96" t="n">
        <v>25.83996</v>
      </c>
      <c r="TC96" t="n">
        <v>25.88243</v>
      </c>
      <c r="TD96" t="n">
        <v>25.91446</v>
      </c>
      <c r="TE96" t="n">
        <v>25.96801</v>
      </c>
      <c r="TF96" t="n">
        <v>26.01541</v>
      </c>
      <c r="TG96" t="n">
        <v>26.06654</v>
      </c>
      <c r="TH96" t="n">
        <v>26.11214</v>
      </c>
      <c r="TI96" t="n">
        <v>26.15679</v>
      </c>
      <c r="TJ96" t="n">
        <v>26.20732</v>
      </c>
      <c r="TK96" t="n">
        <v>26.26702</v>
      </c>
      <c r="TL96" t="n">
        <v>26.30874</v>
      </c>
      <c r="TM96" t="n">
        <v>26.35313</v>
      </c>
      <c r="TN96" t="n">
        <v>26.37508</v>
      </c>
      <c r="TO96" t="n">
        <v>26.41757</v>
      </c>
      <c r="TP96" t="n">
        <v>26.4603</v>
      </c>
      <c r="TQ96" t="n">
        <v>26.5096</v>
      </c>
      <c r="TR96" t="n">
        <v>26.54919</v>
      </c>
      <c r="TS96" t="n">
        <v>26.59588</v>
      </c>
      <c r="TT96" t="n">
        <v>26.63537</v>
      </c>
      <c r="TU96" t="n">
        <v>26.67586</v>
      </c>
      <c r="TV96" t="n">
        <v>26.73334</v>
      </c>
      <c r="TW96" t="n">
        <v>26.77895</v>
      </c>
      <c r="TX96" t="n">
        <v>26.82207</v>
      </c>
      <c r="TY96" t="n">
        <v>26.85914</v>
      </c>
      <c r="TZ96" t="n">
        <v>26.90796</v>
      </c>
      <c r="UA96" t="n">
        <v>26.95676</v>
      </c>
      <c r="UB96" t="n">
        <v>27.00311</v>
      </c>
      <c r="UC96" t="n">
        <v>27.04975</v>
      </c>
      <c r="UD96" t="n">
        <v>27.09881</v>
      </c>
      <c r="UE96" t="n">
        <v>27.14339</v>
      </c>
      <c r="UF96" t="n">
        <v>27.19562</v>
      </c>
      <c r="UG96" t="n">
        <v>27.25237</v>
      </c>
      <c r="UH96" t="n">
        <v>27.31203</v>
      </c>
      <c r="UI96" t="n">
        <v>27.36948</v>
      </c>
      <c r="UJ96" t="n">
        <v>27.4245</v>
      </c>
      <c r="UK96" t="n">
        <v>27.47349</v>
      </c>
      <c r="UL96" t="n">
        <v>27.52979</v>
      </c>
      <c r="UM96" t="n">
        <v>27.56761</v>
      </c>
      <c r="UN96" t="n">
        <v>27.62621</v>
      </c>
      <c r="UO96" t="n">
        <v>27.67664</v>
      </c>
      <c r="UP96" t="n">
        <v>27.6903</v>
      </c>
      <c r="UQ96" t="n">
        <v>27.73294</v>
      </c>
      <c r="UR96" t="n">
        <v>27.73859</v>
      </c>
      <c r="US96" t="n">
        <v>27.75221</v>
      </c>
      <c r="UT96" t="n">
        <v>27.75427</v>
      </c>
      <c r="UU96" t="n">
        <v>27.78784</v>
      </c>
      <c r="UV96" t="n">
        <v>27.83613</v>
      </c>
      <c r="UW96" t="n">
        <v>27.87404</v>
      </c>
      <c r="UX96" t="n">
        <v>27.91477</v>
      </c>
      <c r="UY96" t="n">
        <v>27.9598</v>
      </c>
      <c r="UZ96" t="n">
        <v>28.00766</v>
      </c>
      <c r="VA96" t="n">
        <v>28.05057</v>
      </c>
      <c r="VB96" t="n">
        <v>28.10078</v>
      </c>
      <c r="VC96" t="n">
        <v>28.1489</v>
      </c>
      <c r="VD96" t="n">
        <v>28.20475</v>
      </c>
      <c r="VE96" t="n">
        <v>28.26694</v>
      </c>
      <c r="VF96" t="n">
        <v>28.31529</v>
      </c>
      <c r="VG96" t="n">
        <v>28.36237</v>
      </c>
      <c r="VH96" t="n">
        <v>28.4196</v>
      </c>
      <c r="VI96" t="n">
        <v>28.46103</v>
      </c>
      <c r="VJ96" t="n">
        <v>28.51716</v>
      </c>
      <c r="VK96" t="n">
        <v>28.57795</v>
      </c>
      <c r="VL96" t="n">
        <v>28.62999</v>
      </c>
      <c r="VM96" t="n">
        <v>28.67316</v>
      </c>
      <c r="VN96" t="n">
        <v>28.71792</v>
      </c>
      <c r="VO96" t="n">
        <v>28.7692</v>
      </c>
      <c r="VP96" t="n">
        <v>28.81501</v>
      </c>
      <c r="VQ96" t="n">
        <v>28.8592</v>
      </c>
      <c r="VR96" t="n">
        <v>28.91801</v>
      </c>
      <c r="VS96" t="n">
        <v>28.99686</v>
      </c>
      <c r="VT96" t="n">
        <v>29.06085</v>
      </c>
      <c r="VU96" t="n">
        <v>29.11662</v>
      </c>
      <c r="VV96" t="n">
        <v>29.14565</v>
      </c>
      <c r="VW96" t="n">
        <v>29.19576</v>
      </c>
      <c r="VX96" t="n">
        <v>29.24641</v>
      </c>
      <c r="VY96" t="n">
        <v>29.30046</v>
      </c>
      <c r="VZ96" t="n">
        <v>29.35231</v>
      </c>
      <c r="WA96" t="n">
        <v>29.40499</v>
      </c>
      <c r="WB96" t="n">
        <v>29.46565</v>
      </c>
      <c r="WC96" t="n">
        <v>29.52962</v>
      </c>
      <c r="WD96" t="n">
        <v>29.575</v>
      </c>
      <c r="WE96" t="n">
        <v>29.61633</v>
      </c>
      <c r="WF96" t="n">
        <v>29.68711</v>
      </c>
      <c r="WG96" t="n">
        <v>29.74377</v>
      </c>
      <c r="WH96" t="n">
        <v>29.79775</v>
      </c>
      <c r="WI96" t="n">
        <v>29.85985</v>
      </c>
      <c r="WJ96" t="n">
        <v>29.92642</v>
      </c>
      <c r="WK96" t="n">
        <v>29.97596</v>
      </c>
      <c r="WL96" t="n">
        <v>30.02352</v>
      </c>
      <c r="WM96" t="n">
        <v>30.08898</v>
      </c>
      <c r="WN96" t="n">
        <v>30.15354</v>
      </c>
      <c r="WO96" t="n">
        <v>30.22263</v>
      </c>
      <c r="WP96" t="n">
        <v>30.27471</v>
      </c>
      <c r="WQ96" t="n">
        <v>30.34829</v>
      </c>
      <c r="WR96" t="n">
        <v>30.43291</v>
      </c>
      <c r="WS96" t="n">
        <v>30.45906</v>
      </c>
      <c r="WT96" t="n">
        <v>30.50691</v>
      </c>
      <c r="WU96" t="n">
        <v>30.52465</v>
      </c>
      <c r="WV96" t="n">
        <v>30.55066</v>
      </c>
      <c r="WW96" t="n">
        <v>30.59364</v>
      </c>
      <c r="WX96" t="n">
        <v>30.63593</v>
      </c>
      <c r="WY96" t="n">
        <v>30.71322</v>
      </c>
      <c r="WZ96" t="n">
        <v>30.77228</v>
      </c>
      <c r="XA96" t="n">
        <v>30.83965</v>
      </c>
      <c r="XB96" t="n">
        <v>30.90108</v>
      </c>
      <c r="XC96" t="n">
        <v>30.96312</v>
      </c>
      <c r="XD96" t="n">
        <v>31.02073</v>
      </c>
      <c r="XE96" t="n">
        <v>31.08091</v>
      </c>
      <c r="XF96" t="n">
        <v>31.13929</v>
      </c>
      <c r="XG96" t="n">
        <v>31.20174</v>
      </c>
      <c r="XH96" t="n">
        <v>31.27337</v>
      </c>
      <c r="XI96" t="n">
        <v>31.3409</v>
      </c>
      <c r="XJ96" t="n">
        <v>31.4184</v>
      </c>
      <c r="XK96" t="n">
        <v>31.47499</v>
      </c>
      <c r="XL96" t="n">
        <v>31.5485</v>
      </c>
      <c r="XM96" t="n">
        <v>31.61578</v>
      </c>
      <c r="XN96" t="n">
        <v>31.66362</v>
      </c>
      <c r="XO96" t="n">
        <v>31.72396</v>
      </c>
      <c r="XP96" t="n">
        <v>31.78162</v>
      </c>
      <c r="XQ96" t="n">
        <v>31.83302</v>
      </c>
      <c r="XR96" t="n">
        <v>31.88032</v>
      </c>
      <c r="XS96" t="n">
        <v>31.91411</v>
      </c>
      <c r="XT96" t="n">
        <v>31.96114</v>
      </c>
      <c r="XU96" t="n">
        <v>32.01745</v>
      </c>
      <c r="XV96" t="n">
        <v>32.07022</v>
      </c>
      <c r="XW96" t="n">
        <v>32.12698</v>
      </c>
      <c r="XX96" t="n">
        <v>32.18423</v>
      </c>
      <c r="XY96" t="n">
        <v>32.24319</v>
      </c>
      <c r="XZ96" t="n">
        <v>32.30562</v>
      </c>
      <c r="YA96" t="n">
        <v>32.37148</v>
      </c>
      <c r="YB96" t="n">
        <v>32.44878</v>
      </c>
      <c r="YC96" t="n">
        <v>32.51899</v>
      </c>
      <c r="YD96" t="n">
        <v>32.5929</v>
      </c>
      <c r="YE96" t="n">
        <v>32.66167</v>
      </c>
      <c r="YF96" t="n">
        <v>32.73457</v>
      </c>
      <c r="YG96" t="n">
        <v>32.82515</v>
      </c>
      <c r="YH96" t="n">
        <v>32.90699</v>
      </c>
      <c r="YI96" t="n">
        <v>32.99386</v>
      </c>
      <c r="YJ96" t="n">
        <v>33.0745</v>
      </c>
      <c r="YK96" t="n">
        <v>33.16089</v>
      </c>
      <c r="YL96" t="n">
        <v>33.22011</v>
      </c>
      <c r="YM96" t="n">
        <v>33.2557</v>
      </c>
      <c r="YN96" t="n">
        <v>33.28616</v>
      </c>
      <c r="YO96" t="n">
        <v>33.3018</v>
      </c>
      <c r="YP96" t="n">
        <v>33.31134</v>
      </c>
      <c r="YQ96" t="n">
        <v>33.37532</v>
      </c>
      <c r="YR96" t="n">
        <v>33.44526</v>
      </c>
      <c r="YS96" t="n">
        <v>33.5074</v>
      </c>
      <c r="YT96" t="n">
        <v>33.57235</v>
      </c>
      <c r="YU96" t="n">
        <v>33.63133</v>
      </c>
      <c r="YV96" t="n">
        <v>33.69758</v>
      </c>
      <c r="YW96" t="n">
        <v>33.79151</v>
      </c>
      <c r="YX96" t="n">
        <v>33.88074</v>
      </c>
      <c r="YY96" t="n">
        <v>33.9487</v>
      </c>
      <c r="YZ96" t="n">
        <v>34.00804</v>
      </c>
      <c r="ZA96" t="n">
        <v>34.07425</v>
      </c>
      <c r="ZB96" t="n">
        <v>34.14523</v>
      </c>
      <c r="ZC96" t="n">
        <v>34.20634</v>
      </c>
      <c r="ZD96" t="n">
        <v>34.28303</v>
      </c>
      <c r="ZE96" t="n">
        <v>34.36007</v>
      </c>
      <c r="ZF96" t="n">
        <v>34.42472</v>
      </c>
      <c r="ZG96" t="n">
        <v>34.48392</v>
      </c>
      <c r="ZH96" t="n">
        <v>34.57227</v>
      </c>
      <c r="ZI96" t="n">
        <v>34.63404</v>
      </c>
      <c r="ZJ96" t="n">
        <v>34.68488</v>
      </c>
      <c r="ZK96" t="n">
        <v>34.73804</v>
      </c>
      <c r="ZL96" t="n">
        <v>34.80598</v>
      </c>
      <c r="ZM96" t="n">
        <v>34.90004</v>
      </c>
      <c r="ZN96" t="n">
        <v>34.98989</v>
      </c>
      <c r="ZO96" t="n">
        <v>35.05936</v>
      </c>
      <c r="ZP96" t="n">
        <v>35.12056</v>
      </c>
      <c r="ZQ96" t="n">
        <v>35.17337</v>
      </c>
      <c r="ZR96" t="n">
        <v>35.25552</v>
      </c>
      <c r="ZS96" t="n">
        <v>35.33637</v>
      </c>
      <c r="ZT96" t="n">
        <v>35.41442</v>
      </c>
      <c r="ZU96" t="n">
        <v>35.48419</v>
      </c>
      <c r="ZV96" t="n">
        <v>35.52337</v>
      </c>
      <c r="ZW96" t="n">
        <v>35.59586</v>
      </c>
      <c r="ZX96" t="n">
        <v>35.71491</v>
      </c>
      <c r="ZY96" t="n">
        <v>35.82077</v>
      </c>
      <c r="ZZ96" t="n">
        <v>35.91074</v>
      </c>
      <c r="AAA96" t="n">
        <v>35.98126</v>
      </c>
      <c r="AAB96" t="n">
        <v>36.02301</v>
      </c>
      <c r="AAC96" t="n">
        <v>36.06535</v>
      </c>
      <c r="AAD96" t="n">
        <v>36.08443</v>
      </c>
      <c r="AAE96" t="n">
        <v>36.14672</v>
      </c>
      <c r="AAF96" t="n">
        <v>36.22582</v>
      </c>
      <c r="AAG96" t="n">
        <v>36.32415</v>
      </c>
      <c r="AAH96" t="n">
        <v>36.42512</v>
      </c>
      <c r="AAI96" t="n">
        <v>36.52792</v>
      </c>
      <c r="AAJ96" t="n">
        <v>36.62337</v>
      </c>
      <c r="AAK96" t="n">
        <v>36.71699</v>
      </c>
      <c r="AAL96" t="n">
        <v>36.81873</v>
      </c>
      <c r="AAM96" t="n">
        <v>36.8959</v>
      </c>
      <c r="AAN96" t="n">
        <v>36.97434</v>
      </c>
      <c r="AAO96" t="n">
        <v>37.02514</v>
      </c>
      <c r="AAP96" t="n">
        <v>37.11749</v>
      </c>
      <c r="AAQ96" t="n">
        <v>37.20151</v>
      </c>
      <c r="AAR96" t="n">
        <v>37.29464</v>
      </c>
      <c r="AAS96" t="n">
        <v>37.38482</v>
      </c>
      <c r="AAT96" t="n">
        <v>37.44957</v>
      </c>
      <c r="AAU96" t="n">
        <v>37.4859</v>
      </c>
      <c r="AAV96" t="n">
        <v>37.57134</v>
      </c>
      <c r="AAW96" t="n">
        <v>37.65433</v>
      </c>
      <c r="AAX96" t="n">
        <v>37.78257</v>
      </c>
      <c r="AAY96" t="n">
        <v>37.89346</v>
      </c>
      <c r="AAZ96" t="n">
        <v>38.02162</v>
      </c>
      <c r="ABA96" t="n">
        <v>38.1251</v>
      </c>
      <c r="ABB96" t="n">
        <v>38.22478</v>
      </c>
      <c r="ABC96" t="n">
        <v>38.30417</v>
      </c>
      <c r="ABD96" t="n">
        <v>38.39477</v>
      </c>
      <c r="ABE96" t="n">
        <v>38.49227</v>
      </c>
      <c r="ABF96" t="n">
        <v>38.58224</v>
      </c>
      <c r="ABG96" t="n">
        <v>38.70614</v>
      </c>
      <c r="ABH96" t="n">
        <v>38.77293</v>
      </c>
      <c r="ABI96" t="n">
        <v>38.83909</v>
      </c>
      <c r="ABJ96" t="n">
        <v>38.85593</v>
      </c>
      <c r="ABK96" t="n">
        <v>38.89471</v>
      </c>
      <c r="ABL96" t="n">
        <v>39.00007</v>
      </c>
      <c r="ABM96" t="n">
        <v>39.08974</v>
      </c>
      <c r="ABN96" t="n">
        <v>39.17815</v>
      </c>
      <c r="ABO96" t="n">
        <v>39.28726</v>
      </c>
      <c r="ABP96" t="n">
        <v>39.39695</v>
      </c>
      <c r="ABQ96" t="n">
        <v>39.47638</v>
      </c>
      <c r="ABR96" t="n">
        <v>39.57255</v>
      </c>
      <c r="ABS96" t="n">
        <v>39.68655</v>
      </c>
      <c r="ABT96" t="n">
        <v>39.78811</v>
      </c>
      <c r="ABU96" t="n">
        <v>39.8835</v>
      </c>
      <c r="ABV96" t="n">
        <v>39.96842</v>
      </c>
      <c r="ABW96" t="n">
        <v>40.08173</v>
      </c>
      <c r="ABX96" t="n">
        <v>40.19955</v>
      </c>
      <c r="ABY96" t="n">
        <v>40.2737</v>
      </c>
      <c r="ABZ96" t="n">
        <v>40.37275</v>
      </c>
      <c r="ACA96" t="n">
        <v>40.5103</v>
      </c>
      <c r="ACB96" t="n">
        <v>40.62739</v>
      </c>
      <c r="ACC96" t="n">
        <v>40.70971</v>
      </c>
      <c r="ACD96" t="n">
        <v>40.84825</v>
      </c>
      <c r="ACE96" t="n">
        <v>40.9932</v>
      </c>
      <c r="ACF96" t="n">
        <v>41.12375</v>
      </c>
      <c r="ACG96" t="n">
        <v>41.25645</v>
      </c>
      <c r="ACH96" t="n">
        <v>41.38733</v>
      </c>
      <c r="ACI96" t="n">
        <v>41.50452</v>
      </c>
      <c r="ACJ96" t="n">
        <v>41.58492</v>
      </c>
      <c r="ACK96" t="n">
        <v>41.62238</v>
      </c>
      <c r="ACL96" t="n">
        <v>41.67994</v>
      </c>
      <c r="ACM96" t="n">
        <v>41.78959</v>
      </c>
      <c r="ACN96" t="n">
        <v>41.88198</v>
      </c>
      <c r="ACO96" t="n">
        <v>42.01688</v>
      </c>
      <c r="ACP96" t="n">
        <v>42.19794</v>
      </c>
      <c r="ACQ96" t="n">
        <v>42.34139</v>
      </c>
      <c r="ACR96" t="n">
        <v>42.47087</v>
      </c>
      <c r="ACS96" t="n">
        <v>42.57554</v>
      </c>
      <c r="ACT96" t="n">
        <v>42.7174</v>
      </c>
      <c r="ACU96" t="n">
        <v>42.85627</v>
      </c>
      <c r="ACV96" t="n">
        <v>42.98232</v>
      </c>
      <c r="ACW96" t="n">
        <v>43.07075</v>
      </c>
      <c r="ACX96" t="n">
        <v>43.19146</v>
      </c>
      <c r="ACY96" t="n">
        <v>43.31524</v>
      </c>
      <c r="ACZ96" t="n">
        <v>43.45747</v>
      </c>
      <c r="ADA96" t="n">
        <v>43.57635</v>
      </c>
      <c r="ADB96" t="n">
        <v>43.68985</v>
      </c>
      <c r="ADC96" t="n">
        <v>43.82877</v>
      </c>
      <c r="ADD96" t="n">
        <v>43.96461</v>
      </c>
      <c r="ADE96" t="n">
        <v>44.11332</v>
      </c>
      <c r="ADF96" t="n">
        <v>44.28197</v>
      </c>
      <c r="ADG96" t="n">
        <v>44.37517</v>
      </c>
      <c r="ADH96" t="n">
        <v>44.40184</v>
      </c>
      <c r="ADI96" t="n">
        <v>44.467</v>
      </c>
      <c r="ADJ96" t="n">
        <v>44.59959</v>
      </c>
      <c r="ADK96" t="n">
        <v>44.68776</v>
      </c>
      <c r="ADL96" t="n">
        <v>44.81867</v>
      </c>
      <c r="ADM96" t="n">
        <v>44.95922</v>
      </c>
      <c r="ADN96" t="n">
        <v>45.09205</v>
      </c>
      <c r="ADO96" t="n">
        <v>45.2209</v>
      </c>
      <c r="ADP96" t="n">
        <v>45.35321</v>
      </c>
      <c r="ADQ96" t="n">
        <v>45.51894</v>
      </c>
      <c r="ADR96" t="n">
        <v>45.66989</v>
      </c>
      <c r="ADS96" t="n">
        <v>45.78922</v>
      </c>
      <c r="ADT96" t="n">
        <v>45.94621</v>
      </c>
      <c r="ADU96" t="n">
        <v>46.12127</v>
      </c>
      <c r="ADV96" t="n">
        <v>46.25461</v>
      </c>
      <c r="ADW96" t="n">
        <v>46.3922</v>
      </c>
      <c r="ADX96" t="n">
        <v>46.54822</v>
      </c>
      <c r="ADY96" t="n">
        <v>46.71063</v>
      </c>
      <c r="ADZ96" t="n">
        <v>46.89124</v>
      </c>
      <c r="AEA96" t="n">
        <v>47.0691</v>
      </c>
      <c r="AEB96" t="n">
        <v>47.17112</v>
      </c>
      <c r="AEC96" t="n">
        <v>47.24761</v>
      </c>
      <c r="AED96" t="n">
        <v>47.40064</v>
      </c>
      <c r="AEE96" t="n">
        <v>47.55265</v>
      </c>
      <c r="AEF96" t="n">
        <v>47.74604</v>
      </c>
      <c r="AEG96" t="n">
        <v>47.90973</v>
      </c>
      <c r="AEH96" t="n">
        <v>48.03694</v>
      </c>
      <c r="AEI96" t="n">
        <v>48.16343</v>
      </c>
      <c r="AEJ96" t="n">
        <v>48.37185</v>
      </c>
      <c r="AEK96" t="n">
        <v>48.57925</v>
      </c>
      <c r="AEL96" t="n">
        <v>48.74518</v>
      </c>
      <c r="AEM96" t="n">
        <v>48.926</v>
      </c>
      <c r="AEN96" t="n">
        <v>49.07672</v>
      </c>
      <c r="AEO96" t="n">
        <v>49.26744</v>
      </c>
      <c r="AEP96" t="n">
        <v>49.43757</v>
      </c>
      <c r="AEQ96" t="n">
        <v>49.63317</v>
      </c>
      <c r="AER96" t="n">
        <v>49.79325</v>
      </c>
      <c r="AES96" t="n">
        <v>49.9041</v>
      </c>
      <c r="AET96" t="n">
        <v>49.96021</v>
      </c>
      <c r="AEU96" t="n">
        <v>50.10162</v>
      </c>
      <c r="AEV96" t="n">
        <v>50.23777</v>
      </c>
      <c r="AEW96" t="n">
        <v>50.39979</v>
      </c>
      <c r="AEX96" t="n">
        <v>50.60163</v>
      </c>
      <c r="AEY96" t="n">
        <v>50.83784</v>
      </c>
      <c r="AEZ96" t="n">
        <v>51.02903</v>
      </c>
      <c r="AFA96" t="n">
        <v>51.21265</v>
      </c>
      <c r="AFB96" t="n">
        <v>51.38591</v>
      </c>
      <c r="AFC96" t="n">
        <v>51.6366</v>
      </c>
      <c r="AFD96" t="n">
        <v>51.86749</v>
      </c>
      <c r="AFE96" t="n">
        <v>52.06033</v>
      </c>
      <c r="AFF96" t="n">
        <v>52.3148</v>
      </c>
      <c r="AFG96" t="n">
        <v>52.5452</v>
      </c>
      <c r="AFH96" t="n">
        <v>52.68084</v>
      </c>
      <c r="AFI96" t="n">
        <v>52.77769</v>
      </c>
      <c r="AFJ96" t="n">
        <v>52.94638</v>
      </c>
      <c r="AFK96" t="n">
        <v>53.14946</v>
      </c>
      <c r="AFL96" t="n">
        <v>53.38716</v>
      </c>
      <c r="AFM96" t="n">
        <v>53.62767</v>
      </c>
      <c r="AFN96" t="n">
        <v>53.86253</v>
      </c>
      <c r="AFO96" t="n">
        <v>54.08455</v>
      </c>
      <c r="AFP96" t="n">
        <v>54.24808</v>
      </c>
      <c r="AFQ96" t="n">
        <v>54.45015</v>
      </c>
      <c r="AFR96" t="n">
        <v>54.68378</v>
      </c>
      <c r="AFS96" t="n">
        <v>54.91647</v>
      </c>
      <c r="AFT96" t="n">
        <v>55.20637</v>
      </c>
      <c r="AFU96" t="n">
        <v>55.40245</v>
      </c>
      <c r="AFV96" t="n">
        <v>55.48811</v>
      </c>
      <c r="AFW96" t="n">
        <v>55.59347</v>
      </c>
      <c r="AFX96" t="n">
        <v>55.88315</v>
      </c>
      <c r="AFY96" t="n">
        <v>56.20858</v>
      </c>
      <c r="AFZ96" t="n">
        <v>56.51642</v>
      </c>
      <c r="AGA96" t="n">
        <v>56.75804</v>
      </c>
      <c r="AGB96" t="n">
        <v>56.98223</v>
      </c>
      <c r="AGC96" t="n">
        <v>57.19501</v>
      </c>
      <c r="AGD96" t="n">
        <v>57.40694</v>
      </c>
      <c r="AGE96" t="n">
        <v>57.63353</v>
      </c>
      <c r="AGF96" t="n">
        <v>57.88971</v>
      </c>
      <c r="AGG96" t="n">
        <v>58.14276</v>
      </c>
      <c r="AGH96" t="n">
        <v>58.29548</v>
      </c>
      <c r="AGI96" t="n">
        <v>58.48531</v>
      </c>
      <c r="AGJ96" t="n">
        <v>58.7993</v>
      </c>
      <c r="AGK96" t="n">
        <v>59.11348</v>
      </c>
      <c r="AGL96" t="n">
        <v>59.36886</v>
      </c>
      <c r="AGM96" t="n">
        <v>59.66306</v>
      </c>
      <c r="AGN96" t="n">
        <v>60.01156</v>
      </c>
      <c r="AGO96" t="n">
        <v>60.34154</v>
      </c>
      <c r="AGP96" t="n">
        <v>60.70055</v>
      </c>
      <c r="AGQ96" t="n">
        <v>60.98178</v>
      </c>
      <c r="AGR96" t="n">
        <v>61.10344</v>
      </c>
      <c r="AGS96" t="n">
        <v>61.38924</v>
      </c>
      <c r="AGT96" t="n">
        <v>61.69206</v>
      </c>
      <c r="AGU96" t="n">
        <v>62.00729</v>
      </c>
      <c r="AGV96" t="n">
        <v>62.31242</v>
      </c>
      <c r="AGW96" t="n">
        <v>62.56824</v>
      </c>
      <c r="AGX96" t="n">
        <v>62.88572</v>
      </c>
      <c r="AGY96" t="n">
        <v>63.18766</v>
      </c>
      <c r="AGZ96" t="n">
        <v>63.61097</v>
      </c>
      <c r="AHA96" t="n">
        <v>63.83321</v>
      </c>
      <c r="AHB96" t="n">
        <v>64.0665</v>
      </c>
      <c r="AHC96" t="n">
        <v>64.43706</v>
      </c>
      <c r="AHD96" t="n">
        <v>64.84596999999999</v>
      </c>
      <c r="AHE96" t="n">
        <v>65.27773999999999</v>
      </c>
      <c r="AHF96" t="n">
        <v>65.70216000000001</v>
      </c>
      <c r="AHG96" t="n">
        <v>66.15900000000001</v>
      </c>
      <c r="AHH96" t="n">
        <v>66.49156000000001</v>
      </c>
      <c r="AHI96" t="n">
        <v>66.60768</v>
      </c>
      <c r="AHJ96" t="n">
        <v>66.80894000000001</v>
      </c>
      <c r="AHK96" t="n">
        <v>67.14184</v>
      </c>
      <c r="AHL96" t="n">
        <v>67.5835</v>
      </c>
      <c r="AHM96" t="n">
        <v>67.94319</v>
      </c>
      <c r="AHN96" t="n">
        <v>68.37318999999999</v>
      </c>
      <c r="AHO96" t="n">
        <v>68.78336</v>
      </c>
      <c r="AHP96" t="n">
        <v>69.19564</v>
      </c>
      <c r="AHQ96" t="n">
        <v>69.40644</v>
      </c>
      <c r="AHR96" t="n">
        <v>69.79858</v>
      </c>
      <c r="AHS96" t="n">
        <v>70.22843</v>
      </c>
      <c r="AHT96" t="n">
        <v>70.55021000000001</v>
      </c>
      <c r="AHU96" t="n">
        <v>70.91721</v>
      </c>
      <c r="AHV96" t="n">
        <v>71.34389</v>
      </c>
      <c r="AHW96" t="n">
        <v>71.87232</v>
      </c>
      <c r="AHX96" t="n">
        <v>72.18356</v>
      </c>
      <c r="AHY96" t="n">
        <v>72.5382</v>
      </c>
      <c r="AHZ96" t="n">
        <v>72.91257</v>
      </c>
      <c r="AIA96" t="n">
        <v>73.30801</v>
      </c>
      <c r="AIB96" t="n">
        <v>73.687</v>
      </c>
      <c r="AIC96" t="n">
        <v>74.18758</v>
      </c>
      <c r="AID96" t="n">
        <v>74.76841</v>
      </c>
      <c r="AIE96" t="n">
        <v>75.25286</v>
      </c>
      <c r="AIF96" t="n">
        <v>75.74999</v>
      </c>
      <c r="AIG96" t="n">
        <v>76.15394999999999</v>
      </c>
      <c r="AIH96" t="n">
        <v>76.56419</v>
      </c>
      <c r="AII96" t="n">
        <v>77.17180999999999</v>
      </c>
      <c r="AIJ96" t="n">
        <v>77.59835</v>
      </c>
      <c r="AIK96" t="n">
        <v>77.81173</v>
      </c>
      <c r="AIL96" t="n">
        <v>78.21184</v>
      </c>
      <c r="AIM96" t="n">
        <v>78.89494000000001</v>
      </c>
      <c r="AIN96" t="n">
        <v>79.61167</v>
      </c>
      <c r="AIO96" t="n">
        <v>80.11776999999999</v>
      </c>
      <c r="AIP96" t="n">
        <v>80.61402</v>
      </c>
      <c r="AIQ96" t="n">
        <v>81.25713</v>
      </c>
      <c r="AIR96" t="n">
        <v>82.05268</v>
      </c>
      <c r="AIS96" t="n">
        <v>82.88267</v>
      </c>
      <c r="AIT96" t="n">
        <v>83.29012</v>
      </c>
      <c r="AIU96" t="n">
        <v>83.95206</v>
      </c>
      <c r="AIV96" t="n">
        <v>84.72581</v>
      </c>
      <c r="AIW96" t="n">
        <v>85.48817</v>
      </c>
      <c r="AIX96" t="n">
        <v>86.13898</v>
      </c>
      <c r="AIY96" t="n">
        <v>86.80643999999999</v>
      </c>
      <c r="AIZ96" t="n">
        <v>87.55685</v>
      </c>
      <c r="AJA96" t="n">
        <v>88.23232</v>
      </c>
      <c r="AJB96" t="n">
        <v>88.831</v>
      </c>
      <c r="AJC96" t="n">
        <v>89.34502000000001</v>
      </c>
      <c r="AJD96" t="n">
        <v>90.14252</v>
      </c>
      <c r="AJE96" t="n">
        <v>90.96711999999999</v>
      </c>
      <c r="AJF96" t="n">
        <v>91.61606999999999</v>
      </c>
      <c r="AJG96" t="n">
        <v>92.43925</v>
      </c>
      <c r="AJH96" t="n">
        <v>93.48712999999999</v>
      </c>
      <c r="AJI96" t="n">
        <v>94.30086</v>
      </c>
      <c r="AJJ96" t="n">
        <v>95.17388</v>
      </c>
      <c r="AJK96" t="n">
        <v>96.16240999999999</v>
      </c>
      <c r="AJL96" t="n">
        <v>97.01955</v>
      </c>
      <c r="AJM96" t="n">
        <v>97.75658</v>
      </c>
      <c r="AJN96" t="n">
        <v>98.74205000000001</v>
      </c>
      <c r="AJO96" t="n">
        <v>99.73605000000001</v>
      </c>
      <c r="AJP96" t="n">
        <v>100.58564</v>
      </c>
      <c r="AJQ96" t="n">
        <v>101.67098</v>
      </c>
      <c r="AJR96" t="n">
        <v>102.78212</v>
      </c>
      <c r="AJS96" t="n">
        <v>103.97597</v>
      </c>
      <c r="AJT96" t="n">
        <v>105.05476</v>
      </c>
      <c r="AJU96" t="n">
        <v>106.23499</v>
      </c>
      <c r="AJV96" t="n">
        <v>107.40545</v>
      </c>
      <c r="AJW96" t="n">
        <v>108.60724</v>
      </c>
      <c r="AJX96" t="n">
        <v>109.92725</v>
      </c>
      <c r="AJY96" t="n">
        <v>110.74096</v>
      </c>
      <c r="AJZ96" t="n">
        <v>111.52792</v>
      </c>
      <c r="AKA96" t="n">
        <v>113.02451</v>
      </c>
      <c r="AKB96" t="n">
        <v>114.61352</v>
      </c>
      <c r="AKC96" t="n">
        <v>116.02192</v>
      </c>
      <c r="AKD96" t="n">
        <v>117.51093</v>
      </c>
      <c r="AKE96" t="n">
        <v>119.37417</v>
      </c>
      <c r="AKF96" t="n">
        <v>121.34167</v>
      </c>
      <c r="AKG96" t="n">
        <v>122.99529</v>
      </c>
      <c r="AKH96" t="n">
        <v>124.72335</v>
      </c>
      <c r="AKI96" t="n">
        <v>125.93354</v>
      </c>
      <c r="AKJ96" t="n">
        <v>127.42804</v>
      </c>
      <c r="AKK96" t="n">
        <v>129.02832</v>
      </c>
      <c r="AKL96" t="n">
        <v>130.49416</v>
      </c>
      <c r="AKM96" t="n">
        <v>132.36137</v>
      </c>
      <c r="AKN96" t="n">
        <v>133.80797</v>
      </c>
      <c r="AKO96" t="n">
        <v>135.98927</v>
      </c>
      <c r="AKP96" t="n">
        <v>137.87538</v>
      </c>
      <c r="AKQ96" t="n">
        <v>139.52348</v>
      </c>
      <c r="AKR96" t="n">
        <v>141.77632</v>
      </c>
      <c r="AKS96" t="n">
        <v>144.14757</v>
      </c>
      <c r="AKT96" t="n">
        <v>146.25908</v>
      </c>
      <c r="AKU96" t="n">
        <v>149.42252</v>
      </c>
      <c r="AKV96" t="n">
        <v>152.17735</v>
      </c>
      <c r="AKW96" t="n">
        <v>154.79468</v>
      </c>
      <c r="AKX96" t="n">
        <v>158.03453</v>
      </c>
      <c r="AKY96" t="n">
        <v>161.41116</v>
      </c>
      <c r="AKZ96" t="n">
        <v>165.10356</v>
      </c>
      <c r="ALA96" t="n">
        <v>168.73392</v>
      </c>
      <c r="ALB96" t="n">
        <v>173.96082</v>
      </c>
      <c r="ALC96" t="n">
        <v>179.43161</v>
      </c>
      <c r="ALD96" t="n">
        <v>184.95372</v>
      </c>
      <c r="ALE96" t="n">
        <v>191.50984</v>
      </c>
      <c r="ALF96" t="n">
        <v>196.61354</v>
      </c>
      <c r="ALG96" t="n">
        <v>202.57275</v>
      </c>
      <c r="ALH96" t="n">
        <v>210.7668</v>
      </c>
      <c r="ALI96" t="n">
        <v>219.86128</v>
      </c>
      <c r="ALJ96" t="n">
        <v>232.93118</v>
      </c>
      <c r="ALK96" t="n">
        <v>249.91505</v>
      </c>
      <c r="ALL96" t="n">
        <v>272.19678</v>
      </c>
      <c r="ALM96" t="n">
        <v>308.9649</v>
      </c>
      <c r="ALN96" t="n">
        <v>357.15652</v>
      </c>
      <c r="ALO96" t="n">
        <v>540.36914</v>
      </c>
    </row>
    <row r="97">
      <c r="A97" t="inlineStr">
        <is>
          <t>Colombia</t>
        </is>
      </c>
      <c r="B97" t="inlineStr">
        <is>
          <t>COL</t>
        </is>
      </c>
      <c r="C97" s="13">
        <f>AVERAGE(SI97,SJ97)</f>
        <v/>
      </c>
      <c r="D97" t="n">
        <v>0.28482</v>
      </c>
      <c r="E97" t="n">
        <v>0.28482</v>
      </c>
      <c r="F97" t="n">
        <v>0.28482</v>
      </c>
      <c r="G97" t="n">
        <v>0.28482</v>
      </c>
      <c r="H97" t="n">
        <v>0.28482</v>
      </c>
      <c r="I97" t="n">
        <v>0.28482</v>
      </c>
      <c r="J97" t="n">
        <v>0.29814</v>
      </c>
      <c r="K97" t="n">
        <v>0.38132</v>
      </c>
      <c r="L97" t="n">
        <v>0.46056</v>
      </c>
      <c r="M97" t="n">
        <v>0.53695</v>
      </c>
      <c r="N97" t="n">
        <v>0.61714</v>
      </c>
      <c r="O97" t="n">
        <v>0.69046</v>
      </c>
      <c r="P97" t="n">
        <v>0.76166</v>
      </c>
      <c r="Q97" t="n">
        <v>0.82175</v>
      </c>
      <c r="R97" t="n">
        <v>0.87551</v>
      </c>
      <c r="S97" t="n">
        <v>0.94938</v>
      </c>
      <c r="T97" t="n">
        <v>1.01365</v>
      </c>
      <c r="U97" t="n">
        <v>1.06196</v>
      </c>
      <c r="V97" t="n">
        <v>1.11622</v>
      </c>
      <c r="W97" t="n">
        <v>1.16779</v>
      </c>
      <c r="X97" t="n">
        <v>1.21004</v>
      </c>
      <c r="Y97" t="n">
        <v>1.26071</v>
      </c>
      <c r="Z97" t="n">
        <v>1.3016</v>
      </c>
      <c r="AA97" t="n">
        <v>1.34546</v>
      </c>
      <c r="AB97" t="n">
        <v>1.39402</v>
      </c>
      <c r="AC97" t="n">
        <v>1.43807</v>
      </c>
      <c r="AD97" t="n">
        <v>1.47337</v>
      </c>
      <c r="AE97" t="n">
        <v>1.51676</v>
      </c>
      <c r="AF97" t="n">
        <v>1.55516</v>
      </c>
      <c r="AG97" t="n">
        <v>1.59653</v>
      </c>
      <c r="AH97" t="n">
        <v>1.63105</v>
      </c>
      <c r="AI97" t="n">
        <v>1.66417</v>
      </c>
      <c r="AJ97" t="n">
        <v>1.69481</v>
      </c>
      <c r="AK97" t="n">
        <v>1.7225</v>
      </c>
      <c r="AL97" t="n">
        <v>1.75677</v>
      </c>
      <c r="AM97" t="n">
        <v>1.79028</v>
      </c>
      <c r="AN97" t="n">
        <v>1.82667</v>
      </c>
      <c r="AO97" t="n">
        <v>1.86506</v>
      </c>
      <c r="AP97" t="n">
        <v>1.89913</v>
      </c>
      <c r="AQ97" t="n">
        <v>1.92524</v>
      </c>
      <c r="AR97" t="n">
        <v>1.95669</v>
      </c>
      <c r="AS97" t="n">
        <v>1.98782</v>
      </c>
      <c r="AT97" t="n">
        <v>2.01485</v>
      </c>
      <c r="AU97" t="n">
        <v>2.04713</v>
      </c>
      <c r="AV97" t="n">
        <v>2.07612</v>
      </c>
      <c r="AW97" t="n">
        <v>2.09866</v>
      </c>
      <c r="AX97" t="n">
        <v>2.1243</v>
      </c>
      <c r="AY97" t="n">
        <v>2.1555</v>
      </c>
      <c r="AZ97" t="n">
        <v>2.18196</v>
      </c>
      <c r="BA97" t="n">
        <v>2.2072</v>
      </c>
      <c r="BB97" t="n">
        <v>2.23455</v>
      </c>
      <c r="BC97" t="n">
        <v>2.26172</v>
      </c>
      <c r="BD97" t="n">
        <v>2.28722</v>
      </c>
      <c r="BE97" t="n">
        <v>2.31641</v>
      </c>
      <c r="BF97" t="n">
        <v>2.34036</v>
      </c>
      <c r="BG97" t="n">
        <v>2.36918</v>
      </c>
      <c r="BH97" t="n">
        <v>2.39662</v>
      </c>
      <c r="BI97" t="n">
        <v>2.42039</v>
      </c>
      <c r="BJ97" t="n">
        <v>2.44196</v>
      </c>
      <c r="BK97" t="n">
        <v>2.47025</v>
      </c>
      <c r="BL97" t="n">
        <v>2.49795</v>
      </c>
      <c r="BM97" t="n">
        <v>2.52115</v>
      </c>
      <c r="BN97" t="n">
        <v>2.54269</v>
      </c>
      <c r="BO97" t="n">
        <v>2.56249</v>
      </c>
      <c r="BP97" t="n">
        <v>2.58328</v>
      </c>
      <c r="BQ97" t="n">
        <v>2.60641</v>
      </c>
      <c r="BR97" t="n">
        <v>2.62995</v>
      </c>
      <c r="BS97" t="n">
        <v>2.65354</v>
      </c>
      <c r="BT97" t="n">
        <v>2.67458</v>
      </c>
      <c r="BU97" t="n">
        <v>2.69651</v>
      </c>
      <c r="BV97" t="n">
        <v>2.71832</v>
      </c>
      <c r="BW97" t="n">
        <v>2.74021</v>
      </c>
      <c r="BX97" t="n">
        <v>2.76461</v>
      </c>
      <c r="BY97" t="n">
        <v>2.78776</v>
      </c>
      <c r="BZ97" t="n">
        <v>2.81107</v>
      </c>
      <c r="CA97" t="n">
        <v>2.83476</v>
      </c>
      <c r="CB97" t="n">
        <v>2.86024</v>
      </c>
      <c r="CC97" t="n">
        <v>2.88274</v>
      </c>
      <c r="CD97" t="n">
        <v>2.90566</v>
      </c>
      <c r="CE97" t="n">
        <v>2.93035</v>
      </c>
      <c r="CF97" t="n">
        <v>2.95387</v>
      </c>
      <c r="CG97" t="n">
        <v>2.97691</v>
      </c>
      <c r="CH97" t="n">
        <v>2.99615</v>
      </c>
      <c r="CI97" t="n">
        <v>3.019</v>
      </c>
      <c r="CJ97" t="n">
        <v>3.03943</v>
      </c>
      <c r="CK97" t="n">
        <v>3.06434</v>
      </c>
      <c r="CL97" t="n">
        <v>3.08657</v>
      </c>
      <c r="CM97" t="n">
        <v>3.10783</v>
      </c>
      <c r="CN97" t="n">
        <v>3.13301</v>
      </c>
      <c r="CO97" t="n">
        <v>3.15946</v>
      </c>
      <c r="CP97" t="n">
        <v>3.18313</v>
      </c>
      <c r="CQ97" t="n">
        <v>3.20714</v>
      </c>
      <c r="CR97" t="n">
        <v>3.22624</v>
      </c>
      <c r="CS97" t="n">
        <v>3.24112</v>
      </c>
      <c r="CT97" t="n">
        <v>3.25837</v>
      </c>
      <c r="CU97" t="n">
        <v>3.27723</v>
      </c>
      <c r="CV97" t="n">
        <v>3.30017</v>
      </c>
      <c r="CW97" t="n">
        <v>3.32424</v>
      </c>
      <c r="CX97" t="n">
        <v>3.34546</v>
      </c>
      <c r="CY97" t="n">
        <v>3.36231</v>
      </c>
      <c r="CZ97" t="n">
        <v>3.38132</v>
      </c>
      <c r="DA97" t="n">
        <v>3.39831</v>
      </c>
      <c r="DB97" t="n">
        <v>3.41753</v>
      </c>
      <c r="DC97" t="n">
        <v>3.43512</v>
      </c>
      <c r="DD97" t="n">
        <v>3.45383</v>
      </c>
      <c r="DE97" t="n">
        <v>3.47236</v>
      </c>
      <c r="DF97" t="n">
        <v>3.49064</v>
      </c>
      <c r="DG97" t="n">
        <v>3.51056</v>
      </c>
      <c r="DH97" t="n">
        <v>3.52924</v>
      </c>
      <c r="DI97" t="n">
        <v>3.54801</v>
      </c>
      <c r="DJ97" t="n">
        <v>3.56594</v>
      </c>
      <c r="DK97" t="n">
        <v>3.58384</v>
      </c>
      <c r="DL97" t="n">
        <v>3.60823</v>
      </c>
      <c r="DM97" t="n">
        <v>3.6316</v>
      </c>
      <c r="DN97" t="n">
        <v>3.64597</v>
      </c>
      <c r="DO97" t="n">
        <v>3.66587</v>
      </c>
      <c r="DP97" t="n">
        <v>3.68613</v>
      </c>
      <c r="DQ97" t="n">
        <v>3.70852</v>
      </c>
      <c r="DR97" t="n">
        <v>3.73062</v>
      </c>
      <c r="DS97" t="n">
        <v>3.74978</v>
      </c>
      <c r="DT97" t="n">
        <v>3.77219</v>
      </c>
      <c r="DU97" t="n">
        <v>3.79164</v>
      </c>
      <c r="DV97" t="n">
        <v>3.81035</v>
      </c>
      <c r="DW97" t="n">
        <v>3.83094</v>
      </c>
      <c r="DX97" t="n">
        <v>3.85164</v>
      </c>
      <c r="DY97" t="n">
        <v>3.86976</v>
      </c>
      <c r="DZ97" t="n">
        <v>3.88902</v>
      </c>
      <c r="EA97" t="n">
        <v>3.90966</v>
      </c>
      <c r="EB97" t="n">
        <v>3.93047</v>
      </c>
      <c r="EC97" t="n">
        <v>3.94874</v>
      </c>
      <c r="ED97" t="n">
        <v>3.96618</v>
      </c>
      <c r="EE97" t="n">
        <v>3.98677</v>
      </c>
      <c r="EF97" t="n">
        <v>4.00623</v>
      </c>
      <c r="EG97" t="n">
        <v>4.02303</v>
      </c>
      <c r="EH97" t="n">
        <v>4.0442</v>
      </c>
      <c r="EI97" t="n">
        <v>4.06359</v>
      </c>
      <c r="EJ97" t="n">
        <v>4.08201</v>
      </c>
      <c r="EK97" t="n">
        <v>4.09613</v>
      </c>
      <c r="EL97" t="n">
        <v>4.11567</v>
      </c>
      <c r="EM97" t="n">
        <v>4.13514</v>
      </c>
      <c r="EN97" t="n">
        <v>4.1605</v>
      </c>
      <c r="EO97" t="n">
        <v>4.18055</v>
      </c>
      <c r="EP97" t="n">
        <v>4.19691</v>
      </c>
      <c r="EQ97" t="n">
        <v>4.2148</v>
      </c>
      <c r="ER97" t="n">
        <v>4.23411</v>
      </c>
      <c r="ES97" t="n">
        <v>4.25359</v>
      </c>
      <c r="ET97" t="n">
        <v>4.27186</v>
      </c>
      <c r="EU97" t="n">
        <v>4.29284</v>
      </c>
      <c r="EV97" t="n">
        <v>4.30838</v>
      </c>
      <c r="EW97" t="n">
        <v>4.32283</v>
      </c>
      <c r="EX97" t="n">
        <v>4.33878</v>
      </c>
      <c r="EY97" t="n">
        <v>4.35412</v>
      </c>
      <c r="EZ97" t="n">
        <v>4.37097</v>
      </c>
      <c r="FA97" t="n">
        <v>4.39061</v>
      </c>
      <c r="FB97" t="n">
        <v>4.40993</v>
      </c>
      <c r="FC97" t="n">
        <v>4.42831</v>
      </c>
      <c r="FD97" t="n">
        <v>4.44856</v>
      </c>
      <c r="FE97" t="n">
        <v>4.46708</v>
      </c>
      <c r="FF97" t="n">
        <v>4.48395</v>
      </c>
      <c r="FG97" t="n">
        <v>4.50323</v>
      </c>
      <c r="FH97" t="n">
        <v>4.52791</v>
      </c>
      <c r="FI97" t="n">
        <v>4.54962</v>
      </c>
      <c r="FJ97" t="n">
        <v>4.56622</v>
      </c>
      <c r="FK97" t="n">
        <v>4.58493</v>
      </c>
      <c r="FL97" t="n">
        <v>4.60505</v>
      </c>
      <c r="FM97" t="n">
        <v>4.62633</v>
      </c>
      <c r="FN97" t="n">
        <v>4.64634</v>
      </c>
      <c r="FO97" t="n">
        <v>4.66746</v>
      </c>
      <c r="FP97" t="n">
        <v>4.68701</v>
      </c>
      <c r="FQ97" t="n">
        <v>4.70518</v>
      </c>
      <c r="FR97" t="n">
        <v>4.72657</v>
      </c>
      <c r="FS97" t="n">
        <v>4.74459</v>
      </c>
      <c r="FT97" t="n">
        <v>4.76176</v>
      </c>
      <c r="FU97" t="n">
        <v>4.77885</v>
      </c>
      <c r="FV97" t="n">
        <v>4.79501</v>
      </c>
      <c r="FW97" t="n">
        <v>4.81114</v>
      </c>
      <c r="FX97" t="n">
        <v>4.8259</v>
      </c>
      <c r="FY97" t="n">
        <v>4.84451</v>
      </c>
      <c r="FZ97" t="n">
        <v>4.86199</v>
      </c>
      <c r="GA97" t="n">
        <v>4.88049</v>
      </c>
      <c r="GB97" t="n">
        <v>4.90166</v>
      </c>
      <c r="GC97" t="n">
        <v>4.92282</v>
      </c>
      <c r="GD97" t="n">
        <v>4.94182</v>
      </c>
      <c r="GE97" t="n">
        <v>4.95953</v>
      </c>
      <c r="GF97" t="n">
        <v>4.9788</v>
      </c>
      <c r="GG97" t="n">
        <v>4.99821</v>
      </c>
      <c r="GH97" t="n">
        <v>5.01723</v>
      </c>
      <c r="GI97" t="n">
        <v>5.03498</v>
      </c>
      <c r="GJ97" t="n">
        <v>5.05624</v>
      </c>
      <c r="GK97" t="n">
        <v>5.07615</v>
      </c>
      <c r="GL97" t="n">
        <v>5.09697</v>
      </c>
      <c r="GM97" t="n">
        <v>5.11646</v>
      </c>
      <c r="GN97" t="n">
        <v>5.13335</v>
      </c>
      <c r="GO97" t="n">
        <v>5.15256</v>
      </c>
      <c r="GP97" t="n">
        <v>5.17024</v>
      </c>
      <c r="GQ97" t="n">
        <v>5.1877</v>
      </c>
      <c r="GR97" t="n">
        <v>5.2061</v>
      </c>
      <c r="GS97" t="n">
        <v>5.22313</v>
      </c>
      <c r="GT97" t="n">
        <v>5.23617</v>
      </c>
      <c r="GU97" t="n">
        <v>5.25412</v>
      </c>
      <c r="GV97" t="n">
        <v>5.27114</v>
      </c>
      <c r="GW97" t="n">
        <v>5.29035</v>
      </c>
      <c r="GX97" t="n">
        <v>5.31032</v>
      </c>
      <c r="GY97" t="n">
        <v>5.32851</v>
      </c>
      <c r="GZ97" t="n">
        <v>5.34666</v>
      </c>
      <c r="HA97" t="n">
        <v>5.36467</v>
      </c>
      <c r="HB97" t="n">
        <v>5.37988</v>
      </c>
      <c r="HC97" t="n">
        <v>5.3991</v>
      </c>
      <c r="HD97" t="n">
        <v>5.41862</v>
      </c>
      <c r="HE97" t="n">
        <v>5.43448</v>
      </c>
      <c r="HF97" t="n">
        <v>5.45514</v>
      </c>
      <c r="HG97" t="n">
        <v>5.47188</v>
      </c>
      <c r="HH97" t="n">
        <v>5.4915</v>
      </c>
      <c r="HI97" t="n">
        <v>5.50644</v>
      </c>
      <c r="HJ97" t="n">
        <v>5.52563</v>
      </c>
      <c r="HK97" t="n">
        <v>5.54444</v>
      </c>
      <c r="HL97" t="n">
        <v>5.56052</v>
      </c>
      <c r="HM97" t="n">
        <v>5.57716</v>
      </c>
      <c r="HN97" t="n">
        <v>5.59605</v>
      </c>
      <c r="HO97" t="n">
        <v>5.61352</v>
      </c>
      <c r="HP97" t="n">
        <v>5.62901</v>
      </c>
      <c r="HQ97" t="n">
        <v>5.64459</v>
      </c>
      <c r="HR97" t="n">
        <v>5.65754</v>
      </c>
      <c r="HS97" t="n">
        <v>5.67178</v>
      </c>
      <c r="HT97" t="n">
        <v>5.68769</v>
      </c>
      <c r="HU97" t="n">
        <v>5.70586</v>
      </c>
      <c r="HV97" t="n">
        <v>5.72451</v>
      </c>
      <c r="HW97" t="n">
        <v>5.74465</v>
      </c>
      <c r="HX97" t="n">
        <v>5.76388</v>
      </c>
      <c r="HY97" t="n">
        <v>5.78025</v>
      </c>
      <c r="HZ97" t="n">
        <v>5.79709</v>
      </c>
      <c r="IA97" t="n">
        <v>5.81617</v>
      </c>
      <c r="IB97" t="n">
        <v>5.83599</v>
      </c>
      <c r="IC97" t="n">
        <v>5.84917</v>
      </c>
      <c r="ID97" t="n">
        <v>5.86537</v>
      </c>
      <c r="IE97" t="n">
        <v>5.88155</v>
      </c>
      <c r="IF97" t="n">
        <v>5.89813</v>
      </c>
      <c r="IG97" t="n">
        <v>5.91567</v>
      </c>
      <c r="IH97" t="n">
        <v>5.93786</v>
      </c>
      <c r="II97" t="n">
        <v>5.95845</v>
      </c>
      <c r="IJ97" t="n">
        <v>5.97745</v>
      </c>
      <c r="IK97" t="n">
        <v>5.99478</v>
      </c>
      <c r="IL97" t="n">
        <v>6.01358</v>
      </c>
      <c r="IM97" t="n">
        <v>6.03402</v>
      </c>
      <c r="IN97" t="n">
        <v>6.04904</v>
      </c>
      <c r="IO97" t="n">
        <v>6.06829</v>
      </c>
      <c r="IP97" t="n">
        <v>6.08857</v>
      </c>
      <c r="IQ97" t="n">
        <v>6.10656</v>
      </c>
      <c r="IR97" t="n">
        <v>6.12623</v>
      </c>
      <c r="IS97" t="n">
        <v>6.14261</v>
      </c>
      <c r="IT97" t="n">
        <v>6.16056</v>
      </c>
      <c r="IU97" t="n">
        <v>6.17941</v>
      </c>
      <c r="IV97" t="n">
        <v>6.20007</v>
      </c>
      <c r="IW97" t="n">
        <v>6.22123</v>
      </c>
      <c r="IX97" t="n">
        <v>6.24192</v>
      </c>
      <c r="IY97" t="n">
        <v>6.26129</v>
      </c>
      <c r="IZ97" t="n">
        <v>6.27996</v>
      </c>
      <c r="JA97" t="n">
        <v>6.30088</v>
      </c>
      <c r="JB97" t="n">
        <v>6.32078</v>
      </c>
      <c r="JC97" t="n">
        <v>6.33941</v>
      </c>
      <c r="JD97" t="n">
        <v>6.35935</v>
      </c>
      <c r="JE97" t="n">
        <v>6.37986</v>
      </c>
      <c r="JF97" t="n">
        <v>6.39629</v>
      </c>
      <c r="JG97" t="n">
        <v>6.41207</v>
      </c>
      <c r="JH97" t="n">
        <v>6.429</v>
      </c>
      <c r="JI97" t="n">
        <v>6.44889</v>
      </c>
      <c r="JJ97" t="n">
        <v>6.46626</v>
      </c>
      <c r="JK97" t="n">
        <v>6.48378</v>
      </c>
      <c r="JL97" t="n">
        <v>6.4996</v>
      </c>
      <c r="JM97" t="n">
        <v>6.51682</v>
      </c>
      <c r="JN97" t="n">
        <v>6.53581</v>
      </c>
      <c r="JO97" t="n">
        <v>6.55289</v>
      </c>
      <c r="JP97" t="n">
        <v>6.57119</v>
      </c>
      <c r="JQ97" t="n">
        <v>6.58703</v>
      </c>
      <c r="JR97" t="n">
        <v>6.60401</v>
      </c>
      <c r="JS97" t="n">
        <v>6.62215</v>
      </c>
      <c r="JT97" t="n">
        <v>6.64023</v>
      </c>
      <c r="JU97" t="n">
        <v>6.65917</v>
      </c>
      <c r="JV97" t="n">
        <v>6.67724</v>
      </c>
      <c r="JW97" t="n">
        <v>6.69581</v>
      </c>
      <c r="JX97" t="n">
        <v>6.71117</v>
      </c>
      <c r="JY97" t="n">
        <v>6.72665</v>
      </c>
      <c r="JZ97" t="n">
        <v>6.74244</v>
      </c>
      <c r="KA97" t="n">
        <v>6.75789</v>
      </c>
      <c r="KB97" t="n">
        <v>6.77514</v>
      </c>
      <c r="KC97" t="n">
        <v>6.79402</v>
      </c>
      <c r="KD97" t="n">
        <v>6.81253</v>
      </c>
      <c r="KE97" t="n">
        <v>6.8276</v>
      </c>
      <c r="KF97" t="n">
        <v>6.8428</v>
      </c>
      <c r="KG97" t="n">
        <v>6.86084</v>
      </c>
      <c r="KH97" t="n">
        <v>6.8785</v>
      </c>
      <c r="KI97" t="n">
        <v>6.89692</v>
      </c>
      <c r="KJ97" t="n">
        <v>6.91282</v>
      </c>
      <c r="KK97" t="n">
        <v>6.92964</v>
      </c>
      <c r="KL97" t="n">
        <v>6.95037</v>
      </c>
      <c r="KM97" t="n">
        <v>6.96627</v>
      </c>
      <c r="KN97" t="n">
        <v>6.98595</v>
      </c>
      <c r="KO97" t="n">
        <v>7.00605</v>
      </c>
      <c r="KP97" t="n">
        <v>7.022</v>
      </c>
      <c r="KQ97" t="n">
        <v>7.04294</v>
      </c>
      <c r="KR97" t="n">
        <v>7.0608</v>
      </c>
      <c r="KS97" t="n">
        <v>7.08157</v>
      </c>
      <c r="KT97" t="n">
        <v>7.09932</v>
      </c>
      <c r="KU97" t="n">
        <v>7.11966</v>
      </c>
      <c r="KV97" t="n">
        <v>7.1429</v>
      </c>
      <c r="KW97" t="n">
        <v>7.16298</v>
      </c>
      <c r="KX97" t="n">
        <v>7.18368</v>
      </c>
      <c r="KY97" t="n">
        <v>7.2055</v>
      </c>
      <c r="KZ97" t="n">
        <v>7.22409</v>
      </c>
      <c r="LA97" t="n">
        <v>7.24304</v>
      </c>
      <c r="LB97" t="n">
        <v>7.26211</v>
      </c>
      <c r="LC97" t="n">
        <v>7.28169</v>
      </c>
      <c r="LD97" t="n">
        <v>7.29968</v>
      </c>
      <c r="LE97" t="n">
        <v>7.3193</v>
      </c>
      <c r="LF97" t="n">
        <v>7.33724</v>
      </c>
      <c r="LG97" t="n">
        <v>7.35437</v>
      </c>
      <c r="LH97" t="n">
        <v>7.37109</v>
      </c>
      <c r="LI97" t="n">
        <v>7.39195</v>
      </c>
      <c r="LJ97" t="n">
        <v>7.40967</v>
      </c>
      <c r="LK97" t="n">
        <v>7.42969</v>
      </c>
      <c r="LL97" t="n">
        <v>7.44809</v>
      </c>
      <c r="LM97" t="n">
        <v>7.46849</v>
      </c>
      <c r="LN97" t="n">
        <v>7.48807</v>
      </c>
      <c r="LO97" t="n">
        <v>7.50641</v>
      </c>
      <c r="LP97" t="n">
        <v>7.52438</v>
      </c>
      <c r="LQ97" t="n">
        <v>7.54354</v>
      </c>
      <c r="LR97" t="n">
        <v>7.56278</v>
      </c>
      <c r="LS97" t="n">
        <v>7.58282</v>
      </c>
      <c r="LT97" t="n">
        <v>7.59885</v>
      </c>
      <c r="LU97" t="n">
        <v>7.61259</v>
      </c>
      <c r="LV97" t="n">
        <v>7.63251</v>
      </c>
      <c r="LW97" t="n">
        <v>7.65395</v>
      </c>
      <c r="LX97" t="n">
        <v>7.67568</v>
      </c>
      <c r="LY97" t="n">
        <v>7.69735</v>
      </c>
      <c r="LZ97" t="n">
        <v>7.71904</v>
      </c>
      <c r="MA97" t="n">
        <v>7.73833</v>
      </c>
      <c r="MB97" t="n">
        <v>7.75587</v>
      </c>
      <c r="MC97" t="n">
        <v>7.77375</v>
      </c>
      <c r="MD97" t="n">
        <v>7.79422</v>
      </c>
      <c r="ME97" t="n">
        <v>7.8137</v>
      </c>
      <c r="MF97" t="n">
        <v>7.8356</v>
      </c>
      <c r="MG97" t="n">
        <v>7.85733</v>
      </c>
      <c r="MH97" t="n">
        <v>7.87686</v>
      </c>
      <c r="MI97" t="n">
        <v>7.89776</v>
      </c>
      <c r="MJ97" t="n">
        <v>7.91671</v>
      </c>
      <c r="MK97" t="n">
        <v>7.93809</v>
      </c>
      <c r="ML97" t="n">
        <v>7.95736</v>
      </c>
      <c r="MM97" t="n">
        <v>7.9775</v>
      </c>
      <c r="MN97" t="n">
        <v>7.99759</v>
      </c>
      <c r="MO97" t="n">
        <v>8.018370000000001</v>
      </c>
      <c r="MP97" t="n">
        <v>8.039149999999999</v>
      </c>
      <c r="MQ97" t="n">
        <v>8.05866</v>
      </c>
      <c r="MR97" t="n">
        <v>8.079040000000001</v>
      </c>
      <c r="MS97" t="n">
        <v>8.09985</v>
      </c>
      <c r="MT97" t="n">
        <v>8.11928</v>
      </c>
      <c r="MU97" t="n">
        <v>8.136850000000001</v>
      </c>
      <c r="MV97" t="n">
        <v>8.155060000000001</v>
      </c>
      <c r="MW97" t="n">
        <v>8.17421</v>
      </c>
      <c r="MX97" t="n">
        <v>8.193619999999999</v>
      </c>
      <c r="MY97" t="n">
        <v>8.21665</v>
      </c>
      <c r="MZ97" t="n">
        <v>8.24109</v>
      </c>
      <c r="NA97" t="n">
        <v>8.26215</v>
      </c>
      <c r="NB97" t="n">
        <v>8.28449</v>
      </c>
      <c r="NC97" t="n">
        <v>8.30193</v>
      </c>
      <c r="ND97" t="n">
        <v>8.32522</v>
      </c>
      <c r="NE97" t="n">
        <v>8.34418</v>
      </c>
      <c r="NF97" t="n">
        <v>8.36547</v>
      </c>
      <c r="NG97" t="n">
        <v>8.38415</v>
      </c>
      <c r="NH97" t="n">
        <v>8.40743</v>
      </c>
      <c r="NI97" t="n">
        <v>8.42975</v>
      </c>
      <c r="NJ97" t="n">
        <v>8.45318</v>
      </c>
      <c r="NK97" t="n">
        <v>8.47171</v>
      </c>
      <c r="NL97" t="n">
        <v>8.486280000000001</v>
      </c>
      <c r="NM97" t="n">
        <v>8.501110000000001</v>
      </c>
      <c r="NN97" t="n">
        <v>8.518330000000001</v>
      </c>
      <c r="NO97" t="n">
        <v>8.538819999999999</v>
      </c>
      <c r="NP97" t="n">
        <v>8.55972</v>
      </c>
      <c r="NQ97" t="n">
        <v>8.577159999999999</v>
      </c>
      <c r="NR97" t="n">
        <v>8.59463</v>
      </c>
      <c r="NS97" t="n">
        <v>8.60758</v>
      </c>
      <c r="NT97" t="n">
        <v>8.62618</v>
      </c>
      <c r="NU97" t="n">
        <v>8.647729999999999</v>
      </c>
      <c r="NV97" t="n">
        <v>8.673109999999999</v>
      </c>
      <c r="NW97" t="n">
        <v>8.69722</v>
      </c>
      <c r="NX97" t="n">
        <v>8.716200000000001</v>
      </c>
      <c r="NY97" t="n">
        <v>8.73836</v>
      </c>
      <c r="NZ97" t="n">
        <v>8.75967</v>
      </c>
      <c r="OA97" t="n">
        <v>8.779629999999999</v>
      </c>
      <c r="OB97" t="n">
        <v>8.805160000000001</v>
      </c>
      <c r="OC97" t="n">
        <v>8.825760000000001</v>
      </c>
      <c r="OD97" t="n">
        <v>8.84661</v>
      </c>
      <c r="OE97" t="n">
        <v>8.86586</v>
      </c>
      <c r="OF97" t="n">
        <v>8.88578</v>
      </c>
      <c r="OG97" t="n">
        <v>8.904210000000001</v>
      </c>
      <c r="OH97" t="n">
        <v>8.92684</v>
      </c>
      <c r="OI97" t="n">
        <v>8.944660000000001</v>
      </c>
      <c r="OJ97" t="n">
        <v>8.96161</v>
      </c>
      <c r="OK97" t="n">
        <v>8.97911</v>
      </c>
      <c r="OL97" t="n">
        <v>8.99728</v>
      </c>
      <c r="OM97" t="n">
        <v>9.0199</v>
      </c>
      <c r="ON97" t="n">
        <v>9.044409999999999</v>
      </c>
      <c r="OO97" t="n">
        <v>9.06587</v>
      </c>
      <c r="OP97" t="n">
        <v>9.08365</v>
      </c>
      <c r="OQ97" t="n">
        <v>9.099119999999999</v>
      </c>
      <c r="OR97" t="n">
        <v>9.118510000000001</v>
      </c>
      <c r="OS97" t="n">
        <v>9.13897</v>
      </c>
      <c r="OT97" t="n">
        <v>9.16028</v>
      </c>
      <c r="OU97" t="n">
        <v>9.181369999999999</v>
      </c>
      <c r="OV97" t="n">
        <v>9.2042</v>
      </c>
      <c r="OW97" t="n">
        <v>9.227130000000001</v>
      </c>
      <c r="OX97" t="n">
        <v>9.246320000000001</v>
      </c>
      <c r="OY97" t="n">
        <v>9.26811</v>
      </c>
      <c r="OZ97" t="n">
        <v>9.29082</v>
      </c>
      <c r="PA97" t="n">
        <v>9.313510000000001</v>
      </c>
      <c r="PB97" t="n">
        <v>9.33616</v>
      </c>
      <c r="PC97" t="n">
        <v>9.35857</v>
      </c>
      <c r="PD97" t="n">
        <v>9.38166</v>
      </c>
      <c r="PE97" t="n">
        <v>9.40325</v>
      </c>
      <c r="PF97" t="n">
        <v>9.426360000000001</v>
      </c>
      <c r="PG97" t="n">
        <v>9.44819</v>
      </c>
      <c r="PH97" t="n">
        <v>9.473800000000001</v>
      </c>
      <c r="PI97" t="n">
        <v>9.49736</v>
      </c>
      <c r="PJ97" t="n">
        <v>9.517530000000001</v>
      </c>
      <c r="PK97" t="n">
        <v>9.53426</v>
      </c>
      <c r="PL97" t="n">
        <v>9.559229999999999</v>
      </c>
      <c r="PM97" t="n">
        <v>9.586220000000001</v>
      </c>
      <c r="PN97" t="n">
        <v>9.607699999999999</v>
      </c>
      <c r="PO97" t="n">
        <v>9.628439999999999</v>
      </c>
      <c r="PP97" t="n">
        <v>9.652509999999999</v>
      </c>
      <c r="PQ97" t="n">
        <v>9.674189999999999</v>
      </c>
      <c r="PR97" t="n">
        <v>9.694649999999999</v>
      </c>
      <c r="PS97" t="n">
        <v>9.714499999999999</v>
      </c>
      <c r="PT97" t="n">
        <v>9.738530000000001</v>
      </c>
      <c r="PU97" t="n">
        <v>9.76586</v>
      </c>
      <c r="PV97" t="n">
        <v>9.789210000000001</v>
      </c>
      <c r="PW97" t="n">
        <v>9.817629999999999</v>
      </c>
      <c r="PX97" t="n">
        <v>9.84029</v>
      </c>
      <c r="PY97" t="n">
        <v>9.86711</v>
      </c>
      <c r="PZ97" t="n">
        <v>9.89025</v>
      </c>
      <c r="QA97" t="n">
        <v>9.91474</v>
      </c>
      <c r="QB97" t="n">
        <v>9.93773</v>
      </c>
      <c r="QC97" t="n">
        <v>9.96354</v>
      </c>
      <c r="QD97" t="n">
        <v>9.98837</v>
      </c>
      <c r="QE97" t="n">
        <v>10.01059</v>
      </c>
      <c r="QF97" t="n">
        <v>10.03572</v>
      </c>
      <c r="QG97" t="n">
        <v>10.05651</v>
      </c>
      <c r="QH97" t="n">
        <v>10.07693</v>
      </c>
      <c r="QI97" t="n">
        <v>10.09981</v>
      </c>
      <c r="QJ97" t="n">
        <v>10.12546</v>
      </c>
      <c r="QK97" t="n">
        <v>10.15004</v>
      </c>
      <c r="QL97" t="n">
        <v>10.17345</v>
      </c>
      <c r="QM97" t="n">
        <v>10.19504</v>
      </c>
      <c r="QN97" t="n">
        <v>10.21933</v>
      </c>
      <c r="QO97" t="n">
        <v>10.24116</v>
      </c>
      <c r="QP97" t="n">
        <v>10.26235</v>
      </c>
      <c r="QQ97" t="n">
        <v>10.28555</v>
      </c>
      <c r="QR97" t="n">
        <v>10.3069</v>
      </c>
      <c r="QS97" t="n">
        <v>10.33097</v>
      </c>
      <c r="QT97" t="n">
        <v>10.35862</v>
      </c>
      <c r="QU97" t="n">
        <v>10.38332</v>
      </c>
      <c r="QV97" t="n">
        <v>10.408</v>
      </c>
      <c r="QW97" t="n">
        <v>10.43392</v>
      </c>
      <c r="QX97" t="n">
        <v>10.46224</v>
      </c>
      <c r="QY97" t="n">
        <v>10.48873</v>
      </c>
      <c r="QZ97" t="n">
        <v>10.5146</v>
      </c>
      <c r="RA97" t="n">
        <v>10.53958</v>
      </c>
      <c r="RB97" t="n">
        <v>10.56626</v>
      </c>
      <c r="RC97" t="n">
        <v>10.58831</v>
      </c>
      <c r="RD97" t="n">
        <v>10.61742</v>
      </c>
      <c r="RE97" t="n">
        <v>10.6447</v>
      </c>
      <c r="RF97" t="n">
        <v>10.67072</v>
      </c>
      <c r="RG97" t="n">
        <v>10.69675</v>
      </c>
      <c r="RH97" t="n">
        <v>10.72489</v>
      </c>
      <c r="RI97" t="n">
        <v>10.74923</v>
      </c>
      <c r="RJ97" t="n">
        <v>10.77256</v>
      </c>
      <c r="RK97" t="n">
        <v>10.80096</v>
      </c>
      <c r="RL97" t="n">
        <v>10.82645</v>
      </c>
      <c r="RM97" t="n">
        <v>10.85526</v>
      </c>
      <c r="RN97" t="n">
        <v>10.88263</v>
      </c>
      <c r="RO97" t="n">
        <v>10.91269</v>
      </c>
      <c r="RP97" t="n">
        <v>10.93824</v>
      </c>
      <c r="RQ97" t="n">
        <v>10.96185</v>
      </c>
      <c r="RR97" t="n">
        <v>10.98638</v>
      </c>
      <c r="RS97" t="n">
        <v>11.00935</v>
      </c>
      <c r="RT97" t="n">
        <v>11.03766</v>
      </c>
      <c r="RU97" t="n">
        <v>11.06467</v>
      </c>
      <c r="RV97" t="n">
        <v>11.09514</v>
      </c>
      <c r="RW97" t="n">
        <v>11.12241</v>
      </c>
      <c r="RX97" t="n">
        <v>11.15213</v>
      </c>
      <c r="RY97" t="n">
        <v>11.17937</v>
      </c>
      <c r="RZ97" t="n">
        <v>11.20371</v>
      </c>
      <c r="SA97" t="n">
        <v>11.22984</v>
      </c>
      <c r="SB97" t="n">
        <v>11.25578</v>
      </c>
      <c r="SC97" t="n">
        <v>11.285</v>
      </c>
      <c r="SD97" t="n">
        <v>11.31446</v>
      </c>
      <c r="SE97" t="n">
        <v>11.34111</v>
      </c>
      <c r="SF97" t="n">
        <v>11.37154</v>
      </c>
      <c r="SG97" t="n">
        <v>11.39885</v>
      </c>
      <c r="SH97" t="n">
        <v>11.4275</v>
      </c>
      <c r="SI97" t="n">
        <v>11.4566</v>
      </c>
      <c r="SJ97" t="n">
        <v>11.48931</v>
      </c>
      <c r="SK97" t="n">
        <v>11.51739</v>
      </c>
      <c r="SL97" t="n">
        <v>11.5433</v>
      </c>
      <c r="SM97" t="n">
        <v>11.56754</v>
      </c>
      <c r="SN97" t="n">
        <v>11.59436</v>
      </c>
      <c r="SO97" t="n">
        <v>11.6235</v>
      </c>
      <c r="SP97" t="n">
        <v>11.6538</v>
      </c>
      <c r="SQ97" t="n">
        <v>11.68029</v>
      </c>
      <c r="SR97" t="n">
        <v>11.70627</v>
      </c>
      <c r="SS97" t="n">
        <v>11.73231</v>
      </c>
      <c r="ST97" t="n">
        <v>11.76194</v>
      </c>
      <c r="SU97" t="n">
        <v>11.78575</v>
      </c>
      <c r="SV97" t="n">
        <v>11.81765</v>
      </c>
      <c r="SW97" t="n">
        <v>11.84496</v>
      </c>
      <c r="SX97" t="n">
        <v>11.87415</v>
      </c>
      <c r="SY97" t="n">
        <v>11.9021</v>
      </c>
      <c r="SZ97" t="n">
        <v>11.9345</v>
      </c>
      <c r="TA97" t="n">
        <v>11.96333</v>
      </c>
      <c r="TB97" t="n">
        <v>11.98888</v>
      </c>
      <c r="TC97" t="n">
        <v>12.01432</v>
      </c>
      <c r="TD97" t="n">
        <v>12.04267</v>
      </c>
      <c r="TE97" t="n">
        <v>12.07271</v>
      </c>
      <c r="TF97" t="n">
        <v>12.10825</v>
      </c>
      <c r="TG97" t="n">
        <v>12.13855</v>
      </c>
      <c r="TH97" t="n">
        <v>12.16862</v>
      </c>
      <c r="TI97" t="n">
        <v>12.19814</v>
      </c>
      <c r="TJ97" t="n">
        <v>12.23054</v>
      </c>
      <c r="TK97" t="n">
        <v>12.26554</v>
      </c>
      <c r="TL97" t="n">
        <v>12.2968</v>
      </c>
      <c r="TM97" t="n">
        <v>12.32914</v>
      </c>
      <c r="TN97" t="n">
        <v>12.36146</v>
      </c>
      <c r="TO97" t="n">
        <v>12.39293</v>
      </c>
      <c r="TP97" t="n">
        <v>12.42426</v>
      </c>
      <c r="TQ97" t="n">
        <v>12.44734</v>
      </c>
      <c r="TR97" t="n">
        <v>12.4788</v>
      </c>
      <c r="TS97" t="n">
        <v>12.51184</v>
      </c>
      <c r="TT97" t="n">
        <v>12.54082</v>
      </c>
      <c r="TU97" t="n">
        <v>12.5702</v>
      </c>
      <c r="TV97" t="n">
        <v>12.60038</v>
      </c>
      <c r="TW97" t="n">
        <v>12.63462</v>
      </c>
      <c r="TX97" t="n">
        <v>12.66588</v>
      </c>
      <c r="TY97" t="n">
        <v>12.6955</v>
      </c>
      <c r="TZ97" t="n">
        <v>12.72241</v>
      </c>
      <c r="UA97" t="n">
        <v>12.74999</v>
      </c>
      <c r="UB97" t="n">
        <v>12.77697</v>
      </c>
      <c r="UC97" t="n">
        <v>12.80101</v>
      </c>
      <c r="UD97" t="n">
        <v>12.82805</v>
      </c>
      <c r="UE97" t="n">
        <v>12.85392</v>
      </c>
      <c r="UF97" t="n">
        <v>12.88343</v>
      </c>
      <c r="UG97" t="n">
        <v>12.91518</v>
      </c>
      <c r="UH97" t="n">
        <v>12.94514</v>
      </c>
      <c r="UI97" t="n">
        <v>12.96904</v>
      </c>
      <c r="UJ97" t="n">
        <v>13.00078</v>
      </c>
      <c r="UK97" t="n">
        <v>13.03322</v>
      </c>
      <c r="UL97" t="n">
        <v>13.06341</v>
      </c>
      <c r="UM97" t="n">
        <v>13.09547</v>
      </c>
      <c r="UN97" t="n">
        <v>13.12692</v>
      </c>
      <c r="UO97" t="n">
        <v>13.16167</v>
      </c>
      <c r="UP97" t="n">
        <v>13.19349</v>
      </c>
      <c r="UQ97" t="n">
        <v>13.22276</v>
      </c>
      <c r="UR97" t="n">
        <v>13.25391</v>
      </c>
      <c r="US97" t="n">
        <v>13.28637</v>
      </c>
      <c r="UT97" t="n">
        <v>13.3184</v>
      </c>
      <c r="UU97" t="n">
        <v>13.35141</v>
      </c>
      <c r="UV97" t="n">
        <v>13.38344</v>
      </c>
      <c r="UW97" t="n">
        <v>13.41182</v>
      </c>
      <c r="UX97" t="n">
        <v>13.44549</v>
      </c>
      <c r="UY97" t="n">
        <v>13.4779</v>
      </c>
      <c r="UZ97" t="n">
        <v>13.50796</v>
      </c>
      <c r="VA97" t="n">
        <v>13.53803</v>
      </c>
      <c r="VB97" t="n">
        <v>13.57233</v>
      </c>
      <c r="VC97" t="n">
        <v>13.60019</v>
      </c>
      <c r="VD97" t="n">
        <v>13.62853</v>
      </c>
      <c r="VE97" t="n">
        <v>13.65607</v>
      </c>
      <c r="VF97" t="n">
        <v>13.68539</v>
      </c>
      <c r="VG97" t="n">
        <v>13.71725</v>
      </c>
      <c r="VH97" t="n">
        <v>13.74799</v>
      </c>
      <c r="VI97" t="n">
        <v>13.77258</v>
      </c>
      <c r="VJ97" t="n">
        <v>13.80522</v>
      </c>
      <c r="VK97" t="n">
        <v>13.83442</v>
      </c>
      <c r="VL97" t="n">
        <v>13.86554</v>
      </c>
      <c r="VM97" t="n">
        <v>13.89954</v>
      </c>
      <c r="VN97" t="n">
        <v>13.93276</v>
      </c>
      <c r="VO97" t="n">
        <v>13.96515</v>
      </c>
      <c r="VP97" t="n">
        <v>14.00064</v>
      </c>
      <c r="VQ97" t="n">
        <v>14.03089</v>
      </c>
      <c r="VR97" t="n">
        <v>14.06662</v>
      </c>
      <c r="VS97" t="n">
        <v>14.10275</v>
      </c>
      <c r="VT97" t="n">
        <v>14.13632</v>
      </c>
      <c r="VU97" t="n">
        <v>14.17305</v>
      </c>
      <c r="VV97" t="n">
        <v>14.20587</v>
      </c>
      <c r="VW97" t="n">
        <v>14.24473</v>
      </c>
      <c r="VX97" t="n">
        <v>14.28127</v>
      </c>
      <c r="VY97" t="n">
        <v>14.31703</v>
      </c>
      <c r="VZ97" t="n">
        <v>14.35448</v>
      </c>
      <c r="WA97" t="n">
        <v>14.39395</v>
      </c>
      <c r="WB97" t="n">
        <v>14.42872</v>
      </c>
      <c r="WC97" t="n">
        <v>14.46847</v>
      </c>
      <c r="WD97" t="n">
        <v>14.5068</v>
      </c>
      <c r="WE97" t="n">
        <v>14.54693</v>
      </c>
      <c r="WF97" t="n">
        <v>14.58828</v>
      </c>
      <c r="WG97" t="n">
        <v>14.62684</v>
      </c>
      <c r="WH97" t="n">
        <v>14.6714</v>
      </c>
      <c r="WI97" t="n">
        <v>14.71303</v>
      </c>
      <c r="WJ97" t="n">
        <v>14.75029</v>
      </c>
      <c r="WK97" t="n">
        <v>14.78757</v>
      </c>
      <c r="WL97" t="n">
        <v>14.82815</v>
      </c>
      <c r="WM97" t="n">
        <v>14.87247</v>
      </c>
      <c r="WN97" t="n">
        <v>14.90774</v>
      </c>
      <c r="WO97" t="n">
        <v>14.9441</v>
      </c>
      <c r="WP97" t="n">
        <v>14.97445</v>
      </c>
      <c r="WQ97" t="n">
        <v>15.00819</v>
      </c>
      <c r="WR97" t="n">
        <v>15.04429</v>
      </c>
      <c r="WS97" t="n">
        <v>15.08335</v>
      </c>
      <c r="WT97" t="n">
        <v>15.11863</v>
      </c>
      <c r="WU97" t="n">
        <v>15.1611</v>
      </c>
      <c r="WV97" t="n">
        <v>15.20369</v>
      </c>
      <c r="WW97" t="n">
        <v>15.24659</v>
      </c>
      <c r="WX97" t="n">
        <v>15.28255</v>
      </c>
      <c r="WY97" t="n">
        <v>15.32002</v>
      </c>
      <c r="WZ97" t="n">
        <v>15.35641</v>
      </c>
      <c r="XA97" t="n">
        <v>15.39229</v>
      </c>
      <c r="XB97" t="n">
        <v>15.43778</v>
      </c>
      <c r="XC97" t="n">
        <v>15.47839</v>
      </c>
      <c r="XD97" t="n">
        <v>15.51959</v>
      </c>
      <c r="XE97" t="n">
        <v>15.55461</v>
      </c>
      <c r="XF97" t="n">
        <v>15.59199</v>
      </c>
      <c r="XG97" t="n">
        <v>15.63052</v>
      </c>
      <c r="XH97" t="n">
        <v>15.66737</v>
      </c>
      <c r="XI97" t="n">
        <v>15.70919</v>
      </c>
      <c r="XJ97" t="n">
        <v>15.75214</v>
      </c>
      <c r="XK97" t="n">
        <v>15.79026</v>
      </c>
      <c r="XL97" t="n">
        <v>15.82702</v>
      </c>
      <c r="XM97" t="n">
        <v>15.86648</v>
      </c>
      <c r="XN97" t="n">
        <v>15.90224</v>
      </c>
      <c r="XO97" t="n">
        <v>15.94537</v>
      </c>
      <c r="XP97" t="n">
        <v>15.98423</v>
      </c>
      <c r="XQ97" t="n">
        <v>16.02575</v>
      </c>
      <c r="XR97" t="n">
        <v>16.06943</v>
      </c>
      <c r="XS97" t="n">
        <v>16.1033</v>
      </c>
      <c r="XT97" t="n">
        <v>16.14148</v>
      </c>
      <c r="XU97" t="n">
        <v>16.18037</v>
      </c>
      <c r="XV97" t="n">
        <v>16.2227</v>
      </c>
      <c r="XW97" t="n">
        <v>16.25999</v>
      </c>
      <c r="XX97" t="n">
        <v>16.30462</v>
      </c>
      <c r="XY97" t="n">
        <v>16.35014</v>
      </c>
      <c r="XZ97" t="n">
        <v>16.38911</v>
      </c>
      <c r="YA97" t="n">
        <v>16.42599</v>
      </c>
      <c r="YB97" t="n">
        <v>16.46765</v>
      </c>
      <c r="YC97" t="n">
        <v>16.51476</v>
      </c>
      <c r="YD97" t="n">
        <v>16.55617</v>
      </c>
      <c r="YE97" t="n">
        <v>16.60182</v>
      </c>
      <c r="YF97" t="n">
        <v>16.64497</v>
      </c>
      <c r="YG97" t="n">
        <v>16.68603</v>
      </c>
      <c r="YH97" t="n">
        <v>16.72459</v>
      </c>
      <c r="YI97" t="n">
        <v>16.76324</v>
      </c>
      <c r="YJ97" t="n">
        <v>16.808</v>
      </c>
      <c r="YK97" t="n">
        <v>16.84581</v>
      </c>
      <c r="YL97" t="n">
        <v>16.88783</v>
      </c>
      <c r="YM97" t="n">
        <v>16.93509</v>
      </c>
      <c r="YN97" t="n">
        <v>16.98391</v>
      </c>
      <c r="YO97" t="n">
        <v>17.02349</v>
      </c>
      <c r="YP97" t="n">
        <v>17.06023</v>
      </c>
      <c r="YQ97" t="n">
        <v>17.09593</v>
      </c>
      <c r="YR97" t="n">
        <v>17.14364</v>
      </c>
      <c r="YS97" t="n">
        <v>17.18867</v>
      </c>
      <c r="YT97" t="n">
        <v>17.22583</v>
      </c>
      <c r="YU97" t="n">
        <v>17.27273</v>
      </c>
      <c r="YV97" t="n">
        <v>17.31457</v>
      </c>
      <c r="YW97" t="n">
        <v>17.36499</v>
      </c>
      <c r="YX97" t="n">
        <v>17.41593</v>
      </c>
      <c r="YY97" t="n">
        <v>17.45674</v>
      </c>
      <c r="YZ97" t="n">
        <v>17.50468</v>
      </c>
      <c r="ZA97" t="n">
        <v>17.54051</v>
      </c>
      <c r="ZB97" t="n">
        <v>17.58912</v>
      </c>
      <c r="ZC97" t="n">
        <v>17.64679</v>
      </c>
      <c r="ZD97" t="n">
        <v>17.70391</v>
      </c>
      <c r="ZE97" t="n">
        <v>17.74689</v>
      </c>
      <c r="ZF97" t="n">
        <v>17.78976</v>
      </c>
      <c r="ZG97" t="n">
        <v>17.83885</v>
      </c>
      <c r="ZH97" t="n">
        <v>17.88392</v>
      </c>
      <c r="ZI97" t="n">
        <v>17.9318</v>
      </c>
      <c r="ZJ97" t="n">
        <v>17.97961</v>
      </c>
      <c r="ZK97" t="n">
        <v>18.02505</v>
      </c>
      <c r="ZL97" t="n">
        <v>18.07945</v>
      </c>
      <c r="ZM97" t="n">
        <v>18.13976</v>
      </c>
      <c r="ZN97" t="n">
        <v>18.19237</v>
      </c>
      <c r="ZO97" t="n">
        <v>18.23684</v>
      </c>
      <c r="ZP97" t="n">
        <v>18.2876</v>
      </c>
      <c r="ZQ97" t="n">
        <v>18.34719</v>
      </c>
      <c r="ZR97" t="n">
        <v>18.39809</v>
      </c>
      <c r="ZS97" t="n">
        <v>18.45099</v>
      </c>
      <c r="ZT97" t="n">
        <v>18.50787</v>
      </c>
      <c r="ZU97" t="n">
        <v>18.5613</v>
      </c>
      <c r="ZV97" t="n">
        <v>18.61213</v>
      </c>
      <c r="ZW97" t="n">
        <v>18.66929</v>
      </c>
      <c r="ZX97" t="n">
        <v>18.71973</v>
      </c>
      <c r="ZY97" t="n">
        <v>18.77342</v>
      </c>
      <c r="ZZ97" t="n">
        <v>18.82915</v>
      </c>
      <c r="AAA97" t="n">
        <v>18.87801</v>
      </c>
      <c r="AAB97" t="n">
        <v>18.93275</v>
      </c>
      <c r="AAC97" t="n">
        <v>18.99089</v>
      </c>
      <c r="AAD97" t="n">
        <v>19.03938</v>
      </c>
      <c r="AAE97" t="n">
        <v>19.10315</v>
      </c>
      <c r="AAF97" t="n">
        <v>19.16533</v>
      </c>
      <c r="AAG97" t="n">
        <v>19.22739</v>
      </c>
      <c r="AAH97" t="n">
        <v>19.2821</v>
      </c>
      <c r="AAI97" t="n">
        <v>19.33966</v>
      </c>
      <c r="AAJ97" t="n">
        <v>19.40226</v>
      </c>
      <c r="AAK97" t="n">
        <v>19.45801</v>
      </c>
      <c r="AAL97" t="n">
        <v>19.51527</v>
      </c>
      <c r="AAM97" t="n">
        <v>19.57858</v>
      </c>
      <c r="AAN97" t="n">
        <v>19.63349</v>
      </c>
      <c r="AAO97" t="n">
        <v>19.68314</v>
      </c>
      <c r="AAP97" t="n">
        <v>19.74826</v>
      </c>
      <c r="AAQ97" t="n">
        <v>19.81753</v>
      </c>
      <c r="AAR97" t="n">
        <v>19.87418</v>
      </c>
      <c r="AAS97" t="n">
        <v>19.92513</v>
      </c>
      <c r="AAT97" t="n">
        <v>19.97835</v>
      </c>
      <c r="AAU97" t="n">
        <v>20.03865</v>
      </c>
      <c r="AAV97" t="n">
        <v>20.09992</v>
      </c>
      <c r="AAW97" t="n">
        <v>20.16275</v>
      </c>
      <c r="AAX97" t="n">
        <v>20.22882</v>
      </c>
      <c r="AAY97" t="n">
        <v>20.28777</v>
      </c>
      <c r="AAZ97" t="n">
        <v>20.35606</v>
      </c>
      <c r="ABA97" t="n">
        <v>20.42142</v>
      </c>
      <c r="ABB97" t="n">
        <v>20.47853</v>
      </c>
      <c r="ABC97" t="n">
        <v>20.5442</v>
      </c>
      <c r="ABD97" t="n">
        <v>20.60965</v>
      </c>
      <c r="ABE97" t="n">
        <v>20.6674</v>
      </c>
      <c r="ABF97" t="n">
        <v>20.73227</v>
      </c>
      <c r="ABG97" t="n">
        <v>20.79419</v>
      </c>
      <c r="ABH97" t="n">
        <v>20.86604</v>
      </c>
      <c r="ABI97" t="n">
        <v>20.93949</v>
      </c>
      <c r="ABJ97" t="n">
        <v>21.00404</v>
      </c>
      <c r="ABK97" t="n">
        <v>21.06562</v>
      </c>
      <c r="ABL97" t="n">
        <v>21.1177</v>
      </c>
      <c r="ABM97" t="n">
        <v>21.17196</v>
      </c>
      <c r="ABN97" t="n">
        <v>21.24616</v>
      </c>
      <c r="ABO97" t="n">
        <v>21.31043</v>
      </c>
      <c r="ABP97" t="n">
        <v>21.3735</v>
      </c>
      <c r="ABQ97" t="n">
        <v>21.44747</v>
      </c>
      <c r="ABR97" t="n">
        <v>21.49883</v>
      </c>
      <c r="ABS97" t="n">
        <v>21.55634</v>
      </c>
      <c r="ABT97" t="n">
        <v>21.61464</v>
      </c>
      <c r="ABU97" t="n">
        <v>21.6753</v>
      </c>
      <c r="ABV97" t="n">
        <v>21.74702</v>
      </c>
      <c r="ABW97" t="n">
        <v>21.80408</v>
      </c>
      <c r="ABX97" t="n">
        <v>21.86503</v>
      </c>
      <c r="ABY97" t="n">
        <v>21.93157</v>
      </c>
      <c r="ABZ97" t="n">
        <v>22.01099</v>
      </c>
      <c r="ACA97" t="n">
        <v>22.0906</v>
      </c>
      <c r="ACB97" t="n">
        <v>22.1537</v>
      </c>
      <c r="ACC97" t="n">
        <v>22.22191</v>
      </c>
      <c r="ACD97" t="n">
        <v>22.29207</v>
      </c>
      <c r="ACE97" t="n">
        <v>22.35971</v>
      </c>
      <c r="ACF97" t="n">
        <v>22.42655</v>
      </c>
      <c r="ACG97" t="n">
        <v>22.48533</v>
      </c>
      <c r="ACH97" t="n">
        <v>22.54523</v>
      </c>
      <c r="ACI97" t="n">
        <v>22.60941</v>
      </c>
      <c r="ACJ97" t="n">
        <v>22.6767</v>
      </c>
      <c r="ACK97" t="n">
        <v>22.75585</v>
      </c>
      <c r="ACL97" t="n">
        <v>22.83284</v>
      </c>
      <c r="ACM97" t="n">
        <v>22.91425</v>
      </c>
      <c r="ACN97" t="n">
        <v>22.99398</v>
      </c>
      <c r="ACO97" t="n">
        <v>23.07216</v>
      </c>
      <c r="ACP97" t="n">
        <v>23.14234</v>
      </c>
      <c r="ACQ97" t="n">
        <v>23.23017</v>
      </c>
      <c r="ACR97" t="n">
        <v>23.29904</v>
      </c>
      <c r="ACS97" t="n">
        <v>23.37733</v>
      </c>
      <c r="ACT97" t="n">
        <v>23.44987</v>
      </c>
      <c r="ACU97" t="n">
        <v>23.51865</v>
      </c>
      <c r="ACV97" t="n">
        <v>23.61236</v>
      </c>
      <c r="ACW97" t="n">
        <v>23.69773</v>
      </c>
      <c r="ACX97" t="n">
        <v>23.76818</v>
      </c>
      <c r="ACY97" t="n">
        <v>23.84755</v>
      </c>
      <c r="ACZ97" t="n">
        <v>23.92951</v>
      </c>
      <c r="ADA97" t="n">
        <v>24.02329</v>
      </c>
      <c r="ADB97" t="n">
        <v>24.11355</v>
      </c>
      <c r="ADC97" t="n">
        <v>24.19534</v>
      </c>
      <c r="ADD97" t="n">
        <v>24.27344</v>
      </c>
      <c r="ADE97" t="n">
        <v>24.35617</v>
      </c>
      <c r="ADF97" t="n">
        <v>24.43633</v>
      </c>
      <c r="ADG97" t="n">
        <v>24.5128</v>
      </c>
      <c r="ADH97" t="n">
        <v>24.59416</v>
      </c>
      <c r="ADI97" t="n">
        <v>24.69246</v>
      </c>
      <c r="ADJ97" t="n">
        <v>24.78269</v>
      </c>
      <c r="ADK97" t="n">
        <v>24.89474</v>
      </c>
      <c r="ADL97" t="n">
        <v>24.99645</v>
      </c>
      <c r="ADM97" t="n">
        <v>25.07603</v>
      </c>
      <c r="ADN97" t="n">
        <v>25.16835</v>
      </c>
      <c r="ADO97" t="n">
        <v>25.26605</v>
      </c>
      <c r="ADP97" t="n">
        <v>25.36196</v>
      </c>
      <c r="ADQ97" t="n">
        <v>25.45631</v>
      </c>
      <c r="ADR97" t="n">
        <v>25.5356</v>
      </c>
      <c r="ADS97" t="n">
        <v>25.62189</v>
      </c>
      <c r="ADT97" t="n">
        <v>25.71487</v>
      </c>
      <c r="ADU97" t="n">
        <v>25.80372</v>
      </c>
      <c r="ADV97" t="n">
        <v>25.89552</v>
      </c>
      <c r="ADW97" t="n">
        <v>25.96929</v>
      </c>
      <c r="ADX97" t="n">
        <v>26.06199</v>
      </c>
      <c r="ADY97" t="n">
        <v>26.15019</v>
      </c>
      <c r="ADZ97" t="n">
        <v>26.23045</v>
      </c>
      <c r="AEA97" t="n">
        <v>26.29663</v>
      </c>
      <c r="AEB97" t="n">
        <v>26.38287</v>
      </c>
      <c r="AEC97" t="n">
        <v>26.48301</v>
      </c>
      <c r="AED97" t="n">
        <v>26.58799</v>
      </c>
      <c r="AEE97" t="n">
        <v>26.68462</v>
      </c>
      <c r="AEF97" t="n">
        <v>26.78289</v>
      </c>
      <c r="AEG97" t="n">
        <v>26.86396</v>
      </c>
      <c r="AEH97" t="n">
        <v>26.94773</v>
      </c>
      <c r="AEI97" t="n">
        <v>27.04164</v>
      </c>
      <c r="AEJ97" t="n">
        <v>27.14948</v>
      </c>
      <c r="AEK97" t="n">
        <v>27.25029</v>
      </c>
      <c r="AEL97" t="n">
        <v>27.36289</v>
      </c>
      <c r="AEM97" t="n">
        <v>27.48373</v>
      </c>
      <c r="AEN97" t="n">
        <v>27.57265</v>
      </c>
      <c r="AEO97" t="n">
        <v>27.68123</v>
      </c>
      <c r="AEP97" t="n">
        <v>27.77688</v>
      </c>
      <c r="AEQ97" t="n">
        <v>27.88225</v>
      </c>
      <c r="AER97" t="n">
        <v>27.99988</v>
      </c>
      <c r="AES97" t="n">
        <v>28.10771</v>
      </c>
      <c r="AET97" t="n">
        <v>28.23139</v>
      </c>
      <c r="AEU97" t="n">
        <v>28.34307</v>
      </c>
      <c r="AEV97" t="n">
        <v>28.43987</v>
      </c>
      <c r="AEW97" t="n">
        <v>28.53083</v>
      </c>
      <c r="AEX97" t="n">
        <v>28.6421</v>
      </c>
      <c r="AEY97" t="n">
        <v>28.74195</v>
      </c>
      <c r="AEZ97" t="n">
        <v>28.86595</v>
      </c>
      <c r="AFA97" t="n">
        <v>28.96637</v>
      </c>
      <c r="AFB97" t="n">
        <v>29.07391</v>
      </c>
      <c r="AFC97" t="n">
        <v>29.19383</v>
      </c>
      <c r="AFD97" t="n">
        <v>29.32857</v>
      </c>
      <c r="AFE97" t="n">
        <v>29.45605</v>
      </c>
      <c r="AFF97" t="n">
        <v>29.57645</v>
      </c>
      <c r="AFG97" t="n">
        <v>29.70973</v>
      </c>
      <c r="AFH97" t="n">
        <v>29.83498</v>
      </c>
      <c r="AFI97" t="n">
        <v>29.95282</v>
      </c>
      <c r="AFJ97" t="n">
        <v>30.05924</v>
      </c>
      <c r="AFK97" t="n">
        <v>30.1853</v>
      </c>
      <c r="AFL97" t="n">
        <v>30.30884</v>
      </c>
      <c r="AFM97" t="n">
        <v>30.4431</v>
      </c>
      <c r="AFN97" t="n">
        <v>30.58975</v>
      </c>
      <c r="AFO97" t="n">
        <v>30.7245</v>
      </c>
      <c r="AFP97" t="n">
        <v>30.8644</v>
      </c>
      <c r="AFQ97" t="n">
        <v>31.00082</v>
      </c>
      <c r="AFR97" t="n">
        <v>31.13093</v>
      </c>
      <c r="AFS97" t="n">
        <v>31.28025</v>
      </c>
      <c r="AFT97" t="n">
        <v>31.42353</v>
      </c>
      <c r="AFU97" t="n">
        <v>31.57121</v>
      </c>
      <c r="AFV97" t="n">
        <v>31.70199</v>
      </c>
      <c r="AFW97" t="n">
        <v>31.84706</v>
      </c>
      <c r="AFX97" t="n">
        <v>32.01258</v>
      </c>
      <c r="AFY97" t="n">
        <v>32.17553</v>
      </c>
      <c r="AFZ97" t="n">
        <v>32.33761</v>
      </c>
      <c r="AGA97" t="n">
        <v>32.47955</v>
      </c>
      <c r="AGB97" t="n">
        <v>32.64545</v>
      </c>
      <c r="AGC97" t="n">
        <v>32.78848</v>
      </c>
      <c r="AGD97" t="n">
        <v>32.95432</v>
      </c>
      <c r="AGE97" t="n">
        <v>33.11592</v>
      </c>
      <c r="AGF97" t="n">
        <v>33.29001</v>
      </c>
      <c r="AGG97" t="n">
        <v>33.4818</v>
      </c>
      <c r="AGH97" t="n">
        <v>33.65186</v>
      </c>
      <c r="AGI97" t="n">
        <v>33.82137</v>
      </c>
      <c r="AGJ97" t="n">
        <v>33.9789</v>
      </c>
      <c r="AGK97" t="n">
        <v>34.11801</v>
      </c>
      <c r="AGL97" t="n">
        <v>34.2556</v>
      </c>
      <c r="AGM97" t="n">
        <v>34.40635</v>
      </c>
      <c r="AGN97" t="n">
        <v>34.55261</v>
      </c>
      <c r="AGO97" t="n">
        <v>34.73835</v>
      </c>
      <c r="AGP97" t="n">
        <v>34.92822</v>
      </c>
      <c r="AGQ97" t="n">
        <v>35.11785</v>
      </c>
      <c r="AGR97" t="n">
        <v>35.30197</v>
      </c>
      <c r="AGS97" t="n">
        <v>35.48302</v>
      </c>
      <c r="AGT97" t="n">
        <v>35.65691</v>
      </c>
      <c r="AGU97" t="n">
        <v>35.86306</v>
      </c>
      <c r="AGV97" t="n">
        <v>36.08361</v>
      </c>
      <c r="AGW97" t="n">
        <v>36.28446</v>
      </c>
      <c r="AGX97" t="n">
        <v>36.47638</v>
      </c>
      <c r="AGY97" t="n">
        <v>36.67461</v>
      </c>
      <c r="AGZ97" t="n">
        <v>36.89138</v>
      </c>
      <c r="AHA97" t="n">
        <v>37.12218</v>
      </c>
      <c r="AHB97" t="n">
        <v>37.33854</v>
      </c>
      <c r="AHC97" t="n">
        <v>37.52393</v>
      </c>
      <c r="AHD97" t="n">
        <v>37.75284</v>
      </c>
      <c r="AHE97" t="n">
        <v>38.02212</v>
      </c>
      <c r="AHF97" t="n">
        <v>38.27192</v>
      </c>
      <c r="AHG97" t="n">
        <v>38.49271</v>
      </c>
      <c r="AHH97" t="n">
        <v>38.72681</v>
      </c>
      <c r="AHI97" t="n">
        <v>39.00534</v>
      </c>
      <c r="AHJ97" t="n">
        <v>39.22453</v>
      </c>
      <c r="AHK97" t="n">
        <v>39.46635</v>
      </c>
      <c r="AHL97" t="n">
        <v>39.72496</v>
      </c>
      <c r="AHM97" t="n">
        <v>39.98175</v>
      </c>
      <c r="AHN97" t="n">
        <v>40.21495</v>
      </c>
      <c r="AHO97" t="n">
        <v>40.43582</v>
      </c>
      <c r="AHP97" t="n">
        <v>40.72256</v>
      </c>
      <c r="AHQ97" t="n">
        <v>40.99186</v>
      </c>
      <c r="AHR97" t="n">
        <v>41.27056</v>
      </c>
      <c r="AHS97" t="n">
        <v>41.55942</v>
      </c>
      <c r="AHT97" t="n">
        <v>41.83258</v>
      </c>
      <c r="AHU97" t="n">
        <v>42.10836</v>
      </c>
      <c r="AHV97" t="n">
        <v>42.3852</v>
      </c>
      <c r="AHW97" t="n">
        <v>42.67307</v>
      </c>
      <c r="AHX97" t="n">
        <v>42.97402</v>
      </c>
      <c r="AHY97" t="n">
        <v>43.25095</v>
      </c>
      <c r="AHZ97" t="n">
        <v>43.5367</v>
      </c>
      <c r="AIA97" t="n">
        <v>43.8992</v>
      </c>
      <c r="AIB97" t="n">
        <v>44.25039</v>
      </c>
      <c r="AIC97" t="n">
        <v>44.54429</v>
      </c>
      <c r="AID97" t="n">
        <v>44.84859</v>
      </c>
      <c r="AIE97" t="n">
        <v>45.22819</v>
      </c>
      <c r="AIF97" t="n">
        <v>45.58156</v>
      </c>
      <c r="AIG97" t="n">
        <v>45.98008</v>
      </c>
      <c r="AIH97" t="n">
        <v>46.35631</v>
      </c>
      <c r="AII97" t="n">
        <v>46.69262</v>
      </c>
      <c r="AIJ97" t="n">
        <v>47.06646</v>
      </c>
      <c r="AIK97" t="n">
        <v>47.47221</v>
      </c>
      <c r="AIL97" t="n">
        <v>47.8266</v>
      </c>
      <c r="AIM97" t="n">
        <v>48.213</v>
      </c>
      <c r="AIN97" t="n">
        <v>48.58458</v>
      </c>
      <c r="AIO97" t="n">
        <v>48.96864</v>
      </c>
      <c r="AIP97" t="n">
        <v>49.35034</v>
      </c>
      <c r="AIQ97" t="n">
        <v>49.76992</v>
      </c>
      <c r="AIR97" t="n">
        <v>50.23796</v>
      </c>
      <c r="AIS97" t="n">
        <v>50.77001</v>
      </c>
      <c r="AIT97" t="n">
        <v>51.21526</v>
      </c>
      <c r="AIU97" t="n">
        <v>51.68126</v>
      </c>
      <c r="AIV97" t="n">
        <v>52.19489</v>
      </c>
      <c r="AIW97" t="n">
        <v>52.73939</v>
      </c>
      <c r="AIX97" t="n">
        <v>53.23479</v>
      </c>
      <c r="AIY97" t="n">
        <v>53.66757</v>
      </c>
      <c r="AIZ97" t="n">
        <v>54.1261</v>
      </c>
      <c r="AJA97" t="n">
        <v>54.56827</v>
      </c>
      <c r="AJB97" t="n">
        <v>55.08778</v>
      </c>
      <c r="AJC97" t="n">
        <v>55.62088</v>
      </c>
      <c r="AJD97" t="n">
        <v>56.1394</v>
      </c>
      <c r="AJE97" t="n">
        <v>56.65257</v>
      </c>
      <c r="AJF97" t="n">
        <v>57.14802</v>
      </c>
      <c r="AJG97" t="n">
        <v>57.72128</v>
      </c>
      <c r="AJH97" t="n">
        <v>58.27911</v>
      </c>
      <c r="AJI97" t="n">
        <v>58.87216</v>
      </c>
      <c r="AJJ97" t="n">
        <v>59.3877</v>
      </c>
      <c r="AJK97" t="n">
        <v>59.97784</v>
      </c>
      <c r="AJL97" t="n">
        <v>60.52707</v>
      </c>
      <c r="AJM97" t="n">
        <v>61.1919</v>
      </c>
      <c r="AJN97" t="n">
        <v>62.0213</v>
      </c>
      <c r="AJO97" t="n">
        <v>62.83441</v>
      </c>
      <c r="AJP97" t="n">
        <v>63.59862</v>
      </c>
      <c r="AJQ97" t="n">
        <v>64.26026</v>
      </c>
      <c r="AJR97" t="n">
        <v>65.05011</v>
      </c>
      <c r="AJS97" t="n">
        <v>65.96501000000001</v>
      </c>
      <c r="AJT97" t="n">
        <v>66.80985</v>
      </c>
      <c r="AJU97" t="n">
        <v>67.56775</v>
      </c>
      <c r="AJV97" t="n">
        <v>68.4761</v>
      </c>
      <c r="AJW97" t="n">
        <v>69.42447</v>
      </c>
      <c r="AJX97" t="n">
        <v>70.24245000000001</v>
      </c>
      <c r="AJY97" t="n">
        <v>71.11817000000001</v>
      </c>
      <c r="AJZ97" t="n">
        <v>72.08584</v>
      </c>
      <c r="AKA97" t="n">
        <v>73.07532999999999</v>
      </c>
      <c r="AKB97" t="n">
        <v>74.16333</v>
      </c>
      <c r="AKC97" t="n">
        <v>75.24227</v>
      </c>
      <c r="AKD97" t="n">
        <v>76.39577</v>
      </c>
      <c r="AKE97" t="n">
        <v>77.31331</v>
      </c>
      <c r="AKF97" t="n">
        <v>78.4798</v>
      </c>
      <c r="AKG97" t="n">
        <v>79.62814</v>
      </c>
      <c r="AKH97" t="n">
        <v>80.80602</v>
      </c>
      <c r="AKI97" t="n">
        <v>82.18369</v>
      </c>
      <c r="AKJ97" t="n">
        <v>83.66988000000001</v>
      </c>
      <c r="AKK97" t="n">
        <v>85.18307</v>
      </c>
      <c r="AKL97" t="n">
        <v>86.58150000000001</v>
      </c>
      <c r="AKM97" t="n">
        <v>88.26909999999999</v>
      </c>
      <c r="AKN97" t="n">
        <v>89.82899</v>
      </c>
      <c r="AKO97" t="n">
        <v>91.37895</v>
      </c>
      <c r="AKP97" t="n">
        <v>93.38997000000001</v>
      </c>
      <c r="AKQ97" t="n">
        <v>95.70701</v>
      </c>
      <c r="AKR97" t="n">
        <v>97.94198</v>
      </c>
      <c r="AKS97" t="n">
        <v>100.13309</v>
      </c>
      <c r="AKT97" t="n">
        <v>102.29385</v>
      </c>
      <c r="AKU97" t="n">
        <v>104.51534</v>
      </c>
      <c r="AKV97" t="n">
        <v>107.09049</v>
      </c>
      <c r="AKW97" t="n">
        <v>110.12556</v>
      </c>
      <c r="AKX97" t="n">
        <v>113.29773</v>
      </c>
      <c r="AKY97" t="n">
        <v>116.94471</v>
      </c>
      <c r="AKZ97" t="n">
        <v>120.72774</v>
      </c>
      <c r="ALA97" t="n">
        <v>124.99577</v>
      </c>
      <c r="ALB97" t="n">
        <v>128.83835</v>
      </c>
      <c r="ALC97" t="n">
        <v>132.46951</v>
      </c>
      <c r="ALD97" t="n">
        <v>137.90053</v>
      </c>
      <c r="ALE97" t="n">
        <v>143.80371</v>
      </c>
      <c r="ALF97" t="n">
        <v>149.64709</v>
      </c>
      <c r="ALG97" t="n">
        <v>157.04315</v>
      </c>
      <c r="ALH97" t="n">
        <v>165.7506</v>
      </c>
      <c r="ALI97" t="n">
        <v>175.34404</v>
      </c>
      <c r="ALJ97" t="n">
        <v>186.8844</v>
      </c>
      <c r="ALK97" t="n">
        <v>202.91266</v>
      </c>
      <c r="ALL97" t="n">
        <v>227.28593</v>
      </c>
      <c r="ALM97" t="n">
        <v>260.28345</v>
      </c>
      <c r="ALN97" t="n">
        <v>306.9017</v>
      </c>
      <c r="ALO97" t="n">
        <v>497.17932</v>
      </c>
    </row>
    <row r="98">
      <c r="A98" t="inlineStr">
        <is>
          <t>Ecuador</t>
        </is>
      </c>
      <c r="B98" t="inlineStr">
        <is>
          <t>ECU</t>
        </is>
      </c>
      <c r="C98" s="13">
        <f>AVERAGE(SI98,SJ98)</f>
        <v/>
      </c>
      <c r="D98" t="n">
        <v>0.36533</v>
      </c>
      <c r="E98" t="n">
        <v>0.97531</v>
      </c>
      <c r="F98" t="n">
        <v>1.01167</v>
      </c>
      <c r="G98" t="n">
        <v>1.02893</v>
      </c>
      <c r="H98" t="n">
        <v>1.30918</v>
      </c>
      <c r="I98" t="n">
        <v>1.41433</v>
      </c>
      <c r="J98" t="n">
        <v>1.59783</v>
      </c>
      <c r="K98" t="n">
        <v>1.6448</v>
      </c>
      <c r="L98" t="n">
        <v>1.81205</v>
      </c>
      <c r="M98" t="n">
        <v>2.02328</v>
      </c>
      <c r="N98" t="n">
        <v>2.12783</v>
      </c>
      <c r="O98" t="n">
        <v>2.15224</v>
      </c>
      <c r="P98" t="n">
        <v>2.15224</v>
      </c>
      <c r="Q98" t="n">
        <v>2.15224</v>
      </c>
      <c r="R98" t="n">
        <v>2.15224</v>
      </c>
      <c r="S98" t="n">
        <v>2.15302</v>
      </c>
      <c r="T98" t="n">
        <v>2.17522</v>
      </c>
      <c r="U98" t="n">
        <v>2.21541</v>
      </c>
      <c r="V98" t="n">
        <v>2.29127</v>
      </c>
      <c r="W98" t="n">
        <v>2.33948</v>
      </c>
      <c r="X98" t="n">
        <v>2.38186</v>
      </c>
      <c r="Y98" t="n">
        <v>2.51114</v>
      </c>
      <c r="Z98" t="n">
        <v>2.57703</v>
      </c>
      <c r="AA98" t="n">
        <v>2.60546</v>
      </c>
      <c r="AB98" t="n">
        <v>2.60546</v>
      </c>
      <c r="AC98" t="n">
        <v>2.60546</v>
      </c>
      <c r="AD98" t="n">
        <v>2.60546</v>
      </c>
      <c r="AE98" t="n">
        <v>2.60585</v>
      </c>
      <c r="AF98" t="n">
        <v>2.65994</v>
      </c>
      <c r="AG98" t="n">
        <v>2.75074</v>
      </c>
      <c r="AH98" t="n">
        <v>2.75843</v>
      </c>
      <c r="AI98" t="n">
        <v>2.78216</v>
      </c>
      <c r="AJ98" t="n">
        <v>2.82074</v>
      </c>
      <c r="AK98" t="n">
        <v>2.8964</v>
      </c>
      <c r="AL98" t="n">
        <v>3.01211</v>
      </c>
      <c r="AM98" t="n">
        <v>3.03916</v>
      </c>
      <c r="AN98" t="n">
        <v>3.0471</v>
      </c>
      <c r="AO98" t="n">
        <v>3.06949</v>
      </c>
      <c r="AP98" t="n">
        <v>3.09849</v>
      </c>
      <c r="AQ98" t="n">
        <v>3.16067</v>
      </c>
      <c r="AR98" t="n">
        <v>3.20726</v>
      </c>
      <c r="AS98" t="n">
        <v>3.2257</v>
      </c>
      <c r="AT98" t="n">
        <v>3.24903</v>
      </c>
      <c r="AU98" t="n">
        <v>3.28051</v>
      </c>
      <c r="AV98" t="n">
        <v>3.29898</v>
      </c>
      <c r="AW98" t="n">
        <v>3.30866</v>
      </c>
      <c r="AX98" t="n">
        <v>3.30946</v>
      </c>
      <c r="AY98" t="n">
        <v>3.30953</v>
      </c>
      <c r="AZ98" t="n">
        <v>3.30953</v>
      </c>
      <c r="BA98" t="n">
        <v>3.30953</v>
      </c>
      <c r="BB98" t="n">
        <v>3.30953</v>
      </c>
      <c r="BC98" t="n">
        <v>3.30953</v>
      </c>
      <c r="BD98" t="n">
        <v>3.30953</v>
      </c>
      <c r="BE98" t="n">
        <v>3.31469</v>
      </c>
      <c r="BF98" t="n">
        <v>3.35029</v>
      </c>
      <c r="BG98" t="n">
        <v>3.3789</v>
      </c>
      <c r="BH98" t="n">
        <v>3.44764</v>
      </c>
      <c r="BI98" t="n">
        <v>3.50366</v>
      </c>
      <c r="BJ98" t="n">
        <v>3.53611</v>
      </c>
      <c r="BK98" t="n">
        <v>3.56264</v>
      </c>
      <c r="BL98" t="n">
        <v>3.61061</v>
      </c>
      <c r="BM98" t="n">
        <v>3.69821</v>
      </c>
      <c r="BN98" t="n">
        <v>3.73345</v>
      </c>
      <c r="BO98" t="n">
        <v>3.74267</v>
      </c>
      <c r="BP98" t="n">
        <v>3.75043</v>
      </c>
      <c r="BQ98" t="n">
        <v>3.75468</v>
      </c>
      <c r="BR98" t="n">
        <v>3.76119</v>
      </c>
      <c r="BS98" t="n">
        <v>3.76189</v>
      </c>
      <c r="BT98" t="n">
        <v>3.76189</v>
      </c>
      <c r="BU98" t="n">
        <v>3.76189</v>
      </c>
      <c r="BV98" t="n">
        <v>3.76189</v>
      </c>
      <c r="BW98" t="n">
        <v>3.76189</v>
      </c>
      <c r="BX98" t="n">
        <v>3.76682</v>
      </c>
      <c r="BY98" t="n">
        <v>3.78273</v>
      </c>
      <c r="BZ98" t="n">
        <v>3.85874</v>
      </c>
      <c r="CA98" t="n">
        <v>3.87199</v>
      </c>
      <c r="CB98" t="n">
        <v>3.89068</v>
      </c>
      <c r="CC98" t="n">
        <v>3.89205</v>
      </c>
      <c r="CD98" t="n">
        <v>3.9195</v>
      </c>
      <c r="CE98" t="n">
        <v>3.96216</v>
      </c>
      <c r="CF98" t="n">
        <v>4.08017</v>
      </c>
      <c r="CG98" t="n">
        <v>4.0898</v>
      </c>
      <c r="CH98" t="n">
        <v>4.1253</v>
      </c>
      <c r="CI98" t="n">
        <v>4.16496</v>
      </c>
      <c r="CJ98" t="n">
        <v>4.23397</v>
      </c>
      <c r="CK98" t="n">
        <v>4.30026</v>
      </c>
      <c r="CL98" t="n">
        <v>4.31591</v>
      </c>
      <c r="CM98" t="n">
        <v>4.31591</v>
      </c>
      <c r="CN98" t="n">
        <v>4.31591</v>
      </c>
      <c r="CO98" t="n">
        <v>4.31591</v>
      </c>
      <c r="CP98" t="n">
        <v>4.31643</v>
      </c>
      <c r="CQ98" t="n">
        <v>4.33034</v>
      </c>
      <c r="CR98" t="n">
        <v>4.34029</v>
      </c>
      <c r="CS98" t="n">
        <v>4.38061</v>
      </c>
      <c r="CT98" t="n">
        <v>4.42286</v>
      </c>
      <c r="CU98" t="n">
        <v>4.47953</v>
      </c>
      <c r="CV98" t="n">
        <v>4.56085</v>
      </c>
      <c r="CW98" t="n">
        <v>4.61188</v>
      </c>
      <c r="CX98" t="n">
        <v>4.61839</v>
      </c>
      <c r="CY98" t="n">
        <v>4.65162</v>
      </c>
      <c r="CZ98" t="n">
        <v>4.6789</v>
      </c>
      <c r="DA98" t="n">
        <v>4.71427</v>
      </c>
      <c r="DB98" t="n">
        <v>4.76321</v>
      </c>
      <c r="DC98" t="n">
        <v>4.80431</v>
      </c>
      <c r="DD98" t="n">
        <v>4.81169</v>
      </c>
      <c r="DE98" t="n">
        <v>4.84881</v>
      </c>
      <c r="DF98" t="n">
        <v>4.88496</v>
      </c>
      <c r="DG98" t="n">
        <v>4.91445</v>
      </c>
      <c r="DH98" t="n">
        <v>4.9601</v>
      </c>
      <c r="DI98" t="n">
        <v>4.96278</v>
      </c>
      <c r="DJ98" t="n">
        <v>4.97143</v>
      </c>
      <c r="DK98" t="n">
        <v>5.00543</v>
      </c>
      <c r="DL98" t="n">
        <v>5.05555</v>
      </c>
      <c r="DM98" t="n">
        <v>5.07672</v>
      </c>
      <c r="DN98" t="n">
        <v>5.12908</v>
      </c>
      <c r="DO98" t="n">
        <v>5.14564</v>
      </c>
      <c r="DP98" t="n">
        <v>5.2035</v>
      </c>
      <c r="DQ98" t="n">
        <v>5.27002</v>
      </c>
      <c r="DR98" t="n">
        <v>5.28665</v>
      </c>
      <c r="DS98" t="n">
        <v>5.32106</v>
      </c>
      <c r="DT98" t="n">
        <v>5.35774</v>
      </c>
      <c r="DU98" t="n">
        <v>5.36535</v>
      </c>
      <c r="DV98" t="n">
        <v>5.36535</v>
      </c>
      <c r="DW98" t="n">
        <v>5.36636</v>
      </c>
      <c r="DX98" t="n">
        <v>5.37982</v>
      </c>
      <c r="DY98" t="n">
        <v>5.43643</v>
      </c>
      <c r="DZ98" t="n">
        <v>5.47448</v>
      </c>
      <c r="EA98" t="n">
        <v>5.49654</v>
      </c>
      <c r="EB98" t="n">
        <v>5.54275</v>
      </c>
      <c r="EC98" t="n">
        <v>5.56034</v>
      </c>
      <c r="ED98" t="n">
        <v>5.59699</v>
      </c>
      <c r="EE98" t="n">
        <v>5.62767</v>
      </c>
      <c r="EF98" t="n">
        <v>5.62888</v>
      </c>
      <c r="EG98" t="n">
        <v>5.62969</v>
      </c>
      <c r="EH98" t="n">
        <v>5.65883</v>
      </c>
      <c r="EI98" t="n">
        <v>5.68105</v>
      </c>
      <c r="EJ98" t="n">
        <v>5.71189</v>
      </c>
      <c r="EK98" t="n">
        <v>5.72922</v>
      </c>
      <c r="EL98" t="n">
        <v>5.75659</v>
      </c>
      <c r="EM98" t="n">
        <v>5.78072</v>
      </c>
      <c r="EN98" t="n">
        <v>5.80007</v>
      </c>
      <c r="EO98" t="n">
        <v>5.83958</v>
      </c>
      <c r="EP98" t="n">
        <v>5.86869</v>
      </c>
      <c r="EQ98" t="n">
        <v>5.90806</v>
      </c>
      <c r="ER98" t="n">
        <v>5.92293</v>
      </c>
      <c r="ES98" t="n">
        <v>5.92529</v>
      </c>
      <c r="ET98" t="n">
        <v>5.92529</v>
      </c>
      <c r="EU98" t="n">
        <v>5.92529</v>
      </c>
      <c r="EV98" t="n">
        <v>5.92529</v>
      </c>
      <c r="EW98" t="n">
        <v>5.92529</v>
      </c>
      <c r="EX98" t="n">
        <v>5.92529</v>
      </c>
      <c r="EY98" t="n">
        <v>5.92529</v>
      </c>
      <c r="EZ98" t="n">
        <v>5.92529</v>
      </c>
      <c r="FA98" t="n">
        <v>5.92599</v>
      </c>
      <c r="FB98" t="n">
        <v>5.93708</v>
      </c>
      <c r="FC98" t="n">
        <v>5.99255</v>
      </c>
      <c r="FD98" t="n">
        <v>6.03258</v>
      </c>
      <c r="FE98" t="n">
        <v>6.05996</v>
      </c>
      <c r="FF98" t="n">
        <v>6.08322</v>
      </c>
      <c r="FG98" t="n">
        <v>6.13224</v>
      </c>
      <c r="FH98" t="n">
        <v>6.14924</v>
      </c>
      <c r="FI98" t="n">
        <v>6.17032</v>
      </c>
      <c r="FJ98" t="n">
        <v>6.17045</v>
      </c>
      <c r="FK98" t="n">
        <v>6.17045</v>
      </c>
      <c r="FL98" t="n">
        <v>6.17045</v>
      </c>
      <c r="FM98" t="n">
        <v>6.17045</v>
      </c>
      <c r="FN98" t="n">
        <v>6.17045</v>
      </c>
      <c r="FO98" t="n">
        <v>6.17045</v>
      </c>
      <c r="FP98" t="n">
        <v>6.17074</v>
      </c>
      <c r="FQ98" t="n">
        <v>6.17974</v>
      </c>
      <c r="FR98" t="n">
        <v>6.20586</v>
      </c>
      <c r="FS98" t="n">
        <v>6.22069</v>
      </c>
      <c r="FT98" t="n">
        <v>6.22421</v>
      </c>
      <c r="FU98" t="n">
        <v>6.24472</v>
      </c>
      <c r="FV98" t="n">
        <v>6.25153</v>
      </c>
      <c r="FW98" t="n">
        <v>6.28709</v>
      </c>
      <c r="FX98" t="n">
        <v>6.2929</v>
      </c>
      <c r="FY98" t="n">
        <v>6.29731</v>
      </c>
      <c r="FZ98" t="n">
        <v>6.30303</v>
      </c>
      <c r="GA98" t="n">
        <v>6.31157</v>
      </c>
      <c r="GB98" t="n">
        <v>6.33812</v>
      </c>
      <c r="GC98" t="n">
        <v>6.37979</v>
      </c>
      <c r="GD98" t="n">
        <v>6.42237</v>
      </c>
      <c r="GE98" t="n">
        <v>6.4667</v>
      </c>
      <c r="GF98" t="n">
        <v>6.47931</v>
      </c>
      <c r="GG98" t="n">
        <v>6.51459</v>
      </c>
      <c r="GH98" t="n">
        <v>6.52068</v>
      </c>
      <c r="GI98" t="n">
        <v>6.53174</v>
      </c>
      <c r="GJ98" t="n">
        <v>6.55806</v>
      </c>
      <c r="GK98" t="n">
        <v>6.58718</v>
      </c>
      <c r="GL98" t="n">
        <v>6.61289</v>
      </c>
      <c r="GM98" t="n">
        <v>6.62638</v>
      </c>
      <c r="GN98" t="n">
        <v>6.64414</v>
      </c>
      <c r="GO98" t="n">
        <v>6.65176</v>
      </c>
      <c r="GP98" t="n">
        <v>6.65176</v>
      </c>
      <c r="GQ98" t="n">
        <v>6.65472</v>
      </c>
      <c r="GR98" t="n">
        <v>6.67113</v>
      </c>
      <c r="GS98" t="n">
        <v>6.70658</v>
      </c>
      <c r="GT98" t="n">
        <v>6.74206</v>
      </c>
      <c r="GU98" t="n">
        <v>6.77655</v>
      </c>
      <c r="GV98" t="n">
        <v>6.80202</v>
      </c>
      <c r="GW98" t="n">
        <v>6.82457</v>
      </c>
      <c r="GX98" t="n">
        <v>6.86483</v>
      </c>
      <c r="GY98" t="n">
        <v>6.91974</v>
      </c>
      <c r="GZ98" t="n">
        <v>6.95382</v>
      </c>
      <c r="HA98" t="n">
        <v>6.98996</v>
      </c>
      <c r="HB98" t="n">
        <v>7.00371</v>
      </c>
      <c r="HC98" t="n">
        <v>7.02503</v>
      </c>
      <c r="HD98" t="n">
        <v>7.03899</v>
      </c>
      <c r="HE98" t="n">
        <v>7.06091</v>
      </c>
      <c r="HF98" t="n">
        <v>7.06092</v>
      </c>
      <c r="HG98" t="n">
        <v>7.06092</v>
      </c>
      <c r="HH98" t="n">
        <v>7.06092</v>
      </c>
      <c r="HI98" t="n">
        <v>7.06092</v>
      </c>
      <c r="HJ98" t="n">
        <v>7.06092</v>
      </c>
      <c r="HK98" t="n">
        <v>7.06092</v>
      </c>
      <c r="HL98" t="n">
        <v>7.06092</v>
      </c>
      <c r="HM98" t="n">
        <v>7.06092</v>
      </c>
      <c r="HN98" t="n">
        <v>7.06092</v>
      </c>
      <c r="HO98" t="n">
        <v>7.06092</v>
      </c>
      <c r="HP98" t="n">
        <v>7.06092</v>
      </c>
      <c r="HQ98" t="n">
        <v>7.06092</v>
      </c>
      <c r="HR98" t="n">
        <v>7.06092</v>
      </c>
      <c r="HS98" t="n">
        <v>7.06092</v>
      </c>
      <c r="HT98" t="n">
        <v>7.06092</v>
      </c>
      <c r="HU98" t="n">
        <v>7.06092</v>
      </c>
      <c r="HV98" t="n">
        <v>7.06092</v>
      </c>
      <c r="HW98" t="n">
        <v>7.06092</v>
      </c>
      <c r="HX98" t="n">
        <v>7.06092</v>
      </c>
      <c r="HY98" t="n">
        <v>7.06092</v>
      </c>
      <c r="HZ98" t="n">
        <v>7.06092</v>
      </c>
      <c r="IA98" t="n">
        <v>7.06092</v>
      </c>
      <c r="IB98" t="n">
        <v>7.06187</v>
      </c>
      <c r="IC98" t="n">
        <v>7.07793</v>
      </c>
      <c r="ID98" t="n">
        <v>7.09787</v>
      </c>
      <c r="IE98" t="n">
        <v>7.11636</v>
      </c>
      <c r="IF98" t="n">
        <v>7.12103</v>
      </c>
      <c r="IG98" t="n">
        <v>7.14051</v>
      </c>
      <c r="IH98" t="n">
        <v>7.16009</v>
      </c>
      <c r="II98" t="n">
        <v>7.16687</v>
      </c>
      <c r="IJ98" t="n">
        <v>7.18556</v>
      </c>
      <c r="IK98" t="n">
        <v>7.23752</v>
      </c>
      <c r="IL98" t="n">
        <v>7.26987</v>
      </c>
      <c r="IM98" t="n">
        <v>7.27203</v>
      </c>
      <c r="IN98" t="n">
        <v>7.27303</v>
      </c>
      <c r="IO98" t="n">
        <v>7.31331</v>
      </c>
      <c r="IP98" t="n">
        <v>7.33103</v>
      </c>
      <c r="IQ98" t="n">
        <v>7.33681</v>
      </c>
      <c r="IR98" t="n">
        <v>7.35887</v>
      </c>
      <c r="IS98" t="n">
        <v>7.40463</v>
      </c>
      <c r="IT98" t="n">
        <v>7.42193</v>
      </c>
      <c r="IU98" t="n">
        <v>7.42193</v>
      </c>
      <c r="IV98" t="n">
        <v>7.42945</v>
      </c>
      <c r="IW98" t="n">
        <v>7.4756</v>
      </c>
      <c r="IX98" t="n">
        <v>7.48914</v>
      </c>
      <c r="IY98" t="n">
        <v>7.49395</v>
      </c>
      <c r="IZ98" t="n">
        <v>7.52273</v>
      </c>
      <c r="JA98" t="n">
        <v>7.55479</v>
      </c>
      <c r="JB98" t="n">
        <v>7.56405</v>
      </c>
      <c r="JC98" t="n">
        <v>7.57916</v>
      </c>
      <c r="JD98" t="n">
        <v>7.5904</v>
      </c>
      <c r="JE98" t="n">
        <v>7.60813</v>
      </c>
      <c r="JF98" t="n">
        <v>7.6166</v>
      </c>
      <c r="JG98" t="n">
        <v>7.65229</v>
      </c>
      <c r="JH98" t="n">
        <v>7.68158</v>
      </c>
      <c r="JI98" t="n">
        <v>7.72988</v>
      </c>
      <c r="JJ98" t="n">
        <v>7.77586</v>
      </c>
      <c r="JK98" t="n">
        <v>7.80111</v>
      </c>
      <c r="JL98" t="n">
        <v>7.81755</v>
      </c>
      <c r="JM98" t="n">
        <v>7.81779</v>
      </c>
      <c r="JN98" t="n">
        <v>7.82599</v>
      </c>
      <c r="JO98" t="n">
        <v>7.8626</v>
      </c>
      <c r="JP98" t="n">
        <v>7.87193</v>
      </c>
      <c r="JQ98" t="n">
        <v>7.88874</v>
      </c>
      <c r="JR98" t="n">
        <v>7.92277</v>
      </c>
      <c r="JS98" t="n">
        <v>7.92705</v>
      </c>
      <c r="JT98" t="n">
        <v>7.9457</v>
      </c>
      <c r="JU98" t="n">
        <v>7.95682</v>
      </c>
      <c r="JV98" t="n">
        <v>7.99669</v>
      </c>
      <c r="JW98" t="n">
        <v>8.027089999999999</v>
      </c>
      <c r="JX98" t="n">
        <v>8.03776</v>
      </c>
      <c r="JY98" t="n">
        <v>8.039300000000001</v>
      </c>
      <c r="JZ98" t="n">
        <v>8.064550000000001</v>
      </c>
      <c r="KA98" t="n">
        <v>8.12072</v>
      </c>
      <c r="KB98" t="n">
        <v>8.1317</v>
      </c>
      <c r="KC98" t="n">
        <v>8.1317</v>
      </c>
      <c r="KD98" t="n">
        <v>8.1317</v>
      </c>
      <c r="KE98" t="n">
        <v>8.1317</v>
      </c>
      <c r="KF98" t="n">
        <v>8.1317</v>
      </c>
      <c r="KG98" t="n">
        <v>8.1317</v>
      </c>
      <c r="KH98" t="n">
        <v>8.1317</v>
      </c>
      <c r="KI98" t="n">
        <v>8.1317</v>
      </c>
      <c r="KJ98" t="n">
        <v>8.1317</v>
      </c>
      <c r="KK98" t="n">
        <v>8.1317</v>
      </c>
      <c r="KL98" t="n">
        <v>8.1317</v>
      </c>
      <c r="KM98" t="n">
        <v>8.1317</v>
      </c>
      <c r="KN98" t="n">
        <v>8.131930000000001</v>
      </c>
      <c r="KO98" t="n">
        <v>8.14456</v>
      </c>
      <c r="KP98" t="n">
        <v>8.14498</v>
      </c>
      <c r="KQ98" t="n">
        <v>8.15954</v>
      </c>
      <c r="KR98" t="n">
        <v>8.214589999999999</v>
      </c>
      <c r="KS98" t="n">
        <v>8.30457</v>
      </c>
      <c r="KT98" t="n">
        <v>8.32329</v>
      </c>
      <c r="KU98" t="n">
        <v>8.32329</v>
      </c>
      <c r="KV98" t="n">
        <v>8.324170000000001</v>
      </c>
      <c r="KW98" t="n">
        <v>8.336169999999999</v>
      </c>
      <c r="KX98" t="n">
        <v>8.34416</v>
      </c>
      <c r="KY98" t="n">
        <v>8.35256</v>
      </c>
      <c r="KZ98" t="n">
        <v>8.38668</v>
      </c>
      <c r="LA98" t="n">
        <v>8.40272</v>
      </c>
      <c r="LB98" t="n">
        <v>8.410159999999999</v>
      </c>
      <c r="LC98" t="n">
        <v>8.459960000000001</v>
      </c>
      <c r="LD98" t="n">
        <v>8.511760000000001</v>
      </c>
      <c r="LE98" t="n">
        <v>8.559139999999999</v>
      </c>
      <c r="LF98" t="n">
        <v>8.602370000000001</v>
      </c>
      <c r="LG98" t="n">
        <v>8.65443</v>
      </c>
      <c r="LH98" t="n">
        <v>8.661049999999999</v>
      </c>
      <c r="LI98" t="n">
        <v>8.68228</v>
      </c>
      <c r="LJ98" t="n">
        <v>8.707850000000001</v>
      </c>
      <c r="LK98" t="n">
        <v>8.70834</v>
      </c>
      <c r="LL98" t="n">
        <v>8.738989999999999</v>
      </c>
      <c r="LM98" t="n">
        <v>8.770910000000001</v>
      </c>
      <c r="LN98" t="n">
        <v>8.80218</v>
      </c>
      <c r="LO98" t="n">
        <v>8.81653</v>
      </c>
      <c r="LP98" t="n">
        <v>8.823650000000001</v>
      </c>
      <c r="LQ98" t="n">
        <v>8.83361</v>
      </c>
      <c r="LR98" t="n">
        <v>8.842230000000001</v>
      </c>
      <c r="LS98" t="n">
        <v>8.885899999999999</v>
      </c>
      <c r="LT98" t="n">
        <v>8.90949</v>
      </c>
      <c r="LU98" t="n">
        <v>8.909560000000001</v>
      </c>
      <c r="LV98" t="n">
        <v>8.909560000000001</v>
      </c>
      <c r="LW98" t="n">
        <v>8.909560000000001</v>
      </c>
      <c r="LX98" t="n">
        <v>8.91296</v>
      </c>
      <c r="LY98" t="n">
        <v>8.936109999999999</v>
      </c>
      <c r="LZ98" t="n">
        <v>8.95853</v>
      </c>
      <c r="MA98" t="n">
        <v>8.97861</v>
      </c>
      <c r="MB98" t="n">
        <v>9.001200000000001</v>
      </c>
      <c r="MC98" t="n">
        <v>9.033289999999999</v>
      </c>
      <c r="MD98" t="n">
        <v>9.067080000000001</v>
      </c>
      <c r="ME98" t="n">
        <v>9.08221</v>
      </c>
      <c r="MF98" t="n">
        <v>9.08244</v>
      </c>
      <c r="MG98" t="n">
        <v>9.106350000000001</v>
      </c>
      <c r="MH98" t="n">
        <v>9.1206</v>
      </c>
      <c r="MI98" t="n">
        <v>9.135910000000001</v>
      </c>
      <c r="MJ98" t="n">
        <v>9.13899</v>
      </c>
      <c r="MK98" t="n">
        <v>9.14986</v>
      </c>
      <c r="ML98" t="n">
        <v>9.1759</v>
      </c>
      <c r="MM98" t="n">
        <v>9.194240000000001</v>
      </c>
      <c r="MN98" t="n">
        <v>9.22993</v>
      </c>
      <c r="MO98" t="n">
        <v>9.2593</v>
      </c>
      <c r="MP98" t="n">
        <v>9.278420000000001</v>
      </c>
      <c r="MQ98" t="n">
        <v>9.326219999999999</v>
      </c>
      <c r="MR98" t="n">
        <v>9.349410000000001</v>
      </c>
      <c r="MS98" t="n">
        <v>9.369770000000001</v>
      </c>
      <c r="MT98" t="n">
        <v>9.38058</v>
      </c>
      <c r="MU98" t="n">
        <v>9.38439</v>
      </c>
      <c r="MV98" t="n">
        <v>9.39453</v>
      </c>
      <c r="MW98" t="n">
        <v>9.41602</v>
      </c>
      <c r="MX98" t="n">
        <v>9.434100000000001</v>
      </c>
      <c r="MY98" t="n">
        <v>9.44624</v>
      </c>
      <c r="MZ98" t="n">
        <v>9.45106</v>
      </c>
      <c r="NA98" t="n">
        <v>9.46302</v>
      </c>
      <c r="NB98" t="n">
        <v>9.503489999999999</v>
      </c>
      <c r="NC98" t="n">
        <v>9.53647</v>
      </c>
      <c r="ND98" t="n">
        <v>9.58043</v>
      </c>
      <c r="NE98" t="n">
        <v>9.60947</v>
      </c>
      <c r="NF98" t="n">
        <v>9.649929999999999</v>
      </c>
      <c r="NG98" t="n">
        <v>9.680540000000001</v>
      </c>
      <c r="NH98" t="n">
        <v>9.71749</v>
      </c>
      <c r="NI98" t="n">
        <v>9.75299</v>
      </c>
      <c r="NJ98" t="n">
        <v>9.796620000000001</v>
      </c>
      <c r="NK98" t="n">
        <v>9.817880000000001</v>
      </c>
      <c r="NL98" t="n">
        <v>9.83221</v>
      </c>
      <c r="NM98" t="n">
        <v>9.83689</v>
      </c>
      <c r="NN98" t="n">
        <v>9.848179999999999</v>
      </c>
      <c r="NO98" t="n">
        <v>9.849589999999999</v>
      </c>
      <c r="NP98" t="n">
        <v>9.877750000000001</v>
      </c>
      <c r="NQ98" t="n">
        <v>9.917</v>
      </c>
      <c r="NR98" t="n">
        <v>9.948219999999999</v>
      </c>
      <c r="NS98" t="n">
        <v>9.97932</v>
      </c>
      <c r="NT98" t="n">
        <v>10.01183</v>
      </c>
      <c r="NU98" t="n">
        <v>10.02125</v>
      </c>
      <c r="NV98" t="n">
        <v>10.0521</v>
      </c>
      <c r="NW98" t="n">
        <v>10.06695</v>
      </c>
      <c r="NX98" t="n">
        <v>10.09707</v>
      </c>
      <c r="NY98" t="n">
        <v>10.14269</v>
      </c>
      <c r="NZ98" t="n">
        <v>10.16141</v>
      </c>
      <c r="OA98" t="n">
        <v>10.18891</v>
      </c>
      <c r="OB98" t="n">
        <v>10.21329</v>
      </c>
      <c r="OC98" t="n">
        <v>10.26415</v>
      </c>
      <c r="OD98" t="n">
        <v>10.29677</v>
      </c>
      <c r="OE98" t="n">
        <v>10.29984</v>
      </c>
      <c r="OF98" t="n">
        <v>10.30946</v>
      </c>
      <c r="OG98" t="n">
        <v>10.33005</v>
      </c>
      <c r="OH98" t="n">
        <v>10.33157</v>
      </c>
      <c r="OI98" t="n">
        <v>10.34791</v>
      </c>
      <c r="OJ98" t="n">
        <v>10.36876</v>
      </c>
      <c r="OK98" t="n">
        <v>10.38507</v>
      </c>
      <c r="OL98" t="n">
        <v>10.39033</v>
      </c>
      <c r="OM98" t="n">
        <v>10.39084</v>
      </c>
      <c r="ON98" t="n">
        <v>10.3941</v>
      </c>
      <c r="OO98" t="n">
        <v>10.43239</v>
      </c>
      <c r="OP98" t="n">
        <v>10.4953</v>
      </c>
      <c r="OQ98" t="n">
        <v>10.53362</v>
      </c>
      <c r="OR98" t="n">
        <v>10.57237</v>
      </c>
      <c r="OS98" t="n">
        <v>10.57486</v>
      </c>
      <c r="OT98" t="n">
        <v>10.57486</v>
      </c>
      <c r="OU98" t="n">
        <v>10.57486</v>
      </c>
      <c r="OV98" t="n">
        <v>10.57486</v>
      </c>
      <c r="OW98" t="n">
        <v>10.57486</v>
      </c>
      <c r="OX98" t="n">
        <v>10.57486</v>
      </c>
      <c r="OY98" t="n">
        <v>10.57486</v>
      </c>
      <c r="OZ98" t="n">
        <v>10.57486</v>
      </c>
      <c r="PA98" t="n">
        <v>10.57486</v>
      </c>
      <c r="PB98" t="n">
        <v>10.57494</v>
      </c>
      <c r="PC98" t="n">
        <v>10.58413</v>
      </c>
      <c r="PD98" t="n">
        <v>10.61843</v>
      </c>
      <c r="PE98" t="n">
        <v>10.64769</v>
      </c>
      <c r="PF98" t="n">
        <v>10.68863</v>
      </c>
      <c r="PG98" t="n">
        <v>10.73176</v>
      </c>
      <c r="PH98" t="n">
        <v>10.73971</v>
      </c>
      <c r="PI98" t="n">
        <v>10.77581</v>
      </c>
      <c r="PJ98" t="n">
        <v>10.82057</v>
      </c>
      <c r="PK98" t="n">
        <v>10.83408</v>
      </c>
      <c r="PL98" t="n">
        <v>10.86501</v>
      </c>
      <c r="PM98" t="n">
        <v>10.89221</v>
      </c>
      <c r="PN98" t="n">
        <v>10.9017</v>
      </c>
      <c r="PO98" t="n">
        <v>10.92485</v>
      </c>
      <c r="PP98" t="n">
        <v>10.94127</v>
      </c>
      <c r="PQ98" t="n">
        <v>10.96405</v>
      </c>
      <c r="PR98" t="n">
        <v>10.98534</v>
      </c>
      <c r="PS98" t="n">
        <v>11.00104</v>
      </c>
      <c r="PT98" t="n">
        <v>11.0348</v>
      </c>
      <c r="PU98" t="n">
        <v>11.10302</v>
      </c>
      <c r="PV98" t="n">
        <v>11.12613</v>
      </c>
      <c r="PW98" t="n">
        <v>11.17565</v>
      </c>
      <c r="PX98" t="n">
        <v>11.20657</v>
      </c>
      <c r="PY98" t="n">
        <v>11.21333</v>
      </c>
      <c r="PZ98" t="n">
        <v>11.21413</v>
      </c>
      <c r="QA98" t="n">
        <v>11.24234</v>
      </c>
      <c r="QB98" t="n">
        <v>11.28037</v>
      </c>
      <c r="QC98" t="n">
        <v>11.31465</v>
      </c>
      <c r="QD98" t="n">
        <v>11.34328</v>
      </c>
      <c r="QE98" t="n">
        <v>11.37655</v>
      </c>
      <c r="QF98" t="n">
        <v>11.41786</v>
      </c>
      <c r="QG98" t="n">
        <v>11.44153</v>
      </c>
      <c r="QH98" t="n">
        <v>11.45502</v>
      </c>
      <c r="QI98" t="n">
        <v>11.46156</v>
      </c>
      <c r="QJ98" t="n">
        <v>11.46624</v>
      </c>
      <c r="QK98" t="n">
        <v>11.48794</v>
      </c>
      <c r="QL98" t="n">
        <v>11.52534</v>
      </c>
      <c r="QM98" t="n">
        <v>11.55531</v>
      </c>
      <c r="QN98" t="n">
        <v>11.56779</v>
      </c>
      <c r="QO98" t="n">
        <v>11.5732</v>
      </c>
      <c r="QP98" t="n">
        <v>11.60946</v>
      </c>
      <c r="QQ98" t="n">
        <v>11.63766</v>
      </c>
      <c r="QR98" t="n">
        <v>11.66127</v>
      </c>
      <c r="QS98" t="n">
        <v>11.69856</v>
      </c>
      <c r="QT98" t="n">
        <v>11.72369</v>
      </c>
      <c r="QU98" t="n">
        <v>11.75348</v>
      </c>
      <c r="QV98" t="n">
        <v>11.79561</v>
      </c>
      <c r="QW98" t="n">
        <v>11.83488</v>
      </c>
      <c r="QX98" t="n">
        <v>11.87595</v>
      </c>
      <c r="QY98" t="n">
        <v>11.8762</v>
      </c>
      <c r="QZ98" t="n">
        <v>11.8762</v>
      </c>
      <c r="RA98" t="n">
        <v>11.8762</v>
      </c>
      <c r="RB98" t="n">
        <v>11.8762</v>
      </c>
      <c r="RC98" t="n">
        <v>11.89771</v>
      </c>
      <c r="RD98" t="n">
        <v>11.94188</v>
      </c>
      <c r="RE98" t="n">
        <v>11.95917</v>
      </c>
      <c r="RF98" t="n">
        <v>11.98585</v>
      </c>
      <c r="RG98" t="n">
        <v>12.00663</v>
      </c>
      <c r="RH98" t="n">
        <v>12.02436</v>
      </c>
      <c r="RI98" t="n">
        <v>12.05463</v>
      </c>
      <c r="RJ98" t="n">
        <v>12.09118</v>
      </c>
      <c r="RK98" t="n">
        <v>12.09694</v>
      </c>
      <c r="RL98" t="n">
        <v>12.1032</v>
      </c>
      <c r="RM98" t="n">
        <v>12.12409</v>
      </c>
      <c r="RN98" t="n">
        <v>12.13587</v>
      </c>
      <c r="RO98" t="n">
        <v>12.16054</v>
      </c>
      <c r="RP98" t="n">
        <v>12.18204</v>
      </c>
      <c r="RQ98" t="n">
        <v>12.19654</v>
      </c>
      <c r="RR98" t="n">
        <v>12.21675</v>
      </c>
      <c r="RS98" t="n">
        <v>12.25152</v>
      </c>
      <c r="RT98" t="n">
        <v>12.27083</v>
      </c>
      <c r="RU98" t="n">
        <v>12.29217</v>
      </c>
      <c r="RV98" t="n">
        <v>12.33386</v>
      </c>
      <c r="RW98" t="n">
        <v>12.40197</v>
      </c>
      <c r="RX98" t="n">
        <v>12.44961</v>
      </c>
      <c r="RY98" t="n">
        <v>12.47757</v>
      </c>
      <c r="RZ98" t="n">
        <v>12.50973</v>
      </c>
      <c r="SA98" t="n">
        <v>12.52488</v>
      </c>
      <c r="SB98" t="n">
        <v>12.53947</v>
      </c>
      <c r="SC98" t="n">
        <v>12.57757</v>
      </c>
      <c r="SD98" t="n">
        <v>12.58333</v>
      </c>
      <c r="SE98" t="n">
        <v>12.60515</v>
      </c>
      <c r="SF98" t="n">
        <v>12.60588</v>
      </c>
      <c r="SG98" t="n">
        <v>12.61878</v>
      </c>
      <c r="SH98" t="n">
        <v>12.66073</v>
      </c>
      <c r="SI98" t="n">
        <v>12.69968</v>
      </c>
      <c r="SJ98" t="n">
        <v>12.73325</v>
      </c>
      <c r="SK98" t="n">
        <v>12.79805</v>
      </c>
      <c r="SL98" t="n">
        <v>12.85358</v>
      </c>
      <c r="SM98" t="n">
        <v>12.91242</v>
      </c>
      <c r="SN98" t="n">
        <v>12.93614</v>
      </c>
      <c r="SO98" t="n">
        <v>12.96767</v>
      </c>
      <c r="SP98" t="n">
        <v>13.01743</v>
      </c>
      <c r="SQ98" t="n">
        <v>13.06743</v>
      </c>
      <c r="SR98" t="n">
        <v>13.09401</v>
      </c>
      <c r="SS98" t="n">
        <v>13.12892</v>
      </c>
      <c r="ST98" t="n">
        <v>13.19053</v>
      </c>
      <c r="SU98" t="n">
        <v>13.2211</v>
      </c>
      <c r="SV98" t="n">
        <v>13.28563</v>
      </c>
      <c r="SW98" t="n">
        <v>13.34482</v>
      </c>
      <c r="SX98" t="n">
        <v>13.3952</v>
      </c>
      <c r="SY98" t="n">
        <v>13.43718</v>
      </c>
      <c r="SZ98" t="n">
        <v>13.47966</v>
      </c>
      <c r="TA98" t="n">
        <v>13.55661</v>
      </c>
      <c r="TB98" t="n">
        <v>13.6314</v>
      </c>
      <c r="TC98" t="n">
        <v>13.69154</v>
      </c>
      <c r="TD98" t="n">
        <v>13.72605</v>
      </c>
      <c r="TE98" t="n">
        <v>13.75392</v>
      </c>
      <c r="TF98" t="n">
        <v>13.76375</v>
      </c>
      <c r="TG98" t="n">
        <v>13.80724</v>
      </c>
      <c r="TH98" t="n">
        <v>13.86614</v>
      </c>
      <c r="TI98" t="n">
        <v>13.92213</v>
      </c>
      <c r="TJ98" t="n">
        <v>13.98612</v>
      </c>
      <c r="TK98" t="n">
        <v>14.02963</v>
      </c>
      <c r="TL98" t="n">
        <v>14.09988</v>
      </c>
      <c r="TM98" t="n">
        <v>14.11176</v>
      </c>
      <c r="TN98" t="n">
        <v>14.11181</v>
      </c>
      <c r="TO98" t="n">
        <v>14.11181</v>
      </c>
      <c r="TP98" t="n">
        <v>14.11181</v>
      </c>
      <c r="TQ98" t="n">
        <v>14.11181</v>
      </c>
      <c r="TR98" t="n">
        <v>14.11181</v>
      </c>
      <c r="TS98" t="n">
        <v>14.11181</v>
      </c>
      <c r="TT98" t="n">
        <v>14.11182</v>
      </c>
      <c r="TU98" t="n">
        <v>14.11622</v>
      </c>
      <c r="TV98" t="n">
        <v>14.14668</v>
      </c>
      <c r="TW98" t="n">
        <v>14.18473</v>
      </c>
      <c r="TX98" t="n">
        <v>14.2049</v>
      </c>
      <c r="TY98" t="n">
        <v>14.25264</v>
      </c>
      <c r="TZ98" t="n">
        <v>14.29228</v>
      </c>
      <c r="UA98" t="n">
        <v>14.31185</v>
      </c>
      <c r="UB98" t="n">
        <v>14.31516</v>
      </c>
      <c r="UC98" t="n">
        <v>14.33417</v>
      </c>
      <c r="UD98" t="n">
        <v>14.36241</v>
      </c>
      <c r="UE98" t="n">
        <v>14.39152</v>
      </c>
      <c r="UF98" t="n">
        <v>14.41033</v>
      </c>
      <c r="UG98" t="n">
        <v>14.44464</v>
      </c>
      <c r="UH98" t="n">
        <v>14.48015</v>
      </c>
      <c r="UI98" t="n">
        <v>14.48132</v>
      </c>
      <c r="UJ98" t="n">
        <v>14.51298</v>
      </c>
      <c r="UK98" t="n">
        <v>14.57689</v>
      </c>
      <c r="UL98" t="n">
        <v>14.63894</v>
      </c>
      <c r="UM98" t="n">
        <v>14.65587</v>
      </c>
      <c r="UN98" t="n">
        <v>14.66134</v>
      </c>
      <c r="UO98" t="n">
        <v>14.70542</v>
      </c>
      <c r="UP98" t="n">
        <v>14.75335</v>
      </c>
      <c r="UQ98" t="n">
        <v>14.78542</v>
      </c>
      <c r="UR98" t="n">
        <v>14.83627</v>
      </c>
      <c r="US98" t="n">
        <v>14.88512</v>
      </c>
      <c r="UT98" t="n">
        <v>14.93619</v>
      </c>
      <c r="UU98" t="n">
        <v>14.98374</v>
      </c>
      <c r="UV98" t="n">
        <v>15.01299</v>
      </c>
      <c r="UW98" t="n">
        <v>15.03816</v>
      </c>
      <c r="UX98" t="n">
        <v>15.03819</v>
      </c>
      <c r="UY98" t="n">
        <v>15.03819</v>
      </c>
      <c r="UZ98" t="n">
        <v>15.051</v>
      </c>
      <c r="VA98" t="n">
        <v>15.08889</v>
      </c>
      <c r="VB98" t="n">
        <v>15.1051</v>
      </c>
      <c r="VC98" t="n">
        <v>15.14006</v>
      </c>
      <c r="VD98" t="n">
        <v>15.17768</v>
      </c>
      <c r="VE98" t="n">
        <v>15.2101</v>
      </c>
      <c r="VF98" t="n">
        <v>15.25783</v>
      </c>
      <c r="VG98" t="n">
        <v>15.28203</v>
      </c>
      <c r="VH98" t="n">
        <v>15.29639</v>
      </c>
      <c r="VI98" t="n">
        <v>15.32658</v>
      </c>
      <c r="VJ98" t="n">
        <v>15.3548</v>
      </c>
      <c r="VK98" t="n">
        <v>15.35569</v>
      </c>
      <c r="VL98" t="n">
        <v>15.36283</v>
      </c>
      <c r="VM98" t="n">
        <v>15.39319</v>
      </c>
      <c r="VN98" t="n">
        <v>15.41296</v>
      </c>
      <c r="VO98" t="n">
        <v>15.44571</v>
      </c>
      <c r="VP98" t="n">
        <v>15.45791</v>
      </c>
      <c r="VQ98" t="n">
        <v>15.48217</v>
      </c>
      <c r="VR98" t="n">
        <v>15.51474</v>
      </c>
      <c r="VS98" t="n">
        <v>15.55416</v>
      </c>
      <c r="VT98" t="n">
        <v>15.57293</v>
      </c>
      <c r="VU98" t="n">
        <v>15.57852</v>
      </c>
      <c r="VV98" t="n">
        <v>15.59468</v>
      </c>
      <c r="VW98" t="n">
        <v>15.62499</v>
      </c>
      <c r="VX98" t="n">
        <v>15.66896</v>
      </c>
      <c r="VY98" t="n">
        <v>15.70521</v>
      </c>
      <c r="VZ98" t="n">
        <v>15.7325</v>
      </c>
      <c r="WA98" t="n">
        <v>15.7485</v>
      </c>
      <c r="WB98" t="n">
        <v>15.7717</v>
      </c>
      <c r="WC98" t="n">
        <v>15.82214</v>
      </c>
      <c r="WD98" t="n">
        <v>15.90396</v>
      </c>
      <c r="WE98" t="n">
        <v>15.95888</v>
      </c>
      <c r="WF98" t="n">
        <v>15.99325</v>
      </c>
      <c r="WG98" t="n">
        <v>16.01563</v>
      </c>
      <c r="WH98" t="n">
        <v>16.03323</v>
      </c>
      <c r="WI98" t="n">
        <v>16.06719</v>
      </c>
      <c r="WJ98" t="n">
        <v>16.0866</v>
      </c>
      <c r="WK98" t="n">
        <v>16.11209</v>
      </c>
      <c r="WL98" t="n">
        <v>16.17022</v>
      </c>
      <c r="WM98" t="n">
        <v>16.20896</v>
      </c>
      <c r="WN98" t="n">
        <v>16.23935</v>
      </c>
      <c r="WO98" t="n">
        <v>16.26337</v>
      </c>
      <c r="WP98" t="n">
        <v>16.28567</v>
      </c>
      <c r="WQ98" t="n">
        <v>16.29214</v>
      </c>
      <c r="WR98" t="n">
        <v>16.29568</v>
      </c>
      <c r="WS98" t="n">
        <v>16.31651</v>
      </c>
      <c r="WT98" t="n">
        <v>16.34256</v>
      </c>
      <c r="WU98" t="n">
        <v>16.39362</v>
      </c>
      <c r="WV98" t="n">
        <v>16.41717</v>
      </c>
      <c r="WW98" t="n">
        <v>16.45864</v>
      </c>
      <c r="WX98" t="n">
        <v>16.49926</v>
      </c>
      <c r="WY98" t="n">
        <v>16.51435</v>
      </c>
      <c r="WZ98" t="n">
        <v>16.5645</v>
      </c>
      <c r="XA98" t="n">
        <v>16.63212</v>
      </c>
      <c r="XB98" t="n">
        <v>16.66791</v>
      </c>
      <c r="XC98" t="n">
        <v>16.72106</v>
      </c>
      <c r="XD98" t="n">
        <v>16.75954</v>
      </c>
      <c r="XE98" t="n">
        <v>16.79372</v>
      </c>
      <c r="XF98" t="n">
        <v>16.84544</v>
      </c>
      <c r="XG98" t="n">
        <v>16.85408</v>
      </c>
      <c r="XH98" t="n">
        <v>16.86852</v>
      </c>
      <c r="XI98" t="n">
        <v>16.93821</v>
      </c>
      <c r="XJ98" t="n">
        <v>16.95262</v>
      </c>
      <c r="XK98" t="n">
        <v>16.9828</v>
      </c>
      <c r="XL98" t="n">
        <v>17.0069</v>
      </c>
      <c r="XM98" t="n">
        <v>17.04891</v>
      </c>
      <c r="XN98" t="n">
        <v>17.08836</v>
      </c>
      <c r="XO98" t="n">
        <v>17.13094</v>
      </c>
      <c r="XP98" t="n">
        <v>17.15151</v>
      </c>
      <c r="XQ98" t="n">
        <v>17.1726</v>
      </c>
      <c r="XR98" t="n">
        <v>17.22779</v>
      </c>
      <c r="XS98" t="n">
        <v>17.31686</v>
      </c>
      <c r="XT98" t="n">
        <v>17.36875</v>
      </c>
      <c r="XU98" t="n">
        <v>17.43605</v>
      </c>
      <c r="XV98" t="n">
        <v>17.47603</v>
      </c>
      <c r="XW98" t="n">
        <v>17.57691</v>
      </c>
      <c r="XX98" t="n">
        <v>17.6349</v>
      </c>
      <c r="XY98" t="n">
        <v>17.69681</v>
      </c>
      <c r="XZ98" t="n">
        <v>17.75723</v>
      </c>
      <c r="YA98" t="n">
        <v>17.79655</v>
      </c>
      <c r="YB98" t="n">
        <v>17.80167</v>
      </c>
      <c r="YC98" t="n">
        <v>17.84622</v>
      </c>
      <c r="YD98" t="n">
        <v>17.88704</v>
      </c>
      <c r="YE98" t="n">
        <v>17.90101</v>
      </c>
      <c r="YF98" t="n">
        <v>17.94539</v>
      </c>
      <c r="YG98" t="n">
        <v>17.98187</v>
      </c>
      <c r="YH98" t="n">
        <v>18.00027</v>
      </c>
      <c r="YI98" t="n">
        <v>18.02296</v>
      </c>
      <c r="YJ98" t="n">
        <v>18.0409</v>
      </c>
      <c r="YK98" t="n">
        <v>18.06673</v>
      </c>
      <c r="YL98" t="n">
        <v>18.11388</v>
      </c>
      <c r="YM98" t="n">
        <v>18.17133</v>
      </c>
      <c r="YN98" t="n">
        <v>18.24</v>
      </c>
      <c r="YO98" t="n">
        <v>18.28745</v>
      </c>
      <c r="YP98" t="n">
        <v>18.32053</v>
      </c>
      <c r="YQ98" t="n">
        <v>18.36313</v>
      </c>
      <c r="YR98" t="n">
        <v>18.40101</v>
      </c>
      <c r="YS98" t="n">
        <v>18.41298</v>
      </c>
      <c r="YT98" t="n">
        <v>18.47408</v>
      </c>
      <c r="YU98" t="n">
        <v>18.55874</v>
      </c>
      <c r="YV98" t="n">
        <v>18.62548</v>
      </c>
      <c r="YW98" t="n">
        <v>18.64805</v>
      </c>
      <c r="YX98" t="n">
        <v>18.67086</v>
      </c>
      <c r="YY98" t="n">
        <v>18.7101</v>
      </c>
      <c r="YZ98" t="n">
        <v>18.73443</v>
      </c>
      <c r="ZA98" t="n">
        <v>18.77135</v>
      </c>
      <c r="ZB98" t="n">
        <v>18.8244</v>
      </c>
      <c r="ZC98" t="n">
        <v>18.85014</v>
      </c>
      <c r="ZD98" t="n">
        <v>18.94234</v>
      </c>
      <c r="ZE98" t="n">
        <v>18.97396</v>
      </c>
      <c r="ZF98" t="n">
        <v>19.00673</v>
      </c>
      <c r="ZG98" t="n">
        <v>19.10385</v>
      </c>
      <c r="ZH98" t="n">
        <v>19.16513</v>
      </c>
      <c r="ZI98" t="n">
        <v>19.20497</v>
      </c>
      <c r="ZJ98" t="n">
        <v>19.25474</v>
      </c>
      <c r="ZK98" t="n">
        <v>19.31661</v>
      </c>
      <c r="ZL98" t="n">
        <v>19.3667</v>
      </c>
      <c r="ZM98" t="n">
        <v>19.39468</v>
      </c>
      <c r="ZN98" t="n">
        <v>19.43334</v>
      </c>
      <c r="ZO98" t="n">
        <v>19.46709</v>
      </c>
      <c r="ZP98" t="n">
        <v>19.4812</v>
      </c>
      <c r="ZQ98" t="n">
        <v>19.56056</v>
      </c>
      <c r="ZR98" t="n">
        <v>19.63214</v>
      </c>
      <c r="ZS98" t="n">
        <v>19.73664</v>
      </c>
      <c r="ZT98" t="n">
        <v>19.74797</v>
      </c>
      <c r="ZU98" t="n">
        <v>19.76849</v>
      </c>
      <c r="ZV98" t="n">
        <v>19.78379</v>
      </c>
      <c r="ZW98" t="n">
        <v>19.83749</v>
      </c>
      <c r="ZX98" t="n">
        <v>19.87486</v>
      </c>
      <c r="ZY98" t="n">
        <v>19.90477</v>
      </c>
      <c r="ZZ98" t="n">
        <v>19.94009</v>
      </c>
      <c r="AAA98" t="n">
        <v>20.00852</v>
      </c>
      <c r="AAB98" t="n">
        <v>20.0132</v>
      </c>
      <c r="AAC98" t="n">
        <v>20.03246</v>
      </c>
      <c r="AAD98" t="n">
        <v>20.03401</v>
      </c>
      <c r="AAE98" t="n">
        <v>20.03401</v>
      </c>
      <c r="AAF98" t="n">
        <v>20.03401</v>
      </c>
      <c r="AAG98" t="n">
        <v>20.04164</v>
      </c>
      <c r="AAH98" t="n">
        <v>20.07299</v>
      </c>
      <c r="AAI98" t="n">
        <v>20.11017</v>
      </c>
      <c r="AAJ98" t="n">
        <v>20.13496</v>
      </c>
      <c r="AAK98" t="n">
        <v>20.18771</v>
      </c>
      <c r="AAL98" t="n">
        <v>20.26252</v>
      </c>
      <c r="AAM98" t="n">
        <v>20.30504</v>
      </c>
      <c r="AAN98" t="n">
        <v>20.36334</v>
      </c>
      <c r="AAO98" t="n">
        <v>20.41863</v>
      </c>
      <c r="AAP98" t="n">
        <v>20.43586</v>
      </c>
      <c r="AAQ98" t="n">
        <v>20.46409</v>
      </c>
      <c r="AAR98" t="n">
        <v>20.49706</v>
      </c>
      <c r="AAS98" t="n">
        <v>20.51815</v>
      </c>
      <c r="AAT98" t="n">
        <v>20.576</v>
      </c>
      <c r="AAU98" t="n">
        <v>20.63503</v>
      </c>
      <c r="AAV98" t="n">
        <v>20.66214</v>
      </c>
      <c r="AAW98" t="n">
        <v>20.72471</v>
      </c>
      <c r="AAX98" t="n">
        <v>20.77971</v>
      </c>
      <c r="AAY98" t="n">
        <v>20.82428</v>
      </c>
      <c r="AAZ98" t="n">
        <v>20.89288</v>
      </c>
      <c r="ABA98" t="n">
        <v>20.94048</v>
      </c>
      <c r="ABB98" t="n">
        <v>21.02893</v>
      </c>
      <c r="ABC98" t="n">
        <v>21.06616</v>
      </c>
      <c r="ABD98" t="n">
        <v>21.10752</v>
      </c>
      <c r="ABE98" t="n">
        <v>21.14454</v>
      </c>
      <c r="ABF98" t="n">
        <v>21.17969</v>
      </c>
      <c r="ABG98" t="n">
        <v>21.24533</v>
      </c>
      <c r="ABH98" t="n">
        <v>21.29073</v>
      </c>
      <c r="ABI98" t="n">
        <v>21.35721</v>
      </c>
      <c r="ABJ98" t="n">
        <v>21.43695</v>
      </c>
      <c r="ABK98" t="n">
        <v>21.49231</v>
      </c>
      <c r="ABL98" t="n">
        <v>21.51352</v>
      </c>
      <c r="ABM98" t="n">
        <v>21.55888</v>
      </c>
      <c r="ABN98" t="n">
        <v>21.56838</v>
      </c>
      <c r="ABO98" t="n">
        <v>21.64188</v>
      </c>
      <c r="ABP98" t="n">
        <v>21.69297</v>
      </c>
      <c r="ABQ98" t="n">
        <v>21.72141</v>
      </c>
      <c r="ABR98" t="n">
        <v>21.76678</v>
      </c>
      <c r="ABS98" t="n">
        <v>21.80756</v>
      </c>
      <c r="ABT98" t="n">
        <v>21.87939</v>
      </c>
      <c r="ABU98" t="n">
        <v>21.89552</v>
      </c>
      <c r="ABV98" t="n">
        <v>21.93011</v>
      </c>
      <c r="ABW98" t="n">
        <v>22.04908</v>
      </c>
      <c r="ABX98" t="n">
        <v>22.17143</v>
      </c>
      <c r="ABY98" t="n">
        <v>22.26603</v>
      </c>
      <c r="ABZ98" t="n">
        <v>22.36714</v>
      </c>
      <c r="ACA98" t="n">
        <v>22.4336</v>
      </c>
      <c r="ACB98" t="n">
        <v>22.56512</v>
      </c>
      <c r="ACC98" t="n">
        <v>22.62707</v>
      </c>
      <c r="ACD98" t="n">
        <v>22.62717</v>
      </c>
      <c r="ACE98" t="n">
        <v>22.63255</v>
      </c>
      <c r="ACF98" t="n">
        <v>22.64074</v>
      </c>
      <c r="ACG98" t="n">
        <v>22.66107</v>
      </c>
      <c r="ACH98" t="n">
        <v>22.6654</v>
      </c>
      <c r="ACI98" t="n">
        <v>22.69387</v>
      </c>
      <c r="ACJ98" t="n">
        <v>22.79086</v>
      </c>
      <c r="ACK98" t="n">
        <v>22.88123</v>
      </c>
      <c r="ACL98" t="n">
        <v>22.94026</v>
      </c>
      <c r="ACM98" t="n">
        <v>22.97946</v>
      </c>
      <c r="ACN98" t="n">
        <v>23.06078</v>
      </c>
      <c r="ACO98" t="n">
        <v>23.07979</v>
      </c>
      <c r="ACP98" t="n">
        <v>23.0972</v>
      </c>
      <c r="ACQ98" t="n">
        <v>23.12096</v>
      </c>
      <c r="ACR98" t="n">
        <v>23.16938</v>
      </c>
      <c r="ACS98" t="n">
        <v>23.20197</v>
      </c>
      <c r="ACT98" t="n">
        <v>23.27001</v>
      </c>
      <c r="ACU98" t="n">
        <v>23.34541</v>
      </c>
      <c r="ACV98" t="n">
        <v>23.40401</v>
      </c>
      <c r="ACW98" t="n">
        <v>23.4371</v>
      </c>
      <c r="ACX98" t="n">
        <v>23.47609</v>
      </c>
      <c r="ACY98" t="n">
        <v>23.54151</v>
      </c>
      <c r="ACZ98" t="n">
        <v>23.56082</v>
      </c>
      <c r="ADA98" t="n">
        <v>23.60538</v>
      </c>
      <c r="ADB98" t="n">
        <v>23.63998</v>
      </c>
      <c r="ADC98" t="n">
        <v>23.73085</v>
      </c>
      <c r="ADD98" t="n">
        <v>23.86124</v>
      </c>
      <c r="ADE98" t="n">
        <v>23.92562</v>
      </c>
      <c r="ADF98" t="n">
        <v>23.99169</v>
      </c>
      <c r="ADG98" t="n">
        <v>24.08713</v>
      </c>
      <c r="ADH98" t="n">
        <v>24.18216</v>
      </c>
      <c r="ADI98" t="n">
        <v>24.31039</v>
      </c>
      <c r="ADJ98" t="n">
        <v>24.38099</v>
      </c>
      <c r="ADK98" t="n">
        <v>24.47924</v>
      </c>
      <c r="ADL98" t="n">
        <v>24.59699</v>
      </c>
      <c r="ADM98" t="n">
        <v>24.68707</v>
      </c>
      <c r="ADN98" t="n">
        <v>24.81209</v>
      </c>
      <c r="ADO98" t="n">
        <v>24.8829</v>
      </c>
      <c r="ADP98" t="n">
        <v>24.90372</v>
      </c>
      <c r="ADQ98" t="n">
        <v>24.9167</v>
      </c>
      <c r="ADR98" t="n">
        <v>24.99959</v>
      </c>
      <c r="ADS98" t="n">
        <v>25.06308</v>
      </c>
      <c r="ADT98" t="n">
        <v>25.17388</v>
      </c>
      <c r="ADU98" t="n">
        <v>25.29185</v>
      </c>
      <c r="ADV98" t="n">
        <v>25.34373</v>
      </c>
      <c r="ADW98" t="n">
        <v>25.43909</v>
      </c>
      <c r="ADX98" t="n">
        <v>25.54658</v>
      </c>
      <c r="ADY98" t="n">
        <v>25.63176</v>
      </c>
      <c r="ADZ98" t="n">
        <v>25.74206</v>
      </c>
      <c r="AEA98" t="n">
        <v>25.81983</v>
      </c>
      <c r="AEB98" t="n">
        <v>25.86945</v>
      </c>
      <c r="AEC98" t="n">
        <v>25.92934</v>
      </c>
      <c r="AED98" t="n">
        <v>25.98771</v>
      </c>
      <c r="AEE98" t="n">
        <v>26.0548</v>
      </c>
      <c r="AEF98" t="n">
        <v>26.14171</v>
      </c>
      <c r="AEG98" t="n">
        <v>26.27189</v>
      </c>
      <c r="AEH98" t="n">
        <v>26.33312</v>
      </c>
      <c r="AEI98" t="n">
        <v>26.41296</v>
      </c>
      <c r="AEJ98" t="n">
        <v>26.5394</v>
      </c>
      <c r="AEK98" t="n">
        <v>26.6171</v>
      </c>
      <c r="AEL98" t="n">
        <v>26.65945</v>
      </c>
      <c r="AEM98" t="n">
        <v>26.73097</v>
      </c>
      <c r="AEN98" t="n">
        <v>26.82038</v>
      </c>
      <c r="AEO98" t="n">
        <v>26.95942</v>
      </c>
      <c r="AEP98" t="n">
        <v>27.09214</v>
      </c>
      <c r="AEQ98" t="n">
        <v>27.15689</v>
      </c>
      <c r="AER98" t="n">
        <v>27.24952</v>
      </c>
      <c r="AES98" t="n">
        <v>27.3657</v>
      </c>
      <c r="AET98" t="n">
        <v>27.49626</v>
      </c>
      <c r="AEU98" t="n">
        <v>27.5256</v>
      </c>
      <c r="AEV98" t="n">
        <v>27.58128</v>
      </c>
      <c r="AEW98" t="n">
        <v>27.69448</v>
      </c>
      <c r="AEX98" t="n">
        <v>27.84349</v>
      </c>
      <c r="AEY98" t="n">
        <v>27.9808</v>
      </c>
      <c r="AEZ98" t="n">
        <v>28.11124</v>
      </c>
      <c r="AFA98" t="n">
        <v>28.20912</v>
      </c>
      <c r="AFB98" t="n">
        <v>28.27773</v>
      </c>
      <c r="AFC98" t="n">
        <v>28.37241</v>
      </c>
      <c r="AFD98" t="n">
        <v>28.48112</v>
      </c>
      <c r="AFE98" t="n">
        <v>28.59551</v>
      </c>
      <c r="AFF98" t="n">
        <v>28.73212</v>
      </c>
      <c r="AFG98" t="n">
        <v>28.88139</v>
      </c>
      <c r="AFH98" t="n">
        <v>28.90923</v>
      </c>
      <c r="AFI98" t="n">
        <v>28.97437</v>
      </c>
      <c r="AFJ98" t="n">
        <v>29.11033</v>
      </c>
      <c r="AFK98" t="n">
        <v>29.22567</v>
      </c>
      <c r="AFL98" t="n">
        <v>29.37151</v>
      </c>
      <c r="AFM98" t="n">
        <v>29.48635</v>
      </c>
      <c r="AFN98" t="n">
        <v>29.60246</v>
      </c>
      <c r="AFO98" t="n">
        <v>29.74886</v>
      </c>
      <c r="AFP98" t="n">
        <v>29.8624</v>
      </c>
      <c r="AFQ98" t="n">
        <v>29.98459</v>
      </c>
      <c r="AFR98" t="n">
        <v>30.10021</v>
      </c>
      <c r="AFS98" t="n">
        <v>30.18818</v>
      </c>
      <c r="AFT98" t="n">
        <v>30.21692</v>
      </c>
      <c r="AFU98" t="n">
        <v>30.29968</v>
      </c>
      <c r="AFV98" t="n">
        <v>30.44748</v>
      </c>
      <c r="AFW98" t="n">
        <v>30.61932</v>
      </c>
      <c r="AFX98" t="n">
        <v>30.80277</v>
      </c>
      <c r="AFY98" t="n">
        <v>30.90105</v>
      </c>
      <c r="AFZ98" t="n">
        <v>31.07267</v>
      </c>
      <c r="AGA98" t="n">
        <v>31.12835</v>
      </c>
      <c r="AGB98" t="n">
        <v>31.19074</v>
      </c>
      <c r="AGC98" t="n">
        <v>31.32803</v>
      </c>
      <c r="AGD98" t="n">
        <v>31.52448</v>
      </c>
      <c r="AGE98" t="n">
        <v>31.67069</v>
      </c>
      <c r="AGF98" t="n">
        <v>31.7856</v>
      </c>
      <c r="AGG98" t="n">
        <v>31.91804</v>
      </c>
      <c r="AGH98" t="n">
        <v>32.09286</v>
      </c>
      <c r="AGI98" t="n">
        <v>32.28761</v>
      </c>
      <c r="AGJ98" t="n">
        <v>32.43293</v>
      </c>
      <c r="AGK98" t="n">
        <v>32.60973</v>
      </c>
      <c r="AGL98" t="n">
        <v>32.73685</v>
      </c>
      <c r="AGM98" t="n">
        <v>32.8689</v>
      </c>
      <c r="AGN98" t="n">
        <v>33.12698</v>
      </c>
      <c r="AGO98" t="n">
        <v>33.30778</v>
      </c>
      <c r="AGP98" t="n">
        <v>33.51731</v>
      </c>
      <c r="AGQ98" t="n">
        <v>33.67105</v>
      </c>
      <c r="AGR98" t="n">
        <v>33.75333</v>
      </c>
      <c r="AGS98" t="n">
        <v>33.96895</v>
      </c>
      <c r="AGT98" t="n">
        <v>34.23249</v>
      </c>
      <c r="AGU98" t="n">
        <v>34.32945</v>
      </c>
      <c r="AGV98" t="n">
        <v>34.50111</v>
      </c>
      <c r="AGW98" t="n">
        <v>34.71287</v>
      </c>
      <c r="AGX98" t="n">
        <v>34.94856</v>
      </c>
      <c r="AGY98" t="n">
        <v>35.11016</v>
      </c>
      <c r="AGZ98" t="n">
        <v>35.42472</v>
      </c>
      <c r="AHA98" t="n">
        <v>35.62517</v>
      </c>
      <c r="AHB98" t="n">
        <v>35.8055</v>
      </c>
      <c r="AHC98" t="n">
        <v>35.9818</v>
      </c>
      <c r="AHD98" t="n">
        <v>36.19994</v>
      </c>
      <c r="AHE98" t="n">
        <v>36.33213</v>
      </c>
      <c r="AHF98" t="n">
        <v>36.57026</v>
      </c>
      <c r="AHG98" t="n">
        <v>36.70202</v>
      </c>
      <c r="AHH98" t="n">
        <v>36.96548</v>
      </c>
      <c r="AHI98" t="n">
        <v>37.06929</v>
      </c>
      <c r="AHJ98" t="n">
        <v>37.31118</v>
      </c>
      <c r="AHK98" t="n">
        <v>37.42535</v>
      </c>
      <c r="AHL98" t="n">
        <v>37.62286</v>
      </c>
      <c r="AHM98" t="n">
        <v>37.72422</v>
      </c>
      <c r="AHN98" t="n">
        <v>37.90005</v>
      </c>
      <c r="AHO98" t="n">
        <v>38.08756</v>
      </c>
      <c r="AHP98" t="n">
        <v>38.29159</v>
      </c>
      <c r="AHQ98" t="n">
        <v>38.55935</v>
      </c>
      <c r="AHR98" t="n">
        <v>38.8743</v>
      </c>
      <c r="AHS98" t="n">
        <v>39.10732</v>
      </c>
      <c r="AHT98" t="n">
        <v>39.39827</v>
      </c>
      <c r="AHU98" t="n">
        <v>39.64462</v>
      </c>
      <c r="AHV98" t="n">
        <v>39.91776</v>
      </c>
      <c r="AHW98" t="n">
        <v>40.20969</v>
      </c>
      <c r="AHX98" t="n">
        <v>40.51506</v>
      </c>
      <c r="AHY98" t="n">
        <v>40.80833</v>
      </c>
      <c r="AHZ98" t="n">
        <v>41.05729</v>
      </c>
      <c r="AIA98" t="n">
        <v>41.36396</v>
      </c>
      <c r="AIB98" t="n">
        <v>41.63115</v>
      </c>
      <c r="AIC98" t="n">
        <v>41.77387</v>
      </c>
      <c r="AID98" t="n">
        <v>41.93452</v>
      </c>
      <c r="AIE98" t="n">
        <v>42.07136</v>
      </c>
      <c r="AIF98" t="n">
        <v>42.18863</v>
      </c>
      <c r="AIG98" t="n">
        <v>42.53034</v>
      </c>
      <c r="AIH98" t="n">
        <v>42.69268</v>
      </c>
      <c r="AII98" t="n">
        <v>42.90763</v>
      </c>
      <c r="AIJ98" t="n">
        <v>43.06339</v>
      </c>
      <c r="AIK98" t="n">
        <v>43.20533</v>
      </c>
      <c r="AIL98" t="n">
        <v>43.36624</v>
      </c>
      <c r="AIM98" t="n">
        <v>43.59789</v>
      </c>
      <c r="AIN98" t="n">
        <v>44.00592</v>
      </c>
      <c r="AIO98" t="n">
        <v>44.50808</v>
      </c>
      <c r="AIP98" t="n">
        <v>44.9963</v>
      </c>
      <c r="AIQ98" t="n">
        <v>45.2746</v>
      </c>
      <c r="AIR98" t="n">
        <v>45.47222</v>
      </c>
      <c r="AIS98" t="n">
        <v>45.69163</v>
      </c>
      <c r="AIT98" t="n">
        <v>46.14647</v>
      </c>
      <c r="AIU98" t="n">
        <v>46.36162</v>
      </c>
      <c r="AIV98" t="n">
        <v>46.69856</v>
      </c>
      <c r="AIW98" t="n">
        <v>47.09743</v>
      </c>
      <c r="AIX98" t="n">
        <v>47.72828</v>
      </c>
      <c r="AIY98" t="n">
        <v>48.05624</v>
      </c>
      <c r="AIZ98" t="n">
        <v>48.53767</v>
      </c>
      <c r="AJA98" t="n">
        <v>48.89152</v>
      </c>
      <c r="AJB98" t="n">
        <v>49.07112</v>
      </c>
      <c r="AJC98" t="n">
        <v>49.71867</v>
      </c>
      <c r="AJD98" t="n">
        <v>50.31284</v>
      </c>
      <c r="AJE98" t="n">
        <v>50.71082</v>
      </c>
      <c r="AJF98" t="n">
        <v>51.05056</v>
      </c>
      <c r="AJG98" t="n">
        <v>51.26645</v>
      </c>
      <c r="AJH98" t="n">
        <v>51.78524</v>
      </c>
      <c r="AJI98" t="n">
        <v>52.30134</v>
      </c>
      <c r="AJJ98" t="n">
        <v>52.81981</v>
      </c>
      <c r="AJK98" t="n">
        <v>53.3025</v>
      </c>
      <c r="AJL98" t="n">
        <v>53.77821</v>
      </c>
      <c r="AJM98" t="n">
        <v>54.5273</v>
      </c>
      <c r="AJN98" t="n">
        <v>55.34341</v>
      </c>
      <c r="AJO98" t="n">
        <v>55.7084</v>
      </c>
      <c r="AJP98" t="n">
        <v>55.89621</v>
      </c>
      <c r="AJQ98" t="n">
        <v>56.32818</v>
      </c>
      <c r="AJR98" t="n">
        <v>57.16723</v>
      </c>
      <c r="AJS98" t="n">
        <v>57.70802</v>
      </c>
      <c r="AJT98" t="n">
        <v>58.22345</v>
      </c>
      <c r="AJU98" t="n">
        <v>58.95738</v>
      </c>
      <c r="AJV98" t="n">
        <v>59.2813</v>
      </c>
      <c r="AJW98" t="n">
        <v>59.79969</v>
      </c>
      <c r="AJX98" t="n">
        <v>60.44995</v>
      </c>
      <c r="AJY98" t="n">
        <v>61.11137</v>
      </c>
      <c r="AJZ98" t="n">
        <v>61.29949</v>
      </c>
      <c r="AKA98" t="n">
        <v>61.85303</v>
      </c>
      <c r="AKB98" t="n">
        <v>62.25702</v>
      </c>
      <c r="AKC98" t="n">
        <v>62.53089</v>
      </c>
      <c r="AKD98" t="n">
        <v>62.85406</v>
      </c>
      <c r="AKE98" t="n">
        <v>63.01553</v>
      </c>
      <c r="AKF98" t="n">
        <v>63.01661</v>
      </c>
      <c r="AKG98" t="n">
        <v>63.25898</v>
      </c>
      <c r="AKH98" t="n">
        <v>63.90863</v>
      </c>
      <c r="AKI98" t="n">
        <v>64.6297</v>
      </c>
      <c r="AKJ98" t="n">
        <v>65.45654</v>
      </c>
      <c r="AKK98" t="n">
        <v>66.32248</v>
      </c>
      <c r="AKL98" t="n">
        <v>67.32241999999999</v>
      </c>
      <c r="AKM98" t="n">
        <v>67.86662</v>
      </c>
      <c r="AKN98" t="n">
        <v>68.83058</v>
      </c>
      <c r="AKO98" t="n">
        <v>69.55743</v>
      </c>
      <c r="AKP98" t="n">
        <v>70.85387</v>
      </c>
      <c r="AKQ98" t="n">
        <v>71.67654</v>
      </c>
      <c r="AKR98" t="n">
        <v>72.90551000000001</v>
      </c>
      <c r="AKS98" t="n">
        <v>74.36308</v>
      </c>
      <c r="AKT98" t="n">
        <v>76.04452000000001</v>
      </c>
      <c r="AKU98" t="n">
        <v>77.87839</v>
      </c>
      <c r="AKV98" t="n">
        <v>80.28021</v>
      </c>
      <c r="AKW98" t="n">
        <v>81.47584999999999</v>
      </c>
      <c r="AKX98" t="n">
        <v>81.91383</v>
      </c>
      <c r="AKY98" t="n">
        <v>83.66773000000001</v>
      </c>
      <c r="AKZ98" t="n">
        <v>84.43573000000001</v>
      </c>
      <c r="ALA98" t="n">
        <v>86.42403</v>
      </c>
      <c r="ALB98" t="n">
        <v>87.8861</v>
      </c>
      <c r="ALC98" t="n">
        <v>89.66813999999999</v>
      </c>
      <c r="ALD98" t="n">
        <v>92.77923</v>
      </c>
      <c r="ALE98" t="n">
        <v>95.97432000000001</v>
      </c>
      <c r="ALF98" t="n">
        <v>97.91312000000001</v>
      </c>
      <c r="ALG98" t="n">
        <v>103.46822</v>
      </c>
      <c r="ALH98" t="n">
        <v>108.47079</v>
      </c>
      <c r="ALI98" t="n">
        <v>115.19986</v>
      </c>
      <c r="ALJ98" t="n">
        <v>126.85403</v>
      </c>
      <c r="ALK98" t="n">
        <v>136.07993</v>
      </c>
      <c r="ALL98" t="n">
        <v>145.30733</v>
      </c>
      <c r="ALM98" t="n">
        <v>165.9543</v>
      </c>
      <c r="ALN98" t="n">
        <v>192.43837</v>
      </c>
      <c r="ALO98" t="n">
        <v>321.30005</v>
      </c>
    </row>
    <row r="99">
      <c r="A99" t="inlineStr">
        <is>
          <t>Guyana</t>
        </is>
      </c>
      <c r="B99" t="inlineStr">
        <is>
          <t>GUY</t>
        </is>
      </c>
      <c r="C99" s="13">
        <f>AVERAGE(SI99,SJ99)</f>
        <v/>
      </c>
      <c r="D99" t="n">
        <v>2.74361</v>
      </c>
      <c r="E99" t="n">
        <v>2.74361</v>
      </c>
      <c r="F99" t="n">
        <v>2.74361</v>
      </c>
      <c r="G99" t="n">
        <v>2.74361</v>
      </c>
      <c r="H99" t="n">
        <v>2.74361</v>
      </c>
      <c r="I99" t="n">
        <v>2.74361</v>
      </c>
      <c r="J99" t="n">
        <v>2.74361</v>
      </c>
      <c r="K99" t="n">
        <v>2.74361</v>
      </c>
      <c r="L99" t="n">
        <v>2.74361</v>
      </c>
      <c r="M99" t="n">
        <v>2.74361</v>
      </c>
      <c r="N99" t="n">
        <v>2.74361</v>
      </c>
      <c r="O99" t="n">
        <v>2.74361</v>
      </c>
      <c r="P99" t="n">
        <v>2.74361</v>
      </c>
      <c r="Q99" t="n">
        <v>2.74361</v>
      </c>
      <c r="R99" t="n">
        <v>2.74361</v>
      </c>
      <c r="S99" t="n">
        <v>2.74361</v>
      </c>
      <c r="T99" t="n">
        <v>2.74361</v>
      </c>
      <c r="U99" t="n">
        <v>2.74361</v>
      </c>
      <c r="V99" t="n">
        <v>2.74361</v>
      </c>
      <c r="W99" t="n">
        <v>2.74361</v>
      </c>
      <c r="X99" t="n">
        <v>2.74361</v>
      </c>
      <c r="Y99" t="n">
        <v>2.74361</v>
      </c>
      <c r="Z99" t="n">
        <v>2.74361</v>
      </c>
      <c r="AA99" t="n">
        <v>2.74361</v>
      </c>
      <c r="AB99" t="n">
        <v>2.74361</v>
      </c>
      <c r="AC99" t="n">
        <v>2.81689</v>
      </c>
      <c r="AD99" t="n">
        <v>3.8949</v>
      </c>
      <c r="AE99" t="n">
        <v>4.13082</v>
      </c>
      <c r="AF99" t="n">
        <v>4.4614</v>
      </c>
      <c r="AG99" t="n">
        <v>4.81016</v>
      </c>
      <c r="AH99" t="n">
        <v>5.45574</v>
      </c>
      <c r="AI99" t="n">
        <v>6.11612</v>
      </c>
      <c r="AJ99" t="n">
        <v>6.6854</v>
      </c>
      <c r="AK99" t="n">
        <v>7.30033</v>
      </c>
      <c r="AL99" t="n">
        <v>7.88555</v>
      </c>
      <c r="AM99" t="n">
        <v>8.23245</v>
      </c>
      <c r="AN99" t="n">
        <v>8.357860000000001</v>
      </c>
      <c r="AO99" t="n">
        <v>8.62513</v>
      </c>
      <c r="AP99" t="n">
        <v>8.919409999999999</v>
      </c>
      <c r="AQ99" t="n">
        <v>9.30133</v>
      </c>
      <c r="AR99" t="n">
        <v>9.990209999999999</v>
      </c>
      <c r="AS99" t="n">
        <v>10.37875</v>
      </c>
      <c r="AT99" t="n">
        <v>10.75269</v>
      </c>
      <c r="AU99" t="n">
        <v>10.81226</v>
      </c>
      <c r="AV99" t="n">
        <v>10.96446</v>
      </c>
      <c r="AW99" t="n">
        <v>11.28852</v>
      </c>
      <c r="AX99" t="n">
        <v>11.64819</v>
      </c>
      <c r="AY99" t="n">
        <v>11.83994</v>
      </c>
      <c r="AZ99" t="n">
        <v>11.95694</v>
      </c>
      <c r="BA99" t="n">
        <v>12.00147</v>
      </c>
      <c r="BB99" t="n">
        <v>12.10588</v>
      </c>
      <c r="BC99" t="n">
        <v>12.4228</v>
      </c>
      <c r="BD99" t="n">
        <v>12.87719</v>
      </c>
      <c r="BE99" t="n">
        <v>13.31211</v>
      </c>
      <c r="BF99" t="n">
        <v>14.02559</v>
      </c>
      <c r="BG99" t="n">
        <v>14.33371</v>
      </c>
      <c r="BH99" t="n">
        <v>14.96668</v>
      </c>
      <c r="BI99" t="n">
        <v>15.24318</v>
      </c>
      <c r="BJ99" t="n">
        <v>15.32946</v>
      </c>
      <c r="BK99" t="n">
        <v>15.39007</v>
      </c>
      <c r="BL99" t="n">
        <v>15.56277</v>
      </c>
      <c r="BM99" t="n">
        <v>15.88203</v>
      </c>
      <c r="BN99" t="n">
        <v>16.30436</v>
      </c>
      <c r="BO99" t="n">
        <v>16.80429</v>
      </c>
      <c r="BP99" t="n">
        <v>17.1999</v>
      </c>
      <c r="BQ99" t="n">
        <v>17.25518</v>
      </c>
      <c r="BR99" t="n">
        <v>17.46504</v>
      </c>
      <c r="BS99" t="n">
        <v>17.61206</v>
      </c>
      <c r="BT99" t="n">
        <v>17.68772</v>
      </c>
      <c r="BU99" t="n">
        <v>17.76559</v>
      </c>
      <c r="BV99" t="n">
        <v>17.85205</v>
      </c>
      <c r="BW99" t="n">
        <v>17.89801</v>
      </c>
      <c r="BX99" t="n">
        <v>17.9389</v>
      </c>
      <c r="BY99" t="n">
        <v>18.17365</v>
      </c>
      <c r="BZ99" t="n">
        <v>18.34694</v>
      </c>
      <c r="CA99" t="n">
        <v>18.52939</v>
      </c>
      <c r="CB99" t="n">
        <v>18.7247</v>
      </c>
      <c r="CC99" t="n">
        <v>18.92046</v>
      </c>
      <c r="CD99" t="n">
        <v>19.04734</v>
      </c>
      <c r="CE99" t="n">
        <v>19.13198</v>
      </c>
      <c r="CF99" t="n">
        <v>19.26468</v>
      </c>
      <c r="CG99" t="n">
        <v>19.32163</v>
      </c>
      <c r="CH99" t="n">
        <v>19.41982</v>
      </c>
      <c r="CI99" t="n">
        <v>19.59835</v>
      </c>
      <c r="CJ99" t="n">
        <v>19.79423</v>
      </c>
      <c r="CK99" t="n">
        <v>19.85629</v>
      </c>
      <c r="CL99" t="n">
        <v>19.94577</v>
      </c>
      <c r="CM99" t="n">
        <v>20.16087</v>
      </c>
      <c r="CN99" t="n">
        <v>20.36214</v>
      </c>
      <c r="CO99" t="n">
        <v>20.64572</v>
      </c>
      <c r="CP99" t="n">
        <v>20.95962</v>
      </c>
      <c r="CQ99" t="n">
        <v>21.34156</v>
      </c>
      <c r="CR99" t="n">
        <v>21.76278</v>
      </c>
      <c r="CS99" t="n">
        <v>22.34338</v>
      </c>
      <c r="CT99" t="n">
        <v>22.86387</v>
      </c>
      <c r="CU99" t="n">
        <v>23.06476</v>
      </c>
      <c r="CV99" t="n">
        <v>23.2564</v>
      </c>
      <c r="CW99" t="n">
        <v>23.45653</v>
      </c>
      <c r="CX99" t="n">
        <v>23.69492</v>
      </c>
      <c r="CY99" t="n">
        <v>23.88033</v>
      </c>
      <c r="CZ99" t="n">
        <v>24.22371</v>
      </c>
      <c r="DA99" t="n">
        <v>24.22371</v>
      </c>
      <c r="DB99" t="n">
        <v>24.22371</v>
      </c>
      <c r="DC99" t="n">
        <v>24.3259</v>
      </c>
      <c r="DD99" t="n">
        <v>24.49406</v>
      </c>
      <c r="DE99" t="n">
        <v>24.65347</v>
      </c>
      <c r="DF99" t="n">
        <v>24.71556</v>
      </c>
      <c r="DG99" t="n">
        <v>24.92881</v>
      </c>
      <c r="DH99" t="n">
        <v>25.03118</v>
      </c>
      <c r="DI99" t="n">
        <v>25.05537</v>
      </c>
      <c r="DJ99" t="n">
        <v>25.08888</v>
      </c>
      <c r="DK99" t="n">
        <v>25.2318</v>
      </c>
      <c r="DL99" t="n">
        <v>25.41065</v>
      </c>
      <c r="DM99" t="n">
        <v>25.59499</v>
      </c>
      <c r="DN99" t="n">
        <v>25.72132</v>
      </c>
      <c r="DO99" t="n">
        <v>26.03364</v>
      </c>
      <c r="DP99" t="n">
        <v>26.28447</v>
      </c>
      <c r="DQ99" t="n">
        <v>26.5136</v>
      </c>
      <c r="DR99" t="n">
        <v>26.80068</v>
      </c>
      <c r="DS99" t="n">
        <v>27.06365</v>
      </c>
      <c r="DT99" t="n">
        <v>27.10763</v>
      </c>
      <c r="DU99" t="n">
        <v>27.15562</v>
      </c>
      <c r="DV99" t="n">
        <v>27.20175</v>
      </c>
      <c r="DW99" t="n">
        <v>27.46984</v>
      </c>
      <c r="DX99" t="n">
        <v>27.69612</v>
      </c>
      <c r="DY99" t="n">
        <v>28.17151</v>
      </c>
      <c r="DZ99" t="n">
        <v>28.31472</v>
      </c>
      <c r="EA99" t="n">
        <v>28.39744</v>
      </c>
      <c r="EB99" t="n">
        <v>28.78139</v>
      </c>
      <c r="EC99" t="n">
        <v>29.23932</v>
      </c>
      <c r="ED99" t="n">
        <v>29.4864</v>
      </c>
      <c r="EE99" t="n">
        <v>29.67838</v>
      </c>
      <c r="EF99" t="n">
        <v>30.12634</v>
      </c>
      <c r="EG99" t="n">
        <v>30.78631</v>
      </c>
      <c r="EH99" t="n">
        <v>31.05868</v>
      </c>
      <c r="EI99" t="n">
        <v>31.13459</v>
      </c>
      <c r="EJ99" t="n">
        <v>31.17359</v>
      </c>
      <c r="EK99" t="n">
        <v>31.45284</v>
      </c>
      <c r="EL99" t="n">
        <v>31.80647</v>
      </c>
      <c r="EM99" t="n">
        <v>32.05938</v>
      </c>
      <c r="EN99" t="n">
        <v>32.31645</v>
      </c>
      <c r="EO99" t="n">
        <v>32.53007</v>
      </c>
      <c r="EP99" t="n">
        <v>32.73069</v>
      </c>
      <c r="EQ99" t="n">
        <v>32.97905</v>
      </c>
      <c r="ER99" t="n">
        <v>33.24142</v>
      </c>
      <c r="ES99" t="n">
        <v>33.46408</v>
      </c>
      <c r="ET99" t="n">
        <v>33.5819</v>
      </c>
      <c r="EU99" t="n">
        <v>33.64404</v>
      </c>
      <c r="EV99" t="n">
        <v>33.64844</v>
      </c>
      <c r="EW99" t="n">
        <v>33.7443</v>
      </c>
      <c r="EX99" t="n">
        <v>33.84075</v>
      </c>
      <c r="EY99" t="n">
        <v>34.04445</v>
      </c>
      <c r="EZ99" t="n">
        <v>34.25976</v>
      </c>
      <c r="FA99" t="n">
        <v>34.34312</v>
      </c>
      <c r="FB99" t="n">
        <v>34.51336</v>
      </c>
      <c r="FC99" t="n">
        <v>34.60272</v>
      </c>
      <c r="FD99" t="n">
        <v>34.61306</v>
      </c>
      <c r="FE99" t="n">
        <v>34.68192</v>
      </c>
      <c r="FF99" t="n">
        <v>34.71273</v>
      </c>
      <c r="FG99" t="n">
        <v>34.76308</v>
      </c>
      <c r="FH99" t="n">
        <v>34.84174</v>
      </c>
      <c r="FI99" t="n">
        <v>34.95541</v>
      </c>
      <c r="FJ99" t="n">
        <v>35.05762</v>
      </c>
      <c r="FK99" t="n">
        <v>35.12868</v>
      </c>
      <c r="FL99" t="n">
        <v>35.19103</v>
      </c>
      <c r="FM99" t="n">
        <v>35.22829</v>
      </c>
      <c r="FN99" t="n">
        <v>35.34454</v>
      </c>
      <c r="FO99" t="n">
        <v>35.67778</v>
      </c>
      <c r="FP99" t="n">
        <v>35.80141</v>
      </c>
      <c r="FQ99" t="n">
        <v>35.91034</v>
      </c>
      <c r="FR99" t="n">
        <v>36.04493</v>
      </c>
      <c r="FS99" t="n">
        <v>36.23931</v>
      </c>
      <c r="FT99" t="n">
        <v>36.27953</v>
      </c>
      <c r="FU99" t="n">
        <v>36.3945</v>
      </c>
      <c r="FV99" t="n">
        <v>36.82966</v>
      </c>
      <c r="FW99" t="n">
        <v>37.18373</v>
      </c>
      <c r="FX99" t="n">
        <v>37.34468</v>
      </c>
      <c r="FY99" t="n">
        <v>37.41894</v>
      </c>
      <c r="FZ99" t="n">
        <v>37.63237</v>
      </c>
      <c r="GA99" t="n">
        <v>37.72593</v>
      </c>
      <c r="GB99" t="n">
        <v>37.94559</v>
      </c>
      <c r="GC99" t="n">
        <v>38.00177</v>
      </c>
      <c r="GD99" t="n">
        <v>38.0644</v>
      </c>
      <c r="GE99" t="n">
        <v>38.17413</v>
      </c>
      <c r="GF99" t="n">
        <v>38.26481</v>
      </c>
      <c r="GG99" t="n">
        <v>38.34808</v>
      </c>
      <c r="GH99" t="n">
        <v>38.36309</v>
      </c>
      <c r="GI99" t="n">
        <v>38.42849</v>
      </c>
      <c r="GJ99" t="n">
        <v>38.6524</v>
      </c>
      <c r="GK99" t="n">
        <v>38.81944</v>
      </c>
      <c r="GL99" t="n">
        <v>39.01524</v>
      </c>
      <c r="GM99" t="n">
        <v>39.04367</v>
      </c>
      <c r="GN99" t="n">
        <v>39.07465</v>
      </c>
      <c r="GO99" t="n">
        <v>39.22438</v>
      </c>
      <c r="GP99" t="n">
        <v>39.37178</v>
      </c>
      <c r="GQ99" t="n">
        <v>39.45131</v>
      </c>
      <c r="GR99" t="n">
        <v>39.49148</v>
      </c>
      <c r="GS99" t="n">
        <v>39.50639</v>
      </c>
      <c r="GT99" t="n">
        <v>39.50771</v>
      </c>
      <c r="GU99" t="n">
        <v>39.52249</v>
      </c>
      <c r="GV99" t="n">
        <v>39.6198</v>
      </c>
      <c r="GW99" t="n">
        <v>39.6965</v>
      </c>
      <c r="GX99" t="n">
        <v>39.77232</v>
      </c>
      <c r="GY99" t="n">
        <v>39.83681</v>
      </c>
      <c r="GZ99" t="n">
        <v>39.90267</v>
      </c>
      <c r="HA99" t="n">
        <v>39.93906</v>
      </c>
      <c r="HB99" t="n">
        <v>39.98714</v>
      </c>
      <c r="HC99" t="n">
        <v>40.04943</v>
      </c>
      <c r="HD99" t="n">
        <v>40.29683</v>
      </c>
      <c r="HE99" t="n">
        <v>40.37285</v>
      </c>
      <c r="HF99" t="n">
        <v>40.37415</v>
      </c>
      <c r="HG99" t="n">
        <v>40.5227</v>
      </c>
      <c r="HH99" t="n">
        <v>40.6319</v>
      </c>
      <c r="HI99" t="n">
        <v>40.70325</v>
      </c>
      <c r="HJ99" t="n">
        <v>40.95034</v>
      </c>
      <c r="HK99" t="n">
        <v>41.1736</v>
      </c>
      <c r="HL99" t="n">
        <v>41.27431</v>
      </c>
      <c r="HM99" t="n">
        <v>41.4065</v>
      </c>
      <c r="HN99" t="n">
        <v>41.48944</v>
      </c>
      <c r="HO99" t="n">
        <v>41.65414</v>
      </c>
      <c r="HP99" t="n">
        <v>41.95413</v>
      </c>
      <c r="HQ99" t="n">
        <v>42.1524</v>
      </c>
      <c r="HR99" t="n">
        <v>42.3191</v>
      </c>
      <c r="HS99" t="n">
        <v>42.39018</v>
      </c>
      <c r="HT99" t="n">
        <v>42.42686</v>
      </c>
      <c r="HU99" t="n">
        <v>42.61348</v>
      </c>
      <c r="HV99" t="n">
        <v>42.93427</v>
      </c>
      <c r="HW99" t="n">
        <v>43.05207</v>
      </c>
      <c r="HX99" t="n">
        <v>43.08504</v>
      </c>
      <c r="HY99" t="n">
        <v>43.23868</v>
      </c>
      <c r="HZ99" t="n">
        <v>43.3975</v>
      </c>
      <c r="IA99" t="n">
        <v>43.51448</v>
      </c>
      <c r="IB99" t="n">
        <v>43.60031</v>
      </c>
      <c r="IC99" t="n">
        <v>43.92452</v>
      </c>
      <c r="ID99" t="n">
        <v>44.3153</v>
      </c>
      <c r="IE99" t="n">
        <v>44.38702</v>
      </c>
      <c r="IF99" t="n">
        <v>44.41013</v>
      </c>
      <c r="IG99" t="n">
        <v>44.41013</v>
      </c>
      <c r="IH99" t="n">
        <v>44.54543</v>
      </c>
      <c r="II99" t="n">
        <v>44.72069</v>
      </c>
      <c r="IJ99" t="n">
        <v>44.91104</v>
      </c>
      <c r="IK99" t="n">
        <v>45.01561</v>
      </c>
      <c r="IL99" t="n">
        <v>45.11309</v>
      </c>
      <c r="IM99" t="n">
        <v>45.17005</v>
      </c>
      <c r="IN99" t="n">
        <v>45.214</v>
      </c>
      <c r="IO99" t="n">
        <v>45.27144</v>
      </c>
      <c r="IP99" t="n">
        <v>45.29876</v>
      </c>
      <c r="IQ99" t="n">
        <v>45.34482</v>
      </c>
      <c r="IR99" t="n">
        <v>45.53743</v>
      </c>
      <c r="IS99" t="n">
        <v>45.6538</v>
      </c>
      <c r="IT99" t="n">
        <v>45.75509</v>
      </c>
      <c r="IU99" t="n">
        <v>46.07782</v>
      </c>
      <c r="IV99" t="n">
        <v>46.13408</v>
      </c>
      <c r="IW99" t="n">
        <v>46.28138</v>
      </c>
      <c r="IX99" t="n">
        <v>46.38696</v>
      </c>
      <c r="IY99" t="n">
        <v>46.45904</v>
      </c>
      <c r="IZ99" t="n">
        <v>46.54524</v>
      </c>
      <c r="JA99" t="n">
        <v>46.65211</v>
      </c>
      <c r="JB99" t="n">
        <v>46.68473</v>
      </c>
      <c r="JC99" t="n">
        <v>46.73763</v>
      </c>
      <c r="JD99" t="n">
        <v>46.81658</v>
      </c>
      <c r="JE99" t="n">
        <v>47.08516</v>
      </c>
      <c r="JF99" t="n">
        <v>47.19218</v>
      </c>
      <c r="JG99" t="n">
        <v>47.34452</v>
      </c>
      <c r="JH99" t="n">
        <v>47.47394</v>
      </c>
      <c r="JI99" t="n">
        <v>47.66724</v>
      </c>
      <c r="JJ99" t="n">
        <v>47.77013</v>
      </c>
      <c r="JK99" t="n">
        <v>47.87505</v>
      </c>
      <c r="JL99" t="n">
        <v>47.94881</v>
      </c>
      <c r="JM99" t="n">
        <v>48.09373</v>
      </c>
      <c r="JN99" t="n">
        <v>48.26587</v>
      </c>
      <c r="JO99" t="n">
        <v>48.38317</v>
      </c>
      <c r="JP99" t="n">
        <v>48.44624</v>
      </c>
      <c r="JQ99" t="n">
        <v>48.44923</v>
      </c>
      <c r="JR99" t="n">
        <v>48.48024</v>
      </c>
      <c r="JS99" t="n">
        <v>48.52921</v>
      </c>
      <c r="JT99" t="n">
        <v>48.67685</v>
      </c>
      <c r="JU99" t="n">
        <v>48.95315</v>
      </c>
      <c r="JV99" t="n">
        <v>49.21997</v>
      </c>
      <c r="JW99" t="n">
        <v>49.27408</v>
      </c>
      <c r="JX99" t="n">
        <v>49.37124</v>
      </c>
      <c r="JY99" t="n">
        <v>49.47319</v>
      </c>
      <c r="JZ99" t="n">
        <v>49.55006</v>
      </c>
      <c r="KA99" t="n">
        <v>49.61802</v>
      </c>
      <c r="KB99" t="n">
        <v>49.69034</v>
      </c>
      <c r="KC99" t="n">
        <v>49.76326</v>
      </c>
      <c r="KD99" t="n">
        <v>49.80033</v>
      </c>
      <c r="KE99" t="n">
        <v>49.91002</v>
      </c>
      <c r="KF99" t="n">
        <v>50.09581</v>
      </c>
      <c r="KG99" t="n">
        <v>50.15953</v>
      </c>
      <c r="KH99" t="n">
        <v>50.29057</v>
      </c>
      <c r="KI99" t="n">
        <v>50.41681</v>
      </c>
      <c r="KJ99" t="n">
        <v>50.58281</v>
      </c>
      <c r="KK99" t="n">
        <v>50.72295</v>
      </c>
      <c r="KL99" t="n">
        <v>50.83981</v>
      </c>
      <c r="KM99" t="n">
        <v>50.95343</v>
      </c>
      <c r="KN99" t="n">
        <v>51.13883</v>
      </c>
      <c r="KO99" t="n">
        <v>51.20115</v>
      </c>
      <c r="KP99" t="n">
        <v>51.34035</v>
      </c>
      <c r="KQ99" t="n">
        <v>51.58783</v>
      </c>
      <c r="KR99" t="n">
        <v>51.76512</v>
      </c>
      <c r="KS99" t="n">
        <v>51.8047</v>
      </c>
      <c r="KT99" t="n">
        <v>51.84696</v>
      </c>
      <c r="KU99" t="n">
        <v>51.9218</v>
      </c>
      <c r="KV99" t="n">
        <v>52.00553</v>
      </c>
      <c r="KW99" t="n">
        <v>52.07803</v>
      </c>
      <c r="KX99" t="n">
        <v>52.10113</v>
      </c>
      <c r="KY99" t="n">
        <v>52.29538</v>
      </c>
      <c r="KZ99" t="n">
        <v>52.47757</v>
      </c>
      <c r="LA99" t="n">
        <v>52.55</v>
      </c>
      <c r="LB99" t="n">
        <v>52.62804</v>
      </c>
      <c r="LC99" t="n">
        <v>52.97649</v>
      </c>
      <c r="LD99" t="n">
        <v>53.266</v>
      </c>
      <c r="LE99" t="n">
        <v>53.36165</v>
      </c>
      <c r="LF99" t="n">
        <v>53.4567</v>
      </c>
      <c r="LG99" t="n">
        <v>53.58815</v>
      </c>
      <c r="LH99" t="n">
        <v>53.64719</v>
      </c>
      <c r="LI99" t="n">
        <v>53.72691</v>
      </c>
      <c r="LJ99" t="n">
        <v>53.82978</v>
      </c>
      <c r="LK99" t="n">
        <v>53.87563</v>
      </c>
      <c r="LL99" t="n">
        <v>54.06832</v>
      </c>
      <c r="LM99" t="n">
        <v>54.17068</v>
      </c>
      <c r="LN99" t="n">
        <v>54.31141</v>
      </c>
      <c r="LO99" t="n">
        <v>54.4656</v>
      </c>
      <c r="LP99" t="n">
        <v>54.52065</v>
      </c>
      <c r="LQ99" t="n">
        <v>54.66372</v>
      </c>
      <c r="LR99" t="n">
        <v>54.73152</v>
      </c>
      <c r="LS99" t="n">
        <v>54.82252</v>
      </c>
      <c r="LT99" t="n">
        <v>54.90209</v>
      </c>
      <c r="LU99" t="n">
        <v>55.01266</v>
      </c>
      <c r="LV99" t="n">
        <v>55.11542</v>
      </c>
      <c r="LW99" t="n">
        <v>55.23911</v>
      </c>
      <c r="LX99" t="n">
        <v>55.33249</v>
      </c>
      <c r="LY99" t="n">
        <v>55.40097</v>
      </c>
      <c r="LZ99" t="n">
        <v>55.49539</v>
      </c>
      <c r="MA99" t="n">
        <v>55.52623</v>
      </c>
      <c r="MB99" t="n">
        <v>55.59254</v>
      </c>
      <c r="MC99" t="n">
        <v>55.71575</v>
      </c>
      <c r="MD99" t="n">
        <v>55.80284</v>
      </c>
      <c r="ME99" t="n">
        <v>55.8622</v>
      </c>
      <c r="MF99" t="n">
        <v>56.01135</v>
      </c>
      <c r="MG99" t="n">
        <v>56.09797</v>
      </c>
      <c r="MH99" t="n">
        <v>56.244</v>
      </c>
      <c r="MI99" t="n">
        <v>56.41425</v>
      </c>
      <c r="MJ99" t="n">
        <v>56.4807</v>
      </c>
      <c r="MK99" t="n">
        <v>56.51435</v>
      </c>
      <c r="ML99" t="n">
        <v>56.52199</v>
      </c>
      <c r="MM99" t="n">
        <v>56.52199</v>
      </c>
      <c r="MN99" t="n">
        <v>56.52199</v>
      </c>
      <c r="MO99" t="n">
        <v>56.5851</v>
      </c>
      <c r="MP99" t="n">
        <v>56.71294</v>
      </c>
      <c r="MQ99" t="n">
        <v>56.8017</v>
      </c>
      <c r="MR99" t="n">
        <v>56.88908</v>
      </c>
      <c r="MS99" t="n">
        <v>57.13457</v>
      </c>
      <c r="MT99" t="n">
        <v>57.37351</v>
      </c>
      <c r="MU99" t="n">
        <v>57.59454</v>
      </c>
      <c r="MV99" t="n">
        <v>57.82921</v>
      </c>
      <c r="MW99" t="n">
        <v>57.87332</v>
      </c>
      <c r="MX99" t="n">
        <v>57.91613</v>
      </c>
      <c r="MY99" t="n">
        <v>57.98904</v>
      </c>
      <c r="MZ99" t="n">
        <v>58.08278</v>
      </c>
      <c r="NA99" t="n">
        <v>58.10183</v>
      </c>
      <c r="NB99" t="n">
        <v>58.13212</v>
      </c>
      <c r="NC99" t="n">
        <v>58.22507</v>
      </c>
      <c r="ND99" t="n">
        <v>58.3913</v>
      </c>
      <c r="NE99" t="n">
        <v>58.45951</v>
      </c>
      <c r="NF99" t="n">
        <v>58.53793</v>
      </c>
      <c r="NG99" t="n">
        <v>58.54766</v>
      </c>
      <c r="NH99" t="n">
        <v>58.567</v>
      </c>
      <c r="NI99" t="n">
        <v>58.68468</v>
      </c>
      <c r="NJ99" t="n">
        <v>58.8576</v>
      </c>
      <c r="NK99" t="n">
        <v>58.95515</v>
      </c>
      <c r="NL99" t="n">
        <v>59.35156</v>
      </c>
      <c r="NM99" t="n">
        <v>59.40648</v>
      </c>
      <c r="NN99" t="n">
        <v>59.43656</v>
      </c>
      <c r="NO99" t="n">
        <v>59.47895</v>
      </c>
      <c r="NP99" t="n">
        <v>59.53914</v>
      </c>
      <c r="NQ99" t="n">
        <v>59.66877</v>
      </c>
      <c r="NR99" t="n">
        <v>59.75819</v>
      </c>
      <c r="NS99" t="n">
        <v>59.8124</v>
      </c>
      <c r="NT99" t="n">
        <v>59.88036</v>
      </c>
      <c r="NU99" t="n">
        <v>59.93291</v>
      </c>
      <c r="NV99" t="n">
        <v>60.13898</v>
      </c>
      <c r="NW99" t="n">
        <v>60.24654</v>
      </c>
      <c r="NX99" t="n">
        <v>60.3372</v>
      </c>
      <c r="NY99" t="n">
        <v>60.47739</v>
      </c>
      <c r="NZ99" t="n">
        <v>60.62814</v>
      </c>
      <c r="OA99" t="n">
        <v>60.7028</v>
      </c>
      <c r="OB99" t="n">
        <v>60.78134</v>
      </c>
      <c r="OC99" t="n">
        <v>60.85027</v>
      </c>
      <c r="OD99" t="n">
        <v>61.08274</v>
      </c>
      <c r="OE99" t="n">
        <v>61.29401</v>
      </c>
      <c r="OF99" t="n">
        <v>61.36864</v>
      </c>
      <c r="OG99" t="n">
        <v>61.4242</v>
      </c>
      <c r="OH99" t="n">
        <v>61.55051</v>
      </c>
      <c r="OI99" t="n">
        <v>61.73248</v>
      </c>
      <c r="OJ99" t="n">
        <v>61.83592</v>
      </c>
      <c r="OK99" t="n">
        <v>61.92898</v>
      </c>
      <c r="OL99" t="n">
        <v>62.04031</v>
      </c>
      <c r="OM99" t="n">
        <v>62.136</v>
      </c>
      <c r="ON99" t="n">
        <v>62.17101</v>
      </c>
      <c r="OO99" t="n">
        <v>62.23139</v>
      </c>
      <c r="OP99" t="n">
        <v>62.29173</v>
      </c>
      <c r="OQ99" t="n">
        <v>62.34119</v>
      </c>
      <c r="OR99" t="n">
        <v>62.47003</v>
      </c>
      <c r="OS99" t="n">
        <v>62.64822</v>
      </c>
      <c r="OT99" t="n">
        <v>62.83887</v>
      </c>
      <c r="OU99" t="n">
        <v>62.98674</v>
      </c>
      <c r="OV99" t="n">
        <v>63.05243</v>
      </c>
      <c r="OW99" t="n">
        <v>63.2775</v>
      </c>
      <c r="OX99" t="n">
        <v>63.88815</v>
      </c>
      <c r="OY99" t="n">
        <v>64.19372</v>
      </c>
      <c r="OZ99" t="n">
        <v>64.34929</v>
      </c>
      <c r="PA99" t="n">
        <v>64.48824</v>
      </c>
      <c r="PB99" t="n">
        <v>64.57071000000001</v>
      </c>
      <c r="PC99" t="n">
        <v>64.6572</v>
      </c>
      <c r="PD99" t="n">
        <v>64.82016</v>
      </c>
      <c r="PE99" t="n">
        <v>65.08785</v>
      </c>
      <c r="PF99" t="n">
        <v>65.21698000000001</v>
      </c>
      <c r="PG99" t="n">
        <v>65.42815</v>
      </c>
      <c r="PH99" t="n">
        <v>65.61445999999999</v>
      </c>
      <c r="PI99" t="n">
        <v>65.67184</v>
      </c>
      <c r="PJ99" t="n">
        <v>65.70138</v>
      </c>
      <c r="PK99" t="n">
        <v>65.76571</v>
      </c>
      <c r="PL99" t="n">
        <v>65.82147000000001</v>
      </c>
      <c r="PM99" t="n">
        <v>65.89126</v>
      </c>
      <c r="PN99" t="n">
        <v>65.92162</v>
      </c>
      <c r="PO99" t="n">
        <v>65.97830999999999</v>
      </c>
      <c r="PP99" t="n">
        <v>66.11407</v>
      </c>
      <c r="PQ99" t="n">
        <v>66.1897</v>
      </c>
      <c r="PR99" t="n">
        <v>66.26193000000001</v>
      </c>
      <c r="PS99" t="n">
        <v>66.33932</v>
      </c>
      <c r="PT99" t="n">
        <v>66.4509</v>
      </c>
      <c r="PU99" t="n">
        <v>66.55494</v>
      </c>
      <c r="PV99" t="n">
        <v>66.61198</v>
      </c>
      <c r="PW99" t="n">
        <v>66.63348999999999</v>
      </c>
      <c r="PX99" t="n">
        <v>66.80653</v>
      </c>
      <c r="PY99" t="n">
        <v>66.91546</v>
      </c>
      <c r="PZ99" t="n">
        <v>67.00775</v>
      </c>
      <c r="QA99" t="n">
        <v>67.21449</v>
      </c>
      <c r="QB99" t="n">
        <v>67.28804</v>
      </c>
      <c r="QC99" t="n">
        <v>67.33865</v>
      </c>
      <c r="QD99" t="n">
        <v>67.50648</v>
      </c>
      <c r="QE99" t="n">
        <v>67.84538999999999</v>
      </c>
      <c r="QF99" t="n">
        <v>67.91098</v>
      </c>
      <c r="QG99" t="n">
        <v>67.9823</v>
      </c>
      <c r="QH99" t="n">
        <v>68.3802</v>
      </c>
      <c r="QI99" t="n">
        <v>68.64027</v>
      </c>
      <c r="QJ99" t="n">
        <v>68.75684</v>
      </c>
      <c r="QK99" t="n">
        <v>68.88361999999999</v>
      </c>
      <c r="QL99" t="n">
        <v>69.00345</v>
      </c>
      <c r="QM99" t="n">
        <v>69.15584</v>
      </c>
      <c r="QN99" t="n">
        <v>69.23097</v>
      </c>
      <c r="QO99" t="n">
        <v>69.33926</v>
      </c>
      <c r="QP99" t="n">
        <v>69.40131</v>
      </c>
      <c r="QQ99" t="n">
        <v>69.43808</v>
      </c>
      <c r="QR99" t="n">
        <v>69.46711999999999</v>
      </c>
      <c r="QS99" t="n">
        <v>69.58935</v>
      </c>
      <c r="QT99" t="n">
        <v>69.67949</v>
      </c>
      <c r="QU99" t="n">
        <v>69.72395</v>
      </c>
      <c r="QV99" t="n">
        <v>69.75554</v>
      </c>
      <c r="QW99" t="n">
        <v>69.82222</v>
      </c>
      <c r="QX99" t="n">
        <v>69.94946</v>
      </c>
      <c r="QY99" t="n">
        <v>69.97762</v>
      </c>
      <c r="QZ99" t="n">
        <v>70.1551</v>
      </c>
      <c r="RA99" t="n">
        <v>70.40665</v>
      </c>
      <c r="RB99" t="n">
        <v>70.49184</v>
      </c>
      <c r="RC99" t="n">
        <v>70.58143</v>
      </c>
      <c r="RD99" t="n">
        <v>70.68665</v>
      </c>
      <c r="RE99" t="n">
        <v>70.81813</v>
      </c>
      <c r="RF99" t="n">
        <v>70.97794</v>
      </c>
      <c r="RG99" t="n">
        <v>71.09083</v>
      </c>
      <c r="RH99" t="n">
        <v>71.15054000000001</v>
      </c>
      <c r="RI99" t="n">
        <v>71.18849</v>
      </c>
      <c r="RJ99" t="n">
        <v>71.25320000000001</v>
      </c>
      <c r="RK99" t="n">
        <v>71.43118</v>
      </c>
      <c r="RL99" t="n">
        <v>71.62231</v>
      </c>
      <c r="RM99" t="n">
        <v>71.8121</v>
      </c>
      <c r="RN99" t="n">
        <v>72.09927</v>
      </c>
      <c r="RO99" t="n">
        <v>72.40996</v>
      </c>
      <c r="RP99" t="n">
        <v>72.63782999999999</v>
      </c>
      <c r="RQ99" t="n">
        <v>72.67004</v>
      </c>
      <c r="RR99" t="n">
        <v>72.67113000000001</v>
      </c>
      <c r="RS99" t="n">
        <v>72.70292999999999</v>
      </c>
      <c r="RT99" t="n">
        <v>72.84361</v>
      </c>
      <c r="RU99" t="n">
        <v>73.12745</v>
      </c>
      <c r="RV99" t="n">
        <v>73.32731</v>
      </c>
      <c r="RW99" t="n">
        <v>73.44725</v>
      </c>
      <c r="RX99" t="n">
        <v>73.56477</v>
      </c>
      <c r="RY99" t="n">
        <v>73.7372</v>
      </c>
      <c r="RZ99" t="n">
        <v>73.82223999999999</v>
      </c>
      <c r="SA99" t="n">
        <v>73.99024</v>
      </c>
      <c r="SB99" t="n">
        <v>74.01868</v>
      </c>
      <c r="SC99" t="n">
        <v>74.17625</v>
      </c>
      <c r="SD99" t="n">
        <v>74.31728</v>
      </c>
      <c r="SE99" t="n">
        <v>74.45889</v>
      </c>
      <c r="SF99" t="n">
        <v>74.66540999999999</v>
      </c>
      <c r="SG99" t="n">
        <v>74.88319</v>
      </c>
      <c r="SH99" t="n">
        <v>75.18617</v>
      </c>
      <c r="SI99" t="n">
        <v>75.42039</v>
      </c>
      <c r="SJ99" t="n">
        <v>75.52200999999999</v>
      </c>
      <c r="SK99" t="n">
        <v>75.67765</v>
      </c>
      <c r="SL99" t="n">
        <v>75.81734</v>
      </c>
      <c r="SM99" t="n">
        <v>76.01781</v>
      </c>
      <c r="SN99" t="n">
        <v>76.26237</v>
      </c>
      <c r="SO99" t="n">
        <v>76.34569999999999</v>
      </c>
      <c r="SP99" t="n">
        <v>76.43076000000001</v>
      </c>
      <c r="SQ99" t="n">
        <v>76.50329000000001</v>
      </c>
      <c r="SR99" t="n">
        <v>76.63486</v>
      </c>
      <c r="SS99" t="n">
        <v>76.81408999999999</v>
      </c>
      <c r="ST99" t="n">
        <v>76.97591</v>
      </c>
      <c r="SU99" t="n">
        <v>77.06085</v>
      </c>
      <c r="SV99" t="n">
        <v>77.13616</v>
      </c>
      <c r="SW99" t="n">
        <v>77.16734</v>
      </c>
      <c r="SX99" t="n">
        <v>77.26591000000001</v>
      </c>
      <c r="SY99" t="n">
        <v>77.51526</v>
      </c>
      <c r="SZ99" t="n">
        <v>77.53879999999999</v>
      </c>
      <c r="TA99" t="n">
        <v>77.69741999999999</v>
      </c>
      <c r="TB99" t="n">
        <v>78.02406000000001</v>
      </c>
      <c r="TC99" t="n">
        <v>78.21635000000001</v>
      </c>
      <c r="TD99" t="n">
        <v>78.33496</v>
      </c>
      <c r="TE99" t="n">
        <v>78.53918</v>
      </c>
      <c r="TF99" t="n">
        <v>78.7234</v>
      </c>
      <c r="TG99" t="n">
        <v>78.80679000000001</v>
      </c>
      <c r="TH99" t="n">
        <v>78.95477</v>
      </c>
      <c r="TI99" t="n">
        <v>79.05408</v>
      </c>
      <c r="TJ99" t="n">
        <v>79.20496</v>
      </c>
      <c r="TK99" t="n">
        <v>79.29356</v>
      </c>
      <c r="TL99" t="n">
        <v>79.34121</v>
      </c>
      <c r="TM99" t="n">
        <v>79.40231</v>
      </c>
      <c r="TN99" t="n">
        <v>79.61266000000001</v>
      </c>
      <c r="TO99" t="n">
        <v>79.78624000000001</v>
      </c>
      <c r="TP99" t="n">
        <v>79.88894999999999</v>
      </c>
      <c r="TQ99" t="n">
        <v>80.19775</v>
      </c>
      <c r="TR99" t="n">
        <v>80.35148</v>
      </c>
      <c r="TS99" t="n">
        <v>80.53604</v>
      </c>
      <c r="TT99" t="n">
        <v>80.73712</v>
      </c>
      <c r="TU99" t="n">
        <v>80.75033000000001</v>
      </c>
      <c r="TV99" t="n">
        <v>80.85363</v>
      </c>
      <c r="TW99" t="n">
        <v>81.00462</v>
      </c>
      <c r="TX99" t="n">
        <v>81.09492</v>
      </c>
      <c r="TY99" t="n">
        <v>81.19466</v>
      </c>
      <c r="TZ99" t="n">
        <v>81.4605</v>
      </c>
      <c r="UA99" t="n">
        <v>81.60232999999999</v>
      </c>
      <c r="UB99" t="n">
        <v>81.64051000000001</v>
      </c>
      <c r="UC99" t="n">
        <v>81.72283</v>
      </c>
      <c r="UD99" t="n">
        <v>81.92221000000001</v>
      </c>
      <c r="UE99" t="n">
        <v>82.30388000000001</v>
      </c>
      <c r="UF99" t="n">
        <v>82.46785</v>
      </c>
      <c r="UG99" t="n">
        <v>82.72593999999999</v>
      </c>
      <c r="UH99" t="n">
        <v>82.76805</v>
      </c>
      <c r="UI99" t="n">
        <v>82.87975</v>
      </c>
      <c r="UJ99" t="n">
        <v>83.02632</v>
      </c>
      <c r="UK99" t="n">
        <v>83.10008999999999</v>
      </c>
      <c r="UL99" t="n">
        <v>83.21999</v>
      </c>
      <c r="UM99" t="n">
        <v>83.57693999999999</v>
      </c>
      <c r="UN99" t="n">
        <v>83.91164000000001</v>
      </c>
      <c r="UO99" t="n">
        <v>84.1266</v>
      </c>
      <c r="UP99" t="n">
        <v>84.39097</v>
      </c>
      <c r="UQ99" t="n">
        <v>84.57973</v>
      </c>
      <c r="UR99" t="n">
        <v>84.73701</v>
      </c>
      <c r="US99" t="n">
        <v>84.78237</v>
      </c>
      <c r="UT99" t="n">
        <v>84.81681</v>
      </c>
      <c r="UU99" t="n">
        <v>84.92959999999999</v>
      </c>
      <c r="UV99" t="n">
        <v>85.41733000000001</v>
      </c>
      <c r="UW99" t="n">
        <v>85.57621</v>
      </c>
      <c r="UX99" t="n">
        <v>85.66267000000001</v>
      </c>
      <c r="UY99" t="n">
        <v>85.80338</v>
      </c>
      <c r="UZ99" t="n">
        <v>85.92485000000001</v>
      </c>
      <c r="VA99" t="n">
        <v>86.07571</v>
      </c>
      <c r="VB99" t="n">
        <v>86.13187000000001</v>
      </c>
      <c r="VC99" t="n">
        <v>86.2054</v>
      </c>
      <c r="VD99" t="n">
        <v>86.32411</v>
      </c>
      <c r="VE99" t="n">
        <v>86.66114</v>
      </c>
      <c r="VF99" t="n">
        <v>87.07424</v>
      </c>
      <c r="VG99" t="n">
        <v>87.22525</v>
      </c>
      <c r="VH99" t="n">
        <v>87.42928000000001</v>
      </c>
      <c r="VI99" t="n">
        <v>87.53570999999999</v>
      </c>
      <c r="VJ99" t="n">
        <v>87.66468999999999</v>
      </c>
      <c r="VK99" t="n">
        <v>87.76479</v>
      </c>
      <c r="VL99" t="n">
        <v>87.96341</v>
      </c>
      <c r="VM99" t="n">
        <v>88.18191</v>
      </c>
      <c r="VN99" t="n">
        <v>88.31910999999999</v>
      </c>
      <c r="VO99" t="n">
        <v>88.46239</v>
      </c>
      <c r="VP99" t="n">
        <v>88.65495</v>
      </c>
      <c r="VQ99" t="n">
        <v>88.81091000000001</v>
      </c>
      <c r="VR99" t="n">
        <v>88.83826000000001</v>
      </c>
      <c r="VS99" t="n">
        <v>88.89335</v>
      </c>
      <c r="VT99" t="n">
        <v>89.04915</v>
      </c>
      <c r="VU99" t="n">
        <v>89.26638</v>
      </c>
      <c r="VV99" t="n">
        <v>89.44964</v>
      </c>
      <c r="VW99" t="n">
        <v>89.62102</v>
      </c>
      <c r="VX99" t="n">
        <v>89.71629</v>
      </c>
      <c r="VY99" t="n">
        <v>89.80095</v>
      </c>
      <c r="VZ99" t="n">
        <v>89.90034</v>
      </c>
      <c r="WA99" t="n">
        <v>90.04913999999999</v>
      </c>
      <c r="WB99" t="n">
        <v>90.22694</v>
      </c>
      <c r="WC99" t="n">
        <v>90.79340000000001</v>
      </c>
      <c r="WD99" t="n">
        <v>90.84050999999999</v>
      </c>
      <c r="WE99" t="n">
        <v>91.01421000000001</v>
      </c>
      <c r="WF99" t="n">
        <v>91.10659</v>
      </c>
      <c r="WG99" t="n">
        <v>91.1982</v>
      </c>
      <c r="WH99" t="n">
        <v>91.41055</v>
      </c>
      <c r="WI99" t="n">
        <v>91.63239</v>
      </c>
      <c r="WJ99" t="n">
        <v>91.74132</v>
      </c>
      <c r="WK99" t="n">
        <v>91.81944</v>
      </c>
      <c r="WL99" t="n">
        <v>91.89499000000001</v>
      </c>
      <c r="WM99" t="n">
        <v>92.00054</v>
      </c>
      <c r="WN99" t="n">
        <v>92.23623000000001</v>
      </c>
      <c r="WO99" t="n">
        <v>92.66455999999999</v>
      </c>
      <c r="WP99" t="n">
        <v>92.84447</v>
      </c>
      <c r="WQ99" t="n">
        <v>92.91359</v>
      </c>
      <c r="WR99" t="n">
        <v>93.11393</v>
      </c>
      <c r="WS99" t="n">
        <v>93.38934999999999</v>
      </c>
      <c r="WT99" t="n">
        <v>93.42104</v>
      </c>
      <c r="WU99" t="n">
        <v>93.52114</v>
      </c>
      <c r="WV99" t="n">
        <v>93.67397</v>
      </c>
      <c r="WW99" t="n">
        <v>93.76962</v>
      </c>
      <c r="WX99" t="n">
        <v>94.04173</v>
      </c>
      <c r="WY99" t="n">
        <v>94.20347</v>
      </c>
      <c r="WZ99" t="n">
        <v>94.57977</v>
      </c>
      <c r="XA99" t="n">
        <v>94.90407</v>
      </c>
      <c r="XB99" t="n">
        <v>94.99489</v>
      </c>
      <c r="XC99" t="n">
        <v>95.02924</v>
      </c>
      <c r="XD99" t="n">
        <v>95.07726</v>
      </c>
      <c r="XE99" t="n">
        <v>95.23448999999999</v>
      </c>
      <c r="XF99" t="n">
        <v>95.31931</v>
      </c>
      <c r="XG99" t="n">
        <v>95.63258</v>
      </c>
      <c r="XH99" t="n">
        <v>95.75559</v>
      </c>
      <c r="XI99" t="n">
        <v>95.82925</v>
      </c>
      <c r="XJ99" t="n">
        <v>95.85544</v>
      </c>
      <c r="XK99" t="n">
        <v>95.97998</v>
      </c>
      <c r="XL99" t="n">
        <v>96.0697</v>
      </c>
      <c r="XM99" t="n">
        <v>96.65613999999999</v>
      </c>
      <c r="XN99" t="n">
        <v>96.87832</v>
      </c>
      <c r="XO99" t="n">
        <v>96.94932</v>
      </c>
      <c r="XP99" t="n">
        <v>97.27966000000001</v>
      </c>
      <c r="XQ99" t="n">
        <v>97.39223</v>
      </c>
      <c r="XR99" t="n">
        <v>97.5761</v>
      </c>
      <c r="XS99" t="n">
        <v>97.91471</v>
      </c>
      <c r="XT99" t="n">
        <v>98.11117</v>
      </c>
      <c r="XU99" t="n">
        <v>98.31756</v>
      </c>
      <c r="XV99" t="n">
        <v>98.50546</v>
      </c>
      <c r="XW99" t="n">
        <v>98.54713</v>
      </c>
      <c r="XX99" t="n">
        <v>98.59635</v>
      </c>
      <c r="XY99" t="n">
        <v>98.8723</v>
      </c>
      <c r="XZ99" t="n">
        <v>99.04738999999999</v>
      </c>
      <c r="YA99" t="n">
        <v>99.41806</v>
      </c>
      <c r="YB99" t="n">
        <v>99.56654</v>
      </c>
      <c r="YC99" t="n">
        <v>99.58694</v>
      </c>
      <c r="YD99" t="n">
        <v>99.68218</v>
      </c>
      <c r="YE99" t="n">
        <v>100.20819</v>
      </c>
      <c r="YF99" t="n">
        <v>100.55904</v>
      </c>
      <c r="YG99" t="n">
        <v>100.87572</v>
      </c>
      <c r="YH99" t="n">
        <v>100.93212</v>
      </c>
      <c r="YI99" t="n">
        <v>100.98872</v>
      </c>
      <c r="YJ99" t="n">
        <v>101.18984</v>
      </c>
      <c r="YK99" t="n">
        <v>101.51368</v>
      </c>
      <c r="YL99" t="n">
        <v>101.74146</v>
      </c>
      <c r="YM99" t="n">
        <v>101.92876</v>
      </c>
      <c r="YN99" t="n">
        <v>102.12823</v>
      </c>
      <c r="YO99" t="n">
        <v>102.18074</v>
      </c>
      <c r="YP99" t="n">
        <v>102.24321</v>
      </c>
      <c r="YQ99" t="n">
        <v>102.38937</v>
      </c>
      <c r="YR99" t="n">
        <v>102.61084</v>
      </c>
      <c r="YS99" t="n">
        <v>102.85031</v>
      </c>
      <c r="YT99" t="n">
        <v>102.95407</v>
      </c>
      <c r="YU99" t="n">
        <v>103.06779</v>
      </c>
      <c r="YV99" t="n">
        <v>103.18073</v>
      </c>
      <c r="YW99" t="n">
        <v>103.3372</v>
      </c>
      <c r="YX99" t="n">
        <v>103.66951</v>
      </c>
      <c r="YY99" t="n">
        <v>103.85213</v>
      </c>
      <c r="YZ99" t="n">
        <v>104.071</v>
      </c>
      <c r="ZA99" t="n">
        <v>104.22063</v>
      </c>
      <c r="ZB99" t="n">
        <v>104.38073</v>
      </c>
      <c r="ZC99" t="n">
        <v>104.63826</v>
      </c>
      <c r="ZD99" t="n">
        <v>104.75182</v>
      </c>
      <c r="ZE99" t="n">
        <v>104.90526</v>
      </c>
      <c r="ZF99" t="n">
        <v>105.019</v>
      </c>
      <c r="ZG99" t="n">
        <v>105.13199</v>
      </c>
      <c r="ZH99" t="n">
        <v>105.16879</v>
      </c>
      <c r="ZI99" t="n">
        <v>105.32562</v>
      </c>
      <c r="ZJ99" t="n">
        <v>105.56313</v>
      </c>
      <c r="ZK99" t="n">
        <v>105.95161</v>
      </c>
      <c r="ZL99" t="n">
        <v>106.25501</v>
      </c>
      <c r="ZM99" t="n">
        <v>106.59975</v>
      </c>
      <c r="ZN99" t="n">
        <v>106.78973</v>
      </c>
      <c r="ZO99" t="n">
        <v>106.99109</v>
      </c>
      <c r="ZP99" t="n">
        <v>107.22414</v>
      </c>
      <c r="ZQ99" t="n">
        <v>107.3493</v>
      </c>
      <c r="ZR99" t="n">
        <v>107.5035</v>
      </c>
      <c r="ZS99" t="n">
        <v>107.71543</v>
      </c>
      <c r="ZT99" t="n">
        <v>108.09367</v>
      </c>
      <c r="ZU99" t="n">
        <v>108.55551</v>
      </c>
      <c r="ZV99" t="n">
        <v>109.1528</v>
      </c>
      <c r="ZW99" t="n">
        <v>109.35895</v>
      </c>
      <c r="ZX99" t="n">
        <v>109.56124</v>
      </c>
      <c r="ZY99" t="n">
        <v>109.84274</v>
      </c>
      <c r="ZZ99" t="n">
        <v>109.9614</v>
      </c>
      <c r="AAA99" t="n">
        <v>110.24303</v>
      </c>
      <c r="AAB99" t="n">
        <v>110.38364</v>
      </c>
      <c r="AAC99" t="n">
        <v>110.55173</v>
      </c>
      <c r="AAD99" t="n">
        <v>110.76208</v>
      </c>
      <c r="AAE99" t="n">
        <v>110.92545</v>
      </c>
      <c r="AAF99" t="n">
        <v>111.0575</v>
      </c>
      <c r="AAG99" t="n">
        <v>111.30404</v>
      </c>
      <c r="AAH99" t="n">
        <v>111.38972</v>
      </c>
      <c r="AAI99" t="n">
        <v>111.42632</v>
      </c>
      <c r="AAJ99" t="n">
        <v>111.591</v>
      </c>
      <c r="AAK99" t="n">
        <v>112.03624</v>
      </c>
      <c r="AAL99" t="n">
        <v>112.10104</v>
      </c>
      <c r="AAM99" t="n">
        <v>112.21672</v>
      </c>
      <c r="AAN99" t="n">
        <v>112.40966</v>
      </c>
      <c r="AAO99" t="n">
        <v>112.59588</v>
      </c>
      <c r="AAP99" t="n">
        <v>112.70322</v>
      </c>
      <c r="AAQ99" t="n">
        <v>112.86865</v>
      </c>
      <c r="AAR99" t="n">
        <v>113.02609</v>
      </c>
      <c r="AAS99" t="n">
        <v>113.05054</v>
      </c>
      <c r="AAT99" t="n">
        <v>113.18269</v>
      </c>
      <c r="AAU99" t="n">
        <v>113.32417</v>
      </c>
      <c r="AAV99" t="n">
        <v>113.70277</v>
      </c>
      <c r="AAW99" t="n">
        <v>114.14146</v>
      </c>
      <c r="AAX99" t="n">
        <v>114.89621</v>
      </c>
      <c r="AAY99" t="n">
        <v>115.10963</v>
      </c>
      <c r="AAZ99" t="n">
        <v>115.5564</v>
      </c>
      <c r="ABA99" t="n">
        <v>115.82806</v>
      </c>
      <c r="ABB99" t="n">
        <v>115.98135</v>
      </c>
      <c r="ABC99" t="n">
        <v>116.15544</v>
      </c>
      <c r="ABD99" t="n">
        <v>116.3254</v>
      </c>
      <c r="ABE99" t="n">
        <v>116.45604</v>
      </c>
      <c r="ABF99" t="n">
        <v>116.82423</v>
      </c>
      <c r="ABG99" t="n">
        <v>117.08261</v>
      </c>
      <c r="ABH99" t="n">
        <v>117.27565</v>
      </c>
      <c r="ABI99" t="n">
        <v>117.45622</v>
      </c>
      <c r="ABJ99" t="n">
        <v>117.7682</v>
      </c>
      <c r="ABK99" t="n">
        <v>117.83717</v>
      </c>
      <c r="ABL99" t="n">
        <v>118.14855</v>
      </c>
      <c r="ABM99" t="n">
        <v>118.63163</v>
      </c>
      <c r="ABN99" t="n">
        <v>118.81808</v>
      </c>
      <c r="ABO99" t="n">
        <v>119.11737</v>
      </c>
      <c r="ABP99" t="n">
        <v>119.60499</v>
      </c>
      <c r="ABQ99" t="n">
        <v>119.90853</v>
      </c>
      <c r="ABR99" t="n">
        <v>120.34705</v>
      </c>
      <c r="ABS99" t="n">
        <v>120.48915</v>
      </c>
      <c r="ABT99" t="n">
        <v>120.71203</v>
      </c>
      <c r="ABU99" t="n">
        <v>121.0349</v>
      </c>
      <c r="ABV99" t="n">
        <v>121.11855</v>
      </c>
      <c r="ABW99" t="n">
        <v>121.11855</v>
      </c>
      <c r="ABX99" t="n">
        <v>121.11855</v>
      </c>
      <c r="ABY99" t="n">
        <v>121.23543</v>
      </c>
      <c r="ABZ99" t="n">
        <v>121.81075</v>
      </c>
      <c r="ACA99" t="n">
        <v>122.20508</v>
      </c>
      <c r="ACB99" t="n">
        <v>122.34</v>
      </c>
      <c r="ACC99" t="n">
        <v>122.49213</v>
      </c>
      <c r="ACD99" t="n">
        <v>122.72815</v>
      </c>
      <c r="ACE99" t="n">
        <v>122.92687</v>
      </c>
      <c r="ACF99" t="n">
        <v>123.17338</v>
      </c>
      <c r="ACG99" t="n">
        <v>123.40099</v>
      </c>
      <c r="ACH99" t="n">
        <v>123.64478</v>
      </c>
      <c r="ACI99" t="n">
        <v>123.9566</v>
      </c>
      <c r="ACJ99" t="n">
        <v>124.32837</v>
      </c>
      <c r="ACK99" t="n">
        <v>124.7174</v>
      </c>
      <c r="ACL99" t="n">
        <v>124.98669</v>
      </c>
      <c r="ACM99" t="n">
        <v>125.18771</v>
      </c>
      <c r="ACN99" t="n">
        <v>125.4436</v>
      </c>
      <c r="ACO99" t="n">
        <v>125.56336</v>
      </c>
      <c r="ACP99" t="n">
        <v>125.8019</v>
      </c>
      <c r="ACQ99" t="n">
        <v>125.96371</v>
      </c>
      <c r="ACR99" t="n">
        <v>126.07101</v>
      </c>
      <c r="ACS99" t="n">
        <v>126.46788</v>
      </c>
      <c r="ACT99" t="n">
        <v>126.89914</v>
      </c>
      <c r="ACU99" t="n">
        <v>127.40805</v>
      </c>
      <c r="ACV99" t="n">
        <v>128.44917</v>
      </c>
      <c r="ACW99" t="n">
        <v>129.04951</v>
      </c>
      <c r="ACX99" t="n">
        <v>129.21547</v>
      </c>
      <c r="ACY99" t="n">
        <v>129.30305</v>
      </c>
      <c r="ACZ99" t="n">
        <v>129.5074</v>
      </c>
      <c r="ADA99" t="n">
        <v>129.73599</v>
      </c>
      <c r="ADB99" t="n">
        <v>130.36923</v>
      </c>
      <c r="ADC99" t="n">
        <v>131.35995</v>
      </c>
      <c r="ADD99" t="n">
        <v>131.62119</v>
      </c>
      <c r="ADE99" t="n">
        <v>131.91084</v>
      </c>
      <c r="ADF99" t="n">
        <v>132.31029</v>
      </c>
      <c r="ADG99" t="n">
        <v>132.44693</v>
      </c>
      <c r="ADH99" t="n">
        <v>133.14819</v>
      </c>
      <c r="ADI99" t="n">
        <v>133.39137</v>
      </c>
      <c r="ADJ99" t="n">
        <v>133.5477</v>
      </c>
      <c r="ADK99" t="n">
        <v>134.02682</v>
      </c>
      <c r="ADL99" t="n">
        <v>134.27351</v>
      </c>
      <c r="ADM99" t="n">
        <v>134.64723</v>
      </c>
      <c r="ADN99" t="n">
        <v>135.42633</v>
      </c>
      <c r="ADO99" t="n">
        <v>136.02403</v>
      </c>
      <c r="ADP99" t="n">
        <v>136.86592</v>
      </c>
      <c r="ADQ99" t="n">
        <v>137.14194</v>
      </c>
      <c r="ADR99" t="n">
        <v>137.36903</v>
      </c>
      <c r="ADS99" t="n">
        <v>138.12164</v>
      </c>
      <c r="ADT99" t="n">
        <v>138.60582</v>
      </c>
      <c r="ADU99" t="n">
        <v>138.76701</v>
      </c>
      <c r="ADV99" t="n">
        <v>138.86641</v>
      </c>
      <c r="ADW99" t="n">
        <v>139.15712</v>
      </c>
      <c r="ADX99" t="n">
        <v>139.46526</v>
      </c>
      <c r="ADY99" t="n">
        <v>139.79736</v>
      </c>
      <c r="ADZ99" t="n">
        <v>140.06374</v>
      </c>
      <c r="AEA99" t="n">
        <v>140.40778</v>
      </c>
      <c r="AEB99" t="n">
        <v>140.75583</v>
      </c>
      <c r="AEC99" t="n">
        <v>141.21991</v>
      </c>
      <c r="AED99" t="n">
        <v>141.36832</v>
      </c>
      <c r="AEE99" t="n">
        <v>142.19379</v>
      </c>
      <c r="AEF99" t="n">
        <v>142.88489</v>
      </c>
      <c r="AEG99" t="n">
        <v>143.52342</v>
      </c>
      <c r="AEH99" t="n">
        <v>144.15845</v>
      </c>
      <c r="AEI99" t="n">
        <v>144.70256</v>
      </c>
      <c r="AEJ99" t="n">
        <v>144.9899</v>
      </c>
      <c r="AEK99" t="n">
        <v>145.22316</v>
      </c>
      <c r="AEL99" t="n">
        <v>145.34225</v>
      </c>
      <c r="AEM99" t="n">
        <v>145.36807</v>
      </c>
      <c r="AEN99" t="n">
        <v>145.88089</v>
      </c>
      <c r="AEO99" t="n">
        <v>146.33649</v>
      </c>
      <c r="AEP99" t="n">
        <v>146.57767</v>
      </c>
      <c r="AEQ99" t="n">
        <v>147.06024</v>
      </c>
      <c r="AER99" t="n">
        <v>147.34273</v>
      </c>
      <c r="AES99" t="n">
        <v>147.6868</v>
      </c>
      <c r="AET99" t="n">
        <v>147.94699</v>
      </c>
      <c r="AEU99" t="n">
        <v>148.19571</v>
      </c>
      <c r="AEV99" t="n">
        <v>148.68369</v>
      </c>
      <c r="AEW99" t="n">
        <v>149.22346</v>
      </c>
      <c r="AEX99" t="n">
        <v>149.69864</v>
      </c>
      <c r="AEY99" t="n">
        <v>150.09407</v>
      </c>
      <c r="AEZ99" t="n">
        <v>150.85724</v>
      </c>
      <c r="AFA99" t="n">
        <v>151.34419</v>
      </c>
      <c r="AFB99" t="n">
        <v>151.6317</v>
      </c>
      <c r="AFC99" t="n">
        <v>152.37376</v>
      </c>
      <c r="AFD99" t="n">
        <v>152.82785</v>
      </c>
      <c r="AFE99" t="n">
        <v>153.27614</v>
      </c>
      <c r="AFF99" t="n">
        <v>153.54086</v>
      </c>
      <c r="AFG99" t="n">
        <v>153.95758</v>
      </c>
      <c r="AFH99" t="n">
        <v>154.35583</v>
      </c>
      <c r="AFI99" t="n">
        <v>154.78578</v>
      </c>
      <c r="AFJ99" t="n">
        <v>155.04825</v>
      </c>
      <c r="AFK99" t="n">
        <v>155.80975</v>
      </c>
      <c r="AFL99" t="n">
        <v>155.96219</v>
      </c>
      <c r="AFM99" t="n">
        <v>156.51622</v>
      </c>
      <c r="AFN99" t="n">
        <v>156.66261</v>
      </c>
      <c r="AFO99" t="n">
        <v>157.19032</v>
      </c>
      <c r="AFP99" t="n">
        <v>157.9052</v>
      </c>
      <c r="AFQ99" t="n">
        <v>158.93506</v>
      </c>
      <c r="AFR99" t="n">
        <v>160.01003</v>
      </c>
      <c r="AFS99" t="n">
        <v>160.60126</v>
      </c>
      <c r="AFT99" t="n">
        <v>160.97778</v>
      </c>
      <c r="AFU99" t="n">
        <v>161.1622</v>
      </c>
      <c r="AFV99" t="n">
        <v>161.72755</v>
      </c>
      <c r="AFW99" t="n">
        <v>162.40677</v>
      </c>
      <c r="AFX99" t="n">
        <v>162.71324</v>
      </c>
      <c r="AFY99" t="n">
        <v>163.48325</v>
      </c>
      <c r="AFZ99" t="n">
        <v>164.04268</v>
      </c>
      <c r="AGA99" t="n">
        <v>164.14198</v>
      </c>
      <c r="AGB99" t="n">
        <v>164.22781</v>
      </c>
      <c r="AGC99" t="n">
        <v>164.75842</v>
      </c>
      <c r="AGD99" t="n">
        <v>165.47913</v>
      </c>
      <c r="AGE99" t="n">
        <v>166.23691</v>
      </c>
      <c r="AGF99" t="n">
        <v>166.45638</v>
      </c>
      <c r="AGG99" t="n">
        <v>167.01913</v>
      </c>
      <c r="AGH99" t="n">
        <v>167.86464</v>
      </c>
      <c r="AGI99" t="n">
        <v>168.54726</v>
      </c>
      <c r="AGJ99" t="n">
        <v>169.05389</v>
      </c>
      <c r="AGK99" t="n">
        <v>169.64041</v>
      </c>
      <c r="AGL99" t="n">
        <v>170.19527</v>
      </c>
      <c r="AGM99" t="n">
        <v>171.04205</v>
      </c>
      <c r="AGN99" t="n">
        <v>171.95773</v>
      </c>
      <c r="AGO99" t="n">
        <v>173.08994</v>
      </c>
      <c r="AGP99" t="n">
        <v>173.60324</v>
      </c>
      <c r="AGQ99" t="n">
        <v>174.18042</v>
      </c>
      <c r="AGR99" t="n">
        <v>175.15492</v>
      </c>
      <c r="AGS99" t="n">
        <v>176.56596</v>
      </c>
      <c r="AGT99" t="n">
        <v>176.90915</v>
      </c>
      <c r="AGU99" t="n">
        <v>178.23827</v>
      </c>
      <c r="AGV99" t="n">
        <v>178.56847</v>
      </c>
      <c r="AGW99" t="n">
        <v>179.45811</v>
      </c>
      <c r="AGX99" t="n">
        <v>180.3896</v>
      </c>
      <c r="AGY99" t="n">
        <v>181.02901</v>
      </c>
      <c r="AGZ99" t="n">
        <v>181.6843</v>
      </c>
      <c r="AHA99" t="n">
        <v>182.37407</v>
      </c>
      <c r="AHB99" t="n">
        <v>183.34229</v>
      </c>
      <c r="AHC99" t="n">
        <v>183.93913</v>
      </c>
      <c r="AHD99" t="n">
        <v>184.51128</v>
      </c>
      <c r="AHE99" t="n">
        <v>185.11081</v>
      </c>
      <c r="AHF99" t="n">
        <v>185.94028</v>
      </c>
      <c r="AHG99" t="n">
        <v>188.38123</v>
      </c>
      <c r="AHH99" t="n">
        <v>189.96899</v>
      </c>
      <c r="AHI99" t="n">
        <v>191.21443</v>
      </c>
      <c r="AHJ99" t="n">
        <v>192.84521</v>
      </c>
      <c r="AHK99" t="n">
        <v>194.26341</v>
      </c>
      <c r="AHL99" t="n">
        <v>194.97574</v>
      </c>
      <c r="AHM99" t="n">
        <v>196.71181</v>
      </c>
      <c r="AHN99" t="n">
        <v>197.50174</v>
      </c>
      <c r="AHO99" t="n">
        <v>198.15179</v>
      </c>
      <c r="AHP99" t="n">
        <v>199.26843</v>
      </c>
      <c r="AHQ99" t="n">
        <v>200.04076</v>
      </c>
      <c r="AHR99" t="n">
        <v>200.74219</v>
      </c>
      <c r="AHS99" t="n">
        <v>201.83624</v>
      </c>
      <c r="AHT99" t="n">
        <v>203.91858</v>
      </c>
      <c r="AHU99" t="n">
        <v>205.73752</v>
      </c>
      <c r="AHV99" t="n">
        <v>207.19554</v>
      </c>
      <c r="AHW99" t="n">
        <v>207.69144</v>
      </c>
      <c r="AHX99" t="n">
        <v>208.86845</v>
      </c>
      <c r="AHY99" t="n">
        <v>209.89691</v>
      </c>
      <c r="AHZ99" t="n">
        <v>211.22379</v>
      </c>
      <c r="AIA99" t="n">
        <v>212.75919</v>
      </c>
      <c r="AIB99" t="n">
        <v>214.12524</v>
      </c>
      <c r="AIC99" t="n">
        <v>215.27454</v>
      </c>
      <c r="AID99" t="n">
        <v>215.74022</v>
      </c>
      <c r="AIE99" t="n">
        <v>217.19258</v>
      </c>
      <c r="AIF99" t="n">
        <v>218.1041</v>
      </c>
      <c r="AIG99" t="n">
        <v>219.86674</v>
      </c>
      <c r="AIH99" t="n">
        <v>220.28842</v>
      </c>
      <c r="AII99" t="n">
        <v>221.20107</v>
      </c>
      <c r="AIJ99" t="n">
        <v>222.4689</v>
      </c>
      <c r="AIK99" t="n">
        <v>223.1826</v>
      </c>
      <c r="AIL99" t="n">
        <v>224.1669</v>
      </c>
      <c r="AIM99" t="n">
        <v>225.02907</v>
      </c>
      <c r="AIN99" t="n">
        <v>225.82327</v>
      </c>
      <c r="AIO99" t="n">
        <v>227.11983</v>
      </c>
      <c r="AIP99" t="n">
        <v>228.69348</v>
      </c>
      <c r="AIQ99" t="n">
        <v>230.34068</v>
      </c>
      <c r="AIR99" t="n">
        <v>231.96487</v>
      </c>
      <c r="AIS99" t="n">
        <v>233.37054</v>
      </c>
      <c r="AIT99" t="n">
        <v>236.1917</v>
      </c>
      <c r="AIU99" t="n">
        <v>238.72606</v>
      </c>
      <c r="AIV99" t="n">
        <v>242.2516</v>
      </c>
      <c r="AIW99" t="n">
        <v>243.161</v>
      </c>
      <c r="AIX99" t="n">
        <v>244.19861</v>
      </c>
      <c r="AIY99" t="n">
        <v>246.44208</v>
      </c>
      <c r="AIZ99" t="n">
        <v>248.37202</v>
      </c>
      <c r="AJA99" t="n">
        <v>251.12621</v>
      </c>
      <c r="AJB99" t="n">
        <v>252.86497</v>
      </c>
      <c r="AJC99" t="n">
        <v>254.26971</v>
      </c>
      <c r="AJD99" t="n">
        <v>256.70914</v>
      </c>
      <c r="AJE99" t="n">
        <v>258.43134</v>
      </c>
      <c r="AJF99" t="n">
        <v>260.08533</v>
      </c>
      <c r="AJG99" t="n">
        <v>261.47119</v>
      </c>
      <c r="AJH99" t="n">
        <v>263.36227</v>
      </c>
      <c r="AJI99" t="n">
        <v>265.70044</v>
      </c>
      <c r="AJJ99" t="n">
        <v>267.05496</v>
      </c>
      <c r="AJK99" t="n">
        <v>268.09549</v>
      </c>
      <c r="AJL99" t="n">
        <v>269.50333</v>
      </c>
      <c r="AJM99" t="n">
        <v>271.26624</v>
      </c>
      <c r="AJN99" t="n">
        <v>273.49033</v>
      </c>
      <c r="AJO99" t="n">
        <v>274.55524</v>
      </c>
      <c r="AJP99" t="n">
        <v>278.08636</v>
      </c>
      <c r="AJQ99" t="n">
        <v>281.87991</v>
      </c>
      <c r="AJR99" t="n">
        <v>283.9108</v>
      </c>
      <c r="AJS99" t="n">
        <v>285.24707</v>
      </c>
      <c r="AJT99" t="n">
        <v>286.85513</v>
      </c>
      <c r="AJU99" t="n">
        <v>292.67685</v>
      </c>
      <c r="AJV99" t="n">
        <v>296.38525</v>
      </c>
      <c r="AJW99" t="n">
        <v>298.86456</v>
      </c>
      <c r="AJX99" t="n">
        <v>300.09119</v>
      </c>
      <c r="AJY99" t="n">
        <v>304.50259</v>
      </c>
      <c r="AJZ99" t="n">
        <v>309.8255</v>
      </c>
      <c r="AKA99" t="n">
        <v>313.56604</v>
      </c>
      <c r="AKB99" t="n">
        <v>315.41791</v>
      </c>
      <c r="AKC99" t="n">
        <v>321.0047</v>
      </c>
      <c r="AKD99" t="n">
        <v>322.71515</v>
      </c>
      <c r="AKE99" t="n">
        <v>324.41745</v>
      </c>
      <c r="AKF99" t="n">
        <v>329.53726</v>
      </c>
      <c r="AKG99" t="n">
        <v>336.07962</v>
      </c>
      <c r="AKH99" t="n">
        <v>339.39423</v>
      </c>
      <c r="AKI99" t="n">
        <v>341.46735</v>
      </c>
      <c r="AKJ99" t="n">
        <v>346.332</v>
      </c>
      <c r="AKK99" t="n">
        <v>350.00925</v>
      </c>
      <c r="AKL99" t="n">
        <v>352.95581</v>
      </c>
      <c r="AKM99" t="n">
        <v>360.09079</v>
      </c>
      <c r="AKN99" t="n">
        <v>364.20767</v>
      </c>
      <c r="AKO99" t="n">
        <v>370.14056</v>
      </c>
      <c r="AKP99" t="n">
        <v>378.33636</v>
      </c>
      <c r="AKQ99" t="n">
        <v>384.21695</v>
      </c>
      <c r="AKR99" t="n">
        <v>391.38593</v>
      </c>
      <c r="AKS99" t="n">
        <v>398.92035</v>
      </c>
      <c r="AKT99" t="n">
        <v>407.27386</v>
      </c>
      <c r="AKU99" t="n">
        <v>418.75302</v>
      </c>
      <c r="AKV99" t="n">
        <v>428.75592</v>
      </c>
      <c r="AKW99" t="n">
        <v>440.88446</v>
      </c>
      <c r="AKX99" t="n">
        <v>448.42334</v>
      </c>
      <c r="AKY99" t="n">
        <v>455.03738</v>
      </c>
      <c r="AKZ99" t="n">
        <v>463.6514</v>
      </c>
      <c r="ALA99" t="n">
        <v>485.56927</v>
      </c>
      <c r="ALB99" t="n">
        <v>495.91428</v>
      </c>
      <c r="ALC99" t="n">
        <v>508.68298</v>
      </c>
      <c r="ALD99" t="n">
        <v>545.40466</v>
      </c>
      <c r="ALE99" t="n">
        <v>567.1245699999999</v>
      </c>
      <c r="ALF99" t="n">
        <v>580.56415</v>
      </c>
      <c r="ALG99" t="n">
        <v>608.93433</v>
      </c>
      <c r="ALH99" t="n">
        <v>635.73071</v>
      </c>
      <c r="ALI99" t="n">
        <v>685.93976</v>
      </c>
      <c r="ALJ99" t="n">
        <v>756.1932399999999</v>
      </c>
      <c r="ALK99" t="n">
        <v>812.56451</v>
      </c>
      <c r="ALL99" t="n">
        <v>890.02844</v>
      </c>
      <c r="ALM99" t="n">
        <v>1010.05658</v>
      </c>
      <c r="ALN99" t="n">
        <v>1160.19019</v>
      </c>
      <c r="ALO99" t="n">
        <v>1736.35559</v>
      </c>
    </row>
    <row r="100">
      <c r="A100" t="inlineStr">
        <is>
          <t>Paraguay</t>
        </is>
      </c>
      <c r="B100" t="inlineStr">
        <is>
          <t>PRY</t>
        </is>
      </c>
      <c r="C100" s="13">
        <f>AVERAGE(SI100,SJ100)</f>
        <v/>
      </c>
      <c r="D100" t="n">
        <v>1.01392</v>
      </c>
      <c r="E100" t="n">
        <v>1.44187</v>
      </c>
      <c r="F100" t="n">
        <v>1.6242</v>
      </c>
      <c r="G100" t="n">
        <v>1.80416</v>
      </c>
      <c r="H100" t="n">
        <v>1.96724</v>
      </c>
      <c r="I100" t="n">
        <v>2.04769</v>
      </c>
      <c r="J100" t="n">
        <v>2.10469</v>
      </c>
      <c r="K100" t="n">
        <v>2.19997</v>
      </c>
      <c r="L100" t="n">
        <v>2.31302</v>
      </c>
      <c r="M100" t="n">
        <v>2.41072</v>
      </c>
      <c r="N100" t="n">
        <v>2.50852</v>
      </c>
      <c r="O100" t="n">
        <v>2.60359</v>
      </c>
      <c r="P100" t="n">
        <v>2.69734</v>
      </c>
      <c r="Q100" t="n">
        <v>2.75555</v>
      </c>
      <c r="R100" t="n">
        <v>2.79935</v>
      </c>
      <c r="S100" t="n">
        <v>2.83697</v>
      </c>
      <c r="T100" t="n">
        <v>2.89152</v>
      </c>
      <c r="U100" t="n">
        <v>2.93517</v>
      </c>
      <c r="V100" t="n">
        <v>2.96615</v>
      </c>
      <c r="W100" t="n">
        <v>3.01147</v>
      </c>
      <c r="X100" t="n">
        <v>3.06958</v>
      </c>
      <c r="Y100" t="n">
        <v>3.13288</v>
      </c>
      <c r="Z100" t="n">
        <v>3.21119</v>
      </c>
      <c r="AA100" t="n">
        <v>3.28142</v>
      </c>
      <c r="AB100" t="n">
        <v>3.33771</v>
      </c>
      <c r="AC100" t="n">
        <v>3.41429</v>
      </c>
      <c r="AD100" t="n">
        <v>3.4657</v>
      </c>
      <c r="AE100" t="n">
        <v>3.54701</v>
      </c>
      <c r="AF100" t="n">
        <v>3.5885</v>
      </c>
      <c r="AG100" t="n">
        <v>3.62257</v>
      </c>
      <c r="AH100" t="n">
        <v>3.67098</v>
      </c>
      <c r="AI100" t="n">
        <v>3.74546</v>
      </c>
      <c r="AJ100" t="n">
        <v>3.78847</v>
      </c>
      <c r="AK100" t="n">
        <v>3.82387</v>
      </c>
      <c r="AL100" t="n">
        <v>3.86745</v>
      </c>
      <c r="AM100" t="n">
        <v>3.92507</v>
      </c>
      <c r="AN100" t="n">
        <v>3.99979</v>
      </c>
      <c r="AO100" t="n">
        <v>4.04954</v>
      </c>
      <c r="AP100" t="n">
        <v>4.08093</v>
      </c>
      <c r="AQ100" t="n">
        <v>4.11564</v>
      </c>
      <c r="AR100" t="n">
        <v>4.13732</v>
      </c>
      <c r="AS100" t="n">
        <v>4.17042</v>
      </c>
      <c r="AT100" t="n">
        <v>4.21009</v>
      </c>
      <c r="AU100" t="n">
        <v>4.24298</v>
      </c>
      <c r="AV100" t="n">
        <v>4.29407</v>
      </c>
      <c r="AW100" t="n">
        <v>4.35131</v>
      </c>
      <c r="AX100" t="n">
        <v>4.38812</v>
      </c>
      <c r="AY100" t="n">
        <v>4.41537</v>
      </c>
      <c r="AZ100" t="n">
        <v>4.4646</v>
      </c>
      <c r="BA100" t="n">
        <v>4.49713</v>
      </c>
      <c r="BB100" t="n">
        <v>4.52997</v>
      </c>
      <c r="BC100" t="n">
        <v>4.56723</v>
      </c>
      <c r="BD100" t="n">
        <v>4.60878</v>
      </c>
      <c r="BE100" t="n">
        <v>4.65717</v>
      </c>
      <c r="BF100" t="n">
        <v>4.68584</v>
      </c>
      <c r="BG100" t="n">
        <v>4.72973</v>
      </c>
      <c r="BH100" t="n">
        <v>4.77123</v>
      </c>
      <c r="BI100" t="n">
        <v>4.79486</v>
      </c>
      <c r="BJ100" t="n">
        <v>4.82536</v>
      </c>
      <c r="BK100" t="n">
        <v>4.86338</v>
      </c>
      <c r="BL100" t="n">
        <v>4.90168</v>
      </c>
      <c r="BM100" t="n">
        <v>4.93024</v>
      </c>
      <c r="BN100" t="n">
        <v>4.97042</v>
      </c>
      <c r="BO100" t="n">
        <v>5.00708</v>
      </c>
      <c r="BP100" t="n">
        <v>5.03842</v>
      </c>
      <c r="BQ100" t="n">
        <v>5.07094</v>
      </c>
      <c r="BR100" t="n">
        <v>5.10872</v>
      </c>
      <c r="BS100" t="n">
        <v>5.13495</v>
      </c>
      <c r="BT100" t="n">
        <v>5.16546</v>
      </c>
      <c r="BU100" t="n">
        <v>5.19669</v>
      </c>
      <c r="BV100" t="n">
        <v>5.2309</v>
      </c>
      <c r="BW100" t="n">
        <v>5.26967</v>
      </c>
      <c r="BX100" t="n">
        <v>5.29771</v>
      </c>
      <c r="BY100" t="n">
        <v>5.32484</v>
      </c>
      <c r="BZ100" t="n">
        <v>5.34965</v>
      </c>
      <c r="CA100" t="n">
        <v>5.38965</v>
      </c>
      <c r="CB100" t="n">
        <v>5.41658</v>
      </c>
      <c r="CC100" t="n">
        <v>5.44487</v>
      </c>
      <c r="CD100" t="n">
        <v>5.48365</v>
      </c>
      <c r="CE100" t="n">
        <v>5.50485</v>
      </c>
      <c r="CF100" t="n">
        <v>5.52642</v>
      </c>
      <c r="CG100" t="n">
        <v>5.55341</v>
      </c>
      <c r="CH100" t="n">
        <v>5.57265</v>
      </c>
      <c r="CI100" t="n">
        <v>5.59687</v>
      </c>
      <c r="CJ100" t="n">
        <v>5.62371</v>
      </c>
      <c r="CK100" t="n">
        <v>5.64828</v>
      </c>
      <c r="CL100" t="n">
        <v>5.66834</v>
      </c>
      <c r="CM100" t="n">
        <v>5.69952</v>
      </c>
      <c r="CN100" t="n">
        <v>5.73467</v>
      </c>
      <c r="CO100" t="n">
        <v>5.75789</v>
      </c>
      <c r="CP100" t="n">
        <v>5.79862</v>
      </c>
      <c r="CQ100" t="n">
        <v>5.83128</v>
      </c>
      <c r="CR100" t="n">
        <v>5.86518</v>
      </c>
      <c r="CS100" t="n">
        <v>5.89583</v>
      </c>
      <c r="CT100" t="n">
        <v>5.92461</v>
      </c>
      <c r="CU100" t="n">
        <v>5.95511</v>
      </c>
      <c r="CV100" t="n">
        <v>5.97152</v>
      </c>
      <c r="CW100" t="n">
        <v>5.99503</v>
      </c>
      <c r="CX100" t="n">
        <v>6.01856</v>
      </c>
      <c r="CY100" t="n">
        <v>6.04445</v>
      </c>
      <c r="CZ100" t="n">
        <v>6.06968</v>
      </c>
      <c r="DA100" t="n">
        <v>6.09928</v>
      </c>
      <c r="DB100" t="n">
        <v>6.11554</v>
      </c>
      <c r="DC100" t="n">
        <v>6.14239</v>
      </c>
      <c r="DD100" t="n">
        <v>6.16506</v>
      </c>
      <c r="DE100" t="n">
        <v>6.17826</v>
      </c>
      <c r="DF100" t="n">
        <v>6.19333</v>
      </c>
      <c r="DG100" t="n">
        <v>6.22182</v>
      </c>
      <c r="DH100" t="n">
        <v>6.24954</v>
      </c>
      <c r="DI100" t="n">
        <v>6.26665</v>
      </c>
      <c r="DJ100" t="n">
        <v>6.29651</v>
      </c>
      <c r="DK100" t="n">
        <v>6.32769</v>
      </c>
      <c r="DL100" t="n">
        <v>6.36808</v>
      </c>
      <c r="DM100" t="n">
        <v>6.39402</v>
      </c>
      <c r="DN100" t="n">
        <v>6.43292</v>
      </c>
      <c r="DO100" t="n">
        <v>6.45361</v>
      </c>
      <c r="DP100" t="n">
        <v>6.49875</v>
      </c>
      <c r="DQ100" t="n">
        <v>6.51682</v>
      </c>
      <c r="DR100" t="n">
        <v>6.5446</v>
      </c>
      <c r="DS100" t="n">
        <v>6.56009</v>
      </c>
      <c r="DT100" t="n">
        <v>6.58019</v>
      </c>
      <c r="DU100" t="n">
        <v>6.59427</v>
      </c>
      <c r="DV100" t="n">
        <v>6.62826</v>
      </c>
      <c r="DW100" t="n">
        <v>6.65292</v>
      </c>
      <c r="DX100" t="n">
        <v>6.67456</v>
      </c>
      <c r="DY100" t="n">
        <v>6.69183</v>
      </c>
      <c r="DZ100" t="n">
        <v>6.69944</v>
      </c>
      <c r="EA100" t="n">
        <v>6.72929</v>
      </c>
      <c r="EB100" t="n">
        <v>6.76023</v>
      </c>
      <c r="EC100" t="n">
        <v>6.80787</v>
      </c>
      <c r="ED100" t="n">
        <v>6.82758</v>
      </c>
      <c r="EE100" t="n">
        <v>6.85741</v>
      </c>
      <c r="EF100" t="n">
        <v>6.86884</v>
      </c>
      <c r="EG100" t="n">
        <v>6.88491</v>
      </c>
      <c r="EH100" t="n">
        <v>6.91107</v>
      </c>
      <c r="EI100" t="n">
        <v>6.93405</v>
      </c>
      <c r="EJ100" t="n">
        <v>6.97348</v>
      </c>
      <c r="EK100" t="n">
        <v>7.00623</v>
      </c>
      <c r="EL100" t="n">
        <v>7.03255</v>
      </c>
      <c r="EM100" t="n">
        <v>7.05835</v>
      </c>
      <c r="EN100" t="n">
        <v>7.07688</v>
      </c>
      <c r="EO100" t="n">
        <v>7.10246</v>
      </c>
      <c r="EP100" t="n">
        <v>7.12403</v>
      </c>
      <c r="EQ100" t="n">
        <v>7.15606</v>
      </c>
      <c r="ER100" t="n">
        <v>7.18361</v>
      </c>
      <c r="ES100" t="n">
        <v>7.20909</v>
      </c>
      <c r="ET100" t="n">
        <v>7.23149</v>
      </c>
      <c r="EU100" t="n">
        <v>7.26028</v>
      </c>
      <c r="EV100" t="n">
        <v>7.28849</v>
      </c>
      <c r="EW100" t="n">
        <v>7.31982</v>
      </c>
      <c r="EX100" t="n">
        <v>7.3581</v>
      </c>
      <c r="EY100" t="n">
        <v>7.38473</v>
      </c>
      <c r="EZ100" t="n">
        <v>7.39736</v>
      </c>
      <c r="FA100" t="n">
        <v>7.42435</v>
      </c>
      <c r="FB100" t="n">
        <v>7.44925</v>
      </c>
      <c r="FC100" t="n">
        <v>7.47589</v>
      </c>
      <c r="FD100" t="n">
        <v>7.50646</v>
      </c>
      <c r="FE100" t="n">
        <v>7.53818</v>
      </c>
      <c r="FF100" t="n">
        <v>7.56581</v>
      </c>
      <c r="FG100" t="n">
        <v>7.59221</v>
      </c>
      <c r="FH100" t="n">
        <v>7.6207</v>
      </c>
      <c r="FI100" t="n">
        <v>7.64811</v>
      </c>
      <c r="FJ100" t="n">
        <v>7.68107</v>
      </c>
      <c r="FK100" t="n">
        <v>7.70151</v>
      </c>
      <c r="FL100" t="n">
        <v>7.72521</v>
      </c>
      <c r="FM100" t="n">
        <v>7.75212</v>
      </c>
      <c r="FN100" t="n">
        <v>7.77457</v>
      </c>
      <c r="FO100" t="n">
        <v>7.80413</v>
      </c>
      <c r="FP100" t="n">
        <v>7.82731</v>
      </c>
      <c r="FQ100" t="n">
        <v>7.84241</v>
      </c>
      <c r="FR100" t="n">
        <v>7.85704</v>
      </c>
      <c r="FS100" t="n">
        <v>7.86665</v>
      </c>
      <c r="FT100" t="n">
        <v>7.87587</v>
      </c>
      <c r="FU100" t="n">
        <v>7.89201</v>
      </c>
      <c r="FV100" t="n">
        <v>7.90473</v>
      </c>
      <c r="FW100" t="n">
        <v>7.93573</v>
      </c>
      <c r="FX100" t="n">
        <v>7.97322</v>
      </c>
      <c r="FY100" t="n">
        <v>8.002129999999999</v>
      </c>
      <c r="FZ100" t="n">
        <v>8.022640000000001</v>
      </c>
      <c r="GA100" t="n">
        <v>8.04696</v>
      </c>
      <c r="GB100" t="n">
        <v>8.083909999999999</v>
      </c>
      <c r="GC100" t="n">
        <v>8.10589</v>
      </c>
      <c r="GD100" t="n">
        <v>8.137269999999999</v>
      </c>
      <c r="GE100" t="n">
        <v>8.160220000000001</v>
      </c>
      <c r="GF100" t="n">
        <v>8.18333</v>
      </c>
      <c r="GG100" t="n">
        <v>8.209110000000001</v>
      </c>
      <c r="GH100" t="n">
        <v>8.22185</v>
      </c>
      <c r="GI100" t="n">
        <v>8.23526</v>
      </c>
      <c r="GJ100" t="n">
        <v>8.24203</v>
      </c>
      <c r="GK100" t="n">
        <v>8.260199999999999</v>
      </c>
      <c r="GL100" t="n">
        <v>8.28534</v>
      </c>
      <c r="GM100" t="n">
        <v>8.299950000000001</v>
      </c>
      <c r="GN100" t="n">
        <v>8.33108</v>
      </c>
      <c r="GO100" t="n">
        <v>8.34806</v>
      </c>
      <c r="GP100" t="n">
        <v>8.37152</v>
      </c>
      <c r="GQ100" t="n">
        <v>8.390269999999999</v>
      </c>
      <c r="GR100" t="n">
        <v>8.40415</v>
      </c>
      <c r="GS100" t="n">
        <v>8.416079999999999</v>
      </c>
      <c r="GT100" t="n">
        <v>8.438190000000001</v>
      </c>
      <c r="GU100" t="n">
        <v>8.46067</v>
      </c>
      <c r="GV100" t="n">
        <v>8.4794</v>
      </c>
      <c r="GW100" t="n">
        <v>8.49568</v>
      </c>
      <c r="GX100" t="n">
        <v>8.51496</v>
      </c>
      <c r="GY100" t="n">
        <v>8.541259999999999</v>
      </c>
      <c r="GZ100" t="n">
        <v>8.556760000000001</v>
      </c>
      <c r="HA100" t="n">
        <v>8.5786</v>
      </c>
      <c r="HB100" t="n">
        <v>8.59699</v>
      </c>
      <c r="HC100" t="n">
        <v>8.626530000000001</v>
      </c>
      <c r="HD100" t="n">
        <v>8.646229999999999</v>
      </c>
      <c r="HE100" t="n">
        <v>8.66164</v>
      </c>
      <c r="HF100" t="n">
        <v>8.68479</v>
      </c>
      <c r="HG100" t="n">
        <v>8.709479999999999</v>
      </c>
      <c r="HH100" t="n">
        <v>8.73343</v>
      </c>
      <c r="HI100" t="n">
        <v>8.75193</v>
      </c>
      <c r="HJ100" t="n">
        <v>8.772589999999999</v>
      </c>
      <c r="HK100" t="n">
        <v>8.8012</v>
      </c>
      <c r="HL100" t="n">
        <v>8.83516</v>
      </c>
      <c r="HM100" t="n">
        <v>8.860950000000001</v>
      </c>
      <c r="HN100" t="n">
        <v>8.88292</v>
      </c>
      <c r="HO100" t="n">
        <v>8.899520000000001</v>
      </c>
      <c r="HP100" t="n">
        <v>8.91438</v>
      </c>
      <c r="HQ100" t="n">
        <v>8.92367</v>
      </c>
      <c r="HR100" t="n">
        <v>8.944599999999999</v>
      </c>
      <c r="HS100" t="n">
        <v>8.9703</v>
      </c>
      <c r="HT100" t="n">
        <v>8.99644</v>
      </c>
      <c r="HU100" t="n">
        <v>9.010759999999999</v>
      </c>
      <c r="HV100" t="n">
        <v>9.027559999999999</v>
      </c>
      <c r="HW100" t="n">
        <v>9.048030000000001</v>
      </c>
      <c r="HX100" t="n">
        <v>9.06847</v>
      </c>
      <c r="HY100" t="n">
        <v>9.085240000000001</v>
      </c>
      <c r="HZ100" t="n">
        <v>9.09572</v>
      </c>
      <c r="IA100" t="n">
        <v>9.1097</v>
      </c>
      <c r="IB100" t="n">
        <v>9.140930000000001</v>
      </c>
      <c r="IC100" t="n">
        <v>9.15781</v>
      </c>
      <c r="ID100" t="n">
        <v>9.174849999999999</v>
      </c>
      <c r="IE100" t="n">
        <v>9.190379999999999</v>
      </c>
      <c r="IF100" t="n">
        <v>9.22221</v>
      </c>
      <c r="IG100" t="n">
        <v>9.244899999999999</v>
      </c>
      <c r="IH100" t="n">
        <v>9.264290000000001</v>
      </c>
      <c r="II100" t="n">
        <v>9.28891</v>
      </c>
      <c r="IJ100" t="n">
        <v>9.33267</v>
      </c>
      <c r="IK100" t="n">
        <v>9.359310000000001</v>
      </c>
      <c r="IL100" t="n">
        <v>9.37608</v>
      </c>
      <c r="IM100" t="n">
        <v>9.40132</v>
      </c>
      <c r="IN100" t="n">
        <v>9.41999</v>
      </c>
      <c r="IO100" t="n">
        <v>9.43952</v>
      </c>
      <c r="IP100" t="n">
        <v>9.45575</v>
      </c>
      <c r="IQ100" t="n">
        <v>9.473850000000001</v>
      </c>
      <c r="IR100" t="n">
        <v>9.49057</v>
      </c>
      <c r="IS100" t="n">
        <v>9.510289999999999</v>
      </c>
      <c r="IT100" t="n">
        <v>9.52233</v>
      </c>
      <c r="IU100" t="n">
        <v>9.54651</v>
      </c>
      <c r="IV100" t="n">
        <v>9.566190000000001</v>
      </c>
      <c r="IW100" t="n">
        <v>9.582850000000001</v>
      </c>
      <c r="IX100" t="n">
        <v>9.59821</v>
      </c>
      <c r="IY100" t="n">
        <v>9.6267</v>
      </c>
      <c r="IZ100" t="n">
        <v>9.65372</v>
      </c>
      <c r="JA100" t="n">
        <v>9.686629999999999</v>
      </c>
      <c r="JB100" t="n">
        <v>9.70556</v>
      </c>
      <c r="JC100" t="n">
        <v>9.71998</v>
      </c>
      <c r="JD100" t="n">
        <v>9.729979999999999</v>
      </c>
      <c r="JE100" t="n">
        <v>9.750030000000001</v>
      </c>
      <c r="JF100" t="n">
        <v>9.77708</v>
      </c>
      <c r="JG100" t="n">
        <v>9.789</v>
      </c>
      <c r="JH100" t="n">
        <v>9.804639999999999</v>
      </c>
      <c r="JI100" t="n">
        <v>9.823919999999999</v>
      </c>
      <c r="JJ100" t="n">
        <v>9.8514</v>
      </c>
      <c r="JK100" t="n">
        <v>9.878310000000001</v>
      </c>
      <c r="JL100" t="n">
        <v>9.908849999999999</v>
      </c>
      <c r="JM100" t="n">
        <v>9.928699999999999</v>
      </c>
      <c r="JN100" t="n">
        <v>9.94271</v>
      </c>
      <c r="JO100" t="n">
        <v>9.96659</v>
      </c>
      <c r="JP100" t="n">
        <v>9.99948</v>
      </c>
      <c r="JQ100" t="n">
        <v>10.02713</v>
      </c>
      <c r="JR100" t="n">
        <v>10.03889</v>
      </c>
      <c r="JS100" t="n">
        <v>10.05781</v>
      </c>
      <c r="JT100" t="n">
        <v>10.07636</v>
      </c>
      <c r="JU100" t="n">
        <v>10.0908</v>
      </c>
      <c r="JV100" t="n">
        <v>10.12083</v>
      </c>
      <c r="JW100" t="n">
        <v>10.14481</v>
      </c>
      <c r="JX100" t="n">
        <v>10.16777</v>
      </c>
      <c r="JY100" t="n">
        <v>10.20473</v>
      </c>
      <c r="JZ100" t="n">
        <v>10.2317</v>
      </c>
      <c r="KA100" t="n">
        <v>10.25008</v>
      </c>
      <c r="KB100" t="n">
        <v>10.25734</v>
      </c>
      <c r="KC100" t="n">
        <v>10.27884</v>
      </c>
      <c r="KD100" t="n">
        <v>10.29249</v>
      </c>
      <c r="KE100" t="n">
        <v>10.30466</v>
      </c>
      <c r="KF100" t="n">
        <v>10.31858</v>
      </c>
      <c r="KG100" t="n">
        <v>10.35029</v>
      </c>
      <c r="KH100" t="n">
        <v>10.36747</v>
      </c>
      <c r="KI100" t="n">
        <v>10.3776</v>
      </c>
      <c r="KJ100" t="n">
        <v>10.39792</v>
      </c>
      <c r="KK100" t="n">
        <v>10.42708</v>
      </c>
      <c r="KL100" t="n">
        <v>10.45338</v>
      </c>
      <c r="KM100" t="n">
        <v>10.46691</v>
      </c>
      <c r="KN100" t="n">
        <v>10.48588</v>
      </c>
      <c r="KO100" t="n">
        <v>10.5006</v>
      </c>
      <c r="KP100" t="n">
        <v>10.52093</v>
      </c>
      <c r="KQ100" t="n">
        <v>10.54407</v>
      </c>
      <c r="KR100" t="n">
        <v>10.57576</v>
      </c>
      <c r="KS100" t="n">
        <v>10.60362</v>
      </c>
      <c r="KT100" t="n">
        <v>10.62874</v>
      </c>
      <c r="KU100" t="n">
        <v>10.65394</v>
      </c>
      <c r="KV100" t="n">
        <v>10.67533</v>
      </c>
      <c r="KW100" t="n">
        <v>10.70251</v>
      </c>
      <c r="KX100" t="n">
        <v>10.71892</v>
      </c>
      <c r="KY100" t="n">
        <v>10.7411</v>
      </c>
      <c r="KZ100" t="n">
        <v>10.76241</v>
      </c>
      <c r="LA100" t="n">
        <v>10.78399</v>
      </c>
      <c r="LB100" t="n">
        <v>10.80902</v>
      </c>
      <c r="LC100" t="n">
        <v>10.83222</v>
      </c>
      <c r="LD100" t="n">
        <v>10.8496</v>
      </c>
      <c r="LE100" t="n">
        <v>10.86768</v>
      </c>
      <c r="LF100" t="n">
        <v>10.89047</v>
      </c>
      <c r="LG100" t="n">
        <v>10.9233</v>
      </c>
      <c r="LH100" t="n">
        <v>10.93977</v>
      </c>
      <c r="LI100" t="n">
        <v>10.96007</v>
      </c>
      <c r="LJ100" t="n">
        <v>10.97765</v>
      </c>
      <c r="LK100" t="n">
        <v>10.99542</v>
      </c>
      <c r="LL100" t="n">
        <v>11.02187</v>
      </c>
      <c r="LM100" t="n">
        <v>11.04638</v>
      </c>
      <c r="LN100" t="n">
        <v>11.07324</v>
      </c>
      <c r="LO100" t="n">
        <v>11.08907</v>
      </c>
      <c r="LP100" t="n">
        <v>11.10301</v>
      </c>
      <c r="LQ100" t="n">
        <v>11.12415</v>
      </c>
      <c r="LR100" t="n">
        <v>11.15204</v>
      </c>
      <c r="LS100" t="n">
        <v>11.18129</v>
      </c>
      <c r="LT100" t="n">
        <v>11.21301</v>
      </c>
      <c r="LU100" t="n">
        <v>11.24241</v>
      </c>
      <c r="LV100" t="n">
        <v>11.26454</v>
      </c>
      <c r="LW100" t="n">
        <v>11.28329</v>
      </c>
      <c r="LX100" t="n">
        <v>11.31594</v>
      </c>
      <c r="LY100" t="n">
        <v>11.33419</v>
      </c>
      <c r="LZ100" t="n">
        <v>11.35969</v>
      </c>
      <c r="MA100" t="n">
        <v>11.38611</v>
      </c>
      <c r="MB100" t="n">
        <v>11.40601</v>
      </c>
      <c r="MC100" t="n">
        <v>11.43599</v>
      </c>
      <c r="MD100" t="n">
        <v>11.4779</v>
      </c>
      <c r="ME100" t="n">
        <v>11.50633</v>
      </c>
      <c r="MF100" t="n">
        <v>11.53343</v>
      </c>
      <c r="MG100" t="n">
        <v>11.54873</v>
      </c>
      <c r="MH100" t="n">
        <v>11.56443</v>
      </c>
      <c r="MI100" t="n">
        <v>11.58823</v>
      </c>
      <c r="MJ100" t="n">
        <v>11.61001</v>
      </c>
      <c r="MK100" t="n">
        <v>11.64327</v>
      </c>
      <c r="ML100" t="n">
        <v>11.66507</v>
      </c>
      <c r="MM100" t="n">
        <v>11.68672</v>
      </c>
      <c r="MN100" t="n">
        <v>11.70258</v>
      </c>
      <c r="MO100" t="n">
        <v>11.73815</v>
      </c>
      <c r="MP100" t="n">
        <v>11.76191</v>
      </c>
      <c r="MQ100" t="n">
        <v>11.78326</v>
      </c>
      <c r="MR100" t="n">
        <v>11.80446</v>
      </c>
      <c r="MS100" t="n">
        <v>11.82948</v>
      </c>
      <c r="MT100" t="n">
        <v>11.84163</v>
      </c>
      <c r="MU100" t="n">
        <v>11.85798</v>
      </c>
      <c r="MV100" t="n">
        <v>11.87281</v>
      </c>
      <c r="MW100" t="n">
        <v>11.89713</v>
      </c>
      <c r="MX100" t="n">
        <v>11.92816</v>
      </c>
      <c r="MY100" t="n">
        <v>11.95772</v>
      </c>
      <c r="MZ100" t="n">
        <v>11.99627</v>
      </c>
      <c r="NA100" t="n">
        <v>12.01999</v>
      </c>
      <c r="NB100" t="n">
        <v>12.03988</v>
      </c>
      <c r="NC100" t="n">
        <v>12.05767</v>
      </c>
      <c r="ND100" t="n">
        <v>12.07715</v>
      </c>
      <c r="NE100" t="n">
        <v>12.10186</v>
      </c>
      <c r="NF100" t="n">
        <v>12.1287</v>
      </c>
      <c r="NG100" t="n">
        <v>12.15043</v>
      </c>
      <c r="NH100" t="n">
        <v>12.17218</v>
      </c>
      <c r="NI100" t="n">
        <v>12.19168</v>
      </c>
      <c r="NJ100" t="n">
        <v>12.2103</v>
      </c>
      <c r="NK100" t="n">
        <v>12.22259</v>
      </c>
      <c r="NL100" t="n">
        <v>12.23918</v>
      </c>
      <c r="NM100" t="n">
        <v>12.26158</v>
      </c>
      <c r="NN100" t="n">
        <v>12.28594</v>
      </c>
      <c r="NO100" t="n">
        <v>12.30045</v>
      </c>
      <c r="NP100" t="n">
        <v>12.32101</v>
      </c>
      <c r="NQ100" t="n">
        <v>12.34855</v>
      </c>
      <c r="NR100" t="n">
        <v>12.36947</v>
      </c>
      <c r="NS100" t="n">
        <v>12.41218</v>
      </c>
      <c r="NT100" t="n">
        <v>12.44436</v>
      </c>
      <c r="NU100" t="n">
        <v>12.46079</v>
      </c>
      <c r="NV100" t="n">
        <v>12.48974</v>
      </c>
      <c r="NW100" t="n">
        <v>12.51229</v>
      </c>
      <c r="NX100" t="n">
        <v>12.53907</v>
      </c>
      <c r="NY100" t="n">
        <v>12.57195</v>
      </c>
      <c r="NZ100" t="n">
        <v>12.58092</v>
      </c>
      <c r="OA100" t="n">
        <v>12.59686</v>
      </c>
      <c r="OB100" t="n">
        <v>12.61681</v>
      </c>
      <c r="OC100" t="n">
        <v>12.65061</v>
      </c>
      <c r="OD100" t="n">
        <v>12.67647</v>
      </c>
      <c r="OE100" t="n">
        <v>12.70158</v>
      </c>
      <c r="OF100" t="n">
        <v>12.73419</v>
      </c>
      <c r="OG100" t="n">
        <v>12.75722</v>
      </c>
      <c r="OH100" t="n">
        <v>12.77513</v>
      </c>
      <c r="OI100" t="n">
        <v>12.80748</v>
      </c>
      <c r="OJ100" t="n">
        <v>12.83095</v>
      </c>
      <c r="OK100" t="n">
        <v>12.85399</v>
      </c>
      <c r="OL100" t="n">
        <v>12.87611</v>
      </c>
      <c r="OM100" t="n">
        <v>12.92034</v>
      </c>
      <c r="ON100" t="n">
        <v>12.95364</v>
      </c>
      <c r="OO100" t="n">
        <v>12.98341</v>
      </c>
      <c r="OP100" t="n">
        <v>13.01419</v>
      </c>
      <c r="OQ100" t="n">
        <v>13.0277</v>
      </c>
      <c r="OR100" t="n">
        <v>13.0476</v>
      </c>
      <c r="OS100" t="n">
        <v>13.08536</v>
      </c>
      <c r="OT100" t="n">
        <v>13.1202</v>
      </c>
      <c r="OU100" t="n">
        <v>13.14551</v>
      </c>
      <c r="OV100" t="n">
        <v>13.17383</v>
      </c>
      <c r="OW100" t="n">
        <v>13.20214</v>
      </c>
      <c r="OX100" t="n">
        <v>13.22102</v>
      </c>
      <c r="OY100" t="n">
        <v>13.26077</v>
      </c>
      <c r="OZ100" t="n">
        <v>13.28745</v>
      </c>
      <c r="PA100" t="n">
        <v>13.31772</v>
      </c>
      <c r="PB100" t="n">
        <v>13.35235</v>
      </c>
      <c r="PC100" t="n">
        <v>13.37541</v>
      </c>
      <c r="PD100" t="n">
        <v>13.38583</v>
      </c>
      <c r="PE100" t="n">
        <v>13.40196</v>
      </c>
      <c r="PF100" t="n">
        <v>13.41866</v>
      </c>
      <c r="PG100" t="n">
        <v>13.43935</v>
      </c>
      <c r="PH100" t="n">
        <v>13.47364</v>
      </c>
      <c r="PI100" t="n">
        <v>13.49059</v>
      </c>
      <c r="PJ100" t="n">
        <v>13.51657</v>
      </c>
      <c r="PK100" t="n">
        <v>13.53656</v>
      </c>
      <c r="PL100" t="n">
        <v>13.57305</v>
      </c>
      <c r="PM100" t="n">
        <v>13.59112</v>
      </c>
      <c r="PN100" t="n">
        <v>13.60778</v>
      </c>
      <c r="PO100" t="n">
        <v>13.62267</v>
      </c>
      <c r="PP100" t="n">
        <v>13.63198</v>
      </c>
      <c r="PQ100" t="n">
        <v>13.63876</v>
      </c>
      <c r="PR100" t="n">
        <v>13.65439</v>
      </c>
      <c r="PS100" t="n">
        <v>13.68223</v>
      </c>
      <c r="PT100" t="n">
        <v>13.69668</v>
      </c>
      <c r="PU100" t="n">
        <v>13.70999</v>
      </c>
      <c r="PV100" t="n">
        <v>13.72845</v>
      </c>
      <c r="PW100" t="n">
        <v>13.76365</v>
      </c>
      <c r="PX100" t="n">
        <v>13.7903</v>
      </c>
      <c r="PY100" t="n">
        <v>13.81215</v>
      </c>
      <c r="PZ100" t="n">
        <v>13.8328</v>
      </c>
      <c r="QA100" t="n">
        <v>13.85476</v>
      </c>
      <c r="QB100" t="n">
        <v>13.87083</v>
      </c>
      <c r="QC100" t="n">
        <v>13.8807</v>
      </c>
      <c r="QD100" t="n">
        <v>13.89477</v>
      </c>
      <c r="QE100" t="n">
        <v>13.91905</v>
      </c>
      <c r="QF100" t="n">
        <v>13.94373</v>
      </c>
      <c r="QG100" t="n">
        <v>13.98605</v>
      </c>
      <c r="QH100" t="n">
        <v>14.01705</v>
      </c>
      <c r="QI100" t="n">
        <v>14.05284</v>
      </c>
      <c r="QJ100" t="n">
        <v>14.08347</v>
      </c>
      <c r="QK100" t="n">
        <v>14.11728</v>
      </c>
      <c r="QL100" t="n">
        <v>14.14022</v>
      </c>
      <c r="QM100" t="n">
        <v>14.16125</v>
      </c>
      <c r="QN100" t="n">
        <v>14.17945</v>
      </c>
      <c r="QO100" t="n">
        <v>14.20113</v>
      </c>
      <c r="QP100" t="n">
        <v>14.22019</v>
      </c>
      <c r="QQ100" t="n">
        <v>14.24541</v>
      </c>
      <c r="QR100" t="n">
        <v>14.2691</v>
      </c>
      <c r="QS100" t="n">
        <v>14.29292</v>
      </c>
      <c r="QT100" t="n">
        <v>14.31088</v>
      </c>
      <c r="QU100" t="n">
        <v>14.32415</v>
      </c>
      <c r="QV100" t="n">
        <v>14.33982</v>
      </c>
      <c r="QW100" t="n">
        <v>14.38364</v>
      </c>
      <c r="QX100" t="n">
        <v>14.41464</v>
      </c>
      <c r="QY100" t="n">
        <v>14.45353</v>
      </c>
      <c r="QZ100" t="n">
        <v>14.46958</v>
      </c>
      <c r="RA100" t="n">
        <v>14.48214</v>
      </c>
      <c r="RB100" t="n">
        <v>14.50662</v>
      </c>
      <c r="RC100" t="n">
        <v>14.52853</v>
      </c>
      <c r="RD100" t="n">
        <v>14.56398</v>
      </c>
      <c r="RE100" t="n">
        <v>14.58713</v>
      </c>
      <c r="RF100" t="n">
        <v>14.60917</v>
      </c>
      <c r="RG100" t="n">
        <v>14.63822</v>
      </c>
      <c r="RH100" t="n">
        <v>14.67205</v>
      </c>
      <c r="RI100" t="n">
        <v>14.68557</v>
      </c>
      <c r="RJ100" t="n">
        <v>14.70759</v>
      </c>
      <c r="RK100" t="n">
        <v>14.73904</v>
      </c>
      <c r="RL100" t="n">
        <v>14.76925</v>
      </c>
      <c r="RM100" t="n">
        <v>14.79645</v>
      </c>
      <c r="RN100" t="n">
        <v>14.82393</v>
      </c>
      <c r="RO100" t="n">
        <v>14.84855</v>
      </c>
      <c r="RP100" t="n">
        <v>14.88091</v>
      </c>
      <c r="RQ100" t="n">
        <v>14.91147</v>
      </c>
      <c r="RR100" t="n">
        <v>14.93998</v>
      </c>
      <c r="RS100" t="n">
        <v>14.95247</v>
      </c>
      <c r="RT100" t="n">
        <v>14.97765</v>
      </c>
      <c r="RU100" t="n">
        <v>15.00597</v>
      </c>
      <c r="RV100" t="n">
        <v>15.03671</v>
      </c>
      <c r="RW100" t="n">
        <v>15.05909</v>
      </c>
      <c r="RX100" t="n">
        <v>15.08975</v>
      </c>
      <c r="RY100" t="n">
        <v>15.12019</v>
      </c>
      <c r="RZ100" t="n">
        <v>15.14575</v>
      </c>
      <c r="SA100" t="n">
        <v>15.16907</v>
      </c>
      <c r="SB100" t="n">
        <v>15.20016</v>
      </c>
      <c r="SC100" t="n">
        <v>15.22109</v>
      </c>
      <c r="SD100" t="n">
        <v>15.2411</v>
      </c>
      <c r="SE100" t="n">
        <v>15.28181</v>
      </c>
      <c r="SF100" t="n">
        <v>15.30478</v>
      </c>
      <c r="SG100" t="n">
        <v>15.32064</v>
      </c>
      <c r="SH100" t="n">
        <v>15.35936</v>
      </c>
      <c r="SI100" t="n">
        <v>15.38504</v>
      </c>
      <c r="SJ100" t="n">
        <v>15.3995</v>
      </c>
      <c r="SK100" t="n">
        <v>15.42681</v>
      </c>
      <c r="SL100" t="n">
        <v>15.43978</v>
      </c>
      <c r="SM100" t="n">
        <v>15.46316</v>
      </c>
      <c r="SN100" t="n">
        <v>15.50937</v>
      </c>
      <c r="SO100" t="n">
        <v>15.54818</v>
      </c>
      <c r="SP100" t="n">
        <v>15.57119</v>
      </c>
      <c r="SQ100" t="n">
        <v>15.59659</v>
      </c>
      <c r="SR100" t="n">
        <v>15.62975</v>
      </c>
      <c r="SS100" t="n">
        <v>15.6605</v>
      </c>
      <c r="ST100" t="n">
        <v>15.70617</v>
      </c>
      <c r="SU100" t="n">
        <v>15.73241</v>
      </c>
      <c r="SV100" t="n">
        <v>15.75573</v>
      </c>
      <c r="SW100" t="n">
        <v>15.78316</v>
      </c>
      <c r="SX100" t="n">
        <v>15.82064</v>
      </c>
      <c r="SY100" t="n">
        <v>15.86183</v>
      </c>
      <c r="SZ100" t="n">
        <v>15.89335</v>
      </c>
      <c r="TA100" t="n">
        <v>15.91775</v>
      </c>
      <c r="TB100" t="n">
        <v>15.94579</v>
      </c>
      <c r="TC100" t="n">
        <v>15.97259</v>
      </c>
      <c r="TD100" t="n">
        <v>16.00517</v>
      </c>
      <c r="TE100" t="n">
        <v>16.04286</v>
      </c>
      <c r="TF100" t="n">
        <v>16.0748</v>
      </c>
      <c r="TG100" t="n">
        <v>16.10734</v>
      </c>
      <c r="TH100" t="n">
        <v>16.1455</v>
      </c>
      <c r="TI100" t="n">
        <v>16.17265</v>
      </c>
      <c r="TJ100" t="n">
        <v>16.20532</v>
      </c>
      <c r="TK100" t="n">
        <v>16.21795</v>
      </c>
      <c r="TL100" t="n">
        <v>16.25179</v>
      </c>
      <c r="TM100" t="n">
        <v>16.27403</v>
      </c>
      <c r="TN100" t="n">
        <v>16.32004</v>
      </c>
      <c r="TO100" t="n">
        <v>16.36358</v>
      </c>
      <c r="TP100" t="n">
        <v>16.38892</v>
      </c>
      <c r="TQ100" t="n">
        <v>16.41065</v>
      </c>
      <c r="TR100" t="n">
        <v>16.43666</v>
      </c>
      <c r="TS100" t="n">
        <v>16.46658</v>
      </c>
      <c r="TT100" t="n">
        <v>16.47753</v>
      </c>
      <c r="TU100" t="n">
        <v>16.48577</v>
      </c>
      <c r="TV100" t="n">
        <v>16.52085</v>
      </c>
      <c r="TW100" t="n">
        <v>16.57663</v>
      </c>
      <c r="TX100" t="n">
        <v>16.60099</v>
      </c>
      <c r="TY100" t="n">
        <v>16.6295</v>
      </c>
      <c r="TZ100" t="n">
        <v>16.663</v>
      </c>
      <c r="UA100" t="n">
        <v>16.70469</v>
      </c>
      <c r="UB100" t="n">
        <v>16.73137</v>
      </c>
      <c r="UC100" t="n">
        <v>16.76696</v>
      </c>
      <c r="UD100" t="n">
        <v>16.78668</v>
      </c>
      <c r="UE100" t="n">
        <v>16.8223</v>
      </c>
      <c r="UF100" t="n">
        <v>16.85312</v>
      </c>
      <c r="UG100" t="n">
        <v>16.88296</v>
      </c>
      <c r="UH100" t="n">
        <v>16.91455</v>
      </c>
      <c r="UI100" t="n">
        <v>16.94996</v>
      </c>
      <c r="UJ100" t="n">
        <v>16.97548</v>
      </c>
      <c r="UK100" t="n">
        <v>17.00163</v>
      </c>
      <c r="UL100" t="n">
        <v>17.0328</v>
      </c>
      <c r="UM100" t="n">
        <v>17.05198</v>
      </c>
      <c r="UN100" t="n">
        <v>17.07864</v>
      </c>
      <c r="UO100" t="n">
        <v>17.1158</v>
      </c>
      <c r="UP100" t="n">
        <v>17.1462</v>
      </c>
      <c r="UQ100" t="n">
        <v>17.16313</v>
      </c>
      <c r="UR100" t="n">
        <v>17.18238</v>
      </c>
      <c r="US100" t="n">
        <v>17.20544</v>
      </c>
      <c r="UT100" t="n">
        <v>17.239</v>
      </c>
      <c r="UU100" t="n">
        <v>17.27014</v>
      </c>
      <c r="UV100" t="n">
        <v>17.29032</v>
      </c>
      <c r="UW100" t="n">
        <v>17.31221</v>
      </c>
      <c r="UX100" t="n">
        <v>17.34798</v>
      </c>
      <c r="UY100" t="n">
        <v>17.3801</v>
      </c>
      <c r="UZ100" t="n">
        <v>17.4062</v>
      </c>
      <c r="VA100" t="n">
        <v>17.44046</v>
      </c>
      <c r="VB100" t="n">
        <v>17.45575</v>
      </c>
      <c r="VC100" t="n">
        <v>17.48198</v>
      </c>
      <c r="VD100" t="n">
        <v>17.50319</v>
      </c>
      <c r="VE100" t="n">
        <v>17.52718</v>
      </c>
      <c r="VF100" t="n">
        <v>17.55689</v>
      </c>
      <c r="VG100" t="n">
        <v>17.60528</v>
      </c>
      <c r="VH100" t="n">
        <v>17.6559</v>
      </c>
      <c r="VI100" t="n">
        <v>17.69504</v>
      </c>
      <c r="VJ100" t="n">
        <v>17.71732</v>
      </c>
      <c r="VK100" t="n">
        <v>17.75553</v>
      </c>
      <c r="VL100" t="n">
        <v>17.77831</v>
      </c>
      <c r="VM100" t="n">
        <v>17.82377</v>
      </c>
      <c r="VN100" t="n">
        <v>17.85707</v>
      </c>
      <c r="VO100" t="n">
        <v>17.92906</v>
      </c>
      <c r="VP100" t="n">
        <v>17.96395</v>
      </c>
      <c r="VQ100" t="n">
        <v>17.98841</v>
      </c>
      <c r="VR100" t="n">
        <v>18.01014</v>
      </c>
      <c r="VS100" t="n">
        <v>18.02814</v>
      </c>
      <c r="VT100" t="n">
        <v>18.06391</v>
      </c>
      <c r="VU100" t="n">
        <v>18.10063</v>
      </c>
      <c r="VV100" t="n">
        <v>18.13491</v>
      </c>
      <c r="VW100" t="n">
        <v>18.16853</v>
      </c>
      <c r="VX100" t="n">
        <v>18.20783</v>
      </c>
      <c r="VY100" t="n">
        <v>18.25402</v>
      </c>
      <c r="VZ100" t="n">
        <v>18.28045</v>
      </c>
      <c r="WA100" t="n">
        <v>18.30589</v>
      </c>
      <c r="WB100" t="n">
        <v>18.33846</v>
      </c>
      <c r="WC100" t="n">
        <v>18.35385</v>
      </c>
      <c r="WD100" t="n">
        <v>18.36581</v>
      </c>
      <c r="WE100" t="n">
        <v>18.38335</v>
      </c>
      <c r="WF100" t="n">
        <v>18.43064</v>
      </c>
      <c r="WG100" t="n">
        <v>18.47701</v>
      </c>
      <c r="WH100" t="n">
        <v>18.51449</v>
      </c>
      <c r="WI100" t="n">
        <v>18.53182</v>
      </c>
      <c r="WJ100" t="n">
        <v>18.55051</v>
      </c>
      <c r="WK100" t="n">
        <v>18.58637</v>
      </c>
      <c r="WL100" t="n">
        <v>18.65284</v>
      </c>
      <c r="WM100" t="n">
        <v>18.69139</v>
      </c>
      <c r="WN100" t="n">
        <v>18.72602</v>
      </c>
      <c r="WO100" t="n">
        <v>18.75178</v>
      </c>
      <c r="WP100" t="n">
        <v>18.7967</v>
      </c>
      <c r="WQ100" t="n">
        <v>18.83132</v>
      </c>
      <c r="WR100" t="n">
        <v>18.86926</v>
      </c>
      <c r="WS100" t="n">
        <v>18.88264</v>
      </c>
      <c r="WT100" t="n">
        <v>18.90592</v>
      </c>
      <c r="WU100" t="n">
        <v>18.94135</v>
      </c>
      <c r="WV100" t="n">
        <v>18.99541</v>
      </c>
      <c r="WW100" t="n">
        <v>19.04552</v>
      </c>
      <c r="WX100" t="n">
        <v>19.09218</v>
      </c>
      <c r="WY100" t="n">
        <v>19.13644</v>
      </c>
      <c r="WZ100" t="n">
        <v>19.16628</v>
      </c>
      <c r="XA100" t="n">
        <v>19.20255</v>
      </c>
      <c r="XB100" t="n">
        <v>19.22723</v>
      </c>
      <c r="XC100" t="n">
        <v>19.26204</v>
      </c>
      <c r="XD100" t="n">
        <v>19.29296</v>
      </c>
      <c r="XE100" t="n">
        <v>19.32172</v>
      </c>
      <c r="XF100" t="n">
        <v>19.36388</v>
      </c>
      <c r="XG100" t="n">
        <v>19.39815</v>
      </c>
      <c r="XH100" t="n">
        <v>19.43858</v>
      </c>
      <c r="XI100" t="n">
        <v>19.47367</v>
      </c>
      <c r="XJ100" t="n">
        <v>19.50044</v>
      </c>
      <c r="XK100" t="n">
        <v>19.52643</v>
      </c>
      <c r="XL100" t="n">
        <v>19.55707</v>
      </c>
      <c r="XM100" t="n">
        <v>19.59278</v>
      </c>
      <c r="XN100" t="n">
        <v>19.66506</v>
      </c>
      <c r="XO100" t="n">
        <v>19.71278</v>
      </c>
      <c r="XP100" t="n">
        <v>19.76218</v>
      </c>
      <c r="XQ100" t="n">
        <v>19.83701</v>
      </c>
      <c r="XR100" t="n">
        <v>19.89721</v>
      </c>
      <c r="XS100" t="n">
        <v>19.91207</v>
      </c>
      <c r="XT100" t="n">
        <v>19.9364</v>
      </c>
      <c r="XU100" t="n">
        <v>19.99068</v>
      </c>
      <c r="XV100" t="n">
        <v>20.02026</v>
      </c>
      <c r="XW100" t="n">
        <v>20.05904</v>
      </c>
      <c r="XX100" t="n">
        <v>20.08256</v>
      </c>
      <c r="XY100" t="n">
        <v>20.12825</v>
      </c>
      <c r="XZ100" t="n">
        <v>20.17414</v>
      </c>
      <c r="YA100" t="n">
        <v>20.2289</v>
      </c>
      <c r="YB100" t="n">
        <v>20.28245</v>
      </c>
      <c r="YC100" t="n">
        <v>20.31885</v>
      </c>
      <c r="YD100" t="n">
        <v>20.37555</v>
      </c>
      <c r="YE100" t="n">
        <v>20.40595</v>
      </c>
      <c r="YF100" t="n">
        <v>20.45798</v>
      </c>
      <c r="YG100" t="n">
        <v>20.51886</v>
      </c>
      <c r="YH100" t="n">
        <v>20.54434</v>
      </c>
      <c r="YI100" t="n">
        <v>20.57854</v>
      </c>
      <c r="YJ100" t="n">
        <v>20.59604</v>
      </c>
      <c r="YK100" t="n">
        <v>20.62834</v>
      </c>
      <c r="YL100" t="n">
        <v>20.68121</v>
      </c>
      <c r="YM100" t="n">
        <v>20.7303</v>
      </c>
      <c r="YN100" t="n">
        <v>20.75594</v>
      </c>
      <c r="YO100" t="n">
        <v>20.78995</v>
      </c>
      <c r="YP100" t="n">
        <v>20.81756</v>
      </c>
      <c r="YQ100" t="n">
        <v>20.86694</v>
      </c>
      <c r="YR100" t="n">
        <v>20.91898</v>
      </c>
      <c r="YS100" t="n">
        <v>20.96479</v>
      </c>
      <c r="YT100" t="n">
        <v>20.9771</v>
      </c>
      <c r="YU100" t="n">
        <v>21.00589</v>
      </c>
      <c r="YV100" t="n">
        <v>21.0485</v>
      </c>
      <c r="YW100" t="n">
        <v>21.09116</v>
      </c>
      <c r="YX100" t="n">
        <v>21.12593</v>
      </c>
      <c r="YY100" t="n">
        <v>21.16591</v>
      </c>
      <c r="YZ100" t="n">
        <v>21.18979</v>
      </c>
      <c r="ZA100" t="n">
        <v>21.23209</v>
      </c>
      <c r="ZB100" t="n">
        <v>21.26981</v>
      </c>
      <c r="ZC100" t="n">
        <v>21.29631</v>
      </c>
      <c r="ZD100" t="n">
        <v>21.32182</v>
      </c>
      <c r="ZE100" t="n">
        <v>21.36752</v>
      </c>
      <c r="ZF100" t="n">
        <v>21.41783</v>
      </c>
      <c r="ZG100" t="n">
        <v>21.44455</v>
      </c>
      <c r="ZH100" t="n">
        <v>21.47544</v>
      </c>
      <c r="ZI100" t="n">
        <v>21.509</v>
      </c>
      <c r="ZJ100" t="n">
        <v>21.55512</v>
      </c>
      <c r="ZK100" t="n">
        <v>21.60639</v>
      </c>
      <c r="ZL100" t="n">
        <v>21.63441</v>
      </c>
      <c r="ZM100" t="n">
        <v>21.68349</v>
      </c>
      <c r="ZN100" t="n">
        <v>21.75094</v>
      </c>
      <c r="ZO100" t="n">
        <v>21.77953</v>
      </c>
      <c r="ZP100" t="n">
        <v>21.81879</v>
      </c>
      <c r="ZQ100" t="n">
        <v>21.87491</v>
      </c>
      <c r="ZR100" t="n">
        <v>21.91474</v>
      </c>
      <c r="ZS100" t="n">
        <v>21.96176</v>
      </c>
      <c r="ZT100" t="n">
        <v>22.00655</v>
      </c>
      <c r="ZU100" t="n">
        <v>22.05227</v>
      </c>
      <c r="ZV100" t="n">
        <v>22.11647</v>
      </c>
      <c r="ZW100" t="n">
        <v>22.14809</v>
      </c>
      <c r="ZX100" t="n">
        <v>22.19674</v>
      </c>
      <c r="ZY100" t="n">
        <v>22.23741</v>
      </c>
      <c r="ZZ100" t="n">
        <v>22.27843</v>
      </c>
      <c r="AAA100" t="n">
        <v>22.31357</v>
      </c>
      <c r="AAB100" t="n">
        <v>22.36534</v>
      </c>
      <c r="AAC100" t="n">
        <v>22.41019</v>
      </c>
      <c r="AAD100" t="n">
        <v>22.44831</v>
      </c>
      <c r="AAE100" t="n">
        <v>22.53583</v>
      </c>
      <c r="AAF100" t="n">
        <v>22.57542</v>
      </c>
      <c r="AAG100" t="n">
        <v>22.61031</v>
      </c>
      <c r="AAH100" t="n">
        <v>22.64193</v>
      </c>
      <c r="AAI100" t="n">
        <v>22.66997</v>
      </c>
      <c r="AAJ100" t="n">
        <v>22.73137</v>
      </c>
      <c r="AAK100" t="n">
        <v>22.81342</v>
      </c>
      <c r="AAL100" t="n">
        <v>22.88908</v>
      </c>
      <c r="AAM100" t="n">
        <v>22.92531</v>
      </c>
      <c r="AAN100" t="n">
        <v>22.97173</v>
      </c>
      <c r="AAO100" t="n">
        <v>23.03071</v>
      </c>
      <c r="AAP100" t="n">
        <v>23.07263</v>
      </c>
      <c r="AAQ100" t="n">
        <v>23.11723</v>
      </c>
      <c r="AAR100" t="n">
        <v>23.15391</v>
      </c>
      <c r="AAS100" t="n">
        <v>23.1829</v>
      </c>
      <c r="AAT100" t="n">
        <v>23.2305</v>
      </c>
      <c r="AAU100" t="n">
        <v>23.27836</v>
      </c>
      <c r="AAV100" t="n">
        <v>23.33174</v>
      </c>
      <c r="AAW100" t="n">
        <v>23.36774</v>
      </c>
      <c r="AAX100" t="n">
        <v>23.44173</v>
      </c>
      <c r="AAY100" t="n">
        <v>23.5291</v>
      </c>
      <c r="AAZ100" t="n">
        <v>23.56107</v>
      </c>
      <c r="ABA100" t="n">
        <v>23.5892</v>
      </c>
      <c r="ABB100" t="n">
        <v>23.60076</v>
      </c>
      <c r="ABC100" t="n">
        <v>23.63346</v>
      </c>
      <c r="ABD100" t="n">
        <v>23.6778</v>
      </c>
      <c r="ABE100" t="n">
        <v>23.71153</v>
      </c>
      <c r="ABF100" t="n">
        <v>23.76134</v>
      </c>
      <c r="ABG100" t="n">
        <v>23.81166</v>
      </c>
      <c r="ABH100" t="n">
        <v>23.86521</v>
      </c>
      <c r="ABI100" t="n">
        <v>23.93312</v>
      </c>
      <c r="ABJ100" t="n">
        <v>23.97333</v>
      </c>
      <c r="ABK100" t="n">
        <v>24.01649</v>
      </c>
      <c r="ABL100" t="n">
        <v>24.0596</v>
      </c>
      <c r="ABM100" t="n">
        <v>24.10908</v>
      </c>
      <c r="ABN100" t="n">
        <v>24.14016</v>
      </c>
      <c r="ABO100" t="n">
        <v>24.19814</v>
      </c>
      <c r="ABP100" t="n">
        <v>24.24795</v>
      </c>
      <c r="ABQ100" t="n">
        <v>24.30249</v>
      </c>
      <c r="ABR100" t="n">
        <v>24.36146</v>
      </c>
      <c r="ABS100" t="n">
        <v>24.40453</v>
      </c>
      <c r="ABT100" t="n">
        <v>24.46707</v>
      </c>
      <c r="ABU100" t="n">
        <v>24.5313</v>
      </c>
      <c r="ABV100" t="n">
        <v>24.59287</v>
      </c>
      <c r="ABW100" t="n">
        <v>24.67153</v>
      </c>
      <c r="ABX100" t="n">
        <v>24.72497</v>
      </c>
      <c r="ABY100" t="n">
        <v>24.82159</v>
      </c>
      <c r="ABZ100" t="n">
        <v>24.91184</v>
      </c>
      <c r="ACA100" t="n">
        <v>24.99127</v>
      </c>
      <c r="ACB100" t="n">
        <v>25.05521</v>
      </c>
      <c r="ACC100" t="n">
        <v>25.15695</v>
      </c>
      <c r="ACD100" t="n">
        <v>25.25597</v>
      </c>
      <c r="ACE100" t="n">
        <v>25.37367</v>
      </c>
      <c r="ACF100" t="n">
        <v>25.46886</v>
      </c>
      <c r="ACG100" t="n">
        <v>25.52178</v>
      </c>
      <c r="ACH100" t="n">
        <v>25.60746</v>
      </c>
      <c r="ACI100" t="n">
        <v>25.65543</v>
      </c>
      <c r="ACJ100" t="n">
        <v>25.72474</v>
      </c>
      <c r="ACK100" t="n">
        <v>25.7443</v>
      </c>
      <c r="ACL100" t="n">
        <v>25.77802</v>
      </c>
      <c r="ACM100" t="n">
        <v>25.8107</v>
      </c>
      <c r="ACN100" t="n">
        <v>25.85434</v>
      </c>
      <c r="ACO100" t="n">
        <v>25.89184</v>
      </c>
      <c r="ACP100" t="n">
        <v>25.92996</v>
      </c>
      <c r="ACQ100" t="n">
        <v>25.95918</v>
      </c>
      <c r="ACR100" t="n">
        <v>25.99524</v>
      </c>
      <c r="ACS100" t="n">
        <v>26.06922</v>
      </c>
      <c r="ACT100" t="n">
        <v>26.13728</v>
      </c>
      <c r="ACU100" t="n">
        <v>26.20858</v>
      </c>
      <c r="ACV100" t="n">
        <v>26.2309</v>
      </c>
      <c r="ACW100" t="n">
        <v>26.27959</v>
      </c>
      <c r="ACX100" t="n">
        <v>26.35495</v>
      </c>
      <c r="ACY100" t="n">
        <v>26.42319</v>
      </c>
      <c r="ACZ100" t="n">
        <v>26.47317</v>
      </c>
      <c r="ADA100" t="n">
        <v>26.53225</v>
      </c>
      <c r="ADB100" t="n">
        <v>26.6438</v>
      </c>
      <c r="ADC100" t="n">
        <v>26.72472</v>
      </c>
      <c r="ADD100" t="n">
        <v>26.82091</v>
      </c>
      <c r="ADE100" t="n">
        <v>26.92105</v>
      </c>
      <c r="ADF100" t="n">
        <v>26.97941</v>
      </c>
      <c r="ADG100" t="n">
        <v>27.04199</v>
      </c>
      <c r="ADH100" t="n">
        <v>27.15202</v>
      </c>
      <c r="ADI100" t="n">
        <v>27.23905</v>
      </c>
      <c r="ADJ100" t="n">
        <v>27.30829</v>
      </c>
      <c r="ADK100" t="n">
        <v>27.39096</v>
      </c>
      <c r="ADL100" t="n">
        <v>27.44936</v>
      </c>
      <c r="ADM100" t="n">
        <v>27.50724</v>
      </c>
      <c r="ADN100" t="n">
        <v>27.57538</v>
      </c>
      <c r="ADO100" t="n">
        <v>27.66302</v>
      </c>
      <c r="ADP100" t="n">
        <v>27.73524</v>
      </c>
      <c r="ADQ100" t="n">
        <v>27.81379</v>
      </c>
      <c r="ADR100" t="n">
        <v>27.90601</v>
      </c>
      <c r="ADS100" t="n">
        <v>27.97414</v>
      </c>
      <c r="ADT100" t="n">
        <v>28.03153</v>
      </c>
      <c r="ADU100" t="n">
        <v>28.10419</v>
      </c>
      <c r="ADV100" t="n">
        <v>28.17682</v>
      </c>
      <c r="ADW100" t="n">
        <v>28.23455</v>
      </c>
      <c r="ADX100" t="n">
        <v>28.29155</v>
      </c>
      <c r="ADY100" t="n">
        <v>28.33263</v>
      </c>
      <c r="ADZ100" t="n">
        <v>28.42935</v>
      </c>
      <c r="AEA100" t="n">
        <v>28.50377</v>
      </c>
      <c r="AEB100" t="n">
        <v>28.56236</v>
      </c>
      <c r="AEC100" t="n">
        <v>28.63988</v>
      </c>
      <c r="AED100" t="n">
        <v>28.74168</v>
      </c>
      <c r="AEE100" t="n">
        <v>28.84744</v>
      </c>
      <c r="AEF100" t="n">
        <v>28.93978</v>
      </c>
      <c r="AEG100" t="n">
        <v>29.02194</v>
      </c>
      <c r="AEH100" t="n">
        <v>29.0844</v>
      </c>
      <c r="AEI100" t="n">
        <v>29.15785</v>
      </c>
      <c r="AEJ100" t="n">
        <v>29.2271</v>
      </c>
      <c r="AEK100" t="n">
        <v>29.33735</v>
      </c>
      <c r="AEL100" t="n">
        <v>29.44346</v>
      </c>
      <c r="AEM100" t="n">
        <v>29.5408</v>
      </c>
      <c r="AEN100" t="n">
        <v>29.60961</v>
      </c>
      <c r="AEO100" t="n">
        <v>29.68193</v>
      </c>
      <c r="AEP100" t="n">
        <v>29.75274</v>
      </c>
      <c r="AEQ100" t="n">
        <v>29.80155</v>
      </c>
      <c r="AER100" t="n">
        <v>29.87513</v>
      </c>
      <c r="AES100" t="n">
        <v>29.9689</v>
      </c>
      <c r="AET100" t="n">
        <v>30.11313</v>
      </c>
      <c r="AEU100" t="n">
        <v>30.21074</v>
      </c>
      <c r="AEV100" t="n">
        <v>30.30848</v>
      </c>
      <c r="AEW100" t="n">
        <v>30.45007</v>
      </c>
      <c r="AEX100" t="n">
        <v>30.53833</v>
      </c>
      <c r="AEY100" t="n">
        <v>30.63778</v>
      </c>
      <c r="AEZ100" t="n">
        <v>30.7492</v>
      </c>
      <c r="AFA100" t="n">
        <v>30.80101</v>
      </c>
      <c r="AFB100" t="n">
        <v>30.87164</v>
      </c>
      <c r="AFC100" t="n">
        <v>30.91243</v>
      </c>
      <c r="AFD100" t="n">
        <v>30.98138</v>
      </c>
      <c r="AFE100" t="n">
        <v>31.1508</v>
      </c>
      <c r="AFF100" t="n">
        <v>31.34285</v>
      </c>
      <c r="AFG100" t="n">
        <v>31.43576</v>
      </c>
      <c r="AFH100" t="n">
        <v>31.5055</v>
      </c>
      <c r="AFI100" t="n">
        <v>31.63454</v>
      </c>
      <c r="AFJ100" t="n">
        <v>31.81023</v>
      </c>
      <c r="AFK100" t="n">
        <v>31.89373</v>
      </c>
      <c r="AFL100" t="n">
        <v>31.98448</v>
      </c>
      <c r="AFM100" t="n">
        <v>32.06473</v>
      </c>
      <c r="AFN100" t="n">
        <v>32.17999</v>
      </c>
      <c r="AFO100" t="n">
        <v>32.2734</v>
      </c>
      <c r="AFP100" t="n">
        <v>32.35514</v>
      </c>
      <c r="AFQ100" t="n">
        <v>32.46726</v>
      </c>
      <c r="AFR100" t="n">
        <v>32.5764</v>
      </c>
      <c r="AFS100" t="n">
        <v>32.73105</v>
      </c>
      <c r="AFT100" t="n">
        <v>32.90631</v>
      </c>
      <c r="AFU100" t="n">
        <v>33.07407</v>
      </c>
      <c r="AFV100" t="n">
        <v>33.19054</v>
      </c>
      <c r="AFW100" t="n">
        <v>33.36308</v>
      </c>
      <c r="AFX100" t="n">
        <v>33.47423</v>
      </c>
      <c r="AFY100" t="n">
        <v>33.58434</v>
      </c>
      <c r="AFZ100" t="n">
        <v>33.7365</v>
      </c>
      <c r="AGA100" t="n">
        <v>33.84782</v>
      </c>
      <c r="AGB100" t="n">
        <v>33.94587</v>
      </c>
      <c r="AGC100" t="n">
        <v>34.06157</v>
      </c>
      <c r="AGD100" t="n">
        <v>34.172</v>
      </c>
      <c r="AGE100" t="n">
        <v>34.24486</v>
      </c>
      <c r="AGF100" t="n">
        <v>34.37963</v>
      </c>
      <c r="AGG100" t="n">
        <v>34.51216</v>
      </c>
      <c r="AGH100" t="n">
        <v>34.62755</v>
      </c>
      <c r="AGI100" t="n">
        <v>34.68481</v>
      </c>
      <c r="AGJ100" t="n">
        <v>34.84739</v>
      </c>
      <c r="AGK100" t="n">
        <v>34.99459</v>
      </c>
      <c r="AGL100" t="n">
        <v>35.12642</v>
      </c>
      <c r="AGM100" t="n">
        <v>35.22911</v>
      </c>
      <c r="AGN100" t="n">
        <v>35.33202</v>
      </c>
      <c r="AGO100" t="n">
        <v>35.40123</v>
      </c>
      <c r="AGP100" t="n">
        <v>35.51239</v>
      </c>
      <c r="AGQ100" t="n">
        <v>35.6443</v>
      </c>
      <c r="AGR100" t="n">
        <v>35.76306</v>
      </c>
      <c r="AGS100" t="n">
        <v>35.84968</v>
      </c>
      <c r="AGT100" t="n">
        <v>35.96098</v>
      </c>
      <c r="AGU100" t="n">
        <v>36.02792</v>
      </c>
      <c r="AGV100" t="n">
        <v>36.06937</v>
      </c>
      <c r="AGW100" t="n">
        <v>36.21815</v>
      </c>
      <c r="AGX100" t="n">
        <v>36.40262</v>
      </c>
      <c r="AGY100" t="n">
        <v>36.57785</v>
      </c>
      <c r="AGZ100" t="n">
        <v>36.73567</v>
      </c>
      <c r="AHA100" t="n">
        <v>36.94273</v>
      </c>
      <c r="AHB100" t="n">
        <v>37.13692</v>
      </c>
      <c r="AHC100" t="n">
        <v>37.28453</v>
      </c>
      <c r="AHD100" t="n">
        <v>37.42167</v>
      </c>
      <c r="AHE100" t="n">
        <v>37.59348</v>
      </c>
      <c r="AHF100" t="n">
        <v>37.76572</v>
      </c>
      <c r="AHG100" t="n">
        <v>37.9491</v>
      </c>
      <c r="AHH100" t="n">
        <v>38.09782</v>
      </c>
      <c r="AHI100" t="n">
        <v>38.37964</v>
      </c>
      <c r="AHJ100" t="n">
        <v>38.55444</v>
      </c>
      <c r="AHK100" t="n">
        <v>38.67788</v>
      </c>
      <c r="AHL100" t="n">
        <v>38.82122</v>
      </c>
      <c r="AHM100" t="n">
        <v>38.97522</v>
      </c>
      <c r="AHN100" t="n">
        <v>39.18251</v>
      </c>
      <c r="AHO100" t="n">
        <v>39.43367</v>
      </c>
      <c r="AHP100" t="n">
        <v>39.6026</v>
      </c>
      <c r="AHQ100" t="n">
        <v>39.90599</v>
      </c>
      <c r="AHR100" t="n">
        <v>40.16598</v>
      </c>
      <c r="AHS100" t="n">
        <v>40.34898</v>
      </c>
      <c r="AHT100" t="n">
        <v>40.5223</v>
      </c>
      <c r="AHU100" t="n">
        <v>40.70681</v>
      </c>
      <c r="AHV100" t="n">
        <v>40.84607</v>
      </c>
      <c r="AHW100" t="n">
        <v>41.05177</v>
      </c>
      <c r="AHX100" t="n">
        <v>41.17287</v>
      </c>
      <c r="AHY100" t="n">
        <v>41.23687</v>
      </c>
      <c r="AHZ100" t="n">
        <v>41.39808</v>
      </c>
      <c r="AIA100" t="n">
        <v>41.61437</v>
      </c>
      <c r="AIB100" t="n">
        <v>41.89128</v>
      </c>
      <c r="AIC100" t="n">
        <v>42.1857</v>
      </c>
      <c r="AID100" t="n">
        <v>42.47268</v>
      </c>
      <c r="AIE100" t="n">
        <v>42.663</v>
      </c>
      <c r="AIF100" t="n">
        <v>42.88029</v>
      </c>
      <c r="AIG100" t="n">
        <v>43.20729</v>
      </c>
      <c r="AIH100" t="n">
        <v>43.54142</v>
      </c>
      <c r="AII100" t="n">
        <v>43.72999</v>
      </c>
      <c r="AIJ100" t="n">
        <v>43.87933</v>
      </c>
      <c r="AIK100" t="n">
        <v>44.09684</v>
      </c>
      <c r="AIL100" t="n">
        <v>44.42041</v>
      </c>
      <c r="AIM100" t="n">
        <v>44.67893</v>
      </c>
      <c r="AIN100" t="n">
        <v>45.11853</v>
      </c>
      <c r="AIO100" t="n">
        <v>45.34863</v>
      </c>
      <c r="AIP100" t="n">
        <v>45.74861</v>
      </c>
      <c r="AIQ100" t="n">
        <v>46.19256</v>
      </c>
      <c r="AIR100" t="n">
        <v>46.35543</v>
      </c>
      <c r="AIS100" t="n">
        <v>46.66848</v>
      </c>
      <c r="AIT100" t="n">
        <v>46.90821</v>
      </c>
      <c r="AIU100" t="n">
        <v>47.17717</v>
      </c>
      <c r="AIV100" t="n">
        <v>47.39861</v>
      </c>
      <c r="AIW100" t="n">
        <v>47.82976</v>
      </c>
      <c r="AIX100" t="n">
        <v>48.13868</v>
      </c>
      <c r="AIY100" t="n">
        <v>48.51993</v>
      </c>
      <c r="AIZ100" t="n">
        <v>48.82653</v>
      </c>
      <c r="AJA100" t="n">
        <v>49.15551</v>
      </c>
      <c r="AJB100" t="n">
        <v>49.58259</v>
      </c>
      <c r="AJC100" t="n">
        <v>49.85392</v>
      </c>
      <c r="AJD100" t="n">
        <v>50.23437</v>
      </c>
      <c r="AJE100" t="n">
        <v>50.64532</v>
      </c>
      <c r="AJF100" t="n">
        <v>50.91372</v>
      </c>
      <c r="AJG100" t="n">
        <v>51.29748</v>
      </c>
      <c r="AJH100" t="n">
        <v>51.50063</v>
      </c>
      <c r="AJI100" t="n">
        <v>51.81754</v>
      </c>
      <c r="AJJ100" t="n">
        <v>52.2823</v>
      </c>
      <c r="AJK100" t="n">
        <v>52.68715</v>
      </c>
      <c r="AJL100" t="n">
        <v>52.89153</v>
      </c>
      <c r="AJM100" t="n">
        <v>53.47814</v>
      </c>
      <c r="AJN100" t="n">
        <v>53.98928</v>
      </c>
      <c r="AJO100" t="n">
        <v>54.32428</v>
      </c>
      <c r="AJP100" t="n">
        <v>54.77184</v>
      </c>
      <c r="AJQ100" t="n">
        <v>55.32552</v>
      </c>
      <c r="AJR100" t="n">
        <v>55.71092</v>
      </c>
      <c r="AJS100" t="n">
        <v>56.46988</v>
      </c>
      <c r="AJT100" t="n">
        <v>57.03096</v>
      </c>
      <c r="AJU100" t="n">
        <v>57.94493</v>
      </c>
      <c r="AJV100" t="n">
        <v>58.6286</v>
      </c>
      <c r="AJW100" t="n">
        <v>59.40759</v>
      </c>
      <c r="AJX100" t="n">
        <v>60.22497</v>
      </c>
      <c r="AJY100" t="n">
        <v>61.27761</v>
      </c>
      <c r="AJZ100" t="n">
        <v>61.9422</v>
      </c>
      <c r="AKA100" t="n">
        <v>63.23715</v>
      </c>
      <c r="AKB100" t="n">
        <v>64.61682999999999</v>
      </c>
      <c r="AKC100" t="n">
        <v>65.68638</v>
      </c>
      <c r="AKD100" t="n">
        <v>66.52864</v>
      </c>
      <c r="AKE100" t="n">
        <v>67.35635000000001</v>
      </c>
      <c r="AKF100" t="n">
        <v>68.33334000000001</v>
      </c>
      <c r="AKG100" t="n">
        <v>69.37683</v>
      </c>
      <c r="AKH100" t="n">
        <v>70.24708</v>
      </c>
      <c r="AKI100" t="n">
        <v>71.09464</v>
      </c>
      <c r="AKJ100" t="n">
        <v>71.80911999999999</v>
      </c>
      <c r="AKK100" t="n">
        <v>72.56135999999999</v>
      </c>
      <c r="AKL100" t="n">
        <v>73.60254999999999</v>
      </c>
      <c r="AKM100" t="n">
        <v>74.58829</v>
      </c>
      <c r="AKN100" t="n">
        <v>75.63275</v>
      </c>
      <c r="AKO100" t="n">
        <v>76.88167</v>
      </c>
      <c r="AKP100" t="n">
        <v>78.28572</v>
      </c>
      <c r="AKQ100" t="n">
        <v>79.42596</v>
      </c>
      <c r="AKR100" t="n">
        <v>80.87935</v>
      </c>
      <c r="AKS100" t="n">
        <v>82.89655999999999</v>
      </c>
      <c r="AKT100" t="n">
        <v>85.1063</v>
      </c>
      <c r="AKU100" t="n">
        <v>87.2359</v>
      </c>
      <c r="AKV100" t="n">
        <v>88.83999</v>
      </c>
      <c r="AKW100" t="n">
        <v>91.75435</v>
      </c>
      <c r="AKX100" t="n">
        <v>93.85451999999999</v>
      </c>
      <c r="AKY100" t="n">
        <v>96.49987</v>
      </c>
      <c r="AKZ100" t="n">
        <v>99.13754</v>
      </c>
      <c r="ALA100" t="n">
        <v>102.42852</v>
      </c>
      <c r="ALB100" t="n">
        <v>106.96609</v>
      </c>
      <c r="ALC100" t="n">
        <v>111.45112</v>
      </c>
      <c r="ALD100" t="n">
        <v>114.07076</v>
      </c>
      <c r="ALE100" t="n">
        <v>119.79871</v>
      </c>
      <c r="ALF100" t="n">
        <v>124.71737</v>
      </c>
      <c r="ALG100" t="n">
        <v>128.69463</v>
      </c>
      <c r="ALH100" t="n">
        <v>138.65102</v>
      </c>
      <c r="ALI100" t="n">
        <v>149.43788</v>
      </c>
      <c r="ALJ100" t="n">
        <v>167.99399</v>
      </c>
      <c r="ALK100" t="n">
        <v>182.90623</v>
      </c>
      <c r="ALL100" t="n">
        <v>206.99785</v>
      </c>
      <c r="ALM100" t="n">
        <v>259.66861</v>
      </c>
      <c r="ALN100" t="n">
        <v>351.66956</v>
      </c>
      <c r="ALO100" t="n">
        <v>516.37274</v>
      </c>
    </row>
    <row r="101">
      <c r="A101" t="inlineStr">
        <is>
          <t>Peru</t>
        </is>
      </c>
      <c r="B101" t="inlineStr">
        <is>
          <t>PER</t>
        </is>
      </c>
      <c r="C101" s="13">
        <f>AVERAGE(SI101,SJ101)</f>
        <v/>
      </c>
      <c r="D101" t="n">
        <v>0.3992</v>
      </c>
      <c r="E101" t="n">
        <v>0.76849</v>
      </c>
      <c r="F101" t="n">
        <v>0.92603</v>
      </c>
      <c r="G101" t="n">
        <v>1.05658</v>
      </c>
      <c r="H101" t="n">
        <v>1.14775</v>
      </c>
      <c r="I101" t="n">
        <v>1.25786</v>
      </c>
      <c r="J101" t="n">
        <v>1.34062</v>
      </c>
      <c r="K101" t="n">
        <v>1.42941</v>
      </c>
      <c r="L101" t="n">
        <v>1.4924</v>
      </c>
      <c r="M101" t="n">
        <v>1.55585</v>
      </c>
      <c r="N101" t="n">
        <v>1.61599</v>
      </c>
      <c r="O101" t="n">
        <v>1.67599</v>
      </c>
      <c r="P101" t="n">
        <v>1.74036</v>
      </c>
      <c r="Q101" t="n">
        <v>1.78586</v>
      </c>
      <c r="R101" t="n">
        <v>1.82968</v>
      </c>
      <c r="S101" t="n">
        <v>1.87089</v>
      </c>
      <c r="T101" t="n">
        <v>1.92766</v>
      </c>
      <c r="U101" t="n">
        <v>1.97686</v>
      </c>
      <c r="V101" t="n">
        <v>2.02239</v>
      </c>
      <c r="W101" t="n">
        <v>2.0607</v>
      </c>
      <c r="X101" t="n">
        <v>2.0991</v>
      </c>
      <c r="Y101" t="n">
        <v>2.13826</v>
      </c>
      <c r="Z101" t="n">
        <v>2.17662</v>
      </c>
      <c r="AA101" t="n">
        <v>2.22675</v>
      </c>
      <c r="AB101" t="n">
        <v>2.25858</v>
      </c>
      <c r="AC101" t="n">
        <v>2.28826</v>
      </c>
      <c r="AD101" t="n">
        <v>2.32124</v>
      </c>
      <c r="AE101" t="n">
        <v>2.35515</v>
      </c>
      <c r="AF101" t="n">
        <v>2.38792</v>
      </c>
      <c r="AG101" t="n">
        <v>2.41764</v>
      </c>
      <c r="AH101" t="n">
        <v>2.46633</v>
      </c>
      <c r="AI101" t="n">
        <v>2.49956</v>
      </c>
      <c r="AJ101" t="n">
        <v>2.52605</v>
      </c>
      <c r="AK101" t="n">
        <v>2.55159</v>
      </c>
      <c r="AL101" t="n">
        <v>2.57731</v>
      </c>
      <c r="AM101" t="n">
        <v>2.61421</v>
      </c>
      <c r="AN101" t="n">
        <v>2.64186</v>
      </c>
      <c r="AO101" t="n">
        <v>2.67897</v>
      </c>
      <c r="AP101" t="n">
        <v>2.7164</v>
      </c>
      <c r="AQ101" t="n">
        <v>2.73705</v>
      </c>
      <c r="AR101" t="n">
        <v>2.75586</v>
      </c>
      <c r="AS101" t="n">
        <v>2.78383</v>
      </c>
      <c r="AT101" t="n">
        <v>2.81703</v>
      </c>
      <c r="AU101" t="n">
        <v>2.84103</v>
      </c>
      <c r="AV101" t="n">
        <v>2.87528</v>
      </c>
      <c r="AW101" t="n">
        <v>2.90753</v>
      </c>
      <c r="AX101" t="n">
        <v>2.93137</v>
      </c>
      <c r="AY101" t="n">
        <v>2.95291</v>
      </c>
      <c r="AZ101" t="n">
        <v>2.98072</v>
      </c>
      <c r="BA101" t="n">
        <v>3.00675</v>
      </c>
      <c r="BB101" t="n">
        <v>3.0375</v>
      </c>
      <c r="BC101" t="n">
        <v>3.0597</v>
      </c>
      <c r="BD101" t="n">
        <v>3.0931</v>
      </c>
      <c r="BE101" t="n">
        <v>3.12175</v>
      </c>
      <c r="BF101" t="n">
        <v>3.15223</v>
      </c>
      <c r="BG101" t="n">
        <v>3.18007</v>
      </c>
      <c r="BH101" t="n">
        <v>3.19812</v>
      </c>
      <c r="BI101" t="n">
        <v>3.22496</v>
      </c>
      <c r="BJ101" t="n">
        <v>3.25466</v>
      </c>
      <c r="BK101" t="n">
        <v>3.28157</v>
      </c>
      <c r="BL101" t="n">
        <v>3.30437</v>
      </c>
      <c r="BM101" t="n">
        <v>3.33032</v>
      </c>
      <c r="BN101" t="n">
        <v>3.35428</v>
      </c>
      <c r="BO101" t="n">
        <v>3.38281</v>
      </c>
      <c r="BP101" t="n">
        <v>3.40696</v>
      </c>
      <c r="BQ101" t="n">
        <v>3.42686</v>
      </c>
      <c r="BR101" t="n">
        <v>3.45737</v>
      </c>
      <c r="BS101" t="n">
        <v>3.48636</v>
      </c>
      <c r="BT101" t="n">
        <v>3.51143</v>
      </c>
      <c r="BU101" t="n">
        <v>3.53434</v>
      </c>
      <c r="BV101" t="n">
        <v>3.56133</v>
      </c>
      <c r="BW101" t="n">
        <v>3.58824</v>
      </c>
      <c r="BX101" t="n">
        <v>3.61243</v>
      </c>
      <c r="BY101" t="n">
        <v>3.62569</v>
      </c>
      <c r="BZ101" t="n">
        <v>3.65141</v>
      </c>
      <c r="CA101" t="n">
        <v>3.67421</v>
      </c>
      <c r="CB101" t="n">
        <v>3.69147</v>
      </c>
      <c r="CC101" t="n">
        <v>3.71143</v>
      </c>
      <c r="CD101" t="n">
        <v>3.73074</v>
      </c>
      <c r="CE101" t="n">
        <v>3.74959</v>
      </c>
      <c r="CF101" t="n">
        <v>3.76859</v>
      </c>
      <c r="CG101" t="n">
        <v>3.7884</v>
      </c>
      <c r="CH101" t="n">
        <v>3.81135</v>
      </c>
      <c r="CI101" t="n">
        <v>3.83803</v>
      </c>
      <c r="CJ101" t="n">
        <v>3.86009</v>
      </c>
      <c r="CK101" t="n">
        <v>3.88195</v>
      </c>
      <c r="CL101" t="n">
        <v>3.90835</v>
      </c>
      <c r="CM101" t="n">
        <v>3.92786</v>
      </c>
      <c r="CN101" t="n">
        <v>3.94899</v>
      </c>
      <c r="CO101" t="n">
        <v>3.96626</v>
      </c>
      <c r="CP101" t="n">
        <v>3.98401</v>
      </c>
      <c r="CQ101" t="n">
        <v>4.00377</v>
      </c>
      <c r="CR101" t="n">
        <v>4.02176</v>
      </c>
      <c r="CS101" t="n">
        <v>4.04379</v>
      </c>
      <c r="CT101" t="n">
        <v>4.06143</v>
      </c>
      <c r="CU101" t="n">
        <v>4.08829</v>
      </c>
      <c r="CV101" t="n">
        <v>4.1091</v>
      </c>
      <c r="CW101" t="n">
        <v>4.12541</v>
      </c>
      <c r="CX101" t="n">
        <v>4.13922</v>
      </c>
      <c r="CY101" t="n">
        <v>4.14742</v>
      </c>
      <c r="CZ101" t="n">
        <v>4.16963</v>
      </c>
      <c r="DA101" t="n">
        <v>4.18613</v>
      </c>
      <c r="DB101" t="n">
        <v>4.21059</v>
      </c>
      <c r="DC101" t="n">
        <v>4.22883</v>
      </c>
      <c r="DD101" t="n">
        <v>4.24212</v>
      </c>
      <c r="DE101" t="n">
        <v>4.26335</v>
      </c>
      <c r="DF101" t="n">
        <v>4.28092</v>
      </c>
      <c r="DG101" t="n">
        <v>4.29891</v>
      </c>
      <c r="DH101" t="n">
        <v>4.31792</v>
      </c>
      <c r="DI101" t="n">
        <v>4.33749</v>
      </c>
      <c r="DJ101" t="n">
        <v>4.34946</v>
      </c>
      <c r="DK101" t="n">
        <v>4.3682</v>
      </c>
      <c r="DL101" t="n">
        <v>4.38562</v>
      </c>
      <c r="DM101" t="n">
        <v>4.40848</v>
      </c>
      <c r="DN101" t="n">
        <v>4.4249</v>
      </c>
      <c r="DO101" t="n">
        <v>4.44206</v>
      </c>
      <c r="DP101" t="n">
        <v>4.45207</v>
      </c>
      <c r="DQ101" t="n">
        <v>4.46289</v>
      </c>
      <c r="DR101" t="n">
        <v>4.47568</v>
      </c>
      <c r="DS101" t="n">
        <v>4.49475</v>
      </c>
      <c r="DT101" t="n">
        <v>4.51091</v>
      </c>
      <c r="DU101" t="n">
        <v>4.52813</v>
      </c>
      <c r="DV101" t="n">
        <v>4.54506</v>
      </c>
      <c r="DW101" t="n">
        <v>4.55999</v>
      </c>
      <c r="DX101" t="n">
        <v>4.58226</v>
      </c>
      <c r="DY101" t="n">
        <v>4.60006</v>
      </c>
      <c r="DZ101" t="n">
        <v>4.61972</v>
      </c>
      <c r="EA101" t="n">
        <v>4.64011</v>
      </c>
      <c r="EB101" t="n">
        <v>4.6641</v>
      </c>
      <c r="EC101" t="n">
        <v>4.69059</v>
      </c>
      <c r="ED101" t="n">
        <v>4.71055</v>
      </c>
      <c r="EE101" t="n">
        <v>4.72715</v>
      </c>
      <c r="EF101" t="n">
        <v>4.74316</v>
      </c>
      <c r="EG101" t="n">
        <v>4.76241</v>
      </c>
      <c r="EH101" t="n">
        <v>4.77795</v>
      </c>
      <c r="EI101" t="n">
        <v>4.78959</v>
      </c>
      <c r="EJ101" t="n">
        <v>4.80823</v>
      </c>
      <c r="EK101" t="n">
        <v>4.82791</v>
      </c>
      <c r="EL101" t="n">
        <v>4.83976</v>
      </c>
      <c r="EM101" t="n">
        <v>4.86031</v>
      </c>
      <c r="EN101" t="n">
        <v>4.88362</v>
      </c>
      <c r="EO101" t="n">
        <v>4.90305</v>
      </c>
      <c r="EP101" t="n">
        <v>4.92474</v>
      </c>
      <c r="EQ101" t="n">
        <v>4.93922</v>
      </c>
      <c r="ER101" t="n">
        <v>4.95168</v>
      </c>
      <c r="ES101" t="n">
        <v>4.96851</v>
      </c>
      <c r="ET101" t="n">
        <v>4.98973</v>
      </c>
      <c r="EU101" t="n">
        <v>5.01308</v>
      </c>
      <c r="EV101" t="n">
        <v>5.0317</v>
      </c>
      <c r="EW101" t="n">
        <v>5.04849</v>
      </c>
      <c r="EX101" t="n">
        <v>5.06382</v>
      </c>
      <c r="EY101" t="n">
        <v>5.08362</v>
      </c>
      <c r="EZ101" t="n">
        <v>5.10556</v>
      </c>
      <c r="FA101" t="n">
        <v>5.12057</v>
      </c>
      <c r="FB101" t="n">
        <v>5.13981</v>
      </c>
      <c r="FC101" t="n">
        <v>5.16236</v>
      </c>
      <c r="FD101" t="n">
        <v>5.17963</v>
      </c>
      <c r="FE101" t="n">
        <v>5.19436</v>
      </c>
      <c r="FF101" t="n">
        <v>5.21064</v>
      </c>
      <c r="FG101" t="n">
        <v>5.22747</v>
      </c>
      <c r="FH101" t="n">
        <v>5.24403</v>
      </c>
      <c r="FI101" t="n">
        <v>5.2656</v>
      </c>
      <c r="FJ101" t="n">
        <v>5.28793</v>
      </c>
      <c r="FK101" t="n">
        <v>5.31322</v>
      </c>
      <c r="FL101" t="n">
        <v>5.33926</v>
      </c>
      <c r="FM101" t="n">
        <v>5.35402</v>
      </c>
      <c r="FN101" t="n">
        <v>5.37195</v>
      </c>
      <c r="FO101" t="n">
        <v>5.39151</v>
      </c>
      <c r="FP101" t="n">
        <v>5.4084</v>
      </c>
      <c r="FQ101" t="n">
        <v>5.42851</v>
      </c>
      <c r="FR101" t="n">
        <v>5.44606</v>
      </c>
      <c r="FS101" t="n">
        <v>5.45853</v>
      </c>
      <c r="FT101" t="n">
        <v>5.46732</v>
      </c>
      <c r="FU101" t="n">
        <v>5.49034</v>
      </c>
      <c r="FV101" t="n">
        <v>5.50808</v>
      </c>
      <c r="FW101" t="n">
        <v>5.52289</v>
      </c>
      <c r="FX101" t="n">
        <v>5.54234</v>
      </c>
      <c r="FY101" t="n">
        <v>5.55779</v>
      </c>
      <c r="FZ101" t="n">
        <v>5.57548</v>
      </c>
      <c r="GA101" t="n">
        <v>5.59338</v>
      </c>
      <c r="GB101" t="n">
        <v>5.61368</v>
      </c>
      <c r="GC101" t="n">
        <v>5.63036</v>
      </c>
      <c r="GD101" t="n">
        <v>5.64907</v>
      </c>
      <c r="GE101" t="n">
        <v>5.66737</v>
      </c>
      <c r="GF101" t="n">
        <v>5.67988</v>
      </c>
      <c r="GG101" t="n">
        <v>5.69411</v>
      </c>
      <c r="GH101" t="n">
        <v>5.71514</v>
      </c>
      <c r="GI101" t="n">
        <v>5.73673</v>
      </c>
      <c r="GJ101" t="n">
        <v>5.75617</v>
      </c>
      <c r="GK101" t="n">
        <v>5.7704</v>
      </c>
      <c r="GL101" t="n">
        <v>5.78463</v>
      </c>
      <c r="GM101" t="n">
        <v>5.79464</v>
      </c>
      <c r="GN101" t="n">
        <v>5.81589</v>
      </c>
      <c r="GO101" t="n">
        <v>5.83559</v>
      </c>
      <c r="GP101" t="n">
        <v>5.84324</v>
      </c>
      <c r="GQ101" t="n">
        <v>5.85241</v>
      </c>
      <c r="GR101" t="n">
        <v>5.86652</v>
      </c>
      <c r="GS101" t="n">
        <v>5.87999</v>
      </c>
      <c r="GT101" t="n">
        <v>5.89437</v>
      </c>
      <c r="GU101" t="n">
        <v>5.90521</v>
      </c>
      <c r="GV101" t="n">
        <v>5.91532</v>
      </c>
      <c r="GW101" t="n">
        <v>5.92953</v>
      </c>
      <c r="GX101" t="n">
        <v>5.94351</v>
      </c>
      <c r="GY101" t="n">
        <v>5.96693</v>
      </c>
      <c r="GZ101" t="n">
        <v>5.98122</v>
      </c>
      <c r="HA101" t="n">
        <v>5.99412</v>
      </c>
      <c r="HB101" t="n">
        <v>6.00588</v>
      </c>
      <c r="HC101" t="n">
        <v>6.0123</v>
      </c>
      <c r="HD101" t="n">
        <v>6.02788</v>
      </c>
      <c r="HE101" t="n">
        <v>6.0424</v>
      </c>
      <c r="HF101" t="n">
        <v>6.05817</v>
      </c>
      <c r="HG101" t="n">
        <v>6.07035</v>
      </c>
      <c r="HH101" t="n">
        <v>6.08564</v>
      </c>
      <c r="HI101" t="n">
        <v>6.10268</v>
      </c>
      <c r="HJ101" t="n">
        <v>6.11879</v>
      </c>
      <c r="HK101" t="n">
        <v>6.13259</v>
      </c>
      <c r="HL101" t="n">
        <v>6.14813</v>
      </c>
      <c r="HM101" t="n">
        <v>6.16912</v>
      </c>
      <c r="HN101" t="n">
        <v>6.18696</v>
      </c>
      <c r="HO101" t="n">
        <v>6.19679</v>
      </c>
      <c r="HP101" t="n">
        <v>6.21741</v>
      </c>
      <c r="HQ101" t="n">
        <v>6.23771</v>
      </c>
      <c r="HR101" t="n">
        <v>6.2499</v>
      </c>
      <c r="HS101" t="n">
        <v>6.26294</v>
      </c>
      <c r="HT101" t="n">
        <v>6.2804</v>
      </c>
      <c r="HU101" t="n">
        <v>6.29049</v>
      </c>
      <c r="HV101" t="n">
        <v>6.31299</v>
      </c>
      <c r="HW101" t="n">
        <v>6.33055</v>
      </c>
      <c r="HX101" t="n">
        <v>6.35137</v>
      </c>
      <c r="HY101" t="n">
        <v>6.36722</v>
      </c>
      <c r="HZ101" t="n">
        <v>6.37801</v>
      </c>
      <c r="IA101" t="n">
        <v>6.38829</v>
      </c>
      <c r="IB101" t="n">
        <v>6.39909</v>
      </c>
      <c r="IC101" t="n">
        <v>6.41046</v>
      </c>
      <c r="ID101" t="n">
        <v>6.42819</v>
      </c>
      <c r="IE101" t="n">
        <v>6.44654</v>
      </c>
      <c r="IF101" t="n">
        <v>6.46207</v>
      </c>
      <c r="IG101" t="n">
        <v>6.48115</v>
      </c>
      <c r="IH101" t="n">
        <v>6.50368</v>
      </c>
      <c r="II101" t="n">
        <v>6.51964</v>
      </c>
      <c r="IJ101" t="n">
        <v>6.53864</v>
      </c>
      <c r="IK101" t="n">
        <v>6.55228</v>
      </c>
      <c r="IL101" t="n">
        <v>6.56725</v>
      </c>
      <c r="IM101" t="n">
        <v>6.58624</v>
      </c>
      <c r="IN101" t="n">
        <v>6.60161</v>
      </c>
      <c r="IO101" t="n">
        <v>6.62049</v>
      </c>
      <c r="IP101" t="n">
        <v>6.63693</v>
      </c>
      <c r="IQ101" t="n">
        <v>6.64837</v>
      </c>
      <c r="IR101" t="n">
        <v>6.65881</v>
      </c>
      <c r="IS101" t="n">
        <v>6.67149</v>
      </c>
      <c r="IT101" t="n">
        <v>6.68924</v>
      </c>
      <c r="IU101" t="n">
        <v>6.71152</v>
      </c>
      <c r="IV101" t="n">
        <v>6.72236</v>
      </c>
      <c r="IW101" t="n">
        <v>6.7431</v>
      </c>
      <c r="IX101" t="n">
        <v>6.7635</v>
      </c>
      <c r="IY101" t="n">
        <v>6.77917</v>
      </c>
      <c r="IZ101" t="n">
        <v>6.79543</v>
      </c>
      <c r="JA101" t="n">
        <v>6.80633</v>
      </c>
      <c r="JB101" t="n">
        <v>6.82443</v>
      </c>
      <c r="JC101" t="n">
        <v>6.8471</v>
      </c>
      <c r="JD101" t="n">
        <v>6.86421</v>
      </c>
      <c r="JE101" t="n">
        <v>6.8829</v>
      </c>
      <c r="JF101" t="n">
        <v>6.89422</v>
      </c>
      <c r="JG101" t="n">
        <v>6.90533</v>
      </c>
      <c r="JH101" t="n">
        <v>6.91445</v>
      </c>
      <c r="JI101" t="n">
        <v>6.92661</v>
      </c>
      <c r="JJ101" t="n">
        <v>6.94711</v>
      </c>
      <c r="JK101" t="n">
        <v>6.96605</v>
      </c>
      <c r="JL101" t="n">
        <v>6.98135</v>
      </c>
      <c r="JM101" t="n">
        <v>6.99648</v>
      </c>
      <c r="JN101" t="n">
        <v>7.01292</v>
      </c>
      <c r="JO101" t="n">
        <v>7.02566</v>
      </c>
      <c r="JP101" t="n">
        <v>7.04278</v>
      </c>
      <c r="JQ101" t="n">
        <v>7.05342</v>
      </c>
      <c r="JR101" t="n">
        <v>7.07174</v>
      </c>
      <c r="JS101" t="n">
        <v>7.09615</v>
      </c>
      <c r="JT101" t="n">
        <v>7.11735</v>
      </c>
      <c r="JU101" t="n">
        <v>7.13988</v>
      </c>
      <c r="JV101" t="n">
        <v>7.15412</v>
      </c>
      <c r="JW101" t="n">
        <v>7.16637</v>
      </c>
      <c r="JX101" t="n">
        <v>7.18247</v>
      </c>
      <c r="JY101" t="n">
        <v>7.1971</v>
      </c>
      <c r="JZ101" t="n">
        <v>7.21604</v>
      </c>
      <c r="KA101" t="n">
        <v>7.23797</v>
      </c>
      <c r="KB101" t="n">
        <v>7.25674</v>
      </c>
      <c r="KC101" t="n">
        <v>7.27637</v>
      </c>
      <c r="KD101" t="n">
        <v>7.29049</v>
      </c>
      <c r="KE101" t="n">
        <v>7.31092</v>
      </c>
      <c r="KF101" t="n">
        <v>7.33287</v>
      </c>
      <c r="KG101" t="n">
        <v>7.34765</v>
      </c>
      <c r="KH101" t="n">
        <v>7.36081</v>
      </c>
      <c r="KI101" t="n">
        <v>7.3711</v>
      </c>
      <c r="KJ101" t="n">
        <v>7.37958</v>
      </c>
      <c r="KK101" t="n">
        <v>7.39244</v>
      </c>
      <c r="KL101" t="n">
        <v>7.4093</v>
      </c>
      <c r="KM101" t="n">
        <v>7.4246</v>
      </c>
      <c r="KN101" t="n">
        <v>7.44089</v>
      </c>
      <c r="KO101" t="n">
        <v>7.46073</v>
      </c>
      <c r="KP101" t="n">
        <v>7.47525</v>
      </c>
      <c r="KQ101" t="n">
        <v>7.49285</v>
      </c>
      <c r="KR101" t="n">
        <v>7.5055</v>
      </c>
      <c r="KS101" t="n">
        <v>7.51859</v>
      </c>
      <c r="KT101" t="n">
        <v>7.52717</v>
      </c>
      <c r="KU101" t="n">
        <v>7.54508</v>
      </c>
      <c r="KV101" t="n">
        <v>7.56036</v>
      </c>
      <c r="KW101" t="n">
        <v>7.57795</v>
      </c>
      <c r="KX101" t="n">
        <v>7.59331</v>
      </c>
      <c r="KY101" t="n">
        <v>7.61051</v>
      </c>
      <c r="KZ101" t="n">
        <v>7.62446</v>
      </c>
      <c r="LA101" t="n">
        <v>7.63506</v>
      </c>
      <c r="LB101" t="n">
        <v>7.64814</v>
      </c>
      <c r="LC101" t="n">
        <v>7.66147</v>
      </c>
      <c r="LD101" t="n">
        <v>7.6741</v>
      </c>
      <c r="LE101" t="n">
        <v>7.69309</v>
      </c>
      <c r="LF101" t="n">
        <v>7.71091</v>
      </c>
      <c r="LG101" t="n">
        <v>7.7333</v>
      </c>
      <c r="LH101" t="n">
        <v>7.75034</v>
      </c>
      <c r="LI101" t="n">
        <v>7.76684</v>
      </c>
      <c r="LJ101" t="n">
        <v>7.78986</v>
      </c>
      <c r="LK101" t="n">
        <v>7.79946</v>
      </c>
      <c r="LL101" t="n">
        <v>7.81386</v>
      </c>
      <c r="LM101" t="n">
        <v>7.83022</v>
      </c>
      <c r="LN101" t="n">
        <v>7.85039</v>
      </c>
      <c r="LO101" t="n">
        <v>7.8655</v>
      </c>
      <c r="LP101" t="n">
        <v>7.88378</v>
      </c>
      <c r="LQ101" t="n">
        <v>7.89268</v>
      </c>
      <c r="LR101" t="n">
        <v>7.90573</v>
      </c>
      <c r="LS101" t="n">
        <v>7.9193</v>
      </c>
      <c r="LT101" t="n">
        <v>7.93601</v>
      </c>
      <c r="LU101" t="n">
        <v>7.94747</v>
      </c>
      <c r="LV101" t="n">
        <v>7.9612</v>
      </c>
      <c r="LW101" t="n">
        <v>7.9695</v>
      </c>
      <c r="LX101" t="n">
        <v>7.98029</v>
      </c>
      <c r="LY101" t="n">
        <v>7.99305</v>
      </c>
      <c r="LZ101" t="n">
        <v>8.00864</v>
      </c>
      <c r="MA101" t="n">
        <v>8.023770000000001</v>
      </c>
      <c r="MB101" t="n">
        <v>8.05039</v>
      </c>
      <c r="MC101" t="n">
        <v>8.06235</v>
      </c>
      <c r="MD101" t="n">
        <v>8.07183</v>
      </c>
      <c r="ME101" t="n">
        <v>8.0848</v>
      </c>
      <c r="MF101" t="n">
        <v>8.0984</v>
      </c>
      <c r="MG101" t="n">
        <v>8.118130000000001</v>
      </c>
      <c r="MH101" t="n">
        <v>8.135199999999999</v>
      </c>
      <c r="MI101" t="n">
        <v>8.152430000000001</v>
      </c>
      <c r="MJ101" t="n">
        <v>8.16696</v>
      </c>
      <c r="MK101" t="n">
        <v>8.178660000000001</v>
      </c>
      <c r="ML101" t="n">
        <v>8.198219999999999</v>
      </c>
      <c r="MM101" t="n">
        <v>8.21564</v>
      </c>
      <c r="MN101" t="n">
        <v>8.227869999999999</v>
      </c>
      <c r="MO101" t="n">
        <v>8.24184</v>
      </c>
      <c r="MP101" t="n">
        <v>8.26037</v>
      </c>
      <c r="MQ101" t="n">
        <v>8.277480000000001</v>
      </c>
      <c r="MR101" t="n">
        <v>8.29532</v>
      </c>
      <c r="MS101" t="n">
        <v>8.31066</v>
      </c>
      <c r="MT101" t="n">
        <v>8.328379999999999</v>
      </c>
      <c r="MU101" t="n">
        <v>8.34727</v>
      </c>
      <c r="MV101" t="n">
        <v>8.35801</v>
      </c>
      <c r="MW101" t="n">
        <v>8.36736</v>
      </c>
      <c r="MX101" t="n">
        <v>8.38842</v>
      </c>
      <c r="MY101" t="n">
        <v>8.407120000000001</v>
      </c>
      <c r="MZ101" t="n">
        <v>8.42892</v>
      </c>
      <c r="NA101" t="n">
        <v>8.44675</v>
      </c>
      <c r="NB101" t="n">
        <v>8.46987</v>
      </c>
      <c r="NC101" t="n">
        <v>8.488110000000001</v>
      </c>
      <c r="ND101" t="n">
        <v>8.505879999999999</v>
      </c>
      <c r="NE101" t="n">
        <v>8.52031</v>
      </c>
      <c r="NF101" t="n">
        <v>8.53973</v>
      </c>
      <c r="NG101" t="n">
        <v>8.559839999999999</v>
      </c>
      <c r="NH101" t="n">
        <v>8.579549999999999</v>
      </c>
      <c r="NI101" t="n">
        <v>8.59239</v>
      </c>
      <c r="NJ101" t="n">
        <v>8.60819</v>
      </c>
      <c r="NK101" t="n">
        <v>8.62542</v>
      </c>
      <c r="NL101" t="n">
        <v>8.64054</v>
      </c>
      <c r="NM101" t="n">
        <v>8.655570000000001</v>
      </c>
      <c r="NN101" t="n">
        <v>8.672879999999999</v>
      </c>
      <c r="NO101" t="n">
        <v>8.687480000000001</v>
      </c>
      <c r="NP101" t="n">
        <v>8.7056</v>
      </c>
      <c r="NQ101" t="n">
        <v>8.728339999999999</v>
      </c>
      <c r="NR101" t="n">
        <v>8.74211</v>
      </c>
      <c r="NS101" t="n">
        <v>8.76192</v>
      </c>
      <c r="NT101" t="n">
        <v>8.77754</v>
      </c>
      <c r="NU101" t="n">
        <v>8.79463</v>
      </c>
      <c r="NV101" t="n">
        <v>8.80912</v>
      </c>
      <c r="NW101" t="n">
        <v>8.817819999999999</v>
      </c>
      <c r="NX101" t="n">
        <v>8.8355</v>
      </c>
      <c r="NY101" t="n">
        <v>8.860440000000001</v>
      </c>
      <c r="NZ101" t="n">
        <v>8.88044</v>
      </c>
      <c r="OA101" t="n">
        <v>8.897220000000001</v>
      </c>
      <c r="OB101" t="n">
        <v>8.91929</v>
      </c>
      <c r="OC101" t="n">
        <v>8.929690000000001</v>
      </c>
      <c r="OD101" t="n">
        <v>8.94896</v>
      </c>
      <c r="OE101" t="n">
        <v>8.96044</v>
      </c>
      <c r="OF101" t="n">
        <v>8.97386</v>
      </c>
      <c r="OG101" t="n">
        <v>8.98198</v>
      </c>
      <c r="OH101" t="n">
        <v>8.995710000000001</v>
      </c>
      <c r="OI101" t="n">
        <v>9.01661</v>
      </c>
      <c r="OJ101" t="n">
        <v>9.033329999999999</v>
      </c>
      <c r="OK101" t="n">
        <v>9.0518</v>
      </c>
      <c r="OL101" t="n">
        <v>9.071020000000001</v>
      </c>
      <c r="OM101" t="n">
        <v>9.090529999999999</v>
      </c>
      <c r="ON101" t="n">
        <v>9.1089</v>
      </c>
      <c r="OO101" t="n">
        <v>9.12355</v>
      </c>
      <c r="OP101" t="n">
        <v>9.140169999999999</v>
      </c>
      <c r="OQ101" t="n">
        <v>9.15452</v>
      </c>
      <c r="OR101" t="n">
        <v>9.167249999999999</v>
      </c>
      <c r="OS101" t="n">
        <v>9.18486</v>
      </c>
      <c r="OT101" t="n">
        <v>9.19369</v>
      </c>
      <c r="OU101" t="n">
        <v>9.20664</v>
      </c>
      <c r="OV101" t="n">
        <v>9.218970000000001</v>
      </c>
      <c r="OW101" t="n">
        <v>9.238569999999999</v>
      </c>
      <c r="OX101" t="n">
        <v>9.258319999999999</v>
      </c>
      <c r="OY101" t="n">
        <v>9.274509999999999</v>
      </c>
      <c r="OZ101" t="n">
        <v>9.299060000000001</v>
      </c>
      <c r="PA101" t="n">
        <v>9.31344</v>
      </c>
      <c r="PB101" t="n">
        <v>9.3262</v>
      </c>
      <c r="PC101" t="n">
        <v>9.342169999999999</v>
      </c>
      <c r="PD101" t="n">
        <v>9.35901</v>
      </c>
      <c r="PE101" t="n">
        <v>9.37791</v>
      </c>
      <c r="PF101" t="n">
        <v>9.398339999999999</v>
      </c>
      <c r="PG101" t="n">
        <v>9.41826</v>
      </c>
      <c r="PH101" t="n">
        <v>9.440379999999999</v>
      </c>
      <c r="PI101" t="n">
        <v>9.4588</v>
      </c>
      <c r="PJ101" t="n">
        <v>9.472759999999999</v>
      </c>
      <c r="PK101" t="n">
        <v>9.492570000000001</v>
      </c>
      <c r="PL101" t="n">
        <v>9.51003</v>
      </c>
      <c r="PM101" t="n">
        <v>9.532220000000001</v>
      </c>
      <c r="PN101" t="n">
        <v>9.54969</v>
      </c>
      <c r="PO101" t="n">
        <v>9.569750000000001</v>
      </c>
      <c r="PP101" t="n">
        <v>9.5822</v>
      </c>
      <c r="PQ101" t="n">
        <v>9.59282</v>
      </c>
      <c r="PR101" t="n">
        <v>9.61275</v>
      </c>
      <c r="PS101" t="n">
        <v>9.629659999999999</v>
      </c>
      <c r="PT101" t="n">
        <v>9.647539999999999</v>
      </c>
      <c r="PU101" t="n">
        <v>9.660780000000001</v>
      </c>
      <c r="PV101" t="n">
        <v>9.67309</v>
      </c>
      <c r="PW101" t="n">
        <v>9.687900000000001</v>
      </c>
      <c r="PX101" t="n">
        <v>9.700480000000001</v>
      </c>
      <c r="PY101" t="n">
        <v>9.71987</v>
      </c>
      <c r="PZ101" t="n">
        <v>9.73795</v>
      </c>
      <c r="QA101" t="n">
        <v>9.762090000000001</v>
      </c>
      <c r="QB101" t="n">
        <v>9.78693</v>
      </c>
      <c r="QC101" t="n">
        <v>9.801489999999999</v>
      </c>
      <c r="QD101" t="n">
        <v>9.81133</v>
      </c>
      <c r="QE101" t="n">
        <v>9.83412</v>
      </c>
      <c r="QF101" t="n">
        <v>9.85027</v>
      </c>
      <c r="QG101" t="n">
        <v>9.86951</v>
      </c>
      <c r="QH101" t="n">
        <v>9.89551</v>
      </c>
      <c r="QI101" t="n">
        <v>9.91642</v>
      </c>
      <c r="QJ101" t="n">
        <v>9.92998</v>
      </c>
      <c r="QK101" t="n">
        <v>9.94182</v>
      </c>
      <c r="QL101" t="n">
        <v>9.963839999999999</v>
      </c>
      <c r="QM101" t="n">
        <v>9.98255</v>
      </c>
      <c r="QN101" t="n">
        <v>9.99732</v>
      </c>
      <c r="QO101" t="n">
        <v>10.01723</v>
      </c>
      <c r="QP101" t="n">
        <v>10.03711</v>
      </c>
      <c r="QQ101" t="n">
        <v>10.0604</v>
      </c>
      <c r="QR101" t="n">
        <v>10.08034</v>
      </c>
      <c r="QS101" t="n">
        <v>10.09558</v>
      </c>
      <c r="QT101" t="n">
        <v>10.12392</v>
      </c>
      <c r="QU101" t="n">
        <v>10.15047</v>
      </c>
      <c r="QV101" t="n">
        <v>10.17025</v>
      </c>
      <c r="QW101" t="n">
        <v>10.19297</v>
      </c>
      <c r="QX101" t="n">
        <v>10.2184</v>
      </c>
      <c r="QY101" t="n">
        <v>10.23714</v>
      </c>
      <c r="QZ101" t="n">
        <v>10.25217</v>
      </c>
      <c r="RA101" t="n">
        <v>10.27058</v>
      </c>
      <c r="RB101" t="n">
        <v>10.28449</v>
      </c>
      <c r="RC101" t="n">
        <v>10.29231</v>
      </c>
      <c r="RD101" t="n">
        <v>10.30389</v>
      </c>
      <c r="RE101" t="n">
        <v>10.31828</v>
      </c>
      <c r="RF101" t="n">
        <v>10.33607</v>
      </c>
      <c r="RG101" t="n">
        <v>10.34714</v>
      </c>
      <c r="RH101" t="n">
        <v>10.36415</v>
      </c>
      <c r="RI101" t="n">
        <v>10.38395</v>
      </c>
      <c r="RJ101" t="n">
        <v>10.39871</v>
      </c>
      <c r="RK101" t="n">
        <v>10.41517</v>
      </c>
      <c r="RL101" t="n">
        <v>10.43503</v>
      </c>
      <c r="RM101" t="n">
        <v>10.45366</v>
      </c>
      <c r="RN101" t="n">
        <v>10.46947</v>
      </c>
      <c r="RO101" t="n">
        <v>10.4804</v>
      </c>
      <c r="RP101" t="n">
        <v>10.49501</v>
      </c>
      <c r="RQ101" t="n">
        <v>10.51656</v>
      </c>
      <c r="RR101" t="n">
        <v>10.53398</v>
      </c>
      <c r="RS101" t="n">
        <v>10.55661</v>
      </c>
      <c r="RT101" t="n">
        <v>10.57974</v>
      </c>
      <c r="RU101" t="n">
        <v>10.60145</v>
      </c>
      <c r="RV101" t="n">
        <v>10.6167</v>
      </c>
      <c r="RW101" t="n">
        <v>10.63624</v>
      </c>
      <c r="RX101" t="n">
        <v>10.66284</v>
      </c>
      <c r="RY101" t="n">
        <v>10.69224</v>
      </c>
      <c r="RZ101" t="n">
        <v>10.7136</v>
      </c>
      <c r="SA101" t="n">
        <v>10.73369</v>
      </c>
      <c r="SB101" t="n">
        <v>10.75669</v>
      </c>
      <c r="SC101" t="n">
        <v>10.77528</v>
      </c>
      <c r="SD101" t="n">
        <v>10.78434</v>
      </c>
      <c r="SE101" t="n">
        <v>10.79545</v>
      </c>
      <c r="SF101" t="n">
        <v>10.81073</v>
      </c>
      <c r="SG101" t="n">
        <v>10.82852</v>
      </c>
      <c r="SH101" t="n">
        <v>10.8464</v>
      </c>
      <c r="SI101" t="n">
        <v>10.86429</v>
      </c>
      <c r="SJ101" t="n">
        <v>10.87933</v>
      </c>
      <c r="SK101" t="n">
        <v>10.89328</v>
      </c>
      <c r="SL101" t="n">
        <v>10.91045</v>
      </c>
      <c r="SM101" t="n">
        <v>10.92722</v>
      </c>
      <c r="SN101" t="n">
        <v>10.93911</v>
      </c>
      <c r="SO101" t="n">
        <v>10.95488</v>
      </c>
      <c r="SP101" t="n">
        <v>10.97382</v>
      </c>
      <c r="SQ101" t="n">
        <v>10.99857</v>
      </c>
      <c r="SR101" t="n">
        <v>11.01433</v>
      </c>
      <c r="SS101" t="n">
        <v>11.02838</v>
      </c>
      <c r="ST101" t="n">
        <v>11.05234</v>
      </c>
      <c r="SU101" t="n">
        <v>11.07517</v>
      </c>
      <c r="SV101" t="n">
        <v>11.1035</v>
      </c>
      <c r="SW101" t="n">
        <v>11.13764</v>
      </c>
      <c r="SX101" t="n">
        <v>11.16214</v>
      </c>
      <c r="SY101" t="n">
        <v>11.18502</v>
      </c>
      <c r="SZ101" t="n">
        <v>11.20652</v>
      </c>
      <c r="TA101" t="n">
        <v>11.22084</v>
      </c>
      <c r="TB101" t="n">
        <v>11.23947</v>
      </c>
      <c r="TC101" t="n">
        <v>11.25879</v>
      </c>
      <c r="TD101" t="n">
        <v>11.28069</v>
      </c>
      <c r="TE101" t="n">
        <v>11.29976</v>
      </c>
      <c r="TF101" t="n">
        <v>11.31364</v>
      </c>
      <c r="TG101" t="n">
        <v>11.328</v>
      </c>
      <c r="TH101" t="n">
        <v>11.35122</v>
      </c>
      <c r="TI101" t="n">
        <v>11.37158</v>
      </c>
      <c r="TJ101" t="n">
        <v>11.38806</v>
      </c>
      <c r="TK101" t="n">
        <v>11.40383</v>
      </c>
      <c r="TL101" t="n">
        <v>11.42767</v>
      </c>
      <c r="TM101" t="n">
        <v>11.44732</v>
      </c>
      <c r="TN101" t="n">
        <v>11.46805</v>
      </c>
      <c r="TO101" t="n">
        <v>11.49221</v>
      </c>
      <c r="TP101" t="n">
        <v>11.51676</v>
      </c>
      <c r="TQ101" t="n">
        <v>11.53507</v>
      </c>
      <c r="TR101" t="n">
        <v>11.54585</v>
      </c>
      <c r="TS101" t="n">
        <v>11.56933</v>
      </c>
      <c r="TT101" t="n">
        <v>11.58324</v>
      </c>
      <c r="TU101" t="n">
        <v>11.59894</v>
      </c>
      <c r="TV101" t="n">
        <v>11.61897</v>
      </c>
      <c r="TW101" t="n">
        <v>11.63459</v>
      </c>
      <c r="TX101" t="n">
        <v>11.65187</v>
      </c>
      <c r="TY101" t="n">
        <v>11.66751</v>
      </c>
      <c r="TZ101" t="n">
        <v>11.6868</v>
      </c>
      <c r="UA101" t="n">
        <v>11.70977</v>
      </c>
      <c r="UB101" t="n">
        <v>11.73097</v>
      </c>
      <c r="UC101" t="n">
        <v>11.75648</v>
      </c>
      <c r="UD101" t="n">
        <v>11.78325</v>
      </c>
      <c r="UE101" t="n">
        <v>11.81505</v>
      </c>
      <c r="UF101" t="n">
        <v>11.83402</v>
      </c>
      <c r="UG101" t="n">
        <v>11.8557</v>
      </c>
      <c r="UH101" t="n">
        <v>11.87043</v>
      </c>
      <c r="UI101" t="n">
        <v>11.88761</v>
      </c>
      <c r="UJ101" t="n">
        <v>11.90847</v>
      </c>
      <c r="UK101" t="n">
        <v>11.92824</v>
      </c>
      <c r="UL101" t="n">
        <v>11.93882</v>
      </c>
      <c r="UM101" t="n">
        <v>11.95943</v>
      </c>
      <c r="UN101" t="n">
        <v>11.98403</v>
      </c>
      <c r="UO101" t="n">
        <v>12.00531</v>
      </c>
      <c r="UP101" t="n">
        <v>12.02608</v>
      </c>
      <c r="UQ101" t="n">
        <v>12.04138</v>
      </c>
      <c r="UR101" t="n">
        <v>12.05896</v>
      </c>
      <c r="US101" t="n">
        <v>12.07837</v>
      </c>
      <c r="UT101" t="n">
        <v>12.09382</v>
      </c>
      <c r="UU101" t="n">
        <v>12.10609</v>
      </c>
      <c r="UV101" t="n">
        <v>12.12109</v>
      </c>
      <c r="UW101" t="n">
        <v>12.14353</v>
      </c>
      <c r="UX101" t="n">
        <v>12.15994</v>
      </c>
      <c r="UY101" t="n">
        <v>12.18635</v>
      </c>
      <c r="UZ101" t="n">
        <v>12.20597</v>
      </c>
      <c r="VA101" t="n">
        <v>12.22523</v>
      </c>
      <c r="VB101" t="n">
        <v>12.25205</v>
      </c>
      <c r="VC101" t="n">
        <v>12.26608</v>
      </c>
      <c r="VD101" t="n">
        <v>12.27746</v>
      </c>
      <c r="VE101" t="n">
        <v>12.29656</v>
      </c>
      <c r="VF101" t="n">
        <v>12.31578</v>
      </c>
      <c r="VG101" t="n">
        <v>12.34243</v>
      </c>
      <c r="VH101" t="n">
        <v>12.35756</v>
      </c>
      <c r="VI101" t="n">
        <v>12.36676</v>
      </c>
      <c r="VJ101" t="n">
        <v>12.38757</v>
      </c>
      <c r="VK101" t="n">
        <v>12.40637</v>
      </c>
      <c r="VL101" t="n">
        <v>12.42814</v>
      </c>
      <c r="VM101" t="n">
        <v>12.44718</v>
      </c>
      <c r="VN101" t="n">
        <v>12.46587</v>
      </c>
      <c r="VO101" t="n">
        <v>12.49025</v>
      </c>
      <c r="VP101" t="n">
        <v>12.50991</v>
      </c>
      <c r="VQ101" t="n">
        <v>12.53115</v>
      </c>
      <c r="VR101" t="n">
        <v>12.54968</v>
      </c>
      <c r="VS101" t="n">
        <v>12.57437</v>
      </c>
      <c r="VT101" t="n">
        <v>12.59714</v>
      </c>
      <c r="VU101" t="n">
        <v>12.62299</v>
      </c>
      <c r="VV101" t="n">
        <v>12.64781</v>
      </c>
      <c r="VW101" t="n">
        <v>12.6707</v>
      </c>
      <c r="VX101" t="n">
        <v>12.69415</v>
      </c>
      <c r="VY101" t="n">
        <v>12.71139</v>
      </c>
      <c r="VZ101" t="n">
        <v>12.74452</v>
      </c>
      <c r="WA101" t="n">
        <v>12.76515</v>
      </c>
      <c r="WB101" t="n">
        <v>12.77752</v>
      </c>
      <c r="WC101" t="n">
        <v>12.80034</v>
      </c>
      <c r="WD101" t="n">
        <v>12.82281</v>
      </c>
      <c r="WE101" t="n">
        <v>12.84904</v>
      </c>
      <c r="WF101" t="n">
        <v>12.86412</v>
      </c>
      <c r="WG101" t="n">
        <v>12.8849</v>
      </c>
      <c r="WH101" t="n">
        <v>12.9108</v>
      </c>
      <c r="WI101" t="n">
        <v>12.93252</v>
      </c>
      <c r="WJ101" t="n">
        <v>12.9522</v>
      </c>
      <c r="WK101" t="n">
        <v>12.98328</v>
      </c>
      <c r="WL101" t="n">
        <v>13.01108</v>
      </c>
      <c r="WM101" t="n">
        <v>13.03101</v>
      </c>
      <c r="WN101" t="n">
        <v>13.04906</v>
      </c>
      <c r="WO101" t="n">
        <v>13.06207</v>
      </c>
      <c r="WP101" t="n">
        <v>13.07811</v>
      </c>
      <c r="WQ101" t="n">
        <v>13.104</v>
      </c>
      <c r="WR101" t="n">
        <v>13.13136</v>
      </c>
      <c r="WS101" t="n">
        <v>13.15222</v>
      </c>
      <c r="WT101" t="n">
        <v>13.17428</v>
      </c>
      <c r="WU101" t="n">
        <v>13.2005</v>
      </c>
      <c r="WV101" t="n">
        <v>13.22781</v>
      </c>
      <c r="WW101" t="n">
        <v>13.24201</v>
      </c>
      <c r="WX101" t="n">
        <v>13.25264</v>
      </c>
      <c r="WY101" t="n">
        <v>13.27586</v>
      </c>
      <c r="WZ101" t="n">
        <v>13.29986</v>
      </c>
      <c r="XA101" t="n">
        <v>13.32246</v>
      </c>
      <c r="XB101" t="n">
        <v>13.35762</v>
      </c>
      <c r="XC101" t="n">
        <v>13.38522</v>
      </c>
      <c r="XD101" t="n">
        <v>13.40393</v>
      </c>
      <c r="XE101" t="n">
        <v>13.41853</v>
      </c>
      <c r="XF101" t="n">
        <v>13.44094</v>
      </c>
      <c r="XG101" t="n">
        <v>13.47418</v>
      </c>
      <c r="XH101" t="n">
        <v>13.49236</v>
      </c>
      <c r="XI101" t="n">
        <v>13.50708</v>
      </c>
      <c r="XJ101" t="n">
        <v>13.52925</v>
      </c>
      <c r="XK101" t="n">
        <v>13.5457</v>
      </c>
      <c r="XL101" t="n">
        <v>13.56756</v>
      </c>
      <c r="XM101" t="n">
        <v>13.59038</v>
      </c>
      <c r="XN101" t="n">
        <v>13.61776</v>
      </c>
      <c r="XO101" t="n">
        <v>13.64493</v>
      </c>
      <c r="XP101" t="n">
        <v>13.67357</v>
      </c>
      <c r="XQ101" t="n">
        <v>13.70144</v>
      </c>
      <c r="XR101" t="n">
        <v>13.73025</v>
      </c>
      <c r="XS101" t="n">
        <v>13.76005</v>
      </c>
      <c r="XT101" t="n">
        <v>13.78013</v>
      </c>
      <c r="XU101" t="n">
        <v>13.80701</v>
      </c>
      <c r="XV101" t="n">
        <v>13.82088</v>
      </c>
      <c r="XW101" t="n">
        <v>13.8376</v>
      </c>
      <c r="XX101" t="n">
        <v>13.86594</v>
      </c>
      <c r="XY101" t="n">
        <v>13.89009</v>
      </c>
      <c r="XZ101" t="n">
        <v>13.91631</v>
      </c>
      <c r="YA101" t="n">
        <v>13.95155</v>
      </c>
      <c r="YB101" t="n">
        <v>13.97842</v>
      </c>
      <c r="YC101" t="n">
        <v>14.00374</v>
      </c>
      <c r="YD101" t="n">
        <v>14.02576</v>
      </c>
      <c r="YE101" t="n">
        <v>14.04706</v>
      </c>
      <c r="YF101" t="n">
        <v>14.0633</v>
      </c>
      <c r="YG101" t="n">
        <v>14.10763</v>
      </c>
      <c r="YH101" t="n">
        <v>14.12256</v>
      </c>
      <c r="YI101" t="n">
        <v>14.15488</v>
      </c>
      <c r="YJ101" t="n">
        <v>14.1949</v>
      </c>
      <c r="YK101" t="n">
        <v>14.21724</v>
      </c>
      <c r="YL101" t="n">
        <v>14.23508</v>
      </c>
      <c r="YM101" t="n">
        <v>14.26136</v>
      </c>
      <c r="YN101" t="n">
        <v>14.28718</v>
      </c>
      <c r="YO101" t="n">
        <v>14.30956</v>
      </c>
      <c r="YP101" t="n">
        <v>14.33501</v>
      </c>
      <c r="YQ101" t="n">
        <v>14.37097</v>
      </c>
      <c r="YR101" t="n">
        <v>14.39767</v>
      </c>
      <c r="YS101" t="n">
        <v>14.42357</v>
      </c>
      <c r="YT101" t="n">
        <v>14.45018</v>
      </c>
      <c r="YU101" t="n">
        <v>14.46826</v>
      </c>
      <c r="YV101" t="n">
        <v>14.4943</v>
      </c>
      <c r="YW101" t="n">
        <v>14.52247</v>
      </c>
      <c r="YX101" t="n">
        <v>14.55214</v>
      </c>
      <c r="YY101" t="n">
        <v>14.5841</v>
      </c>
      <c r="YZ101" t="n">
        <v>14.60824</v>
      </c>
      <c r="ZA101" t="n">
        <v>14.63636</v>
      </c>
      <c r="ZB101" t="n">
        <v>14.66752</v>
      </c>
      <c r="ZC101" t="n">
        <v>14.70038</v>
      </c>
      <c r="ZD101" t="n">
        <v>14.72443</v>
      </c>
      <c r="ZE101" t="n">
        <v>14.75894</v>
      </c>
      <c r="ZF101" t="n">
        <v>14.7957</v>
      </c>
      <c r="ZG101" t="n">
        <v>14.8201</v>
      </c>
      <c r="ZH101" t="n">
        <v>14.83995</v>
      </c>
      <c r="ZI101" t="n">
        <v>14.86764</v>
      </c>
      <c r="ZJ101" t="n">
        <v>14.88457</v>
      </c>
      <c r="ZK101" t="n">
        <v>14.90701</v>
      </c>
      <c r="ZL101" t="n">
        <v>14.93698</v>
      </c>
      <c r="ZM101" t="n">
        <v>14.96675</v>
      </c>
      <c r="ZN101" t="n">
        <v>15.00955</v>
      </c>
      <c r="ZO101" t="n">
        <v>15.03994</v>
      </c>
      <c r="ZP101" t="n">
        <v>15.07638</v>
      </c>
      <c r="ZQ101" t="n">
        <v>15.0933</v>
      </c>
      <c r="ZR101" t="n">
        <v>15.10991</v>
      </c>
      <c r="ZS101" t="n">
        <v>15.1446</v>
      </c>
      <c r="ZT101" t="n">
        <v>15.1811</v>
      </c>
      <c r="ZU101" t="n">
        <v>15.20511</v>
      </c>
      <c r="ZV101" t="n">
        <v>15.22867</v>
      </c>
      <c r="ZW101" t="n">
        <v>15.25905</v>
      </c>
      <c r="ZX101" t="n">
        <v>15.29192</v>
      </c>
      <c r="ZY101" t="n">
        <v>15.31997</v>
      </c>
      <c r="ZZ101" t="n">
        <v>15.33945</v>
      </c>
      <c r="AAA101" t="n">
        <v>15.35887</v>
      </c>
      <c r="AAB101" t="n">
        <v>15.37967</v>
      </c>
      <c r="AAC101" t="n">
        <v>15.40456</v>
      </c>
      <c r="AAD101" t="n">
        <v>15.42613</v>
      </c>
      <c r="AAE101" t="n">
        <v>15.44961</v>
      </c>
      <c r="AAF101" t="n">
        <v>15.49016</v>
      </c>
      <c r="AAG101" t="n">
        <v>15.51434</v>
      </c>
      <c r="AAH101" t="n">
        <v>15.53479</v>
      </c>
      <c r="AAI101" t="n">
        <v>15.5588</v>
      </c>
      <c r="AAJ101" t="n">
        <v>15.59524</v>
      </c>
      <c r="AAK101" t="n">
        <v>15.62325</v>
      </c>
      <c r="AAL101" t="n">
        <v>15.65702</v>
      </c>
      <c r="AAM101" t="n">
        <v>15.69343</v>
      </c>
      <c r="AAN101" t="n">
        <v>15.74152</v>
      </c>
      <c r="AAO101" t="n">
        <v>15.77445</v>
      </c>
      <c r="AAP101" t="n">
        <v>15.80665</v>
      </c>
      <c r="AAQ101" t="n">
        <v>15.837</v>
      </c>
      <c r="AAR101" t="n">
        <v>15.8615</v>
      </c>
      <c r="AAS101" t="n">
        <v>15.88966</v>
      </c>
      <c r="AAT101" t="n">
        <v>15.92981</v>
      </c>
      <c r="AAU101" t="n">
        <v>15.9506</v>
      </c>
      <c r="AAV101" t="n">
        <v>15.9798</v>
      </c>
      <c r="AAW101" t="n">
        <v>16.00545</v>
      </c>
      <c r="AAX101" t="n">
        <v>16.0477</v>
      </c>
      <c r="AAY101" t="n">
        <v>16.07314</v>
      </c>
      <c r="AAZ101" t="n">
        <v>16.1019</v>
      </c>
      <c r="ABA101" t="n">
        <v>16.13644</v>
      </c>
      <c r="ABB101" t="n">
        <v>16.17157</v>
      </c>
      <c r="ABC101" t="n">
        <v>16.20789</v>
      </c>
      <c r="ABD101" t="n">
        <v>16.24409</v>
      </c>
      <c r="ABE101" t="n">
        <v>16.28298</v>
      </c>
      <c r="ABF101" t="n">
        <v>16.30668</v>
      </c>
      <c r="ABG101" t="n">
        <v>16.34134</v>
      </c>
      <c r="ABH101" t="n">
        <v>16.38015</v>
      </c>
      <c r="ABI101" t="n">
        <v>16.41105</v>
      </c>
      <c r="ABJ101" t="n">
        <v>16.45947</v>
      </c>
      <c r="ABK101" t="n">
        <v>16.48831</v>
      </c>
      <c r="ABL101" t="n">
        <v>16.51612</v>
      </c>
      <c r="ABM101" t="n">
        <v>16.54665</v>
      </c>
      <c r="ABN101" t="n">
        <v>16.58371</v>
      </c>
      <c r="ABO101" t="n">
        <v>16.61839</v>
      </c>
      <c r="ABP101" t="n">
        <v>16.65752</v>
      </c>
      <c r="ABQ101" t="n">
        <v>16.69154</v>
      </c>
      <c r="ABR101" t="n">
        <v>16.72092</v>
      </c>
      <c r="ABS101" t="n">
        <v>16.76553</v>
      </c>
      <c r="ABT101" t="n">
        <v>16.80524</v>
      </c>
      <c r="ABU101" t="n">
        <v>16.85878</v>
      </c>
      <c r="ABV101" t="n">
        <v>16.90341</v>
      </c>
      <c r="ABW101" t="n">
        <v>16.94664</v>
      </c>
      <c r="ABX101" t="n">
        <v>16.99065</v>
      </c>
      <c r="ABY101" t="n">
        <v>17.04468</v>
      </c>
      <c r="ABZ101" t="n">
        <v>17.08637</v>
      </c>
      <c r="ACA101" t="n">
        <v>17.1264</v>
      </c>
      <c r="ACB101" t="n">
        <v>17.16781</v>
      </c>
      <c r="ACC101" t="n">
        <v>17.20752</v>
      </c>
      <c r="ACD101" t="n">
        <v>17.2574</v>
      </c>
      <c r="ACE101" t="n">
        <v>17.309</v>
      </c>
      <c r="ACF101" t="n">
        <v>17.35622</v>
      </c>
      <c r="ACG101" t="n">
        <v>17.39292</v>
      </c>
      <c r="ACH101" t="n">
        <v>17.43887</v>
      </c>
      <c r="ACI101" t="n">
        <v>17.48003</v>
      </c>
      <c r="ACJ101" t="n">
        <v>17.51883</v>
      </c>
      <c r="ACK101" t="n">
        <v>17.55384</v>
      </c>
      <c r="ACL101" t="n">
        <v>17.60673</v>
      </c>
      <c r="ACM101" t="n">
        <v>17.65497</v>
      </c>
      <c r="ACN101" t="n">
        <v>17.69448</v>
      </c>
      <c r="ACO101" t="n">
        <v>17.72721</v>
      </c>
      <c r="ACP101" t="n">
        <v>17.77315</v>
      </c>
      <c r="ACQ101" t="n">
        <v>17.83622</v>
      </c>
      <c r="ACR101" t="n">
        <v>17.874</v>
      </c>
      <c r="ACS101" t="n">
        <v>17.90845</v>
      </c>
      <c r="ACT101" t="n">
        <v>17.95484</v>
      </c>
      <c r="ACU101" t="n">
        <v>17.99951</v>
      </c>
      <c r="ACV101" t="n">
        <v>18.03758</v>
      </c>
      <c r="ACW101" t="n">
        <v>18.07612</v>
      </c>
      <c r="ACX101" t="n">
        <v>18.13161</v>
      </c>
      <c r="ACY101" t="n">
        <v>18.18675</v>
      </c>
      <c r="ACZ101" t="n">
        <v>18.22359</v>
      </c>
      <c r="ADA101" t="n">
        <v>18.2611</v>
      </c>
      <c r="ADB101" t="n">
        <v>18.30205</v>
      </c>
      <c r="ADC101" t="n">
        <v>18.34421</v>
      </c>
      <c r="ADD101" t="n">
        <v>18.38967</v>
      </c>
      <c r="ADE101" t="n">
        <v>18.425</v>
      </c>
      <c r="ADF101" t="n">
        <v>18.45349</v>
      </c>
      <c r="ADG101" t="n">
        <v>18.5022</v>
      </c>
      <c r="ADH101" t="n">
        <v>18.57251</v>
      </c>
      <c r="ADI101" t="n">
        <v>18.63827</v>
      </c>
      <c r="ADJ101" t="n">
        <v>18.69774</v>
      </c>
      <c r="ADK101" t="n">
        <v>18.74282</v>
      </c>
      <c r="ADL101" t="n">
        <v>18.78477</v>
      </c>
      <c r="ADM101" t="n">
        <v>18.83006</v>
      </c>
      <c r="ADN101" t="n">
        <v>18.86915</v>
      </c>
      <c r="ADO101" t="n">
        <v>18.89804</v>
      </c>
      <c r="ADP101" t="n">
        <v>18.94007</v>
      </c>
      <c r="ADQ101" t="n">
        <v>18.99888</v>
      </c>
      <c r="ADR101" t="n">
        <v>19.02983</v>
      </c>
      <c r="ADS101" t="n">
        <v>19.08393</v>
      </c>
      <c r="ADT101" t="n">
        <v>19.13486</v>
      </c>
      <c r="ADU101" t="n">
        <v>19.17858</v>
      </c>
      <c r="ADV101" t="n">
        <v>19.21474</v>
      </c>
      <c r="ADW101" t="n">
        <v>19.26103</v>
      </c>
      <c r="ADX101" t="n">
        <v>19.31756</v>
      </c>
      <c r="ADY101" t="n">
        <v>19.39872</v>
      </c>
      <c r="ADZ101" t="n">
        <v>19.45669</v>
      </c>
      <c r="AEA101" t="n">
        <v>19.51381</v>
      </c>
      <c r="AEB101" t="n">
        <v>19.57835</v>
      </c>
      <c r="AEC101" t="n">
        <v>19.62806</v>
      </c>
      <c r="AED101" t="n">
        <v>19.6784</v>
      </c>
      <c r="AEE101" t="n">
        <v>19.72377</v>
      </c>
      <c r="AEF101" t="n">
        <v>19.76758</v>
      </c>
      <c r="AEG101" t="n">
        <v>19.80769</v>
      </c>
      <c r="AEH101" t="n">
        <v>19.86025</v>
      </c>
      <c r="AEI101" t="n">
        <v>19.90631</v>
      </c>
      <c r="AEJ101" t="n">
        <v>19.95397</v>
      </c>
      <c r="AEK101" t="n">
        <v>19.9921</v>
      </c>
      <c r="AEL101" t="n">
        <v>20.04579</v>
      </c>
      <c r="AEM101" t="n">
        <v>20.09816</v>
      </c>
      <c r="AEN101" t="n">
        <v>20.17919</v>
      </c>
      <c r="AEO101" t="n">
        <v>20.24842</v>
      </c>
      <c r="AEP101" t="n">
        <v>20.2939</v>
      </c>
      <c r="AEQ101" t="n">
        <v>20.35238</v>
      </c>
      <c r="AER101" t="n">
        <v>20.41308</v>
      </c>
      <c r="AES101" t="n">
        <v>20.46806</v>
      </c>
      <c r="AET101" t="n">
        <v>20.51811</v>
      </c>
      <c r="AEU101" t="n">
        <v>20.56292</v>
      </c>
      <c r="AEV101" t="n">
        <v>20.62078</v>
      </c>
      <c r="AEW101" t="n">
        <v>20.67071</v>
      </c>
      <c r="AEX101" t="n">
        <v>20.71591</v>
      </c>
      <c r="AEY101" t="n">
        <v>20.76565</v>
      </c>
      <c r="AEZ101" t="n">
        <v>20.84614</v>
      </c>
      <c r="AFA101" t="n">
        <v>20.90446</v>
      </c>
      <c r="AFB101" t="n">
        <v>20.97211</v>
      </c>
      <c r="AFC101" t="n">
        <v>21.04724</v>
      </c>
      <c r="AFD101" t="n">
        <v>21.08711</v>
      </c>
      <c r="AFE101" t="n">
        <v>21.15384</v>
      </c>
      <c r="AFF101" t="n">
        <v>21.26891</v>
      </c>
      <c r="AFG101" t="n">
        <v>21.34776</v>
      </c>
      <c r="AFH101" t="n">
        <v>21.42973</v>
      </c>
      <c r="AFI101" t="n">
        <v>21.49637</v>
      </c>
      <c r="AFJ101" t="n">
        <v>21.57728</v>
      </c>
      <c r="AFK101" t="n">
        <v>21.64731</v>
      </c>
      <c r="AFL101" t="n">
        <v>21.69959</v>
      </c>
      <c r="AFM101" t="n">
        <v>21.7559</v>
      </c>
      <c r="AFN101" t="n">
        <v>21.78937</v>
      </c>
      <c r="AFO101" t="n">
        <v>21.84062</v>
      </c>
      <c r="AFP101" t="n">
        <v>21.89577</v>
      </c>
      <c r="AFQ101" t="n">
        <v>21.95272</v>
      </c>
      <c r="AFR101" t="n">
        <v>22.0365</v>
      </c>
      <c r="AFS101" t="n">
        <v>22.11087</v>
      </c>
      <c r="AFT101" t="n">
        <v>22.19438</v>
      </c>
      <c r="AFU101" t="n">
        <v>22.26674</v>
      </c>
      <c r="AFV101" t="n">
        <v>22.33032</v>
      </c>
      <c r="AFW101" t="n">
        <v>22.41399</v>
      </c>
      <c r="AFX101" t="n">
        <v>22.48289</v>
      </c>
      <c r="AFY101" t="n">
        <v>22.54016</v>
      </c>
      <c r="AFZ101" t="n">
        <v>22.58804</v>
      </c>
      <c r="AGA101" t="n">
        <v>22.65034</v>
      </c>
      <c r="AGB101" t="n">
        <v>22.70614</v>
      </c>
      <c r="AGC101" t="n">
        <v>22.76702</v>
      </c>
      <c r="AGD101" t="n">
        <v>22.85771</v>
      </c>
      <c r="AGE101" t="n">
        <v>22.91561</v>
      </c>
      <c r="AGF101" t="n">
        <v>22.98775</v>
      </c>
      <c r="AGG101" t="n">
        <v>23.03599</v>
      </c>
      <c r="AGH101" t="n">
        <v>23.09699</v>
      </c>
      <c r="AGI101" t="n">
        <v>23.16273</v>
      </c>
      <c r="AGJ101" t="n">
        <v>23.21818</v>
      </c>
      <c r="AGK101" t="n">
        <v>23.26685</v>
      </c>
      <c r="AGL101" t="n">
        <v>23.35982</v>
      </c>
      <c r="AGM101" t="n">
        <v>23.43698</v>
      </c>
      <c r="AGN101" t="n">
        <v>23.52627</v>
      </c>
      <c r="AGO101" t="n">
        <v>23.61134</v>
      </c>
      <c r="AGP101" t="n">
        <v>23.70113</v>
      </c>
      <c r="AGQ101" t="n">
        <v>23.79254</v>
      </c>
      <c r="AGR101" t="n">
        <v>23.86446</v>
      </c>
      <c r="AGS101" t="n">
        <v>23.95906</v>
      </c>
      <c r="AGT101" t="n">
        <v>24.01688</v>
      </c>
      <c r="AGU101" t="n">
        <v>24.07983</v>
      </c>
      <c r="AGV101" t="n">
        <v>24.15581</v>
      </c>
      <c r="AGW101" t="n">
        <v>24.25009</v>
      </c>
      <c r="AGX101" t="n">
        <v>24.3568</v>
      </c>
      <c r="AGY101" t="n">
        <v>24.42901</v>
      </c>
      <c r="AGZ101" t="n">
        <v>24.52731</v>
      </c>
      <c r="AHA101" t="n">
        <v>24.60899</v>
      </c>
      <c r="AHB101" t="n">
        <v>24.69059</v>
      </c>
      <c r="AHC101" t="n">
        <v>24.79761</v>
      </c>
      <c r="AHD101" t="n">
        <v>24.90295</v>
      </c>
      <c r="AHE101" t="n">
        <v>25.02833</v>
      </c>
      <c r="AHF101" t="n">
        <v>25.14591</v>
      </c>
      <c r="AHG101" t="n">
        <v>25.24306</v>
      </c>
      <c r="AHH101" t="n">
        <v>25.34742</v>
      </c>
      <c r="AHI101" t="n">
        <v>25.52133</v>
      </c>
      <c r="AHJ101" t="n">
        <v>25.68567</v>
      </c>
      <c r="AHK101" t="n">
        <v>25.81071</v>
      </c>
      <c r="AHL101" t="n">
        <v>25.9356</v>
      </c>
      <c r="AHM101" t="n">
        <v>26.03923</v>
      </c>
      <c r="AHN101" t="n">
        <v>26.11597</v>
      </c>
      <c r="AHO101" t="n">
        <v>26.22872</v>
      </c>
      <c r="AHP101" t="n">
        <v>26.36384</v>
      </c>
      <c r="AHQ101" t="n">
        <v>26.49488</v>
      </c>
      <c r="AHR101" t="n">
        <v>26.61539</v>
      </c>
      <c r="AHS101" t="n">
        <v>26.6807</v>
      </c>
      <c r="AHT101" t="n">
        <v>26.75186</v>
      </c>
      <c r="AHU101" t="n">
        <v>26.85189</v>
      </c>
      <c r="AHV101" t="n">
        <v>26.96207</v>
      </c>
      <c r="AHW101" t="n">
        <v>27.06845</v>
      </c>
      <c r="AHX101" t="n">
        <v>27.17516</v>
      </c>
      <c r="AHY101" t="n">
        <v>27.279</v>
      </c>
      <c r="AHZ101" t="n">
        <v>27.36962</v>
      </c>
      <c r="AIA101" t="n">
        <v>27.44297</v>
      </c>
      <c r="AIB101" t="n">
        <v>27.53733</v>
      </c>
      <c r="AIC101" t="n">
        <v>27.66526</v>
      </c>
      <c r="AID101" t="n">
        <v>27.83502</v>
      </c>
      <c r="AIE101" t="n">
        <v>27.95101</v>
      </c>
      <c r="AIF101" t="n">
        <v>28.05936</v>
      </c>
      <c r="AIG101" t="n">
        <v>28.18315</v>
      </c>
      <c r="AIH101" t="n">
        <v>28.36199</v>
      </c>
      <c r="AII101" t="n">
        <v>28.57585</v>
      </c>
      <c r="AIJ101" t="n">
        <v>28.70827</v>
      </c>
      <c r="AIK101" t="n">
        <v>28.83968</v>
      </c>
      <c r="AIL101" t="n">
        <v>29.05378</v>
      </c>
      <c r="AIM101" t="n">
        <v>29.18613</v>
      </c>
      <c r="AIN101" t="n">
        <v>29.26883</v>
      </c>
      <c r="AIO101" t="n">
        <v>29.34802</v>
      </c>
      <c r="AIP101" t="n">
        <v>29.48016</v>
      </c>
      <c r="AIQ101" t="n">
        <v>29.68317</v>
      </c>
      <c r="AIR101" t="n">
        <v>29.83018</v>
      </c>
      <c r="AIS101" t="n">
        <v>29.99053</v>
      </c>
      <c r="AIT101" t="n">
        <v>30.15198</v>
      </c>
      <c r="AIU101" t="n">
        <v>30.4236</v>
      </c>
      <c r="AIV101" t="n">
        <v>30.60324</v>
      </c>
      <c r="AIW101" t="n">
        <v>30.78573</v>
      </c>
      <c r="AIX101" t="n">
        <v>30.98459</v>
      </c>
      <c r="AIY101" t="n">
        <v>31.16118</v>
      </c>
      <c r="AIZ101" t="n">
        <v>31.36746</v>
      </c>
      <c r="AJA101" t="n">
        <v>31.55027</v>
      </c>
      <c r="AJB101" t="n">
        <v>31.71371</v>
      </c>
      <c r="AJC101" t="n">
        <v>31.96167</v>
      </c>
      <c r="AJD101" t="n">
        <v>32.23875</v>
      </c>
      <c r="AJE101" t="n">
        <v>32.42284</v>
      </c>
      <c r="AJF101" t="n">
        <v>32.643</v>
      </c>
      <c r="AJG101" t="n">
        <v>32.80703</v>
      </c>
      <c r="AJH101" t="n">
        <v>32.95177</v>
      </c>
      <c r="AJI101" t="n">
        <v>33.12976</v>
      </c>
      <c r="AJJ101" t="n">
        <v>33.38503</v>
      </c>
      <c r="AJK101" t="n">
        <v>33.61261</v>
      </c>
      <c r="AJL101" t="n">
        <v>33.98002</v>
      </c>
      <c r="AJM101" t="n">
        <v>34.197</v>
      </c>
      <c r="AJN101" t="n">
        <v>34.46817</v>
      </c>
      <c r="AJO101" t="n">
        <v>34.72591</v>
      </c>
      <c r="AJP101" t="n">
        <v>35.05256</v>
      </c>
      <c r="AJQ101" t="n">
        <v>35.28589</v>
      </c>
      <c r="AJR101" t="n">
        <v>35.58135</v>
      </c>
      <c r="AJS101" t="n">
        <v>35.79638</v>
      </c>
      <c r="AJT101" t="n">
        <v>36.09416</v>
      </c>
      <c r="AJU101" t="n">
        <v>36.35978</v>
      </c>
      <c r="AJV101" t="n">
        <v>36.80806</v>
      </c>
      <c r="AJW101" t="n">
        <v>37.13153</v>
      </c>
      <c r="AJX101" t="n">
        <v>37.48918</v>
      </c>
      <c r="AJY101" t="n">
        <v>37.85828</v>
      </c>
      <c r="AJZ101" t="n">
        <v>38.21553</v>
      </c>
      <c r="AKA101" t="n">
        <v>38.56837</v>
      </c>
      <c r="AKB101" t="n">
        <v>38.85661</v>
      </c>
      <c r="AKC101" t="n">
        <v>39.31481</v>
      </c>
      <c r="AKD101" t="n">
        <v>39.79268</v>
      </c>
      <c r="AKE101" t="n">
        <v>40.17817</v>
      </c>
      <c r="AKF101" t="n">
        <v>40.54556</v>
      </c>
      <c r="AKG101" t="n">
        <v>40.94863</v>
      </c>
      <c r="AKH101" t="n">
        <v>41.46137</v>
      </c>
      <c r="AKI101" t="n">
        <v>41.86637</v>
      </c>
      <c r="AKJ101" t="n">
        <v>42.34795</v>
      </c>
      <c r="AKK101" t="n">
        <v>42.91916</v>
      </c>
      <c r="AKL101" t="n">
        <v>43.55322</v>
      </c>
      <c r="AKM101" t="n">
        <v>44.44692</v>
      </c>
      <c r="AKN101" t="n">
        <v>45.12515</v>
      </c>
      <c r="AKO101" t="n">
        <v>45.70797</v>
      </c>
      <c r="AKP101" t="n">
        <v>46.47283</v>
      </c>
      <c r="AKQ101" t="n">
        <v>47.01646</v>
      </c>
      <c r="AKR101" t="n">
        <v>47.69194</v>
      </c>
      <c r="AKS101" t="n">
        <v>48.42043</v>
      </c>
      <c r="AKT101" t="n">
        <v>49.34182</v>
      </c>
      <c r="AKU101" t="n">
        <v>50.26674</v>
      </c>
      <c r="AKV101" t="n">
        <v>51.47881</v>
      </c>
      <c r="AKW101" t="n">
        <v>52.42294</v>
      </c>
      <c r="AKX101" t="n">
        <v>53.78122</v>
      </c>
      <c r="AKY101" t="n">
        <v>54.90325</v>
      </c>
      <c r="AKZ101" t="n">
        <v>56.0379</v>
      </c>
      <c r="ALA101" t="n">
        <v>57.13792</v>
      </c>
      <c r="ALB101" t="n">
        <v>58.45645</v>
      </c>
      <c r="ALC101" t="n">
        <v>60.27468</v>
      </c>
      <c r="ALD101" t="n">
        <v>62.08202</v>
      </c>
      <c r="ALE101" t="n">
        <v>63.73724</v>
      </c>
      <c r="ALF101" t="n">
        <v>66.22253000000001</v>
      </c>
      <c r="ALG101" t="n">
        <v>69.22254</v>
      </c>
      <c r="ALH101" t="n">
        <v>72.82706</v>
      </c>
      <c r="ALI101" t="n">
        <v>76.15170000000001</v>
      </c>
      <c r="ALJ101" t="n">
        <v>81.74720000000001</v>
      </c>
      <c r="ALK101" t="n">
        <v>88.70518</v>
      </c>
      <c r="ALL101" t="n">
        <v>96.36906</v>
      </c>
      <c r="ALM101" t="n">
        <v>105.57942</v>
      </c>
      <c r="ALN101" t="n">
        <v>122.13067</v>
      </c>
      <c r="ALO101" t="n">
        <v>172.74014</v>
      </c>
    </row>
    <row r="102">
      <c r="A102" t="inlineStr">
        <is>
          <t>Suriname</t>
        </is>
      </c>
      <c r="B102" t="inlineStr">
        <is>
          <t>SUR</t>
        </is>
      </c>
      <c r="C102" s="13">
        <f>AVERAGE(SI102,SJ102)</f>
        <v/>
      </c>
      <c r="D102" t="n">
        <v>1.5412</v>
      </c>
      <c r="E102" t="n">
        <v>1.5412</v>
      </c>
      <c r="F102" t="n">
        <v>1.5884</v>
      </c>
      <c r="G102" t="n">
        <v>1.90336</v>
      </c>
      <c r="H102" t="n">
        <v>1.94342</v>
      </c>
      <c r="I102" t="n">
        <v>1.94342</v>
      </c>
      <c r="J102" t="n">
        <v>2.14321</v>
      </c>
      <c r="K102" t="n">
        <v>2.31157</v>
      </c>
      <c r="L102" t="n">
        <v>2.31396</v>
      </c>
      <c r="M102" t="n">
        <v>2.33042</v>
      </c>
      <c r="N102" t="n">
        <v>2.38093</v>
      </c>
      <c r="O102" t="n">
        <v>2.70552</v>
      </c>
      <c r="P102" t="n">
        <v>2.77348</v>
      </c>
      <c r="Q102" t="n">
        <v>2.79599</v>
      </c>
      <c r="R102" t="n">
        <v>2.8103</v>
      </c>
      <c r="S102" t="n">
        <v>2.83259</v>
      </c>
      <c r="T102" t="n">
        <v>2.83259</v>
      </c>
      <c r="U102" t="n">
        <v>2.86656</v>
      </c>
      <c r="V102" t="n">
        <v>2.95213</v>
      </c>
      <c r="W102" t="n">
        <v>2.95242</v>
      </c>
      <c r="X102" t="n">
        <v>2.95829</v>
      </c>
      <c r="Y102" t="n">
        <v>3.05225</v>
      </c>
      <c r="Z102" t="n">
        <v>3.47351</v>
      </c>
      <c r="AA102" t="n">
        <v>3.51909</v>
      </c>
      <c r="AB102" t="n">
        <v>3.53925</v>
      </c>
      <c r="AC102" t="n">
        <v>3.61988</v>
      </c>
      <c r="AD102" t="n">
        <v>3.63688</v>
      </c>
      <c r="AE102" t="n">
        <v>3.67672</v>
      </c>
      <c r="AF102" t="n">
        <v>3.67759</v>
      </c>
      <c r="AG102" t="n">
        <v>3.71983</v>
      </c>
      <c r="AH102" t="n">
        <v>3.77709</v>
      </c>
      <c r="AI102" t="n">
        <v>3.79133</v>
      </c>
      <c r="AJ102" t="n">
        <v>3.79138</v>
      </c>
      <c r="AK102" t="n">
        <v>3.79671</v>
      </c>
      <c r="AL102" t="n">
        <v>3.87871</v>
      </c>
      <c r="AM102" t="n">
        <v>3.94373</v>
      </c>
      <c r="AN102" t="n">
        <v>3.95464</v>
      </c>
      <c r="AO102" t="n">
        <v>4.00069</v>
      </c>
      <c r="AP102" t="n">
        <v>4.02087</v>
      </c>
      <c r="AQ102" t="n">
        <v>4.04591</v>
      </c>
      <c r="AR102" t="n">
        <v>4.07374</v>
      </c>
      <c r="AS102" t="n">
        <v>4.14507</v>
      </c>
      <c r="AT102" t="n">
        <v>4.20184</v>
      </c>
      <c r="AU102" t="n">
        <v>4.22063</v>
      </c>
      <c r="AV102" t="n">
        <v>4.25171</v>
      </c>
      <c r="AW102" t="n">
        <v>4.27669</v>
      </c>
      <c r="AX102" t="n">
        <v>4.34697</v>
      </c>
      <c r="AY102" t="n">
        <v>4.39251</v>
      </c>
      <c r="AZ102" t="n">
        <v>4.43886</v>
      </c>
      <c r="BA102" t="n">
        <v>4.44656</v>
      </c>
      <c r="BB102" t="n">
        <v>4.45934</v>
      </c>
      <c r="BC102" t="n">
        <v>4.48206</v>
      </c>
      <c r="BD102" t="n">
        <v>4.48487</v>
      </c>
      <c r="BE102" t="n">
        <v>4.50484</v>
      </c>
      <c r="BF102" t="n">
        <v>4.54995</v>
      </c>
      <c r="BG102" t="n">
        <v>4.54995</v>
      </c>
      <c r="BH102" t="n">
        <v>4.6178</v>
      </c>
      <c r="BI102" t="n">
        <v>4.67884</v>
      </c>
      <c r="BJ102" t="n">
        <v>4.71935</v>
      </c>
      <c r="BK102" t="n">
        <v>4.7263</v>
      </c>
      <c r="BL102" t="n">
        <v>4.77989</v>
      </c>
      <c r="BM102" t="n">
        <v>4.79318</v>
      </c>
      <c r="BN102" t="n">
        <v>4.80269</v>
      </c>
      <c r="BO102" t="n">
        <v>4.81747</v>
      </c>
      <c r="BP102" t="n">
        <v>4.84051</v>
      </c>
      <c r="BQ102" t="n">
        <v>4.87336</v>
      </c>
      <c r="BR102" t="n">
        <v>4.94674</v>
      </c>
      <c r="BS102" t="n">
        <v>4.99705</v>
      </c>
      <c r="BT102" t="n">
        <v>5.01404</v>
      </c>
      <c r="BU102" t="n">
        <v>5.01729</v>
      </c>
      <c r="BV102" t="n">
        <v>5.0343</v>
      </c>
      <c r="BW102" t="n">
        <v>5.06502</v>
      </c>
      <c r="BX102" t="n">
        <v>5.06502</v>
      </c>
      <c r="BY102" t="n">
        <v>5.08645</v>
      </c>
      <c r="BZ102" t="n">
        <v>5.1774</v>
      </c>
      <c r="CA102" t="n">
        <v>5.21311</v>
      </c>
      <c r="CB102" t="n">
        <v>5.23073</v>
      </c>
      <c r="CC102" t="n">
        <v>5.23418</v>
      </c>
      <c r="CD102" t="n">
        <v>5.23909</v>
      </c>
      <c r="CE102" t="n">
        <v>5.24075</v>
      </c>
      <c r="CF102" t="n">
        <v>5.26305</v>
      </c>
      <c r="CG102" t="n">
        <v>5.33784</v>
      </c>
      <c r="CH102" t="n">
        <v>5.34838</v>
      </c>
      <c r="CI102" t="n">
        <v>5.40646</v>
      </c>
      <c r="CJ102" t="n">
        <v>5.43145</v>
      </c>
      <c r="CK102" t="n">
        <v>5.45183</v>
      </c>
      <c r="CL102" t="n">
        <v>5.45221</v>
      </c>
      <c r="CM102" t="n">
        <v>5.47341</v>
      </c>
      <c r="CN102" t="n">
        <v>5.48228</v>
      </c>
      <c r="CO102" t="n">
        <v>5.54117</v>
      </c>
      <c r="CP102" t="n">
        <v>5.65814</v>
      </c>
      <c r="CQ102" t="n">
        <v>5.72086</v>
      </c>
      <c r="CR102" t="n">
        <v>5.77936</v>
      </c>
      <c r="CS102" t="n">
        <v>5.77936</v>
      </c>
      <c r="CT102" t="n">
        <v>5.78144</v>
      </c>
      <c r="CU102" t="n">
        <v>5.78517</v>
      </c>
      <c r="CV102" t="n">
        <v>5.81515</v>
      </c>
      <c r="CW102" t="n">
        <v>5.87373</v>
      </c>
      <c r="CX102" t="n">
        <v>5.92143</v>
      </c>
      <c r="CY102" t="n">
        <v>5.92184</v>
      </c>
      <c r="CZ102" t="n">
        <v>5.92274</v>
      </c>
      <c r="DA102" t="n">
        <v>5.97897</v>
      </c>
      <c r="DB102" t="n">
        <v>6.00319</v>
      </c>
      <c r="DC102" t="n">
        <v>6.00633</v>
      </c>
      <c r="DD102" t="n">
        <v>6.01917</v>
      </c>
      <c r="DE102" t="n">
        <v>6.05942</v>
      </c>
      <c r="DF102" t="n">
        <v>6.15572</v>
      </c>
      <c r="DG102" t="n">
        <v>6.19199</v>
      </c>
      <c r="DH102" t="n">
        <v>6.23526</v>
      </c>
      <c r="DI102" t="n">
        <v>6.27294</v>
      </c>
      <c r="DJ102" t="n">
        <v>6.2764</v>
      </c>
      <c r="DK102" t="n">
        <v>6.33144</v>
      </c>
      <c r="DL102" t="n">
        <v>6.34354</v>
      </c>
      <c r="DM102" t="n">
        <v>6.36354</v>
      </c>
      <c r="DN102" t="n">
        <v>6.37973</v>
      </c>
      <c r="DO102" t="n">
        <v>6.38827</v>
      </c>
      <c r="DP102" t="n">
        <v>6.39586</v>
      </c>
      <c r="DQ102" t="n">
        <v>6.41292</v>
      </c>
      <c r="DR102" t="n">
        <v>6.44767</v>
      </c>
      <c r="DS102" t="n">
        <v>6.49258</v>
      </c>
      <c r="DT102" t="n">
        <v>6.49276</v>
      </c>
      <c r="DU102" t="n">
        <v>6.4987</v>
      </c>
      <c r="DV102" t="n">
        <v>6.49956</v>
      </c>
      <c r="DW102" t="n">
        <v>6.54938</v>
      </c>
      <c r="DX102" t="n">
        <v>6.55408</v>
      </c>
      <c r="DY102" t="n">
        <v>6.55696</v>
      </c>
      <c r="DZ102" t="n">
        <v>6.57264</v>
      </c>
      <c r="EA102" t="n">
        <v>6.57264</v>
      </c>
      <c r="EB102" t="n">
        <v>6.57615</v>
      </c>
      <c r="EC102" t="n">
        <v>6.60072</v>
      </c>
      <c r="ED102" t="n">
        <v>6.61361</v>
      </c>
      <c r="EE102" t="n">
        <v>6.62414</v>
      </c>
      <c r="EF102" t="n">
        <v>6.62542</v>
      </c>
      <c r="EG102" t="n">
        <v>6.62787</v>
      </c>
      <c r="EH102" t="n">
        <v>6.6391</v>
      </c>
      <c r="EI102" t="n">
        <v>6.6454</v>
      </c>
      <c r="EJ102" t="n">
        <v>6.66779</v>
      </c>
      <c r="EK102" t="n">
        <v>6.68995</v>
      </c>
      <c r="EL102" t="n">
        <v>6.69546</v>
      </c>
      <c r="EM102" t="n">
        <v>6.77098</v>
      </c>
      <c r="EN102" t="n">
        <v>6.84031</v>
      </c>
      <c r="EO102" t="n">
        <v>6.86821</v>
      </c>
      <c r="EP102" t="n">
        <v>6.88106</v>
      </c>
      <c r="EQ102" t="n">
        <v>6.91924</v>
      </c>
      <c r="ER102" t="n">
        <v>6.97027</v>
      </c>
      <c r="ES102" t="n">
        <v>7.02979</v>
      </c>
      <c r="ET102" t="n">
        <v>7.07264</v>
      </c>
      <c r="EU102" t="n">
        <v>7.09583</v>
      </c>
      <c r="EV102" t="n">
        <v>7.11295</v>
      </c>
      <c r="EW102" t="n">
        <v>7.11426</v>
      </c>
      <c r="EX102" t="n">
        <v>7.14663</v>
      </c>
      <c r="EY102" t="n">
        <v>7.18375</v>
      </c>
      <c r="EZ102" t="n">
        <v>7.2341</v>
      </c>
      <c r="FA102" t="n">
        <v>7.24373</v>
      </c>
      <c r="FB102" t="n">
        <v>7.24402</v>
      </c>
      <c r="FC102" t="n">
        <v>7.26084</v>
      </c>
      <c r="FD102" t="n">
        <v>7.2968</v>
      </c>
      <c r="FE102" t="n">
        <v>7.32221</v>
      </c>
      <c r="FF102" t="n">
        <v>7.32221</v>
      </c>
      <c r="FG102" t="n">
        <v>7.34944</v>
      </c>
      <c r="FH102" t="n">
        <v>7.4027</v>
      </c>
      <c r="FI102" t="n">
        <v>7.44242</v>
      </c>
      <c r="FJ102" t="n">
        <v>7.46804</v>
      </c>
      <c r="FK102" t="n">
        <v>7.46866</v>
      </c>
      <c r="FL102" t="n">
        <v>7.47493</v>
      </c>
      <c r="FM102" t="n">
        <v>7.48462</v>
      </c>
      <c r="FN102" t="n">
        <v>7.48718</v>
      </c>
      <c r="FO102" t="n">
        <v>7.4878</v>
      </c>
      <c r="FP102" t="n">
        <v>7.49309</v>
      </c>
      <c r="FQ102" t="n">
        <v>7.52691</v>
      </c>
      <c r="FR102" t="n">
        <v>7.54134</v>
      </c>
      <c r="FS102" t="n">
        <v>7.55377</v>
      </c>
      <c r="FT102" t="n">
        <v>7.56976</v>
      </c>
      <c r="FU102" t="n">
        <v>7.59773</v>
      </c>
      <c r="FV102" t="n">
        <v>7.71611</v>
      </c>
      <c r="FW102" t="n">
        <v>7.83225</v>
      </c>
      <c r="FX102" t="n">
        <v>7.85219</v>
      </c>
      <c r="FY102" t="n">
        <v>7.88683</v>
      </c>
      <c r="FZ102" t="n">
        <v>7.93416</v>
      </c>
      <c r="GA102" t="n">
        <v>7.96575</v>
      </c>
      <c r="GB102" t="n">
        <v>7.98023</v>
      </c>
      <c r="GC102" t="n">
        <v>8.040839999999999</v>
      </c>
      <c r="GD102" t="n">
        <v>8.05672</v>
      </c>
      <c r="GE102" t="n">
        <v>8.08325</v>
      </c>
      <c r="GF102" t="n">
        <v>8.114039999999999</v>
      </c>
      <c r="GG102" t="n">
        <v>8.15517</v>
      </c>
      <c r="GH102" t="n">
        <v>8.162879999999999</v>
      </c>
      <c r="GI102" t="n">
        <v>8.16371</v>
      </c>
      <c r="GJ102" t="n">
        <v>8.170299999999999</v>
      </c>
      <c r="GK102" t="n">
        <v>8.17754</v>
      </c>
      <c r="GL102" t="n">
        <v>8.19082</v>
      </c>
      <c r="GM102" t="n">
        <v>8.20261</v>
      </c>
      <c r="GN102" t="n">
        <v>8.21949</v>
      </c>
      <c r="GO102" t="n">
        <v>8.22011</v>
      </c>
      <c r="GP102" t="n">
        <v>8.23122</v>
      </c>
      <c r="GQ102" t="n">
        <v>8.25088</v>
      </c>
      <c r="GR102" t="n">
        <v>8.30875</v>
      </c>
      <c r="GS102" t="n">
        <v>8.31386</v>
      </c>
      <c r="GT102" t="n">
        <v>8.326370000000001</v>
      </c>
      <c r="GU102" t="n">
        <v>8.361879999999999</v>
      </c>
      <c r="GV102" t="n">
        <v>8.380699999999999</v>
      </c>
      <c r="GW102" t="n">
        <v>8.402419999999999</v>
      </c>
      <c r="GX102" t="n">
        <v>8.423260000000001</v>
      </c>
      <c r="GY102" t="n">
        <v>8.43469</v>
      </c>
      <c r="GZ102" t="n">
        <v>8.47537</v>
      </c>
      <c r="HA102" t="n">
        <v>8.483499999999999</v>
      </c>
      <c r="HB102" t="n">
        <v>8.484450000000001</v>
      </c>
      <c r="HC102" t="n">
        <v>8.484450000000001</v>
      </c>
      <c r="HD102" t="n">
        <v>8.501429999999999</v>
      </c>
      <c r="HE102" t="n">
        <v>8.5434</v>
      </c>
      <c r="HF102" t="n">
        <v>8.5466</v>
      </c>
      <c r="HG102" t="n">
        <v>8.547929999999999</v>
      </c>
      <c r="HH102" t="n">
        <v>8.55828</v>
      </c>
      <c r="HI102" t="n">
        <v>8.613099999999999</v>
      </c>
      <c r="HJ102" t="n">
        <v>8.61312</v>
      </c>
      <c r="HK102" t="n">
        <v>8.618539999999999</v>
      </c>
      <c r="HL102" t="n">
        <v>8.677440000000001</v>
      </c>
      <c r="HM102" t="n">
        <v>8.71251</v>
      </c>
      <c r="HN102" t="n">
        <v>8.71702</v>
      </c>
      <c r="HO102" t="n">
        <v>8.727869999999999</v>
      </c>
      <c r="HP102" t="n">
        <v>8.820600000000001</v>
      </c>
      <c r="HQ102" t="n">
        <v>8.823700000000001</v>
      </c>
      <c r="HR102" t="n">
        <v>8.856439999999999</v>
      </c>
      <c r="HS102" t="n">
        <v>8.89034</v>
      </c>
      <c r="HT102" t="n">
        <v>8.921720000000001</v>
      </c>
      <c r="HU102" t="n">
        <v>8.9549</v>
      </c>
      <c r="HV102" t="n">
        <v>8.9612</v>
      </c>
      <c r="HW102" t="n">
        <v>8.96289</v>
      </c>
      <c r="HX102" t="n">
        <v>9.049989999999999</v>
      </c>
      <c r="HY102" t="n">
        <v>9.09835</v>
      </c>
      <c r="HZ102" t="n">
        <v>9.106629999999999</v>
      </c>
      <c r="IA102" t="n">
        <v>9.135249999999999</v>
      </c>
      <c r="IB102" t="n">
        <v>9.199439999999999</v>
      </c>
      <c r="IC102" t="n">
        <v>9.22329</v>
      </c>
      <c r="ID102" t="n">
        <v>9.23427</v>
      </c>
      <c r="IE102" t="n">
        <v>9.27571</v>
      </c>
      <c r="IF102" t="n">
        <v>9.31555</v>
      </c>
      <c r="IG102" t="n">
        <v>9.384069999999999</v>
      </c>
      <c r="IH102" t="n">
        <v>9.42169</v>
      </c>
      <c r="II102" t="n">
        <v>9.42939</v>
      </c>
      <c r="IJ102" t="n">
        <v>9.4648</v>
      </c>
      <c r="IK102" t="n">
        <v>9.495699999999999</v>
      </c>
      <c r="IL102" t="n">
        <v>9.51449</v>
      </c>
      <c r="IM102" t="n">
        <v>9.51449</v>
      </c>
      <c r="IN102" t="n">
        <v>9.51449</v>
      </c>
      <c r="IO102" t="n">
        <v>9.533379999999999</v>
      </c>
      <c r="IP102" t="n">
        <v>9.56692</v>
      </c>
      <c r="IQ102" t="n">
        <v>9.60755</v>
      </c>
      <c r="IR102" t="n">
        <v>9.64223</v>
      </c>
      <c r="IS102" t="n">
        <v>9.656829999999999</v>
      </c>
      <c r="IT102" t="n">
        <v>9.684089999999999</v>
      </c>
      <c r="IU102" t="n">
        <v>9.69923</v>
      </c>
      <c r="IV102" t="n">
        <v>9.701140000000001</v>
      </c>
      <c r="IW102" t="n">
        <v>9.71203</v>
      </c>
      <c r="IX102" t="n">
        <v>9.744260000000001</v>
      </c>
      <c r="IY102" t="n">
        <v>9.78016</v>
      </c>
      <c r="IZ102" t="n">
        <v>9.818960000000001</v>
      </c>
      <c r="JA102" t="n">
        <v>9.887840000000001</v>
      </c>
      <c r="JB102" t="n">
        <v>9.89095</v>
      </c>
      <c r="JC102" t="n">
        <v>9.91099</v>
      </c>
      <c r="JD102" t="n">
        <v>9.953329999999999</v>
      </c>
      <c r="JE102" t="n">
        <v>9.953939999999999</v>
      </c>
      <c r="JF102" t="n">
        <v>9.962149999999999</v>
      </c>
      <c r="JG102" t="n">
        <v>10.00745</v>
      </c>
      <c r="JH102" t="n">
        <v>10.0247</v>
      </c>
      <c r="JI102" t="n">
        <v>10.05046</v>
      </c>
      <c r="JJ102" t="n">
        <v>10.11662</v>
      </c>
      <c r="JK102" t="n">
        <v>10.12587</v>
      </c>
      <c r="JL102" t="n">
        <v>10.16757</v>
      </c>
      <c r="JM102" t="n">
        <v>10.182</v>
      </c>
      <c r="JN102" t="n">
        <v>10.21856</v>
      </c>
      <c r="JO102" t="n">
        <v>10.22689</v>
      </c>
      <c r="JP102" t="n">
        <v>10.27326</v>
      </c>
      <c r="JQ102" t="n">
        <v>10.28734</v>
      </c>
      <c r="JR102" t="n">
        <v>10.31013</v>
      </c>
      <c r="JS102" t="n">
        <v>10.33681</v>
      </c>
      <c r="JT102" t="n">
        <v>10.34281</v>
      </c>
      <c r="JU102" t="n">
        <v>10.35728</v>
      </c>
      <c r="JV102" t="n">
        <v>10.41506</v>
      </c>
      <c r="JW102" t="n">
        <v>10.48293</v>
      </c>
      <c r="JX102" t="n">
        <v>10.52117</v>
      </c>
      <c r="JY102" t="n">
        <v>10.54531</v>
      </c>
      <c r="JZ102" t="n">
        <v>10.56665</v>
      </c>
      <c r="KA102" t="n">
        <v>10.57166</v>
      </c>
      <c r="KB102" t="n">
        <v>10.57863</v>
      </c>
      <c r="KC102" t="n">
        <v>10.60236</v>
      </c>
      <c r="KD102" t="n">
        <v>10.6263</v>
      </c>
      <c r="KE102" t="n">
        <v>10.62861</v>
      </c>
      <c r="KF102" t="n">
        <v>10.6791</v>
      </c>
      <c r="KG102" t="n">
        <v>10.69867</v>
      </c>
      <c r="KH102" t="n">
        <v>10.73741</v>
      </c>
      <c r="KI102" t="n">
        <v>10.74722</v>
      </c>
      <c r="KJ102" t="n">
        <v>10.74722</v>
      </c>
      <c r="KK102" t="n">
        <v>10.74765</v>
      </c>
      <c r="KL102" t="n">
        <v>10.76045</v>
      </c>
      <c r="KM102" t="n">
        <v>10.79277</v>
      </c>
      <c r="KN102" t="n">
        <v>10.82672</v>
      </c>
      <c r="KO102" t="n">
        <v>10.83998</v>
      </c>
      <c r="KP102" t="n">
        <v>10.86433</v>
      </c>
      <c r="KQ102" t="n">
        <v>10.88498</v>
      </c>
      <c r="KR102" t="n">
        <v>10.88737</v>
      </c>
      <c r="KS102" t="n">
        <v>10.90383</v>
      </c>
      <c r="KT102" t="n">
        <v>10.90715</v>
      </c>
      <c r="KU102" t="n">
        <v>10.90873</v>
      </c>
      <c r="KV102" t="n">
        <v>10.90873</v>
      </c>
      <c r="KW102" t="n">
        <v>10.90873</v>
      </c>
      <c r="KX102" t="n">
        <v>10.90873</v>
      </c>
      <c r="KY102" t="n">
        <v>10.93291</v>
      </c>
      <c r="KZ102" t="n">
        <v>10.95754</v>
      </c>
      <c r="LA102" t="n">
        <v>10.97231</v>
      </c>
      <c r="LB102" t="n">
        <v>11.02487</v>
      </c>
      <c r="LC102" t="n">
        <v>11.06026</v>
      </c>
      <c r="LD102" t="n">
        <v>11.09479</v>
      </c>
      <c r="LE102" t="n">
        <v>11.10908</v>
      </c>
      <c r="LF102" t="n">
        <v>11.12717</v>
      </c>
      <c r="LG102" t="n">
        <v>11.15845</v>
      </c>
      <c r="LH102" t="n">
        <v>11.16118</v>
      </c>
      <c r="LI102" t="n">
        <v>11.17512</v>
      </c>
      <c r="LJ102" t="n">
        <v>11.19945</v>
      </c>
      <c r="LK102" t="n">
        <v>11.19972</v>
      </c>
      <c r="LL102" t="n">
        <v>11.20006</v>
      </c>
      <c r="LM102" t="n">
        <v>11.20679</v>
      </c>
      <c r="LN102" t="n">
        <v>11.21721</v>
      </c>
      <c r="LO102" t="n">
        <v>11.22401</v>
      </c>
      <c r="LP102" t="n">
        <v>11.23505</v>
      </c>
      <c r="LQ102" t="n">
        <v>11.24732</v>
      </c>
      <c r="LR102" t="n">
        <v>11.27863</v>
      </c>
      <c r="LS102" t="n">
        <v>11.29911</v>
      </c>
      <c r="LT102" t="n">
        <v>11.31026</v>
      </c>
      <c r="LU102" t="n">
        <v>11.31773</v>
      </c>
      <c r="LV102" t="n">
        <v>11.36027</v>
      </c>
      <c r="LW102" t="n">
        <v>11.3827</v>
      </c>
      <c r="LX102" t="n">
        <v>11.38458</v>
      </c>
      <c r="LY102" t="n">
        <v>11.38982</v>
      </c>
      <c r="LZ102" t="n">
        <v>11.40851</v>
      </c>
      <c r="MA102" t="n">
        <v>11.41765</v>
      </c>
      <c r="MB102" t="n">
        <v>11.42207</v>
      </c>
      <c r="MC102" t="n">
        <v>11.42601</v>
      </c>
      <c r="MD102" t="n">
        <v>11.4413</v>
      </c>
      <c r="ME102" t="n">
        <v>11.45374</v>
      </c>
      <c r="MF102" t="n">
        <v>11.4552</v>
      </c>
      <c r="MG102" t="n">
        <v>11.4848</v>
      </c>
      <c r="MH102" t="n">
        <v>11.50692</v>
      </c>
      <c r="MI102" t="n">
        <v>11.53524</v>
      </c>
      <c r="MJ102" t="n">
        <v>11.54855</v>
      </c>
      <c r="MK102" t="n">
        <v>11.58479</v>
      </c>
      <c r="ML102" t="n">
        <v>11.60841</v>
      </c>
      <c r="MM102" t="n">
        <v>11.62957</v>
      </c>
      <c r="MN102" t="n">
        <v>11.63555</v>
      </c>
      <c r="MO102" t="n">
        <v>11.66195</v>
      </c>
      <c r="MP102" t="n">
        <v>11.68513</v>
      </c>
      <c r="MQ102" t="n">
        <v>11.71647</v>
      </c>
      <c r="MR102" t="n">
        <v>11.75512</v>
      </c>
      <c r="MS102" t="n">
        <v>11.81702</v>
      </c>
      <c r="MT102" t="n">
        <v>11.85415</v>
      </c>
      <c r="MU102" t="n">
        <v>11.87151</v>
      </c>
      <c r="MV102" t="n">
        <v>11.87425</v>
      </c>
      <c r="MW102" t="n">
        <v>11.90223</v>
      </c>
      <c r="MX102" t="n">
        <v>11.91171</v>
      </c>
      <c r="MY102" t="n">
        <v>11.92597</v>
      </c>
      <c r="MZ102" t="n">
        <v>11.93708</v>
      </c>
      <c r="NA102" t="n">
        <v>11.94792</v>
      </c>
      <c r="NB102" t="n">
        <v>11.96191</v>
      </c>
      <c r="NC102" t="n">
        <v>11.96322</v>
      </c>
      <c r="ND102" t="n">
        <v>11.97237</v>
      </c>
      <c r="NE102" t="n">
        <v>11.97685</v>
      </c>
      <c r="NF102" t="n">
        <v>11.98801</v>
      </c>
      <c r="NG102" t="n">
        <v>11.98809</v>
      </c>
      <c r="NH102" t="n">
        <v>11.99723</v>
      </c>
      <c r="NI102" t="n">
        <v>12.01062</v>
      </c>
      <c r="NJ102" t="n">
        <v>12.01884</v>
      </c>
      <c r="NK102" t="n">
        <v>12.05033</v>
      </c>
      <c r="NL102" t="n">
        <v>12.07042</v>
      </c>
      <c r="NM102" t="n">
        <v>12.09761</v>
      </c>
      <c r="NN102" t="n">
        <v>12.12317</v>
      </c>
      <c r="NO102" t="n">
        <v>12.14284</v>
      </c>
      <c r="NP102" t="n">
        <v>12.15195</v>
      </c>
      <c r="NQ102" t="n">
        <v>12.15481</v>
      </c>
      <c r="NR102" t="n">
        <v>12.17799</v>
      </c>
      <c r="NS102" t="n">
        <v>12.19779</v>
      </c>
      <c r="NT102" t="n">
        <v>12.22117</v>
      </c>
      <c r="NU102" t="n">
        <v>12.25542</v>
      </c>
      <c r="NV102" t="n">
        <v>12.26316</v>
      </c>
      <c r="NW102" t="n">
        <v>12.27604</v>
      </c>
      <c r="NX102" t="n">
        <v>12.27804</v>
      </c>
      <c r="NY102" t="n">
        <v>12.2853</v>
      </c>
      <c r="NZ102" t="n">
        <v>12.29802</v>
      </c>
      <c r="OA102" t="n">
        <v>12.33639</v>
      </c>
      <c r="OB102" t="n">
        <v>12.36189</v>
      </c>
      <c r="OC102" t="n">
        <v>12.39716</v>
      </c>
      <c r="OD102" t="n">
        <v>12.40493</v>
      </c>
      <c r="OE102" t="n">
        <v>12.43009</v>
      </c>
      <c r="OF102" t="n">
        <v>12.44279</v>
      </c>
      <c r="OG102" t="n">
        <v>12.45565</v>
      </c>
      <c r="OH102" t="n">
        <v>12.49224</v>
      </c>
      <c r="OI102" t="n">
        <v>12.50103</v>
      </c>
      <c r="OJ102" t="n">
        <v>12.51116</v>
      </c>
      <c r="OK102" t="n">
        <v>12.55052</v>
      </c>
      <c r="OL102" t="n">
        <v>12.58883</v>
      </c>
      <c r="OM102" t="n">
        <v>12.61387</v>
      </c>
      <c r="ON102" t="n">
        <v>12.62876</v>
      </c>
      <c r="OO102" t="n">
        <v>12.646</v>
      </c>
      <c r="OP102" t="n">
        <v>12.6672</v>
      </c>
      <c r="OQ102" t="n">
        <v>12.72945</v>
      </c>
      <c r="OR102" t="n">
        <v>12.73325</v>
      </c>
      <c r="OS102" t="n">
        <v>12.7457</v>
      </c>
      <c r="OT102" t="n">
        <v>12.79886</v>
      </c>
      <c r="OU102" t="n">
        <v>12.80962</v>
      </c>
      <c r="OV102" t="n">
        <v>12.82044</v>
      </c>
      <c r="OW102" t="n">
        <v>12.82048</v>
      </c>
      <c r="OX102" t="n">
        <v>12.82048</v>
      </c>
      <c r="OY102" t="n">
        <v>12.82066</v>
      </c>
      <c r="OZ102" t="n">
        <v>12.83327</v>
      </c>
      <c r="PA102" t="n">
        <v>12.83475</v>
      </c>
      <c r="PB102" t="n">
        <v>12.86106</v>
      </c>
      <c r="PC102" t="n">
        <v>12.87652</v>
      </c>
      <c r="PD102" t="n">
        <v>12.91196</v>
      </c>
      <c r="PE102" t="n">
        <v>12.95524</v>
      </c>
      <c r="PF102" t="n">
        <v>12.96081</v>
      </c>
      <c r="PG102" t="n">
        <v>12.98379</v>
      </c>
      <c r="PH102" t="n">
        <v>13.00775</v>
      </c>
      <c r="PI102" t="n">
        <v>13.0136</v>
      </c>
      <c r="PJ102" t="n">
        <v>13.05277</v>
      </c>
      <c r="PK102" t="n">
        <v>13.07905</v>
      </c>
      <c r="PL102" t="n">
        <v>13.07912</v>
      </c>
      <c r="PM102" t="n">
        <v>13.0918</v>
      </c>
      <c r="PN102" t="n">
        <v>13.13517</v>
      </c>
      <c r="PO102" t="n">
        <v>13.1457</v>
      </c>
      <c r="PP102" t="n">
        <v>13.14981</v>
      </c>
      <c r="PQ102" t="n">
        <v>13.15422</v>
      </c>
      <c r="PR102" t="n">
        <v>13.18069</v>
      </c>
      <c r="PS102" t="n">
        <v>13.18438</v>
      </c>
      <c r="PT102" t="n">
        <v>13.20305</v>
      </c>
      <c r="PU102" t="n">
        <v>13.21198</v>
      </c>
      <c r="PV102" t="n">
        <v>13.23223</v>
      </c>
      <c r="PW102" t="n">
        <v>13.25745</v>
      </c>
      <c r="PX102" t="n">
        <v>13.26674</v>
      </c>
      <c r="PY102" t="n">
        <v>13.28763</v>
      </c>
      <c r="PZ102" t="n">
        <v>13.28848</v>
      </c>
      <c r="QA102" t="n">
        <v>13.30611</v>
      </c>
      <c r="QB102" t="n">
        <v>13.31803</v>
      </c>
      <c r="QC102" t="n">
        <v>13.31826</v>
      </c>
      <c r="QD102" t="n">
        <v>13.32804</v>
      </c>
      <c r="QE102" t="n">
        <v>13.33827</v>
      </c>
      <c r="QF102" t="n">
        <v>13.37994</v>
      </c>
      <c r="QG102" t="n">
        <v>13.39498</v>
      </c>
      <c r="QH102" t="n">
        <v>13.41996</v>
      </c>
      <c r="QI102" t="n">
        <v>13.42852</v>
      </c>
      <c r="QJ102" t="n">
        <v>13.44871</v>
      </c>
      <c r="QK102" t="n">
        <v>13.48602</v>
      </c>
      <c r="QL102" t="n">
        <v>13.48932</v>
      </c>
      <c r="QM102" t="n">
        <v>13.51558</v>
      </c>
      <c r="QN102" t="n">
        <v>13.57991</v>
      </c>
      <c r="QO102" t="n">
        <v>13.63354</v>
      </c>
      <c r="QP102" t="n">
        <v>13.64895</v>
      </c>
      <c r="QQ102" t="n">
        <v>13.66011</v>
      </c>
      <c r="QR102" t="n">
        <v>13.6602</v>
      </c>
      <c r="QS102" t="n">
        <v>13.6792</v>
      </c>
      <c r="QT102" t="n">
        <v>13.69908</v>
      </c>
      <c r="QU102" t="n">
        <v>13.76906</v>
      </c>
      <c r="QV102" t="n">
        <v>13.79646</v>
      </c>
      <c r="QW102" t="n">
        <v>13.81674</v>
      </c>
      <c r="QX102" t="n">
        <v>13.84857</v>
      </c>
      <c r="QY102" t="n">
        <v>13.85496</v>
      </c>
      <c r="QZ102" t="n">
        <v>13.85606</v>
      </c>
      <c r="RA102" t="n">
        <v>13.86804</v>
      </c>
      <c r="RB102" t="n">
        <v>13.87242</v>
      </c>
      <c r="RC102" t="n">
        <v>13.90139</v>
      </c>
      <c r="RD102" t="n">
        <v>13.9548</v>
      </c>
      <c r="RE102" t="n">
        <v>13.99509</v>
      </c>
      <c r="RF102" t="n">
        <v>14.02352</v>
      </c>
      <c r="RG102" t="n">
        <v>14.02465</v>
      </c>
      <c r="RH102" t="n">
        <v>14.0498</v>
      </c>
      <c r="RI102" t="n">
        <v>14.06578</v>
      </c>
      <c r="RJ102" t="n">
        <v>14.07116</v>
      </c>
      <c r="RK102" t="n">
        <v>14.07144</v>
      </c>
      <c r="RL102" t="n">
        <v>14.08046</v>
      </c>
      <c r="RM102" t="n">
        <v>14.08363</v>
      </c>
      <c r="RN102" t="n">
        <v>14.10123</v>
      </c>
      <c r="RO102" t="n">
        <v>14.10838</v>
      </c>
      <c r="RP102" t="n">
        <v>14.1314</v>
      </c>
      <c r="RQ102" t="n">
        <v>14.1349</v>
      </c>
      <c r="RR102" t="n">
        <v>14.16224</v>
      </c>
      <c r="RS102" t="n">
        <v>14.1742</v>
      </c>
      <c r="RT102" t="n">
        <v>14.17827</v>
      </c>
      <c r="RU102" t="n">
        <v>14.19433</v>
      </c>
      <c r="RV102" t="n">
        <v>14.2153</v>
      </c>
      <c r="RW102" t="n">
        <v>14.23499</v>
      </c>
      <c r="RX102" t="n">
        <v>14.2767</v>
      </c>
      <c r="RY102" t="n">
        <v>14.28407</v>
      </c>
      <c r="RZ102" t="n">
        <v>14.32122</v>
      </c>
      <c r="SA102" t="n">
        <v>14.36009</v>
      </c>
      <c r="SB102" t="n">
        <v>14.40852</v>
      </c>
      <c r="SC102" t="n">
        <v>14.43694</v>
      </c>
      <c r="SD102" t="n">
        <v>14.51663</v>
      </c>
      <c r="SE102" t="n">
        <v>14.54819</v>
      </c>
      <c r="SF102" t="n">
        <v>14.58351</v>
      </c>
      <c r="SG102" t="n">
        <v>14.66155</v>
      </c>
      <c r="SH102" t="n">
        <v>14.69038</v>
      </c>
      <c r="SI102" t="n">
        <v>14.75592</v>
      </c>
      <c r="SJ102" t="n">
        <v>14.7994</v>
      </c>
      <c r="SK102" t="n">
        <v>14.81471</v>
      </c>
      <c r="SL102" t="n">
        <v>14.82732</v>
      </c>
      <c r="SM102" t="n">
        <v>14.83572</v>
      </c>
      <c r="SN102" t="n">
        <v>14.84627</v>
      </c>
      <c r="SO102" t="n">
        <v>14.8584</v>
      </c>
      <c r="SP102" t="n">
        <v>14.87578</v>
      </c>
      <c r="SQ102" t="n">
        <v>14.92243</v>
      </c>
      <c r="SR102" t="n">
        <v>14.95878</v>
      </c>
      <c r="SS102" t="n">
        <v>14.97873</v>
      </c>
      <c r="ST102" t="n">
        <v>14.99255</v>
      </c>
      <c r="SU102" t="n">
        <v>15.03468</v>
      </c>
      <c r="SV102" t="n">
        <v>15.05398</v>
      </c>
      <c r="SW102" t="n">
        <v>15.07162</v>
      </c>
      <c r="SX102" t="n">
        <v>15.0869</v>
      </c>
      <c r="SY102" t="n">
        <v>15.08717</v>
      </c>
      <c r="SZ102" t="n">
        <v>15.08901</v>
      </c>
      <c r="TA102" t="n">
        <v>15.08961</v>
      </c>
      <c r="TB102" t="n">
        <v>15.08961</v>
      </c>
      <c r="TC102" t="n">
        <v>15.08982</v>
      </c>
      <c r="TD102" t="n">
        <v>15.09885</v>
      </c>
      <c r="TE102" t="n">
        <v>15.11166</v>
      </c>
      <c r="TF102" t="n">
        <v>15.13062</v>
      </c>
      <c r="TG102" t="n">
        <v>15.17033</v>
      </c>
      <c r="TH102" t="n">
        <v>15.18901</v>
      </c>
      <c r="TI102" t="n">
        <v>15.20105</v>
      </c>
      <c r="TJ102" t="n">
        <v>15.21338</v>
      </c>
      <c r="TK102" t="n">
        <v>15.23412</v>
      </c>
      <c r="TL102" t="n">
        <v>15.29567</v>
      </c>
      <c r="TM102" t="n">
        <v>15.31606</v>
      </c>
      <c r="TN102" t="n">
        <v>15.3277</v>
      </c>
      <c r="TO102" t="n">
        <v>15.33391</v>
      </c>
      <c r="TP102" t="n">
        <v>15.338</v>
      </c>
      <c r="TQ102" t="n">
        <v>15.3625</v>
      </c>
      <c r="TR102" t="n">
        <v>15.38972</v>
      </c>
      <c r="TS102" t="n">
        <v>15.3902</v>
      </c>
      <c r="TT102" t="n">
        <v>15.41511</v>
      </c>
      <c r="TU102" t="n">
        <v>15.43391</v>
      </c>
      <c r="TV102" t="n">
        <v>15.45179</v>
      </c>
      <c r="TW102" t="n">
        <v>15.47451</v>
      </c>
      <c r="TX102" t="n">
        <v>15.4746</v>
      </c>
      <c r="TY102" t="n">
        <v>15.48456</v>
      </c>
      <c r="TZ102" t="n">
        <v>15.50557</v>
      </c>
      <c r="UA102" t="n">
        <v>15.54347</v>
      </c>
      <c r="UB102" t="n">
        <v>15.5852</v>
      </c>
      <c r="UC102" t="n">
        <v>15.58764</v>
      </c>
      <c r="UD102" t="n">
        <v>15.59232</v>
      </c>
      <c r="UE102" t="n">
        <v>15.6564</v>
      </c>
      <c r="UF102" t="n">
        <v>15.69043</v>
      </c>
      <c r="UG102" t="n">
        <v>15.70997</v>
      </c>
      <c r="UH102" t="n">
        <v>15.71722</v>
      </c>
      <c r="UI102" t="n">
        <v>15.73247</v>
      </c>
      <c r="UJ102" t="n">
        <v>15.73824</v>
      </c>
      <c r="UK102" t="n">
        <v>15.73846</v>
      </c>
      <c r="UL102" t="n">
        <v>15.75722</v>
      </c>
      <c r="UM102" t="n">
        <v>15.79752</v>
      </c>
      <c r="UN102" t="n">
        <v>15.81481</v>
      </c>
      <c r="UO102" t="n">
        <v>15.82602</v>
      </c>
      <c r="UP102" t="n">
        <v>15.86364</v>
      </c>
      <c r="UQ102" t="n">
        <v>15.86673</v>
      </c>
      <c r="UR102" t="n">
        <v>15.879</v>
      </c>
      <c r="US102" t="n">
        <v>15.92541</v>
      </c>
      <c r="UT102" t="n">
        <v>15.95775</v>
      </c>
      <c r="UU102" t="n">
        <v>15.98308</v>
      </c>
      <c r="UV102" t="n">
        <v>16.01674</v>
      </c>
      <c r="UW102" t="n">
        <v>16.07269</v>
      </c>
      <c r="UX102" t="n">
        <v>16.08761</v>
      </c>
      <c r="UY102" t="n">
        <v>16.11127</v>
      </c>
      <c r="UZ102" t="n">
        <v>16.14794</v>
      </c>
      <c r="VA102" t="n">
        <v>16.17649</v>
      </c>
      <c r="VB102" t="n">
        <v>16.24223</v>
      </c>
      <c r="VC102" t="n">
        <v>16.2528</v>
      </c>
      <c r="VD102" t="n">
        <v>16.2762</v>
      </c>
      <c r="VE102" t="n">
        <v>16.35021</v>
      </c>
      <c r="VF102" t="n">
        <v>16.36637</v>
      </c>
      <c r="VG102" t="n">
        <v>16.36657</v>
      </c>
      <c r="VH102" t="n">
        <v>16.37578</v>
      </c>
      <c r="VI102" t="n">
        <v>16.41353</v>
      </c>
      <c r="VJ102" t="n">
        <v>16.42891</v>
      </c>
      <c r="VK102" t="n">
        <v>16.44058</v>
      </c>
      <c r="VL102" t="n">
        <v>16.44477</v>
      </c>
      <c r="VM102" t="n">
        <v>16.45309</v>
      </c>
      <c r="VN102" t="n">
        <v>16.48267</v>
      </c>
      <c r="VO102" t="n">
        <v>16.5128</v>
      </c>
      <c r="VP102" t="n">
        <v>16.5163</v>
      </c>
      <c r="VQ102" t="n">
        <v>16.51893</v>
      </c>
      <c r="VR102" t="n">
        <v>16.52488</v>
      </c>
      <c r="VS102" t="n">
        <v>16.5334</v>
      </c>
      <c r="VT102" t="n">
        <v>16.55202</v>
      </c>
      <c r="VU102" t="n">
        <v>16.60592</v>
      </c>
      <c r="VV102" t="n">
        <v>16.64258</v>
      </c>
      <c r="VW102" t="n">
        <v>16.68402</v>
      </c>
      <c r="VX102" t="n">
        <v>16.77524</v>
      </c>
      <c r="VY102" t="n">
        <v>16.85858</v>
      </c>
      <c r="VZ102" t="n">
        <v>16.88939</v>
      </c>
      <c r="WA102" t="n">
        <v>16.91248</v>
      </c>
      <c r="WB102" t="n">
        <v>16.98203</v>
      </c>
      <c r="WC102" t="n">
        <v>17.02266</v>
      </c>
      <c r="WD102" t="n">
        <v>17.04187</v>
      </c>
      <c r="WE102" t="n">
        <v>17.06374</v>
      </c>
      <c r="WF102" t="n">
        <v>17.07684</v>
      </c>
      <c r="WG102" t="n">
        <v>17.08782</v>
      </c>
      <c r="WH102" t="n">
        <v>17.0925</v>
      </c>
      <c r="WI102" t="n">
        <v>17.16899</v>
      </c>
      <c r="WJ102" t="n">
        <v>17.22083</v>
      </c>
      <c r="WK102" t="n">
        <v>17.22921</v>
      </c>
      <c r="WL102" t="n">
        <v>17.25043</v>
      </c>
      <c r="WM102" t="n">
        <v>17.26067</v>
      </c>
      <c r="WN102" t="n">
        <v>17.27577</v>
      </c>
      <c r="WO102" t="n">
        <v>17.27921</v>
      </c>
      <c r="WP102" t="n">
        <v>17.32118</v>
      </c>
      <c r="WQ102" t="n">
        <v>17.39142</v>
      </c>
      <c r="WR102" t="n">
        <v>17.4122</v>
      </c>
      <c r="WS102" t="n">
        <v>17.43417</v>
      </c>
      <c r="WT102" t="n">
        <v>17.51616</v>
      </c>
      <c r="WU102" t="n">
        <v>17.56025</v>
      </c>
      <c r="WV102" t="n">
        <v>17.60472</v>
      </c>
      <c r="WW102" t="n">
        <v>17.62454</v>
      </c>
      <c r="WX102" t="n">
        <v>17.6521</v>
      </c>
      <c r="WY102" t="n">
        <v>17.66229</v>
      </c>
      <c r="WZ102" t="n">
        <v>17.66549</v>
      </c>
      <c r="XA102" t="n">
        <v>17.70513</v>
      </c>
      <c r="XB102" t="n">
        <v>17.73438</v>
      </c>
      <c r="XC102" t="n">
        <v>17.75297</v>
      </c>
      <c r="XD102" t="n">
        <v>17.81125</v>
      </c>
      <c r="XE102" t="n">
        <v>17.87911</v>
      </c>
      <c r="XF102" t="n">
        <v>17.90612</v>
      </c>
      <c r="XG102" t="n">
        <v>17.91791</v>
      </c>
      <c r="XH102" t="n">
        <v>17.94363</v>
      </c>
      <c r="XI102" t="n">
        <v>17.95479</v>
      </c>
      <c r="XJ102" t="n">
        <v>17.99891</v>
      </c>
      <c r="XK102" t="n">
        <v>18.07965</v>
      </c>
      <c r="XL102" t="n">
        <v>18.08353</v>
      </c>
      <c r="XM102" t="n">
        <v>18.11579</v>
      </c>
      <c r="XN102" t="n">
        <v>18.16001</v>
      </c>
      <c r="XO102" t="n">
        <v>18.25275</v>
      </c>
      <c r="XP102" t="n">
        <v>18.28486</v>
      </c>
      <c r="XQ102" t="n">
        <v>18.38199</v>
      </c>
      <c r="XR102" t="n">
        <v>18.44675</v>
      </c>
      <c r="XS102" t="n">
        <v>18.47907</v>
      </c>
      <c r="XT102" t="n">
        <v>18.48643</v>
      </c>
      <c r="XU102" t="n">
        <v>18.48689</v>
      </c>
      <c r="XV102" t="n">
        <v>18.5164</v>
      </c>
      <c r="XW102" t="n">
        <v>18.53753</v>
      </c>
      <c r="XX102" t="n">
        <v>18.55174</v>
      </c>
      <c r="XY102" t="n">
        <v>18.57659</v>
      </c>
      <c r="XZ102" t="n">
        <v>18.63652</v>
      </c>
      <c r="YA102" t="n">
        <v>18.64542</v>
      </c>
      <c r="YB102" t="n">
        <v>18.65372</v>
      </c>
      <c r="YC102" t="n">
        <v>18.7096</v>
      </c>
      <c r="YD102" t="n">
        <v>18.77293</v>
      </c>
      <c r="YE102" t="n">
        <v>18.82655</v>
      </c>
      <c r="YF102" t="n">
        <v>18.92763</v>
      </c>
      <c r="YG102" t="n">
        <v>18.95865</v>
      </c>
      <c r="YH102" t="n">
        <v>19.03691</v>
      </c>
      <c r="YI102" t="n">
        <v>19.07221</v>
      </c>
      <c r="YJ102" t="n">
        <v>19.10219</v>
      </c>
      <c r="YK102" t="n">
        <v>19.11885</v>
      </c>
      <c r="YL102" t="n">
        <v>19.12207</v>
      </c>
      <c r="YM102" t="n">
        <v>19.12245</v>
      </c>
      <c r="YN102" t="n">
        <v>19.14974</v>
      </c>
      <c r="YO102" t="n">
        <v>19.20095</v>
      </c>
      <c r="YP102" t="n">
        <v>19.20768</v>
      </c>
      <c r="YQ102" t="n">
        <v>19.33255</v>
      </c>
      <c r="YR102" t="n">
        <v>19.3825</v>
      </c>
      <c r="YS102" t="n">
        <v>19.46461</v>
      </c>
      <c r="YT102" t="n">
        <v>19.5664</v>
      </c>
      <c r="YU102" t="n">
        <v>19.67428</v>
      </c>
      <c r="YV102" t="n">
        <v>19.7218</v>
      </c>
      <c r="YW102" t="n">
        <v>19.72957</v>
      </c>
      <c r="YX102" t="n">
        <v>19.73687</v>
      </c>
      <c r="YY102" t="n">
        <v>19.75785</v>
      </c>
      <c r="YZ102" t="n">
        <v>19.79539</v>
      </c>
      <c r="ZA102" t="n">
        <v>19.82906</v>
      </c>
      <c r="ZB102" t="n">
        <v>19.83153</v>
      </c>
      <c r="ZC102" t="n">
        <v>19.9132</v>
      </c>
      <c r="ZD102" t="n">
        <v>19.95802</v>
      </c>
      <c r="ZE102" t="n">
        <v>20.02714</v>
      </c>
      <c r="ZF102" t="n">
        <v>20.04586</v>
      </c>
      <c r="ZG102" t="n">
        <v>20.08123</v>
      </c>
      <c r="ZH102" t="n">
        <v>20.10464</v>
      </c>
      <c r="ZI102" t="n">
        <v>20.14085</v>
      </c>
      <c r="ZJ102" t="n">
        <v>20.20152</v>
      </c>
      <c r="ZK102" t="n">
        <v>20.20672</v>
      </c>
      <c r="ZL102" t="n">
        <v>20.21513</v>
      </c>
      <c r="ZM102" t="n">
        <v>20.21535</v>
      </c>
      <c r="ZN102" t="n">
        <v>20.23189</v>
      </c>
      <c r="ZO102" t="n">
        <v>20.28804</v>
      </c>
      <c r="ZP102" t="n">
        <v>20.33582</v>
      </c>
      <c r="ZQ102" t="n">
        <v>20.35592</v>
      </c>
      <c r="ZR102" t="n">
        <v>20.5371</v>
      </c>
      <c r="ZS102" t="n">
        <v>20.61488</v>
      </c>
      <c r="ZT102" t="n">
        <v>20.64949</v>
      </c>
      <c r="ZU102" t="n">
        <v>20.65713</v>
      </c>
      <c r="ZV102" t="n">
        <v>20.67593</v>
      </c>
      <c r="ZW102" t="n">
        <v>20.74607</v>
      </c>
      <c r="ZX102" t="n">
        <v>20.7902</v>
      </c>
      <c r="ZY102" t="n">
        <v>20.8733</v>
      </c>
      <c r="ZZ102" t="n">
        <v>20.93636</v>
      </c>
      <c r="AAA102" t="n">
        <v>20.94768</v>
      </c>
      <c r="AAB102" t="n">
        <v>20.95867</v>
      </c>
      <c r="AAC102" t="n">
        <v>20.98935</v>
      </c>
      <c r="AAD102" t="n">
        <v>21.11682</v>
      </c>
      <c r="AAE102" t="n">
        <v>21.13404</v>
      </c>
      <c r="AAF102" t="n">
        <v>21.14763</v>
      </c>
      <c r="AAG102" t="n">
        <v>21.14981</v>
      </c>
      <c r="AAH102" t="n">
        <v>21.1688</v>
      </c>
      <c r="AAI102" t="n">
        <v>21.22234</v>
      </c>
      <c r="AAJ102" t="n">
        <v>21.24961</v>
      </c>
      <c r="AAK102" t="n">
        <v>21.30042</v>
      </c>
      <c r="AAL102" t="n">
        <v>21.35358</v>
      </c>
      <c r="AAM102" t="n">
        <v>21.36536</v>
      </c>
      <c r="AAN102" t="n">
        <v>21.44986</v>
      </c>
      <c r="AAO102" t="n">
        <v>21.49886</v>
      </c>
      <c r="AAP102" t="n">
        <v>21.49948</v>
      </c>
      <c r="AAQ102" t="n">
        <v>21.51024</v>
      </c>
      <c r="AAR102" t="n">
        <v>21.57427</v>
      </c>
      <c r="AAS102" t="n">
        <v>21.5838</v>
      </c>
      <c r="AAT102" t="n">
        <v>21.67236</v>
      </c>
      <c r="AAU102" t="n">
        <v>21.74387</v>
      </c>
      <c r="AAV102" t="n">
        <v>21.82923</v>
      </c>
      <c r="AAW102" t="n">
        <v>21.93771</v>
      </c>
      <c r="AAX102" t="n">
        <v>21.97413</v>
      </c>
      <c r="AAY102" t="n">
        <v>21.99535</v>
      </c>
      <c r="AAZ102" t="n">
        <v>22.05386</v>
      </c>
      <c r="ABA102" t="n">
        <v>22.06581</v>
      </c>
      <c r="ABB102" t="n">
        <v>22.07001</v>
      </c>
      <c r="ABC102" t="n">
        <v>22.12954</v>
      </c>
      <c r="ABD102" t="n">
        <v>22.18692</v>
      </c>
      <c r="ABE102" t="n">
        <v>22.21094</v>
      </c>
      <c r="ABF102" t="n">
        <v>22.23954</v>
      </c>
      <c r="ABG102" t="n">
        <v>22.3253</v>
      </c>
      <c r="ABH102" t="n">
        <v>22.36443</v>
      </c>
      <c r="ABI102" t="n">
        <v>22.42789</v>
      </c>
      <c r="ABJ102" t="n">
        <v>22.48104</v>
      </c>
      <c r="ABK102" t="n">
        <v>22.48109</v>
      </c>
      <c r="ABL102" t="n">
        <v>22.57539</v>
      </c>
      <c r="ABM102" t="n">
        <v>22.63185</v>
      </c>
      <c r="ABN102" t="n">
        <v>22.64812</v>
      </c>
      <c r="ABO102" t="n">
        <v>22.6688</v>
      </c>
      <c r="ABP102" t="n">
        <v>22.66944</v>
      </c>
      <c r="ABQ102" t="n">
        <v>22.67787</v>
      </c>
      <c r="ABR102" t="n">
        <v>22.71798</v>
      </c>
      <c r="ABS102" t="n">
        <v>22.7302</v>
      </c>
      <c r="ABT102" t="n">
        <v>22.78951</v>
      </c>
      <c r="ABU102" t="n">
        <v>22.84514</v>
      </c>
      <c r="ABV102" t="n">
        <v>22.89577</v>
      </c>
      <c r="ABW102" t="n">
        <v>23.08613</v>
      </c>
      <c r="ABX102" t="n">
        <v>23.10876</v>
      </c>
      <c r="ABY102" t="n">
        <v>23.12101</v>
      </c>
      <c r="ABZ102" t="n">
        <v>23.16302</v>
      </c>
      <c r="ACA102" t="n">
        <v>23.25321</v>
      </c>
      <c r="ACB102" t="n">
        <v>23.33952</v>
      </c>
      <c r="ACC102" t="n">
        <v>23.35027</v>
      </c>
      <c r="ACD102" t="n">
        <v>23.37201</v>
      </c>
      <c r="ACE102" t="n">
        <v>23.44157</v>
      </c>
      <c r="ACF102" t="n">
        <v>23.54905</v>
      </c>
      <c r="ACG102" t="n">
        <v>23.60875</v>
      </c>
      <c r="ACH102" t="n">
        <v>23.64385</v>
      </c>
      <c r="ACI102" t="n">
        <v>23.68706</v>
      </c>
      <c r="ACJ102" t="n">
        <v>23.73228</v>
      </c>
      <c r="ACK102" t="n">
        <v>23.7809</v>
      </c>
      <c r="ACL102" t="n">
        <v>23.82031</v>
      </c>
      <c r="ACM102" t="n">
        <v>23.82453</v>
      </c>
      <c r="ACN102" t="n">
        <v>23.85414</v>
      </c>
      <c r="ACO102" t="n">
        <v>23.95733</v>
      </c>
      <c r="ACP102" t="n">
        <v>23.97826</v>
      </c>
      <c r="ACQ102" t="n">
        <v>24.00343</v>
      </c>
      <c r="ACR102" t="n">
        <v>24.02557</v>
      </c>
      <c r="ACS102" t="n">
        <v>24.08167</v>
      </c>
      <c r="ACT102" t="n">
        <v>24.18262</v>
      </c>
      <c r="ACU102" t="n">
        <v>24.26807</v>
      </c>
      <c r="ACV102" t="n">
        <v>24.33647</v>
      </c>
      <c r="ACW102" t="n">
        <v>24.40478</v>
      </c>
      <c r="ACX102" t="n">
        <v>24.43751</v>
      </c>
      <c r="ACY102" t="n">
        <v>24.50861</v>
      </c>
      <c r="ACZ102" t="n">
        <v>24.54139</v>
      </c>
      <c r="ADA102" t="n">
        <v>24.54928</v>
      </c>
      <c r="ADB102" t="n">
        <v>24.5534</v>
      </c>
      <c r="ADC102" t="n">
        <v>24.59909</v>
      </c>
      <c r="ADD102" t="n">
        <v>24.70427</v>
      </c>
      <c r="ADE102" t="n">
        <v>24.80457</v>
      </c>
      <c r="ADF102" t="n">
        <v>24.88939</v>
      </c>
      <c r="ADG102" t="n">
        <v>24.94574</v>
      </c>
      <c r="ADH102" t="n">
        <v>25.00896</v>
      </c>
      <c r="ADI102" t="n">
        <v>25.0974</v>
      </c>
      <c r="ADJ102" t="n">
        <v>25.17319</v>
      </c>
      <c r="ADK102" t="n">
        <v>25.23598</v>
      </c>
      <c r="ADL102" t="n">
        <v>25.30448</v>
      </c>
      <c r="ADM102" t="n">
        <v>25.42214</v>
      </c>
      <c r="ADN102" t="n">
        <v>25.49228</v>
      </c>
      <c r="ADO102" t="n">
        <v>25.55766</v>
      </c>
      <c r="ADP102" t="n">
        <v>25.62592</v>
      </c>
      <c r="ADQ102" t="n">
        <v>25.67613</v>
      </c>
      <c r="ADR102" t="n">
        <v>25.75948</v>
      </c>
      <c r="ADS102" t="n">
        <v>25.77364</v>
      </c>
      <c r="ADT102" t="n">
        <v>25.82482</v>
      </c>
      <c r="ADU102" t="n">
        <v>25.95077</v>
      </c>
      <c r="ADV102" t="n">
        <v>26.0167</v>
      </c>
      <c r="ADW102" t="n">
        <v>26.01959</v>
      </c>
      <c r="ADX102" t="n">
        <v>26.03307</v>
      </c>
      <c r="ADY102" t="n">
        <v>26.19238</v>
      </c>
      <c r="ADZ102" t="n">
        <v>26.28974</v>
      </c>
      <c r="AEA102" t="n">
        <v>26.29989</v>
      </c>
      <c r="AEB102" t="n">
        <v>26.34909</v>
      </c>
      <c r="AEC102" t="n">
        <v>26.40908</v>
      </c>
      <c r="AED102" t="n">
        <v>26.43278</v>
      </c>
      <c r="AEE102" t="n">
        <v>26.52249</v>
      </c>
      <c r="AEF102" t="n">
        <v>26.66402</v>
      </c>
      <c r="AEG102" t="n">
        <v>26.67026</v>
      </c>
      <c r="AEH102" t="n">
        <v>26.72547</v>
      </c>
      <c r="AEI102" t="n">
        <v>26.7343</v>
      </c>
      <c r="AEJ102" t="n">
        <v>26.7984</v>
      </c>
      <c r="AEK102" t="n">
        <v>26.89934</v>
      </c>
      <c r="AEL102" t="n">
        <v>26.9499</v>
      </c>
      <c r="AEM102" t="n">
        <v>26.95765</v>
      </c>
      <c r="AEN102" t="n">
        <v>27.01251</v>
      </c>
      <c r="AEO102" t="n">
        <v>27.01447</v>
      </c>
      <c r="AEP102" t="n">
        <v>27.03648</v>
      </c>
      <c r="AEQ102" t="n">
        <v>27.07557</v>
      </c>
      <c r="AER102" t="n">
        <v>27.15588</v>
      </c>
      <c r="AES102" t="n">
        <v>27.25211</v>
      </c>
      <c r="AET102" t="n">
        <v>27.28147</v>
      </c>
      <c r="AEU102" t="n">
        <v>27.33545</v>
      </c>
      <c r="AEV102" t="n">
        <v>27.35788</v>
      </c>
      <c r="AEW102" t="n">
        <v>27.38382</v>
      </c>
      <c r="AEX102" t="n">
        <v>27.44958</v>
      </c>
      <c r="AEY102" t="n">
        <v>27.59763</v>
      </c>
      <c r="AEZ102" t="n">
        <v>27.64438</v>
      </c>
      <c r="AFA102" t="n">
        <v>27.64485</v>
      </c>
      <c r="AFB102" t="n">
        <v>27.70959</v>
      </c>
      <c r="AFC102" t="n">
        <v>27.80859</v>
      </c>
      <c r="AFD102" t="n">
        <v>27.9138</v>
      </c>
      <c r="AFE102" t="n">
        <v>27.9495</v>
      </c>
      <c r="AFF102" t="n">
        <v>28.01455</v>
      </c>
      <c r="AFG102" t="n">
        <v>28.20516</v>
      </c>
      <c r="AFH102" t="n">
        <v>28.29302</v>
      </c>
      <c r="AFI102" t="n">
        <v>28.30168</v>
      </c>
      <c r="AFJ102" t="n">
        <v>28.35769</v>
      </c>
      <c r="AFK102" t="n">
        <v>28.37897</v>
      </c>
      <c r="AFL102" t="n">
        <v>28.39734</v>
      </c>
      <c r="AFM102" t="n">
        <v>28.50963</v>
      </c>
      <c r="AFN102" t="n">
        <v>28.59568</v>
      </c>
      <c r="AFO102" t="n">
        <v>28.6633</v>
      </c>
      <c r="AFP102" t="n">
        <v>28.68872</v>
      </c>
      <c r="AFQ102" t="n">
        <v>28.80028</v>
      </c>
      <c r="AFR102" t="n">
        <v>28.87931</v>
      </c>
      <c r="AFS102" t="n">
        <v>28.94402</v>
      </c>
      <c r="AFT102" t="n">
        <v>29.01237</v>
      </c>
      <c r="AFU102" t="n">
        <v>29.02053</v>
      </c>
      <c r="AFV102" t="n">
        <v>29.20576</v>
      </c>
      <c r="AFW102" t="n">
        <v>29.60593</v>
      </c>
      <c r="AFX102" t="n">
        <v>29.7064</v>
      </c>
      <c r="AFY102" t="n">
        <v>29.76271</v>
      </c>
      <c r="AFZ102" t="n">
        <v>30.04841</v>
      </c>
      <c r="AGA102" t="n">
        <v>30.16717</v>
      </c>
      <c r="AGB102" t="n">
        <v>30.1805</v>
      </c>
      <c r="AGC102" t="n">
        <v>30.21516</v>
      </c>
      <c r="AGD102" t="n">
        <v>30.33729</v>
      </c>
      <c r="AGE102" t="n">
        <v>30.46642</v>
      </c>
      <c r="AGF102" t="n">
        <v>30.50747</v>
      </c>
      <c r="AGG102" t="n">
        <v>30.57328</v>
      </c>
      <c r="AGH102" t="n">
        <v>30.71036</v>
      </c>
      <c r="AGI102" t="n">
        <v>30.83677</v>
      </c>
      <c r="AGJ102" t="n">
        <v>30.96092</v>
      </c>
      <c r="AGK102" t="n">
        <v>30.97616</v>
      </c>
      <c r="AGL102" t="n">
        <v>30.99523</v>
      </c>
      <c r="AGM102" t="n">
        <v>31.12711</v>
      </c>
      <c r="AGN102" t="n">
        <v>31.26768</v>
      </c>
      <c r="AGO102" t="n">
        <v>31.27486</v>
      </c>
      <c r="AGP102" t="n">
        <v>31.37007</v>
      </c>
      <c r="AGQ102" t="n">
        <v>31.5051</v>
      </c>
      <c r="AGR102" t="n">
        <v>31.5226</v>
      </c>
      <c r="AGS102" t="n">
        <v>31.58429</v>
      </c>
      <c r="AGT102" t="n">
        <v>31.67076</v>
      </c>
      <c r="AGU102" t="n">
        <v>31.72973</v>
      </c>
      <c r="AGV102" t="n">
        <v>31.76342</v>
      </c>
      <c r="AGW102" t="n">
        <v>31.84065</v>
      </c>
      <c r="AGX102" t="n">
        <v>31.95892</v>
      </c>
      <c r="AGY102" t="n">
        <v>32.25298</v>
      </c>
      <c r="AGZ102" t="n">
        <v>32.46999</v>
      </c>
      <c r="AHA102" t="n">
        <v>32.55288</v>
      </c>
      <c r="AHB102" t="n">
        <v>32.71876</v>
      </c>
      <c r="AHC102" t="n">
        <v>32.90248</v>
      </c>
      <c r="AHD102" t="n">
        <v>33.12529</v>
      </c>
      <c r="AHE102" t="n">
        <v>33.21223</v>
      </c>
      <c r="AHF102" t="n">
        <v>33.41172</v>
      </c>
      <c r="AHG102" t="n">
        <v>33.60518</v>
      </c>
      <c r="AHH102" t="n">
        <v>33.64852</v>
      </c>
      <c r="AHI102" t="n">
        <v>33.80526</v>
      </c>
      <c r="AHJ102" t="n">
        <v>33.91113</v>
      </c>
      <c r="AHK102" t="n">
        <v>33.91521</v>
      </c>
      <c r="AHL102" t="n">
        <v>34.05973</v>
      </c>
      <c r="AHM102" t="n">
        <v>34.15672</v>
      </c>
      <c r="AHN102" t="n">
        <v>34.40803</v>
      </c>
      <c r="AHO102" t="n">
        <v>34.54213</v>
      </c>
      <c r="AHP102" t="n">
        <v>34.61775</v>
      </c>
      <c r="AHQ102" t="n">
        <v>34.63411</v>
      </c>
      <c r="AHR102" t="n">
        <v>34.73068</v>
      </c>
      <c r="AHS102" t="n">
        <v>34.84539</v>
      </c>
      <c r="AHT102" t="n">
        <v>34.8481</v>
      </c>
      <c r="AHU102" t="n">
        <v>34.90291</v>
      </c>
      <c r="AHV102" t="n">
        <v>34.92275</v>
      </c>
      <c r="AHW102" t="n">
        <v>34.99829</v>
      </c>
      <c r="AHX102" t="n">
        <v>35.06546</v>
      </c>
      <c r="AHY102" t="n">
        <v>35.13903</v>
      </c>
      <c r="AHZ102" t="n">
        <v>35.27272</v>
      </c>
      <c r="AIA102" t="n">
        <v>35.53985</v>
      </c>
      <c r="AIB102" t="n">
        <v>35.71017</v>
      </c>
      <c r="AIC102" t="n">
        <v>35.94142</v>
      </c>
      <c r="AID102" t="n">
        <v>36.01606</v>
      </c>
      <c r="AIE102" t="n">
        <v>36.17227</v>
      </c>
      <c r="AIF102" t="n">
        <v>36.25145</v>
      </c>
      <c r="AIG102" t="n">
        <v>36.34493</v>
      </c>
      <c r="AIH102" t="n">
        <v>36.49038</v>
      </c>
      <c r="AII102" t="n">
        <v>36.72567</v>
      </c>
      <c r="AIJ102" t="n">
        <v>36.76815</v>
      </c>
      <c r="AIK102" t="n">
        <v>36.77259</v>
      </c>
      <c r="AIL102" t="n">
        <v>36.88783</v>
      </c>
      <c r="AIM102" t="n">
        <v>37.11267</v>
      </c>
      <c r="AIN102" t="n">
        <v>37.34919</v>
      </c>
      <c r="AIO102" t="n">
        <v>37.41698</v>
      </c>
      <c r="AIP102" t="n">
        <v>37.783</v>
      </c>
      <c r="AIQ102" t="n">
        <v>38.02143</v>
      </c>
      <c r="AIR102" t="n">
        <v>38.10383</v>
      </c>
      <c r="AIS102" t="n">
        <v>38.31004</v>
      </c>
      <c r="AIT102" t="n">
        <v>38.57204</v>
      </c>
      <c r="AIU102" t="n">
        <v>38.88924</v>
      </c>
      <c r="AIV102" t="n">
        <v>39.40003</v>
      </c>
      <c r="AIW102" t="n">
        <v>39.48526</v>
      </c>
      <c r="AIX102" t="n">
        <v>39.55833</v>
      </c>
      <c r="AIY102" t="n">
        <v>39.59655</v>
      </c>
      <c r="AIZ102" t="n">
        <v>39.87514</v>
      </c>
      <c r="AJA102" t="n">
        <v>40.1456</v>
      </c>
      <c r="AJB102" t="n">
        <v>40.43678</v>
      </c>
      <c r="AJC102" t="n">
        <v>40.46846</v>
      </c>
      <c r="AJD102" t="n">
        <v>40.49435</v>
      </c>
      <c r="AJE102" t="n">
        <v>40.49435</v>
      </c>
      <c r="AJF102" t="n">
        <v>40.58702</v>
      </c>
      <c r="AJG102" t="n">
        <v>40.66103</v>
      </c>
      <c r="AJH102" t="n">
        <v>40.93835</v>
      </c>
      <c r="AJI102" t="n">
        <v>41.46815</v>
      </c>
      <c r="AJJ102" t="n">
        <v>41.93866</v>
      </c>
      <c r="AJK102" t="n">
        <v>42.40375</v>
      </c>
      <c r="AJL102" t="n">
        <v>43.10457</v>
      </c>
      <c r="AJM102" t="n">
        <v>43.60457</v>
      </c>
      <c r="AJN102" t="n">
        <v>43.6073</v>
      </c>
      <c r="AJO102" t="n">
        <v>43.71109</v>
      </c>
      <c r="AJP102" t="n">
        <v>44.07565</v>
      </c>
      <c r="AJQ102" t="n">
        <v>44.41862</v>
      </c>
      <c r="AJR102" t="n">
        <v>44.72261</v>
      </c>
      <c r="AJS102" t="n">
        <v>46.08982</v>
      </c>
      <c r="AJT102" t="n">
        <v>46.68282</v>
      </c>
      <c r="AJU102" t="n">
        <v>47.18188</v>
      </c>
      <c r="AJV102" t="n">
        <v>47.77177</v>
      </c>
      <c r="AJW102" t="n">
        <v>48.27304</v>
      </c>
      <c r="AJX102" t="n">
        <v>48.69586</v>
      </c>
      <c r="AJY102" t="n">
        <v>48.80238</v>
      </c>
      <c r="AJZ102" t="n">
        <v>49.20663</v>
      </c>
      <c r="AKA102" t="n">
        <v>49.72247</v>
      </c>
      <c r="AKB102" t="n">
        <v>50.70561</v>
      </c>
      <c r="AKC102" t="n">
        <v>51.34329</v>
      </c>
      <c r="AKD102" t="n">
        <v>52.62689</v>
      </c>
      <c r="AKE102" t="n">
        <v>54.16991</v>
      </c>
      <c r="AKF102" t="n">
        <v>54.36582</v>
      </c>
      <c r="AKG102" t="n">
        <v>54.73337</v>
      </c>
      <c r="AKH102" t="n">
        <v>55.57578</v>
      </c>
      <c r="AKI102" t="n">
        <v>56.52398</v>
      </c>
      <c r="AKJ102" t="n">
        <v>57.54152</v>
      </c>
      <c r="AKK102" t="n">
        <v>58.66353</v>
      </c>
      <c r="AKL102" t="n">
        <v>59.3401</v>
      </c>
      <c r="AKM102" t="n">
        <v>59.63248</v>
      </c>
      <c r="AKN102" t="n">
        <v>59.80232</v>
      </c>
      <c r="AKO102" t="n">
        <v>60.1512</v>
      </c>
      <c r="AKP102" t="n">
        <v>61.28326</v>
      </c>
      <c r="AKQ102" t="n">
        <v>62.15788</v>
      </c>
      <c r="AKR102" t="n">
        <v>62.45866</v>
      </c>
      <c r="AKS102" t="n">
        <v>63.23176</v>
      </c>
      <c r="AKT102" t="n">
        <v>64.6561</v>
      </c>
      <c r="AKU102" t="n">
        <v>65.58731</v>
      </c>
      <c r="AKV102" t="n">
        <v>66.46725000000001</v>
      </c>
      <c r="AKW102" t="n">
        <v>68.41127</v>
      </c>
      <c r="AKX102" t="n">
        <v>71.33704</v>
      </c>
      <c r="AKY102" t="n">
        <v>74.8083</v>
      </c>
      <c r="AKZ102" t="n">
        <v>77.76205</v>
      </c>
      <c r="ALA102" t="n">
        <v>81.67834000000001</v>
      </c>
      <c r="ALB102" t="n">
        <v>84.57510000000001</v>
      </c>
      <c r="ALC102" t="n">
        <v>87.02275</v>
      </c>
      <c r="ALD102" t="n">
        <v>88.98511999999999</v>
      </c>
      <c r="ALE102" t="n">
        <v>92.50915999999999</v>
      </c>
      <c r="ALF102" t="n">
        <v>97.97241</v>
      </c>
      <c r="ALG102" t="n">
        <v>102.35026</v>
      </c>
      <c r="ALH102" t="n">
        <v>106.40064</v>
      </c>
      <c r="ALI102" t="n">
        <v>109.67394</v>
      </c>
      <c r="ALJ102" t="n">
        <v>114.73593</v>
      </c>
      <c r="ALK102" t="n">
        <v>126.92256</v>
      </c>
      <c r="ALL102" t="n">
        <v>139.18469</v>
      </c>
      <c r="ALM102" t="n">
        <v>148.59312</v>
      </c>
      <c r="ALN102" t="n">
        <v>192.18646</v>
      </c>
      <c r="ALO102" t="n">
        <v>241.32715</v>
      </c>
    </row>
    <row r="103">
      <c r="A103" t="inlineStr">
        <is>
          <t>Uruguay</t>
        </is>
      </c>
      <c r="B103" t="inlineStr">
        <is>
          <t>URY</t>
        </is>
      </c>
      <c r="C103" s="13">
        <f>AVERAGE(SI103,SJ103)</f>
        <v/>
      </c>
      <c r="D103" t="n">
        <v>1.65829</v>
      </c>
      <c r="E103" t="n">
        <v>2.94324</v>
      </c>
      <c r="F103" t="n">
        <v>3.54244</v>
      </c>
      <c r="G103" t="n">
        <v>3.79469</v>
      </c>
      <c r="H103" t="n">
        <v>4.07514</v>
      </c>
      <c r="I103" t="n">
        <v>4.38905</v>
      </c>
      <c r="J103" t="n">
        <v>4.62514</v>
      </c>
      <c r="K103" t="n">
        <v>4.87361</v>
      </c>
      <c r="L103" t="n">
        <v>5.00982</v>
      </c>
      <c r="M103" t="n">
        <v>5.11446</v>
      </c>
      <c r="N103" t="n">
        <v>5.22117</v>
      </c>
      <c r="O103" t="n">
        <v>5.29756</v>
      </c>
      <c r="P103" t="n">
        <v>5.36909</v>
      </c>
      <c r="Q103" t="n">
        <v>5.46527</v>
      </c>
      <c r="R103" t="n">
        <v>5.60363</v>
      </c>
      <c r="S103" t="n">
        <v>5.67506</v>
      </c>
      <c r="T103" t="n">
        <v>5.75195</v>
      </c>
      <c r="U103" t="n">
        <v>5.82425</v>
      </c>
      <c r="V103" t="n">
        <v>5.93555</v>
      </c>
      <c r="W103" t="n">
        <v>6.05823</v>
      </c>
      <c r="X103" t="n">
        <v>6.13274</v>
      </c>
      <c r="Y103" t="n">
        <v>6.19668</v>
      </c>
      <c r="Z103" t="n">
        <v>6.23867</v>
      </c>
      <c r="AA103" t="n">
        <v>6.30715</v>
      </c>
      <c r="AB103" t="n">
        <v>6.39637</v>
      </c>
      <c r="AC103" t="n">
        <v>6.51553</v>
      </c>
      <c r="AD103" t="n">
        <v>6.61385</v>
      </c>
      <c r="AE103" t="n">
        <v>6.70786</v>
      </c>
      <c r="AF103" t="n">
        <v>6.80681</v>
      </c>
      <c r="AG103" t="n">
        <v>6.88539</v>
      </c>
      <c r="AH103" t="n">
        <v>6.91728</v>
      </c>
      <c r="AI103" t="n">
        <v>6.98411</v>
      </c>
      <c r="AJ103" t="n">
        <v>7.06255</v>
      </c>
      <c r="AK103" t="n">
        <v>7.11012</v>
      </c>
      <c r="AL103" t="n">
        <v>7.14415</v>
      </c>
      <c r="AM103" t="n">
        <v>7.18904</v>
      </c>
      <c r="AN103" t="n">
        <v>7.24632</v>
      </c>
      <c r="AO103" t="n">
        <v>7.31905</v>
      </c>
      <c r="AP103" t="n">
        <v>7.37349</v>
      </c>
      <c r="AQ103" t="n">
        <v>7.44222</v>
      </c>
      <c r="AR103" t="n">
        <v>7.48881</v>
      </c>
      <c r="AS103" t="n">
        <v>7.55379</v>
      </c>
      <c r="AT103" t="n">
        <v>7.6045</v>
      </c>
      <c r="AU103" t="n">
        <v>7.65409</v>
      </c>
      <c r="AV103" t="n">
        <v>7.71372</v>
      </c>
      <c r="AW103" t="n">
        <v>7.76166</v>
      </c>
      <c r="AX103" t="n">
        <v>7.83492</v>
      </c>
      <c r="AY103" t="n">
        <v>7.89571</v>
      </c>
      <c r="AZ103" t="n">
        <v>7.94977</v>
      </c>
      <c r="BA103" t="n">
        <v>7.99459</v>
      </c>
      <c r="BB103" t="n">
        <v>8.030799999999999</v>
      </c>
      <c r="BC103" t="n">
        <v>8.08578</v>
      </c>
      <c r="BD103" t="n">
        <v>8.131600000000001</v>
      </c>
      <c r="BE103" t="n">
        <v>8.213509999999999</v>
      </c>
      <c r="BF103" t="n">
        <v>8.28885</v>
      </c>
      <c r="BG103" t="n">
        <v>8.33563</v>
      </c>
      <c r="BH103" t="n">
        <v>8.36825</v>
      </c>
      <c r="BI103" t="n">
        <v>8.41897</v>
      </c>
      <c r="BJ103" t="n">
        <v>8.51885</v>
      </c>
      <c r="BK103" t="n">
        <v>8.597530000000001</v>
      </c>
      <c r="BL103" t="n">
        <v>8.641069999999999</v>
      </c>
      <c r="BM103" t="n">
        <v>8.71686</v>
      </c>
      <c r="BN103" t="n">
        <v>8.76362</v>
      </c>
      <c r="BO103" t="n">
        <v>8.81573</v>
      </c>
      <c r="BP103" t="n">
        <v>8.88814</v>
      </c>
      <c r="BQ103" t="n">
        <v>8.91469</v>
      </c>
      <c r="BR103" t="n">
        <v>8.973269999999999</v>
      </c>
      <c r="BS103" t="n">
        <v>9.038119999999999</v>
      </c>
      <c r="BT103" t="n">
        <v>9.08226</v>
      </c>
      <c r="BU103" t="n">
        <v>9.13341</v>
      </c>
      <c r="BV103" t="n">
        <v>9.18885</v>
      </c>
      <c r="BW103" t="n">
        <v>9.221259999999999</v>
      </c>
      <c r="BX103" t="n">
        <v>9.27379</v>
      </c>
      <c r="BY103" t="n">
        <v>9.32325</v>
      </c>
      <c r="BZ103" t="n">
        <v>9.36768</v>
      </c>
      <c r="CA103" t="n">
        <v>9.460089999999999</v>
      </c>
      <c r="CB103" t="n">
        <v>9.53694</v>
      </c>
      <c r="CC103" t="n">
        <v>9.57541</v>
      </c>
      <c r="CD103" t="n">
        <v>9.623889999999999</v>
      </c>
      <c r="CE103" t="n">
        <v>9.66924</v>
      </c>
      <c r="CF103" t="n">
        <v>9.72381</v>
      </c>
      <c r="CG103" t="n">
        <v>9.790179999999999</v>
      </c>
      <c r="CH103" t="n">
        <v>9.84144</v>
      </c>
      <c r="CI103" t="n">
        <v>9.87514</v>
      </c>
      <c r="CJ103" t="n">
        <v>9.94304</v>
      </c>
      <c r="CK103" t="n">
        <v>9.99813</v>
      </c>
      <c r="CL103" t="n">
        <v>10.05103</v>
      </c>
      <c r="CM103" t="n">
        <v>10.09453</v>
      </c>
      <c r="CN103" t="n">
        <v>10.1394</v>
      </c>
      <c r="CO103" t="n">
        <v>10.18613</v>
      </c>
      <c r="CP103" t="n">
        <v>10.22963</v>
      </c>
      <c r="CQ103" t="n">
        <v>10.27447</v>
      </c>
      <c r="CR103" t="n">
        <v>10.34985</v>
      </c>
      <c r="CS103" t="n">
        <v>10.39109</v>
      </c>
      <c r="CT103" t="n">
        <v>10.43079</v>
      </c>
      <c r="CU103" t="n">
        <v>10.48621</v>
      </c>
      <c r="CV103" t="n">
        <v>10.53892</v>
      </c>
      <c r="CW103" t="n">
        <v>10.57279</v>
      </c>
      <c r="CX103" t="n">
        <v>10.62552</v>
      </c>
      <c r="CY103" t="n">
        <v>10.6659</v>
      </c>
      <c r="CZ103" t="n">
        <v>10.7125</v>
      </c>
      <c r="DA103" t="n">
        <v>10.76203</v>
      </c>
      <c r="DB103" t="n">
        <v>10.80163</v>
      </c>
      <c r="DC103" t="n">
        <v>10.84626</v>
      </c>
      <c r="DD103" t="n">
        <v>10.90861</v>
      </c>
      <c r="DE103" t="n">
        <v>10.92569</v>
      </c>
      <c r="DF103" t="n">
        <v>10.94214</v>
      </c>
      <c r="DG103" t="n">
        <v>10.98103</v>
      </c>
      <c r="DH103" t="n">
        <v>11.00866</v>
      </c>
      <c r="DI103" t="n">
        <v>11.06479</v>
      </c>
      <c r="DJ103" t="n">
        <v>11.10666</v>
      </c>
      <c r="DK103" t="n">
        <v>11.14262</v>
      </c>
      <c r="DL103" t="n">
        <v>11.18758</v>
      </c>
      <c r="DM103" t="n">
        <v>11.2212</v>
      </c>
      <c r="DN103" t="n">
        <v>11.2908</v>
      </c>
      <c r="DO103" t="n">
        <v>11.35779</v>
      </c>
      <c r="DP103" t="n">
        <v>11.44164</v>
      </c>
      <c r="DQ103" t="n">
        <v>11.49297</v>
      </c>
      <c r="DR103" t="n">
        <v>11.52468</v>
      </c>
      <c r="DS103" t="n">
        <v>11.58935</v>
      </c>
      <c r="DT103" t="n">
        <v>11.62297</v>
      </c>
      <c r="DU103" t="n">
        <v>11.67089</v>
      </c>
      <c r="DV103" t="n">
        <v>11.71084</v>
      </c>
      <c r="DW103" t="n">
        <v>11.75644</v>
      </c>
      <c r="DX103" t="n">
        <v>11.79789</v>
      </c>
      <c r="DY103" t="n">
        <v>11.84053</v>
      </c>
      <c r="DZ103" t="n">
        <v>11.88191</v>
      </c>
      <c r="EA103" t="n">
        <v>11.92384</v>
      </c>
      <c r="EB103" t="n">
        <v>11.95748</v>
      </c>
      <c r="EC103" t="n">
        <v>11.9913</v>
      </c>
      <c r="ED103" t="n">
        <v>12.02771</v>
      </c>
      <c r="EE103" t="n">
        <v>12.06109</v>
      </c>
      <c r="EF103" t="n">
        <v>12.09469</v>
      </c>
      <c r="EG103" t="n">
        <v>12.13971</v>
      </c>
      <c r="EH103" t="n">
        <v>12.17888</v>
      </c>
      <c r="EI103" t="n">
        <v>12.23134</v>
      </c>
      <c r="EJ103" t="n">
        <v>12.27471</v>
      </c>
      <c r="EK103" t="n">
        <v>12.3243</v>
      </c>
      <c r="EL103" t="n">
        <v>12.35841</v>
      </c>
      <c r="EM103" t="n">
        <v>12.40723</v>
      </c>
      <c r="EN103" t="n">
        <v>12.45956</v>
      </c>
      <c r="EO103" t="n">
        <v>12.48763</v>
      </c>
      <c r="EP103" t="n">
        <v>12.52655</v>
      </c>
      <c r="EQ103" t="n">
        <v>12.57459</v>
      </c>
      <c r="ER103" t="n">
        <v>12.60574</v>
      </c>
      <c r="ES103" t="n">
        <v>12.65066</v>
      </c>
      <c r="ET103" t="n">
        <v>12.69918</v>
      </c>
      <c r="EU103" t="n">
        <v>12.74289</v>
      </c>
      <c r="EV103" t="n">
        <v>12.7763</v>
      </c>
      <c r="EW103" t="n">
        <v>12.80438</v>
      </c>
      <c r="EX103" t="n">
        <v>12.83868</v>
      </c>
      <c r="EY103" t="n">
        <v>12.89054</v>
      </c>
      <c r="EZ103" t="n">
        <v>12.92678</v>
      </c>
      <c r="FA103" t="n">
        <v>12.95859</v>
      </c>
      <c r="FB103" t="n">
        <v>12.99575</v>
      </c>
      <c r="FC103" t="n">
        <v>13.02785</v>
      </c>
      <c r="FD103" t="n">
        <v>13.07389</v>
      </c>
      <c r="FE103" t="n">
        <v>13.11686</v>
      </c>
      <c r="FF103" t="n">
        <v>13.16642</v>
      </c>
      <c r="FG103" t="n">
        <v>13.19896</v>
      </c>
      <c r="FH103" t="n">
        <v>13.2342</v>
      </c>
      <c r="FI103" t="n">
        <v>13.26822</v>
      </c>
      <c r="FJ103" t="n">
        <v>13.29439</v>
      </c>
      <c r="FK103" t="n">
        <v>13.3313</v>
      </c>
      <c r="FL103" t="n">
        <v>13.36522</v>
      </c>
      <c r="FM103" t="n">
        <v>13.40976</v>
      </c>
      <c r="FN103" t="n">
        <v>13.45213</v>
      </c>
      <c r="FO103" t="n">
        <v>13.48074</v>
      </c>
      <c r="FP103" t="n">
        <v>13.52461</v>
      </c>
      <c r="FQ103" t="n">
        <v>13.59616</v>
      </c>
      <c r="FR103" t="n">
        <v>13.65702</v>
      </c>
      <c r="FS103" t="n">
        <v>13.70162</v>
      </c>
      <c r="FT103" t="n">
        <v>13.72599</v>
      </c>
      <c r="FU103" t="n">
        <v>13.75311</v>
      </c>
      <c r="FV103" t="n">
        <v>13.81237</v>
      </c>
      <c r="FW103" t="n">
        <v>13.8585</v>
      </c>
      <c r="FX103" t="n">
        <v>13.89868</v>
      </c>
      <c r="FY103" t="n">
        <v>13.94528</v>
      </c>
      <c r="FZ103" t="n">
        <v>14.01034</v>
      </c>
      <c r="GA103" t="n">
        <v>14.03942</v>
      </c>
      <c r="GB103" t="n">
        <v>14.08545</v>
      </c>
      <c r="GC103" t="n">
        <v>14.12122</v>
      </c>
      <c r="GD103" t="n">
        <v>14.14635</v>
      </c>
      <c r="GE103" t="n">
        <v>14.18683</v>
      </c>
      <c r="GF103" t="n">
        <v>14.24047</v>
      </c>
      <c r="GG103" t="n">
        <v>14.2907</v>
      </c>
      <c r="GH103" t="n">
        <v>14.33498</v>
      </c>
      <c r="GI103" t="n">
        <v>14.37554</v>
      </c>
      <c r="GJ103" t="n">
        <v>14.41279</v>
      </c>
      <c r="GK103" t="n">
        <v>14.43636</v>
      </c>
      <c r="GL103" t="n">
        <v>14.4586</v>
      </c>
      <c r="GM103" t="n">
        <v>14.50839</v>
      </c>
      <c r="GN103" t="n">
        <v>14.57577</v>
      </c>
      <c r="GO103" t="n">
        <v>14.63043</v>
      </c>
      <c r="GP103" t="n">
        <v>14.68951</v>
      </c>
      <c r="GQ103" t="n">
        <v>14.72638</v>
      </c>
      <c r="GR103" t="n">
        <v>14.75862</v>
      </c>
      <c r="GS103" t="n">
        <v>14.8114</v>
      </c>
      <c r="GT103" t="n">
        <v>14.86274</v>
      </c>
      <c r="GU103" t="n">
        <v>14.88909</v>
      </c>
      <c r="GV103" t="n">
        <v>14.91797</v>
      </c>
      <c r="GW103" t="n">
        <v>14.96384</v>
      </c>
      <c r="GX103" t="n">
        <v>15.0075</v>
      </c>
      <c r="GY103" t="n">
        <v>15.04258</v>
      </c>
      <c r="GZ103" t="n">
        <v>15.07851</v>
      </c>
      <c r="HA103" t="n">
        <v>15.12642</v>
      </c>
      <c r="HB103" t="n">
        <v>15.17441</v>
      </c>
      <c r="HC103" t="n">
        <v>15.21545</v>
      </c>
      <c r="HD103" t="n">
        <v>15.24504</v>
      </c>
      <c r="HE103" t="n">
        <v>15.2931</v>
      </c>
      <c r="HF103" t="n">
        <v>15.33969</v>
      </c>
      <c r="HG103" t="n">
        <v>15.38242</v>
      </c>
      <c r="HH103" t="n">
        <v>15.4177</v>
      </c>
      <c r="HI103" t="n">
        <v>15.46714</v>
      </c>
      <c r="HJ103" t="n">
        <v>15.49583</v>
      </c>
      <c r="HK103" t="n">
        <v>15.53507</v>
      </c>
      <c r="HL103" t="n">
        <v>15.58204</v>
      </c>
      <c r="HM103" t="n">
        <v>15.62594</v>
      </c>
      <c r="HN103" t="n">
        <v>15.66834</v>
      </c>
      <c r="HO103" t="n">
        <v>15.72219</v>
      </c>
      <c r="HP103" t="n">
        <v>15.7668</v>
      </c>
      <c r="HQ103" t="n">
        <v>15.81546</v>
      </c>
      <c r="HR103" t="n">
        <v>15.8617</v>
      </c>
      <c r="HS103" t="n">
        <v>15.90606</v>
      </c>
      <c r="HT103" t="n">
        <v>15.95214</v>
      </c>
      <c r="HU103" t="n">
        <v>15.98738</v>
      </c>
      <c r="HV103" t="n">
        <v>16.02902</v>
      </c>
      <c r="HW103" t="n">
        <v>16.06482</v>
      </c>
      <c r="HX103" t="n">
        <v>16.10582</v>
      </c>
      <c r="HY103" t="n">
        <v>16.15004</v>
      </c>
      <c r="HZ103" t="n">
        <v>16.18402</v>
      </c>
      <c r="IA103" t="n">
        <v>16.22677</v>
      </c>
      <c r="IB103" t="n">
        <v>16.27192</v>
      </c>
      <c r="IC103" t="n">
        <v>16.30968</v>
      </c>
      <c r="ID103" t="n">
        <v>16.33941</v>
      </c>
      <c r="IE103" t="n">
        <v>16.38549</v>
      </c>
      <c r="IF103" t="n">
        <v>16.4211</v>
      </c>
      <c r="IG103" t="n">
        <v>16.47081</v>
      </c>
      <c r="IH103" t="n">
        <v>16.49631</v>
      </c>
      <c r="II103" t="n">
        <v>16.51654</v>
      </c>
      <c r="IJ103" t="n">
        <v>16.54369</v>
      </c>
      <c r="IK103" t="n">
        <v>16.588</v>
      </c>
      <c r="IL103" t="n">
        <v>16.61558</v>
      </c>
      <c r="IM103" t="n">
        <v>16.65698</v>
      </c>
      <c r="IN103" t="n">
        <v>16.69202</v>
      </c>
      <c r="IO103" t="n">
        <v>16.7309</v>
      </c>
      <c r="IP103" t="n">
        <v>16.77992</v>
      </c>
      <c r="IQ103" t="n">
        <v>16.82694</v>
      </c>
      <c r="IR103" t="n">
        <v>16.85121</v>
      </c>
      <c r="IS103" t="n">
        <v>16.90867</v>
      </c>
      <c r="IT103" t="n">
        <v>16.95073</v>
      </c>
      <c r="IU103" t="n">
        <v>16.984</v>
      </c>
      <c r="IV103" t="n">
        <v>17.03539</v>
      </c>
      <c r="IW103" t="n">
        <v>17.07485</v>
      </c>
      <c r="IX103" t="n">
        <v>17.11488</v>
      </c>
      <c r="IY103" t="n">
        <v>17.15047</v>
      </c>
      <c r="IZ103" t="n">
        <v>17.1914</v>
      </c>
      <c r="JA103" t="n">
        <v>17.22732</v>
      </c>
      <c r="JB103" t="n">
        <v>17.27651</v>
      </c>
      <c r="JC103" t="n">
        <v>17.3197</v>
      </c>
      <c r="JD103" t="n">
        <v>17.36926</v>
      </c>
      <c r="JE103" t="n">
        <v>17.40751</v>
      </c>
      <c r="JF103" t="n">
        <v>17.43706</v>
      </c>
      <c r="JG103" t="n">
        <v>17.47258</v>
      </c>
      <c r="JH103" t="n">
        <v>17.5111</v>
      </c>
      <c r="JI103" t="n">
        <v>17.53214</v>
      </c>
      <c r="JJ103" t="n">
        <v>17.56884</v>
      </c>
      <c r="JK103" t="n">
        <v>17.62276</v>
      </c>
      <c r="JL103" t="n">
        <v>17.6615</v>
      </c>
      <c r="JM103" t="n">
        <v>17.71371</v>
      </c>
      <c r="JN103" t="n">
        <v>17.75389</v>
      </c>
      <c r="JO103" t="n">
        <v>17.79397</v>
      </c>
      <c r="JP103" t="n">
        <v>17.83599</v>
      </c>
      <c r="JQ103" t="n">
        <v>17.87844</v>
      </c>
      <c r="JR103" t="n">
        <v>17.92063</v>
      </c>
      <c r="JS103" t="n">
        <v>17.96305</v>
      </c>
      <c r="JT103" t="n">
        <v>18.00259</v>
      </c>
      <c r="JU103" t="n">
        <v>18.03185</v>
      </c>
      <c r="JV103" t="n">
        <v>18.0663</v>
      </c>
      <c r="JW103" t="n">
        <v>18.11812</v>
      </c>
      <c r="JX103" t="n">
        <v>18.15396</v>
      </c>
      <c r="JY103" t="n">
        <v>18.17785</v>
      </c>
      <c r="JZ103" t="n">
        <v>18.21807</v>
      </c>
      <c r="KA103" t="n">
        <v>18.25937</v>
      </c>
      <c r="KB103" t="n">
        <v>18.30247</v>
      </c>
      <c r="KC103" t="n">
        <v>18.33316</v>
      </c>
      <c r="KD103" t="n">
        <v>18.38898</v>
      </c>
      <c r="KE103" t="n">
        <v>18.4335</v>
      </c>
      <c r="KF103" t="n">
        <v>18.45802</v>
      </c>
      <c r="KG103" t="n">
        <v>18.47653</v>
      </c>
      <c r="KH103" t="n">
        <v>18.51206</v>
      </c>
      <c r="KI103" t="n">
        <v>18.54779</v>
      </c>
      <c r="KJ103" t="n">
        <v>18.58441</v>
      </c>
      <c r="KK103" t="n">
        <v>18.63883</v>
      </c>
      <c r="KL103" t="n">
        <v>18.69222</v>
      </c>
      <c r="KM103" t="n">
        <v>18.73243</v>
      </c>
      <c r="KN103" t="n">
        <v>18.75949</v>
      </c>
      <c r="KO103" t="n">
        <v>18.79502</v>
      </c>
      <c r="KP103" t="n">
        <v>18.82705</v>
      </c>
      <c r="KQ103" t="n">
        <v>18.85909</v>
      </c>
      <c r="KR103" t="n">
        <v>18.88547</v>
      </c>
      <c r="KS103" t="n">
        <v>18.93385</v>
      </c>
      <c r="KT103" t="n">
        <v>18.97765</v>
      </c>
      <c r="KU103" t="n">
        <v>19.02544</v>
      </c>
      <c r="KV103" t="n">
        <v>19.07781</v>
      </c>
      <c r="KW103" t="n">
        <v>19.12423</v>
      </c>
      <c r="KX103" t="n">
        <v>19.16604</v>
      </c>
      <c r="KY103" t="n">
        <v>19.20847</v>
      </c>
      <c r="KZ103" t="n">
        <v>19.26873</v>
      </c>
      <c r="LA103" t="n">
        <v>19.30855</v>
      </c>
      <c r="LB103" t="n">
        <v>19.33222</v>
      </c>
      <c r="LC103" t="n">
        <v>19.36283</v>
      </c>
      <c r="LD103" t="n">
        <v>19.40335</v>
      </c>
      <c r="LE103" t="n">
        <v>19.45014</v>
      </c>
      <c r="LF103" t="n">
        <v>19.49805</v>
      </c>
      <c r="LG103" t="n">
        <v>19.5375</v>
      </c>
      <c r="LH103" t="n">
        <v>19.57458</v>
      </c>
      <c r="LI103" t="n">
        <v>19.59805</v>
      </c>
      <c r="LJ103" t="n">
        <v>19.62947</v>
      </c>
      <c r="LK103" t="n">
        <v>19.68214</v>
      </c>
      <c r="LL103" t="n">
        <v>19.7345</v>
      </c>
      <c r="LM103" t="n">
        <v>19.78581</v>
      </c>
      <c r="LN103" t="n">
        <v>19.81104</v>
      </c>
      <c r="LO103" t="n">
        <v>19.83619</v>
      </c>
      <c r="LP103" t="n">
        <v>19.88387</v>
      </c>
      <c r="LQ103" t="n">
        <v>19.91387</v>
      </c>
      <c r="LR103" t="n">
        <v>19.93912</v>
      </c>
      <c r="LS103" t="n">
        <v>19.99637</v>
      </c>
      <c r="LT103" t="n">
        <v>20.03831</v>
      </c>
      <c r="LU103" t="n">
        <v>20.06544</v>
      </c>
      <c r="LV103" t="n">
        <v>20.12083</v>
      </c>
      <c r="LW103" t="n">
        <v>20.17086</v>
      </c>
      <c r="LX103" t="n">
        <v>20.23013</v>
      </c>
      <c r="LY103" t="n">
        <v>20.2723</v>
      </c>
      <c r="LZ103" t="n">
        <v>20.3109</v>
      </c>
      <c r="MA103" t="n">
        <v>20.3454</v>
      </c>
      <c r="MB103" t="n">
        <v>20.397</v>
      </c>
      <c r="MC103" t="n">
        <v>20.44545</v>
      </c>
      <c r="MD103" t="n">
        <v>20.50004</v>
      </c>
      <c r="ME103" t="n">
        <v>20.54645</v>
      </c>
      <c r="MF103" t="n">
        <v>20.58416</v>
      </c>
      <c r="MG103" t="n">
        <v>20.61467</v>
      </c>
      <c r="MH103" t="n">
        <v>20.63138</v>
      </c>
      <c r="MI103" t="n">
        <v>20.65689</v>
      </c>
      <c r="MJ103" t="n">
        <v>20.69794</v>
      </c>
      <c r="MK103" t="n">
        <v>20.74656</v>
      </c>
      <c r="ML103" t="n">
        <v>20.80216</v>
      </c>
      <c r="MM103" t="n">
        <v>20.84103</v>
      </c>
      <c r="MN103" t="n">
        <v>20.88477</v>
      </c>
      <c r="MO103" t="n">
        <v>20.9207</v>
      </c>
      <c r="MP103" t="n">
        <v>20.97021</v>
      </c>
      <c r="MQ103" t="n">
        <v>21.02125</v>
      </c>
      <c r="MR103" t="n">
        <v>21.06339</v>
      </c>
      <c r="MS103" t="n">
        <v>21.11932</v>
      </c>
      <c r="MT103" t="n">
        <v>21.17131</v>
      </c>
      <c r="MU103" t="n">
        <v>21.20119</v>
      </c>
      <c r="MV103" t="n">
        <v>21.22891</v>
      </c>
      <c r="MW103" t="n">
        <v>21.27962</v>
      </c>
      <c r="MX103" t="n">
        <v>21.33147</v>
      </c>
      <c r="MY103" t="n">
        <v>21.36209</v>
      </c>
      <c r="MZ103" t="n">
        <v>21.40401</v>
      </c>
      <c r="NA103" t="n">
        <v>21.44793</v>
      </c>
      <c r="NB103" t="n">
        <v>21.49968</v>
      </c>
      <c r="NC103" t="n">
        <v>21.54613</v>
      </c>
      <c r="ND103" t="n">
        <v>21.57787</v>
      </c>
      <c r="NE103" t="n">
        <v>21.62449</v>
      </c>
      <c r="NF103" t="n">
        <v>21.65731</v>
      </c>
      <c r="NG103" t="n">
        <v>21.69619</v>
      </c>
      <c r="NH103" t="n">
        <v>21.74955</v>
      </c>
      <c r="NI103" t="n">
        <v>21.78666</v>
      </c>
      <c r="NJ103" t="n">
        <v>21.83313</v>
      </c>
      <c r="NK103" t="n">
        <v>21.86402</v>
      </c>
      <c r="NL103" t="n">
        <v>21.9359</v>
      </c>
      <c r="NM103" t="n">
        <v>21.9867</v>
      </c>
      <c r="NN103" t="n">
        <v>22.03226</v>
      </c>
      <c r="NO103" t="n">
        <v>22.07909</v>
      </c>
      <c r="NP103" t="n">
        <v>22.13969</v>
      </c>
      <c r="NQ103" t="n">
        <v>22.17155</v>
      </c>
      <c r="NR103" t="n">
        <v>22.20488</v>
      </c>
      <c r="NS103" t="n">
        <v>22.2357</v>
      </c>
      <c r="NT103" t="n">
        <v>22.29522</v>
      </c>
      <c r="NU103" t="n">
        <v>22.34266</v>
      </c>
      <c r="NV103" t="n">
        <v>22.37487</v>
      </c>
      <c r="NW103" t="n">
        <v>22.40051</v>
      </c>
      <c r="NX103" t="n">
        <v>22.44644</v>
      </c>
      <c r="NY103" t="n">
        <v>22.48138</v>
      </c>
      <c r="NZ103" t="n">
        <v>22.53545</v>
      </c>
      <c r="OA103" t="n">
        <v>22.55922</v>
      </c>
      <c r="OB103" t="n">
        <v>22.60108</v>
      </c>
      <c r="OC103" t="n">
        <v>22.64073</v>
      </c>
      <c r="OD103" t="n">
        <v>22.68842</v>
      </c>
      <c r="OE103" t="n">
        <v>22.73209</v>
      </c>
      <c r="OF103" t="n">
        <v>22.80005</v>
      </c>
      <c r="OG103" t="n">
        <v>22.85436</v>
      </c>
      <c r="OH103" t="n">
        <v>22.89336</v>
      </c>
      <c r="OI103" t="n">
        <v>22.94643</v>
      </c>
      <c r="OJ103" t="n">
        <v>22.99435</v>
      </c>
      <c r="OK103" t="n">
        <v>23.04208</v>
      </c>
      <c r="OL103" t="n">
        <v>23.08406</v>
      </c>
      <c r="OM103" t="n">
        <v>23.12789</v>
      </c>
      <c r="ON103" t="n">
        <v>23.17837</v>
      </c>
      <c r="OO103" t="n">
        <v>23.21065</v>
      </c>
      <c r="OP103" t="n">
        <v>23.26061</v>
      </c>
      <c r="OQ103" t="n">
        <v>23.30105</v>
      </c>
      <c r="OR103" t="n">
        <v>23.35132</v>
      </c>
      <c r="OS103" t="n">
        <v>23.38604</v>
      </c>
      <c r="OT103" t="n">
        <v>23.43088</v>
      </c>
      <c r="OU103" t="n">
        <v>23.46305</v>
      </c>
      <c r="OV103" t="n">
        <v>23.50535</v>
      </c>
      <c r="OW103" t="n">
        <v>23.55192</v>
      </c>
      <c r="OX103" t="n">
        <v>23.5979</v>
      </c>
      <c r="OY103" t="n">
        <v>23.65075</v>
      </c>
      <c r="OZ103" t="n">
        <v>23.69706</v>
      </c>
      <c r="PA103" t="n">
        <v>23.73635</v>
      </c>
      <c r="PB103" t="n">
        <v>23.78004</v>
      </c>
      <c r="PC103" t="n">
        <v>23.81782</v>
      </c>
      <c r="PD103" t="n">
        <v>23.8598</v>
      </c>
      <c r="PE103" t="n">
        <v>23.89714</v>
      </c>
      <c r="PF103" t="n">
        <v>23.93279</v>
      </c>
      <c r="PG103" t="n">
        <v>23.96698</v>
      </c>
      <c r="PH103" t="n">
        <v>24.02567</v>
      </c>
      <c r="PI103" t="n">
        <v>24.07031</v>
      </c>
      <c r="PJ103" t="n">
        <v>24.11504</v>
      </c>
      <c r="PK103" t="n">
        <v>24.16749</v>
      </c>
      <c r="PL103" t="n">
        <v>24.20119</v>
      </c>
      <c r="PM103" t="n">
        <v>24.23486</v>
      </c>
      <c r="PN103" t="n">
        <v>24.29532</v>
      </c>
      <c r="PO103" t="n">
        <v>24.34797</v>
      </c>
      <c r="PP103" t="n">
        <v>24.37161</v>
      </c>
      <c r="PQ103" t="n">
        <v>24.43962</v>
      </c>
      <c r="PR103" t="n">
        <v>24.49028</v>
      </c>
      <c r="PS103" t="n">
        <v>24.53454</v>
      </c>
      <c r="PT103" t="n">
        <v>24.58332</v>
      </c>
      <c r="PU103" t="n">
        <v>24.61273</v>
      </c>
      <c r="PV103" t="n">
        <v>24.6445</v>
      </c>
      <c r="PW103" t="n">
        <v>24.67691</v>
      </c>
      <c r="PX103" t="n">
        <v>24.71307</v>
      </c>
      <c r="PY103" t="n">
        <v>24.74556</v>
      </c>
      <c r="PZ103" t="n">
        <v>24.76853</v>
      </c>
      <c r="QA103" t="n">
        <v>24.81191</v>
      </c>
      <c r="QB103" t="n">
        <v>24.85762</v>
      </c>
      <c r="QC103" t="n">
        <v>24.8909</v>
      </c>
      <c r="QD103" t="n">
        <v>24.93703</v>
      </c>
      <c r="QE103" t="n">
        <v>24.97659</v>
      </c>
      <c r="QF103" t="n">
        <v>25.01201</v>
      </c>
      <c r="QG103" t="n">
        <v>25.04121</v>
      </c>
      <c r="QH103" t="n">
        <v>25.08406</v>
      </c>
      <c r="QI103" t="n">
        <v>25.14639</v>
      </c>
      <c r="QJ103" t="n">
        <v>25.20641</v>
      </c>
      <c r="QK103" t="n">
        <v>25.23452</v>
      </c>
      <c r="QL103" t="n">
        <v>25.2584</v>
      </c>
      <c r="QM103" t="n">
        <v>25.31323</v>
      </c>
      <c r="QN103" t="n">
        <v>25.36302</v>
      </c>
      <c r="QO103" t="n">
        <v>25.39742</v>
      </c>
      <c r="QP103" t="n">
        <v>25.45208</v>
      </c>
      <c r="QQ103" t="n">
        <v>25.49343</v>
      </c>
      <c r="QR103" t="n">
        <v>25.52994</v>
      </c>
      <c r="QS103" t="n">
        <v>25.56826</v>
      </c>
      <c r="QT103" t="n">
        <v>25.64068</v>
      </c>
      <c r="QU103" t="n">
        <v>25.69822</v>
      </c>
      <c r="QV103" t="n">
        <v>25.74444</v>
      </c>
      <c r="QW103" t="n">
        <v>25.78179</v>
      </c>
      <c r="QX103" t="n">
        <v>25.81558</v>
      </c>
      <c r="QY103" t="n">
        <v>25.87183</v>
      </c>
      <c r="QZ103" t="n">
        <v>25.91434</v>
      </c>
      <c r="RA103" t="n">
        <v>25.95671</v>
      </c>
      <c r="RB103" t="n">
        <v>26.02269</v>
      </c>
      <c r="RC103" t="n">
        <v>26.08489</v>
      </c>
      <c r="RD103" t="n">
        <v>26.14219</v>
      </c>
      <c r="RE103" t="n">
        <v>26.21467</v>
      </c>
      <c r="RF103" t="n">
        <v>26.23807</v>
      </c>
      <c r="RG103" t="n">
        <v>26.28827</v>
      </c>
      <c r="RH103" t="n">
        <v>26.32352</v>
      </c>
      <c r="RI103" t="n">
        <v>26.37331</v>
      </c>
      <c r="RJ103" t="n">
        <v>26.41506</v>
      </c>
      <c r="RK103" t="n">
        <v>26.46751</v>
      </c>
      <c r="RL103" t="n">
        <v>26.49407</v>
      </c>
      <c r="RM103" t="n">
        <v>26.52583</v>
      </c>
      <c r="RN103" t="n">
        <v>26.57813</v>
      </c>
      <c r="RO103" t="n">
        <v>26.62575</v>
      </c>
      <c r="RP103" t="n">
        <v>26.65044</v>
      </c>
      <c r="RQ103" t="n">
        <v>26.6741</v>
      </c>
      <c r="RR103" t="n">
        <v>26.71787</v>
      </c>
      <c r="RS103" t="n">
        <v>26.76423</v>
      </c>
      <c r="RT103" t="n">
        <v>26.82339</v>
      </c>
      <c r="RU103" t="n">
        <v>26.87848</v>
      </c>
      <c r="RV103" t="n">
        <v>26.93443</v>
      </c>
      <c r="RW103" t="n">
        <v>26.98588</v>
      </c>
      <c r="RX103" t="n">
        <v>27.03977</v>
      </c>
      <c r="RY103" t="n">
        <v>27.08806</v>
      </c>
      <c r="RZ103" t="n">
        <v>27.12867</v>
      </c>
      <c r="SA103" t="n">
        <v>27.17268</v>
      </c>
      <c r="SB103" t="n">
        <v>27.21938</v>
      </c>
      <c r="SC103" t="n">
        <v>27.26003</v>
      </c>
      <c r="SD103" t="n">
        <v>27.30321</v>
      </c>
      <c r="SE103" t="n">
        <v>27.33734</v>
      </c>
      <c r="SF103" t="n">
        <v>27.37926</v>
      </c>
      <c r="SG103" t="n">
        <v>27.41461</v>
      </c>
      <c r="SH103" t="n">
        <v>27.46086</v>
      </c>
      <c r="SI103" t="n">
        <v>27.51695</v>
      </c>
      <c r="SJ103" t="n">
        <v>27.58281</v>
      </c>
      <c r="SK103" t="n">
        <v>27.63589</v>
      </c>
      <c r="SL103" t="n">
        <v>27.69973</v>
      </c>
      <c r="SM103" t="n">
        <v>27.7373</v>
      </c>
      <c r="SN103" t="n">
        <v>27.77197</v>
      </c>
      <c r="SO103" t="n">
        <v>27.82609</v>
      </c>
      <c r="SP103" t="n">
        <v>27.86839</v>
      </c>
      <c r="SQ103" t="n">
        <v>27.9166</v>
      </c>
      <c r="SR103" t="n">
        <v>27.96126</v>
      </c>
      <c r="SS103" t="n">
        <v>27.99378</v>
      </c>
      <c r="ST103" t="n">
        <v>28.0416</v>
      </c>
      <c r="SU103" t="n">
        <v>28.09725</v>
      </c>
      <c r="SV103" t="n">
        <v>28.18417</v>
      </c>
      <c r="SW103" t="n">
        <v>28.2407</v>
      </c>
      <c r="SX103" t="n">
        <v>28.27416</v>
      </c>
      <c r="SY103" t="n">
        <v>28.31326</v>
      </c>
      <c r="SZ103" t="n">
        <v>28.36517</v>
      </c>
      <c r="TA103" t="n">
        <v>28.41147</v>
      </c>
      <c r="TB103" t="n">
        <v>28.44213</v>
      </c>
      <c r="TC103" t="n">
        <v>28.48894</v>
      </c>
      <c r="TD103" t="n">
        <v>28.54456</v>
      </c>
      <c r="TE103" t="n">
        <v>28.59247</v>
      </c>
      <c r="TF103" t="n">
        <v>28.65072</v>
      </c>
      <c r="TG103" t="n">
        <v>28.6874</v>
      </c>
      <c r="TH103" t="n">
        <v>28.70924</v>
      </c>
      <c r="TI103" t="n">
        <v>28.74611</v>
      </c>
      <c r="TJ103" t="n">
        <v>28.78392</v>
      </c>
      <c r="TK103" t="n">
        <v>28.85011</v>
      </c>
      <c r="TL103" t="n">
        <v>28.921</v>
      </c>
      <c r="TM103" t="n">
        <v>28.95633</v>
      </c>
      <c r="TN103" t="n">
        <v>29.01744</v>
      </c>
      <c r="TO103" t="n">
        <v>29.0624</v>
      </c>
      <c r="TP103" t="n">
        <v>29.10198</v>
      </c>
      <c r="TQ103" t="n">
        <v>29.17538</v>
      </c>
      <c r="TR103" t="n">
        <v>29.24139</v>
      </c>
      <c r="TS103" t="n">
        <v>29.28884</v>
      </c>
      <c r="TT103" t="n">
        <v>29.33432</v>
      </c>
      <c r="TU103" t="n">
        <v>29.39294</v>
      </c>
      <c r="TV103" t="n">
        <v>29.42752</v>
      </c>
      <c r="TW103" t="n">
        <v>29.48275</v>
      </c>
      <c r="TX103" t="n">
        <v>29.56573</v>
      </c>
      <c r="TY103" t="n">
        <v>29.62036</v>
      </c>
      <c r="TZ103" t="n">
        <v>29.65739</v>
      </c>
      <c r="UA103" t="n">
        <v>29.70484</v>
      </c>
      <c r="UB103" t="n">
        <v>29.76154</v>
      </c>
      <c r="UC103" t="n">
        <v>29.84047</v>
      </c>
      <c r="UD103" t="n">
        <v>29.88293</v>
      </c>
      <c r="UE103" t="n">
        <v>29.928</v>
      </c>
      <c r="UF103" t="n">
        <v>29.97291</v>
      </c>
      <c r="UG103" t="n">
        <v>30.02431</v>
      </c>
      <c r="UH103" t="n">
        <v>30.08905</v>
      </c>
      <c r="UI103" t="n">
        <v>30.13787</v>
      </c>
      <c r="UJ103" t="n">
        <v>30.19948</v>
      </c>
      <c r="UK103" t="n">
        <v>30.26582</v>
      </c>
      <c r="UL103" t="n">
        <v>30.34213</v>
      </c>
      <c r="UM103" t="n">
        <v>30.39664</v>
      </c>
      <c r="UN103" t="n">
        <v>30.44588</v>
      </c>
      <c r="UO103" t="n">
        <v>30.50774</v>
      </c>
      <c r="UP103" t="n">
        <v>30.58599</v>
      </c>
      <c r="UQ103" t="n">
        <v>30.64911</v>
      </c>
      <c r="UR103" t="n">
        <v>30.69348</v>
      </c>
      <c r="US103" t="n">
        <v>30.73856</v>
      </c>
      <c r="UT103" t="n">
        <v>30.79459</v>
      </c>
      <c r="UU103" t="n">
        <v>30.83187</v>
      </c>
      <c r="UV103" t="n">
        <v>30.87994</v>
      </c>
      <c r="UW103" t="n">
        <v>30.92206</v>
      </c>
      <c r="UX103" t="n">
        <v>30.95844</v>
      </c>
      <c r="UY103" t="n">
        <v>31.01438</v>
      </c>
      <c r="UZ103" t="n">
        <v>31.07007</v>
      </c>
      <c r="VA103" t="n">
        <v>31.15328</v>
      </c>
      <c r="VB103" t="n">
        <v>31.2133</v>
      </c>
      <c r="VC103" t="n">
        <v>31.26505</v>
      </c>
      <c r="VD103" t="n">
        <v>31.30683</v>
      </c>
      <c r="VE103" t="n">
        <v>31.35117</v>
      </c>
      <c r="VF103" t="n">
        <v>31.39296</v>
      </c>
      <c r="VG103" t="n">
        <v>31.4634</v>
      </c>
      <c r="VH103" t="n">
        <v>31.54551</v>
      </c>
      <c r="VI103" t="n">
        <v>31.58844</v>
      </c>
      <c r="VJ103" t="n">
        <v>31.64026</v>
      </c>
      <c r="VK103" t="n">
        <v>31.70131</v>
      </c>
      <c r="VL103" t="n">
        <v>31.74454</v>
      </c>
      <c r="VM103" t="n">
        <v>31.79167</v>
      </c>
      <c r="VN103" t="n">
        <v>31.84459</v>
      </c>
      <c r="VO103" t="n">
        <v>31.89685</v>
      </c>
      <c r="VP103" t="n">
        <v>31.95531</v>
      </c>
      <c r="VQ103" t="n">
        <v>31.99857</v>
      </c>
      <c r="VR103" t="n">
        <v>32.05374</v>
      </c>
      <c r="VS103" t="n">
        <v>32.10792</v>
      </c>
      <c r="VT103" t="n">
        <v>32.16778</v>
      </c>
      <c r="VU103" t="n">
        <v>32.22604</v>
      </c>
      <c r="VV103" t="n">
        <v>32.28663</v>
      </c>
      <c r="VW103" t="n">
        <v>32.33416</v>
      </c>
      <c r="VX103" t="n">
        <v>32.38713</v>
      </c>
      <c r="VY103" t="n">
        <v>32.44635</v>
      </c>
      <c r="VZ103" t="n">
        <v>32.50027</v>
      </c>
      <c r="WA103" t="n">
        <v>32.56791</v>
      </c>
      <c r="WB103" t="n">
        <v>32.61985</v>
      </c>
      <c r="WC103" t="n">
        <v>32.68677</v>
      </c>
      <c r="WD103" t="n">
        <v>32.74107</v>
      </c>
      <c r="WE103" t="n">
        <v>32.78426</v>
      </c>
      <c r="WF103" t="n">
        <v>32.82645</v>
      </c>
      <c r="WG103" t="n">
        <v>32.89618</v>
      </c>
      <c r="WH103" t="n">
        <v>32.94693</v>
      </c>
      <c r="WI103" t="n">
        <v>33.01138</v>
      </c>
      <c r="WJ103" t="n">
        <v>33.0811</v>
      </c>
      <c r="WK103" t="n">
        <v>33.14894</v>
      </c>
      <c r="WL103" t="n">
        <v>33.20497</v>
      </c>
      <c r="WM103" t="n">
        <v>33.2579</v>
      </c>
      <c r="WN103" t="n">
        <v>33.30379</v>
      </c>
      <c r="WO103" t="n">
        <v>33.39159</v>
      </c>
      <c r="WP103" t="n">
        <v>33.45821</v>
      </c>
      <c r="WQ103" t="n">
        <v>33.52819</v>
      </c>
      <c r="WR103" t="n">
        <v>33.59192</v>
      </c>
      <c r="WS103" t="n">
        <v>33.67094</v>
      </c>
      <c r="WT103" t="n">
        <v>33.7336</v>
      </c>
      <c r="WU103" t="n">
        <v>33.81105</v>
      </c>
      <c r="WV103" t="n">
        <v>33.8948</v>
      </c>
      <c r="WW103" t="n">
        <v>33.94835</v>
      </c>
      <c r="WX103" t="n">
        <v>34.01012</v>
      </c>
      <c r="WY103" t="n">
        <v>34.09021</v>
      </c>
      <c r="WZ103" t="n">
        <v>34.15556</v>
      </c>
      <c r="XA103" t="n">
        <v>34.23317</v>
      </c>
      <c r="XB103" t="n">
        <v>34.30517</v>
      </c>
      <c r="XC103" t="n">
        <v>34.3772</v>
      </c>
      <c r="XD103" t="n">
        <v>34.44624</v>
      </c>
      <c r="XE103" t="n">
        <v>34.5074</v>
      </c>
      <c r="XF103" t="n">
        <v>34.55093</v>
      </c>
      <c r="XG103" t="n">
        <v>34.63811</v>
      </c>
      <c r="XH103" t="n">
        <v>34.69019</v>
      </c>
      <c r="XI103" t="n">
        <v>34.74002</v>
      </c>
      <c r="XJ103" t="n">
        <v>34.80769</v>
      </c>
      <c r="XK103" t="n">
        <v>34.86943</v>
      </c>
      <c r="XL103" t="n">
        <v>34.94353</v>
      </c>
      <c r="XM103" t="n">
        <v>35.0199</v>
      </c>
      <c r="XN103" t="n">
        <v>35.09416</v>
      </c>
      <c r="XO103" t="n">
        <v>35.16605</v>
      </c>
      <c r="XP103" t="n">
        <v>35.23989</v>
      </c>
      <c r="XQ103" t="n">
        <v>35.31282</v>
      </c>
      <c r="XR103" t="n">
        <v>35.38263</v>
      </c>
      <c r="XS103" t="n">
        <v>35.48248</v>
      </c>
      <c r="XT103" t="n">
        <v>35.54897</v>
      </c>
      <c r="XU103" t="n">
        <v>35.59324</v>
      </c>
      <c r="XV103" t="n">
        <v>35.64728</v>
      </c>
      <c r="XW103" t="n">
        <v>35.71917</v>
      </c>
      <c r="XX103" t="n">
        <v>35.7834</v>
      </c>
      <c r="XY103" t="n">
        <v>35.8372</v>
      </c>
      <c r="XZ103" t="n">
        <v>35.90314</v>
      </c>
      <c r="YA103" t="n">
        <v>35.96709</v>
      </c>
      <c r="YB103" t="n">
        <v>36.03869</v>
      </c>
      <c r="YC103" t="n">
        <v>36.09042</v>
      </c>
      <c r="YD103" t="n">
        <v>36.15974</v>
      </c>
      <c r="YE103" t="n">
        <v>36.22469</v>
      </c>
      <c r="YF103" t="n">
        <v>36.27996</v>
      </c>
      <c r="YG103" t="n">
        <v>36.34805</v>
      </c>
      <c r="YH103" t="n">
        <v>36.41476</v>
      </c>
      <c r="YI103" t="n">
        <v>36.47701</v>
      </c>
      <c r="YJ103" t="n">
        <v>36.54713</v>
      </c>
      <c r="YK103" t="n">
        <v>36.62255</v>
      </c>
      <c r="YL103" t="n">
        <v>36.70238</v>
      </c>
      <c r="YM103" t="n">
        <v>36.76189</v>
      </c>
      <c r="YN103" t="n">
        <v>36.83221</v>
      </c>
      <c r="YO103" t="n">
        <v>36.89367</v>
      </c>
      <c r="YP103" t="n">
        <v>36.95568</v>
      </c>
      <c r="YQ103" t="n">
        <v>37.03162</v>
      </c>
      <c r="YR103" t="n">
        <v>37.1149</v>
      </c>
      <c r="YS103" t="n">
        <v>37.179</v>
      </c>
      <c r="YT103" t="n">
        <v>37.2705</v>
      </c>
      <c r="YU103" t="n">
        <v>37.3266</v>
      </c>
      <c r="YV103" t="n">
        <v>37.38962</v>
      </c>
      <c r="YW103" t="n">
        <v>37.48331</v>
      </c>
      <c r="YX103" t="n">
        <v>37.56666</v>
      </c>
      <c r="YY103" t="n">
        <v>37.6436</v>
      </c>
      <c r="YZ103" t="n">
        <v>37.71056</v>
      </c>
      <c r="ZA103" t="n">
        <v>37.79018</v>
      </c>
      <c r="ZB103" t="n">
        <v>37.86396</v>
      </c>
      <c r="ZC103" t="n">
        <v>37.95111</v>
      </c>
      <c r="ZD103" t="n">
        <v>38.04304</v>
      </c>
      <c r="ZE103" t="n">
        <v>38.12915</v>
      </c>
      <c r="ZF103" t="n">
        <v>38.22783</v>
      </c>
      <c r="ZG103" t="n">
        <v>38.30219</v>
      </c>
      <c r="ZH103" t="n">
        <v>38.36998</v>
      </c>
      <c r="ZI103" t="n">
        <v>38.45146</v>
      </c>
      <c r="ZJ103" t="n">
        <v>38.53452</v>
      </c>
      <c r="ZK103" t="n">
        <v>38.60024</v>
      </c>
      <c r="ZL103" t="n">
        <v>38.65561</v>
      </c>
      <c r="ZM103" t="n">
        <v>38.71695</v>
      </c>
      <c r="ZN103" t="n">
        <v>38.80105</v>
      </c>
      <c r="ZO103" t="n">
        <v>38.87438</v>
      </c>
      <c r="ZP103" t="n">
        <v>38.95178</v>
      </c>
      <c r="ZQ103" t="n">
        <v>39.04698</v>
      </c>
      <c r="ZR103" t="n">
        <v>39.113</v>
      </c>
      <c r="ZS103" t="n">
        <v>39.19264</v>
      </c>
      <c r="ZT103" t="n">
        <v>39.27386</v>
      </c>
      <c r="ZU103" t="n">
        <v>39.3542</v>
      </c>
      <c r="ZV103" t="n">
        <v>39.4345</v>
      </c>
      <c r="ZW103" t="n">
        <v>39.53465</v>
      </c>
      <c r="ZX103" t="n">
        <v>39.62186</v>
      </c>
      <c r="ZY103" t="n">
        <v>39.6876</v>
      </c>
      <c r="ZZ103" t="n">
        <v>39.75074</v>
      </c>
      <c r="AAA103" t="n">
        <v>39.81962</v>
      </c>
      <c r="AAB103" t="n">
        <v>39.88871</v>
      </c>
      <c r="AAC103" t="n">
        <v>39.95952</v>
      </c>
      <c r="AAD103" t="n">
        <v>40.04383</v>
      </c>
      <c r="AAE103" t="n">
        <v>40.13591</v>
      </c>
      <c r="AAF103" t="n">
        <v>40.22672</v>
      </c>
      <c r="AAG103" t="n">
        <v>40.3162</v>
      </c>
      <c r="AAH103" t="n">
        <v>40.37205</v>
      </c>
      <c r="AAI103" t="n">
        <v>40.46441</v>
      </c>
      <c r="AAJ103" t="n">
        <v>40.5654</v>
      </c>
      <c r="AAK103" t="n">
        <v>40.65132</v>
      </c>
      <c r="AAL103" t="n">
        <v>40.7633</v>
      </c>
      <c r="AAM103" t="n">
        <v>40.87394</v>
      </c>
      <c r="AAN103" t="n">
        <v>40.95295</v>
      </c>
      <c r="AAO103" t="n">
        <v>41.06016</v>
      </c>
      <c r="AAP103" t="n">
        <v>41.14872</v>
      </c>
      <c r="AAQ103" t="n">
        <v>41.2407</v>
      </c>
      <c r="AAR103" t="n">
        <v>41.31523</v>
      </c>
      <c r="AAS103" t="n">
        <v>41.39315</v>
      </c>
      <c r="AAT103" t="n">
        <v>41.49276</v>
      </c>
      <c r="AAU103" t="n">
        <v>41.59562</v>
      </c>
      <c r="AAV103" t="n">
        <v>41.67639</v>
      </c>
      <c r="AAW103" t="n">
        <v>41.75625</v>
      </c>
      <c r="AAX103" t="n">
        <v>41.82632</v>
      </c>
      <c r="AAY103" t="n">
        <v>41.93158</v>
      </c>
      <c r="AAZ103" t="n">
        <v>42.00401</v>
      </c>
      <c r="ABA103" t="n">
        <v>42.06789</v>
      </c>
      <c r="ABB103" t="n">
        <v>42.14309</v>
      </c>
      <c r="ABC103" t="n">
        <v>42.22961</v>
      </c>
      <c r="ABD103" t="n">
        <v>42.31991</v>
      </c>
      <c r="ABE103" t="n">
        <v>42.43096</v>
      </c>
      <c r="ABF103" t="n">
        <v>42.51038</v>
      </c>
      <c r="ABG103" t="n">
        <v>42.62727</v>
      </c>
      <c r="ABH103" t="n">
        <v>42.7353</v>
      </c>
      <c r="ABI103" t="n">
        <v>42.81548</v>
      </c>
      <c r="ABJ103" t="n">
        <v>42.88629</v>
      </c>
      <c r="ABK103" t="n">
        <v>42.98363</v>
      </c>
      <c r="ABL103" t="n">
        <v>43.09123</v>
      </c>
      <c r="ABM103" t="n">
        <v>43.20943</v>
      </c>
      <c r="ABN103" t="n">
        <v>43.3061</v>
      </c>
      <c r="ABO103" t="n">
        <v>43.41385</v>
      </c>
      <c r="ABP103" t="n">
        <v>43.51587</v>
      </c>
      <c r="ABQ103" t="n">
        <v>43.65761</v>
      </c>
      <c r="ABR103" t="n">
        <v>43.77403</v>
      </c>
      <c r="ABS103" t="n">
        <v>43.88627</v>
      </c>
      <c r="ABT103" t="n">
        <v>43.9989</v>
      </c>
      <c r="ABU103" t="n">
        <v>44.1384</v>
      </c>
      <c r="ABV103" t="n">
        <v>44.28461</v>
      </c>
      <c r="ABW103" t="n">
        <v>44.38782</v>
      </c>
      <c r="ABX103" t="n">
        <v>44.47449</v>
      </c>
      <c r="ABY103" t="n">
        <v>44.58149</v>
      </c>
      <c r="ABZ103" t="n">
        <v>44.67351</v>
      </c>
      <c r="ACA103" t="n">
        <v>44.78285</v>
      </c>
      <c r="ACB103" t="n">
        <v>44.90687</v>
      </c>
      <c r="ACC103" t="n">
        <v>44.99579</v>
      </c>
      <c r="ACD103" t="n">
        <v>45.10094</v>
      </c>
      <c r="ACE103" t="n">
        <v>45.19761</v>
      </c>
      <c r="ACF103" t="n">
        <v>45.26848</v>
      </c>
      <c r="ACG103" t="n">
        <v>45.36718</v>
      </c>
      <c r="ACH103" t="n">
        <v>45.45338</v>
      </c>
      <c r="ACI103" t="n">
        <v>45.5556</v>
      </c>
      <c r="ACJ103" t="n">
        <v>45.64832</v>
      </c>
      <c r="ACK103" t="n">
        <v>45.71951</v>
      </c>
      <c r="ACL103" t="n">
        <v>45.78648</v>
      </c>
      <c r="ACM103" t="n">
        <v>45.88982</v>
      </c>
      <c r="ACN103" t="n">
        <v>46.01062</v>
      </c>
      <c r="ACO103" t="n">
        <v>46.13987</v>
      </c>
      <c r="ACP103" t="n">
        <v>46.24445</v>
      </c>
      <c r="ACQ103" t="n">
        <v>46.36975</v>
      </c>
      <c r="ACR103" t="n">
        <v>46.4837</v>
      </c>
      <c r="ACS103" t="n">
        <v>46.60194</v>
      </c>
      <c r="ACT103" t="n">
        <v>46.70554</v>
      </c>
      <c r="ACU103" t="n">
        <v>46.78449</v>
      </c>
      <c r="ACV103" t="n">
        <v>46.87921</v>
      </c>
      <c r="ACW103" t="n">
        <v>46.96253</v>
      </c>
      <c r="ACX103" t="n">
        <v>47.0864</v>
      </c>
      <c r="ACY103" t="n">
        <v>47.23821</v>
      </c>
      <c r="ACZ103" t="n">
        <v>47.35183</v>
      </c>
      <c r="ADA103" t="n">
        <v>47.50541</v>
      </c>
      <c r="ADB103" t="n">
        <v>47.6211</v>
      </c>
      <c r="ADC103" t="n">
        <v>47.71941</v>
      </c>
      <c r="ADD103" t="n">
        <v>47.82112</v>
      </c>
      <c r="ADE103" t="n">
        <v>47.93583</v>
      </c>
      <c r="ADF103" t="n">
        <v>48.06493</v>
      </c>
      <c r="ADG103" t="n">
        <v>48.15494</v>
      </c>
      <c r="ADH103" t="n">
        <v>48.24873</v>
      </c>
      <c r="ADI103" t="n">
        <v>48.40403</v>
      </c>
      <c r="ADJ103" t="n">
        <v>48.54801</v>
      </c>
      <c r="ADK103" t="n">
        <v>48.69225</v>
      </c>
      <c r="ADL103" t="n">
        <v>48.79651</v>
      </c>
      <c r="ADM103" t="n">
        <v>48.89798</v>
      </c>
      <c r="ADN103" t="n">
        <v>48.99967</v>
      </c>
      <c r="ADO103" t="n">
        <v>49.16174</v>
      </c>
      <c r="ADP103" t="n">
        <v>49.28837</v>
      </c>
      <c r="ADQ103" t="n">
        <v>49.41191</v>
      </c>
      <c r="ADR103" t="n">
        <v>49.48395</v>
      </c>
      <c r="ADS103" t="n">
        <v>49.5968</v>
      </c>
      <c r="ADT103" t="n">
        <v>49.68459</v>
      </c>
      <c r="ADU103" t="n">
        <v>49.87867</v>
      </c>
      <c r="ADV103" t="n">
        <v>50.00392</v>
      </c>
      <c r="ADW103" t="n">
        <v>50.1244</v>
      </c>
      <c r="ADX103" t="n">
        <v>50.23296</v>
      </c>
      <c r="ADY103" t="n">
        <v>50.34053</v>
      </c>
      <c r="ADZ103" t="n">
        <v>50.4606</v>
      </c>
      <c r="AEA103" t="n">
        <v>50.58384</v>
      </c>
      <c r="AEB103" t="n">
        <v>50.69974</v>
      </c>
      <c r="AEC103" t="n">
        <v>50.83577</v>
      </c>
      <c r="AED103" t="n">
        <v>50.98844</v>
      </c>
      <c r="AEE103" t="n">
        <v>51.17128</v>
      </c>
      <c r="AEF103" t="n">
        <v>51.32754</v>
      </c>
      <c r="AEG103" t="n">
        <v>51.42496</v>
      </c>
      <c r="AEH103" t="n">
        <v>51.54202</v>
      </c>
      <c r="AEI103" t="n">
        <v>51.64547</v>
      </c>
      <c r="AEJ103" t="n">
        <v>51.81982</v>
      </c>
      <c r="AEK103" t="n">
        <v>51.99633</v>
      </c>
      <c r="AEL103" t="n">
        <v>52.13829</v>
      </c>
      <c r="AEM103" t="n">
        <v>52.27748</v>
      </c>
      <c r="AEN103" t="n">
        <v>52.39986</v>
      </c>
      <c r="AEO103" t="n">
        <v>52.54146</v>
      </c>
      <c r="AEP103" t="n">
        <v>52.6867</v>
      </c>
      <c r="AEQ103" t="n">
        <v>52.78827</v>
      </c>
      <c r="AER103" t="n">
        <v>52.88691</v>
      </c>
      <c r="AES103" t="n">
        <v>52.98916</v>
      </c>
      <c r="AET103" t="n">
        <v>53.1301</v>
      </c>
      <c r="AEU103" t="n">
        <v>53.24342</v>
      </c>
      <c r="AEV103" t="n">
        <v>53.35855</v>
      </c>
      <c r="AEW103" t="n">
        <v>53.5521</v>
      </c>
      <c r="AEX103" t="n">
        <v>53.70946</v>
      </c>
      <c r="AEY103" t="n">
        <v>53.85147</v>
      </c>
      <c r="AEZ103" t="n">
        <v>53.9889</v>
      </c>
      <c r="AFA103" t="n">
        <v>54.14799</v>
      </c>
      <c r="AFB103" t="n">
        <v>54.29107</v>
      </c>
      <c r="AFC103" t="n">
        <v>54.45278</v>
      </c>
      <c r="AFD103" t="n">
        <v>54.5708</v>
      </c>
      <c r="AFE103" t="n">
        <v>54.71251</v>
      </c>
      <c r="AFF103" t="n">
        <v>54.90309</v>
      </c>
      <c r="AFG103" t="n">
        <v>55.07408</v>
      </c>
      <c r="AFH103" t="n">
        <v>55.21242</v>
      </c>
      <c r="AFI103" t="n">
        <v>55.42006</v>
      </c>
      <c r="AFJ103" t="n">
        <v>55.57001</v>
      </c>
      <c r="AFK103" t="n">
        <v>55.77388</v>
      </c>
      <c r="AFL103" t="n">
        <v>55.98329</v>
      </c>
      <c r="AFM103" t="n">
        <v>56.2088</v>
      </c>
      <c r="AFN103" t="n">
        <v>56.40515</v>
      </c>
      <c r="AFO103" t="n">
        <v>56.65534</v>
      </c>
      <c r="AFP103" t="n">
        <v>56.8508</v>
      </c>
      <c r="AFQ103" t="n">
        <v>57.03459</v>
      </c>
      <c r="AFR103" t="n">
        <v>57.15625</v>
      </c>
      <c r="AFS103" t="n">
        <v>57.2552</v>
      </c>
      <c r="AFT103" t="n">
        <v>57.39986</v>
      </c>
      <c r="AFU103" t="n">
        <v>57.64877</v>
      </c>
      <c r="AFV103" t="n">
        <v>57.85225</v>
      </c>
      <c r="AFW103" t="n">
        <v>57.9772</v>
      </c>
      <c r="AFX103" t="n">
        <v>58.10124</v>
      </c>
      <c r="AFY103" t="n">
        <v>58.26503</v>
      </c>
      <c r="AFZ103" t="n">
        <v>58.36935</v>
      </c>
      <c r="AGA103" t="n">
        <v>58.5381</v>
      </c>
      <c r="AGB103" t="n">
        <v>58.73272</v>
      </c>
      <c r="AGC103" t="n">
        <v>58.90336</v>
      </c>
      <c r="AGD103" t="n">
        <v>59.06149</v>
      </c>
      <c r="AGE103" t="n">
        <v>59.18239</v>
      </c>
      <c r="AGF103" t="n">
        <v>59.39605</v>
      </c>
      <c r="AGG103" t="n">
        <v>59.62727</v>
      </c>
      <c r="AGH103" t="n">
        <v>59.854</v>
      </c>
      <c r="AGI103" t="n">
        <v>60.09081</v>
      </c>
      <c r="AGJ103" t="n">
        <v>60.27053</v>
      </c>
      <c r="AGK103" t="n">
        <v>60.55559</v>
      </c>
      <c r="AGL103" t="n">
        <v>60.71334</v>
      </c>
      <c r="AGM103" t="n">
        <v>60.86543</v>
      </c>
      <c r="AGN103" t="n">
        <v>61.01596</v>
      </c>
      <c r="AGO103" t="n">
        <v>61.17987</v>
      </c>
      <c r="AGP103" t="n">
        <v>61.39294</v>
      </c>
      <c r="AGQ103" t="n">
        <v>61.5694</v>
      </c>
      <c r="AGR103" t="n">
        <v>61.77697</v>
      </c>
      <c r="AGS103" t="n">
        <v>61.98726</v>
      </c>
      <c r="AGT103" t="n">
        <v>62.16263</v>
      </c>
      <c r="AGU103" t="n">
        <v>62.4313</v>
      </c>
      <c r="AGV103" t="n">
        <v>62.67799</v>
      </c>
      <c r="AGW103" t="n">
        <v>62.91278</v>
      </c>
      <c r="AGX103" t="n">
        <v>63.18053</v>
      </c>
      <c r="AGY103" t="n">
        <v>63.52345</v>
      </c>
      <c r="AGZ103" t="n">
        <v>63.77548</v>
      </c>
      <c r="AHA103" t="n">
        <v>63.96606</v>
      </c>
      <c r="AHB103" t="n">
        <v>64.18848</v>
      </c>
      <c r="AHC103" t="n">
        <v>64.47108</v>
      </c>
      <c r="AHD103" t="n">
        <v>64.82462</v>
      </c>
      <c r="AHE103" t="n">
        <v>65.08428000000001</v>
      </c>
      <c r="AHF103" t="n">
        <v>65.25655</v>
      </c>
      <c r="AHG103" t="n">
        <v>65.51711</v>
      </c>
      <c r="AHH103" t="n">
        <v>65.78573</v>
      </c>
      <c r="AHI103" t="n">
        <v>66.02482999999999</v>
      </c>
      <c r="AHJ103" t="n">
        <v>66.35884</v>
      </c>
      <c r="AHK103" t="n">
        <v>66.63361</v>
      </c>
      <c r="AHL103" t="n">
        <v>66.91525</v>
      </c>
      <c r="AHM103" t="n">
        <v>67.1771</v>
      </c>
      <c r="AHN103" t="n">
        <v>67.52928</v>
      </c>
      <c r="AHO103" t="n">
        <v>67.79226</v>
      </c>
      <c r="AHP103" t="n">
        <v>68.11519</v>
      </c>
      <c r="AHQ103" t="n">
        <v>68.55379000000001</v>
      </c>
      <c r="AHR103" t="n">
        <v>68.80089</v>
      </c>
      <c r="AHS103" t="n">
        <v>69.08150000000001</v>
      </c>
      <c r="AHT103" t="n">
        <v>69.38705</v>
      </c>
      <c r="AHU103" t="n">
        <v>69.64964999999999</v>
      </c>
      <c r="AHV103" t="n">
        <v>69.95612</v>
      </c>
      <c r="AHW103" t="n">
        <v>70.28582</v>
      </c>
      <c r="AHX103" t="n">
        <v>70.62520000000001</v>
      </c>
      <c r="AHY103" t="n">
        <v>70.97056000000001</v>
      </c>
      <c r="AHZ103" t="n">
        <v>71.31751</v>
      </c>
      <c r="AIA103" t="n">
        <v>71.64953</v>
      </c>
      <c r="AIB103" t="n">
        <v>72.0316</v>
      </c>
      <c r="AIC103" t="n">
        <v>72.40013</v>
      </c>
      <c r="AID103" t="n">
        <v>72.72169</v>
      </c>
      <c r="AIE103" t="n">
        <v>73.16792</v>
      </c>
      <c r="AIF103" t="n">
        <v>73.51573</v>
      </c>
      <c r="AIG103" t="n">
        <v>73.76025</v>
      </c>
      <c r="AIH103" t="n">
        <v>74.11396000000001</v>
      </c>
      <c r="AII103" t="n">
        <v>74.57375</v>
      </c>
      <c r="AIJ103" t="n">
        <v>74.90252</v>
      </c>
      <c r="AIK103" t="n">
        <v>75.14644</v>
      </c>
      <c r="AIL103" t="n">
        <v>75.45753999999999</v>
      </c>
      <c r="AIM103" t="n">
        <v>75.75629000000001</v>
      </c>
      <c r="AIN103" t="n">
        <v>76.22114999999999</v>
      </c>
      <c r="AIO103" t="n">
        <v>76.57886999999999</v>
      </c>
      <c r="AIP103" t="n">
        <v>77.08011999999999</v>
      </c>
      <c r="AIQ103" t="n">
        <v>77.42036</v>
      </c>
      <c r="AIR103" t="n">
        <v>78.03715</v>
      </c>
      <c r="AIS103" t="n">
        <v>78.50879</v>
      </c>
      <c r="AIT103" t="n">
        <v>78.98159</v>
      </c>
      <c r="AIU103" t="n">
        <v>79.44847</v>
      </c>
      <c r="AIV103" t="n">
        <v>79.93606</v>
      </c>
      <c r="AIW103" t="n">
        <v>80.4639</v>
      </c>
      <c r="AIX103" t="n">
        <v>80.78269</v>
      </c>
      <c r="AIY103" t="n">
        <v>81.13539</v>
      </c>
      <c r="AIZ103" t="n">
        <v>81.6636</v>
      </c>
      <c r="AJA103" t="n">
        <v>82.06941999999999</v>
      </c>
      <c r="AJB103" t="n">
        <v>82.59365</v>
      </c>
      <c r="AJC103" t="n">
        <v>83.0714</v>
      </c>
      <c r="AJD103" t="n">
        <v>83.48769</v>
      </c>
      <c r="AJE103" t="n">
        <v>84.1053</v>
      </c>
      <c r="AJF103" t="n">
        <v>84.7612</v>
      </c>
      <c r="AJG103" t="n">
        <v>85.36506</v>
      </c>
      <c r="AJH103" t="n">
        <v>85.93919</v>
      </c>
      <c r="AJI103" t="n">
        <v>86.51962</v>
      </c>
      <c r="AJJ103" t="n">
        <v>87.10131</v>
      </c>
      <c r="AJK103" t="n">
        <v>87.59898</v>
      </c>
      <c r="AJL103" t="n">
        <v>88.25662</v>
      </c>
      <c r="AJM103" t="n">
        <v>88.75157</v>
      </c>
      <c r="AJN103" t="n">
        <v>89.32267</v>
      </c>
      <c r="AJO103" t="n">
        <v>89.81712</v>
      </c>
      <c r="AJP103" t="n">
        <v>90.39521000000001</v>
      </c>
      <c r="AJQ103" t="n">
        <v>91.04704</v>
      </c>
      <c r="AJR103" t="n">
        <v>91.83631</v>
      </c>
      <c r="AJS103" t="n">
        <v>92.3456</v>
      </c>
      <c r="AJT103" t="n">
        <v>93.00548999999999</v>
      </c>
      <c r="AJU103" t="n">
        <v>93.78693</v>
      </c>
      <c r="AJV103" t="n">
        <v>94.61411</v>
      </c>
      <c r="AJW103" t="n">
        <v>95.43642</v>
      </c>
      <c r="AJX103" t="n">
        <v>96.18102</v>
      </c>
      <c r="AJY103" t="n">
        <v>96.97372</v>
      </c>
      <c r="AJZ103" t="n">
        <v>97.91067</v>
      </c>
      <c r="AKA103" t="n">
        <v>98.81184</v>
      </c>
      <c r="AKB103" t="n">
        <v>99.76772</v>
      </c>
      <c r="AKC103" t="n">
        <v>100.53492</v>
      </c>
      <c r="AKD103" t="n">
        <v>101.46635</v>
      </c>
      <c r="AKE103" t="n">
        <v>102.80545</v>
      </c>
      <c r="AKF103" t="n">
        <v>104.01678</v>
      </c>
      <c r="AKG103" t="n">
        <v>105.20899</v>
      </c>
      <c r="AKH103" t="n">
        <v>106.46042</v>
      </c>
      <c r="AKI103" t="n">
        <v>107.89358</v>
      </c>
      <c r="AKJ103" t="n">
        <v>109.21796</v>
      </c>
      <c r="AKK103" t="n">
        <v>110.43181</v>
      </c>
      <c r="AKL103" t="n">
        <v>112.12762</v>
      </c>
      <c r="AKM103" t="n">
        <v>113.37659</v>
      </c>
      <c r="AKN103" t="n">
        <v>114.72557</v>
      </c>
      <c r="AKO103" t="n">
        <v>116.2317</v>
      </c>
      <c r="AKP103" t="n">
        <v>117.60139</v>
      </c>
      <c r="AKQ103" t="n">
        <v>119.22038</v>
      </c>
      <c r="AKR103" t="n">
        <v>121.41362</v>
      </c>
      <c r="AKS103" t="n">
        <v>123.75788</v>
      </c>
      <c r="AKT103" t="n">
        <v>125.94389</v>
      </c>
      <c r="AKU103" t="n">
        <v>128.31497</v>
      </c>
      <c r="AKV103" t="n">
        <v>130.73135</v>
      </c>
      <c r="AKW103" t="n">
        <v>132.79295</v>
      </c>
      <c r="AKX103" t="n">
        <v>135.17987</v>
      </c>
      <c r="AKY103" t="n">
        <v>137.32602</v>
      </c>
      <c r="AKZ103" t="n">
        <v>140.12889</v>
      </c>
      <c r="ALA103" t="n">
        <v>142.72473</v>
      </c>
      <c r="ALB103" t="n">
        <v>145.20253</v>
      </c>
      <c r="ALC103" t="n">
        <v>148.16747</v>
      </c>
      <c r="ALD103" t="n">
        <v>151.22992</v>
      </c>
      <c r="ALE103" t="n">
        <v>154.46458</v>
      </c>
      <c r="ALF103" t="n">
        <v>159.88879</v>
      </c>
      <c r="ALG103" t="n">
        <v>167.09456</v>
      </c>
      <c r="ALH103" t="n">
        <v>174.26242</v>
      </c>
      <c r="ALI103" t="n">
        <v>180.08838</v>
      </c>
      <c r="ALJ103" t="n">
        <v>186.59146</v>
      </c>
      <c r="ALK103" t="n">
        <v>198.17503</v>
      </c>
      <c r="ALL103" t="n">
        <v>212.08165</v>
      </c>
      <c r="ALM103" t="n">
        <v>235.70425</v>
      </c>
      <c r="ALN103" t="n">
        <v>276.96747</v>
      </c>
      <c r="ALO103" t="n">
        <v>480.82718</v>
      </c>
    </row>
    <row r="104">
      <c r="A104" t="inlineStr">
        <is>
          <t>Venezuela, RB</t>
        </is>
      </c>
      <c r="B104" t="inlineStr">
        <is>
          <t>VEN</t>
        </is>
      </c>
      <c r="C104" s="13">
        <f>AVERAGE(SI104,SJ104)</f>
        <v/>
      </c>
      <c r="D104" t="n">
        <v>0.34356</v>
      </c>
      <c r="E104" t="n">
        <v>0.56599</v>
      </c>
      <c r="F104" t="n">
        <v>0.73248</v>
      </c>
      <c r="G104" t="n">
        <v>0.86721</v>
      </c>
      <c r="H104" t="n">
        <v>0.98363</v>
      </c>
      <c r="I104" t="n">
        <v>1.08772</v>
      </c>
      <c r="J104" t="n">
        <v>1.18277</v>
      </c>
      <c r="K104" t="n">
        <v>1.27083</v>
      </c>
      <c r="L104" t="n">
        <v>1.35328</v>
      </c>
      <c r="M104" t="n">
        <v>1.4311</v>
      </c>
      <c r="N104" t="n">
        <v>1.50501</v>
      </c>
      <c r="O104" t="n">
        <v>1.57557</v>
      </c>
      <c r="P104" t="n">
        <v>1.6432</v>
      </c>
      <c r="Q104" t="n">
        <v>1.70827</v>
      </c>
      <c r="R104" t="n">
        <v>1.77105</v>
      </c>
      <c r="S104" t="n">
        <v>1.83178</v>
      </c>
      <c r="T104" t="n">
        <v>1.89067</v>
      </c>
      <c r="U104" t="n">
        <v>1.94788</v>
      </c>
      <c r="V104" t="n">
        <v>2.00355</v>
      </c>
      <c r="W104" t="n">
        <v>2.05781</v>
      </c>
      <c r="X104" t="n">
        <v>2.11077</v>
      </c>
      <c r="Y104" t="n">
        <v>2.16253</v>
      </c>
      <c r="Z104" t="n">
        <v>2.21317</v>
      </c>
      <c r="AA104" t="n">
        <v>2.26277</v>
      </c>
      <c r="AB104" t="n">
        <v>2.31139</v>
      </c>
      <c r="AC104" t="n">
        <v>2.3591</v>
      </c>
      <c r="AD104" t="n">
        <v>2.40595</v>
      </c>
      <c r="AE104" t="n">
        <v>2.45199</v>
      </c>
      <c r="AF104" t="n">
        <v>2.49727</v>
      </c>
      <c r="AG104" t="n">
        <v>2.54183</v>
      </c>
      <c r="AH104" t="n">
        <v>2.5857</v>
      </c>
      <c r="AI104" t="n">
        <v>2.62892</v>
      </c>
      <c r="AJ104" t="n">
        <v>2.67153</v>
      </c>
      <c r="AK104" t="n">
        <v>2.71354</v>
      </c>
      <c r="AL104" t="n">
        <v>2.755</v>
      </c>
      <c r="AM104" t="n">
        <v>2.79592</v>
      </c>
      <c r="AN104" t="n">
        <v>2.83632</v>
      </c>
      <c r="AO104" t="n">
        <v>2.87624</v>
      </c>
      <c r="AP104" t="n">
        <v>2.91569</v>
      </c>
      <c r="AQ104" t="n">
        <v>2.95468</v>
      </c>
      <c r="AR104" t="n">
        <v>2.99325</v>
      </c>
      <c r="AS104" t="n">
        <v>3.0314</v>
      </c>
      <c r="AT104" t="n">
        <v>3.06914</v>
      </c>
      <c r="AU104" t="n">
        <v>3.10651</v>
      </c>
      <c r="AV104" t="n">
        <v>3.1435</v>
      </c>
      <c r="AW104" t="n">
        <v>3.18014</v>
      </c>
      <c r="AX104" t="n">
        <v>3.21643</v>
      </c>
      <c r="AY104" t="n">
        <v>3.25238</v>
      </c>
      <c r="AZ104" t="n">
        <v>3.28802</v>
      </c>
      <c r="BA104" t="n">
        <v>3.32334</v>
      </c>
      <c r="BB104" t="n">
        <v>3.35836</v>
      </c>
      <c r="BC104" t="n">
        <v>3.39309</v>
      </c>
      <c r="BD104" t="n">
        <v>3.42754</v>
      </c>
      <c r="BE104" t="n">
        <v>3.46171</v>
      </c>
      <c r="BF104" t="n">
        <v>3.49562</v>
      </c>
      <c r="BG104" t="n">
        <v>3.52927</v>
      </c>
      <c r="BH104" t="n">
        <v>3.56267</v>
      </c>
      <c r="BI104" t="n">
        <v>3.59582</v>
      </c>
      <c r="BJ104" t="n">
        <v>3.62874</v>
      </c>
      <c r="BK104" t="n">
        <v>3.66143</v>
      </c>
      <c r="BL104" t="n">
        <v>3.6939</v>
      </c>
      <c r="BM104" t="n">
        <v>3.72615</v>
      </c>
      <c r="BN104" t="n">
        <v>3.75819</v>
      </c>
      <c r="BO104" t="n">
        <v>3.79003</v>
      </c>
      <c r="BP104" t="n">
        <v>3.82166</v>
      </c>
      <c r="BQ104" t="n">
        <v>3.8531</v>
      </c>
      <c r="BR104" t="n">
        <v>3.88435</v>
      </c>
      <c r="BS104" t="n">
        <v>3.91541</v>
      </c>
      <c r="BT104" t="n">
        <v>3.9463</v>
      </c>
      <c r="BU104" t="n">
        <v>3.977</v>
      </c>
      <c r="BV104" t="n">
        <v>4.00754</v>
      </c>
      <c r="BW104" t="n">
        <v>4.03791</v>
      </c>
      <c r="BX104" t="n">
        <v>4.06811</v>
      </c>
      <c r="BY104" t="n">
        <v>4.09815</v>
      </c>
      <c r="BZ104" t="n">
        <v>4.12804</v>
      </c>
      <c r="CA104" t="n">
        <v>4.15778</v>
      </c>
      <c r="CB104" t="n">
        <v>4.18736</v>
      </c>
      <c r="CC104" t="n">
        <v>4.2168</v>
      </c>
      <c r="CD104" t="n">
        <v>4.2461</v>
      </c>
      <c r="CE104" t="n">
        <v>4.27525</v>
      </c>
      <c r="CF104" t="n">
        <v>4.30428</v>
      </c>
      <c r="CG104" t="n">
        <v>4.33316</v>
      </c>
      <c r="CH104" t="n">
        <v>4.36192</v>
      </c>
      <c r="CI104" t="n">
        <v>4.39055</v>
      </c>
      <c r="CJ104" t="n">
        <v>4.41905</v>
      </c>
      <c r="CK104" t="n">
        <v>4.44744</v>
      </c>
      <c r="CL104" t="n">
        <v>4.4757</v>
      </c>
      <c r="CM104" t="n">
        <v>4.50384</v>
      </c>
      <c r="CN104" t="n">
        <v>4.53187</v>
      </c>
      <c r="CO104" t="n">
        <v>4.55979</v>
      </c>
      <c r="CP104" t="n">
        <v>4.58759</v>
      </c>
      <c r="CQ104" t="n">
        <v>4.61529</v>
      </c>
      <c r="CR104" t="n">
        <v>4.64288</v>
      </c>
      <c r="CS104" t="n">
        <v>4.67037</v>
      </c>
      <c r="CT104" t="n">
        <v>4.69776</v>
      </c>
      <c r="CU104" t="n">
        <v>4.72504</v>
      </c>
      <c r="CV104" t="n">
        <v>4.75223</v>
      </c>
      <c r="CW104" t="n">
        <v>4.77932</v>
      </c>
      <c r="CX104" t="n">
        <v>4.80632</v>
      </c>
      <c r="CY104" t="n">
        <v>4.83322</v>
      </c>
      <c r="CZ104" t="n">
        <v>4.86004</v>
      </c>
      <c r="DA104" t="n">
        <v>4.88676</v>
      </c>
      <c r="DB104" t="n">
        <v>4.9134</v>
      </c>
      <c r="DC104" t="n">
        <v>4.93995</v>
      </c>
      <c r="DD104" t="n">
        <v>4.96641</v>
      </c>
      <c r="DE104" t="n">
        <v>4.9928</v>
      </c>
      <c r="DF104" t="n">
        <v>5.0191</v>
      </c>
      <c r="DG104" t="n">
        <v>5.04532</v>
      </c>
      <c r="DH104" t="n">
        <v>5.07147</v>
      </c>
      <c r="DI104" t="n">
        <v>5.09754</v>
      </c>
      <c r="DJ104" t="n">
        <v>5.12353</v>
      </c>
      <c r="DK104" t="n">
        <v>5.14945</v>
      </c>
      <c r="DL104" t="n">
        <v>5.17529</v>
      </c>
      <c r="DM104" t="n">
        <v>5.20106</v>
      </c>
      <c r="DN104" t="n">
        <v>5.22677</v>
      </c>
      <c r="DO104" t="n">
        <v>5.2524</v>
      </c>
      <c r="DP104" t="n">
        <v>5.27797</v>
      </c>
      <c r="DQ104" t="n">
        <v>5.30346</v>
      </c>
      <c r="DR104" t="n">
        <v>5.3289</v>
      </c>
      <c r="DS104" t="n">
        <v>5.35427</v>
      </c>
      <c r="DT104" t="n">
        <v>5.37957</v>
      </c>
      <c r="DU104" t="n">
        <v>5.40482</v>
      </c>
      <c r="DV104" t="n">
        <v>5.43</v>
      </c>
      <c r="DW104" t="n">
        <v>5.45512</v>
      </c>
      <c r="DX104" t="n">
        <v>5.48018</v>
      </c>
      <c r="DY104" t="n">
        <v>5.50519</v>
      </c>
      <c r="DZ104" t="n">
        <v>5.53014</v>
      </c>
      <c r="EA104" t="n">
        <v>5.55503</v>
      </c>
      <c r="EB104" t="n">
        <v>5.57986</v>
      </c>
      <c r="EC104" t="n">
        <v>5.60464</v>
      </c>
      <c r="ED104" t="n">
        <v>5.62937</v>
      </c>
      <c r="EE104" t="n">
        <v>5.65405</v>
      </c>
      <c r="EF104" t="n">
        <v>5.67867</v>
      </c>
      <c r="EG104" t="n">
        <v>5.70325</v>
      </c>
      <c r="EH104" t="n">
        <v>5.72777</v>
      </c>
      <c r="EI104" t="n">
        <v>5.75225</v>
      </c>
      <c r="EJ104" t="n">
        <v>5.77667</v>
      </c>
      <c r="EK104" t="n">
        <v>5.80105</v>
      </c>
      <c r="EL104" t="n">
        <v>5.82538</v>
      </c>
      <c r="EM104" t="n">
        <v>5.84967</v>
      </c>
      <c r="EN104" t="n">
        <v>5.87391</v>
      </c>
      <c r="EO104" t="n">
        <v>5.89811</v>
      </c>
      <c r="EP104" t="n">
        <v>5.92226</v>
      </c>
      <c r="EQ104" t="n">
        <v>5.94637</v>
      </c>
      <c r="ER104" t="n">
        <v>5.97044</v>
      </c>
      <c r="ES104" t="n">
        <v>5.99447</v>
      </c>
      <c r="ET104" t="n">
        <v>6.01845</v>
      </c>
      <c r="EU104" t="n">
        <v>6.0424</v>
      </c>
      <c r="EV104" t="n">
        <v>6.06631</v>
      </c>
      <c r="EW104" t="n">
        <v>6.09017</v>
      </c>
      <c r="EX104" t="n">
        <v>6.114</v>
      </c>
      <c r="EY104" t="n">
        <v>6.1378</v>
      </c>
      <c r="EZ104" t="n">
        <v>6.16155</v>
      </c>
      <c r="FA104" t="n">
        <v>6.18527</v>
      </c>
      <c r="FB104" t="n">
        <v>6.20896</v>
      </c>
      <c r="FC104" t="n">
        <v>6.2326</v>
      </c>
      <c r="FD104" t="n">
        <v>6.25622</v>
      </c>
      <c r="FE104" t="n">
        <v>6.2798</v>
      </c>
      <c r="FF104" t="n">
        <v>6.30335</v>
      </c>
      <c r="FG104" t="n">
        <v>6.32686</v>
      </c>
      <c r="FH104" t="n">
        <v>6.35034</v>
      </c>
      <c r="FI104" t="n">
        <v>6.3738</v>
      </c>
      <c r="FJ104" t="n">
        <v>6.39722</v>
      </c>
      <c r="FK104" t="n">
        <v>6.42061</v>
      </c>
      <c r="FL104" t="n">
        <v>6.44397</v>
      </c>
      <c r="FM104" t="n">
        <v>6.4673</v>
      </c>
      <c r="FN104" t="n">
        <v>6.4906</v>
      </c>
      <c r="FO104" t="n">
        <v>6.51387</v>
      </c>
      <c r="FP104" t="n">
        <v>6.53712</v>
      </c>
      <c r="FQ104" t="n">
        <v>6.56033</v>
      </c>
      <c r="FR104" t="n">
        <v>6.58352</v>
      </c>
      <c r="FS104" t="n">
        <v>6.60669</v>
      </c>
      <c r="FT104" t="n">
        <v>6.62983</v>
      </c>
      <c r="FU104" t="n">
        <v>6.65294</v>
      </c>
      <c r="FV104" t="n">
        <v>6.67603</v>
      </c>
      <c r="FW104" t="n">
        <v>6.69909</v>
      </c>
      <c r="FX104" t="n">
        <v>6.72213</v>
      </c>
      <c r="FY104" t="n">
        <v>6.74515</v>
      </c>
      <c r="FZ104" t="n">
        <v>6.76814</v>
      </c>
      <c r="GA104" t="n">
        <v>6.79111</v>
      </c>
      <c r="GB104" t="n">
        <v>6.81406</v>
      </c>
      <c r="GC104" t="n">
        <v>6.83699</v>
      </c>
      <c r="GD104" t="n">
        <v>6.85989</v>
      </c>
      <c r="GE104" t="n">
        <v>6.88277</v>
      </c>
      <c r="GF104" t="n">
        <v>6.90564</v>
      </c>
      <c r="GG104" t="n">
        <v>6.92848</v>
      </c>
      <c r="GH104" t="n">
        <v>6.9513</v>
      </c>
      <c r="GI104" t="n">
        <v>6.9741</v>
      </c>
      <c r="GJ104" t="n">
        <v>6.99689</v>
      </c>
      <c r="GK104" t="n">
        <v>7.01966</v>
      </c>
      <c r="GL104" t="n">
        <v>7.0424</v>
      </c>
      <c r="GM104" t="n">
        <v>7.06513</v>
      </c>
      <c r="GN104" t="n">
        <v>7.08784</v>
      </c>
      <c r="GO104" t="n">
        <v>7.11054</v>
      </c>
      <c r="GP104" t="n">
        <v>7.13322</v>
      </c>
      <c r="GQ104" t="n">
        <v>7.15588</v>
      </c>
      <c r="GR104" t="n">
        <v>7.17853</v>
      </c>
      <c r="GS104" t="n">
        <v>7.20116</v>
      </c>
      <c r="GT104" t="n">
        <v>7.22377</v>
      </c>
      <c r="GU104" t="n">
        <v>7.24637</v>
      </c>
      <c r="GV104" t="n">
        <v>7.26896</v>
      </c>
      <c r="GW104" t="n">
        <v>7.29153</v>
      </c>
      <c r="GX104" t="n">
        <v>7.31409</v>
      </c>
      <c r="GY104" t="n">
        <v>7.33663</v>
      </c>
      <c r="GZ104" t="n">
        <v>7.35916</v>
      </c>
      <c r="HA104" t="n">
        <v>7.38168</v>
      </c>
      <c r="HB104" t="n">
        <v>7.40418</v>
      </c>
      <c r="HC104" t="n">
        <v>7.42668</v>
      </c>
      <c r="HD104" t="n">
        <v>7.44916</v>
      </c>
      <c r="HE104" t="n">
        <v>7.47163</v>
      </c>
      <c r="HF104" t="n">
        <v>7.49408</v>
      </c>
      <c r="HG104" t="n">
        <v>7.51653</v>
      </c>
      <c r="HH104" t="n">
        <v>7.53897</v>
      </c>
      <c r="HI104" t="n">
        <v>7.56139</v>
      </c>
      <c r="HJ104" t="n">
        <v>7.58381</v>
      </c>
      <c r="HK104" t="n">
        <v>7.60622</v>
      </c>
      <c r="HL104" t="n">
        <v>7.62861</v>
      </c>
      <c r="HM104" t="n">
        <v>7.651</v>
      </c>
      <c r="HN104" t="n">
        <v>7.67338</v>
      </c>
      <c r="HO104" t="n">
        <v>7.69575</v>
      </c>
      <c r="HP104" t="n">
        <v>7.71811</v>
      </c>
      <c r="HQ104" t="n">
        <v>7.74047</v>
      </c>
      <c r="HR104" t="n">
        <v>7.76281</v>
      </c>
      <c r="HS104" t="n">
        <v>7.78515</v>
      </c>
      <c r="HT104" t="n">
        <v>7.80749</v>
      </c>
      <c r="HU104" t="n">
        <v>7.82981</v>
      </c>
      <c r="HV104" t="n">
        <v>7.85213</v>
      </c>
      <c r="HW104" t="n">
        <v>7.87444</v>
      </c>
      <c r="HX104" t="n">
        <v>7.89675</v>
      </c>
      <c r="HY104" t="n">
        <v>7.91905</v>
      </c>
      <c r="HZ104" t="n">
        <v>7.94135</v>
      </c>
      <c r="IA104" t="n">
        <v>7.96364</v>
      </c>
      <c r="IB104" t="n">
        <v>7.98592</v>
      </c>
      <c r="IC104" t="n">
        <v>8.0082</v>
      </c>
      <c r="ID104" t="n">
        <v>8.030480000000001</v>
      </c>
      <c r="IE104" t="n">
        <v>8.05275</v>
      </c>
      <c r="IF104" t="n">
        <v>8.07502</v>
      </c>
      <c r="IG104" t="n">
        <v>8.097289999999999</v>
      </c>
      <c r="IH104" t="n">
        <v>8.11955</v>
      </c>
      <c r="II104" t="n">
        <v>8.14181</v>
      </c>
      <c r="IJ104" t="n">
        <v>8.164059999999999</v>
      </c>
      <c r="IK104" t="n">
        <v>8.186310000000001</v>
      </c>
      <c r="IL104" t="n">
        <v>8.20857</v>
      </c>
      <c r="IM104" t="n">
        <v>8.23081</v>
      </c>
      <c r="IN104" t="n">
        <v>8.25306</v>
      </c>
      <c r="IO104" t="n">
        <v>8.275309999999999</v>
      </c>
      <c r="IP104" t="n">
        <v>8.297549999999999</v>
      </c>
      <c r="IQ104" t="n">
        <v>8.319789999999999</v>
      </c>
      <c r="IR104" t="n">
        <v>8.342040000000001</v>
      </c>
      <c r="IS104" t="n">
        <v>8.364280000000001</v>
      </c>
      <c r="IT104" t="n">
        <v>8.386520000000001</v>
      </c>
      <c r="IU104" t="n">
        <v>8.408759999999999</v>
      </c>
      <c r="IV104" t="n">
        <v>8.430999999999999</v>
      </c>
      <c r="IW104" t="n">
        <v>8.453239999999999</v>
      </c>
      <c r="IX104" t="n">
        <v>8.475479999999999</v>
      </c>
      <c r="IY104" t="n">
        <v>8.497730000000001</v>
      </c>
      <c r="IZ104" t="n">
        <v>8.519970000000001</v>
      </c>
      <c r="JA104" t="n">
        <v>8.54222</v>
      </c>
      <c r="JB104" t="n">
        <v>8.56446</v>
      </c>
      <c r="JC104" t="n">
        <v>8.58671</v>
      </c>
      <c r="JD104" t="n">
        <v>8.60896</v>
      </c>
      <c r="JE104" t="n">
        <v>8.631209999999999</v>
      </c>
      <c r="JF104" t="n">
        <v>8.65347</v>
      </c>
      <c r="JG104" t="n">
        <v>8.67573</v>
      </c>
      <c r="JH104" t="n">
        <v>8.697990000000001</v>
      </c>
      <c r="JI104" t="n">
        <v>8.72025</v>
      </c>
      <c r="JJ104" t="n">
        <v>8.742520000000001</v>
      </c>
      <c r="JK104" t="n">
        <v>8.76479</v>
      </c>
      <c r="JL104" t="n">
        <v>8.78706</v>
      </c>
      <c r="JM104" t="n">
        <v>8.809340000000001</v>
      </c>
      <c r="JN104" t="n">
        <v>8.831619999999999</v>
      </c>
      <c r="JO104" t="n">
        <v>8.853910000000001</v>
      </c>
      <c r="JP104" t="n">
        <v>8.876200000000001</v>
      </c>
      <c r="JQ104" t="n">
        <v>8.8985</v>
      </c>
      <c r="JR104" t="n">
        <v>8.9208</v>
      </c>
      <c r="JS104" t="n">
        <v>8.943099999999999</v>
      </c>
      <c r="JT104" t="n">
        <v>8.96542</v>
      </c>
      <c r="JU104" t="n">
        <v>8.987730000000001</v>
      </c>
      <c r="JV104" t="n">
        <v>9.010059999999999</v>
      </c>
      <c r="JW104" t="n">
        <v>9.032389999999999</v>
      </c>
      <c r="JX104" t="n">
        <v>9.05472</v>
      </c>
      <c r="JY104" t="n">
        <v>9.077059999999999</v>
      </c>
      <c r="JZ104" t="n">
        <v>9.099410000000001</v>
      </c>
      <c r="KA104" t="n">
        <v>9.12177</v>
      </c>
      <c r="KB104" t="n">
        <v>9.144130000000001</v>
      </c>
      <c r="KC104" t="n">
        <v>9.166499999999999</v>
      </c>
      <c r="KD104" t="n">
        <v>9.188879999999999</v>
      </c>
      <c r="KE104" t="n">
        <v>9.211270000000001</v>
      </c>
      <c r="KF104" t="n">
        <v>9.23366</v>
      </c>
      <c r="KG104" t="n">
        <v>9.25606</v>
      </c>
      <c r="KH104" t="n">
        <v>9.27847</v>
      </c>
      <c r="KI104" t="n">
        <v>9.300890000000001</v>
      </c>
      <c r="KJ104" t="n">
        <v>9.323320000000001</v>
      </c>
      <c r="KK104" t="n">
        <v>9.34576</v>
      </c>
      <c r="KL104" t="n">
        <v>9.3682</v>
      </c>
      <c r="KM104" t="n">
        <v>9.39066</v>
      </c>
      <c r="KN104" t="n">
        <v>9.413119999999999</v>
      </c>
      <c r="KO104" t="n">
        <v>9.435600000000001</v>
      </c>
      <c r="KP104" t="n">
        <v>9.458080000000001</v>
      </c>
      <c r="KQ104" t="n">
        <v>9.48058</v>
      </c>
      <c r="KR104" t="n">
        <v>9.503080000000001</v>
      </c>
      <c r="KS104" t="n">
        <v>9.525600000000001</v>
      </c>
      <c r="KT104" t="n">
        <v>9.548120000000001</v>
      </c>
      <c r="KU104" t="n">
        <v>9.57066</v>
      </c>
      <c r="KV104" t="n">
        <v>9.593209999999999</v>
      </c>
      <c r="KW104" t="n">
        <v>9.615769999999999</v>
      </c>
      <c r="KX104" t="n">
        <v>9.638339999999999</v>
      </c>
      <c r="KY104" t="n">
        <v>9.660920000000001</v>
      </c>
      <c r="KZ104" t="n">
        <v>9.68352</v>
      </c>
      <c r="LA104" t="n">
        <v>9.70613</v>
      </c>
      <c r="LB104" t="n">
        <v>9.72875</v>
      </c>
      <c r="LC104" t="n">
        <v>9.751379999999999</v>
      </c>
      <c r="LD104" t="n">
        <v>9.77403</v>
      </c>
      <c r="LE104" t="n">
        <v>9.79668</v>
      </c>
      <c r="LF104" t="n">
        <v>9.81936</v>
      </c>
      <c r="LG104" t="n">
        <v>9.842040000000001</v>
      </c>
      <c r="LH104" t="n">
        <v>9.864739999999999</v>
      </c>
      <c r="LI104" t="n">
        <v>9.887449999999999</v>
      </c>
      <c r="LJ104" t="n">
        <v>9.91018</v>
      </c>
      <c r="LK104" t="n">
        <v>9.932919999999999</v>
      </c>
      <c r="LL104" t="n">
        <v>9.95567</v>
      </c>
      <c r="LM104" t="n">
        <v>9.978440000000001</v>
      </c>
      <c r="LN104" t="n">
        <v>10.00122</v>
      </c>
      <c r="LO104" t="n">
        <v>10.02402</v>
      </c>
      <c r="LP104" t="n">
        <v>10.04684</v>
      </c>
      <c r="LQ104" t="n">
        <v>10.06967</v>
      </c>
      <c r="LR104" t="n">
        <v>10.09251</v>
      </c>
      <c r="LS104" t="n">
        <v>10.11537</v>
      </c>
      <c r="LT104" t="n">
        <v>10.13825</v>
      </c>
      <c r="LU104" t="n">
        <v>10.16114</v>
      </c>
      <c r="LV104" t="n">
        <v>10.18405</v>
      </c>
      <c r="LW104" t="n">
        <v>10.20697</v>
      </c>
      <c r="LX104" t="n">
        <v>10.22991</v>
      </c>
      <c r="LY104" t="n">
        <v>10.25287</v>
      </c>
      <c r="LZ104" t="n">
        <v>10.27585</v>
      </c>
      <c r="MA104" t="n">
        <v>10.29884</v>
      </c>
      <c r="MB104" t="n">
        <v>10.32185</v>
      </c>
      <c r="MC104" t="n">
        <v>10.34488</v>
      </c>
      <c r="MD104" t="n">
        <v>10.36792</v>
      </c>
      <c r="ME104" t="n">
        <v>10.39099</v>
      </c>
      <c r="MF104" t="n">
        <v>10.41407</v>
      </c>
      <c r="MG104" t="n">
        <v>10.43717</v>
      </c>
      <c r="MH104" t="n">
        <v>10.46029</v>
      </c>
      <c r="MI104" t="n">
        <v>10.48343</v>
      </c>
      <c r="MJ104" t="n">
        <v>10.50658</v>
      </c>
      <c r="MK104" t="n">
        <v>10.52976</v>
      </c>
      <c r="ML104" t="n">
        <v>10.55295</v>
      </c>
      <c r="MM104" t="n">
        <v>10.57617</v>
      </c>
      <c r="MN104" t="n">
        <v>10.5994</v>
      </c>
      <c r="MO104" t="n">
        <v>10.62266</v>
      </c>
      <c r="MP104" t="n">
        <v>10.64593</v>
      </c>
      <c r="MQ104" t="n">
        <v>10.66923</v>
      </c>
      <c r="MR104" t="n">
        <v>10.69254</v>
      </c>
      <c r="MS104" t="n">
        <v>10.71588</v>
      </c>
      <c r="MT104" t="n">
        <v>10.73923</v>
      </c>
      <c r="MU104" t="n">
        <v>10.76261</v>
      </c>
      <c r="MV104" t="n">
        <v>10.78601</v>
      </c>
      <c r="MW104" t="n">
        <v>10.80943</v>
      </c>
      <c r="MX104" t="n">
        <v>10.83288</v>
      </c>
      <c r="MY104" t="n">
        <v>10.85634</v>
      </c>
      <c r="MZ104" t="n">
        <v>10.87983</v>
      </c>
      <c r="NA104" t="n">
        <v>10.90334</v>
      </c>
      <c r="NB104" t="n">
        <v>10.92687</v>
      </c>
      <c r="NC104" t="n">
        <v>10.95042</v>
      </c>
      <c r="ND104" t="n">
        <v>10.974</v>
      </c>
      <c r="NE104" t="n">
        <v>10.9976</v>
      </c>
      <c r="NF104" t="n">
        <v>11.02122</v>
      </c>
      <c r="NG104" t="n">
        <v>11.04487</v>
      </c>
      <c r="NH104" t="n">
        <v>11.06854</v>
      </c>
      <c r="NI104" t="n">
        <v>11.09224</v>
      </c>
      <c r="NJ104" t="n">
        <v>11.11595</v>
      </c>
      <c r="NK104" t="n">
        <v>11.1397</v>
      </c>
      <c r="NL104" t="n">
        <v>11.16347</v>
      </c>
      <c r="NM104" t="n">
        <v>11.18726</v>
      </c>
      <c r="NN104" t="n">
        <v>11.21107</v>
      </c>
      <c r="NO104" t="n">
        <v>11.23492</v>
      </c>
      <c r="NP104" t="n">
        <v>11.25879</v>
      </c>
      <c r="NQ104" t="n">
        <v>11.28268</v>
      </c>
      <c r="NR104" t="n">
        <v>11.3066</v>
      </c>
      <c r="NS104" t="n">
        <v>11.33054</v>
      </c>
      <c r="NT104" t="n">
        <v>11.35451</v>
      </c>
      <c r="NU104" t="n">
        <v>11.37851</v>
      </c>
      <c r="NV104" t="n">
        <v>11.40253</v>
      </c>
      <c r="NW104" t="n">
        <v>11.42659</v>
      </c>
      <c r="NX104" t="n">
        <v>11.45066</v>
      </c>
      <c r="NY104" t="n">
        <v>11.47477</v>
      </c>
      <c r="NZ104" t="n">
        <v>11.4989</v>
      </c>
      <c r="OA104" t="n">
        <v>11.52306</v>
      </c>
      <c r="OB104" t="n">
        <v>11.54725</v>
      </c>
      <c r="OC104" t="n">
        <v>11.57146</v>
      </c>
      <c r="OD104" t="n">
        <v>11.59571</v>
      </c>
      <c r="OE104" t="n">
        <v>11.61998</v>
      </c>
      <c r="OF104" t="n">
        <v>11.64428</v>
      </c>
      <c r="OG104" t="n">
        <v>11.66861</v>
      </c>
      <c r="OH104" t="n">
        <v>11.69297</v>
      </c>
      <c r="OI104" t="n">
        <v>11.71736</v>
      </c>
      <c r="OJ104" t="n">
        <v>11.74177</v>
      </c>
      <c r="OK104" t="n">
        <v>11.76622</v>
      </c>
      <c r="OL104" t="n">
        <v>11.7907</v>
      </c>
      <c r="OM104" t="n">
        <v>11.81521</v>
      </c>
      <c r="ON104" t="n">
        <v>11.83974</v>
      </c>
      <c r="OO104" t="n">
        <v>11.86431</v>
      </c>
      <c r="OP104" t="n">
        <v>11.88891</v>
      </c>
      <c r="OQ104" t="n">
        <v>11.91354</v>
      </c>
      <c r="OR104" t="n">
        <v>11.9382</v>
      </c>
      <c r="OS104" t="n">
        <v>11.96289</v>
      </c>
      <c r="OT104" t="n">
        <v>11.98762</v>
      </c>
      <c r="OU104" t="n">
        <v>12.01237</v>
      </c>
      <c r="OV104" t="n">
        <v>12.03716</v>
      </c>
      <c r="OW104" t="n">
        <v>12.06198</v>
      </c>
      <c r="OX104" t="n">
        <v>12.08684</v>
      </c>
      <c r="OY104" t="n">
        <v>12.11172</v>
      </c>
      <c r="OZ104" t="n">
        <v>12.13664</v>
      </c>
      <c r="PA104" t="n">
        <v>12.16159</v>
      </c>
      <c r="PB104" t="n">
        <v>12.18658</v>
      </c>
      <c r="PC104" t="n">
        <v>12.2116</v>
      </c>
      <c r="PD104" t="n">
        <v>12.23665</v>
      </c>
      <c r="PE104" t="n">
        <v>12.26174</v>
      </c>
      <c r="PF104" t="n">
        <v>12.28686</v>
      </c>
      <c r="PG104" t="n">
        <v>12.31202</v>
      </c>
      <c r="PH104" t="n">
        <v>12.33721</v>
      </c>
      <c r="PI104" t="n">
        <v>12.36244</v>
      </c>
      <c r="PJ104" t="n">
        <v>12.3877</v>
      </c>
      <c r="PK104" t="n">
        <v>12.41299</v>
      </c>
      <c r="PL104" t="n">
        <v>12.43833</v>
      </c>
      <c r="PM104" t="n">
        <v>12.4637</v>
      </c>
      <c r="PN104" t="n">
        <v>12.4891</v>
      </c>
      <c r="PO104" t="n">
        <v>12.51454</v>
      </c>
      <c r="PP104" t="n">
        <v>12.54002</v>
      </c>
      <c r="PQ104" t="n">
        <v>12.56554</v>
      </c>
      <c r="PR104" t="n">
        <v>12.59109</v>
      </c>
      <c r="PS104" t="n">
        <v>12.61668</v>
      </c>
      <c r="PT104" t="n">
        <v>12.64231</v>
      </c>
      <c r="PU104" t="n">
        <v>12.66797</v>
      </c>
      <c r="PV104" t="n">
        <v>12.69368</v>
      </c>
      <c r="PW104" t="n">
        <v>12.71942</v>
      </c>
      <c r="PX104" t="n">
        <v>12.7452</v>
      </c>
      <c r="PY104" t="n">
        <v>12.77102</v>
      </c>
      <c r="PZ104" t="n">
        <v>12.79688</v>
      </c>
      <c r="QA104" t="n">
        <v>12.82277</v>
      </c>
      <c r="QB104" t="n">
        <v>12.84871</v>
      </c>
      <c r="QC104" t="n">
        <v>12.87469</v>
      </c>
      <c r="QD104" t="n">
        <v>12.90071</v>
      </c>
      <c r="QE104" t="n">
        <v>12.92677</v>
      </c>
      <c r="QF104" t="n">
        <v>12.95286</v>
      </c>
      <c r="QG104" t="n">
        <v>12.979</v>
      </c>
      <c r="QH104" t="n">
        <v>13.00519</v>
      </c>
      <c r="QI104" t="n">
        <v>13.03141</v>
      </c>
      <c r="QJ104" t="n">
        <v>13.05767</v>
      </c>
      <c r="QK104" t="n">
        <v>13.08398</v>
      </c>
      <c r="QL104" t="n">
        <v>13.11033</v>
      </c>
      <c r="QM104" t="n">
        <v>13.13672</v>
      </c>
      <c r="QN104" t="n">
        <v>13.16315</v>
      </c>
      <c r="QO104" t="n">
        <v>13.18963</v>
      </c>
      <c r="QP104" t="n">
        <v>13.21615</v>
      </c>
      <c r="QQ104" t="n">
        <v>13.24271</v>
      </c>
      <c r="QR104" t="n">
        <v>13.26932</v>
      </c>
      <c r="QS104" t="n">
        <v>13.29597</v>
      </c>
      <c r="QT104" t="n">
        <v>13.32267</v>
      </c>
      <c r="QU104" t="n">
        <v>13.34941</v>
      </c>
      <c r="QV104" t="n">
        <v>13.37619</v>
      </c>
      <c r="QW104" t="n">
        <v>13.40302</v>
      </c>
      <c r="QX104" t="n">
        <v>13.4299</v>
      </c>
      <c r="QY104" t="n">
        <v>13.45682</v>
      </c>
      <c r="QZ104" t="n">
        <v>13.48379</v>
      </c>
      <c r="RA104" t="n">
        <v>13.5108</v>
      </c>
      <c r="RB104" t="n">
        <v>13.53786</v>
      </c>
      <c r="RC104" t="n">
        <v>13.56497</v>
      </c>
      <c r="RD104" t="n">
        <v>13.59213</v>
      </c>
      <c r="RE104" t="n">
        <v>13.61933</v>
      </c>
      <c r="RF104" t="n">
        <v>13.64658</v>
      </c>
      <c r="RG104" t="n">
        <v>13.67388</v>
      </c>
      <c r="RH104" t="n">
        <v>13.70122</v>
      </c>
      <c r="RI104" t="n">
        <v>13.72862</v>
      </c>
      <c r="RJ104" t="n">
        <v>13.75606</v>
      </c>
      <c r="RK104" t="n">
        <v>13.78356</v>
      </c>
      <c r="RL104" t="n">
        <v>13.8111</v>
      </c>
      <c r="RM104" t="n">
        <v>13.83869</v>
      </c>
      <c r="RN104" t="n">
        <v>13.86633</v>
      </c>
      <c r="RO104" t="n">
        <v>13.89403</v>
      </c>
      <c r="RP104" t="n">
        <v>13.92177</v>
      </c>
      <c r="RQ104" t="n">
        <v>13.94957</v>
      </c>
      <c r="RR104" t="n">
        <v>13.97741</v>
      </c>
      <c r="RS104" t="n">
        <v>14.00531</v>
      </c>
      <c r="RT104" t="n">
        <v>14.03326</v>
      </c>
      <c r="RU104" t="n">
        <v>14.06126</v>
      </c>
      <c r="RV104" t="n">
        <v>14.08932</v>
      </c>
      <c r="RW104" t="n">
        <v>14.11743</v>
      </c>
      <c r="RX104" t="n">
        <v>14.14559</v>
      </c>
      <c r="RY104" t="n">
        <v>14.1738</v>
      </c>
      <c r="RZ104" t="n">
        <v>14.20207</v>
      </c>
      <c r="SA104" t="n">
        <v>14.23039</v>
      </c>
      <c r="SB104" t="n">
        <v>14.25877</v>
      </c>
      <c r="SC104" t="n">
        <v>14.2872</v>
      </c>
      <c r="SD104" t="n">
        <v>14.31569</v>
      </c>
      <c r="SE104" t="n">
        <v>14.34424</v>
      </c>
      <c r="SF104" t="n">
        <v>14.37283</v>
      </c>
      <c r="SG104" t="n">
        <v>14.40149</v>
      </c>
      <c r="SH104" t="n">
        <v>14.4302</v>
      </c>
      <c r="SI104" t="n">
        <v>14.45897</v>
      </c>
      <c r="SJ104" t="n">
        <v>14.4878</v>
      </c>
      <c r="SK104" t="n">
        <v>14.51668</v>
      </c>
      <c r="SL104" t="n">
        <v>14.54562</v>
      </c>
      <c r="SM104" t="n">
        <v>14.57462</v>
      </c>
      <c r="SN104" t="n">
        <v>14.60368</v>
      </c>
      <c r="SO104" t="n">
        <v>14.6328</v>
      </c>
      <c r="SP104" t="n">
        <v>14.66197</v>
      </c>
      <c r="SQ104" t="n">
        <v>14.69121</v>
      </c>
      <c r="SR104" t="n">
        <v>14.7205</v>
      </c>
      <c r="SS104" t="n">
        <v>14.74986</v>
      </c>
      <c r="ST104" t="n">
        <v>14.77928</v>
      </c>
      <c r="SU104" t="n">
        <v>14.80876</v>
      </c>
      <c r="SV104" t="n">
        <v>14.8383</v>
      </c>
      <c r="SW104" t="n">
        <v>14.8679</v>
      </c>
      <c r="SX104" t="n">
        <v>14.89756</v>
      </c>
      <c r="SY104" t="n">
        <v>14.92729</v>
      </c>
      <c r="SZ104" t="n">
        <v>14.95708</v>
      </c>
      <c r="TA104" t="n">
        <v>14.98694</v>
      </c>
      <c r="TB104" t="n">
        <v>15.01685</v>
      </c>
      <c r="TC104" t="n">
        <v>15.04683</v>
      </c>
      <c r="TD104" t="n">
        <v>15.07688</v>
      </c>
      <c r="TE104" t="n">
        <v>15.10699</v>
      </c>
      <c r="TF104" t="n">
        <v>15.13717</v>
      </c>
      <c r="TG104" t="n">
        <v>15.16741</v>
      </c>
      <c r="TH104" t="n">
        <v>15.19772</v>
      </c>
      <c r="TI104" t="n">
        <v>15.22809</v>
      </c>
      <c r="TJ104" t="n">
        <v>15.25853</v>
      </c>
      <c r="TK104" t="n">
        <v>15.28904</v>
      </c>
      <c r="TL104" t="n">
        <v>15.31962</v>
      </c>
      <c r="TM104" t="n">
        <v>15.35026</v>
      </c>
      <c r="TN104" t="n">
        <v>15.38098</v>
      </c>
      <c r="TO104" t="n">
        <v>15.41176</v>
      </c>
      <c r="TP104" t="n">
        <v>15.44261</v>
      </c>
      <c r="TQ104" t="n">
        <v>15.47353</v>
      </c>
      <c r="TR104" t="n">
        <v>15.50453</v>
      </c>
      <c r="TS104" t="n">
        <v>15.53559</v>
      </c>
      <c r="TT104" t="n">
        <v>15.56672</v>
      </c>
      <c r="TU104" t="n">
        <v>15.59793</v>
      </c>
      <c r="TV104" t="n">
        <v>15.62921</v>
      </c>
      <c r="TW104" t="n">
        <v>15.66055</v>
      </c>
      <c r="TX104" t="n">
        <v>15.69198</v>
      </c>
      <c r="TY104" t="n">
        <v>15.72347</v>
      </c>
      <c r="TZ104" t="n">
        <v>15.75504</v>
      </c>
      <c r="UA104" t="n">
        <v>15.78669</v>
      </c>
      <c r="UB104" t="n">
        <v>15.81841</v>
      </c>
      <c r="UC104" t="n">
        <v>15.8502</v>
      </c>
      <c r="UD104" t="n">
        <v>15.88207</v>
      </c>
      <c r="UE104" t="n">
        <v>15.91402</v>
      </c>
      <c r="UF104" t="n">
        <v>15.94604</v>
      </c>
      <c r="UG104" t="n">
        <v>15.97814</v>
      </c>
      <c r="UH104" t="n">
        <v>16.01031</v>
      </c>
      <c r="UI104" t="n">
        <v>16.04257</v>
      </c>
      <c r="UJ104" t="n">
        <v>16.0749</v>
      </c>
      <c r="UK104" t="n">
        <v>16.10731</v>
      </c>
      <c r="UL104" t="n">
        <v>16.1398</v>
      </c>
      <c r="UM104" t="n">
        <v>16.17238</v>
      </c>
      <c r="UN104" t="n">
        <v>16.20503</v>
      </c>
      <c r="UO104" t="n">
        <v>16.23776</v>
      </c>
      <c r="UP104" t="n">
        <v>16.27057</v>
      </c>
      <c r="UQ104" t="n">
        <v>16.30347</v>
      </c>
      <c r="UR104" t="n">
        <v>16.33645</v>
      </c>
      <c r="US104" t="n">
        <v>16.36951</v>
      </c>
      <c r="UT104" t="n">
        <v>16.40265</v>
      </c>
      <c r="UU104" t="n">
        <v>16.43588</v>
      </c>
      <c r="UV104" t="n">
        <v>16.4692</v>
      </c>
      <c r="UW104" t="n">
        <v>16.5026</v>
      </c>
      <c r="UX104" t="n">
        <v>16.53608</v>
      </c>
      <c r="UY104" t="n">
        <v>16.56965</v>
      </c>
      <c r="UZ104" t="n">
        <v>16.60331</v>
      </c>
      <c r="VA104" t="n">
        <v>16.63705</v>
      </c>
      <c r="VB104" t="n">
        <v>16.67088</v>
      </c>
      <c r="VC104" t="n">
        <v>16.7048</v>
      </c>
      <c r="VD104" t="n">
        <v>16.73881</v>
      </c>
      <c r="VE104" t="n">
        <v>16.77291</v>
      </c>
      <c r="VF104" t="n">
        <v>16.8071</v>
      </c>
      <c r="VG104" t="n">
        <v>16.84138</v>
      </c>
      <c r="VH104" t="n">
        <v>16.87575</v>
      </c>
      <c r="VI104" t="n">
        <v>16.91021</v>
      </c>
      <c r="VJ104" t="n">
        <v>16.94477</v>
      </c>
      <c r="VK104" t="n">
        <v>16.97941</v>
      </c>
      <c r="VL104" t="n">
        <v>17.01416</v>
      </c>
      <c r="VM104" t="n">
        <v>17.04899</v>
      </c>
      <c r="VN104" t="n">
        <v>17.08392</v>
      </c>
      <c r="VO104" t="n">
        <v>17.11895</v>
      </c>
      <c r="VP104" t="n">
        <v>17.15407</v>
      </c>
      <c r="VQ104" t="n">
        <v>17.18929</v>
      </c>
      <c r="VR104" t="n">
        <v>17.2246</v>
      </c>
      <c r="VS104" t="n">
        <v>17.26001</v>
      </c>
      <c r="VT104" t="n">
        <v>17.29552</v>
      </c>
      <c r="VU104" t="n">
        <v>17.33113</v>
      </c>
      <c r="VV104" t="n">
        <v>17.36684</v>
      </c>
      <c r="VW104" t="n">
        <v>17.40265</v>
      </c>
      <c r="VX104" t="n">
        <v>17.43857</v>
      </c>
      <c r="VY104" t="n">
        <v>17.47458</v>
      </c>
      <c r="VZ104" t="n">
        <v>17.51069</v>
      </c>
      <c r="WA104" t="n">
        <v>17.54691</v>
      </c>
      <c r="WB104" t="n">
        <v>17.58324</v>
      </c>
      <c r="WC104" t="n">
        <v>17.61966</v>
      </c>
      <c r="WD104" t="n">
        <v>17.65619</v>
      </c>
      <c r="WE104" t="n">
        <v>17.69283</v>
      </c>
      <c r="WF104" t="n">
        <v>17.72958</v>
      </c>
      <c r="WG104" t="n">
        <v>17.76643</v>
      </c>
      <c r="WH104" t="n">
        <v>17.80339</v>
      </c>
      <c r="WI104" t="n">
        <v>17.84046</v>
      </c>
      <c r="WJ104" t="n">
        <v>17.87763</v>
      </c>
      <c r="WK104" t="n">
        <v>17.91492</v>
      </c>
      <c r="WL104" t="n">
        <v>17.95232</v>
      </c>
      <c r="WM104" t="n">
        <v>17.98983</v>
      </c>
      <c r="WN104" t="n">
        <v>18.02745</v>
      </c>
      <c r="WO104" t="n">
        <v>18.06519</v>
      </c>
      <c r="WP104" t="n">
        <v>18.10303</v>
      </c>
      <c r="WQ104" t="n">
        <v>18.141</v>
      </c>
      <c r="WR104" t="n">
        <v>18.17908</v>
      </c>
      <c r="WS104" t="n">
        <v>18.21727</v>
      </c>
      <c r="WT104" t="n">
        <v>18.25558</v>
      </c>
      <c r="WU104" t="n">
        <v>18.29402</v>
      </c>
      <c r="WV104" t="n">
        <v>18.33256</v>
      </c>
      <c r="WW104" t="n">
        <v>18.37123</v>
      </c>
      <c r="WX104" t="n">
        <v>18.41002</v>
      </c>
      <c r="WY104" t="n">
        <v>18.44893</v>
      </c>
      <c r="WZ104" t="n">
        <v>18.48796</v>
      </c>
      <c r="XA104" t="n">
        <v>18.52711</v>
      </c>
      <c r="XB104" t="n">
        <v>18.56639</v>
      </c>
      <c r="XC104" t="n">
        <v>18.60579</v>
      </c>
      <c r="XD104" t="n">
        <v>18.64532</v>
      </c>
      <c r="XE104" t="n">
        <v>18.68497</v>
      </c>
      <c r="XF104" t="n">
        <v>18.72475</v>
      </c>
      <c r="XG104" t="n">
        <v>18.76466</v>
      </c>
      <c r="XH104" t="n">
        <v>18.80469</v>
      </c>
      <c r="XI104" t="n">
        <v>18.84486</v>
      </c>
      <c r="XJ104" t="n">
        <v>18.88516</v>
      </c>
      <c r="XK104" t="n">
        <v>18.92558</v>
      </c>
      <c r="XL104" t="n">
        <v>18.96614</v>
      </c>
      <c r="XM104" t="n">
        <v>19.00684</v>
      </c>
      <c r="XN104" t="n">
        <v>19.04767</v>
      </c>
      <c r="XO104" t="n">
        <v>19.08863</v>
      </c>
      <c r="XP104" t="n">
        <v>19.12973</v>
      </c>
      <c r="XQ104" t="n">
        <v>19.17097</v>
      </c>
      <c r="XR104" t="n">
        <v>19.21234</v>
      </c>
      <c r="XS104" t="n">
        <v>19.25385</v>
      </c>
      <c r="XT104" t="n">
        <v>19.29551</v>
      </c>
      <c r="XU104" t="n">
        <v>19.33731</v>
      </c>
      <c r="XV104" t="n">
        <v>19.37924</v>
      </c>
      <c r="XW104" t="n">
        <v>19.42132</v>
      </c>
      <c r="XX104" t="n">
        <v>19.46355</v>
      </c>
      <c r="XY104" t="n">
        <v>19.50592</v>
      </c>
      <c r="XZ104" t="n">
        <v>19.54843</v>
      </c>
      <c r="YA104" t="n">
        <v>19.5911</v>
      </c>
      <c r="YB104" t="n">
        <v>19.63391</v>
      </c>
      <c r="YC104" t="n">
        <v>19.67687</v>
      </c>
      <c r="YD104" t="n">
        <v>19.71998</v>
      </c>
      <c r="YE104" t="n">
        <v>19.76325</v>
      </c>
      <c r="YF104" t="n">
        <v>19.80667</v>
      </c>
      <c r="YG104" t="n">
        <v>19.85024</v>
      </c>
      <c r="YH104" t="n">
        <v>19.89396</v>
      </c>
      <c r="YI104" t="n">
        <v>19.93785</v>
      </c>
      <c r="YJ104" t="n">
        <v>19.98189</v>
      </c>
      <c r="YK104" t="n">
        <v>20.02608</v>
      </c>
      <c r="YL104" t="n">
        <v>20.07044</v>
      </c>
      <c r="YM104" t="n">
        <v>20.11496</v>
      </c>
      <c r="YN104" t="n">
        <v>20.15964</v>
      </c>
      <c r="YO104" t="n">
        <v>20.20449</v>
      </c>
      <c r="YP104" t="n">
        <v>20.2495</v>
      </c>
      <c r="YQ104" t="n">
        <v>20.29468</v>
      </c>
      <c r="YR104" t="n">
        <v>20.34002</v>
      </c>
      <c r="YS104" t="n">
        <v>20.38553</v>
      </c>
      <c r="YT104" t="n">
        <v>20.43121</v>
      </c>
      <c r="YU104" t="n">
        <v>20.47706</v>
      </c>
      <c r="YV104" t="n">
        <v>20.52309</v>
      </c>
      <c r="YW104" t="n">
        <v>20.56929</v>
      </c>
      <c r="YX104" t="n">
        <v>20.61566</v>
      </c>
      <c r="YY104" t="n">
        <v>20.66221</v>
      </c>
      <c r="YZ104" t="n">
        <v>20.70894</v>
      </c>
      <c r="ZA104" t="n">
        <v>20.75585</v>
      </c>
      <c r="ZB104" t="n">
        <v>20.80293</v>
      </c>
      <c r="ZC104" t="n">
        <v>20.8502</v>
      </c>
      <c r="ZD104" t="n">
        <v>20.89766</v>
      </c>
      <c r="ZE104" t="n">
        <v>20.9453</v>
      </c>
      <c r="ZF104" t="n">
        <v>20.99312</v>
      </c>
      <c r="ZG104" t="n">
        <v>21.04113</v>
      </c>
      <c r="ZH104" t="n">
        <v>21.08933</v>
      </c>
      <c r="ZI104" t="n">
        <v>21.13773</v>
      </c>
      <c r="ZJ104" t="n">
        <v>21.18631</v>
      </c>
      <c r="ZK104" t="n">
        <v>21.23509</v>
      </c>
      <c r="ZL104" t="n">
        <v>21.28406</v>
      </c>
      <c r="ZM104" t="n">
        <v>21.33323</v>
      </c>
      <c r="ZN104" t="n">
        <v>21.3826</v>
      </c>
      <c r="ZO104" t="n">
        <v>21.43217</v>
      </c>
      <c r="ZP104" t="n">
        <v>21.48195</v>
      </c>
      <c r="ZQ104" t="n">
        <v>21.53192</v>
      </c>
      <c r="ZR104" t="n">
        <v>21.5821</v>
      </c>
      <c r="ZS104" t="n">
        <v>21.63249</v>
      </c>
      <c r="ZT104" t="n">
        <v>21.68308</v>
      </c>
      <c r="ZU104" t="n">
        <v>21.73389</v>
      </c>
      <c r="ZV104" t="n">
        <v>21.7849</v>
      </c>
      <c r="ZW104" t="n">
        <v>21.83614</v>
      </c>
      <c r="ZX104" t="n">
        <v>21.88758</v>
      </c>
      <c r="ZY104" t="n">
        <v>21.93925</v>
      </c>
      <c r="ZZ104" t="n">
        <v>21.99113</v>
      </c>
      <c r="AAA104" t="n">
        <v>22.04323</v>
      </c>
      <c r="AAB104" t="n">
        <v>22.09556</v>
      </c>
      <c r="AAC104" t="n">
        <v>22.14811</v>
      </c>
      <c r="AAD104" t="n">
        <v>22.20089</v>
      </c>
      <c r="AAE104" t="n">
        <v>22.2539</v>
      </c>
      <c r="AAF104" t="n">
        <v>22.30713</v>
      </c>
      <c r="AAG104" t="n">
        <v>22.3606</v>
      </c>
      <c r="AAH104" t="n">
        <v>22.41431</v>
      </c>
      <c r="AAI104" t="n">
        <v>22.46825</v>
      </c>
      <c r="AAJ104" t="n">
        <v>22.52243</v>
      </c>
      <c r="AAK104" t="n">
        <v>22.57685</v>
      </c>
      <c r="AAL104" t="n">
        <v>22.63151</v>
      </c>
      <c r="AAM104" t="n">
        <v>22.68641</v>
      </c>
      <c r="AAN104" t="n">
        <v>22.74157</v>
      </c>
      <c r="AAO104" t="n">
        <v>22.79697</v>
      </c>
      <c r="AAP104" t="n">
        <v>22.85262</v>
      </c>
      <c r="AAQ104" t="n">
        <v>22.90853</v>
      </c>
      <c r="AAR104" t="n">
        <v>22.96469</v>
      </c>
      <c r="AAS104" t="n">
        <v>23.02112</v>
      </c>
      <c r="AAT104" t="n">
        <v>23.0778</v>
      </c>
      <c r="AAU104" t="n">
        <v>23.13474</v>
      </c>
      <c r="AAV104" t="n">
        <v>23.19195</v>
      </c>
      <c r="AAW104" t="n">
        <v>23.24943</v>
      </c>
      <c r="AAX104" t="n">
        <v>23.30717</v>
      </c>
      <c r="AAY104" t="n">
        <v>23.36519</v>
      </c>
      <c r="AAZ104" t="n">
        <v>23.42348</v>
      </c>
      <c r="ABA104" t="n">
        <v>23.48205</v>
      </c>
      <c r="ABB104" t="n">
        <v>23.5409</v>
      </c>
      <c r="ABC104" t="n">
        <v>23.60004</v>
      </c>
      <c r="ABD104" t="n">
        <v>23.65945</v>
      </c>
      <c r="ABE104" t="n">
        <v>23.71916</v>
      </c>
      <c r="ABF104" t="n">
        <v>23.77915</v>
      </c>
      <c r="ABG104" t="n">
        <v>23.83944</v>
      </c>
      <c r="ABH104" t="n">
        <v>23.90002</v>
      </c>
      <c r="ABI104" t="n">
        <v>23.96091</v>
      </c>
      <c r="ABJ104" t="n">
        <v>24.02209</v>
      </c>
      <c r="ABK104" t="n">
        <v>24.08358</v>
      </c>
      <c r="ABL104" t="n">
        <v>24.14537</v>
      </c>
      <c r="ABM104" t="n">
        <v>24.20748</v>
      </c>
      <c r="ABN104" t="n">
        <v>24.26989</v>
      </c>
      <c r="ABO104" t="n">
        <v>24.33263</v>
      </c>
      <c r="ABP104" t="n">
        <v>24.39568</v>
      </c>
      <c r="ABQ104" t="n">
        <v>24.45905</v>
      </c>
      <c r="ABR104" t="n">
        <v>24.52275</v>
      </c>
      <c r="ABS104" t="n">
        <v>24.58678</v>
      </c>
      <c r="ABT104" t="n">
        <v>24.65114</v>
      </c>
      <c r="ABU104" t="n">
        <v>24.71583</v>
      </c>
      <c r="ABV104" t="n">
        <v>24.78086</v>
      </c>
      <c r="ABW104" t="n">
        <v>24.84624</v>
      </c>
      <c r="ABX104" t="n">
        <v>24.91195</v>
      </c>
      <c r="ABY104" t="n">
        <v>24.97802</v>
      </c>
      <c r="ABZ104" t="n">
        <v>25.04444</v>
      </c>
      <c r="ACA104" t="n">
        <v>25.11121</v>
      </c>
      <c r="ACB104" t="n">
        <v>25.17835</v>
      </c>
      <c r="ACC104" t="n">
        <v>25.24584</v>
      </c>
      <c r="ACD104" t="n">
        <v>25.3137</v>
      </c>
      <c r="ACE104" t="n">
        <v>25.38193</v>
      </c>
      <c r="ACF104" t="n">
        <v>25.45054</v>
      </c>
      <c r="ACG104" t="n">
        <v>25.51952</v>
      </c>
      <c r="ACH104" t="n">
        <v>25.58888</v>
      </c>
      <c r="ACI104" t="n">
        <v>25.65863</v>
      </c>
      <c r="ACJ104" t="n">
        <v>25.72877</v>
      </c>
      <c r="ACK104" t="n">
        <v>25.7993</v>
      </c>
      <c r="ACL104" t="n">
        <v>25.87023</v>
      </c>
      <c r="ACM104" t="n">
        <v>25.94156</v>
      </c>
      <c r="ACN104" t="n">
        <v>26.0133</v>
      </c>
      <c r="ACO104" t="n">
        <v>26.08545</v>
      </c>
      <c r="ACP104" t="n">
        <v>26.15801</v>
      </c>
      <c r="ACQ104" t="n">
        <v>26.23099</v>
      </c>
      <c r="ACR104" t="n">
        <v>26.3044</v>
      </c>
      <c r="ACS104" t="n">
        <v>26.37823</v>
      </c>
      <c r="ACT104" t="n">
        <v>26.4525</v>
      </c>
      <c r="ACU104" t="n">
        <v>26.5272</v>
      </c>
      <c r="ACV104" t="n">
        <v>26.60235</v>
      </c>
      <c r="ACW104" t="n">
        <v>26.67794</v>
      </c>
      <c r="ACX104" t="n">
        <v>26.75398</v>
      </c>
      <c r="ACY104" t="n">
        <v>26.83049</v>
      </c>
      <c r="ACZ104" t="n">
        <v>26.90745</v>
      </c>
      <c r="ADA104" t="n">
        <v>26.98489</v>
      </c>
      <c r="ADB104" t="n">
        <v>27.06279</v>
      </c>
      <c r="ADC104" t="n">
        <v>27.14117</v>
      </c>
      <c r="ADD104" t="n">
        <v>27.22004</v>
      </c>
      <c r="ADE104" t="n">
        <v>27.2994</v>
      </c>
      <c r="ADF104" t="n">
        <v>27.37925</v>
      </c>
      <c r="ADG104" t="n">
        <v>27.4596</v>
      </c>
      <c r="ADH104" t="n">
        <v>27.54046</v>
      </c>
      <c r="ADI104" t="n">
        <v>27.62182</v>
      </c>
      <c r="ADJ104" t="n">
        <v>27.70371</v>
      </c>
      <c r="ADK104" t="n">
        <v>27.78612</v>
      </c>
      <c r="ADL104" t="n">
        <v>27.86906</v>
      </c>
      <c r="ADM104" t="n">
        <v>27.95254</v>
      </c>
      <c r="ADN104" t="n">
        <v>28.03656</v>
      </c>
      <c r="ADO104" t="n">
        <v>28.12113</v>
      </c>
      <c r="ADP104" t="n">
        <v>28.20625</v>
      </c>
      <c r="ADQ104" t="n">
        <v>28.29194</v>
      </c>
      <c r="ADR104" t="n">
        <v>28.3782</v>
      </c>
      <c r="ADS104" t="n">
        <v>28.46503</v>
      </c>
      <c r="ADT104" t="n">
        <v>28.55244</v>
      </c>
      <c r="ADU104" t="n">
        <v>28.64045</v>
      </c>
      <c r="ADV104" t="n">
        <v>28.72905</v>
      </c>
      <c r="ADW104" t="n">
        <v>28.81826</v>
      </c>
      <c r="ADX104" t="n">
        <v>28.90808</v>
      </c>
      <c r="ADY104" t="n">
        <v>28.99852</v>
      </c>
      <c r="ADZ104" t="n">
        <v>29.08959</v>
      </c>
      <c r="AEA104" t="n">
        <v>29.1813</v>
      </c>
      <c r="AEB104" t="n">
        <v>29.27365</v>
      </c>
      <c r="AEC104" t="n">
        <v>29.36665</v>
      </c>
      <c r="AED104" t="n">
        <v>29.46031</v>
      </c>
      <c r="AEE104" t="n">
        <v>29.55464</v>
      </c>
      <c r="AEF104" t="n">
        <v>29.64965</v>
      </c>
      <c r="AEG104" t="n">
        <v>29.74535</v>
      </c>
      <c r="AEH104" t="n">
        <v>29.84174</v>
      </c>
      <c r="AEI104" t="n">
        <v>29.93884</v>
      </c>
      <c r="AEJ104" t="n">
        <v>30.03664</v>
      </c>
      <c r="AEK104" t="n">
        <v>30.13518</v>
      </c>
      <c r="AEL104" t="n">
        <v>30.23445</v>
      </c>
      <c r="AEM104" t="n">
        <v>30.33446</v>
      </c>
      <c r="AEN104" t="n">
        <v>30.43522</v>
      </c>
      <c r="AEO104" t="n">
        <v>30.53675</v>
      </c>
      <c r="AEP104" t="n">
        <v>30.63905</v>
      </c>
      <c r="AEQ104" t="n">
        <v>30.74213</v>
      </c>
      <c r="AER104" t="n">
        <v>30.84601</v>
      </c>
      <c r="AES104" t="n">
        <v>30.9507</v>
      </c>
      <c r="AET104" t="n">
        <v>31.05621</v>
      </c>
      <c r="AEU104" t="n">
        <v>31.16254</v>
      </c>
      <c r="AEV104" t="n">
        <v>31.26971</v>
      </c>
      <c r="AEW104" t="n">
        <v>31.37774</v>
      </c>
      <c r="AEX104" t="n">
        <v>31.48664</v>
      </c>
      <c r="AEY104" t="n">
        <v>31.59641</v>
      </c>
      <c r="AEZ104" t="n">
        <v>31.70707</v>
      </c>
      <c r="AFA104" t="n">
        <v>31.81863</v>
      </c>
      <c r="AFB104" t="n">
        <v>31.93111</v>
      </c>
      <c r="AFC104" t="n">
        <v>32.04452</v>
      </c>
      <c r="AFD104" t="n">
        <v>32.15887</v>
      </c>
      <c r="AFE104" t="n">
        <v>32.27419</v>
      </c>
      <c r="AFF104" t="n">
        <v>32.39047</v>
      </c>
      <c r="AFG104" t="n">
        <v>32.50774</v>
      </c>
      <c r="AFH104" t="n">
        <v>32.62601</v>
      </c>
      <c r="AFI104" t="n">
        <v>32.7453</v>
      </c>
      <c r="AFJ104" t="n">
        <v>32.86562</v>
      </c>
      <c r="AFK104" t="n">
        <v>32.98699</v>
      </c>
      <c r="AFL104" t="n">
        <v>33.10942</v>
      </c>
      <c r="AFM104" t="n">
        <v>33.23294</v>
      </c>
      <c r="AFN104" t="n">
        <v>33.35756</v>
      </c>
      <c r="AFO104" t="n">
        <v>33.48328</v>
      </c>
      <c r="AFP104" t="n">
        <v>33.61015</v>
      </c>
      <c r="AFQ104" t="n">
        <v>33.73816</v>
      </c>
      <c r="AFR104" t="n">
        <v>33.86735</v>
      </c>
      <c r="AFS104" t="n">
        <v>33.99773</v>
      </c>
      <c r="AFT104" t="n">
        <v>34.12931</v>
      </c>
      <c r="AFU104" t="n">
        <v>34.26212</v>
      </c>
      <c r="AFV104" t="n">
        <v>34.39619</v>
      </c>
      <c r="AFW104" t="n">
        <v>34.53152</v>
      </c>
      <c r="AFX104" t="n">
        <v>34.66814</v>
      </c>
      <c r="AFY104" t="n">
        <v>34.80608</v>
      </c>
      <c r="AFZ104" t="n">
        <v>34.94535</v>
      </c>
      <c r="AGA104" t="n">
        <v>35.08599</v>
      </c>
      <c r="AGB104" t="n">
        <v>35.228</v>
      </c>
      <c r="AGC104" t="n">
        <v>35.37142</v>
      </c>
      <c r="AGD104" t="n">
        <v>35.51627</v>
      </c>
      <c r="AGE104" t="n">
        <v>35.66258</v>
      </c>
      <c r="AGF104" t="n">
        <v>35.81037</v>
      </c>
      <c r="AGG104" t="n">
        <v>35.95966</v>
      </c>
      <c r="AGH104" t="n">
        <v>36.1105</v>
      </c>
      <c r="AGI104" t="n">
        <v>36.26289</v>
      </c>
      <c r="AGJ104" t="n">
        <v>36.41688</v>
      </c>
      <c r="AGK104" t="n">
        <v>36.57249</v>
      </c>
      <c r="AGL104" t="n">
        <v>36.72975</v>
      </c>
      <c r="AGM104" t="n">
        <v>36.88869</v>
      </c>
      <c r="AGN104" t="n">
        <v>37.04935</v>
      </c>
      <c r="AGO104" t="n">
        <v>37.21176</v>
      </c>
      <c r="AGP104" t="n">
        <v>37.37594</v>
      </c>
      <c r="AGQ104" t="n">
        <v>37.54194</v>
      </c>
      <c r="AGR104" t="n">
        <v>37.70979</v>
      </c>
      <c r="AGS104" t="n">
        <v>37.87952</v>
      </c>
      <c r="AGT104" t="n">
        <v>38.05118</v>
      </c>
      <c r="AGU104" t="n">
        <v>38.2248</v>
      </c>
      <c r="AGV104" t="n">
        <v>38.40042</v>
      </c>
      <c r="AGW104" t="n">
        <v>38.57808</v>
      </c>
      <c r="AGX104" t="n">
        <v>38.75782</v>
      </c>
      <c r="AGY104" t="n">
        <v>38.93969</v>
      </c>
      <c r="AGZ104" t="n">
        <v>39.12373</v>
      </c>
      <c r="AHA104" t="n">
        <v>39.30999</v>
      </c>
      <c r="AHB104" t="n">
        <v>39.4985</v>
      </c>
      <c r="AHC104" t="n">
        <v>39.68933</v>
      </c>
      <c r="AHD104" t="n">
        <v>39.88251</v>
      </c>
      <c r="AHE104" t="n">
        <v>40.07811</v>
      </c>
      <c r="AHF104" t="n">
        <v>40.27617</v>
      </c>
      <c r="AHG104" t="n">
        <v>40.47675</v>
      </c>
      <c r="AHH104" t="n">
        <v>40.6799</v>
      </c>
      <c r="AHI104" t="n">
        <v>40.88569</v>
      </c>
      <c r="AHJ104" t="n">
        <v>41.09416</v>
      </c>
      <c r="AHK104" t="n">
        <v>41.30539</v>
      </c>
      <c r="AHL104" t="n">
        <v>41.51943</v>
      </c>
      <c r="AHM104" t="n">
        <v>41.73635</v>
      </c>
      <c r="AHN104" t="n">
        <v>41.95623</v>
      </c>
      <c r="AHO104" t="n">
        <v>42.17912</v>
      </c>
      <c r="AHP104" t="n">
        <v>42.40511</v>
      </c>
      <c r="AHQ104" t="n">
        <v>42.63425</v>
      </c>
      <c r="AHR104" t="n">
        <v>42.86665</v>
      </c>
      <c r="AHS104" t="n">
        <v>43.10236</v>
      </c>
      <c r="AHT104" t="n">
        <v>43.34149</v>
      </c>
      <c r="AHU104" t="n">
        <v>43.5841</v>
      </c>
      <c r="AHV104" t="n">
        <v>43.8303</v>
      </c>
      <c r="AHW104" t="n">
        <v>44.08017</v>
      </c>
      <c r="AHX104" t="n">
        <v>44.3338</v>
      </c>
      <c r="AHY104" t="n">
        <v>44.5913</v>
      </c>
      <c r="AHZ104" t="n">
        <v>44.85278</v>
      </c>
      <c r="AIA104" t="n">
        <v>45.11832</v>
      </c>
      <c r="AIB104" t="n">
        <v>45.38806</v>
      </c>
      <c r="AIC104" t="n">
        <v>45.66209</v>
      </c>
      <c r="AID104" t="n">
        <v>45.94055</v>
      </c>
      <c r="AIE104" t="n">
        <v>46.22355</v>
      </c>
      <c r="AIF104" t="n">
        <v>46.51122</v>
      </c>
      <c r="AIG104" t="n">
        <v>46.8037</v>
      </c>
      <c r="AIH104" t="n">
        <v>47.10112</v>
      </c>
      <c r="AII104" t="n">
        <v>47.40364</v>
      </c>
      <c r="AIJ104" t="n">
        <v>47.7114</v>
      </c>
      <c r="AIK104" t="n">
        <v>48.02455</v>
      </c>
      <c r="AIL104" t="n">
        <v>48.34327</v>
      </c>
      <c r="AIM104" t="n">
        <v>48.66772</v>
      </c>
      <c r="AIN104" t="n">
        <v>48.99809</v>
      </c>
      <c r="AIO104" t="n">
        <v>49.33456</v>
      </c>
      <c r="AIP104" t="n">
        <v>49.67733</v>
      </c>
      <c r="AIQ104" t="n">
        <v>50.02659</v>
      </c>
      <c r="AIR104" t="n">
        <v>50.38257</v>
      </c>
      <c r="AIS104" t="n">
        <v>50.74548</v>
      </c>
      <c r="AIT104" t="n">
        <v>51.11557</v>
      </c>
      <c r="AIU104" t="n">
        <v>51.49307</v>
      </c>
      <c r="AIV104" t="n">
        <v>51.87824</v>
      </c>
      <c r="AIW104" t="n">
        <v>52.27136</v>
      </c>
      <c r="AIX104" t="n">
        <v>52.6727</v>
      </c>
      <c r="AIY104" t="n">
        <v>53.08257</v>
      </c>
      <c r="AIZ104" t="n">
        <v>53.50127</v>
      </c>
      <c r="AJA104" t="n">
        <v>53.92913</v>
      </c>
      <c r="AJB104" t="n">
        <v>54.36652</v>
      </c>
      <c r="AJC104" t="n">
        <v>54.81377</v>
      </c>
      <c r="AJD104" t="n">
        <v>55.2713</v>
      </c>
      <c r="AJE104" t="n">
        <v>55.73949</v>
      </c>
      <c r="AJF104" t="n">
        <v>56.21879</v>
      </c>
      <c r="AJG104" t="n">
        <v>56.70964</v>
      </c>
      <c r="AJH104" t="n">
        <v>57.21253</v>
      </c>
      <c r="AJI104" t="n">
        <v>57.72797</v>
      </c>
      <c r="AJJ104" t="n">
        <v>58.25649</v>
      </c>
      <c r="AJK104" t="n">
        <v>58.79868</v>
      </c>
      <c r="AJL104" t="n">
        <v>59.35514</v>
      </c>
      <c r="AJM104" t="n">
        <v>59.92653</v>
      </c>
      <c r="AJN104" t="n">
        <v>60.51352</v>
      </c>
      <c r="AJO104" t="n">
        <v>61.11686</v>
      </c>
      <c r="AJP104" t="n">
        <v>61.73735</v>
      </c>
      <c r="AJQ104" t="n">
        <v>62.3758</v>
      </c>
      <c r="AJR104" t="n">
        <v>63.03314</v>
      </c>
      <c r="AJS104" t="n">
        <v>63.71032</v>
      </c>
      <c r="AJT104" t="n">
        <v>64.40837999999999</v>
      </c>
      <c r="AJU104" t="n">
        <v>65.12842000000001</v>
      </c>
      <c r="AJV104" t="n">
        <v>65.87165</v>
      </c>
      <c r="AJW104" t="n">
        <v>66.63936</v>
      </c>
      <c r="AJX104" t="n">
        <v>67.43294</v>
      </c>
      <c r="AJY104" t="n">
        <v>68.2539</v>
      </c>
      <c r="AJZ104" t="n">
        <v>69.10387</v>
      </c>
      <c r="AKA104" t="n">
        <v>69.98463</v>
      </c>
      <c r="AKB104" t="n">
        <v>70.8981</v>
      </c>
      <c r="AKC104" t="n">
        <v>71.84641000000001</v>
      </c>
      <c r="AKD104" t="n">
        <v>72.83181999999999</v>
      </c>
      <c r="AKE104" t="n">
        <v>73.85688</v>
      </c>
      <c r="AKF104" t="n">
        <v>74.92433</v>
      </c>
      <c r="AKG104" t="n">
        <v>76.03724</v>
      </c>
      <c r="AKH104" t="n">
        <v>77.19893999999999</v>
      </c>
      <c r="AKI104" t="n">
        <v>78.41315</v>
      </c>
      <c r="AKJ104" t="n">
        <v>79.68402</v>
      </c>
      <c r="AKK104" t="n">
        <v>81.01611</v>
      </c>
      <c r="AKL104" t="n">
        <v>82.41457</v>
      </c>
      <c r="AKM104" t="n">
        <v>83.88515</v>
      </c>
      <c r="AKN104" t="n">
        <v>85.43434000000001</v>
      </c>
      <c r="AKO104" t="n">
        <v>87.06947</v>
      </c>
      <c r="AKP104" t="n">
        <v>88.79886999999999</v>
      </c>
      <c r="AKQ104" t="n">
        <v>90.63203</v>
      </c>
      <c r="AKR104" t="n">
        <v>92.57986</v>
      </c>
      <c r="AKS104" t="n">
        <v>94.65495</v>
      </c>
      <c r="AKT104" t="n">
        <v>96.87188999999999</v>
      </c>
      <c r="AKU104" t="n">
        <v>99.24773999999999</v>
      </c>
      <c r="AKV104" t="n">
        <v>101.80262</v>
      </c>
      <c r="AKW104" t="n">
        <v>104.56034</v>
      </c>
      <c r="AKX104" t="n">
        <v>107.54947</v>
      </c>
      <c r="AKY104" t="n">
        <v>110.8045</v>
      </c>
      <c r="AKZ104" t="n">
        <v>114.36765</v>
      </c>
      <c r="ALA104" t="n">
        <v>118.29109</v>
      </c>
      <c r="ALB104" t="n">
        <v>122.64038</v>
      </c>
      <c r="ALC104" t="n">
        <v>127.49905</v>
      </c>
      <c r="ALD104" t="n">
        <v>132.97557</v>
      </c>
      <c r="ALE104" t="n">
        <v>139.21388</v>
      </c>
      <c r="ALF104" t="n">
        <v>146.40976</v>
      </c>
      <c r="ALG104" t="n">
        <v>154.83772</v>
      </c>
      <c r="ALH104" t="n">
        <v>164.89709</v>
      </c>
      <c r="ALI104" t="n">
        <v>177.19609</v>
      </c>
      <c r="ALJ104" t="n">
        <v>192.7178</v>
      </c>
      <c r="ALK104" t="n">
        <v>213.18292</v>
      </c>
      <c r="ALL104" t="n">
        <v>241.96388</v>
      </c>
      <c r="ALM104" t="n">
        <v>286.94464</v>
      </c>
      <c r="ALN104" t="n">
        <v>373.68295</v>
      </c>
      <c r="ALO104" t="n">
        <v>813.47797</v>
      </c>
    </row>
    <row r="105">
      <c r="A105" t="inlineStr">
        <is>
          <t>Kazakhstan</t>
        </is>
      </c>
      <c r="B105" t="inlineStr">
        <is>
          <t>KAZ</t>
        </is>
      </c>
      <c r="C105" s="13">
        <f>AVERAGE(SI105,SJ105)</f>
        <v/>
      </c>
      <c r="D105" t="n">
        <v>3.36588</v>
      </c>
      <c r="E105" t="n">
        <v>4.32336</v>
      </c>
      <c r="F105" t="n">
        <v>4.61536</v>
      </c>
      <c r="G105" t="n">
        <v>4.81861</v>
      </c>
      <c r="H105" t="n">
        <v>5.02907</v>
      </c>
      <c r="I105" t="n">
        <v>5.19303</v>
      </c>
      <c r="J105" t="n">
        <v>5.34659</v>
      </c>
      <c r="K105" t="n">
        <v>5.50558</v>
      </c>
      <c r="L105" t="n">
        <v>5.60233</v>
      </c>
      <c r="M105" t="n">
        <v>5.72701</v>
      </c>
      <c r="N105" t="n">
        <v>5.81904</v>
      </c>
      <c r="O105" t="n">
        <v>5.90511</v>
      </c>
      <c r="P105" t="n">
        <v>5.95627</v>
      </c>
      <c r="Q105" t="n">
        <v>6.04273</v>
      </c>
      <c r="R105" t="n">
        <v>6.12713</v>
      </c>
      <c r="S105" t="n">
        <v>6.19817</v>
      </c>
      <c r="T105" t="n">
        <v>6.26658</v>
      </c>
      <c r="U105" t="n">
        <v>6.30885</v>
      </c>
      <c r="V105" t="n">
        <v>6.37036</v>
      </c>
      <c r="W105" t="n">
        <v>6.44919</v>
      </c>
      <c r="X105" t="n">
        <v>6.48665</v>
      </c>
      <c r="Y105" t="n">
        <v>6.531</v>
      </c>
      <c r="Z105" t="n">
        <v>6.58886</v>
      </c>
      <c r="AA105" t="n">
        <v>6.65593</v>
      </c>
      <c r="AB105" t="n">
        <v>6.69741</v>
      </c>
      <c r="AC105" t="n">
        <v>6.73449</v>
      </c>
      <c r="AD105" t="n">
        <v>6.79333</v>
      </c>
      <c r="AE105" t="n">
        <v>6.84151</v>
      </c>
      <c r="AF105" t="n">
        <v>6.87204</v>
      </c>
      <c r="AG105" t="n">
        <v>6.90244</v>
      </c>
      <c r="AH105" t="n">
        <v>6.93272</v>
      </c>
      <c r="AI105" t="n">
        <v>6.97183</v>
      </c>
      <c r="AJ105" t="n">
        <v>7.00708</v>
      </c>
      <c r="AK105" t="n">
        <v>7.04688</v>
      </c>
      <c r="AL105" t="n">
        <v>7.09292</v>
      </c>
      <c r="AM105" t="n">
        <v>7.13531</v>
      </c>
      <c r="AN105" t="n">
        <v>7.18081</v>
      </c>
      <c r="AO105" t="n">
        <v>7.23123</v>
      </c>
      <c r="AP105" t="n">
        <v>7.26409</v>
      </c>
      <c r="AQ105" t="n">
        <v>7.29905</v>
      </c>
      <c r="AR105" t="n">
        <v>7.349</v>
      </c>
      <c r="AS105" t="n">
        <v>7.3867</v>
      </c>
      <c r="AT105" t="n">
        <v>7.41801</v>
      </c>
      <c r="AU105" t="n">
        <v>7.45165</v>
      </c>
      <c r="AV105" t="n">
        <v>7.48611</v>
      </c>
      <c r="AW105" t="n">
        <v>7.51631</v>
      </c>
      <c r="AX105" t="n">
        <v>7.55021</v>
      </c>
      <c r="AY105" t="n">
        <v>7.58716</v>
      </c>
      <c r="AZ105" t="n">
        <v>7.61025</v>
      </c>
      <c r="BA105" t="n">
        <v>7.63654</v>
      </c>
      <c r="BB105" t="n">
        <v>7.66493</v>
      </c>
      <c r="BC105" t="n">
        <v>7.68934</v>
      </c>
      <c r="BD105" t="n">
        <v>7.71992</v>
      </c>
      <c r="BE105" t="n">
        <v>7.74476</v>
      </c>
      <c r="BF105" t="n">
        <v>7.77103</v>
      </c>
      <c r="BG105" t="n">
        <v>7.79725</v>
      </c>
      <c r="BH105" t="n">
        <v>7.82734</v>
      </c>
      <c r="BI105" t="n">
        <v>7.86035</v>
      </c>
      <c r="BJ105" t="n">
        <v>7.89435</v>
      </c>
      <c r="BK105" t="n">
        <v>7.9212</v>
      </c>
      <c r="BL105" t="n">
        <v>7.94483</v>
      </c>
      <c r="BM105" t="n">
        <v>7.97062</v>
      </c>
      <c r="BN105" t="n">
        <v>8.003220000000001</v>
      </c>
      <c r="BO105" t="n">
        <v>8.029019999999999</v>
      </c>
      <c r="BP105" t="n">
        <v>8.053739999999999</v>
      </c>
      <c r="BQ105" t="n">
        <v>8.07602</v>
      </c>
      <c r="BR105" t="n">
        <v>8.09704</v>
      </c>
      <c r="BS105" t="n">
        <v>8.12186</v>
      </c>
      <c r="BT105" t="n">
        <v>8.15255</v>
      </c>
      <c r="BU105" t="n">
        <v>8.17076</v>
      </c>
      <c r="BV105" t="n">
        <v>8.1911</v>
      </c>
      <c r="BW105" t="n">
        <v>8.21491</v>
      </c>
      <c r="BX105" t="n">
        <v>8.22808</v>
      </c>
      <c r="BY105" t="n">
        <v>8.24601</v>
      </c>
      <c r="BZ105" t="n">
        <v>8.26487</v>
      </c>
      <c r="CA105" t="n">
        <v>8.290609999999999</v>
      </c>
      <c r="CB105" t="n">
        <v>8.30828</v>
      </c>
      <c r="CC105" t="n">
        <v>8.32916</v>
      </c>
      <c r="CD105" t="n">
        <v>8.3466</v>
      </c>
      <c r="CE105" t="n">
        <v>8.366199999999999</v>
      </c>
      <c r="CF105" t="n">
        <v>8.383520000000001</v>
      </c>
      <c r="CG105" t="n">
        <v>8.399010000000001</v>
      </c>
      <c r="CH105" t="n">
        <v>8.416539999999999</v>
      </c>
      <c r="CI105" t="n">
        <v>8.43047</v>
      </c>
      <c r="CJ105" t="n">
        <v>8.45096</v>
      </c>
      <c r="CK105" t="n">
        <v>8.46782</v>
      </c>
      <c r="CL105" t="n">
        <v>8.484819999999999</v>
      </c>
      <c r="CM105" t="n">
        <v>8.505929999999999</v>
      </c>
      <c r="CN105" t="n">
        <v>8.52549</v>
      </c>
      <c r="CO105" t="n">
        <v>8.5471</v>
      </c>
      <c r="CP105" t="n">
        <v>8.567769999999999</v>
      </c>
      <c r="CQ105" t="n">
        <v>8.58751</v>
      </c>
      <c r="CR105" t="n">
        <v>8.60528</v>
      </c>
      <c r="CS105" t="n">
        <v>8.622719999999999</v>
      </c>
      <c r="CT105" t="n">
        <v>8.637499999999999</v>
      </c>
      <c r="CU105" t="n">
        <v>8.65038</v>
      </c>
      <c r="CV105" t="n">
        <v>8.660959999999999</v>
      </c>
      <c r="CW105" t="n">
        <v>8.67797</v>
      </c>
      <c r="CX105" t="n">
        <v>8.69224</v>
      </c>
      <c r="CY105" t="n">
        <v>8.708130000000001</v>
      </c>
      <c r="CZ105" t="n">
        <v>8.72509</v>
      </c>
      <c r="DA105" t="n">
        <v>8.7403</v>
      </c>
      <c r="DB105" t="n">
        <v>8.75357</v>
      </c>
      <c r="DC105" t="n">
        <v>8.767060000000001</v>
      </c>
      <c r="DD105" t="n">
        <v>8.77853</v>
      </c>
      <c r="DE105" t="n">
        <v>8.789709999999999</v>
      </c>
      <c r="DF105" t="n">
        <v>8.80888</v>
      </c>
      <c r="DG105" t="n">
        <v>8.826230000000001</v>
      </c>
      <c r="DH105" t="n">
        <v>8.839169999999999</v>
      </c>
      <c r="DI105" t="n">
        <v>8.85328</v>
      </c>
      <c r="DJ105" t="n">
        <v>8.86913</v>
      </c>
      <c r="DK105" t="n">
        <v>8.884119999999999</v>
      </c>
      <c r="DL105" t="n">
        <v>8.896240000000001</v>
      </c>
      <c r="DM105" t="n">
        <v>8.912929999999999</v>
      </c>
      <c r="DN105" t="n">
        <v>8.924899999999999</v>
      </c>
      <c r="DO105" t="n">
        <v>8.938459999999999</v>
      </c>
      <c r="DP105" t="n">
        <v>8.955080000000001</v>
      </c>
      <c r="DQ105" t="n">
        <v>8.96894</v>
      </c>
      <c r="DR105" t="n">
        <v>8.977130000000001</v>
      </c>
      <c r="DS105" t="n">
        <v>8.98587</v>
      </c>
      <c r="DT105" t="n">
        <v>8.99675</v>
      </c>
      <c r="DU105" t="n">
        <v>9.012259999999999</v>
      </c>
      <c r="DV105" t="n">
        <v>9.02955</v>
      </c>
      <c r="DW105" t="n">
        <v>9.04415</v>
      </c>
      <c r="DX105" t="n">
        <v>9.057399999999999</v>
      </c>
      <c r="DY105" t="n">
        <v>9.072179999999999</v>
      </c>
      <c r="DZ105" t="n">
        <v>9.08414</v>
      </c>
      <c r="EA105" t="n">
        <v>9.09836</v>
      </c>
      <c r="EB105" t="n">
        <v>9.114229999999999</v>
      </c>
      <c r="EC105" t="n">
        <v>9.12692</v>
      </c>
      <c r="ED105" t="n">
        <v>9.145060000000001</v>
      </c>
      <c r="EE105" t="n">
        <v>9.15535</v>
      </c>
      <c r="EF105" t="n">
        <v>9.16639</v>
      </c>
      <c r="EG105" t="n">
        <v>9.17745</v>
      </c>
      <c r="EH105" t="n">
        <v>9.1919</v>
      </c>
      <c r="EI105" t="n">
        <v>9.20697</v>
      </c>
      <c r="EJ105" t="n">
        <v>9.222659999999999</v>
      </c>
      <c r="EK105" t="n">
        <v>9.237970000000001</v>
      </c>
      <c r="EL105" t="n">
        <v>9.252129999999999</v>
      </c>
      <c r="EM105" t="n">
        <v>9.265470000000001</v>
      </c>
      <c r="EN105" t="n">
        <v>9.280889999999999</v>
      </c>
      <c r="EO105" t="n">
        <v>9.29668</v>
      </c>
      <c r="EP105" t="n">
        <v>9.30917</v>
      </c>
      <c r="EQ105" t="n">
        <v>9.31901</v>
      </c>
      <c r="ER105" t="n">
        <v>9.332140000000001</v>
      </c>
      <c r="ES105" t="n">
        <v>9.345319999999999</v>
      </c>
      <c r="ET105" t="n">
        <v>9.356199999999999</v>
      </c>
      <c r="EU105" t="n">
        <v>9.364520000000001</v>
      </c>
      <c r="EV105" t="n">
        <v>9.37509</v>
      </c>
      <c r="EW105" t="n">
        <v>9.390129999999999</v>
      </c>
      <c r="EX105" t="n">
        <v>9.40443</v>
      </c>
      <c r="EY105" t="n">
        <v>9.42018</v>
      </c>
      <c r="EZ105" t="n">
        <v>9.432869999999999</v>
      </c>
      <c r="FA105" t="n">
        <v>9.44706</v>
      </c>
      <c r="FB105" t="n">
        <v>9.459770000000001</v>
      </c>
      <c r="FC105" t="n">
        <v>9.470980000000001</v>
      </c>
      <c r="FD105" t="n">
        <v>9.486219999999999</v>
      </c>
      <c r="FE105" t="n">
        <v>9.49784</v>
      </c>
      <c r="FF105" t="n">
        <v>9.51282</v>
      </c>
      <c r="FG105" t="n">
        <v>9.522919999999999</v>
      </c>
      <c r="FH105" t="n">
        <v>9.534560000000001</v>
      </c>
      <c r="FI105" t="n">
        <v>9.54945</v>
      </c>
      <c r="FJ105" t="n">
        <v>9.56433</v>
      </c>
      <c r="FK105" t="n">
        <v>9.577360000000001</v>
      </c>
      <c r="FL105" t="n">
        <v>9.59094</v>
      </c>
      <c r="FM105" t="n">
        <v>9.60412</v>
      </c>
      <c r="FN105" t="n">
        <v>9.61384</v>
      </c>
      <c r="FO105" t="n">
        <v>9.62435</v>
      </c>
      <c r="FP105" t="n">
        <v>9.63287</v>
      </c>
      <c r="FQ105" t="n">
        <v>9.64404</v>
      </c>
      <c r="FR105" t="n">
        <v>9.65808</v>
      </c>
      <c r="FS105" t="n">
        <v>9.67037</v>
      </c>
      <c r="FT105" t="n">
        <v>9.68141</v>
      </c>
      <c r="FU105" t="n">
        <v>9.694990000000001</v>
      </c>
      <c r="FV105" t="n">
        <v>9.708489999999999</v>
      </c>
      <c r="FW105" t="n">
        <v>9.72001</v>
      </c>
      <c r="FX105" t="n">
        <v>9.73359</v>
      </c>
      <c r="FY105" t="n">
        <v>9.74273</v>
      </c>
      <c r="FZ105" t="n">
        <v>9.754390000000001</v>
      </c>
      <c r="GA105" t="n">
        <v>9.768990000000001</v>
      </c>
      <c r="GB105" t="n">
        <v>9.77826</v>
      </c>
      <c r="GC105" t="n">
        <v>9.78965</v>
      </c>
      <c r="GD105" t="n">
        <v>9.801600000000001</v>
      </c>
      <c r="GE105" t="n">
        <v>9.811669999999999</v>
      </c>
      <c r="GF105" t="n">
        <v>9.82133</v>
      </c>
      <c r="GG105" t="n">
        <v>9.83914</v>
      </c>
      <c r="GH105" t="n">
        <v>9.850849999999999</v>
      </c>
      <c r="GI105" t="n">
        <v>9.861370000000001</v>
      </c>
      <c r="GJ105" t="n">
        <v>9.870939999999999</v>
      </c>
      <c r="GK105" t="n">
        <v>9.879530000000001</v>
      </c>
      <c r="GL105" t="n">
        <v>9.890269999999999</v>
      </c>
      <c r="GM105" t="n">
        <v>9.9024</v>
      </c>
      <c r="GN105" t="n">
        <v>9.916230000000001</v>
      </c>
      <c r="GO105" t="n">
        <v>9.92689</v>
      </c>
      <c r="GP105" t="n">
        <v>9.93651</v>
      </c>
      <c r="GQ105" t="n">
        <v>9.94619</v>
      </c>
      <c r="GR105" t="n">
        <v>9.956630000000001</v>
      </c>
      <c r="GS105" t="n">
        <v>9.96956</v>
      </c>
      <c r="GT105" t="n">
        <v>9.978070000000001</v>
      </c>
      <c r="GU105" t="n">
        <v>9.990220000000001</v>
      </c>
      <c r="GV105" t="n">
        <v>9.999359999999999</v>
      </c>
      <c r="GW105" t="n">
        <v>10.00744</v>
      </c>
      <c r="GX105" t="n">
        <v>10.01928</v>
      </c>
      <c r="GY105" t="n">
        <v>10.03381</v>
      </c>
      <c r="GZ105" t="n">
        <v>10.04282</v>
      </c>
      <c r="HA105" t="n">
        <v>10.05609</v>
      </c>
      <c r="HB105" t="n">
        <v>10.0681</v>
      </c>
      <c r="HC105" t="n">
        <v>10.08</v>
      </c>
      <c r="HD105" t="n">
        <v>10.08906</v>
      </c>
      <c r="HE105" t="n">
        <v>10.10087</v>
      </c>
      <c r="HF105" t="n">
        <v>10.11361</v>
      </c>
      <c r="HG105" t="n">
        <v>10.12882</v>
      </c>
      <c r="HH105" t="n">
        <v>10.14268</v>
      </c>
      <c r="HI105" t="n">
        <v>10.15269</v>
      </c>
      <c r="HJ105" t="n">
        <v>10.1627</v>
      </c>
      <c r="HK105" t="n">
        <v>10.17106</v>
      </c>
      <c r="HL105" t="n">
        <v>10.18281</v>
      </c>
      <c r="HM105" t="n">
        <v>10.19581</v>
      </c>
      <c r="HN105" t="n">
        <v>10.20571</v>
      </c>
      <c r="HO105" t="n">
        <v>10.2183</v>
      </c>
      <c r="HP105" t="n">
        <v>10.229</v>
      </c>
      <c r="HQ105" t="n">
        <v>10.24139</v>
      </c>
      <c r="HR105" t="n">
        <v>10.25463</v>
      </c>
      <c r="HS105" t="n">
        <v>10.26744</v>
      </c>
      <c r="HT105" t="n">
        <v>10.28262</v>
      </c>
      <c r="HU105" t="n">
        <v>10.29243</v>
      </c>
      <c r="HV105" t="n">
        <v>10.30641</v>
      </c>
      <c r="HW105" t="n">
        <v>10.31704</v>
      </c>
      <c r="HX105" t="n">
        <v>10.32764</v>
      </c>
      <c r="HY105" t="n">
        <v>10.34042</v>
      </c>
      <c r="HZ105" t="n">
        <v>10.35726</v>
      </c>
      <c r="IA105" t="n">
        <v>10.374</v>
      </c>
      <c r="IB105" t="n">
        <v>10.39175</v>
      </c>
      <c r="IC105" t="n">
        <v>10.40369</v>
      </c>
      <c r="ID105" t="n">
        <v>10.41366</v>
      </c>
      <c r="IE105" t="n">
        <v>10.42324</v>
      </c>
      <c r="IF105" t="n">
        <v>10.43677</v>
      </c>
      <c r="IG105" t="n">
        <v>10.44773</v>
      </c>
      <c r="IH105" t="n">
        <v>10.45859</v>
      </c>
      <c r="II105" t="n">
        <v>10.47117</v>
      </c>
      <c r="IJ105" t="n">
        <v>10.48205</v>
      </c>
      <c r="IK105" t="n">
        <v>10.49385</v>
      </c>
      <c r="IL105" t="n">
        <v>10.50249</v>
      </c>
      <c r="IM105" t="n">
        <v>10.51505</v>
      </c>
      <c r="IN105" t="n">
        <v>10.52679</v>
      </c>
      <c r="IO105" t="n">
        <v>10.53801</v>
      </c>
      <c r="IP105" t="n">
        <v>10.54823</v>
      </c>
      <c r="IQ105" t="n">
        <v>10.55677</v>
      </c>
      <c r="IR105" t="n">
        <v>10.56778</v>
      </c>
      <c r="IS105" t="n">
        <v>10.57859</v>
      </c>
      <c r="IT105" t="n">
        <v>10.59598</v>
      </c>
      <c r="IU105" t="n">
        <v>10.61011</v>
      </c>
      <c r="IV105" t="n">
        <v>10.62164</v>
      </c>
      <c r="IW105" t="n">
        <v>10.63756</v>
      </c>
      <c r="IX105" t="n">
        <v>10.64928</v>
      </c>
      <c r="IY105" t="n">
        <v>10.66277</v>
      </c>
      <c r="IZ105" t="n">
        <v>10.67364</v>
      </c>
      <c r="JA105" t="n">
        <v>10.68475</v>
      </c>
      <c r="JB105" t="n">
        <v>10.69966</v>
      </c>
      <c r="JC105" t="n">
        <v>10.71474</v>
      </c>
      <c r="JD105" t="n">
        <v>10.72971</v>
      </c>
      <c r="JE105" t="n">
        <v>10.74605</v>
      </c>
      <c r="JF105" t="n">
        <v>10.75769</v>
      </c>
      <c r="JG105" t="n">
        <v>10.76695</v>
      </c>
      <c r="JH105" t="n">
        <v>10.77532</v>
      </c>
      <c r="JI105" t="n">
        <v>10.78605</v>
      </c>
      <c r="JJ105" t="n">
        <v>10.7982</v>
      </c>
      <c r="JK105" t="n">
        <v>10.81132</v>
      </c>
      <c r="JL105" t="n">
        <v>10.82419</v>
      </c>
      <c r="JM105" t="n">
        <v>10.83861</v>
      </c>
      <c r="JN105" t="n">
        <v>10.85205</v>
      </c>
      <c r="JO105" t="n">
        <v>10.8658</v>
      </c>
      <c r="JP105" t="n">
        <v>10.87797</v>
      </c>
      <c r="JQ105" t="n">
        <v>10.88834</v>
      </c>
      <c r="JR105" t="n">
        <v>10.89963</v>
      </c>
      <c r="JS105" t="n">
        <v>10.91006</v>
      </c>
      <c r="JT105" t="n">
        <v>10.91986</v>
      </c>
      <c r="JU105" t="n">
        <v>10.93205</v>
      </c>
      <c r="JV105" t="n">
        <v>10.94447</v>
      </c>
      <c r="JW105" t="n">
        <v>10.95728</v>
      </c>
      <c r="JX105" t="n">
        <v>10.96916</v>
      </c>
      <c r="JY105" t="n">
        <v>10.98091</v>
      </c>
      <c r="JZ105" t="n">
        <v>10.99142</v>
      </c>
      <c r="KA105" t="n">
        <v>11.00198</v>
      </c>
      <c r="KB105" t="n">
        <v>11.01235</v>
      </c>
      <c r="KC105" t="n">
        <v>11.02246</v>
      </c>
      <c r="KD105" t="n">
        <v>11.03491</v>
      </c>
      <c r="KE105" t="n">
        <v>11.04431</v>
      </c>
      <c r="KF105" t="n">
        <v>11.05439</v>
      </c>
      <c r="KG105" t="n">
        <v>11.06818</v>
      </c>
      <c r="KH105" t="n">
        <v>11.08029</v>
      </c>
      <c r="KI105" t="n">
        <v>11.09086</v>
      </c>
      <c r="KJ105" t="n">
        <v>11.09979</v>
      </c>
      <c r="KK105" t="n">
        <v>11.11066</v>
      </c>
      <c r="KL105" t="n">
        <v>11.12418</v>
      </c>
      <c r="KM105" t="n">
        <v>11.13788</v>
      </c>
      <c r="KN105" t="n">
        <v>11.14961</v>
      </c>
      <c r="KO105" t="n">
        <v>11.16149</v>
      </c>
      <c r="KP105" t="n">
        <v>11.17401</v>
      </c>
      <c r="KQ105" t="n">
        <v>11.18575</v>
      </c>
      <c r="KR105" t="n">
        <v>11.1962</v>
      </c>
      <c r="KS105" t="n">
        <v>11.20689</v>
      </c>
      <c r="KT105" t="n">
        <v>11.22001</v>
      </c>
      <c r="KU105" t="n">
        <v>11.23422</v>
      </c>
      <c r="KV105" t="n">
        <v>11.24886</v>
      </c>
      <c r="KW105" t="n">
        <v>11.25924</v>
      </c>
      <c r="KX105" t="n">
        <v>11.2723</v>
      </c>
      <c r="KY105" t="n">
        <v>11.28283</v>
      </c>
      <c r="KZ105" t="n">
        <v>11.29613</v>
      </c>
      <c r="LA105" t="n">
        <v>11.30972</v>
      </c>
      <c r="LB105" t="n">
        <v>11.31992</v>
      </c>
      <c r="LC105" t="n">
        <v>11.33306</v>
      </c>
      <c r="LD105" t="n">
        <v>11.34507</v>
      </c>
      <c r="LE105" t="n">
        <v>11.35561</v>
      </c>
      <c r="LF105" t="n">
        <v>11.36935</v>
      </c>
      <c r="LG105" t="n">
        <v>11.38327</v>
      </c>
      <c r="LH105" t="n">
        <v>11.39724</v>
      </c>
      <c r="LI105" t="n">
        <v>11.40912</v>
      </c>
      <c r="LJ105" t="n">
        <v>11.42025</v>
      </c>
      <c r="LK105" t="n">
        <v>11.43121</v>
      </c>
      <c r="LL105" t="n">
        <v>11.44281</v>
      </c>
      <c r="LM105" t="n">
        <v>11.45382</v>
      </c>
      <c r="LN105" t="n">
        <v>11.46773</v>
      </c>
      <c r="LO105" t="n">
        <v>11.48272</v>
      </c>
      <c r="LP105" t="n">
        <v>11.49575</v>
      </c>
      <c r="LQ105" t="n">
        <v>11.51087</v>
      </c>
      <c r="LR105" t="n">
        <v>11.52417</v>
      </c>
      <c r="LS105" t="n">
        <v>11.53714</v>
      </c>
      <c r="LT105" t="n">
        <v>11.54698</v>
      </c>
      <c r="LU105" t="n">
        <v>11.55835</v>
      </c>
      <c r="LV105" t="n">
        <v>11.57256</v>
      </c>
      <c r="LW105" t="n">
        <v>11.5846</v>
      </c>
      <c r="LX105" t="n">
        <v>11.59527</v>
      </c>
      <c r="LY105" t="n">
        <v>11.60757</v>
      </c>
      <c r="LZ105" t="n">
        <v>11.61598</v>
      </c>
      <c r="MA105" t="n">
        <v>11.6272</v>
      </c>
      <c r="MB105" t="n">
        <v>11.63867</v>
      </c>
      <c r="MC105" t="n">
        <v>11.65023</v>
      </c>
      <c r="MD105" t="n">
        <v>11.663</v>
      </c>
      <c r="ME105" t="n">
        <v>11.67628</v>
      </c>
      <c r="MF105" t="n">
        <v>11.68898</v>
      </c>
      <c r="MG105" t="n">
        <v>11.70184</v>
      </c>
      <c r="MH105" t="n">
        <v>11.71815</v>
      </c>
      <c r="MI105" t="n">
        <v>11.73318</v>
      </c>
      <c r="MJ105" t="n">
        <v>11.74633</v>
      </c>
      <c r="MK105" t="n">
        <v>11.75577</v>
      </c>
      <c r="ML105" t="n">
        <v>11.77064</v>
      </c>
      <c r="MM105" t="n">
        <v>11.78564</v>
      </c>
      <c r="MN105" t="n">
        <v>11.79957</v>
      </c>
      <c r="MO105" t="n">
        <v>11.81163</v>
      </c>
      <c r="MP105" t="n">
        <v>11.82217</v>
      </c>
      <c r="MQ105" t="n">
        <v>11.83325</v>
      </c>
      <c r="MR105" t="n">
        <v>11.84696</v>
      </c>
      <c r="MS105" t="n">
        <v>11.85948</v>
      </c>
      <c r="MT105" t="n">
        <v>11.87136</v>
      </c>
      <c r="MU105" t="n">
        <v>11.88148</v>
      </c>
      <c r="MV105" t="n">
        <v>11.89291</v>
      </c>
      <c r="MW105" t="n">
        <v>11.90851</v>
      </c>
      <c r="MX105" t="n">
        <v>11.92159</v>
      </c>
      <c r="MY105" t="n">
        <v>11.93475</v>
      </c>
      <c r="MZ105" t="n">
        <v>11.94747</v>
      </c>
      <c r="NA105" t="n">
        <v>11.96053</v>
      </c>
      <c r="NB105" t="n">
        <v>11.97495</v>
      </c>
      <c r="NC105" t="n">
        <v>11.98516</v>
      </c>
      <c r="ND105" t="n">
        <v>11.99494</v>
      </c>
      <c r="NE105" t="n">
        <v>12.00414</v>
      </c>
      <c r="NF105" t="n">
        <v>12.01855</v>
      </c>
      <c r="NG105" t="n">
        <v>12.03275</v>
      </c>
      <c r="NH105" t="n">
        <v>12.04141</v>
      </c>
      <c r="NI105" t="n">
        <v>12.0516</v>
      </c>
      <c r="NJ105" t="n">
        <v>12.06703</v>
      </c>
      <c r="NK105" t="n">
        <v>12.07928</v>
      </c>
      <c r="NL105" t="n">
        <v>12.09012</v>
      </c>
      <c r="NM105" t="n">
        <v>12.10096</v>
      </c>
      <c r="NN105" t="n">
        <v>12.11316</v>
      </c>
      <c r="NO105" t="n">
        <v>12.12721</v>
      </c>
      <c r="NP105" t="n">
        <v>12.13868</v>
      </c>
      <c r="NQ105" t="n">
        <v>12.1469</v>
      </c>
      <c r="NR105" t="n">
        <v>12.15734</v>
      </c>
      <c r="NS105" t="n">
        <v>12.16789</v>
      </c>
      <c r="NT105" t="n">
        <v>12.18124</v>
      </c>
      <c r="NU105" t="n">
        <v>12.19396</v>
      </c>
      <c r="NV105" t="n">
        <v>12.20559</v>
      </c>
      <c r="NW105" t="n">
        <v>12.21826</v>
      </c>
      <c r="NX105" t="n">
        <v>12.23109</v>
      </c>
      <c r="NY105" t="n">
        <v>12.24302</v>
      </c>
      <c r="NZ105" t="n">
        <v>12.25663</v>
      </c>
      <c r="OA105" t="n">
        <v>12.27016</v>
      </c>
      <c r="OB105" t="n">
        <v>12.2835</v>
      </c>
      <c r="OC105" t="n">
        <v>12.29531</v>
      </c>
      <c r="OD105" t="n">
        <v>12.31007</v>
      </c>
      <c r="OE105" t="n">
        <v>12.3238</v>
      </c>
      <c r="OF105" t="n">
        <v>12.33758</v>
      </c>
      <c r="OG105" t="n">
        <v>12.35105</v>
      </c>
      <c r="OH105" t="n">
        <v>12.36404</v>
      </c>
      <c r="OI105" t="n">
        <v>12.37888</v>
      </c>
      <c r="OJ105" t="n">
        <v>12.39149</v>
      </c>
      <c r="OK105" t="n">
        <v>12.40287</v>
      </c>
      <c r="OL105" t="n">
        <v>12.41595</v>
      </c>
      <c r="OM105" t="n">
        <v>12.42885</v>
      </c>
      <c r="ON105" t="n">
        <v>12.44026</v>
      </c>
      <c r="OO105" t="n">
        <v>12.45631</v>
      </c>
      <c r="OP105" t="n">
        <v>12.47384</v>
      </c>
      <c r="OQ105" t="n">
        <v>12.48609</v>
      </c>
      <c r="OR105" t="n">
        <v>12.50132</v>
      </c>
      <c r="OS105" t="n">
        <v>12.51637</v>
      </c>
      <c r="OT105" t="n">
        <v>12.53041</v>
      </c>
      <c r="OU105" t="n">
        <v>12.5485</v>
      </c>
      <c r="OV105" t="n">
        <v>12.56494</v>
      </c>
      <c r="OW105" t="n">
        <v>12.58197</v>
      </c>
      <c r="OX105" t="n">
        <v>12.59534</v>
      </c>
      <c r="OY105" t="n">
        <v>12.60987</v>
      </c>
      <c r="OZ105" t="n">
        <v>12.62256</v>
      </c>
      <c r="PA105" t="n">
        <v>12.63403</v>
      </c>
      <c r="PB105" t="n">
        <v>12.64779</v>
      </c>
      <c r="PC105" t="n">
        <v>12.66138</v>
      </c>
      <c r="PD105" t="n">
        <v>12.67819</v>
      </c>
      <c r="PE105" t="n">
        <v>12.69003</v>
      </c>
      <c r="PF105" t="n">
        <v>12.70709</v>
      </c>
      <c r="PG105" t="n">
        <v>12.71911</v>
      </c>
      <c r="PH105" t="n">
        <v>12.73131</v>
      </c>
      <c r="PI105" t="n">
        <v>12.74497</v>
      </c>
      <c r="PJ105" t="n">
        <v>12.75772</v>
      </c>
      <c r="PK105" t="n">
        <v>12.76751</v>
      </c>
      <c r="PL105" t="n">
        <v>12.77968</v>
      </c>
      <c r="PM105" t="n">
        <v>12.79745</v>
      </c>
      <c r="PN105" t="n">
        <v>12.81287</v>
      </c>
      <c r="PO105" t="n">
        <v>12.82538</v>
      </c>
      <c r="PP105" t="n">
        <v>12.83819</v>
      </c>
      <c r="PQ105" t="n">
        <v>12.8509</v>
      </c>
      <c r="PR105" t="n">
        <v>12.86579</v>
      </c>
      <c r="PS105" t="n">
        <v>12.87714</v>
      </c>
      <c r="PT105" t="n">
        <v>12.88682</v>
      </c>
      <c r="PU105" t="n">
        <v>12.89744</v>
      </c>
      <c r="PV105" t="n">
        <v>12.91055</v>
      </c>
      <c r="PW105" t="n">
        <v>12.92582</v>
      </c>
      <c r="PX105" t="n">
        <v>12.93957</v>
      </c>
      <c r="PY105" t="n">
        <v>12.95328</v>
      </c>
      <c r="PZ105" t="n">
        <v>12.97048</v>
      </c>
      <c r="QA105" t="n">
        <v>12.98619</v>
      </c>
      <c r="QB105" t="n">
        <v>12.9975</v>
      </c>
      <c r="QC105" t="n">
        <v>13.01375</v>
      </c>
      <c r="QD105" t="n">
        <v>13.02915</v>
      </c>
      <c r="QE105" t="n">
        <v>13.04575</v>
      </c>
      <c r="QF105" t="n">
        <v>13.0595</v>
      </c>
      <c r="QG105" t="n">
        <v>13.07364</v>
      </c>
      <c r="QH105" t="n">
        <v>13.08634</v>
      </c>
      <c r="QI105" t="n">
        <v>13.10057</v>
      </c>
      <c r="QJ105" t="n">
        <v>13.11784</v>
      </c>
      <c r="QK105" t="n">
        <v>13.13013</v>
      </c>
      <c r="QL105" t="n">
        <v>13.14177</v>
      </c>
      <c r="QM105" t="n">
        <v>13.15727</v>
      </c>
      <c r="QN105" t="n">
        <v>13.16972</v>
      </c>
      <c r="QO105" t="n">
        <v>13.18238</v>
      </c>
      <c r="QP105" t="n">
        <v>13.19535</v>
      </c>
      <c r="QQ105" t="n">
        <v>13.20607</v>
      </c>
      <c r="QR105" t="n">
        <v>13.21867</v>
      </c>
      <c r="QS105" t="n">
        <v>13.23248</v>
      </c>
      <c r="QT105" t="n">
        <v>13.25088</v>
      </c>
      <c r="QU105" t="n">
        <v>13.2718</v>
      </c>
      <c r="QV105" t="n">
        <v>13.29224</v>
      </c>
      <c r="QW105" t="n">
        <v>13.30673</v>
      </c>
      <c r="QX105" t="n">
        <v>13.31581</v>
      </c>
      <c r="QY105" t="n">
        <v>13.32698</v>
      </c>
      <c r="QZ105" t="n">
        <v>13.34193</v>
      </c>
      <c r="RA105" t="n">
        <v>13.35666</v>
      </c>
      <c r="RB105" t="n">
        <v>13.37357</v>
      </c>
      <c r="RC105" t="n">
        <v>13.38985</v>
      </c>
      <c r="RD105" t="n">
        <v>13.40444</v>
      </c>
      <c r="RE105" t="n">
        <v>13.42069</v>
      </c>
      <c r="RF105" t="n">
        <v>13.43494</v>
      </c>
      <c r="RG105" t="n">
        <v>13.44969</v>
      </c>
      <c r="RH105" t="n">
        <v>13.46348</v>
      </c>
      <c r="RI105" t="n">
        <v>13.48051</v>
      </c>
      <c r="RJ105" t="n">
        <v>13.49618</v>
      </c>
      <c r="RK105" t="n">
        <v>13.51209</v>
      </c>
      <c r="RL105" t="n">
        <v>13.52294</v>
      </c>
      <c r="RM105" t="n">
        <v>13.53845</v>
      </c>
      <c r="RN105" t="n">
        <v>13.5531</v>
      </c>
      <c r="RO105" t="n">
        <v>13.56541</v>
      </c>
      <c r="RP105" t="n">
        <v>13.58127</v>
      </c>
      <c r="RQ105" t="n">
        <v>13.59885</v>
      </c>
      <c r="RR105" t="n">
        <v>13.61338</v>
      </c>
      <c r="RS105" t="n">
        <v>13.63125</v>
      </c>
      <c r="RT105" t="n">
        <v>13.65</v>
      </c>
      <c r="RU105" t="n">
        <v>13.66484</v>
      </c>
      <c r="RV105" t="n">
        <v>13.67957</v>
      </c>
      <c r="RW105" t="n">
        <v>13.69659</v>
      </c>
      <c r="RX105" t="n">
        <v>13.71661</v>
      </c>
      <c r="RY105" t="n">
        <v>13.7309</v>
      </c>
      <c r="RZ105" t="n">
        <v>13.74983</v>
      </c>
      <c r="SA105" t="n">
        <v>13.76502</v>
      </c>
      <c r="SB105" t="n">
        <v>13.77948</v>
      </c>
      <c r="SC105" t="n">
        <v>13.79336</v>
      </c>
      <c r="SD105" t="n">
        <v>13.81435</v>
      </c>
      <c r="SE105" t="n">
        <v>13.83085</v>
      </c>
      <c r="SF105" t="n">
        <v>13.84534</v>
      </c>
      <c r="SG105" t="n">
        <v>13.85995</v>
      </c>
      <c r="SH105" t="n">
        <v>13.87482</v>
      </c>
      <c r="SI105" t="n">
        <v>13.89125</v>
      </c>
      <c r="SJ105" t="n">
        <v>13.90556</v>
      </c>
      <c r="SK105" t="n">
        <v>13.92265</v>
      </c>
      <c r="SL105" t="n">
        <v>13.93927</v>
      </c>
      <c r="SM105" t="n">
        <v>13.95634</v>
      </c>
      <c r="SN105" t="n">
        <v>13.97217</v>
      </c>
      <c r="SO105" t="n">
        <v>13.98814</v>
      </c>
      <c r="SP105" t="n">
        <v>13.99825</v>
      </c>
      <c r="SQ105" t="n">
        <v>14.0127</v>
      </c>
      <c r="SR105" t="n">
        <v>14.02901</v>
      </c>
      <c r="SS105" t="n">
        <v>14.04428</v>
      </c>
      <c r="ST105" t="n">
        <v>14.05839</v>
      </c>
      <c r="SU105" t="n">
        <v>14.07329</v>
      </c>
      <c r="SV105" t="n">
        <v>14.08847</v>
      </c>
      <c r="SW105" t="n">
        <v>14.10292</v>
      </c>
      <c r="SX105" t="n">
        <v>14.11812</v>
      </c>
      <c r="SY105" t="n">
        <v>14.13703</v>
      </c>
      <c r="SZ105" t="n">
        <v>14.15524</v>
      </c>
      <c r="TA105" t="n">
        <v>14.17347</v>
      </c>
      <c r="TB105" t="n">
        <v>14.18932</v>
      </c>
      <c r="TC105" t="n">
        <v>14.20474</v>
      </c>
      <c r="TD105" t="n">
        <v>14.2247</v>
      </c>
      <c r="TE105" t="n">
        <v>14.24229</v>
      </c>
      <c r="TF105" t="n">
        <v>14.25927</v>
      </c>
      <c r="TG105" t="n">
        <v>14.27736</v>
      </c>
      <c r="TH105" t="n">
        <v>14.29884</v>
      </c>
      <c r="TI105" t="n">
        <v>14.31519</v>
      </c>
      <c r="TJ105" t="n">
        <v>14.32867</v>
      </c>
      <c r="TK105" t="n">
        <v>14.34433</v>
      </c>
      <c r="TL105" t="n">
        <v>14.36351</v>
      </c>
      <c r="TM105" t="n">
        <v>14.3843</v>
      </c>
      <c r="TN105" t="n">
        <v>14.40641</v>
      </c>
      <c r="TO105" t="n">
        <v>14.4239</v>
      </c>
      <c r="TP105" t="n">
        <v>14.44109</v>
      </c>
      <c r="TQ105" t="n">
        <v>14.4548</v>
      </c>
      <c r="TR105" t="n">
        <v>14.47231</v>
      </c>
      <c r="TS105" t="n">
        <v>14.49259</v>
      </c>
      <c r="TT105" t="n">
        <v>14.51523</v>
      </c>
      <c r="TU105" t="n">
        <v>14.53846</v>
      </c>
      <c r="TV105" t="n">
        <v>14.56287</v>
      </c>
      <c r="TW105" t="n">
        <v>14.5793</v>
      </c>
      <c r="TX105" t="n">
        <v>14.60156</v>
      </c>
      <c r="TY105" t="n">
        <v>14.62168</v>
      </c>
      <c r="TZ105" t="n">
        <v>14.63758</v>
      </c>
      <c r="UA105" t="n">
        <v>14.65732</v>
      </c>
      <c r="UB105" t="n">
        <v>14.67283</v>
      </c>
      <c r="UC105" t="n">
        <v>14.68669</v>
      </c>
      <c r="UD105" t="n">
        <v>14.70773</v>
      </c>
      <c r="UE105" t="n">
        <v>14.72736</v>
      </c>
      <c r="UF105" t="n">
        <v>14.74503</v>
      </c>
      <c r="UG105" t="n">
        <v>14.76398</v>
      </c>
      <c r="UH105" t="n">
        <v>14.78843</v>
      </c>
      <c r="UI105" t="n">
        <v>14.80796</v>
      </c>
      <c r="UJ105" t="n">
        <v>14.82802</v>
      </c>
      <c r="UK105" t="n">
        <v>14.84415</v>
      </c>
      <c r="UL105" t="n">
        <v>14.86248</v>
      </c>
      <c r="UM105" t="n">
        <v>14.88191</v>
      </c>
      <c r="UN105" t="n">
        <v>14.90291</v>
      </c>
      <c r="UO105" t="n">
        <v>14.92363</v>
      </c>
      <c r="UP105" t="n">
        <v>14.93852</v>
      </c>
      <c r="UQ105" t="n">
        <v>14.9581</v>
      </c>
      <c r="UR105" t="n">
        <v>14.97861</v>
      </c>
      <c r="US105" t="n">
        <v>14.99379</v>
      </c>
      <c r="UT105" t="n">
        <v>15.01455</v>
      </c>
      <c r="UU105" t="n">
        <v>15.03674</v>
      </c>
      <c r="UV105" t="n">
        <v>15.05195</v>
      </c>
      <c r="UW105" t="n">
        <v>15.06811</v>
      </c>
      <c r="UX105" t="n">
        <v>15.08976</v>
      </c>
      <c r="UY105" t="n">
        <v>15.11933</v>
      </c>
      <c r="UZ105" t="n">
        <v>15.13906</v>
      </c>
      <c r="VA105" t="n">
        <v>15.15513</v>
      </c>
      <c r="VB105" t="n">
        <v>15.17149</v>
      </c>
      <c r="VC105" t="n">
        <v>15.18857</v>
      </c>
      <c r="VD105" t="n">
        <v>15.20994</v>
      </c>
      <c r="VE105" t="n">
        <v>15.23546</v>
      </c>
      <c r="VF105" t="n">
        <v>15.26054</v>
      </c>
      <c r="VG105" t="n">
        <v>15.28467</v>
      </c>
      <c r="VH105" t="n">
        <v>15.30017</v>
      </c>
      <c r="VI105" t="n">
        <v>15.31834</v>
      </c>
      <c r="VJ105" t="n">
        <v>15.3376</v>
      </c>
      <c r="VK105" t="n">
        <v>15.36288</v>
      </c>
      <c r="VL105" t="n">
        <v>15.38447</v>
      </c>
      <c r="VM105" t="n">
        <v>15.40242</v>
      </c>
      <c r="VN105" t="n">
        <v>15.42354</v>
      </c>
      <c r="VO105" t="n">
        <v>15.44471</v>
      </c>
      <c r="VP105" t="n">
        <v>15.46494</v>
      </c>
      <c r="VQ105" t="n">
        <v>15.49114</v>
      </c>
      <c r="VR105" t="n">
        <v>15.51478</v>
      </c>
      <c r="VS105" t="n">
        <v>15.53683</v>
      </c>
      <c r="VT105" t="n">
        <v>15.55861</v>
      </c>
      <c r="VU105" t="n">
        <v>15.57983</v>
      </c>
      <c r="VV105" t="n">
        <v>15.59946</v>
      </c>
      <c r="VW105" t="n">
        <v>15.61835</v>
      </c>
      <c r="VX105" t="n">
        <v>15.63665</v>
      </c>
      <c r="VY105" t="n">
        <v>15.65554</v>
      </c>
      <c r="VZ105" t="n">
        <v>15.67382</v>
      </c>
      <c r="WA105" t="n">
        <v>15.69054</v>
      </c>
      <c r="WB105" t="n">
        <v>15.71177</v>
      </c>
      <c r="WC105" t="n">
        <v>15.72988</v>
      </c>
      <c r="WD105" t="n">
        <v>15.75053</v>
      </c>
      <c r="WE105" t="n">
        <v>15.77357</v>
      </c>
      <c r="WF105" t="n">
        <v>15.79184</v>
      </c>
      <c r="WG105" t="n">
        <v>15.81011</v>
      </c>
      <c r="WH105" t="n">
        <v>15.83255</v>
      </c>
      <c r="WI105" t="n">
        <v>15.85355</v>
      </c>
      <c r="WJ105" t="n">
        <v>15.87593</v>
      </c>
      <c r="WK105" t="n">
        <v>15.89582</v>
      </c>
      <c r="WL105" t="n">
        <v>15.91498</v>
      </c>
      <c r="WM105" t="n">
        <v>15.93501</v>
      </c>
      <c r="WN105" t="n">
        <v>15.95288</v>
      </c>
      <c r="WO105" t="n">
        <v>15.97127</v>
      </c>
      <c r="WP105" t="n">
        <v>15.99268</v>
      </c>
      <c r="WQ105" t="n">
        <v>16.0111</v>
      </c>
      <c r="WR105" t="n">
        <v>16.02674</v>
      </c>
      <c r="WS105" t="n">
        <v>16.05028</v>
      </c>
      <c r="WT105" t="n">
        <v>16.07535</v>
      </c>
      <c r="WU105" t="n">
        <v>16.09909</v>
      </c>
      <c r="WV105" t="n">
        <v>16.12319</v>
      </c>
      <c r="WW105" t="n">
        <v>16.15138</v>
      </c>
      <c r="WX105" t="n">
        <v>16.17775</v>
      </c>
      <c r="WY105" t="n">
        <v>16.19921</v>
      </c>
      <c r="WZ105" t="n">
        <v>16.22383</v>
      </c>
      <c r="XA105" t="n">
        <v>16.25079</v>
      </c>
      <c r="XB105" t="n">
        <v>16.27161</v>
      </c>
      <c r="XC105" t="n">
        <v>16.29333</v>
      </c>
      <c r="XD105" t="n">
        <v>16.31253</v>
      </c>
      <c r="XE105" t="n">
        <v>16.33347</v>
      </c>
      <c r="XF105" t="n">
        <v>16.35948</v>
      </c>
      <c r="XG105" t="n">
        <v>16.38276</v>
      </c>
      <c r="XH105" t="n">
        <v>16.40299</v>
      </c>
      <c r="XI105" t="n">
        <v>16.42314</v>
      </c>
      <c r="XJ105" t="n">
        <v>16.45178</v>
      </c>
      <c r="XK105" t="n">
        <v>16.47421</v>
      </c>
      <c r="XL105" t="n">
        <v>16.50031</v>
      </c>
      <c r="XM105" t="n">
        <v>16.52257</v>
      </c>
      <c r="XN105" t="n">
        <v>16.54608</v>
      </c>
      <c r="XO105" t="n">
        <v>16.57848</v>
      </c>
      <c r="XP105" t="n">
        <v>16.60543</v>
      </c>
      <c r="XQ105" t="n">
        <v>16.6318</v>
      </c>
      <c r="XR105" t="n">
        <v>16.65962</v>
      </c>
      <c r="XS105" t="n">
        <v>16.68156</v>
      </c>
      <c r="XT105" t="n">
        <v>16.70676</v>
      </c>
      <c r="XU105" t="n">
        <v>16.73225</v>
      </c>
      <c r="XV105" t="n">
        <v>16.75972</v>
      </c>
      <c r="XW105" t="n">
        <v>16.78496</v>
      </c>
      <c r="XX105" t="n">
        <v>16.80928</v>
      </c>
      <c r="XY105" t="n">
        <v>16.83335</v>
      </c>
      <c r="XZ105" t="n">
        <v>16.8537</v>
      </c>
      <c r="YA105" t="n">
        <v>16.87099</v>
      </c>
      <c r="YB105" t="n">
        <v>16.90109</v>
      </c>
      <c r="YC105" t="n">
        <v>16.92861</v>
      </c>
      <c r="YD105" t="n">
        <v>16.95026</v>
      </c>
      <c r="YE105" t="n">
        <v>16.97552</v>
      </c>
      <c r="YF105" t="n">
        <v>17.0006</v>
      </c>
      <c r="YG105" t="n">
        <v>17.01993</v>
      </c>
      <c r="YH105" t="n">
        <v>17.04581</v>
      </c>
      <c r="YI105" t="n">
        <v>17.06914</v>
      </c>
      <c r="YJ105" t="n">
        <v>17.09227</v>
      </c>
      <c r="YK105" t="n">
        <v>17.12026</v>
      </c>
      <c r="YL105" t="n">
        <v>17.14385</v>
      </c>
      <c r="YM105" t="n">
        <v>17.16445</v>
      </c>
      <c r="YN105" t="n">
        <v>17.18605</v>
      </c>
      <c r="YO105" t="n">
        <v>17.20702</v>
      </c>
      <c r="YP105" t="n">
        <v>17.23021</v>
      </c>
      <c r="YQ105" t="n">
        <v>17.25577</v>
      </c>
      <c r="YR105" t="n">
        <v>17.28156</v>
      </c>
      <c r="YS105" t="n">
        <v>17.30706</v>
      </c>
      <c r="YT105" t="n">
        <v>17.33231</v>
      </c>
      <c r="YU105" t="n">
        <v>17.35508</v>
      </c>
      <c r="YV105" t="n">
        <v>17.37986</v>
      </c>
      <c r="YW105" t="n">
        <v>17.39911</v>
      </c>
      <c r="YX105" t="n">
        <v>17.42476</v>
      </c>
      <c r="YY105" t="n">
        <v>17.45073</v>
      </c>
      <c r="YZ105" t="n">
        <v>17.47369</v>
      </c>
      <c r="ZA105" t="n">
        <v>17.50381</v>
      </c>
      <c r="ZB105" t="n">
        <v>17.52463</v>
      </c>
      <c r="ZC105" t="n">
        <v>17.55044</v>
      </c>
      <c r="ZD105" t="n">
        <v>17.58571</v>
      </c>
      <c r="ZE105" t="n">
        <v>17.61413</v>
      </c>
      <c r="ZF105" t="n">
        <v>17.63542</v>
      </c>
      <c r="ZG105" t="n">
        <v>17.65936</v>
      </c>
      <c r="ZH105" t="n">
        <v>17.68948</v>
      </c>
      <c r="ZI105" t="n">
        <v>17.72028</v>
      </c>
      <c r="ZJ105" t="n">
        <v>17.74743</v>
      </c>
      <c r="ZK105" t="n">
        <v>17.77247</v>
      </c>
      <c r="ZL105" t="n">
        <v>17.79954</v>
      </c>
      <c r="ZM105" t="n">
        <v>17.83102</v>
      </c>
      <c r="ZN105" t="n">
        <v>17.85489</v>
      </c>
      <c r="ZO105" t="n">
        <v>17.88006</v>
      </c>
      <c r="ZP105" t="n">
        <v>17.90689</v>
      </c>
      <c r="ZQ105" t="n">
        <v>17.93611</v>
      </c>
      <c r="ZR105" t="n">
        <v>17.96474</v>
      </c>
      <c r="ZS105" t="n">
        <v>17.99288</v>
      </c>
      <c r="ZT105" t="n">
        <v>18.02247</v>
      </c>
      <c r="ZU105" t="n">
        <v>18.05185</v>
      </c>
      <c r="ZV105" t="n">
        <v>18.07837</v>
      </c>
      <c r="ZW105" t="n">
        <v>18.10872</v>
      </c>
      <c r="ZX105" t="n">
        <v>18.13583</v>
      </c>
      <c r="ZY105" t="n">
        <v>18.1655</v>
      </c>
      <c r="ZZ105" t="n">
        <v>18.19036</v>
      </c>
      <c r="AAA105" t="n">
        <v>18.21875</v>
      </c>
      <c r="AAB105" t="n">
        <v>18.25027</v>
      </c>
      <c r="AAC105" t="n">
        <v>18.28338</v>
      </c>
      <c r="AAD105" t="n">
        <v>18.31362</v>
      </c>
      <c r="AAE105" t="n">
        <v>18.33662</v>
      </c>
      <c r="AAF105" t="n">
        <v>18.37045</v>
      </c>
      <c r="AAG105" t="n">
        <v>18.39855</v>
      </c>
      <c r="AAH105" t="n">
        <v>18.42435</v>
      </c>
      <c r="AAI105" t="n">
        <v>18.45034</v>
      </c>
      <c r="AAJ105" t="n">
        <v>18.48443</v>
      </c>
      <c r="AAK105" t="n">
        <v>18.51532</v>
      </c>
      <c r="AAL105" t="n">
        <v>18.54643</v>
      </c>
      <c r="AAM105" t="n">
        <v>18.58516</v>
      </c>
      <c r="AAN105" t="n">
        <v>18.62486</v>
      </c>
      <c r="AAO105" t="n">
        <v>18.65932</v>
      </c>
      <c r="AAP105" t="n">
        <v>18.68613</v>
      </c>
      <c r="AAQ105" t="n">
        <v>18.71303</v>
      </c>
      <c r="AAR105" t="n">
        <v>18.74358</v>
      </c>
      <c r="AAS105" t="n">
        <v>18.77142</v>
      </c>
      <c r="AAT105" t="n">
        <v>18.80164</v>
      </c>
      <c r="AAU105" t="n">
        <v>18.82963</v>
      </c>
      <c r="AAV105" t="n">
        <v>18.85835</v>
      </c>
      <c r="AAW105" t="n">
        <v>18.89164</v>
      </c>
      <c r="AAX105" t="n">
        <v>18.9326</v>
      </c>
      <c r="AAY105" t="n">
        <v>18.95822</v>
      </c>
      <c r="AAZ105" t="n">
        <v>18.98549</v>
      </c>
      <c r="ABA105" t="n">
        <v>19.02166</v>
      </c>
      <c r="ABB105" t="n">
        <v>19.05337</v>
      </c>
      <c r="ABC105" t="n">
        <v>19.08386</v>
      </c>
      <c r="ABD105" t="n">
        <v>19.12148</v>
      </c>
      <c r="ABE105" t="n">
        <v>19.15594</v>
      </c>
      <c r="ABF105" t="n">
        <v>19.19198</v>
      </c>
      <c r="ABG105" t="n">
        <v>19.22044</v>
      </c>
      <c r="ABH105" t="n">
        <v>19.24845</v>
      </c>
      <c r="ABI105" t="n">
        <v>19.27798</v>
      </c>
      <c r="ABJ105" t="n">
        <v>19.30867</v>
      </c>
      <c r="ABK105" t="n">
        <v>19.345</v>
      </c>
      <c r="ABL105" t="n">
        <v>19.37712</v>
      </c>
      <c r="ABM105" t="n">
        <v>19.40318</v>
      </c>
      <c r="ABN105" t="n">
        <v>19.42582</v>
      </c>
      <c r="ABO105" t="n">
        <v>19.4549</v>
      </c>
      <c r="ABP105" t="n">
        <v>19.48501</v>
      </c>
      <c r="ABQ105" t="n">
        <v>19.51412</v>
      </c>
      <c r="ABR105" t="n">
        <v>19.54412</v>
      </c>
      <c r="ABS105" t="n">
        <v>19.57655</v>
      </c>
      <c r="ABT105" t="n">
        <v>19.61379</v>
      </c>
      <c r="ABU105" t="n">
        <v>19.65691</v>
      </c>
      <c r="ABV105" t="n">
        <v>19.69802</v>
      </c>
      <c r="ABW105" t="n">
        <v>19.73242</v>
      </c>
      <c r="ABX105" t="n">
        <v>19.76988</v>
      </c>
      <c r="ABY105" t="n">
        <v>19.8044</v>
      </c>
      <c r="ABZ105" t="n">
        <v>19.8406</v>
      </c>
      <c r="ACA105" t="n">
        <v>19.88195</v>
      </c>
      <c r="ACB105" t="n">
        <v>19.92386</v>
      </c>
      <c r="ACC105" t="n">
        <v>19.95808</v>
      </c>
      <c r="ACD105" t="n">
        <v>19.99641</v>
      </c>
      <c r="ACE105" t="n">
        <v>20.02404</v>
      </c>
      <c r="ACF105" t="n">
        <v>20.05963</v>
      </c>
      <c r="ACG105" t="n">
        <v>20.09583</v>
      </c>
      <c r="ACH105" t="n">
        <v>20.13252</v>
      </c>
      <c r="ACI105" t="n">
        <v>20.16635</v>
      </c>
      <c r="ACJ105" t="n">
        <v>20.20092</v>
      </c>
      <c r="ACK105" t="n">
        <v>20.23675</v>
      </c>
      <c r="ACL105" t="n">
        <v>20.27486</v>
      </c>
      <c r="ACM105" t="n">
        <v>20.32233</v>
      </c>
      <c r="ACN105" t="n">
        <v>20.36418</v>
      </c>
      <c r="ACO105" t="n">
        <v>20.41317</v>
      </c>
      <c r="ACP105" t="n">
        <v>20.45906</v>
      </c>
      <c r="ACQ105" t="n">
        <v>20.50023</v>
      </c>
      <c r="ACR105" t="n">
        <v>20.54145</v>
      </c>
      <c r="ACS105" t="n">
        <v>20.58807</v>
      </c>
      <c r="ACT105" t="n">
        <v>20.62569</v>
      </c>
      <c r="ACU105" t="n">
        <v>20.65674</v>
      </c>
      <c r="ACV105" t="n">
        <v>20.69439</v>
      </c>
      <c r="ACW105" t="n">
        <v>20.73297</v>
      </c>
      <c r="ACX105" t="n">
        <v>20.77575</v>
      </c>
      <c r="ACY105" t="n">
        <v>20.81764</v>
      </c>
      <c r="ACZ105" t="n">
        <v>20.85341</v>
      </c>
      <c r="ADA105" t="n">
        <v>20.88774</v>
      </c>
      <c r="ADB105" t="n">
        <v>20.93505</v>
      </c>
      <c r="ADC105" t="n">
        <v>20.98133</v>
      </c>
      <c r="ADD105" t="n">
        <v>21.02665</v>
      </c>
      <c r="ADE105" t="n">
        <v>21.07006</v>
      </c>
      <c r="ADF105" t="n">
        <v>21.11281</v>
      </c>
      <c r="ADG105" t="n">
        <v>21.15475</v>
      </c>
      <c r="ADH105" t="n">
        <v>21.19921</v>
      </c>
      <c r="ADI105" t="n">
        <v>21.24481</v>
      </c>
      <c r="ADJ105" t="n">
        <v>21.28283</v>
      </c>
      <c r="ADK105" t="n">
        <v>21.32599</v>
      </c>
      <c r="ADL105" t="n">
        <v>21.36762</v>
      </c>
      <c r="ADM105" t="n">
        <v>21.42166</v>
      </c>
      <c r="ADN105" t="n">
        <v>21.47346</v>
      </c>
      <c r="ADO105" t="n">
        <v>21.52359</v>
      </c>
      <c r="ADP105" t="n">
        <v>21.5668</v>
      </c>
      <c r="ADQ105" t="n">
        <v>21.61406</v>
      </c>
      <c r="ADR105" t="n">
        <v>21.65613</v>
      </c>
      <c r="ADS105" t="n">
        <v>21.70374</v>
      </c>
      <c r="ADT105" t="n">
        <v>21.76</v>
      </c>
      <c r="ADU105" t="n">
        <v>21.81158</v>
      </c>
      <c r="ADV105" t="n">
        <v>21.85835</v>
      </c>
      <c r="ADW105" t="n">
        <v>21.90439</v>
      </c>
      <c r="ADX105" t="n">
        <v>21.94172</v>
      </c>
      <c r="ADY105" t="n">
        <v>21.98306</v>
      </c>
      <c r="ADZ105" t="n">
        <v>22.03258</v>
      </c>
      <c r="AEA105" t="n">
        <v>22.07596</v>
      </c>
      <c r="AEB105" t="n">
        <v>22.12721</v>
      </c>
      <c r="AEC105" t="n">
        <v>22.16949</v>
      </c>
      <c r="AED105" t="n">
        <v>22.20816</v>
      </c>
      <c r="AEE105" t="n">
        <v>22.2573</v>
      </c>
      <c r="AEF105" t="n">
        <v>22.29768</v>
      </c>
      <c r="AEG105" t="n">
        <v>22.34433</v>
      </c>
      <c r="AEH105" t="n">
        <v>22.39307</v>
      </c>
      <c r="AEI105" t="n">
        <v>22.44856</v>
      </c>
      <c r="AEJ105" t="n">
        <v>22.50236</v>
      </c>
      <c r="AEK105" t="n">
        <v>22.54994</v>
      </c>
      <c r="AEL105" t="n">
        <v>22.60274</v>
      </c>
      <c r="AEM105" t="n">
        <v>22.66848</v>
      </c>
      <c r="AEN105" t="n">
        <v>22.72536</v>
      </c>
      <c r="AEO105" t="n">
        <v>22.77266</v>
      </c>
      <c r="AEP105" t="n">
        <v>22.82059</v>
      </c>
      <c r="AEQ105" t="n">
        <v>22.8664</v>
      </c>
      <c r="AER105" t="n">
        <v>22.92213</v>
      </c>
      <c r="AES105" t="n">
        <v>22.97461</v>
      </c>
      <c r="AET105" t="n">
        <v>23.02288</v>
      </c>
      <c r="AEU105" t="n">
        <v>23.07777</v>
      </c>
      <c r="AEV105" t="n">
        <v>23.13378</v>
      </c>
      <c r="AEW105" t="n">
        <v>23.19701</v>
      </c>
      <c r="AEX105" t="n">
        <v>23.25239</v>
      </c>
      <c r="AEY105" t="n">
        <v>23.30477</v>
      </c>
      <c r="AEZ105" t="n">
        <v>23.36563</v>
      </c>
      <c r="AFA105" t="n">
        <v>23.41702</v>
      </c>
      <c r="AFB105" t="n">
        <v>23.46992</v>
      </c>
      <c r="AFC105" t="n">
        <v>23.52213</v>
      </c>
      <c r="AFD105" t="n">
        <v>23.57031</v>
      </c>
      <c r="AFE105" t="n">
        <v>23.62248</v>
      </c>
      <c r="AFF105" t="n">
        <v>23.68019</v>
      </c>
      <c r="AFG105" t="n">
        <v>23.7393</v>
      </c>
      <c r="AFH105" t="n">
        <v>23.80132</v>
      </c>
      <c r="AFI105" t="n">
        <v>23.85388</v>
      </c>
      <c r="AFJ105" t="n">
        <v>23.91783</v>
      </c>
      <c r="AFK105" t="n">
        <v>23.97712</v>
      </c>
      <c r="AFL105" t="n">
        <v>24.04262</v>
      </c>
      <c r="AFM105" t="n">
        <v>24.11474</v>
      </c>
      <c r="AFN105" t="n">
        <v>24.18366</v>
      </c>
      <c r="AFO105" t="n">
        <v>24.25656</v>
      </c>
      <c r="AFP105" t="n">
        <v>24.3229</v>
      </c>
      <c r="AFQ105" t="n">
        <v>24.39681</v>
      </c>
      <c r="AFR105" t="n">
        <v>24.4582</v>
      </c>
      <c r="AFS105" t="n">
        <v>24.52233</v>
      </c>
      <c r="AFT105" t="n">
        <v>24.58943</v>
      </c>
      <c r="AFU105" t="n">
        <v>24.65194</v>
      </c>
      <c r="AFV105" t="n">
        <v>24.72306</v>
      </c>
      <c r="AFW105" t="n">
        <v>24.78249</v>
      </c>
      <c r="AFX105" t="n">
        <v>24.84831</v>
      </c>
      <c r="AFY105" t="n">
        <v>24.91888</v>
      </c>
      <c r="AFZ105" t="n">
        <v>24.99546</v>
      </c>
      <c r="AGA105" t="n">
        <v>25.07629</v>
      </c>
      <c r="AGB105" t="n">
        <v>25.15063</v>
      </c>
      <c r="AGC105" t="n">
        <v>25.22203</v>
      </c>
      <c r="AGD105" t="n">
        <v>25.29595</v>
      </c>
      <c r="AGE105" t="n">
        <v>25.36269</v>
      </c>
      <c r="AGF105" t="n">
        <v>25.41942</v>
      </c>
      <c r="AGG105" t="n">
        <v>25.48915</v>
      </c>
      <c r="AGH105" t="n">
        <v>25.55991</v>
      </c>
      <c r="AGI105" t="n">
        <v>25.63761</v>
      </c>
      <c r="AGJ105" t="n">
        <v>25.69988</v>
      </c>
      <c r="AGK105" t="n">
        <v>25.75975</v>
      </c>
      <c r="AGL105" t="n">
        <v>25.82193</v>
      </c>
      <c r="AGM105" t="n">
        <v>25.8914</v>
      </c>
      <c r="AGN105" t="n">
        <v>25.95468</v>
      </c>
      <c r="AGO105" t="n">
        <v>26.01218</v>
      </c>
      <c r="AGP105" t="n">
        <v>26.08453</v>
      </c>
      <c r="AGQ105" t="n">
        <v>26.1662</v>
      </c>
      <c r="AGR105" t="n">
        <v>26.25161</v>
      </c>
      <c r="AGS105" t="n">
        <v>26.33521</v>
      </c>
      <c r="AGT105" t="n">
        <v>26.40844</v>
      </c>
      <c r="AGU105" t="n">
        <v>26.49708</v>
      </c>
      <c r="AGV105" t="n">
        <v>26.58122</v>
      </c>
      <c r="AGW105" t="n">
        <v>26.66469</v>
      </c>
      <c r="AGX105" t="n">
        <v>26.74321</v>
      </c>
      <c r="AGY105" t="n">
        <v>26.81714</v>
      </c>
      <c r="AGZ105" t="n">
        <v>26.89649</v>
      </c>
      <c r="AHA105" t="n">
        <v>26.96669</v>
      </c>
      <c r="AHB105" t="n">
        <v>27.05542</v>
      </c>
      <c r="AHC105" t="n">
        <v>27.15203</v>
      </c>
      <c r="AHD105" t="n">
        <v>27.24318</v>
      </c>
      <c r="AHE105" t="n">
        <v>27.3222</v>
      </c>
      <c r="AHF105" t="n">
        <v>27.39666</v>
      </c>
      <c r="AHG105" t="n">
        <v>27.47315</v>
      </c>
      <c r="AHH105" t="n">
        <v>27.56431</v>
      </c>
      <c r="AHI105" t="n">
        <v>27.65334</v>
      </c>
      <c r="AHJ105" t="n">
        <v>27.75468</v>
      </c>
      <c r="AHK105" t="n">
        <v>27.86473</v>
      </c>
      <c r="AHL105" t="n">
        <v>27.9898</v>
      </c>
      <c r="AHM105" t="n">
        <v>28.0939</v>
      </c>
      <c r="AHN105" t="n">
        <v>28.16829</v>
      </c>
      <c r="AHO105" t="n">
        <v>28.2491</v>
      </c>
      <c r="AHP105" t="n">
        <v>28.37011</v>
      </c>
      <c r="AHQ105" t="n">
        <v>28.47156</v>
      </c>
      <c r="AHR105" t="n">
        <v>28.60142</v>
      </c>
      <c r="AHS105" t="n">
        <v>28.70536</v>
      </c>
      <c r="AHT105" t="n">
        <v>28.81241</v>
      </c>
      <c r="AHU105" t="n">
        <v>28.91883</v>
      </c>
      <c r="AHV105" t="n">
        <v>29.02844</v>
      </c>
      <c r="AHW105" t="n">
        <v>29.14767</v>
      </c>
      <c r="AHX105" t="n">
        <v>29.24896</v>
      </c>
      <c r="AHY105" t="n">
        <v>29.3428</v>
      </c>
      <c r="AHZ105" t="n">
        <v>29.45708</v>
      </c>
      <c r="AIA105" t="n">
        <v>29.57662</v>
      </c>
      <c r="AIB105" t="n">
        <v>29.68331</v>
      </c>
      <c r="AIC105" t="n">
        <v>29.78994</v>
      </c>
      <c r="AID105" t="n">
        <v>29.92726</v>
      </c>
      <c r="AIE105" t="n">
        <v>30.04203</v>
      </c>
      <c r="AIF105" t="n">
        <v>30.16897</v>
      </c>
      <c r="AIG105" t="n">
        <v>30.28912</v>
      </c>
      <c r="AIH105" t="n">
        <v>30.383</v>
      </c>
      <c r="AII105" t="n">
        <v>30.49793</v>
      </c>
      <c r="AIJ105" t="n">
        <v>30.62917</v>
      </c>
      <c r="AIK105" t="n">
        <v>30.74292</v>
      </c>
      <c r="AIL105" t="n">
        <v>30.88136</v>
      </c>
      <c r="AIM105" t="n">
        <v>31.02499</v>
      </c>
      <c r="AIN105" t="n">
        <v>31.17174</v>
      </c>
      <c r="AIO105" t="n">
        <v>31.32942</v>
      </c>
      <c r="AIP105" t="n">
        <v>31.4714</v>
      </c>
      <c r="AIQ105" t="n">
        <v>31.60417</v>
      </c>
      <c r="AIR105" t="n">
        <v>31.75641</v>
      </c>
      <c r="AIS105" t="n">
        <v>31.90736</v>
      </c>
      <c r="AIT105" t="n">
        <v>32.03614</v>
      </c>
      <c r="AIU105" t="n">
        <v>32.16049</v>
      </c>
      <c r="AIV105" t="n">
        <v>32.32849</v>
      </c>
      <c r="AIW105" t="n">
        <v>32.49953</v>
      </c>
      <c r="AIX105" t="n">
        <v>32.64258</v>
      </c>
      <c r="AIY105" t="n">
        <v>32.7864</v>
      </c>
      <c r="AIZ105" t="n">
        <v>32.95095</v>
      </c>
      <c r="AJA105" t="n">
        <v>33.11706</v>
      </c>
      <c r="AJB105" t="n">
        <v>33.28345</v>
      </c>
      <c r="AJC105" t="n">
        <v>33.44902</v>
      </c>
      <c r="AJD105" t="n">
        <v>33.62003</v>
      </c>
      <c r="AJE105" t="n">
        <v>33.81518</v>
      </c>
      <c r="AJF105" t="n">
        <v>33.97429</v>
      </c>
      <c r="AJG105" t="n">
        <v>34.14523</v>
      </c>
      <c r="AJH105" t="n">
        <v>34.35004</v>
      </c>
      <c r="AJI105" t="n">
        <v>34.56873</v>
      </c>
      <c r="AJJ105" t="n">
        <v>34.77193</v>
      </c>
      <c r="AJK105" t="n">
        <v>34.96589</v>
      </c>
      <c r="AJL105" t="n">
        <v>35.21766</v>
      </c>
      <c r="AJM105" t="n">
        <v>35.46311</v>
      </c>
      <c r="AJN105" t="n">
        <v>35.66573</v>
      </c>
      <c r="AJO105" t="n">
        <v>35.84773</v>
      </c>
      <c r="AJP105" t="n">
        <v>36.05229</v>
      </c>
      <c r="AJQ105" t="n">
        <v>36.28213</v>
      </c>
      <c r="AJR105" t="n">
        <v>36.53712</v>
      </c>
      <c r="AJS105" t="n">
        <v>36.76357</v>
      </c>
      <c r="AJT105" t="n">
        <v>36.958</v>
      </c>
      <c r="AJU105" t="n">
        <v>37.16756</v>
      </c>
      <c r="AJV105" t="n">
        <v>37.43753</v>
      </c>
      <c r="AJW105" t="n">
        <v>37.70894</v>
      </c>
      <c r="AJX105" t="n">
        <v>38.00874</v>
      </c>
      <c r="AJY105" t="n">
        <v>38.22606</v>
      </c>
      <c r="AJZ105" t="n">
        <v>38.47063</v>
      </c>
      <c r="AKA105" t="n">
        <v>38.80757</v>
      </c>
      <c r="AKB105" t="n">
        <v>39.09497</v>
      </c>
      <c r="AKC105" t="n">
        <v>39.4407</v>
      </c>
      <c r="AKD105" t="n">
        <v>39.92813</v>
      </c>
      <c r="AKE105" t="n">
        <v>40.39322</v>
      </c>
      <c r="AKF105" t="n">
        <v>40.78145</v>
      </c>
      <c r="AKG105" t="n">
        <v>41.17967</v>
      </c>
      <c r="AKH105" t="n">
        <v>41.61439</v>
      </c>
      <c r="AKI105" t="n">
        <v>41.97118</v>
      </c>
      <c r="AKJ105" t="n">
        <v>42.2983</v>
      </c>
      <c r="AKK105" t="n">
        <v>42.66563</v>
      </c>
      <c r="AKL105" t="n">
        <v>43.03889</v>
      </c>
      <c r="AKM105" t="n">
        <v>43.47299</v>
      </c>
      <c r="AKN105" t="n">
        <v>43.94095</v>
      </c>
      <c r="AKO105" t="n">
        <v>44.34696</v>
      </c>
      <c r="AKP105" t="n">
        <v>44.85796</v>
      </c>
      <c r="AKQ105" t="n">
        <v>45.57646</v>
      </c>
      <c r="AKR105" t="n">
        <v>46.16012</v>
      </c>
      <c r="AKS105" t="n">
        <v>46.73531</v>
      </c>
      <c r="AKT105" t="n">
        <v>47.31918</v>
      </c>
      <c r="AKU105" t="n">
        <v>47.9451</v>
      </c>
      <c r="AKV105" t="n">
        <v>48.56752</v>
      </c>
      <c r="AKW105" t="n">
        <v>49.33538</v>
      </c>
      <c r="AKX105" t="n">
        <v>50.15685</v>
      </c>
      <c r="AKY105" t="n">
        <v>50.96032</v>
      </c>
      <c r="AKZ105" t="n">
        <v>51.84454</v>
      </c>
      <c r="ALA105" t="n">
        <v>52.89844</v>
      </c>
      <c r="ALB105" t="n">
        <v>53.85042</v>
      </c>
      <c r="ALC105" t="n">
        <v>55.09105</v>
      </c>
      <c r="ALD105" t="n">
        <v>56.53779</v>
      </c>
      <c r="ALE105" t="n">
        <v>58.17921</v>
      </c>
      <c r="ALF105" t="n">
        <v>59.75135</v>
      </c>
      <c r="ALG105" t="n">
        <v>61.4974</v>
      </c>
      <c r="ALH105" t="n">
        <v>63.47131</v>
      </c>
      <c r="ALI105" t="n">
        <v>66.05902</v>
      </c>
      <c r="ALJ105" t="n">
        <v>69.2029</v>
      </c>
      <c r="ALK105" t="n">
        <v>73.3652</v>
      </c>
      <c r="ALL105" t="n">
        <v>79.02105</v>
      </c>
      <c r="ALM105" t="n">
        <v>87.89885</v>
      </c>
      <c r="ALN105" t="n">
        <v>105.29807</v>
      </c>
      <c r="ALO105" t="n">
        <v>215.33426</v>
      </c>
    </row>
    <row r="106">
      <c r="A106" t="inlineStr">
        <is>
          <t>Kyrgyz Republic</t>
        </is>
      </c>
      <c r="B106" t="inlineStr">
        <is>
          <t>KGZ</t>
        </is>
      </c>
      <c r="C106" s="13">
        <f>AVERAGE(SI106,SJ106)</f>
        <v/>
      </c>
      <c r="D106" t="n">
        <v>1.69548</v>
      </c>
      <c r="E106" t="n">
        <v>2.05891</v>
      </c>
      <c r="F106" t="n">
        <v>2.21699</v>
      </c>
      <c r="G106" t="n">
        <v>2.35166</v>
      </c>
      <c r="H106" t="n">
        <v>2.42593</v>
      </c>
      <c r="I106" t="n">
        <v>2.48599</v>
      </c>
      <c r="J106" t="n">
        <v>2.54908</v>
      </c>
      <c r="K106" t="n">
        <v>2.61591</v>
      </c>
      <c r="L106" t="n">
        <v>2.67477</v>
      </c>
      <c r="M106" t="n">
        <v>2.72166</v>
      </c>
      <c r="N106" t="n">
        <v>2.75673</v>
      </c>
      <c r="O106" t="n">
        <v>2.79264</v>
      </c>
      <c r="P106" t="n">
        <v>2.83139</v>
      </c>
      <c r="Q106" t="n">
        <v>2.87025</v>
      </c>
      <c r="R106" t="n">
        <v>2.91331</v>
      </c>
      <c r="S106" t="n">
        <v>2.96706</v>
      </c>
      <c r="T106" t="n">
        <v>3.002</v>
      </c>
      <c r="U106" t="n">
        <v>3.02086</v>
      </c>
      <c r="V106" t="n">
        <v>3.04521</v>
      </c>
      <c r="W106" t="n">
        <v>3.06912</v>
      </c>
      <c r="X106" t="n">
        <v>3.08926</v>
      </c>
      <c r="Y106" t="n">
        <v>3.11316</v>
      </c>
      <c r="Z106" t="n">
        <v>3.13982</v>
      </c>
      <c r="AA106" t="n">
        <v>3.17525</v>
      </c>
      <c r="AB106" t="n">
        <v>3.21769</v>
      </c>
      <c r="AC106" t="n">
        <v>3.23901</v>
      </c>
      <c r="AD106" t="n">
        <v>3.26024</v>
      </c>
      <c r="AE106" t="n">
        <v>3.27995</v>
      </c>
      <c r="AF106" t="n">
        <v>3.29982</v>
      </c>
      <c r="AG106" t="n">
        <v>3.31634</v>
      </c>
      <c r="AH106" t="n">
        <v>3.33834</v>
      </c>
      <c r="AI106" t="n">
        <v>3.35152</v>
      </c>
      <c r="AJ106" t="n">
        <v>3.36312</v>
      </c>
      <c r="AK106" t="n">
        <v>3.37523</v>
      </c>
      <c r="AL106" t="n">
        <v>3.39193</v>
      </c>
      <c r="AM106" t="n">
        <v>3.41659</v>
      </c>
      <c r="AN106" t="n">
        <v>3.43411</v>
      </c>
      <c r="AO106" t="n">
        <v>3.44856</v>
      </c>
      <c r="AP106" t="n">
        <v>3.46439</v>
      </c>
      <c r="AQ106" t="n">
        <v>3.47861</v>
      </c>
      <c r="AR106" t="n">
        <v>3.49265</v>
      </c>
      <c r="AS106" t="n">
        <v>3.51065</v>
      </c>
      <c r="AT106" t="n">
        <v>3.52591</v>
      </c>
      <c r="AU106" t="n">
        <v>3.53672</v>
      </c>
      <c r="AV106" t="n">
        <v>3.54774</v>
      </c>
      <c r="AW106" t="n">
        <v>3.5637</v>
      </c>
      <c r="AX106" t="n">
        <v>3.57793</v>
      </c>
      <c r="AY106" t="n">
        <v>3.58834</v>
      </c>
      <c r="AZ106" t="n">
        <v>3.60123</v>
      </c>
      <c r="BA106" t="n">
        <v>3.61218</v>
      </c>
      <c r="BB106" t="n">
        <v>3.62671</v>
      </c>
      <c r="BC106" t="n">
        <v>3.63823</v>
      </c>
      <c r="BD106" t="n">
        <v>3.64638</v>
      </c>
      <c r="BE106" t="n">
        <v>3.65324</v>
      </c>
      <c r="BF106" t="n">
        <v>3.66339</v>
      </c>
      <c r="BG106" t="n">
        <v>3.67703</v>
      </c>
      <c r="BH106" t="n">
        <v>3.69445</v>
      </c>
      <c r="BI106" t="n">
        <v>3.71539</v>
      </c>
      <c r="BJ106" t="n">
        <v>3.7275</v>
      </c>
      <c r="BK106" t="n">
        <v>3.73756</v>
      </c>
      <c r="BL106" t="n">
        <v>3.74934</v>
      </c>
      <c r="BM106" t="n">
        <v>3.76195</v>
      </c>
      <c r="BN106" t="n">
        <v>3.7756</v>
      </c>
      <c r="BO106" t="n">
        <v>3.79123</v>
      </c>
      <c r="BP106" t="n">
        <v>3.80358</v>
      </c>
      <c r="BQ106" t="n">
        <v>3.81706</v>
      </c>
      <c r="BR106" t="n">
        <v>3.82691</v>
      </c>
      <c r="BS106" t="n">
        <v>3.83764</v>
      </c>
      <c r="BT106" t="n">
        <v>3.84951</v>
      </c>
      <c r="BU106" t="n">
        <v>3.85761</v>
      </c>
      <c r="BV106" t="n">
        <v>3.86995</v>
      </c>
      <c r="BW106" t="n">
        <v>3.87804</v>
      </c>
      <c r="BX106" t="n">
        <v>3.89015</v>
      </c>
      <c r="BY106" t="n">
        <v>3.89625</v>
      </c>
      <c r="BZ106" t="n">
        <v>3.9049</v>
      </c>
      <c r="CA106" t="n">
        <v>3.91997</v>
      </c>
      <c r="CB106" t="n">
        <v>3.92837</v>
      </c>
      <c r="CC106" t="n">
        <v>3.93807</v>
      </c>
      <c r="CD106" t="n">
        <v>3.94748</v>
      </c>
      <c r="CE106" t="n">
        <v>3.95674</v>
      </c>
      <c r="CF106" t="n">
        <v>3.96526</v>
      </c>
      <c r="CG106" t="n">
        <v>3.97493</v>
      </c>
      <c r="CH106" t="n">
        <v>3.98322</v>
      </c>
      <c r="CI106" t="n">
        <v>3.98863</v>
      </c>
      <c r="CJ106" t="n">
        <v>3.99553</v>
      </c>
      <c r="CK106" t="n">
        <v>3.99964</v>
      </c>
      <c r="CL106" t="n">
        <v>4.01019</v>
      </c>
      <c r="CM106" t="n">
        <v>4.02021</v>
      </c>
      <c r="CN106" t="n">
        <v>4.02833</v>
      </c>
      <c r="CO106" t="n">
        <v>4.0369</v>
      </c>
      <c r="CP106" t="n">
        <v>4.04722</v>
      </c>
      <c r="CQ106" t="n">
        <v>4.05811</v>
      </c>
      <c r="CR106" t="n">
        <v>4.06507</v>
      </c>
      <c r="CS106" t="n">
        <v>4.07703</v>
      </c>
      <c r="CT106" t="n">
        <v>4.09284</v>
      </c>
      <c r="CU106" t="n">
        <v>4.10441</v>
      </c>
      <c r="CV106" t="n">
        <v>4.11255</v>
      </c>
      <c r="CW106" t="n">
        <v>4.1226</v>
      </c>
      <c r="CX106" t="n">
        <v>4.13469</v>
      </c>
      <c r="CY106" t="n">
        <v>4.1438</v>
      </c>
      <c r="CZ106" t="n">
        <v>4.15187</v>
      </c>
      <c r="DA106" t="n">
        <v>4.15864</v>
      </c>
      <c r="DB106" t="n">
        <v>4.16538</v>
      </c>
      <c r="DC106" t="n">
        <v>4.17226</v>
      </c>
      <c r="DD106" t="n">
        <v>4.1779</v>
      </c>
      <c r="DE106" t="n">
        <v>4.19018</v>
      </c>
      <c r="DF106" t="n">
        <v>4.19917</v>
      </c>
      <c r="DG106" t="n">
        <v>4.20853</v>
      </c>
      <c r="DH106" t="n">
        <v>4.22152</v>
      </c>
      <c r="DI106" t="n">
        <v>4.22935</v>
      </c>
      <c r="DJ106" t="n">
        <v>4.23748</v>
      </c>
      <c r="DK106" t="n">
        <v>4.24937</v>
      </c>
      <c r="DL106" t="n">
        <v>4.25791</v>
      </c>
      <c r="DM106" t="n">
        <v>4.26403</v>
      </c>
      <c r="DN106" t="n">
        <v>4.26943</v>
      </c>
      <c r="DO106" t="n">
        <v>4.27741</v>
      </c>
      <c r="DP106" t="n">
        <v>4.28454</v>
      </c>
      <c r="DQ106" t="n">
        <v>4.29077</v>
      </c>
      <c r="DR106" t="n">
        <v>4.30004</v>
      </c>
      <c r="DS106" t="n">
        <v>4.311</v>
      </c>
      <c r="DT106" t="n">
        <v>4.32165</v>
      </c>
      <c r="DU106" t="n">
        <v>4.3306</v>
      </c>
      <c r="DV106" t="n">
        <v>4.34309</v>
      </c>
      <c r="DW106" t="n">
        <v>4.35292</v>
      </c>
      <c r="DX106" t="n">
        <v>4.36562</v>
      </c>
      <c r="DY106" t="n">
        <v>4.37514</v>
      </c>
      <c r="DZ106" t="n">
        <v>4.38237</v>
      </c>
      <c r="EA106" t="n">
        <v>4.38929</v>
      </c>
      <c r="EB106" t="n">
        <v>4.39589</v>
      </c>
      <c r="EC106" t="n">
        <v>4.40612</v>
      </c>
      <c r="ED106" t="n">
        <v>4.41798</v>
      </c>
      <c r="EE106" t="n">
        <v>4.42926</v>
      </c>
      <c r="EF106" t="n">
        <v>4.43635</v>
      </c>
      <c r="EG106" t="n">
        <v>4.44387</v>
      </c>
      <c r="EH106" t="n">
        <v>4.45167</v>
      </c>
      <c r="EI106" t="n">
        <v>4.46056</v>
      </c>
      <c r="EJ106" t="n">
        <v>4.46601</v>
      </c>
      <c r="EK106" t="n">
        <v>4.47291</v>
      </c>
      <c r="EL106" t="n">
        <v>4.47938</v>
      </c>
      <c r="EM106" t="n">
        <v>4.48427</v>
      </c>
      <c r="EN106" t="n">
        <v>4.48991</v>
      </c>
      <c r="EO106" t="n">
        <v>4.49994</v>
      </c>
      <c r="EP106" t="n">
        <v>4.51057</v>
      </c>
      <c r="EQ106" t="n">
        <v>4.52271</v>
      </c>
      <c r="ER106" t="n">
        <v>4.52735</v>
      </c>
      <c r="ES106" t="n">
        <v>4.53259</v>
      </c>
      <c r="ET106" t="n">
        <v>4.54219</v>
      </c>
      <c r="EU106" t="n">
        <v>4.54784</v>
      </c>
      <c r="EV106" t="n">
        <v>4.55624</v>
      </c>
      <c r="EW106" t="n">
        <v>4.56561</v>
      </c>
      <c r="EX106" t="n">
        <v>4.57138</v>
      </c>
      <c r="EY106" t="n">
        <v>4.57914</v>
      </c>
      <c r="EZ106" t="n">
        <v>4.58573</v>
      </c>
      <c r="FA106" t="n">
        <v>4.59475</v>
      </c>
      <c r="FB106" t="n">
        <v>4.59969</v>
      </c>
      <c r="FC106" t="n">
        <v>4.60727</v>
      </c>
      <c r="FD106" t="n">
        <v>4.6163</v>
      </c>
      <c r="FE106" t="n">
        <v>4.62583</v>
      </c>
      <c r="FF106" t="n">
        <v>4.63402</v>
      </c>
      <c r="FG106" t="n">
        <v>4.64156</v>
      </c>
      <c r="FH106" t="n">
        <v>4.64885</v>
      </c>
      <c r="FI106" t="n">
        <v>4.65882</v>
      </c>
      <c r="FJ106" t="n">
        <v>4.66953</v>
      </c>
      <c r="FK106" t="n">
        <v>4.6801</v>
      </c>
      <c r="FL106" t="n">
        <v>4.68736</v>
      </c>
      <c r="FM106" t="n">
        <v>4.69481</v>
      </c>
      <c r="FN106" t="n">
        <v>4.70484</v>
      </c>
      <c r="FO106" t="n">
        <v>4.70888</v>
      </c>
      <c r="FP106" t="n">
        <v>4.71379</v>
      </c>
      <c r="FQ106" t="n">
        <v>4.72027</v>
      </c>
      <c r="FR106" t="n">
        <v>4.7278</v>
      </c>
      <c r="FS106" t="n">
        <v>4.73516</v>
      </c>
      <c r="FT106" t="n">
        <v>4.74362</v>
      </c>
      <c r="FU106" t="n">
        <v>4.75616</v>
      </c>
      <c r="FV106" t="n">
        <v>4.76131</v>
      </c>
      <c r="FW106" t="n">
        <v>4.77046</v>
      </c>
      <c r="FX106" t="n">
        <v>4.78018</v>
      </c>
      <c r="FY106" t="n">
        <v>4.78734</v>
      </c>
      <c r="FZ106" t="n">
        <v>4.79697</v>
      </c>
      <c r="GA106" t="n">
        <v>4.80833</v>
      </c>
      <c r="GB106" t="n">
        <v>4.8174</v>
      </c>
      <c r="GC106" t="n">
        <v>4.82503</v>
      </c>
      <c r="GD106" t="n">
        <v>4.83263</v>
      </c>
      <c r="GE106" t="n">
        <v>4.84323</v>
      </c>
      <c r="GF106" t="n">
        <v>4.85376</v>
      </c>
      <c r="GG106" t="n">
        <v>4.86115</v>
      </c>
      <c r="GH106" t="n">
        <v>4.86597</v>
      </c>
      <c r="GI106" t="n">
        <v>4.87284</v>
      </c>
      <c r="GJ106" t="n">
        <v>4.88351</v>
      </c>
      <c r="GK106" t="n">
        <v>4.88913</v>
      </c>
      <c r="GL106" t="n">
        <v>4.89702</v>
      </c>
      <c r="GM106" t="n">
        <v>4.90621</v>
      </c>
      <c r="GN106" t="n">
        <v>4.91214</v>
      </c>
      <c r="GO106" t="n">
        <v>4.91725</v>
      </c>
      <c r="GP106" t="n">
        <v>4.92603</v>
      </c>
      <c r="GQ106" t="n">
        <v>4.93341</v>
      </c>
      <c r="GR106" t="n">
        <v>4.94723</v>
      </c>
      <c r="GS106" t="n">
        <v>4.96077</v>
      </c>
      <c r="GT106" t="n">
        <v>4.96757</v>
      </c>
      <c r="GU106" t="n">
        <v>4.97707</v>
      </c>
      <c r="GV106" t="n">
        <v>4.98479</v>
      </c>
      <c r="GW106" t="n">
        <v>4.98998</v>
      </c>
      <c r="GX106" t="n">
        <v>5.00052</v>
      </c>
      <c r="GY106" t="n">
        <v>5.00609</v>
      </c>
      <c r="GZ106" t="n">
        <v>5.0152</v>
      </c>
      <c r="HA106" t="n">
        <v>5.02108</v>
      </c>
      <c r="HB106" t="n">
        <v>5.02903</v>
      </c>
      <c r="HC106" t="n">
        <v>5.04079</v>
      </c>
      <c r="HD106" t="n">
        <v>5.04925</v>
      </c>
      <c r="HE106" t="n">
        <v>5.05808</v>
      </c>
      <c r="HF106" t="n">
        <v>5.06653</v>
      </c>
      <c r="HG106" t="n">
        <v>5.07275</v>
      </c>
      <c r="HH106" t="n">
        <v>5.07992</v>
      </c>
      <c r="HI106" t="n">
        <v>5.08696</v>
      </c>
      <c r="HJ106" t="n">
        <v>5.09316</v>
      </c>
      <c r="HK106" t="n">
        <v>5.1002</v>
      </c>
      <c r="HL106" t="n">
        <v>5.10625</v>
      </c>
      <c r="HM106" t="n">
        <v>5.11404</v>
      </c>
      <c r="HN106" t="n">
        <v>5.11816</v>
      </c>
      <c r="HO106" t="n">
        <v>5.12353</v>
      </c>
      <c r="HP106" t="n">
        <v>5.13318</v>
      </c>
      <c r="HQ106" t="n">
        <v>5.14001</v>
      </c>
      <c r="HR106" t="n">
        <v>5.14886</v>
      </c>
      <c r="HS106" t="n">
        <v>5.15722</v>
      </c>
      <c r="HT106" t="n">
        <v>5.1634</v>
      </c>
      <c r="HU106" t="n">
        <v>5.16863</v>
      </c>
      <c r="HV106" t="n">
        <v>5.17375</v>
      </c>
      <c r="HW106" t="n">
        <v>5.17822</v>
      </c>
      <c r="HX106" t="n">
        <v>5.18455</v>
      </c>
      <c r="HY106" t="n">
        <v>5.18962</v>
      </c>
      <c r="HZ106" t="n">
        <v>5.19812</v>
      </c>
      <c r="IA106" t="n">
        <v>5.20401</v>
      </c>
      <c r="IB106" t="n">
        <v>5.20924</v>
      </c>
      <c r="IC106" t="n">
        <v>5.21664</v>
      </c>
      <c r="ID106" t="n">
        <v>5.22339</v>
      </c>
      <c r="IE106" t="n">
        <v>5.23254</v>
      </c>
      <c r="IF106" t="n">
        <v>5.24265</v>
      </c>
      <c r="IG106" t="n">
        <v>5.25147</v>
      </c>
      <c r="IH106" t="n">
        <v>5.2575</v>
      </c>
      <c r="II106" t="n">
        <v>5.26136</v>
      </c>
      <c r="IJ106" t="n">
        <v>5.26882</v>
      </c>
      <c r="IK106" t="n">
        <v>5.27899</v>
      </c>
      <c r="IL106" t="n">
        <v>5.28341</v>
      </c>
      <c r="IM106" t="n">
        <v>5.29391</v>
      </c>
      <c r="IN106" t="n">
        <v>5.30256</v>
      </c>
      <c r="IO106" t="n">
        <v>5.30671</v>
      </c>
      <c r="IP106" t="n">
        <v>5.31485</v>
      </c>
      <c r="IQ106" t="n">
        <v>5.32067</v>
      </c>
      <c r="IR106" t="n">
        <v>5.32948</v>
      </c>
      <c r="IS106" t="n">
        <v>5.3366</v>
      </c>
      <c r="IT106" t="n">
        <v>5.34063</v>
      </c>
      <c r="IU106" t="n">
        <v>5.34538</v>
      </c>
      <c r="IV106" t="n">
        <v>5.3501</v>
      </c>
      <c r="IW106" t="n">
        <v>5.35421</v>
      </c>
      <c r="IX106" t="n">
        <v>5.35946</v>
      </c>
      <c r="IY106" t="n">
        <v>5.36625</v>
      </c>
      <c r="IZ106" t="n">
        <v>5.37145</v>
      </c>
      <c r="JA106" t="n">
        <v>5.37999</v>
      </c>
      <c r="JB106" t="n">
        <v>5.38474</v>
      </c>
      <c r="JC106" t="n">
        <v>5.38993</v>
      </c>
      <c r="JD106" t="n">
        <v>5.39637</v>
      </c>
      <c r="JE106" t="n">
        <v>5.39941</v>
      </c>
      <c r="JF106" t="n">
        <v>5.40324</v>
      </c>
      <c r="JG106" t="n">
        <v>5.41031</v>
      </c>
      <c r="JH106" t="n">
        <v>5.41672</v>
      </c>
      <c r="JI106" t="n">
        <v>5.41996</v>
      </c>
      <c r="JJ106" t="n">
        <v>5.42719</v>
      </c>
      <c r="JK106" t="n">
        <v>5.43522</v>
      </c>
      <c r="JL106" t="n">
        <v>5.44482</v>
      </c>
      <c r="JM106" t="n">
        <v>5.45666</v>
      </c>
      <c r="JN106" t="n">
        <v>5.46857</v>
      </c>
      <c r="JO106" t="n">
        <v>5.47788</v>
      </c>
      <c r="JP106" t="n">
        <v>5.48353</v>
      </c>
      <c r="JQ106" t="n">
        <v>5.49033</v>
      </c>
      <c r="JR106" t="n">
        <v>5.499</v>
      </c>
      <c r="JS106" t="n">
        <v>5.50178</v>
      </c>
      <c r="JT106" t="n">
        <v>5.50981</v>
      </c>
      <c r="JU106" t="n">
        <v>5.51693</v>
      </c>
      <c r="JV106" t="n">
        <v>5.52089</v>
      </c>
      <c r="JW106" t="n">
        <v>5.52583</v>
      </c>
      <c r="JX106" t="n">
        <v>5.53279</v>
      </c>
      <c r="JY106" t="n">
        <v>5.54037</v>
      </c>
      <c r="JZ106" t="n">
        <v>5.55053</v>
      </c>
      <c r="KA106" t="n">
        <v>5.55968</v>
      </c>
      <c r="KB106" t="n">
        <v>5.56534</v>
      </c>
      <c r="KC106" t="n">
        <v>5.57508</v>
      </c>
      <c r="KD106" t="n">
        <v>5.58104</v>
      </c>
      <c r="KE106" t="n">
        <v>5.59111</v>
      </c>
      <c r="KF106" t="n">
        <v>5.59879</v>
      </c>
      <c r="KG106" t="n">
        <v>5.60619</v>
      </c>
      <c r="KH106" t="n">
        <v>5.61279</v>
      </c>
      <c r="KI106" t="n">
        <v>5.61913</v>
      </c>
      <c r="KJ106" t="n">
        <v>5.62516</v>
      </c>
      <c r="KK106" t="n">
        <v>5.63084</v>
      </c>
      <c r="KL106" t="n">
        <v>5.63859</v>
      </c>
      <c r="KM106" t="n">
        <v>5.64446</v>
      </c>
      <c r="KN106" t="n">
        <v>5.65131</v>
      </c>
      <c r="KO106" t="n">
        <v>5.66201</v>
      </c>
      <c r="KP106" t="n">
        <v>5.66897</v>
      </c>
      <c r="KQ106" t="n">
        <v>5.6751</v>
      </c>
      <c r="KR106" t="n">
        <v>5.68191</v>
      </c>
      <c r="KS106" t="n">
        <v>5.68517</v>
      </c>
      <c r="KT106" t="n">
        <v>5.68903</v>
      </c>
      <c r="KU106" t="n">
        <v>5.69394</v>
      </c>
      <c r="KV106" t="n">
        <v>5.70175</v>
      </c>
      <c r="KW106" t="n">
        <v>5.70559</v>
      </c>
      <c r="KX106" t="n">
        <v>5.71043</v>
      </c>
      <c r="KY106" t="n">
        <v>5.72116</v>
      </c>
      <c r="KZ106" t="n">
        <v>5.73253</v>
      </c>
      <c r="LA106" t="n">
        <v>5.73917</v>
      </c>
      <c r="LB106" t="n">
        <v>5.7448</v>
      </c>
      <c r="LC106" t="n">
        <v>5.75129</v>
      </c>
      <c r="LD106" t="n">
        <v>5.76035</v>
      </c>
      <c r="LE106" t="n">
        <v>5.76705</v>
      </c>
      <c r="LF106" t="n">
        <v>5.77341</v>
      </c>
      <c r="LG106" t="n">
        <v>5.78041</v>
      </c>
      <c r="LH106" t="n">
        <v>5.78729</v>
      </c>
      <c r="LI106" t="n">
        <v>5.79448</v>
      </c>
      <c r="LJ106" t="n">
        <v>5.8024</v>
      </c>
      <c r="LK106" t="n">
        <v>5.80812</v>
      </c>
      <c r="LL106" t="n">
        <v>5.81278</v>
      </c>
      <c r="LM106" t="n">
        <v>5.81866</v>
      </c>
      <c r="LN106" t="n">
        <v>5.82589</v>
      </c>
      <c r="LO106" t="n">
        <v>5.83493</v>
      </c>
      <c r="LP106" t="n">
        <v>5.84083</v>
      </c>
      <c r="LQ106" t="n">
        <v>5.8445</v>
      </c>
      <c r="LR106" t="n">
        <v>5.84845</v>
      </c>
      <c r="LS106" t="n">
        <v>5.85397</v>
      </c>
      <c r="LT106" t="n">
        <v>5.85814</v>
      </c>
      <c r="LU106" t="n">
        <v>5.86391</v>
      </c>
      <c r="LV106" t="n">
        <v>5.87318</v>
      </c>
      <c r="LW106" t="n">
        <v>5.88024</v>
      </c>
      <c r="LX106" t="n">
        <v>5.88693</v>
      </c>
      <c r="LY106" t="n">
        <v>5.89758</v>
      </c>
      <c r="LZ106" t="n">
        <v>5.90696</v>
      </c>
      <c r="MA106" t="n">
        <v>5.91407</v>
      </c>
      <c r="MB106" t="n">
        <v>5.92191</v>
      </c>
      <c r="MC106" t="n">
        <v>5.92998</v>
      </c>
      <c r="MD106" t="n">
        <v>5.93505</v>
      </c>
      <c r="ME106" t="n">
        <v>5.94396</v>
      </c>
      <c r="MF106" t="n">
        <v>5.95233</v>
      </c>
      <c r="MG106" t="n">
        <v>5.95943</v>
      </c>
      <c r="MH106" t="n">
        <v>5.96989</v>
      </c>
      <c r="MI106" t="n">
        <v>5.98081</v>
      </c>
      <c r="MJ106" t="n">
        <v>5.98885</v>
      </c>
      <c r="MK106" t="n">
        <v>5.99622</v>
      </c>
      <c r="ML106" t="n">
        <v>6.00387</v>
      </c>
      <c r="MM106" t="n">
        <v>6.01106</v>
      </c>
      <c r="MN106" t="n">
        <v>6.01722</v>
      </c>
      <c r="MO106" t="n">
        <v>6.02495</v>
      </c>
      <c r="MP106" t="n">
        <v>6.03008</v>
      </c>
      <c r="MQ106" t="n">
        <v>6.03871</v>
      </c>
      <c r="MR106" t="n">
        <v>6.04589</v>
      </c>
      <c r="MS106" t="n">
        <v>6.05512</v>
      </c>
      <c r="MT106" t="n">
        <v>6.06237</v>
      </c>
      <c r="MU106" t="n">
        <v>6.06737</v>
      </c>
      <c r="MV106" t="n">
        <v>6.07219</v>
      </c>
      <c r="MW106" t="n">
        <v>6.07703</v>
      </c>
      <c r="MX106" t="n">
        <v>6.08359</v>
      </c>
      <c r="MY106" t="n">
        <v>6.09141</v>
      </c>
      <c r="MZ106" t="n">
        <v>6.09496</v>
      </c>
      <c r="NA106" t="n">
        <v>6.09792</v>
      </c>
      <c r="NB106" t="n">
        <v>6.10497</v>
      </c>
      <c r="NC106" t="n">
        <v>6.11354</v>
      </c>
      <c r="ND106" t="n">
        <v>6.11828</v>
      </c>
      <c r="NE106" t="n">
        <v>6.12771</v>
      </c>
      <c r="NF106" t="n">
        <v>6.13485</v>
      </c>
      <c r="NG106" t="n">
        <v>6.13992</v>
      </c>
      <c r="NH106" t="n">
        <v>6.14375</v>
      </c>
      <c r="NI106" t="n">
        <v>6.15166</v>
      </c>
      <c r="NJ106" t="n">
        <v>6.15783</v>
      </c>
      <c r="NK106" t="n">
        <v>6.16715</v>
      </c>
      <c r="NL106" t="n">
        <v>6.17555</v>
      </c>
      <c r="NM106" t="n">
        <v>6.182</v>
      </c>
      <c r="NN106" t="n">
        <v>6.18815</v>
      </c>
      <c r="NO106" t="n">
        <v>6.19628</v>
      </c>
      <c r="NP106" t="n">
        <v>6.20316</v>
      </c>
      <c r="NQ106" t="n">
        <v>6.21229</v>
      </c>
      <c r="NR106" t="n">
        <v>6.22108</v>
      </c>
      <c r="NS106" t="n">
        <v>6.22821</v>
      </c>
      <c r="NT106" t="n">
        <v>6.23236</v>
      </c>
      <c r="NU106" t="n">
        <v>6.24172</v>
      </c>
      <c r="NV106" t="n">
        <v>6.24632</v>
      </c>
      <c r="NW106" t="n">
        <v>6.25449</v>
      </c>
      <c r="NX106" t="n">
        <v>6.25978</v>
      </c>
      <c r="NY106" t="n">
        <v>6.26807</v>
      </c>
      <c r="NZ106" t="n">
        <v>6.27567</v>
      </c>
      <c r="OA106" t="n">
        <v>6.28392</v>
      </c>
      <c r="OB106" t="n">
        <v>6.29417</v>
      </c>
      <c r="OC106" t="n">
        <v>6.30123</v>
      </c>
      <c r="OD106" t="n">
        <v>6.30603</v>
      </c>
      <c r="OE106" t="n">
        <v>6.31211</v>
      </c>
      <c r="OF106" t="n">
        <v>6.31841</v>
      </c>
      <c r="OG106" t="n">
        <v>6.32322</v>
      </c>
      <c r="OH106" t="n">
        <v>6.33208</v>
      </c>
      <c r="OI106" t="n">
        <v>6.3391</v>
      </c>
      <c r="OJ106" t="n">
        <v>6.34784</v>
      </c>
      <c r="OK106" t="n">
        <v>6.35639</v>
      </c>
      <c r="OL106" t="n">
        <v>6.36591</v>
      </c>
      <c r="OM106" t="n">
        <v>6.37442</v>
      </c>
      <c r="ON106" t="n">
        <v>6.38123</v>
      </c>
      <c r="OO106" t="n">
        <v>6.38964</v>
      </c>
      <c r="OP106" t="n">
        <v>6.39434</v>
      </c>
      <c r="OQ106" t="n">
        <v>6.39861</v>
      </c>
      <c r="OR106" t="n">
        <v>6.40578</v>
      </c>
      <c r="OS106" t="n">
        <v>6.41641</v>
      </c>
      <c r="OT106" t="n">
        <v>6.42862</v>
      </c>
      <c r="OU106" t="n">
        <v>6.43419</v>
      </c>
      <c r="OV106" t="n">
        <v>6.44173</v>
      </c>
      <c r="OW106" t="n">
        <v>6.4484</v>
      </c>
      <c r="OX106" t="n">
        <v>6.45407</v>
      </c>
      <c r="OY106" t="n">
        <v>6.46455</v>
      </c>
      <c r="OZ106" t="n">
        <v>6.47308</v>
      </c>
      <c r="PA106" t="n">
        <v>6.4773</v>
      </c>
      <c r="PB106" t="n">
        <v>6.48651</v>
      </c>
      <c r="PC106" t="n">
        <v>6.49285</v>
      </c>
      <c r="PD106" t="n">
        <v>6.49955</v>
      </c>
      <c r="PE106" t="n">
        <v>6.50653</v>
      </c>
      <c r="PF106" t="n">
        <v>6.51468</v>
      </c>
      <c r="PG106" t="n">
        <v>6.52514</v>
      </c>
      <c r="PH106" t="n">
        <v>6.53472</v>
      </c>
      <c r="PI106" t="n">
        <v>6.54449</v>
      </c>
      <c r="PJ106" t="n">
        <v>6.552</v>
      </c>
      <c r="PK106" t="n">
        <v>6.55517</v>
      </c>
      <c r="PL106" t="n">
        <v>6.55932</v>
      </c>
      <c r="PM106" t="n">
        <v>6.56433</v>
      </c>
      <c r="PN106" t="n">
        <v>6.56844</v>
      </c>
      <c r="PO106" t="n">
        <v>6.57896</v>
      </c>
      <c r="PP106" t="n">
        <v>6.58344</v>
      </c>
      <c r="PQ106" t="n">
        <v>6.59087</v>
      </c>
      <c r="PR106" t="n">
        <v>6.59935</v>
      </c>
      <c r="PS106" t="n">
        <v>6.60747</v>
      </c>
      <c r="PT106" t="n">
        <v>6.6148</v>
      </c>
      <c r="PU106" t="n">
        <v>6.62386</v>
      </c>
      <c r="PV106" t="n">
        <v>6.63421</v>
      </c>
      <c r="PW106" t="n">
        <v>6.64186</v>
      </c>
      <c r="PX106" t="n">
        <v>6.65167</v>
      </c>
      <c r="PY106" t="n">
        <v>6.65835</v>
      </c>
      <c r="PZ106" t="n">
        <v>6.66311</v>
      </c>
      <c r="QA106" t="n">
        <v>6.67018</v>
      </c>
      <c r="QB106" t="n">
        <v>6.67928</v>
      </c>
      <c r="QC106" t="n">
        <v>6.68598</v>
      </c>
      <c r="QD106" t="n">
        <v>6.69452</v>
      </c>
      <c r="QE106" t="n">
        <v>6.70384</v>
      </c>
      <c r="QF106" t="n">
        <v>6.71064</v>
      </c>
      <c r="QG106" t="n">
        <v>6.71644</v>
      </c>
      <c r="QH106" t="n">
        <v>6.72496</v>
      </c>
      <c r="QI106" t="n">
        <v>6.73419</v>
      </c>
      <c r="QJ106" t="n">
        <v>6.74016</v>
      </c>
      <c r="QK106" t="n">
        <v>6.74566</v>
      </c>
      <c r="QL106" t="n">
        <v>6.75345</v>
      </c>
      <c r="QM106" t="n">
        <v>6.75973</v>
      </c>
      <c r="QN106" t="n">
        <v>6.77131</v>
      </c>
      <c r="QO106" t="n">
        <v>6.77826</v>
      </c>
      <c r="QP106" t="n">
        <v>6.78401</v>
      </c>
      <c r="QQ106" t="n">
        <v>6.7892</v>
      </c>
      <c r="QR106" t="n">
        <v>6.79917</v>
      </c>
      <c r="QS106" t="n">
        <v>6.80773</v>
      </c>
      <c r="QT106" t="n">
        <v>6.81907</v>
      </c>
      <c r="QU106" t="n">
        <v>6.82947</v>
      </c>
      <c r="QV106" t="n">
        <v>6.8379</v>
      </c>
      <c r="QW106" t="n">
        <v>6.84198</v>
      </c>
      <c r="QX106" t="n">
        <v>6.85035</v>
      </c>
      <c r="QY106" t="n">
        <v>6.85719</v>
      </c>
      <c r="QZ106" t="n">
        <v>6.86246</v>
      </c>
      <c r="RA106" t="n">
        <v>6.87004</v>
      </c>
      <c r="RB106" t="n">
        <v>6.87431</v>
      </c>
      <c r="RC106" t="n">
        <v>6.88352</v>
      </c>
      <c r="RD106" t="n">
        <v>6.89271</v>
      </c>
      <c r="RE106" t="n">
        <v>6.90546</v>
      </c>
      <c r="RF106" t="n">
        <v>6.91186</v>
      </c>
      <c r="RG106" t="n">
        <v>6.91877</v>
      </c>
      <c r="RH106" t="n">
        <v>6.92504</v>
      </c>
      <c r="RI106" t="n">
        <v>6.93129</v>
      </c>
      <c r="RJ106" t="n">
        <v>6.93943</v>
      </c>
      <c r="RK106" t="n">
        <v>6.94704</v>
      </c>
      <c r="RL106" t="n">
        <v>6.95125</v>
      </c>
      <c r="RM106" t="n">
        <v>6.95456</v>
      </c>
      <c r="RN106" t="n">
        <v>6.96343</v>
      </c>
      <c r="RO106" t="n">
        <v>6.97209</v>
      </c>
      <c r="RP106" t="n">
        <v>6.97929</v>
      </c>
      <c r="RQ106" t="n">
        <v>6.98914</v>
      </c>
      <c r="RR106" t="n">
        <v>6.99872</v>
      </c>
      <c r="RS106" t="n">
        <v>7.00493</v>
      </c>
      <c r="RT106" t="n">
        <v>7.01342</v>
      </c>
      <c r="RU106" t="n">
        <v>7.02479</v>
      </c>
      <c r="RV106" t="n">
        <v>7.03358</v>
      </c>
      <c r="RW106" t="n">
        <v>7.03947</v>
      </c>
      <c r="RX106" t="n">
        <v>7.0461</v>
      </c>
      <c r="RY106" t="n">
        <v>7.05542</v>
      </c>
      <c r="RZ106" t="n">
        <v>7.06194</v>
      </c>
      <c r="SA106" t="n">
        <v>7.06856</v>
      </c>
      <c r="SB106" t="n">
        <v>7.07571</v>
      </c>
      <c r="SC106" t="n">
        <v>7.08265</v>
      </c>
      <c r="SD106" t="n">
        <v>7.09148</v>
      </c>
      <c r="SE106" t="n">
        <v>7.09913</v>
      </c>
      <c r="SF106" t="n">
        <v>7.10512</v>
      </c>
      <c r="SG106" t="n">
        <v>7.10989</v>
      </c>
      <c r="SH106" t="n">
        <v>7.12044</v>
      </c>
      <c r="SI106" t="n">
        <v>7.12877</v>
      </c>
      <c r="SJ106" t="n">
        <v>7.13687</v>
      </c>
      <c r="SK106" t="n">
        <v>7.14447</v>
      </c>
      <c r="SL106" t="n">
        <v>7.15511</v>
      </c>
      <c r="SM106" t="n">
        <v>7.16823</v>
      </c>
      <c r="SN106" t="n">
        <v>7.17803</v>
      </c>
      <c r="SO106" t="n">
        <v>7.18734</v>
      </c>
      <c r="SP106" t="n">
        <v>7.19591</v>
      </c>
      <c r="SQ106" t="n">
        <v>7.20844</v>
      </c>
      <c r="SR106" t="n">
        <v>7.2165</v>
      </c>
      <c r="SS106" t="n">
        <v>7.22167</v>
      </c>
      <c r="ST106" t="n">
        <v>7.23142</v>
      </c>
      <c r="SU106" t="n">
        <v>7.23746</v>
      </c>
      <c r="SV106" t="n">
        <v>7.24682</v>
      </c>
      <c r="SW106" t="n">
        <v>7.258</v>
      </c>
      <c r="SX106" t="n">
        <v>7.26745</v>
      </c>
      <c r="SY106" t="n">
        <v>7.27766</v>
      </c>
      <c r="SZ106" t="n">
        <v>7.28405</v>
      </c>
      <c r="TA106" t="n">
        <v>7.29229</v>
      </c>
      <c r="TB106" t="n">
        <v>7.29776</v>
      </c>
      <c r="TC106" t="n">
        <v>7.30873</v>
      </c>
      <c r="TD106" t="n">
        <v>7.31849</v>
      </c>
      <c r="TE106" t="n">
        <v>7.32685</v>
      </c>
      <c r="TF106" t="n">
        <v>7.33422</v>
      </c>
      <c r="TG106" t="n">
        <v>7.34302</v>
      </c>
      <c r="TH106" t="n">
        <v>7.35105</v>
      </c>
      <c r="TI106" t="n">
        <v>7.35859</v>
      </c>
      <c r="TJ106" t="n">
        <v>7.36792</v>
      </c>
      <c r="TK106" t="n">
        <v>7.37842</v>
      </c>
      <c r="TL106" t="n">
        <v>7.38643</v>
      </c>
      <c r="TM106" t="n">
        <v>7.39265</v>
      </c>
      <c r="TN106" t="n">
        <v>7.4032</v>
      </c>
      <c r="TO106" t="n">
        <v>7.41237</v>
      </c>
      <c r="TP106" t="n">
        <v>7.42068</v>
      </c>
      <c r="TQ106" t="n">
        <v>7.42678</v>
      </c>
      <c r="TR106" t="n">
        <v>7.43103</v>
      </c>
      <c r="TS106" t="n">
        <v>7.44162</v>
      </c>
      <c r="TT106" t="n">
        <v>7.45392</v>
      </c>
      <c r="TU106" t="n">
        <v>7.4644</v>
      </c>
      <c r="TV106" t="n">
        <v>7.47065</v>
      </c>
      <c r="TW106" t="n">
        <v>7.47964</v>
      </c>
      <c r="TX106" t="n">
        <v>7.48975</v>
      </c>
      <c r="TY106" t="n">
        <v>7.49689</v>
      </c>
      <c r="TZ106" t="n">
        <v>7.5047</v>
      </c>
      <c r="UA106" t="n">
        <v>7.51274</v>
      </c>
      <c r="UB106" t="n">
        <v>7.52033</v>
      </c>
      <c r="UC106" t="n">
        <v>7.5295</v>
      </c>
      <c r="UD106" t="n">
        <v>7.53291</v>
      </c>
      <c r="UE106" t="n">
        <v>7.54333</v>
      </c>
      <c r="UF106" t="n">
        <v>7.54961</v>
      </c>
      <c r="UG106" t="n">
        <v>7.55957</v>
      </c>
      <c r="UH106" t="n">
        <v>7.56778</v>
      </c>
      <c r="UI106" t="n">
        <v>7.57493</v>
      </c>
      <c r="UJ106" t="n">
        <v>7.58722</v>
      </c>
      <c r="UK106" t="n">
        <v>7.60004</v>
      </c>
      <c r="UL106" t="n">
        <v>7.61327</v>
      </c>
      <c r="UM106" t="n">
        <v>7.62412</v>
      </c>
      <c r="UN106" t="n">
        <v>7.63458</v>
      </c>
      <c r="UO106" t="n">
        <v>7.645</v>
      </c>
      <c r="UP106" t="n">
        <v>7.65737</v>
      </c>
      <c r="UQ106" t="n">
        <v>7.6691</v>
      </c>
      <c r="UR106" t="n">
        <v>7.68276</v>
      </c>
      <c r="US106" t="n">
        <v>7.69107</v>
      </c>
      <c r="UT106" t="n">
        <v>7.69707</v>
      </c>
      <c r="UU106" t="n">
        <v>7.70523</v>
      </c>
      <c r="UV106" t="n">
        <v>7.71198</v>
      </c>
      <c r="UW106" t="n">
        <v>7.7202</v>
      </c>
      <c r="UX106" t="n">
        <v>7.72827</v>
      </c>
      <c r="UY106" t="n">
        <v>7.73242</v>
      </c>
      <c r="UZ106" t="n">
        <v>7.73995</v>
      </c>
      <c r="VA106" t="n">
        <v>7.75461</v>
      </c>
      <c r="VB106" t="n">
        <v>7.76428</v>
      </c>
      <c r="VC106" t="n">
        <v>7.77499</v>
      </c>
      <c r="VD106" t="n">
        <v>7.78491</v>
      </c>
      <c r="VE106" t="n">
        <v>7.79356</v>
      </c>
      <c r="VF106" t="n">
        <v>7.80373</v>
      </c>
      <c r="VG106" t="n">
        <v>7.81215</v>
      </c>
      <c r="VH106" t="n">
        <v>7.81778</v>
      </c>
      <c r="VI106" t="n">
        <v>7.82855</v>
      </c>
      <c r="VJ106" t="n">
        <v>7.84344</v>
      </c>
      <c r="VK106" t="n">
        <v>7.85747</v>
      </c>
      <c r="VL106" t="n">
        <v>7.87072</v>
      </c>
      <c r="VM106" t="n">
        <v>7.88293</v>
      </c>
      <c r="VN106" t="n">
        <v>7.89579</v>
      </c>
      <c r="VO106" t="n">
        <v>7.90809</v>
      </c>
      <c r="VP106" t="n">
        <v>7.92158</v>
      </c>
      <c r="VQ106" t="n">
        <v>7.93199</v>
      </c>
      <c r="VR106" t="n">
        <v>7.94003</v>
      </c>
      <c r="VS106" t="n">
        <v>7.94458</v>
      </c>
      <c r="VT106" t="n">
        <v>7.9557</v>
      </c>
      <c r="VU106" t="n">
        <v>7.96761</v>
      </c>
      <c r="VV106" t="n">
        <v>7.98057</v>
      </c>
      <c r="VW106" t="n">
        <v>7.99176</v>
      </c>
      <c r="VX106" t="n">
        <v>8.003310000000001</v>
      </c>
      <c r="VY106" t="n">
        <v>8.01301</v>
      </c>
      <c r="VZ106" t="n">
        <v>8.026109999999999</v>
      </c>
      <c r="WA106" t="n">
        <v>8.03749</v>
      </c>
      <c r="WB106" t="n">
        <v>8.04589</v>
      </c>
      <c r="WC106" t="n">
        <v>8.050879999999999</v>
      </c>
      <c r="WD106" t="n">
        <v>8.05804</v>
      </c>
      <c r="WE106" t="n">
        <v>8.06663</v>
      </c>
      <c r="WF106" t="n">
        <v>8.07705</v>
      </c>
      <c r="WG106" t="n">
        <v>8.09277</v>
      </c>
      <c r="WH106" t="n">
        <v>8.10468</v>
      </c>
      <c r="WI106" t="n">
        <v>8.115410000000001</v>
      </c>
      <c r="WJ106" t="n">
        <v>8.12903</v>
      </c>
      <c r="WK106" t="n">
        <v>8.142300000000001</v>
      </c>
      <c r="WL106" t="n">
        <v>8.152240000000001</v>
      </c>
      <c r="WM106" t="n">
        <v>8.16258</v>
      </c>
      <c r="WN106" t="n">
        <v>8.175380000000001</v>
      </c>
      <c r="WO106" t="n">
        <v>8.184200000000001</v>
      </c>
      <c r="WP106" t="n">
        <v>8.19319</v>
      </c>
      <c r="WQ106" t="n">
        <v>8.202450000000001</v>
      </c>
      <c r="WR106" t="n">
        <v>8.21294</v>
      </c>
      <c r="WS106" t="n">
        <v>8.2255</v>
      </c>
      <c r="WT106" t="n">
        <v>8.243819999999999</v>
      </c>
      <c r="WU106" t="n">
        <v>8.255089999999999</v>
      </c>
      <c r="WV106" t="n">
        <v>8.26613</v>
      </c>
      <c r="WW106" t="n">
        <v>8.27599</v>
      </c>
      <c r="WX106" t="n">
        <v>8.285080000000001</v>
      </c>
      <c r="WY106" t="n">
        <v>8.29242</v>
      </c>
      <c r="WZ106" t="n">
        <v>8.30738</v>
      </c>
      <c r="XA106" t="n">
        <v>8.31709</v>
      </c>
      <c r="XB106" t="n">
        <v>8.3278</v>
      </c>
      <c r="XC106" t="n">
        <v>8.33681</v>
      </c>
      <c r="XD106" t="n">
        <v>8.34553</v>
      </c>
      <c r="XE106" t="n">
        <v>8.351760000000001</v>
      </c>
      <c r="XF106" t="n">
        <v>8.36172</v>
      </c>
      <c r="XG106" t="n">
        <v>8.37341</v>
      </c>
      <c r="XH106" t="n">
        <v>8.38171</v>
      </c>
      <c r="XI106" t="n">
        <v>8.394539999999999</v>
      </c>
      <c r="XJ106" t="n">
        <v>8.40836</v>
      </c>
      <c r="XK106" t="n">
        <v>8.418480000000001</v>
      </c>
      <c r="XL106" t="n">
        <v>8.42755</v>
      </c>
      <c r="XM106" t="n">
        <v>8.438599999999999</v>
      </c>
      <c r="XN106" t="n">
        <v>8.450810000000001</v>
      </c>
      <c r="XO106" t="n">
        <v>8.460419999999999</v>
      </c>
      <c r="XP106" t="n">
        <v>8.47353</v>
      </c>
      <c r="XQ106" t="n">
        <v>8.48973</v>
      </c>
      <c r="XR106" t="n">
        <v>8.50254</v>
      </c>
      <c r="XS106" t="n">
        <v>8.51103</v>
      </c>
      <c r="XT106" t="n">
        <v>8.51591</v>
      </c>
      <c r="XU106" t="n">
        <v>8.52346</v>
      </c>
      <c r="XV106" t="n">
        <v>8.531129999999999</v>
      </c>
      <c r="XW106" t="n">
        <v>8.540419999999999</v>
      </c>
      <c r="XX106" t="n">
        <v>8.556609999999999</v>
      </c>
      <c r="XY106" t="n">
        <v>8.566660000000001</v>
      </c>
      <c r="XZ106" t="n">
        <v>8.57935</v>
      </c>
      <c r="YA106" t="n">
        <v>8.592700000000001</v>
      </c>
      <c r="YB106" t="n">
        <v>8.605829999999999</v>
      </c>
      <c r="YC106" t="n">
        <v>8.6128</v>
      </c>
      <c r="YD106" t="n">
        <v>8.62265</v>
      </c>
      <c r="YE106" t="n">
        <v>8.63002</v>
      </c>
      <c r="YF106" t="n">
        <v>8.63837</v>
      </c>
      <c r="YG106" t="n">
        <v>8.64817</v>
      </c>
      <c r="YH106" t="n">
        <v>8.66018</v>
      </c>
      <c r="YI106" t="n">
        <v>8.674860000000001</v>
      </c>
      <c r="YJ106" t="n">
        <v>8.689959999999999</v>
      </c>
      <c r="YK106" t="n">
        <v>8.7018</v>
      </c>
      <c r="YL106" t="n">
        <v>8.71743</v>
      </c>
      <c r="YM106" t="n">
        <v>8.73667</v>
      </c>
      <c r="YN106" t="n">
        <v>8.75229</v>
      </c>
      <c r="YO106" t="n">
        <v>8.76267</v>
      </c>
      <c r="YP106" t="n">
        <v>8.78444</v>
      </c>
      <c r="YQ106" t="n">
        <v>8.804819999999999</v>
      </c>
      <c r="YR106" t="n">
        <v>8.82381</v>
      </c>
      <c r="YS106" t="n">
        <v>8.840960000000001</v>
      </c>
      <c r="YT106" t="n">
        <v>8.85549</v>
      </c>
      <c r="YU106" t="n">
        <v>8.87316</v>
      </c>
      <c r="YV106" t="n">
        <v>8.88617</v>
      </c>
      <c r="YW106" t="n">
        <v>8.89982</v>
      </c>
      <c r="YX106" t="n">
        <v>8.91409</v>
      </c>
      <c r="YY106" t="n">
        <v>8.925330000000001</v>
      </c>
      <c r="YZ106" t="n">
        <v>8.936669999999999</v>
      </c>
      <c r="ZA106" t="n">
        <v>8.94753</v>
      </c>
      <c r="ZB106" t="n">
        <v>8.95477</v>
      </c>
      <c r="ZC106" t="n">
        <v>8.96391</v>
      </c>
      <c r="ZD106" t="n">
        <v>8.97099</v>
      </c>
      <c r="ZE106" t="n">
        <v>8.978479999999999</v>
      </c>
      <c r="ZF106" t="n">
        <v>8.989739999999999</v>
      </c>
      <c r="ZG106" t="n">
        <v>9.00051</v>
      </c>
      <c r="ZH106" t="n">
        <v>9.009320000000001</v>
      </c>
      <c r="ZI106" t="n">
        <v>9.02101</v>
      </c>
      <c r="ZJ106" t="n">
        <v>9.036770000000001</v>
      </c>
      <c r="ZK106" t="n">
        <v>9.04996</v>
      </c>
      <c r="ZL106" t="n">
        <v>9.06204</v>
      </c>
      <c r="ZM106" t="n">
        <v>9.0871</v>
      </c>
      <c r="ZN106" t="n">
        <v>9.10066</v>
      </c>
      <c r="ZO106" t="n">
        <v>9.110189999999999</v>
      </c>
      <c r="ZP106" t="n">
        <v>9.118370000000001</v>
      </c>
      <c r="ZQ106" t="n">
        <v>9.13035</v>
      </c>
      <c r="ZR106" t="n">
        <v>9.136749999999999</v>
      </c>
      <c r="ZS106" t="n">
        <v>9.14438</v>
      </c>
      <c r="ZT106" t="n">
        <v>9.15943</v>
      </c>
      <c r="ZU106" t="n">
        <v>9.17295</v>
      </c>
      <c r="ZV106" t="n">
        <v>9.18798</v>
      </c>
      <c r="ZW106" t="n">
        <v>9.20021</v>
      </c>
      <c r="ZX106" t="n">
        <v>9.2141</v>
      </c>
      <c r="ZY106" t="n">
        <v>9.225899999999999</v>
      </c>
      <c r="ZZ106" t="n">
        <v>9.24592</v>
      </c>
      <c r="AAA106" t="n">
        <v>9.262040000000001</v>
      </c>
      <c r="AAB106" t="n">
        <v>9.278510000000001</v>
      </c>
      <c r="AAC106" t="n">
        <v>9.290839999999999</v>
      </c>
      <c r="AAD106" t="n">
        <v>9.305870000000001</v>
      </c>
      <c r="AAE106" t="n">
        <v>9.32016</v>
      </c>
      <c r="AAF106" t="n">
        <v>9.33423</v>
      </c>
      <c r="AAG106" t="n">
        <v>9.345280000000001</v>
      </c>
      <c r="AAH106" t="n">
        <v>9.356260000000001</v>
      </c>
      <c r="AAI106" t="n">
        <v>9.365209999999999</v>
      </c>
      <c r="AAJ106" t="n">
        <v>9.38508</v>
      </c>
      <c r="AAK106" t="n">
        <v>9.400639999999999</v>
      </c>
      <c r="AAL106" t="n">
        <v>9.4115</v>
      </c>
      <c r="AAM106" t="n">
        <v>9.424659999999999</v>
      </c>
      <c r="AAN106" t="n">
        <v>9.43465</v>
      </c>
      <c r="AAO106" t="n">
        <v>9.44211</v>
      </c>
      <c r="AAP106" t="n">
        <v>9.46006</v>
      </c>
      <c r="AAQ106" t="n">
        <v>9.469379999999999</v>
      </c>
      <c r="AAR106" t="n">
        <v>9.47907</v>
      </c>
      <c r="AAS106" t="n">
        <v>9.495649999999999</v>
      </c>
      <c r="AAT106" t="n">
        <v>9.516299999999999</v>
      </c>
      <c r="AAU106" t="n">
        <v>9.535450000000001</v>
      </c>
      <c r="AAV106" t="n">
        <v>9.549469999999999</v>
      </c>
      <c r="AAW106" t="n">
        <v>9.55946</v>
      </c>
      <c r="AAX106" t="n">
        <v>9.568849999999999</v>
      </c>
      <c r="AAY106" t="n">
        <v>9.579050000000001</v>
      </c>
      <c r="AAZ106" t="n">
        <v>9.590870000000001</v>
      </c>
      <c r="ABA106" t="n">
        <v>9.60412</v>
      </c>
      <c r="ABB106" t="n">
        <v>9.61167</v>
      </c>
      <c r="ABC106" t="n">
        <v>9.62204</v>
      </c>
      <c r="ABD106" t="n">
        <v>9.63208</v>
      </c>
      <c r="ABE106" t="n">
        <v>9.64476</v>
      </c>
      <c r="ABF106" t="n">
        <v>9.65635</v>
      </c>
      <c r="ABG106" t="n">
        <v>9.66433</v>
      </c>
      <c r="ABH106" t="n">
        <v>9.679790000000001</v>
      </c>
      <c r="ABI106" t="n">
        <v>9.69468</v>
      </c>
      <c r="ABJ106" t="n">
        <v>9.704750000000001</v>
      </c>
      <c r="ABK106" t="n">
        <v>9.720750000000001</v>
      </c>
      <c r="ABL106" t="n">
        <v>9.73645</v>
      </c>
      <c r="ABM106" t="n">
        <v>9.75428</v>
      </c>
      <c r="ABN106" t="n">
        <v>9.77084</v>
      </c>
      <c r="ABO106" t="n">
        <v>9.78293</v>
      </c>
      <c r="ABP106" t="n">
        <v>9.792289999999999</v>
      </c>
      <c r="ABQ106" t="n">
        <v>9.805870000000001</v>
      </c>
      <c r="ABR106" t="n">
        <v>9.83196</v>
      </c>
      <c r="ABS106" t="n">
        <v>9.851610000000001</v>
      </c>
      <c r="ABT106" t="n">
        <v>9.870279999999999</v>
      </c>
      <c r="ABU106" t="n">
        <v>9.88594</v>
      </c>
      <c r="ABV106" t="n">
        <v>9.903</v>
      </c>
      <c r="ABW106" t="n">
        <v>9.925599999999999</v>
      </c>
      <c r="ABX106" t="n">
        <v>9.94523</v>
      </c>
      <c r="ABY106" t="n">
        <v>9.963760000000001</v>
      </c>
      <c r="ABZ106" t="n">
        <v>9.983169999999999</v>
      </c>
      <c r="ACA106" t="n">
        <v>9.99877</v>
      </c>
      <c r="ACB106" t="n">
        <v>10.01387</v>
      </c>
      <c r="ACC106" t="n">
        <v>10.03152</v>
      </c>
      <c r="ACD106" t="n">
        <v>10.04856</v>
      </c>
      <c r="ACE106" t="n">
        <v>10.06485</v>
      </c>
      <c r="ACF106" t="n">
        <v>10.07715</v>
      </c>
      <c r="ACG106" t="n">
        <v>10.08698</v>
      </c>
      <c r="ACH106" t="n">
        <v>10.10109</v>
      </c>
      <c r="ACI106" t="n">
        <v>10.11707</v>
      </c>
      <c r="ACJ106" t="n">
        <v>10.1341</v>
      </c>
      <c r="ACK106" t="n">
        <v>10.14942</v>
      </c>
      <c r="ACL106" t="n">
        <v>10.16646</v>
      </c>
      <c r="ACM106" t="n">
        <v>10.18244</v>
      </c>
      <c r="ACN106" t="n">
        <v>10.19084</v>
      </c>
      <c r="ACO106" t="n">
        <v>10.20977</v>
      </c>
      <c r="ACP106" t="n">
        <v>10.22812</v>
      </c>
      <c r="ACQ106" t="n">
        <v>10.24556</v>
      </c>
      <c r="ACR106" t="n">
        <v>10.26286</v>
      </c>
      <c r="ACS106" t="n">
        <v>10.28283</v>
      </c>
      <c r="ACT106" t="n">
        <v>10.30244</v>
      </c>
      <c r="ACU106" t="n">
        <v>10.32032</v>
      </c>
      <c r="ACV106" t="n">
        <v>10.3385</v>
      </c>
      <c r="ACW106" t="n">
        <v>10.35058</v>
      </c>
      <c r="ACX106" t="n">
        <v>10.36327</v>
      </c>
      <c r="ACY106" t="n">
        <v>10.37929</v>
      </c>
      <c r="ACZ106" t="n">
        <v>10.39641</v>
      </c>
      <c r="ADA106" t="n">
        <v>10.41596</v>
      </c>
      <c r="ADB106" t="n">
        <v>10.43099</v>
      </c>
      <c r="ADC106" t="n">
        <v>10.45099</v>
      </c>
      <c r="ADD106" t="n">
        <v>10.46875</v>
      </c>
      <c r="ADE106" t="n">
        <v>10.48768</v>
      </c>
      <c r="ADF106" t="n">
        <v>10.51217</v>
      </c>
      <c r="ADG106" t="n">
        <v>10.53486</v>
      </c>
      <c r="ADH106" t="n">
        <v>10.55331</v>
      </c>
      <c r="ADI106" t="n">
        <v>10.58884</v>
      </c>
      <c r="ADJ106" t="n">
        <v>10.61179</v>
      </c>
      <c r="ADK106" t="n">
        <v>10.6358</v>
      </c>
      <c r="ADL106" t="n">
        <v>10.65454</v>
      </c>
      <c r="ADM106" t="n">
        <v>10.67005</v>
      </c>
      <c r="ADN106" t="n">
        <v>10.68495</v>
      </c>
      <c r="ADO106" t="n">
        <v>10.70123</v>
      </c>
      <c r="ADP106" t="n">
        <v>10.72748</v>
      </c>
      <c r="ADQ106" t="n">
        <v>10.74542</v>
      </c>
      <c r="ADR106" t="n">
        <v>10.75713</v>
      </c>
      <c r="ADS106" t="n">
        <v>10.77457</v>
      </c>
      <c r="ADT106" t="n">
        <v>10.79035</v>
      </c>
      <c r="ADU106" t="n">
        <v>10.79714</v>
      </c>
      <c r="ADV106" t="n">
        <v>10.81068</v>
      </c>
      <c r="ADW106" t="n">
        <v>10.82961</v>
      </c>
      <c r="ADX106" t="n">
        <v>10.85393</v>
      </c>
      <c r="ADY106" t="n">
        <v>10.86912</v>
      </c>
      <c r="ADZ106" t="n">
        <v>10.88602</v>
      </c>
      <c r="AEA106" t="n">
        <v>10.90079</v>
      </c>
      <c r="AEB106" t="n">
        <v>10.91674</v>
      </c>
      <c r="AEC106" t="n">
        <v>10.93189</v>
      </c>
      <c r="AED106" t="n">
        <v>10.94735</v>
      </c>
      <c r="AEE106" t="n">
        <v>10.96398</v>
      </c>
      <c r="AEF106" t="n">
        <v>10.97692</v>
      </c>
      <c r="AEG106" t="n">
        <v>10.99519</v>
      </c>
      <c r="AEH106" t="n">
        <v>11.01929</v>
      </c>
      <c r="AEI106" t="n">
        <v>11.03981</v>
      </c>
      <c r="AEJ106" t="n">
        <v>11.06422</v>
      </c>
      <c r="AEK106" t="n">
        <v>11.09135</v>
      </c>
      <c r="AEL106" t="n">
        <v>11.11586</v>
      </c>
      <c r="AEM106" t="n">
        <v>11.13638</v>
      </c>
      <c r="AEN106" t="n">
        <v>11.16411</v>
      </c>
      <c r="AEO106" t="n">
        <v>11.18262</v>
      </c>
      <c r="AEP106" t="n">
        <v>11.20421</v>
      </c>
      <c r="AEQ106" t="n">
        <v>11.2319</v>
      </c>
      <c r="AER106" t="n">
        <v>11.25722</v>
      </c>
      <c r="AES106" t="n">
        <v>11.27599</v>
      </c>
      <c r="AET106" t="n">
        <v>11.29925</v>
      </c>
      <c r="AEU106" t="n">
        <v>11.32364</v>
      </c>
      <c r="AEV106" t="n">
        <v>11.34696</v>
      </c>
      <c r="AEW106" t="n">
        <v>11.36851</v>
      </c>
      <c r="AEX106" t="n">
        <v>11.39645</v>
      </c>
      <c r="AEY106" t="n">
        <v>11.41768</v>
      </c>
      <c r="AEZ106" t="n">
        <v>11.44512</v>
      </c>
      <c r="AFA106" t="n">
        <v>11.47311</v>
      </c>
      <c r="AFB106" t="n">
        <v>11.49403</v>
      </c>
      <c r="AFC106" t="n">
        <v>11.52057</v>
      </c>
      <c r="AFD106" t="n">
        <v>11.5454</v>
      </c>
      <c r="AFE106" t="n">
        <v>11.56972</v>
      </c>
      <c r="AFF106" t="n">
        <v>11.58905</v>
      </c>
      <c r="AFG106" t="n">
        <v>11.6107</v>
      </c>
      <c r="AFH106" t="n">
        <v>11.63245</v>
      </c>
      <c r="AFI106" t="n">
        <v>11.64916</v>
      </c>
      <c r="AFJ106" t="n">
        <v>11.67006</v>
      </c>
      <c r="AFK106" t="n">
        <v>11.69673</v>
      </c>
      <c r="AFL106" t="n">
        <v>11.73599</v>
      </c>
      <c r="AFM106" t="n">
        <v>11.76867</v>
      </c>
      <c r="AFN106" t="n">
        <v>11.78719</v>
      </c>
      <c r="AFO106" t="n">
        <v>11.81815</v>
      </c>
      <c r="AFP106" t="n">
        <v>11.84064</v>
      </c>
      <c r="AFQ106" t="n">
        <v>11.86944</v>
      </c>
      <c r="AFR106" t="n">
        <v>11.89989</v>
      </c>
      <c r="AFS106" t="n">
        <v>11.91556</v>
      </c>
      <c r="AFT106" t="n">
        <v>11.93889</v>
      </c>
      <c r="AFU106" t="n">
        <v>11.97543</v>
      </c>
      <c r="AFV106" t="n">
        <v>12.00863</v>
      </c>
      <c r="AFW106" t="n">
        <v>12.0319</v>
      </c>
      <c r="AFX106" t="n">
        <v>12.04909</v>
      </c>
      <c r="AFY106" t="n">
        <v>12.06852</v>
      </c>
      <c r="AFZ106" t="n">
        <v>12.09139</v>
      </c>
      <c r="AGA106" t="n">
        <v>12.11861</v>
      </c>
      <c r="AGB106" t="n">
        <v>12.14901</v>
      </c>
      <c r="AGC106" t="n">
        <v>12.1828</v>
      </c>
      <c r="AGD106" t="n">
        <v>12.21935</v>
      </c>
      <c r="AGE106" t="n">
        <v>12.24686</v>
      </c>
      <c r="AGF106" t="n">
        <v>12.27683</v>
      </c>
      <c r="AGG106" t="n">
        <v>12.30129</v>
      </c>
      <c r="AGH106" t="n">
        <v>12.31799</v>
      </c>
      <c r="AGI106" t="n">
        <v>12.36223</v>
      </c>
      <c r="AGJ106" t="n">
        <v>12.39993</v>
      </c>
      <c r="AGK106" t="n">
        <v>12.42049</v>
      </c>
      <c r="AGL106" t="n">
        <v>12.44295</v>
      </c>
      <c r="AGM106" t="n">
        <v>12.47842</v>
      </c>
      <c r="AGN106" t="n">
        <v>12.5259</v>
      </c>
      <c r="AGO106" t="n">
        <v>12.55885</v>
      </c>
      <c r="AGP106" t="n">
        <v>12.58056</v>
      </c>
      <c r="AGQ106" t="n">
        <v>12.61132</v>
      </c>
      <c r="AGR106" t="n">
        <v>12.63046</v>
      </c>
      <c r="AGS106" t="n">
        <v>12.65437</v>
      </c>
      <c r="AGT106" t="n">
        <v>12.68123</v>
      </c>
      <c r="AGU106" t="n">
        <v>12.7124</v>
      </c>
      <c r="AGV106" t="n">
        <v>12.74705</v>
      </c>
      <c r="AGW106" t="n">
        <v>12.77171</v>
      </c>
      <c r="AGX106" t="n">
        <v>12.796</v>
      </c>
      <c r="AGY106" t="n">
        <v>12.83223</v>
      </c>
      <c r="AGZ106" t="n">
        <v>12.87288</v>
      </c>
      <c r="AHA106" t="n">
        <v>12.90378</v>
      </c>
      <c r="AHB106" t="n">
        <v>12.92373</v>
      </c>
      <c r="AHC106" t="n">
        <v>12.96406</v>
      </c>
      <c r="AHD106" t="n">
        <v>13.00397</v>
      </c>
      <c r="AHE106" t="n">
        <v>13.0338</v>
      </c>
      <c r="AHF106" t="n">
        <v>13.05986</v>
      </c>
      <c r="AHG106" t="n">
        <v>13.09707</v>
      </c>
      <c r="AHH106" t="n">
        <v>13.14183</v>
      </c>
      <c r="AHI106" t="n">
        <v>13.17762</v>
      </c>
      <c r="AHJ106" t="n">
        <v>13.21627</v>
      </c>
      <c r="AHK106" t="n">
        <v>13.27003</v>
      </c>
      <c r="AHL106" t="n">
        <v>13.3014</v>
      </c>
      <c r="AHM106" t="n">
        <v>13.33962</v>
      </c>
      <c r="AHN106" t="n">
        <v>13.38088</v>
      </c>
      <c r="AHO106" t="n">
        <v>13.4183</v>
      </c>
      <c r="AHP106" t="n">
        <v>13.47223</v>
      </c>
      <c r="AHQ106" t="n">
        <v>13.51254</v>
      </c>
      <c r="AHR106" t="n">
        <v>13.56894</v>
      </c>
      <c r="AHS106" t="n">
        <v>13.61155</v>
      </c>
      <c r="AHT106" t="n">
        <v>13.6548</v>
      </c>
      <c r="AHU106" t="n">
        <v>13.69058</v>
      </c>
      <c r="AHV106" t="n">
        <v>13.73188</v>
      </c>
      <c r="AHW106" t="n">
        <v>13.77317</v>
      </c>
      <c r="AHX106" t="n">
        <v>13.81504</v>
      </c>
      <c r="AHY106" t="n">
        <v>13.8462</v>
      </c>
      <c r="AHZ106" t="n">
        <v>13.88862</v>
      </c>
      <c r="AIA106" t="n">
        <v>13.93955</v>
      </c>
      <c r="AIB106" t="n">
        <v>13.98164</v>
      </c>
      <c r="AIC106" t="n">
        <v>14.03481</v>
      </c>
      <c r="AID106" t="n">
        <v>14.07839</v>
      </c>
      <c r="AIE106" t="n">
        <v>14.10554</v>
      </c>
      <c r="AIF106" t="n">
        <v>14.14692</v>
      </c>
      <c r="AIG106" t="n">
        <v>14.18467</v>
      </c>
      <c r="AIH106" t="n">
        <v>14.23225</v>
      </c>
      <c r="AII106" t="n">
        <v>14.28303</v>
      </c>
      <c r="AIJ106" t="n">
        <v>14.35153</v>
      </c>
      <c r="AIK106" t="n">
        <v>14.41377</v>
      </c>
      <c r="AIL106" t="n">
        <v>14.49288</v>
      </c>
      <c r="AIM106" t="n">
        <v>14.54261</v>
      </c>
      <c r="AIN106" t="n">
        <v>14.56784</v>
      </c>
      <c r="AIO106" t="n">
        <v>14.61603</v>
      </c>
      <c r="AIP106" t="n">
        <v>14.67689</v>
      </c>
      <c r="AIQ106" t="n">
        <v>14.72591</v>
      </c>
      <c r="AIR106" t="n">
        <v>14.78539</v>
      </c>
      <c r="AIS106" t="n">
        <v>14.84768</v>
      </c>
      <c r="AIT106" t="n">
        <v>14.91268</v>
      </c>
      <c r="AIU106" t="n">
        <v>14.99139</v>
      </c>
      <c r="AIV106" t="n">
        <v>15.04655</v>
      </c>
      <c r="AIW106" t="n">
        <v>15.09096</v>
      </c>
      <c r="AIX106" t="n">
        <v>15.17213</v>
      </c>
      <c r="AIY106" t="n">
        <v>15.25852</v>
      </c>
      <c r="AIZ106" t="n">
        <v>15.32311</v>
      </c>
      <c r="AJA106" t="n">
        <v>15.38635</v>
      </c>
      <c r="AJB106" t="n">
        <v>15.44317</v>
      </c>
      <c r="AJC106" t="n">
        <v>15.53053</v>
      </c>
      <c r="AJD106" t="n">
        <v>15.58438</v>
      </c>
      <c r="AJE106" t="n">
        <v>15.64192</v>
      </c>
      <c r="AJF106" t="n">
        <v>15.71212</v>
      </c>
      <c r="AJG106" t="n">
        <v>15.79163</v>
      </c>
      <c r="AJH106" t="n">
        <v>15.87956</v>
      </c>
      <c r="AJI106" t="n">
        <v>15.97627</v>
      </c>
      <c r="AJJ106" t="n">
        <v>16.06588</v>
      </c>
      <c r="AJK106" t="n">
        <v>16.19016</v>
      </c>
      <c r="AJL106" t="n">
        <v>16.27485</v>
      </c>
      <c r="AJM106" t="n">
        <v>16.36245</v>
      </c>
      <c r="AJN106" t="n">
        <v>16.4241</v>
      </c>
      <c r="AJO106" t="n">
        <v>16.49479</v>
      </c>
      <c r="AJP106" t="n">
        <v>16.5719</v>
      </c>
      <c r="AJQ106" t="n">
        <v>16.65523</v>
      </c>
      <c r="AJR106" t="n">
        <v>16.72349</v>
      </c>
      <c r="AJS106" t="n">
        <v>16.80062</v>
      </c>
      <c r="AJT106" t="n">
        <v>16.91688</v>
      </c>
      <c r="AJU106" t="n">
        <v>17.034</v>
      </c>
      <c r="AJV106" t="n">
        <v>17.13107</v>
      </c>
      <c r="AJW106" t="n">
        <v>17.20893</v>
      </c>
      <c r="AJX106" t="n">
        <v>17.32198</v>
      </c>
      <c r="AJY106" t="n">
        <v>17.39875</v>
      </c>
      <c r="AJZ106" t="n">
        <v>17.52347</v>
      </c>
      <c r="AKA106" t="n">
        <v>17.62617</v>
      </c>
      <c r="AKB106" t="n">
        <v>17.72213</v>
      </c>
      <c r="AKC106" t="n">
        <v>17.87549</v>
      </c>
      <c r="AKD106" t="n">
        <v>17.99068</v>
      </c>
      <c r="AKE106" t="n">
        <v>18.14075</v>
      </c>
      <c r="AKF106" t="n">
        <v>18.22848</v>
      </c>
      <c r="AKG106" t="n">
        <v>18.38865</v>
      </c>
      <c r="AKH106" t="n">
        <v>18.50689</v>
      </c>
      <c r="AKI106" t="n">
        <v>18.62823</v>
      </c>
      <c r="AKJ106" t="n">
        <v>18.7406</v>
      </c>
      <c r="AKK106" t="n">
        <v>18.8992</v>
      </c>
      <c r="AKL106" t="n">
        <v>19.10249</v>
      </c>
      <c r="AKM106" t="n">
        <v>19.3432</v>
      </c>
      <c r="AKN106" t="n">
        <v>19.51921</v>
      </c>
      <c r="AKO106" t="n">
        <v>19.68659</v>
      </c>
      <c r="AKP106" t="n">
        <v>19.84276</v>
      </c>
      <c r="AKQ106" t="n">
        <v>20.04046</v>
      </c>
      <c r="AKR106" t="n">
        <v>20.3067</v>
      </c>
      <c r="AKS106" t="n">
        <v>20.50834</v>
      </c>
      <c r="AKT106" t="n">
        <v>20.78231</v>
      </c>
      <c r="AKU106" t="n">
        <v>20.98737</v>
      </c>
      <c r="AKV106" t="n">
        <v>21.19591</v>
      </c>
      <c r="AKW106" t="n">
        <v>21.42712</v>
      </c>
      <c r="AKX106" t="n">
        <v>21.76138</v>
      </c>
      <c r="AKY106" t="n">
        <v>22.10205</v>
      </c>
      <c r="AKZ106" t="n">
        <v>22.48825</v>
      </c>
      <c r="ALA106" t="n">
        <v>22.91863</v>
      </c>
      <c r="ALB106" t="n">
        <v>23.34342</v>
      </c>
      <c r="ALC106" t="n">
        <v>23.89744</v>
      </c>
      <c r="ALD106" t="n">
        <v>24.45165</v>
      </c>
      <c r="ALE106" t="n">
        <v>25.18975</v>
      </c>
      <c r="ALF106" t="n">
        <v>25.96549</v>
      </c>
      <c r="ALG106" t="n">
        <v>26.8245</v>
      </c>
      <c r="ALH106" t="n">
        <v>27.8295</v>
      </c>
      <c r="ALI106" t="n">
        <v>29.3029</v>
      </c>
      <c r="ALJ106" t="n">
        <v>31.83907</v>
      </c>
      <c r="ALK106" t="n">
        <v>33.80495</v>
      </c>
      <c r="ALL106" t="n">
        <v>36.73379</v>
      </c>
      <c r="ALM106" t="n">
        <v>40.83257</v>
      </c>
      <c r="ALN106" t="n">
        <v>46.15194</v>
      </c>
      <c r="ALO106" t="n">
        <v>81.32868999999999</v>
      </c>
    </row>
    <row r="107">
      <c r="A107" t="inlineStr">
        <is>
          <t>Tajikistan</t>
        </is>
      </c>
      <c r="B107" t="inlineStr">
        <is>
          <t>TJK</t>
        </is>
      </c>
      <c r="C107" s="13">
        <f>AVERAGE(SI107,SJ107)</f>
        <v/>
      </c>
      <c r="D107" t="n">
        <v>1.19216</v>
      </c>
      <c r="E107" t="n">
        <v>1.50634</v>
      </c>
      <c r="F107" t="n">
        <v>1.62864</v>
      </c>
      <c r="G107" t="n">
        <v>1.77897</v>
      </c>
      <c r="H107" t="n">
        <v>1.84172</v>
      </c>
      <c r="I107" t="n">
        <v>1.89092</v>
      </c>
      <c r="J107" t="n">
        <v>1.95002</v>
      </c>
      <c r="K107" t="n">
        <v>1.9975</v>
      </c>
      <c r="L107" t="n">
        <v>2.04266</v>
      </c>
      <c r="M107" t="n">
        <v>2.10692</v>
      </c>
      <c r="N107" t="n">
        <v>2.13561</v>
      </c>
      <c r="O107" t="n">
        <v>2.16467</v>
      </c>
      <c r="P107" t="n">
        <v>2.1957</v>
      </c>
      <c r="Q107" t="n">
        <v>2.22391</v>
      </c>
      <c r="R107" t="n">
        <v>2.24503</v>
      </c>
      <c r="S107" t="n">
        <v>2.28267</v>
      </c>
      <c r="T107" t="n">
        <v>2.31306</v>
      </c>
      <c r="U107" t="n">
        <v>2.33997</v>
      </c>
      <c r="V107" t="n">
        <v>2.36513</v>
      </c>
      <c r="W107" t="n">
        <v>2.38841</v>
      </c>
      <c r="X107" t="n">
        <v>2.39967</v>
      </c>
      <c r="Y107" t="n">
        <v>2.41261</v>
      </c>
      <c r="Z107" t="n">
        <v>2.43777</v>
      </c>
      <c r="AA107" t="n">
        <v>2.46174</v>
      </c>
      <c r="AB107" t="n">
        <v>2.48672</v>
      </c>
      <c r="AC107" t="n">
        <v>2.52</v>
      </c>
      <c r="AD107" t="n">
        <v>2.54059</v>
      </c>
      <c r="AE107" t="n">
        <v>2.55819</v>
      </c>
      <c r="AF107" t="n">
        <v>2.58693</v>
      </c>
      <c r="AG107" t="n">
        <v>2.61235</v>
      </c>
      <c r="AH107" t="n">
        <v>2.63176</v>
      </c>
      <c r="AI107" t="n">
        <v>2.65343</v>
      </c>
      <c r="AJ107" t="n">
        <v>2.67055</v>
      </c>
      <c r="AK107" t="n">
        <v>2.6867</v>
      </c>
      <c r="AL107" t="n">
        <v>2.70715</v>
      </c>
      <c r="AM107" t="n">
        <v>2.7315</v>
      </c>
      <c r="AN107" t="n">
        <v>2.74443</v>
      </c>
      <c r="AO107" t="n">
        <v>2.75843</v>
      </c>
      <c r="AP107" t="n">
        <v>2.77871</v>
      </c>
      <c r="AQ107" t="n">
        <v>2.80127</v>
      </c>
      <c r="AR107" t="n">
        <v>2.81633</v>
      </c>
      <c r="AS107" t="n">
        <v>2.83435</v>
      </c>
      <c r="AT107" t="n">
        <v>2.85096</v>
      </c>
      <c r="AU107" t="n">
        <v>2.86436</v>
      </c>
      <c r="AV107" t="n">
        <v>2.87997</v>
      </c>
      <c r="AW107" t="n">
        <v>2.89147</v>
      </c>
      <c r="AX107" t="n">
        <v>2.91354</v>
      </c>
      <c r="AY107" t="n">
        <v>2.92302</v>
      </c>
      <c r="AZ107" t="n">
        <v>2.93331</v>
      </c>
      <c r="BA107" t="n">
        <v>2.95862</v>
      </c>
      <c r="BB107" t="n">
        <v>2.96658</v>
      </c>
      <c r="BC107" t="n">
        <v>2.98171</v>
      </c>
      <c r="BD107" t="n">
        <v>2.99708</v>
      </c>
      <c r="BE107" t="n">
        <v>3.01157</v>
      </c>
      <c r="BF107" t="n">
        <v>3.02341</v>
      </c>
      <c r="BG107" t="n">
        <v>3.03971</v>
      </c>
      <c r="BH107" t="n">
        <v>3.05702</v>
      </c>
      <c r="BI107" t="n">
        <v>3.06862</v>
      </c>
      <c r="BJ107" t="n">
        <v>3.08325</v>
      </c>
      <c r="BK107" t="n">
        <v>3.10056</v>
      </c>
      <c r="BL107" t="n">
        <v>3.1147</v>
      </c>
      <c r="BM107" t="n">
        <v>3.1226</v>
      </c>
      <c r="BN107" t="n">
        <v>3.13498</v>
      </c>
      <c r="BO107" t="n">
        <v>3.14423</v>
      </c>
      <c r="BP107" t="n">
        <v>3.15467</v>
      </c>
      <c r="BQ107" t="n">
        <v>3.16664</v>
      </c>
      <c r="BR107" t="n">
        <v>3.18185</v>
      </c>
      <c r="BS107" t="n">
        <v>3.20517</v>
      </c>
      <c r="BT107" t="n">
        <v>3.21893</v>
      </c>
      <c r="BU107" t="n">
        <v>3.22976</v>
      </c>
      <c r="BV107" t="n">
        <v>3.24051</v>
      </c>
      <c r="BW107" t="n">
        <v>3.2522</v>
      </c>
      <c r="BX107" t="n">
        <v>3.26405</v>
      </c>
      <c r="BY107" t="n">
        <v>3.2785</v>
      </c>
      <c r="BZ107" t="n">
        <v>3.29342</v>
      </c>
      <c r="CA107" t="n">
        <v>3.30551</v>
      </c>
      <c r="CB107" t="n">
        <v>3.31867</v>
      </c>
      <c r="CC107" t="n">
        <v>3.32868</v>
      </c>
      <c r="CD107" t="n">
        <v>3.34028</v>
      </c>
      <c r="CE107" t="n">
        <v>3.35452</v>
      </c>
      <c r="CF107" t="n">
        <v>3.3643</v>
      </c>
      <c r="CG107" t="n">
        <v>3.37552</v>
      </c>
      <c r="CH107" t="n">
        <v>3.38888</v>
      </c>
      <c r="CI107" t="n">
        <v>3.3954</v>
      </c>
      <c r="CJ107" t="n">
        <v>3.40903</v>
      </c>
      <c r="CK107" t="n">
        <v>3.42343</v>
      </c>
      <c r="CL107" t="n">
        <v>3.43196</v>
      </c>
      <c r="CM107" t="n">
        <v>3.44233</v>
      </c>
      <c r="CN107" t="n">
        <v>3.4506</v>
      </c>
      <c r="CO107" t="n">
        <v>3.45946</v>
      </c>
      <c r="CP107" t="n">
        <v>3.47042</v>
      </c>
      <c r="CQ107" t="n">
        <v>3.48354</v>
      </c>
      <c r="CR107" t="n">
        <v>3.49224</v>
      </c>
      <c r="CS107" t="n">
        <v>3.50221</v>
      </c>
      <c r="CT107" t="n">
        <v>3.51975</v>
      </c>
      <c r="CU107" t="n">
        <v>3.53047</v>
      </c>
      <c r="CV107" t="n">
        <v>3.54453</v>
      </c>
      <c r="CW107" t="n">
        <v>3.55143</v>
      </c>
      <c r="CX107" t="n">
        <v>3.56095</v>
      </c>
      <c r="CY107" t="n">
        <v>3.56851</v>
      </c>
      <c r="CZ107" t="n">
        <v>3.57626</v>
      </c>
      <c r="DA107" t="n">
        <v>3.58952</v>
      </c>
      <c r="DB107" t="n">
        <v>3.59669</v>
      </c>
      <c r="DC107" t="n">
        <v>3.60418</v>
      </c>
      <c r="DD107" t="n">
        <v>3.62447</v>
      </c>
      <c r="DE107" t="n">
        <v>3.63838</v>
      </c>
      <c r="DF107" t="n">
        <v>3.65135</v>
      </c>
      <c r="DG107" t="n">
        <v>3.65962</v>
      </c>
      <c r="DH107" t="n">
        <v>3.67455</v>
      </c>
      <c r="DI107" t="n">
        <v>3.68708</v>
      </c>
      <c r="DJ107" t="n">
        <v>3.69882</v>
      </c>
      <c r="DK107" t="n">
        <v>3.7142</v>
      </c>
      <c r="DL107" t="n">
        <v>3.72737</v>
      </c>
      <c r="DM107" t="n">
        <v>3.7347</v>
      </c>
      <c r="DN107" t="n">
        <v>3.74556</v>
      </c>
      <c r="DO107" t="n">
        <v>3.75779</v>
      </c>
      <c r="DP107" t="n">
        <v>3.7657</v>
      </c>
      <c r="DQ107" t="n">
        <v>3.77285</v>
      </c>
      <c r="DR107" t="n">
        <v>3.78075</v>
      </c>
      <c r="DS107" t="n">
        <v>3.79321</v>
      </c>
      <c r="DT107" t="n">
        <v>3.80062</v>
      </c>
      <c r="DU107" t="n">
        <v>3.80731</v>
      </c>
      <c r="DV107" t="n">
        <v>3.8181</v>
      </c>
      <c r="DW107" t="n">
        <v>3.82845</v>
      </c>
      <c r="DX107" t="n">
        <v>3.84123</v>
      </c>
      <c r="DY107" t="n">
        <v>3.8555</v>
      </c>
      <c r="DZ107" t="n">
        <v>3.86703</v>
      </c>
      <c r="EA107" t="n">
        <v>3.87879</v>
      </c>
      <c r="EB107" t="n">
        <v>3.89366</v>
      </c>
      <c r="EC107" t="n">
        <v>3.91149</v>
      </c>
      <c r="ED107" t="n">
        <v>3.91794</v>
      </c>
      <c r="EE107" t="n">
        <v>3.93366</v>
      </c>
      <c r="EF107" t="n">
        <v>3.94542</v>
      </c>
      <c r="EG107" t="n">
        <v>3.96283</v>
      </c>
      <c r="EH107" t="n">
        <v>3.97603</v>
      </c>
      <c r="EI107" t="n">
        <v>3.98865</v>
      </c>
      <c r="EJ107" t="n">
        <v>4.00596</v>
      </c>
      <c r="EK107" t="n">
        <v>4.01809</v>
      </c>
      <c r="EL107" t="n">
        <v>4.02825</v>
      </c>
      <c r="EM107" t="n">
        <v>4.04229</v>
      </c>
      <c r="EN107" t="n">
        <v>4.05278</v>
      </c>
      <c r="EO107" t="n">
        <v>4.06818</v>
      </c>
      <c r="EP107" t="n">
        <v>4.08532</v>
      </c>
      <c r="EQ107" t="n">
        <v>4.09435</v>
      </c>
      <c r="ER107" t="n">
        <v>4.10712</v>
      </c>
      <c r="ES107" t="n">
        <v>4.12014</v>
      </c>
      <c r="ET107" t="n">
        <v>4.12909</v>
      </c>
      <c r="EU107" t="n">
        <v>4.13716</v>
      </c>
      <c r="EV107" t="n">
        <v>4.14841</v>
      </c>
      <c r="EW107" t="n">
        <v>4.15806</v>
      </c>
      <c r="EX107" t="n">
        <v>4.17055</v>
      </c>
      <c r="EY107" t="n">
        <v>4.18256</v>
      </c>
      <c r="EZ107" t="n">
        <v>4.19546</v>
      </c>
      <c r="FA107" t="n">
        <v>4.20794</v>
      </c>
      <c r="FB107" t="n">
        <v>4.21671</v>
      </c>
      <c r="FC107" t="n">
        <v>4.22287</v>
      </c>
      <c r="FD107" t="n">
        <v>4.2351</v>
      </c>
      <c r="FE107" t="n">
        <v>4.24199</v>
      </c>
      <c r="FF107" t="n">
        <v>4.25772</v>
      </c>
      <c r="FG107" t="n">
        <v>4.26355</v>
      </c>
      <c r="FH107" t="n">
        <v>4.27317</v>
      </c>
      <c r="FI107" t="n">
        <v>4.28295</v>
      </c>
      <c r="FJ107" t="n">
        <v>4.30091</v>
      </c>
      <c r="FK107" t="n">
        <v>4.31071</v>
      </c>
      <c r="FL107" t="n">
        <v>4.32409</v>
      </c>
      <c r="FM107" t="n">
        <v>4.33558</v>
      </c>
      <c r="FN107" t="n">
        <v>4.3455</v>
      </c>
      <c r="FO107" t="n">
        <v>4.3535</v>
      </c>
      <c r="FP107" t="n">
        <v>4.36307</v>
      </c>
      <c r="FQ107" t="n">
        <v>4.37411</v>
      </c>
      <c r="FR107" t="n">
        <v>4.38799</v>
      </c>
      <c r="FS107" t="n">
        <v>4.39991</v>
      </c>
      <c r="FT107" t="n">
        <v>4.40692</v>
      </c>
      <c r="FU107" t="n">
        <v>4.41267</v>
      </c>
      <c r="FV107" t="n">
        <v>4.4197</v>
      </c>
      <c r="FW107" t="n">
        <v>4.42891</v>
      </c>
      <c r="FX107" t="n">
        <v>4.43824</v>
      </c>
      <c r="FY107" t="n">
        <v>4.44696</v>
      </c>
      <c r="FZ107" t="n">
        <v>4.4581</v>
      </c>
      <c r="GA107" t="n">
        <v>4.46491</v>
      </c>
      <c r="GB107" t="n">
        <v>4.47364</v>
      </c>
      <c r="GC107" t="n">
        <v>4.47929</v>
      </c>
      <c r="GD107" t="n">
        <v>4.48728</v>
      </c>
      <c r="GE107" t="n">
        <v>4.49944</v>
      </c>
      <c r="GF107" t="n">
        <v>4.5097</v>
      </c>
      <c r="GG107" t="n">
        <v>4.51842</v>
      </c>
      <c r="GH107" t="n">
        <v>4.52562</v>
      </c>
      <c r="GI107" t="n">
        <v>4.53333</v>
      </c>
      <c r="GJ107" t="n">
        <v>4.54441</v>
      </c>
      <c r="GK107" t="n">
        <v>4.55481</v>
      </c>
      <c r="GL107" t="n">
        <v>4.56588</v>
      </c>
      <c r="GM107" t="n">
        <v>4.57098</v>
      </c>
      <c r="GN107" t="n">
        <v>4.57972</v>
      </c>
      <c r="GO107" t="n">
        <v>4.58694</v>
      </c>
      <c r="GP107" t="n">
        <v>4.59544</v>
      </c>
      <c r="GQ107" t="n">
        <v>4.60563</v>
      </c>
      <c r="GR107" t="n">
        <v>4.62634</v>
      </c>
      <c r="GS107" t="n">
        <v>4.6353</v>
      </c>
      <c r="GT107" t="n">
        <v>4.64352</v>
      </c>
      <c r="GU107" t="n">
        <v>4.65448</v>
      </c>
      <c r="GV107" t="n">
        <v>4.66815</v>
      </c>
      <c r="GW107" t="n">
        <v>4.6768</v>
      </c>
      <c r="GX107" t="n">
        <v>4.6892</v>
      </c>
      <c r="GY107" t="n">
        <v>4.69915</v>
      </c>
      <c r="GZ107" t="n">
        <v>4.71225</v>
      </c>
      <c r="HA107" t="n">
        <v>4.72903</v>
      </c>
      <c r="HB107" t="n">
        <v>4.73685</v>
      </c>
      <c r="HC107" t="n">
        <v>4.74721</v>
      </c>
      <c r="HD107" t="n">
        <v>4.76626</v>
      </c>
      <c r="HE107" t="n">
        <v>4.78294</v>
      </c>
      <c r="HF107" t="n">
        <v>4.80277</v>
      </c>
      <c r="HG107" t="n">
        <v>4.81533</v>
      </c>
      <c r="HH107" t="n">
        <v>4.8279</v>
      </c>
      <c r="HI107" t="n">
        <v>4.83553</v>
      </c>
      <c r="HJ107" t="n">
        <v>4.84956</v>
      </c>
      <c r="HK107" t="n">
        <v>4.85791</v>
      </c>
      <c r="HL107" t="n">
        <v>4.86917</v>
      </c>
      <c r="HM107" t="n">
        <v>4.88001</v>
      </c>
      <c r="HN107" t="n">
        <v>4.89081</v>
      </c>
      <c r="HO107" t="n">
        <v>4.90579</v>
      </c>
      <c r="HP107" t="n">
        <v>4.9205</v>
      </c>
      <c r="HQ107" t="n">
        <v>4.93</v>
      </c>
      <c r="HR107" t="n">
        <v>4.9379</v>
      </c>
      <c r="HS107" t="n">
        <v>4.94559</v>
      </c>
      <c r="HT107" t="n">
        <v>4.95447</v>
      </c>
      <c r="HU107" t="n">
        <v>4.96344</v>
      </c>
      <c r="HV107" t="n">
        <v>4.97449</v>
      </c>
      <c r="HW107" t="n">
        <v>4.98742</v>
      </c>
      <c r="HX107" t="n">
        <v>4.99857</v>
      </c>
      <c r="HY107" t="n">
        <v>5.01025</v>
      </c>
      <c r="HZ107" t="n">
        <v>5.02079</v>
      </c>
      <c r="IA107" t="n">
        <v>5.03112</v>
      </c>
      <c r="IB107" t="n">
        <v>5.0454</v>
      </c>
      <c r="IC107" t="n">
        <v>5.05291</v>
      </c>
      <c r="ID107" t="n">
        <v>5.05812</v>
      </c>
      <c r="IE107" t="n">
        <v>5.06665</v>
      </c>
      <c r="IF107" t="n">
        <v>5.07947</v>
      </c>
      <c r="IG107" t="n">
        <v>5.08719</v>
      </c>
      <c r="IH107" t="n">
        <v>5.09355</v>
      </c>
      <c r="II107" t="n">
        <v>5.09994</v>
      </c>
      <c r="IJ107" t="n">
        <v>5.1118</v>
      </c>
      <c r="IK107" t="n">
        <v>5.11797</v>
      </c>
      <c r="IL107" t="n">
        <v>5.12514</v>
      </c>
      <c r="IM107" t="n">
        <v>5.13514</v>
      </c>
      <c r="IN107" t="n">
        <v>5.15336</v>
      </c>
      <c r="IO107" t="n">
        <v>5.17005</v>
      </c>
      <c r="IP107" t="n">
        <v>5.18069</v>
      </c>
      <c r="IQ107" t="n">
        <v>5.19056</v>
      </c>
      <c r="IR107" t="n">
        <v>5.19595</v>
      </c>
      <c r="IS107" t="n">
        <v>5.20473</v>
      </c>
      <c r="IT107" t="n">
        <v>5.21883</v>
      </c>
      <c r="IU107" t="n">
        <v>5.22669</v>
      </c>
      <c r="IV107" t="n">
        <v>5.23329</v>
      </c>
      <c r="IW107" t="n">
        <v>5.24869</v>
      </c>
      <c r="IX107" t="n">
        <v>5.26104</v>
      </c>
      <c r="IY107" t="n">
        <v>5.27075</v>
      </c>
      <c r="IZ107" t="n">
        <v>5.28223</v>
      </c>
      <c r="JA107" t="n">
        <v>5.29198</v>
      </c>
      <c r="JB107" t="n">
        <v>5.30161</v>
      </c>
      <c r="JC107" t="n">
        <v>5.30797</v>
      </c>
      <c r="JD107" t="n">
        <v>5.31406</v>
      </c>
      <c r="JE107" t="n">
        <v>5.32214</v>
      </c>
      <c r="JF107" t="n">
        <v>5.33175</v>
      </c>
      <c r="JG107" t="n">
        <v>5.34178</v>
      </c>
      <c r="JH107" t="n">
        <v>5.35261</v>
      </c>
      <c r="JI107" t="n">
        <v>5.3604</v>
      </c>
      <c r="JJ107" t="n">
        <v>5.37018</v>
      </c>
      <c r="JK107" t="n">
        <v>5.38331</v>
      </c>
      <c r="JL107" t="n">
        <v>5.38882</v>
      </c>
      <c r="JM107" t="n">
        <v>5.39722</v>
      </c>
      <c r="JN107" t="n">
        <v>5.40873</v>
      </c>
      <c r="JO107" t="n">
        <v>5.41846</v>
      </c>
      <c r="JP107" t="n">
        <v>5.42656</v>
      </c>
      <c r="JQ107" t="n">
        <v>5.43335</v>
      </c>
      <c r="JR107" t="n">
        <v>5.44534</v>
      </c>
      <c r="JS107" t="n">
        <v>5.45879</v>
      </c>
      <c r="JT107" t="n">
        <v>5.46899</v>
      </c>
      <c r="JU107" t="n">
        <v>5.48377</v>
      </c>
      <c r="JV107" t="n">
        <v>5.49487</v>
      </c>
      <c r="JW107" t="n">
        <v>5.50613</v>
      </c>
      <c r="JX107" t="n">
        <v>5.51364</v>
      </c>
      <c r="JY107" t="n">
        <v>5.52164</v>
      </c>
      <c r="JZ107" t="n">
        <v>5.53097</v>
      </c>
      <c r="KA107" t="n">
        <v>5.5372</v>
      </c>
      <c r="KB107" t="n">
        <v>5.54403</v>
      </c>
      <c r="KC107" t="n">
        <v>5.55179</v>
      </c>
      <c r="KD107" t="n">
        <v>5.56142</v>
      </c>
      <c r="KE107" t="n">
        <v>5.5717</v>
      </c>
      <c r="KF107" t="n">
        <v>5.58246</v>
      </c>
      <c r="KG107" t="n">
        <v>5.59016</v>
      </c>
      <c r="KH107" t="n">
        <v>5.60071</v>
      </c>
      <c r="KI107" t="n">
        <v>5.61022</v>
      </c>
      <c r="KJ107" t="n">
        <v>5.61663</v>
      </c>
      <c r="KK107" t="n">
        <v>5.62774</v>
      </c>
      <c r="KL107" t="n">
        <v>5.63791</v>
      </c>
      <c r="KM107" t="n">
        <v>5.64396</v>
      </c>
      <c r="KN107" t="n">
        <v>5.65328</v>
      </c>
      <c r="KO107" t="n">
        <v>5.66594</v>
      </c>
      <c r="KP107" t="n">
        <v>5.67705</v>
      </c>
      <c r="KQ107" t="n">
        <v>5.68521</v>
      </c>
      <c r="KR107" t="n">
        <v>5.69792</v>
      </c>
      <c r="KS107" t="n">
        <v>5.70854</v>
      </c>
      <c r="KT107" t="n">
        <v>5.7171</v>
      </c>
      <c r="KU107" t="n">
        <v>5.73399</v>
      </c>
      <c r="KV107" t="n">
        <v>5.74554</v>
      </c>
      <c r="KW107" t="n">
        <v>5.75491</v>
      </c>
      <c r="KX107" t="n">
        <v>5.76302</v>
      </c>
      <c r="KY107" t="n">
        <v>5.77276</v>
      </c>
      <c r="KZ107" t="n">
        <v>5.78246</v>
      </c>
      <c r="LA107" t="n">
        <v>5.79166</v>
      </c>
      <c r="LB107" t="n">
        <v>5.80067</v>
      </c>
      <c r="LC107" t="n">
        <v>5.80875</v>
      </c>
      <c r="LD107" t="n">
        <v>5.81829</v>
      </c>
      <c r="LE107" t="n">
        <v>5.83083</v>
      </c>
      <c r="LF107" t="n">
        <v>5.84339</v>
      </c>
      <c r="LG107" t="n">
        <v>5.85324</v>
      </c>
      <c r="LH107" t="n">
        <v>5.86447</v>
      </c>
      <c r="LI107" t="n">
        <v>5.87475</v>
      </c>
      <c r="LJ107" t="n">
        <v>5.88722</v>
      </c>
      <c r="LK107" t="n">
        <v>5.89695</v>
      </c>
      <c r="LL107" t="n">
        <v>5.90316</v>
      </c>
      <c r="LM107" t="n">
        <v>5.9107</v>
      </c>
      <c r="LN107" t="n">
        <v>5.92077</v>
      </c>
      <c r="LO107" t="n">
        <v>5.93234</v>
      </c>
      <c r="LP107" t="n">
        <v>5.93916</v>
      </c>
      <c r="LQ107" t="n">
        <v>5.94728</v>
      </c>
      <c r="LR107" t="n">
        <v>5.95468</v>
      </c>
      <c r="LS107" t="n">
        <v>5.96524</v>
      </c>
      <c r="LT107" t="n">
        <v>5.97189</v>
      </c>
      <c r="LU107" t="n">
        <v>5.98182</v>
      </c>
      <c r="LV107" t="n">
        <v>5.99083</v>
      </c>
      <c r="LW107" t="n">
        <v>5.99864</v>
      </c>
      <c r="LX107" t="n">
        <v>6.00706</v>
      </c>
      <c r="LY107" t="n">
        <v>6.01721</v>
      </c>
      <c r="LZ107" t="n">
        <v>6.02724</v>
      </c>
      <c r="MA107" t="n">
        <v>6.03832</v>
      </c>
      <c r="MB107" t="n">
        <v>6.04489</v>
      </c>
      <c r="MC107" t="n">
        <v>6.05418</v>
      </c>
      <c r="MD107" t="n">
        <v>6.06027</v>
      </c>
      <c r="ME107" t="n">
        <v>6.07004</v>
      </c>
      <c r="MF107" t="n">
        <v>6.07757</v>
      </c>
      <c r="MG107" t="n">
        <v>6.08739</v>
      </c>
      <c r="MH107" t="n">
        <v>6.09911</v>
      </c>
      <c r="MI107" t="n">
        <v>6.10954</v>
      </c>
      <c r="MJ107" t="n">
        <v>6.11701</v>
      </c>
      <c r="MK107" t="n">
        <v>6.12939</v>
      </c>
      <c r="ML107" t="n">
        <v>6.14167</v>
      </c>
      <c r="MM107" t="n">
        <v>6.15227</v>
      </c>
      <c r="MN107" t="n">
        <v>6.16195</v>
      </c>
      <c r="MO107" t="n">
        <v>6.16942</v>
      </c>
      <c r="MP107" t="n">
        <v>6.17463</v>
      </c>
      <c r="MQ107" t="n">
        <v>6.18933</v>
      </c>
      <c r="MR107" t="n">
        <v>6.20027</v>
      </c>
      <c r="MS107" t="n">
        <v>6.20963</v>
      </c>
      <c r="MT107" t="n">
        <v>6.2185</v>
      </c>
      <c r="MU107" t="n">
        <v>6.23174</v>
      </c>
      <c r="MV107" t="n">
        <v>6.24182</v>
      </c>
      <c r="MW107" t="n">
        <v>6.24717</v>
      </c>
      <c r="MX107" t="n">
        <v>6.25035</v>
      </c>
      <c r="MY107" t="n">
        <v>6.26186</v>
      </c>
      <c r="MZ107" t="n">
        <v>6.27518</v>
      </c>
      <c r="NA107" t="n">
        <v>6.28999</v>
      </c>
      <c r="NB107" t="n">
        <v>6.30585</v>
      </c>
      <c r="NC107" t="n">
        <v>6.31194</v>
      </c>
      <c r="ND107" t="n">
        <v>6.31769</v>
      </c>
      <c r="NE107" t="n">
        <v>6.32634</v>
      </c>
      <c r="NF107" t="n">
        <v>6.33593</v>
      </c>
      <c r="NG107" t="n">
        <v>6.3449</v>
      </c>
      <c r="NH107" t="n">
        <v>6.35238</v>
      </c>
      <c r="NI107" t="n">
        <v>6.36196</v>
      </c>
      <c r="NJ107" t="n">
        <v>6.37061</v>
      </c>
      <c r="NK107" t="n">
        <v>6.38191</v>
      </c>
      <c r="NL107" t="n">
        <v>6.39234</v>
      </c>
      <c r="NM107" t="n">
        <v>6.40293</v>
      </c>
      <c r="NN107" t="n">
        <v>6.40943</v>
      </c>
      <c r="NO107" t="n">
        <v>6.42381</v>
      </c>
      <c r="NP107" t="n">
        <v>6.43222</v>
      </c>
      <c r="NQ107" t="n">
        <v>6.44433</v>
      </c>
      <c r="NR107" t="n">
        <v>6.45595</v>
      </c>
      <c r="NS107" t="n">
        <v>6.46547</v>
      </c>
      <c r="NT107" t="n">
        <v>6.47912</v>
      </c>
      <c r="NU107" t="n">
        <v>6.48647</v>
      </c>
      <c r="NV107" t="n">
        <v>6.49339</v>
      </c>
      <c r="NW107" t="n">
        <v>6.50205</v>
      </c>
      <c r="NX107" t="n">
        <v>6.5118</v>
      </c>
      <c r="NY107" t="n">
        <v>6.51759</v>
      </c>
      <c r="NZ107" t="n">
        <v>6.52896</v>
      </c>
      <c r="OA107" t="n">
        <v>6.53876</v>
      </c>
      <c r="OB107" t="n">
        <v>6.54477</v>
      </c>
      <c r="OC107" t="n">
        <v>6.55552</v>
      </c>
      <c r="OD107" t="n">
        <v>6.56382</v>
      </c>
      <c r="OE107" t="n">
        <v>6.57485</v>
      </c>
      <c r="OF107" t="n">
        <v>6.58766</v>
      </c>
      <c r="OG107" t="n">
        <v>6.59726</v>
      </c>
      <c r="OH107" t="n">
        <v>6.60613</v>
      </c>
      <c r="OI107" t="n">
        <v>6.61052</v>
      </c>
      <c r="OJ107" t="n">
        <v>6.62618</v>
      </c>
      <c r="OK107" t="n">
        <v>6.63531</v>
      </c>
      <c r="OL107" t="n">
        <v>6.64998</v>
      </c>
      <c r="OM107" t="n">
        <v>6.66899</v>
      </c>
      <c r="ON107" t="n">
        <v>6.68255</v>
      </c>
      <c r="OO107" t="n">
        <v>6.69037</v>
      </c>
      <c r="OP107" t="n">
        <v>6.70319</v>
      </c>
      <c r="OQ107" t="n">
        <v>6.71928</v>
      </c>
      <c r="OR107" t="n">
        <v>6.73418</v>
      </c>
      <c r="OS107" t="n">
        <v>6.74883</v>
      </c>
      <c r="OT107" t="n">
        <v>6.7665</v>
      </c>
      <c r="OU107" t="n">
        <v>6.77614</v>
      </c>
      <c r="OV107" t="n">
        <v>6.7838</v>
      </c>
      <c r="OW107" t="n">
        <v>6.7984</v>
      </c>
      <c r="OX107" t="n">
        <v>6.8113</v>
      </c>
      <c r="OY107" t="n">
        <v>6.82374</v>
      </c>
      <c r="OZ107" t="n">
        <v>6.83295</v>
      </c>
      <c r="PA107" t="n">
        <v>6.8456</v>
      </c>
      <c r="PB107" t="n">
        <v>6.85995</v>
      </c>
      <c r="PC107" t="n">
        <v>6.87022</v>
      </c>
      <c r="PD107" t="n">
        <v>6.88005</v>
      </c>
      <c r="PE107" t="n">
        <v>6.89047</v>
      </c>
      <c r="PF107" t="n">
        <v>6.8969</v>
      </c>
      <c r="PG107" t="n">
        <v>6.90575</v>
      </c>
      <c r="PH107" t="n">
        <v>6.91447</v>
      </c>
      <c r="PI107" t="n">
        <v>6.92639</v>
      </c>
      <c r="PJ107" t="n">
        <v>6.93876</v>
      </c>
      <c r="PK107" t="n">
        <v>6.94954</v>
      </c>
      <c r="PL107" t="n">
        <v>6.96126</v>
      </c>
      <c r="PM107" t="n">
        <v>6.97126</v>
      </c>
      <c r="PN107" t="n">
        <v>6.97882</v>
      </c>
      <c r="PO107" t="n">
        <v>6.98788</v>
      </c>
      <c r="PP107" t="n">
        <v>6.99394</v>
      </c>
      <c r="PQ107" t="n">
        <v>7.01277</v>
      </c>
      <c r="PR107" t="n">
        <v>7.02372</v>
      </c>
      <c r="PS107" t="n">
        <v>7.03308</v>
      </c>
      <c r="PT107" t="n">
        <v>7.04562</v>
      </c>
      <c r="PU107" t="n">
        <v>7.06262</v>
      </c>
      <c r="PV107" t="n">
        <v>7.07715</v>
      </c>
      <c r="PW107" t="n">
        <v>7.09191</v>
      </c>
      <c r="PX107" t="n">
        <v>7.09954</v>
      </c>
      <c r="PY107" t="n">
        <v>7.11134</v>
      </c>
      <c r="PZ107" t="n">
        <v>7.1301</v>
      </c>
      <c r="QA107" t="n">
        <v>7.14579</v>
      </c>
      <c r="QB107" t="n">
        <v>7.1562</v>
      </c>
      <c r="QC107" t="n">
        <v>7.16242</v>
      </c>
      <c r="QD107" t="n">
        <v>7.17654</v>
      </c>
      <c r="QE107" t="n">
        <v>7.18251</v>
      </c>
      <c r="QF107" t="n">
        <v>7.18863</v>
      </c>
      <c r="QG107" t="n">
        <v>7.20272</v>
      </c>
      <c r="QH107" t="n">
        <v>7.21676</v>
      </c>
      <c r="QI107" t="n">
        <v>7.23377</v>
      </c>
      <c r="QJ107" t="n">
        <v>7.24141</v>
      </c>
      <c r="QK107" t="n">
        <v>7.25058</v>
      </c>
      <c r="QL107" t="n">
        <v>7.26489</v>
      </c>
      <c r="QM107" t="n">
        <v>7.27907</v>
      </c>
      <c r="QN107" t="n">
        <v>7.29421</v>
      </c>
      <c r="QO107" t="n">
        <v>7.30654</v>
      </c>
      <c r="QP107" t="n">
        <v>7.32108</v>
      </c>
      <c r="QQ107" t="n">
        <v>7.33079</v>
      </c>
      <c r="QR107" t="n">
        <v>7.33791</v>
      </c>
      <c r="QS107" t="n">
        <v>7.35083</v>
      </c>
      <c r="QT107" t="n">
        <v>7.36423</v>
      </c>
      <c r="QU107" t="n">
        <v>7.37532</v>
      </c>
      <c r="QV107" t="n">
        <v>7.39238</v>
      </c>
      <c r="QW107" t="n">
        <v>7.40555</v>
      </c>
      <c r="QX107" t="n">
        <v>7.4171</v>
      </c>
      <c r="QY107" t="n">
        <v>7.43267</v>
      </c>
      <c r="QZ107" t="n">
        <v>7.45063</v>
      </c>
      <c r="RA107" t="n">
        <v>7.46886</v>
      </c>
      <c r="RB107" t="n">
        <v>7.48444</v>
      </c>
      <c r="RC107" t="n">
        <v>7.49774</v>
      </c>
      <c r="RD107" t="n">
        <v>7.50613</v>
      </c>
      <c r="RE107" t="n">
        <v>7.51358</v>
      </c>
      <c r="RF107" t="n">
        <v>7.52518</v>
      </c>
      <c r="RG107" t="n">
        <v>7.53868</v>
      </c>
      <c r="RH107" t="n">
        <v>7.55373</v>
      </c>
      <c r="RI107" t="n">
        <v>7.56543</v>
      </c>
      <c r="RJ107" t="n">
        <v>7.57928</v>
      </c>
      <c r="RK107" t="n">
        <v>7.59115</v>
      </c>
      <c r="RL107" t="n">
        <v>7.60041</v>
      </c>
      <c r="RM107" t="n">
        <v>7.60568</v>
      </c>
      <c r="RN107" t="n">
        <v>7.62554</v>
      </c>
      <c r="RO107" t="n">
        <v>7.64258</v>
      </c>
      <c r="RP107" t="n">
        <v>7.66337</v>
      </c>
      <c r="RQ107" t="n">
        <v>7.68373</v>
      </c>
      <c r="RR107" t="n">
        <v>7.7008</v>
      </c>
      <c r="RS107" t="n">
        <v>7.71283</v>
      </c>
      <c r="RT107" t="n">
        <v>7.72447</v>
      </c>
      <c r="RU107" t="n">
        <v>7.73069</v>
      </c>
      <c r="RV107" t="n">
        <v>7.74044</v>
      </c>
      <c r="RW107" t="n">
        <v>7.75954</v>
      </c>
      <c r="RX107" t="n">
        <v>7.77092</v>
      </c>
      <c r="RY107" t="n">
        <v>7.77635</v>
      </c>
      <c r="RZ107" t="n">
        <v>7.78285</v>
      </c>
      <c r="SA107" t="n">
        <v>7.79204</v>
      </c>
      <c r="SB107" t="n">
        <v>7.80724</v>
      </c>
      <c r="SC107" t="n">
        <v>7.8232</v>
      </c>
      <c r="SD107" t="n">
        <v>7.83787</v>
      </c>
      <c r="SE107" t="n">
        <v>7.85045</v>
      </c>
      <c r="SF107" t="n">
        <v>7.86617</v>
      </c>
      <c r="SG107" t="n">
        <v>7.88483</v>
      </c>
      <c r="SH107" t="n">
        <v>7.89794</v>
      </c>
      <c r="SI107" t="n">
        <v>7.91419</v>
      </c>
      <c r="SJ107" t="n">
        <v>7.92612</v>
      </c>
      <c r="SK107" t="n">
        <v>7.93571</v>
      </c>
      <c r="SL107" t="n">
        <v>7.943</v>
      </c>
      <c r="SM107" t="n">
        <v>7.95317</v>
      </c>
      <c r="SN107" t="n">
        <v>7.9678</v>
      </c>
      <c r="SO107" t="n">
        <v>7.9776</v>
      </c>
      <c r="SP107" t="n">
        <v>7.99234</v>
      </c>
      <c r="SQ107" t="n">
        <v>8.00751</v>
      </c>
      <c r="SR107" t="n">
        <v>8.017049999999999</v>
      </c>
      <c r="SS107" t="n">
        <v>8.03102</v>
      </c>
      <c r="ST107" t="n">
        <v>8.03694</v>
      </c>
      <c r="SU107" t="n">
        <v>8.04711</v>
      </c>
      <c r="SV107" t="n">
        <v>8.05575</v>
      </c>
      <c r="SW107" t="n">
        <v>8.063610000000001</v>
      </c>
      <c r="SX107" t="n">
        <v>8.072990000000001</v>
      </c>
      <c r="SY107" t="n">
        <v>8.085839999999999</v>
      </c>
      <c r="SZ107" t="n">
        <v>8.09484</v>
      </c>
      <c r="TA107" t="n">
        <v>8.107329999999999</v>
      </c>
      <c r="TB107" t="n">
        <v>8.1241</v>
      </c>
      <c r="TC107" t="n">
        <v>8.13926</v>
      </c>
      <c r="TD107" t="n">
        <v>8.14968</v>
      </c>
      <c r="TE107" t="n">
        <v>8.15868</v>
      </c>
      <c r="TF107" t="n">
        <v>8.172280000000001</v>
      </c>
      <c r="TG107" t="n">
        <v>8.183350000000001</v>
      </c>
      <c r="TH107" t="n">
        <v>8.191090000000001</v>
      </c>
      <c r="TI107" t="n">
        <v>8.209350000000001</v>
      </c>
      <c r="TJ107" t="n">
        <v>8.22777</v>
      </c>
      <c r="TK107" t="n">
        <v>8.24203</v>
      </c>
      <c r="TL107" t="n">
        <v>8.25079</v>
      </c>
      <c r="TM107" t="n">
        <v>8.26989</v>
      </c>
      <c r="TN107" t="n">
        <v>8.28884</v>
      </c>
      <c r="TO107" t="n">
        <v>8.29773</v>
      </c>
      <c r="TP107" t="n">
        <v>8.30939</v>
      </c>
      <c r="TQ107" t="n">
        <v>8.32197</v>
      </c>
      <c r="TR107" t="n">
        <v>8.33601</v>
      </c>
      <c r="TS107" t="n">
        <v>8.353400000000001</v>
      </c>
      <c r="TT107" t="n">
        <v>8.36591</v>
      </c>
      <c r="TU107" t="n">
        <v>8.38012</v>
      </c>
      <c r="TV107" t="n">
        <v>8.39228</v>
      </c>
      <c r="TW107" t="n">
        <v>8.404640000000001</v>
      </c>
      <c r="TX107" t="n">
        <v>8.41836</v>
      </c>
      <c r="TY107" t="n">
        <v>8.430569999999999</v>
      </c>
      <c r="TZ107" t="n">
        <v>8.436859999999999</v>
      </c>
      <c r="UA107" t="n">
        <v>8.446059999999999</v>
      </c>
      <c r="UB107" t="n">
        <v>8.46691</v>
      </c>
      <c r="UC107" t="n">
        <v>8.49882</v>
      </c>
      <c r="UD107" t="n">
        <v>8.51336</v>
      </c>
      <c r="UE107" t="n">
        <v>8.52661</v>
      </c>
      <c r="UF107" t="n">
        <v>8.539099999999999</v>
      </c>
      <c r="UG107" t="n">
        <v>8.55059</v>
      </c>
      <c r="UH107" t="n">
        <v>8.56629</v>
      </c>
      <c r="UI107" t="n">
        <v>8.580270000000001</v>
      </c>
      <c r="UJ107" t="n">
        <v>8.592510000000001</v>
      </c>
      <c r="UK107" t="n">
        <v>8.61031</v>
      </c>
      <c r="UL107" t="n">
        <v>8.63218</v>
      </c>
      <c r="UM107" t="n">
        <v>8.64644</v>
      </c>
      <c r="UN107" t="n">
        <v>8.666499999999999</v>
      </c>
      <c r="UO107" t="n">
        <v>8.68233</v>
      </c>
      <c r="UP107" t="n">
        <v>8.69251</v>
      </c>
      <c r="UQ107" t="n">
        <v>8.70476</v>
      </c>
      <c r="UR107" t="n">
        <v>8.714869999999999</v>
      </c>
      <c r="US107" t="n">
        <v>8.72503</v>
      </c>
      <c r="UT107" t="n">
        <v>8.74136</v>
      </c>
      <c r="UU107" t="n">
        <v>8.75085</v>
      </c>
      <c r="UV107" t="n">
        <v>8.75778</v>
      </c>
      <c r="UW107" t="n">
        <v>8.771739999999999</v>
      </c>
      <c r="UX107" t="n">
        <v>8.78731</v>
      </c>
      <c r="UY107" t="n">
        <v>8.808999999999999</v>
      </c>
      <c r="UZ107" t="n">
        <v>8.831989999999999</v>
      </c>
      <c r="VA107" t="n">
        <v>8.850429999999999</v>
      </c>
      <c r="VB107" t="n">
        <v>8.86271</v>
      </c>
      <c r="VC107" t="n">
        <v>8.86999</v>
      </c>
      <c r="VD107" t="n">
        <v>8.87945</v>
      </c>
      <c r="VE107" t="n">
        <v>8.888479999999999</v>
      </c>
      <c r="VF107" t="n">
        <v>8.902760000000001</v>
      </c>
      <c r="VG107" t="n">
        <v>8.92632</v>
      </c>
      <c r="VH107" t="n">
        <v>8.94275</v>
      </c>
      <c r="VI107" t="n">
        <v>8.96476</v>
      </c>
      <c r="VJ107" t="n">
        <v>8.97747</v>
      </c>
      <c r="VK107" t="n">
        <v>8.98786</v>
      </c>
      <c r="VL107" t="n">
        <v>8.995559999999999</v>
      </c>
      <c r="VM107" t="n">
        <v>9.006360000000001</v>
      </c>
      <c r="VN107" t="n">
        <v>9.02013</v>
      </c>
      <c r="VO107" t="n">
        <v>9.03213</v>
      </c>
      <c r="VP107" t="n">
        <v>9.055429999999999</v>
      </c>
      <c r="VQ107" t="n">
        <v>9.07166</v>
      </c>
      <c r="VR107" t="n">
        <v>9.08184</v>
      </c>
      <c r="VS107" t="n">
        <v>9.091519999999999</v>
      </c>
      <c r="VT107" t="n">
        <v>9.10891</v>
      </c>
      <c r="VU107" t="n">
        <v>9.126390000000001</v>
      </c>
      <c r="VV107" t="n">
        <v>9.14439</v>
      </c>
      <c r="VW107" t="n">
        <v>9.15588</v>
      </c>
      <c r="VX107" t="n">
        <v>9.17365</v>
      </c>
      <c r="VY107" t="n">
        <v>9.18817</v>
      </c>
      <c r="VZ107" t="n">
        <v>9.207990000000001</v>
      </c>
      <c r="WA107" t="n">
        <v>9.229520000000001</v>
      </c>
      <c r="WB107" t="n">
        <v>9.24766</v>
      </c>
      <c r="WC107" t="n">
        <v>9.27078</v>
      </c>
      <c r="WD107" t="n">
        <v>9.29177</v>
      </c>
      <c r="WE107" t="n">
        <v>9.306150000000001</v>
      </c>
      <c r="WF107" t="n">
        <v>9.3232</v>
      </c>
      <c r="WG107" t="n">
        <v>9.333589999999999</v>
      </c>
      <c r="WH107" t="n">
        <v>9.34492</v>
      </c>
      <c r="WI107" t="n">
        <v>9.3568</v>
      </c>
      <c r="WJ107" t="n">
        <v>9.371309999999999</v>
      </c>
      <c r="WK107" t="n">
        <v>9.391999999999999</v>
      </c>
      <c r="WL107" t="n">
        <v>9.40699</v>
      </c>
      <c r="WM107" t="n">
        <v>9.420769999999999</v>
      </c>
      <c r="WN107" t="n">
        <v>9.43186</v>
      </c>
      <c r="WO107" t="n">
        <v>9.45532</v>
      </c>
      <c r="WP107" t="n">
        <v>9.47259</v>
      </c>
      <c r="WQ107" t="n">
        <v>9.49178</v>
      </c>
      <c r="WR107" t="n">
        <v>9.51154</v>
      </c>
      <c r="WS107" t="n">
        <v>9.53144</v>
      </c>
      <c r="WT107" t="n">
        <v>9.54771</v>
      </c>
      <c r="WU107" t="n">
        <v>9.563330000000001</v>
      </c>
      <c r="WV107" t="n">
        <v>9.57682</v>
      </c>
      <c r="WW107" t="n">
        <v>9.59468</v>
      </c>
      <c r="WX107" t="n">
        <v>9.60515</v>
      </c>
      <c r="WY107" t="n">
        <v>9.62017</v>
      </c>
      <c r="WZ107" t="n">
        <v>9.63495</v>
      </c>
      <c r="XA107" t="n">
        <v>9.65311</v>
      </c>
      <c r="XB107" t="n">
        <v>9.671340000000001</v>
      </c>
      <c r="XC107" t="n">
        <v>9.695399999999999</v>
      </c>
      <c r="XD107" t="n">
        <v>9.70946</v>
      </c>
      <c r="XE107" t="n">
        <v>9.728910000000001</v>
      </c>
      <c r="XF107" t="n">
        <v>9.74896</v>
      </c>
      <c r="XG107" t="n">
        <v>9.761240000000001</v>
      </c>
      <c r="XH107" t="n">
        <v>9.77275</v>
      </c>
      <c r="XI107" t="n">
        <v>9.780760000000001</v>
      </c>
      <c r="XJ107" t="n">
        <v>9.79125</v>
      </c>
      <c r="XK107" t="n">
        <v>9.82268</v>
      </c>
      <c r="XL107" t="n">
        <v>9.84146</v>
      </c>
      <c r="XM107" t="n">
        <v>9.84704</v>
      </c>
      <c r="XN107" t="n">
        <v>9.855259999999999</v>
      </c>
      <c r="XO107" t="n">
        <v>9.865460000000001</v>
      </c>
      <c r="XP107" t="n">
        <v>9.87899</v>
      </c>
      <c r="XQ107" t="n">
        <v>9.89175</v>
      </c>
      <c r="XR107" t="n">
        <v>9.91011</v>
      </c>
      <c r="XS107" t="n">
        <v>9.919280000000001</v>
      </c>
      <c r="XT107" t="n">
        <v>9.933870000000001</v>
      </c>
      <c r="XU107" t="n">
        <v>9.95486</v>
      </c>
      <c r="XV107" t="n">
        <v>9.97031</v>
      </c>
      <c r="XW107" t="n">
        <v>9.98869</v>
      </c>
      <c r="XX107" t="n">
        <v>10.00067</v>
      </c>
      <c r="XY107" t="n">
        <v>10.01652</v>
      </c>
      <c r="XZ107" t="n">
        <v>10.03656</v>
      </c>
      <c r="YA107" t="n">
        <v>10.05527</v>
      </c>
      <c r="YB107" t="n">
        <v>10.06501</v>
      </c>
      <c r="YC107" t="n">
        <v>10.08192</v>
      </c>
      <c r="YD107" t="n">
        <v>10.09691</v>
      </c>
      <c r="YE107" t="n">
        <v>10.10703</v>
      </c>
      <c r="YF107" t="n">
        <v>10.11609</v>
      </c>
      <c r="YG107" t="n">
        <v>10.13371</v>
      </c>
      <c r="YH107" t="n">
        <v>10.15058</v>
      </c>
      <c r="YI107" t="n">
        <v>10.16618</v>
      </c>
      <c r="YJ107" t="n">
        <v>10.18359</v>
      </c>
      <c r="YK107" t="n">
        <v>10.20446</v>
      </c>
      <c r="YL107" t="n">
        <v>10.2272</v>
      </c>
      <c r="YM107" t="n">
        <v>10.24307</v>
      </c>
      <c r="YN107" t="n">
        <v>10.2543</v>
      </c>
      <c r="YO107" t="n">
        <v>10.27149</v>
      </c>
      <c r="YP107" t="n">
        <v>10.29309</v>
      </c>
      <c r="YQ107" t="n">
        <v>10.3118</v>
      </c>
      <c r="YR107" t="n">
        <v>10.33883</v>
      </c>
      <c r="YS107" t="n">
        <v>10.35538</v>
      </c>
      <c r="YT107" t="n">
        <v>10.36587</v>
      </c>
      <c r="YU107" t="n">
        <v>10.37354</v>
      </c>
      <c r="YV107" t="n">
        <v>10.39742</v>
      </c>
      <c r="YW107" t="n">
        <v>10.40729</v>
      </c>
      <c r="YX107" t="n">
        <v>10.42218</v>
      </c>
      <c r="YY107" t="n">
        <v>10.4498</v>
      </c>
      <c r="YZ107" t="n">
        <v>10.46761</v>
      </c>
      <c r="ZA107" t="n">
        <v>10.48647</v>
      </c>
      <c r="ZB107" t="n">
        <v>10.50362</v>
      </c>
      <c r="ZC107" t="n">
        <v>10.52108</v>
      </c>
      <c r="ZD107" t="n">
        <v>10.53533</v>
      </c>
      <c r="ZE107" t="n">
        <v>10.54838</v>
      </c>
      <c r="ZF107" t="n">
        <v>10.57005</v>
      </c>
      <c r="ZG107" t="n">
        <v>10.58897</v>
      </c>
      <c r="ZH107" t="n">
        <v>10.60665</v>
      </c>
      <c r="ZI107" t="n">
        <v>10.62176</v>
      </c>
      <c r="ZJ107" t="n">
        <v>10.64902</v>
      </c>
      <c r="ZK107" t="n">
        <v>10.66979</v>
      </c>
      <c r="ZL107" t="n">
        <v>10.69144</v>
      </c>
      <c r="ZM107" t="n">
        <v>10.70765</v>
      </c>
      <c r="ZN107" t="n">
        <v>10.72572</v>
      </c>
      <c r="ZO107" t="n">
        <v>10.74166</v>
      </c>
      <c r="ZP107" t="n">
        <v>10.74626</v>
      </c>
      <c r="ZQ107" t="n">
        <v>10.75704</v>
      </c>
      <c r="ZR107" t="n">
        <v>10.77654</v>
      </c>
      <c r="ZS107" t="n">
        <v>10.79243</v>
      </c>
      <c r="ZT107" t="n">
        <v>10.80615</v>
      </c>
      <c r="ZU107" t="n">
        <v>10.8294</v>
      </c>
      <c r="ZV107" t="n">
        <v>10.8575</v>
      </c>
      <c r="ZW107" t="n">
        <v>10.88375</v>
      </c>
      <c r="ZX107" t="n">
        <v>10.90988</v>
      </c>
      <c r="ZY107" t="n">
        <v>10.93414</v>
      </c>
      <c r="ZZ107" t="n">
        <v>10.95062</v>
      </c>
      <c r="AAA107" t="n">
        <v>10.966</v>
      </c>
      <c r="AAB107" t="n">
        <v>10.98564</v>
      </c>
      <c r="AAC107" t="n">
        <v>11.00873</v>
      </c>
      <c r="AAD107" t="n">
        <v>11.02591</v>
      </c>
      <c r="AAE107" t="n">
        <v>11.04355</v>
      </c>
      <c r="AAF107" t="n">
        <v>11.06064</v>
      </c>
      <c r="AAG107" t="n">
        <v>11.06978</v>
      </c>
      <c r="AAH107" t="n">
        <v>11.08694</v>
      </c>
      <c r="AAI107" t="n">
        <v>11.10659</v>
      </c>
      <c r="AAJ107" t="n">
        <v>11.12644</v>
      </c>
      <c r="AAK107" t="n">
        <v>11.13709</v>
      </c>
      <c r="AAL107" t="n">
        <v>11.14776</v>
      </c>
      <c r="AAM107" t="n">
        <v>11.16908</v>
      </c>
      <c r="AAN107" t="n">
        <v>11.19174</v>
      </c>
      <c r="AAO107" t="n">
        <v>11.21463</v>
      </c>
      <c r="AAP107" t="n">
        <v>11.2375</v>
      </c>
      <c r="AAQ107" t="n">
        <v>11.2613</v>
      </c>
      <c r="AAR107" t="n">
        <v>11.27676</v>
      </c>
      <c r="AAS107" t="n">
        <v>11.28895</v>
      </c>
      <c r="AAT107" t="n">
        <v>11.31627</v>
      </c>
      <c r="AAU107" t="n">
        <v>11.34247</v>
      </c>
      <c r="AAV107" t="n">
        <v>11.36528</v>
      </c>
      <c r="AAW107" t="n">
        <v>11.38958</v>
      </c>
      <c r="AAX107" t="n">
        <v>11.40319</v>
      </c>
      <c r="AAY107" t="n">
        <v>11.42745</v>
      </c>
      <c r="AAZ107" t="n">
        <v>11.44639</v>
      </c>
      <c r="ABA107" t="n">
        <v>11.46849</v>
      </c>
      <c r="ABB107" t="n">
        <v>11.48759</v>
      </c>
      <c r="ABC107" t="n">
        <v>11.51051</v>
      </c>
      <c r="ABD107" t="n">
        <v>11.5298</v>
      </c>
      <c r="ABE107" t="n">
        <v>11.54384</v>
      </c>
      <c r="ABF107" t="n">
        <v>11.56484</v>
      </c>
      <c r="ABG107" t="n">
        <v>11.58238</v>
      </c>
      <c r="ABH107" t="n">
        <v>11.60304</v>
      </c>
      <c r="ABI107" t="n">
        <v>11.6163</v>
      </c>
      <c r="ABJ107" t="n">
        <v>11.63943</v>
      </c>
      <c r="ABK107" t="n">
        <v>11.6602</v>
      </c>
      <c r="ABL107" t="n">
        <v>11.67574</v>
      </c>
      <c r="ABM107" t="n">
        <v>11.69704</v>
      </c>
      <c r="ABN107" t="n">
        <v>11.72061</v>
      </c>
      <c r="ABO107" t="n">
        <v>11.74194</v>
      </c>
      <c r="ABP107" t="n">
        <v>11.76705</v>
      </c>
      <c r="ABQ107" t="n">
        <v>11.78837</v>
      </c>
      <c r="ABR107" t="n">
        <v>11.80575</v>
      </c>
      <c r="ABS107" t="n">
        <v>11.83235</v>
      </c>
      <c r="ABT107" t="n">
        <v>11.8598</v>
      </c>
      <c r="ABU107" t="n">
        <v>11.86861</v>
      </c>
      <c r="ABV107" t="n">
        <v>11.8942</v>
      </c>
      <c r="ABW107" t="n">
        <v>11.91149</v>
      </c>
      <c r="ABX107" t="n">
        <v>11.92665</v>
      </c>
      <c r="ABY107" t="n">
        <v>11.9384</v>
      </c>
      <c r="ABZ107" t="n">
        <v>11.95294</v>
      </c>
      <c r="ACA107" t="n">
        <v>11.97948</v>
      </c>
      <c r="ACB107" t="n">
        <v>12.00341</v>
      </c>
      <c r="ACC107" t="n">
        <v>12.02243</v>
      </c>
      <c r="ACD107" t="n">
        <v>12.03511</v>
      </c>
      <c r="ACE107" t="n">
        <v>12.05397</v>
      </c>
      <c r="ACF107" t="n">
        <v>12.07411</v>
      </c>
      <c r="ACG107" t="n">
        <v>12.09027</v>
      </c>
      <c r="ACH107" t="n">
        <v>12.11505</v>
      </c>
      <c r="ACI107" t="n">
        <v>12.13326</v>
      </c>
      <c r="ACJ107" t="n">
        <v>12.15047</v>
      </c>
      <c r="ACK107" t="n">
        <v>12.19642</v>
      </c>
      <c r="ACL107" t="n">
        <v>12.21064</v>
      </c>
      <c r="ACM107" t="n">
        <v>12.22475</v>
      </c>
      <c r="ACN107" t="n">
        <v>12.25129</v>
      </c>
      <c r="ACO107" t="n">
        <v>12.27134</v>
      </c>
      <c r="ACP107" t="n">
        <v>12.29833</v>
      </c>
      <c r="ACQ107" t="n">
        <v>12.32384</v>
      </c>
      <c r="ACR107" t="n">
        <v>12.35356</v>
      </c>
      <c r="ACS107" t="n">
        <v>12.3799</v>
      </c>
      <c r="ACT107" t="n">
        <v>12.39592</v>
      </c>
      <c r="ACU107" t="n">
        <v>12.41104</v>
      </c>
      <c r="ACV107" t="n">
        <v>12.43191</v>
      </c>
      <c r="ACW107" t="n">
        <v>12.45448</v>
      </c>
      <c r="ACX107" t="n">
        <v>12.47713</v>
      </c>
      <c r="ACY107" t="n">
        <v>12.50908</v>
      </c>
      <c r="ACZ107" t="n">
        <v>12.5341</v>
      </c>
      <c r="ADA107" t="n">
        <v>12.56158</v>
      </c>
      <c r="ADB107" t="n">
        <v>12.58418</v>
      </c>
      <c r="ADC107" t="n">
        <v>12.61211</v>
      </c>
      <c r="ADD107" t="n">
        <v>12.63606</v>
      </c>
      <c r="ADE107" t="n">
        <v>12.65461</v>
      </c>
      <c r="ADF107" t="n">
        <v>12.6808</v>
      </c>
      <c r="ADG107" t="n">
        <v>12.69653</v>
      </c>
      <c r="ADH107" t="n">
        <v>12.71448</v>
      </c>
      <c r="ADI107" t="n">
        <v>12.73938</v>
      </c>
      <c r="ADJ107" t="n">
        <v>12.76076</v>
      </c>
      <c r="ADK107" t="n">
        <v>12.79062</v>
      </c>
      <c r="ADL107" t="n">
        <v>12.82013</v>
      </c>
      <c r="ADM107" t="n">
        <v>12.83925</v>
      </c>
      <c r="ADN107" t="n">
        <v>12.86235</v>
      </c>
      <c r="ADO107" t="n">
        <v>12.91164</v>
      </c>
      <c r="ADP107" t="n">
        <v>12.96485</v>
      </c>
      <c r="ADQ107" t="n">
        <v>12.99382</v>
      </c>
      <c r="ADR107" t="n">
        <v>13.01843</v>
      </c>
      <c r="ADS107" t="n">
        <v>13.03828</v>
      </c>
      <c r="ADT107" t="n">
        <v>13.07041</v>
      </c>
      <c r="ADU107" t="n">
        <v>13.101</v>
      </c>
      <c r="ADV107" t="n">
        <v>13.12205</v>
      </c>
      <c r="ADW107" t="n">
        <v>13.14723</v>
      </c>
      <c r="ADX107" t="n">
        <v>13.17183</v>
      </c>
      <c r="ADY107" t="n">
        <v>13.20358</v>
      </c>
      <c r="ADZ107" t="n">
        <v>13.22829</v>
      </c>
      <c r="AEA107" t="n">
        <v>13.2773</v>
      </c>
      <c r="AEB107" t="n">
        <v>13.32599</v>
      </c>
      <c r="AEC107" t="n">
        <v>13.35798</v>
      </c>
      <c r="AED107" t="n">
        <v>13.38539</v>
      </c>
      <c r="AEE107" t="n">
        <v>13.40979</v>
      </c>
      <c r="AEF107" t="n">
        <v>13.4282</v>
      </c>
      <c r="AEG107" t="n">
        <v>13.45611</v>
      </c>
      <c r="AEH107" t="n">
        <v>13.49949</v>
      </c>
      <c r="AEI107" t="n">
        <v>13.53482</v>
      </c>
      <c r="AEJ107" t="n">
        <v>13.55812</v>
      </c>
      <c r="AEK107" t="n">
        <v>13.58303</v>
      </c>
      <c r="AEL107" t="n">
        <v>13.61579</v>
      </c>
      <c r="AEM107" t="n">
        <v>13.65404</v>
      </c>
      <c r="AEN107" t="n">
        <v>13.68675</v>
      </c>
      <c r="AEO107" t="n">
        <v>13.70853</v>
      </c>
      <c r="AEP107" t="n">
        <v>13.7431</v>
      </c>
      <c r="AEQ107" t="n">
        <v>13.78511</v>
      </c>
      <c r="AER107" t="n">
        <v>13.81653</v>
      </c>
      <c r="AES107" t="n">
        <v>13.85549</v>
      </c>
      <c r="AET107" t="n">
        <v>13.87693</v>
      </c>
      <c r="AEU107" t="n">
        <v>13.90181</v>
      </c>
      <c r="AEV107" t="n">
        <v>13.94845</v>
      </c>
      <c r="AEW107" t="n">
        <v>13.97825</v>
      </c>
      <c r="AEX107" t="n">
        <v>14.02027</v>
      </c>
      <c r="AEY107" t="n">
        <v>14.04721</v>
      </c>
      <c r="AEZ107" t="n">
        <v>14.07497</v>
      </c>
      <c r="AFA107" t="n">
        <v>14.09964</v>
      </c>
      <c r="AFB107" t="n">
        <v>14.11789</v>
      </c>
      <c r="AFC107" t="n">
        <v>14.14393</v>
      </c>
      <c r="AFD107" t="n">
        <v>14.17055</v>
      </c>
      <c r="AFE107" t="n">
        <v>14.20481</v>
      </c>
      <c r="AFF107" t="n">
        <v>14.23721</v>
      </c>
      <c r="AFG107" t="n">
        <v>14.26744</v>
      </c>
      <c r="AFH107" t="n">
        <v>14.30107</v>
      </c>
      <c r="AFI107" t="n">
        <v>14.33962</v>
      </c>
      <c r="AFJ107" t="n">
        <v>14.37282</v>
      </c>
      <c r="AFK107" t="n">
        <v>14.41277</v>
      </c>
      <c r="AFL107" t="n">
        <v>14.44131</v>
      </c>
      <c r="AFM107" t="n">
        <v>14.4751</v>
      </c>
      <c r="AFN107" t="n">
        <v>14.51688</v>
      </c>
      <c r="AFO107" t="n">
        <v>14.54899</v>
      </c>
      <c r="AFP107" t="n">
        <v>14.57281</v>
      </c>
      <c r="AFQ107" t="n">
        <v>14.62947</v>
      </c>
      <c r="AFR107" t="n">
        <v>14.66672</v>
      </c>
      <c r="AFS107" t="n">
        <v>14.69771</v>
      </c>
      <c r="AFT107" t="n">
        <v>14.75022</v>
      </c>
      <c r="AFU107" t="n">
        <v>14.80508</v>
      </c>
      <c r="AFV107" t="n">
        <v>14.8526</v>
      </c>
      <c r="AFW107" t="n">
        <v>14.88906</v>
      </c>
      <c r="AFX107" t="n">
        <v>14.92271</v>
      </c>
      <c r="AFY107" t="n">
        <v>14.95583</v>
      </c>
      <c r="AFZ107" t="n">
        <v>14.98783</v>
      </c>
      <c r="AGA107" t="n">
        <v>15.0267</v>
      </c>
      <c r="AGB107" t="n">
        <v>15.06683</v>
      </c>
      <c r="AGC107" t="n">
        <v>15.10297</v>
      </c>
      <c r="AGD107" t="n">
        <v>15.13215</v>
      </c>
      <c r="AGE107" t="n">
        <v>15.16757</v>
      </c>
      <c r="AGF107" t="n">
        <v>15.21121</v>
      </c>
      <c r="AGG107" t="n">
        <v>15.23869</v>
      </c>
      <c r="AGH107" t="n">
        <v>15.28375</v>
      </c>
      <c r="AGI107" t="n">
        <v>15.3274</v>
      </c>
      <c r="AGJ107" t="n">
        <v>15.35839</v>
      </c>
      <c r="AGK107" t="n">
        <v>15.40009</v>
      </c>
      <c r="AGL107" t="n">
        <v>15.46267</v>
      </c>
      <c r="AGM107" t="n">
        <v>15.51778</v>
      </c>
      <c r="AGN107" t="n">
        <v>15.57457</v>
      </c>
      <c r="AGO107" t="n">
        <v>15.62622</v>
      </c>
      <c r="AGP107" t="n">
        <v>15.66992</v>
      </c>
      <c r="AGQ107" t="n">
        <v>15.72701</v>
      </c>
      <c r="AGR107" t="n">
        <v>15.76659</v>
      </c>
      <c r="AGS107" t="n">
        <v>15.80794</v>
      </c>
      <c r="AGT107" t="n">
        <v>15.84224</v>
      </c>
      <c r="AGU107" t="n">
        <v>15.89402</v>
      </c>
      <c r="AGV107" t="n">
        <v>15.95029</v>
      </c>
      <c r="AGW107" t="n">
        <v>16.00677</v>
      </c>
      <c r="AGX107" t="n">
        <v>16.08256</v>
      </c>
      <c r="AGY107" t="n">
        <v>16.15802</v>
      </c>
      <c r="AGZ107" t="n">
        <v>16.21158</v>
      </c>
      <c r="AHA107" t="n">
        <v>16.28749</v>
      </c>
      <c r="AHB107" t="n">
        <v>16.33529</v>
      </c>
      <c r="AHC107" t="n">
        <v>16.41652</v>
      </c>
      <c r="AHD107" t="n">
        <v>16.47367</v>
      </c>
      <c r="AHE107" t="n">
        <v>16.51951</v>
      </c>
      <c r="AHF107" t="n">
        <v>16.595</v>
      </c>
      <c r="AHG107" t="n">
        <v>16.65139</v>
      </c>
      <c r="AHH107" t="n">
        <v>16.7069</v>
      </c>
      <c r="AHI107" t="n">
        <v>16.74738</v>
      </c>
      <c r="AHJ107" t="n">
        <v>16.81089</v>
      </c>
      <c r="AHK107" t="n">
        <v>16.84812</v>
      </c>
      <c r="AHL107" t="n">
        <v>16.90775</v>
      </c>
      <c r="AHM107" t="n">
        <v>16.97324</v>
      </c>
      <c r="AHN107" t="n">
        <v>17.01951</v>
      </c>
      <c r="AHO107" t="n">
        <v>17.06485</v>
      </c>
      <c r="AHP107" t="n">
        <v>17.10951</v>
      </c>
      <c r="AHQ107" t="n">
        <v>17.18593</v>
      </c>
      <c r="AHR107" t="n">
        <v>17.23561</v>
      </c>
      <c r="AHS107" t="n">
        <v>17.2889</v>
      </c>
      <c r="AHT107" t="n">
        <v>17.34401</v>
      </c>
      <c r="AHU107" t="n">
        <v>17.4023</v>
      </c>
      <c r="AHV107" t="n">
        <v>17.4561</v>
      </c>
      <c r="AHW107" t="n">
        <v>17.52988</v>
      </c>
      <c r="AHX107" t="n">
        <v>17.59131</v>
      </c>
      <c r="AHY107" t="n">
        <v>17.68036</v>
      </c>
      <c r="AHZ107" t="n">
        <v>17.74898</v>
      </c>
      <c r="AIA107" t="n">
        <v>17.81462</v>
      </c>
      <c r="AIB107" t="n">
        <v>17.88836</v>
      </c>
      <c r="AIC107" t="n">
        <v>17.95586</v>
      </c>
      <c r="AID107" t="n">
        <v>18.03147</v>
      </c>
      <c r="AIE107" t="n">
        <v>18.10284</v>
      </c>
      <c r="AIF107" t="n">
        <v>18.17859</v>
      </c>
      <c r="AIG107" t="n">
        <v>18.24635</v>
      </c>
      <c r="AIH107" t="n">
        <v>18.30385</v>
      </c>
      <c r="AII107" t="n">
        <v>18.36472</v>
      </c>
      <c r="AIJ107" t="n">
        <v>18.42625</v>
      </c>
      <c r="AIK107" t="n">
        <v>18.51235</v>
      </c>
      <c r="AIL107" t="n">
        <v>18.56125</v>
      </c>
      <c r="AIM107" t="n">
        <v>18.62134</v>
      </c>
      <c r="AIN107" t="n">
        <v>18.68035</v>
      </c>
      <c r="AIO107" t="n">
        <v>18.7452</v>
      </c>
      <c r="AIP107" t="n">
        <v>18.81717</v>
      </c>
      <c r="AIQ107" t="n">
        <v>18.91082</v>
      </c>
      <c r="AIR107" t="n">
        <v>18.99959</v>
      </c>
      <c r="AIS107" t="n">
        <v>19.15693</v>
      </c>
      <c r="AIT107" t="n">
        <v>19.25959</v>
      </c>
      <c r="AIU107" t="n">
        <v>19.32824</v>
      </c>
      <c r="AIV107" t="n">
        <v>19.40584</v>
      </c>
      <c r="AIW107" t="n">
        <v>19.45675</v>
      </c>
      <c r="AIX107" t="n">
        <v>19.54801</v>
      </c>
      <c r="AIY107" t="n">
        <v>19.65651</v>
      </c>
      <c r="AIZ107" t="n">
        <v>19.75049</v>
      </c>
      <c r="AJA107" t="n">
        <v>19.82737</v>
      </c>
      <c r="AJB107" t="n">
        <v>19.92433</v>
      </c>
      <c r="AJC107" t="n">
        <v>20.07007</v>
      </c>
      <c r="AJD107" t="n">
        <v>20.21342</v>
      </c>
      <c r="AJE107" t="n">
        <v>20.30924</v>
      </c>
      <c r="AJF107" t="n">
        <v>20.39744</v>
      </c>
      <c r="AJG107" t="n">
        <v>20.47535</v>
      </c>
      <c r="AJH107" t="n">
        <v>20.62288</v>
      </c>
      <c r="AJI107" t="n">
        <v>20.7635</v>
      </c>
      <c r="AJJ107" t="n">
        <v>20.95017</v>
      </c>
      <c r="AJK107" t="n">
        <v>21.05758</v>
      </c>
      <c r="AJL107" t="n">
        <v>21.21577</v>
      </c>
      <c r="AJM107" t="n">
        <v>21.38258</v>
      </c>
      <c r="AJN107" t="n">
        <v>21.55789</v>
      </c>
      <c r="AJO107" t="n">
        <v>21.7097</v>
      </c>
      <c r="AJP107" t="n">
        <v>21.86694</v>
      </c>
      <c r="AJQ107" t="n">
        <v>21.97207</v>
      </c>
      <c r="AJR107" t="n">
        <v>22.07587</v>
      </c>
      <c r="AJS107" t="n">
        <v>22.20221</v>
      </c>
      <c r="AJT107" t="n">
        <v>22.34804</v>
      </c>
      <c r="AJU107" t="n">
        <v>22.50675</v>
      </c>
      <c r="AJV107" t="n">
        <v>22.60556</v>
      </c>
      <c r="AJW107" t="n">
        <v>22.70111</v>
      </c>
      <c r="AJX107" t="n">
        <v>22.85117</v>
      </c>
      <c r="AJY107" t="n">
        <v>23.05465</v>
      </c>
      <c r="AJZ107" t="n">
        <v>23.31641</v>
      </c>
      <c r="AKA107" t="n">
        <v>23.52125</v>
      </c>
      <c r="AKB107" t="n">
        <v>23.64804</v>
      </c>
      <c r="AKC107" t="n">
        <v>23.75052</v>
      </c>
      <c r="AKD107" t="n">
        <v>23.9326</v>
      </c>
      <c r="AKE107" t="n">
        <v>24.08643</v>
      </c>
      <c r="AKF107" t="n">
        <v>24.23663</v>
      </c>
      <c r="AKG107" t="n">
        <v>24.45963</v>
      </c>
      <c r="AKH107" t="n">
        <v>24.84621</v>
      </c>
      <c r="AKI107" t="n">
        <v>25.10306</v>
      </c>
      <c r="AKJ107" t="n">
        <v>25.41257</v>
      </c>
      <c r="AKK107" t="n">
        <v>25.66602</v>
      </c>
      <c r="AKL107" t="n">
        <v>25.93345</v>
      </c>
      <c r="AKM107" t="n">
        <v>26.34296</v>
      </c>
      <c r="AKN107" t="n">
        <v>26.66422</v>
      </c>
      <c r="AKO107" t="n">
        <v>27.10439</v>
      </c>
      <c r="AKP107" t="n">
        <v>27.51618</v>
      </c>
      <c r="AKQ107" t="n">
        <v>27.91543</v>
      </c>
      <c r="AKR107" t="n">
        <v>28.3497</v>
      </c>
      <c r="AKS107" t="n">
        <v>28.56082</v>
      </c>
      <c r="AKT107" t="n">
        <v>28.78351</v>
      </c>
      <c r="AKU107" t="n">
        <v>29.3364</v>
      </c>
      <c r="AKV107" t="n">
        <v>29.97874</v>
      </c>
      <c r="AKW107" t="n">
        <v>30.45575</v>
      </c>
      <c r="AKX107" t="n">
        <v>31.06145</v>
      </c>
      <c r="AKY107" t="n">
        <v>31.8718</v>
      </c>
      <c r="AKZ107" t="n">
        <v>32.54282</v>
      </c>
      <c r="ALA107" t="n">
        <v>33.07416</v>
      </c>
      <c r="ALB107" t="n">
        <v>34.01803</v>
      </c>
      <c r="ALC107" t="n">
        <v>34.73213</v>
      </c>
      <c r="ALD107" t="n">
        <v>35.84387</v>
      </c>
      <c r="ALE107" t="n">
        <v>37.338</v>
      </c>
      <c r="ALF107" t="n">
        <v>38.71034</v>
      </c>
      <c r="ALG107" t="n">
        <v>40.01611</v>
      </c>
      <c r="ALH107" t="n">
        <v>41.46444</v>
      </c>
      <c r="ALI107" t="n">
        <v>44.07853</v>
      </c>
      <c r="ALJ107" t="n">
        <v>47.03027</v>
      </c>
      <c r="ALK107" t="n">
        <v>50.87757</v>
      </c>
      <c r="ALL107" t="n">
        <v>57.82664</v>
      </c>
      <c r="ALM107" t="n">
        <v>66.92762999999999</v>
      </c>
      <c r="ALN107" t="n">
        <v>89.99330999999999</v>
      </c>
      <c r="ALO107" t="n">
        <v>277.01807</v>
      </c>
    </row>
    <row r="108">
      <c r="A108" t="inlineStr">
        <is>
          <t>Turkmenistan</t>
        </is>
      </c>
      <c r="B108" t="inlineStr">
        <is>
          <t>TKM</t>
        </is>
      </c>
      <c r="C108" s="13">
        <f>AVERAGE(SI108,SJ108)</f>
        <v/>
      </c>
      <c r="D108" t="n">
        <v>1.42637</v>
      </c>
      <c r="E108" t="n">
        <v>1.66806</v>
      </c>
      <c r="F108" t="n">
        <v>1.91563</v>
      </c>
      <c r="G108" t="n">
        <v>1.99284</v>
      </c>
      <c r="H108" t="n">
        <v>2.04256</v>
      </c>
      <c r="I108" t="n">
        <v>2.09201</v>
      </c>
      <c r="J108" t="n">
        <v>2.12339</v>
      </c>
      <c r="K108" t="n">
        <v>2.14323</v>
      </c>
      <c r="L108" t="n">
        <v>2.27423</v>
      </c>
      <c r="M108" t="n">
        <v>2.36922</v>
      </c>
      <c r="N108" t="n">
        <v>2.45535</v>
      </c>
      <c r="O108" t="n">
        <v>2.48757</v>
      </c>
      <c r="P108" t="n">
        <v>2.53787</v>
      </c>
      <c r="Q108" t="n">
        <v>2.54594</v>
      </c>
      <c r="R108" t="n">
        <v>2.55843</v>
      </c>
      <c r="S108" t="n">
        <v>2.56391</v>
      </c>
      <c r="T108" t="n">
        <v>2.59487</v>
      </c>
      <c r="U108" t="n">
        <v>2.69749</v>
      </c>
      <c r="V108" t="n">
        <v>2.75089</v>
      </c>
      <c r="W108" t="n">
        <v>2.78836</v>
      </c>
      <c r="X108" t="n">
        <v>2.88429</v>
      </c>
      <c r="Y108" t="n">
        <v>2.89954</v>
      </c>
      <c r="Z108" t="n">
        <v>2.91066</v>
      </c>
      <c r="AA108" t="n">
        <v>2.97655</v>
      </c>
      <c r="AB108" t="n">
        <v>3.04793</v>
      </c>
      <c r="AC108" t="n">
        <v>3.07554</v>
      </c>
      <c r="AD108" t="n">
        <v>3.08334</v>
      </c>
      <c r="AE108" t="n">
        <v>3.09607</v>
      </c>
      <c r="AF108" t="n">
        <v>3.12572</v>
      </c>
      <c r="AG108" t="n">
        <v>3.15362</v>
      </c>
      <c r="AH108" t="n">
        <v>3.21061</v>
      </c>
      <c r="AI108" t="n">
        <v>3.293</v>
      </c>
      <c r="AJ108" t="n">
        <v>3.32625</v>
      </c>
      <c r="AK108" t="n">
        <v>3.39718</v>
      </c>
      <c r="AL108" t="n">
        <v>3.43543</v>
      </c>
      <c r="AM108" t="n">
        <v>3.44444</v>
      </c>
      <c r="AN108" t="n">
        <v>3.4504</v>
      </c>
      <c r="AO108" t="n">
        <v>3.46281</v>
      </c>
      <c r="AP108" t="n">
        <v>3.48072</v>
      </c>
      <c r="AQ108" t="n">
        <v>3.49939</v>
      </c>
      <c r="AR108" t="n">
        <v>3.55463</v>
      </c>
      <c r="AS108" t="n">
        <v>3.59326</v>
      </c>
      <c r="AT108" t="n">
        <v>3.61572</v>
      </c>
      <c r="AU108" t="n">
        <v>3.68497</v>
      </c>
      <c r="AV108" t="n">
        <v>3.71935</v>
      </c>
      <c r="AW108" t="n">
        <v>3.75637</v>
      </c>
      <c r="AX108" t="n">
        <v>3.80563</v>
      </c>
      <c r="AY108" t="n">
        <v>3.81977</v>
      </c>
      <c r="AZ108" t="n">
        <v>3.85992</v>
      </c>
      <c r="BA108" t="n">
        <v>3.88946</v>
      </c>
      <c r="BB108" t="n">
        <v>3.91244</v>
      </c>
      <c r="BC108" t="n">
        <v>3.92266</v>
      </c>
      <c r="BD108" t="n">
        <v>3.96038</v>
      </c>
      <c r="BE108" t="n">
        <v>3.97294</v>
      </c>
      <c r="BF108" t="n">
        <v>3.98084</v>
      </c>
      <c r="BG108" t="n">
        <v>3.99122</v>
      </c>
      <c r="BH108" t="n">
        <v>4.01545</v>
      </c>
      <c r="BI108" t="n">
        <v>4.0468</v>
      </c>
      <c r="BJ108" t="n">
        <v>4.06217</v>
      </c>
      <c r="BK108" t="n">
        <v>4.07461</v>
      </c>
      <c r="BL108" t="n">
        <v>4.10092</v>
      </c>
      <c r="BM108" t="n">
        <v>4.11405</v>
      </c>
      <c r="BN108" t="n">
        <v>4.12844</v>
      </c>
      <c r="BO108" t="n">
        <v>4.13479</v>
      </c>
      <c r="BP108" t="n">
        <v>4.13929</v>
      </c>
      <c r="BQ108" t="n">
        <v>4.14693</v>
      </c>
      <c r="BR108" t="n">
        <v>4.1664</v>
      </c>
      <c r="BS108" t="n">
        <v>4.17577</v>
      </c>
      <c r="BT108" t="n">
        <v>4.20512</v>
      </c>
      <c r="BU108" t="n">
        <v>4.21627</v>
      </c>
      <c r="BV108" t="n">
        <v>4.24585</v>
      </c>
      <c r="BW108" t="n">
        <v>4.27036</v>
      </c>
      <c r="BX108" t="n">
        <v>4.28903</v>
      </c>
      <c r="BY108" t="n">
        <v>4.30958</v>
      </c>
      <c r="BZ108" t="n">
        <v>4.32477</v>
      </c>
      <c r="CA108" t="n">
        <v>4.33979</v>
      </c>
      <c r="CB108" t="n">
        <v>4.34708</v>
      </c>
      <c r="CC108" t="n">
        <v>4.3553</v>
      </c>
      <c r="CD108" t="n">
        <v>4.38497</v>
      </c>
      <c r="CE108" t="n">
        <v>4.42273</v>
      </c>
      <c r="CF108" t="n">
        <v>4.43117</v>
      </c>
      <c r="CG108" t="n">
        <v>4.43732</v>
      </c>
      <c r="CH108" t="n">
        <v>4.45051</v>
      </c>
      <c r="CI108" t="n">
        <v>4.47793</v>
      </c>
      <c r="CJ108" t="n">
        <v>4.49877</v>
      </c>
      <c r="CK108" t="n">
        <v>4.5143</v>
      </c>
      <c r="CL108" t="n">
        <v>4.52865</v>
      </c>
      <c r="CM108" t="n">
        <v>4.54163</v>
      </c>
      <c r="CN108" t="n">
        <v>4.55932</v>
      </c>
      <c r="CO108" t="n">
        <v>4.58283</v>
      </c>
      <c r="CP108" t="n">
        <v>4.59835</v>
      </c>
      <c r="CQ108" t="n">
        <v>4.62737</v>
      </c>
      <c r="CR108" t="n">
        <v>4.6593</v>
      </c>
      <c r="CS108" t="n">
        <v>4.67543</v>
      </c>
      <c r="CT108" t="n">
        <v>4.70033</v>
      </c>
      <c r="CU108" t="n">
        <v>4.70652</v>
      </c>
      <c r="CV108" t="n">
        <v>4.70944</v>
      </c>
      <c r="CW108" t="n">
        <v>4.72143</v>
      </c>
      <c r="CX108" t="n">
        <v>4.74141</v>
      </c>
      <c r="CY108" t="n">
        <v>4.75143</v>
      </c>
      <c r="CZ108" t="n">
        <v>4.77095</v>
      </c>
      <c r="DA108" t="n">
        <v>4.78653</v>
      </c>
      <c r="DB108" t="n">
        <v>4.81872</v>
      </c>
      <c r="DC108" t="n">
        <v>4.85103</v>
      </c>
      <c r="DD108" t="n">
        <v>4.91558</v>
      </c>
      <c r="DE108" t="n">
        <v>4.93178</v>
      </c>
      <c r="DF108" t="n">
        <v>4.93728</v>
      </c>
      <c r="DG108" t="n">
        <v>4.94376</v>
      </c>
      <c r="DH108" t="n">
        <v>4.95236</v>
      </c>
      <c r="DI108" t="n">
        <v>4.96099</v>
      </c>
      <c r="DJ108" t="n">
        <v>4.96444</v>
      </c>
      <c r="DK108" t="n">
        <v>4.96779</v>
      </c>
      <c r="DL108" t="n">
        <v>4.97224</v>
      </c>
      <c r="DM108" t="n">
        <v>4.98242</v>
      </c>
      <c r="DN108" t="n">
        <v>4.99981</v>
      </c>
      <c r="DO108" t="n">
        <v>5.00947</v>
      </c>
      <c r="DP108" t="n">
        <v>5.01947</v>
      </c>
      <c r="DQ108" t="n">
        <v>5.03543</v>
      </c>
      <c r="DR108" t="n">
        <v>5.04094</v>
      </c>
      <c r="DS108" t="n">
        <v>5.0465</v>
      </c>
      <c r="DT108" t="n">
        <v>5.05104</v>
      </c>
      <c r="DU108" t="n">
        <v>5.07371</v>
      </c>
      <c r="DV108" t="n">
        <v>5.09952</v>
      </c>
      <c r="DW108" t="n">
        <v>5.11114</v>
      </c>
      <c r="DX108" t="n">
        <v>5.13786</v>
      </c>
      <c r="DY108" t="n">
        <v>5.16383</v>
      </c>
      <c r="DZ108" t="n">
        <v>5.18422</v>
      </c>
      <c r="EA108" t="n">
        <v>5.20198</v>
      </c>
      <c r="EB108" t="n">
        <v>5.22405</v>
      </c>
      <c r="EC108" t="n">
        <v>5.23027</v>
      </c>
      <c r="ED108" t="n">
        <v>5.23905</v>
      </c>
      <c r="EE108" t="n">
        <v>5.24936</v>
      </c>
      <c r="EF108" t="n">
        <v>5.25737</v>
      </c>
      <c r="EG108" t="n">
        <v>5.27013</v>
      </c>
      <c r="EH108" t="n">
        <v>5.28403</v>
      </c>
      <c r="EI108" t="n">
        <v>5.30814</v>
      </c>
      <c r="EJ108" t="n">
        <v>5.34192</v>
      </c>
      <c r="EK108" t="n">
        <v>5.35476</v>
      </c>
      <c r="EL108" t="n">
        <v>5.38191</v>
      </c>
      <c r="EM108" t="n">
        <v>5.40258</v>
      </c>
      <c r="EN108" t="n">
        <v>5.42392</v>
      </c>
      <c r="EO108" t="n">
        <v>5.43938</v>
      </c>
      <c r="EP108" t="n">
        <v>5.45336</v>
      </c>
      <c r="EQ108" t="n">
        <v>5.45905</v>
      </c>
      <c r="ER108" t="n">
        <v>5.47103</v>
      </c>
      <c r="ES108" t="n">
        <v>5.48698</v>
      </c>
      <c r="ET108" t="n">
        <v>5.52386</v>
      </c>
      <c r="EU108" t="n">
        <v>5.55697</v>
      </c>
      <c r="EV108" t="n">
        <v>5.59025</v>
      </c>
      <c r="EW108" t="n">
        <v>5.61</v>
      </c>
      <c r="EX108" t="n">
        <v>5.62575</v>
      </c>
      <c r="EY108" t="n">
        <v>5.63856</v>
      </c>
      <c r="EZ108" t="n">
        <v>5.66698</v>
      </c>
      <c r="FA108" t="n">
        <v>5.70879</v>
      </c>
      <c r="FB108" t="n">
        <v>5.72437</v>
      </c>
      <c r="FC108" t="n">
        <v>5.72674</v>
      </c>
      <c r="FD108" t="n">
        <v>5.73127</v>
      </c>
      <c r="FE108" t="n">
        <v>5.74042</v>
      </c>
      <c r="FF108" t="n">
        <v>5.75593</v>
      </c>
      <c r="FG108" t="n">
        <v>5.76259</v>
      </c>
      <c r="FH108" t="n">
        <v>5.76847</v>
      </c>
      <c r="FI108" t="n">
        <v>5.7834</v>
      </c>
      <c r="FJ108" t="n">
        <v>5.79728</v>
      </c>
      <c r="FK108" t="n">
        <v>5.86489</v>
      </c>
      <c r="FL108" t="n">
        <v>5.88304</v>
      </c>
      <c r="FM108" t="n">
        <v>5.90186</v>
      </c>
      <c r="FN108" t="n">
        <v>5.92128</v>
      </c>
      <c r="FO108" t="n">
        <v>5.9271</v>
      </c>
      <c r="FP108" t="n">
        <v>5.93251</v>
      </c>
      <c r="FQ108" t="n">
        <v>5.9438</v>
      </c>
      <c r="FR108" t="n">
        <v>5.95419</v>
      </c>
      <c r="FS108" t="n">
        <v>5.95773</v>
      </c>
      <c r="FT108" t="n">
        <v>5.96863</v>
      </c>
      <c r="FU108" t="n">
        <v>5.97778</v>
      </c>
      <c r="FV108" t="n">
        <v>5.98369</v>
      </c>
      <c r="FW108" t="n">
        <v>5.99845</v>
      </c>
      <c r="FX108" t="n">
        <v>6.00751</v>
      </c>
      <c r="FY108" t="n">
        <v>6.02602</v>
      </c>
      <c r="FZ108" t="n">
        <v>6.04158</v>
      </c>
      <c r="GA108" t="n">
        <v>6.07876</v>
      </c>
      <c r="GB108" t="n">
        <v>6.10092</v>
      </c>
      <c r="GC108" t="n">
        <v>6.10816</v>
      </c>
      <c r="GD108" t="n">
        <v>6.12275</v>
      </c>
      <c r="GE108" t="n">
        <v>6.14667</v>
      </c>
      <c r="GF108" t="n">
        <v>6.15756</v>
      </c>
      <c r="GG108" t="n">
        <v>6.15878</v>
      </c>
      <c r="GH108" t="n">
        <v>6.16403</v>
      </c>
      <c r="GI108" t="n">
        <v>6.18119</v>
      </c>
      <c r="GJ108" t="n">
        <v>6.19057</v>
      </c>
      <c r="GK108" t="n">
        <v>6.21142</v>
      </c>
      <c r="GL108" t="n">
        <v>6.22483</v>
      </c>
      <c r="GM108" t="n">
        <v>6.23572</v>
      </c>
      <c r="GN108" t="n">
        <v>6.2614</v>
      </c>
      <c r="GO108" t="n">
        <v>6.27162</v>
      </c>
      <c r="GP108" t="n">
        <v>6.27488</v>
      </c>
      <c r="GQ108" t="n">
        <v>6.28752</v>
      </c>
      <c r="GR108" t="n">
        <v>6.30328</v>
      </c>
      <c r="GS108" t="n">
        <v>6.32341</v>
      </c>
      <c r="GT108" t="n">
        <v>6.33757</v>
      </c>
      <c r="GU108" t="n">
        <v>6.35908</v>
      </c>
      <c r="GV108" t="n">
        <v>6.36854</v>
      </c>
      <c r="GW108" t="n">
        <v>6.40028</v>
      </c>
      <c r="GX108" t="n">
        <v>6.41633</v>
      </c>
      <c r="GY108" t="n">
        <v>6.42774</v>
      </c>
      <c r="GZ108" t="n">
        <v>6.46537</v>
      </c>
      <c r="HA108" t="n">
        <v>6.49134</v>
      </c>
      <c r="HB108" t="n">
        <v>6.49886</v>
      </c>
      <c r="HC108" t="n">
        <v>6.50675</v>
      </c>
      <c r="HD108" t="n">
        <v>6.53632</v>
      </c>
      <c r="HE108" t="n">
        <v>6.55545</v>
      </c>
      <c r="HF108" t="n">
        <v>6.57223</v>
      </c>
      <c r="HG108" t="n">
        <v>6.59848</v>
      </c>
      <c r="HH108" t="n">
        <v>6.61213</v>
      </c>
      <c r="HI108" t="n">
        <v>6.6184</v>
      </c>
      <c r="HJ108" t="n">
        <v>6.63983</v>
      </c>
      <c r="HK108" t="n">
        <v>6.65827</v>
      </c>
      <c r="HL108" t="n">
        <v>6.67635</v>
      </c>
      <c r="HM108" t="n">
        <v>6.68984</v>
      </c>
      <c r="HN108" t="n">
        <v>6.70825</v>
      </c>
      <c r="HO108" t="n">
        <v>6.73813</v>
      </c>
      <c r="HP108" t="n">
        <v>6.74849</v>
      </c>
      <c r="HQ108" t="n">
        <v>6.75563</v>
      </c>
      <c r="HR108" t="n">
        <v>6.78731</v>
      </c>
      <c r="HS108" t="n">
        <v>6.81087</v>
      </c>
      <c r="HT108" t="n">
        <v>6.82164</v>
      </c>
      <c r="HU108" t="n">
        <v>6.835</v>
      </c>
      <c r="HV108" t="n">
        <v>6.83895</v>
      </c>
      <c r="HW108" t="n">
        <v>6.84934</v>
      </c>
      <c r="HX108" t="n">
        <v>6.85906</v>
      </c>
      <c r="HY108" t="n">
        <v>6.86964</v>
      </c>
      <c r="HZ108" t="n">
        <v>6.87093</v>
      </c>
      <c r="IA108" t="n">
        <v>6.87384</v>
      </c>
      <c r="IB108" t="n">
        <v>6.88168</v>
      </c>
      <c r="IC108" t="n">
        <v>6.89113</v>
      </c>
      <c r="ID108" t="n">
        <v>6.89629</v>
      </c>
      <c r="IE108" t="n">
        <v>6.90548</v>
      </c>
      <c r="IF108" t="n">
        <v>6.92539</v>
      </c>
      <c r="IG108" t="n">
        <v>6.9386</v>
      </c>
      <c r="IH108" t="n">
        <v>6.94235</v>
      </c>
      <c r="II108" t="n">
        <v>6.95346</v>
      </c>
      <c r="IJ108" t="n">
        <v>6.97125</v>
      </c>
      <c r="IK108" t="n">
        <v>6.98667</v>
      </c>
      <c r="IL108" t="n">
        <v>7.0109</v>
      </c>
      <c r="IM108" t="n">
        <v>7.01726</v>
      </c>
      <c r="IN108" t="n">
        <v>7.02414</v>
      </c>
      <c r="IO108" t="n">
        <v>7.02792</v>
      </c>
      <c r="IP108" t="n">
        <v>7.0367</v>
      </c>
      <c r="IQ108" t="n">
        <v>7.0442</v>
      </c>
      <c r="IR108" t="n">
        <v>7.05598</v>
      </c>
      <c r="IS108" t="n">
        <v>7.0624</v>
      </c>
      <c r="IT108" t="n">
        <v>7.06628</v>
      </c>
      <c r="IU108" t="n">
        <v>7.07211</v>
      </c>
      <c r="IV108" t="n">
        <v>7.07524</v>
      </c>
      <c r="IW108" t="n">
        <v>7.09088</v>
      </c>
      <c r="IX108" t="n">
        <v>7.09878</v>
      </c>
      <c r="IY108" t="n">
        <v>7.11333</v>
      </c>
      <c r="IZ108" t="n">
        <v>7.11605</v>
      </c>
      <c r="JA108" t="n">
        <v>7.13112</v>
      </c>
      <c r="JB108" t="n">
        <v>7.1446</v>
      </c>
      <c r="JC108" t="n">
        <v>7.15787</v>
      </c>
      <c r="JD108" t="n">
        <v>7.16473</v>
      </c>
      <c r="JE108" t="n">
        <v>7.18834</v>
      </c>
      <c r="JF108" t="n">
        <v>7.19632</v>
      </c>
      <c r="JG108" t="n">
        <v>7.21188</v>
      </c>
      <c r="JH108" t="n">
        <v>7.22737</v>
      </c>
      <c r="JI108" t="n">
        <v>7.24751</v>
      </c>
      <c r="JJ108" t="n">
        <v>7.2631</v>
      </c>
      <c r="JK108" t="n">
        <v>7.28253</v>
      </c>
      <c r="JL108" t="n">
        <v>7.30367</v>
      </c>
      <c r="JM108" t="n">
        <v>7.31338</v>
      </c>
      <c r="JN108" t="n">
        <v>7.32213</v>
      </c>
      <c r="JO108" t="n">
        <v>7.32797</v>
      </c>
      <c r="JP108" t="n">
        <v>7.34436</v>
      </c>
      <c r="JQ108" t="n">
        <v>7.34774</v>
      </c>
      <c r="JR108" t="n">
        <v>7.35635</v>
      </c>
      <c r="JS108" t="n">
        <v>7.36378</v>
      </c>
      <c r="JT108" t="n">
        <v>7.36928</v>
      </c>
      <c r="JU108" t="n">
        <v>7.38195</v>
      </c>
      <c r="JV108" t="n">
        <v>7.38996</v>
      </c>
      <c r="JW108" t="n">
        <v>7.40016</v>
      </c>
      <c r="JX108" t="n">
        <v>7.41729</v>
      </c>
      <c r="JY108" t="n">
        <v>7.43078</v>
      </c>
      <c r="JZ108" t="n">
        <v>7.43493</v>
      </c>
      <c r="KA108" t="n">
        <v>7.44692</v>
      </c>
      <c r="KB108" t="n">
        <v>7.4629</v>
      </c>
      <c r="KC108" t="n">
        <v>7.48978</v>
      </c>
      <c r="KD108" t="n">
        <v>7.51547</v>
      </c>
      <c r="KE108" t="n">
        <v>7.53599</v>
      </c>
      <c r="KF108" t="n">
        <v>7.54007</v>
      </c>
      <c r="KG108" t="n">
        <v>7.54319</v>
      </c>
      <c r="KH108" t="n">
        <v>7.55001</v>
      </c>
      <c r="KI108" t="n">
        <v>7.56784</v>
      </c>
      <c r="KJ108" t="n">
        <v>7.58294</v>
      </c>
      <c r="KK108" t="n">
        <v>7.59407</v>
      </c>
      <c r="KL108" t="n">
        <v>7.59714</v>
      </c>
      <c r="KM108" t="n">
        <v>7.60417</v>
      </c>
      <c r="KN108" t="n">
        <v>7.60835</v>
      </c>
      <c r="KO108" t="n">
        <v>7.61297</v>
      </c>
      <c r="KP108" t="n">
        <v>7.61706</v>
      </c>
      <c r="KQ108" t="n">
        <v>7.62333</v>
      </c>
      <c r="KR108" t="n">
        <v>7.67068</v>
      </c>
      <c r="KS108" t="n">
        <v>7.68293</v>
      </c>
      <c r="KT108" t="n">
        <v>7.69801</v>
      </c>
      <c r="KU108" t="n">
        <v>7.77689</v>
      </c>
      <c r="KV108" t="n">
        <v>7.80581</v>
      </c>
      <c r="KW108" t="n">
        <v>7.81613</v>
      </c>
      <c r="KX108" t="n">
        <v>7.82598</v>
      </c>
      <c r="KY108" t="n">
        <v>7.83356</v>
      </c>
      <c r="KZ108" t="n">
        <v>7.84605</v>
      </c>
      <c r="LA108" t="n">
        <v>7.85767</v>
      </c>
      <c r="LB108" t="n">
        <v>7.87447</v>
      </c>
      <c r="LC108" t="n">
        <v>7.88085</v>
      </c>
      <c r="LD108" t="n">
        <v>7.90298</v>
      </c>
      <c r="LE108" t="n">
        <v>7.92182</v>
      </c>
      <c r="LF108" t="n">
        <v>7.9417</v>
      </c>
      <c r="LG108" t="n">
        <v>7.95591</v>
      </c>
      <c r="LH108" t="n">
        <v>7.9825</v>
      </c>
      <c r="LI108" t="n">
        <v>7.9941</v>
      </c>
      <c r="LJ108" t="n">
        <v>8.00568</v>
      </c>
      <c r="LK108" t="n">
        <v>8.03641</v>
      </c>
      <c r="LL108" t="n">
        <v>8.05814</v>
      </c>
      <c r="LM108" t="n">
        <v>8.08123</v>
      </c>
      <c r="LN108" t="n">
        <v>8.08873</v>
      </c>
      <c r="LO108" t="n">
        <v>8.12542</v>
      </c>
      <c r="LP108" t="n">
        <v>8.16107</v>
      </c>
      <c r="LQ108" t="n">
        <v>8.17367</v>
      </c>
      <c r="LR108" t="n">
        <v>8.18985</v>
      </c>
      <c r="LS108" t="n">
        <v>8.21335</v>
      </c>
      <c r="LT108" t="n">
        <v>8.224489999999999</v>
      </c>
      <c r="LU108" t="n">
        <v>8.23218</v>
      </c>
      <c r="LV108" t="n">
        <v>8.23898</v>
      </c>
      <c r="LW108" t="n">
        <v>8.25451</v>
      </c>
      <c r="LX108" t="n">
        <v>8.28501</v>
      </c>
      <c r="LY108" t="n">
        <v>8.29546</v>
      </c>
      <c r="LZ108" t="n">
        <v>8.30362</v>
      </c>
      <c r="MA108" t="n">
        <v>8.3108</v>
      </c>
      <c r="MB108" t="n">
        <v>8.31526</v>
      </c>
      <c r="MC108" t="n">
        <v>8.3232</v>
      </c>
      <c r="MD108" t="n">
        <v>8.331939999999999</v>
      </c>
      <c r="ME108" t="n">
        <v>8.345940000000001</v>
      </c>
      <c r="MF108" t="n">
        <v>8.37107</v>
      </c>
      <c r="MG108" t="n">
        <v>8.400880000000001</v>
      </c>
      <c r="MH108" t="n">
        <v>8.42234</v>
      </c>
      <c r="MI108" t="n">
        <v>8.44354</v>
      </c>
      <c r="MJ108" t="n">
        <v>8.4617</v>
      </c>
      <c r="MK108" t="n">
        <v>8.46588</v>
      </c>
      <c r="ML108" t="n">
        <v>8.474970000000001</v>
      </c>
      <c r="MM108" t="n">
        <v>8.4916</v>
      </c>
      <c r="MN108" t="n">
        <v>8.50099</v>
      </c>
      <c r="MO108" t="n">
        <v>8.50911</v>
      </c>
      <c r="MP108" t="n">
        <v>8.51845</v>
      </c>
      <c r="MQ108" t="n">
        <v>8.529450000000001</v>
      </c>
      <c r="MR108" t="n">
        <v>8.536670000000001</v>
      </c>
      <c r="MS108" t="n">
        <v>8.559760000000001</v>
      </c>
      <c r="MT108" t="n">
        <v>8.582929999999999</v>
      </c>
      <c r="MU108" t="n">
        <v>8.599119999999999</v>
      </c>
      <c r="MV108" t="n">
        <v>8.62107</v>
      </c>
      <c r="MW108" t="n">
        <v>8.631489999999999</v>
      </c>
      <c r="MX108" t="n">
        <v>8.64664</v>
      </c>
      <c r="MY108" t="n">
        <v>8.658580000000001</v>
      </c>
      <c r="MZ108" t="n">
        <v>8.674759999999999</v>
      </c>
      <c r="NA108" t="n">
        <v>8.688829999999999</v>
      </c>
      <c r="NB108" t="n">
        <v>8.69684</v>
      </c>
      <c r="NC108" t="n">
        <v>8.70167</v>
      </c>
      <c r="ND108" t="n">
        <v>8.722950000000001</v>
      </c>
      <c r="NE108" t="n">
        <v>8.753729999999999</v>
      </c>
      <c r="NF108" t="n">
        <v>8.76249</v>
      </c>
      <c r="NG108" t="n">
        <v>8.7837</v>
      </c>
      <c r="NH108" t="n">
        <v>8.80115</v>
      </c>
      <c r="NI108" t="n">
        <v>8.81216</v>
      </c>
      <c r="NJ108" t="n">
        <v>8.83249</v>
      </c>
      <c r="NK108" t="n">
        <v>8.853020000000001</v>
      </c>
      <c r="NL108" t="n">
        <v>8.870699999999999</v>
      </c>
      <c r="NM108" t="n">
        <v>8.875220000000001</v>
      </c>
      <c r="NN108" t="n">
        <v>8.88012</v>
      </c>
      <c r="NO108" t="n">
        <v>8.88528</v>
      </c>
      <c r="NP108" t="n">
        <v>8.90307</v>
      </c>
      <c r="NQ108" t="n">
        <v>8.9392</v>
      </c>
      <c r="NR108" t="n">
        <v>8.953279999999999</v>
      </c>
      <c r="NS108" t="n">
        <v>8.955590000000001</v>
      </c>
      <c r="NT108" t="n">
        <v>8.97837</v>
      </c>
      <c r="NU108" t="n">
        <v>8.98959</v>
      </c>
      <c r="NV108" t="n">
        <v>9.001530000000001</v>
      </c>
      <c r="NW108" t="n">
        <v>9.025499999999999</v>
      </c>
      <c r="NX108" t="n">
        <v>9.043329999999999</v>
      </c>
      <c r="NY108" t="n">
        <v>9.05907</v>
      </c>
      <c r="NZ108" t="n">
        <v>9.06729</v>
      </c>
      <c r="OA108" t="n">
        <v>9.08085</v>
      </c>
      <c r="OB108" t="n">
        <v>9.092639999999999</v>
      </c>
      <c r="OC108" t="n">
        <v>9.10149</v>
      </c>
      <c r="OD108" t="n">
        <v>9.119579999999999</v>
      </c>
      <c r="OE108" t="n">
        <v>9.13006</v>
      </c>
      <c r="OF108" t="n">
        <v>9.13613</v>
      </c>
      <c r="OG108" t="n">
        <v>9.148680000000001</v>
      </c>
      <c r="OH108" t="n">
        <v>9.15795</v>
      </c>
      <c r="OI108" t="n">
        <v>9.16865</v>
      </c>
      <c r="OJ108" t="n">
        <v>9.18271</v>
      </c>
      <c r="OK108" t="n">
        <v>9.18782</v>
      </c>
      <c r="OL108" t="n">
        <v>9.19008</v>
      </c>
      <c r="OM108" t="n">
        <v>9.19829</v>
      </c>
      <c r="ON108" t="n">
        <v>9.218120000000001</v>
      </c>
      <c r="OO108" t="n">
        <v>9.236789999999999</v>
      </c>
      <c r="OP108" t="n">
        <v>9.25352</v>
      </c>
      <c r="OQ108" t="n">
        <v>9.272080000000001</v>
      </c>
      <c r="OR108" t="n">
        <v>9.28904</v>
      </c>
      <c r="OS108" t="n">
        <v>9.301220000000001</v>
      </c>
      <c r="OT108" t="n">
        <v>9.32042</v>
      </c>
      <c r="OU108" t="n">
        <v>9.339270000000001</v>
      </c>
      <c r="OV108" t="n">
        <v>9.36688</v>
      </c>
      <c r="OW108" t="n">
        <v>9.3794</v>
      </c>
      <c r="OX108" t="n">
        <v>9.3872</v>
      </c>
      <c r="OY108" t="n">
        <v>9.400679999999999</v>
      </c>
      <c r="OZ108" t="n">
        <v>9.41433</v>
      </c>
      <c r="PA108" t="n">
        <v>9.42676</v>
      </c>
      <c r="PB108" t="n">
        <v>9.43995</v>
      </c>
      <c r="PC108" t="n">
        <v>9.446759999999999</v>
      </c>
      <c r="PD108" t="n">
        <v>9.46063</v>
      </c>
      <c r="PE108" t="n">
        <v>9.51211</v>
      </c>
      <c r="PF108" t="n">
        <v>9.5322</v>
      </c>
      <c r="PG108" t="n">
        <v>9.535080000000001</v>
      </c>
      <c r="PH108" t="n">
        <v>9.54515</v>
      </c>
      <c r="PI108" t="n">
        <v>9.56859</v>
      </c>
      <c r="PJ108" t="n">
        <v>9.582649999999999</v>
      </c>
      <c r="PK108" t="n">
        <v>9.594749999999999</v>
      </c>
      <c r="PL108" t="n">
        <v>9.61411</v>
      </c>
      <c r="PM108" t="n">
        <v>9.641830000000001</v>
      </c>
      <c r="PN108" t="n">
        <v>9.656330000000001</v>
      </c>
      <c r="PO108" t="n">
        <v>9.69449</v>
      </c>
      <c r="PP108" t="n">
        <v>9.71547</v>
      </c>
      <c r="PQ108" t="n">
        <v>9.72128</v>
      </c>
      <c r="PR108" t="n">
        <v>9.73695</v>
      </c>
      <c r="PS108" t="n">
        <v>9.74776</v>
      </c>
      <c r="PT108" t="n">
        <v>9.7743</v>
      </c>
      <c r="PU108" t="n">
        <v>9.78875</v>
      </c>
      <c r="PV108" t="n">
        <v>9.826560000000001</v>
      </c>
      <c r="PW108" t="n">
        <v>9.841989999999999</v>
      </c>
      <c r="PX108" t="n">
        <v>9.861890000000001</v>
      </c>
      <c r="PY108" t="n">
        <v>9.877359999999999</v>
      </c>
      <c r="PZ108" t="n">
        <v>9.88912</v>
      </c>
      <c r="QA108" t="n">
        <v>9.903449999999999</v>
      </c>
      <c r="QB108" t="n">
        <v>9.91039</v>
      </c>
      <c r="QC108" t="n">
        <v>9.91994</v>
      </c>
      <c r="QD108" t="n">
        <v>9.94319</v>
      </c>
      <c r="QE108" t="n">
        <v>9.95561</v>
      </c>
      <c r="QF108" t="n">
        <v>9.969250000000001</v>
      </c>
      <c r="QG108" t="n">
        <v>9.996119999999999</v>
      </c>
      <c r="QH108" t="n">
        <v>10.0032</v>
      </c>
      <c r="QI108" t="n">
        <v>10.01285</v>
      </c>
      <c r="QJ108" t="n">
        <v>10.02308</v>
      </c>
      <c r="QK108" t="n">
        <v>10.034</v>
      </c>
      <c r="QL108" t="n">
        <v>10.04063</v>
      </c>
      <c r="QM108" t="n">
        <v>10.05206</v>
      </c>
      <c r="QN108" t="n">
        <v>10.06732</v>
      </c>
      <c r="QO108" t="n">
        <v>10.08906</v>
      </c>
      <c r="QP108" t="n">
        <v>10.09929</v>
      </c>
      <c r="QQ108" t="n">
        <v>10.10508</v>
      </c>
      <c r="QR108" t="n">
        <v>10.11926</v>
      </c>
      <c r="QS108" t="n">
        <v>10.13999</v>
      </c>
      <c r="QT108" t="n">
        <v>10.14266</v>
      </c>
      <c r="QU108" t="n">
        <v>10.15616</v>
      </c>
      <c r="QV108" t="n">
        <v>10.19657</v>
      </c>
      <c r="QW108" t="n">
        <v>10.24618</v>
      </c>
      <c r="QX108" t="n">
        <v>10.26036</v>
      </c>
      <c r="QY108" t="n">
        <v>10.28336</v>
      </c>
      <c r="QZ108" t="n">
        <v>10.3203</v>
      </c>
      <c r="RA108" t="n">
        <v>10.33778</v>
      </c>
      <c r="RB108" t="n">
        <v>10.36821</v>
      </c>
      <c r="RC108" t="n">
        <v>10.38762</v>
      </c>
      <c r="RD108" t="n">
        <v>10.40877</v>
      </c>
      <c r="RE108" t="n">
        <v>10.43474</v>
      </c>
      <c r="RF108" t="n">
        <v>10.45319</v>
      </c>
      <c r="RG108" t="n">
        <v>10.48267</v>
      </c>
      <c r="RH108" t="n">
        <v>10.49282</v>
      </c>
      <c r="RI108" t="n">
        <v>10.4966</v>
      </c>
      <c r="RJ108" t="n">
        <v>10.50785</v>
      </c>
      <c r="RK108" t="n">
        <v>10.5421</v>
      </c>
      <c r="RL108" t="n">
        <v>10.58232</v>
      </c>
      <c r="RM108" t="n">
        <v>10.61766</v>
      </c>
      <c r="RN108" t="n">
        <v>10.62222</v>
      </c>
      <c r="RO108" t="n">
        <v>10.62945</v>
      </c>
      <c r="RP108" t="n">
        <v>10.63361</v>
      </c>
      <c r="RQ108" t="n">
        <v>10.65795</v>
      </c>
      <c r="RR108" t="n">
        <v>10.67995</v>
      </c>
      <c r="RS108" t="n">
        <v>10.68865</v>
      </c>
      <c r="RT108" t="n">
        <v>10.69978</v>
      </c>
      <c r="RU108" t="n">
        <v>10.73239</v>
      </c>
      <c r="RV108" t="n">
        <v>10.73825</v>
      </c>
      <c r="RW108" t="n">
        <v>10.74728</v>
      </c>
      <c r="RX108" t="n">
        <v>10.76346</v>
      </c>
      <c r="RY108" t="n">
        <v>10.77948</v>
      </c>
      <c r="RZ108" t="n">
        <v>10.79047</v>
      </c>
      <c r="SA108" t="n">
        <v>10.80027</v>
      </c>
      <c r="SB108" t="n">
        <v>10.80505</v>
      </c>
      <c r="SC108" t="n">
        <v>10.82252</v>
      </c>
      <c r="SD108" t="n">
        <v>10.82949</v>
      </c>
      <c r="SE108" t="n">
        <v>10.83907</v>
      </c>
      <c r="SF108" t="n">
        <v>10.8513</v>
      </c>
      <c r="SG108" t="n">
        <v>10.85562</v>
      </c>
      <c r="SH108" t="n">
        <v>10.86451</v>
      </c>
      <c r="SI108" t="n">
        <v>10.8722</v>
      </c>
      <c r="SJ108" t="n">
        <v>10.87936</v>
      </c>
      <c r="SK108" t="n">
        <v>10.89482</v>
      </c>
      <c r="SL108" t="n">
        <v>10.91913</v>
      </c>
      <c r="SM108" t="n">
        <v>10.92946</v>
      </c>
      <c r="SN108" t="n">
        <v>10.9386</v>
      </c>
      <c r="SO108" t="n">
        <v>10.94642</v>
      </c>
      <c r="SP108" t="n">
        <v>10.96489</v>
      </c>
      <c r="SQ108" t="n">
        <v>10.98409</v>
      </c>
      <c r="SR108" t="n">
        <v>11.00611</v>
      </c>
      <c r="SS108" t="n">
        <v>11.04459</v>
      </c>
      <c r="ST108" t="n">
        <v>11.07683</v>
      </c>
      <c r="SU108" t="n">
        <v>11.0866</v>
      </c>
      <c r="SV108" t="n">
        <v>11.10185</v>
      </c>
      <c r="SW108" t="n">
        <v>11.11561</v>
      </c>
      <c r="SX108" t="n">
        <v>11.13936</v>
      </c>
      <c r="SY108" t="n">
        <v>11.15982</v>
      </c>
      <c r="SZ108" t="n">
        <v>11.18527</v>
      </c>
      <c r="TA108" t="n">
        <v>11.1953</v>
      </c>
      <c r="TB108" t="n">
        <v>11.21072</v>
      </c>
      <c r="TC108" t="n">
        <v>11.22535</v>
      </c>
      <c r="TD108" t="n">
        <v>11.24161</v>
      </c>
      <c r="TE108" t="n">
        <v>11.28079</v>
      </c>
      <c r="TF108" t="n">
        <v>11.31455</v>
      </c>
      <c r="TG108" t="n">
        <v>11.33513</v>
      </c>
      <c r="TH108" t="n">
        <v>11.34393</v>
      </c>
      <c r="TI108" t="n">
        <v>11.35178</v>
      </c>
      <c r="TJ108" t="n">
        <v>11.36669</v>
      </c>
      <c r="TK108" t="n">
        <v>11.38604</v>
      </c>
      <c r="TL108" t="n">
        <v>11.41471</v>
      </c>
      <c r="TM108" t="n">
        <v>11.42302</v>
      </c>
      <c r="TN108" t="n">
        <v>11.4285</v>
      </c>
      <c r="TO108" t="n">
        <v>11.44949</v>
      </c>
      <c r="TP108" t="n">
        <v>11.47548</v>
      </c>
      <c r="TQ108" t="n">
        <v>11.51002</v>
      </c>
      <c r="TR108" t="n">
        <v>11.51979</v>
      </c>
      <c r="TS108" t="n">
        <v>11.54118</v>
      </c>
      <c r="TT108" t="n">
        <v>11.55687</v>
      </c>
      <c r="TU108" t="n">
        <v>11.57261</v>
      </c>
      <c r="TV108" t="n">
        <v>11.59054</v>
      </c>
      <c r="TW108" t="n">
        <v>11.60395</v>
      </c>
      <c r="TX108" t="n">
        <v>11.6266</v>
      </c>
      <c r="TY108" t="n">
        <v>11.64039</v>
      </c>
      <c r="TZ108" t="n">
        <v>11.65954</v>
      </c>
      <c r="UA108" t="n">
        <v>11.67763</v>
      </c>
      <c r="UB108" t="n">
        <v>11.69184</v>
      </c>
      <c r="UC108" t="n">
        <v>11.70065</v>
      </c>
      <c r="UD108" t="n">
        <v>11.73429</v>
      </c>
      <c r="UE108" t="n">
        <v>11.77565</v>
      </c>
      <c r="UF108" t="n">
        <v>11.785</v>
      </c>
      <c r="UG108" t="n">
        <v>11.80054</v>
      </c>
      <c r="UH108" t="n">
        <v>11.8078</v>
      </c>
      <c r="UI108" t="n">
        <v>11.83713</v>
      </c>
      <c r="UJ108" t="n">
        <v>11.86439</v>
      </c>
      <c r="UK108" t="n">
        <v>11.87176</v>
      </c>
      <c r="UL108" t="n">
        <v>11.88352</v>
      </c>
      <c r="UM108" t="n">
        <v>11.90915</v>
      </c>
      <c r="UN108" t="n">
        <v>11.93815</v>
      </c>
      <c r="UO108" t="n">
        <v>11.95936</v>
      </c>
      <c r="UP108" t="n">
        <v>11.97965</v>
      </c>
      <c r="UQ108" t="n">
        <v>12.0306</v>
      </c>
      <c r="UR108" t="n">
        <v>12.03908</v>
      </c>
      <c r="US108" t="n">
        <v>12.06217</v>
      </c>
      <c r="UT108" t="n">
        <v>12.10014</v>
      </c>
      <c r="UU108" t="n">
        <v>12.11616</v>
      </c>
      <c r="UV108" t="n">
        <v>12.13724</v>
      </c>
      <c r="UW108" t="n">
        <v>12.15941</v>
      </c>
      <c r="UX108" t="n">
        <v>12.19889</v>
      </c>
      <c r="UY108" t="n">
        <v>12.22735</v>
      </c>
      <c r="UZ108" t="n">
        <v>12.27059</v>
      </c>
      <c r="VA108" t="n">
        <v>12.29499</v>
      </c>
      <c r="VB108" t="n">
        <v>12.31381</v>
      </c>
      <c r="VC108" t="n">
        <v>12.34196</v>
      </c>
      <c r="VD108" t="n">
        <v>12.37292</v>
      </c>
      <c r="VE108" t="n">
        <v>12.38668</v>
      </c>
      <c r="VF108" t="n">
        <v>12.41467</v>
      </c>
      <c r="VG108" t="n">
        <v>12.42503</v>
      </c>
      <c r="VH108" t="n">
        <v>12.43201</v>
      </c>
      <c r="VI108" t="n">
        <v>12.43515</v>
      </c>
      <c r="VJ108" t="n">
        <v>12.4877</v>
      </c>
      <c r="VK108" t="n">
        <v>12.52953</v>
      </c>
      <c r="VL108" t="n">
        <v>12.55703</v>
      </c>
      <c r="VM108" t="n">
        <v>12.57327</v>
      </c>
      <c r="VN108" t="n">
        <v>12.59272</v>
      </c>
      <c r="VO108" t="n">
        <v>12.61716</v>
      </c>
      <c r="VP108" t="n">
        <v>12.636</v>
      </c>
      <c r="VQ108" t="n">
        <v>12.66475</v>
      </c>
      <c r="VR108" t="n">
        <v>12.69293</v>
      </c>
      <c r="VS108" t="n">
        <v>12.73656</v>
      </c>
      <c r="VT108" t="n">
        <v>12.75687</v>
      </c>
      <c r="VU108" t="n">
        <v>12.77799</v>
      </c>
      <c r="VV108" t="n">
        <v>12.80036</v>
      </c>
      <c r="VW108" t="n">
        <v>12.8267</v>
      </c>
      <c r="VX108" t="n">
        <v>12.84884</v>
      </c>
      <c r="VY108" t="n">
        <v>12.88455</v>
      </c>
      <c r="VZ108" t="n">
        <v>12.93203</v>
      </c>
      <c r="WA108" t="n">
        <v>12.96325</v>
      </c>
      <c r="WB108" t="n">
        <v>12.97732</v>
      </c>
      <c r="WC108" t="n">
        <v>13.00915</v>
      </c>
      <c r="WD108" t="n">
        <v>13.01917</v>
      </c>
      <c r="WE108" t="n">
        <v>13.02984</v>
      </c>
      <c r="WF108" t="n">
        <v>13.04696</v>
      </c>
      <c r="WG108" t="n">
        <v>13.07712</v>
      </c>
      <c r="WH108" t="n">
        <v>13.12149</v>
      </c>
      <c r="WI108" t="n">
        <v>13.14114</v>
      </c>
      <c r="WJ108" t="n">
        <v>13.15041</v>
      </c>
      <c r="WK108" t="n">
        <v>13.15648</v>
      </c>
      <c r="WL108" t="n">
        <v>13.16633</v>
      </c>
      <c r="WM108" t="n">
        <v>13.19842</v>
      </c>
      <c r="WN108" t="n">
        <v>13.24342</v>
      </c>
      <c r="WO108" t="n">
        <v>13.27159</v>
      </c>
      <c r="WP108" t="n">
        <v>13.29574</v>
      </c>
      <c r="WQ108" t="n">
        <v>13.32547</v>
      </c>
      <c r="WR108" t="n">
        <v>13.34978</v>
      </c>
      <c r="WS108" t="n">
        <v>13.36758</v>
      </c>
      <c r="WT108" t="n">
        <v>13.39047</v>
      </c>
      <c r="WU108" t="n">
        <v>13.39362</v>
      </c>
      <c r="WV108" t="n">
        <v>13.39644</v>
      </c>
      <c r="WW108" t="n">
        <v>13.42136</v>
      </c>
      <c r="WX108" t="n">
        <v>13.45844</v>
      </c>
      <c r="WY108" t="n">
        <v>13.48356</v>
      </c>
      <c r="WZ108" t="n">
        <v>13.4969</v>
      </c>
      <c r="XA108" t="n">
        <v>13.52797</v>
      </c>
      <c r="XB108" t="n">
        <v>13.59002</v>
      </c>
      <c r="XC108" t="n">
        <v>13.60547</v>
      </c>
      <c r="XD108" t="n">
        <v>13.62837</v>
      </c>
      <c r="XE108" t="n">
        <v>13.66038</v>
      </c>
      <c r="XF108" t="n">
        <v>13.69564</v>
      </c>
      <c r="XG108" t="n">
        <v>13.73504</v>
      </c>
      <c r="XH108" t="n">
        <v>13.79713</v>
      </c>
      <c r="XI108" t="n">
        <v>13.82139</v>
      </c>
      <c r="XJ108" t="n">
        <v>13.84827</v>
      </c>
      <c r="XK108" t="n">
        <v>13.87865</v>
      </c>
      <c r="XL108" t="n">
        <v>13.8951</v>
      </c>
      <c r="XM108" t="n">
        <v>13.9265</v>
      </c>
      <c r="XN108" t="n">
        <v>13.96608</v>
      </c>
      <c r="XO108" t="n">
        <v>13.98161</v>
      </c>
      <c r="XP108" t="n">
        <v>14.00099</v>
      </c>
      <c r="XQ108" t="n">
        <v>14.03702</v>
      </c>
      <c r="XR108" t="n">
        <v>14.07057</v>
      </c>
      <c r="XS108" t="n">
        <v>14.12475</v>
      </c>
      <c r="XT108" t="n">
        <v>14.15691</v>
      </c>
      <c r="XU108" t="n">
        <v>14.16912</v>
      </c>
      <c r="XV108" t="n">
        <v>14.1936</v>
      </c>
      <c r="XW108" t="n">
        <v>14.21636</v>
      </c>
      <c r="XX108" t="n">
        <v>14.22971</v>
      </c>
      <c r="XY108" t="n">
        <v>14.23862</v>
      </c>
      <c r="XZ108" t="n">
        <v>14.25365</v>
      </c>
      <c r="YA108" t="n">
        <v>14.27926</v>
      </c>
      <c r="YB108" t="n">
        <v>14.28683</v>
      </c>
      <c r="YC108" t="n">
        <v>14.30379</v>
      </c>
      <c r="YD108" t="n">
        <v>14.36748</v>
      </c>
      <c r="YE108" t="n">
        <v>14.41467</v>
      </c>
      <c r="YF108" t="n">
        <v>14.49979</v>
      </c>
      <c r="YG108" t="n">
        <v>14.52879</v>
      </c>
      <c r="YH108" t="n">
        <v>14.55478</v>
      </c>
      <c r="YI108" t="n">
        <v>14.57792</v>
      </c>
      <c r="YJ108" t="n">
        <v>14.61164</v>
      </c>
      <c r="YK108" t="n">
        <v>14.63989</v>
      </c>
      <c r="YL108" t="n">
        <v>14.69051</v>
      </c>
      <c r="YM108" t="n">
        <v>14.74068</v>
      </c>
      <c r="YN108" t="n">
        <v>14.75389</v>
      </c>
      <c r="YO108" t="n">
        <v>14.7804</v>
      </c>
      <c r="YP108" t="n">
        <v>14.79341</v>
      </c>
      <c r="YQ108" t="n">
        <v>14.8334</v>
      </c>
      <c r="YR108" t="n">
        <v>14.87107</v>
      </c>
      <c r="YS108" t="n">
        <v>14.90145</v>
      </c>
      <c r="YT108" t="n">
        <v>14.91858</v>
      </c>
      <c r="YU108" t="n">
        <v>14.98189</v>
      </c>
      <c r="YV108" t="n">
        <v>15.00797</v>
      </c>
      <c r="YW108" t="n">
        <v>15.04164</v>
      </c>
      <c r="YX108" t="n">
        <v>15.08403</v>
      </c>
      <c r="YY108" t="n">
        <v>15.1427</v>
      </c>
      <c r="YZ108" t="n">
        <v>15.2311</v>
      </c>
      <c r="ZA108" t="n">
        <v>15.27035</v>
      </c>
      <c r="ZB108" t="n">
        <v>15.2841</v>
      </c>
      <c r="ZC108" t="n">
        <v>15.29001</v>
      </c>
      <c r="ZD108" t="n">
        <v>15.32723</v>
      </c>
      <c r="ZE108" t="n">
        <v>15.35408</v>
      </c>
      <c r="ZF108" t="n">
        <v>15.36659</v>
      </c>
      <c r="ZG108" t="n">
        <v>15.40365</v>
      </c>
      <c r="ZH108" t="n">
        <v>15.44063</v>
      </c>
      <c r="ZI108" t="n">
        <v>15.46389</v>
      </c>
      <c r="ZJ108" t="n">
        <v>15.48813</v>
      </c>
      <c r="ZK108" t="n">
        <v>15.5372</v>
      </c>
      <c r="ZL108" t="n">
        <v>15.56275</v>
      </c>
      <c r="ZM108" t="n">
        <v>15.59041</v>
      </c>
      <c r="ZN108" t="n">
        <v>15.63303</v>
      </c>
      <c r="ZO108" t="n">
        <v>15.67591</v>
      </c>
      <c r="ZP108" t="n">
        <v>15.68449</v>
      </c>
      <c r="ZQ108" t="n">
        <v>15.7058</v>
      </c>
      <c r="ZR108" t="n">
        <v>15.72672</v>
      </c>
      <c r="ZS108" t="n">
        <v>15.7595</v>
      </c>
      <c r="ZT108" t="n">
        <v>15.77862</v>
      </c>
      <c r="ZU108" t="n">
        <v>15.84321</v>
      </c>
      <c r="ZV108" t="n">
        <v>15.86915</v>
      </c>
      <c r="ZW108" t="n">
        <v>15.90903</v>
      </c>
      <c r="ZX108" t="n">
        <v>15.9317</v>
      </c>
      <c r="ZY108" t="n">
        <v>15.96848</v>
      </c>
      <c r="ZZ108" t="n">
        <v>15.98522</v>
      </c>
      <c r="AAA108" t="n">
        <v>16.04785</v>
      </c>
      <c r="AAB108" t="n">
        <v>16.10627</v>
      </c>
      <c r="AAC108" t="n">
        <v>16.126</v>
      </c>
      <c r="AAD108" t="n">
        <v>16.15799</v>
      </c>
      <c r="AAE108" t="n">
        <v>16.18347</v>
      </c>
      <c r="AAF108" t="n">
        <v>16.24595</v>
      </c>
      <c r="AAG108" t="n">
        <v>16.26112</v>
      </c>
      <c r="AAH108" t="n">
        <v>16.33248</v>
      </c>
      <c r="AAI108" t="n">
        <v>16.38149</v>
      </c>
      <c r="AAJ108" t="n">
        <v>16.41439</v>
      </c>
      <c r="AAK108" t="n">
        <v>16.46552</v>
      </c>
      <c r="AAL108" t="n">
        <v>16.52008</v>
      </c>
      <c r="AAM108" t="n">
        <v>16.56007</v>
      </c>
      <c r="AAN108" t="n">
        <v>16.59747</v>
      </c>
      <c r="AAO108" t="n">
        <v>16.65009</v>
      </c>
      <c r="AAP108" t="n">
        <v>16.70933</v>
      </c>
      <c r="AAQ108" t="n">
        <v>16.73553</v>
      </c>
      <c r="AAR108" t="n">
        <v>16.75622</v>
      </c>
      <c r="AAS108" t="n">
        <v>16.78556</v>
      </c>
      <c r="AAT108" t="n">
        <v>16.81748</v>
      </c>
      <c r="AAU108" t="n">
        <v>16.82274</v>
      </c>
      <c r="AAV108" t="n">
        <v>16.8328</v>
      </c>
      <c r="AAW108" t="n">
        <v>16.84855</v>
      </c>
      <c r="AAX108" t="n">
        <v>16.87725</v>
      </c>
      <c r="AAY108" t="n">
        <v>16.90846</v>
      </c>
      <c r="AAZ108" t="n">
        <v>16.94784</v>
      </c>
      <c r="ABA108" t="n">
        <v>16.97149</v>
      </c>
      <c r="ABB108" t="n">
        <v>16.99147</v>
      </c>
      <c r="ABC108" t="n">
        <v>17.0543</v>
      </c>
      <c r="ABD108" t="n">
        <v>17.11284</v>
      </c>
      <c r="ABE108" t="n">
        <v>17.15497</v>
      </c>
      <c r="ABF108" t="n">
        <v>17.17876</v>
      </c>
      <c r="ABG108" t="n">
        <v>17.20634</v>
      </c>
      <c r="ABH108" t="n">
        <v>17.24048</v>
      </c>
      <c r="ABI108" t="n">
        <v>17.26312</v>
      </c>
      <c r="ABJ108" t="n">
        <v>17.32385</v>
      </c>
      <c r="ABK108" t="n">
        <v>17.36146</v>
      </c>
      <c r="ABL108" t="n">
        <v>17.41513</v>
      </c>
      <c r="ABM108" t="n">
        <v>17.46196</v>
      </c>
      <c r="ABN108" t="n">
        <v>17.56193</v>
      </c>
      <c r="ABO108" t="n">
        <v>17.64283</v>
      </c>
      <c r="ABP108" t="n">
        <v>17.70681</v>
      </c>
      <c r="ABQ108" t="n">
        <v>17.72995</v>
      </c>
      <c r="ABR108" t="n">
        <v>17.75281</v>
      </c>
      <c r="ABS108" t="n">
        <v>17.7739</v>
      </c>
      <c r="ABT108" t="n">
        <v>17.81398</v>
      </c>
      <c r="ABU108" t="n">
        <v>17.87309</v>
      </c>
      <c r="ABV108" t="n">
        <v>17.97163</v>
      </c>
      <c r="ABW108" t="n">
        <v>18.02391</v>
      </c>
      <c r="ABX108" t="n">
        <v>18.06073</v>
      </c>
      <c r="ABY108" t="n">
        <v>18.09615</v>
      </c>
      <c r="ABZ108" t="n">
        <v>18.15487</v>
      </c>
      <c r="ACA108" t="n">
        <v>18.23364</v>
      </c>
      <c r="ACB108" t="n">
        <v>18.25702</v>
      </c>
      <c r="ACC108" t="n">
        <v>18.2779</v>
      </c>
      <c r="ACD108" t="n">
        <v>18.30909</v>
      </c>
      <c r="ACE108" t="n">
        <v>18.34941</v>
      </c>
      <c r="ACF108" t="n">
        <v>18.36952</v>
      </c>
      <c r="ACG108" t="n">
        <v>18.39178</v>
      </c>
      <c r="ACH108" t="n">
        <v>18.43554</v>
      </c>
      <c r="ACI108" t="n">
        <v>18.54508</v>
      </c>
      <c r="ACJ108" t="n">
        <v>18.58285</v>
      </c>
      <c r="ACK108" t="n">
        <v>18.60135</v>
      </c>
      <c r="ACL108" t="n">
        <v>18.61822</v>
      </c>
      <c r="ACM108" t="n">
        <v>18.68023</v>
      </c>
      <c r="ACN108" t="n">
        <v>18.73725</v>
      </c>
      <c r="ACO108" t="n">
        <v>18.74233</v>
      </c>
      <c r="ACP108" t="n">
        <v>18.8233</v>
      </c>
      <c r="ACQ108" t="n">
        <v>18.88512</v>
      </c>
      <c r="ACR108" t="n">
        <v>18.91873</v>
      </c>
      <c r="ACS108" t="n">
        <v>19.00119</v>
      </c>
      <c r="ACT108" t="n">
        <v>19.06213</v>
      </c>
      <c r="ACU108" t="n">
        <v>19.1377</v>
      </c>
      <c r="ACV108" t="n">
        <v>19.18105</v>
      </c>
      <c r="ACW108" t="n">
        <v>19.21064</v>
      </c>
      <c r="ACX108" t="n">
        <v>19.23574</v>
      </c>
      <c r="ACY108" t="n">
        <v>19.253</v>
      </c>
      <c r="ACZ108" t="n">
        <v>19.28035</v>
      </c>
      <c r="ADA108" t="n">
        <v>19.31306</v>
      </c>
      <c r="ADB108" t="n">
        <v>19.35906</v>
      </c>
      <c r="ADC108" t="n">
        <v>19.40162</v>
      </c>
      <c r="ADD108" t="n">
        <v>19.42747</v>
      </c>
      <c r="ADE108" t="n">
        <v>19.4477</v>
      </c>
      <c r="ADF108" t="n">
        <v>19.473</v>
      </c>
      <c r="ADG108" t="n">
        <v>19.48338</v>
      </c>
      <c r="ADH108" t="n">
        <v>19.54621</v>
      </c>
      <c r="ADI108" t="n">
        <v>19.62972</v>
      </c>
      <c r="ADJ108" t="n">
        <v>19.71322</v>
      </c>
      <c r="ADK108" t="n">
        <v>19.7869</v>
      </c>
      <c r="ADL108" t="n">
        <v>19.87432</v>
      </c>
      <c r="ADM108" t="n">
        <v>19.99435</v>
      </c>
      <c r="ADN108" t="n">
        <v>20.03533</v>
      </c>
      <c r="ADO108" t="n">
        <v>20.06372</v>
      </c>
      <c r="ADP108" t="n">
        <v>20.08281</v>
      </c>
      <c r="ADQ108" t="n">
        <v>20.12767</v>
      </c>
      <c r="ADR108" t="n">
        <v>20.18957</v>
      </c>
      <c r="ADS108" t="n">
        <v>20.22994</v>
      </c>
      <c r="ADT108" t="n">
        <v>20.31116</v>
      </c>
      <c r="ADU108" t="n">
        <v>20.38793</v>
      </c>
      <c r="ADV108" t="n">
        <v>20.43998</v>
      </c>
      <c r="ADW108" t="n">
        <v>20.50381</v>
      </c>
      <c r="ADX108" t="n">
        <v>20.5324</v>
      </c>
      <c r="ADY108" t="n">
        <v>20.59573</v>
      </c>
      <c r="ADZ108" t="n">
        <v>20.67113</v>
      </c>
      <c r="AEA108" t="n">
        <v>20.74451</v>
      </c>
      <c r="AEB108" t="n">
        <v>20.78257</v>
      </c>
      <c r="AEC108" t="n">
        <v>20.83249</v>
      </c>
      <c r="AED108" t="n">
        <v>20.85217</v>
      </c>
      <c r="AEE108" t="n">
        <v>20.93553</v>
      </c>
      <c r="AEF108" t="n">
        <v>20.98024</v>
      </c>
      <c r="AEG108" t="n">
        <v>21.053</v>
      </c>
      <c r="AEH108" t="n">
        <v>21.11813</v>
      </c>
      <c r="AEI108" t="n">
        <v>21.15248</v>
      </c>
      <c r="AEJ108" t="n">
        <v>21.17556</v>
      </c>
      <c r="AEK108" t="n">
        <v>21.23063</v>
      </c>
      <c r="AEL108" t="n">
        <v>21.25797</v>
      </c>
      <c r="AEM108" t="n">
        <v>21.30831</v>
      </c>
      <c r="AEN108" t="n">
        <v>21.37147</v>
      </c>
      <c r="AEO108" t="n">
        <v>21.44821</v>
      </c>
      <c r="AEP108" t="n">
        <v>21.50243</v>
      </c>
      <c r="AEQ108" t="n">
        <v>21.53385</v>
      </c>
      <c r="AER108" t="n">
        <v>21.61825</v>
      </c>
      <c r="AES108" t="n">
        <v>21.68932</v>
      </c>
      <c r="AET108" t="n">
        <v>21.72161</v>
      </c>
      <c r="AEU108" t="n">
        <v>21.78996</v>
      </c>
      <c r="AEV108" t="n">
        <v>21.84614</v>
      </c>
      <c r="AEW108" t="n">
        <v>21.89904</v>
      </c>
      <c r="AEX108" t="n">
        <v>21.95622</v>
      </c>
      <c r="AEY108" t="n">
        <v>22.05336</v>
      </c>
      <c r="AEZ108" t="n">
        <v>22.12991</v>
      </c>
      <c r="AFA108" t="n">
        <v>22.23539</v>
      </c>
      <c r="AFB108" t="n">
        <v>22.31152</v>
      </c>
      <c r="AFC108" t="n">
        <v>22.37722</v>
      </c>
      <c r="AFD108" t="n">
        <v>22.53527</v>
      </c>
      <c r="AFE108" t="n">
        <v>22.63413</v>
      </c>
      <c r="AFF108" t="n">
        <v>22.66487</v>
      </c>
      <c r="AFG108" t="n">
        <v>22.72257</v>
      </c>
      <c r="AFH108" t="n">
        <v>22.81257</v>
      </c>
      <c r="AFI108" t="n">
        <v>22.92399</v>
      </c>
      <c r="AFJ108" t="n">
        <v>22.97574</v>
      </c>
      <c r="AFK108" t="n">
        <v>23.10816</v>
      </c>
      <c r="AFL108" t="n">
        <v>23.2486</v>
      </c>
      <c r="AFM108" t="n">
        <v>23.28833</v>
      </c>
      <c r="AFN108" t="n">
        <v>23.33533</v>
      </c>
      <c r="AFO108" t="n">
        <v>23.40334</v>
      </c>
      <c r="AFP108" t="n">
        <v>23.44761</v>
      </c>
      <c r="AFQ108" t="n">
        <v>23.5365</v>
      </c>
      <c r="AFR108" t="n">
        <v>23.60657</v>
      </c>
      <c r="AFS108" t="n">
        <v>23.63638</v>
      </c>
      <c r="AFT108" t="n">
        <v>23.71428</v>
      </c>
      <c r="AFU108" t="n">
        <v>23.73964</v>
      </c>
      <c r="AFV108" t="n">
        <v>23.80517</v>
      </c>
      <c r="AFW108" t="n">
        <v>23.95818</v>
      </c>
      <c r="AFX108" t="n">
        <v>24.03809</v>
      </c>
      <c r="AFY108" t="n">
        <v>24.0973</v>
      </c>
      <c r="AFZ108" t="n">
        <v>24.29033</v>
      </c>
      <c r="AGA108" t="n">
        <v>24.43594</v>
      </c>
      <c r="AGB108" t="n">
        <v>24.56764</v>
      </c>
      <c r="AGC108" t="n">
        <v>24.63379</v>
      </c>
      <c r="AGD108" t="n">
        <v>24.68939</v>
      </c>
      <c r="AGE108" t="n">
        <v>24.77993</v>
      </c>
      <c r="AGF108" t="n">
        <v>24.88148</v>
      </c>
      <c r="AGG108" t="n">
        <v>24.92018</v>
      </c>
      <c r="AGH108" t="n">
        <v>24.96255</v>
      </c>
      <c r="AGI108" t="n">
        <v>25.02517</v>
      </c>
      <c r="AGJ108" t="n">
        <v>25.06296</v>
      </c>
      <c r="AGK108" t="n">
        <v>25.099</v>
      </c>
      <c r="AGL108" t="n">
        <v>25.17318</v>
      </c>
      <c r="AGM108" t="n">
        <v>25.31534</v>
      </c>
      <c r="AGN108" t="n">
        <v>25.41685</v>
      </c>
      <c r="AGO108" t="n">
        <v>25.51819</v>
      </c>
      <c r="AGP108" t="n">
        <v>25.55674</v>
      </c>
      <c r="AGQ108" t="n">
        <v>25.80375</v>
      </c>
      <c r="AGR108" t="n">
        <v>25.91826</v>
      </c>
      <c r="AGS108" t="n">
        <v>25.99349</v>
      </c>
      <c r="AGT108" t="n">
        <v>26.09591</v>
      </c>
      <c r="AGU108" t="n">
        <v>26.20296</v>
      </c>
      <c r="AGV108" t="n">
        <v>26.28096</v>
      </c>
      <c r="AGW108" t="n">
        <v>26.41698</v>
      </c>
      <c r="AGX108" t="n">
        <v>26.56315</v>
      </c>
      <c r="AGY108" t="n">
        <v>26.76549</v>
      </c>
      <c r="AGZ108" t="n">
        <v>26.89818</v>
      </c>
      <c r="AHA108" t="n">
        <v>26.95265</v>
      </c>
      <c r="AHB108" t="n">
        <v>26.98067</v>
      </c>
      <c r="AHC108" t="n">
        <v>27.01033</v>
      </c>
      <c r="AHD108" t="n">
        <v>27.08091</v>
      </c>
      <c r="AHE108" t="n">
        <v>27.22346</v>
      </c>
      <c r="AHF108" t="n">
        <v>27.31104</v>
      </c>
      <c r="AHG108" t="n">
        <v>27.42224</v>
      </c>
      <c r="AHH108" t="n">
        <v>27.56639</v>
      </c>
      <c r="AHI108" t="n">
        <v>27.64682</v>
      </c>
      <c r="AHJ108" t="n">
        <v>27.85559</v>
      </c>
      <c r="AHK108" t="n">
        <v>27.98045</v>
      </c>
      <c r="AHL108" t="n">
        <v>28.19253</v>
      </c>
      <c r="AHM108" t="n">
        <v>28.25683</v>
      </c>
      <c r="AHN108" t="n">
        <v>28.29966</v>
      </c>
      <c r="AHO108" t="n">
        <v>28.3386</v>
      </c>
      <c r="AHP108" t="n">
        <v>28.46411</v>
      </c>
      <c r="AHQ108" t="n">
        <v>28.55778</v>
      </c>
      <c r="AHR108" t="n">
        <v>28.73723</v>
      </c>
      <c r="AHS108" t="n">
        <v>28.97858</v>
      </c>
      <c r="AHT108" t="n">
        <v>29.13826</v>
      </c>
      <c r="AHU108" t="n">
        <v>29.24795</v>
      </c>
      <c r="AHV108" t="n">
        <v>29.33886</v>
      </c>
      <c r="AHW108" t="n">
        <v>29.44318</v>
      </c>
      <c r="AHX108" t="n">
        <v>29.55012</v>
      </c>
      <c r="AHY108" t="n">
        <v>29.77827</v>
      </c>
      <c r="AHZ108" t="n">
        <v>29.85895</v>
      </c>
      <c r="AIA108" t="n">
        <v>30.0563</v>
      </c>
      <c r="AIB108" t="n">
        <v>30.29934</v>
      </c>
      <c r="AIC108" t="n">
        <v>30.65631</v>
      </c>
      <c r="AID108" t="n">
        <v>30.85119</v>
      </c>
      <c r="AIE108" t="n">
        <v>30.94956</v>
      </c>
      <c r="AIF108" t="n">
        <v>31.02734</v>
      </c>
      <c r="AIG108" t="n">
        <v>31.13845</v>
      </c>
      <c r="AIH108" t="n">
        <v>31.16387</v>
      </c>
      <c r="AII108" t="n">
        <v>31.22545</v>
      </c>
      <c r="AIJ108" t="n">
        <v>31.3869</v>
      </c>
      <c r="AIK108" t="n">
        <v>31.52332</v>
      </c>
      <c r="AIL108" t="n">
        <v>31.74211</v>
      </c>
      <c r="AIM108" t="n">
        <v>31.91041</v>
      </c>
      <c r="AIN108" t="n">
        <v>32.21405</v>
      </c>
      <c r="AIO108" t="n">
        <v>32.42966</v>
      </c>
      <c r="AIP108" t="n">
        <v>32.76102</v>
      </c>
      <c r="AIQ108" t="n">
        <v>32.9781</v>
      </c>
      <c r="AIR108" t="n">
        <v>33.30093</v>
      </c>
      <c r="AIS108" t="n">
        <v>33.39446</v>
      </c>
      <c r="AIT108" t="n">
        <v>33.76927</v>
      </c>
      <c r="AIU108" t="n">
        <v>34.01566</v>
      </c>
      <c r="AIV108" t="n">
        <v>34.22804</v>
      </c>
      <c r="AIW108" t="n">
        <v>34.3779</v>
      </c>
      <c r="AIX108" t="n">
        <v>34.58681</v>
      </c>
      <c r="AIY108" t="n">
        <v>34.83943</v>
      </c>
      <c r="AIZ108" t="n">
        <v>35.15731</v>
      </c>
      <c r="AJA108" t="n">
        <v>35.40013</v>
      </c>
      <c r="AJB108" t="n">
        <v>35.50735</v>
      </c>
      <c r="AJC108" t="n">
        <v>35.58193</v>
      </c>
      <c r="AJD108" t="n">
        <v>35.6809</v>
      </c>
      <c r="AJE108" t="n">
        <v>35.8646</v>
      </c>
      <c r="AJF108" t="n">
        <v>36.09166</v>
      </c>
      <c r="AJG108" t="n">
        <v>36.25791</v>
      </c>
      <c r="AJH108" t="n">
        <v>36.53101</v>
      </c>
      <c r="AJI108" t="n">
        <v>36.60229</v>
      </c>
      <c r="AJJ108" t="n">
        <v>36.81387</v>
      </c>
      <c r="AJK108" t="n">
        <v>37.03695</v>
      </c>
      <c r="AJL108" t="n">
        <v>37.51915</v>
      </c>
      <c r="AJM108" t="n">
        <v>37.84962</v>
      </c>
      <c r="AJN108" t="n">
        <v>38.18458</v>
      </c>
      <c r="AJO108" t="n">
        <v>38.34785</v>
      </c>
      <c r="AJP108" t="n">
        <v>38.53658</v>
      </c>
      <c r="AJQ108" t="n">
        <v>38.89484</v>
      </c>
      <c r="AJR108" t="n">
        <v>39.1022</v>
      </c>
      <c r="AJS108" t="n">
        <v>39.29076</v>
      </c>
      <c r="AJT108" t="n">
        <v>39.34376</v>
      </c>
      <c r="AJU108" t="n">
        <v>39.53369</v>
      </c>
      <c r="AJV108" t="n">
        <v>39.83027</v>
      </c>
      <c r="AJW108" t="n">
        <v>40.1161</v>
      </c>
      <c r="AJX108" t="n">
        <v>40.93513</v>
      </c>
      <c r="AJY108" t="n">
        <v>41.54649</v>
      </c>
      <c r="AJZ108" t="n">
        <v>41.9652</v>
      </c>
      <c r="AKA108" t="n">
        <v>42.23578</v>
      </c>
      <c r="AKB108" t="n">
        <v>42.5698</v>
      </c>
      <c r="AKC108" t="n">
        <v>42.78456</v>
      </c>
      <c r="AKD108" t="n">
        <v>42.89014</v>
      </c>
      <c r="AKE108" t="n">
        <v>43.12306</v>
      </c>
      <c r="AKF108" t="n">
        <v>43.58305</v>
      </c>
      <c r="AKG108" t="n">
        <v>43.88459</v>
      </c>
      <c r="AKH108" t="n">
        <v>44.14493</v>
      </c>
      <c r="AKI108" t="n">
        <v>44.23206</v>
      </c>
      <c r="AKJ108" t="n">
        <v>44.86537</v>
      </c>
      <c r="AKK108" t="n">
        <v>45.31577</v>
      </c>
      <c r="AKL108" t="n">
        <v>45.86</v>
      </c>
      <c r="AKM108" t="n">
        <v>46.51879</v>
      </c>
      <c r="AKN108" t="n">
        <v>47.49082</v>
      </c>
      <c r="AKO108" t="n">
        <v>48.38022</v>
      </c>
      <c r="AKP108" t="n">
        <v>49.04413</v>
      </c>
      <c r="AKQ108" t="n">
        <v>50.46579</v>
      </c>
      <c r="AKR108" t="n">
        <v>52.27481</v>
      </c>
      <c r="AKS108" t="n">
        <v>53.15709</v>
      </c>
      <c r="AKT108" t="n">
        <v>54.36937</v>
      </c>
      <c r="AKU108" t="n">
        <v>54.70789</v>
      </c>
      <c r="AKV108" t="n">
        <v>55.55548</v>
      </c>
      <c r="AKW108" t="n">
        <v>56.6664</v>
      </c>
      <c r="AKX108" t="n">
        <v>58.06758</v>
      </c>
      <c r="AKY108" t="n">
        <v>58.90665</v>
      </c>
      <c r="AKZ108" t="n">
        <v>59.8995</v>
      </c>
      <c r="ALA108" t="n">
        <v>60.8172</v>
      </c>
      <c r="ALB108" t="n">
        <v>61.49694</v>
      </c>
      <c r="ALC108" t="n">
        <v>62.47205</v>
      </c>
      <c r="ALD108" t="n">
        <v>63.9991</v>
      </c>
      <c r="ALE108" t="n">
        <v>66.09232</v>
      </c>
      <c r="ALF108" t="n">
        <v>67.18809</v>
      </c>
      <c r="ALG108" t="n">
        <v>68.65801999999999</v>
      </c>
      <c r="ALH108" t="n">
        <v>70.83929000000001</v>
      </c>
      <c r="ALI108" t="n">
        <v>73.69353</v>
      </c>
      <c r="ALJ108" t="n">
        <v>83.43112000000001</v>
      </c>
      <c r="ALK108" t="n">
        <v>96.33920999999999</v>
      </c>
      <c r="ALL108" t="n">
        <v>109.39375</v>
      </c>
      <c r="ALM108" t="n">
        <v>140.26387</v>
      </c>
      <c r="ALN108" t="n">
        <v>171.37393</v>
      </c>
      <c r="ALO108" t="n">
        <v>231.07152</v>
      </c>
    </row>
    <row r="109">
      <c r="A109" t="inlineStr">
        <is>
          <t>Uzbekistan</t>
        </is>
      </c>
      <c r="B109" t="inlineStr">
        <is>
          <t>UZB</t>
        </is>
      </c>
      <c r="C109" s="13">
        <f>AVERAGE(SI109,SJ109)</f>
        <v/>
      </c>
      <c r="D109" t="n">
        <v>0.46785</v>
      </c>
      <c r="E109" t="n">
        <v>0.6708499999999999</v>
      </c>
      <c r="F109" t="n">
        <v>0.82382</v>
      </c>
      <c r="G109" t="n">
        <v>1.00086</v>
      </c>
      <c r="H109" t="n">
        <v>1.12681</v>
      </c>
      <c r="I109" t="n">
        <v>1.31683</v>
      </c>
      <c r="J109" t="n">
        <v>1.49268</v>
      </c>
      <c r="K109" t="n">
        <v>1.62109</v>
      </c>
      <c r="L109" t="n">
        <v>1.74167</v>
      </c>
      <c r="M109" t="n">
        <v>1.82595</v>
      </c>
      <c r="N109" t="n">
        <v>1.88497</v>
      </c>
      <c r="O109" t="n">
        <v>1.9483</v>
      </c>
      <c r="P109" t="n">
        <v>2.05443</v>
      </c>
      <c r="Q109" t="n">
        <v>2.15174</v>
      </c>
      <c r="R109" t="n">
        <v>2.22451</v>
      </c>
      <c r="S109" t="n">
        <v>2.30997</v>
      </c>
      <c r="T109" t="n">
        <v>2.44581</v>
      </c>
      <c r="U109" t="n">
        <v>2.53626</v>
      </c>
      <c r="V109" t="n">
        <v>2.62415</v>
      </c>
      <c r="W109" t="n">
        <v>2.74035</v>
      </c>
      <c r="X109" t="n">
        <v>2.82823</v>
      </c>
      <c r="Y109" t="n">
        <v>2.90109</v>
      </c>
      <c r="Z109" t="n">
        <v>2.96283</v>
      </c>
      <c r="AA109" t="n">
        <v>3.02733</v>
      </c>
      <c r="AB109" t="n">
        <v>3.08874</v>
      </c>
      <c r="AC109" t="n">
        <v>3.15803</v>
      </c>
      <c r="AD109" t="n">
        <v>3.21765</v>
      </c>
      <c r="AE109" t="n">
        <v>3.28724</v>
      </c>
      <c r="AF109" t="n">
        <v>3.34597</v>
      </c>
      <c r="AG109" t="n">
        <v>3.42591</v>
      </c>
      <c r="AH109" t="n">
        <v>3.509</v>
      </c>
      <c r="AI109" t="n">
        <v>3.5811</v>
      </c>
      <c r="AJ109" t="n">
        <v>3.64505</v>
      </c>
      <c r="AK109" t="n">
        <v>3.71335</v>
      </c>
      <c r="AL109" t="n">
        <v>3.79368</v>
      </c>
      <c r="AM109" t="n">
        <v>3.86531</v>
      </c>
      <c r="AN109" t="n">
        <v>3.93831</v>
      </c>
      <c r="AO109" t="n">
        <v>4.01957</v>
      </c>
      <c r="AP109" t="n">
        <v>4.09439</v>
      </c>
      <c r="AQ109" t="n">
        <v>4.18308</v>
      </c>
      <c r="AR109" t="n">
        <v>4.26789</v>
      </c>
      <c r="AS109" t="n">
        <v>4.37007</v>
      </c>
      <c r="AT109" t="n">
        <v>4.47564</v>
      </c>
      <c r="AU109" t="n">
        <v>4.56626</v>
      </c>
      <c r="AV109" t="n">
        <v>4.64231</v>
      </c>
      <c r="AW109" t="n">
        <v>4.67804</v>
      </c>
      <c r="AX109" t="n">
        <v>4.72828</v>
      </c>
      <c r="AY109" t="n">
        <v>4.80789</v>
      </c>
      <c r="AZ109" t="n">
        <v>4.90068</v>
      </c>
      <c r="BA109" t="n">
        <v>4.95376</v>
      </c>
      <c r="BB109" t="n">
        <v>5.01526</v>
      </c>
      <c r="BC109" t="n">
        <v>5.08662</v>
      </c>
      <c r="BD109" t="n">
        <v>5.13908</v>
      </c>
      <c r="BE109" t="n">
        <v>5.1992</v>
      </c>
      <c r="BF109" t="n">
        <v>5.26858</v>
      </c>
      <c r="BG109" t="n">
        <v>5.33447</v>
      </c>
      <c r="BH109" t="n">
        <v>5.39795</v>
      </c>
      <c r="BI109" t="n">
        <v>5.4438</v>
      </c>
      <c r="BJ109" t="n">
        <v>5.50392</v>
      </c>
      <c r="BK109" t="n">
        <v>5.54653</v>
      </c>
      <c r="BL109" t="n">
        <v>5.62053</v>
      </c>
      <c r="BM109" t="n">
        <v>5.66922</v>
      </c>
      <c r="BN109" t="n">
        <v>5.72512</v>
      </c>
      <c r="BO109" t="n">
        <v>5.75961</v>
      </c>
      <c r="BP109" t="n">
        <v>5.81243</v>
      </c>
      <c r="BQ109" t="n">
        <v>5.87385</v>
      </c>
      <c r="BR109" t="n">
        <v>5.93292</v>
      </c>
      <c r="BS109" t="n">
        <v>6.01051</v>
      </c>
      <c r="BT109" t="n">
        <v>6.04532</v>
      </c>
      <c r="BU109" t="n">
        <v>6.09609</v>
      </c>
      <c r="BV109" t="n">
        <v>6.16734</v>
      </c>
      <c r="BW109" t="n">
        <v>6.22928</v>
      </c>
      <c r="BX109" t="n">
        <v>6.27949</v>
      </c>
      <c r="BY109" t="n">
        <v>6.31788</v>
      </c>
      <c r="BZ109" t="n">
        <v>6.34885</v>
      </c>
      <c r="CA109" t="n">
        <v>6.41709</v>
      </c>
      <c r="CB109" t="n">
        <v>6.47109</v>
      </c>
      <c r="CC109" t="n">
        <v>6.51521</v>
      </c>
      <c r="CD109" t="n">
        <v>6.56201</v>
      </c>
      <c r="CE109" t="n">
        <v>6.61684</v>
      </c>
      <c r="CF109" t="n">
        <v>6.66762</v>
      </c>
      <c r="CG109" t="n">
        <v>6.72524</v>
      </c>
      <c r="CH109" t="n">
        <v>6.7823</v>
      </c>
      <c r="CI109" t="n">
        <v>6.84923</v>
      </c>
      <c r="CJ109" t="n">
        <v>6.91847</v>
      </c>
      <c r="CK109" t="n">
        <v>6.95288</v>
      </c>
      <c r="CL109" t="n">
        <v>6.99964</v>
      </c>
      <c r="CM109" t="n">
        <v>7.04729</v>
      </c>
      <c r="CN109" t="n">
        <v>7.08162</v>
      </c>
      <c r="CO109" t="n">
        <v>7.12662</v>
      </c>
      <c r="CP109" t="n">
        <v>7.16782</v>
      </c>
      <c r="CQ109" t="n">
        <v>7.2066</v>
      </c>
      <c r="CR109" t="n">
        <v>7.26425</v>
      </c>
      <c r="CS109" t="n">
        <v>7.30983</v>
      </c>
      <c r="CT109" t="n">
        <v>7.34539</v>
      </c>
      <c r="CU109" t="n">
        <v>7.40453</v>
      </c>
      <c r="CV109" t="n">
        <v>7.45646</v>
      </c>
      <c r="CW109" t="n">
        <v>7.49991</v>
      </c>
      <c r="CX109" t="n">
        <v>7.54649</v>
      </c>
      <c r="CY109" t="n">
        <v>7.5812</v>
      </c>
      <c r="CZ109" t="n">
        <v>7.61857</v>
      </c>
      <c r="DA109" t="n">
        <v>7.65587</v>
      </c>
      <c r="DB109" t="n">
        <v>7.68261</v>
      </c>
      <c r="DC109" t="n">
        <v>7.71376</v>
      </c>
      <c r="DD109" t="n">
        <v>7.74822</v>
      </c>
      <c r="DE109" t="n">
        <v>7.76965</v>
      </c>
      <c r="DF109" t="n">
        <v>7.80111</v>
      </c>
      <c r="DG109" t="n">
        <v>7.82436</v>
      </c>
      <c r="DH109" t="n">
        <v>7.84665</v>
      </c>
      <c r="DI109" t="n">
        <v>7.86951</v>
      </c>
      <c r="DJ109" t="n">
        <v>7.9032</v>
      </c>
      <c r="DK109" t="n">
        <v>7.92751</v>
      </c>
      <c r="DL109" t="n">
        <v>7.96351</v>
      </c>
      <c r="DM109" t="n">
        <v>7.99262</v>
      </c>
      <c r="DN109" t="n">
        <v>8.01871</v>
      </c>
      <c r="DO109" t="n">
        <v>8.042719999999999</v>
      </c>
      <c r="DP109" t="n">
        <v>8.065289999999999</v>
      </c>
      <c r="DQ109" t="n">
        <v>8.09022</v>
      </c>
      <c r="DR109" t="n">
        <v>8.13209</v>
      </c>
      <c r="DS109" t="n">
        <v>8.16461</v>
      </c>
      <c r="DT109" t="n">
        <v>8.18439</v>
      </c>
      <c r="DU109" t="n">
        <v>8.21294</v>
      </c>
      <c r="DV109" t="n">
        <v>8.251440000000001</v>
      </c>
      <c r="DW109" t="n">
        <v>8.279260000000001</v>
      </c>
      <c r="DX109" t="n">
        <v>8.31232</v>
      </c>
      <c r="DY109" t="n">
        <v>8.34247</v>
      </c>
      <c r="DZ109" t="n">
        <v>8.368690000000001</v>
      </c>
      <c r="EA109" t="n">
        <v>8.39823</v>
      </c>
      <c r="EB109" t="n">
        <v>8.428570000000001</v>
      </c>
      <c r="EC109" t="n">
        <v>8.45675</v>
      </c>
      <c r="ED109" t="n">
        <v>8.49919</v>
      </c>
      <c r="EE109" t="n">
        <v>8.5265</v>
      </c>
      <c r="EF109" t="n">
        <v>8.54879</v>
      </c>
      <c r="EG109" t="n">
        <v>8.59257</v>
      </c>
      <c r="EH109" t="n">
        <v>8.63462</v>
      </c>
      <c r="EI109" t="n">
        <v>8.658759999999999</v>
      </c>
      <c r="EJ109" t="n">
        <v>8.684900000000001</v>
      </c>
      <c r="EK109" t="n">
        <v>8.70767</v>
      </c>
      <c r="EL109" t="n">
        <v>8.733219999999999</v>
      </c>
      <c r="EM109" t="n">
        <v>8.7628</v>
      </c>
      <c r="EN109" t="n">
        <v>8.786009999999999</v>
      </c>
      <c r="EO109" t="n">
        <v>8.80898</v>
      </c>
      <c r="EP109" t="n">
        <v>8.83957</v>
      </c>
      <c r="EQ109" t="n">
        <v>8.869820000000001</v>
      </c>
      <c r="ER109" t="n">
        <v>8.896710000000001</v>
      </c>
      <c r="ES109" t="n">
        <v>8.92154</v>
      </c>
      <c r="ET109" t="n">
        <v>8.947150000000001</v>
      </c>
      <c r="EU109" t="n">
        <v>8.97505</v>
      </c>
      <c r="EV109" t="n">
        <v>8.99896</v>
      </c>
      <c r="EW109" t="n">
        <v>9.02392</v>
      </c>
      <c r="EX109" t="n">
        <v>9.040279999999999</v>
      </c>
      <c r="EY109" t="n">
        <v>9.064170000000001</v>
      </c>
      <c r="EZ109" t="n">
        <v>9.1113</v>
      </c>
      <c r="FA109" t="n">
        <v>9.14062</v>
      </c>
      <c r="FB109" t="n">
        <v>9.16414</v>
      </c>
      <c r="FC109" t="n">
        <v>9.185840000000001</v>
      </c>
      <c r="FD109" t="n">
        <v>9.216189999999999</v>
      </c>
      <c r="FE109" t="n">
        <v>9.2477</v>
      </c>
      <c r="FF109" t="n">
        <v>9.27946</v>
      </c>
      <c r="FG109" t="n">
        <v>9.296849999999999</v>
      </c>
      <c r="FH109" t="n">
        <v>9.31419</v>
      </c>
      <c r="FI109" t="n">
        <v>9.33099</v>
      </c>
      <c r="FJ109" t="n">
        <v>9.359170000000001</v>
      </c>
      <c r="FK109" t="n">
        <v>9.3881</v>
      </c>
      <c r="FL109" t="n">
        <v>9.421150000000001</v>
      </c>
      <c r="FM109" t="n">
        <v>9.44726</v>
      </c>
      <c r="FN109" t="n">
        <v>9.466900000000001</v>
      </c>
      <c r="FO109" t="n">
        <v>9.486370000000001</v>
      </c>
      <c r="FP109" t="n">
        <v>9.502649999999999</v>
      </c>
      <c r="FQ109" t="n">
        <v>9.52129</v>
      </c>
      <c r="FR109" t="n">
        <v>9.539</v>
      </c>
      <c r="FS109" t="n">
        <v>9.563510000000001</v>
      </c>
      <c r="FT109" t="n">
        <v>9.583769999999999</v>
      </c>
      <c r="FU109" t="n">
        <v>9.609690000000001</v>
      </c>
      <c r="FV109" t="n">
        <v>9.627969999999999</v>
      </c>
      <c r="FW109" t="n">
        <v>9.65227</v>
      </c>
      <c r="FX109" t="n">
        <v>9.674099999999999</v>
      </c>
      <c r="FY109" t="n">
        <v>9.702360000000001</v>
      </c>
      <c r="FZ109" t="n">
        <v>9.72358</v>
      </c>
      <c r="GA109" t="n">
        <v>9.739179999999999</v>
      </c>
      <c r="GB109" t="n">
        <v>9.760590000000001</v>
      </c>
      <c r="GC109" t="n">
        <v>9.789210000000001</v>
      </c>
      <c r="GD109" t="n">
        <v>9.81221</v>
      </c>
      <c r="GE109" t="n">
        <v>9.83394</v>
      </c>
      <c r="GF109" t="n">
        <v>9.8527</v>
      </c>
      <c r="GG109" t="n">
        <v>9.882149999999999</v>
      </c>
      <c r="GH109" t="n">
        <v>9.90236</v>
      </c>
      <c r="GI109" t="n">
        <v>9.91826</v>
      </c>
      <c r="GJ109" t="n">
        <v>9.94778</v>
      </c>
      <c r="GK109" t="n">
        <v>9.982430000000001</v>
      </c>
      <c r="GL109" t="n">
        <v>10.01018</v>
      </c>
      <c r="GM109" t="n">
        <v>10.03399</v>
      </c>
      <c r="GN109" t="n">
        <v>10.06305</v>
      </c>
      <c r="GO109" t="n">
        <v>10.08628</v>
      </c>
      <c r="GP109" t="n">
        <v>10.11144</v>
      </c>
      <c r="GQ109" t="n">
        <v>10.1254</v>
      </c>
      <c r="GR109" t="n">
        <v>10.14102</v>
      </c>
      <c r="GS109" t="n">
        <v>10.16097</v>
      </c>
      <c r="GT109" t="n">
        <v>10.17897</v>
      </c>
      <c r="GU109" t="n">
        <v>10.2095</v>
      </c>
      <c r="GV109" t="n">
        <v>10.23524</v>
      </c>
      <c r="GW109" t="n">
        <v>10.25823</v>
      </c>
      <c r="GX109" t="n">
        <v>10.27862</v>
      </c>
      <c r="GY109" t="n">
        <v>10.30392</v>
      </c>
      <c r="GZ109" t="n">
        <v>10.32891</v>
      </c>
      <c r="HA109" t="n">
        <v>10.34791</v>
      </c>
      <c r="HB109" t="n">
        <v>10.36229</v>
      </c>
      <c r="HC109" t="n">
        <v>10.37503</v>
      </c>
      <c r="HD109" t="n">
        <v>10.38904</v>
      </c>
      <c r="HE109" t="n">
        <v>10.41142</v>
      </c>
      <c r="HF109" t="n">
        <v>10.42415</v>
      </c>
      <c r="HG109" t="n">
        <v>10.44496</v>
      </c>
      <c r="HH109" t="n">
        <v>10.46878</v>
      </c>
      <c r="HI109" t="n">
        <v>10.48313</v>
      </c>
      <c r="HJ109" t="n">
        <v>10.50424</v>
      </c>
      <c r="HK109" t="n">
        <v>10.5246</v>
      </c>
      <c r="HL109" t="n">
        <v>10.54648</v>
      </c>
      <c r="HM109" t="n">
        <v>10.56568</v>
      </c>
      <c r="HN109" t="n">
        <v>10.58843</v>
      </c>
      <c r="HO109" t="n">
        <v>10.61011</v>
      </c>
      <c r="HP109" t="n">
        <v>10.62721</v>
      </c>
      <c r="HQ109" t="n">
        <v>10.64619</v>
      </c>
      <c r="HR109" t="n">
        <v>10.66486</v>
      </c>
      <c r="HS109" t="n">
        <v>10.68219</v>
      </c>
      <c r="HT109" t="n">
        <v>10.70089</v>
      </c>
      <c r="HU109" t="n">
        <v>10.72331</v>
      </c>
      <c r="HV109" t="n">
        <v>10.73739</v>
      </c>
      <c r="HW109" t="n">
        <v>10.75421</v>
      </c>
      <c r="HX109" t="n">
        <v>10.77732</v>
      </c>
      <c r="HY109" t="n">
        <v>10.79688</v>
      </c>
      <c r="HZ109" t="n">
        <v>10.81666</v>
      </c>
      <c r="IA109" t="n">
        <v>10.84233</v>
      </c>
      <c r="IB109" t="n">
        <v>10.861</v>
      </c>
      <c r="IC109" t="n">
        <v>10.88161</v>
      </c>
      <c r="ID109" t="n">
        <v>10.90079</v>
      </c>
      <c r="IE109" t="n">
        <v>10.91554</v>
      </c>
      <c r="IF109" t="n">
        <v>10.93549</v>
      </c>
      <c r="IG109" t="n">
        <v>10.95318</v>
      </c>
      <c r="IH109" t="n">
        <v>10.97067</v>
      </c>
      <c r="II109" t="n">
        <v>10.99381</v>
      </c>
      <c r="IJ109" t="n">
        <v>11.00678</v>
      </c>
      <c r="IK109" t="n">
        <v>11.0215</v>
      </c>
      <c r="IL109" t="n">
        <v>11.03784</v>
      </c>
      <c r="IM109" t="n">
        <v>11.05661</v>
      </c>
      <c r="IN109" t="n">
        <v>11.07898</v>
      </c>
      <c r="IO109" t="n">
        <v>11.09269</v>
      </c>
      <c r="IP109" t="n">
        <v>11.10702</v>
      </c>
      <c r="IQ109" t="n">
        <v>11.13005</v>
      </c>
      <c r="IR109" t="n">
        <v>11.16156</v>
      </c>
      <c r="IS109" t="n">
        <v>11.18157</v>
      </c>
      <c r="IT109" t="n">
        <v>11.21047</v>
      </c>
      <c r="IU109" t="n">
        <v>11.23578</v>
      </c>
      <c r="IV109" t="n">
        <v>11.26545</v>
      </c>
      <c r="IW109" t="n">
        <v>11.28852</v>
      </c>
      <c r="IX109" t="n">
        <v>11.30301</v>
      </c>
      <c r="IY109" t="n">
        <v>11.32143</v>
      </c>
      <c r="IZ109" t="n">
        <v>11.34137</v>
      </c>
      <c r="JA109" t="n">
        <v>11.36778</v>
      </c>
      <c r="JB109" t="n">
        <v>11.38709</v>
      </c>
      <c r="JC109" t="n">
        <v>11.4152</v>
      </c>
      <c r="JD109" t="n">
        <v>11.43756</v>
      </c>
      <c r="JE109" t="n">
        <v>11.45371</v>
      </c>
      <c r="JF109" t="n">
        <v>11.47749</v>
      </c>
      <c r="JG109" t="n">
        <v>11.50013</v>
      </c>
      <c r="JH109" t="n">
        <v>11.52497</v>
      </c>
      <c r="JI109" t="n">
        <v>11.54803</v>
      </c>
      <c r="JJ109" t="n">
        <v>11.5701</v>
      </c>
      <c r="JK109" t="n">
        <v>11.58936</v>
      </c>
      <c r="JL109" t="n">
        <v>11.60582</v>
      </c>
      <c r="JM109" t="n">
        <v>11.61548</v>
      </c>
      <c r="JN109" t="n">
        <v>11.63598</v>
      </c>
      <c r="JO109" t="n">
        <v>11.65739</v>
      </c>
      <c r="JP109" t="n">
        <v>11.67667</v>
      </c>
      <c r="JQ109" t="n">
        <v>11.69165</v>
      </c>
      <c r="JR109" t="n">
        <v>11.71053</v>
      </c>
      <c r="JS109" t="n">
        <v>11.73503</v>
      </c>
      <c r="JT109" t="n">
        <v>11.75871</v>
      </c>
      <c r="JU109" t="n">
        <v>11.78369</v>
      </c>
      <c r="JV109" t="n">
        <v>11.81309</v>
      </c>
      <c r="JW109" t="n">
        <v>11.83666</v>
      </c>
      <c r="JX109" t="n">
        <v>11.86615</v>
      </c>
      <c r="JY109" t="n">
        <v>11.87998</v>
      </c>
      <c r="JZ109" t="n">
        <v>11.89675</v>
      </c>
      <c r="KA109" t="n">
        <v>11.91612</v>
      </c>
      <c r="KB109" t="n">
        <v>11.93138</v>
      </c>
      <c r="KC109" t="n">
        <v>11.9521</v>
      </c>
      <c r="KD109" t="n">
        <v>11.96472</v>
      </c>
      <c r="KE109" t="n">
        <v>11.98104</v>
      </c>
      <c r="KF109" t="n">
        <v>11.99998</v>
      </c>
      <c r="KG109" t="n">
        <v>12.01531</v>
      </c>
      <c r="KH109" t="n">
        <v>12.03565</v>
      </c>
      <c r="KI109" t="n">
        <v>12.0601</v>
      </c>
      <c r="KJ109" t="n">
        <v>12.08138</v>
      </c>
      <c r="KK109" t="n">
        <v>12.10342</v>
      </c>
      <c r="KL109" t="n">
        <v>12.12111</v>
      </c>
      <c r="KM109" t="n">
        <v>12.13979</v>
      </c>
      <c r="KN109" t="n">
        <v>12.16033</v>
      </c>
      <c r="KO109" t="n">
        <v>12.18428</v>
      </c>
      <c r="KP109" t="n">
        <v>12.2017</v>
      </c>
      <c r="KQ109" t="n">
        <v>12.22639</v>
      </c>
      <c r="KR109" t="n">
        <v>12.25173</v>
      </c>
      <c r="KS109" t="n">
        <v>12.26757</v>
      </c>
      <c r="KT109" t="n">
        <v>12.29016</v>
      </c>
      <c r="KU109" t="n">
        <v>12.30955</v>
      </c>
      <c r="KV109" t="n">
        <v>12.32981</v>
      </c>
      <c r="KW109" t="n">
        <v>12.35277</v>
      </c>
      <c r="KX109" t="n">
        <v>12.37538</v>
      </c>
      <c r="KY109" t="n">
        <v>12.38847</v>
      </c>
      <c r="KZ109" t="n">
        <v>12.39951</v>
      </c>
      <c r="LA109" t="n">
        <v>12.42177</v>
      </c>
      <c r="LB109" t="n">
        <v>12.44581</v>
      </c>
      <c r="LC109" t="n">
        <v>12.46787</v>
      </c>
      <c r="LD109" t="n">
        <v>12.4913</v>
      </c>
      <c r="LE109" t="n">
        <v>12.50918</v>
      </c>
      <c r="LF109" t="n">
        <v>12.52495</v>
      </c>
      <c r="LG109" t="n">
        <v>12.54634</v>
      </c>
      <c r="LH109" t="n">
        <v>12.56992</v>
      </c>
      <c r="LI109" t="n">
        <v>12.59085</v>
      </c>
      <c r="LJ109" t="n">
        <v>12.61839</v>
      </c>
      <c r="LK109" t="n">
        <v>12.64209</v>
      </c>
      <c r="LL109" t="n">
        <v>12.6673</v>
      </c>
      <c r="LM109" t="n">
        <v>12.6968</v>
      </c>
      <c r="LN109" t="n">
        <v>12.72001</v>
      </c>
      <c r="LO109" t="n">
        <v>12.736</v>
      </c>
      <c r="LP109" t="n">
        <v>12.76102</v>
      </c>
      <c r="LQ109" t="n">
        <v>12.78706</v>
      </c>
      <c r="LR109" t="n">
        <v>12.81039</v>
      </c>
      <c r="LS109" t="n">
        <v>12.83408</v>
      </c>
      <c r="LT109" t="n">
        <v>12.85922</v>
      </c>
      <c r="LU109" t="n">
        <v>12.87653</v>
      </c>
      <c r="LV109" t="n">
        <v>12.8945</v>
      </c>
      <c r="LW109" t="n">
        <v>12.91294</v>
      </c>
      <c r="LX109" t="n">
        <v>12.93128</v>
      </c>
      <c r="LY109" t="n">
        <v>12.94429</v>
      </c>
      <c r="LZ109" t="n">
        <v>12.96321</v>
      </c>
      <c r="MA109" t="n">
        <v>12.99471</v>
      </c>
      <c r="MB109" t="n">
        <v>13.02143</v>
      </c>
      <c r="MC109" t="n">
        <v>13.05371</v>
      </c>
      <c r="MD109" t="n">
        <v>13.0739</v>
      </c>
      <c r="ME109" t="n">
        <v>13.0975</v>
      </c>
      <c r="MF109" t="n">
        <v>13.12109</v>
      </c>
      <c r="MG109" t="n">
        <v>13.14284</v>
      </c>
      <c r="MH109" t="n">
        <v>13.16905</v>
      </c>
      <c r="MI109" t="n">
        <v>13.19348</v>
      </c>
      <c r="MJ109" t="n">
        <v>13.2125</v>
      </c>
      <c r="MK109" t="n">
        <v>13.23387</v>
      </c>
      <c r="ML109" t="n">
        <v>13.2457</v>
      </c>
      <c r="MM109" t="n">
        <v>13.27154</v>
      </c>
      <c r="MN109" t="n">
        <v>13.29559</v>
      </c>
      <c r="MO109" t="n">
        <v>13.31554</v>
      </c>
      <c r="MP109" t="n">
        <v>13.33609</v>
      </c>
      <c r="MQ109" t="n">
        <v>13.36427</v>
      </c>
      <c r="MR109" t="n">
        <v>13.39257</v>
      </c>
      <c r="MS109" t="n">
        <v>13.42655</v>
      </c>
      <c r="MT109" t="n">
        <v>13.45069</v>
      </c>
      <c r="MU109" t="n">
        <v>13.46313</v>
      </c>
      <c r="MV109" t="n">
        <v>13.4737</v>
      </c>
      <c r="MW109" t="n">
        <v>13.49106</v>
      </c>
      <c r="MX109" t="n">
        <v>13.50811</v>
      </c>
      <c r="MY109" t="n">
        <v>13.53054</v>
      </c>
      <c r="MZ109" t="n">
        <v>13.54621</v>
      </c>
      <c r="NA109" t="n">
        <v>13.5647</v>
      </c>
      <c r="NB109" t="n">
        <v>13.57539</v>
      </c>
      <c r="NC109" t="n">
        <v>13.59165</v>
      </c>
      <c r="ND109" t="n">
        <v>13.61311</v>
      </c>
      <c r="NE109" t="n">
        <v>13.63228</v>
      </c>
      <c r="NF109" t="n">
        <v>13.65426</v>
      </c>
      <c r="NG109" t="n">
        <v>13.68071</v>
      </c>
      <c r="NH109" t="n">
        <v>13.70767</v>
      </c>
      <c r="NI109" t="n">
        <v>13.73645</v>
      </c>
      <c r="NJ109" t="n">
        <v>13.75967</v>
      </c>
      <c r="NK109" t="n">
        <v>13.78885</v>
      </c>
      <c r="NL109" t="n">
        <v>13.8159</v>
      </c>
      <c r="NM109" t="n">
        <v>13.83221</v>
      </c>
      <c r="NN109" t="n">
        <v>13.85502</v>
      </c>
      <c r="NO109" t="n">
        <v>13.8726</v>
      </c>
      <c r="NP109" t="n">
        <v>13.8939</v>
      </c>
      <c r="NQ109" t="n">
        <v>13.91597</v>
      </c>
      <c r="NR109" t="n">
        <v>13.93732</v>
      </c>
      <c r="NS109" t="n">
        <v>13.95712</v>
      </c>
      <c r="NT109" t="n">
        <v>13.97781</v>
      </c>
      <c r="NU109" t="n">
        <v>13.99702</v>
      </c>
      <c r="NV109" t="n">
        <v>14.01593</v>
      </c>
      <c r="NW109" t="n">
        <v>14.03554</v>
      </c>
      <c r="NX109" t="n">
        <v>14.0625</v>
      </c>
      <c r="NY109" t="n">
        <v>14.08797</v>
      </c>
      <c r="NZ109" t="n">
        <v>14.10614</v>
      </c>
      <c r="OA109" t="n">
        <v>14.12638</v>
      </c>
      <c r="OB109" t="n">
        <v>14.1432</v>
      </c>
      <c r="OC109" t="n">
        <v>14.16236</v>
      </c>
      <c r="OD109" t="n">
        <v>14.18782</v>
      </c>
      <c r="OE109" t="n">
        <v>14.21513</v>
      </c>
      <c r="OF109" t="n">
        <v>14.22895</v>
      </c>
      <c r="OG109" t="n">
        <v>14.24917</v>
      </c>
      <c r="OH109" t="n">
        <v>14.26565</v>
      </c>
      <c r="OI109" t="n">
        <v>14.28815</v>
      </c>
      <c r="OJ109" t="n">
        <v>14.30519</v>
      </c>
      <c r="OK109" t="n">
        <v>14.32599</v>
      </c>
      <c r="OL109" t="n">
        <v>14.34857</v>
      </c>
      <c r="OM109" t="n">
        <v>14.37419</v>
      </c>
      <c r="ON109" t="n">
        <v>14.40476</v>
      </c>
      <c r="OO109" t="n">
        <v>14.43656</v>
      </c>
      <c r="OP109" t="n">
        <v>14.46055</v>
      </c>
      <c r="OQ109" t="n">
        <v>14.4785</v>
      </c>
      <c r="OR109" t="n">
        <v>14.49819</v>
      </c>
      <c r="OS109" t="n">
        <v>14.51712</v>
      </c>
      <c r="OT109" t="n">
        <v>14.54047</v>
      </c>
      <c r="OU109" t="n">
        <v>14.56071</v>
      </c>
      <c r="OV109" t="n">
        <v>14.57758</v>
      </c>
      <c r="OW109" t="n">
        <v>14.59683</v>
      </c>
      <c r="OX109" t="n">
        <v>14.62005</v>
      </c>
      <c r="OY109" t="n">
        <v>14.63443</v>
      </c>
      <c r="OZ109" t="n">
        <v>14.64559</v>
      </c>
      <c r="PA109" t="n">
        <v>14.66279</v>
      </c>
      <c r="PB109" t="n">
        <v>14.67787</v>
      </c>
      <c r="PC109" t="n">
        <v>14.69707</v>
      </c>
      <c r="PD109" t="n">
        <v>14.71231</v>
      </c>
      <c r="PE109" t="n">
        <v>14.73306</v>
      </c>
      <c r="PF109" t="n">
        <v>14.75466</v>
      </c>
      <c r="PG109" t="n">
        <v>14.77028</v>
      </c>
      <c r="PH109" t="n">
        <v>14.79244</v>
      </c>
      <c r="PI109" t="n">
        <v>14.8201</v>
      </c>
      <c r="PJ109" t="n">
        <v>14.84474</v>
      </c>
      <c r="PK109" t="n">
        <v>14.86994</v>
      </c>
      <c r="PL109" t="n">
        <v>14.88678</v>
      </c>
      <c r="PM109" t="n">
        <v>14.90283</v>
      </c>
      <c r="PN109" t="n">
        <v>14.92438</v>
      </c>
      <c r="PO109" t="n">
        <v>14.93828</v>
      </c>
      <c r="PP109" t="n">
        <v>14.95428</v>
      </c>
      <c r="PQ109" t="n">
        <v>14.96527</v>
      </c>
      <c r="PR109" t="n">
        <v>14.98525</v>
      </c>
      <c r="PS109" t="n">
        <v>15.00646</v>
      </c>
      <c r="PT109" t="n">
        <v>15.03094</v>
      </c>
      <c r="PU109" t="n">
        <v>15.05306</v>
      </c>
      <c r="PV109" t="n">
        <v>15.08029</v>
      </c>
      <c r="PW109" t="n">
        <v>15.10528</v>
      </c>
      <c r="PX109" t="n">
        <v>15.12675</v>
      </c>
      <c r="PY109" t="n">
        <v>15.14882</v>
      </c>
      <c r="PZ109" t="n">
        <v>15.16601</v>
      </c>
      <c r="QA109" t="n">
        <v>15.1893</v>
      </c>
      <c r="QB109" t="n">
        <v>15.20984</v>
      </c>
      <c r="QC109" t="n">
        <v>15.23597</v>
      </c>
      <c r="QD109" t="n">
        <v>15.26658</v>
      </c>
      <c r="QE109" t="n">
        <v>15.29647</v>
      </c>
      <c r="QF109" t="n">
        <v>15.31696</v>
      </c>
      <c r="QG109" t="n">
        <v>15.34808</v>
      </c>
      <c r="QH109" t="n">
        <v>15.37405</v>
      </c>
      <c r="QI109" t="n">
        <v>15.39243</v>
      </c>
      <c r="QJ109" t="n">
        <v>15.42067</v>
      </c>
      <c r="QK109" t="n">
        <v>15.43856</v>
      </c>
      <c r="QL109" t="n">
        <v>15.46138</v>
      </c>
      <c r="QM109" t="n">
        <v>15.48206</v>
      </c>
      <c r="QN109" t="n">
        <v>15.49613</v>
      </c>
      <c r="QO109" t="n">
        <v>15.51093</v>
      </c>
      <c r="QP109" t="n">
        <v>15.52627</v>
      </c>
      <c r="QQ109" t="n">
        <v>15.54593</v>
      </c>
      <c r="QR109" t="n">
        <v>15.56189</v>
      </c>
      <c r="QS109" t="n">
        <v>15.5871</v>
      </c>
      <c r="QT109" t="n">
        <v>15.60535</v>
      </c>
      <c r="QU109" t="n">
        <v>15.62402</v>
      </c>
      <c r="QV109" t="n">
        <v>15.64336</v>
      </c>
      <c r="QW109" t="n">
        <v>15.66956</v>
      </c>
      <c r="QX109" t="n">
        <v>15.69151</v>
      </c>
      <c r="QY109" t="n">
        <v>15.70434</v>
      </c>
      <c r="QZ109" t="n">
        <v>15.72294</v>
      </c>
      <c r="RA109" t="n">
        <v>15.73949</v>
      </c>
      <c r="RB109" t="n">
        <v>15.76594</v>
      </c>
      <c r="RC109" t="n">
        <v>15.78916</v>
      </c>
      <c r="RD109" t="n">
        <v>15.80782</v>
      </c>
      <c r="RE109" t="n">
        <v>15.83295</v>
      </c>
      <c r="RF109" t="n">
        <v>15.85913</v>
      </c>
      <c r="RG109" t="n">
        <v>15.88073</v>
      </c>
      <c r="RH109" t="n">
        <v>15.89606</v>
      </c>
      <c r="RI109" t="n">
        <v>15.91986</v>
      </c>
      <c r="RJ109" t="n">
        <v>15.94151</v>
      </c>
      <c r="RK109" t="n">
        <v>15.9594</v>
      </c>
      <c r="RL109" t="n">
        <v>15.97824</v>
      </c>
      <c r="RM109" t="n">
        <v>16.00416</v>
      </c>
      <c r="RN109" t="n">
        <v>16.02733</v>
      </c>
      <c r="RO109" t="n">
        <v>16.05008</v>
      </c>
      <c r="RP109" t="n">
        <v>16.07293</v>
      </c>
      <c r="RQ109" t="n">
        <v>16.09654</v>
      </c>
      <c r="RR109" t="n">
        <v>16.12164</v>
      </c>
      <c r="RS109" t="n">
        <v>16.14746</v>
      </c>
      <c r="RT109" t="n">
        <v>16.16629</v>
      </c>
      <c r="RU109" t="n">
        <v>16.19449</v>
      </c>
      <c r="RV109" t="n">
        <v>16.21242</v>
      </c>
      <c r="RW109" t="n">
        <v>16.23417</v>
      </c>
      <c r="RX109" t="n">
        <v>16.25297</v>
      </c>
      <c r="RY109" t="n">
        <v>16.27434</v>
      </c>
      <c r="RZ109" t="n">
        <v>16.30537</v>
      </c>
      <c r="SA109" t="n">
        <v>16.33226</v>
      </c>
      <c r="SB109" t="n">
        <v>16.35246</v>
      </c>
      <c r="SC109" t="n">
        <v>16.3808</v>
      </c>
      <c r="SD109" t="n">
        <v>16.40746</v>
      </c>
      <c r="SE109" t="n">
        <v>16.44201</v>
      </c>
      <c r="SF109" t="n">
        <v>16.46497</v>
      </c>
      <c r="SG109" t="n">
        <v>16.48318</v>
      </c>
      <c r="SH109" t="n">
        <v>16.50298</v>
      </c>
      <c r="SI109" t="n">
        <v>16.52379</v>
      </c>
      <c r="SJ109" t="n">
        <v>16.55431</v>
      </c>
      <c r="SK109" t="n">
        <v>16.5841</v>
      </c>
      <c r="SL109" t="n">
        <v>16.61408</v>
      </c>
      <c r="SM109" t="n">
        <v>16.63514</v>
      </c>
      <c r="SN109" t="n">
        <v>16.65538</v>
      </c>
      <c r="SO109" t="n">
        <v>16.68315</v>
      </c>
      <c r="SP109" t="n">
        <v>16.6979</v>
      </c>
      <c r="SQ109" t="n">
        <v>16.71416</v>
      </c>
      <c r="SR109" t="n">
        <v>16.73957</v>
      </c>
      <c r="SS109" t="n">
        <v>16.76984</v>
      </c>
      <c r="ST109" t="n">
        <v>16.80134</v>
      </c>
      <c r="SU109" t="n">
        <v>16.83241</v>
      </c>
      <c r="SV109" t="n">
        <v>16.86728</v>
      </c>
      <c r="SW109" t="n">
        <v>16.89085</v>
      </c>
      <c r="SX109" t="n">
        <v>16.90953</v>
      </c>
      <c r="SY109" t="n">
        <v>16.93413</v>
      </c>
      <c r="SZ109" t="n">
        <v>16.96392</v>
      </c>
      <c r="TA109" t="n">
        <v>16.98402</v>
      </c>
      <c r="TB109" t="n">
        <v>17.00336</v>
      </c>
      <c r="TC109" t="n">
        <v>17.02316</v>
      </c>
      <c r="TD109" t="n">
        <v>17.04499</v>
      </c>
      <c r="TE109" t="n">
        <v>17.07261</v>
      </c>
      <c r="TF109" t="n">
        <v>17.09372</v>
      </c>
      <c r="TG109" t="n">
        <v>17.11895</v>
      </c>
      <c r="TH109" t="n">
        <v>17.14592</v>
      </c>
      <c r="TI109" t="n">
        <v>17.16953</v>
      </c>
      <c r="TJ109" t="n">
        <v>17.18823</v>
      </c>
      <c r="TK109" t="n">
        <v>17.21452</v>
      </c>
      <c r="TL109" t="n">
        <v>17.2333</v>
      </c>
      <c r="TM109" t="n">
        <v>17.26286</v>
      </c>
      <c r="TN109" t="n">
        <v>17.28817</v>
      </c>
      <c r="TO109" t="n">
        <v>17.3115</v>
      </c>
      <c r="TP109" t="n">
        <v>17.33777</v>
      </c>
      <c r="TQ109" t="n">
        <v>17.36817</v>
      </c>
      <c r="TR109" t="n">
        <v>17.39299</v>
      </c>
      <c r="TS109" t="n">
        <v>17.42201</v>
      </c>
      <c r="TT109" t="n">
        <v>17.43823</v>
      </c>
      <c r="TU109" t="n">
        <v>17.46267</v>
      </c>
      <c r="TV109" t="n">
        <v>17.49342</v>
      </c>
      <c r="TW109" t="n">
        <v>17.53033</v>
      </c>
      <c r="TX109" t="n">
        <v>17.562</v>
      </c>
      <c r="TY109" t="n">
        <v>17.58947</v>
      </c>
      <c r="TZ109" t="n">
        <v>17.61453</v>
      </c>
      <c r="UA109" t="n">
        <v>17.63814</v>
      </c>
      <c r="UB109" t="n">
        <v>17.66445</v>
      </c>
      <c r="UC109" t="n">
        <v>17.69649</v>
      </c>
      <c r="UD109" t="n">
        <v>17.72746</v>
      </c>
      <c r="UE109" t="n">
        <v>17.75662</v>
      </c>
      <c r="UF109" t="n">
        <v>17.77861</v>
      </c>
      <c r="UG109" t="n">
        <v>17.80025</v>
      </c>
      <c r="UH109" t="n">
        <v>17.82434</v>
      </c>
      <c r="UI109" t="n">
        <v>17.84805</v>
      </c>
      <c r="UJ109" t="n">
        <v>17.86597</v>
      </c>
      <c r="UK109" t="n">
        <v>17.88014</v>
      </c>
      <c r="UL109" t="n">
        <v>17.89565</v>
      </c>
      <c r="UM109" t="n">
        <v>17.91105</v>
      </c>
      <c r="UN109" t="n">
        <v>17.94715</v>
      </c>
      <c r="UO109" t="n">
        <v>17.97911</v>
      </c>
      <c r="UP109" t="n">
        <v>18.00474</v>
      </c>
      <c r="UQ109" t="n">
        <v>18.02859</v>
      </c>
      <c r="UR109" t="n">
        <v>18.05741</v>
      </c>
      <c r="US109" t="n">
        <v>18.08722</v>
      </c>
      <c r="UT109" t="n">
        <v>18.12022</v>
      </c>
      <c r="UU109" t="n">
        <v>18.14018</v>
      </c>
      <c r="UV109" t="n">
        <v>18.17042</v>
      </c>
      <c r="UW109" t="n">
        <v>18.20738</v>
      </c>
      <c r="UX109" t="n">
        <v>18.24028</v>
      </c>
      <c r="UY109" t="n">
        <v>18.2724</v>
      </c>
      <c r="UZ109" t="n">
        <v>18.29795</v>
      </c>
      <c r="VA109" t="n">
        <v>18.31686</v>
      </c>
      <c r="VB109" t="n">
        <v>18.34405</v>
      </c>
      <c r="VC109" t="n">
        <v>18.38212</v>
      </c>
      <c r="VD109" t="n">
        <v>18.40808</v>
      </c>
      <c r="VE109" t="n">
        <v>18.42894</v>
      </c>
      <c r="VF109" t="n">
        <v>18.45082</v>
      </c>
      <c r="VG109" t="n">
        <v>18.46954</v>
      </c>
      <c r="VH109" t="n">
        <v>18.49237</v>
      </c>
      <c r="VI109" t="n">
        <v>18.51237</v>
      </c>
      <c r="VJ109" t="n">
        <v>18.53617</v>
      </c>
      <c r="VK109" t="n">
        <v>18.55882</v>
      </c>
      <c r="VL109" t="n">
        <v>18.57672</v>
      </c>
      <c r="VM109" t="n">
        <v>18.60082</v>
      </c>
      <c r="VN109" t="n">
        <v>18.62957</v>
      </c>
      <c r="VO109" t="n">
        <v>18.65964</v>
      </c>
      <c r="VP109" t="n">
        <v>18.68758</v>
      </c>
      <c r="VQ109" t="n">
        <v>18.71764</v>
      </c>
      <c r="VR109" t="n">
        <v>18.74068</v>
      </c>
      <c r="VS109" t="n">
        <v>18.7613</v>
      </c>
      <c r="VT109" t="n">
        <v>18.78692</v>
      </c>
      <c r="VU109" t="n">
        <v>18.82232</v>
      </c>
      <c r="VV109" t="n">
        <v>18.8518</v>
      </c>
      <c r="VW109" t="n">
        <v>18.87729</v>
      </c>
      <c r="VX109" t="n">
        <v>18.90738</v>
      </c>
      <c r="VY109" t="n">
        <v>18.93696</v>
      </c>
      <c r="VZ109" t="n">
        <v>18.9762</v>
      </c>
      <c r="WA109" t="n">
        <v>18.99924</v>
      </c>
      <c r="WB109" t="n">
        <v>19.03376</v>
      </c>
      <c r="WC109" t="n">
        <v>19.0651</v>
      </c>
      <c r="WD109" t="n">
        <v>19.08765</v>
      </c>
      <c r="WE109" t="n">
        <v>19.11775</v>
      </c>
      <c r="WF109" t="n">
        <v>19.14746</v>
      </c>
      <c r="WG109" t="n">
        <v>19.17712</v>
      </c>
      <c r="WH109" t="n">
        <v>19.19918</v>
      </c>
      <c r="WI109" t="n">
        <v>19.22331</v>
      </c>
      <c r="WJ109" t="n">
        <v>19.24897</v>
      </c>
      <c r="WK109" t="n">
        <v>19.26828</v>
      </c>
      <c r="WL109" t="n">
        <v>19.29972</v>
      </c>
      <c r="WM109" t="n">
        <v>19.32106</v>
      </c>
      <c r="WN109" t="n">
        <v>19.34311</v>
      </c>
      <c r="WO109" t="n">
        <v>19.35818</v>
      </c>
      <c r="WP109" t="n">
        <v>19.37551</v>
      </c>
      <c r="WQ109" t="n">
        <v>19.40465</v>
      </c>
      <c r="WR109" t="n">
        <v>19.43063</v>
      </c>
      <c r="WS109" t="n">
        <v>19.4646</v>
      </c>
      <c r="WT109" t="n">
        <v>19.49582</v>
      </c>
      <c r="WU109" t="n">
        <v>19.52581</v>
      </c>
      <c r="WV109" t="n">
        <v>19.55373</v>
      </c>
      <c r="WW109" t="n">
        <v>19.57586</v>
      </c>
      <c r="WX109" t="n">
        <v>19.60095</v>
      </c>
      <c r="WY109" t="n">
        <v>19.63014</v>
      </c>
      <c r="WZ109" t="n">
        <v>19.65271</v>
      </c>
      <c r="XA109" t="n">
        <v>19.68151</v>
      </c>
      <c r="XB109" t="n">
        <v>19.70878</v>
      </c>
      <c r="XC109" t="n">
        <v>19.73471</v>
      </c>
      <c r="XD109" t="n">
        <v>19.7634</v>
      </c>
      <c r="XE109" t="n">
        <v>19.7963</v>
      </c>
      <c r="XF109" t="n">
        <v>19.82495</v>
      </c>
      <c r="XG109" t="n">
        <v>19.84653</v>
      </c>
      <c r="XH109" t="n">
        <v>19.86944</v>
      </c>
      <c r="XI109" t="n">
        <v>19.90175</v>
      </c>
      <c r="XJ109" t="n">
        <v>19.9345</v>
      </c>
      <c r="XK109" t="n">
        <v>19.96253</v>
      </c>
      <c r="XL109" t="n">
        <v>20.00125</v>
      </c>
      <c r="XM109" t="n">
        <v>20.02976</v>
      </c>
      <c r="XN109" t="n">
        <v>20.06536</v>
      </c>
      <c r="XO109" t="n">
        <v>20.09291</v>
      </c>
      <c r="XP109" t="n">
        <v>20.12596</v>
      </c>
      <c r="XQ109" t="n">
        <v>20.15575</v>
      </c>
      <c r="XR109" t="n">
        <v>20.17948</v>
      </c>
      <c r="XS109" t="n">
        <v>20.20235</v>
      </c>
      <c r="XT109" t="n">
        <v>20.22469</v>
      </c>
      <c r="XU109" t="n">
        <v>20.24479</v>
      </c>
      <c r="XV109" t="n">
        <v>20.28335</v>
      </c>
      <c r="XW109" t="n">
        <v>20.31667</v>
      </c>
      <c r="XX109" t="n">
        <v>20.34425</v>
      </c>
      <c r="XY109" t="n">
        <v>20.3809</v>
      </c>
      <c r="XZ109" t="n">
        <v>20.42422</v>
      </c>
      <c r="YA109" t="n">
        <v>20.45835</v>
      </c>
      <c r="YB109" t="n">
        <v>20.48939</v>
      </c>
      <c r="YC109" t="n">
        <v>20.51513</v>
      </c>
      <c r="YD109" t="n">
        <v>20.53808</v>
      </c>
      <c r="YE109" t="n">
        <v>20.56736</v>
      </c>
      <c r="YF109" t="n">
        <v>20.59957</v>
      </c>
      <c r="YG109" t="n">
        <v>20.62654</v>
      </c>
      <c r="YH109" t="n">
        <v>20.66663</v>
      </c>
      <c r="YI109" t="n">
        <v>20.69868</v>
      </c>
      <c r="YJ109" t="n">
        <v>20.72555</v>
      </c>
      <c r="YK109" t="n">
        <v>20.7554</v>
      </c>
      <c r="YL109" t="n">
        <v>20.79239</v>
      </c>
      <c r="YM109" t="n">
        <v>20.82744</v>
      </c>
      <c r="YN109" t="n">
        <v>20.86175</v>
      </c>
      <c r="YO109" t="n">
        <v>20.89494</v>
      </c>
      <c r="YP109" t="n">
        <v>20.93261</v>
      </c>
      <c r="YQ109" t="n">
        <v>20.97323</v>
      </c>
      <c r="YR109" t="n">
        <v>21.00913</v>
      </c>
      <c r="YS109" t="n">
        <v>21.04797</v>
      </c>
      <c r="YT109" t="n">
        <v>21.10562</v>
      </c>
      <c r="YU109" t="n">
        <v>21.14916</v>
      </c>
      <c r="YV109" t="n">
        <v>21.18123</v>
      </c>
      <c r="YW109" t="n">
        <v>21.2129</v>
      </c>
      <c r="YX109" t="n">
        <v>21.24738</v>
      </c>
      <c r="YY109" t="n">
        <v>21.2877</v>
      </c>
      <c r="YZ109" t="n">
        <v>21.32591</v>
      </c>
      <c r="ZA109" t="n">
        <v>21.35511</v>
      </c>
      <c r="ZB109" t="n">
        <v>21.3837</v>
      </c>
      <c r="ZC109" t="n">
        <v>21.41186</v>
      </c>
      <c r="ZD109" t="n">
        <v>21.44977</v>
      </c>
      <c r="ZE109" t="n">
        <v>21.49259</v>
      </c>
      <c r="ZF109" t="n">
        <v>21.53146</v>
      </c>
      <c r="ZG109" t="n">
        <v>21.56017</v>
      </c>
      <c r="ZH109" t="n">
        <v>21.5835</v>
      </c>
      <c r="ZI109" t="n">
        <v>21.61426</v>
      </c>
      <c r="ZJ109" t="n">
        <v>21.64889</v>
      </c>
      <c r="ZK109" t="n">
        <v>21.67338</v>
      </c>
      <c r="ZL109" t="n">
        <v>21.69749</v>
      </c>
      <c r="ZM109" t="n">
        <v>21.7295</v>
      </c>
      <c r="ZN109" t="n">
        <v>21.75366</v>
      </c>
      <c r="ZO109" t="n">
        <v>21.79121</v>
      </c>
      <c r="ZP109" t="n">
        <v>21.83792</v>
      </c>
      <c r="ZQ109" t="n">
        <v>21.87855</v>
      </c>
      <c r="ZR109" t="n">
        <v>21.91132</v>
      </c>
      <c r="ZS109" t="n">
        <v>21.93924</v>
      </c>
      <c r="ZT109" t="n">
        <v>21.97213</v>
      </c>
      <c r="ZU109" t="n">
        <v>22.00797</v>
      </c>
      <c r="ZV109" t="n">
        <v>22.05987</v>
      </c>
      <c r="ZW109" t="n">
        <v>22.10633</v>
      </c>
      <c r="ZX109" t="n">
        <v>22.15949</v>
      </c>
      <c r="ZY109" t="n">
        <v>22.18587</v>
      </c>
      <c r="ZZ109" t="n">
        <v>22.22669</v>
      </c>
      <c r="AAA109" t="n">
        <v>22.2683</v>
      </c>
      <c r="AAB109" t="n">
        <v>22.33092</v>
      </c>
      <c r="AAC109" t="n">
        <v>22.37956</v>
      </c>
      <c r="AAD109" t="n">
        <v>22.43351</v>
      </c>
      <c r="AAE109" t="n">
        <v>22.47692</v>
      </c>
      <c r="AAF109" t="n">
        <v>22.51187</v>
      </c>
      <c r="AAG109" t="n">
        <v>22.53287</v>
      </c>
      <c r="AAH109" t="n">
        <v>22.55849</v>
      </c>
      <c r="AAI109" t="n">
        <v>22.58514</v>
      </c>
      <c r="AAJ109" t="n">
        <v>22.62035</v>
      </c>
      <c r="AAK109" t="n">
        <v>22.6572</v>
      </c>
      <c r="AAL109" t="n">
        <v>22.68499</v>
      </c>
      <c r="AAM109" t="n">
        <v>22.70942</v>
      </c>
      <c r="AAN109" t="n">
        <v>22.74737</v>
      </c>
      <c r="AAO109" t="n">
        <v>22.79813</v>
      </c>
      <c r="AAP109" t="n">
        <v>22.83911</v>
      </c>
      <c r="AAQ109" t="n">
        <v>22.88107</v>
      </c>
      <c r="AAR109" t="n">
        <v>22.91515</v>
      </c>
      <c r="AAS109" t="n">
        <v>22.95567</v>
      </c>
      <c r="AAT109" t="n">
        <v>22.99959</v>
      </c>
      <c r="AAU109" t="n">
        <v>23.05141</v>
      </c>
      <c r="AAV109" t="n">
        <v>23.10956</v>
      </c>
      <c r="AAW109" t="n">
        <v>23.14574</v>
      </c>
      <c r="AAX109" t="n">
        <v>23.19123</v>
      </c>
      <c r="AAY109" t="n">
        <v>23.22793</v>
      </c>
      <c r="AAZ109" t="n">
        <v>23.25839</v>
      </c>
      <c r="ABA109" t="n">
        <v>23.29416</v>
      </c>
      <c r="ABB109" t="n">
        <v>23.33783</v>
      </c>
      <c r="ABC109" t="n">
        <v>23.37367</v>
      </c>
      <c r="ABD109" t="n">
        <v>23.41689</v>
      </c>
      <c r="ABE109" t="n">
        <v>23.44336</v>
      </c>
      <c r="ABF109" t="n">
        <v>23.486</v>
      </c>
      <c r="ABG109" t="n">
        <v>23.53666</v>
      </c>
      <c r="ABH109" t="n">
        <v>23.58577</v>
      </c>
      <c r="ABI109" t="n">
        <v>23.62661</v>
      </c>
      <c r="ABJ109" t="n">
        <v>23.6684</v>
      </c>
      <c r="ABK109" t="n">
        <v>23.6974</v>
      </c>
      <c r="ABL109" t="n">
        <v>23.72945</v>
      </c>
      <c r="ABM109" t="n">
        <v>23.76955</v>
      </c>
      <c r="ABN109" t="n">
        <v>23.82594</v>
      </c>
      <c r="ABO109" t="n">
        <v>23.87151</v>
      </c>
      <c r="ABP109" t="n">
        <v>23.9235</v>
      </c>
      <c r="ABQ109" t="n">
        <v>23.97225</v>
      </c>
      <c r="ABR109" t="n">
        <v>24.03653</v>
      </c>
      <c r="ABS109" t="n">
        <v>24.07499</v>
      </c>
      <c r="ABT109" t="n">
        <v>24.11135</v>
      </c>
      <c r="ABU109" t="n">
        <v>24.14198</v>
      </c>
      <c r="ABV109" t="n">
        <v>24.17755</v>
      </c>
      <c r="ABW109" t="n">
        <v>24.21594</v>
      </c>
      <c r="ABX109" t="n">
        <v>24.25219</v>
      </c>
      <c r="ABY109" t="n">
        <v>24.30054</v>
      </c>
      <c r="ABZ109" t="n">
        <v>24.34815</v>
      </c>
      <c r="ACA109" t="n">
        <v>24.417</v>
      </c>
      <c r="ACB109" t="n">
        <v>24.46408</v>
      </c>
      <c r="ACC109" t="n">
        <v>24.5204</v>
      </c>
      <c r="ACD109" t="n">
        <v>24.60054</v>
      </c>
      <c r="ACE109" t="n">
        <v>24.67113</v>
      </c>
      <c r="ACF109" t="n">
        <v>24.72384</v>
      </c>
      <c r="ACG109" t="n">
        <v>24.77133</v>
      </c>
      <c r="ACH109" t="n">
        <v>24.82467</v>
      </c>
      <c r="ACI109" t="n">
        <v>24.87567</v>
      </c>
      <c r="ACJ109" t="n">
        <v>24.94267</v>
      </c>
      <c r="ACK109" t="n">
        <v>24.99125</v>
      </c>
      <c r="ACL109" t="n">
        <v>25.03013</v>
      </c>
      <c r="ACM109" t="n">
        <v>25.09934</v>
      </c>
      <c r="ACN109" t="n">
        <v>25.17821</v>
      </c>
      <c r="ACO109" t="n">
        <v>25.23199</v>
      </c>
      <c r="ACP109" t="n">
        <v>25.26989</v>
      </c>
      <c r="ACQ109" t="n">
        <v>25.31259</v>
      </c>
      <c r="ACR109" t="n">
        <v>25.36035</v>
      </c>
      <c r="ACS109" t="n">
        <v>25.4066</v>
      </c>
      <c r="ACT109" t="n">
        <v>25.45565</v>
      </c>
      <c r="ACU109" t="n">
        <v>25.50516</v>
      </c>
      <c r="ACV109" t="n">
        <v>25.5576</v>
      </c>
      <c r="ACW109" t="n">
        <v>25.60983</v>
      </c>
      <c r="ACX109" t="n">
        <v>25.65887</v>
      </c>
      <c r="ACY109" t="n">
        <v>25.71451</v>
      </c>
      <c r="ACZ109" t="n">
        <v>25.77351</v>
      </c>
      <c r="ADA109" t="n">
        <v>25.82641</v>
      </c>
      <c r="ADB109" t="n">
        <v>25.85908</v>
      </c>
      <c r="ADC109" t="n">
        <v>25.89017</v>
      </c>
      <c r="ADD109" t="n">
        <v>25.97375</v>
      </c>
      <c r="ADE109" t="n">
        <v>26.03559</v>
      </c>
      <c r="ADF109" t="n">
        <v>26.09666</v>
      </c>
      <c r="ADG109" t="n">
        <v>26.14992</v>
      </c>
      <c r="ADH109" t="n">
        <v>26.20565</v>
      </c>
      <c r="ADI109" t="n">
        <v>26.26795</v>
      </c>
      <c r="ADJ109" t="n">
        <v>26.32217</v>
      </c>
      <c r="ADK109" t="n">
        <v>26.37205</v>
      </c>
      <c r="ADL109" t="n">
        <v>26.41589</v>
      </c>
      <c r="ADM109" t="n">
        <v>26.45536</v>
      </c>
      <c r="ADN109" t="n">
        <v>26.49769</v>
      </c>
      <c r="ADO109" t="n">
        <v>26.55711</v>
      </c>
      <c r="ADP109" t="n">
        <v>26.62696</v>
      </c>
      <c r="ADQ109" t="n">
        <v>26.68627</v>
      </c>
      <c r="ADR109" t="n">
        <v>26.74716</v>
      </c>
      <c r="ADS109" t="n">
        <v>26.80802</v>
      </c>
      <c r="ADT109" t="n">
        <v>26.86615</v>
      </c>
      <c r="ADU109" t="n">
        <v>26.91581</v>
      </c>
      <c r="ADV109" t="n">
        <v>26.96573</v>
      </c>
      <c r="ADW109" t="n">
        <v>27.01466</v>
      </c>
      <c r="ADX109" t="n">
        <v>27.07335</v>
      </c>
      <c r="ADY109" t="n">
        <v>27.11693</v>
      </c>
      <c r="ADZ109" t="n">
        <v>27.17771</v>
      </c>
      <c r="AEA109" t="n">
        <v>27.241</v>
      </c>
      <c r="AEB109" t="n">
        <v>27.29539</v>
      </c>
      <c r="AEC109" t="n">
        <v>27.34438</v>
      </c>
      <c r="AED109" t="n">
        <v>27.38137</v>
      </c>
      <c r="AEE109" t="n">
        <v>27.43826</v>
      </c>
      <c r="AEF109" t="n">
        <v>27.50084</v>
      </c>
      <c r="AEG109" t="n">
        <v>27.5658</v>
      </c>
      <c r="AEH109" t="n">
        <v>27.61754</v>
      </c>
      <c r="AEI109" t="n">
        <v>27.68887</v>
      </c>
      <c r="AEJ109" t="n">
        <v>27.76561</v>
      </c>
      <c r="AEK109" t="n">
        <v>27.82345</v>
      </c>
      <c r="AEL109" t="n">
        <v>27.87724</v>
      </c>
      <c r="AEM109" t="n">
        <v>27.92405</v>
      </c>
      <c r="AEN109" t="n">
        <v>27.96139</v>
      </c>
      <c r="AEO109" t="n">
        <v>28.03412</v>
      </c>
      <c r="AEP109" t="n">
        <v>28.10711</v>
      </c>
      <c r="AEQ109" t="n">
        <v>28.18038</v>
      </c>
      <c r="AER109" t="n">
        <v>28.22839</v>
      </c>
      <c r="AES109" t="n">
        <v>28.29686</v>
      </c>
      <c r="AET109" t="n">
        <v>28.3742</v>
      </c>
      <c r="AEU109" t="n">
        <v>28.45581</v>
      </c>
      <c r="AEV109" t="n">
        <v>28.52236</v>
      </c>
      <c r="AEW109" t="n">
        <v>28.59417</v>
      </c>
      <c r="AEX109" t="n">
        <v>28.63581</v>
      </c>
      <c r="AEY109" t="n">
        <v>28.72481</v>
      </c>
      <c r="AEZ109" t="n">
        <v>28.8099</v>
      </c>
      <c r="AFA109" t="n">
        <v>28.8618</v>
      </c>
      <c r="AFB109" t="n">
        <v>28.9149</v>
      </c>
      <c r="AFC109" t="n">
        <v>28.98471</v>
      </c>
      <c r="AFD109" t="n">
        <v>29.05717</v>
      </c>
      <c r="AFE109" t="n">
        <v>29.14377</v>
      </c>
      <c r="AFF109" t="n">
        <v>29.21489</v>
      </c>
      <c r="AFG109" t="n">
        <v>29.26376</v>
      </c>
      <c r="AFH109" t="n">
        <v>29.31333</v>
      </c>
      <c r="AFI109" t="n">
        <v>29.3732</v>
      </c>
      <c r="AFJ109" t="n">
        <v>29.45027</v>
      </c>
      <c r="AFK109" t="n">
        <v>29.53211</v>
      </c>
      <c r="AFL109" t="n">
        <v>29.62758</v>
      </c>
      <c r="AFM109" t="n">
        <v>29.69967</v>
      </c>
      <c r="AFN109" t="n">
        <v>29.79421</v>
      </c>
      <c r="AFO109" t="n">
        <v>29.89816</v>
      </c>
      <c r="AFP109" t="n">
        <v>29.95004</v>
      </c>
      <c r="AFQ109" t="n">
        <v>30.03985</v>
      </c>
      <c r="AFR109" t="n">
        <v>30.10741</v>
      </c>
      <c r="AFS109" t="n">
        <v>30.16537</v>
      </c>
      <c r="AFT109" t="n">
        <v>30.20149</v>
      </c>
      <c r="AFU109" t="n">
        <v>30.26558</v>
      </c>
      <c r="AFV109" t="n">
        <v>30.38064</v>
      </c>
      <c r="AFW109" t="n">
        <v>30.48168</v>
      </c>
      <c r="AFX109" t="n">
        <v>30.57541</v>
      </c>
      <c r="AFY109" t="n">
        <v>30.67801</v>
      </c>
      <c r="AFZ109" t="n">
        <v>30.72375</v>
      </c>
      <c r="AGA109" t="n">
        <v>30.78714</v>
      </c>
      <c r="AGB109" t="n">
        <v>30.88141</v>
      </c>
      <c r="AGC109" t="n">
        <v>30.92771</v>
      </c>
      <c r="AGD109" t="n">
        <v>30.98763</v>
      </c>
      <c r="AGE109" t="n">
        <v>31.04532</v>
      </c>
      <c r="AGF109" t="n">
        <v>31.10855</v>
      </c>
      <c r="AGG109" t="n">
        <v>31.19035</v>
      </c>
      <c r="AGH109" t="n">
        <v>31.25953</v>
      </c>
      <c r="AGI109" t="n">
        <v>31.34252</v>
      </c>
      <c r="AGJ109" t="n">
        <v>31.41135</v>
      </c>
      <c r="AGK109" t="n">
        <v>31.4952</v>
      </c>
      <c r="AGL109" t="n">
        <v>31.58464</v>
      </c>
      <c r="AGM109" t="n">
        <v>31.66893</v>
      </c>
      <c r="AGN109" t="n">
        <v>31.75961</v>
      </c>
      <c r="AGO109" t="n">
        <v>31.84157</v>
      </c>
      <c r="AGP109" t="n">
        <v>31.92152</v>
      </c>
      <c r="AGQ109" t="n">
        <v>32.03453</v>
      </c>
      <c r="AGR109" t="n">
        <v>32.0947</v>
      </c>
      <c r="AGS109" t="n">
        <v>32.17576</v>
      </c>
      <c r="AGT109" t="n">
        <v>32.26449</v>
      </c>
      <c r="AGU109" t="n">
        <v>32.36683</v>
      </c>
      <c r="AGV109" t="n">
        <v>32.45642</v>
      </c>
      <c r="AGW109" t="n">
        <v>32.52027</v>
      </c>
      <c r="AGX109" t="n">
        <v>32.61926</v>
      </c>
      <c r="AGY109" t="n">
        <v>32.71775</v>
      </c>
      <c r="AGZ109" t="n">
        <v>32.81346</v>
      </c>
      <c r="AHA109" t="n">
        <v>32.91596</v>
      </c>
      <c r="AHB109" t="n">
        <v>33.00243</v>
      </c>
      <c r="AHC109" t="n">
        <v>33.08239</v>
      </c>
      <c r="AHD109" t="n">
        <v>33.22652</v>
      </c>
      <c r="AHE109" t="n">
        <v>33.35165</v>
      </c>
      <c r="AHF109" t="n">
        <v>33.46257</v>
      </c>
      <c r="AHG109" t="n">
        <v>33.53064</v>
      </c>
      <c r="AHH109" t="n">
        <v>33.59954</v>
      </c>
      <c r="AHI109" t="n">
        <v>33.70444</v>
      </c>
      <c r="AHJ109" t="n">
        <v>33.80976</v>
      </c>
      <c r="AHK109" t="n">
        <v>33.89316</v>
      </c>
      <c r="AHL109" t="n">
        <v>33.98455</v>
      </c>
      <c r="AHM109" t="n">
        <v>34.07023</v>
      </c>
      <c r="AHN109" t="n">
        <v>34.18876</v>
      </c>
      <c r="AHO109" t="n">
        <v>34.26823</v>
      </c>
      <c r="AHP109" t="n">
        <v>34.41401</v>
      </c>
      <c r="AHQ109" t="n">
        <v>34.54816</v>
      </c>
      <c r="AHR109" t="n">
        <v>34.64162</v>
      </c>
      <c r="AHS109" t="n">
        <v>34.7415</v>
      </c>
      <c r="AHT109" t="n">
        <v>34.84725</v>
      </c>
      <c r="AHU109" t="n">
        <v>34.95016</v>
      </c>
      <c r="AHV109" t="n">
        <v>35.03527</v>
      </c>
      <c r="AHW109" t="n">
        <v>35.1495</v>
      </c>
      <c r="AHX109" t="n">
        <v>35.24234</v>
      </c>
      <c r="AHY109" t="n">
        <v>35.34939</v>
      </c>
      <c r="AHZ109" t="n">
        <v>35.44829</v>
      </c>
      <c r="AIA109" t="n">
        <v>35.61992</v>
      </c>
      <c r="AIB109" t="n">
        <v>35.72413</v>
      </c>
      <c r="AIC109" t="n">
        <v>35.83379</v>
      </c>
      <c r="AID109" t="n">
        <v>35.95465</v>
      </c>
      <c r="AIE109" t="n">
        <v>36.08227</v>
      </c>
      <c r="AIF109" t="n">
        <v>36.19312</v>
      </c>
      <c r="AIG109" t="n">
        <v>36.28968</v>
      </c>
      <c r="AIH109" t="n">
        <v>36.43702</v>
      </c>
      <c r="AII109" t="n">
        <v>36.59799</v>
      </c>
      <c r="AIJ109" t="n">
        <v>36.75417</v>
      </c>
      <c r="AIK109" t="n">
        <v>36.85831</v>
      </c>
      <c r="AIL109" t="n">
        <v>36.97058</v>
      </c>
      <c r="AIM109" t="n">
        <v>37.15287</v>
      </c>
      <c r="AIN109" t="n">
        <v>37.3477</v>
      </c>
      <c r="AIO109" t="n">
        <v>37.61757</v>
      </c>
      <c r="AIP109" t="n">
        <v>37.84111</v>
      </c>
      <c r="AIQ109" t="n">
        <v>37.96183</v>
      </c>
      <c r="AIR109" t="n">
        <v>38.09598</v>
      </c>
      <c r="AIS109" t="n">
        <v>38.26297</v>
      </c>
      <c r="AIT109" t="n">
        <v>38.45851</v>
      </c>
      <c r="AIU109" t="n">
        <v>38.62982</v>
      </c>
      <c r="AIV109" t="n">
        <v>38.77558</v>
      </c>
      <c r="AIW109" t="n">
        <v>38.8634</v>
      </c>
      <c r="AIX109" t="n">
        <v>39.0779</v>
      </c>
      <c r="AIY109" t="n">
        <v>39.28674</v>
      </c>
      <c r="AIZ109" t="n">
        <v>39.48438</v>
      </c>
      <c r="AJA109" t="n">
        <v>39.75001</v>
      </c>
      <c r="AJB109" t="n">
        <v>39.95031</v>
      </c>
      <c r="AJC109" t="n">
        <v>40.19933</v>
      </c>
      <c r="AJD109" t="n">
        <v>40.41143</v>
      </c>
      <c r="AJE109" t="n">
        <v>40.55006</v>
      </c>
      <c r="AJF109" t="n">
        <v>40.7694</v>
      </c>
      <c r="AJG109" t="n">
        <v>40.97565</v>
      </c>
      <c r="AJH109" t="n">
        <v>41.14835</v>
      </c>
      <c r="AJI109" t="n">
        <v>41.37082</v>
      </c>
      <c r="AJJ109" t="n">
        <v>41.66112</v>
      </c>
      <c r="AJK109" t="n">
        <v>41.9346</v>
      </c>
      <c r="AJL109" t="n">
        <v>42.14053</v>
      </c>
      <c r="AJM109" t="n">
        <v>42.39407</v>
      </c>
      <c r="AJN109" t="n">
        <v>42.6595</v>
      </c>
      <c r="AJO109" t="n">
        <v>42.84412</v>
      </c>
      <c r="AJP109" t="n">
        <v>43.069</v>
      </c>
      <c r="AJQ109" t="n">
        <v>43.36445</v>
      </c>
      <c r="AJR109" t="n">
        <v>43.74197</v>
      </c>
      <c r="AJS109" t="n">
        <v>44.18929</v>
      </c>
      <c r="AJT109" t="n">
        <v>44.41884</v>
      </c>
      <c r="AJU109" t="n">
        <v>44.65493</v>
      </c>
      <c r="AJV109" t="n">
        <v>44.90549</v>
      </c>
      <c r="AJW109" t="n">
        <v>45.21161</v>
      </c>
      <c r="AJX109" t="n">
        <v>45.49204</v>
      </c>
      <c r="AJY109" t="n">
        <v>45.74484</v>
      </c>
      <c r="AJZ109" t="n">
        <v>46.20015</v>
      </c>
      <c r="AKA109" t="n">
        <v>46.58491</v>
      </c>
      <c r="AKB109" t="n">
        <v>46.93839</v>
      </c>
      <c r="AKC109" t="n">
        <v>47.33131</v>
      </c>
      <c r="AKD109" t="n">
        <v>47.76457</v>
      </c>
      <c r="AKE109" t="n">
        <v>48.06746</v>
      </c>
      <c r="AKF109" t="n">
        <v>48.3908</v>
      </c>
      <c r="AKG109" t="n">
        <v>48.85217</v>
      </c>
      <c r="AKH109" t="n">
        <v>49.31589</v>
      </c>
      <c r="AKI109" t="n">
        <v>49.83581</v>
      </c>
      <c r="AKJ109" t="n">
        <v>50.19072</v>
      </c>
      <c r="AKK109" t="n">
        <v>50.52213</v>
      </c>
      <c r="AKL109" t="n">
        <v>51.07076</v>
      </c>
      <c r="AKM109" t="n">
        <v>51.8105</v>
      </c>
      <c r="AKN109" t="n">
        <v>52.46102</v>
      </c>
      <c r="AKO109" t="n">
        <v>53.02128</v>
      </c>
      <c r="AKP109" t="n">
        <v>53.64964</v>
      </c>
      <c r="AKQ109" t="n">
        <v>54.06828</v>
      </c>
      <c r="AKR109" t="n">
        <v>54.77494</v>
      </c>
      <c r="AKS109" t="n">
        <v>55.74643</v>
      </c>
      <c r="AKT109" t="n">
        <v>56.44729</v>
      </c>
      <c r="AKU109" t="n">
        <v>57.22112</v>
      </c>
      <c r="AKV109" t="n">
        <v>58.04123</v>
      </c>
      <c r="AKW109" t="n">
        <v>58.61139</v>
      </c>
      <c r="AKX109" t="n">
        <v>59.59229</v>
      </c>
      <c r="AKY109" t="n">
        <v>60.5919</v>
      </c>
      <c r="AKZ109" t="n">
        <v>61.54657</v>
      </c>
      <c r="ALA109" t="n">
        <v>62.06154</v>
      </c>
      <c r="ALB109" t="n">
        <v>62.51398</v>
      </c>
      <c r="ALC109" t="n">
        <v>63.28228</v>
      </c>
      <c r="ALD109" t="n">
        <v>63.76412</v>
      </c>
      <c r="ALE109" t="n">
        <v>64.12407</v>
      </c>
      <c r="ALF109" t="n">
        <v>65.11201</v>
      </c>
      <c r="ALG109" t="n">
        <v>66.46978</v>
      </c>
      <c r="ALH109" t="n">
        <v>67.12708000000001</v>
      </c>
      <c r="ALI109" t="n">
        <v>67.28643</v>
      </c>
      <c r="ALJ109" t="n">
        <v>67.94538</v>
      </c>
      <c r="ALK109" t="n">
        <v>68.61333999999999</v>
      </c>
      <c r="ALL109" t="n">
        <v>69.62493000000001</v>
      </c>
      <c r="ALM109" t="n">
        <v>70.51385000000001</v>
      </c>
      <c r="ALN109" t="n">
        <v>71.25957</v>
      </c>
      <c r="ALO109" t="n">
        <v>72.94911</v>
      </c>
    </row>
    <row r="110">
      <c r="A110" t="inlineStr">
        <is>
          <t>China</t>
        </is>
      </c>
      <c r="B110" t="inlineStr">
        <is>
          <t>CHN</t>
        </is>
      </c>
      <c r="C110" s="13">
        <f>AVERAGE(SI110,SJ110)</f>
        <v/>
      </c>
      <c r="D110" t="n">
        <v>4.54729</v>
      </c>
      <c r="E110" t="n">
        <v>4.60715</v>
      </c>
      <c r="F110" t="n">
        <v>4.66659</v>
      </c>
      <c r="G110" t="n">
        <v>4.7256</v>
      </c>
      <c r="H110" t="n">
        <v>4.7842</v>
      </c>
      <c r="I110" t="n">
        <v>4.8424</v>
      </c>
      <c r="J110" t="n">
        <v>4.9002</v>
      </c>
      <c r="K110" t="n">
        <v>4.95762</v>
      </c>
      <c r="L110" t="n">
        <v>5.01466</v>
      </c>
      <c r="M110" t="n">
        <v>5.07132</v>
      </c>
      <c r="N110" t="n">
        <v>5.12763</v>
      </c>
      <c r="O110" t="n">
        <v>5.18357</v>
      </c>
      <c r="P110" t="n">
        <v>5.23917</v>
      </c>
      <c r="Q110" t="n">
        <v>5.29281</v>
      </c>
      <c r="R110" t="n">
        <v>5.32418</v>
      </c>
      <c r="S110" t="n">
        <v>5.34853</v>
      </c>
      <c r="T110" t="n">
        <v>5.37283</v>
      </c>
      <c r="U110" t="n">
        <v>5.39707</v>
      </c>
      <c r="V110" t="n">
        <v>5.42127</v>
      </c>
      <c r="W110" t="n">
        <v>5.44542</v>
      </c>
      <c r="X110" t="n">
        <v>5.46953</v>
      </c>
      <c r="Y110" t="n">
        <v>5.49358</v>
      </c>
      <c r="Z110" t="n">
        <v>5.51758</v>
      </c>
      <c r="AA110" t="n">
        <v>5.54155</v>
      </c>
      <c r="AB110" t="n">
        <v>5.56547</v>
      </c>
      <c r="AC110" t="n">
        <v>5.58933</v>
      </c>
      <c r="AD110" t="n">
        <v>5.61316</v>
      </c>
      <c r="AE110" t="n">
        <v>5.63694</v>
      </c>
      <c r="AF110" t="n">
        <v>5.66067</v>
      </c>
      <c r="AG110" t="n">
        <v>5.68437</v>
      </c>
      <c r="AH110" t="n">
        <v>5.70801</v>
      </c>
      <c r="AI110" t="n">
        <v>5.73161</v>
      </c>
      <c r="AJ110" t="n">
        <v>5.75517</v>
      </c>
      <c r="AK110" t="n">
        <v>5.77868</v>
      </c>
      <c r="AL110" t="n">
        <v>5.80216</v>
      </c>
      <c r="AM110" t="n">
        <v>5.82559</v>
      </c>
      <c r="AN110" t="n">
        <v>5.84897</v>
      </c>
      <c r="AO110" t="n">
        <v>5.87232</v>
      </c>
      <c r="AP110" t="n">
        <v>5.89562</v>
      </c>
      <c r="AQ110" t="n">
        <v>5.91888</v>
      </c>
      <c r="AR110" t="n">
        <v>5.9421</v>
      </c>
      <c r="AS110" t="n">
        <v>5.96528</v>
      </c>
      <c r="AT110" t="n">
        <v>5.98843</v>
      </c>
      <c r="AU110" t="n">
        <v>6.01151</v>
      </c>
      <c r="AV110" t="n">
        <v>6.03458</v>
      </c>
      <c r="AW110" t="n">
        <v>6.05759</v>
      </c>
      <c r="AX110" t="n">
        <v>6.08059</v>
      </c>
      <c r="AY110" t="n">
        <v>6.10352</v>
      </c>
      <c r="AZ110" t="n">
        <v>6.12643</v>
      </c>
      <c r="BA110" t="n">
        <v>6.14928</v>
      </c>
      <c r="BB110" t="n">
        <v>6.17211</v>
      </c>
      <c r="BC110" t="n">
        <v>6.1949</v>
      </c>
      <c r="BD110" t="n">
        <v>6.21765</v>
      </c>
      <c r="BE110" t="n">
        <v>6.24036</v>
      </c>
      <c r="BF110" t="n">
        <v>6.26304</v>
      </c>
      <c r="BG110" t="n">
        <v>6.28567</v>
      </c>
      <c r="BH110" t="n">
        <v>6.30829</v>
      </c>
      <c r="BI110" t="n">
        <v>6.33084</v>
      </c>
      <c r="BJ110" t="n">
        <v>6.35338</v>
      </c>
      <c r="BK110" t="n">
        <v>6.37587</v>
      </c>
      <c r="BL110" t="n">
        <v>6.39834</v>
      </c>
      <c r="BM110" t="n">
        <v>6.42076</v>
      </c>
      <c r="BN110" t="n">
        <v>6.44315</v>
      </c>
      <c r="BO110" t="n">
        <v>6.46551</v>
      </c>
      <c r="BP110" t="n">
        <v>6.48782</v>
      </c>
      <c r="BQ110" t="n">
        <v>6.51012</v>
      </c>
      <c r="BR110" t="n">
        <v>6.53236</v>
      </c>
      <c r="BS110" t="n">
        <v>6.55459</v>
      </c>
      <c r="BT110" t="n">
        <v>6.57677</v>
      </c>
      <c r="BU110" t="n">
        <v>6.59892</v>
      </c>
      <c r="BV110" t="n">
        <v>6.62105</v>
      </c>
      <c r="BW110" t="n">
        <v>6.64313</v>
      </c>
      <c r="BX110" t="n">
        <v>6.66519</v>
      </c>
      <c r="BY110" t="n">
        <v>6.68721</v>
      </c>
      <c r="BZ110" t="n">
        <v>6.7092</v>
      </c>
      <c r="CA110" t="n">
        <v>6.73117</v>
      </c>
      <c r="CB110" t="n">
        <v>6.75309</v>
      </c>
      <c r="CC110" t="n">
        <v>6.77499</v>
      </c>
      <c r="CD110" t="n">
        <v>6.79686</v>
      </c>
      <c r="CE110" t="n">
        <v>6.8187</v>
      </c>
      <c r="CF110" t="n">
        <v>6.8405</v>
      </c>
      <c r="CG110" t="n">
        <v>6.86229</v>
      </c>
      <c r="CH110" t="n">
        <v>6.88402</v>
      </c>
      <c r="CI110" t="n">
        <v>6.90574</v>
      </c>
      <c r="CJ110" t="n">
        <v>6.92744</v>
      </c>
      <c r="CK110" t="n">
        <v>6.94909</v>
      </c>
      <c r="CL110" t="n">
        <v>6.97072</v>
      </c>
      <c r="CM110" t="n">
        <v>6.99233</v>
      </c>
      <c r="CN110" t="n">
        <v>7.0139</v>
      </c>
      <c r="CO110" t="n">
        <v>7.03544</v>
      </c>
      <c r="CP110" t="n">
        <v>7.05696</v>
      </c>
      <c r="CQ110" t="n">
        <v>7.07845</v>
      </c>
      <c r="CR110" t="n">
        <v>7.09991</v>
      </c>
      <c r="CS110" t="n">
        <v>7.12135</v>
      </c>
      <c r="CT110" t="n">
        <v>7.14276</v>
      </c>
      <c r="CU110" t="n">
        <v>7.16413</v>
      </c>
      <c r="CV110" t="n">
        <v>7.18549</v>
      </c>
      <c r="CW110" t="n">
        <v>7.20682</v>
      </c>
      <c r="CX110" t="n">
        <v>7.22812</v>
      </c>
      <c r="CY110" t="n">
        <v>7.2494</v>
      </c>
      <c r="CZ110" t="n">
        <v>7.27065</v>
      </c>
      <c r="DA110" t="n">
        <v>7.29188</v>
      </c>
      <c r="DB110" t="n">
        <v>7.31307</v>
      </c>
      <c r="DC110" t="n">
        <v>7.33424</v>
      </c>
      <c r="DD110" t="n">
        <v>7.3554</v>
      </c>
      <c r="DE110" t="n">
        <v>7.37653</v>
      </c>
      <c r="DF110" t="n">
        <v>7.39762</v>
      </c>
      <c r="DG110" t="n">
        <v>7.4187</v>
      </c>
      <c r="DH110" t="n">
        <v>7.43976</v>
      </c>
      <c r="DI110" t="n">
        <v>7.46079</v>
      </c>
      <c r="DJ110" t="n">
        <v>7.48179</v>
      </c>
      <c r="DK110" t="n">
        <v>7.50277</v>
      </c>
      <c r="DL110" t="n">
        <v>7.52374</v>
      </c>
      <c r="DM110" t="n">
        <v>7.54467</v>
      </c>
      <c r="DN110" t="n">
        <v>7.56558</v>
      </c>
      <c r="DO110" t="n">
        <v>7.58647</v>
      </c>
      <c r="DP110" t="n">
        <v>7.60735</v>
      </c>
      <c r="DQ110" t="n">
        <v>7.62819</v>
      </c>
      <c r="DR110" t="n">
        <v>7.64902</v>
      </c>
      <c r="DS110" t="n">
        <v>7.66982</v>
      </c>
      <c r="DT110" t="n">
        <v>7.6906</v>
      </c>
      <c r="DU110" t="n">
        <v>7.71137</v>
      </c>
      <c r="DV110" t="n">
        <v>7.7321</v>
      </c>
      <c r="DW110" t="n">
        <v>7.75282</v>
      </c>
      <c r="DX110" t="n">
        <v>7.77352</v>
      </c>
      <c r="DY110" t="n">
        <v>7.7942</v>
      </c>
      <c r="DZ110" t="n">
        <v>7.81486</v>
      </c>
      <c r="EA110" t="n">
        <v>7.83549</v>
      </c>
      <c r="EB110" t="n">
        <v>7.85611</v>
      </c>
      <c r="EC110" t="n">
        <v>7.8767</v>
      </c>
      <c r="ED110" t="n">
        <v>7.89728</v>
      </c>
      <c r="EE110" t="n">
        <v>7.91784</v>
      </c>
      <c r="EF110" t="n">
        <v>7.93838</v>
      </c>
      <c r="EG110" t="n">
        <v>7.9589</v>
      </c>
      <c r="EH110" t="n">
        <v>7.9794</v>
      </c>
      <c r="EI110" t="n">
        <v>7.99989</v>
      </c>
      <c r="EJ110" t="n">
        <v>8.020350000000001</v>
      </c>
      <c r="EK110" t="n">
        <v>8.040789999999999</v>
      </c>
      <c r="EL110" t="n">
        <v>8.06122</v>
      </c>
      <c r="EM110" t="n">
        <v>8.081630000000001</v>
      </c>
      <c r="EN110" t="n">
        <v>8.102029999999999</v>
      </c>
      <c r="EO110" t="n">
        <v>8.122400000000001</v>
      </c>
      <c r="EP110" t="n">
        <v>8.142760000000001</v>
      </c>
      <c r="EQ110" t="n">
        <v>8.1631</v>
      </c>
      <c r="ER110" t="n">
        <v>8.18342</v>
      </c>
      <c r="ES110" t="n">
        <v>8.20373</v>
      </c>
      <c r="ET110" t="n">
        <v>8.224019999999999</v>
      </c>
      <c r="EU110" t="n">
        <v>8.244289999999999</v>
      </c>
      <c r="EV110" t="n">
        <v>8.26455</v>
      </c>
      <c r="EW110" t="n">
        <v>8.284789999999999</v>
      </c>
      <c r="EX110" t="n">
        <v>8.305020000000001</v>
      </c>
      <c r="EY110" t="n">
        <v>8.325229999999999</v>
      </c>
      <c r="EZ110" t="n">
        <v>8.345420000000001</v>
      </c>
      <c r="FA110" t="n">
        <v>8.365600000000001</v>
      </c>
      <c r="FB110" t="n">
        <v>8.385770000000001</v>
      </c>
      <c r="FC110" t="n">
        <v>8.40592</v>
      </c>
      <c r="FD110" t="n">
        <v>8.42605</v>
      </c>
      <c r="FE110" t="n">
        <v>8.44617</v>
      </c>
      <c r="FF110" t="n">
        <v>8.46627</v>
      </c>
      <c r="FG110" t="n">
        <v>8.486370000000001</v>
      </c>
      <c r="FH110" t="n">
        <v>8.50644</v>
      </c>
      <c r="FI110" t="n">
        <v>8.52651</v>
      </c>
      <c r="FJ110" t="n">
        <v>8.54655</v>
      </c>
      <c r="FK110" t="n">
        <v>8.56659</v>
      </c>
      <c r="FL110" t="n">
        <v>8.58661</v>
      </c>
      <c r="FM110" t="n">
        <v>8.606619999999999</v>
      </c>
      <c r="FN110" t="n">
        <v>8.626620000000001</v>
      </c>
      <c r="FO110" t="n">
        <v>8.646599999999999</v>
      </c>
      <c r="FP110" t="n">
        <v>8.66656</v>
      </c>
      <c r="FQ110" t="n">
        <v>8.68652</v>
      </c>
      <c r="FR110" t="n">
        <v>8.706469999999999</v>
      </c>
      <c r="FS110" t="n">
        <v>8.7264</v>
      </c>
      <c r="FT110" t="n">
        <v>8.746320000000001</v>
      </c>
      <c r="FU110" t="n">
        <v>8.766220000000001</v>
      </c>
      <c r="FV110" t="n">
        <v>8.78612</v>
      </c>
      <c r="FW110" t="n">
        <v>8.806010000000001</v>
      </c>
      <c r="FX110" t="n">
        <v>8.82588</v>
      </c>
      <c r="FY110" t="n">
        <v>8.845739999999999</v>
      </c>
      <c r="FZ110" t="n">
        <v>8.865589999999999</v>
      </c>
      <c r="GA110" t="n">
        <v>8.885439999999999</v>
      </c>
      <c r="GB110" t="n">
        <v>8.90526</v>
      </c>
      <c r="GC110" t="n">
        <v>8.925079999999999</v>
      </c>
      <c r="GD110" t="n">
        <v>8.944879999999999</v>
      </c>
      <c r="GE110" t="n">
        <v>8.964689999999999</v>
      </c>
      <c r="GF110" t="n">
        <v>8.98447</v>
      </c>
      <c r="GG110" t="n">
        <v>9.004250000000001</v>
      </c>
      <c r="GH110" t="n">
        <v>9.024010000000001</v>
      </c>
      <c r="GI110" t="n">
        <v>9.04377</v>
      </c>
      <c r="GJ110" t="n">
        <v>9.06352</v>
      </c>
      <c r="GK110" t="n">
        <v>9.083259999999999</v>
      </c>
      <c r="GL110" t="n">
        <v>9.102980000000001</v>
      </c>
      <c r="GM110" t="n">
        <v>9.12271</v>
      </c>
      <c r="GN110" t="n">
        <v>9.14242</v>
      </c>
      <c r="GO110" t="n">
        <v>9.16212</v>
      </c>
      <c r="GP110" t="n">
        <v>9.18181</v>
      </c>
      <c r="GQ110" t="n">
        <v>9.201499999999999</v>
      </c>
      <c r="GR110" t="n">
        <v>9.221170000000001</v>
      </c>
      <c r="GS110" t="n">
        <v>9.24084</v>
      </c>
      <c r="GT110" t="n">
        <v>9.2605</v>
      </c>
      <c r="GU110" t="n">
        <v>9.28016</v>
      </c>
      <c r="GV110" t="n">
        <v>9.299799999999999</v>
      </c>
      <c r="GW110" t="n">
        <v>9.319430000000001</v>
      </c>
      <c r="GX110" t="n">
        <v>9.33906</v>
      </c>
      <c r="GY110" t="n">
        <v>9.358689999999999</v>
      </c>
      <c r="GZ110" t="n">
        <v>9.378299999999999</v>
      </c>
      <c r="HA110" t="n">
        <v>9.39791</v>
      </c>
      <c r="HB110" t="n">
        <v>9.41751</v>
      </c>
      <c r="HC110" t="n">
        <v>9.437099999999999</v>
      </c>
      <c r="HD110" t="n">
        <v>9.45669</v>
      </c>
      <c r="HE110" t="n">
        <v>9.476279999999999</v>
      </c>
      <c r="HF110" t="n">
        <v>9.495850000000001</v>
      </c>
      <c r="HG110" t="n">
        <v>9.515420000000001</v>
      </c>
      <c r="HH110" t="n">
        <v>9.534979999999999</v>
      </c>
      <c r="HI110" t="n">
        <v>9.554539999999999</v>
      </c>
      <c r="HJ110" t="n">
        <v>9.57409</v>
      </c>
      <c r="HK110" t="n">
        <v>9.593640000000001</v>
      </c>
      <c r="HL110" t="n">
        <v>9.61318</v>
      </c>
      <c r="HM110" t="n">
        <v>9.632709999999999</v>
      </c>
      <c r="HN110" t="n">
        <v>9.65225</v>
      </c>
      <c r="HO110" t="n">
        <v>9.67177</v>
      </c>
      <c r="HP110" t="n">
        <v>9.69129</v>
      </c>
      <c r="HQ110" t="n">
        <v>9.71081</v>
      </c>
      <c r="HR110" t="n">
        <v>9.730320000000001</v>
      </c>
      <c r="HS110" t="n">
        <v>9.74982</v>
      </c>
      <c r="HT110" t="n">
        <v>9.76933</v>
      </c>
      <c r="HU110" t="n">
        <v>9.788819999999999</v>
      </c>
      <c r="HV110" t="n">
        <v>9.80832</v>
      </c>
      <c r="HW110" t="n">
        <v>9.827809999999999</v>
      </c>
      <c r="HX110" t="n">
        <v>9.847300000000001</v>
      </c>
      <c r="HY110" t="n">
        <v>9.86679</v>
      </c>
      <c r="HZ110" t="n">
        <v>9.88626</v>
      </c>
      <c r="IA110" t="n">
        <v>9.90574</v>
      </c>
      <c r="IB110" t="n">
        <v>9.925219999999999</v>
      </c>
      <c r="IC110" t="n">
        <v>9.94469</v>
      </c>
      <c r="ID110" t="n">
        <v>9.96416</v>
      </c>
      <c r="IE110" t="n">
        <v>9.98362</v>
      </c>
      <c r="IF110" t="n">
        <v>10.00309</v>
      </c>
      <c r="IG110" t="n">
        <v>10.02255</v>
      </c>
      <c r="IH110" t="n">
        <v>10.04201</v>
      </c>
      <c r="II110" t="n">
        <v>10.06147</v>
      </c>
      <c r="IJ110" t="n">
        <v>10.08092</v>
      </c>
      <c r="IK110" t="n">
        <v>10.10038</v>
      </c>
      <c r="IL110" t="n">
        <v>10.11982</v>
      </c>
      <c r="IM110" t="n">
        <v>10.13928</v>
      </c>
      <c r="IN110" t="n">
        <v>10.15872</v>
      </c>
      <c r="IO110" t="n">
        <v>10.17818</v>
      </c>
      <c r="IP110" t="n">
        <v>10.19761</v>
      </c>
      <c r="IQ110" t="n">
        <v>10.21707</v>
      </c>
      <c r="IR110" t="n">
        <v>10.2365</v>
      </c>
      <c r="IS110" t="n">
        <v>10.25596</v>
      </c>
      <c r="IT110" t="n">
        <v>10.27539</v>
      </c>
      <c r="IU110" t="n">
        <v>10.29484</v>
      </c>
      <c r="IV110" t="n">
        <v>10.31428</v>
      </c>
      <c r="IW110" t="n">
        <v>10.33373</v>
      </c>
      <c r="IX110" t="n">
        <v>10.35316</v>
      </c>
      <c r="IY110" t="n">
        <v>10.37261</v>
      </c>
      <c r="IZ110" t="n">
        <v>10.39205</v>
      </c>
      <c r="JA110" t="n">
        <v>10.41149</v>
      </c>
      <c r="JB110" t="n">
        <v>10.43094</v>
      </c>
      <c r="JC110" t="n">
        <v>10.45038</v>
      </c>
      <c r="JD110" t="n">
        <v>10.46983</v>
      </c>
      <c r="JE110" t="n">
        <v>10.48927</v>
      </c>
      <c r="JF110" t="n">
        <v>10.50873</v>
      </c>
      <c r="JG110" t="n">
        <v>10.52816</v>
      </c>
      <c r="JH110" t="n">
        <v>10.54762</v>
      </c>
      <c r="JI110" t="n">
        <v>10.56707</v>
      </c>
      <c r="JJ110" t="n">
        <v>10.58652</v>
      </c>
      <c r="JK110" t="n">
        <v>10.60598</v>
      </c>
      <c r="JL110" t="n">
        <v>10.62543</v>
      </c>
      <c r="JM110" t="n">
        <v>10.64489</v>
      </c>
      <c r="JN110" t="n">
        <v>10.66436</v>
      </c>
      <c r="JO110" t="n">
        <v>10.68381</v>
      </c>
      <c r="JP110" t="n">
        <v>10.70328</v>
      </c>
      <c r="JQ110" t="n">
        <v>10.72275</v>
      </c>
      <c r="JR110" t="n">
        <v>10.74222</v>
      </c>
      <c r="JS110" t="n">
        <v>10.76169</v>
      </c>
      <c r="JT110" t="n">
        <v>10.78117</v>
      </c>
      <c r="JU110" t="n">
        <v>10.80065</v>
      </c>
      <c r="JV110" t="n">
        <v>10.82013</v>
      </c>
      <c r="JW110" t="n">
        <v>10.83962</v>
      </c>
      <c r="JX110" t="n">
        <v>10.85911</v>
      </c>
      <c r="JY110" t="n">
        <v>10.8786</v>
      </c>
      <c r="JZ110" t="n">
        <v>10.8981</v>
      </c>
      <c r="KA110" t="n">
        <v>10.91761</v>
      </c>
      <c r="KB110" t="n">
        <v>10.93711</v>
      </c>
      <c r="KC110" t="n">
        <v>10.95661</v>
      </c>
      <c r="KD110" t="n">
        <v>10.97613</v>
      </c>
      <c r="KE110" t="n">
        <v>10.99565</v>
      </c>
      <c r="KF110" t="n">
        <v>11.01517</v>
      </c>
      <c r="KG110" t="n">
        <v>11.0347</v>
      </c>
      <c r="KH110" t="n">
        <v>11.05423</v>
      </c>
      <c r="KI110" t="n">
        <v>11.07377</v>
      </c>
      <c r="KJ110" t="n">
        <v>11.09331</v>
      </c>
      <c r="KK110" t="n">
        <v>11.11286</v>
      </c>
      <c r="KL110" t="n">
        <v>11.13241</v>
      </c>
      <c r="KM110" t="n">
        <v>11.15197</v>
      </c>
      <c r="KN110" t="n">
        <v>11.17154</v>
      </c>
      <c r="KO110" t="n">
        <v>11.19111</v>
      </c>
      <c r="KP110" t="n">
        <v>11.21069</v>
      </c>
      <c r="KQ110" t="n">
        <v>11.23027</v>
      </c>
      <c r="KR110" t="n">
        <v>11.24986</v>
      </c>
      <c r="KS110" t="n">
        <v>11.26945</v>
      </c>
      <c r="KT110" t="n">
        <v>11.28905</v>
      </c>
      <c r="KU110" t="n">
        <v>11.30866</v>
      </c>
      <c r="KV110" t="n">
        <v>11.32828</v>
      </c>
      <c r="KW110" t="n">
        <v>11.3479</v>
      </c>
      <c r="KX110" t="n">
        <v>11.36753</v>
      </c>
      <c r="KY110" t="n">
        <v>11.38716</v>
      </c>
      <c r="KZ110" t="n">
        <v>11.40681</v>
      </c>
      <c r="LA110" t="n">
        <v>11.42646</v>
      </c>
      <c r="LB110" t="n">
        <v>11.44612</v>
      </c>
      <c r="LC110" t="n">
        <v>11.46578</v>
      </c>
      <c r="LD110" t="n">
        <v>11.48546</v>
      </c>
      <c r="LE110" t="n">
        <v>11.50514</v>
      </c>
      <c r="LF110" t="n">
        <v>11.52483</v>
      </c>
      <c r="LG110" t="n">
        <v>11.54453</v>
      </c>
      <c r="LH110" t="n">
        <v>11.56423</v>
      </c>
      <c r="LI110" t="n">
        <v>11.58395</v>
      </c>
      <c r="LJ110" t="n">
        <v>11.60367</v>
      </c>
      <c r="LK110" t="n">
        <v>11.6234</v>
      </c>
      <c r="LL110" t="n">
        <v>11.64314</v>
      </c>
      <c r="LM110" t="n">
        <v>11.66289</v>
      </c>
      <c r="LN110" t="n">
        <v>11.68265</v>
      </c>
      <c r="LO110" t="n">
        <v>11.70242</v>
      </c>
      <c r="LP110" t="n">
        <v>11.7222</v>
      </c>
      <c r="LQ110" t="n">
        <v>11.74199</v>
      </c>
      <c r="LR110" t="n">
        <v>11.76179</v>
      </c>
      <c r="LS110" t="n">
        <v>11.78159</v>
      </c>
      <c r="LT110" t="n">
        <v>11.80141</v>
      </c>
      <c r="LU110" t="n">
        <v>11.82123</v>
      </c>
      <c r="LV110" t="n">
        <v>11.84107</v>
      </c>
      <c r="LW110" t="n">
        <v>11.86092</v>
      </c>
      <c r="LX110" t="n">
        <v>11.88078</v>
      </c>
      <c r="LY110" t="n">
        <v>11.90065</v>
      </c>
      <c r="LZ110" t="n">
        <v>11.92053</v>
      </c>
      <c r="MA110" t="n">
        <v>11.94042</v>
      </c>
      <c r="MB110" t="n">
        <v>11.96033</v>
      </c>
      <c r="MC110" t="n">
        <v>11.98024</v>
      </c>
      <c r="MD110" t="n">
        <v>12.00016</v>
      </c>
      <c r="ME110" t="n">
        <v>12.0201</v>
      </c>
      <c r="MF110" t="n">
        <v>12.04005</v>
      </c>
      <c r="MG110" t="n">
        <v>12.06001</v>
      </c>
      <c r="MH110" t="n">
        <v>12.07998</v>
      </c>
      <c r="MI110" t="n">
        <v>12.09996</v>
      </c>
      <c r="MJ110" t="n">
        <v>12.11996</v>
      </c>
      <c r="MK110" t="n">
        <v>12.13997</v>
      </c>
      <c r="ML110" t="n">
        <v>12.15999</v>
      </c>
      <c r="MM110" t="n">
        <v>12.18002</v>
      </c>
      <c r="MN110" t="n">
        <v>12.20007</v>
      </c>
      <c r="MO110" t="n">
        <v>12.22012</v>
      </c>
      <c r="MP110" t="n">
        <v>12.2402</v>
      </c>
      <c r="MQ110" t="n">
        <v>12.26028</v>
      </c>
      <c r="MR110" t="n">
        <v>12.28038</v>
      </c>
      <c r="MS110" t="n">
        <v>12.3005</v>
      </c>
      <c r="MT110" t="n">
        <v>12.32062</v>
      </c>
      <c r="MU110" t="n">
        <v>12.34076</v>
      </c>
      <c r="MV110" t="n">
        <v>12.36091</v>
      </c>
      <c r="MW110" t="n">
        <v>12.38108</v>
      </c>
      <c r="MX110" t="n">
        <v>12.40126</v>
      </c>
      <c r="MY110" t="n">
        <v>12.42146</v>
      </c>
      <c r="MZ110" t="n">
        <v>12.44167</v>
      </c>
      <c r="NA110" t="n">
        <v>12.46189</v>
      </c>
      <c r="NB110" t="n">
        <v>12.48213</v>
      </c>
      <c r="NC110" t="n">
        <v>12.50238</v>
      </c>
      <c r="ND110" t="n">
        <v>12.52265</v>
      </c>
      <c r="NE110" t="n">
        <v>12.54294</v>
      </c>
      <c r="NF110" t="n">
        <v>12.56323</v>
      </c>
      <c r="NG110" t="n">
        <v>12.58356</v>
      </c>
      <c r="NH110" t="n">
        <v>12.60388</v>
      </c>
      <c r="NI110" t="n">
        <v>12.62423</v>
      </c>
      <c r="NJ110" t="n">
        <v>12.64459</v>
      </c>
      <c r="NK110" t="n">
        <v>12.66497</v>
      </c>
      <c r="NL110" t="n">
        <v>12.68537</v>
      </c>
      <c r="NM110" t="n">
        <v>12.70577</v>
      </c>
      <c r="NN110" t="n">
        <v>12.7262</v>
      </c>
      <c r="NO110" t="n">
        <v>12.74665</v>
      </c>
      <c r="NP110" t="n">
        <v>12.7671</v>
      </c>
      <c r="NQ110" t="n">
        <v>12.78758</v>
      </c>
      <c r="NR110" t="n">
        <v>12.80808</v>
      </c>
      <c r="NS110" t="n">
        <v>12.82859</v>
      </c>
      <c r="NT110" t="n">
        <v>12.84911</v>
      </c>
      <c r="NU110" t="n">
        <v>12.86967</v>
      </c>
      <c r="NV110" t="n">
        <v>12.89023</v>
      </c>
      <c r="NW110" t="n">
        <v>12.91081</v>
      </c>
      <c r="NX110" t="n">
        <v>12.93141</v>
      </c>
      <c r="NY110" t="n">
        <v>12.95203</v>
      </c>
      <c r="NZ110" t="n">
        <v>12.97266</v>
      </c>
      <c r="OA110" t="n">
        <v>12.99331</v>
      </c>
      <c r="OB110" t="n">
        <v>13.01399</v>
      </c>
      <c r="OC110" t="n">
        <v>13.03468</v>
      </c>
      <c r="OD110" t="n">
        <v>13.05539</v>
      </c>
      <c r="OE110" t="n">
        <v>13.07612</v>
      </c>
      <c r="OF110" t="n">
        <v>13.09687</v>
      </c>
      <c r="OG110" t="n">
        <v>13.11763</v>
      </c>
      <c r="OH110" t="n">
        <v>13.13842</v>
      </c>
      <c r="OI110" t="n">
        <v>13.15923</v>
      </c>
      <c r="OJ110" t="n">
        <v>13.18005</v>
      </c>
      <c r="OK110" t="n">
        <v>13.2009</v>
      </c>
      <c r="OL110" t="n">
        <v>13.22176</v>
      </c>
      <c r="OM110" t="n">
        <v>13.24265</v>
      </c>
      <c r="ON110" t="n">
        <v>13.26356</v>
      </c>
      <c r="OO110" t="n">
        <v>13.28448</v>
      </c>
      <c r="OP110" t="n">
        <v>13.30543</v>
      </c>
      <c r="OQ110" t="n">
        <v>13.3264</v>
      </c>
      <c r="OR110" t="n">
        <v>13.34739</v>
      </c>
      <c r="OS110" t="n">
        <v>13.3684</v>
      </c>
      <c r="OT110" t="n">
        <v>13.38943</v>
      </c>
      <c r="OU110" t="n">
        <v>13.41049</v>
      </c>
      <c r="OV110" t="n">
        <v>13.43156</v>
      </c>
      <c r="OW110" t="n">
        <v>13.45265</v>
      </c>
      <c r="OX110" t="n">
        <v>13.47377</v>
      </c>
      <c r="OY110" t="n">
        <v>13.49491</v>
      </c>
      <c r="OZ110" t="n">
        <v>13.51608</v>
      </c>
      <c r="PA110" t="n">
        <v>13.53726</v>
      </c>
      <c r="PB110" t="n">
        <v>13.55847</v>
      </c>
      <c r="PC110" t="n">
        <v>13.5797</v>
      </c>
      <c r="PD110" t="n">
        <v>13.60095</v>
      </c>
      <c r="PE110" t="n">
        <v>13.62223</v>
      </c>
      <c r="PF110" t="n">
        <v>13.64353</v>
      </c>
      <c r="PG110" t="n">
        <v>13.66485</v>
      </c>
      <c r="PH110" t="n">
        <v>13.6862</v>
      </c>
      <c r="PI110" t="n">
        <v>13.70757</v>
      </c>
      <c r="PJ110" t="n">
        <v>13.72896</v>
      </c>
      <c r="PK110" t="n">
        <v>13.75038</v>
      </c>
      <c r="PL110" t="n">
        <v>13.77182</v>
      </c>
      <c r="PM110" t="n">
        <v>13.79329</v>
      </c>
      <c r="PN110" t="n">
        <v>13.81478</v>
      </c>
      <c r="PO110" t="n">
        <v>13.83629</v>
      </c>
      <c r="PP110" t="n">
        <v>13.85784</v>
      </c>
      <c r="PQ110" t="n">
        <v>13.8794</v>
      </c>
      <c r="PR110" t="n">
        <v>13.90099</v>
      </c>
      <c r="PS110" t="n">
        <v>13.92261</v>
      </c>
      <c r="PT110" t="n">
        <v>13.94424</v>
      </c>
      <c r="PU110" t="n">
        <v>13.96592</v>
      </c>
      <c r="PV110" t="n">
        <v>13.9876</v>
      </c>
      <c r="PW110" t="n">
        <v>14.00933</v>
      </c>
      <c r="PX110" t="n">
        <v>14.03107</v>
      </c>
      <c r="PY110" t="n">
        <v>14.05285</v>
      </c>
      <c r="PZ110" t="n">
        <v>14.07464</v>
      </c>
      <c r="QA110" t="n">
        <v>14.09647</v>
      </c>
      <c r="QB110" t="n">
        <v>14.11831</v>
      </c>
      <c r="QC110" t="n">
        <v>14.1402</v>
      </c>
      <c r="QD110" t="n">
        <v>14.1621</v>
      </c>
      <c r="QE110" t="n">
        <v>14.18404</v>
      </c>
      <c r="QF110" t="n">
        <v>14.206</v>
      </c>
      <c r="QG110" t="n">
        <v>14.22799</v>
      </c>
      <c r="QH110" t="n">
        <v>14.25001</v>
      </c>
      <c r="QI110" t="n">
        <v>14.27205</v>
      </c>
      <c r="QJ110" t="n">
        <v>14.29412</v>
      </c>
      <c r="QK110" t="n">
        <v>14.31623</v>
      </c>
      <c r="QL110" t="n">
        <v>14.33835</v>
      </c>
      <c r="QM110" t="n">
        <v>14.36051</v>
      </c>
      <c r="QN110" t="n">
        <v>14.38271</v>
      </c>
      <c r="QO110" t="n">
        <v>14.40492</v>
      </c>
      <c r="QP110" t="n">
        <v>14.42717</v>
      </c>
      <c r="QQ110" t="n">
        <v>14.44945</v>
      </c>
      <c r="QR110" t="n">
        <v>14.47176</v>
      </c>
      <c r="QS110" t="n">
        <v>14.49409</v>
      </c>
      <c r="QT110" t="n">
        <v>14.51646</v>
      </c>
      <c r="QU110" t="n">
        <v>14.53885</v>
      </c>
      <c r="QV110" t="n">
        <v>14.56128</v>
      </c>
      <c r="QW110" t="n">
        <v>14.58374</v>
      </c>
      <c r="QX110" t="n">
        <v>14.60623</v>
      </c>
      <c r="QY110" t="n">
        <v>14.62876</v>
      </c>
      <c r="QZ110" t="n">
        <v>14.6513</v>
      </c>
      <c r="RA110" t="n">
        <v>14.67389</v>
      </c>
      <c r="RB110" t="n">
        <v>14.6965</v>
      </c>
      <c r="RC110" t="n">
        <v>14.71915</v>
      </c>
      <c r="RD110" t="n">
        <v>14.74183</v>
      </c>
      <c r="RE110" t="n">
        <v>14.76454</v>
      </c>
      <c r="RF110" t="n">
        <v>14.78729</v>
      </c>
      <c r="RG110" t="n">
        <v>14.81006</v>
      </c>
      <c r="RH110" t="n">
        <v>14.83287</v>
      </c>
      <c r="RI110" t="n">
        <v>14.85572</v>
      </c>
      <c r="RJ110" t="n">
        <v>14.87859</v>
      </c>
      <c r="RK110" t="n">
        <v>14.9015</v>
      </c>
      <c r="RL110" t="n">
        <v>14.92445</v>
      </c>
      <c r="RM110" t="n">
        <v>14.94742</v>
      </c>
      <c r="RN110" t="n">
        <v>14.97044</v>
      </c>
      <c r="RO110" t="n">
        <v>14.99348</v>
      </c>
      <c r="RP110" t="n">
        <v>15.01656</v>
      </c>
      <c r="RQ110" t="n">
        <v>15.03968</v>
      </c>
      <c r="RR110" t="n">
        <v>15.06283</v>
      </c>
      <c r="RS110" t="n">
        <v>15.08601</v>
      </c>
      <c r="RT110" t="n">
        <v>15.10923</v>
      </c>
      <c r="RU110" t="n">
        <v>15.13249</v>
      </c>
      <c r="RV110" t="n">
        <v>15.15579</v>
      </c>
      <c r="RW110" t="n">
        <v>15.17911</v>
      </c>
      <c r="RX110" t="n">
        <v>15.20248</v>
      </c>
      <c r="RY110" t="n">
        <v>15.22588</v>
      </c>
      <c r="RZ110" t="n">
        <v>15.24931</v>
      </c>
      <c r="SA110" t="n">
        <v>15.27279</v>
      </c>
      <c r="SB110" t="n">
        <v>15.29631</v>
      </c>
      <c r="SC110" t="n">
        <v>15.31985</v>
      </c>
      <c r="SD110" t="n">
        <v>15.34344</v>
      </c>
      <c r="SE110" t="n">
        <v>15.36706</v>
      </c>
      <c r="SF110" t="n">
        <v>15.39072</v>
      </c>
      <c r="SG110" t="n">
        <v>15.41443</v>
      </c>
      <c r="SH110" t="n">
        <v>15.43816</v>
      </c>
      <c r="SI110" t="n">
        <v>15.46195</v>
      </c>
      <c r="SJ110" t="n">
        <v>15.48576</v>
      </c>
      <c r="SK110" t="n">
        <v>15.50962</v>
      </c>
      <c r="SL110" t="n">
        <v>15.53351</v>
      </c>
      <c r="SM110" t="n">
        <v>15.55745</v>
      </c>
      <c r="SN110" t="n">
        <v>15.58142</v>
      </c>
      <c r="SO110" t="n">
        <v>15.60544</v>
      </c>
      <c r="SP110" t="n">
        <v>15.62949</v>
      </c>
      <c r="SQ110" t="n">
        <v>15.65359</v>
      </c>
      <c r="SR110" t="n">
        <v>15.67772</v>
      </c>
      <c r="SS110" t="n">
        <v>15.7019</v>
      </c>
      <c r="ST110" t="n">
        <v>15.72613</v>
      </c>
      <c r="SU110" t="n">
        <v>15.75038</v>
      </c>
      <c r="SV110" t="n">
        <v>15.77468</v>
      </c>
      <c r="SW110" t="n">
        <v>15.79904</v>
      </c>
      <c r="SX110" t="n">
        <v>15.82342</v>
      </c>
      <c r="SY110" t="n">
        <v>15.84784</v>
      </c>
      <c r="SZ110" t="n">
        <v>15.87232</v>
      </c>
      <c r="TA110" t="n">
        <v>15.89684</v>
      </c>
      <c r="TB110" t="n">
        <v>15.92139</v>
      </c>
      <c r="TC110" t="n">
        <v>15.94599</v>
      </c>
      <c r="TD110" t="n">
        <v>15.97064</v>
      </c>
      <c r="TE110" t="n">
        <v>15.99533</v>
      </c>
      <c r="TF110" t="n">
        <v>16.02007</v>
      </c>
      <c r="TG110" t="n">
        <v>16.04484</v>
      </c>
      <c r="TH110" t="n">
        <v>16.06967</v>
      </c>
      <c r="TI110" t="n">
        <v>16.09453</v>
      </c>
      <c r="TJ110" t="n">
        <v>16.11945</v>
      </c>
      <c r="TK110" t="n">
        <v>16.14441</v>
      </c>
      <c r="TL110" t="n">
        <v>16.16941</v>
      </c>
      <c r="TM110" t="n">
        <v>16.19447</v>
      </c>
      <c r="TN110" t="n">
        <v>16.21956</v>
      </c>
      <c r="TO110" t="n">
        <v>16.24471</v>
      </c>
      <c r="TP110" t="n">
        <v>16.2699</v>
      </c>
      <c r="TQ110" t="n">
        <v>16.29514</v>
      </c>
      <c r="TR110" t="n">
        <v>16.32043</v>
      </c>
      <c r="TS110" t="n">
        <v>16.34576</v>
      </c>
      <c r="TT110" t="n">
        <v>16.37115</v>
      </c>
      <c r="TU110" t="n">
        <v>16.39658</v>
      </c>
      <c r="TV110" t="n">
        <v>16.42206</v>
      </c>
      <c r="TW110" t="n">
        <v>16.44759</v>
      </c>
      <c r="TX110" t="n">
        <v>16.47316</v>
      </c>
      <c r="TY110" t="n">
        <v>16.49879</v>
      </c>
      <c r="TZ110" t="n">
        <v>16.52447</v>
      </c>
      <c r="UA110" t="n">
        <v>16.5502</v>
      </c>
      <c r="UB110" t="n">
        <v>16.57597</v>
      </c>
      <c r="UC110" t="n">
        <v>16.6018</v>
      </c>
      <c r="UD110" t="n">
        <v>16.62768</v>
      </c>
      <c r="UE110" t="n">
        <v>16.65362</v>
      </c>
      <c r="UF110" t="n">
        <v>16.6796</v>
      </c>
      <c r="UG110" t="n">
        <v>16.70563</v>
      </c>
      <c r="UH110" t="n">
        <v>16.73172</v>
      </c>
      <c r="UI110" t="n">
        <v>16.75786</v>
      </c>
      <c r="UJ110" t="n">
        <v>16.78405</v>
      </c>
      <c r="UK110" t="n">
        <v>16.8103</v>
      </c>
      <c r="UL110" t="n">
        <v>16.8366</v>
      </c>
      <c r="UM110" t="n">
        <v>16.86295</v>
      </c>
      <c r="UN110" t="n">
        <v>16.88937</v>
      </c>
      <c r="UO110" t="n">
        <v>16.91582</v>
      </c>
      <c r="UP110" t="n">
        <v>16.94234</v>
      </c>
      <c r="UQ110" t="n">
        <v>16.96891</v>
      </c>
      <c r="UR110" t="n">
        <v>16.99554</v>
      </c>
      <c r="US110" t="n">
        <v>17.02222</v>
      </c>
      <c r="UT110" t="n">
        <v>17.04897</v>
      </c>
      <c r="UU110" t="n">
        <v>17.07575</v>
      </c>
      <c r="UV110" t="n">
        <v>17.10262</v>
      </c>
      <c r="UW110" t="n">
        <v>17.12952</v>
      </c>
      <c r="UX110" t="n">
        <v>17.15649</v>
      </c>
      <c r="UY110" t="n">
        <v>17.18351</v>
      </c>
      <c r="UZ110" t="n">
        <v>17.2106</v>
      </c>
      <c r="VA110" t="n">
        <v>17.23774</v>
      </c>
      <c r="VB110" t="n">
        <v>17.26494</v>
      </c>
      <c r="VC110" t="n">
        <v>17.2922</v>
      </c>
      <c r="VD110" t="n">
        <v>17.31952</v>
      </c>
      <c r="VE110" t="n">
        <v>17.3469</v>
      </c>
      <c r="VF110" t="n">
        <v>17.37434</v>
      </c>
      <c r="VG110" t="n">
        <v>17.40185</v>
      </c>
      <c r="VH110" t="n">
        <v>17.42941</v>
      </c>
      <c r="VI110" t="n">
        <v>17.45703</v>
      </c>
      <c r="VJ110" t="n">
        <v>17.48471</v>
      </c>
      <c r="VK110" t="n">
        <v>17.51246</v>
      </c>
      <c r="VL110" t="n">
        <v>17.54027</v>
      </c>
      <c r="VM110" t="n">
        <v>17.56815</v>
      </c>
      <c r="VN110" t="n">
        <v>17.59609</v>
      </c>
      <c r="VO110" t="n">
        <v>17.62408</v>
      </c>
      <c r="VP110" t="n">
        <v>17.65215</v>
      </c>
      <c r="VQ110" t="n">
        <v>17.68028</v>
      </c>
      <c r="VR110" t="n">
        <v>17.70847</v>
      </c>
      <c r="VS110" t="n">
        <v>17.73673</v>
      </c>
      <c r="VT110" t="n">
        <v>17.76506</v>
      </c>
      <c r="VU110" t="n">
        <v>17.79345</v>
      </c>
      <c r="VV110" t="n">
        <v>17.82191</v>
      </c>
      <c r="VW110" t="n">
        <v>17.85043</v>
      </c>
      <c r="VX110" t="n">
        <v>17.87903</v>
      </c>
      <c r="VY110" t="n">
        <v>17.90769</v>
      </c>
      <c r="VZ110" t="n">
        <v>17.93642</v>
      </c>
      <c r="WA110" t="n">
        <v>17.96521</v>
      </c>
      <c r="WB110" t="n">
        <v>17.99408</v>
      </c>
      <c r="WC110" t="n">
        <v>18.02302</v>
      </c>
      <c r="WD110" t="n">
        <v>18.05202</v>
      </c>
      <c r="WE110" t="n">
        <v>18.08109</v>
      </c>
      <c r="WF110" t="n">
        <v>18.11025</v>
      </c>
      <c r="WG110" t="n">
        <v>18.13947</v>
      </c>
      <c r="WH110" t="n">
        <v>18.16875</v>
      </c>
      <c r="WI110" t="n">
        <v>18.19812</v>
      </c>
      <c r="WJ110" t="n">
        <v>18.22755</v>
      </c>
      <c r="WK110" t="n">
        <v>18.25706</v>
      </c>
      <c r="WL110" t="n">
        <v>18.28665</v>
      </c>
      <c r="WM110" t="n">
        <v>18.3163</v>
      </c>
      <c r="WN110" t="n">
        <v>18.34603</v>
      </c>
      <c r="WO110" t="n">
        <v>18.37584</v>
      </c>
      <c r="WP110" t="n">
        <v>18.40572</v>
      </c>
      <c r="WQ110" t="n">
        <v>18.43568</v>
      </c>
      <c r="WR110" t="n">
        <v>18.46571</v>
      </c>
      <c r="WS110" t="n">
        <v>18.49582</v>
      </c>
      <c r="WT110" t="n">
        <v>18.52601</v>
      </c>
      <c r="WU110" t="n">
        <v>18.55627</v>
      </c>
      <c r="WV110" t="n">
        <v>18.58662</v>
      </c>
      <c r="WW110" t="n">
        <v>18.61704</v>
      </c>
      <c r="WX110" t="n">
        <v>18.64755</v>
      </c>
      <c r="WY110" t="n">
        <v>18.67813</v>
      </c>
      <c r="WZ110" t="n">
        <v>18.7088</v>
      </c>
      <c r="XA110" t="n">
        <v>18.73954</v>
      </c>
      <c r="XB110" t="n">
        <v>18.77037</v>
      </c>
      <c r="XC110" t="n">
        <v>18.80127</v>
      </c>
      <c r="XD110" t="n">
        <v>18.83228</v>
      </c>
      <c r="XE110" t="n">
        <v>18.86334</v>
      </c>
      <c r="XF110" t="n">
        <v>18.8945</v>
      </c>
      <c r="XG110" t="n">
        <v>18.92575</v>
      </c>
      <c r="XH110" t="n">
        <v>18.95707</v>
      </c>
      <c r="XI110" t="n">
        <v>18.98849</v>
      </c>
      <c r="XJ110" t="n">
        <v>19.01999</v>
      </c>
      <c r="XK110" t="n">
        <v>19.05157</v>
      </c>
      <c r="XL110" t="n">
        <v>19.08325</v>
      </c>
      <c r="XM110" t="n">
        <v>19.11501</v>
      </c>
      <c r="XN110" t="n">
        <v>19.14687</v>
      </c>
      <c r="XO110" t="n">
        <v>19.1788</v>
      </c>
      <c r="XP110" t="n">
        <v>19.21083</v>
      </c>
      <c r="XQ110" t="n">
        <v>19.24295</v>
      </c>
      <c r="XR110" t="n">
        <v>19.27516</v>
      </c>
      <c r="XS110" t="n">
        <v>19.30747</v>
      </c>
      <c r="XT110" t="n">
        <v>19.33985</v>
      </c>
      <c r="XU110" t="n">
        <v>19.37234</v>
      </c>
      <c r="XV110" t="n">
        <v>19.40492</v>
      </c>
      <c r="XW110" t="n">
        <v>19.43759</v>
      </c>
      <c r="XX110" t="n">
        <v>19.47036</v>
      </c>
      <c r="XY110" t="n">
        <v>19.50323</v>
      </c>
      <c r="XZ110" t="n">
        <v>19.53619</v>
      </c>
      <c r="YA110" t="n">
        <v>19.56924</v>
      </c>
      <c r="YB110" t="n">
        <v>19.60239</v>
      </c>
      <c r="YC110" t="n">
        <v>19.63564</v>
      </c>
      <c r="YD110" t="n">
        <v>19.66899</v>
      </c>
      <c r="YE110" t="n">
        <v>19.70244</v>
      </c>
      <c r="YF110" t="n">
        <v>19.73599</v>
      </c>
      <c r="YG110" t="n">
        <v>19.76964</v>
      </c>
      <c r="YH110" t="n">
        <v>19.8034</v>
      </c>
      <c r="YI110" t="n">
        <v>19.83725</v>
      </c>
      <c r="YJ110" t="n">
        <v>19.87121</v>
      </c>
      <c r="YK110" t="n">
        <v>19.90526</v>
      </c>
      <c r="YL110" t="n">
        <v>19.93943</v>
      </c>
      <c r="YM110" t="n">
        <v>19.9737</v>
      </c>
      <c r="YN110" t="n">
        <v>20.00809</v>
      </c>
      <c r="YO110" t="n">
        <v>20.04256</v>
      </c>
      <c r="YP110" t="n">
        <v>20.07715</v>
      </c>
      <c r="YQ110" t="n">
        <v>20.11185</v>
      </c>
      <c r="YR110" t="n">
        <v>20.14666</v>
      </c>
      <c r="YS110" t="n">
        <v>20.18157</v>
      </c>
      <c r="YT110" t="n">
        <v>20.2166</v>
      </c>
      <c r="YU110" t="n">
        <v>20.25174</v>
      </c>
      <c r="YV110" t="n">
        <v>20.28699</v>
      </c>
      <c r="YW110" t="n">
        <v>20.32235</v>
      </c>
      <c r="YX110" t="n">
        <v>20.35783</v>
      </c>
      <c r="YY110" t="n">
        <v>20.39343</v>
      </c>
      <c r="YZ110" t="n">
        <v>20.42913</v>
      </c>
      <c r="ZA110" t="n">
        <v>20.46496</v>
      </c>
      <c r="ZB110" t="n">
        <v>20.50089</v>
      </c>
      <c r="ZC110" t="n">
        <v>20.53697</v>
      </c>
      <c r="ZD110" t="n">
        <v>20.57314</v>
      </c>
      <c r="ZE110" t="n">
        <v>20.60944</v>
      </c>
      <c r="ZF110" t="n">
        <v>20.64586</v>
      </c>
      <c r="ZG110" t="n">
        <v>20.6824</v>
      </c>
      <c r="ZH110" t="n">
        <v>20.71907</v>
      </c>
      <c r="ZI110" t="n">
        <v>20.75586</v>
      </c>
      <c r="ZJ110" t="n">
        <v>20.79276</v>
      </c>
      <c r="ZK110" t="n">
        <v>20.82981</v>
      </c>
      <c r="ZL110" t="n">
        <v>20.86697</v>
      </c>
      <c r="ZM110" t="n">
        <v>20.90426</v>
      </c>
      <c r="ZN110" t="n">
        <v>20.94169</v>
      </c>
      <c r="ZO110" t="n">
        <v>20.97923</v>
      </c>
      <c r="ZP110" t="n">
        <v>21.01692</v>
      </c>
      <c r="ZQ110" t="n">
        <v>21.05473</v>
      </c>
      <c r="ZR110" t="n">
        <v>21.09267</v>
      </c>
      <c r="ZS110" t="n">
        <v>21.13076</v>
      </c>
      <c r="ZT110" t="n">
        <v>21.16897</v>
      </c>
      <c r="ZU110" t="n">
        <v>21.20732</v>
      </c>
      <c r="ZV110" t="n">
        <v>21.2458</v>
      </c>
      <c r="ZW110" t="n">
        <v>21.28443</v>
      </c>
      <c r="ZX110" t="n">
        <v>21.32319</v>
      </c>
      <c r="ZY110" t="n">
        <v>21.36209</v>
      </c>
      <c r="ZZ110" t="n">
        <v>21.40114</v>
      </c>
      <c r="AAA110" t="n">
        <v>21.44032</v>
      </c>
      <c r="AAB110" t="n">
        <v>21.47965</v>
      </c>
      <c r="AAC110" t="n">
        <v>21.51913</v>
      </c>
      <c r="AAD110" t="n">
        <v>21.55875</v>
      </c>
      <c r="AAE110" t="n">
        <v>21.59851</v>
      </c>
      <c r="AAF110" t="n">
        <v>21.63843</v>
      </c>
      <c r="AAG110" t="n">
        <v>21.67849</v>
      </c>
      <c r="AAH110" t="n">
        <v>21.71871</v>
      </c>
      <c r="AAI110" t="n">
        <v>21.75907</v>
      </c>
      <c r="AAJ110" t="n">
        <v>21.79959</v>
      </c>
      <c r="AAK110" t="n">
        <v>21.84027</v>
      </c>
      <c r="AAL110" t="n">
        <v>21.8811</v>
      </c>
      <c r="AAM110" t="n">
        <v>21.92208</v>
      </c>
      <c r="AAN110" t="n">
        <v>21.96323</v>
      </c>
      <c r="AAO110" t="n">
        <v>22.00453</v>
      </c>
      <c r="AAP110" t="n">
        <v>22.046</v>
      </c>
      <c r="AAQ110" t="n">
        <v>22.08763</v>
      </c>
      <c r="AAR110" t="n">
        <v>22.12942</v>
      </c>
      <c r="AAS110" t="n">
        <v>22.17137</v>
      </c>
      <c r="AAT110" t="n">
        <v>22.2135</v>
      </c>
      <c r="AAU110" t="n">
        <v>22.25579</v>
      </c>
      <c r="AAV110" t="n">
        <v>22.29825</v>
      </c>
      <c r="AAW110" t="n">
        <v>22.34088</v>
      </c>
      <c r="AAX110" t="n">
        <v>22.38368</v>
      </c>
      <c r="AAY110" t="n">
        <v>22.42666</v>
      </c>
      <c r="AAZ110" t="n">
        <v>22.46983</v>
      </c>
      <c r="ABA110" t="n">
        <v>22.51314</v>
      </c>
      <c r="ABB110" t="n">
        <v>22.55666</v>
      </c>
      <c r="ABC110" t="n">
        <v>22.60034</v>
      </c>
      <c r="ABD110" t="n">
        <v>22.64422</v>
      </c>
      <c r="ABE110" t="n">
        <v>22.68826</v>
      </c>
      <c r="ABF110" t="n">
        <v>22.73251</v>
      </c>
      <c r="ABG110" t="n">
        <v>22.77693</v>
      </c>
      <c r="ABH110" t="n">
        <v>22.82154</v>
      </c>
      <c r="ABI110" t="n">
        <v>22.86635</v>
      </c>
      <c r="ABJ110" t="n">
        <v>22.91135</v>
      </c>
      <c r="ABK110" t="n">
        <v>22.95653</v>
      </c>
      <c r="ABL110" t="n">
        <v>23.00192</v>
      </c>
      <c r="ABM110" t="n">
        <v>23.04749</v>
      </c>
      <c r="ABN110" t="n">
        <v>23.09327</v>
      </c>
      <c r="ABO110" t="n">
        <v>23.13925</v>
      </c>
      <c r="ABP110" t="n">
        <v>23.18544</v>
      </c>
      <c r="ABQ110" t="n">
        <v>23.23182</v>
      </c>
      <c r="ABR110" t="n">
        <v>23.27841</v>
      </c>
      <c r="ABS110" t="n">
        <v>23.32522</v>
      </c>
      <c r="ABT110" t="n">
        <v>23.37222</v>
      </c>
      <c r="ABU110" t="n">
        <v>23.41945</v>
      </c>
      <c r="ABV110" t="n">
        <v>23.46689</v>
      </c>
      <c r="ABW110" t="n">
        <v>23.51453</v>
      </c>
      <c r="ABX110" t="n">
        <v>23.56241</v>
      </c>
      <c r="ABY110" t="n">
        <v>23.6105</v>
      </c>
      <c r="ABZ110" t="n">
        <v>23.65881</v>
      </c>
      <c r="ACA110" t="n">
        <v>23.70736</v>
      </c>
      <c r="ACB110" t="n">
        <v>23.75612</v>
      </c>
      <c r="ACC110" t="n">
        <v>23.80512</v>
      </c>
      <c r="ACD110" t="n">
        <v>23.85434</v>
      </c>
      <c r="ACE110" t="n">
        <v>23.9038</v>
      </c>
      <c r="ACF110" t="n">
        <v>23.9535</v>
      </c>
      <c r="ACG110" t="n">
        <v>24.00343</v>
      </c>
      <c r="ACH110" t="n">
        <v>24.0536</v>
      </c>
      <c r="ACI110" t="n">
        <v>24.10402</v>
      </c>
      <c r="ACJ110" t="n">
        <v>24.15468</v>
      </c>
      <c r="ACK110" t="n">
        <v>24.2056</v>
      </c>
      <c r="ACL110" t="n">
        <v>24.25675</v>
      </c>
      <c r="ACM110" t="n">
        <v>24.30817</v>
      </c>
      <c r="ACN110" t="n">
        <v>24.35983</v>
      </c>
      <c r="ACO110" t="n">
        <v>24.41177</v>
      </c>
      <c r="ACP110" t="n">
        <v>24.46395</v>
      </c>
      <c r="ACQ110" t="n">
        <v>24.5164</v>
      </c>
      <c r="ACR110" t="n">
        <v>24.56912</v>
      </c>
      <c r="ACS110" t="n">
        <v>24.6221</v>
      </c>
      <c r="ACT110" t="n">
        <v>24.67536</v>
      </c>
      <c r="ACU110" t="n">
        <v>24.7289</v>
      </c>
      <c r="ACV110" t="n">
        <v>24.7827</v>
      </c>
      <c r="ACW110" t="n">
        <v>24.83679</v>
      </c>
      <c r="ACX110" t="n">
        <v>24.89116</v>
      </c>
      <c r="ACY110" t="n">
        <v>24.94583</v>
      </c>
      <c r="ACZ110" t="n">
        <v>25.00078</v>
      </c>
      <c r="ADA110" t="n">
        <v>25.05602</v>
      </c>
      <c r="ADB110" t="n">
        <v>25.11156</v>
      </c>
      <c r="ADC110" t="n">
        <v>25.16739</v>
      </c>
      <c r="ADD110" t="n">
        <v>25.22353</v>
      </c>
      <c r="ADE110" t="n">
        <v>25.27997</v>
      </c>
      <c r="ADF110" t="n">
        <v>25.33673</v>
      </c>
      <c r="ADG110" t="n">
        <v>25.39379</v>
      </c>
      <c r="ADH110" t="n">
        <v>25.45117</v>
      </c>
      <c r="ADI110" t="n">
        <v>25.50888</v>
      </c>
      <c r="ADJ110" t="n">
        <v>25.5669</v>
      </c>
      <c r="ADK110" t="n">
        <v>25.62526</v>
      </c>
      <c r="ADL110" t="n">
        <v>25.68394</v>
      </c>
      <c r="ADM110" t="n">
        <v>25.74295</v>
      </c>
      <c r="ADN110" t="n">
        <v>25.8023</v>
      </c>
      <c r="ADO110" t="n">
        <v>25.862</v>
      </c>
      <c r="ADP110" t="n">
        <v>25.92204</v>
      </c>
      <c r="ADQ110" t="n">
        <v>25.98243</v>
      </c>
      <c r="ADR110" t="n">
        <v>26.04319</v>
      </c>
      <c r="ADS110" t="n">
        <v>26.10427</v>
      </c>
      <c r="ADT110" t="n">
        <v>26.16574</v>
      </c>
      <c r="ADU110" t="n">
        <v>26.22759</v>
      </c>
      <c r="ADV110" t="n">
        <v>26.28977</v>
      </c>
      <c r="ADW110" t="n">
        <v>26.35235</v>
      </c>
      <c r="ADX110" t="n">
        <v>26.41531</v>
      </c>
      <c r="ADY110" t="n">
        <v>26.47866</v>
      </c>
      <c r="ADZ110" t="n">
        <v>26.54238</v>
      </c>
      <c r="AEA110" t="n">
        <v>26.60651</v>
      </c>
      <c r="AEB110" t="n">
        <v>26.67104</v>
      </c>
      <c r="AEC110" t="n">
        <v>26.73595</v>
      </c>
      <c r="AED110" t="n">
        <v>26.8013</v>
      </c>
      <c r="AEE110" t="n">
        <v>26.86704</v>
      </c>
      <c r="AEF110" t="n">
        <v>26.93322</v>
      </c>
      <c r="AEG110" t="n">
        <v>26.9998</v>
      </c>
      <c r="AEH110" t="n">
        <v>27.06683</v>
      </c>
      <c r="AEI110" t="n">
        <v>27.13428</v>
      </c>
      <c r="AEJ110" t="n">
        <v>27.20219</v>
      </c>
      <c r="AEK110" t="n">
        <v>27.27053</v>
      </c>
      <c r="AEL110" t="n">
        <v>27.33931</v>
      </c>
      <c r="AEM110" t="n">
        <v>27.40857</v>
      </c>
      <c r="AEN110" t="n">
        <v>27.47828</v>
      </c>
      <c r="AEO110" t="n">
        <v>27.54847</v>
      </c>
      <c r="AEP110" t="n">
        <v>27.61914</v>
      </c>
      <c r="AEQ110" t="n">
        <v>27.69027</v>
      </c>
      <c r="AER110" t="n">
        <v>27.76192</v>
      </c>
      <c r="AES110" t="n">
        <v>27.83403</v>
      </c>
      <c r="AET110" t="n">
        <v>27.90668</v>
      </c>
      <c r="AEU110" t="n">
        <v>27.97981</v>
      </c>
      <c r="AEV110" t="n">
        <v>28.05346</v>
      </c>
      <c r="AEW110" t="n">
        <v>28.12764</v>
      </c>
      <c r="AEX110" t="n">
        <v>28.20235</v>
      </c>
      <c r="AEY110" t="n">
        <v>28.27758</v>
      </c>
      <c r="AEZ110" t="n">
        <v>28.3534</v>
      </c>
      <c r="AFA110" t="n">
        <v>28.42973</v>
      </c>
      <c r="AFB110" t="n">
        <v>28.50662</v>
      </c>
      <c r="AFC110" t="n">
        <v>28.5841</v>
      </c>
      <c r="AFD110" t="n">
        <v>28.66216</v>
      </c>
      <c r="AFE110" t="n">
        <v>28.74077</v>
      </c>
      <c r="AFF110" t="n">
        <v>28.81999</v>
      </c>
      <c r="AFG110" t="n">
        <v>28.89985</v>
      </c>
      <c r="AFH110" t="n">
        <v>28.98027</v>
      </c>
      <c r="AFI110" t="n">
        <v>29.06133</v>
      </c>
      <c r="AFJ110" t="n">
        <v>29.143</v>
      </c>
      <c r="AFK110" t="n">
        <v>29.22534</v>
      </c>
      <c r="AFL110" t="n">
        <v>29.3083</v>
      </c>
      <c r="AFM110" t="n">
        <v>29.39196</v>
      </c>
      <c r="AFN110" t="n">
        <v>29.47622</v>
      </c>
      <c r="AFO110" t="n">
        <v>29.56122</v>
      </c>
      <c r="AFP110" t="n">
        <v>29.64684</v>
      </c>
      <c r="AFQ110" t="n">
        <v>29.73323</v>
      </c>
      <c r="AFR110" t="n">
        <v>29.8203</v>
      </c>
      <c r="AFS110" t="n">
        <v>29.90808</v>
      </c>
      <c r="AFT110" t="n">
        <v>29.99661</v>
      </c>
      <c r="AFU110" t="n">
        <v>30.08589</v>
      </c>
      <c r="AFV110" t="n">
        <v>30.1759</v>
      </c>
      <c r="AFW110" t="n">
        <v>30.26668</v>
      </c>
      <c r="AFX110" t="n">
        <v>30.35825</v>
      </c>
      <c r="AFY110" t="n">
        <v>30.45062</v>
      </c>
      <c r="AFZ110" t="n">
        <v>30.54379</v>
      </c>
      <c r="AGA110" t="n">
        <v>30.63776</v>
      </c>
      <c r="AGB110" t="n">
        <v>30.73258</v>
      </c>
      <c r="AGC110" t="n">
        <v>30.82825</v>
      </c>
      <c r="AGD110" t="n">
        <v>30.92478</v>
      </c>
      <c r="AGE110" t="n">
        <v>31.02218</v>
      </c>
      <c r="AGF110" t="n">
        <v>31.12047</v>
      </c>
      <c r="AGG110" t="n">
        <v>31.21967</v>
      </c>
      <c r="AGH110" t="n">
        <v>31.31979</v>
      </c>
      <c r="AGI110" t="n">
        <v>31.42085</v>
      </c>
      <c r="AGJ110" t="n">
        <v>31.52286</v>
      </c>
      <c r="AGK110" t="n">
        <v>31.62585</v>
      </c>
      <c r="AGL110" t="n">
        <v>31.72982</v>
      </c>
      <c r="AGM110" t="n">
        <v>31.8348</v>
      </c>
      <c r="AGN110" t="n">
        <v>31.9408</v>
      </c>
      <c r="AGO110" t="n">
        <v>32.04782</v>
      </c>
      <c r="AGP110" t="n">
        <v>32.15593</v>
      </c>
      <c r="AGQ110" t="n">
        <v>32.26513</v>
      </c>
      <c r="AGR110" t="n">
        <v>32.37543</v>
      </c>
      <c r="AGS110" t="n">
        <v>32.48686</v>
      </c>
      <c r="AGT110" t="n">
        <v>32.59938</v>
      </c>
      <c r="AGU110" t="n">
        <v>32.7131</v>
      </c>
      <c r="AGV110" t="n">
        <v>32.82804</v>
      </c>
      <c r="AGW110" t="n">
        <v>32.94419</v>
      </c>
      <c r="AGX110" t="n">
        <v>33.0615</v>
      </c>
      <c r="AGY110" t="n">
        <v>33.18015</v>
      </c>
      <c r="AGZ110" t="n">
        <v>33.30005</v>
      </c>
      <c r="AHA110" t="n">
        <v>33.42125</v>
      </c>
      <c r="AHB110" t="n">
        <v>33.54383</v>
      </c>
      <c r="AHC110" t="n">
        <v>33.6677</v>
      </c>
      <c r="AHD110" t="n">
        <v>33.79307</v>
      </c>
      <c r="AHE110" t="n">
        <v>33.91976</v>
      </c>
      <c r="AHF110" t="n">
        <v>34.04797</v>
      </c>
      <c r="AHG110" t="n">
        <v>34.17761</v>
      </c>
      <c r="AHH110" t="n">
        <v>34.30882</v>
      </c>
      <c r="AHI110" t="n">
        <v>34.44148</v>
      </c>
      <c r="AHJ110" t="n">
        <v>34.57586</v>
      </c>
      <c r="AHK110" t="n">
        <v>34.71173</v>
      </c>
      <c r="AHL110" t="n">
        <v>34.8493</v>
      </c>
      <c r="AHM110" t="n">
        <v>34.9886</v>
      </c>
      <c r="AHN110" t="n">
        <v>35.1295</v>
      </c>
      <c r="AHO110" t="n">
        <v>35.27229</v>
      </c>
      <c r="AHP110" t="n">
        <v>35.41683</v>
      </c>
      <c r="AHQ110" t="n">
        <v>35.5632</v>
      </c>
      <c r="AHR110" t="n">
        <v>35.71149</v>
      </c>
      <c r="AHS110" t="n">
        <v>35.86171</v>
      </c>
      <c r="AHT110" t="n">
        <v>36.01392</v>
      </c>
      <c r="AHU110" t="n">
        <v>36.16808</v>
      </c>
      <c r="AHV110" t="n">
        <v>36.32441</v>
      </c>
      <c r="AHW110" t="n">
        <v>36.4828</v>
      </c>
      <c r="AHX110" t="n">
        <v>36.64344</v>
      </c>
      <c r="AHY110" t="n">
        <v>36.80626</v>
      </c>
      <c r="AHZ110" t="n">
        <v>36.97139</v>
      </c>
      <c r="AIA110" t="n">
        <v>37.13882</v>
      </c>
      <c r="AIB110" t="n">
        <v>37.30874</v>
      </c>
      <c r="AIC110" t="n">
        <v>37.48104</v>
      </c>
      <c r="AID110" t="n">
        <v>37.65598</v>
      </c>
      <c r="AIE110" t="n">
        <v>37.83345</v>
      </c>
      <c r="AIF110" t="n">
        <v>38.01362</v>
      </c>
      <c r="AIG110" t="n">
        <v>38.19655</v>
      </c>
      <c r="AIH110" t="n">
        <v>38.38226</v>
      </c>
      <c r="AII110" t="n">
        <v>38.57095</v>
      </c>
      <c r="AIJ110" t="n">
        <v>38.76254</v>
      </c>
      <c r="AIK110" t="n">
        <v>38.95725</v>
      </c>
      <c r="AIL110" t="n">
        <v>39.15511</v>
      </c>
      <c r="AIM110" t="n">
        <v>39.35618</v>
      </c>
      <c r="AIN110" t="n">
        <v>39.5606</v>
      </c>
      <c r="AIO110" t="n">
        <v>39.76855</v>
      </c>
      <c r="AIP110" t="n">
        <v>39.97995</v>
      </c>
      <c r="AIQ110" t="n">
        <v>40.1951</v>
      </c>
      <c r="AIR110" t="n">
        <v>40.41398</v>
      </c>
      <c r="AIS110" t="n">
        <v>40.63671</v>
      </c>
      <c r="AIT110" t="n">
        <v>40.86344</v>
      </c>
      <c r="AIU110" t="n">
        <v>41.09444</v>
      </c>
      <c r="AIV110" t="n">
        <v>41.32963</v>
      </c>
      <c r="AIW110" t="n">
        <v>41.56926</v>
      </c>
      <c r="AIX110" t="n">
        <v>41.81342</v>
      </c>
      <c r="AIY110" t="n">
        <v>42.06238</v>
      </c>
      <c r="AIZ110" t="n">
        <v>42.3162</v>
      </c>
      <c r="AJA110" t="n">
        <v>42.57499</v>
      </c>
      <c r="AJB110" t="n">
        <v>42.83921</v>
      </c>
      <c r="AJC110" t="n">
        <v>43.10875</v>
      </c>
      <c r="AJD110" t="n">
        <v>43.38381</v>
      </c>
      <c r="AJE110" t="n">
        <v>43.6649</v>
      </c>
      <c r="AJF110" t="n">
        <v>43.95192</v>
      </c>
      <c r="AJG110" t="n">
        <v>44.24532</v>
      </c>
      <c r="AJH110" t="n">
        <v>44.54523</v>
      </c>
      <c r="AJI110" t="n">
        <v>44.85179</v>
      </c>
      <c r="AJJ110" t="n">
        <v>45.16566</v>
      </c>
      <c r="AJK110" t="n">
        <v>45.48666</v>
      </c>
      <c r="AJL110" t="n">
        <v>45.81556</v>
      </c>
      <c r="AJM110" t="n">
        <v>46.15215</v>
      </c>
      <c r="AJN110" t="n">
        <v>46.49736</v>
      </c>
      <c r="AJO110" t="n">
        <v>46.85095</v>
      </c>
      <c r="AJP110" t="n">
        <v>47.21395</v>
      </c>
      <c r="AJQ110" t="n">
        <v>47.58615</v>
      </c>
      <c r="AJR110" t="n">
        <v>47.96848</v>
      </c>
      <c r="AJS110" t="n">
        <v>48.3612</v>
      </c>
      <c r="AJT110" t="n">
        <v>48.76464</v>
      </c>
      <c r="AJU110" t="n">
        <v>49.17977</v>
      </c>
      <c r="AJV110" t="n">
        <v>49.60656</v>
      </c>
      <c r="AJW110" t="n">
        <v>50.04628</v>
      </c>
      <c r="AJX110" t="n">
        <v>50.49915</v>
      </c>
      <c r="AJY110" t="n">
        <v>50.96589</v>
      </c>
      <c r="AJZ110" t="n">
        <v>51.44762</v>
      </c>
      <c r="AKA110" t="n">
        <v>51.94479</v>
      </c>
      <c r="AKB110" t="n">
        <v>52.45825</v>
      </c>
      <c r="AKC110" t="n">
        <v>52.98928</v>
      </c>
      <c r="AKD110" t="n">
        <v>53.53881</v>
      </c>
      <c r="AKE110" t="n">
        <v>54.10777</v>
      </c>
      <c r="AKF110" t="n">
        <v>54.69746</v>
      </c>
      <c r="AKG110" t="n">
        <v>55.30947</v>
      </c>
      <c r="AKH110" t="n">
        <v>55.94507</v>
      </c>
      <c r="AKI110" t="n">
        <v>56.60565</v>
      </c>
      <c r="AKJ110" t="n">
        <v>57.29326</v>
      </c>
      <c r="AKK110" t="n">
        <v>58.00988</v>
      </c>
      <c r="AKL110" t="n">
        <v>58.75751</v>
      </c>
      <c r="AKM110" t="n">
        <v>59.53853</v>
      </c>
      <c r="AKN110" t="n">
        <v>60.35523</v>
      </c>
      <c r="AKO110" t="n">
        <v>61.21119</v>
      </c>
      <c r="AKP110" t="n">
        <v>62.10934</v>
      </c>
      <c r="AKQ110" t="n">
        <v>63.05336</v>
      </c>
      <c r="AKR110" t="n">
        <v>64.04738999999999</v>
      </c>
      <c r="AKS110" t="n">
        <v>65.09610000000001</v>
      </c>
      <c r="AKT110" t="n">
        <v>66.2045</v>
      </c>
      <c r="AKU110" t="n">
        <v>67.37921</v>
      </c>
      <c r="AKV110" t="n">
        <v>68.62696</v>
      </c>
      <c r="AKW110" t="n">
        <v>69.95577</v>
      </c>
      <c r="AKX110" t="n">
        <v>71.37497</v>
      </c>
      <c r="AKY110" t="n">
        <v>72.89548000000001</v>
      </c>
      <c r="AKZ110" t="n">
        <v>74.53016</v>
      </c>
      <c r="ALA110" t="n">
        <v>76.29430000000001</v>
      </c>
      <c r="ALB110" t="n">
        <v>78.20621</v>
      </c>
      <c r="ALC110" t="n">
        <v>80.28764</v>
      </c>
      <c r="ALD110" t="n">
        <v>82.56647</v>
      </c>
      <c r="ALE110" t="n">
        <v>85.07599</v>
      </c>
      <c r="ALF110" t="n">
        <v>87.85842</v>
      </c>
      <c r="ALG110" t="n">
        <v>90.96777</v>
      </c>
      <c r="ALH110" t="n">
        <v>94.47459000000001</v>
      </c>
      <c r="ALI110" t="n">
        <v>98.47193</v>
      </c>
      <c r="ALJ110" t="n">
        <v>103.20977</v>
      </c>
      <c r="ALK110" t="n">
        <v>109.50366</v>
      </c>
      <c r="ALL110" t="n">
        <v>117.37886</v>
      </c>
      <c r="ALM110" t="n">
        <v>127.47151</v>
      </c>
      <c r="ALN110" t="n">
        <v>141.08098</v>
      </c>
      <c r="ALO110" t="n">
        <v>160.91673</v>
      </c>
    </row>
    <row r="111">
      <c r="A111" t="inlineStr">
        <is>
          <t>Hong Kong SAR, China</t>
        </is>
      </c>
      <c r="B111" t="inlineStr">
        <is>
          <t>HKG</t>
        </is>
      </c>
      <c r="C111" s="13">
        <f>AVERAGE(SI111,SJ111)</f>
        <v/>
      </c>
      <c r="D111" t="n">
        <v>5.21023</v>
      </c>
      <c r="E111" t="n">
        <v>8.01543</v>
      </c>
      <c r="F111" t="n">
        <v>9.59713</v>
      </c>
      <c r="G111" t="n">
        <v>10.79558</v>
      </c>
      <c r="H111" t="n">
        <v>11.78544</v>
      </c>
      <c r="I111" t="n">
        <v>12.64038</v>
      </c>
      <c r="J111" t="n">
        <v>13.39947</v>
      </c>
      <c r="K111" t="n">
        <v>14.08629</v>
      </c>
      <c r="L111" t="n">
        <v>14.7163</v>
      </c>
      <c r="M111" t="n">
        <v>15.30025</v>
      </c>
      <c r="N111" t="n">
        <v>15.84598</v>
      </c>
      <c r="O111" t="n">
        <v>16.35937</v>
      </c>
      <c r="P111" t="n">
        <v>16.84499</v>
      </c>
      <c r="Q111" t="n">
        <v>17.30645</v>
      </c>
      <c r="R111" t="n">
        <v>17.74665</v>
      </c>
      <c r="S111" t="n">
        <v>18.168</v>
      </c>
      <c r="T111" t="n">
        <v>18.57249</v>
      </c>
      <c r="U111" t="n">
        <v>18.96178</v>
      </c>
      <c r="V111" t="n">
        <v>19.3373</v>
      </c>
      <c r="W111" t="n">
        <v>19.70026</v>
      </c>
      <c r="X111" t="n">
        <v>20.05174</v>
      </c>
      <c r="Y111" t="n">
        <v>20.39265</v>
      </c>
      <c r="Z111" t="n">
        <v>20.7238</v>
      </c>
      <c r="AA111" t="n">
        <v>21.04591</v>
      </c>
      <c r="AB111" t="n">
        <v>21.3596</v>
      </c>
      <c r="AC111" t="n">
        <v>21.66546</v>
      </c>
      <c r="AD111" t="n">
        <v>21.96399</v>
      </c>
      <c r="AE111" t="n">
        <v>22.25565</v>
      </c>
      <c r="AF111" t="n">
        <v>22.54085</v>
      </c>
      <c r="AG111" t="n">
        <v>22.81997</v>
      </c>
      <c r="AH111" t="n">
        <v>23.09334</v>
      </c>
      <c r="AI111" t="n">
        <v>23.3613</v>
      </c>
      <c r="AJ111" t="n">
        <v>23.62411</v>
      </c>
      <c r="AK111" t="n">
        <v>23.88205</v>
      </c>
      <c r="AL111" t="n">
        <v>24.13536</v>
      </c>
      <c r="AM111" t="n">
        <v>24.38426</v>
      </c>
      <c r="AN111" t="n">
        <v>24.62896</v>
      </c>
      <c r="AO111" t="n">
        <v>24.86965</v>
      </c>
      <c r="AP111" t="n">
        <v>25.10651</v>
      </c>
      <c r="AQ111" t="n">
        <v>25.33972</v>
      </c>
      <c r="AR111" t="n">
        <v>25.56941</v>
      </c>
      <c r="AS111" t="n">
        <v>25.79575</v>
      </c>
      <c r="AT111" t="n">
        <v>26.01887</v>
      </c>
      <c r="AU111" t="n">
        <v>26.23888</v>
      </c>
      <c r="AV111" t="n">
        <v>26.45593</v>
      </c>
      <c r="AW111" t="n">
        <v>26.6701</v>
      </c>
      <c r="AX111" t="n">
        <v>26.88153</v>
      </c>
      <c r="AY111" t="n">
        <v>27.09029</v>
      </c>
      <c r="AZ111" t="n">
        <v>27.2965</v>
      </c>
      <c r="BA111" t="n">
        <v>27.50023</v>
      </c>
      <c r="BB111" t="n">
        <v>27.70157</v>
      </c>
      <c r="BC111" t="n">
        <v>27.90061</v>
      </c>
      <c r="BD111" t="n">
        <v>28.09742</v>
      </c>
      <c r="BE111" t="n">
        <v>28.29207</v>
      </c>
      <c r="BF111" t="n">
        <v>28.48462</v>
      </c>
      <c r="BG111" t="n">
        <v>28.67516</v>
      </c>
      <c r="BH111" t="n">
        <v>28.86373</v>
      </c>
      <c r="BI111" t="n">
        <v>29.0504</v>
      </c>
      <c r="BJ111" t="n">
        <v>29.23522</v>
      </c>
      <c r="BK111" t="n">
        <v>29.41826</v>
      </c>
      <c r="BL111" t="n">
        <v>29.59955</v>
      </c>
      <c r="BM111" t="n">
        <v>29.77915</v>
      </c>
      <c r="BN111" t="n">
        <v>29.95711</v>
      </c>
      <c r="BO111" t="n">
        <v>30.13346</v>
      </c>
      <c r="BP111" t="n">
        <v>30.30827</v>
      </c>
      <c r="BQ111" t="n">
        <v>30.48156</v>
      </c>
      <c r="BR111" t="n">
        <v>30.65338</v>
      </c>
      <c r="BS111" t="n">
        <v>30.82376</v>
      </c>
      <c r="BT111" t="n">
        <v>30.99275</v>
      </c>
      <c r="BU111" t="n">
        <v>31.16037</v>
      </c>
      <c r="BV111" t="n">
        <v>31.32667</v>
      </c>
      <c r="BW111" t="n">
        <v>31.49167</v>
      </c>
      <c r="BX111" t="n">
        <v>31.6554</v>
      </c>
      <c r="BY111" t="n">
        <v>31.8179</v>
      </c>
      <c r="BZ111" t="n">
        <v>31.9792</v>
      </c>
      <c r="CA111" t="n">
        <v>32.13932</v>
      </c>
      <c r="CB111" t="n">
        <v>32.29829</v>
      </c>
      <c r="CC111" t="n">
        <v>32.45615</v>
      </c>
      <c r="CD111" t="n">
        <v>32.6129</v>
      </c>
      <c r="CE111" t="n">
        <v>32.76858</v>
      </c>
      <c r="CF111" t="n">
        <v>32.92321</v>
      </c>
      <c r="CG111" t="n">
        <v>33.07682</v>
      </c>
      <c r="CH111" t="n">
        <v>33.22942</v>
      </c>
      <c r="CI111" t="n">
        <v>33.38105</v>
      </c>
      <c r="CJ111" t="n">
        <v>33.53171</v>
      </c>
      <c r="CK111" t="n">
        <v>33.68143</v>
      </c>
      <c r="CL111" t="n">
        <v>33.83023</v>
      </c>
      <c r="CM111" t="n">
        <v>33.97812</v>
      </c>
      <c r="CN111" t="n">
        <v>34.12514</v>
      </c>
      <c r="CO111" t="n">
        <v>34.27128</v>
      </c>
      <c r="CP111" t="n">
        <v>34.41658</v>
      </c>
      <c r="CQ111" t="n">
        <v>34.56105</v>
      </c>
      <c r="CR111" t="n">
        <v>34.7047</v>
      </c>
      <c r="CS111" t="n">
        <v>34.84755</v>
      </c>
      <c r="CT111" t="n">
        <v>34.98962</v>
      </c>
      <c r="CU111" t="n">
        <v>35.13092</v>
      </c>
      <c r="CV111" t="n">
        <v>35.27146</v>
      </c>
      <c r="CW111" t="n">
        <v>35.41127</v>
      </c>
      <c r="CX111" t="n">
        <v>35.55034</v>
      </c>
      <c r="CY111" t="n">
        <v>35.68871</v>
      </c>
      <c r="CZ111" t="n">
        <v>35.82637</v>
      </c>
      <c r="DA111" t="n">
        <v>35.96335</v>
      </c>
      <c r="DB111" t="n">
        <v>36.09965</v>
      </c>
      <c r="DC111" t="n">
        <v>36.23529</v>
      </c>
      <c r="DD111" t="n">
        <v>36.37027</v>
      </c>
      <c r="DE111" t="n">
        <v>36.50462</v>
      </c>
      <c r="DF111" t="n">
        <v>36.63834</v>
      </c>
      <c r="DG111" t="n">
        <v>36.77144</v>
      </c>
      <c r="DH111" t="n">
        <v>36.90394</v>
      </c>
      <c r="DI111" t="n">
        <v>37.03584</v>
      </c>
      <c r="DJ111" t="n">
        <v>37.16714</v>
      </c>
      <c r="DK111" t="n">
        <v>37.29788</v>
      </c>
      <c r="DL111" t="n">
        <v>37.42805</v>
      </c>
      <c r="DM111" t="n">
        <v>37.55766</v>
      </c>
      <c r="DN111" t="n">
        <v>37.68672</v>
      </c>
      <c r="DO111" t="n">
        <v>37.81524</v>
      </c>
      <c r="DP111" t="n">
        <v>37.94324</v>
      </c>
      <c r="DQ111" t="n">
        <v>38.07071</v>
      </c>
      <c r="DR111" t="n">
        <v>38.19766</v>
      </c>
      <c r="DS111" t="n">
        <v>38.32412</v>
      </c>
      <c r="DT111" t="n">
        <v>38.45007</v>
      </c>
      <c r="DU111" t="n">
        <v>38.57553</v>
      </c>
      <c r="DV111" t="n">
        <v>38.70052</v>
      </c>
      <c r="DW111" t="n">
        <v>38.82503</v>
      </c>
      <c r="DX111" t="n">
        <v>38.94907</v>
      </c>
      <c r="DY111" t="n">
        <v>39.07265</v>
      </c>
      <c r="DZ111" t="n">
        <v>39.19579</v>
      </c>
      <c r="EA111" t="n">
        <v>39.31847</v>
      </c>
      <c r="EB111" t="n">
        <v>39.44072</v>
      </c>
      <c r="EC111" t="n">
        <v>39.56253</v>
      </c>
      <c r="ED111" t="n">
        <v>39.68392</v>
      </c>
      <c r="EE111" t="n">
        <v>39.80489</v>
      </c>
      <c r="EF111" t="n">
        <v>39.92545</v>
      </c>
      <c r="EG111" t="n">
        <v>40.0456</v>
      </c>
      <c r="EH111" t="n">
        <v>40.16535</v>
      </c>
      <c r="EI111" t="n">
        <v>40.2847</v>
      </c>
      <c r="EJ111" t="n">
        <v>40.40367</v>
      </c>
      <c r="EK111" t="n">
        <v>40.52225</v>
      </c>
      <c r="EL111" t="n">
        <v>40.64045</v>
      </c>
      <c r="EM111" t="n">
        <v>40.75829</v>
      </c>
      <c r="EN111" t="n">
        <v>40.87575</v>
      </c>
      <c r="EO111" t="n">
        <v>40.99286</v>
      </c>
      <c r="EP111" t="n">
        <v>41.1096</v>
      </c>
      <c r="EQ111" t="n">
        <v>41.22599</v>
      </c>
      <c r="ER111" t="n">
        <v>41.34204</v>
      </c>
      <c r="ES111" t="n">
        <v>41.45775</v>
      </c>
      <c r="ET111" t="n">
        <v>41.57312</v>
      </c>
      <c r="EU111" t="n">
        <v>41.68816</v>
      </c>
      <c r="EV111" t="n">
        <v>41.80286</v>
      </c>
      <c r="EW111" t="n">
        <v>41.91725</v>
      </c>
      <c r="EX111" t="n">
        <v>42.03132</v>
      </c>
      <c r="EY111" t="n">
        <v>42.14507</v>
      </c>
      <c r="EZ111" t="n">
        <v>42.25852</v>
      </c>
      <c r="FA111" t="n">
        <v>42.37166</v>
      </c>
      <c r="FB111" t="n">
        <v>42.4845</v>
      </c>
      <c r="FC111" t="n">
        <v>42.59703</v>
      </c>
      <c r="FD111" t="n">
        <v>42.70928</v>
      </c>
      <c r="FE111" t="n">
        <v>42.82124</v>
      </c>
      <c r="FF111" t="n">
        <v>42.93291</v>
      </c>
      <c r="FG111" t="n">
        <v>43.0443</v>
      </c>
      <c r="FH111" t="n">
        <v>43.15542</v>
      </c>
      <c r="FI111" t="n">
        <v>43.26626</v>
      </c>
      <c r="FJ111" t="n">
        <v>43.37683</v>
      </c>
      <c r="FK111" t="n">
        <v>43.48713</v>
      </c>
      <c r="FL111" t="n">
        <v>43.59717</v>
      </c>
      <c r="FM111" t="n">
        <v>43.70695</v>
      </c>
      <c r="FN111" t="n">
        <v>43.81648</v>
      </c>
      <c r="FO111" t="n">
        <v>43.92575</v>
      </c>
      <c r="FP111" t="n">
        <v>44.03477</v>
      </c>
      <c r="FQ111" t="n">
        <v>44.14355</v>
      </c>
      <c r="FR111" t="n">
        <v>44.25208</v>
      </c>
      <c r="FS111" t="n">
        <v>44.36038</v>
      </c>
      <c r="FT111" t="n">
        <v>44.46843</v>
      </c>
      <c r="FU111" t="n">
        <v>44.57626</v>
      </c>
      <c r="FV111" t="n">
        <v>44.68385</v>
      </c>
      <c r="FW111" t="n">
        <v>44.79122</v>
      </c>
      <c r="FX111" t="n">
        <v>44.89837</v>
      </c>
      <c r="FY111" t="n">
        <v>45.00528</v>
      </c>
      <c r="FZ111" t="n">
        <v>45.11199</v>
      </c>
      <c r="GA111" t="n">
        <v>45.21848</v>
      </c>
      <c r="GB111" t="n">
        <v>45.32475</v>
      </c>
      <c r="GC111" t="n">
        <v>45.43082</v>
      </c>
      <c r="GD111" t="n">
        <v>45.53667</v>
      </c>
      <c r="GE111" t="n">
        <v>45.64233</v>
      </c>
      <c r="GF111" t="n">
        <v>45.74778</v>
      </c>
      <c r="GG111" t="n">
        <v>45.85303</v>
      </c>
      <c r="GH111" t="n">
        <v>45.95808</v>
      </c>
      <c r="GI111" t="n">
        <v>46.06295</v>
      </c>
      <c r="GJ111" t="n">
        <v>46.16762</v>
      </c>
      <c r="GK111" t="n">
        <v>46.2721</v>
      </c>
      <c r="GL111" t="n">
        <v>46.37639</v>
      </c>
      <c r="GM111" t="n">
        <v>46.4805</v>
      </c>
      <c r="GN111" t="n">
        <v>46.58443</v>
      </c>
      <c r="GO111" t="n">
        <v>46.68818</v>
      </c>
      <c r="GP111" t="n">
        <v>46.79175</v>
      </c>
      <c r="GQ111" t="n">
        <v>46.89515</v>
      </c>
      <c r="GR111" t="n">
        <v>46.99837</v>
      </c>
      <c r="GS111" t="n">
        <v>47.10143</v>
      </c>
      <c r="GT111" t="n">
        <v>47.20432</v>
      </c>
      <c r="GU111" t="n">
        <v>47.30704</v>
      </c>
      <c r="GV111" t="n">
        <v>47.4096</v>
      </c>
      <c r="GW111" t="n">
        <v>47.51199</v>
      </c>
      <c r="GX111" t="n">
        <v>47.61423</v>
      </c>
      <c r="GY111" t="n">
        <v>47.7163</v>
      </c>
      <c r="GZ111" t="n">
        <v>47.81823</v>
      </c>
      <c r="HA111" t="n">
        <v>47.92</v>
      </c>
      <c r="HB111" t="n">
        <v>48.02162</v>
      </c>
      <c r="HC111" t="n">
        <v>48.12309</v>
      </c>
      <c r="HD111" t="n">
        <v>48.22442</v>
      </c>
      <c r="HE111" t="n">
        <v>48.3256</v>
      </c>
      <c r="HF111" t="n">
        <v>48.42663</v>
      </c>
      <c r="HG111" t="n">
        <v>48.52753</v>
      </c>
      <c r="HH111" t="n">
        <v>48.62828</v>
      </c>
      <c r="HI111" t="n">
        <v>48.7289</v>
      </c>
      <c r="HJ111" t="n">
        <v>48.82938</v>
      </c>
      <c r="HK111" t="n">
        <v>48.92973</v>
      </c>
      <c r="HL111" t="n">
        <v>49.02995</v>
      </c>
      <c r="HM111" t="n">
        <v>49.13003</v>
      </c>
      <c r="HN111" t="n">
        <v>49.22999</v>
      </c>
      <c r="HO111" t="n">
        <v>49.32982</v>
      </c>
      <c r="HP111" t="n">
        <v>49.42953</v>
      </c>
      <c r="HQ111" t="n">
        <v>49.52911</v>
      </c>
      <c r="HR111" t="n">
        <v>49.62857</v>
      </c>
      <c r="HS111" t="n">
        <v>49.72791</v>
      </c>
      <c r="HT111" t="n">
        <v>49.82714</v>
      </c>
      <c r="HU111" t="n">
        <v>49.92624</v>
      </c>
      <c r="HV111" t="n">
        <v>50.02523</v>
      </c>
      <c r="HW111" t="n">
        <v>50.12411</v>
      </c>
      <c r="HX111" t="n">
        <v>50.22288</v>
      </c>
      <c r="HY111" t="n">
        <v>50.32154</v>
      </c>
      <c r="HZ111" t="n">
        <v>50.42009</v>
      </c>
      <c r="IA111" t="n">
        <v>50.51853</v>
      </c>
      <c r="IB111" t="n">
        <v>50.61686</v>
      </c>
      <c r="IC111" t="n">
        <v>50.7151</v>
      </c>
      <c r="ID111" t="n">
        <v>50.81323</v>
      </c>
      <c r="IE111" t="n">
        <v>50.91126</v>
      </c>
      <c r="IF111" t="n">
        <v>51.00919</v>
      </c>
      <c r="IG111" t="n">
        <v>51.10702</v>
      </c>
      <c r="IH111" t="n">
        <v>51.20475</v>
      </c>
      <c r="II111" t="n">
        <v>51.30239</v>
      </c>
      <c r="IJ111" t="n">
        <v>51.39994</v>
      </c>
      <c r="IK111" t="n">
        <v>51.4974</v>
      </c>
      <c r="IL111" t="n">
        <v>51.59476</v>
      </c>
      <c r="IM111" t="n">
        <v>51.69204</v>
      </c>
      <c r="IN111" t="n">
        <v>51.78923</v>
      </c>
      <c r="IO111" t="n">
        <v>51.88633</v>
      </c>
      <c r="IP111" t="n">
        <v>51.98335</v>
      </c>
      <c r="IQ111" t="n">
        <v>52.08028</v>
      </c>
      <c r="IR111" t="n">
        <v>52.17712</v>
      </c>
      <c r="IS111" t="n">
        <v>52.2739</v>
      </c>
      <c r="IT111" t="n">
        <v>52.37058</v>
      </c>
      <c r="IU111" t="n">
        <v>52.46719</v>
      </c>
      <c r="IV111" t="n">
        <v>52.56372</v>
      </c>
      <c r="IW111" t="n">
        <v>52.66018</v>
      </c>
      <c r="IX111" t="n">
        <v>52.75657</v>
      </c>
      <c r="IY111" t="n">
        <v>52.85287</v>
      </c>
      <c r="IZ111" t="n">
        <v>52.94911</v>
      </c>
      <c r="JA111" t="n">
        <v>53.04528</v>
      </c>
      <c r="JB111" t="n">
        <v>53.14137</v>
      </c>
      <c r="JC111" t="n">
        <v>53.2374</v>
      </c>
      <c r="JD111" t="n">
        <v>53.33336</v>
      </c>
      <c r="JE111" t="n">
        <v>53.42926</v>
      </c>
      <c r="JF111" t="n">
        <v>53.52509</v>
      </c>
      <c r="JG111" t="n">
        <v>53.62085</v>
      </c>
      <c r="JH111" t="n">
        <v>53.71656</v>
      </c>
      <c r="JI111" t="n">
        <v>53.8122</v>
      </c>
      <c r="JJ111" t="n">
        <v>53.90778</v>
      </c>
      <c r="JK111" t="n">
        <v>54.0033</v>
      </c>
      <c r="JL111" t="n">
        <v>54.09877</v>
      </c>
      <c r="JM111" t="n">
        <v>54.19418</v>
      </c>
      <c r="JN111" t="n">
        <v>54.28954</v>
      </c>
      <c r="JO111" t="n">
        <v>54.38483</v>
      </c>
      <c r="JP111" t="n">
        <v>54.48008</v>
      </c>
      <c r="JQ111" t="n">
        <v>54.57528</v>
      </c>
      <c r="JR111" t="n">
        <v>54.67042</v>
      </c>
      <c r="JS111" t="n">
        <v>54.76551</v>
      </c>
      <c r="JT111" t="n">
        <v>54.86055</v>
      </c>
      <c r="JU111" t="n">
        <v>54.95555</v>
      </c>
      <c r="JV111" t="n">
        <v>55.0505</v>
      </c>
      <c r="JW111" t="n">
        <v>55.1454</v>
      </c>
      <c r="JX111" t="n">
        <v>55.24026</v>
      </c>
      <c r="JY111" t="n">
        <v>55.33508</v>
      </c>
      <c r="JZ111" t="n">
        <v>55.42986</v>
      </c>
      <c r="KA111" t="n">
        <v>55.52459</v>
      </c>
      <c r="KB111" t="n">
        <v>55.61928</v>
      </c>
      <c r="KC111" t="n">
        <v>55.71393</v>
      </c>
      <c r="KD111" t="n">
        <v>55.80855</v>
      </c>
      <c r="KE111" t="n">
        <v>55.90313</v>
      </c>
      <c r="KF111" t="n">
        <v>55.99767</v>
      </c>
      <c r="KG111" t="n">
        <v>56.09217</v>
      </c>
      <c r="KH111" t="n">
        <v>56.18665</v>
      </c>
      <c r="KI111" t="n">
        <v>56.28108</v>
      </c>
      <c r="KJ111" t="n">
        <v>56.37549</v>
      </c>
      <c r="KK111" t="n">
        <v>56.46986</v>
      </c>
      <c r="KL111" t="n">
        <v>56.56421</v>
      </c>
      <c r="KM111" t="n">
        <v>56.65852</v>
      </c>
      <c r="KN111" t="n">
        <v>56.75281</v>
      </c>
      <c r="KO111" t="n">
        <v>56.84707</v>
      </c>
      <c r="KP111" t="n">
        <v>56.9413</v>
      </c>
      <c r="KQ111" t="n">
        <v>57.03551</v>
      </c>
      <c r="KR111" t="n">
        <v>57.1297</v>
      </c>
      <c r="KS111" t="n">
        <v>57.22386</v>
      </c>
      <c r="KT111" t="n">
        <v>57.31799</v>
      </c>
      <c r="KU111" t="n">
        <v>57.41211</v>
      </c>
      <c r="KV111" t="n">
        <v>57.5062</v>
      </c>
      <c r="KW111" t="n">
        <v>57.60028</v>
      </c>
      <c r="KX111" t="n">
        <v>57.69434</v>
      </c>
      <c r="KY111" t="n">
        <v>57.78838</v>
      </c>
      <c r="KZ111" t="n">
        <v>57.8824</v>
      </c>
      <c r="LA111" t="n">
        <v>57.9764</v>
      </c>
      <c r="LB111" t="n">
        <v>58.07039</v>
      </c>
      <c r="LC111" t="n">
        <v>58.16437</v>
      </c>
      <c r="LD111" t="n">
        <v>58.25833</v>
      </c>
      <c r="LE111" t="n">
        <v>58.35228</v>
      </c>
      <c r="LF111" t="n">
        <v>58.44622</v>
      </c>
      <c r="LG111" t="n">
        <v>58.54015</v>
      </c>
      <c r="LH111" t="n">
        <v>58.63406</v>
      </c>
      <c r="LI111" t="n">
        <v>58.72797</v>
      </c>
      <c r="LJ111" t="n">
        <v>58.82187</v>
      </c>
      <c r="LK111" t="n">
        <v>58.91577</v>
      </c>
      <c r="LL111" t="n">
        <v>59.00965</v>
      </c>
      <c r="LM111" t="n">
        <v>59.10354</v>
      </c>
      <c r="LN111" t="n">
        <v>59.19741</v>
      </c>
      <c r="LO111" t="n">
        <v>59.29129</v>
      </c>
      <c r="LP111" t="n">
        <v>59.38516</v>
      </c>
      <c r="LQ111" t="n">
        <v>59.47903</v>
      </c>
      <c r="LR111" t="n">
        <v>59.5729</v>
      </c>
      <c r="LS111" t="n">
        <v>59.66677</v>
      </c>
      <c r="LT111" t="n">
        <v>59.76064</v>
      </c>
      <c r="LU111" t="n">
        <v>59.85451</v>
      </c>
      <c r="LV111" t="n">
        <v>59.94838</v>
      </c>
      <c r="LW111" t="n">
        <v>60.04226</v>
      </c>
      <c r="LX111" t="n">
        <v>60.13614</v>
      </c>
      <c r="LY111" t="n">
        <v>60.23002</v>
      </c>
      <c r="LZ111" t="n">
        <v>60.32391</v>
      </c>
      <c r="MA111" t="n">
        <v>60.4178</v>
      </c>
      <c r="MB111" t="n">
        <v>60.51171</v>
      </c>
      <c r="MC111" t="n">
        <v>60.60562</v>
      </c>
      <c r="MD111" t="n">
        <v>60.69954</v>
      </c>
      <c r="ME111" t="n">
        <v>60.79348</v>
      </c>
      <c r="MF111" t="n">
        <v>60.88742</v>
      </c>
      <c r="MG111" t="n">
        <v>60.98137</v>
      </c>
      <c r="MH111" t="n">
        <v>61.07534</v>
      </c>
      <c r="MI111" t="n">
        <v>61.16932</v>
      </c>
      <c r="MJ111" t="n">
        <v>61.26331</v>
      </c>
      <c r="MK111" t="n">
        <v>61.35732</v>
      </c>
      <c r="ML111" t="n">
        <v>61.45134</v>
      </c>
      <c r="MM111" t="n">
        <v>61.54538</v>
      </c>
      <c r="MN111" t="n">
        <v>61.63943</v>
      </c>
      <c r="MO111" t="n">
        <v>61.73351</v>
      </c>
      <c r="MP111" t="n">
        <v>61.82761</v>
      </c>
      <c r="MQ111" t="n">
        <v>61.92172</v>
      </c>
      <c r="MR111" t="n">
        <v>62.01585</v>
      </c>
      <c r="MS111" t="n">
        <v>62.11001</v>
      </c>
      <c r="MT111" t="n">
        <v>62.20419</v>
      </c>
      <c r="MU111" t="n">
        <v>62.29838</v>
      </c>
      <c r="MV111" t="n">
        <v>62.39261</v>
      </c>
      <c r="MW111" t="n">
        <v>62.48685</v>
      </c>
      <c r="MX111" t="n">
        <v>62.58113</v>
      </c>
      <c r="MY111" t="n">
        <v>62.67543</v>
      </c>
      <c r="MZ111" t="n">
        <v>62.76975</v>
      </c>
      <c r="NA111" t="n">
        <v>62.86411</v>
      </c>
      <c r="NB111" t="n">
        <v>62.95849</v>
      </c>
      <c r="NC111" t="n">
        <v>63.0529</v>
      </c>
      <c r="ND111" t="n">
        <v>63.14734</v>
      </c>
      <c r="NE111" t="n">
        <v>63.24181</v>
      </c>
      <c r="NF111" t="n">
        <v>63.33632</v>
      </c>
      <c r="NG111" t="n">
        <v>63.43085</v>
      </c>
      <c r="NH111" t="n">
        <v>63.52542</v>
      </c>
      <c r="NI111" t="n">
        <v>63.62003</v>
      </c>
      <c r="NJ111" t="n">
        <v>63.71466</v>
      </c>
      <c r="NK111" t="n">
        <v>63.80934</v>
      </c>
      <c r="NL111" t="n">
        <v>63.90405</v>
      </c>
      <c r="NM111" t="n">
        <v>63.99879</v>
      </c>
      <c r="NN111" t="n">
        <v>64.09357</v>
      </c>
      <c r="NO111" t="n">
        <v>64.1884</v>
      </c>
      <c r="NP111" t="n">
        <v>64.28326</v>
      </c>
      <c r="NQ111" t="n">
        <v>64.37817</v>
      </c>
      <c r="NR111" t="n">
        <v>64.47311000000001</v>
      </c>
      <c r="NS111" t="n">
        <v>64.56809</v>
      </c>
      <c r="NT111" t="n">
        <v>64.66312000000001</v>
      </c>
      <c r="NU111" t="n">
        <v>64.75819</v>
      </c>
      <c r="NV111" t="n">
        <v>64.85330999999999</v>
      </c>
      <c r="NW111" t="n">
        <v>64.94847</v>
      </c>
      <c r="NX111" t="n">
        <v>65.04367999999999</v>
      </c>
      <c r="NY111" t="n">
        <v>65.13893</v>
      </c>
      <c r="NZ111" t="n">
        <v>65.23423</v>
      </c>
      <c r="OA111" t="n">
        <v>65.32957</v>
      </c>
      <c r="OB111" t="n">
        <v>65.42497</v>
      </c>
      <c r="OC111" t="n">
        <v>65.52042</v>
      </c>
      <c r="OD111" t="n">
        <v>65.61592</v>
      </c>
      <c r="OE111" t="n">
        <v>65.71146</v>
      </c>
      <c r="OF111" t="n">
        <v>65.80707</v>
      </c>
      <c r="OG111" t="n">
        <v>65.90272</v>
      </c>
      <c r="OH111" t="n">
        <v>65.99842</v>
      </c>
      <c r="OI111" t="n">
        <v>66.09417999999999</v>
      </c>
      <c r="OJ111" t="n">
        <v>66.19</v>
      </c>
      <c r="OK111" t="n">
        <v>66.28587</v>
      </c>
      <c r="OL111" t="n">
        <v>66.3818</v>
      </c>
      <c r="OM111" t="n">
        <v>66.47778</v>
      </c>
      <c r="ON111" t="n">
        <v>66.57383</v>
      </c>
      <c r="OO111" t="n">
        <v>66.66992999999999</v>
      </c>
      <c r="OP111" t="n">
        <v>66.76609000000001</v>
      </c>
      <c r="OQ111" t="n">
        <v>66.86232</v>
      </c>
      <c r="OR111" t="n">
        <v>66.9586</v>
      </c>
      <c r="OS111" t="n">
        <v>67.05495000000001</v>
      </c>
      <c r="OT111" t="n">
        <v>67.15136</v>
      </c>
      <c r="OU111" t="n">
        <v>67.24782999999999</v>
      </c>
      <c r="OV111" t="n">
        <v>67.34437</v>
      </c>
      <c r="OW111" t="n">
        <v>67.44096999999999</v>
      </c>
      <c r="OX111" t="n">
        <v>67.53764</v>
      </c>
      <c r="OY111" t="n">
        <v>67.63437999999999</v>
      </c>
      <c r="OZ111" t="n">
        <v>67.73119</v>
      </c>
      <c r="PA111" t="n">
        <v>67.82805999999999</v>
      </c>
      <c r="PB111" t="n">
        <v>67.925</v>
      </c>
      <c r="PC111" t="n">
        <v>68.02200999999999</v>
      </c>
      <c r="PD111" t="n">
        <v>68.11909</v>
      </c>
      <c r="PE111" t="n">
        <v>68.21625</v>
      </c>
      <c r="PF111" t="n">
        <v>68.31348</v>
      </c>
      <c r="PG111" t="n">
        <v>68.41077</v>
      </c>
      <c r="PH111" t="n">
        <v>68.50815</v>
      </c>
      <c r="PI111" t="n">
        <v>68.6056</v>
      </c>
      <c r="PJ111" t="n">
        <v>68.70312</v>
      </c>
      <c r="PK111" t="n">
        <v>68.80073</v>
      </c>
      <c r="PL111" t="n">
        <v>68.89841</v>
      </c>
      <c r="PM111" t="n">
        <v>68.99616</v>
      </c>
      <c r="PN111" t="n">
        <v>69.09399999999999</v>
      </c>
      <c r="PO111" t="n">
        <v>69.19192</v>
      </c>
      <c r="PP111" t="n">
        <v>69.28992</v>
      </c>
      <c r="PQ111" t="n">
        <v>69.38799</v>
      </c>
      <c r="PR111" t="n">
        <v>69.48614999999999</v>
      </c>
      <c r="PS111" t="n">
        <v>69.5844</v>
      </c>
      <c r="PT111" t="n">
        <v>69.68272</v>
      </c>
      <c r="PU111" t="n">
        <v>69.78113999999999</v>
      </c>
      <c r="PV111" t="n">
        <v>69.87963999999999</v>
      </c>
      <c r="PW111" t="n">
        <v>69.97821999999999</v>
      </c>
      <c r="PX111" t="n">
        <v>70.07689000000001</v>
      </c>
      <c r="PY111" t="n">
        <v>70.17565</v>
      </c>
      <c r="PZ111" t="n">
        <v>70.2745</v>
      </c>
      <c r="QA111" t="n">
        <v>70.37344</v>
      </c>
      <c r="QB111" t="n">
        <v>70.47247</v>
      </c>
      <c r="QC111" t="n">
        <v>70.57159</v>
      </c>
      <c r="QD111" t="n">
        <v>70.6708</v>
      </c>
      <c r="QE111" t="n">
        <v>70.77011</v>
      </c>
      <c r="QF111" t="n">
        <v>70.86951000000001</v>
      </c>
      <c r="QG111" t="n">
        <v>70.96899999999999</v>
      </c>
      <c r="QH111" t="n">
        <v>71.0686</v>
      </c>
      <c r="QI111" t="n">
        <v>71.16828</v>
      </c>
      <c r="QJ111" t="n">
        <v>71.26806999999999</v>
      </c>
      <c r="QK111" t="n">
        <v>71.36794999999999</v>
      </c>
      <c r="QL111" t="n">
        <v>71.46793</v>
      </c>
      <c r="QM111" t="n">
        <v>71.56802</v>
      </c>
      <c r="QN111" t="n">
        <v>71.6682</v>
      </c>
      <c r="QO111" t="n">
        <v>71.76848</v>
      </c>
      <c r="QP111" t="n">
        <v>71.86887</v>
      </c>
      <c r="QQ111" t="n">
        <v>71.96935999999999</v>
      </c>
      <c r="QR111" t="n">
        <v>72.06995000000001</v>
      </c>
      <c r="QS111" t="n">
        <v>72.17064999999999</v>
      </c>
      <c r="QT111" t="n">
        <v>72.27146</v>
      </c>
      <c r="QU111" t="n">
        <v>72.37238000000001</v>
      </c>
      <c r="QV111" t="n">
        <v>72.4734</v>
      </c>
      <c r="QW111" t="n">
        <v>72.57452000000001</v>
      </c>
      <c r="QX111" t="n">
        <v>72.67577</v>
      </c>
      <c r="QY111" t="n">
        <v>72.77710999999999</v>
      </c>
      <c r="QZ111" t="n">
        <v>72.87858</v>
      </c>
      <c r="RA111" t="n">
        <v>72.98016</v>
      </c>
      <c r="RB111" t="n">
        <v>73.08184</v>
      </c>
      <c r="RC111" t="n">
        <v>73.18365</v>
      </c>
      <c r="RD111" t="n">
        <v>73.28556</v>
      </c>
      <c r="RE111" t="n">
        <v>73.38760000000001</v>
      </c>
      <c r="RF111" t="n">
        <v>73.48975</v>
      </c>
      <c r="RG111" t="n">
        <v>73.59202000000001</v>
      </c>
      <c r="RH111" t="n">
        <v>73.6944</v>
      </c>
      <c r="RI111" t="n">
        <v>73.79691</v>
      </c>
      <c r="RJ111" t="n">
        <v>73.89954</v>
      </c>
      <c r="RK111" t="n">
        <v>74.00229</v>
      </c>
      <c r="RL111" t="n">
        <v>74.10516</v>
      </c>
      <c r="RM111" t="n">
        <v>74.20815</v>
      </c>
      <c r="RN111" t="n">
        <v>74.31128</v>
      </c>
      <c r="RO111" t="n">
        <v>74.41452</v>
      </c>
      <c r="RP111" t="n">
        <v>74.5179</v>
      </c>
      <c r="RQ111" t="n">
        <v>74.62139999999999</v>
      </c>
      <c r="RR111" t="n">
        <v>74.72502</v>
      </c>
      <c r="RS111" t="n">
        <v>74.82877999999999</v>
      </c>
      <c r="RT111" t="n">
        <v>74.93267</v>
      </c>
      <c r="RU111" t="n">
        <v>75.03668999999999</v>
      </c>
      <c r="RV111" t="n">
        <v>75.14084</v>
      </c>
      <c r="RW111" t="n">
        <v>75.24512</v>
      </c>
      <c r="RX111" t="n">
        <v>75.34954</v>
      </c>
      <c r="RY111" t="n">
        <v>75.4541</v>
      </c>
      <c r="RZ111" t="n">
        <v>75.55879</v>
      </c>
      <c r="SA111" t="n">
        <v>75.66361999999999</v>
      </c>
      <c r="SB111" t="n">
        <v>75.76859</v>
      </c>
      <c r="SC111" t="n">
        <v>75.87369</v>
      </c>
      <c r="SD111" t="n">
        <v>75.97893999999999</v>
      </c>
      <c r="SE111" t="n">
        <v>76.08432000000001</v>
      </c>
      <c r="SF111" t="n">
        <v>76.18985000000001</v>
      </c>
      <c r="SG111" t="n">
        <v>76.29552</v>
      </c>
      <c r="SH111" t="n">
        <v>76.40134</v>
      </c>
      <c r="SI111" t="n">
        <v>76.5073</v>
      </c>
      <c r="SJ111" t="n">
        <v>76.61341</v>
      </c>
      <c r="SK111" t="n">
        <v>76.71966999999999</v>
      </c>
      <c r="SL111" t="n">
        <v>76.82607</v>
      </c>
      <c r="SM111" t="n">
        <v>76.93263</v>
      </c>
      <c r="SN111" t="n">
        <v>77.03934</v>
      </c>
      <c r="SO111" t="n">
        <v>77.14619</v>
      </c>
      <c r="SP111" t="n">
        <v>77.25320000000001</v>
      </c>
      <c r="SQ111" t="n">
        <v>77.36037</v>
      </c>
      <c r="SR111" t="n">
        <v>77.46769</v>
      </c>
      <c r="SS111" t="n">
        <v>77.57516</v>
      </c>
      <c r="ST111" t="n">
        <v>77.6828</v>
      </c>
      <c r="SU111" t="n">
        <v>77.7906</v>
      </c>
      <c r="SV111" t="n">
        <v>77.89854</v>
      </c>
      <c r="SW111" t="n">
        <v>78.00666</v>
      </c>
      <c r="SX111" t="n">
        <v>78.11493</v>
      </c>
      <c r="SY111" t="n">
        <v>78.22337</v>
      </c>
      <c r="SZ111" t="n">
        <v>78.33197</v>
      </c>
      <c r="TA111" t="n">
        <v>78.44073</v>
      </c>
      <c r="TB111" t="n">
        <v>78.54967000000001</v>
      </c>
      <c r="TC111" t="n">
        <v>78.65877</v>
      </c>
      <c r="TD111" t="n">
        <v>78.76804</v>
      </c>
      <c r="TE111" t="n">
        <v>78.87747</v>
      </c>
      <c r="TF111" t="n">
        <v>78.98708000000001</v>
      </c>
      <c r="TG111" t="n">
        <v>79.09686000000001</v>
      </c>
      <c r="TH111" t="n">
        <v>79.20681999999999</v>
      </c>
      <c r="TI111" t="n">
        <v>79.31695000000001</v>
      </c>
      <c r="TJ111" t="n">
        <v>79.42725</v>
      </c>
      <c r="TK111" t="n">
        <v>79.53773</v>
      </c>
      <c r="TL111" t="n">
        <v>79.64839000000001</v>
      </c>
      <c r="TM111" t="n">
        <v>79.75923</v>
      </c>
      <c r="TN111" t="n">
        <v>79.87025</v>
      </c>
      <c r="TO111" t="n">
        <v>79.98145</v>
      </c>
      <c r="TP111" t="n">
        <v>80.09283000000001</v>
      </c>
      <c r="TQ111" t="n">
        <v>80.20441</v>
      </c>
      <c r="TR111" t="n">
        <v>80.31616</v>
      </c>
      <c r="TS111" t="n">
        <v>80.4281</v>
      </c>
      <c r="TT111" t="n">
        <v>80.54022999999999</v>
      </c>
      <c r="TU111" t="n">
        <v>80.65255000000001</v>
      </c>
      <c r="TV111" t="n">
        <v>80.76505</v>
      </c>
      <c r="TW111" t="n">
        <v>80.87775000000001</v>
      </c>
      <c r="TX111" t="n">
        <v>80.99065</v>
      </c>
      <c r="TY111" t="n">
        <v>81.10374</v>
      </c>
      <c r="TZ111" t="n">
        <v>81.21702999999999</v>
      </c>
      <c r="UA111" t="n">
        <v>81.33051</v>
      </c>
      <c r="UB111" t="n">
        <v>81.44418</v>
      </c>
      <c r="UC111" t="n">
        <v>81.55806</v>
      </c>
      <c r="UD111" t="n">
        <v>81.67214</v>
      </c>
      <c r="UE111" t="n">
        <v>81.78643</v>
      </c>
      <c r="UF111" t="n">
        <v>81.90092</v>
      </c>
      <c r="UG111" t="n">
        <v>82.01561</v>
      </c>
      <c r="UH111" t="n">
        <v>82.13051</v>
      </c>
      <c r="UI111" t="n">
        <v>82.24561</v>
      </c>
      <c r="UJ111" t="n">
        <v>82.36093</v>
      </c>
      <c r="UK111" t="n">
        <v>82.47646</v>
      </c>
      <c r="UL111" t="n">
        <v>82.59219</v>
      </c>
      <c r="UM111" t="n">
        <v>82.70815</v>
      </c>
      <c r="UN111" t="n">
        <v>82.82432</v>
      </c>
      <c r="UO111" t="n">
        <v>82.94070000000001</v>
      </c>
      <c r="UP111" t="n">
        <v>83.0573</v>
      </c>
      <c r="UQ111" t="n">
        <v>83.17413000000001</v>
      </c>
      <c r="UR111" t="n">
        <v>83.29116999999999</v>
      </c>
      <c r="US111" t="n">
        <v>83.40843</v>
      </c>
      <c r="UT111" t="n">
        <v>83.52592</v>
      </c>
      <c r="UU111" t="n">
        <v>83.64363</v>
      </c>
      <c r="UV111" t="n">
        <v>83.76157000000001</v>
      </c>
      <c r="UW111" t="n">
        <v>83.87974</v>
      </c>
      <c r="UX111" t="n">
        <v>83.99814000000001</v>
      </c>
      <c r="UY111" t="n">
        <v>84.11677</v>
      </c>
      <c r="UZ111" t="n">
        <v>84.23563</v>
      </c>
      <c r="VA111" t="n">
        <v>84.35473</v>
      </c>
      <c r="VB111" t="n">
        <v>84.47407</v>
      </c>
      <c r="VC111" t="n">
        <v>84.59363999999999</v>
      </c>
      <c r="VD111" t="n">
        <v>84.71344999999999</v>
      </c>
      <c r="VE111" t="n">
        <v>84.8335</v>
      </c>
      <c r="VF111" t="n">
        <v>84.95379</v>
      </c>
      <c r="VG111" t="n">
        <v>85.07433</v>
      </c>
      <c r="VH111" t="n">
        <v>85.19511</v>
      </c>
      <c r="VI111" t="n">
        <v>85.31614999999999</v>
      </c>
      <c r="VJ111" t="n">
        <v>85.43742</v>
      </c>
      <c r="VK111" t="n">
        <v>85.55895</v>
      </c>
      <c r="VL111" t="n">
        <v>85.68074</v>
      </c>
      <c r="VM111" t="n">
        <v>85.80277</v>
      </c>
      <c r="VN111" t="n">
        <v>85.92507000000001</v>
      </c>
      <c r="VO111" t="n">
        <v>86.04761999999999</v>
      </c>
      <c r="VP111" t="n">
        <v>86.17043</v>
      </c>
      <c r="VQ111" t="n">
        <v>86.29349999999999</v>
      </c>
      <c r="VR111" t="n">
        <v>86.41683</v>
      </c>
      <c r="VS111" t="n">
        <v>86.54043</v>
      </c>
      <c r="VT111" t="n">
        <v>86.6643</v>
      </c>
      <c r="VU111" t="n">
        <v>86.78843000000001</v>
      </c>
      <c r="VV111" t="n">
        <v>86.91283</v>
      </c>
      <c r="VW111" t="n">
        <v>87.03751</v>
      </c>
      <c r="VX111" t="n">
        <v>87.16245000000001</v>
      </c>
      <c r="VY111" t="n">
        <v>87.28767000000001</v>
      </c>
      <c r="VZ111" t="n">
        <v>87.41316999999999</v>
      </c>
      <c r="WA111" t="n">
        <v>87.53895</v>
      </c>
      <c r="WB111" t="n">
        <v>87.66501</v>
      </c>
      <c r="WC111" t="n">
        <v>87.79134999999999</v>
      </c>
      <c r="WD111" t="n">
        <v>87.91798</v>
      </c>
      <c r="WE111" t="n">
        <v>88.04489</v>
      </c>
      <c r="WF111" t="n">
        <v>88.1721</v>
      </c>
      <c r="WG111" t="n">
        <v>88.29958999999999</v>
      </c>
      <c r="WH111" t="n">
        <v>88.42738</v>
      </c>
      <c r="WI111" t="n">
        <v>88.55546</v>
      </c>
      <c r="WJ111" t="n">
        <v>88.68384</v>
      </c>
      <c r="WK111" t="n">
        <v>88.81251</v>
      </c>
      <c r="WL111" t="n">
        <v>88.94149</v>
      </c>
      <c r="WM111" t="n">
        <v>89.07077</v>
      </c>
      <c r="WN111" t="n">
        <v>89.20035</v>
      </c>
      <c r="WO111" t="n">
        <v>89.33024</v>
      </c>
      <c r="WP111" t="n">
        <v>89.46044000000001</v>
      </c>
      <c r="WQ111" t="n">
        <v>89.59095000000001</v>
      </c>
      <c r="WR111" t="n">
        <v>89.72178</v>
      </c>
      <c r="WS111" t="n">
        <v>89.85290999999999</v>
      </c>
      <c r="WT111" t="n">
        <v>89.98438</v>
      </c>
      <c r="WU111" t="n">
        <v>90.11615</v>
      </c>
      <c r="WV111" t="n">
        <v>90.24825</v>
      </c>
      <c r="WW111" t="n">
        <v>90.38066999999999</v>
      </c>
      <c r="WX111" t="n">
        <v>90.51342</v>
      </c>
      <c r="WY111" t="n">
        <v>90.6465</v>
      </c>
      <c r="WZ111" t="n">
        <v>90.77991</v>
      </c>
      <c r="XA111" t="n">
        <v>90.91365</v>
      </c>
      <c r="XB111" t="n">
        <v>91.04773</v>
      </c>
      <c r="XC111" t="n">
        <v>91.18214</v>
      </c>
      <c r="XD111" t="n">
        <v>91.3169</v>
      </c>
      <c r="XE111" t="n">
        <v>91.452</v>
      </c>
      <c r="XF111" t="n">
        <v>91.58744</v>
      </c>
      <c r="XG111" t="n">
        <v>91.72324</v>
      </c>
      <c r="XH111" t="n">
        <v>91.85938</v>
      </c>
      <c r="XI111" t="n">
        <v>91.99587</v>
      </c>
      <c r="XJ111" t="n">
        <v>92.13271</v>
      </c>
      <c r="XK111" t="n">
        <v>92.26992</v>
      </c>
      <c r="XL111" t="n">
        <v>92.40749</v>
      </c>
      <c r="XM111" t="n">
        <v>92.54541999999999</v>
      </c>
      <c r="XN111" t="n">
        <v>92.68371</v>
      </c>
      <c r="XO111" t="n">
        <v>92.82236</v>
      </c>
      <c r="XP111" t="n">
        <v>92.9614</v>
      </c>
      <c r="XQ111" t="n">
        <v>93.10080000000001</v>
      </c>
      <c r="XR111" t="n">
        <v>93.24057999999999</v>
      </c>
      <c r="XS111" t="n">
        <v>93.38074</v>
      </c>
      <c r="XT111" t="n">
        <v>93.52127</v>
      </c>
      <c r="XU111" t="n">
        <v>93.66219</v>
      </c>
      <c r="XV111" t="n">
        <v>93.8035</v>
      </c>
      <c r="XW111" t="n">
        <v>93.9452</v>
      </c>
      <c r="XX111" t="n">
        <v>94.08729</v>
      </c>
      <c r="XY111" t="n">
        <v>94.22977</v>
      </c>
      <c r="XZ111" t="n">
        <v>94.37264999999999</v>
      </c>
      <c r="YA111" t="n">
        <v>94.51593</v>
      </c>
      <c r="YB111" t="n">
        <v>94.65961</v>
      </c>
      <c r="YC111" t="n">
        <v>94.80370000000001</v>
      </c>
      <c r="YD111" t="n">
        <v>94.9482</v>
      </c>
      <c r="YE111" t="n">
        <v>95.09312</v>
      </c>
      <c r="YF111" t="n">
        <v>95.23844</v>
      </c>
      <c r="YG111" t="n">
        <v>95.38419</v>
      </c>
      <c r="YH111" t="n">
        <v>95.53035</v>
      </c>
      <c r="YI111" t="n">
        <v>95.67694</v>
      </c>
      <c r="YJ111" t="n">
        <v>95.82396</v>
      </c>
      <c r="YK111" t="n">
        <v>95.97141000000001</v>
      </c>
      <c r="YL111" t="n">
        <v>96.11929000000001</v>
      </c>
      <c r="YM111" t="n">
        <v>96.26761</v>
      </c>
      <c r="YN111" t="n">
        <v>96.41637</v>
      </c>
      <c r="YO111" t="n">
        <v>96.56556999999999</v>
      </c>
      <c r="YP111" t="n">
        <v>96.71522</v>
      </c>
      <c r="YQ111" t="n">
        <v>96.86532</v>
      </c>
      <c r="YR111" t="n">
        <v>97.01587000000001</v>
      </c>
      <c r="YS111" t="n">
        <v>97.16688000000001</v>
      </c>
      <c r="YT111" t="n">
        <v>97.31834000000001</v>
      </c>
      <c r="YU111" t="n">
        <v>97.47028</v>
      </c>
      <c r="YV111" t="n">
        <v>97.62268</v>
      </c>
      <c r="YW111" t="n">
        <v>97.77555</v>
      </c>
      <c r="YX111" t="n">
        <v>97.9289</v>
      </c>
      <c r="YY111" t="n">
        <v>98.08273</v>
      </c>
      <c r="YZ111" t="n">
        <v>98.23703</v>
      </c>
      <c r="ZA111" t="n">
        <v>98.39182</v>
      </c>
      <c r="ZB111" t="n">
        <v>98.5471</v>
      </c>
      <c r="ZC111" t="n">
        <v>98.70287</v>
      </c>
      <c r="ZD111" t="n">
        <v>98.85914</v>
      </c>
      <c r="ZE111" t="n">
        <v>99.01591000000001</v>
      </c>
      <c r="ZF111" t="n">
        <v>99.17318</v>
      </c>
      <c r="ZG111" t="n">
        <v>99.33096</v>
      </c>
      <c r="ZH111" t="n">
        <v>99.48926</v>
      </c>
      <c r="ZI111" t="n">
        <v>99.64806</v>
      </c>
      <c r="ZJ111" t="n">
        <v>99.8074</v>
      </c>
      <c r="ZK111" t="n">
        <v>99.96725000000001</v>
      </c>
      <c r="ZL111" t="n">
        <v>100.12762</v>
      </c>
      <c r="ZM111" t="n">
        <v>100.28854</v>
      </c>
      <c r="ZN111" t="n">
        <v>100.44999</v>
      </c>
      <c r="ZO111" t="n">
        <v>100.61198</v>
      </c>
      <c r="ZP111" t="n">
        <v>100.77451</v>
      </c>
      <c r="ZQ111" t="n">
        <v>100.9376</v>
      </c>
      <c r="ZR111" t="n">
        <v>101.10124</v>
      </c>
      <c r="ZS111" t="n">
        <v>101.26543</v>
      </c>
      <c r="ZT111" t="n">
        <v>101.43019</v>
      </c>
      <c r="ZU111" t="n">
        <v>101.59552</v>
      </c>
      <c r="ZV111" t="n">
        <v>101.76141</v>
      </c>
      <c r="ZW111" t="n">
        <v>101.92789</v>
      </c>
      <c r="ZX111" t="n">
        <v>102.09494</v>
      </c>
      <c r="ZY111" t="n">
        <v>102.26258</v>
      </c>
      <c r="ZZ111" t="n">
        <v>102.43081</v>
      </c>
      <c r="AAA111" t="n">
        <v>102.59964</v>
      </c>
      <c r="AAB111" t="n">
        <v>102.76906</v>
      </c>
      <c r="AAC111" t="n">
        <v>102.93909</v>
      </c>
      <c r="AAD111" t="n">
        <v>103.10973</v>
      </c>
      <c r="AAE111" t="n">
        <v>103.28098</v>
      </c>
      <c r="AAF111" t="n">
        <v>103.45286</v>
      </c>
      <c r="AAG111" t="n">
        <v>103.62535</v>
      </c>
      <c r="AAH111" t="n">
        <v>103.79848</v>
      </c>
      <c r="AAI111" t="n">
        <v>103.97224</v>
      </c>
      <c r="AAJ111" t="n">
        <v>104.14664</v>
      </c>
      <c r="AAK111" t="n">
        <v>104.32169</v>
      </c>
      <c r="AAL111" t="n">
        <v>104.4974</v>
      </c>
      <c r="AAM111" t="n">
        <v>104.67375</v>
      </c>
      <c r="AAN111" t="n">
        <v>104.85078</v>
      </c>
      <c r="AAO111" t="n">
        <v>105.02847</v>
      </c>
      <c r="AAP111" t="n">
        <v>105.20683</v>
      </c>
      <c r="AAQ111" t="n">
        <v>105.38586</v>
      </c>
      <c r="AAR111" t="n">
        <v>105.56559</v>
      </c>
      <c r="AAS111" t="n">
        <v>105.74601</v>
      </c>
      <c r="AAT111" t="n">
        <v>105.92712</v>
      </c>
      <c r="AAU111" t="n">
        <v>106.10894</v>
      </c>
      <c r="AAV111" t="n">
        <v>106.29147</v>
      </c>
      <c r="AAW111" t="n">
        <v>106.47471</v>
      </c>
      <c r="AAX111" t="n">
        <v>106.65868</v>
      </c>
      <c r="AAY111" t="n">
        <v>106.84336</v>
      </c>
      <c r="AAZ111" t="n">
        <v>107.02879</v>
      </c>
      <c r="ABA111" t="n">
        <v>107.21495</v>
      </c>
      <c r="ABB111" t="n">
        <v>107.40186</v>
      </c>
      <c r="ABC111" t="n">
        <v>107.58953</v>
      </c>
      <c r="ABD111" t="n">
        <v>107.77795</v>
      </c>
      <c r="ABE111" t="n">
        <v>107.96715</v>
      </c>
      <c r="ABF111" t="n">
        <v>108.15711</v>
      </c>
      <c r="ABG111" t="n">
        <v>108.34786</v>
      </c>
      <c r="ABH111" t="n">
        <v>108.5394</v>
      </c>
      <c r="ABI111" t="n">
        <v>108.73173</v>
      </c>
      <c r="ABJ111" t="n">
        <v>108.92486</v>
      </c>
      <c r="ABK111" t="n">
        <v>109.1188</v>
      </c>
      <c r="ABL111" t="n">
        <v>109.31356</v>
      </c>
      <c r="ABM111" t="n">
        <v>109.50914</v>
      </c>
      <c r="ABN111" t="n">
        <v>109.70556</v>
      </c>
      <c r="ABO111" t="n">
        <v>109.90281</v>
      </c>
      <c r="ABP111" t="n">
        <v>110.10091</v>
      </c>
      <c r="ABQ111" t="n">
        <v>110.29987</v>
      </c>
      <c r="ABR111" t="n">
        <v>110.49969</v>
      </c>
      <c r="ABS111" t="n">
        <v>110.70037</v>
      </c>
      <c r="ABT111" t="n">
        <v>110.90194</v>
      </c>
      <c r="ABU111" t="n">
        <v>111.1044</v>
      </c>
      <c r="ABV111" t="n">
        <v>111.30775</v>
      </c>
      <c r="ABW111" t="n">
        <v>111.512</v>
      </c>
      <c r="ABX111" t="n">
        <v>111.71717</v>
      </c>
      <c r="ABY111" t="n">
        <v>111.92326</v>
      </c>
      <c r="ABZ111" t="n">
        <v>112.13028</v>
      </c>
      <c r="ACA111" t="n">
        <v>112.33824</v>
      </c>
      <c r="ACB111" t="n">
        <v>112.54715</v>
      </c>
      <c r="ACC111" t="n">
        <v>112.75701</v>
      </c>
      <c r="ACD111" t="n">
        <v>112.96784</v>
      </c>
      <c r="ACE111" t="n">
        <v>113.17965</v>
      </c>
      <c r="ACF111" t="n">
        <v>113.39244</v>
      </c>
      <c r="ACG111" t="n">
        <v>113.60622</v>
      </c>
      <c r="ACH111" t="n">
        <v>113.82102</v>
      </c>
      <c r="ACI111" t="n">
        <v>114.03683</v>
      </c>
      <c r="ACJ111" t="n">
        <v>114.25366</v>
      </c>
      <c r="ACK111" t="n">
        <v>114.47153</v>
      </c>
      <c r="ACL111" t="n">
        <v>114.69044</v>
      </c>
      <c r="ACM111" t="n">
        <v>114.91041</v>
      </c>
      <c r="ACN111" t="n">
        <v>115.13145</v>
      </c>
      <c r="ACO111" t="n">
        <v>115.35355</v>
      </c>
      <c r="ACP111" t="n">
        <v>115.57676</v>
      </c>
      <c r="ACQ111" t="n">
        <v>115.80106</v>
      </c>
      <c r="ACR111" t="n">
        <v>116.02647</v>
      </c>
      <c r="ACS111" t="n">
        <v>116.25301</v>
      </c>
      <c r="ACT111" t="n">
        <v>116.48067</v>
      </c>
      <c r="ACU111" t="n">
        <v>116.70949</v>
      </c>
      <c r="ACV111" t="n">
        <v>116.93946</v>
      </c>
      <c r="ACW111" t="n">
        <v>117.1706</v>
      </c>
      <c r="ACX111" t="n">
        <v>117.40292</v>
      </c>
      <c r="ACY111" t="n">
        <v>117.63644</v>
      </c>
      <c r="ACZ111" t="n">
        <v>117.87116</v>
      </c>
      <c r="ADA111" t="n">
        <v>118.1071</v>
      </c>
      <c r="ADB111" t="n">
        <v>118.34428</v>
      </c>
      <c r="ADC111" t="n">
        <v>118.5827</v>
      </c>
      <c r="ADD111" t="n">
        <v>118.82238</v>
      </c>
      <c r="ADE111" t="n">
        <v>119.06333</v>
      </c>
      <c r="ADF111" t="n">
        <v>119.30557</v>
      </c>
      <c r="ADG111" t="n">
        <v>119.54912</v>
      </c>
      <c r="ADH111" t="n">
        <v>119.79398</v>
      </c>
      <c r="ADI111" t="n">
        <v>120.04016</v>
      </c>
      <c r="ADJ111" t="n">
        <v>120.28769</v>
      </c>
      <c r="ADK111" t="n">
        <v>120.53658</v>
      </c>
      <c r="ADL111" t="n">
        <v>120.78684</v>
      </c>
      <c r="ADM111" t="n">
        <v>121.0385</v>
      </c>
      <c r="ADN111" t="n">
        <v>121.29156</v>
      </c>
      <c r="ADO111" t="n">
        <v>121.54604</v>
      </c>
      <c r="ADP111" t="n">
        <v>121.80196</v>
      </c>
      <c r="ADQ111" t="n">
        <v>122.05933</v>
      </c>
      <c r="ADR111" t="n">
        <v>122.31817</v>
      </c>
      <c r="ADS111" t="n">
        <v>122.5785</v>
      </c>
      <c r="ADT111" t="n">
        <v>122.84033</v>
      </c>
      <c r="ADU111" t="n">
        <v>123.10369</v>
      </c>
      <c r="ADV111" t="n">
        <v>123.36858</v>
      </c>
      <c r="ADW111" t="n">
        <v>123.63504</v>
      </c>
      <c r="ADX111" t="n">
        <v>123.90307</v>
      </c>
      <c r="ADY111" t="n">
        <v>124.17269</v>
      </c>
      <c r="ADZ111" t="n">
        <v>124.44393</v>
      </c>
      <c r="AEA111" t="n">
        <v>124.7168</v>
      </c>
      <c r="AEB111" t="n">
        <v>124.99133</v>
      </c>
      <c r="AEC111" t="n">
        <v>125.26753</v>
      </c>
      <c r="AED111" t="n">
        <v>125.54542</v>
      </c>
      <c r="AEE111" t="n">
        <v>125.82503</v>
      </c>
      <c r="AEF111" t="n">
        <v>126.10636</v>
      </c>
      <c r="AEG111" t="n">
        <v>126.38946</v>
      </c>
      <c r="AEH111" t="n">
        <v>126.67433</v>
      </c>
      <c r="AEI111" t="n">
        <v>126.96101</v>
      </c>
      <c r="AEJ111" t="n">
        <v>127.2495</v>
      </c>
      <c r="AEK111" t="n">
        <v>127.53985</v>
      </c>
      <c r="AEL111" t="n">
        <v>127.83206</v>
      </c>
      <c r="AEM111" t="n">
        <v>128.12616</v>
      </c>
      <c r="AEN111" t="n">
        <v>128.42218</v>
      </c>
      <c r="AEO111" t="n">
        <v>128.72015</v>
      </c>
      <c r="AEP111" t="n">
        <v>129.02008</v>
      </c>
      <c r="AEQ111" t="n">
        <v>129.32201</v>
      </c>
      <c r="AER111" t="n">
        <v>129.62595</v>
      </c>
      <c r="AES111" t="n">
        <v>129.93193</v>
      </c>
      <c r="AET111" t="n">
        <v>130.23997</v>
      </c>
      <c r="AEU111" t="n">
        <v>130.55014</v>
      </c>
      <c r="AEV111" t="n">
        <v>130.86243</v>
      </c>
      <c r="AEW111" t="n">
        <v>131.17686</v>
      </c>
      <c r="AEX111" t="n">
        <v>131.49348</v>
      </c>
      <c r="AEY111" t="n">
        <v>131.81232</v>
      </c>
      <c r="AEZ111" t="n">
        <v>132.13341</v>
      </c>
      <c r="AFA111" t="n">
        <v>132.45677</v>
      </c>
      <c r="AFB111" t="n">
        <v>132.78242</v>
      </c>
      <c r="AFC111" t="n">
        <v>133.11044</v>
      </c>
      <c r="AFD111" t="n">
        <v>133.44081</v>
      </c>
      <c r="AFE111" t="n">
        <v>133.77359</v>
      </c>
      <c r="AFF111" t="n">
        <v>134.10881</v>
      </c>
      <c r="AFG111" t="n">
        <v>134.44652</v>
      </c>
      <c r="AFH111" t="n">
        <v>134.78671</v>
      </c>
      <c r="AFI111" t="n">
        <v>135.12947</v>
      </c>
      <c r="AFJ111" t="n">
        <v>135.47481</v>
      </c>
      <c r="AFK111" t="n">
        <v>135.82275</v>
      </c>
      <c r="AFL111" t="n">
        <v>136.17337</v>
      </c>
      <c r="AFM111" t="n">
        <v>136.52667</v>
      </c>
      <c r="AFN111" t="n">
        <v>136.88272</v>
      </c>
      <c r="AFO111" t="n">
        <v>137.24155</v>
      </c>
      <c r="AFP111" t="n">
        <v>137.6032</v>
      </c>
      <c r="AFQ111" t="n">
        <v>137.9677</v>
      </c>
      <c r="AFR111" t="n">
        <v>138.33511</v>
      </c>
      <c r="AFS111" t="n">
        <v>138.70547</v>
      </c>
      <c r="AFT111" t="n">
        <v>139.07884</v>
      </c>
      <c r="AFU111" t="n">
        <v>139.45525</v>
      </c>
      <c r="AFV111" t="n">
        <v>139.83475</v>
      </c>
      <c r="AFW111" t="n">
        <v>140.21738</v>
      </c>
      <c r="AFX111" t="n">
        <v>140.60321</v>
      </c>
      <c r="AFY111" t="n">
        <v>140.99228</v>
      </c>
      <c r="AFZ111" t="n">
        <v>141.38463</v>
      </c>
      <c r="AGA111" t="n">
        <v>141.78033</v>
      </c>
      <c r="AGB111" t="n">
        <v>142.17943</v>
      </c>
      <c r="AGC111" t="n">
        <v>142.58199</v>
      </c>
      <c r="AGD111" t="n">
        <v>142.98807</v>
      </c>
      <c r="AGE111" t="n">
        <v>143.39771</v>
      </c>
      <c r="AGF111" t="n">
        <v>143.81097</v>
      </c>
      <c r="AGG111" t="n">
        <v>144.22794</v>
      </c>
      <c r="AGH111" t="n">
        <v>144.64865</v>
      </c>
      <c r="AGI111" t="n">
        <v>145.07318</v>
      </c>
      <c r="AGJ111" t="n">
        <v>145.5016</v>
      </c>
      <c r="AGK111" t="n">
        <v>145.93398</v>
      </c>
      <c r="AGL111" t="n">
        <v>146.37036</v>
      </c>
      <c r="AGM111" t="n">
        <v>146.81085</v>
      </c>
      <c r="AGN111" t="n">
        <v>147.25549</v>
      </c>
      <c r="AGO111" t="n">
        <v>147.70438</v>
      </c>
      <c r="AGP111" t="n">
        <v>148.15758</v>
      </c>
      <c r="AGQ111" t="n">
        <v>148.61517</v>
      </c>
      <c r="AGR111" t="n">
        <v>149.07724</v>
      </c>
      <c r="AGS111" t="n">
        <v>149.54387</v>
      </c>
      <c r="AGT111" t="n">
        <v>150.01514</v>
      </c>
      <c r="AGU111" t="n">
        <v>150.49112</v>
      </c>
      <c r="AGV111" t="n">
        <v>150.97194</v>
      </c>
      <c r="AGW111" t="n">
        <v>151.45766</v>
      </c>
      <c r="AGX111" t="n">
        <v>151.94836</v>
      </c>
      <c r="AGY111" t="n">
        <v>152.44418</v>
      </c>
      <c r="AGZ111" t="n">
        <v>152.94521</v>
      </c>
      <c r="AHA111" t="n">
        <v>153.45154</v>
      </c>
      <c r="AHB111" t="n">
        <v>153.96326</v>
      </c>
      <c r="AHC111" t="n">
        <v>154.4805</v>
      </c>
      <c r="AHD111" t="n">
        <v>155.00337</v>
      </c>
      <c r="AHE111" t="n">
        <v>155.53198</v>
      </c>
      <c r="AHF111" t="n">
        <v>156.06645</v>
      </c>
      <c r="AHG111" t="n">
        <v>156.6069</v>
      </c>
      <c r="AHH111" t="n">
        <v>157.15346</v>
      </c>
      <c r="AHI111" t="n">
        <v>157.70624</v>
      </c>
      <c r="AHJ111" t="n">
        <v>158.2654</v>
      </c>
      <c r="AHK111" t="n">
        <v>158.83105</v>
      </c>
      <c r="AHL111" t="n">
        <v>159.40335</v>
      </c>
      <c r="AHM111" t="n">
        <v>159.98244</v>
      </c>
      <c r="AHN111" t="n">
        <v>160.56847</v>
      </c>
      <c r="AHO111" t="n">
        <v>161.16159</v>
      </c>
      <c r="AHP111" t="n">
        <v>161.76198</v>
      </c>
      <c r="AHQ111" t="n">
        <v>162.36977</v>
      </c>
      <c r="AHR111" t="n">
        <v>162.98515</v>
      </c>
      <c r="AHS111" t="n">
        <v>163.60831</v>
      </c>
      <c r="AHT111" t="n">
        <v>164.2394</v>
      </c>
      <c r="AHU111" t="n">
        <v>164.87863</v>
      </c>
      <c r="AHV111" t="n">
        <v>165.5262</v>
      </c>
      <c r="AHW111" t="n">
        <v>166.18228</v>
      </c>
      <c r="AHX111" t="n">
        <v>166.84712</v>
      </c>
      <c r="AHY111" t="n">
        <v>167.5209</v>
      </c>
      <c r="AHZ111" t="n">
        <v>168.20386</v>
      </c>
      <c r="AIA111" t="n">
        <v>168.89622</v>
      </c>
      <c r="AIB111" t="n">
        <v>169.59825</v>
      </c>
      <c r="AIC111" t="n">
        <v>170.31015</v>
      </c>
      <c r="AID111" t="n">
        <v>171.03221</v>
      </c>
      <c r="AIE111" t="n">
        <v>171.76469</v>
      </c>
      <c r="AIF111" t="n">
        <v>172.50787</v>
      </c>
      <c r="AIG111" t="n">
        <v>173.26204</v>
      </c>
      <c r="AIH111" t="n">
        <v>174.0275</v>
      </c>
      <c r="AII111" t="n">
        <v>174.80453</v>
      </c>
      <c r="AIJ111" t="n">
        <v>175.59351</v>
      </c>
      <c r="AIK111" t="n">
        <v>176.39473</v>
      </c>
      <c r="AIL111" t="n">
        <v>177.20854</v>
      </c>
      <c r="AIM111" t="n">
        <v>178.03534</v>
      </c>
      <c r="AIN111" t="n">
        <v>178.87549</v>
      </c>
      <c r="AIO111" t="n">
        <v>179.72937</v>
      </c>
      <c r="AIP111" t="n">
        <v>180.59741</v>
      </c>
      <c r="AIQ111" t="n">
        <v>181.48006</v>
      </c>
      <c r="AIR111" t="n">
        <v>182.37773</v>
      </c>
      <c r="AIS111" t="n">
        <v>183.29091</v>
      </c>
      <c r="AIT111" t="n">
        <v>184.22009</v>
      </c>
      <c r="AIU111" t="n">
        <v>185.16579</v>
      </c>
      <c r="AIV111" t="n">
        <v>186.12854</v>
      </c>
      <c r="AIW111" t="n">
        <v>187.1089</v>
      </c>
      <c r="AIX111" t="n">
        <v>188.10745</v>
      </c>
      <c r="AIY111" t="n">
        <v>189.12485</v>
      </c>
      <c r="AIZ111" t="n">
        <v>190.1617</v>
      </c>
      <c r="AJA111" t="n">
        <v>191.2187</v>
      </c>
      <c r="AJB111" t="n">
        <v>192.29659</v>
      </c>
      <c r="AJC111" t="n">
        <v>193.39609</v>
      </c>
      <c r="AJD111" t="n">
        <v>194.51799</v>
      </c>
      <c r="AJE111" t="n">
        <v>195.66315</v>
      </c>
      <c r="AJF111" t="n">
        <v>196.83243</v>
      </c>
      <c r="AJG111" t="n">
        <v>198.02676</v>
      </c>
      <c r="AJH111" t="n">
        <v>199.24713</v>
      </c>
      <c r="AJI111" t="n">
        <v>200.49457</v>
      </c>
      <c r="AJJ111" t="n">
        <v>201.77017</v>
      </c>
      <c r="AJK111" t="n">
        <v>203.0751</v>
      </c>
      <c r="AJL111" t="n">
        <v>204.41058</v>
      </c>
      <c r="AJM111" t="n">
        <v>205.77791</v>
      </c>
      <c r="AJN111" t="n">
        <v>207.17848</v>
      </c>
      <c r="AJO111" t="n">
        <v>208.61377</v>
      </c>
      <c r="AJP111" t="n">
        <v>210.08533</v>
      </c>
      <c r="AJQ111" t="n">
        <v>211.59483</v>
      </c>
      <c r="AJR111" t="n">
        <v>213.14407</v>
      </c>
      <c r="AJS111" t="n">
        <v>214.73495</v>
      </c>
      <c r="AJT111" t="n">
        <v>216.36949</v>
      </c>
      <c r="AJU111" t="n">
        <v>218.0499</v>
      </c>
      <c r="AJV111" t="n">
        <v>219.77849</v>
      </c>
      <c r="AJW111" t="n">
        <v>221.5578</v>
      </c>
      <c r="AJX111" t="n">
        <v>223.39053</v>
      </c>
      <c r="AJY111" t="n">
        <v>225.2796</v>
      </c>
      <c r="AJZ111" t="n">
        <v>227.22816</v>
      </c>
      <c r="AKA111" t="n">
        <v>229.23962</v>
      </c>
      <c r="AKB111" t="n">
        <v>231.3177</v>
      </c>
      <c r="AKC111" t="n">
        <v>233.46638</v>
      </c>
      <c r="AKD111" t="n">
        <v>235.69006</v>
      </c>
      <c r="AKE111" t="n">
        <v>237.9935</v>
      </c>
      <c r="AKF111" t="n">
        <v>240.38191</v>
      </c>
      <c r="AKG111" t="n">
        <v>242.86101</v>
      </c>
      <c r="AKH111" t="n">
        <v>245.43707</v>
      </c>
      <c r="AKI111" t="n">
        <v>248.117</v>
      </c>
      <c r="AKJ111" t="n">
        <v>250.90848</v>
      </c>
      <c r="AKK111" t="n">
        <v>253.81995</v>
      </c>
      <c r="AKL111" t="n">
        <v>256.86084</v>
      </c>
      <c r="AKM111" t="n">
        <v>260.04172</v>
      </c>
      <c r="AKN111" t="n">
        <v>263.3743</v>
      </c>
      <c r="AKO111" t="n">
        <v>266.87189</v>
      </c>
      <c r="AKP111" t="n">
        <v>270.54941</v>
      </c>
      <c r="AKQ111" t="n">
        <v>274.42392</v>
      </c>
      <c r="AKR111" t="n">
        <v>278.51474</v>
      </c>
      <c r="AKS111" t="n">
        <v>282.84412</v>
      </c>
      <c r="AKT111" t="n">
        <v>287.43768</v>
      </c>
      <c r="AKU111" t="n">
        <v>292.3252</v>
      </c>
      <c r="AKV111" t="n">
        <v>297.54138</v>
      </c>
      <c r="AKW111" t="n">
        <v>303.12723</v>
      </c>
      <c r="AKX111" t="n">
        <v>309.13141</v>
      </c>
      <c r="AKY111" t="n">
        <v>315.61227</v>
      </c>
      <c r="AKZ111" t="n">
        <v>322.6405</v>
      </c>
      <c r="ALA111" t="n">
        <v>330.3028</v>
      </c>
      <c r="ALB111" t="n">
        <v>338.70688</v>
      </c>
      <c r="ALC111" t="n">
        <v>347.98868</v>
      </c>
      <c r="ALD111" t="n">
        <v>358.32269</v>
      </c>
      <c r="ALE111" t="n">
        <v>369.93753</v>
      </c>
      <c r="ALF111" t="n">
        <v>383.14017</v>
      </c>
      <c r="ALG111" t="n">
        <v>398.35452</v>
      </c>
      <c r="ALH111" t="n">
        <v>416.18732</v>
      </c>
      <c r="ALI111" t="n">
        <v>437.54575</v>
      </c>
      <c r="ALJ111" t="n">
        <v>463.86526</v>
      </c>
      <c r="ALK111" t="n">
        <v>497.59647</v>
      </c>
      <c r="ALL111" t="n">
        <v>543.3988000000001</v>
      </c>
      <c r="ALM111" t="n">
        <v>611.74567</v>
      </c>
      <c r="ALN111" t="n">
        <v>734.6842</v>
      </c>
      <c r="ALO111" t="n">
        <v>1232.25037</v>
      </c>
    </row>
    <row r="112">
      <c r="A112" t="inlineStr">
        <is>
          <t>Japan</t>
        </is>
      </c>
      <c r="B112" t="inlineStr">
        <is>
          <t>JPN</t>
        </is>
      </c>
      <c r="C112" s="13">
        <f>AVERAGE(SI112,SJ112)</f>
        <v/>
      </c>
      <c r="D112" t="n">
        <v>0.40565</v>
      </c>
      <c r="E112" t="n">
        <v>0.61115</v>
      </c>
      <c r="F112" t="n">
        <v>0.75836</v>
      </c>
      <c r="G112" t="n">
        <v>1.07033</v>
      </c>
      <c r="H112" t="n">
        <v>1.5691</v>
      </c>
      <c r="I112" t="n">
        <v>1.89593</v>
      </c>
      <c r="J112" t="n">
        <v>2.01153</v>
      </c>
      <c r="K112" t="n">
        <v>2.22326</v>
      </c>
      <c r="L112" t="n">
        <v>2.67073</v>
      </c>
      <c r="M112" t="n">
        <v>3.01812</v>
      </c>
      <c r="N112" t="n">
        <v>3.14516</v>
      </c>
      <c r="O112" t="n">
        <v>3.31282</v>
      </c>
      <c r="P112" t="n">
        <v>3.4899</v>
      </c>
      <c r="Q112" t="n">
        <v>3.78273</v>
      </c>
      <c r="R112" t="n">
        <v>4.28438</v>
      </c>
      <c r="S112" t="n">
        <v>4.70953</v>
      </c>
      <c r="T112" t="n">
        <v>5.18089</v>
      </c>
      <c r="U112" t="n">
        <v>5.8282</v>
      </c>
      <c r="V112" t="n">
        <v>6.45351</v>
      </c>
      <c r="W112" t="n">
        <v>6.9851</v>
      </c>
      <c r="X112" t="n">
        <v>7.36693</v>
      </c>
      <c r="Y112" t="n">
        <v>7.59593</v>
      </c>
      <c r="Z112" t="n">
        <v>7.74127</v>
      </c>
      <c r="AA112" t="n">
        <v>7.82904</v>
      </c>
      <c r="AB112" t="n">
        <v>7.91593</v>
      </c>
      <c r="AC112" t="n">
        <v>7.93648</v>
      </c>
      <c r="AD112" t="n">
        <v>7.95675</v>
      </c>
      <c r="AE112" t="n">
        <v>8.05072</v>
      </c>
      <c r="AF112" t="n">
        <v>8.195830000000001</v>
      </c>
      <c r="AG112" t="n">
        <v>8.30874</v>
      </c>
      <c r="AH112" t="n">
        <v>8.373419999999999</v>
      </c>
      <c r="AI112" t="n">
        <v>8.486969999999999</v>
      </c>
      <c r="AJ112" t="n">
        <v>8.895659999999999</v>
      </c>
      <c r="AK112" t="n">
        <v>9.38747</v>
      </c>
      <c r="AL112" t="n">
        <v>9.85643</v>
      </c>
      <c r="AM112" t="n">
        <v>10.42587</v>
      </c>
      <c r="AN112" t="n">
        <v>10.6957</v>
      </c>
      <c r="AO112" t="n">
        <v>10.75608</v>
      </c>
      <c r="AP112" t="n">
        <v>10.9352</v>
      </c>
      <c r="AQ112" t="n">
        <v>11.19596</v>
      </c>
      <c r="AR112" t="n">
        <v>11.37226</v>
      </c>
      <c r="AS112" t="n">
        <v>11.48636</v>
      </c>
      <c r="AT112" t="n">
        <v>11.70718</v>
      </c>
      <c r="AU112" t="n">
        <v>11.88053</v>
      </c>
      <c r="AV112" t="n">
        <v>12.02532</v>
      </c>
      <c r="AW112" t="n">
        <v>12.38249</v>
      </c>
      <c r="AX112" t="n">
        <v>12.69442</v>
      </c>
      <c r="AY112" t="n">
        <v>12.80085</v>
      </c>
      <c r="AZ112" t="n">
        <v>13.01652</v>
      </c>
      <c r="BA112" t="n">
        <v>13.18141</v>
      </c>
      <c r="BB112" t="n">
        <v>13.21099</v>
      </c>
      <c r="BC112" t="n">
        <v>13.4035</v>
      </c>
      <c r="BD112" t="n">
        <v>13.74017</v>
      </c>
      <c r="BE112" t="n">
        <v>13.92846</v>
      </c>
      <c r="BF112" t="n">
        <v>14.0669</v>
      </c>
      <c r="BG112" t="n">
        <v>14.19568</v>
      </c>
      <c r="BH112" t="n">
        <v>14.20248</v>
      </c>
      <c r="BI112" t="n">
        <v>14.22362</v>
      </c>
      <c r="BJ112" t="n">
        <v>14.29863</v>
      </c>
      <c r="BK112" t="n">
        <v>14.49114</v>
      </c>
      <c r="BL112" t="n">
        <v>14.70537</v>
      </c>
      <c r="BM112" t="n">
        <v>14.81284</v>
      </c>
      <c r="BN112" t="n">
        <v>14.99252</v>
      </c>
      <c r="BO112" t="n">
        <v>15.19074</v>
      </c>
      <c r="BP112" t="n">
        <v>15.29194</v>
      </c>
      <c r="BQ112" t="n">
        <v>15.39678</v>
      </c>
      <c r="BR112" t="n">
        <v>15.49801</v>
      </c>
      <c r="BS112" t="n">
        <v>15.60777</v>
      </c>
      <c r="BT112" t="n">
        <v>15.79314</v>
      </c>
      <c r="BU112" t="n">
        <v>16.00891</v>
      </c>
      <c r="BV112" t="n">
        <v>16.24941</v>
      </c>
      <c r="BW112" t="n">
        <v>16.49967</v>
      </c>
      <c r="BX112" t="n">
        <v>16.61956</v>
      </c>
      <c r="BY112" t="n">
        <v>16.7676</v>
      </c>
      <c r="BZ112" t="n">
        <v>16.89667</v>
      </c>
      <c r="CA112" t="n">
        <v>16.92372</v>
      </c>
      <c r="CB112" t="n">
        <v>16.97097</v>
      </c>
      <c r="CC112" t="n">
        <v>17.06739</v>
      </c>
      <c r="CD112" t="n">
        <v>17.15231</v>
      </c>
      <c r="CE112" t="n">
        <v>17.29493</v>
      </c>
      <c r="CF112" t="n">
        <v>17.44841</v>
      </c>
      <c r="CG112" t="n">
        <v>17.5039</v>
      </c>
      <c r="CH112" t="n">
        <v>17.54683</v>
      </c>
      <c r="CI112" t="n">
        <v>17.68939</v>
      </c>
      <c r="CJ112" t="n">
        <v>17.8645</v>
      </c>
      <c r="CK112" t="n">
        <v>17.94924</v>
      </c>
      <c r="CL112" t="n">
        <v>18.06348</v>
      </c>
      <c r="CM112" t="n">
        <v>18.21612</v>
      </c>
      <c r="CN112" t="n">
        <v>18.33255</v>
      </c>
      <c r="CO112" t="n">
        <v>18.44446</v>
      </c>
      <c r="CP112" t="n">
        <v>18.58298</v>
      </c>
      <c r="CQ112" t="n">
        <v>18.71149</v>
      </c>
      <c r="CR112" t="n">
        <v>18.88657</v>
      </c>
      <c r="CS112" t="n">
        <v>18.99426</v>
      </c>
      <c r="CT112" t="n">
        <v>19.05367</v>
      </c>
      <c r="CU112" t="n">
        <v>19.21572</v>
      </c>
      <c r="CV112" t="n">
        <v>19.44503</v>
      </c>
      <c r="CW112" t="n">
        <v>19.59361</v>
      </c>
      <c r="CX112" t="n">
        <v>19.71496</v>
      </c>
      <c r="CY112" t="n">
        <v>19.80917</v>
      </c>
      <c r="CZ112" t="n">
        <v>19.82875</v>
      </c>
      <c r="DA112" t="n">
        <v>19.92418</v>
      </c>
      <c r="DB112" t="n">
        <v>20.06586</v>
      </c>
      <c r="DC112" t="n">
        <v>20.14831</v>
      </c>
      <c r="DD112" t="n">
        <v>20.22876</v>
      </c>
      <c r="DE112" t="n">
        <v>20.25106</v>
      </c>
      <c r="DF112" t="n">
        <v>20.25126</v>
      </c>
      <c r="DG112" t="n">
        <v>20.25126</v>
      </c>
      <c r="DH112" t="n">
        <v>20.25126</v>
      </c>
      <c r="DI112" t="n">
        <v>20.25151</v>
      </c>
      <c r="DJ112" t="n">
        <v>20.29032</v>
      </c>
      <c r="DK112" t="n">
        <v>20.37712</v>
      </c>
      <c r="DL112" t="n">
        <v>20.45933</v>
      </c>
      <c r="DM112" t="n">
        <v>20.54407</v>
      </c>
      <c r="DN112" t="n">
        <v>20.60739</v>
      </c>
      <c r="DO112" t="n">
        <v>20.6594</v>
      </c>
      <c r="DP112" t="n">
        <v>20.70543</v>
      </c>
      <c r="DQ112" t="n">
        <v>20.76456</v>
      </c>
      <c r="DR112" t="n">
        <v>20.87621</v>
      </c>
      <c r="DS112" t="n">
        <v>21.04403</v>
      </c>
      <c r="DT112" t="n">
        <v>21.16701</v>
      </c>
      <c r="DU112" t="n">
        <v>21.25386</v>
      </c>
      <c r="DV112" t="n">
        <v>21.40936</v>
      </c>
      <c r="DW112" t="n">
        <v>21.55409</v>
      </c>
      <c r="DX112" t="n">
        <v>21.62436</v>
      </c>
      <c r="DY112" t="n">
        <v>21.75445</v>
      </c>
      <c r="DZ112" t="n">
        <v>21.8775</v>
      </c>
      <c r="EA112" t="n">
        <v>22.03615</v>
      </c>
      <c r="EB112" t="n">
        <v>22.30152</v>
      </c>
      <c r="EC112" t="n">
        <v>22.43968</v>
      </c>
      <c r="ED112" t="n">
        <v>22.50811</v>
      </c>
      <c r="EE112" t="n">
        <v>22.60141</v>
      </c>
      <c r="EF112" t="n">
        <v>22.7122</v>
      </c>
      <c r="EG112" t="n">
        <v>22.7967</v>
      </c>
      <c r="EH112" t="n">
        <v>22.88703</v>
      </c>
      <c r="EI112" t="n">
        <v>22.96792</v>
      </c>
      <c r="EJ112" t="n">
        <v>22.97804</v>
      </c>
      <c r="EK112" t="n">
        <v>22.99172</v>
      </c>
      <c r="EL112" t="n">
        <v>23.03006</v>
      </c>
      <c r="EM112" t="n">
        <v>23.11003</v>
      </c>
      <c r="EN112" t="n">
        <v>23.23249</v>
      </c>
      <c r="EO112" t="n">
        <v>23.33794</v>
      </c>
      <c r="EP112" t="n">
        <v>23.39351</v>
      </c>
      <c r="EQ112" t="n">
        <v>23.4134</v>
      </c>
      <c r="ER112" t="n">
        <v>23.43007</v>
      </c>
      <c r="ES112" t="n">
        <v>23.45814</v>
      </c>
      <c r="ET112" t="n">
        <v>23.53613</v>
      </c>
      <c r="EU112" t="n">
        <v>23.61417</v>
      </c>
      <c r="EV112" t="n">
        <v>23.65948</v>
      </c>
      <c r="EW112" t="n">
        <v>23.76666</v>
      </c>
      <c r="EX112" t="n">
        <v>23.90957</v>
      </c>
      <c r="EY112" t="n">
        <v>23.99245</v>
      </c>
      <c r="EZ112" t="n">
        <v>24.0567</v>
      </c>
      <c r="FA112" t="n">
        <v>24.15129</v>
      </c>
      <c r="FB112" t="n">
        <v>24.27053</v>
      </c>
      <c r="FC112" t="n">
        <v>24.33713</v>
      </c>
      <c r="FD112" t="n">
        <v>24.37688</v>
      </c>
      <c r="FE112" t="n">
        <v>24.4352</v>
      </c>
      <c r="FF112" t="n">
        <v>24.53334</v>
      </c>
      <c r="FG112" t="n">
        <v>24.67884</v>
      </c>
      <c r="FH112" t="n">
        <v>24.76001</v>
      </c>
      <c r="FI112" t="n">
        <v>24.81</v>
      </c>
      <c r="FJ112" t="n">
        <v>24.87197</v>
      </c>
      <c r="FK112" t="n">
        <v>24.93727</v>
      </c>
      <c r="FL112" t="n">
        <v>25.07663</v>
      </c>
      <c r="FM112" t="n">
        <v>25.1573</v>
      </c>
      <c r="FN112" t="n">
        <v>25.18314</v>
      </c>
      <c r="FO112" t="n">
        <v>25.22549</v>
      </c>
      <c r="FP112" t="n">
        <v>25.29505</v>
      </c>
      <c r="FQ112" t="n">
        <v>25.37647</v>
      </c>
      <c r="FR112" t="n">
        <v>25.46068</v>
      </c>
      <c r="FS112" t="n">
        <v>25.48888</v>
      </c>
      <c r="FT112" t="n">
        <v>25.52807</v>
      </c>
      <c r="FU112" t="n">
        <v>25.62771</v>
      </c>
      <c r="FV112" t="n">
        <v>25.72668</v>
      </c>
      <c r="FW112" t="n">
        <v>25.79942</v>
      </c>
      <c r="FX112" t="n">
        <v>25.87593</v>
      </c>
      <c r="FY112" t="n">
        <v>25.93718</v>
      </c>
      <c r="FZ112" t="n">
        <v>25.99879</v>
      </c>
      <c r="GA112" t="n">
        <v>26.05225</v>
      </c>
      <c r="GB112" t="n">
        <v>26.09625</v>
      </c>
      <c r="GC112" t="n">
        <v>26.17184</v>
      </c>
      <c r="GD112" t="n">
        <v>26.24687</v>
      </c>
      <c r="GE112" t="n">
        <v>26.26019</v>
      </c>
      <c r="GF112" t="n">
        <v>26.27494</v>
      </c>
      <c r="GG112" t="n">
        <v>26.3233</v>
      </c>
      <c r="GH112" t="n">
        <v>26.45034</v>
      </c>
      <c r="GI112" t="n">
        <v>26.5616</v>
      </c>
      <c r="GJ112" t="n">
        <v>26.59004</v>
      </c>
      <c r="GK112" t="n">
        <v>26.62874</v>
      </c>
      <c r="GL112" t="n">
        <v>26.65291</v>
      </c>
      <c r="GM112" t="n">
        <v>26.70185</v>
      </c>
      <c r="GN112" t="n">
        <v>26.77109</v>
      </c>
      <c r="GO112" t="n">
        <v>26.88967</v>
      </c>
      <c r="GP112" t="n">
        <v>26.98156</v>
      </c>
      <c r="GQ112" t="n">
        <v>27.07357</v>
      </c>
      <c r="GR112" t="n">
        <v>27.14986</v>
      </c>
      <c r="GS112" t="n">
        <v>27.21865</v>
      </c>
      <c r="GT112" t="n">
        <v>27.29294</v>
      </c>
      <c r="GU112" t="n">
        <v>27.33751</v>
      </c>
      <c r="GV112" t="n">
        <v>27.42593</v>
      </c>
      <c r="GW112" t="n">
        <v>27.56455</v>
      </c>
      <c r="GX112" t="n">
        <v>27.62908</v>
      </c>
      <c r="GY112" t="n">
        <v>27.68339</v>
      </c>
      <c r="GZ112" t="n">
        <v>27.74129</v>
      </c>
      <c r="HA112" t="n">
        <v>27.77884</v>
      </c>
      <c r="HB112" t="n">
        <v>27.81049</v>
      </c>
      <c r="HC112" t="n">
        <v>27.84416</v>
      </c>
      <c r="HD112" t="n">
        <v>27.92276</v>
      </c>
      <c r="HE112" t="n">
        <v>28.06841</v>
      </c>
      <c r="HF112" t="n">
        <v>28.25296</v>
      </c>
      <c r="HG112" t="n">
        <v>28.33241</v>
      </c>
      <c r="HH112" t="n">
        <v>28.37766</v>
      </c>
      <c r="HI112" t="n">
        <v>28.41004</v>
      </c>
      <c r="HJ112" t="n">
        <v>28.45223</v>
      </c>
      <c r="HK112" t="n">
        <v>28.495</v>
      </c>
      <c r="HL112" t="n">
        <v>28.51772</v>
      </c>
      <c r="HM112" t="n">
        <v>28.59941</v>
      </c>
      <c r="HN112" t="n">
        <v>28.73871</v>
      </c>
      <c r="HO112" t="n">
        <v>28.84352</v>
      </c>
      <c r="HP112" t="n">
        <v>28.89326</v>
      </c>
      <c r="HQ112" t="n">
        <v>28.9317</v>
      </c>
      <c r="HR112" t="n">
        <v>29.02393</v>
      </c>
      <c r="HS112" t="n">
        <v>29.12256</v>
      </c>
      <c r="HT112" t="n">
        <v>29.18261</v>
      </c>
      <c r="HU112" t="n">
        <v>29.25861</v>
      </c>
      <c r="HV112" t="n">
        <v>29.34282</v>
      </c>
      <c r="HW112" t="n">
        <v>29.40659</v>
      </c>
      <c r="HX112" t="n">
        <v>29.4346</v>
      </c>
      <c r="HY112" t="n">
        <v>29.51109</v>
      </c>
      <c r="HZ112" t="n">
        <v>29.60286</v>
      </c>
      <c r="IA112" t="n">
        <v>29.64658</v>
      </c>
      <c r="IB112" t="n">
        <v>29.71299</v>
      </c>
      <c r="IC112" t="n">
        <v>29.81492</v>
      </c>
      <c r="ID112" t="n">
        <v>29.88824</v>
      </c>
      <c r="IE112" t="n">
        <v>29.95277</v>
      </c>
      <c r="IF112" t="n">
        <v>30.0261</v>
      </c>
      <c r="IG112" t="n">
        <v>30.05366</v>
      </c>
      <c r="IH112" t="n">
        <v>30.11328</v>
      </c>
      <c r="II112" t="n">
        <v>30.16596</v>
      </c>
      <c r="IJ112" t="n">
        <v>30.17893</v>
      </c>
      <c r="IK112" t="n">
        <v>30.23754</v>
      </c>
      <c r="IL112" t="n">
        <v>30.33967</v>
      </c>
      <c r="IM112" t="n">
        <v>30.39621</v>
      </c>
      <c r="IN112" t="n">
        <v>30.44651</v>
      </c>
      <c r="IO112" t="n">
        <v>30.54394</v>
      </c>
      <c r="IP112" t="n">
        <v>30.5965</v>
      </c>
      <c r="IQ112" t="n">
        <v>30.6212</v>
      </c>
      <c r="IR112" t="n">
        <v>30.68448</v>
      </c>
      <c r="IS112" t="n">
        <v>30.73251</v>
      </c>
      <c r="IT112" t="n">
        <v>30.74057</v>
      </c>
      <c r="IU112" t="n">
        <v>30.76951</v>
      </c>
      <c r="IV112" t="n">
        <v>30.82704</v>
      </c>
      <c r="IW112" t="n">
        <v>30.87813</v>
      </c>
      <c r="IX112" t="n">
        <v>30.91212</v>
      </c>
      <c r="IY112" t="n">
        <v>30.93398</v>
      </c>
      <c r="IZ112" t="n">
        <v>30.962</v>
      </c>
      <c r="JA112" t="n">
        <v>31.02326</v>
      </c>
      <c r="JB112" t="n">
        <v>31.08073</v>
      </c>
      <c r="JC112" t="n">
        <v>31.14636</v>
      </c>
      <c r="JD112" t="n">
        <v>31.21232</v>
      </c>
      <c r="JE112" t="n">
        <v>31.27568</v>
      </c>
      <c r="JF112" t="n">
        <v>31.33722</v>
      </c>
      <c r="JG112" t="n">
        <v>31.36201</v>
      </c>
      <c r="JH112" t="n">
        <v>31.38881</v>
      </c>
      <c r="JI112" t="n">
        <v>31.43399</v>
      </c>
      <c r="JJ112" t="n">
        <v>31.45953</v>
      </c>
      <c r="JK112" t="n">
        <v>31.4789</v>
      </c>
      <c r="JL112" t="n">
        <v>31.55033</v>
      </c>
      <c r="JM112" t="n">
        <v>31.64456</v>
      </c>
      <c r="JN112" t="n">
        <v>31.70745</v>
      </c>
      <c r="JO112" t="n">
        <v>31.74987</v>
      </c>
      <c r="JP112" t="n">
        <v>31.82357</v>
      </c>
      <c r="JQ112" t="n">
        <v>31.96618</v>
      </c>
      <c r="JR112" t="n">
        <v>32.04828</v>
      </c>
      <c r="JS112" t="n">
        <v>32.08728</v>
      </c>
      <c r="JT112" t="n">
        <v>32.1568</v>
      </c>
      <c r="JU112" t="n">
        <v>32.22836</v>
      </c>
      <c r="JV112" t="n">
        <v>32.30172</v>
      </c>
      <c r="JW112" t="n">
        <v>32.36679</v>
      </c>
      <c r="JX112" t="n">
        <v>32.41522</v>
      </c>
      <c r="JY112" t="n">
        <v>32.46706</v>
      </c>
      <c r="JZ112" t="n">
        <v>32.55468</v>
      </c>
      <c r="KA112" t="n">
        <v>32.63473</v>
      </c>
      <c r="KB112" t="n">
        <v>32.69774</v>
      </c>
      <c r="KC112" t="n">
        <v>32.78353</v>
      </c>
      <c r="KD112" t="n">
        <v>32.87441</v>
      </c>
      <c r="KE112" t="n">
        <v>32.90887</v>
      </c>
      <c r="KF112" t="n">
        <v>32.96592</v>
      </c>
      <c r="KG112" t="n">
        <v>33.01671</v>
      </c>
      <c r="KH112" t="n">
        <v>33.05214</v>
      </c>
      <c r="KI112" t="n">
        <v>33.11592</v>
      </c>
      <c r="KJ112" t="n">
        <v>33.19981</v>
      </c>
      <c r="KK112" t="n">
        <v>33.29839</v>
      </c>
      <c r="KL112" t="n">
        <v>33.38973</v>
      </c>
      <c r="KM112" t="n">
        <v>33.45967</v>
      </c>
      <c r="KN112" t="n">
        <v>33.54187</v>
      </c>
      <c r="KO112" t="n">
        <v>33.6254</v>
      </c>
      <c r="KP112" t="n">
        <v>33.70866</v>
      </c>
      <c r="KQ112" t="n">
        <v>33.76851</v>
      </c>
      <c r="KR112" t="n">
        <v>33.84848</v>
      </c>
      <c r="KS112" t="n">
        <v>33.91907</v>
      </c>
      <c r="KT112" t="n">
        <v>33.99501</v>
      </c>
      <c r="KU112" t="n">
        <v>34.14211</v>
      </c>
      <c r="KV112" t="n">
        <v>34.24892</v>
      </c>
      <c r="KW112" t="n">
        <v>34.28693</v>
      </c>
      <c r="KX112" t="n">
        <v>34.29713</v>
      </c>
      <c r="KY112" t="n">
        <v>34.29767</v>
      </c>
      <c r="KZ112" t="n">
        <v>34.30829</v>
      </c>
      <c r="LA112" t="n">
        <v>34.36047</v>
      </c>
      <c r="LB112" t="n">
        <v>34.43623</v>
      </c>
      <c r="LC112" t="n">
        <v>34.4927</v>
      </c>
      <c r="LD112" t="n">
        <v>34.56597</v>
      </c>
      <c r="LE112" t="n">
        <v>34.66111</v>
      </c>
      <c r="LF112" t="n">
        <v>34.74806</v>
      </c>
      <c r="LG112" t="n">
        <v>34.8881</v>
      </c>
      <c r="LH112" t="n">
        <v>35.10844</v>
      </c>
      <c r="LI112" t="n">
        <v>35.21825</v>
      </c>
      <c r="LJ112" t="n">
        <v>35.27912</v>
      </c>
      <c r="LK112" t="n">
        <v>35.33679</v>
      </c>
      <c r="LL112" t="n">
        <v>35.41405</v>
      </c>
      <c r="LM112" t="n">
        <v>35.4701</v>
      </c>
      <c r="LN112" t="n">
        <v>35.52887</v>
      </c>
      <c r="LO112" t="n">
        <v>35.60484</v>
      </c>
      <c r="LP112" t="n">
        <v>35.66403</v>
      </c>
      <c r="LQ112" t="n">
        <v>35.69249</v>
      </c>
      <c r="LR112" t="n">
        <v>35.73149</v>
      </c>
      <c r="LS112" t="n">
        <v>35.83691</v>
      </c>
      <c r="LT112" t="n">
        <v>35.92568</v>
      </c>
      <c r="LU112" t="n">
        <v>35.98415</v>
      </c>
      <c r="LV112" t="n">
        <v>36.0351</v>
      </c>
      <c r="LW112" t="n">
        <v>36.09028</v>
      </c>
      <c r="LX112" t="n">
        <v>36.15132</v>
      </c>
      <c r="LY112" t="n">
        <v>36.20764</v>
      </c>
      <c r="LZ112" t="n">
        <v>36.24207</v>
      </c>
      <c r="MA112" t="n">
        <v>36.28997</v>
      </c>
      <c r="MB112" t="n">
        <v>36.41576</v>
      </c>
      <c r="MC112" t="n">
        <v>36.47799</v>
      </c>
      <c r="MD112" t="n">
        <v>36.52732</v>
      </c>
      <c r="ME112" t="n">
        <v>36.56645</v>
      </c>
      <c r="MF112" t="n">
        <v>36.59578</v>
      </c>
      <c r="MG112" t="n">
        <v>36.6384</v>
      </c>
      <c r="MH112" t="n">
        <v>36.68509</v>
      </c>
      <c r="MI112" t="n">
        <v>36.75064</v>
      </c>
      <c r="MJ112" t="n">
        <v>36.78864</v>
      </c>
      <c r="MK112" t="n">
        <v>36.82438</v>
      </c>
      <c r="ML112" t="n">
        <v>36.91629</v>
      </c>
      <c r="MM112" t="n">
        <v>37.01239</v>
      </c>
      <c r="MN112" t="n">
        <v>37.06182</v>
      </c>
      <c r="MO112" t="n">
        <v>37.10616</v>
      </c>
      <c r="MP112" t="n">
        <v>37.1409</v>
      </c>
      <c r="MQ112" t="n">
        <v>37.18982</v>
      </c>
      <c r="MR112" t="n">
        <v>37.20938</v>
      </c>
      <c r="MS112" t="n">
        <v>37.25371</v>
      </c>
      <c r="MT112" t="n">
        <v>37.27201</v>
      </c>
      <c r="MU112" t="n">
        <v>37.28851</v>
      </c>
      <c r="MV112" t="n">
        <v>37.31889</v>
      </c>
      <c r="MW112" t="n">
        <v>37.32873</v>
      </c>
      <c r="MX112" t="n">
        <v>37.34288</v>
      </c>
      <c r="MY112" t="n">
        <v>37.38629</v>
      </c>
      <c r="MZ112" t="n">
        <v>37.45348</v>
      </c>
      <c r="NA112" t="n">
        <v>37.5029</v>
      </c>
      <c r="NB112" t="n">
        <v>37.55716</v>
      </c>
      <c r="NC112" t="n">
        <v>37.63482</v>
      </c>
      <c r="ND112" t="n">
        <v>37.75423</v>
      </c>
      <c r="NE112" t="n">
        <v>37.86917</v>
      </c>
      <c r="NF112" t="n">
        <v>37.94743</v>
      </c>
      <c r="NG112" t="n">
        <v>38.01186</v>
      </c>
      <c r="NH112" t="n">
        <v>38.02198</v>
      </c>
      <c r="NI112" t="n">
        <v>38.03063</v>
      </c>
      <c r="NJ112" t="n">
        <v>38.06676</v>
      </c>
      <c r="NK112" t="n">
        <v>38.10973</v>
      </c>
      <c r="NL112" t="n">
        <v>38.19481</v>
      </c>
      <c r="NM112" t="n">
        <v>38.26082</v>
      </c>
      <c r="NN112" t="n">
        <v>38.29891</v>
      </c>
      <c r="NO112" t="n">
        <v>38.31659</v>
      </c>
      <c r="NP112" t="n">
        <v>38.34222</v>
      </c>
      <c r="NQ112" t="n">
        <v>38.40268</v>
      </c>
      <c r="NR112" t="n">
        <v>38.48861</v>
      </c>
      <c r="NS112" t="n">
        <v>38.60444</v>
      </c>
      <c r="NT112" t="n">
        <v>38.68</v>
      </c>
      <c r="NU112" t="n">
        <v>38.81374</v>
      </c>
      <c r="NV112" t="n">
        <v>38.90578</v>
      </c>
      <c r="NW112" t="n">
        <v>38.97883</v>
      </c>
      <c r="NX112" t="n">
        <v>39.00894</v>
      </c>
      <c r="NY112" t="n">
        <v>39.02331</v>
      </c>
      <c r="NZ112" t="n">
        <v>39.03353</v>
      </c>
      <c r="OA112" t="n">
        <v>39.04742</v>
      </c>
      <c r="OB112" t="n">
        <v>39.10415</v>
      </c>
      <c r="OC112" t="n">
        <v>39.21638</v>
      </c>
      <c r="OD112" t="n">
        <v>39.28324</v>
      </c>
      <c r="OE112" t="n">
        <v>39.30591</v>
      </c>
      <c r="OF112" t="n">
        <v>39.32896</v>
      </c>
      <c r="OG112" t="n">
        <v>39.40743</v>
      </c>
      <c r="OH112" t="n">
        <v>39.52546</v>
      </c>
      <c r="OI112" t="n">
        <v>39.64153</v>
      </c>
      <c r="OJ112" t="n">
        <v>39.86622</v>
      </c>
      <c r="OK112" t="n">
        <v>40.02025</v>
      </c>
      <c r="OL112" t="n">
        <v>40.05723</v>
      </c>
      <c r="OM112" t="n">
        <v>40.07392</v>
      </c>
      <c r="ON112" t="n">
        <v>40.12775</v>
      </c>
      <c r="OO112" t="n">
        <v>40.21357</v>
      </c>
      <c r="OP112" t="n">
        <v>40.25467</v>
      </c>
      <c r="OQ112" t="n">
        <v>40.30422</v>
      </c>
      <c r="OR112" t="n">
        <v>40.34232</v>
      </c>
      <c r="OS112" t="n">
        <v>40.38534</v>
      </c>
      <c r="OT112" t="n">
        <v>40.42062</v>
      </c>
      <c r="OU112" t="n">
        <v>40.46539</v>
      </c>
      <c r="OV112" t="n">
        <v>40.48173</v>
      </c>
      <c r="OW112" t="n">
        <v>40.49024</v>
      </c>
      <c r="OX112" t="n">
        <v>40.512</v>
      </c>
      <c r="OY112" t="n">
        <v>40.53207</v>
      </c>
      <c r="OZ112" t="n">
        <v>40.56282</v>
      </c>
      <c r="PA112" t="n">
        <v>40.61805</v>
      </c>
      <c r="PB112" t="n">
        <v>40.70782</v>
      </c>
      <c r="PC112" t="n">
        <v>40.798</v>
      </c>
      <c r="PD112" t="n">
        <v>40.88206</v>
      </c>
      <c r="PE112" t="n">
        <v>40.92056</v>
      </c>
      <c r="PF112" t="n">
        <v>40.97252</v>
      </c>
      <c r="PG112" t="n">
        <v>41.03248</v>
      </c>
      <c r="PH112" t="n">
        <v>41.10848</v>
      </c>
      <c r="PI112" t="n">
        <v>41.11957</v>
      </c>
      <c r="PJ112" t="n">
        <v>41.13748</v>
      </c>
      <c r="PK112" t="n">
        <v>41.18266</v>
      </c>
      <c r="PL112" t="n">
        <v>41.24883</v>
      </c>
      <c r="PM112" t="n">
        <v>41.27314</v>
      </c>
      <c r="PN112" t="n">
        <v>41.31441</v>
      </c>
      <c r="PO112" t="n">
        <v>41.37571</v>
      </c>
      <c r="PP112" t="n">
        <v>41.40231</v>
      </c>
      <c r="PQ112" t="n">
        <v>41.45808</v>
      </c>
      <c r="PR112" t="n">
        <v>41.51212</v>
      </c>
      <c r="PS112" t="n">
        <v>41.53379</v>
      </c>
      <c r="PT112" t="n">
        <v>41.56975</v>
      </c>
      <c r="PU112" t="n">
        <v>41.64556</v>
      </c>
      <c r="PV112" t="n">
        <v>41.7442</v>
      </c>
      <c r="PW112" t="n">
        <v>41.81338</v>
      </c>
      <c r="PX112" t="n">
        <v>41.86956</v>
      </c>
      <c r="PY112" t="n">
        <v>41.90829</v>
      </c>
      <c r="PZ112" t="n">
        <v>41.9508</v>
      </c>
      <c r="QA112" t="n">
        <v>42.03017</v>
      </c>
      <c r="QB112" t="n">
        <v>42.12798</v>
      </c>
      <c r="QC112" t="n">
        <v>42.17344</v>
      </c>
      <c r="QD112" t="n">
        <v>42.24452</v>
      </c>
      <c r="QE112" t="n">
        <v>42.31703</v>
      </c>
      <c r="QF112" t="n">
        <v>42.36487</v>
      </c>
      <c r="QG112" t="n">
        <v>42.39419</v>
      </c>
      <c r="QH112" t="n">
        <v>42.42585</v>
      </c>
      <c r="QI112" t="n">
        <v>42.53756</v>
      </c>
      <c r="QJ112" t="n">
        <v>42.6433</v>
      </c>
      <c r="QK112" t="n">
        <v>42.68171</v>
      </c>
      <c r="QL112" t="n">
        <v>42.73556</v>
      </c>
      <c r="QM112" t="n">
        <v>42.80751</v>
      </c>
      <c r="QN112" t="n">
        <v>42.8515</v>
      </c>
      <c r="QO112" t="n">
        <v>42.91814</v>
      </c>
      <c r="QP112" t="n">
        <v>43.03438</v>
      </c>
      <c r="QQ112" t="n">
        <v>43.11312</v>
      </c>
      <c r="QR112" t="n">
        <v>43.14828</v>
      </c>
      <c r="QS112" t="n">
        <v>43.20557</v>
      </c>
      <c r="QT112" t="n">
        <v>43.25568</v>
      </c>
      <c r="QU112" t="n">
        <v>43.33444</v>
      </c>
      <c r="QV112" t="n">
        <v>43.38927</v>
      </c>
      <c r="QW112" t="n">
        <v>43.43452</v>
      </c>
      <c r="QX112" t="n">
        <v>43.5087</v>
      </c>
      <c r="QY112" t="n">
        <v>43.59023</v>
      </c>
      <c r="QZ112" t="n">
        <v>43.66452</v>
      </c>
      <c r="RA112" t="n">
        <v>43.72902</v>
      </c>
      <c r="RB112" t="n">
        <v>43.78942</v>
      </c>
      <c r="RC112" t="n">
        <v>43.81512</v>
      </c>
      <c r="RD112" t="n">
        <v>43.82528</v>
      </c>
      <c r="RE112" t="n">
        <v>43.84375</v>
      </c>
      <c r="RF112" t="n">
        <v>43.87779</v>
      </c>
      <c r="RG112" t="n">
        <v>43.91773</v>
      </c>
      <c r="RH112" t="n">
        <v>44.02055</v>
      </c>
      <c r="RI112" t="n">
        <v>44.09765</v>
      </c>
      <c r="RJ112" t="n">
        <v>44.17785</v>
      </c>
      <c r="RK112" t="n">
        <v>44.23658</v>
      </c>
      <c r="RL112" t="n">
        <v>44.25415</v>
      </c>
      <c r="RM112" t="n">
        <v>44.2883</v>
      </c>
      <c r="RN112" t="n">
        <v>44.35706</v>
      </c>
      <c r="RO112" t="n">
        <v>44.43049</v>
      </c>
      <c r="RP112" t="n">
        <v>44.47286</v>
      </c>
      <c r="RQ112" t="n">
        <v>44.50492</v>
      </c>
      <c r="RR112" t="n">
        <v>44.53058</v>
      </c>
      <c r="RS112" t="n">
        <v>44.54566</v>
      </c>
      <c r="RT112" t="n">
        <v>44.55536</v>
      </c>
      <c r="RU112" t="n">
        <v>44.59748</v>
      </c>
      <c r="RV112" t="n">
        <v>44.67433</v>
      </c>
      <c r="RW112" t="n">
        <v>44.7198</v>
      </c>
      <c r="RX112" t="n">
        <v>44.77287</v>
      </c>
      <c r="RY112" t="n">
        <v>44.87582</v>
      </c>
      <c r="RZ112" t="n">
        <v>44.9506</v>
      </c>
      <c r="SA112" t="n">
        <v>45.06672</v>
      </c>
      <c r="SB112" t="n">
        <v>45.22725</v>
      </c>
      <c r="SC112" t="n">
        <v>45.28194</v>
      </c>
      <c r="SD112" t="n">
        <v>45.34012</v>
      </c>
      <c r="SE112" t="n">
        <v>45.37931</v>
      </c>
      <c r="SF112" t="n">
        <v>45.39112</v>
      </c>
      <c r="SG112" t="n">
        <v>45.43177</v>
      </c>
      <c r="SH112" t="n">
        <v>45.54684</v>
      </c>
      <c r="SI112" t="n">
        <v>45.62045</v>
      </c>
      <c r="SJ112" t="n">
        <v>45.67392</v>
      </c>
      <c r="SK112" t="n">
        <v>45.74071</v>
      </c>
      <c r="SL112" t="n">
        <v>45.77876</v>
      </c>
      <c r="SM112" t="n">
        <v>45.80272</v>
      </c>
      <c r="SN112" t="n">
        <v>45.86535</v>
      </c>
      <c r="SO112" t="n">
        <v>45.89194</v>
      </c>
      <c r="SP112" t="n">
        <v>45.9293</v>
      </c>
      <c r="SQ112" t="n">
        <v>45.97116</v>
      </c>
      <c r="SR112" t="n">
        <v>46.04738</v>
      </c>
      <c r="SS112" t="n">
        <v>46.13207</v>
      </c>
      <c r="ST112" t="n">
        <v>46.21063</v>
      </c>
      <c r="SU112" t="n">
        <v>46.23581</v>
      </c>
      <c r="SV112" t="n">
        <v>46.24928</v>
      </c>
      <c r="SW112" t="n">
        <v>46.29119</v>
      </c>
      <c r="SX112" t="n">
        <v>46.39948</v>
      </c>
      <c r="SY112" t="n">
        <v>46.49326</v>
      </c>
      <c r="SZ112" t="n">
        <v>46.60456</v>
      </c>
      <c r="TA112" t="n">
        <v>46.68044</v>
      </c>
      <c r="TB112" t="n">
        <v>46.78</v>
      </c>
      <c r="TC112" t="n">
        <v>46.9011</v>
      </c>
      <c r="TD112" t="n">
        <v>47.04747</v>
      </c>
      <c r="TE112" t="n">
        <v>47.16879</v>
      </c>
      <c r="TF112" t="n">
        <v>47.19407</v>
      </c>
      <c r="TG112" t="n">
        <v>47.2078</v>
      </c>
      <c r="TH112" t="n">
        <v>47.21476</v>
      </c>
      <c r="TI112" t="n">
        <v>47.2164</v>
      </c>
      <c r="TJ112" t="n">
        <v>47.21659</v>
      </c>
      <c r="TK112" t="n">
        <v>47.22189</v>
      </c>
      <c r="TL112" t="n">
        <v>47.25549</v>
      </c>
      <c r="TM112" t="n">
        <v>47.26279</v>
      </c>
      <c r="TN112" t="n">
        <v>47.26963</v>
      </c>
      <c r="TO112" t="n">
        <v>47.32372</v>
      </c>
      <c r="TP112" t="n">
        <v>47.39946</v>
      </c>
      <c r="TQ112" t="n">
        <v>47.4602</v>
      </c>
      <c r="TR112" t="n">
        <v>47.50056</v>
      </c>
      <c r="TS112" t="n">
        <v>47.52497</v>
      </c>
      <c r="TT112" t="n">
        <v>47.57313</v>
      </c>
      <c r="TU112" t="n">
        <v>47.64975</v>
      </c>
      <c r="TV112" t="n">
        <v>47.74461</v>
      </c>
      <c r="TW112" t="n">
        <v>47.8391</v>
      </c>
      <c r="TX112" t="n">
        <v>47.93821</v>
      </c>
      <c r="TY112" t="n">
        <v>48.00681</v>
      </c>
      <c r="TZ112" t="n">
        <v>48.05832</v>
      </c>
      <c r="UA112" t="n">
        <v>48.1184</v>
      </c>
      <c r="UB112" t="n">
        <v>48.25406</v>
      </c>
      <c r="UC112" t="n">
        <v>48.44275</v>
      </c>
      <c r="UD112" t="n">
        <v>48.53586</v>
      </c>
      <c r="UE112" t="n">
        <v>48.57852</v>
      </c>
      <c r="UF112" t="n">
        <v>48.60886</v>
      </c>
      <c r="UG112" t="n">
        <v>48.67908</v>
      </c>
      <c r="UH112" t="n">
        <v>48.73791</v>
      </c>
      <c r="UI112" t="n">
        <v>48.80705</v>
      </c>
      <c r="UJ112" t="n">
        <v>48.88932</v>
      </c>
      <c r="UK112" t="n">
        <v>48.95945</v>
      </c>
      <c r="UL112" t="n">
        <v>49.04112</v>
      </c>
      <c r="UM112" t="n">
        <v>49.06007</v>
      </c>
      <c r="UN112" t="n">
        <v>49.08282</v>
      </c>
      <c r="UO112" t="n">
        <v>49.16109</v>
      </c>
      <c r="UP112" t="n">
        <v>49.21662</v>
      </c>
      <c r="UQ112" t="n">
        <v>49.2813</v>
      </c>
      <c r="UR112" t="n">
        <v>49.3444</v>
      </c>
      <c r="US112" t="n">
        <v>49.42644</v>
      </c>
      <c r="UT112" t="n">
        <v>49.49385</v>
      </c>
      <c r="UU112" t="n">
        <v>49.55963</v>
      </c>
      <c r="UV112" t="n">
        <v>49.59517</v>
      </c>
      <c r="UW112" t="n">
        <v>49.62512</v>
      </c>
      <c r="UX112" t="n">
        <v>49.6846</v>
      </c>
      <c r="UY112" t="n">
        <v>49.72585</v>
      </c>
      <c r="UZ112" t="n">
        <v>49.76966</v>
      </c>
      <c r="VA112" t="n">
        <v>49.87946</v>
      </c>
      <c r="VB112" t="n">
        <v>50.00645</v>
      </c>
      <c r="VC112" t="n">
        <v>50.0916</v>
      </c>
      <c r="VD112" t="n">
        <v>50.18793</v>
      </c>
      <c r="VE112" t="n">
        <v>50.26101</v>
      </c>
      <c r="VF112" t="n">
        <v>50.35148</v>
      </c>
      <c r="VG112" t="n">
        <v>50.4492</v>
      </c>
      <c r="VH112" t="n">
        <v>50.50561</v>
      </c>
      <c r="VI112" t="n">
        <v>50.60104</v>
      </c>
      <c r="VJ112" t="n">
        <v>50.70702</v>
      </c>
      <c r="VK112" t="n">
        <v>50.76772</v>
      </c>
      <c r="VL112" t="n">
        <v>50.80857</v>
      </c>
      <c r="VM112" t="n">
        <v>50.89567</v>
      </c>
      <c r="VN112" t="n">
        <v>50.97971</v>
      </c>
      <c r="VO112" t="n">
        <v>51.05272</v>
      </c>
      <c r="VP112" t="n">
        <v>51.10476</v>
      </c>
      <c r="VQ112" t="n">
        <v>51.17969</v>
      </c>
      <c r="VR112" t="n">
        <v>51.2305</v>
      </c>
      <c r="VS112" t="n">
        <v>51.31401</v>
      </c>
      <c r="VT112" t="n">
        <v>51.39438</v>
      </c>
      <c r="VU112" t="n">
        <v>51.47607</v>
      </c>
      <c r="VV112" t="n">
        <v>51.5407</v>
      </c>
      <c r="VW112" t="n">
        <v>51.64426</v>
      </c>
      <c r="VX112" t="n">
        <v>51.72456</v>
      </c>
      <c r="VY112" t="n">
        <v>51.79648</v>
      </c>
      <c r="VZ112" t="n">
        <v>51.85226</v>
      </c>
      <c r="WA112" t="n">
        <v>51.90737</v>
      </c>
      <c r="WB112" t="n">
        <v>51.9787</v>
      </c>
      <c r="WC112" t="n">
        <v>52.06935</v>
      </c>
      <c r="WD112" t="n">
        <v>52.14123</v>
      </c>
      <c r="WE112" t="n">
        <v>52.23477</v>
      </c>
      <c r="WF112" t="n">
        <v>52.27934</v>
      </c>
      <c r="WG112" t="n">
        <v>52.34162</v>
      </c>
      <c r="WH112" t="n">
        <v>52.41768</v>
      </c>
      <c r="WI112" t="n">
        <v>52.5234</v>
      </c>
      <c r="WJ112" t="n">
        <v>52.59843</v>
      </c>
      <c r="WK112" t="n">
        <v>52.65294</v>
      </c>
      <c r="WL112" t="n">
        <v>52.69756</v>
      </c>
      <c r="WM112" t="n">
        <v>52.75565</v>
      </c>
      <c r="WN112" t="n">
        <v>52.83448</v>
      </c>
      <c r="WO112" t="n">
        <v>52.94578</v>
      </c>
      <c r="WP112" t="n">
        <v>53.00169</v>
      </c>
      <c r="WQ112" t="n">
        <v>53.03062</v>
      </c>
      <c r="WR112" t="n">
        <v>53.11655</v>
      </c>
      <c r="WS112" t="n">
        <v>53.23944</v>
      </c>
      <c r="WT112" t="n">
        <v>53.31921</v>
      </c>
      <c r="WU112" t="n">
        <v>53.43045</v>
      </c>
      <c r="WV112" t="n">
        <v>53.49936</v>
      </c>
      <c r="WW112" t="n">
        <v>53.53734</v>
      </c>
      <c r="WX112" t="n">
        <v>53.60347</v>
      </c>
      <c r="WY112" t="n">
        <v>53.71504</v>
      </c>
      <c r="WZ112" t="n">
        <v>53.79005</v>
      </c>
      <c r="XA112" t="n">
        <v>53.84807</v>
      </c>
      <c r="XB112" t="n">
        <v>53.89545</v>
      </c>
      <c r="XC112" t="n">
        <v>53.91374</v>
      </c>
      <c r="XD112" t="n">
        <v>53.91639</v>
      </c>
      <c r="XE112" t="n">
        <v>53.92321</v>
      </c>
      <c r="XF112" t="n">
        <v>53.96678</v>
      </c>
      <c r="XG112" t="n">
        <v>54.00214</v>
      </c>
      <c r="XH112" t="n">
        <v>54.07875</v>
      </c>
      <c r="XI112" t="n">
        <v>54.12267</v>
      </c>
      <c r="XJ112" t="n">
        <v>54.19356</v>
      </c>
      <c r="XK112" t="n">
        <v>54.24611</v>
      </c>
      <c r="XL112" t="n">
        <v>54.31628</v>
      </c>
      <c r="XM112" t="n">
        <v>54.38203</v>
      </c>
      <c r="XN112" t="n">
        <v>54.45222</v>
      </c>
      <c r="XO112" t="n">
        <v>54.5351</v>
      </c>
      <c r="XP112" t="n">
        <v>54.65697</v>
      </c>
      <c r="XQ112" t="n">
        <v>54.72324</v>
      </c>
      <c r="XR112" t="n">
        <v>54.77068</v>
      </c>
      <c r="XS112" t="n">
        <v>54.85683</v>
      </c>
      <c r="XT112" t="n">
        <v>54.93009</v>
      </c>
      <c r="XU112" t="n">
        <v>55.02407</v>
      </c>
      <c r="XV112" t="n">
        <v>55.09768</v>
      </c>
      <c r="XW112" t="n">
        <v>55.19969</v>
      </c>
      <c r="XX112" t="n">
        <v>55.23862</v>
      </c>
      <c r="XY112" t="n">
        <v>55.3068</v>
      </c>
      <c r="XZ112" t="n">
        <v>55.38888</v>
      </c>
      <c r="YA112" t="n">
        <v>55.48833</v>
      </c>
      <c r="YB112" t="n">
        <v>55.56179</v>
      </c>
      <c r="YC112" t="n">
        <v>55.66437</v>
      </c>
      <c r="YD112" t="n">
        <v>55.70303</v>
      </c>
      <c r="YE112" t="n">
        <v>55.76159</v>
      </c>
      <c r="YF112" t="n">
        <v>55.88423</v>
      </c>
      <c r="YG112" t="n">
        <v>55.99003</v>
      </c>
      <c r="YH112" t="n">
        <v>56.09136</v>
      </c>
      <c r="YI112" t="n">
        <v>56.18967</v>
      </c>
      <c r="YJ112" t="n">
        <v>56.26586</v>
      </c>
      <c r="YK112" t="n">
        <v>56.35043</v>
      </c>
      <c r="YL112" t="n">
        <v>56.4425</v>
      </c>
      <c r="YM112" t="n">
        <v>56.53758</v>
      </c>
      <c r="YN112" t="n">
        <v>56.64248</v>
      </c>
      <c r="YO112" t="n">
        <v>56.71836</v>
      </c>
      <c r="YP112" t="n">
        <v>56.80854</v>
      </c>
      <c r="YQ112" t="n">
        <v>56.86205</v>
      </c>
      <c r="YR112" t="n">
        <v>56.92626</v>
      </c>
      <c r="YS112" t="n">
        <v>56.95675</v>
      </c>
      <c r="YT112" t="n">
        <v>57.00211</v>
      </c>
      <c r="YU112" t="n">
        <v>57.15232</v>
      </c>
      <c r="YV112" t="n">
        <v>57.3086</v>
      </c>
      <c r="YW112" t="n">
        <v>57.35429</v>
      </c>
      <c r="YX112" t="n">
        <v>57.3897</v>
      </c>
      <c r="YY112" t="n">
        <v>57.46112</v>
      </c>
      <c r="YZ112" t="n">
        <v>57.50282</v>
      </c>
      <c r="ZA112" t="n">
        <v>57.5149</v>
      </c>
      <c r="ZB112" t="n">
        <v>57.52307</v>
      </c>
      <c r="ZC112" t="n">
        <v>57.5804</v>
      </c>
      <c r="ZD112" t="n">
        <v>57.6969</v>
      </c>
      <c r="ZE112" t="n">
        <v>57.81692</v>
      </c>
      <c r="ZF112" t="n">
        <v>57.88714</v>
      </c>
      <c r="ZG112" t="n">
        <v>58.03783</v>
      </c>
      <c r="ZH112" t="n">
        <v>58.10075</v>
      </c>
      <c r="ZI112" t="n">
        <v>58.13036</v>
      </c>
      <c r="ZJ112" t="n">
        <v>58.20933</v>
      </c>
      <c r="ZK112" t="n">
        <v>58.29017</v>
      </c>
      <c r="ZL112" t="n">
        <v>58.3536</v>
      </c>
      <c r="ZM112" t="n">
        <v>58.46163</v>
      </c>
      <c r="ZN112" t="n">
        <v>58.54335</v>
      </c>
      <c r="ZO112" t="n">
        <v>58.68224</v>
      </c>
      <c r="ZP112" t="n">
        <v>58.83228</v>
      </c>
      <c r="ZQ112" t="n">
        <v>59.03915</v>
      </c>
      <c r="ZR112" t="n">
        <v>59.2365</v>
      </c>
      <c r="ZS112" t="n">
        <v>59.37429</v>
      </c>
      <c r="ZT112" t="n">
        <v>59.52172</v>
      </c>
      <c r="ZU112" t="n">
        <v>59.63935</v>
      </c>
      <c r="ZV112" t="n">
        <v>59.72688</v>
      </c>
      <c r="ZW112" t="n">
        <v>59.79972</v>
      </c>
      <c r="ZX112" t="n">
        <v>59.8721</v>
      </c>
      <c r="ZY112" t="n">
        <v>59.93837</v>
      </c>
      <c r="ZZ112" t="n">
        <v>59.97987</v>
      </c>
      <c r="AAA112" t="n">
        <v>60.00788</v>
      </c>
      <c r="AAB112" t="n">
        <v>60.02594</v>
      </c>
      <c r="AAC112" t="n">
        <v>60.07558</v>
      </c>
      <c r="AAD112" t="n">
        <v>60.12228</v>
      </c>
      <c r="AAE112" t="n">
        <v>60.18561</v>
      </c>
      <c r="AAF112" t="n">
        <v>60.26531</v>
      </c>
      <c r="AAG112" t="n">
        <v>60.35391</v>
      </c>
      <c r="AAH112" t="n">
        <v>60.43129</v>
      </c>
      <c r="AAI112" t="n">
        <v>60.53724</v>
      </c>
      <c r="AAJ112" t="n">
        <v>60.59753</v>
      </c>
      <c r="AAK112" t="n">
        <v>60.65137</v>
      </c>
      <c r="AAL112" t="n">
        <v>60.70561</v>
      </c>
      <c r="AAM112" t="n">
        <v>60.7588</v>
      </c>
      <c r="AAN112" t="n">
        <v>60.85778</v>
      </c>
      <c r="AAO112" t="n">
        <v>60.95533</v>
      </c>
      <c r="AAP112" t="n">
        <v>61.13855</v>
      </c>
      <c r="AAQ112" t="n">
        <v>61.31706</v>
      </c>
      <c r="AAR112" t="n">
        <v>61.39057</v>
      </c>
      <c r="AAS112" t="n">
        <v>61.50311</v>
      </c>
      <c r="AAT112" t="n">
        <v>61.58701</v>
      </c>
      <c r="AAU112" t="n">
        <v>61.66789</v>
      </c>
      <c r="AAV112" t="n">
        <v>61.75995</v>
      </c>
      <c r="AAW112" t="n">
        <v>61.8556</v>
      </c>
      <c r="AAX112" t="n">
        <v>61.94354</v>
      </c>
      <c r="AAY112" t="n">
        <v>62.03057</v>
      </c>
      <c r="AAZ112" t="n">
        <v>62.09472</v>
      </c>
      <c r="ABA112" t="n">
        <v>62.2103</v>
      </c>
      <c r="ABB112" t="n">
        <v>62.36763</v>
      </c>
      <c r="ABC112" t="n">
        <v>62.505</v>
      </c>
      <c r="ABD112" t="n">
        <v>62.58183</v>
      </c>
      <c r="ABE112" t="n">
        <v>62.66149</v>
      </c>
      <c r="ABF112" t="n">
        <v>62.758</v>
      </c>
      <c r="ABG112" t="n">
        <v>62.90459</v>
      </c>
      <c r="ABH112" t="n">
        <v>63.02025</v>
      </c>
      <c r="ABI112" t="n">
        <v>63.07833</v>
      </c>
      <c r="ABJ112" t="n">
        <v>63.14329</v>
      </c>
      <c r="ABK112" t="n">
        <v>63.22915</v>
      </c>
      <c r="ABL112" t="n">
        <v>63.33111</v>
      </c>
      <c r="ABM112" t="n">
        <v>63.41521</v>
      </c>
      <c r="ABN112" t="n">
        <v>63.48044</v>
      </c>
      <c r="ABO112" t="n">
        <v>63.56821</v>
      </c>
      <c r="ABP112" t="n">
        <v>63.70449</v>
      </c>
      <c r="ABQ112" t="n">
        <v>63.96281</v>
      </c>
      <c r="ABR112" t="n">
        <v>64.1301</v>
      </c>
      <c r="ABS112" t="n">
        <v>64.27598999999999</v>
      </c>
      <c r="ABT112" t="n">
        <v>64.48913</v>
      </c>
      <c r="ABU112" t="n">
        <v>64.56932</v>
      </c>
      <c r="ABV112" t="n">
        <v>64.64408</v>
      </c>
      <c r="ABW112" t="n">
        <v>64.73033</v>
      </c>
      <c r="ABX112" t="n">
        <v>64.81086999999999</v>
      </c>
      <c r="ABY112" t="n">
        <v>64.8904</v>
      </c>
      <c r="ABZ112" t="n">
        <v>64.96281999999999</v>
      </c>
      <c r="ACA112" t="n">
        <v>64.99938</v>
      </c>
      <c r="ACB112" t="n">
        <v>65.03064999999999</v>
      </c>
      <c r="ACC112" t="n">
        <v>65.11982999999999</v>
      </c>
      <c r="ACD112" t="n">
        <v>65.20099999999999</v>
      </c>
      <c r="ACE112" t="n">
        <v>65.37179999999999</v>
      </c>
      <c r="ACF112" t="n">
        <v>65.53169</v>
      </c>
      <c r="ACG112" t="n">
        <v>65.60706</v>
      </c>
      <c r="ACH112" t="n">
        <v>65.64564</v>
      </c>
      <c r="ACI112" t="n">
        <v>65.72224</v>
      </c>
      <c r="ACJ112" t="n">
        <v>65.77314</v>
      </c>
      <c r="ACK112" t="n">
        <v>65.83302999999999</v>
      </c>
      <c r="ACL112" t="n">
        <v>65.977</v>
      </c>
      <c r="ACM112" t="n">
        <v>66.09833999999999</v>
      </c>
      <c r="ACN112" t="n">
        <v>66.16604</v>
      </c>
      <c r="ACO112" t="n">
        <v>66.23766000000001</v>
      </c>
      <c r="ACP112" t="n">
        <v>66.34814</v>
      </c>
      <c r="ACQ112" t="n">
        <v>66.47431</v>
      </c>
      <c r="ACR112" t="n">
        <v>66.63197</v>
      </c>
      <c r="ACS112" t="n">
        <v>66.82586999999999</v>
      </c>
      <c r="ACT112" t="n">
        <v>66.99692</v>
      </c>
      <c r="ACU112" t="n">
        <v>67.05868</v>
      </c>
      <c r="ACV112" t="n">
        <v>67.14637</v>
      </c>
      <c r="ACW112" t="n">
        <v>67.41969</v>
      </c>
      <c r="ACX112" t="n">
        <v>67.78117</v>
      </c>
      <c r="ACY112" t="n">
        <v>67.99377</v>
      </c>
      <c r="ACZ112" t="n">
        <v>68.13536999999999</v>
      </c>
      <c r="ADA112" t="n">
        <v>68.26546</v>
      </c>
      <c r="ADB112" t="n">
        <v>68.40533000000001</v>
      </c>
      <c r="ADC112" t="n">
        <v>68.52249</v>
      </c>
      <c r="ADD112" t="n">
        <v>68.74818</v>
      </c>
      <c r="ADE112" t="n">
        <v>68.89857000000001</v>
      </c>
      <c r="ADF112" t="n">
        <v>69.08295</v>
      </c>
      <c r="ADG112" t="n">
        <v>69.24142000000001</v>
      </c>
      <c r="ADH112" t="n">
        <v>69.47190999999999</v>
      </c>
      <c r="ADI112" t="n">
        <v>69.60621</v>
      </c>
      <c r="ADJ112" t="n">
        <v>69.71719</v>
      </c>
      <c r="ADK112" t="n">
        <v>69.83110000000001</v>
      </c>
      <c r="ADL112" t="n">
        <v>69.93195</v>
      </c>
      <c r="ADM112" t="n">
        <v>69.97829</v>
      </c>
      <c r="ADN112" t="n">
        <v>70.00008</v>
      </c>
      <c r="ADO112" t="n">
        <v>70.10382</v>
      </c>
      <c r="ADP112" t="n">
        <v>70.20327</v>
      </c>
      <c r="ADQ112" t="n">
        <v>70.30325999999999</v>
      </c>
      <c r="ADR112" t="n">
        <v>70.39806</v>
      </c>
      <c r="ADS112" t="n">
        <v>70.46494</v>
      </c>
      <c r="ADT112" t="n">
        <v>70.56655000000001</v>
      </c>
      <c r="ADU112" t="n">
        <v>70.6833</v>
      </c>
      <c r="ADV112" t="n">
        <v>70.76723</v>
      </c>
      <c r="ADW112" t="n">
        <v>70.83289000000001</v>
      </c>
      <c r="ADX112" t="n">
        <v>70.99797</v>
      </c>
      <c r="ADY112" t="n">
        <v>71.18527</v>
      </c>
      <c r="ADZ112" t="n">
        <v>71.37281</v>
      </c>
      <c r="AEA112" t="n">
        <v>71.46051</v>
      </c>
      <c r="AEB112" t="n">
        <v>71.50834999999999</v>
      </c>
      <c r="AEC112" t="n">
        <v>71.65527</v>
      </c>
      <c r="AED112" t="n">
        <v>71.83185</v>
      </c>
      <c r="AEE112" t="n">
        <v>71.90577</v>
      </c>
      <c r="AEF112" t="n">
        <v>71.92503000000001</v>
      </c>
      <c r="AEG112" t="n">
        <v>71.99611</v>
      </c>
      <c r="AEH112" t="n">
        <v>72.13337</v>
      </c>
      <c r="AEI112" t="n">
        <v>72.22962</v>
      </c>
      <c r="AEJ112" t="n">
        <v>72.32528000000001</v>
      </c>
      <c r="AEK112" t="n">
        <v>72.42261999999999</v>
      </c>
      <c r="AEL112" t="n">
        <v>72.51671</v>
      </c>
      <c r="AEM112" t="n">
        <v>72.61295</v>
      </c>
      <c r="AEN112" t="n">
        <v>72.78788</v>
      </c>
      <c r="AEO112" t="n">
        <v>72.92753999999999</v>
      </c>
      <c r="AEP112" t="n">
        <v>72.96852</v>
      </c>
      <c r="AEQ112" t="n">
        <v>73.03349</v>
      </c>
      <c r="AER112" t="n">
        <v>73.11345</v>
      </c>
      <c r="AES112" t="n">
        <v>73.25922</v>
      </c>
      <c r="AET112" t="n">
        <v>73.42104</v>
      </c>
      <c r="AEU112" t="n">
        <v>73.54859999999999</v>
      </c>
      <c r="AEV112" t="n">
        <v>73.61817000000001</v>
      </c>
      <c r="AEW112" t="n">
        <v>73.67944</v>
      </c>
      <c r="AEX112" t="n">
        <v>73.73752</v>
      </c>
      <c r="AEY112" t="n">
        <v>73.81086999999999</v>
      </c>
      <c r="AEZ112" t="n">
        <v>73.93562</v>
      </c>
      <c r="AFA112" t="n">
        <v>74.13249</v>
      </c>
      <c r="AFB112" t="n">
        <v>74.35796999999999</v>
      </c>
      <c r="AFC112" t="n">
        <v>74.5321</v>
      </c>
      <c r="AFD112" t="n">
        <v>74.69329</v>
      </c>
      <c r="AFE112" t="n">
        <v>74.79728</v>
      </c>
      <c r="AFF112" t="n">
        <v>74.83826999999999</v>
      </c>
      <c r="AFG112" t="n">
        <v>74.91945</v>
      </c>
      <c r="AFH112" t="n">
        <v>75.03091000000001</v>
      </c>
      <c r="AFI112" t="n">
        <v>75.17677999999999</v>
      </c>
      <c r="AFJ112" t="n">
        <v>75.37324</v>
      </c>
      <c r="AFK112" t="n">
        <v>75.64738</v>
      </c>
      <c r="AFL112" t="n">
        <v>75.91708</v>
      </c>
      <c r="AFM112" t="n">
        <v>76.08138</v>
      </c>
      <c r="AFN112" t="n">
        <v>76.12372999999999</v>
      </c>
      <c r="AFO112" t="n">
        <v>76.13104</v>
      </c>
      <c r="AFP112" t="n">
        <v>76.25896</v>
      </c>
      <c r="AFQ112" t="n">
        <v>76.50739</v>
      </c>
      <c r="AFR112" t="n">
        <v>76.75059</v>
      </c>
      <c r="AFS112" t="n">
        <v>76.95097</v>
      </c>
      <c r="AFT112" t="n">
        <v>77.22347000000001</v>
      </c>
      <c r="AFU112" t="n">
        <v>77.45065</v>
      </c>
      <c r="AFV112" t="n">
        <v>77.5655</v>
      </c>
      <c r="AFW112" t="n">
        <v>77.64937</v>
      </c>
      <c r="AFX112" t="n">
        <v>77.75087000000001</v>
      </c>
      <c r="AFY112" t="n">
        <v>77.81525000000001</v>
      </c>
      <c r="AFZ112" t="n">
        <v>77.85639999999999</v>
      </c>
      <c r="AGA112" t="n">
        <v>78.06318</v>
      </c>
      <c r="AGB112" t="n">
        <v>78.43694000000001</v>
      </c>
      <c r="AGC112" t="n">
        <v>78.72105000000001</v>
      </c>
      <c r="AGD112" t="n">
        <v>78.89487</v>
      </c>
      <c r="AGE112" t="n">
        <v>78.96972</v>
      </c>
      <c r="AGF112" t="n">
        <v>79.02589</v>
      </c>
      <c r="AGG112" t="n">
        <v>79.20175999999999</v>
      </c>
      <c r="AGH112" t="n">
        <v>79.53861000000001</v>
      </c>
      <c r="AGI112" t="n">
        <v>79.9145</v>
      </c>
      <c r="AGJ112" t="n">
        <v>80.11236</v>
      </c>
      <c r="AGK112" t="n">
        <v>80.27728999999999</v>
      </c>
      <c r="AGL112" t="n">
        <v>80.51517</v>
      </c>
      <c r="AGM112" t="n">
        <v>80.84557</v>
      </c>
      <c r="AGN112" t="n">
        <v>81.1678</v>
      </c>
      <c r="AGO112" t="n">
        <v>81.32992</v>
      </c>
      <c r="AGP112" t="n">
        <v>81.42400000000001</v>
      </c>
      <c r="AGQ112" t="n">
        <v>81.58238</v>
      </c>
      <c r="AGR112" t="n">
        <v>81.78914</v>
      </c>
      <c r="AGS112" t="n">
        <v>82.00153</v>
      </c>
      <c r="AGT112" t="n">
        <v>82.17202</v>
      </c>
      <c r="AGU112" t="n">
        <v>82.57210000000001</v>
      </c>
      <c r="AGV112" t="n">
        <v>83.15107999999999</v>
      </c>
      <c r="AGW112" t="n">
        <v>83.5146</v>
      </c>
      <c r="AGX112" t="n">
        <v>83.69311</v>
      </c>
      <c r="AGY112" t="n">
        <v>83.93763</v>
      </c>
      <c r="AGZ112" t="n">
        <v>84.14317</v>
      </c>
      <c r="AHA112" t="n">
        <v>84.26724</v>
      </c>
      <c r="AHB112" t="n">
        <v>84.39933000000001</v>
      </c>
      <c r="AHC112" t="n">
        <v>84.74746</v>
      </c>
      <c r="AHD112" t="n">
        <v>85.0659</v>
      </c>
      <c r="AHE112" t="n">
        <v>85.20554</v>
      </c>
      <c r="AHF112" t="n">
        <v>85.3811</v>
      </c>
      <c r="AHG112" t="n">
        <v>85.73914000000001</v>
      </c>
      <c r="AHH112" t="n">
        <v>86.13797</v>
      </c>
      <c r="AHI112" t="n">
        <v>86.45547000000001</v>
      </c>
      <c r="AHJ112" t="n">
        <v>86.69125</v>
      </c>
      <c r="AHK112" t="n">
        <v>86.93344999999999</v>
      </c>
      <c r="AHL112" t="n">
        <v>87.28411</v>
      </c>
      <c r="AHM112" t="n">
        <v>87.75229</v>
      </c>
      <c r="AHN112" t="n">
        <v>88.28230000000001</v>
      </c>
      <c r="AHO112" t="n">
        <v>88.54498</v>
      </c>
      <c r="AHP112" t="n">
        <v>88.63078</v>
      </c>
      <c r="AHQ112" t="n">
        <v>88.7576</v>
      </c>
      <c r="AHR112" t="n">
        <v>89.22978000000001</v>
      </c>
      <c r="AHS112" t="n">
        <v>89.8343</v>
      </c>
      <c r="AHT112" t="n">
        <v>90.35738000000001</v>
      </c>
      <c r="AHU112" t="n">
        <v>90.70488</v>
      </c>
      <c r="AHV112" t="n">
        <v>91.00268</v>
      </c>
      <c r="AHW112" t="n">
        <v>91.43908</v>
      </c>
      <c r="AHX112" t="n">
        <v>91.92357</v>
      </c>
      <c r="AHY112" t="n">
        <v>92.27642</v>
      </c>
      <c r="AHZ112" t="n">
        <v>92.47382</v>
      </c>
      <c r="AIA112" t="n">
        <v>92.63911</v>
      </c>
      <c r="AIB112" t="n">
        <v>92.86371</v>
      </c>
      <c r="AIC112" t="n">
        <v>93.19808999999999</v>
      </c>
      <c r="AID112" t="n">
        <v>93.60648</v>
      </c>
      <c r="AIE112" t="n">
        <v>93.99918</v>
      </c>
      <c r="AIF112" t="n">
        <v>94.29867</v>
      </c>
      <c r="AIG112" t="n">
        <v>94.51163</v>
      </c>
      <c r="AIH112" t="n">
        <v>94.68951</v>
      </c>
      <c r="AII112" t="n">
        <v>94.94936</v>
      </c>
      <c r="AIJ112" t="n">
        <v>95.48147</v>
      </c>
      <c r="AIK112" t="n">
        <v>95.92373000000001</v>
      </c>
      <c r="AIL112" t="n">
        <v>96.17681</v>
      </c>
      <c r="AIM112" t="n">
        <v>96.49368</v>
      </c>
      <c r="AIN112" t="n">
        <v>96.75904</v>
      </c>
      <c r="AIO112" t="n">
        <v>97.05203</v>
      </c>
      <c r="AIP112" t="n">
        <v>97.28103</v>
      </c>
      <c r="AIQ112" t="n">
        <v>97.37736</v>
      </c>
      <c r="AIR112" t="n">
        <v>97.71481</v>
      </c>
      <c r="AIS112" t="n">
        <v>98.25751</v>
      </c>
      <c r="AIT112" t="n">
        <v>98.89676</v>
      </c>
      <c r="AIU112" t="n">
        <v>99.53619</v>
      </c>
      <c r="AIV112" t="n">
        <v>100.21442</v>
      </c>
      <c r="AIW112" t="n">
        <v>101.01608</v>
      </c>
      <c r="AIX112" t="n">
        <v>101.62579</v>
      </c>
      <c r="AIY112" t="n">
        <v>101.9461</v>
      </c>
      <c r="AIZ112" t="n">
        <v>102.74043</v>
      </c>
      <c r="AJA112" t="n">
        <v>103.49855</v>
      </c>
      <c r="AJB112" t="n">
        <v>103.82405</v>
      </c>
      <c r="AJC112" t="n">
        <v>103.97628</v>
      </c>
      <c r="AJD112" t="n">
        <v>104.35266</v>
      </c>
      <c r="AJE112" t="n">
        <v>105.0549</v>
      </c>
      <c r="AJF112" t="n">
        <v>105.71117</v>
      </c>
      <c r="AJG112" t="n">
        <v>106.16438</v>
      </c>
      <c r="AJH112" t="n">
        <v>106.51134</v>
      </c>
      <c r="AJI112" t="n">
        <v>107.04816</v>
      </c>
      <c r="AJJ112" t="n">
        <v>107.75095</v>
      </c>
      <c r="AJK112" t="n">
        <v>108.22994</v>
      </c>
      <c r="AJL112" t="n">
        <v>108.59425</v>
      </c>
      <c r="AJM112" t="n">
        <v>109.45521</v>
      </c>
      <c r="AJN112" t="n">
        <v>110.50301</v>
      </c>
      <c r="AJO112" t="n">
        <v>111.46284</v>
      </c>
      <c r="AJP112" t="n">
        <v>112.56181</v>
      </c>
      <c r="AJQ112" t="n">
        <v>114.06701</v>
      </c>
      <c r="AJR112" t="n">
        <v>115.30682</v>
      </c>
      <c r="AJS112" t="n">
        <v>116.36206</v>
      </c>
      <c r="AJT112" t="n">
        <v>117.4566</v>
      </c>
      <c r="AJU112" t="n">
        <v>118.22397</v>
      </c>
      <c r="AJV112" t="n">
        <v>118.52908</v>
      </c>
      <c r="AJW112" t="n">
        <v>118.67617</v>
      </c>
      <c r="AJX112" t="n">
        <v>119.50979</v>
      </c>
      <c r="AJY112" t="n">
        <v>121.12711</v>
      </c>
      <c r="AJZ112" t="n">
        <v>122.08686</v>
      </c>
      <c r="AKA112" t="n">
        <v>122.24984</v>
      </c>
      <c r="AKB112" t="n">
        <v>122.37772</v>
      </c>
      <c r="AKC112" t="n">
        <v>122.62904</v>
      </c>
      <c r="AKD112" t="n">
        <v>122.97477</v>
      </c>
      <c r="AKE112" t="n">
        <v>123.15289</v>
      </c>
      <c r="AKF112" t="n">
        <v>123.46172</v>
      </c>
      <c r="AKG112" t="n">
        <v>124.01238</v>
      </c>
      <c r="AKH112" t="n">
        <v>124.60099</v>
      </c>
      <c r="AKI112" t="n">
        <v>125.35664</v>
      </c>
      <c r="AKJ112" t="n">
        <v>126.50732</v>
      </c>
      <c r="AKK112" t="n">
        <v>128.12683</v>
      </c>
      <c r="AKL112" t="n">
        <v>129.29056</v>
      </c>
      <c r="AKM112" t="n">
        <v>130.36403</v>
      </c>
      <c r="AKN112" t="n">
        <v>131.47235</v>
      </c>
      <c r="AKO112" t="n">
        <v>132.41859</v>
      </c>
      <c r="AKP112" t="n">
        <v>134.31248</v>
      </c>
      <c r="AKQ112" t="n">
        <v>135.85005</v>
      </c>
      <c r="AKR112" t="n">
        <v>136.85715</v>
      </c>
      <c r="AKS112" t="n">
        <v>139.54883</v>
      </c>
      <c r="AKT112" t="n">
        <v>142.16768</v>
      </c>
      <c r="AKU112" t="n">
        <v>144.01836</v>
      </c>
      <c r="AKV112" t="n">
        <v>146.26418</v>
      </c>
      <c r="AKW112" t="n">
        <v>147.51208</v>
      </c>
      <c r="AKX112" t="n">
        <v>148.52931</v>
      </c>
      <c r="AKY112" t="n">
        <v>151.11958</v>
      </c>
      <c r="AKZ112" t="n">
        <v>153.48274</v>
      </c>
      <c r="ALA112" t="n">
        <v>154.1441</v>
      </c>
      <c r="ALB112" t="n">
        <v>154.39018</v>
      </c>
      <c r="ALC112" t="n">
        <v>156.66843</v>
      </c>
      <c r="ALD112" t="n">
        <v>159.74286</v>
      </c>
      <c r="ALE112" t="n">
        <v>163.12549</v>
      </c>
      <c r="ALF112" t="n">
        <v>166.42197</v>
      </c>
      <c r="ALG112" t="n">
        <v>168.41159</v>
      </c>
      <c r="ALH112" t="n">
        <v>170.42068</v>
      </c>
      <c r="ALI112" t="n">
        <v>177.37489</v>
      </c>
      <c r="ALJ112" t="n">
        <v>189.66766</v>
      </c>
      <c r="ALK112" t="n">
        <v>205.96028</v>
      </c>
      <c r="ALL112" t="n">
        <v>224.86839</v>
      </c>
      <c r="ALM112" t="n">
        <v>245.75716</v>
      </c>
      <c r="ALN112" t="n">
        <v>284.35431</v>
      </c>
      <c r="ALO112" t="n">
        <v>349.25626</v>
      </c>
    </row>
    <row r="113">
      <c r="A113" t="inlineStr">
        <is>
          <t>Korea, Dem. Rep.</t>
        </is>
      </c>
      <c r="B113" t="inlineStr">
        <is>
          <t>PRK</t>
        </is>
      </c>
      <c r="C113" s="13">
        <f>AVERAGE(SI113,SJ113)</f>
        <v/>
      </c>
      <c r="D113" t="n">
        <v>0.54367</v>
      </c>
      <c r="E113" t="n">
        <v>0.83187</v>
      </c>
      <c r="F113" t="n">
        <v>0.99542</v>
      </c>
      <c r="G113" t="n">
        <v>1.11927</v>
      </c>
      <c r="H113" t="n">
        <v>1.22153</v>
      </c>
      <c r="I113" t="n">
        <v>1.30983</v>
      </c>
      <c r="J113" t="n">
        <v>1.38821</v>
      </c>
      <c r="K113" t="n">
        <v>1.45912</v>
      </c>
      <c r="L113" t="n">
        <v>1.52415</v>
      </c>
      <c r="M113" t="n">
        <v>1.58442</v>
      </c>
      <c r="N113" t="n">
        <v>1.64073</v>
      </c>
      <c r="O113" t="n">
        <v>1.69371</v>
      </c>
      <c r="P113" t="n">
        <v>1.74381</v>
      </c>
      <c r="Q113" t="n">
        <v>1.79141</v>
      </c>
      <c r="R113" t="n">
        <v>1.83682</v>
      </c>
      <c r="S113" t="n">
        <v>1.88028</v>
      </c>
      <c r="T113" t="n">
        <v>1.922</v>
      </c>
      <c r="U113" t="n">
        <v>1.96214</v>
      </c>
      <c r="V113" t="n">
        <v>2.00087</v>
      </c>
      <c r="W113" t="n">
        <v>2.03829</v>
      </c>
      <c r="X113" t="n">
        <v>2.07453</v>
      </c>
      <c r="Y113" t="n">
        <v>2.10968</v>
      </c>
      <c r="Z113" t="n">
        <v>2.14382</v>
      </c>
      <c r="AA113" t="n">
        <v>2.17703</v>
      </c>
      <c r="AB113" t="n">
        <v>2.20937</v>
      </c>
      <c r="AC113" t="n">
        <v>2.24089</v>
      </c>
      <c r="AD113" t="n">
        <v>2.27167</v>
      </c>
      <c r="AE113" t="n">
        <v>2.30173</v>
      </c>
      <c r="AF113" t="n">
        <v>2.33112</v>
      </c>
      <c r="AG113" t="n">
        <v>2.35989</v>
      </c>
      <c r="AH113" t="n">
        <v>2.38806</v>
      </c>
      <c r="AI113" t="n">
        <v>2.41567</v>
      </c>
      <c r="AJ113" t="n">
        <v>2.44276</v>
      </c>
      <c r="AK113" t="n">
        <v>2.46933</v>
      </c>
      <c r="AL113" t="n">
        <v>2.49544</v>
      </c>
      <c r="AM113" t="n">
        <v>2.52108</v>
      </c>
      <c r="AN113" t="n">
        <v>2.54629</v>
      </c>
      <c r="AO113" t="n">
        <v>2.57109</v>
      </c>
      <c r="AP113" t="n">
        <v>2.5955</v>
      </c>
      <c r="AQ113" t="n">
        <v>2.61952</v>
      </c>
      <c r="AR113" t="n">
        <v>2.64318</v>
      </c>
      <c r="AS113" t="n">
        <v>2.6665</v>
      </c>
      <c r="AT113" t="n">
        <v>2.68949</v>
      </c>
      <c r="AU113" t="n">
        <v>2.71215</v>
      </c>
      <c r="AV113" t="n">
        <v>2.73451</v>
      </c>
      <c r="AW113" t="n">
        <v>2.75657</v>
      </c>
      <c r="AX113" t="n">
        <v>2.77834</v>
      </c>
      <c r="AY113" t="n">
        <v>2.79985</v>
      </c>
      <c r="AZ113" t="n">
        <v>2.82109</v>
      </c>
      <c r="BA113" t="n">
        <v>2.84207</v>
      </c>
      <c r="BB113" t="n">
        <v>2.86281</v>
      </c>
      <c r="BC113" t="n">
        <v>2.8833</v>
      </c>
      <c r="BD113" t="n">
        <v>2.90357</v>
      </c>
      <c r="BE113" t="n">
        <v>2.92362</v>
      </c>
      <c r="BF113" t="n">
        <v>2.94345</v>
      </c>
      <c r="BG113" t="n">
        <v>2.96307</v>
      </c>
      <c r="BH113" t="n">
        <v>2.98249</v>
      </c>
      <c r="BI113" t="n">
        <v>3.00171</v>
      </c>
      <c r="BJ113" t="n">
        <v>3.02074</v>
      </c>
      <c r="BK113" t="n">
        <v>3.03959</v>
      </c>
      <c r="BL113" t="n">
        <v>3.05826</v>
      </c>
      <c r="BM113" t="n">
        <v>3.07675</v>
      </c>
      <c r="BN113" t="n">
        <v>3.09507</v>
      </c>
      <c r="BO113" t="n">
        <v>3.11323</v>
      </c>
      <c r="BP113" t="n">
        <v>3.13123</v>
      </c>
      <c r="BQ113" t="n">
        <v>3.14907</v>
      </c>
      <c r="BR113" t="n">
        <v>3.16676</v>
      </c>
      <c r="BS113" t="n">
        <v>3.1843</v>
      </c>
      <c r="BT113" t="n">
        <v>3.2017</v>
      </c>
      <c r="BU113" t="n">
        <v>3.21896</v>
      </c>
      <c r="BV113" t="n">
        <v>3.23607</v>
      </c>
      <c r="BW113" t="n">
        <v>3.25306</v>
      </c>
      <c r="BX113" t="n">
        <v>3.26992</v>
      </c>
      <c r="BY113" t="n">
        <v>3.28664</v>
      </c>
      <c r="BZ113" t="n">
        <v>3.30325</v>
      </c>
      <c r="CA113" t="n">
        <v>3.31973</v>
      </c>
      <c r="CB113" t="n">
        <v>3.3361</v>
      </c>
      <c r="CC113" t="n">
        <v>3.35234</v>
      </c>
      <c r="CD113" t="n">
        <v>3.36848</v>
      </c>
      <c r="CE113" t="n">
        <v>3.3845</v>
      </c>
      <c r="CF113" t="n">
        <v>3.40042</v>
      </c>
      <c r="CG113" t="n">
        <v>3.41623</v>
      </c>
      <c r="CH113" t="n">
        <v>3.43194</v>
      </c>
      <c r="CI113" t="n">
        <v>3.44754</v>
      </c>
      <c r="CJ113" t="n">
        <v>3.46305</v>
      </c>
      <c r="CK113" t="n">
        <v>3.47846</v>
      </c>
      <c r="CL113" t="n">
        <v>3.49377</v>
      </c>
      <c r="CM113" t="n">
        <v>3.509</v>
      </c>
      <c r="CN113" t="n">
        <v>3.52413</v>
      </c>
      <c r="CO113" t="n">
        <v>3.53917</v>
      </c>
      <c r="CP113" t="n">
        <v>3.55412</v>
      </c>
      <c r="CQ113" t="n">
        <v>3.56899</v>
      </c>
      <c r="CR113" t="n">
        <v>3.58377</v>
      </c>
      <c r="CS113" t="n">
        <v>3.59847</v>
      </c>
      <c r="CT113" t="n">
        <v>3.61309</v>
      </c>
      <c r="CU113" t="n">
        <v>3.62763</v>
      </c>
      <c r="CV113" t="n">
        <v>3.64209</v>
      </c>
      <c r="CW113" t="n">
        <v>3.65648</v>
      </c>
      <c r="CX113" t="n">
        <v>3.67079</v>
      </c>
      <c r="CY113" t="n">
        <v>3.68503</v>
      </c>
      <c r="CZ113" t="n">
        <v>3.6992</v>
      </c>
      <c r="DA113" t="n">
        <v>3.71329</v>
      </c>
      <c r="DB113" t="n">
        <v>3.72732</v>
      </c>
      <c r="DC113" t="n">
        <v>3.74127</v>
      </c>
      <c r="DD113" t="n">
        <v>3.75516</v>
      </c>
      <c r="DE113" t="n">
        <v>3.76899</v>
      </c>
      <c r="DF113" t="n">
        <v>3.78274</v>
      </c>
      <c r="DG113" t="n">
        <v>3.79644</v>
      </c>
      <c r="DH113" t="n">
        <v>3.81007</v>
      </c>
      <c r="DI113" t="n">
        <v>3.82364</v>
      </c>
      <c r="DJ113" t="n">
        <v>3.83715</v>
      </c>
      <c r="DK113" t="n">
        <v>3.8506</v>
      </c>
      <c r="DL113" t="n">
        <v>3.864</v>
      </c>
      <c r="DM113" t="n">
        <v>3.87733</v>
      </c>
      <c r="DN113" t="n">
        <v>3.89061</v>
      </c>
      <c r="DO113" t="n">
        <v>3.90383</v>
      </c>
      <c r="DP113" t="n">
        <v>3.917</v>
      </c>
      <c r="DQ113" t="n">
        <v>3.93011</v>
      </c>
      <c r="DR113" t="n">
        <v>3.94317</v>
      </c>
      <c r="DS113" t="n">
        <v>3.95618</v>
      </c>
      <c r="DT113" t="n">
        <v>3.96914</v>
      </c>
      <c r="DU113" t="n">
        <v>3.98205</v>
      </c>
      <c r="DV113" t="n">
        <v>3.9949</v>
      </c>
      <c r="DW113" t="n">
        <v>4.00771</v>
      </c>
      <c r="DX113" t="n">
        <v>4.02047</v>
      </c>
      <c r="DY113" t="n">
        <v>4.03319</v>
      </c>
      <c r="DZ113" t="n">
        <v>4.04585</v>
      </c>
      <c r="EA113" t="n">
        <v>4.05847</v>
      </c>
      <c r="EB113" t="n">
        <v>4.07105</v>
      </c>
      <c r="EC113" t="n">
        <v>4.08358</v>
      </c>
      <c r="ED113" t="n">
        <v>4.09607</v>
      </c>
      <c r="EE113" t="n">
        <v>4.10851</v>
      </c>
      <c r="EF113" t="n">
        <v>4.12091</v>
      </c>
      <c r="EG113" t="n">
        <v>4.13327</v>
      </c>
      <c r="EH113" t="n">
        <v>4.14559</v>
      </c>
      <c r="EI113" t="n">
        <v>4.15786</v>
      </c>
      <c r="EJ113" t="n">
        <v>4.1701</v>
      </c>
      <c r="EK113" t="n">
        <v>4.18229</v>
      </c>
      <c r="EL113" t="n">
        <v>4.19445</v>
      </c>
      <c r="EM113" t="n">
        <v>4.20657</v>
      </c>
      <c r="EN113" t="n">
        <v>4.21865</v>
      </c>
      <c r="EO113" t="n">
        <v>4.2307</v>
      </c>
      <c r="EP113" t="n">
        <v>4.24271</v>
      </c>
      <c r="EQ113" t="n">
        <v>4.25468</v>
      </c>
      <c r="ER113" t="n">
        <v>4.26661</v>
      </c>
      <c r="ES113" t="n">
        <v>4.27851</v>
      </c>
      <c r="ET113" t="n">
        <v>4.29038</v>
      </c>
      <c r="EU113" t="n">
        <v>4.30221</v>
      </c>
      <c r="EV113" t="n">
        <v>4.31401</v>
      </c>
      <c r="EW113" t="n">
        <v>4.32577</v>
      </c>
      <c r="EX113" t="n">
        <v>4.3375</v>
      </c>
      <c r="EY113" t="n">
        <v>4.3492</v>
      </c>
      <c r="EZ113" t="n">
        <v>4.36087</v>
      </c>
      <c r="FA113" t="n">
        <v>4.3725</v>
      </c>
      <c r="FB113" t="n">
        <v>4.38411</v>
      </c>
      <c r="FC113" t="n">
        <v>4.39568</v>
      </c>
      <c r="FD113" t="n">
        <v>4.40722</v>
      </c>
      <c r="FE113" t="n">
        <v>4.41874</v>
      </c>
      <c r="FF113" t="n">
        <v>4.43022</v>
      </c>
      <c r="FG113" t="n">
        <v>4.44168</v>
      </c>
      <c r="FH113" t="n">
        <v>4.4531</v>
      </c>
      <c r="FI113" t="n">
        <v>4.4645</v>
      </c>
      <c r="FJ113" t="n">
        <v>4.47587</v>
      </c>
      <c r="FK113" t="n">
        <v>4.48721</v>
      </c>
      <c r="FL113" t="n">
        <v>4.49853</v>
      </c>
      <c r="FM113" t="n">
        <v>4.50982</v>
      </c>
      <c r="FN113" t="n">
        <v>4.52108</v>
      </c>
      <c r="FO113" t="n">
        <v>4.53232</v>
      </c>
      <c r="FP113" t="n">
        <v>4.54353</v>
      </c>
      <c r="FQ113" t="n">
        <v>4.55471</v>
      </c>
      <c r="FR113" t="n">
        <v>4.56587</v>
      </c>
      <c r="FS113" t="n">
        <v>4.57701</v>
      </c>
      <c r="FT113" t="n">
        <v>4.58812</v>
      </c>
      <c r="FU113" t="n">
        <v>4.59921</v>
      </c>
      <c r="FV113" t="n">
        <v>4.61027</v>
      </c>
      <c r="FW113" t="n">
        <v>4.62131</v>
      </c>
      <c r="FX113" t="n">
        <v>4.63232</v>
      </c>
      <c r="FY113" t="n">
        <v>4.64332</v>
      </c>
      <c r="FZ113" t="n">
        <v>4.65429</v>
      </c>
      <c r="GA113" t="n">
        <v>4.66524</v>
      </c>
      <c r="GB113" t="n">
        <v>4.67616</v>
      </c>
      <c r="GC113" t="n">
        <v>4.68707</v>
      </c>
      <c r="GD113" t="n">
        <v>4.69795</v>
      </c>
      <c r="GE113" t="n">
        <v>4.70882</v>
      </c>
      <c r="GF113" t="n">
        <v>4.71966</v>
      </c>
      <c r="GG113" t="n">
        <v>4.73048</v>
      </c>
      <c r="GH113" t="n">
        <v>4.74128</v>
      </c>
      <c r="GI113" t="n">
        <v>4.75206</v>
      </c>
      <c r="GJ113" t="n">
        <v>4.76282</v>
      </c>
      <c r="GK113" t="n">
        <v>4.77356</v>
      </c>
      <c r="GL113" t="n">
        <v>4.78429</v>
      </c>
      <c r="GM113" t="n">
        <v>4.79499</v>
      </c>
      <c r="GN113" t="n">
        <v>4.80567</v>
      </c>
      <c r="GO113" t="n">
        <v>4.81634</v>
      </c>
      <c r="GP113" t="n">
        <v>4.82699</v>
      </c>
      <c r="GQ113" t="n">
        <v>4.83762</v>
      </c>
      <c r="GR113" t="n">
        <v>4.84823</v>
      </c>
      <c r="GS113" t="n">
        <v>4.85882</v>
      </c>
      <c r="GT113" t="n">
        <v>4.8694</v>
      </c>
      <c r="GU113" t="n">
        <v>4.87996</v>
      </c>
      <c r="GV113" t="n">
        <v>4.8905</v>
      </c>
      <c r="GW113" t="n">
        <v>4.90103</v>
      </c>
      <c r="GX113" t="n">
        <v>4.91154</v>
      </c>
      <c r="GY113" t="n">
        <v>4.92203</v>
      </c>
      <c r="GZ113" t="n">
        <v>4.93251</v>
      </c>
      <c r="HA113" t="n">
        <v>4.94297</v>
      </c>
      <c r="HB113" t="n">
        <v>4.95342</v>
      </c>
      <c r="HC113" t="n">
        <v>4.96385</v>
      </c>
      <c r="HD113" t="n">
        <v>4.97427</v>
      </c>
      <c r="HE113" t="n">
        <v>4.98467</v>
      </c>
      <c r="HF113" t="n">
        <v>4.99505</v>
      </c>
      <c r="HG113" t="n">
        <v>5.00542</v>
      </c>
      <c r="HH113" t="n">
        <v>5.01578</v>
      </c>
      <c r="HI113" t="n">
        <v>5.02612</v>
      </c>
      <c r="HJ113" t="n">
        <v>5.03645</v>
      </c>
      <c r="HK113" t="n">
        <v>5.04677</v>
      </c>
      <c r="HL113" t="n">
        <v>5.05707</v>
      </c>
      <c r="HM113" t="n">
        <v>5.06736</v>
      </c>
      <c r="HN113" t="n">
        <v>5.07763</v>
      </c>
      <c r="HO113" t="n">
        <v>5.08789</v>
      </c>
      <c r="HP113" t="n">
        <v>5.09814</v>
      </c>
      <c r="HQ113" t="n">
        <v>5.10838</v>
      </c>
      <c r="HR113" t="n">
        <v>5.1186</v>
      </c>
      <c r="HS113" t="n">
        <v>5.12881</v>
      </c>
      <c r="HT113" t="n">
        <v>5.13901</v>
      </c>
      <c r="HU113" t="n">
        <v>5.14919</v>
      </c>
      <c r="HV113" t="n">
        <v>5.15937</v>
      </c>
      <c r="HW113" t="n">
        <v>5.16953</v>
      </c>
      <c r="HX113" t="n">
        <v>5.17968</v>
      </c>
      <c r="HY113" t="n">
        <v>5.18982</v>
      </c>
      <c r="HZ113" t="n">
        <v>5.19995</v>
      </c>
      <c r="IA113" t="n">
        <v>5.21007</v>
      </c>
      <c r="IB113" t="n">
        <v>5.22018</v>
      </c>
      <c r="IC113" t="n">
        <v>5.23027</v>
      </c>
      <c r="ID113" t="n">
        <v>5.24036</v>
      </c>
      <c r="IE113" t="n">
        <v>5.25043</v>
      </c>
      <c r="IF113" t="n">
        <v>5.2605</v>
      </c>
      <c r="IG113" t="n">
        <v>5.27055</v>
      </c>
      <c r="IH113" t="n">
        <v>5.2806</v>
      </c>
      <c r="II113" t="n">
        <v>5.29063</v>
      </c>
      <c r="IJ113" t="n">
        <v>5.30066</v>
      </c>
      <c r="IK113" t="n">
        <v>5.31067</v>
      </c>
      <c r="IL113" t="n">
        <v>5.32068</v>
      </c>
      <c r="IM113" t="n">
        <v>5.33068</v>
      </c>
      <c r="IN113" t="n">
        <v>5.34066</v>
      </c>
      <c r="IO113" t="n">
        <v>5.35064</v>
      </c>
      <c r="IP113" t="n">
        <v>5.36061</v>
      </c>
      <c r="IQ113" t="n">
        <v>5.37057</v>
      </c>
      <c r="IR113" t="n">
        <v>5.38053</v>
      </c>
      <c r="IS113" t="n">
        <v>5.39047</v>
      </c>
      <c r="IT113" t="n">
        <v>5.40041</v>
      </c>
      <c r="IU113" t="n">
        <v>5.41034</v>
      </c>
      <c r="IV113" t="n">
        <v>5.42026</v>
      </c>
      <c r="IW113" t="n">
        <v>5.43017</v>
      </c>
      <c r="IX113" t="n">
        <v>5.44007</v>
      </c>
      <c r="IY113" t="n">
        <v>5.44997</v>
      </c>
      <c r="IZ113" t="n">
        <v>5.45986</v>
      </c>
      <c r="JA113" t="n">
        <v>5.46974</v>
      </c>
      <c r="JB113" t="n">
        <v>5.47962</v>
      </c>
      <c r="JC113" t="n">
        <v>5.48948</v>
      </c>
      <c r="JD113" t="n">
        <v>5.49935</v>
      </c>
      <c r="JE113" t="n">
        <v>5.5092</v>
      </c>
      <c r="JF113" t="n">
        <v>5.51905</v>
      </c>
      <c r="JG113" t="n">
        <v>5.52889</v>
      </c>
      <c r="JH113" t="n">
        <v>5.53872</v>
      </c>
      <c r="JI113" t="n">
        <v>5.54855</v>
      </c>
      <c r="JJ113" t="n">
        <v>5.55837</v>
      </c>
      <c r="JK113" t="n">
        <v>5.56819</v>
      </c>
      <c r="JL113" t="n">
        <v>5.578</v>
      </c>
      <c r="JM113" t="n">
        <v>5.5878</v>
      </c>
      <c r="JN113" t="n">
        <v>5.5976</v>
      </c>
      <c r="JO113" t="n">
        <v>5.60739</v>
      </c>
      <c r="JP113" t="n">
        <v>5.61718</v>
      </c>
      <c r="JQ113" t="n">
        <v>5.62696</v>
      </c>
      <c r="JR113" t="n">
        <v>5.63673</v>
      </c>
      <c r="JS113" t="n">
        <v>5.64651</v>
      </c>
      <c r="JT113" t="n">
        <v>5.65627</v>
      </c>
      <c r="JU113" t="n">
        <v>5.66603</v>
      </c>
      <c r="JV113" t="n">
        <v>5.67579</v>
      </c>
      <c r="JW113" t="n">
        <v>5.68554</v>
      </c>
      <c r="JX113" t="n">
        <v>5.69529</v>
      </c>
      <c r="JY113" t="n">
        <v>5.70503</v>
      </c>
      <c r="JZ113" t="n">
        <v>5.71477</v>
      </c>
      <c r="KA113" t="n">
        <v>5.7245</v>
      </c>
      <c r="KB113" t="n">
        <v>5.73423</v>
      </c>
      <c r="KC113" t="n">
        <v>5.74395</v>
      </c>
      <c r="KD113" t="n">
        <v>5.75367</v>
      </c>
      <c r="KE113" t="n">
        <v>5.76339</v>
      </c>
      <c r="KF113" t="n">
        <v>5.7731</v>
      </c>
      <c r="KG113" t="n">
        <v>5.78281</v>
      </c>
      <c r="KH113" t="n">
        <v>5.79252</v>
      </c>
      <c r="KI113" t="n">
        <v>5.80222</v>
      </c>
      <c r="KJ113" t="n">
        <v>5.81192</v>
      </c>
      <c r="KK113" t="n">
        <v>5.82162</v>
      </c>
      <c r="KL113" t="n">
        <v>5.83131</v>
      </c>
      <c r="KM113" t="n">
        <v>5.841</v>
      </c>
      <c r="KN113" t="n">
        <v>5.85069</v>
      </c>
      <c r="KO113" t="n">
        <v>5.86037</v>
      </c>
      <c r="KP113" t="n">
        <v>5.87005</v>
      </c>
      <c r="KQ113" t="n">
        <v>5.87973</v>
      </c>
      <c r="KR113" t="n">
        <v>5.88941</v>
      </c>
      <c r="KS113" t="n">
        <v>5.89908</v>
      </c>
      <c r="KT113" t="n">
        <v>5.90875</v>
      </c>
      <c r="KU113" t="n">
        <v>5.91842</v>
      </c>
      <c r="KV113" t="n">
        <v>5.92809</v>
      </c>
      <c r="KW113" t="n">
        <v>5.93775</v>
      </c>
      <c r="KX113" t="n">
        <v>5.94741</v>
      </c>
      <c r="KY113" t="n">
        <v>5.95708</v>
      </c>
      <c r="KZ113" t="n">
        <v>5.96673</v>
      </c>
      <c r="LA113" t="n">
        <v>5.97639</v>
      </c>
      <c r="LB113" t="n">
        <v>5.98605</v>
      </c>
      <c r="LC113" t="n">
        <v>5.9957</v>
      </c>
      <c r="LD113" t="n">
        <v>6.00535</v>
      </c>
      <c r="LE113" t="n">
        <v>6.015</v>
      </c>
      <c r="LF113" t="n">
        <v>6.02465</v>
      </c>
      <c r="LG113" t="n">
        <v>6.0343</v>
      </c>
      <c r="LH113" t="n">
        <v>6.04395</v>
      </c>
      <c r="LI113" t="n">
        <v>6.0536</v>
      </c>
      <c r="LJ113" t="n">
        <v>6.06324</v>
      </c>
      <c r="LK113" t="n">
        <v>6.07289</v>
      </c>
      <c r="LL113" t="n">
        <v>6.08253</v>
      </c>
      <c r="LM113" t="n">
        <v>6.09218</v>
      </c>
      <c r="LN113" t="n">
        <v>6.10182</v>
      </c>
      <c r="LO113" t="n">
        <v>6.11146</v>
      </c>
      <c r="LP113" t="n">
        <v>6.12111</v>
      </c>
      <c r="LQ113" t="n">
        <v>6.13075</v>
      </c>
      <c r="LR113" t="n">
        <v>6.14039</v>
      </c>
      <c r="LS113" t="n">
        <v>6.15003</v>
      </c>
      <c r="LT113" t="n">
        <v>6.15968</v>
      </c>
      <c r="LU113" t="n">
        <v>6.16932</v>
      </c>
      <c r="LV113" t="n">
        <v>6.17896</v>
      </c>
      <c r="LW113" t="n">
        <v>6.1886</v>
      </c>
      <c r="LX113" t="n">
        <v>6.19825</v>
      </c>
      <c r="LY113" t="n">
        <v>6.20789</v>
      </c>
      <c r="LZ113" t="n">
        <v>6.21753</v>
      </c>
      <c r="MA113" t="n">
        <v>6.22718</v>
      </c>
      <c r="MB113" t="n">
        <v>6.23682</v>
      </c>
      <c r="MC113" t="n">
        <v>6.24647</v>
      </c>
      <c r="MD113" t="n">
        <v>6.25612</v>
      </c>
      <c r="ME113" t="n">
        <v>6.26576</v>
      </c>
      <c r="MF113" t="n">
        <v>6.27541</v>
      </c>
      <c r="MG113" t="n">
        <v>6.28506</v>
      </c>
      <c r="MH113" t="n">
        <v>6.29472</v>
      </c>
      <c r="MI113" t="n">
        <v>6.30437</v>
      </c>
      <c r="MJ113" t="n">
        <v>6.31402</v>
      </c>
      <c r="MK113" t="n">
        <v>6.32368</v>
      </c>
      <c r="ML113" t="n">
        <v>6.33333</v>
      </c>
      <c r="MM113" t="n">
        <v>6.34299</v>
      </c>
      <c r="MN113" t="n">
        <v>6.35265</v>
      </c>
      <c r="MO113" t="n">
        <v>6.36232</v>
      </c>
      <c r="MP113" t="n">
        <v>6.37198</v>
      </c>
      <c r="MQ113" t="n">
        <v>6.38165</v>
      </c>
      <c r="MR113" t="n">
        <v>6.39131</v>
      </c>
      <c r="MS113" t="n">
        <v>6.40098</v>
      </c>
      <c r="MT113" t="n">
        <v>6.41066</v>
      </c>
      <c r="MU113" t="n">
        <v>6.42033</v>
      </c>
      <c r="MV113" t="n">
        <v>6.43001</v>
      </c>
      <c r="MW113" t="n">
        <v>6.43969</v>
      </c>
      <c r="MX113" t="n">
        <v>6.44937</v>
      </c>
      <c r="MY113" t="n">
        <v>6.45906</v>
      </c>
      <c r="MZ113" t="n">
        <v>6.46874</v>
      </c>
      <c r="NA113" t="n">
        <v>6.47843</v>
      </c>
      <c r="NB113" t="n">
        <v>6.48813</v>
      </c>
      <c r="NC113" t="n">
        <v>6.49782</v>
      </c>
      <c r="ND113" t="n">
        <v>6.50752</v>
      </c>
      <c r="NE113" t="n">
        <v>6.51722</v>
      </c>
      <c r="NF113" t="n">
        <v>6.52693</v>
      </c>
      <c r="NG113" t="n">
        <v>6.53664</v>
      </c>
      <c r="NH113" t="n">
        <v>6.54635</v>
      </c>
      <c r="NI113" t="n">
        <v>6.55607</v>
      </c>
      <c r="NJ113" t="n">
        <v>6.56578</v>
      </c>
      <c r="NK113" t="n">
        <v>6.57551</v>
      </c>
      <c r="NL113" t="n">
        <v>6.58523</v>
      </c>
      <c r="NM113" t="n">
        <v>6.59496</v>
      </c>
      <c r="NN113" t="n">
        <v>6.6047</v>
      </c>
      <c r="NO113" t="n">
        <v>6.61444</v>
      </c>
      <c r="NP113" t="n">
        <v>6.62418</v>
      </c>
      <c r="NQ113" t="n">
        <v>6.63392</v>
      </c>
      <c r="NR113" t="n">
        <v>6.64367</v>
      </c>
      <c r="NS113" t="n">
        <v>6.65343</v>
      </c>
      <c r="NT113" t="n">
        <v>6.66319</v>
      </c>
      <c r="NU113" t="n">
        <v>6.67295</v>
      </c>
      <c r="NV113" t="n">
        <v>6.68272</v>
      </c>
      <c r="NW113" t="n">
        <v>6.69249</v>
      </c>
      <c r="NX113" t="n">
        <v>6.70226</v>
      </c>
      <c r="NY113" t="n">
        <v>6.71205</v>
      </c>
      <c r="NZ113" t="n">
        <v>6.72183</v>
      </c>
      <c r="OA113" t="n">
        <v>6.73162</v>
      </c>
      <c r="OB113" t="n">
        <v>6.74142</v>
      </c>
      <c r="OC113" t="n">
        <v>6.75122</v>
      </c>
      <c r="OD113" t="n">
        <v>6.76103</v>
      </c>
      <c r="OE113" t="n">
        <v>6.77084</v>
      </c>
      <c r="OF113" t="n">
        <v>6.78065</v>
      </c>
      <c r="OG113" t="n">
        <v>6.79048</v>
      </c>
      <c r="OH113" t="n">
        <v>6.8003</v>
      </c>
      <c r="OI113" t="n">
        <v>6.81014</v>
      </c>
      <c r="OJ113" t="n">
        <v>6.81998</v>
      </c>
      <c r="OK113" t="n">
        <v>6.82982</v>
      </c>
      <c r="OL113" t="n">
        <v>6.83967</v>
      </c>
      <c r="OM113" t="n">
        <v>6.84953</v>
      </c>
      <c r="ON113" t="n">
        <v>6.85939</v>
      </c>
      <c r="OO113" t="n">
        <v>6.86926</v>
      </c>
      <c r="OP113" t="n">
        <v>6.87913</v>
      </c>
      <c r="OQ113" t="n">
        <v>6.88901</v>
      </c>
      <c r="OR113" t="n">
        <v>6.8989</v>
      </c>
      <c r="OS113" t="n">
        <v>6.90879</v>
      </c>
      <c r="OT113" t="n">
        <v>6.91869</v>
      </c>
      <c r="OU113" t="n">
        <v>6.92859</v>
      </c>
      <c r="OV113" t="n">
        <v>6.93851</v>
      </c>
      <c r="OW113" t="n">
        <v>6.94843</v>
      </c>
      <c r="OX113" t="n">
        <v>6.95835</v>
      </c>
      <c r="OY113" t="n">
        <v>6.96828</v>
      </c>
      <c r="OZ113" t="n">
        <v>6.97822</v>
      </c>
      <c r="PA113" t="n">
        <v>6.98817</v>
      </c>
      <c r="PB113" t="n">
        <v>6.99812</v>
      </c>
      <c r="PC113" t="n">
        <v>7.00808</v>
      </c>
      <c r="PD113" t="n">
        <v>7.01805</v>
      </c>
      <c r="PE113" t="n">
        <v>7.02803</v>
      </c>
      <c r="PF113" t="n">
        <v>7.03801</v>
      </c>
      <c r="PG113" t="n">
        <v>7.048</v>
      </c>
      <c r="PH113" t="n">
        <v>7.058</v>
      </c>
      <c r="PI113" t="n">
        <v>7.068</v>
      </c>
      <c r="PJ113" t="n">
        <v>7.07802</v>
      </c>
      <c r="PK113" t="n">
        <v>7.08804</v>
      </c>
      <c r="PL113" t="n">
        <v>7.09806</v>
      </c>
      <c r="PM113" t="n">
        <v>7.1081</v>
      </c>
      <c r="PN113" t="n">
        <v>7.11815</v>
      </c>
      <c r="PO113" t="n">
        <v>7.1282</v>
      </c>
      <c r="PP113" t="n">
        <v>7.13826</v>
      </c>
      <c r="PQ113" t="n">
        <v>7.14833</v>
      </c>
      <c r="PR113" t="n">
        <v>7.15841</v>
      </c>
      <c r="PS113" t="n">
        <v>7.16849</v>
      </c>
      <c r="PT113" t="n">
        <v>7.17859</v>
      </c>
      <c r="PU113" t="n">
        <v>7.18869</v>
      </c>
      <c r="PV113" t="n">
        <v>7.1988</v>
      </c>
      <c r="PW113" t="n">
        <v>7.20893</v>
      </c>
      <c r="PX113" t="n">
        <v>7.21906</v>
      </c>
      <c r="PY113" t="n">
        <v>7.22919</v>
      </c>
      <c r="PZ113" t="n">
        <v>7.23934</v>
      </c>
      <c r="QA113" t="n">
        <v>7.2495</v>
      </c>
      <c r="QB113" t="n">
        <v>7.25967</v>
      </c>
      <c r="QC113" t="n">
        <v>7.26984</v>
      </c>
      <c r="QD113" t="n">
        <v>7.28003</v>
      </c>
      <c r="QE113" t="n">
        <v>7.29022</v>
      </c>
      <c r="QF113" t="n">
        <v>7.30043</v>
      </c>
      <c r="QG113" t="n">
        <v>7.31064</v>
      </c>
      <c r="QH113" t="n">
        <v>7.32086</v>
      </c>
      <c r="QI113" t="n">
        <v>7.3311</v>
      </c>
      <c r="QJ113" t="n">
        <v>7.34134</v>
      </c>
      <c r="QK113" t="n">
        <v>7.35159</v>
      </c>
      <c r="QL113" t="n">
        <v>7.36186</v>
      </c>
      <c r="QM113" t="n">
        <v>7.37213</v>
      </c>
      <c r="QN113" t="n">
        <v>7.38242</v>
      </c>
      <c r="QO113" t="n">
        <v>7.39271</v>
      </c>
      <c r="QP113" t="n">
        <v>7.40302</v>
      </c>
      <c r="QQ113" t="n">
        <v>7.41333</v>
      </c>
      <c r="QR113" t="n">
        <v>7.42366</v>
      </c>
      <c r="QS113" t="n">
        <v>7.434</v>
      </c>
      <c r="QT113" t="n">
        <v>7.44434</v>
      </c>
      <c r="QU113" t="n">
        <v>7.4547</v>
      </c>
      <c r="QV113" t="n">
        <v>7.46507</v>
      </c>
      <c r="QW113" t="n">
        <v>7.47545</v>
      </c>
      <c r="QX113" t="n">
        <v>7.48585</v>
      </c>
      <c r="QY113" t="n">
        <v>7.49625</v>
      </c>
      <c r="QZ113" t="n">
        <v>7.50667</v>
      </c>
      <c r="RA113" t="n">
        <v>7.51709</v>
      </c>
      <c r="RB113" t="n">
        <v>7.52753</v>
      </c>
      <c r="RC113" t="n">
        <v>7.53798</v>
      </c>
      <c r="RD113" t="n">
        <v>7.54844</v>
      </c>
      <c r="RE113" t="n">
        <v>7.55891</v>
      </c>
      <c r="RF113" t="n">
        <v>7.5694</v>
      </c>
      <c r="RG113" t="n">
        <v>7.5799</v>
      </c>
      <c r="RH113" t="n">
        <v>7.59041</v>
      </c>
      <c r="RI113" t="n">
        <v>7.60093</v>
      </c>
      <c r="RJ113" t="n">
        <v>7.61146</v>
      </c>
      <c r="RK113" t="n">
        <v>7.62201</v>
      </c>
      <c r="RL113" t="n">
        <v>7.63257</v>
      </c>
      <c r="RM113" t="n">
        <v>7.64314</v>
      </c>
      <c r="RN113" t="n">
        <v>7.65373</v>
      </c>
      <c r="RO113" t="n">
        <v>7.66432</v>
      </c>
      <c r="RP113" t="n">
        <v>7.67493</v>
      </c>
      <c r="RQ113" t="n">
        <v>7.68556</v>
      </c>
      <c r="RR113" t="n">
        <v>7.69619</v>
      </c>
      <c r="RS113" t="n">
        <v>7.70684</v>
      </c>
      <c r="RT113" t="n">
        <v>7.71751</v>
      </c>
      <c r="RU113" t="n">
        <v>7.72818</v>
      </c>
      <c r="RV113" t="n">
        <v>7.73887</v>
      </c>
      <c r="RW113" t="n">
        <v>7.74958</v>
      </c>
      <c r="RX113" t="n">
        <v>7.76029</v>
      </c>
      <c r="RY113" t="n">
        <v>7.77102</v>
      </c>
      <c r="RZ113" t="n">
        <v>7.78177</v>
      </c>
      <c r="SA113" t="n">
        <v>7.79253</v>
      </c>
      <c r="SB113" t="n">
        <v>7.8033</v>
      </c>
      <c r="SC113" t="n">
        <v>7.81409</v>
      </c>
      <c r="SD113" t="n">
        <v>7.82489</v>
      </c>
      <c r="SE113" t="n">
        <v>7.83571</v>
      </c>
      <c r="SF113" t="n">
        <v>7.84654</v>
      </c>
      <c r="SG113" t="n">
        <v>7.85738</v>
      </c>
      <c r="SH113" t="n">
        <v>7.86824</v>
      </c>
      <c r="SI113" t="n">
        <v>7.87912</v>
      </c>
      <c r="SJ113" t="n">
        <v>7.89001</v>
      </c>
      <c r="SK113" t="n">
        <v>7.90092</v>
      </c>
      <c r="SL113" t="n">
        <v>7.91184</v>
      </c>
      <c r="SM113" t="n">
        <v>7.92277</v>
      </c>
      <c r="SN113" t="n">
        <v>7.93372</v>
      </c>
      <c r="SO113" t="n">
        <v>7.94469</v>
      </c>
      <c r="SP113" t="n">
        <v>7.95567</v>
      </c>
      <c r="SQ113" t="n">
        <v>7.96667</v>
      </c>
      <c r="SR113" t="n">
        <v>7.97768</v>
      </c>
      <c r="SS113" t="n">
        <v>7.98871</v>
      </c>
      <c r="ST113" t="n">
        <v>7.99976</v>
      </c>
      <c r="SU113" t="n">
        <v>8.010820000000001</v>
      </c>
      <c r="SV113" t="n">
        <v>8.0219</v>
      </c>
      <c r="SW113" t="n">
        <v>8.032999999999999</v>
      </c>
      <c r="SX113" t="n">
        <v>8.04411</v>
      </c>
      <c r="SY113" t="n">
        <v>8.05524</v>
      </c>
      <c r="SZ113" t="n">
        <v>8.066380000000001</v>
      </c>
      <c r="TA113" t="n">
        <v>8.077540000000001</v>
      </c>
      <c r="TB113" t="n">
        <v>8.08872</v>
      </c>
      <c r="TC113" t="n">
        <v>8.099919999999999</v>
      </c>
      <c r="TD113" t="n">
        <v>8.111129999999999</v>
      </c>
      <c r="TE113" t="n">
        <v>8.12236</v>
      </c>
      <c r="TF113" t="n">
        <v>8.133609999999999</v>
      </c>
      <c r="TG113" t="n">
        <v>8.144880000000001</v>
      </c>
      <c r="TH113" t="n">
        <v>8.15616</v>
      </c>
      <c r="TI113" t="n">
        <v>8.16746</v>
      </c>
      <c r="TJ113" t="n">
        <v>8.17878</v>
      </c>
      <c r="TK113" t="n">
        <v>8.19012</v>
      </c>
      <c r="TL113" t="n">
        <v>8.20147</v>
      </c>
      <c r="TM113" t="n">
        <v>8.21285</v>
      </c>
      <c r="TN113" t="n">
        <v>8.22424</v>
      </c>
      <c r="TO113" t="n">
        <v>8.23565</v>
      </c>
      <c r="TP113" t="n">
        <v>8.24708</v>
      </c>
      <c r="TQ113" t="n">
        <v>8.25853</v>
      </c>
      <c r="TR113" t="n">
        <v>8.27</v>
      </c>
      <c r="TS113" t="n">
        <v>8.28148</v>
      </c>
      <c r="TT113" t="n">
        <v>8.29299</v>
      </c>
      <c r="TU113" t="n">
        <v>8.30452</v>
      </c>
      <c r="TV113" t="n">
        <v>8.31606</v>
      </c>
      <c r="TW113" t="n">
        <v>8.327629999999999</v>
      </c>
      <c r="TX113" t="n">
        <v>8.33921</v>
      </c>
      <c r="TY113" t="n">
        <v>8.350809999999999</v>
      </c>
      <c r="TZ113" t="n">
        <v>8.362439999999999</v>
      </c>
      <c r="UA113" t="n">
        <v>8.374079999999999</v>
      </c>
      <c r="UB113" t="n">
        <v>8.38575</v>
      </c>
      <c r="UC113" t="n">
        <v>8.39743</v>
      </c>
      <c r="UD113" t="n">
        <v>8.409140000000001</v>
      </c>
      <c r="UE113" t="n">
        <v>8.420859999999999</v>
      </c>
      <c r="UF113" t="n">
        <v>8.43261</v>
      </c>
      <c r="UG113" t="n">
        <v>8.444380000000001</v>
      </c>
      <c r="UH113" t="n">
        <v>8.45617</v>
      </c>
      <c r="UI113" t="n">
        <v>8.467980000000001</v>
      </c>
      <c r="UJ113" t="n">
        <v>8.479810000000001</v>
      </c>
      <c r="UK113" t="n">
        <v>8.491669999999999</v>
      </c>
      <c r="UL113" t="n">
        <v>8.503539999999999</v>
      </c>
      <c r="UM113" t="n">
        <v>8.51544</v>
      </c>
      <c r="UN113" t="n">
        <v>8.52736</v>
      </c>
      <c r="UO113" t="n">
        <v>8.539300000000001</v>
      </c>
      <c r="UP113" t="n">
        <v>8.551259999999999</v>
      </c>
      <c r="UQ113" t="n">
        <v>8.56325</v>
      </c>
      <c r="UR113" t="n">
        <v>8.57526</v>
      </c>
      <c r="US113" t="n">
        <v>8.587289999999999</v>
      </c>
      <c r="UT113" t="n">
        <v>8.599349999999999</v>
      </c>
      <c r="UU113" t="n">
        <v>8.611420000000001</v>
      </c>
      <c r="UV113" t="n">
        <v>8.623519999999999</v>
      </c>
      <c r="UW113" t="n">
        <v>8.63565</v>
      </c>
      <c r="UX113" t="n">
        <v>8.647790000000001</v>
      </c>
      <c r="UY113" t="n">
        <v>8.65997</v>
      </c>
      <c r="UZ113" t="n">
        <v>8.67216</v>
      </c>
      <c r="VA113" t="n">
        <v>8.684380000000001</v>
      </c>
      <c r="VB113" t="n">
        <v>8.696619999999999</v>
      </c>
      <c r="VC113" t="n">
        <v>8.70889</v>
      </c>
      <c r="VD113" t="n">
        <v>8.72118</v>
      </c>
      <c r="VE113" t="n">
        <v>8.733499999999999</v>
      </c>
      <c r="VF113" t="n">
        <v>8.745839999999999</v>
      </c>
      <c r="VG113" t="n">
        <v>8.75821</v>
      </c>
      <c r="VH113" t="n">
        <v>8.7706</v>
      </c>
      <c r="VI113" t="n">
        <v>8.78302</v>
      </c>
      <c r="VJ113" t="n">
        <v>8.79546</v>
      </c>
      <c r="VK113" t="n">
        <v>8.807930000000001</v>
      </c>
      <c r="VL113" t="n">
        <v>8.82042</v>
      </c>
      <c r="VM113" t="n">
        <v>8.832940000000001</v>
      </c>
      <c r="VN113" t="n">
        <v>8.84549</v>
      </c>
      <c r="VO113" t="n">
        <v>8.85806</v>
      </c>
      <c r="VP113" t="n">
        <v>8.870660000000001</v>
      </c>
      <c r="VQ113" t="n">
        <v>8.883290000000001</v>
      </c>
      <c r="VR113" t="n">
        <v>8.89594</v>
      </c>
      <c r="VS113" t="n">
        <v>8.908620000000001</v>
      </c>
      <c r="VT113" t="n">
        <v>8.921329999999999</v>
      </c>
      <c r="VU113" t="n">
        <v>8.934060000000001</v>
      </c>
      <c r="VV113" t="n">
        <v>8.946820000000001</v>
      </c>
      <c r="VW113" t="n">
        <v>8.95961</v>
      </c>
      <c r="VX113" t="n">
        <v>8.972429999999999</v>
      </c>
      <c r="VY113" t="n">
        <v>8.985279999999999</v>
      </c>
      <c r="VZ113" t="n">
        <v>8.998150000000001</v>
      </c>
      <c r="WA113" t="n">
        <v>9.011049999999999</v>
      </c>
      <c r="WB113" t="n">
        <v>9.02398</v>
      </c>
      <c r="WC113" t="n">
        <v>9.036949999999999</v>
      </c>
      <c r="WD113" t="n">
        <v>9.049939999999999</v>
      </c>
      <c r="WE113" t="n">
        <v>9.062950000000001</v>
      </c>
      <c r="WF113" t="n">
        <v>9.076000000000001</v>
      </c>
      <c r="WG113" t="n">
        <v>9.089079999999999</v>
      </c>
      <c r="WH113" t="n">
        <v>9.10219</v>
      </c>
      <c r="WI113" t="n">
        <v>9.11533</v>
      </c>
      <c r="WJ113" t="n">
        <v>9.128500000000001</v>
      </c>
      <c r="WK113" t="n">
        <v>9.1417</v>
      </c>
      <c r="WL113" t="n">
        <v>9.15493</v>
      </c>
      <c r="WM113" t="n">
        <v>9.168189999999999</v>
      </c>
      <c r="WN113" t="n">
        <v>9.181480000000001</v>
      </c>
      <c r="WO113" t="n">
        <v>9.19481</v>
      </c>
      <c r="WP113" t="n">
        <v>9.208159999999999</v>
      </c>
      <c r="WQ113" t="n">
        <v>9.221550000000001</v>
      </c>
      <c r="WR113" t="n">
        <v>9.234970000000001</v>
      </c>
      <c r="WS113" t="n">
        <v>9.248419999999999</v>
      </c>
      <c r="WT113" t="n">
        <v>9.261900000000001</v>
      </c>
      <c r="WU113" t="n">
        <v>9.27542</v>
      </c>
      <c r="WV113" t="n">
        <v>9.288970000000001</v>
      </c>
      <c r="WW113" t="n">
        <v>9.30256</v>
      </c>
      <c r="WX113" t="n">
        <v>9.31617</v>
      </c>
      <c r="WY113" t="n">
        <v>9.32982</v>
      </c>
      <c r="WZ113" t="n">
        <v>9.34351</v>
      </c>
      <c r="XA113" t="n">
        <v>9.35722</v>
      </c>
      <c r="XB113" t="n">
        <v>9.370979999999999</v>
      </c>
      <c r="XC113" t="n">
        <v>9.38476</v>
      </c>
      <c r="XD113" t="n">
        <v>9.39859</v>
      </c>
      <c r="XE113" t="n">
        <v>9.41244</v>
      </c>
      <c r="XF113" t="n">
        <v>9.42633</v>
      </c>
      <c r="XG113" t="n">
        <v>9.44026</v>
      </c>
      <c r="XH113" t="n">
        <v>9.454230000000001</v>
      </c>
      <c r="XI113" t="n">
        <v>9.46823</v>
      </c>
      <c r="XJ113" t="n">
        <v>9.48226</v>
      </c>
      <c r="XK113" t="n">
        <v>9.49634</v>
      </c>
      <c r="XL113" t="n">
        <v>9.510439999999999</v>
      </c>
      <c r="XM113" t="n">
        <v>9.52459</v>
      </c>
      <c r="XN113" t="n">
        <v>9.53877</v>
      </c>
      <c r="XO113" t="n">
        <v>9.553000000000001</v>
      </c>
      <c r="XP113" t="n">
        <v>9.567259999999999</v>
      </c>
      <c r="XQ113" t="n">
        <v>9.58155</v>
      </c>
      <c r="XR113" t="n">
        <v>9.595890000000001</v>
      </c>
      <c r="XS113" t="n">
        <v>9.61026</v>
      </c>
      <c r="XT113" t="n">
        <v>9.62468</v>
      </c>
      <c r="XU113" t="n">
        <v>9.63913</v>
      </c>
      <c r="XV113" t="n">
        <v>9.65362</v>
      </c>
      <c r="XW113" t="n">
        <v>9.66816</v>
      </c>
      <c r="XX113" t="n">
        <v>9.682729999999999</v>
      </c>
      <c r="XY113" t="n">
        <v>9.697340000000001</v>
      </c>
      <c r="XZ113" t="n">
        <v>9.712</v>
      </c>
      <c r="YA113" t="n">
        <v>9.72669</v>
      </c>
      <c r="YB113" t="n">
        <v>9.741429999999999</v>
      </c>
      <c r="YC113" t="n">
        <v>9.7562</v>
      </c>
      <c r="YD113" t="n">
        <v>9.77102</v>
      </c>
      <c r="YE113" t="n">
        <v>9.785880000000001</v>
      </c>
      <c r="YF113" t="n">
        <v>9.800789999999999</v>
      </c>
      <c r="YG113" t="n">
        <v>9.81573</v>
      </c>
      <c r="YH113" t="n">
        <v>9.830719999999999</v>
      </c>
      <c r="YI113" t="n">
        <v>9.84576</v>
      </c>
      <c r="YJ113" t="n">
        <v>9.86084</v>
      </c>
      <c r="YK113" t="n">
        <v>9.875959999999999</v>
      </c>
      <c r="YL113" t="n">
        <v>9.891120000000001</v>
      </c>
      <c r="YM113" t="n">
        <v>9.906330000000001</v>
      </c>
      <c r="YN113" t="n">
        <v>9.92159</v>
      </c>
      <c r="YO113" t="n">
        <v>9.93689</v>
      </c>
      <c r="YP113" t="n">
        <v>9.95223</v>
      </c>
      <c r="YQ113" t="n">
        <v>9.96763</v>
      </c>
      <c r="YR113" t="n">
        <v>9.98307</v>
      </c>
      <c r="YS113" t="n">
        <v>9.99855</v>
      </c>
      <c r="YT113" t="n">
        <v>10.01408</v>
      </c>
      <c r="YU113" t="n">
        <v>10.02966</v>
      </c>
      <c r="YV113" t="n">
        <v>10.04529</v>
      </c>
      <c r="YW113" t="n">
        <v>10.06097</v>
      </c>
      <c r="YX113" t="n">
        <v>10.07669</v>
      </c>
      <c r="YY113" t="n">
        <v>10.09247</v>
      </c>
      <c r="YZ113" t="n">
        <v>10.10829</v>
      </c>
      <c r="ZA113" t="n">
        <v>10.12416</v>
      </c>
      <c r="ZB113" t="n">
        <v>10.14009</v>
      </c>
      <c r="ZC113" t="n">
        <v>10.15606</v>
      </c>
      <c r="ZD113" t="n">
        <v>10.17208</v>
      </c>
      <c r="ZE113" t="n">
        <v>10.18816</v>
      </c>
      <c r="ZF113" t="n">
        <v>10.20429</v>
      </c>
      <c r="ZG113" t="n">
        <v>10.22047</v>
      </c>
      <c r="ZH113" t="n">
        <v>10.2367</v>
      </c>
      <c r="ZI113" t="n">
        <v>10.25298</v>
      </c>
      <c r="ZJ113" t="n">
        <v>10.26932</v>
      </c>
      <c r="ZK113" t="n">
        <v>10.28571</v>
      </c>
      <c r="ZL113" t="n">
        <v>10.30216</v>
      </c>
      <c r="ZM113" t="n">
        <v>10.31866</v>
      </c>
      <c r="ZN113" t="n">
        <v>10.33521</v>
      </c>
      <c r="ZO113" t="n">
        <v>10.35182</v>
      </c>
      <c r="ZP113" t="n">
        <v>10.36849</v>
      </c>
      <c r="ZQ113" t="n">
        <v>10.38521</v>
      </c>
      <c r="ZR113" t="n">
        <v>10.40199</v>
      </c>
      <c r="ZS113" t="n">
        <v>10.41882</v>
      </c>
      <c r="ZT113" t="n">
        <v>10.43571</v>
      </c>
      <c r="ZU113" t="n">
        <v>10.45267</v>
      </c>
      <c r="ZV113" t="n">
        <v>10.46968</v>
      </c>
      <c r="ZW113" t="n">
        <v>10.48674</v>
      </c>
      <c r="ZX113" t="n">
        <v>10.50387</v>
      </c>
      <c r="ZY113" t="n">
        <v>10.52106</v>
      </c>
      <c r="ZZ113" t="n">
        <v>10.53831</v>
      </c>
      <c r="AAA113" t="n">
        <v>10.55562</v>
      </c>
      <c r="AAB113" t="n">
        <v>10.57299</v>
      </c>
      <c r="AAC113" t="n">
        <v>10.59042</v>
      </c>
      <c r="AAD113" t="n">
        <v>10.60792</v>
      </c>
      <c r="AAE113" t="n">
        <v>10.62547</v>
      </c>
      <c r="AAF113" t="n">
        <v>10.6431</v>
      </c>
      <c r="AAG113" t="n">
        <v>10.66078</v>
      </c>
      <c r="AAH113" t="n">
        <v>10.67853</v>
      </c>
      <c r="AAI113" t="n">
        <v>10.69635</v>
      </c>
      <c r="AAJ113" t="n">
        <v>10.71423</v>
      </c>
      <c r="AAK113" t="n">
        <v>10.73217</v>
      </c>
      <c r="AAL113" t="n">
        <v>10.75019</v>
      </c>
      <c r="AAM113" t="n">
        <v>10.76827</v>
      </c>
      <c r="AAN113" t="n">
        <v>10.78642</v>
      </c>
      <c r="AAO113" t="n">
        <v>10.80463</v>
      </c>
      <c r="AAP113" t="n">
        <v>10.82292</v>
      </c>
      <c r="AAQ113" t="n">
        <v>10.84127</v>
      </c>
      <c r="AAR113" t="n">
        <v>10.8597</v>
      </c>
      <c r="AAS113" t="n">
        <v>10.8782</v>
      </c>
      <c r="AAT113" t="n">
        <v>10.89676</v>
      </c>
      <c r="AAU113" t="n">
        <v>10.9154</v>
      </c>
      <c r="AAV113" t="n">
        <v>10.93411</v>
      </c>
      <c r="AAW113" t="n">
        <v>10.9529</v>
      </c>
      <c r="AAX113" t="n">
        <v>10.97176</v>
      </c>
      <c r="AAY113" t="n">
        <v>10.99069</v>
      </c>
      <c r="AAZ113" t="n">
        <v>11.0097</v>
      </c>
      <c r="ABA113" t="n">
        <v>11.02879</v>
      </c>
      <c r="ABB113" t="n">
        <v>11.04795</v>
      </c>
      <c r="ABC113" t="n">
        <v>11.06718</v>
      </c>
      <c r="ABD113" t="n">
        <v>11.0865</v>
      </c>
      <c r="ABE113" t="n">
        <v>11.1059</v>
      </c>
      <c r="ABF113" t="n">
        <v>11.12537</v>
      </c>
      <c r="ABG113" t="n">
        <v>11.14492</v>
      </c>
      <c r="ABH113" t="n">
        <v>11.16456</v>
      </c>
      <c r="ABI113" t="n">
        <v>11.18427</v>
      </c>
      <c r="ABJ113" t="n">
        <v>11.20407</v>
      </c>
      <c r="ABK113" t="n">
        <v>11.22395</v>
      </c>
      <c r="ABL113" t="n">
        <v>11.24391</v>
      </c>
      <c r="ABM113" t="n">
        <v>11.26396</v>
      </c>
      <c r="ABN113" t="n">
        <v>11.2841</v>
      </c>
      <c r="ABO113" t="n">
        <v>11.30432</v>
      </c>
      <c r="ABP113" t="n">
        <v>11.32462</v>
      </c>
      <c r="ABQ113" t="n">
        <v>11.34502</v>
      </c>
      <c r="ABR113" t="n">
        <v>11.3655</v>
      </c>
      <c r="ABS113" t="n">
        <v>11.38607</v>
      </c>
      <c r="ABT113" t="n">
        <v>11.40673</v>
      </c>
      <c r="ABU113" t="n">
        <v>11.42748</v>
      </c>
      <c r="ABV113" t="n">
        <v>11.44833</v>
      </c>
      <c r="ABW113" t="n">
        <v>11.46926</v>
      </c>
      <c r="ABX113" t="n">
        <v>11.49029</v>
      </c>
      <c r="ABY113" t="n">
        <v>11.51141</v>
      </c>
      <c r="ABZ113" t="n">
        <v>11.53263</v>
      </c>
      <c r="ACA113" t="n">
        <v>11.55395</v>
      </c>
      <c r="ACB113" t="n">
        <v>11.57536</v>
      </c>
      <c r="ACC113" t="n">
        <v>11.59687</v>
      </c>
      <c r="ACD113" t="n">
        <v>11.61848</v>
      </c>
      <c r="ACE113" t="n">
        <v>11.64019</v>
      </c>
      <c r="ACF113" t="n">
        <v>11.662</v>
      </c>
      <c r="ACG113" t="n">
        <v>11.68391</v>
      </c>
      <c r="ACH113" t="n">
        <v>11.70593</v>
      </c>
      <c r="ACI113" t="n">
        <v>11.72804</v>
      </c>
      <c r="ACJ113" t="n">
        <v>11.75027</v>
      </c>
      <c r="ACK113" t="n">
        <v>11.7726</v>
      </c>
      <c r="ACL113" t="n">
        <v>11.79503</v>
      </c>
      <c r="ACM113" t="n">
        <v>11.81758</v>
      </c>
      <c r="ACN113" t="n">
        <v>11.84023</v>
      </c>
      <c r="ACO113" t="n">
        <v>11.863</v>
      </c>
      <c r="ACP113" t="n">
        <v>11.88587</v>
      </c>
      <c r="ACQ113" t="n">
        <v>11.90886</v>
      </c>
      <c r="ACR113" t="n">
        <v>11.93196</v>
      </c>
      <c r="ACS113" t="n">
        <v>11.95518</v>
      </c>
      <c r="ACT113" t="n">
        <v>11.97851</v>
      </c>
      <c r="ACU113" t="n">
        <v>12.00196</v>
      </c>
      <c r="ACV113" t="n">
        <v>12.02553</v>
      </c>
      <c r="ACW113" t="n">
        <v>12.04922</v>
      </c>
      <c r="ACX113" t="n">
        <v>12.07302</v>
      </c>
      <c r="ACY113" t="n">
        <v>12.09696</v>
      </c>
      <c r="ACZ113" t="n">
        <v>12.12101</v>
      </c>
      <c r="ADA113" t="n">
        <v>12.14519</v>
      </c>
      <c r="ADB113" t="n">
        <v>12.16949</v>
      </c>
      <c r="ADC113" t="n">
        <v>12.19393</v>
      </c>
      <c r="ADD113" t="n">
        <v>12.21849</v>
      </c>
      <c r="ADE113" t="n">
        <v>12.24318</v>
      </c>
      <c r="ADF113" t="n">
        <v>12.26801</v>
      </c>
      <c r="ADG113" t="n">
        <v>12.29296</v>
      </c>
      <c r="ADH113" t="n">
        <v>12.31805</v>
      </c>
      <c r="ADI113" t="n">
        <v>12.34328</v>
      </c>
      <c r="ADJ113" t="n">
        <v>12.36865</v>
      </c>
      <c r="ADK113" t="n">
        <v>12.39415</v>
      </c>
      <c r="ADL113" t="n">
        <v>12.4198</v>
      </c>
      <c r="ADM113" t="n">
        <v>12.44558</v>
      </c>
      <c r="ADN113" t="n">
        <v>12.47152</v>
      </c>
      <c r="ADO113" t="n">
        <v>12.49759</v>
      </c>
      <c r="ADP113" t="n">
        <v>12.52382</v>
      </c>
      <c r="ADQ113" t="n">
        <v>12.55019</v>
      </c>
      <c r="ADR113" t="n">
        <v>12.57671</v>
      </c>
      <c r="ADS113" t="n">
        <v>12.60339</v>
      </c>
      <c r="ADT113" t="n">
        <v>12.63021</v>
      </c>
      <c r="ADU113" t="n">
        <v>12.6572</v>
      </c>
      <c r="ADV113" t="n">
        <v>12.68434</v>
      </c>
      <c r="ADW113" t="n">
        <v>12.71164</v>
      </c>
      <c r="ADX113" t="n">
        <v>12.73911</v>
      </c>
      <c r="ADY113" t="n">
        <v>12.76673</v>
      </c>
      <c r="ADZ113" t="n">
        <v>12.79453</v>
      </c>
      <c r="AEA113" t="n">
        <v>12.82248</v>
      </c>
      <c r="AEB113" t="n">
        <v>12.85061</v>
      </c>
      <c r="AEC113" t="n">
        <v>12.87891</v>
      </c>
      <c r="AED113" t="n">
        <v>12.90738</v>
      </c>
      <c r="AEE113" t="n">
        <v>12.93603</v>
      </c>
      <c r="AEF113" t="n">
        <v>12.96486</v>
      </c>
      <c r="AEG113" t="n">
        <v>12.99386</v>
      </c>
      <c r="AEH113" t="n">
        <v>13.02305</v>
      </c>
      <c r="AEI113" t="n">
        <v>13.05242</v>
      </c>
      <c r="AEJ113" t="n">
        <v>13.08198</v>
      </c>
      <c r="AEK113" t="n">
        <v>13.11172</v>
      </c>
      <c r="AEL113" t="n">
        <v>13.14166</v>
      </c>
      <c r="AEM113" t="n">
        <v>13.17179</v>
      </c>
      <c r="AEN113" t="n">
        <v>13.20212</v>
      </c>
      <c r="AEO113" t="n">
        <v>13.23265</v>
      </c>
      <c r="AEP113" t="n">
        <v>13.26337</v>
      </c>
      <c r="AEQ113" t="n">
        <v>13.2943</v>
      </c>
      <c r="AER113" t="n">
        <v>13.32544</v>
      </c>
      <c r="AES113" t="n">
        <v>13.35679</v>
      </c>
      <c r="AET113" t="n">
        <v>13.38835</v>
      </c>
      <c r="AEU113" t="n">
        <v>13.42012</v>
      </c>
      <c r="AEV113" t="n">
        <v>13.45211</v>
      </c>
      <c r="AEW113" t="n">
        <v>13.48433</v>
      </c>
      <c r="AEX113" t="n">
        <v>13.51676</v>
      </c>
      <c r="AEY113" t="n">
        <v>13.54942</v>
      </c>
      <c r="AEZ113" t="n">
        <v>13.58231</v>
      </c>
      <c r="AFA113" t="n">
        <v>13.61544</v>
      </c>
      <c r="AFB113" t="n">
        <v>13.6488</v>
      </c>
      <c r="AFC113" t="n">
        <v>13.6824</v>
      </c>
      <c r="AFD113" t="n">
        <v>13.71624</v>
      </c>
      <c r="AFE113" t="n">
        <v>13.75033</v>
      </c>
      <c r="AFF113" t="n">
        <v>13.78467</v>
      </c>
      <c r="AFG113" t="n">
        <v>13.81926</v>
      </c>
      <c r="AFH113" t="n">
        <v>13.85411</v>
      </c>
      <c r="AFI113" t="n">
        <v>13.88922</v>
      </c>
      <c r="AFJ113" t="n">
        <v>13.92459</v>
      </c>
      <c r="AFK113" t="n">
        <v>13.96023</v>
      </c>
      <c r="AFL113" t="n">
        <v>13.99615</v>
      </c>
      <c r="AFM113" t="n">
        <v>14.03234</v>
      </c>
      <c r="AFN113" t="n">
        <v>14.06881</v>
      </c>
      <c r="AFO113" t="n">
        <v>14.10556</v>
      </c>
      <c r="AFP113" t="n">
        <v>14.1426</v>
      </c>
      <c r="AFQ113" t="n">
        <v>14.17994</v>
      </c>
      <c r="AFR113" t="n">
        <v>14.21757</v>
      </c>
      <c r="AFS113" t="n">
        <v>14.2555</v>
      </c>
      <c r="AFT113" t="n">
        <v>14.29374</v>
      </c>
      <c r="AFU113" t="n">
        <v>14.33229</v>
      </c>
      <c r="AFV113" t="n">
        <v>14.37116</v>
      </c>
      <c r="AFW113" t="n">
        <v>14.41035</v>
      </c>
      <c r="AFX113" t="n">
        <v>14.44987</v>
      </c>
      <c r="AFY113" t="n">
        <v>14.48972</v>
      </c>
      <c r="AFZ113" t="n">
        <v>14.5299</v>
      </c>
      <c r="AGA113" t="n">
        <v>14.57043</v>
      </c>
      <c r="AGB113" t="n">
        <v>14.6113</v>
      </c>
      <c r="AGC113" t="n">
        <v>14.65253</v>
      </c>
      <c r="AGD113" t="n">
        <v>14.69411</v>
      </c>
      <c r="AGE113" t="n">
        <v>14.73607</v>
      </c>
      <c r="AGF113" t="n">
        <v>14.77839</v>
      </c>
      <c r="AGG113" t="n">
        <v>14.82109</v>
      </c>
      <c r="AGH113" t="n">
        <v>14.86417</v>
      </c>
      <c r="AGI113" t="n">
        <v>14.90765</v>
      </c>
      <c r="AGJ113" t="n">
        <v>14.95152</v>
      </c>
      <c r="AGK113" t="n">
        <v>14.9958</v>
      </c>
      <c r="AGL113" t="n">
        <v>15.04049</v>
      </c>
      <c r="AGM113" t="n">
        <v>15.0856</v>
      </c>
      <c r="AGN113" t="n">
        <v>15.13113</v>
      </c>
      <c r="AGO113" t="n">
        <v>15.1771</v>
      </c>
      <c r="AGP113" t="n">
        <v>15.2235</v>
      </c>
      <c r="AGQ113" t="n">
        <v>15.27036</v>
      </c>
      <c r="AGR113" t="n">
        <v>15.31768</v>
      </c>
      <c r="AGS113" t="n">
        <v>15.36546</v>
      </c>
      <c r="AGT113" t="n">
        <v>15.41371</v>
      </c>
      <c r="AGU113" t="n">
        <v>15.46245</v>
      </c>
      <c r="AGV113" t="n">
        <v>15.51168</v>
      </c>
      <c r="AGW113" t="n">
        <v>15.56142</v>
      </c>
      <c r="AGX113" t="n">
        <v>15.61166</v>
      </c>
      <c r="AGY113" t="n">
        <v>15.66243</v>
      </c>
      <c r="AGZ113" t="n">
        <v>15.71373</v>
      </c>
      <c r="AHA113" t="n">
        <v>15.76557</v>
      </c>
      <c r="AHB113" t="n">
        <v>15.81796</v>
      </c>
      <c r="AHC113" t="n">
        <v>15.87092</v>
      </c>
      <c r="AHD113" t="n">
        <v>15.92446</v>
      </c>
      <c r="AHE113" t="n">
        <v>15.97858</v>
      </c>
      <c r="AHF113" t="n">
        <v>16.0333</v>
      </c>
      <c r="AHG113" t="n">
        <v>16.08863</v>
      </c>
      <c r="AHH113" t="n">
        <v>16.14458</v>
      </c>
      <c r="AHI113" t="n">
        <v>16.20118</v>
      </c>
      <c r="AHJ113" t="n">
        <v>16.25842</v>
      </c>
      <c r="AHK113" t="n">
        <v>16.31633</v>
      </c>
      <c r="AHL113" t="n">
        <v>16.37492</v>
      </c>
      <c r="AHM113" t="n">
        <v>16.43421</v>
      </c>
      <c r="AHN113" t="n">
        <v>16.4942</v>
      </c>
      <c r="AHO113" t="n">
        <v>16.55492</v>
      </c>
      <c r="AHP113" t="n">
        <v>16.61638</v>
      </c>
      <c r="AHQ113" t="n">
        <v>16.6786</v>
      </c>
      <c r="AHR113" t="n">
        <v>16.74159</v>
      </c>
      <c r="AHS113" t="n">
        <v>16.80538</v>
      </c>
      <c r="AHT113" t="n">
        <v>16.86998</v>
      </c>
      <c r="AHU113" t="n">
        <v>16.93542</v>
      </c>
      <c r="AHV113" t="n">
        <v>17.0017</v>
      </c>
      <c r="AHW113" t="n">
        <v>17.06886</v>
      </c>
      <c r="AHX113" t="n">
        <v>17.13691</v>
      </c>
      <c r="AHY113" t="n">
        <v>17.20588</v>
      </c>
      <c r="AHZ113" t="n">
        <v>17.27578</v>
      </c>
      <c r="AIA113" t="n">
        <v>17.34665</v>
      </c>
      <c r="AIB113" t="n">
        <v>17.4185</v>
      </c>
      <c r="AIC113" t="n">
        <v>17.49137</v>
      </c>
      <c r="AID113" t="n">
        <v>17.56527</v>
      </c>
      <c r="AIE113" t="n">
        <v>17.64024</v>
      </c>
      <c r="AIF113" t="n">
        <v>17.7163</v>
      </c>
      <c r="AIG113" t="n">
        <v>17.79349</v>
      </c>
      <c r="AIH113" t="n">
        <v>17.87183</v>
      </c>
      <c r="AII113" t="n">
        <v>17.95135</v>
      </c>
      <c r="AIJ113" t="n">
        <v>18.03209</v>
      </c>
      <c r="AIK113" t="n">
        <v>18.11409</v>
      </c>
      <c r="AIL113" t="n">
        <v>18.19738</v>
      </c>
      <c r="AIM113" t="n">
        <v>18.28199</v>
      </c>
      <c r="AIN113" t="n">
        <v>18.36796</v>
      </c>
      <c r="AIO113" t="n">
        <v>18.45534</v>
      </c>
      <c r="AIP113" t="n">
        <v>18.54417</v>
      </c>
      <c r="AIQ113" t="n">
        <v>18.63449</v>
      </c>
      <c r="AIR113" t="n">
        <v>18.72635</v>
      </c>
      <c r="AIS113" t="n">
        <v>18.81979</v>
      </c>
      <c r="AIT113" t="n">
        <v>18.91487</v>
      </c>
      <c r="AIU113" t="n">
        <v>19.01163</v>
      </c>
      <c r="AIV113" t="n">
        <v>19.11014</v>
      </c>
      <c r="AIW113" t="n">
        <v>19.21045</v>
      </c>
      <c r="AIX113" t="n">
        <v>19.31262</v>
      </c>
      <c r="AIY113" t="n">
        <v>19.41672</v>
      </c>
      <c r="AIZ113" t="n">
        <v>19.5228</v>
      </c>
      <c r="AJA113" t="n">
        <v>19.63095</v>
      </c>
      <c r="AJB113" t="n">
        <v>19.74122</v>
      </c>
      <c r="AJC113" t="n">
        <v>19.85371</v>
      </c>
      <c r="AJD113" t="n">
        <v>19.96848</v>
      </c>
      <c r="AJE113" t="n">
        <v>20.08564</v>
      </c>
      <c r="AJF113" t="n">
        <v>20.20526</v>
      </c>
      <c r="AJG113" t="n">
        <v>20.32744</v>
      </c>
      <c r="AJH113" t="n">
        <v>20.45228</v>
      </c>
      <c r="AJI113" t="n">
        <v>20.57988</v>
      </c>
      <c r="AJJ113" t="n">
        <v>20.71037</v>
      </c>
      <c r="AJK113" t="n">
        <v>20.84385</v>
      </c>
      <c r="AJL113" t="n">
        <v>20.98045</v>
      </c>
      <c r="AJM113" t="n">
        <v>21.12031</v>
      </c>
      <c r="AJN113" t="n">
        <v>21.26357</v>
      </c>
      <c r="AJO113" t="n">
        <v>21.41037</v>
      </c>
      <c r="AJP113" t="n">
        <v>21.56088</v>
      </c>
      <c r="AJQ113" t="n">
        <v>21.71526</v>
      </c>
      <c r="AJR113" t="n">
        <v>21.87371</v>
      </c>
      <c r="AJS113" t="n">
        <v>22.03641</v>
      </c>
      <c r="AJT113" t="n">
        <v>22.20357</v>
      </c>
      <c r="AJU113" t="n">
        <v>22.37542</v>
      </c>
      <c r="AJV113" t="n">
        <v>22.55219</v>
      </c>
      <c r="AJW113" t="n">
        <v>22.73414</v>
      </c>
      <c r="AJX113" t="n">
        <v>22.92155</v>
      </c>
      <c r="AJY113" t="n">
        <v>23.11472</v>
      </c>
      <c r="AJZ113" t="n">
        <v>23.31396</v>
      </c>
      <c r="AKA113" t="n">
        <v>23.51963</v>
      </c>
      <c r="AKB113" t="n">
        <v>23.7321</v>
      </c>
      <c r="AKC113" t="n">
        <v>23.95179</v>
      </c>
      <c r="AKD113" t="n">
        <v>24.17913</v>
      </c>
      <c r="AKE113" t="n">
        <v>24.41463</v>
      </c>
      <c r="AKF113" t="n">
        <v>24.6588</v>
      </c>
      <c r="AKG113" t="n">
        <v>24.91223</v>
      </c>
      <c r="AKH113" t="n">
        <v>25.17557</v>
      </c>
      <c r="AKI113" t="n">
        <v>25.44951</v>
      </c>
      <c r="AKJ113" t="n">
        <v>25.73485</v>
      </c>
      <c r="AKK113" t="n">
        <v>26.03244</v>
      </c>
      <c r="AKL113" t="n">
        <v>26.34325</v>
      </c>
      <c r="AKM113" t="n">
        <v>26.66835</v>
      </c>
      <c r="AKN113" t="n">
        <v>27.00894</v>
      </c>
      <c r="AKO113" t="n">
        <v>27.36637</v>
      </c>
      <c r="AKP113" t="n">
        <v>27.74219</v>
      </c>
      <c r="AKQ113" t="n">
        <v>28.13811</v>
      </c>
      <c r="AKR113" t="n">
        <v>28.55611</v>
      </c>
      <c r="AKS113" t="n">
        <v>28.99847</v>
      </c>
      <c r="AKT113" t="n">
        <v>29.46779</v>
      </c>
      <c r="AKU113" t="n">
        <v>29.96712</v>
      </c>
      <c r="AKV113" t="n">
        <v>30.5</v>
      </c>
      <c r="AKW113" t="n">
        <v>31.07061</v>
      </c>
      <c r="AKX113" t="n">
        <v>31.68391</v>
      </c>
      <c r="AKY113" t="n">
        <v>32.34585</v>
      </c>
      <c r="AKZ113" t="n">
        <v>33.06364</v>
      </c>
      <c r="ALA113" t="n">
        <v>33.84614</v>
      </c>
      <c r="ALB113" t="n">
        <v>34.70432</v>
      </c>
      <c r="ALC113" t="n">
        <v>35.65204</v>
      </c>
      <c r="ALD113" t="n">
        <v>36.70709</v>
      </c>
      <c r="ALE113" t="n">
        <v>37.89279</v>
      </c>
      <c r="ALF113" t="n">
        <v>39.24041</v>
      </c>
      <c r="ALG113" t="n">
        <v>40.79319</v>
      </c>
      <c r="ALH113" t="n">
        <v>42.61294</v>
      </c>
      <c r="ALI113" t="n">
        <v>44.79211</v>
      </c>
      <c r="ALJ113" t="n">
        <v>47.47696</v>
      </c>
      <c r="ALK113" t="n">
        <v>50.91711</v>
      </c>
      <c r="ALL113" t="n">
        <v>55.58706</v>
      </c>
      <c r="ALM113" t="n">
        <v>62.55312</v>
      </c>
      <c r="ALN113" t="n">
        <v>75.07646</v>
      </c>
      <c r="ALO113" t="n">
        <v>125.67617</v>
      </c>
    </row>
    <row r="114">
      <c r="A114" t="inlineStr">
        <is>
          <t>Korea, Rep.</t>
        </is>
      </c>
      <c r="B114" t="inlineStr">
        <is>
          <t>KOR</t>
        </is>
      </c>
      <c r="C114" s="13">
        <f>AVERAGE(SI114,SJ114)</f>
        <v/>
      </c>
      <c r="D114" t="n">
        <v>2.58584</v>
      </c>
      <c r="E114" t="n">
        <v>4.8661</v>
      </c>
      <c r="F114" t="n">
        <v>6.61799</v>
      </c>
      <c r="G114" t="n">
        <v>7.98175</v>
      </c>
      <c r="H114" t="n">
        <v>8.94026</v>
      </c>
      <c r="I114" t="n">
        <v>9.55471</v>
      </c>
      <c r="J114" t="n">
        <v>10.22989</v>
      </c>
      <c r="K114" t="n">
        <v>10.98997</v>
      </c>
      <c r="L114" t="n">
        <v>11.50751</v>
      </c>
      <c r="M114" t="n">
        <v>11.95388</v>
      </c>
      <c r="N114" t="n">
        <v>12.41331</v>
      </c>
      <c r="O114" t="n">
        <v>12.82047</v>
      </c>
      <c r="P114" t="n">
        <v>13.21991</v>
      </c>
      <c r="Q114" t="n">
        <v>13.57671</v>
      </c>
      <c r="R114" t="n">
        <v>13.94392</v>
      </c>
      <c r="S114" t="n">
        <v>14.27103</v>
      </c>
      <c r="T114" t="n">
        <v>14.59704</v>
      </c>
      <c r="U114" t="n">
        <v>15.00133</v>
      </c>
      <c r="V114" t="n">
        <v>15.28082</v>
      </c>
      <c r="W114" t="n">
        <v>15.52413</v>
      </c>
      <c r="X114" t="n">
        <v>15.86037</v>
      </c>
      <c r="Y114" t="n">
        <v>16.17764</v>
      </c>
      <c r="Z114" t="n">
        <v>16.44207</v>
      </c>
      <c r="AA114" t="n">
        <v>16.65472</v>
      </c>
      <c r="AB114" t="n">
        <v>16.8333</v>
      </c>
      <c r="AC114" t="n">
        <v>17.07134</v>
      </c>
      <c r="AD114" t="n">
        <v>17.35371</v>
      </c>
      <c r="AE114" t="n">
        <v>17.60822</v>
      </c>
      <c r="AF114" t="n">
        <v>17.83077</v>
      </c>
      <c r="AG114" t="n">
        <v>18.03485</v>
      </c>
      <c r="AH114" t="n">
        <v>18.2192</v>
      </c>
      <c r="AI114" t="n">
        <v>18.38783</v>
      </c>
      <c r="AJ114" t="n">
        <v>18.59028</v>
      </c>
      <c r="AK114" t="n">
        <v>18.79783</v>
      </c>
      <c r="AL114" t="n">
        <v>18.96334</v>
      </c>
      <c r="AM114" t="n">
        <v>19.1377</v>
      </c>
      <c r="AN114" t="n">
        <v>19.34423</v>
      </c>
      <c r="AO114" t="n">
        <v>19.52934</v>
      </c>
      <c r="AP114" t="n">
        <v>19.71584</v>
      </c>
      <c r="AQ114" t="n">
        <v>19.87872</v>
      </c>
      <c r="AR114" t="n">
        <v>20.05448</v>
      </c>
      <c r="AS114" t="n">
        <v>20.21661</v>
      </c>
      <c r="AT114" t="n">
        <v>20.34838</v>
      </c>
      <c r="AU114" t="n">
        <v>20.48958</v>
      </c>
      <c r="AV114" t="n">
        <v>20.61793</v>
      </c>
      <c r="AW114" t="n">
        <v>20.74288</v>
      </c>
      <c r="AX114" t="n">
        <v>20.88477</v>
      </c>
      <c r="AY114" t="n">
        <v>21.03914</v>
      </c>
      <c r="AZ114" t="n">
        <v>21.19327</v>
      </c>
      <c r="BA114" t="n">
        <v>21.33053</v>
      </c>
      <c r="BB114" t="n">
        <v>21.44235</v>
      </c>
      <c r="BC114" t="n">
        <v>21.5294</v>
      </c>
      <c r="BD114" t="n">
        <v>21.63621</v>
      </c>
      <c r="BE114" t="n">
        <v>21.73977</v>
      </c>
      <c r="BF114" t="n">
        <v>21.8415</v>
      </c>
      <c r="BG114" t="n">
        <v>21.95132</v>
      </c>
      <c r="BH114" t="n">
        <v>22.0538</v>
      </c>
      <c r="BI114" t="n">
        <v>22.17377</v>
      </c>
      <c r="BJ114" t="n">
        <v>22.30571</v>
      </c>
      <c r="BK114" t="n">
        <v>22.44598</v>
      </c>
      <c r="BL114" t="n">
        <v>22.58947</v>
      </c>
      <c r="BM114" t="n">
        <v>22.71457</v>
      </c>
      <c r="BN114" t="n">
        <v>22.84419</v>
      </c>
      <c r="BO114" t="n">
        <v>23.02144</v>
      </c>
      <c r="BP114" t="n">
        <v>23.18624</v>
      </c>
      <c r="BQ114" t="n">
        <v>23.29724</v>
      </c>
      <c r="BR114" t="n">
        <v>23.4234</v>
      </c>
      <c r="BS114" t="n">
        <v>23.58369</v>
      </c>
      <c r="BT114" t="n">
        <v>23.72561</v>
      </c>
      <c r="BU114" t="n">
        <v>23.85753</v>
      </c>
      <c r="BV114" t="n">
        <v>23.97184</v>
      </c>
      <c r="BW114" t="n">
        <v>24.05461</v>
      </c>
      <c r="BX114" t="n">
        <v>24.12322</v>
      </c>
      <c r="BY114" t="n">
        <v>24.21082</v>
      </c>
      <c r="BZ114" t="n">
        <v>24.32113</v>
      </c>
      <c r="CA114" t="n">
        <v>24.46407</v>
      </c>
      <c r="CB114" t="n">
        <v>24.59768</v>
      </c>
      <c r="CC114" t="n">
        <v>24.69181</v>
      </c>
      <c r="CD114" t="n">
        <v>24.77049</v>
      </c>
      <c r="CE114" t="n">
        <v>24.85622</v>
      </c>
      <c r="CF114" t="n">
        <v>24.95747</v>
      </c>
      <c r="CG114" t="n">
        <v>25.06348</v>
      </c>
      <c r="CH114" t="n">
        <v>25.16656</v>
      </c>
      <c r="CI114" t="n">
        <v>25.27507</v>
      </c>
      <c r="CJ114" t="n">
        <v>25.40256</v>
      </c>
      <c r="CK114" t="n">
        <v>25.48804</v>
      </c>
      <c r="CL114" t="n">
        <v>25.55481</v>
      </c>
      <c r="CM114" t="n">
        <v>25.64338</v>
      </c>
      <c r="CN114" t="n">
        <v>25.72276</v>
      </c>
      <c r="CO114" t="n">
        <v>25.79794</v>
      </c>
      <c r="CP114" t="n">
        <v>25.87105</v>
      </c>
      <c r="CQ114" t="n">
        <v>25.95566</v>
      </c>
      <c r="CR114" t="n">
        <v>26.0391</v>
      </c>
      <c r="CS114" t="n">
        <v>26.1244</v>
      </c>
      <c r="CT114" t="n">
        <v>26.23877</v>
      </c>
      <c r="CU114" t="n">
        <v>26.3414</v>
      </c>
      <c r="CV114" t="n">
        <v>26.42755</v>
      </c>
      <c r="CW114" t="n">
        <v>26.52137</v>
      </c>
      <c r="CX114" t="n">
        <v>26.62192</v>
      </c>
      <c r="CY114" t="n">
        <v>26.71504</v>
      </c>
      <c r="CZ114" t="n">
        <v>26.82812</v>
      </c>
      <c r="DA114" t="n">
        <v>26.94629</v>
      </c>
      <c r="DB114" t="n">
        <v>27.04822</v>
      </c>
      <c r="DC114" t="n">
        <v>27.16143</v>
      </c>
      <c r="DD114" t="n">
        <v>27.28852</v>
      </c>
      <c r="DE114" t="n">
        <v>27.41504</v>
      </c>
      <c r="DF114" t="n">
        <v>27.50246</v>
      </c>
      <c r="DG114" t="n">
        <v>27.60443</v>
      </c>
      <c r="DH114" t="n">
        <v>27.72235</v>
      </c>
      <c r="DI114" t="n">
        <v>27.81877</v>
      </c>
      <c r="DJ114" t="n">
        <v>27.92373</v>
      </c>
      <c r="DK114" t="n">
        <v>28.04485</v>
      </c>
      <c r="DL114" t="n">
        <v>28.1536</v>
      </c>
      <c r="DM114" t="n">
        <v>28.24811</v>
      </c>
      <c r="DN114" t="n">
        <v>28.33749</v>
      </c>
      <c r="DO114" t="n">
        <v>28.42533</v>
      </c>
      <c r="DP114" t="n">
        <v>28.50599</v>
      </c>
      <c r="DQ114" t="n">
        <v>28.57199</v>
      </c>
      <c r="DR114" t="n">
        <v>28.6576</v>
      </c>
      <c r="DS114" t="n">
        <v>28.77527</v>
      </c>
      <c r="DT114" t="n">
        <v>28.88079</v>
      </c>
      <c r="DU114" t="n">
        <v>28.98825</v>
      </c>
      <c r="DV114" t="n">
        <v>29.0939</v>
      </c>
      <c r="DW114" t="n">
        <v>29.1954</v>
      </c>
      <c r="DX114" t="n">
        <v>29.32511</v>
      </c>
      <c r="DY114" t="n">
        <v>29.45468</v>
      </c>
      <c r="DZ114" t="n">
        <v>29.56626</v>
      </c>
      <c r="EA114" t="n">
        <v>29.63896</v>
      </c>
      <c r="EB114" t="n">
        <v>29.70551</v>
      </c>
      <c r="EC114" t="n">
        <v>29.77129</v>
      </c>
      <c r="ED114" t="n">
        <v>29.85787</v>
      </c>
      <c r="EE114" t="n">
        <v>29.9339</v>
      </c>
      <c r="EF114" t="n">
        <v>30.02701</v>
      </c>
      <c r="EG114" t="n">
        <v>30.13091</v>
      </c>
      <c r="EH114" t="n">
        <v>30.22636</v>
      </c>
      <c r="EI114" t="n">
        <v>30.31417</v>
      </c>
      <c r="EJ114" t="n">
        <v>30.40805</v>
      </c>
      <c r="EK114" t="n">
        <v>30.52147</v>
      </c>
      <c r="EL114" t="n">
        <v>30.62033</v>
      </c>
      <c r="EM114" t="n">
        <v>30.70365</v>
      </c>
      <c r="EN114" t="n">
        <v>30.79128</v>
      </c>
      <c r="EO114" t="n">
        <v>30.89915</v>
      </c>
      <c r="EP114" t="n">
        <v>30.99007</v>
      </c>
      <c r="EQ114" t="n">
        <v>31.06227</v>
      </c>
      <c r="ER114" t="n">
        <v>31.14137</v>
      </c>
      <c r="ES114" t="n">
        <v>31.21901</v>
      </c>
      <c r="ET114" t="n">
        <v>31.28372</v>
      </c>
      <c r="EU114" t="n">
        <v>31.3435</v>
      </c>
      <c r="EV114" t="n">
        <v>31.39896</v>
      </c>
      <c r="EW114" t="n">
        <v>31.47208</v>
      </c>
      <c r="EX114" t="n">
        <v>31.55724</v>
      </c>
      <c r="EY114" t="n">
        <v>31.64912</v>
      </c>
      <c r="EZ114" t="n">
        <v>31.76663</v>
      </c>
      <c r="FA114" t="n">
        <v>31.861</v>
      </c>
      <c r="FB114" t="n">
        <v>31.94632</v>
      </c>
      <c r="FC114" t="n">
        <v>32.02622</v>
      </c>
      <c r="FD114" t="n">
        <v>32.10339</v>
      </c>
      <c r="FE114" t="n">
        <v>32.17131</v>
      </c>
      <c r="FF114" t="n">
        <v>32.22989</v>
      </c>
      <c r="FG114" t="n">
        <v>32.29281</v>
      </c>
      <c r="FH114" t="n">
        <v>32.37035</v>
      </c>
      <c r="FI114" t="n">
        <v>32.46446</v>
      </c>
      <c r="FJ114" t="n">
        <v>32.57281</v>
      </c>
      <c r="FK114" t="n">
        <v>32.66595</v>
      </c>
      <c r="FL114" t="n">
        <v>32.74569</v>
      </c>
      <c r="FM114" t="n">
        <v>32.82897</v>
      </c>
      <c r="FN114" t="n">
        <v>32.89705</v>
      </c>
      <c r="FO114" t="n">
        <v>32.9837</v>
      </c>
      <c r="FP114" t="n">
        <v>33.09576</v>
      </c>
      <c r="FQ114" t="n">
        <v>33.21105</v>
      </c>
      <c r="FR114" t="n">
        <v>33.3172</v>
      </c>
      <c r="FS114" t="n">
        <v>33.432</v>
      </c>
      <c r="FT114" t="n">
        <v>33.51985</v>
      </c>
      <c r="FU114" t="n">
        <v>33.63367</v>
      </c>
      <c r="FV114" t="n">
        <v>33.78663</v>
      </c>
      <c r="FW114" t="n">
        <v>33.90347</v>
      </c>
      <c r="FX114" t="n">
        <v>33.97369</v>
      </c>
      <c r="FY114" t="n">
        <v>34.03423</v>
      </c>
      <c r="FZ114" t="n">
        <v>34.09414</v>
      </c>
      <c r="GA114" t="n">
        <v>34.16646</v>
      </c>
      <c r="GB114" t="n">
        <v>34.24393</v>
      </c>
      <c r="GC114" t="n">
        <v>34.32554</v>
      </c>
      <c r="GD114" t="n">
        <v>34.40351</v>
      </c>
      <c r="GE114" t="n">
        <v>34.48653</v>
      </c>
      <c r="GF114" t="n">
        <v>34.58568</v>
      </c>
      <c r="GG114" t="n">
        <v>34.66122</v>
      </c>
      <c r="GH114" t="n">
        <v>34.7369</v>
      </c>
      <c r="GI114" t="n">
        <v>34.79175</v>
      </c>
      <c r="GJ114" t="n">
        <v>34.84391</v>
      </c>
      <c r="GK114" t="n">
        <v>34.9246</v>
      </c>
      <c r="GL114" t="n">
        <v>35.03146</v>
      </c>
      <c r="GM114" t="n">
        <v>35.13327</v>
      </c>
      <c r="GN114" t="n">
        <v>35.22836</v>
      </c>
      <c r="GO114" t="n">
        <v>35.31653</v>
      </c>
      <c r="GP114" t="n">
        <v>35.42343</v>
      </c>
      <c r="GQ114" t="n">
        <v>35.50917</v>
      </c>
      <c r="GR114" t="n">
        <v>35.58254</v>
      </c>
      <c r="GS114" t="n">
        <v>35.6407</v>
      </c>
      <c r="GT114" t="n">
        <v>35.7377</v>
      </c>
      <c r="GU114" t="n">
        <v>35.8531</v>
      </c>
      <c r="GV114" t="n">
        <v>35.93895</v>
      </c>
      <c r="GW114" t="n">
        <v>36.01674</v>
      </c>
      <c r="GX114" t="n">
        <v>36.08116</v>
      </c>
      <c r="GY114" t="n">
        <v>36.13832</v>
      </c>
      <c r="GZ114" t="n">
        <v>36.2112</v>
      </c>
      <c r="HA114" t="n">
        <v>36.28499</v>
      </c>
      <c r="HB114" t="n">
        <v>36.36142</v>
      </c>
      <c r="HC114" t="n">
        <v>36.42633</v>
      </c>
      <c r="HD114" t="n">
        <v>36.50312</v>
      </c>
      <c r="HE114" t="n">
        <v>36.60808</v>
      </c>
      <c r="HF114" t="n">
        <v>36.70665</v>
      </c>
      <c r="HG114" t="n">
        <v>36.7801</v>
      </c>
      <c r="HH114" t="n">
        <v>36.85804</v>
      </c>
      <c r="HI114" t="n">
        <v>36.95145</v>
      </c>
      <c r="HJ114" t="n">
        <v>37.04185</v>
      </c>
      <c r="HK114" t="n">
        <v>37.12748</v>
      </c>
      <c r="HL114" t="n">
        <v>37.21405</v>
      </c>
      <c r="HM114" t="n">
        <v>37.27567</v>
      </c>
      <c r="HN114" t="n">
        <v>37.3376</v>
      </c>
      <c r="HO114" t="n">
        <v>37.40902</v>
      </c>
      <c r="HP114" t="n">
        <v>37.47042</v>
      </c>
      <c r="HQ114" t="n">
        <v>37.52274</v>
      </c>
      <c r="HR114" t="n">
        <v>37.57685</v>
      </c>
      <c r="HS114" t="n">
        <v>37.65319</v>
      </c>
      <c r="HT114" t="n">
        <v>37.72915</v>
      </c>
      <c r="HU114" t="n">
        <v>37.80563</v>
      </c>
      <c r="HV114" t="n">
        <v>37.90712</v>
      </c>
      <c r="HW114" t="n">
        <v>37.97622</v>
      </c>
      <c r="HX114" t="n">
        <v>38.03706</v>
      </c>
      <c r="HY114" t="n">
        <v>38.09714</v>
      </c>
      <c r="HZ114" t="n">
        <v>38.16645</v>
      </c>
      <c r="IA114" t="n">
        <v>38.2387</v>
      </c>
      <c r="IB114" t="n">
        <v>38.31344</v>
      </c>
      <c r="IC114" t="n">
        <v>38.38939</v>
      </c>
      <c r="ID114" t="n">
        <v>38.48967</v>
      </c>
      <c r="IE114" t="n">
        <v>38.58363</v>
      </c>
      <c r="IF114" t="n">
        <v>38.66374</v>
      </c>
      <c r="IG114" t="n">
        <v>38.73246</v>
      </c>
      <c r="IH114" t="n">
        <v>38.77375</v>
      </c>
      <c r="II114" t="n">
        <v>38.8344</v>
      </c>
      <c r="IJ114" t="n">
        <v>38.92363</v>
      </c>
      <c r="IK114" t="n">
        <v>39.01255</v>
      </c>
      <c r="IL114" t="n">
        <v>39.09258</v>
      </c>
      <c r="IM114" t="n">
        <v>39.15195</v>
      </c>
      <c r="IN114" t="n">
        <v>39.20884</v>
      </c>
      <c r="IO114" t="n">
        <v>39.28994</v>
      </c>
      <c r="IP114" t="n">
        <v>39.37667</v>
      </c>
      <c r="IQ114" t="n">
        <v>39.46025</v>
      </c>
      <c r="IR114" t="n">
        <v>39.53656</v>
      </c>
      <c r="IS114" t="n">
        <v>39.6193</v>
      </c>
      <c r="IT114" t="n">
        <v>39.69434</v>
      </c>
      <c r="IU114" t="n">
        <v>39.77412</v>
      </c>
      <c r="IV114" t="n">
        <v>39.86351</v>
      </c>
      <c r="IW114" t="n">
        <v>39.95132</v>
      </c>
      <c r="IX114" t="n">
        <v>40.02811</v>
      </c>
      <c r="IY114" t="n">
        <v>40.09527</v>
      </c>
      <c r="IZ114" t="n">
        <v>40.15161</v>
      </c>
      <c r="JA114" t="n">
        <v>40.2142</v>
      </c>
      <c r="JB114" t="n">
        <v>40.28871</v>
      </c>
      <c r="JC114" t="n">
        <v>40.358</v>
      </c>
      <c r="JD114" t="n">
        <v>40.42106</v>
      </c>
      <c r="JE114" t="n">
        <v>40.48177</v>
      </c>
      <c r="JF114" t="n">
        <v>40.54893</v>
      </c>
      <c r="JG114" t="n">
        <v>40.60781</v>
      </c>
      <c r="JH114" t="n">
        <v>40.69397</v>
      </c>
      <c r="JI114" t="n">
        <v>40.78648</v>
      </c>
      <c r="JJ114" t="n">
        <v>40.86011</v>
      </c>
      <c r="JK114" t="n">
        <v>40.9428</v>
      </c>
      <c r="JL114" t="n">
        <v>41.02758</v>
      </c>
      <c r="JM114" t="n">
        <v>41.10801</v>
      </c>
      <c r="JN114" t="n">
        <v>41.16732</v>
      </c>
      <c r="JO114" t="n">
        <v>41.23911</v>
      </c>
      <c r="JP114" t="n">
        <v>41.30762</v>
      </c>
      <c r="JQ114" t="n">
        <v>41.35246</v>
      </c>
      <c r="JR114" t="n">
        <v>41.40104</v>
      </c>
      <c r="JS114" t="n">
        <v>41.45156</v>
      </c>
      <c r="JT114" t="n">
        <v>41.51254</v>
      </c>
      <c r="JU114" t="n">
        <v>41.55329</v>
      </c>
      <c r="JV114" t="n">
        <v>41.60123</v>
      </c>
      <c r="JW114" t="n">
        <v>41.65744</v>
      </c>
      <c r="JX114" t="n">
        <v>41.73411</v>
      </c>
      <c r="JY114" t="n">
        <v>41.80859</v>
      </c>
      <c r="JZ114" t="n">
        <v>41.89235</v>
      </c>
      <c r="KA114" t="n">
        <v>41.98575</v>
      </c>
      <c r="KB114" t="n">
        <v>42.06354</v>
      </c>
      <c r="KC114" t="n">
        <v>42.10546</v>
      </c>
      <c r="KD114" t="n">
        <v>42.15783</v>
      </c>
      <c r="KE114" t="n">
        <v>42.23289</v>
      </c>
      <c r="KF114" t="n">
        <v>42.31969</v>
      </c>
      <c r="KG114" t="n">
        <v>42.384</v>
      </c>
      <c r="KH114" t="n">
        <v>42.43684</v>
      </c>
      <c r="KI114" t="n">
        <v>42.4951</v>
      </c>
      <c r="KJ114" t="n">
        <v>42.5476</v>
      </c>
      <c r="KK114" t="n">
        <v>42.60975</v>
      </c>
      <c r="KL114" t="n">
        <v>42.69484</v>
      </c>
      <c r="KM114" t="n">
        <v>42.79118</v>
      </c>
      <c r="KN114" t="n">
        <v>42.87045</v>
      </c>
      <c r="KO114" t="n">
        <v>42.95454</v>
      </c>
      <c r="KP114" t="n">
        <v>43.02264</v>
      </c>
      <c r="KQ114" t="n">
        <v>43.06623</v>
      </c>
      <c r="KR114" t="n">
        <v>43.12235</v>
      </c>
      <c r="KS114" t="n">
        <v>43.18676</v>
      </c>
      <c r="KT114" t="n">
        <v>43.26814</v>
      </c>
      <c r="KU114" t="n">
        <v>43.34544</v>
      </c>
      <c r="KV114" t="n">
        <v>43.41259</v>
      </c>
      <c r="KW114" t="n">
        <v>43.47546</v>
      </c>
      <c r="KX114" t="n">
        <v>43.53114</v>
      </c>
      <c r="KY114" t="n">
        <v>43.60672</v>
      </c>
      <c r="KZ114" t="n">
        <v>43.66523</v>
      </c>
      <c r="LA114" t="n">
        <v>43.71583</v>
      </c>
      <c r="LB114" t="n">
        <v>43.78322</v>
      </c>
      <c r="LC114" t="n">
        <v>43.86116</v>
      </c>
      <c r="LD114" t="n">
        <v>43.96189</v>
      </c>
      <c r="LE114" t="n">
        <v>44.03764</v>
      </c>
      <c r="LF114" t="n">
        <v>44.10836</v>
      </c>
      <c r="LG114" t="n">
        <v>44.1702</v>
      </c>
      <c r="LH114" t="n">
        <v>44.24654</v>
      </c>
      <c r="LI114" t="n">
        <v>44.30452</v>
      </c>
      <c r="LJ114" t="n">
        <v>44.38561</v>
      </c>
      <c r="LK114" t="n">
        <v>44.47322</v>
      </c>
      <c r="LL114" t="n">
        <v>44.59552</v>
      </c>
      <c r="LM114" t="n">
        <v>44.71601</v>
      </c>
      <c r="LN114" t="n">
        <v>44.80071</v>
      </c>
      <c r="LO114" t="n">
        <v>44.85551</v>
      </c>
      <c r="LP114" t="n">
        <v>44.94161</v>
      </c>
      <c r="LQ114" t="n">
        <v>45.02969</v>
      </c>
      <c r="LR114" t="n">
        <v>45.11256</v>
      </c>
      <c r="LS114" t="n">
        <v>45.16159</v>
      </c>
      <c r="LT114" t="n">
        <v>45.23512</v>
      </c>
      <c r="LU114" t="n">
        <v>45.31141</v>
      </c>
      <c r="LV114" t="n">
        <v>45.41321</v>
      </c>
      <c r="LW114" t="n">
        <v>45.52105</v>
      </c>
      <c r="LX114" t="n">
        <v>45.58666</v>
      </c>
      <c r="LY114" t="n">
        <v>45.63468</v>
      </c>
      <c r="LZ114" t="n">
        <v>45.69159</v>
      </c>
      <c r="MA114" t="n">
        <v>45.76779</v>
      </c>
      <c r="MB114" t="n">
        <v>45.85696</v>
      </c>
      <c r="MC114" t="n">
        <v>45.95557</v>
      </c>
      <c r="MD114" t="n">
        <v>46.04657</v>
      </c>
      <c r="ME114" t="n">
        <v>46.13678</v>
      </c>
      <c r="MF114" t="n">
        <v>46.20599</v>
      </c>
      <c r="MG114" t="n">
        <v>46.27457</v>
      </c>
      <c r="MH114" t="n">
        <v>46.35921</v>
      </c>
      <c r="MI114" t="n">
        <v>46.42564</v>
      </c>
      <c r="MJ114" t="n">
        <v>46.47758</v>
      </c>
      <c r="MK114" t="n">
        <v>46.53164</v>
      </c>
      <c r="ML114" t="n">
        <v>46.62149</v>
      </c>
      <c r="MM114" t="n">
        <v>46.71108</v>
      </c>
      <c r="MN114" t="n">
        <v>46.76939</v>
      </c>
      <c r="MO114" t="n">
        <v>46.82589</v>
      </c>
      <c r="MP114" t="n">
        <v>46.87853</v>
      </c>
      <c r="MQ114" t="n">
        <v>46.9688</v>
      </c>
      <c r="MR114" t="n">
        <v>47.06278</v>
      </c>
      <c r="MS114" t="n">
        <v>47.15302</v>
      </c>
      <c r="MT114" t="n">
        <v>47.23127</v>
      </c>
      <c r="MU114" t="n">
        <v>47.29565</v>
      </c>
      <c r="MV114" t="n">
        <v>47.34899</v>
      </c>
      <c r="MW114" t="n">
        <v>47.41998</v>
      </c>
      <c r="MX114" t="n">
        <v>47.49525</v>
      </c>
      <c r="MY114" t="n">
        <v>47.57308</v>
      </c>
      <c r="MZ114" t="n">
        <v>47.6657</v>
      </c>
      <c r="NA114" t="n">
        <v>47.72962</v>
      </c>
      <c r="NB114" t="n">
        <v>47.79888</v>
      </c>
      <c r="NC114" t="n">
        <v>47.86007</v>
      </c>
      <c r="ND114" t="n">
        <v>47.91342</v>
      </c>
      <c r="NE114" t="n">
        <v>47.98782</v>
      </c>
      <c r="NF114" t="n">
        <v>48.06469</v>
      </c>
      <c r="NG114" t="n">
        <v>48.15065</v>
      </c>
      <c r="NH114" t="n">
        <v>48.23409</v>
      </c>
      <c r="NI114" t="n">
        <v>48.31295</v>
      </c>
      <c r="NJ114" t="n">
        <v>48.40108</v>
      </c>
      <c r="NK114" t="n">
        <v>48.47262</v>
      </c>
      <c r="NL114" t="n">
        <v>48.53264</v>
      </c>
      <c r="NM114" t="n">
        <v>48.59085</v>
      </c>
      <c r="NN114" t="n">
        <v>48.66499</v>
      </c>
      <c r="NO114" t="n">
        <v>48.73162</v>
      </c>
      <c r="NP114" t="n">
        <v>48.78478</v>
      </c>
      <c r="NQ114" t="n">
        <v>48.85235</v>
      </c>
      <c r="NR114" t="n">
        <v>48.96811</v>
      </c>
      <c r="NS114" t="n">
        <v>49.06609</v>
      </c>
      <c r="NT114" t="n">
        <v>49.14331</v>
      </c>
      <c r="NU114" t="n">
        <v>49.2173</v>
      </c>
      <c r="NV114" t="n">
        <v>49.32247</v>
      </c>
      <c r="NW114" t="n">
        <v>49.41562</v>
      </c>
      <c r="NX114" t="n">
        <v>49.5077</v>
      </c>
      <c r="NY114" t="n">
        <v>49.59461</v>
      </c>
      <c r="NZ114" t="n">
        <v>49.66571</v>
      </c>
      <c r="OA114" t="n">
        <v>49.74425</v>
      </c>
      <c r="OB114" t="n">
        <v>49.82374</v>
      </c>
      <c r="OC114" t="n">
        <v>49.89932</v>
      </c>
      <c r="OD114" t="n">
        <v>49.98723</v>
      </c>
      <c r="OE114" t="n">
        <v>50.08356</v>
      </c>
      <c r="OF114" t="n">
        <v>50.17889</v>
      </c>
      <c r="OG114" t="n">
        <v>50.29983</v>
      </c>
      <c r="OH114" t="n">
        <v>50.41925</v>
      </c>
      <c r="OI114" t="n">
        <v>50.48318</v>
      </c>
      <c r="OJ114" t="n">
        <v>50.54435</v>
      </c>
      <c r="OK114" t="n">
        <v>50.64655</v>
      </c>
      <c r="OL114" t="n">
        <v>50.73349</v>
      </c>
      <c r="OM114" t="n">
        <v>50.81361</v>
      </c>
      <c r="ON114" t="n">
        <v>50.8915</v>
      </c>
      <c r="OO114" t="n">
        <v>50.96726</v>
      </c>
      <c r="OP114" t="n">
        <v>51.03185</v>
      </c>
      <c r="OQ114" t="n">
        <v>51.09388</v>
      </c>
      <c r="OR114" t="n">
        <v>51.15454</v>
      </c>
      <c r="OS114" t="n">
        <v>51.22284</v>
      </c>
      <c r="OT114" t="n">
        <v>51.27461</v>
      </c>
      <c r="OU114" t="n">
        <v>51.32528</v>
      </c>
      <c r="OV114" t="n">
        <v>51.38516</v>
      </c>
      <c r="OW114" t="n">
        <v>51.44692</v>
      </c>
      <c r="OX114" t="n">
        <v>51.51366</v>
      </c>
      <c r="OY114" t="n">
        <v>51.58727</v>
      </c>
      <c r="OZ114" t="n">
        <v>51.65873</v>
      </c>
      <c r="PA114" t="n">
        <v>51.74577</v>
      </c>
      <c r="PB114" t="n">
        <v>51.80174</v>
      </c>
      <c r="PC114" t="n">
        <v>51.84925</v>
      </c>
      <c r="PD114" t="n">
        <v>51.92212</v>
      </c>
      <c r="PE114" t="n">
        <v>52.01136</v>
      </c>
      <c r="PF114" t="n">
        <v>52.09611</v>
      </c>
      <c r="PG114" t="n">
        <v>52.18415</v>
      </c>
      <c r="PH114" t="n">
        <v>52.26052</v>
      </c>
      <c r="PI114" t="n">
        <v>52.31158</v>
      </c>
      <c r="PJ114" t="n">
        <v>52.37999</v>
      </c>
      <c r="PK114" t="n">
        <v>52.44509</v>
      </c>
      <c r="PL114" t="n">
        <v>52.51491</v>
      </c>
      <c r="PM114" t="n">
        <v>52.6009</v>
      </c>
      <c r="PN114" t="n">
        <v>52.69499</v>
      </c>
      <c r="PO114" t="n">
        <v>52.80135</v>
      </c>
      <c r="PP114" t="n">
        <v>52.88525</v>
      </c>
      <c r="PQ114" t="n">
        <v>52.98614</v>
      </c>
      <c r="PR114" t="n">
        <v>53.07133</v>
      </c>
      <c r="PS114" t="n">
        <v>53.14593</v>
      </c>
      <c r="PT114" t="n">
        <v>53.21555</v>
      </c>
      <c r="PU114" t="n">
        <v>53.27502</v>
      </c>
      <c r="PV114" t="n">
        <v>53.34708</v>
      </c>
      <c r="PW114" t="n">
        <v>53.42099</v>
      </c>
      <c r="PX114" t="n">
        <v>53.50587</v>
      </c>
      <c r="PY114" t="n">
        <v>53.63013</v>
      </c>
      <c r="PZ114" t="n">
        <v>53.75539</v>
      </c>
      <c r="QA114" t="n">
        <v>53.89074</v>
      </c>
      <c r="QB114" t="n">
        <v>54.01745</v>
      </c>
      <c r="QC114" t="n">
        <v>54.09478</v>
      </c>
      <c r="QD114" t="n">
        <v>54.14788</v>
      </c>
      <c r="QE114" t="n">
        <v>54.24451</v>
      </c>
      <c r="QF114" t="n">
        <v>54.33104</v>
      </c>
      <c r="QG114" t="n">
        <v>54.39295</v>
      </c>
      <c r="QH114" t="n">
        <v>54.45022</v>
      </c>
      <c r="QI114" t="n">
        <v>54.52463</v>
      </c>
      <c r="QJ114" t="n">
        <v>54.60487</v>
      </c>
      <c r="QK114" t="n">
        <v>54.68752</v>
      </c>
      <c r="QL114" t="n">
        <v>54.7428</v>
      </c>
      <c r="QM114" t="n">
        <v>54.80011</v>
      </c>
      <c r="QN114" t="n">
        <v>54.90661</v>
      </c>
      <c r="QO114" t="n">
        <v>55.02604</v>
      </c>
      <c r="QP114" t="n">
        <v>55.11731</v>
      </c>
      <c r="QQ114" t="n">
        <v>55.21529</v>
      </c>
      <c r="QR114" t="n">
        <v>55.32087</v>
      </c>
      <c r="QS114" t="n">
        <v>55.3952</v>
      </c>
      <c r="QT114" t="n">
        <v>55.44267</v>
      </c>
      <c r="QU114" t="n">
        <v>55.49454</v>
      </c>
      <c r="QV114" t="n">
        <v>55.57611</v>
      </c>
      <c r="QW114" t="n">
        <v>55.68616</v>
      </c>
      <c r="QX114" t="n">
        <v>55.74784</v>
      </c>
      <c r="QY114" t="n">
        <v>55.79723</v>
      </c>
      <c r="QZ114" t="n">
        <v>55.85628</v>
      </c>
      <c r="RA114" t="n">
        <v>55.9583</v>
      </c>
      <c r="RB114" t="n">
        <v>56.05945</v>
      </c>
      <c r="RC114" t="n">
        <v>56.13147</v>
      </c>
      <c r="RD114" t="n">
        <v>56.24583</v>
      </c>
      <c r="RE114" t="n">
        <v>56.34525</v>
      </c>
      <c r="RF114" t="n">
        <v>56.44142</v>
      </c>
      <c r="RG114" t="n">
        <v>56.53582</v>
      </c>
      <c r="RH114" t="n">
        <v>56.60128</v>
      </c>
      <c r="RI114" t="n">
        <v>56.6858</v>
      </c>
      <c r="RJ114" t="n">
        <v>56.75647</v>
      </c>
      <c r="RK114" t="n">
        <v>56.83572</v>
      </c>
      <c r="RL114" t="n">
        <v>56.90729</v>
      </c>
      <c r="RM114" t="n">
        <v>56.9967</v>
      </c>
      <c r="RN114" t="n">
        <v>57.08849</v>
      </c>
      <c r="RO114" t="n">
        <v>57.18935</v>
      </c>
      <c r="RP114" t="n">
        <v>57.28662</v>
      </c>
      <c r="RQ114" t="n">
        <v>57.35884</v>
      </c>
      <c r="RR114" t="n">
        <v>57.41441</v>
      </c>
      <c r="RS114" t="n">
        <v>57.47883</v>
      </c>
      <c r="RT114" t="n">
        <v>57.56705</v>
      </c>
      <c r="RU114" t="n">
        <v>57.64173</v>
      </c>
      <c r="RV114" t="n">
        <v>57.71381</v>
      </c>
      <c r="RW114" t="n">
        <v>57.79861</v>
      </c>
      <c r="RX114" t="n">
        <v>57.89327</v>
      </c>
      <c r="RY114" t="n">
        <v>58.00445</v>
      </c>
      <c r="RZ114" t="n">
        <v>58.10015</v>
      </c>
      <c r="SA114" t="n">
        <v>58.17894</v>
      </c>
      <c r="SB114" t="n">
        <v>58.25893</v>
      </c>
      <c r="SC114" t="n">
        <v>58.3602</v>
      </c>
      <c r="SD114" t="n">
        <v>58.44958</v>
      </c>
      <c r="SE114" t="n">
        <v>58.52336</v>
      </c>
      <c r="SF114" t="n">
        <v>58.60375</v>
      </c>
      <c r="SG114" t="n">
        <v>58.69812</v>
      </c>
      <c r="SH114" t="n">
        <v>58.80631</v>
      </c>
      <c r="SI114" t="n">
        <v>58.91708</v>
      </c>
      <c r="SJ114" t="n">
        <v>59.00925</v>
      </c>
      <c r="SK114" t="n">
        <v>59.12172</v>
      </c>
      <c r="SL114" t="n">
        <v>59.18793</v>
      </c>
      <c r="SM114" t="n">
        <v>59.245</v>
      </c>
      <c r="SN114" t="n">
        <v>59.29926</v>
      </c>
      <c r="SO114" t="n">
        <v>59.37212</v>
      </c>
      <c r="SP114" t="n">
        <v>59.44265</v>
      </c>
      <c r="SQ114" t="n">
        <v>59.49169</v>
      </c>
      <c r="SR114" t="n">
        <v>59.55162</v>
      </c>
      <c r="SS114" t="n">
        <v>59.68237</v>
      </c>
      <c r="ST114" t="n">
        <v>59.82475</v>
      </c>
      <c r="SU114" t="n">
        <v>59.92085</v>
      </c>
      <c r="SV114" t="n">
        <v>60.00448</v>
      </c>
      <c r="SW114" t="n">
        <v>60.09652</v>
      </c>
      <c r="SX114" t="n">
        <v>60.19442</v>
      </c>
      <c r="SY114" t="n">
        <v>60.28726</v>
      </c>
      <c r="SZ114" t="n">
        <v>60.36583</v>
      </c>
      <c r="TA114" t="n">
        <v>60.47201</v>
      </c>
      <c r="TB114" t="n">
        <v>60.56857</v>
      </c>
      <c r="TC114" t="n">
        <v>60.67341</v>
      </c>
      <c r="TD114" t="n">
        <v>60.74206</v>
      </c>
      <c r="TE114" t="n">
        <v>60.82073</v>
      </c>
      <c r="TF114" t="n">
        <v>60.92014</v>
      </c>
      <c r="TG114" t="n">
        <v>61.04894</v>
      </c>
      <c r="TH114" t="n">
        <v>61.19807</v>
      </c>
      <c r="TI114" t="n">
        <v>61.29161</v>
      </c>
      <c r="TJ114" t="n">
        <v>61.34713</v>
      </c>
      <c r="TK114" t="n">
        <v>61.41592</v>
      </c>
      <c r="TL114" t="n">
        <v>61.50689</v>
      </c>
      <c r="TM114" t="n">
        <v>61.5919</v>
      </c>
      <c r="TN114" t="n">
        <v>61.69658</v>
      </c>
      <c r="TO114" t="n">
        <v>61.81592</v>
      </c>
      <c r="TP114" t="n">
        <v>61.90962</v>
      </c>
      <c r="TQ114" t="n">
        <v>61.98698</v>
      </c>
      <c r="TR114" t="n">
        <v>62.05418</v>
      </c>
      <c r="TS114" t="n">
        <v>62.11678</v>
      </c>
      <c r="TT114" t="n">
        <v>62.20494</v>
      </c>
      <c r="TU114" t="n">
        <v>62.2723</v>
      </c>
      <c r="TV114" t="n">
        <v>62.36464</v>
      </c>
      <c r="TW114" t="n">
        <v>62.42943</v>
      </c>
      <c r="TX114" t="n">
        <v>62.48999</v>
      </c>
      <c r="TY114" t="n">
        <v>62.5569</v>
      </c>
      <c r="TZ114" t="n">
        <v>62.65565</v>
      </c>
      <c r="UA114" t="n">
        <v>62.76497</v>
      </c>
      <c r="UB114" t="n">
        <v>62.8674</v>
      </c>
      <c r="UC114" t="n">
        <v>62.9643</v>
      </c>
      <c r="UD114" t="n">
        <v>63.05886</v>
      </c>
      <c r="UE114" t="n">
        <v>63.12882</v>
      </c>
      <c r="UF114" t="n">
        <v>63.19261</v>
      </c>
      <c r="UG114" t="n">
        <v>63.28687</v>
      </c>
      <c r="UH114" t="n">
        <v>63.37498</v>
      </c>
      <c r="UI114" t="n">
        <v>63.47742</v>
      </c>
      <c r="UJ114" t="n">
        <v>63.59565</v>
      </c>
      <c r="UK114" t="n">
        <v>63.72294</v>
      </c>
      <c r="UL114" t="n">
        <v>63.82561</v>
      </c>
      <c r="UM114" t="n">
        <v>63.91489</v>
      </c>
      <c r="UN114" t="n">
        <v>63.99093</v>
      </c>
      <c r="UO114" t="n">
        <v>64.06229</v>
      </c>
      <c r="UP114" t="n">
        <v>64.12318999999999</v>
      </c>
      <c r="UQ114" t="n">
        <v>64.20863</v>
      </c>
      <c r="UR114" t="n">
        <v>64.29483999999999</v>
      </c>
      <c r="US114" t="n">
        <v>64.36256</v>
      </c>
      <c r="UT114" t="n">
        <v>64.41744</v>
      </c>
      <c r="UU114" t="n">
        <v>64.47705000000001</v>
      </c>
      <c r="UV114" t="n">
        <v>64.59532</v>
      </c>
      <c r="UW114" t="n">
        <v>64.72104</v>
      </c>
      <c r="UX114" t="n">
        <v>64.82083</v>
      </c>
      <c r="UY114" t="n">
        <v>64.91803</v>
      </c>
      <c r="UZ114" t="n">
        <v>64.9948</v>
      </c>
      <c r="VA114" t="n">
        <v>65.08705999999999</v>
      </c>
      <c r="VB114" t="n">
        <v>65.23026</v>
      </c>
      <c r="VC114" t="n">
        <v>65.35988</v>
      </c>
      <c r="VD114" t="n">
        <v>65.45889</v>
      </c>
      <c r="VE114" t="n">
        <v>65.5975</v>
      </c>
      <c r="VF114" t="n">
        <v>65.78905</v>
      </c>
      <c r="VG114" t="n">
        <v>65.92744</v>
      </c>
      <c r="VH114" t="n">
        <v>66.01202000000001</v>
      </c>
      <c r="VI114" t="n">
        <v>66.09753000000001</v>
      </c>
      <c r="VJ114" t="n">
        <v>66.18664</v>
      </c>
      <c r="VK114" t="n">
        <v>66.27312000000001</v>
      </c>
      <c r="VL114" t="n">
        <v>66.37016</v>
      </c>
      <c r="VM114" t="n">
        <v>66.48811000000001</v>
      </c>
      <c r="VN114" t="n">
        <v>66.56435</v>
      </c>
      <c r="VO114" t="n">
        <v>66.6467</v>
      </c>
      <c r="VP114" t="n">
        <v>66.74535</v>
      </c>
      <c r="VQ114" t="n">
        <v>66.82809</v>
      </c>
      <c r="VR114" t="n">
        <v>66.90588</v>
      </c>
      <c r="VS114" t="n">
        <v>67.00149999999999</v>
      </c>
      <c r="VT114" t="n">
        <v>67.08116</v>
      </c>
      <c r="VU114" t="n">
        <v>67.2092</v>
      </c>
      <c r="VV114" t="n">
        <v>67.28646999999999</v>
      </c>
      <c r="VW114" t="n">
        <v>67.35648999999999</v>
      </c>
      <c r="VX114" t="n">
        <v>67.43416999999999</v>
      </c>
      <c r="VY114" t="n">
        <v>67.50655999999999</v>
      </c>
      <c r="VZ114" t="n">
        <v>67.62003</v>
      </c>
      <c r="WA114" t="n">
        <v>67.7514</v>
      </c>
      <c r="WB114" t="n">
        <v>67.89986</v>
      </c>
      <c r="WC114" t="n">
        <v>67.99289</v>
      </c>
      <c r="WD114" t="n">
        <v>68.04833000000001</v>
      </c>
      <c r="WE114" t="n">
        <v>68.14053</v>
      </c>
      <c r="WF114" t="n">
        <v>68.22544000000001</v>
      </c>
      <c r="WG114" t="n">
        <v>68.29199</v>
      </c>
      <c r="WH114" t="n">
        <v>68.36002999999999</v>
      </c>
      <c r="WI114" t="n">
        <v>68.46508</v>
      </c>
      <c r="WJ114" t="n">
        <v>68.60526</v>
      </c>
      <c r="WK114" t="n">
        <v>68.70878999999999</v>
      </c>
      <c r="WL114" t="n">
        <v>68.77491000000001</v>
      </c>
      <c r="WM114" t="n">
        <v>68.86546</v>
      </c>
      <c r="WN114" t="n">
        <v>68.94967</v>
      </c>
      <c r="WO114" t="n">
        <v>69.06610999999999</v>
      </c>
      <c r="WP114" t="n">
        <v>69.22195000000001</v>
      </c>
      <c r="WQ114" t="n">
        <v>69.32207</v>
      </c>
      <c r="WR114" t="n">
        <v>69.42122999999999</v>
      </c>
      <c r="WS114" t="n">
        <v>69.55846</v>
      </c>
      <c r="WT114" t="n">
        <v>69.73965</v>
      </c>
      <c r="WU114" t="n">
        <v>69.8841</v>
      </c>
      <c r="WV114" t="n">
        <v>69.98856000000001</v>
      </c>
      <c r="WW114" t="n">
        <v>70.1027</v>
      </c>
      <c r="WX114" t="n">
        <v>70.28179</v>
      </c>
      <c r="WY114" t="n">
        <v>70.46476</v>
      </c>
      <c r="WZ114" t="n">
        <v>70.58591</v>
      </c>
      <c r="XA114" t="n">
        <v>70.71473</v>
      </c>
      <c r="XB114" t="n">
        <v>70.83266</v>
      </c>
      <c r="XC114" t="n">
        <v>70.99574</v>
      </c>
      <c r="XD114" t="n">
        <v>71.11633</v>
      </c>
      <c r="XE114" t="n">
        <v>71.23792</v>
      </c>
      <c r="XF114" t="n">
        <v>71.31395999999999</v>
      </c>
      <c r="XG114" t="n">
        <v>71.39764</v>
      </c>
      <c r="XH114" t="n">
        <v>71.49729000000001</v>
      </c>
      <c r="XI114" t="n">
        <v>71.62318</v>
      </c>
      <c r="XJ114" t="n">
        <v>71.75385</v>
      </c>
      <c r="XK114" t="n">
        <v>71.87333</v>
      </c>
      <c r="XL114" t="n">
        <v>72.02281000000001</v>
      </c>
      <c r="XM114" t="n">
        <v>72.1527</v>
      </c>
      <c r="XN114" t="n">
        <v>72.29491</v>
      </c>
      <c r="XO114" t="n">
        <v>72.44607999999999</v>
      </c>
      <c r="XP114" t="n">
        <v>72.57061</v>
      </c>
      <c r="XQ114" t="n">
        <v>72.66638</v>
      </c>
      <c r="XR114" t="n">
        <v>72.74561</v>
      </c>
      <c r="XS114" t="n">
        <v>72.84853</v>
      </c>
      <c r="XT114" t="n">
        <v>72.96613000000001</v>
      </c>
      <c r="XU114" t="n">
        <v>73.0913</v>
      </c>
      <c r="XV114" t="n">
        <v>73.24655</v>
      </c>
      <c r="XW114" t="n">
        <v>73.39158999999999</v>
      </c>
      <c r="XX114" t="n">
        <v>73.53522</v>
      </c>
      <c r="XY114" t="n">
        <v>73.65103999999999</v>
      </c>
      <c r="XZ114" t="n">
        <v>73.75609</v>
      </c>
      <c r="YA114" t="n">
        <v>73.89091999999999</v>
      </c>
      <c r="YB114" t="n">
        <v>74.03651000000001</v>
      </c>
      <c r="YC114" t="n">
        <v>74.19844000000001</v>
      </c>
      <c r="YD114" t="n">
        <v>74.32867</v>
      </c>
      <c r="YE114" t="n">
        <v>74.45662</v>
      </c>
      <c r="YF114" t="n">
        <v>74.6015</v>
      </c>
      <c r="YG114" t="n">
        <v>74.72398</v>
      </c>
      <c r="YH114" t="n">
        <v>74.8432</v>
      </c>
      <c r="YI114" t="n">
        <v>75.01819</v>
      </c>
      <c r="YJ114" t="n">
        <v>75.1446</v>
      </c>
      <c r="YK114" t="n">
        <v>75.22848999999999</v>
      </c>
      <c r="YL114" t="n">
        <v>75.29086</v>
      </c>
      <c r="YM114" t="n">
        <v>75.37212</v>
      </c>
      <c r="YN114" t="n">
        <v>75.45725</v>
      </c>
      <c r="YO114" t="n">
        <v>75.53673000000001</v>
      </c>
      <c r="YP114" t="n">
        <v>75.60818</v>
      </c>
      <c r="YQ114" t="n">
        <v>75.67622</v>
      </c>
      <c r="YR114" t="n">
        <v>75.75525</v>
      </c>
      <c r="YS114" t="n">
        <v>75.81348</v>
      </c>
      <c r="YT114" t="n">
        <v>75.88484</v>
      </c>
      <c r="YU114" t="n">
        <v>75.96541999999999</v>
      </c>
      <c r="YV114" t="n">
        <v>76.06695999999999</v>
      </c>
      <c r="YW114" t="n">
        <v>76.18562</v>
      </c>
      <c r="YX114" t="n">
        <v>76.32222</v>
      </c>
      <c r="YY114" t="n">
        <v>76.42362</v>
      </c>
      <c r="YZ114" t="n">
        <v>76.52715999999999</v>
      </c>
      <c r="ZA114" t="n">
        <v>76.63764</v>
      </c>
      <c r="ZB114" t="n">
        <v>76.76795</v>
      </c>
      <c r="ZC114" t="n">
        <v>76.90344</v>
      </c>
      <c r="ZD114" t="n">
        <v>77.02334999999999</v>
      </c>
      <c r="ZE114" t="n">
        <v>77.13921999999999</v>
      </c>
      <c r="ZF114" t="n">
        <v>77.25452</v>
      </c>
      <c r="ZG114" t="n">
        <v>77.4046</v>
      </c>
      <c r="ZH114" t="n">
        <v>77.51703999999999</v>
      </c>
      <c r="ZI114" t="n">
        <v>77.62933</v>
      </c>
      <c r="ZJ114" t="n">
        <v>77.7675</v>
      </c>
      <c r="ZK114" t="n">
        <v>77.86835000000001</v>
      </c>
      <c r="ZL114" t="n">
        <v>77.94794</v>
      </c>
      <c r="ZM114" t="n">
        <v>78.04311</v>
      </c>
      <c r="ZN114" t="n">
        <v>78.19477999999999</v>
      </c>
      <c r="ZO114" t="n">
        <v>78.34286</v>
      </c>
      <c r="ZP114" t="n">
        <v>78.45107</v>
      </c>
      <c r="ZQ114" t="n">
        <v>78.53883</v>
      </c>
      <c r="ZR114" t="n">
        <v>78.66216</v>
      </c>
      <c r="ZS114" t="n">
        <v>78.81028000000001</v>
      </c>
      <c r="ZT114" t="n">
        <v>78.92739</v>
      </c>
      <c r="ZU114" t="n">
        <v>79.07541999999999</v>
      </c>
      <c r="ZV114" t="n">
        <v>79.22749</v>
      </c>
      <c r="ZW114" t="n">
        <v>79.35893</v>
      </c>
      <c r="ZX114" t="n">
        <v>79.48976999999999</v>
      </c>
      <c r="ZY114" t="n">
        <v>79.60842</v>
      </c>
      <c r="ZZ114" t="n">
        <v>79.72051</v>
      </c>
      <c r="AAA114" t="n">
        <v>79.83019</v>
      </c>
      <c r="AAB114" t="n">
        <v>79.94674999999999</v>
      </c>
      <c r="AAC114" t="n">
        <v>80.11273</v>
      </c>
      <c r="AAD114" t="n">
        <v>80.28306000000001</v>
      </c>
      <c r="AAE114" t="n">
        <v>80.40765</v>
      </c>
      <c r="AAF114" t="n">
        <v>80.55291</v>
      </c>
      <c r="AAG114" t="n">
        <v>80.72409</v>
      </c>
      <c r="AAH114" t="n">
        <v>80.90629</v>
      </c>
      <c r="AAI114" t="n">
        <v>81.07825</v>
      </c>
      <c r="AAJ114" t="n">
        <v>81.23083</v>
      </c>
      <c r="AAK114" t="n">
        <v>81.38281000000001</v>
      </c>
      <c r="AAL114" t="n">
        <v>81.54165999999999</v>
      </c>
      <c r="AAM114" t="n">
        <v>81.68501999999999</v>
      </c>
      <c r="AAN114" t="n">
        <v>81.79704</v>
      </c>
      <c r="AAO114" t="n">
        <v>81.90617</v>
      </c>
      <c r="AAP114" t="n">
        <v>82.01648</v>
      </c>
      <c r="AAQ114" t="n">
        <v>82.11577</v>
      </c>
      <c r="AAR114" t="n">
        <v>82.24812</v>
      </c>
      <c r="AAS114" t="n">
        <v>82.39413</v>
      </c>
      <c r="AAT114" t="n">
        <v>82.54061</v>
      </c>
      <c r="AAU114" t="n">
        <v>82.69543</v>
      </c>
      <c r="AAV114" t="n">
        <v>82.8203</v>
      </c>
      <c r="AAW114" t="n">
        <v>82.91665999999999</v>
      </c>
      <c r="AAX114" t="n">
        <v>83.00879999999999</v>
      </c>
      <c r="AAY114" t="n">
        <v>83.14037999999999</v>
      </c>
      <c r="AAZ114" t="n">
        <v>83.27582</v>
      </c>
      <c r="ABA114" t="n">
        <v>83.41112</v>
      </c>
      <c r="ABB114" t="n">
        <v>83.58381</v>
      </c>
      <c r="ABC114" t="n">
        <v>83.72547</v>
      </c>
      <c r="ABD114" t="n">
        <v>83.83007000000001</v>
      </c>
      <c r="ABE114" t="n">
        <v>83.91396</v>
      </c>
      <c r="ABF114" t="n">
        <v>84.04680999999999</v>
      </c>
      <c r="ABG114" t="n">
        <v>84.21024</v>
      </c>
      <c r="ABH114" t="n">
        <v>84.39212000000001</v>
      </c>
      <c r="ABI114" t="n">
        <v>84.54210999999999</v>
      </c>
      <c r="ABJ114" t="n">
        <v>84.70365</v>
      </c>
      <c r="ABK114" t="n">
        <v>84.85088</v>
      </c>
      <c r="ABL114" t="n">
        <v>84.96872999999999</v>
      </c>
      <c r="ABM114" t="n">
        <v>85.10599999999999</v>
      </c>
      <c r="ABN114" t="n">
        <v>85.30377</v>
      </c>
      <c r="ABO114" t="n">
        <v>85.48052</v>
      </c>
      <c r="ABP114" t="n">
        <v>85.60979</v>
      </c>
      <c r="ABQ114" t="n">
        <v>85.76322</v>
      </c>
      <c r="ABR114" t="n">
        <v>85.92865</v>
      </c>
      <c r="ABS114" t="n">
        <v>86.09451</v>
      </c>
      <c r="ABT114" t="n">
        <v>86.24889</v>
      </c>
      <c r="ABU114" t="n">
        <v>86.38936</v>
      </c>
      <c r="ABV114" t="n">
        <v>86.5164</v>
      </c>
      <c r="ABW114" t="n">
        <v>86.66637</v>
      </c>
      <c r="ABX114" t="n">
        <v>86.82405</v>
      </c>
      <c r="ABY114" t="n">
        <v>86.95836</v>
      </c>
      <c r="ABZ114" t="n">
        <v>87.10866</v>
      </c>
      <c r="ACA114" t="n">
        <v>87.27746999999999</v>
      </c>
      <c r="ACB114" t="n">
        <v>87.42846</v>
      </c>
      <c r="ACC114" t="n">
        <v>87.60043</v>
      </c>
      <c r="ACD114" t="n">
        <v>87.78086</v>
      </c>
      <c r="ACE114" t="n">
        <v>87.96616</v>
      </c>
      <c r="ACF114" t="n">
        <v>88.15703999999999</v>
      </c>
      <c r="ACG114" t="n">
        <v>88.29026</v>
      </c>
      <c r="ACH114" t="n">
        <v>88.47275999999999</v>
      </c>
      <c r="ACI114" t="n">
        <v>88.6022</v>
      </c>
      <c r="ACJ114" t="n">
        <v>88.77091</v>
      </c>
      <c r="ACK114" t="n">
        <v>88.96389000000001</v>
      </c>
      <c r="ACL114" t="n">
        <v>89.14179</v>
      </c>
      <c r="ACM114" t="n">
        <v>89.27914</v>
      </c>
      <c r="ACN114" t="n">
        <v>89.42112</v>
      </c>
      <c r="ACO114" t="n">
        <v>89.56448</v>
      </c>
      <c r="ACP114" t="n">
        <v>89.70428</v>
      </c>
      <c r="ACQ114" t="n">
        <v>89.8218</v>
      </c>
      <c r="ACR114" t="n">
        <v>89.95914999999999</v>
      </c>
      <c r="ACS114" t="n">
        <v>90.11819</v>
      </c>
      <c r="ACT114" t="n">
        <v>90.28733</v>
      </c>
      <c r="ACU114" t="n">
        <v>90.42999</v>
      </c>
      <c r="ACV114" t="n">
        <v>90.55112</v>
      </c>
      <c r="ACW114" t="n">
        <v>90.67954</v>
      </c>
      <c r="ACX114" t="n">
        <v>90.84260999999999</v>
      </c>
      <c r="ACY114" t="n">
        <v>91.03989</v>
      </c>
      <c r="ACZ114" t="n">
        <v>91.19253</v>
      </c>
      <c r="ADA114" t="n">
        <v>91.40473</v>
      </c>
      <c r="ADB114" t="n">
        <v>91.59865000000001</v>
      </c>
      <c r="ADC114" t="n">
        <v>91.77709</v>
      </c>
      <c r="ADD114" t="n">
        <v>91.95617</v>
      </c>
      <c r="ADE114" t="n">
        <v>92.07183999999999</v>
      </c>
      <c r="ADF114" t="n">
        <v>92.20771000000001</v>
      </c>
      <c r="ADG114" t="n">
        <v>92.39466</v>
      </c>
      <c r="ADH114" t="n">
        <v>92.6037</v>
      </c>
      <c r="ADI114" t="n">
        <v>92.77229</v>
      </c>
      <c r="ADJ114" t="n">
        <v>92.95068000000001</v>
      </c>
      <c r="ADK114" t="n">
        <v>93.18134999999999</v>
      </c>
      <c r="ADL114" t="n">
        <v>93.40496</v>
      </c>
      <c r="ADM114" t="n">
        <v>93.65788999999999</v>
      </c>
      <c r="ADN114" t="n">
        <v>93.87653</v>
      </c>
      <c r="ADO114" t="n">
        <v>94.07759</v>
      </c>
      <c r="ADP114" t="n">
        <v>94.23392</v>
      </c>
      <c r="ADQ114" t="n">
        <v>94.35951</v>
      </c>
      <c r="ADR114" t="n">
        <v>94.51571</v>
      </c>
      <c r="ADS114" t="n">
        <v>94.74997</v>
      </c>
      <c r="ADT114" t="n">
        <v>94.93398000000001</v>
      </c>
      <c r="ADU114" t="n">
        <v>95.07223999999999</v>
      </c>
      <c r="ADV114" t="n">
        <v>95.22466</v>
      </c>
      <c r="ADW114" t="n">
        <v>95.38401</v>
      </c>
      <c r="ADX114" t="n">
        <v>95.54597</v>
      </c>
      <c r="ADY114" t="n">
        <v>95.66186999999999</v>
      </c>
      <c r="ADZ114" t="n">
        <v>95.82436</v>
      </c>
      <c r="AEA114" t="n">
        <v>96.06249</v>
      </c>
      <c r="AEB114" t="n">
        <v>96.22089</v>
      </c>
      <c r="AEC114" t="n">
        <v>96.39281</v>
      </c>
      <c r="AED114" t="n">
        <v>96.55662</v>
      </c>
      <c r="AEE114" t="n">
        <v>96.68441</v>
      </c>
      <c r="AEF114" t="n">
        <v>96.85687</v>
      </c>
      <c r="AEG114" t="n">
        <v>97.06397</v>
      </c>
      <c r="AEH114" t="n">
        <v>97.30916000000001</v>
      </c>
      <c r="AEI114" t="n">
        <v>97.50646999999999</v>
      </c>
      <c r="AEJ114" t="n">
        <v>97.68246000000001</v>
      </c>
      <c r="AEK114" t="n">
        <v>97.90560000000001</v>
      </c>
      <c r="AEL114" t="n">
        <v>98.11543</v>
      </c>
      <c r="AEM114" t="n">
        <v>98.31586</v>
      </c>
      <c r="AEN114" t="n">
        <v>98.49857</v>
      </c>
      <c r="AEO114" t="n">
        <v>98.72081</v>
      </c>
      <c r="AEP114" t="n">
        <v>98.92216000000001</v>
      </c>
      <c r="AEQ114" t="n">
        <v>99.08147</v>
      </c>
      <c r="AER114" t="n">
        <v>99.25008</v>
      </c>
      <c r="AES114" t="n">
        <v>99.44457</v>
      </c>
      <c r="AET114" t="n">
        <v>99.64227</v>
      </c>
      <c r="AEU114" t="n">
        <v>99.83493</v>
      </c>
      <c r="AEV114" t="n">
        <v>100.02919</v>
      </c>
      <c r="AEW114" t="n">
        <v>100.20305</v>
      </c>
      <c r="AEX114" t="n">
        <v>100.37643</v>
      </c>
      <c r="AEY114" t="n">
        <v>100.56097</v>
      </c>
      <c r="AEZ114" t="n">
        <v>100.79214</v>
      </c>
      <c r="AFA114" t="n">
        <v>101.01924</v>
      </c>
      <c r="AFB114" t="n">
        <v>101.25098</v>
      </c>
      <c r="AFC114" t="n">
        <v>101.4563</v>
      </c>
      <c r="AFD114" t="n">
        <v>101.64197</v>
      </c>
      <c r="AFE114" t="n">
        <v>101.83092</v>
      </c>
      <c r="AFF114" t="n">
        <v>101.99816</v>
      </c>
      <c r="AFG114" t="n">
        <v>102.17093</v>
      </c>
      <c r="AFH114" t="n">
        <v>102.36689</v>
      </c>
      <c r="AFI114" t="n">
        <v>102.56509</v>
      </c>
      <c r="AFJ114" t="n">
        <v>102.74933</v>
      </c>
      <c r="AFK114" t="n">
        <v>102.94071</v>
      </c>
      <c r="AFL114" t="n">
        <v>103.25445</v>
      </c>
      <c r="AFM114" t="n">
        <v>103.56573</v>
      </c>
      <c r="AFN114" t="n">
        <v>103.93216</v>
      </c>
      <c r="AFO114" t="n">
        <v>104.31132</v>
      </c>
      <c r="AFP114" t="n">
        <v>104.62305</v>
      </c>
      <c r="AFQ114" t="n">
        <v>104.84093</v>
      </c>
      <c r="AFR114" t="n">
        <v>105.0837</v>
      </c>
      <c r="AFS114" t="n">
        <v>105.38373</v>
      </c>
      <c r="AFT114" t="n">
        <v>105.60344</v>
      </c>
      <c r="AFU114" t="n">
        <v>105.86043</v>
      </c>
      <c r="AFV114" t="n">
        <v>106.14474</v>
      </c>
      <c r="AFW114" t="n">
        <v>106.41552</v>
      </c>
      <c r="AFX114" t="n">
        <v>106.64659</v>
      </c>
      <c r="AFY114" t="n">
        <v>106.86838</v>
      </c>
      <c r="AFZ114" t="n">
        <v>107.16046</v>
      </c>
      <c r="AGA114" t="n">
        <v>107.5087</v>
      </c>
      <c r="AGB114" t="n">
        <v>107.86758</v>
      </c>
      <c r="AGC114" t="n">
        <v>108.12141</v>
      </c>
      <c r="AGD114" t="n">
        <v>108.36954</v>
      </c>
      <c r="AGE114" t="n">
        <v>108.72211</v>
      </c>
      <c r="AGF114" t="n">
        <v>109.04024</v>
      </c>
      <c r="AGG114" t="n">
        <v>109.2821</v>
      </c>
      <c r="AGH114" t="n">
        <v>109.55968</v>
      </c>
      <c r="AGI114" t="n">
        <v>110.01215</v>
      </c>
      <c r="AGJ114" t="n">
        <v>110.48368</v>
      </c>
      <c r="AGK114" t="n">
        <v>110.81958</v>
      </c>
      <c r="AGL114" t="n">
        <v>111.05657</v>
      </c>
      <c r="AGM114" t="n">
        <v>111.24276</v>
      </c>
      <c r="AGN114" t="n">
        <v>111.53746</v>
      </c>
      <c r="AGO114" t="n">
        <v>111.82558</v>
      </c>
      <c r="AGP114" t="n">
        <v>112.05918</v>
      </c>
      <c r="AGQ114" t="n">
        <v>112.40183</v>
      </c>
      <c r="AGR114" t="n">
        <v>112.75872</v>
      </c>
      <c r="AGS114" t="n">
        <v>113.13848</v>
      </c>
      <c r="AGT114" t="n">
        <v>113.53165</v>
      </c>
      <c r="AGU114" t="n">
        <v>113.86813</v>
      </c>
      <c r="AGV114" t="n">
        <v>114.1518</v>
      </c>
      <c r="AGW114" t="n">
        <v>114.52216</v>
      </c>
      <c r="AGX114" t="n">
        <v>114.88687</v>
      </c>
      <c r="AGY114" t="n">
        <v>115.18326</v>
      </c>
      <c r="AGZ114" t="n">
        <v>115.45796</v>
      </c>
      <c r="AHA114" t="n">
        <v>115.71704</v>
      </c>
      <c r="AHB114" t="n">
        <v>116.09782</v>
      </c>
      <c r="AHC114" t="n">
        <v>116.47659</v>
      </c>
      <c r="AHD114" t="n">
        <v>116.78564</v>
      </c>
      <c r="AHE114" t="n">
        <v>117.05611</v>
      </c>
      <c r="AHF114" t="n">
        <v>117.27743</v>
      </c>
      <c r="AHG114" t="n">
        <v>117.56134</v>
      </c>
      <c r="AHH114" t="n">
        <v>117.98394</v>
      </c>
      <c r="AHI114" t="n">
        <v>118.35454</v>
      </c>
      <c r="AHJ114" t="n">
        <v>118.70357</v>
      </c>
      <c r="AHK114" t="n">
        <v>119.09713</v>
      </c>
      <c r="AHL114" t="n">
        <v>119.4381</v>
      </c>
      <c r="AHM114" t="n">
        <v>119.64143</v>
      </c>
      <c r="AHN114" t="n">
        <v>119.8392</v>
      </c>
      <c r="AHO114" t="n">
        <v>120.23223</v>
      </c>
      <c r="AHP114" t="n">
        <v>120.64793</v>
      </c>
      <c r="AHQ114" t="n">
        <v>120.98554</v>
      </c>
      <c r="AHR114" t="n">
        <v>121.41319</v>
      </c>
      <c r="AHS114" t="n">
        <v>121.93146</v>
      </c>
      <c r="AHT114" t="n">
        <v>122.36013</v>
      </c>
      <c r="AHU114" t="n">
        <v>122.74711</v>
      </c>
      <c r="AHV114" t="n">
        <v>123.20205</v>
      </c>
      <c r="AHW114" t="n">
        <v>123.57939</v>
      </c>
      <c r="AHX114" t="n">
        <v>123.97079</v>
      </c>
      <c r="AHY114" t="n">
        <v>124.46569</v>
      </c>
      <c r="AHZ114" t="n">
        <v>124.91776</v>
      </c>
      <c r="AIA114" t="n">
        <v>125.35886</v>
      </c>
      <c r="AIB114" t="n">
        <v>125.83713</v>
      </c>
      <c r="AIC114" t="n">
        <v>126.37974</v>
      </c>
      <c r="AID114" t="n">
        <v>126.76976</v>
      </c>
      <c r="AIE114" t="n">
        <v>127.21947</v>
      </c>
      <c r="AIF114" t="n">
        <v>127.65626</v>
      </c>
      <c r="AIG114" t="n">
        <v>128.05109</v>
      </c>
      <c r="AIH114" t="n">
        <v>128.4782</v>
      </c>
      <c r="AII114" t="n">
        <v>128.90404</v>
      </c>
      <c r="AIJ114" t="n">
        <v>129.3383</v>
      </c>
      <c r="AIK114" t="n">
        <v>130.0137</v>
      </c>
      <c r="AIL114" t="n">
        <v>130.84154</v>
      </c>
      <c r="AIM114" t="n">
        <v>131.43672</v>
      </c>
      <c r="AIN114" t="n">
        <v>131.82072</v>
      </c>
      <c r="AIO114" t="n">
        <v>132.21254</v>
      </c>
      <c r="AIP114" t="n">
        <v>132.72729</v>
      </c>
      <c r="AIQ114" t="n">
        <v>133.2254</v>
      </c>
      <c r="AIR114" t="n">
        <v>133.81381</v>
      </c>
      <c r="AIS114" t="n">
        <v>134.38115</v>
      </c>
      <c r="AIT114" t="n">
        <v>134.9202</v>
      </c>
      <c r="AIU114" t="n">
        <v>135.43977</v>
      </c>
      <c r="AIV114" t="n">
        <v>135.89891</v>
      </c>
      <c r="AIW114" t="n">
        <v>136.40486</v>
      </c>
      <c r="AIX114" t="n">
        <v>136.99995</v>
      </c>
      <c r="AIY114" t="n">
        <v>137.507</v>
      </c>
      <c r="AIZ114" t="n">
        <v>137.96716</v>
      </c>
      <c r="AJA114" t="n">
        <v>138.66032</v>
      </c>
      <c r="AJB114" t="n">
        <v>139.45447</v>
      </c>
      <c r="AJC114" t="n">
        <v>140.2704</v>
      </c>
      <c r="AJD114" t="n">
        <v>141.19983</v>
      </c>
      <c r="AJE114" t="n">
        <v>142.04857</v>
      </c>
      <c r="AJF114" t="n">
        <v>142.90408</v>
      </c>
      <c r="AJG114" t="n">
        <v>143.82506</v>
      </c>
      <c r="AJH114" t="n">
        <v>144.64949</v>
      </c>
      <c r="AJI114" t="n">
        <v>145.38446</v>
      </c>
      <c r="AJJ114" t="n">
        <v>145.98943</v>
      </c>
      <c r="AJK114" t="n">
        <v>146.58118</v>
      </c>
      <c r="AJL114" t="n">
        <v>147.38359</v>
      </c>
      <c r="AJM114" t="n">
        <v>148.29938</v>
      </c>
      <c r="AJN114" t="n">
        <v>149.24658</v>
      </c>
      <c r="AJO114" t="n">
        <v>150.07445</v>
      </c>
      <c r="AJP114" t="n">
        <v>150.79347</v>
      </c>
      <c r="AJQ114" t="n">
        <v>151.7561</v>
      </c>
      <c r="AJR114" t="n">
        <v>152.65611</v>
      </c>
      <c r="AJS114" t="n">
        <v>153.26979</v>
      </c>
      <c r="AJT114" t="n">
        <v>153.94614</v>
      </c>
      <c r="AJU114" t="n">
        <v>154.77982</v>
      </c>
      <c r="AJV114" t="n">
        <v>155.67151</v>
      </c>
      <c r="AJW114" t="n">
        <v>156.66753</v>
      </c>
      <c r="AJX114" t="n">
        <v>157.58382</v>
      </c>
      <c r="AJY114" t="n">
        <v>158.5945</v>
      </c>
      <c r="AJZ114" t="n">
        <v>159.86713</v>
      </c>
      <c r="AKA114" t="n">
        <v>161.17419</v>
      </c>
      <c r="AKB114" t="n">
        <v>162.44121</v>
      </c>
      <c r="AKC114" t="n">
        <v>163.52116</v>
      </c>
      <c r="AKD114" t="n">
        <v>164.52235</v>
      </c>
      <c r="AKE114" t="n">
        <v>165.6024</v>
      </c>
      <c r="AKF114" t="n">
        <v>166.66129</v>
      </c>
      <c r="AKG114" t="n">
        <v>167.67647</v>
      </c>
      <c r="AKH114" t="n">
        <v>168.69116</v>
      </c>
      <c r="AKI114" t="n">
        <v>169.85353</v>
      </c>
      <c r="AKJ114" t="n">
        <v>171.86145</v>
      </c>
      <c r="AKK114" t="n">
        <v>174.35732</v>
      </c>
      <c r="AKL114" t="n">
        <v>176.40756</v>
      </c>
      <c r="AKM114" t="n">
        <v>178.00049</v>
      </c>
      <c r="AKN114" t="n">
        <v>179.43628</v>
      </c>
      <c r="AKO114" t="n">
        <v>181.26974</v>
      </c>
      <c r="AKP114" t="n">
        <v>183.84349</v>
      </c>
      <c r="AKQ114" t="n">
        <v>186.60095</v>
      </c>
      <c r="AKR114" t="n">
        <v>189.11656</v>
      </c>
      <c r="AKS114" t="n">
        <v>192.02643</v>
      </c>
      <c r="AKT114" t="n">
        <v>195.1288</v>
      </c>
      <c r="AKU114" t="n">
        <v>197.79056</v>
      </c>
      <c r="AKV114" t="n">
        <v>200.57115</v>
      </c>
      <c r="AKW114" t="n">
        <v>204.22644</v>
      </c>
      <c r="AKX114" t="n">
        <v>207.98047</v>
      </c>
      <c r="AKY114" t="n">
        <v>210.96432</v>
      </c>
      <c r="AKZ114" t="n">
        <v>214.26935</v>
      </c>
      <c r="ALA114" t="n">
        <v>217.77719</v>
      </c>
      <c r="ALB114" t="n">
        <v>221.76166</v>
      </c>
      <c r="ALC114" t="n">
        <v>227.43866</v>
      </c>
      <c r="ALD114" t="n">
        <v>233.23161</v>
      </c>
      <c r="ALE114" t="n">
        <v>238.31763</v>
      </c>
      <c r="ALF114" t="n">
        <v>243.55754</v>
      </c>
      <c r="ALG114" t="n">
        <v>251.29515</v>
      </c>
      <c r="ALH114" t="n">
        <v>260.65201</v>
      </c>
      <c r="ALI114" t="n">
        <v>270.48392</v>
      </c>
      <c r="ALJ114" t="n">
        <v>283.32413</v>
      </c>
      <c r="ALK114" t="n">
        <v>297.23083</v>
      </c>
      <c r="ALL114" t="n">
        <v>315.22925</v>
      </c>
      <c r="ALM114" t="n">
        <v>340.88989</v>
      </c>
      <c r="ALN114" t="n">
        <v>383.34119</v>
      </c>
      <c r="ALO114" t="n">
        <v>539.84357</v>
      </c>
    </row>
    <row r="115">
      <c r="A115" t="inlineStr">
        <is>
          <t>Macao SAR, China</t>
        </is>
      </c>
      <c r="B115" t="inlineStr">
        <is>
          <t>MAC</t>
        </is>
      </c>
      <c r="C115" s="13">
        <f>AVERAGE(SI115,SJ115)</f>
        <v/>
      </c>
      <c r="D115" t="n">
        <v>7.62978</v>
      </c>
      <c r="E115" t="n">
        <v>11.73768</v>
      </c>
      <c r="F115" t="n">
        <v>14.05389</v>
      </c>
      <c r="G115" t="n">
        <v>15.80889</v>
      </c>
      <c r="H115" t="n">
        <v>17.25843</v>
      </c>
      <c r="I115" t="n">
        <v>18.51039</v>
      </c>
      <c r="J115" t="n">
        <v>19.62199</v>
      </c>
      <c r="K115" t="n">
        <v>20.62776</v>
      </c>
      <c r="L115" t="n">
        <v>21.55033</v>
      </c>
      <c r="M115" t="n">
        <v>22.40547</v>
      </c>
      <c r="N115" t="n">
        <v>23.20462</v>
      </c>
      <c r="O115" t="n">
        <v>23.95643</v>
      </c>
      <c r="P115" t="n">
        <v>24.66756</v>
      </c>
      <c r="Q115" t="n">
        <v>25.34331</v>
      </c>
      <c r="R115" t="n">
        <v>25.98794</v>
      </c>
      <c r="S115" t="n">
        <v>26.60496</v>
      </c>
      <c r="T115" t="n">
        <v>27.19728</v>
      </c>
      <c r="U115" t="n">
        <v>27.76735</v>
      </c>
      <c r="V115" t="n">
        <v>28.31726</v>
      </c>
      <c r="W115" t="n">
        <v>28.84878</v>
      </c>
      <c r="X115" t="n">
        <v>29.36348</v>
      </c>
      <c r="Y115" t="n">
        <v>29.8627</v>
      </c>
      <c r="Z115" t="n">
        <v>30.34763</v>
      </c>
      <c r="AA115" t="n">
        <v>30.81932</v>
      </c>
      <c r="AB115" t="n">
        <v>31.2787</v>
      </c>
      <c r="AC115" t="n">
        <v>31.72659</v>
      </c>
      <c r="AD115" t="n">
        <v>32.16375</v>
      </c>
      <c r="AE115" t="n">
        <v>32.59085</v>
      </c>
      <c r="AF115" t="n">
        <v>33.00849</v>
      </c>
      <c r="AG115" t="n">
        <v>33.41722</v>
      </c>
      <c r="AH115" t="n">
        <v>33.81756</v>
      </c>
      <c r="AI115" t="n">
        <v>34.20994</v>
      </c>
      <c r="AJ115" t="n">
        <v>34.5948</v>
      </c>
      <c r="AK115" t="n">
        <v>34.97253</v>
      </c>
      <c r="AL115" t="n">
        <v>35.34347</v>
      </c>
      <c r="AM115" t="n">
        <v>35.70795</v>
      </c>
      <c r="AN115" t="n">
        <v>36.06629</v>
      </c>
      <c r="AO115" t="n">
        <v>36.41875</v>
      </c>
      <c r="AP115" t="n">
        <v>36.76561</v>
      </c>
      <c r="AQ115" t="n">
        <v>37.10711</v>
      </c>
      <c r="AR115" t="n">
        <v>37.44348</v>
      </c>
      <c r="AS115" t="n">
        <v>37.77493</v>
      </c>
      <c r="AT115" t="n">
        <v>38.10165</v>
      </c>
      <c r="AU115" t="n">
        <v>38.42384</v>
      </c>
      <c r="AV115" t="n">
        <v>38.74168</v>
      </c>
      <c r="AW115" t="n">
        <v>39.05532</v>
      </c>
      <c r="AX115" t="n">
        <v>39.36492</v>
      </c>
      <c r="AY115" t="n">
        <v>39.67064</v>
      </c>
      <c r="AZ115" t="n">
        <v>39.9726</v>
      </c>
      <c r="BA115" t="n">
        <v>40.27094</v>
      </c>
      <c r="BB115" t="n">
        <v>40.56578</v>
      </c>
      <c r="BC115" t="n">
        <v>40.85725</v>
      </c>
      <c r="BD115" t="n">
        <v>41.14545</v>
      </c>
      <c r="BE115" t="n">
        <v>41.43049</v>
      </c>
      <c r="BF115" t="n">
        <v>41.71247</v>
      </c>
      <c r="BG115" t="n">
        <v>41.99149</v>
      </c>
      <c r="BH115" t="n">
        <v>42.26763</v>
      </c>
      <c r="BI115" t="n">
        <v>42.54099</v>
      </c>
      <c r="BJ115" t="n">
        <v>42.81164</v>
      </c>
      <c r="BK115" t="n">
        <v>43.07967</v>
      </c>
      <c r="BL115" t="n">
        <v>43.34515</v>
      </c>
      <c r="BM115" t="n">
        <v>43.60815</v>
      </c>
      <c r="BN115" t="n">
        <v>43.86875</v>
      </c>
      <c r="BO115" t="n">
        <v>44.12701</v>
      </c>
      <c r="BP115" t="n">
        <v>44.38299</v>
      </c>
      <c r="BQ115" t="n">
        <v>44.63676</v>
      </c>
      <c r="BR115" t="n">
        <v>44.88837</v>
      </c>
      <c r="BS115" t="n">
        <v>45.13787</v>
      </c>
      <c r="BT115" t="n">
        <v>45.38533</v>
      </c>
      <c r="BU115" t="n">
        <v>45.6308</v>
      </c>
      <c r="BV115" t="n">
        <v>45.87432</v>
      </c>
      <c r="BW115" t="n">
        <v>46.11594</v>
      </c>
      <c r="BX115" t="n">
        <v>46.35571</v>
      </c>
      <c r="BY115" t="n">
        <v>46.59368</v>
      </c>
      <c r="BZ115" t="n">
        <v>46.82988</v>
      </c>
      <c r="CA115" t="n">
        <v>47.06436</v>
      </c>
      <c r="CB115" t="n">
        <v>47.29716</v>
      </c>
      <c r="CC115" t="n">
        <v>47.52831</v>
      </c>
      <c r="CD115" t="n">
        <v>47.75786</v>
      </c>
      <c r="CE115" t="n">
        <v>47.98583</v>
      </c>
      <c r="CF115" t="n">
        <v>48.21228</v>
      </c>
      <c r="CG115" t="n">
        <v>48.43721</v>
      </c>
      <c r="CH115" t="n">
        <v>48.66069</v>
      </c>
      <c r="CI115" t="n">
        <v>48.88272</v>
      </c>
      <c r="CJ115" t="n">
        <v>49.10334</v>
      </c>
      <c r="CK115" t="n">
        <v>49.32259</v>
      </c>
      <c r="CL115" t="n">
        <v>49.54049</v>
      </c>
      <c r="CM115" t="n">
        <v>49.75707</v>
      </c>
      <c r="CN115" t="n">
        <v>49.97235</v>
      </c>
      <c r="CO115" t="n">
        <v>50.18637</v>
      </c>
      <c r="CP115" t="n">
        <v>50.39914</v>
      </c>
      <c r="CQ115" t="n">
        <v>50.6107</v>
      </c>
      <c r="CR115" t="n">
        <v>50.82106</v>
      </c>
      <c r="CS115" t="n">
        <v>51.03025</v>
      </c>
      <c r="CT115" t="n">
        <v>51.23829</v>
      </c>
      <c r="CU115" t="n">
        <v>51.44521</v>
      </c>
      <c r="CV115" t="n">
        <v>51.65102</v>
      </c>
      <c r="CW115" t="n">
        <v>51.85575</v>
      </c>
      <c r="CX115" t="n">
        <v>52.05941</v>
      </c>
      <c r="CY115" t="n">
        <v>52.26203</v>
      </c>
      <c r="CZ115" t="n">
        <v>52.46362</v>
      </c>
      <c r="DA115" t="n">
        <v>52.6642</v>
      </c>
      <c r="DB115" t="n">
        <v>52.8638</v>
      </c>
      <c r="DC115" t="n">
        <v>53.06243</v>
      </c>
      <c r="DD115" t="n">
        <v>53.2601</v>
      </c>
      <c r="DE115" t="n">
        <v>53.45684</v>
      </c>
      <c r="DF115" t="n">
        <v>53.65266</v>
      </c>
      <c r="DG115" t="n">
        <v>53.84757</v>
      </c>
      <c r="DH115" t="n">
        <v>54.04159</v>
      </c>
      <c r="DI115" t="n">
        <v>54.23474</v>
      </c>
      <c r="DJ115" t="n">
        <v>54.42703</v>
      </c>
      <c r="DK115" t="n">
        <v>54.61848</v>
      </c>
      <c r="DL115" t="n">
        <v>54.80909</v>
      </c>
      <c r="DM115" t="n">
        <v>54.99889</v>
      </c>
      <c r="DN115" t="n">
        <v>55.18789</v>
      </c>
      <c r="DO115" t="n">
        <v>55.37609</v>
      </c>
      <c r="DP115" t="n">
        <v>55.56353</v>
      </c>
      <c r="DQ115" t="n">
        <v>55.75019</v>
      </c>
      <c r="DR115" t="n">
        <v>55.93611</v>
      </c>
      <c r="DS115" t="n">
        <v>56.12128</v>
      </c>
      <c r="DT115" t="n">
        <v>56.30573</v>
      </c>
      <c r="DU115" t="n">
        <v>56.48946</v>
      </c>
      <c r="DV115" t="n">
        <v>56.67248</v>
      </c>
      <c r="DW115" t="n">
        <v>56.85481</v>
      </c>
      <c r="DX115" t="n">
        <v>57.03646</v>
      </c>
      <c r="DY115" t="n">
        <v>57.21743</v>
      </c>
      <c r="DZ115" t="n">
        <v>57.39774</v>
      </c>
      <c r="EA115" t="n">
        <v>57.5774</v>
      </c>
      <c r="EB115" t="n">
        <v>57.75642</v>
      </c>
      <c r="EC115" t="n">
        <v>57.9348</v>
      </c>
      <c r="ED115" t="n">
        <v>58.11256</v>
      </c>
      <c r="EE115" t="n">
        <v>58.28971</v>
      </c>
      <c r="EF115" t="n">
        <v>58.46625</v>
      </c>
      <c r="EG115" t="n">
        <v>58.6422</v>
      </c>
      <c r="EH115" t="n">
        <v>58.81755</v>
      </c>
      <c r="EI115" t="n">
        <v>58.99234</v>
      </c>
      <c r="EJ115" t="n">
        <v>59.16655</v>
      </c>
      <c r="EK115" t="n">
        <v>59.3402</v>
      </c>
      <c r="EL115" t="n">
        <v>59.51329</v>
      </c>
      <c r="EM115" t="n">
        <v>59.68584</v>
      </c>
      <c r="EN115" t="n">
        <v>59.85786</v>
      </c>
      <c r="EO115" t="n">
        <v>60.02934</v>
      </c>
      <c r="EP115" t="n">
        <v>60.2003</v>
      </c>
      <c r="EQ115" t="n">
        <v>60.37075</v>
      </c>
      <c r="ER115" t="n">
        <v>60.54069</v>
      </c>
      <c r="ES115" t="n">
        <v>60.71012</v>
      </c>
      <c r="ET115" t="n">
        <v>60.87907</v>
      </c>
      <c r="EU115" t="n">
        <v>61.04753</v>
      </c>
      <c r="EV115" t="n">
        <v>61.21551</v>
      </c>
      <c r="EW115" t="n">
        <v>61.38301</v>
      </c>
      <c r="EX115" t="n">
        <v>61.55006</v>
      </c>
      <c r="EY115" t="n">
        <v>61.71664</v>
      </c>
      <c r="EZ115" t="n">
        <v>61.88276</v>
      </c>
      <c r="FA115" t="n">
        <v>62.04844</v>
      </c>
      <c r="FB115" t="n">
        <v>62.21368</v>
      </c>
      <c r="FC115" t="n">
        <v>62.37848</v>
      </c>
      <c r="FD115" t="n">
        <v>62.54285</v>
      </c>
      <c r="FE115" t="n">
        <v>62.70681</v>
      </c>
      <c r="FF115" t="n">
        <v>62.87034</v>
      </c>
      <c r="FG115" t="n">
        <v>63.03346</v>
      </c>
      <c r="FH115" t="n">
        <v>63.19617</v>
      </c>
      <c r="FI115" t="n">
        <v>63.35848</v>
      </c>
      <c r="FJ115" t="n">
        <v>63.5204</v>
      </c>
      <c r="FK115" t="n">
        <v>63.68193</v>
      </c>
      <c r="FL115" t="n">
        <v>63.84307</v>
      </c>
      <c r="FM115" t="n">
        <v>64.00382999999999</v>
      </c>
      <c r="FN115" t="n">
        <v>64.16422</v>
      </c>
      <c r="FO115" t="n">
        <v>64.32423</v>
      </c>
      <c r="FP115" t="n">
        <v>64.48388</v>
      </c>
      <c r="FQ115" t="n">
        <v>64.64317</v>
      </c>
      <c r="FR115" t="n">
        <v>64.80211</v>
      </c>
      <c r="FS115" t="n">
        <v>64.96069</v>
      </c>
      <c r="FT115" t="n">
        <v>65.11893000000001</v>
      </c>
      <c r="FU115" t="n">
        <v>65.27682</v>
      </c>
      <c r="FV115" t="n">
        <v>65.43438999999999</v>
      </c>
      <c r="FW115" t="n">
        <v>65.59161</v>
      </c>
      <c r="FX115" t="n">
        <v>65.74851</v>
      </c>
      <c r="FY115" t="n">
        <v>65.90509</v>
      </c>
      <c r="FZ115" t="n">
        <v>66.06134</v>
      </c>
      <c r="GA115" t="n">
        <v>66.21728</v>
      </c>
      <c r="GB115" t="n">
        <v>66.37291</v>
      </c>
      <c r="GC115" t="n">
        <v>66.52822999999999</v>
      </c>
      <c r="GD115" t="n">
        <v>66.68324</v>
      </c>
      <c r="GE115" t="n">
        <v>66.83796</v>
      </c>
      <c r="GF115" t="n">
        <v>66.99239</v>
      </c>
      <c r="GG115" t="n">
        <v>67.14651000000001</v>
      </c>
      <c r="GH115" t="n">
        <v>67.30034999999999</v>
      </c>
      <c r="GI115" t="n">
        <v>67.45390999999999</v>
      </c>
      <c r="GJ115" t="n">
        <v>67.60719</v>
      </c>
      <c r="GK115" t="n">
        <v>67.76018999999999</v>
      </c>
      <c r="GL115" t="n">
        <v>67.91292</v>
      </c>
      <c r="GM115" t="n">
        <v>68.06538</v>
      </c>
      <c r="GN115" t="n">
        <v>68.21756999999999</v>
      </c>
      <c r="GO115" t="n">
        <v>68.36949</v>
      </c>
      <c r="GP115" t="n">
        <v>68.52115999999999</v>
      </c>
      <c r="GQ115" t="n">
        <v>68.67258</v>
      </c>
      <c r="GR115" t="n">
        <v>68.82374</v>
      </c>
      <c r="GS115" t="n">
        <v>68.97465</v>
      </c>
      <c r="GT115" t="n">
        <v>69.12531</v>
      </c>
      <c r="GU115" t="n">
        <v>69.27574</v>
      </c>
      <c r="GV115" t="n">
        <v>69.42592</v>
      </c>
      <c r="GW115" t="n">
        <v>69.57586999999999</v>
      </c>
      <c r="GX115" t="n">
        <v>69.72559</v>
      </c>
      <c r="GY115" t="n">
        <v>69.87506999999999</v>
      </c>
      <c r="GZ115" t="n">
        <v>70.02432</v>
      </c>
      <c r="HA115" t="n">
        <v>70.17336</v>
      </c>
      <c r="HB115" t="n">
        <v>70.32217</v>
      </c>
      <c r="HC115" t="n">
        <v>70.47076</v>
      </c>
      <c r="HD115" t="n">
        <v>70.61914</v>
      </c>
      <c r="HE115" t="n">
        <v>70.76730000000001</v>
      </c>
      <c r="HF115" t="n">
        <v>70.91526</v>
      </c>
      <c r="HG115" t="n">
        <v>71.063</v>
      </c>
      <c r="HH115" t="n">
        <v>71.21055</v>
      </c>
      <c r="HI115" t="n">
        <v>71.35789</v>
      </c>
      <c r="HJ115" t="n">
        <v>71.50503999999999</v>
      </c>
      <c r="HK115" t="n">
        <v>71.65199</v>
      </c>
      <c r="HL115" t="n">
        <v>71.79874</v>
      </c>
      <c r="HM115" t="n">
        <v>71.9453</v>
      </c>
      <c r="HN115" t="n">
        <v>72.09168</v>
      </c>
      <c r="HO115" t="n">
        <v>72.23788</v>
      </c>
      <c r="HP115" t="n">
        <v>72.38388</v>
      </c>
      <c r="HQ115" t="n">
        <v>72.52970999999999</v>
      </c>
      <c r="HR115" t="n">
        <v>72.67536</v>
      </c>
      <c r="HS115" t="n">
        <v>72.82083</v>
      </c>
      <c r="HT115" t="n">
        <v>72.96613000000001</v>
      </c>
      <c r="HU115" t="n">
        <v>73.11127</v>
      </c>
      <c r="HV115" t="n">
        <v>73.25623</v>
      </c>
      <c r="HW115" t="n">
        <v>73.40102</v>
      </c>
      <c r="HX115" t="n">
        <v>73.54566</v>
      </c>
      <c r="HY115" t="n">
        <v>73.69013</v>
      </c>
      <c r="HZ115" t="n">
        <v>73.83444</v>
      </c>
      <c r="IA115" t="n">
        <v>73.9786</v>
      </c>
      <c r="IB115" t="n">
        <v>74.12260000000001</v>
      </c>
      <c r="IC115" t="n">
        <v>74.26646</v>
      </c>
      <c r="ID115" t="n">
        <v>74.41016</v>
      </c>
      <c r="IE115" t="n">
        <v>74.55370000000001</v>
      </c>
      <c r="IF115" t="n">
        <v>74.69711</v>
      </c>
      <c r="IG115" t="n">
        <v>74.84038</v>
      </c>
      <c r="IH115" t="n">
        <v>74.98351</v>
      </c>
      <c r="II115" t="n">
        <v>75.12649</v>
      </c>
      <c r="IJ115" t="n">
        <v>75.26933</v>
      </c>
      <c r="IK115" t="n">
        <v>75.41204999999999</v>
      </c>
      <c r="IL115" t="n">
        <v>75.55463</v>
      </c>
      <c r="IM115" t="n">
        <v>75.69707</v>
      </c>
      <c r="IN115" t="n">
        <v>75.83938999999999</v>
      </c>
      <c r="IO115" t="n">
        <v>75.98159</v>
      </c>
      <c r="IP115" t="n">
        <v>76.12366</v>
      </c>
      <c r="IQ115" t="n">
        <v>76.26560000000001</v>
      </c>
      <c r="IR115" t="n">
        <v>76.40742</v>
      </c>
      <c r="IS115" t="n">
        <v>76.54913000000001</v>
      </c>
      <c r="IT115" t="n">
        <v>76.69072</v>
      </c>
      <c r="IU115" t="n">
        <v>76.8322</v>
      </c>
      <c r="IV115" t="n">
        <v>76.97356000000001</v>
      </c>
      <c r="IW115" t="n">
        <v>77.11481000000001</v>
      </c>
      <c r="IX115" t="n">
        <v>77.25595</v>
      </c>
      <c r="IY115" t="n">
        <v>77.39698</v>
      </c>
      <c r="IZ115" t="n">
        <v>77.53791</v>
      </c>
      <c r="JA115" t="n">
        <v>77.67873</v>
      </c>
      <c r="JB115" t="n">
        <v>77.81946000000001</v>
      </c>
      <c r="JC115" t="n">
        <v>77.96008</v>
      </c>
      <c r="JD115" t="n">
        <v>78.1006</v>
      </c>
      <c r="JE115" t="n">
        <v>78.24102999999999</v>
      </c>
      <c r="JF115" t="n">
        <v>78.38136</v>
      </c>
      <c r="JG115" t="n">
        <v>78.52160000000001</v>
      </c>
      <c r="JH115" t="n">
        <v>78.66173999999999</v>
      </c>
      <c r="JI115" t="n">
        <v>78.8018</v>
      </c>
      <c r="JJ115" t="n">
        <v>78.94177000000001</v>
      </c>
      <c r="JK115" t="n">
        <v>79.08166</v>
      </c>
      <c r="JL115" t="n">
        <v>79.22145999999999</v>
      </c>
      <c r="JM115" t="n">
        <v>79.36118</v>
      </c>
      <c r="JN115" t="n">
        <v>79.50081</v>
      </c>
      <c r="JO115" t="n">
        <v>79.64037</v>
      </c>
      <c r="JP115" t="n">
        <v>79.77983999999999</v>
      </c>
      <c r="JQ115" t="n">
        <v>79.91924</v>
      </c>
      <c r="JR115" t="n">
        <v>80.05856</v>
      </c>
      <c r="JS115" t="n">
        <v>80.19781999999999</v>
      </c>
      <c r="JT115" t="n">
        <v>80.337</v>
      </c>
      <c r="JU115" t="n">
        <v>80.47611000000001</v>
      </c>
      <c r="JV115" t="n">
        <v>80.61516</v>
      </c>
      <c r="JW115" t="n">
        <v>80.75414000000001</v>
      </c>
      <c r="JX115" t="n">
        <v>80.89304</v>
      </c>
      <c r="JY115" t="n">
        <v>81.03189</v>
      </c>
      <c r="JZ115" t="n">
        <v>81.17068</v>
      </c>
      <c r="KA115" t="n">
        <v>81.3094</v>
      </c>
      <c r="KB115" t="n">
        <v>81.44807</v>
      </c>
      <c r="KC115" t="n">
        <v>81.58668</v>
      </c>
      <c r="KD115" t="n">
        <v>81.72523</v>
      </c>
      <c r="KE115" t="n">
        <v>81.86372</v>
      </c>
      <c r="KF115" t="n">
        <v>82.00217000000001</v>
      </c>
      <c r="KG115" t="n">
        <v>82.14055999999999</v>
      </c>
      <c r="KH115" t="n">
        <v>82.27891</v>
      </c>
      <c r="KI115" t="n">
        <v>82.41721</v>
      </c>
      <c r="KJ115" t="n">
        <v>82.55544999999999</v>
      </c>
      <c r="KK115" t="n">
        <v>82.69365000000001</v>
      </c>
      <c r="KL115" t="n">
        <v>82.83181</v>
      </c>
      <c r="KM115" t="n">
        <v>82.96992</v>
      </c>
      <c r="KN115" t="n">
        <v>83.10799</v>
      </c>
      <c r="KO115" t="n">
        <v>83.24603</v>
      </c>
      <c r="KP115" t="n">
        <v>83.38402000000001</v>
      </c>
      <c r="KQ115" t="n">
        <v>83.52198</v>
      </c>
      <c r="KR115" t="n">
        <v>83.65989999999999</v>
      </c>
      <c r="KS115" t="n">
        <v>83.79778</v>
      </c>
      <c r="KT115" t="n">
        <v>83.93564000000001</v>
      </c>
      <c r="KU115" t="n">
        <v>84.07346</v>
      </c>
      <c r="KV115" t="n">
        <v>84.21125000000001</v>
      </c>
      <c r="KW115" t="n">
        <v>84.34901000000001</v>
      </c>
      <c r="KX115" t="n">
        <v>84.48675</v>
      </c>
      <c r="KY115" t="n">
        <v>84.62446</v>
      </c>
      <c r="KZ115" t="n">
        <v>84.76214</v>
      </c>
      <c r="LA115" t="n">
        <v>84.8998</v>
      </c>
      <c r="LB115" t="n">
        <v>85.03744</v>
      </c>
      <c r="LC115" t="n">
        <v>85.17506</v>
      </c>
      <c r="LD115" t="n">
        <v>85.31265</v>
      </c>
      <c r="LE115" t="n">
        <v>85.45023</v>
      </c>
      <c r="LF115" t="n">
        <v>85.58779</v>
      </c>
      <c r="LG115" t="n">
        <v>85.72534</v>
      </c>
      <c r="LH115" t="n">
        <v>85.86288</v>
      </c>
      <c r="LI115" t="n">
        <v>86.0004</v>
      </c>
      <c r="LJ115" t="n">
        <v>86.1379</v>
      </c>
      <c r="LK115" t="n">
        <v>86.2754</v>
      </c>
      <c r="LL115" t="n">
        <v>86.41289</v>
      </c>
      <c r="LM115" t="n">
        <v>86.55036</v>
      </c>
      <c r="LN115" t="n">
        <v>86.68783999999999</v>
      </c>
      <c r="LO115" t="n">
        <v>86.82531</v>
      </c>
      <c r="LP115" t="n">
        <v>86.96277000000001</v>
      </c>
      <c r="LQ115" t="n">
        <v>87.10023</v>
      </c>
      <c r="LR115" t="n">
        <v>87.23769</v>
      </c>
      <c r="LS115" t="n">
        <v>87.37515</v>
      </c>
      <c r="LT115" t="n">
        <v>87.51261</v>
      </c>
      <c r="LU115" t="n">
        <v>87.65007</v>
      </c>
      <c r="LV115" t="n">
        <v>87.78754000000001</v>
      </c>
      <c r="LW115" t="n">
        <v>87.92501</v>
      </c>
      <c r="LX115" t="n">
        <v>88.06247999999999</v>
      </c>
      <c r="LY115" t="n">
        <v>88.19996999999999</v>
      </c>
      <c r="LZ115" t="n">
        <v>88.33745999999999</v>
      </c>
      <c r="MA115" t="n">
        <v>88.47496</v>
      </c>
      <c r="MB115" t="n">
        <v>88.61247</v>
      </c>
      <c r="MC115" t="n">
        <v>88.74999</v>
      </c>
      <c r="MD115" t="n">
        <v>88.88754</v>
      </c>
      <c r="ME115" t="n">
        <v>89.02509000000001</v>
      </c>
      <c r="MF115" t="n">
        <v>89.16265</v>
      </c>
      <c r="MG115" t="n">
        <v>89.30024</v>
      </c>
      <c r="MH115" t="n">
        <v>89.43783999999999</v>
      </c>
      <c r="MI115" t="n">
        <v>89.57546000000001</v>
      </c>
      <c r="MJ115" t="n">
        <v>89.7131</v>
      </c>
      <c r="MK115" t="n">
        <v>89.85075999999999</v>
      </c>
      <c r="ML115" t="n">
        <v>89.98845</v>
      </c>
      <c r="MM115" t="n">
        <v>90.12616</v>
      </c>
      <c r="MN115" t="n">
        <v>90.26389</v>
      </c>
      <c r="MO115" t="n">
        <v>90.40166000000001</v>
      </c>
      <c r="MP115" t="n">
        <v>90.53945</v>
      </c>
      <c r="MQ115" t="n">
        <v>90.67726999999999</v>
      </c>
      <c r="MR115" t="n">
        <v>90.81511999999999</v>
      </c>
      <c r="MS115" t="n">
        <v>90.953</v>
      </c>
      <c r="MT115" t="n">
        <v>91.0909</v>
      </c>
      <c r="MU115" t="n">
        <v>91.22884999999999</v>
      </c>
      <c r="MV115" t="n">
        <v>91.36682999999999</v>
      </c>
      <c r="MW115" t="n">
        <v>91.50484</v>
      </c>
      <c r="MX115" t="n">
        <v>91.6429</v>
      </c>
      <c r="MY115" t="n">
        <v>91.78099</v>
      </c>
      <c r="MZ115" t="n">
        <v>91.91912000000001</v>
      </c>
      <c r="NA115" t="n">
        <v>92.05728999999999</v>
      </c>
      <c r="NB115" t="n">
        <v>92.1955</v>
      </c>
      <c r="NC115" t="n">
        <v>92.33376</v>
      </c>
      <c r="ND115" t="n">
        <v>92.47205</v>
      </c>
      <c r="NE115" t="n">
        <v>92.6104</v>
      </c>
      <c r="NF115" t="n">
        <v>92.74879</v>
      </c>
      <c r="NG115" t="n">
        <v>92.88722</v>
      </c>
      <c r="NH115" t="n">
        <v>93.02571</v>
      </c>
      <c r="NI115" t="n">
        <v>93.16425</v>
      </c>
      <c r="NJ115" t="n">
        <v>93.30283</v>
      </c>
      <c r="NK115" t="n">
        <v>93.44147</v>
      </c>
      <c r="NL115" t="n">
        <v>93.58016000000001</v>
      </c>
      <c r="NM115" t="n">
        <v>93.7189</v>
      </c>
      <c r="NN115" t="n">
        <v>93.85769999999999</v>
      </c>
      <c r="NO115" t="n">
        <v>93.99657000000001</v>
      </c>
      <c r="NP115" t="n">
        <v>94.13548</v>
      </c>
      <c r="NQ115" t="n">
        <v>94.27445</v>
      </c>
      <c r="NR115" t="n">
        <v>94.41349</v>
      </c>
      <c r="NS115" t="n">
        <v>94.55258000000001</v>
      </c>
      <c r="NT115" t="n">
        <v>94.69174</v>
      </c>
      <c r="NU115" t="n">
        <v>94.83096</v>
      </c>
      <c r="NV115" t="n">
        <v>94.97024999999999</v>
      </c>
      <c r="NW115" t="n">
        <v>95.1096</v>
      </c>
      <c r="NX115" t="n">
        <v>95.24902</v>
      </c>
      <c r="NY115" t="n">
        <v>95.38849999999999</v>
      </c>
      <c r="NZ115" t="n">
        <v>95.52806</v>
      </c>
      <c r="OA115" t="n">
        <v>95.66768999999999</v>
      </c>
      <c r="OB115" t="n">
        <v>95.80737999999999</v>
      </c>
      <c r="OC115" t="n">
        <v>95.94714999999999</v>
      </c>
      <c r="OD115" t="n">
        <v>96.087</v>
      </c>
      <c r="OE115" t="n">
        <v>96.22692000000001</v>
      </c>
      <c r="OF115" t="n">
        <v>96.36691</v>
      </c>
      <c r="OG115" t="n">
        <v>96.50699</v>
      </c>
      <c r="OH115" t="n">
        <v>96.64713</v>
      </c>
      <c r="OI115" t="n">
        <v>96.78737</v>
      </c>
      <c r="OJ115" t="n">
        <v>96.92767000000001</v>
      </c>
      <c r="OK115" t="n">
        <v>97.06807000000001</v>
      </c>
      <c r="OL115" t="n">
        <v>97.20854</v>
      </c>
      <c r="OM115" t="n">
        <v>97.34911</v>
      </c>
      <c r="ON115" t="n">
        <v>97.48975</v>
      </c>
      <c r="OO115" t="n">
        <v>97.63048000000001</v>
      </c>
      <c r="OP115" t="n">
        <v>97.7713</v>
      </c>
      <c r="OQ115" t="n">
        <v>97.91221</v>
      </c>
      <c r="OR115" t="n">
        <v>98.05321000000001</v>
      </c>
      <c r="OS115" t="n">
        <v>98.1943</v>
      </c>
      <c r="OT115" t="n">
        <v>98.33547</v>
      </c>
      <c r="OU115" t="n">
        <v>98.47675</v>
      </c>
      <c r="OV115" t="n">
        <v>98.61812</v>
      </c>
      <c r="OW115" t="n">
        <v>98.75958</v>
      </c>
      <c r="OX115" t="n">
        <v>98.90115</v>
      </c>
      <c r="OY115" t="n">
        <v>99.0428</v>
      </c>
      <c r="OZ115" t="n">
        <v>99.18456</v>
      </c>
      <c r="PA115" t="n">
        <v>99.32642</v>
      </c>
      <c r="PB115" t="n">
        <v>99.46838</v>
      </c>
      <c r="PC115" t="n">
        <v>99.61044</v>
      </c>
      <c r="PD115" t="n">
        <v>99.75261</v>
      </c>
      <c r="PE115" t="n">
        <v>99.89488</v>
      </c>
      <c r="PF115" t="n">
        <v>100.03726</v>
      </c>
      <c r="PG115" t="n">
        <v>100.17975</v>
      </c>
      <c r="PH115" t="n">
        <v>100.32234</v>
      </c>
      <c r="PI115" t="n">
        <v>100.46504</v>
      </c>
      <c r="PJ115" t="n">
        <v>100.60786</v>
      </c>
      <c r="PK115" t="n">
        <v>100.75079</v>
      </c>
      <c r="PL115" t="n">
        <v>100.89383</v>
      </c>
      <c r="PM115" t="n">
        <v>101.03698</v>
      </c>
      <c r="PN115" t="n">
        <v>101.18025</v>
      </c>
      <c r="PO115" t="n">
        <v>101.32364</v>
      </c>
      <c r="PP115" t="n">
        <v>101.46715</v>
      </c>
      <c r="PQ115" t="n">
        <v>101.61077</v>
      </c>
      <c r="PR115" t="n">
        <v>101.75452</v>
      </c>
      <c r="PS115" t="n">
        <v>101.89838</v>
      </c>
      <c r="PT115" t="n">
        <v>102.04237</v>
      </c>
      <c r="PU115" t="n">
        <v>102.18649</v>
      </c>
      <c r="PV115" t="n">
        <v>102.33073</v>
      </c>
      <c r="PW115" t="n">
        <v>102.47509</v>
      </c>
      <c r="PX115" t="n">
        <v>102.61958</v>
      </c>
      <c r="PY115" t="n">
        <v>102.76421</v>
      </c>
      <c r="PZ115" t="n">
        <v>102.90896</v>
      </c>
      <c r="QA115" t="n">
        <v>103.05384</v>
      </c>
      <c r="QB115" t="n">
        <v>103.19886</v>
      </c>
      <c r="QC115" t="n">
        <v>103.34401</v>
      </c>
      <c r="QD115" t="n">
        <v>103.4893</v>
      </c>
      <c r="QE115" t="n">
        <v>103.63472</v>
      </c>
      <c r="QF115" t="n">
        <v>103.78028</v>
      </c>
      <c r="QG115" t="n">
        <v>103.92598</v>
      </c>
      <c r="QH115" t="n">
        <v>104.07182</v>
      </c>
      <c r="QI115" t="n">
        <v>104.2178</v>
      </c>
      <c r="QJ115" t="n">
        <v>104.36392</v>
      </c>
      <c r="QK115" t="n">
        <v>104.51019</v>
      </c>
      <c r="QL115" t="n">
        <v>104.6566</v>
      </c>
      <c r="QM115" t="n">
        <v>104.80316</v>
      </c>
      <c r="QN115" t="n">
        <v>104.94987</v>
      </c>
      <c r="QO115" t="n">
        <v>105.09673</v>
      </c>
      <c r="QP115" t="n">
        <v>105.24373</v>
      </c>
      <c r="QQ115" t="n">
        <v>105.39088</v>
      </c>
      <c r="QR115" t="n">
        <v>105.53819</v>
      </c>
      <c r="QS115" t="n">
        <v>105.68566</v>
      </c>
      <c r="QT115" t="n">
        <v>105.83328</v>
      </c>
      <c r="QU115" t="n">
        <v>105.98106</v>
      </c>
      <c r="QV115" t="n">
        <v>106.12899</v>
      </c>
      <c r="QW115" t="n">
        <v>106.27708</v>
      </c>
      <c r="QX115" t="n">
        <v>106.42534</v>
      </c>
      <c r="QY115" t="n">
        <v>106.57375</v>
      </c>
      <c r="QZ115" t="n">
        <v>106.72234</v>
      </c>
      <c r="RA115" t="n">
        <v>106.87108</v>
      </c>
      <c r="RB115" t="n">
        <v>107.01999</v>
      </c>
      <c r="RC115" t="n">
        <v>107.16907</v>
      </c>
      <c r="RD115" t="n">
        <v>107.31831</v>
      </c>
      <c r="RE115" t="n">
        <v>107.46774</v>
      </c>
      <c r="RF115" t="n">
        <v>107.61732</v>
      </c>
      <c r="RG115" t="n">
        <v>107.76708</v>
      </c>
      <c r="RH115" t="n">
        <v>107.91702</v>
      </c>
      <c r="RI115" t="n">
        <v>108.06712</v>
      </c>
      <c r="RJ115" t="n">
        <v>108.21741</v>
      </c>
      <c r="RK115" t="n">
        <v>108.36788</v>
      </c>
      <c r="RL115" t="n">
        <v>108.51852</v>
      </c>
      <c r="RM115" t="n">
        <v>108.66935</v>
      </c>
      <c r="RN115" t="n">
        <v>108.82036</v>
      </c>
      <c r="RO115" t="n">
        <v>108.97155</v>
      </c>
      <c r="RP115" t="n">
        <v>109.12292</v>
      </c>
      <c r="RQ115" t="n">
        <v>109.27449</v>
      </c>
      <c r="RR115" t="n">
        <v>109.42624</v>
      </c>
      <c r="RS115" t="n">
        <v>109.57819</v>
      </c>
      <c r="RT115" t="n">
        <v>109.73032</v>
      </c>
      <c r="RU115" t="n">
        <v>109.88264</v>
      </c>
      <c r="RV115" t="n">
        <v>110.03516</v>
      </c>
      <c r="RW115" t="n">
        <v>110.18787</v>
      </c>
      <c r="RX115" t="n">
        <v>110.34078</v>
      </c>
      <c r="RY115" t="n">
        <v>110.49389</v>
      </c>
      <c r="RZ115" t="n">
        <v>110.64719</v>
      </c>
      <c r="SA115" t="n">
        <v>110.8007</v>
      </c>
      <c r="SB115" t="n">
        <v>110.95441</v>
      </c>
      <c r="SC115" t="n">
        <v>111.10833</v>
      </c>
      <c r="SD115" t="n">
        <v>111.26245</v>
      </c>
      <c r="SE115" t="n">
        <v>111.41678</v>
      </c>
      <c r="SF115" t="n">
        <v>111.57131</v>
      </c>
      <c r="SG115" t="n">
        <v>111.72606</v>
      </c>
      <c r="SH115" t="n">
        <v>111.88102</v>
      </c>
      <c r="SI115" t="n">
        <v>112.03619</v>
      </c>
      <c r="SJ115" t="n">
        <v>112.19157</v>
      </c>
      <c r="SK115" t="n">
        <v>112.34718</v>
      </c>
      <c r="SL115" t="n">
        <v>112.50299</v>
      </c>
      <c r="SM115" t="n">
        <v>112.65903</v>
      </c>
      <c r="SN115" t="n">
        <v>112.81529</v>
      </c>
      <c r="SO115" t="n">
        <v>112.97177</v>
      </c>
      <c r="SP115" t="n">
        <v>113.12848</v>
      </c>
      <c r="SQ115" t="n">
        <v>113.28541</v>
      </c>
      <c r="SR115" t="n">
        <v>113.44257</v>
      </c>
      <c r="SS115" t="n">
        <v>113.59995</v>
      </c>
      <c r="ST115" t="n">
        <v>113.75757</v>
      </c>
      <c r="SU115" t="n">
        <v>113.91542</v>
      </c>
      <c r="SV115" t="n">
        <v>114.0735</v>
      </c>
      <c r="SW115" t="n">
        <v>114.23182</v>
      </c>
      <c r="SX115" t="n">
        <v>114.39037</v>
      </c>
      <c r="SY115" t="n">
        <v>114.54916</v>
      </c>
      <c r="SZ115" t="n">
        <v>114.7082</v>
      </c>
      <c r="TA115" t="n">
        <v>114.86748</v>
      </c>
      <c r="TB115" t="n">
        <v>115.02699</v>
      </c>
      <c r="TC115" t="n">
        <v>115.18676</v>
      </c>
      <c r="TD115" t="n">
        <v>115.34677</v>
      </c>
      <c r="TE115" t="n">
        <v>115.50703</v>
      </c>
      <c r="TF115" t="n">
        <v>115.66753</v>
      </c>
      <c r="TG115" t="n">
        <v>115.8283</v>
      </c>
      <c r="TH115" t="n">
        <v>115.98931</v>
      </c>
      <c r="TI115" t="n">
        <v>116.15059</v>
      </c>
      <c r="TJ115" t="n">
        <v>116.31211</v>
      </c>
      <c r="TK115" t="n">
        <v>116.4739</v>
      </c>
      <c r="TL115" t="n">
        <v>116.63595</v>
      </c>
      <c r="TM115" t="n">
        <v>116.79826</v>
      </c>
      <c r="TN115" t="n">
        <v>116.96084</v>
      </c>
      <c r="TO115" t="n">
        <v>117.12368</v>
      </c>
      <c r="TP115" t="n">
        <v>117.28679</v>
      </c>
      <c r="TQ115" t="n">
        <v>117.45016</v>
      </c>
      <c r="TR115" t="n">
        <v>117.61382</v>
      </c>
      <c r="TS115" t="n">
        <v>117.77774</v>
      </c>
      <c r="TT115" t="n">
        <v>117.94194</v>
      </c>
      <c r="TU115" t="n">
        <v>118.10642</v>
      </c>
      <c r="TV115" t="n">
        <v>118.27118</v>
      </c>
      <c r="TW115" t="n">
        <v>118.43621</v>
      </c>
      <c r="TX115" t="n">
        <v>118.60153</v>
      </c>
      <c r="TY115" t="n">
        <v>118.76714</v>
      </c>
      <c r="TZ115" t="n">
        <v>118.93303</v>
      </c>
      <c r="UA115" t="n">
        <v>119.09921</v>
      </c>
      <c r="UB115" t="n">
        <v>119.26568</v>
      </c>
      <c r="UC115" t="n">
        <v>119.43245</v>
      </c>
      <c r="UD115" t="n">
        <v>119.5995</v>
      </c>
      <c r="UE115" t="n">
        <v>119.76686</v>
      </c>
      <c r="UF115" t="n">
        <v>119.93451</v>
      </c>
      <c r="UG115" t="n">
        <v>120.10246</v>
      </c>
      <c r="UH115" t="n">
        <v>120.27072</v>
      </c>
      <c r="UI115" t="n">
        <v>120.43929</v>
      </c>
      <c r="UJ115" t="n">
        <v>120.60815</v>
      </c>
      <c r="UK115" t="n">
        <v>120.77733</v>
      </c>
      <c r="UL115" t="n">
        <v>120.94682</v>
      </c>
      <c r="UM115" t="n">
        <v>121.11661</v>
      </c>
      <c r="UN115" t="n">
        <v>121.28673</v>
      </c>
      <c r="UO115" t="n">
        <v>121.45715</v>
      </c>
      <c r="UP115" t="n">
        <v>121.62791</v>
      </c>
      <c r="UQ115" t="n">
        <v>121.79898</v>
      </c>
      <c r="UR115" t="n">
        <v>121.97038</v>
      </c>
      <c r="US115" t="n">
        <v>122.1421</v>
      </c>
      <c r="UT115" t="n">
        <v>122.31414</v>
      </c>
      <c r="UU115" t="n">
        <v>122.48652</v>
      </c>
      <c r="UV115" t="n">
        <v>122.65923</v>
      </c>
      <c r="UW115" t="n">
        <v>122.83228</v>
      </c>
      <c r="UX115" t="n">
        <v>123.00566</v>
      </c>
      <c r="UY115" t="n">
        <v>123.17938</v>
      </c>
      <c r="UZ115" t="n">
        <v>123.35344</v>
      </c>
      <c r="VA115" t="n">
        <v>123.52785</v>
      </c>
      <c r="VB115" t="n">
        <v>123.7026</v>
      </c>
      <c r="VC115" t="n">
        <v>123.87769</v>
      </c>
      <c r="VD115" t="n">
        <v>124.05315</v>
      </c>
      <c r="VE115" t="n">
        <v>124.22894</v>
      </c>
      <c r="VF115" t="n">
        <v>124.40511</v>
      </c>
      <c r="VG115" t="n">
        <v>124.58162</v>
      </c>
      <c r="VH115" t="n">
        <v>124.75849</v>
      </c>
      <c r="VI115" t="n">
        <v>124.93573</v>
      </c>
      <c r="VJ115" t="n">
        <v>125.11333</v>
      </c>
      <c r="VK115" t="n">
        <v>125.2913</v>
      </c>
      <c r="VL115" t="n">
        <v>125.46964</v>
      </c>
      <c r="VM115" t="n">
        <v>125.64834</v>
      </c>
      <c r="VN115" t="n">
        <v>125.82742</v>
      </c>
      <c r="VO115" t="n">
        <v>126.00689</v>
      </c>
      <c r="VP115" t="n">
        <v>126.18673</v>
      </c>
      <c r="VQ115" t="n">
        <v>126.36695</v>
      </c>
      <c r="VR115" t="n">
        <v>126.54756</v>
      </c>
      <c r="VS115" t="n">
        <v>126.72855</v>
      </c>
      <c r="VT115" t="n">
        <v>126.90993</v>
      </c>
      <c r="VU115" t="n">
        <v>127.09171</v>
      </c>
      <c r="VV115" t="n">
        <v>127.27389</v>
      </c>
      <c r="VW115" t="n">
        <v>127.45646</v>
      </c>
      <c r="VX115" t="n">
        <v>127.63943</v>
      </c>
      <c r="VY115" t="n">
        <v>127.8228</v>
      </c>
      <c r="VZ115" t="n">
        <v>128.00658</v>
      </c>
      <c r="WA115" t="n">
        <v>128.19077</v>
      </c>
      <c r="WB115" t="n">
        <v>128.37537</v>
      </c>
      <c r="WC115" t="n">
        <v>128.56038</v>
      </c>
      <c r="WD115" t="n">
        <v>128.74582</v>
      </c>
      <c r="WE115" t="n">
        <v>128.93167</v>
      </c>
      <c r="WF115" t="n">
        <v>129.11794</v>
      </c>
      <c r="WG115" t="n">
        <v>129.30464</v>
      </c>
      <c r="WH115" t="n">
        <v>129.49178</v>
      </c>
      <c r="WI115" t="n">
        <v>129.67932</v>
      </c>
      <c r="WJ115" t="n">
        <v>129.86732</v>
      </c>
      <c r="WK115" t="n">
        <v>130.05576</v>
      </c>
      <c r="WL115" t="n">
        <v>130.24463</v>
      </c>
      <c r="WM115" t="n">
        <v>130.43394</v>
      </c>
      <c r="WN115" t="n">
        <v>130.6237</v>
      </c>
      <c r="WO115" t="n">
        <v>130.8139</v>
      </c>
      <c r="WP115" t="n">
        <v>131.00458</v>
      </c>
      <c r="WQ115" t="n">
        <v>131.19569</v>
      </c>
      <c r="WR115" t="n">
        <v>131.38727</v>
      </c>
      <c r="WS115" t="n">
        <v>131.57932</v>
      </c>
      <c r="WT115" t="n">
        <v>131.7718</v>
      </c>
      <c r="WU115" t="n">
        <v>131.96478</v>
      </c>
      <c r="WV115" t="n">
        <v>132.15823</v>
      </c>
      <c r="WW115" t="n">
        <v>132.35214</v>
      </c>
      <c r="WX115" t="n">
        <v>132.54654</v>
      </c>
      <c r="WY115" t="n">
        <v>132.74142</v>
      </c>
      <c r="WZ115" t="n">
        <v>132.93678</v>
      </c>
      <c r="XA115" t="n">
        <v>133.13263</v>
      </c>
      <c r="XB115" t="n">
        <v>133.32898</v>
      </c>
      <c r="XC115" t="n">
        <v>133.52582</v>
      </c>
      <c r="XD115" t="n">
        <v>133.72314</v>
      </c>
      <c r="XE115" t="n">
        <v>133.92099</v>
      </c>
      <c r="XF115" t="n">
        <v>134.11932</v>
      </c>
      <c r="XG115" t="n">
        <v>134.31818</v>
      </c>
      <c r="XH115" t="n">
        <v>134.51753</v>
      </c>
      <c r="XI115" t="n">
        <v>134.71742</v>
      </c>
      <c r="XJ115" t="n">
        <v>134.91782</v>
      </c>
      <c r="XK115" t="n">
        <v>135.11874</v>
      </c>
      <c r="XL115" t="n">
        <v>135.32019</v>
      </c>
      <c r="XM115" t="n">
        <v>135.52217</v>
      </c>
      <c r="XN115" t="n">
        <v>135.72469</v>
      </c>
      <c r="XO115" t="n">
        <v>135.92773</v>
      </c>
      <c r="XP115" t="n">
        <v>136.13133</v>
      </c>
      <c r="XQ115" t="n">
        <v>136.33546</v>
      </c>
      <c r="XR115" t="n">
        <v>136.54016</v>
      </c>
      <c r="XS115" t="n">
        <v>136.74539</v>
      </c>
      <c r="XT115" t="n">
        <v>136.9512</v>
      </c>
      <c r="XU115" t="n">
        <v>137.15756</v>
      </c>
      <c r="XV115" t="n">
        <v>137.36449</v>
      </c>
      <c r="XW115" t="n">
        <v>137.57199</v>
      </c>
      <c r="XX115" t="n">
        <v>137.78006</v>
      </c>
      <c r="XY115" t="n">
        <v>137.98871</v>
      </c>
      <c r="XZ115" t="n">
        <v>138.19794</v>
      </c>
      <c r="YA115" t="n">
        <v>138.40776</v>
      </c>
      <c r="YB115" t="n">
        <v>138.61816</v>
      </c>
      <c r="YC115" t="n">
        <v>138.82916</v>
      </c>
      <c r="YD115" t="n">
        <v>139.04077</v>
      </c>
      <c r="YE115" t="n">
        <v>139.25298</v>
      </c>
      <c r="YF115" t="n">
        <v>139.46579</v>
      </c>
      <c r="YG115" t="n">
        <v>139.67921</v>
      </c>
      <c r="YH115" t="n">
        <v>139.89326</v>
      </c>
      <c r="YI115" t="n">
        <v>140.10793</v>
      </c>
      <c r="YJ115" t="n">
        <v>140.32321</v>
      </c>
      <c r="YK115" t="n">
        <v>140.53914</v>
      </c>
      <c r="YL115" t="n">
        <v>140.75569</v>
      </c>
      <c r="YM115" t="n">
        <v>140.97289</v>
      </c>
      <c r="YN115" t="n">
        <v>141.19072</v>
      </c>
      <c r="YO115" t="n">
        <v>141.40921</v>
      </c>
      <c r="YP115" t="n">
        <v>141.62836</v>
      </c>
      <c r="YQ115" t="n">
        <v>141.84816</v>
      </c>
      <c r="YR115" t="n">
        <v>142.06863</v>
      </c>
      <c r="YS115" t="n">
        <v>142.28976</v>
      </c>
      <c r="YT115" t="n">
        <v>142.51158</v>
      </c>
      <c r="YU115" t="n">
        <v>142.73407</v>
      </c>
      <c r="YV115" t="n">
        <v>142.95724</v>
      </c>
      <c r="YW115" t="n">
        <v>143.18111</v>
      </c>
      <c r="YX115" t="n">
        <v>143.40565</v>
      </c>
      <c r="YY115" t="n">
        <v>143.63092</v>
      </c>
      <c r="YZ115" t="n">
        <v>143.85689</v>
      </c>
      <c r="ZA115" t="n">
        <v>144.08356</v>
      </c>
      <c r="ZB115" t="n">
        <v>144.31094</v>
      </c>
      <c r="ZC115" t="n">
        <v>144.53905</v>
      </c>
      <c r="ZD115" t="n">
        <v>144.7679</v>
      </c>
      <c r="ZE115" t="n">
        <v>144.99747</v>
      </c>
      <c r="ZF115" t="n">
        <v>145.22777</v>
      </c>
      <c r="ZG115" t="n">
        <v>145.45882</v>
      </c>
      <c r="ZH115" t="n">
        <v>145.69063</v>
      </c>
      <c r="ZI115" t="n">
        <v>145.92319</v>
      </c>
      <c r="ZJ115" t="n">
        <v>146.15649</v>
      </c>
      <c r="ZK115" t="n">
        <v>146.39059</v>
      </c>
      <c r="ZL115" t="n">
        <v>146.62544</v>
      </c>
      <c r="ZM115" t="n">
        <v>146.86108</v>
      </c>
      <c r="ZN115" t="n">
        <v>147.0975</v>
      </c>
      <c r="ZO115" t="n">
        <v>147.33473</v>
      </c>
      <c r="ZP115" t="n">
        <v>147.57274</v>
      </c>
      <c r="ZQ115" t="n">
        <v>147.81155</v>
      </c>
      <c r="ZR115" t="n">
        <v>148.05119</v>
      </c>
      <c r="ZS115" t="n">
        <v>148.29164</v>
      </c>
      <c r="ZT115" t="n">
        <v>148.53291</v>
      </c>
      <c r="ZU115" t="n">
        <v>148.77501</v>
      </c>
      <c r="ZV115" t="n">
        <v>149.01794</v>
      </c>
      <c r="ZW115" t="n">
        <v>149.26172</v>
      </c>
      <c r="ZX115" t="n">
        <v>149.50636</v>
      </c>
      <c r="ZY115" t="n">
        <v>149.75185</v>
      </c>
      <c r="ZZ115" t="n">
        <v>149.9982</v>
      </c>
      <c r="AAA115" t="n">
        <v>150.24542</v>
      </c>
      <c r="AAB115" t="n">
        <v>150.49353</v>
      </c>
      <c r="AAC115" t="n">
        <v>150.74251</v>
      </c>
      <c r="AAD115" t="n">
        <v>150.99239</v>
      </c>
      <c r="AAE115" t="n">
        <v>151.24318</v>
      </c>
      <c r="AAF115" t="n">
        <v>151.49486</v>
      </c>
      <c r="AAG115" t="n">
        <v>151.74747</v>
      </c>
      <c r="AAH115" t="n">
        <v>152.00099</v>
      </c>
      <c r="AAI115" t="n">
        <v>152.25545</v>
      </c>
      <c r="AAJ115" t="n">
        <v>152.51083</v>
      </c>
      <c r="AAK115" t="n">
        <v>152.76718</v>
      </c>
      <c r="AAL115" t="n">
        <v>153.02448</v>
      </c>
      <c r="AAM115" t="n">
        <v>153.28273</v>
      </c>
      <c r="AAN115" t="n">
        <v>153.54196</v>
      </c>
      <c r="AAO115" t="n">
        <v>153.80215</v>
      </c>
      <c r="AAP115" t="n">
        <v>154.06335</v>
      </c>
      <c r="AAQ115" t="n">
        <v>154.32553</v>
      </c>
      <c r="AAR115" t="n">
        <v>154.58873</v>
      </c>
      <c r="AAS115" t="n">
        <v>154.85292</v>
      </c>
      <c r="AAT115" t="n">
        <v>155.11815</v>
      </c>
      <c r="AAU115" t="n">
        <v>155.3844</v>
      </c>
      <c r="AAV115" t="n">
        <v>155.65169</v>
      </c>
      <c r="AAW115" t="n">
        <v>155.92003</v>
      </c>
      <c r="AAX115" t="n">
        <v>156.18941</v>
      </c>
      <c r="AAY115" t="n">
        <v>156.45987</v>
      </c>
      <c r="AAZ115" t="n">
        <v>156.7314</v>
      </c>
      <c r="ABA115" t="n">
        <v>157.00403</v>
      </c>
      <c r="ABB115" t="n">
        <v>157.27774</v>
      </c>
      <c r="ABC115" t="n">
        <v>157.55255</v>
      </c>
      <c r="ABD115" t="n">
        <v>157.82848</v>
      </c>
      <c r="ABE115" t="n">
        <v>158.10553</v>
      </c>
      <c r="ABF115" t="n">
        <v>158.38371</v>
      </c>
      <c r="ABG115" t="n">
        <v>158.66304</v>
      </c>
      <c r="ABH115" t="n">
        <v>158.94353</v>
      </c>
      <c r="ABI115" t="n">
        <v>159.22517</v>
      </c>
      <c r="ABJ115" t="n">
        <v>159.50798</v>
      </c>
      <c r="ABK115" t="n">
        <v>159.79199</v>
      </c>
      <c r="ABL115" t="n">
        <v>160.07719</v>
      </c>
      <c r="ABM115" t="n">
        <v>160.3636</v>
      </c>
      <c r="ABN115" t="n">
        <v>160.65123</v>
      </c>
      <c r="ABO115" t="n">
        <v>160.94008</v>
      </c>
      <c r="ABP115" t="n">
        <v>161.23018</v>
      </c>
      <c r="ABQ115" t="n">
        <v>161.52153</v>
      </c>
      <c r="ABR115" t="n">
        <v>161.81413</v>
      </c>
      <c r="ABS115" t="n">
        <v>162.10802</v>
      </c>
      <c r="ABT115" t="n">
        <v>162.4032</v>
      </c>
      <c r="ABU115" t="n">
        <v>162.69968</v>
      </c>
      <c r="ABV115" t="n">
        <v>162.99745</v>
      </c>
      <c r="ABW115" t="n">
        <v>163.29657</v>
      </c>
      <c r="ABX115" t="n">
        <v>163.597</v>
      </c>
      <c r="ABY115" t="n">
        <v>163.8988</v>
      </c>
      <c r="ABZ115" t="n">
        <v>164.20197</v>
      </c>
      <c r="ACA115" t="n">
        <v>164.50648</v>
      </c>
      <c r="ACB115" t="n">
        <v>164.81241</v>
      </c>
      <c r="ACC115" t="n">
        <v>165.11974</v>
      </c>
      <c r="ACD115" t="n">
        <v>165.42847</v>
      </c>
      <c r="ACE115" t="n">
        <v>165.73863</v>
      </c>
      <c r="ACF115" t="n">
        <v>166.05025</v>
      </c>
      <c r="ACG115" t="n">
        <v>166.36331</v>
      </c>
      <c r="ACH115" t="n">
        <v>166.67786</v>
      </c>
      <c r="ACI115" t="n">
        <v>166.99388</v>
      </c>
      <c r="ACJ115" t="n">
        <v>167.3114</v>
      </c>
      <c r="ACK115" t="n">
        <v>167.63045</v>
      </c>
      <c r="ACL115" t="n">
        <v>167.95102</v>
      </c>
      <c r="ACM115" t="n">
        <v>168.27313</v>
      </c>
      <c r="ACN115" t="n">
        <v>168.59682</v>
      </c>
      <c r="ACO115" t="n">
        <v>168.92207</v>
      </c>
      <c r="ACP115" t="n">
        <v>169.24893</v>
      </c>
      <c r="ACQ115" t="n">
        <v>169.57739</v>
      </c>
      <c r="ACR115" t="n">
        <v>169.90749</v>
      </c>
      <c r="ACS115" t="n">
        <v>170.23921</v>
      </c>
      <c r="ACT115" t="n">
        <v>170.57262</v>
      </c>
      <c r="ACU115" t="n">
        <v>170.90768</v>
      </c>
      <c r="ACV115" t="n">
        <v>171.24445</v>
      </c>
      <c r="ACW115" t="n">
        <v>171.58293</v>
      </c>
      <c r="ACX115" t="n">
        <v>171.92314</v>
      </c>
      <c r="ACY115" t="n">
        <v>172.26509</v>
      </c>
      <c r="ACZ115" t="n">
        <v>172.60881</v>
      </c>
      <c r="ADA115" t="n">
        <v>172.95433</v>
      </c>
      <c r="ADB115" t="n">
        <v>173.30165</v>
      </c>
      <c r="ADC115" t="n">
        <v>173.65079</v>
      </c>
      <c r="ADD115" t="n">
        <v>174.00177</v>
      </c>
      <c r="ADE115" t="n">
        <v>174.35463</v>
      </c>
      <c r="ADF115" t="n">
        <v>174.70935</v>
      </c>
      <c r="ADG115" t="n">
        <v>175.06599</v>
      </c>
      <c r="ADH115" t="n">
        <v>175.42456</v>
      </c>
      <c r="ADI115" t="n">
        <v>175.78506</v>
      </c>
      <c r="ADJ115" t="n">
        <v>176.14755</v>
      </c>
      <c r="ADK115" t="n">
        <v>176.51202</v>
      </c>
      <c r="ADL115" t="n">
        <v>176.87851</v>
      </c>
      <c r="ADM115" t="n">
        <v>177.24702</v>
      </c>
      <c r="ADN115" t="n">
        <v>177.6176</v>
      </c>
      <c r="ADO115" t="n">
        <v>177.99026</v>
      </c>
      <c r="ADP115" t="n">
        <v>178.36502</v>
      </c>
      <c r="ADQ115" t="n">
        <v>178.74191</v>
      </c>
      <c r="ADR115" t="n">
        <v>179.12096</v>
      </c>
      <c r="ADS115" t="n">
        <v>179.50218</v>
      </c>
      <c r="ADT115" t="n">
        <v>179.8856</v>
      </c>
      <c r="ADU115" t="n">
        <v>180.27126</v>
      </c>
      <c r="ADV115" t="n">
        <v>180.65916</v>
      </c>
      <c r="ADW115" t="n">
        <v>181.04936</v>
      </c>
      <c r="ADX115" t="n">
        <v>181.44186</v>
      </c>
      <c r="ADY115" t="n">
        <v>181.8367</v>
      </c>
      <c r="ADZ115" t="n">
        <v>182.23389</v>
      </c>
      <c r="AEA115" t="n">
        <v>182.63348</v>
      </c>
      <c r="AEB115" t="n">
        <v>183.03549</v>
      </c>
      <c r="AEC115" t="n">
        <v>183.43996</v>
      </c>
      <c r="AED115" t="n">
        <v>183.84689</v>
      </c>
      <c r="AEE115" t="n">
        <v>184.25635</v>
      </c>
      <c r="AEF115" t="n">
        <v>184.66833</v>
      </c>
      <c r="AEG115" t="n">
        <v>185.0829</v>
      </c>
      <c r="AEH115" t="n">
        <v>185.50006</v>
      </c>
      <c r="AEI115" t="n">
        <v>185.91986</v>
      </c>
      <c r="AEJ115" t="n">
        <v>186.34233</v>
      </c>
      <c r="AEK115" t="n">
        <v>186.7675</v>
      </c>
      <c r="AEL115" t="n">
        <v>187.19542</v>
      </c>
      <c r="AEM115" t="n">
        <v>187.6261</v>
      </c>
      <c r="AEN115" t="n">
        <v>188.05959</v>
      </c>
      <c r="AEO115" t="n">
        <v>188.49593</v>
      </c>
      <c r="AEP115" t="n">
        <v>188.93513</v>
      </c>
      <c r="AEQ115" t="n">
        <v>189.37726</v>
      </c>
      <c r="AER115" t="n">
        <v>189.82234</v>
      </c>
      <c r="AES115" t="n">
        <v>190.27043</v>
      </c>
      <c r="AET115" t="n">
        <v>190.72154</v>
      </c>
      <c r="AEU115" t="n">
        <v>191.17574</v>
      </c>
      <c r="AEV115" t="n">
        <v>191.63303</v>
      </c>
      <c r="AEW115" t="n">
        <v>192.09349</v>
      </c>
      <c r="AEX115" t="n">
        <v>192.55714</v>
      </c>
      <c r="AEY115" t="n">
        <v>193.02405</v>
      </c>
      <c r="AEZ115" t="n">
        <v>193.49425</v>
      </c>
      <c r="AFA115" t="n">
        <v>193.96777</v>
      </c>
      <c r="AFB115" t="n">
        <v>194.44467</v>
      </c>
      <c r="AFC115" t="n">
        <v>194.92499</v>
      </c>
      <c r="AFD115" t="n">
        <v>195.4088</v>
      </c>
      <c r="AFE115" t="n">
        <v>195.89612</v>
      </c>
      <c r="AFF115" t="n">
        <v>196.38701</v>
      </c>
      <c r="AFG115" t="n">
        <v>196.88153</v>
      </c>
      <c r="AFH115" t="n">
        <v>197.37971</v>
      </c>
      <c r="AFI115" t="n">
        <v>197.88164</v>
      </c>
      <c r="AFJ115" t="n">
        <v>198.38733</v>
      </c>
      <c r="AFK115" t="n">
        <v>198.89688</v>
      </c>
      <c r="AFL115" t="n">
        <v>199.41031</v>
      </c>
      <c r="AFM115" t="n">
        <v>199.92769</v>
      </c>
      <c r="AFN115" t="n">
        <v>200.44907</v>
      </c>
      <c r="AFO115" t="n">
        <v>200.97453</v>
      </c>
      <c r="AFP115" t="n">
        <v>201.50412</v>
      </c>
      <c r="AFQ115" t="n">
        <v>202.0379</v>
      </c>
      <c r="AFR115" t="n">
        <v>202.57594</v>
      </c>
      <c r="AFS115" t="n">
        <v>203.1183</v>
      </c>
      <c r="AFT115" t="n">
        <v>203.66504</v>
      </c>
      <c r="AFU115" t="n">
        <v>204.21625</v>
      </c>
      <c r="AFV115" t="n">
        <v>204.77197</v>
      </c>
      <c r="AFW115" t="n">
        <v>205.33231</v>
      </c>
      <c r="AFX115" t="n">
        <v>205.89729</v>
      </c>
      <c r="AFY115" t="n">
        <v>206.46704</v>
      </c>
      <c r="AFZ115" t="n">
        <v>207.04161</v>
      </c>
      <c r="AGA115" t="n">
        <v>207.62106</v>
      </c>
      <c r="AGB115" t="n">
        <v>208.20551</v>
      </c>
      <c r="AGC115" t="n">
        <v>208.795</v>
      </c>
      <c r="AGD115" t="n">
        <v>209.38965</v>
      </c>
      <c r="AGE115" t="n">
        <v>209.98952</v>
      </c>
      <c r="AGF115" t="n">
        <v>210.5947</v>
      </c>
      <c r="AGG115" t="n">
        <v>211.20529</v>
      </c>
      <c r="AGH115" t="n">
        <v>211.82138</v>
      </c>
      <c r="AGI115" t="n">
        <v>212.44307</v>
      </c>
      <c r="AGJ115" t="n">
        <v>213.07043</v>
      </c>
      <c r="AGK115" t="n">
        <v>213.7036</v>
      </c>
      <c r="AGL115" t="n">
        <v>214.34264</v>
      </c>
      <c r="AGM115" t="n">
        <v>214.98769</v>
      </c>
      <c r="AGN115" t="n">
        <v>215.63881</v>
      </c>
      <c r="AGO115" t="n">
        <v>216.29616</v>
      </c>
      <c r="AGP115" t="n">
        <v>216.95981</v>
      </c>
      <c r="AGQ115" t="n">
        <v>217.62991</v>
      </c>
      <c r="AGR115" t="n">
        <v>218.30655</v>
      </c>
      <c r="AGS115" t="n">
        <v>218.98987</v>
      </c>
      <c r="AGT115" t="n">
        <v>219.67998</v>
      </c>
      <c r="AGU115" t="n">
        <v>220.37701</v>
      </c>
      <c r="AGV115" t="n">
        <v>221.08112</v>
      </c>
      <c r="AGW115" t="n">
        <v>221.79239</v>
      </c>
      <c r="AGX115" t="n">
        <v>222.51099</v>
      </c>
      <c r="AGY115" t="n">
        <v>223.23706</v>
      </c>
      <c r="AGZ115" t="n">
        <v>223.97075</v>
      </c>
      <c r="AHA115" t="n">
        <v>224.7122</v>
      </c>
      <c r="AHB115" t="n">
        <v>225.46156</v>
      </c>
      <c r="AHC115" t="n">
        <v>226.21901</v>
      </c>
      <c r="AHD115" t="n">
        <v>226.9847</v>
      </c>
      <c r="AHE115" t="n">
        <v>227.75877</v>
      </c>
      <c r="AHF115" t="n">
        <v>228.54144</v>
      </c>
      <c r="AHG115" t="n">
        <v>229.33287</v>
      </c>
      <c r="AHH115" t="n">
        <v>230.13324</v>
      </c>
      <c r="AHI115" t="n">
        <v>230.94273</v>
      </c>
      <c r="AHJ115" t="n">
        <v>231.76155</v>
      </c>
      <c r="AHK115" t="n">
        <v>232.58989</v>
      </c>
      <c r="AHL115" t="n">
        <v>233.42795</v>
      </c>
      <c r="AHM115" t="n">
        <v>234.27597</v>
      </c>
      <c r="AHN115" t="n">
        <v>235.13414</v>
      </c>
      <c r="AHO115" t="n">
        <v>236.0027</v>
      </c>
      <c r="AHP115" t="n">
        <v>236.88188</v>
      </c>
      <c r="AHQ115" t="n">
        <v>237.77193</v>
      </c>
      <c r="AHR115" t="n">
        <v>238.6731</v>
      </c>
      <c r="AHS115" t="n">
        <v>239.58563</v>
      </c>
      <c r="AHT115" t="n">
        <v>240.5098</v>
      </c>
      <c r="AHU115" t="n">
        <v>241.44588</v>
      </c>
      <c r="AHV115" t="n">
        <v>242.39417</v>
      </c>
      <c r="AHW115" t="n">
        <v>243.35493</v>
      </c>
      <c r="AHX115" t="n">
        <v>244.32851</v>
      </c>
      <c r="AHY115" t="n">
        <v>245.31519</v>
      </c>
      <c r="AHZ115" t="n">
        <v>246.31529</v>
      </c>
      <c r="AIA115" t="n">
        <v>247.32919</v>
      </c>
      <c r="AIB115" t="n">
        <v>248.35721</v>
      </c>
      <c r="AIC115" t="n">
        <v>249.39972</v>
      </c>
      <c r="AID115" t="n">
        <v>250.45709</v>
      </c>
      <c r="AIE115" t="n">
        <v>251.52974</v>
      </c>
      <c r="AIF115" t="n">
        <v>252.61804</v>
      </c>
      <c r="AIG115" t="n">
        <v>253.72243</v>
      </c>
      <c r="AIH115" t="n">
        <v>254.84334</v>
      </c>
      <c r="AII115" t="n">
        <v>255.98123</v>
      </c>
      <c r="AIJ115" t="n">
        <v>257.1366</v>
      </c>
      <c r="AIK115" t="n">
        <v>258.30988</v>
      </c>
      <c r="AIL115" t="n">
        <v>259.50162</v>
      </c>
      <c r="AIM115" t="n">
        <v>260.71237</v>
      </c>
      <c r="AIN115" t="n">
        <v>261.94266</v>
      </c>
      <c r="AIO115" t="n">
        <v>263.19308</v>
      </c>
      <c r="AIP115" t="n">
        <v>264.46423</v>
      </c>
      <c r="AIQ115" t="n">
        <v>265.75677</v>
      </c>
      <c r="AIR115" t="n">
        <v>267.07129</v>
      </c>
      <c r="AIS115" t="n">
        <v>268.40854</v>
      </c>
      <c r="AIT115" t="n">
        <v>269.76923</v>
      </c>
      <c r="AIU115" t="n">
        <v>271.15408</v>
      </c>
      <c r="AIV115" t="n">
        <v>272.56393</v>
      </c>
      <c r="AIW115" t="n">
        <v>273.99954</v>
      </c>
      <c r="AIX115" t="n">
        <v>275.46182</v>
      </c>
      <c r="AIY115" t="n">
        <v>276.95169</v>
      </c>
      <c r="AIZ115" t="n">
        <v>278.47003</v>
      </c>
      <c r="AJA115" t="n">
        <v>280.01791</v>
      </c>
      <c r="AJB115" t="n">
        <v>281.59634</v>
      </c>
      <c r="AJC115" t="n">
        <v>283.20642</v>
      </c>
      <c r="AJD115" t="n">
        <v>284.84933</v>
      </c>
      <c r="AJE115" t="n">
        <v>286.52628</v>
      </c>
      <c r="AJF115" t="n">
        <v>288.23856</v>
      </c>
      <c r="AJG115" t="n">
        <v>289.98752</v>
      </c>
      <c r="AJH115" t="n">
        <v>291.77463</v>
      </c>
      <c r="AJI115" t="n">
        <v>293.60135</v>
      </c>
      <c r="AJJ115" t="n">
        <v>295.46933</v>
      </c>
      <c r="AJK115" t="n">
        <v>297.38025</v>
      </c>
      <c r="AJL115" t="n">
        <v>299.33588</v>
      </c>
      <c r="AJM115" t="n">
        <v>301.3382</v>
      </c>
      <c r="AJN115" t="n">
        <v>303.38916</v>
      </c>
      <c r="AJO115" t="n">
        <v>305.49097</v>
      </c>
      <c r="AJP115" t="n">
        <v>307.6459</v>
      </c>
      <c r="AJQ115" t="n">
        <v>309.85641</v>
      </c>
      <c r="AJR115" t="n">
        <v>312.12509</v>
      </c>
      <c r="AJS115" t="n">
        <v>314.45474</v>
      </c>
      <c r="AJT115" t="n">
        <v>316.84836</v>
      </c>
      <c r="AJU115" t="n">
        <v>319.30911</v>
      </c>
      <c r="AJV115" t="n">
        <v>321.84042</v>
      </c>
      <c r="AJW115" t="n">
        <v>324.44601</v>
      </c>
      <c r="AJX115" t="n">
        <v>327.12985</v>
      </c>
      <c r="AJY115" t="n">
        <v>329.89618</v>
      </c>
      <c r="AJZ115" t="n">
        <v>332.74963</v>
      </c>
      <c r="AKA115" t="n">
        <v>335.69519</v>
      </c>
      <c r="AKB115" t="n">
        <v>338.73828</v>
      </c>
      <c r="AKC115" t="n">
        <v>341.8848</v>
      </c>
      <c r="AKD115" t="n">
        <v>345.14111</v>
      </c>
      <c r="AKE115" t="n">
        <v>348.51425</v>
      </c>
      <c r="AKF115" t="n">
        <v>352.01178</v>
      </c>
      <c r="AKG115" t="n">
        <v>355.64215</v>
      </c>
      <c r="AKH115" t="n">
        <v>359.41449</v>
      </c>
      <c r="AKI115" t="n">
        <v>363.33896</v>
      </c>
      <c r="AKJ115" t="n">
        <v>367.42673</v>
      </c>
      <c r="AKK115" t="n">
        <v>371.69025</v>
      </c>
      <c r="AKL115" t="n">
        <v>376.14331</v>
      </c>
      <c r="AKM115" t="n">
        <v>380.8013</v>
      </c>
      <c r="AKN115" t="n">
        <v>385.68152</v>
      </c>
      <c r="AKO115" t="n">
        <v>390.80331</v>
      </c>
      <c r="AKP115" t="n">
        <v>396.18866</v>
      </c>
      <c r="AKQ115" t="n">
        <v>401.8624</v>
      </c>
      <c r="AKR115" t="n">
        <v>407.85297</v>
      </c>
      <c r="AKS115" t="n">
        <v>414.19284</v>
      </c>
      <c r="AKT115" t="n">
        <v>420.91959</v>
      </c>
      <c r="AKU115" t="n">
        <v>428.07675</v>
      </c>
      <c r="AKV115" t="n">
        <v>435.7153</v>
      </c>
      <c r="AKW115" t="n">
        <v>443.89514</v>
      </c>
      <c r="AKX115" t="n">
        <v>452.68756</v>
      </c>
      <c r="AKY115" t="n">
        <v>462.17804</v>
      </c>
      <c r="AKZ115" t="n">
        <v>472.47006</v>
      </c>
      <c r="ALA115" t="n">
        <v>483.69061</v>
      </c>
      <c r="ALB115" t="n">
        <v>495.99744</v>
      </c>
      <c r="ALC115" t="n">
        <v>509.58957</v>
      </c>
      <c r="ALD115" t="n">
        <v>524.72253</v>
      </c>
      <c r="ALE115" t="n">
        <v>541.7311999999999</v>
      </c>
      <c r="ALF115" t="n">
        <v>561.06488</v>
      </c>
      <c r="ALG115" t="n">
        <v>583.3446</v>
      </c>
      <c r="ALH115" t="n">
        <v>609.45868</v>
      </c>
      <c r="ALI115" t="n">
        <v>640.7356600000001</v>
      </c>
      <c r="ALJ115" t="n">
        <v>679.27759</v>
      </c>
      <c r="ALK115" t="n">
        <v>728.6731</v>
      </c>
      <c r="ALL115" t="n">
        <v>795.7453</v>
      </c>
      <c r="ALM115" t="n">
        <v>895.83142</v>
      </c>
      <c r="ALN115" t="n">
        <v>1075.86096</v>
      </c>
      <c r="ALO115" t="n">
        <v>1804.48962</v>
      </c>
    </row>
    <row r="116">
      <c r="A116" t="inlineStr">
        <is>
          <t>Mongolia</t>
        </is>
      </c>
      <c r="B116" t="inlineStr">
        <is>
          <t>MNG</t>
        </is>
      </c>
      <c r="C116" s="13">
        <f>AVERAGE(SI116,SJ116)</f>
        <v/>
      </c>
      <c r="D116" t="n">
        <v>2.08868</v>
      </c>
      <c r="E116" t="n">
        <v>2.68227</v>
      </c>
      <c r="F116" t="n">
        <v>3.06479</v>
      </c>
      <c r="G116" t="n">
        <v>3.38993</v>
      </c>
      <c r="H116" t="n">
        <v>3.56694</v>
      </c>
      <c r="I116" t="n">
        <v>3.72921</v>
      </c>
      <c r="J116" t="n">
        <v>3.8133</v>
      </c>
      <c r="K116" t="n">
        <v>3.92331</v>
      </c>
      <c r="L116" t="n">
        <v>4.01111</v>
      </c>
      <c r="M116" t="n">
        <v>4.0999</v>
      </c>
      <c r="N116" t="n">
        <v>4.17535</v>
      </c>
      <c r="O116" t="n">
        <v>4.2861</v>
      </c>
      <c r="P116" t="n">
        <v>4.37838</v>
      </c>
      <c r="Q116" t="n">
        <v>4.42557</v>
      </c>
      <c r="R116" t="n">
        <v>4.49065</v>
      </c>
      <c r="S116" t="n">
        <v>4.56545</v>
      </c>
      <c r="T116" t="n">
        <v>4.65147</v>
      </c>
      <c r="U116" t="n">
        <v>4.68975</v>
      </c>
      <c r="V116" t="n">
        <v>4.75005</v>
      </c>
      <c r="W116" t="n">
        <v>4.80845</v>
      </c>
      <c r="X116" t="n">
        <v>4.86837</v>
      </c>
      <c r="Y116" t="n">
        <v>4.90378</v>
      </c>
      <c r="Z116" t="n">
        <v>4.94111</v>
      </c>
      <c r="AA116" t="n">
        <v>4.99383</v>
      </c>
      <c r="AB116" t="n">
        <v>5.03777</v>
      </c>
      <c r="AC116" t="n">
        <v>5.08078</v>
      </c>
      <c r="AD116" t="n">
        <v>5.12198</v>
      </c>
      <c r="AE116" t="n">
        <v>5.16393</v>
      </c>
      <c r="AF116" t="n">
        <v>5.20502</v>
      </c>
      <c r="AG116" t="n">
        <v>5.2585</v>
      </c>
      <c r="AH116" t="n">
        <v>5.29293</v>
      </c>
      <c r="AI116" t="n">
        <v>5.33966</v>
      </c>
      <c r="AJ116" t="n">
        <v>5.39276</v>
      </c>
      <c r="AK116" t="n">
        <v>5.42324</v>
      </c>
      <c r="AL116" t="n">
        <v>5.46158</v>
      </c>
      <c r="AM116" t="n">
        <v>5.48771</v>
      </c>
      <c r="AN116" t="n">
        <v>5.5153</v>
      </c>
      <c r="AO116" t="n">
        <v>5.55396</v>
      </c>
      <c r="AP116" t="n">
        <v>5.59354</v>
      </c>
      <c r="AQ116" t="n">
        <v>5.62083</v>
      </c>
      <c r="AR116" t="n">
        <v>5.66337</v>
      </c>
      <c r="AS116" t="n">
        <v>5.7031</v>
      </c>
      <c r="AT116" t="n">
        <v>5.75222</v>
      </c>
      <c r="AU116" t="n">
        <v>5.78307</v>
      </c>
      <c r="AV116" t="n">
        <v>5.80188</v>
      </c>
      <c r="AW116" t="n">
        <v>5.8188</v>
      </c>
      <c r="AX116" t="n">
        <v>5.83187</v>
      </c>
      <c r="AY116" t="n">
        <v>5.86086</v>
      </c>
      <c r="AZ116" t="n">
        <v>5.89355</v>
      </c>
      <c r="BA116" t="n">
        <v>5.92748</v>
      </c>
      <c r="BB116" t="n">
        <v>5.97024</v>
      </c>
      <c r="BC116" t="n">
        <v>5.98693</v>
      </c>
      <c r="BD116" t="n">
        <v>6.01869</v>
      </c>
      <c r="BE116" t="n">
        <v>6.04913</v>
      </c>
      <c r="BF116" t="n">
        <v>6.07106</v>
      </c>
      <c r="BG116" t="n">
        <v>6.09675</v>
      </c>
      <c r="BH116" t="n">
        <v>6.13051</v>
      </c>
      <c r="BI116" t="n">
        <v>6.15912</v>
      </c>
      <c r="BJ116" t="n">
        <v>6.17463</v>
      </c>
      <c r="BK116" t="n">
        <v>6.21617</v>
      </c>
      <c r="BL116" t="n">
        <v>6.25366</v>
      </c>
      <c r="BM116" t="n">
        <v>6.28248</v>
      </c>
      <c r="BN116" t="n">
        <v>6.30901</v>
      </c>
      <c r="BO116" t="n">
        <v>6.33527</v>
      </c>
      <c r="BP116" t="n">
        <v>6.36591</v>
      </c>
      <c r="BQ116" t="n">
        <v>6.397</v>
      </c>
      <c r="BR116" t="n">
        <v>6.42751</v>
      </c>
      <c r="BS116" t="n">
        <v>6.45223</v>
      </c>
      <c r="BT116" t="n">
        <v>6.47887</v>
      </c>
      <c r="BU116" t="n">
        <v>6.51004</v>
      </c>
      <c r="BV116" t="n">
        <v>6.53292</v>
      </c>
      <c r="BW116" t="n">
        <v>6.5559</v>
      </c>
      <c r="BX116" t="n">
        <v>6.57465</v>
      </c>
      <c r="BY116" t="n">
        <v>6.60261</v>
      </c>
      <c r="BZ116" t="n">
        <v>6.62012</v>
      </c>
      <c r="CA116" t="n">
        <v>6.64255</v>
      </c>
      <c r="CB116" t="n">
        <v>6.67204</v>
      </c>
      <c r="CC116" t="n">
        <v>6.68823</v>
      </c>
      <c r="CD116" t="n">
        <v>6.70385</v>
      </c>
      <c r="CE116" t="n">
        <v>6.72084</v>
      </c>
      <c r="CF116" t="n">
        <v>6.74105</v>
      </c>
      <c r="CG116" t="n">
        <v>6.76073</v>
      </c>
      <c r="CH116" t="n">
        <v>6.7798</v>
      </c>
      <c r="CI116" t="n">
        <v>6.79998</v>
      </c>
      <c r="CJ116" t="n">
        <v>6.8145</v>
      </c>
      <c r="CK116" t="n">
        <v>6.83689</v>
      </c>
      <c r="CL116" t="n">
        <v>6.85758</v>
      </c>
      <c r="CM116" t="n">
        <v>6.87559</v>
      </c>
      <c r="CN116" t="n">
        <v>6.8863</v>
      </c>
      <c r="CO116" t="n">
        <v>6.90334</v>
      </c>
      <c r="CP116" t="n">
        <v>6.92738</v>
      </c>
      <c r="CQ116" t="n">
        <v>6.95989</v>
      </c>
      <c r="CR116" t="n">
        <v>6.97891</v>
      </c>
      <c r="CS116" t="n">
        <v>6.99864</v>
      </c>
      <c r="CT116" t="n">
        <v>7.01671</v>
      </c>
      <c r="CU116" t="n">
        <v>7.03765</v>
      </c>
      <c r="CV116" t="n">
        <v>7.06952</v>
      </c>
      <c r="CW116" t="n">
        <v>7.09495</v>
      </c>
      <c r="CX116" t="n">
        <v>7.10929</v>
      </c>
      <c r="CY116" t="n">
        <v>7.12833</v>
      </c>
      <c r="CZ116" t="n">
        <v>7.14599</v>
      </c>
      <c r="DA116" t="n">
        <v>7.1748</v>
      </c>
      <c r="DB116" t="n">
        <v>7.19069</v>
      </c>
      <c r="DC116" t="n">
        <v>7.20936</v>
      </c>
      <c r="DD116" t="n">
        <v>7.22995</v>
      </c>
      <c r="DE116" t="n">
        <v>7.2495</v>
      </c>
      <c r="DF116" t="n">
        <v>7.27435</v>
      </c>
      <c r="DG116" t="n">
        <v>7.29782</v>
      </c>
      <c r="DH116" t="n">
        <v>7.32147</v>
      </c>
      <c r="DI116" t="n">
        <v>7.34155</v>
      </c>
      <c r="DJ116" t="n">
        <v>7.36393</v>
      </c>
      <c r="DK116" t="n">
        <v>7.38321</v>
      </c>
      <c r="DL116" t="n">
        <v>7.40489</v>
      </c>
      <c r="DM116" t="n">
        <v>7.42845</v>
      </c>
      <c r="DN116" t="n">
        <v>7.44213</v>
      </c>
      <c r="DO116" t="n">
        <v>7.45775</v>
      </c>
      <c r="DP116" t="n">
        <v>7.47852</v>
      </c>
      <c r="DQ116" t="n">
        <v>7.50161</v>
      </c>
      <c r="DR116" t="n">
        <v>7.5226</v>
      </c>
      <c r="DS116" t="n">
        <v>7.53997</v>
      </c>
      <c r="DT116" t="n">
        <v>7.55874</v>
      </c>
      <c r="DU116" t="n">
        <v>7.57571</v>
      </c>
      <c r="DV116" t="n">
        <v>7.59128</v>
      </c>
      <c r="DW116" t="n">
        <v>7.6084</v>
      </c>
      <c r="DX116" t="n">
        <v>7.62717</v>
      </c>
      <c r="DY116" t="n">
        <v>7.6435</v>
      </c>
      <c r="DZ116" t="n">
        <v>7.66396</v>
      </c>
      <c r="EA116" t="n">
        <v>7.68198</v>
      </c>
      <c r="EB116" t="n">
        <v>7.70071</v>
      </c>
      <c r="EC116" t="n">
        <v>7.71596</v>
      </c>
      <c r="ED116" t="n">
        <v>7.73864</v>
      </c>
      <c r="EE116" t="n">
        <v>7.76816</v>
      </c>
      <c r="EF116" t="n">
        <v>7.79095</v>
      </c>
      <c r="EG116" t="n">
        <v>7.80552</v>
      </c>
      <c r="EH116" t="n">
        <v>7.81869</v>
      </c>
      <c r="EI116" t="n">
        <v>7.83251</v>
      </c>
      <c r="EJ116" t="n">
        <v>7.85731</v>
      </c>
      <c r="EK116" t="n">
        <v>7.88608</v>
      </c>
      <c r="EL116" t="n">
        <v>7.90598</v>
      </c>
      <c r="EM116" t="n">
        <v>7.92614</v>
      </c>
      <c r="EN116" t="n">
        <v>7.94033</v>
      </c>
      <c r="EO116" t="n">
        <v>7.95986</v>
      </c>
      <c r="EP116" t="n">
        <v>7.98692</v>
      </c>
      <c r="EQ116" t="n">
        <v>8.011699999999999</v>
      </c>
      <c r="ER116" t="n">
        <v>8.0359</v>
      </c>
      <c r="ES116" t="n">
        <v>8.05949</v>
      </c>
      <c r="ET116" t="n">
        <v>8.081630000000001</v>
      </c>
      <c r="EU116" t="n">
        <v>8.09226</v>
      </c>
      <c r="EV116" t="n">
        <v>8.109669999999999</v>
      </c>
      <c r="EW116" t="n">
        <v>8.12715</v>
      </c>
      <c r="EX116" t="n">
        <v>8.15076</v>
      </c>
      <c r="EY116" t="n">
        <v>8.16929</v>
      </c>
      <c r="EZ116" t="n">
        <v>8.18704</v>
      </c>
      <c r="FA116" t="n">
        <v>8.205019999999999</v>
      </c>
      <c r="FB116" t="n">
        <v>8.22345</v>
      </c>
      <c r="FC116" t="n">
        <v>8.245329999999999</v>
      </c>
      <c r="FD116" t="n">
        <v>8.26952</v>
      </c>
      <c r="FE116" t="n">
        <v>8.2887</v>
      </c>
      <c r="FF116" t="n">
        <v>8.30213</v>
      </c>
      <c r="FG116" t="n">
        <v>8.32653</v>
      </c>
      <c r="FH116" t="n">
        <v>8.340820000000001</v>
      </c>
      <c r="FI116" t="n">
        <v>8.35275</v>
      </c>
      <c r="FJ116" t="n">
        <v>8.36656</v>
      </c>
      <c r="FK116" t="n">
        <v>8.38317</v>
      </c>
      <c r="FL116" t="n">
        <v>8.41015</v>
      </c>
      <c r="FM116" t="n">
        <v>8.430859999999999</v>
      </c>
      <c r="FN116" t="n">
        <v>8.4475</v>
      </c>
      <c r="FO116" t="n">
        <v>8.469379999999999</v>
      </c>
      <c r="FP116" t="n">
        <v>8.483879999999999</v>
      </c>
      <c r="FQ116" t="n">
        <v>8.49729</v>
      </c>
      <c r="FR116" t="n">
        <v>8.51667</v>
      </c>
      <c r="FS116" t="n">
        <v>8.53304</v>
      </c>
      <c r="FT116" t="n">
        <v>8.55303</v>
      </c>
      <c r="FU116" t="n">
        <v>8.57095</v>
      </c>
      <c r="FV116" t="n">
        <v>8.58737</v>
      </c>
      <c r="FW116" t="n">
        <v>8.60694</v>
      </c>
      <c r="FX116" t="n">
        <v>8.62346</v>
      </c>
      <c r="FY116" t="n">
        <v>8.64284</v>
      </c>
      <c r="FZ116" t="n">
        <v>8.65555</v>
      </c>
      <c r="GA116" t="n">
        <v>8.674849999999999</v>
      </c>
      <c r="GB116" t="n">
        <v>8.68755</v>
      </c>
      <c r="GC116" t="n">
        <v>8.70417</v>
      </c>
      <c r="GD116" t="n">
        <v>8.72334</v>
      </c>
      <c r="GE116" t="n">
        <v>8.74277</v>
      </c>
      <c r="GF116" t="n">
        <v>8.761670000000001</v>
      </c>
      <c r="GG116" t="n">
        <v>8.77796</v>
      </c>
      <c r="GH116" t="n">
        <v>8.78872</v>
      </c>
      <c r="GI116" t="n">
        <v>8.80742</v>
      </c>
      <c r="GJ116" t="n">
        <v>8.82455</v>
      </c>
      <c r="GK116" t="n">
        <v>8.84198</v>
      </c>
      <c r="GL116" t="n">
        <v>8.85435</v>
      </c>
      <c r="GM116" t="n">
        <v>8.86853</v>
      </c>
      <c r="GN116" t="n">
        <v>8.893739999999999</v>
      </c>
      <c r="GO116" t="n">
        <v>8.90719</v>
      </c>
      <c r="GP116" t="n">
        <v>8.92198</v>
      </c>
      <c r="GQ116" t="n">
        <v>8.94228</v>
      </c>
      <c r="GR116" t="n">
        <v>8.96125</v>
      </c>
      <c r="GS116" t="n">
        <v>8.980270000000001</v>
      </c>
      <c r="GT116" t="n">
        <v>8.99</v>
      </c>
      <c r="GU116" t="n">
        <v>9.001099999999999</v>
      </c>
      <c r="GV116" t="n">
        <v>9.018420000000001</v>
      </c>
      <c r="GW116" t="n">
        <v>9.0402</v>
      </c>
      <c r="GX116" t="n">
        <v>9.058949999999999</v>
      </c>
      <c r="GY116" t="n">
        <v>9.07935</v>
      </c>
      <c r="GZ116" t="n">
        <v>9.094609999999999</v>
      </c>
      <c r="HA116" t="n">
        <v>9.11064</v>
      </c>
      <c r="HB116" t="n">
        <v>9.12954</v>
      </c>
      <c r="HC116" t="n">
        <v>9.155250000000001</v>
      </c>
      <c r="HD116" t="n">
        <v>9.176780000000001</v>
      </c>
      <c r="HE116" t="n">
        <v>9.1942</v>
      </c>
      <c r="HF116" t="n">
        <v>9.21297</v>
      </c>
      <c r="HG116" t="n">
        <v>9.23197</v>
      </c>
      <c r="HH116" t="n">
        <v>9.248810000000001</v>
      </c>
      <c r="HI116" t="n">
        <v>9.263389999999999</v>
      </c>
      <c r="HJ116" t="n">
        <v>9.27886</v>
      </c>
      <c r="HK116" t="n">
        <v>9.296010000000001</v>
      </c>
      <c r="HL116" t="n">
        <v>9.3126</v>
      </c>
      <c r="HM116" t="n">
        <v>9.34037</v>
      </c>
      <c r="HN116" t="n">
        <v>9.35507</v>
      </c>
      <c r="HO116" t="n">
        <v>9.37677</v>
      </c>
      <c r="HP116" t="n">
        <v>9.39766</v>
      </c>
      <c r="HQ116" t="n">
        <v>9.41531</v>
      </c>
      <c r="HR116" t="n">
        <v>9.43291</v>
      </c>
      <c r="HS116" t="n">
        <v>9.449579999999999</v>
      </c>
      <c r="HT116" t="n">
        <v>9.4686</v>
      </c>
      <c r="HU116" t="n">
        <v>9.48757</v>
      </c>
      <c r="HV116" t="n">
        <v>9.500769999999999</v>
      </c>
      <c r="HW116" t="n">
        <v>9.518829999999999</v>
      </c>
      <c r="HX116" t="n">
        <v>9.53092</v>
      </c>
      <c r="HY116" t="n">
        <v>9.546290000000001</v>
      </c>
      <c r="HZ116" t="n">
        <v>9.560359999999999</v>
      </c>
      <c r="IA116" t="n">
        <v>9.57399</v>
      </c>
      <c r="IB116" t="n">
        <v>9.58892</v>
      </c>
      <c r="IC116" t="n">
        <v>9.60707</v>
      </c>
      <c r="ID116" t="n">
        <v>9.620939999999999</v>
      </c>
      <c r="IE116" t="n">
        <v>9.640980000000001</v>
      </c>
      <c r="IF116" t="n">
        <v>9.662879999999999</v>
      </c>
      <c r="IG116" t="n">
        <v>9.684990000000001</v>
      </c>
      <c r="IH116" t="n">
        <v>9.70373</v>
      </c>
      <c r="II116" t="n">
        <v>9.71637</v>
      </c>
      <c r="IJ116" t="n">
        <v>9.7326</v>
      </c>
      <c r="IK116" t="n">
        <v>9.74675</v>
      </c>
      <c r="IL116" t="n">
        <v>9.76254</v>
      </c>
      <c r="IM116" t="n">
        <v>9.780279999999999</v>
      </c>
      <c r="IN116" t="n">
        <v>9.80071</v>
      </c>
      <c r="IO116" t="n">
        <v>9.81955</v>
      </c>
      <c r="IP116" t="n">
        <v>9.8293</v>
      </c>
      <c r="IQ116" t="n">
        <v>9.84118</v>
      </c>
      <c r="IR116" t="n">
        <v>9.85407</v>
      </c>
      <c r="IS116" t="n">
        <v>9.87321</v>
      </c>
      <c r="IT116" t="n">
        <v>9.88664</v>
      </c>
      <c r="IU116" t="n">
        <v>9.898669999999999</v>
      </c>
      <c r="IV116" t="n">
        <v>9.92273</v>
      </c>
      <c r="IW116" t="n">
        <v>9.93927</v>
      </c>
      <c r="IX116" t="n">
        <v>9.951499999999999</v>
      </c>
      <c r="IY116" t="n">
        <v>9.97072</v>
      </c>
      <c r="IZ116" t="n">
        <v>9.98305</v>
      </c>
      <c r="JA116" t="n">
        <v>10.00088</v>
      </c>
      <c r="JB116" t="n">
        <v>10.01346</v>
      </c>
      <c r="JC116" t="n">
        <v>10.02266</v>
      </c>
      <c r="JD116" t="n">
        <v>10.03318</v>
      </c>
      <c r="JE116" t="n">
        <v>10.04211</v>
      </c>
      <c r="JF116" t="n">
        <v>10.05882</v>
      </c>
      <c r="JG116" t="n">
        <v>10.07885</v>
      </c>
      <c r="JH116" t="n">
        <v>10.09568</v>
      </c>
      <c r="JI116" t="n">
        <v>10.11084</v>
      </c>
      <c r="JJ116" t="n">
        <v>10.12382</v>
      </c>
      <c r="JK116" t="n">
        <v>10.13688</v>
      </c>
      <c r="JL116" t="n">
        <v>10.15056</v>
      </c>
      <c r="JM116" t="n">
        <v>10.1664</v>
      </c>
      <c r="JN116" t="n">
        <v>10.18189</v>
      </c>
      <c r="JO116" t="n">
        <v>10.19215</v>
      </c>
      <c r="JP116" t="n">
        <v>10.2115</v>
      </c>
      <c r="JQ116" t="n">
        <v>10.22719</v>
      </c>
      <c r="JR116" t="n">
        <v>10.23806</v>
      </c>
      <c r="JS116" t="n">
        <v>10.25176</v>
      </c>
      <c r="JT116" t="n">
        <v>10.26454</v>
      </c>
      <c r="JU116" t="n">
        <v>10.27571</v>
      </c>
      <c r="JV116" t="n">
        <v>10.28825</v>
      </c>
      <c r="JW116" t="n">
        <v>10.30029</v>
      </c>
      <c r="JX116" t="n">
        <v>10.3125</v>
      </c>
      <c r="JY116" t="n">
        <v>10.32772</v>
      </c>
      <c r="JZ116" t="n">
        <v>10.35105</v>
      </c>
      <c r="KA116" t="n">
        <v>10.37899</v>
      </c>
      <c r="KB116" t="n">
        <v>10.39995</v>
      </c>
      <c r="KC116" t="n">
        <v>10.41774</v>
      </c>
      <c r="KD116" t="n">
        <v>10.43038</v>
      </c>
      <c r="KE116" t="n">
        <v>10.4455</v>
      </c>
      <c r="KF116" t="n">
        <v>10.45862</v>
      </c>
      <c r="KG116" t="n">
        <v>10.47098</v>
      </c>
      <c r="KH116" t="n">
        <v>10.48581</v>
      </c>
      <c r="KI116" t="n">
        <v>10.50423</v>
      </c>
      <c r="KJ116" t="n">
        <v>10.51477</v>
      </c>
      <c r="KK116" t="n">
        <v>10.5275</v>
      </c>
      <c r="KL116" t="n">
        <v>10.55273</v>
      </c>
      <c r="KM116" t="n">
        <v>10.57422</v>
      </c>
      <c r="KN116" t="n">
        <v>10.59213</v>
      </c>
      <c r="KO116" t="n">
        <v>10.60807</v>
      </c>
      <c r="KP116" t="n">
        <v>10.62375</v>
      </c>
      <c r="KQ116" t="n">
        <v>10.63952</v>
      </c>
      <c r="KR116" t="n">
        <v>10.65653</v>
      </c>
      <c r="KS116" t="n">
        <v>10.67426</v>
      </c>
      <c r="KT116" t="n">
        <v>10.68636</v>
      </c>
      <c r="KU116" t="n">
        <v>10.70099</v>
      </c>
      <c r="KV116" t="n">
        <v>10.71662</v>
      </c>
      <c r="KW116" t="n">
        <v>10.73305</v>
      </c>
      <c r="KX116" t="n">
        <v>10.74987</v>
      </c>
      <c r="KY116" t="n">
        <v>10.76538</v>
      </c>
      <c r="KZ116" t="n">
        <v>10.77403</v>
      </c>
      <c r="LA116" t="n">
        <v>10.78971</v>
      </c>
      <c r="LB116" t="n">
        <v>10.81109</v>
      </c>
      <c r="LC116" t="n">
        <v>10.82846</v>
      </c>
      <c r="LD116" t="n">
        <v>10.84423</v>
      </c>
      <c r="LE116" t="n">
        <v>10.86357</v>
      </c>
      <c r="LF116" t="n">
        <v>10.88136</v>
      </c>
      <c r="LG116" t="n">
        <v>10.89725</v>
      </c>
      <c r="LH116" t="n">
        <v>10.91722</v>
      </c>
      <c r="LI116" t="n">
        <v>10.93647</v>
      </c>
      <c r="LJ116" t="n">
        <v>10.95567</v>
      </c>
      <c r="LK116" t="n">
        <v>10.97029</v>
      </c>
      <c r="LL116" t="n">
        <v>10.98592</v>
      </c>
      <c r="LM116" t="n">
        <v>11.00238</v>
      </c>
      <c r="LN116" t="n">
        <v>11.02567</v>
      </c>
      <c r="LO116" t="n">
        <v>11.04811</v>
      </c>
      <c r="LP116" t="n">
        <v>11.06339</v>
      </c>
      <c r="LQ116" t="n">
        <v>11.07491</v>
      </c>
      <c r="LR116" t="n">
        <v>11.08977</v>
      </c>
      <c r="LS116" t="n">
        <v>11.10787</v>
      </c>
      <c r="LT116" t="n">
        <v>11.12164</v>
      </c>
      <c r="LU116" t="n">
        <v>11.13316</v>
      </c>
      <c r="LV116" t="n">
        <v>11.14342</v>
      </c>
      <c r="LW116" t="n">
        <v>11.15873</v>
      </c>
      <c r="LX116" t="n">
        <v>11.17783</v>
      </c>
      <c r="LY116" t="n">
        <v>11.19476</v>
      </c>
      <c r="LZ116" t="n">
        <v>11.20769</v>
      </c>
      <c r="MA116" t="n">
        <v>11.21931</v>
      </c>
      <c r="MB116" t="n">
        <v>11.24002</v>
      </c>
      <c r="MC116" t="n">
        <v>11.25642</v>
      </c>
      <c r="MD116" t="n">
        <v>11.26891</v>
      </c>
      <c r="ME116" t="n">
        <v>11.2803</v>
      </c>
      <c r="MF116" t="n">
        <v>11.30079</v>
      </c>
      <c r="MG116" t="n">
        <v>11.31131</v>
      </c>
      <c r="MH116" t="n">
        <v>11.32558</v>
      </c>
      <c r="MI116" t="n">
        <v>11.34593</v>
      </c>
      <c r="MJ116" t="n">
        <v>11.35906</v>
      </c>
      <c r="MK116" t="n">
        <v>11.37656</v>
      </c>
      <c r="ML116" t="n">
        <v>11.39142</v>
      </c>
      <c r="MM116" t="n">
        <v>11.40818</v>
      </c>
      <c r="MN116" t="n">
        <v>11.4327</v>
      </c>
      <c r="MO116" t="n">
        <v>11.44821</v>
      </c>
      <c r="MP116" t="n">
        <v>11.46168</v>
      </c>
      <c r="MQ116" t="n">
        <v>11.47732</v>
      </c>
      <c r="MR116" t="n">
        <v>11.49276</v>
      </c>
      <c r="MS116" t="n">
        <v>11.50776</v>
      </c>
      <c r="MT116" t="n">
        <v>11.52455</v>
      </c>
      <c r="MU116" t="n">
        <v>11.53633</v>
      </c>
      <c r="MV116" t="n">
        <v>11.54643</v>
      </c>
      <c r="MW116" t="n">
        <v>11.56191</v>
      </c>
      <c r="MX116" t="n">
        <v>11.57544</v>
      </c>
      <c r="MY116" t="n">
        <v>11.58613</v>
      </c>
      <c r="MZ116" t="n">
        <v>11.60146</v>
      </c>
      <c r="NA116" t="n">
        <v>11.62092</v>
      </c>
      <c r="NB116" t="n">
        <v>11.63464</v>
      </c>
      <c r="NC116" t="n">
        <v>11.64793</v>
      </c>
      <c r="ND116" t="n">
        <v>11.66401</v>
      </c>
      <c r="NE116" t="n">
        <v>11.67362</v>
      </c>
      <c r="NF116" t="n">
        <v>11.69427</v>
      </c>
      <c r="NG116" t="n">
        <v>11.7203</v>
      </c>
      <c r="NH116" t="n">
        <v>11.73776</v>
      </c>
      <c r="NI116" t="n">
        <v>11.75354</v>
      </c>
      <c r="NJ116" t="n">
        <v>11.77556</v>
      </c>
      <c r="NK116" t="n">
        <v>11.79138</v>
      </c>
      <c r="NL116" t="n">
        <v>11.80946</v>
      </c>
      <c r="NM116" t="n">
        <v>11.82899</v>
      </c>
      <c r="NN116" t="n">
        <v>11.84483</v>
      </c>
      <c r="NO116" t="n">
        <v>11.86022</v>
      </c>
      <c r="NP116" t="n">
        <v>11.87807</v>
      </c>
      <c r="NQ116" t="n">
        <v>11.89537</v>
      </c>
      <c r="NR116" t="n">
        <v>11.90905</v>
      </c>
      <c r="NS116" t="n">
        <v>11.91753</v>
      </c>
      <c r="NT116" t="n">
        <v>11.93715</v>
      </c>
      <c r="NU116" t="n">
        <v>11.94722</v>
      </c>
      <c r="NV116" t="n">
        <v>11.9602</v>
      </c>
      <c r="NW116" t="n">
        <v>11.97394</v>
      </c>
      <c r="NX116" t="n">
        <v>11.9929</v>
      </c>
      <c r="NY116" t="n">
        <v>12.01504</v>
      </c>
      <c r="NZ116" t="n">
        <v>12.03519</v>
      </c>
      <c r="OA116" t="n">
        <v>12.04826</v>
      </c>
      <c r="OB116" t="n">
        <v>12.06796</v>
      </c>
      <c r="OC116" t="n">
        <v>12.084</v>
      </c>
      <c r="OD116" t="n">
        <v>12.0997</v>
      </c>
      <c r="OE116" t="n">
        <v>12.11927</v>
      </c>
      <c r="OF116" t="n">
        <v>12.1443</v>
      </c>
      <c r="OG116" t="n">
        <v>12.16703</v>
      </c>
      <c r="OH116" t="n">
        <v>12.18927</v>
      </c>
      <c r="OI116" t="n">
        <v>12.21185</v>
      </c>
      <c r="OJ116" t="n">
        <v>12.23288</v>
      </c>
      <c r="OK116" t="n">
        <v>12.2443</v>
      </c>
      <c r="OL116" t="n">
        <v>12.2601</v>
      </c>
      <c r="OM116" t="n">
        <v>12.27937</v>
      </c>
      <c r="ON116" t="n">
        <v>12.2911</v>
      </c>
      <c r="OO116" t="n">
        <v>12.30426</v>
      </c>
      <c r="OP116" t="n">
        <v>12.32091</v>
      </c>
      <c r="OQ116" t="n">
        <v>12.33188</v>
      </c>
      <c r="OR116" t="n">
        <v>12.35365</v>
      </c>
      <c r="OS116" t="n">
        <v>12.3742</v>
      </c>
      <c r="OT116" t="n">
        <v>12.39383</v>
      </c>
      <c r="OU116" t="n">
        <v>12.41553</v>
      </c>
      <c r="OV116" t="n">
        <v>12.43721</v>
      </c>
      <c r="OW116" t="n">
        <v>12.46217</v>
      </c>
      <c r="OX116" t="n">
        <v>12.47903</v>
      </c>
      <c r="OY116" t="n">
        <v>12.49375</v>
      </c>
      <c r="OZ116" t="n">
        <v>12.50852</v>
      </c>
      <c r="PA116" t="n">
        <v>12.51824</v>
      </c>
      <c r="PB116" t="n">
        <v>12.53741</v>
      </c>
      <c r="PC116" t="n">
        <v>12.56018</v>
      </c>
      <c r="PD116" t="n">
        <v>12.57554</v>
      </c>
      <c r="PE116" t="n">
        <v>12.58591</v>
      </c>
      <c r="PF116" t="n">
        <v>12.59849</v>
      </c>
      <c r="PG116" t="n">
        <v>12.61922</v>
      </c>
      <c r="PH116" t="n">
        <v>12.63927</v>
      </c>
      <c r="PI116" t="n">
        <v>12.65354</v>
      </c>
      <c r="PJ116" t="n">
        <v>12.66632</v>
      </c>
      <c r="PK116" t="n">
        <v>12.68571</v>
      </c>
      <c r="PL116" t="n">
        <v>12.70058</v>
      </c>
      <c r="PM116" t="n">
        <v>12.71483</v>
      </c>
      <c r="PN116" t="n">
        <v>12.72742</v>
      </c>
      <c r="PO116" t="n">
        <v>12.74561</v>
      </c>
      <c r="PP116" t="n">
        <v>12.76203</v>
      </c>
      <c r="PQ116" t="n">
        <v>12.77919</v>
      </c>
      <c r="PR116" t="n">
        <v>12.81296</v>
      </c>
      <c r="PS116" t="n">
        <v>12.82663</v>
      </c>
      <c r="PT116" t="n">
        <v>12.84385</v>
      </c>
      <c r="PU116" t="n">
        <v>12.86258</v>
      </c>
      <c r="PV116" t="n">
        <v>12.88293</v>
      </c>
      <c r="PW116" t="n">
        <v>12.91008</v>
      </c>
      <c r="PX116" t="n">
        <v>12.93363</v>
      </c>
      <c r="PY116" t="n">
        <v>12.96466</v>
      </c>
      <c r="PZ116" t="n">
        <v>12.98674</v>
      </c>
      <c r="QA116" t="n">
        <v>13.00814</v>
      </c>
      <c r="QB116" t="n">
        <v>13.03018</v>
      </c>
      <c r="QC116" t="n">
        <v>13.04798</v>
      </c>
      <c r="QD116" t="n">
        <v>13.06069</v>
      </c>
      <c r="QE116" t="n">
        <v>13.07427</v>
      </c>
      <c r="QF116" t="n">
        <v>13.08911</v>
      </c>
      <c r="QG116" t="n">
        <v>13.11138</v>
      </c>
      <c r="QH116" t="n">
        <v>13.13084</v>
      </c>
      <c r="QI116" t="n">
        <v>13.15873</v>
      </c>
      <c r="QJ116" t="n">
        <v>13.18015</v>
      </c>
      <c r="QK116" t="n">
        <v>13.20079</v>
      </c>
      <c r="QL116" t="n">
        <v>13.22345</v>
      </c>
      <c r="QM116" t="n">
        <v>13.24231</v>
      </c>
      <c r="QN116" t="n">
        <v>13.26127</v>
      </c>
      <c r="QO116" t="n">
        <v>13.27503</v>
      </c>
      <c r="QP116" t="n">
        <v>13.29752</v>
      </c>
      <c r="QQ116" t="n">
        <v>13.32146</v>
      </c>
      <c r="QR116" t="n">
        <v>13.34029</v>
      </c>
      <c r="QS116" t="n">
        <v>13.36648</v>
      </c>
      <c r="QT116" t="n">
        <v>13.38295</v>
      </c>
      <c r="QU116" t="n">
        <v>13.39474</v>
      </c>
      <c r="QV116" t="n">
        <v>13.41247</v>
      </c>
      <c r="QW116" t="n">
        <v>13.43363</v>
      </c>
      <c r="QX116" t="n">
        <v>13.44835</v>
      </c>
      <c r="QY116" t="n">
        <v>13.46159</v>
      </c>
      <c r="QZ116" t="n">
        <v>13.48089</v>
      </c>
      <c r="RA116" t="n">
        <v>13.50541</v>
      </c>
      <c r="RB116" t="n">
        <v>13.52962</v>
      </c>
      <c r="RC116" t="n">
        <v>13.54974</v>
      </c>
      <c r="RD116" t="n">
        <v>13.56767</v>
      </c>
      <c r="RE116" t="n">
        <v>13.58477</v>
      </c>
      <c r="RF116" t="n">
        <v>13.59812</v>
      </c>
      <c r="RG116" t="n">
        <v>13.61207</v>
      </c>
      <c r="RH116" t="n">
        <v>13.6313</v>
      </c>
      <c r="RI116" t="n">
        <v>13.65845</v>
      </c>
      <c r="RJ116" t="n">
        <v>13.67928</v>
      </c>
      <c r="RK116" t="n">
        <v>13.70084</v>
      </c>
      <c r="RL116" t="n">
        <v>13.7286</v>
      </c>
      <c r="RM116" t="n">
        <v>13.74637</v>
      </c>
      <c r="RN116" t="n">
        <v>13.77361</v>
      </c>
      <c r="RO116" t="n">
        <v>13.79662</v>
      </c>
      <c r="RP116" t="n">
        <v>13.80898</v>
      </c>
      <c r="RQ116" t="n">
        <v>13.83228</v>
      </c>
      <c r="RR116" t="n">
        <v>13.84798</v>
      </c>
      <c r="RS116" t="n">
        <v>13.86884</v>
      </c>
      <c r="RT116" t="n">
        <v>13.88666</v>
      </c>
      <c r="RU116" t="n">
        <v>13.90027</v>
      </c>
      <c r="RV116" t="n">
        <v>13.91308</v>
      </c>
      <c r="RW116" t="n">
        <v>13.92781</v>
      </c>
      <c r="RX116" t="n">
        <v>13.95029</v>
      </c>
      <c r="RY116" t="n">
        <v>13.97492</v>
      </c>
      <c r="RZ116" t="n">
        <v>13.99344</v>
      </c>
      <c r="SA116" t="n">
        <v>14.00678</v>
      </c>
      <c r="SB116" t="n">
        <v>14.02131</v>
      </c>
      <c r="SC116" t="n">
        <v>14.04371</v>
      </c>
      <c r="SD116" t="n">
        <v>14.08159</v>
      </c>
      <c r="SE116" t="n">
        <v>14.09781</v>
      </c>
      <c r="SF116" t="n">
        <v>14.11775</v>
      </c>
      <c r="SG116" t="n">
        <v>14.14527</v>
      </c>
      <c r="SH116" t="n">
        <v>14.16418</v>
      </c>
      <c r="SI116" t="n">
        <v>14.17904</v>
      </c>
      <c r="SJ116" t="n">
        <v>14.19593</v>
      </c>
      <c r="SK116" t="n">
        <v>14.21593</v>
      </c>
      <c r="SL116" t="n">
        <v>14.23024</v>
      </c>
      <c r="SM116" t="n">
        <v>14.25295</v>
      </c>
      <c r="SN116" t="n">
        <v>14.27201</v>
      </c>
      <c r="SO116" t="n">
        <v>14.29562</v>
      </c>
      <c r="SP116" t="n">
        <v>14.3175</v>
      </c>
      <c r="SQ116" t="n">
        <v>14.341</v>
      </c>
      <c r="SR116" t="n">
        <v>14.36218</v>
      </c>
      <c r="SS116" t="n">
        <v>14.37273</v>
      </c>
      <c r="ST116" t="n">
        <v>14.39368</v>
      </c>
      <c r="SU116" t="n">
        <v>14.4118</v>
      </c>
      <c r="SV116" t="n">
        <v>14.42734</v>
      </c>
      <c r="SW116" t="n">
        <v>14.44707</v>
      </c>
      <c r="SX116" t="n">
        <v>14.46449</v>
      </c>
      <c r="SY116" t="n">
        <v>14.47704</v>
      </c>
      <c r="SZ116" t="n">
        <v>14.49108</v>
      </c>
      <c r="TA116" t="n">
        <v>14.50655</v>
      </c>
      <c r="TB116" t="n">
        <v>14.52503</v>
      </c>
      <c r="TC116" t="n">
        <v>14.54939</v>
      </c>
      <c r="TD116" t="n">
        <v>14.57662</v>
      </c>
      <c r="TE116" t="n">
        <v>14.60343</v>
      </c>
      <c r="TF116" t="n">
        <v>14.62889</v>
      </c>
      <c r="TG116" t="n">
        <v>14.64414</v>
      </c>
      <c r="TH116" t="n">
        <v>14.66945</v>
      </c>
      <c r="TI116" t="n">
        <v>14.68109</v>
      </c>
      <c r="TJ116" t="n">
        <v>14.69336</v>
      </c>
      <c r="TK116" t="n">
        <v>14.71734</v>
      </c>
      <c r="TL116" t="n">
        <v>14.74551</v>
      </c>
      <c r="TM116" t="n">
        <v>14.76842</v>
      </c>
      <c r="TN116" t="n">
        <v>14.79256</v>
      </c>
      <c r="TO116" t="n">
        <v>14.81775</v>
      </c>
      <c r="TP116" t="n">
        <v>14.83959</v>
      </c>
      <c r="TQ116" t="n">
        <v>14.86643</v>
      </c>
      <c r="TR116" t="n">
        <v>14.88317</v>
      </c>
      <c r="TS116" t="n">
        <v>14.90341</v>
      </c>
      <c r="TT116" t="n">
        <v>14.93395</v>
      </c>
      <c r="TU116" t="n">
        <v>14.9554</v>
      </c>
      <c r="TV116" t="n">
        <v>14.97112</v>
      </c>
      <c r="TW116" t="n">
        <v>14.99201</v>
      </c>
      <c r="TX116" t="n">
        <v>15.01065</v>
      </c>
      <c r="TY116" t="n">
        <v>15.03296</v>
      </c>
      <c r="TZ116" t="n">
        <v>15.05572</v>
      </c>
      <c r="UA116" t="n">
        <v>15.0813</v>
      </c>
      <c r="UB116" t="n">
        <v>15.10603</v>
      </c>
      <c r="UC116" t="n">
        <v>15.13183</v>
      </c>
      <c r="UD116" t="n">
        <v>15.15047</v>
      </c>
      <c r="UE116" t="n">
        <v>15.17241</v>
      </c>
      <c r="UF116" t="n">
        <v>15.19917</v>
      </c>
      <c r="UG116" t="n">
        <v>15.21978</v>
      </c>
      <c r="UH116" t="n">
        <v>15.23565</v>
      </c>
      <c r="UI116" t="n">
        <v>15.26807</v>
      </c>
      <c r="UJ116" t="n">
        <v>15.28771</v>
      </c>
      <c r="UK116" t="n">
        <v>15.30654</v>
      </c>
      <c r="UL116" t="n">
        <v>15.3263</v>
      </c>
      <c r="UM116" t="n">
        <v>15.3456</v>
      </c>
      <c r="UN116" t="n">
        <v>15.36782</v>
      </c>
      <c r="UO116" t="n">
        <v>15.39044</v>
      </c>
      <c r="UP116" t="n">
        <v>15.4217</v>
      </c>
      <c r="UQ116" t="n">
        <v>15.44899</v>
      </c>
      <c r="UR116" t="n">
        <v>15.47151</v>
      </c>
      <c r="US116" t="n">
        <v>15.48983</v>
      </c>
      <c r="UT116" t="n">
        <v>15.50871</v>
      </c>
      <c r="UU116" t="n">
        <v>15.52872</v>
      </c>
      <c r="UV116" t="n">
        <v>15.54698</v>
      </c>
      <c r="UW116" t="n">
        <v>15.56202</v>
      </c>
      <c r="UX116" t="n">
        <v>15.58476</v>
      </c>
      <c r="UY116" t="n">
        <v>15.60658</v>
      </c>
      <c r="UZ116" t="n">
        <v>15.62755</v>
      </c>
      <c r="VA116" t="n">
        <v>15.6446</v>
      </c>
      <c r="VB116" t="n">
        <v>15.66397</v>
      </c>
      <c r="VC116" t="n">
        <v>15.68723</v>
      </c>
      <c r="VD116" t="n">
        <v>15.71152</v>
      </c>
      <c r="VE116" t="n">
        <v>15.73034</v>
      </c>
      <c r="VF116" t="n">
        <v>15.7512</v>
      </c>
      <c r="VG116" t="n">
        <v>15.77619</v>
      </c>
      <c r="VH116" t="n">
        <v>15.80599</v>
      </c>
      <c r="VI116" t="n">
        <v>15.82674</v>
      </c>
      <c r="VJ116" t="n">
        <v>15.85231</v>
      </c>
      <c r="VK116" t="n">
        <v>15.87741</v>
      </c>
      <c r="VL116" t="n">
        <v>15.90281</v>
      </c>
      <c r="VM116" t="n">
        <v>15.91898</v>
      </c>
      <c r="VN116" t="n">
        <v>15.94124</v>
      </c>
      <c r="VO116" t="n">
        <v>15.96492</v>
      </c>
      <c r="VP116" t="n">
        <v>15.98275</v>
      </c>
      <c r="VQ116" t="n">
        <v>16.00355</v>
      </c>
      <c r="VR116" t="n">
        <v>16.03327</v>
      </c>
      <c r="VS116" t="n">
        <v>16.05198</v>
      </c>
      <c r="VT116" t="n">
        <v>16.07986</v>
      </c>
      <c r="VU116" t="n">
        <v>16.10262</v>
      </c>
      <c r="VV116" t="n">
        <v>16.12802</v>
      </c>
      <c r="VW116" t="n">
        <v>16.15206</v>
      </c>
      <c r="VX116" t="n">
        <v>16.17267</v>
      </c>
      <c r="VY116" t="n">
        <v>16.20846</v>
      </c>
      <c r="VZ116" t="n">
        <v>16.23501</v>
      </c>
      <c r="WA116" t="n">
        <v>16.25709</v>
      </c>
      <c r="WB116" t="n">
        <v>16.27818</v>
      </c>
      <c r="WC116" t="n">
        <v>16.30003</v>
      </c>
      <c r="WD116" t="n">
        <v>16.32168</v>
      </c>
      <c r="WE116" t="n">
        <v>16.33862</v>
      </c>
      <c r="WF116" t="n">
        <v>16.36606</v>
      </c>
      <c r="WG116" t="n">
        <v>16.38965</v>
      </c>
      <c r="WH116" t="n">
        <v>16.40564</v>
      </c>
      <c r="WI116" t="n">
        <v>16.42546</v>
      </c>
      <c r="WJ116" t="n">
        <v>16.44612</v>
      </c>
      <c r="WK116" t="n">
        <v>16.46128</v>
      </c>
      <c r="WL116" t="n">
        <v>16.48223</v>
      </c>
      <c r="WM116" t="n">
        <v>16.49746</v>
      </c>
      <c r="WN116" t="n">
        <v>16.5166</v>
      </c>
      <c r="WO116" t="n">
        <v>16.53477</v>
      </c>
      <c r="WP116" t="n">
        <v>16.56204</v>
      </c>
      <c r="WQ116" t="n">
        <v>16.58854</v>
      </c>
      <c r="WR116" t="n">
        <v>16.61072</v>
      </c>
      <c r="WS116" t="n">
        <v>16.6284</v>
      </c>
      <c r="WT116" t="n">
        <v>16.66051</v>
      </c>
      <c r="WU116" t="n">
        <v>16.69612</v>
      </c>
      <c r="WV116" t="n">
        <v>16.71521</v>
      </c>
      <c r="WW116" t="n">
        <v>16.73896</v>
      </c>
      <c r="WX116" t="n">
        <v>16.76755</v>
      </c>
      <c r="WY116" t="n">
        <v>16.79546</v>
      </c>
      <c r="WZ116" t="n">
        <v>16.8156</v>
      </c>
      <c r="XA116" t="n">
        <v>16.84221</v>
      </c>
      <c r="XB116" t="n">
        <v>16.86165</v>
      </c>
      <c r="XC116" t="n">
        <v>16.88424</v>
      </c>
      <c r="XD116" t="n">
        <v>16.89731</v>
      </c>
      <c r="XE116" t="n">
        <v>16.92215</v>
      </c>
      <c r="XF116" t="n">
        <v>16.94212</v>
      </c>
      <c r="XG116" t="n">
        <v>16.96164</v>
      </c>
      <c r="XH116" t="n">
        <v>16.99096</v>
      </c>
      <c r="XI116" t="n">
        <v>17.01423</v>
      </c>
      <c r="XJ116" t="n">
        <v>17.03605</v>
      </c>
      <c r="XK116" t="n">
        <v>17.07081</v>
      </c>
      <c r="XL116" t="n">
        <v>17.09433</v>
      </c>
      <c r="XM116" t="n">
        <v>17.12668</v>
      </c>
      <c r="XN116" t="n">
        <v>17.1423</v>
      </c>
      <c r="XO116" t="n">
        <v>17.16574</v>
      </c>
      <c r="XP116" t="n">
        <v>17.19721</v>
      </c>
      <c r="XQ116" t="n">
        <v>17.22556</v>
      </c>
      <c r="XR116" t="n">
        <v>17.24578</v>
      </c>
      <c r="XS116" t="n">
        <v>17.27025</v>
      </c>
      <c r="XT116" t="n">
        <v>17.28668</v>
      </c>
      <c r="XU116" t="n">
        <v>17.29934</v>
      </c>
      <c r="XV116" t="n">
        <v>17.33294</v>
      </c>
      <c r="XW116" t="n">
        <v>17.35587</v>
      </c>
      <c r="XX116" t="n">
        <v>17.37735</v>
      </c>
      <c r="XY116" t="n">
        <v>17.3999</v>
      </c>
      <c r="XZ116" t="n">
        <v>17.41454</v>
      </c>
      <c r="YA116" t="n">
        <v>17.43116</v>
      </c>
      <c r="YB116" t="n">
        <v>17.45252</v>
      </c>
      <c r="YC116" t="n">
        <v>17.48675</v>
      </c>
      <c r="YD116" t="n">
        <v>17.51587</v>
      </c>
      <c r="YE116" t="n">
        <v>17.54306</v>
      </c>
      <c r="YF116" t="n">
        <v>17.5646</v>
      </c>
      <c r="YG116" t="n">
        <v>17.58906</v>
      </c>
      <c r="YH116" t="n">
        <v>17.61741</v>
      </c>
      <c r="YI116" t="n">
        <v>17.64497</v>
      </c>
      <c r="YJ116" t="n">
        <v>17.66989</v>
      </c>
      <c r="YK116" t="n">
        <v>17.69448</v>
      </c>
      <c r="YL116" t="n">
        <v>17.72821</v>
      </c>
      <c r="YM116" t="n">
        <v>17.76096</v>
      </c>
      <c r="YN116" t="n">
        <v>17.79413</v>
      </c>
      <c r="YO116" t="n">
        <v>17.8272</v>
      </c>
      <c r="YP116" t="n">
        <v>17.85259</v>
      </c>
      <c r="YQ116" t="n">
        <v>17.88722</v>
      </c>
      <c r="YR116" t="n">
        <v>17.91341</v>
      </c>
      <c r="YS116" t="n">
        <v>17.93768</v>
      </c>
      <c r="YT116" t="n">
        <v>17.96591</v>
      </c>
      <c r="YU116" t="n">
        <v>17.98946</v>
      </c>
      <c r="YV116" t="n">
        <v>18.0248</v>
      </c>
      <c r="YW116" t="n">
        <v>18.05265</v>
      </c>
      <c r="YX116" t="n">
        <v>18.07748</v>
      </c>
      <c r="YY116" t="n">
        <v>18.10549</v>
      </c>
      <c r="YZ116" t="n">
        <v>18.13638</v>
      </c>
      <c r="ZA116" t="n">
        <v>18.16503</v>
      </c>
      <c r="ZB116" t="n">
        <v>18.18784</v>
      </c>
      <c r="ZC116" t="n">
        <v>18.21549</v>
      </c>
      <c r="ZD116" t="n">
        <v>18.23958</v>
      </c>
      <c r="ZE116" t="n">
        <v>18.26523</v>
      </c>
      <c r="ZF116" t="n">
        <v>18.29021</v>
      </c>
      <c r="ZG116" t="n">
        <v>18.31414</v>
      </c>
      <c r="ZH116" t="n">
        <v>18.33293</v>
      </c>
      <c r="ZI116" t="n">
        <v>18.35337</v>
      </c>
      <c r="ZJ116" t="n">
        <v>18.39075</v>
      </c>
      <c r="ZK116" t="n">
        <v>18.41913</v>
      </c>
      <c r="ZL116" t="n">
        <v>18.44753</v>
      </c>
      <c r="ZM116" t="n">
        <v>18.46159</v>
      </c>
      <c r="ZN116" t="n">
        <v>18.48779</v>
      </c>
      <c r="ZO116" t="n">
        <v>18.51929</v>
      </c>
      <c r="ZP116" t="n">
        <v>18.54312</v>
      </c>
      <c r="ZQ116" t="n">
        <v>18.56099</v>
      </c>
      <c r="ZR116" t="n">
        <v>18.60715</v>
      </c>
      <c r="ZS116" t="n">
        <v>18.64621</v>
      </c>
      <c r="ZT116" t="n">
        <v>18.68249</v>
      </c>
      <c r="ZU116" t="n">
        <v>18.7039</v>
      </c>
      <c r="ZV116" t="n">
        <v>18.73808</v>
      </c>
      <c r="ZW116" t="n">
        <v>18.76489</v>
      </c>
      <c r="ZX116" t="n">
        <v>18.79044</v>
      </c>
      <c r="ZY116" t="n">
        <v>18.82207</v>
      </c>
      <c r="ZZ116" t="n">
        <v>18.85256</v>
      </c>
      <c r="AAA116" t="n">
        <v>18.88379</v>
      </c>
      <c r="AAB116" t="n">
        <v>18.89591</v>
      </c>
      <c r="AAC116" t="n">
        <v>18.91966</v>
      </c>
      <c r="AAD116" t="n">
        <v>18.95585</v>
      </c>
      <c r="AAE116" t="n">
        <v>18.99064</v>
      </c>
      <c r="AAF116" t="n">
        <v>19.03982</v>
      </c>
      <c r="AAG116" t="n">
        <v>19.08462</v>
      </c>
      <c r="AAH116" t="n">
        <v>19.11423</v>
      </c>
      <c r="AAI116" t="n">
        <v>19.15392</v>
      </c>
      <c r="AAJ116" t="n">
        <v>19.18467</v>
      </c>
      <c r="AAK116" t="n">
        <v>19.22047</v>
      </c>
      <c r="AAL116" t="n">
        <v>19.26675</v>
      </c>
      <c r="AAM116" t="n">
        <v>19.29211</v>
      </c>
      <c r="AAN116" t="n">
        <v>19.31733</v>
      </c>
      <c r="AAO116" t="n">
        <v>19.34511</v>
      </c>
      <c r="AAP116" t="n">
        <v>19.39221</v>
      </c>
      <c r="AAQ116" t="n">
        <v>19.42632</v>
      </c>
      <c r="AAR116" t="n">
        <v>19.45212</v>
      </c>
      <c r="AAS116" t="n">
        <v>19.48326</v>
      </c>
      <c r="AAT116" t="n">
        <v>19.50823</v>
      </c>
      <c r="AAU116" t="n">
        <v>19.53215</v>
      </c>
      <c r="AAV116" t="n">
        <v>19.55869</v>
      </c>
      <c r="AAW116" t="n">
        <v>19.60368</v>
      </c>
      <c r="AAX116" t="n">
        <v>19.62892</v>
      </c>
      <c r="AAY116" t="n">
        <v>19.65647</v>
      </c>
      <c r="AAZ116" t="n">
        <v>19.69534</v>
      </c>
      <c r="ABA116" t="n">
        <v>19.73353</v>
      </c>
      <c r="ABB116" t="n">
        <v>19.76144</v>
      </c>
      <c r="ABC116" t="n">
        <v>19.80268</v>
      </c>
      <c r="ABD116" t="n">
        <v>19.82771</v>
      </c>
      <c r="ABE116" t="n">
        <v>19.84928</v>
      </c>
      <c r="ABF116" t="n">
        <v>19.88334</v>
      </c>
      <c r="ABG116" t="n">
        <v>19.92076</v>
      </c>
      <c r="ABH116" t="n">
        <v>19.95496</v>
      </c>
      <c r="ABI116" t="n">
        <v>19.99217</v>
      </c>
      <c r="ABJ116" t="n">
        <v>20.02436</v>
      </c>
      <c r="ABK116" t="n">
        <v>20.05168</v>
      </c>
      <c r="ABL116" t="n">
        <v>20.08116</v>
      </c>
      <c r="ABM116" t="n">
        <v>20.12708</v>
      </c>
      <c r="ABN116" t="n">
        <v>20.16104</v>
      </c>
      <c r="ABO116" t="n">
        <v>20.19659</v>
      </c>
      <c r="ABP116" t="n">
        <v>20.22437</v>
      </c>
      <c r="ABQ116" t="n">
        <v>20.25905</v>
      </c>
      <c r="ABR116" t="n">
        <v>20.29641</v>
      </c>
      <c r="ABS116" t="n">
        <v>20.33386</v>
      </c>
      <c r="ABT116" t="n">
        <v>20.36791</v>
      </c>
      <c r="ABU116" t="n">
        <v>20.40369</v>
      </c>
      <c r="ABV116" t="n">
        <v>20.42561</v>
      </c>
      <c r="ABW116" t="n">
        <v>20.4642</v>
      </c>
      <c r="ABX116" t="n">
        <v>20.4956</v>
      </c>
      <c r="ABY116" t="n">
        <v>20.53028</v>
      </c>
      <c r="ABZ116" t="n">
        <v>20.55723</v>
      </c>
      <c r="ACA116" t="n">
        <v>20.58258</v>
      </c>
      <c r="ACB116" t="n">
        <v>20.61803</v>
      </c>
      <c r="ACC116" t="n">
        <v>20.65721</v>
      </c>
      <c r="ACD116" t="n">
        <v>20.69739</v>
      </c>
      <c r="ACE116" t="n">
        <v>20.73028</v>
      </c>
      <c r="ACF116" t="n">
        <v>20.75718</v>
      </c>
      <c r="ACG116" t="n">
        <v>20.79675</v>
      </c>
      <c r="ACH116" t="n">
        <v>20.83074</v>
      </c>
      <c r="ACI116" t="n">
        <v>20.8771</v>
      </c>
      <c r="ACJ116" t="n">
        <v>20.90889</v>
      </c>
      <c r="ACK116" t="n">
        <v>20.94375</v>
      </c>
      <c r="ACL116" t="n">
        <v>20.98537</v>
      </c>
      <c r="ACM116" t="n">
        <v>21.03337</v>
      </c>
      <c r="ACN116" t="n">
        <v>21.07565</v>
      </c>
      <c r="ACO116" t="n">
        <v>21.11555</v>
      </c>
      <c r="ACP116" t="n">
        <v>21.16927</v>
      </c>
      <c r="ACQ116" t="n">
        <v>21.19484</v>
      </c>
      <c r="ACR116" t="n">
        <v>21.23945</v>
      </c>
      <c r="ACS116" t="n">
        <v>21.27475</v>
      </c>
      <c r="ACT116" t="n">
        <v>21.30701</v>
      </c>
      <c r="ACU116" t="n">
        <v>21.3425</v>
      </c>
      <c r="ACV116" t="n">
        <v>21.37886</v>
      </c>
      <c r="ACW116" t="n">
        <v>21.41396</v>
      </c>
      <c r="ACX116" t="n">
        <v>21.45189</v>
      </c>
      <c r="ACY116" t="n">
        <v>21.49344</v>
      </c>
      <c r="ACZ116" t="n">
        <v>21.54871</v>
      </c>
      <c r="ADA116" t="n">
        <v>21.59515</v>
      </c>
      <c r="ADB116" t="n">
        <v>21.62658</v>
      </c>
      <c r="ADC116" t="n">
        <v>21.64894</v>
      </c>
      <c r="ADD116" t="n">
        <v>21.69247</v>
      </c>
      <c r="ADE116" t="n">
        <v>21.73672</v>
      </c>
      <c r="ADF116" t="n">
        <v>21.79008</v>
      </c>
      <c r="ADG116" t="n">
        <v>21.8235</v>
      </c>
      <c r="ADH116" t="n">
        <v>21.86889</v>
      </c>
      <c r="ADI116" t="n">
        <v>21.92133</v>
      </c>
      <c r="ADJ116" t="n">
        <v>21.98481</v>
      </c>
      <c r="ADK116" t="n">
        <v>22.03798</v>
      </c>
      <c r="ADL116" t="n">
        <v>22.09493</v>
      </c>
      <c r="ADM116" t="n">
        <v>22.13962</v>
      </c>
      <c r="ADN116" t="n">
        <v>22.16585</v>
      </c>
      <c r="ADO116" t="n">
        <v>22.20969</v>
      </c>
      <c r="ADP116" t="n">
        <v>22.28213</v>
      </c>
      <c r="ADQ116" t="n">
        <v>22.34245</v>
      </c>
      <c r="ADR116" t="n">
        <v>22.39132</v>
      </c>
      <c r="ADS116" t="n">
        <v>22.45766</v>
      </c>
      <c r="ADT116" t="n">
        <v>22.52439</v>
      </c>
      <c r="ADU116" t="n">
        <v>22.55983</v>
      </c>
      <c r="ADV116" t="n">
        <v>22.5929</v>
      </c>
      <c r="ADW116" t="n">
        <v>22.62943</v>
      </c>
      <c r="ADX116" t="n">
        <v>22.68013</v>
      </c>
      <c r="ADY116" t="n">
        <v>22.74977</v>
      </c>
      <c r="ADZ116" t="n">
        <v>22.80127</v>
      </c>
      <c r="AEA116" t="n">
        <v>22.8594</v>
      </c>
      <c r="AEB116" t="n">
        <v>22.90661</v>
      </c>
      <c r="AEC116" t="n">
        <v>22.9814</v>
      </c>
      <c r="AED116" t="n">
        <v>23.04836</v>
      </c>
      <c r="AEE116" t="n">
        <v>23.09481</v>
      </c>
      <c r="AEF116" t="n">
        <v>23.14214</v>
      </c>
      <c r="AEG116" t="n">
        <v>23.17833</v>
      </c>
      <c r="AEH116" t="n">
        <v>23.22945</v>
      </c>
      <c r="AEI116" t="n">
        <v>23.28098</v>
      </c>
      <c r="AEJ116" t="n">
        <v>23.33414</v>
      </c>
      <c r="AEK116" t="n">
        <v>23.38321</v>
      </c>
      <c r="AEL116" t="n">
        <v>23.42474</v>
      </c>
      <c r="AEM116" t="n">
        <v>23.46915</v>
      </c>
      <c r="AEN116" t="n">
        <v>23.51029</v>
      </c>
      <c r="AEO116" t="n">
        <v>23.55681</v>
      </c>
      <c r="AEP116" t="n">
        <v>23.61983</v>
      </c>
      <c r="AEQ116" t="n">
        <v>23.67597</v>
      </c>
      <c r="AER116" t="n">
        <v>23.727</v>
      </c>
      <c r="AES116" t="n">
        <v>23.76911</v>
      </c>
      <c r="AET116" t="n">
        <v>23.80573</v>
      </c>
      <c r="AEU116" t="n">
        <v>23.83652</v>
      </c>
      <c r="AEV116" t="n">
        <v>23.91014</v>
      </c>
      <c r="AEW116" t="n">
        <v>23.97577</v>
      </c>
      <c r="AEX116" t="n">
        <v>24.03172</v>
      </c>
      <c r="AEY116" t="n">
        <v>24.08733</v>
      </c>
      <c r="AEZ116" t="n">
        <v>24.12373</v>
      </c>
      <c r="AFA116" t="n">
        <v>24.18368</v>
      </c>
      <c r="AFB116" t="n">
        <v>24.24289</v>
      </c>
      <c r="AFC116" t="n">
        <v>24.29107</v>
      </c>
      <c r="AFD116" t="n">
        <v>24.35378</v>
      </c>
      <c r="AFE116" t="n">
        <v>24.408</v>
      </c>
      <c r="AFF116" t="n">
        <v>24.44738</v>
      </c>
      <c r="AFG116" t="n">
        <v>24.54584</v>
      </c>
      <c r="AFH116" t="n">
        <v>24.61766</v>
      </c>
      <c r="AFI116" t="n">
        <v>24.67716</v>
      </c>
      <c r="AFJ116" t="n">
        <v>24.72292</v>
      </c>
      <c r="AFK116" t="n">
        <v>24.77288</v>
      </c>
      <c r="AFL116" t="n">
        <v>24.84612</v>
      </c>
      <c r="AFM116" t="n">
        <v>24.91437</v>
      </c>
      <c r="AFN116" t="n">
        <v>24.9599</v>
      </c>
      <c r="AFO116" t="n">
        <v>25.01134</v>
      </c>
      <c r="AFP116" t="n">
        <v>25.06786</v>
      </c>
      <c r="AFQ116" t="n">
        <v>25.14379</v>
      </c>
      <c r="AFR116" t="n">
        <v>25.19824</v>
      </c>
      <c r="AFS116" t="n">
        <v>25.28254</v>
      </c>
      <c r="AFT116" t="n">
        <v>25.32336</v>
      </c>
      <c r="AFU116" t="n">
        <v>25.37109</v>
      </c>
      <c r="AFV116" t="n">
        <v>25.42149</v>
      </c>
      <c r="AFW116" t="n">
        <v>25.49263</v>
      </c>
      <c r="AFX116" t="n">
        <v>25.53986</v>
      </c>
      <c r="AFY116" t="n">
        <v>25.63202</v>
      </c>
      <c r="AFZ116" t="n">
        <v>25.71014</v>
      </c>
      <c r="AGA116" t="n">
        <v>25.77503</v>
      </c>
      <c r="AGB116" t="n">
        <v>25.83043</v>
      </c>
      <c r="AGC116" t="n">
        <v>25.89495</v>
      </c>
      <c r="AGD116" t="n">
        <v>25.95522</v>
      </c>
      <c r="AGE116" t="n">
        <v>26.02421</v>
      </c>
      <c r="AGF116" t="n">
        <v>26.0848</v>
      </c>
      <c r="AGG116" t="n">
        <v>26.1424</v>
      </c>
      <c r="AGH116" t="n">
        <v>26.20724</v>
      </c>
      <c r="AGI116" t="n">
        <v>26.274</v>
      </c>
      <c r="AGJ116" t="n">
        <v>26.34768</v>
      </c>
      <c r="AGK116" t="n">
        <v>26.43976</v>
      </c>
      <c r="AGL116" t="n">
        <v>26.52231</v>
      </c>
      <c r="AGM116" t="n">
        <v>26.60453</v>
      </c>
      <c r="AGN116" t="n">
        <v>26.68359</v>
      </c>
      <c r="AGO116" t="n">
        <v>26.78679</v>
      </c>
      <c r="AGP116" t="n">
        <v>26.88967</v>
      </c>
      <c r="AGQ116" t="n">
        <v>26.98858</v>
      </c>
      <c r="AGR116" t="n">
        <v>27.06358</v>
      </c>
      <c r="AGS116" t="n">
        <v>27.11132</v>
      </c>
      <c r="AGT116" t="n">
        <v>27.17087</v>
      </c>
      <c r="AGU116" t="n">
        <v>27.23492</v>
      </c>
      <c r="AGV116" t="n">
        <v>27.28769</v>
      </c>
      <c r="AGW116" t="n">
        <v>27.35746</v>
      </c>
      <c r="AGX116" t="n">
        <v>27.4245</v>
      </c>
      <c r="AGY116" t="n">
        <v>27.49631</v>
      </c>
      <c r="AGZ116" t="n">
        <v>27.55091</v>
      </c>
      <c r="AHA116" t="n">
        <v>27.62738</v>
      </c>
      <c r="AHB116" t="n">
        <v>27.71909</v>
      </c>
      <c r="AHC116" t="n">
        <v>27.80025</v>
      </c>
      <c r="AHD116" t="n">
        <v>27.90365</v>
      </c>
      <c r="AHE116" t="n">
        <v>27.98428</v>
      </c>
      <c r="AHF116" t="n">
        <v>28.09975</v>
      </c>
      <c r="AHG116" t="n">
        <v>28.18265</v>
      </c>
      <c r="AHH116" t="n">
        <v>28.26542</v>
      </c>
      <c r="AHI116" t="n">
        <v>28.33735</v>
      </c>
      <c r="AHJ116" t="n">
        <v>28.42735</v>
      </c>
      <c r="AHK116" t="n">
        <v>28.5344</v>
      </c>
      <c r="AHL116" t="n">
        <v>28.60206</v>
      </c>
      <c r="AHM116" t="n">
        <v>28.68419</v>
      </c>
      <c r="AHN116" t="n">
        <v>28.7565</v>
      </c>
      <c r="AHO116" t="n">
        <v>28.83889</v>
      </c>
      <c r="AHP116" t="n">
        <v>28.96896</v>
      </c>
      <c r="AHQ116" t="n">
        <v>29.0451</v>
      </c>
      <c r="AHR116" t="n">
        <v>29.14706</v>
      </c>
      <c r="AHS116" t="n">
        <v>29.25178</v>
      </c>
      <c r="AHT116" t="n">
        <v>29.32276</v>
      </c>
      <c r="AHU116" t="n">
        <v>29.40192</v>
      </c>
      <c r="AHV116" t="n">
        <v>29.49408</v>
      </c>
      <c r="AHW116" t="n">
        <v>29.60722</v>
      </c>
      <c r="AHX116" t="n">
        <v>29.78266</v>
      </c>
      <c r="AHY116" t="n">
        <v>29.89786</v>
      </c>
      <c r="AHZ116" t="n">
        <v>29.96741</v>
      </c>
      <c r="AIA116" t="n">
        <v>30.0532</v>
      </c>
      <c r="AIB116" t="n">
        <v>30.16048</v>
      </c>
      <c r="AIC116" t="n">
        <v>30.28359</v>
      </c>
      <c r="AID116" t="n">
        <v>30.38934</v>
      </c>
      <c r="AIE116" t="n">
        <v>30.50722</v>
      </c>
      <c r="AIF116" t="n">
        <v>30.59789</v>
      </c>
      <c r="AIG116" t="n">
        <v>30.77033</v>
      </c>
      <c r="AIH116" t="n">
        <v>30.89374</v>
      </c>
      <c r="AII116" t="n">
        <v>31.07221</v>
      </c>
      <c r="AIJ116" t="n">
        <v>31.24505</v>
      </c>
      <c r="AIK116" t="n">
        <v>31.39273</v>
      </c>
      <c r="AIL116" t="n">
        <v>31.52141</v>
      </c>
      <c r="AIM116" t="n">
        <v>31.62202</v>
      </c>
      <c r="AIN116" t="n">
        <v>31.73663</v>
      </c>
      <c r="AIO116" t="n">
        <v>31.86522</v>
      </c>
      <c r="AIP116" t="n">
        <v>31.99795</v>
      </c>
      <c r="AIQ116" t="n">
        <v>32.13853</v>
      </c>
      <c r="AIR116" t="n">
        <v>32.27637</v>
      </c>
      <c r="AIS116" t="n">
        <v>32.47354</v>
      </c>
      <c r="AIT116" t="n">
        <v>32.62328</v>
      </c>
      <c r="AIU116" t="n">
        <v>32.76778</v>
      </c>
      <c r="AIV116" t="n">
        <v>32.8718</v>
      </c>
      <c r="AIW116" t="n">
        <v>33.05788</v>
      </c>
      <c r="AIX116" t="n">
        <v>33.21185</v>
      </c>
      <c r="AIY116" t="n">
        <v>33.35725</v>
      </c>
      <c r="AIZ116" t="n">
        <v>33.51337</v>
      </c>
      <c r="AJA116" t="n">
        <v>33.66416</v>
      </c>
      <c r="AJB116" t="n">
        <v>33.8719</v>
      </c>
      <c r="AJC116" t="n">
        <v>34.12307</v>
      </c>
      <c r="AJD116" t="n">
        <v>34.27922</v>
      </c>
      <c r="AJE116" t="n">
        <v>34.46142</v>
      </c>
      <c r="AJF116" t="n">
        <v>34.66476</v>
      </c>
      <c r="AJG116" t="n">
        <v>34.81961</v>
      </c>
      <c r="AJH116" t="n">
        <v>35.04373</v>
      </c>
      <c r="AJI116" t="n">
        <v>35.2967</v>
      </c>
      <c r="AJJ116" t="n">
        <v>35.45738</v>
      </c>
      <c r="AJK116" t="n">
        <v>35.67466</v>
      </c>
      <c r="AJL116" t="n">
        <v>35.84869</v>
      </c>
      <c r="AJM116" t="n">
        <v>36.04591</v>
      </c>
      <c r="AJN116" t="n">
        <v>36.1992</v>
      </c>
      <c r="AJO116" t="n">
        <v>36.37884</v>
      </c>
      <c r="AJP116" t="n">
        <v>36.57563</v>
      </c>
      <c r="AJQ116" t="n">
        <v>36.78963</v>
      </c>
      <c r="AJR116" t="n">
        <v>36.96033</v>
      </c>
      <c r="AJS116" t="n">
        <v>37.12839</v>
      </c>
      <c r="AJT116" t="n">
        <v>37.36985</v>
      </c>
      <c r="AJU116" t="n">
        <v>37.64386</v>
      </c>
      <c r="AJV116" t="n">
        <v>37.9164</v>
      </c>
      <c r="AJW116" t="n">
        <v>38.15204</v>
      </c>
      <c r="AJX116" t="n">
        <v>38.33813</v>
      </c>
      <c r="AJY116" t="n">
        <v>38.70948</v>
      </c>
      <c r="AJZ116" t="n">
        <v>39.07151</v>
      </c>
      <c r="AKA116" t="n">
        <v>39.38073</v>
      </c>
      <c r="AKB116" t="n">
        <v>39.77729</v>
      </c>
      <c r="AKC116" t="n">
        <v>40.00964</v>
      </c>
      <c r="AKD116" t="n">
        <v>40.34762</v>
      </c>
      <c r="AKE116" t="n">
        <v>40.64555</v>
      </c>
      <c r="AKF116" t="n">
        <v>40.93058</v>
      </c>
      <c r="AKG116" t="n">
        <v>41.2692</v>
      </c>
      <c r="AKH116" t="n">
        <v>41.54505</v>
      </c>
      <c r="AKI116" t="n">
        <v>41.80616</v>
      </c>
      <c r="AKJ116" t="n">
        <v>42.22628</v>
      </c>
      <c r="AKK116" t="n">
        <v>42.66267</v>
      </c>
      <c r="AKL116" t="n">
        <v>42.96254</v>
      </c>
      <c r="AKM116" t="n">
        <v>43.36124</v>
      </c>
      <c r="AKN116" t="n">
        <v>43.7662</v>
      </c>
      <c r="AKO116" t="n">
        <v>44.09893</v>
      </c>
      <c r="AKP116" t="n">
        <v>44.45961</v>
      </c>
      <c r="AKQ116" t="n">
        <v>45.01117</v>
      </c>
      <c r="AKR116" t="n">
        <v>45.73935</v>
      </c>
      <c r="AKS116" t="n">
        <v>46.41817</v>
      </c>
      <c r="AKT116" t="n">
        <v>46.94436</v>
      </c>
      <c r="AKU116" t="n">
        <v>47.55122</v>
      </c>
      <c r="AKV116" t="n">
        <v>48.13028</v>
      </c>
      <c r="AKW116" t="n">
        <v>48.7562</v>
      </c>
      <c r="AKX116" t="n">
        <v>49.61048</v>
      </c>
      <c r="AKY116" t="n">
        <v>50.31826</v>
      </c>
      <c r="AKZ116" t="n">
        <v>51.02224</v>
      </c>
      <c r="ALA116" t="n">
        <v>52.12751</v>
      </c>
      <c r="ALB116" t="n">
        <v>53.24212</v>
      </c>
      <c r="ALC116" t="n">
        <v>54.77895</v>
      </c>
      <c r="ALD116" t="n">
        <v>56.13901</v>
      </c>
      <c r="ALE116" t="n">
        <v>57.67702</v>
      </c>
      <c r="ALF116" t="n">
        <v>59.94478</v>
      </c>
      <c r="ALG116" t="n">
        <v>62.19506</v>
      </c>
      <c r="ALH116" t="n">
        <v>64.09405</v>
      </c>
      <c r="ALI116" t="n">
        <v>66.16540000000001</v>
      </c>
      <c r="ALJ116" t="n">
        <v>70.13544</v>
      </c>
      <c r="ALK116" t="n">
        <v>73.80861</v>
      </c>
      <c r="ALL116" t="n">
        <v>78.37061</v>
      </c>
      <c r="ALM116" t="n">
        <v>82.91157</v>
      </c>
      <c r="ALN116" t="n">
        <v>95.89664</v>
      </c>
      <c r="ALO116" t="n">
        <v>116.58597</v>
      </c>
    </row>
    <row r="117">
      <c r="A117" t="inlineStr">
        <is>
          <t>Taiwan, China</t>
        </is>
      </c>
      <c r="B117" t="inlineStr">
        <is>
          <t>TWN</t>
        </is>
      </c>
      <c r="C117" s="13">
        <f>AVERAGE(SI117,SJ117)</f>
        <v/>
      </c>
      <c r="D117" t="n">
        <v>4.45962</v>
      </c>
      <c r="E117" t="n">
        <v>7.27914</v>
      </c>
      <c r="F117" t="n">
        <v>9.25703</v>
      </c>
      <c r="G117" t="n">
        <v>10.36494</v>
      </c>
      <c r="H117" t="n">
        <v>11.09358</v>
      </c>
      <c r="I117" t="n">
        <v>11.78535</v>
      </c>
      <c r="J117" t="n">
        <v>12.44466</v>
      </c>
      <c r="K117" t="n">
        <v>12.92786</v>
      </c>
      <c r="L117" t="n">
        <v>13.44591</v>
      </c>
      <c r="M117" t="n">
        <v>13.95852</v>
      </c>
      <c r="N117" t="n">
        <v>14.41436</v>
      </c>
      <c r="O117" t="n">
        <v>14.92755</v>
      </c>
      <c r="P117" t="n">
        <v>15.41236</v>
      </c>
      <c r="Q117" t="n">
        <v>15.8144</v>
      </c>
      <c r="R117" t="n">
        <v>16.14315</v>
      </c>
      <c r="S117" t="n">
        <v>16.42808</v>
      </c>
      <c r="T117" t="n">
        <v>16.68732</v>
      </c>
      <c r="U117" t="n">
        <v>16.90204</v>
      </c>
      <c r="V117" t="n">
        <v>17.11017</v>
      </c>
      <c r="W117" t="n">
        <v>17.35669</v>
      </c>
      <c r="X117" t="n">
        <v>17.66644</v>
      </c>
      <c r="Y117" t="n">
        <v>18.00168</v>
      </c>
      <c r="Z117" t="n">
        <v>18.31428</v>
      </c>
      <c r="AA117" t="n">
        <v>18.54662</v>
      </c>
      <c r="AB117" t="n">
        <v>18.74438</v>
      </c>
      <c r="AC117" t="n">
        <v>18.94178</v>
      </c>
      <c r="AD117" t="n">
        <v>19.12279</v>
      </c>
      <c r="AE117" t="n">
        <v>19.32347</v>
      </c>
      <c r="AF117" t="n">
        <v>19.55279</v>
      </c>
      <c r="AG117" t="n">
        <v>19.77849</v>
      </c>
      <c r="AH117" t="n">
        <v>19.99605</v>
      </c>
      <c r="AI117" t="n">
        <v>20.19342</v>
      </c>
      <c r="AJ117" t="n">
        <v>20.36492</v>
      </c>
      <c r="AK117" t="n">
        <v>20.51829</v>
      </c>
      <c r="AL117" t="n">
        <v>20.65967</v>
      </c>
      <c r="AM117" t="n">
        <v>20.80313</v>
      </c>
      <c r="AN117" t="n">
        <v>20.92515</v>
      </c>
      <c r="AO117" t="n">
        <v>21.06605</v>
      </c>
      <c r="AP117" t="n">
        <v>21.21081</v>
      </c>
      <c r="AQ117" t="n">
        <v>21.34005</v>
      </c>
      <c r="AR117" t="n">
        <v>21.48896</v>
      </c>
      <c r="AS117" t="n">
        <v>21.64985</v>
      </c>
      <c r="AT117" t="n">
        <v>21.79473</v>
      </c>
      <c r="AU117" t="n">
        <v>21.9106</v>
      </c>
      <c r="AV117" t="n">
        <v>22.03131</v>
      </c>
      <c r="AW117" t="n">
        <v>22.13621</v>
      </c>
      <c r="AX117" t="n">
        <v>22.22784</v>
      </c>
      <c r="AY117" t="n">
        <v>22.3418</v>
      </c>
      <c r="AZ117" t="n">
        <v>22.46977</v>
      </c>
      <c r="BA117" t="n">
        <v>22.61076</v>
      </c>
      <c r="BB117" t="n">
        <v>22.74279</v>
      </c>
      <c r="BC117" t="n">
        <v>22.8539</v>
      </c>
      <c r="BD117" t="n">
        <v>22.97892</v>
      </c>
      <c r="BE117" t="n">
        <v>23.11738</v>
      </c>
      <c r="BF117" t="n">
        <v>23.23285</v>
      </c>
      <c r="BG117" t="n">
        <v>23.33128</v>
      </c>
      <c r="BH117" t="n">
        <v>23.42294</v>
      </c>
      <c r="BI117" t="n">
        <v>23.50542</v>
      </c>
      <c r="BJ117" t="n">
        <v>23.57313</v>
      </c>
      <c r="BK117" t="n">
        <v>23.67739</v>
      </c>
      <c r="BL117" t="n">
        <v>23.81276</v>
      </c>
      <c r="BM117" t="n">
        <v>23.91544</v>
      </c>
      <c r="BN117" t="n">
        <v>24.00622</v>
      </c>
      <c r="BO117" t="n">
        <v>24.11127</v>
      </c>
      <c r="BP117" t="n">
        <v>24.23429</v>
      </c>
      <c r="BQ117" t="n">
        <v>24.34847</v>
      </c>
      <c r="BR117" t="n">
        <v>24.4431</v>
      </c>
      <c r="BS117" t="n">
        <v>24.53886</v>
      </c>
      <c r="BT117" t="n">
        <v>24.6362</v>
      </c>
      <c r="BU117" t="n">
        <v>24.7392</v>
      </c>
      <c r="BV117" t="n">
        <v>24.83793</v>
      </c>
      <c r="BW117" t="n">
        <v>24.94675</v>
      </c>
      <c r="BX117" t="n">
        <v>25.05763</v>
      </c>
      <c r="BY117" t="n">
        <v>25.15325</v>
      </c>
      <c r="BZ117" t="n">
        <v>25.27477</v>
      </c>
      <c r="CA117" t="n">
        <v>25.3842</v>
      </c>
      <c r="CB117" t="n">
        <v>25.47867</v>
      </c>
      <c r="CC117" t="n">
        <v>25.58191</v>
      </c>
      <c r="CD117" t="n">
        <v>25.68492</v>
      </c>
      <c r="CE117" t="n">
        <v>25.80102</v>
      </c>
      <c r="CF117" t="n">
        <v>25.91931</v>
      </c>
      <c r="CG117" t="n">
        <v>26.01687</v>
      </c>
      <c r="CH117" t="n">
        <v>26.08884</v>
      </c>
      <c r="CI117" t="n">
        <v>26.17383</v>
      </c>
      <c r="CJ117" t="n">
        <v>26.26694</v>
      </c>
      <c r="CK117" t="n">
        <v>26.36184</v>
      </c>
      <c r="CL117" t="n">
        <v>26.45469</v>
      </c>
      <c r="CM117" t="n">
        <v>26.55354</v>
      </c>
      <c r="CN117" t="n">
        <v>26.65338</v>
      </c>
      <c r="CO117" t="n">
        <v>26.7415</v>
      </c>
      <c r="CP117" t="n">
        <v>26.82202</v>
      </c>
      <c r="CQ117" t="n">
        <v>26.91714</v>
      </c>
      <c r="CR117" t="n">
        <v>27.01521</v>
      </c>
      <c r="CS117" t="n">
        <v>27.10586</v>
      </c>
      <c r="CT117" t="n">
        <v>27.18522</v>
      </c>
      <c r="CU117" t="n">
        <v>27.26136</v>
      </c>
      <c r="CV117" t="n">
        <v>27.36988</v>
      </c>
      <c r="CW117" t="n">
        <v>27.48312</v>
      </c>
      <c r="CX117" t="n">
        <v>27.57435</v>
      </c>
      <c r="CY117" t="n">
        <v>27.66542</v>
      </c>
      <c r="CZ117" t="n">
        <v>27.77159</v>
      </c>
      <c r="DA117" t="n">
        <v>27.84246</v>
      </c>
      <c r="DB117" t="n">
        <v>27.89996</v>
      </c>
      <c r="DC117" t="n">
        <v>27.96632</v>
      </c>
      <c r="DD117" t="n">
        <v>28.05892</v>
      </c>
      <c r="DE117" t="n">
        <v>28.15963</v>
      </c>
      <c r="DF117" t="n">
        <v>28.22831</v>
      </c>
      <c r="DG117" t="n">
        <v>28.29681</v>
      </c>
      <c r="DH117" t="n">
        <v>28.37593</v>
      </c>
      <c r="DI117" t="n">
        <v>28.45491</v>
      </c>
      <c r="DJ117" t="n">
        <v>28.53315</v>
      </c>
      <c r="DK117" t="n">
        <v>28.59986</v>
      </c>
      <c r="DL117" t="n">
        <v>28.66483</v>
      </c>
      <c r="DM117" t="n">
        <v>28.7135</v>
      </c>
      <c r="DN117" t="n">
        <v>28.76299</v>
      </c>
      <c r="DO117" t="n">
        <v>28.83463</v>
      </c>
      <c r="DP117" t="n">
        <v>28.91155</v>
      </c>
      <c r="DQ117" t="n">
        <v>28.9825</v>
      </c>
      <c r="DR117" t="n">
        <v>29.06323</v>
      </c>
      <c r="DS117" t="n">
        <v>29.13997</v>
      </c>
      <c r="DT117" t="n">
        <v>29.20978</v>
      </c>
      <c r="DU117" t="n">
        <v>29.27509</v>
      </c>
      <c r="DV117" t="n">
        <v>29.34053</v>
      </c>
      <c r="DW117" t="n">
        <v>29.40949</v>
      </c>
      <c r="DX117" t="n">
        <v>29.47559</v>
      </c>
      <c r="DY117" t="n">
        <v>29.55075</v>
      </c>
      <c r="DZ117" t="n">
        <v>29.62352</v>
      </c>
      <c r="EA117" t="n">
        <v>29.69062</v>
      </c>
      <c r="EB117" t="n">
        <v>29.75841</v>
      </c>
      <c r="EC117" t="n">
        <v>29.80982</v>
      </c>
      <c r="ED117" t="n">
        <v>29.87203</v>
      </c>
      <c r="EE117" t="n">
        <v>29.93767</v>
      </c>
      <c r="EF117" t="n">
        <v>29.98683</v>
      </c>
      <c r="EG117" t="n">
        <v>30.04182</v>
      </c>
      <c r="EH117" t="n">
        <v>30.10604</v>
      </c>
      <c r="EI117" t="n">
        <v>30.17812</v>
      </c>
      <c r="EJ117" t="n">
        <v>30.24748</v>
      </c>
      <c r="EK117" t="n">
        <v>30.28836</v>
      </c>
      <c r="EL117" t="n">
        <v>30.34134</v>
      </c>
      <c r="EM117" t="n">
        <v>30.40661</v>
      </c>
      <c r="EN117" t="n">
        <v>30.47086</v>
      </c>
      <c r="EO117" t="n">
        <v>30.53978</v>
      </c>
      <c r="EP117" t="n">
        <v>30.59938</v>
      </c>
      <c r="EQ117" t="n">
        <v>30.66335</v>
      </c>
      <c r="ER117" t="n">
        <v>30.74441</v>
      </c>
      <c r="ES117" t="n">
        <v>30.81858</v>
      </c>
      <c r="ET117" t="n">
        <v>30.88865</v>
      </c>
      <c r="EU117" t="n">
        <v>30.94315</v>
      </c>
      <c r="EV117" t="n">
        <v>30.99492</v>
      </c>
      <c r="EW117" t="n">
        <v>31.04198</v>
      </c>
      <c r="EX117" t="n">
        <v>31.10806</v>
      </c>
      <c r="EY117" t="n">
        <v>31.18153</v>
      </c>
      <c r="EZ117" t="n">
        <v>31.25422</v>
      </c>
      <c r="FA117" t="n">
        <v>31.35363</v>
      </c>
      <c r="FB117" t="n">
        <v>31.43472</v>
      </c>
      <c r="FC117" t="n">
        <v>31.48477</v>
      </c>
      <c r="FD117" t="n">
        <v>31.54018</v>
      </c>
      <c r="FE117" t="n">
        <v>31.59909</v>
      </c>
      <c r="FF117" t="n">
        <v>31.65533</v>
      </c>
      <c r="FG117" t="n">
        <v>31.7182</v>
      </c>
      <c r="FH117" t="n">
        <v>31.77942</v>
      </c>
      <c r="FI117" t="n">
        <v>31.84627</v>
      </c>
      <c r="FJ117" t="n">
        <v>31.92406</v>
      </c>
      <c r="FK117" t="n">
        <v>32.0001</v>
      </c>
      <c r="FL117" t="n">
        <v>32.07733</v>
      </c>
      <c r="FM117" t="n">
        <v>32.15541</v>
      </c>
      <c r="FN117" t="n">
        <v>32.21397</v>
      </c>
      <c r="FO117" t="n">
        <v>32.26915</v>
      </c>
      <c r="FP117" t="n">
        <v>32.33093</v>
      </c>
      <c r="FQ117" t="n">
        <v>32.37746</v>
      </c>
      <c r="FR117" t="n">
        <v>32.42003</v>
      </c>
      <c r="FS117" t="n">
        <v>32.4861</v>
      </c>
      <c r="FT117" t="n">
        <v>32.55707</v>
      </c>
      <c r="FU117" t="n">
        <v>32.62424</v>
      </c>
      <c r="FV117" t="n">
        <v>32.69509</v>
      </c>
      <c r="FW117" t="n">
        <v>32.76299</v>
      </c>
      <c r="FX117" t="n">
        <v>32.82135</v>
      </c>
      <c r="FY117" t="n">
        <v>32.8619</v>
      </c>
      <c r="FZ117" t="n">
        <v>32.90473</v>
      </c>
      <c r="GA117" t="n">
        <v>32.97382</v>
      </c>
      <c r="GB117" t="n">
        <v>33.02953</v>
      </c>
      <c r="GC117" t="n">
        <v>33.07926</v>
      </c>
      <c r="GD117" t="n">
        <v>33.14571</v>
      </c>
      <c r="GE117" t="n">
        <v>33.22121</v>
      </c>
      <c r="GF117" t="n">
        <v>33.28536</v>
      </c>
      <c r="GG117" t="n">
        <v>33.33834</v>
      </c>
      <c r="GH117" t="n">
        <v>33.3988</v>
      </c>
      <c r="GI117" t="n">
        <v>33.46202</v>
      </c>
      <c r="GJ117" t="n">
        <v>33.51411</v>
      </c>
      <c r="GK117" t="n">
        <v>33.56923</v>
      </c>
      <c r="GL117" t="n">
        <v>33.61231</v>
      </c>
      <c r="GM117" t="n">
        <v>33.65163</v>
      </c>
      <c r="GN117" t="n">
        <v>33.69931</v>
      </c>
      <c r="GO117" t="n">
        <v>33.7704</v>
      </c>
      <c r="GP117" t="n">
        <v>33.85472</v>
      </c>
      <c r="GQ117" t="n">
        <v>33.94038</v>
      </c>
      <c r="GR117" t="n">
        <v>34.02262</v>
      </c>
      <c r="GS117" t="n">
        <v>34.08299</v>
      </c>
      <c r="GT117" t="n">
        <v>34.14148</v>
      </c>
      <c r="GU117" t="n">
        <v>34.19503</v>
      </c>
      <c r="GV117" t="n">
        <v>34.25301</v>
      </c>
      <c r="GW117" t="n">
        <v>34.3228</v>
      </c>
      <c r="GX117" t="n">
        <v>34.38307</v>
      </c>
      <c r="GY117" t="n">
        <v>34.43627</v>
      </c>
      <c r="GZ117" t="n">
        <v>34.49215</v>
      </c>
      <c r="HA117" t="n">
        <v>34.56667</v>
      </c>
      <c r="HB117" t="n">
        <v>34.63038</v>
      </c>
      <c r="HC117" t="n">
        <v>34.69838</v>
      </c>
      <c r="HD117" t="n">
        <v>34.76228</v>
      </c>
      <c r="HE117" t="n">
        <v>34.823</v>
      </c>
      <c r="HF117" t="n">
        <v>34.88424</v>
      </c>
      <c r="HG117" t="n">
        <v>34.96088</v>
      </c>
      <c r="HH117" t="n">
        <v>35.02849</v>
      </c>
      <c r="HI117" t="n">
        <v>35.08731</v>
      </c>
      <c r="HJ117" t="n">
        <v>35.14312</v>
      </c>
      <c r="HK117" t="n">
        <v>35.20832</v>
      </c>
      <c r="HL117" t="n">
        <v>35.30132</v>
      </c>
      <c r="HM117" t="n">
        <v>35.38553</v>
      </c>
      <c r="HN117" t="n">
        <v>35.44135</v>
      </c>
      <c r="HO117" t="n">
        <v>35.51488</v>
      </c>
      <c r="HP117" t="n">
        <v>35.58339</v>
      </c>
      <c r="HQ117" t="n">
        <v>35.65453</v>
      </c>
      <c r="HR117" t="n">
        <v>35.70092</v>
      </c>
      <c r="HS117" t="n">
        <v>35.74834</v>
      </c>
      <c r="HT117" t="n">
        <v>35.7998</v>
      </c>
      <c r="HU117" t="n">
        <v>35.84372</v>
      </c>
      <c r="HV117" t="n">
        <v>35.89359</v>
      </c>
      <c r="HW117" t="n">
        <v>35.9536</v>
      </c>
      <c r="HX117" t="n">
        <v>36.02006</v>
      </c>
      <c r="HY117" t="n">
        <v>36.07199</v>
      </c>
      <c r="HZ117" t="n">
        <v>36.11693</v>
      </c>
      <c r="IA117" t="n">
        <v>36.16775</v>
      </c>
      <c r="IB117" t="n">
        <v>36.22476</v>
      </c>
      <c r="IC117" t="n">
        <v>36.27927</v>
      </c>
      <c r="ID117" t="n">
        <v>36.32194</v>
      </c>
      <c r="IE117" t="n">
        <v>36.35538</v>
      </c>
      <c r="IF117" t="n">
        <v>36.40535</v>
      </c>
      <c r="IG117" t="n">
        <v>36.45789</v>
      </c>
      <c r="IH117" t="n">
        <v>36.50815</v>
      </c>
      <c r="II117" t="n">
        <v>36.56836</v>
      </c>
      <c r="IJ117" t="n">
        <v>36.63224</v>
      </c>
      <c r="IK117" t="n">
        <v>36.70489</v>
      </c>
      <c r="IL117" t="n">
        <v>36.75808</v>
      </c>
      <c r="IM117" t="n">
        <v>36.80112</v>
      </c>
      <c r="IN117" t="n">
        <v>36.85665</v>
      </c>
      <c r="IO117" t="n">
        <v>36.9209</v>
      </c>
      <c r="IP117" t="n">
        <v>36.97427</v>
      </c>
      <c r="IQ117" t="n">
        <v>37.0314</v>
      </c>
      <c r="IR117" t="n">
        <v>37.08673</v>
      </c>
      <c r="IS117" t="n">
        <v>37.13043</v>
      </c>
      <c r="IT117" t="n">
        <v>37.18522</v>
      </c>
      <c r="IU117" t="n">
        <v>37.26057</v>
      </c>
      <c r="IV117" t="n">
        <v>37.33901</v>
      </c>
      <c r="IW117" t="n">
        <v>37.39745</v>
      </c>
      <c r="IX117" t="n">
        <v>37.46092</v>
      </c>
      <c r="IY117" t="n">
        <v>37.51324</v>
      </c>
      <c r="IZ117" t="n">
        <v>37.55714</v>
      </c>
      <c r="JA117" t="n">
        <v>37.60062</v>
      </c>
      <c r="JB117" t="n">
        <v>37.6466</v>
      </c>
      <c r="JC117" t="n">
        <v>37.68929</v>
      </c>
      <c r="JD117" t="n">
        <v>37.75327</v>
      </c>
      <c r="JE117" t="n">
        <v>37.81232</v>
      </c>
      <c r="JF117" t="n">
        <v>37.85105</v>
      </c>
      <c r="JG117" t="n">
        <v>37.88812</v>
      </c>
      <c r="JH117" t="n">
        <v>37.93008</v>
      </c>
      <c r="JI117" t="n">
        <v>37.98263</v>
      </c>
      <c r="JJ117" t="n">
        <v>38.04501</v>
      </c>
      <c r="JK117" t="n">
        <v>38.11095</v>
      </c>
      <c r="JL117" t="n">
        <v>38.17795</v>
      </c>
      <c r="JM117" t="n">
        <v>38.25233</v>
      </c>
      <c r="JN117" t="n">
        <v>38.31488</v>
      </c>
      <c r="JO117" t="n">
        <v>38.36999</v>
      </c>
      <c r="JP117" t="n">
        <v>38.44123</v>
      </c>
      <c r="JQ117" t="n">
        <v>38.5158</v>
      </c>
      <c r="JR117" t="n">
        <v>38.59683</v>
      </c>
      <c r="JS117" t="n">
        <v>38.68221</v>
      </c>
      <c r="JT117" t="n">
        <v>38.74691</v>
      </c>
      <c r="JU117" t="n">
        <v>38.7993</v>
      </c>
      <c r="JV117" t="n">
        <v>38.85039</v>
      </c>
      <c r="JW117" t="n">
        <v>38.90957</v>
      </c>
      <c r="JX117" t="n">
        <v>38.98109</v>
      </c>
      <c r="JY117" t="n">
        <v>39.03678</v>
      </c>
      <c r="JZ117" t="n">
        <v>39.07375</v>
      </c>
      <c r="KA117" t="n">
        <v>39.11618</v>
      </c>
      <c r="KB117" t="n">
        <v>39.15722</v>
      </c>
      <c r="KC117" t="n">
        <v>39.193</v>
      </c>
      <c r="KD117" t="n">
        <v>39.23376</v>
      </c>
      <c r="KE117" t="n">
        <v>39.28189</v>
      </c>
      <c r="KF117" t="n">
        <v>39.3284</v>
      </c>
      <c r="KG117" t="n">
        <v>39.3766</v>
      </c>
      <c r="KH117" t="n">
        <v>39.42855</v>
      </c>
      <c r="KI117" t="n">
        <v>39.47586</v>
      </c>
      <c r="KJ117" t="n">
        <v>39.52954</v>
      </c>
      <c r="KK117" t="n">
        <v>39.57816</v>
      </c>
      <c r="KL117" t="n">
        <v>39.61921</v>
      </c>
      <c r="KM117" t="n">
        <v>39.6544</v>
      </c>
      <c r="KN117" t="n">
        <v>39.69512</v>
      </c>
      <c r="KO117" t="n">
        <v>39.76369</v>
      </c>
      <c r="KP117" t="n">
        <v>39.8324</v>
      </c>
      <c r="KQ117" t="n">
        <v>39.90422</v>
      </c>
      <c r="KR117" t="n">
        <v>39.98352</v>
      </c>
      <c r="KS117" t="n">
        <v>40.05462</v>
      </c>
      <c r="KT117" t="n">
        <v>40.11535</v>
      </c>
      <c r="KU117" t="n">
        <v>40.17575</v>
      </c>
      <c r="KV117" t="n">
        <v>40.23525</v>
      </c>
      <c r="KW117" t="n">
        <v>40.30153</v>
      </c>
      <c r="KX117" t="n">
        <v>40.36841</v>
      </c>
      <c r="KY117" t="n">
        <v>40.42307</v>
      </c>
      <c r="KZ117" t="n">
        <v>40.48548</v>
      </c>
      <c r="LA117" t="n">
        <v>40.54802</v>
      </c>
      <c r="LB117" t="n">
        <v>40.61701</v>
      </c>
      <c r="LC117" t="n">
        <v>40.68752</v>
      </c>
      <c r="LD117" t="n">
        <v>40.74652</v>
      </c>
      <c r="LE117" t="n">
        <v>40.79446</v>
      </c>
      <c r="LF117" t="n">
        <v>40.84132</v>
      </c>
      <c r="LG117" t="n">
        <v>40.90171</v>
      </c>
      <c r="LH117" t="n">
        <v>40.96023</v>
      </c>
      <c r="LI117" t="n">
        <v>41.01145</v>
      </c>
      <c r="LJ117" t="n">
        <v>41.07085</v>
      </c>
      <c r="LK117" t="n">
        <v>41.13545</v>
      </c>
      <c r="LL117" t="n">
        <v>41.18365</v>
      </c>
      <c r="LM117" t="n">
        <v>41.22757</v>
      </c>
      <c r="LN117" t="n">
        <v>41.27822</v>
      </c>
      <c r="LO117" t="n">
        <v>41.32308</v>
      </c>
      <c r="LP117" t="n">
        <v>41.37117</v>
      </c>
      <c r="LQ117" t="n">
        <v>41.42306</v>
      </c>
      <c r="LR117" t="n">
        <v>41.4761</v>
      </c>
      <c r="LS117" t="n">
        <v>41.52578</v>
      </c>
      <c r="LT117" t="n">
        <v>41.57396</v>
      </c>
      <c r="LU117" t="n">
        <v>41.63004</v>
      </c>
      <c r="LV117" t="n">
        <v>41.70244</v>
      </c>
      <c r="LW117" t="n">
        <v>41.7644</v>
      </c>
      <c r="LX117" t="n">
        <v>41.81138</v>
      </c>
      <c r="LY117" t="n">
        <v>41.85357</v>
      </c>
      <c r="LZ117" t="n">
        <v>41.90176</v>
      </c>
      <c r="MA117" t="n">
        <v>41.94859</v>
      </c>
      <c r="MB117" t="n">
        <v>42.0016</v>
      </c>
      <c r="MC117" t="n">
        <v>42.07433</v>
      </c>
      <c r="MD117" t="n">
        <v>42.13919</v>
      </c>
      <c r="ME117" t="n">
        <v>42.19863</v>
      </c>
      <c r="MF117" t="n">
        <v>42.26275</v>
      </c>
      <c r="MG117" t="n">
        <v>42.32742</v>
      </c>
      <c r="MH117" t="n">
        <v>42.39593</v>
      </c>
      <c r="MI117" t="n">
        <v>42.4943</v>
      </c>
      <c r="MJ117" t="n">
        <v>42.58471</v>
      </c>
      <c r="MK117" t="n">
        <v>42.64664</v>
      </c>
      <c r="ML117" t="n">
        <v>42.70229</v>
      </c>
      <c r="MM117" t="n">
        <v>42.76123</v>
      </c>
      <c r="MN117" t="n">
        <v>42.82702</v>
      </c>
      <c r="MO117" t="n">
        <v>42.88404</v>
      </c>
      <c r="MP117" t="n">
        <v>42.93831</v>
      </c>
      <c r="MQ117" t="n">
        <v>43.01337</v>
      </c>
      <c r="MR117" t="n">
        <v>43.08349</v>
      </c>
      <c r="MS117" t="n">
        <v>43.14449</v>
      </c>
      <c r="MT117" t="n">
        <v>43.19213</v>
      </c>
      <c r="MU117" t="n">
        <v>43.23412</v>
      </c>
      <c r="MV117" t="n">
        <v>43.27898</v>
      </c>
      <c r="MW117" t="n">
        <v>43.32896</v>
      </c>
      <c r="MX117" t="n">
        <v>43.38263</v>
      </c>
      <c r="MY117" t="n">
        <v>43.44713</v>
      </c>
      <c r="MZ117" t="n">
        <v>43.51395</v>
      </c>
      <c r="NA117" t="n">
        <v>43.58709</v>
      </c>
      <c r="NB117" t="n">
        <v>43.64886</v>
      </c>
      <c r="NC117" t="n">
        <v>43.70054</v>
      </c>
      <c r="ND117" t="n">
        <v>43.75452</v>
      </c>
      <c r="NE117" t="n">
        <v>43.82303</v>
      </c>
      <c r="NF117" t="n">
        <v>43.88777</v>
      </c>
      <c r="NG117" t="n">
        <v>43.95187</v>
      </c>
      <c r="NH117" t="n">
        <v>44.00129</v>
      </c>
      <c r="NI117" t="n">
        <v>44.04766</v>
      </c>
      <c r="NJ117" t="n">
        <v>44.09758</v>
      </c>
      <c r="NK117" t="n">
        <v>44.17028</v>
      </c>
      <c r="NL117" t="n">
        <v>44.24999</v>
      </c>
      <c r="NM117" t="n">
        <v>44.33132</v>
      </c>
      <c r="NN117" t="n">
        <v>44.42071</v>
      </c>
      <c r="NO117" t="n">
        <v>44.50917</v>
      </c>
      <c r="NP117" t="n">
        <v>44.56982</v>
      </c>
      <c r="NQ117" t="n">
        <v>44.61714</v>
      </c>
      <c r="NR117" t="n">
        <v>44.65547</v>
      </c>
      <c r="NS117" t="n">
        <v>44.70484</v>
      </c>
      <c r="NT117" t="n">
        <v>44.78379</v>
      </c>
      <c r="NU117" t="n">
        <v>44.85978</v>
      </c>
      <c r="NV117" t="n">
        <v>44.92773</v>
      </c>
      <c r="NW117" t="n">
        <v>44.98711</v>
      </c>
      <c r="NX117" t="n">
        <v>45.04435</v>
      </c>
      <c r="NY117" t="n">
        <v>45.1057</v>
      </c>
      <c r="NZ117" t="n">
        <v>45.17289</v>
      </c>
      <c r="OA117" t="n">
        <v>45.2383</v>
      </c>
      <c r="OB117" t="n">
        <v>45.31659</v>
      </c>
      <c r="OC117" t="n">
        <v>45.40163</v>
      </c>
      <c r="OD117" t="n">
        <v>45.45843</v>
      </c>
      <c r="OE117" t="n">
        <v>45.5136</v>
      </c>
      <c r="OF117" t="n">
        <v>45.56227</v>
      </c>
      <c r="OG117" t="n">
        <v>45.60351</v>
      </c>
      <c r="OH117" t="n">
        <v>45.64101</v>
      </c>
      <c r="OI117" t="n">
        <v>45.68402</v>
      </c>
      <c r="OJ117" t="n">
        <v>45.7379</v>
      </c>
      <c r="OK117" t="n">
        <v>45.80734</v>
      </c>
      <c r="OL117" t="n">
        <v>45.85632</v>
      </c>
      <c r="OM117" t="n">
        <v>45.91672</v>
      </c>
      <c r="ON117" t="n">
        <v>45.99094</v>
      </c>
      <c r="OO117" t="n">
        <v>46.05262</v>
      </c>
      <c r="OP117" t="n">
        <v>46.10437</v>
      </c>
      <c r="OQ117" t="n">
        <v>46.15836</v>
      </c>
      <c r="OR117" t="n">
        <v>46.21418</v>
      </c>
      <c r="OS117" t="n">
        <v>46.28035</v>
      </c>
      <c r="OT117" t="n">
        <v>46.35583</v>
      </c>
      <c r="OU117" t="n">
        <v>46.44315</v>
      </c>
      <c r="OV117" t="n">
        <v>46.50518</v>
      </c>
      <c r="OW117" t="n">
        <v>46.55781</v>
      </c>
      <c r="OX117" t="n">
        <v>46.6171</v>
      </c>
      <c r="OY117" t="n">
        <v>46.66064</v>
      </c>
      <c r="OZ117" t="n">
        <v>46.71082</v>
      </c>
      <c r="PA117" t="n">
        <v>46.76424</v>
      </c>
      <c r="PB117" t="n">
        <v>46.81502</v>
      </c>
      <c r="PC117" t="n">
        <v>46.86738</v>
      </c>
      <c r="PD117" t="n">
        <v>46.92668</v>
      </c>
      <c r="PE117" t="n">
        <v>46.98513</v>
      </c>
      <c r="PF117" t="n">
        <v>47.03056</v>
      </c>
      <c r="PG117" t="n">
        <v>47.07364</v>
      </c>
      <c r="PH117" t="n">
        <v>47.12559</v>
      </c>
      <c r="PI117" t="n">
        <v>47.1952</v>
      </c>
      <c r="PJ117" t="n">
        <v>47.26471</v>
      </c>
      <c r="PK117" t="n">
        <v>47.34486</v>
      </c>
      <c r="PL117" t="n">
        <v>47.41172</v>
      </c>
      <c r="PM117" t="n">
        <v>47.48888</v>
      </c>
      <c r="PN117" t="n">
        <v>47.5652</v>
      </c>
      <c r="PO117" t="n">
        <v>47.61774</v>
      </c>
      <c r="PP117" t="n">
        <v>47.67496</v>
      </c>
      <c r="PQ117" t="n">
        <v>47.73891</v>
      </c>
      <c r="PR117" t="n">
        <v>47.79338</v>
      </c>
      <c r="PS117" t="n">
        <v>47.85793</v>
      </c>
      <c r="PT117" t="n">
        <v>47.91998</v>
      </c>
      <c r="PU117" t="n">
        <v>47.98005</v>
      </c>
      <c r="PV117" t="n">
        <v>48.03882</v>
      </c>
      <c r="PW117" t="n">
        <v>48.09439</v>
      </c>
      <c r="PX117" t="n">
        <v>48.16838</v>
      </c>
      <c r="PY117" t="n">
        <v>48.24731</v>
      </c>
      <c r="PZ117" t="n">
        <v>48.31668</v>
      </c>
      <c r="QA117" t="n">
        <v>48.3682</v>
      </c>
      <c r="QB117" t="n">
        <v>48.42295</v>
      </c>
      <c r="QC117" t="n">
        <v>48.4766</v>
      </c>
      <c r="QD117" t="n">
        <v>48.51994</v>
      </c>
      <c r="QE117" t="n">
        <v>48.57145</v>
      </c>
      <c r="QF117" t="n">
        <v>48.63285</v>
      </c>
      <c r="QG117" t="n">
        <v>48.70709</v>
      </c>
      <c r="QH117" t="n">
        <v>48.78475</v>
      </c>
      <c r="QI117" t="n">
        <v>48.84117</v>
      </c>
      <c r="QJ117" t="n">
        <v>48.88675</v>
      </c>
      <c r="QK117" t="n">
        <v>48.94339</v>
      </c>
      <c r="QL117" t="n">
        <v>49.00718</v>
      </c>
      <c r="QM117" t="n">
        <v>49.06665</v>
      </c>
      <c r="QN117" t="n">
        <v>49.11742</v>
      </c>
      <c r="QO117" t="n">
        <v>49.17892</v>
      </c>
      <c r="QP117" t="n">
        <v>49.25909</v>
      </c>
      <c r="QQ117" t="n">
        <v>49.32122</v>
      </c>
      <c r="QR117" t="n">
        <v>49.36193</v>
      </c>
      <c r="QS117" t="n">
        <v>49.39667</v>
      </c>
      <c r="QT117" t="n">
        <v>49.44201</v>
      </c>
      <c r="QU117" t="n">
        <v>49.50885</v>
      </c>
      <c r="QV117" t="n">
        <v>49.58422</v>
      </c>
      <c r="QW117" t="n">
        <v>49.64878</v>
      </c>
      <c r="QX117" t="n">
        <v>49.70845</v>
      </c>
      <c r="QY117" t="n">
        <v>49.7644</v>
      </c>
      <c r="QZ117" t="n">
        <v>49.82026</v>
      </c>
      <c r="RA117" t="n">
        <v>49.87365</v>
      </c>
      <c r="RB117" t="n">
        <v>49.93713</v>
      </c>
      <c r="RC117" t="n">
        <v>50.00517</v>
      </c>
      <c r="RD117" t="n">
        <v>50.05635</v>
      </c>
      <c r="RE117" t="n">
        <v>50.09766</v>
      </c>
      <c r="RF117" t="n">
        <v>50.1417</v>
      </c>
      <c r="RG117" t="n">
        <v>50.18491</v>
      </c>
      <c r="RH117" t="n">
        <v>50.22552</v>
      </c>
      <c r="RI117" t="n">
        <v>50.27907</v>
      </c>
      <c r="RJ117" t="n">
        <v>50.34458</v>
      </c>
      <c r="RK117" t="n">
        <v>50.42945</v>
      </c>
      <c r="RL117" t="n">
        <v>50.51491</v>
      </c>
      <c r="RM117" t="n">
        <v>50.60736</v>
      </c>
      <c r="RN117" t="n">
        <v>50.67556</v>
      </c>
      <c r="RO117" t="n">
        <v>50.73822</v>
      </c>
      <c r="RP117" t="n">
        <v>50.80324</v>
      </c>
      <c r="RQ117" t="n">
        <v>50.87264</v>
      </c>
      <c r="RR117" t="n">
        <v>50.93595</v>
      </c>
      <c r="RS117" t="n">
        <v>50.99774</v>
      </c>
      <c r="RT117" t="n">
        <v>51.04596</v>
      </c>
      <c r="RU117" t="n">
        <v>51.08648</v>
      </c>
      <c r="RV117" t="n">
        <v>51.14629</v>
      </c>
      <c r="RW117" t="n">
        <v>51.21297</v>
      </c>
      <c r="RX117" t="n">
        <v>51.27174</v>
      </c>
      <c r="RY117" t="n">
        <v>51.32872</v>
      </c>
      <c r="RZ117" t="n">
        <v>51.39716</v>
      </c>
      <c r="SA117" t="n">
        <v>51.50027</v>
      </c>
      <c r="SB117" t="n">
        <v>51.59829</v>
      </c>
      <c r="SC117" t="n">
        <v>51.66532</v>
      </c>
      <c r="SD117" t="n">
        <v>51.72956</v>
      </c>
      <c r="SE117" t="n">
        <v>51.81719</v>
      </c>
      <c r="SF117" t="n">
        <v>51.90172</v>
      </c>
      <c r="SG117" t="n">
        <v>51.95695</v>
      </c>
      <c r="SH117" t="n">
        <v>52.01059</v>
      </c>
      <c r="SI117" t="n">
        <v>52.06639</v>
      </c>
      <c r="SJ117" t="n">
        <v>52.11816</v>
      </c>
      <c r="SK117" t="n">
        <v>52.17637</v>
      </c>
      <c r="SL117" t="n">
        <v>52.25015</v>
      </c>
      <c r="SM117" t="n">
        <v>52.32388</v>
      </c>
      <c r="SN117" t="n">
        <v>52.42761</v>
      </c>
      <c r="SO117" t="n">
        <v>52.4977</v>
      </c>
      <c r="SP117" t="n">
        <v>52.55976</v>
      </c>
      <c r="SQ117" t="n">
        <v>52.62867</v>
      </c>
      <c r="SR117" t="n">
        <v>52.69369</v>
      </c>
      <c r="SS117" t="n">
        <v>52.75251</v>
      </c>
      <c r="ST117" t="n">
        <v>52.81437</v>
      </c>
      <c r="SU117" t="n">
        <v>52.87573</v>
      </c>
      <c r="SV117" t="n">
        <v>52.9206</v>
      </c>
      <c r="SW117" t="n">
        <v>52.98055</v>
      </c>
      <c r="SX117" t="n">
        <v>53.03107</v>
      </c>
      <c r="SY117" t="n">
        <v>53.09443</v>
      </c>
      <c r="SZ117" t="n">
        <v>53.16484</v>
      </c>
      <c r="TA117" t="n">
        <v>53.23504</v>
      </c>
      <c r="TB117" t="n">
        <v>53.32397</v>
      </c>
      <c r="TC117" t="n">
        <v>53.39529</v>
      </c>
      <c r="TD117" t="n">
        <v>53.46044</v>
      </c>
      <c r="TE117" t="n">
        <v>53.53005</v>
      </c>
      <c r="TF117" t="n">
        <v>53.6244</v>
      </c>
      <c r="TG117" t="n">
        <v>53.7228</v>
      </c>
      <c r="TH117" t="n">
        <v>53.78156</v>
      </c>
      <c r="TI117" t="n">
        <v>53.84437</v>
      </c>
      <c r="TJ117" t="n">
        <v>53.91045</v>
      </c>
      <c r="TK117" t="n">
        <v>53.97229</v>
      </c>
      <c r="TL117" t="n">
        <v>54.04041</v>
      </c>
      <c r="TM117" t="n">
        <v>54.11456</v>
      </c>
      <c r="TN117" t="n">
        <v>54.18686</v>
      </c>
      <c r="TO117" t="n">
        <v>54.27157</v>
      </c>
      <c r="TP117" t="n">
        <v>54.33972</v>
      </c>
      <c r="TQ117" t="n">
        <v>54.40683</v>
      </c>
      <c r="TR117" t="n">
        <v>54.49212</v>
      </c>
      <c r="TS117" t="n">
        <v>54.57114</v>
      </c>
      <c r="TT117" t="n">
        <v>54.63954</v>
      </c>
      <c r="TU117" t="n">
        <v>54.71265</v>
      </c>
      <c r="TV117" t="n">
        <v>54.82253</v>
      </c>
      <c r="TW117" t="n">
        <v>54.91134</v>
      </c>
      <c r="TX117" t="n">
        <v>54.98488</v>
      </c>
      <c r="TY117" t="n">
        <v>55.04349</v>
      </c>
      <c r="TZ117" t="n">
        <v>55.10279</v>
      </c>
      <c r="UA117" t="n">
        <v>55.16257</v>
      </c>
      <c r="UB117" t="n">
        <v>55.23142</v>
      </c>
      <c r="UC117" t="n">
        <v>55.29915</v>
      </c>
      <c r="UD117" t="n">
        <v>55.35479</v>
      </c>
      <c r="UE117" t="n">
        <v>55.40484</v>
      </c>
      <c r="UF117" t="n">
        <v>55.47756</v>
      </c>
      <c r="UG117" t="n">
        <v>55.55532</v>
      </c>
      <c r="UH117" t="n">
        <v>55.64238</v>
      </c>
      <c r="UI117" t="n">
        <v>55.70734</v>
      </c>
      <c r="UJ117" t="n">
        <v>55.75626</v>
      </c>
      <c r="UK117" t="n">
        <v>55.80921</v>
      </c>
      <c r="UL117" t="n">
        <v>55.86971</v>
      </c>
      <c r="UM117" t="n">
        <v>55.95374</v>
      </c>
      <c r="UN117" t="n">
        <v>56.04649</v>
      </c>
      <c r="UO117" t="n">
        <v>56.13464</v>
      </c>
      <c r="UP117" t="n">
        <v>56.19483</v>
      </c>
      <c r="UQ117" t="n">
        <v>56.25156</v>
      </c>
      <c r="UR117" t="n">
        <v>56.31103</v>
      </c>
      <c r="US117" t="n">
        <v>56.37133</v>
      </c>
      <c r="UT117" t="n">
        <v>56.43127</v>
      </c>
      <c r="UU117" t="n">
        <v>56.50255</v>
      </c>
      <c r="UV117" t="n">
        <v>56.58426</v>
      </c>
      <c r="UW117" t="n">
        <v>56.68126</v>
      </c>
      <c r="UX117" t="n">
        <v>56.74652</v>
      </c>
      <c r="UY117" t="n">
        <v>56.80091</v>
      </c>
      <c r="UZ117" t="n">
        <v>56.83963</v>
      </c>
      <c r="VA117" t="n">
        <v>56.88528</v>
      </c>
      <c r="VB117" t="n">
        <v>56.95744</v>
      </c>
      <c r="VC117" t="n">
        <v>57.05666</v>
      </c>
      <c r="VD117" t="n">
        <v>57.15335</v>
      </c>
      <c r="VE117" t="n">
        <v>57.24015</v>
      </c>
      <c r="VF117" t="n">
        <v>57.31697</v>
      </c>
      <c r="VG117" t="n">
        <v>57.40482</v>
      </c>
      <c r="VH117" t="n">
        <v>57.49088</v>
      </c>
      <c r="VI117" t="n">
        <v>57.58444</v>
      </c>
      <c r="VJ117" t="n">
        <v>57.6759</v>
      </c>
      <c r="VK117" t="n">
        <v>57.72902</v>
      </c>
      <c r="VL117" t="n">
        <v>57.79319</v>
      </c>
      <c r="VM117" t="n">
        <v>57.86461</v>
      </c>
      <c r="VN117" t="n">
        <v>57.9401</v>
      </c>
      <c r="VO117" t="n">
        <v>58.03043</v>
      </c>
      <c r="VP117" t="n">
        <v>58.09858</v>
      </c>
      <c r="VQ117" t="n">
        <v>58.16112</v>
      </c>
      <c r="VR117" t="n">
        <v>58.2583</v>
      </c>
      <c r="VS117" t="n">
        <v>58.33878</v>
      </c>
      <c r="VT117" t="n">
        <v>58.4082</v>
      </c>
      <c r="VU117" t="n">
        <v>58.48858</v>
      </c>
      <c r="VV117" t="n">
        <v>58.5691</v>
      </c>
      <c r="VW117" t="n">
        <v>58.63004</v>
      </c>
      <c r="VX117" t="n">
        <v>58.68694</v>
      </c>
      <c r="VY117" t="n">
        <v>58.7541</v>
      </c>
      <c r="VZ117" t="n">
        <v>58.83392</v>
      </c>
      <c r="WA117" t="n">
        <v>58.89765</v>
      </c>
      <c r="WB117" t="n">
        <v>58.97408</v>
      </c>
      <c r="WC117" t="n">
        <v>59.06385</v>
      </c>
      <c r="WD117" t="n">
        <v>59.14832</v>
      </c>
      <c r="WE117" t="n">
        <v>59.22669</v>
      </c>
      <c r="WF117" t="n">
        <v>59.3033</v>
      </c>
      <c r="WG117" t="n">
        <v>59.37409</v>
      </c>
      <c r="WH117" t="n">
        <v>59.44428</v>
      </c>
      <c r="WI117" t="n">
        <v>59.53334</v>
      </c>
      <c r="WJ117" t="n">
        <v>59.63052</v>
      </c>
      <c r="WK117" t="n">
        <v>59.74651</v>
      </c>
      <c r="WL117" t="n">
        <v>59.84512</v>
      </c>
      <c r="WM117" t="n">
        <v>59.94162</v>
      </c>
      <c r="WN117" t="n">
        <v>60.0196</v>
      </c>
      <c r="WO117" t="n">
        <v>60.08377</v>
      </c>
      <c r="WP117" t="n">
        <v>60.17335</v>
      </c>
      <c r="WQ117" t="n">
        <v>60.28081</v>
      </c>
      <c r="WR117" t="n">
        <v>60.36205</v>
      </c>
      <c r="WS117" t="n">
        <v>60.44316</v>
      </c>
      <c r="WT117" t="n">
        <v>60.51376</v>
      </c>
      <c r="WU117" t="n">
        <v>60.58855</v>
      </c>
      <c r="WV117" t="n">
        <v>60.67154</v>
      </c>
      <c r="WW117" t="n">
        <v>60.75043</v>
      </c>
      <c r="WX117" t="n">
        <v>60.83474</v>
      </c>
      <c r="WY117" t="n">
        <v>60.92038</v>
      </c>
      <c r="WZ117" t="n">
        <v>60.98765</v>
      </c>
      <c r="XA117" t="n">
        <v>61.06204</v>
      </c>
      <c r="XB117" t="n">
        <v>61.14079</v>
      </c>
      <c r="XC117" t="n">
        <v>61.22248</v>
      </c>
      <c r="XD117" t="n">
        <v>61.33167</v>
      </c>
      <c r="XE117" t="n">
        <v>61.41322</v>
      </c>
      <c r="XF117" t="n">
        <v>61.48436</v>
      </c>
      <c r="XG117" t="n">
        <v>61.55737</v>
      </c>
      <c r="XH117" t="n">
        <v>61.65133</v>
      </c>
      <c r="XI117" t="n">
        <v>61.73587</v>
      </c>
      <c r="XJ117" t="n">
        <v>61.79769</v>
      </c>
      <c r="XK117" t="n">
        <v>61.84799</v>
      </c>
      <c r="XL117" t="n">
        <v>61.91911</v>
      </c>
      <c r="XM117" t="n">
        <v>62.01549</v>
      </c>
      <c r="XN117" t="n">
        <v>62.10065</v>
      </c>
      <c r="XO117" t="n">
        <v>62.18512</v>
      </c>
      <c r="XP117" t="n">
        <v>62.25108</v>
      </c>
      <c r="XQ117" t="n">
        <v>62.33881</v>
      </c>
      <c r="XR117" t="n">
        <v>62.42589</v>
      </c>
      <c r="XS117" t="n">
        <v>62.50611</v>
      </c>
      <c r="XT117" t="n">
        <v>62.59385</v>
      </c>
      <c r="XU117" t="n">
        <v>62.71647</v>
      </c>
      <c r="XV117" t="n">
        <v>62.84168</v>
      </c>
      <c r="XW117" t="n">
        <v>62.93073</v>
      </c>
      <c r="XX117" t="n">
        <v>63.03453</v>
      </c>
      <c r="XY117" t="n">
        <v>63.11598</v>
      </c>
      <c r="XZ117" t="n">
        <v>63.18348</v>
      </c>
      <c r="YA117" t="n">
        <v>63.2633</v>
      </c>
      <c r="YB117" t="n">
        <v>63.35339</v>
      </c>
      <c r="YC117" t="n">
        <v>63.43904</v>
      </c>
      <c r="YD117" t="n">
        <v>63.52905</v>
      </c>
      <c r="YE117" t="n">
        <v>63.62672</v>
      </c>
      <c r="YF117" t="n">
        <v>63.71546</v>
      </c>
      <c r="YG117" t="n">
        <v>63.80577</v>
      </c>
      <c r="YH117" t="n">
        <v>63.91464</v>
      </c>
      <c r="YI117" t="n">
        <v>64.01286</v>
      </c>
      <c r="YJ117" t="n">
        <v>64.10467</v>
      </c>
      <c r="YK117" t="n">
        <v>64.20385</v>
      </c>
      <c r="YL117" t="n">
        <v>64.28404</v>
      </c>
      <c r="YM117" t="n">
        <v>64.41536000000001</v>
      </c>
      <c r="YN117" t="n">
        <v>64.54267</v>
      </c>
      <c r="YO117" t="n">
        <v>64.63543</v>
      </c>
      <c r="YP117" t="n">
        <v>64.72597</v>
      </c>
      <c r="YQ117" t="n">
        <v>64.83472</v>
      </c>
      <c r="YR117" t="n">
        <v>64.94641</v>
      </c>
      <c r="YS117" t="n">
        <v>65.02686</v>
      </c>
      <c r="YT117" t="n">
        <v>65.11005</v>
      </c>
      <c r="YU117" t="n">
        <v>65.21164</v>
      </c>
      <c r="YV117" t="n">
        <v>65.30318</v>
      </c>
      <c r="YW117" t="n">
        <v>65.39608</v>
      </c>
      <c r="YX117" t="n">
        <v>65.4726</v>
      </c>
      <c r="YY117" t="n">
        <v>65.55634000000001</v>
      </c>
      <c r="YZ117" t="n">
        <v>65.65691</v>
      </c>
      <c r="ZA117" t="n">
        <v>65.75199000000001</v>
      </c>
      <c r="ZB117" t="n">
        <v>65.84475999999999</v>
      </c>
      <c r="ZC117" t="n">
        <v>65.95576</v>
      </c>
      <c r="ZD117" t="n">
        <v>66.05365</v>
      </c>
      <c r="ZE117" t="n">
        <v>66.13442999999999</v>
      </c>
      <c r="ZF117" t="n">
        <v>66.21276</v>
      </c>
      <c r="ZG117" t="n">
        <v>66.3237</v>
      </c>
      <c r="ZH117" t="n">
        <v>66.45552000000001</v>
      </c>
      <c r="ZI117" t="n">
        <v>66.56488</v>
      </c>
      <c r="ZJ117" t="n">
        <v>66.61238</v>
      </c>
      <c r="ZK117" t="n">
        <v>66.65092</v>
      </c>
      <c r="ZL117" t="n">
        <v>66.72704</v>
      </c>
      <c r="ZM117" t="n">
        <v>66.81807999999999</v>
      </c>
      <c r="ZN117" t="n">
        <v>66.90769</v>
      </c>
      <c r="ZO117" t="n">
        <v>67.03084</v>
      </c>
      <c r="ZP117" t="n">
        <v>67.12826</v>
      </c>
      <c r="ZQ117" t="n">
        <v>67.2282</v>
      </c>
      <c r="ZR117" t="n">
        <v>67.30627</v>
      </c>
      <c r="ZS117" t="n">
        <v>67.38658</v>
      </c>
      <c r="ZT117" t="n">
        <v>67.45757999999999</v>
      </c>
      <c r="ZU117" t="n">
        <v>67.54989999999999</v>
      </c>
      <c r="ZV117" t="n">
        <v>67.69132999999999</v>
      </c>
      <c r="ZW117" t="n">
        <v>67.85147000000001</v>
      </c>
      <c r="ZX117" t="n">
        <v>67.98284</v>
      </c>
      <c r="ZY117" t="n">
        <v>68.10290000000001</v>
      </c>
      <c r="ZZ117" t="n">
        <v>68.21541999999999</v>
      </c>
      <c r="AAA117" t="n">
        <v>68.32613000000001</v>
      </c>
      <c r="AAB117" t="n">
        <v>68.43859</v>
      </c>
      <c r="AAC117" t="n">
        <v>68.54362999999999</v>
      </c>
      <c r="AAD117" t="n">
        <v>68.63567</v>
      </c>
      <c r="AAE117" t="n">
        <v>68.73112</v>
      </c>
      <c r="AAF117" t="n">
        <v>68.83427</v>
      </c>
      <c r="AAG117" t="n">
        <v>68.93210000000001</v>
      </c>
      <c r="AAH117" t="n">
        <v>69.06610999999999</v>
      </c>
      <c r="AAI117" t="n">
        <v>69.17538</v>
      </c>
      <c r="AAJ117" t="n">
        <v>69.27831</v>
      </c>
      <c r="AAK117" t="n">
        <v>69.39230000000001</v>
      </c>
      <c r="AAL117" t="n">
        <v>69.50198</v>
      </c>
      <c r="AAM117" t="n">
        <v>69.61015</v>
      </c>
      <c r="AAN117" t="n">
        <v>69.70805</v>
      </c>
      <c r="AAO117" t="n">
        <v>69.80083999999999</v>
      </c>
      <c r="AAP117" t="n">
        <v>69.88608000000001</v>
      </c>
      <c r="AAQ117" t="n">
        <v>69.98342</v>
      </c>
      <c r="AAR117" t="n">
        <v>70.07966999999999</v>
      </c>
      <c r="AAS117" t="n">
        <v>70.17664000000001</v>
      </c>
      <c r="AAT117" t="n">
        <v>70.29825</v>
      </c>
      <c r="AAU117" t="n">
        <v>70.41941</v>
      </c>
      <c r="AAV117" t="n">
        <v>70.54528999999999</v>
      </c>
      <c r="AAW117" t="n">
        <v>70.69247</v>
      </c>
      <c r="AAX117" t="n">
        <v>70.82444</v>
      </c>
      <c r="AAY117" t="n">
        <v>70.96043</v>
      </c>
      <c r="AAZ117" t="n">
        <v>71.06725</v>
      </c>
      <c r="ABA117" t="n">
        <v>71.17521000000001</v>
      </c>
      <c r="ABB117" t="n">
        <v>71.2552</v>
      </c>
      <c r="ABC117" t="n">
        <v>71.35566</v>
      </c>
      <c r="ABD117" t="n">
        <v>71.47038000000001</v>
      </c>
      <c r="ABE117" t="n">
        <v>71.57738000000001</v>
      </c>
      <c r="ABF117" t="n">
        <v>71.71256</v>
      </c>
      <c r="ABG117" t="n">
        <v>71.84574000000001</v>
      </c>
      <c r="ABH117" t="n">
        <v>71.95471999999999</v>
      </c>
      <c r="ABI117" t="n">
        <v>72.05656</v>
      </c>
      <c r="ABJ117" t="n">
        <v>72.14413</v>
      </c>
      <c r="ABK117" t="n">
        <v>72.20928000000001</v>
      </c>
      <c r="ABL117" t="n">
        <v>72.28915000000001</v>
      </c>
      <c r="ABM117" t="n">
        <v>72.42762</v>
      </c>
      <c r="ABN117" t="n">
        <v>72.56889</v>
      </c>
      <c r="ABO117" t="n">
        <v>72.69271999999999</v>
      </c>
      <c r="ABP117" t="n">
        <v>72.79376999999999</v>
      </c>
      <c r="ABQ117" t="n">
        <v>72.90242000000001</v>
      </c>
      <c r="ABR117" t="n">
        <v>73.02540999999999</v>
      </c>
      <c r="ABS117" t="n">
        <v>73.15776</v>
      </c>
      <c r="ABT117" t="n">
        <v>73.28959999999999</v>
      </c>
      <c r="ABU117" t="n">
        <v>73.47141999999999</v>
      </c>
      <c r="ABV117" t="n">
        <v>73.65186</v>
      </c>
      <c r="ABW117" t="n">
        <v>73.79607</v>
      </c>
      <c r="ABX117" t="n">
        <v>73.9128</v>
      </c>
      <c r="ABY117" t="n">
        <v>74.05722</v>
      </c>
      <c r="ABZ117" t="n">
        <v>74.20733</v>
      </c>
      <c r="ACA117" t="n">
        <v>74.3488</v>
      </c>
      <c r="ACB117" t="n">
        <v>74.47999</v>
      </c>
      <c r="ACC117" t="n">
        <v>74.59487</v>
      </c>
      <c r="ACD117" t="n">
        <v>74.69511</v>
      </c>
      <c r="ACE117" t="n">
        <v>74.76443</v>
      </c>
      <c r="ACF117" t="n">
        <v>74.86785</v>
      </c>
      <c r="ACG117" t="n">
        <v>75.01307</v>
      </c>
      <c r="ACH117" t="n">
        <v>75.14306999999999</v>
      </c>
      <c r="ACI117" t="n">
        <v>75.28127000000001</v>
      </c>
      <c r="ACJ117" t="n">
        <v>75.42851</v>
      </c>
      <c r="ACK117" t="n">
        <v>75.56008</v>
      </c>
      <c r="ACL117" t="n">
        <v>75.67686</v>
      </c>
      <c r="ACM117" t="n">
        <v>75.77332</v>
      </c>
      <c r="ACN117" t="n">
        <v>75.87349</v>
      </c>
      <c r="ACO117" t="n">
        <v>75.9662</v>
      </c>
      <c r="ACP117" t="n">
        <v>76.06299</v>
      </c>
      <c r="ACQ117" t="n">
        <v>76.18792000000001</v>
      </c>
      <c r="ACR117" t="n">
        <v>76.34869</v>
      </c>
      <c r="ACS117" t="n">
        <v>76.49009</v>
      </c>
      <c r="ACT117" t="n">
        <v>76.6263</v>
      </c>
      <c r="ACU117" t="n">
        <v>76.80474</v>
      </c>
      <c r="ACV117" t="n">
        <v>76.93679</v>
      </c>
      <c r="ACW117" t="n">
        <v>77.07474999999999</v>
      </c>
      <c r="ACX117" t="n">
        <v>77.23129</v>
      </c>
      <c r="ACY117" t="n">
        <v>77.39297000000001</v>
      </c>
      <c r="ACZ117" t="n">
        <v>77.53077999999999</v>
      </c>
      <c r="ADA117" t="n">
        <v>77.67856</v>
      </c>
      <c r="ADB117" t="n">
        <v>77.83401000000001</v>
      </c>
      <c r="ADC117" t="n">
        <v>77.98793999999999</v>
      </c>
      <c r="ADD117" t="n">
        <v>78.15488999999999</v>
      </c>
      <c r="ADE117" t="n">
        <v>78.32554</v>
      </c>
      <c r="ADF117" t="n">
        <v>78.50574</v>
      </c>
      <c r="ADG117" t="n">
        <v>78.70267</v>
      </c>
      <c r="ADH117" t="n">
        <v>78.88209000000001</v>
      </c>
      <c r="ADI117" t="n">
        <v>79.03263</v>
      </c>
      <c r="ADJ117" t="n">
        <v>79.2062</v>
      </c>
      <c r="ADK117" t="n">
        <v>79.33852</v>
      </c>
      <c r="ADL117" t="n">
        <v>79.47655</v>
      </c>
      <c r="ADM117" t="n">
        <v>79.61476</v>
      </c>
      <c r="ADN117" t="n">
        <v>79.76334</v>
      </c>
      <c r="ADO117" t="n">
        <v>79.90214</v>
      </c>
      <c r="ADP117" t="n">
        <v>80.0583</v>
      </c>
      <c r="ADQ117" t="n">
        <v>80.21289</v>
      </c>
      <c r="ADR117" t="n">
        <v>80.35874</v>
      </c>
      <c r="ADS117" t="n">
        <v>80.51018999999999</v>
      </c>
      <c r="ADT117" t="n">
        <v>80.64664</v>
      </c>
      <c r="ADU117" t="n">
        <v>80.79121000000001</v>
      </c>
      <c r="ADV117" t="n">
        <v>80.92532</v>
      </c>
      <c r="ADW117" t="n">
        <v>81.07241</v>
      </c>
      <c r="ADX117" t="n">
        <v>81.23108000000001</v>
      </c>
      <c r="ADY117" t="n">
        <v>81.41792</v>
      </c>
      <c r="ADZ117" t="n">
        <v>81.55656999999999</v>
      </c>
      <c r="AEA117" t="n">
        <v>81.68742</v>
      </c>
      <c r="AEB117" t="n">
        <v>81.85902</v>
      </c>
      <c r="AEC117" t="n">
        <v>82.03572</v>
      </c>
      <c r="AED117" t="n">
        <v>82.17034</v>
      </c>
      <c r="AEE117" t="n">
        <v>82.32581</v>
      </c>
      <c r="AEF117" t="n">
        <v>82.50845</v>
      </c>
      <c r="AEG117" t="n">
        <v>82.6788</v>
      </c>
      <c r="AEH117" t="n">
        <v>82.80922</v>
      </c>
      <c r="AEI117" t="n">
        <v>82.95802</v>
      </c>
      <c r="AEJ117" t="n">
        <v>83.10928</v>
      </c>
      <c r="AEK117" t="n">
        <v>83.23331</v>
      </c>
      <c r="AEL117" t="n">
        <v>83.38682</v>
      </c>
      <c r="AEM117" t="n">
        <v>83.56491</v>
      </c>
      <c r="AEN117" t="n">
        <v>83.74797</v>
      </c>
      <c r="AEO117" t="n">
        <v>83.90065</v>
      </c>
      <c r="AEP117" t="n">
        <v>84.06072</v>
      </c>
      <c r="AEQ117" t="n">
        <v>84.22692000000001</v>
      </c>
      <c r="AER117" t="n">
        <v>84.3903</v>
      </c>
      <c r="AES117" t="n">
        <v>84.55618</v>
      </c>
      <c r="AET117" t="n">
        <v>84.73083</v>
      </c>
      <c r="AEU117" t="n">
        <v>84.86805</v>
      </c>
      <c r="AEV117" t="n">
        <v>85.02365</v>
      </c>
      <c r="AEW117" t="n">
        <v>85.26424</v>
      </c>
      <c r="AEX117" t="n">
        <v>85.47418999999999</v>
      </c>
      <c r="AEY117" t="n">
        <v>85.68178</v>
      </c>
      <c r="AEZ117" t="n">
        <v>85.88543</v>
      </c>
      <c r="AFA117" t="n">
        <v>86.11436</v>
      </c>
      <c r="AFB117" t="n">
        <v>86.33744</v>
      </c>
      <c r="AFC117" t="n">
        <v>86.52896</v>
      </c>
      <c r="AFD117" t="n">
        <v>86.71608999999999</v>
      </c>
      <c r="AFE117" t="n">
        <v>86.86405999999999</v>
      </c>
      <c r="AFF117" t="n">
        <v>87.03708</v>
      </c>
      <c r="AFG117" t="n">
        <v>87.2385</v>
      </c>
      <c r="AFH117" t="n">
        <v>87.44852</v>
      </c>
      <c r="AFI117" t="n">
        <v>87.65724</v>
      </c>
      <c r="AFJ117" t="n">
        <v>87.88065</v>
      </c>
      <c r="AFK117" t="n">
        <v>88.11671</v>
      </c>
      <c r="AFL117" t="n">
        <v>88.31013</v>
      </c>
      <c r="AFM117" t="n">
        <v>88.49969</v>
      </c>
      <c r="AFN117" t="n">
        <v>88.69587</v>
      </c>
      <c r="AFO117" t="n">
        <v>88.89745000000001</v>
      </c>
      <c r="AFP117" t="n">
        <v>89.08949</v>
      </c>
      <c r="AFQ117" t="n">
        <v>89.37049</v>
      </c>
      <c r="AFR117" t="n">
        <v>89.66139</v>
      </c>
      <c r="AFS117" t="n">
        <v>89.92422999999999</v>
      </c>
      <c r="AFT117" t="n">
        <v>90.18185</v>
      </c>
      <c r="AFU117" t="n">
        <v>90.40078</v>
      </c>
      <c r="AFV117" t="n">
        <v>90.60046</v>
      </c>
      <c r="AFW117" t="n">
        <v>90.72561</v>
      </c>
      <c r="AFX117" t="n">
        <v>90.89864</v>
      </c>
      <c r="AFY117" t="n">
        <v>91.17285</v>
      </c>
      <c r="AFZ117" t="n">
        <v>91.45576</v>
      </c>
      <c r="AGA117" t="n">
        <v>91.73819</v>
      </c>
      <c r="AGB117" t="n">
        <v>91.99574</v>
      </c>
      <c r="AGC117" t="n">
        <v>92.23045</v>
      </c>
      <c r="AGD117" t="n">
        <v>92.42062</v>
      </c>
      <c r="AGE117" t="n">
        <v>92.62457999999999</v>
      </c>
      <c r="AGF117" t="n">
        <v>92.90186</v>
      </c>
      <c r="AGG117" t="n">
        <v>93.23904</v>
      </c>
      <c r="AGH117" t="n">
        <v>93.54470999999999</v>
      </c>
      <c r="AGI117" t="n">
        <v>93.85648999999999</v>
      </c>
      <c r="AGJ117" t="n">
        <v>94.15219</v>
      </c>
      <c r="AGK117" t="n">
        <v>94.494</v>
      </c>
      <c r="AGL117" t="n">
        <v>94.74908000000001</v>
      </c>
      <c r="AGM117" t="n">
        <v>94.94927</v>
      </c>
      <c r="AGN117" t="n">
        <v>95.18613999999999</v>
      </c>
      <c r="AGO117" t="n">
        <v>95.4879</v>
      </c>
      <c r="AGP117" t="n">
        <v>95.77169000000001</v>
      </c>
      <c r="AGQ117" t="n">
        <v>96.00830999999999</v>
      </c>
      <c r="AGR117" t="n">
        <v>96.25713</v>
      </c>
      <c r="AGS117" t="n">
        <v>96.51674</v>
      </c>
      <c r="AGT117" t="n">
        <v>96.77007</v>
      </c>
      <c r="AGU117" t="n">
        <v>97.05773000000001</v>
      </c>
      <c r="AGV117" t="n">
        <v>97.38329</v>
      </c>
      <c r="AGW117" t="n">
        <v>97.65628</v>
      </c>
      <c r="AGX117" t="n">
        <v>97.97664</v>
      </c>
      <c r="AGY117" t="n">
        <v>98.2787</v>
      </c>
      <c r="AGZ117" t="n">
        <v>98.58087999999999</v>
      </c>
      <c r="AHA117" t="n">
        <v>98.91370999999999</v>
      </c>
      <c r="AHB117" t="n">
        <v>99.28675</v>
      </c>
      <c r="AHC117" t="n">
        <v>99.65869000000001</v>
      </c>
      <c r="AHD117" t="n">
        <v>100.01228</v>
      </c>
      <c r="AHE117" t="n">
        <v>100.44082</v>
      </c>
      <c r="AHF117" t="n">
        <v>100.81718</v>
      </c>
      <c r="AHG117" t="n">
        <v>101.1099</v>
      </c>
      <c r="AHH117" t="n">
        <v>101.4427</v>
      </c>
      <c r="AHI117" t="n">
        <v>101.7516</v>
      </c>
      <c r="AHJ117" t="n">
        <v>102.13283</v>
      </c>
      <c r="AHK117" t="n">
        <v>102.49463</v>
      </c>
      <c r="AHL117" t="n">
        <v>102.84389</v>
      </c>
      <c r="AHM117" t="n">
        <v>103.20894</v>
      </c>
      <c r="AHN117" t="n">
        <v>103.59189</v>
      </c>
      <c r="AHO117" t="n">
        <v>103.99176</v>
      </c>
      <c r="AHP117" t="n">
        <v>104.48799</v>
      </c>
      <c r="AHQ117" t="n">
        <v>104.86724</v>
      </c>
      <c r="AHR117" t="n">
        <v>105.22619</v>
      </c>
      <c r="AHS117" t="n">
        <v>105.61919</v>
      </c>
      <c r="AHT117" t="n">
        <v>105.94048</v>
      </c>
      <c r="AHU117" t="n">
        <v>106.22339</v>
      </c>
      <c r="AHV117" t="n">
        <v>106.60986</v>
      </c>
      <c r="AHW117" t="n">
        <v>107.04111</v>
      </c>
      <c r="AHX117" t="n">
        <v>107.50624</v>
      </c>
      <c r="AHY117" t="n">
        <v>108.06551</v>
      </c>
      <c r="AHZ117" t="n">
        <v>108.62808</v>
      </c>
      <c r="AIA117" t="n">
        <v>109.16923</v>
      </c>
      <c r="AIB117" t="n">
        <v>109.6339</v>
      </c>
      <c r="AIC117" t="n">
        <v>110.14072</v>
      </c>
      <c r="AID117" t="n">
        <v>110.74</v>
      </c>
      <c r="AIE117" t="n">
        <v>111.40813</v>
      </c>
      <c r="AIF117" t="n">
        <v>112.02657</v>
      </c>
      <c r="AIG117" t="n">
        <v>112.53335</v>
      </c>
      <c r="AIH117" t="n">
        <v>113.09724</v>
      </c>
      <c r="AII117" t="n">
        <v>113.80098</v>
      </c>
      <c r="AIJ117" t="n">
        <v>114.51233</v>
      </c>
      <c r="AIK117" t="n">
        <v>115.0197</v>
      </c>
      <c r="AIL117" t="n">
        <v>115.48915</v>
      </c>
      <c r="AIM117" t="n">
        <v>115.99026</v>
      </c>
      <c r="AIN117" t="n">
        <v>116.47874</v>
      </c>
      <c r="AIO117" t="n">
        <v>117.03394</v>
      </c>
      <c r="AIP117" t="n">
        <v>117.60509</v>
      </c>
      <c r="AIQ117" t="n">
        <v>118.17986</v>
      </c>
      <c r="AIR117" t="n">
        <v>118.82285</v>
      </c>
      <c r="AIS117" t="n">
        <v>119.436</v>
      </c>
      <c r="AIT117" t="n">
        <v>119.96881</v>
      </c>
      <c r="AIU117" t="n">
        <v>120.46461</v>
      </c>
      <c r="AIV117" t="n">
        <v>120.97623</v>
      </c>
      <c r="AIW117" t="n">
        <v>121.64855</v>
      </c>
      <c r="AIX117" t="n">
        <v>122.38538</v>
      </c>
      <c r="AIY117" t="n">
        <v>123.11306</v>
      </c>
      <c r="AIZ117" t="n">
        <v>123.83992</v>
      </c>
      <c r="AJA117" t="n">
        <v>124.52122</v>
      </c>
      <c r="AJB117" t="n">
        <v>125.2952</v>
      </c>
      <c r="AJC117" t="n">
        <v>126.13476</v>
      </c>
      <c r="AJD117" t="n">
        <v>126.83793</v>
      </c>
      <c r="AJE117" t="n">
        <v>127.51089</v>
      </c>
      <c r="AJF117" t="n">
        <v>128.14569</v>
      </c>
      <c r="AJG117" t="n">
        <v>128.80981</v>
      </c>
      <c r="AJH117" t="n">
        <v>129.71782</v>
      </c>
      <c r="AJI117" t="n">
        <v>130.6601</v>
      </c>
      <c r="AJJ117" t="n">
        <v>131.31729</v>
      </c>
      <c r="AJK117" t="n">
        <v>131.87738</v>
      </c>
      <c r="AJL117" t="n">
        <v>132.4487</v>
      </c>
      <c r="AJM117" t="n">
        <v>133.17886</v>
      </c>
      <c r="AJN117" t="n">
        <v>134.00493</v>
      </c>
      <c r="AJO117" t="n">
        <v>134.68933</v>
      </c>
      <c r="AJP117" t="n">
        <v>135.373</v>
      </c>
      <c r="AJQ117" t="n">
        <v>136.32378</v>
      </c>
      <c r="AJR117" t="n">
        <v>137.20406</v>
      </c>
      <c r="AJS117" t="n">
        <v>137.93729</v>
      </c>
      <c r="AJT117" t="n">
        <v>138.94336</v>
      </c>
      <c r="AJU117" t="n">
        <v>140.05826</v>
      </c>
      <c r="AJV117" t="n">
        <v>141.14609</v>
      </c>
      <c r="AJW117" t="n">
        <v>142.2428</v>
      </c>
      <c r="AJX117" t="n">
        <v>143.45508</v>
      </c>
      <c r="AJY117" t="n">
        <v>144.6355</v>
      </c>
      <c r="AJZ117" t="n">
        <v>145.87404</v>
      </c>
      <c r="AKA117" t="n">
        <v>147.40334</v>
      </c>
      <c r="AKB117" t="n">
        <v>148.7691</v>
      </c>
      <c r="AKC117" t="n">
        <v>149.78281</v>
      </c>
      <c r="AKD117" t="n">
        <v>150.67979</v>
      </c>
      <c r="AKE117" t="n">
        <v>151.80714</v>
      </c>
      <c r="AKF117" t="n">
        <v>153.14784</v>
      </c>
      <c r="AKG117" t="n">
        <v>154.61179</v>
      </c>
      <c r="AKH117" t="n">
        <v>156.01114</v>
      </c>
      <c r="AKI117" t="n">
        <v>157.38062</v>
      </c>
      <c r="AKJ117" t="n">
        <v>158.89522</v>
      </c>
      <c r="AKK117" t="n">
        <v>160.44753</v>
      </c>
      <c r="AKL117" t="n">
        <v>161.86342</v>
      </c>
      <c r="AKM117" t="n">
        <v>163.14098</v>
      </c>
      <c r="AKN117" t="n">
        <v>164.97606</v>
      </c>
      <c r="AKO117" t="n">
        <v>167.20277</v>
      </c>
      <c r="AKP117" t="n">
        <v>169.44698</v>
      </c>
      <c r="AKQ117" t="n">
        <v>172.23883</v>
      </c>
      <c r="AKR117" t="n">
        <v>175.07274</v>
      </c>
      <c r="AKS117" t="n">
        <v>177.83905</v>
      </c>
      <c r="AKT117" t="n">
        <v>180.49873</v>
      </c>
      <c r="AKU117" t="n">
        <v>183.68994</v>
      </c>
      <c r="AKV117" t="n">
        <v>187.5099</v>
      </c>
      <c r="AKW117" t="n">
        <v>190.6647</v>
      </c>
      <c r="AKX117" t="n">
        <v>193.25954</v>
      </c>
      <c r="AKY117" t="n">
        <v>195.96083</v>
      </c>
      <c r="AKZ117" t="n">
        <v>199.7878</v>
      </c>
      <c r="ALA117" t="n">
        <v>203.73056</v>
      </c>
      <c r="ALB117" t="n">
        <v>207.36037</v>
      </c>
      <c r="ALC117" t="n">
        <v>211.59193</v>
      </c>
      <c r="ALD117" t="n">
        <v>217.09204</v>
      </c>
      <c r="ALE117" t="n">
        <v>223.40732</v>
      </c>
      <c r="ALF117" t="n">
        <v>229.22655</v>
      </c>
      <c r="ALG117" t="n">
        <v>236.15489</v>
      </c>
      <c r="ALH117" t="n">
        <v>244.37564</v>
      </c>
      <c r="ALI117" t="n">
        <v>252.89536</v>
      </c>
      <c r="ALJ117" t="n">
        <v>266.94473</v>
      </c>
      <c r="ALK117" t="n">
        <v>286.82047</v>
      </c>
      <c r="ALL117" t="n">
        <v>309.17429</v>
      </c>
      <c r="ALM117" t="n">
        <v>343.79144</v>
      </c>
      <c r="ALN117" t="n">
        <v>399.49753</v>
      </c>
      <c r="ALO117" t="n">
        <v>551.66595</v>
      </c>
    </row>
    <row r="118">
      <c r="A118" t="inlineStr">
        <is>
          <t>Brunei Darussalam</t>
        </is>
      </c>
      <c r="B118" t="inlineStr">
        <is>
          <t>BRN</t>
        </is>
      </c>
      <c r="C118" s="13">
        <f>AVERAGE(SI118,SJ118)</f>
        <v/>
      </c>
      <c r="D118" t="n">
        <v>3.82879</v>
      </c>
      <c r="E118" t="n">
        <v>5.89022</v>
      </c>
      <c r="F118" t="n">
        <v>7.05255</v>
      </c>
      <c r="G118" t="n">
        <v>7.93324</v>
      </c>
      <c r="H118" t="n">
        <v>8.66066</v>
      </c>
      <c r="I118" t="n">
        <v>9.288919999999999</v>
      </c>
      <c r="J118" t="n">
        <v>9.84674</v>
      </c>
      <c r="K118" t="n">
        <v>10.35146</v>
      </c>
      <c r="L118" t="n">
        <v>10.81443</v>
      </c>
      <c r="M118" t="n">
        <v>11.24355</v>
      </c>
      <c r="N118" t="n">
        <v>11.64459</v>
      </c>
      <c r="O118" t="n">
        <v>12.02186</v>
      </c>
      <c r="P118" t="n">
        <v>12.37872</v>
      </c>
      <c r="Q118" t="n">
        <v>12.71783</v>
      </c>
      <c r="R118" t="n">
        <v>13.04132</v>
      </c>
      <c r="S118" t="n">
        <v>13.35095</v>
      </c>
      <c r="T118" t="n">
        <v>13.64819</v>
      </c>
      <c r="U118" t="n">
        <v>13.93426</v>
      </c>
      <c r="V118" t="n">
        <v>14.21022</v>
      </c>
      <c r="W118" t="n">
        <v>14.47695</v>
      </c>
      <c r="X118" t="n">
        <v>14.73524</v>
      </c>
      <c r="Y118" t="n">
        <v>14.98576</v>
      </c>
      <c r="Z118" t="n">
        <v>15.2291</v>
      </c>
      <c r="AA118" t="n">
        <v>15.46581</v>
      </c>
      <c r="AB118" t="n">
        <v>15.69633</v>
      </c>
      <c r="AC118" t="n">
        <v>15.9211</v>
      </c>
      <c r="AD118" t="n">
        <v>16.14047</v>
      </c>
      <c r="AE118" t="n">
        <v>16.3548</v>
      </c>
      <c r="AF118" t="n">
        <v>16.56438</v>
      </c>
      <c r="AG118" t="n">
        <v>16.7695</v>
      </c>
      <c r="AH118" t="n">
        <v>16.97039</v>
      </c>
      <c r="AI118" t="n">
        <v>17.1673</v>
      </c>
      <c r="AJ118" t="n">
        <v>17.36043</v>
      </c>
      <c r="AK118" t="n">
        <v>17.54998</v>
      </c>
      <c r="AL118" t="n">
        <v>17.73612</v>
      </c>
      <c r="AM118" t="n">
        <v>17.91903</v>
      </c>
      <c r="AN118" t="n">
        <v>18.09885</v>
      </c>
      <c r="AO118" t="n">
        <v>18.27573</v>
      </c>
      <c r="AP118" t="n">
        <v>18.44979</v>
      </c>
      <c r="AQ118" t="n">
        <v>18.62116</v>
      </c>
      <c r="AR118" t="n">
        <v>18.78996</v>
      </c>
      <c r="AS118" t="n">
        <v>18.95628</v>
      </c>
      <c r="AT118" t="n">
        <v>19.12024</v>
      </c>
      <c r="AU118" t="n">
        <v>19.28193</v>
      </c>
      <c r="AV118" t="n">
        <v>19.44142</v>
      </c>
      <c r="AW118" t="n">
        <v>19.59881</v>
      </c>
      <c r="AX118" t="n">
        <v>19.75418</v>
      </c>
      <c r="AY118" t="n">
        <v>19.90759</v>
      </c>
      <c r="AZ118" t="n">
        <v>20.05912</v>
      </c>
      <c r="BA118" t="n">
        <v>20.20884</v>
      </c>
      <c r="BB118" t="n">
        <v>20.3568</v>
      </c>
      <c r="BC118" t="n">
        <v>20.50306</v>
      </c>
      <c r="BD118" t="n">
        <v>20.64769</v>
      </c>
      <c r="BE118" t="n">
        <v>20.79073</v>
      </c>
      <c r="BF118" t="n">
        <v>20.93223</v>
      </c>
      <c r="BG118" t="n">
        <v>21.07225</v>
      </c>
      <c r="BH118" t="n">
        <v>21.21082</v>
      </c>
      <c r="BI118" t="n">
        <v>21.348</v>
      </c>
      <c r="BJ118" t="n">
        <v>21.48382</v>
      </c>
      <c r="BK118" t="n">
        <v>21.61832</v>
      </c>
      <c r="BL118" t="n">
        <v>21.75154</v>
      </c>
      <c r="BM118" t="n">
        <v>21.88353</v>
      </c>
      <c r="BN118" t="n">
        <v>22.0143</v>
      </c>
      <c r="BO118" t="n">
        <v>22.1439</v>
      </c>
      <c r="BP118" t="n">
        <v>22.27236</v>
      </c>
      <c r="BQ118" t="n">
        <v>22.3997</v>
      </c>
      <c r="BR118" t="n">
        <v>22.52596</v>
      </c>
      <c r="BS118" t="n">
        <v>22.65117</v>
      </c>
      <c r="BT118" t="n">
        <v>22.77535</v>
      </c>
      <c r="BU118" t="n">
        <v>22.89853</v>
      </c>
      <c r="BV118" t="n">
        <v>23.02074</v>
      </c>
      <c r="BW118" t="n">
        <v>23.14199</v>
      </c>
      <c r="BX118" t="n">
        <v>23.26231</v>
      </c>
      <c r="BY118" t="n">
        <v>23.38173</v>
      </c>
      <c r="BZ118" t="n">
        <v>23.50026</v>
      </c>
      <c r="CA118" t="n">
        <v>23.61792</v>
      </c>
      <c r="CB118" t="n">
        <v>23.73475</v>
      </c>
      <c r="CC118" t="n">
        <v>23.85074</v>
      </c>
      <c r="CD118" t="n">
        <v>23.96594</v>
      </c>
      <c r="CE118" t="n">
        <v>24.08034</v>
      </c>
      <c r="CF118" t="n">
        <v>24.19397</v>
      </c>
      <c r="CG118" t="n">
        <v>24.30685</v>
      </c>
      <c r="CH118" t="n">
        <v>24.419</v>
      </c>
      <c r="CI118" t="n">
        <v>24.53042</v>
      </c>
      <c r="CJ118" t="n">
        <v>24.64113</v>
      </c>
      <c r="CK118" t="n">
        <v>24.75116</v>
      </c>
      <c r="CL118" t="n">
        <v>24.8605</v>
      </c>
      <c r="CM118" t="n">
        <v>24.96918</v>
      </c>
      <c r="CN118" t="n">
        <v>25.07722</v>
      </c>
      <c r="CO118" t="n">
        <v>25.18462</v>
      </c>
      <c r="CP118" t="n">
        <v>25.29139</v>
      </c>
      <c r="CQ118" t="n">
        <v>25.39755</v>
      </c>
      <c r="CR118" t="n">
        <v>25.50312</v>
      </c>
      <c r="CS118" t="n">
        <v>25.6081</v>
      </c>
      <c r="CT118" t="n">
        <v>25.7125</v>
      </c>
      <c r="CU118" t="n">
        <v>25.81633</v>
      </c>
      <c r="CV118" t="n">
        <v>25.91961</v>
      </c>
      <c r="CW118" t="n">
        <v>26.02235</v>
      </c>
      <c r="CX118" t="n">
        <v>26.12455</v>
      </c>
      <c r="CY118" t="n">
        <v>26.22623</v>
      </c>
      <c r="CZ118" t="n">
        <v>26.32739</v>
      </c>
      <c r="DA118" t="n">
        <v>26.42805</v>
      </c>
      <c r="DB118" t="n">
        <v>26.52821</v>
      </c>
      <c r="DC118" t="n">
        <v>26.62789</v>
      </c>
      <c r="DD118" t="n">
        <v>26.72709</v>
      </c>
      <c r="DE118" t="n">
        <v>26.82581</v>
      </c>
      <c r="DF118" t="n">
        <v>26.92408</v>
      </c>
      <c r="DG118" t="n">
        <v>27.02189</v>
      </c>
      <c r="DH118" t="n">
        <v>27.11925</v>
      </c>
      <c r="DI118" t="n">
        <v>27.21618</v>
      </c>
      <c r="DJ118" t="n">
        <v>27.31267</v>
      </c>
      <c r="DK118" t="n">
        <v>27.40874</v>
      </c>
      <c r="DL118" t="n">
        <v>27.5044</v>
      </c>
      <c r="DM118" t="n">
        <v>27.59965</v>
      </c>
      <c r="DN118" t="n">
        <v>27.69449</v>
      </c>
      <c r="DO118" t="n">
        <v>27.78893</v>
      </c>
      <c r="DP118" t="n">
        <v>27.88299</v>
      </c>
      <c r="DQ118" t="n">
        <v>27.97667</v>
      </c>
      <c r="DR118" t="n">
        <v>28.06996</v>
      </c>
      <c r="DS118" t="n">
        <v>28.16289</v>
      </c>
      <c r="DT118" t="n">
        <v>28.25545</v>
      </c>
      <c r="DU118" t="n">
        <v>28.34764</v>
      </c>
      <c r="DV118" t="n">
        <v>28.43949</v>
      </c>
      <c r="DW118" t="n">
        <v>28.53099</v>
      </c>
      <c r="DX118" t="n">
        <v>28.62214</v>
      </c>
      <c r="DY118" t="n">
        <v>28.71296</v>
      </c>
      <c r="DZ118" t="n">
        <v>28.80344</v>
      </c>
      <c r="EA118" t="n">
        <v>28.8936</v>
      </c>
      <c r="EB118" t="n">
        <v>28.98343</v>
      </c>
      <c r="EC118" t="n">
        <v>29.07295</v>
      </c>
      <c r="ED118" t="n">
        <v>29.16215</v>
      </c>
      <c r="EE118" t="n">
        <v>29.25105</v>
      </c>
      <c r="EF118" t="n">
        <v>29.33964</v>
      </c>
      <c r="EG118" t="n">
        <v>29.42794</v>
      </c>
      <c r="EH118" t="n">
        <v>29.51594</v>
      </c>
      <c r="EI118" t="n">
        <v>29.60364</v>
      </c>
      <c r="EJ118" t="n">
        <v>29.69107</v>
      </c>
      <c r="EK118" t="n">
        <v>29.77821</v>
      </c>
      <c r="EL118" t="n">
        <v>29.86507</v>
      </c>
      <c r="EM118" t="n">
        <v>29.95166</v>
      </c>
      <c r="EN118" t="n">
        <v>30.03798</v>
      </c>
      <c r="EO118" t="n">
        <v>30.12404</v>
      </c>
      <c r="EP118" t="n">
        <v>30.20983</v>
      </c>
      <c r="EQ118" t="n">
        <v>30.29536</v>
      </c>
      <c r="ER118" t="n">
        <v>30.38064</v>
      </c>
      <c r="ES118" t="n">
        <v>30.46567</v>
      </c>
      <c r="ET118" t="n">
        <v>30.55045</v>
      </c>
      <c r="EU118" t="n">
        <v>30.63498</v>
      </c>
      <c r="EV118" t="n">
        <v>30.71928</v>
      </c>
      <c r="EW118" t="n">
        <v>30.80334</v>
      </c>
      <c r="EX118" t="n">
        <v>30.88717</v>
      </c>
      <c r="EY118" t="n">
        <v>30.97076</v>
      </c>
      <c r="EZ118" t="n">
        <v>31.05412</v>
      </c>
      <c r="FA118" t="n">
        <v>31.13726</v>
      </c>
      <c r="FB118" t="n">
        <v>31.22018</v>
      </c>
      <c r="FC118" t="n">
        <v>31.30289</v>
      </c>
      <c r="FD118" t="n">
        <v>31.38537</v>
      </c>
      <c r="FE118" t="n">
        <v>31.46765</v>
      </c>
      <c r="FF118" t="n">
        <v>31.54971</v>
      </c>
      <c r="FG118" t="n">
        <v>31.63157</v>
      </c>
      <c r="FH118" t="n">
        <v>31.71322</v>
      </c>
      <c r="FI118" t="n">
        <v>31.79467</v>
      </c>
      <c r="FJ118" t="n">
        <v>31.87593</v>
      </c>
      <c r="FK118" t="n">
        <v>31.95698</v>
      </c>
      <c r="FL118" t="n">
        <v>32.03785</v>
      </c>
      <c r="FM118" t="n">
        <v>32.11852</v>
      </c>
      <c r="FN118" t="n">
        <v>32.19901</v>
      </c>
      <c r="FO118" t="n">
        <v>32.2793</v>
      </c>
      <c r="FP118" t="n">
        <v>32.35942</v>
      </c>
      <c r="FQ118" t="n">
        <v>32.43936</v>
      </c>
      <c r="FR118" t="n">
        <v>32.51912</v>
      </c>
      <c r="FS118" t="n">
        <v>32.5987</v>
      </c>
      <c r="FT118" t="n">
        <v>32.6781</v>
      </c>
      <c r="FU118" t="n">
        <v>32.75734</v>
      </c>
      <c r="FV118" t="n">
        <v>32.83641</v>
      </c>
      <c r="FW118" t="n">
        <v>32.91531</v>
      </c>
      <c r="FX118" t="n">
        <v>32.99404</v>
      </c>
      <c r="FY118" t="n">
        <v>33.07261</v>
      </c>
      <c r="FZ118" t="n">
        <v>33.15102</v>
      </c>
      <c r="GA118" t="n">
        <v>33.22928</v>
      </c>
      <c r="GB118" t="n">
        <v>33.30738</v>
      </c>
      <c r="GC118" t="n">
        <v>33.38532</v>
      </c>
      <c r="GD118" t="n">
        <v>33.46311</v>
      </c>
      <c r="GE118" t="n">
        <v>33.54075</v>
      </c>
      <c r="GF118" t="n">
        <v>33.61824</v>
      </c>
      <c r="GG118" t="n">
        <v>33.69559</v>
      </c>
      <c r="GH118" t="n">
        <v>33.77279</v>
      </c>
      <c r="GI118" t="n">
        <v>33.84985</v>
      </c>
      <c r="GJ118" t="n">
        <v>33.92677</v>
      </c>
      <c r="GK118" t="n">
        <v>34.00354</v>
      </c>
      <c r="GL118" t="n">
        <v>34.08018</v>
      </c>
      <c r="GM118" t="n">
        <v>34.15669</v>
      </c>
      <c r="GN118" t="n">
        <v>34.23307</v>
      </c>
      <c r="GO118" t="n">
        <v>34.30931</v>
      </c>
      <c r="GP118" t="n">
        <v>34.38542</v>
      </c>
      <c r="GQ118" t="n">
        <v>34.4614</v>
      </c>
      <c r="GR118" t="n">
        <v>34.53726</v>
      </c>
      <c r="GS118" t="n">
        <v>34.61299</v>
      </c>
      <c r="GT118" t="n">
        <v>34.68859</v>
      </c>
      <c r="GU118" t="n">
        <v>34.76408</v>
      </c>
      <c r="GV118" t="n">
        <v>34.83945</v>
      </c>
      <c r="GW118" t="n">
        <v>34.91469</v>
      </c>
      <c r="GX118" t="n">
        <v>34.98982</v>
      </c>
      <c r="GY118" t="n">
        <v>35.06483</v>
      </c>
      <c r="GZ118" t="n">
        <v>35.13974</v>
      </c>
      <c r="HA118" t="n">
        <v>35.21452</v>
      </c>
      <c r="HB118" t="n">
        <v>35.2892</v>
      </c>
      <c r="HC118" t="n">
        <v>35.36377</v>
      </c>
      <c r="HD118" t="n">
        <v>35.43823</v>
      </c>
      <c r="HE118" t="n">
        <v>35.51258</v>
      </c>
      <c r="HF118" t="n">
        <v>35.58683</v>
      </c>
      <c r="HG118" t="n">
        <v>35.66097</v>
      </c>
      <c r="HH118" t="n">
        <v>35.73501</v>
      </c>
      <c r="HI118" t="n">
        <v>35.80895</v>
      </c>
      <c r="HJ118" t="n">
        <v>35.88279</v>
      </c>
      <c r="HK118" t="n">
        <v>35.95654</v>
      </c>
      <c r="HL118" t="n">
        <v>36.03018</v>
      </c>
      <c r="HM118" t="n">
        <v>36.10373</v>
      </c>
      <c r="HN118" t="n">
        <v>36.17718</v>
      </c>
      <c r="HO118" t="n">
        <v>36.25055</v>
      </c>
      <c r="HP118" t="n">
        <v>36.32381</v>
      </c>
      <c r="HQ118" t="n">
        <v>36.397</v>
      </c>
      <c r="HR118" t="n">
        <v>36.47009</v>
      </c>
      <c r="HS118" t="n">
        <v>36.54309</v>
      </c>
      <c r="HT118" t="n">
        <v>36.616</v>
      </c>
      <c r="HU118" t="n">
        <v>36.68883</v>
      </c>
      <c r="HV118" t="n">
        <v>36.76158</v>
      </c>
      <c r="HW118" t="n">
        <v>36.83424</v>
      </c>
      <c r="HX118" t="n">
        <v>36.90682</v>
      </c>
      <c r="HY118" t="n">
        <v>36.97932</v>
      </c>
      <c r="HZ118" t="n">
        <v>37.05174</v>
      </c>
      <c r="IA118" t="n">
        <v>37.12408</v>
      </c>
      <c r="IB118" t="n">
        <v>37.19634</v>
      </c>
      <c r="IC118" t="n">
        <v>37.26853</v>
      </c>
      <c r="ID118" t="n">
        <v>37.34064</v>
      </c>
      <c r="IE118" t="n">
        <v>37.41268</v>
      </c>
      <c r="IF118" t="n">
        <v>37.48465</v>
      </c>
      <c r="IG118" t="n">
        <v>37.55654</v>
      </c>
      <c r="IH118" t="n">
        <v>37.62836</v>
      </c>
      <c r="II118" t="n">
        <v>37.70011</v>
      </c>
      <c r="IJ118" t="n">
        <v>37.7718</v>
      </c>
      <c r="IK118" t="n">
        <v>37.84341</v>
      </c>
      <c r="IL118" t="n">
        <v>37.91496</v>
      </c>
      <c r="IM118" t="n">
        <v>37.98645</v>
      </c>
      <c r="IN118" t="n">
        <v>38.05787</v>
      </c>
      <c r="IO118" t="n">
        <v>38.12922</v>
      </c>
      <c r="IP118" t="n">
        <v>38.20052</v>
      </c>
      <c r="IQ118" t="n">
        <v>38.27175</v>
      </c>
      <c r="IR118" t="n">
        <v>38.34292</v>
      </c>
      <c r="IS118" t="n">
        <v>38.41403</v>
      </c>
      <c r="IT118" t="n">
        <v>38.48508</v>
      </c>
      <c r="IU118" t="n">
        <v>38.55608</v>
      </c>
      <c r="IV118" t="n">
        <v>38.62701</v>
      </c>
      <c r="IW118" t="n">
        <v>38.6979</v>
      </c>
      <c r="IX118" t="n">
        <v>38.76873</v>
      </c>
      <c r="IY118" t="n">
        <v>38.8395</v>
      </c>
      <c r="IZ118" t="n">
        <v>38.91022</v>
      </c>
      <c r="JA118" t="n">
        <v>38.98089</v>
      </c>
      <c r="JB118" t="n">
        <v>39.05151</v>
      </c>
      <c r="JC118" t="n">
        <v>39.12207</v>
      </c>
      <c r="JD118" t="n">
        <v>39.19259</v>
      </c>
      <c r="JE118" t="n">
        <v>39.26306</v>
      </c>
      <c r="JF118" t="n">
        <v>39.33348</v>
      </c>
      <c r="JG118" t="n">
        <v>39.40385</v>
      </c>
      <c r="JH118" t="n">
        <v>39.47419</v>
      </c>
      <c r="JI118" t="n">
        <v>39.54447</v>
      </c>
      <c r="JJ118" t="n">
        <v>39.61471</v>
      </c>
      <c r="JK118" t="n">
        <v>39.68491</v>
      </c>
      <c r="JL118" t="n">
        <v>39.75506</v>
      </c>
      <c r="JM118" t="n">
        <v>39.82517</v>
      </c>
      <c r="JN118" t="n">
        <v>39.89524</v>
      </c>
      <c r="JO118" t="n">
        <v>39.96527</v>
      </c>
      <c r="JP118" t="n">
        <v>40.03527</v>
      </c>
      <c r="JQ118" t="n">
        <v>40.10522</v>
      </c>
      <c r="JR118" t="n">
        <v>40.17514</v>
      </c>
      <c r="JS118" t="n">
        <v>40.24502</v>
      </c>
      <c r="JT118" t="n">
        <v>40.31487</v>
      </c>
      <c r="JU118" t="n">
        <v>40.38467</v>
      </c>
      <c r="JV118" t="n">
        <v>40.45445</v>
      </c>
      <c r="JW118" t="n">
        <v>40.52419</v>
      </c>
      <c r="JX118" t="n">
        <v>40.5939</v>
      </c>
      <c r="JY118" t="n">
        <v>40.66357</v>
      </c>
      <c r="JZ118" t="n">
        <v>40.73322</v>
      </c>
      <c r="KA118" t="n">
        <v>40.80284</v>
      </c>
      <c r="KB118" t="n">
        <v>40.87242</v>
      </c>
      <c r="KC118" t="n">
        <v>40.94198</v>
      </c>
      <c r="KD118" t="n">
        <v>41.01151</v>
      </c>
      <c r="KE118" t="n">
        <v>41.08101</v>
      </c>
      <c r="KF118" t="n">
        <v>41.15048</v>
      </c>
      <c r="KG118" t="n">
        <v>41.21993</v>
      </c>
      <c r="KH118" t="n">
        <v>41.28936</v>
      </c>
      <c r="KI118" t="n">
        <v>41.35875</v>
      </c>
      <c r="KJ118" t="n">
        <v>41.42813</v>
      </c>
      <c r="KK118" t="n">
        <v>41.49748</v>
      </c>
      <c r="KL118" t="n">
        <v>41.56681</v>
      </c>
      <c r="KM118" t="n">
        <v>41.63612</v>
      </c>
      <c r="KN118" t="n">
        <v>41.70541</v>
      </c>
      <c r="KO118" t="n">
        <v>41.77468</v>
      </c>
      <c r="KP118" t="n">
        <v>41.84393</v>
      </c>
      <c r="KQ118" t="n">
        <v>41.91315</v>
      </c>
      <c r="KR118" t="n">
        <v>41.98237</v>
      </c>
      <c r="KS118" t="n">
        <v>42.05156</v>
      </c>
      <c r="KT118" t="n">
        <v>42.12074</v>
      </c>
      <c r="KU118" t="n">
        <v>42.1899</v>
      </c>
      <c r="KV118" t="n">
        <v>42.25905</v>
      </c>
      <c r="KW118" t="n">
        <v>42.32818</v>
      </c>
      <c r="KX118" t="n">
        <v>42.3973</v>
      </c>
      <c r="KY118" t="n">
        <v>42.4664</v>
      </c>
      <c r="KZ118" t="n">
        <v>42.5355</v>
      </c>
      <c r="LA118" t="n">
        <v>42.60458</v>
      </c>
      <c r="LB118" t="n">
        <v>42.67365</v>
      </c>
      <c r="LC118" t="n">
        <v>42.74271</v>
      </c>
      <c r="LD118" t="n">
        <v>42.81176</v>
      </c>
      <c r="LE118" t="n">
        <v>42.88079</v>
      </c>
      <c r="LF118" t="n">
        <v>42.94983</v>
      </c>
      <c r="LG118" t="n">
        <v>43.01885</v>
      </c>
      <c r="LH118" t="n">
        <v>43.08787</v>
      </c>
      <c r="LI118" t="n">
        <v>43.15688</v>
      </c>
      <c r="LJ118" t="n">
        <v>43.22588</v>
      </c>
      <c r="LK118" t="n">
        <v>43.29488</v>
      </c>
      <c r="LL118" t="n">
        <v>43.36388</v>
      </c>
      <c r="LM118" t="n">
        <v>43.43287</v>
      </c>
      <c r="LN118" t="n">
        <v>43.50185</v>
      </c>
      <c r="LO118" t="n">
        <v>43.57084</v>
      </c>
      <c r="LP118" t="n">
        <v>43.63982</v>
      </c>
      <c r="LQ118" t="n">
        <v>43.7088</v>
      </c>
      <c r="LR118" t="n">
        <v>43.77778</v>
      </c>
      <c r="LS118" t="n">
        <v>43.84676</v>
      </c>
      <c r="LT118" t="n">
        <v>43.91574</v>
      </c>
      <c r="LU118" t="n">
        <v>43.98472</v>
      </c>
      <c r="LV118" t="n">
        <v>44.05371</v>
      </c>
      <c r="LW118" t="n">
        <v>44.12269</v>
      </c>
      <c r="LX118" t="n">
        <v>44.19168</v>
      </c>
      <c r="LY118" t="n">
        <v>44.26067</v>
      </c>
      <c r="LZ118" t="n">
        <v>44.32967</v>
      </c>
      <c r="MA118" t="n">
        <v>44.39867</v>
      </c>
      <c r="MB118" t="n">
        <v>44.46767</v>
      </c>
      <c r="MC118" t="n">
        <v>44.53669</v>
      </c>
      <c r="MD118" t="n">
        <v>44.60571</v>
      </c>
      <c r="ME118" t="n">
        <v>44.67474</v>
      </c>
      <c r="MF118" t="n">
        <v>44.74377</v>
      </c>
      <c r="MG118" t="n">
        <v>44.81281</v>
      </c>
      <c r="MH118" t="n">
        <v>44.88186</v>
      </c>
      <c r="MI118" t="n">
        <v>44.95092</v>
      </c>
      <c r="MJ118" t="n">
        <v>45.02</v>
      </c>
      <c r="MK118" t="n">
        <v>45.08908</v>
      </c>
      <c r="ML118" t="n">
        <v>45.15817</v>
      </c>
      <c r="MM118" t="n">
        <v>45.22728</v>
      </c>
      <c r="MN118" t="n">
        <v>45.2964</v>
      </c>
      <c r="MO118" t="n">
        <v>45.36553</v>
      </c>
      <c r="MP118" t="n">
        <v>45.43467</v>
      </c>
      <c r="MQ118" t="n">
        <v>45.50383</v>
      </c>
      <c r="MR118" t="n">
        <v>45.57301</v>
      </c>
      <c r="MS118" t="n">
        <v>45.6422</v>
      </c>
      <c r="MT118" t="n">
        <v>45.71141</v>
      </c>
      <c r="MU118" t="n">
        <v>45.78063</v>
      </c>
      <c r="MV118" t="n">
        <v>45.84987</v>
      </c>
      <c r="MW118" t="n">
        <v>45.91913</v>
      </c>
      <c r="MX118" t="n">
        <v>45.98841</v>
      </c>
      <c r="MY118" t="n">
        <v>46.0577</v>
      </c>
      <c r="MZ118" t="n">
        <v>46.12702</v>
      </c>
      <c r="NA118" t="n">
        <v>46.19636</v>
      </c>
      <c r="NB118" t="n">
        <v>46.26572</v>
      </c>
      <c r="NC118" t="n">
        <v>46.3351</v>
      </c>
      <c r="ND118" t="n">
        <v>46.4045</v>
      </c>
      <c r="NE118" t="n">
        <v>46.47392</v>
      </c>
      <c r="NF118" t="n">
        <v>46.54337</v>
      </c>
      <c r="NG118" t="n">
        <v>46.61284</v>
      </c>
      <c r="NH118" t="n">
        <v>46.68233</v>
      </c>
      <c r="NI118" t="n">
        <v>46.75185</v>
      </c>
      <c r="NJ118" t="n">
        <v>46.8214</v>
      </c>
      <c r="NK118" t="n">
        <v>46.89097</v>
      </c>
      <c r="NL118" t="n">
        <v>46.96057</v>
      </c>
      <c r="NM118" t="n">
        <v>47.0302</v>
      </c>
      <c r="NN118" t="n">
        <v>47.09985</v>
      </c>
      <c r="NO118" t="n">
        <v>47.16953</v>
      </c>
      <c r="NP118" t="n">
        <v>47.23924</v>
      </c>
      <c r="NQ118" t="n">
        <v>47.30898</v>
      </c>
      <c r="NR118" t="n">
        <v>47.37875</v>
      </c>
      <c r="NS118" t="n">
        <v>47.44855</v>
      </c>
      <c r="NT118" t="n">
        <v>47.51839</v>
      </c>
      <c r="NU118" t="n">
        <v>47.58825</v>
      </c>
      <c r="NV118" t="n">
        <v>47.65815</v>
      </c>
      <c r="NW118" t="n">
        <v>47.72808</v>
      </c>
      <c r="NX118" t="n">
        <v>47.79804</v>
      </c>
      <c r="NY118" t="n">
        <v>47.86804</v>
      </c>
      <c r="NZ118" t="n">
        <v>47.93807</v>
      </c>
      <c r="OA118" t="n">
        <v>48.00814</v>
      </c>
      <c r="OB118" t="n">
        <v>48.07824</v>
      </c>
      <c r="OC118" t="n">
        <v>48.14838</v>
      </c>
      <c r="OD118" t="n">
        <v>48.21856</v>
      </c>
      <c r="OE118" t="n">
        <v>48.28877</v>
      </c>
      <c r="OF118" t="n">
        <v>48.35902</v>
      </c>
      <c r="OG118" t="n">
        <v>48.42931</v>
      </c>
      <c r="OH118" t="n">
        <v>48.49965</v>
      </c>
      <c r="OI118" t="n">
        <v>48.57001</v>
      </c>
      <c r="OJ118" t="n">
        <v>48.64043</v>
      </c>
      <c r="OK118" t="n">
        <v>48.71088</v>
      </c>
      <c r="OL118" t="n">
        <v>48.78137</v>
      </c>
      <c r="OM118" t="n">
        <v>48.85191</v>
      </c>
      <c r="ON118" t="n">
        <v>48.92249</v>
      </c>
      <c r="OO118" t="n">
        <v>48.99311</v>
      </c>
      <c r="OP118" t="n">
        <v>49.06378</v>
      </c>
      <c r="OQ118" t="n">
        <v>49.13449</v>
      </c>
      <c r="OR118" t="n">
        <v>49.20524</v>
      </c>
      <c r="OS118" t="n">
        <v>49.27604</v>
      </c>
      <c r="OT118" t="n">
        <v>49.34689</v>
      </c>
      <c r="OU118" t="n">
        <v>49.41779</v>
      </c>
      <c r="OV118" t="n">
        <v>49.48873</v>
      </c>
      <c r="OW118" t="n">
        <v>49.55972</v>
      </c>
      <c r="OX118" t="n">
        <v>49.63076</v>
      </c>
      <c r="OY118" t="n">
        <v>49.70184</v>
      </c>
      <c r="OZ118" t="n">
        <v>49.77298</v>
      </c>
      <c r="PA118" t="n">
        <v>49.84417</v>
      </c>
      <c r="PB118" t="n">
        <v>49.91541</v>
      </c>
      <c r="PC118" t="n">
        <v>49.9867</v>
      </c>
      <c r="PD118" t="n">
        <v>50.05804</v>
      </c>
      <c r="PE118" t="n">
        <v>50.12944</v>
      </c>
      <c r="PF118" t="n">
        <v>50.20089</v>
      </c>
      <c r="PG118" t="n">
        <v>50.27239</v>
      </c>
      <c r="PH118" t="n">
        <v>50.34394</v>
      </c>
      <c r="PI118" t="n">
        <v>50.41556</v>
      </c>
      <c r="PJ118" t="n">
        <v>50.48722</v>
      </c>
      <c r="PK118" t="n">
        <v>50.55895</v>
      </c>
      <c r="PL118" t="n">
        <v>50.63073</v>
      </c>
      <c r="PM118" t="n">
        <v>50.70257</v>
      </c>
      <c r="PN118" t="n">
        <v>50.77446</v>
      </c>
      <c r="PO118" t="n">
        <v>50.84642</v>
      </c>
      <c r="PP118" t="n">
        <v>50.91843</v>
      </c>
      <c r="PQ118" t="n">
        <v>50.99051</v>
      </c>
      <c r="PR118" t="n">
        <v>51.06264</v>
      </c>
      <c r="PS118" t="n">
        <v>51.13483</v>
      </c>
      <c r="PT118" t="n">
        <v>51.20709</v>
      </c>
      <c r="PU118" t="n">
        <v>51.27941</v>
      </c>
      <c r="PV118" t="n">
        <v>51.3518</v>
      </c>
      <c r="PW118" t="n">
        <v>51.42424</v>
      </c>
      <c r="PX118" t="n">
        <v>51.49675</v>
      </c>
      <c r="PY118" t="n">
        <v>51.56932</v>
      </c>
      <c r="PZ118" t="n">
        <v>51.64197</v>
      </c>
      <c r="QA118" t="n">
        <v>51.71467</v>
      </c>
      <c r="QB118" t="n">
        <v>51.78745</v>
      </c>
      <c r="QC118" t="n">
        <v>51.86029</v>
      </c>
      <c r="QD118" t="n">
        <v>51.93319</v>
      </c>
      <c r="QE118" t="n">
        <v>52.00617</v>
      </c>
      <c r="QF118" t="n">
        <v>52.07922</v>
      </c>
      <c r="QG118" t="n">
        <v>52.15233</v>
      </c>
      <c r="QH118" t="n">
        <v>52.22551</v>
      </c>
      <c r="QI118" t="n">
        <v>52.29877</v>
      </c>
      <c r="QJ118" t="n">
        <v>52.3721</v>
      </c>
      <c r="QK118" t="n">
        <v>52.4455</v>
      </c>
      <c r="QL118" t="n">
        <v>52.51897</v>
      </c>
      <c r="QM118" t="n">
        <v>52.59252</v>
      </c>
      <c r="QN118" t="n">
        <v>52.66614</v>
      </c>
      <c r="QO118" t="n">
        <v>52.73983</v>
      </c>
      <c r="QP118" t="n">
        <v>52.81361</v>
      </c>
      <c r="QQ118" t="n">
        <v>52.88745</v>
      </c>
      <c r="QR118" t="n">
        <v>52.96138</v>
      </c>
      <c r="QS118" t="n">
        <v>53.03537</v>
      </c>
      <c r="QT118" t="n">
        <v>53.10946</v>
      </c>
      <c r="QU118" t="n">
        <v>53.18361</v>
      </c>
      <c r="QV118" t="n">
        <v>53.25785</v>
      </c>
      <c r="QW118" t="n">
        <v>53.33216</v>
      </c>
      <c r="QX118" t="n">
        <v>53.40656</v>
      </c>
      <c r="QY118" t="n">
        <v>53.48104</v>
      </c>
      <c r="QZ118" t="n">
        <v>53.5556</v>
      </c>
      <c r="RA118" t="n">
        <v>53.63025</v>
      </c>
      <c r="RB118" t="n">
        <v>53.70497</v>
      </c>
      <c r="RC118" t="n">
        <v>53.77978</v>
      </c>
      <c r="RD118" t="n">
        <v>53.85468</v>
      </c>
      <c r="RE118" t="n">
        <v>53.92966</v>
      </c>
      <c r="RF118" t="n">
        <v>54.00473</v>
      </c>
      <c r="RG118" t="n">
        <v>54.07988</v>
      </c>
      <c r="RH118" t="n">
        <v>54.15512</v>
      </c>
      <c r="RI118" t="n">
        <v>54.23045</v>
      </c>
      <c r="RJ118" t="n">
        <v>54.30586</v>
      </c>
      <c r="RK118" t="n">
        <v>54.38137</v>
      </c>
      <c r="RL118" t="n">
        <v>54.45697</v>
      </c>
      <c r="RM118" t="n">
        <v>54.53265</v>
      </c>
      <c r="RN118" t="n">
        <v>54.60843</v>
      </c>
      <c r="RO118" t="n">
        <v>54.68431</v>
      </c>
      <c r="RP118" t="n">
        <v>54.76027</v>
      </c>
      <c r="RQ118" t="n">
        <v>54.83633</v>
      </c>
      <c r="RR118" t="n">
        <v>54.91248</v>
      </c>
      <c r="RS118" t="n">
        <v>54.98873</v>
      </c>
      <c r="RT118" t="n">
        <v>55.06507</v>
      </c>
      <c r="RU118" t="n">
        <v>55.14151</v>
      </c>
      <c r="RV118" t="n">
        <v>55.21805</v>
      </c>
      <c r="RW118" t="n">
        <v>55.29468</v>
      </c>
      <c r="RX118" t="n">
        <v>55.37141</v>
      </c>
      <c r="RY118" t="n">
        <v>55.44825</v>
      </c>
      <c r="RZ118" t="n">
        <v>55.52518</v>
      </c>
      <c r="SA118" t="n">
        <v>55.60221</v>
      </c>
      <c r="SB118" t="n">
        <v>55.67935</v>
      </c>
      <c r="SC118" t="n">
        <v>55.75659</v>
      </c>
      <c r="SD118" t="n">
        <v>55.83393</v>
      </c>
      <c r="SE118" t="n">
        <v>55.91137</v>
      </c>
      <c r="SF118" t="n">
        <v>55.98893</v>
      </c>
      <c r="SG118" t="n">
        <v>56.06658</v>
      </c>
      <c r="SH118" t="n">
        <v>56.14434</v>
      </c>
      <c r="SI118" t="n">
        <v>56.22221</v>
      </c>
      <c r="SJ118" t="n">
        <v>56.30018</v>
      </c>
      <c r="SK118" t="n">
        <v>56.37827</v>
      </c>
      <c r="SL118" t="n">
        <v>56.45646</v>
      </c>
      <c r="SM118" t="n">
        <v>56.53476</v>
      </c>
      <c r="SN118" t="n">
        <v>56.61318</v>
      </c>
      <c r="SO118" t="n">
        <v>56.6917</v>
      </c>
      <c r="SP118" t="n">
        <v>56.77034</v>
      </c>
      <c r="SQ118" t="n">
        <v>56.84909</v>
      </c>
      <c r="SR118" t="n">
        <v>56.92796</v>
      </c>
      <c r="SS118" t="n">
        <v>57.00694</v>
      </c>
      <c r="ST118" t="n">
        <v>57.08604</v>
      </c>
      <c r="SU118" t="n">
        <v>57.16525</v>
      </c>
      <c r="SV118" t="n">
        <v>57.24458</v>
      </c>
      <c r="SW118" t="n">
        <v>57.32402</v>
      </c>
      <c r="SX118" t="n">
        <v>57.40359</v>
      </c>
      <c r="SY118" t="n">
        <v>57.48328</v>
      </c>
      <c r="SZ118" t="n">
        <v>57.56308</v>
      </c>
      <c r="TA118" t="n">
        <v>57.64301</v>
      </c>
      <c r="TB118" t="n">
        <v>57.72306</v>
      </c>
      <c r="TC118" t="n">
        <v>57.80323</v>
      </c>
      <c r="TD118" t="n">
        <v>57.88353</v>
      </c>
      <c r="TE118" t="n">
        <v>57.96395</v>
      </c>
      <c r="TF118" t="n">
        <v>58.0445</v>
      </c>
      <c r="TG118" t="n">
        <v>58.12517</v>
      </c>
      <c r="TH118" t="n">
        <v>58.20597</v>
      </c>
      <c r="TI118" t="n">
        <v>58.2869</v>
      </c>
      <c r="TJ118" t="n">
        <v>58.36796</v>
      </c>
      <c r="TK118" t="n">
        <v>58.44915</v>
      </c>
      <c r="TL118" t="n">
        <v>58.53047</v>
      </c>
      <c r="TM118" t="n">
        <v>58.61192</v>
      </c>
      <c r="TN118" t="n">
        <v>58.6935</v>
      </c>
      <c r="TO118" t="n">
        <v>58.77522</v>
      </c>
      <c r="TP118" t="n">
        <v>58.85707</v>
      </c>
      <c r="TQ118" t="n">
        <v>58.93906</v>
      </c>
      <c r="TR118" t="n">
        <v>59.02119</v>
      </c>
      <c r="TS118" t="n">
        <v>59.10345</v>
      </c>
      <c r="TT118" t="n">
        <v>59.18584</v>
      </c>
      <c r="TU118" t="n">
        <v>59.26838</v>
      </c>
      <c r="TV118" t="n">
        <v>59.35106</v>
      </c>
      <c r="TW118" t="n">
        <v>59.43388</v>
      </c>
      <c r="TX118" t="n">
        <v>59.51684</v>
      </c>
      <c r="TY118" t="n">
        <v>59.59995</v>
      </c>
      <c r="TZ118" t="n">
        <v>59.6832</v>
      </c>
      <c r="UA118" t="n">
        <v>59.76659</v>
      </c>
      <c r="UB118" t="n">
        <v>59.85013</v>
      </c>
      <c r="UC118" t="n">
        <v>59.93381</v>
      </c>
      <c r="UD118" t="n">
        <v>60.01765</v>
      </c>
      <c r="UE118" t="n">
        <v>60.10163</v>
      </c>
      <c r="UF118" t="n">
        <v>60.18576</v>
      </c>
      <c r="UG118" t="n">
        <v>60.27004</v>
      </c>
      <c r="UH118" t="n">
        <v>60.35448</v>
      </c>
      <c r="UI118" t="n">
        <v>60.43906</v>
      </c>
      <c r="UJ118" t="n">
        <v>60.52381</v>
      </c>
      <c r="UK118" t="n">
        <v>60.6087</v>
      </c>
      <c r="UL118" t="n">
        <v>60.69376</v>
      </c>
      <c r="UM118" t="n">
        <v>60.77896</v>
      </c>
      <c r="UN118" t="n">
        <v>60.86433</v>
      </c>
      <c r="UO118" t="n">
        <v>60.94986</v>
      </c>
      <c r="UP118" t="n">
        <v>61.03554</v>
      </c>
      <c r="UQ118" t="n">
        <v>61.12139</v>
      </c>
      <c r="UR118" t="n">
        <v>61.2074</v>
      </c>
      <c r="US118" t="n">
        <v>61.29358</v>
      </c>
      <c r="UT118" t="n">
        <v>61.37991</v>
      </c>
      <c r="UU118" t="n">
        <v>61.46642</v>
      </c>
      <c r="UV118" t="n">
        <v>61.55309</v>
      </c>
      <c r="UW118" t="n">
        <v>61.63992</v>
      </c>
      <c r="UX118" t="n">
        <v>61.72693</v>
      </c>
      <c r="UY118" t="n">
        <v>61.81411</v>
      </c>
      <c r="UZ118" t="n">
        <v>61.90145</v>
      </c>
      <c r="VA118" t="n">
        <v>61.98898</v>
      </c>
      <c r="VB118" t="n">
        <v>62.07667</v>
      </c>
      <c r="VC118" t="n">
        <v>62.16454</v>
      </c>
      <c r="VD118" t="n">
        <v>62.25258</v>
      </c>
      <c r="VE118" t="n">
        <v>62.3408</v>
      </c>
      <c r="VF118" t="n">
        <v>62.4292</v>
      </c>
      <c r="VG118" t="n">
        <v>62.51778</v>
      </c>
      <c r="VH118" t="n">
        <v>62.60654</v>
      </c>
      <c r="VI118" t="n">
        <v>62.69548</v>
      </c>
      <c r="VJ118" t="n">
        <v>62.7846</v>
      </c>
      <c r="VK118" t="n">
        <v>62.87391</v>
      </c>
      <c r="VL118" t="n">
        <v>62.96341</v>
      </c>
      <c r="VM118" t="n">
        <v>63.05309</v>
      </c>
      <c r="VN118" t="n">
        <v>63.14295</v>
      </c>
      <c r="VO118" t="n">
        <v>63.23301</v>
      </c>
      <c r="VP118" t="n">
        <v>63.32326</v>
      </c>
      <c r="VQ118" t="n">
        <v>63.4137</v>
      </c>
      <c r="VR118" t="n">
        <v>63.50433</v>
      </c>
      <c r="VS118" t="n">
        <v>63.59516</v>
      </c>
      <c r="VT118" t="n">
        <v>63.68618</v>
      </c>
      <c r="VU118" t="n">
        <v>63.7774</v>
      </c>
      <c r="VV118" t="n">
        <v>63.86882</v>
      </c>
      <c r="VW118" t="n">
        <v>63.96044</v>
      </c>
      <c r="VX118" t="n">
        <v>64.05225</v>
      </c>
      <c r="VY118" t="n">
        <v>64.14427999999999</v>
      </c>
      <c r="VZ118" t="n">
        <v>64.23650000000001</v>
      </c>
      <c r="WA118" t="n">
        <v>64.32893</v>
      </c>
      <c r="WB118" t="n">
        <v>64.42157</v>
      </c>
      <c r="WC118" t="n">
        <v>64.51441</v>
      </c>
      <c r="WD118" t="n">
        <v>64.60747000000001</v>
      </c>
      <c r="WE118" t="n">
        <v>64.70072999999999</v>
      </c>
      <c r="WF118" t="n">
        <v>64.7942</v>
      </c>
      <c r="WG118" t="n">
        <v>64.88789</v>
      </c>
      <c r="WH118" t="n">
        <v>64.98180000000001</v>
      </c>
      <c r="WI118" t="n">
        <v>65.07592</v>
      </c>
      <c r="WJ118" t="n">
        <v>65.17027</v>
      </c>
      <c r="WK118" t="n">
        <v>65.26482</v>
      </c>
      <c r="WL118" t="n">
        <v>65.3596</v>
      </c>
      <c r="WM118" t="n">
        <v>65.45461</v>
      </c>
      <c r="WN118" t="n">
        <v>65.54983</v>
      </c>
      <c r="WO118" t="n">
        <v>65.64528</v>
      </c>
      <c r="WP118" t="n">
        <v>65.74096</v>
      </c>
      <c r="WQ118" t="n">
        <v>65.83687</v>
      </c>
      <c r="WR118" t="n">
        <v>65.93301</v>
      </c>
      <c r="WS118" t="n">
        <v>66.02937</v>
      </c>
      <c r="WT118" t="n">
        <v>66.12598</v>
      </c>
      <c r="WU118" t="n">
        <v>66.22282</v>
      </c>
      <c r="WV118" t="n">
        <v>66.31989</v>
      </c>
      <c r="WW118" t="n">
        <v>66.41719999999999</v>
      </c>
      <c r="WX118" t="n">
        <v>66.51476</v>
      </c>
      <c r="WY118" t="n">
        <v>66.61255</v>
      </c>
      <c r="WZ118" t="n">
        <v>66.71059</v>
      </c>
      <c r="XA118" t="n">
        <v>66.80887</v>
      </c>
      <c r="XB118" t="n">
        <v>66.90739000000001</v>
      </c>
      <c r="XC118" t="n">
        <v>67.00617</v>
      </c>
      <c r="XD118" t="n">
        <v>67.1052</v>
      </c>
      <c r="XE118" t="n">
        <v>67.20448</v>
      </c>
      <c r="XF118" t="n">
        <v>67.30401000000001</v>
      </c>
      <c r="XG118" t="n">
        <v>67.4038</v>
      </c>
      <c r="XH118" t="n">
        <v>67.50385</v>
      </c>
      <c r="XI118" t="n">
        <v>67.60415</v>
      </c>
      <c r="XJ118" t="n">
        <v>67.70471000000001</v>
      </c>
      <c r="XK118" t="n">
        <v>67.80553</v>
      </c>
      <c r="XL118" t="n">
        <v>67.90663000000001</v>
      </c>
      <c r="XM118" t="n">
        <v>68.00799000000001</v>
      </c>
      <c r="XN118" t="n">
        <v>68.10961</v>
      </c>
      <c r="XO118" t="n">
        <v>68.21151</v>
      </c>
      <c r="XP118" t="n">
        <v>68.31367</v>
      </c>
      <c r="XQ118" t="n">
        <v>68.41611</v>
      </c>
      <c r="XR118" t="n">
        <v>68.51884</v>
      </c>
      <c r="XS118" t="n">
        <v>68.62183</v>
      </c>
      <c r="XT118" t="n">
        <v>68.72511</v>
      </c>
      <c r="XU118" t="n">
        <v>68.82867</v>
      </c>
      <c r="XV118" t="n">
        <v>68.9325</v>
      </c>
      <c r="XW118" t="n">
        <v>69.03663</v>
      </c>
      <c r="XX118" t="n">
        <v>69.14104</v>
      </c>
      <c r="XY118" t="n">
        <v>69.24575</v>
      </c>
      <c r="XZ118" t="n">
        <v>69.35075000000001</v>
      </c>
      <c r="YA118" t="n">
        <v>69.45604</v>
      </c>
      <c r="YB118" t="n">
        <v>69.56162999999999</v>
      </c>
      <c r="YC118" t="n">
        <v>69.66750999999999</v>
      </c>
      <c r="YD118" t="n">
        <v>69.77370000000001</v>
      </c>
      <c r="YE118" t="n">
        <v>69.88019</v>
      </c>
      <c r="YF118" t="n">
        <v>69.98698</v>
      </c>
      <c r="YG118" t="n">
        <v>70.09408999999999</v>
      </c>
      <c r="YH118" t="n">
        <v>70.2015</v>
      </c>
      <c r="YI118" t="n">
        <v>70.30922</v>
      </c>
      <c r="YJ118" t="n">
        <v>70.41726</v>
      </c>
      <c r="YK118" t="n">
        <v>70.52561</v>
      </c>
      <c r="YL118" t="n">
        <v>70.63428</v>
      </c>
      <c r="YM118" t="n">
        <v>70.74328</v>
      </c>
      <c r="YN118" t="n">
        <v>70.85259000000001</v>
      </c>
      <c r="YO118" t="n">
        <v>70.96223000000001</v>
      </c>
      <c r="YP118" t="n">
        <v>71.0722</v>
      </c>
      <c r="YQ118" t="n">
        <v>71.18250999999999</v>
      </c>
      <c r="YR118" t="n">
        <v>71.29313999999999</v>
      </c>
      <c r="YS118" t="n">
        <v>71.40411</v>
      </c>
      <c r="YT118" t="n">
        <v>71.51542999999999</v>
      </c>
      <c r="YU118" t="n">
        <v>71.62708000000001</v>
      </c>
      <c r="YV118" t="n">
        <v>71.73907</v>
      </c>
      <c r="YW118" t="n">
        <v>71.85141</v>
      </c>
      <c r="YX118" t="n">
        <v>71.9641</v>
      </c>
      <c r="YY118" t="n">
        <v>72.07713</v>
      </c>
      <c r="YZ118" t="n">
        <v>72.19053</v>
      </c>
      <c r="ZA118" t="n">
        <v>72.30428000000001</v>
      </c>
      <c r="ZB118" t="n">
        <v>72.41839</v>
      </c>
      <c r="ZC118" t="n">
        <v>72.53286</v>
      </c>
      <c r="ZD118" t="n">
        <v>72.64769</v>
      </c>
      <c r="ZE118" t="n">
        <v>72.76289</v>
      </c>
      <c r="ZF118" t="n">
        <v>72.87846999999999</v>
      </c>
      <c r="ZG118" t="n">
        <v>72.99442000000001</v>
      </c>
      <c r="ZH118" t="n">
        <v>73.11074000000001</v>
      </c>
      <c r="ZI118" t="n">
        <v>73.22744</v>
      </c>
      <c r="ZJ118" t="n">
        <v>73.34453000000001</v>
      </c>
      <c r="ZK118" t="n">
        <v>73.462</v>
      </c>
      <c r="ZL118" t="n">
        <v>73.57986</v>
      </c>
      <c r="ZM118" t="n">
        <v>73.6981</v>
      </c>
      <c r="ZN118" t="n">
        <v>73.81675</v>
      </c>
      <c r="ZO118" t="n">
        <v>73.93579</v>
      </c>
      <c r="ZP118" t="n">
        <v>74.05522999999999</v>
      </c>
      <c r="ZQ118" t="n">
        <v>74.17507000000001</v>
      </c>
      <c r="ZR118" t="n">
        <v>74.29533000000001</v>
      </c>
      <c r="ZS118" t="n">
        <v>74.41598999999999</v>
      </c>
      <c r="ZT118" t="n">
        <v>74.53706</v>
      </c>
      <c r="ZU118" t="n">
        <v>74.65855000000001</v>
      </c>
      <c r="ZV118" t="n">
        <v>74.78046000000001</v>
      </c>
      <c r="ZW118" t="n">
        <v>74.90279</v>
      </c>
      <c r="ZX118" t="n">
        <v>75.02556</v>
      </c>
      <c r="ZY118" t="n">
        <v>75.14875000000001</v>
      </c>
      <c r="ZZ118" t="n">
        <v>75.27238</v>
      </c>
      <c r="AAA118" t="n">
        <v>75.39644</v>
      </c>
      <c r="AAB118" t="n">
        <v>75.52094</v>
      </c>
      <c r="AAC118" t="n">
        <v>75.64588999999999</v>
      </c>
      <c r="AAD118" t="n">
        <v>75.77128999999999</v>
      </c>
      <c r="AAE118" t="n">
        <v>75.89713</v>
      </c>
      <c r="AAF118" t="n">
        <v>76.02343</v>
      </c>
      <c r="AAG118" t="n">
        <v>76.15018999999999</v>
      </c>
      <c r="AAH118" t="n">
        <v>76.27742000000001</v>
      </c>
      <c r="AAI118" t="n">
        <v>76.40510999999999</v>
      </c>
      <c r="AAJ118" t="n">
        <v>76.53327</v>
      </c>
      <c r="AAK118" t="n">
        <v>76.66191000000001</v>
      </c>
      <c r="AAL118" t="n">
        <v>76.79103000000001</v>
      </c>
      <c r="AAM118" t="n">
        <v>76.92062</v>
      </c>
      <c r="AAN118" t="n">
        <v>77.05071</v>
      </c>
      <c r="AAO118" t="n">
        <v>77.18129</v>
      </c>
      <c r="AAP118" t="n">
        <v>77.31236</v>
      </c>
      <c r="AAQ118" t="n">
        <v>77.44392999999999</v>
      </c>
      <c r="AAR118" t="n">
        <v>77.57599999999999</v>
      </c>
      <c r="AAS118" t="n">
        <v>77.70859</v>
      </c>
      <c r="AAT118" t="n">
        <v>77.84166999999999</v>
      </c>
      <c r="AAU118" t="n">
        <v>77.97529</v>
      </c>
      <c r="AAV118" t="n">
        <v>78.10942</v>
      </c>
      <c r="AAW118" t="n">
        <v>78.24408</v>
      </c>
      <c r="AAX118" t="n">
        <v>78.37926</v>
      </c>
      <c r="AAY118" t="n">
        <v>78.51497999999999</v>
      </c>
      <c r="AAZ118" t="n">
        <v>78.65125</v>
      </c>
      <c r="ABA118" t="n">
        <v>78.78806</v>
      </c>
      <c r="ABB118" t="n">
        <v>78.92541</v>
      </c>
      <c r="ABC118" t="n">
        <v>79.06332</v>
      </c>
      <c r="ABD118" t="n">
        <v>79.20178</v>
      </c>
      <c r="ABE118" t="n">
        <v>79.34081</v>
      </c>
      <c r="ABF118" t="n">
        <v>79.48041000000001</v>
      </c>
      <c r="ABG118" t="n">
        <v>79.62058</v>
      </c>
      <c r="ABH118" t="n">
        <v>79.76134</v>
      </c>
      <c r="ABI118" t="n">
        <v>79.90267</v>
      </c>
      <c r="ABJ118" t="n">
        <v>80.04459</v>
      </c>
      <c r="ABK118" t="n">
        <v>80.18711999999999</v>
      </c>
      <c r="ABL118" t="n">
        <v>80.33024</v>
      </c>
      <c r="ABM118" t="n">
        <v>80.47396000000001</v>
      </c>
      <c r="ABN118" t="n">
        <v>80.6183</v>
      </c>
      <c r="ABO118" t="n">
        <v>80.76325</v>
      </c>
      <c r="ABP118" t="n">
        <v>80.90882999999999</v>
      </c>
      <c r="ABQ118" t="n">
        <v>81.05503</v>
      </c>
      <c r="ABR118" t="n">
        <v>81.20187</v>
      </c>
      <c r="ABS118" t="n">
        <v>81.34935</v>
      </c>
      <c r="ABT118" t="n">
        <v>81.49747000000001</v>
      </c>
      <c r="ABU118" t="n">
        <v>81.64626</v>
      </c>
      <c r="ABV118" t="n">
        <v>81.79568</v>
      </c>
      <c r="ABW118" t="n">
        <v>81.94579</v>
      </c>
      <c r="ABX118" t="n">
        <v>82.09656</v>
      </c>
      <c r="ABY118" t="n">
        <v>82.248</v>
      </c>
      <c r="ABZ118" t="n">
        <v>82.40013</v>
      </c>
      <c r="ACA118" t="n">
        <v>82.55296</v>
      </c>
      <c r="ACB118" t="n">
        <v>82.70647</v>
      </c>
      <c r="ACC118" t="n">
        <v>82.86069000000001</v>
      </c>
      <c r="ACD118" t="n">
        <v>83.01562</v>
      </c>
      <c r="ACE118" t="n">
        <v>83.17127000000001</v>
      </c>
      <c r="ACF118" t="n">
        <v>83.32764</v>
      </c>
      <c r="ACG118" t="n">
        <v>83.48475000000001</v>
      </c>
      <c r="ACH118" t="n">
        <v>83.64259</v>
      </c>
      <c r="ACI118" t="n">
        <v>83.80118</v>
      </c>
      <c r="ACJ118" t="n">
        <v>83.96052</v>
      </c>
      <c r="ACK118" t="n">
        <v>84.12062</v>
      </c>
      <c r="ACL118" t="n">
        <v>84.28149000000001</v>
      </c>
      <c r="ACM118" t="n">
        <v>84.44314</v>
      </c>
      <c r="ACN118" t="n">
        <v>84.60557</v>
      </c>
      <c r="ACO118" t="n">
        <v>84.76879</v>
      </c>
      <c r="ACP118" t="n">
        <v>84.93282000000001</v>
      </c>
      <c r="ACQ118" t="n">
        <v>85.09764</v>
      </c>
      <c r="ACR118" t="n">
        <v>85.26329</v>
      </c>
      <c r="ACS118" t="n">
        <v>85.42976</v>
      </c>
      <c r="ACT118" t="n">
        <v>85.59707</v>
      </c>
      <c r="ACU118" t="n">
        <v>85.76521</v>
      </c>
      <c r="ACV118" t="n">
        <v>85.9342</v>
      </c>
      <c r="ACW118" t="n">
        <v>86.10406</v>
      </c>
      <c r="ACX118" t="n">
        <v>86.27479</v>
      </c>
      <c r="ACY118" t="n">
        <v>86.44638999999999</v>
      </c>
      <c r="ACZ118" t="n">
        <v>86.61888</v>
      </c>
      <c r="ADA118" t="n">
        <v>86.79227</v>
      </c>
      <c r="ADB118" t="n">
        <v>86.96655</v>
      </c>
      <c r="ADC118" t="n">
        <v>87.14176</v>
      </c>
      <c r="ADD118" t="n">
        <v>87.31789000000001</v>
      </c>
      <c r="ADE118" t="n">
        <v>87.49496000000001</v>
      </c>
      <c r="ADF118" t="n">
        <v>87.67297000000001</v>
      </c>
      <c r="ADG118" t="n">
        <v>87.85194</v>
      </c>
      <c r="ADH118" t="n">
        <v>88.03188</v>
      </c>
      <c r="ADI118" t="n">
        <v>88.21279</v>
      </c>
      <c r="ADJ118" t="n">
        <v>88.39469</v>
      </c>
      <c r="ADK118" t="n">
        <v>88.57759</v>
      </c>
      <c r="ADL118" t="n">
        <v>88.76151</v>
      </c>
      <c r="ADM118" t="n">
        <v>88.94643000000001</v>
      </c>
      <c r="ADN118" t="n">
        <v>89.13239</v>
      </c>
      <c r="ADO118" t="n">
        <v>89.3194</v>
      </c>
      <c r="ADP118" t="n">
        <v>89.50747</v>
      </c>
      <c r="ADQ118" t="n">
        <v>89.6966</v>
      </c>
      <c r="ADR118" t="n">
        <v>89.88681</v>
      </c>
      <c r="ADS118" t="n">
        <v>90.07812</v>
      </c>
      <c r="ADT118" t="n">
        <v>90.27052999999999</v>
      </c>
      <c r="ADU118" t="n">
        <v>90.46406</v>
      </c>
      <c r="ADV118" t="n">
        <v>90.65872</v>
      </c>
      <c r="ADW118" t="n">
        <v>90.85453</v>
      </c>
      <c r="ADX118" t="n">
        <v>91.05149</v>
      </c>
      <c r="ADY118" t="n">
        <v>91.24963</v>
      </c>
      <c r="ADZ118" t="n">
        <v>91.44895</v>
      </c>
      <c r="AEA118" t="n">
        <v>91.64948</v>
      </c>
      <c r="AEB118" t="n">
        <v>91.85120999999999</v>
      </c>
      <c r="AEC118" t="n">
        <v>92.05418</v>
      </c>
      <c r="AED118" t="n">
        <v>92.25839000000001</v>
      </c>
      <c r="AEE118" t="n">
        <v>92.46386</v>
      </c>
      <c r="AEF118" t="n">
        <v>92.67061</v>
      </c>
      <c r="AEG118" t="n">
        <v>92.87864999999999</v>
      </c>
      <c r="AEH118" t="n">
        <v>93.08799</v>
      </c>
      <c r="AEI118" t="n">
        <v>93.29864999999999</v>
      </c>
      <c r="AEJ118" t="n">
        <v>93.51066</v>
      </c>
      <c r="AEK118" t="n">
        <v>93.72402</v>
      </c>
      <c r="AEL118" t="n">
        <v>93.93875</v>
      </c>
      <c r="AEM118" t="n">
        <v>94.15488000000001</v>
      </c>
      <c r="AEN118" t="n">
        <v>94.37241</v>
      </c>
      <c r="AEO118" t="n">
        <v>94.59138</v>
      </c>
      <c r="AEP118" t="n">
        <v>94.81178</v>
      </c>
      <c r="AEQ118" t="n">
        <v>95.03364999999999</v>
      </c>
      <c r="AER118" t="n">
        <v>95.25700000000001</v>
      </c>
      <c r="AES118" t="n">
        <v>95.48186</v>
      </c>
      <c r="AET118" t="n">
        <v>95.70824</v>
      </c>
      <c r="AEU118" t="n">
        <v>95.93616</v>
      </c>
      <c r="AEV118" t="n">
        <v>96.16565</v>
      </c>
      <c r="AEW118" t="n">
        <v>96.39671</v>
      </c>
      <c r="AEX118" t="n">
        <v>96.62939</v>
      </c>
      <c r="AEY118" t="n">
        <v>96.86369000000001</v>
      </c>
      <c r="AEZ118" t="n">
        <v>97.09963999999999</v>
      </c>
      <c r="AFA118" t="n">
        <v>97.33727</v>
      </c>
      <c r="AFB118" t="n">
        <v>97.57658000000001</v>
      </c>
      <c r="AFC118" t="n">
        <v>97.81762999999999</v>
      </c>
      <c r="AFD118" t="n">
        <v>98.0604</v>
      </c>
      <c r="AFE118" t="n">
        <v>98.30495000000001</v>
      </c>
      <c r="AFF118" t="n">
        <v>98.55128999999999</v>
      </c>
      <c r="AFG118" t="n">
        <v>98.79944999999999</v>
      </c>
      <c r="AFH118" t="n">
        <v>99.04946</v>
      </c>
      <c r="AFI118" t="n">
        <v>99.30132999999999</v>
      </c>
      <c r="AFJ118" t="n">
        <v>99.55511</v>
      </c>
      <c r="AFK118" t="n">
        <v>99.8108</v>
      </c>
      <c r="AFL118" t="n">
        <v>100.06845</v>
      </c>
      <c r="AFM118" t="n">
        <v>100.32809</v>
      </c>
      <c r="AFN118" t="n">
        <v>100.58973</v>
      </c>
      <c r="AFO118" t="n">
        <v>100.85342</v>
      </c>
      <c r="AFP118" t="n">
        <v>101.11917</v>
      </c>
      <c r="AFQ118" t="n">
        <v>101.38704</v>
      </c>
      <c r="AFR118" t="n">
        <v>101.65704</v>
      </c>
      <c r="AFS118" t="n">
        <v>101.9292</v>
      </c>
      <c r="AFT118" t="n">
        <v>102.20358</v>
      </c>
      <c r="AFU118" t="n">
        <v>102.48018</v>
      </c>
      <c r="AFV118" t="n">
        <v>102.75906</v>
      </c>
      <c r="AFW118" t="n">
        <v>103.04024</v>
      </c>
      <c r="AFX118" t="n">
        <v>103.32377</v>
      </c>
      <c r="AFY118" t="n">
        <v>103.60967</v>
      </c>
      <c r="AFZ118" t="n">
        <v>103.898</v>
      </c>
      <c r="AGA118" t="n">
        <v>104.18879</v>
      </c>
      <c r="AGB118" t="n">
        <v>104.48207</v>
      </c>
      <c r="AGC118" t="n">
        <v>104.7779</v>
      </c>
      <c r="AGD118" t="n">
        <v>105.0763</v>
      </c>
      <c r="AGE118" t="n">
        <v>105.37733</v>
      </c>
      <c r="AGF118" t="n">
        <v>105.68102</v>
      </c>
      <c r="AGG118" t="n">
        <v>105.98743</v>
      </c>
      <c r="AGH118" t="n">
        <v>106.2966</v>
      </c>
      <c r="AGI118" t="n">
        <v>106.60857</v>
      </c>
      <c r="AGJ118" t="n">
        <v>106.92341</v>
      </c>
      <c r="AGK118" t="n">
        <v>107.24113</v>
      </c>
      <c r="AGL118" t="n">
        <v>107.56182</v>
      </c>
      <c r="AGM118" t="n">
        <v>107.88552</v>
      </c>
      <c r="AGN118" t="n">
        <v>108.21227</v>
      </c>
      <c r="AGO118" t="n">
        <v>108.54214</v>
      </c>
      <c r="AGP118" t="n">
        <v>108.87518</v>
      </c>
      <c r="AGQ118" t="n">
        <v>109.21145</v>
      </c>
      <c r="AGR118" t="n">
        <v>109.551</v>
      </c>
      <c r="AGS118" t="n">
        <v>109.89391</v>
      </c>
      <c r="AGT118" t="n">
        <v>110.24022</v>
      </c>
      <c r="AGU118" t="n">
        <v>110.59</v>
      </c>
      <c r="AGV118" t="n">
        <v>110.94334</v>
      </c>
      <c r="AGW118" t="n">
        <v>111.30027</v>
      </c>
      <c r="AGX118" t="n">
        <v>111.66088</v>
      </c>
      <c r="AGY118" t="n">
        <v>112.02524</v>
      </c>
      <c r="AGZ118" t="n">
        <v>112.39342</v>
      </c>
      <c r="AHA118" t="n">
        <v>112.7655</v>
      </c>
      <c r="AHB118" t="n">
        <v>113.14154</v>
      </c>
      <c r="AHC118" t="n">
        <v>113.52164</v>
      </c>
      <c r="AHD118" t="n">
        <v>113.90588</v>
      </c>
      <c r="AHE118" t="n">
        <v>114.29433</v>
      </c>
      <c r="AHF118" t="n">
        <v>114.6871</v>
      </c>
      <c r="AHG118" t="n">
        <v>115.08425</v>
      </c>
      <c r="AHH118" t="n">
        <v>115.48589</v>
      </c>
      <c r="AHI118" t="n">
        <v>115.89211</v>
      </c>
      <c r="AHJ118" t="n">
        <v>116.30301</v>
      </c>
      <c r="AHK118" t="n">
        <v>116.71869</v>
      </c>
      <c r="AHL118" t="n">
        <v>117.13925</v>
      </c>
      <c r="AHM118" t="n">
        <v>117.5648</v>
      </c>
      <c r="AHN118" t="n">
        <v>117.99545</v>
      </c>
      <c r="AHO118" t="n">
        <v>118.43131</v>
      </c>
      <c r="AHP118" t="n">
        <v>118.87251</v>
      </c>
      <c r="AHQ118" t="n">
        <v>119.31915</v>
      </c>
      <c r="AHR118" t="n">
        <v>119.77138</v>
      </c>
      <c r="AHS118" t="n">
        <v>120.22931</v>
      </c>
      <c r="AHT118" t="n">
        <v>120.69308</v>
      </c>
      <c r="AHU118" t="n">
        <v>121.16283</v>
      </c>
      <c r="AHV118" t="n">
        <v>121.63869</v>
      </c>
      <c r="AHW118" t="n">
        <v>122.12083</v>
      </c>
      <c r="AHX118" t="n">
        <v>122.60938</v>
      </c>
      <c r="AHY118" t="n">
        <v>123.10452</v>
      </c>
      <c r="AHZ118" t="n">
        <v>123.6064</v>
      </c>
      <c r="AIA118" t="n">
        <v>124.1152</v>
      </c>
      <c r="AIB118" t="n">
        <v>124.63108</v>
      </c>
      <c r="AIC118" t="n">
        <v>125.15424</v>
      </c>
      <c r="AID118" t="n">
        <v>125.68485</v>
      </c>
      <c r="AIE118" t="n">
        <v>126.22312</v>
      </c>
      <c r="AIF118" t="n">
        <v>126.76926</v>
      </c>
      <c r="AIG118" t="n">
        <v>127.32346</v>
      </c>
      <c r="AIH118" t="n">
        <v>127.88596</v>
      </c>
      <c r="AII118" t="n">
        <v>128.45699</v>
      </c>
      <c r="AIJ118" t="n">
        <v>129.03676</v>
      </c>
      <c r="AIK118" t="n">
        <v>129.62555</v>
      </c>
      <c r="AIL118" t="n">
        <v>130.22359</v>
      </c>
      <c r="AIM118" t="n">
        <v>130.83118</v>
      </c>
      <c r="AIN118" t="n">
        <v>131.44856</v>
      </c>
      <c r="AIO118" t="n">
        <v>132.07605</v>
      </c>
      <c r="AIP118" t="n">
        <v>132.71394</v>
      </c>
      <c r="AIQ118" t="n">
        <v>133.36255</v>
      </c>
      <c r="AIR118" t="n">
        <v>134.02222</v>
      </c>
      <c r="AIS118" t="n">
        <v>134.69328</v>
      </c>
      <c r="AIT118" t="n">
        <v>135.3761</v>
      </c>
      <c r="AIU118" t="n">
        <v>136.07106</v>
      </c>
      <c r="AIV118" t="n">
        <v>136.77853</v>
      </c>
      <c r="AIW118" t="n">
        <v>137.49896</v>
      </c>
      <c r="AIX118" t="n">
        <v>138.23277</v>
      </c>
      <c r="AIY118" t="n">
        <v>138.98041</v>
      </c>
      <c r="AIZ118" t="n">
        <v>139.74236</v>
      </c>
      <c r="AJA118" t="n">
        <v>140.5191</v>
      </c>
      <c r="AJB118" t="n">
        <v>141.3112</v>
      </c>
      <c r="AJC118" t="n">
        <v>142.11917</v>
      </c>
      <c r="AJD118" t="n">
        <v>142.94362</v>
      </c>
      <c r="AJE118" t="n">
        <v>143.78516</v>
      </c>
      <c r="AJF118" t="n">
        <v>144.64441</v>
      </c>
      <c r="AJG118" t="n">
        <v>145.52208</v>
      </c>
      <c r="AJH118" t="n">
        <v>146.41888</v>
      </c>
      <c r="AJI118" t="n">
        <v>147.33557</v>
      </c>
      <c r="AJJ118" t="n">
        <v>148.27296</v>
      </c>
      <c r="AJK118" t="n">
        <v>149.2319</v>
      </c>
      <c r="AJL118" t="n">
        <v>150.21329</v>
      </c>
      <c r="AJM118" t="n">
        <v>151.21809</v>
      </c>
      <c r="AJN118" t="n">
        <v>152.24731</v>
      </c>
      <c r="AJO118" t="n">
        <v>153.30205</v>
      </c>
      <c r="AJP118" t="n">
        <v>154.38344</v>
      </c>
      <c r="AJQ118" t="n">
        <v>155.49272</v>
      </c>
      <c r="AJR118" t="n">
        <v>156.6312</v>
      </c>
      <c r="AJS118" t="n">
        <v>157.80026</v>
      </c>
      <c r="AJT118" t="n">
        <v>159.00143</v>
      </c>
      <c r="AJU118" t="n">
        <v>160.2363</v>
      </c>
      <c r="AJV118" t="n">
        <v>161.50656</v>
      </c>
      <c r="AJW118" t="n">
        <v>162.81412</v>
      </c>
      <c r="AJX118" t="n">
        <v>164.16092</v>
      </c>
      <c r="AJY118" t="n">
        <v>165.54912</v>
      </c>
      <c r="AJZ118" t="n">
        <v>166.98103</v>
      </c>
      <c r="AKA118" t="n">
        <v>168.45918</v>
      </c>
      <c r="AKB118" t="n">
        <v>169.98628</v>
      </c>
      <c r="AKC118" t="n">
        <v>171.56526</v>
      </c>
      <c r="AKD118" t="n">
        <v>173.19936</v>
      </c>
      <c r="AKE118" t="n">
        <v>174.89206</v>
      </c>
      <c r="AKF118" t="n">
        <v>176.64722</v>
      </c>
      <c r="AKG118" t="n">
        <v>178.46901</v>
      </c>
      <c r="AKH118" t="n">
        <v>180.36205</v>
      </c>
      <c r="AKI118" t="n">
        <v>182.33144</v>
      </c>
      <c r="AKJ118" t="n">
        <v>184.38277</v>
      </c>
      <c r="AKK118" t="n">
        <v>186.52229</v>
      </c>
      <c r="AKL118" t="n">
        <v>188.75694</v>
      </c>
      <c r="AKM118" t="n">
        <v>191.09442</v>
      </c>
      <c r="AKN118" t="n">
        <v>193.54341</v>
      </c>
      <c r="AKO118" t="n">
        <v>196.11365</v>
      </c>
      <c r="AKP118" t="n">
        <v>198.81613</v>
      </c>
      <c r="AKQ118" t="n">
        <v>201.66335</v>
      </c>
      <c r="AKR118" t="n">
        <v>204.66954</v>
      </c>
      <c r="AKS118" t="n">
        <v>207.85103</v>
      </c>
      <c r="AKT118" t="n">
        <v>211.22665</v>
      </c>
      <c r="AKU118" t="n">
        <v>214.81828</v>
      </c>
      <c r="AKV118" t="n">
        <v>218.65146</v>
      </c>
      <c r="AKW118" t="n">
        <v>222.75629</v>
      </c>
      <c r="AKX118" t="n">
        <v>227.16852</v>
      </c>
      <c r="AKY118" t="n">
        <v>231.93105</v>
      </c>
      <c r="AKZ118" t="n">
        <v>237.09581</v>
      </c>
      <c r="ALA118" t="n">
        <v>242.72653</v>
      </c>
      <c r="ALB118" t="n">
        <v>248.90236</v>
      </c>
      <c r="ALC118" t="n">
        <v>255.72319</v>
      </c>
      <c r="ALD118" t="n">
        <v>263.31726</v>
      </c>
      <c r="ALE118" t="n">
        <v>271.85254</v>
      </c>
      <c r="ALF118" t="n">
        <v>281.55463</v>
      </c>
      <c r="ALG118" t="n">
        <v>292.73508</v>
      </c>
      <c r="ALH118" t="n">
        <v>305.83969</v>
      </c>
      <c r="ALI118" t="n">
        <v>321.53516</v>
      </c>
      <c r="ALJ118" t="n">
        <v>340.87634</v>
      </c>
      <c r="ALK118" t="n">
        <v>365.66409</v>
      </c>
      <c r="ALL118" t="n">
        <v>399.32242</v>
      </c>
      <c r="ALM118" t="n">
        <v>449.54782</v>
      </c>
      <c r="ALN118" t="n">
        <v>539.8905</v>
      </c>
      <c r="ALO118" t="n">
        <v>905.53235</v>
      </c>
    </row>
    <row r="119">
      <c r="A119" t="inlineStr">
        <is>
          <t>Cambodia</t>
        </is>
      </c>
      <c r="B119" t="inlineStr">
        <is>
          <t>KHM</t>
        </is>
      </c>
      <c r="C119" s="13">
        <f>AVERAGE(SI119,SJ119)</f>
        <v/>
      </c>
      <c r="D119" t="n">
        <v>0.48719</v>
      </c>
      <c r="E119" t="n">
        <v>0.74166</v>
      </c>
      <c r="F119" t="n">
        <v>0.88801</v>
      </c>
      <c r="G119" t="n">
        <v>0.9989</v>
      </c>
      <c r="H119" t="n">
        <v>1.09049</v>
      </c>
      <c r="I119" t="n">
        <v>1.1696</v>
      </c>
      <c r="J119" t="n">
        <v>1.23984</v>
      </c>
      <c r="K119" t="n">
        <v>1.30339</v>
      </c>
      <c r="L119" t="n">
        <v>1.36168</v>
      </c>
      <c r="M119" t="n">
        <v>1.41571</v>
      </c>
      <c r="N119" t="n">
        <v>1.46621</v>
      </c>
      <c r="O119" t="n">
        <v>1.51371</v>
      </c>
      <c r="P119" t="n">
        <v>1.55865</v>
      </c>
      <c r="Q119" t="n">
        <v>1.60134</v>
      </c>
      <c r="R119" t="n">
        <v>1.64207</v>
      </c>
      <c r="S119" t="n">
        <v>1.68106</v>
      </c>
      <c r="T119" t="n">
        <v>1.71849</v>
      </c>
      <c r="U119" t="n">
        <v>1.75451</v>
      </c>
      <c r="V119" t="n">
        <v>1.78925</v>
      </c>
      <c r="W119" t="n">
        <v>1.82284</v>
      </c>
      <c r="X119" t="n">
        <v>1.85536</v>
      </c>
      <c r="Y119" t="n">
        <v>1.88691</v>
      </c>
      <c r="Z119" t="n">
        <v>1.91755</v>
      </c>
      <c r="AA119" t="n">
        <v>1.94735</v>
      </c>
      <c r="AB119" t="n">
        <v>1.97638</v>
      </c>
      <c r="AC119" t="n">
        <v>2.00468</v>
      </c>
      <c r="AD119" t="n">
        <v>2.0323</v>
      </c>
      <c r="AE119" t="n">
        <v>2.05929</v>
      </c>
      <c r="AF119" t="n">
        <v>2.08568</v>
      </c>
      <c r="AG119" t="n">
        <v>2.1115</v>
      </c>
      <c r="AH119" t="n">
        <v>2.1368</v>
      </c>
      <c r="AI119" t="n">
        <v>2.16159</v>
      </c>
      <c r="AJ119" t="n">
        <v>2.18591</v>
      </c>
      <c r="AK119" t="n">
        <v>2.20977</v>
      </c>
      <c r="AL119" t="n">
        <v>2.23321</v>
      </c>
      <c r="AM119" t="n">
        <v>2.25624</v>
      </c>
      <c r="AN119" t="n">
        <v>2.27889</v>
      </c>
      <c r="AO119" t="n">
        <v>2.30116</v>
      </c>
      <c r="AP119" t="n">
        <v>2.32307</v>
      </c>
      <c r="AQ119" t="n">
        <v>2.34465</v>
      </c>
      <c r="AR119" t="n">
        <v>2.3659</v>
      </c>
      <c r="AS119" t="n">
        <v>2.38685</v>
      </c>
      <c r="AT119" t="n">
        <v>2.40749</v>
      </c>
      <c r="AU119" t="n">
        <v>2.42785</v>
      </c>
      <c r="AV119" t="n">
        <v>2.44793</v>
      </c>
      <c r="AW119" t="n">
        <v>2.46775</v>
      </c>
      <c r="AX119" t="n">
        <v>2.48731</v>
      </c>
      <c r="AY119" t="n">
        <v>2.50663</v>
      </c>
      <c r="AZ119" t="n">
        <v>2.52571</v>
      </c>
      <c r="BA119" t="n">
        <v>2.54456</v>
      </c>
      <c r="BB119" t="n">
        <v>2.56319</v>
      </c>
      <c r="BC119" t="n">
        <v>2.58161</v>
      </c>
      <c r="BD119" t="n">
        <v>2.59982</v>
      </c>
      <c r="BE119" t="n">
        <v>2.61783</v>
      </c>
      <c r="BF119" t="n">
        <v>2.63565</v>
      </c>
      <c r="BG119" t="n">
        <v>2.65328</v>
      </c>
      <c r="BH119" t="n">
        <v>2.67072</v>
      </c>
      <c r="BI119" t="n">
        <v>2.688</v>
      </c>
      <c r="BJ119" t="n">
        <v>2.7051</v>
      </c>
      <c r="BK119" t="n">
        <v>2.72203</v>
      </c>
      <c r="BL119" t="n">
        <v>2.73881</v>
      </c>
      <c r="BM119" t="n">
        <v>2.75543</v>
      </c>
      <c r="BN119" t="n">
        <v>2.77189</v>
      </c>
      <c r="BO119" t="n">
        <v>2.78821</v>
      </c>
      <c r="BP119" t="n">
        <v>2.80438</v>
      </c>
      <c r="BQ119" t="n">
        <v>2.82042</v>
      </c>
      <c r="BR119" t="n">
        <v>2.83632</v>
      </c>
      <c r="BS119" t="n">
        <v>2.85208</v>
      </c>
      <c r="BT119" t="n">
        <v>2.86772</v>
      </c>
      <c r="BU119" t="n">
        <v>2.88323</v>
      </c>
      <c r="BV119" t="n">
        <v>2.89862</v>
      </c>
      <c r="BW119" t="n">
        <v>2.91388</v>
      </c>
      <c r="BX119" t="n">
        <v>2.92903</v>
      </c>
      <c r="BY119" t="n">
        <v>2.94407</v>
      </c>
      <c r="BZ119" t="n">
        <v>2.95899</v>
      </c>
      <c r="CA119" t="n">
        <v>2.97381</v>
      </c>
      <c r="CB119" t="n">
        <v>2.98852</v>
      </c>
      <c r="CC119" t="n">
        <v>3.00312</v>
      </c>
      <c r="CD119" t="n">
        <v>3.01763</v>
      </c>
      <c r="CE119" t="n">
        <v>3.03203</v>
      </c>
      <c r="CF119" t="n">
        <v>3.04634</v>
      </c>
      <c r="CG119" t="n">
        <v>3.06056</v>
      </c>
      <c r="CH119" t="n">
        <v>3.07468</v>
      </c>
      <c r="CI119" t="n">
        <v>3.0887</v>
      </c>
      <c r="CJ119" t="n">
        <v>3.10265</v>
      </c>
      <c r="CK119" t="n">
        <v>3.1165</v>
      </c>
      <c r="CL119" t="n">
        <v>3.13027</v>
      </c>
      <c r="CM119" t="n">
        <v>3.14395</v>
      </c>
      <c r="CN119" t="n">
        <v>3.15755</v>
      </c>
      <c r="CO119" t="n">
        <v>3.17108</v>
      </c>
      <c r="CP119" t="n">
        <v>3.18452</v>
      </c>
      <c r="CQ119" t="n">
        <v>3.19789</v>
      </c>
      <c r="CR119" t="n">
        <v>3.21118</v>
      </c>
      <c r="CS119" t="n">
        <v>3.2244</v>
      </c>
      <c r="CT119" t="n">
        <v>3.23754</v>
      </c>
      <c r="CU119" t="n">
        <v>3.25062</v>
      </c>
      <c r="CV119" t="n">
        <v>3.26362</v>
      </c>
      <c r="CW119" t="n">
        <v>3.27656</v>
      </c>
      <c r="CX119" t="n">
        <v>3.28943</v>
      </c>
      <c r="CY119" t="n">
        <v>3.30223</v>
      </c>
      <c r="CZ119" t="n">
        <v>3.31497</v>
      </c>
      <c r="DA119" t="n">
        <v>3.32764</v>
      </c>
      <c r="DB119" t="n">
        <v>3.34025</v>
      </c>
      <c r="DC119" t="n">
        <v>3.3528</v>
      </c>
      <c r="DD119" t="n">
        <v>3.36529</v>
      </c>
      <c r="DE119" t="n">
        <v>3.37773</v>
      </c>
      <c r="DF119" t="n">
        <v>3.3901</v>
      </c>
      <c r="DG119" t="n">
        <v>3.40241</v>
      </c>
      <c r="DH119" t="n">
        <v>3.41467</v>
      </c>
      <c r="DI119" t="n">
        <v>3.42688</v>
      </c>
      <c r="DJ119" t="n">
        <v>3.43903</v>
      </c>
      <c r="DK119" t="n">
        <v>3.45112</v>
      </c>
      <c r="DL119" t="n">
        <v>3.46317</v>
      </c>
      <c r="DM119" t="n">
        <v>3.47516</v>
      </c>
      <c r="DN119" t="n">
        <v>3.4871</v>
      </c>
      <c r="DO119" t="n">
        <v>3.499</v>
      </c>
      <c r="DP119" t="n">
        <v>3.51084</v>
      </c>
      <c r="DQ119" t="n">
        <v>3.52263</v>
      </c>
      <c r="DR119" t="n">
        <v>3.53438</v>
      </c>
      <c r="DS119" t="n">
        <v>3.54608</v>
      </c>
      <c r="DT119" t="n">
        <v>3.55774</v>
      </c>
      <c r="DU119" t="n">
        <v>3.56934</v>
      </c>
      <c r="DV119" t="n">
        <v>3.58091</v>
      </c>
      <c r="DW119" t="n">
        <v>3.59243</v>
      </c>
      <c r="DX119" t="n">
        <v>3.60391</v>
      </c>
      <c r="DY119" t="n">
        <v>3.61534</v>
      </c>
      <c r="DZ119" t="n">
        <v>3.62674</v>
      </c>
      <c r="EA119" t="n">
        <v>3.63809</v>
      </c>
      <c r="EB119" t="n">
        <v>3.6494</v>
      </c>
      <c r="EC119" t="n">
        <v>3.66067</v>
      </c>
      <c r="ED119" t="n">
        <v>3.6719</v>
      </c>
      <c r="EE119" t="n">
        <v>3.68309</v>
      </c>
      <c r="EF119" t="n">
        <v>3.69425</v>
      </c>
      <c r="EG119" t="n">
        <v>3.70537</v>
      </c>
      <c r="EH119" t="n">
        <v>3.71645</v>
      </c>
      <c r="EI119" t="n">
        <v>3.72749</v>
      </c>
      <c r="EJ119" t="n">
        <v>3.7385</v>
      </c>
      <c r="EK119" t="n">
        <v>3.74947</v>
      </c>
      <c r="EL119" t="n">
        <v>3.76041</v>
      </c>
      <c r="EM119" t="n">
        <v>3.77131</v>
      </c>
      <c r="EN119" t="n">
        <v>3.78218</v>
      </c>
      <c r="EO119" t="n">
        <v>3.79302</v>
      </c>
      <c r="EP119" t="n">
        <v>3.80382</v>
      </c>
      <c r="EQ119" t="n">
        <v>3.81459</v>
      </c>
      <c r="ER119" t="n">
        <v>3.82533</v>
      </c>
      <c r="ES119" t="n">
        <v>3.83603</v>
      </c>
      <c r="ET119" t="n">
        <v>3.84671</v>
      </c>
      <c r="EU119" t="n">
        <v>3.85735</v>
      </c>
      <c r="EV119" t="n">
        <v>3.86796</v>
      </c>
      <c r="EW119" t="n">
        <v>3.87855</v>
      </c>
      <c r="EX119" t="n">
        <v>3.8891</v>
      </c>
      <c r="EY119" t="n">
        <v>3.89963</v>
      </c>
      <c r="EZ119" t="n">
        <v>3.91013</v>
      </c>
      <c r="FA119" t="n">
        <v>3.92059</v>
      </c>
      <c r="FB119" t="n">
        <v>3.93104</v>
      </c>
      <c r="FC119" t="n">
        <v>3.94145</v>
      </c>
      <c r="FD119" t="n">
        <v>3.95183</v>
      </c>
      <c r="FE119" t="n">
        <v>3.96219</v>
      </c>
      <c r="FF119" t="n">
        <v>3.97253</v>
      </c>
      <c r="FG119" t="n">
        <v>3.98283</v>
      </c>
      <c r="FH119" t="n">
        <v>3.99311</v>
      </c>
      <c r="FI119" t="n">
        <v>4.00337</v>
      </c>
      <c r="FJ119" t="n">
        <v>4.0136</v>
      </c>
      <c r="FK119" t="n">
        <v>4.02381</v>
      </c>
      <c r="FL119" t="n">
        <v>4.03399</v>
      </c>
      <c r="FM119" t="n">
        <v>4.04415</v>
      </c>
      <c r="FN119" t="n">
        <v>4.05428</v>
      </c>
      <c r="FO119" t="n">
        <v>4.06439</v>
      </c>
      <c r="FP119" t="n">
        <v>4.07448</v>
      </c>
      <c r="FQ119" t="n">
        <v>4.08455</v>
      </c>
      <c r="FR119" t="n">
        <v>4.09459</v>
      </c>
      <c r="FS119" t="n">
        <v>4.10461</v>
      </c>
      <c r="FT119" t="n">
        <v>4.11461</v>
      </c>
      <c r="FU119" t="n">
        <v>4.12458</v>
      </c>
      <c r="FV119" t="n">
        <v>4.13454</v>
      </c>
      <c r="FW119" t="n">
        <v>4.14447</v>
      </c>
      <c r="FX119" t="n">
        <v>4.15439</v>
      </c>
      <c r="FY119" t="n">
        <v>4.16428</v>
      </c>
      <c r="FZ119" t="n">
        <v>4.17415</v>
      </c>
      <c r="GA119" t="n">
        <v>4.18401</v>
      </c>
      <c r="GB119" t="n">
        <v>4.19384</v>
      </c>
      <c r="GC119" t="n">
        <v>4.20365</v>
      </c>
      <c r="GD119" t="n">
        <v>4.21345</v>
      </c>
      <c r="GE119" t="n">
        <v>4.22323</v>
      </c>
      <c r="GF119" t="n">
        <v>4.23298</v>
      </c>
      <c r="GG119" t="n">
        <v>4.24272</v>
      </c>
      <c r="GH119" t="n">
        <v>4.25244</v>
      </c>
      <c r="GI119" t="n">
        <v>4.26214</v>
      </c>
      <c r="GJ119" t="n">
        <v>4.27183</v>
      </c>
      <c r="GK119" t="n">
        <v>4.2815</v>
      </c>
      <c r="GL119" t="n">
        <v>4.29115</v>
      </c>
      <c r="GM119" t="n">
        <v>4.30078</v>
      </c>
      <c r="GN119" t="n">
        <v>4.3104</v>
      </c>
      <c r="GO119" t="n">
        <v>4.32</v>
      </c>
      <c r="GP119" t="n">
        <v>4.32958</v>
      </c>
      <c r="GQ119" t="n">
        <v>4.33915</v>
      </c>
      <c r="GR119" t="n">
        <v>4.3487</v>
      </c>
      <c r="GS119" t="n">
        <v>4.35823</v>
      </c>
      <c r="GT119" t="n">
        <v>4.36775</v>
      </c>
      <c r="GU119" t="n">
        <v>4.37726</v>
      </c>
      <c r="GV119" t="n">
        <v>4.38675</v>
      </c>
      <c r="GW119" t="n">
        <v>4.39622</v>
      </c>
      <c r="GX119" t="n">
        <v>4.40568</v>
      </c>
      <c r="GY119" t="n">
        <v>4.41513</v>
      </c>
      <c r="GZ119" t="n">
        <v>4.42456</v>
      </c>
      <c r="HA119" t="n">
        <v>4.43398</v>
      </c>
      <c r="HB119" t="n">
        <v>4.44338</v>
      </c>
      <c r="HC119" t="n">
        <v>4.45277</v>
      </c>
      <c r="HD119" t="n">
        <v>4.46214</v>
      </c>
      <c r="HE119" t="n">
        <v>4.4715</v>
      </c>
      <c r="HF119" t="n">
        <v>4.48085</v>
      </c>
      <c r="HG119" t="n">
        <v>4.49019</v>
      </c>
      <c r="HH119" t="n">
        <v>4.49951</v>
      </c>
      <c r="HI119" t="n">
        <v>4.50882</v>
      </c>
      <c r="HJ119" t="n">
        <v>4.51812</v>
      </c>
      <c r="HK119" t="n">
        <v>4.5274</v>
      </c>
      <c r="HL119" t="n">
        <v>4.53668</v>
      </c>
      <c r="HM119" t="n">
        <v>4.54594</v>
      </c>
      <c r="HN119" t="n">
        <v>4.55519</v>
      </c>
      <c r="HO119" t="n">
        <v>4.56442</v>
      </c>
      <c r="HP119" t="n">
        <v>4.57365</v>
      </c>
      <c r="HQ119" t="n">
        <v>4.58286</v>
      </c>
      <c r="HR119" t="n">
        <v>4.59207</v>
      </c>
      <c r="HS119" t="n">
        <v>4.60126</v>
      </c>
      <c r="HT119" t="n">
        <v>4.61044</v>
      </c>
      <c r="HU119" t="n">
        <v>4.61961</v>
      </c>
      <c r="HV119" t="n">
        <v>4.62877</v>
      </c>
      <c r="HW119" t="n">
        <v>4.63792</v>
      </c>
      <c r="HX119" t="n">
        <v>4.64706</v>
      </c>
      <c r="HY119" t="n">
        <v>4.65619</v>
      </c>
      <c r="HZ119" t="n">
        <v>4.66531</v>
      </c>
      <c r="IA119" t="n">
        <v>4.67441</v>
      </c>
      <c r="IB119" t="n">
        <v>4.68351</v>
      </c>
      <c r="IC119" t="n">
        <v>4.6926</v>
      </c>
      <c r="ID119" t="n">
        <v>4.70168</v>
      </c>
      <c r="IE119" t="n">
        <v>4.71075</v>
      </c>
      <c r="IF119" t="n">
        <v>4.71981</v>
      </c>
      <c r="IG119" t="n">
        <v>4.72887</v>
      </c>
      <c r="IH119" t="n">
        <v>4.73791</v>
      </c>
      <c r="II119" t="n">
        <v>4.74694</v>
      </c>
      <c r="IJ119" t="n">
        <v>4.75597</v>
      </c>
      <c r="IK119" t="n">
        <v>4.76499</v>
      </c>
      <c r="IL119" t="n">
        <v>4.774</v>
      </c>
      <c r="IM119" t="n">
        <v>4.783</v>
      </c>
      <c r="IN119" t="n">
        <v>4.79199</v>
      </c>
      <c r="IO119" t="n">
        <v>4.80097</v>
      </c>
      <c r="IP119" t="n">
        <v>4.80995</v>
      </c>
      <c r="IQ119" t="n">
        <v>4.81892</v>
      </c>
      <c r="IR119" t="n">
        <v>4.82788</v>
      </c>
      <c r="IS119" t="n">
        <v>4.83684</v>
      </c>
      <c r="IT119" t="n">
        <v>4.84578</v>
      </c>
      <c r="IU119" t="n">
        <v>4.85472</v>
      </c>
      <c r="IV119" t="n">
        <v>4.86365</v>
      </c>
      <c r="IW119" t="n">
        <v>4.87258</v>
      </c>
      <c r="IX119" t="n">
        <v>4.8815</v>
      </c>
      <c r="IY119" t="n">
        <v>4.89041</v>
      </c>
      <c r="IZ119" t="n">
        <v>4.89931</v>
      </c>
      <c r="JA119" t="n">
        <v>4.90821</v>
      </c>
      <c r="JB119" t="n">
        <v>4.9171</v>
      </c>
      <c r="JC119" t="n">
        <v>4.92599</v>
      </c>
      <c r="JD119" t="n">
        <v>4.93487</v>
      </c>
      <c r="JE119" t="n">
        <v>4.94374</v>
      </c>
      <c r="JF119" t="n">
        <v>4.95261</v>
      </c>
      <c r="JG119" t="n">
        <v>4.96147</v>
      </c>
      <c r="JH119" t="n">
        <v>4.97032</v>
      </c>
      <c r="JI119" t="n">
        <v>4.97917</v>
      </c>
      <c r="JJ119" t="n">
        <v>4.98802</v>
      </c>
      <c r="JK119" t="n">
        <v>4.99686</v>
      </c>
      <c r="JL119" t="n">
        <v>5.00569</v>
      </c>
      <c r="JM119" t="n">
        <v>5.01452</v>
      </c>
      <c r="JN119" t="n">
        <v>5.02334</v>
      </c>
      <c r="JO119" t="n">
        <v>5.03216</v>
      </c>
      <c r="JP119" t="n">
        <v>5.04097</v>
      </c>
      <c r="JQ119" t="n">
        <v>5.04978</v>
      </c>
      <c r="JR119" t="n">
        <v>5.05858</v>
      </c>
      <c r="JS119" t="n">
        <v>5.06738</v>
      </c>
      <c r="JT119" t="n">
        <v>5.07618</v>
      </c>
      <c r="JU119" t="n">
        <v>5.08497</v>
      </c>
      <c r="JV119" t="n">
        <v>5.09375</v>
      </c>
      <c r="JW119" t="n">
        <v>5.10253</v>
      </c>
      <c r="JX119" t="n">
        <v>5.11131</v>
      </c>
      <c r="JY119" t="n">
        <v>5.12008</v>
      </c>
      <c r="JZ119" t="n">
        <v>5.12885</v>
      </c>
      <c r="KA119" t="n">
        <v>5.13762</v>
      </c>
      <c r="KB119" t="n">
        <v>5.14638</v>
      </c>
      <c r="KC119" t="n">
        <v>5.15514</v>
      </c>
      <c r="KD119" t="n">
        <v>5.16389</v>
      </c>
      <c r="KE119" t="n">
        <v>5.17264</v>
      </c>
      <c r="KF119" t="n">
        <v>5.18139</v>
      </c>
      <c r="KG119" t="n">
        <v>5.19014</v>
      </c>
      <c r="KH119" t="n">
        <v>5.19888</v>
      </c>
      <c r="KI119" t="n">
        <v>5.20762</v>
      </c>
      <c r="KJ119" t="n">
        <v>5.21635</v>
      </c>
      <c r="KK119" t="n">
        <v>5.22508</v>
      </c>
      <c r="KL119" t="n">
        <v>5.23381</v>
      </c>
      <c r="KM119" t="n">
        <v>5.24254</v>
      </c>
      <c r="KN119" t="n">
        <v>5.25126</v>
      </c>
      <c r="KO119" t="n">
        <v>5.25999</v>
      </c>
      <c r="KP119" t="n">
        <v>5.2687</v>
      </c>
      <c r="KQ119" t="n">
        <v>5.27742</v>
      </c>
      <c r="KR119" t="n">
        <v>5.28614</v>
      </c>
      <c r="KS119" t="n">
        <v>5.29485</v>
      </c>
      <c r="KT119" t="n">
        <v>5.30356</v>
      </c>
      <c r="KU119" t="n">
        <v>5.31227</v>
      </c>
      <c r="KV119" t="n">
        <v>5.32097</v>
      </c>
      <c r="KW119" t="n">
        <v>5.32968</v>
      </c>
      <c r="KX119" t="n">
        <v>5.33838</v>
      </c>
      <c r="KY119" t="n">
        <v>5.34708</v>
      </c>
      <c r="KZ119" t="n">
        <v>5.35578</v>
      </c>
      <c r="LA119" t="n">
        <v>5.36448</v>
      </c>
      <c r="LB119" t="n">
        <v>5.37318</v>
      </c>
      <c r="LC119" t="n">
        <v>5.38187</v>
      </c>
      <c r="LD119" t="n">
        <v>5.39057</v>
      </c>
      <c r="LE119" t="n">
        <v>5.39926</v>
      </c>
      <c r="LF119" t="n">
        <v>5.40795</v>
      </c>
      <c r="LG119" t="n">
        <v>5.41664</v>
      </c>
      <c r="LH119" t="n">
        <v>5.42533</v>
      </c>
      <c r="LI119" t="n">
        <v>5.43402</v>
      </c>
      <c r="LJ119" t="n">
        <v>5.44271</v>
      </c>
      <c r="LK119" t="n">
        <v>5.4514</v>
      </c>
      <c r="LL119" t="n">
        <v>5.46009</v>
      </c>
      <c r="LM119" t="n">
        <v>5.46877</v>
      </c>
      <c r="LN119" t="n">
        <v>5.47746</v>
      </c>
      <c r="LO119" t="n">
        <v>5.48615</v>
      </c>
      <c r="LP119" t="n">
        <v>5.49483</v>
      </c>
      <c r="LQ119" t="n">
        <v>5.50352</v>
      </c>
      <c r="LR119" t="n">
        <v>5.5122</v>
      </c>
      <c r="LS119" t="n">
        <v>5.52089</v>
      </c>
      <c r="LT119" t="n">
        <v>5.52957</v>
      </c>
      <c r="LU119" t="n">
        <v>5.53826</v>
      </c>
      <c r="LV119" t="n">
        <v>5.54695</v>
      </c>
      <c r="LW119" t="n">
        <v>5.55563</v>
      </c>
      <c r="LX119" t="n">
        <v>5.56432</v>
      </c>
      <c r="LY119" t="n">
        <v>5.57301</v>
      </c>
      <c r="LZ119" t="n">
        <v>5.58169</v>
      </c>
      <c r="MA119" t="n">
        <v>5.59038</v>
      </c>
      <c r="MB119" t="n">
        <v>5.59907</v>
      </c>
      <c r="MC119" t="n">
        <v>5.60776</v>
      </c>
      <c r="MD119" t="n">
        <v>5.61645</v>
      </c>
      <c r="ME119" t="n">
        <v>5.62514</v>
      </c>
      <c r="MF119" t="n">
        <v>5.63383</v>
      </c>
      <c r="MG119" t="n">
        <v>5.64253</v>
      </c>
      <c r="MH119" t="n">
        <v>5.65122</v>
      </c>
      <c r="MI119" t="n">
        <v>5.65992</v>
      </c>
      <c r="MJ119" t="n">
        <v>5.66861</v>
      </c>
      <c r="MK119" t="n">
        <v>5.67731</v>
      </c>
      <c r="ML119" t="n">
        <v>5.68601</v>
      </c>
      <c r="MM119" t="n">
        <v>5.69471</v>
      </c>
      <c r="MN119" t="n">
        <v>5.70342</v>
      </c>
      <c r="MO119" t="n">
        <v>5.71212</v>
      </c>
      <c r="MP119" t="n">
        <v>5.72083</v>
      </c>
      <c r="MQ119" t="n">
        <v>5.72954</v>
      </c>
      <c r="MR119" t="n">
        <v>5.73825</v>
      </c>
      <c r="MS119" t="n">
        <v>5.74696</v>
      </c>
      <c r="MT119" t="n">
        <v>5.75567</v>
      </c>
      <c r="MU119" t="n">
        <v>5.76439</v>
      </c>
      <c r="MV119" t="n">
        <v>5.77311</v>
      </c>
      <c r="MW119" t="n">
        <v>5.78183</v>
      </c>
      <c r="MX119" t="n">
        <v>5.79055</v>
      </c>
      <c r="MY119" t="n">
        <v>5.79928</v>
      </c>
      <c r="MZ119" t="n">
        <v>5.808</v>
      </c>
      <c r="NA119" t="n">
        <v>5.81673</v>
      </c>
      <c r="NB119" t="n">
        <v>5.82547</v>
      </c>
      <c r="NC119" t="n">
        <v>5.8342</v>
      </c>
      <c r="ND119" t="n">
        <v>5.84294</v>
      </c>
      <c r="NE119" t="n">
        <v>5.85168</v>
      </c>
      <c r="NF119" t="n">
        <v>5.86043</v>
      </c>
      <c r="NG119" t="n">
        <v>5.86917</v>
      </c>
      <c r="NH119" t="n">
        <v>5.87792</v>
      </c>
      <c r="NI119" t="n">
        <v>5.88668</v>
      </c>
      <c r="NJ119" t="n">
        <v>5.89543</v>
      </c>
      <c r="NK119" t="n">
        <v>5.90419</v>
      </c>
      <c r="NL119" t="n">
        <v>5.91296</v>
      </c>
      <c r="NM119" t="n">
        <v>5.92173</v>
      </c>
      <c r="NN119" t="n">
        <v>5.9305</v>
      </c>
      <c r="NO119" t="n">
        <v>5.93927</v>
      </c>
      <c r="NP119" t="n">
        <v>5.94805</v>
      </c>
      <c r="NQ119" t="n">
        <v>5.95683</v>
      </c>
      <c r="NR119" t="n">
        <v>5.96561</v>
      </c>
      <c r="NS119" t="n">
        <v>5.9744</v>
      </c>
      <c r="NT119" t="n">
        <v>5.98319</v>
      </c>
      <c r="NU119" t="n">
        <v>5.99199</v>
      </c>
      <c r="NV119" t="n">
        <v>6.00079</v>
      </c>
      <c r="NW119" t="n">
        <v>6.0096</v>
      </c>
      <c r="NX119" t="n">
        <v>6.01841</v>
      </c>
      <c r="NY119" t="n">
        <v>6.02722</v>
      </c>
      <c r="NZ119" t="n">
        <v>6.03604</v>
      </c>
      <c r="OA119" t="n">
        <v>6.04486</v>
      </c>
      <c r="OB119" t="n">
        <v>6.05369</v>
      </c>
      <c r="OC119" t="n">
        <v>6.06252</v>
      </c>
      <c r="OD119" t="n">
        <v>6.07136</v>
      </c>
      <c r="OE119" t="n">
        <v>6.0802</v>
      </c>
      <c r="OF119" t="n">
        <v>6.08904</v>
      </c>
      <c r="OG119" t="n">
        <v>6.09789</v>
      </c>
      <c r="OH119" t="n">
        <v>6.10675</v>
      </c>
      <c r="OI119" t="n">
        <v>6.11561</v>
      </c>
      <c r="OJ119" t="n">
        <v>6.12447</v>
      </c>
      <c r="OK119" t="n">
        <v>6.13335</v>
      </c>
      <c r="OL119" t="n">
        <v>6.14222</v>
      </c>
      <c r="OM119" t="n">
        <v>6.1511</v>
      </c>
      <c r="ON119" t="n">
        <v>6.15999</v>
      </c>
      <c r="OO119" t="n">
        <v>6.16888</v>
      </c>
      <c r="OP119" t="n">
        <v>6.17778</v>
      </c>
      <c r="OQ119" t="n">
        <v>6.18668</v>
      </c>
      <c r="OR119" t="n">
        <v>6.19559</v>
      </c>
      <c r="OS119" t="n">
        <v>6.20451</v>
      </c>
      <c r="OT119" t="n">
        <v>6.21343</v>
      </c>
      <c r="OU119" t="n">
        <v>6.22235</v>
      </c>
      <c r="OV119" t="n">
        <v>6.23129</v>
      </c>
      <c r="OW119" t="n">
        <v>6.24023</v>
      </c>
      <c r="OX119" t="n">
        <v>6.24917</v>
      </c>
      <c r="OY119" t="n">
        <v>6.25812</v>
      </c>
      <c r="OZ119" t="n">
        <v>6.26708</v>
      </c>
      <c r="PA119" t="n">
        <v>6.27604</v>
      </c>
      <c r="PB119" t="n">
        <v>6.28501</v>
      </c>
      <c r="PC119" t="n">
        <v>6.29399</v>
      </c>
      <c r="PD119" t="n">
        <v>6.30297</v>
      </c>
      <c r="PE119" t="n">
        <v>6.31196</v>
      </c>
      <c r="PF119" t="n">
        <v>6.32096</v>
      </c>
      <c r="PG119" t="n">
        <v>6.32996</v>
      </c>
      <c r="PH119" t="n">
        <v>6.33897</v>
      </c>
      <c r="PI119" t="n">
        <v>6.34799</v>
      </c>
      <c r="PJ119" t="n">
        <v>6.35701</v>
      </c>
      <c r="PK119" t="n">
        <v>6.36604</v>
      </c>
      <c r="PL119" t="n">
        <v>6.37508</v>
      </c>
      <c r="PM119" t="n">
        <v>6.38413</v>
      </c>
      <c r="PN119" t="n">
        <v>6.39318</v>
      </c>
      <c r="PO119" t="n">
        <v>6.40224</v>
      </c>
      <c r="PP119" t="n">
        <v>6.41131</v>
      </c>
      <c r="PQ119" t="n">
        <v>6.42038</v>
      </c>
      <c r="PR119" t="n">
        <v>6.42946</v>
      </c>
      <c r="PS119" t="n">
        <v>6.43855</v>
      </c>
      <c r="PT119" t="n">
        <v>6.44765</v>
      </c>
      <c r="PU119" t="n">
        <v>6.45676</v>
      </c>
      <c r="PV119" t="n">
        <v>6.46587</v>
      </c>
      <c r="PW119" t="n">
        <v>6.47499</v>
      </c>
      <c r="PX119" t="n">
        <v>6.48412</v>
      </c>
      <c r="PY119" t="n">
        <v>6.49326</v>
      </c>
      <c r="PZ119" t="n">
        <v>6.50241</v>
      </c>
      <c r="QA119" t="n">
        <v>6.51156</v>
      </c>
      <c r="QB119" t="n">
        <v>6.52073</v>
      </c>
      <c r="QC119" t="n">
        <v>6.5299</v>
      </c>
      <c r="QD119" t="n">
        <v>6.53908</v>
      </c>
      <c r="QE119" t="n">
        <v>6.54827</v>
      </c>
      <c r="QF119" t="n">
        <v>6.55746</v>
      </c>
      <c r="QG119" t="n">
        <v>6.56667</v>
      </c>
      <c r="QH119" t="n">
        <v>6.57588</v>
      </c>
      <c r="QI119" t="n">
        <v>6.58511</v>
      </c>
      <c r="QJ119" t="n">
        <v>6.59434</v>
      </c>
      <c r="QK119" t="n">
        <v>6.60358</v>
      </c>
      <c r="QL119" t="n">
        <v>6.61283</v>
      </c>
      <c r="QM119" t="n">
        <v>6.6221</v>
      </c>
      <c r="QN119" t="n">
        <v>6.63137</v>
      </c>
      <c r="QO119" t="n">
        <v>6.64064</v>
      </c>
      <c r="QP119" t="n">
        <v>6.64993</v>
      </c>
      <c r="QQ119" t="n">
        <v>6.65923</v>
      </c>
      <c r="QR119" t="n">
        <v>6.66854</v>
      </c>
      <c r="QS119" t="n">
        <v>6.67786</v>
      </c>
      <c r="QT119" t="n">
        <v>6.68718</v>
      </c>
      <c r="QU119" t="n">
        <v>6.69652</v>
      </c>
      <c r="QV119" t="n">
        <v>6.70587</v>
      </c>
      <c r="QW119" t="n">
        <v>6.71523</v>
      </c>
      <c r="QX119" t="n">
        <v>6.72459</v>
      </c>
      <c r="QY119" t="n">
        <v>6.73397</v>
      </c>
      <c r="QZ119" t="n">
        <v>6.74336</v>
      </c>
      <c r="RA119" t="n">
        <v>6.75276</v>
      </c>
      <c r="RB119" t="n">
        <v>6.76217</v>
      </c>
      <c r="RC119" t="n">
        <v>6.77159</v>
      </c>
      <c r="RD119" t="n">
        <v>6.78102</v>
      </c>
      <c r="RE119" t="n">
        <v>6.79046</v>
      </c>
      <c r="RF119" t="n">
        <v>6.79991</v>
      </c>
      <c r="RG119" t="n">
        <v>6.80937</v>
      </c>
      <c r="RH119" t="n">
        <v>6.81885</v>
      </c>
      <c r="RI119" t="n">
        <v>6.82833</v>
      </c>
      <c r="RJ119" t="n">
        <v>6.83783</v>
      </c>
      <c r="RK119" t="n">
        <v>6.84734</v>
      </c>
      <c r="RL119" t="n">
        <v>6.85685</v>
      </c>
      <c r="RM119" t="n">
        <v>6.86638</v>
      </c>
      <c r="RN119" t="n">
        <v>6.87593</v>
      </c>
      <c r="RO119" t="n">
        <v>6.88548</v>
      </c>
      <c r="RP119" t="n">
        <v>6.89504</v>
      </c>
      <c r="RQ119" t="n">
        <v>6.90462</v>
      </c>
      <c r="RR119" t="n">
        <v>6.91421</v>
      </c>
      <c r="RS119" t="n">
        <v>6.92381</v>
      </c>
      <c r="RT119" t="n">
        <v>6.93342</v>
      </c>
      <c r="RU119" t="n">
        <v>6.94305</v>
      </c>
      <c r="RV119" t="n">
        <v>6.95268</v>
      </c>
      <c r="RW119" t="n">
        <v>6.96233</v>
      </c>
      <c r="RX119" t="n">
        <v>6.972</v>
      </c>
      <c r="RY119" t="n">
        <v>6.98167</v>
      </c>
      <c r="RZ119" t="n">
        <v>6.99136</v>
      </c>
      <c r="SA119" t="n">
        <v>7.00106</v>
      </c>
      <c r="SB119" t="n">
        <v>7.01077</v>
      </c>
      <c r="SC119" t="n">
        <v>7.02049</v>
      </c>
      <c r="SD119" t="n">
        <v>7.03023</v>
      </c>
      <c r="SE119" t="n">
        <v>7.03998</v>
      </c>
      <c r="SF119" t="n">
        <v>7.04975</v>
      </c>
      <c r="SG119" t="n">
        <v>7.05953</v>
      </c>
      <c r="SH119" t="n">
        <v>7.06932</v>
      </c>
      <c r="SI119" t="n">
        <v>7.07912</v>
      </c>
      <c r="SJ119" t="n">
        <v>7.08894</v>
      </c>
      <c r="SK119" t="n">
        <v>7.09877</v>
      </c>
      <c r="SL119" t="n">
        <v>7.10862</v>
      </c>
      <c r="SM119" t="n">
        <v>7.11848</v>
      </c>
      <c r="SN119" t="n">
        <v>7.12835</v>
      </c>
      <c r="SO119" t="n">
        <v>7.13824</v>
      </c>
      <c r="SP119" t="n">
        <v>7.14814</v>
      </c>
      <c r="SQ119" t="n">
        <v>7.15805</v>
      </c>
      <c r="SR119" t="n">
        <v>7.16798</v>
      </c>
      <c r="SS119" t="n">
        <v>7.17793</v>
      </c>
      <c r="ST119" t="n">
        <v>7.18789</v>
      </c>
      <c r="SU119" t="n">
        <v>7.19786</v>
      </c>
      <c r="SV119" t="n">
        <v>7.20785</v>
      </c>
      <c r="SW119" t="n">
        <v>7.21785</v>
      </c>
      <c r="SX119" t="n">
        <v>7.22787</v>
      </c>
      <c r="SY119" t="n">
        <v>7.23791</v>
      </c>
      <c r="SZ119" t="n">
        <v>7.24796</v>
      </c>
      <c r="TA119" t="n">
        <v>7.25802</v>
      </c>
      <c r="TB119" t="n">
        <v>7.2681</v>
      </c>
      <c r="TC119" t="n">
        <v>7.27819</v>
      </c>
      <c r="TD119" t="n">
        <v>7.2883</v>
      </c>
      <c r="TE119" t="n">
        <v>7.29843</v>
      </c>
      <c r="TF119" t="n">
        <v>7.30857</v>
      </c>
      <c r="TG119" t="n">
        <v>7.31873</v>
      </c>
      <c r="TH119" t="n">
        <v>7.3289</v>
      </c>
      <c r="TI119" t="n">
        <v>7.33909</v>
      </c>
      <c r="TJ119" t="n">
        <v>7.3493</v>
      </c>
      <c r="TK119" t="n">
        <v>7.35952</v>
      </c>
      <c r="TL119" t="n">
        <v>7.36976</v>
      </c>
      <c r="TM119" t="n">
        <v>7.38002</v>
      </c>
      <c r="TN119" t="n">
        <v>7.39029</v>
      </c>
      <c r="TO119" t="n">
        <v>7.40058</v>
      </c>
      <c r="TP119" t="n">
        <v>7.41089</v>
      </c>
      <c r="TQ119" t="n">
        <v>7.42121</v>
      </c>
      <c r="TR119" t="n">
        <v>7.43155</v>
      </c>
      <c r="TS119" t="n">
        <v>7.44191</v>
      </c>
      <c r="TT119" t="n">
        <v>7.45228</v>
      </c>
      <c r="TU119" t="n">
        <v>7.46268</v>
      </c>
      <c r="TV119" t="n">
        <v>7.47309</v>
      </c>
      <c r="TW119" t="n">
        <v>7.48351</v>
      </c>
      <c r="TX119" t="n">
        <v>7.49396</v>
      </c>
      <c r="TY119" t="n">
        <v>7.50442</v>
      </c>
      <c r="TZ119" t="n">
        <v>7.51491</v>
      </c>
      <c r="UA119" t="n">
        <v>7.52541</v>
      </c>
      <c r="UB119" t="n">
        <v>7.53592</v>
      </c>
      <c r="UC119" t="n">
        <v>7.54646</v>
      </c>
      <c r="UD119" t="n">
        <v>7.55702</v>
      </c>
      <c r="UE119" t="n">
        <v>7.56759</v>
      </c>
      <c r="UF119" t="n">
        <v>7.57819</v>
      </c>
      <c r="UG119" t="n">
        <v>7.5888</v>
      </c>
      <c r="UH119" t="n">
        <v>7.59943</v>
      </c>
      <c r="UI119" t="n">
        <v>7.61008</v>
      </c>
      <c r="UJ119" t="n">
        <v>7.62075</v>
      </c>
      <c r="UK119" t="n">
        <v>7.63144</v>
      </c>
      <c r="UL119" t="n">
        <v>7.64215</v>
      </c>
      <c r="UM119" t="n">
        <v>7.65288</v>
      </c>
      <c r="UN119" t="n">
        <v>7.66363</v>
      </c>
      <c r="UO119" t="n">
        <v>7.6744</v>
      </c>
      <c r="UP119" t="n">
        <v>7.68518</v>
      </c>
      <c r="UQ119" t="n">
        <v>7.69599</v>
      </c>
      <c r="UR119" t="n">
        <v>7.70682</v>
      </c>
      <c r="US119" t="n">
        <v>7.71767</v>
      </c>
      <c r="UT119" t="n">
        <v>7.72854</v>
      </c>
      <c r="UU119" t="n">
        <v>7.73944</v>
      </c>
      <c r="UV119" t="n">
        <v>7.75035</v>
      </c>
      <c r="UW119" t="n">
        <v>7.76128</v>
      </c>
      <c r="UX119" t="n">
        <v>7.77224</v>
      </c>
      <c r="UY119" t="n">
        <v>7.78322</v>
      </c>
      <c r="UZ119" t="n">
        <v>7.79421</v>
      </c>
      <c r="VA119" t="n">
        <v>7.80523</v>
      </c>
      <c r="VB119" t="n">
        <v>7.81628</v>
      </c>
      <c r="VC119" t="n">
        <v>7.82734</v>
      </c>
      <c r="VD119" t="n">
        <v>7.83843</v>
      </c>
      <c r="VE119" t="n">
        <v>7.84953</v>
      </c>
      <c r="VF119" t="n">
        <v>7.86066</v>
      </c>
      <c r="VG119" t="n">
        <v>7.87182</v>
      </c>
      <c r="VH119" t="n">
        <v>7.88299</v>
      </c>
      <c r="VI119" t="n">
        <v>7.89419</v>
      </c>
      <c r="VJ119" t="n">
        <v>7.90541</v>
      </c>
      <c r="VK119" t="n">
        <v>7.91666</v>
      </c>
      <c r="VL119" t="n">
        <v>7.92793</v>
      </c>
      <c r="VM119" t="n">
        <v>7.93922</v>
      </c>
      <c r="VN119" t="n">
        <v>7.95053</v>
      </c>
      <c r="VO119" t="n">
        <v>7.96187</v>
      </c>
      <c r="VP119" t="n">
        <v>7.97324</v>
      </c>
      <c r="VQ119" t="n">
        <v>7.98463</v>
      </c>
      <c r="VR119" t="n">
        <v>7.99604</v>
      </c>
      <c r="VS119" t="n">
        <v>8.00747</v>
      </c>
      <c r="VT119" t="n">
        <v>8.018929999999999</v>
      </c>
      <c r="VU119" t="n">
        <v>8.030419999999999</v>
      </c>
      <c r="VV119" t="n">
        <v>8.041930000000001</v>
      </c>
      <c r="VW119" t="n">
        <v>8.053470000000001</v>
      </c>
      <c r="VX119" t="n">
        <v>8.06503</v>
      </c>
      <c r="VY119" t="n">
        <v>8.07662</v>
      </c>
      <c r="VZ119" t="n">
        <v>8.088229999999999</v>
      </c>
      <c r="WA119" t="n">
        <v>8.09986</v>
      </c>
      <c r="WB119" t="n">
        <v>8.11153</v>
      </c>
      <c r="WC119" t="n">
        <v>8.12322</v>
      </c>
      <c r="WD119" t="n">
        <v>8.13494</v>
      </c>
      <c r="WE119" t="n">
        <v>8.14668</v>
      </c>
      <c r="WF119" t="n">
        <v>8.15845</v>
      </c>
      <c r="WG119" t="n">
        <v>8.170249999999999</v>
      </c>
      <c r="WH119" t="n">
        <v>8.18207</v>
      </c>
      <c r="WI119" t="n">
        <v>8.19392</v>
      </c>
      <c r="WJ119" t="n">
        <v>8.2058</v>
      </c>
      <c r="WK119" t="n">
        <v>8.21771</v>
      </c>
      <c r="WL119" t="n">
        <v>8.22964</v>
      </c>
      <c r="WM119" t="n">
        <v>8.2416</v>
      </c>
      <c r="WN119" t="n">
        <v>8.253590000000001</v>
      </c>
      <c r="WO119" t="n">
        <v>8.265610000000001</v>
      </c>
      <c r="WP119" t="n">
        <v>8.277659999999999</v>
      </c>
      <c r="WQ119" t="n">
        <v>8.28973</v>
      </c>
      <c r="WR119" t="n">
        <v>8.30184</v>
      </c>
      <c r="WS119" t="n">
        <v>8.313969999999999</v>
      </c>
      <c r="WT119" t="n">
        <v>8.326140000000001</v>
      </c>
      <c r="WU119" t="n">
        <v>8.338329999999999</v>
      </c>
      <c r="WV119" t="n">
        <v>8.35055</v>
      </c>
      <c r="WW119" t="n">
        <v>8.36281</v>
      </c>
      <c r="WX119" t="n">
        <v>8.37509</v>
      </c>
      <c r="WY119" t="n">
        <v>8.3874</v>
      </c>
      <c r="WZ119" t="n">
        <v>8.399749999999999</v>
      </c>
      <c r="XA119" t="n">
        <v>8.41212</v>
      </c>
      <c r="XB119" t="n">
        <v>8.424530000000001</v>
      </c>
      <c r="XC119" t="n">
        <v>8.436959999999999</v>
      </c>
      <c r="XD119" t="n">
        <v>8.44943</v>
      </c>
      <c r="XE119" t="n">
        <v>8.46194</v>
      </c>
      <c r="XF119" t="n">
        <v>8.47447</v>
      </c>
      <c r="XG119" t="n">
        <v>8.487030000000001</v>
      </c>
      <c r="XH119" t="n">
        <v>8.49963</v>
      </c>
      <c r="XI119" t="n">
        <v>8.512259999999999</v>
      </c>
      <c r="XJ119" t="n">
        <v>8.52492</v>
      </c>
      <c r="XK119" t="n">
        <v>8.53762</v>
      </c>
      <c r="XL119" t="n">
        <v>8.55034</v>
      </c>
      <c r="XM119" t="n">
        <v>8.56311</v>
      </c>
      <c r="XN119" t="n">
        <v>8.575900000000001</v>
      </c>
      <c r="XO119" t="n">
        <v>8.58873</v>
      </c>
      <c r="XP119" t="n">
        <v>8.601599999999999</v>
      </c>
      <c r="XQ119" t="n">
        <v>8.6145</v>
      </c>
      <c r="XR119" t="n">
        <v>8.62743</v>
      </c>
      <c r="XS119" t="n">
        <v>8.6404</v>
      </c>
      <c r="XT119" t="n">
        <v>8.6534</v>
      </c>
      <c r="XU119" t="n">
        <v>8.66644</v>
      </c>
      <c r="XV119" t="n">
        <v>8.67952</v>
      </c>
      <c r="XW119" t="n">
        <v>8.692629999999999</v>
      </c>
      <c r="XX119" t="n">
        <v>8.705769999999999</v>
      </c>
      <c r="XY119" t="n">
        <v>8.718959999999999</v>
      </c>
      <c r="XZ119" t="n">
        <v>8.73218</v>
      </c>
      <c r="YA119" t="n">
        <v>8.74544</v>
      </c>
      <c r="YB119" t="n">
        <v>8.75873</v>
      </c>
      <c r="YC119" t="n">
        <v>8.77206</v>
      </c>
      <c r="YD119" t="n">
        <v>8.78543</v>
      </c>
      <c r="YE119" t="n">
        <v>8.79884</v>
      </c>
      <c r="YF119" t="n">
        <v>8.812290000000001</v>
      </c>
      <c r="YG119" t="n">
        <v>8.82577</v>
      </c>
      <c r="YH119" t="n">
        <v>8.8393</v>
      </c>
      <c r="YI119" t="n">
        <v>8.85286</v>
      </c>
      <c r="YJ119" t="n">
        <v>8.86647</v>
      </c>
      <c r="YK119" t="n">
        <v>8.88011</v>
      </c>
      <c r="YL119" t="n">
        <v>8.893789999999999</v>
      </c>
      <c r="YM119" t="n">
        <v>8.90752</v>
      </c>
      <c r="YN119" t="n">
        <v>8.921279999999999</v>
      </c>
      <c r="YO119" t="n">
        <v>8.935090000000001</v>
      </c>
      <c r="YP119" t="n">
        <v>8.948930000000001</v>
      </c>
      <c r="YQ119" t="n">
        <v>8.962820000000001</v>
      </c>
      <c r="YR119" t="n">
        <v>8.976749999999999</v>
      </c>
      <c r="YS119" t="n">
        <v>8.99072</v>
      </c>
      <c r="YT119" t="n">
        <v>9.00474</v>
      </c>
      <c r="YU119" t="n">
        <v>9.018800000000001</v>
      </c>
      <c r="YV119" t="n">
        <v>9.0329</v>
      </c>
      <c r="YW119" t="n">
        <v>9.047040000000001</v>
      </c>
      <c r="YX119" t="n">
        <v>9.06123</v>
      </c>
      <c r="YY119" t="n">
        <v>9.075469999999999</v>
      </c>
      <c r="YZ119" t="n">
        <v>9.089740000000001</v>
      </c>
      <c r="ZA119" t="n">
        <v>9.10407</v>
      </c>
      <c r="ZB119" t="n">
        <v>9.11843</v>
      </c>
      <c r="ZC119" t="n">
        <v>9.132849999999999</v>
      </c>
      <c r="ZD119" t="n">
        <v>9.147309999999999</v>
      </c>
      <c r="ZE119" t="n">
        <v>9.161809999999999</v>
      </c>
      <c r="ZF119" t="n">
        <v>9.17637</v>
      </c>
      <c r="ZG119" t="n">
        <v>9.19096</v>
      </c>
      <c r="ZH119" t="n">
        <v>9.20561</v>
      </c>
      <c r="ZI119" t="n">
        <v>9.22031</v>
      </c>
      <c r="ZJ119" t="n">
        <v>9.235049999999999</v>
      </c>
      <c r="ZK119" t="n">
        <v>9.249840000000001</v>
      </c>
      <c r="ZL119" t="n">
        <v>9.26468</v>
      </c>
      <c r="ZM119" t="n">
        <v>9.27957</v>
      </c>
      <c r="ZN119" t="n">
        <v>9.294510000000001</v>
      </c>
      <c r="ZO119" t="n">
        <v>9.3095</v>
      </c>
      <c r="ZP119" t="n">
        <v>9.324540000000001</v>
      </c>
      <c r="ZQ119" t="n">
        <v>9.33963</v>
      </c>
      <c r="ZR119" t="n">
        <v>9.35477</v>
      </c>
      <c r="ZS119" t="n">
        <v>9.369960000000001</v>
      </c>
      <c r="ZT119" t="n">
        <v>9.385199999999999</v>
      </c>
      <c r="ZU119" t="n">
        <v>9.400499999999999</v>
      </c>
      <c r="ZV119" t="n">
        <v>9.415850000000001</v>
      </c>
      <c r="ZW119" t="n">
        <v>9.43126</v>
      </c>
      <c r="ZX119" t="n">
        <v>9.446709999999999</v>
      </c>
      <c r="ZY119" t="n">
        <v>9.46222</v>
      </c>
      <c r="ZZ119" t="n">
        <v>9.477790000000001</v>
      </c>
      <c r="AAA119" t="n">
        <v>9.493410000000001</v>
      </c>
      <c r="AAB119" t="n">
        <v>9.50909</v>
      </c>
      <c r="AAC119" t="n">
        <v>9.52482</v>
      </c>
      <c r="AAD119" t="n">
        <v>9.540609999999999</v>
      </c>
      <c r="AAE119" t="n">
        <v>9.55645</v>
      </c>
      <c r="AAF119" t="n">
        <v>9.57236</v>
      </c>
      <c r="AAG119" t="n">
        <v>9.58832</v>
      </c>
      <c r="AAH119" t="n">
        <v>9.604340000000001</v>
      </c>
      <c r="AAI119" t="n">
        <v>9.620419999999999</v>
      </c>
      <c r="AAJ119" t="n">
        <v>9.63655</v>
      </c>
      <c r="AAK119" t="n">
        <v>9.652749999999999</v>
      </c>
      <c r="AAL119" t="n">
        <v>9.66901</v>
      </c>
      <c r="AAM119" t="n">
        <v>9.68533</v>
      </c>
      <c r="AAN119" t="n">
        <v>9.70171</v>
      </c>
      <c r="AAO119" t="n">
        <v>9.71815</v>
      </c>
      <c r="AAP119" t="n">
        <v>9.73465</v>
      </c>
      <c r="AAQ119" t="n">
        <v>9.75122</v>
      </c>
      <c r="AAR119" t="n">
        <v>9.767849999999999</v>
      </c>
      <c r="AAS119" t="n">
        <v>9.78454</v>
      </c>
      <c r="AAT119" t="n">
        <v>9.801299999999999</v>
      </c>
      <c r="AAU119" t="n">
        <v>9.81812</v>
      </c>
      <c r="AAV119" t="n">
        <v>9.83501</v>
      </c>
      <c r="AAW119" t="n">
        <v>9.85197</v>
      </c>
      <c r="AAX119" t="n">
        <v>9.86899</v>
      </c>
      <c r="AAY119" t="n">
        <v>9.88608</v>
      </c>
      <c r="AAZ119" t="n">
        <v>9.903230000000001</v>
      </c>
      <c r="ABA119" t="n">
        <v>9.92046</v>
      </c>
      <c r="ABB119" t="n">
        <v>9.937749999999999</v>
      </c>
      <c r="ABC119" t="n">
        <v>9.955120000000001</v>
      </c>
      <c r="ABD119" t="n">
        <v>9.97255</v>
      </c>
      <c r="ABE119" t="n">
        <v>9.99006</v>
      </c>
      <c r="ABF119" t="n">
        <v>10.00764</v>
      </c>
      <c r="ABG119" t="n">
        <v>10.02529</v>
      </c>
      <c r="ABH119" t="n">
        <v>10.04301</v>
      </c>
      <c r="ABI119" t="n">
        <v>10.06081</v>
      </c>
      <c r="ABJ119" t="n">
        <v>10.07868</v>
      </c>
      <c r="ABK119" t="n">
        <v>10.09662</v>
      </c>
      <c r="ABL119" t="n">
        <v>10.11464</v>
      </c>
      <c r="ABM119" t="n">
        <v>10.13274</v>
      </c>
      <c r="ABN119" t="n">
        <v>10.15091</v>
      </c>
      <c r="ABO119" t="n">
        <v>10.16916</v>
      </c>
      <c r="ABP119" t="n">
        <v>10.18749</v>
      </c>
      <c r="ABQ119" t="n">
        <v>10.2059</v>
      </c>
      <c r="ABR119" t="n">
        <v>10.22439</v>
      </c>
      <c r="ABS119" t="n">
        <v>10.24296</v>
      </c>
      <c r="ABT119" t="n">
        <v>10.26161</v>
      </c>
      <c r="ABU119" t="n">
        <v>10.28035</v>
      </c>
      <c r="ABV119" t="n">
        <v>10.29916</v>
      </c>
      <c r="ABW119" t="n">
        <v>10.31806</v>
      </c>
      <c r="ABX119" t="n">
        <v>10.33704</v>
      </c>
      <c r="ABY119" t="n">
        <v>10.35611</v>
      </c>
      <c r="ABZ119" t="n">
        <v>10.37527</v>
      </c>
      <c r="ACA119" t="n">
        <v>10.39451</v>
      </c>
      <c r="ACB119" t="n">
        <v>10.41384</v>
      </c>
      <c r="ACC119" t="n">
        <v>10.43326</v>
      </c>
      <c r="ACD119" t="n">
        <v>10.45277</v>
      </c>
      <c r="ACE119" t="n">
        <v>10.47237</v>
      </c>
      <c r="ACF119" t="n">
        <v>10.49205</v>
      </c>
      <c r="ACG119" t="n">
        <v>10.51184</v>
      </c>
      <c r="ACH119" t="n">
        <v>10.53171</v>
      </c>
      <c r="ACI119" t="n">
        <v>10.55168</v>
      </c>
      <c r="ACJ119" t="n">
        <v>10.57174</v>
      </c>
      <c r="ACK119" t="n">
        <v>10.5919</v>
      </c>
      <c r="ACL119" t="n">
        <v>10.61216</v>
      </c>
      <c r="ACM119" t="n">
        <v>10.63251</v>
      </c>
      <c r="ACN119" t="n">
        <v>10.65296</v>
      </c>
      <c r="ACO119" t="n">
        <v>10.67351</v>
      </c>
      <c r="ACP119" t="n">
        <v>10.69417</v>
      </c>
      <c r="ACQ119" t="n">
        <v>10.71492</v>
      </c>
      <c r="ACR119" t="n">
        <v>10.73578</v>
      </c>
      <c r="ACS119" t="n">
        <v>10.75674</v>
      </c>
      <c r="ACT119" t="n">
        <v>10.77781</v>
      </c>
      <c r="ACU119" t="n">
        <v>10.79898</v>
      </c>
      <c r="ACV119" t="n">
        <v>10.82026</v>
      </c>
      <c r="ACW119" t="n">
        <v>10.84164</v>
      </c>
      <c r="ACX119" t="n">
        <v>10.86314</v>
      </c>
      <c r="ACY119" t="n">
        <v>10.88475</v>
      </c>
      <c r="ACZ119" t="n">
        <v>10.90647</v>
      </c>
      <c r="ADA119" t="n">
        <v>10.9283</v>
      </c>
      <c r="ADB119" t="n">
        <v>10.95024</v>
      </c>
      <c r="ADC119" t="n">
        <v>10.9723</v>
      </c>
      <c r="ADD119" t="n">
        <v>10.99448</v>
      </c>
      <c r="ADE119" t="n">
        <v>11.01678</v>
      </c>
      <c r="ADF119" t="n">
        <v>11.03919</v>
      </c>
      <c r="ADG119" t="n">
        <v>11.06172</v>
      </c>
      <c r="ADH119" t="n">
        <v>11.08438</v>
      </c>
      <c r="ADI119" t="n">
        <v>11.10716</v>
      </c>
      <c r="ADJ119" t="n">
        <v>11.13006</v>
      </c>
      <c r="ADK119" t="n">
        <v>11.15309</v>
      </c>
      <c r="ADL119" t="n">
        <v>11.17625</v>
      </c>
      <c r="ADM119" t="n">
        <v>11.19954</v>
      </c>
      <c r="ADN119" t="n">
        <v>11.22295</v>
      </c>
      <c r="ADO119" t="n">
        <v>11.2465</v>
      </c>
      <c r="ADP119" t="n">
        <v>11.27018</v>
      </c>
      <c r="ADQ119" t="n">
        <v>11.29399</v>
      </c>
      <c r="ADR119" t="n">
        <v>11.31794</v>
      </c>
      <c r="ADS119" t="n">
        <v>11.34203</v>
      </c>
      <c r="ADT119" t="n">
        <v>11.36626</v>
      </c>
      <c r="ADU119" t="n">
        <v>11.39062</v>
      </c>
      <c r="ADV119" t="n">
        <v>11.41514</v>
      </c>
      <c r="ADW119" t="n">
        <v>11.43979</v>
      </c>
      <c r="ADX119" t="n">
        <v>11.46459</v>
      </c>
      <c r="ADY119" t="n">
        <v>11.48954</v>
      </c>
      <c r="ADZ119" t="n">
        <v>11.51464</v>
      </c>
      <c r="AEA119" t="n">
        <v>11.53988</v>
      </c>
      <c r="AEB119" t="n">
        <v>11.56529</v>
      </c>
      <c r="AEC119" t="n">
        <v>11.59084</v>
      </c>
      <c r="AED119" t="n">
        <v>11.61655</v>
      </c>
      <c r="AEE119" t="n">
        <v>11.64243</v>
      </c>
      <c r="AEF119" t="n">
        <v>11.66846</v>
      </c>
      <c r="AEG119" t="n">
        <v>11.69465</v>
      </c>
      <c r="AEH119" t="n">
        <v>11.72101</v>
      </c>
      <c r="AEI119" t="n">
        <v>11.74754</v>
      </c>
      <c r="AEJ119" t="n">
        <v>11.77423</v>
      </c>
      <c r="AEK119" t="n">
        <v>11.8011</v>
      </c>
      <c r="AEL119" t="n">
        <v>11.82813</v>
      </c>
      <c r="AEM119" t="n">
        <v>11.85535</v>
      </c>
      <c r="AEN119" t="n">
        <v>11.88274</v>
      </c>
      <c r="AEO119" t="n">
        <v>11.91031</v>
      </c>
      <c r="AEP119" t="n">
        <v>11.93806</v>
      </c>
      <c r="AEQ119" t="n">
        <v>11.966</v>
      </c>
      <c r="AER119" t="n">
        <v>11.99412</v>
      </c>
      <c r="AES119" t="n">
        <v>12.02243</v>
      </c>
      <c r="AET119" t="n">
        <v>12.05094</v>
      </c>
      <c r="AEU119" t="n">
        <v>12.07963</v>
      </c>
      <c r="AEV119" t="n">
        <v>12.10853</v>
      </c>
      <c r="AEW119" t="n">
        <v>12.13762</v>
      </c>
      <c r="AEX119" t="n">
        <v>12.16692</v>
      </c>
      <c r="AEY119" t="n">
        <v>12.19642</v>
      </c>
      <c r="AEZ119" t="n">
        <v>12.22613</v>
      </c>
      <c r="AFA119" t="n">
        <v>12.25605</v>
      </c>
      <c r="AFB119" t="n">
        <v>12.28619</v>
      </c>
      <c r="AFC119" t="n">
        <v>12.31654</v>
      </c>
      <c r="AFD119" t="n">
        <v>12.34711</v>
      </c>
      <c r="AFE119" t="n">
        <v>12.3779</v>
      </c>
      <c r="AFF119" t="n">
        <v>12.40891</v>
      </c>
      <c r="AFG119" t="n">
        <v>12.44016</v>
      </c>
      <c r="AFH119" t="n">
        <v>12.47164</v>
      </c>
      <c r="AFI119" t="n">
        <v>12.50335</v>
      </c>
      <c r="AFJ119" t="n">
        <v>12.53531</v>
      </c>
      <c r="AFK119" t="n">
        <v>12.5675</v>
      </c>
      <c r="AFL119" t="n">
        <v>12.59995</v>
      </c>
      <c r="AFM119" t="n">
        <v>12.63264</v>
      </c>
      <c r="AFN119" t="n">
        <v>12.66558</v>
      </c>
      <c r="AFO119" t="n">
        <v>12.69878</v>
      </c>
      <c r="AFP119" t="n">
        <v>12.73224</v>
      </c>
      <c r="AFQ119" t="n">
        <v>12.76597</v>
      </c>
      <c r="AFR119" t="n">
        <v>12.79997</v>
      </c>
      <c r="AFS119" t="n">
        <v>12.83424</v>
      </c>
      <c r="AFT119" t="n">
        <v>12.86878</v>
      </c>
      <c r="AFU119" t="n">
        <v>12.90361</v>
      </c>
      <c r="AFV119" t="n">
        <v>12.93873</v>
      </c>
      <c r="AFW119" t="n">
        <v>12.97413</v>
      </c>
      <c r="AFX119" t="n">
        <v>13.00983</v>
      </c>
      <c r="AFY119" t="n">
        <v>13.04583</v>
      </c>
      <c r="AFZ119" t="n">
        <v>13.08214</v>
      </c>
      <c r="AGA119" t="n">
        <v>13.11875</v>
      </c>
      <c r="AGB119" t="n">
        <v>13.15568</v>
      </c>
      <c r="AGC119" t="n">
        <v>13.19293</v>
      </c>
      <c r="AGD119" t="n">
        <v>13.2305</v>
      </c>
      <c r="AGE119" t="n">
        <v>13.2684</v>
      </c>
      <c r="AGF119" t="n">
        <v>13.30664</v>
      </c>
      <c r="AGG119" t="n">
        <v>13.34522</v>
      </c>
      <c r="AGH119" t="n">
        <v>13.38415</v>
      </c>
      <c r="AGI119" t="n">
        <v>13.42343</v>
      </c>
      <c r="AGJ119" t="n">
        <v>13.46307</v>
      </c>
      <c r="AGK119" t="n">
        <v>13.50308</v>
      </c>
      <c r="AGL119" t="n">
        <v>13.54346</v>
      </c>
      <c r="AGM119" t="n">
        <v>13.58422</v>
      </c>
      <c r="AGN119" t="n">
        <v>13.62536</v>
      </c>
      <c r="AGO119" t="n">
        <v>13.66689</v>
      </c>
      <c r="AGP119" t="n">
        <v>13.70883</v>
      </c>
      <c r="AGQ119" t="n">
        <v>13.75117</v>
      </c>
      <c r="AGR119" t="n">
        <v>13.79392</v>
      </c>
      <c r="AGS119" t="n">
        <v>13.8371</v>
      </c>
      <c r="AGT119" t="n">
        <v>13.8807</v>
      </c>
      <c r="AGU119" t="n">
        <v>13.92475</v>
      </c>
      <c r="AGV119" t="n">
        <v>13.96924</v>
      </c>
      <c r="AGW119" t="n">
        <v>14.01418</v>
      </c>
      <c r="AGX119" t="n">
        <v>14.05959</v>
      </c>
      <c r="AGY119" t="n">
        <v>14.10546</v>
      </c>
      <c r="AGZ119" t="n">
        <v>14.15182</v>
      </c>
      <c r="AHA119" t="n">
        <v>14.19867</v>
      </c>
      <c r="AHB119" t="n">
        <v>14.24602</v>
      </c>
      <c r="AHC119" t="n">
        <v>14.29388</v>
      </c>
      <c r="AHD119" t="n">
        <v>14.34226</v>
      </c>
      <c r="AHE119" t="n">
        <v>14.39117</v>
      </c>
      <c r="AHF119" t="n">
        <v>14.44063</v>
      </c>
      <c r="AHG119" t="n">
        <v>14.49063</v>
      </c>
      <c r="AHH119" t="n">
        <v>14.5412</v>
      </c>
      <c r="AHI119" t="n">
        <v>14.59235</v>
      </c>
      <c r="AHJ119" t="n">
        <v>14.64409</v>
      </c>
      <c r="AHK119" t="n">
        <v>14.69643</v>
      </c>
      <c r="AHL119" t="n">
        <v>14.74938</v>
      </c>
      <c r="AHM119" t="n">
        <v>14.80297</v>
      </c>
      <c r="AHN119" t="n">
        <v>14.85719</v>
      </c>
      <c r="AHO119" t="n">
        <v>14.91207</v>
      </c>
      <c r="AHP119" t="n">
        <v>14.96762</v>
      </c>
      <c r="AHQ119" t="n">
        <v>15.02386</v>
      </c>
      <c r="AHR119" t="n">
        <v>15.0808</v>
      </c>
      <c r="AHS119" t="n">
        <v>15.13846</v>
      </c>
      <c r="AHT119" t="n">
        <v>15.19686</v>
      </c>
      <c r="AHU119" t="n">
        <v>15.25601</v>
      </c>
      <c r="AHV119" t="n">
        <v>15.31592</v>
      </c>
      <c r="AHW119" t="n">
        <v>15.37663</v>
      </c>
      <c r="AHX119" t="n">
        <v>15.43815</v>
      </c>
      <c r="AHY119" t="n">
        <v>15.50049</v>
      </c>
      <c r="AHZ119" t="n">
        <v>15.56368</v>
      </c>
      <c r="AIA119" t="n">
        <v>15.62775</v>
      </c>
      <c r="AIB119" t="n">
        <v>15.69271</v>
      </c>
      <c r="AIC119" t="n">
        <v>15.75858</v>
      </c>
      <c r="AID119" t="n">
        <v>15.82539</v>
      </c>
      <c r="AIE119" t="n">
        <v>15.89316</v>
      </c>
      <c r="AIF119" t="n">
        <v>15.96193</v>
      </c>
      <c r="AIG119" t="n">
        <v>16.03171</v>
      </c>
      <c r="AIH119" t="n">
        <v>16.10254</v>
      </c>
      <c r="AII119" t="n">
        <v>16.17444</v>
      </c>
      <c r="AIJ119" t="n">
        <v>16.24744</v>
      </c>
      <c r="AIK119" t="n">
        <v>16.32158</v>
      </c>
      <c r="AIL119" t="n">
        <v>16.39688</v>
      </c>
      <c r="AIM119" t="n">
        <v>16.47338</v>
      </c>
      <c r="AIN119" t="n">
        <v>16.55112</v>
      </c>
      <c r="AIO119" t="n">
        <v>16.63013</v>
      </c>
      <c r="AIP119" t="n">
        <v>16.71045</v>
      </c>
      <c r="AIQ119" t="n">
        <v>16.79211</v>
      </c>
      <c r="AIR119" t="n">
        <v>16.87517</v>
      </c>
      <c r="AIS119" t="n">
        <v>16.95967</v>
      </c>
      <c r="AIT119" t="n">
        <v>17.04565</v>
      </c>
      <c r="AIU119" t="n">
        <v>17.13315</v>
      </c>
      <c r="AIV119" t="n">
        <v>17.22223</v>
      </c>
      <c r="AIW119" t="n">
        <v>17.31294</v>
      </c>
      <c r="AIX119" t="n">
        <v>17.40534</v>
      </c>
      <c r="AIY119" t="n">
        <v>17.49948</v>
      </c>
      <c r="AIZ119" t="n">
        <v>17.59542</v>
      </c>
      <c r="AJA119" t="n">
        <v>17.69322</v>
      </c>
      <c r="AJB119" t="n">
        <v>17.79295</v>
      </c>
      <c r="AJC119" t="n">
        <v>17.89469</v>
      </c>
      <c r="AJD119" t="n">
        <v>17.9985</v>
      </c>
      <c r="AJE119" t="n">
        <v>18.10446</v>
      </c>
      <c r="AJF119" t="n">
        <v>18.21265</v>
      </c>
      <c r="AJG119" t="n">
        <v>18.32316</v>
      </c>
      <c r="AJH119" t="n">
        <v>18.43608</v>
      </c>
      <c r="AJI119" t="n">
        <v>18.5515</v>
      </c>
      <c r="AJJ119" t="n">
        <v>18.66953</v>
      </c>
      <c r="AJK119" t="n">
        <v>18.79028</v>
      </c>
      <c r="AJL119" t="n">
        <v>18.91385</v>
      </c>
      <c r="AJM119" t="n">
        <v>19.04036</v>
      </c>
      <c r="AJN119" t="n">
        <v>19.16996</v>
      </c>
      <c r="AJO119" t="n">
        <v>19.30276</v>
      </c>
      <c r="AJP119" t="n">
        <v>19.43892</v>
      </c>
      <c r="AJQ119" t="n">
        <v>19.57859</v>
      </c>
      <c r="AJR119" t="n">
        <v>19.72194</v>
      </c>
      <c r="AJS119" t="n">
        <v>19.86915</v>
      </c>
      <c r="AJT119" t="n">
        <v>20.02039</v>
      </c>
      <c r="AJU119" t="n">
        <v>20.17587</v>
      </c>
      <c r="AJV119" t="n">
        <v>20.33582</v>
      </c>
      <c r="AJW119" t="n">
        <v>20.50046</v>
      </c>
      <c r="AJX119" t="n">
        <v>20.67003</v>
      </c>
      <c r="AJY119" t="n">
        <v>20.84483</v>
      </c>
      <c r="AJZ119" t="n">
        <v>21.02513</v>
      </c>
      <c r="AKA119" t="n">
        <v>21.21124</v>
      </c>
      <c r="AKB119" t="n">
        <v>21.40353</v>
      </c>
      <c r="AKC119" t="n">
        <v>21.60234</v>
      </c>
      <c r="AKD119" t="n">
        <v>21.8081</v>
      </c>
      <c r="AKE119" t="n">
        <v>22.02123</v>
      </c>
      <c r="AKF119" t="n">
        <v>22.24223</v>
      </c>
      <c r="AKG119" t="n">
        <v>22.47161</v>
      </c>
      <c r="AKH119" t="n">
        <v>22.70997</v>
      </c>
      <c r="AKI119" t="n">
        <v>22.95794</v>
      </c>
      <c r="AKJ119" t="n">
        <v>23.21624</v>
      </c>
      <c r="AKK119" t="n">
        <v>23.48563</v>
      </c>
      <c r="AKL119" t="n">
        <v>23.767</v>
      </c>
      <c r="AKM119" t="n">
        <v>24.06132</v>
      </c>
      <c r="AKN119" t="n">
        <v>24.36968</v>
      </c>
      <c r="AKO119" t="n">
        <v>24.69331</v>
      </c>
      <c r="AKP119" t="n">
        <v>25.03359</v>
      </c>
      <c r="AKQ119" t="n">
        <v>25.39209</v>
      </c>
      <c r="AKR119" t="n">
        <v>25.77061</v>
      </c>
      <c r="AKS119" t="n">
        <v>26.1712</v>
      </c>
      <c r="AKT119" t="n">
        <v>26.59624</v>
      </c>
      <c r="AKU119" t="n">
        <v>27.04847</v>
      </c>
      <c r="AKV119" t="n">
        <v>27.53112</v>
      </c>
      <c r="AKW119" t="n">
        <v>28.04797</v>
      </c>
      <c r="AKX119" t="n">
        <v>28.60353</v>
      </c>
      <c r="AKY119" t="n">
        <v>29.20319</v>
      </c>
      <c r="AKZ119" t="n">
        <v>29.85351</v>
      </c>
      <c r="ALA119" t="n">
        <v>30.56249</v>
      </c>
      <c r="ALB119" t="n">
        <v>31.34011</v>
      </c>
      <c r="ALC119" t="n">
        <v>32.19894</v>
      </c>
      <c r="ALD119" t="n">
        <v>33.15513</v>
      </c>
      <c r="ALE119" t="n">
        <v>34.22984</v>
      </c>
      <c r="ALF119" t="n">
        <v>35.45146</v>
      </c>
      <c r="ALG119" t="n">
        <v>36.85923</v>
      </c>
      <c r="ALH119" t="n">
        <v>38.50927</v>
      </c>
      <c r="ALI119" t="n">
        <v>40.48554</v>
      </c>
      <c r="ALJ119" t="n">
        <v>42.92085</v>
      </c>
      <c r="ALK119" t="n">
        <v>46.04195</v>
      </c>
      <c r="ALL119" t="n">
        <v>50.27998</v>
      </c>
      <c r="ALM119" t="n">
        <v>56.60403</v>
      </c>
      <c r="ALN119" t="n">
        <v>67.97938000000001</v>
      </c>
      <c r="ALO119" t="n">
        <v>114.01852</v>
      </c>
    </row>
    <row r="120">
      <c r="A120" t="inlineStr">
        <is>
          <t>Indonesia</t>
        </is>
      </c>
      <c r="B120" t="inlineStr">
        <is>
          <t>IDN</t>
        </is>
      </c>
      <c r="C120" s="13">
        <f>AVERAGE(SI120,SJ120)</f>
        <v/>
      </c>
      <c r="D120" t="n">
        <v>1.51959</v>
      </c>
      <c r="E120" t="n">
        <v>1.7446</v>
      </c>
      <c r="F120" t="n">
        <v>1.86142</v>
      </c>
      <c r="G120" t="n">
        <v>1.94917</v>
      </c>
      <c r="H120" t="n">
        <v>2.03491</v>
      </c>
      <c r="I120" t="n">
        <v>2.10246</v>
      </c>
      <c r="J120" t="n">
        <v>2.15085</v>
      </c>
      <c r="K120" t="n">
        <v>2.21458</v>
      </c>
      <c r="L120" t="n">
        <v>2.26449</v>
      </c>
      <c r="M120" t="n">
        <v>2.30593</v>
      </c>
      <c r="N120" t="n">
        <v>2.34597</v>
      </c>
      <c r="O120" t="n">
        <v>2.38291</v>
      </c>
      <c r="P120" t="n">
        <v>2.41646</v>
      </c>
      <c r="Q120" t="n">
        <v>2.44811</v>
      </c>
      <c r="R120" t="n">
        <v>2.47716</v>
      </c>
      <c r="S120" t="n">
        <v>2.5101</v>
      </c>
      <c r="T120" t="n">
        <v>2.53767</v>
      </c>
      <c r="U120" t="n">
        <v>2.56078</v>
      </c>
      <c r="V120" t="n">
        <v>2.58565</v>
      </c>
      <c r="W120" t="n">
        <v>2.61133</v>
      </c>
      <c r="X120" t="n">
        <v>2.63663</v>
      </c>
      <c r="Y120" t="n">
        <v>2.66068</v>
      </c>
      <c r="Z120" t="n">
        <v>2.68267</v>
      </c>
      <c r="AA120" t="n">
        <v>2.70329</v>
      </c>
      <c r="AB120" t="n">
        <v>2.72336</v>
      </c>
      <c r="AC120" t="n">
        <v>2.74362</v>
      </c>
      <c r="AD120" t="n">
        <v>2.76418</v>
      </c>
      <c r="AE120" t="n">
        <v>2.78319</v>
      </c>
      <c r="AF120" t="n">
        <v>2.80217</v>
      </c>
      <c r="AG120" t="n">
        <v>2.82385</v>
      </c>
      <c r="AH120" t="n">
        <v>2.84172</v>
      </c>
      <c r="AI120" t="n">
        <v>2.86196</v>
      </c>
      <c r="AJ120" t="n">
        <v>2.88183</v>
      </c>
      <c r="AK120" t="n">
        <v>2.89929</v>
      </c>
      <c r="AL120" t="n">
        <v>2.91495</v>
      </c>
      <c r="AM120" t="n">
        <v>2.92979</v>
      </c>
      <c r="AN120" t="n">
        <v>2.94447</v>
      </c>
      <c r="AO120" t="n">
        <v>2.9596</v>
      </c>
      <c r="AP120" t="n">
        <v>2.97376</v>
      </c>
      <c r="AQ120" t="n">
        <v>2.98813</v>
      </c>
      <c r="AR120" t="n">
        <v>3.00326</v>
      </c>
      <c r="AS120" t="n">
        <v>3.01709</v>
      </c>
      <c r="AT120" t="n">
        <v>3.02898</v>
      </c>
      <c r="AU120" t="n">
        <v>3.04415</v>
      </c>
      <c r="AV120" t="n">
        <v>3.05956</v>
      </c>
      <c r="AW120" t="n">
        <v>3.07265</v>
      </c>
      <c r="AX120" t="n">
        <v>3.08435</v>
      </c>
      <c r="AY120" t="n">
        <v>3.10046</v>
      </c>
      <c r="AZ120" t="n">
        <v>3.11342</v>
      </c>
      <c r="BA120" t="n">
        <v>3.12696</v>
      </c>
      <c r="BB120" t="n">
        <v>3.13894</v>
      </c>
      <c r="BC120" t="n">
        <v>3.15175</v>
      </c>
      <c r="BD120" t="n">
        <v>3.16529</v>
      </c>
      <c r="BE120" t="n">
        <v>3.17678</v>
      </c>
      <c r="BF120" t="n">
        <v>3.1898</v>
      </c>
      <c r="BG120" t="n">
        <v>3.20173</v>
      </c>
      <c r="BH120" t="n">
        <v>3.21228</v>
      </c>
      <c r="BI120" t="n">
        <v>3.22453</v>
      </c>
      <c r="BJ120" t="n">
        <v>3.23412</v>
      </c>
      <c r="BK120" t="n">
        <v>3.24592</v>
      </c>
      <c r="BL120" t="n">
        <v>3.25705</v>
      </c>
      <c r="BM120" t="n">
        <v>3.26841</v>
      </c>
      <c r="BN120" t="n">
        <v>3.27832</v>
      </c>
      <c r="BO120" t="n">
        <v>3.28917</v>
      </c>
      <c r="BP120" t="n">
        <v>3.29973</v>
      </c>
      <c r="BQ120" t="n">
        <v>3.31001</v>
      </c>
      <c r="BR120" t="n">
        <v>3.32315</v>
      </c>
      <c r="BS120" t="n">
        <v>3.336</v>
      </c>
      <c r="BT120" t="n">
        <v>3.34674</v>
      </c>
      <c r="BU120" t="n">
        <v>3.35814</v>
      </c>
      <c r="BV120" t="n">
        <v>3.36732</v>
      </c>
      <c r="BW120" t="n">
        <v>3.37768</v>
      </c>
      <c r="BX120" t="n">
        <v>3.38755</v>
      </c>
      <c r="BY120" t="n">
        <v>3.39842</v>
      </c>
      <c r="BZ120" t="n">
        <v>3.40717</v>
      </c>
      <c r="CA120" t="n">
        <v>3.41731</v>
      </c>
      <c r="CB120" t="n">
        <v>3.42839</v>
      </c>
      <c r="CC120" t="n">
        <v>3.43811</v>
      </c>
      <c r="CD120" t="n">
        <v>3.44857</v>
      </c>
      <c r="CE120" t="n">
        <v>3.45874</v>
      </c>
      <c r="CF120" t="n">
        <v>3.46869</v>
      </c>
      <c r="CG120" t="n">
        <v>3.47808</v>
      </c>
      <c r="CH120" t="n">
        <v>3.48719</v>
      </c>
      <c r="CI120" t="n">
        <v>3.4973</v>
      </c>
      <c r="CJ120" t="n">
        <v>3.50754</v>
      </c>
      <c r="CK120" t="n">
        <v>3.5173</v>
      </c>
      <c r="CL120" t="n">
        <v>3.52739</v>
      </c>
      <c r="CM120" t="n">
        <v>3.53836</v>
      </c>
      <c r="CN120" t="n">
        <v>3.54985</v>
      </c>
      <c r="CO120" t="n">
        <v>3.55988</v>
      </c>
      <c r="CP120" t="n">
        <v>3.57021</v>
      </c>
      <c r="CQ120" t="n">
        <v>3.57958</v>
      </c>
      <c r="CR120" t="n">
        <v>3.58761</v>
      </c>
      <c r="CS120" t="n">
        <v>3.597</v>
      </c>
      <c r="CT120" t="n">
        <v>3.60636</v>
      </c>
      <c r="CU120" t="n">
        <v>3.61613</v>
      </c>
      <c r="CV120" t="n">
        <v>3.62655</v>
      </c>
      <c r="CW120" t="n">
        <v>3.63673</v>
      </c>
      <c r="CX120" t="n">
        <v>3.64584</v>
      </c>
      <c r="CY120" t="n">
        <v>3.65502</v>
      </c>
      <c r="CZ120" t="n">
        <v>3.6625</v>
      </c>
      <c r="DA120" t="n">
        <v>3.67178</v>
      </c>
      <c r="DB120" t="n">
        <v>3.68104</v>
      </c>
      <c r="DC120" t="n">
        <v>3.69018</v>
      </c>
      <c r="DD120" t="n">
        <v>3.69938</v>
      </c>
      <c r="DE120" t="n">
        <v>3.70782</v>
      </c>
      <c r="DF120" t="n">
        <v>3.71588</v>
      </c>
      <c r="DG120" t="n">
        <v>3.72455</v>
      </c>
      <c r="DH120" t="n">
        <v>3.73278</v>
      </c>
      <c r="DI120" t="n">
        <v>3.74215</v>
      </c>
      <c r="DJ120" t="n">
        <v>3.75114</v>
      </c>
      <c r="DK120" t="n">
        <v>3.76187</v>
      </c>
      <c r="DL120" t="n">
        <v>3.77147</v>
      </c>
      <c r="DM120" t="n">
        <v>3.77992</v>
      </c>
      <c r="DN120" t="n">
        <v>3.79037</v>
      </c>
      <c r="DO120" t="n">
        <v>3.79952</v>
      </c>
      <c r="DP120" t="n">
        <v>3.80752</v>
      </c>
      <c r="DQ120" t="n">
        <v>3.81728</v>
      </c>
      <c r="DR120" t="n">
        <v>3.82747</v>
      </c>
      <c r="DS120" t="n">
        <v>3.83672</v>
      </c>
      <c r="DT120" t="n">
        <v>3.84634</v>
      </c>
      <c r="DU120" t="n">
        <v>3.85589</v>
      </c>
      <c r="DV120" t="n">
        <v>3.86406</v>
      </c>
      <c r="DW120" t="n">
        <v>3.87198</v>
      </c>
      <c r="DX120" t="n">
        <v>3.88066</v>
      </c>
      <c r="DY120" t="n">
        <v>3.89012</v>
      </c>
      <c r="DZ120" t="n">
        <v>3.89932</v>
      </c>
      <c r="EA120" t="n">
        <v>3.90856</v>
      </c>
      <c r="EB120" t="n">
        <v>3.91726</v>
      </c>
      <c r="EC120" t="n">
        <v>3.92538</v>
      </c>
      <c r="ED120" t="n">
        <v>3.93353</v>
      </c>
      <c r="EE120" t="n">
        <v>3.94243</v>
      </c>
      <c r="EF120" t="n">
        <v>3.95137</v>
      </c>
      <c r="EG120" t="n">
        <v>3.9595</v>
      </c>
      <c r="EH120" t="n">
        <v>3.96753</v>
      </c>
      <c r="EI120" t="n">
        <v>3.97606</v>
      </c>
      <c r="EJ120" t="n">
        <v>3.98337</v>
      </c>
      <c r="EK120" t="n">
        <v>3.99132</v>
      </c>
      <c r="EL120" t="n">
        <v>4.00111</v>
      </c>
      <c r="EM120" t="n">
        <v>4.00851</v>
      </c>
      <c r="EN120" t="n">
        <v>4.01602</v>
      </c>
      <c r="EO120" t="n">
        <v>4.0236</v>
      </c>
      <c r="EP120" t="n">
        <v>4.03088</v>
      </c>
      <c r="EQ120" t="n">
        <v>4.03933</v>
      </c>
      <c r="ER120" t="n">
        <v>4.04631</v>
      </c>
      <c r="ES120" t="n">
        <v>4.05388</v>
      </c>
      <c r="ET120" t="n">
        <v>4.06186</v>
      </c>
      <c r="EU120" t="n">
        <v>4.06929</v>
      </c>
      <c r="EV120" t="n">
        <v>4.07677</v>
      </c>
      <c r="EW120" t="n">
        <v>4.08417</v>
      </c>
      <c r="EX120" t="n">
        <v>4.0929</v>
      </c>
      <c r="EY120" t="n">
        <v>4.10206</v>
      </c>
      <c r="EZ120" t="n">
        <v>4.11017</v>
      </c>
      <c r="FA120" t="n">
        <v>4.11785</v>
      </c>
      <c r="FB120" t="n">
        <v>4.12582</v>
      </c>
      <c r="FC120" t="n">
        <v>4.13393</v>
      </c>
      <c r="FD120" t="n">
        <v>4.14199</v>
      </c>
      <c r="FE120" t="n">
        <v>4.15017</v>
      </c>
      <c r="FF120" t="n">
        <v>4.15743</v>
      </c>
      <c r="FG120" t="n">
        <v>4.16547</v>
      </c>
      <c r="FH120" t="n">
        <v>4.17354</v>
      </c>
      <c r="FI120" t="n">
        <v>4.18162</v>
      </c>
      <c r="FJ120" t="n">
        <v>4.18864</v>
      </c>
      <c r="FK120" t="n">
        <v>4.19621</v>
      </c>
      <c r="FL120" t="n">
        <v>4.20362</v>
      </c>
      <c r="FM120" t="n">
        <v>4.21183</v>
      </c>
      <c r="FN120" t="n">
        <v>4.21949</v>
      </c>
      <c r="FO120" t="n">
        <v>4.22724</v>
      </c>
      <c r="FP120" t="n">
        <v>4.23521</v>
      </c>
      <c r="FQ120" t="n">
        <v>4.24375</v>
      </c>
      <c r="FR120" t="n">
        <v>4.25118</v>
      </c>
      <c r="FS120" t="n">
        <v>4.25865</v>
      </c>
      <c r="FT120" t="n">
        <v>4.26458</v>
      </c>
      <c r="FU120" t="n">
        <v>4.27233</v>
      </c>
      <c r="FV120" t="n">
        <v>4.28067</v>
      </c>
      <c r="FW120" t="n">
        <v>4.288</v>
      </c>
      <c r="FX120" t="n">
        <v>4.29451</v>
      </c>
      <c r="FY120" t="n">
        <v>4.30145</v>
      </c>
      <c r="FZ120" t="n">
        <v>4.30804</v>
      </c>
      <c r="GA120" t="n">
        <v>4.31479</v>
      </c>
      <c r="GB120" t="n">
        <v>4.32237</v>
      </c>
      <c r="GC120" t="n">
        <v>4.3304</v>
      </c>
      <c r="GD120" t="n">
        <v>4.33854</v>
      </c>
      <c r="GE120" t="n">
        <v>4.34659</v>
      </c>
      <c r="GF120" t="n">
        <v>4.35343</v>
      </c>
      <c r="GG120" t="n">
        <v>4.36075</v>
      </c>
      <c r="GH120" t="n">
        <v>4.3681</v>
      </c>
      <c r="GI120" t="n">
        <v>4.37563</v>
      </c>
      <c r="GJ120" t="n">
        <v>4.38363</v>
      </c>
      <c r="GK120" t="n">
        <v>4.39117</v>
      </c>
      <c r="GL120" t="n">
        <v>4.39797</v>
      </c>
      <c r="GM120" t="n">
        <v>4.40646</v>
      </c>
      <c r="GN120" t="n">
        <v>4.41433</v>
      </c>
      <c r="GO120" t="n">
        <v>4.422</v>
      </c>
      <c r="GP120" t="n">
        <v>4.42908</v>
      </c>
      <c r="GQ120" t="n">
        <v>4.4365</v>
      </c>
      <c r="GR120" t="n">
        <v>4.44481</v>
      </c>
      <c r="GS120" t="n">
        <v>4.45305</v>
      </c>
      <c r="GT120" t="n">
        <v>4.46037</v>
      </c>
      <c r="GU120" t="n">
        <v>4.46782</v>
      </c>
      <c r="GV120" t="n">
        <v>4.47387</v>
      </c>
      <c r="GW120" t="n">
        <v>4.48046</v>
      </c>
      <c r="GX120" t="n">
        <v>4.48715</v>
      </c>
      <c r="GY120" t="n">
        <v>4.49433</v>
      </c>
      <c r="GZ120" t="n">
        <v>4.50028</v>
      </c>
      <c r="HA120" t="n">
        <v>4.50773</v>
      </c>
      <c r="HB120" t="n">
        <v>4.51528</v>
      </c>
      <c r="HC120" t="n">
        <v>4.52232</v>
      </c>
      <c r="HD120" t="n">
        <v>4.52881</v>
      </c>
      <c r="HE120" t="n">
        <v>4.53594</v>
      </c>
      <c r="HF120" t="n">
        <v>4.54274</v>
      </c>
      <c r="HG120" t="n">
        <v>4.54955</v>
      </c>
      <c r="HH120" t="n">
        <v>4.55707</v>
      </c>
      <c r="HI120" t="n">
        <v>4.56431</v>
      </c>
      <c r="HJ120" t="n">
        <v>4.57248</v>
      </c>
      <c r="HK120" t="n">
        <v>4.5801</v>
      </c>
      <c r="HL120" t="n">
        <v>4.58652</v>
      </c>
      <c r="HM120" t="n">
        <v>4.59378</v>
      </c>
      <c r="HN120" t="n">
        <v>4.60124</v>
      </c>
      <c r="HO120" t="n">
        <v>4.6079</v>
      </c>
      <c r="HP120" t="n">
        <v>4.61485</v>
      </c>
      <c r="HQ120" t="n">
        <v>4.62162</v>
      </c>
      <c r="HR120" t="n">
        <v>4.62802</v>
      </c>
      <c r="HS120" t="n">
        <v>4.63399</v>
      </c>
      <c r="HT120" t="n">
        <v>4.63981</v>
      </c>
      <c r="HU120" t="n">
        <v>4.64585</v>
      </c>
      <c r="HV120" t="n">
        <v>4.65272</v>
      </c>
      <c r="HW120" t="n">
        <v>4.66005</v>
      </c>
      <c r="HX120" t="n">
        <v>4.6664</v>
      </c>
      <c r="HY120" t="n">
        <v>4.67283</v>
      </c>
      <c r="HZ120" t="n">
        <v>4.67939</v>
      </c>
      <c r="IA120" t="n">
        <v>4.68682</v>
      </c>
      <c r="IB120" t="n">
        <v>4.69369</v>
      </c>
      <c r="IC120" t="n">
        <v>4.7003</v>
      </c>
      <c r="ID120" t="n">
        <v>4.7083</v>
      </c>
      <c r="IE120" t="n">
        <v>4.71599</v>
      </c>
      <c r="IF120" t="n">
        <v>4.72315</v>
      </c>
      <c r="IG120" t="n">
        <v>4.72938</v>
      </c>
      <c r="IH120" t="n">
        <v>4.73592</v>
      </c>
      <c r="II120" t="n">
        <v>4.74271</v>
      </c>
      <c r="IJ120" t="n">
        <v>4.74935</v>
      </c>
      <c r="IK120" t="n">
        <v>4.75627</v>
      </c>
      <c r="IL120" t="n">
        <v>4.76225</v>
      </c>
      <c r="IM120" t="n">
        <v>4.7687</v>
      </c>
      <c r="IN120" t="n">
        <v>4.77542</v>
      </c>
      <c r="IO120" t="n">
        <v>4.78234</v>
      </c>
      <c r="IP120" t="n">
        <v>4.78908</v>
      </c>
      <c r="IQ120" t="n">
        <v>4.79627</v>
      </c>
      <c r="IR120" t="n">
        <v>4.80426</v>
      </c>
      <c r="IS120" t="n">
        <v>4.81072</v>
      </c>
      <c r="IT120" t="n">
        <v>4.81675</v>
      </c>
      <c r="IU120" t="n">
        <v>4.82334</v>
      </c>
      <c r="IV120" t="n">
        <v>4.82913</v>
      </c>
      <c r="IW120" t="n">
        <v>4.83548</v>
      </c>
      <c r="IX120" t="n">
        <v>4.84223</v>
      </c>
      <c r="IY120" t="n">
        <v>4.84829</v>
      </c>
      <c r="IZ120" t="n">
        <v>4.85571</v>
      </c>
      <c r="JA120" t="n">
        <v>4.86298</v>
      </c>
      <c r="JB120" t="n">
        <v>4.86978</v>
      </c>
      <c r="JC120" t="n">
        <v>4.87665</v>
      </c>
      <c r="JD120" t="n">
        <v>4.88335</v>
      </c>
      <c r="JE120" t="n">
        <v>4.89051</v>
      </c>
      <c r="JF120" t="n">
        <v>4.89763</v>
      </c>
      <c r="JG120" t="n">
        <v>4.90467</v>
      </c>
      <c r="JH120" t="n">
        <v>4.91129</v>
      </c>
      <c r="JI120" t="n">
        <v>4.9173</v>
      </c>
      <c r="JJ120" t="n">
        <v>4.92302</v>
      </c>
      <c r="JK120" t="n">
        <v>4.92933</v>
      </c>
      <c r="JL120" t="n">
        <v>4.93601</v>
      </c>
      <c r="JM120" t="n">
        <v>4.94151</v>
      </c>
      <c r="JN120" t="n">
        <v>4.9481</v>
      </c>
      <c r="JO120" t="n">
        <v>4.95482</v>
      </c>
      <c r="JP120" t="n">
        <v>4.96071</v>
      </c>
      <c r="JQ120" t="n">
        <v>4.96753</v>
      </c>
      <c r="JR120" t="n">
        <v>4.97423</v>
      </c>
      <c r="JS120" t="n">
        <v>4.9812</v>
      </c>
      <c r="JT120" t="n">
        <v>4.98733</v>
      </c>
      <c r="JU120" t="n">
        <v>4.99379</v>
      </c>
      <c r="JV120" t="n">
        <v>5.00079</v>
      </c>
      <c r="JW120" t="n">
        <v>5.00843</v>
      </c>
      <c r="JX120" t="n">
        <v>5.015</v>
      </c>
      <c r="JY120" t="n">
        <v>5.02186</v>
      </c>
      <c r="JZ120" t="n">
        <v>5.02877</v>
      </c>
      <c r="KA120" t="n">
        <v>5.03462</v>
      </c>
      <c r="KB120" t="n">
        <v>5.03991</v>
      </c>
      <c r="KC120" t="n">
        <v>5.04661</v>
      </c>
      <c r="KD120" t="n">
        <v>5.05377</v>
      </c>
      <c r="KE120" t="n">
        <v>5.06063</v>
      </c>
      <c r="KF120" t="n">
        <v>5.06611</v>
      </c>
      <c r="KG120" t="n">
        <v>5.07096</v>
      </c>
      <c r="KH120" t="n">
        <v>5.0783</v>
      </c>
      <c r="KI120" t="n">
        <v>5.085</v>
      </c>
      <c r="KJ120" t="n">
        <v>5.09125</v>
      </c>
      <c r="KK120" t="n">
        <v>5.0972</v>
      </c>
      <c r="KL120" t="n">
        <v>5.10394</v>
      </c>
      <c r="KM120" t="n">
        <v>5.10989</v>
      </c>
      <c r="KN120" t="n">
        <v>5.11667</v>
      </c>
      <c r="KO120" t="n">
        <v>5.12321</v>
      </c>
      <c r="KP120" t="n">
        <v>5.12965</v>
      </c>
      <c r="KQ120" t="n">
        <v>5.13629</v>
      </c>
      <c r="KR120" t="n">
        <v>5.14251</v>
      </c>
      <c r="KS120" t="n">
        <v>5.14929</v>
      </c>
      <c r="KT120" t="n">
        <v>5.15703</v>
      </c>
      <c r="KU120" t="n">
        <v>5.16361</v>
      </c>
      <c r="KV120" t="n">
        <v>5.16967</v>
      </c>
      <c r="KW120" t="n">
        <v>5.17502</v>
      </c>
      <c r="KX120" t="n">
        <v>5.18134</v>
      </c>
      <c r="KY120" t="n">
        <v>5.18824</v>
      </c>
      <c r="KZ120" t="n">
        <v>5.19494</v>
      </c>
      <c r="LA120" t="n">
        <v>5.20219</v>
      </c>
      <c r="LB120" t="n">
        <v>5.20994</v>
      </c>
      <c r="LC120" t="n">
        <v>5.21665</v>
      </c>
      <c r="LD120" t="n">
        <v>5.22294</v>
      </c>
      <c r="LE120" t="n">
        <v>5.22935</v>
      </c>
      <c r="LF120" t="n">
        <v>5.23541</v>
      </c>
      <c r="LG120" t="n">
        <v>5.24167</v>
      </c>
      <c r="LH120" t="n">
        <v>5.24733</v>
      </c>
      <c r="LI120" t="n">
        <v>5.2545</v>
      </c>
      <c r="LJ120" t="n">
        <v>5.26109</v>
      </c>
      <c r="LK120" t="n">
        <v>5.26735</v>
      </c>
      <c r="LL120" t="n">
        <v>5.27374</v>
      </c>
      <c r="LM120" t="n">
        <v>5.27971</v>
      </c>
      <c r="LN120" t="n">
        <v>5.28656</v>
      </c>
      <c r="LO120" t="n">
        <v>5.29242</v>
      </c>
      <c r="LP120" t="n">
        <v>5.29906</v>
      </c>
      <c r="LQ120" t="n">
        <v>5.30663</v>
      </c>
      <c r="LR120" t="n">
        <v>5.31335</v>
      </c>
      <c r="LS120" t="n">
        <v>5.31998</v>
      </c>
      <c r="LT120" t="n">
        <v>5.3268</v>
      </c>
      <c r="LU120" t="n">
        <v>5.33348</v>
      </c>
      <c r="LV120" t="n">
        <v>5.34016</v>
      </c>
      <c r="LW120" t="n">
        <v>5.34675</v>
      </c>
      <c r="LX120" t="n">
        <v>5.35387</v>
      </c>
      <c r="LY120" t="n">
        <v>5.36065</v>
      </c>
      <c r="LZ120" t="n">
        <v>5.36774</v>
      </c>
      <c r="MA120" t="n">
        <v>5.37434</v>
      </c>
      <c r="MB120" t="n">
        <v>5.38072</v>
      </c>
      <c r="MC120" t="n">
        <v>5.38747</v>
      </c>
      <c r="MD120" t="n">
        <v>5.39503</v>
      </c>
      <c r="ME120" t="n">
        <v>5.40153</v>
      </c>
      <c r="MF120" t="n">
        <v>5.4073</v>
      </c>
      <c r="MG120" t="n">
        <v>5.41369</v>
      </c>
      <c r="MH120" t="n">
        <v>5.42056</v>
      </c>
      <c r="MI120" t="n">
        <v>5.42668</v>
      </c>
      <c r="MJ120" t="n">
        <v>5.43391</v>
      </c>
      <c r="MK120" t="n">
        <v>5.44105</v>
      </c>
      <c r="ML120" t="n">
        <v>5.4475</v>
      </c>
      <c r="MM120" t="n">
        <v>5.4543</v>
      </c>
      <c r="MN120" t="n">
        <v>5.46102</v>
      </c>
      <c r="MO120" t="n">
        <v>5.4673</v>
      </c>
      <c r="MP120" t="n">
        <v>5.47444</v>
      </c>
      <c r="MQ120" t="n">
        <v>5.48091</v>
      </c>
      <c r="MR120" t="n">
        <v>5.48669</v>
      </c>
      <c r="MS120" t="n">
        <v>5.49305</v>
      </c>
      <c r="MT120" t="n">
        <v>5.49911</v>
      </c>
      <c r="MU120" t="n">
        <v>5.50606</v>
      </c>
      <c r="MV120" t="n">
        <v>5.51339</v>
      </c>
      <c r="MW120" t="n">
        <v>5.52048</v>
      </c>
      <c r="MX120" t="n">
        <v>5.52619</v>
      </c>
      <c r="MY120" t="n">
        <v>5.53198</v>
      </c>
      <c r="MZ120" t="n">
        <v>5.53818</v>
      </c>
      <c r="NA120" t="n">
        <v>5.5457</v>
      </c>
      <c r="NB120" t="n">
        <v>5.55136</v>
      </c>
      <c r="NC120" t="n">
        <v>5.558</v>
      </c>
      <c r="ND120" t="n">
        <v>5.5646</v>
      </c>
      <c r="NE120" t="n">
        <v>5.57155</v>
      </c>
      <c r="NF120" t="n">
        <v>5.57804</v>
      </c>
      <c r="NG120" t="n">
        <v>5.58489</v>
      </c>
      <c r="NH120" t="n">
        <v>5.59091</v>
      </c>
      <c r="NI120" t="n">
        <v>5.59729</v>
      </c>
      <c r="NJ120" t="n">
        <v>5.60408</v>
      </c>
      <c r="NK120" t="n">
        <v>5.61045</v>
      </c>
      <c r="NL120" t="n">
        <v>5.61717</v>
      </c>
      <c r="NM120" t="n">
        <v>5.62479</v>
      </c>
      <c r="NN120" t="n">
        <v>5.63256</v>
      </c>
      <c r="NO120" t="n">
        <v>5.63947</v>
      </c>
      <c r="NP120" t="n">
        <v>5.64631</v>
      </c>
      <c r="NQ120" t="n">
        <v>5.65367</v>
      </c>
      <c r="NR120" t="n">
        <v>5.66086</v>
      </c>
      <c r="NS120" t="n">
        <v>5.66838</v>
      </c>
      <c r="NT120" t="n">
        <v>5.67541</v>
      </c>
      <c r="NU120" t="n">
        <v>5.68148</v>
      </c>
      <c r="NV120" t="n">
        <v>5.68848</v>
      </c>
      <c r="NW120" t="n">
        <v>5.6964</v>
      </c>
      <c r="NX120" t="n">
        <v>5.70503</v>
      </c>
      <c r="NY120" t="n">
        <v>5.71254</v>
      </c>
      <c r="NZ120" t="n">
        <v>5.72008</v>
      </c>
      <c r="OA120" t="n">
        <v>5.72769</v>
      </c>
      <c r="OB120" t="n">
        <v>5.73525</v>
      </c>
      <c r="OC120" t="n">
        <v>5.74341</v>
      </c>
      <c r="OD120" t="n">
        <v>5.75043</v>
      </c>
      <c r="OE120" t="n">
        <v>5.75899</v>
      </c>
      <c r="OF120" t="n">
        <v>5.76699</v>
      </c>
      <c r="OG120" t="n">
        <v>5.77443</v>
      </c>
      <c r="OH120" t="n">
        <v>5.78205</v>
      </c>
      <c r="OI120" t="n">
        <v>5.78957</v>
      </c>
      <c r="OJ120" t="n">
        <v>5.796</v>
      </c>
      <c r="OK120" t="n">
        <v>5.80322</v>
      </c>
      <c r="OL120" t="n">
        <v>5.81181</v>
      </c>
      <c r="OM120" t="n">
        <v>5.81947</v>
      </c>
      <c r="ON120" t="n">
        <v>5.82763</v>
      </c>
      <c r="OO120" t="n">
        <v>5.83524</v>
      </c>
      <c r="OP120" t="n">
        <v>5.8433</v>
      </c>
      <c r="OQ120" t="n">
        <v>5.85027</v>
      </c>
      <c r="OR120" t="n">
        <v>5.85718</v>
      </c>
      <c r="OS120" t="n">
        <v>5.86632</v>
      </c>
      <c r="OT120" t="n">
        <v>5.87341</v>
      </c>
      <c r="OU120" t="n">
        <v>5.8816</v>
      </c>
      <c r="OV120" t="n">
        <v>5.88927</v>
      </c>
      <c r="OW120" t="n">
        <v>5.89574</v>
      </c>
      <c r="OX120" t="n">
        <v>5.90349</v>
      </c>
      <c r="OY120" t="n">
        <v>5.91153</v>
      </c>
      <c r="OZ120" t="n">
        <v>5.91978</v>
      </c>
      <c r="PA120" t="n">
        <v>5.92763</v>
      </c>
      <c r="PB120" t="n">
        <v>5.93541</v>
      </c>
      <c r="PC120" t="n">
        <v>5.9444</v>
      </c>
      <c r="PD120" t="n">
        <v>5.95166</v>
      </c>
      <c r="PE120" t="n">
        <v>5.95872</v>
      </c>
      <c r="PF120" t="n">
        <v>5.96578</v>
      </c>
      <c r="PG120" t="n">
        <v>5.97234</v>
      </c>
      <c r="PH120" t="n">
        <v>5.98041</v>
      </c>
      <c r="PI120" t="n">
        <v>5.98817</v>
      </c>
      <c r="PJ120" t="n">
        <v>5.99637</v>
      </c>
      <c r="PK120" t="n">
        <v>6.00447</v>
      </c>
      <c r="PL120" t="n">
        <v>6.01213</v>
      </c>
      <c r="PM120" t="n">
        <v>6.01933</v>
      </c>
      <c r="PN120" t="n">
        <v>6.02668</v>
      </c>
      <c r="PO120" t="n">
        <v>6.03433</v>
      </c>
      <c r="PP120" t="n">
        <v>6.04175</v>
      </c>
      <c r="PQ120" t="n">
        <v>6.05043</v>
      </c>
      <c r="PR120" t="n">
        <v>6.05806</v>
      </c>
      <c r="PS120" t="n">
        <v>6.06646</v>
      </c>
      <c r="PT120" t="n">
        <v>6.07576</v>
      </c>
      <c r="PU120" t="n">
        <v>6.08319</v>
      </c>
      <c r="PV120" t="n">
        <v>6.09031</v>
      </c>
      <c r="PW120" t="n">
        <v>6.0986</v>
      </c>
      <c r="PX120" t="n">
        <v>6.10715</v>
      </c>
      <c r="PY120" t="n">
        <v>6.1154</v>
      </c>
      <c r="PZ120" t="n">
        <v>6.12389</v>
      </c>
      <c r="QA120" t="n">
        <v>6.13309</v>
      </c>
      <c r="QB120" t="n">
        <v>6.14143</v>
      </c>
      <c r="QC120" t="n">
        <v>6.1495</v>
      </c>
      <c r="QD120" t="n">
        <v>6.15671</v>
      </c>
      <c r="QE120" t="n">
        <v>6.16494</v>
      </c>
      <c r="QF120" t="n">
        <v>6.1733</v>
      </c>
      <c r="QG120" t="n">
        <v>6.18172</v>
      </c>
      <c r="QH120" t="n">
        <v>6.19036</v>
      </c>
      <c r="QI120" t="n">
        <v>6.19933</v>
      </c>
      <c r="QJ120" t="n">
        <v>6.20752</v>
      </c>
      <c r="QK120" t="n">
        <v>6.2162</v>
      </c>
      <c r="QL120" t="n">
        <v>6.22513</v>
      </c>
      <c r="QM120" t="n">
        <v>6.23417</v>
      </c>
      <c r="QN120" t="n">
        <v>6.24286</v>
      </c>
      <c r="QO120" t="n">
        <v>6.25105</v>
      </c>
      <c r="QP120" t="n">
        <v>6.26031</v>
      </c>
      <c r="QQ120" t="n">
        <v>6.26843</v>
      </c>
      <c r="QR120" t="n">
        <v>6.27644</v>
      </c>
      <c r="QS120" t="n">
        <v>6.28436</v>
      </c>
      <c r="QT120" t="n">
        <v>6.29229</v>
      </c>
      <c r="QU120" t="n">
        <v>6.30058</v>
      </c>
      <c r="QV120" t="n">
        <v>6.30751</v>
      </c>
      <c r="QW120" t="n">
        <v>6.31534</v>
      </c>
      <c r="QX120" t="n">
        <v>6.32353</v>
      </c>
      <c r="QY120" t="n">
        <v>6.33249</v>
      </c>
      <c r="QZ120" t="n">
        <v>6.34083</v>
      </c>
      <c r="RA120" t="n">
        <v>6.34847</v>
      </c>
      <c r="RB120" t="n">
        <v>6.35662</v>
      </c>
      <c r="RC120" t="n">
        <v>6.36494</v>
      </c>
      <c r="RD120" t="n">
        <v>6.37375</v>
      </c>
      <c r="RE120" t="n">
        <v>6.38281</v>
      </c>
      <c r="RF120" t="n">
        <v>6.39128</v>
      </c>
      <c r="RG120" t="n">
        <v>6.39954</v>
      </c>
      <c r="RH120" t="n">
        <v>6.40765</v>
      </c>
      <c r="RI120" t="n">
        <v>6.41699</v>
      </c>
      <c r="RJ120" t="n">
        <v>6.42616</v>
      </c>
      <c r="RK120" t="n">
        <v>6.43463</v>
      </c>
      <c r="RL120" t="n">
        <v>6.44343</v>
      </c>
      <c r="RM120" t="n">
        <v>6.45171</v>
      </c>
      <c r="RN120" t="n">
        <v>6.46181</v>
      </c>
      <c r="RO120" t="n">
        <v>6.47017</v>
      </c>
      <c r="RP120" t="n">
        <v>6.47763</v>
      </c>
      <c r="RQ120" t="n">
        <v>6.48597</v>
      </c>
      <c r="RR120" t="n">
        <v>6.49503</v>
      </c>
      <c r="RS120" t="n">
        <v>6.50425</v>
      </c>
      <c r="RT120" t="n">
        <v>6.51357</v>
      </c>
      <c r="RU120" t="n">
        <v>6.52182</v>
      </c>
      <c r="RV120" t="n">
        <v>6.53065</v>
      </c>
      <c r="RW120" t="n">
        <v>6.53976</v>
      </c>
      <c r="RX120" t="n">
        <v>6.54907</v>
      </c>
      <c r="RY120" t="n">
        <v>6.55841</v>
      </c>
      <c r="RZ120" t="n">
        <v>6.56679</v>
      </c>
      <c r="SA120" t="n">
        <v>6.57479</v>
      </c>
      <c r="SB120" t="n">
        <v>6.58386</v>
      </c>
      <c r="SC120" t="n">
        <v>6.59303</v>
      </c>
      <c r="SD120" t="n">
        <v>6.60309</v>
      </c>
      <c r="SE120" t="n">
        <v>6.61376</v>
      </c>
      <c r="SF120" t="n">
        <v>6.62413</v>
      </c>
      <c r="SG120" t="n">
        <v>6.63325</v>
      </c>
      <c r="SH120" t="n">
        <v>6.6419</v>
      </c>
      <c r="SI120" t="n">
        <v>6.65162</v>
      </c>
      <c r="SJ120" t="n">
        <v>6.66065</v>
      </c>
      <c r="SK120" t="n">
        <v>6.67018</v>
      </c>
      <c r="SL120" t="n">
        <v>6.67895</v>
      </c>
      <c r="SM120" t="n">
        <v>6.68772</v>
      </c>
      <c r="SN120" t="n">
        <v>6.69618</v>
      </c>
      <c r="SO120" t="n">
        <v>6.70492</v>
      </c>
      <c r="SP120" t="n">
        <v>6.71302</v>
      </c>
      <c r="SQ120" t="n">
        <v>6.72232</v>
      </c>
      <c r="SR120" t="n">
        <v>6.73177</v>
      </c>
      <c r="SS120" t="n">
        <v>6.74155</v>
      </c>
      <c r="ST120" t="n">
        <v>6.75071</v>
      </c>
      <c r="SU120" t="n">
        <v>6.76027</v>
      </c>
      <c r="SV120" t="n">
        <v>6.7705</v>
      </c>
      <c r="SW120" t="n">
        <v>6.78085</v>
      </c>
      <c r="SX120" t="n">
        <v>6.78983</v>
      </c>
      <c r="SY120" t="n">
        <v>6.79988</v>
      </c>
      <c r="SZ120" t="n">
        <v>6.80991</v>
      </c>
      <c r="TA120" t="n">
        <v>6.81964</v>
      </c>
      <c r="TB120" t="n">
        <v>6.82891</v>
      </c>
      <c r="TC120" t="n">
        <v>6.83766</v>
      </c>
      <c r="TD120" t="n">
        <v>6.84685</v>
      </c>
      <c r="TE120" t="n">
        <v>6.8568</v>
      </c>
      <c r="TF120" t="n">
        <v>6.86671</v>
      </c>
      <c r="TG120" t="n">
        <v>6.87668</v>
      </c>
      <c r="TH120" t="n">
        <v>6.88595</v>
      </c>
      <c r="TI120" t="n">
        <v>6.89459</v>
      </c>
      <c r="TJ120" t="n">
        <v>6.90319</v>
      </c>
      <c r="TK120" t="n">
        <v>6.91315</v>
      </c>
      <c r="TL120" t="n">
        <v>6.92311</v>
      </c>
      <c r="TM120" t="n">
        <v>6.93286</v>
      </c>
      <c r="TN120" t="n">
        <v>6.94199</v>
      </c>
      <c r="TO120" t="n">
        <v>6.95131</v>
      </c>
      <c r="TP120" t="n">
        <v>6.96064</v>
      </c>
      <c r="TQ120" t="n">
        <v>6.97156</v>
      </c>
      <c r="TR120" t="n">
        <v>6.98235</v>
      </c>
      <c r="TS120" t="n">
        <v>6.99246</v>
      </c>
      <c r="TT120" t="n">
        <v>7.00293</v>
      </c>
      <c r="TU120" t="n">
        <v>7.0131</v>
      </c>
      <c r="TV120" t="n">
        <v>7.0236</v>
      </c>
      <c r="TW120" t="n">
        <v>7.03236</v>
      </c>
      <c r="TX120" t="n">
        <v>7.04135</v>
      </c>
      <c r="TY120" t="n">
        <v>7.05247</v>
      </c>
      <c r="TZ120" t="n">
        <v>7.06263</v>
      </c>
      <c r="UA120" t="n">
        <v>7.07338</v>
      </c>
      <c r="UB120" t="n">
        <v>7.08417</v>
      </c>
      <c r="UC120" t="n">
        <v>7.09605</v>
      </c>
      <c r="UD120" t="n">
        <v>7.10597</v>
      </c>
      <c r="UE120" t="n">
        <v>7.11704</v>
      </c>
      <c r="UF120" t="n">
        <v>7.12776</v>
      </c>
      <c r="UG120" t="n">
        <v>7.13835</v>
      </c>
      <c r="UH120" t="n">
        <v>7.14835</v>
      </c>
      <c r="UI120" t="n">
        <v>7.15947</v>
      </c>
      <c r="UJ120" t="n">
        <v>7.16872</v>
      </c>
      <c r="UK120" t="n">
        <v>7.178</v>
      </c>
      <c r="UL120" t="n">
        <v>7.18849</v>
      </c>
      <c r="UM120" t="n">
        <v>7.20044</v>
      </c>
      <c r="UN120" t="n">
        <v>7.21266</v>
      </c>
      <c r="UO120" t="n">
        <v>7.22279</v>
      </c>
      <c r="UP120" t="n">
        <v>7.23304</v>
      </c>
      <c r="UQ120" t="n">
        <v>7.24296</v>
      </c>
      <c r="UR120" t="n">
        <v>7.25344</v>
      </c>
      <c r="US120" t="n">
        <v>7.26521</v>
      </c>
      <c r="UT120" t="n">
        <v>7.27509</v>
      </c>
      <c r="UU120" t="n">
        <v>7.28503</v>
      </c>
      <c r="UV120" t="n">
        <v>7.29505</v>
      </c>
      <c r="UW120" t="n">
        <v>7.30417</v>
      </c>
      <c r="UX120" t="n">
        <v>7.31477</v>
      </c>
      <c r="UY120" t="n">
        <v>7.32449</v>
      </c>
      <c r="UZ120" t="n">
        <v>7.33561</v>
      </c>
      <c r="VA120" t="n">
        <v>7.34639</v>
      </c>
      <c r="VB120" t="n">
        <v>7.3572</v>
      </c>
      <c r="VC120" t="n">
        <v>7.36853</v>
      </c>
      <c r="VD120" t="n">
        <v>7.38034</v>
      </c>
      <c r="VE120" t="n">
        <v>7.39</v>
      </c>
      <c r="VF120" t="n">
        <v>7.39969</v>
      </c>
      <c r="VG120" t="n">
        <v>7.41058</v>
      </c>
      <c r="VH120" t="n">
        <v>7.42154</v>
      </c>
      <c r="VI120" t="n">
        <v>7.43329</v>
      </c>
      <c r="VJ120" t="n">
        <v>7.44396</v>
      </c>
      <c r="VK120" t="n">
        <v>7.45663</v>
      </c>
      <c r="VL120" t="n">
        <v>7.46831</v>
      </c>
      <c r="VM120" t="n">
        <v>7.47925</v>
      </c>
      <c r="VN120" t="n">
        <v>7.4914</v>
      </c>
      <c r="VO120" t="n">
        <v>7.50287</v>
      </c>
      <c r="VP120" t="n">
        <v>7.51464</v>
      </c>
      <c r="VQ120" t="n">
        <v>7.52548</v>
      </c>
      <c r="VR120" t="n">
        <v>7.53606</v>
      </c>
      <c r="VS120" t="n">
        <v>7.5461</v>
      </c>
      <c r="VT120" t="n">
        <v>7.55762</v>
      </c>
      <c r="VU120" t="n">
        <v>7.56988</v>
      </c>
      <c r="VV120" t="n">
        <v>7.58025</v>
      </c>
      <c r="VW120" t="n">
        <v>7.59236</v>
      </c>
      <c r="VX120" t="n">
        <v>7.60475</v>
      </c>
      <c r="VY120" t="n">
        <v>7.61649</v>
      </c>
      <c r="VZ120" t="n">
        <v>7.6271</v>
      </c>
      <c r="WA120" t="n">
        <v>7.63756</v>
      </c>
      <c r="WB120" t="n">
        <v>7.64662</v>
      </c>
      <c r="WC120" t="n">
        <v>7.6569</v>
      </c>
      <c r="WD120" t="n">
        <v>7.66838</v>
      </c>
      <c r="WE120" t="n">
        <v>7.68081</v>
      </c>
      <c r="WF120" t="n">
        <v>7.69307</v>
      </c>
      <c r="WG120" t="n">
        <v>7.70395</v>
      </c>
      <c r="WH120" t="n">
        <v>7.71646</v>
      </c>
      <c r="WI120" t="n">
        <v>7.72788</v>
      </c>
      <c r="WJ120" t="n">
        <v>7.73882</v>
      </c>
      <c r="WK120" t="n">
        <v>7.74967</v>
      </c>
      <c r="WL120" t="n">
        <v>7.7613</v>
      </c>
      <c r="WM120" t="n">
        <v>7.77247</v>
      </c>
      <c r="WN120" t="n">
        <v>7.78499</v>
      </c>
      <c r="WO120" t="n">
        <v>7.79681</v>
      </c>
      <c r="WP120" t="n">
        <v>7.80871</v>
      </c>
      <c r="WQ120" t="n">
        <v>7.81996</v>
      </c>
      <c r="WR120" t="n">
        <v>7.83197</v>
      </c>
      <c r="WS120" t="n">
        <v>7.84292</v>
      </c>
      <c r="WT120" t="n">
        <v>7.85327</v>
      </c>
      <c r="WU120" t="n">
        <v>7.86369</v>
      </c>
      <c r="WV120" t="n">
        <v>7.87413</v>
      </c>
      <c r="WW120" t="n">
        <v>7.88548</v>
      </c>
      <c r="WX120" t="n">
        <v>7.89733</v>
      </c>
      <c r="WY120" t="n">
        <v>7.9087</v>
      </c>
      <c r="WZ120" t="n">
        <v>7.9214</v>
      </c>
      <c r="XA120" t="n">
        <v>7.93346</v>
      </c>
      <c r="XB120" t="n">
        <v>7.94664</v>
      </c>
      <c r="XC120" t="n">
        <v>7.95909</v>
      </c>
      <c r="XD120" t="n">
        <v>7.97162</v>
      </c>
      <c r="XE120" t="n">
        <v>7.98263</v>
      </c>
      <c r="XF120" t="n">
        <v>7.99574</v>
      </c>
      <c r="XG120" t="n">
        <v>8.00942</v>
      </c>
      <c r="XH120" t="n">
        <v>8.021000000000001</v>
      </c>
      <c r="XI120" t="n">
        <v>8.03302</v>
      </c>
      <c r="XJ120" t="n">
        <v>8.04494</v>
      </c>
      <c r="XK120" t="n">
        <v>8.05585</v>
      </c>
      <c r="XL120" t="n">
        <v>8.069559999999999</v>
      </c>
      <c r="XM120" t="n">
        <v>8.081659999999999</v>
      </c>
      <c r="XN120" t="n">
        <v>8.09041</v>
      </c>
      <c r="XO120" t="n">
        <v>8.10018</v>
      </c>
      <c r="XP120" t="n">
        <v>8.11087</v>
      </c>
      <c r="XQ120" t="n">
        <v>8.122479999999999</v>
      </c>
      <c r="XR120" t="n">
        <v>8.1365</v>
      </c>
      <c r="XS120" t="n">
        <v>8.14897</v>
      </c>
      <c r="XT120" t="n">
        <v>8.16131</v>
      </c>
      <c r="XU120" t="n">
        <v>8.17348</v>
      </c>
      <c r="XV120" t="n">
        <v>8.185359999999999</v>
      </c>
      <c r="XW120" t="n">
        <v>8.19669</v>
      </c>
      <c r="XX120" t="n">
        <v>8.20969</v>
      </c>
      <c r="XY120" t="n">
        <v>8.22176</v>
      </c>
      <c r="XZ120" t="n">
        <v>8.235519999999999</v>
      </c>
      <c r="YA120" t="n">
        <v>8.24709</v>
      </c>
      <c r="YB120" t="n">
        <v>8.259650000000001</v>
      </c>
      <c r="YC120" t="n">
        <v>8.274089999999999</v>
      </c>
      <c r="YD120" t="n">
        <v>8.286580000000001</v>
      </c>
      <c r="YE120" t="n">
        <v>8.30063</v>
      </c>
      <c r="YF120" t="n">
        <v>8.313610000000001</v>
      </c>
      <c r="YG120" t="n">
        <v>8.32446</v>
      </c>
      <c r="YH120" t="n">
        <v>8.33544</v>
      </c>
      <c r="YI120" t="n">
        <v>8.349159999999999</v>
      </c>
      <c r="YJ120" t="n">
        <v>8.36257</v>
      </c>
      <c r="YK120" t="n">
        <v>8.375170000000001</v>
      </c>
      <c r="YL120" t="n">
        <v>8.387639999999999</v>
      </c>
      <c r="YM120" t="n">
        <v>8.40096</v>
      </c>
      <c r="YN120" t="n">
        <v>8.416</v>
      </c>
      <c r="YO120" t="n">
        <v>8.430160000000001</v>
      </c>
      <c r="YP120" t="n">
        <v>8.443289999999999</v>
      </c>
      <c r="YQ120" t="n">
        <v>8.456300000000001</v>
      </c>
      <c r="YR120" t="n">
        <v>8.469530000000001</v>
      </c>
      <c r="YS120" t="n">
        <v>8.48391</v>
      </c>
      <c r="YT120" t="n">
        <v>8.497809999999999</v>
      </c>
      <c r="YU120" t="n">
        <v>8.50906</v>
      </c>
      <c r="YV120" t="n">
        <v>8.521979999999999</v>
      </c>
      <c r="YW120" t="n">
        <v>8.534330000000001</v>
      </c>
      <c r="YX120" t="n">
        <v>8.548690000000001</v>
      </c>
      <c r="YY120" t="n">
        <v>8.56277</v>
      </c>
      <c r="YZ120" t="n">
        <v>8.575670000000001</v>
      </c>
      <c r="ZA120" t="n">
        <v>8.589790000000001</v>
      </c>
      <c r="ZB120" t="n">
        <v>8.60256</v>
      </c>
      <c r="ZC120" t="n">
        <v>8.617839999999999</v>
      </c>
      <c r="ZD120" t="n">
        <v>8.63278</v>
      </c>
      <c r="ZE120" t="n">
        <v>8.6465</v>
      </c>
      <c r="ZF120" t="n">
        <v>8.661350000000001</v>
      </c>
      <c r="ZG120" t="n">
        <v>8.678229999999999</v>
      </c>
      <c r="ZH120" t="n">
        <v>8.6938</v>
      </c>
      <c r="ZI120" t="n">
        <v>8.70684</v>
      </c>
      <c r="ZJ120" t="n">
        <v>8.720649999999999</v>
      </c>
      <c r="ZK120" t="n">
        <v>8.73598</v>
      </c>
      <c r="ZL120" t="n">
        <v>8.75116</v>
      </c>
      <c r="ZM120" t="n">
        <v>8.765370000000001</v>
      </c>
      <c r="ZN120" t="n">
        <v>8.778280000000001</v>
      </c>
      <c r="ZO120" t="n">
        <v>8.79346</v>
      </c>
      <c r="ZP120" t="n">
        <v>8.80762</v>
      </c>
      <c r="ZQ120" t="n">
        <v>8.82138</v>
      </c>
      <c r="ZR120" t="n">
        <v>8.834849999999999</v>
      </c>
      <c r="ZS120" t="n">
        <v>8.84933</v>
      </c>
      <c r="ZT120" t="n">
        <v>8.864470000000001</v>
      </c>
      <c r="ZU120" t="n">
        <v>8.879799999999999</v>
      </c>
      <c r="ZV120" t="n">
        <v>8.89443</v>
      </c>
      <c r="ZW120" t="n">
        <v>8.91062</v>
      </c>
      <c r="ZX120" t="n">
        <v>8.926080000000001</v>
      </c>
      <c r="ZY120" t="n">
        <v>8.942360000000001</v>
      </c>
      <c r="ZZ120" t="n">
        <v>8.95656</v>
      </c>
      <c r="AAA120" t="n">
        <v>8.97099</v>
      </c>
      <c r="AAB120" t="n">
        <v>8.98818</v>
      </c>
      <c r="AAC120" t="n">
        <v>9.005140000000001</v>
      </c>
      <c r="AAD120" t="n">
        <v>9.020479999999999</v>
      </c>
      <c r="AAE120" t="n">
        <v>9.034140000000001</v>
      </c>
      <c r="AAF120" t="n">
        <v>9.04875</v>
      </c>
      <c r="AAG120" t="n">
        <v>9.063319999999999</v>
      </c>
      <c r="AAH120" t="n">
        <v>9.078200000000001</v>
      </c>
      <c r="AAI120" t="n">
        <v>9.092549999999999</v>
      </c>
      <c r="AAJ120" t="n">
        <v>9.107559999999999</v>
      </c>
      <c r="AAK120" t="n">
        <v>9.12421</v>
      </c>
      <c r="AAL120" t="n">
        <v>9.14071</v>
      </c>
      <c r="AAM120" t="n">
        <v>9.155760000000001</v>
      </c>
      <c r="AAN120" t="n">
        <v>9.1713</v>
      </c>
      <c r="AAO120" t="n">
        <v>9.186159999999999</v>
      </c>
      <c r="AAP120" t="n">
        <v>9.20058</v>
      </c>
      <c r="AAQ120" t="n">
        <v>9.216200000000001</v>
      </c>
      <c r="AAR120" t="n">
        <v>9.23058</v>
      </c>
      <c r="AAS120" t="n">
        <v>9.24654</v>
      </c>
      <c r="AAT120" t="n">
        <v>9.26431</v>
      </c>
      <c r="AAU120" t="n">
        <v>9.28417</v>
      </c>
      <c r="AAV120" t="n">
        <v>9.299709999999999</v>
      </c>
      <c r="AAW120" t="n">
        <v>9.31658</v>
      </c>
      <c r="AAX120" t="n">
        <v>9.332929999999999</v>
      </c>
      <c r="AAY120" t="n">
        <v>9.3505</v>
      </c>
      <c r="AAZ120" t="n">
        <v>9.364570000000001</v>
      </c>
      <c r="ABA120" t="n">
        <v>9.38152</v>
      </c>
      <c r="ABB120" t="n">
        <v>9.3962</v>
      </c>
      <c r="ABC120" t="n">
        <v>9.410500000000001</v>
      </c>
      <c r="ABD120" t="n">
        <v>9.42798</v>
      </c>
      <c r="ABE120" t="n">
        <v>9.44444</v>
      </c>
      <c r="ABF120" t="n">
        <v>9.459669999999999</v>
      </c>
      <c r="ABG120" t="n">
        <v>9.475809999999999</v>
      </c>
      <c r="ABH120" t="n">
        <v>9.491199999999999</v>
      </c>
      <c r="ABI120" t="n">
        <v>9.50915</v>
      </c>
      <c r="ABJ120" t="n">
        <v>9.526820000000001</v>
      </c>
      <c r="ABK120" t="n">
        <v>9.546670000000001</v>
      </c>
      <c r="ABL120" t="n">
        <v>9.56832</v>
      </c>
      <c r="ABM120" t="n">
        <v>9.58602</v>
      </c>
      <c r="ABN120" t="n">
        <v>9.605740000000001</v>
      </c>
      <c r="ABO120" t="n">
        <v>9.62556</v>
      </c>
      <c r="ABP120" t="n">
        <v>9.64439</v>
      </c>
      <c r="ABQ120" t="n">
        <v>9.661379999999999</v>
      </c>
      <c r="ABR120" t="n">
        <v>9.67822</v>
      </c>
      <c r="ABS120" t="n">
        <v>9.69716</v>
      </c>
      <c r="ABT120" t="n">
        <v>9.7159</v>
      </c>
      <c r="ABU120" t="n">
        <v>9.733930000000001</v>
      </c>
      <c r="ABV120" t="n">
        <v>9.75432</v>
      </c>
      <c r="ABW120" t="n">
        <v>9.772449999999999</v>
      </c>
      <c r="ABX120" t="n">
        <v>9.79027</v>
      </c>
      <c r="ABY120" t="n">
        <v>9.80897</v>
      </c>
      <c r="ABZ120" t="n">
        <v>9.828530000000001</v>
      </c>
      <c r="ACA120" t="n">
        <v>9.846880000000001</v>
      </c>
      <c r="ACB120" t="n">
        <v>9.86656</v>
      </c>
      <c r="ACC120" t="n">
        <v>9.88527</v>
      </c>
      <c r="ACD120" t="n">
        <v>9.90568</v>
      </c>
      <c r="ACE120" t="n">
        <v>9.92328</v>
      </c>
      <c r="ACF120" t="n">
        <v>9.943</v>
      </c>
      <c r="ACG120" t="n">
        <v>9.96466</v>
      </c>
      <c r="ACH120" t="n">
        <v>9.98315</v>
      </c>
      <c r="ACI120" t="n">
        <v>10.00067</v>
      </c>
      <c r="ACJ120" t="n">
        <v>10.01946</v>
      </c>
      <c r="ACK120" t="n">
        <v>10.03801</v>
      </c>
      <c r="ACL120" t="n">
        <v>10.0554</v>
      </c>
      <c r="ACM120" t="n">
        <v>10.07057</v>
      </c>
      <c r="ACN120" t="n">
        <v>10.08804</v>
      </c>
      <c r="ACO120" t="n">
        <v>10.10598</v>
      </c>
      <c r="ACP120" t="n">
        <v>10.12562</v>
      </c>
      <c r="ACQ120" t="n">
        <v>10.14523</v>
      </c>
      <c r="ACR120" t="n">
        <v>10.16442</v>
      </c>
      <c r="ACS120" t="n">
        <v>10.18127</v>
      </c>
      <c r="ACT120" t="n">
        <v>10.20144</v>
      </c>
      <c r="ACU120" t="n">
        <v>10.22198</v>
      </c>
      <c r="ACV120" t="n">
        <v>10.24223</v>
      </c>
      <c r="ACW120" t="n">
        <v>10.26286</v>
      </c>
      <c r="ACX120" t="n">
        <v>10.2844</v>
      </c>
      <c r="ACY120" t="n">
        <v>10.3061</v>
      </c>
      <c r="ACZ120" t="n">
        <v>10.32956</v>
      </c>
      <c r="ADA120" t="n">
        <v>10.35329</v>
      </c>
      <c r="ADB120" t="n">
        <v>10.37491</v>
      </c>
      <c r="ADC120" t="n">
        <v>10.39638</v>
      </c>
      <c r="ADD120" t="n">
        <v>10.41737</v>
      </c>
      <c r="ADE120" t="n">
        <v>10.44113</v>
      </c>
      <c r="ADF120" t="n">
        <v>10.46532</v>
      </c>
      <c r="ADG120" t="n">
        <v>10.48645</v>
      </c>
      <c r="ADH120" t="n">
        <v>10.50763</v>
      </c>
      <c r="ADI120" t="n">
        <v>10.52984</v>
      </c>
      <c r="ADJ120" t="n">
        <v>10.55339</v>
      </c>
      <c r="ADK120" t="n">
        <v>10.57748</v>
      </c>
      <c r="ADL120" t="n">
        <v>10.60112</v>
      </c>
      <c r="ADM120" t="n">
        <v>10.62471</v>
      </c>
      <c r="ADN120" t="n">
        <v>10.64576</v>
      </c>
      <c r="ADO120" t="n">
        <v>10.66783</v>
      </c>
      <c r="ADP120" t="n">
        <v>10.68958</v>
      </c>
      <c r="ADQ120" t="n">
        <v>10.71009</v>
      </c>
      <c r="ADR120" t="n">
        <v>10.73514</v>
      </c>
      <c r="ADS120" t="n">
        <v>10.75971</v>
      </c>
      <c r="ADT120" t="n">
        <v>10.7863</v>
      </c>
      <c r="ADU120" t="n">
        <v>10.81386</v>
      </c>
      <c r="ADV120" t="n">
        <v>10.83571</v>
      </c>
      <c r="ADW120" t="n">
        <v>10.86231</v>
      </c>
      <c r="ADX120" t="n">
        <v>10.88881</v>
      </c>
      <c r="ADY120" t="n">
        <v>10.91407</v>
      </c>
      <c r="ADZ120" t="n">
        <v>10.9392</v>
      </c>
      <c r="AEA120" t="n">
        <v>10.96492</v>
      </c>
      <c r="AEB120" t="n">
        <v>10.98912</v>
      </c>
      <c r="AEC120" t="n">
        <v>11.01795</v>
      </c>
      <c r="AED120" t="n">
        <v>11.04546</v>
      </c>
      <c r="AEE120" t="n">
        <v>11.07713</v>
      </c>
      <c r="AEF120" t="n">
        <v>11.10374</v>
      </c>
      <c r="AEG120" t="n">
        <v>11.12804</v>
      </c>
      <c r="AEH120" t="n">
        <v>11.15287</v>
      </c>
      <c r="AEI120" t="n">
        <v>11.17777</v>
      </c>
      <c r="AEJ120" t="n">
        <v>11.19963</v>
      </c>
      <c r="AEK120" t="n">
        <v>11.22254</v>
      </c>
      <c r="AEL120" t="n">
        <v>11.24812</v>
      </c>
      <c r="AEM120" t="n">
        <v>11.27556</v>
      </c>
      <c r="AEN120" t="n">
        <v>11.30419</v>
      </c>
      <c r="AEO120" t="n">
        <v>11.331</v>
      </c>
      <c r="AEP120" t="n">
        <v>11.36057</v>
      </c>
      <c r="AEQ120" t="n">
        <v>11.38817</v>
      </c>
      <c r="AER120" t="n">
        <v>11.41446</v>
      </c>
      <c r="AES120" t="n">
        <v>11.44111</v>
      </c>
      <c r="AET120" t="n">
        <v>11.47031</v>
      </c>
      <c r="AEU120" t="n">
        <v>11.49736</v>
      </c>
      <c r="AEV120" t="n">
        <v>11.52599</v>
      </c>
      <c r="AEW120" t="n">
        <v>11.55482</v>
      </c>
      <c r="AEX120" t="n">
        <v>11.57984</v>
      </c>
      <c r="AEY120" t="n">
        <v>11.60622</v>
      </c>
      <c r="AEZ120" t="n">
        <v>11.6322</v>
      </c>
      <c r="AFA120" t="n">
        <v>11.66438</v>
      </c>
      <c r="AFB120" t="n">
        <v>11.6947</v>
      </c>
      <c r="AFC120" t="n">
        <v>11.72375</v>
      </c>
      <c r="AFD120" t="n">
        <v>11.75751</v>
      </c>
      <c r="AFE120" t="n">
        <v>11.78479</v>
      </c>
      <c r="AFF120" t="n">
        <v>11.81398</v>
      </c>
      <c r="AFG120" t="n">
        <v>11.84399</v>
      </c>
      <c r="AFH120" t="n">
        <v>11.87703</v>
      </c>
      <c r="AFI120" t="n">
        <v>11.91148</v>
      </c>
      <c r="AFJ120" t="n">
        <v>11.94556</v>
      </c>
      <c r="AFK120" t="n">
        <v>11.98242</v>
      </c>
      <c r="AFL120" t="n">
        <v>12.0117</v>
      </c>
      <c r="AFM120" t="n">
        <v>12.04795</v>
      </c>
      <c r="AFN120" t="n">
        <v>12.0858</v>
      </c>
      <c r="AFO120" t="n">
        <v>12.12133</v>
      </c>
      <c r="AFP120" t="n">
        <v>12.15585</v>
      </c>
      <c r="AFQ120" t="n">
        <v>12.1912</v>
      </c>
      <c r="AFR120" t="n">
        <v>12.22621</v>
      </c>
      <c r="AFS120" t="n">
        <v>12.26123</v>
      </c>
      <c r="AFT120" t="n">
        <v>12.29598</v>
      </c>
      <c r="AFU120" t="n">
        <v>12.32751</v>
      </c>
      <c r="AFV120" t="n">
        <v>12.3623</v>
      </c>
      <c r="AFW120" t="n">
        <v>12.39883</v>
      </c>
      <c r="AFX120" t="n">
        <v>12.43595</v>
      </c>
      <c r="AFY120" t="n">
        <v>12.47048</v>
      </c>
      <c r="AFZ120" t="n">
        <v>12.50705</v>
      </c>
      <c r="AGA120" t="n">
        <v>12.54606</v>
      </c>
      <c r="AGB120" t="n">
        <v>12.58315</v>
      </c>
      <c r="AGC120" t="n">
        <v>12.62519</v>
      </c>
      <c r="AGD120" t="n">
        <v>12.66934</v>
      </c>
      <c r="AGE120" t="n">
        <v>12.70641</v>
      </c>
      <c r="AGF120" t="n">
        <v>12.74425</v>
      </c>
      <c r="AGG120" t="n">
        <v>12.78234</v>
      </c>
      <c r="AGH120" t="n">
        <v>12.82305</v>
      </c>
      <c r="AGI120" t="n">
        <v>12.86967</v>
      </c>
      <c r="AGJ120" t="n">
        <v>12.91326</v>
      </c>
      <c r="AGK120" t="n">
        <v>12.9547</v>
      </c>
      <c r="AGL120" t="n">
        <v>12.99572</v>
      </c>
      <c r="AGM120" t="n">
        <v>13.038</v>
      </c>
      <c r="AGN120" t="n">
        <v>13.08806</v>
      </c>
      <c r="AGO120" t="n">
        <v>13.13519</v>
      </c>
      <c r="AGP120" t="n">
        <v>13.18086</v>
      </c>
      <c r="AGQ120" t="n">
        <v>13.23203</v>
      </c>
      <c r="AGR120" t="n">
        <v>13.27993</v>
      </c>
      <c r="AGS120" t="n">
        <v>13.3333</v>
      </c>
      <c r="AGT120" t="n">
        <v>13.38462</v>
      </c>
      <c r="AGU120" t="n">
        <v>13.43714</v>
      </c>
      <c r="AGV120" t="n">
        <v>13.47964</v>
      </c>
      <c r="AGW120" t="n">
        <v>13.52283</v>
      </c>
      <c r="AGX120" t="n">
        <v>13.57011</v>
      </c>
      <c r="AGY120" t="n">
        <v>13.62094</v>
      </c>
      <c r="AGZ120" t="n">
        <v>13.6748</v>
      </c>
      <c r="AHA120" t="n">
        <v>13.72545</v>
      </c>
      <c r="AHB120" t="n">
        <v>13.78123</v>
      </c>
      <c r="AHC120" t="n">
        <v>13.83324</v>
      </c>
      <c r="AHD120" t="n">
        <v>13.89122</v>
      </c>
      <c r="AHE120" t="n">
        <v>13.94791</v>
      </c>
      <c r="AHF120" t="n">
        <v>14.00879</v>
      </c>
      <c r="AHG120" t="n">
        <v>14.06226</v>
      </c>
      <c r="AHH120" t="n">
        <v>14.1119</v>
      </c>
      <c r="AHI120" t="n">
        <v>14.16562</v>
      </c>
      <c r="AHJ120" t="n">
        <v>14.21978</v>
      </c>
      <c r="AHK120" t="n">
        <v>14.2736</v>
      </c>
      <c r="AHL120" t="n">
        <v>14.33267</v>
      </c>
      <c r="AHM120" t="n">
        <v>14.39537</v>
      </c>
      <c r="AHN120" t="n">
        <v>14.45943</v>
      </c>
      <c r="AHO120" t="n">
        <v>14.52283</v>
      </c>
      <c r="AHP120" t="n">
        <v>14.59119</v>
      </c>
      <c r="AHQ120" t="n">
        <v>14.65055</v>
      </c>
      <c r="AHR120" t="n">
        <v>14.7147</v>
      </c>
      <c r="AHS120" t="n">
        <v>14.78598</v>
      </c>
      <c r="AHT120" t="n">
        <v>14.85986</v>
      </c>
      <c r="AHU120" t="n">
        <v>14.92745</v>
      </c>
      <c r="AHV120" t="n">
        <v>15.0007</v>
      </c>
      <c r="AHW120" t="n">
        <v>15.07687</v>
      </c>
      <c r="AHX120" t="n">
        <v>15.1595</v>
      </c>
      <c r="AHY120" t="n">
        <v>15.24158</v>
      </c>
      <c r="AHZ120" t="n">
        <v>15.31494</v>
      </c>
      <c r="AIA120" t="n">
        <v>15.39648</v>
      </c>
      <c r="AIB120" t="n">
        <v>15.47546</v>
      </c>
      <c r="AIC120" t="n">
        <v>15.55461</v>
      </c>
      <c r="AID120" t="n">
        <v>15.63449</v>
      </c>
      <c r="AIE120" t="n">
        <v>15.72297</v>
      </c>
      <c r="AIF120" t="n">
        <v>15.80776</v>
      </c>
      <c r="AIG120" t="n">
        <v>15.88578</v>
      </c>
      <c r="AIH120" t="n">
        <v>15.96532</v>
      </c>
      <c r="AII120" t="n">
        <v>16.06</v>
      </c>
      <c r="AIJ120" t="n">
        <v>16.15574</v>
      </c>
      <c r="AIK120" t="n">
        <v>16.2518</v>
      </c>
      <c r="AIL120" t="n">
        <v>16.34874</v>
      </c>
      <c r="AIM120" t="n">
        <v>16.44051</v>
      </c>
      <c r="AIN120" t="n">
        <v>16.53078</v>
      </c>
      <c r="AIO120" t="n">
        <v>16.62418</v>
      </c>
      <c r="AIP120" t="n">
        <v>16.71647</v>
      </c>
      <c r="AIQ120" t="n">
        <v>16.81535</v>
      </c>
      <c r="AIR120" t="n">
        <v>16.90103</v>
      </c>
      <c r="AIS120" t="n">
        <v>17.00912</v>
      </c>
      <c r="AIT120" t="n">
        <v>17.12988</v>
      </c>
      <c r="AIU120" t="n">
        <v>17.23982</v>
      </c>
      <c r="AIV120" t="n">
        <v>17.35554</v>
      </c>
      <c r="AIW120" t="n">
        <v>17.45871</v>
      </c>
      <c r="AIX120" t="n">
        <v>17.56586</v>
      </c>
      <c r="AIY120" t="n">
        <v>17.66479</v>
      </c>
      <c r="AIZ120" t="n">
        <v>17.77889</v>
      </c>
      <c r="AJA120" t="n">
        <v>17.89521</v>
      </c>
      <c r="AJB120" t="n">
        <v>18.02011</v>
      </c>
      <c r="AJC120" t="n">
        <v>18.14143</v>
      </c>
      <c r="AJD120" t="n">
        <v>18.27807</v>
      </c>
      <c r="AJE120" t="n">
        <v>18.4035</v>
      </c>
      <c r="AJF120" t="n">
        <v>18.52543</v>
      </c>
      <c r="AJG120" t="n">
        <v>18.61638</v>
      </c>
      <c r="AJH120" t="n">
        <v>18.7213</v>
      </c>
      <c r="AJI120" t="n">
        <v>18.8472</v>
      </c>
      <c r="AJJ120" t="n">
        <v>18.98257</v>
      </c>
      <c r="AJK120" t="n">
        <v>19.12709</v>
      </c>
      <c r="AJL120" t="n">
        <v>19.27968</v>
      </c>
      <c r="AJM120" t="n">
        <v>19.40882</v>
      </c>
      <c r="AJN120" t="n">
        <v>19.57382</v>
      </c>
      <c r="AJO120" t="n">
        <v>19.7386</v>
      </c>
      <c r="AJP120" t="n">
        <v>19.89157</v>
      </c>
      <c r="AJQ120" t="n">
        <v>20.02668</v>
      </c>
      <c r="AJR120" t="n">
        <v>20.21031</v>
      </c>
      <c r="AJS120" t="n">
        <v>20.39122</v>
      </c>
      <c r="AJT120" t="n">
        <v>20.56746</v>
      </c>
      <c r="AJU120" t="n">
        <v>20.77549</v>
      </c>
      <c r="AJV120" t="n">
        <v>20.9674</v>
      </c>
      <c r="AJW120" t="n">
        <v>21.17134</v>
      </c>
      <c r="AJX120" t="n">
        <v>21.39141</v>
      </c>
      <c r="AJY120" t="n">
        <v>21.57364</v>
      </c>
      <c r="AJZ120" t="n">
        <v>21.74532</v>
      </c>
      <c r="AKA120" t="n">
        <v>21.93978</v>
      </c>
      <c r="AKB120" t="n">
        <v>22.17067</v>
      </c>
      <c r="AKC120" t="n">
        <v>22.41647</v>
      </c>
      <c r="AKD120" t="n">
        <v>22.64595</v>
      </c>
      <c r="AKE120" t="n">
        <v>22.89562</v>
      </c>
      <c r="AKF120" t="n">
        <v>23.14606</v>
      </c>
      <c r="AKG120" t="n">
        <v>23.40465</v>
      </c>
      <c r="AKH120" t="n">
        <v>23.67393</v>
      </c>
      <c r="AKI120" t="n">
        <v>23.95723</v>
      </c>
      <c r="AKJ120" t="n">
        <v>24.23971</v>
      </c>
      <c r="AKK120" t="n">
        <v>24.56717</v>
      </c>
      <c r="AKL120" t="n">
        <v>24.92925</v>
      </c>
      <c r="AKM120" t="n">
        <v>25.23411</v>
      </c>
      <c r="AKN120" t="n">
        <v>25.53538</v>
      </c>
      <c r="AKO120" t="n">
        <v>25.92788</v>
      </c>
      <c r="AKP120" t="n">
        <v>26.37075</v>
      </c>
      <c r="AKQ120" t="n">
        <v>26.76082</v>
      </c>
      <c r="AKR120" t="n">
        <v>27.19213</v>
      </c>
      <c r="AKS120" t="n">
        <v>27.69617</v>
      </c>
      <c r="AKT120" t="n">
        <v>28.24411</v>
      </c>
      <c r="AKU120" t="n">
        <v>28.72531</v>
      </c>
      <c r="AKV120" t="n">
        <v>29.25501</v>
      </c>
      <c r="AKW120" t="n">
        <v>29.84191</v>
      </c>
      <c r="AKX120" t="n">
        <v>30.49863</v>
      </c>
      <c r="AKY120" t="n">
        <v>31.22228</v>
      </c>
      <c r="AKZ120" t="n">
        <v>32.11367</v>
      </c>
      <c r="ALA120" t="n">
        <v>33.08654</v>
      </c>
      <c r="ALB120" t="n">
        <v>33.97837</v>
      </c>
      <c r="ALC120" t="n">
        <v>34.90679</v>
      </c>
      <c r="ALD120" t="n">
        <v>36.16665</v>
      </c>
      <c r="ALE120" t="n">
        <v>37.56733</v>
      </c>
      <c r="ALF120" t="n">
        <v>38.82501</v>
      </c>
      <c r="ALG120" t="n">
        <v>40.30743</v>
      </c>
      <c r="ALH120" t="n">
        <v>42.09776</v>
      </c>
      <c r="ALI120" t="n">
        <v>44.20889</v>
      </c>
      <c r="ALJ120" t="n">
        <v>47.15248</v>
      </c>
      <c r="ALK120" t="n">
        <v>51.3895</v>
      </c>
      <c r="ALL120" t="n">
        <v>56.57409</v>
      </c>
      <c r="ALM120" t="n">
        <v>62.77795</v>
      </c>
      <c r="ALN120" t="n">
        <v>76.29655</v>
      </c>
      <c r="ALO120" t="n">
        <v>113.23154</v>
      </c>
    </row>
    <row r="121">
      <c r="A121" t="inlineStr">
        <is>
          <t>Lao PDR</t>
        </is>
      </c>
      <c r="B121" t="inlineStr">
        <is>
          <t>LAO</t>
        </is>
      </c>
      <c r="C121" s="13">
        <f>AVERAGE(SI121,SJ121)</f>
        <v/>
      </c>
      <c r="D121" t="n">
        <v>0.53265</v>
      </c>
      <c r="E121" t="n">
        <v>0.77481</v>
      </c>
      <c r="F121" t="n">
        <v>0.98907</v>
      </c>
      <c r="G121" t="n">
        <v>1.13196</v>
      </c>
      <c r="H121" t="n">
        <v>1.24564</v>
      </c>
      <c r="I121" t="n">
        <v>1.36333</v>
      </c>
      <c r="J121" t="n">
        <v>1.45321</v>
      </c>
      <c r="K121" t="n">
        <v>1.57844</v>
      </c>
      <c r="L121" t="n">
        <v>1.67496</v>
      </c>
      <c r="M121" t="n">
        <v>1.75587</v>
      </c>
      <c r="N121" t="n">
        <v>1.80598</v>
      </c>
      <c r="O121" t="n">
        <v>1.86442</v>
      </c>
      <c r="P121" t="n">
        <v>1.91636</v>
      </c>
      <c r="Q121" t="n">
        <v>1.95202</v>
      </c>
      <c r="R121" t="n">
        <v>1.98461</v>
      </c>
      <c r="S121" t="n">
        <v>2.03002</v>
      </c>
      <c r="T121" t="n">
        <v>2.05524</v>
      </c>
      <c r="U121" t="n">
        <v>2.08378</v>
      </c>
      <c r="V121" t="n">
        <v>2.11899</v>
      </c>
      <c r="W121" t="n">
        <v>2.14095</v>
      </c>
      <c r="X121" t="n">
        <v>2.172</v>
      </c>
      <c r="Y121" t="n">
        <v>2.20682</v>
      </c>
      <c r="Z121" t="n">
        <v>2.22717</v>
      </c>
      <c r="AA121" t="n">
        <v>2.25299</v>
      </c>
      <c r="AB121" t="n">
        <v>2.26982</v>
      </c>
      <c r="AC121" t="n">
        <v>2.29239</v>
      </c>
      <c r="AD121" t="n">
        <v>2.33942</v>
      </c>
      <c r="AE121" t="n">
        <v>2.37802</v>
      </c>
      <c r="AF121" t="n">
        <v>2.3971</v>
      </c>
      <c r="AG121" t="n">
        <v>2.41598</v>
      </c>
      <c r="AH121" t="n">
        <v>2.44238</v>
      </c>
      <c r="AI121" t="n">
        <v>2.45768</v>
      </c>
      <c r="AJ121" t="n">
        <v>2.479</v>
      </c>
      <c r="AK121" t="n">
        <v>2.49261</v>
      </c>
      <c r="AL121" t="n">
        <v>2.51441</v>
      </c>
      <c r="AM121" t="n">
        <v>2.53442</v>
      </c>
      <c r="AN121" t="n">
        <v>2.55747</v>
      </c>
      <c r="AO121" t="n">
        <v>2.58161</v>
      </c>
      <c r="AP121" t="n">
        <v>2.59508</v>
      </c>
      <c r="AQ121" t="n">
        <v>2.61632</v>
      </c>
      <c r="AR121" t="n">
        <v>2.63756</v>
      </c>
      <c r="AS121" t="n">
        <v>2.65703</v>
      </c>
      <c r="AT121" t="n">
        <v>2.68317</v>
      </c>
      <c r="AU121" t="n">
        <v>2.70002</v>
      </c>
      <c r="AV121" t="n">
        <v>2.72298</v>
      </c>
      <c r="AW121" t="n">
        <v>2.73995</v>
      </c>
      <c r="AX121" t="n">
        <v>2.75554</v>
      </c>
      <c r="AY121" t="n">
        <v>2.76747</v>
      </c>
      <c r="AZ121" t="n">
        <v>2.77921</v>
      </c>
      <c r="BA121" t="n">
        <v>2.78807</v>
      </c>
      <c r="BB121" t="n">
        <v>2.79866</v>
      </c>
      <c r="BC121" t="n">
        <v>2.80632</v>
      </c>
      <c r="BD121" t="n">
        <v>2.82549</v>
      </c>
      <c r="BE121" t="n">
        <v>2.83561</v>
      </c>
      <c r="BF121" t="n">
        <v>2.85187</v>
      </c>
      <c r="BG121" t="n">
        <v>2.8666</v>
      </c>
      <c r="BH121" t="n">
        <v>2.88053</v>
      </c>
      <c r="BI121" t="n">
        <v>2.89501</v>
      </c>
      <c r="BJ121" t="n">
        <v>2.90902</v>
      </c>
      <c r="BK121" t="n">
        <v>2.92006</v>
      </c>
      <c r="BL121" t="n">
        <v>2.92826</v>
      </c>
      <c r="BM121" t="n">
        <v>2.93596</v>
      </c>
      <c r="BN121" t="n">
        <v>2.94785</v>
      </c>
      <c r="BO121" t="n">
        <v>2.96499</v>
      </c>
      <c r="BP121" t="n">
        <v>2.97804</v>
      </c>
      <c r="BQ121" t="n">
        <v>2.98581</v>
      </c>
      <c r="BR121" t="n">
        <v>2.99836</v>
      </c>
      <c r="BS121" t="n">
        <v>3.00906</v>
      </c>
      <c r="BT121" t="n">
        <v>3.01902</v>
      </c>
      <c r="BU121" t="n">
        <v>3.027</v>
      </c>
      <c r="BV121" t="n">
        <v>3.03848</v>
      </c>
      <c r="BW121" t="n">
        <v>3.04741</v>
      </c>
      <c r="BX121" t="n">
        <v>3.05637</v>
      </c>
      <c r="BY121" t="n">
        <v>3.06623</v>
      </c>
      <c r="BZ121" t="n">
        <v>3.07564</v>
      </c>
      <c r="CA121" t="n">
        <v>3.08541</v>
      </c>
      <c r="CB121" t="n">
        <v>3.09341</v>
      </c>
      <c r="CC121" t="n">
        <v>3.10498</v>
      </c>
      <c r="CD121" t="n">
        <v>3.11271</v>
      </c>
      <c r="CE121" t="n">
        <v>3.1202</v>
      </c>
      <c r="CF121" t="n">
        <v>3.13065</v>
      </c>
      <c r="CG121" t="n">
        <v>3.13919</v>
      </c>
      <c r="CH121" t="n">
        <v>3.14977</v>
      </c>
      <c r="CI121" t="n">
        <v>3.15694</v>
      </c>
      <c r="CJ121" t="n">
        <v>3.16808</v>
      </c>
      <c r="CK121" t="n">
        <v>3.17923</v>
      </c>
      <c r="CL121" t="n">
        <v>3.18891</v>
      </c>
      <c r="CM121" t="n">
        <v>3.19832</v>
      </c>
      <c r="CN121" t="n">
        <v>3.21053</v>
      </c>
      <c r="CO121" t="n">
        <v>3.21725</v>
      </c>
      <c r="CP121" t="n">
        <v>3.22524</v>
      </c>
      <c r="CQ121" t="n">
        <v>3.23294</v>
      </c>
      <c r="CR121" t="n">
        <v>3.24235</v>
      </c>
      <c r="CS121" t="n">
        <v>3.25305</v>
      </c>
      <c r="CT121" t="n">
        <v>3.2623</v>
      </c>
      <c r="CU121" t="n">
        <v>3.27311</v>
      </c>
      <c r="CV121" t="n">
        <v>3.29171</v>
      </c>
      <c r="CW121" t="n">
        <v>3.30248</v>
      </c>
      <c r="CX121" t="n">
        <v>3.30872</v>
      </c>
      <c r="CY121" t="n">
        <v>3.31746</v>
      </c>
      <c r="CZ121" t="n">
        <v>3.3228</v>
      </c>
      <c r="DA121" t="n">
        <v>3.33395</v>
      </c>
      <c r="DB121" t="n">
        <v>3.34851</v>
      </c>
      <c r="DC121" t="n">
        <v>3.35809</v>
      </c>
      <c r="DD121" t="n">
        <v>3.36547</v>
      </c>
      <c r="DE121" t="n">
        <v>3.37681</v>
      </c>
      <c r="DF121" t="n">
        <v>3.39057</v>
      </c>
      <c r="DG121" t="n">
        <v>3.39742</v>
      </c>
      <c r="DH121" t="n">
        <v>3.40761</v>
      </c>
      <c r="DI121" t="n">
        <v>3.41798</v>
      </c>
      <c r="DJ121" t="n">
        <v>3.42319</v>
      </c>
      <c r="DK121" t="n">
        <v>3.42892</v>
      </c>
      <c r="DL121" t="n">
        <v>3.43483</v>
      </c>
      <c r="DM121" t="n">
        <v>3.44331</v>
      </c>
      <c r="DN121" t="n">
        <v>3.45275</v>
      </c>
      <c r="DO121" t="n">
        <v>3.46208</v>
      </c>
      <c r="DP121" t="n">
        <v>3.46951</v>
      </c>
      <c r="DQ121" t="n">
        <v>3.47897</v>
      </c>
      <c r="DR121" t="n">
        <v>3.48644</v>
      </c>
      <c r="DS121" t="n">
        <v>3.50234</v>
      </c>
      <c r="DT121" t="n">
        <v>3.50833</v>
      </c>
      <c r="DU121" t="n">
        <v>3.52041</v>
      </c>
      <c r="DV121" t="n">
        <v>3.52929</v>
      </c>
      <c r="DW121" t="n">
        <v>3.53442</v>
      </c>
      <c r="DX121" t="n">
        <v>3.53753</v>
      </c>
      <c r="DY121" t="n">
        <v>3.54398</v>
      </c>
      <c r="DZ121" t="n">
        <v>3.54933</v>
      </c>
      <c r="EA121" t="n">
        <v>3.55781</v>
      </c>
      <c r="EB121" t="n">
        <v>3.563</v>
      </c>
      <c r="EC121" t="n">
        <v>3.5728</v>
      </c>
      <c r="ED121" t="n">
        <v>3.58228</v>
      </c>
      <c r="EE121" t="n">
        <v>3.58955</v>
      </c>
      <c r="EF121" t="n">
        <v>3.59859</v>
      </c>
      <c r="EG121" t="n">
        <v>3.6058</v>
      </c>
      <c r="EH121" t="n">
        <v>3.61053</v>
      </c>
      <c r="EI121" t="n">
        <v>3.62154</v>
      </c>
      <c r="EJ121" t="n">
        <v>3.63237</v>
      </c>
      <c r="EK121" t="n">
        <v>3.64243</v>
      </c>
      <c r="EL121" t="n">
        <v>3.64813</v>
      </c>
      <c r="EM121" t="n">
        <v>3.65622</v>
      </c>
      <c r="EN121" t="n">
        <v>3.66362</v>
      </c>
      <c r="EO121" t="n">
        <v>3.66944</v>
      </c>
      <c r="EP121" t="n">
        <v>3.67462</v>
      </c>
      <c r="EQ121" t="n">
        <v>3.68258</v>
      </c>
      <c r="ER121" t="n">
        <v>3.69038</v>
      </c>
      <c r="ES121" t="n">
        <v>3.69733</v>
      </c>
      <c r="ET121" t="n">
        <v>3.70312</v>
      </c>
      <c r="EU121" t="n">
        <v>3.71234</v>
      </c>
      <c r="EV121" t="n">
        <v>3.71883</v>
      </c>
      <c r="EW121" t="n">
        <v>3.72742</v>
      </c>
      <c r="EX121" t="n">
        <v>3.73741</v>
      </c>
      <c r="EY121" t="n">
        <v>3.74793</v>
      </c>
      <c r="EZ121" t="n">
        <v>3.7546</v>
      </c>
      <c r="FA121" t="n">
        <v>3.76023</v>
      </c>
      <c r="FB121" t="n">
        <v>3.76627</v>
      </c>
      <c r="FC121" t="n">
        <v>3.77356</v>
      </c>
      <c r="FD121" t="n">
        <v>3.78377</v>
      </c>
      <c r="FE121" t="n">
        <v>3.79507</v>
      </c>
      <c r="FF121" t="n">
        <v>3.80253</v>
      </c>
      <c r="FG121" t="n">
        <v>3.81031</v>
      </c>
      <c r="FH121" t="n">
        <v>3.81802</v>
      </c>
      <c r="FI121" t="n">
        <v>3.82747</v>
      </c>
      <c r="FJ121" t="n">
        <v>3.83455</v>
      </c>
      <c r="FK121" t="n">
        <v>3.84379</v>
      </c>
      <c r="FL121" t="n">
        <v>3.85254</v>
      </c>
      <c r="FM121" t="n">
        <v>3.85852</v>
      </c>
      <c r="FN121" t="n">
        <v>3.86398</v>
      </c>
      <c r="FO121" t="n">
        <v>3.86991</v>
      </c>
      <c r="FP121" t="n">
        <v>3.87425</v>
      </c>
      <c r="FQ121" t="n">
        <v>3.882</v>
      </c>
      <c r="FR121" t="n">
        <v>3.88835</v>
      </c>
      <c r="FS121" t="n">
        <v>3.89883</v>
      </c>
      <c r="FT121" t="n">
        <v>3.90729</v>
      </c>
      <c r="FU121" t="n">
        <v>3.91359</v>
      </c>
      <c r="FV121" t="n">
        <v>3.92366</v>
      </c>
      <c r="FW121" t="n">
        <v>3.93062</v>
      </c>
      <c r="FX121" t="n">
        <v>3.93694</v>
      </c>
      <c r="FY121" t="n">
        <v>3.94321</v>
      </c>
      <c r="FZ121" t="n">
        <v>3.95038</v>
      </c>
      <c r="GA121" t="n">
        <v>3.95605</v>
      </c>
      <c r="GB121" t="n">
        <v>3.96215</v>
      </c>
      <c r="GC121" t="n">
        <v>3.97298</v>
      </c>
      <c r="GD121" t="n">
        <v>3.97968</v>
      </c>
      <c r="GE121" t="n">
        <v>3.98429</v>
      </c>
      <c r="GF121" t="n">
        <v>3.9923</v>
      </c>
      <c r="GG121" t="n">
        <v>4.00216</v>
      </c>
      <c r="GH121" t="n">
        <v>4.0108</v>
      </c>
      <c r="GI121" t="n">
        <v>4.02171</v>
      </c>
      <c r="GJ121" t="n">
        <v>4.03157</v>
      </c>
      <c r="GK121" t="n">
        <v>4.04002</v>
      </c>
      <c r="GL121" t="n">
        <v>4.0444</v>
      </c>
      <c r="GM121" t="n">
        <v>4.05108</v>
      </c>
      <c r="GN121" t="n">
        <v>4.061</v>
      </c>
      <c r="GO121" t="n">
        <v>4.06992</v>
      </c>
      <c r="GP121" t="n">
        <v>4.07971</v>
      </c>
      <c r="GQ121" t="n">
        <v>4.089</v>
      </c>
      <c r="GR121" t="n">
        <v>4.09088</v>
      </c>
      <c r="GS121" t="n">
        <v>4.0962</v>
      </c>
      <c r="GT121" t="n">
        <v>4.10438</v>
      </c>
      <c r="GU121" t="n">
        <v>4.10979</v>
      </c>
      <c r="GV121" t="n">
        <v>4.1132</v>
      </c>
      <c r="GW121" t="n">
        <v>4.12095</v>
      </c>
      <c r="GX121" t="n">
        <v>4.12572</v>
      </c>
      <c r="GY121" t="n">
        <v>4.13624</v>
      </c>
      <c r="GZ121" t="n">
        <v>4.14148</v>
      </c>
      <c r="HA121" t="n">
        <v>4.1466</v>
      </c>
      <c r="HB121" t="n">
        <v>4.15573</v>
      </c>
      <c r="HC121" t="n">
        <v>4.16524</v>
      </c>
      <c r="HD121" t="n">
        <v>4.17045</v>
      </c>
      <c r="HE121" t="n">
        <v>4.17566</v>
      </c>
      <c r="HF121" t="n">
        <v>4.18121</v>
      </c>
      <c r="HG121" t="n">
        <v>4.18673</v>
      </c>
      <c r="HH121" t="n">
        <v>4.19135</v>
      </c>
      <c r="HI121" t="n">
        <v>4.19451</v>
      </c>
      <c r="HJ121" t="n">
        <v>4.20016</v>
      </c>
      <c r="HK121" t="n">
        <v>4.20464</v>
      </c>
      <c r="HL121" t="n">
        <v>4.2096</v>
      </c>
      <c r="HM121" t="n">
        <v>4.21756</v>
      </c>
      <c r="HN121" t="n">
        <v>4.22414</v>
      </c>
      <c r="HO121" t="n">
        <v>4.2332</v>
      </c>
      <c r="HP121" t="n">
        <v>4.23844</v>
      </c>
      <c r="HQ121" t="n">
        <v>4.24278</v>
      </c>
      <c r="HR121" t="n">
        <v>4.24964</v>
      </c>
      <c r="HS121" t="n">
        <v>4.25643</v>
      </c>
      <c r="HT121" t="n">
        <v>4.26139</v>
      </c>
      <c r="HU121" t="n">
        <v>4.26433</v>
      </c>
      <c r="HV121" t="n">
        <v>4.26956</v>
      </c>
      <c r="HW121" t="n">
        <v>4.2751</v>
      </c>
      <c r="HX121" t="n">
        <v>4.28276</v>
      </c>
      <c r="HY121" t="n">
        <v>4.29136</v>
      </c>
      <c r="HZ121" t="n">
        <v>4.29641</v>
      </c>
      <c r="IA121" t="n">
        <v>4.30256</v>
      </c>
      <c r="IB121" t="n">
        <v>4.31226</v>
      </c>
      <c r="IC121" t="n">
        <v>4.31987</v>
      </c>
      <c r="ID121" t="n">
        <v>4.3231</v>
      </c>
      <c r="IE121" t="n">
        <v>4.32942</v>
      </c>
      <c r="IF121" t="n">
        <v>4.33659</v>
      </c>
      <c r="IG121" t="n">
        <v>4.34399</v>
      </c>
      <c r="IH121" t="n">
        <v>4.35148</v>
      </c>
      <c r="II121" t="n">
        <v>4.35652</v>
      </c>
      <c r="IJ121" t="n">
        <v>4.36714</v>
      </c>
      <c r="IK121" t="n">
        <v>4.37596</v>
      </c>
      <c r="IL121" t="n">
        <v>4.38916</v>
      </c>
      <c r="IM121" t="n">
        <v>4.3957</v>
      </c>
      <c r="IN121" t="n">
        <v>4.40232</v>
      </c>
      <c r="IO121" t="n">
        <v>4.40877</v>
      </c>
      <c r="IP121" t="n">
        <v>4.41476</v>
      </c>
      <c r="IQ121" t="n">
        <v>4.41739</v>
      </c>
      <c r="IR121" t="n">
        <v>4.42281</v>
      </c>
      <c r="IS121" t="n">
        <v>4.42823</v>
      </c>
      <c r="IT121" t="n">
        <v>4.43259</v>
      </c>
      <c r="IU121" t="n">
        <v>4.44116</v>
      </c>
      <c r="IV121" t="n">
        <v>4.44725</v>
      </c>
      <c r="IW121" t="n">
        <v>4.45283</v>
      </c>
      <c r="IX121" t="n">
        <v>4.4599</v>
      </c>
      <c r="IY121" t="n">
        <v>4.46864</v>
      </c>
      <c r="IZ121" t="n">
        <v>4.4758</v>
      </c>
      <c r="JA121" t="n">
        <v>4.48415</v>
      </c>
      <c r="JB121" t="n">
        <v>4.48993</v>
      </c>
      <c r="JC121" t="n">
        <v>4.49449</v>
      </c>
      <c r="JD121" t="n">
        <v>4.4988</v>
      </c>
      <c r="JE121" t="n">
        <v>4.50398</v>
      </c>
      <c r="JF121" t="n">
        <v>4.51068</v>
      </c>
      <c r="JG121" t="n">
        <v>4.51924</v>
      </c>
      <c r="JH121" t="n">
        <v>4.52622</v>
      </c>
      <c r="JI121" t="n">
        <v>4.53309</v>
      </c>
      <c r="JJ121" t="n">
        <v>4.54395</v>
      </c>
      <c r="JK121" t="n">
        <v>4.54924</v>
      </c>
      <c r="JL121" t="n">
        <v>4.55336</v>
      </c>
      <c r="JM121" t="n">
        <v>4.56029</v>
      </c>
      <c r="JN121" t="n">
        <v>4.56597</v>
      </c>
      <c r="JO121" t="n">
        <v>4.5699</v>
      </c>
      <c r="JP121" t="n">
        <v>4.57758</v>
      </c>
      <c r="JQ121" t="n">
        <v>4.58674</v>
      </c>
      <c r="JR121" t="n">
        <v>4.59611</v>
      </c>
      <c r="JS121" t="n">
        <v>4.60502</v>
      </c>
      <c r="JT121" t="n">
        <v>4.61159</v>
      </c>
      <c r="JU121" t="n">
        <v>4.61624</v>
      </c>
      <c r="JV121" t="n">
        <v>4.62292</v>
      </c>
      <c r="JW121" t="n">
        <v>4.62826</v>
      </c>
      <c r="JX121" t="n">
        <v>4.63362</v>
      </c>
      <c r="JY121" t="n">
        <v>4.63952</v>
      </c>
      <c r="JZ121" t="n">
        <v>4.64723</v>
      </c>
      <c r="KA121" t="n">
        <v>4.65628</v>
      </c>
      <c r="KB121" t="n">
        <v>4.66687</v>
      </c>
      <c r="KC121" t="n">
        <v>4.67385</v>
      </c>
      <c r="KD121" t="n">
        <v>4.67984</v>
      </c>
      <c r="KE121" t="n">
        <v>4.68712</v>
      </c>
      <c r="KF121" t="n">
        <v>4.69404</v>
      </c>
      <c r="KG121" t="n">
        <v>4.70251</v>
      </c>
      <c r="KH121" t="n">
        <v>4.71258</v>
      </c>
      <c r="KI121" t="n">
        <v>4.71869</v>
      </c>
      <c r="KJ121" t="n">
        <v>4.7286</v>
      </c>
      <c r="KK121" t="n">
        <v>4.73874</v>
      </c>
      <c r="KL121" t="n">
        <v>4.74752</v>
      </c>
      <c r="KM121" t="n">
        <v>4.75406</v>
      </c>
      <c r="KN121" t="n">
        <v>4.76282</v>
      </c>
      <c r="KO121" t="n">
        <v>4.76958</v>
      </c>
      <c r="KP121" t="n">
        <v>4.78006</v>
      </c>
      <c r="KQ121" t="n">
        <v>4.78561</v>
      </c>
      <c r="KR121" t="n">
        <v>4.79104</v>
      </c>
      <c r="KS121" t="n">
        <v>4.79566</v>
      </c>
      <c r="KT121" t="n">
        <v>4.80636</v>
      </c>
      <c r="KU121" t="n">
        <v>4.81512</v>
      </c>
      <c r="KV121" t="n">
        <v>4.82013</v>
      </c>
      <c r="KW121" t="n">
        <v>4.82672</v>
      </c>
      <c r="KX121" t="n">
        <v>4.83379</v>
      </c>
      <c r="KY121" t="n">
        <v>4.84022</v>
      </c>
      <c r="KZ121" t="n">
        <v>4.84794</v>
      </c>
      <c r="LA121" t="n">
        <v>4.8522</v>
      </c>
      <c r="LB121" t="n">
        <v>4.85585</v>
      </c>
      <c r="LC121" t="n">
        <v>4.86075</v>
      </c>
      <c r="LD121" t="n">
        <v>4.86771</v>
      </c>
      <c r="LE121" t="n">
        <v>4.87432</v>
      </c>
      <c r="LF121" t="n">
        <v>4.8785</v>
      </c>
      <c r="LG121" t="n">
        <v>4.88607</v>
      </c>
      <c r="LH121" t="n">
        <v>4.89192</v>
      </c>
      <c r="LI121" t="n">
        <v>4.89658</v>
      </c>
      <c r="LJ121" t="n">
        <v>4.90433</v>
      </c>
      <c r="LK121" t="n">
        <v>4.91117</v>
      </c>
      <c r="LL121" t="n">
        <v>4.91631</v>
      </c>
      <c r="LM121" t="n">
        <v>4.92186</v>
      </c>
      <c r="LN121" t="n">
        <v>4.92591</v>
      </c>
      <c r="LO121" t="n">
        <v>4.92898</v>
      </c>
      <c r="LP121" t="n">
        <v>4.93401</v>
      </c>
      <c r="LQ121" t="n">
        <v>4.94057</v>
      </c>
      <c r="LR121" t="n">
        <v>4.94751</v>
      </c>
      <c r="LS121" t="n">
        <v>4.95464</v>
      </c>
      <c r="LT121" t="n">
        <v>4.96323</v>
      </c>
      <c r="LU121" t="n">
        <v>4.97325</v>
      </c>
      <c r="LV121" t="n">
        <v>4.9822</v>
      </c>
      <c r="LW121" t="n">
        <v>4.98743</v>
      </c>
      <c r="LX121" t="n">
        <v>4.99479</v>
      </c>
      <c r="LY121" t="n">
        <v>5.00131</v>
      </c>
      <c r="LZ121" t="n">
        <v>5.00458</v>
      </c>
      <c r="MA121" t="n">
        <v>5.00869</v>
      </c>
      <c r="MB121" t="n">
        <v>5.01579</v>
      </c>
      <c r="MC121" t="n">
        <v>5.01921</v>
      </c>
      <c r="MD121" t="n">
        <v>5.0267</v>
      </c>
      <c r="ME121" t="n">
        <v>5.03545</v>
      </c>
      <c r="MF121" t="n">
        <v>5.04167</v>
      </c>
      <c r="MG121" t="n">
        <v>5.04787</v>
      </c>
      <c r="MH121" t="n">
        <v>5.05503</v>
      </c>
      <c r="MI121" t="n">
        <v>5.06187</v>
      </c>
      <c r="MJ121" t="n">
        <v>5.06721</v>
      </c>
      <c r="MK121" t="n">
        <v>5.07475</v>
      </c>
      <c r="ML121" t="n">
        <v>5.08714</v>
      </c>
      <c r="MM121" t="n">
        <v>5.09268</v>
      </c>
      <c r="MN121" t="n">
        <v>5.10006</v>
      </c>
      <c r="MO121" t="n">
        <v>5.11043</v>
      </c>
      <c r="MP121" t="n">
        <v>5.12061</v>
      </c>
      <c r="MQ121" t="n">
        <v>5.13048</v>
      </c>
      <c r="MR121" t="n">
        <v>5.13492</v>
      </c>
      <c r="MS121" t="n">
        <v>5.1422</v>
      </c>
      <c r="MT121" t="n">
        <v>5.15389</v>
      </c>
      <c r="MU121" t="n">
        <v>5.15822</v>
      </c>
      <c r="MV121" t="n">
        <v>5.16388</v>
      </c>
      <c r="MW121" t="n">
        <v>5.17254</v>
      </c>
      <c r="MX121" t="n">
        <v>5.18379</v>
      </c>
      <c r="MY121" t="n">
        <v>5.18759</v>
      </c>
      <c r="MZ121" t="n">
        <v>5.19322</v>
      </c>
      <c r="NA121" t="n">
        <v>5.19702</v>
      </c>
      <c r="NB121" t="n">
        <v>5.20095</v>
      </c>
      <c r="NC121" t="n">
        <v>5.20754</v>
      </c>
      <c r="ND121" t="n">
        <v>5.21726</v>
      </c>
      <c r="NE121" t="n">
        <v>5.22535</v>
      </c>
      <c r="NF121" t="n">
        <v>5.23128</v>
      </c>
      <c r="NG121" t="n">
        <v>5.23911</v>
      </c>
      <c r="NH121" t="n">
        <v>5.24986</v>
      </c>
      <c r="NI121" t="n">
        <v>5.25822</v>
      </c>
      <c r="NJ121" t="n">
        <v>5.26525</v>
      </c>
      <c r="NK121" t="n">
        <v>5.27324</v>
      </c>
      <c r="NL121" t="n">
        <v>5.28309</v>
      </c>
      <c r="NM121" t="n">
        <v>5.28985</v>
      </c>
      <c r="NN121" t="n">
        <v>5.29819</v>
      </c>
      <c r="NO121" t="n">
        <v>5.30735</v>
      </c>
      <c r="NP121" t="n">
        <v>5.31343</v>
      </c>
      <c r="NQ121" t="n">
        <v>5.32358</v>
      </c>
      <c r="NR121" t="n">
        <v>5.33312</v>
      </c>
      <c r="NS121" t="n">
        <v>5.3395</v>
      </c>
      <c r="NT121" t="n">
        <v>5.34787</v>
      </c>
      <c r="NU121" t="n">
        <v>5.35377</v>
      </c>
      <c r="NV121" t="n">
        <v>5.3639</v>
      </c>
      <c r="NW121" t="n">
        <v>5.37141</v>
      </c>
      <c r="NX121" t="n">
        <v>5.37715</v>
      </c>
      <c r="NY121" t="n">
        <v>5.38515</v>
      </c>
      <c r="NZ121" t="n">
        <v>5.39351</v>
      </c>
      <c r="OA121" t="n">
        <v>5.40295</v>
      </c>
      <c r="OB121" t="n">
        <v>5.4091</v>
      </c>
      <c r="OC121" t="n">
        <v>5.41331</v>
      </c>
      <c r="OD121" t="n">
        <v>5.41784</v>
      </c>
      <c r="OE121" t="n">
        <v>5.42277</v>
      </c>
      <c r="OF121" t="n">
        <v>5.43346</v>
      </c>
      <c r="OG121" t="n">
        <v>5.44005</v>
      </c>
      <c r="OH121" t="n">
        <v>5.44927</v>
      </c>
      <c r="OI121" t="n">
        <v>5.45818</v>
      </c>
      <c r="OJ121" t="n">
        <v>5.46483</v>
      </c>
      <c r="OK121" t="n">
        <v>5.47028</v>
      </c>
      <c r="OL121" t="n">
        <v>5.47588</v>
      </c>
      <c r="OM121" t="n">
        <v>5.48434</v>
      </c>
      <c r="ON121" t="n">
        <v>5.49255</v>
      </c>
      <c r="OO121" t="n">
        <v>5.50065</v>
      </c>
      <c r="OP121" t="n">
        <v>5.5066</v>
      </c>
      <c r="OQ121" t="n">
        <v>5.51122</v>
      </c>
      <c r="OR121" t="n">
        <v>5.51964</v>
      </c>
      <c r="OS121" t="n">
        <v>5.52458</v>
      </c>
      <c r="OT121" t="n">
        <v>5.53226</v>
      </c>
      <c r="OU121" t="n">
        <v>5.53933</v>
      </c>
      <c r="OV121" t="n">
        <v>5.54565</v>
      </c>
      <c r="OW121" t="n">
        <v>5.55688</v>
      </c>
      <c r="OX121" t="n">
        <v>5.56858</v>
      </c>
      <c r="OY121" t="n">
        <v>5.57535</v>
      </c>
      <c r="OZ121" t="n">
        <v>5.58197</v>
      </c>
      <c r="PA121" t="n">
        <v>5.58697</v>
      </c>
      <c r="PB121" t="n">
        <v>5.59936</v>
      </c>
      <c r="PC121" t="n">
        <v>5.60551</v>
      </c>
      <c r="PD121" t="n">
        <v>5.61657</v>
      </c>
      <c r="PE121" t="n">
        <v>5.62447</v>
      </c>
      <c r="PF121" t="n">
        <v>5.6313</v>
      </c>
      <c r="PG121" t="n">
        <v>5.63912</v>
      </c>
      <c r="PH121" t="n">
        <v>5.64702</v>
      </c>
      <c r="PI121" t="n">
        <v>5.65553</v>
      </c>
      <c r="PJ121" t="n">
        <v>5.66197</v>
      </c>
      <c r="PK121" t="n">
        <v>5.67086</v>
      </c>
      <c r="PL121" t="n">
        <v>5.67937</v>
      </c>
      <c r="PM121" t="n">
        <v>5.68734</v>
      </c>
      <c r="PN121" t="n">
        <v>5.69391</v>
      </c>
      <c r="PO121" t="n">
        <v>5.70286</v>
      </c>
      <c r="PP121" t="n">
        <v>5.70814</v>
      </c>
      <c r="PQ121" t="n">
        <v>5.71114</v>
      </c>
      <c r="PR121" t="n">
        <v>5.71717</v>
      </c>
      <c r="PS121" t="n">
        <v>5.72348</v>
      </c>
      <c r="PT121" t="n">
        <v>5.73376</v>
      </c>
      <c r="PU121" t="n">
        <v>5.74222</v>
      </c>
      <c r="PV121" t="n">
        <v>5.74909</v>
      </c>
      <c r="PW121" t="n">
        <v>5.75171</v>
      </c>
      <c r="PX121" t="n">
        <v>5.75539</v>
      </c>
      <c r="PY121" t="n">
        <v>5.76389</v>
      </c>
      <c r="PZ121" t="n">
        <v>5.76967</v>
      </c>
      <c r="QA121" t="n">
        <v>5.77759</v>
      </c>
      <c r="QB121" t="n">
        <v>5.78541</v>
      </c>
      <c r="QC121" t="n">
        <v>5.79044</v>
      </c>
      <c r="QD121" t="n">
        <v>5.79992</v>
      </c>
      <c r="QE121" t="n">
        <v>5.80495</v>
      </c>
      <c r="QF121" t="n">
        <v>5.81117</v>
      </c>
      <c r="QG121" t="n">
        <v>5.81959</v>
      </c>
      <c r="QH121" t="n">
        <v>5.82907</v>
      </c>
      <c r="QI121" t="n">
        <v>5.83569</v>
      </c>
      <c r="QJ121" t="n">
        <v>5.84363</v>
      </c>
      <c r="QK121" t="n">
        <v>5.85028</v>
      </c>
      <c r="QL121" t="n">
        <v>5.86069</v>
      </c>
      <c r="QM121" t="n">
        <v>5.86589</v>
      </c>
      <c r="QN121" t="n">
        <v>5.86916</v>
      </c>
      <c r="QO121" t="n">
        <v>5.87249</v>
      </c>
      <c r="QP121" t="n">
        <v>5.88031</v>
      </c>
      <c r="QQ121" t="n">
        <v>5.88912</v>
      </c>
      <c r="QR121" t="n">
        <v>5.89956</v>
      </c>
      <c r="QS121" t="n">
        <v>5.90892</v>
      </c>
      <c r="QT121" t="n">
        <v>5.91577</v>
      </c>
      <c r="QU121" t="n">
        <v>5.93089</v>
      </c>
      <c r="QV121" t="n">
        <v>5.93887</v>
      </c>
      <c r="QW121" t="n">
        <v>5.95088</v>
      </c>
      <c r="QX121" t="n">
        <v>5.95661</v>
      </c>
      <c r="QY121" t="n">
        <v>5.96526</v>
      </c>
      <c r="QZ121" t="n">
        <v>5.97273</v>
      </c>
      <c r="RA121" t="n">
        <v>5.97834</v>
      </c>
      <c r="RB121" t="n">
        <v>5.98686</v>
      </c>
      <c r="RC121" t="n">
        <v>5.9947</v>
      </c>
      <c r="RD121" t="n">
        <v>6.00169</v>
      </c>
      <c r="RE121" t="n">
        <v>6.00761</v>
      </c>
      <c r="RF121" t="n">
        <v>6.01823</v>
      </c>
      <c r="RG121" t="n">
        <v>6.02657</v>
      </c>
      <c r="RH121" t="n">
        <v>6.03337</v>
      </c>
      <c r="RI121" t="n">
        <v>6.03956</v>
      </c>
      <c r="RJ121" t="n">
        <v>6.05263</v>
      </c>
      <c r="RK121" t="n">
        <v>6.05902</v>
      </c>
      <c r="RL121" t="n">
        <v>6.06879</v>
      </c>
      <c r="RM121" t="n">
        <v>6.08002</v>
      </c>
      <c r="RN121" t="n">
        <v>6.08959</v>
      </c>
      <c r="RO121" t="n">
        <v>6.10073</v>
      </c>
      <c r="RP121" t="n">
        <v>6.1056</v>
      </c>
      <c r="RQ121" t="n">
        <v>6.11198</v>
      </c>
      <c r="RR121" t="n">
        <v>6.11973</v>
      </c>
      <c r="RS121" t="n">
        <v>6.12545</v>
      </c>
      <c r="RT121" t="n">
        <v>6.13106</v>
      </c>
      <c r="RU121" t="n">
        <v>6.13676</v>
      </c>
      <c r="RV121" t="n">
        <v>6.14727</v>
      </c>
      <c r="RW121" t="n">
        <v>6.15589</v>
      </c>
      <c r="RX121" t="n">
        <v>6.16237</v>
      </c>
      <c r="RY121" t="n">
        <v>6.17446</v>
      </c>
      <c r="RZ121" t="n">
        <v>6.18609</v>
      </c>
      <c r="SA121" t="n">
        <v>6.19395</v>
      </c>
      <c r="SB121" t="n">
        <v>6.20084</v>
      </c>
      <c r="SC121" t="n">
        <v>6.20668</v>
      </c>
      <c r="SD121" t="n">
        <v>6.21671</v>
      </c>
      <c r="SE121" t="n">
        <v>6.22912</v>
      </c>
      <c r="SF121" t="n">
        <v>6.23936</v>
      </c>
      <c r="SG121" t="n">
        <v>6.24389</v>
      </c>
      <c r="SH121" t="n">
        <v>6.2515</v>
      </c>
      <c r="SI121" t="n">
        <v>6.25881</v>
      </c>
      <c r="SJ121" t="n">
        <v>6.2712</v>
      </c>
      <c r="SK121" t="n">
        <v>6.28533</v>
      </c>
      <c r="SL121" t="n">
        <v>6.29255</v>
      </c>
      <c r="SM121" t="n">
        <v>6.30139</v>
      </c>
      <c r="SN121" t="n">
        <v>6.30997</v>
      </c>
      <c r="SO121" t="n">
        <v>6.31832</v>
      </c>
      <c r="SP121" t="n">
        <v>6.32899</v>
      </c>
      <c r="SQ121" t="n">
        <v>6.33703</v>
      </c>
      <c r="SR121" t="n">
        <v>6.34436</v>
      </c>
      <c r="SS121" t="n">
        <v>6.3517</v>
      </c>
      <c r="ST121" t="n">
        <v>6.36064</v>
      </c>
      <c r="SU121" t="n">
        <v>6.36938</v>
      </c>
      <c r="SV121" t="n">
        <v>6.37833</v>
      </c>
      <c r="SW121" t="n">
        <v>6.389</v>
      </c>
      <c r="SX121" t="n">
        <v>6.40045</v>
      </c>
      <c r="SY121" t="n">
        <v>6.40849</v>
      </c>
      <c r="SZ121" t="n">
        <v>6.41926</v>
      </c>
      <c r="TA121" t="n">
        <v>6.42546</v>
      </c>
      <c r="TB121" t="n">
        <v>6.43208</v>
      </c>
      <c r="TC121" t="n">
        <v>6.43879</v>
      </c>
      <c r="TD121" t="n">
        <v>6.4468</v>
      </c>
      <c r="TE121" t="n">
        <v>6.45826</v>
      </c>
      <c r="TF121" t="n">
        <v>6.46753</v>
      </c>
      <c r="TG121" t="n">
        <v>6.47472</v>
      </c>
      <c r="TH121" t="n">
        <v>6.48147</v>
      </c>
      <c r="TI121" t="n">
        <v>6.48646</v>
      </c>
      <c r="TJ121" t="n">
        <v>6.49622</v>
      </c>
      <c r="TK121" t="n">
        <v>6.50338</v>
      </c>
      <c r="TL121" t="n">
        <v>6.51016</v>
      </c>
      <c r="TM121" t="n">
        <v>6.5181</v>
      </c>
      <c r="TN121" t="n">
        <v>6.52808</v>
      </c>
      <c r="TO121" t="n">
        <v>6.53582</v>
      </c>
      <c r="TP121" t="n">
        <v>6.54932</v>
      </c>
      <c r="TQ121" t="n">
        <v>6.55688</v>
      </c>
      <c r="TR121" t="n">
        <v>6.56618</v>
      </c>
      <c r="TS121" t="n">
        <v>6.57626</v>
      </c>
      <c r="TT121" t="n">
        <v>6.58521</v>
      </c>
      <c r="TU121" t="n">
        <v>6.59294</v>
      </c>
      <c r="TV121" t="n">
        <v>6.60387</v>
      </c>
      <c r="TW121" t="n">
        <v>6.61663</v>
      </c>
      <c r="TX121" t="n">
        <v>6.62898</v>
      </c>
      <c r="TY121" t="n">
        <v>6.63394</v>
      </c>
      <c r="TZ121" t="n">
        <v>6.64023</v>
      </c>
      <c r="UA121" t="n">
        <v>6.65001</v>
      </c>
      <c r="UB121" t="n">
        <v>6.65898</v>
      </c>
      <c r="UC121" t="n">
        <v>6.67006</v>
      </c>
      <c r="UD121" t="n">
        <v>6.6781</v>
      </c>
      <c r="UE121" t="n">
        <v>6.68288</v>
      </c>
      <c r="UF121" t="n">
        <v>6.69471</v>
      </c>
      <c r="UG121" t="n">
        <v>6.70212</v>
      </c>
      <c r="UH121" t="n">
        <v>6.71177</v>
      </c>
      <c r="UI121" t="n">
        <v>6.72201</v>
      </c>
      <c r="UJ121" t="n">
        <v>6.72447</v>
      </c>
      <c r="UK121" t="n">
        <v>6.73163</v>
      </c>
      <c r="UL121" t="n">
        <v>6.73893</v>
      </c>
      <c r="UM121" t="n">
        <v>6.7478</v>
      </c>
      <c r="UN121" t="n">
        <v>6.75405</v>
      </c>
      <c r="UO121" t="n">
        <v>6.76403</v>
      </c>
      <c r="UP121" t="n">
        <v>6.77681</v>
      </c>
      <c r="UQ121" t="n">
        <v>6.78317</v>
      </c>
      <c r="UR121" t="n">
        <v>6.79407</v>
      </c>
      <c r="US121" t="n">
        <v>6.80504</v>
      </c>
      <c r="UT121" t="n">
        <v>6.81804</v>
      </c>
      <c r="UU121" t="n">
        <v>6.82689</v>
      </c>
      <c r="UV121" t="n">
        <v>6.83905</v>
      </c>
      <c r="UW121" t="n">
        <v>6.85405</v>
      </c>
      <c r="UX121" t="n">
        <v>6.86402</v>
      </c>
      <c r="UY121" t="n">
        <v>6.87814</v>
      </c>
      <c r="UZ121" t="n">
        <v>6.88668</v>
      </c>
      <c r="VA121" t="n">
        <v>6.89621</v>
      </c>
      <c r="VB121" t="n">
        <v>6.90398</v>
      </c>
      <c r="VC121" t="n">
        <v>6.90858</v>
      </c>
      <c r="VD121" t="n">
        <v>6.91649</v>
      </c>
      <c r="VE121" t="n">
        <v>6.93178</v>
      </c>
      <c r="VF121" t="n">
        <v>6.94109</v>
      </c>
      <c r="VG121" t="n">
        <v>6.94647</v>
      </c>
      <c r="VH121" t="n">
        <v>6.95304</v>
      </c>
      <c r="VI121" t="n">
        <v>6.95745</v>
      </c>
      <c r="VJ121" t="n">
        <v>6.963</v>
      </c>
      <c r="VK121" t="n">
        <v>6.97301</v>
      </c>
      <c r="VL121" t="n">
        <v>6.98564</v>
      </c>
      <c r="VM121" t="n">
        <v>6.99445</v>
      </c>
      <c r="VN121" t="n">
        <v>6.99932</v>
      </c>
      <c r="VO121" t="n">
        <v>7.01129</v>
      </c>
      <c r="VP121" t="n">
        <v>7.02358</v>
      </c>
      <c r="VQ121" t="n">
        <v>7.03261</v>
      </c>
      <c r="VR121" t="n">
        <v>7.04316</v>
      </c>
      <c r="VS121" t="n">
        <v>7.05925</v>
      </c>
      <c r="VT121" t="n">
        <v>7.07127</v>
      </c>
      <c r="VU121" t="n">
        <v>7.08254</v>
      </c>
      <c r="VV121" t="n">
        <v>7.09313</v>
      </c>
      <c r="VW121" t="n">
        <v>7.10552</v>
      </c>
      <c r="VX121" t="n">
        <v>7.11865</v>
      </c>
      <c r="VY121" t="n">
        <v>7.1251</v>
      </c>
      <c r="VZ121" t="n">
        <v>7.1361</v>
      </c>
      <c r="WA121" t="n">
        <v>7.14467</v>
      </c>
      <c r="WB121" t="n">
        <v>7.15372</v>
      </c>
      <c r="WC121" t="n">
        <v>7.16301</v>
      </c>
      <c r="WD121" t="n">
        <v>7.17144</v>
      </c>
      <c r="WE121" t="n">
        <v>7.18095</v>
      </c>
      <c r="WF121" t="n">
        <v>7.1943</v>
      </c>
      <c r="WG121" t="n">
        <v>7.19956</v>
      </c>
      <c r="WH121" t="n">
        <v>7.21065</v>
      </c>
      <c r="WI121" t="n">
        <v>7.21928</v>
      </c>
      <c r="WJ121" t="n">
        <v>7.22924</v>
      </c>
      <c r="WK121" t="n">
        <v>7.24323</v>
      </c>
      <c r="WL121" t="n">
        <v>7.26053</v>
      </c>
      <c r="WM121" t="n">
        <v>7.2723</v>
      </c>
      <c r="WN121" t="n">
        <v>7.28576</v>
      </c>
      <c r="WO121" t="n">
        <v>7.29641</v>
      </c>
      <c r="WP121" t="n">
        <v>7.30745</v>
      </c>
      <c r="WQ121" t="n">
        <v>7.3198</v>
      </c>
      <c r="WR121" t="n">
        <v>7.33539</v>
      </c>
      <c r="WS121" t="n">
        <v>7.34129</v>
      </c>
      <c r="WT121" t="n">
        <v>7.35038</v>
      </c>
      <c r="WU121" t="n">
        <v>7.3618</v>
      </c>
      <c r="WV121" t="n">
        <v>7.37269</v>
      </c>
      <c r="WW121" t="n">
        <v>7.38524</v>
      </c>
      <c r="WX121" t="n">
        <v>7.39649</v>
      </c>
      <c r="WY121" t="n">
        <v>7.40837</v>
      </c>
      <c r="WZ121" t="n">
        <v>7.42063</v>
      </c>
      <c r="XA121" t="n">
        <v>7.43254</v>
      </c>
      <c r="XB121" t="n">
        <v>7.44445</v>
      </c>
      <c r="XC121" t="n">
        <v>7.45957</v>
      </c>
      <c r="XD121" t="n">
        <v>7.47618</v>
      </c>
      <c r="XE121" t="n">
        <v>7.48756</v>
      </c>
      <c r="XF121" t="n">
        <v>7.50111</v>
      </c>
      <c r="XG121" t="n">
        <v>7.50711</v>
      </c>
      <c r="XH121" t="n">
        <v>7.52992</v>
      </c>
      <c r="XI121" t="n">
        <v>7.54476</v>
      </c>
      <c r="XJ121" t="n">
        <v>7.56105</v>
      </c>
      <c r="XK121" t="n">
        <v>7.57227</v>
      </c>
      <c r="XL121" t="n">
        <v>7.5851</v>
      </c>
      <c r="XM121" t="n">
        <v>7.59708</v>
      </c>
      <c r="XN121" t="n">
        <v>7.60823</v>
      </c>
      <c r="XO121" t="n">
        <v>7.62042</v>
      </c>
      <c r="XP121" t="n">
        <v>7.62946</v>
      </c>
      <c r="XQ121" t="n">
        <v>7.6363</v>
      </c>
      <c r="XR121" t="n">
        <v>7.64072</v>
      </c>
      <c r="XS121" t="n">
        <v>7.64763</v>
      </c>
      <c r="XT121" t="n">
        <v>7.65699</v>
      </c>
      <c r="XU121" t="n">
        <v>7.66675</v>
      </c>
      <c r="XV121" t="n">
        <v>7.67397</v>
      </c>
      <c r="XW121" t="n">
        <v>7.68226</v>
      </c>
      <c r="XX121" t="n">
        <v>7.69379</v>
      </c>
      <c r="XY121" t="n">
        <v>7.70163</v>
      </c>
      <c r="XZ121" t="n">
        <v>7.71327</v>
      </c>
      <c r="YA121" t="n">
        <v>7.72688</v>
      </c>
      <c r="YB121" t="n">
        <v>7.73676</v>
      </c>
      <c r="YC121" t="n">
        <v>7.74447</v>
      </c>
      <c r="YD121" t="n">
        <v>7.75338</v>
      </c>
      <c r="YE121" t="n">
        <v>7.75992</v>
      </c>
      <c r="YF121" t="n">
        <v>7.77105</v>
      </c>
      <c r="YG121" t="n">
        <v>7.78569</v>
      </c>
      <c r="YH121" t="n">
        <v>7.80153</v>
      </c>
      <c r="YI121" t="n">
        <v>7.81402</v>
      </c>
      <c r="YJ121" t="n">
        <v>7.82173</v>
      </c>
      <c r="YK121" t="n">
        <v>7.8309</v>
      </c>
      <c r="YL121" t="n">
        <v>7.83878</v>
      </c>
      <c r="YM121" t="n">
        <v>7.8463</v>
      </c>
      <c r="YN121" t="n">
        <v>7.86186</v>
      </c>
      <c r="YO121" t="n">
        <v>7.87101</v>
      </c>
      <c r="YP121" t="n">
        <v>7.88497</v>
      </c>
      <c r="YQ121" t="n">
        <v>7.89991</v>
      </c>
      <c r="YR121" t="n">
        <v>7.91678</v>
      </c>
      <c r="YS121" t="n">
        <v>7.93089</v>
      </c>
      <c r="YT121" t="n">
        <v>7.93953</v>
      </c>
      <c r="YU121" t="n">
        <v>7.94822</v>
      </c>
      <c r="YV121" t="n">
        <v>7.95858</v>
      </c>
      <c r="YW121" t="n">
        <v>7.97334</v>
      </c>
      <c r="YX121" t="n">
        <v>7.98419</v>
      </c>
      <c r="YY121" t="n">
        <v>7.99279</v>
      </c>
      <c r="YZ121" t="n">
        <v>8.006830000000001</v>
      </c>
      <c r="ZA121" t="n">
        <v>8.018890000000001</v>
      </c>
      <c r="ZB121" t="n">
        <v>8.030200000000001</v>
      </c>
      <c r="ZC121" t="n">
        <v>8.04983</v>
      </c>
      <c r="ZD121" t="n">
        <v>8.05916</v>
      </c>
      <c r="ZE121" t="n">
        <v>8.07014</v>
      </c>
      <c r="ZF121" t="n">
        <v>8.07944</v>
      </c>
      <c r="ZG121" t="n">
        <v>8.09642</v>
      </c>
      <c r="ZH121" t="n">
        <v>8.110099999999999</v>
      </c>
      <c r="ZI121" t="n">
        <v>8.123139999999999</v>
      </c>
      <c r="ZJ121" t="n">
        <v>8.140029999999999</v>
      </c>
      <c r="ZK121" t="n">
        <v>8.15086</v>
      </c>
      <c r="ZL121" t="n">
        <v>8.168380000000001</v>
      </c>
      <c r="ZM121" t="n">
        <v>8.189909999999999</v>
      </c>
      <c r="ZN121" t="n">
        <v>8.20533</v>
      </c>
      <c r="ZO121" t="n">
        <v>8.22185</v>
      </c>
      <c r="ZP121" t="n">
        <v>8.233560000000001</v>
      </c>
      <c r="ZQ121" t="n">
        <v>8.24091</v>
      </c>
      <c r="ZR121" t="n">
        <v>8.261329999999999</v>
      </c>
      <c r="ZS121" t="n">
        <v>8.28139</v>
      </c>
      <c r="ZT121" t="n">
        <v>8.296150000000001</v>
      </c>
      <c r="ZU121" t="n">
        <v>8.30593</v>
      </c>
      <c r="ZV121" t="n">
        <v>8.318049999999999</v>
      </c>
      <c r="ZW121" t="n">
        <v>8.3317</v>
      </c>
      <c r="ZX121" t="n">
        <v>8.34327</v>
      </c>
      <c r="ZY121" t="n">
        <v>8.3552</v>
      </c>
      <c r="ZZ121" t="n">
        <v>8.36786</v>
      </c>
      <c r="AAA121" t="n">
        <v>8.37799</v>
      </c>
      <c r="AAB121" t="n">
        <v>8.38602</v>
      </c>
      <c r="AAC121" t="n">
        <v>8.396409999999999</v>
      </c>
      <c r="AAD121" t="n">
        <v>8.414110000000001</v>
      </c>
      <c r="AAE121" t="n">
        <v>8.432169999999999</v>
      </c>
      <c r="AAF121" t="n">
        <v>8.441789999999999</v>
      </c>
      <c r="AAG121" t="n">
        <v>8.45219</v>
      </c>
      <c r="AAH121" t="n">
        <v>8.46527</v>
      </c>
      <c r="AAI121" t="n">
        <v>8.47897</v>
      </c>
      <c r="AAJ121" t="n">
        <v>8.487959999999999</v>
      </c>
      <c r="AAK121" t="n">
        <v>8.50723</v>
      </c>
      <c r="AAL121" t="n">
        <v>8.531510000000001</v>
      </c>
      <c r="AAM121" t="n">
        <v>8.54852</v>
      </c>
      <c r="AAN121" t="n">
        <v>8.5684</v>
      </c>
      <c r="AAO121" t="n">
        <v>8.59061</v>
      </c>
      <c r="AAP121" t="n">
        <v>8.60247</v>
      </c>
      <c r="AAQ121" t="n">
        <v>8.618040000000001</v>
      </c>
      <c r="AAR121" t="n">
        <v>8.6305</v>
      </c>
      <c r="AAS121" t="n">
        <v>8.643359999999999</v>
      </c>
      <c r="AAT121" t="n">
        <v>8.654870000000001</v>
      </c>
      <c r="AAU121" t="n">
        <v>8.674300000000001</v>
      </c>
      <c r="AAV121" t="n">
        <v>8.695360000000001</v>
      </c>
      <c r="AAW121" t="n">
        <v>8.71767</v>
      </c>
      <c r="AAX121" t="n">
        <v>8.727180000000001</v>
      </c>
      <c r="AAY121" t="n">
        <v>8.734970000000001</v>
      </c>
      <c r="AAZ121" t="n">
        <v>8.74577</v>
      </c>
      <c r="ABA121" t="n">
        <v>8.760339999999999</v>
      </c>
      <c r="ABB121" t="n">
        <v>8.77562</v>
      </c>
      <c r="ABC121" t="n">
        <v>8.79063</v>
      </c>
      <c r="ABD121" t="n">
        <v>8.813190000000001</v>
      </c>
      <c r="ABE121" t="n">
        <v>8.834899999999999</v>
      </c>
      <c r="ABF121" t="n">
        <v>8.86318</v>
      </c>
      <c r="ABG121" t="n">
        <v>8.885999999999999</v>
      </c>
      <c r="ABH121" t="n">
        <v>8.89817</v>
      </c>
      <c r="ABI121" t="n">
        <v>8.909459999999999</v>
      </c>
      <c r="ABJ121" t="n">
        <v>8.92897</v>
      </c>
      <c r="ABK121" t="n">
        <v>8.948410000000001</v>
      </c>
      <c r="ABL121" t="n">
        <v>8.954890000000001</v>
      </c>
      <c r="ABM121" t="n">
        <v>8.966480000000001</v>
      </c>
      <c r="ABN121" t="n">
        <v>8.978730000000001</v>
      </c>
      <c r="ABO121" t="n">
        <v>9.00417</v>
      </c>
      <c r="ABP121" t="n">
        <v>9.02802</v>
      </c>
      <c r="ABQ121" t="n">
        <v>9.04275</v>
      </c>
      <c r="ABR121" t="n">
        <v>9.06118</v>
      </c>
      <c r="ABS121" t="n">
        <v>9.077439999999999</v>
      </c>
      <c r="ABT121" t="n">
        <v>9.094659999999999</v>
      </c>
      <c r="ABU121" t="n">
        <v>9.110379999999999</v>
      </c>
      <c r="ABV121" t="n">
        <v>9.12616</v>
      </c>
      <c r="ABW121" t="n">
        <v>9.13636</v>
      </c>
      <c r="ABX121" t="n">
        <v>9.156459999999999</v>
      </c>
      <c r="ABY121" t="n">
        <v>9.18106</v>
      </c>
      <c r="ABZ121" t="n">
        <v>9.199149999999999</v>
      </c>
      <c r="ACA121" t="n">
        <v>9.2303</v>
      </c>
      <c r="ACB121" t="n">
        <v>9.24643</v>
      </c>
      <c r="ACC121" t="n">
        <v>9.2583</v>
      </c>
      <c r="ACD121" t="n">
        <v>9.27618</v>
      </c>
      <c r="ACE121" t="n">
        <v>9.309089999999999</v>
      </c>
      <c r="ACF121" t="n">
        <v>9.339779999999999</v>
      </c>
      <c r="ACG121" t="n">
        <v>9.36659</v>
      </c>
      <c r="ACH121" t="n">
        <v>9.38743</v>
      </c>
      <c r="ACI121" t="n">
        <v>9.40788</v>
      </c>
      <c r="ACJ121" t="n">
        <v>9.42825</v>
      </c>
      <c r="ACK121" t="n">
        <v>9.444570000000001</v>
      </c>
      <c r="ACL121" t="n">
        <v>9.46519</v>
      </c>
      <c r="ACM121" t="n">
        <v>9.49696</v>
      </c>
      <c r="ACN121" t="n">
        <v>9.512650000000001</v>
      </c>
      <c r="ACO121" t="n">
        <v>9.52997</v>
      </c>
      <c r="ACP121" t="n">
        <v>9.549010000000001</v>
      </c>
      <c r="ACQ121" t="n">
        <v>9.571149999999999</v>
      </c>
      <c r="ACR121" t="n">
        <v>9.59027</v>
      </c>
      <c r="ACS121" t="n">
        <v>9.60985</v>
      </c>
      <c r="ACT121" t="n">
        <v>9.6205</v>
      </c>
      <c r="ACU121" t="n">
        <v>9.636150000000001</v>
      </c>
      <c r="ACV121" t="n">
        <v>9.65821</v>
      </c>
      <c r="ACW121" t="n">
        <v>9.679410000000001</v>
      </c>
      <c r="ACX121" t="n">
        <v>9.69476</v>
      </c>
      <c r="ACY121" t="n">
        <v>9.71705</v>
      </c>
      <c r="ACZ121" t="n">
        <v>9.731299999999999</v>
      </c>
      <c r="ADA121" t="n">
        <v>9.75015</v>
      </c>
      <c r="ADB121" t="n">
        <v>9.760479999999999</v>
      </c>
      <c r="ADC121" t="n">
        <v>9.774839999999999</v>
      </c>
      <c r="ADD121" t="n">
        <v>9.79278</v>
      </c>
      <c r="ADE121" t="n">
        <v>9.806100000000001</v>
      </c>
      <c r="ADF121" t="n">
        <v>9.834</v>
      </c>
      <c r="ADG121" t="n">
        <v>9.854290000000001</v>
      </c>
      <c r="ADH121" t="n">
        <v>9.870660000000001</v>
      </c>
      <c r="ADI121" t="n">
        <v>9.88397</v>
      </c>
      <c r="ADJ121" t="n">
        <v>9.90095</v>
      </c>
      <c r="ADK121" t="n">
        <v>9.92149</v>
      </c>
      <c r="ADL121" t="n">
        <v>9.95088</v>
      </c>
      <c r="ADM121" t="n">
        <v>9.98311</v>
      </c>
      <c r="ADN121" t="n">
        <v>9.99827</v>
      </c>
      <c r="ADO121" t="n">
        <v>10.02179</v>
      </c>
      <c r="ADP121" t="n">
        <v>10.04911</v>
      </c>
      <c r="ADQ121" t="n">
        <v>10.07395</v>
      </c>
      <c r="ADR121" t="n">
        <v>10.105</v>
      </c>
      <c r="ADS121" t="n">
        <v>10.13895</v>
      </c>
      <c r="ADT121" t="n">
        <v>10.16627</v>
      </c>
      <c r="ADU121" t="n">
        <v>10.18923</v>
      </c>
      <c r="ADV121" t="n">
        <v>10.20825</v>
      </c>
      <c r="ADW121" t="n">
        <v>10.22335</v>
      </c>
      <c r="ADX121" t="n">
        <v>10.2461</v>
      </c>
      <c r="ADY121" t="n">
        <v>10.2671</v>
      </c>
      <c r="ADZ121" t="n">
        <v>10.28787</v>
      </c>
      <c r="AEA121" t="n">
        <v>10.3077</v>
      </c>
      <c r="AEB121" t="n">
        <v>10.32745</v>
      </c>
      <c r="AEC121" t="n">
        <v>10.36237</v>
      </c>
      <c r="AED121" t="n">
        <v>10.39177</v>
      </c>
      <c r="AEE121" t="n">
        <v>10.41906</v>
      </c>
      <c r="AEF121" t="n">
        <v>10.44559</v>
      </c>
      <c r="AEG121" t="n">
        <v>10.46429</v>
      </c>
      <c r="AEH121" t="n">
        <v>10.48658</v>
      </c>
      <c r="AEI121" t="n">
        <v>10.51514</v>
      </c>
      <c r="AEJ121" t="n">
        <v>10.54188</v>
      </c>
      <c r="AEK121" t="n">
        <v>10.56706</v>
      </c>
      <c r="AEL121" t="n">
        <v>10.582</v>
      </c>
      <c r="AEM121" t="n">
        <v>10.5982</v>
      </c>
      <c r="AEN121" t="n">
        <v>10.61454</v>
      </c>
      <c r="AEO121" t="n">
        <v>10.64332</v>
      </c>
      <c r="AEP121" t="n">
        <v>10.67563</v>
      </c>
      <c r="AEQ121" t="n">
        <v>10.70098</v>
      </c>
      <c r="AER121" t="n">
        <v>10.72419</v>
      </c>
      <c r="AES121" t="n">
        <v>10.74946</v>
      </c>
      <c r="AET121" t="n">
        <v>10.78339</v>
      </c>
      <c r="AEU121" t="n">
        <v>10.8238</v>
      </c>
      <c r="AEV121" t="n">
        <v>10.85542</v>
      </c>
      <c r="AEW121" t="n">
        <v>10.87245</v>
      </c>
      <c r="AEX121" t="n">
        <v>10.90628</v>
      </c>
      <c r="AEY121" t="n">
        <v>10.92999</v>
      </c>
      <c r="AEZ121" t="n">
        <v>10.96574</v>
      </c>
      <c r="AFA121" t="n">
        <v>10.99764</v>
      </c>
      <c r="AFB121" t="n">
        <v>11.03951</v>
      </c>
      <c r="AFC121" t="n">
        <v>11.08108</v>
      </c>
      <c r="AFD121" t="n">
        <v>11.10358</v>
      </c>
      <c r="AFE121" t="n">
        <v>11.12012</v>
      </c>
      <c r="AFF121" t="n">
        <v>11.14455</v>
      </c>
      <c r="AFG121" t="n">
        <v>11.17031</v>
      </c>
      <c r="AFH121" t="n">
        <v>11.21133</v>
      </c>
      <c r="AFI121" t="n">
        <v>11.24197</v>
      </c>
      <c r="AFJ121" t="n">
        <v>11.26886</v>
      </c>
      <c r="AFK121" t="n">
        <v>11.29443</v>
      </c>
      <c r="AFL121" t="n">
        <v>11.31661</v>
      </c>
      <c r="AFM121" t="n">
        <v>11.34273</v>
      </c>
      <c r="AFN121" t="n">
        <v>11.3617</v>
      </c>
      <c r="AFO121" t="n">
        <v>11.39107</v>
      </c>
      <c r="AFP121" t="n">
        <v>11.43295</v>
      </c>
      <c r="AFQ121" t="n">
        <v>11.45242</v>
      </c>
      <c r="AFR121" t="n">
        <v>11.47092</v>
      </c>
      <c r="AFS121" t="n">
        <v>11.50029</v>
      </c>
      <c r="AFT121" t="n">
        <v>11.52911</v>
      </c>
      <c r="AFU121" t="n">
        <v>11.58842</v>
      </c>
      <c r="AFV121" t="n">
        <v>11.62795</v>
      </c>
      <c r="AFW121" t="n">
        <v>11.66331</v>
      </c>
      <c r="AFX121" t="n">
        <v>11.69071</v>
      </c>
      <c r="AFY121" t="n">
        <v>11.72781</v>
      </c>
      <c r="AFZ121" t="n">
        <v>11.76728</v>
      </c>
      <c r="AGA121" t="n">
        <v>11.81051</v>
      </c>
      <c r="AGB121" t="n">
        <v>11.8478</v>
      </c>
      <c r="AGC121" t="n">
        <v>11.86945</v>
      </c>
      <c r="AGD121" t="n">
        <v>11.89646</v>
      </c>
      <c r="AGE121" t="n">
        <v>11.93</v>
      </c>
      <c r="AGF121" t="n">
        <v>11.96833</v>
      </c>
      <c r="AGG121" t="n">
        <v>11.98755</v>
      </c>
      <c r="AGH121" t="n">
        <v>12.01448</v>
      </c>
      <c r="AGI121" t="n">
        <v>12.03276</v>
      </c>
      <c r="AGJ121" t="n">
        <v>12.05079</v>
      </c>
      <c r="AGK121" t="n">
        <v>12.0805</v>
      </c>
      <c r="AGL121" t="n">
        <v>12.10763</v>
      </c>
      <c r="AGM121" t="n">
        <v>12.13447</v>
      </c>
      <c r="AGN121" t="n">
        <v>12.17849</v>
      </c>
      <c r="AGO121" t="n">
        <v>12.22528</v>
      </c>
      <c r="AGP121" t="n">
        <v>12.26985</v>
      </c>
      <c r="AGQ121" t="n">
        <v>12.30451</v>
      </c>
      <c r="AGR121" t="n">
        <v>12.34438</v>
      </c>
      <c r="AGS121" t="n">
        <v>12.38715</v>
      </c>
      <c r="AGT121" t="n">
        <v>12.44429</v>
      </c>
      <c r="AGU121" t="n">
        <v>12.49254</v>
      </c>
      <c r="AGV121" t="n">
        <v>12.52338</v>
      </c>
      <c r="AGW121" t="n">
        <v>12.56936</v>
      </c>
      <c r="AGX121" t="n">
        <v>12.60197</v>
      </c>
      <c r="AGY121" t="n">
        <v>12.64833</v>
      </c>
      <c r="AGZ121" t="n">
        <v>12.7058</v>
      </c>
      <c r="AHA121" t="n">
        <v>12.75158</v>
      </c>
      <c r="AHB121" t="n">
        <v>12.79055</v>
      </c>
      <c r="AHC121" t="n">
        <v>12.83485</v>
      </c>
      <c r="AHD121" t="n">
        <v>12.87723</v>
      </c>
      <c r="AHE121" t="n">
        <v>12.91013</v>
      </c>
      <c r="AHF121" t="n">
        <v>12.95637</v>
      </c>
      <c r="AHG121" t="n">
        <v>13.00317</v>
      </c>
      <c r="AHH121" t="n">
        <v>13.06118</v>
      </c>
      <c r="AHI121" t="n">
        <v>13.10965</v>
      </c>
      <c r="AHJ121" t="n">
        <v>13.16475</v>
      </c>
      <c r="AHK121" t="n">
        <v>13.22619</v>
      </c>
      <c r="AHL121" t="n">
        <v>13.25439</v>
      </c>
      <c r="AHM121" t="n">
        <v>13.2716</v>
      </c>
      <c r="AHN121" t="n">
        <v>13.31525</v>
      </c>
      <c r="AHO121" t="n">
        <v>13.38041</v>
      </c>
      <c r="AHP121" t="n">
        <v>13.42145</v>
      </c>
      <c r="AHQ121" t="n">
        <v>13.50536</v>
      </c>
      <c r="AHR121" t="n">
        <v>13.57619</v>
      </c>
      <c r="AHS121" t="n">
        <v>13.62632</v>
      </c>
      <c r="AHT121" t="n">
        <v>13.66599</v>
      </c>
      <c r="AHU121" t="n">
        <v>13.71224</v>
      </c>
      <c r="AHV121" t="n">
        <v>13.76737</v>
      </c>
      <c r="AHW121" t="n">
        <v>13.82318</v>
      </c>
      <c r="AHX121" t="n">
        <v>13.86441</v>
      </c>
      <c r="AHY121" t="n">
        <v>13.91084</v>
      </c>
      <c r="AHZ121" t="n">
        <v>13.94564</v>
      </c>
      <c r="AIA121" t="n">
        <v>14.0156</v>
      </c>
      <c r="AIB121" t="n">
        <v>14.10537</v>
      </c>
      <c r="AIC121" t="n">
        <v>14.15207</v>
      </c>
      <c r="AID121" t="n">
        <v>14.19989</v>
      </c>
      <c r="AIE121" t="n">
        <v>14.24744</v>
      </c>
      <c r="AIF121" t="n">
        <v>14.27464</v>
      </c>
      <c r="AIG121" t="n">
        <v>14.31028</v>
      </c>
      <c r="AIH121" t="n">
        <v>14.36651</v>
      </c>
      <c r="AII121" t="n">
        <v>14.42222</v>
      </c>
      <c r="AIJ121" t="n">
        <v>14.4789</v>
      </c>
      <c r="AIK121" t="n">
        <v>14.52354</v>
      </c>
      <c r="AIL121" t="n">
        <v>14.56766</v>
      </c>
      <c r="AIM121" t="n">
        <v>14.61637</v>
      </c>
      <c r="AIN121" t="n">
        <v>14.6851</v>
      </c>
      <c r="AIO121" t="n">
        <v>14.77248</v>
      </c>
      <c r="AIP121" t="n">
        <v>14.84425</v>
      </c>
      <c r="AIQ121" t="n">
        <v>14.91094</v>
      </c>
      <c r="AIR121" t="n">
        <v>14.97783</v>
      </c>
      <c r="AIS121" t="n">
        <v>15.03738</v>
      </c>
      <c r="AIT121" t="n">
        <v>15.14385</v>
      </c>
      <c r="AIU121" t="n">
        <v>15.27557</v>
      </c>
      <c r="AIV121" t="n">
        <v>15.34663</v>
      </c>
      <c r="AIW121" t="n">
        <v>15.4459</v>
      </c>
      <c r="AIX121" t="n">
        <v>15.50567</v>
      </c>
      <c r="AIY121" t="n">
        <v>15.55574</v>
      </c>
      <c r="AIZ121" t="n">
        <v>15.66889</v>
      </c>
      <c r="AJA121" t="n">
        <v>15.81565</v>
      </c>
      <c r="AJB121" t="n">
        <v>15.90783</v>
      </c>
      <c r="AJC121" t="n">
        <v>16.00433</v>
      </c>
      <c r="AJD121" t="n">
        <v>16.12304</v>
      </c>
      <c r="AJE121" t="n">
        <v>16.21718</v>
      </c>
      <c r="AJF121" t="n">
        <v>16.30345</v>
      </c>
      <c r="AJG121" t="n">
        <v>16.36049</v>
      </c>
      <c r="AJH121" t="n">
        <v>16.44074</v>
      </c>
      <c r="AJI121" t="n">
        <v>16.57181</v>
      </c>
      <c r="AJJ121" t="n">
        <v>16.67867</v>
      </c>
      <c r="AJK121" t="n">
        <v>16.78821</v>
      </c>
      <c r="AJL121" t="n">
        <v>16.93275</v>
      </c>
      <c r="AJM121" t="n">
        <v>17.02432</v>
      </c>
      <c r="AJN121" t="n">
        <v>17.13014</v>
      </c>
      <c r="AJO121" t="n">
        <v>17.27787</v>
      </c>
      <c r="AJP121" t="n">
        <v>17.41714</v>
      </c>
      <c r="AJQ121" t="n">
        <v>17.5404</v>
      </c>
      <c r="AJR121" t="n">
        <v>17.65947</v>
      </c>
      <c r="AJS121" t="n">
        <v>17.79136</v>
      </c>
      <c r="AJT121" t="n">
        <v>17.94659</v>
      </c>
      <c r="AJU121" t="n">
        <v>18.06341</v>
      </c>
      <c r="AJV121" t="n">
        <v>18.2311</v>
      </c>
      <c r="AJW121" t="n">
        <v>18.41107</v>
      </c>
      <c r="AJX121" t="n">
        <v>18.57314</v>
      </c>
      <c r="AJY121" t="n">
        <v>18.755</v>
      </c>
      <c r="AJZ121" t="n">
        <v>19.07091</v>
      </c>
      <c r="AKA121" t="n">
        <v>19.23381</v>
      </c>
      <c r="AKB121" t="n">
        <v>19.41321</v>
      </c>
      <c r="AKC121" t="n">
        <v>19.59059</v>
      </c>
      <c r="AKD121" t="n">
        <v>19.85241</v>
      </c>
      <c r="AKE121" t="n">
        <v>20.05576</v>
      </c>
      <c r="AKF121" t="n">
        <v>20.23047</v>
      </c>
      <c r="AKG121" t="n">
        <v>20.5573</v>
      </c>
      <c r="AKH121" t="n">
        <v>20.86158</v>
      </c>
      <c r="AKI121" t="n">
        <v>21.12004</v>
      </c>
      <c r="AKJ121" t="n">
        <v>21.41783</v>
      </c>
      <c r="AKK121" t="n">
        <v>21.57953</v>
      </c>
      <c r="AKL121" t="n">
        <v>21.87398</v>
      </c>
      <c r="AKM121" t="n">
        <v>22.16537</v>
      </c>
      <c r="AKN121" t="n">
        <v>22.44875</v>
      </c>
      <c r="AKO121" t="n">
        <v>22.75206</v>
      </c>
      <c r="AKP121" t="n">
        <v>23.09613</v>
      </c>
      <c r="AKQ121" t="n">
        <v>23.54768</v>
      </c>
      <c r="AKR121" t="n">
        <v>23.76805</v>
      </c>
      <c r="AKS121" t="n">
        <v>24.12886</v>
      </c>
      <c r="AKT121" t="n">
        <v>24.5883</v>
      </c>
      <c r="AKU121" t="n">
        <v>25.20676</v>
      </c>
      <c r="AKV121" t="n">
        <v>25.64694</v>
      </c>
      <c r="AKW121" t="n">
        <v>26.20221</v>
      </c>
      <c r="AKX121" t="n">
        <v>27.15198</v>
      </c>
      <c r="AKY121" t="n">
        <v>27.69443</v>
      </c>
      <c r="AKZ121" t="n">
        <v>28.4873</v>
      </c>
      <c r="ALA121" t="n">
        <v>29.31062</v>
      </c>
      <c r="ALB121" t="n">
        <v>30.2809</v>
      </c>
      <c r="ALC121" t="n">
        <v>31.36295</v>
      </c>
      <c r="ALD121" t="n">
        <v>32.77877</v>
      </c>
      <c r="ALE121" t="n">
        <v>34.27745</v>
      </c>
      <c r="ALF121" t="n">
        <v>35.87175</v>
      </c>
      <c r="ALG121" t="n">
        <v>37.66909</v>
      </c>
      <c r="ALH121" t="n">
        <v>39.84693</v>
      </c>
      <c r="ALI121" t="n">
        <v>44.63924</v>
      </c>
      <c r="ALJ121" t="n">
        <v>46.6497</v>
      </c>
      <c r="ALK121" t="n">
        <v>50.27319</v>
      </c>
      <c r="ALL121" t="n">
        <v>57.60355</v>
      </c>
      <c r="ALM121" t="n">
        <v>68.63625</v>
      </c>
      <c r="ALN121" t="n">
        <v>79.4235</v>
      </c>
      <c r="ALO121" t="n">
        <v>132.25818</v>
      </c>
    </row>
    <row r="122">
      <c r="A122" t="inlineStr">
        <is>
          <t>Malaysia</t>
        </is>
      </c>
      <c r="B122" t="inlineStr">
        <is>
          <t>MYS</t>
        </is>
      </c>
      <c r="C122" s="13">
        <f>AVERAGE(SI122,SJ122)</f>
        <v/>
      </c>
      <c r="D122" t="n">
        <v>4.28827</v>
      </c>
      <c r="E122" t="n">
        <v>5.25208</v>
      </c>
      <c r="F122" t="n">
        <v>5.80137</v>
      </c>
      <c r="G122" t="n">
        <v>6.18579</v>
      </c>
      <c r="H122" t="n">
        <v>6.45873</v>
      </c>
      <c r="I122" t="n">
        <v>6.73097</v>
      </c>
      <c r="J122" t="n">
        <v>6.94697</v>
      </c>
      <c r="K122" t="n">
        <v>7.17058</v>
      </c>
      <c r="L122" t="n">
        <v>7.35227</v>
      </c>
      <c r="M122" t="n">
        <v>7.50341</v>
      </c>
      <c r="N122" t="n">
        <v>7.63678</v>
      </c>
      <c r="O122" t="n">
        <v>7.77296</v>
      </c>
      <c r="P122" t="n">
        <v>7.91794</v>
      </c>
      <c r="Q122" t="n">
        <v>8.06701</v>
      </c>
      <c r="R122" t="n">
        <v>8.21794</v>
      </c>
      <c r="S122" t="n">
        <v>8.3477</v>
      </c>
      <c r="T122" t="n">
        <v>8.473089999999999</v>
      </c>
      <c r="U122" t="n">
        <v>8.581939999999999</v>
      </c>
      <c r="V122" t="n">
        <v>8.695930000000001</v>
      </c>
      <c r="W122" t="n">
        <v>8.78938</v>
      </c>
      <c r="X122" t="n">
        <v>8.8939</v>
      </c>
      <c r="Y122" t="n">
        <v>9.00372</v>
      </c>
      <c r="Z122" t="n">
        <v>9.10538</v>
      </c>
      <c r="AA122" t="n">
        <v>9.200290000000001</v>
      </c>
      <c r="AB122" t="n">
        <v>9.295669999999999</v>
      </c>
      <c r="AC122" t="n">
        <v>9.375909999999999</v>
      </c>
      <c r="AD122" t="n">
        <v>9.473789999999999</v>
      </c>
      <c r="AE122" t="n">
        <v>9.570930000000001</v>
      </c>
      <c r="AF122" t="n">
        <v>9.664400000000001</v>
      </c>
      <c r="AG122" t="n">
        <v>9.741619999999999</v>
      </c>
      <c r="AH122" t="n">
        <v>9.816750000000001</v>
      </c>
      <c r="AI122" t="n">
        <v>9.89503</v>
      </c>
      <c r="AJ122" t="n">
        <v>9.97302</v>
      </c>
      <c r="AK122" t="n">
        <v>10.0485</v>
      </c>
      <c r="AL122" t="n">
        <v>10.12487</v>
      </c>
      <c r="AM122" t="n">
        <v>10.19907</v>
      </c>
      <c r="AN122" t="n">
        <v>10.26961</v>
      </c>
      <c r="AO122" t="n">
        <v>10.34895</v>
      </c>
      <c r="AP122" t="n">
        <v>10.42576</v>
      </c>
      <c r="AQ122" t="n">
        <v>10.49233</v>
      </c>
      <c r="AR122" t="n">
        <v>10.56847</v>
      </c>
      <c r="AS122" t="n">
        <v>10.63476</v>
      </c>
      <c r="AT122" t="n">
        <v>10.71356</v>
      </c>
      <c r="AU122" t="n">
        <v>10.78524</v>
      </c>
      <c r="AV122" t="n">
        <v>10.85563</v>
      </c>
      <c r="AW122" t="n">
        <v>10.91542</v>
      </c>
      <c r="AX122" t="n">
        <v>10.99234</v>
      </c>
      <c r="AY122" t="n">
        <v>11.06564</v>
      </c>
      <c r="AZ122" t="n">
        <v>11.14128</v>
      </c>
      <c r="BA122" t="n">
        <v>11.21001</v>
      </c>
      <c r="BB122" t="n">
        <v>11.28228</v>
      </c>
      <c r="BC122" t="n">
        <v>11.34921</v>
      </c>
      <c r="BD122" t="n">
        <v>11.41495</v>
      </c>
      <c r="BE122" t="n">
        <v>11.48602</v>
      </c>
      <c r="BF122" t="n">
        <v>11.55855</v>
      </c>
      <c r="BG122" t="n">
        <v>11.61106</v>
      </c>
      <c r="BH122" t="n">
        <v>11.67013</v>
      </c>
      <c r="BI122" t="n">
        <v>11.7307</v>
      </c>
      <c r="BJ122" t="n">
        <v>11.79515</v>
      </c>
      <c r="BK122" t="n">
        <v>11.85162</v>
      </c>
      <c r="BL122" t="n">
        <v>11.90603</v>
      </c>
      <c r="BM122" t="n">
        <v>11.96455</v>
      </c>
      <c r="BN122" t="n">
        <v>12.01755</v>
      </c>
      <c r="BO122" t="n">
        <v>12.07815</v>
      </c>
      <c r="BP122" t="n">
        <v>12.13262</v>
      </c>
      <c r="BQ122" t="n">
        <v>12.18907</v>
      </c>
      <c r="BR122" t="n">
        <v>12.25081</v>
      </c>
      <c r="BS122" t="n">
        <v>12.31057</v>
      </c>
      <c r="BT122" t="n">
        <v>12.37357</v>
      </c>
      <c r="BU122" t="n">
        <v>12.43628</v>
      </c>
      <c r="BV122" t="n">
        <v>12.49179</v>
      </c>
      <c r="BW122" t="n">
        <v>12.53371</v>
      </c>
      <c r="BX122" t="n">
        <v>12.58954</v>
      </c>
      <c r="BY122" t="n">
        <v>12.64535</v>
      </c>
      <c r="BZ122" t="n">
        <v>12.70587</v>
      </c>
      <c r="CA122" t="n">
        <v>12.75777</v>
      </c>
      <c r="CB122" t="n">
        <v>12.80875</v>
      </c>
      <c r="CC122" t="n">
        <v>12.86122</v>
      </c>
      <c r="CD122" t="n">
        <v>12.91915</v>
      </c>
      <c r="CE122" t="n">
        <v>12.97016</v>
      </c>
      <c r="CF122" t="n">
        <v>13.01785</v>
      </c>
      <c r="CG122" t="n">
        <v>13.08628</v>
      </c>
      <c r="CH122" t="n">
        <v>13.14998</v>
      </c>
      <c r="CI122" t="n">
        <v>13.20525</v>
      </c>
      <c r="CJ122" t="n">
        <v>13.25507</v>
      </c>
      <c r="CK122" t="n">
        <v>13.30772</v>
      </c>
      <c r="CL122" t="n">
        <v>13.36652</v>
      </c>
      <c r="CM122" t="n">
        <v>13.42529</v>
      </c>
      <c r="CN122" t="n">
        <v>13.48071</v>
      </c>
      <c r="CO122" t="n">
        <v>13.51942</v>
      </c>
      <c r="CP122" t="n">
        <v>13.57053</v>
      </c>
      <c r="CQ122" t="n">
        <v>13.63126</v>
      </c>
      <c r="CR122" t="n">
        <v>13.68923</v>
      </c>
      <c r="CS122" t="n">
        <v>13.74184</v>
      </c>
      <c r="CT122" t="n">
        <v>13.78483</v>
      </c>
      <c r="CU122" t="n">
        <v>13.83729</v>
      </c>
      <c r="CV122" t="n">
        <v>13.88352</v>
      </c>
      <c r="CW122" t="n">
        <v>13.93055</v>
      </c>
      <c r="CX122" t="n">
        <v>13.98087</v>
      </c>
      <c r="CY122" t="n">
        <v>14.03545</v>
      </c>
      <c r="CZ122" t="n">
        <v>14.08195</v>
      </c>
      <c r="DA122" t="n">
        <v>14.12176</v>
      </c>
      <c r="DB122" t="n">
        <v>14.17624</v>
      </c>
      <c r="DC122" t="n">
        <v>14.23039</v>
      </c>
      <c r="DD122" t="n">
        <v>14.27455</v>
      </c>
      <c r="DE122" t="n">
        <v>14.3268</v>
      </c>
      <c r="DF122" t="n">
        <v>14.37391</v>
      </c>
      <c r="DG122" t="n">
        <v>14.42085</v>
      </c>
      <c r="DH122" t="n">
        <v>14.46771</v>
      </c>
      <c r="DI122" t="n">
        <v>14.51576</v>
      </c>
      <c r="DJ122" t="n">
        <v>14.55725</v>
      </c>
      <c r="DK122" t="n">
        <v>14.60588</v>
      </c>
      <c r="DL122" t="n">
        <v>14.65329</v>
      </c>
      <c r="DM122" t="n">
        <v>14.70849</v>
      </c>
      <c r="DN122" t="n">
        <v>14.75412</v>
      </c>
      <c r="DO122" t="n">
        <v>14.80548</v>
      </c>
      <c r="DP122" t="n">
        <v>14.85463</v>
      </c>
      <c r="DQ122" t="n">
        <v>14.89899</v>
      </c>
      <c r="DR122" t="n">
        <v>14.95646</v>
      </c>
      <c r="DS122" t="n">
        <v>15.01355</v>
      </c>
      <c r="DT122" t="n">
        <v>15.06609</v>
      </c>
      <c r="DU122" t="n">
        <v>15.12247</v>
      </c>
      <c r="DV122" t="n">
        <v>15.17339</v>
      </c>
      <c r="DW122" t="n">
        <v>15.22444</v>
      </c>
      <c r="DX122" t="n">
        <v>15.26952</v>
      </c>
      <c r="DY122" t="n">
        <v>15.32237</v>
      </c>
      <c r="DZ122" t="n">
        <v>15.37913</v>
      </c>
      <c r="EA122" t="n">
        <v>15.42758</v>
      </c>
      <c r="EB122" t="n">
        <v>15.48241</v>
      </c>
      <c r="EC122" t="n">
        <v>15.52567</v>
      </c>
      <c r="ED122" t="n">
        <v>15.57291</v>
      </c>
      <c r="EE122" t="n">
        <v>15.62277</v>
      </c>
      <c r="EF122" t="n">
        <v>15.67399</v>
      </c>
      <c r="EG122" t="n">
        <v>15.71055</v>
      </c>
      <c r="EH122" t="n">
        <v>15.75669</v>
      </c>
      <c r="EI122" t="n">
        <v>15.80912</v>
      </c>
      <c r="EJ122" t="n">
        <v>15.86448</v>
      </c>
      <c r="EK122" t="n">
        <v>15.90912</v>
      </c>
      <c r="EL122" t="n">
        <v>15.96086</v>
      </c>
      <c r="EM122" t="n">
        <v>16.01311</v>
      </c>
      <c r="EN122" t="n">
        <v>16.06283</v>
      </c>
      <c r="EO122" t="n">
        <v>16.11133</v>
      </c>
      <c r="EP122" t="n">
        <v>16.162</v>
      </c>
      <c r="EQ122" t="n">
        <v>16.21042</v>
      </c>
      <c r="ER122" t="n">
        <v>16.25309</v>
      </c>
      <c r="ES122" t="n">
        <v>16.3061</v>
      </c>
      <c r="ET122" t="n">
        <v>16.36148</v>
      </c>
      <c r="EU122" t="n">
        <v>16.40644</v>
      </c>
      <c r="EV122" t="n">
        <v>16.45531</v>
      </c>
      <c r="EW122" t="n">
        <v>16.5019</v>
      </c>
      <c r="EX122" t="n">
        <v>16.54948</v>
      </c>
      <c r="EY122" t="n">
        <v>16.59449</v>
      </c>
      <c r="EZ122" t="n">
        <v>16.63767</v>
      </c>
      <c r="FA122" t="n">
        <v>16.68229</v>
      </c>
      <c r="FB122" t="n">
        <v>16.72758</v>
      </c>
      <c r="FC122" t="n">
        <v>16.77317</v>
      </c>
      <c r="FD122" t="n">
        <v>16.81976</v>
      </c>
      <c r="FE122" t="n">
        <v>16.86313</v>
      </c>
      <c r="FF122" t="n">
        <v>16.9107</v>
      </c>
      <c r="FG122" t="n">
        <v>16.96956</v>
      </c>
      <c r="FH122" t="n">
        <v>17.02532</v>
      </c>
      <c r="FI122" t="n">
        <v>17.07083</v>
      </c>
      <c r="FJ122" t="n">
        <v>17.10831</v>
      </c>
      <c r="FK122" t="n">
        <v>17.1552</v>
      </c>
      <c r="FL122" t="n">
        <v>17.20843</v>
      </c>
      <c r="FM122" t="n">
        <v>17.2533</v>
      </c>
      <c r="FN122" t="n">
        <v>17.29635</v>
      </c>
      <c r="FO122" t="n">
        <v>17.34017</v>
      </c>
      <c r="FP122" t="n">
        <v>17.38021</v>
      </c>
      <c r="FQ122" t="n">
        <v>17.42148</v>
      </c>
      <c r="FR122" t="n">
        <v>17.46684</v>
      </c>
      <c r="FS122" t="n">
        <v>17.5178</v>
      </c>
      <c r="FT122" t="n">
        <v>17.57049</v>
      </c>
      <c r="FU122" t="n">
        <v>17.61618</v>
      </c>
      <c r="FV122" t="n">
        <v>17.66266</v>
      </c>
      <c r="FW122" t="n">
        <v>17.70988</v>
      </c>
      <c r="FX122" t="n">
        <v>17.76128</v>
      </c>
      <c r="FY122" t="n">
        <v>17.81188</v>
      </c>
      <c r="FZ122" t="n">
        <v>17.86636</v>
      </c>
      <c r="GA122" t="n">
        <v>17.90821</v>
      </c>
      <c r="GB122" t="n">
        <v>17.94578</v>
      </c>
      <c r="GC122" t="n">
        <v>17.98592</v>
      </c>
      <c r="GD122" t="n">
        <v>18.02833</v>
      </c>
      <c r="GE122" t="n">
        <v>18.0778</v>
      </c>
      <c r="GF122" t="n">
        <v>18.12046</v>
      </c>
      <c r="GG122" t="n">
        <v>18.16657</v>
      </c>
      <c r="GH122" t="n">
        <v>18.21778</v>
      </c>
      <c r="GI122" t="n">
        <v>18.25812</v>
      </c>
      <c r="GJ122" t="n">
        <v>18.3056</v>
      </c>
      <c r="GK122" t="n">
        <v>18.3477</v>
      </c>
      <c r="GL122" t="n">
        <v>18.38809</v>
      </c>
      <c r="GM122" t="n">
        <v>18.43203</v>
      </c>
      <c r="GN122" t="n">
        <v>18.48201</v>
      </c>
      <c r="GO122" t="n">
        <v>18.52025</v>
      </c>
      <c r="GP122" t="n">
        <v>18.5562</v>
      </c>
      <c r="GQ122" t="n">
        <v>18.59913</v>
      </c>
      <c r="GR122" t="n">
        <v>18.6384</v>
      </c>
      <c r="GS122" t="n">
        <v>18.68489</v>
      </c>
      <c r="GT122" t="n">
        <v>18.73159</v>
      </c>
      <c r="GU122" t="n">
        <v>18.78007</v>
      </c>
      <c r="GV122" t="n">
        <v>18.81649</v>
      </c>
      <c r="GW122" t="n">
        <v>18.86072</v>
      </c>
      <c r="GX122" t="n">
        <v>18.90805</v>
      </c>
      <c r="GY122" t="n">
        <v>18.94491</v>
      </c>
      <c r="GZ122" t="n">
        <v>18.97507</v>
      </c>
      <c r="HA122" t="n">
        <v>19.01307</v>
      </c>
      <c r="HB122" t="n">
        <v>19.05002</v>
      </c>
      <c r="HC122" t="n">
        <v>19.09373</v>
      </c>
      <c r="HD122" t="n">
        <v>19.13638</v>
      </c>
      <c r="HE122" t="n">
        <v>19.17847</v>
      </c>
      <c r="HF122" t="n">
        <v>19.22329</v>
      </c>
      <c r="HG122" t="n">
        <v>19.26925</v>
      </c>
      <c r="HH122" t="n">
        <v>19.31842</v>
      </c>
      <c r="HI122" t="n">
        <v>19.36119</v>
      </c>
      <c r="HJ122" t="n">
        <v>19.40189</v>
      </c>
      <c r="HK122" t="n">
        <v>19.45213</v>
      </c>
      <c r="HL122" t="n">
        <v>19.49936</v>
      </c>
      <c r="HM122" t="n">
        <v>19.54772</v>
      </c>
      <c r="HN122" t="n">
        <v>19.59899</v>
      </c>
      <c r="HO122" t="n">
        <v>19.64277</v>
      </c>
      <c r="HP122" t="n">
        <v>19.68684</v>
      </c>
      <c r="HQ122" t="n">
        <v>19.74163</v>
      </c>
      <c r="HR122" t="n">
        <v>19.79295</v>
      </c>
      <c r="HS122" t="n">
        <v>19.84619</v>
      </c>
      <c r="HT122" t="n">
        <v>19.89457</v>
      </c>
      <c r="HU122" t="n">
        <v>19.9368</v>
      </c>
      <c r="HV122" t="n">
        <v>19.98739</v>
      </c>
      <c r="HW122" t="n">
        <v>20.03823</v>
      </c>
      <c r="HX122" t="n">
        <v>20.08324</v>
      </c>
      <c r="HY122" t="n">
        <v>20.13227</v>
      </c>
      <c r="HZ122" t="n">
        <v>20.18183</v>
      </c>
      <c r="IA122" t="n">
        <v>20.23107</v>
      </c>
      <c r="IB122" t="n">
        <v>20.28459</v>
      </c>
      <c r="IC122" t="n">
        <v>20.33103</v>
      </c>
      <c r="ID122" t="n">
        <v>20.37756</v>
      </c>
      <c r="IE122" t="n">
        <v>20.4299</v>
      </c>
      <c r="IF122" t="n">
        <v>20.47468</v>
      </c>
      <c r="IG122" t="n">
        <v>20.52404</v>
      </c>
      <c r="IH122" t="n">
        <v>20.57401</v>
      </c>
      <c r="II122" t="n">
        <v>20.62076</v>
      </c>
      <c r="IJ122" t="n">
        <v>20.66232</v>
      </c>
      <c r="IK122" t="n">
        <v>20.70007</v>
      </c>
      <c r="IL122" t="n">
        <v>20.74036</v>
      </c>
      <c r="IM122" t="n">
        <v>20.77873</v>
      </c>
      <c r="IN122" t="n">
        <v>20.82327</v>
      </c>
      <c r="IO122" t="n">
        <v>20.86681</v>
      </c>
      <c r="IP122" t="n">
        <v>20.90613</v>
      </c>
      <c r="IQ122" t="n">
        <v>20.94713</v>
      </c>
      <c r="IR122" t="n">
        <v>20.99579</v>
      </c>
      <c r="IS122" t="n">
        <v>21.04598</v>
      </c>
      <c r="IT122" t="n">
        <v>21.09176</v>
      </c>
      <c r="IU122" t="n">
        <v>21.12994</v>
      </c>
      <c r="IV122" t="n">
        <v>21.17429</v>
      </c>
      <c r="IW122" t="n">
        <v>21.21735</v>
      </c>
      <c r="IX122" t="n">
        <v>21.26622</v>
      </c>
      <c r="IY122" t="n">
        <v>21.32113</v>
      </c>
      <c r="IZ122" t="n">
        <v>21.36547</v>
      </c>
      <c r="JA122" t="n">
        <v>21.40958</v>
      </c>
      <c r="JB122" t="n">
        <v>21.45279</v>
      </c>
      <c r="JC122" t="n">
        <v>21.49198</v>
      </c>
      <c r="JD122" t="n">
        <v>21.54127</v>
      </c>
      <c r="JE122" t="n">
        <v>21.59204</v>
      </c>
      <c r="JF122" t="n">
        <v>21.63363</v>
      </c>
      <c r="JG122" t="n">
        <v>21.68014</v>
      </c>
      <c r="JH122" t="n">
        <v>21.72947</v>
      </c>
      <c r="JI122" t="n">
        <v>21.77714</v>
      </c>
      <c r="JJ122" t="n">
        <v>21.82395</v>
      </c>
      <c r="JK122" t="n">
        <v>21.87372</v>
      </c>
      <c r="JL122" t="n">
        <v>21.918</v>
      </c>
      <c r="JM122" t="n">
        <v>21.95515</v>
      </c>
      <c r="JN122" t="n">
        <v>22.00299</v>
      </c>
      <c r="JO122" t="n">
        <v>22.0517</v>
      </c>
      <c r="JP122" t="n">
        <v>22.0995</v>
      </c>
      <c r="JQ122" t="n">
        <v>22.14394</v>
      </c>
      <c r="JR122" t="n">
        <v>22.18971</v>
      </c>
      <c r="JS122" t="n">
        <v>22.23271</v>
      </c>
      <c r="JT122" t="n">
        <v>22.2827</v>
      </c>
      <c r="JU122" t="n">
        <v>22.3313</v>
      </c>
      <c r="JV122" t="n">
        <v>22.37425</v>
      </c>
      <c r="JW122" t="n">
        <v>22.4157</v>
      </c>
      <c r="JX122" t="n">
        <v>22.45673</v>
      </c>
      <c r="JY122" t="n">
        <v>22.50223</v>
      </c>
      <c r="JZ122" t="n">
        <v>22.55514</v>
      </c>
      <c r="KA122" t="n">
        <v>22.60009</v>
      </c>
      <c r="KB122" t="n">
        <v>22.64437</v>
      </c>
      <c r="KC122" t="n">
        <v>22.69542</v>
      </c>
      <c r="KD122" t="n">
        <v>22.73941</v>
      </c>
      <c r="KE122" t="n">
        <v>22.78878</v>
      </c>
      <c r="KF122" t="n">
        <v>22.83541</v>
      </c>
      <c r="KG122" t="n">
        <v>22.87835</v>
      </c>
      <c r="KH122" t="n">
        <v>22.9172</v>
      </c>
      <c r="KI122" t="n">
        <v>22.96406</v>
      </c>
      <c r="KJ122" t="n">
        <v>23.01427</v>
      </c>
      <c r="KK122" t="n">
        <v>23.07033</v>
      </c>
      <c r="KL122" t="n">
        <v>23.1238</v>
      </c>
      <c r="KM122" t="n">
        <v>23.16539</v>
      </c>
      <c r="KN122" t="n">
        <v>23.22104</v>
      </c>
      <c r="KO122" t="n">
        <v>23.27397</v>
      </c>
      <c r="KP122" t="n">
        <v>23.32268</v>
      </c>
      <c r="KQ122" t="n">
        <v>23.37839</v>
      </c>
      <c r="KR122" t="n">
        <v>23.42724</v>
      </c>
      <c r="KS122" t="n">
        <v>23.48425</v>
      </c>
      <c r="KT122" t="n">
        <v>23.53012</v>
      </c>
      <c r="KU122" t="n">
        <v>23.57378</v>
      </c>
      <c r="KV122" t="n">
        <v>23.61346</v>
      </c>
      <c r="KW122" t="n">
        <v>23.66272</v>
      </c>
      <c r="KX122" t="n">
        <v>23.70601</v>
      </c>
      <c r="KY122" t="n">
        <v>23.7537</v>
      </c>
      <c r="KZ122" t="n">
        <v>23.8085</v>
      </c>
      <c r="LA122" t="n">
        <v>23.8573</v>
      </c>
      <c r="LB122" t="n">
        <v>23.90312</v>
      </c>
      <c r="LC122" t="n">
        <v>23.96634</v>
      </c>
      <c r="LD122" t="n">
        <v>24.01589</v>
      </c>
      <c r="LE122" t="n">
        <v>24.05856</v>
      </c>
      <c r="LF122" t="n">
        <v>24.111</v>
      </c>
      <c r="LG122" t="n">
        <v>24.16646</v>
      </c>
      <c r="LH122" t="n">
        <v>24.21474</v>
      </c>
      <c r="LI122" t="n">
        <v>24.2655</v>
      </c>
      <c r="LJ122" t="n">
        <v>24.31138</v>
      </c>
      <c r="LK122" t="n">
        <v>24.36997</v>
      </c>
      <c r="LL122" t="n">
        <v>24.41684</v>
      </c>
      <c r="LM122" t="n">
        <v>24.4678</v>
      </c>
      <c r="LN122" t="n">
        <v>24.51555</v>
      </c>
      <c r="LO122" t="n">
        <v>24.55645</v>
      </c>
      <c r="LP122" t="n">
        <v>24.61487</v>
      </c>
      <c r="LQ122" t="n">
        <v>24.67507</v>
      </c>
      <c r="LR122" t="n">
        <v>24.72644</v>
      </c>
      <c r="LS122" t="n">
        <v>24.7649</v>
      </c>
      <c r="LT122" t="n">
        <v>24.80854</v>
      </c>
      <c r="LU122" t="n">
        <v>24.86316</v>
      </c>
      <c r="LV122" t="n">
        <v>24.91577</v>
      </c>
      <c r="LW122" t="n">
        <v>24.9662</v>
      </c>
      <c r="LX122" t="n">
        <v>25.01499</v>
      </c>
      <c r="LY122" t="n">
        <v>25.06659</v>
      </c>
      <c r="LZ122" t="n">
        <v>25.1128</v>
      </c>
      <c r="MA122" t="n">
        <v>25.15046</v>
      </c>
      <c r="MB122" t="n">
        <v>25.20124</v>
      </c>
      <c r="MC122" t="n">
        <v>25.25547</v>
      </c>
      <c r="MD122" t="n">
        <v>25.31087</v>
      </c>
      <c r="ME122" t="n">
        <v>25.37967</v>
      </c>
      <c r="MF122" t="n">
        <v>25.43397</v>
      </c>
      <c r="MG122" t="n">
        <v>25.48532</v>
      </c>
      <c r="MH122" t="n">
        <v>25.52892</v>
      </c>
      <c r="MI122" t="n">
        <v>25.57603</v>
      </c>
      <c r="MJ122" t="n">
        <v>25.62548</v>
      </c>
      <c r="MK122" t="n">
        <v>25.66996</v>
      </c>
      <c r="ML122" t="n">
        <v>25.71886</v>
      </c>
      <c r="MM122" t="n">
        <v>25.76769</v>
      </c>
      <c r="MN122" t="n">
        <v>25.82415</v>
      </c>
      <c r="MO122" t="n">
        <v>25.87135</v>
      </c>
      <c r="MP122" t="n">
        <v>25.92267</v>
      </c>
      <c r="MQ122" t="n">
        <v>25.97276</v>
      </c>
      <c r="MR122" t="n">
        <v>26.02073</v>
      </c>
      <c r="MS122" t="n">
        <v>26.07944</v>
      </c>
      <c r="MT122" t="n">
        <v>26.12285</v>
      </c>
      <c r="MU122" t="n">
        <v>26.16606</v>
      </c>
      <c r="MV122" t="n">
        <v>26.21311</v>
      </c>
      <c r="MW122" t="n">
        <v>26.27143</v>
      </c>
      <c r="MX122" t="n">
        <v>26.31943</v>
      </c>
      <c r="MY122" t="n">
        <v>26.37525</v>
      </c>
      <c r="MZ122" t="n">
        <v>26.42901</v>
      </c>
      <c r="NA122" t="n">
        <v>26.48266</v>
      </c>
      <c r="NB122" t="n">
        <v>26.52961</v>
      </c>
      <c r="NC122" t="n">
        <v>26.58806</v>
      </c>
      <c r="ND122" t="n">
        <v>26.64291</v>
      </c>
      <c r="NE122" t="n">
        <v>26.6918</v>
      </c>
      <c r="NF122" t="n">
        <v>26.73698</v>
      </c>
      <c r="NG122" t="n">
        <v>26.78817</v>
      </c>
      <c r="NH122" t="n">
        <v>26.8419</v>
      </c>
      <c r="NI122" t="n">
        <v>26.89042</v>
      </c>
      <c r="NJ122" t="n">
        <v>26.94441</v>
      </c>
      <c r="NK122" t="n">
        <v>27.00196</v>
      </c>
      <c r="NL122" t="n">
        <v>27.0632</v>
      </c>
      <c r="NM122" t="n">
        <v>27.10652</v>
      </c>
      <c r="NN122" t="n">
        <v>27.16058</v>
      </c>
      <c r="NO122" t="n">
        <v>27.20905</v>
      </c>
      <c r="NP122" t="n">
        <v>27.26229</v>
      </c>
      <c r="NQ122" t="n">
        <v>27.31832</v>
      </c>
      <c r="NR122" t="n">
        <v>27.37417</v>
      </c>
      <c r="NS122" t="n">
        <v>27.42937</v>
      </c>
      <c r="NT122" t="n">
        <v>27.49224</v>
      </c>
      <c r="NU122" t="n">
        <v>27.55903</v>
      </c>
      <c r="NV122" t="n">
        <v>27.61951</v>
      </c>
      <c r="NW122" t="n">
        <v>27.67858</v>
      </c>
      <c r="NX122" t="n">
        <v>27.72839</v>
      </c>
      <c r="NY122" t="n">
        <v>27.78767</v>
      </c>
      <c r="NZ122" t="n">
        <v>27.84325</v>
      </c>
      <c r="OA122" t="n">
        <v>27.89498</v>
      </c>
      <c r="OB122" t="n">
        <v>27.94274</v>
      </c>
      <c r="OC122" t="n">
        <v>27.99825</v>
      </c>
      <c r="OD122" t="n">
        <v>28.05365</v>
      </c>
      <c r="OE122" t="n">
        <v>28.10929</v>
      </c>
      <c r="OF122" t="n">
        <v>28.1546</v>
      </c>
      <c r="OG122" t="n">
        <v>28.20923</v>
      </c>
      <c r="OH122" t="n">
        <v>28.27082</v>
      </c>
      <c r="OI122" t="n">
        <v>28.31966</v>
      </c>
      <c r="OJ122" t="n">
        <v>28.37665</v>
      </c>
      <c r="OK122" t="n">
        <v>28.43508</v>
      </c>
      <c r="OL122" t="n">
        <v>28.48432</v>
      </c>
      <c r="OM122" t="n">
        <v>28.53525</v>
      </c>
      <c r="ON122" t="n">
        <v>28.58528</v>
      </c>
      <c r="OO122" t="n">
        <v>28.64302</v>
      </c>
      <c r="OP122" t="n">
        <v>28.70096</v>
      </c>
      <c r="OQ122" t="n">
        <v>28.74875</v>
      </c>
      <c r="OR122" t="n">
        <v>28.79855</v>
      </c>
      <c r="OS122" t="n">
        <v>28.8583</v>
      </c>
      <c r="OT122" t="n">
        <v>28.91813</v>
      </c>
      <c r="OU122" t="n">
        <v>28.97176</v>
      </c>
      <c r="OV122" t="n">
        <v>29.01705</v>
      </c>
      <c r="OW122" t="n">
        <v>29.06715</v>
      </c>
      <c r="OX122" t="n">
        <v>29.11746</v>
      </c>
      <c r="OY122" t="n">
        <v>29.17436</v>
      </c>
      <c r="OZ122" t="n">
        <v>29.22904</v>
      </c>
      <c r="PA122" t="n">
        <v>29.28927</v>
      </c>
      <c r="PB122" t="n">
        <v>29.34114</v>
      </c>
      <c r="PC122" t="n">
        <v>29.40104</v>
      </c>
      <c r="PD122" t="n">
        <v>29.45698</v>
      </c>
      <c r="PE122" t="n">
        <v>29.52949</v>
      </c>
      <c r="PF122" t="n">
        <v>29.59221</v>
      </c>
      <c r="PG122" t="n">
        <v>29.6527</v>
      </c>
      <c r="PH122" t="n">
        <v>29.71131</v>
      </c>
      <c r="PI122" t="n">
        <v>29.76886</v>
      </c>
      <c r="PJ122" t="n">
        <v>29.83163</v>
      </c>
      <c r="PK122" t="n">
        <v>29.88943</v>
      </c>
      <c r="PL122" t="n">
        <v>29.94603</v>
      </c>
      <c r="PM122" t="n">
        <v>29.99494</v>
      </c>
      <c r="PN122" t="n">
        <v>30.04355</v>
      </c>
      <c r="PO122" t="n">
        <v>30.10201</v>
      </c>
      <c r="PP122" t="n">
        <v>30.17193</v>
      </c>
      <c r="PQ122" t="n">
        <v>30.24206</v>
      </c>
      <c r="PR122" t="n">
        <v>30.30173</v>
      </c>
      <c r="PS122" t="n">
        <v>30.37053</v>
      </c>
      <c r="PT122" t="n">
        <v>30.43244</v>
      </c>
      <c r="PU122" t="n">
        <v>30.4873</v>
      </c>
      <c r="PV122" t="n">
        <v>30.54213</v>
      </c>
      <c r="PW122" t="n">
        <v>30.59628</v>
      </c>
      <c r="PX122" t="n">
        <v>30.6402</v>
      </c>
      <c r="PY122" t="n">
        <v>30.68777</v>
      </c>
      <c r="PZ122" t="n">
        <v>30.74699</v>
      </c>
      <c r="QA122" t="n">
        <v>30.80314</v>
      </c>
      <c r="QB122" t="n">
        <v>30.85985</v>
      </c>
      <c r="QC122" t="n">
        <v>30.91767</v>
      </c>
      <c r="QD122" t="n">
        <v>30.97836</v>
      </c>
      <c r="QE122" t="n">
        <v>31.05274</v>
      </c>
      <c r="QF122" t="n">
        <v>31.11531</v>
      </c>
      <c r="QG122" t="n">
        <v>31.17364</v>
      </c>
      <c r="QH122" t="n">
        <v>31.22876</v>
      </c>
      <c r="QI122" t="n">
        <v>31.28499</v>
      </c>
      <c r="QJ122" t="n">
        <v>31.34087</v>
      </c>
      <c r="QK122" t="n">
        <v>31.39337</v>
      </c>
      <c r="QL122" t="n">
        <v>31.45769</v>
      </c>
      <c r="QM122" t="n">
        <v>31.51707</v>
      </c>
      <c r="QN122" t="n">
        <v>31.57588</v>
      </c>
      <c r="QO122" t="n">
        <v>31.63822</v>
      </c>
      <c r="QP122" t="n">
        <v>31.68976</v>
      </c>
      <c r="QQ122" t="n">
        <v>31.74196</v>
      </c>
      <c r="QR122" t="n">
        <v>31.80154</v>
      </c>
      <c r="QS122" t="n">
        <v>31.87234</v>
      </c>
      <c r="QT122" t="n">
        <v>31.93573</v>
      </c>
      <c r="QU122" t="n">
        <v>31.99016</v>
      </c>
      <c r="QV122" t="n">
        <v>32.05309</v>
      </c>
      <c r="QW122" t="n">
        <v>32.11004</v>
      </c>
      <c r="QX122" t="n">
        <v>32.16345</v>
      </c>
      <c r="QY122" t="n">
        <v>32.22254</v>
      </c>
      <c r="QZ122" t="n">
        <v>32.27494</v>
      </c>
      <c r="RA122" t="n">
        <v>32.33528</v>
      </c>
      <c r="RB122" t="n">
        <v>32.39885</v>
      </c>
      <c r="RC122" t="n">
        <v>32.46708</v>
      </c>
      <c r="RD122" t="n">
        <v>32.52143</v>
      </c>
      <c r="RE122" t="n">
        <v>32.59183</v>
      </c>
      <c r="RF122" t="n">
        <v>32.65813</v>
      </c>
      <c r="RG122" t="n">
        <v>32.71428</v>
      </c>
      <c r="RH122" t="n">
        <v>32.76772</v>
      </c>
      <c r="RI122" t="n">
        <v>32.83125</v>
      </c>
      <c r="RJ122" t="n">
        <v>32.90007</v>
      </c>
      <c r="RK122" t="n">
        <v>32.96133</v>
      </c>
      <c r="RL122" t="n">
        <v>33.01822</v>
      </c>
      <c r="RM122" t="n">
        <v>33.07369</v>
      </c>
      <c r="RN122" t="n">
        <v>33.13791</v>
      </c>
      <c r="RO122" t="n">
        <v>33.20784</v>
      </c>
      <c r="RP122" t="n">
        <v>33.25842</v>
      </c>
      <c r="RQ122" t="n">
        <v>33.31102</v>
      </c>
      <c r="RR122" t="n">
        <v>33.37416</v>
      </c>
      <c r="RS122" t="n">
        <v>33.43417</v>
      </c>
      <c r="RT122" t="n">
        <v>33.49598</v>
      </c>
      <c r="RU122" t="n">
        <v>33.5621</v>
      </c>
      <c r="RV122" t="n">
        <v>33.61993</v>
      </c>
      <c r="RW122" t="n">
        <v>33.67567</v>
      </c>
      <c r="RX122" t="n">
        <v>33.72844</v>
      </c>
      <c r="RY122" t="n">
        <v>33.78952</v>
      </c>
      <c r="RZ122" t="n">
        <v>33.84667</v>
      </c>
      <c r="SA122" t="n">
        <v>33.91755</v>
      </c>
      <c r="SB122" t="n">
        <v>33.99044</v>
      </c>
      <c r="SC122" t="n">
        <v>34.06064</v>
      </c>
      <c r="SD122" t="n">
        <v>34.12624</v>
      </c>
      <c r="SE122" t="n">
        <v>34.18816</v>
      </c>
      <c r="SF122" t="n">
        <v>34.24786</v>
      </c>
      <c r="SG122" t="n">
        <v>34.31329</v>
      </c>
      <c r="SH122" t="n">
        <v>34.3795</v>
      </c>
      <c r="SI122" t="n">
        <v>34.42881</v>
      </c>
      <c r="SJ122" t="n">
        <v>34.48678</v>
      </c>
      <c r="SK122" t="n">
        <v>34.53724</v>
      </c>
      <c r="SL122" t="n">
        <v>34.58509</v>
      </c>
      <c r="SM122" t="n">
        <v>34.65026</v>
      </c>
      <c r="SN122" t="n">
        <v>34.71561</v>
      </c>
      <c r="SO122" t="n">
        <v>34.77858</v>
      </c>
      <c r="SP122" t="n">
        <v>34.83855</v>
      </c>
      <c r="SQ122" t="n">
        <v>34.90925</v>
      </c>
      <c r="SR122" t="n">
        <v>34.97011</v>
      </c>
      <c r="SS122" t="n">
        <v>35.03298</v>
      </c>
      <c r="ST122" t="n">
        <v>35.10173</v>
      </c>
      <c r="SU122" t="n">
        <v>35.16931</v>
      </c>
      <c r="SV122" t="n">
        <v>35.2284</v>
      </c>
      <c r="SW122" t="n">
        <v>35.30434</v>
      </c>
      <c r="SX122" t="n">
        <v>35.37107</v>
      </c>
      <c r="SY122" t="n">
        <v>35.43055</v>
      </c>
      <c r="SZ122" t="n">
        <v>35.51681</v>
      </c>
      <c r="TA122" t="n">
        <v>35.58875</v>
      </c>
      <c r="TB122" t="n">
        <v>35.65299</v>
      </c>
      <c r="TC122" t="n">
        <v>35.72203</v>
      </c>
      <c r="TD122" t="n">
        <v>35.77555</v>
      </c>
      <c r="TE122" t="n">
        <v>35.85515</v>
      </c>
      <c r="TF122" t="n">
        <v>35.9202</v>
      </c>
      <c r="TG122" t="n">
        <v>35.9827</v>
      </c>
      <c r="TH122" t="n">
        <v>36.05687</v>
      </c>
      <c r="TI122" t="n">
        <v>36.11771</v>
      </c>
      <c r="TJ122" t="n">
        <v>36.17926</v>
      </c>
      <c r="TK122" t="n">
        <v>36.24086</v>
      </c>
      <c r="TL122" t="n">
        <v>36.30167</v>
      </c>
      <c r="TM122" t="n">
        <v>36.37683</v>
      </c>
      <c r="TN122" t="n">
        <v>36.43492</v>
      </c>
      <c r="TO122" t="n">
        <v>36.49473</v>
      </c>
      <c r="TP122" t="n">
        <v>36.57084</v>
      </c>
      <c r="TQ122" t="n">
        <v>36.64265</v>
      </c>
      <c r="TR122" t="n">
        <v>36.71265</v>
      </c>
      <c r="TS122" t="n">
        <v>36.79044</v>
      </c>
      <c r="TT122" t="n">
        <v>36.85686</v>
      </c>
      <c r="TU122" t="n">
        <v>36.92529</v>
      </c>
      <c r="TV122" t="n">
        <v>36.99527</v>
      </c>
      <c r="TW122" t="n">
        <v>37.08094</v>
      </c>
      <c r="TX122" t="n">
        <v>37.15081</v>
      </c>
      <c r="TY122" t="n">
        <v>37.21453</v>
      </c>
      <c r="TZ122" t="n">
        <v>37.27594</v>
      </c>
      <c r="UA122" t="n">
        <v>37.33738</v>
      </c>
      <c r="UB122" t="n">
        <v>37.39941</v>
      </c>
      <c r="UC122" t="n">
        <v>37.46525</v>
      </c>
      <c r="UD122" t="n">
        <v>37.53835</v>
      </c>
      <c r="UE122" t="n">
        <v>37.59939</v>
      </c>
      <c r="UF122" t="n">
        <v>37.66459</v>
      </c>
      <c r="UG122" t="n">
        <v>37.72664</v>
      </c>
      <c r="UH122" t="n">
        <v>37.79455</v>
      </c>
      <c r="UI122" t="n">
        <v>37.87074</v>
      </c>
      <c r="UJ122" t="n">
        <v>37.93436</v>
      </c>
      <c r="UK122" t="n">
        <v>38.00159</v>
      </c>
      <c r="UL122" t="n">
        <v>38.07719</v>
      </c>
      <c r="UM122" t="n">
        <v>38.15425</v>
      </c>
      <c r="UN122" t="n">
        <v>38.23257</v>
      </c>
      <c r="UO122" t="n">
        <v>38.30373</v>
      </c>
      <c r="UP122" t="n">
        <v>38.39348</v>
      </c>
      <c r="UQ122" t="n">
        <v>38.47118</v>
      </c>
      <c r="UR122" t="n">
        <v>38.53748</v>
      </c>
      <c r="US122" t="n">
        <v>38.60429</v>
      </c>
      <c r="UT122" t="n">
        <v>38.68132</v>
      </c>
      <c r="UU122" t="n">
        <v>38.74409</v>
      </c>
      <c r="UV122" t="n">
        <v>38.81557</v>
      </c>
      <c r="UW122" t="n">
        <v>38.89824</v>
      </c>
      <c r="UX122" t="n">
        <v>38.9649</v>
      </c>
      <c r="UY122" t="n">
        <v>39.03846</v>
      </c>
      <c r="UZ122" t="n">
        <v>39.11322</v>
      </c>
      <c r="VA122" t="n">
        <v>39.18973</v>
      </c>
      <c r="VB122" t="n">
        <v>39.24586</v>
      </c>
      <c r="VC122" t="n">
        <v>39.31944</v>
      </c>
      <c r="VD122" t="n">
        <v>39.38669</v>
      </c>
      <c r="VE122" t="n">
        <v>39.44569</v>
      </c>
      <c r="VF122" t="n">
        <v>39.50322</v>
      </c>
      <c r="VG122" t="n">
        <v>39.5575</v>
      </c>
      <c r="VH122" t="n">
        <v>39.63515</v>
      </c>
      <c r="VI122" t="n">
        <v>39.70424</v>
      </c>
      <c r="VJ122" t="n">
        <v>39.7808</v>
      </c>
      <c r="VK122" t="n">
        <v>39.84358</v>
      </c>
      <c r="VL122" t="n">
        <v>39.92698</v>
      </c>
      <c r="VM122" t="n">
        <v>39.9991</v>
      </c>
      <c r="VN122" t="n">
        <v>40.07769</v>
      </c>
      <c r="VO122" t="n">
        <v>40.15734</v>
      </c>
      <c r="VP122" t="n">
        <v>40.24073</v>
      </c>
      <c r="VQ122" t="n">
        <v>40.31989</v>
      </c>
      <c r="VR122" t="n">
        <v>40.39304</v>
      </c>
      <c r="VS122" t="n">
        <v>40.46721</v>
      </c>
      <c r="VT122" t="n">
        <v>40.53573</v>
      </c>
      <c r="VU122" t="n">
        <v>40.60057</v>
      </c>
      <c r="VV122" t="n">
        <v>40.67958</v>
      </c>
      <c r="VW122" t="n">
        <v>40.74998</v>
      </c>
      <c r="VX122" t="n">
        <v>40.82356</v>
      </c>
      <c r="VY122" t="n">
        <v>40.9219</v>
      </c>
      <c r="VZ122" t="n">
        <v>41.00707</v>
      </c>
      <c r="WA122" t="n">
        <v>41.08258</v>
      </c>
      <c r="WB122" t="n">
        <v>41.16645</v>
      </c>
      <c r="WC122" t="n">
        <v>41.24937</v>
      </c>
      <c r="WD122" t="n">
        <v>41.32534</v>
      </c>
      <c r="WE122" t="n">
        <v>41.40084</v>
      </c>
      <c r="WF122" t="n">
        <v>41.48153</v>
      </c>
      <c r="WG122" t="n">
        <v>41.57154</v>
      </c>
      <c r="WH122" t="n">
        <v>41.65258</v>
      </c>
      <c r="WI122" t="n">
        <v>41.74642</v>
      </c>
      <c r="WJ122" t="n">
        <v>41.80819</v>
      </c>
      <c r="WK122" t="n">
        <v>41.87525</v>
      </c>
      <c r="WL122" t="n">
        <v>41.95194</v>
      </c>
      <c r="WM122" t="n">
        <v>42.02307</v>
      </c>
      <c r="WN122" t="n">
        <v>42.09195</v>
      </c>
      <c r="WO122" t="n">
        <v>42.18094</v>
      </c>
      <c r="WP122" t="n">
        <v>42.25844</v>
      </c>
      <c r="WQ122" t="n">
        <v>42.32716</v>
      </c>
      <c r="WR122" t="n">
        <v>42.40008</v>
      </c>
      <c r="WS122" t="n">
        <v>42.4693</v>
      </c>
      <c r="WT122" t="n">
        <v>42.55002</v>
      </c>
      <c r="WU122" t="n">
        <v>42.65462</v>
      </c>
      <c r="WV122" t="n">
        <v>42.74749</v>
      </c>
      <c r="WW122" t="n">
        <v>42.8408</v>
      </c>
      <c r="WX122" t="n">
        <v>42.92747</v>
      </c>
      <c r="WY122" t="n">
        <v>43.0087</v>
      </c>
      <c r="WZ122" t="n">
        <v>43.07838</v>
      </c>
      <c r="XA122" t="n">
        <v>43.16231</v>
      </c>
      <c r="XB122" t="n">
        <v>43.24496</v>
      </c>
      <c r="XC122" t="n">
        <v>43.31883</v>
      </c>
      <c r="XD122" t="n">
        <v>43.40216</v>
      </c>
      <c r="XE122" t="n">
        <v>43.48388</v>
      </c>
      <c r="XF122" t="n">
        <v>43.57603</v>
      </c>
      <c r="XG122" t="n">
        <v>43.67168</v>
      </c>
      <c r="XH122" t="n">
        <v>43.77193</v>
      </c>
      <c r="XI122" t="n">
        <v>43.85405</v>
      </c>
      <c r="XJ122" t="n">
        <v>43.94553</v>
      </c>
      <c r="XK122" t="n">
        <v>44.03168</v>
      </c>
      <c r="XL122" t="n">
        <v>44.11528</v>
      </c>
      <c r="XM122" t="n">
        <v>44.19843</v>
      </c>
      <c r="XN122" t="n">
        <v>44.28044</v>
      </c>
      <c r="XO122" t="n">
        <v>44.35992</v>
      </c>
      <c r="XP122" t="n">
        <v>44.43647</v>
      </c>
      <c r="XQ122" t="n">
        <v>44.51249</v>
      </c>
      <c r="XR122" t="n">
        <v>44.61537</v>
      </c>
      <c r="XS122" t="n">
        <v>44.71584</v>
      </c>
      <c r="XT122" t="n">
        <v>44.80114</v>
      </c>
      <c r="XU122" t="n">
        <v>44.88131</v>
      </c>
      <c r="XV122" t="n">
        <v>44.95686</v>
      </c>
      <c r="XW122" t="n">
        <v>45.03069</v>
      </c>
      <c r="XX122" t="n">
        <v>45.10402</v>
      </c>
      <c r="XY122" t="n">
        <v>45.19406</v>
      </c>
      <c r="XZ122" t="n">
        <v>45.27896</v>
      </c>
      <c r="YA122" t="n">
        <v>45.36512</v>
      </c>
      <c r="YB122" t="n">
        <v>45.44658</v>
      </c>
      <c r="YC122" t="n">
        <v>45.52943</v>
      </c>
      <c r="YD122" t="n">
        <v>45.63583</v>
      </c>
      <c r="YE122" t="n">
        <v>45.73149</v>
      </c>
      <c r="YF122" t="n">
        <v>45.83187</v>
      </c>
      <c r="YG122" t="n">
        <v>45.92299</v>
      </c>
      <c r="YH122" t="n">
        <v>46.00886</v>
      </c>
      <c r="YI122" t="n">
        <v>46.11295</v>
      </c>
      <c r="YJ122" t="n">
        <v>46.2013</v>
      </c>
      <c r="YK122" t="n">
        <v>46.28989</v>
      </c>
      <c r="YL122" t="n">
        <v>46.38266</v>
      </c>
      <c r="YM122" t="n">
        <v>46.49745</v>
      </c>
      <c r="YN122" t="n">
        <v>46.58376</v>
      </c>
      <c r="YO122" t="n">
        <v>46.66533</v>
      </c>
      <c r="YP122" t="n">
        <v>46.75267</v>
      </c>
      <c r="YQ122" t="n">
        <v>46.86424</v>
      </c>
      <c r="YR122" t="n">
        <v>46.96019</v>
      </c>
      <c r="YS122" t="n">
        <v>47.05532</v>
      </c>
      <c r="YT122" t="n">
        <v>47.16018</v>
      </c>
      <c r="YU122" t="n">
        <v>47.256</v>
      </c>
      <c r="YV122" t="n">
        <v>47.35905</v>
      </c>
      <c r="YW122" t="n">
        <v>47.47091</v>
      </c>
      <c r="YX122" t="n">
        <v>47.57041</v>
      </c>
      <c r="YY122" t="n">
        <v>47.6434</v>
      </c>
      <c r="YZ122" t="n">
        <v>47.7357</v>
      </c>
      <c r="ZA122" t="n">
        <v>47.83982</v>
      </c>
      <c r="ZB122" t="n">
        <v>47.93652</v>
      </c>
      <c r="ZC122" t="n">
        <v>48.03061</v>
      </c>
      <c r="ZD122" t="n">
        <v>48.12672</v>
      </c>
      <c r="ZE122" t="n">
        <v>48.21175</v>
      </c>
      <c r="ZF122" t="n">
        <v>48.30072</v>
      </c>
      <c r="ZG122" t="n">
        <v>48.39987</v>
      </c>
      <c r="ZH122" t="n">
        <v>48.48233</v>
      </c>
      <c r="ZI122" t="n">
        <v>48.57744</v>
      </c>
      <c r="ZJ122" t="n">
        <v>48.67953</v>
      </c>
      <c r="ZK122" t="n">
        <v>48.76864</v>
      </c>
      <c r="ZL122" t="n">
        <v>48.84818</v>
      </c>
      <c r="ZM122" t="n">
        <v>48.94369</v>
      </c>
      <c r="ZN122" t="n">
        <v>49.04718</v>
      </c>
      <c r="ZO122" t="n">
        <v>49.14167</v>
      </c>
      <c r="ZP122" t="n">
        <v>49.2454</v>
      </c>
      <c r="ZQ122" t="n">
        <v>49.36095</v>
      </c>
      <c r="ZR122" t="n">
        <v>49.4755</v>
      </c>
      <c r="ZS122" t="n">
        <v>49.55922</v>
      </c>
      <c r="ZT122" t="n">
        <v>49.65969</v>
      </c>
      <c r="ZU122" t="n">
        <v>49.76203</v>
      </c>
      <c r="ZV122" t="n">
        <v>49.85837</v>
      </c>
      <c r="ZW122" t="n">
        <v>49.98011</v>
      </c>
      <c r="ZX122" t="n">
        <v>50.08541</v>
      </c>
      <c r="ZY122" t="n">
        <v>50.17856</v>
      </c>
      <c r="ZZ122" t="n">
        <v>50.27345</v>
      </c>
      <c r="AAA122" t="n">
        <v>50.3818</v>
      </c>
      <c r="AAB122" t="n">
        <v>50.4851</v>
      </c>
      <c r="AAC122" t="n">
        <v>50.5997</v>
      </c>
      <c r="AAD122" t="n">
        <v>50.70661</v>
      </c>
      <c r="AAE122" t="n">
        <v>50.80003</v>
      </c>
      <c r="AAF122" t="n">
        <v>50.89574</v>
      </c>
      <c r="AAG122" t="n">
        <v>51.00333</v>
      </c>
      <c r="AAH122" t="n">
        <v>51.12323</v>
      </c>
      <c r="AAI122" t="n">
        <v>51.22879</v>
      </c>
      <c r="AAJ122" t="n">
        <v>51.33218</v>
      </c>
      <c r="AAK122" t="n">
        <v>51.44007</v>
      </c>
      <c r="AAL122" t="n">
        <v>51.55227</v>
      </c>
      <c r="AAM122" t="n">
        <v>51.67659</v>
      </c>
      <c r="AAN122" t="n">
        <v>51.78622</v>
      </c>
      <c r="AAO122" t="n">
        <v>51.87943</v>
      </c>
      <c r="AAP122" t="n">
        <v>51.97989</v>
      </c>
      <c r="AAQ122" t="n">
        <v>52.09745</v>
      </c>
      <c r="AAR122" t="n">
        <v>52.21592</v>
      </c>
      <c r="AAS122" t="n">
        <v>52.31734</v>
      </c>
      <c r="AAT122" t="n">
        <v>52.42796</v>
      </c>
      <c r="AAU122" t="n">
        <v>52.51675</v>
      </c>
      <c r="AAV122" t="n">
        <v>52.64007</v>
      </c>
      <c r="AAW122" t="n">
        <v>52.76203</v>
      </c>
      <c r="AAX122" t="n">
        <v>52.90242</v>
      </c>
      <c r="AAY122" t="n">
        <v>53.03607</v>
      </c>
      <c r="AAZ122" t="n">
        <v>53.16054</v>
      </c>
      <c r="ABA122" t="n">
        <v>53.26043</v>
      </c>
      <c r="ABB122" t="n">
        <v>53.37444</v>
      </c>
      <c r="ABC122" t="n">
        <v>53.47939</v>
      </c>
      <c r="ABD122" t="n">
        <v>53.58177</v>
      </c>
      <c r="ABE122" t="n">
        <v>53.6811</v>
      </c>
      <c r="ABF122" t="n">
        <v>53.79241</v>
      </c>
      <c r="ABG122" t="n">
        <v>53.91592</v>
      </c>
      <c r="ABH122" t="n">
        <v>54.01603</v>
      </c>
      <c r="ABI122" t="n">
        <v>54.14325</v>
      </c>
      <c r="ABJ122" t="n">
        <v>54.24911</v>
      </c>
      <c r="ABK122" t="n">
        <v>54.35222</v>
      </c>
      <c r="ABL122" t="n">
        <v>54.46392</v>
      </c>
      <c r="ABM122" t="n">
        <v>54.58329</v>
      </c>
      <c r="ABN122" t="n">
        <v>54.71188</v>
      </c>
      <c r="ABO122" t="n">
        <v>54.83657</v>
      </c>
      <c r="ABP122" t="n">
        <v>54.95649</v>
      </c>
      <c r="ABQ122" t="n">
        <v>55.08614</v>
      </c>
      <c r="ABR122" t="n">
        <v>55.21639</v>
      </c>
      <c r="ABS122" t="n">
        <v>55.33287</v>
      </c>
      <c r="ABT122" t="n">
        <v>55.47076</v>
      </c>
      <c r="ABU122" t="n">
        <v>55.58577</v>
      </c>
      <c r="ABV122" t="n">
        <v>55.6794</v>
      </c>
      <c r="ABW122" t="n">
        <v>55.81537</v>
      </c>
      <c r="ABX122" t="n">
        <v>55.9497</v>
      </c>
      <c r="ABY122" t="n">
        <v>56.07074</v>
      </c>
      <c r="ABZ122" t="n">
        <v>56.19897</v>
      </c>
      <c r="ACA122" t="n">
        <v>56.30632</v>
      </c>
      <c r="ACB122" t="n">
        <v>56.42165</v>
      </c>
      <c r="ACC122" t="n">
        <v>56.56199</v>
      </c>
      <c r="ACD122" t="n">
        <v>56.67867</v>
      </c>
      <c r="ACE122" t="n">
        <v>56.80087</v>
      </c>
      <c r="ACF122" t="n">
        <v>56.93061</v>
      </c>
      <c r="ACG122" t="n">
        <v>57.06136</v>
      </c>
      <c r="ACH122" t="n">
        <v>57.20242</v>
      </c>
      <c r="ACI122" t="n">
        <v>57.33991</v>
      </c>
      <c r="ACJ122" t="n">
        <v>57.48042</v>
      </c>
      <c r="ACK122" t="n">
        <v>57.60864</v>
      </c>
      <c r="ACL122" t="n">
        <v>57.72647</v>
      </c>
      <c r="ACM122" t="n">
        <v>57.8624</v>
      </c>
      <c r="ACN122" t="n">
        <v>58.02469</v>
      </c>
      <c r="ACO122" t="n">
        <v>58.16003</v>
      </c>
      <c r="ACP122" t="n">
        <v>58.28963</v>
      </c>
      <c r="ACQ122" t="n">
        <v>58.40219</v>
      </c>
      <c r="ACR122" t="n">
        <v>58.56358</v>
      </c>
      <c r="ACS122" t="n">
        <v>58.73284</v>
      </c>
      <c r="ACT122" t="n">
        <v>58.89911</v>
      </c>
      <c r="ACU122" t="n">
        <v>59.03437</v>
      </c>
      <c r="ACV122" t="n">
        <v>59.18803</v>
      </c>
      <c r="ACW122" t="n">
        <v>59.34407</v>
      </c>
      <c r="ACX122" t="n">
        <v>59.50991</v>
      </c>
      <c r="ACY122" t="n">
        <v>59.6601</v>
      </c>
      <c r="ACZ122" t="n">
        <v>59.80531</v>
      </c>
      <c r="ADA122" t="n">
        <v>59.97351</v>
      </c>
      <c r="ADB122" t="n">
        <v>60.13465</v>
      </c>
      <c r="ADC122" t="n">
        <v>60.29148</v>
      </c>
      <c r="ADD122" t="n">
        <v>60.44767</v>
      </c>
      <c r="ADE122" t="n">
        <v>60.59317</v>
      </c>
      <c r="ADF122" t="n">
        <v>60.70803</v>
      </c>
      <c r="ADG122" t="n">
        <v>60.8547</v>
      </c>
      <c r="ADH122" t="n">
        <v>61.02385</v>
      </c>
      <c r="ADI122" t="n">
        <v>61.16395</v>
      </c>
      <c r="ADJ122" t="n">
        <v>61.31507</v>
      </c>
      <c r="ADK122" t="n">
        <v>61.45728</v>
      </c>
      <c r="ADL122" t="n">
        <v>61.59736</v>
      </c>
      <c r="ADM122" t="n">
        <v>61.74701</v>
      </c>
      <c r="ADN122" t="n">
        <v>61.9045</v>
      </c>
      <c r="ADO122" t="n">
        <v>62.03021</v>
      </c>
      <c r="ADP122" t="n">
        <v>62.17714</v>
      </c>
      <c r="ADQ122" t="n">
        <v>62.32637</v>
      </c>
      <c r="ADR122" t="n">
        <v>62.47469</v>
      </c>
      <c r="ADS122" t="n">
        <v>62.63103</v>
      </c>
      <c r="ADT122" t="n">
        <v>62.79517</v>
      </c>
      <c r="ADU122" t="n">
        <v>62.94518</v>
      </c>
      <c r="ADV122" t="n">
        <v>63.08772</v>
      </c>
      <c r="ADW122" t="n">
        <v>63.24843</v>
      </c>
      <c r="ADX122" t="n">
        <v>63.416</v>
      </c>
      <c r="ADY122" t="n">
        <v>63.58214</v>
      </c>
      <c r="ADZ122" t="n">
        <v>63.74042</v>
      </c>
      <c r="AEA122" t="n">
        <v>63.91335</v>
      </c>
      <c r="AEB122" t="n">
        <v>64.05533</v>
      </c>
      <c r="AEC122" t="n">
        <v>64.21102999999999</v>
      </c>
      <c r="AED122" t="n">
        <v>64.38947</v>
      </c>
      <c r="AEE122" t="n">
        <v>64.57966</v>
      </c>
      <c r="AEF122" t="n">
        <v>64.77018</v>
      </c>
      <c r="AEG122" t="n">
        <v>64.92353</v>
      </c>
      <c r="AEH122" t="n">
        <v>65.08449</v>
      </c>
      <c r="AEI122" t="n">
        <v>65.25292</v>
      </c>
      <c r="AEJ122" t="n">
        <v>65.40680999999999</v>
      </c>
      <c r="AEK122" t="n">
        <v>65.55231000000001</v>
      </c>
      <c r="AEL122" t="n">
        <v>65.72951</v>
      </c>
      <c r="AEM122" t="n">
        <v>65.93513</v>
      </c>
      <c r="AEN122" t="n">
        <v>66.13482999999999</v>
      </c>
      <c r="AEO122" t="n">
        <v>66.31535</v>
      </c>
      <c r="AEP122" t="n">
        <v>66.4558</v>
      </c>
      <c r="AEQ122" t="n">
        <v>66.61951000000001</v>
      </c>
      <c r="AER122" t="n">
        <v>66.83817000000001</v>
      </c>
      <c r="AES122" t="n">
        <v>67.03662</v>
      </c>
      <c r="AET122" t="n">
        <v>67.25703</v>
      </c>
      <c r="AEU122" t="n">
        <v>67.44541</v>
      </c>
      <c r="AEV122" t="n">
        <v>67.62785</v>
      </c>
      <c r="AEW122" t="n">
        <v>67.82787999999999</v>
      </c>
      <c r="AEX122" t="n">
        <v>68.04884</v>
      </c>
      <c r="AEY122" t="n">
        <v>68.2747</v>
      </c>
      <c r="AEZ122" t="n">
        <v>68.51656</v>
      </c>
      <c r="AFA122" t="n">
        <v>68.72881</v>
      </c>
      <c r="AFB122" t="n">
        <v>68.94626</v>
      </c>
      <c r="AFC122" t="n">
        <v>69.13283</v>
      </c>
      <c r="AFD122" t="n">
        <v>69.35766</v>
      </c>
      <c r="AFE122" t="n">
        <v>69.61212</v>
      </c>
      <c r="AFF122" t="n">
        <v>69.83846</v>
      </c>
      <c r="AFG122" t="n">
        <v>70.03673999999999</v>
      </c>
      <c r="AFH122" t="n">
        <v>70.22318</v>
      </c>
      <c r="AFI122" t="n">
        <v>70.42216000000001</v>
      </c>
      <c r="AFJ122" t="n">
        <v>70.63515</v>
      </c>
      <c r="AFK122" t="n">
        <v>70.83344</v>
      </c>
      <c r="AFL122" t="n">
        <v>71.00667</v>
      </c>
      <c r="AFM122" t="n">
        <v>71.25407</v>
      </c>
      <c r="AFN122" t="n">
        <v>71.4881</v>
      </c>
      <c r="AFO122" t="n">
        <v>71.69328</v>
      </c>
      <c r="AFP122" t="n">
        <v>71.9422</v>
      </c>
      <c r="AFQ122" t="n">
        <v>72.14206</v>
      </c>
      <c r="AFR122" t="n">
        <v>72.39373000000001</v>
      </c>
      <c r="AFS122" t="n">
        <v>72.6229</v>
      </c>
      <c r="AFT122" t="n">
        <v>72.86194999999999</v>
      </c>
      <c r="AFU122" t="n">
        <v>73.10373</v>
      </c>
      <c r="AFV122" t="n">
        <v>73.35324</v>
      </c>
      <c r="AFW122" t="n">
        <v>73.60032</v>
      </c>
      <c r="AFX122" t="n">
        <v>73.81926</v>
      </c>
      <c r="AFY122" t="n">
        <v>74.05488</v>
      </c>
      <c r="AFZ122" t="n">
        <v>74.30871999999999</v>
      </c>
      <c r="AGA122" t="n">
        <v>74.56701</v>
      </c>
      <c r="AGB122" t="n">
        <v>74.79189</v>
      </c>
      <c r="AGC122" t="n">
        <v>75.04119</v>
      </c>
      <c r="AGD122" t="n">
        <v>75.27493</v>
      </c>
      <c r="AGE122" t="n">
        <v>75.49053000000001</v>
      </c>
      <c r="AGF122" t="n">
        <v>75.73318999999999</v>
      </c>
      <c r="AGG122" t="n">
        <v>76.01073</v>
      </c>
      <c r="AGH122" t="n">
        <v>76.25663</v>
      </c>
      <c r="AGI122" t="n">
        <v>76.49785</v>
      </c>
      <c r="AGJ122" t="n">
        <v>76.68559</v>
      </c>
      <c r="AGK122" t="n">
        <v>76.91507</v>
      </c>
      <c r="AGL122" t="n">
        <v>77.17858</v>
      </c>
      <c r="AGM122" t="n">
        <v>77.41048000000001</v>
      </c>
      <c r="AGN122" t="n">
        <v>77.69611</v>
      </c>
      <c r="AGO122" t="n">
        <v>77.93611</v>
      </c>
      <c r="AGP122" t="n">
        <v>78.16379999999999</v>
      </c>
      <c r="AGQ122" t="n">
        <v>78.47978000000001</v>
      </c>
      <c r="AGR122" t="n">
        <v>78.76508</v>
      </c>
      <c r="AGS122" t="n">
        <v>79.03681</v>
      </c>
      <c r="AGT122" t="n">
        <v>79.30595</v>
      </c>
      <c r="AGU122" t="n">
        <v>79.58897</v>
      </c>
      <c r="AGV122" t="n">
        <v>79.93483999999999</v>
      </c>
      <c r="AGW122" t="n">
        <v>80.31547</v>
      </c>
      <c r="AGX122" t="n">
        <v>80.5955</v>
      </c>
      <c r="AGY122" t="n">
        <v>80.88467</v>
      </c>
      <c r="AGZ122" t="n">
        <v>81.20963</v>
      </c>
      <c r="AHA122" t="n">
        <v>81.48032000000001</v>
      </c>
      <c r="AHB122" t="n">
        <v>81.81310000000001</v>
      </c>
      <c r="AHC122" t="n">
        <v>82.13299000000001</v>
      </c>
      <c r="AHD122" t="n">
        <v>82.38979999999999</v>
      </c>
      <c r="AHE122" t="n">
        <v>82.66619</v>
      </c>
      <c r="AHF122" t="n">
        <v>82.9723</v>
      </c>
      <c r="AHG122" t="n">
        <v>83.28653</v>
      </c>
      <c r="AHH122" t="n">
        <v>83.57299</v>
      </c>
      <c r="AHI122" t="n">
        <v>83.8907</v>
      </c>
      <c r="AHJ122" t="n">
        <v>84.16208</v>
      </c>
      <c r="AHK122" t="n">
        <v>84.46796000000001</v>
      </c>
      <c r="AHL122" t="n">
        <v>84.77914</v>
      </c>
      <c r="AHM122" t="n">
        <v>85.1942</v>
      </c>
      <c r="AHN122" t="n">
        <v>85.5757</v>
      </c>
      <c r="AHO122" t="n">
        <v>85.90051</v>
      </c>
      <c r="AHP122" t="n">
        <v>86.28658</v>
      </c>
      <c r="AHQ122" t="n">
        <v>86.70777</v>
      </c>
      <c r="AHR122" t="n">
        <v>87.1178</v>
      </c>
      <c r="AHS122" t="n">
        <v>87.50194999999999</v>
      </c>
      <c r="AHT122" t="n">
        <v>87.88234</v>
      </c>
      <c r="AHU122" t="n">
        <v>88.25696000000001</v>
      </c>
      <c r="AHV122" t="n">
        <v>88.66607999999999</v>
      </c>
      <c r="AHW122" t="n">
        <v>89.07975</v>
      </c>
      <c r="AHX122" t="n">
        <v>89.44323</v>
      </c>
      <c r="AHY122" t="n">
        <v>89.82819000000001</v>
      </c>
      <c r="AHZ122" t="n">
        <v>90.18187</v>
      </c>
      <c r="AIA122" t="n">
        <v>90.50167</v>
      </c>
      <c r="AIB122" t="n">
        <v>90.93411999999999</v>
      </c>
      <c r="AIC122" t="n">
        <v>91.40093</v>
      </c>
      <c r="AID122" t="n">
        <v>91.80277</v>
      </c>
      <c r="AIE122" t="n">
        <v>92.23787</v>
      </c>
      <c r="AIF122" t="n">
        <v>92.72163999999999</v>
      </c>
      <c r="AIG122" t="n">
        <v>93.15504</v>
      </c>
      <c r="AIH122" t="n">
        <v>93.63678</v>
      </c>
      <c r="AII122" t="n">
        <v>94.1146</v>
      </c>
      <c r="AIJ122" t="n">
        <v>94.51519999999999</v>
      </c>
      <c r="AIK122" t="n">
        <v>95.05087</v>
      </c>
      <c r="AIL122" t="n">
        <v>95.55826999999999</v>
      </c>
      <c r="AIM122" t="n">
        <v>96.09724</v>
      </c>
      <c r="AIN122" t="n">
        <v>96.67549</v>
      </c>
      <c r="AIO122" t="n">
        <v>97.13312999999999</v>
      </c>
      <c r="AIP122" t="n">
        <v>97.59542999999999</v>
      </c>
      <c r="AIQ122" t="n">
        <v>98.1293</v>
      </c>
      <c r="AIR122" t="n">
        <v>98.68385000000001</v>
      </c>
      <c r="AIS122" t="n">
        <v>99.17352</v>
      </c>
      <c r="AIT122" t="n">
        <v>99.69556</v>
      </c>
      <c r="AIU122" t="n">
        <v>100.2371</v>
      </c>
      <c r="AIV122" t="n">
        <v>100.93872</v>
      </c>
      <c r="AIW122" t="n">
        <v>101.491</v>
      </c>
      <c r="AIX122" t="n">
        <v>102.06401</v>
      </c>
      <c r="AIY122" t="n">
        <v>102.64323</v>
      </c>
      <c r="AIZ122" t="n">
        <v>103.2332</v>
      </c>
      <c r="AJA122" t="n">
        <v>103.85786</v>
      </c>
      <c r="AJB122" t="n">
        <v>104.50595</v>
      </c>
      <c r="AJC122" t="n">
        <v>105.21971</v>
      </c>
      <c r="AJD122" t="n">
        <v>105.93869</v>
      </c>
      <c r="AJE122" t="n">
        <v>106.6739</v>
      </c>
      <c r="AJF122" t="n">
        <v>107.43333</v>
      </c>
      <c r="AJG122" t="n">
        <v>108.24574</v>
      </c>
      <c r="AJH122" t="n">
        <v>108.9526</v>
      </c>
      <c r="AJI122" t="n">
        <v>109.71141</v>
      </c>
      <c r="AJJ122" t="n">
        <v>110.36846</v>
      </c>
      <c r="AJK122" t="n">
        <v>110.98019</v>
      </c>
      <c r="AJL122" t="n">
        <v>111.72901</v>
      </c>
      <c r="AJM122" t="n">
        <v>112.51196</v>
      </c>
      <c r="AJN122" t="n">
        <v>113.32059</v>
      </c>
      <c r="AJO122" t="n">
        <v>114.06311</v>
      </c>
      <c r="AJP122" t="n">
        <v>114.86296</v>
      </c>
      <c r="AJQ122" t="n">
        <v>115.83057</v>
      </c>
      <c r="AJR122" t="n">
        <v>116.71883</v>
      </c>
      <c r="AJS122" t="n">
        <v>117.66689</v>
      </c>
      <c r="AJT122" t="n">
        <v>118.83184</v>
      </c>
      <c r="AJU122" t="n">
        <v>119.87984</v>
      </c>
      <c r="AJV122" t="n">
        <v>120.8024</v>
      </c>
      <c r="AJW122" t="n">
        <v>121.95317</v>
      </c>
      <c r="AJX122" t="n">
        <v>123.06466</v>
      </c>
      <c r="AJY122" t="n">
        <v>124.23011</v>
      </c>
      <c r="AJZ122" t="n">
        <v>125.3276</v>
      </c>
      <c r="AKA122" t="n">
        <v>126.5882</v>
      </c>
      <c r="AKB122" t="n">
        <v>127.68336</v>
      </c>
      <c r="AKC122" t="n">
        <v>128.92741</v>
      </c>
      <c r="AKD122" t="n">
        <v>130.16248</v>
      </c>
      <c r="AKE122" t="n">
        <v>131.48561</v>
      </c>
      <c r="AKF122" t="n">
        <v>133.03075</v>
      </c>
      <c r="AKG122" t="n">
        <v>134.75708</v>
      </c>
      <c r="AKH122" t="n">
        <v>136.23515</v>
      </c>
      <c r="AKI122" t="n">
        <v>137.58719</v>
      </c>
      <c r="AKJ122" t="n">
        <v>138.93124</v>
      </c>
      <c r="AKK122" t="n">
        <v>140.5634</v>
      </c>
      <c r="AKL122" t="n">
        <v>142.46873</v>
      </c>
      <c r="AKM122" t="n">
        <v>143.99649</v>
      </c>
      <c r="AKN122" t="n">
        <v>145.71756</v>
      </c>
      <c r="AKO122" t="n">
        <v>147.53531</v>
      </c>
      <c r="AKP122" t="n">
        <v>149.87782</v>
      </c>
      <c r="AKQ122" t="n">
        <v>152.52203</v>
      </c>
      <c r="AKR122" t="n">
        <v>155.12779</v>
      </c>
      <c r="AKS122" t="n">
        <v>157.33446</v>
      </c>
      <c r="AKT122" t="n">
        <v>160.23674</v>
      </c>
      <c r="AKU122" t="n">
        <v>163.19566</v>
      </c>
      <c r="AKV122" t="n">
        <v>166.40675</v>
      </c>
      <c r="AKW122" t="n">
        <v>169.61086</v>
      </c>
      <c r="AKX122" t="n">
        <v>172.41319</v>
      </c>
      <c r="AKY122" t="n">
        <v>176.89833</v>
      </c>
      <c r="AKZ122" t="n">
        <v>181.4778</v>
      </c>
      <c r="ALA122" t="n">
        <v>186.53642</v>
      </c>
      <c r="ALB122" t="n">
        <v>190.74928</v>
      </c>
      <c r="ALC122" t="n">
        <v>195.57045</v>
      </c>
      <c r="ALD122" t="n">
        <v>201.9317</v>
      </c>
      <c r="ALE122" t="n">
        <v>210.59923</v>
      </c>
      <c r="ALF122" t="n">
        <v>218.95033</v>
      </c>
      <c r="ALG122" t="n">
        <v>226.64537</v>
      </c>
      <c r="ALH122" t="n">
        <v>236.06578</v>
      </c>
      <c r="ALI122" t="n">
        <v>248.689</v>
      </c>
      <c r="ALJ122" t="n">
        <v>268.24673</v>
      </c>
      <c r="ALK122" t="n">
        <v>294.9346</v>
      </c>
      <c r="ALL122" t="n">
        <v>319.31741</v>
      </c>
      <c r="ALM122" t="n">
        <v>366.44229</v>
      </c>
      <c r="ALN122" t="n">
        <v>450.14606</v>
      </c>
      <c r="ALO122" t="n">
        <v>745.85889</v>
      </c>
    </row>
    <row r="123">
      <c r="A123" t="inlineStr">
        <is>
          <t>Myanmar</t>
        </is>
      </c>
      <c r="B123" t="inlineStr">
        <is>
          <t>MMR</t>
        </is>
      </c>
      <c r="C123" s="13">
        <f>AVERAGE(SI123,SJ123)</f>
        <v/>
      </c>
      <c r="D123" t="n">
        <v>0.9547099999999999</v>
      </c>
      <c r="E123" t="n">
        <v>1.20951</v>
      </c>
      <c r="F123" t="n">
        <v>1.33112</v>
      </c>
      <c r="G123" t="n">
        <v>1.41313</v>
      </c>
      <c r="H123" t="n">
        <v>1.44675</v>
      </c>
      <c r="I123" t="n">
        <v>1.48707</v>
      </c>
      <c r="J123" t="n">
        <v>1.52441</v>
      </c>
      <c r="K123" t="n">
        <v>1.57648</v>
      </c>
      <c r="L123" t="n">
        <v>1.62662</v>
      </c>
      <c r="M123" t="n">
        <v>1.64758</v>
      </c>
      <c r="N123" t="n">
        <v>1.68626</v>
      </c>
      <c r="O123" t="n">
        <v>1.72047</v>
      </c>
      <c r="P123" t="n">
        <v>1.74204</v>
      </c>
      <c r="Q123" t="n">
        <v>1.77243</v>
      </c>
      <c r="R123" t="n">
        <v>1.8002</v>
      </c>
      <c r="S123" t="n">
        <v>1.82533</v>
      </c>
      <c r="T123" t="n">
        <v>1.8452</v>
      </c>
      <c r="U123" t="n">
        <v>1.86668</v>
      </c>
      <c r="V123" t="n">
        <v>1.88697</v>
      </c>
      <c r="W123" t="n">
        <v>1.90431</v>
      </c>
      <c r="X123" t="n">
        <v>1.92727</v>
      </c>
      <c r="Y123" t="n">
        <v>1.94277</v>
      </c>
      <c r="Z123" t="n">
        <v>1.96283</v>
      </c>
      <c r="AA123" t="n">
        <v>1.98294</v>
      </c>
      <c r="AB123" t="n">
        <v>1.99402</v>
      </c>
      <c r="AC123" t="n">
        <v>2.00498</v>
      </c>
      <c r="AD123" t="n">
        <v>2.02109</v>
      </c>
      <c r="AE123" t="n">
        <v>2.02874</v>
      </c>
      <c r="AF123" t="n">
        <v>2.0488</v>
      </c>
      <c r="AG123" t="n">
        <v>2.07079</v>
      </c>
      <c r="AH123" t="n">
        <v>2.08319</v>
      </c>
      <c r="AI123" t="n">
        <v>2.09974</v>
      </c>
      <c r="AJ123" t="n">
        <v>2.10965</v>
      </c>
      <c r="AK123" t="n">
        <v>2.11772</v>
      </c>
      <c r="AL123" t="n">
        <v>2.12859</v>
      </c>
      <c r="AM123" t="n">
        <v>2.14747</v>
      </c>
      <c r="AN123" t="n">
        <v>2.15686</v>
      </c>
      <c r="AO123" t="n">
        <v>2.16555</v>
      </c>
      <c r="AP123" t="n">
        <v>2.17734</v>
      </c>
      <c r="AQ123" t="n">
        <v>2.18804</v>
      </c>
      <c r="AR123" t="n">
        <v>2.19821</v>
      </c>
      <c r="AS123" t="n">
        <v>2.20287</v>
      </c>
      <c r="AT123" t="n">
        <v>2.20957</v>
      </c>
      <c r="AU123" t="n">
        <v>2.22084</v>
      </c>
      <c r="AV123" t="n">
        <v>2.23578</v>
      </c>
      <c r="AW123" t="n">
        <v>2.24742</v>
      </c>
      <c r="AX123" t="n">
        <v>2.26113</v>
      </c>
      <c r="AY123" t="n">
        <v>2.27441</v>
      </c>
      <c r="AZ123" t="n">
        <v>2.2844</v>
      </c>
      <c r="BA123" t="n">
        <v>2.29356</v>
      </c>
      <c r="BB123" t="n">
        <v>2.29987</v>
      </c>
      <c r="BC123" t="n">
        <v>2.3116</v>
      </c>
      <c r="BD123" t="n">
        <v>2.32548</v>
      </c>
      <c r="BE123" t="n">
        <v>2.33732</v>
      </c>
      <c r="BF123" t="n">
        <v>2.34563</v>
      </c>
      <c r="BG123" t="n">
        <v>2.35249</v>
      </c>
      <c r="BH123" t="n">
        <v>2.36056</v>
      </c>
      <c r="BI123" t="n">
        <v>2.37039</v>
      </c>
      <c r="BJ123" t="n">
        <v>2.37779</v>
      </c>
      <c r="BK123" t="n">
        <v>2.38768</v>
      </c>
      <c r="BL123" t="n">
        <v>2.3953</v>
      </c>
      <c r="BM123" t="n">
        <v>2.40088</v>
      </c>
      <c r="BN123" t="n">
        <v>2.40637</v>
      </c>
      <c r="BO123" t="n">
        <v>2.41147</v>
      </c>
      <c r="BP123" t="n">
        <v>2.41783</v>
      </c>
      <c r="BQ123" t="n">
        <v>2.42464</v>
      </c>
      <c r="BR123" t="n">
        <v>2.43472</v>
      </c>
      <c r="BS123" t="n">
        <v>2.44285</v>
      </c>
      <c r="BT123" t="n">
        <v>2.45018</v>
      </c>
      <c r="BU123" t="n">
        <v>2.45721</v>
      </c>
      <c r="BV123" t="n">
        <v>2.46351</v>
      </c>
      <c r="BW123" t="n">
        <v>2.47313</v>
      </c>
      <c r="BX123" t="n">
        <v>2.48461</v>
      </c>
      <c r="BY123" t="n">
        <v>2.49528</v>
      </c>
      <c r="BZ123" t="n">
        <v>2.50162</v>
      </c>
      <c r="CA123" t="n">
        <v>2.50873</v>
      </c>
      <c r="CB123" t="n">
        <v>2.51694</v>
      </c>
      <c r="CC123" t="n">
        <v>2.52091</v>
      </c>
      <c r="CD123" t="n">
        <v>2.52974</v>
      </c>
      <c r="CE123" t="n">
        <v>2.53738</v>
      </c>
      <c r="CF123" t="n">
        <v>2.54496</v>
      </c>
      <c r="CG123" t="n">
        <v>2.55432</v>
      </c>
      <c r="CH123" t="n">
        <v>2.56635</v>
      </c>
      <c r="CI123" t="n">
        <v>2.57583</v>
      </c>
      <c r="CJ123" t="n">
        <v>2.58315</v>
      </c>
      <c r="CK123" t="n">
        <v>2.59145</v>
      </c>
      <c r="CL123" t="n">
        <v>2.59852</v>
      </c>
      <c r="CM123" t="n">
        <v>2.60517</v>
      </c>
      <c r="CN123" t="n">
        <v>2.61205</v>
      </c>
      <c r="CO123" t="n">
        <v>2.62019</v>
      </c>
      <c r="CP123" t="n">
        <v>2.62648</v>
      </c>
      <c r="CQ123" t="n">
        <v>2.63274</v>
      </c>
      <c r="CR123" t="n">
        <v>2.6393</v>
      </c>
      <c r="CS123" t="n">
        <v>2.6425</v>
      </c>
      <c r="CT123" t="n">
        <v>2.64808</v>
      </c>
      <c r="CU123" t="n">
        <v>2.65459</v>
      </c>
      <c r="CV123" t="n">
        <v>2.65748</v>
      </c>
      <c r="CW123" t="n">
        <v>2.66412</v>
      </c>
      <c r="CX123" t="n">
        <v>2.66754</v>
      </c>
      <c r="CY123" t="n">
        <v>2.67614</v>
      </c>
      <c r="CZ123" t="n">
        <v>2.68401</v>
      </c>
      <c r="DA123" t="n">
        <v>2.68761</v>
      </c>
      <c r="DB123" t="n">
        <v>2.69551</v>
      </c>
      <c r="DC123" t="n">
        <v>2.70543</v>
      </c>
      <c r="DD123" t="n">
        <v>2.71021</v>
      </c>
      <c r="DE123" t="n">
        <v>2.71544</v>
      </c>
      <c r="DF123" t="n">
        <v>2.72098</v>
      </c>
      <c r="DG123" t="n">
        <v>2.72782</v>
      </c>
      <c r="DH123" t="n">
        <v>2.73538</v>
      </c>
      <c r="DI123" t="n">
        <v>2.74146</v>
      </c>
      <c r="DJ123" t="n">
        <v>2.74686</v>
      </c>
      <c r="DK123" t="n">
        <v>2.75122</v>
      </c>
      <c r="DL123" t="n">
        <v>2.75828</v>
      </c>
      <c r="DM123" t="n">
        <v>2.7678</v>
      </c>
      <c r="DN123" t="n">
        <v>2.77576</v>
      </c>
      <c r="DO123" t="n">
        <v>2.78288</v>
      </c>
      <c r="DP123" t="n">
        <v>2.78646</v>
      </c>
      <c r="DQ123" t="n">
        <v>2.78924</v>
      </c>
      <c r="DR123" t="n">
        <v>2.79549</v>
      </c>
      <c r="DS123" t="n">
        <v>2.80421</v>
      </c>
      <c r="DT123" t="n">
        <v>2.81113</v>
      </c>
      <c r="DU123" t="n">
        <v>2.81592</v>
      </c>
      <c r="DV123" t="n">
        <v>2.81923</v>
      </c>
      <c r="DW123" t="n">
        <v>2.83013</v>
      </c>
      <c r="DX123" t="n">
        <v>2.83899</v>
      </c>
      <c r="DY123" t="n">
        <v>2.84415</v>
      </c>
      <c r="DZ123" t="n">
        <v>2.85144</v>
      </c>
      <c r="EA123" t="n">
        <v>2.85686</v>
      </c>
      <c r="EB123" t="n">
        <v>2.86326</v>
      </c>
      <c r="EC123" t="n">
        <v>2.87138</v>
      </c>
      <c r="ED123" t="n">
        <v>2.87797</v>
      </c>
      <c r="EE123" t="n">
        <v>2.88581</v>
      </c>
      <c r="EF123" t="n">
        <v>2.89309</v>
      </c>
      <c r="EG123" t="n">
        <v>2.89812</v>
      </c>
      <c r="EH123" t="n">
        <v>2.90454</v>
      </c>
      <c r="EI123" t="n">
        <v>2.91044</v>
      </c>
      <c r="EJ123" t="n">
        <v>2.9134</v>
      </c>
      <c r="EK123" t="n">
        <v>2.92102</v>
      </c>
      <c r="EL123" t="n">
        <v>2.92898</v>
      </c>
      <c r="EM123" t="n">
        <v>2.93382</v>
      </c>
      <c r="EN123" t="n">
        <v>2.94082</v>
      </c>
      <c r="EO123" t="n">
        <v>2.94566</v>
      </c>
      <c r="EP123" t="n">
        <v>2.95145</v>
      </c>
      <c r="EQ123" t="n">
        <v>2.95835</v>
      </c>
      <c r="ER123" t="n">
        <v>2.96379</v>
      </c>
      <c r="ES123" t="n">
        <v>2.97113</v>
      </c>
      <c r="ET123" t="n">
        <v>2.97552</v>
      </c>
      <c r="EU123" t="n">
        <v>2.98128</v>
      </c>
      <c r="EV123" t="n">
        <v>2.98452</v>
      </c>
      <c r="EW123" t="n">
        <v>2.99026</v>
      </c>
      <c r="EX123" t="n">
        <v>3.00069</v>
      </c>
      <c r="EY123" t="n">
        <v>3.00979</v>
      </c>
      <c r="EZ123" t="n">
        <v>3.01362</v>
      </c>
      <c r="FA123" t="n">
        <v>3.02244</v>
      </c>
      <c r="FB123" t="n">
        <v>3.02586</v>
      </c>
      <c r="FC123" t="n">
        <v>3.02957</v>
      </c>
      <c r="FD123" t="n">
        <v>3.03502</v>
      </c>
      <c r="FE123" t="n">
        <v>3.04472</v>
      </c>
      <c r="FF123" t="n">
        <v>3.05428</v>
      </c>
      <c r="FG123" t="n">
        <v>3.06135</v>
      </c>
      <c r="FH123" t="n">
        <v>3.06922</v>
      </c>
      <c r="FI123" t="n">
        <v>3.07376</v>
      </c>
      <c r="FJ123" t="n">
        <v>3.07865</v>
      </c>
      <c r="FK123" t="n">
        <v>3.08088</v>
      </c>
      <c r="FL123" t="n">
        <v>3.08555</v>
      </c>
      <c r="FM123" t="n">
        <v>3.09149</v>
      </c>
      <c r="FN123" t="n">
        <v>3.09871</v>
      </c>
      <c r="FO123" t="n">
        <v>3.10482</v>
      </c>
      <c r="FP123" t="n">
        <v>3.1116</v>
      </c>
      <c r="FQ123" t="n">
        <v>3.11402</v>
      </c>
      <c r="FR123" t="n">
        <v>3.11832</v>
      </c>
      <c r="FS123" t="n">
        <v>3.12182</v>
      </c>
      <c r="FT123" t="n">
        <v>3.12727</v>
      </c>
      <c r="FU123" t="n">
        <v>3.13157</v>
      </c>
      <c r="FV123" t="n">
        <v>3.13864</v>
      </c>
      <c r="FW123" t="n">
        <v>3.14447</v>
      </c>
      <c r="FX123" t="n">
        <v>3.14782</v>
      </c>
      <c r="FY123" t="n">
        <v>3.15549</v>
      </c>
      <c r="FZ123" t="n">
        <v>3.1605</v>
      </c>
      <c r="GA123" t="n">
        <v>3.16476</v>
      </c>
      <c r="GB123" t="n">
        <v>3.17166</v>
      </c>
      <c r="GC123" t="n">
        <v>3.17818</v>
      </c>
      <c r="GD123" t="n">
        <v>3.18299</v>
      </c>
      <c r="GE123" t="n">
        <v>3.18799</v>
      </c>
      <c r="GF123" t="n">
        <v>3.19328</v>
      </c>
      <c r="GG123" t="n">
        <v>3.19723</v>
      </c>
      <c r="GH123" t="n">
        <v>3.20132</v>
      </c>
      <c r="GI123" t="n">
        <v>3.20638</v>
      </c>
      <c r="GJ123" t="n">
        <v>3.21236</v>
      </c>
      <c r="GK123" t="n">
        <v>3.21524</v>
      </c>
      <c r="GL123" t="n">
        <v>3.21929</v>
      </c>
      <c r="GM123" t="n">
        <v>3.22419</v>
      </c>
      <c r="GN123" t="n">
        <v>3.23163</v>
      </c>
      <c r="GO123" t="n">
        <v>3.23758</v>
      </c>
      <c r="GP123" t="n">
        <v>3.24423</v>
      </c>
      <c r="GQ123" t="n">
        <v>3.25234</v>
      </c>
      <c r="GR123" t="n">
        <v>3.25942</v>
      </c>
      <c r="GS123" t="n">
        <v>3.26625</v>
      </c>
      <c r="GT123" t="n">
        <v>3.27049</v>
      </c>
      <c r="GU123" t="n">
        <v>3.27313</v>
      </c>
      <c r="GV123" t="n">
        <v>3.2767</v>
      </c>
      <c r="GW123" t="n">
        <v>3.28039</v>
      </c>
      <c r="GX123" t="n">
        <v>3.29231</v>
      </c>
      <c r="GY123" t="n">
        <v>3.29886</v>
      </c>
      <c r="GZ123" t="n">
        <v>3.30299</v>
      </c>
      <c r="HA123" t="n">
        <v>3.30902</v>
      </c>
      <c r="HB123" t="n">
        <v>3.31397</v>
      </c>
      <c r="HC123" t="n">
        <v>3.3182</v>
      </c>
      <c r="HD123" t="n">
        <v>3.32205</v>
      </c>
      <c r="HE123" t="n">
        <v>3.32763</v>
      </c>
      <c r="HF123" t="n">
        <v>3.33414</v>
      </c>
      <c r="HG123" t="n">
        <v>3.3383</v>
      </c>
      <c r="HH123" t="n">
        <v>3.34435</v>
      </c>
      <c r="HI123" t="n">
        <v>3.35057</v>
      </c>
      <c r="HJ123" t="n">
        <v>3.3558</v>
      </c>
      <c r="HK123" t="n">
        <v>3.36179</v>
      </c>
      <c r="HL123" t="n">
        <v>3.36748</v>
      </c>
      <c r="HM123" t="n">
        <v>3.37087</v>
      </c>
      <c r="HN123" t="n">
        <v>3.37534</v>
      </c>
      <c r="HO123" t="n">
        <v>3.38155</v>
      </c>
      <c r="HP123" t="n">
        <v>3.38812</v>
      </c>
      <c r="HQ123" t="n">
        <v>3.39412</v>
      </c>
      <c r="HR123" t="n">
        <v>3.39883</v>
      </c>
      <c r="HS123" t="n">
        <v>3.40128</v>
      </c>
      <c r="HT123" t="n">
        <v>3.40865</v>
      </c>
      <c r="HU123" t="n">
        <v>3.41664</v>
      </c>
      <c r="HV123" t="n">
        <v>3.41979</v>
      </c>
      <c r="HW123" t="n">
        <v>3.42636</v>
      </c>
      <c r="HX123" t="n">
        <v>3.43311</v>
      </c>
      <c r="HY123" t="n">
        <v>3.43667</v>
      </c>
      <c r="HZ123" t="n">
        <v>3.44001</v>
      </c>
      <c r="IA123" t="n">
        <v>3.44462</v>
      </c>
      <c r="IB123" t="n">
        <v>3.45274</v>
      </c>
      <c r="IC123" t="n">
        <v>3.46072</v>
      </c>
      <c r="ID123" t="n">
        <v>3.46451</v>
      </c>
      <c r="IE123" t="n">
        <v>3.46992</v>
      </c>
      <c r="IF123" t="n">
        <v>3.47384</v>
      </c>
      <c r="IG123" t="n">
        <v>3.4785</v>
      </c>
      <c r="IH123" t="n">
        <v>3.48114</v>
      </c>
      <c r="II123" t="n">
        <v>3.48419</v>
      </c>
      <c r="IJ123" t="n">
        <v>3.49051</v>
      </c>
      <c r="IK123" t="n">
        <v>3.49497</v>
      </c>
      <c r="IL123" t="n">
        <v>3.50489</v>
      </c>
      <c r="IM123" t="n">
        <v>3.51265</v>
      </c>
      <c r="IN123" t="n">
        <v>3.51568</v>
      </c>
      <c r="IO123" t="n">
        <v>3.52233</v>
      </c>
      <c r="IP123" t="n">
        <v>3.53125</v>
      </c>
      <c r="IQ123" t="n">
        <v>3.53727</v>
      </c>
      <c r="IR123" t="n">
        <v>3.5419</v>
      </c>
      <c r="IS123" t="n">
        <v>3.54602</v>
      </c>
      <c r="IT123" t="n">
        <v>3.54914</v>
      </c>
      <c r="IU123" t="n">
        <v>3.55278</v>
      </c>
      <c r="IV123" t="n">
        <v>3.55946</v>
      </c>
      <c r="IW123" t="n">
        <v>3.5657</v>
      </c>
      <c r="IX123" t="n">
        <v>3.57296</v>
      </c>
      <c r="IY123" t="n">
        <v>3.57763</v>
      </c>
      <c r="IZ123" t="n">
        <v>3.58478</v>
      </c>
      <c r="JA123" t="n">
        <v>3.59197</v>
      </c>
      <c r="JB123" t="n">
        <v>3.59738</v>
      </c>
      <c r="JC123" t="n">
        <v>3.60176</v>
      </c>
      <c r="JD123" t="n">
        <v>3.60755</v>
      </c>
      <c r="JE123" t="n">
        <v>3.61246</v>
      </c>
      <c r="JF123" t="n">
        <v>3.61853</v>
      </c>
      <c r="JG123" t="n">
        <v>3.62279</v>
      </c>
      <c r="JH123" t="n">
        <v>3.62913</v>
      </c>
      <c r="JI123" t="n">
        <v>3.63251</v>
      </c>
      <c r="JJ123" t="n">
        <v>3.63592</v>
      </c>
      <c r="JK123" t="n">
        <v>3.64068</v>
      </c>
      <c r="JL123" t="n">
        <v>3.64803</v>
      </c>
      <c r="JM123" t="n">
        <v>3.65475</v>
      </c>
      <c r="JN123" t="n">
        <v>3.6595</v>
      </c>
      <c r="JO123" t="n">
        <v>3.66897</v>
      </c>
      <c r="JP123" t="n">
        <v>3.67295</v>
      </c>
      <c r="JQ123" t="n">
        <v>3.67824</v>
      </c>
      <c r="JR123" t="n">
        <v>3.68269</v>
      </c>
      <c r="JS123" t="n">
        <v>3.68823</v>
      </c>
      <c r="JT123" t="n">
        <v>3.69661</v>
      </c>
      <c r="JU123" t="n">
        <v>3.70372</v>
      </c>
      <c r="JV123" t="n">
        <v>3.70653</v>
      </c>
      <c r="JW123" t="n">
        <v>3.71017</v>
      </c>
      <c r="JX123" t="n">
        <v>3.71536</v>
      </c>
      <c r="JY123" t="n">
        <v>3.72406</v>
      </c>
      <c r="JZ123" t="n">
        <v>3.73084</v>
      </c>
      <c r="KA123" t="n">
        <v>3.73543</v>
      </c>
      <c r="KB123" t="n">
        <v>3.74016</v>
      </c>
      <c r="KC123" t="n">
        <v>3.74715</v>
      </c>
      <c r="KD123" t="n">
        <v>3.74958</v>
      </c>
      <c r="KE123" t="n">
        <v>3.75372</v>
      </c>
      <c r="KF123" t="n">
        <v>3.75851</v>
      </c>
      <c r="KG123" t="n">
        <v>3.7631</v>
      </c>
      <c r="KH123" t="n">
        <v>3.77066</v>
      </c>
      <c r="KI123" t="n">
        <v>3.77694</v>
      </c>
      <c r="KJ123" t="n">
        <v>3.7832</v>
      </c>
      <c r="KK123" t="n">
        <v>3.78682</v>
      </c>
      <c r="KL123" t="n">
        <v>3.79127</v>
      </c>
      <c r="KM123" t="n">
        <v>3.79726</v>
      </c>
      <c r="KN123" t="n">
        <v>3.80375</v>
      </c>
      <c r="KO123" t="n">
        <v>3.80791</v>
      </c>
      <c r="KP123" t="n">
        <v>3.81428</v>
      </c>
      <c r="KQ123" t="n">
        <v>3.81648</v>
      </c>
      <c r="KR123" t="n">
        <v>3.81979</v>
      </c>
      <c r="KS123" t="n">
        <v>3.82445</v>
      </c>
      <c r="KT123" t="n">
        <v>3.8286</v>
      </c>
      <c r="KU123" t="n">
        <v>3.8342</v>
      </c>
      <c r="KV123" t="n">
        <v>3.83764</v>
      </c>
      <c r="KW123" t="n">
        <v>3.84106</v>
      </c>
      <c r="KX123" t="n">
        <v>3.84667</v>
      </c>
      <c r="KY123" t="n">
        <v>3.85263</v>
      </c>
      <c r="KZ123" t="n">
        <v>3.86045</v>
      </c>
      <c r="LA123" t="n">
        <v>3.86567</v>
      </c>
      <c r="LB123" t="n">
        <v>3.86925</v>
      </c>
      <c r="LC123" t="n">
        <v>3.8762</v>
      </c>
      <c r="LD123" t="n">
        <v>3.88086</v>
      </c>
      <c r="LE123" t="n">
        <v>3.88345</v>
      </c>
      <c r="LF123" t="n">
        <v>3.88801</v>
      </c>
      <c r="LG123" t="n">
        <v>3.89133</v>
      </c>
      <c r="LH123" t="n">
        <v>3.89714</v>
      </c>
      <c r="LI123" t="n">
        <v>3.90333</v>
      </c>
      <c r="LJ123" t="n">
        <v>3.90935</v>
      </c>
      <c r="LK123" t="n">
        <v>3.91283</v>
      </c>
      <c r="LL123" t="n">
        <v>3.91866</v>
      </c>
      <c r="LM123" t="n">
        <v>3.92285</v>
      </c>
      <c r="LN123" t="n">
        <v>3.92743</v>
      </c>
      <c r="LO123" t="n">
        <v>3.93286</v>
      </c>
      <c r="LP123" t="n">
        <v>3.93616</v>
      </c>
      <c r="LQ123" t="n">
        <v>3.94025</v>
      </c>
      <c r="LR123" t="n">
        <v>3.94473</v>
      </c>
      <c r="LS123" t="n">
        <v>3.94891</v>
      </c>
      <c r="LT123" t="n">
        <v>3.95389</v>
      </c>
      <c r="LU123" t="n">
        <v>3.95721</v>
      </c>
      <c r="LV123" t="n">
        <v>3.96059</v>
      </c>
      <c r="LW123" t="n">
        <v>3.96511</v>
      </c>
      <c r="LX123" t="n">
        <v>3.96809</v>
      </c>
      <c r="LY123" t="n">
        <v>3.97162</v>
      </c>
      <c r="LZ123" t="n">
        <v>3.9759</v>
      </c>
      <c r="MA123" t="n">
        <v>3.98429</v>
      </c>
      <c r="MB123" t="n">
        <v>3.98954</v>
      </c>
      <c r="MC123" t="n">
        <v>3.99155</v>
      </c>
      <c r="MD123" t="n">
        <v>3.99789</v>
      </c>
      <c r="ME123" t="n">
        <v>4.0086</v>
      </c>
      <c r="MF123" t="n">
        <v>4.01596</v>
      </c>
      <c r="MG123" t="n">
        <v>4.01812</v>
      </c>
      <c r="MH123" t="n">
        <v>4.02363</v>
      </c>
      <c r="MI123" t="n">
        <v>4.02732</v>
      </c>
      <c r="MJ123" t="n">
        <v>4.02899</v>
      </c>
      <c r="MK123" t="n">
        <v>4.03202</v>
      </c>
      <c r="ML123" t="n">
        <v>4.03461</v>
      </c>
      <c r="MM123" t="n">
        <v>4.03829</v>
      </c>
      <c r="MN123" t="n">
        <v>4.04245</v>
      </c>
      <c r="MO123" t="n">
        <v>4.04716</v>
      </c>
      <c r="MP123" t="n">
        <v>4.05362</v>
      </c>
      <c r="MQ123" t="n">
        <v>4.06055</v>
      </c>
      <c r="MR123" t="n">
        <v>4.06756</v>
      </c>
      <c r="MS123" t="n">
        <v>4.07271</v>
      </c>
      <c r="MT123" t="n">
        <v>4.07684</v>
      </c>
      <c r="MU123" t="n">
        <v>4.08179</v>
      </c>
      <c r="MV123" t="n">
        <v>4.08616</v>
      </c>
      <c r="MW123" t="n">
        <v>4.0922</v>
      </c>
      <c r="MX123" t="n">
        <v>4.09658</v>
      </c>
      <c r="MY123" t="n">
        <v>4.10002</v>
      </c>
      <c r="MZ123" t="n">
        <v>4.10399</v>
      </c>
      <c r="NA123" t="n">
        <v>4.11249</v>
      </c>
      <c r="NB123" t="n">
        <v>4.12022</v>
      </c>
      <c r="NC123" t="n">
        <v>4.12521</v>
      </c>
      <c r="ND123" t="n">
        <v>4.12817</v>
      </c>
      <c r="NE123" t="n">
        <v>4.13123</v>
      </c>
      <c r="NF123" t="n">
        <v>4.13705</v>
      </c>
      <c r="NG123" t="n">
        <v>4.14334</v>
      </c>
      <c r="NH123" t="n">
        <v>4.15236</v>
      </c>
      <c r="NI123" t="n">
        <v>4.15774</v>
      </c>
      <c r="NJ123" t="n">
        <v>4.16277</v>
      </c>
      <c r="NK123" t="n">
        <v>4.167</v>
      </c>
      <c r="NL123" t="n">
        <v>4.17097</v>
      </c>
      <c r="NM123" t="n">
        <v>4.17766</v>
      </c>
      <c r="NN123" t="n">
        <v>4.18335</v>
      </c>
      <c r="NO123" t="n">
        <v>4.18634</v>
      </c>
      <c r="NP123" t="n">
        <v>4.18807</v>
      </c>
      <c r="NQ123" t="n">
        <v>4.19037</v>
      </c>
      <c r="NR123" t="n">
        <v>4.19502</v>
      </c>
      <c r="NS123" t="n">
        <v>4.20351</v>
      </c>
      <c r="NT123" t="n">
        <v>4.21218</v>
      </c>
      <c r="NU123" t="n">
        <v>4.21751</v>
      </c>
      <c r="NV123" t="n">
        <v>4.22348</v>
      </c>
      <c r="NW123" t="n">
        <v>4.22766</v>
      </c>
      <c r="NX123" t="n">
        <v>4.23439</v>
      </c>
      <c r="NY123" t="n">
        <v>4.23974</v>
      </c>
      <c r="NZ123" t="n">
        <v>4.2456</v>
      </c>
      <c r="OA123" t="n">
        <v>4.25255</v>
      </c>
      <c r="OB123" t="n">
        <v>4.26076</v>
      </c>
      <c r="OC123" t="n">
        <v>4.26863</v>
      </c>
      <c r="OD123" t="n">
        <v>4.27587</v>
      </c>
      <c r="OE123" t="n">
        <v>4.28163</v>
      </c>
      <c r="OF123" t="n">
        <v>4.28891</v>
      </c>
      <c r="OG123" t="n">
        <v>4.29429</v>
      </c>
      <c r="OH123" t="n">
        <v>4.29894</v>
      </c>
      <c r="OI123" t="n">
        <v>4.30441</v>
      </c>
      <c r="OJ123" t="n">
        <v>4.31209</v>
      </c>
      <c r="OK123" t="n">
        <v>4.31712</v>
      </c>
      <c r="OL123" t="n">
        <v>4.32154</v>
      </c>
      <c r="OM123" t="n">
        <v>4.32448</v>
      </c>
      <c r="ON123" t="n">
        <v>4.3286</v>
      </c>
      <c r="OO123" t="n">
        <v>4.33266</v>
      </c>
      <c r="OP123" t="n">
        <v>4.33859</v>
      </c>
      <c r="OQ123" t="n">
        <v>4.34768</v>
      </c>
      <c r="OR123" t="n">
        <v>4.3548</v>
      </c>
      <c r="OS123" t="n">
        <v>4.35875</v>
      </c>
      <c r="OT123" t="n">
        <v>4.36577</v>
      </c>
      <c r="OU123" t="n">
        <v>4.36965</v>
      </c>
      <c r="OV123" t="n">
        <v>4.37363</v>
      </c>
      <c r="OW123" t="n">
        <v>4.37708</v>
      </c>
      <c r="OX123" t="n">
        <v>4.38205</v>
      </c>
      <c r="OY123" t="n">
        <v>4.38816</v>
      </c>
      <c r="OZ123" t="n">
        <v>4.39399</v>
      </c>
      <c r="PA123" t="n">
        <v>4.3983</v>
      </c>
      <c r="PB123" t="n">
        <v>4.40326</v>
      </c>
      <c r="PC123" t="n">
        <v>4.41058</v>
      </c>
      <c r="PD123" t="n">
        <v>4.41575</v>
      </c>
      <c r="PE123" t="n">
        <v>4.42245</v>
      </c>
      <c r="PF123" t="n">
        <v>4.42759</v>
      </c>
      <c r="PG123" t="n">
        <v>4.43226</v>
      </c>
      <c r="PH123" t="n">
        <v>4.43533</v>
      </c>
      <c r="PI123" t="n">
        <v>4.43911</v>
      </c>
      <c r="PJ123" t="n">
        <v>4.44224</v>
      </c>
      <c r="PK123" t="n">
        <v>4.44649</v>
      </c>
      <c r="PL123" t="n">
        <v>4.45365</v>
      </c>
      <c r="PM123" t="n">
        <v>4.4589</v>
      </c>
      <c r="PN123" t="n">
        <v>4.46448</v>
      </c>
      <c r="PO123" t="n">
        <v>4.46953</v>
      </c>
      <c r="PP123" t="n">
        <v>4.47679</v>
      </c>
      <c r="PQ123" t="n">
        <v>4.48339</v>
      </c>
      <c r="PR123" t="n">
        <v>4.49042</v>
      </c>
      <c r="PS123" t="n">
        <v>4.49376</v>
      </c>
      <c r="PT123" t="n">
        <v>4.49755</v>
      </c>
      <c r="PU123" t="n">
        <v>4.5022</v>
      </c>
      <c r="PV123" t="n">
        <v>4.50674</v>
      </c>
      <c r="PW123" t="n">
        <v>4.51305</v>
      </c>
      <c r="PX123" t="n">
        <v>4.5196</v>
      </c>
      <c r="PY123" t="n">
        <v>4.52578</v>
      </c>
      <c r="PZ123" t="n">
        <v>4.53521</v>
      </c>
      <c r="QA123" t="n">
        <v>4.5404</v>
      </c>
      <c r="QB123" t="n">
        <v>4.54653</v>
      </c>
      <c r="QC123" t="n">
        <v>4.54943</v>
      </c>
      <c r="QD123" t="n">
        <v>4.55173</v>
      </c>
      <c r="QE123" t="n">
        <v>4.55679</v>
      </c>
      <c r="QF123" t="n">
        <v>4.56234</v>
      </c>
      <c r="QG123" t="n">
        <v>4.56855</v>
      </c>
      <c r="QH123" t="n">
        <v>4.57552</v>
      </c>
      <c r="QI123" t="n">
        <v>4.58124</v>
      </c>
      <c r="QJ123" t="n">
        <v>4.58541</v>
      </c>
      <c r="QK123" t="n">
        <v>4.59058</v>
      </c>
      <c r="QL123" t="n">
        <v>4.59562</v>
      </c>
      <c r="QM123" t="n">
        <v>4.60078</v>
      </c>
      <c r="QN123" t="n">
        <v>4.60839</v>
      </c>
      <c r="QO123" t="n">
        <v>4.6125</v>
      </c>
      <c r="QP123" t="n">
        <v>4.61816</v>
      </c>
      <c r="QQ123" t="n">
        <v>4.62456</v>
      </c>
      <c r="QR123" t="n">
        <v>4.63001</v>
      </c>
      <c r="QS123" t="n">
        <v>4.63674</v>
      </c>
      <c r="QT123" t="n">
        <v>4.64211</v>
      </c>
      <c r="QU123" t="n">
        <v>4.65016</v>
      </c>
      <c r="QV123" t="n">
        <v>4.65895</v>
      </c>
      <c r="QW123" t="n">
        <v>4.66415</v>
      </c>
      <c r="QX123" t="n">
        <v>4.66935</v>
      </c>
      <c r="QY123" t="n">
        <v>4.67647</v>
      </c>
      <c r="QZ123" t="n">
        <v>4.67926</v>
      </c>
      <c r="RA123" t="n">
        <v>4.68449</v>
      </c>
      <c r="RB123" t="n">
        <v>4.69184</v>
      </c>
      <c r="RC123" t="n">
        <v>4.69643</v>
      </c>
      <c r="RD123" t="n">
        <v>4.70571</v>
      </c>
      <c r="RE123" t="n">
        <v>4.71089</v>
      </c>
      <c r="RF123" t="n">
        <v>4.71746</v>
      </c>
      <c r="RG123" t="n">
        <v>4.72506</v>
      </c>
      <c r="RH123" t="n">
        <v>4.72912</v>
      </c>
      <c r="RI123" t="n">
        <v>4.73417</v>
      </c>
      <c r="RJ123" t="n">
        <v>4.74056</v>
      </c>
      <c r="RK123" t="n">
        <v>4.74664</v>
      </c>
      <c r="RL123" t="n">
        <v>4.74951</v>
      </c>
      <c r="RM123" t="n">
        <v>4.75537</v>
      </c>
      <c r="RN123" t="n">
        <v>4.76115</v>
      </c>
      <c r="RO123" t="n">
        <v>4.766</v>
      </c>
      <c r="RP123" t="n">
        <v>4.77218</v>
      </c>
      <c r="RQ123" t="n">
        <v>4.78227</v>
      </c>
      <c r="RR123" t="n">
        <v>4.78671</v>
      </c>
      <c r="RS123" t="n">
        <v>4.79176</v>
      </c>
      <c r="RT123" t="n">
        <v>4.79945</v>
      </c>
      <c r="RU123" t="n">
        <v>4.80694</v>
      </c>
      <c r="RV123" t="n">
        <v>4.81169</v>
      </c>
      <c r="RW123" t="n">
        <v>4.81659</v>
      </c>
      <c r="RX123" t="n">
        <v>4.82204</v>
      </c>
      <c r="RY123" t="n">
        <v>4.82787</v>
      </c>
      <c r="RZ123" t="n">
        <v>4.83062</v>
      </c>
      <c r="SA123" t="n">
        <v>4.83521</v>
      </c>
      <c r="SB123" t="n">
        <v>4.84425</v>
      </c>
      <c r="SC123" t="n">
        <v>4.85203</v>
      </c>
      <c r="SD123" t="n">
        <v>4.85691</v>
      </c>
      <c r="SE123" t="n">
        <v>4.85992</v>
      </c>
      <c r="SF123" t="n">
        <v>4.86443</v>
      </c>
      <c r="SG123" t="n">
        <v>4.87025</v>
      </c>
      <c r="SH123" t="n">
        <v>4.87842</v>
      </c>
      <c r="SI123" t="n">
        <v>4.88414</v>
      </c>
      <c r="SJ123" t="n">
        <v>4.89004</v>
      </c>
      <c r="SK123" t="n">
        <v>4.89419</v>
      </c>
      <c r="SL123" t="n">
        <v>4.89767</v>
      </c>
      <c r="SM123" t="n">
        <v>4.90174</v>
      </c>
      <c r="SN123" t="n">
        <v>4.91001</v>
      </c>
      <c r="SO123" t="n">
        <v>4.91718</v>
      </c>
      <c r="SP123" t="n">
        <v>4.92135</v>
      </c>
      <c r="SQ123" t="n">
        <v>4.92517</v>
      </c>
      <c r="SR123" t="n">
        <v>4.92902</v>
      </c>
      <c r="SS123" t="n">
        <v>4.93613</v>
      </c>
      <c r="ST123" t="n">
        <v>4.94268</v>
      </c>
      <c r="SU123" t="n">
        <v>4.94995</v>
      </c>
      <c r="SV123" t="n">
        <v>4.95441</v>
      </c>
      <c r="SW123" t="n">
        <v>4.95817</v>
      </c>
      <c r="SX123" t="n">
        <v>4.96235</v>
      </c>
      <c r="SY123" t="n">
        <v>4.96612</v>
      </c>
      <c r="SZ123" t="n">
        <v>4.97065</v>
      </c>
      <c r="TA123" t="n">
        <v>4.97719</v>
      </c>
      <c r="TB123" t="n">
        <v>4.98052</v>
      </c>
      <c r="TC123" t="n">
        <v>4.98767</v>
      </c>
      <c r="TD123" t="n">
        <v>4.9949</v>
      </c>
      <c r="TE123" t="n">
        <v>5.00034</v>
      </c>
      <c r="TF123" t="n">
        <v>5.0072</v>
      </c>
      <c r="TG123" t="n">
        <v>5.0111</v>
      </c>
      <c r="TH123" t="n">
        <v>5.01517</v>
      </c>
      <c r="TI123" t="n">
        <v>5.02452</v>
      </c>
      <c r="TJ123" t="n">
        <v>5.03293</v>
      </c>
      <c r="TK123" t="n">
        <v>5.03752</v>
      </c>
      <c r="TL123" t="n">
        <v>5.04213</v>
      </c>
      <c r="TM123" t="n">
        <v>5.05103</v>
      </c>
      <c r="TN123" t="n">
        <v>5.05521</v>
      </c>
      <c r="TO123" t="n">
        <v>5.0618</v>
      </c>
      <c r="TP123" t="n">
        <v>5.06991</v>
      </c>
      <c r="TQ123" t="n">
        <v>5.07377</v>
      </c>
      <c r="TR123" t="n">
        <v>5.08365</v>
      </c>
      <c r="TS123" t="n">
        <v>5.08898</v>
      </c>
      <c r="TT123" t="n">
        <v>5.0949</v>
      </c>
      <c r="TU123" t="n">
        <v>5.10408</v>
      </c>
      <c r="TV123" t="n">
        <v>5.11051</v>
      </c>
      <c r="TW123" t="n">
        <v>5.11455</v>
      </c>
      <c r="TX123" t="n">
        <v>5.12477</v>
      </c>
      <c r="TY123" t="n">
        <v>5.12929</v>
      </c>
      <c r="TZ123" t="n">
        <v>5.1346</v>
      </c>
      <c r="UA123" t="n">
        <v>5.14162</v>
      </c>
      <c r="UB123" t="n">
        <v>5.14559</v>
      </c>
      <c r="UC123" t="n">
        <v>5.14997</v>
      </c>
      <c r="UD123" t="n">
        <v>5.15414</v>
      </c>
      <c r="UE123" t="n">
        <v>5.1633</v>
      </c>
      <c r="UF123" t="n">
        <v>5.16926</v>
      </c>
      <c r="UG123" t="n">
        <v>5.17555</v>
      </c>
      <c r="UH123" t="n">
        <v>5.18355</v>
      </c>
      <c r="UI123" t="n">
        <v>5.18865</v>
      </c>
      <c r="UJ123" t="n">
        <v>5.1949</v>
      </c>
      <c r="UK123" t="n">
        <v>5.20063</v>
      </c>
      <c r="UL123" t="n">
        <v>5.2052</v>
      </c>
      <c r="UM123" t="n">
        <v>5.21174</v>
      </c>
      <c r="UN123" t="n">
        <v>5.21761</v>
      </c>
      <c r="UO123" t="n">
        <v>5.2221</v>
      </c>
      <c r="UP123" t="n">
        <v>5.23015</v>
      </c>
      <c r="UQ123" t="n">
        <v>5.23499</v>
      </c>
      <c r="UR123" t="n">
        <v>5.24078</v>
      </c>
      <c r="US123" t="n">
        <v>5.24857</v>
      </c>
      <c r="UT123" t="n">
        <v>5.25498</v>
      </c>
      <c r="UU123" t="n">
        <v>5.26094</v>
      </c>
      <c r="UV123" t="n">
        <v>5.26852</v>
      </c>
      <c r="UW123" t="n">
        <v>5.27648</v>
      </c>
      <c r="UX123" t="n">
        <v>5.28385</v>
      </c>
      <c r="UY123" t="n">
        <v>5.29466</v>
      </c>
      <c r="UZ123" t="n">
        <v>5.30001</v>
      </c>
      <c r="VA123" t="n">
        <v>5.30303</v>
      </c>
      <c r="VB123" t="n">
        <v>5.30858</v>
      </c>
      <c r="VC123" t="n">
        <v>5.31329</v>
      </c>
      <c r="VD123" t="n">
        <v>5.31777</v>
      </c>
      <c r="VE123" t="n">
        <v>5.32409</v>
      </c>
      <c r="VF123" t="n">
        <v>5.33063</v>
      </c>
      <c r="VG123" t="n">
        <v>5.33747</v>
      </c>
      <c r="VH123" t="n">
        <v>5.34208</v>
      </c>
      <c r="VI123" t="n">
        <v>5.34646</v>
      </c>
      <c r="VJ123" t="n">
        <v>5.35295</v>
      </c>
      <c r="VK123" t="n">
        <v>5.36099</v>
      </c>
      <c r="VL123" t="n">
        <v>5.36744</v>
      </c>
      <c r="VM123" t="n">
        <v>5.37354</v>
      </c>
      <c r="VN123" t="n">
        <v>5.37946</v>
      </c>
      <c r="VO123" t="n">
        <v>5.38337</v>
      </c>
      <c r="VP123" t="n">
        <v>5.3888</v>
      </c>
      <c r="VQ123" t="n">
        <v>5.39592</v>
      </c>
      <c r="VR123" t="n">
        <v>5.40224</v>
      </c>
      <c r="VS123" t="n">
        <v>5.40817</v>
      </c>
      <c r="VT123" t="n">
        <v>5.41461</v>
      </c>
      <c r="VU123" t="n">
        <v>5.42433</v>
      </c>
      <c r="VV123" t="n">
        <v>5.43082</v>
      </c>
      <c r="VW123" t="n">
        <v>5.44087</v>
      </c>
      <c r="VX123" t="n">
        <v>5.44802</v>
      </c>
      <c r="VY123" t="n">
        <v>5.45445</v>
      </c>
      <c r="VZ123" t="n">
        <v>5.46265</v>
      </c>
      <c r="WA123" t="n">
        <v>5.46966</v>
      </c>
      <c r="WB123" t="n">
        <v>5.47773</v>
      </c>
      <c r="WC123" t="n">
        <v>5.48566</v>
      </c>
      <c r="WD123" t="n">
        <v>5.49199</v>
      </c>
      <c r="WE123" t="n">
        <v>5.49797</v>
      </c>
      <c r="WF123" t="n">
        <v>5.50569</v>
      </c>
      <c r="WG123" t="n">
        <v>5.51181</v>
      </c>
      <c r="WH123" t="n">
        <v>5.51859</v>
      </c>
      <c r="WI123" t="n">
        <v>5.52733</v>
      </c>
      <c r="WJ123" t="n">
        <v>5.53278</v>
      </c>
      <c r="WK123" t="n">
        <v>5.5393</v>
      </c>
      <c r="WL123" t="n">
        <v>5.55077</v>
      </c>
      <c r="WM123" t="n">
        <v>5.55793</v>
      </c>
      <c r="WN123" t="n">
        <v>5.5654</v>
      </c>
      <c r="WO123" t="n">
        <v>5.57497</v>
      </c>
      <c r="WP123" t="n">
        <v>5.58144</v>
      </c>
      <c r="WQ123" t="n">
        <v>5.58451</v>
      </c>
      <c r="WR123" t="n">
        <v>5.58842</v>
      </c>
      <c r="WS123" t="n">
        <v>5.59307</v>
      </c>
      <c r="WT123" t="n">
        <v>5.60062</v>
      </c>
      <c r="WU123" t="n">
        <v>5.60834</v>
      </c>
      <c r="WV123" t="n">
        <v>5.6183</v>
      </c>
      <c r="WW123" t="n">
        <v>5.62393</v>
      </c>
      <c r="WX123" t="n">
        <v>5.62715</v>
      </c>
      <c r="WY123" t="n">
        <v>5.63104</v>
      </c>
      <c r="WZ123" t="n">
        <v>5.63703</v>
      </c>
      <c r="XA123" t="n">
        <v>5.64517</v>
      </c>
      <c r="XB123" t="n">
        <v>5.65286</v>
      </c>
      <c r="XC123" t="n">
        <v>5.65746</v>
      </c>
      <c r="XD123" t="n">
        <v>5.66967</v>
      </c>
      <c r="XE123" t="n">
        <v>5.67364</v>
      </c>
      <c r="XF123" t="n">
        <v>5.68079</v>
      </c>
      <c r="XG123" t="n">
        <v>5.6867</v>
      </c>
      <c r="XH123" t="n">
        <v>5.69163</v>
      </c>
      <c r="XI123" t="n">
        <v>5.70116</v>
      </c>
      <c r="XJ123" t="n">
        <v>5.70732</v>
      </c>
      <c r="XK123" t="n">
        <v>5.71362</v>
      </c>
      <c r="XL123" t="n">
        <v>5.72136</v>
      </c>
      <c r="XM123" t="n">
        <v>5.73205</v>
      </c>
      <c r="XN123" t="n">
        <v>5.74024</v>
      </c>
      <c r="XO123" t="n">
        <v>5.75037</v>
      </c>
      <c r="XP123" t="n">
        <v>5.76006</v>
      </c>
      <c r="XQ123" t="n">
        <v>5.7695</v>
      </c>
      <c r="XR123" t="n">
        <v>5.77635</v>
      </c>
      <c r="XS123" t="n">
        <v>5.78046</v>
      </c>
      <c r="XT123" t="n">
        <v>5.78882</v>
      </c>
      <c r="XU123" t="n">
        <v>5.7976</v>
      </c>
      <c r="XV123" t="n">
        <v>5.80574</v>
      </c>
      <c r="XW123" t="n">
        <v>5.81038</v>
      </c>
      <c r="XX123" t="n">
        <v>5.82031</v>
      </c>
      <c r="XY123" t="n">
        <v>5.82969</v>
      </c>
      <c r="XZ123" t="n">
        <v>5.83534</v>
      </c>
      <c r="YA123" t="n">
        <v>5.83889</v>
      </c>
      <c r="YB123" t="n">
        <v>5.84775</v>
      </c>
      <c r="YC123" t="n">
        <v>5.8574</v>
      </c>
      <c r="YD123" t="n">
        <v>5.86583</v>
      </c>
      <c r="YE123" t="n">
        <v>5.87755</v>
      </c>
      <c r="YF123" t="n">
        <v>5.88749</v>
      </c>
      <c r="YG123" t="n">
        <v>5.89902</v>
      </c>
      <c r="YH123" t="n">
        <v>5.90934</v>
      </c>
      <c r="YI123" t="n">
        <v>5.91875</v>
      </c>
      <c r="YJ123" t="n">
        <v>5.92708</v>
      </c>
      <c r="YK123" t="n">
        <v>5.93464</v>
      </c>
      <c r="YL123" t="n">
        <v>5.94158</v>
      </c>
      <c r="YM123" t="n">
        <v>5.95387</v>
      </c>
      <c r="YN123" t="n">
        <v>5.96214</v>
      </c>
      <c r="YO123" t="n">
        <v>5.96644</v>
      </c>
      <c r="YP123" t="n">
        <v>5.97685</v>
      </c>
      <c r="YQ123" t="n">
        <v>5.98803</v>
      </c>
      <c r="YR123" t="n">
        <v>5.99545</v>
      </c>
      <c r="YS123" t="n">
        <v>6.00294</v>
      </c>
      <c r="YT123" t="n">
        <v>6.01188</v>
      </c>
      <c r="YU123" t="n">
        <v>6.02275</v>
      </c>
      <c r="YV123" t="n">
        <v>6.02757</v>
      </c>
      <c r="YW123" t="n">
        <v>6.03336</v>
      </c>
      <c r="YX123" t="n">
        <v>6.04088</v>
      </c>
      <c r="YY123" t="n">
        <v>6.04467</v>
      </c>
      <c r="YZ123" t="n">
        <v>6.04941</v>
      </c>
      <c r="ZA123" t="n">
        <v>6.05633</v>
      </c>
      <c r="ZB123" t="n">
        <v>6.06198</v>
      </c>
      <c r="ZC123" t="n">
        <v>6.06831</v>
      </c>
      <c r="ZD123" t="n">
        <v>6.07812</v>
      </c>
      <c r="ZE123" t="n">
        <v>6.0866</v>
      </c>
      <c r="ZF123" t="n">
        <v>6.09503</v>
      </c>
      <c r="ZG123" t="n">
        <v>6.10086</v>
      </c>
      <c r="ZH123" t="n">
        <v>6.109</v>
      </c>
      <c r="ZI123" t="n">
        <v>6.11534</v>
      </c>
      <c r="ZJ123" t="n">
        <v>6.12303</v>
      </c>
      <c r="ZK123" t="n">
        <v>6.13458</v>
      </c>
      <c r="ZL123" t="n">
        <v>6.14208</v>
      </c>
      <c r="ZM123" t="n">
        <v>6.15064</v>
      </c>
      <c r="ZN123" t="n">
        <v>6.15591</v>
      </c>
      <c r="ZO123" t="n">
        <v>6.16185</v>
      </c>
      <c r="ZP123" t="n">
        <v>6.17036</v>
      </c>
      <c r="ZQ123" t="n">
        <v>6.17824</v>
      </c>
      <c r="ZR123" t="n">
        <v>6.18505</v>
      </c>
      <c r="ZS123" t="n">
        <v>6.1904</v>
      </c>
      <c r="ZT123" t="n">
        <v>6.1991</v>
      </c>
      <c r="ZU123" t="n">
        <v>6.20629</v>
      </c>
      <c r="ZV123" t="n">
        <v>6.21787</v>
      </c>
      <c r="ZW123" t="n">
        <v>6.23195</v>
      </c>
      <c r="ZX123" t="n">
        <v>6.24207</v>
      </c>
      <c r="ZY123" t="n">
        <v>6.25369</v>
      </c>
      <c r="ZZ123" t="n">
        <v>6.26143</v>
      </c>
      <c r="AAA123" t="n">
        <v>6.26782</v>
      </c>
      <c r="AAB123" t="n">
        <v>6.27973</v>
      </c>
      <c r="AAC123" t="n">
        <v>6.29175</v>
      </c>
      <c r="AAD123" t="n">
        <v>6.30092</v>
      </c>
      <c r="AAE123" t="n">
        <v>6.30544</v>
      </c>
      <c r="AAF123" t="n">
        <v>6.31636</v>
      </c>
      <c r="AAG123" t="n">
        <v>6.32535</v>
      </c>
      <c r="AAH123" t="n">
        <v>6.33214</v>
      </c>
      <c r="AAI123" t="n">
        <v>6.34154</v>
      </c>
      <c r="AAJ123" t="n">
        <v>6.3498</v>
      </c>
      <c r="AAK123" t="n">
        <v>6.36321</v>
      </c>
      <c r="AAL123" t="n">
        <v>6.36845</v>
      </c>
      <c r="AAM123" t="n">
        <v>6.37825</v>
      </c>
      <c r="AAN123" t="n">
        <v>6.39008</v>
      </c>
      <c r="AAO123" t="n">
        <v>6.40103</v>
      </c>
      <c r="AAP123" t="n">
        <v>6.41173</v>
      </c>
      <c r="AAQ123" t="n">
        <v>6.41941</v>
      </c>
      <c r="AAR123" t="n">
        <v>6.42978</v>
      </c>
      <c r="AAS123" t="n">
        <v>6.44281</v>
      </c>
      <c r="AAT123" t="n">
        <v>6.45188</v>
      </c>
      <c r="AAU123" t="n">
        <v>6.46204</v>
      </c>
      <c r="AAV123" t="n">
        <v>6.47241</v>
      </c>
      <c r="AAW123" t="n">
        <v>6.48322</v>
      </c>
      <c r="AAX123" t="n">
        <v>6.49417</v>
      </c>
      <c r="AAY123" t="n">
        <v>6.50627</v>
      </c>
      <c r="AAZ123" t="n">
        <v>6.515</v>
      </c>
      <c r="ABA123" t="n">
        <v>6.52141</v>
      </c>
      <c r="ABB123" t="n">
        <v>6.5365</v>
      </c>
      <c r="ABC123" t="n">
        <v>6.54232</v>
      </c>
      <c r="ABD123" t="n">
        <v>6.5446</v>
      </c>
      <c r="ABE123" t="n">
        <v>6.5526</v>
      </c>
      <c r="ABF123" t="n">
        <v>6.56133</v>
      </c>
      <c r="ABG123" t="n">
        <v>6.57095</v>
      </c>
      <c r="ABH123" t="n">
        <v>6.58445</v>
      </c>
      <c r="ABI123" t="n">
        <v>6.59994</v>
      </c>
      <c r="ABJ123" t="n">
        <v>6.61046</v>
      </c>
      <c r="ABK123" t="n">
        <v>6.61869</v>
      </c>
      <c r="ABL123" t="n">
        <v>6.62431</v>
      </c>
      <c r="ABM123" t="n">
        <v>6.63805</v>
      </c>
      <c r="ABN123" t="n">
        <v>6.65888</v>
      </c>
      <c r="ABO123" t="n">
        <v>6.68166</v>
      </c>
      <c r="ABP123" t="n">
        <v>6.692</v>
      </c>
      <c r="ABQ123" t="n">
        <v>6.70128</v>
      </c>
      <c r="ABR123" t="n">
        <v>6.71134</v>
      </c>
      <c r="ABS123" t="n">
        <v>6.72264</v>
      </c>
      <c r="ABT123" t="n">
        <v>6.73156</v>
      </c>
      <c r="ABU123" t="n">
        <v>6.73959</v>
      </c>
      <c r="ABV123" t="n">
        <v>6.7484</v>
      </c>
      <c r="ABW123" t="n">
        <v>6.75773</v>
      </c>
      <c r="ABX123" t="n">
        <v>6.77348</v>
      </c>
      <c r="ABY123" t="n">
        <v>6.78328</v>
      </c>
      <c r="ABZ123" t="n">
        <v>6.79476</v>
      </c>
      <c r="ACA123" t="n">
        <v>6.80242</v>
      </c>
      <c r="ACB123" t="n">
        <v>6.8157</v>
      </c>
      <c r="ACC123" t="n">
        <v>6.83164</v>
      </c>
      <c r="ACD123" t="n">
        <v>6.8476</v>
      </c>
      <c r="ACE123" t="n">
        <v>6.85588</v>
      </c>
      <c r="ACF123" t="n">
        <v>6.86837</v>
      </c>
      <c r="ACG123" t="n">
        <v>6.88034</v>
      </c>
      <c r="ACH123" t="n">
        <v>6.893</v>
      </c>
      <c r="ACI123" t="n">
        <v>6.90762</v>
      </c>
      <c r="ACJ123" t="n">
        <v>6.92389</v>
      </c>
      <c r="ACK123" t="n">
        <v>6.93666</v>
      </c>
      <c r="ACL123" t="n">
        <v>6.95564</v>
      </c>
      <c r="ACM123" t="n">
        <v>6.97705</v>
      </c>
      <c r="ACN123" t="n">
        <v>6.99817</v>
      </c>
      <c r="ACO123" t="n">
        <v>7.01092</v>
      </c>
      <c r="ACP123" t="n">
        <v>7.01991</v>
      </c>
      <c r="ACQ123" t="n">
        <v>7.03276</v>
      </c>
      <c r="ACR123" t="n">
        <v>7.04054</v>
      </c>
      <c r="ACS123" t="n">
        <v>7.05586</v>
      </c>
      <c r="ACT123" t="n">
        <v>7.0618</v>
      </c>
      <c r="ACU123" t="n">
        <v>7.07413</v>
      </c>
      <c r="ACV123" t="n">
        <v>7.08669</v>
      </c>
      <c r="ACW123" t="n">
        <v>7.09477</v>
      </c>
      <c r="ACX123" t="n">
        <v>7.10701</v>
      </c>
      <c r="ACY123" t="n">
        <v>7.12193</v>
      </c>
      <c r="ACZ123" t="n">
        <v>7.13425</v>
      </c>
      <c r="ADA123" t="n">
        <v>7.15374</v>
      </c>
      <c r="ADB123" t="n">
        <v>7.1686</v>
      </c>
      <c r="ADC123" t="n">
        <v>7.17446</v>
      </c>
      <c r="ADD123" t="n">
        <v>7.18481</v>
      </c>
      <c r="ADE123" t="n">
        <v>7.19868</v>
      </c>
      <c r="ADF123" t="n">
        <v>7.21153</v>
      </c>
      <c r="ADG123" t="n">
        <v>7.22382</v>
      </c>
      <c r="ADH123" t="n">
        <v>7.23912</v>
      </c>
      <c r="ADI123" t="n">
        <v>7.25978</v>
      </c>
      <c r="ADJ123" t="n">
        <v>7.27974</v>
      </c>
      <c r="ADK123" t="n">
        <v>7.29516</v>
      </c>
      <c r="ADL123" t="n">
        <v>7.31481</v>
      </c>
      <c r="ADM123" t="n">
        <v>7.32544</v>
      </c>
      <c r="ADN123" t="n">
        <v>7.33888</v>
      </c>
      <c r="ADO123" t="n">
        <v>7.36095</v>
      </c>
      <c r="ADP123" t="n">
        <v>7.37847</v>
      </c>
      <c r="ADQ123" t="n">
        <v>7.39314</v>
      </c>
      <c r="ADR123" t="n">
        <v>7.40243</v>
      </c>
      <c r="ADS123" t="n">
        <v>7.41343</v>
      </c>
      <c r="ADT123" t="n">
        <v>7.42513</v>
      </c>
      <c r="ADU123" t="n">
        <v>7.43992</v>
      </c>
      <c r="ADV123" t="n">
        <v>7.45969</v>
      </c>
      <c r="ADW123" t="n">
        <v>7.47912</v>
      </c>
      <c r="ADX123" t="n">
        <v>7.4927</v>
      </c>
      <c r="ADY123" t="n">
        <v>7.50393</v>
      </c>
      <c r="ADZ123" t="n">
        <v>7.51625</v>
      </c>
      <c r="AEA123" t="n">
        <v>7.53159</v>
      </c>
      <c r="AEB123" t="n">
        <v>7.54793</v>
      </c>
      <c r="AEC123" t="n">
        <v>7.56813</v>
      </c>
      <c r="AED123" t="n">
        <v>7.58404</v>
      </c>
      <c r="AEE123" t="n">
        <v>7.59761</v>
      </c>
      <c r="AEF123" t="n">
        <v>7.61558</v>
      </c>
      <c r="AEG123" t="n">
        <v>7.6283</v>
      </c>
      <c r="AEH123" t="n">
        <v>7.64513</v>
      </c>
      <c r="AEI123" t="n">
        <v>7.66294</v>
      </c>
      <c r="AEJ123" t="n">
        <v>7.67984</v>
      </c>
      <c r="AEK123" t="n">
        <v>7.68872</v>
      </c>
      <c r="AEL123" t="n">
        <v>7.70435</v>
      </c>
      <c r="AEM123" t="n">
        <v>7.73129</v>
      </c>
      <c r="AEN123" t="n">
        <v>7.74601</v>
      </c>
      <c r="AEO123" t="n">
        <v>7.77275</v>
      </c>
      <c r="AEP123" t="n">
        <v>7.79081</v>
      </c>
      <c r="AEQ123" t="n">
        <v>7.81752</v>
      </c>
      <c r="AER123" t="n">
        <v>7.83153</v>
      </c>
      <c r="AES123" t="n">
        <v>7.84642</v>
      </c>
      <c r="AET123" t="n">
        <v>7.85638</v>
      </c>
      <c r="AEU123" t="n">
        <v>7.86807</v>
      </c>
      <c r="AEV123" t="n">
        <v>7.88368</v>
      </c>
      <c r="AEW123" t="n">
        <v>7.89735</v>
      </c>
      <c r="AEX123" t="n">
        <v>7.9178</v>
      </c>
      <c r="AEY123" t="n">
        <v>7.93736</v>
      </c>
      <c r="AEZ123" t="n">
        <v>7.95347</v>
      </c>
      <c r="AFA123" t="n">
        <v>7.9725</v>
      </c>
      <c r="AFB123" t="n">
        <v>7.99574</v>
      </c>
      <c r="AFC123" t="n">
        <v>8.024559999999999</v>
      </c>
      <c r="AFD123" t="n">
        <v>8.039949999999999</v>
      </c>
      <c r="AFE123" t="n">
        <v>8.064719999999999</v>
      </c>
      <c r="AFF123" t="n">
        <v>8.08583</v>
      </c>
      <c r="AFG123" t="n">
        <v>8.112959999999999</v>
      </c>
      <c r="AFH123" t="n">
        <v>8.128869999999999</v>
      </c>
      <c r="AFI123" t="n">
        <v>8.1455</v>
      </c>
      <c r="AFJ123" t="n">
        <v>8.16394</v>
      </c>
      <c r="AFK123" t="n">
        <v>8.17906</v>
      </c>
      <c r="AFL123" t="n">
        <v>8.192360000000001</v>
      </c>
      <c r="AFM123" t="n">
        <v>8.21124</v>
      </c>
      <c r="AFN123" t="n">
        <v>8.22739</v>
      </c>
      <c r="AFO123" t="n">
        <v>8.245979999999999</v>
      </c>
      <c r="AFP123" t="n">
        <v>8.27009</v>
      </c>
      <c r="AFQ123" t="n">
        <v>8.28877</v>
      </c>
      <c r="AFR123" t="n">
        <v>8.30401</v>
      </c>
      <c r="AFS123" t="n">
        <v>8.32014</v>
      </c>
      <c r="AFT123" t="n">
        <v>8.35411</v>
      </c>
      <c r="AFU123" t="n">
        <v>8.37978</v>
      </c>
      <c r="AFV123" t="n">
        <v>8.403180000000001</v>
      </c>
      <c r="AFW123" t="n">
        <v>8.427339999999999</v>
      </c>
      <c r="AFX123" t="n">
        <v>8.44867</v>
      </c>
      <c r="AFY123" t="n">
        <v>8.47462</v>
      </c>
      <c r="AFZ123" t="n">
        <v>8.492710000000001</v>
      </c>
      <c r="AGA123" t="n">
        <v>8.52122</v>
      </c>
      <c r="AGB123" t="n">
        <v>8.55034</v>
      </c>
      <c r="AGC123" t="n">
        <v>8.57352</v>
      </c>
      <c r="AGD123" t="n">
        <v>8.592269999999999</v>
      </c>
      <c r="AGE123" t="n">
        <v>8.61692</v>
      </c>
      <c r="AGF123" t="n">
        <v>8.63152</v>
      </c>
      <c r="AGG123" t="n">
        <v>8.648899999999999</v>
      </c>
      <c r="AGH123" t="n">
        <v>8.67651</v>
      </c>
      <c r="AGI123" t="n">
        <v>8.70776</v>
      </c>
      <c r="AGJ123" t="n">
        <v>8.732279999999999</v>
      </c>
      <c r="AGK123" t="n">
        <v>8.747949999999999</v>
      </c>
      <c r="AGL123" t="n">
        <v>8.7654</v>
      </c>
      <c r="AGM123" t="n">
        <v>8.804510000000001</v>
      </c>
      <c r="AGN123" t="n">
        <v>8.83403</v>
      </c>
      <c r="AGO123" t="n">
        <v>8.870189999999999</v>
      </c>
      <c r="AGP123" t="n">
        <v>8.89419</v>
      </c>
      <c r="AGQ123" t="n">
        <v>8.925190000000001</v>
      </c>
      <c r="AGR123" t="n">
        <v>8.974690000000001</v>
      </c>
      <c r="AGS123" t="n">
        <v>9.02093</v>
      </c>
      <c r="AGT123" t="n">
        <v>9.05931</v>
      </c>
      <c r="AGU123" t="n">
        <v>9.09516</v>
      </c>
      <c r="AGV123" t="n">
        <v>9.118510000000001</v>
      </c>
      <c r="AGW123" t="n">
        <v>9.141920000000001</v>
      </c>
      <c r="AGX123" t="n">
        <v>9.17202</v>
      </c>
      <c r="AGY123" t="n">
        <v>9.20557</v>
      </c>
      <c r="AGZ123" t="n">
        <v>9.23198</v>
      </c>
      <c r="AHA123" t="n">
        <v>9.255710000000001</v>
      </c>
      <c r="AHB123" t="n">
        <v>9.27651</v>
      </c>
      <c r="AHC123" t="n">
        <v>9.300039999999999</v>
      </c>
      <c r="AHD123" t="n">
        <v>9.32428</v>
      </c>
      <c r="AHE123" t="n">
        <v>9.353680000000001</v>
      </c>
      <c r="AHF123" t="n">
        <v>9.369289999999999</v>
      </c>
      <c r="AHG123" t="n">
        <v>9.391220000000001</v>
      </c>
      <c r="AHH123" t="n">
        <v>9.42342</v>
      </c>
      <c r="AHI123" t="n">
        <v>9.450900000000001</v>
      </c>
      <c r="AHJ123" t="n">
        <v>9.484540000000001</v>
      </c>
      <c r="AHK123" t="n">
        <v>9.4992</v>
      </c>
      <c r="AHL123" t="n">
        <v>9.51881</v>
      </c>
      <c r="AHM123" t="n">
        <v>9.533329999999999</v>
      </c>
      <c r="AHN123" t="n">
        <v>9.54471</v>
      </c>
      <c r="AHO123" t="n">
        <v>9.573</v>
      </c>
      <c r="AHP123" t="n">
        <v>9.593529999999999</v>
      </c>
      <c r="AHQ123" t="n">
        <v>9.620509999999999</v>
      </c>
      <c r="AHR123" t="n">
        <v>9.6602</v>
      </c>
      <c r="AHS123" t="n">
        <v>9.70495</v>
      </c>
      <c r="AHT123" t="n">
        <v>9.738770000000001</v>
      </c>
      <c r="AHU123" t="n">
        <v>9.78112</v>
      </c>
      <c r="AHV123" t="n">
        <v>9.83886</v>
      </c>
      <c r="AHW123" t="n">
        <v>9.870649999999999</v>
      </c>
      <c r="AHX123" t="n">
        <v>9.913919999999999</v>
      </c>
      <c r="AHY123" t="n">
        <v>9.951980000000001</v>
      </c>
      <c r="AHZ123" t="n">
        <v>9.9785</v>
      </c>
      <c r="AIA123" t="n">
        <v>9.996919999999999</v>
      </c>
      <c r="AIB123" t="n">
        <v>10.02832</v>
      </c>
      <c r="AIC123" t="n">
        <v>10.07587</v>
      </c>
      <c r="AID123" t="n">
        <v>10.12362</v>
      </c>
      <c r="AIE123" t="n">
        <v>10.16142</v>
      </c>
      <c r="AIF123" t="n">
        <v>10.19351</v>
      </c>
      <c r="AIG123" t="n">
        <v>10.24443</v>
      </c>
      <c r="AIH123" t="n">
        <v>10.2809</v>
      </c>
      <c r="AII123" t="n">
        <v>10.3291</v>
      </c>
      <c r="AIJ123" t="n">
        <v>10.38178</v>
      </c>
      <c r="AIK123" t="n">
        <v>10.42716</v>
      </c>
      <c r="AIL123" t="n">
        <v>10.48278</v>
      </c>
      <c r="AIM123" t="n">
        <v>10.53967</v>
      </c>
      <c r="AIN123" t="n">
        <v>10.58391</v>
      </c>
      <c r="AIO123" t="n">
        <v>10.64186</v>
      </c>
      <c r="AIP123" t="n">
        <v>10.70371</v>
      </c>
      <c r="AIQ123" t="n">
        <v>10.75787</v>
      </c>
      <c r="AIR123" t="n">
        <v>10.80099</v>
      </c>
      <c r="AIS123" t="n">
        <v>10.85482</v>
      </c>
      <c r="AIT123" t="n">
        <v>10.90559</v>
      </c>
      <c r="AIU123" t="n">
        <v>10.94065</v>
      </c>
      <c r="AIV123" t="n">
        <v>10.99006</v>
      </c>
      <c r="AIW123" t="n">
        <v>11.01774</v>
      </c>
      <c r="AIX123" t="n">
        <v>11.09788</v>
      </c>
      <c r="AIY123" t="n">
        <v>11.15115</v>
      </c>
      <c r="AIZ123" t="n">
        <v>11.18854</v>
      </c>
      <c r="AJA123" t="n">
        <v>11.23286</v>
      </c>
      <c r="AJB123" t="n">
        <v>11.30533</v>
      </c>
      <c r="AJC123" t="n">
        <v>11.3971</v>
      </c>
      <c r="AJD123" t="n">
        <v>11.50971</v>
      </c>
      <c r="AJE123" t="n">
        <v>11.58264</v>
      </c>
      <c r="AJF123" t="n">
        <v>11.64096</v>
      </c>
      <c r="AJG123" t="n">
        <v>11.7591</v>
      </c>
      <c r="AJH123" t="n">
        <v>11.88513</v>
      </c>
      <c r="AJI123" t="n">
        <v>11.98237</v>
      </c>
      <c r="AJJ123" t="n">
        <v>12.09314</v>
      </c>
      <c r="AJK123" t="n">
        <v>12.13261</v>
      </c>
      <c r="AJL123" t="n">
        <v>12.1974</v>
      </c>
      <c r="AJM123" t="n">
        <v>12.28277</v>
      </c>
      <c r="AJN123" t="n">
        <v>12.33718</v>
      </c>
      <c r="AJO123" t="n">
        <v>12.38577</v>
      </c>
      <c r="AJP123" t="n">
        <v>12.46531</v>
      </c>
      <c r="AJQ123" t="n">
        <v>12.54628</v>
      </c>
      <c r="AJR123" t="n">
        <v>12.64527</v>
      </c>
      <c r="AJS123" t="n">
        <v>12.70605</v>
      </c>
      <c r="AJT123" t="n">
        <v>12.7953</v>
      </c>
      <c r="AJU123" t="n">
        <v>12.90157</v>
      </c>
      <c r="AJV123" t="n">
        <v>12.96984</v>
      </c>
      <c r="AJW123" t="n">
        <v>13.06105</v>
      </c>
      <c r="AJX123" t="n">
        <v>13.14042</v>
      </c>
      <c r="AJY123" t="n">
        <v>13.22012</v>
      </c>
      <c r="AJZ123" t="n">
        <v>13.31489</v>
      </c>
      <c r="AKA123" t="n">
        <v>13.39389</v>
      </c>
      <c r="AKB123" t="n">
        <v>13.53047</v>
      </c>
      <c r="AKC123" t="n">
        <v>13.61031</v>
      </c>
      <c r="AKD123" t="n">
        <v>13.71757</v>
      </c>
      <c r="AKE123" t="n">
        <v>13.88621</v>
      </c>
      <c r="AKF123" t="n">
        <v>14.0803</v>
      </c>
      <c r="AKG123" t="n">
        <v>14.28906</v>
      </c>
      <c r="AKH123" t="n">
        <v>14.46114</v>
      </c>
      <c r="AKI123" t="n">
        <v>14.6255</v>
      </c>
      <c r="AKJ123" t="n">
        <v>14.82466</v>
      </c>
      <c r="AKK123" t="n">
        <v>14.97056</v>
      </c>
      <c r="AKL123" t="n">
        <v>15.17146</v>
      </c>
      <c r="AKM123" t="n">
        <v>15.3224</v>
      </c>
      <c r="AKN123" t="n">
        <v>15.49227</v>
      </c>
      <c r="AKO123" t="n">
        <v>15.6462</v>
      </c>
      <c r="AKP123" t="n">
        <v>15.80606</v>
      </c>
      <c r="AKQ123" t="n">
        <v>15.93958</v>
      </c>
      <c r="AKR123" t="n">
        <v>16.06969</v>
      </c>
      <c r="AKS123" t="n">
        <v>16.2359</v>
      </c>
      <c r="AKT123" t="n">
        <v>16.5274</v>
      </c>
      <c r="AKU123" t="n">
        <v>16.7248</v>
      </c>
      <c r="AKV123" t="n">
        <v>16.99406</v>
      </c>
      <c r="AKW123" t="n">
        <v>17.28988</v>
      </c>
      <c r="AKX123" t="n">
        <v>17.59702</v>
      </c>
      <c r="AKY123" t="n">
        <v>18.05384</v>
      </c>
      <c r="AKZ123" t="n">
        <v>18.24267</v>
      </c>
      <c r="ALA123" t="n">
        <v>18.73502</v>
      </c>
      <c r="ALB123" t="n">
        <v>19.1439</v>
      </c>
      <c r="ALC123" t="n">
        <v>19.51613</v>
      </c>
      <c r="ALD123" t="n">
        <v>19.78966</v>
      </c>
      <c r="ALE123" t="n">
        <v>20.43999</v>
      </c>
      <c r="ALF123" t="n">
        <v>21.3385</v>
      </c>
      <c r="ALG123" t="n">
        <v>22.16665</v>
      </c>
      <c r="ALH123" t="n">
        <v>23.11411</v>
      </c>
      <c r="ALI123" t="n">
        <v>23.99152</v>
      </c>
      <c r="ALJ123" t="n">
        <v>25.76735</v>
      </c>
      <c r="ALK123" t="n">
        <v>27.89075</v>
      </c>
      <c r="ALL123" t="n">
        <v>29.8016</v>
      </c>
      <c r="ALM123" t="n">
        <v>34.33408</v>
      </c>
      <c r="ALN123" t="n">
        <v>43.74093</v>
      </c>
      <c r="ALO123" t="n">
        <v>82.72385</v>
      </c>
    </row>
    <row r="124">
      <c r="A124" t="inlineStr">
        <is>
          <t>Philippines</t>
        </is>
      </c>
      <c r="B124" t="inlineStr">
        <is>
          <t>PHL</t>
        </is>
      </c>
      <c r="C124" s="13">
        <f>AVERAGE(SI124,SJ124)</f>
        <v/>
      </c>
      <c r="D124" t="n">
        <v>1.0615</v>
      </c>
      <c r="E124" t="n">
        <v>1.31476</v>
      </c>
      <c r="F124" t="n">
        <v>1.43182</v>
      </c>
      <c r="G124" t="n">
        <v>1.52131</v>
      </c>
      <c r="H124" t="n">
        <v>1.60148</v>
      </c>
      <c r="I124" t="n">
        <v>1.67202</v>
      </c>
      <c r="J124" t="n">
        <v>1.71684</v>
      </c>
      <c r="K124" t="n">
        <v>1.75525</v>
      </c>
      <c r="L124" t="n">
        <v>1.79594</v>
      </c>
      <c r="M124" t="n">
        <v>1.8346</v>
      </c>
      <c r="N124" t="n">
        <v>1.86352</v>
      </c>
      <c r="O124" t="n">
        <v>1.90291</v>
      </c>
      <c r="P124" t="n">
        <v>1.93811</v>
      </c>
      <c r="Q124" t="n">
        <v>1.96273</v>
      </c>
      <c r="R124" t="n">
        <v>1.98913</v>
      </c>
      <c r="S124" t="n">
        <v>2.0183</v>
      </c>
      <c r="T124" t="n">
        <v>2.03943</v>
      </c>
      <c r="U124" t="n">
        <v>2.05989</v>
      </c>
      <c r="V124" t="n">
        <v>2.08129</v>
      </c>
      <c r="W124" t="n">
        <v>2.10482</v>
      </c>
      <c r="X124" t="n">
        <v>2.12553</v>
      </c>
      <c r="Y124" t="n">
        <v>2.1467</v>
      </c>
      <c r="Z124" t="n">
        <v>2.16734</v>
      </c>
      <c r="AA124" t="n">
        <v>2.18542</v>
      </c>
      <c r="AB124" t="n">
        <v>2.20603</v>
      </c>
      <c r="AC124" t="n">
        <v>2.22314</v>
      </c>
      <c r="AD124" t="n">
        <v>2.23986</v>
      </c>
      <c r="AE124" t="n">
        <v>2.25707</v>
      </c>
      <c r="AF124" t="n">
        <v>2.27415</v>
      </c>
      <c r="AG124" t="n">
        <v>2.29151</v>
      </c>
      <c r="AH124" t="n">
        <v>2.30973</v>
      </c>
      <c r="AI124" t="n">
        <v>2.3246</v>
      </c>
      <c r="AJ124" t="n">
        <v>2.3411</v>
      </c>
      <c r="AK124" t="n">
        <v>2.35422</v>
      </c>
      <c r="AL124" t="n">
        <v>2.36785</v>
      </c>
      <c r="AM124" t="n">
        <v>2.38137</v>
      </c>
      <c r="AN124" t="n">
        <v>2.39681</v>
      </c>
      <c r="AO124" t="n">
        <v>2.41275</v>
      </c>
      <c r="AP124" t="n">
        <v>2.42674</v>
      </c>
      <c r="AQ124" t="n">
        <v>2.43826</v>
      </c>
      <c r="AR124" t="n">
        <v>2.45159</v>
      </c>
      <c r="AS124" t="n">
        <v>2.46282</v>
      </c>
      <c r="AT124" t="n">
        <v>2.4766</v>
      </c>
      <c r="AU124" t="n">
        <v>2.48882</v>
      </c>
      <c r="AV124" t="n">
        <v>2.5009</v>
      </c>
      <c r="AW124" t="n">
        <v>2.51365</v>
      </c>
      <c r="AX124" t="n">
        <v>2.52604</v>
      </c>
      <c r="AY124" t="n">
        <v>2.5388</v>
      </c>
      <c r="AZ124" t="n">
        <v>2.55124</v>
      </c>
      <c r="BA124" t="n">
        <v>2.56433</v>
      </c>
      <c r="BB124" t="n">
        <v>2.57882</v>
      </c>
      <c r="BC124" t="n">
        <v>2.58951</v>
      </c>
      <c r="BD124" t="n">
        <v>2.60272</v>
      </c>
      <c r="BE124" t="n">
        <v>2.6154</v>
      </c>
      <c r="BF124" t="n">
        <v>2.6292</v>
      </c>
      <c r="BG124" t="n">
        <v>2.64058</v>
      </c>
      <c r="BH124" t="n">
        <v>2.65077</v>
      </c>
      <c r="BI124" t="n">
        <v>2.66226</v>
      </c>
      <c r="BJ124" t="n">
        <v>2.67343</v>
      </c>
      <c r="BK124" t="n">
        <v>2.68181</v>
      </c>
      <c r="BL124" t="n">
        <v>2.69074</v>
      </c>
      <c r="BM124" t="n">
        <v>2.70155</v>
      </c>
      <c r="BN124" t="n">
        <v>2.71081</v>
      </c>
      <c r="BO124" t="n">
        <v>2.72207</v>
      </c>
      <c r="BP124" t="n">
        <v>2.73311</v>
      </c>
      <c r="BQ124" t="n">
        <v>2.74377</v>
      </c>
      <c r="BR124" t="n">
        <v>2.75431</v>
      </c>
      <c r="BS124" t="n">
        <v>2.76478</v>
      </c>
      <c r="BT124" t="n">
        <v>2.7752</v>
      </c>
      <c r="BU124" t="n">
        <v>2.78394</v>
      </c>
      <c r="BV124" t="n">
        <v>2.79422</v>
      </c>
      <c r="BW124" t="n">
        <v>2.80526</v>
      </c>
      <c r="BX124" t="n">
        <v>2.81559</v>
      </c>
      <c r="BY124" t="n">
        <v>2.82695</v>
      </c>
      <c r="BZ124" t="n">
        <v>2.83757</v>
      </c>
      <c r="CA124" t="n">
        <v>2.84871</v>
      </c>
      <c r="CB124" t="n">
        <v>2.85892</v>
      </c>
      <c r="CC124" t="n">
        <v>2.86823</v>
      </c>
      <c r="CD124" t="n">
        <v>2.87826</v>
      </c>
      <c r="CE124" t="n">
        <v>2.88777</v>
      </c>
      <c r="CF124" t="n">
        <v>2.89526</v>
      </c>
      <c r="CG124" t="n">
        <v>2.90342</v>
      </c>
      <c r="CH124" t="n">
        <v>2.91084</v>
      </c>
      <c r="CI124" t="n">
        <v>2.91958</v>
      </c>
      <c r="CJ124" t="n">
        <v>2.92935</v>
      </c>
      <c r="CK124" t="n">
        <v>2.93888</v>
      </c>
      <c r="CL124" t="n">
        <v>2.94661</v>
      </c>
      <c r="CM124" t="n">
        <v>2.95492</v>
      </c>
      <c r="CN124" t="n">
        <v>2.9645</v>
      </c>
      <c r="CO124" t="n">
        <v>2.97233</v>
      </c>
      <c r="CP124" t="n">
        <v>2.98088</v>
      </c>
      <c r="CQ124" t="n">
        <v>2.99107</v>
      </c>
      <c r="CR124" t="n">
        <v>3.00109</v>
      </c>
      <c r="CS124" t="n">
        <v>3.00918</v>
      </c>
      <c r="CT124" t="n">
        <v>3.0183</v>
      </c>
      <c r="CU124" t="n">
        <v>3.0277</v>
      </c>
      <c r="CV124" t="n">
        <v>3.03673</v>
      </c>
      <c r="CW124" t="n">
        <v>3.04556</v>
      </c>
      <c r="CX124" t="n">
        <v>3.05643</v>
      </c>
      <c r="CY124" t="n">
        <v>3.06661</v>
      </c>
      <c r="CZ124" t="n">
        <v>3.07514</v>
      </c>
      <c r="DA124" t="n">
        <v>3.0837</v>
      </c>
      <c r="DB124" t="n">
        <v>3.09123</v>
      </c>
      <c r="DC124" t="n">
        <v>3.09861</v>
      </c>
      <c r="DD124" t="n">
        <v>3.10702</v>
      </c>
      <c r="DE124" t="n">
        <v>3.11638</v>
      </c>
      <c r="DF124" t="n">
        <v>3.12463</v>
      </c>
      <c r="DG124" t="n">
        <v>3.13306</v>
      </c>
      <c r="DH124" t="n">
        <v>3.14119</v>
      </c>
      <c r="DI124" t="n">
        <v>3.14789</v>
      </c>
      <c r="DJ124" t="n">
        <v>3.15633</v>
      </c>
      <c r="DK124" t="n">
        <v>3.16486</v>
      </c>
      <c r="DL124" t="n">
        <v>3.17299</v>
      </c>
      <c r="DM124" t="n">
        <v>3.18089</v>
      </c>
      <c r="DN124" t="n">
        <v>3.18849</v>
      </c>
      <c r="DO124" t="n">
        <v>3.1963</v>
      </c>
      <c r="DP124" t="n">
        <v>3.20361</v>
      </c>
      <c r="DQ124" t="n">
        <v>3.21139</v>
      </c>
      <c r="DR124" t="n">
        <v>3.21963</v>
      </c>
      <c r="DS124" t="n">
        <v>3.22917</v>
      </c>
      <c r="DT124" t="n">
        <v>3.23714</v>
      </c>
      <c r="DU124" t="n">
        <v>3.24468</v>
      </c>
      <c r="DV124" t="n">
        <v>3.25308</v>
      </c>
      <c r="DW124" t="n">
        <v>3.26091</v>
      </c>
      <c r="DX124" t="n">
        <v>3.26703</v>
      </c>
      <c r="DY124" t="n">
        <v>3.27354</v>
      </c>
      <c r="DZ124" t="n">
        <v>3.2823</v>
      </c>
      <c r="EA124" t="n">
        <v>3.29124</v>
      </c>
      <c r="EB124" t="n">
        <v>3.29891</v>
      </c>
      <c r="EC124" t="n">
        <v>3.30531</v>
      </c>
      <c r="ED124" t="n">
        <v>3.31373</v>
      </c>
      <c r="EE124" t="n">
        <v>3.32206</v>
      </c>
      <c r="EF124" t="n">
        <v>3.33076</v>
      </c>
      <c r="EG124" t="n">
        <v>3.33767</v>
      </c>
      <c r="EH124" t="n">
        <v>3.34635</v>
      </c>
      <c r="EI124" t="n">
        <v>3.35361</v>
      </c>
      <c r="EJ124" t="n">
        <v>3.36208</v>
      </c>
      <c r="EK124" t="n">
        <v>3.37093</v>
      </c>
      <c r="EL124" t="n">
        <v>3.37842</v>
      </c>
      <c r="EM124" t="n">
        <v>3.38564</v>
      </c>
      <c r="EN124" t="n">
        <v>3.39313</v>
      </c>
      <c r="EO124" t="n">
        <v>3.4001</v>
      </c>
      <c r="EP124" t="n">
        <v>3.40839</v>
      </c>
      <c r="EQ124" t="n">
        <v>3.41654</v>
      </c>
      <c r="ER124" t="n">
        <v>3.42407</v>
      </c>
      <c r="ES124" t="n">
        <v>3.43119</v>
      </c>
      <c r="ET124" t="n">
        <v>3.43717</v>
      </c>
      <c r="EU124" t="n">
        <v>3.44348</v>
      </c>
      <c r="EV124" t="n">
        <v>3.45003</v>
      </c>
      <c r="EW124" t="n">
        <v>3.4585</v>
      </c>
      <c r="EX124" t="n">
        <v>3.46646</v>
      </c>
      <c r="EY124" t="n">
        <v>3.47251</v>
      </c>
      <c r="EZ124" t="n">
        <v>3.47843</v>
      </c>
      <c r="FA124" t="n">
        <v>3.48588</v>
      </c>
      <c r="FB124" t="n">
        <v>3.49427</v>
      </c>
      <c r="FC124" t="n">
        <v>3.50268</v>
      </c>
      <c r="FD124" t="n">
        <v>3.5106</v>
      </c>
      <c r="FE124" t="n">
        <v>3.5166</v>
      </c>
      <c r="FF124" t="n">
        <v>3.5237</v>
      </c>
      <c r="FG124" t="n">
        <v>3.53233</v>
      </c>
      <c r="FH124" t="n">
        <v>3.5404</v>
      </c>
      <c r="FI124" t="n">
        <v>3.54775</v>
      </c>
      <c r="FJ124" t="n">
        <v>3.55574</v>
      </c>
      <c r="FK124" t="n">
        <v>3.5644</v>
      </c>
      <c r="FL124" t="n">
        <v>3.57095</v>
      </c>
      <c r="FM124" t="n">
        <v>3.57729</v>
      </c>
      <c r="FN124" t="n">
        <v>3.58551</v>
      </c>
      <c r="FO124" t="n">
        <v>3.5928</v>
      </c>
      <c r="FP124" t="n">
        <v>3.60024</v>
      </c>
      <c r="FQ124" t="n">
        <v>3.60753</v>
      </c>
      <c r="FR124" t="n">
        <v>3.61527</v>
      </c>
      <c r="FS124" t="n">
        <v>3.62247</v>
      </c>
      <c r="FT124" t="n">
        <v>3.63095</v>
      </c>
      <c r="FU124" t="n">
        <v>3.63878</v>
      </c>
      <c r="FV124" t="n">
        <v>3.64556</v>
      </c>
      <c r="FW124" t="n">
        <v>3.65431</v>
      </c>
      <c r="FX124" t="n">
        <v>3.66088</v>
      </c>
      <c r="FY124" t="n">
        <v>3.66819</v>
      </c>
      <c r="FZ124" t="n">
        <v>3.67503</v>
      </c>
      <c r="GA124" t="n">
        <v>3.68171</v>
      </c>
      <c r="GB124" t="n">
        <v>3.68868</v>
      </c>
      <c r="GC124" t="n">
        <v>3.69605</v>
      </c>
      <c r="GD124" t="n">
        <v>3.70336</v>
      </c>
      <c r="GE124" t="n">
        <v>3.71094</v>
      </c>
      <c r="GF124" t="n">
        <v>3.71766</v>
      </c>
      <c r="GG124" t="n">
        <v>3.72496</v>
      </c>
      <c r="GH124" t="n">
        <v>3.7328</v>
      </c>
      <c r="GI124" t="n">
        <v>3.74041</v>
      </c>
      <c r="GJ124" t="n">
        <v>3.74634</v>
      </c>
      <c r="GK124" t="n">
        <v>3.75253</v>
      </c>
      <c r="GL124" t="n">
        <v>3.75907</v>
      </c>
      <c r="GM124" t="n">
        <v>3.76642</v>
      </c>
      <c r="GN124" t="n">
        <v>3.77438</v>
      </c>
      <c r="GO124" t="n">
        <v>3.78092</v>
      </c>
      <c r="GP124" t="n">
        <v>3.78806</v>
      </c>
      <c r="GQ124" t="n">
        <v>3.79433</v>
      </c>
      <c r="GR124" t="n">
        <v>3.8002</v>
      </c>
      <c r="GS124" t="n">
        <v>3.80701</v>
      </c>
      <c r="GT124" t="n">
        <v>3.81359</v>
      </c>
      <c r="GU124" t="n">
        <v>3.82037</v>
      </c>
      <c r="GV124" t="n">
        <v>3.82645</v>
      </c>
      <c r="GW124" t="n">
        <v>3.83397</v>
      </c>
      <c r="GX124" t="n">
        <v>3.84108</v>
      </c>
      <c r="GY124" t="n">
        <v>3.84772</v>
      </c>
      <c r="GZ124" t="n">
        <v>3.85433</v>
      </c>
      <c r="HA124" t="n">
        <v>3.86235</v>
      </c>
      <c r="HB124" t="n">
        <v>3.86999</v>
      </c>
      <c r="HC124" t="n">
        <v>3.87763</v>
      </c>
      <c r="HD124" t="n">
        <v>3.88481</v>
      </c>
      <c r="HE124" t="n">
        <v>3.89237</v>
      </c>
      <c r="HF124" t="n">
        <v>3.89881</v>
      </c>
      <c r="HG124" t="n">
        <v>3.90584</v>
      </c>
      <c r="HH124" t="n">
        <v>3.91397</v>
      </c>
      <c r="HI124" t="n">
        <v>3.92263</v>
      </c>
      <c r="HJ124" t="n">
        <v>3.93031</v>
      </c>
      <c r="HK124" t="n">
        <v>3.93724</v>
      </c>
      <c r="HL124" t="n">
        <v>3.94367</v>
      </c>
      <c r="HM124" t="n">
        <v>3.95057</v>
      </c>
      <c r="HN124" t="n">
        <v>3.95701</v>
      </c>
      <c r="HO124" t="n">
        <v>3.96428</v>
      </c>
      <c r="HP124" t="n">
        <v>3.9715</v>
      </c>
      <c r="HQ124" t="n">
        <v>3.97931</v>
      </c>
      <c r="HR124" t="n">
        <v>3.98747</v>
      </c>
      <c r="HS124" t="n">
        <v>3.9936</v>
      </c>
      <c r="HT124" t="n">
        <v>4.00052</v>
      </c>
      <c r="HU124" t="n">
        <v>4.008</v>
      </c>
      <c r="HV124" t="n">
        <v>4.01636</v>
      </c>
      <c r="HW124" t="n">
        <v>4.02476</v>
      </c>
      <c r="HX124" t="n">
        <v>4.0315</v>
      </c>
      <c r="HY124" t="n">
        <v>4.03767</v>
      </c>
      <c r="HZ124" t="n">
        <v>4.04507</v>
      </c>
      <c r="IA124" t="n">
        <v>4.05187</v>
      </c>
      <c r="IB124" t="n">
        <v>4.05962</v>
      </c>
      <c r="IC124" t="n">
        <v>4.06575</v>
      </c>
      <c r="ID124" t="n">
        <v>4.07305</v>
      </c>
      <c r="IE124" t="n">
        <v>4.07967</v>
      </c>
      <c r="IF124" t="n">
        <v>4.08722</v>
      </c>
      <c r="IG124" t="n">
        <v>4.09373</v>
      </c>
      <c r="IH124" t="n">
        <v>4.10075</v>
      </c>
      <c r="II124" t="n">
        <v>4.10837</v>
      </c>
      <c r="IJ124" t="n">
        <v>4.11537</v>
      </c>
      <c r="IK124" t="n">
        <v>4.12076</v>
      </c>
      <c r="IL124" t="n">
        <v>4.1262</v>
      </c>
      <c r="IM124" t="n">
        <v>4.13236</v>
      </c>
      <c r="IN124" t="n">
        <v>4.1396</v>
      </c>
      <c r="IO124" t="n">
        <v>4.14766</v>
      </c>
      <c r="IP124" t="n">
        <v>4.15497</v>
      </c>
      <c r="IQ124" t="n">
        <v>4.16234</v>
      </c>
      <c r="IR124" t="n">
        <v>4.1692</v>
      </c>
      <c r="IS124" t="n">
        <v>4.17631</v>
      </c>
      <c r="IT124" t="n">
        <v>4.18307</v>
      </c>
      <c r="IU124" t="n">
        <v>4.19103</v>
      </c>
      <c r="IV124" t="n">
        <v>4.19976</v>
      </c>
      <c r="IW124" t="n">
        <v>4.2074</v>
      </c>
      <c r="IX124" t="n">
        <v>4.21438</v>
      </c>
      <c r="IY124" t="n">
        <v>4.22159</v>
      </c>
      <c r="IZ124" t="n">
        <v>4.22786</v>
      </c>
      <c r="JA124" t="n">
        <v>4.234</v>
      </c>
      <c r="JB124" t="n">
        <v>4.24152</v>
      </c>
      <c r="JC124" t="n">
        <v>4.24887</v>
      </c>
      <c r="JD124" t="n">
        <v>4.25563</v>
      </c>
      <c r="JE124" t="n">
        <v>4.26188</v>
      </c>
      <c r="JF124" t="n">
        <v>4.26834</v>
      </c>
      <c r="JG124" t="n">
        <v>4.27569</v>
      </c>
      <c r="JH124" t="n">
        <v>4.28213</v>
      </c>
      <c r="JI124" t="n">
        <v>4.28922</v>
      </c>
      <c r="JJ124" t="n">
        <v>4.29651</v>
      </c>
      <c r="JK124" t="n">
        <v>4.30274</v>
      </c>
      <c r="JL124" t="n">
        <v>4.30938</v>
      </c>
      <c r="JM124" t="n">
        <v>4.31585</v>
      </c>
      <c r="JN124" t="n">
        <v>4.32318</v>
      </c>
      <c r="JO124" t="n">
        <v>4.33005</v>
      </c>
      <c r="JP124" t="n">
        <v>4.3363</v>
      </c>
      <c r="JQ124" t="n">
        <v>4.34308</v>
      </c>
      <c r="JR124" t="n">
        <v>4.34863</v>
      </c>
      <c r="JS124" t="n">
        <v>4.35548</v>
      </c>
      <c r="JT124" t="n">
        <v>4.36158</v>
      </c>
      <c r="JU124" t="n">
        <v>4.3679</v>
      </c>
      <c r="JV124" t="n">
        <v>4.37401</v>
      </c>
      <c r="JW124" t="n">
        <v>4.38096</v>
      </c>
      <c r="JX124" t="n">
        <v>4.38608</v>
      </c>
      <c r="JY124" t="n">
        <v>4.39247</v>
      </c>
      <c r="JZ124" t="n">
        <v>4.39958</v>
      </c>
      <c r="KA124" t="n">
        <v>4.40613</v>
      </c>
      <c r="KB124" t="n">
        <v>4.41257</v>
      </c>
      <c r="KC124" t="n">
        <v>4.41937</v>
      </c>
      <c r="KD124" t="n">
        <v>4.42694</v>
      </c>
      <c r="KE124" t="n">
        <v>4.43339</v>
      </c>
      <c r="KF124" t="n">
        <v>4.44107</v>
      </c>
      <c r="KG124" t="n">
        <v>4.44836</v>
      </c>
      <c r="KH124" t="n">
        <v>4.45533</v>
      </c>
      <c r="KI124" t="n">
        <v>4.46126</v>
      </c>
      <c r="KJ124" t="n">
        <v>4.46696</v>
      </c>
      <c r="KK124" t="n">
        <v>4.47407</v>
      </c>
      <c r="KL124" t="n">
        <v>4.48063</v>
      </c>
      <c r="KM124" t="n">
        <v>4.48649</v>
      </c>
      <c r="KN124" t="n">
        <v>4.49397</v>
      </c>
      <c r="KO124" t="n">
        <v>4.50049</v>
      </c>
      <c r="KP124" t="n">
        <v>4.50875</v>
      </c>
      <c r="KQ124" t="n">
        <v>4.5156</v>
      </c>
      <c r="KR124" t="n">
        <v>4.52248</v>
      </c>
      <c r="KS124" t="n">
        <v>4.5296</v>
      </c>
      <c r="KT124" t="n">
        <v>4.5363</v>
      </c>
      <c r="KU124" t="n">
        <v>4.54191</v>
      </c>
      <c r="KV124" t="n">
        <v>4.54764</v>
      </c>
      <c r="KW124" t="n">
        <v>4.55392</v>
      </c>
      <c r="KX124" t="n">
        <v>4.55983</v>
      </c>
      <c r="KY124" t="n">
        <v>4.56654</v>
      </c>
      <c r="KZ124" t="n">
        <v>4.57332</v>
      </c>
      <c r="LA124" t="n">
        <v>4.58101</v>
      </c>
      <c r="LB124" t="n">
        <v>4.58762</v>
      </c>
      <c r="LC124" t="n">
        <v>4.59449</v>
      </c>
      <c r="LD124" t="n">
        <v>4.60069</v>
      </c>
      <c r="LE124" t="n">
        <v>4.60773</v>
      </c>
      <c r="LF124" t="n">
        <v>4.61355</v>
      </c>
      <c r="LG124" t="n">
        <v>4.6209</v>
      </c>
      <c r="LH124" t="n">
        <v>4.62779</v>
      </c>
      <c r="LI124" t="n">
        <v>4.63511</v>
      </c>
      <c r="LJ124" t="n">
        <v>4.64188</v>
      </c>
      <c r="LK124" t="n">
        <v>4.64839</v>
      </c>
      <c r="LL124" t="n">
        <v>4.65458</v>
      </c>
      <c r="LM124" t="n">
        <v>4.66187</v>
      </c>
      <c r="LN124" t="n">
        <v>4.6693</v>
      </c>
      <c r="LO124" t="n">
        <v>4.67648</v>
      </c>
      <c r="LP124" t="n">
        <v>4.68308</v>
      </c>
      <c r="LQ124" t="n">
        <v>4.69032</v>
      </c>
      <c r="LR124" t="n">
        <v>4.69653</v>
      </c>
      <c r="LS124" t="n">
        <v>4.70374</v>
      </c>
      <c r="LT124" t="n">
        <v>4.71046</v>
      </c>
      <c r="LU124" t="n">
        <v>4.71678</v>
      </c>
      <c r="LV124" t="n">
        <v>4.72453</v>
      </c>
      <c r="LW124" t="n">
        <v>4.73129</v>
      </c>
      <c r="LX124" t="n">
        <v>4.73678</v>
      </c>
      <c r="LY124" t="n">
        <v>4.74352</v>
      </c>
      <c r="LZ124" t="n">
        <v>4.75063</v>
      </c>
      <c r="MA124" t="n">
        <v>4.75738</v>
      </c>
      <c r="MB124" t="n">
        <v>4.76433</v>
      </c>
      <c r="MC124" t="n">
        <v>4.7718</v>
      </c>
      <c r="MD124" t="n">
        <v>4.77951</v>
      </c>
      <c r="ME124" t="n">
        <v>4.78579</v>
      </c>
      <c r="MF124" t="n">
        <v>4.79298</v>
      </c>
      <c r="MG124" t="n">
        <v>4.80012</v>
      </c>
      <c r="MH124" t="n">
        <v>4.80677</v>
      </c>
      <c r="MI124" t="n">
        <v>4.81358</v>
      </c>
      <c r="MJ124" t="n">
        <v>4.82202</v>
      </c>
      <c r="MK124" t="n">
        <v>4.82924</v>
      </c>
      <c r="ML124" t="n">
        <v>4.83602</v>
      </c>
      <c r="MM124" t="n">
        <v>4.84281</v>
      </c>
      <c r="MN124" t="n">
        <v>4.84995</v>
      </c>
      <c r="MO124" t="n">
        <v>4.85762</v>
      </c>
      <c r="MP124" t="n">
        <v>4.8642</v>
      </c>
      <c r="MQ124" t="n">
        <v>4.87096</v>
      </c>
      <c r="MR124" t="n">
        <v>4.8783</v>
      </c>
      <c r="MS124" t="n">
        <v>4.88459</v>
      </c>
      <c r="MT124" t="n">
        <v>4.89118</v>
      </c>
      <c r="MU124" t="n">
        <v>4.89889</v>
      </c>
      <c r="MV124" t="n">
        <v>4.90637</v>
      </c>
      <c r="MW124" t="n">
        <v>4.91443</v>
      </c>
      <c r="MX124" t="n">
        <v>4.9233</v>
      </c>
      <c r="MY124" t="n">
        <v>4.92998</v>
      </c>
      <c r="MZ124" t="n">
        <v>4.93654</v>
      </c>
      <c r="NA124" t="n">
        <v>4.9438</v>
      </c>
      <c r="NB124" t="n">
        <v>4.95145</v>
      </c>
      <c r="NC124" t="n">
        <v>4.95915</v>
      </c>
      <c r="ND124" t="n">
        <v>4.96632</v>
      </c>
      <c r="NE124" t="n">
        <v>4.97324</v>
      </c>
      <c r="NF124" t="n">
        <v>4.98052</v>
      </c>
      <c r="NG124" t="n">
        <v>4.98748</v>
      </c>
      <c r="NH124" t="n">
        <v>4.99573</v>
      </c>
      <c r="NI124" t="n">
        <v>5.00264</v>
      </c>
      <c r="NJ124" t="n">
        <v>5.00936</v>
      </c>
      <c r="NK124" t="n">
        <v>5.01646</v>
      </c>
      <c r="NL124" t="n">
        <v>5.02429</v>
      </c>
      <c r="NM124" t="n">
        <v>5.03221</v>
      </c>
      <c r="NN124" t="n">
        <v>5.04075</v>
      </c>
      <c r="NO124" t="n">
        <v>5.04752</v>
      </c>
      <c r="NP124" t="n">
        <v>5.05338</v>
      </c>
      <c r="NQ124" t="n">
        <v>5.06135</v>
      </c>
      <c r="NR124" t="n">
        <v>5.06922</v>
      </c>
      <c r="NS124" t="n">
        <v>5.07685</v>
      </c>
      <c r="NT124" t="n">
        <v>5.08377</v>
      </c>
      <c r="NU124" t="n">
        <v>5.0923</v>
      </c>
      <c r="NV124" t="n">
        <v>5.10032</v>
      </c>
      <c r="NW124" t="n">
        <v>5.10959</v>
      </c>
      <c r="NX124" t="n">
        <v>5.11865</v>
      </c>
      <c r="NY124" t="n">
        <v>5.12573</v>
      </c>
      <c r="NZ124" t="n">
        <v>5.13438</v>
      </c>
      <c r="OA124" t="n">
        <v>5.14203</v>
      </c>
      <c r="OB124" t="n">
        <v>5.14928</v>
      </c>
      <c r="OC124" t="n">
        <v>5.15581</v>
      </c>
      <c r="OD124" t="n">
        <v>5.16244</v>
      </c>
      <c r="OE124" t="n">
        <v>5.16849</v>
      </c>
      <c r="OF124" t="n">
        <v>5.17563</v>
      </c>
      <c r="OG124" t="n">
        <v>5.1831</v>
      </c>
      <c r="OH124" t="n">
        <v>5.19028</v>
      </c>
      <c r="OI124" t="n">
        <v>5.19822</v>
      </c>
      <c r="OJ124" t="n">
        <v>5.20524</v>
      </c>
      <c r="OK124" t="n">
        <v>5.21299</v>
      </c>
      <c r="OL124" t="n">
        <v>5.21952</v>
      </c>
      <c r="OM124" t="n">
        <v>5.22497</v>
      </c>
      <c r="ON124" t="n">
        <v>5.23167</v>
      </c>
      <c r="OO124" t="n">
        <v>5.2384</v>
      </c>
      <c r="OP124" t="n">
        <v>5.24626</v>
      </c>
      <c r="OQ124" t="n">
        <v>5.2544</v>
      </c>
      <c r="OR124" t="n">
        <v>5.26225</v>
      </c>
      <c r="OS124" t="n">
        <v>5.26948</v>
      </c>
      <c r="OT124" t="n">
        <v>5.27699</v>
      </c>
      <c r="OU124" t="n">
        <v>5.2834</v>
      </c>
      <c r="OV124" t="n">
        <v>5.29093</v>
      </c>
      <c r="OW124" t="n">
        <v>5.29829</v>
      </c>
      <c r="OX124" t="n">
        <v>5.3057</v>
      </c>
      <c r="OY124" t="n">
        <v>5.31203</v>
      </c>
      <c r="OZ124" t="n">
        <v>5.31924</v>
      </c>
      <c r="PA124" t="n">
        <v>5.3265</v>
      </c>
      <c r="PB124" t="n">
        <v>5.33379</v>
      </c>
      <c r="PC124" t="n">
        <v>5.34199</v>
      </c>
      <c r="PD124" t="n">
        <v>5.34977</v>
      </c>
      <c r="PE124" t="n">
        <v>5.35902</v>
      </c>
      <c r="PF124" t="n">
        <v>5.36739</v>
      </c>
      <c r="PG124" t="n">
        <v>5.3753</v>
      </c>
      <c r="PH124" t="n">
        <v>5.38211</v>
      </c>
      <c r="PI124" t="n">
        <v>5.38982</v>
      </c>
      <c r="PJ124" t="n">
        <v>5.39771</v>
      </c>
      <c r="PK124" t="n">
        <v>5.40565</v>
      </c>
      <c r="PL124" t="n">
        <v>5.41313</v>
      </c>
      <c r="PM124" t="n">
        <v>5.42118</v>
      </c>
      <c r="PN124" t="n">
        <v>5.4301</v>
      </c>
      <c r="PO124" t="n">
        <v>5.43831</v>
      </c>
      <c r="PP124" t="n">
        <v>5.44638</v>
      </c>
      <c r="PQ124" t="n">
        <v>5.45481</v>
      </c>
      <c r="PR124" t="n">
        <v>5.46241</v>
      </c>
      <c r="PS124" t="n">
        <v>5.47054</v>
      </c>
      <c r="PT124" t="n">
        <v>5.47861</v>
      </c>
      <c r="PU124" t="n">
        <v>5.48652</v>
      </c>
      <c r="PV124" t="n">
        <v>5.49492</v>
      </c>
      <c r="PW124" t="n">
        <v>5.50307</v>
      </c>
      <c r="PX124" t="n">
        <v>5.51051</v>
      </c>
      <c r="PY124" t="n">
        <v>5.51711</v>
      </c>
      <c r="PZ124" t="n">
        <v>5.52515</v>
      </c>
      <c r="QA124" t="n">
        <v>5.53251</v>
      </c>
      <c r="QB124" t="n">
        <v>5.54033</v>
      </c>
      <c r="QC124" t="n">
        <v>5.54947</v>
      </c>
      <c r="QD124" t="n">
        <v>5.55756</v>
      </c>
      <c r="QE124" t="n">
        <v>5.56642</v>
      </c>
      <c r="QF124" t="n">
        <v>5.57515</v>
      </c>
      <c r="QG124" t="n">
        <v>5.58428</v>
      </c>
      <c r="QH124" t="n">
        <v>5.59116</v>
      </c>
      <c r="QI124" t="n">
        <v>5.59758</v>
      </c>
      <c r="QJ124" t="n">
        <v>5.60366</v>
      </c>
      <c r="QK124" t="n">
        <v>5.61156</v>
      </c>
      <c r="QL124" t="n">
        <v>5.6203</v>
      </c>
      <c r="QM124" t="n">
        <v>5.6285</v>
      </c>
      <c r="QN124" t="n">
        <v>5.63728</v>
      </c>
      <c r="QO124" t="n">
        <v>5.64613</v>
      </c>
      <c r="QP124" t="n">
        <v>5.65423</v>
      </c>
      <c r="QQ124" t="n">
        <v>5.66156</v>
      </c>
      <c r="QR124" t="n">
        <v>5.66867</v>
      </c>
      <c r="QS124" t="n">
        <v>5.67623</v>
      </c>
      <c r="QT124" t="n">
        <v>5.68552</v>
      </c>
      <c r="QU124" t="n">
        <v>5.69398</v>
      </c>
      <c r="QV124" t="n">
        <v>5.70178</v>
      </c>
      <c r="QW124" t="n">
        <v>5.70898</v>
      </c>
      <c r="QX124" t="n">
        <v>5.71788</v>
      </c>
      <c r="QY124" t="n">
        <v>5.72603</v>
      </c>
      <c r="QZ124" t="n">
        <v>5.73419</v>
      </c>
      <c r="RA124" t="n">
        <v>5.74183</v>
      </c>
      <c r="RB124" t="n">
        <v>5.74931</v>
      </c>
      <c r="RC124" t="n">
        <v>5.75727</v>
      </c>
      <c r="RD124" t="n">
        <v>5.76665</v>
      </c>
      <c r="RE124" t="n">
        <v>5.77546</v>
      </c>
      <c r="RF124" t="n">
        <v>5.78319</v>
      </c>
      <c r="RG124" t="n">
        <v>5.79017</v>
      </c>
      <c r="RH124" t="n">
        <v>5.79846</v>
      </c>
      <c r="RI124" t="n">
        <v>5.8063</v>
      </c>
      <c r="RJ124" t="n">
        <v>5.81371</v>
      </c>
      <c r="RK124" t="n">
        <v>5.82185</v>
      </c>
      <c r="RL124" t="n">
        <v>5.83017</v>
      </c>
      <c r="RM124" t="n">
        <v>5.83781</v>
      </c>
      <c r="RN124" t="n">
        <v>5.84653</v>
      </c>
      <c r="RO124" t="n">
        <v>5.8542</v>
      </c>
      <c r="RP124" t="n">
        <v>5.86296</v>
      </c>
      <c r="RQ124" t="n">
        <v>5.86988</v>
      </c>
      <c r="RR124" t="n">
        <v>5.87748</v>
      </c>
      <c r="RS124" t="n">
        <v>5.88424</v>
      </c>
      <c r="RT124" t="n">
        <v>5.89211</v>
      </c>
      <c r="RU124" t="n">
        <v>5.90111</v>
      </c>
      <c r="RV124" t="n">
        <v>5.91062</v>
      </c>
      <c r="RW124" t="n">
        <v>5.92074</v>
      </c>
      <c r="RX124" t="n">
        <v>5.92953</v>
      </c>
      <c r="RY124" t="n">
        <v>5.9375</v>
      </c>
      <c r="RZ124" t="n">
        <v>5.94687</v>
      </c>
      <c r="SA124" t="n">
        <v>5.95673</v>
      </c>
      <c r="SB124" t="n">
        <v>5.96426</v>
      </c>
      <c r="SC124" t="n">
        <v>5.9722</v>
      </c>
      <c r="SD124" t="n">
        <v>5.98072</v>
      </c>
      <c r="SE124" t="n">
        <v>5.98933</v>
      </c>
      <c r="SF124" t="n">
        <v>6.00024</v>
      </c>
      <c r="SG124" t="n">
        <v>6.01001</v>
      </c>
      <c r="SH124" t="n">
        <v>6.0193</v>
      </c>
      <c r="SI124" t="n">
        <v>6.03076</v>
      </c>
      <c r="SJ124" t="n">
        <v>6.04061</v>
      </c>
      <c r="SK124" t="n">
        <v>6.04818</v>
      </c>
      <c r="SL124" t="n">
        <v>6.05684</v>
      </c>
      <c r="SM124" t="n">
        <v>6.06466</v>
      </c>
      <c r="SN124" t="n">
        <v>6.07404</v>
      </c>
      <c r="SO124" t="n">
        <v>6.08295</v>
      </c>
      <c r="SP124" t="n">
        <v>6.09082</v>
      </c>
      <c r="SQ124" t="n">
        <v>6.09839</v>
      </c>
      <c r="SR124" t="n">
        <v>6.10827</v>
      </c>
      <c r="SS124" t="n">
        <v>6.11676</v>
      </c>
      <c r="ST124" t="n">
        <v>6.12525</v>
      </c>
      <c r="SU124" t="n">
        <v>6.13475</v>
      </c>
      <c r="SV124" t="n">
        <v>6.14402</v>
      </c>
      <c r="SW124" t="n">
        <v>6.15196</v>
      </c>
      <c r="SX124" t="n">
        <v>6.16116</v>
      </c>
      <c r="SY124" t="n">
        <v>6.17081</v>
      </c>
      <c r="SZ124" t="n">
        <v>6.17861</v>
      </c>
      <c r="TA124" t="n">
        <v>6.18683</v>
      </c>
      <c r="TB124" t="n">
        <v>6.19527</v>
      </c>
      <c r="TC124" t="n">
        <v>6.20544</v>
      </c>
      <c r="TD124" t="n">
        <v>6.21369</v>
      </c>
      <c r="TE124" t="n">
        <v>6.2218</v>
      </c>
      <c r="TF124" t="n">
        <v>6.2292</v>
      </c>
      <c r="TG124" t="n">
        <v>6.23703</v>
      </c>
      <c r="TH124" t="n">
        <v>6.24583</v>
      </c>
      <c r="TI124" t="n">
        <v>6.25524</v>
      </c>
      <c r="TJ124" t="n">
        <v>6.26519</v>
      </c>
      <c r="TK124" t="n">
        <v>6.27497</v>
      </c>
      <c r="TL124" t="n">
        <v>6.28422</v>
      </c>
      <c r="TM124" t="n">
        <v>6.2931</v>
      </c>
      <c r="TN124" t="n">
        <v>6.30216</v>
      </c>
      <c r="TO124" t="n">
        <v>6.31157</v>
      </c>
      <c r="TP124" t="n">
        <v>6.32088</v>
      </c>
      <c r="TQ124" t="n">
        <v>6.32987</v>
      </c>
      <c r="TR124" t="n">
        <v>6.34077</v>
      </c>
      <c r="TS124" t="n">
        <v>6.34967</v>
      </c>
      <c r="TT124" t="n">
        <v>6.35851</v>
      </c>
      <c r="TU124" t="n">
        <v>6.36727</v>
      </c>
      <c r="TV124" t="n">
        <v>6.37633</v>
      </c>
      <c r="TW124" t="n">
        <v>6.38523</v>
      </c>
      <c r="TX124" t="n">
        <v>6.3946</v>
      </c>
      <c r="TY124" t="n">
        <v>6.40416</v>
      </c>
      <c r="TZ124" t="n">
        <v>6.41535</v>
      </c>
      <c r="UA124" t="n">
        <v>6.42474</v>
      </c>
      <c r="UB124" t="n">
        <v>6.43586</v>
      </c>
      <c r="UC124" t="n">
        <v>6.44595</v>
      </c>
      <c r="UD124" t="n">
        <v>6.45626</v>
      </c>
      <c r="UE124" t="n">
        <v>6.46371</v>
      </c>
      <c r="UF124" t="n">
        <v>6.47198</v>
      </c>
      <c r="UG124" t="n">
        <v>6.4806</v>
      </c>
      <c r="UH124" t="n">
        <v>6.49035</v>
      </c>
      <c r="UI124" t="n">
        <v>6.49875</v>
      </c>
      <c r="UJ124" t="n">
        <v>6.50824</v>
      </c>
      <c r="UK124" t="n">
        <v>6.51694</v>
      </c>
      <c r="UL124" t="n">
        <v>6.52578</v>
      </c>
      <c r="UM124" t="n">
        <v>6.53522</v>
      </c>
      <c r="UN124" t="n">
        <v>6.54439</v>
      </c>
      <c r="UO124" t="n">
        <v>6.5531</v>
      </c>
      <c r="UP124" t="n">
        <v>6.56219</v>
      </c>
      <c r="UQ124" t="n">
        <v>6.57219</v>
      </c>
      <c r="UR124" t="n">
        <v>6.58243</v>
      </c>
      <c r="US124" t="n">
        <v>6.59334</v>
      </c>
      <c r="UT124" t="n">
        <v>6.60377</v>
      </c>
      <c r="UU124" t="n">
        <v>6.6138</v>
      </c>
      <c r="UV124" t="n">
        <v>6.62374</v>
      </c>
      <c r="UW124" t="n">
        <v>6.63436</v>
      </c>
      <c r="UX124" t="n">
        <v>6.64433</v>
      </c>
      <c r="UY124" t="n">
        <v>6.65538</v>
      </c>
      <c r="UZ124" t="n">
        <v>6.66488</v>
      </c>
      <c r="VA124" t="n">
        <v>6.67407</v>
      </c>
      <c r="VB124" t="n">
        <v>6.68294</v>
      </c>
      <c r="VC124" t="n">
        <v>6.69088</v>
      </c>
      <c r="VD124" t="n">
        <v>6.70046</v>
      </c>
      <c r="VE124" t="n">
        <v>6.70974</v>
      </c>
      <c r="VF124" t="n">
        <v>6.72028</v>
      </c>
      <c r="VG124" t="n">
        <v>6.72976</v>
      </c>
      <c r="VH124" t="n">
        <v>6.74008</v>
      </c>
      <c r="VI124" t="n">
        <v>6.75031</v>
      </c>
      <c r="VJ124" t="n">
        <v>6.76162</v>
      </c>
      <c r="VK124" t="n">
        <v>6.77157</v>
      </c>
      <c r="VL124" t="n">
        <v>6.7816</v>
      </c>
      <c r="VM124" t="n">
        <v>6.79246</v>
      </c>
      <c r="VN124" t="n">
        <v>6.8034</v>
      </c>
      <c r="VO124" t="n">
        <v>6.81297</v>
      </c>
      <c r="VP124" t="n">
        <v>6.82188</v>
      </c>
      <c r="VQ124" t="n">
        <v>6.82997</v>
      </c>
      <c r="VR124" t="n">
        <v>6.84085</v>
      </c>
      <c r="VS124" t="n">
        <v>6.85343</v>
      </c>
      <c r="VT124" t="n">
        <v>6.86468</v>
      </c>
      <c r="VU124" t="n">
        <v>6.87438</v>
      </c>
      <c r="VV124" t="n">
        <v>6.88488</v>
      </c>
      <c r="VW124" t="n">
        <v>6.89588</v>
      </c>
      <c r="VX124" t="n">
        <v>6.90654</v>
      </c>
      <c r="VY124" t="n">
        <v>6.91632</v>
      </c>
      <c r="VZ124" t="n">
        <v>6.92686</v>
      </c>
      <c r="WA124" t="n">
        <v>6.93814</v>
      </c>
      <c r="WB124" t="n">
        <v>6.94886</v>
      </c>
      <c r="WC124" t="n">
        <v>6.95932</v>
      </c>
      <c r="WD124" t="n">
        <v>6.97098</v>
      </c>
      <c r="WE124" t="n">
        <v>6.98108</v>
      </c>
      <c r="WF124" t="n">
        <v>6.99092</v>
      </c>
      <c r="WG124" t="n">
        <v>7.00029</v>
      </c>
      <c r="WH124" t="n">
        <v>7.01025</v>
      </c>
      <c r="WI124" t="n">
        <v>7.02098</v>
      </c>
      <c r="WJ124" t="n">
        <v>7.03225</v>
      </c>
      <c r="WK124" t="n">
        <v>7.04298</v>
      </c>
      <c r="WL124" t="n">
        <v>7.05402</v>
      </c>
      <c r="WM124" t="n">
        <v>7.06603</v>
      </c>
      <c r="WN124" t="n">
        <v>7.07802</v>
      </c>
      <c r="WO124" t="n">
        <v>7.09108</v>
      </c>
      <c r="WP124" t="n">
        <v>7.10247</v>
      </c>
      <c r="WQ124" t="n">
        <v>7.11423</v>
      </c>
      <c r="WR124" t="n">
        <v>7.12475</v>
      </c>
      <c r="WS124" t="n">
        <v>7.13515</v>
      </c>
      <c r="WT124" t="n">
        <v>7.14514</v>
      </c>
      <c r="WU124" t="n">
        <v>7.15646</v>
      </c>
      <c r="WV124" t="n">
        <v>7.16884</v>
      </c>
      <c r="WW124" t="n">
        <v>7.17925</v>
      </c>
      <c r="WX124" t="n">
        <v>7.18998</v>
      </c>
      <c r="WY124" t="n">
        <v>7.20019</v>
      </c>
      <c r="WZ124" t="n">
        <v>7.20976</v>
      </c>
      <c r="XA124" t="n">
        <v>7.22056</v>
      </c>
      <c r="XB124" t="n">
        <v>7.23176</v>
      </c>
      <c r="XC124" t="n">
        <v>7.24557</v>
      </c>
      <c r="XD124" t="n">
        <v>7.25666</v>
      </c>
      <c r="XE124" t="n">
        <v>7.26708</v>
      </c>
      <c r="XF124" t="n">
        <v>7.27967</v>
      </c>
      <c r="XG124" t="n">
        <v>7.29018</v>
      </c>
      <c r="XH124" t="n">
        <v>7.30073</v>
      </c>
      <c r="XI124" t="n">
        <v>7.31169</v>
      </c>
      <c r="XJ124" t="n">
        <v>7.32352</v>
      </c>
      <c r="XK124" t="n">
        <v>7.33543</v>
      </c>
      <c r="XL124" t="n">
        <v>7.34744</v>
      </c>
      <c r="XM124" t="n">
        <v>7.35983</v>
      </c>
      <c r="XN124" t="n">
        <v>7.37337</v>
      </c>
      <c r="XO124" t="n">
        <v>7.38741</v>
      </c>
      <c r="XP124" t="n">
        <v>7.40053</v>
      </c>
      <c r="XQ124" t="n">
        <v>7.41291</v>
      </c>
      <c r="XR124" t="n">
        <v>7.42495</v>
      </c>
      <c r="XS124" t="n">
        <v>7.43689</v>
      </c>
      <c r="XT124" t="n">
        <v>7.44862</v>
      </c>
      <c r="XU124" t="n">
        <v>7.46163</v>
      </c>
      <c r="XV124" t="n">
        <v>7.47555</v>
      </c>
      <c r="XW124" t="n">
        <v>7.4888</v>
      </c>
      <c r="XX124" t="n">
        <v>7.49842</v>
      </c>
      <c r="XY124" t="n">
        <v>7.50892</v>
      </c>
      <c r="XZ124" t="n">
        <v>7.52129</v>
      </c>
      <c r="YA124" t="n">
        <v>7.53429</v>
      </c>
      <c r="YB124" t="n">
        <v>7.54673</v>
      </c>
      <c r="YC124" t="n">
        <v>7.55986</v>
      </c>
      <c r="YD124" t="n">
        <v>7.57209</v>
      </c>
      <c r="YE124" t="n">
        <v>7.58441</v>
      </c>
      <c r="YF124" t="n">
        <v>7.59675</v>
      </c>
      <c r="YG124" t="n">
        <v>7.60993</v>
      </c>
      <c r="YH124" t="n">
        <v>7.62279</v>
      </c>
      <c r="YI124" t="n">
        <v>7.63404</v>
      </c>
      <c r="YJ124" t="n">
        <v>7.64638</v>
      </c>
      <c r="YK124" t="n">
        <v>7.6607</v>
      </c>
      <c r="YL124" t="n">
        <v>7.67374</v>
      </c>
      <c r="YM124" t="n">
        <v>7.68759</v>
      </c>
      <c r="YN124" t="n">
        <v>7.70088</v>
      </c>
      <c r="YO124" t="n">
        <v>7.71458</v>
      </c>
      <c r="YP124" t="n">
        <v>7.72944</v>
      </c>
      <c r="YQ124" t="n">
        <v>7.74258</v>
      </c>
      <c r="YR124" t="n">
        <v>7.75638</v>
      </c>
      <c r="YS124" t="n">
        <v>7.77054</v>
      </c>
      <c r="YT124" t="n">
        <v>7.78277</v>
      </c>
      <c r="YU124" t="n">
        <v>7.79434</v>
      </c>
      <c r="YV124" t="n">
        <v>7.8066</v>
      </c>
      <c r="YW124" t="n">
        <v>7.81758</v>
      </c>
      <c r="YX124" t="n">
        <v>7.82754</v>
      </c>
      <c r="YY124" t="n">
        <v>7.83869</v>
      </c>
      <c r="YZ124" t="n">
        <v>7.85035</v>
      </c>
      <c r="ZA124" t="n">
        <v>7.86291</v>
      </c>
      <c r="ZB124" t="n">
        <v>7.87722</v>
      </c>
      <c r="ZC124" t="n">
        <v>7.8905</v>
      </c>
      <c r="ZD124" t="n">
        <v>7.90296</v>
      </c>
      <c r="ZE124" t="n">
        <v>7.9166</v>
      </c>
      <c r="ZF124" t="n">
        <v>7.93069</v>
      </c>
      <c r="ZG124" t="n">
        <v>7.94239</v>
      </c>
      <c r="ZH124" t="n">
        <v>7.95432</v>
      </c>
      <c r="ZI124" t="n">
        <v>7.96808</v>
      </c>
      <c r="ZJ124" t="n">
        <v>7.98218</v>
      </c>
      <c r="ZK124" t="n">
        <v>7.99522</v>
      </c>
      <c r="ZL124" t="n">
        <v>8.01051</v>
      </c>
      <c r="ZM124" t="n">
        <v>8.02567</v>
      </c>
      <c r="ZN124" t="n">
        <v>8.039770000000001</v>
      </c>
      <c r="ZO124" t="n">
        <v>8.052149999999999</v>
      </c>
      <c r="ZP124" t="n">
        <v>8.067909999999999</v>
      </c>
      <c r="ZQ124" t="n">
        <v>8.08389</v>
      </c>
      <c r="ZR124" t="n">
        <v>8.09829</v>
      </c>
      <c r="ZS124" t="n">
        <v>8.111000000000001</v>
      </c>
      <c r="ZT124" t="n">
        <v>8.12533</v>
      </c>
      <c r="ZU124" t="n">
        <v>8.14105</v>
      </c>
      <c r="ZV124" t="n">
        <v>8.156319999999999</v>
      </c>
      <c r="ZW124" t="n">
        <v>8.170439999999999</v>
      </c>
      <c r="ZX124" t="n">
        <v>8.18389</v>
      </c>
      <c r="ZY124" t="n">
        <v>8.195830000000001</v>
      </c>
      <c r="ZZ124" t="n">
        <v>8.209910000000001</v>
      </c>
      <c r="AAA124" t="n">
        <v>8.22282</v>
      </c>
      <c r="AAB124" t="n">
        <v>8.23719</v>
      </c>
      <c r="AAC124" t="n">
        <v>8.252280000000001</v>
      </c>
      <c r="AAD124" t="n">
        <v>8.265829999999999</v>
      </c>
      <c r="AAE124" t="n">
        <v>8.280670000000001</v>
      </c>
      <c r="AAF124" t="n">
        <v>8.2967</v>
      </c>
      <c r="AAG124" t="n">
        <v>8.310460000000001</v>
      </c>
      <c r="AAH124" t="n">
        <v>8.32685</v>
      </c>
      <c r="AAI124" t="n">
        <v>8.34365</v>
      </c>
      <c r="AAJ124" t="n">
        <v>8.360480000000001</v>
      </c>
      <c r="AAK124" t="n">
        <v>8.37687</v>
      </c>
      <c r="AAL124" t="n">
        <v>8.3927</v>
      </c>
      <c r="AAM124" t="n">
        <v>8.408289999999999</v>
      </c>
      <c r="AAN124" t="n">
        <v>8.42479</v>
      </c>
      <c r="AAO124" t="n">
        <v>8.44107</v>
      </c>
      <c r="AAP124" t="n">
        <v>8.457269999999999</v>
      </c>
      <c r="AAQ124" t="n">
        <v>8.47297</v>
      </c>
      <c r="AAR124" t="n">
        <v>8.489050000000001</v>
      </c>
      <c r="AAS124" t="n">
        <v>8.50653</v>
      </c>
      <c r="AAT124" t="n">
        <v>8.52103</v>
      </c>
      <c r="AAU124" t="n">
        <v>8.53491</v>
      </c>
      <c r="AAV124" t="n">
        <v>8.55097</v>
      </c>
      <c r="AAW124" t="n">
        <v>8.56549</v>
      </c>
      <c r="AAX124" t="n">
        <v>8.57977</v>
      </c>
      <c r="AAY124" t="n">
        <v>8.59404</v>
      </c>
      <c r="AAZ124" t="n">
        <v>8.60829</v>
      </c>
      <c r="ABA124" t="n">
        <v>8.625299999999999</v>
      </c>
      <c r="ABB124" t="n">
        <v>8.640499999999999</v>
      </c>
      <c r="ABC124" t="n">
        <v>8.658609999999999</v>
      </c>
      <c r="ABD124" t="n">
        <v>8.67435</v>
      </c>
      <c r="ABE124" t="n">
        <v>8.68988</v>
      </c>
      <c r="ABF124" t="n">
        <v>8.70947</v>
      </c>
      <c r="ABG124" t="n">
        <v>8.72293</v>
      </c>
      <c r="ABH124" t="n">
        <v>8.738379999999999</v>
      </c>
      <c r="ABI124" t="n">
        <v>8.7544</v>
      </c>
      <c r="ABJ124" t="n">
        <v>8.77425</v>
      </c>
      <c r="ABK124" t="n">
        <v>8.788930000000001</v>
      </c>
      <c r="ABL124" t="n">
        <v>8.802530000000001</v>
      </c>
      <c r="ABM124" t="n">
        <v>8.82006</v>
      </c>
      <c r="ABN124" t="n">
        <v>8.83747</v>
      </c>
      <c r="ABO124" t="n">
        <v>8.8546</v>
      </c>
      <c r="ABP124" t="n">
        <v>8.87017</v>
      </c>
      <c r="ABQ124" t="n">
        <v>8.889699999999999</v>
      </c>
      <c r="ABR124" t="n">
        <v>8.909990000000001</v>
      </c>
      <c r="ABS124" t="n">
        <v>8.928089999999999</v>
      </c>
      <c r="ABT124" t="n">
        <v>8.947369999999999</v>
      </c>
      <c r="ABU124" t="n">
        <v>8.9678</v>
      </c>
      <c r="ABV124" t="n">
        <v>8.98509</v>
      </c>
      <c r="ABW124" t="n">
        <v>9.00131</v>
      </c>
      <c r="ABX124" t="n">
        <v>9.019769999999999</v>
      </c>
      <c r="ABY124" t="n">
        <v>9.035780000000001</v>
      </c>
      <c r="ABZ124" t="n">
        <v>9.05132</v>
      </c>
      <c r="ACA124" t="n">
        <v>9.06748</v>
      </c>
      <c r="ACB124" t="n">
        <v>9.089370000000001</v>
      </c>
      <c r="ACC124" t="n">
        <v>9.10821</v>
      </c>
      <c r="ACD124" t="n">
        <v>9.12557</v>
      </c>
      <c r="ACE124" t="n">
        <v>9.145619999999999</v>
      </c>
      <c r="ACF124" t="n">
        <v>9.162739999999999</v>
      </c>
      <c r="ACG124" t="n">
        <v>9.18322</v>
      </c>
      <c r="ACH124" t="n">
        <v>9.201930000000001</v>
      </c>
      <c r="ACI124" t="n">
        <v>9.223380000000001</v>
      </c>
      <c r="ACJ124" t="n">
        <v>9.244</v>
      </c>
      <c r="ACK124" t="n">
        <v>9.26346</v>
      </c>
      <c r="ACL124" t="n">
        <v>9.281689999999999</v>
      </c>
      <c r="ACM124" t="n">
        <v>9.300050000000001</v>
      </c>
      <c r="ACN124" t="n">
        <v>9.31995</v>
      </c>
      <c r="ACO124" t="n">
        <v>9.34252</v>
      </c>
      <c r="ACP124" t="n">
        <v>9.364929999999999</v>
      </c>
      <c r="ACQ124" t="n">
        <v>9.3858</v>
      </c>
      <c r="ACR124" t="n">
        <v>9.40874</v>
      </c>
      <c r="ACS124" t="n">
        <v>9.428000000000001</v>
      </c>
      <c r="ACT124" t="n">
        <v>9.446260000000001</v>
      </c>
      <c r="ACU124" t="n">
        <v>9.46917</v>
      </c>
      <c r="ACV124" t="n">
        <v>9.48963</v>
      </c>
      <c r="ACW124" t="n">
        <v>9.51031</v>
      </c>
      <c r="ACX124" t="n">
        <v>9.531790000000001</v>
      </c>
      <c r="ACY124" t="n">
        <v>9.55142</v>
      </c>
      <c r="ACZ124" t="n">
        <v>9.575100000000001</v>
      </c>
      <c r="ADA124" t="n">
        <v>9.594099999999999</v>
      </c>
      <c r="ADB124" t="n">
        <v>9.61572</v>
      </c>
      <c r="ADC124" t="n">
        <v>9.635730000000001</v>
      </c>
      <c r="ADD124" t="n">
        <v>9.65802</v>
      </c>
      <c r="ADE124" t="n">
        <v>9.67658</v>
      </c>
      <c r="ADF124" t="n">
        <v>9.69497</v>
      </c>
      <c r="ADG124" t="n">
        <v>9.715439999999999</v>
      </c>
      <c r="ADH124" t="n">
        <v>9.736079999999999</v>
      </c>
      <c r="ADI124" t="n">
        <v>9.75909</v>
      </c>
      <c r="ADJ124" t="n">
        <v>9.782019999999999</v>
      </c>
      <c r="ADK124" t="n">
        <v>9.80186</v>
      </c>
      <c r="ADL124" t="n">
        <v>9.82138</v>
      </c>
      <c r="ADM124" t="n">
        <v>9.84272</v>
      </c>
      <c r="ADN124" t="n">
        <v>9.86497</v>
      </c>
      <c r="ADO124" t="n">
        <v>9.88607</v>
      </c>
      <c r="ADP124" t="n">
        <v>9.90893</v>
      </c>
      <c r="ADQ124" t="n">
        <v>9.932410000000001</v>
      </c>
      <c r="ADR124" t="n">
        <v>9.953440000000001</v>
      </c>
      <c r="ADS124" t="n">
        <v>9.973890000000001</v>
      </c>
      <c r="ADT124" t="n">
        <v>9.99756</v>
      </c>
      <c r="ADU124" t="n">
        <v>10.0235</v>
      </c>
      <c r="ADV124" t="n">
        <v>10.04908</v>
      </c>
      <c r="ADW124" t="n">
        <v>10.0739</v>
      </c>
      <c r="ADX124" t="n">
        <v>10.09423</v>
      </c>
      <c r="ADY124" t="n">
        <v>10.11722</v>
      </c>
      <c r="ADZ124" t="n">
        <v>10.14353</v>
      </c>
      <c r="AEA124" t="n">
        <v>10.16803</v>
      </c>
      <c r="AEB124" t="n">
        <v>10.19214</v>
      </c>
      <c r="AEC124" t="n">
        <v>10.21653</v>
      </c>
      <c r="AED124" t="n">
        <v>10.24467</v>
      </c>
      <c r="AEE124" t="n">
        <v>10.2741</v>
      </c>
      <c r="AEF124" t="n">
        <v>10.30069</v>
      </c>
      <c r="AEG124" t="n">
        <v>10.3258</v>
      </c>
      <c r="AEH124" t="n">
        <v>10.35165</v>
      </c>
      <c r="AEI124" t="n">
        <v>10.37904</v>
      </c>
      <c r="AEJ124" t="n">
        <v>10.40126</v>
      </c>
      <c r="AEK124" t="n">
        <v>10.42485</v>
      </c>
      <c r="AEL124" t="n">
        <v>10.45109</v>
      </c>
      <c r="AEM124" t="n">
        <v>10.47431</v>
      </c>
      <c r="AEN124" t="n">
        <v>10.50249</v>
      </c>
      <c r="AEO124" t="n">
        <v>10.53176</v>
      </c>
      <c r="AEP124" t="n">
        <v>10.56343</v>
      </c>
      <c r="AEQ124" t="n">
        <v>10.59009</v>
      </c>
      <c r="AER124" t="n">
        <v>10.6169</v>
      </c>
      <c r="AES124" t="n">
        <v>10.64336</v>
      </c>
      <c r="AET124" t="n">
        <v>10.67297</v>
      </c>
      <c r="AEU124" t="n">
        <v>10.70701</v>
      </c>
      <c r="AEV124" t="n">
        <v>10.73492</v>
      </c>
      <c r="AEW124" t="n">
        <v>10.7638</v>
      </c>
      <c r="AEX124" t="n">
        <v>10.7914</v>
      </c>
      <c r="AEY124" t="n">
        <v>10.81553</v>
      </c>
      <c r="AEZ124" t="n">
        <v>10.84408</v>
      </c>
      <c r="AFA124" t="n">
        <v>10.87249</v>
      </c>
      <c r="AFB124" t="n">
        <v>10.90234</v>
      </c>
      <c r="AFC124" t="n">
        <v>10.93814</v>
      </c>
      <c r="AFD124" t="n">
        <v>10.96831</v>
      </c>
      <c r="AFE124" t="n">
        <v>10.99791</v>
      </c>
      <c r="AFF124" t="n">
        <v>11.02925</v>
      </c>
      <c r="AFG124" t="n">
        <v>11.05852</v>
      </c>
      <c r="AFH124" t="n">
        <v>11.0901</v>
      </c>
      <c r="AFI124" t="n">
        <v>11.11847</v>
      </c>
      <c r="AFJ124" t="n">
        <v>11.15446</v>
      </c>
      <c r="AFK124" t="n">
        <v>11.19202</v>
      </c>
      <c r="AFL124" t="n">
        <v>11.23232</v>
      </c>
      <c r="AFM124" t="n">
        <v>11.26364</v>
      </c>
      <c r="AFN124" t="n">
        <v>11.29131</v>
      </c>
      <c r="AFO124" t="n">
        <v>11.32203</v>
      </c>
      <c r="AFP124" t="n">
        <v>11.3545</v>
      </c>
      <c r="AFQ124" t="n">
        <v>11.38695</v>
      </c>
      <c r="AFR124" t="n">
        <v>11.41928</v>
      </c>
      <c r="AFS124" t="n">
        <v>11.45394</v>
      </c>
      <c r="AFT124" t="n">
        <v>11.48979</v>
      </c>
      <c r="AFU124" t="n">
        <v>11.52343</v>
      </c>
      <c r="AFV124" t="n">
        <v>11.56076</v>
      </c>
      <c r="AFW124" t="n">
        <v>11.59603</v>
      </c>
      <c r="AFX124" t="n">
        <v>11.62941</v>
      </c>
      <c r="AFY124" t="n">
        <v>11.66245</v>
      </c>
      <c r="AFZ124" t="n">
        <v>11.69808</v>
      </c>
      <c r="AGA124" t="n">
        <v>11.72888</v>
      </c>
      <c r="AGB124" t="n">
        <v>11.76975</v>
      </c>
      <c r="AGC124" t="n">
        <v>11.80923</v>
      </c>
      <c r="AGD124" t="n">
        <v>11.85081</v>
      </c>
      <c r="AGE124" t="n">
        <v>11.89296</v>
      </c>
      <c r="AGF124" t="n">
        <v>11.92673</v>
      </c>
      <c r="AGG124" t="n">
        <v>11.96929</v>
      </c>
      <c r="AGH124" t="n">
        <v>12.00972</v>
      </c>
      <c r="AGI124" t="n">
        <v>12.04972</v>
      </c>
      <c r="AGJ124" t="n">
        <v>12.09178</v>
      </c>
      <c r="AGK124" t="n">
        <v>12.12891</v>
      </c>
      <c r="AGL124" t="n">
        <v>12.16826</v>
      </c>
      <c r="AGM124" t="n">
        <v>12.20488</v>
      </c>
      <c r="AGN124" t="n">
        <v>12.24696</v>
      </c>
      <c r="AGO124" t="n">
        <v>12.28848</v>
      </c>
      <c r="AGP124" t="n">
        <v>12.31658</v>
      </c>
      <c r="AGQ124" t="n">
        <v>12.3559</v>
      </c>
      <c r="AGR124" t="n">
        <v>12.39992</v>
      </c>
      <c r="AGS124" t="n">
        <v>12.4485</v>
      </c>
      <c r="AGT124" t="n">
        <v>12.49828</v>
      </c>
      <c r="AGU124" t="n">
        <v>12.53898</v>
      </c>
      <c r="AGV124" t="n">
        <v>12.57999</v>
      </c>
      <c r="AGW124" t="n">
        <v>12.62492</v>
      </c>
      <c r="AGX124" t="n">
        <v>12.67313</v>
      </c>
      <c r="AGY124" t="n">
        <v>12.71667</v>
      </c>
      <c r="AGZ124" t="n">
        <v>12.75946</v>
      </c>
      <c r="AHA124" t="n">
        <v>12.80902</v>
      </c>
      <c r="AHB124" t="n">
        <v>12.85631</v>
      </c>
      <c r="AHC124" t="n">
        <v>12.9072</v>
      </c>
      <c r="AHD124" t="n">
        <v>12.95316</v>
      </c>
      <c r="AHE124" t="n">
        <v>13.00408</v>
      </c>
      <c r="AHF124" t="n">
        <v>13.05803</v>
      </c>
      <c r="AHG124" t="n">
        <v>13.10993</v>
      </c>
      <c r="AHH124" t="n">
        <v>13.1624</v>
      </c>
      <c r="AHI124" t="n">
        <v>13.21909</v>
      </c>
      <c r="AHJ124" t="n">
        <v>13.27203</v>
      </c>
      <c r="AHK124" t="n">
        <v>13.31679</v>
      </c>
      <c r="AHL124" t="n">
        <v>13.3672</v>
      </c>
      <c r="AHM124" t="n">
        <v>13.42683</v>
      </c>
      <c r="AHN124" t="n">
        <v>13.48559</v>
      </c>
      <c r="AHO124" t="n">
        <v>13.54226</v>
      </c>
      <c r="AHP124" t="n">
        <v>13.59731</v>
      </c>
      <c r="AHQ124" t="n">
        <v>13.6637</v>
      </c>
      <c r="AHR124" t="n">
        <v>13.7173</v>
      </c>
      <c r="AHS124" t="n">
        <v>13.76736</v>
      </c>
      <c r="AHT124" t="n">
        <v>13.81838</v>
      </c>
      <c r="AHU124" t="n">
        <v>13.87339</v>
      </c>
      <c r="AHV124" t="n">
        <v>13.93466</v>
      </c>
      <c r="AHW124" t="n">
        <v>14.00528</v>
      </c>
      <c r="AHX124" t="n">
        <v>14.06859</v>
      </c>
      <c r="AHY124" t="n">
        <v>14.13036</v>
      </c>
      <c r="AHZ124" t="n">
        <v>14.19296</v>
      </c>
      <c r="AIA124" t="n">
        <v>14.25483</v>
      </c>
      <c r="AIB124" t="n">
        <v>14.32187</v>
      </c>
      <c r="AIC124" t="n">
        <v>14.38894</v>
      </c>
      <c r="AID124" t="n">
        <v>14.45385</v>
      </c>
      <c r="AIE124" t="n">
        <v>14.52383</v>
      </c>
      <c r="AIF124" t="n">
        <v>14.58672</v>
      </c>
      <c r="AIG124" t="n">
        <v>14.651</v>
      </c>
      <c r="AIH124" t="n">
        <v>14.71836</v>
      </c>
      <c r="AII124" t="n">
        <v>14.78549</v>
      </c>
      <c r="AIJ124" t="n">
        <v>14.85234</v>
      </c>
      <c r="AIK124" t="n">
        <v>14.93034</v>
      </c>
      <c r="AIL124" t="n">
        <v>15.0061</v>
      </c>
      <c r="AIM124" t="n">
        <v>15.0823</v>
      </c>
      <c r="AIN124" t="n">
        <v>15.16371</v>
      </c>
      <c r="AIO124" t="n">
        <v>15.24025</v>
      </c>
      <c r="AIP124" t="n">
        <v>15.32227</v>
      </c>
      <c r="AIQ124" t="n">
        <v>15.39116</v>
      </c>
      <c r="AIR124" t="n">
        <v>15.46748</v>
      </c>
      <c r="AIS124" t="n">
        <v>15.54914</v>
      </c>
      <c r="AIT124" t="n">
        <v>15.6325</v>
      </c>
      <c r="AIU124" t="n">
        <v>15.71424</v>
      </c>
      <c r="AIV124" t="n">
        <v>15.79008</v>
      </c>
      <c r="AIW124" t="n">
        <v>15.87105</v>
      </c>
      <c r="AIX124" t="n">
        <v>15.9602</v>
      </c>
      <c r="AIY124" t="n">
        <v>16.04811</v>
      </c>
      <c r="AIZ124" t="n">
        <v>16.1358</v>
      </c>
      <c r="AJA124" t="n">
        <v>16.21949</v>
      </c>
      <c r="AJB124" t="n">
        <v>16.31362</v>
      </c>
      <c r="AJC124" t="n">
        <v>16.4087</v>
      </c>
      <c r="AJD124" t="n">
        <v>16.49688</v>
      </c>
      <c r="AJE124" t="n">
        <v>16.60828</v>
      </c>
      <c r="AJF124" t="n">
        <v>16.71401</v>
      </c>
      <c r="AJG124" t="n">
        <v>16.81527</v>
      </c>
      <c r="AJH124" t="n">
        <v>16.9014</v>
      </c>
      <c r="AJI124" t="n">
        <v>17.01248</v>
      </c>
      <c r="AJJ124" t="n">
        <v>17.1346</v>
      </c>
      <c r="AJK124" t="n">
        <v>17.25562</v>
      </c>
      <c r="AJL124" t="n">
        <v>17.37575</v>
      </c>
      <c r="AJM124" t="n">
        <v>17.50205</v>
      </c>
      <c r="AJN124" t="n">
        <v>17.60684</v>
      </c>
      <c r="AJO124" t="n">
        <v>17.72993</v>
      </c>
      <c r="AJP124" t="n">
        <v>17.85861</v>
      </c>
      <c r="AJQ124" t="n">
        <v>18.00039</v>
      </c>
      <c r="AJR124" t="n">
        <v>18.13603</v>
      </c>
      <c r="AJS124" t="n">
        <v>18.27227</v>
      </c>
      <c r="AJT124" t="n">
        <v>18.40252</v>
      </c>
      <c r="AJU124" t="n">
        <v>18.54743</v>
      </c>
      <c r="AJV124" t="n">
        <v>18.68782</v>
      </c>
      <c r="AJW124" t="n">
        <v>18.84641</v>
      </c>
      <c r="AJX124" t="n">
        <v>18.99849</v>
      </c>
      <c r="AJY124" t="n">
        <v>19.19311</v>
      </c>
      <c r="AJZ124" t="n">
        <v>19.39253</v>
      </c>
      <c r="AKA124" t="n">
        <v>19.56842</v>
      </c>
      <c r="AKB124" t="n">
        <v>19.78689</v>
      </c>
      <c r="AKC124" t="n">
        <v>19.9947</v>
      </c>
      <c r="AKD124" t="n">
        <v>20.20667</v>
      </c>
      <c r="AKE124" t="n">
        <v>20.41959</v>
      </c>
      <c r="AKF124" t="n">
        <v>20.67134</v>
      </c>
      <c r="AKG124" t="n">
        <v>20.86654</v>
      </c>
      <c r="AKH124" t="n">
        <v>21.05538</v>
      </c>
      <c r="AKI124" t="n">
        <v>21.29509</v>
      </c>
      <c r="AKJ124" t="n">
        <v>21.55871</v>
      </c>
      <c r="AKK124" t="n">
        <v>21.821</v>
      </c>
      <c r="AKL124" t="n">
        <v>22.05799</v>
      </c>
      <c r="AKM124" t="n">
        <v>22.29115</v>
      </c>
      <c r="AKN124" t="n">
        <v>22.56848</v>
      </c>
      <c r="AKO124" t="n">
        <v>22.85813</v>
      </c>
      <c r="AKP124" t="n">
        <v>23.1425</v>
      </c>
      <c r="AKQ124" t="n">
        <v>23.44461</v>
      </c>
      <c r="AKR124" t="n">
        <v>23.80567</v>
      </c>
      <c r="AKS124" t="n">
        <v>24.22855</v>
      </c>
      <c r="AKT124" t="n">
        <v>24.63054</v>
      </c>
      <c r="AKU124" t="n">
        <v>25.09625</v>
      </c>
      <c r="AKV124" t="n">
        <v>25.56161</v>
      </c>
      <c r="AKW124" t="n">
        <v>25.98172</v>
      </c>
      <c r="AKX124" t="n">
        <v>26.50764</v>
      </c>
      <c r="AKY124" t="n">
        <v>27.08146</v>
      </c>
      <c r="AKZ124" t="n">
        <v>27.65867</v>
      </c>
      <c r="ALA124" t="n">
        <v>28.26863</v>
      </c>
      <c r="ALB124" t="n">
        <v>28.96235</v>
      </c>
      <c r="ALC124" t="n">
        <v>29.68409</v>
      </c>
      <c r="ALD124" t="n">
        <v>30.46684</v>
      </c>
      <c r="ALE124" t="n">
        <v>31.35631</v>
      </c>
      <c r="ALF124" t="n">
        <v>32.52349</v>
      </c>
      <c r="ALG124" t="n">
        <v>33.69793</v>
      </c>
      <c r="ALH124" t="n">
        <v>35.16384</v>
      </c>
      <c r="ALI124" t="n">
        <v>37.18998</v>
      </c>
      <c r="ALJ124" t="n">
        <v>39.46152</v>
      </c>
      <c r="ALK124" t="n">
        <v>42.40412</v>
      </c>
      <c r="ALL124" t="n">
        <v>46.23306</v>
      </c>
      <c r="ALM124" t="n">
        <v>51.71187</v>
      </c>
      <c r="ALN124" t="n">
        <v>62.15583</v>
      </c>
      <c r="ALO124" t="n">
        <v>109.86043</v>
      </c>
    </row>
    <row r="125">
      <c r="A125" t="inlineStr">
        <is>
          <t>Singapore</t>
        </is>
      </c>
      <c r="B125" t="inlineStr">
        <is>
          <t>SGP</t>
        </is>
      </c>
      <c r="C125" s="13">
        <f>AVERAGE(SI125,SJ125)</f>
        <v/>
      </c>
      <c r="D125" t="n">
        <v>9.02436</v>
      </c>
      <c r="E125" t="n">
        <v>13.88311</v>
      </c>
      <c r="F125" t="n">
        <v>16.62268</v>
      </c>
      <c r="G125" t="n">
        <v>18.69845</v>
      </c>
      <c r="H125" t="n">
        <v>20.41295</v>
      </c>
      <c r="I125" t="n">
        <v>21.89374</v>
      </c>
      <c r="J125" t="n">
        <v>23.20852</v>
      </c>
      <c r="K125" t="n">
        <v>24.39812</v>
      </c>
      <c r="L125" t="n">
        <v>25.48933</v>
      </c>
      <c r="M125" t="n">
        <v>26.50077</v>
      </c>
      <c r="N125" t="n">
        <v>27.44599</v>
      </c>
      <c r="O125" t="n">
        <v>28.33521</v>
      </c>
      <c r="P125" t="n">
        <v>29.17632</v>
      </c>
      <c r="Q125" t="n">
        <v>29.97559</v>
      </c>
      <c r="R125" t="n">
        <v>30.73805</v>
      </c>
      <c r="S125" t="n">
        <v>31.46785</v>
      </c>
      <c r="T125" t="n">
        <v>32.16843</v>
      </c>
      <c r="U125" t="n">
        <v>32.8427</v>
      </c>
      <c r="V125" t="n">
        <v>33.49311</v>
      </c>
      <c r="W125" t="n">
        <v>34.1218</v>
      </c>
      <c r="X125" t="n">
        <v>34.73057</v>
      </c>
      <c r="Y125" t="n">
        <v>35.32104</v>
      </c>
      <c r="Z125" t="n">
        <v>35.8946</v>
      </c>
      <c r="AA125" t="n">
        <v>36.45251</v>
      </c>
      <c r="AB125" t="n">
        <v>36.99585</v>
      </c>
      <c r="AC125" t="n">
        <v>37.52562</v>
      </c>
      <c r="AD125" t="n">
        <v>38.04268</v>
      </c>
      <c r="AE125" t="n">
        <v>38.54784</v>
      </c>
      <c r="AF125" t="n">
        <v>39.04182</v>
      </c>
      <c r="AG125" t="n">
        <v>39.52526</v>
      </c>
      <c r="AH125" t="n">
        <v>39.99877</v>
      </c>
      <c r="AI125" t="n">
        <v>40.46288</v>
      </c>
      <c r="AJ125" t="n">
        <v>40.91808</v>
      </c>
      <c r="AK125" t="n">
        <v>41.36485</v>
      </c>
      <c r="AL125" t="n">
        <v>41.80359</v>
      </c>
      <c r="AM125" t="n">
        <v>42.23469</v>
      </c>
      <c r="AN125" t="n">
        <v>42.65852</v>
      </c>
      <c r="AO125" t="n">
        <v>43.07542</v>
      </c>
      <c r="AP125" t="n">
        <v>43.48568</v>
      </c>
      <c r="AQ125" t="n">
        <v>43.8896</v>
      </c>
      <c r="AR125" t="n">
        <v>44.28745</v>
      </c>
      <c r="AS125" t="n">
        <v>44.67947</v>
      </c>
      <c r="AT125" t="n">
        <v>45.06591</v>
      </c>
      <c r="AU125" t="n">
        <v>45.447</v>
      </c>
      <c r="AV125" t="n">
        <v>45.82293</v>
      </c>
      <c r="AW125" t="n">
        <v>46.19389</v>
      </c>
      <c r="AX125" t="n">
        <v>46.56009</v>
      </c>
      <c r="AY125" t="n">
        <v>46.92168</v>
      </c>
      <c r="AZ125" t="n">
        <v>47.27883</v>
      </c>
      <c r="BA125" t="n">
        <v>47.63171</v>
      </c>
      <c r="BB125" t="n">
        <v>47.98045</v>
      </c>
      <c r="BC125" t="n">
        <v>48.32519</v>
      </c>
      <c r="BD125" t="n">
        <v>48.66607</v>
      </c>
      <c r="BE125" t="n">
        <v>49.0032</v>
      </c>
      <c r="BF125" t="n">
        <v>49.33673</v>
      </c>
      <c r="BG125" t="n">
        <v>49.66674</v>
      </c>
      <c r="BH125" t="n">
        <v>49.99335</v>
      </c>
      <c r="BI125" t="n">
        <v>50.31668</v>
      </c>
      <c r="BJ125" t="n">
        <v>50.6368</v>
      </c>
      <c r="BK125" t="n">
        <v>50.95382</v>
      </c>
      <c r="BL125" t="n">
        <v>51.26783</v>
      </c>
      <c r="BM125" t="n">
        <v>51.5789</v>
      </c>
      <c r="BN125" t="n">
        <v>51.88713</v>
      </c>
      <c r="BO125" t="n">
        <v>52.1926</v>
      </c>
      <c r="BP125" t="n">
        <v>52.49537</v>
      </c>
      <c r="BQ125" t="n">
        <v>52.79552</v>
      </c>
      <c r="BR125" t="n">
        <v>53.09311</v>
      </c>
      <c r="BS125" t="n">
        <v>53.38823</v>
      </c>
      <c r="BT125" t="n">
        <v>53.68092</v>
      </c>
      <c r="BU125" t="n">
        <v>53.97125</v>
      </c>
      <c r="BV125" t="n">
        <v>54.25928</v>
      </c>
      <c r="BW125" t="n">
        <v>54.54507</v>
      </c>
      <c r="BX125" t="n">
        <v>54.82866</v>
      </c>
      <c r="BY125" t="n">
        <v>55.11013</v>
      </c>
      <c r="BZ125" t="n">
        <v>55.3895</v>
      </c>
      <c r="CA125" t="n">
        <v>55.66684</v>
      </c>
      <c r="CB125" t="n">
        <v>55.94218</v>
      </c>
      <c r="CC125" t="n">
        <v>56.21559</v>
      </c>
      <c r="CD125" t="n">
        <v>56.48709</v>
      </c>
      <c r="CE125" t="n">
        <v>56.75674</v>
      </c>
      <c r="CF125" t="n">
        <v>57.02457</v>
      </c>
      <c r="CG125" t="n">
        <v>57.29063</v>
      </c>
      <c r="CH125" t="n">
        <v>57.55494</v>
      </c>
      <c r="CI125" t="n">
        <v>57.81756</v>
      </c>
      <c r="CJ125" t="n">
        <v>58.07851</v>
      </c>
      <c r="CK125" t="n">
        <v>58.33783</v>
      </c>
      <c r="CL125" t="n">
        <v>58.59556</v>
      </c>
      <c r="CM125" t="n">
        <v>58.85173</v>
      </c>
      <c r="CN125" t="n">
        <v>59.10636</v>
      </c>
      <c r="CO125" t="n">
        <v>59.35949</v>
      </c>
      <c r="CP125" t="n">
        <v>59.61116</v>
      </c>
      <c r="CQ125" t="n">
        <v>59.86138</v>
      </c>
      <c r="CR125" t="n">
        <v>60.11019</v>
      </c>
      <c r="CS125" t="n">
        <v>60.35762</v>
      </c>
      <c r="CT125" t="n">
        <v>60.60369</v>
      </c>
      <c r="CU125" t="n">
        <v>60.84842</v>
      </c>
      <c r="CV125" t="n">
        <v>61.09185</v>
      </c>
      <c r="CW125" t="n">
        <v>61.334</v>
      </c>
      <c r="CX125" t="n">
        <v>61.57489</v>
      </c>
      <c r="CY125" t="n">
        <v>61.81454</v>
      </c>
      <c r="CZ125" t="n">
        <v>62.05298</v>
      </c>
      <c r="DA125" t="n">
        <v>62.29023</v>
      </c>
      <c r="DB125" t="n">
        <v>62.52631</v>
      </c>
      <c r="DC125" t="n">
        <v>62.76124</v>
      </c>
      <c r="DD125" t="n">
        <v>62.99505</v>
      </c>
      <c r="DE125" t="n">
        <v>63.22774</v>
      </c>
      <c r="DF125" t="n">
        <v>63.45935</v>
      </c>
      <c r="DG125" t="n">
        <v>63.68989</v>
      </c>
      <c r="DH125" t="n">
        <v>63.91938</v>
      </c>
      <c r="DI125" t="n">
        <v>64.14783</v>
      </c>
      <c r="DJ125" t="n">
        <v>64.37527</v>
      </c>
      <c r="DK125" t="n">
        <v>64.60171</v>
      </c>
      <c r="DL125" t="n">
        <v>64.82716000000001</v>
      </c>
      <c r="DM125" t="n">
        <v>65.05165</v>
      </c>
      <c r="DN125" t="n">
        <v>65.27518999999999</v>
      </c>
      <c r="DO125" t="n">
        <v>65.4978</v>
      </c>
      <c r="DP125" t="n">
        <v>65.71948999999999</v>
      </c>
      <c r="DQ125" t="n">
        <v>65.94028</v>
      </c>
      <c r="DR125" t="n">
        <v>66.16016999999999</v>
      </c>
      <c r="DS125" t="n">
        <v>66.3792</v>
      </c>
      <c r="DT125" t="n">
        <v>66.59735000000001</v>
      </c>
      <c r="DU125" t="n">
        <v>66.81467000000001</v>
      </c>
      <c r="DV125" t="n">
        <v>67.03113999999999</v>
      </c>
      <c r="DW125" t="n">
        <v>67.24679999999999</v>
      </c>
      <c r="DX125" t="n">
        <v>67.46165000000001</v>
      </c>
      <c r="DY125" t="n">
        <v>67.67570000000001</v>
      </c>
      <c r="DZ125" t="n">
        <v>67.88897</v>
      </c>
      <c r="EA125" t="n">
        <v>68.10146</v>
      </c>
      <c r="EB125" t="n">
        <v>68.31319999999999</v>
      </c>
      <c r="EC125" t="n">
        <v>68.52419</v>
      </c>
      <c r="ED125" t="n">
        <v>68.73444000000001</v>
      </c>
      <c r="EE125" t="n">
        <v>68.94396999999999</v>
      </c>
      <c r="EF125" t="n">
        <v>69.15278000000001</v>
      </c>
      <c r="EG125" t="n">
        <v>69.36089</v>
      </c>
      <c r="EH125" t="n">
        <v>69.56829999999999</v>
      </c>
      <c r="EI125" t="n">
        <v>69.77502</v>
      </c>
      <c r="EJ125" t="n">
        <v>69.98108000000001</v>
      </c>
      <c r="EK125" t="n">
        <v>70.18647</v>
      </c>
      <c r="EL125" t="n">
        <v>70.3912</v>
      </c>
      <c r="EM125" t="n">
        <v>70.59529000000001</v>
      </c>
      <c r="EN125" t="n">
        <v>70.79874</v>
      </c>
      <c r="EO125" t="n">
        <v>71.00157</v>
      </c>
      <c r="EP125" t="n">
        <v>71.20377999999999</v>
      </c>
      <c r="EQ125" t="n">
        <v>71.40539</v>
      </c>
      <c r="ER125" t="n">
        <v>71.60638</v>
      </c>
      <c r="ES125" t="n">
        <v>71.80679000000001</v>
      </c>
      <c r="ET125" t="n">
        <v>72.00662</v>
      </c>
      <c r="EU125" t="n">
        <v>72.20587</v>
      </c>
      <c r="EV125" t="n">
        <v>72.40455</v>
      </c>
      <c r="EW125" t="n">
        <v>72.60268000000001</v>
      </c>
      <c r="EX125" t="n">
        <v>72.80025000000001</v>
      </c>
      <c r="EY125" t="n">
        <v>72.99728</v>
      </c>
      <c r="EZ125" t="n">
        <v>73.19376</v>
      </c>
      <c r="FA125" t="n">
        <v>73.38972</v>
      </c>
      <c r="FB125" t="n">
        <v>73.58517000000001</v>
      </c>
      <c r="FC125" t="n">
        <v>73.78009</v>
      </c>
      <c r="FD125" t="n">
        <v>73.97451</v>
      </c>
      <c r="FE125" t="n">
        <v>74.16843</v>
      </c>
      <c r="FF125" t="n">
        <v>74.36185</v>
      </c>
      <c r="FG125" t="n">
        <v>74.55479</v>
      </c>
      <c r="FH125" t="n">
        <v>74.74724000000001</v>
      </c>
      <c r="FI125" t="n">
        <v>74.93922000000001</v>
      </c>
      <c r="FJ125" t="n">
        <v>75.13073</v>
      </c>
      <c r="FK125" t="n">
        <v>75.32178</v>
      </c>
      <c r="FL125" t="n">
        <v>75.51237</v>
      </c>
      <c r="FM125" t="n">
        <v>75.70252000000001</v>
      </c>
      <c r="FN125" t="n">
        <v>75.89223</v>
      </c>
      <c r="FO125" t="n">
        <v>76.08149</v>
      </c>
      <c r="FP125" t="n">
        <v>76.27032</v>
      </c>
      <c r="FQ125" t="n">
        <v>76.45872</v>
      </c>
      <c r="FR125" t="n">
        <v>76.64671</v>
      </c>
      <c r="FS125" t="n">
        <v>76.83428000000001</v>
      </c>
      <c r="FT125" t="n">
        <v>77.02145</v>
      </c>
      <c r="FU125" t="n">
        <v>77.20820000000001</v>
      </c>
      <c r="FV125" t="n">
        <v>77.39456</v>
      </c>
      <c r="FW125" t="n">
        <v>77.58053</v>
      </c>
      <c r="FX125" t="n">
        <v>77.76611</v>
      </c>
      <c r="FY125" t="n">
        <v>77.95129</v>
      </c>
      <c r="FZ125" t="n">
        <v>78.13611</v>
      </c>
      <c r="GA125" t="n">
        <v>78.32055</v>
      </c>
      <c r="GB125" t="n">
        <v>78.50462</v>
      </c>
      <c r="GC125" t="n">
        <v>78.68832999999999</v>
      </c>
      <c r="GD125" t="n">
        <v>78.87169</v>
      </c>
      <c r="GE125" t="n">
        <v>79.05468</v>
      </c>
      <c r="GF125" t="n">
        <v>79.23733</v>
      </c>
      <c r="GG125" t="n">
        <v>79.41963</v>
      </c>
      <c r="GH125" t="n">
        <v>79.60159</v>
      </c>
      <c r="GI125" t="n">
        <v>79.78322</v>
      </c>
      <c r="GJ125" t="n">
        <v>79.96451</v>
      </c>
      <c r="GK125" t="n">
        <v>80.14548000000001</v>
      </c>
      <c r="GL125" t="n">
        <v>80.32612</v>
      </c>
      <c r="GM125" t="n">
        <v>80.50644</v>
      </c>
      <c r="GN125" t="n">
        <v>80.68644999999999</v>
      </c>
      <c r="GO125" t="n">
        <v>80.86615</v>
      </c>
      <c r="GP125" t="n">
        <v>81.04554</v>
      </c>
      <c r="GQ125" t="n">
        <v>81.22463</v>
      </c>
      <c r="GR125" t="n">
        <v>81.40342</v>
      </c>
      <c r="GS125" t="n">
        <v>81.58192</v>
      </c>
      <c r="GT125" t="n">
        <v>81.76012</v>
      </c>
      <c r="GU125" t="n">
        <v>81.93804</v>
      </c>
      <c r="GV125" t="n">
        <v>82.11566999999999</v>
      </c>
      <c r="GW125" t="n">
        <v>82.29303</v>
      </c>
      <c r="GX125" t="n">
        <v>82.47011000000001</v>
      </c>
      <c r="GY125" t="n">
        <v>82.64691000000001</v>
      </c>
      <c r="GZ125" t="n">
        <v>82.82344999999999</v>
      </c>
      <c r="HA125" t="n">
        <v>82.99973</v>
      </c>
      <c r="HB125" t="n">
        <v>83.17574</v>
      </c>
      <c r="HC125" t="n">
        <v>83.35149</v>
      </c>
      <c r="HD125" t="n">
        <v>83.52699</v>
      </c>
      <c r="HE125" t="n">
        <v>83.70223</v>
      </c>
      <c r="HF125" t="n">
        <v>83.87723</v>
      </c>
      <c r="HG125" t="n">
        <v>84.05199</v>
      </c>
      <c r="HH125" t="n">
        <v>84.2265</v>
      </c>
      <c r="HI125" t="n">
        <v>84.40076999999999</v>
      </c>
      <c r="HJ125" t="n">
        <v>84.57481</v>
      </c>
      <c r="HK125" t="n">
        <v>84.74862</v>
      </c>
      <c r="HL125" t="n">
        <v>84.9222</v>
      </c>
      <c r="HM125" t="n">
        <v>85.09555</v>
      </c>
      <c r="HN125" t="n">
        <v>85.26868</v>
      </c>
      <c r="HO125" t="n">
        <v>85.44159999999999</v>
      </c>
      <c r="HP125" t="n">
        <v>85.6143</v>
      </c>
      <c r="HQ125" t="n">
        <v>85.78677</v>
      </c>
      <c r="HR125" t="n">
        <v>85.95905</v>
      </c>
      <c r="HS125" t="n">
        <v>86.13111000000001</v>
      </c>
      <c r="HT125" t="n">
        <v>86.30297</v>
      </c>
      <c r="HU125" t="n">
        <v>86.47462</v>
      </c>
      <c r="HV125" t="n">
        <v>86.64609</v>
      </c>
      <c r="HW125" t="n">
        <v>86.81735</v>
      </c>
      <c r="HX125" t="n">
        <v>86.98842</v>
      </c>
      <c r="HY125" t="n">
        <v>87.1593</v>
      </c>
      <c r="HZ125" t="n">
        <v>87.32999</v>
      </c>
      <c r="IA125" t="n">
        <v>87.5005</v>
      </c>
      <c r="IB125" t="n">
        <v>87.67082000000001</v>
      </c>
      <c r="IC125" t="n">
        <v>87.84097</v>
      </c>
      <c r="ID125" t="n">
        <v>88.01093</v>
      </c>
      <c r="IE125" t="n">
        <v>88.18071999999999</v>
      </c>
      <c r="IF125" t="n">
        <v>88.35034</v>
      </c>
      <c r="IG125" t="n">
        <v>88.51979</v>
      </c>
      <c r="IH125" t="n">
        <v>88.68907</v>
      </c>
      <c r="II125" t="n">
        <v>88.85818999999999</v>
      </c>
      <c r="IJ125" t="n">
        <v>89.02715000000001</v>
      </c>
      <c r="IK125" t="n">
        <v>89.19595</v>
      </c>
      <c r="IL125" t="n">
        <v>89.36459000000001</v>
      </c>
      <c r="IM125" t="n">
        <v>89.53307</v>
      </c>
      <c r="IN125" t="n">
        <v>89.70141</v>
      </c>
      <c r="IO125" t="n">
        <v>89.86959</v>
      </c>
      <c r="IP125" t="n">
        <v>90.03762999999999</v>
      </c>
      <c r="IQ125" t="n">
        <v>90.20551</v>
      </c>
      <c r="IR125" t="n">
        <v>90.37327000000001</v>
      </c>
      <c r="IS125" t="n">
        <v>90.54087</v>
      </c>
      <c r="IT125" t="n">
        <v>90.70834000000001</v>
      </c>
      <c r="IU125" t="n">
        <v>90.87567</v>
      </c>
      <c r="IV125" t="n">
        <v>91.04288</v>
      </c>
      <c r="IW125" t="n">
        <v>91.20995000000001</v>
      </c>
      <c r="IX125" t="n">
        <v>91.37688</v>
      </c>
      <c r="IY125" t="n">
        <v>91.54369</v>
      </c>
      <c r="IZ125" t="n">
        <v>91.71038</v>
      </c>
      <c r="JA125" t="n">
        <v>91.87694999999999</v>
      </c>
      <c r="JB125" t="n">
        <v>92.04339</v>
      </c>
      <c r="JC125" t="n">
        <v>92.20971</v>
      </c>
      <c r="JD125" t="n">
        <v>92.37591999999999</v>
      </c>
      <c r="JE125" t="n">
        <v>92.54201999999999</v>
      </c>
      <c r="JF125" t="n">
        <v>92.708</v>
      </c>
      <c r="JG125" t="n">
        <v>92.87387</v>
      </c>
      <c r="JH125" t="n">
        <v>93.03963</v>
      </c>
      <c r="JI125" t="n">
        <v>93.20529000000001</v>
      </c>
      <c r="JJ125" t="n">
        <v>93.37084</v>
      </c>
      <c r="JK125" t="n">
        <v>93.53628999999999</v>
      </c>
      <c r="JL125" t="n">
        <v>93.70164</v>
      </c>
      <c r="JM125" t="n">
        <v>93.8669</v>
      </c>
      <c r="JN125" t="n">
        <v>94.03206</v>
      </c>
      <c r="JO125" t="n">
        <v>94.19712</v>
      </c>
      <c r="JP125" t="n">
        <v>94.36208999999999</v>
      </c>
      <c r="JQ125" t="n">
        <v>94.52697000000001</v>
      </c>
      <c r="JR125" t="n">
        <v>94.69176</v>
      </c>
      <c r="JS125" t="n">
        <v>94.85647</v>
      </c>
      <c r="JT125" t="n">
        <v>95.0211</v>
      </c>
      <c r="JU125" t="n">
        <v>95.18563</v>
      </c>
      <c r="JV125" t="n">
        <v>95.35008999999999</v>
      </c>
      <c r="JW125" t="n">
        <v>95.51447</v>
      </c>
      <c r="JX125" t="n">
        <v>95.67877</v>
      </c>
      <c r="JY125" t="n">
        <v>95.84299</v>
      </c>
      <c r="JZ125" t="n">
        <v>96.00715</v>
      </c>
      <c r="KA125" t="n">
        <v>96.17122999999999</v>
      </c>
      <c r="KB125" t="n">
        <v>96.33524</v>
      </c>
      <c r="KC125" t="n">
        <v>96.49918</v>
      </c>
      <c r="KD125" t="n">
        <v>96.66306</v>
      </c>
      <c r="KE125" t="n">
        <v>96.82687</v>
      </c>
      <c r="KF125" t="n">
        <v>96.99062000000001</v>
      </c>
      <c r="KG125" t="n">
        <v>97.15431</v>
      </c>
      <c r="KH125" t="n">
        <v>97.31793999999999</v>
      </c>
      <c r="KI125" t="n">
        <v>97.48151</v>
      </c>
      <c r="KJ125" t="n">
        <v>97.64503000000001</v>
      </c>
      <c r="KK125" t="n">
        <v>97.80849000000001</v>
      </c>
      <c r="KL125" t="n">
        <v>97.97190000000001</v>
      </c>
      <c r="KM125" t="n">
        <v>98.13526</v>
      </c>
      <c r="KN125" t="n">
        <v>98.29857</v>
      </c>
      <c r="KO125" t="n">
        <v>98.46183000000001</v>
      </c>
      <c r="KP125" t="n">
        <v>98.62505</v>
      </c>
      <c r="KQ125" t="n">
        <v>98.78822</v>
      </c>
      <c r="KR125" t="n">
        <v>98.95135000000001</v>
      </c>
      <c r="KS125" t="n">
        <v>99.11444</v>
      </c>
      <c r="KT125" t="n">
        <v>99.2775</v>
      </c>
      <c r="KU125" t="n">
        <v>99.44051</v>
      </c>
      <c r="KV125" t="n">
        <v>99.60348999999999</v>
      </c>
      <c r="KW125" t="n">
        <v>99.76643</v>
      </c>
      <c r="KX125" t="n">
        <v>99.92934</v>
      </c>
      <c r="KY125" t="n">
        <v>100.09222</v>
      </c>
      <c r="KZ125" t="n">
        <v>100.25507</v>
      </c>
      <c r="LA125" t="n">
        <v>100.41788</v>
      </c>
      <c r="LB125" t="n">
        <v>100.58068</v>
      </c>
      <c r="LC125" t="n">
        <v>100.74345</v>
      </c>
      <c r="LD125" t="n">
        <v>100.9062</v>
      </c>
      <c r="LE125" t="n">
        <v>101.06892</v>
      </c>
      <c r="LF125" t="n">
        <v>101.23163</v>
      </c>
      <c r="LG125" t="n">
        <v>101.39432</v>
      </c>
      <c r="LH125" t="n">
        <v>101.55699</v>
      </c>
      <c r="LI125" t="n">
        <v>101.71964</v>
      </c>
      <c r="LJ125" t="n">
        <v>101.88229</v>
      </c>
      <c r="LK125" t="n">
        <v>102.04491</v>
      </c>
      <c r="LL125" t="n">
        <v>102.20753</v>
      </c>
      <c r="LM125" t="n">
        <v>102.37014</v>
      </c>
      <c r="LN125" t="n">
        <v>102.53275</v>
      </c>
      <c r="LO125" t="n">
        <v>102.69534</v>
      </c>
      <c r="LP125" t="n">
        <v>102.85793</v>
      </c>
      <c r="LQ125" t="n">
        <v>103.02052</v>
      </c>
      <c r="LR125" t="n">
        <v>103.1831</v>
      </c>
      <c r="LS125" t="n">
        <v>103.34568</v>
      </c>
      <c r="LT125" t="n">
        <v>103.50827</v>
      </c>
      <c r="LU125" t="n">
        <v>103.67085</v>
      </c>
      <c r="LV125" t="n">
        <v>103.83344</v>
      </c>
      <c r="LW125" t="n">
        <v>103.99604</v>
      </c>
      <c r="LX125" t="n">
        <v>104.15865</v>
      </c>
      <c r="LY125" t="n">
        <v>104.32126</v>
      </c>
      <c r="LZ125" t="n">
        <v>104.48388</v>
      </c>
      <c r="MA125" t="n">
        <v>104.64651</v>
      </c>
      <c r="MB125" t="n">
        <v>104.80917</v>
      </c>
      <c r="MC125" t="n">
        <v>104.97182</v>
      </c>
      <c r="MD125" t="n">
        <v>105.1345</v>
      </c>
      <c r="ME125" t="n">
        <v>105.2972</v>
      </c>
      <c r="MF125" t="n">
        <v>105.45991</v>
      </c>
      <c r="MG125" t="n">
        <v>105.62263</v>
      </c>
      <c r="MH125" t="n">
        <v>105.78539</v>
      </c>
      <c r="MI125" t="n">
        <v>105.94817</v>
      </c>
      <c r="MJ125" t="n">
        <v>106.11097</v>
      </c>
      <c r="MK125" t="n">
        <v>106.2738</v>
      </c>
      <c r="ML125" t="n">
        <v>106.43665</v>
      </c>
      <c r="MM125" t="n">
        <v>106.59953</v>
      </c>
      <c r="MN125" t="n">
        <v>106.76244</v>
      </c>
      <c r="MO125" t="n">
        <v>106.92538</v>
      </c>
      <c r="MP125" t="n">
        <v>107.08836</v>
      </c>
      <c r="MQ125" t="n">
        <v>107.25137</v>
      </c>
      <c r="MR125" t="n">
        <v>107.41441</v>
      </c>
      <c r="MS125" t="n">
        <v>107.57748</v>
      </c>
      <c r="MT125" t="n">
        <v>107.74061</v>
      </c>
      <c r="MU125" t="n">
        <v>107.90376</v>
      </c>
      <c r="MV125" t="n">
        <v>108.06696</v>
      </c>
      <c r="MW125" t="n">
        <v>108.23021</v>
      </c>
      <c r="MX125" t="n">
        <v>108.39349</v>
      </c>
      <c r="MY125" t="n">
        <v>108.55682</v>
      </c>
      <c r="MZ125" t="n">
        <v>108.7202</v>
      </c>
      <c r="NA125" t="n">
        <v>108.88363</v>
      </c>
      <c r="NB125" t="n">
        <v>109.0471</v>
      </c>
      <c r="NC125" t="n">
        <v>109.21062</v>
      </c>
      <c r="ND125" t="n">
        <v>109.3742</v>
      </c>
      <c r="NE125" t="n">
        <v>109.53783</v>
      </c>
      <c r="NF125" t="n">
        <v>109.70152</v>
      </c>
      <c r="NG125" t="n">
        <v>109.86526</v>
      </c>
      <c r="NH125" t="n">
        <v>110.02905</v>
      </c>
      <c r="NI125" t="n">
        <v>110.19291</v>
      </c>
      <c r="NJ125" t="n">
        <v>110.35683</v>
      </c>
      <c r="NK125" t="n">
        <v>110.52081</v>
      </c>
      <c r="NL125" t="n">
        <v>110.68485</v>
      </c>
      <c r="NM125" t="n">
        <v>110.84895</v>
      </c>
      <c r="NN125" t="n">
        <v>111.01313</v>
      </c>
      <c r="NO125" t="n">
        <v>111.17737</v>
      </c>
      <c r="NP125" t="n">
        <v>111.34167</v>
      </c>
      <c r="NQ125" t="n">
        <v>111.50605</v>
      </c>
      <c r="NR125" t="n">
        <v>111.67049</v>
      </c>
      <c r="NS125" t="n">
        <v>111.83501</v>
      </c>
      <c r="NT125" t="n">
        <v>111.99961</v>
      </c>
      <c r="NU125" t="n">
        <v>112.16428</v>
      </c>
      <c r="NV125" t="n">
        <v>112.32902</v>
      </c>
      <c r="NW125" t="n">
        <v>112.49384</v>
      </c>
      <c r="NX125" t="n">
        <v>112.65874</v>
      </c>
      <c r="NY125" t="n">
        <v>112.82373</v>
      </c>
      <c r="NZ125" t="n">
        <v>112.98879</v>
      </c>
      <c r="OA125" t="n">
        <v>113.15394</v>
      </c>
      <c r="OB125" t="n">
        <v>113.31917</v>
      </c>
      <c r="OC125" t="n">
        <v>113.48449</v>
      </c>
      <c r="OD125" t="n">
        <v>113.64989</v>
      </c>
      <c r="OE125" t="n">
        <v>113.81538</v>
      </c>
      <c r="OF125" t="n">
        <v>113.98097</v>
      </c>
      <c r="OG125" t="n">
        <v>114.14664</v>
      </c>
      <c r="OH125" t="n">
        <v>114.31241</v>
      </c>
      <c r="OI125" t="n">
        <v>114.47827</v>
      </c>
      <c r="OJ125" t="n">
        <v>114.64423</v>
      </c>
      <c r="OK125" t="n">
        <v>114.81029</v>
      </c>
      <c r="OL125" t="n">
        <v>114.97643</v>
      </c>
      <c r="OM125" t="n">
        <v>115.14268</v>
      </c>
      <c r="ON125" t="n">
        <v>115.30904</v>
      </c>
      <c r="OO125" t="n">
        <v>115.47549</v>
      </c>
      <c r="OP125" t="n">
        <v>115.64205</v>
      </c>
      <c r="OQ125" t="n">
        <v>115.80872</v>
      </c>
      <c r="OR125" t="n">
        <v>115.97549</v>
      </c>
      <c r="OS125" t="n">
        <v>116.14236</v>
      </c>
      <c r="OT125" t="n">
        <v>116.30935</v>
      </c>
      <c r="OU125" t="n">
        <v>116.47645</v>
      </c>
      <c r="OV125" t="n">
        <v>116.64365</v>
      </c>
      <c r="OW125" t="n">
        <v>116.81097</v>
      </c>
      <c r="OX125" t="n">
        <v>116.97841</v>
      </c>
      <c r="OY125" t="n">
        <v>117.14597</v>
      </c>
      <c r="OZ125" t="n">
        <v>117.31363</v>
      </c>
      <c r="PA125" t="n">
        <v>117.48142</v>
      </c>
      <c r="PB125" t="n">
        <v>117.64933</v>
      </c>
      <c r="PC125" t="n">
        <v>117.81736</v>
      </c>
      <c r="PD125" t="n">
        <v>117.98551</v>
      </c>
      <c r="PE125" t="n">
        <v>118.15379</v>
      </c>
      <c r="PF125" t="n">
        <v>118.32219</v>
      </c>
      <c r="PG125" t="n">
        <v>118.49072</v>
      </c>
      <c r="PH125" t="n">
        <v>118.65938</v>
      </c>
      <c r="PI125" t="n">
        <v>118.82816</v>
      </c>
      <c r="PJ125" t="n">
        <v>118.99708</v>
      </c>
      <c r="PK125" t="n">
        <v>119.16613</v>
      </c>
      <c r="PL125" t="n">
        <v>119.33532</v>
      </c>
      <c r="PM125" t="n">
        <v>119.50464</v>
      </c>
      <c r="PN125" t="n">
        <v>119.6741</v>
      </c>
      <c r="PO125" t="n">
        <v>119.84369</v>
      </c>
      <c r="PP125" t="n">
        <v>120.01343</v>
      </c>
      <c r="PQ125" t="n">
        <v>120.1833</v>
      </c>
      <c r="PR125" t="n">
        <v>120.35332</v>
      </c>
      <c r="PS125" t="n">
        <v>120.52348</v>
      </c>
      <c r="PT125" t="n">
        <v>120.69379</v>
      </c>
      <c r="PU125" t="n">
        <v>120.86425</v>
      </c>
      <c r="PV125" t="n">
        <v>121.03485</v>
      </c>
      <c r="PW125" t="n">
        <v>121.2056</v>
      </c>
      <c r="PX125" t="n">
        <v>121.37651</v>
      </c>
      <c r="PY125" t="n">
        <v>121.54757</v>
      </c>
      <c r="PZ125" t="n">
        <v>121.71878</v>
      </c>
      <c r="QA125" t="n">
        <v>121.89014</v>
      </c>
      <c r="QB125" t="n">
        <v>122.06167</v>
      </c>
      <c r="QC125" t="n">
        <v>122.23335</v>
      </c>
      <c r="QD125" t="n">
        <v>122.40519</v>
      </c>
      <c r="QE125" t="n">
        <v>122.57719</v>
      </c>
      <c r="QF125" t="n">
        <v>122.74936</v>
      </c>
      <c r="QG125" t="n">
        <v>122.92169</v>
      </c>
      <c r="QH125" t="n">
        <v>123.09418</v>
      </c>
      <c r="QI125" t="n">
        <v>123.26685</v>
      </c>
      <c r="QJ125" t="n">
        <v>123.43968</v>
      </c>
      <c r="QK125" t="n">
        <v>123.61269</v>
      </c>
      <c r="QL125" t="n">
        <v>123.78586</v>
      </c>
      <c r="QM125" t="n">
        <v>123.95921</v>
      </c>
      <c r="QN125" t="n">
        <v>124.13273</v>
      </c>
      <c r="QO125" t="n">
        <v>124.30643</v>
      </c>
      <c r="QP125" t="n">
        <v>124.4803</v>
      </c>
      <c r="QQ125" t="n">
        <v>124.65436</v>
      </c>
      <c r="QR125" t="n">
        <v>124.82859</v>
      </c>
      <c r="QS125" t="n">
        <v>125.00301</v>
      </c>
      <c r="QT125" t="n">
        <v>125.17761</v>
      </c>
      <c r="QU125" t="n">
        <v>125.3524</v>
      </c>
      <c r="QV125" t="n">
        <v>125.52737</v>
      </c>
      <c r="QW125" t="n">
        <v>125.70254</v>
      </c>
      <c r="QX125" t="n">
        <v>125.87789</v>
      </c>
      <c r="QY125" t="n">
        <v>126.05343</v>
      </c>
      <c r="QZ125" t="n">
        <v>126.22917</v>
      </c>
      <c r="RA125" t="n">
        <v>126.40511</v>
      </c>
      <c r="RB125" t="n">
        <v>126.58123</v>
      </c>
      <c r="RC125" t="n">
        <v>126.75756</v>
      </c>
      <c r="RD125" t="n">
        <v>126.93408</v>
      </c>
      <c r="RE125" t="n">
        <v>127.11081</v>
      </c>
      <c r="RF125" t="n">
        <v>127.28774</v>
      </c>
      <c r="RG125" t="n">
        <v>127.46487</v>
      </c>
      <c r="RH125" t="n">
        <v>127.64221</v>
      </c>
      <c r="RI125" t="n">
        <v>127.81976</v>
      </c>
      <c r="RJ125" t="n">
        <v>127.99752</v>
      </c>
      <c r="RK125" t="n">
        <v>128.17549</v>
      </c>
      <c r="RL125" t="n">
        <v>128.35367</v>
      </c>
      <c r="RM125" t="n">
        <v>128.53206</v>
      </c>
      <c r="RN125" t="n">
        <v>128.71066</v>
      </c>
      <c r="RO125" t="n">
        <v>128.8895</v>
      </c>
      <c r="RP125" t="n">
        <v>129.06854</v>
      </c>
      <c r="RQ125" t="n">
        <v>129.2478</v>
      </c>
      <c r="RR125" t="n">
        <v>129.42729</v>
      </c>
      <c r="RS125" t="n">
        <v>129.60701</v>
      </c>
      <c r="RT125" t="n">
        <v>129.78694</v>
      </c>
      <c r="RU125" t="n">
        <v>129.96712</v>
      </c>
      <c r="RV125" t="n">
        <v>130.14751</v>
      </c>
      <c r="RW125" t="n">
        <v>130.32814</v>
      </c>
      <c r="RX125" t="n">
        <v>130.509</v>
      </c>
      <c r="RY125" t="n">
        <v>130.69009</v>
      </c>
      <c r="RZ125" t="n">
        <v>130.87141</v>
      </c>
      <c r="SA125" t="n">
        <v>131.05298</v>
      </c>
      <c r="SB125" t="n">
        <v>131.23479</v>
      </c>
      <c r="SC125" t="n">
        <v>131.41684</v>
      </c>
      <c r="SD125" t="n">
        <v>131.59914</v>
      </c>
      <c r="SE125" t="n">
        <v>131.78166</v>
      </c>
      <c r="SF125" t="n">
        <v>131.96445</v>
      </c>
      <c r="SG125" t="n">
        <v>132.14748</v>
      </c>
      <c r="SH125" t="n">
        <v>132.33076</v>
      </c>
      <c r="SI125" t="n">
        <v>132.5143</v>
      </c>
      <c r="SJ125" t="n">
        <v>132.69807</v>
      </c>
      <c r="SK125" t="n">
        <v>132.88213</v>
      </c>
      <c r="SL125" t="n">
        <v>133.06642</v>
      </c>
      <c r="SM125" t="n">
        <v>133.25098</v>
      </c>
      <c r="SN125" t="n">
        <v>133.43581</v>
      </c>
      <c r="SO125" t="n">
        <v>133.62088</v>
      </c>
      <c r="SP125" t="n">
        <v>133.80623</v>
      </c>
      <c r="SQ125" t="n">
        <v>133.99185</v>
      </c>
      <c r="SR125" t="n">
        <v>134.17773</v>
      </c>
      <c r="SS125" t="n">
        <v>134.36388</v>
      </c>
      <c r="ST125" t="n">
        <v>134.55031</v>
      </c>
      <c r="SU125" t="n">
        <v>134.73701</v>
      </c>
      <c r="SV125" t="n">
        <v>134.92398</v>
      </c>
      <c r="SW125" t="n">
        <v>135.11124</v>
      </c>
      <c r="SX125" t="n">
        <v>135.29878</v>
      </c>
      <c r="SY125" t="n">
        <v>135.4866</v>
      </c>
      <c r="SZ125" t="n">
        <v>135.6747</v>
      </c>
      <c r="TA125" t="n">
        <v>135.86308</v>
      </c>
      <c r="TB125" t="n">
        <v>136.05176</v>
      </c>
      <c r="TC125" t="n">
        <v>136.24072</v>
      </c>
      <c r="TD125" t="n">
        <v>136.42998</v>
      </c>
      <c r="TE125" t="n">
        <v>136.61954</v>
      </c>
      <c r="TF125" t="n">
        <v>136.80939</v>
      </c>
      <c r="TG125" t="n">
        <v>136.99953</v>
      </c>
      <c r="TH125" t="n">
        <v>137.18997</v>
      </c>
      <c r="TI125" t="n">
        <v>137.38072</v>
      </c>
      <c r="TJ125" t="n">
        <v>137.57178</v>
      </c>
      <c r="TK125" t="n">
        <v>137.76314</v>
      </c>
      <c r="TL125" t="n">
        <v>137.9548</v>
      </c>
      <c r="TM125" t="n">
        <v>138.14679</v>
      </c>
      <c r="TN125" t="n">
        <v>138.33908</v>
      </c>
      <c r="TO125" t="n">
        <v>138.53168</v>
      </c>
      <c r="TP125" t="n">
        <v>138.72461</v>
      </c>
      <c r="TQ125" t="n">
        <v>138.91785</v>
      </c>
      <c r="TR125" t="n">
        <v>139.1114</v>
      </c>
      <c r="TS125" t="n">
        <v>139.3053</v>
      </c>
      <c r="TT125" t="n">
        <v>139.49951</v>
      </c>
      <c r="TU125" t="n">
        <v>139.69405</v>
      </c>
      <c r="TV125" t="n">
        <v>139.88892</v>
      </c>
      <c r="TW125" t="n">
        <v>140.08412</v>
      </c>
      <c r="TX125" t="n">
        <v>140.27966</v>
      </c>
      <c r="TY125" t="n">
        <v>140.47554</v>
      </c>
      <c r="TZ125" t="n">
        <v>140.67175</v>
      </c>
      <c r="UA125" t="n">
        <v>140.8683</v>
      </c>
      <c r="UB125" t="n">
        <v>141.0652</v>
      </c>
      <c r="UC125" t="n">
        <v>141.26245</v>
      </c>
      <c r="UD125" t="n">
        <v>141.46004</v>
      </c>
      <c r="UE125" t="n">
        <v>141.65799</v>
      </c>
      <c r="UF125" t="n">
        <v>141.85628</v>
      </c>
      <c r="UG125" t="n">
        <v>142.05493</v>
      </c>
      <c r="UH125" t="n">
        <v>142.25394</v>
      </c>
      <c r="UI125" t="n">
        <v>142.45331</v>
      </c>
      <c r="UJ125" t="n">
        <v>142.65305</v>
      </c>
      <c r="UK125" t="n">
        <v>142.85315</v>
      </c>
      <c r="UL125" t="n">
        <v>143.0536</v>
      </c>
      <c r="UM125" t="n">
        <v>143.25444</v>
      </c>
      <c r="UN125" t="n">
        <v>143.45566</v>
      </c>
      <c r="UO125" t="n">
        <v>143.65724</v>
      </c>
      <c r="UP125" t="n">
        <v>143.85919</v>
      </c>
      <c r="UQ125" t="n">
        <v>144.06154</v>
      </c>
      <c r="UR125" t="n">
        <v>144.26427</v>
      </c>
      <c r="US125" t="n">
        <v>144.46738</v>
      </c>
      <c r="UT125" t="n">
        <v>144.67087</v>
      </c>
      <c r="UU125" t="n">
        <v>144.87476</v>
      </c>
      <c r="UV125" t="n">
        <v>145.07903</v>
      </c>
      <c r="UW125" t="n">
        <v>145.28371</v>
      </c>
      <c r="UX125" t="n">
        <v>145.48877</v>
      </c>
      <c r="UY125" t="n">
        <v>145.69424</v>
      </c>
      <c r="UZ125" t="n">
        <v>145.90013</v>
      </c>
      <c r="VA125" t="n">
        <v>146.10641</v>
      </c>
      <c r="VB125" t="n">
        <v>146.3131</v>
      </c>
      <c r="VC125" t="n">
        <v>146.5202</v>
      </c>
      <c r="VD125" t="n">
        <v>146.72772</v>
      </c>
      <c r="VE125" t="n">
        <v>146.93565</v>
      </c>
      <c r="VF125" t="n">
        <v>147.14401</v>
      </c>
      <c r="VG125" t="n">
        <v>147.35278</v>
      </c>
      <c r="VH125" t="n">
        <v>147.562</v>
      </c>
      <c r="VI125" t="n">
        <v>147.77162</v>
      </c>
      <c r="VJ125" t="n">
        <v>147.98169</v>
      </c>
      <c r="VK125" t="n">
        <v>148.19218</v>
      </c>
      <c r="VL125" t="n">
        <v>148.40312</v>
      </c>
      <c r="VM125" t="n">
        <v>148.61449</v>
      </c>
      <c r="VN125" t="n">
        <v>148.82631</v>
      </c>
      <c r="VO125" t="n">
        <v>149.03857</v>
      </c>
      <c r="VP125" t="n">
        <v>149.25128</v>
      </c>
      <c r="VQ125" t="n">
        <v>149.46445</v>
      </c>
      <c r="VR125" t="n">
        <v>149.67807</v>
      </c>
      <c r="VS125" t="n">
        <v>149.89215</v>
      </c>
      <c r="VT125" t="n">
        <v>150.10669</v>
      </c>
      <c r="VU125" t="n">
        <v>150.32169</v>
      </c>
      <c r="VV125" t="n">
        <v>150.53716</v>
      </c>
      <c r="VW125" t="n">
        <v>150.7531</v>
      </c>
      <c r="VX125" t="n">
        <v>150.96951</v>
      </c>
      <c r="VY125" t="n">
        <v>151.1864</v>
      </c>
      <c r="VZ125" t="n">
        <v>151.40378</v>
      </c>
      <c r="WA125" t="n">
        <v>151.62163</v>
      </c>
      <c r="WB125" t="n">
        <v>151.83997</v>
      </c>
      <c r="WC125" t="n">
        <v>152.05881</v>
      </c>
      <c r="WD125" t="n">
        <v>152.27812</v>
      </c>
      <c r="WE125" t="n">
        <v>152.49796</v>
      </c>
      <c r="WF125" t="n">
        <v>152.71828</v>
      </c>
      <c r="WG125" t="n">
        <v>152.9391</v>
      </c>
      <c r="WH125" t="n">
        <v>153.16043</v>
      </c>
      <c r="WI125" t="n">
        <v>153.38226</v>
      </c>
      <c r="WJ125" t="n">
        <v>153.60463</v>
      </c>
      <c r="WK125" t="n">
        <v>153.8275</v>
      </c>
      <c r="WL125" t="n">
        <v>154.05089</v>
      </c>
      <c r="WM125" t="n">
        <v>154.27481</v>
      </c>
      <c r="WN125" t="n">
        <v>154.49925</v>
      </c>
      <c r="WO125" t="n">
        <v>154.72423</v>
      </c>
      <c r="WP125" t="n">
        <v>154.94974</v>
      </c>
      <c r="WQ125" t="n">
        <v>155.1758</v>
      </c>
      <c r="WR125" t="n">
        <v>155.40239</v>
      </c>
      <c r="WS125" t="n">
        <v>155.62953</v>
      </c>
      <c r="WT125" t="n">
        <v>155.85722</v>
      </c>
      <c r="WU125" t="n">
        <v>156.08546</v>
      </c>
      <c r="WV125" t="n">
        <v>156.31427</v>
      </c>
      <c r="WW125" t="n">
        <v>156.54362</v>
      </c>
      <c r="WX125" t="n">
        <v>156.77356</v>
      </c>
      <c r="WY125" t="n">
        <v>157.00406</v>
      </c>
      <c r="WZ125" t="n">
        <v>157.23512</v>
      </c>
      <c r="XA125" t="n">
        <v>157.46677</v>
      </c>
      <c r="XB125" t="n">
        <v>157.69901</v>
      </c>
      <c r="XC125" t="n">
        <v>157.93181</v>
      </c>
      <c r="XD125" t="n">
        <v>158.16522</v>
      </c>
      <c r="XE125" t="n">
        <v>158.39922</v>
      </c>
      <c r="XF125" t="n">
        <v>158.6338</v>
      </c>
      <c r="XG125" t="n">
        <v>158.869</v>
      </c>
      <c r="XH125" t="n">
        <v>159.10481</v>
      </c>
      <c r="XI125" t="n">
        <v>159.34122</v>
      </c>
      <c r="XJ125" t="n">
        <v>159.57825</v>
      </c>
      <c r="XK125" t="n">
        <v>159.8159</v>
      </c>
      <c r="XL125" t="n">
        <v>160.05417</v>
      </c>
      <c r="XM125" t="n">
        <v>160.29306</v>
      </c>
      <c r="XN125" t="n">
        <v>160.53259</v>
      </c>
      <c r="XO125" t="n">
        <v>160.77277</v>
      </c>
      <c r="XP125" t="n">
        <v>161.01357</v>
      </c>
      <c r="XQ125" t="n">
        <v>161.25502</v>
      </c>
      <c r="XR125" t="n">
        <v>161.49712</v>
      </c>
      <c r="XS125" t="n">
        <v>161.73988</v>
      </c>
      <c r="XT125" t="n">
        <v>161.98329</v>
      </c>
      <c r="XU125" t="n">
        <v>162.22739</v>
      </c>
      <c r="XV125" t="n">
        <v>162.47214</v>
      </c>
      <c r="XW125" t="n">
        <v>162.71756</v>
      </c>
      <c r="XX125" t="n">
        <v>162.96365</v>
      </c>
      <c r="XY125" t="n">
        <v>163.21045</v>
      </c>
      <c r="XZ125" t="n">
        <v>163.45792</v>
      </c>
      <c r="YA125" t="n">
        <v>163.70609</v>
      </c>
      <c r="YB125" t="n">
        <v>163.95496</v>
      </c>
      <c r="YC125" t="n">
        <v>164.20453</v>
      </c>
      <c r="YD125" t="n">
        <v>164.4548</v>
      </c>
      <c r="YE125" t="n">
        <v>164.7058</v>
      </c>
      <c r="YF125" t="n">
        <v>164.9575</v>
      </c>
      <c r="YG125" t="n">
        <v>165.20995</v>
      </c>
      <c r="YH125" t="n">
        <v>165.46312</v>
      </c>
      <c r="YI125" t="n">
        <v>165.71701</v>
      </c>
      <c r="YJ125" t="n">
        <v>165.97165</v>
      </c>
      <c r="YK125" t="n">
        <v>166.22704</v>
      </c>
      <c r="YL125" t="n">
        <v>166.48318</v>
      </c>
      <c r="YM125" t="n">
        <v>166.74008</v>
      </c>
      <c r="YN125" t="n">
        <v>166.99773</v>
      </c>
      <c r="YO125" t="n">
        <v>167.25616</v>
      </c>
      <c r="YP125" t="n">
        <v>167.51535</v>
      </c>
      <c r="YQ125" t="n">
        <v>167.77533</v>
      </c>
      <c r="YR125" t="n">
        <v>168.0361</v>
      </c>
      <c r="YS125" t="n">
        <v>168.29765</v>
      </c>
      <c r="YT125" t="n">
        <v>168.56001</v>
      </c>
      <c r="YU125" t="n">
        <v>168.82317</v>
      </c>
      <c r="YV125" t="n">
        <v>169.08713</v>
      </c>
      <c r="YW125" t="n">
        <v>169.35191</v>
      </c>
      <c r="YX125" t="n">
        <v>169.61751</v>
      </c>
      <c r="YY125" t="n">
        <v>169.88394</v>
      </c>
      <c r="YZ125" t="n">
        <v>170.15121</v>
      </c>
      <c r="ZA125" t="n">
        <v>170.41931</v>
      </c>
      <c r="ZB125" t="n">
        <v>170.68826</v>
      </c>
      <c r="ZC125" t="n">
        <v>170.95807</v>
      </c>
      <c r="ZD125" t="n">
        <v>171.22873</v>
      </c>
      <c r="ZE125" t="n">
        <v>171.50026</v>
      </c>
      <c r="ZF125" t="n">
        <v>171.77267</v>
      </c>
      <c r="ZG125" t="n">
        <v>172.04596</v>
      </c>
      <c r="ZH125" t="n">
        <v>172.32013</v>
      </c>
      <c r="ZI125" t="n">
        <v>172.59518</v>
      </c>
      <c r="ZJ125" t="n">
        <v>172.87115</v>
      </c>
      <c r="ZK125" t="n">
        <v>173.14803</v>
      </c>
      <c r="ZL125" t="n">
        <v>173.42581</v>
      </c>
      <c r="ZM125" t="n">
        <v>173.70453</v>
      </c>
      <c r="ZN125" t="n">
        <v>173.98416</v>
      </c>
      <c r="ZO125" t="n">
        <v>174.26474</v>
      </c>
      <c r="ZP125" t="n">
        <v>174.54626</v>
      </c>
      <c r="ZQ125" t="n">
        <v>174.82874</v>
      </c>
      <c r="ZR125" t="n">
        <v>175.11215</v>
      </c>
      <c r="ZS125" t="n">
        <v>175.39656</v>
      </c>
      <c r="ZT125" t="n">
        <v>175.68193</v>
      </c>
      <c r="ZU125" t="n">
        <v>175.96828</v>
      </c>
      <c r="ZV125" t="n">
        <v>176.25562</v>
      </c>
      <c r="ZW125" t="n">
        <v>176.54396</v>
      </c>
      <c r="ZX125" t="n">
        <v>176.8333</v>
      </c>
      <c r="ZY125" t="n">
        <v>177.12366</v>
      </c>
      <c r="ZZ125" t="n">
        <v>177.41504</v>
      </c>
      <c r="AAA125" t="n">
        <v>177.70746</v>
      </c>
      <c r="AAB125" t="n">
        <v>178.0009</v>
      </c>
      <c r="AAC125" t="n">
        <v>178.29541</v>
      </c>
      <c r="AAD125" t="n">
        <v>178.59096</v>
      </c>
      <c r="AAE125" t="n">
        <v>178.88757</v>
      </c>
      <c r="AAF125" t="n">
        <v>179.18527</v>
      </c>
      <c r="AAG125" t="n">
        <v>179.48404</v>
      </c>
      <c r="AAH125" t="n">
        <v>179.78391</v>
      </c>
      <c r="AAI125" t="n">
        <v>180.08487</v>
      </c>
      <c r="AAJ125" t="n">
        <v>180.38695</v>
      </c>
      <c r="AAK125" t="n">
        <v>180.69014</v>
      </c>
      <c r="AAL125" t="n">
        <v>180.99446</v>
      </c>
      <c r="AAM125" t="n">
        <v>181.29993</v>
      </c>
      <c r="AAN125" t="n">
        <v>181.60654</v>
      </c>
      <c r="AAO125" t="n">
        <v>181.91429</v>
      </c>
      <c r="AAP125" t="n">
        <v>182.22324</v>
      </c>
      <c r="AAQ125" t="n">
        <v>182.53334</v>
      </c>
      <c r="AAR125" t="n">
        <v>182.84464</v>
      </c>
      <c r="AAS125" t="n">
        <v>183.15712</v>
      </c>
      <c r="AAT125" t="n">
        <v>183.47083</v>
      </c>
      <c r="AAU125" t="n">
        <v>183.78574</v>
      </c>
      <c r="AAV125" t="n">
        <v>184.10188</v>
      </c>
      <c r="AAW125" t="n">
        <v>184.41927</v>
      </c>
      <c r="AAX125" t="n">
        <v>184.7379</v>
      </c>
      <c r="AAY125" t="n">
        <v>185.05779</v>
      </c>
      <c r="AAZ125" t="n">
        <v>185.37895</v>
      </c>
      <c r="ABA125" t="n">
        <v>185.7014</v>
      </c>
      <c r="ABB125" t="n">
        <v>186.02515</v>
      </c>
      <c r="ABC125" t="n">
        <v>186.35019</v>
      </c>
      <c r="ABD125" t="n">
        <v>186.67654</v>
      </c>
      <c r="ABE125" t="n">
        <v>187.00424</v>
      </c>
      <c r="ABF125" t="n">
        <v>187.33327</v>
      </c>
      <c r="ABG125" t="n">
        <v>187.66365</v>
      </c>
      <c r="ABH125" t="n">
        <v>187.99541</v>
      </c>
      <c r="ABI125" t="n">
        <v>188.32852</v>
      </c>
      <c r="ABJ125" t="n">
        <v>188.66304</v>
      </c>
      <c r="ABK125" t="n">
        <v>188.99896</v>
      </c>
      <c r="ABL125" t="n">
        <v>189.33629</v>
      </c>
      <c r="ABM125" t="n">
        <v>189.67505</v>
      </c>
      <c r="ABN125" t="n">
        <v>190.01524</v>
      </c>
      <c r="ABO125" t="n">
        <v>190.3569</v>
      </c>
      <c r="ABP125" t="n">
        <v>190.70001</v>
      </c>
      <c r="ABQ125" t="n">
        <v>191.04462</v>
      </c>
      <c r="ABR125" t="n">
        <v>191.39072</v>
      </c>
      <c r="ABS125" t="n">
        <v>191.73831</v>
      </c>
      <c r="ABT125" t="n">
        <v>192.08745</v>
      </c>
      <c r="ABU125" t="n">
        <v>192.43811</v>
      </c>
      <c r="ABV125" t="n">
        <v>192.79031</v>
      </c>
      <c r="ABW125" t="n">
        <v>193.1441</v>
      </c>
      <c r="ABX125" t="n">
        <v>193.49947</v>
      </c>
      <c r="ABY125" t="n">
        <v>193.85641</v>
      </c>
      <c r="ABZ125" t="n">
        <v>194.21498</v>
      </c>
      <c r="ACA125" t="n">
        <v>194.57518</v>
      </c>
      <c r="ACB125" t="n">
        <v>194.93701</v>
      </c>
      <c r="ACC125" t="n">
        <v>195.30051</v>
      </c>
      <c r="ACD125" t="n">
        <v>195.66568</v>
      </c>
      <c r="ACE125" t="n">
        <v>196.03253</v>
      </c>
      <c r="ACF125" t="n">
        <v>196.40111</v>
      </c>
      <c r="ACG125" t="n">
        <v>196.77139</v>
      </c>
      <c r="ACH125" t="n">
        <v>197.14342</v>
      </c>
      <c r="ACI125" t="n">
        <v>197.51721</v>
      </c>
      <c r="ACJ125" t="n">
        <v>197.89278</v>
      </c>
      <c r="ACK125" t="n">
        <v>198.27013</v>
      </c>
      <c r="ACL125" t="n">
        <v>198.64931</v>
      </c>
      <c r="ACM125" t="n">
        <v>199.0303</v>
      </c>
      <c r="ACN125" t="n">
        <v>199.41315</v>
      </c>
      <c r="ACO125" t="n">
        <v>199.79785</v>
      </c>
      <c r="ACP125" t="n">
        <v>200.18445</v>
      </c>
      <c r="ACQ125" t="n">
        <v>200.57295</v>
      </c>
      <c r="ACR125" t="n">
        <v>200.96336</v>
      </c>
      <c r="ACS125" t="n">
        <v>201.35574</v>
      </c>
      <c r="ACT125" t="n">
        <v>201.75008</v>
      </c>
      <c r="ACU125" t="n">
        <v>202.14639</v>
      </c>
      <c r="ACV125" t="n">
        <v>202.54471</v>
      </c>
      <c r="ACW125" t="n">
        <v>202.94505</v>
      </c>
      <c r="ACX125" t="n">
        <v>203.34744</v>
      </c>
      <c r="ACY125" t="n">
        <v>203.75191</v>
      </c>
      <c r="ACZ125" t="n">
        <v>204.15846</v>
      </c>
      <c r="ADA125" t="n">
        <v>204.56712</v>
      </c>
      <c r="ADB125" t="n">
        <v>204.97792</v>
      </c>
      <c r="ADC125" t="n">
        <v>205.39088</v>
      </c>
      <c r="ADD125" t="n">
        <v>205.80602</v>
      </c>
      <c r="ADE125" t="n">
        <v>206.22336</v>
      </c>
      <c r="ADF125" t="n">
        <v>206.64293</v>
      </c>
      <c r="ADG125" t="n">
        <v>207.06476</v>
      </c>
      <c r="ADH125" t="n">
        <v>207.48886</v>
      </c>
      <c r="ADI125" t="n">
        <v>207.91527</v>
      </c>
      <c r="ADJ125" t="n">
        <v>208.34401</v>
      </c>
      <c r="ADK125" t="n">
        <v>208.7751</v>
      </c>
      <c r="ADL125" t="n">
        <v>209.20857</v>
      </c>
      <c r="ADM125" t="n">
        <v>209.64444</v>
      </c>
      <c r="ADN125" t="n">
        <v>210.08275</v>
      </c>
      <c r="ADO125" t="n">
        <v>210.52353</v>
      </c>
      <c r="ADP125" t="n">
        <v>210.96678</v>
      </c>
      <c r="ADQ125" t="n">
        <v>211.41257</v>
      </c>
      <c r="ADR125" t="n">
        <v>211.8609</v>
      </c>
      <c r="ADS125" t="n">
        <v>212.3118</v>
      </c>
      <c r="ADT125" t="n">
        <v>212.7653</v>
      </c>
      <c r="ADU125" t="n">
        <v>213.22145</v>
      </c>
      <c r="ADV125" t="n">
        <v>213.68027</v>
      </c>
      <c r="ADW125" t="n">
        <v>214.14177</v>
      </c>
      <c r="ADX125" t="n">
        <v>214.60602</v>
      </c>
      <c r="ADY125" t="n">
        <v>215.07301</v>
      </c>
      <c r="ADZ125" t="n">
        <v>215.54282</v>
      </c>
      <c r="AEA125" t="n">
        <v>216.01544</v>
      </c>
      <c r="AEB125" t="n">
        <v>216.49094</v>
      </c>
      <c r="AEC125" t="n">
        <v>216.96931</v>
      </c>
      <c r="AED125" t="n">
        <v>217.45064</v>
      </c>
      <c r="AEE125" t="n">
        <v>217.93494</v>
      </c>
      <c r="AEF125" t="n">
        <v>218.42223</v>
      </c>
      <c r="AEG125" t="n">
        <v>218.91257</v>
      </c>
      <c r="AEH125" t="n">
        <v>219.40598</v>
      </c>
      <c r="AEI125" t="n">
        <v>219.90251</v>
      </c>
      <c r="AEJ125" t="n">
        <v>220.40221</v>
      </c>
      <c r="AEK125" t="n">
        <v>220.90509</v>
      </c>
      <c r="AEL125" t="n">
        <v>221.41121</v>
      </c>
      <c r="AEM125" t="n">
        <v>221.92061</v>
      </c>
      <c r="AEN125" t="n">
        <v>222.43333</v>
      </c>
      <c r="AEO125" t="n">
        <v>222.94942</v>
      </c>
      <c r="AEP125" t="n">
        <v>223.46892</v>
      </c>
      <c r="AEQ125" t="n">
        <v>223.99187</v>
      </c>
      <c r="AER125" t="n">
        <v>224.5183</v>
      </c>
      <c r="AES125" t="n">
        <v>225.04828</v>
      </c>
      <c r="AET125" t="n">
        <v>225.58185</v>
      </c>
      <c r="AEU125" t="n">
        <v>226.11905</v>
      </c>
      <c r="AEV125" t="n">
        <v>226.65994</v>
      </c>
      <c r="AEW125" t="n">
        <v>227.20456</v>
      </c>
      <c r="AEX125" t="n">
        <v>227.75298</v>
      </c>
      <c r="AEY125" t="n">
        <v>228.30522</v>
      </c>
      <c r="AEZ125" t="n">
        <v>228.86134</v>
      </c>
      <c r="AFA125" t="n">
        <v>229.42142</v>
      </c>
      <c r="AFB125" t="n">
        <v>229.98549</v>
      </c>
      <c r="AFC125" t="n">
        <v>230.5536</v>
      </c>
      <c r="AFD125" t="n">
        <v>231.12584</v>
      </c>
      <c r="AFE125" t="n">
        <v>231.70224</v>
      </c>
      <c r="AFF125" t="n">
        <v>232.28285</v>
      </c>
      <c r="AFG125" t="n">
        <v>232.86777</v>
      </c>
      <c r="AFH125" t="n">
        <v>233.45702</v>
      </c>
      <c r="AFI125" t="n">
        <v>234.05067</v>
      </c>
      <c r="AFJ125" t="n">
        <v>234.6488</v>
      </c>
      <c r="AFK125" t="n">
        <v>235.25148</v>
      </c>
      <c r="AFL125" t="n">
        <v>235.85875</v>
      </c>
      <c r="AFM125" t="n">
        <v>236.4707</v>
      </c>
      <c r="AFN125" t="n">
        <v>237.08739</v>
      </c>
      <c r="AFO125" t="n">
        <v>237.70889</v>
      </c>
      <c r="AFP125" t="n">
        <v>238.33528</v>
      </c>
      <c r="AFQ125" t="n">
        <v>238.96663</v>
      </c>
      <c r="AFR125" t="n">
        <v>239.603</v>
      </c>
      <c r="AFS125" t="n">
        <v>240.24449</v>
      </c>
      <c r="AFT125" t="n">
        <v>240.89117</v>
      </c>
      <c r="AFU125" t="n">
        <v>241.54314</v>
      </c>
      <c r="AFV125" t="n">
        <v>242.20044</v>
      </c>
      <c r="AFW125" t="n">
        <v>242.86317</v>
      </c>
      <c r="AFX125" t="n">
        <v>243.53145</v>
      </c>
      <c r="AFY125" t="n">
        <v>244.20532</v>
      </c>
      <c r="AFZ125" t="n">
        <v>244.8849</v>
      </c>
      <c r="AGA125" t="n">
        <v>245.57028</v>
      </c>
      <c r="AGB125" t="n">
        <v>246.26155</v>
      </c>
      <c r="AGC125" t="n">
        <v>246.9588</v>
      </c>
      <c r="AGD125" t="n">
        <v>247.66212</v>
      </c>
      <c r="AGE125" t="n">
        <v>248.37164</v>
      </c>
      <c r="AGF125" t="n">
        <v>249.08745</v>
      </c>
      <c r="AGG125" t="n">
        <v>249.80965</v>
      </c>
      <c r="AGH125" t="n">
        <v>250.53835</v>
      </c>
      <c r="AGI125" t="n">
        <v>251.27367</v>
      </c>
      <c r="AGJ125" t="n">
        <v>252.0157</v>
      </c>
      <c r="AGK125" t="n">
        <v>252.76459</v>
      </c>
      <c r="AGL125" t="n">
        <v>253.52045</v>
      </c>
      <c r="AGM125" t="n">
        <v>254.28337</v>
      </c>
      <c r="AGN125" t="n">
        <v>255.05353</v>
      </c>
      <c r="AGO125" t="n">
        <v>255.83102</v>
      </c>
      <c r="AGP125" t="n">
        <v>256.616</v>
      </c>
      <c r="AGQ125" t="n">
        <v>257.40857</v>
      </c>
      <c r="AGR125" t="n">
        <v>258.20889</v>
      </c>
      <c r="AGS125" t="n">
        <v>259.01709</v>
      </c>
      <c r="AGT125" t="n">
        <v>259.83334</v>
      </c>
      <c r="AGU125" t="n">
        <v>260.65778</v>
      </c>
      <c r="AGV125" t="n">
        <v>261.49057</v>
      </c>
      <c r="AGW125" t="n">
        <v>262.33185</v>
      </c>
      <c r="AGX125" t="n">
        <v>263.18182</v>
      </c>
      <c r="AGY125" t="n">
        <v>264.04059</v>
      </c>
      <c r="AGZ125" t="n">
        <v>264.90839</v>
      </c>
      <c r="AHA125" t="n">
        <v>265.78537</v>
      </c>
      <c r="AHB125" t="n">
        <v>266.67169</v>
      </c>
      <c r="AHC125" t="n">
        <v>267.5676</v>
      </c>
      <c r="AHD125" t="n">
        <v>268.47321</v>
      </c>
      <c r="AHE125" t="n">
        <v>269.38879</v>
      </c>
      <c r="AHF125" t="n">
        <v>270.31451</v>
      </c>
      <c r="AHG125" t="n">
        <v>271.25061</v>
      </c>
      <c r="AHH125" t="n">
        <v>272.19727</v>
      </c>
      <c r="AHI125" t="n">
        <v>273.15472</v>
      </c>
      <c r="AHJ125" t="n">
        <v>274.1232</v>
      </c>
      <c r="AHK125" t="n">
        <v>275.10294</v>
      </c>
      <c r="AHL125" t="n">
        <v>276.09418</v>
      </c>
      <c r="AHM125" t="n">
        <v>277.0972</v>
      </c>
      <c r="AHN125" t="n">
        <v>278.11224</v>
      </c>
      <c r="AHO125" t="n">
        <v>279.13956</v>
      </c>
      <c r="AHP125" t="n">
        <v>280.17944</v>
      </c>
      <c r="AHQ125" t="n">
        <v>281.23218</v>
      </c>
      <c r="AHR125" t="n">
        <v>282.29803</v>
      </c>
      <c r="AHS125" t="n">
        <v>283.37738</v>
      </c>
      <c r="AHT125" t="n">
        <v>284.47046</v>
      </c>
      <c r="AHU125" t="n">
        <v>285.57764</v>
      </c>
      <c r="AHV125" t="n">
        <v>286.69925</v>
      </c>
      <c r="AHW125" t="n">
        <v>287.83563</v>
      </c>
      <c r="AHX125" t="n">
        <v>288.98715</v>
      </c>
      <c r="AHY125" t="n">
        <v>290.15417</v>
      </c>
      <c r="AHZ125" t="n">
        <v>291.3371</v>
      </c>
      <c r="AIA125" t="n">
        <v>292.53632</v>
      </c>
      <c r="AIB125" t="n">
        <v>293.75223</v>
      </c>
      <c r="AIC125" t="n">
        <v>294.98529</v>
      </c>
      <c r="AID125" t="n">
        <v>296.23593</v>
      </c>
      <c r="AIE125" t="n">
        <v>297.50464</v>
      </c>
      <c r="AIF125" t="n">
        <v>298.79187</v>
      </c>
      <c r="AIG125" t="n">
        <v>300.09811</v>
      </c>
      <c r="AIH125" t="n">
        <v>301.42392</v>
      </c>
      <c r="AII125" t="n">
        <v>302.76978</v>
      </c>
      <c r="AIJ125" t="n">
        <v>304.13632</v>
      </c>
      <c r="AIK125" t="n">
        <v>305.52405</v>
      </c>
      <c r="AIL125" t="n">
        <v>306.93362</v>
      </c>
      <c r="AIM125" t="n">
        <v>308.36569</v>
      </c>
      <c r="AIN125" t="n">
        <v>309.82086</v>
      </c>
      <c r="AIO125" t="n">
        <v>311.29984</v>
      </c>
      <c r="AIP125" t="n">
        <v>312.80331</v>
      </c>
      <c r="AIQ125" t="n">
        <v>314.33209</v>
      </c>
      <c r="AIR125" t="n">
        <v>315.8869</v>
      </c>
      <c r="AIS125" t="n">
        <v>317.46857</v>
      </c>
      <c r="AIT125" t="n">
        <v>319.07797</v>
      </c>
      <c r="AIU125" t="n">
        <v>320.71597</v>
      </c>
      <c r="AIV125" t="n">
        <v>322.38348</v>
      </c>
      <c r="AIW125" t="n">
        <v>324.08151</v>
      </c>
      <c r="AIX125" t="n">
        <v>325.81107</v>
      </c>
      <c r="AIY125" t="n">
        <v>327.57324</v>
      </c>
      <c r="AIZ125" t="n">
        <v>329.36911</v>
      </c>
      <c r="AJA125" t="n">
        <v>331.19989</v>
      </c>
      <c r="AJB125" t="n">
        <v>333.06683</v>
      </c>
      <c r="AJC125" t="n">
        <v>334.97122</v>
      </c>
      <c r="AJD125" t="n">
        <v>336.91443</v>
      </c>
      <c r="AJE125" t="n">
        <v>338.89789</v>
      </c>
      <c r="AJF125" t="n">
        <v>340.92313</v>
      </c>
      <c r="AJG125" t="n">
        <v>342.99179</v>
      </c>
      <c r="AJH125" t="n">
        <v>345.10553</v>
      </c>
      <c r="AJI125" t="n">
        <v>347.26614</v>
      </c>
      <c r="AJJ125" t="n">
        <v>349.47556</v>
      </c>
      <c r="AJK125" t="n">
        <v>351.73575</v>
      </c>
      <c r="AJL125" t="n">
        <v>354.04886</v>
      </c>
      <c r="AJM125" t="n">
        <v>356.41714</v>
      </c>
      <c r="AJN125" t="n">
        <v>358.84299</v>
      </c>
      <c r="AJO125" t="n">
        <v>361.32898</v>
      </c>
      <c r="AJP125" t="n">
        <v>363.87778</v>
      </c>
      <c r="AJQ125" t="n">
        <v>366.49231</v>
      </c>
      <c r="AJR125" t="n">
        <v>369.17569</v>
      </c>
      <c r="AJS125" t="n">
        <v>371.93115</v>
      </c>
      <c r="AJT125" t="n">
        <v>374.76227</v>
      </c>
      <c r="AJU125" t="n">
        <v>377.67279</v>
      </c>
      <c r="AJV125" t="n">
        <v>380.66681</v>
      </c>
      <c r="AJW125" t="n">
        <v>383.74866</v>
      </c>
      <c r="AJX125" t="n">
        <v>386.92303</v>
      </c>
      <c r="AJY125" t="n">
        <v>390.19498</v>
      </c>
      <c r="AJZ125" t="n">
        <v>393.56998</v>
      </c>
      <c r="AKA125" t="n">
        <v>397.05396</v>
      </c>
      <c r="AKB125" t="n">
        <v>400.65326</v>
      </c>
      <c r="AKC125" t="n">
        <v>404.37491</v>
      </c>
      <c r="AKD125" t="n">
        <v>408.22641</v>
      </c>
      <c r="AKE125" t="n">
        <v>412.21606</v>
      </c>
      <c r="AKF125" t="n">
        <v>416.35291</v>
      </c>
      <c r="AKG125" t="n">
        <v>420.64682</v>
      </c>
      <c r="AKH125" t="n">
        <v>425.10867</v>
      </c>
      <c r="AKI125" t="n">
        <v>429.75046</v>
      </c>
      <c r="AKJ125" t="n">
        <v>434.58542</v>
      </c>
      <c r="AKK125" t="n">
        <v>439.62823</v>
      </c>
      <c r="AKL125" t="n">
        <v>444.89523</v>
      </c>
      <c r="AKM125" t="n">
        <v>450.4046</v>
      </c>
      <c r="AKN125" t="n">
        <v>456.17682</v>
      </c>
      <c r="AKO125" t="n">
        <v>462.2348</v>
      </c>
      <c r="AKP125" t="n">
        <v>468.60446</v>
      </c>
      <c r="AKQ125" t="n">
        <v>475.31528</v>
      </c>
      <c r="AKR125" t="n">
        <v>482.40079</v>
      </c>
      <c r="AKS125" t="n">
        <v>489.89951</v>
      </c>
      <c r="AKT125" t="n">
        <v>497.85577</v>
      </c>
      <c r="AKU125" t="n">
        <v>506.32114</v>
      </c>
      <c r="AKV125" t="n">
        <v>515.35583</v>
      </c>
      <c r="AKW125" t="n">
        <v>525.0308199999999</v>
      </c>
      <c r="AKX125" t="n">
        <v>535.43036</v>
      </c>
      <c r="AKY125" t="n">
        <v>546.6554599999999</v>
      </c>
      <c r="AKZ125" t="n">
        <v>558.82867</v>
      </c>
      <c r="ALA125" t="n">
        <v>572.10016</v>
      </c>
      <c r="ALB125" t="n">
        <v>586.65643</v>
      </c>
      <c r="ALC125" t="n">
        <v>602.73297</v>
      </c>
      <c r="ALD125" t="n">
        <v>620.63196</v>
      </c>
      <c r="ALE125" t="n">
        <v>640.74945</v>
      </c>
      <c r="ALF125" t="n">
        <v>663.617</v>
      </c>
      <c r="ALG125" t="n">
        <v>689.96899</v>
      </c>
      <c r="ALH125" t="n">
        <v>720.85626</v>
      </c>
      <c r="ALI125" t="n">
        <v>757.85004</v>
      </c>
      <c r="ALJ125" t="n">
        <v>803.43677</v>
      </c>
      <c r="ALK125" t="n">
        <v>861.86078</v>
      </c>
      <c r="ALL125" t="n">
        <v>941.19257</v>
      </c>
      <c r="ALM125" t="n">
        <v>1059.57251</v>
      </c>
      <c r="ALN125" t="n">
        <v>1272.50806</v>
      </c>
      <c r="ALO125" t="n">
        <v>2134.31641</v>
      </c>
    </row>
    <row r="126">
      <c r="A126" t="inlineStr">
        <is>
          <t>Thailand</t>
        </is>
      </c>
      <c r="B126" t="inlineStr">
        <is>
          <t>THA</t>
        </is>
      </c>
      <c r="C126" s="13">
        <f>AVERAGE(SI126,SJ126)</f>
        <v/>
      </c>
      <c r="D126" t="n">
        <v>3.52109</v>
      </c>
      <c r="E126" t="n">
        <v>4.08457</v>
      </c>
      <c r="F126" t="n">
        <v>4.32651</v>
      </c>
      <c r="G126" t="n">
        <v>4.483</v>
      </c>
      <c r="H126" t="n">
        <v>4.59434</v>
      </c>
      <c r="I126" t="n">
        <v>4.79194</v>
      </c>
      <c r="J126" t="n">
        <v>4.89322</v>
      </c>
      <c r="K126" t="n">
        <v>4.96242</v>
      </c>
      <c r="L126" t="n">
        <v>5.07302</v>
      </c>
      <c r="M126" t="n">
        <v>5.1644</v>
      </c>
      <c r="N126" t="n">
        <v>5.22254</v>
      </c>
      <c r="O126" t="n">
        <v>5.30071</v>
      </c>
      <c r="P126" t="n">
        <v>5.37115</v>
      </c>
      <c r="Q126" t="n">
        <v>5.45054</v>
      </c>
      <c r="R126" t="n">
        <v>5.53248</v>
      </c>
      <c r="S126" t="n">
        <v>5.58093</v>
      </c>
      <c r="T126" t="n">
        <v>5.62922</v>
      </c>
      <c r="U126" t="n">
        <v>5.66166</v>
      </c>
      <c r="V126" t="n">
        <v>5.72036</v>
      </c>
      <c r="W126" t="n">
        <v>5.78906</v>
      </c>
      <c r="X126" t="n">
        <v>5.8473</v>
      </c>
      <c r="Y126" t="n">
        <v>5.89075</v>
      </c>
      <c r="Z126" t="n">
        <v>5.93723</v>
      </c>
      <c r="AA126" t="n">
        <v>5.97164</v>
      </c>
      <c r="AB126" t="n">
        <v>6.00225</v>
      </c>
      <c r="AC126" t="n">
        <v>6.03304</v>
      </c>
      <c r="AD126" t="n">
        <v>6.07353</v>
      </c>
      <c r="AE126" t="n">
        <v>6.11376</v>
      </c>
      <c r="AF126" t="n">
        <v>6.15963</v>
      </c>
      <c r="AG126" t="n">
        <v>6.19182</v>
      </c>
      <c r="AH126" t="n">
        <v>6.22714</v>
      </c>
      <c r="AI126" t="n">
        <v>6.26892</v>
      </c>
      <c r="AJ126" t="n">
        <v>6.31159</v>
      </c>
      <c r="AK126" t="n">
        <v>6.35787</v>
      </c>
      <c r="AL126" t="n">
        <v>6.38973</v>
      </c>
      <c r="AM126" t="n">
        <v>6.41931</v>
      </c>
      <c r="AN126" t="n">
        <v>6.45276</v>
      </c>
      <c r="AO126" t="n">
        <v>6.49641</v>
      </c>
      <c r="AP126" t="n">
        <v>6.52838</v>
      </c>
      <c r="AQ126" t="n">
        <v>6.54997</v>
      </c>
      <c r="AR126" t="n">
        <v>6.57151</v>
      </c>
      <c r="AS126" t="n">
        <v>6.59794</v>
      </c>
      <c r="AT126" t="n">
        <v>6.63109</v>
      </c>
      <c r="AU126" t="n">
        <v>6.65652</v>
      </c>
      <c r="AV126" t="n">
        <v>6.67921</v>
      </c>
      <c r="AW126" t="n">
        <v>6.70653</v>
      </c>
      <c r="AX126" t="n">
        <v>6.73217</v>
      </c>
      <c r="AY126" t="n">
        <v>6.76777</v>
      </c>
      <c r="AZ126" t="n">
        <v>6.7973</v>
      </c>
      <c r="BA126" t="n">
        <v>6.83517</v>
      </c>
      <c r="BB126" t="n">
        <v>6.86029</v>
      </c>
      <c r="BC126" t="n">
        <v>6.89254</v>
      </c>
      <c r="BD126" t="n">
        <v>6.92699</v>
      </c>
      <c r="BE126" t="n">
        <v>6.95815</v>
      </c>
      <c r="BF126" t="n">
        <v>6.98555</v>
      </c>
      <c r="BG126" t="n">
        <v>7.01744</v>
      </c>
      <c r="BH126" t="n">
        <v>7.05116</v>
      </c>
      <c r="BI126" t="n">
        <v>7.07696</v>
      </c>
      <c r="BJ126" t="n">
        <v>7.10312</v>
      </c>
      <c r="BK126" t="n">
        <v>7.12435</v>
      </c>
      <c r="BL126" t="n">
        <v>7.14068</v>
      </c>
      <c r="BM126" t="n">
        <v>7.16851</v>
      </c>
      <c r="BN126" t="n">
        <v>7.20277</v>
      </c>
      <c r="BO126" t="n">
        <v>7.2271</v>
      </c>
      <c r="BP126" t="n">
        <v>7.24892</v>
      </c>
      <c r="BQ126" t="n">
        <v>7.26727</v>
      </c>
      <c r="BR126" t="n">
        <v>7.28837</v>
      </c>
      <c r="BS126" t="n">
        <v>7.31269</v>
      </c>
      <c r="BT126" t="n">
        <v>7.32988</v>
      </c>
      <c r="BU126" t="n">
        <v>7.35128</v>
      </c>
      <c r="BV126" t="n">
        <v>7.37721</v>
      </c>
      <c r="BW126" t="n">
        <v>7.40091</v>
      </c>
      <c r="BX126" t="n">
        <v>7.42388</v>
      </c>
      <c r="BY126" t="n">
        <v>7.4432</v>
      </c>
      <c r="BZ126" t="n">
        <v>7.4704</v>
      </c>
      <c r="CA126" t="n">
        <v>7.4989</v>
      </c>
      <c r="CB126" t="n">
        <v>7.5195</v>
      </c>
      <c r="CC126" t="n">
        <v>7.548</v>
      </c>
      <c r="CD126" t="n">
        <v>7.57035</v>
      </c>
      <c r="CE126" t="n">
        <v>7.59439</v>
      </c>
      <c r="CF126" t="n">
        <v>7.6173</v>
      </c>
      <c r="CG126" t="n">
        <v>7.64254</v>
      </c>
      <c r="CH126" t="n">
        <v>7.65926</v>
      </c>
      <c r="CI126" t="n">
        <v>7.67756</v>
      </c>
      <c r="CJ126" t="n">
        <v>7.69426</v>
      </c>
      <c r="CK126" t="n">
        <v>7.72098</v>
      </c>
      <c r="CL126" t="n">
        <v>7.74904</v>
      </c>
      <c r="CM126" t="n">
        <v>7.77514</v>
      </c>
      <c r="CN126" t="n">
        <v>7.79876</v>
      </c>
      <c r="CO126" t="n">
        <v>7.8226</v>
      </c>
      <c r="CP126" t="n">
        <v>7.83955</v>
      </c>
      <c r="CQ126" t="n">
        <v>7.87695</v>
      </c>
      <c r="CR126" t="n">
        <v>7.90214</v>
      </c>
      <c r="CS126" t="n">
        <v>7.92164</v>
      </c>
      <c r="CT126" t="n">
        <v>7.94303</v>
      </c>
      <c r="CU126" t="n">
        <v>7.95935</v>
      </c>
      <c r="CV126" t="n">
        <v>7.98285</v>
      </c>
      <c r="CW126" t="n">
        <v>8.002050000000001</v>
      </c>
      <c r="CX126" t="n">
        <v>8.021100000000001</v>
      </c>
      <c r="CY126" t="n">
        <v>8.042299999999999</v>
      </c>
      <c r="CZ126" t="n">
        <v>8.056570000000001</v>
      </c>
      <c r="DA126" t="n">
        <v>8.080959999999999</v>
      </c>
      <c r="DB126" t="n">
        <v>8.1059</v>
      </c>
      <c r="DC126" t="n">
        <v>8.130739999999999</v>
      </c>
      <c r="DD126" t="n">
        <v>8.152060000000001</v>
      </c>
      <c r="DE126" t="n">
        <v>8.17389</v>
      </c>
      <c r="DF126" t="n">
        <v>8.200329999999999</v>
      </c>
      <c r="DG126" t="n">
        <v>8.22508</v>
      </c>
      <c r="DH126" t="n">
        <v>8.24794</v>
      </c>
      <c r="DI126" t="n">
        <v>8.264670000000001</v>
      </c>
      <c r="DJ126" t="n">
        <v>8.288779999999999</v>
      </c>
      <c r="DK126" t="n">
        <v>8.30979</v>
      </c>
      <c r="DL126" t="n">
        <v>8.33206</v>
      </c>
      <c r="DM126" t="n">
        <v>8.35366</v>
      </c>
      <c r="DN126" t="n">
        <v>8.368969999999999</v>
      </c>
      <c r="DO126" t="n">
        <v>8.3895</v>
      </c>
      <c r="DP126" t="n">
        <v>8.409219999999999</v>
      </c>
      <c r="DQ126" t="n">
        <v>8.432119999999999</v>
      </c>
      <c r="DR126" t="n">
        <v>8.45284</v>
      </c>
      <c r="DS126" t="n">
        <v>8.471299999999999</v>
      </c>
      <c r="DT126" t="n">
        <v>8.49056</v>
      </c>
      <c r="DU126" t="n">
        <v>8.50981</v>
      </c>
      <c r="DV126" t="n">
        <v>8.531000000000001</v>
      </c>
      <c r="DW126" t="n">
        <v>8.55597</v>
      </c>
      <c r="DX126" t="n">
        <v>8.576599999999999</v>
      </c>
      <c r="DY126" t="n">
        <v>8.594440000000001</v>
      </c>
      <c r="DZ126" t="n">
        <v>8.61633</v>
      </c>
      <c r="EA126" t="n">
        <v>8.63668</v>
      </c>
      <c r="EB126" t="n">
        <v>8.65526</v>
      </c>
      <c r="EC126" t="n">
        <v>8.67939</v>
      </c>
      <c r="ED126" t="n">
        <v>8.6965</v>
      </c>
      <c r="EE126" t="n">
        <v>8.716229999999999</v>
      </c>
      <c r="EF126" t="n">
        <v>8.737869999999999</v>
      </c>
      <c r="EG126" t="n">
        <v>8.763489999999999</v>
      </c>
      <c r="EH126" t="n">
        <v>8.78284</v>
      </c>
      <c r="EI126" t="n">
        <v>8.80498</v>
      </c>
      <c r="EJ126" t="n">
        <v>8.824299999999999</v>
      </c>
      <c r="EK126" t="n">
        <v>8.8459</v>
      </c>
      <c r="EL126" t="n">
        <v>8.872669999999999</v>
      </c>
      <c r="EM126" t="n">
        <v>8.89616</v>
      </c>
      <c r="EN126" t="n">
        <v>8.91682</v>
      </c>
      <c r="EO126" t="n">
        <v>8.9368</v>
      </c>
      <c r="EP126" t="n">
        <v>8.959759999999999</v>
      </c>
      <c r="EQ126" t="n">
        <v>8.978120000000001</v>
      </c>
      <c r="ER126" t="n">
        <v>8.99559</v>
      </c>
      <c r="ES126" t="n">
        <v>9.016690000000001</v>
      </c>
      <c r="ET126" t="n">
        <v>9.036619999999999</v>
      </c>
      <c r="EU126" t="n">
        <v>9.060079999999999</v>
      </c>
      <c r="EV126" t="n">
        <v>9.080640000000001</v>
      </c>
      <c r="EW126" t="n">
        <v>9.100099999999999</v>
      </c>
      <c r="EX126" t="n">
        <v>9.12008</v>
      </c>
      <c r="EY126" t="n">
        <v>9.13414</v>
      </c>
      <c r="EZ126" t="n">
        <v>9.14608</v>
      </c>
      <c r="FA126" t="n">
        <v>9.15889</v>
      </c>
      <c r="FB126" t="n">
        <v>9.17135</v>
      </c>
      <c r="FC126" t="n">
        <v>9.19021</v>
      </c>
      <c r="FD126" t="n">
        <v>9.207380000000001</v>
      </c>
      <c r="FE126" t="n">
        <v>9.22354</v>
      </c>
      <c r="FF126" t="n">
        <v>9.239240000000001</v>
      </c>
      <c r="FG126" t="n">
        <v>9.265940000000001</v>
      </c>
      <c r="FH126" t="n">
        <v>9.28687</v>
      </c>
      <c r="FI126" t="n">
        <v>9.30307</v>
      </c>
      <c r="FJ126" t="n">
        <v>9.319100000000001</v>
      </c>
      <c r="FK126" t="n">
        <v>9.33493</v>
      </c>
      <c r="FL126" t="n">
        <v>9.35069</v>
      </c>
      <c r="FM126" t="n">
        <v>9.36842</v>
      </c>
      <c r="FN126" t="n">
        <v>9.388640000000001</v>
      </c>
      <c r="FO126" t="n">
        <v>9.40761</v>
      </c>
      <c r="FP126" t="n">
        <v>9.429259999999999</v>
      </c>
      <c r="FQ126" t="n">
        <v>9.45401</v>
      </c>
      <c r="FR126" t="n">
        <v>9.47353</v>
      </c>
      <c r="FS126" t="n">
        <v>9.48907</v>
      </c>
      <c r="FT126" t="n">
        <v>9.50597</v>
      </c>
      <c r="FU126" t="n">
        <v>9.523110000000001</v>
      </c>
      <c r="FV126" t="n">
        <v>9.540850000000001</v>
      </c>
      <c r="FW126" t="n">
        <v>9.5609</v>
      </c>
      <c r="FX126" t="n">
        <v>9.57461</v>
      </c>
      <c r="FY126" t="n">
        <v>9.59253</v>
      </c>
      <c r="FZ126" t="n">
        <v>9.612640000000001</v>
      </c>
      <c r="GA126" t="n">
        <v>9.63312</v>
      </c>
      <c r="GB126" t="n">
        <v>9.650169999999999</v>
      </c>
      <c r="GC126" t="n">
        <v>9.669420000000001</v>
      </c>
      <c r="GD126" t="n">
        <v>9.686439999999999</v>
      </c>
      <c r="GE126" t="n">
        <v>9.70077</v>
      </c>
      <c r="GF126" t="n">
        <v>9.71834</v>
      </c>
      <c r="GG126" t="n">
        <v>9.739549999999999</v>
      </c>
      <c r="GH126" t="n">
        <v>9.75704</v>
      </c>
      <c r="GI126" t="n">
        <v>9.774089999999999</v>
      </c>
      <c r="GJ126" t="n">
        <v>9.79317</v>
      </c>
      <c r="GK126" t="n">
        <v>9.81462</v>
      </c>
      <c r="GL126" t="n">
        <v>9.835789999999999</v>
      </c>
      <c r="GM126" t="n">
        <v>9.85746</v>
      </c>
      <c r="GN126" t="n">
        <v>9.88006</v>
      </c>
      <c r="GO126" t="n">
        <v>9.90066</v>
      </c>
      <c r="GP126" t="n">
        <v>9.917299999999999</v>
      </c>
      <c r="GQ126" t="n">
        <v>9.93478</v>
      </c>
      <c r="GR126" t="n">
        <v>9.95415</v>
      </c>
      <c r="GS126" t="n">
        <v>9.972810000000001</v>
      </c>
      <c r="GT126" t="n">
        <v>9.98845</v>
      </c>
      <c r="GU126" t="n">
        <v>10.00455</v>
      </c>
      <c r="GV126" t="n">
        <v>10.02417</v>
      </c>
      <c r="GW126" t="n">
        <v>10.03872</v>
      </c>
      <c r="GX126" t="n">
        <v>10.05488</v>
      </c>
      <c r="GY126" t="n">
        <v>10.071</v>
      </c>
      <c r="GZ126" t="n">
        <v>10.09029</v>
      </c>
      <c r="HA126" t="n">
        <v>10.10871</v>
      </c>
      <c r="HB126" t="n">
        <v>10.12734</v>
      </c>
      <c r="HC126" t="n">
        <v>10.14517</v>
      </c>
      <c r="HD126" t="n">
        <v>10.16499</v>
      </c>
      <c r="HE126" t="n">
        <v>10.1878</v>
      </c>
      <c r="HF126" t="n">
        <v>10.21178</v>
      </c>
      <c r="HG126" t="n">
        <v>10.23156</v>
      </c>
      <c r="HH126" t="n">
        <v>10.25169</v>
      </c>
      <c r="HI126" t="n">
        <v>10.26791</v>
      </c>
      <c r="HJ126" t="n">
        <v>10.28499</v>
      </c>
      <c r="HK126" t="n">
        <v>10.30283</v>
      </c>
      <c r="HL126" t="n">
        <v>10.32324</v>
      </c>
      <c r="HM126" t="n">
        <v>10.33673</v>
      </c>
      <c r="HN126" t="n">
        <v>10.3542</v>
      </c>
      <c r="HO126" t="n">
        <v>10.36986</v>
      </c>
      <c r="HP126" t="n">
        <v>10.39298</v>
      </c>
      <c r="HQ126" t="n">
        <v>10.40918</v>
      </c>
      <c r="HR126" t="n">
        <v>10.4252</v>
      </c>
      <c r="HS126" t="n">
        <v>10.44432</v>
      </c>
      <c r="HT126" t="n">
        <v>10.4631</v>
      </c>
      <c r="HU126" t="n">
        <v>10.48234</v>
      </c>
      <c r="HV126" t="n">
        <v>10.50228</v>
      </c>
      <c r="HW126" t="n">
        <v>10.52159</v>
      </c>
      <c r="HX126" t="n">
        <v>10.53992</v>
      </c>
      <c r="HY126" t="n">
        <v>10.55899</v>
      </c>
      <c r="HZ126" t="n">
        <v>10.58286</v>
      </c>
      <c r="IA126" t="n">
        <v>10.59848</v>
      </c>
      <c r="IB126" t="n">
        <v>10.61926</v>
      </c>
      <c r="IC126" t="n">
        <v>10.63636</v>
      </c>
      <c r="ID126" t="n">
        <v>10.6583</v>
      </c>
      <c r="IE126" t="n">
        <v>10.68021</v>
      </c>
      <c r="IF126" t="n">
        <v>10.70408</v>
      </c>
      <c r="IG126" t="n">
        <v>10.72468</v>
      </c>
      <c r="IH126" t="n">
        <v>10.7388</v>
      </c>
      <c r="II126" t="n">
        <v>10.75447</v>
      </c>
      <c r="IJ126" t="n">
        <v>10.76707</v>
      </c>
      <c r="IK126" t="n">
        <v>10.78254</v>
      </c>
      <c r="IL126" t="n">
        <v>10.80238</v>
      </c>
      <c r="IM126" t="n">
        <v>10.81831</v>
      </c>
      <c r="IN126" t="n">
        <v>10.83385</v>
      </c>
      <c r="IO126" t="n">
        <v>10.84677</v>
      </c>
      <c r="IP126" t="n">
        <v>10.86056</v>
      </c>
      <c r="IQ126" t="n">
        <v>10.87858</v>
      </c>
      <c r="IR126" t="n">
        <v>10.89225</v>
      </c>
      <c r="IS126" t="n">
        <v>10.91564</v>
      </c>
      <c r="IT126" t="n">
        <v>10.93503</v>
      </c>
      <c r="IU126" t="n">
        <v>10.94929</v>
      </c>
      <c r="IV126" t="n">
        <v>10.96454</v>
      </c>
      <c r="IW126" t="n">
        <v>10.97728</v>
      </c>
      <c r="IX126" t="n">
        <v>10.99028</v>
      </c>
      <c r="IY126" t="n">
        <v>11.01197</v>
      </c>
      <c r="IZ126" t="n">
        <v>11.03244</v>
      </c>
      <c r="JA126" t="n">
        <v>11.05005</v>
      </c>
      <c r="JB126" t="n">
        <v>11.067</v>
      </c>
      <c r="JC126" t="n">
        <v>11.08885</v>
      </c>
      <c r="JD126" t="n">
        <v>11.1111</v>
      </c>
      <c r="JE126" t="n">
        <v>11.13443</v>
      </c>
      <c r="JF126" t="n">
        <v>11.15307</v>
      </c>
      <c r="JG126" t="n">
        <v>11.17359</v>
      </c>
      <c r="JH126" t="n">
        <v>11.19212</v>
      </c>
      <c r="JI126" t="n">
        <v>11.21288</v>
      </c>
      <c r="JJ126" t="n">
        <v>11.22753</v>
      </c>
      <c r="JK126" t="n">
        <v>11.24822</v>
      </c>
      <c r="JL126" t="n">
        <v>11.2684</v>
      </c>
      <c r="JM126" t="n">
        <v>11.29089</v>
      </c>
      <c r="JN126" t="n">
        <v>11.31691</v>
      </c>
      <c r="JO126" t="n">
        <v>11.33446</v>
      </c>
      <c r="JP126" t="n">
        <v>11.34529</v>
      </c>
      <c r="JQ126" t="n">
        <v>11.35924</v>
      </c>
      <c r="JR126" t="n">
        <v>11.37373</v>
      </c>
      <c r="JS126" t="n">
        <v>11.38929</v>
      </c>
      <c r="JT126" t="n">
        <v>11.40958</v>
      </c>
      <c r="JU126" t="n">
        <v>11.42932</v>
      </c>
      <c r="JV126" t="n">
        <v>11.44515</v>
      </c>
      <c r="JW126" t="n">
        <v>11.46052</v>
      </c>
      <c r="JX126" t="n">
        <v>11.47696</v>
      </c>
      <c r="JY126" t="n">
        <v>11.49878</v>
      </c>
      <c r="JZ126" t="n">
        <v>11.51585</v>
      </c>
      <c r="KA126" t="n">
        <v>11.53633</v>
      </c>
      <c r="KB126" t="n">
        <v>11.55396</v>
      </c>
      <c r="KC126" t="n">
        <v>11.57246</v>
      </c>
      <c r="KD126" t="n">
        <v>11.58603</v>
      </c>
      <c r="KE126" t="n">
        <v>11.60639</v>
      </c>
      <c r="KF126" t="n">
        <v>11.62746</v>
      </c>
      <c r="KG126" t="n">
        <v>11.64789</v>
      </c>
      <c r="KH126" t="n">
        <v>11.67024</v>
      </c>
      <c r="KI126" t="n">
        <v>11.6942</v>
      </c>
      <c r="KJ126" t="n">
        <v>11.71574</v>
      </c>
      <c r="KK126" t="n">
        <v>11.73906</v>
      </c>
      <c r="KL126" t="n">
        <v>11.75628</v>
      </c>
      <c r="KM126" t="n">
        <v>11.77827</v>
      </c>
      <c r="KN126" t="n">
        <v>11.79806</v>
      </c>
      <c r="KO126" t="n">
        <v>11.81351</v>
      </c>
      <c r="KP126" t="n">
        <v>11.82999</v>
      </c>
      <c r="KQ126" t="n">
        <v>11.84905</v>
      </c>
      <c r="KR126" t="n">
        <v>11.86454</v>
      </c>
      <c r="KS126" t="n">
        <v>11.88027</v>
      </c>
      <c r="KT126" t="n">
        <v>11.89377</v>
      </c>
      <c r="KU126" t="n">
        <v>11.91195</v>
      </c>
      <c r="KV126" t="n">
        <v>11.93169</v>
      </c>
      <c r="KW126" t="n">
        <v>11.94949</v>
      </c>
      <c r="KX126" t="n">
        <v>11.96574</v>
      </c>
      <c r="KY126" t="n">
        <v>11.98874</v>
      </c>
      <c r="KZ126" t="n">
        <v>12.0112</v>
      </c>
      <c r="LA126" t="n">
        <v>12.03217</v>
      </c>
      <c r="LB126" t="n">
        <v>12.04588</v>
      </c>
      <c r="LC126" t="n">
        <v>12.06047</v>
      </c>
      <c r="LD126" t="n">
        <v>12.0749</v>
      </c>
      <c r="LE126" t="n">
        <v>12.09243</v>
      </c>
      <c r="LF126" t="n">
        <v>12.11288</v>
      </c>
      <c r="LG126" t="n">
        <v>12.13495</v>
      </c>
      <c r="LH126" t="n">
        <v>12.15676</v>
      </c>
      <c r="LI126" t="n">
        <v>12.17146</v>
      </c>
      <c r="LJ126" t="n">
        <v>12.18986</v>
      </c>
      <c r="LK126" t="n">
        <v>12.21214</v>
      </c>
      <c r="LL126" t="n">
        <v>12.22832</v>
      </c>
      <c r="LM126" t="n">
        <v>12.2485</v>
      </c>
      <c r="LN126" t="n">
        <v>12.27486</v>
      </c>
      <c r="LO126" t="n">
        <v>12.29272</v>
      </c>
      <c r="LP126" t="n">
        <v>12.30997</v>
      </c>
      <c r="LQ126" t="n">
        <v>12.32863</v>
      </c>
      <c r="LR126" t="n">
        <v>12.34969</v>
      </c>
      <c r="LS126" t="n">
        <v>12.37099</v>
      </c>
      <c r="LT126" t="n">
        <v>12.38885</v>
      </c>
      <c r="LU126" t="n">
        <v>12.40455</v>
      </c>
      <c r="LV126" t="n">
        <v>12.42597</v>
      </c>
      <c r="LW126" t="n">
        <v>12.44116</v>
      </c>
      <c r="LX126" t="n">
        <v>12.4639</v>
      </c>
      <c r="LY126" t="n">
        <v>12.48373</v>
      </c>
      <c r="LZ126" t="n">
        <v>12.50087</v>
      </c>
      <c r="MA126" t="n">
        <v>12.52276</v>
      </c>
      <c r="MB126" t="n">
        <v>12.53888</v>
      </c>
      <c r="MC126" t="n">
        <v>12.55578</v>
      </c>
      <c r="MD126" t="n">
        <v>12.57255</v>
      </c>
      <c r="ME126" t="n">
        <v>12.59098</v>
      </c>
      <c r="MF126" t="n">
        <v>12.61737</v>
      </c>
      <c r="MG126" t="n">
        <v>12.63974</v>
      </c>
      <c r="MH126" t="n">
        <v>12.65561</v>
      </c>
      <c r="MI126" t="n">
        <v>12.67528</v>
      </c>
      <c r="MJ126" t="n">
        <v>12.69451</v>
      </c>
      <c r="MK126" t="n">
        <v>12.71023</v>
      </c>
      <c r="ML126" t="n">
        <v>12.72981</v>
      </c>
      <c r="MM126" t="n">
        <v>12.75107</v>
      </c>
      <c r="MN126" t="n">
        <v>12.77069</v>
      </c>
      <c r="MO126" t="n">
        <v>12.79067</v>
      </c>
      <c r="MP126" t="n">
        <v>12.81715</v>
      </c>
      <c r="MQ126" t="n">
        <v>12.83769</v>
      </c>
      <c r="MR126" t="n">
        <v>12.85895</v>
      </c>
      <c r="MS126" t="n">
        <v>12.87554</v>
      </c>
      <c r="MT126" t="n">
        <v>12.89033</v>
      </c>
      <c r="MU126" t="n">
        <v>12.90951</v>
      </c>
      <c r="MV126" t="n">
        <v>12.92226</v>
      </c>
      <c r="MW126" t="n">
        <v>12.93741</v>
      </c>
      <c r="MX126" t="n">
        <v>12.95447</v>
      </c>
      <c r="MY126" t="n">
        <v>12.97178</v>
      </c>
      <c r="MZ126" t="n">
        <v>12.98967</v>
      </c>
      <c r="NA126" t="n">
        <v>13.00374</v>
      </c>
      <c r="NB126" t="n">
        <v>13.02364</v>
      </c>
      <c r="NC126" t="n">
        <v>13.03807</v>
      </c>
      <c r="ND126" t="n">
        <v>13.05863</v>
      </c>
      <c r="NE126" t="n">
        <v>13.07998</v>
      </c>
      <c r="NF126" t="n">
        <v>13.10046</v>
      </c>
      <c r="NG126" t="n">
        <v>13.12172</v>
      </c>
      <c r="NH126" t="n">
        <v>13.1445</v>
      </c>
      <c r="NI126" t="n">
        <v>13.16772</v>
      </c>
      <c r="NJ126" t="n">
        <v>13.18893</v>
      </c>
      <c r="NK126" t="n">
        <v>13.20892</v>
      </c>
      <c r="NL126" t="n">
        <v>13.22873</v>
      </c>
      <c r="NM126" t="n">
        <v>13.2464</v>
      </c>
      <c r="NN126" t="n">
        <v>13.26569</v>
      </c>
      <c r="NO126" t="n">
        <v>13.28453</v>
      </c>
      <c r="NP126" t="n">
        <v>13.30192</v>
      </c>
      <c r="NQ126" t="n">
        <v>13.3231</v>
      </c>
      <c r="NR126" t="n">
        <v>13.34299</v>
      </c>
      <c r="NS126" t="n">
        <v>13.36361</v>
      </c>
      <c r="NT126" t="n">
        <v>13.37654</v>
      </c>
      <c r="NU126" t="n">
        <v>13.39391</v>
      </c>
      <c r="NV126" t="n">
        <v>13.41643</v>
      </c>
      <c r="NW126" t="n">
        <v>13.43639</v>
      </c>
      <c r="NX126" t="n">
        <v>13.45615</v>
      </c>
      <c r="NY126" t="n">
        <v>13.47418</v>
      </c>
      <c r="NZ126" t="n">
        <v>13.48711</v>
      </c>
      <c r="OA126" t="n">
        <v>13.50393</v>
      </c>
      <c r="OB126" t="n">
        <v>13.52497</v>
      </c>
      <c r="OC126" t="n">
        <v>13.54871</v>
      </c>
      <c r="OD126" t="n">
        <v>13.56977</v>
      </c>
      <c r="OE126" t="n">
        <v>13.58815</v>
      </c>
      <c r="OF126" t="n">
        <v>13.60904</v>
      </c>
      <c r="OG126" t="n">
        <v>13.63419</v>
      </c>
      <c r="OH126" t="n">
        <v>13.65985</v>
      </c>
      <c r="OI126" t="n">
        <v>13.68601</v>
      </c>
      <c r="OJ126" t="n">
        <v>13.70619</v>
      </c>
      <c r="OK126" t="n">
        <v>13.7255</v>
      </c>
      <c r="OL126" t="n">
        <v>13.75115</v>
      </c>
      <c r="OM126" t="n">
        <v>13.77773</v>
      </c>
      <c r="ON126" t="n">
        <v>13.79865</v>
      </c>
      <c r="OO126" t="n">
        <v>13.818</v>
      </c>
      <c r="OP126" t="n">
        <v>13.83697</v>
      </c>
      <c r="OQ126" t="n">
        <v>13.85926</v>
      </c>
      <c r="OR126" t="n">
        <v>13.87748</v>
      </c>
      <c r="OS126" t="n">
        <v>13.89109</v>
      </c>
      <c r="OT126" t="n">
        <v>13.91116</v>
      </c>
      <c r="OU126" t="n">
        <v>13.93012</v>
      </c>
      <c r="OV126" t="n">
        <v>13.95016</v>
      </c>
      <c r="OW126" t="n">
        <v>13.96705</v>
      </c>
      <c r="OX126" t="n">
        <v>13.97983</v>
      </c>
      <c r="OY126" t="n">
        <v>13.99774</v>
      </c>
      <c r="OZ126" t="n">
        <v>14.01859</v>
      </c>
      <c r="PA126" t="n">
        <v>14.03406</v>
      </c>
      <c r="PB126" t="n">
        <v>14.05784</v>
      </c>
      <c r="PC126" t="n">
        <v>14.07823</v>
      </c>
      <c r="PD126" t="n">
        <v>14.10355</v>
      </c>
      <c r="PE126" t="n">
        <v>14.12977</v>
      </c>
      <c r="PF126" t="n">
        <v>14.14992</v>
      </c>
      <c r="PG126" t="n">
        <v>14.16956</v>
      </c>
      <c r="PH126" t="n">
        <v>14.1869</v>
      </c>
      <c r="PI126" t="n">
        <v>14.20869</v>
      </c>
      <c r="PJ126" t="n">
        <v>14.23054</v>
      </c>
      <c r="PK126" t="n">
        <v>14.25255</v>
      </c>
      <c r="PL126" t="n">
        <v>14.27624</v>
      </c>
      <c r="PM126" t="n">
        <v>14.2988</v>
      </c>
      <c r="PN126" t="n">
        <v>14.32215</v>
      </c>
      <c r="PO126" t="n">
        <v>14.3447</v>
      </c>
      <c r="PP126" t="n">
        <v>14.36289</v>
      </c>
      <c r="PQ126" t="n">
        <v>14.38821</v>
      </c>
      <c r="PR126" t="n">
        <v>14.40995</v>
      </c>
      <c r="PS126" t="n">
        <v>14.42896</v>
      </c>
      <c r="PT126" t="n">
        <v>14.45187</v>
      </c>
      <c r="PU126" t="n">
        <v>14.47258</v>
      </c>
      <c r="PV126" t="n">
        <v>14.48683</v>
      </c>
      <c r="PW126" t="n">
        <v>14.50494</v>
      </c>
      <c r="PX126" t="n">
        <v>14.52909</v>
      </c>
      <c r="PY126" t="n">
        <v>14.54961</v>
      </c>
      <c r="PZ126" t="n">
        <v>14.56467</v>
      </c>
      <c r="QA126" t="n">
        <v>14.58116</v>
      </c>
      <c r="QB126" t="n">
        <v>14.60665</v>
      </c>
      <c r="QC126" t="n">
        <v>14.63071</v>
      </c>
      <c r="QD126" t="n">
        <v>14.65135</v>
      </c>
      <c r="QE126" t="n">
        <v>14.67135</v>
      </c>
      <c r="QF126" t="n">
        <v>14.69253</v>
      </c>
      <c r="QG126" t="n">
        <v>14.71954</v>
      </c>
      <c r="QH126" t="n">
        <v>14.73645</v>
      </c>
      <c r="QI126" t="n">
        <v>14.75905</v>
      </c>
      <c r="QJ126" t="n">
        <v>14.78459</v>
      </c>
      <c r="QK126" t="n">
        <v>14.80568</v>
      </c>
      <c r="QL126" t="n">
        <v>14.82606</v>
      </c>
      <c r="QM126" t="n">
        <v>14.84993</v>
      </c>
      <c r="QN126" t="n">
        <v>14.87751</v>
      </c>
      <c r="QO126" t="n">
        <v>14.89754</v>
      </c>
      <c r="QP126" t="n">
        <v>14.91156</v>
      </c>
      <c r="QQ126" t="n">
        <v>14.93083</v>
      </c>
      <c r="QR126" t="n">
        <v>14.95439</v>
      </c>
      <c r="QS126" t="n">
        <v>14.97997</v>
      </c>
      <c r="QT126" t="n">
        <v>15.0007</v>
      </c>
      <c r="QU126" t="n">
        <v>15.01891</v>
      </c>
      <c r="QV126" t="n">
        <v>15.0356</v>
      </c>
      <c r="QW126" t="n">
        <v>15.05557</v>
      </c>
      <c r="QX126" t="n">
        <v>15.07582</v>
      </c>
      <c r="QY126" t="n">
        <v>15.10113</v>
      </c>
      <c r="QZ126" t="n">
        <v>15.11387</v>
      </c>
      <c r="RA126" t="n">
        <v>15.13046</v>
      </c>
      <c r="RB126" t="n">
        <v>15.15569</v>
      </c>
      <c r="RC126" t="n">
        <v>15.17575</v>
      </c>
      <c r="RD126" t="n">
        <v>15.19484</v>
      </c>
      <c r="RE126" t="n">
        <v>15.21825</v>
      </c>
      <c r="RF126" t="n">
        <v>15.244</v>
      </c>
      <c r="RG126" t="n">
        <v>15.26633</v>
      </c>
      <c r="RH126" t="n">
        <v>15.28635</v>
      </c>
      <c r="RI126" t="n">
        <v>15.31452</v>
      </c>
      <c r="RJ126" t="n">
        <v>15.33733</v>
      </c>
      <c r="RK126" t="n">
        <v>15.35263</v>
      </c>
      <c r="RL126" t="n">
        <v>15.37784</v>
      </c>
      <c r="RM126" t="n">
        <v>15.40276</v>
      </c>
      <c r="RN126" t="n">
        <v>15.42424</v>
      </c>
      <c r="RO126" t="n">
        <v>15.44828</v>
      </c>
      <c r="RP126" t="n">
        <v>15.471</v>
      </c>
      <c r="RQ126" t="n">
        <v>15.49608</v>
      </c>
      <c r="RR126" t="n">
        <v>15.51681</v>
      </c>
      <c r="RS126" t="n">
        <v>15.53563</v>
      </c>
      <c r="RT126" t="n">
        <v>15.55169</v>
      </c>
      <c r="RU126" t="n">
        <v>15.58148</v>
      </c>
      <c r="RV126" t="n">
        <v>15.60135</v>
      </c>
      <c r="RW126" t="n">
        <v>15.61998</v>
      </c>
      <c r="RX126" t="n">
        <v>15.64606</v>
      </c>
      <c r="RY126" t="n">
        <v>15.67753</v>
      </c>
      <c r="RZ126" t="n">
        <v>15.70813</v>
      </c>
      <c r="SA126" t="n">
        <v>15.73694</v>
      </c>
      <c r="SB126" t="n">
        <v>15.76248</v>
      </c>
      <c r="SC126" t="n">
        <v>15.7849</v>
      </c>
      <c r="SD126" t="n">
        <v>15.80223</v>
      </c>
      <c r="SE126" t="n">
        <v>15.82957</v>
      </c>
      <c r="SF126" t="n">
        <v>15.84857</v>
      </c>
      <c r="SG126" t="n">
        <v>15.87431</v>
      </c>
      <c r="SH126" t="n">
        <v>15.8895</v>
      </c>
      <c r="SI126" t="n">
        <v>15.91819</v>
      </c>
      <c r="SJ126" t="n">
        <v>15.93752</v>
      </c>
      <c r="SK126" t="n">
        <v>15.96297</v>
      </c>
      <c r="SL126" t="n">
        <v>15.98483</v>
      </c>
      <c r="SM126" t="n">
        <v>16.00751</v>
      </c>
      <c r="SN126" t="n">
        <v>16.02969</v>
      </c>
      <c r="SO126" t="n">
        <v>16.04869</v>
      </c>
      <c r="SP126" t="n">
        <v>16.06023</v>
      </c>
      <c r="SQ126" t="n">
        <v>16.07903</v>
      </c>
      <c r="SR126" t="n">
        <v>16.09853</v>
      </c>
      <c r="SS126" t="n">
        <v>16.12348</v>
      </c>
      <c r="ST126" t="n">
        <v>16.14749</v>
      </c>
      <c r="SU126" t="n">
        <v>16.17705</v>
      </c>
      <c r="SV126" t="n">
        <v>16.20606</v>
      </c>
      <c r="SW126" t="n">
        <v>16.22755</v>
      </c>
      <c r="SX126" t="n">
        <v>16.25331</v>
      </c>
      <c r="SY126" t="n">
        <v>16.27685</v>
      </c>
      <c r="SZ126" t="n">
        <v>16.30891</v>
      </c>
      <c r="TA126" t="n">
        <v>16.33588</v>
      </c>
      <c r="TB126" t="n">
        <v>16.35815</v>
      </c>
      <c r="TC126" t="n">
        <v>16.37993</v>
      </c>
      <c r="TD126" t="n">
        <v>16.40208</v>
      </c>
      <c r="TE126" t="n">
        <v>16.42617</v>
      </c>
      <c r="TF126" t="n">
        <v>16.45131</v>
      </c>
      <c r="TG126" t="n">
        <v>16.47194</v>
      </c>
      <c r="TH126" t="n">
        <v>16.49658</v>
      </c>
      <c r="TI126" t="n">
        <v>16.51872</v>
      </c>
      <c r="TJ126" t="n">
        <v>16.54667</v>
      </c>
      <c r="TK126" t="n">
        <v>16.57226</v>
      </c>
      <c r="TL126" t="n">
        <v>16.59773</v>
      </c>
      <c r="TM126" t="n">
        <v>16.61859</v>
      </c>
      <c r="TN126" t="n">
        <v>16.64543</v>
      </c>
      <c r="TO126" t="n">
        <v>16.66829</v>
      </c>
      <c r="TP126" t="n">
        <v>16.69242</v>
      </c>
      <c r="TQ126" t="n">
        <v>16.73105</v>
      </c>
      <c r="TR126" t="n">
        <v>16.75878</v>
      </c>
      <c r="TS126" t="n">
        <v>16.78508</v>
      </c>
      <c r="TT126" t="n">
        <v>16.80877</v>
      </c>
      <c r="TU126" t="n">
        <v>16.83326</v>
      </c>
      <c r="TV126" t="n">
        <v>16.85857</v>
      </c>
      <c r="TW126" t="n">
        <v>16.87968</v>
      </c>
      <c r="TX126" t="n">
        <v>16.90429</v>
      </c>
      <c r="TY126" t="n">
        <v>16.93132</v>
      </c>
      <c r="TZ126" t="n">
        <v>16.94755</v>
      </c>
      <c r="UA126" t="n">
        <v>16.97268</v>
      </c>
      <c r="UB126" t="n">
        <v>16.99981</v>
      </c>
      <c r="UC126" t="n">
        <v>17.02552</v>
      </c>
      <c r="UD126" t="n">
        <v>17.0503</v>
      </c>
      <c r="UE126" t="n">
        <v>17.07099</v>
      </c>
      <c r="UF126" t="n">
        <v>17.0871</v>
      </c>
      <c r="UG126" t="n">
        <v>17.11691</v>
      </c>
      <c r="UH126" t="n">
        <v>17.15159</v>
      </c>
      <c r="UI126" t="n">
        <v>17.17994</v>
      </c>
      <c r="UJ126" t="n">
        <v>17.2104</v>
      </c>
      <c r="UK126" t="n">
        <v>17.2356</v>
      </c>
      <c r="UL126" t="n">
        <v>17.26354</v>
      </c>
      <c r="UM126" t="n">
        <v>17.28725</v>
      </c>
      <c r="UN126" t="n">
        <v>17.31772</v>
      </c>
      <c r="UO126" t="n">
        <v>17.34905</v>
      </c>
      <c r="UP126" t="n">
        <v>17.38077</v>
      </c>
      <c r="UQ126" t="n">
        <v>17.41567</v>
      </c>
      <c r="UR126" t="n">
        <v>17.45199</v>
      </c>
      <c r="US126" t="n">
        <v>17.47788</v>
      </c>
      <c r="UT126" t="n">
        <v>17.50081</v>
      </c>
      <c r="UU126" t="n">
        <v>17.52492</v>
      </c>
      <c r="UV126" t="n">
        <v>17.55183</v>
      </c>
      <c r="UW126" t="n">
        <v>17.5904</v>
      </c>
      <c r="UX126" t="n">
        <v>17.61089</v>
      </c>
      <c r="UY126" t="n">
        <v>17.63454</v>
      </c>
      <c r="UZ126" t="n">
        <v>17.66786</v>
      </c>
      <c r="VA126" t="n">
        <v>17.6927</v>
      </c>
      <c r="VB126" t="n">
        <v>17.72189</v>
      </c>
      <c r="VC126" t="n">
        <v>17.76045</v>
      </c>
      <c r="VD126" t="n">
        <v>17.79253</v>
      </c>
      <c r="VE126" t="n">
        <v>17.81662</v>
      </c>
      <c r="VF126" t="n">
        <v>17.84745</v>
      </c>
      <c r="VG126" t="n">
        <v>17.87314</v>
      </c>
      <c r="VH126" t="n">
        <v>17.8993</v>
      </c>
      <c r="VI126" t="n">
        <v>17.92757</v>
      </c>
      <c r="VJ126" t="n">
        <v>17.95317</v>
      </c>
      <c r="VK126" t="n">
        <v>17.97612</v>
      </c>
      <c r="VL126" t="n">
        <v>18.01124</v>
      </c>
      <c r="VM126" t="n">
        <v>18.0405</v>
      </c>
      <c r="VN126" t="n">
        <v>18.07132</v>
      </c>
      <c r="VO126" t="n">
        <v>18.10022</v>
      </c>
      <c r="VP126" t="n">
        <v>18.13819</v>
      </c>
      <c r="VQ126" t="n">
        <v>18.17085</v>
      </c>
      <c r="VR126" t="n">
        <v>18.20564</v>
      </c>
      <c r="VS126" t="n">
        <v>18.23453</v>
      </c>
      <c r="VT126" t="n">
        <v>18.26221</v>
      </c>
      <c r="VU126" t="n">
        <v>18.29129</v>
      </c>
      <c r="VV126" t="n">
        <v>18.31802</v>
      </c>
      <c r="VW126" t="n">
        <v>18.35114</v>
      </c>
      <c r="VX126" t="n">
        <v>18.38024</v>
      </c>
      <c r="VY126" t="n">
        <v>18.41174</v>
      </c>
      <c r="VZ126" t="n">
        <v>18.44663</v>
      </c>
      <c r="WA126" t="n">
        <v>18.46953</v>
      </c>
      <c r="WB126" t="n">
        <v>18.49299</v>
      </c>
      <c r="WC126" t="n">
        <v>18.52163</v>
      </c>
      <c r="WD126" t="n">
        <v>18.54752</v>
      </c>
      <c r="WE126" t="n">
        <v>18.576</v>
      </c>
      <c r="WF126" t="n">
        <v>18.60299</v>
      </c>
      <c r="WG126" t="n">
        <v>18.62645</v>
      </c>
      <c r="WH126" t="n">
        <v>18.65253</v>
      </c>
      <c r="WI126" t="n">
        <v>18.67505</v>
      </c>
      <c r="WJ126" t="n">
        <v>18.69728</v>
      </c>
      <c r="WK126" t="n">
        <v>18.72923</v>
      </c>
      <c r="WL126" t="n">
        <v>18.75536</v>
      </c>
      <c r="WM126" t="n">
        <v>18.78911</v>
      </c>
      <c r="WN126" t="n">
        <v>18.82913</v>
      </c>
      <c r="WO126" t="n">
        <v>18.863</v>
      </c>
      <c r="WP126" t="n">
        <v>18.8928</v>
      </c>
      <c r="WQ126" t="n">
        <v>18.92793</v>
      </c>
      <c r="WR126" t="n">
        <v>18.96376</v>
      </c>
      <c r="WS126" t="n">
        <v>18.99442</v>
      </c>
      <c r="WT126" t="n">
        <v>19.01863</v>
      </c>
      <c r="WU126" t="n">
        <v>19.04983</v>
      </c>
      <c r="WV126" t="n">
        <v>19.07502</v>
      </c>
      <c r="WW126" t="n">
        <v>19.10672</v>
      </c>
      <c r="WX126" t="n">
        <v>19.12981</v>
      </c>
      <c r="WY126" t="n">
        <v>19.1563</v>
      </c>
      <c r="WZ126" t="n">
        <v>19.18349</v>
      </c>
      <c r="XA126" t="n">
        <v>19.20764</v>
      </c>
      <c r="XB126" t="n">
        <v>19.23154</v>
      </c>
      <c r="XC126" t="n">
        <v>19.25767</v>
      </c>
      <c r="XD126" t="n">
        <v>19.28649</v>
      </c>
      <c r="XE126" t="n">
        <v>19.31624</v>
      </c>
      <c r="XF126" t="n">
        <v>19.34642</v>
      </c>
      <c r="XG126" t="n">
        <v>19.38029</v>
      </c>
      <c r="XH126" t="n">
        <v>19.41057</v>
      </c>
      <c r="XI126" t="n">
        <v>19.43604</v>
      </c>
      <c r="XJ126" t="n">
        <v>19.47474</v>
      </c>
      <c r="XK126" t="n">
        <v>19.50462</v>
      </c>
      <c r="XL126" t="n">
        <v>19.53206</v>
      </c>
      <c r="XM126" t="n">
        <v>19.5559</v>
      </c>
      <c r="XN126" t="n">
        <v>19.57673</v>
      </c>
      <c r="XO126" t="n">
        <v>19.61316</v>
      </c>
      <c r="XP126" t="n">
        <v>19.64648</v>
      </c>
      <c r="XQ126" t="n">
        <v>19.68163</v>
      </c>
      <c r="XR126" t="n">
        <v>19.71599</v>
      </c>
      <c r="XS126" t="n">
        <v>19.74304</v>
      </c>
      <c r="XT126" t="n">
        <v>19.7684</v>
      </c>
      <c r="XU126" t="n">
        <v>19.79969</v>
      </c>
      <c r="XV126" t="n">
        <v>19.82639</v>
      </c>
      <c r="XW126" t="n">
        <v>19.85423</v>
      </c>
      <c r="XX126" t="n">
        <v>19.88826</v>
      </c>
      <c r="XY126" t="n">
        <v>19.92121</v>
      </c>
      <c r="XZ126" t="n">
        <v>19.95385</v>
      </c>
      <c r="YA126" t="n">
        <v>19.99323</v>
      </c>
      <c r="YB126" t="n">
        <v>20.03676</v>
      </c>
      <c r="YC126" t="n">
        <v>20.08123</v>
      </c>
      <c r="YD126" t="n">
        <v>20.12501</v>
      </c>
      <c r="YE126" t="n">
        <v>20.16633</v>
      </c>
      <c r="YF126" t="n">
        <v>20.2011</v>
      </c>
      <c r="YG126" t="n">
        <v>20.24156</v>
      </c>
      <c r="YH126" t="n">
        <v>20.28532</v>
      </c>
      <c r="YI126" t="n">
        <v>20.3242</v>
      </c>
      <c r="YJ126" t="n">
        <v>20.35686</v>
      </c>
      <c r="YK126" t="n">
        <v>20.38649</v>
      </c>
      <c r="YL126" t="n">
        <v>20.41805</v>
      </c>
      <c r="YM126" t="n">
        <v>20.46493</v>
      </c>
      <c r="YN126" t="n">
        <v>20.51324</v>
      </c>
      <c r="YO126" t="n">
        <v>20.5428</v>
      </c>
      <c r="YP126" t="n">
        <v>20.58623</v>
      </c>
      <c r="YQ126" t="n">
        <v>20.62113</v>
      </c>
      <c r="YR126" t="n">
        <v>20.65851</v>
      </c>
      <c r="YS126" t="n">
        <v>20.68801</v>
      </c>
      <c r="YT126" t="n">
        <v>20.7236</v>
      </c>
      <c r="YU126" t="n">
        <v>20.7578</v>
      </c>
      <c r="YV126" t="n">
        <v>20.80162</v>
      </c>
      <c r="YW126" t="n">
        <v>20.84983</v>
      </c>
      <c r="YX126" t="n">
        <v>20.88705</v>
      </c>
      <c r="YY126" t="n">
        <v>20.92868</v>
      </c>
      <c r="YZ126" t="n">
        <v>20.98187</v>
      </c>
      <c r="ZA126" t="n">
        <v>21.01715</v>
      </c>
      <c r="ZB126" t="n">
        <v>21.0358</v>
      </c>
      <c r="ZC126" t="n">
        <v>21.06237</v>
      </c>
      <c r="ZD126" t="n">
        <v>21.09885</v>
      </c>
      <c r="ZE126" t="n">
        <v>21.13861</v>
      </c>
      <c r="ZF126" t="n">
        <v>21.17573</v>
      </c>
      <c r="ZG126" t="n">
        <v>21.23376</v>
      </c>
      <c r="ZH126" t="n">
        <v>21.27558</v>
      </c>
      <c r="ZI126" t="n">
        <v>21.31038</v>
      </c>
      <c r="ZJ126" t="n">
        <v>21.33993</v>
      </c>
      <c r="ZK126" t="n">
        <v>21.37335</v>
      </c>
      <c r="ZL126" t="n">
        <v>21.40874</v>
      </c>
      <c r="ZM126" t="n">
        <v>21.43929</v>
      </c>
      <c r="ZN126" t="n">
        <v>21.46529</v>
      </c>
      <c r="ZO126" t="n">
        <v>21.51019</v>
      </c>
      <c r="ZP126" t="n">
        <v>21.54971</v>
      </c>
      <c r="ZQ126" t="n">
        <v>21.59324</v>
      </c>
      <c r="ZR126" t="n">
        <v>21.63474</v>
      </c>
      <c r="ZS126" t="n">
        <v>21.67048</v>
      </c>
      <c r="ZT126" t="n">
        <v>21.70269</v>
      </c>
      <c r="ZU126" t="n">
        <v>21.73715</v>
      </c>
      <c r="ZV126" t="n">
        <v>21.7872</v>
      </c>
      <c r="ZW126" t="n">
        <v>21.83101</v>
      </c>
      <c r="ZX126" t="n">
        <v>21.88045</v>
      </c>
      <c r="ZY126" t="n">
        <v>21.90392</v>
      </c>
      <c r="ZZ126" t="n">
        <v>21.92897</v>
      </c>
      <c r="AAA126" t="n">
        <v>21.97753</v>
      </c>
      <c r="AAB126" t="n">
        <v>22.01022</v>
      </c>
      <c r="AAC126" t="n">
        <v>22.04833</v>
      </c>
      <c r="AAD126" t="n">
        <v>22.09117</v>
      </c>
      <c r="AAE126" t="n">
        <v>22.14163</v>
      </c>
      <c r="AAF126" t="n">
        <v>22.1813</v>
      </c>
      <c r="AAG126" t="n">
        <v>22.21373</v>
      </c>
      <c r="AAH126" t="n">
        <v>22.25112</v>
      </c>
      <c r="AAI126" t="n">
        <v>22.28963</v>
      </c>
      <c r="AAJ126" t="n">
        <v>22.31748</v>
      </c>
      <c r="AAK126" t="n">
        <v>22.35434</v>
      </c>
      <c r="AAL126" t="n">
        <v>22.38797</v>
      </c>
      <c r="AAM126" t="n">
        <v>22.41365</v>
      </c>
      <c r="AAN126" t="n">
        <v>22.45152</v>
      </c>
      <c r="AAO126" t="n">
        <v>22.49358</v>
      </c>
      <c r="AAP126" t="n">
        <v>22.53855</v>
      </c>
      <c r="AAQ126" t="n">
        <v>22.59011</v>
      </c>
      <c r="AAR126" t="n">
        <v>22.64952</v>
      </c>
      <c r="AAS126" t="n">
        <v>22.68399</v>
      </c>
      <c r="AAT126" t="n">
        <v>22.71447</v>
      </c>
      <c r="AAU126" t="n">
        <v>22.75948</v>
      </c>
      <c r="AAV126" t="n">
        <v>22.8172</v>
      </c>
      <c r="AAW126" t="n">
        <v>22.85923</v>
      </c>
      <c r="AAX126" t="n">
        <v>22.90952</v>
      </c>
      <c r="AAY126" t="n">
        <v>22.95682</v>
      </c>
      <c r="AAZ126" t="n">
        <v>22.99791</v>
      </c>
      <c r="ABA126" t="n">
        <v>23.03079</v>
      </c>
      <c r="ABB126" t="n">
        <v>23.08173</v>
      </c>
      <c r="ABC126" t="n">
        <v>23.13471</v>
      </c>
      <c r="ABD126" t="n">
        <v>23.17113</v>
      </c>
      <c r="ABE126" t="n">
        <v>23.21732</v>
      </c>
      <c r="ABF126" t="n">
        <v>23.26181</v>
      </c>
      <c r="ABG126" t="n">
        <v>23.30673</v>
      </c>
      <c r="ABH126" t="n">
        <v>23.34597</v>
      </c>
      <c r="ABI126" t="n">
        <v>23.37827</v>
      </c>
      <c r="ABJ126" t="n">
        <v>23.41413</v>
      </c>
      <c r="ABK126" t="n">
        <v>23.4568</v>
      </c>
      <c r="ABL126" t="n">
        <v>23.50637</v>
      </c>
      <c r="ABM126" t="n">
        <v>23.56227</v>
      </c>
      <c r="ABN126" t="n">
        <v>23.62407</v>
      </c>
      <c r="ABO126" t="n">
        <v>23.67818</v>
      </c>
      <c r="ABP126" t="n">
        <v>23.72398</v>
      </c>
      <c r="ABQ126" t="n">
        <v>23.76663</v>
      </c>
      <c r="ABR126" t="n">
        <v>23.78799</v>
      </c>
      <c r="ABS126" t="n">
        <v>23.82714</v>
      </c>
      <c r="ABT126" t="n">
        <v>23.88148</v>
      </c>
      <c r="ABU126" t="n">
        <v>23.92711</v>
      </c>
      <c r="ABV126" t="n">
        <v>23.9715</v>
      </c>
      <c r="ABW126" t="n">
        <v>24.02901</v>
      </c>
      <c r="ABX126" t="n">
        <v>24.09841</v>
      </c>
      <c r="ABY126" t="n">
        <v>24.14321</v>
      </c>
      <c r="ABZ126" t="n">
        <v>24.19069</v>
      </c>
      <c r="ACA126" t="n">
        <v>24.22621</v>
      </c>
      <c r="ACB126" t="n">
        <v>24.2755</v>
      </c>
      <c r="ACC126" t="n">
        <v>24.32046</v>
      </c>
      <c r="ACD126" t="n">
        <v>24.37862</v>
      </c>
      <c r="ACE126" t="n">
        <v>24.42688</v>
      </c>
      <c r="ACF126" t="n">
        <v>24.48175</v>
      </c>
      <c r="ACG126" t="n">
        <v>24.55168</v>
      </c>
      <c r="ACH126" t="n">
        <v>24.59407</v>
      </c>
      <c r="ACI126" t="n">
        <v>24.63541</v>
      </c>
      <c r="ACJ126" t="n">
        <v>24.68202</v>
      </c>
      <c r="ACK126" t="n">
        <v>24.72768</v>
      </c>
      <c r="ACL126" t="n">
        <v>24.7665</v>
      </c>
      <c r="ACM126" t="n">
        <v>24.81067</v>
      </c>
      <c r="ACN126" t="n">
        <v>24.86075</v>
      </c>
      <c r="ACO126" t="n">
        <v>24.90498</v>
      </c>
      <c r="ACP126" t="n">
        <v>24.94713</v>
      </c>
      <c r="ACQ126" t="n">
        <v>24.99288</v>
      </c>
      <c r="ACR126" t="n">
        <v>25.04165</v>
      </c>
      <c r="ACS126" t="n">
        <v>25.0996</v>
      </c>
      <c r="ACT126" t="n">
        <v>25.14557</v>
      </c>
      <c r="ACU126" t="n">
        <v>25.19245</v>
      </c>
      <c r="ACV126" t="n">
        <v>25.23224</v>
      </c>
      <c r="ACW126" t="n">
        <v>25.28944</v>
      </c>
      <c r="ACX126" t="n">
        <v>25.33432</v>
      </c>
      <c r="ACY126" t="n">
        <v>25.40488</v>
      </c>
      <c r="ACZ126" t="n">
        <v>25.46427</v>
      </c>
      <c r="ADA126" t="n">
        <v>25.51777</v>
      </c>
      <c r="ADB126" t="n">
        <v>25.568</v>
      </c>
      <c r="ADC126" t="n">
        <v>25.6425</v>
      </c>
      <c r="ADD126" t="n">
        <v>25.71017</v>
      </c>
      <c r="ADE126" t="n">
        <v>25.76136</v>
      </c>
      <c r="ADF126" t="n">
        <v>25.81785</v>
      </c>
      <c r="ADG126" t="n">
        <v>25.87066</v>
      </c>
      <c r="ADH126" t="n">
        <v>25.91719</v>
      </c>
      <c r="ADI126" t="n">
        <v>25.96968</v>
      </c>
      <c r="ADJ126" t="n">
        <v>26.02039</v>
      </c>
      <c r="ADK126" t="n">
        <v>26.07276</v>
      </c>
      <c r="ADL126" t="n">
        <v>26.1385</v>
      </c>
      <c r="ADM126" t="n">
        <v>26.21069</v>
      </c>
      <c r="ADN126" t="n">
        <v>26.30162</v>
      </c>
      <c r="ADO126" t="n">
        <v>26.36551</v>
      </c>
      <c r="ADP126" t="n">
        <v>26.41206</v>
      </c>
      <c r="ADQ126" t="n">
        <v>26.47005</v>
      </c>
      <c r="ADR126" t="n">
        <v>26.52302</v>
      </c>
      <c r="ADS126" t="n">
        <v>26.5654</v>
      </c>
      <c r="ADT126" t="n">
        <v>26.62547</v>
      </c>
      <c r="ADU126" t="n">
        <v>26.69128</v>
      </c>
      <c r="ADV126" t="n">
        <v>26.75212</v>
      </c>
      <c r="ADW126" t="n">
        <v>26.81441</v>
      </c>
      <c r="ADX126" t="n">
        <v>26.88113</v>
      </c>
      <c r="ADY126" t="n">
        <v>26.95202</v>
      </c>
      <c r="ADZ126" t="n">
        <v>27.02092</v>
      </c>
      <c r="AEA126" t="n">
        <v>27.09602</v>
      </c>
      <c r="AEB126" t="n">
        <v>27.15869</v>
      </c>
      <c r="AEC126" t="n">
        <v>27.22523</v>
      </c>
      <c r="AED126" t="n">
        <v>27.29909</v>
      </c>
      <c r="AEE126" t="n">
        <v>27.37737</v>
      </c>
      <c r="AEF126" t="n">
        <v>27.46306</v>
      </c>
      <c r="AEG126" t="n">
        <v>27.51931</v>
      </c>
      <c r="AEH126" t="n">
        <v>27.58044</v>
      </c>
      <c r="AEI126" t="n">
        <v>27.64614</v>
      </c>
      <c r="AEJ126" t="n">
        <v>27.70298</v>
      </c>
      <c r="AEK126" t="n">
        <v>27.76452</v>
      </c>
      <c r="AEL126" t="n">
        <v>27.84027</v>
      </c>
      <c r="AEM126" t="n">
        <v>27.90129</v>
      </c>
      <c r="AEN126" t="n">
        <v>27.94002</v>
      </c>
      <c r="AEO126" t="n">
        <v>27.99478</v>
      </c>
      <c r="AEP126" t="n">
        <v>28.04603</v>
      </c>
      <c r="AEQ126" t="n">
        <v>28.09824</v>
      </c>
      <c r="AER126" t="n">
        <v>28.1586</v>
      </c>
      <c r="AES126" t="n">
        <v>28.24679</v>
      </c>
      <c r="AET126" t="n">
        <v>28.3132</v>
      </c>
      <c r="AEU126" t="n">
        <v>28.36396</v>
      </c>
      <c r="AEV126" t="n">
        <v>28.42358</v>
      </c>
      <c r="AEW126" t="n">
        <v>28.47229</v>
      </c>
      <c r="AEX126" t="n">
        <v>28.54933</v>
      </c>
      <c r="AEY126" t="n">
        <v>28.62083</v>
      </c>
      <c r="AEZ126" t="n">
        <v>28.68463</v>
      </c>
      <c r="AFA126" t="n">
        <v>28.75666</v>
      </c>
      <c r="AFB126" t="n">
        <v>28.82056</v>
      </c>
      <c r="AFC126" t="n">
        <v>28.87298</v>
      </c>
      <c r="AFD126" t="n">
        <v>28.95161</v>
      </c>
      <c r="AFE126" t="n">
        <v>29.01516</v>
      </c>
      <c r="AFF126" t="n">
        <v>29.10297</v>
      </c>
      <c r="AFG126" t="n">
        <v>29.16782</v>
      </c>
      <c r="AFH126" t="n">
        <v>29.2361</v>
      </c>
      <c r="AFI126" t="n">
        <v>29.29564</v>
      </c>
      <c r="AFJ126" t="n">
        <v>29.36732</v>
      </c>
      <c r="AFK126" t="n">
        <v>29.43266</v>
      </c>
      <c r="AFL126" t="n">
        <v>29.51252</v>
      </c>
      <c r="AFM126" t="n">
        <v>29.59595</v>
      </c>
      <c r="AFN126" t="n">
        <v>29.69461</v>
      </c>
      <c r="AFO126" t="n">
        <v>29.77805</v>
      </c>
      <c r="AFP126" t="n">
        <v>29.8419</v>
      </c>
      <c r="AFQ126" t="n">
        <v>29.90266</v>
      </c>
      <c r="AFR126" t="n">
        <v>29.96741</v>
      </c>
      <c r="AFS126" t="n">
        <v>30.05275</v>
      </c>
      <c r="AFT126" t="n">
        <v>30.13306</v>
      </c>
      <c r="AFU126" t="n">
        <v>30.20979</v>
      </c>
      <c r="AFV126" t="n">
        <v>30.28652</v>
      </c>
      <c r="AFW126" t="n">
        <v>30.36191</v>
      </c>
      <c r="AFX126" t="n">
        <v>30.43097</v>
      </c>
      <c r="AFY126" t="n">
        <v>30.51331</v>
      </c>
      <c r="AFZ126" t="n">
        <v>30.61544</v>
      </c>
      <c r="AGA126" t="n">
        <v>30.70095</v>
      </c>
      <c r="AGB126" t="n">
        <v>30.77192</v>
      </c>
      <c r="AGC126" t="n">
        <v>30.84929</v>
      </c>
      <c r="AGD126" t="n">
        <v>30.92932</v>
      </c>
      <c r="AGE126" t="n">
        <v>31.01361</v>
      </c>
      <c r="AGF126" t="n">
        <v>31.08864</v>
      </c>
      <c r="AGG126" t="n">
        <v>31.18992</v>
      </c>
      <c r="AGH126" t="n">
        <v>31.26546</v>
      </c>
      <c r="AGI126" t="n">
        <v>31.35301</v>
      </c>
      <c r="AGJ126" t="n">
        <v>31.4321</v>
      </c>
      <c r="AGK126" t="n">
        <v>31.54811</v>
      </c>
      <c r="AGL126" t="n">
        <v>31.62745</v>
      </c>
      <c r="AGM126" t="n">
        <v>31.7022</v>
      </c>
      <c r="AGN126" t="n">
        <v>31.79854</v>
      </c>
      <c r="AGO126" t="n">
        <v>31.90551</v>
      </c>
      <c r="AGP126" t="n">
        <v>31.99386</v>
      </c>
      <c r="AGQ126" t="n">
        <v>32.10387</v>
      </c>
      <c r="AGR126" t="n">
        <v>32.20333</v>
      </c>
      <c r="AGS126" t="n">
        <v>32.32795</v>
      </c>
      <c r="AGT126" t="n">
        <v>32.46701</v>
      </c>
      <c r="AGU126" t="n">
        <v>32.57238</v>
      </c>
      <c r="AGV126" t="n">
        <v>32.68706</v>
      </c>
      <c r="AGW126" t="n">
        <v>32.78474</v>
      </c>
      <c r="AGX126" t="n">
        <v>32.89482</v>
      </c>
      <c r="AGY126" t="n">
        <v>33.00004</v>
      </c>
      <c r="AGZ126" t="n">
        <v>33.0674</v>
      </c>
      <c r="AHA126" t="n">
        <v>33.18503</v>
      </c>
      <c r="AHB126" t="n">
        <v>33.31618</v>
      </c>
      <c r="AHC126" t="n">
        <v>33.41645</v>
      </c>
      <c r="AHD126" t="n">
        <v>33.49992</v>
      </c>
      <c r="AHE126" t="n">
        <v>33.62336</v>
      </c>
      <c r="AHF126" t="n">
        <v>33.7423</v>
      </c>
      <c r="AHG126" t="n">
        <v>33.84143</v>
      </c>
      <c r="AHH126" t="n">
        <v>33.94228</v>
      </c>
      <c r="AHI126" t="n">
        <v>34.07682</v>
      </c>
      <c r="AHJ126" t="n">
        <v>34.19757</v>
      </c>
      <c r="AHK126" t="n">
        <v>34.30441</v>
      </c>
      <c r="AHL126" t="n">
        <v>34.4112</v>
      </c>
      <c r="AHM126" t="n">
        <v>34.51185</v>
      </c>
      <c r="AHN126" t="n">
        <v>34.59913</v>
      </c>
      <c r="AHO126" t="n">
        <v>34.67683</v>
      </c>
      <c r="AHP126" t="n">
        <v>34.78109</v>
      </c>
      <c r="AHQ126" t="n">
        <v>34.92069</v>
      </c>
      <c r="AHR126" t="n">
        <v>35.04662</v>
      </c>
      <c r="AHS126" t="n">
        <v>35.16809</v>
      </c>
      <c r="AHT126" t="n">
        <v>35.33047</v>
      </c>
      <c r="AHU126" t="n">
        <v>35.45468</v>
      </c>
      <c r="AHV126" t="n">
        <v>35.57624</v>
      </c>
      <c r="AHW126" t="n">
        <v>35.72599</v>
      </c>
      <c r="AHX126" t="n">
        <v>35.87666</v>
      </c>
      <c r="AHY126" t="n">
        <v>36.05111</v>
      </c>
      <c r="AHZ126" t="n">
        <v>36.18547</v>
      </c>
      <c r="AIA126" t="n">
        <v>36.30217</v>
      </c>
      <c r="AIB126" t="n">
        <v>36.47921</v>
      </c>
      <c r="AIC126" t="n">
        <v>36.58792</v>
      </c>
      <c r="AID126" t="n">
        <v>36.70132</v>
      </c>
      <c r="AIE126" t="n">
        <v>36.81104</v>
      </c>
      <c r="AIF126" t="n">
        <v>36.92306</v>
      </c>
      <c r="AIG126" t="n">
        <v>37.05299</v>
      </c>
      <c r="AIH126" t="n">
        <v>37.20412</v>
      </c>
      <c r="AII126" t="n">
        <v>37.34974</v>
      </c>
      <c r="AIJ126" t="n">
        <v>37.49176</v>
      </c>
      <c r="AIK126" t="n">
        <v>37.67526</v>
      </c>
      <c r="AIL126" t="n">
        <v>37.83724</v>
      </c>
      <c r="AIM126" t="n">
        <v>38.04242</v>
      </c>
      <c r="AIN126" t="n">
        <v>38.23432</v>
      </c>
      <c r="AIO126" t="n">
        <v>38.37895</v>
      </c>
      <c r="AIP126" t="n">
        <v>38.57767</v>
      </c>
      <c r="AIQ126" t="n">
        <v>38.76941</v>
      </c>
      <c r="AIR126" t="n">
        <v>38.91147</v>
      </c>
      <c r="AIS126" t="n">
        <v>39.08899</v>
      </c>
      <c r="AIT126" t="n">
        <v>39.28529</v>
      </c>
      <c r="AIU126" t="n">
        <v>39.49303</v>
      </c>
      <c r="AIV126" t="n">
        <v>39.73799</v>
      </c>
      <c r="AIW126" t="n">
        <v>39.92519</v>
      </c>
      <c r="AIX126" t="n">
        <v>40.12433</v>
      </c>
      <c r="AIY126" t="n">
        <v>40.33366</v>
      </c>
      <c r="AIZ126" t="n">
        <v>40.51948</v>
      </c>
      <c r="AJA126" t="n">
        <v>40.80653</v>
      </c>
      <c r="AJB126" t="n">
        <v>41.09753</v>
      </c>
      <c r="AJC126" t="n">
        <v>41.40601</v>
      </c>
      <c r="AJD126" t="n">
        <v>41.67664</v>
      </c>
      <c r="AJE126" t="n">
        <v>41.9576</v>
      </c>
      <c r="AJF126" t="n">
        <v>42.20091</v>
      </c>
      <c r="AJG126" t="n">
        <v>42.34784</v>
      </c>
      <c r="AJH126" t="n">
        <v>42.59246</v>
      </c>
      <c r="AJI126" t="n">
        <v>42.88171</v>
      </c>
      <c r="AJJ126" t="n">
        <v>43.07233</v>
      </c>
      <c r="AJK126" t="n">
        <v>43.3723</v>
      </c>
      <c r="AJL126" t="n">
        <v>43.6227</v>
      </c>
      <c r="AJM126" t="n">
        <v>43.90495</v>
      </c>
      <c r="AJN126" t="n">
        <v>44.26924</v>
      </c>
      <c r="AJO126" t="n">
        <v>44.49111</v>
      </c>
      <c r="AJP126" t="n">
        <v>44.74213</v>
      </c>
      <c r="AJQ126" t="n">
        <v>45.06942</v>
      </c>
      <c r="AJR126" t="n">
        <v>45.36573</v>
      </c>
      <c r="AJS126" t="n">
        <v>45.62742</v>
      </c>
      <c r="AJT126" t="n">
        <v>45.85517</v>
      </c>
      <c r="AJU126" t="n">
        <v>46.1</v>
      </c>
      <c r="AJV126" t="n">
        <v>46.32064</v>
      </c>
      <c r="AJW126" t="n">
        <v>46.50422</v>
      </c>
      <c r="AJX126" t="n">
        <v>46.7521</v>
      </c>
      <c r="AJY126" t="n">
        <v>47.06474</v>
      </c>
      <c r="AJZ126" t="n">
        <v>47.47129</v>
      </c>
      <c r="AKA126" t="n">
        <v>47.94459</v>
      </c>
      <c r="AKB126" t="n">
        <v>48.35015</v>
      </c>
      <c r="AKC126" t="n">
        <v>48.80394</v>
      </c>
      <c r="AKD126" t="n">
        <v>49.18108</v>
      </c>
      <c r="AKE126" t="n">
        <v>49.53376</v>
      </c>
      <c r="AKF126" t="n">
        <v>49.94309</v>
      </c>
      <c r="AKG126" t="n">
        <v>50.34093</v>
      </c>
      <c r="AKH126" t="n">
        <v>50.76689</v>
      </c>
      <c r="AKI126" t="n">
        <v>51.23964</v>
      </c>
      <c r="AKJ126" t="n">
        <v>51.75073</v>
      </c>
      <c r="AKK126" t="n">
        <v>52.37064</v>
      </c>
      <c r="AKL126" t="n">
        <v>52.90606</v>
      </c>
      <c r="AKM126" t="n">
        <v>53.35833</v>
      </c>
      <c r="AKN126" t="n">
        <v>53.80789</v>
      </c>
      <c r="AKO126" t="n">
        <v>54.58951</v>
      </c>
      <c r="AKP126" t="n">
        <v>55.34682</v>
      </c>
      <c r="AKQ126" t="n">
        <v>56.01218</v>
      </c>
      <c r="AKR126" t="n">
        <v>56.92575</v>
      </c>
      <c r="AKS126" t="n">
        <v>57.77346</v>
      </c>
      <c r="AKT126" t="n">
        <v>58.55231</v>
      </c>
      <c r="AKU126" t="n">
        <v>59.33978</v>
      </c>
      <c r="AKV126" t="n">
        <v>60.22755</v>
      </c>
      <c r="AKW126" t="n">
        <v>61.33689</v>
      </c>
      <c r="AKX126" t="n">
        <v>62.34516</v>
      </c>
      <c r="AKY126" t="n">
        <v>63.25616</v>
      </c>
      <c r="AKZ126" t="n">
        <v>64.47707</v>
      </c>
      <c r="ALA126" t="n">
        <v>65.90285</v>
      </c>
      <c r="ALB126" t="n">
        <v>66.81583000000001</v>
      </c>
      <c r="ALC126" t="n">
        <v>68.31947</v>
      </c>
      <c r="ALD126" t="n">
        <v>70.36996000000001</v>
      </c>
      <c r="ALE126" t="n">
        <v>71.74917000000001</v>
      </c>
      <c r="ALF126" t="n">
        <v>73.59829000000001</v>
      </c>
      <c r="ALG126" t="n">
        <v>76.32956</v>
      </c>
      <c r="ALH126" t="n">
        <v>80.30546</v>
      </c>
      <c r="ALI126" t="n">
        <v>83.21523999999999</v>
      </c>
      <c r="ALJ126" t="n">
        <v>86.97865</v>
      </c>
      <c r="ALK126" t="n">
        <v>92.36044</v>
      </c>
      <c r="ALL126" t="n">
        <v>98.28700000000001</v>
      </c>
      <c r="ALM126" t="n">
        <v>105.9978</v>
      </c>
      <c r="ALN126" t="n">
        <v>119.51635</v>
      </c>
      <c r="ALO126" t="n">
        <v>183.82837</v>
      </c>
    </row>
    <row r="127">
      <c r="A127" t="inlineStr">
        <is>
          <t>Timor-Leste</t>
        </is>
      </c>
      <c r="B127" t="inlineStr">
        <is>
          <t>TLS</t>
        </is>
      </c>
      <c r="C127" s="13">
        <f>AVERAGE(SI127,SJ127)</f>
        <v/>
      </c>
      <c r="D127" t="n">
        <v>0.74127</v>
      </c>
      <c r="E127" t="n">
        <v>0.88895</v>
      </c>
      <c r="F127" t="n">
        <v>0.96533</v>
      </c>
      <c r="G127" t="n">
        <v>1.00259</v>
      </c>
      <c r="H127" t="n">
        <v>1.04237</v>
      </c>
      <c r="I127" t="n">
        <v>1.0475</v>
      </c>
      <c r="J127" t="n">
        <v>1.05471</v>
      </c>
      <c r="K127" t="n">
        <v>1.06795</v>
      </c>
      <c r="L127" t="n">
        <v>1.10657</v>
      </c>
      <c r="M127" t="n">
        <v>1.1363</v>
      </c>
      <c r="N127" t="n">
        <v>1.15282</v>
      </c>
      <c r="O127" t="n">
        <v>1.16933</v>
      </c>
      <c r="P127" t="n">
        <v>1.18281</v>
      </c>
      <c r="Q127" t="n">
        <v>1.18907</v>
      </c>
      <c r="R127" t="n">
        <v>1.19603</v>
      </c>
      <c r="S127" t="n">
        <v>1.21475</v>
      </c>
      <c r="T127" t="n">
        <v>1.23062</v>
      </c>
      <c r="U127" t="n">
        <v>1.23697</v>
      </c>
      <c r="V127" t="n">
        <v>1.24846</v>
      </c>
      <c r="W127" t="n">
        <v>1.25419</v>
      </c>
      <c r="X127" t="n">
        <v>1.26092</v>
      </c>
      <c r="Y127" t="n">
        <v>1.27503</v>
      </c>
      <c r="Z127" t="n">
        <v>1.28248</v>
      </c>
      <c r="AA127" t="n">
        <v>1.28995</v>
      </c>
      <c r="AB127" t="n">
        <v>1.29742</v>
      </c>
      <c r="AC127" t="n">
        <v>1.30652</v>
      </c>
      <c r="AD127" t="n">
        <v>1.31891</v>
      </c>
      <c r="AE127" t="n">
        <v>1.33581</v>
      </c>
      <c r="AF127" t="n">
        <v>1.34204</v>
      </c>
      <c r="AG127" t="n">
        <v>1.35095</v>
      </c>
      <c r="AH127" t="n">
        <v>1.3562</v>
      </c>
      <c r="AI127" t="n">
        <v>1.36931</v>
      </c>
      <c r="AJ127" t="n">
        <v>1.37868</v>
      </c>
      <c r="AK127" t="n">
        <v>1.39564</v>
      </c>
      <c r="AL127" t="n">
        <v>1.40446</v>
      </c>
      <c r="AM127" t="n">
        <v>1.40773</v>
      </c>
      <c r="AN127" t="n">
        <v>1.40991</v>
      </c>
      <c r="AO127" t="n">
        <v>1.41147</v>
      </c>
      <c r="AP127" t="n">
        <v>1.42508</v>
      </c>
      <c r="AQ127" t="n">
        <v>1.43664</v>
      </c>
      <c r="AR127" t="n">
        <v>1.44027</v>
      </c>
      <c r="AS127" t="n">
        <v>1.44483</v>
      </c>
      <c r="AT127" t="n">
        <v>1.45062</v>
      </c>
      <c r="AU127" t="n">
        <v>1.46527</v>
      </c>
      <c r="AV127" t="n">
        <v>1.47372</v>
      </c>
      <c r="AW127" t="n">
        <v>1.47804</v>
      </c>
      <c r="AX127" t="n">
        <v>1.48288</v>
      </c>
      <c r="AY127" t="n">
        <v>1.48817</v>
      </c>
      <c r="AZ127" t="n">
        <v>1.49929</v>
      </c>
      <c r="BA127" t="n">
        <v>1.50444</v>
      </c>
      <c r="BB127" t="n">
        <v>1.50955</v>
      </c>
      <c r="BC127" t="n">
        <v>1.51124</v>
      </c>
      <c r="BD127" t="n">
        <v>1.51707</v>
      </c>
      <c r="BE127" t="n">
        <v>1.52206</v>
      </c>
      <c r="BF127" t="n">
        <v>1.52721</v>
      </c>
      <c r="BG127" t="n">
        <v>1.5302</v>
      </c>
      <c r="BH127" t="n">
        <v>1.53574</v>
      </c>
      <c r="BI127" t="n">
        <v>1.54353</v>
      </c>
      <c r="BJ127" t="n">
        <v>1.54994</v>
      </c>
      <c r="BK127" t="n">
        <v>1.55564</v>
      </c>
      <c r="BL127" t="n">
        <v>1.56184</v>
      </c>
      <c r="BM127" t="n">
        <v>1.57331</v>
      </c>
      <c r="BN127" t="n">
        <v>1.57786</v>
      </c>
      <c r="BO127" t="n">
        <v>1.58027</v>
      </c>
      <c r="BP127" t="n">
        <v>1.58391</v>
      </c>
      <c r="BQ127" t="n">
        <v>1.58658</v>
      </c>
      <c r="BR127" t="n">
        <v>1.59087</v>
      </c>
      <c r="BS127" t="n">
        <v>1.59292</v>
      </c>
      <c r="BT127" t="n">
        <v>1.5974</v>
      </c>
      <c r="BU127" t="n">
        <v>1.60298</v>
      </c>
      <c r="BV127" t="n">
        <v>1.61184</v>
      </c>
      <c r="BW127" t="n">
        <v>1.62718</v>
      </c>
      <c r="BX127" t="n">
        <v>1.63351</v>
      </c>
      <c r="BY127" t="n">
        <v>1.63825</v>
      </c>
      <c r="BZ127" t="n">
        <v>1.64513</v>
      </c>
      <c r="CA127" t="n">
        <v>1.64807</v>
      </c>
      <c r="CB127" t="n">
        <v>1.65191</v>
      </c>
      <c r="CC127" t="n">
        <v>1.65542</v>
      </c>
      <c r="CD127" t="n">
        <v>1.65904</v>
      </c>
      <c r="CE127" t="n">
        <v>1.66238</v>
      </c>
      <c r="CF127" t="n">
        <v>1.66481</v>
      </c>
      <c r="CG127" t="n">
        <v>1.67023</v>
      </c>
      <c r="CH127" t="n">
        <v>1.67752</v>
      </c>
      <c r="CI127" t="n">
        <v>1.67824</v>
      </c>
      <c r="CJ127" t="n">
        <v>1.68043</v>
      </c>
      <c r="CK127" t="n">
        <v>1.6869</v>
      </c>
      <c r="CL127" t="n">
        <v>1.69333</v>
      </c>
      <c r="CM127" t="n">
        <v>1.69784</v>
      </c>
      <c r="CN127" t="n">
        <v>1.70186</v>
      </c>
      <c r="CO127" t="n">
        <v>1.70469</v>
      </c>
      <c r="CP127" t="n">
        <v>1.70823</v>
      </c>
      <c r="CQ127" t="n">
        <v>1.71653</v>
      </c>
      <c r="CR127" t="n">
        <v>1.72085</v>
      </c>
      <c r="CS127" t="n">
        <v>1.72337</v>
      </c>
      <c r="CT127" t="n">
        <v>1.726</v>
      </c>
      <c r="CU127" t="n">
        <v>1.73067</v>
      </c>
      <c r="CV127" t="n">
        <v>1.73289</v>
      </c>
      <c r="CW127" t="n">
        <v>1.73587</v>
      </c>
      <c r="CX127" t="n">
        <v>1.73772</v>
      </c>
      <c r="CY127" t="n">
        <v>1.74061</v>
      </c>
      <c r="CZ127" t="n">
        <v>1.74841</v>
      </c>
      <c r="DA127" t="n">
        <v>1.75747</v>
      </c>
      <c r="DB127" t="n">
        <v>1.76268</v>
      </c>
      <c r="DC127" t="n">
        <v>1.77094</v>
      </c>
      <c r="DD127" t="n">
        <v>1.77968</v>
      </c>
      <c r="DE127" t="n">
        <v>1.78284</v>
      </c>
      <c r="DF127" t="n">
        <v>1.78529</v>
      </c>
      <c r="DG127" t="n">
        <v>1.78988</v>
      </c>
      <c r="DH127" t="n">
        <v>1.79424</v>
      </c>
      <c r="DI127" t="n">
        <v>1.79675</v>
      </c>
      <c r="DJ127" t="n">
        <v>1.80233</v>
      </c>
      <c r="DK127" t="n">
        <v>1.80523</v>
      </c>
      <c r="DL127" t="n">
        <v>1.80871</v>
      </c>
      <c r="DM127" t="n">
        <v>1.81364</v>
      </c>
      <c r="DN127" t="n">
        <v>1.81776</v>
      </c>
      <c r="DO127" t="n">
        <v>1.81968</v>
      </c>
      <c r="DP127" t="n">
        <v>1.82118</v>
      </c>
      <c r="DQ127" t="n">
        <v>1.82363</v>
      </c>
      <c r="DR127" t="n">
        <v>1.82609</v>
      </c>
      <c r="DS127" t="n">
        <v>1.82941</v>
      </c>
      <c r="DT127" t="n">
        <v>1.83132</v>
      </c>
      <c r="DU127" t="n">
        <v>1.83835</v>
      </c>
      <c r="DV127" t="n">
        <v>1.84064</v>
      </c>
      <c r="DW127" t="n">
        <v>1.84738</v>
      </c>
      <c r="DX127" t="n">
        <v>1.85088</v>
      </c>
      <c r="DY127" t="n">
        <v>1.85478</v>
      </c>
      <c r="DZ127" t="n">
        <v>1.85808</v>
      </c>
      <c r="EA127" t="n">
        <v>1.86302</v>
      </c>
      <c r="EB127" t="n">
        <v>1.86662</v>
      </c>
      <c r="EC127" t="n">
        <v>1.87501</v>
      </c>
      <c r="ED127" t="n">
        <v>1.88162</v>
      </c>
      <c r="EE127" t="n">
        <v>1.88427</v>
      </c>
      <c r="EF127" t="n">
        <v>1.8859</v>
      </c>
      <c r="EG127" t="n">
        <v>1.88876</v>
      </c>
      <c r="EH127" t="n">
        <v>1.89429</v>
      </c>
      <c r="EI127" t="n">
        <v>1.90326</v>
      </c>
      <c r="EJ127" t="n">
        <v>1.90791</v>
      </c>
      <c r="EK127" t="n">
        <v>1.90917</v>
      </c>
      <c r="EL127" t="n">
        <v>1.90957</v>
      </c>
      <c r="EM127" t="n">
        <v>1.91107</v>
      </c>
      <c r="EN127" t="n">
        <v>1.91849</v>
      </c>
      <c r="EO127" t="n">
        <v>1.92242</v>
      </c>
      <c r="EP127" t="n">
        <v>1.92559</v>
      </c>
      <c r="EQ127" t="n">
        <v>1.92902</v>
      </c>
      <c r="ER127" t="n">
        <v>1.93233</v>
      </c>
      <c r="ES127" t="n">
        <v>1.93394</v>
      </c>
      <c r="ET127" t="n">
        <v>1.93652</v>
      </c>
      <c r="EU127" t="n">
        <v>1.94092</v>
      </c>
      <c r="EV127" t="n">
        <v>1.94518</v>
      </c>
      <c r="EW127" t="n">
        <v>1.94581</v>
      </c>
      <c r="EX127" t="n">
        <v>1.94775</v>
      </c>
      <c r="EY127" t="n">
        <v>1.94938</v>
      </c>
      <c r="EZ127" t="n">
        <v>1.9514</v>
      </c>
      <c r="FA127" t="n">
        <v>1.95462</v>
      </c>
      <c r="FB127" t="n">
        <v>1.95759</v>
      </c>
      <c r="FC127" t="n">
        <v>1.96101</v>
      </c>
      <c r="FD127" t="n">
        <v>1.96543</v>
      </c>
      <c r="FE127" t="n">
        <v>1.969</v>
      </c>
      <c r="FF127" t="n">
        <v>1.97108</v>
      </c>
      <c r="FG127" t="n">
        <v>1.97417</v>
      </c>
      <c r="FH127" t="n">
        <v>1.97844</v>
      </c>
      <c r="FI127" t="n">
        <v>1.98127</v>
      </c>
      <c r="FJ127" t="n">
        <v>1.98367</v>
      </c>
      <c r="FK127" t="n">
        <v>1.98533</v>
      </c>
      <c r="FL127" t="n">
        <v>1.98723</v>
      </c>
      <c r="FM127" t="n">
        <v>1.99011</v>
      </c>
      <c r="FN127" t="n">
        <v>1.99202</v>
      </c>
      <c r="FO127" t="n">
        <v>1.99418</v>
      </c>
      <c r="FP127" t="n">
        <v>1.99525</v>
      </c>
      <c r="FQ127" t="n">
        <v>1.99706</v>
      </c>
      <c r="FR127" t="n">
        <v>1.99914</v>
      </c>
      <c r="FS127" t="n">
        <v>2.0043</v>
      </c>
      <c r="FT127" t="n">
        <v>2.00859</v>
      </c>
      <c r="FU127" t="n">
        <v>2.00977</v>
      </c>
      <c r="FV127" t="n">
        <v>2.01353</v>
      </c>
      <c r="FW127" t="n">
        <v>2.01694</v>
      </c>
      <c r="FX127" t="n">
        <v>2.02119</v>
      </c>
      <c r="FY127" t="n">
        <v>2.02516</v>
      </c>
      <c r="FZ127" t="n">
        <v>2.02949</v>
      </c>
      <c r="GA127" t="n">
        <v>2.03606</v>
      </c>
      <c r="GB127" t="n">
        <v>2.03883</v>
      </c>
      <c r="GC127" t="n">
        <v>2.04274</v>
      </c>
      <c r="GD127" t="n">
        <v>2.04527</v>
      </c>
      <c r="GE127" t="n">
        <v>2.0507</v>
      </c>
      <c r="GF127" t="n">
        <v>2.05293</v>
      </c>
      <c r="GG127" t="n">
        <v>2.05689</v>
      </c>
      <c r="GH127" t="n">
        <v>2.06097</v>
      </c>
      <c r="GI127" t="n">
        <v>2.0637</v>
      </c>
      <c r="GJ127" t="n">
        <v>2.06665</v>
      </c>
      <c r="GK127" t="n">
        <v>2.06805</v>
      </c>
      <c r="GL127" t="n">
        <v>2.06805</v>
      </c>
      <c r="GM127" t="n">
        <v>2.06826</v>
      </c>
      <c r="GN127" t="n">
        <v>2.07442</v>
      </c>
      <c r="GO127" t="n">
        <v>2.07955</v>
      </c>
      <c r="GP127" t="n">
        <v>2.08288</v>
      </c>
      <c r="GQ127" t="n">
        <v>2.08603</v>
      </c>
      <c r="GR127" t="n">
        <v>2.0884</v>
      </c>
      <c r="GS127" t="n">
        <v>2.09186</v>
      </c>
      <c r="GT127" t="n">
        <v>2.09649</v>
      </c>
      <c r="GU127" t="n">
        <v>2.10084</v>
      </c>
      <c r="GV127" t="n">
        <v>2.10424</v>
      </c>
      <c r="GW127" t="n">
        <v>2.10589</v>
      </c>
      <c r="GX127" t="n">
        <v>2.10875</v>
      </c>
      <c r="GY127" t="n">
        <v>2.11121</v>
      </c>
      <c r="GZ127" t="n">
        <v>2.11472</v>
      </c>
      <c r="HA127" t="n">
        <v>2.11941</v>
      </c>
      <c r="HB127" t="n">
        <v>2.12394</v>
      </c>
      <c r="HC127" t="n">
        <v>2.12926</v>
      </c>
      <c r="HD127" t="n">
        <v>2.13298</v>
      </c>
      <c r="HE127" t="n">
        <v>2.13477</v>
      </c>
      <c r="HF127" t="n">
        <v>2.14117</v>
      </c>
      <c r="HG127" t="n">
        <v>2.15052</v>
      </c>
      <c r="HH127" t="n">
        <v>2.15277</v>
      </c>
      <c r="HI127" t="n">
        <v>2.1556</v>
      </c>
      <c r="HJ127" t="n">
        <v>2.15958</v>
      </c>
      <c r="HK127" t="n">
        <v>2.16316</v>
      </c>
      <c r="HL127" t="n">
        <v>2.16715</v>
      </c>
      <c r="HM127" t="n">
        <v>2.16972</v>
      </c>
      <c r="HN127" t="n">
        <v>2.17281</v>
      </c>
      <c r="HO127" t="n">
        <v>2.1768</v>
      </c>
      <c r="HP127" t="n">
        <v>2.18519</v>
      </c>
      <c r="HQ127" t="n">
        <v>2.18631</v>
      </c>
      <c r="HR127" t="n">
        <v>2.1881</v>
      </c>
      <c r="HS127" t="n">
        <v>2.19316</v>
      </c>
      <c r="HT127" t="n">
        <v>2.19802</v>
      </c>
      <c r="HU127" t="n">
        <v>2.20118</v>
      </c>
      <c r="HV127" t="n">
        <v>2.2057</v>
      </c>
      <c r="HW127" t="n">
        <v>2.2107</v>
      </c>
      <c r="HX127" t="n">
        <v>2.21343</v>
      </c>
      <c r="HY127" t="n">
        <v>2.21499</v>
      </c>
      <c r="HZ127" t="n">
        <v>2.21759</v>
      </c>
      <c r="IA127" t="n">
        <v>2.22258</v>
      </c>
      <c r="IB127" t="n">
        <v>2.22792</v>
      </c>
      <c r="IC127" t="n">
        <v>2.23096</v>
      </c>
      <c r="ID127" t="n">
        <v>2.2349</v>
      </c>
      <c r="IE127" t="n">
        <v>2.2382</v>
      </c>
      <c r="IF127" t="n">
        <v>2.2404</v>
      </c>
      <c r="IG127" t="n">
        <v>2.24204</v>
      </c>
      <c r="IH127" t="n">
        <v>2.24573</v>
      </c>
      <c r="II127" t="n">
        <v>2.2472</v>
      </c>
      <c r="IJ127" t="n">
        <v>2.24945</v>
      </c>
      <c r="IK127" t="n">
        <v>2.25356</v>
      </c>
      <c r="IL127" t="n">
        <v>2.25593</v>
      </c>
      <c r="IM127" t="n">
        <v>2.25805</v>
      </c>
      <c r="IN127" t="n">
        <v>2.26064</v>
      </c>
      <c r="IO127" t="n">
        <v>2.26313</v>
      </c>
      <c r="IP127" t="n">
        <v>2.26389</v>
      </c>
      <c r="IQ127" t="n">
        <v>2.26503</v>
      </c>
      <c r="IR127" t="n">
        <v>2.26705</v>
      </c>
      <c r="IS127" t="n">
        <v>2.27415</v>
      </c>
      <c r="IT127" t="n">
        <v>2.27776</v>
      </c>
      <c r="IU127" t="n">
        <v>2.27918</v>
      </c>
      <c r="IV127" t="n">
        <v>2.2811</v>
      </c>
      <c r="IW127" t="n">
        <v>2.28322</v>
      </c>
      <c r="IX127" t="n">
        <v>2.28569</v>
      </c>
      <c r="IY127" t="n">
        <v>2.28749</v>
      </c>
      <c r="IZ127" t="n">
        <v>2.2892</v>
      </c>
      <c r="JA127" t="n">
        <v>2.29106</v>
      </c>
      <c r="JB127" t="n">
        <v>2.29327</v>
      </c>
      <c r="JC127" t="n">
        <v>2.29459</v>
      </c>
      <c r="JD127" t="n">
        <v>2.29971</v>
      </c>
      <c r="JE127" t="n">
        <v>2.30238</v>
      </c>
      <c r="JF127" t="n">
        <v>2.30458</v>
      </c>
      <c r="JG127" t="n">
        <v>2.30653</v>
      </c>
      <c r="JH127" t="n">
        <v>2.30854</v>
      </c>
      <c r="JI127" t="n">
        <v>2.31113</v>
      </c>
      <c r="JJ127" t="n">
        <v>2.31334</v>
      </c>
      <c r="JK127" t="n">
        <v>2.31497</v>
      </c>
      <c r="JL127" t="n">
        <v>2.31703</v>
      </c>
      <c r="JM127" t="n">
        <v>2.31908</v>
      </c>
      <c r="JN127" t="n">
        <v>2.32041</v>
      </c>
      <c r="JO127" t="n">
        <v>2.32337</v>
      </c>
      <c r="JP127" t="n">
        <v>2.32913</v>
      </c>
      <c r="JQ127" t="n">
        <v>2.33141</v>
      </c>
      <c r="JR127" t="n">
        <v>2.33366</v>
      </c>
      <c r="JS127" t="n">
        <v>2.33418</v>
      </c>
      <c r="JT127" t="n">
        <v>2.33578</v>
      </c>
      <c r="JU127" t="n">
        <v>2.33843</v>
      </c>
      <c r="JV127" t="n">
        <v>2.34212</v>
      </c>
      <c r="JW127" t="n">
        <v>2.34543</v>
      </c>
      <c r="JX127" t="n">
        <v>2.34731</v>
      </c>
      <c r="JY127" t="n">
        <v>2.3484</v>
      </c>
      <c r="JZ127" t="n">
        <v>2.3511</v>
      </c>
      <c r="KA127" t="n">
        <v>2.35389</v>
      </c>
      <c r="KB127" t="n">
        <v>2.35684</v>
      </c>
      <c r="KC127" t="n">
        <v>2.36139</v>
      </c>
      <c r="KD127" t="n">
        <v>2.36789</v>
      </c>
      <c r="KE127" t="n">
        <v>2.3707</v>
      </c>
      <c r="KF127" t="n">
        <v>2.37205</v>
      </c>
      <c r="KG127" t="n">
        <v>2.37461</v>
      </c>
      <c r="KH127" t="n">
        <v>2.3799</v>
      </c>
      <c r="KI127" t="n">
        <v>2.38507</v>
      </c>
      <c r="KJ127" t="n">
        <v>2.38899</v>
      </c>
      <c r="KK127" t="n">
        <v>2.3924</v>
      </c>
      <c r="KL127" t="n">
        <v>2.39649</v>
      </c>
      <c r="KM127" t="n">
        <v>2.40043</v>
      </c>
      <c r="KN127" t="n">
        <v>2.40537</v>
      </c>
      <c r="KO127" t="n">
        <v>2.40861</v>
      </c>
      <c r="KP127" t="n">
        <v>2.41163</v>
      </c>
      <c r="KQ127" t="n">
        <v>2.41586</v>
      </c>
      <c r="KR127" t="n">
        <v>2.42079</v>
      </c>
      <c r="KS127" t="n">
        <v>2.42223</v>
      </c>
      <c r="KT127" t="n">
        <v>2.42464</v>
      </c>
      <c r="KU127" t="n">
        <v>2.42747</v>
      </c>
      <c r="KV127" t="n">
        <v>2.42886</v>
      </c>
      <c r="KW127" t="n">
        <v>2.42968</v>
      </c>
      <c r="KX127" t="n">
        <v>2.43091</v>
      </c>
      <c r="KY127" t="n">
        <v>2.43363</v>
      </c>
      <c r="KZ127" t="n">
        <v>2.43536</v>
      </c>
      <c r="LA127" t="n">
        <v>2.43665</v>
      </c>
      <c r="LB127" t="n">
        <v>2.4387</v>
      </c>
      <c r="LC127" t="n">
        <v>2.44252</v>
      </c>
      <c r="LD127" t="n">
        <v>2.44829</v>
      </c>
      <c r="LE127" t="n">
        <v>2.45007</v>
      </c>
      <c r="LF127" t="n">
        <v>2.45254</v>
      </c>
      <c r="LG127" t="n">
        <v>2.45454</v>
      </c>
      <c r="LH127" t="n">
        <v>2.45883</v>
      </c>
      <c r="LI127" t="n">
        <v>2.46423</v>
      </c>
      <c r="LJ127" t="n">
        <v>2.46709</v>
      </c>
      <c r="LK127" t="n">
        <v>2.46821</v>
      </c>
      <c r="LL127" t="n">
        <v>2.47133</v>
      </c>
      <c r="LM127" t="n">
        <v>2.47506</v>
      </c>
      <c r="LN127" t="n">
        <v>2.48049</v>
      </c>
      <c r="LO127" t="n">
        <v>2.48396</v>
      </c>
      <c r="LP127" t="n">
        <v>2.48737</v>
      </c>
      <c r="LQ127" t="n">
        <v>2.49081</v>
      </c>
      <c r="LR127" t="n">
        <v>2.49616</v>
      </c>
      <c r="LS127" t="n">
        <v>2.5003</v>
      </c>
      <c r="LT127" t="n">
        <v>2.5039</v>
      </c>
      <c r="LU127" t="n">
        <v>2.50747</v>
      </c>
      <c r="LV127" t="n">
        <v>2.51219</v>
      </c>
      <c r="LW127" t="n">
        <v>2.51557</v>
      </c>
      <c r="LX127" t="n">
        <v>2.51782</v>
      </c>
      <c r="LY127" t="n">
        <v>2.52003</v>
      </c>
      <c r="LZ127" t="n">
        <v>2.52247</v>
      </c>
      <c r="MA127" t="n">
        <v>2.52459</v>
      </c>
      <c r="MB127" t="n">
        <v>2.52624</v>
      </c>
      <c r="MC127" t="n">
        <v>2.53049</v>
      </c>
      <c r="MD127" t="n">
        <v>2.53403</v>
      </c>
      <c r="ME127" t="n">
        <v>2.53519</v>
      </c>
      <c r="MF127" t="n">
        <v>2.53736</v>
      </c>
      <c r="MG127" t="n">
        <v>2.54177</v>
      </c>
      <c r="MH127" t="n">
        <v>2.54403</v>
      </c>
      <c r="MI127" t="n">
        <v>2.54854</v>
      </c>
      <c r="MJ127" t="n">
        <v>2.5514</v>
      </c>
      <c r="MK127" t="n">
        <v>2.5539</v>
      </c>
      <c r="ML127" t="n">
        <v>2.55706</v>
      </c>
      <c r="MM127" t="n">
        <v>2.5607</v>
      </c>
      <c r="MN127" t="n">
        <v>2.56224</v>
      </c>
      <c r="MO127" t="n">
        <v>2.56292</v>
      </c>
      <c r="MP127" t="n">
        <v>2.56652</v>
      </c>
      <c r="MQ127" t="n">
        <v>2.57173</v>
      </c>
      <c r="MR127" t="n">
        <v>2.57365</v>
      </c>
      <c r="MS127" t="n">
        <v>2.57676</v>
      </c>
      <c r="MT127" t="n">
        <v>2.5809</v>
      </c>
      <c r="MU127" t="n">
        <v>2.58481</v>
      </c>
      <c r="MV127" t="n">
        <v>2.58771</v>
      </c>
      <c r="MW127" t="n">
        <v>2.59367</v>
      </c>
      <c r="MX127" t="n">
        <v>2.59674</v>
      </c>
      <c r="MY127" t="n">
        <v>2.60056</v>
      </c>
      <c r="MZ127" t="n">
        <v>2.60368</v>
      </c>
      <c r="NA127" t="n">
        <v>2.60511</v>
      </c>
      <c r="NB127" t="n">
        <v>2.60574</v>
      </c>
      <c r="NC127" t="n">
        <v>2.6074</v>
      </c>
      <c r="ND127" t="n">
        <v>2.61056</v>
      </c>
      <c r="NE127" t="n">
        <v>2.61598</v>
      </c>
      <c r="NF127" t="n">
        <v>2.62066</v>
      </c>
      <c r="NG127" t="n">
        <v>2.62468</v>
      </c>
      <c r="NH127" t="n">
        <v>2.62671</v>
      </c>
      <c r="NI127" t="n">
        <v>2.62941</v>
      </c>
      <c r="NJ127" t="n">
        <v>2.63217</v>
      </c>
      <c r="NK127" t="n">
        <v>2.63451</v>
      </c>
      <c r="NL127" t="n">
        <v>2.63703</v>
      </c>
      <c r="NM127" t="n">
        <v>2.63966</v>
      </c>
      <c r="NN127" t="n">
        <v>2.64568</v>
      </c>
      <c r="NO127" t="n">
        <v>2.65017</v>
      </c>
      <c r="NP127" t="n">
        <v>2.65303</v>
      </c>
      <c r="NQ127" t="n">
        <v>2.65691</v>
      </c>
      <c r="NR127" t="n">
        <v>2.66145</v>
      </c>
      <c r="NS127" t="n">
        <v>2.66495</v>
      </c>
      <c r="NT127" t="n">
        <v>2.66779</v>
      </c>
      <c r="NU127" t="n">
        <v>2.66991</v>
      </c>
      <c r="NV127" t="n">
        <v>2.67212</v>
      </c>
      <c r="NW127" t="n">
        <v>2.67461</v>
      </c>
      <c r="NX127" t="n">
        <v>2.67749</v>
      </c>
      <c r="NY127" t="n">
        <v>2.67922</v>
      </c>
      <c r="NZ127" t="n">
        <v>2.68101</v>
      </c>
      <c r="OA127" t="n">
        <v>2.68351</v>
      </c>
      <c r="OB127" t="n">
        <v>2.68719</v>
      </c>
      <c r="OC127" t="n">
        <v>2.69047</v>
      </c>
      <c r="OD127" t="n">
        <v>2.69393</v>
      </c>
      <c r="OE127" t="n">
        <v>2.69825</v>
      </c>
      <c r="OF127" t="n">
        <v>2.70079</v>
      </c>
      <c r="OG127" t="n">
        <v>2.70298</v>
      </c>
      <c r="OH127" t="n">
        <v>2.70743</v>
      </c>
      <c r="OI127" t="n">
        <v>2.7106</v>
      </c>
      <c r="OJ127" t="n">
        <v>2.71331</v>
      </c>
      <c r="OK127" t="n">
        <v>2.71528</v>
      </c>
      <c r="OL127" t="n">
        <v>2.71741</v>
      </c>
      <c r="OM127" t="n">
        <v>2.71838</v>
      </c>
      <c r="ON127" t="n">
        <v>2.72343</v>
      </c>
      <c r="OO127" t="n">
        <v>2.72619</v>
      </c>
      <c r="OP127" t="n">
        <v>2.72749</v>
      </c>
      <c r="OQ127" t="n">
        <v>2.73285</v>
      </c>
      <c r="OR127" t="n">
        <v>2.73476</v>
      </c>
      <c r="OS127" t="n">
        <v>2.73636</v>
      </c>
      <c r="OT127" t="n">
        <v>2.73953</v>
      </c>
      <c r="OU127" t="n">
        <v>2.74327</v>
      </c>
      <c r="OV127" t="n">
        <v>2.74394</v>
      </c>
      <c r="OW127" t="n">
        <v>2.74676</v>
      </c>
      <c r="OX127" t="n">
        <v>2.74937</v>
      </c>
      <c r="OY127" t="n">
        <v>2.75097</v>
      </c>
      <c r="OZ127" t="n">
        <v>2.75349</v>
      </c>
      <c r="PA127" t="n">
        <v>2.75663</v>
      </c>
      <c r="PB127" t="n">
        <v>2.76069</v>
      </c>
      <c r="PC127" t="n">
        <v>2.76715</v>
      </c>
      <c r="PD127" t="n">
        <v>2.77211</v>
      </c>
      <c r="PE127" t="n">
        <v>2.7781</v>
      </c>
      <c r="PF127" t="n">
        <v>2.78016</v>
      </c>
      <c r="PG127" t="n">
        <v>2.78336</v>
      </c>
      <c r="PH127" t="n">
        <v>2.78678</v>
      </c>
      <c r="PI127" t="n">
        <v>2.78901</v>
      </c>
      <c r="PJ127" t="n">
        <v>2.79079</v>
      </c>
      <c r="PK127" t="n">
        <v>2.79497</v>
      </c>
      <c r="PL127" t="n">
        <v>2.79745</v>
      </c>
      <c r="PM127" t="n">
        <v>2.80076</v>
      </c>
      <c r="PN127" t="n">
        <v>2.80291</v>
      </c>
      <c r="PO127" t="n">
        <v>2.80579</v>
      </c>
      <c r="PP127" t="n">
        <v>2.80674</v>
      </c>
      <c r="PQ127" t="n">
        <v>2.81222</v>
      </c>
      <c r="PR127" t="n">
        <v>2.81645</v>
      </c>
      <c r="PS127" t="n">
        <v>2.82021</v>
      </c>
      <c r="PT127" t="n">
        <v>2.82357</v>
      </c>
      <c r="PU127" t="n">
        <v>2.82701</v>
      </c>
      <c r="PV127" t="n">
        <v>2.82996</v>
      </c>
      <c r="PW127" t="n">
        <v>2.83188</v>
      </c>
      <c r="PX127" t="n">
        <v>2.8356</v>
      </c>
      <c r="PY127" t="n">
        <v>2.83676</v>
      </c>
      <c r="PZ127" t="n">
        <v>2.83916</v>
      </c>
      <c r="QA127" t="n">
        <v>2.84089</v>
      </c>
      <c r="QB127" t="n">
        <v>2.84542</v>
      </c>
      <c r="QC127" t="n">
        <v>2.85044</v>
      </c>
      <c r="QD127" t="n">
        <v>2.85606</v>
      </c>
      <c r="QE127" t="n">
        <v>2.85961</v>
      </c>
      <c r="QF127" t="n">
        <v>2.86237</v>
      </c>
      <c r="QG127" t="n">
        <v>2.86541</v>
      </c>
      <c r="QH127" t="n">
        <v>2.86907</v>
      </c>
      <c r="QI127" t="n">
        <v>2.87395</v>
      </c>
      <c r="QJ127" t="n">
        <v>2.87787</v>
      </c>
      <c r="QK127" t="n">
        <v>2.88087</v>
      </c>
      <c r="QL127" t="n">
        <v>2.88469</v>
      </c>
      <c r="QM127" t="n">
        <v>2.88685</v>
      </c>
      <c r="QN127" t="n">
        <v>2.8896</v>
      </c>
      <c r="QO127" t="n">
        <v>2.89195</v>
      </c>
      <c r="QP127" t="n">
        <v>2.89383</v>
      </c>
      <c r="QQ127" t="n">
        <v>2.89588</v>
      </c>
      <c r="QR127" t="n">
        <v>2.89703</v>
      </c>
      <c r="QS127" t="n">
        <v>2.899</v>
      </c>
      <c r="QT127" t="n">
        <v>2.90073</v>
      </c>
      <c r="QU127" t="n">
        <v>2.90188</v>
      </c>
      <c r="QV127" t="n">
        <v>2.90414</v>
      </c>
      <c r="QW127" t="n">
        <v>2.90985</v>
      </c>
      <c r="QX127" t="n">
        <v>2.91321</v>
      </c>
      <c r="QY127" t="n">
        <v>2.91669</v>
      </c>
      <c r="QZ127" t="n">
        <v>2.92166</v>
      </c>
      <c r="RA127" t="n">
        <v>2.9246</v>
      </c>
      <c r="RB127" t="n">
        <v>2.92982</v>
      </c>
      <c r="RC127" t="n">
        <v>2.93269</v>
      </c>
      <c r="RD127" t="n">
        <v>2.9385</v>
      </c>
      <c r="RE127" t="n">
        <v>2.9415</v>
      </c>
      <c r="RF127" t="n">
        <v>2.94342</v>
      </c>
      <c r="RG127" t="n">
        <v>2.94623</v>
      </c>
      <c r="RH127" t="n">
        <v>2.95217</v>
      </c>
      <c r="RI127" t="n">
        <v>2.95732</v>
      </c>
      <c r="RJ127" t="n">
        <v>2.95906</v>
      </c>
      <c r="RK127" t="n">
        <v>2.96114</v>
      </c>
      <c r="RL127" t="n">
        <v>2.96325</v>
      </c>
      <c r="RM127" t="n">
        <v>2.96511</v>
      </c>
      <c r="RN127" t="n">
        <v>2.96755</v>
      </c>
      <c r="RO127" t="n">
        <v>2.96977</v>
      </c>
      <c r="RP127" t="n">
        <v>2.97594</v>
      </c>
      <c r="RQ127" t="n">
        <v>2.98057</v>
      </c>
      <c r="RR127" t="n">
        <v>2.98423</v>
      </c>
      <c r="RS127" t="n">
        <v>2.9879</v>
      </c>
      <c r="RT127" t="n">
        <v>2.99314</v>
      </c>
      <c r="RU127" t="n">
        <v>2.99812</v>
      </c>
      <c r="RV127" t="n">
        <v>3.00252</v>
      </c>
      <c r="RW127" t="n">
        <v>3.00685</v>
      </c>
      <c r="RX127" t="n">
        <v>3.0092</v>
      </c>
      <c r="RY127" t="n">
        <v>3.01286</v>
      </c>
      <c r="RZ127" t="n">
        <v>3.01528</v>
      </c>
      <c r="SA127" t="n">
        <v>3.01726</v>
      </c>
      <c r="SB127" t="n">
        <v>3.0214</v>
      </c>
      <c r="SC127" t="n">
        <v>3.02225</v>
      </c>
      <c r="SD127" t="n">
        <v>3.02413</v>
      </c>
      <c r="SE127" t="n">
        <v>3.02686</v>
      </c>
      <c r="SF127" t="n">
        <v>3.02957</v>
      </c>
      <c r="SG127" t="n">
        <v>3.03334</v>
      </c>
      <c r="SH127" t="n">
        <v>3.03691</v>
      </c>
      <c r="SI127" t="n">
        <v>3.04309</v>
      </c>
      <c r="SJ127" t="n">
        <v>3.04677</v>
      </c>
      <c r="SK127" t="n">
        <v>3.04962</v>
      </c>
      <c r="SL127" t="n">
        <v>3.05234</v>
      </c>
      <c r="SM127" t="n">
        <v>3.05344</v>
      </c>
      <c r="SN127" t="n">
        <v>3.05457</v>
      </c>
      <c r="SO127" t="n">
        <v>3.0561</v>
      </c>
      <c r="SP127" t="n">
        <v>3.05719</v>
      </c>
      <c r="SQ127" t="n">
        <v>3.05984</v>
      </c>
      <c r="SR127" t="n">
        <v>3.06648</v>
      </c>
      <c r="SS127" t="n">
        <v>3.07343</v>
      </c>
      <c r="ST127" t="n">
        <v>3.07849</v>
      </c>
      <c r="SU127" t="n">
        <v>3.0816</v>
      </c>
      <c r="SV127" t="n">
        <v>3.08466</v>
      </c>
      <c r="SW127" t="n">
        <v>3.08888</v>
      </c>
      <c r="SX127" t="n">
        <v>3.09324</v>
      </c>
      <c r="SY127" t="n">
        <v>3.09774</v>
      </c>
      <c r="SZ127" t="n">
        <v>3.10081</v>
      </c>
      <c r="TA127" t="n">
        <v>3.10292</v>
      </c>
      <c r="TB127" t="n">
        <v>3.10599</v>
      </c>
      <c r="TC127" t="n">
        <v>3.10837</v>
      </c>
      <c r="TD127" t="n">
        <v>3.11031</v>
      </c>
      <c r="TE127" t="n">
        <v>3.11234</v>
      </c>
      <c r="TF127" t="n">
        <v>3.11642</v>
      </c>
      <c r="TG127" t="n">
        <v>3.12003</v>
      </c>
      <c r="TH127" t="n">
        <v>3.12359</v>
      </c>
      <c r="TI127" t="n">
        <v>3.12809</v>
      </c>
      <c r="TJ127" t="n">
        <v>3.13092</v>
      </c>
      <c r="TK127" t="n">
        <v>3.13332</v>
      </c>
      <c r="TL127" t="n">
        <v>3.13719</v>
      </c>
      <c r="TM127" t="n">
        <v>3.14035</v>
      </c>
      <c r="TN127" t="n">
        <v>3.14285</v>
      </c>
      <c r="TO127" t="n">
        <v>3.1446</v>
      </c>
      <c r="TP127" t="n">
        <v>3.14765</v>
      </c>
      <c r="TQ127" t="n">
        <v>3.15037</v>
      </c>
      <c r="TR127" t="n">
        <v>3.1508</v>
      </c>
      <c r="TS127" t="n">
        <v>3.15145</v>
      </c>
      <c r="TT127" t="n">
        <v>3.15273</v>
      </c>
      <c r="TU127" t="n">
        <v>3.15413</v>
      </c>
      <c r="TV127" t="n">
        <v>3.15821</v>
      </c>
      <c r="TW127" t="n">
        <v>3.1632</v>
      </c>
      <c r="TX127" t="n">
        <v>3.16945</v>
      </c>
      <c r="TY127" t="n">
        <v>3.1737</v>
      </c>
      <c r="TZ127" t="n">
        <v>3.17693</v>
      </c>
      <c r="UA127" t="n">
        <v>3.18042</v>
      </c>
      <c r="UB127" t="n">
        <v>3.19021</v>
      </c>
      <c r="UC127" t="n">
        <v>3.19398</v>
      </c>
      <c r="UD127" t="n">
        <v>3.19677</v>
      </c>
      <c r="UE127" t="n">
        <v>3.19981</v>
      </c>
      <c r="UF127" t="n">
        <v>3.20307</v>
      </c>
      <c r="UG127" t="n">
        <v>3.20701</v>
      </c>
      <c r="UH127" t="n">
        <v>3.21059</v>
      </c>
      <c r="UI127" t="n">
        <v>3.21392</v>
      </c>
      <c r="UJ127" t="n">
        <v>3.21667</v>
      </c>
      <c r="UK127" t="n">
        <v>3.22182</v>
      </c>
      <c r="UL127" t="n">
        <v>3.22422</v>
      </c>
      <c r="UM127" t="n">
        <v>3.22626</v>
      </c>
      <c r="UN127" t="n">
        <v>3.22879</v>
      </c>
      <c r="UO127" t="n">
        <v>3.23006</v>
      </c>
      <c r="UP127" t="n">
        <v>3.2359</v>
      </c>
      <c r="UQ127" t="n">
        <v>3.24025</v>
      </c>
      <c r="UR127" t="n">
        <v>3.243</v>
      </c>
      <c r="US127" t="n">
        <v>3.24567</v>
      </c>
      <c r="UT127" t="n">
        <v>3.25115</v>
      </c>
      <c r="UU127" t="n">
        <v>3.25612</v>
      </c>
      <c r="UV127" t="n">
        <v>3.25889</v>
      </c>
      <c r="UW127" t="n">
        <v>3.26337</v>
      </c>
      <c r="UX127" t="n">
        <v>3.26748</v>
      </c>
      <c r="UY127" t="n">
        <v>3.27015</v>
      </c>
      <c r="UZ127" t="n">
        <v>3.27285</v>
      </c>
      <c r="VA127" t="n">
        <v>3.27604</v>
      </c>
      <c r="VB127" t="n">
        <v>3.27867</v>
      </c>
      <c r="VC127" t="n">
        <v>3.28404</v>
      </c>
      <c r="VD127" t="n">
        <v>3.28547</v>
      </c>
      <c r="VE127" t="n">
        <v>3.28896</v>
      </c>
      <c r="VF127" t="n">
        <v>3.29688</v>
      </c>
      <c r="VG127" t="n">
        <v>3.30033</v>
      </c>
      <c r="VH127" t="n">
        <v>3.30132</v>
      </c>
      <c r="VI127" t="n">
        <v>3.30442</v>
      </c>
      <c r="VJ127" t="n">
        <v>3.30978</v>
      </c>
      <c r="VK127" t="n">
        <v>3.31311</v>
      </c>
      <c r="VL127" t="n">
        <v>3.31614</v>
      </c>
      <c r="VM127" t="n">
        <v>3.31818</v>
      </c>
      <c r="VN127" t="n">
        <v>3.31995</v>
      </c>
      <c r="VO127" t="n">
        <v>3.32136</v>
      </c>
      <c r="VP127" t="n">
        <v>3.32384</v>
      </c>
      <c r="VQ127" t="n">
        <v>3.32605</v>
      </c>
      <c r="VR127" t="n">
        <v>3.32886</v>
      </c>
      <c r="VS127" t="n">
        <v>3.33242</v>
      </c>
      <c r="VT127" t="n">
        <v>3.33709</v>
      </c>
      <c r="VU127" t="n">
        <v>3.34146</v>
      </c>
      <c r="VV127" t="n">
        <v>3.34579</v>
      </c>
      <c r="VW127" t="n">
        <v>3.34945</v>
      </c>
      <c r="VX127" t="n">
        <v>3.35406</v>
      </c>
      <c r="VY127" t="n">
        <v>3.35694</v>
      </c>
      <c r="VZ127" t="n">
        <v>3.36045</v>
      </c>
      <c r="WA127" t="n">
        <v>3.36381</v>
      </c>
      <c r="WB127" t="n">
        <v>3.36741</v>
      </c>
      <c r="WC127" t="n">
        <v>3.373</v>
      </c>
      <c r="WD127" t="n">
        <v>3.37488</v>
      </c>
      <c r="WE127" t="n">
        <v>3.37712</v>
      </c>
      <c r="WF127" t="n">
        <v>3.38453</v>
      </c>
      <c r="WG127" t="n">
        <v>3.38906</v>
      </c>
      <c r="WH127" t="n">
        <v>3.39827</v>
      </c>
      <c r="WI127" t="n">
        <v>3.40364</v>
      </c>
      <c r="WJ127" t="n">
        <v>3.4117</v>
      </c>
      <c r="WK127" t="n">
        <v>3.41566</v>
      </c>
      <c r="WL127" t="n">
        <v>3.41888</v>
      </c>
      <c r="WM127" t="n">
        <v>3.42072</v>
      </c>
      <c r="WN127" t="n">
        <v>3.42264</v>
      </c>
      <c r="WO127" t="n">
        <v>3.42607</v>
      </c>
      <c r="WP127" t="n">
        <v>3.42876</v>
      </c>
      <c r="WQ127" t="n">
        <v>3.43387</v>
      </c>
      <c r="WR127" t="n">
        <v>3.43906</v>
      </c>
      <c r="WS127" t="n">
        <v>3.44476</v>
      </c>
      <c r="WT127" t="n">
        <v>3.45047</v>
      </c>
      <c r="WU127" t="n">
        <v>3.45724</v>
      </c>
      <c r="WV127" t="n">
        <v>3.4634</v>
      </c>
      <c r="WW127" t="n">
        <v>3.46578</v>
      </c>
      <c r="WX127" t="n">
        <v>3.46853</v>
      </c>
      <c r="WY127" t="n">
        <v>3.47235</v>
      </c>
      <c r="WZ127" t="n">
        <v>3.47568</v>
      </c>
      <c r="XA127" t="n">
        <v>3.48123</v>
      </c>
      <c r="XB127" t="n">
        <v>3.48735</v>
      </c>
      <c r="XC127" t="n">
        <v>3.49007</v>
      </c>
      <c r="XD127" t="n">
        <v>3.49196</v>
      </c>
      <c r="XE127" t="n">
        <v>3.49501</v>
      </c>
      <c r="XF127" t="n">
        <v>3.50151</v>
      </c>
      <c r="XG127" t="n">
        <v>3.50663</v>
      </c>
      <c r="XH127" t="n">
        <v>3.50756</v>
      </c>
      <c r="XI127" t="n">
        <v>3.50823</v>
      </c>
      <c r="XJ127" t="n">
        <v>3.5125</v>
      </c>
      <c r="XK127" t="n">
        <v>3.52194</v>
      </c>
      <c r="XL127" t="n">
        <v>3.52922</v>
      </c>
      <c r="XM127" t="n">
        <v>3.53256</v>
      </c>
      <c r="XN127" t="n">
        <v>3.54076</v>
      </c>
      <c r="XO127" t="n">
        <v>3.54739</v>
      </c>
      <c r="XP127" t="n">
        <v>3.55122</v>
      </c>
      <c r="XQ127" t="n">
        <v>3.55814</v>
      </c>
      <c r="XR127" t="n">
        <v>3.56297</v>
      </c>
      <c r="XS127" t="n">
        <v>3.56689</v>
      </c>
      <c r="XT127" t="n">
        <v>3.56944</v>
      </c>
      <c r="XU127" t="n">
        <v>3.57273</v>
      </c>
      <c r="XV127" t="n">
        <v>3.57618</v>
      </c>
      <c r="XW127" t="n">
        <v>3.58193</v>
      </c>
      <c r="XX127" t="n">
        <v>3.58748</v>
      </c>
      <c r="XY127" t="n">
        <v>3.5946</v>
      </c>
      <c r="XZ127" t="n">
        <v>3.60021</v>
      </c>
      <c r="YA127" t="n">
        <v>3.60617</v>
      </c>
      <c r="YB127" t="n">
        <v>3.61283</v>
      </c>
      <c r="YC127" t="n">
        <v>3.62023</v>
      </c>
      <c r="YD127" t="n">
        <v>3.62298</v>
      </c>
      <c r="YE127" t="n">
        <v>3.62754</v>
      </c>
      <c r="YF127" t="n">
        <v>3.63188</v>
      </c>
      <c r="YG127" t="n">
        <v>3.63852</v>
      </c>
      <c r="YH127" t="n">
        <v>3.6441</v>
      </c>
      <c r="YI127" t="n">
        <v>3.64735</v>
      </c>
      <c r="YJ127" t="n">
        <v>3.65609</v>
      </c>
      <c r="YK127" t="n">
        <v>3.65889</v>
      </c>
      <c r="YL127" t="n">
        <v>3.66361</v>
      </c>
      <c r="YM127" t="n">
        <v>3.66889</v>
      </c>
      <c r="YN127" t="n">
        <v>3.66914</v>
      </c>
      <c r="YO127" t="n">
        <v>3.67</v>
      </c>
      <c r="YP127" t="n">
        <v>3.67476</v>
      </c>
      <c r="YQ127" t="n">
        <v>3.67818</v>
      </c>
      <c r="YR127" t="n">
        <v>3.68406</v>
      </c>
      <c r="YS127" t="n">
        <v>3.68988</v>
      </c>
      <c r="YT127" t="n">
        <v>3.69338</v>
      </c>
      <c r="YU127" t="n">
        <v>3.69755</v>
      </c>
      <c r="YV127" t="n">
        <v>3.70448</v>
      </c>
      <c r="YW127" t="n">
        <v>3.70994</v>
      </c>
      <c r="YX127" t="n">
        <v>3.71683</v>
      </c>
      <c r="YY127" t="n">
        <v>3.72445</v>
      </c>
      <c r="YZ127" t="n">
        <v>3.72996</v>
      </c>
      <c r="ZA127" t="n">
        <v>3.7367</v>
      </c>
      <c r="ZB127" t="n">
        <v>3.74346</v>
      </c>
      <c r="ZC127" t="n">
        <v>3.74562</v>
      </c>
      <c r="ZD127" t="n">
        <v>3.75312</v>
      </c>
      <c r="ZE127" t="n">
        <v>3.76032</v>
      </c>
      <c r="ZF127" t="n">
        <v>3.77127</v>
      </c>
      <c r="ZG127" t="n">
        <v>3.77735</v>
      </c>
      <c r="ZH127" t="n">
        <v>3.78419</v>
      </c>
      <c r="ZI127" t="n">
        <v>3.79328</v>
      </c>
      <c r="ZJ127" t="n">
        <v>3.80036</v>
      </c>
      <c r="ZK127" t="n">
        <v>3.80722</v>
      </c>
      <c r="ZL127" t="n">
        <v>3.80975</v>
      </c>
      <c r="ZM127" t="n">
        <v>3.81229</v>
      </c>
      <c r="ZN127" t="n">
        <v>3.81649</v>
      </c>
      <c r="ZO127" t="n">
        <v>3.81965</v>
      </c>
      <c r="ZP127" t="n">
        <v>3.82201</v>
      </c>
      <c r="ZQ127" t="n">
        <v>3.82377</v>
      </c>
      <c r="ZR127" t="n">
        <v>3.82483</v>
      </c>
      <c r="ZS127" t="n">
        <v>3.82871</v>
      </c>
      <c r="ZT127" t="n">
        <v>3.83827</v>
      </c>
      <c r="ZU127" t="n">
        <v>3.84689</v>
      </c>
      <c r="ZV127" t="n">
        <v>3.85757</v>
      </c>
      <c r="ZW127" t="n">
        <v>3.86711</v>
      </c>
      <c r="ZX127" t="n">
        <v>3.8714</v>
      </c>
      <c r="ZY127" t="n">
        <v>3.87651</v>
      </c>
      <c r="ZZ127" t="n">
        <v>3.88071</v>
      </c>
      <c r="AAA127" t="n">
        <v>3.88443</v>
      </c>
      <c r="AAB127" t="n">
        <v>3.88919</v>
      </c>
      <c r="AAC127" t="n">
        <v>3.89641</v>
      </c>
      <c r="AAD127" t="n">
        <v>3.90904</v>
      </c>
      <c r="AAE127" t="n">
        <v>3.91914</v>
      </c>
      <c r="AAF127" t="n">
        <v>3.92398</v>
      </c>
      <c r="AAG127" t="n">
        <v>3.93076</v>
      </c>
      <c r="AAH127" t="n">
        <v>3.93473</v>
      </c>
      <c r="AAI127" t="n">
        <v>3.94079</v>
      </c>
      <c r="AAJ127" t="n">
        <v>3.94796</v>
      </c>
      <c r="AAK127" t="n">
        <v>3.9567</v>
      </c>
      <c r="AAL127" t="n">
        <v>3.96533</v>
      </c>
      <c r="AAM127" t="n">
        <v>3.97087</v>
      </c>
      <c r="AAN127" t="n">
        <v>3.97387</v>
      </c>
      <c r="AAO127" t="n">
        <v>3.98146</v>
      </c>
      <c r="AAP127" t="n">
        <v>3.98743</v>
      </c>
      <c r="AAQ127" t="n">
        <v>3.98888</v>
      </c>
      <c r="AAR127" t="n">
        <v>3.99391</v>
      </c>
      <c r="AAS127" t="n">
        <v>4.00258</v>
      </c>
      <c r="AAT127" t="n">
        <v>4.00821</v>
      </c>
      <c r="AAU127" t="n">
        <v>4.01615</v>
      </c>
      <c r="AAV127" t="n">
        <v>4.02085</v>
      </c>
      <c r="AAW127" t="n">
        <v>4.02906</v>
      </c>
      <c r="AAX127" t="n">
        <v>4.03273</v>
      </c>
      <c r="AAY127" t="n">
        <v>4.03666</v>
      </c>
      <c r="AAZ127" t="n">
        <v>4.03868</v>
      </c>
      <c r="ABA127" t="n">
        <v>4.0423</v>
      </c>
      <c r="ABB127" t="n">
        <v>4.05147</v>
      </c>
      <c r="ABC127" t="n">
        <v>4.05957</v>
      </c>
      <c r="ABD127" t="n">
        <v>4.06383</v>
      </c>
      <c r="ABE127" t="n">
        <v>4.06787</v>
      </c>
      <c r="ABF127" t="n">
        <v>4.07592</v>
      </c>
      <c r="ABG127" t="n">
        <v>4.08403</v>
      </c>
      <c r="ABH127" t="n">
        <v>4.0906</v>
      </c>
      <c r="ABI127" t="n">
        <v>4.09676</v>
      </c>
      <c r="ABJ127" t="n">
        <v>4.10242</v>
      </c>
      <c r="ABK127" t="n">
        <v>4.10924</v>
      </c>
      <c r="ABL127" t="n">
        <v>4.11231</v>
      </c>
      <c r="ABM127" t="n">
        <v>4.12167</v>
      </c>
      <c r="ABN127" t="n">
        <v>4.13415</v>
      </c>
      <c r="ABO127" t="n">
        <v>4.14074</v>
      </c>
      <c r="ABP127" t="n">
        <v>4.14714</v>
      </c>
      <c r="ABQ127" t="n">
        <v>4.1569</v>
      </c>
      <c r="ABR127" t="n">
        <v>4.16232</v>
      </c>
      <c r="ABS127" t="n">
        <v>4.16618</v>
      </c>
      <c r="ABT127" t="n">
        <v>4.17455</v>
      </c>
      <c r="ABU127" t="n">
        <v>4.18835</v>
      </c>
      <c r="ABV127" t="n">
        <v>4.19597</v>
      </c>
      <c r="ABW127" t="n">
        <v>4.20421</v>
      </c>
      <c r="ABX127" t="n">
        <v>4.20941</v>
      </c>
      <c r="ABY127" t="n">
        <v>4.21062</v>
      </c>
      <c r="ABZ127" t="n">
        <v>4.22099</v>
      </c>
      <c r="ACA127" t="n">
        <v>4.23186</v>
      </c>
      <c r="ACB127" t="n">
        <v>4.23653</v>
      </c>
      <c r="ACC127" t="n">
        <v>4.24211</v>
      </c>
      <c r="ACD127" t="n">
        <v>4.25665</v>
      </c>
      <c r="ACE127" t="n">
        <v>4.2637</v>
      </c>
      <c r="ACF127" t="n">
        <v>4.27358</v>
      </c>
      <c r="ACG127" t="n">
        <v>4.27938</v>
      </c>
      <c r="ACH127" t="n">
        <v>4.28666</v>
      </c>
      <c r="ACI127" t="n">
        <v>4.29229</v>
      </c>
      <c r="ACJ127" t="n">
        <v>4.31179</v>
      </c>
      <c r="ACK127" t="n">
        <v>4.3197</v>
      </c>
      <c r="ACL127" t="n">
        <v>4.32925</v>
      </c>
      <c r="ACM127" t="n">
        <v>4.33711</v>
      </c>
      <c r="ACN127" t="n">
        <v>4.34509</v>
      </c>
      <c r="ACO127" t="n">
        <v>4.35244</v>
      </c>
      <c r="ACP127" t="n">
        <v>4.35733</v>
      </c>
      <c r="ACQ127" t="n">
        <v>4.36574</v>
      </c>
      <c r="ACR127" t="n">
        <v>4.37159</v>
      </c>
      <c r="ACS127" t="n">
        <v>4.38693</v>
      </c>
      <c r="ACT127" t="n">
        <v>4.39941</v>
      </c>
      <c r="ACU127" t="n">
        <v>4.40909</v>
      </c>
      <c r="ACV127" t="n">
        <v>4.4206</v>
      </c>
      <c r="ACW127" t="n">
        <v>4.42565</v>
      </c>
      <c r="ACX127" t="n">
        <v>4.42842</v>
      </c>
      <c r="ACY127" t="n">
        <v>4.43755</v>
      </c>
      <c r="ACZ127" t="n">
        <v>4.44184</v>
      </c>
      <c r="ADA127" t="n">
        <v>4.44693</v>
      </c>
      <c r="ADB127" t="n">
        <v>4.45161</v>
      </c>
      <c r="ADC127" t="n">
        <v>4.45843</v>
      </c>
      <c r="ADD127" t="n">
        <v>4.46569</v>
      </c>
      <c r="ADE127" t="n">
        <v>4.47621</v>
      </c>
      <c r="ADF127" t="n">
        <v>4.4844</v>
      </c>
      <c r="ADG127" t="n">
        <v>4.48936</v>
      </c>
      <c r="ADH127" t="n">
        <v>4.49171</v>
      </c>
      <c r="ADI127" t="n">
        <v>4.50069</v>
      </c>
      <c r="ADJ127" t="n">
        <v>4.50942</v>
      </c>
      <c r="ADK127" t="n">
        <v>4.51859</v>
      </c>
      <c r="ADL127" t="n">
        <v>4.5327</v>
      </c>
      <c r="ADM127" t="n">
        <v>4.53957</v>
      </c>
      <c r="ADN127" t="n">
        <v>4.54879</v>
      </c>
      <c r="ADO127" t="n">
        <v>4.55783</v>
      </c>
      <c r="ADP127" t="n">
        <v>4.56967</v>
      </c>
      <c r="ADQ127" t="n">
        <v>4.57992</v>
      </c>
      <c r="ADR127" t="n">
        <v>4.59464</v>
      </c>
      <c r="ADS127" t="n">
        <v>4.60034</v>
      </c>
      <c r="ADT127" t="n">
        <v>4.61889</v>
      </c>
      <c r="ADU127" t="n">
        <v>4.63013</v>
      </c>
      <c r="ADV127" t="n">
        <v>4.63906</v>
      </c>
      <c r="ADW127" t="n">
        <v>4.6467</v>
      </c>
      <c r="ADX127" t="n">
        <v>4.65275</v>
      </c>
      <c r="ADY127" t="n">
        <v>4.66809</v>
      </c>
      <c r="ADZ127" t="n">
        <v>4.67361</v>
      </c>
      <c r="AEA127" t="n">
        <v>4.6844</v>
      </c>
      <c r="AEB127" t="n">
        <v>4.6895</v>
      </c>
      <c r="AEC127" t="n">
        <v>4.69718</v>
      </c>
      <c r="AED127" t="n">
        <v>4.70464</v>
      </c>
      <c r="AEE127" t="n">
        <v>4.72008</v>
      </c>
      <c r="AEF127" t="n">
        <v>4.73241</v>
      </c>
      <c r="AEG127" t="n">
        <v>4.74321</v>
      </c>
      <c r="AEH127" t="n">
        <v>4.75166</v>
      </c>
      <c r="AEI127" t="n">
        <v>4.75836</v>
      </c>
      <c r="AEJ127" t="n">
        <v>4.76947</v>
      </c>
      <c r="AEK127" t="n">
        <v>4.78174</v>
      </c>
      <c r="AEL127" t="n">
        <v>4.79284</v>
      </c>
      <c r="AEM127" t="n">
        <v>4.80407</v>
      </c>
      <c r="AEN127" t="n">
        <v>4.81288</v>
      </c>
      <c r="AEO127" t="n">
        <v>4.82254</v>
      </c>
      <c r="AEP127" t="n">
        <v>4.83184</v>
      </c>
      <c r="AEQ127" t="n">
        <v>4.83855</v>
      </c>
      <c r="AER127" t="n">
        <v>4.84686</v>
      </c>
      <c r="AES127" t="n">
        <v>4.85913</v>
      </c>
      <c r="AET127" t="n">
        <v>4.86671</v>
      </c>
      <c r="AEU127" t="n">
        <v>4.86975</v>
      </c>
      <c r="AEV127" t="n">
        <v>4.87936</v>
      </c>
      <c r="AEW127" t="n">
        <v>4.88575</v>
      </c>
      <c r="AEX127" t="n">
        <v>4.89465</v>
      </c>
      <c r="AEY127" t="n">
        <v>4.91167</v>
      </c>
      <c r="AEZ127" t="n">
        <v>4.92388</v>
      </c>
      <c r="AFA127" t="n">
        <v>4.93556</v>
      </c>
      <c r="AFB127" t="n">
        <v>4.94445</v>
      </c>
      <c r="AFC127" t="n">
        <v>4.95879</v>
      </c>
      <c r="AFD127" t="n">
        <v>4.97248</v>
      </c>
      <c r="AFE127" t="n">
        <v>4.98306</v>
      </c>
      <c r="AFF127" t="n">
        <v>4.99219</v>
      </c>
      <c r="AFG127" t="n">
        <v>5.00415</v>
      </c>
      <c r="AFH127" t="n">
        <v>5.00545</v>
      </c>
      <c r="AFI127" t="n">
        <v>5.00644</v>
      </c>
      <c r="AFJ127" t="n">
        <v>5.01236</v>
      </c>
      <c r="AFK127" t="n">
        <v>5.01926</v>
      </c>
      <c r="AFL127" t="n">
        <v>5.01935</v>
      </c>
      <c r="AFM127" t="n">
        <v>5.02353</v>
      </c>
      <c r="AFN127" t="n">
        <v>5.04127</v>
      </c>
      <c r="AFO127" t="n">
        <v>5.05472</v>
      </c>
      <c r="AFP127" t="n">
        <v>5.06892</v>
      </c>
      <c r="AFQ127" t="n">
        <v>5.08124</v>
      </c>
      <c r="AFR127" t="n">
        <v>5.09485</v>
      </c>
      <c r="AFS127" t="n">
        <v>5.10746</v>
      </c>
      <c r="AFT127" t="n">
        <v>5.12412</v>
      </c>
      <c r="AFU127" t="n">
        <v>5.13736</v>
      </c>
      <c r="AFV127" t="n">
        <v>5.16093</v>
      </c>
      <c r="AFW127" t="n">
        <v>5.17383</v>
      </c>
      <c r="AFX127" t="n">
        <v>5.17779</v>
      </c>
      <c r="AFY127" t="n">
        <v>5.18307</v>
      </c>
      <c r="AFZ127" t="n">
        <v>5.19346</v>
      </c>
      <c r="AGA127" t="n">
        <v>5.20057</v>
      </c>
      <c r="AGB127" t="n">
        <v>5.21265</v>
      </c>
      <c r="AGC127" t="n">
        <v>5.22362</v>
      </c>
      <c r="AGD127" t="n">
        <v>5.23168</v>
      </c>
      <c r="AGE127" t="n">
        <v>5.24106</v>
      </c>
      <c r="AGF127" t="n">
        <v>5.25445</v>
      </c>
      <c r="AGG127" t="n">
        <v>5.27209</v>
      </c>
      <c r="AGH127" t="n">
        <v>5.28433</v>
      </c>
      <c r="AGI127" t="n">
        <v>5.28899</v>
      </c>
      <c r="AGJ127" t="n">
        <v>5.30423</v>
      </c>
      <c r="AGK127" t="n">
        <v>5.32568</v>
      </c>
      <c r="AGL127" t="n">
        <v>5.34269</v>
      </c>
      <c r="AGM127" t="n">
        <v>5.36572</v>
      </c>
      <c r="AGN127" t="n">
        <v>5.37941</v>
      </c>
      <c r="AGO127" t="n">
        <v>5.40706</v>
      </c>
      <c r="AGP127" t="n">
        <v>5.42559</v>
      </c>
      <c r="AGQ127" t="n">
        <v>5.44527</v>
      </c>
      <c r="AGR127" t="n">
        <v>5.4612</v>
      </c>
      <c r="AGS127" t="n">
        <v>5.47507</v>
      </c>
      <c r="AGT127" t="n">
        <v>5.49501</v>
      </c>
      <c r="AGU127" t="n">
        <v>5.51216</v>
      </c>
      <c r="AGV127" t="n">
        <v>5.52289</v>
      </c>
      <c r="AGW127" t="n">
        <v>5.53797</v>
      </c>
      <c r="AGX127" t="n">
        <v>5.54998</v>
      </c>
      <c r="AGY127" t="n">
        <v>5.56208</v>
      </c>
      <c r="AGZ127" t="n">
        <v>5.58443</v>
      </c>
      <c r="AHA127" t="n">
        <v>5.61575</v>
      </c>
      <c r="AHB127" t="n">
        <v>5.63219</v>
      </c>
      <c r="AHC127" t="n">
        <v>5.65064</v>
      </c>
      <c r="AHD127" t="n">
        <v>5.65694</v>
      </c>
      <c r="AHE127" t="n">
        <v>5.6687</v>
      </c>
      <c r="AHF127" t="n">
        <v>5.68014</v>
      </c>
      <c r="AHG127" t="n">
        <v>5.69159</v>
      </c>
      <c r="AHH127" t="n">
        <v>5.70694</v>
      </c>
      <c r="AHI127" t="n">
        <v>5.71368</v>
      </c>
      <c r="AHJ127" t="n">
        <v>5.71409</v>
      </c>
      <c r="AHK127" t="n">
        <v>5.73137</v>
      </c>
      <c r="AHL127" t="n">
        <v>5.7543</v>
      </c>
      <c r="AHM127" t="n">
        <v>5.77655</v>
      </c>
      <c r="AHN127" t="n">
        <v>5.79181</v>
      </c>
      <c r="AHO127" t="n">
        <v>5.81464</v>
      </c>
      <c r="AHP127" t="n">
        <v>5.84482</v>
      </c>
      <c r="AHQ127" t="n">
        <v>5.86687</v>
      </c>
      <c r="AHR127" t="n">
        <v>5.8909</v>
      </c>
      <c r="AHS127" t="n">
        <v>5.90865</v>
      </c>
      <c r="AHT127" t="n">
        <v>5.92158</v>
      </c>
      <c r="AHU127" t="n">
        <v>5.93998</v>
      </c>
      <c r="AHV127" t="n">
        <v>5.97829</v>
      </c>
      <c r="AHW127" t="n">
        <v>5.99841</v>
      </c>
      <c r="AHX127" t="n">
        <v>6.02148</v>
      </c>
      <c r="AHY127" t="n">
        <v>6.04824</v>
      </c>
      <c r="AHZ127" t="n">
        <v>6.068</v>
      </c>
      <c r="AIA127" t="n">
        <v>6.08044</v>
      </c>
      <c r="AIB127" t="n">
        <v>6.09409</v>
      </c>
      <c r="AIC127" t="n">
        <v>6.1115</v>
      </c>
      <c r="AID127" t="n">
        <v>6.1416</v>
      </c>
      <c r="AIE127" t="n">
        <v>6.15033</v>
      </c>
      <c r="AIF127" t="n">
        <v>6.16066</v>
      </c>
      <c r="AIG127" t="n">
        <v>6.16942</v>
      </c>
      <c r="AIH127" t="n">
        <v>6.1994</v>
      </c>
      <c r="AII127" t="n">
        <v>6.23216</v>
      </c>
      <c r="AIJ127" t="n">
        <v>6.25343</v>
      </c>
      <c r="AIK127" t="n">
        <v>6.26846</v>
      </c>
      <c r="AIL127" t="n">
        <v>6.31252</v>
      </c>
      <c r="AIM127" t="n">
        <v>6.3475</v>
      </c>
      <c r="AIN127" t="n">
        <v>6.3602</v>
      </c>
      <c r="AIO127" t="n">
        <v>6.3835</v>
      </c>
      <c r="AIP127" t="n">
        <v>6.39959</v>
      </c>
      <c r="AIQ127" t="n">
        <v>6.43159</v>
      </c>
      <c r="AIR127" t="n">
        <v>6.45164</v>
      </c>
      <c r="AIS127" t="n">
        <v>6.4668</v>
      </c>
      <c r="AIT127" t="n">
        <v>6.52082</v>
      </c>
      <c r="AIU127" t="n">
        <v>6.58055</v>
      </c>
      <c r="AIV127" t="n">
        <v>6.63861</v>
      </c>
      <c r="AIW127" t="n">
        <v>6.67432</v>
      </c>
      <c r="AIX127" t="n">
        <v>6.70258</v>
      </c>
      <c r="AIY127" t="n">
        <v>6.73023</v>
      </c>
      <c r="AIZ127" t="n">
        <v>6.76643</v>
      </c>
      <c r="AJA127" t="n">
        <v>6.77264</v>
      </c>
      <c r="AJB127" t="n">
        <v>6.78771</v>
      </c>
      <c r="AJC127" t="n">
        <v>6.82007</v>
      </c>
      <c r="AJD127" t="n">
        <v>6.86408</v>
      </c>
      <c r="AJE127" t="n">
        <v>6.89163</v>
      </c>
      <c r="AJF127" t="n">
        <v>6.94876</v>
      </c>
      <c r="AJG127" t="n">
        <v>6.98923</v>
      </c>
      <c r="AJH127" t="n">
        <v>7.0217</v>
      </c>
      <c r="AJI127" t="n">
        <v>7.05347</v>
      </c>
      <c r="AJJ127" t="n">
        <v>7.0768</v>
      </c>
      <c r="AJK127" t="n">
        <v>7.10614</v>
      </c>
      <c r="AJL127" t="n">
        <v>7.13319</v>
      </c>
      <c r="AJM127" t="n">
        <v>7.16751</v>
      </c>
      <c r="AJN127" t="n">
        <v>7.21062</v>
      </c>
      <c r="AJO127" t="n">
        <v>7.25566</v>
      </c>
      <c r="AJP127" t="n">
        <v>7.30627</v>
      </c>
      <c r="AJQ127" t="n">
        <v>7.36452</v>
      </c>
      <c r="AJR127" t="n">
        <v>7.41017</v>
      </c>
      <c r="AJS127" t="n">
        <v>7.44692</v>
      </c>
      <c r="AJT127" t="n">
        <v>7.49994</v>
      </c>
      <c r="AJU127" t="n">
        <v>7.55792</v>
      </c>
      <c r="AJV127" t="n">
        <v>7.59443</v>
      </c>
      <c r="AJW127" t="n">
        <v>7.6317</v>
      </c>
      <c r="AJX127" t="n">
        <v>7.68387</v>
      </c>
      <c r="AJY127" t="n">
        <v>7.71928</v>
      </c>
      <c r="AJZ127" t="n">
        <v>7.7622</v>
      </c>
      <c r="AKA127" t="n">
        <v>7.8216</v>
      </c>
      <c r="AKB127" t="n">
        <v>7.94081</v>
      </c>
      <c r="AKC127" t="n">
        <v>8.009690000000001</v>
      </c>
      <c r="AKD127" t="n">
        <v>8.096880000000001</v>
      </c>
      <c r="AKE127" t="n">
        <v>8.179259999999999</v>
      </c>
      <c r="AKF127" t="n">
        <v>8.268039999999999</v>
      </c>
      <c r="AKG127" t="n">
        <v>8.32127</v>
      </c>
      <c r="AKH127" t="n">
        <v>8.37213</v>
      </c>
      <c r="AKI127" t="n">
        <v>8.499639999999999</v>
      </c>
      <c r="AKJ127" t="n">
        <v>8.605399999999999</v>
      </c>
      <c r="AKK127" t="n">
        <v>8.71007</v>
      </c>
      <c r="AKL127" t="n">
        <v>8.778890000000001</v>
      </c>
      <c r="AKM127" t="n">
        <v>8.875830000000001</v>
      </c>
      <c r="AKN127" t="n">
        <v>8.948499999999999</v>
      </c>
      <c r="AKO127" t="n">
        <v>9.03172</v>
      </c>
      <c r="AKP127" t="n">
        <v>9.138299999999999</v>
      </c>
      <c r="AKQ127" t="n">
        <v>9.25985</v>
      </c>
      <c r="AKR127" t="n">
        <v>9.38791</v>
      </c>
      <c r="AKS127" t="n">
        <v>9.5044</v>
      </c>
      <c r="AKT127" t="n">
        <v>9.6008</v>
      </c>
      <c r="AKU127" t="n">
        <v>9.762370000000001</v>
      </c>
      <c r="AKV127" t="n">
        <v>9.947979999999999</v>
      </c>
      <c r="AKW127" t="n">
        <v>10.01683</v>
      </c>
      <c r="AKX127" t="n">
        <v>10.21599</v>
      </c>
      <c r="AKY127" t="n">
        <v>10.35671</v>
      </c>
      <c r="AKZ127" t="n">
        <v>10.61058</v>
      </c>
      <c r="ALA127" t="n">
        <v>10.76115</v>
      </c>
      <c r="ALB127" t="n">
        <v>11.06279</v>
      </c>
      <c r="ALC127" t="n">
        <v>11.43877</v>
      </c>
      <c r="ALD127" t="n">
        <v>11.79504</v>
      </c>
      <c r="ALE127" t="n">
        <v>12.09049</v>
      </c>
      <c r="ALF127" t="n">
        <v>12.37132</v>
      </c>
      <c r="ALG127" t="n">
        <v>12.73684</v>
      </c>
      <c r="ALH127" t="n">
        <v>13.55716</v>
      </c>
      <c r="ALI127" t="n">
        <v>14.35706</v>
      </c>
      <c r="ALJ127" t="n">
        <v>15.11402</v>
      </c>
      <c r="ALK127" t="n">
        <v>15.73586</v>
      </c>
      <c r="ALL127" t="n">
        <v>16.84193</v>
      </c>
      <c r="ALM127" t="n">
        <v>18.36851</v>
      </c>
      <c r="ALN127" t="n">
        <v>21.01115</v>
      </c>
      <c r="ALO127" t="n">
        <v>35.28377</v>
      </c>
    </row>
    <row r="128">
      <c r="A128" t="inlineStr">
        <is>
          <t>Viet Nam</t>
        </is>
      </c>
      <c r="B128" t="inlineStr">
        <is>
          <t>VNM</t>
        </is>
      </c>
      <c r="C128" s="13">
        <f>AVERAGE(SI128,SJ128)</f>
        <v/>
      </c>
      <c r="D128" t="n">
        <v>1.36876</v>
      </c>
      <c r="E128" t="n">
        <v>1.62816</v>
      </c>
      <c r="F128" t="n">
        <v>1.75137</v>
      </c>
      <c r="G128" t="n">
        <v>1.9817</v>
      </c>
      <c r="H128" t="n">
        <v>2.1411</v>
      </c>
      <c r="I128" t="n">
        <v>2.323</v>
      </c>
      <c r="J128" t="n">
        <v>2.48359</v>
      </c>
      <c r="K128" t="n">
        <v>2.57243</v>
      </c>
      <c r="L128" t="n">
        <v>2.66878</v>
      </c>
      <c r="M128" t="n">
        <v>2.78476</v>
      </c>
      <c r="N128" t="n">
        <v>2.90028</v>
      </c>
      <c r="O128" t="n">
        <v>3.01525</v>
      </c>
      <c r="P128" t="n">
        <v>3.05258</v>
      </c>
      <c r="Q128" t="n">
        <v>3.14479</v>
      </c>
      <c r="R128" t="n">
        <v>3.25006</v>
      </c>
      <c r="S128" t="n">
        <v>3.33607</v>
      </c>
      <c r="T128" t="n">
        <v>3.38108</v>
      </c>
      <c r="U128" t="n">
        <v>3.41915</v>
      </c>
      <c r="V128" t="n">
        <v>3.4631</v>
      </c>
      <c r="W128" t="n">
        <v>3.5172</v>
      </c>
      <c r="X128" t="n">
        <v>3.57221</v>
      </c>
      <c r="Y128" t="n">
        <v>3.63445</v>
      </c>
      <c r="Z128" t="n">
        <v>3.69484</v>
      </c>
      <c r="AA128" t="n">
        <v>3.76913</v>
      </c>
      <c r="AB128" t="n">
        <v>3.83543</v>
      </c>
      <c r="AC128" t="n">
        <v>3.89975</v>
      </c>
      <c r="AD128" t="n">
        <v>3.96604</v>
      </c>
      <c r="AE128" t="n">
        <v>4.02536</v>
      </c>
      <c r="AF128" t="n">
        <v>4.08082</v>
      </c>
      <c r="AG128" t="n">
        <v>4.13395</v>
      </c>
      <c r="AH128" t="n">
        <v>4.17372</v>
      </c>
      <c r="AI128" t="n">
        <v>4.20948</v>
      </c>
      <c r="AJ128" t="n">
        <v>4.26238</v>
      </c>
      <c r="AK128" t="n">
        <v>4.32676</v>
      </c>
      <c r="AL128" t="n">
        <v>4.37193</v>
      </c>
      <c r="AM128" t="n">
        <v>4.43073</v>
      </c>
      <c r="AN128" t="n">
        <v>4.46877</v>
      </c>
      <c r="AO128" t="n">
        <v>4.5411</v>
      </c>
      <c r="AP128" t="n">
        <v>4.58475</v>
      </c>
      <c r="AQ128" t="n">
        <v>4.62673</v>
      </c>
      <c r="AR128" t="n">
        <v>4.65265</v>
      </c>
      <c r="AS128" t="n">
        <v>4.6992</v>
      </c>
      <c r="AT128" t="n">
        <v>4.76909</v>
      </c>
      <c r="AU128" t="n">
        <v>4.81468</v>
      </c>
      <c r="AV128" t="n">
        <v>4.84009</v>
      </c>
      <c r="AW128" t="n">
        <v>4.86738</v>
      </c>
      <c r="AX128" t="n">
        <v>4.89574</v>
      </c>
      <c r="AY128" t="n">
        <v>4.94064</v>
      </c>
      <c r="AZ128" t="n">
        <v>4.98776</v>
      </c>
      <c r="BA128" t="n">
        <v>5.0203</v>
      </c>
      <c r="BB128" t="n">
        <v>5.04573</v>
      </c>
      <c r="BC128" t="n">
        <v>5.07043</v>
      </c>
      <c r="BD128" t="n">
        <v>5.08675</v>
      </c>
      <c r="BE128" t="n">
        <v>5.12875</v>
      </c>
      <c r="BF128" t="n">
        <v>5.17104</v>
      </c>
      <c r="BG128" t="n">
        <v>5.20311</v>
      </c>
      <c r="BH128" t="n">
        <v>5.22258</v>
      </c>
      <c r="BI128" t="n">
        <v>5.24603</v>
      </c>
      <c r="BJ128" t="n">
        <v>5.2711</v>
      </c>
      <c r="BK128" t="n">
        <v>5.31618</v>
      </c>
      <c r="BL128" t="n">
        <v>5.34535</v>
      </c>
      <c r="BM128" t="n">
        <v>5.37723</v>
      </c>
      <c r="BN128" t="n">
        <v>5.42323</v>
      </c>
      <c r="BO128" t="n">
        <v>5.47521</v>
      </c>
      <c r="BP128" t="n">
        <v>5.50877</v>
      </c>
      <c r="BQ128" t="n">
        <v>5.55158</v>
      </c>
      <c r="BR128" t="n">
        <v>5.58931</v>
      </c>
      <c r="BS128" t="n">
        <v>5.61883</v>
      </c>
      <c r="BT128" t="n">
        <v>5.65182</v>
      </c>
      <c r="BU128" t="n">
        <v>5.68745</v>
      </c>
      <c r="BV128" t="n">
        <v>5.72202</v>
      </c>
      <c r="BW128" t="n">
        <v>5.76215</v>
      </c>
      <c r="BX128" t="n">
        <v>5.77866</v>
      </c>
      <c r="BY128" t="n">
        <v>5.80497</v>
      </c>
      <c r="BZ128" t="n">
        <v>5.81864</v>
      </c>
      <c r="CA128" t="n">
        <v>5.83202</v>
      </c>
      <c r="CB128" t="n">
        <v>5.8604</v>
      </c>
      <c r="CC128" t="n">
        <v>5.89914</v>
      </c>
      <c r="CD128" t="n">
        <v>5.93546</v>
      </c>
      <c r="CE128" t="n">
        <v>5.96313</v>
      </c>
      <c r="CF128" t="n">
        <v>5.98887</v>
      </c>
      <c r="CG128" t="n">
        <v>6.02143</v>
      </c>
      <c r="CH128" t="n">
        <v>6.05233</v>
      </c>
      <c r="CI128" t="n">
        <v>6.11463</v>
      </c>
      <c r="CJ128" t="n">
        <v>6.14379</v>
      </c>
      <c r="CK128" t="n">
        <v>6.18888</v>
      </c>
      <c r="CL128" t="n">
        <v>6.22233</v>
      </c>
      <c r="CM128" t="n">
        <v>6.23925</v>
      </c>
      <c r="CN128" t="n">
        <v>6.25941</v>
      </c>
      <c r="CO128" t="n">
        <v>6.27706</v>
      </c>
      <c r="CP128" t="n">
        <v>6.30575</v>
      </c>
      <c r="CQ128" t="n">
        <v>6.33945</v>
      </c>
      <c r="CR128" t="n">
        <v>6.36575</v>
      </c>
      <c r="CS128" t="n">
        <v>6.38933</v>
      </c>
      <c r="CT128" t="n">
        <v>6.4362</v>
      </c>
      <c r="CU128" t="n">
        <v>6.47587</v>
      </c>
      <c r="CV128" t="n">
        <v>6.50532</v>
      </c>
      <c r="CW128" t="n">
        <v>6.53582</v>
      </c>
      <c r="CX128" t="n">
        <v>6.55843</v>
      </c>
      <c r="CY128" t="n">
        <v>6.58413</v>
      </c>
      <c r="CZ128" t="n">
        <v>6.60823</v>
      </c>
      <c r="DA128" t="n">
        <v>6.63201</v>
      </c>
      <c r="DB128" t="n">
        <v>6.66697</v>
      </c>
      <c r="DC128" t="n">
        <v>6.69371</v>
      </c>
      <c r="DD128" t="n">
        <v>6.72626</v>
      </c>
      <c r="DE128" t="n">
        <v>6.76828</v>
      </c>
      <c r="DF128" t="n">
        <v>6.7899</v>
      </c>
      <c r="DG128" t="n">
        <v>6.82295</v>
      </c>
      <c r="DH128" t="n">
        <v>6.8455</v>
      </c>
      <c r="DI128" t="n">
        <v>6.86824</v>
      </c>
      <c r="DJ128" t="n">
        <v>6.88375</v>
      </c>
      <c r="DK128" t="n">
        <v>6.90796</v>
      </c>
      <c r="DL128" t="n">
        <v>6.9414</v>
      </c>
      <c r="DM128" t="n">
        <v>6.95995</v>
      </c>
      <c r="DN128" t="n">
        <v>6.98658</v>
      </c>
      <c r="DO128" t="n">
        <v>7.02848</v>
      </c>
      <c r="DP128" t="n">
        <v>7.03722</v>
      </c>
      <c r="DQ128" t="n">
        <v>7.06479</v>
      </c>
      <c r="DR128" t="n">
        <v>7.09404</v>
      </c>
      <c r="DS128" t="n">
        <v>7.11323</v>
      </c>
      <c r="DT128" t="n">
        <v>7.1397</v>
      </c>
      <c r="DU128" t="n">
        <v>7.1572</v>
      </c>
      <c r="DV128" t="n">
        <v>7.18027</v>
      </c>
      <c r="DW128" t="n">
        <v>7.20053</v>
      </c>
      <c r="DX128" t="n">
        <v>7.21724</v>
      </c>
      <c r="DY128" t="n">
        <v>7.23893</v>
      </c>
      <c r="DZ128" t="n">
        <v>7.264</v>
      </c>
      <c r="EA128" t="n">
        <v>7.28963</v>
      </c>
      <c r="EB128" t="n">
        <v>7.31441</v>
      </c>
      <c r="EC128" t="n">
        <v>7.34529</v>
      </c>
      <c r="ED128" t="n">
        <v>7.36356</v>
      </c>
      <c r="EE128" t="n">
        <v>7.39539</v>
      </c>
      <c r="EF128" t="n">
        <v>7.41863</v>
      </c>
      <c r="EG128" t="n">
        <v>7.44444</v>
      </c>
      <c r="EH128" t="n">
        <v>7.46278</v>
      </c>
      <c r="EI128" t="n">
        <v>7.48119</v>
      </c>
      <c r="EJ128" t="n">
        <v>7.50539</v>
      </c>
      <c r="EK128" t="n">
        <v>7.52174</v>
      </c>
      <c r="EL128" t="n">
        <v>7.54107</v>
      </c>
      <c r="EM128" t="n">
        <v>7.58321</v>
      </c>
      <c r="EN128" t="n">
        <v>7.61486</v>
      </c>
      <c r="EO128" t="n">
        <v>7.63827</v>
      </c>
      <c r="EP128" t="n">
        <v>7.66019</v>
      </c>
      <c r="EQ128" t="n">
        <v>7.68775</v>
      </c>
      <c r="ER128" t="n">
        <v>7.7223</v>
      </c>
      <c r="ES128" t="n">
        <v>7.76463</v>
      </c>
      <c r="ET128" t="n">
        <v>7.77999</v>
      </c>
      <c r="EU128" t="n">
        <v>7.80124</v>
      </c>
      <c r="EV128" t="n">
        <v>7.82575</v>
      </c>
      <c r="EW128" t="n">
        <v>7.87097</v>
      </c>
      <c r="EX128" t="n">
        <v>7.89752</v>
      </c>
      <c r="EY128" t="n">
        <v>7.92371</v>
      </c>
      <c r="EZ128" t="n">
        <v>7.95226</v>
      </c>
      <c r="FA128" t="n">
        <v>7.97888</v>
      </c>
      <c r="FB128" t="n">
        <v>7.99282</v>
      </c>
      <c r="FC128" t="n">
        <v>8.00845</v>
      </c>
      <c r="FD128" t="n">
        <v>8.03162</v>
      </c>
      <c r="FE128" t="n">
        <v>8.06673</v>
      </c>
      <c r="FF128" t="n">
        <v>8.08764</v>
      </c>
      <c r="FG128" t="n">
        <v>8.11103</v>
      </c>
      <c r="FH128" t="n">
        <v>8.131360000000001</v>
      </c>
      <c r="FI128" t="n">
        <v>8.15593</v>
      </c>
      <c r="FJ128" t="n">
        <v>8.179489999999999</v>
      </c>
      <c r="FK128" t="n">
        <v>8.200900000000001</v>
      </c>
      <c r="FL128" t="n">
        <v>8.222720000000001</v>
      </c>
      <c r="FM128" t="n">
        <v>8.247159999999999</v>
      </c>
      <c r="FN128" t="n">
        <v>8.26934</v>
      </c>
      <c r="FO128" t="n">
        <v>8.29297</v>
      </c>
      <c r="FP128" t="n">
        <v>8.30471</v>
      </c>
      <c r="FQ128" t="n">
        <v>8.317170000000001</v>
      </c>
      <c r="FR128" t="n">
        <v>8.33588</v>
      </c>
      <c r="FS128" t="n">
        <v>8.358930000000001</v>
      </c>
      <c r="FT128" t="n">
        <v>8.378450000000001</v>
      </c>
      <c r="FU128" t="n">
        <v>8.405749999999999</v>
      </c>
      <c r="FV128" t="n">
        <v>8.43188</v>
      </c>
      <c r="FW128" t="n">
        <v>8.46044</v>
      </c>
      <c r="FX128" t="n">
        <v>8.48118</v>
      </c>
      <c r="FY128" t="n">
        <v>8.51027</v>
      </c>
      <c r="FZ128" t="n">
        <v>8.527760000000001</v>
      </c>
      <c r="GA128" t="n">
        <v>8.55311</v>
      </c>
      <c r="GB128" t="n">
        <v>8.573650000000001</v>
      </c>
      <c r="GC128" t="n">
        <v>8.605600000000001</v>
      </c>
      <c r="GD128" t="n">
        <v>8.62438</v>
      </c>
      <c r="GE128" t="n">
        <v>8.64507</v>
      </c>
      <c r="GF128" t="n">
        <v>8.65812</v>
      </c>
      <c r="GG128" t="n">
        <v>8.684810000000001</v>
      </c>
      <c r="GH128" t="n">
        <v>8.701840000000001</v>
      </c>
      <c r="GI128" t="n">
        <v>8.71208</v>
      </c>
      <c r="GJ128" t="n">
        <v>8.72758</v>
      </c>
      <c r="GK128" t="n">
        <v>8.74286</v>
      </c>
      <c r="GL128" t="n">
        <v>8.762040000000001</v>
      </c>
      <c r="GM128" t="n">
        <v>8.78421</v>
      </c>
      <c r="GN128" t="n">
        <v>8.80289</v>
      </c>
      <c r="GO128" t="n">
        <v>8.82558</v>
      </c>
      <c r="GP128" t="n">
        <v>8.84802</v>
      </c>
      <c r="GQ128" t="n">
        <v>8.86487</v>
      </c>
      <c r="GR128" t="n">
        <v>8.892049999999999</v>
      </c>
      <c r="GS128" t="n">
        <v>8.91657</v>
      </c>
      <c r="GT128" t="n">
        <v>8.934699999999999</v>
      </c>
      <c r="GU128" t="n">
        <v>8.949769999999999</v>
      </c>
      <c r="GV128" t="n">
        <v>8.96429</v>
      </c>
      <c r="GW128" t="n">
        <v>8.97752</v>
      </c>
      <c r="GX128" t="n">
        <v>8.9968</v>
      </c>
      <c r="GY128" t="n">
        <v>9.015000000000001</v>
      </c>
      <c r="GZ128" t="n">
        <v>9.03717</v>
      </c>
      <c r="HA128" t="n">
        <v>9.05756</v>
      </c>
      <c r="HB128" t="n">
        <v>9.081049999999999</v>
      </c>
      <c r="HC128" t="n">
        <v>9.10599</v>
      </c>
      <c r="HD128" t="n">
        <v>9.12405</v>
      </c>
      <c r="HE128" t="n">
        <v>9.15123</v>
      </c>
      <c r="HF128" t="n">
        <v>9.17131</v>
      </c>
      <c r="HG128" t="n">
        <v>9.19727</v>
      </c>
      <c r="HH128" t="n">
        <v>9.22617</v>
      </c>
      <c r="HI128" t="n">
        <v>9.244960000000001</v>
      </c>
      <c r="HJ128" t="n">
        <v>9.270849999999999</v>
      </c>
      <c r="HK128" t="n">
        <v>9.295870000000001</v>
      </c>
      <c r="HL128" t="n">
        <v>9.32042</v>
      </c>
      <c r="HM128" t="n">
        <v>9.338800000000001</v>
      </c>
      <c r="HN128" t="n">
        <v>9.362819999999999</v>
      </c>
      <c r="HO128" t="n">
        <v>9.39189</v>
      </c>
      <c r="HP128" t="n">
        <v>9.42146</v>
      </c>
      <c r="HQ128" t="n">
        <v>9.441330000000001</v>
      </c>
      <c r="HR128" t="n">
        <v>9.46271</v>
      </c>
      <c r="HS128" t="n">
        <v>9.47912</v>
      </c>
      <c r="HT128" t="n">
        <v>9.493</v>
      </c>
      <c r="HU128" t="n">
        <v>9.5143</v>
      </c>
      <c r="HV128" t="n">
        <v>9.53148</v>
      </c>
      <c r="HW128" t="n">
        <v>9.55031</v>
      </c>
      <c r="HX128" t="n">
        <v>9.56598</v>
      </c>
      <c r="HY128" t="n">
        <v>9.58381</v>
      </c>
      <c r="HZ128" t="n">
        <v>9.596120000000001</v>
      </c>
      <c r="IA128" t="n">
        <v>9.61501</v>
      </c>
      <c r="IB128" t="n">
        <v>9.64866</v>
      </c>
      <c r="IC128" t="n">
        <v>9.667859999999999</v>
      </c>
      <c r="ID128" t="n">
        <v>9.674060000000001</v>
      </c>
      <c r="IE128" t="n">
        <v>9.69623</v>
      </c>
      <c r="IF128" t="n">
        <v>9.719609999999999</v>
      </c>
      <c r="IG128" t="n">
        <v>9.755850000000001</v>
      </c>
      <c r="IH128" t="n">
        <v>9.772180000000001</v>
      </c>
      <c r="II128" t="n">
        <v>9.781129999999999</v>
      </c>
      <c r="IJ128" t="n">
        <v>9.800940000000001</v>
      </c>
      <c r="IK128" t="n">
        <v>9.829470000000001</v>
      </c>
      <c r="IL128" t="n">
        <v>9.85656</v>
      </c>
      <c r="IM128" t="n">
        <v>9.868969999999999</v>
      </c>
      <c r="IN128" t="n">
        <v>9.88565</v>
      </c>
      <c r="IO128" t="n">
        <v>9.89485</v>
      </c>
      <c r="IP128" t="n">
        <v>9.906510000000001</v>
      </c>
      <c r="IQ128" t="n">
        <v>9.926439999999999</v>
      </c>
      <c r="IR128" t="n">
        <v>9.95139</v>
      </c>
      <c r="IS128" t="n">
        <v>9.981439999999999</v>
      </c>
      <c r="IT128" t="n">
        <v>10.01151</v>
      </c>
      <c r="IU128" t="n">
        <v>10.03544</v>
      </c>
      <c r="IV128" t="n">
        <v>10.06331</v>
      </c>
      <c r="IW128" t="n">
        <v>10.08929</v>
      </c>
      <c r="IX128" t="n">
        <v>10.10933</v>
      </c>
      <c r="IY128" t="n">
        <v>10.13399</v>
      </c>
      <c r="IZ128" t="n">
        <v>10.15258</v>
      </c>
      <c r="JA128" t="n">
        <v>10.17356</v>
      </c>
      <c r="JB128" t="n">
        <v>10.19402</v>
      </c>
      <c r="JC128" t="n">
        <v>10.21947</v>
      </c>
      <c r="JD128" t="n">
        <v>10.23861</v>
      </c>
      <c r="JE128" t="n">
        <v>10.25644</v>
      </c>
      <c r="JF128" t="n">
        <v>10.26497</v>
      </c>
      <c r="JG128" t="n">
        <v>10.28001</v>
      </c>
      <c r="JH128" t="n">
        <v>10.29428</v>
      </c>
      <c r="JI128" t="n">
        <v>10.31572</v>
      </c>
      <c r="JJ128" t="n">
        <v>10.32871</v>
      </c>
      <c r="JK128" t="n">
        <v>10.34578</v>
      </c>
      <c r="JL128" t="n">
        <v>10.36771</v>
      </c>
      <c r="JM128" t="n">
        <v>10.38548</v>
      </c>
      <c r="JN128" t="n">
        <v>10.4029</v>
      </c>
      <c r="JO128" t="n">
        <v>10.41802</v>
      </c>
      <c r="JP128" t="n">
        <v>10.42761</v>
      </c>
      <c r="JQ128" t="n">
        <v>10.44825</v>
      </c>
      <c r="JR128" t="n">
        <v>10.48026</v>
      </c>
      <c r="JS128" t="n">
        <v>10.49404</v>
      </c>
      <c r="JT128" t="n">
        <v>10.51149</v>
      </c>
      <c r="JU128" t="n">
        <v>10.53734</v>
      </c>
      <c r="JV128" t="n">
        <v>10.56877</v>
      </c>
      <c r="JW128" t="n">
        <v>10.59753</v>
      </c>
      <c r="JX128" t="n">
        <v>10.62013</v>
      </c>
      <c r="JY128" t="n">
        <v>10.64026</v>
      </c>
      <c r="JZ128" t="n">
        <v>10.66428</v>
      </c>
      <c r="KA128" t="n">
        <v>10.69844</v>
      </c>
      <c r="KB128" t="n">
        <v>10.70882</v>
      </c>
      <c r="KC128" t="n">
        <v>10.71915</v>
      </c>
      <c r="KD128" t="n">
        <v>10.74641</v>
      </c>
      <c r="KE128" t="n">
        <v>10.77779</v>
      </c>
      <c r="KF128" t="n">
        <v>10.79968</v>
      </c>
      <c r="KG128" t="n">
        <v>10.81172</v>
      </c>
      <c r="KH128" t="n">
        <v>10.8261</v>
      </c>
      <c r="KI128" t="n">
        <v>10.84298</v>
      </c>
      <c r="KJ128" t="n">
        <v>10.86507</v>
      </c>
      <c r="KK128" t="n">
        <v>10.88754</v>
      </c>
      <c r="KL128" t="n">
        <v>10.90544</v>
      </c>
      <c r="KM128" t="n">
        <v>10.91638</v>
      </c>
      <c r="KN128" t="n">
        <v>10.93096</v>
      </c>
      <c r="KO128" t="n">
        <v>10.94687</v>
      </c>
      <c r="KP128" t="n">
        <v>10.96039</v>
      </c>
      <c r="KQ128" t="n">
        <v>10.98357</v>
      </c>
      <c r="KR128" t="n">
        <v>11.00758</v>
      </c>
      <c r="KS128" t="n">
        <v>11.03733</v>
      </c>
      <c r="KT128" t="n">
        <v>11.06199</v>
      </c>
      <c r="KU128" t="n">
        <v>11.07307</v>
      </c>
      <c r="KV128" t="n">
        <v>11.08607</v>
      </c>
      <c r="KW128" t="n">
        <v>11.11127</v>
      </c>
      <c r="KX128" t="n">
        <v>11.12915</v>
      </c>
      <c r="KY128" t="n">
        <v>11.14607</v>
      </c>
      <c r="KZ128" t="n">
        <v>11.1599</v>
      </c>
      <c r="LA128" t="n">
        <v>11.17054</v>
      </c>
      <c r="LB128" t="n">
        <v>11.18017</v>
      </c>
      <c r="LC128" t="n">
        <v>11.19512</v>
      </c>
      <c r="LD128" t="n">
        <v>11.21781</v>
      </c>
      <c r="LE128" t="n">
        <v>11.23789</v>
      </c>
      <c r="LF128" t="n">
        <v>11.25528</v>
      </c>
      <c r="LG128" t="n">
        <v>11.26627</v>
      </c>
      <c r="LH128" t="n">
        <v>11.27484</v>
      </c>
      <c r="LI128" t="n">
        <v>11.29559</v>
      </c>
      <c r="LJ128" t="n">
        <v>11.32172</v>
      </c>
      <c r="LK128" t="n">
        <v>11.34223</v>
      </c>
      <c r="LL128" t="n">
        <v>11.36217</v>
      </c>
      <c r="LM128" t="n">
        <v>11.37886</v>
      </c>
      <c r="LN128" t="n">
        <v>11.39795</v>
      </c>
      <c r="LO128" t="n">
        <v>11.41003</v>
      </c>
      <c r="LP128" t="n">
        <v>11.42427</v>
      </c>
      <c r="LQ128" t="n">
        <v>11.44818</v>
      </c>
      <c r="LR128" t="n">
        <v>11.46692</v>
      </c>
      <c r="LS128" t="n">
        <v>11.48189</v>
      </c>
      <c r="LT128" t="n">
        <v>11.49024</v>
      </c>
      <c r="LU128" t="n">
        <v>11.50476</v>
      </c>
      <c r="LV128" t="n">
        <v>11.52822</v>
      </c>
      <c r="LW128" t="n">
        <v>11.56572</v>
      </c>
      <c r="LX128" t="n">
        <v>11.58147</v>
      </c>
      <c r="LY128" t="n">
        <v>11.60177</v>
      </c>
      <c r="LZ128" t="n">
        <v>11.62197</v>
      </c>
      <c r="MA128" t="n">
        <v>11.65475</v>
      </c>
      <c r="MB128" t="n">
        <v>11.67463</v>
      </c>
      <c r="MC128" t="n">
        <v>11.68948</v>
      </c>
      <c r="MD128" t="n">
        <v>11.70527</v>
      </c>
      <c r="ME128" t="n">
        <v>11.72916</v>
      </c>
      <c r="MF128" t="n">
        <v>11.76735</v>
      </c>
      <c r="MG128" t="n">
        <v>11.77956</v>
      </c>
      <c r="MH128" t="n">
        <v>11.80165</v>
      </c>
      <c r="MI128" t="n">
        <v>11.81371</v>
      </c>
      <c r="MJ128" t="n">
        <v>11.83793</v>
      </c>
      <c r="MK128" t="n">
        <v>11.85252</v>
      </c>
      <c r="ML128" t="n">
        <v>11.86003</v>
      </c>
      <c r="MM128" t="n">
        <v>11.87967</v>
      </c>
      <c r="MN128" t="n">
        <v>11.90436</v>
      </c>
      <c r="MO128" t="n">
        <v>11.91569</v>
      </c>
      <c r="MP128" t="n">
        <v>11.92546</v>
      </c>
      <c r="MQ128" t="n">
        <v>11.94114</v>
      </c>
      <c r="MR128" t="n">
        <v>11.96255</v>
      </c>
      <c r="MS128" t="n">
        <v>11.97956</v>
      </c>
      <c r="MT128" t="n">
        <v>11.99615</v>
      </c>
      <c r="MU128" t="n">
        <v>12.00821</v>
      </c>
      <c r="MV128" t="n">
        <v>12.01876</v>
      </c>
      <c r="MW128" t="n">
        <v>12.03719</v>
      </c>
      <c r="MX128" t="n">
        <v>12.05034</v>
      </c>
      <c r="MY128" t="n">
        <v>12.065</v>
      </c>
      <c r="MZ128" t="n">
        <v>12.08146</v>
      </c>
      <c r="NA128" t="n">
        <v>12.09084</v>
      </c>
      <c r="NB128" t="n">
        <v>12.11376</v>
      </c>
      <c r="NC128" t="n">
        <v>12.12477</v>
      </c>
      <c r="ND128" t="n">
        <v>12.13357</v>
      </c>
      <c r="NE128" t="n">
        <v>12.14307</v>
      </c>
      <c r="NF128" t="n">
        <v>12.16562</v>
      </c>
      <c r="NG128" t="n">
        <v>12.19708</v>
      </c>
      <c r="NH128" t="n">
        <v>12.21925</v>
      </c>
      <c r="NI128" t="n">
        <v>12.23615</v>
      </c>
      <c r="NJ128" t="n">
        <v>12.24722</v>
      </c>
      <c r="NK128" t="n">
        <v>12.26277</v>
      </c>
      <c r="NL128" t="n">
        <v>12.28894</v>
      </c>
      <c r="NM128" t="n">
        <v>12.31768</v>
      </c>
      <c r="NN128" t="n">
        <v>12.33318</v>
      </c>
      <c r="NO128" t="n">
        <v>12.34896</v>
      </c>
      <c r="NP128" t="n">
        <v>12.36889</v>
      </c>
      <c r="NQ128" t="n">
        <v>12.39485</v>
      </c>
      <c r="NR128" t="n">
        <v>12.4242</v>
      </c>
      <c r="NS128" t="n">
        <v>12.43827</v>
      </c>
      <c r="NT128" t="n">
        <v>12.44862</v>
      </c>
      <c r="NU128" t="n">
        <v>12.46168</v>
      </c>
      <c r="NV128" t="n">
        <v>12.47719</v>
      </c>
      <c r="NW128" t="n">
        <v>12.49711</v>
      </c>
      <c r="NX128" t="n">
        <v>12.5093</v>
      </c>
      <c r="NY128" t="n">
        <v>12.52277</v>
      </c>
      <c r="NZ128" t="n">
        <v>12.53177</v>
      </c>
      <c r="OA128" t="n">
        <v>12.54222</v>
      </c>
      <c r="OB128" t="n">
        <v>12.55778</v>
      </c>
      <c r="OC128" t="n">
        <v>12.5808</v>
      </c>
      <c r="OD128" t="n">
        <v>12.59577</v>
      </c>
      <c r="OE128" t="n">
        <v>12.61469</v>
      </c>
      <c r="OF128" t="n">
        <v>12.63335</v>
      </c>
      <c r="OG128" t="n">
        <v>12.6609</v>
      </c>
      <c r="OH128" t="n">
        <v>12.67916</v>
      </c>
      <c r="OI128" t="n">
        <v>12.70667</v>
      </c>
      <c r="OJ128" t="n">
        <v>12.72044</v>
      </c>
      <c r="OK128" t="n">
        <v>12.73999</v>
      </c>
      <c r="OL128" t="n">
        <v>12.75653</v>
      </c>
      <c r="OM128" t="n">
        <v>12.78356</v>
      </c>
      <c r="ON128" t="n">
        <v>12.80626</v>
      </c>
      <c r="OO128" t="n">
        <v>12.81925</v>
      </c>
      <c r="OP128" t="n">
        <v>12.85767</v>
      </c>
      <c r="OQ128" t="n">
        <v>12.87219</v>
      </c>
      <c r="OR128" t="n">
        <v>12.89423</v>
      </c>
      <c r="OS128" t="n">
        <v>12.92148</v>
      </c>
      <c r="OT128" t="n">
        <v>12.93936</v>
      </c>
      <c r="OU128" t="n">
        <v>12.96491</v>
      </c>
      <c r="OV128" t="n">
        <v>12.99122</v>
      </c>
      <c r="OW128" t="n">
        <v>13.02844</v>
      </c>
      <c r="OX128" t="n">
        <v>13.05909</v>
      </c>
      <c r="OY128" t="n">
        <v>13.09234</v>
      </c>
      <c r="OZ128" t="n">
        <v>13.12459</v>
      </c>
      <c r="PA128" t="n">
        <v>13.13518</v>
      </c>
      <c r="PB128" t="n">
        <v>13.15029</v>
      </c>
      <c r="PC128" t="n">
        <v>13.17365</v>
      </c>
      <c r="PD128" t="n">
        <v>13.18912</v>
      </c>
      <c r="PE128" t="n">
        <v>13.21129</v>
      </c>
      <c r="PF128" t="n">
        <v>13.22937</v>
      </c>
      <c r="PG128" t="n">
        <v>13.24875</v>
      </c>
      <c r="PH128" t="n">
        <v>13.27354</v>
      </c>
      <c r="PI128" t="n">
        <v>13.29029</v>
      </c>
      <c r="PJ128" t="n">
        <v>13.30652</v>
      </c>
      <c r="PK128" t="n">
        <v>13.31932</v>
      </c>
      <c r="PL128" t="n">
        <v>13.32918</v>
      </c>
      <c r="PM128" t="n">
        <v>13.34879</v>
      </c>
      <c r="PN128" t="n">
        <v>13.37486</v>
      </c>
      <c r="PO128" t="n">
        <v>13.38386</v>
      </c>
      <c r="PP128" t="n">
        <v>13.39768</v>
      </c>
      <c r="PQ128" t="n">
        <v>13.41906</v>
      </c>
      <c r="PR128" t="n">
        <v>13.43582</v>
      </c>
      <c r="PS128" t="n">
        <v>13.4545</v>
      </c>
      <c r="PT128" t="n">
        <v>13.46946</v>
      </c>
      <c r="PU128" t="n">
        <v>13.49304</v>
      </c>
      <c r="PV128" t="n">
        <v>13.52533</v>
      </c>
      <c r="PW128" t="n">
        <v>13.55192</v>
      </c>
      <c r="PX128" t="n">
        <v>13.56625</v>
      </c>
      <c r="PY128" t="n">
        <v>13.57758</v>
      </c>
      <c r="PZ128" t="n">
        <v>13.58776</v>
      </c>
      <c r="QA128" t="n">
        <v>13.60874</v>
      </c>
      <c r="QB128" t="n">
        <v>13.63225</v>
      </c>
      <c r="QC128" t="n">
        <v>13.64886</v>
      </c>
      <c r="QD128" t="n">
        <v>13.67087</v>
      </c>
      <c r="QE128" t="n">
        <v>13.69982</v>
      </c>
      <c r="QF128" t="n">
        <v>13.72582</v>
      </c>
      <c r="QG128" t="n">
        <v>13.74504</v>
      </c>
      <c r="QH128" t="n">
        <v>13.76596</v>
      </c>
      <c r="QI128" t="n">
        <v>13.78775</v>
      </c>
      <c r="QJ128" t="n">
        <v>13.81103</v>
      </c>
      <c r="QK128" t="n">
        <v>13.82531</v>
      </c>
      <c r="QL128" t="n">
        <v>13.8382</v>
      </c>
      <c r="QM128" t="n">
        <v>13.85246</v>
      </c>
      <c r="QN128" t="n">
        <v>13.87459</v>
      </c>
      <c r="QO128" t="n">
        <v>13.91157</v>
      </c>
      <c r="QP128" t="n">
        <v>13.93826</v>
      </c>
      <c r="QQ128" t="n">
        <v>13.95202</v>
      </c>
      <c r="QR128" t="n">
        <v>13.97199</v>
      </c>
      <c r="QS128" t="n">
        <v>13.98106</v>
      </c>
      <c r="QT128" t="n">
        <v>13.99011</v>
      </c>
      <c r="QU128" t="n">
        <v>14.00529</v>
      </c>
      <c r="QV128" t="n">
        <v>14.01621</v>
      </c>
      <c r="QW128" t="n">
        <v>14.04498</v>
      </c>
      <c r="QX128" t="n">
        <v>14.07369</v>
      </c>
      <c r="QY128" t="n">
        <v>14.09103</v>
      </c>
      <c r="QZ128" t="n">
        <v>14.11568</v>
      </c>
      <c r="RA128" t="n">
        <v>14.12806</v>
      </c>
      <c r="RB128" t="n">
        <v>14.147</v>
      </c>
      <c r="RC128" t="n">
        <v>14.16579</v>
      </c>
      <c r="RD128" t="n">
        <v>14.18455</v>
      </c>
      <c r="RE128" t="n">
        <v>14.20447</v>
      </c>
      <c r="RF128" t="n">
        <v>14.22945</v>
      </c>
      <c r="RG128" t="n">
        <v>14.25543</v>
      </c>
      <c r="RH128" t="n">
        <v>14.28409</v>
      </c>
      <c r="RI128" t="n">
        <v>14.31179</v>
      </c>
      <c r="RJ128" t="n">
        <v>14.33008</v>
      </c>
      <c r="RK128" t="n">
        <v>14.36646</v>
      </c>
      <c r="RL128" t="n">
        <v>14.39491</v>
      </c>
      <c r="RM128" t="n">
        <v>14.42457</v>
      </c>
      <c r="RN128" t="n">
        <v>14.43793</v>
      </c>
      <c r="RO128" t="n">
        <v>14.4565</v>
      </c>
      <c r="RP128" t="n">
        <v>14.47743</v>
      </c>
      <c r="RQ128" t="n">
        <v>14.49643</v>
      </c>
      <c r="RR128" t="n">
        <v>14.50926</v>
      </c>
      <c r="RS128" t="n">
        <v>14.52695</v>
      </c>
      <c r="RT128" t="n">
        <v>14.53993</v>
      </c>
      <c r="RU128" t="n">
        <v>14.55652</v>
      </c>
      <c r="RV128" t="n">
        <v>14.59361</v>
      </c>
      <c r="RW128" t="n">
        <v>14.61844</v>
      </c>
      <c r="RX128" t="n">
        <v>14.63935</v>
      </c>
      <c r="RY128" t="n">
        <v>14.66845</v>
      </c>
      <c r="RZ128" t="n">
        <v>14.68903</v>
      </c>
      <c r="SA128" t="n">
        <v>14.71233</v>
      </c>
      <c r="SB128" t="n">
        <v>14.73784</v>
      </c>
      <c r="SC128" t="n">
        <v>14.74765</v>
      </c>
      <c r="SD128" t="n">
        <v>14.76995</v>
      </c>
      <c r="SE128" t="n">
        <v>14.78131</v>
      </c>
      <c r="SF128" t="n">
        <v>14.8043</v>
      </c>
      <c r="SG128" t="n">
        <v>14.83409</v>
      </c>
      <c r="SH128" t="n">
        <v>14.86604</v>
      </c>
      <c r="SI128" t="n">
        <v>14.89609</v>
      </c>
      <c r="SJ128" t="n">
        <v>14.91869</v>
      </c>
      <c r="SK128" t="n">
        <v>14.93528</v>
      </c>
      <c r="SL128" t="n">
        <v>14.97031</v>
      </c>
      <c r="SM128" t="n">
        <v>14.9801</v>
      </c>
      <c r="SN128" t="n">
        <v>14.99278</v>
      </c>
      <c r="SO128" t="n">
        <v>15.03005</v>
      </c>
      <c r="SP128" t="n">
        <v>15.07155</v>
      </c>
      <c r="SQ128" t="n">
        <v>15.0981</v>
      </c>
      <c r="SR128" t="n">
        <v>15.11938</v>
      </c>
      <c r="SS128" t="n">
        <v>15.14294</v>
      </c>
      <c r="ST128" t="n">
        <v>15.16309</v>
      </c>
      <c r="SU128" t="n">
        <v>15.18256</v>
      </c>
      <c r="SV128" t="n">
        <v>15.21051</v>
      </c>
      <c r="SW128" t="n">
        <v>15.23247</v>
      </c>
      <c r="SX128" t="n">
        <v>15.25842</v>
      </c>
      <c r="SY128" t="n">
        <v>15.29448</v>
      </c>
      <c r="SZ128" t="n">
        <v>15.30613</v>
      </c>
      <c r="TA128" t="n">
        <v>15.32625</v>
      </c>
      <c r="TB128" t="n">
        <v>15.34238</v>
      </c>
      <c r="TC128" t="n">
        <v>15.36333</v>
      </c>
      <c r="TD128" t="n">
        <v>15.38051</v>
      </c>
      <c r="TE128" t="n">
        <v>15.39572</v>
      </c>
      <c r="TF128" t="n">
        <v>15.41548</v>
      </c>
      <c r="TG128" t="n">
        <v>15.45227</v>
      </c>
      <c r="TH128" t="n">
        <v>15.47514</v>
      </c>
      <c r="TI128" t="n">
        <v>15.50604</v>
      </c>
      <c r="TJ128" t="n">
        <v>15.53906</v>
      </c>
      <c r="TK128" t="n">
        <v>15.55851</v>
      </c>
      <c r="TL128" t="n">
        <v>15.57444</v>
      </c>
      <c r="TM128" t="n">
        <v>15.60124</v>
      </c>
      <c r="TN128" t="n">
        <v>15.61662</v>
      </c>
      <c r="TO128" t="n">
        <v>15.64176</v>
      </c>
      <c r="TP128" t="n">
        <v>15.65342</v>
      </c>
      <c r="TQ128" t="n">
        <v>15.68867</v>
      </c>
      <c r="TR128" t="n">
        <v>15.71483</v>
      </c>
      <c r="TS128" t="n">
        <v>15.74061</v>
      </c>
      <c r="TT128" t="n">
        <v>15.76069</v>
      </c>
      <c r="TU128" t="n">
        <v>15.77688</v>
      </c>
      <c r="TV128" t="n">
        <v>15.79377</v>
      </c>
      <c r="TW128" t="n">
        <v>15.81358</v>
      </c>
      <c r="TX128" t="n">
        <v>15.8358</v>
      </c>
      <c r="TY128" t="n">
        <v>15.85549</v>
      </c>
      <c r="TZ128" t="n">
        <v>15.86463</v>
      </c>
      <c r="UA128" t="n">
        <v>15.88899</v>
      </c>
      <c r="UB128" t="n">
        <v>15.91232</v>
      </c>
      <c r="UC128" t="n">
        <v>15.94579</v>
      </c>
      <c r="UD128" t="n">
        <v>15.97394</v>
      </c>
      <c r="UE128" t="n">
        <v>15.99572</v>
      </c>
      <c r="UF128" t="n">
        <v>16.01994</v>
      </c>
      <c r="UG128" t="n">
        <v>16.03623</v>
      </c>
      <c r="UH128" t="n">
        <v>16.05327</v>
      </c>
      <c r="UI128" t="n">
        <v>16.08319</v>
      </c>
      <c r="UJ128" t="n">
        <v>16.11011</v>
      </c>
      <c r="UK128" t="n">
        <v>16.12452</v>
      </c>
      <c r="UL128" t="n">
        <v>16.13909</v>
      </c>
      <c r="UM128" t="n">
        <v>16.15525</v>
      </c>
      <c r="UN128" t="n">
        <v>16.1824</v>
      </c>
      <c r="UO128" t="n">
        <v>16.21605</v>
      </c>
      <c r="UP128" t="n">
        <v>16.24409</v>
      </c>
      <c r="UQ128" t="n">
        <v>16.29568</v>
      </c>
      <c r="UR128" t="n">
        <v>16.3288</v>
      </c>
      <c r="US128" t="n">
        <v>16.3675</v>
      </c>
      <c r="UT128" t="n">
        <v>16.40099</v>
      </c>
      <c r="UU128" t="n">
        <v>16.41911</v>
      </c>
      <c r="UV128" t="n">
        <v>16.43568</v>
      </c>
      <c r="UW128" t="n">
        <v>16.46762</v>
      </c>
      <c r="UX128" t="n">
        <v>16.4909</v>
      </c>
      <c r="UY128" t="n">
        <v>16.52286</v>
      </c>
      <c r="UZ128" t="n">
        <v>16.5459</v>
      </c>
      <c r="VA128" t="n">
        <v>16.56253</v>
      </c>
      <c r="VB128" t="n">
        <v>16.5926</v>
      </c>
      <c r="VC128" t="n">
        <v>16.61513</v>
      </c>
      <c r="VD128" t="n">
        <v>16.62798</v>
      </c>
      <c r="VE128" t="n">
        <v>16.64223</v>
      </c>
      <c r="VF128" t="n">
        <v>16.6659</v>
      </c>
      <c r="VG128" t="n">
        <v>16.69433</v>
      </c>
      <c r="VH128" t="n">
        <v>16.71915</v>
      </c>
      <c r="VI128" t="n">
        <v>16.74418</v>
      </c>
      <c r="VJ128" t="n">
        <v>16.76558</v>
      </c>
      <c r="VK128" t="n">
        <v>16.78354</v>
      </c>
      <c r="VL128" t="n">
        <v>16.81357</v>
      </c>
      <c r="VM128" t="n">
        <v>16.84207</v>
      </c>
      <c r="VN128" t="n">
        <v>16.87171</v>
      </c>
      <c r="VO128" t="n">
        <v>16.88771</v>
      </c>
      <c r="VP128" t="n">
        <v>16.90427</v>
      </c>
      <c r="VQ128" t="n">
        <v>16.9237</v>
      </c>
      <c r="VR128" t="n">
        <v>16.94024</v>
      </c>
      <c r="VS128" t="n">
        <v>16.9558</v>
      </c>
      <c r="VT128" t="n">
        <v>16.97319</v>
      </c>
      <c r="VU128" t="n">
        <v>16.98684</v>
      </c>
      <c r="VV128" t="n">
        <v>16.99433</v>
      </c>
      <c r="VW128" t="n">
        <v>17.01064</v>
      </c>
      <c r="VX128" t="n">
        <v>17.03509</v>
      </c>
      <c r="VY128" t="n">
        <v>17.05428</v>
      </c>
      <c r="VZ128" t="n">
        <v>17.06721</v>
      </c>
      <c r="WA128" t="n">
        <v>17.08964</v>
      </c>
      <c r="WB128" t="n">
        <v>17.1161</v>
      </c>
      <c r="WC128" t="n">
        <v>17.1422</v>
      </c>
      <c r="WD128" t="n">
        <v>17.16995</v>
      </c>
      <c r="WE128" t="n">
        <v>17.19071</v>
      </c>
      <c r="WF128" t="n">
        <v>17.2111</v>
      </c>
      <c r="WG128" t="n">
        <v>17.23933</v>
      </c>
      <c r="WH128" t="n">
        <v>17.26308</v>
      </c>
      <c r="WI128" t="n">
        <v>17.28392</v>
      </c>
      <c r="WJ128" t="n">
        <v>17.30253</v>
      </c>
      <c r="WK128" t="n">
        <v>17.32233</v>
      </c>
      <c r="WL128" t="n">
        <v>17.3421</v>
      </c>
      <c r="WM128" t="n">
        <v>17.36532</v>
      </c>
      <c r="WN128" t="n">
        <v>17.39879</v>
      </c>
      <c r="WO128" t="n">
        <v>17.43201</v>
      </c>
      <c r="WP128" t="n">
        <v>17.44404</v>
      </c>
      <c r="WQ128" t="n">
        <v>17.464</v>
      </c>
      <c r="WR128" t="n">
        <v>17.5</v>
      </c>
      <c r="WS128" t="n">
        <v>17.53226</v>
      </c>
      <c r="WT128" t="n">
        <v>17.55409</v>
      </c>
      <c r="WU128" t="n">
        <v>17.57445</v>
      </c>
      <c r="WV128" t="n">
        <v>17.59998</v>
      </c>
      <c r="WW128" t="n">
        <v>17.63164</v>
      </c>
      <c r="WX128" t="n">
        <v>17.67122</v>
      </c>
      <c r="WY128" t="n">
        <v>17.70688</v>
      </c>
      <c r="WZ128" t="n">
        <v>17.73709</v>
      </c>
      <c r="XA128" t="n">
        <v>17.76848</v>
      </c>
      <c r="XB128" t="n">
        <v>17.81013</v>
      </c>
      <c r="XC128" t="n">
        <v>17.83011</v>
      </c>
      <c r="XD128" t="n">
        <v>17.85773</v>
      </c>
      <c r="XE128" t="n">
        <v>17.88537</v>
      </c>
      <c r="XF128" t="n">
        <v>17.92003</v>
      </c>
      <c r="XG128" t="n">
        <v>17.94773</v>
      </c>
      <c r="XH128" t="n">
        <v>17.9668</v>
      </c>
      <c r="XI128" t="n">
        <v>18.00513</v>
      </c>
      <c r="XJ128" t="n">
        <v>18.02857</v>
      </c>
      <c r="XK128" t="n">
        <v>18.06113</v>
      </c>
      <c r="XL128" t="n">
        <v>18.10067</v>
      </c>
      <c r="XM128" t="n">
        <v>18.14009</v>
      </c>
      <c r="XN128" t="n">
        <v>18.17445</v>
      </c>
      <c r="XO128" t="n">
        <v>18.20722</v>
      </c>
      <c r="XP128" t="n">
        <v>18.2285</v>
      </c>
      <c r="XQ128" t="n">
        <v>18.26528</v>
      </c>
      <c r="XR128" t="n">
        <v>18.29268</v>
      </c>
      <c r="XS128" t="n">
        <v>18.31613</v>
      </c>
      <c r="XT128" t="n">
        <v>18.33291</v>
      </c>
      <c r="XU128" t="n">
        <v>18.34578</v>
      </c>
      <c r="XV128" t="n">
        <v>18.36705</v>
      </c>
      <c r="XW128" t="n">
        <v>18.40252</v>
      </c>
      <c r="XX128" t="n">
        <v>18.44851</v>
      </c>
      <c r="XY128" t="n">
        <v>18.48276</v>
      </c>
      <c r="XZ128" t="n">
        <v>18.5187</v>
      </c>
      <c r="YA128" t="n">
        <v>18.55675</v>
      </c>
      <c r="YB128" t="n">
        <v>18.59009</v>
      </c>
      <c r="YC128" t="n">
        <v>18.61056</v>
      </c>
      <c r="YD128" t="n">
        <v>18.63797</v>
      </c>
      <c r="YE128" t="n">
        <v>18.66296</v>
      </c>
      <c r="YF128" t="n">
        <v>18.70295</v>
      </c>
      <c r="YG128" t="n">
        <v>18.73157</v>
      </c>
      <c r="YH128" t="n">
        <v>18.75455</v>
      </c>
      <c r="YI128" t="n">
        <v>18.8025</v>
      </c>
      <c r="YJ128" t="n">
        <v>18.83549</v>
      </c>
      <c r="YK128" t="n">
        <v>18.8591</v>
      </c>
      <c r="YL128" t="n">
        <v>18.89071</v>
      </c>
      <c r="YM128" t="n">
        <v>18.94662</v>
      </c>
      <c r="YN128" t="n">
        <v>18.9764</v>
      </c>
      <c r="YO128" t="n">
        <v>18.99096</v>
      </c>
      <c r="YP128" t="n">
        <v>19.01202</v>
      </c>
      <c r="YQ128" t="n">
        <v>19.03372</v>
      </c>
      <c r="YR128" t="n">
        <v>19.05303</v>
      </c>
      <c r="YS128" t="n">
        <v>19.09024</v>
      </c>
      <c r="YT128" t="n">
        <v>19.15161</v>
      </c>
      <c r="YU128" t="n">
        <v>19.18942</v>
      </c>
      <c r="YV128" t="n">
        <v>19.20619</v>
      </c>
      <c r="YW128" t="n">
        <v>19.22451</v>
      </c>
      <c r="YX128" t="n">
        <v>19.24273</v>
      </c>
      <c r="YY128" t="n">
        <v>19.27286</v>
      </c>
      <c r="YZ128" t="n">
        <v>19.31893</v>
      </c>
      <c r="ZA128" t="n">
        <v>19.34942</v>
      </c>
      <c r="ZB128" t="n">
        <v>19.3965</v>
      </c>
      <c r="ZC128" t="n">
        <v>19.4343</v>
      </c>
      <c r="ZD128" t="n">
        <v>19.46283</v>
      </c>
      <c r="ZE128" t="n">
        <v>19.51322</v>
      </c>
      <c r="ZF128" t="n">
        <v>19.5533</v>
      </c>
      <c r="ZG128" t="n">
        <v>19.58131</v>
      </c>
      <c r="ZH128" t="n">
        <v>19.61481</v>
      </c>
      <c r="ZI128" t="n">
        <v>19.66494</v>
      </c>
      <c r="ZJ128" t="n">
        <v>19.7202</v>
      </c>
      <c r="ZK128" t="n">
        <v>19.74667</v>
      </c>
      <c r="ZL128" t="n">
        <v>19.76735</v>
      </c>
      <c r="ZM128" t="n">
        <v>19.79665</v>
      </c>
      <c r="ZN128" t="n">
        <v>19.83088</v>
      </c>
      <c r="ZO128" t="n">
        <v>19.84548</v>
      </c>
      <c r="ZP128" t="n">
        <v>19.85848</v>
      </c>
      <c r="ZQ128" t="n">
        <v>19.89451</v>
      </c>
      <c r="ZR128" t="n">
        <v>19.92949</v>
      </c>
      <c r="ZS128" t="n">
        <v>19.9638</v>
      </c>
      <c r="ZT128" t="n">
        <v>19.99162</v>
      </c>
      <c r="ZU128" t="n">
        <v>20.00468</v>
      </c>
      <c r="ZV128" t="n">
        <v>20.04255</v>
      </c>
      <c r="ZW128" t="n">
        <v>20.07928</v>
      </c>
      <c r="ZX128" t="n">
        <v>20.0962</v>
      </c>
      <c r="ZY128" t="n">
        <v>20.12484</v>
      </c>
      <c r="ZZ128" t="n">
        <v>20.17239</v>
      </c>
      <c r="AAA128" t="n">
        <v>20.19958</v>
      </c>
      <c r="AAB128" t="n">
        <v>20.25654</v>
      </c>
      <c r="AAC128" t="n">
        <v>20.28701</v>
      </c>
      <c r="AAD128" t="n">
        <v>20.30682</v>
      </c>
      <c r="AAE128" t="n">
        <v>20.3473</v>
      </c>
      <c r="AAF128" t="n">
        <v>20.39468</v>
      </c>
      <c r="AAG128" t="n">
        <v>20.44203</v>
      </c>
      <c r="AAH128" t="n">
        <v>20.48046</v>
      </c>
      <c r="AAI128" t="n">
        <v>20.52408</v>
      </c>
      <c r="AAJ128" t="n">
        <v>20.55881</v>
      </c>
      <c r="AAK128" t="n">
        <v>20.59903</v>
      </c>
      <c r="AAL128" t="n">
        <v>20.66615</v>
      </c>
      <c r="AAM128" t="n">
        <v>20.70979</v>
      </c>
      <c r="AAN128" t="n">
        <v>20.75575</v>
      </c>
      <c r="AAO128" t="n">
        <v>20.78067</v>
      </c>
      <c r="AAP128" t="n">
        <v>20.81782</v>
      </c>
      <c r="AAQ128" t="n">
        <v>20.85749</v>
      </c>
      <c r="AAR128" t="n">
        <v>20.8835</v>
      </c>
      <c r="AAS128" t="n">
        <v>20.93901</v>
      </c>
      <c r="AAT128" t="n">
        <v>20.99361</v>
      </c>
      <c r="AAU128" t="n">
        <v>21.02025</v>
      </c>
      <c r="AAV128" t="n">
        <v>21.04702</v>
      </c>
      <c r="AAW128" t="n">
        <v>21.09624</v>
      </c>
      <c r="AAX128" t="n">
        <v>21.12694</v>
      </c>
      <c r="AAY128" t="n">
        <v>21.15603</v>
      </c>
      <c r="AAZ128" t="n">
        <v>21.19688</v>
      </c>
      <c r="ABA128" t="n">
        <v>21.26916</v>
      </c>
      <c r="ABB128" t="n">
        <v>21.30901</v>
      </c>
      <c r="ABC128" t="n">
        <v>21.33037</v>
      </c>
      <c r="ABD128" t="n">
        <v>21.3466</v>
      </c>
      <c r="ABE128" t="n">
        <v>21.37745</v>
      </c>
      <c r="ABF128" t="n">
        <v>21.4033</v>
      </c>
      <c r="ABG128" t="n">
        <v>21.44979</v>
      </c>
      <c r="ABH128" t="n">
        <v>21.47021</v>
      </c>
      <c r="ABI128" t="n">
        <v>21.48822</v>
      </c>
      <c r="ABJ128" t="n">
        <v>21.52818</v>
      </c>
      <c r="ABK128" t="n">
        <v>21.56398</v>
      </c>
      <c r="ABL128" t="n">
        <v>21.60013</v>
      </c>
      <c r="ABM128" t="n">
        <v>21.64146</v>
      </c>
      <c r="ABN128" t="n">
        <v>21.68545</v>
      </c>
      <c r="ABO128" t="n">
        <v>21.74469</v>
      </c>
      <c r="ABP128" t="n">
        <v>21.77657</v>
      </c>
      <c r="ABQ128" t="n">
        <v>21.82109</v>
      </c>
      <c r="ABR128" t="n">
        <v>21.85367</v>
      </c>
      <c r="ABS128" t="n">
        <v>21.8927</v>
      </c>
      <c r="ABT128" t="n">
        <v>21.94146</v>
      </c>
      <c r="ABU128" t="n">
        <v>21.97768</v>
      </c>
      <c r="ABV128" t="n">
        <v>22.0035</v>
      </c>
      <c r="ABW128" t="n">
        <v>22.03334</v>
      </c>
      <c r="ABX128" t="n">
        <v>22.06268</v>
      </c>
      <c r="ABY128" t="n">
        <v>22.10527</v>
      </c>
      <c r="ABZ128" t="n">
        <v>22.1668</v>
      </c>
      <c r="ACA128" t="n">
        <v>22.23645</v>
      </c>
      <c r="ACB128" t="n">
        <v>22.28062</v>
      </c>
      <c r="ACC128" t="n">
        <v>22.357</v>
      </c>
      <c r="ACD128" t="n">
        <v>22.4117</v>
      </c>
      <c r="ACE128" t="n">
        <v>22.4485</v>
      </c>
      <c r="ACF128" t="n">
        <v>22.47622</v>
      </c>
      <c r="ACG128" t="n">
        <v>22.52676</v>
      </c>
      <c r="ACH128" t="n">
        <v>22.56678</v>
      </c>
      <c r="ACI128" t="n">
        <v>22.59882</v>
      </c>
      <c r="ACJ128" t="n">
        <v>22.645</v>
      </c>
      <c r="ACK128" t="n">
        <v>22.69893</v>
      </c>
      <c r="ACL128" t="n">
        <v>22.73486</v>
      </c>
      <c r="ACM128" t="n">
        <v>22.76803</v>
      </c>
      <c r="ACN128" t="n">
        <v>22.79206</v>
      </c>
      <c r="ACO128" t="n">
        <v>22.8371</v>
      </c>
      <c r="ACP128" t="n">
        <v>22.90564</v>
      </c>
      <c r="ACQ128" t="n">
        <v>22.95647</v>
      </c>
      <c r="ACR128" t="n">
        <v>22.9973</v>
      </c>
      <c r="ACS128" t="n">
        <v>23.03878</v>
      </c>
      <c r="ACT128" t="n">
        <v>23.06985</v>
      </c>
      <c r="ACU128" t="n">
        <v>23.1</v>
      </c>
      <c r="ACV128" t="n">
        <v>23.14482</v>
      </c>
      <c r="ACW128" t="n">
        <v>23.19726</v>
      </c>
      <c r="ACX128" t="n">
        <v>23.25192</v>
      </c>
      <c r="ACY128" t="n">
        <v>23.29187</v>
      </c>
      <c r="ACZ128" t="n">
        <v>23.32762</v>
      </c>
      <c r="ADA128" t="n">
        <v>23.36543</v>
      </c>
      <c r="ADB128" t="n">
        <v>23.39888</v>
      </c>
      <c r="ADC128" t="n">
        <v>23.44615</v>
      </c>
      <c r="ADD128" t="n">
        <v>23.50045</v>
      </c>
      <c r="ADE128" t="n">
        <v>23.54934</v>
      </c>
      <c r="ADF128" t="n">
        <v>23.57744</v>
      </c>
      <c r="ADG128" t="n">
        <v>23.63575</v>
      </c>
      <c r="ADH128" t="n">
        <v>23.70158</v>
      </c>
      <c r="ADI128" t="n">
        <v>23.78177</v>
      </c>
      <c r="ADJ128" t="n">
        <v>23.83702</v>
      </c>
      <c r="ADK128" t="n">
        <v>23.87276</v>
      </c>
      <c r="ADL128" t="n">
        <v>23.92125</v>
      </c>
      <c r="ADM128" t="n">
        <v>23.97082</v>
      </c>
      <c r="ADN128" t="n">
        <v>24.04521</v>
      </c>
      <c r="ADO128" t="n">
        <v>24.1012</v>
      </c>
      <c r="ADP128" t="n">
        <v>24.16545</v>
      </c>
      <c r="ADQ128" t="n">
        <v>24.23301</v>
      </c>
      <c r="ADR128" t="n">
        <v>24.26316</v>
      </c>
      <c r="ADS128" t="n">
        <v>24.29283</v>
      </c>
      <c r="ADT128" t="n">
        <v>24.32606</v>
      </c>
      <c r="ADU128" t="n">
        <v>24.37834</v>
      </c>
      <c r="ADV128" t="n">
        <v>24.4298</v>
      </c>
      <c r="ADW128" t="n">
        <v>24.47377</v>
      </c>
      <c r="ADX128" t="n">
        <v>24.53875</v>
      </c>
      <c r="ADY128" t="n">
        <v>24.59794</v>
      </c>
      <c r="ADZ128" t="n">
        <v>24.64658</v>
      </c>
      <c r="AEA128" t="n">
        <v>24.68673</v>
      </c>
      <c r="AEB128" t="n">
        <v>24.72849</v>
      </c>
      <c r="AEC128" t="n">
        <v>24.77526</v>
      </c>
      <c r="AED128" t="n">
        <v>24.83879</v>
      </c>
      <c r="AEE128" t="n">
        <v>24.91573</v>
      </c>
      <c r="AEF128" t="n">
        <v>24.98259</v>
      </c>
      <c r="AEG128" t="n">
        <v>25.04805</v>
      </c>
      <c r="AEH128" t="n">
        <v>25.1062</v>
      </c>
      <c r="AEI128" t="n">
        <v>25.16385</v>
      </c>
      <c r="AEJ128" t="n">
        <v>25.21889</v>
      </c>
      <c r="AEK128" t="n">
        <v>25.25224</v>
      </c>
      <c r="AEL128" t="n">
        <v>25.30609</v>
      </c>
      <c r="AEM128" t="n">
        <v>25.33323</v>
      </c>
      <c r="AEN128" t="n">
        <v>25.39686</v>
      </c>
      <c r="AEO128" t="n">
        <v>25.43658</v>
      </c>
      <c r="AEP128" t="n">
        <v>25.4804</v>
      </c>
      <c r="AEQ128" t="n">
        <v>25.5201</v>
      </c>
      <c r="AER128" t="n">
        <v>25.57783</v>
      </c>
      <c r="AES128" t="n">
        <v>25.63637</v>
      </c>
      <c r="AET128" t="n">
        <v>25.72898</v>
      </c>
      <c r="AEU128" t="n">
        <v>25.80085</v>
      </c>
      <c r="AEV128" t="n">
        <v>25.88686</v>
      </c>
      <c r="AEW128" t="n">
        <v>25.97031</v>
      </c>
      <c r="AEX128" t="n">
        <v>26.02555</v>
      </c>
      <c r="AEY128" t="n">
        <v>26.0761</v>
      </c>
      <c r="AEZ128" t="n">
        <v>26.12397</v>
      </c>
      <c r="AFA128" t="n">
        <v>26.20258</v>
      </c>
      <c r="AFB128" t="n">
        <v>26.25644</v>
      </c>
      <c r="AFC128" t="n">
        <v>26.32183</v>
      </c>
      <c r="AFD128" t="n">
        <v>26.36799</v>
      </c>
      <c r="AFE128" t="n">
        <v>26.39909</v>
      </c>
      <c r="AFF128" t="n">
        <v>26.46359</v>
      </c>
      <c r="AFG128" t="n">
        <v>26.50201</v>
      </c>
      <c r="AFH128" t="n">
        <v>26.54785</v>
      </c>
      <c r="AFI128" t="n">
        <v>26.67776</v>
      </c>
      <c r="AFJ128" t="n">
        <v>26.86024</v>
      </c>
      <c r="AFK128" t="n">
        <v>26.94565</v>
      </c>
      <c r="AFL128" t="n">
        <v>26.97429</v>
      </c>
      <c r="AFM128" t="n">
        <v>27.06586</v>
      </c>
      <c r="AFN128" t="n">
        <v>27.15696</v>
      </c>
      <c r="AFO128" t="n">
        <v>27.24277</v>
      </c>
      <c r="AFP128" t="n">
        <v>27.30613</v>
      </c>
      <c r="AFQ128" t="n">
        <v>27.36596</v>
      </c>
      <c r="AFR128" t="n">
        <v>27.43658</v>
      </c>
      <c r="AFS128" t="n">
        <v>27.52807</v>
      </c>
      <c r="AFT128" t="n">
        <v>27.64579</v>
      </c>
      <c r="AFU128" t="n">
        <v>27.72136</v>
      </c>
      <c r="AFV128" t="n">
        <v>27.82458</v>
      </c>
      <c r="AFW128" t="n">
        <v>27.89337</v>
      </c>
      <c r="AFX128" t="n">
        <v>27.98115</v>
      </c>
      <c r="AFY128" t="n">
        <v>28.09611</v>
      </c>
      <c r="AFZ128" t="n">
        <v>28.19624</v>
      </c>
      <c r="AGA128" t="n">
        <v>28.29088</v>
      </c>
      <c r="AGB128" t="n">
        <v>28.37958</v>
      </c>
      <c r="AGC128" t="n">
        <v>28.44656</v>
      </c>
      <c r="AGD128" t="n">
        <v>28.53493</v>
      </c>
      <c r="AGE128" t="n">
        <v>28.61095</v>
      </c>
      <c r="AGF128" t="n">
        <v>28.72753</v>
      </c>
      <c r="AGG128" t="n">
        <v>28.8351</v>
      </c>
      <c r="AGH128" t="n">
        <v>28.89076</v>
      </c>
      <c r="AGI128" t="n">
        <v>28.98402</v>
      </c>
      <c r="AGJ128" t="n">
        <v>29.0883</v>
      </c>
      <c r="AGK128" t="n">
        <v>29.18424</v>
      </c>
      <c r="AGL128" t="n">
        <v>29.30419</v>
      </c>
      <c r="AGM128" t="n">
        <v>29.39533</v>
      </c>
      <c r="AGN128" t="n">
        <v>29.48696</v>
      </c>
      <c r="AGO128" t="n">
        <v>29.54711</v>
      </c>
      <c r="AGP128" t="n">
        <v>29.64964</v>
      </c>
      <c r="AGQ128" t="n">
        <v>29.72444</v>
      </c>
      <c r="AGR128" t="n">
        <v>29.83118</v>
      </c>
      <c r="AGS128" t="n">
        <v>29.92143</v>
      </c>
      <c r="AGT128" t="n">
        <v>29.99084</v>
      </c>
      <c r="AGU128" t="n">
        <v>30.10864</v>
      </c>
      <c r="AGV128" t="n">
        <v>30.16242</v>
      </c>
      <c r="AGW128" t="n">
        <v>30.25889</v>
      </c>
      <c r="AGX128" t="n">
        <v>30.37835</v>
      </c>
      <c r="AGY128" t="n">
        <v>30.49165</v>
      </c>
      <c r="AGZ128" t="n">
        <v>30.55161</v>
      </c>
      <c r="AHA128" t="n">
        <v>30.63717</v>
      </c>
      <c r="AHB128" t="n">
        <v>30.78883</v>
      </c>
      <c r="AHC128" t="n">
        <v>30.93376</v>
      </c>
      <c r="AHD128" t="n">
        <v>31.02958</v>
      </c>
      <c r="AHE128" t="n">
        <v>31.12077</v>
      </c>
      <c r="AHF128" t="n">
        <v>31.23167</v>
      </c>
      <c r="AHG128" t="n">
        <v>31.32045</v>
      </c>
      <c r="AHH128" t="n">
        <v>31.38367</v>
      </c>
      <c r="AHI128" t="n">
        <v>31.48618</v>
      </c>
      <c r="AHJ128" t="n">
        <v>31.58205</v>
      </c>
      <c r="AHK128" t="n">
        <v>31.72731</v>
      </c>
      <c r="AHL128" t="n">
        <v>31.84174</v>
      </c>
      <c r="AHM128" t="n">
        <v>32.01396</v>
      </c>
      <c r="AHN128" t="n">
        <v>32.14113</v>
      </c>
      <c r="AHO128" t="n">
        <v>32.17462</v>
      </c>
      <c r="AHP128" t="n">
        <v>32.24668</v>
      </c>
      <c r="AHQ128" t="n">
        <v>32.37503</v>
      </c>
      <c r="AHR128" t="n">
        <v>32.49041</v>
      </c>
      <c r="AHS128" t="n">
        <v>32.55988</v>
      </c>
      <c r="AHT128" t="n">
        <v>32.64964</v>
      </c>
      <c r="AHU128" t="n">
        <v>32.75506</v>
      </c>
      <c r="AHV128" t="n">
        <v>32.82308</v>
      </c>
      <c r="AHW128" t="n">
        <v>32.93113</v>
      </c>
      <c r="AHX128" t="n">
        <v>33.02456</v>
      </c>
      <c r="AHY128" t="n">
        <v>33.15722</v>
      </c>
      <c r="AHZ128" t="n">
        <v>33.26449</v>
      </c>
      <c r="AIA128" t="n">
        <v>33.40662</v>
      </c>
      <c r="AIB128" t="n">
        <v>33.5929</v>
      </c>
      <c r="AIC128" t="n">
        <v>33.68956</v>
      </c>
      <c r="AID128" t="n">
        <v>33.86888</v>
      </c>
      <c r="AIE128" t="n">
        <v>34.03279</v>
      </c>
      <c r="AIF128" t="n">
        <v>34.23685</v>
      </c>
      <c r="AIG128" t="n">
        <v>34.40253</v>
      </c>
      <c r="AIH128" t="n">
        <v>34.60881</v>
      </c>
      <c r="AII128" t="n">
        <v>34.79409</v>
      </c>
      <c r="AIJ128" t="n">
        <v>34.94661</v>
      </c>
      <c r="AIK128" t="n">
        <v>35.15359</v>
      </c>
      <c r="AIL128" t="n">
        <v>35.3823</v>
      </c>
      <c r="AIM128" t="n">
        <v>35.54516</v>
      </c>
      <c r="AIN128" t="n">
        <v>35.69588</v>
      </c>
      <c r="AIO128" t="n">
        <v>35.84933</v>
      </c>
      <c r="AIP128" t="n">
        <v>36.02487</v>
      </c>
      <c r="AIQ128" t="n">
        <v>36.20342</v>
      </c>
      <c r="AIR128" t="n">
        <v>36.3489</v>
      </c>
      <c r="AIS128" t="n">
        <v>36.48881</v>
      </c>
      <c r="AIT128" t="n">
        <v>36.68515</v>
      </c>
      <c r="AIU128" t="n">
        <v>36.93035</v>
      </c>
      <c r="AIV128" t="n">
        <v>37.05626</v>
      </c>
      <c r="AIW128" t="n">
        <v>37.21762</v>
      </c>
      <c r="AIX128" t="n">
        <v>37.43957</v>
      </c>
      <c r="AIY128" t="n">
        <v>37.56828</v>
      </c>
      <c r="AIZ128" t="n">
        <v>37.67117</v>
      </c>
      <c r="AJA128" t="n">
        <v>37.78904</v>
      </c>
      <c r="AJB128" t="n">
        <v>38.04321</v>
      </c>
      <c r="AJC128" t="n">
        <v>38.33643</v>
      </c>
      <c r="AJD128" t="n">
        <v>38.53605</v>
      </c>
      <c r="AJE128" t="n">
        <v>38.68388</v>
      </c>
      <c r="AJF128" t="n">
        <v>38.87872</v>
      </c>
      <c r="AJG128" t="n">
        <v>39.06627</v>
      </c>
      <c r="AJH128" t="n">
        <v>39.26444</v>
      </c>
      <c r="AJI128" t="n">
        <v>39.61506</v>
      </c>
      <c r="AJJ128" t="n">
        <v>39.95311</v>
      </c>
      <c r="AJK128" t="n">
        <v>40.24427</v>
      </c>
      <c r="AJL128" t="n">
        <v>40.52342</v>
      </c>
      <c r="AJM128" t="n">
        <v>40.85089</v>
      </c>
      <c r="AJN128" t="n">
        <v>41.16944</v>
      </c>
      <c r="AJO128" t="n">
        <v>41.4904</v>
      </c>
      <c r="AJP128" t="n">
        <v>41.84984</v>
      </c>
      <c r="AJQ128" t="n">
        <v>42.18727</v>
      </c>
      <c r="AJR128" t="n">
        <v>42.58376</v>
      </c>
      <c r="AJS128" t="n">
        <v>42.80511</v>
      </c>
      <c r="AJT128" t="n">
        <v>43.05725</v>
      </c>
      <c r="AJU128" t="n">
        <v>43.39334</v>
      </c>
      <c r="AJV128" t="n">
        <v>43.87864</v>
      </c>
      <c r="AJW128" t="n">
        <v>44.19588</v>
      </c>
      <c r="AJX128" t="n">
        <v>44.52134</v>
      </c>
      <c r="AJY128" t="n">
        <v>44.73409</v>
      </c>
      <c r="AJZ128" t="n">
        <v>44.92248</v>
      </c>
      <c r="AKA128" t="n">
        <v>45.23043</v>
      </c>
      <c r="AKB128" t="n">
        <v>45.70924</v>
      </c>
      <c r="AKC128" t="n">
        <v>46.03451</v>
      </c>
      <c r="AKD128" t="n">
        <v>46.20046</v>
      </c>
      <c r="AKE128" t="n">
        <v>46.48391</v>
      </c>
      <c r="AKF128" t="n">
        <v>46.87461</v>
      </c>
      <c r="AKG128" t="n">
        <v>47.25844</v>
      </c>
      <c r="AKH128" t="n">
        <v>47.66348</v>
      </c>
      <c r="AKI128" t="n">
        <v>47.91839</v>
      </c>
      <c r="AKJ128" t="n">
        <v>48.84295</v>
      </c>
      <c r="AKK128" t="n">
        <v>49.40949</v>
      </c>
      <c r="AKL128" t="n">
        <v>49.69455</v>
      </c>
      <c r="AKM128" t="n">
        <v>50.03219</v>
      </c>
      <c r="AKN128" t="n">
        <v>50.38473</v>
      </c>
      <c r="AKO128" t="n">
        <v>51.25093</v>
      </c>
      <c r="AKP128" t="n">
        <v>52.18699</v>
      </c>
      <c r="AKQ128" t="n">
        <v>53.20288</v>
      </c>
      <c r="AKR128" t="n">
        <v>54.15411</v>
      </c>
      <c r="AKS128" t="n">
        <v>54.73017</v>
      </c>
      <c r="AKT128" t="n">
        <v>55.56158</v>
      </c>
      <c r="AKU128" t="n">
        <v>56.75502</v>
      </c>
      <c r="AKV128" t="n">
        <v>57.55259</v>
      </c>
      <c r="AKW128" t="n">
        <v>58.2196</v>
      </c>
      <c r="AKX128" t="n">
        <v>59.22675</v>
      </c>
      <c r="AKY128" t="n">
        <v>60.36156</v>
      </c>
      <c r="AKZ128" t="n">
        <v>61.47153</v>
      </c>
      <c r="ALA128" t="n">
        <v>62.56472</v>
      </c>
      <c r="ALB128" t="n">
        <v>63.66652</v>
      </c>
      <c r="ALC128" t="n">
        <v>65.66561</v>
      </c>
      <c r="ALD128" t="n">
        <v>67.54259</v>
      </c>
      <c r="ALE128" t="n">
        <v>69.60809</v>
      </c>
      <c r="ALF128" t="n">
        <v>72.4239</v>
      </c>
      <c r="ALG128" t="n">
        <v>76.5429</v>
      </c>
      <c r="ALH128" t="n">
        <v>79.23061</v>
      </c>
      <c r="ALI128" t="n">
        <v>82.72645</v>
      </c>
      <c r="ALJ128" t="n">
        <v>85.72922</v>
      </c>
      <c r="ALK128" t="n">
        <v>89.35030999999999</v>
      </c>
      <c r="ALL128" t="n">
        <v>98.25819</v>
      </c>
      <c r="ALM128" t="n">
        <v>111.89364</v>
      </c>
      <c r="ALN128" t="n">
        <v>134.70247</v>
      </c>
      <c r="ALO128" t="n">
        <v>428.68835</v>
      </c>
    </row>
    <row r="129">
      <c r="A129" t="inlineStr">
        <is>
          <t>Afghanistan</t>
        </is>
      </c>
      <c r="B129" t="inlineStr">
        <is>
          <t>AFG</t>
        </is>
      </c>
      <c r="C129" s="13">
        <f>AVERAGE(SI129,SJ129)</f>
        <v/>
      </c>
      <c r="D129" t="n">
        <v>0.28038</v>
      </c>
      <c r="E129" t="n">
        <v>0.33106</v>
      </c>
      <c r="F129" t="n">
        <v>0.39639</v>
      </c>
      <c r="G129" t="n">
        <v>0.44589</v>
      </c>
      <c r="H129" t="n">
        <v>0.48678</v>
      </c>
      <c r="I129" t="n">
        <v>0.5220900000000001</v>
      </c>
      <c r="J129" t="n">
        <v>0.55344</v>
      </c>
      <c r="K129" t="n">
        <v>0.58181</v>
      </c>
      <c r="L129" t="n">
        <v>0.60783</v>
      </c>
      <c r="M129" t="n">
        <v>0.63195</v>
      </c>
      <c r="N129" t="n">
        <v>0.65449</v>
      </c>
      <c r="O129" t="n">
        <v>0.67569</v>
      </c>
      <c r="P129" t="n">
        <v>0.69575</v>
      </c>
      <c r="Q129" t="n">
        <v>0.7148099999999999</v>
      </c>
      <c r="R129" t="n">
        <v>0.73299</v>
      </c>
      <c r="S129" t="n">
        <v>0.7504</v>
      </c>
      <c r="T129" t="n">
        <v>0.7671</v>
      </c>
      <c r="U129" t="n">
        <v>0.78318</v>
      </c>
      <c r="V129" t="n">
        <v>0.79869</v>
      </c>
      <c r="W129" t="n">
        <v>0.81368</v>
      </c>
      <c r="X129" t="n">
        <v>0.8282</v>
      </c>
      <c r="Y129" t="n">
        <v>0.84228</v>
      </c>
      <c r="Z129" t="n">
        <v>0.8559600000000001</v>
      </c>
      <c r="AA129" t="n">
        <v>0.86926</v>
      </c>
      <c r="AB129" t="n">
        <v>0.88222</v>
      </c>
      <c r="AC129" t="n">
        <v>0.89485</v>
      </c>
      <c r="AD129" t="n">
        <v>0.90718</v>
      </c>
      <c r="AE129" t="n">
        <v>0.91923</v>
      </c>
      <c r="AF129" t="n">
        <v>0.93101</v>
      </c>
      <c r="AG129" t="n">
        <v>0.94254</v>
      </c>
      <c r="AH129" t="n">
        <v>0.95383</v>
      </c>
      <c r="AI129" t="n">
        <v>0.9649</v>
      </c>
      <c r="AJ129" t="n">
        <v>0.97575</v>
      </c>
      <c r="AK129" t="n">
        <v>0.98641</v>
      </c>
      <c r="AL129" t="n">
        <v>0.99687</v>
      </c>
      <c r="AM129" t="n">
        <v>1.00715</v>
      </c>
      <c r="AN129" t="n">
        <v>1.01725</v>
      </c>
      <c r="AO129" t="n">
        <v>1.0272</v>
      </c>
      <c r="AP129" t="n">
        <v>1.03698</v>
      </c>
      <c r="AQ129" t="n">
        <v>1.04661</v>
      </c>
      <c r="AR129" t="n">
        <v>1.0561</v>
      </c>
      <c r="AS129" t="n">
        <v>1.06545</v>
      </c>
      <c r="AT129" t="n">
        <v>1.07466</v>
      </c>
      <c r="AU129" t="n">
        <v>1.08375</v>
      </c>
      <c r="AV129" t="n">
        <v>1.09271</v>
      </c>
      <c r="AW129" t="n">
        <v>1.10156</v>
      </c>
      <c r="AX129" t="n">
        <v>1.11029</v>
      </c>
      <c r="AY129" t="n">
        <v>1.11892</v>
      </c>
      <c r="AZ129" t="n">
        <v>1.12743</v>
      </c>
      <c r="BA129" t="n">
        <v>1.13585</v>
      </c>
      <c r="BB129" t="n">
        <v>1.14416</v>
      </c>
      <c r="BC129" t="n">
        <v>1.15238</v>
      </c>
      <c r="BD129" t="n">
        <v>1.16051</v>
      </c>
      <c r="BE129" t="n">
        <v>1.16855</v>
      </c>
      <c r="BF129" t="n">
        <v>1.17651</v>
      </c>
      <c r="BG129" t="n">
        <v>1.18438</v>
      </c>
      <c r="BH129" t="n">
        <v>1.19216</v>
      </c>
      <c r="BI129" t="n">
        <v>1.19987</v>
      </c>
      <c r="BJ129" t="n">
        <v>1.20751</v>
      </c>
      <c r="BK129" t="n">
        <v>1.21507</v>
      </c>
      <c r="BL129" t="n">
        <v>1.22256</v>
      </c>
      <c r="BM129" t="n">
        <v>1.22997</v>
      </c>
      <c r="BN129" t="n">
        <v>1.23732</v>
      </c>
      <c r="BO129" t="n">
        <v>1.24461</v>
      </c>
      <c r="BP129" t="n">
        <v>1.25183</v>
      </c>
      <c r="BQ129" t="n">
        <v>1.25899</v>
      </c>
      <c r="BR129" t="n">
        <v>1.26608</v>
      </c>
      <c r="BS129" t="n">
        <v>1.27312</v>
      </c>
      <c r="BT129" t="n">
        <v>1.2801</v>
      </c>
      <c r="BU129" t="n">
        <v>1.28702</v>
      </c>
      <c r="BV129" t="n">
        <v>1.29389</v>
      </c>
      <c r="BW129" t="n">
        <v>1.30071</v>
      </c>
      <c r="BX129" t="n">
        <v>1.30747</v>
      </c>
      <c r="BY129" t="n">
        <v>1.31418</v>
      </c>
      <c r="BZ129" t="n">
        <v>1.32084</v>
      </c>
      <c r="CA129" t="n">
        <v>1.32746</v>
      </c>
      <c r="CB129" t="n">
        <v>1.33402</v>
      </c>
      <c r="CC129" t="n">
        <v>1.34054</v>
      </c>
      <c r="CD129" t="n">
        <v>1.34702</v>
      </c>
      <c r="CE129" t="n">
        <v>1.35345</v>
      </c>
      <c r="CF129" t="n">
        <v>1.35983</v>
      </c>
      <c r="CG129" t="n">
        <v>1.36618</v>
      </c>
      <c r="CH129" t="n">
        <v>1.37248</v>
      </c>
      <c r="CI129" t="n">
        <v>1.37874</v>
      </c>
      <c r="CJ129" t="n">
        <v>1.38497</v>
      </c>
      <c r="CK129" t="n">
        <v>1.39115</v>
      </c>
      <c r="CL129" t="n">
        <v>1.3973</v>
      </c>
      <c r="CM129" t="n">
        <v>1.40341</v>
      </c>
      <c r="CN129" t="n">
        <v>1.40948</v>
      </c>
      <c r="CO129" t="n">
        <v>1.41551</v>
      </c>
      <c r="CP129" t="n">
        <v>1.42151</v>
      </c>
      <c r="CQ129" t="n">
        <v>1.42748</v>
      </c>
      <c r="CR129" t="n">
        <v>1.43342</v>
      </c>
      <c r="CS129" t="n">
        <v>1.43932</v>
      </c>
      <c r="CT129" t="n">
        <v>1.44518</v>
      </c>
      <c r="CU129" t="n">
        <v>1.45102</v>
      </c>
      <c r="CV129" t="n">
        <v>1.45682</v>
      </c>
      <c r="CW129" t="n">
        <v>1.4626</v>
      </c>
      <c r="CX129" t="n">
        <v>1.46834</v>
      </c>
      <c r="CY129" t="n">
        <v>1.47406</v>
      </c>
      <c r="CZ129" t="n">
        <v>1.47974</v>
      </c>
      <c r="DA129" t="n">
        <v>1.4854</v>
      </c>
      <c r="DB129" t="n">
        <v>1.49103</v>
      </c>
      <c r="DC129" t="n">
        <v>1.49663</v>
      </c>
      <c r="DD129" t="n">
        <v>1.50221</v>
      </c>
      <c r="DE129" t="n">
        <v>1.50776</v>
      </c>
      <c r="DF129" t="n">
        <v>1.51328</v>
      </c>
      <c r="DG129" t="n">
        <v>1.51878</v>
      </c>
      <c r="DH129" t="n">
        <v>1.52425</v>
      </c>
      <c r="DI129" t="n">
        <v>1.5297</v>
      </c>
      <c r="DJ129" t="n">
        <v>1.53512</v>
      </c>
      <c r="DK129" t="n">
        <v>1.54052</v>
      </c>
      <c r="DL129" t="n">
        <v>1.5459</v>
      </c>
      <c r="DM129" t="n">
        <v>1.55125</v>
      </c>
      <c r="DN129" t="n">
        <v>1.55658</v>
      </c>
      <c r="DO129" t="n">
        <v>1.56189</v>
      </c>
      <c r="DP129" t="n">
        <v>1.56718</v>
      </c>
      <c r="DQ129" t="n">
        <v>1.57244</v>
      </c>
      <c r="DR129" t="n">
        <v>1.57769</v>
      </c>
      <c r="DS129" t="n">
        <v>1.58291</v>
      </c>
      <c r="DT129" t="n">
        <v>1.58811</v>
      </c>
      <c r="DU129" t="n">
        <v>1.59329</v>
      </c>
      <c r="DV129" t="n">
        <v>1.59846</v>
      </c>
      <c r="DW129" t="n">
        <v>1.6036</v>
      </c>
      <c r="DX129" t="n">
        <v>1.60872</v>
      </c>
      <c r="DY129" t="n">
        <v>1.61383</v>
      </c>
      <c r="DZ129" t="n">
        <v>1.61891</v>
      </c>
      <c r="EA129" t="n">
        <v>1.62398</v>
      </c>
      <c r="EB129" t="n">
        <v>1.62903</v>
      </c>
      <c r="EC129" t="n">
        <v>1.63406</v>
      </c>
      <c r="ED129" t="n">
        <v>1.63907</v>
      </c>
      <c r="EE129" t="n">
        <v>1.64407</v>
      </c>
      <c r="EF129" t="n">
        <v>1.64905</v>
      </c>
      <c r="EG129" t="n">
        <v>1.65401</v>
      </c>
      <c r="EH129" t="n">
        <v>1.65896</v>
      </c>
      <c r="EI129" t="n">
        <v>1.66389</v>
      </c>
      <c r="EJ129" t="n">
        <v>1.6688</v>
      </c>
      <c r="EK129" t="n">
        <v>1.6737</v>
      </c>
      <c r="EL129" t="n">
        <v>1.67858</v>
      </c>
      <c r="EM129" t="n">
        <v>1.68345</v>
      </c>
      <c r="EN129" t="n">
        <v>1.6883</v>
      </c>
      <c r="EO129" t="n">
        <v>1.69314</v>
      </c>
      <c r="EP129" t="n">
        <v>1.69796</v>
      </c>
      <c r="EQ129" t="n">
        <v>1.70277</v>
      </c>
      <c r="ER129" t="n">
        <v>1.70756</v>
      </c>
      <c r="ES129" t="n">
        <v>1.71234</v>
      </c>
      <c r="ET129" t="n">
        <v>1.7171</v>
      </c>
      <c r="EU129" t="n">
        <v>1.72185</v>
      </c>
      <c r="EV129" t="n">
        <v>1.72659</v>
      </c>
      <c r="EW129" t="n">
        <v>1.73132</v>
      </c>
      <c r="EX129" t="n">
        <v>1.73603</v>
      </c>
      <c r="EY129" t="n">
        <v>1.74073</v>
      </c>
      <c r="EZ129" t="n">
        <v>1.74541</v>
      </c>
      <c r="FA129" t="n">
        <v>1.75009</v>
      </c>
      <c r="FB129" t="n">
        <v>1.75475</v>
      </c>
      <c r="FC129" t="n">
        <v>1.75939</v>
      </c>
      <c r="FD129" t="n">
        <v>1.76403</v>
      </c>
      <c r="FE129" t="n">
        <v>1.76865</v>
      </c>
      <c r="FF129" t="n">
        <v>1.77327</v>
      </c>
      <c r="FG129" t="n">
        <v>1.77787</v>
      </c>
      <c r="FH129" t="n">
        <v>1.78246</v>
      </c>
      <c r="FI129" t="n">
        <v>1.78703</v>
      </c>
      <c r="FJ129" t="n">
        <v>1.7916</v>
      </c>
      <c r="FK129" t="n">
        <v>1.79616</v>
      </c>
      <c r="FL129" t="n">
        <v>1.8007</v>
      </c>
      <c r="FM129" t="n">
        <v>1.80524</v>
      </c>
      <c r="FN129" t="n">
        <v>1.80976</v>
      </c>
      <c r="FO129" t="n">
        <v>1.81427</v>
      </c>
      <c r="FP129" t="n">
        <v>1.81878</v>
      </c>
      <c r="FQ129" t="n">
        <v>1.82327</v>
      </c>
      <c r="FR129" t="n">
        <v>1.82775</v>
      </c>
      <c r="FS129" t="n">
        <v>1.83223</v>
      </c>
      <c r="FT129" t="n">
        <v>1.83669</v>
      </c>
      <c r="FU129" t="n">
        <v>1.84114</v>
      </c>
      <c r="FV129" t="n">
        <v>1.84559</v>
      </c>
      <c r="FW129" t="n">
        <v>1.85002</v>
      </c>
      <c r="FX129" t="n">
        <v>1.85445</v>
      </c>
      <c r="FY129" t="n">
        <v>1.85886</v>
      </c>
      <c r="FZ129" t="n">
        <v>1.86327</v>
      </c>
      <c r="GA129" t="n">
        <v>1.86767</v>
      </c>
      <c r="GB129" t="n">
        <v>1.87206</v>
      </c>
      <c r="GC129" t="n">
        <v>1.87644</v>
      </c>
      <c r="GD129" t="n">
        <v>1.88081</v>
      </c>
      <c r="GE129" t="n">
        <v>1.88517</v>
      </c>
      <c r="GF129" t="n">
        <v>1.88953</v>
      </c>
      <c r="GG129" t="n">
        <v>1.89388</v>
      </c>
      <c r="GH129" t="n">
        <v>1.89822</v>
      </c>
      <c r="GI129" t="n">
        <v>1.90255</v>
      </c>
      <c r="GJ129" t="n">
        <v>1.90687</v>
      </c>
      <c r="GK129" t="n">
        <v>1.91119</v>
      </c>
      <c r="GL129" t="n">
        <v>1.91549</v>
      </c>
      <c r="GM129" t="n">
        <v>1.91979</v>
      </c>
      <c r="GN129" t="n">
        <v>1.92409</v>
      </c>
      <c r="GO129" t="n">
        <v>1.92837</v>
      </c>
      <c r="GP129" t="n">
        <v>1.93265</v>
      </c>
      <c r="GQ129" t="n">
        <v>1.93692</v>
      </c>
      <c r="GR129" t="n">
        <v>1.94118</v>
      </c>
      <c r="GS129" t="n">
        <v>1.94544</v>
      </c>
      <c r="GT129" t="n">
        <v>1.94969</v>
      </c>
      <c r="GU129" t="n">
        <v>1.95393</v>
      </c>
      <c r="GV129" t="n">
        <v>1.95817</v>
      </c>
      <c r="GW129" t="n">
        <v>1.9624</v>
      </c>
      <c r="GX129" t="n">
        <v>1.96662</v>
      </c>
      <c r="GY129" t="n">
        <v>1.97084</v>
      </c>
      <c r="GZ129" t="n">
        <v>1.97505</v>
      </c>
      <c r="HA129" t="n">
        <v>1.97925</v>
      </c>
      <c r="HB129" t="n">
        <v>1.98345</v>
      </c>
      <c r="HC129" t="n">
        <v>1.98764</v>
      </c>
      <c r="HD129" t="n">
        <v>1.99182</v>
      </c>
      <c r="HE129" t="n">
        <v>1.996</v>
      </c>
      <c r="HF129" t="n">
        <v>2.00017</v>
      </c>
      <c r="HG129" t="n">
        <v>2.00434</v>
      </c>
      <c r="HH129" t="n">
        <v>2.0085</v>
      </c>
      <c r="HI129" t="n">
        <v>2.01266</v>
      </c>
      <c r="HJ129" t="n">
        <v>2.01681</v>
      </c>
      <c r="HK129" t="n">
        <v>2.02095</v>
      </c>
      <c r="HL129" t="n">
        <v>2.02509</v>
      </c>
      <c r="HM129" t="n">
        <v>2.02923</v>
      </c>
      <c r="HN129" t="n">
        <v>2.03336</v>
      </c>
      <c r="HO129" t="n">
        <v>2.03748</v>
      </c>
      <c r="HP129" t="n">
        <v>2.0416</v>
      </c>
      <c r="HQ129" t="n">
        <v>2.04571</v>
      </c>
      <c r="HR129" t="n">
        <v>2.04982</v>
      </c>
      <c r="HS129" t="n">
        <v>2.05392</v>
      </c>
      <c r="HT129" t="n">
        <v>2.05802</v>
      </c>
      <c r="HU129" t="n">
        <v>2.06211</v>
      </c>
      <c r="HV129" t="n">
        <v>2.0662</v>
      </c>
      <c r="HW129" t="n">
        <v>2.07029</v>
      </c>
      <c r="HX129" t="n">
        <v>2.07437</v>
      </c>
      <c r="HY129" t="n">
        <v>2.07844</v>
      </c>
      <c r="HZ129" t="n">
        <v>2.08251</v>
      </c>
      <c r="IA129" t="n">
        <v>2.08658</v>
      </c>
      <c r="IB129" t="n">
        <v>2.09064</v>
      </c>
      <c r="IC129" t="n">
        <v>2.0947</v>
      </c>
      <c r="ID129" t="n">
        <v>2.09875</v>
      </c>
      <c r="IE129" t="n">
        <v>2.1028</v>
      </c>
      <c r="IF129" t="n">
        <v>2.10684</v>
      </c>
      <c r="IG129" t="n">
        <v>2.11088</v>
      </c>
      <c r="IH129" t="n">
        <v>2.11492</v>
      </c>
      <c r="II129" t="n">
        <v>2.11895</v>
      </c>
      <c r="IJ129" t="n">
        <v>2.12298</v>
      </c>
      <c r="IK129" t="n">
        <v>2.12701</v>
      </c>
      <c r="IL129" t="n">
        <v>2.13103</v>
      </c>
      <c r="IM129" t="n">
        <v>2.13505</v>
      </c>
      <c r="IN129" t="n">
        <v>2.13906</v>
      </c>
      <c r="IO129" t="n">
        <v>2.14307</v>
      </c>
      <c r="IP129" t="n">
        <v>2.14708</v>
      </c>
      <c r="IQ129" t="n">
        <v>2.15108</v>
      </c>
      <c r="IR129" t="n">
        <v>2.15508</v>
      </c>
      <c r="IS129" t="n">
        <v>2.15908</v>
      </c>
      <c r="IT129" t="n">
        <v>2.16307</v>
      </c>
      <c r="IU129" t="n">
        <v>2.16706</v>
      </c>
      <c r="IV129" t="n">
        <v>2.17105</v>
      </c>
      <c r="IW129" t="n">
        <v>2.17503</v>
      </c>
      <c r="IX129" t="n">
        <v>2.17901</v>
      </c>
      <c r="IY129" t="n">
        <v>2.18299</v>
      </c>
      <c r="IZ129" t="n">
        <v>2.18697</v>
      </c>
      <c r="JA129" t="n">
        <v>2.19094</v>
      </c>
      <c r="JB129" t="n">
        <v>2.19491</v>
      </c>
      <c r="JC129" t="n">
        <v>2.19888</v>
      </c>
      <c r="JD129" t="n">
        <v>2.20284</v>
      </c>
      <c r="JE129" t="n">
        <v>2.2068</v>
      </c>
      <c r="JF129" t="n">
        <v>2.21076</v>
      </c>
      <c r="JG129" t="n">
        <v>2.21471</v>
      </c>
      <c r="JH129" t="n">
        <v>2.21867</v>
      </c>
      <c r="JI129" t="n">
        <v>2.22262</v>
      </c>
      <c r="JJ129" t="n">
        <v>2.22656</v>
      </c>
      <c r="JK129" t="n">
        <v>2.23051</v>
      </c>
      <c r="JL129" t="n">
        <v>2.23445</v>
      </c>
      <c r="JM129" t="n">
        <v>2.23839</v>
      </c>
      <c r="JN129" t="n">
        <v>2.24233</v>
      </c>
      <c r="JO129" t="n">
        <v>2.24627</v>
      </c>
      <c r="JP129" t="n">
        <v>2.2502</v>
      </c>
      <c r="JQ129" t="n">
        <v>2.25413</v>
      </c>
      <c r="JR129" t="n">
        <v>2.25806</v>
      </c>
      <c r="JS129" t="n">
        <v>2.26199</v>
      </c>
      <c r="JT129" t="n">
        <v>2.26592</v>
      </c>
      <c r="JU129" t="n">
        <v>2.26984</v>
      </c>
      <c r="JV129" t="n">
        <v>2.27376</v>
      </c>
      <c r="JW129" t="n">
        <v>2.27768</v>
      </c>
      <c r="JX129" t="n">
        <v>2.2816</v>
      </c>
      <c r="JY129" t="n">
        <v>2.28552</v>
      </c>
      <c r="JZ129" t="n">
        <v>2.28943</v>
      </c>
      <c r="KA129" t="n">
        <v>2.29334</v>
      </c>
      <c r="KB129" t="n">
        <v>2.29725</v>
      </c>
      <c r="KC129" t="n">
        <v>2.30116</v>
      </c>
      <c r="KD129" t="n">
        <v>2.30507</v>
      </c>
      <c r="KE129" t="n">
        <v>2.30898</v>
      </c>
      <c r="KF129" t="n">
        <v>2.31288</v>
      </c>
      <c r="KG129" t="n">
        <v>2.31679</v>
      </c>
      <c r="KH129" t="n">
        <v>2.32069</v>
      </c>
      <c r="KI129" t="n">
        <v>2.32459</v>
      </c>
      <c r="KJ129" t="n">
        <v>2.32849</v>
      </c>
      <c r="KK129" t="n">
        <v>2.33239</v>
      </c>
      <c r="KL129" t="n">
        <v>2.33628</v>
      </c>
      <c r="KM129" t="n">
        <v>2.34018</v>
      </c>
      <c r="KN129" t="n">
        <v>2.34407</v>
      </c>
      <c r="KO129" t="n">
        <v>2.34797</v>
      </c>
      <c r="KP129" t="n">
        <v>2.35186</v>
      </c>
      <c r="KQ129" t="n">
        <v>2.35575</v>
      </c>
      <c r="KR129" t="n">
        <v>2.35964</v>
      </c>
      <c r="KS129" t="n">
        <v>2.36353</v>
      </c>
      <c r="KT129" t="n">
        <v>2.36742</v>
      </c>
      <c r="KU129" t="n">
        <v>2.3713</v>
      </c>
      <c r="KV129" t="n">
        <v>2.37519</v>
      </c>
      <c r="KW129" t="n">
        <v>2.37908</v>
      </c>
      <c r="KX129" t="n">
        <v>2.38296</v>
      </c>
      <c r="KY129" t="n">
        <v>2.38684</v>
      </c>
      <c r="KZ129" t="n">
        <v>2.39073</v>
      </c>
      <c r="LA129" t="n">
        <v>2.39461</v>
      </c>
      <c r="LB129" t="n">
        <v>2.39849</v>
      </c>
      <c r="LC129" t="n">
        <v>2.40237</v>
      </c>
      <c r="LD129" t="n">
        <v>2.40626</v>
      </c>
      <c r="LE129" t="n">
        <v>2.41014</v>
      </c>
      <c r="LF129" t="n">
        <v>2.41402</v>
      </c>
      <c r="LG129" t="n">
        <v>2.4179</v>
      </c>
      <c r="LH129" t="n">
        <v>2.42177</v>
      </c>
      <c r="LI129" t="n">
        <v>2.42565</v>
      </c>
      <c r="LJ129" t="n">
        <v>2.42953</v>
      </c>
      <c r="LK129" t="n">
        <v>2.43341</v>
      </c>
      <c r="LL129" t="n">
        <v>2.43729</v>
      </c>
      <c r="LM129" t="n">
        <v>2.44117</v>
      </c>
      <c r="LN129" t="n">
        <v>2.44504</v>
      </c>
      <c r="LO129" t="n">
        <v>2.44892</v>
      </c>
      <c r="LP129" t="n">
        <v>2.4528</v>
      </c>
      <c r="LQ129" t="n">
        <v>2.45667</v>
      </c>
      <c r="LR129" t="n">
        <v>2.46055</v>
      </c>
      <c r="LS129" t="n">
        <v>2.46443</v>
      </c>
      <c r="LT129" t="n">
        <v>2.46831</v>
      </c>
      <c r="LU129" t="n">
        <v>2.47218</v>
      </c>
      <c r="LV129" t="n">
        <v>2.47606</v>
      </c>
      <c r="LW129" t="n">
        <v>2.47994</v>
      </c>
      <c r="LX129" t="n">
        <v>2.48381</v>
      </c>
      <c r="LY129" t="n">
        <v>2.48769</v>
      </c>
      <c r="LZ129" t="n">
        <v>2.49157</v>
      </c>
      <c r="MA129" t="n">
        <v>2.49545</v>
      </c>
      <c r="MB129" t="n">
        <v>2.49933</v>
      </c>
      <c r="MC129" t="n">
        <v>2.50321</v>
      </c>
      <c r="MD129" t="n">
        <v>2.50709</v>
      </c>
      <c r="ME129" t="n">
        <v>2.51097</v>
      </c>
      <c r="MF129" t="n">
        <v>2.51485</v>
      </c>
      <c r="MG129" t="n">
        <v>2.51873</v>
      </c>
      <c r="MH129" t="n">
        <v>2.52261</v>
      </c>
      <c r="MI129" t="n">
        <v>2.52649</v>
      </c>
      <c r="MJ129" t="n">
        <v>2.53037</v>
      </c>
      <c r="MK129" t="n">
        <v>2.53425</v>
      </c>
      <c r="ML129" t="n">
        <v>2.53814</v>
      </c>
      <c r="MM129" t="n">
        <v>2.54202</v>
      </c>
      <c r="MN129" t="n">
        <v>2.54591</v>
      </c>
      <c r="MO129" t="n">
        <v>2.54979</v>
      </c>
      <c r="MP129" t="n">
        <v>2.55368</v>
      </c>
      <c r="MQ129" t="n">
        <v>2.55757</v>
      </c>
      <c r="MR129" t="n">
        <v>2.56145</v>
      </c>
      <c r="MS129" t="n">
        <v>2.56534</v>
      </c>
      <c r="MT129" t="n">
        <v>2.56923</v>
      </c>
      <c r="MU129" t="n">
        <v>2.57312</v>
      </c>
      <c r="MV129" t="n">
        <v>2.57701</v>
      </c>
      <c r="MW129" t="n">
        <v>2.58091</v>
      </c>
      <c r="MX129" t="n">
        <v>2.5848</v>
      </c>
      <c r="MY129" t="n">
        <v>2.5887</v>
      </c>
      <c r="MZ129" t="n">
        <v>2.59259</v>
      </c>
      <c r="NA129" t="n">
        <v>2.59649</v>
      </c>
      <c r="NB129" t="n">
        <v>2.60039</v>
      </c>
      <c r="NC129" t="n">
        <v>2.60429</v>
      </c>
      <c r="ND129" t="n">
        <v>2.60819</v>
      </c>
      <c r="NE129" t="n">
        <v>2.61209</v>
      </c>
      <c r="NF129" t="n">
        <v>2.61599</v>
      </c>
      <c r="NG129" t="n">
        <v>2.6199</v>
      </c>
      <c r="NH129" t="n">
        <v>2.6238</v>
      </c>
      <c r="NI129" t="n">
        <v>2.62771</v>
      </c>
      <c r="NJ129" t="n">
        <v>2.63162</v>
      </c>
      <c r="NK129" t="n">
        <v>2.63553</v>
      </c>
      <c r="NL129" t="n">
        <v>2.63944</v>
      </c>
      <c r="NM129" t="n">
        <v>2.64336</v>
      </c>
      <c r="NN129" t="n">
        <v>2.64727</v>
      </c>
      <c r="NO129" t="n">
        <v>2.65119</v>
      </c>
      <c r="NP129" t="n">
        <v>2.6551</v>
      </c>
      <c r="NQ129" t="n">
        <v>2.65902</v>
      </c>
      <c r="NR129" t="n">
        <v>2.66295</v>
      </c>
      <c r="NS129" t="n">
        <v>2.66687</v>
      </c>
      <c r="NT129" t="n">
        <v>2.67079</v>
      </c>
      <c r="NU129" t="n">
        <v>2.67472</v>
      </c>
      <c r="NV129" t="n">
        <v>2.67865</v>
      </c>
      <c r="NW129" t="n">
        <v>2.68258</v>
      </c>
      <c r="NX129" t="n">
        <v>2.68651</v>
      </c>
      <c r="NY129" t="n">
        <v>2.69045</v>
      </c>
      <c r="NZ129" t="n">
        <v>2.69438</v>
      </c>
      <c r="OA129" t="n">
        <v>2.69832</v>
      </c>
      <c r="OB129" t="n">
        <v>2.70226</v>
      </c>
      <c r="OC129" t="n">
        <v>2.7062</v>
      </c>
      <c r="OD129" t="n">
        <v>2.71015</v>
      </c>
      <c r="OE129" t="n">
        <v>2.71409</v>
      </c>
      <c r="OF129" t="n">
        <v>2.71804</v>
      </c>
      <c r="OG129" t="n">
        <v>2.72199</v>
      </c>
      <c r="OH129" t="n">
        <v>2.72595</v>
      </c>
      <c r="OI129" t="n">
        <v>2.7299</v>
      </c>
      <c r="OJ129" t="n">
        <v>2.73386</v>
      </c>
      <c r="OK129" t="n">
        <v>2.73782</v>
      </c>
      <c r="OL129" t="n">
        <v>2.74178</v>
      </c>
      <c r="OM129" t="n">
        <v>2.74575</v>
      </c>
      <c r="ON129" t="n">
        <v>2.74971</v>
      </c>
      <c r="OO129" t="n">
        <v>2.75368</v>
      </c>
      <c r="OP129" t="n">
        <v>2.75765</v>
      </c>
      <c r="OQ129" t="n">
        <v>2.76163</v>
      </c>
      <c r="OR129" t="n">
        <v>2.7656</v>
      </c>
      <c r="OS129" t="n">
        <v>2.76958</v>
      </c>
      <c r="OT129" t="n">
        <v>2.77357</v>
      </c>
      <c r="OU129" t="n">
        <v>2.77755</v>
      </c>
      <c r="OV129" t="n">
        <v>2.78154</v>
      </c>
      <c r="OW129" t="n">
        <v>2.78553</v>
      </c>
      <c r="OX129" t="n">
        <v>2.78952</v>
      </c>
      <c r="OY129" t="n">
        <v>2.79352</v>
      </c>
      <c r="OZ129" t="n">
        <v>2.79751</v>
      </c>
      <c r="PA129" t="n">
        <v>2.80152</v>
      </c>
      <c r="PB129" t="n">
        <v>2.80552</v>
      </c>
      <c r="PC129" t="n">
        <v>2.80953</v>
      </c>
      <c r="PD129" t="n">
        <v>2.81354</v>
      </c>
      <c r="PE129" t="n">
        <v>2.81755</v>
      </c>
      <c r="PF129" t="n">
        <v>2.82157</v>
      </c>
      <c r="PG129" t="n">
        <v>2.82558</v>
      </c>
      <c r="PH129" t="n">
        <v>2.82961</v>
      </c>
      <c r="PI129" t="n">
        <v>2.83363</v>
      </c>
      <c r="PJ129" t="n">
        <v>2.83766</v>
      </c>
      <c r="PK129" t="n">
        <v>2.84169</v>
      </c>
      <c r="PL129" t="n">
        <v>2.84572</v>
      </c>
      <c r="PM129" t="n">
        <v>2.84976</v>
      </c>
      <c r="PN129" t="n">
        <v>2.8538</v>
      </c>
      <c r="PO129" t="n">
        <v>2.85785</v>
      </c>
      <c r="PP129" t="n">
        <v>2.8619</v>
      </c>
      <c r="PQ129" t="n">
        <v>2.86595</v>
      </c>
      <c r="PR129" t="n">
        <v>2.87</v>
      </c>
      <c r="PS129" t="n">
        <v>2.87406</v>
      </c>
      <c r="PT129" t="n">
        <v>2.87812</v>
      </c>
      <c r="PU129" t="n">
        <v>2.88218</v>
      </c>
      <c r="PV129" t="n">
        <v>2.88625</v>
      </c>
      <c r="PW129" t="n">
        <v>2.89032</v>
      </c>
      <c r="PX129" t="n">
        <v>2.8944</v>
      </c>
      <c r="PY129" t="n">
        <v>2.89848</v>
      </c>
      <c r="PZ129" t="n">
        <v>2.90256</v>
      </c>
      <c r="QA129" t="n">
        <v>2.90665</v>
      </c>
      <c r="QB129" t="n">
        <v>2.91074</v>
      </c>
      <c r="QC129" t="n">
        <v>2.91483</v>
      </c>
      <c r="QD129" t="n">
        <v>2.91893</v>
      </c>
      <c r="QE129" t="n">
        <v>2.92303</v>
      </c>
      <c r="QF129" t="n">
        <v>2.92714</v>
      </c>
      <c r="QG129" t="n">
        <v>2.93125</v>
      </c>
      <c r="QH129" t="n">
        <v>2.93536</v>
      </c>
      <c r="QI129" t="n">
        <v>2.93948</v>
      </c>
      <c r="QJ129" t="n">
        <v>2.9436</v>
      </c>
      <c r="QK129" t="n">
        <v>2.94772</v>
      </c>
      <c r="QL129" t="n">
        <v>2.95185</v>
      </c>
      <c r="QM129" t="n">
        <v>2.95599</v>
      </c>
      <c r="QN129" t="n">
        <v>2.96013</v>
      </c>
      <c r="QO129" t="n">
        <v>2.96427</v>
      </c>
      <c r="QP129" t="n">
        <v>2.96841</v>
      </c>
      <c r="QQ129" t="n">
        <v>2.97256</v>
      </c>
      <c r="QR129" t="n">
        <v>2.97672</v>
      </c>
      <c r="QS129" t="n">
        <v>2.98088</v>
      </c>
      <c r="QT129" t="n">
        <v>2.98504</v>
      </c>
      <c r="QU129" t="n">
        <v>2.98921</v>
      </c>
      <c r="QV129" t="n">
        <v>2.99338</v>
      </c>
      <c r="QW129" t="n">
        <v>2.99756</v>
      </c>
      <c r="QX129" t="n">
        <v>3.00174</v>
      </c>
      <c r="QY129" t="n">
        <v>3.00593</v>
      </c>
      <c r="QZ129" t="n">
        <v>3.01012</v>
      </c>
      <c r="RA129" t="n">
        <v>3.01431</v>
      </c>
      <c r="RB129" t="n">
        <v>3.01851</v>
      </c>
      <c r="RC129" t="n">
        <v>3.02272</v>
      </c>
      <c r="RD129" t="n">
        <v>3.02693</v>
      </c>
      <c r="RE129" t="n">
        <v>3.03114</v>
      </c>
      <c r="RF129" t="n">
        <v>3.03536</v>
      </c>
      <c r="RG129" t="n">
        <v>3.03959</v>
      </c>
      <c r="RH129" t="n">
        <v>3.04381</v>
      </c>
      <c r="RI129" t="n">
        <v>3.04805</v>
      </c>
      <c r="RJ129" t="n">
        <v>3.05229</v>
      </c>
      <c r="RK129" t="n">
        <v>3.05653</v>
      </c>
      <c r="RL129" t="n">
        <v>3.06078</v>
      </c>
      <c r="RM129" t="n">
        <v>3.06503</v>
      </c>
      <c r="RN129" t="n">
        <v>3.06929</v>
      </c>
      <c r="RO129" t="n">
        <v>3.07356</v>
      </c>
      <c r="RP129" t="n">
        <v>3.07783</v>
      </c>
      <c r="RQ129" t="n">
        <v>3.0821</v>
      </c>
      <c r="RR129" t="n">
        <v>3.08638</v>
      </c>
      <c r="RS129" t="n">
        <v>3.09067</v>
      </c>
      <c r="RT129" t="n">
        <v>3.09496</v>
      </c>
      <c r="RU129" t="n">
        <v>3.09926</v>
      </c>
      <c r="RV129" t="n">
        <v>3.10356</v>
      </c>
      <c r="RW129" t="n">
        <v>3.10786</v>
      </c>
      <c r="RX129" t="n">
        <v>3.11218</v>
      </c>
      <c r="RY129" t="n">
        <v>3.1165</v>
      </c>
      <c r="RZ129" t="n">
        <v>3.12082</v>
      </c>
      <c r="SA129" t="n">
        <v>3.12515</v>
      </c>
      <c r="SB129" t="n">
        <v>3.12949</v>
      </c>
      <c r="SC129" t="n">
        <v>3.13383</v>
      </c>
      <c r="SD129" t="n">
        <v>3.13817</v>
      </c>
      <c r="SE129" t="n">
        <v>3.14253</v>
      </c>
      <c r="SF129" t="n">
        <v>3.14688</v>
      </c>
      <c r="SG129" t="n">
        <v>3.15125</v>
      </c>
      <c r="SH129" t="n">
        <v>3.15562</v>
      </c>
      <c r="SI129" t="n">
        <v>3.16</v>
      </c>
      <c r="SJ129" t="n">
        <v>3.16438</v>
      </c>
      <c r="SK129" t="n">
        <v>3.16877</v>
      </c>
      <c r="SL129" t="n">
        <v>3.17316</v>
      </c>
      <c r="SM129" t="n">
        <v>3.17756</v>
      </c>
      <c r="SN129" t="n">
        <v>3.18197</v>
      </c>
      <c r="SO129" t="n">
        <v>3.18638</v>
      </c>
      <c r="SP129" t="n">
        <v>3.1908</v>
      </c>
      <c r="SQ129" t="n">
        <v>3.19523</v>
      </c>
      <c r="SR129" t="n">
        <v>3.19966</v>
      </c>
      <c r="SS129" t="n">
        <v>3.2041</v>
      </c>
      <c r="ST129" t="n">
        <v>3.20855</v>
      </c>
      <c r="SU129" t="n">
        <v>3.213</v>
      </c>
      <c r="SV129" t="n">
        <v>3.21746</v>
      </c>
      <c r="SW129" t="n">
        <v>3.22192</v>
      </c>
      <c r="SX129" t="n">
        <v>3.2264</v>
      </c>
      <c r="SY129" t="n">
        <v>3.23088</v>
      </c>
      <c r="SZ129" t="n">
        <v>3.23536</v>
      </c>
      <c r="TA129" t="n">
        <v>3.23985</v>
      </c>
      <c r="TB129" t="n">
        <v>3.24435</v>
      </c>
      <c r="TC129" t="n">
        <v>3.24886</v>
      </c>
      <c r="TD129" t="n">
        <v>3.25337</v>
      </c>
      <c r="TE129" t="n">
        <v>3.25789</v>
      </c>
      <c r="TF129" t="n">
        <v>3.26242</v>
      </c>
      <c r="TG129" t="n">
        <v>3.26695</v>
      </c>
      <c r="TH129" t="n">
        <v>3.2715</v>
      </c>
      <c r="TI129" t="n">
        <v>3.27604</v>
      </c>
      <c r="TJ129" t="n">
        <v>3.2806</v>
      </c>
      <c r="TK129" t="n">
        <v>3.28516</v>
      </c>
      <c r="TL129" t="n">
        <v>3.28973</v>
      </c>
      <c r="TM129" t="n">
        <v>3.29431</v>
      </c>
      <c r="TN129" t="n">
        <v>3.2989</v>
      </c>
      <c r="TO129" t="n">
        <v>3.30349</v>
      </c>
      <c r="TP129" t="n">
        <v>3.30809</v>
      </c>
      <c r="TQ129" t="n">
        <v>3.3127</v>
      </c>
      <c r="TR129" t="n">
        <v>3.31731</v>
      </c>
      <c r="TS129" t="n">
        <v>3.32194</v>
      </c>
      <c r="TT129" t="n">
        <v>3.32657</v>
      </c>
      <c r="TU129" t="n">
        <v>3.33121</v>
      </c>
      <c r="TV129" t="n">
        <v>3.33586</v>
      </c>
      <c r="TW129" t="n">
        <v>3.34051</v>
      </c>
      <c r="TX129" t="n">
        <v>3.34517</v>
      </c>
      <c r="TY129" t="n">
        <v>3.34984</v>
      </c>
      <c r="TZ129" t="n">
        <v>3.35452</v>
      </c>
      <c r="UA129" t="n">
        <v>3.35921</v>
      </c>
      <c r="UB129" t="n">
        <v>3.36391</v>
      </c>
      <c r="UC129" t="n">
        <v>3.36861</v>
      </c>
      <c r="UD129" t="n">
        <v>3.37332</v>
      </c>
      <c r="UE129" t="n">
        <v>3.37804</v>
      </c>
      <c r="UF129" t="n">
        <v>3.38277</v>
      </c>
      <c r="UG129" t="n">
        <v>3.38751</v>
      </c>
      <c r="UH129" t="n">
        <v>3.39225</v>
      </c>
      <c r="UI129" t="n">
        <v>3.39701</v>
      </c>
      <c r="UJ129" t="n">
        <v>3.40177</v>
      </c>
      <c r="UK129" t="n">
        <v>3.40654</v>
      </c>
      <c r="UL129" t="n">
        <v>3.41132</v>
      </c>
      <c r="UM129" t="n">
        <v>3.41611</v>
      </c>
      <c r="UN129" t="n">
        <v>3.42091</v>
      </c>
      <c r="UO129" t="n">
        <v>3.42572</v>
      </c>
      <c r="UP129" t="n">
        <v>3.43053</v>
      </c>
      <c r="UQ129" t="n">
        <v>3.43536</v>
      </c>
      <c r="UR129" t="n">
        <v>3.44019</v>
      </c>
      <c r="US129" t="n">
        <v>3.44504</v>
      </c>
      <c r="UT129" t="n">
        <v>3.44989</v>
      </c>
      <c r="UU129" t="n">
        <v>3.45475</v>
      </c>
      <c r="UV129" t="n">
        <v>3.45962</v>
      </c>
      <c r="UW129" t="n">
        <v>3.4645</v>
      </c>
      <c r="UX129" t="n">
        <v>3.46939</v>
      </c>
      <c r="UY129" t="n">
        <v>3.47429</v>
      </c>
      <c r="UZ129" t="n">
        <v>3.4792</v>
      </c>
      <c r="VA129" t="n">
        <v>3.48412</v>
      </c>
      <c r="VB129" t="n">
        <v>3.48905</v>
      </c>
      <c r="VC129" t="n">
        <v>3.49399</v>
      </c>
      <c r="VD129" t="n">
        <v>3.49894</v>
      </c>
      <c r="VE129" t="n">
        <v>3.5039</v>
      </c>
      <c r="VF129" t="n">
        <v>3.50886</v>
      </c>
      <c r="VG129" t="n">
        <v>3.51384</v>
      </c>
      <c r="VH129" t="n">
        <v>3.51883</v>
      </c>
      <c r="VI129" t="n">
        <v>3.52383</v>
      </c>
      <c r="VJ129" t="n">
        <v>3.52884</v>
      </c>
      <c r="VK129" t="n">
        <v>3.53386</v>
      </c>
      <c r="VL129" t="n">
        <v>3.53889</v>
      </c>
      <c r="VM129" t="n">
        <v>3.54393</v>
      </c>
      <c r="VN129" t="n">
        <v>3.54898</v>
      </c>
      <c r="VO129" t="n">
        <v>3.55404</v>
      </c>
      <c r="VP129" t="n">
        <v>3.55911</v>
      </c>
      <c r="VQ129" t="n">
        <v>3.5642</v>
      </c>
      <c r="VR129" t="n">
        <v>3.56929</v>
      </c>
      <c r="VS129" t="n">
        <v>3.5744</v>
      </c>
      <c r="VT129" t="n">
        <v>3.57951</v>
      </c>
      <c r="VU129" t="n">
        <v>3.58464</v>
      </c>
      <c r="VV129" t="n">
        <v>3.58978</v>
      </c>
      <c r="VW129" t="n">
        <v>3.59493</v>
      </c>
      <c r="VX129" t="n">
        <v>3.60009</v>
      </c>
      <c r="VY129" t="n">
        <v>3.60526</v>
      </c>
      <c r="VZ129" t="n">
        <v>3.61044</v>
      </c>
      <c r="WA129" t="n">
        <v>3.61564</v>
      </c>
      <c r="WB129" t="n">
        <v>3.62085</v>
      </c>
      <c r="WC129" t="n">
        <v>3.62606</v>
      </c>
      <c r="WD129" t="n">
        <v>3.63129</v>
      </c>
      <c r="WE129" t="n">
        <v>3.63654</v>
      </c>
      <c r="WF129" t="n">
        <v>3.64179</v>
      </c>
      <c r="WG129" t="n">
        <v>3.64706</v>
      </c>
      <c r="WH129" t="n">
        <v>3.65233</v>
      </c>
      <c r="WI129" t="n">
        <v>3.65762</v>
      </c>
      <c r="WJ129" t="n">
        <v>3.66293</v>
      </c>
      <c r="WK129" t="n">
        <v>3.66824</v>
      </c>
      <c r="WL129" t="n">
        <v>3.67357</v>
      </c>
      <c r="WM129" t="n">
        <v>3.67891</v>
      </c>
      <c r="WN129" t="n">
        <v>3.68426</v>
      </c>
      <c r="WO129" t="n">
        <v>3.68963</v>
      </c>
      <c r="WP129" t="n">
        <v>3.695</v>
      </c>
      <c r="WQ129" t="n">
        <v>3.70039</v>
      </c>
      <c r="WR129" t="n">
        <v>3.7058</v>
      </c>
      <c r="WS129" t="n">
        <v>3.71121</v>
      </c>
      <c r="WT129" t="n">
        <v>3.71664</v>
      </c>
      <c r="WU129" t="n">
        <v>3.72209</v>
      </c>
      <c r="WV129" t="n">
        <v>3.72754</v>
      </c>
      <c r="WW129" t="n">
        <v>3.73301</v>
      </c>
      <c r="WX129" t="n">
        <v>3.73849</v>
      </c>
      <c r="WY129" t="n">
        <v>3.74399</v>
      </c>
      <c r="WZ129" t="n">
        <v>3.7495</v>
      </c>
      <c r="XA129" t="n">
        <v>3.75502</v>
      </c>
      <c r="XB129" t="n">
        <v>3.76056</v>
      </c>
      <c r="XC129" t="n">
        <v>3.76611</v>
      </c>
      <c r="XD129" t="n">
        <v>3.77168</v>
      </c>
      <c r="XE129" t="n">
        <v>3.77726</v>
      </c>
      <c r="XF129" t="n">
        <v>3.78285</v>
      </c>
      <c r="XG129" t="n">
        <v>3.78846</v>
      </c>
      <c r="XH129" t="n">
        <v>3.79409</v>
      </c>
      <c r="XI129" t="n">
        <v>3.79972</v>
      </c>
      <c r="XJ129" t="n">
        <v>3.80538</v>
      </c>
      <c r="XK129" t="n">
        <v>3.81104</v>
      </c>
      <c r="XL129" t="n">
        <v>3.81673</v>
      </c>
      <c r="XM129" t="n">
        <v>3.82242</v>
      </c>
      <c r="XN129" t="n">
        <v>3.82813</v>
      </c>
      <c r="XO129" t="n">
        <v>3.83386</v>
      </c>
      <c r="XP129" t="n">
        <v>3.8396</v>
      </c>
      <c r="XQ129" t="n">
        <v>3.84536</v>
      </c>
      <c r="XR129" t="n">
        <v>3.85113</v>
      </c>
      <c r="XS129" t="n">
        <v>3.85692</v>
      </c>
      <c r="XT129" t="n">
        <v>3.86273</v>
      </c>
      <c r="XU129" t="n">
        <v>3.86855</v>
      </c>
      <c r="XV129" t="n">
        <v>3.87438</v>
      </c>
      <c r="XW129" t="n">
        <v>3.88024</v>
      </c>
      <c r="XX129" t="n">
        <v>3.88611</v>
      </c>
      <c r="XY129" t="n">
        <v>3.89199</v>
      </c>
      <c r="XZ129" t="n">
        <v>3.89789</v>
      </c>
      <c r="YA129" t="n">
        <v>3.90381</v>
      </c>
      <c r="YB129" t="n">
        <v>3.90974</v>
      </c>
      <c r="YC129" t="n">
        <v>3.9157</v>
      </c>
      <c r="YD129" t="n">
        <v>3.92166</v>
      </c>
      <c r="YE129" t="n">
        <v>3.92765</v>
      </c>
      <c r="YF129" t="n">
        <v>3.93365</v>
      </c>
      <c r="YG129" t="n">
        <v>3.93967</v>
      </c>
      <c r="YH129" t="n">
        <v>3.94571</v>
      </c>
      <c r="YI129" t="n">
        <v>3.95176</v>
      </c>
      <c r="YJ129" t="n">
        <v>3.95784</v>
      </c>
      <c r="YK129" t="n">
        <v>3.96393</v>
      </c>
      <c r="YL129" t="n">
        <v>3.97003</v>
      </c>
      <c r="YM129" t="n">
        <v>3.97616</v>
      </c>
      <c r="YN129" t="n">
        <v>3.9823</v>
      </c>
      <c r="YO129" t="n">
        <v>3.98847</v>
      </c>
      <c r="YP129" t="n">
        <v>3.99465</v>
      </c>
      <c r="YQ129" t="n">
        <v>4.00085</v>
      </c>
      <c r="YR129" t="n">
        <v>4.00707</v>
      </c>
      <c r="YS129" t="n">
        <v>4.0133</v>
      </c>
      <c r="YT129" t="n">
        <v>4.01956</v>
      </c>
      <c r="YU129" t="n">
        <v>4.02583</v>
      </c>
      <c r="YV129" t="n">
        <v>4.03213</v>
      </c>
      <c r="YW129" t="n">
        <v>4.03844</v>
      </c>
      <c r="YX129" t="n">
        <v>4.04478</v>
      </c>
      <c r="YY129" t="n">
        <v>4.05113</v>
      </c>
      <c r="YZ129" t="n">
        <v>4.0575</v>
      </c>
      <c r="ZA129" t="n">
        <v>4.0639</v>
      </c>
      <c r="ZB129" t="n">
        <v>4.07031</v>
      </c>
      <c r="ZC129" t="n">
        <v>4.07674</v>
      </c>
      <c r="ZD129" t="n">
        <v>4.0832</v>
      </c>
      <c r="ZE129" t="n">
        <v>4.08967</v>
      </c>
      <c r="ZF129" t="n">
        <v>4.09617</v>
      </c>
      <c r="ZG129" t="n">
        <v>4.10269</v>
      </c>
      <c r="ZH129" t="n">
        <v>4.10922</v>
      </c>
      <c r="ZI129" t="n">
        <v>4.11578</v>
      </c>
      <c r="ZJ129" t="n">
        <v>4.12236</v>
      </c>
      <c r="ZK129" t="n">
        <v>4.12897</v>
      </c>
      <c r="ZL129" t="n">
        <v>4.13559</v>
      </c>
      <c r="ZM129" t="n">
        <v>4.14224</v>
      </c>
      <c r="ZN129" t="n">
        <v>4.14891</v>
      </c>
      <c r="ZO129" t="n">
        <v>4.1556</v>
      </c>
      <c r="ZP129" t="n">
        <v>4.16231</v>
      </c>
      <c r="ZQ129" t="n">
        <v>4.16905</v>
      </c>
      <c r="ZR129" t="n">
        <v>4.17581</v>
      </c>
      <c r="ZS129" t="n">
        <v>4.18259</v>
      </c>
      <c r="ZT129" t="n">
        <v>4.18939</v>
      </c>
      <c r="ZU129" t="n">
        <v>4.19622</v>
      </c>
      <c r="ZV129" t="n">
        <v>4.20307</v>
      </c>
      <c r="ZW129" t="n">
        <v>4.20995</v>
      </c>
      <c r="ZX129" t="n">
        <v>4.21685</v>
      </c>
      <c r="ZY129" t="n">
        <v>4.22377</v>
      </c>
      <c r="ZZ129" t="n">
        <v>4.23072</v>
      </c>
      <c r="AAA129" t="n">
        <v>4.23769</v>
      </c>
      <c r="AAB129" t="n">
        <v>4.24469</v>
      </c>
      <c r="AAC129" t="n">
        <v>4.25171</v>
      </c>
      <c r="AAD129" t="n">
        <v>4.25876</v>
      </c>
      <c r="AAE129" t="n">
        <v>4.26584</v>
      </c>
      <c r="AAF129" t="n">
        <v>4.27293</v>
      </c>
      <c r="AAG129" t="n">
        <v>4.28006</v>
      </c>
      <c r="AAH129" t="n">
        <v>4.28721</v>
      </c>
      <c r="AAI129" t="n">
        <v>4.29439</v>
      </c>
      <c r="AAJ129" t="n">
        <v>4.30159</v>
      </c>
      <c r="AAK129" t="n">
        <v>4.30882</v>
      </c>
      <c r="AAL129" t="n">
        <v>4.31608</v>
      </c>
      <c r="AAM129" t="n">
        <v>4.32336</v>
      </c>
      <c r="AAN129" t="n">
        <v>4.33067</v>
      </c>
      <c r="AAO129" t="n">
        <v>4.33801</v>
      </c>
      <c r="AAP129" t="n">
        <v>4.34538</v>
      </c>
      <c r="AAQ129" t="n">
        <v>4.35277</v>
      </c>
      <c r="AAR129" t="n">
        <v>4.3602</v>
      </c>
      <c r="AAS129" t="n">
        <v>4.36765</v>
      </c>
      <c r="AAT129" t="n">
        <v>4.37513</v>
      </c>
      <c r="AAU129" t="n">
        <v>4.38264</v>
      </c>
      <c r="AAV129" t="n">
        <v>4.39018</v>
      </c>
      <c r="AAW129" t="n">
        <v>4.39775</v>
      </c>
      <c r="AAX129" t="n">
        <v>4.40534</v>
      </c>
      <c r="AAY129" t="n">
        <v>4.41297</v>
      </c>
      <c r="AAZ129" t="n">
        <v>4.42063</v>
      </c>
      <c r="ABA129" t="n">
        <v>4.42832</v>
      </c>
      <c r="ABB129" t="n">
        <v>4.43604</v>
      </c>
      <c r="ABC129" t="n">
        <v>4.44379</v>
      </c>
      <c r="ABD129" t="n">
        <v>4.45157</v>
      </c>
      <c r="ABE129" t="n">
        <v>4.45939</v>
      </c>
      <c r="ABF129" t="n">
        <v>4.46724</v>
      </c>
      <c r="ABG129" t="n">
        <v>4.47511</v>
      </c>
      <c r="ABH129" t="n">
        <v>4.48302</v>
      </c>
      <c r="ABI129" t="n">
        <v>4.49097</v>
      </c>
      <c r="ABJ129" t="n">
        <v>4.49895</v>
      </c>
      <c r="ABK129" t="n">
        <v>4.50696</v>
      </c>
      <c r="ABL129" t="n">
        <v>4.515</v>
      </c>
      <c r="ABM129" t="n">
        <v>4.52308</v>
      </c>
      <c r="ABN129" t="n">
        <v>4.53119</v>
      </c>
      <c r="ABO129" t="n">
        <v>4.53934</v>
      </c>
      <c r="ABP129" t="n">
        <v>4.54752</v>
      </c>
      <c r="ABQ129" t="n">
        <v>4.55574</v>
      </c>
      <c r="ABR129" t="n">
        <v>4.56399</v>
      </c>
      <c r="ABS129" t="n">
        <v>4.57228</v>
      </c>
      <c r="ABT129" t="n">
        <v>4.58061</v>
      </c>
      <c r="ABU129" t="n">
        <v>4.58897</v>
      </c>
      <c r="ABV129" t="n">
        <v>4.59737</v>
      </c>
      <c r="ABW129" t="n">
        <v>4.6058</v>
      </c>
      <c r="ABX129" t="n">
        <v>4.61428</v>
      </c>
      <c r="ABY129" t="n">
        <v>4.62279</v>
      </c>
      <c r="ABZ129" t="n">
        <v>4.63134</v>
      </c>
      <c r="ACA129" t="n">
        <v>4.63993</v>
      </c>
      <c r="ACB129" t="n">
        <v>4.64856</v>
      </c>
      <c r="ACC129" t="n">
        <v>4.65723</v>
      </c>
      <c r="ACD129" t="n">
        <v>4.66593</v>
      </c>
      <c r="ACE129" t="n">
        <v>4.67468</v>
      </c>
      <c r="ACF129" t="n">
        <v>4.68347</v>
      </c>
      <c r="ACG129" t="n">
        <v>4.6923</v>
      </c>
      <c r="ACH129" t="n">
        <v>4.70117</v>
      </c>
      <c r="ACI129" t="n">
        <v>4.71009</v>
      </c>
      <c r="ACJ129" t="n">
        <v>4.71904</v>
      </c>
      <c r="ACK129" t="n">
        <v>4.72804</v>
      </c>
      <c r="ACL129" t="n">
        <v>4.73708</v>
      </c>
      <c r="ACM129" t="n">
        <v>4.74617</v>
      </c>
      <c r="ACN129" t="n">
        <v>4.7553</v>
      </c>
      <c r="ACO129" t="n">
        <v>4.76447</v>
      </c>
      <c r="ACP129" t="n">
        <v>4.77369</v>
      </c>
      <c r="ACQ129" t="n">
        <v>4.78295</v>
      </c>
      <c r="ACR129" t="n">
        <v>4.79226</v>
      </c>
      <c r="ACS129" t="n">
        <v>4.80162</v>
      </c>
      <c r="ACT129" t="n">
        <v>4.81102</v>
      </c>
      <c r="ACU129" t="n">
        <v>4.82048</v>
      </c>
      <c r="ACV129" t="n">
        <v>4.82997</v>
      </c>
      <c r="ACW129" t="n">
        <v>4.83952</v>
      </c>
      <c r="ACX129" t="n">
        <v>4.84912</v>
      </c>
      <c r="ACY129" t="n">
        <v>4.85876</v>
      </c>
      <c r="ACZ129" t="n">
        <v>4.86846</v>
      </c>
      <c r="ADA129" t="n">
        <v>4.8782</v>
      </c>
      <c r="ADB129" t="n">
        <v>4.888</v>
      </c>
      <c r="ADC129" t="n">
        <v>4.89785</v>
      </c>
      <c r="ADD129" t="n">
        <v>4.90774</v>
      </c>
      <c r="ADE129" t="n">
        <v>4.9177</v>
      </c>
      <c r="ADF129" t="n">
        <v>4.9277</v>
      </c>
      <c r="ADG129" t="n">
        <v>4.93776</v>
      </c>
      <c r="ADH129" t="n">
        <v>4.94787</v>
      </c>
      <c r="ADI129" t="n">
        <v>4.95804</v>
      </c>
      <c r="ADJ129" t="n">
        <v>4.96827</v>
      </c>
      <c r="ADK129" t="n">
        <v>4.97855</v>
      </c>
      <c r="ADL129" t="n">
        <v>4.98888</v>
      </c>
      <c r="ADM129" t="n">
        <v>4.99928</v>
      </c>
      <c r="ADN129" t="n">
        <v>5.00973</v>
      </c>
      <c r="ADO129" t="n">
        <v>5.02024</v>
      </c>
      <c r="ADP129" t="n">
        <v>5.03081</v>
      </c>
      <c r="ADQ129" t="n">
        <v>5.04144</v>
      </c>
      <c r="ADR129" t="n">
        <v>5.05213</v>
      </c>
      <c r="ADS129" t="n">
        <v>5.06288</v>
      </c>
      <c r="ADT129" t="n">
        <v>5.0737</v>
      </c>
      <c r="ADU129" t="n">
        <v>5.08458</v>
      </c>
      <c r="ADV129" t="n">
        <v>5.09552</v>
      </c>
      <c r="ADW129" t="n">
        <v>5.10652</v>
      </c>
      <c r="ADX129" t="n">
        <v>5.11759</v>
      </c>
      <c r="ADY129" t="n">
        <v>5.12873</v>
      </c>
      <c r="ADZ129" t="n">
        <v>5.13993</v>
      </c>
      <c r="AEA129" t="n">
        <v>5.1512</v>
      </c>
      <c r="AEB129" t="n">
        <v>5.16254</v>
      </c>
      <c r="AEC129" t="n">
        <v>5.17395</v>
      </c>
      <c r="AED129" t="n">
        <v>5.18543</v>
      </c>
      <c r="AEE129" t="n">
        <v>5.19698</v>
      </c>
      <c r="AEF129" t="n">
        <v>5.2086</v>
      </c>
      <c r="AEG129" t="n">
        <v>5.22029</v>
      </c>
      <c r="AEH129" t="n">
        <v>5.23206</v>
      </c>
      <c r="AEI129" t="n">
        <v>5.2439</v>
      </c>
      <c r="AEJ129" t="n">
        <v>5.25581</v>
      </c>
      <c r="AEK129" t="n">
        <v>5.2678</v>
      </c>
      <c r="AEL129" t="n">
        <v>5.27987</v>
      </c>
      <c r="AEM129" t="n">
        <v>5.29202</v>
      </c>
      <c r="AEN129" t="n">
        <v>5.30425</v>
      </c>
      <c r="AEO129" t="n">
        <v>5.31655</v>
      </c>
      <c r="AEP129" t="n">
        <v>5.32894</v>
      </c>
      <c r="AEQ129" t="n">
        <v>5.34141</v>
      </c>
      <c r="AER129" t="n">
        <v>5.35397</v>
      </c>
      <c r="AES129" t="n">
        <v>5.3666</v>
      </c>
      <c r="AET129" t="n">
        <v>5.37933</v>
      </c>
      <c r="AEU129" t="n">
        <v>5.39214</v>
      </c>
      <c r="AEV129" t="n">
        <v>5.40504</v>
      </c>
      <c r="AEW129" t="n">
        <v>5.41802</v>
      </c>
      <c r="AEX129" t="n">
        <v>5.4311</v>
      </c>
      <c r="AEY129" t="n">
        <v>5.44427</v>
      </c>
      <c r="AEZ129" t="n">
        <v>5.45753</v>
      </c>
      <c r="AFA129" t="n">
        <v>5.47089</v>
      </c>
      <c r="AFB129" t="n">
        <v>5.48434</v>
      </c>
      <c r="AFC129" t="n">
        <v>5.49789</v>
      </c>
      <c r="AFD129" t="n">
        <v>5.51153</v>
      </c>
      <c r="AFE129" t="n">
        <v>5.52528</v>
      </c>
      <c r="AFF129" t="n">
        <v>5.53912</v>
      </c>
      <c r="AFG129" t="n">
        <v>5.55307</v>
      </c>
      <c r="AFH129" t="n">
        <v>5.56712</v>
      </c>
      <c r="AFI129" t="n">
        <v>5.58128</v>
      </c>
      <c r="AFJ129" t="n">
        <v>5.59554</v>
      </c>
      <c r="AFK129" t="n">
        <v>5.60991</v>
      </c>
      <c r="AFL129" t="n">
        <v>5.6244</v>
      </c>
      <c r="AFM129" t="n">
        <v>5.63899</v>
      </c>
      <c r="AFN129" t="n">
        <v>5.65369</v>
      </c>
      <c r="AFO129" t="n">
        <v>5.66852</v>
      </c>
      <c r="AFP129" t="n">
        <v>5.68345</v>
      </c>
      <c r="AFQ129" t="n">
        <v>5.69851</v>
      </c>
      <c r="AFR129" t="n">
        <v>5.71368</v>
      </c>
      <c r="AFS129" t="n">
        <v>5.72898</v>
      </c>
      <c r="AFT129" t="n">
        <v>5.7444</v>
      </c>
      <c r="AFU129" t="n">
        <v>5.75995</v>
      </c>
      <c r="AFV129" t="n">
        <v>5.77562</v>
      </c>
      <c r="AFW129" t="n">
        <v>5.79143</v>
      </c>
      <c r="AFX129" t="n">
        <v>5.80736</v>
      </c>
      <c r="AFY129" t="n">
        <v>5.82343</v>
      </c>
      <c r="AFZ129" t="n">
        <v>5.83964</v>
      </c>
      <c r="AGA129" t="n">
        <v>5.85598</v>
      </c>
      <c r="AGB129" t="n">
        <v>5.87247</v>
      </c>
      <c r="AGC129" t="n">
        <v>5.88909</v>
      </c>
      <c r="AGD129" t="n">
        <v>5.90586</v>
      </c>
      <c r="AGE129" t="n">
        <v>5.92278</v>
      </c>
      <c r="AGF129" t="n">
        <v>5.93985</v>
      </c>
      <c r="AGG129" t="n">
        <v>5.95708</v>
      </c>
      <c r="AGH129" t="n">
        <v>5.97445</v>
      </c>
      <c r="AGI129" t="n">
        <v>5.99199</v>
      </c>
      <c r="AGJ129" t="n">
        <v>6.00968</v>
      </c>
      <c r="AGK129" t="n">
        <v>6.02754</v>
      </c>
      <c r="AGL129" t="n">
        <v>6.04556</v>
      </c>
      <c r="AGM129" t="n">
        <v>6.06376</v>
      </c>
      <c r="AGN129" t="n">
        <v>6.08212</v>
      </c>
      <c r="AGO129" t="n">
        <v>6.10066</v>
      </c>
      <c r="AGP129" t="n">
        <v>6.11938</v>
      </c>
      <c r="AGQ129" t="n">
        <v>6.13828</v>
      </c>
      <c r="AGR129" t="n">
        <v>6.15737</v>
      </c>
      <c r="AGS129" t="n">
        <v>6.17664</v>
      </c>
      <c r="AGT129" t="n">
        <v>6.19611</v>
      </c>
      <c r="AGU129" t="n">
        <v>6.21576</v>
      </c>
      <c r="AGV129" t="n">
        <v>6.23562</v>
      </c>
      <c r="AGW129" t="n">
        <v>6.25569</v>
      </c>
      <c r="AGX129" t="n">
        <v>6.27595</v>
      </c>
      <c r="AGY129" t="n">
        <v>6.29643</v>
      </c>
      <c r="AGZ129" t="n">
        <v>6.31713</v>
      </c>
      <c r="AHA129" t="n">
        <v>6.33804</v>
      </c>
      <c r="AHB129" t="n">
        <v>6.35918</v>
      </c>
      <c r="AHC129" t="n">
        <v>6.38054</v>
      </c>
      <c r="AHD129" t="n">
        <v>6.40214</v>
      </c>
      <c r="AHE129" t="n">
        <v>6.42397</v>
      </c>
      <c r="AHF129" t="n">
        <v>6.44604</v>
      </c>
      <c r="AHG129" t="n">
        <v>6.46837</v>
      </c>
      <c r="AHH129" t="n">
        <v>6.49094</v>
      </c>
      <c r="AHI129" t="n">
        <v>6.51377</v>
      </c>
      <c r="AHJ129" t="n">
        <v>6.53687</v>
      </c>
      <c r="AHK129" t="n">
        <v>6.56023</v>
      </c>
      <c r="AHL129" t="n">
        <v>6.58387</v>
      </c>
      <c r="AHM129" t="n">
        <v>6.60779</v>
      </c>
      <c r="AHN129" t="n">
        <v>6.63199</v>
      </c>
      <c r="AHO129" t="n">
        <v>6.65649</v>
      </c>
      <c r="AHP129" t="n">
        <v>6.68129</v>
      </c>
      <c r="AHQ129" t="n">
        <v>6.70639</v>
      </c>
      <c r="AHR129" t="n">
        <v>6.73181</v>
      </c>
      <c r="AHS129" t="n">
        <v>6.75755</v>
      </c>
      <c r="AHT129" t="n">
        <v>6.78361</v>
      </c>
      <c r="AHU129" t="n">
        <v>6.81002</v>
      </c>
      <c r="AHV129" t="n">
        <v>6.83676</v>
      </c>
      <c r="AHW129" t="n">
        <v>6.86386</v>
      </c>
      <c r="AHX129" t="n">
        <v>6.89132</v>
      </c>
      <c r="AHY129" t="n">
        <v>6.91915</v>
      </c>
      <c r="AHZ129" t="n">
        <v>6.94736</v>
      </c>
      <c r="AIA129" t="n">
        <v>6.97596</v>
      </c>
      <c r="AIB129" t="n">
        <v>7.00495</v>
      </c>
      <c r="AIC129" t="n">
        <v>7.03435</v>
      </c>
      <c r="AID129" t="n">
        <v>7.06418</v>
      </c>
      <c r="AIE129" t="n">
        <v>7.09443</v>
      </c>
      <c r="AIF129" t="n">
        <v>7.12513</v>
      </c>
      <c r="AIG129" t="n">
        <v>7.15628</v>
      </c>
      <c r="AIH129" t="n">
        <v>7.18789</v>
      </c>
      <c r="AII129" t="n">
        <v>7.21999</v>
      </c>
      <c r="AIJ129" t="n">
        <v>7.25257</v>
      </c>
      <c r="AIK129" t="n">
        <v>7.28567</v>
      </c>
      <c r="AIL129" t="n">
        <v>7.31928</v>
      </c>
      <c r="AIM129" t="n">
        <v>7.35343</v>
      </c>
      <c r="AIN129" t="n">
        <v>7.38813</v>
      </c>
      <c r="AIO129" t="n">
        <v>7.4234</v>
      </c>
      <c r="AIP129" t="n">
        <v>7.45925</v>
      </c>
      <c r="AIQ129" t="n">
        <v>7.49571</v>
      </c>
      <c r="AIR129" t="n">
        <v>7.53278</v>
      </c>
      <c r="AIS129" t="n">
        <v>7.5705</v>
      </c>
      <c r="AIT129" t="n">
        <v>7.60888</v>
      </c>
      <c r="AIU129" t="n">
        <v>7.64794</v>
      </c>
      <c r="AIV129" t="n">
        <v>7.6877</v>
      </c>
      <c r="AIW129" t="n">
        <v>7.7282</v>
      </c>
      <c r="AIX129" t="n">
        <v>7.76944</v>
      </c>
      <c r="AIY129" t="n">
        <v>7.81146</v>
      </c>
      <c r="AIZ129" t="n">
        <v>7.85429</v>
      </c>
      <c r="AJA129" t="n">
        <v>7.89794</v>
      </c>
      <c r="AJB129" t="n">
        <v>7.94246</v>
      </c>
      <c r="AJC129" t="n">
        <v>7.98788</v>
      </c>
      <c r="AJD129" t="n">
        <v>8.034219999999999</v>
      </c>
      <c r="AJE129" t="n">
        <v>8.08151</v>
      </c>
      <c r="AJF129" t="n">
        <v>8.129810000000001</v>
      </c>
      <c r="AJG129" t="n">
        <v>8.17914</v>
      </c>
      <c r="AJH129" t="n">
        <v>8.22954</v>
      </c>
      <c r="AJI129" t="n">
        <v>8.28107</v>
      </c>
      <c r="AJJ129" t="n">
        <v>8.33375</v>
      </c>
      <c r="AJK129" t="n">
        <v>8.387650000000001</v>
      </c>
      <c r="AJL129" t="n">
        <v>8.44281</v>
      </c>
      <c r="AJM129" t="n">
        <v>8.49929</v>
      </c>
      <c r="AJN129" t="n">
        <v>8.557130000000001</v>
      </c>
      <c r="AJO129" t="n">
        <v>8.61642</v>
      </c>
      <c r="AJP129" t="n">
        <v>8.677199999999999</v>
      </c>
      <c r="AJQ129" t="n">
        <v>8.73954</v>
      </c>
      <c r="AJR129" t="n">
        <v>8.80353</v>
      </c>
      <c r="AJS129" t="n">
        <v>8.86924</v>
      </c>
      <c r="AJT129" t="n">
        <v>8.93675</v>
      </c>
      <c r="AJU129" t="n">
        <v>9.006159999999999</v>
      </c>
      <c r="AJV129" t="n">
        <v>9.07756</v>
      </c>
      <c r="AJW129" t="n">
        <v>9.15105</v>
      </c>
      <c r="AJX129" t="n">
        <v>9.226739999999999</v>
      </c>
      <c r="AJY129" t="n">
        <v>9.30477</v>
      </c>
      <c r="AJZ129" t="n">
        <v>9.385249999999999</v>
      </c>
      <c r="AKA129" t="n">
        <v>9.46833</v>
      </c>
      <c r="AKB129" t="n">
        <v>9.55416</v>
      </c>
      <c r="AKC129" t="n">
        <v>9.642910000000001</v>
      </c>
      <c r="AKD129" t="n">
        <v>9.73475</v>
      </c>
      <c r="AKE129" t="n">
        <v>9.829890000000001</v>
      </c>
      <c r="AKF129" t="n">
        <v>9.92854</v>
      </c>
      <c r="AKG129" t="n">
        <v>10.03094</v>
      </c>
      <c r="AKH129" t="n">
        <v>10.13734</v>
      </c>
      <c r="AKI129" t="n">
        <v>10.24803</v>
      </c>
      <c r="AKJ129" t="n">
        <v>10.36332</v>
      </c>
      <c r="AKK129" t="n">
        <v>10.48358</v>
      </c>
      <c r="AKL129" t="n">
        <v>10.60918</v>
      </c>
      <c r="AKM129" t="n">
        <v>10.74055</v>
      </c>
      <c r="AKN129" t="n">
        <v>10.8782</v>
      </c>
      <c r="AKO129" t="n">
        <v>11.02266</v>
      </c>
      <c r="AKP129" t="n">
        <v>11.17456</v>
      </c>
      <c r="AKQ129" t="n">
        <v>11.33459</v>
      </c>
      <c r="AKR129" t="n">
        <v>11.50355</v>
      </c>
      <c r="AKS129" t="n">
        <v>11.68237</v>
      </c>
      <c r="AKT129" t="n">
        <v>11.8721</v>
      </c>
      <c r="AKU129" t="n">
        <v>12.07397</v>
      </c>
      <c r="AKV129" t="n">
        <v>12.28941</v>
      </c>
      <c r="AKW129" t="n">
        <v>12.52013</v>
      </c>
      <c r="AKX129" t="n">
        <v>12.76812</v>
      </c>
      <c r="AKY129" t="n">
        <v>13.0358</v>
      </c>
      <c r="AKZ129" t="n">
        <v>13.32609</v>
      </c>
      <c r="ALA129" t="n">
        <v>13.64256</v>
      </c>
      <c r="ALB129" t="n">
        <v>13.98968</v>
      </c>
      <c r="ALC129" t="n">
        <v>14.37305</v>
      </c>
      <c r="ALD129" t="n">
        <v>14.79987</v>
      </c>
      <c r="ALE129" t="n">
        <v>15.2796</v>
      </c>
      <c r="ALF129" t="n">
        <v>15.82491</v>
      </c>
      <c r="ALG129" t="n">
        <v>16.45332</v>
      </c>
      <c r="ALH129" t="n">
        <v>17.18987</v>
      </c>
      <c r="ALI129" t="n">
        <v>18.07204</v>
      </c>
      <c r="ALJ129" t="n">
        <v>19.15912</v>
      </c>
      <c r="ALK129" t="n">
        <v>20.55233</v>
      </c>
      <c r="ALL129" t="n">
        <v>22.44411</v>
      </c>
      <c r="ALM129" t="n">
        <v>25.26705</v>
      </c>
      <c r="ALN129" t="n">
        <v>30.34481</v>
      </c>
      <c r="ALO129" t="n">
        <v>50.89589</v>
      </c>
    </row>
    <row r="130">
      <c r="A130" t="inlineStr">
        <is>
          <t>Bangladesh</t>
        </is>
      </c>
      <c r="B130" t="inlineStr">
        <is>
          <t>BGD</t>
        </is>
      </c>
      <c r="C130" s="13">
        <f>AVERAGE(SI130,SJ130)</f>
        <v/>
      </c>
      <c r="D130" t="n">
        <v>1.41428</v>
      </c>
      <c r="E130" t="n">
        <v>1.65679</v>
      </c>
      <c r="F130" t="n">
        <v>1.80977</v>
      </c>
      <c r="G130" t="n">
        <v>1.92603</v>
      </c>
      <c r="H130" t="n">
        <v>2.00464</v>
      </c>
      <c r="I130" t="n">
        <v>2.08898</v>
      </c>
      <c r="J130" t="n">
        <v>2.12683</v>
      </c>
      <c r="K130" t="n">
        <v>2.16162</v>
      </c>
      <c r="L130" t="n">
        <v>2.22596</v>
      </c>
      <c r="M130" t="n">
        <v>2.28787</v>
      </c>
      <c r="N130" t="n">
        <v>2.33227</v>
      </c>
      <c r="O130" t="n">
        <v>2.36098</v>
      </c>
      <c r="P130" t="n">
        <v>2.39782</v>
      </c>
      <c r="Q130" t="n">
        <v>2.42141</v>
      </c>
      <c r="R130" t="n">
        <v>2.45212</v>
      </c>
      <c r="S130" t="n">
        <v>2.47339</v>
      </c>
      <c r="T130" t="n">
        <v>2.4929</v>
      </c>
      <c r="U130" t="n">
        <v>2.51906</v>
      </c>
      <c r="V130" t="n">
        <v>2.54018</v>
      </c>
      <c r="W130" t="n">
        <v>2.56296</v>
      </c>
      <c r="X130" t="n">
        <v>2.58581</v>
      </c>
      <c r="Y130" t="n">
        <v>2.60577</v>
      </c>
      <c r="Z130" t="n">
        <v>2.62247</v>
      </c>
      <c r="AA130" t="n">
        <v>2.64193</v>
      </c>
      <c r="AB130" t="n">
        <v>2.65761</v>
      </c>
      <c r="AC130" t="n">
        <v>2.67935</v>
      </c>
      <c r="AD130" t="n">
        <v>2.70785</v>
      </c>
      <c r="AE130" t="n">
        <v>2.73604</v>
      </c>
      <c r="AF130" t="n">
        <v>2.74441</v>
      </c>
      <c r="AG130" t="n">
        <v>2.76308</v>
      </c>
      <c r="AH130" t="n">
        <v>2.79207</v>
      </c>
      <c r="AI130" t="n">
        <v>2.82434</v>
      </c>
      <c r="AJ130" t="n">
        <v>2.84471</v>
      </c>
      <c r="AK130" t="n">
        <v>2.85564</v>
      </c>
      <c r="AL130" t="n">
        <v>2.87138</v>
      </c>
      <c r="AM130" t="n">
        <v>2.8857</v>
      </c>
      <c r="AN130" t="n">
        <v>2.89578</v>
      </c>
      <c r="AO130" t="n">
        <v>2.90891</v>
      </c>
      <c r="AP130" t="n">
        <v>2.91892</v>
      </c>
      <c r="AQ130" t="n">
        <v>2.92649</v>
      </c>
      <c r="AR130" t="n">
        <v>2.93899</v>
      </c>
      <c r="AS130" t="n">
        <v>2.95362</v>
      </c>
      <c r="AT130" t="n">
        <v>2.97081</v>
      </c>
      <c r="AU130" t="n">
        <v>2.98492</v>
      </c>
      <c r="AV130" t="n">
        <v>3.00991</v>
      </c>
      <c r="AW130" t="n">
        <v>3.02674</v>
      </c>
      <c r="AX130" t="n">
        <v>3.03417</v>
      </c>
      <c r="AY130" t="n">
        <v>3.05076</v>
      </c>
      <c r="AZ130" t="n">
        <v>3.06219</v>
      </c>
      <c r="BA130" t="n">
        <v>3.07968</v>
      </c>
      <c r="BB130" t="n">
        <v>3.09118</v>
      </c>
      <c r="BC130" t="n">
        <v>3.10495</v>
      </c>
      <c r="BD130" t="n">
        <v>3.11936</v>
      </c>
      <c r="BE130" t="n">
        <v>3.13364</v>
      </c>
      <c r="BF130" t="n">
        <v>3.14424</v>
      </c>
      <c r="BG130" t="n">
        <v>3.15469</v>
      </c>
      <c r="BH130" t="n">
        <v>3.17365</v>
      </c>
      <c r="BI130" t="n">
        <v>3.18607</v>
      </c>
      <c r="BJ130" t="n">
        <v>3.19986</v>
      </c>
      <c r="BK130" t="n">
        <v>3.21413</v>
      </c>
      <c r="BL130" t="n">
        <v>3.22676</v>
      </c>
      <c r="BM130" t="n">
        <v>3.23674</v>
      </c>
      <c r="BN130" t="n">
        <v>3.24639</v>
      </c>
      <c r="BO130" t="n">
        <v>3.25296</v>
      </c>
      <c r="BP130" t="n">
        <v>3.26123</v>
      </c>
      <c r="BQ130" t="n">
        <v>3.2716</v>
      </c>
      <c r="BR130" t="n">
        <v>3.28389</v>
      </c>
      <c r="BS130" t="n">
        <v>3.29574</v>
      </c>
      <c r="BT130" t="n">
        <v>3.3073</v>
      </c>
      <c r="BU130" t="n">
        <v>3.32873</v>
      </c>
      <c r="BV130" t="n">
        <v>3.33787</v>
      </c>
      <c r="BW130" t="n">
        <v>3.34843</v>
      </c>
      <c r="BX130" t="n">
        <v>3.35742</v>
      </c>
      <c r="BY130" t="n">
        <v>3.36588</v>
      </c>
      <c r="BZ130" t="n">
        <v>3.37545</v>
      </c>
      <c r="CA130" t="n">
        <v>3.38788</v>
      </c>
      <c r="CB130" t="n">
        <v>3.40208</v>
      </c>
      <c r="CC130" t="n">
        <v>3.41617</v>
      </c>
      <c r="CD130" t="n">
        <v>3.42695</v>
      </c>
      <c r="CE130" t="n">
        <v>3.43849</v>
      </c>
      <c r="CF130" t="n">
        <v>3.45055</v>
      </c>
      <c r="CG130" t="n">
        <v>3.46567</v>
      </c>
      <c r="CH130" t="n">
        <v>3.48062</v>
      </c>
      <c r="CI130" t="n">
        <v>3.4917</v>
      </c>
      <c r="CJ130" t="n">
        <v>3.50043</v>
      </c>
      <c r="CK130" t="n">
        <v>3.51574</v>
      </c>
      <c r="CL130" t="n">
        <v>3.52625</v>
      </c>
      <c r="CM130" t="n">
        <v>3.53154</v>
      </c>
      <c r="CN130" t="n">
        <v>3.53983</v>
      </c>
      <c r="CO130" t="n">
        <v>3.54909</v>
      </c>
      <c r="CP130" t="n">
        <v>3.55854</v>
      </c>
      <c r="CQ130" t="n">
        <v>3.57125</v>
      </c>
      <c r="CR130" t="n">
        <v>3.58002</v>
      </c>
      <c r="CS130" t="n">
        <v>3.5876</v>
      </c>
      <c r="CT130" t="n">
        <v>3.59685</v>
      </c>
      <c r="CU130" t="n">
        <v>3.60593</v>
      </c>
      <c r="CV130" t="n">
        <v>3.61791</v>
      </c>
      <c r="CW130" t="n">
        <v>3.62605</v>
      </c>
      <c r="CX130" t="n">
        <v>3.64105</v>
      </c>
      <c r="CY130" t="n">
        <v>3.65342</v>
      </c>
      <c r="CZ130" t="n">
        <v>3.66467</v>
      </c>
      <c r="DA130" t="n">
        <v>3.67263</v>
      </c>
      <c r="DB130" t="n">
        <v>3.68126</v>
      </c>
      <c r="DC130" t="n">
        <v>3.69332</v>
      </c>
      <c r="DD130" t="n">
        <v>3.70716</v>
      </c>
      <c r="DE130" t="n">
        <v>3.71762</v>
      </c>
      <c r="DF130" t="n">
        <v>3.72743</v>
      </c>
      <c r="DG130" t="n">
        <v>3.73088</v>
      </c>
      <c r="DH130" t="n">
        <v>3.73789</v>
      </c>
      <c r="DI130" t="n">
        <v>3.74375</v>
      </c>
      <c r="DJ130" t="n">
        <v>3.74865</v>
      </c>
      <c r="DK130" t="n">
        <v>3.75779</v>
      </c>
      <c r="DL130" t="n">
        <v>3.77081</v>
      </c>
      <c r="DM130" t="n">
        <v>3.77826</v>
      </c>
      <c r="DN130" t="n">
        <v>3.78506</v>
      </c>
      <c r="DO130" t="n">
        <v>3.79732</v>
      </c>
      <c r="DP130" t="n">
        <v>3.8058</v>
      </c>
      <c r="DQ130" t="n">
        <v>3.81324</v>
      </c>
      <c r="DR130" t="n">
        <v>3.82217</v>
      </c>
      <c r="DS130" t="n">
        <v>3.83231</v>
      </c>
      <c r="DT130" t="n">
        <v>3.84349</v>
      </c>
      <c r="DU130" t="n">
        <v>3.85105</v>
      </c>
      <c r="DV130" t="n">
        <v>3.85771</v>
      </c>
      <c r="DW130" t="n">
        <v>3.86697</v>
      </c>
      <c r="DX130" t="n">
        <v>3.87577</v>
      </c>
      <c r="DY130" t="n">
        <v>3.88549</v>
      </c>
      <c r="DZ130" t="n">
        <v>3.89479</v>
      </c>
      <c r="EA130" t="n">
        <v>3.90272</v>
      </c>
      <c r="EB130" t="n">
        <v>3.90981</v>
      </c>
      <c r="EC130" t="n">
        <v>3.91929</v>
      </c>
      <c r="ED130" t="n">
        <v>3.92399</v>
      </c>
      <c r="EE130" t="n">
        <v>3.92813</v>
      </c>
      <c r="EF130" t="n">
        <v>3.9369</v>
      </c>
      <c r="EG130" t="n">
        <v>3.94555</v>
      </c>
      <c r="EH130" t="n">
        <v>3.95386</v>
      </c>
      <c r="EI130" t="n">
        <v>3.96157</v>
      </c>
      <c r="EJ130" t="n">
        <v>3.96766</v>
      </c>
      <c r="EK130" t="n">
        <v>3.97725</v>
      </c>
      <c r="EL130" t="n">
        <v>3.98256</v>
      </c>
      <c r="EM130" t="n">
        <v>3.99273</v>
      </c>
      <c r="EN130" t="n">
        <v>4.00486</v>
      </c>
      <c r="EO130" t="n">
        <v>4.01131</v>
      </c>
      <c r="EP130" t="n">
        <v>4.01961</v>
      </c>
      <c r="EQ130" t="n">
        <v>4.02928</v>
      </c>
      <c r="ER130" t="n">
        <v>4.03336</v>
      </c>
      <c r="ES130" t="n">
        <v>4.03749</v>
      </c>
      <c r="ET130" t="n">
        <v>4.04537</v>
      </c>
      <c r="EU130" t="n">
        <v>4.05238</v>
      </c>
      <c r="EV130" t="n">
        <v>4.05909</v>
      </c>
      <c r="EW130" t="n">
        <v>4.06428</v>
      </c>
      <c r="EX130" t="n">
        <v>4.07096</v>
      </c>
      <c r="EY130" t="n">
        <v>4.07848</v>
      </c>
      <c r="EZ130" t="n">
        <v>4.08842</v>
      </c>
      <c r="FA130" t="n">
        <v>4.09702</v>
      </c>
      <c r="FB130" t="n">
        <v>4.10315</v>
      </c>
      <c r="FC130" t="n">
        <v>4.10894</v>
      </c>
      <c r="FD130" t="n">
        <v>4.11639</v>
      </c>
      <c r="FE130" t="n">
        <v>4.12166</v>
      </c>
      <c r="FF130" t="n">
        <v>4.13317</v>
      </c>
      <c r="FG130" t="n">
        <v>4.14186</v>
      </c>
      <c r="FH130" t="n">
        <v>4.15307</v>
      </c>
      <c r="FI130" t="n">
        <v>4.16602</v>
      </c>
      <c r="FJ130" t="n">
        <v>4.17551</v>
      </c>
      <c r="FK130" t="n">
        <v>4.18495</v>
      </c>
      <c r="FL130" t="n">
        <v>4.19511</v>
      </c>
      <c r="FM130" t="n">
        <v>4.20395</v>
      </c>
      <c r="FN130" t="n">
        <v>4.21083</v>
      </c>
      <c r="FO130" t="n">
        <v>4.21511</v>
      </c>
      <c r="FP130" t="n">
        <v>4.22897</v>
      </c>
      <c r="FQ130" t="n">
        <v>4.23709</v>
      </c>
      <c r="FR130" t="n">
        <v>4.24266</v>
      </c>
      <c r="FS130" t="n">
        <v>4.24947</v>
      </c>
      <c r="FT130" t="n">
        <v>4.2595</v>
      </c>
      <c r="FU130" t="n">
        <v>4.2692</v>
      </c>
      <c r="FV130" t="n">
        <v>4.27773</v>
      </c>
      <c r="FW130" t="n">
        <v>4.28302</v>
      </c>
      <c r="FX130" t="n">
        <v>4.28998</v>
      </c>
      <c r="FY130" t="n">
        <v>4.2932</v>
      </c>
      <c r="FZ130" t="n">
        <v>4.29908</v>
      </c>
      <c r="GA130" t="n">
        <v>4.30793</v>
      </c>
      <c r="GB130" t="n">
        <v>4.31364</v>
      </c>
      <c r="GC130" t="n">
        <v>4.31819</v>
      </c>
      <c r="GD130" t="n">
        <v>4.32272</v>
      </c>
      <c r="GE130" t="n">
        <v>4.32793</v>
      </c>
      <c r="GF130" t="n">
        <v>4.33465</v>
      </c>
      <c r="GG130" t="n">
        <v>4.34093</v>
      </c>
      <c r="GH130" t="n">
        <v>4.3458</v>
      </c>
      <c r="GI130" t="n">
        <v>4.35355</v>
      </c>
      <c r="GJ130" t="n">
        <v>4.36059</v>
      </c>
      <c r="GK130" t="n">
        <v>4.36824</v>
      </c>
      <c r="GL130" t="n">
        <v>4.37644</v>
      </c>
      <c r="GM130" t="n">
        <v>4.38331</v>
      </c>
      <c r="GN130" t="n">
        <v>4.38933</v>
      </c>
      <c r="GO130" t="n">
        <v>4.39628</v>
      </c>
      <c r="GP130" t="n">
        <v>4.40195</v>
      </c>
      <c r="GQ130" t="n">
        <v>4.40941</v>
      </c>
      <c r="GR130" t="n">
        <v>4.42032</v>
      </c>
      <c r="GS130" t="n">
        <v>4.43387</v>
      </c>
      <c r="GT130" t="n">
        <v>4.43942</v>
      </c>
      <c r="GU130" t="n">
        <v>4.44657</v>
      </c>
      <c r="GV130" t="n">
        <v>4.45484</v>
      </c>
      <c r="GW130" t="n">
        <v>4.4652</v>
      </c>
      <c r="GX130" t="n">
        <v>4.47261</v>
      </c>
      <c r="GY130" t="n">
        <v>4.47819</v>
      </c>
      <c r="GZ130" t="n">
        <v>4.48852</v>
      </c>
      <c r="HA130" t="n">
        <v>4.49653</v>
      </c>
      <c r="HB130" t="n">
        <v>4.50444</v>
      </c>
      <c r="HC130" t="n">
        <v>4.5142</v>
      </c>
      <c r="HD130" t="n">
        <v>4.52687</v>
      </c>
      <c r="HE130" t="n">
        <v>4.53402</v>
      </c>
      <c r="HF130" t="n">
        <v>4.53786</v>
      </c>
      <c r="HG130" t="n">
        <v>4.54073</v>
      </c>
      <c r="HH130" t="n">
        <v>4.54667</v>
      </c>
      <c r="HI130" t="n">
        <v>4.55318</v>
      </c>
      <c r="HJ130" t="n">
        <v>4.56083</v>
      </c>
      <c r="HK130" t="n">
        <v>4.56539</v>
      </c>
      <c r="HL130" t="n">
        <v>4.57124</v>
      </c>
      <c r="HM130" t="n">
        <v>4.57909</v>
      </c>
      <c r="HN130" t="n">
        <v>4.59018</v>
      </c>
      <c r="HO130" t="n">
        <v>4.59838</v>
      </c>
      <c r="HP130" t="n">
        <v>4.60299</v>
      </c>
      <c r="HQ130" t="n">
        <v>4.61142</v>
      </c>
      <c r="HR130" t="n">
        <v>4.62068</v>
      </c>
      <c r="HS130" t="n">
        <v>4.63097</v>
      </c>
      <c r="HT130" t="n">
        <v>4.63862</v>
      </c>
      <c r="HU130" t="n">
        <v>4.64355</v>
      </c>
      <c r="HV130" t="n">
        <v>4.65166</v>
      </c>
      <c r="HW130" t="n">
        <v>4.65743</v>
      </c>
      <c r="HX130" t="n">
        <v>4.66188</v>
      </c>
      <c r="HY130" t="n">
        <v>4.66965</v>
      </c>
      <c r="HZ130" t="n">
        <v>4.67998</v>
      </c>
      <c r="IA130" t="n">
        <v>4.69</v>
      </c>
      <c r="IB130" t="n">
        <v>4.69518</v>
      </c>
      <c r="IC130" t="n">
        <v>4.70241</v>
      </c>
      <c r="ID130" t="n">
        <v>4.71031</v>
      </c>
      <c r="IE130" t="n">
        <v>4.71527</v>
      </c>
      <c r="IF130" t="n">
        <v>4.72343</v>
      </c>
      <c r="IG130" t="n">
        <v>4.72933</v>
      </c>
      <c r="IH130" t="n">
        <v>4.73358</v>
      </c>
      <c r="II130" t="n">
        <v>4.73823</v>
      </c>
      <c r="IJ130" t="n">
        <v>4.74337</v>
      </c>
      <c r="IK130" t="n">
        <v>4.74669</v>
      </c>
      <c r="IL130" t="n">
        <v>4.75366</v>
      </c>
      <c r="IM130" t="n">
        <v>4.75908</v>
      </c>
      <c r="IN130" t="n">
        <v>4.76459</v>
      </c>
      <c r="IO130" t="n">
        <v>4.77038</v>
      </c>
      <c r="IP130" t="n">
        <v>4.77763</v>
      </c>
      <c r="IQ130" t="n">
        <v>4.78352</v>
      </c>
      <c r="IR130" t="n">
        <v>4.78882</v>
      </c>
      <c r="IS130" t="n">
        <v>4.79632</v>
      </c>
      <c r="IT130" t="n">
        <v>4.8044</v>
      </c>
      <c r="IU130" t="n">
        <v>4.81144</v>
      </c>
      <c r="IV130" t="n">
        <v>4.81986</v>
      </c>
      <c r="IW130" t="n">
        <v>4.82811</v>
      </c>
      <c r="IX130" t="n">
        <v>4.83338</v>
      </c>
      <c r="IY130" t="n">
        <v>4.83922</v>
      </c>
      <c r="IZ130" t="n">
        <v>4.84866</v>
      </c>
      <c r="JA130" t="n">
        <v>4.86021</v>
      </c>
      <c r="JB130" t="n">
        <v>4.86997</v>
      </c>
      <c r="JC130" t="n">
        <v>4.87794</v>
      </c>
      <c r="JD130" t="n">
        <v>4.88425</v>
      </c>
      <c r="JE130" t="n">
        <v>4.89097</v>
      </c>
      <c r="JF130" t="n">
        <v>4.89624</v>
      </c>
      <c r="JG130" t="n">
        <v>4.90016</v>
      </c>
      <c r="JH130" t="n">
        <v>4.90218</v>
      </c>
      <c r="JI130" t="n">
        <v>4.90464</v>
      </c>
      <c r="JJ130" t="n">
        <v>4.91001</v>
      </c>
      <c r="JK130" t="n">
        <v>4.9144</v>
      </c>
      <c r="JL130" t="n">
        <v>4.91778</v>
      </c>
      <c r="JM130" t="n">
        <v>4.92177</v>
      </c>
      <c r="JN130" t="n">
        <v>4.92696</v>
      </c>
      <c r="JO130" t="n">
        <v>4.93347</v>
      </c>
      <c r="JP130" t="n">
        <v>4.93944</v>
      </c>
      <c r="JQ130" t="n">
        <v>4.94796</v>
      </c>
      <c r="JR130" t="n">
        <v>4.95687</v>
      </c>
      <c r="JS130" t="n">
        <v>4.96678</v>
      </c>
      <c r="JT130" t="n">
        <v>4.97651</v>
      </c>
      <c r="JU130" t="n">
        <v>4.98451</v>
      </c>
      <c r="JV130" t="n">
        <v>4.98912</v>
      </c>
      <c r="JW130" t="n">
        <v>4.99189</v>
      </c>
      <c r="JX130" t="n">
        <v>4.99638</v>
      </c>
      <c r="JY130" t="n">
        <v>5.00415</v>
      </c>
      <c r="JZ130" t="n">
        <v>5.01015</v>
      </c>
      <c r="KA130" t="n">
        <v>5.0143</v>
      </c>
      <c r="KB130" t="n">
        <v>5.02007</v>
      </c>
      <c r="KC130" t="n">
        <v>5.03109</v>
      </c>
      <c r="KD130" t="n">
        <v>5.03971</v>
      </c>
      <c r="KE130" t="n">
        <v>5.04646</v>
      </c>
      <c r="KF130" t="n">
        <v>5.05128</v>
      </c>
      <c r="KG130" t="n">
        <v>5.05746</v>
      </c>
      <c r="KH130" t="n">
        <v>5.06426</v>
      </c>
      <c r="KI130" t="n">
        <v>5.06895</v>
      </c>
      <c r="KJ130" t="n">
        <v>5.07588</v>
      </c>
      <c r="KK130" t="n">
        <v>5.08195</v>
      </c>
      <c r="KL130" t="n">
        <v>5.0895</v>
      </c>
      <c r="KM130" t="n">
        <v>5.09973</v>
      </c>
      <c r="KN130" t="n">
        <v>5.10576</v>
      </c>
      <c r="KO130" t="n">
        <v>5.11698</v>
      </c>
      <c r="KP130" t="n">
        <v>5.12219</v>
      </c>
      <c r="KQ130" t="n">
        <v>5.12843</v>
      </c>
      <c r="KR130" t="n">
        <v>5.13419</v>
      </c>
      <c r="KS130" t="n">
        <v>5.14474</v>
      </c>
      <c r="KT130" t="n">
        <v>5.15195</v>
      </c>
      <c r="KU130" t="n">
        <v>5.16224</v>
      </c>
      <c r="KV130" t="n">
        <v>5.17035</v>
      </c>
      <c r="KW130" t="n">
        <v>5.17671</v>
      </c>
      <c r="KX130" t="n">
        <v>5.18426</v>
      </c>
      <c r="KY130" t="n">
        <v>5.19407</v>
      </c>
      <c r="KZ130" t="n">
        <v>5.20153</v>
      </c>
      <c r="LA130" t="n">
        <v>5.20596</v>
      </c>
      <c r="LB130" t="n">
        <v>5.21409</v>
      </c>
      <c r="LC130" t="n">
        <v>5.22132</v>
      </c>
      <c r="LD130" t="n">
        <v>5.2294</v>
      </c>
      <c r="LE130" t="n">
        <v>5.23403</v>
      </c>
      <c r="LF130" t="n">
        <v>5.23799</v>
      </c>
      <c r="LG130" t="n">
        <v>5.24429</v>
      </c>
      <c r="LH130" t="n">
        <v>5.2509</v>
      </c>
      <c r="LI130" t="n">
        <v>5.25842</v>
      </c>
      <c r="LJ130" t="n">
        <v>5.27072</v>
      </c>
      <c r="LK130" t="n">
        <v>5.27739</v>
      </c>
      <c r="LL130" t="n">
        <v>5.28753</v>
      </c>
      <c r="LM130" t="n">
        <v>5.29344</v>
      </c>
      <c r="LN130" t="n">
        <v>5.29872</v>
      </c>
      <c r="LO130" t="n">
        <v>5.3026</v>
      </c>
      <c r="LP130" t="n">
        <v>5.30588</v>
      </c>
      <c r="LQ130" t="n">
        <v>5.3105</v>
      </c>
      <c r="LR130" t="n">
        <v>5.31678</v>
      </c>
      <c r="LS130" t="n">
        <v>5.3236</v>
      </c>
      <c r="LT130" t="n">
        <v>5.33292</v>
      </c>
      <c r="LU130" t="n">
        <v>5.33969</v>
      </c>
      <c r="LV130" t="n">
        <v>5.34277</v>
      </c>
      <c r="LW130" t="n">
        <v>5.34834</v>
      </c>
      <c r="LX130" t="n">
        <v>5.35513</v>
      </c>
      <c r="LY130" t="n">
        <v>5.36188</v>
      </c>
      <c r="LZ130" t="n">
        <v>5.36682</v>
      </c>
      <c r="MA130" t="n">
        <v>5.37163</v>
      </c>
      <c r="MB130" t="n">
        <v>5.3775</v>
      </c>
      <c r="MC130" t="n">
        <v>5.38422</v>
      </c>
      <c r="MD130" t="n">
        <v>5.38995</v>
      </c>
      <c r="ME130" t="n">
        <v>5.3979</v>
      </c>
      <c r="MF130" t="n">
        <v>5.40619</v>
      </c>
      <c r="MG130" t="n">
        <v>5.41026</v>
      </c>
      <c r="MH130" t="n">
        <v>5.41549</v>
      </c>
      <c r="MI130" t="n">
        <v>5.42344</v>
      </c>
      <c r="MJ130" t="n">
        <v>5.4341</v>
      </c>
      <c r="MK130" t="n">
        <v>5.44141</v>
      </c>
      <c r="ML130" t="n">
        <v>5.44586</v>
      </c>
      <c r="MM130" t="n">
        <v>5.45063</v>
      </c>
      <c r="MN130" t="n">
        <v>5.45807</v>
      </c>
      <c r="MO130" t="n">
        <v>5.46585</v>
      </c>
      <c r="MP130" t="n">
        <v>5.47275</v>
      </c>
      <c r="MQ130" t="n">
        <v>5.48067</v>
      </c>
      <c r="MR130" t="n">
        <v>5.48634</v>
      </c>
      <c r="MS130" t="n">
        <v>5.49402</v>
      </c>
      <c r="MT130" t="n">
        <v>5.50001</v>
      </c>
      <c r="MU130" t="n">
        <v>5.50899</v>
      </c>
      <c r="MV130" t="n">
        <v>5.51509</v>
      </c>
      <c r="MW130" t="n">
        <v>5.52088</v>
      </c>
      <c r="MX130" t="n">
        <v>5.52675</v>
      </c>
      <c r="MY130" t="n">
        <v>5.53183</v>
      </c>
      <c r="MZ130" t="n">
        <v>5.53774</v>
      </c>
      <c r="NA130" t="n">
        <v>5.54625</v>
      </c>
      <c r="NB130" t="n">
        <v>5.55294</v>
      </c>
      <c r="NC130" t="n">
        <v>5.56437</v>
      </c>
      <c r="ND130" t="n">
        <v>5.57033</v>
      </c>
      <c r="NE130" t="n">
        <v>5.57788</v>
      </c>
      <c r="NF130" t="n">
        <v>5.58272</v>
      </c>
      <c r="NG130" t="n">
        <v>5.58797</v>
      </c>
      <c r="NH130" t="n">
        <v>5.59718</v>
      </c>
      <c r="NI130" t="n">
        <v>5.60258</v>
      </c>
      <c r="NJ130" t="n">
        <v>5.60891</v>
      </c>
      <c r="NK130" t="n">
        <v>5.61352</v>
      </c>
      <c r="NL130" t="n">
        <v>5.61947</v>
      </c>
      <c r="NM130" t="n">
        <v>5.62419</v>
      </c>
      <c r="NN130" t="n">
        <v>5.62991</v>
      </c>
      <c r="NO130" t="n">
        <v>5.63489</v>
      </c>
      <c r="NP130" t="n">
        <v>5.64398</v>
      </c>
      <c r="NQ130" t="n">
        <v>5.65138</v>
      </c>
      <c r="NR130" t="n">
        <v>5.65655</v>
      </c>
      <c r="NS130" t="n">
        <v>5.66367</v>
      </c>
      <c r="NT130" t="n">
        <v>5.67208</v>
      </c>
      <c r="NU130" t="n">
        <v>5.6794</v>
      </c>
      <c r="NV130" t="n">
        <v>5.68851</v>
      </c>
      <c r="NW130" t="n">
        <v>5.69363</v>
      </c>
      <c r="NX130" t="n">
        <v>5.70138</v>
      </c>
      <c r="NY130" t="n">
        <v>5.70851</v>
      </c>
      <c r="NZ130" t="n">
        <v>5.71299</v>
      </c>
      <c r="OA130" t="n">
        <v>5.71827</v>
      </c>
      <c r="OB130" t="n">
        <v>5.7261</v>
      </c>
      <c r="OC130" t="n">
        <v>5.73588</v>
      </c>
      <c r="OD130" t="n">
        <v>5.74326</v>
      </c>
      <c r="OE130" t="n">
        <v>5.74984</v>
      </c>
      <c r="OF130" t="n">
        <v>5.75425</v>
      </c>
      <c r="OG130" t="n">
        <v>5.76418</v>
      </c>
      <c r="OH130" t="n">
        <v>5.77019</v>
      </c>
      <c r="OI130" t="n">
        <v>5.77635</v>
      </c>
      <c r="OJ130" t="n">
        <v>5.78324</v>
      </c>
      <c r="OK130" t="n">
        <v>5.79009</v>
      </c>
      <c r="OL130" t="n">
        <v>5.79908</v>
      </c>
      <c r="OM130" t="n">
        <v>5.80714</v>
      </c>
      <c r="ON130" t="n">
        <v>5.81307</v>
      </c>
      <c r="OO130" t="n">
        <v>5.82074</v>
      </c>
      <c r="OP130" t="n">
        <v>5.82965</v>
      </c>
      <c r="OQ130" t="n">
        <v>5.83966</v>
      </c>
      <c r="OR130" t="n">
        <v>5.84846</v>
      </c>
      <c r="OS130" t="n">
        <v>5.86086</v>
      </c>
      <c r="OT130" t="n">
        <v>5.86981</v>
      </c>
      <c r="OU130" t="n">
        <v>5.88087</v>
      </c>
      <c r="OV130" t="n">
        <v>5.88957</v>
      </c>
      <c r="OW130" t="n">
        <v>5.89842</v>
      </c>
      <c r="OX130" t="n">
        <v>5.90408</v>
      </c>
      <c r="OY130" t="n">
        <v>5.90949</v>
      </c>
      <c r="OZ130" t="n">
        <v>5.91668</v>
      </c>
      <c r="PA130" t="n">
        <v>5.9219</v>
      </c>
      <c r="PB130" t="n">
        <v>5.93238</v>
      </c>
      <c r="PC130" t="n">
        <v>5.94202</v>
      </c>
      <c r="PD130" t="n">
        <v>5.94815</v>
      </c>
      <c r="PE130" t="n">
        <v>5.95636</v>
      </c>
      <c r="PF130" t="n">
        <v>5.96239</v>
      </c>
      <c r="PG130" t="n">
        <v>5.97195</v>
      </c>
      <c r="PH130" t="n">
        <v>5.98234</v>
      </c>
      <c r="PI130" t="n">
        <v>5.98681</v>
      </c>
      <c r="PJ130" t="n">
        <v>5.99206</v>
      </c>
      <c r="PK130" t="n">
        <v>5.99671</v>
      </c>
      <c r="PL130" t="n">
        <v>6.00359</v>
      </c>
      <c r="PM130" t="n">
        <v>6.01061</v>
      </c>
      <c r="PN130" t="n">
        <v>6.01717</v>
      </c>
      <c r="PO130" t="n">
        <v>6.02595</v>
      </c>
      <c r="PP130" t="n">
        <v>6.03786</v>
      </c>
      <c r="PQ130" t="n">
        <v>6.04597</v>
      </c>
      <c r="PR130" t="n">
        <v>6.05183</v>
      </c>
      <c r="PS130" t="n">
        <v>6.0569</v>
      </c>
      <c r="PT130" t="n">
        <v>6.06454</v>
      </c>
      <c r="PU130" t="n">
        <v>6.07342</v>
      </c>
      <c r="PV130" t="n">
        <v>6.08302</v>
      </c>
      <c r="PW130" t="n">
        <v>6.08934</v>
      </c>
      <c r="PX130" t="n">
        <v>6.09569</v>
      </c>
      <c r="PY130" t="n">
        <v>6.10031</v>
      </c>
      <c r="PZ130" t="n">
        <v>6.10653</v>
      </c>
      <c r="QA130" t="n">
        <v>6.11515</v>
      </c>
      <c r="QB130" t="n">
        <v>6.12014</v>
      </c>
      <c r="QC130" t="n">
        <v>6.1291</v>
      </c>
      <c r="QD130" t="n">
        <v>6.13792</v>
      </c>
      <c r="QE130" t="n">
        <v>6.14979</v>
      </c>
      <c r="QF130" t="n">
        <v>6.1599</v>
      </c>
      <c r="QG130" t="n">
        <v>6.16559</v>
      </c>
      <c r="QH130" t="n">
        <v>6.17266</v>
      </c>
      <c r="QI130" t="n">
        <v>6.17799</v>
      </c>
      <c r="QJ130" t="n">
        <v>6.18569</v>
      </c>
      <c r="QK130" t="n">
        <v>6.19325</v>
      </c>
      <c r="QL130" t="n">
        <v>6.20346</v>
      </c>
      <c r="QM130" t="n">
        <v>6.21586</v>
      </c>
      <c r="QN130" t="n">
        <v>6.22398</v>
      </c>
      <c r="QO130" t="n">
        <v>6.23696</v>
      </c>
      <c r="QP130" t="n">
        <v>6.24748</v>
      </c>
      <c r="QQ130" t="n">
        <v>6.25501</v>
      </c>
      <c r="QR130" t="n">
        <v>6.25928</v>
      </c>
      <c r="QS130" t="n">
        <v>6.26564</v>
      </c>
      <c r="QT130" t="n">
        <v>6.26956</v>
      </c>
      <c r="QU130" t="n">
        <v>6.27703</v>
      </c>
      <c r="QV130" t="n">
        <v>6.28486</v>
      </c>
      <c r="QW130" t="n">
        <v>6.29251</v>
      </c>
      <c r="QX130" t="n">
        <v>6.29877</v>
      </c>
      <c r="QY130" t="n">
        <v>6.30214</v>
      </c>
      <c r="QZ130" t="n">
        <v>6.30733</v>
      </c>
      <c r="RA130" t="n">
        <v>6.31473</v>
      </c>
      <c r="RB130" t="n">
        <v>6.32061</v>
      </c>
      <c r="RC130" t="n">
        <v>6.32844</v>
      </c>
      <c r="RD130" t="n">
        <v>6.3361</v>
      </c>
      <c r="RE130" t="n">
        <v>6.34233</v>
      </c>
      <c r="RF130" t="n">
        <v>6.35125</v>
      </c>
      <c r="RG130" t="n">
        <v>6.35913</v>
      </c>
      <c r="RH130" t="n">
        <v>6.37194</v>
      </c>
      <c r="RI130" t="n">
        <v>6.37736</v>
      </c>
      <c r="RJ130" t="n">
        <v>6.38498</v>
      </c>
      <c r="RK130" t="n">
        <v>6.39611</v>
      </c>
      <c r="RL130" t="n">
        <v>6.40528</v>
      </c>
      <c r="RM130" t="n">
        <v>6.41243</v>
      </c>
      <c r="RN130" t="n">
        <v>6.4217</v>
      </c>
      <c r="RO130" t="n">
        <v>6.43306</v>
      </c>
      <c r="RP130" t="n">
        <v>6.44089</v>
      </c>
      <c r="RQ130" t="n">
        <v>6.45504</v>
      </c>
      <c r="RR130" t="n">
        <v>6.46576</v>
      </c>
      <c r="RS130" t="n">
        <v>6.47426</v>
      </c>
      <c r="RT130" t="n">
        <v>6.48018</v>
      </c>
      <c r="RU130" t="n">
        <v>6.48628</v>
      </c>
      <c r="RV130" t="n">
        <v>6.49262</v>
      </c>
      <c r="RW130" t="n">
        <v>6.49949</v>
      </c>
      <c r="RX130" t="n">
        <v>6.50793</v>
      </c>
      <c r="RY130" t="n">
        <v>6.5139</v>
      </c>
      <c r="RZ130" t="n">
        <v>6.52284</v>
      </c>
      <c r="SA130" t="n">
        <v>6.5299</v>
      </c>
      <c r="SB130" t="n">
        <v>6.53905</v>
      </c>
      <c r="SC130" t="n">
        <v>6.54716</v>
      </c>
      <c r="SD130" t="n">
        <v>6.55268</v>
      </c>
      <c r="SE130" t="n">
        <v>6.56008</v>
      </c>
      <c r="SF130" t="n">
        <v>6.57076</v>
      </c>
      <c r="SG130" t="n">
        <v>6.57918</v>
      </c>
      <c r="SH130" t="n">
        <v>6.58665</v>
      </c>
      <c r="SI130" t="n">
        <v>6.5958</v>
      </c>
      <c r="SJ130" t="n">
        <v>6.60405</v>
      </c>
      <c r="SK130" t="n">
        <v>6.6118</v>
      </c>
      <c r="SL130" t="n">
        <v>6.6199</v>
      </c>
      <c r="SM130" t="n">
        <v>6.63152</v>
      </c>
      <c r="SN130" t="n">
        <v>6.64244</v>
      </c>
      <c r="SO130" t="n">
        <v>6.65391</v>
      </c>
      <c r="SP130" t="n">
        <v>6.66259</v>
      </c>
      <c r="SQ130" t="n">
        <v>6.67473</v>
      </c>
      <c r="SR130" t="n">
        <v>6.68567</v>
      </c>
      <c r="SS130" t="n">
        <v>6.69211</v>
      </c>
      <c r="ST130" t="n">
        <v>6.70241</v>
      </c>
      <c r="SU130" t="n">
        <v>6.71137</v>
      </c>
      <c r="SV130" t="n">
        <v>6.71865</v>
      </c>
      <c r="SW130" t="n">
        <v>6.72588</v>
      </c>
      <c r="SX130" t="n">
        <v>6.73175</v>
      </c>
      <c r="SY130" t="n">
        <v>6.74093</v>
      </c>
      <c r="SZ130" t="n">
        <v>6.75311</v>
      </c>
      <c r="TA130" t="n">
        <v>6.76103</v>
      </c>
      <c r="TB130" t="n">
        <v>6.7691</v>
      </c>
      <c r="TC130" t="n">
        <v>6.77843</v>
      </c>
      <c r="TD130" t="n">
        <v>6.78989</v>
      </c>
      <c r="TE130" t="n">
        <v>6.80153</v>
      </c>
      <c r="TF130" t="n">
        <v>6.80909</v>
      </c>
      <c r="TG130" t="n">
        <v>6.81847</v>
      </c>
      <c r="TH130" t="n">
        <v>6.82707</v>
      </c>
      <c r="TI130" t="n">
        <v>6.83878</v>
      </c>
      <c r="TJ130" t="n">
        <v>6.84424</v>
      </c>
      <c r="TK130" t="n">
        <v>6.85315</v>
      </c>
      <c r="TL130" t="n">
        <v>6.86356</v>
      </c>
      <c r="TM130" t="n">
        <v>6.87076</v>
      </c>
      <c r="TN130" t="n">
        <v>6.87533</v>
      </c>
      <c r="TO130" t="n">
        <v>6.87979</v>
      </c>
      <c r="TP130" t="n">
        <v>6.8832</v>
      </c>
      <c r="TQ130" t="n">
        <v>6.88973</v>
      </c>
      <c r="TR130" t="n">
        <v>6.89868</v>
      </c>
      <c r="TS130" t="n">
        <v>6.90306</v>
      </c>
      <c r="TT130" t="n">
        <v>6.91163</v>
      </c>
      <c r="TU130" t="n">
        <v>6.92146</v>
      </c>
      <c r="TV130" t="n">
        <v>6.92939</v>
      </c>
      <c r="TW130" t="n">
        <v>6.9423</v>
      </c>
      <c r="TX130" t="n">
        <v>6.94828</v>
      </c>
      <c r="TY130" t="n">
        <v>6.95533</v>
      </c>
      <c r="TZ130" t="n">
        <v>6.96158</v>
      </c>
      <c r="UA130" t="n">
        <v>6.96762</v>
      </c>
      <c r="UB130" t="n">
        <v>6.98319</v>
      </c>
      <c r="UC130" t="n">
        <v>6.99798</v>
      </c>
      <c r="UD130" t="n">
        <v>7.00313</v>
      </c>
      <c r="UE130" t="n">
        <v>7.01862</v>
      </c>
      <c r="UF130" t="n">
        <v>7.02977</v>
      </c>
      <c r="UG130" t="n">
        <v>7.03711</v>
      </c>
      <c r="UH130" t="n">
        <v>7.04516</v>
      </c>
      <c r="UI130" t="n">
        <v>7.05638</v>
      </c>
      <c r="UJ130" t="n">
        <v>7.06329</v>
      </c>
      <c r="UK130" t="n">
        <v>7.06976</v>
      </c>
      <c r="UL130" t="n">
        <v>7.08265</v>
      </c>
      <c r="UM130" t="n">
        <v>7.09849</v>
      </c>
      <c r="UN130" t="n">
        <v>7.10838</v>
      </c>
      <c r="UO130" t="n">
        <v>7.11382</v>
      </c>
      <c r="UP130" t="n">
        <v>7.1219</v>
      </c>
      <c r="UQ130" t="n">
        <v>7.13172</v>
      </c>
      <c r="UR130" t="n">
        <v>7.14567</v>
      </c>
      <c r="US130" t="n">
        <v>7.15177</v>
      </c>
      <c r="UT130" t="n">
        <v>7.15887</v>
      </c>
      <c r="UU130" t="n">
        <v>7.17169</v>
      </c>
      <c r="UV130" t="n">
        <v>7.18227</v>
      </c>
      <c r="UW130" t="n">
        <v>7.1936</v>
      </c>
      <c r="UX130" t="n">
        <v>7.20024</v>
      </c>
      <c r="UY130" t="n">
        <v>7.20812</v>
      </c>
      <c r="UZ130" t="n">
        <v>7.21761</v>
      </c>
      <c r="VA130" t="n">
        <v>7.23183</v>
      </c>
      <c r="VB130" t="n">
        <v>7.24331</v>
      </c>
      <c r="VC130" t="n">
        <v>7.25394</v>
      </c>
      <c r="VD130" t="n">
        <v>7.26257</v>
      </c>
      <c r="VE130" t="n">
        <v>7.27344</v>
      </c>
      <c r="VF130" t="n">
        <v>7.27932</v>
      </c>
      <c r="VG130" t="n">
        <v>7.28665</v>
      </c>
      <c r="VH130" t="n">
        <v>7.29197</v>
      </c>
      <c r="VI130" t="n">
        <v>7.30163</v>
      </c>
      <c r="VJ130" t="n">
        <v>7.31096</v>
      </c>
      <c r="VK130" t="n">
        <v>7.32062</v>
      </c>
      <c r="VL130" t="n">
        <v>7.33012</v>
      </c>
      <c r="VM130" t="n">
        <v>7.34202</v>
      </c>
      <c r="VN130" t="n">
        <v>7.34912</v>
      </c>
      <c r="VO130" t="n">
        <v>7.35933</v>
      </c>
      <c r="VP130" t="n">
        <v>7.36796</v>
      </c>
      <c r="VQ130" t="n">
        <v>7.37803</v>
      </c>
      <c r="VR130" t="n">
        <v>7.38521</v>
      </c>
      <c r="VS130" t="n">
        <v>7.39443</v>
      </c>
      <c r="VT130" t="n">
        <v>7.40314</v>
      </c>
      <c r="VU130" t="n">
        <v>7.41721</v>
      </c>
      <c r="VV130" t="n">
        <v>7.42862</v>
      </c>
      <c r="VW130" t="n">
        <v>7.43804</v>
      </c>
      <c r="VX130" t="n">
        <v>7.44572</v>
      </c>
      <c r="VY130" t="n">
        <v>7.45337</v>
      </c>
      <c r="VZ130" t="n">
        <v>7.46605</v>
      </c>
      <c r="WA130" t="n">
        <v>7.47527</v>
      </c>
      <c r="WB130" t="n">
        <v>7.48858</v>
      </c>
      <c r="WC130" t="n">
        <v>7.49626</v>
      </c>
      <c r="WD130" t="n">
        <v>7.5061</v>
      </c>
      <c r="WE130" t="n">
        <v>7.51569</v>
      </c>
      <c r="WF130" t="n">
        <v>7.53162</v>
      </c>
      <c r="WG130" t="n">
        <v>7.54163</v>
      </c>
      <c r="WH130" t="n">
        <v>7.5489</v>
      </c>
      <c r="WI130" t="n">
        <v>7.55367</v>
      </c>
      <c r="WJ130" t="n">
        <v>7.56132</v>
      </c>
      <c r="WK130" t="n">
        <v>7.57262</v>
      </c>
      <c r="WL130" t="n">
        <v>7.58298</v>
      </c>
      <c r="WM130" t="n">
        <v>7.58991</v>
      </c>
      <c r="WN130" t="n">
        <v>7.59561</v>
      </c>
      <c r="WO130" t="n">
        <v>7.60169</v>
      </c>
      <c r="WP130" t="n">
        <v>7.61038</v>
      </c>
      <c r="WQ130" t="n">
        <v>7.61934</v>
      </c>
      <c r="WR130" t="n">
        <v>7.63119</v>
      </c>
      <c r="WS130" t="n">
        <v>7.6394</v>
      </c>
      <c r="WT130" t="n">
        <v>7.65783</v>
      </c>
      <c r="WU130" t="n">
        <v>7.66557</v>
      </c>
      <c r="WV130" t="n">
        <v>7.67592</v>
      </c>
      <c r="WW130" t="n">
        <v>7.68301</v>
      </c>
      <c r="WX130" t="n">
        <v>7.6901</v>
      </c>
      <c r="WY130" t="n">
        <v>7.70169</v>
      </c>
      <c r="WZ130" t="n">
        <v>7.71629</v>
      </c>
      <c r="XA130" t="n">
        <v>7.73204</v>
      </c>
      <c r="XB130" t="n">
        <v>7.74732</v>
      </c>
      <c r="XC130" t="n">
        <v>7.75763</v>
      </c>
      <c r="XD130" t="n">
        <v>7.76474</v>
      </c>
      <c r="XE130" t="n">
        <v>7.77161</v>
      </c>
      <c r="XF130" t="n">
        <v>7.78007</v>
      </c>
      <c r="XG130" t="n">
        <v>7.79696</v>
      </c>
      <c r="XH130" t="n">
        <v>7.80359</v>
      </c>
      <c r="XI130" t="n">
        <v>7.81473</v>
      </c>
      <c r="XJ130" t="n">
        <v>7.83211</v>
      </c>
      <c r="XK130" t="n">
        <v>7.84326</v>
      </c>
      <c r="XL130" t="n">
        <v>7.8533</v>
      </c>
      <c r="XM130" t="n">
        <v>7.86684</v>
      </c>
      <c r="XN130" t="n">
        <v>7.88087</v>
      </c>
      <c r="XO130" t="n">
        <v>7.89255</v>
      </c>
      <c r="XP130" t="n">
        <v>7.90366</v>
      </c>
      <c r="XQ130" t="n">
        <v>7.91279</v>
      </c>
      <c r="XR130" t="n">
        <v>7.92138</v>
      </c>
      <c r="XS130" t="n">
        <v>7.93616</v>
      </c>
      <c r="XT130" t="n">
        <v>7.95229</v>
      </c>
      <c r="XU130" t="n">
        <v>7.97013</v>
      </c>
      <c r="XV130" t="n">
        <v>7.98121</v>
      </c>
      <c r="XW130" t="n">
        <v>7.99064</v>
      </c>
      <c r="XX130" t="n">
        <v>8.00136</v>
      </c>
      <c r="XY130" t="n">
        <v>8.013</v>
      </c>
      <c r="XZ130" t="n">
        <v>8.02379</v>
      </c>
      <c r="YA130" t="n">
        <v>8.03861</v>
      </c>
      <c r="YB130" t="n">
        <v>8.051170000000001</v>
      </c>
      <c r="YC130" t="n">
        <v>8.064410000000001</v>
      </c>
      <c r="YD130" t="n">
        <v>8.07751</v>
      </c>
      <c r="YE130" t="n">
        <v>8.088039999999999</v>
      </c>
      <c r="YF130" t="n">
        <v>8.101509999999999</v>
      </c>
      <c r="YG130" t="n">
        <v>8.11008</v>
      </c>
      <c r="YH130" t="n">
        <v>8.1225</v>
      </c>
      <c r="YI130" t="n">
        <v>8.13461</v>
      </c>
      <c r="YJ130" t="n">
        <v>8.14329</v>
      </c>
      <c r="YK130" t="n">
        <v>8.14934</v>
      </c>
      <c r="YL130" t="n">
        <v>8.15652</v>
      </c>
      <c r="YM130" t="n">
        <v>8.1622</v>
      </c>
      <c r="YN130" t="n">
        <v>8.169</v>
      </c>
      <c r="YO130" t="n">
        <v>8.176740000000001</v>
      </c>
      <c r="YP130" t="n">
        <v>8.190200000000001</v>
      </c>
      <c r="YQ130" t="n">
        <v>8.20158</v>
      </c>
      <c r="YR130" t="n">
        <v>8.21477</v>
      </c>
      <c r="YS130" t="n">
        <v>8.225300000000001</v>
      </c>
      <c r="YT130" t="n">
        <v>8.236459999999999</v>
      </c>
      <c r="YU130" t="n">
        <v>8.24363</v>
      </c>
      <c r="YV130" t="n">
        <v>8.257820000000001</v>
      </c>
      <c r="YW130" t="n">
        <v>8.27069</v>
      </c>
      <c r="YX130" t="n">
        <v>8.28421</v>
      </c>
      <c r="YY130" t="n">
        <v>8.30456</v>
      </c>
      <c r="YZ130" t="n">
        <v>8.31833</v>
      </c>
      <c r="ZA130" t="n">
        <v>8.33004</v>
      </c>
      <c r="ZB130" t="n">
        <v>8.33996</v>
      </c>
      <c r="ZC130" t="n">
        <v>8.351279999999999</v>
      </c>
      <c r="ZD130" t="n">
        <v>8.365880000000001</v>
      </c>
      <c r="ZE130" t="n">
        <v>8.376189999999999</v>
      </c>
      <c r="ZF130" t="n">
        <v>8.387090000000001</v>
      </c>
      <c r="ZG130" t="n">
        <v>8.392989999999999</v>
      </c>
      <c r="ZH130" t="n">
        <v>8.404949999999999</v>
      </c>
      <c r="ZI130" t="n">
        <v>8.41719</v>
      </c>
      <c r="ZJ130" t="n">
        <v>8.43079</v>
      </c>
      <c r="ZK130" t="n">
        <v>8.442959999999999</v>
      </c>
      <c r="ZL130" t="n">
        <v>8.455579999999999</v>
      </c>
      <c r="ZM130" t="n">
        <v>8.47043</v>
      </c>
      <c r="ZN130" t="n">
        <v>8.485010000000001</v>
      </c>
      <c r="ZO130" t="n">
        <v>8.49217</v>
      </c>
      <c r="ZP130" t="n">
        <v>8.50211</v>
      </c>
      <c r="ZQ130" t="n">
        <v>8.5128</v>
      </c>
      <c r="ZR130" t="n">
        <v>8.528729999999999</v>
      </c>
      <c r="ZS130" t="n">
        <v>8.54738</v>
      </c>
      <c r="ZT130" t="n">
        <v>8.56081</v>
      </c>
      <c r="ZU130" t="n">
        <v>8.584680000000001</v>
      </c>
      <c r="ZV130" t="n">
        <v>8.60567</v>
      </c>
      <c r="ZW130" t="n">
        <v>8.62391</v>
      </c>
      <c r="ZX130" t="n">
        <v>8.628970000000001</v>
      </c>
      <c r="ZY130" t="n">
        <v>8.636419999999999</v>
      </c>
      <c r="ZZ130" t="n">
        <v>8.64334</v>
      </c>
      <c r="AAA130" t="n">
        <v>8.65671</v>
      </c>
      <c r="AAB130" t="n">
        <v>8.669</v>
      </c>
      <c r="AAC130" t="n">
        <v>8.68379</v>
      </c>
      <c r="AAD130" t="n">
        <v>8.696770000000001</v>
      </c>
      <c r="AAE130" t="n">
        <v>8.707470000000001</v>
      </c>
      <c r="AAF130" t="n">
        <v>8.715059999999999</v>
      </c>
      <c r="AAG130" t="n">
        <v>8.723990000000001</v>
      </c>
      <c r="AAH130" t="n">
        <v>8.74431</v>
      </c>
      <c r="AAI130" t="n">
        <v>8.75746</v>
      </c>
      <c r="AAJ130" t="n">
        <v>8.7682</v>
      </c>
      <c r="AAK130" t="n">
        <v>8.78586</v>
      </c>
      <c r="AAL130" t="n">
        <v>8.799810000000001</v>
      </c>
      <c r="AAM130" t="n">
        <v>8.814260000000001</v>
      </c>
      <c r="AAN130" t="n">
        <v>8.830590000000001</v>
      </c>
      <c r="AAO130" t="n">
        <v>8.853870000000001</v>
      </c>
      <c r="AAP130" t="n">
        <v>8.86477</v>
      </c>
      <c r="AAQ130" t="n">
        <v>8.891389999999999</v>
      </c>
      <c r="AAR130" t="n">
        <v>8.912979999999999</v>
      </c>
      <c r="AAS130" t="n">
        <v>8.934340000000001</v>
      </c>
      <c r="AAT130" t="n">
        <v>8.950760000000001</v>
      </c>
      <c r="AAU130" t="n">
        <v>8.96129</v>
      </c>
      <c r="AAV130" t="n">
        <v>8.97289</v>
      </c>
      <c r="AAW130" t="n">
        <v>8.986050000000001</v>
      </c>
      <c r="AAX130" t="n">
        <v>8.998889999999999</v>
      </c>
      <c r="AAY130" t="n">
        <v>9.01351</v>
      </c>
      <c r="AAZ130" t="n">
        <v>9.026540000000001</v>
      </c>
      <c r="ABA130" t="n">
        <v>9.03726</v>
      </c>
      <c r="ABB130" t="n">
        <v>9.04885</v>
      </c>
      <c r="ABC130" t="n">
        <v>9.075329999999999</v>
      </c>
      <c r="ABD130" t="n">
        <v>9.09243</v>
      </c>
      <c r="ABE130" t="n">
        <v>9.11276</v>
      </c>
      <c r="ABF130" t="n">
        <v>9.122529999999999</v>
      </c>
      <c r="ABG130" t="n">
        <v>9.143560000000001</v>
      </c>
      <c r="ABH130" t="n">
        <v>9.164859999999999</v>
      </c>
      <c r="ABI130" t="n">
        <v>9.17801</v>
      </c>
      <c r="ABJ130" t="n">
        <v>9.19666</v>
      </c>
      <c r="ABK130" t="n">
        <v>9.208310000000001</v>
      </c>
      <c r="ABL130" t="n">
        <v>9.22048</v>
      </c>
      <c r="ABM130" t="n">
        <v>9.23216</v>
      </c>
      <c r="ABN130" t="n">
        <v>9.24277</v>
      </c>
      <c r="ABO130" t="n">
        <v>9.25826</v>
      </c>
      <c r="ABP130" t="n">
        <v>9.270989999999999</v>
      </c>
      <c r="ABQ130" t="n">
        <v>9.29055</v>
      </c>
      <c r="ABR130" t="n">
        <v>9.31785</v>
      </c>
      <c r="ABS130" t="n">
        <v>9.342639999999999</v>
      </c>
      <c r="ABT130" t="n">
        <v>9.351240000000001</v>
      </c>
      <c r="ABU130" t="n">
        <v>9.367570000000001</v>
      </c>
      <c r="ABV130" t="n">
        <v>9.383279999999999</v>
      </c>
      <c r="ABW130" t="n">
        <v>9.39892</v>
      </c>
      <c r="ABX130" t="n">
        <v>9.416729999999999</v>
      </c>
      <c r="ABY130" t="n">
        <v>9.43023</v>
      </c>
      <c r="ABZ130" t="n">
        <v>9.448090000000001</v>
      </c>
      <c r="ACA130" t="n">
        <v>9.4634</v>
      </c>
      <c r="ACB130" t="n">
        <v>9.48138</v>
      </c>
      <c r="ACC130" t="n">
        <v>9.50109</v>
      </c>
      <c r="ACD130" t="n">
        <v>9.51441</v>
      </c>
      <c r="ACE130" t="n">
        <v>9.53762</v>
      </c>
      <c r="ACF130" t="n">
        <v>9.55949</v>
      </c>
      <c r="ACG130" t="n">
        <v>9.57282</v>
      </c>
      <c r="ACH130" t="n">
        <v>9.59351</v>
      </c>
      <c r="ACI130" t="n">
        <v>9.616910000000001</v>
      </c>
      <c r="ACJ130" t="n">
        <v>9.63279</v>
      </c>
      <c r="ACK130" t="n">
        <v>9.647360000000001</v>
      </c>
      <c r="ACL130" t="n">
        <v>9.663069999999999</v>
      </c>
      <c r="ACM130" t="n">
        <v>9.675140000000001</v>
      </c>
      <c r="ACN130" t="n">
        <v>9.69028</v>
      </c>
      <c r="ACO130" t="n">
        <v>9.712870000000001</v>
      </c>
      <c r="ACP130" t="n">
        <v>9.72353</v>
      </c>
      <c r="ACQ130" t="n">
        <v>9.73391</v>
      </c>
      <c r="ACR130" t="n">
        <v>9.74905</v>
      </c>
      <c r="ACS130" t="n">
        <v>9.76679</v>
      </c>
      <c r="ACT130" t="n">
        <v>9.790900000000001</v>
      </c>
      <c r="ACU130" t="n">
        <v>9.81617</v>
      </c>
      <c r="ACV130" t="n">
        <v>9.840669999999999</v>
      </c>
      <c r="ACW130" t="n">
        <v>9.855510000000001</v>
      </c>
      <c r="ACX130" t="n">
        <v>9.871460000000001</v>
      </c>
      <c r="ACY130" t="n">
        <v>9.88912</v>
      </c>
      <c r="ACZ130" t="n">
        <v>9.903510000000001</v>
      </c>
      <c r="ADA130" t="n">
        <v>9.91323</v>
      </c>
      <c r="ADB130" t="n">
        <v>9.925079999999999</v>
      </c>
      <c r="ADC130" t="n">
        <v>9.944929999999999</v>
      </c>
      <c r="ADD130" t="n">
        <v>9.96119</v>
      </c>
      <c r="ADE130" t="n">
        <v>9.97062</v>
      </c>
      <c r="ADF130" t="n">
        <v>9.99742</v>
      </c>
      <c r="ADG130" t="n">
        <v>10.01454</v>
      </c>
      <c r="ADH130" t="n">
        <v>10.02591</v>
      </c>
      <c r="ADI130" t="n">
        <v>10.04753</v>
      </c>
      <c r="ADJ130" t="n">
        <v>10.0689</v>
      </c>
      <c r="ADK130" t="n">
        <v>10.084</v>
      </c>
      <c r="ADL130" t="n">
        <v>10.09796</v>
      </c>
      <c r="ADM130" t="n">
        <v>10.11375</v>
      </c>
      <c r="ADN130" t="n">
        <v>10.13294</v>
      </c>
      <c r="ADO130" t="n">
        <v>10.145</v>
      </c>
      <c r="ADP130" t="n">
        <v>10.15634</v>
      </c>
      <c r="ADQ130" t="n">
        <v>10.17732</v>
      </c>
      <c r="ADR130" t="n">
        <v>10.1988</v>
      </c>
      <c r="ADS130" t="n">
        <v>10.20834</v>
      </c>
      <c r="ADT130" t="n">
        <v>10.22329</v>
      </c>
      <c r="ADU130" t="n">
        <v>10.24819</v>
      </c>
      <c r="ADV130" t="n">
        <v>10.26825</v>
      </c>
      <c r="ADW130" t="n">
        <v>10.28983</v>
      </c>
      <c r="ADX130" t="n">
        <v>10.31349</v>
      </c>
      <c r="ADY130" t="n">
        <v>10.3345</v>
      </c>
      <c r="ADZ130" t="n">
        <v>10.35385</v>
      </c>
      <c r="AEA130" t="n">
        <v>10.37373</v>
      </c>
      <c r="AEB130" t="n">
        <v>10.39867</v>
      </c>
      <c r="AEC130" t="n">
        <v>10.42936</v>
      </c>
      <c r="AED130" t="n">
        <v>10.46191</v>
      </c>
      <c r="AEE130" t="n">
        <v>10.48783</v>
      </c>
      <c r="AEF130" t="n">
        <v>10.5154</v>
      </c>
      <c r="AEG130" t="n">
        <v>10.53692</v>
      </c>
      <c r="AEH130" t="n">
        <v>10.55731</v>
      </c>
      <c r="AEI130" t="n">
        <v>10.57484</v>
      </c>
      <c r="AEJ130" t="n">
        <v>10.59805</v>
      </c>
      <c r="AEK130" t="n">
        <v>10.62822</v>
      </c>
      <c r="AEL130" t="n">
        <v>10.65233</v>
      </c>
      <c r="AEM130" t="n">
        <v>10.67024</v>
      </c>
      <c r="AEN130" t="n">
        <v>10.70288</v>
      </c>
      <c r="AEO130" t="n">
        <v>10.7289</v>
      </c>
      <c r="AEP130" t="n">
        <v>10.74957</v>
      </c>
      <c r="AEQ130" t="n">
        <v>10.76341</v>
      </c>
      <c r="AER130" t="n">
        <v>10.79545</v>
      </c>
      <c r="AES130" t="n">
        <v>10.82556</v>
      </c>
      <c r="AET130" t="n">
        <v>10.86818</v>
      </c>
      <c r="AEU130" t="n">
        <v>10.89873</v>
      </c>
      <c r="AEV130" t="n">
        <v>10.9245</v>
      </c>
      <c r="AEW130" t="n">
        <v>10.94366</v>
      </c>
      <c r="AEX130" t="n">
        <v>10.97448</v>
      </c>
      <c r="AEY130" t="n">
        <v>11.00769</v>
      </c>
      <c r="AEZ130" t="n">
        <v>11.02534</v>
      </c>
      <c r="AFA130" t="n">
        <v>11.05533</v>
      </c>
      <c r="AFB130" t="n">
        <v>11.07793</v>
      </c>
      <c r="AFC130" t="n">
        <v>11.11245</v>
      </c>
      <c r="AFD130" t="n">
        <v>11.12805</v>
      </c>
      <c r="AFE130" t="n">
        <v>11.1464</v>
      </c>
      <c r="AFF130" t="n">
        <v>11.16728</v>
      </c>
      <c r="AFG130" t="n">
        <v>11.19693</v>
      </c>
      <c r="AFH130" t="n">
        <v>11.22231</v>
      </c>
      <c r="AFI130" t="n">
        <v>11.2365</v>
      </c>
      <c r="AFJ130" t="n">
        <v>11.25859</v>
      </c>
      <c r="AFK130" t="n">
        <v>11.28944</v>
      </c>
      <c r="AFL130" t="n">
        <v>11.32355</v>
      </c>
      <c r="AFM130" t="n">
        <v>11.3443</v>
      </c>
      <c r="AFN130" t="n">
        <v>11.37663</v>
      </c>
      <c r="AFO130" t="n">
        <v>11.4027</v>
      </c>
      <c r="AFP130" t="n">
        <v>11.4348</v>
      </c>
      <c r="AFQ130" t="n">
        <v>11.4683</v>
      </c>
      <c r="AFR130" t="n">
        <v>11.48355</v>
      </c>
      <c r="AFS130" t="n">
        <v>11.5006</v>
      </c>
      <c r="AFT130" t="n">
        <v>11.52463</v>
      </c>
      <c r="AFU130" t="n">
        <v>11.55831</v>
      </c>
      <c r="AFV130" t="n">
        <v>11.59272</v>
      </c>
      <c r="AFW130" t="n">
        <v>11.62586</v>
      </c>
      <c r="AFX130" t="n">
        <v>11.65145</v>
      </c>
      <c r="AFY130" t="n">
        <v>11.69185</v>
      </c>
      <c r="AFZ130" t="n">
        <v>11.72729</v>
      </c>
      <c r="AGA130" t="n">
        <v>11.74112</v>
      </c>
      <c r="AGB130" t="n">
        <v>11.76869</v>
      </c>
      <c r="AGC130" t="n">
        <v>11.80627</v>
      </c>
      <c r="AGD130" t="n">
        <v>11.83673</v>
      </c>
      <c r="AGE130" t="n">
        <v>11.86191</v>
      </c>
      <c r="AGF130" t="n">
        <v>11.9014</v>
      </c>
      <c r="AGG130" t="n">
        <v>11.95481</v>
      </c>
      <c r="AGH130" t="n">
        <v>11.98884</v>
      </c>
      <c r="AGI130" t="n">
        <v>12.02591</v>
      </c>
      <c r="AGJ130" t="n">
        <v>12.07728</v>
      </c>
      <c r="AGK130" t="n">
        <v>12.12766</v>
      </c>
      <c r="AGL130" t="n">
        <v>12.15554</v>
      </c>
      <c r="AGM130" t="n">
        <v>12.19271</v>
      </c>
      <c r="AGN130" t="n">
        <v>12.23004</v>
      </c>
      <c r="AGO130" t="n">
        <v>12.2699</v>
      </c>
      <c r="AGP130" t="n">
        <v>12.31053</v>
      </c>
      <c r="AGQ130" t="n">
        <v>12.34822</v>
      </c>
      <c r="AGR130" t="n">
        <v>12.37823</v>
      </c>
      <c r="AGS130" t="n">
        <v>12.41855</v>
      </c>
      <c r="AGT130" t="n">
        <v>12.45969</v>
      </c>
      <c r="AGU130" t="n">
        <v>12.5068</v>
      </c>
      <c r="AGV130" t="n">
        <v>12.54825</v>
      </c>
      <c r="AGW130" t="n">
        <v>12.57659</v>
      </c>
      <c r="AGX130" t="n">
        <v>12.61619</v>
      </c>
      <c r="AGY130" t="n">
        <v>12.65264</v>
      </c>
      <c r="AGZ130" t="n">
        <v>12.68132</v>
      </c>
      <c r="AHA130" t="n">
        <v>12.72689</v>
      </c>
      <c r="AHB130" t="n">
        <v>12.76593</v>
      </c>
      <c r="AHC130" t="n">
        <v>12.79844</v>
      </c>
      <c r="AHD130" t="n">
        <v>12.84765</v>
      </c>
      <c r="AHE130" t="n">
        <v>12.89772</v>
      </c>
      <c r="AHF130" t="n">
        <v>12.92801</v>
      </c>
      <c r="AHG130" t="n">
        <v>12.97127</v>
      </c>
      <c r="AHH130" t="n">
        <v>13.01552</v>
      </c>
      <c r="AHI130" t="n">
        <v>13.08464</v>
      </c>
      <c r="AHJ130" t="n">
        <v>13.13594</v>
      </c>
      <c r="AHK130" t="n">
        <v>13.16258</v>
      </c>
      <c r="AHL130" t="n">
        <v>13.18881</v>
      </c>
      <c r="AHM130" t="n">
        <v>13.24248</v>
      </c>
      <c r="AHN130" t="n">
        <v>13.31019</v>
      </c>
      <c r="AHO130" t="n">
        <v>13.38307</v>
      </c>
      <c r="AHP130" t="n">
        <v>13.42506</v>
      </c>
      <c r="AHQ130" t="n">
        <v>13.46117</v>
      </c>
      <c r="AHR130" t="n">
        <v>13.51118</v>
      </c>
      <c r="AHS130" t="n">
        <v>13.5555</v>
      </c>
      <c r="AHT130" t="n">
        <v>13.59946</v>
      </c>
      <c r="AHU130" t="n">
        <v>13.6336</v>
      </c>
      <c r="AHV130" t="n">
        <v>13.70592</v>
      </c>
      <c r="AHW130" t="n">
        <v>13.74884</v>
      </c>
      <c r="AHX130" t="n">
        <v>13.81223</v>
      </c>
      <c r="AHY130" t="n">
        <v>13.86207</v>
      </c>
      <c r="AHZ130" t="n">
        <v>13.90131</v>
      </c>
      <c r="AIA130" t="n">
        <v>13.94135</v>
      </c>
      <c r="AIB130" t="n">
        <v>13.99894</v>
      </c>
      <c r="AIC130" t="n">
        <v>14.09146</v>
      </c>
      <c r="AID130" t="n">
        <v>14.13924</v>
      </c>
      <c r="AIE130" t="n">
        <v>14.20647</v>
      </c>
      <c r="AIF130" t="n">
        <v>14.3011</v>
      </c>
      <c r="AIG130" t="n">
        <v>14.38616</v>
      </c>
      <c r="AIH130" t="n">
        <v>14.46344</v>
      </c>
      <c r="AII130" t="n">
        <v>14.55095</v>
      </c>
      <c r="AIJ130" t="n">
        <v>14.62433</v>
      </c>
      <c r="AIK130" t="n">
        <v>14.67758</v>
      </c>
      <c r="AIL130" t="n">
        <v>14.73715</v>
      </c>
      <c r="AIM130" t="n">
        <v>14.80429</v>
      </c>
      <c r="AIN130" t="n">
        <v>14.84084</v>
      </c>
      <c r="AIO130" t="n">
        <v>14.88393</v>
      </c>
      <c r="AIP130" t="n">
        <v>14.9636</v>
      </c>
      <c r="AIQ130" t="n">
        <v>15.02473</v>
      </c>
      <c r="AIR130" t="n">
        <v>15.11654</v>
      </c>
      <c r="AIS130" t="n">
        <v>15.20672</v>
      </c>
      <c r="AIT130" t="n">
        <v>15.30218</v>
      </c>
      <c r="AIU130" t="n">
        <v>15.35227</v>
      </c>
      <c r="AIV130" t="n">
        <v>15.42095</v>
      </c>
      <c r="AIW130" t="n">
        <v>15.50548</v>
      </c>
      <c r="AIX130" t="n">
        <v>15.56452</v>
      </c>
      <c r="AIY130" t="n">
        <v>15.67342</v>
      </c>
      <c r="AIZ130" t="n">
        <v>15.7369</v>
      </c>
      <c r="AJA130" t="n">
        <v>15.84113</v>
      </c>
      <c r="AJB130" t="n">
        <v>15.92719</v>
      </c>
      <c r="AJC130" t="n">
        <v>15.97582</v>
      </c>
      <c r="AJD130" t="n">
        <v>16.06919</v>
      </c>
      <c r="AJE130" t="n">
        <v>16.15778</v>
      </c>
      <c r="AJF130" t="n">
        <v>16.25621</v>
      </c>
      <c r="AJG130" t="n">
        <v>16.42341</v>
      </c>
      <c r="AJH130" t="n">
        <v>16.54917</v>
      </c>
      <c r="AJI130" t="n">
        <v>16.69075</v>
      </c>
      <c r="AJJ130" t="n">
        <v>16.83786</v>
      </c>
      <c r="AJK130" t="n">
        <v>16.94125</v>
      </c>
      <c r="AJL130" t="n">
        <v>17.04666</v>
      </c>
      <c r="AJM130" t="n">
        <v>17.12686</v>
      </c>
      <c r="AJN130" t="n">
        <v>17.24053</v>
      </c>
      <c r="AJO130" t="n">
        <v>17.38962</v>
      </c>
      <c r="AJP130" t="n">
        <v>17.52722</v>
      </c>
      <c r="AJQ130" t="n">
        <v>17.63784</v>
      </c>
      <c r="AJR130" t="n">
        <v>17.72625</v>
      </c>
      <c r="AJS130" t="n">
        <v>17.84869</v>
      </c>
      <c r="AJT130" t="n">
        <v>17.91558</v>
      </c>
      <c r="AJU130" t="n">
        <v>18.04115</v>
      </c>
      <c r="AJV130" t="n">
        <v>18.15934</v>
      </c>
      <c r="AJW130" t="n">
        <v>18.33544</v>
      </c>
      <c r="AJX130" t="n">
        <v>18.48417</v>
      </c>
      <c r="AJY130" t="n">
        <v>18.63739</v>
      </c>
      <c r="AJZ130" t="n">
        <v>18.80739</v>
      </c>
      <c r="AKA130" t="n">
        <v>19.00218</v>
      </c>
      <c r="AKB130" t="n">
        <v>19.12177</v>
      </c>
      <c r="AKC130" t="n">
        <v>19.32845</v>
      </c>
      <c r="AKD130" t="n">
        <v>19.53779</v>
      </c>
      <c r="AKE130" t="n">
        <v>19.70925</v>
      </c>
      <c r="AKF130" t="n">
        <v>19.93407</v>
      </c>
      <c r="AKG130" t="n">
        <v>20.19026</v>
      </c>
      <c r="AKH130" t="n">
        <v>20.44157</v>
      </c>
      <c r="AKI130" t="n">
        <v>20.58144</v>
      </c>
      <c r="AKJ130" t="n">
        <v>20.75567</v>
      </c>
      <c r="AKK130" t="n">
        <v>20.98094</v>
      </c>
      <c r="AKL130" t="n">
        <v>21.18076</v>
      </c>
      <c r="AKM130" t="n">
        <v>21.3822</v>
      </c>
      <c r="AKN130" t="n">
        <v>21.58124</v>
      </c>
      <c r="AKO130" t="n">
        <v>22.01637</v>
      </c>
      <c r="AKP130" t="n">
        <v>22.38815</v>
      </c>
      <c r="AKQ130" t="n">
        <v>22.65905</v>
      </c>
      <c r="AKR130" t="n">
        <v>22.85209</v>
      </c>
      <c r="AKS130" t="n">
        <v>23.08883</v>
      </c>
      <c r="AKT130" t="n">
        <v>23.39655</v>
      </c>
      <c r="AKU130" t="n">
        <v>23.80352</v>
      </c>
      <c r="AKV130" t="n">
        <v>24.16755</v>
      </c>
      <c r="AKW130" t="n">
        <v>24.51701</v>
      </c>
      <c r="AKX130" t="n">
        <v>24.89395</v>
      </c>
      <c r="AKY130" t="n">
        <v>25.40462</v>
      </c>
      <c r="AKZ130" t="n">
        <v>25.97046</v>
      </c>
      <c r="ALA130" t="n">
        <v>26.45588</v>
      </c>
      <c r="ALB130" t="n">
        <v>27.52015</v>
      </c>
      <c r="ALC130" t="n">
        <v>28.36268</v>
      </c>
      <c r="ALD130" t="n">
        <v>28.96942</v>
      </c>
      <c r="ALE130" t="n">
        <v>29.91854</v>
      </c>
      <c r="ALF130" t="n">
        <v>30.82929</v>
      </c>
      <c r="ALG130" t="n">
        <v>32.08322</v>
      </c>
      <c r="ALH130" t="n">
        <v>33.1482</v>
      </c>
      <c r="ALI130" t="n">
        <v>33.98179</v>
      </c>
      <c r="ALJ130" t="n">
        <v>35.19318</v>
      </c>
      <c r="ALK130" t="n">
        <v>36.39307</v>
      </c>
      <c r="ALL130" t="n">
        <v>38.54778</v>
      </c>
      <c r="ALM130" t="n">
        <v>42.21413</v>
      </c>
      <c r="ALN130" t="n">
        <v>48.47675</v>
      </c>
      <c r="ALO130" t="n">
        <v>73.58007000000001</v>
      </c>
    </row>
    <row r="131">
      <c r="A131" t="inlineStr">
        <is>
          <t>Bhutan</t>
        </is>
      </c>
      <c r="B131" t="inlineStr">
        <is>
          <t>BTN</t>
        </is>
      </c>
      <c r="C131" s="13">
        <f>AVERAGE(SI131,SJ131)</f>
        <v/>
      </c>
      <c r="D131" t="n">
        <v>3.60243</v>
      </c>
      <c r="E131" t="n">
        <v>3.92075</v>
      </c>
      <c r="F131" t="n">
        <v>4.24188</v>
      </c>
      <c r="G131" t="n">
        <v>4.42629</v>
      </c>
      <c r="H131" t="n">
        <v>4.68482</v>
      </c>
      <c r="I131" t="n">
        <v>4.93282</v>
      </c>
      <c r="J131" t="n">
        <v>5.06758</v>
      </c>
      <c r="K131" t="n">
        <v>5.12624</v>
      </c>
      <c r="L131" t="n">
        <v>5.2197</v>
      </c>
      <c r="M131" t="n">
        <v>5.36966</v>
      </c>
      <c r="N131" t="n">
        <v>5.46632</v>
      </c>
      <c r="O131" t="n">
        <v>5.58145</v>
      </c>
      <c r="P131" t="n">
        <v>5.67315</v>
      </c>
      <c r="Q131" t="n">
        <v>5.76759</v>
      </c>
      <c r="R131" t="n">
        <v>5.86172</v>
      </c>
      <c r="S131" t="n">
        <v>5.90882</v>
      </c>
      <c r="T131" t="n">
        <v>5.99328</v>
      </c>
      <c r="U131" t="n">
        <v>6.08438</v>
      </c>
      <c r="V131" t="n">
        <v>6.15515</v>
      </c>
      <c r="W131" t="n">
        <v>6.23351</v>
      </c>
      <c r="X131" t="n">
        <v>6.28892</v>
      </c>
      <c r="Y131" t="n">
        <v>6.36979</v>
      </c>
      <c r="Z131" t="n">
        <v>6.44944</v>
      </c>
      <c r="AA131" t="n">
        <v>6.50734</v>
      </c>
      <c r="AB131" t="n">
        <v>6.53725</v>
      </c>
      <c r="AC131" t="n">
        <v>6.5915</v>
      </c>
      <c r="AD131" t="n">
        <v>6.63953</v>
      </c>
      <c r="AE131" t="n">
        <v>6.68343</v>
      </c>
      <c r="AF131" t="n">
        <v>6.71795</v>
      </c>
      <c r="AG131" t="n">
        <v>6.75222</v>
      </c>
      <c r="AH131" t="n">
        <v>6.77565</v>
      </c>
      <c r="AI131" t="n">
        <v>6.82913</v>
      </c>
      <c r="AJ131" t="n">
        <v>6.87229</v>
      </c>
      <c r="AK131" t="n">
        <v>6.96019</v>
      </c>
      <c r="AL131" t="n">
        <v>7.01928</v>
      </c>
      <c r="AM131" t="n">
        <v>7.05159</v>
      </c>
      <c r="AN131" t="n">
        <v>7.08548</v>
      </c>
      <c r="AO131" t="n">
        <v>7.12105</v>
      </c>
      <c r="AP131" t="n">
        <v>7.17261</v>
      </c>
      <c r="AQ131" t="n">
        <v>7.20938</v>
      </c>
      <c r="AR131" t="n">
        <v>7.25128</v>
      </c>
      <c r="AS131" t="n">
        <v>7.29855</v>
      </c>
      <c r="AT131" t="n">
        <v>7.3578</v>
      </c>
      <c r="AU131" t="n">
        <v>7.41972</v>
      </c>
      <c r="AV131" t="n">
        <v>7.46284</v>
      </c>
      <c r="AW131" t="n">
        <v>7.51815</v>
      </c>
      <c r="AX131" t="n">
        <v>7.57913</v>
      </c>
      <c r="AY131" t="n">
        <v>7.61003</v>
      </c>
      <c r="AZ131" t="n">
        <v>7.64833</v>
      </c>
      <c r="BA131" t="n">
        <v>7.68297</v>
      </c>
      <c r="BB131" t="n">
        <v>7.73048</v>
      </c>
      <c r="BC131" t="n">
        <v>7.80115</v>
      </c>
      <c r="BD131" t="n">
        <v>7.83392</v>
      </c>
      <c r="BE131" t="n">
        <v>7.87199</v>
      </c>
      <c r="BF131" t="n">
        <v>7.9005</v>
      </c>
      <c r="BG131" t="n">
        <v>7.92948</v>
      </c>
      <c r="BH131" t="n">
        <v>7.96381</v>
      </c>
      <c r="BI131" t="n">
        <v>7.99835</v>
      </c>
      <c r="BJ131" t="n">
        <v>8.026109999999999</v>
      </c>
      <c r="BK131" t="n">
        <v>8.06382</v>
      </c>
      <c r="BL131" t="n">
        <v>8.08811</v>
      </c>
      <c r="BM131" t="n">
        <v>8.116989999999999</v>
      </c>
      <c r="BN131" t="n">
        <v>8.154170000000001</v>
      </c>
      <c r="BO131" t="n">
        <v>8.17817</v>
      </c>
      <c r="BP131" t="n">
        <v>8.21529</v>
      </c>
      <c r="BQ131" t="n">
        <v>8.246689999999999</v>
      </c>
      <c r="BR131" t="n">
        <v>8.291600000000001</v>
      </c>
      <c r="BS131" t="n">
        <v>8.33771</v>
      </c>
      <c r="BT131" t="n">
        <v>8.38172</v>
      </c>
      <c r="BU131" t="n">
        <v>8.422650000000001</v>
      </c>
      <c r="BV131" t="n">
        <v>8.457710000000001</v>
      </c>
      <c r="BW131" t="n">
        <v>8.50277</v>
      </c>
      <c r="BX131" t="n">
        <v>8.54843</v>
      </c>
      <c r="BY131" t="n">
        <v>8.569739999999999</v>
      </c>
      <c r="BZ131" t="n">
        <v>8.598000000000001</v>
      </c>
      <c r="CA131" t="n">
        <v>8.63771</v>
      </c>
      <c r="CB131" t="n">
        <v>8.66642</v>
      </c>
      <c r="CC131" t="n">
        <v>8.691560000000001</v>
      </c>
      <c r="CD131" t="n">
        <v>8.715870000000001</v>
      </c>
      <c r="CE131" t="n">
        <v>8.747769999999999</v>
      </c>
      <c r="CF131" t="n">
        <v>8.785220000000001</v>
      </c>
      <c r="CG131" t="n">
        <v>8.82141</v>
      </c>
      <c r="CH131" t="n">
        <v>8.846069999999999</v>
      </c>
      <c r="CI131" t="n">
        <v>8.883459999999999</v>
      </c>
      <c r="CJ131" t="n">
        <v>8.921709999999999</v>
      </c>
      <c r="CK131" t="n">
        <v>8.96373</v>
      </c>
      <c r="CL131" t="n">
        <v>8.98532</v>
      </c>
      <c r="CM131" t="n">
        <v>9.0221</v>
      </c>
      <c r="CN131" t="n">
        <v>9.054360000000001</v>
      </c>
      <c r="CO131" t="n">
        <v>9.096299999999999</v>
      </c>
      <c r="CP131" t="n">
        <v>9.148009999999999</v>
      </c>
      <c r="CQ131" t="n">
        <v>9.18159</v>
      </c>
      <c r="CR131" t="n">
        <v>9.20783</v>
      </c>
      <c r="CS131" t="n">
        <v>9.238239999999999</v>
      </c>
      <c r="CT131" t="n">
        <v>9.25914</v>
      </c>
      <c r="CU131" t="n">
        <v>9.29266</v>
      </c>
      <c r="CV131" t="n">
        <v>9.32793</v>
      </c>
      <c r="CW131" t="n">
        <v>9.341710000000001</v>
      </c>
      <c r="CX131" t="n">
        <v>9.34919</v>
      </c>
      <c r="CY131" t="n">
        <v>9.38602</v>
      </c>
      <c r="CZ131" t="n">
        <v>9.4214</v>
      </c>
      <c r="DA131" t="n">
        <v>9.4581</v>
      </c>
      <c r="DB131" t="n">
        <v>9.489319999999999</v>
      </c>
      <c r="DC131" t="n">
        <v>9.519270000000001</v>
      </c>
      <c r="DD131" t="n">
        <v>9.550280000000001</v>
      </c>
      <c r="DE131" t="n">
        <v>9.57217</v>
      </c>
      <c r="DF131" t="n">
        <v>9.58921</v>
      </c>
      <c r="DG131" t="n">
        <v>9.621130000000001</v>
      </c>
      <c r="DH131" t="n">
        <v>9.65987</v>
      </c>
      <c r="DI131" t="n">
        <v>9.684279999999999</v>
      </c>
      <c r="DJ131" t="n">
        <v>9.691280000000001</v>
      </c>
      <c r="DK131" t="n">
        <v>9.70551</v>
      </c>
      <c r="DL131" t="n">
        <v>9.72697</v>
      </c>
      <c r="DM131" t="n">
        <v>9.748620000000001</v>
      </c>
      <c r="DN131" t="n">
        <v>9.76812</v>
      </c>
      <c r="DO131" t="n">
        <v>9.78781</v>
      </c>
      <c r="DP131" t="n">
        <v>9.81357</v>
      </c>
      <c r="DQ131" t="n">
        <v>9.852370000000001</v>
      </c>
      <c r="DR131" t="n">
        <v>9.875400000000001</v>
      </c>
      <c r="DS131" t="n">
        <v>9.89752</v>
      </c>
      <c r="DT131" t="n">
        <v>9.916079999999999</v>
      </c>
      <c r="DU131" t="n">
        <v>9.93995</v>
      </c>
      <c r="DV131" t="n">
        <v>9.955399999999999</v>
      </c>
      <c r="DW131" t="n">
        <v>9.979660000000001</v>
      </c>
      <c r="DX131" t="n">
        <v>10.02081</v>
      </c>
      <c r="DY131" t="n">
        <v>10.03162</v>
      </c>
      <c r="DZ131" t="n">
        <v>10.07018</v>
      </c>
      <c r="EA131" t="n">
        <v>10.11507</v>
      </c>
      <c r="EB131" t="n">
        <v>10.13178</v>
      </c>
      <c r="EC131" t="n">
        <v>10.15201</v>
      </c>
      <c r="ED131" t="n">
        <v>10.17877</v>
      </c>
      <c r="EE131" t="n">
        <v>10.20813</v>
      </c>
      <c r="EF131" t="n">
        <v>10.23786</v>
      </c>
      <c r="EG131" t="n">
        <v>10.27721</v>
      </c>
      <c r="EH131" t="n">
        <v>10.30095</v>
      </c>
      <c r="EI131" t="n">
        <v>10.32647</v>
      </c>
      <c r="EJ131" t="n">
        <v>10.35538</v>
      </c>
      <c r="EK131" t="n">
        <v>10.37726</v>
      </c>
      <c r="EL131" t="n">
        <v>10.40032</v>
      </c>
      <c r="EM131" t="n">
        <v>10.42669</v>
      </c>
      <c r="EN131" t="n">
        <v>10.45269</v>
      </c>
      <c r="EO131" t="n">
        <v>10.47036</v>
      </c>
      <c r="EP131" t="n">
        <v>10.50176</v>
      </c>
      <c r="EQ131" t="n">
        <v>10.52884</v>
      </c>
      <c r="ER131" t="n">
        <v>10.55342</v>
      </c>
      <c r="ES131" t="n">
        <v>10.5779</v>
      </c>
      <c r="ET131" t="n">
        <v>10.60327</v>
      </c>
      <c r="EU131" t="n">
        <v>10.62095</v>
      </c>
      <c r="EV131" t="n">
        <v>10.63717</v>
      </c>
      <c r="EW131" t="n">
        <v>10.66579</v>
      </c>
      <c r="EX131" t="n">
        <v>10.68622</v>
      </c>
      <c r="EY131" t="n">
        <v>10.70673</v>
      </c>
      <c r="EZ131" t="n">
        <v>10.72256</v>
      </c>
      <c r="FA131" t="n">
        <v>10.74746</v>
      </c>
      <c r="FB131" t="n">
        <v>10.77047</v>
      </c>
      <c r="FC131" t="n">
        <v>10.78829</v>
      </c>
      <c r="FD131" t="n">
        <v>10.8052</v>
      </c>
      <c r="FE131" t="n">
        <v>10.82149</v>
      </c>
      <c r="FF131" t="n">
        <v>10.84298</v>
      </c>
      <c r="FG131" t="n">
        <v>10.87108</v>
      </c>
      <c r="FH131" t="n">
        <v>10.8973</v>
      </c>
      <c r="FI131" t="n">
        <v>10.92064</v>
      </c>
      <c r="FJ131" t="n">
        <v>10.94175</v>
      </c>
      <c r="FK131" t="n">
        <v>10.97194</v>
      </c>
      <c r="FL131" t="n">
        <v>10.98914</v>
      </c>
      <c r="FM131" t="n">
        <v>11.01059</v>
      </c>
      <c r="FN131" t="n">
        <v>11.03934</v>
      </c>
      <c r="FO131" t="n">
        <v>11.07088</v>
      </c>
      <c r="FP131" t="n">
        <v>11.09067</v>
      </c>
      <c r="FQ131" t="n">
        <v>11.12033</v>
      </c>
      <c r="FR131" t="n">
        <v>11.15124</v>
      </c>
      <c r="FS131" t="n">
        <v>11.17545</v>
      </c>
      <c r="FT131" t="n">
        <v>11.21339</v>
      </c>
      <c r="FU131" t="n">
        <v>11.25284</v>
      </c>
      <c r="FV131" t="n">
        <v>11.27839</v>
      </c>
      <c r="FW131" t="n">
        <v>11.30692</v>
      </c>
      <c r="FX131" t="n">
        <v>11.32797</v>
      </c>
      <c r="FY131" t="n">
        <v>11.34886</v>
      </c>
      <c r="FZ131" t="n">
        <v>11.36906</v>
      </c>
      <c r="GA131" t="n">
        <v>11.39744</v>
      </c>
      <c r="GB131" t="n">
        <v>11.418</v>
      </c>
      <c r="GC131" t="n">
        <v>11.42964</v>
      </c>
      <c r="GD131" t="n">
        <v>11.44519</v>
      </c>
      <c r="GE131" t="n">
        <v>11.47626</v>
      </c>
      <c r="GF131" t="n">
        <v>11.49208</v>
      </c>
      <c r="GG131" t="n">
        <v>11.51658</v>
      </c>
      <c r="GH131" t="n">
        <v>11.53513</v>
      </c>
      <c r="GI131" t="n">
        <v>11.53986</v>
      </c>
      <c r="GJ131" t="n">
        <v>11.56969</v>
      </c>
      <c r="GK131" t="n">
        <v>11.58632</v>
      </c>
      <c r="GL131" t="n">
        <v>11.59742</v>
      </c>
      <c r="GM131" t="n">
        <v>11.60731</v>
      </c>
      <c r="GN131" t="n">
        <v>11.62841</v>
      </c>
      <c r="GO131" t="n">
        <v>11.664</v>
      </c>
      <c r="GP131" t="n">
        <v>11.68705</v>
      </c>
      <c r="GQ131" t="n">
        <v>11.69877</v>
      </c>
      <c r="GR131" t="n">
        <v>11.7185</v>
      </c>
      <c r="GS131" t="n">
        <v>11.75348</v>
      </c>
      <c r="GT131" t="n">
        <v>11.76818</v>
      </c>
      <c r="GU131" t="n">
        <v>11.78203</v>
      </c>
      <c r="GV131" t="n">
        <v>11.79927</v>
      </c>
      <c r="GW131" t="n">
        <v>11.82581</v>
      </c>
      <c r="GX131" t="n">
        <v>11.84003</v>
      </c>
      <c r="GY131" t="n">
        <v>11.86484</v>
      </c>
      <c r="GZ131" t="n">
        <v>11.88982</v>
      </c>
      <c r="HA131" t="n">
        <v>11.90791</v>
      </c>
      <c r="HB131" t="n">
        <v>11.91778</v>
      </c>
      <c r="HC131" t="n">
        <v>11.93569</v>
      </c>
      <c r="HD131" t="n">
        <v>11.96242</v>
      </c>
      <c r="HE131" t="n">
        <v>11.97081</v>
      </c>
      <c r="HF131" t="n">
        <v>11.98093</v>
      </c>
      <c r="HG131" t="n">
        <v>12.01021</v>
      </c>
      <c r="HH131" t="n">
        <v>12.04262</v>
      </c>
      <c r="HI131" t="n">
        <v>12.06612</v>
      </c>
      <c r="HJ131" t="n">
        <v>12.07735</v>
      </c>
      <c r="HK131" t="n">
        <v>12.09629</v>
      </c>
      <c r="HL131" t="n">
        <v>12.108</v>
      </c>
      <c r="HM131" t="n">
        <v>12.12047</v>
      </c>
      <c r="HN131" t="n">
        <v>12.15009</v>
      </c>
      <c r="HO131" t="n">
        <v>12.17046</v>
      </c>
      <c r="HP131" t="n">
        <v>12.19551</v>
      </c>
      <c r="HQ131" t="n">
        <v>12.21575</v>
      </c>
      <c r="HR131" t="n">
        <v>12.22922</v>
      </c>
      <c r="HS131" t="n">
        <v>12.24521</v>
      </c>
      <c r="HT131" t="n">
        <v>12.25973</v>
      </c>
      <c r="HU131" t="n">
        <v>12.27598</v>
      </c>
      <c r="HV131" t="n">
        <v>12.29782</v>
      </c>
      <c r="HW131" t="n">
        <v>12.31825</v>
      </c>
      <c r="HX131" t="n">
        <v>12.34596</v>
      </c>
      <c r="HY131" t="n">
        <v>12.36827</v>
      </c>
      <c r="HZ131" t="n">
        <v>12.3833</v>
      </c>
      <c r="IA131" t="n">
        <v>12.40643</v>
      </c>
      <c r="IB131" t="n">
        <v>12.42382</v>
      </c>
      <c r="IC131" t="n">
        <v>12.44257</v>
      </c>
      <c r="ID131" t="n">
        <v>12.46313</v>
      </c>
      <c r="IE131" t="n">
        <v>12.47803</v>
      </c>
      <c r="IF131" t="n">
        <v>12.50974</v>
      </c>
      <c r="IG131" t="n">
        <v>12.53416</v>
      </c>
      <c r="IH131" t="n">
        <v>12.54062</v>
      </c>
      <c r="II131" t="n">
        <v>12.55523</v>
      </c>
      <c r="IJ131" t="n">
        <v>12.58862</v>
      </c>
      <c r="IK131" t="n">
        <v>12.60478</v>
      </c>
      <c r="IL131" t="n">
        <v>12.616</v>
      </c>
      <c r="IM131" t="n">
        <v>12.63583</v>
      </c>
      <c r="IN131" t="n">
        <v>12.6584</v>
      </c>
      <c r="IO131" t="n">
        <v>12.68478</v>
      </c>
      <c r="IP131" t="n">
        <v>12.69702</v>
      </c>
      <c r="IQ131" t="n">
        <v>12.7226</v>
      </c>
      <c r="IR131" t="n">
        <v>12.74049</v>
      </c>
      <c r="IS131" t="n">
        <v>12.75002</v>
      </c>
      <c r="IT131" t="n">
        <v>12.76755</v>
      </c>
      <c r="IU131" t="n">
        <v>12.79258</v>
      </c>
      <c r="IV131" t="n">
        <v>12.81872</v>
      </c>
      <c r="IW131" t="n">
        <v>12.83457</v>
      </c>
      <c r="IX131" t="n">
        <v>12.86372</v>
      </c>
      <c r="IY131" t="n">
        <v>12.87877</v>
      </c>
      <c r="IZ131" t="n">
        <v>12.90317</v>
      </c>
      <c r="JA131" t="n">
        <v>12.92055</v>
      </c>
      <c r="JB131" t="n">
        <v>12.93963</v>
      </c>
      <c r="JC131" t="n">
        <v>12.97545</v>
      </c>
      <c r="JD131" t="n">
        <v>12.9998</v>
      </c>
      <c r="JE131" t="n">
        <v>13.02078</v>
      </c>
      <c r="JF131" t="n">
        <v>13.05472</v>
      </c>
      <c r="JG131" t="n">
        <v>13.07965</v>
      </c>
      <c r="JH131" t="n">
        <v>13.10547</v>
      </c>
      <c r="JI131" t="n">
        <v>13.12257</v>
      </c>
      <c r="JJ131" t="n">
        <v>13.14014</v>
      </c>
      <c r="JK131" t="n">
        <v>13.15253</v>
      </c>
      <c r="JL131" t="n">
        <v>13.16576</v>
      </c>
      <c r="JM131" t="n">
        <v>13.19872</v>
      </c>
      <c r="JN131" t="n">
        <v>13.21194</v>
      </c>
      <c r="JO131" t="n">
        <v>13.22238</v>
      </c>
      <c r="JP131" t="n">
        <v>13.24051</v>
      </c>
      <c r="JQ131" t="n">
        <v>13.26399</v>
      </c>
      <c r="JR131" t="n">
        <v>13.29236</v>
      </c>
      <c r="JS131" t="n">
        <v>13.30866</v>
      </c>
      <c r="JT131" t="n">
        <v>13.31695</v>
      </c>
      <c r="JU131" t="n">
        <v>13.33186</v>
      </c>
      <c r="JV131" t="n">
        <v>13.3538</v>
      </c>
      <c r="JW131" t="n">
        <v>13.37779</v>
      </c>
      <c r="JX131" t="n">
        <v>13.39378</v>
      </c>
      <c r="JY131" t="n">
        <v>13.41577</v>
      </c>
      <c r="JZ131" t="n">
        <v>13.4422</v>
      </c>
      <c r="KA131" t="n">
        <v>13.46208</v>
      </c>
      <c r="KB131" t="n">
        <v>13.48459</v>
      </c>
      <c r="KC131" t="n">
        <v>13.51383</v>
      </c>
      <c r="KD131" t="n">
        <v>13.52514</v>
      </c>
      <c r="KE131" t="n">
        <v>13.5436</v>
      </c>
      <c r="KF131" t="n">
        <v>13.56704</v>
      </c>
      <c r="KG131" t="n">
        <v>13.58831</v>
      </c>
      <c r="KH131" t="n">
        <v>13.60933</v>
      </c>
      <c r="KI131" t="n">
        <v>13.64319</v>
      </c>
      <c r="KJ131" t="n">
        <v>13.66109</v>
      </c>
      <c r="KK131" t="n">
        <v>13.68778</v>
      </c>
      <c r="KL131" t="n">
        <v>13.7089</v>
      </c>
      <c r="KM131" t="n">
        <v>13.73059</v>
      </c>
      <c r="KN131" t="n">
        <v>13.74316</v>
      </c>
      <c r="KO131" t="n">
        <v>13.76507</v>
      </c>
      <c r="KP131" t="n">
        <v>13.78806</v>
      </c>
      <c r="KQ131" t="n">
        <v>13.80091</v>
      </c>
      <c r="KR131" t="n">
        <v>13.81508</v>
      </c>
      <c r="KS131" t="n">
        <v>13.84539</v>
      </c>
      <c r="KT131" t="n">
        <v>13.85775</v>
      </c>
      <c r="KU131" t="n">
        <v>13.87491</v>
      </c>
      <c r="KV131" t="n">
        <v>13.90342</v>
      </c>
      <c r="KW131" t="n">
        <v>13.92298</v>
      </c>
      <c r="KX131" t="n">
        <v>13.9405</v>
      </c>
      <c r="KY131" t="n">
        <v>13.95728</v>
      </c>
      <c r="KZ131" t="n">
        <v>13.98356</v>
      </c>
      <c r="LA131" t="n">
        <v>13.99957</v>
      </c>
      <c r="LB131" t="n">
        <v>14.03175</v>
      </c>
      <c r="LC131" t="n">
        <v>14.04993</v>
      </c>
      <c r="LD131" t="n">
        <v>14.07106</v>
      </c>
      <c r="LE131" t="n">
        <v>14.10356</v>
      </c>
      <c r="LF131" t="n">
        <v>14.1256</v>
      </c>
      <c r="LG131" t="n">
        <v>14.14546</v>
      </c>
      <c r="LH131" t="n">
        <v>14.16186</v>
      </c>
      <c r="LI131" t="n">
        <v>14.1828</v>
      </c>
      <c r="LJ131" t="n">
        <v>14.20034</v>
      </c>
      <c r="LK131" t="n">
        <v>14.22657</v>
      </c>
      <c r="LL131" t="n">
        <v>14.2495</v>
      </c>
      <c r="LM131" t="n">
        <v>14.27493</v>
      </c>
      <c r="LN131" t="n">
        <v>14.29872</v>
      </c>
      <c r="LO131" t="n">
        <v>14.33367</v>
      </c>
      <c r="LP131" t="n">
        <v>14.35523</v>
      </c>
      <c r="LQ131" t="n">
        <v>14.37026</v>
      </c>
      <c r="LR131" t="n">
        <v>14.39709</v>
      </c>
      <c r="LS131" t="n">
        <v>14.43848</v>
      </c>
      <c r="LT131" t="n">
        <v>14.46116</v>
      </c>
      <c r="LU131" t="n">
        <v>14.49299</v>
      </c>
      <c r="LV131" t="n">
        <v>14.51021</v>
      </c>
      <c r="LW131" t="n">
        <v>14.53081</v>
      </c>
      <c r="LX131" t="n">
        <v>14.56203</v>
      </c>
      <c r="LY131" t="n">
        <v>14.57208</v>
      </c>
      <c r="LZ131" t="n">
        <v>14.59939</v>
      </c>
      <c r="MA131" t="n">
        <v>14.61356</v>
      </c>
      <c r="MB131" t="n">
        <v>14.63482</v>
      </c>
      <c r="MC131" t="n">
        <v>14.65349</v>
      </c>
      <c r="MD131" t="n">
        <v>14.67948</v>
      </c>
      <c r="ME131" t="n">
        <v>14.69356</v>
      </c>
      <c r="MF131" t="n">
        <v>14.71069</v>
      </c>
      <c r="MG131" t="n">
        <v>14.74237</v>
      </c>
      <c r="MH131" t="n">
        <v>14.77469</v>
      </c>
      <c r="MI131" t="n">
        <v>14.79321</v>
      </c>
      <c r="MJ131" t="n">
        <v>14.82534</v>
      </c>
      <c r="MK131" t="n">
        <v>14.84569</v>
      </c>
      <c r="ML131" t="n">
        <v>14.8693</v>
      </c>
      <c r="MM131" t="n">
        <v>14.91017</v>
      </c>
      <c r="MN131" t="n">
        <v>14.93733</v>
      </c>
      <c r="MO131" t="n">
        <v>14.97066</v>
      </c>
      <c r="MP131" t="n">
        <v>14.99302</v>
      </c>
      <c r="MQ131" t="n">
        <v>15.0121</v>
      </c>
      <c r="MR131" t="n">
        <v>15.02639</v>
      </c>
      <c r="MS131" t="n">
        <v>15.03849</v>
      </c>
      <c r="MT131" t="n">
        <v>15.05934</v>
      </c>
      <c r="MU131" t="n">
        <v>15.07339</v>
      </c>
      <c r="MV131" t="n">
        <v>15.08628</v>
      </c>
      <c r="MW131" t="n">
        <v>15.10807</v>
      </c>
      <c r="MX131" t="n">
        <v>15.12598</v>
      </c>
      <c r="MY131" t="n">
        <v>15.14853</v>
      </c>
      <c r="MZ131" t="n">
        <v>15.16422</v>
      </c>
      <c r="NA131" t="n">
        <v>15.19352</v>
      </c>
      <c r="NB131" t="n">
        <v>15.22737</v>
      </c>
      <c r="NC131" t="n">
        <v>15.25631</v>
      </c>
      <c r="ND131" t="n">
        <v>15.27983</v>
      </c>
      <c r="NE131" t="n">
        <v>15.30463</v>
      </c>
      <c r="NF131" t="n">
        <v>15.31903</v>
      </c>
      <c r="NG131" t="n">
        <v>15.35069</v>
      </c>
      <c r="NH131" t="n">
        <v>15.36943</v>
      </c>
      <c r="NI131" t="n">
        <v>15.39377</v>
      </c>
      <c r="NJ131" t="n">
        <v>15.40906</v>
      </c>
      <c r="NK131" t="n">
        <v>15.42589</v>
      </c>
      <c r="NL131" t="n">
        <v>15.44461</v>
      </c>
      <c r="NM131" t="n">
        <v>15.46391</v>
      </c>
      <c r="NN131" t="n">
        <v>15.47881</v>
      </c>
      <c r="NO131" t="n">
        <v>15.50049</v>
      </c>
      <c r="NP131" t="n">
        <v>15.51781</v>
      </c>
      <c r="NQ131" t="n">
        <v>15.535</v>
      </c>
      <c r="NR131" t="n">
        <v>15.5475</v>
      </c>
      <c r="NS131" t="n">
        <v>15.57952</v>
      </c>
      <c r="NT131" t="n">
        <v>15.61605</v>
      </c>
      <c r="NU131" t="n">
        <v>15.63393</v>
      </c>
      <c r="NV131" t="n">
        <v>15.6514</v>
      </c>
      <c r="NW131" t="n">
        <v>15.66546</v>
      </c>
      <c r="NX131" t="n">
        <v>15.69068</v>
      </c>
      <c r="NY131" t="n">
        <v>15.71567</v>
      </c>
      <c r="NZ131" t="n">
        <v>15.73962</v>
      </c>
      <c r="OA131" t="n">
        <v>15.75904</v>
      </c>
      <c r="OB131" t="n">
        <v>15.78197</v>
      </c>
      <c r="OC131" t="n">
        <v>15.80301</v>
      </c>
      <c r="OD131" t="n">
        <v>15.83333</v>
      </c>
      <c r="OE131" t="n">
        <v>15.85162</v>
      </c>
      <c r="OF131" t="n">
        <v>15.87619</v>
      </c>
      <c r="OG131" t="n">
        <v>15.90394</v>
      </c>
      <c r="OH131" t="n">
        <v>15.92243</v>
      </c>
      <c r="OI131" t="n">
        <v>15.9358</v>
      </c>
      <c r="OJ131" t="n">
        <v>15.95448</v>
      </c>
      <c r="OK131" t="n">
        <v>15.97838</v>
      </c>
      <c r="OL131" t="n">
        <v>15.99703</v>
      </c>
      <c r="OM131" t="n">
        <v>16.03095</v>
      </c>
      <c r="ON131" t="n">
        <v>16.05076</v>
      </c>
      <c r="OO131" t="n">
        <v>16.07412</v>
      </c>
      <c r="OP131" t="n">
        <v>16.09449</v>
      </c>
      <c r="OQ131" t="n">
        <v>16.10928</v>
      </c>
      <c r="OR131" t="n">
        <v>16.12003</v>
      </c>
      <c r="OS131" t="n">
        <v>16.14091</v>
      </c>
      <c r="OT131" t="n">
        <v>16.15754</v>
      </c>
      <c r="OU131" t="n">
        <v>16.17682</v>
      </c>
      <c r="OV131" t="n">
        <v>16.20389</v>
      </c>
      <c r="OW131" t="n">
        <v>16.24145</v>
      </c>
      <c r="OX131" t="n">
        <v>16.26658</v>
      </c>
      <c r="OY131" t="n">
        <v>16.27996</v>
      </c>
      <c r="OZ131" t="n">
        <v>16.2976</v>
      </c>
      <c r="PA131" t="n">
        <v>16.31593</v>
      </c>
      <c r="PB131" t="n">
        <v>16.34747</v>
      </c>
      <c r="PC131" t="n">
        <v>16.38206</v>
      </c>
      <c r="PD131" t="n">
        <v>16.40927</v>
      </c>
      <c r="PE131" t="n">
        <v>16.42536</v>
      </c>
      <c r="PF131" t="n">
        <v>16.44792</v>
      </c>
      <c r="PG131" t="n">
        <v>16.46921</v>
      </c>
      <c r="PH131" t="n">
        <v>16.48867</v>
      </c>
      <c r="PI131" t="n">
        <v>16.5037</v>
      </c>
      <c r="PJ131" t="n">
        <v>16.51347</v>
      </c>
      <c r="PK131" t="n">
        <v>16.52465</v>
      </c>
      <c r="PL131" t="n">
        <v>16.53828</v>
      </c>
      <c r="PM131" t="n">
        <v>16.55662</v>
      </c>
      <c r="PN131" t="n">
        <v>16.57909</v>
      </c>
      <c r="PO131" t="n">
        <v>16.61243</v>
      </c>
      <c r="PP131" t="n">
        <v>16.64813</v>
      </c>
      <c r="PQ131" t="n">
        <v>16.66437</v>
      </c>
      <c r="PR131" t="n">
        <v>16.68534</v>
      </c>
      <c r="PS131" t="n">
        <v>16.7061</v>
      </c>
      <c r="PT131" t="n">
        <v>16.72157</v>
      </c>
      <c r="PU131" t="n">
        <v>16.73619</v>
      </c>
      <c r="PV131" t="n">
        <v>16.75907</v>
      </c>
      <c r="PW131" t="n">
        <v>16.77409</v>
      </c>
      <c r="PX131" t="n">
        <v>16.79481</v>
      </c>
      <c r="PY131" t="n">
        <v>16.81187</v>
      </c>
      <c r="PZ131" t="n">
        <v>16.83178</v>
      </c>
      <c r="QA131" t="n">
        <v>16.85459</v>
      </c>
      <c r="QB131" t="n">
        <v>16.87855</v>
      </c>
      <c r="QC131" t="n">
        <v>16.90703</v>
      </c>
      <c r="QD131" t="n">
        <v>16.93431</v>
      </c>
      <c r="QE131" t="n">
        <v>16.96612</v>
      </c>
      <c r="QF131" t="n">
        <v>16.99115</v>
      </c>
      <c r="QG131" t="n">
        <v>17.00717</v>
      </c>
      <c r="QH131" t="n">
        <v>17.01651</v>
      </c>
      <c r="QI131" t="n">
        <v>17.03077</v>
      </c>
      <c r="QJ131" t="n">
        <v>17.04495</v>
      </c>
      <c r="QK131" t="n">
        <v>17.05107</v>
      </c>
      <c r="QL131" t="n">
        <v>17.0674</v>
      </c>
      <c r="QM131" t="n">
        <v>17.08215</v>
      </c>
      <c r="QN131" t="n">
        <v>17.10361</v>
      </c>
      <c r="QO131" t="n">
        <v>17.11602</v>
      </c>
      <c r="QP131" t="n">
        <v>17.13687</v>
      </c>
      <c r="QQ131" t="n">
        <v>17.16446</v>
      </c>
      <c r="QR131" t="n">
        <v>17.19064</v>
      </c>
      <c r="QS131" t="n">
        <v>17.21327</v>
      </c>
      <c r="QT131" t="n">
        <v>17.23118</v>
      </c>
      <c r="QU131" t="n">
        <v>17.25148</v>
      </c>
      <c r="QV131" t="n">
        <v>17.27419</v>
      </c>
      <c r="QW131" t="n">
        <v>17.29298</v>
      </c>
      <c r="QX131" t="n">
        <v>17.31525</v>
      </c>
      <c r="QY131" t="n">
        <v>17.33499</v>
      </c>
      <c r="QZ131" t="n">
        <v>17.3555</v>
      </c>
      <c r="RA131" t="n">
        <v>17.37589</v>
      </c>
      <c r="RB131" t="n">
        <v>17.3989</v>
      </c>
      <c r="RC131" t="n">
        <v>17.4195</v>
      </c>
      <c r="RD131" t="n">
        <v>17.4445</v>
      </c>
      <c r="RE131" t="n">
        <v>17.46881</v>
      </c>
      <c r="RF131" t="n">
        <v>17.48561</v>
      </c>
      <c r="RG131" t="n">
        <v>17.50264</v>
      </c>
      <c r="RH131" t="n">
        <v>17.51923</v>
      </c>
      <c r="RI131" t="n">
        <v>17.53463</v>
      </c>
      <c r="RJ131" t="n">
        <v>17.55353</v>
      </c>
      <c r="RK131" t="n">
        <v>17.58035</v>
      </c>
      <c r="RL131" t="n">
        <v>17.59437</v>
      </c>
      <c r="RM131" t="n">
        <v>17.59975</v>
      </c>
      <c r="RN131" t="n">
        <v>17.61082</v>
      </c>
      <c r="RO131" t="n">
        <v>17.62663</v>
      </c>
      <c r="RP131" t="n">
        <v>17.64658</v>
      </c>
      <c r="RQ131" t="n">
        <v>17.66784</v>
      </c>
      <c r="RR131" t="n">
        <v>17.70178</v>
      </c>
      <c r="RS131" t="n">
        <v>17.72472</v>
      </c>
      <c r="RT131" t="n">
        <v>17.74015</v>
      </c>
      <c r="RU131" t="n">
        <v>17.7587</v>
      </c>
      <c r="RV131" t="n">
        <v>17.79008</v>
      </c>
      <c r="RW131" t="n">
        <v>17.81392</v>
      </c>
      <c r="RX131" t="n">
        <v>17.84056</v>
      </c>
      <c r="RY131" t="n">
        <v>17.86183</v>
      </c>
      <c r="RZ131" t="n">
        <v>17.88041</v>
      </c>
      <c r="SA131" t="n">
        <v>17.9008</v>
      </c>
      <c r="SB131" t="n">
        <v>17.91228</v>
      </c>
      <c r="SC131" t="n">
        <v>17.94294</v>
      </c>
      <c r="SD131" t="n">
        <v>17.96094</v>
      </c>
      <c r="SE131" t="n">
        <v>17.9871</v>
      </c>
      <c r="SF131" t="n">
        <v>18.00337</v>
      </c>
      <c r="SG131" t="n">
        <v>18.0468</v>
      </c>
      <c r="SH131" t="n">
        <v>18.08129</v>
      </c>
      <c r="SI131" t="n">
        <v>18.09803</v>
      </c>
      <c r="SJ131" t="n">
        <v>18.11831</v>
      </c>
      <c r="SK131" t="n">
        <v>18.13915</v>
      </c>
      <c r="SL131" t="n">
        <v>18.16427</v>
      </c>
      <c r="SM131" t="n">
        <v>18.1936</v>
      </c>
      <c r="SN131" t="n">
        <v>18.20416</v>
      </c>
      <c r="SO131" t="n">
        <v>18.22426</v>
      </c>
      <c r="SP131" t="n">
        <v>18.24889</v>
      </c>
      <c r="SQ131" t="n">
        <v>18.27578</v>
      </c>
      <c r="SR131" t="n">
        <v>18.30746</v>
      </c>
      <c r="SS131" t="n">
        <v>18.32338</v>
      </c>
      <c r="ST131" t="n">
        <v>18.34867</v>
      </c>
      <c r="SU131" t="n">
        <v>18.36446</v>
      </c>
      <c r="SV131" t="n">
        <v>18.37665</v>
      </c>
      <c r="SW131" t="n">
        <v>18.39709</v>
      </c>
      <c r="SX131" t="n">
        <v>18.42444</v>
      </c>
      <c r="SY131" t="n">
        <v>18.4508</v>
      </c>
      <c r="SZ131" t="n">
        <v>18.47651</v>
      </c>
      <c r="TA131" t="n">
        <v>18.51991</v>
      </c>
      <c r="TB131" t="n">
        <v>18.55754</v>
      </c>
      <c r="TC131" t="n">
        <v>18.57709</v>
      </c>
      <c r="TD131" t="n">
        <v>18.60564</v>
      </c>
      <c r="TE131" t="n">
        <v>18.63713</v>
      </c>
      <c r="TF131" t="n">
        <v>18.64166</v>
      </c>
      <c r="TG131" t="n">
        <v>18.66586</v>
      </c>
      <c r="TH131" t="n">
        <v>18.6949</v>
      </c>
      <c r="TI131" t="n">
        <v>18.71949</v>
      </c>
      <c r="TJ131" t="n">
        <v>18.74267</v>
      </c>
      <c r="TK131" t="n">
        <v>18.76271</v>
      </c>
      <c r="TL131" t="n">
        <v>18.77971</v>
      </c>
      <c r="TM131" t="n">
        <v>18.79089</v>
      </c>
      <c r="TN131" t="n">
        <v>18.81202</v>
      </c>
      <c r="TO131" t="n">
        <v>18.8325</v>
      </c>
      <c r="TP131" t="n">
        <v>18.84977</v>
      </c>
      <c r="TQ131" t="n">
        <v>18.87604</v>
      </c>
      <c r="TR131" t="n">
        <v>18.90207</v>
      </c>
      <c r="TS131" t="n">
        <v>18.91881</v>
      </c>
      <c r="TT131" t="n">
        <v>18.93849</v>
      </c>
      <c r="TU131" t="n">
        <v>18.95807</v>
      </c>
      <c r="TV131" t="n">
        <v>18.98436</v>
      </c>
      <c r="TW131" t="n">
        <v>19.00197</v>
      </c>
      <c r="TX131" t="n">
        <v>19.01358</v>
      </c>
      <c r="TY131" t="n">
        <v>19.02465</v>
      </c>
      <c r="TZ131" t="n">
        <v>19.0428</v>
      </c>
      <c r="UA131" t="n">
        <v>19.06129</v>
      </c>
      <c r="UB131" t="n">
        <v>19.0881</v>
      </c>
      <c r="UC131" t="n">
        <v>19.12208</v>
      </c>
      <c r="UD131" t="n">
        <v>19.14725</v>
      </c>
      <c r="UE131" t="n">
        <v>19.1839</v>
      </c>
      <c r="UF131" t="n">
        <v>19.22124</v>
      </c>
      <c r="UG131" t="n">
        <v>19.2492</v>
      </c>
      <c r="UH131" t="n">
        <v>19.26701</v>
      </c>
      <c r="UI131" t="n">
        <v>19.2874</v>
      </c>
      <c r="UJ131" t="n">
        <v>19.30567</v>
      </c>
      <c r="UK131" t="n">
        <v>19.31872</v>
      </c>
      <c r="UL131" t="n">
        <v>19.35441</v>
      </c>
      <c r="UM131" t="n">
        <v>19.37018</v>
      </c>
      <c r="UN131" t="n">
        <v>19.38534</v>
      </c>
      <c r="UO131" t="n">
        <v>19.41271</v>
      </c>
      <c r="UP131" t="n">
        <v>19.43049</v>
      </c>
      <c r="UQ131" t="n">
        <v>19.44573</v>
      </c>
      <c r="UR131" t="n">
        <v>19.4731</v>
      </c>
      <c r="US131" t="n">
        <v>19.50469</v>
      </c>
      <c r="UT131" t="n">
        <v>19.52523</v>
      </c>
      <c r="UU131" t="n">
        <v>19.54374</v>
      </c>
      <c r="UV131" t="n">
        <v>19.57363</v>
      </c>
      <c r="UW131" t="n">
        <v>19.59717</v>
      </c>
      <c r="UX131" t="n">
        <v>19.61413</v>
      </c>
      <c r="UY131" t="n">
        <v>19.64347</v>
      </c>
      <c r="UZ131" t="n">
        <v>19.66131</v>
      </c>
      <c r="VA131" t="n">
        <v>19.67717</v>
      </c>
      <c r="VB131" t="n">
        <v>19.70664</v>
      </c>
      <c r="VC131" t="n">
        <v>19.74381</v>
      </c>
      <c r="VD131" t="n">
        <v>19.76145</v>
      </c>
      <c r="VE131" t="n">
        <v>19.77143</v>
      </c>
      <c r="VF131" t="n">
        <v>19.79678</v>
      </c>
      <c r="VG131" t="n">
        <v>19.8124</v>
      </c>
      <c r="VH131" t="n">
        <v>19.84353</v>
      </c>
      <c r="VI131" t="n">
        <v>19.88156</v>
      </c>
      <c r="VJ131" t="n">
        <v>19.90789</v>
      </c>
      <c r="VK131" t="n">
        <v>19.92934</v>
      </c>
      <c r="VL131" t="n">
        <v>19.95037</v>
      </c>
      <c r="VM131" t="n">
        <v>19.97329</v>
      </c>
      <c r="VN131" t="n">
        <v>20.00748</v>
      </c>
      <c r="VO131" t="n">
        <v>20.03174</v>
      </c>
      <c r="VP131" t="n">
        <v>20.05292</v>
      </c>
      <c r="VQ131" t="n">
        <v>20.08539</v>
      </c>
      <c r="VR131" t="n">
        <v>20.10967</v>
      </c>
      <c r="VS131" t="n">
        <v>20.12773</v>
      </c>
      <c r="VT131" t="n">
        <v>20.14614</v>
      </c>
      <c r="VU131" t="n">
        <v>20.16176</v>
      </c>
      <c r="VV131" t="n">
        <v>20.18884</v>
      </c>
      <c r="VW131" t="n">
        <v>20.20921</v>
      </c>
      <c r="VX131" t="n">
        <v>20.23905</v>
      </c>
      <c r="VY131" t="n">
        <v>20.26433</v>
      </c>
      <c r="VZ131" t="n">
        <v>20.29284</v>
      </c>
      <c r="WA131" t="n">
        <v>20.32335</v>
      </c>
      <c r="WB131" t="n">
        <v>20.34311</v>
      </c>
      <c r="WC131" t="n">
        <v>20.36491</v>
      </c>
      <c r="WD131" t="n">
        <v>20.3878</v>
      </c>
      <c r="WE131" t="n">
        <v>20.41157</v>
      </c>
      <c r="WF131" t="n">
        <v>20.43931</v>
      </c>
      <c r="WG131" t="n">
        <v>20.45034</v>
      </c>
      <c r="WH131" t="n">
        <v>20.48063</v>
      </c>
      <c r="WI131" t="n">
        <v>20.51807</v>
      </c>
      <c r="WJ131" t="n">
        <v>20.56245</v>
      </c>
      <c r="WK131" t="n">
        <v>20.59505</v>
      </c>
      <c r="WL131" t="n">
        <v>20.62379</v>
      </c>
      <c r="WM131" t="n">
        <v>20.64544</v>
      </c>
      <c r="WN131" t="n">
        <v>20.67778</v>
      </c>
      <c r="WO131" t="n">
        <v>20.7142</v>
      </c>
      <c r="WP131" t="n">
        <v>20.74306</v>
      </c>
      <c r="WQ131" t="n">
        <v>20.75975</v>
      </c>
      <c r="WR131" t="n">
        <v>20.78006</v>
      </c>
      <c r="WS131" t="n">
        <v>20.80848</v>
      </c>
      <c r="WT131" t="n">
        <v>20.83113</v>
      </c>
      <c r="WU131" t="n">
        <v>20.85748</v>
      </c>
      <c r="WV131" t="n">
        <v>20.88319</v>
      </c>
      <c r="WW131" t="n">
        <v>20.91012</v>
      </c>
      <c r="WX131" t="n">
        <v>20.92901</v>
      </c>
      <c r="WY131" t="n">
        <v>20.94613</v>
      </c>
      <c r="WZ131" t="n">
        <v>20.97339</v>
      </c>
      <c r="XA131" t="n">
        <v>21.01431</v>
      </c>
      <c r="XB131" t="n">
        <v>21.04583</v>
      </c>
      <c r="XC131" t="n">
        <v>21.09143</v>
      </c>
      <c r="XD131" t="n">
        <v>21.10502</v>
      </c>
      <c r="XE131" t="n">
        <v>21.13247</v>
      </c>
      <c r="XF131" t="n">
        <v>21.14983</v>
      </c>
      <c r="XG131" t="n">
        <v>21.17612</v>
      </c>
      <c r="XH131" t="n">
        <v>21.21216</v>
      </c>
      <c r="XI131" t="n">
        <v>21.23748</v>
      </c>
      <c r="XJ131" t="n">
        <v>21.27266</v>
      </c>
      <c r="XK131" t="n">
        <v>21.31406</v>
      </c>
      <c r="XL131" t="n">
        <v>21.34422</v>
      </c>
      <c r="XM131" t="n">
        <v>21.34948</v>
      </c>
      <c r="XN131" t="n">
        <v>21.36259</v>
      </c>
      <c r="XO131" t="n">
        <v>21.38574</v>
      </c>
      <c r="XP131" t="n">
        <v>21.41089</v>
      </c>
      <c r="XQ131" t="n">
        <v>21.42893</v>
      </c>
      <c r="XR131" t="n">
        <v>21.47116</v>
      </c>
      <c r="XS131" t="n">
        <v>21.50951</v>
      </c>
      <c r="XT131" t="n">
        <v>21.53469</v>
      </c>
      <c r="XU131" t="n">
        <v>21.56798</v>
      </c>
      <c r="XV131" t="n">
        <v>21.59768</v>
      </c>
      <c r="XW131" t="n">
        <v>21.6384</v>
      </c>
      <c r="XX131" t="n">
        <v>21.66045</v>
      </c>
      <c r="XY131" t="n">
        <v>21.68844</v>
      </c>
      <c r="XZ131" t="n">
        <v>21.70195</v>
      </c>
      <c r="YA131" t="n">
        <v>21.72629</v>
      </c>
      <c r="YB131" t="n">
        <v>21.75824</v>
      </c>
      <c r="YC131" t="n">
        <v>21.78773</v>
      </c>
      <c r="YD131" t="n">
        <v>21.81289</v>
      </c>
      <c r="YE131" t="n">
        <v>21.83718</v>
      </c>
      <c r="YF131" t="n">
        <v>21.87004</v>
      </c>
      <c r="YG131" t="n">
        <v>21.90497</v>
      </c>
      <c r="YH131" t="n">
        <v>21.92579</v>
      </c>
      <c r="YI131" t="n">
        <v>21.93812</v>
      </c>
      <c r="YJ131" t="n">
        <v>21.98627</v>
      </c>
      <c r="YK131" t="n">
        <v>22.02656</v>
      </c>
      <c r="YL131" t="n">
        <v>22.06135</v>
      </c>
      <c r="YM131" t="n">
        <v>22.10299</v>
      </c>
      <c r="YN131" t="n">
        <v>22.13791</v>
      </c>
      <c r="YO131" t="n">
        <v>22.16248</v>
      </c>
      <c r="YP131" t="n">
        <v>22.19315</v>
      </c>
      <c r="YQ131" t="n">
        <v>22.22507</v>
      </c>
      <c r="YR131" t="n">
        <v>22.23693</v>
      </c>
      <c r="YS131" t="n">
        <v>22.2577</v>
      </c>
      <c r="YT131" t="n">
        <v>22.2711</v>
      </c>
      <c r="YU131" t="n">
        <v>22.29351</v>
      </c>
      <c r="YV131" t="n">
        <v>22.31953</v>
      </c>
      <c r="YW131" t="n">
        <v>22.3444</v>
      </c>
      <c r="YX131" t="n">
        <v>22.3715</v>
      </c>
      <c r="YY131" t="n">
        <v>22.41304</v>
      </c>
      <c r="YZ131" t="n">
        <v>22.44107</v>
      </c>
      <c r="ZA131" t="n">
        <v>22.47677</v>
      </c>
      <c r="ZB131" t="n">
        <v>22.51855</v>
      </c>
      <c r="ZC131" t="n">
        <v>22.55462</v>
      </c>
      <c r="ZD131" t="n">
        <v>22.58279</v>
      </c>
      <c r="ZE131" t="n">
        <v>22.63197</v>
      </c>
      <c r="ZF131" t="n">
        <v>22.67252</v>
      </c>
      <c r="ZG131" t="n">
        <v>22.71392</v>
      </c>
      <c r="ZH131" t="n">
        <v>22.73126</v>
      </c>
      <c r="ZI131" t="n">
        <v>22.77087</v>
      </c>
      <c r="ZJ131" t="n">
        <v>22.80069</v>
      </c>
      <c r="ZK131" t="n">
        <v>22.81997</v>
      </c>
      <c r="ZL131" t="n">
        <v>22.84558</v>
      </c>
      <c r="ZM131" t="n">
        <v>22.86173</v>
      </c>
      <c r="ZN131" t="n">
        <v>22.88174</v>
      </c>
      <c r="ZO131" t="n">
        <v>22.91436</v>
      </c>
      <c r="ZP131" t="n">
        <v>22.94588</v>
      </c>
      <c r="ZQ131" t="n">
        <v>22.96707</v>
      </c>
      <c r="ZR131" t="n">
        <v>23.00494</v>
      </c>
      <c r="ZS131" t="n">
        <v>23.03671</v>
      </c>
      <c r="ZT131" t="n">
        <v>23.05318</v>
      </c>
      <c r="ZU131" t="n">
        <v>23.06785</v>
      </c>
      <c r="ZV131" t="n">
        <v>23.09715</v>
      </c>
      <c r="ZW131" t="n">
        <v>23.13858</v>
      </c>
      <c r="ZX131" t="n">
        <v>23.16196</v>
      </c>
      <c r="ZY131" t="n">
        <v>23.18851</v>
      </c>
      <c r="ZZ131" t="n">
        <v>23.20863</v>
      </c>
      <c r="AAA131" t="n">
        <v>23.25994</v>
      </c>
      <c r="AAB131" t="n">
        <v>23.29312</v>
      </c>
      <c r="AAC131" t="n">
        <v>23.30665</v>
      </c>
      <c r="AAD131" t="n">
        <v>23.33745</v>
      </c>
      <c r="AAE131" t="n">
        <v>23.36805</v>
      </c>
      <c r="AAF131" t="n">
        <v>23.39548</v>
      </c>
      <c r="AAG131" t="n">
        <v>23.43303</v>
      </c>
      <c r="AAH131" t="n">
        <v>23.45434</v>
      </c>
      <c r="AAI131" t="n">
        <v>23.4702</v>
      </c>
      <c r="AAJ131" t="n">
        <v>23.49174</v>
      </c>
      <c r="AAK131" t="n">
        <v>23.51653</v>
      </c>
      <c r="AAL131" t="n">
        <v>23.55346</v>
      </c>
      <c r="AAM131" t="n">
        <v>23.57096</v>
      </c>
      <c r="AAN131" t="n">
        <v>23.60635</v>
      </c>
      <c r="AAO131" t="n">
        <v>23.64592</v>
      </c>
      <c r="AAP131" t="n">
        <v>23.68028</v>
      </c>
      <c r="AAQ131" t="n">
        <v>23.72001</v>
      </c>
      <c r="AAR131" t="n">
        <v>23.75195</v>
      </c>
      <c r="AAS131" t="n">
        <v>23.77981</v>
      </c>
      <c r="AAT131" t="n">
        <v>23.82231</v>
      </c>
      <c r="AAU131" t="n">
        <v>23.86664</v>
      </c>
      <c r="AAV131" t="n">
        <v>23.90909</v>
      </c>
      <c r="AAW131" t="n">
        <v>23.94596</v>
      </c>
      <c r="AAX131" t="n">
        <v>23.99487</v>
      </c>
      <c r="AAY131" t="n">
        <v>24.0323</v>
      </c>
      <c r="AAZ131" t="n">
        <v>24.08056</v>
      </c>
      <c r="ABA131" t="n">
        <v>24.11531</v>
      </c>
      <c r="ABB131" t="n">
        <v>24.13255</v>
      </c>
      <c r="ABC131" t="n">
        <v>24.16899</v>
      </c>
      <c r="ABD131" t="n">
        <v>24.21388</v>
      </c>
      <c r="ABE131" t="n">
        <v>24.26084</v>
      </c>
      <c r="ABF131" t="n">
        <v>24.31587</v>
      </c>
      <c r="ABG131" t="n">
        <v>24.34699</v>
      </c>
      <c r="ABH131" t="n">
        <v>24.37631</v>
      </c>
      <c r="ABI131" t="n">
        <v>24.40734</v>
      </c>
      <c r="ABJ131" t="n">
        <v>24.44078</v>
      </c>
      <c r="ABK131" t="n">
        <v>24.46806</v>
      </c>
      <c r="ABL131" t="n">
        <v>24.49362</v>
      </c>
      <c r="ABM131" t="n">
        <v>24.53365</v>
      </c>
      <c r="ABN131" t="n">
        <v>24.57453</v>
      </c>
      <c r="ABO131" t="n">
        <v>24.60556</v>
      </c>
      <c r="ABP131" t="n">
        <v>24.66432</v>
      </c>
      <c r="ABQ131" t="n">
        <v>24.69928</v>
      </c>
      <c r="ABR131" t="n">
        <v>24.74172</v>
      </c>
      <c r="ABS131" t="n">
        <v>24.81127</v>
      </c>
      <c r="ABT131" t="n">
        <v>24.84459</v>
      </c>
      <c r="ABU131" t="n">
        <v>24.8835</v>
      </c>
      <c r="ABV131" t="n">
        <v>24.91233</v>
      </c>
      <c r="ABW131" t="n">
        <v>24.93787</v>
      </c>
      <c r="ABX131" t="n">
        <v>24.97262</v>
      </c>
      <c r="ABY131" t="n">
        <v>25.02523</v>
      </c>
      <c r="ABZ131" t="n">
        <v>25.07809</v>
      </c>
      <c r="ACA131" t="n">
        <v>25.1327</v>
      </c>
      <c r="ACB131" t="n">
        <v>25.16392</v>
      </c>
      <c r="ACC131" t="n">
        <v>25.19087</v>
      </c>
      <c r="ACD131" t="n">
        <v>25.20762</v>
      </c>
      <c r="ACE131" t="n">
        <v>25.23172</v>
      </c>
      <c r="ACF131" t="n">
        <v>25.26168</v>
      </c>
      <c r="ACG131" t="n">
        <v>25.3142</v>
      </c>
      <c r="ACH131" t="n">
        <v>25.36845</v>
      </c>
      <c r="ACI131" t="n">
        <v>25.37822</v>
      </c>
      <c r="ACJ131" t="n">
        <v>25.39909</v>
      </c>
      <c r="ACK131" t="n">
        <v>25.44756</v>
      </c>
      <c r="ACL131" t="n">
        <v>25.48087</v>
      </c>
      <c r="ACM131" t="n">
        <v>25.50339</v>
      </c>
      <c r="ACN131" t="n">
        <v>25.53112</v>
      </c>
      <c r="ACO131" t="n">
        <v>25.56883</v>
      </c>
      <c r="ACP131" t="n">
        <v>25.58346</v>
      </c>
      <c r="ACQ131" t="n">
        <v>25.619</v>
      </c>
      <c r="ACR131" t="n">
        <v>25.65006</v>
      </c>
      <c r="ACS131" t="n">
        <v>25.67826</v>
      </c>
      <c r="ACT131" t="n">
        <v>25.70981</v>
      </c>
      <c r="ACU131" t="n">
        <v>25.76317</v>
      </c>
      <c r="ACV131" t="n">
        <v>25.80201</v>
      </c>
      <c r="ACW131" t="n">
        <v>25.83766</v>
      </c>
      <c r="ACX131" t="n">
        <v>25.88861</v>
      </c>
      <c r="ACY131" t="n">
        <v>25.92154</v>
      </c>
      <c r="ACZ131" t="n">
        <v>25.97544</v>
      </c>
      <c r="ADA131" t="n">
        <v>25.99286</v>
      </c>
      <c r="ADB131" t="n">
        <v>26.01896</v>
      </c>
      <c r="ADC131" t="n">
        <v>26.0473</v>
      </c>
      <c r="ADD131" t="n">
        <v>26.10973</v>
      </c>
      <c r="ADE131" t="n">
        <v>26.13868</v>
      </c>
      <c r="ADF131" t="n">
        <v>26.18617</v>
      </c>
      <c r="ADG131" t="n">
        <v>26.22646</v>
      </c>
      <c r="ADH131" t="n">
        <v>26.26282</v>
      </c>
      <c r="ADI131" t="n">
        <v>26.32531</v>
      </c>
      <c r="ADJ131" t="n">
        <v>26.37052</v>
      </c>
      <c r="ADK131" t="n">
        <v>26.39323</v>
      </c>
      <c r="ADL131" t="n">
        <v>26.42082</v>
      </c>
      <c r="ADM131" t="n">
        <v>26.44223</v>
      </c>
      <c r="ADN131" t="n">
        <v>26.50952</v>
      </c>
      <c r="ADO131" t="n">
        <v>26.56817</v>
      </c>
      <c r="ADP131" t="n">
        <v>26.61562</v>
      </c>
      <c r="ADQ131" t="n">
        <v>26.67101</v>
      </c>
      <c r="ADR131" t="n">
        <v>26.68994</v>
      </c>
      <c r="ADS131" t="n">
        <v>26.72892</v>
      </c>
      <c r="ADT131" t="n">
        <v>26.78312</v>
      </c>
      <c r="ADU131" t="n">
        <v>26.87022</v>
      </c>
      <c r="ADV131" t="n">
        <v>26.9308</v>
      </c>
      <c r="ADW131" t="n">
        <v>26.98695</v>
      </c>
      <c r="ADX131" t="n">
        <v>27.04536</v>
      </c>
      <c r="ADY131" t="n">
        <v>27.09516</v>
      </c>
      <c r="ADZ131" t="n">
        <v>27.1418</v>
      </c>
      <c r="AEA131" t="n">
        <v>27.17599</v>
      </c>
      <c r="AEB131" t="n">
        <v>27.21022</v>
      </c>
      <c r="AEC131" t="n">
        <v>27.25803</v>
      </c>
      <c r="AED131" t="n">
        <v>27.3001</v>
      </c>
      <c r="AEE131" t="n">
        <v>27.33124</v>
      </c>
      <c r="AEF131" t="n">
        <v>27.37526</v>
      </c>
      <c r="AEG131" t="n">
        <v>27.41583</v>
      </c>
      <c r="AEH131" t="n">
        <v>27.45057</v>
      </c>
      <c r="AEI131" t="n">
        <v>27.49568</v>
      </c>
      <c r="AEJ131" t="n">
        <v>27.53863</v>
      </c>
      <c r="AEK131" t="n">
        <v>27.60323</v>
      </c>
      <c r="AEL131" t="n">
        <v>27.67177</v>
      </c>
      <c r="AEM131" t="n">
        <v>27.74591</v>
      </c>
      <c r="AEN131" t="n">
        <v>27.78055</v>
      </c>
      <c r="AEO131" t="n">
        <v>27.8435</v>
      </c>
      <c r="AEP131" t="n">
        <v>27.91947</v>
      </c>
      <c r="AEQ131" t="n">
        <v>27.98111</v>
      </c>
      <c r="AER131" t="n">
        <v>28.01941</v>
      </c>
      <c r="AES131" t="n">
        <v>28.07667</v>
      </c>
      <c r="AET131" t="n">
        <v>28.12069</v>
      </c>
      <c r="AEU131" t="n">
        <v>28.17235</v>
      </c>
      <c r="AEV131" t="n">
        <v>28.20453</v>
      </c>
      <c r="AEW131" t="n">
        <v>28.2752</v>
      </c>
      <c r="AEX131" t="n">
        <v>28.35062</v>
      </c>
      <c r="AEY131" t="n">
        <v>28.40936</v>
      </c>
      <c r="AEZ131" t="n">
        <v>28.46169</v>
      </c>
      <c r="AFA131" t="n">
        <v>28.5248</v>
      </c>
      <c r="AFB131" t="n">
        <v>28.57919</v>
      </c>
      <c r="AFC131" t="n">
        <v>28.63887</v>
      </c>
      <c r="AFD131" t="n">
        <v>28.6837</v>
      </c>
      <c r="AFE131" t="n">
        <v>28.73941</v>
      </c>
      <c r="AFF131" t="n">
        <v>28.83589</v>
      </c>
      <c r="AFG131" t="n">
        <v>28.89697</v>
      </c>
      <c r="AFH131" t="n">
        <v>28.93315</v>
      </c>
      <c r="AFI131" t="n">
        <v>29.0076</v>
      </c>
      <c r="AFJ131" t="n">
        <v>29.06463</v>
      </c>
      <c r="AFK131" t="n">
        <v>29.12911</v>
      </c>
      <c r="AFL131" t="n">
        <v>29.20888</v>
      </c>
      <c r="AFM131" t="n">
        <v>29.26495</v>
      </c>
      <c r="AFN131" t="n">
        <v>29.32701</v>
      </c>
      <c r="AFO131" t="n">
        <v>29.38365</v>
      </c>
      <c r="AFP131" t="n">
        <v>29.41696</v>
      </c>
      <c r="AFQ131" t="n">
        <v>29.4782</v>
      </c>
      <c r="AFR131" t="n">
        <v>29.57464</v>
      </c>
      <c r="AFS131" t="n">
        <v>29.68016</v>
      </c>
      <c r="AFT131" t="n">
        <v>29.7371</v>
      </c>
      <c r="AFU131" t="n">
        <v>29.82158</v>
      </c>
      <c r="AFV131" t="n">
        <v>29.91069</v>
      </c>
      <c r="AFW131" t="n">
        <v>29.99775</v>
      </c>
      <c r="AFX131" t="n">
        <v>30.04382</v>
      </c>
      <c r="AFY131" t="n">
        <v>30.12707</v>
      </c>
      <c r="AFZ131" t="n">
        <v>30.19804</v>
      </c>
      <c r="AGA131" t="n">
        <v>30.26153</v>
      </c>
      <c r="AGB131" t="n">
        <v>30.34226</v>
      </c>
      <c r="AGC131" t="n">
        <v>30.42521</v>
      </c>
      <c r="AGD131" t="n">
        <v>30.47303</v>
      </c>
      <c r="AGE131" t="n">
        <v>30.55705</v>
      </c>
      <c r="AGF131" t="n">
        <v>30.63174</v>
      </c>
      <c r="AGG131" t="n">
        <v>30.71062</v>
      </c>
      <c r="AGH131" t="n">
        <v>30.75757</v>
      </c>
      <c r="AGI131" t="n">
        <v>30.8321</v>
      </c>
      <c r="AGJ131" t="n">
        <v>30.8491</v>
      </c>
      <c r="AGK131" t="n">
        <v>30.92696</v>
      </c>
      <c r="AGL131" t="n">
        <v>31.02373</v>
      </c>
      <c r="AGM131" t="n">
        <v>31.11044</v>
      </c>
      <c r="AGN131" t="n">
        <v>31.19692</v>
      </c>
      <c r="AGO131" t="n">
        <v>31.29607</v>
      </c>
      <c r="AGP131" t="n">
        <v>31.35585</v>
      </c>
      <c r="AGQ131" t="n">
        <v>31.43022</v>
      </c>
      <c r="AGR131" t="n">
        <v>31.55963</v>
      </c>
      <c r="AGS131" t="n">
        <v>31.60465</v>
      </c>
      <c r="AGT131" t="n">
        <v>31.66315</v>
      </c>
      <c r="AGU131" t="n">
        <v>31.76439</v>
      </c>
      <c r="AGV131" t="n">
        <v>31.85314</v>
      </c>
      <c r="AGW131" t="n">
        <v>31.93489</v>
      </c>
      <c r="AGX131" t="n">
        <v>32.07035</v>
      </c>
      <c r="AGY131" t="n">
        <v>32.14224</v>
      </c>
      <c r="AGZ131" t="n">
        <v>32.23626</v>
      </c>
      <c r="AHA131" t="n">
        <v>32.31005</v>
      </c>
      <c r="AHB131" t="n">
        <v>32.41984</v>
      </c>
      <c r="AHC131" t="n">
        <v>32.56448</v>
      </c>
      <c r="AHD131" t="n">
        <v>32.73186</v>
      </c>
      <c r="AHE131" t="n">
        <v>32.83123</v>
      </c>
      <c r="AHF131" t="n">
        <v>32.90593</v>
      </c>
      <c r="AHG131" t="n">
        <v>32.97574</v>
      </c>
      <c r="AHH131" t="n">
        <v>33.05032</v>
      </c>
      <c r="AHI131" t="n">
        <v>33.11887</v>
      </c>
      <c r="AHJ131" t="n">
        <v>33.20815</v>
      </c>
      <c r="AHK131" t="n">
        <v>33.36213</v>
      </c>
      <c r="AHL131" t="n">
        <v>33.47968</v>
      </c>
      <c r="AHM131" t="n">
        <v>33.60576</v>
      </c>
      <c r="AHN131" t="n">
        <v>33.68425</v>
      </c>
      <c r="AHO131" t="n">
        <v>33.79368</v>
      </c>
      <c r="AHP131" t="n">
        <v>33.88343</v>
      </c>
      <c r="AHQ131" t="n">
        <v>33.98962</v>
      </c>
      <c r="AHR131" t="n">
        <v>34.0393</v>
      </c>
      <c r="AHS131" t="n">
        <v>34.14722</v>
      </c>
      <c r="AHT131" t="n">
        <v>34.27352</v>
      </c>
      <c r="AHU131" t="n">
        <v>34.42354</v>
      </c>
      <c r="AHV131" t="n">
        <v>34.49479</v>
      </c>
      <c r="AHW131" t="n">
        <v>34.59932</v>
      </c>
      <c r="AHX131" t="n">
        <v>34.67323</v>
      </c>
      <c r="AHY131" t="n">
        <v>34.80074</v>
      </c>
      <c r="AHZ131" t="n">
        <v>34.89639</v>
      </c>
      <c r="AIA131" t="n">
        <v>34.94774</v>
      </c>
      <c r="AIB131" t="n">
        <v>35.02344</v>
      </c>
      <c r="AIC131" t="n">
        <v>35.15353</v>
      </c>
      <c r="AID131" t="n">
        <v>35.2585</v>
      </c>
      <c r="AIE131" t="n">
        <v>35.38255</v>
      </c>
      <c r="AIF131" t="n">
        <v>35.4765</v>
      </c>
      <c r="AIG131" t="n">
        <v>35.59644</v>
      </c>
      <c r="AIH131" t="n">
        <v>35.69158</v>
      </c>
      <c r="AII131" t="n">
        <v>35.79923</v>
      </c>
      <c r="AIJ131" t="n">
        <v>35.87384</v>
      </c>
      <c r="AIK131" t="n">
        <v>35.98045</v>
      </c>
      <c r="AIL131" t="n">
        <v>36.12658</v>
      </c>
      <c r="AIM131" t="n">
        <v>36.2564</v>
      </c>
      <c r="AIN131" t="n">
        <v>36.37986</v>
      </c>
      <c r="AIO131" t="n">
        <v>36.53155</v>
      </c>
      <c r="AIP131" t="n">
        <v>36.65529</v>
      </c>
      <c r="AIQ131" t="n">
        <v>36.7584</v>
      </c>
      <c r="AIR131" t="n">
        <v>36.84508</v>
      </c>
      <c r="AIS131" t="n">
        <v>37.04134</v>
      </c>
      <c r="AIT131" t="n">
        <v>37.22196</v>
      </c>
      <c r="AIU131" t="n">
        <v>37.41726</v>
      </c>
      <c r="AIV131" t="n">
        <v>37.5825</v>
      </c>
      <c r="AIW131" t="n">
        <v>37.74607</v>
      </c>
      <c r="AIX131" t="n">
        <v>37.92253</v>
      </c>
      <c r="AIY131" t="n">
        <v>38.02967</v>
      </c>
      <c r="AIZ131" t="n">
        <v>38.11666</v>
      </c>
      <c r="AJA131" t="n">
        <v>38.26627</v>
      </c>
      <c r="AJB131" t="n">
        <v>38.44454</v>
      </c>
      <c r="AJC131" t="n">
        <v>38.59416</v>
      </c>
      <c r="AJD131" t="n">
        <v>38.7434</v>
      </c>
      <c r="AJE131" t="n">
        <v>38.90571</v>
      </c>
      <c r="AJF131" t="n">
        <v>38.99966</v>
      </c>
      <c r="AJG131" t="n">
        <v>39.18095</v>
      </c>
      <c r="AJH131" t="n">
        <v>39.36073</v>
      </c>
      <c r="AJI131" t="n">
        <v>39.46698</v>
      </c>
      <c r="AJJ131" t="n">
        <v>39.61248</v>
      </c>
      <c r="AJK131" t="n">
        <v>39.82377</v>
      </c>
      <c r="AJL131" t="n">
        <v>40.02953</v>
      </c>
      <c r="AJM131" t="n">
        <v>40.1553</v>
      </c>
      <c r="AJN131" t="n">
        <v>40.38506</v>
      </c>
      <c r="AJO131" t="n">
        <v>40.59265</v>
      </c>
      <c r="AJP131" t="n">
        <v>40.82598</v>
      </c>
      <c r="AJQ131" t="n">
        <v>41.00149</v>
      </c>
      <c r="AJR131" t="n">
        <v>41.14404</v>
      </c>
      <c r="AJS131" t="n">
        <v>41.2661</v>
      </c>
      <c r="AJT131" t="n">
        <v>41.56762</v>
      </c>
      <c r="AJU131" t="n">
        <v>41.78376</v>
      </c>
      <c r="AJV131" t="n">
        <v>42.0966</v>
      </c>
      <c r="AJW131" t="n">
        <v>42.40072</v>
      </c>
      <c r="AJX131" t="n">
        <v>42.63482</v>
      </c>
      <c r="AJY131" t="n">
        <v>42.91664</v>
      </c>
      <c r="AJZ131" t="n">
        <v>43.09951</v>
      </c>
      <c r="AKA131" t="n">
        <v>43.39969</v>
      </c>
      <c r="AKB131" t="n">
        <v>43.69574</v>
      </c>
      <c r="AKC131" t="n">
        <v>43.99134</v>
      </c>
      <c r="AKD131" t="n">
        <v>44.2187</v>
      </c>
      <c r="AKE131" t="n">
        <v>44.47012</v>
      </c>
      <c r="AKF131" t="n">
        <v>44.82659</v>
      </c>
      <c r="AKG131" t="n">
        <v>45.19723</v>
      </c>
      <c r="AKH131" t="n">
        <v>45.63887</v>
      </c>
      <c r="AKI131" t="n">
        <v>45.88864</v>
      </c>
      <c r="AKJ131" t="n">
        <v>46.26077</v>
      </c>
      <c r="AKK131" t="n">
        <v>46.56418</v>
      </c>
      <c r="AKL131" t="n">
        <v>46.95594</v>
      </c>
      <c r="AKM131" t="n">
        <v>47.40885</v>
      </c>
      <c r="AKN131" t="n">
        <v>47.91243</v>
      </c>
      <c r="AKO131" t="n">
        <v>48.3909</v>
      </c>
      <c r="AKP131" t="n">
        <v>48.86398</v>
      </c>
      <c r="AKQ131" t="n">
        <v>49.3685</v>
      </c>
      <c r="AKR131" t="n">
        <v>50.01698</v>
      </c>
      <c r="AKS131" t="n">
        <v>50.70271</v>
      </c>
      <c r="AKT131" t="n">
        <v>51.11613</v>
      </c>
      <c r="AKU131" t="n">
        <v>51.56438</v>
      </c>
      <c r="AKV131" t="n">
        <v>52.3634</v>
      </c>
      <c r="AKW131" t="n">
        <v>53.11941</v>
      </c>
      <c r="AKX131" t="n">
        <v>53.71235</v>
      </c>
      <c r="AKY131" t="n">
        <v>54.52002</v>
      </c>
      <c r="AKZ131" t="n">
        <v>55.41387</v>
      </c>
      <c r="ALA131" t="n">
        <v>56.6336</v>
      </c>
      <c r="ALB131" t="n">
        <v>57.50274</v>
      </c>
      <c r="ALC131" t="n">
        <v>58.61255</v>
      </c>
      <c r="ALD131" t="n">
        <v>60.10748</v>
      </c>
      <c r="ALE131" t="n">
        <v>61.7606</v>
      </c>
      <c r="ALF131" t="n">
        <v>63.59912</v>
      </c>
      <c r="ALG131" t="n">
        <v>65.47655</v>
      </c>
      <c r="ALH131" t="n">
        <v>68.78429</v>
      </c>
      <c r="ALI131" t="n">
        <v>72.92586</v>
      </c>
      <c r="ALJ131" t="n">
        <v>78.80888</v>
      </c>
      <c r="ALK131" t="n">
        <v>84.40102</v>
      </c>
      <c r="ALL131" t="n">
        <v>89.11037</v>
      </c>
      <c r="ALM131" t="n">
        <v>96.01943</v>
      </c>
      <c r="ALN131" t="n">
        <v>103.51052</v>
      </c>
      <c r="ALO131" t="n">
        <v>151.17509</v>
      </c>
    </row>
    <row r="132">
      <c r="A132" t="inlineStr">
        <is>
          <t>India</t>
        </is>
      </c>
      <c r="B132" t="inlineStr">
        <is>
          <t>IND</t>
        </is>
      </c>
      <c r="C132" s="13">
        <f>AVERAGE(SI132,SJ132)</f>
        <v/>
      </c>
      <c r="D132" t="n">
        <v>1.52224</v>
      </c>
      <c r="E132" t="n">
        <v>1.90667</v>
      </c>
      <c r="F132" t="n">
        <v>2.04363</v>
      </c>
      <c r="G132" t="n">
        <v>2.13996</v>
      </c>
      <c r="H132" t="n">
        <v>2.2178</v>
      </c>
      <c r="I132" t="n">
        <v>2.28505</v>
      </c>
      <c r="J132" t="n">
        <v>2.33903</v>
      </c>
      <c r="K132" t="n">
        <v>2.3873</v>
      </c>
      <c r="L132" t="n">
        <v>2.43478</v>
      </c>
      <c r="M132" t="n">
        <v>2.48108</v>
      </c>
      <c r="N132" t="n">
        <v>2.5238</v>
      </c>
      <c r="O132" t="n">
        <v>2.55949</v>
      </c>
      <c r="P132" t="n">
        <v>2.5953</v>
      </c>
      <c r="Q132" t="n">
        <v>2.62738</v>
      </c>
      <c r="R132" t="n">
        <v>2.65644</v>
      </c>
      <c r="S132" t="n">
        <v>2.68596</v>
      </c>
      <c r="T132" t="n">
        <v>2.71785</v>
      </c>
      <c r="U132" t="n">
        <v>2.74307</v>
      </c>
      <c r="V132" t="n">
        <v>2.76814</v>
      </c>
      <c r="W132" t="n">
        <v>2.79214</v>
      </c>
      <c r="X132" t="n">
        <v>2.81428</v>
      </c>
      <c r="Y132" t="n">
        <v>2.83731</v>
      </c>
      <c r="Z132" t="n">
        <v>2.86182</v>
      </c>
      <c r="AA132" t="n">
        <v>2.88208</v>
      </c>
      <c r="AB132" t="n">
        <v>2.90307</v>
      </c>
      <c r="AC132" t="n">
        <v>2.92228</v>
      </c>
      <c r="AD132" t="n">
        <v>2.94245</v>
      </c>
      <c r="AE132" t="n">
        <v>2.96226</v>
      </c>
      <c r="AF132" t="n">
        <v>2.98188</v>
      </c>
      <c r="AG132" t="n">
        <v>2.99811</v>
      </c>
      <c r="AH132" t="n">
        <v>3.0159</v>
      </c>
      <c r="AI132" t="n">
        <v>3.03204</v>
      </c>
      <c r="AJ132" t="n">
        <v>3.04832</v>
      </c>
      <c r="AK132" t="n">
        <v>3.06351</v>
      </c>
      <c r="AL132" t="n">
        <v>3.07941</v>
      </c>
      <c r="AM132" t="n">
        <v>3.09404</v>
      </c>
      <c r="AN132" t="n">
        <v>3.11022</v>
      </c>
      <c r="AO132" t="n">
        <v>3.1269</v>
      </c>
      <c r="AP132" t="n">
        <v>3.14238</v>
      </c>
      <c r="AQ132" t="n">
        <v>3.15735</v>
      </c>
      <c r="AR132" t="n">
        <v>3.17215</v>
      </c>
      <c r="AS132" t="n">
        <v>3.18621</v>
      </c>
      <c r="AT132" t="n">
        <v>3.19825</v>
      </c>
      <c r="AU132" t="n">
        <v>3.20925</v>
      </c>
      <c r="AV132" t="n">
        <v>3.2235</v>
      </c>
      <c r="AW132" t="n">
        <v>3.23751</v>
      </c>
      <c r="AX132" t="n">
        <v>3.25223</v>
      </c>
      <c r="AY132" t="n">
        <v>3.26631</v>
      </c>
      <c r="AZ132" t="n">
        <v>3.27897</v>
      </c>
      <c r="BA132" t="n">
        <v>3.29035</v>
      </c>
      <c r="BB132" t="n">
        <v>3.30287</v>
      </c>
      <c r="BC132" t="n">
        <v>3.31578</v>
      </c>
      <c r="BD132" t="n">
        <v>3.32761</v>
      </c>
      <c r="BE132" t="n">
        <v>3.34008</v>
      </c>
      <c r="BF132" t="n">
        <v>3.35285</v>
      </c>
      <c r="BG132" t="n">
        <v>3.3634</v>
      </c>
      <c r="BH132" t="n">
        <v>3.37084</v>
      </c>
      <c r="BI132" t="n">
        <v>3.37932</v>
      </c>
      <c r="BJ132" t="n">
        <v>3.38998</v>
      </c>
      <c r="BK132" t="n">
        <v>3.40108</v>
      </c>
      <c r="BL132" t="n">
        <v>3.4117</v>
      </c>
      <c r="BM132" t="n">
        <v>3.42228</v>
      </c>
      <c r="BN132" t="n">
        <v>3.43183</v>
      </c>
      <c r="BO132" t="n">
        <v>3.44234</v>
      </c>
      <c r="BP132" t="n">
        <v>3.45317</v>
      </c>
      <c r="BQ132" t="n">
        <v>3.4605</v>
      </c>
      <c r="BR132" t="n">
        <v>3.46712</v>
      </c>
      <c r="BS132" t="n">
        <v>3.47641</v>
      </c>
      <c r="BT132" t="n">
        <v>3.48784</v>
      </c>
      <c r="BU132" t="n">
        <v>3.499</v>
      </c>
      <c r="BV132" t="n">
        <v>3.51022</v>
      </c>
      <c r="BW132" t="n">
        <v>3.51949</v>
      </c>
      <c r="BX132" t="n">
        <v>3.52873</v>
      </c>
      <c r="BY132" t="n">
        <v>3.53818</v>
      </c>
      <c r="BZ132" t="n">
        <v>3.5473</v>
      </c>
      <c r="CA132" t="n">
        <v>3.55775</v>
      </c>
      <c r="CB132" t="n">
        <v>3.56679</v>
      </c>
      <c r="CC132" t="n">
        <v>3.575</v>
      </c>
      <c r="CD132" t="n">
        <v>3.58367</v>
      </c>
      <c r="CE132" t="n">
        <v>3.59216</v>
      </c>
      <c r="CF132" t="n">
        <v>3.60105</v>
      </c>
      <c r="CG132" t="n">
        <v>3.60905</v>
      </c>
      <c r="CH132" t="n">
        <v>3.61543</v>
      </c>
      <c r="CI132" t="n">
        <v>3.62457</v>
      </c>
      <c r="CJ132" t="n">
        <v>3.63308</v>
      </c>
      <c r="CK132" t="n">
        <v>3.64302</v>
      </c>
      <c r="CL132" t="n">
        <v>3.6518</v>
      </c>
      <c r="CM132" t="n">
        <v>3.66028</v>
      </c>
      <c r="CN132" t="n">
        <v>3.66921</v>
      </c>
      <c r="CO132" t="n">
        <v>3.67806</v>
      </c>
      <c r="CP132" t="n">
        <v>3.68688</v>
      </c>
      <c r="CQ132" t="n">
        <v>3.69583</v>
      </c>
      <c r="CR132" t="n">
        <v>3.70482</v>
      </c>
      <c r="CS132" t="n">
        <v>3.71317</v>
      </c>
      <c r="CT132" t="n">
        <v>3.72165</v>
      </c>
      <c r="CU132" t="n">
        <v>3.72968</v>
      </c>
      <c r="CV132" t="n">
        <v>3.73831</v>
      </c>
      <c r="CW132" t="n">
        <v>3.74805</v>
      </c>
      <c r="CX132" t="n">
        <v>3.75747</v>
      </c>
      <c r="CY132" t="n">
        <v>3.76605</v>
      </c>
      <c r="CZ132" t="n">
        <v>3.77473</v>
      </c>
      <c r="DA132" t="n">
        <v>3.77999</v>
      </c>
      <c r="DB132" t="n">
        <v>3.78856</v>
      </c>
      <c r="DC132" t="n">
        <v>3.79574</v>
      </c>
      <c r="DD132" t="n">
        <v>3.80372</v>
      </c>
      <c r="DE132" t="n">
        <v>3.81153</v>
      </c>
      <c r="DF132" t="n">
        <v>3.82072</v>
      </c>
      <c r="DG132" t="n">
        <v>3.82946</v>
      </c>
      <c r="DH132" t="n">
        <v>3.83768</v>
      </c>
      <c r="DI132" t="n">
        <v>3.84565</v>
      </c>
      <c r="DJ132" t="n">
        <v>3.85411</v>
      </c>
      <c r="DK132" t="n">
        <v>3.86201</v>
      </c>
      <c r="DL132" t="n">
        <v>3.86898</v>
      </c>
      <c r="DM132" t="n">
        <v>3.87595</v>
      </c>
      <c r="DN132" t="n">
        <v>3.88298</v>
      </c>
      <c r="DO132" t="n">
        <v>3.89038</v>
      </c>
      <c r="DP132" t="n">
        <v>3.8978</v>
      </c>
      <c r="DQ132" t="n">
        <v>3.90548</v>
      </c>
      <c r="DR132" t="n">
        <v>3.91215</v>
      </c>
      <c r="DS132" t="n">
        <v>3.91915</v>
      </c>
      <c r="DT132" t="n">
        <v>3.92732</v>
      </c>
      <c r="DU132" t="n">
        <v>3.93453</v>
      </c>
      <c r="DV132" t="n">
        <v>3.9414</v>
      </c>
      <c r="DW132" t="n">
        <v>3.94816</v>
      </c>
      <c r="DX132" t="n">
        <v>3.95556</v>
      </c>
      <c r="DY132" t="n">
        <v>3.96256</v>
      </c>
      <c r="DZ132" t="n">
        <v>3.97045</v>
      </c>
      <c r="EA132" t="n">
        <v>3.97771</v>
      </c>
      <c r="EB132" t="n">
        <v>3.98496</v>
      </c>
      <c r="EC132" t="n">
        <v>3.99251</v>
      </c>
      <c r="ED132" t="n">
        <v>3.99903</v>
      </c>
      <c r="EE132" t="n">
        <v>4.00689</v>
      </c>
      <c r="EF132" t="n">
        <v>4.01399</v>
      </c>
      <c r="EG132" t="n">
        <v>4.02062</v>
      </c>
      <c r="EH132" t="n">
        <v>4.02665</v>
      </c>
      <c r="EI132" t="n">
        <v>4.03374</v>
      </c>
      <c r="EJ132" t="n">
        <v>4.04185</v>
      </c>
      <c r="EK132" t="n">
        <v>4.04846</v>
      </c>
      <c r="EL132" t="n">
        <v>4.05508</v>
      </c>
      <c r="EM132" t="n">
        <v>4.06223</v>
      </c>
      <c r="EN132" t="n">
        <v>4.06942</v>
      </c>
      <c r="EO132" t="n">
        <v>4.0755</v>
      </c>
      <c r="EP132" t="n">
        <v>4.08156</v>
      </c>
      <c r="EQ132" t="n">
        <v>4.08748</v>
      </c>
      <c r="ER132" t="n">
        <v>4.09487</v>
      </c>
      <c r="ES132" t="n">
        <v>4.10192</v>
      </c>
      <c r="ET132" t="n">
        <v>4.10808</v>
      </c>
      <c r="EU132" t="n">
        <v>4.11405</v>
      </c>
      <c r="EV132" t="n">
        <v>4.12084</v>
      </c>
      <c r="EW132" t="n">
        <v>4.12804</v>
      </c>
      <c r="EX132" t="n">
        <v>4.13472</v>
      </c>
      <c r="EY132" t="n">
        <v>4.14121</v>
      </c>
      <c r="EZ132" t="n">
        <v>4.14893</v>
      </c>
      <c r="FA132" t="n">
        <v>4.15262</v>
      </c>
      <c r="FB132" t="n">
        <v>4.15727</v>
      </c>
      <c r="FC132" t="n">
        <v>4.16449</v>
      </c>
      <c r="FD132" t="n">
        <v>4.17119</v>
      </c>
      <c r="FE132" t="n">
        <v>4.17724</v>
      </c>
      <c r="FF132" t="n">
        <v>4.1838</v>
      </c>
      <c r="FG132" t="n">
        <v>4.19185</v>
      </c>
      <c r="FH132" t="n">
        <v>4.1992</v>
      </c>
      <c r="FI132" t="n">
        <v>4.2056</v>
      </c>
      <c r="FJ132" t="n">
        <v>4.21226</v>
      </c>
      <c r="FK132" t="n">
        <v>4.21891</v>
      </c>
      <c r="FL132" t="n">
        <v>4.22621</v>
      </c>
      <c r="FM132" t="n">
        <v>4.23306</v>
      </c>
      <c r="FN132" t="n">
        <v>4.23906</v>
      </c>
      <c r="FO132" t="n">
        <v>4.24567</v>
      </c>
      <c r="FP132" t="n">
        <v>4.25239</v>
      </c>
      <c r="FQ132" t="n">
        <v>4.25841</v>
      </c>
      <c r="FR132" t="n">
        <v>4.26473</v>
      </c>
      <c r="FS132" t="n">
        <v>4.2713</v>
      </c>
      <c r="FT132" t="n">
        <v>4.27741</v>
      </c>
      <c r="FU132" t="n">
        <v>4.28319</v>
      </c>
      <c r="FV132" t="n">
        <v>4.28971</v>
      </c>
      <c r="FW132" t="n">
        <v>4.29552</v>
      </c>
      <c r="FX132" t="n">
        <v>4.30137</v>
      </c>
      <c r="FY132" t="n">
        <v>4.30721</v>
      </c>
      <c r="FZ132" t="n">
        <v>4.31294</v>
      </c>
      <c r="GA132" t="n">
        <v>4.31855</v>
      </c>
      <c r="GB132" t="n">
        <v>4.32252</v>
      </c>
      <c r="GC132" t="n">
        <v>4.32945</v>
      </c>
      <c r="GD132" t="n">
        <v>4.3358</v>
      </c>
      <c r="GE132" t="n">
        <v>4.34274</v>
      </c>
      <c r="GF132" t="n">
        <v>4.34959</v>
      </c>
      <c r="GG132" t="n">
        <v>4.35533</v>
      </c>
      <c r="GH132" t="n">
        <v>4.36088</v>
      </c>
      <c r="GI132" t="n">
        <v>4.3663</v>
      </c>
      <c r="GJ132" t="n">
        <v>4.37076</v>
      </c>
      <c r="GK132" t="n">
        <v>4.37574</v>
      </c>
      <c r="GL132" t="n">
        <v>4.38212</v>
      </c>
      <c r="GM132" t="n">
        <v>4.38846</v>
      </c>
      <c r="GN132" t="n">
        <v>4.39424</v>
      </c>
      <c r="GO132" t="n">
        <v>4.40081</v>
      </c>
      <c r="GP132" t="n">
        <v>4.40634</v>
      </c>
      <c r="GQ132" t="n">
        <v>4.41163</v>
      </c>
      <c r="GR132" t="n">
        <v>4.41757</v>
      </c>
      <c r="GS132" t="n">
        <v>4.42352</v>
      </c>
      <c r="GT132" t="n">
        <v>4.42898</v>
      </c>
      <c r="GU132" t="n">
        <v>4.43504</v>
      </c>
      <c r="GV132" t="n">
        <v>4.44103</v>
      </c>
      <c r="GW132" t="n">
        <v>4.447</v>
      </c>
      <c r="GX132" t="n">
        <v>4.45345</v>
      </c>
      <c r="GY132" t="n">
        <v>4.46001</v>
      </c>
      <c r="GZ132" t="n">
        <v>4.46593</v>
      </c>
      <c r="HA132" t="n">
        <v>4.47227</v>
      </c>
      <c r="HB132" t="n">
        <v>4.47863</v>
      </c>
      <c r="HC132" t="n">
        <v>4.48453</v>
      </c>
      <c r="HD132" t="n">
        <v>4.48762</v>
      </c>
      <c r="HE132" t="n">
        <v>4.49307</v>
      </c>
      <c r="HF132" t="n">
        <v>4.49914</v>
      </c>
      <c r="HG132" t="n">
        <v>4.50541</v>
      </c>
      <c r="HH132" t="n">
        <v>4.5106</v>
      </c>
      <c r="HI132" t="n">
        <v>4.51638</v>
      </c>
      <c r="HJ132" t="n">
        <v>4.52258</v>
      </c>
      <c r="HK132" t="n">
        <v>4.52878</v>
      </c>
      <c r="HL132" t="n">
        <v>4.53422</v>
      </c>
      <c r="HM132" t="n">
        <v>4.53959</v>
      </c>
      <c r="HN132" t="n">
        <v>4.54511</v>
      </c>
      <c r="HO132" t="n">
        <v>4.54995</v>
      </c>
      <c r="HP132" t="n">
        <v>4.55528</v>
      </c>
      <c r="HQ132" t="n">
        <v>4.56028</v>
      </c>
      <c r="HR132" t="n">
        <v>4.56422</v>
      </c>
      <c r="HS132" t="n">
        <v>4.56926</v>
      </c>
      <c r="HT132" t="n">
        <v>4.57437</v>
      </c>
      <c r="HU132" t="n">
        <v>4.57984</v>
      </c>
      <c r="HV132" t="n">
        <v>4.58559</v>
      </c>
      <c r="HW132" t="n">
        <v>4.59111</v>
      </c>
      <c r="HX132" t="n">
        <v>4.59671</v>
      </c>
      <c r="HY132" t="n">
        <v>4.60294</v>
      </c>
      <c r="HZ132" t="n">
        <v>4.60844</v>
      </c>
      <c r="IA132" t="n">
        <v>4.61459</v>
      </c>
      <c r="IB132" t="n">
        <v>4.62072</v>
      </c>
      <c r="IC132" t="n">
        <v>4.62626</v>
      </c>
      <c r="ID132" t="n">
        <v>4.63179</v>
      </c>
      <c r="IE132" t="n">
        <v>4.63865</v>
      </c>
      <c r="IF132" t="n">
        <v>4.64457</v>
      </c>
      <c r="IG132" t="n">
        <v>4.65057</v>
      </c>
      <c r="IH132" t="n">
        <v>4.65654</v>
      </c>
      <c r="II132" t="n">
        <v>4.66272</v>
      </c>
      <c r="IJ132" t="n">
        <v>4.66836</v>
      </c>
      <c r="IK132" t="n">
        <v>4.67404</v>
      </c>
      <c r="IL132" t="n">
        <v>4.67975</v>
      </c>
      <c r="IM132" t="n">
        <v>4.68496</v>
      </c>
      <c r="IN132" t="n">
        <v>4.69064</v>
      </c>
      <c r="IO132" t="n">
        <v>4.69552</v>
      </c>
      <c r="IP132" t="n">
        <v>4.70128</v>
      </c>
      <c r="IQ132" t="n">
        <v>4.70724</v>
      </c>
      <c r="IR132" t="n">
        <v>4.7131</v>
      </c>
      <c r="IS132" t="n">
        <v>4.7185</v>
      </c>
      <c r="IT132" t="n">
        <v>4.72425</v>
      </c>
      <c r="IU132" t="n">
        <v>4.73003</v>
      </c>
      <c r="IV132" t="n">
        <v>4.73577</v>
      </c>
      <c r="IW132" t="n">
        <v>4.74154</v>
      </c>
      <c r="IX132" t="n">
        <v>4.74735</v>
      </c>
      <c r="IY132" t="n">
        <v>4.75309</v>
      </c>
      <c r="IZ132" t="n">
        <v>4.75874</v>
      </c>
      <c r="JA132" t="n">
        <v>4.76456</v>
      </c>
      <c r="JB132" t="n">
        <v>4.76979</v>
      </c>
      <c r="JC132" t="n">
        <v>4.77322</v>
      </c>
      <c r="JD132" t="n">
        <v>4.77856</v>
      </c>
      <c r="JE132" t="n">
        <v>4.78434</v>
      </c>
      <c r="JF132" t="n">
        <v>4.79004</v>
      </c>
      <c r="JG132" t="n">
        <v>4.7953</v>
      </c>
      <c r="JH132" t="n">
        <v>4.80026</v>
      </c>
      <c r="JI132" t="n">
        <v>4.80544</v>
      </c>
      <c r="JJ132" t="n">
        <v>4.81101</v>
      </c>
      <c r="JK132" t="n">
        <v>4.81665</v>
      </c>
      <c r="JL132" t="n">
        <v>4.82156</v>
      </c>
      <c r="JM132" t="n">
        <v>4.82687</v>
      </c>
      <c r="JN132" t="n">
        <v>4.83284</v>
      </c>
      <c r="JO132" t="n">
        <v>4.83885</v>
      </c>
      <c r="JP132" t="n">
        <v>4.84505</v>
      </c>
      <c r="JQ132" t="n">
        <v>4.85074</v>
      </c>
      <c r="JR132" t="n">
        <v>4.85573</v>
      </c>
      <c r="JS132" t="n">
        <v>4.86079</v>
      </c>
      <c r="JT132" t="n">
        <v>4.86604</v>
      </c>
      <c r="JU132" t="n">
        <v>4.87136</v>
      </c>
      <c r="JV132" t="n">
        <v>4.87738</v>
      </c>
      <c r="JW132" t="n">
        <v>4.88345</v>
      </c>
      <c r="JX132" t="n">
        <v>4.88941</v>
      </c>
      <c r="JY132" t="n">
        <v>4.89389</v>
      </c>
      <c r="JZ132" t="n">
        <v>4.89846</v>
      </c>
      <c r="KA132" t="n">
        <v>4.90372</v>
      </c>
      <c r="KB132" t="n">
        <v>4.9088</v>
      </c>
      <c r="KC132" t="n">
        <v>4.91409</v>
      </c>
      <c r="KD132" t="n">
        <v>4.91965</v>
      </c>
      <c r="KE132" t="n">
        <v>4.9247</v>
      </c>
      <c r="KF132" t="n">
        <v>4.93104</v>
      </c>
      <c r="KG132" t="n">
        <v>4.93808</v>
      </c>
      <c r="KH132" t="n">
        <v>4.94398</v>
      </c>
      <c r="KI132" t="n">
        <v>4.94987</v>
      </c>
      <c r="KJ132" t="n">
        <v>4.9553</v>
      </c>
      <c r="KK132" t="n">
        <v>4.96073</v>
      </c>
      <c r="KL132" t="n">
        <v>4.96708</v>
      </c>
      <c r="KM132" t="n">
        <v>4.9727</v>
      </c>
      <c r="KN132" t="n">
        <v>4.97861</v>
      </c>
      <c r="KO132" t="n">
        <v>4.98408</v>
      </c>
      <c r="KP132" t="n">
        <v>4.98983</v>
      </c>
      <c r="KQ132" t="n">
        <v>4.99514</v>
      </c>
      <c r="KR132" t="n">
        <v>5.00064</v>
      </c>
      <c r="KS132" t="n">
        <v>5.00651</v>
      </c>
      <c r="KT132" t="n">
        <v>5.01249</v>
      </c>
      <c r="KU132" t="n">
        <v>5.01841</v>
      </c>
      <c r="KV132" t="n">
        <v>5.02403</v>
      </c>
      <c r="KW132" t="n">
        <v>5.0301</v>
      </c>
      <c r="KX132" t="n">
        <v>5.03596</v>
      </c>
      <c r="KY132" t="n">
        <v>5.04156</v>
      </c>
      <c r="KZ132" t="n">
        <v>5.04618</v>
      </c>
      <c r="LA132" t="n">
        <v>5.05158</v>
      </c>
      <c r="LB132" t="n">
        <v>5.05702</v>
      </c>
      <c r="LC132" t="n">
        <v>5.06232</v>
      </c>
      <c r="LD132" t="n">
        <v>5.06831</v>
      </c>
      <c r="LE132" t="n">
        <v>5.07426</v>
      </c>
      <c r="LF132" t="n">
        <v>5.07959</v>
      </c>
      <c r="LG132" t="n">
        <v>5.08493</v>
      </c>
      <c r="LH132" t="n">
        <v>5.0909</v>
      </c>
      <c r="LI132" t="n">
        <v>5.09634</v>
      </c>
      <c r="LJ132" t="n">
        <v>5.10119</v>
      </c>
      <c r="LK132" t="n">
        <v>5.10666</v>
      </c>
      <c r="LL132" t="n">
        <v>5.11204</v>
      </c>
      <c r="LM132" t="n">
        <v>5.11761</v>
      </c>
      <c r="LN132" t="n">
        <v>5.12301</v>
      </c>
      <c r="LO132" t="n">
        <v>5.12894</v>
      </c>
      <c r="LP132" t="n">
        <v>5.1344</v>
      </c>
      <c r="LQ132" t="n">
        <v>5.1402</v>
      </c>
      <c r="LR132" t="n">
        <v>5.14584</v>
      </c>
      <c r="LS132" t="n">
        <v>5.1519</v>
      </c>
      <c r="LT132" t="n">
        <v>5.15756</v>
      </c>
      <c r="LU132" t="n">
        <v>5.16296</v>
      </c>
      <c r="LV132" t="n">
        <v>5.16887</v>
      </c>
      <c r="LW132" t="n">
        <v>5.17455</v>
      </c>
      <c r="LX132" t="n">
        <v>5.17995</v>
      </c>
      <c r="LY132" t="n">
        <v>5.18452</v>
      </c>
      <c r="LZ132" t="n">
        <v>5.18992</v>
      </c>
      <c r="MA132" t="n">
        <v>5.19569</v>
      </c>
      <c r="MB132" t="n">
        <v>5.19986</v>
      </c>
      <c r="MC132" t="n">
        <v>5.20546</v>
      </c>
      <c r="MD132" t="n">
        <v>5.21038</v>
      </c>
      <c r="ME132" t="n">
        <v>5.21604</v>
      </c>
      <c r="MF132" t="n">
        <v>5.22192</v>
      </c>
      <c r="MG132" t="n">
        <v>5.22692</v>
      </c>
      <c r="MH132" t="n">
        <v>5.23195</v>
      </c>
      <c r="MI132" t="n">
        <v>5.23678</v>
      </c>
      <c r="MJ132" t="n">
        <v>5.24207</v>
      </c>
      <c r="MK132" t="n">
        <v>5.24763</v>
      </c>
      <c r="ML132" t="n">
        <v>5.25071</v>
      </c>
      <c r="MM132" t="n">
        <v>5.25583</v>
      </c>
      <c r="MN132" t="n">
        <v>5.26149</v>
      </c>
      <c r="MO132" t="n">
        <v>5.26715</v>
      </c>
      <c r="MP132" t="n">
        <v>5.27269</v>
      </c>
      <c r="MQ132" t="n">
        <v>5.27848</v>
      </c>
      <c r="MR132" t="n">
        <v>5.28379</v>
      </c>
      <c r="MS132" t="n">
        <v>5.28923</v>
      </c>
      <c r="MT132" t="n">
        <v>5.29557</v>
      </c>
      <c r="MU132" t="n">
        <v>5.30111</v>
      </c>
      <c r="MV132" t="n">
        <v>5.30701</v>
      </c>
      <c r="MW132" t="n">
        <v>5.31267</v>
      </c>
      <c r="MX132" t="n">
        <v>5.31811</v>
      </c>
      <c r="MY132" t="n">
        <v>5.32398</v>
      </c>
      <c r="MZ132" t="n">
        <v>5.32978</v>
      </c>
      <c r="NA132" t="n">
        <v>5.33552</v>
      </c>
      <c r="NB132" t="n">
        <v>5.34058</v>
      </c>
      <c r="NC132" t="n">
        <v>5.34631</v>
      </c>
      <c r="ND132" t="n">
        <v>5.35147</v>
      </c>
      <c r="NE132" t="n">
        <v>5.35776</v>
      </c>
      <c r="NF132" t="n">
        <v>5.36388</v>
      </c>
      <c r="NG132" t="n">
        <v>5.36951</v>
      </c>
      <c r="NH132" t="n">
        <v>5.37547</v>
      </c>
      <c r="NI132" t="n">
        <v>5.38092</v>
      </c>
      <c r="NJ132" t="n">
        <v>5.38661</v>
      </c>
      <c r="NK132" t="n">
        <v>5.39205</v>
      </c>
      <c r="NL132" t="n">
        <v>5.39817</v>
      </c>
      <c r="NM132" t="n">
        <v>5.40383</v>
      </c>
      <c r="NN132" t="n">
        <v>5.41038</v>
      </c>
      <c r="NO132" t="n">
        <v>5.41668</v>
      </c>
      <c r="NP132" t="n">
        <v>5.42242</v>
      </c>
      <c r="NQ132" t="n">
        <v>5.42757</v>
      </c>
      <c r="NR132" t="n">
        <v>5.43296</v>
      </c>
      <c r="NS132" t="n">
        <v>5.43863</v>
      </c>
      <c r="NT132" t="n">
        <v>5.44346</v>
      </c>
      <c r="NU132" t="n">
        <v>5.44853</v>
      </c>
      <c r="NV132" t="n">
        <v>5.45413</v>
      </c>
      <c r="NW132" t="n">
        <v>5.45835</v>
      </c>
      <c r="NX132" t="n">
        <v>5.46383</v>
      </c>
      <c r="NY132" t="n">
        <v>5.46962</v>
      </c>
      <c r="NZ132" t="n">
        <v>5.47533</v>
      </c>
      <c r="OA132" t="n">
        <v>5.48129</v>
      </c>
      <c r="OB132" t="n">
        <v>5.48627</v>
      </c>
      <c r="OC132" t="n">
        <v>5.49165</v>
      </c>
      <c r="OD132" t="n">
        <v>5.4969</v>
      </c>
      <c r="OE132" t="n">
        <v>5.50216</v>
      </c>
      <c r="OF132" t="n">
        <v>5.50779</v>
      </c>
      <c r="OG132" t="n">
        <v>5.51364</v>
      </c>
      <c r="OH132" t="n">
        <v>5.51933</v>
      </c>
      <c r="OI132" t="n">
        <v>5.52554</v>
      </c>
      <c r="OJ132" t="n">
        <v>5.53107</v>
      </c>
      <c r="OK132" t="n">
        <v>5.53652</v>
      </c>
      <c r="OL132" t="n">
        <v>5.54194</v>
      </c>
      <c r="OM132" t="n">
        <v>5.54768</v>
      </c>
      <c r="ON132" t="n">
        <v>5.55352</v>
      </c>
      <c r="OO132" t="n">
        <v>5.55899</v>
      </c>
      <c r="OP132" t="n">
        <v>5.56497</v>
      </c>
      <c r="OQ132" t="n">
        <v>5.57049</v>
      </c>
      <c r="OR132" t="n">
        <v>5.57557</v>
      </c>
      <c r="OS132" t="n">
        <v>5.58095</v>
      </c>
      <c r="OT132" t="n">
        <v>5.58662</v>
      </c>
      <c r="OU132" t="n">
        <v>5.5925</v>
      </c>
      <c r="OV132" t="n">
        <v>5.59837</v>
      </c>
      <c r="OW132" t="n">
        <v>5.6041</v>
      </c>
      <c r="OX132" t="n">
        <v>5.61012</v>
      </c>
      <c r="OY132" t="n">
        <v>5.61521</v>
      </c>
      <c r="OZ132" t="n">
        <v>5.62006</v>
      </c>
      <c r="PA132" t="n">
        <v>5.62551</v>
      </c>
      <c r="PB132" t="n">
        <v>5.63144</v>
      </c>
      <c r="PC132" t="n">
        <v>5.6376</v>
      </c>
      <c r="PD132" t="n">
        <v>5.64393</v>
      </c>
      <c r="PE132" t="n">
        <v>5.6505</v>
      </c>
      <c r="PF132" t="n">
        <v>5.6569</v>
      </c>
      <c r="PG132" t="n">
        <v>5.66324</v>
      </c>
      <c r="PH132" t="n">
        <v>5.66943</v>
      </c>
      <c r="PI132" t="n">
        <v>5.67449</v>
      </c>
      <c r="PJ132" t="n">
        <v>5.68058</v>
      </c>
      <c r="PK132" t="n">
        <v>5.68653</v>
      </c>
      <c r="PL132" t="n">
        <v>5.69226</v>
      </c>
      <c r="PM132" t="n">
        <v>5.69798</v>
      </c>
      <c r="PN132" t="n">
        <v>5.70369</v>
      </c>
      <c r="PO132" t="n">
        <v>5.70915</v>
      </c>
      <c r="PP132" t="n">
        <v>5.71467</v>
      </c>
      <c r="PQ132" t="n">
        <v>5.72018</v>
      </c>
      <c r="PR132" t="n">
        <v>5.72545</v>
      </c>
      <c r="PS132" t="n">
        <v>5.73115</v>
      </c>
      <c r="PT132" t="n">
        <v>5.73672</v>
      </c>
      <c r="PU132" t="n">
        <v>5.74213</v>
      </c>
      <c r="PV132" t="n">
        <v>5.74753</v>
      </c>
      <c r="PW132" t="n">
        <v>5.7538</v>
      </c>
      <c r="PX132" t="n">
        <v>5.75916</v>
      </c>
      <c r="PY132" t="n">
        <v>5.76478</v>
      </c>
      <c r="PZ132" t="n">
        <v>5.77086</v>
      </c>
      <c r="QA132" t="n">
        <v>5.7762</v>
      </c>
      <c r="QB132" t="n">
        <v>5.78195</v>
      </c>
      <c r="QC132" t="n">
        <v>5.78761</v>
      </c>
      <c r="QD132" t="n">
        <v>5.79315</v>
      </c>
      <c r="QE132" t="n">
        <v>5.79921</v>
      </c>
      <c r="QF132" t="n">
        <v>5.80488</v>
      </c>
      <c r="QG132" t="n">
        <v>5.81091</v>
      </c>
      <c r="QH132" t="n">
        <v>5.8175</v>
      </c>
      <c r="QI132" t="n">
        <v>5.82371</v>
      </c>
      <c r="QJ132" t="n">
        <v>5.82938</v>
      </c>
      <c r="QK132" t="n">
        <v>5.83501</v>
      </c>
      <c r="QL132" t="n">
        <v>5.84066</v>
      </c>
      <c r="QM132" t="n">
        <v>5.84658</v>
      </c>
      <c r="QN132" t="n">
        <v>5.85269</v>
      </c>
      <c r="QO132" t="n">
        <v>5.8586</v>
      </c>
      <c r="QP132" t="n">
        <v>5.86423</v>
      </c>
      <c r="QQ132" t="n">
        <v>5.87044</v>
      </c>
      <c r="QR132" t="n">
        <v>5.87584</v>
      </c>
      <c r="QS132" t="n">
        <v>5.88185</v>
      </c>
      <c r="QT132" t="n">
        <v>5.88823</v>
      </c>
      <c r="QU132" t="n">
        <v>5.89485</v>
      </c>
      <c r="QV132" t="n">
        <v>5.90067</v>
      </c>
      <c r="QW132" t="n">
        <v>5.90694</v>
      </c>
      <c r="QX132" t="n">
        <v>5.91324</v>
      </c>
      <c r="QY132" t="n">
        <v>5.91911</v>
      </c>
      <c r="QZ132" t="n">
        <v>5.92522</v>
      </c>
      <c r="RA132" t="n">
        <v>5.92975</v>
      </c>
      <c r="RB132" t="n">
        <v>5.93497</v>
      </c>
      <c r="RC132" t="n">
        <v>5.94075</v>
      </c>
      <c r="RD132" t="n">
        <v>5.94692</v>
      </c>
      <c r="RE132" t="n">
        <v>5.95284</v>
      </c>
      <c r="RF132" t="n">
        <v>5.95774</v>
      </c>
      <c r="RG132" t="n">
        <v>5.96409</v>
      </c>
      <c r="RH132" t="n">
        <v>5.97027</v>
      </c>
      <c r="RI132" t="n">
        <v>5.97665</v>
      </c>
      <c r="RJ132" t="n">
        <v>5.98246</v>
      </c>
      <c r="RK132" t="n">
        <v>5.98831</v>
      </c>
      <c r="RL132" t="n">
        <v>5.9945</v>
      </c>
      <c r="RM132" t="n">
        <v>6.0008</v>
      </c>
      <c r="RN132" t="n">
        <v>6.00733</v>
      </c>
      <c r="RO132" t="n">
        <v>6.01285</v>
      </c>
      <c r="RP132" t="n">
        <v>6.01895</v>
      </c>
      <c r="RQ132" t="n">
        <v>6.02529</v>
      </c>
      <c r="RR132" t="n">
        <v>6.03137</v>
      </c>
      <c r="RS132" t="n">
        <v>6.03748</v>
      </c>
      <c r="RT132" t="n">
        <v>6.04324</v>
      </c>
      <c r="RU132" t="n">
        <v>6.04933</v>
      </c>
      <c r="RV132" t="n">
        <v>6.05593</v>
      </c>
      <c r="RW132" t="n">
        <v>6.06234</v>
      </c>
      <c r="RX132" t="n">
        <v>6.069</v>
      </c>
      <c r="RY132" t="n">
        <v>6.07543</v>
      </c>
      <c r="RZ132" t="n">
        <v>6.08131</v>
      </c>
      <c r="SA132" t="n">
        <v>6.08735</v>
      </c>
      <c r="SB132" t="n">
        <v>6.09312</v>
      </c>
      <c r="SC132" t="n">
        <v>6.09962</v>
      </c>
      <c r="SD132" t="n">
        <v>6.10545</v>
      </c>
      <c r="SE132" t="n">
        <v>6.11177</v>
      </c>
      <c r="SF132" t="n">
        <v>6.11905</v>
      </c>
      <c r="SG132" t="n">
        <v>6.12572</v>
      </c>
      <c r="SH132" t="n">
        <v>6.13198</v>
      </c>
      <c r="SI132" t="n">
        <v>6.13859</v>
      </c>
      <c r="SJ132" t="n">
        <v>6.14456</v>
      </c>
      <c r="SK132" t="n">
        <v>6.15121</v>
      </c>
      <c r="SL132" t="n">
        <v>6.15758</v>
      </c>
      <c r="SM132" t="n">
        <v>6.16333</v>
      </c>
      <c r="SN132" t="n">
        <v>6.16981</v>
      </c>
      <c r="SO132" t="n">
        <v>6.17595</v>
      </c>
      <c r="SP132" t="n">
        <v>6.18193</v>
      </c>
      <c r="SQ132" t="n">
        <v>6.18859</v>
      </c>
      <c r="SR132" t="n">
        <v>6.1952</v>
      </c>
      <c r="SS132" t="n">
        <v>6.20251</v>
      </c>
      <c r="ST132" t="n">
        <v>6.20883</v>
      </c>
      <c r="SU132" t="n">
        <v>6.21531</v>
      </c>
      <c r="SV132" t="n">
        <v>6.22166</v>
      </c>
      <c r="SW132" t="n">
        <v>6.22797</v>
      </c>
      <c r="SX132" t="n">
        <v>6.23394</v>
      </c>
      <c r="SY132" t="n">
        <v>6.23991</v>
      </c>
      <c r="SZ132" t="n">
        <v>6.24626</v>
      </c>
      <c r="TA132" t="n">
        <v>6.25286</v>
      </c>
      <c r="TB132" t="n">
        <v>6.26007</v>
      </c>
      <c r="TC132" t="n">
        <v>6.26628</v>
      </c>
      <c r="TD132" t="n">
        <v>6.2725</v>
      </c>
      <c r="TE132" t="n">
        <v>6.27857</v>
      </c>
      <c r="TF132" t="n">
        <v>6.28432</v>
      </c>
      <c r="TG132" t="n">
        <v>6.29032</v>
      </c>
      <c r="TH132" t="n">
        <v>6.29702</v>
      </c>
      <c r="TI132" t="n">
        <v>6.304</v>
      </c>
      <c r="TJ132" t="n">
        <v>6.31067</v>
      </c>
      <c r="TK132" t="n">
        <v>6.3178</v>
      </c>
      <c r="TL132" t="n">
        <v>6.32465</v>
      </c>
      <c r="TM132" t="n">
        <v>6.33177</v>
      </c>
      <c r="TN132" t="n">
        <v>6.33847</v>
      </c>
      <c r="TO132" t="n">
        <v>6.34501</v>
      </c>
      <c r="TP132" t="n">
        <v>6.35128</v>
      </c>
      <c r="TQ132" t="n">
        <v>6.35762</v>
      </c>
      <c r="TR132" t="n">
        <v>6.36402</v>
      </c>
      <c r="TS132" t="n">
        <v>6.37021</v>
      </c>
      <c r="TT132" t="n">
        <v>6.37709</v>
      </c>
      <c r="TU132" t="n">
        <v>6.38339</v>
      </c>
      <c r="TV132" t="n">
        <v>6.39016</v>
      </c>
      <c r="TW132" t="n">
        <v>6.39597</v>
      </c>
      <c r="TX132" t="n">
        <v>6.40259</v>
      </c>
      <c r="TY132" t="n">
        <v>6.40917</v>
      </c>
      <c r="TZ132" t="n">
        <v>6.41541</v>
      </c>
      <c r="UA132" t="n">
        <v>6.42223</v>
      </c>
      <c r="UB132" t="n">
        <v>6.42893</v>
      </c>
      <c r="UC132" t="n">
        <v>6.43542</v>
      </c>
      <c r="UD132" t="n">
        <v>6.44196</v>
      </c>
      <c r="UE132" t="n">
        <v>6.44946</v>
      </c>
      <c r="UF132" t="n">
        <v>6.45645</v>
      </c>
      <c r="UG132" t="n">
        <v>6.46232</v>
      </c>
      <c r="UH132" t="n">
        <v>6.4687</v>
      </c>
      <c r="UI132" t="n">
        <v>6.47608</v>
      </c>
      <c r="UJ132" t="n">
        <v>6.48221</v>
      </c>
      <c r="UK132" t="n">
        <v>6.48889</v>
      </c>
      <c r="UL132" t="n">
        <v>6.49483</v>
      </c>
      <c r="UM132" t="n">
        <v>6.50158</v>
      </c>
      <c r="UN132" t="n">
        <v>6.50787</v>
      </c>
      <c r="UO132" t="n">
        <v>6.51442</v>
      </c>
      <c r="UP132" t="n">
        <v>6.52105</v>
      </c>
      <c r="UQ132" t="n">
        <v>6.5287</v>
      </c>
      <c r="UR132" t="n">
        <v>6.53524</v>
      </c>
      <c r="US132" t="n">
        <v>6.54116</v>
      </c>
      <c r="UT132" t="n">
        <v>6.54732</v>
      </c>
      <c r="UU132" t="n">
        <v>6.55422</v>
      </c>
      <c r="UV132" t="n">
        <v>6.56137</v>
      </c>
      <c r="UW132" t="n">
        <v>6.56879</v>
      </c>
      <c r="UX132" t="n">
        <v>6.57623</v>
      </c>
      <c r="UY132" t="n">
        <v>6.58389</v>
      </c>
      <c r="UZ132" t="n">
        <v>6.59142</v>
      </c>
      <c r="VA132" t="n">
        <v>6.59856</v>
      </c>
      <c r="VB132" t="n">
        <v>6.60589</v>
      </c>
      <c r="VC132" t="n">
        <v>6.61371</v>
      </c>
      <c r="VD132" t="n">
        <v>6.62131</v>
      </c>
      <c r="VE132" t="n">
        <v>6.6288</v>
      </c>
      <c r="VF132" t="n">
        <v>6.63587</v>
      </c>
      <c r="VG132" t="n">
        <v>6.6429</v>
      </c>
      <c r="VH132" t="n">
        <v>6.6501</v>
      </c>
      <c r="VI132" t="n">
        <v>6.65626</v>
      </c>
      <c r="VJ132" t="n">
        <v>6.66304</v>
      </c>
      <c r="VK132" t="n">
        <v>6.67121</v>
      </c>
      <c r="VL132" t="n">
        <v>6.67804</v>
      </c>
      <c r="VM132" t="n">
        <v>6.685</v>
      </c>
      <c r="VN132" t="n">
        <v>6.69247</v>
      </c>
      <c r="VO132" t="n">
        <v>6.69954</v>
      </c>
      <c r="VP132" t="n">
        <v>6.70599</v>
      </c>
      <c r="VQ132" t="n">
        <v>6.71336</v>
      </c>
      <c r="VR132" t="n">
        <v>6.72094</v>
      </c>
      <c r="VS132" t="n">
        <v>6.72841</v>
      </c>
      <c r="VT132" t="n">
        <v>6.73515</v>
      </c>
      <c r="VU132" t="n">
        <v>6.74217</v>
      </c>
      <c r="VV132" t="n">
        <v>6.74982</v>
      </c>
      <c r="VW132" t="n">
        <v>6.75713</v>
      </c>
      <c r="VX132" t="n">
        <v>6.76471</v>
      </c>
      <c r="VY132" t="n">
        <v>6.77237</v>
      </c>
      <c r="VZ132" t="n">
        <v>6.7792</v>
      </c>
      <c r="WA132" t="n">
        <v>6.78597</v>
      </c>
      <c r="WB132" t="n">
        <v>6.79305</v>
      </c>
      <c r="WC132" t="n">
        <v>6.80056</v>
      </c>
      <c r="WD132" t="n">
        <v>6.80765</v>
      </c>
      <c r="WE132" t="n">
        <v>6.81457</v>
      </c>
      <c r="WF132" t="n">
        <v>6.82122</v>
      </c>
      <c r="WG132" t="n">
        <v>6.82902</v>
      </c>
      <c r="WH132" t="n">
        <v>6.83697</v>
      </c>
      <c r="WI132" t="n">
        <v>6.84444</v>
      </c>
      <c r="WJ132" t="n">
        <v>6.85143</v>
      </c>
      <c r="WK132" t="n">
        <v>6.85882</v>
      </c>
      <c r="WL132" t="n">
        <v>6.86626</v>
      </c>
      <c r="WM132" t="n">
        <v>6.8735</v>
      </c>
      <c r="WN132" t="n">
        <v>6.88199</v>
      </c>
      <c r="WO132" t="n">
        <v>6.89011</v>
      </c>
      <c r="WP132" t="n">
        <v>6.89801</v>
      </c>
      <c r="WQ132" t="n">
        <v>6.90511</v>
      </c>
      <c r="WR132" t="n">
        <v>6.91232</v>
      </c>
      <c r="WS132" t="n">
        <v>6.92013</v>
      </c>
      <c r="WT132" t="n">
        <v>6.92872</v>
      </c>
      <c r="WU132" t="n">
        <v>6.93739</v>
      </c>
      <c r="WV132" t="n">
        <v>6.94544</v>
      </c>
      <c r="WW132" t="n">
        <v>6.95265</v>
      </c>
      <c r="WX132" t="n">
        <v>6.96032</v>
      </c>
      <c r="WY132" t="n">
        <v>6.96707</v>
      </c>
      <c r="WZ132" t="n">
        <v>6.97447</v>
      </c>
      <c r="XA132" t="n">
        <v>6.98319</v>
      </c>
      <c r="XB132" t="n">
        <v>6.99136</v>
      </c>
      <c r="XC132" t="n">
        <v>6.99942</v>
      </c>
      <c r="XD132" t="n">
        <v>7.00751</v>
      </c>
      <c r="XE132" t="n">
        <v>7.01519</v>
      </c>
      <c r="XF132" t="n">
        <v>7.02296</v>
      </c>
      <c r="XG132" t="n">
        <v>7.03036</v>
      </c>
      <c r="XH132" t="n">
        <v>7.03765</v>
      </c>
      <c r="XI132" t="n">
        <v>7.04636</v>
      </c>
      <c r="XJ132" t="n">
        <v>7.05379</v>
      </c>
      <c r="XK132" t="n">
        <v>7.06146</v>
      </c>
      <c r="XL132" t="n">
        <v>7.06916</v>
      </c>
      <c r="XM132" t="n">
        <v>7.07706</v>
      </c>
      <c r="XN132" t="n">
        <v>7.08676</v>
      </c>
      <c r="XO132" t="n">
        <v>7.09424</v>
      </c>
      <c r="XP132" t="n">
        <v>7.10287</v>
      </c>
      <c r="XQ132" t="n">
        <v>7.11201</v>
      </c>
      <c r="XR132" t="n">
        <v>7.1205</v>
      </c>
      <c r="XS132" t="n">
        <v>7.12933</v>
      </c>
      <c r="XT132" t="n">
        <v>7.13853</v>
      </c>
      <c r="XU132" t="n">
        <v>7.1465</v>
      </c>
      <c r="XV132" t="n">
        <v>7.15507</v>
      </c>
      <c r="XW132" t="n">
        <v>7.16338</v>
      </c>
      <c r="XX132" t="n">
        <v>7.17202</v>
      </c>
      <c r="XY132" t="n">
        <v>7.17952</v>
      </c>
      <c r="XZ132" t="n">
        <v>7.1869</v>
      </c>
      <c r="YA132" t="n">
        <v>7.19548</v>
      </c>
      <c r="YB132" t="n">
        <v>7.20445</v>
      </c>
      <c r="YC132" t="n">
        <v>7.21284</v>
      </c>
      <c r="YD132" t="n">
        <v>7.22273</v>
      </c>
      <c r="YE132" t="n">
        <v>7.23146</v>
      </c>
      <c r="YF132" t="n">
        <v>7.24064</v>
      </c>
      <c r="YG132" t="n">
        <v>7.24907</v>
      </c>
      <c r="YH132" t="n">
        <v>7.25824</v>
      </c>
      <c r="YI132" t="n">
        <v>7.26701</v>
      </c>
      <c r="YJ132" t="n">
        <v>7.27458</v>
      </c>
      <c r="YK132" t="n">
        <v>7.28178</v>
      </c>
      <c r="YL132" t="n">
        <v>7.29011</v>
      </c>
      <c r="YM132" t="n">
        <v>7.29815</v>
      </c>
      <c r="YN132" t="n">
        <v>7.30748</v>
      </c>
      <c r="YO132" t="n">
        <v>7.31699</v>
      </c>
      <c r="YP132" t="n">
        <v>7.32598</v>
      </c>
      <c r="YQ132" t="n">
        <v>7.33461</v>
      </c>
      <c r="YR132" t="n">
        <v>7.34247</v>
      </c>
      <c r="YS132" t="n">
        <v>7.35137</v>
      </c>
      <c r="YT132" t="n">
        <v>7.35904</v>
      </c>
      <c r="YU132" t="n">
        <v>7.3672</v>
      </c>
      <c r="YV132" t="n">
        <v>7.37625</v>
      </c>
      <c r="YW132" t="n">
        <v>7.38636</v>
      </c>
      <c r="YX132" t="n">
        <v>7.3957</v>
      </c>
      <c r="YY132" t="n">
        <v>7.40556</v>
      </c>
      <c r="YZ132" t="n">
        <v>7.41517</v>
      </c>
      <c r="ZA132" t="n">
        <v>7.42348</v>
      </c>
      <c r="ZB132" t="n">
        <v>7.43185</v>
      </c>
      <c r="ZC132" t="n">
        <v>7.44034</v>
      </c>
      <c r="ZD132" t="n">
        <v>7.4499</v>
      </c>
      <c r="ZE132" t="n">
        <v>7.45979</v>
      </c>
      <c r="ZF132" t="n">
        <v>7.46885</v>
      </c>
      <c r="ZG132" t="n">
        <v>7.47714</v>
      </c>
      <c r="ZH132" t="n">
        <v>7.48611</v>
      </c>
      <c r="ZI132" t="n">
        <v>7.49601</v>
      </c>
      <c r="ZJ132" t="n">
        <v>7.50609</v>
      </c>
      <c r="ZK132" t="n">
        <v>7.51653</v>
      </c>
      <c r="ZL132" t="n">
        <v>7.52641</v>
      </c>
      <c r="ZM132" t="n">
        <v>7.53483</v>
      </c>
      <c r="ZN132" t="n">
        <v>7.5433</v>
      </c>
      <c r="ZO132" t="n">
        <v>7.55296</v>
      </c>
      <c r="ZP132" t="n">
        <v>7.56352</v>
      </c>
      <c r="ZQ132" t="n">
        <v>7.57386</v>
      </c>
      <c r="ZR132" t="n">
        <v>7.58344</v>
      </c>
      <c r="ZS132" t="n">
        <v>7.59299</v>
      </c>
      <c r="ZT132" t="n">
        <v>7.60314</v>
      </c>
      <c r="ZU132" t="n">
        <v>7.61302</v>
      </c>
      <c r="ZV132" t="n">
        <v>7.62255</v>
      </c>
      <c r="ZW132" t="n">
        <v>7.63226</v>
      </c>
      <c r="ZX132" t="n">
        <v>7.64242</v>
      </c>
      <c r="ZY132" t="n">
        <v>7.65123</v>
      </c>
      <c r="ZZ132" t="n">
        <v>7.66082</v>
      </c>
      <c r="AAA132" t="n">
        <v>7.67139</v>
      </c>
      <c r="AAB132" t="n">
        <v>7.68176</v>
      </c>
      <c r="AAC132" t="n">
        <v>7.69253</v>
      </c>
      <c r="AAD132" t="n">
        <v>7.70298</v>
      </c>
      <c r="AAE132" t="n">
        <v>7.71238</v>
      </c>
      <c r="AAF132" t="n">
        <v>7.72129</v>
      </c>
      <c r="AAG132" t="n">
        <v>7.72989</v>
      </c>
      <c r="AAH132" t="n">
        <v>7.73863</v>
      </c>
      <c r="AAI132" t="n">
        <v>7.74858</v>
      </c>
      <c r="AAJ132" t="n">
        <v>7.7575</v>
      </c>
      <c r="AAK132" t="n">
        <v>7.76718</v>
      </c>
      <c r="AAL132" t="n">
        <v>7.77716</v>
      </c>
      <c r="AAM132" t="n">
        <v>7.78668</v>
      </c>
      <c r="AAN132" t="n">
        <v>7.79723</v>
      </c>
      <c r="AAO132" t="n">
        <v>7.80677</v>
      </c>
      <c r="AAP132" t="n">
        <v>7.81732</v>
      </c>
      <c r="AAQ132" t="n">
        <v>7.8264</v>
      </c>
      <c r="AAR132" t="n">
        <v>7.83599</v>
      </c>
      <c r="AAS132" t="n">
        <v>7.84789</v>
      </c>
      <c r="AAT132" t="n">
        <v>7.85885</v>
      </c>
      <c r="AAU132" t="n">
        <v>7.87003</v>
      </c>
      <c r="AAV132" t="n">
        <v>7.88099</v>
      </c>
      <c r="AAW132" t="n">
        <v>7.89122</v>
      </c>
      <c r="AAX132" t="n">
        <v>7.90106</v>
      </c>
      <c r="AAY132" t="n">
        <v>7.91164</v>
      </c>
      <c r="AAZ132" t="n">
        <v>7.92364</v>
      </c>
      <c r="ABA132" t="n">
        <v>7.93371</v>
      </c>
      <c r="ABB132" t="n">
        <v>7.94452</v>
      </c>
      <c r="ABC132" t="n">
        <v>7.95524</v>
      </c>
      <c r="ABD132" t="n">
        <v>7.96696</v>
      </c>
      <c r="ABE132" t="n">
        <v>7.97793</v>
      </c>
      <c r="ABF132" t="n">
        <v>7.98832</v>
      </c>
      <c r="ABG132" t="n">
        <v>7.99894</v>
      </c>
      <c r="ABH132" t="n">
        <v>8.00986</v>
      </c>
      <c r="ABI132" t="n">
        <v>8.022259999999999</v>
      </c>
      <c r="ABJ132" t="n">
        <v>8.033250000000001</v>
      </c>
      <c r="ABK132" t="n">
        <v>8.04444</v>
      </c>
      <c r="ABL132" t="n">
        <v>8.05589</v>
      </c>
      <c r="ABM132" t="n">
        <v>8.06828</v>
      </c>
      <c r="ABN132" t="n">
        <v>8.080690000000001</v>
      </c>
      <c r="ABO132" t="n">
        <v>8.092029999999999</v>
      </c>
      <c r="ABP132" t="n">
        <v>8.10336</v>
      </c>
      <c r="ABQ132" t="n">
        <v>8.115449999999999</v>
      </c>
      <c r="ABR132" t="n">
        <v>8.1264</v>
      </c>
      <c r="ABS132" t="n">
        <v>8.136990000000001</v>
      </c>
      <c r="ABT132" t="n">
        <v>8.14899</v>
      </c>
      <c r="ABU132" t="n">
        <v>8.16067</v>
      </c>
      <c r="ABV132" t="n">
        <v>8.17314</v>
      </c>
      <c r="ABW132" t="n">
        <v>8.18561</v>
      </c>
      <c r="ABX132" t="n">
        <v>8.197279999999999</v>
      </c>
      <c r="ABY132" t="n">
        <v>8.20837</v>
      </c>
      <c r="ABZ132" t="n">
        <v>8.21998</v>
      </c>
      <c r="ACA132" t="n">
        <v>8.23104</v>
      </c>
      <c r="ACB132" t="n">
        <v>8.242749999999999</v>
      </c>
      <c r="ACC132" t="n">
        <v>8.25483</v>
      </c>
      <c r="ACD132" t="n">
        <v>8.26552</v>
      </c>
      <c r="ACE132" t="n">
        <v>8.27703</v>
      </c>
      <c r="ACF132" t="n">
        <v>8.288399999999999</v>
      </c>
      <c r="ACG132" t="n">
        <v>8.30068</v>
      </c>
      <c r="ACH132" t="n">
        <v>8.311019999999999</v>
      </c>
      <c r="ACI132" t="n">
        <v>8.32207</v>
      </c>
      <c r="ACJ132" t="n">
        <v>8.33503</v>
      </c>
      <c r="ACK132" t="n">
        <v>8.34718</v>
      </c>
      <c r="ACL132" t="n">
        <v>8.359999999999999</v>
      </c>
      <c r="ACM132" t="n">
        <v>8.37384</v>
      </c>
      <c r="ACN132" t="n">
        <v>8.38735</v>
      </c>
      <c r="ACO132" t="n">
        <v>8.401120000000001</v>
      </c>
      <c r="ACP132" t="n">
        <v>8.414809999999999</v>
      </c>
      <c r="ACQ132" t="n">
        <v>8.427479999999999</v>
      </c>
      <c r="ACR132" t="n">
        <v>8.439069999999999</v>
      </c>
      <c r="ACS132" t="n">
        <v>8.4518</v>
      </c>
      <c r="ACT132" t="n">
        <v>8.46636</v>
      </c>
      <c r="ACU132" t="n">
        <v>8.48039</v>
      </c>
      <c r="ACV132" t="n">
        <v>8.492459999999999</v>
      </c>
      <c r="ACW132" t="n">
        <v>8.504390000000001</v>
      </c>
      <c r="ACX132" t="n">
        <v>8.51731</v>
      </c>
      <c r="ACY132" t="n">
        <v>8.53098</v>
      </c>
      <c r="ACZ132" t="n">
        <v>8.544739999999999</v>
      </c>
      <c r="ADA132" t="n">
        <v>8.558160000000001</v>
      </c>
      <c r="ADB132" t="n">
        <v>8.571260000000001</v>
      </c>
      <c r="ADC132" t="n">
        <v>8.583320000000001</v>
      </c>
      <c r="ADD132" t="n">
        <v>8.596399999999999</v>
      </c>
      <c r="ADE132" t="n">
        <v>8.609489999999999</v>
      </c>
      <c r="ADF132" t="n">
        <v>8.62368</v>
      </c>
      <c r="ADG132" t="n">
        <v>8.637</v>
      </c>
      <c r="ADH132" t="n">
        <v>8.64982</v>
      </c>
      <c r="ADI132" t="n">
        <v>8.664400000000001</v>
      </c>
      <c r="ADJ132" t="n">
        <v>8.67792</v>
      </c>
      <c r="ADK132" t="n">
        <v>8.691850000000001</v>
      </c>
      <c r="ADL132" t="n">
        <v>8.7051</v>
      </c>
      <c r="ADM132" t="n">
        <v>8.718830000000001</v>
      </c>
      <c r="ADN132" t="n">
        <v>8.73498</v>
      </c>
      <c r="ADO132" t="n">
        <v>8.750970000000001</v>
      </c>
      <c r="ADP132" t="n">
        <v>8.76604</v>
      </c>
      <c r="ADQ132" t="n">
        <v>8.780720000000001</v>
      </c>
      <c r="ADR132" t="n">
        <v>8.79429</v>
      </c>
      <c r="ADS132" t="n">
        <v>8.809480000000001</v>
      </c>
      <c r="ADT132" t="n">
        <v>8.82442</v>
      </c>
      <c r="ADU132" t="n">
        <v>8.83957</v>
      </c>
      <c r="ADV132" t="n">
        <v>8.854559999999999</v>
      </c>
      <c r="ADW132" t="n">
        <v>8.868790000000001</v>
      </c>
      <c r="ADX132" t="n">
        <v>8.88444</v>
      </c>
      <c r="ADY132" t="n">
        <v>8.898949999999999</v>
      </c>
      <c r="ADZ132" t="n">
        <v>8.91347</v>
      </c>
      <c r="AEA132" t="n">
        <v>8.92961</v>
      </c>
      <c r="AEB132" t="n">
        <v>8.94492</v>
      </c>
      <c r="AEC132" t="n">
        <v>8.95941</v>
      </c>
      <c r="AED132" t="n">
        <v>8.97442</v>
      </c>
      <c r="AEE132" t="n">
        <v>8.99081</v>
      </c>
      <c r="AEF132" t="n">
        <v>9.0063</v>
      </c>
      <c r="AEG132" t="n">
        <v>9.023350000000001</v>
      </c>
      <c r="AEH132" t="n">
        <v>9.039260000000001</v>
      </c>
      <c r="AEI132" t="n">
        <v>9.05433</v>
      </c>
      <c r="AEJ132" t="n">
        <v>9.069140000000001</v>
      </c>
      <c r="AEK132" t="n">
        <v>9.08569</v>
      </c>
      <c r="AEL132" t="n">
        <v>9.1023</v>
      </c>
      <c r="AEM132" t="n">
        <v>9.119730000000001</v>
      </c>
      <c r="AEN132" t="n">
        <v>9.13669</v>
      </c>
      <c r="AEO132" t="n">
        <v>9.15277</v>
      </c>
      <c r="AEP132" t="n">
        <v>9.16991</v>
      </c>
      <c r="AEQ132" t="n">
        <v>9.18709</v>
      </c>
      <c r="AER132" t="n">
        <v>9.204750000000001</v>
      </c>
      <c r="AES132" t="n">
        <v>9.222530000000001</v>
      </c>
      <c r="AET132" t="n">
        <v>9.23943</v>
      </c>
      <c r="AEU132" t="n">
        <v>9.257009999999999</v>
      </c>
      <c r="AEV132" t="n">
        <v>9.27356</v>
      </c>
      <c r="AEW132" t="n">
        <v>9.291230000000001</v>
      </c>
      <c r="AEX132" t="n">
        <v>9.30864</v>
      </c>
      <c r="AEY132" t="n">
        <v>9.32691</v>
      </c>
      <c r="AEZ132" t="n">
        <v>9.343170000000001</v>
      </c>
      <c r="AFA132" t="n">
        <v>9.36041</v>
      </c>
      <c r="AFB132" t="n">
        <v>9.377509999999999</v>
      </c>
      <c r="AFC132" t="n">
        <v>9.39724</v>
      </c>
      <c r="AFD132" t="n">
        <v>9.41508</v>
      </c>
      <c r="AFE132" t="n">
        <v>9.433439999999999</v>
      </c>
      <c r="AFF132" t="n">
        <v>9.45176</v>
      </c>
      <c r="AFG132" t="n">
        <v>9.470230000000001</v>
      </c>
      <c r="AFH132" t="n">
        <v>9.48892</v>
      </c>
      <c r="AFI132" t="n">
        <v>9.50877</v>
      </c>
      <c r="AFJ132" t="n">
        <v>9.52736</v>
      </c>
      <c r="AFK132" t="n">
        <v>9.54721</v>
      </c>
      <c r="AFL132" t="n">
        <v>9.56664</v>
      </c>
      <c r="AFM132" t="n">
        <v>9.585599999999999</v>
      </c>
      <c r="AFN132" t="n">
        <v>9.605689999999999</v>
      </c>
      <c r="AFO132" t="n">
        <v>9.62599</v>
      </c>
      <c r="AFP132" t="n">
        <v>9.6454</v>
      </c>
      <c r="AFQ132" t="n">
        <v>9.66283</v>
      </c>
      <c r="AFR132" t="n">
        <v>9.68281</v>
      </c>
      <c r="AFS132" t="n">
        <v>9.7049</v>
      </c>
      <c r="AFT132" t="n">
        <v>9.724919999999999</v>
      </c>
      <c r="AFU132" t="n">
        <v>9.74405</v>
      </c>
      <c r="AFV132" t="n">
        <v>9.7654</v>
      </c>
      <c r="AFW132" t="n">
        <v>9.78458</v>
      </c>
      <c r="AFX132" t="n">
        <v>9.80607</v>
      </c>
      <c r="AFY132" t="n">
        <v>9.82892</v>
      </c>
      <c r="AFZ132" t="n">
        <v>9.852309999999999</v>
      </c>
      <c r="AGA132" t="n">
        <v>9.87506</v>
      </c>
      <c r="AGB132" t="n">
        <v>9.89983</v>
      </c>
      <c r="AGC132" t="n">
        <v>9.92469</v>
      </c>
      <c r="AGD132" t="n">
        <v>9.946289999999999</v>
      </c>
      <c r="AGE132" t="n">
        <v>9.96884</v>
      </c>
      <c r="AGF132" t="n">
        <v>9.991669999999999</v>
      </c>
      <c r="AGG132" t="n">
        <v>10.01413</v>
      </c>
      <c r="AGH132" t="n">
        <v>10.03671</v>
      </c>
      <c r="AGI132" t="n">
        <v>10.05987</v>
      </c>
      <c r="AGJ132" t="n">
        <v>10.082</v>
      </c>
      <c r="AGK132" t="n">
        <v>10.10501</v>
      </c>
      <c r="AGL132" t="n">
        <v>10.12664</v>
      </c>
      <c r="AGM132" t="n">
        <v>10.14885</v>
      </c>
      <c r="AGN132" t="n">
        <v>10.17423</v>
      </c>
      <c r="AGO132" t="n">
        <v>10.20111</v>
      </c>
      <c r="AGP132" t="n">
        <v>10.22548</v>
      </c>
      <c r="AGQ132" t="n">
        <v>10.24953</v>
      </c>
      <c r="AGR132" t="n">
        <v>10.27467</v>
      </c>
      <c r="AGS132" t="n">
        <v>10.30141</v>
      </c>
      <c r="AGT132" t="n">
        <v>10.32653</v>
      </c>
      <c r="AGU132" t="n">
        <v>10.35249</v>
      </c>
      <c r="AGV132" t="n">
        <v>10.37685</v>
      </c>
      <c r="AGW132" t="n">
        <v>10.4023</v>
      </c>
      <c r="AGX132" t="n">
        <v>10.42855</v>
      </c>
      <c r="AGY132" t="n">
        <v>10.45687</v>
      </c>
      <c r="AGZ132" t="n">
        <v>10.4848</v>
      </c>
      <c r="AHA132" t="n">
        <v>10.50981</v>
      </c>
      <c r="AHB132" t="n">
        <v>10.53705</v>
      </c>
      <c r="AHC132" t="n">
        <v>10.56505</v>
      </c>
      <c r="AHD132" t="n">
        <v>10.59587</v>
      </c>
      <c r="AHE132" t="n">
        <v>10.62393</v>
      </c>
      <c r="AHF132" t="n">
        <v>10.65466</v>
      </c>
      <c r="AHG132" t="n">
        <v>10.68388</v>
      </c>
      <c r="AHH132" t="n">
        <v>10.71157</v>
      </c>
      <c r="AHI132" t="n">
        <v>10.74058</v>
      </c>
      <c r="AHJ132" t="n">
        <v>10.76528</v>
      </c>
      <c r="AHK132" t="n">
        <v>10.79324</v>
      </c>
      <c r="AHL132" t="n">
        <v>10.82439</v>
      </c>
      <c r="AHM132" t="n">
        <v>10.85679</v>
      </c>
      <c r="AHN132" t="n">
        <v>10.88929</v>
      </c>
      <c r="AHO132" t="n">
        <v>10.92184</v>
      </c>
      <c r="AHP132" t="n">
        <v>10.95252</v>
      </c>
      <c r="AHQ132" t="n">
        <v>10.98421</v>
      </c>
      <c r="AHR132" t="n">
        <v>11.01956</v>
      </c>
      <c r="AHS132" t="n">
        <v>11.05171</v>
      </c>
      <c r="AHT132" t="n">
        <v>11.08437</v>
      </c>
      <c r="AHU132" t="n">
        <v>11.11788</v>
      </c>
      <c r="AHV132" t="n">
        <v>11.15129</v>
      </c>
      <c r="AHW132" t="n">
        <v>11.18802</v>
      </c>
      <c r="AHX132" t="n">
        <v>11.22588</v>
      </c>
      <c r="AHY132" t="n">
        <v>11.26023</v>
      </c>
      <c r="AHZ132" t="n">
        <v>11.29787</v>
      </c>
      <c r="AIA132" t="n">
        <v>11.33568</v>
      </c>
      <c r="AIB132" t="n">
        <v>11.37426</v>
      </c>
      <c r="AIC132" t="n">
        <v>11.41582</v>
      </c>
      <c r="AID132" t="n">
        <v>11.45719</v>
      </c>
      <c r="AIE132" t="n">
        <v>11.49806</v>
      </c>
      <c r="AIF132" t="n">
        <v>11.53503</v>
      </c>
      <c r="AIG132" t="n">
        <v>11.57183</v>
      </c>
      <c r="AIH132" t="n">
        <v>11.61577</v>
      </c>
      <c r="AII132" t="n">
        <v>11.65794</v>
      </c>
      <c r="AIJ132" t="n">
        <v>11.7005</v>
      </c>
      <c r="AIK132" t="n">
        <v>11.74076</v>
      </c>
      <c r="AIL132" t="n">
        <v>11.78802</v>
      </c>
      <c r="AIM132" t="n">
        <v>11.83377</v>
      </c>
      <c r="AIN132" t="n">
        <v>11.87446</v>
      </c>
      <c r="AIO132" t="n">
        <v>11.92015</v>
      </c>
      <c r="AIP132" t="n">
        <v>11.96101</v>
      </c>
      <c r="AIQ132" t="n">
        <v>12.00625</v>
      </c>
      <c r="AIR132" t="n">
        <v>12.05093</v>
      </c>
      <c r="AIS132" t="n">
        <v>12.09988</v>
      </c>
      <c r="AIT132" t="n">
        <v>12.15006</v>
      </c>
      <c r="AIU132" t="n">
        <v>12.20082</v>
      </c>
      <c r="AIV132" t="n">
        <v>12.24953</v>
      </c>
      <c r="AIW132" t="n">
        <v>12.29404</v>
      </c>
      <c r="AIX132" t="n">
        <v>12.34578</v>
      </c>
      <c r="AIY132" t="n">
        <v>12.39786</v>
      </c>
      <c r="AIZ132" t="n">
        <v>12.45211</v>
      </c>
      <c r="AJA132" t="n">
        <v>12.50151</v>
      </c>
      <c r="AJB132" t="n">
        <v>12.5574</v>
      </c>
      <c r="AJC132" t="n">
        <v>12.61512</v>
      </c>
      <c r="AJD132" t="n">
        <v>12.66675</v>
      </c>
      <c r="AJE132" t="n">
        <v>12.72164</v>
      </c>
      <c r="AJF132" t="n">
        <v>12.78219</v>
      </c>
      <c r="AJG132" t="n">
        <v>12.84721</v>
      </c>
      <c r="AJH132" t="n">
        <v>12.91241</v>
      </c>
      <c r="AJI132" t="n">
        <v>12.97653</v>
      </c>
      <c r="AJJ132" t="n">
        <v>13.04162</v>
      </c>
      <c r="AJK132" t="n">
        <v>13.10973</v>
      </c>
      <c r="AJL132" t="n">
        <v>13.18171</v>
      </c>
      <c r="AJM132" t="n">
        <v>13.24893</v>
      </c>
      <c r="AJN132" t="n">
        <v>13.31089</v>
      </c>
      <c r="AJO132" t="n">
        <v>13.38435</v>
      </c>
      <c r="AJP132" t="n">
        <v>13.46229</v>
      </c>
      <c r="AJQ132" t="n">
        <v>13.54128</v>
      </c>
      <c r="AJR132" t="n">
        <v>13.6195</v>
      </c>
      <c r="AJS132" t="n">
        <v>13.70027</v>
      </c>
      <c r="AJT132" t="n">
        <v>13.78076</v>
      </c>
      <c r="AJU132" t="n">
        <v>13.87231</v>
      </c>
      <c r="AJV132" t="n">
        <v>13.96684</v>
      </c>
      <c r="AJW132" t="n">
        <v>14.06492</v>
      </c>
      <c r="AJX132" t="n">
        <v>14.15619</v>
      </c>
      <c r="AJY132" t="n">
        <v>14.24879</v>
      </c>
      <c r="AJZ132" t="n">
        <v>14.34677</v>
      </c>
      <c r="AKA132" t="n">
        <v>14.4516</v>
      </c>
      <c r="AKB132" t="n">
        <v>14.55742</v>
      </c>
      <c r="AKC132" t="n">
        <v>14.65662</v>
      </c>
      <c r="AKD132" t="n">
        <v>14.76583</v>
      </c>
      <c r="AKE132" t="n">
        <v>14.87938</v>
      </c>
      <c r="AKF132" t="n">
        <v>15.00224</v>
      </c>
      <c r="AKG132" t="n">
        <v>15.12585</v>
      </c>
      <c r="AKH132" t="n">
        <v>15.24801</v>
      </c>
      <c r="AKI132" t="n">
        <v>15.37105</v>
      </c>
      <c r="AKJ132" t="n">
        <v>15.52458</v>
      </c>
      <c r="AKK132" t="n">
        <v>15.68151</v>
      </c>
      <c r="AKL132" t="n">
        <v>15.83194</v>
      </c>
      <c r="AKM132" t="n">
        <v>16.00099</v>
      </c>
      <c r="AKN132" t="n">
        <v>16.17308</v>
      </c>
      <c r="AKO132" t="n">
        <v>16.34019</v>
      </c>
      <c r="AKP132" t="n">
        <v>16.50627</v>
      </c>
      <c r="AKQ132" t="n">
        <v>16.70355</v>
      </c>
      <c r="AKR132" t="n">
        <v>16.91123</v>
      </c>
      <c r="AKS132" t="n">
        <v>17.11532</v>
      </c>
      <c r="AKT132" t="n">
        <v>17.3476</v>
      </c>
      <c r="AKU132" t="n">
        <v>17.58772</v>
      </c>
      <c r="AKV132" t="n">
        <v>17.82656</v>
      </c>
      <c r="AKW132" t="n">
        <v>18.11843</v>
      </c>
      <c r="AKX132" t="n">
        <v>18.39719</v>
      </c>
      <c r="AKY132" t="n">
        <v>18.69538</v>
      </c>
      <c r="AKZ132" t="n">
        <v>19.03354</v>
      </c>
      <c r="ALA132" t="n">
        <v>19.45098</v>
      </c>
      <c r="ALB132" t="n">
        <v>19.82807</v>
      </c>
      <c r="ALC132" t="n">
        <v>20.24189</v>
      </c>
      <c r="ALD132" t="n">
        <v>20.77204</v>
      </c>
      <c r="ALE132" t="n">
        <v>21.38354</v>
      </c>
      <c r="ALF132" t="n">
        <v>22.02818</v>
      </c>
      <c r="ALG132" t="n">
        <v>22.78641</v>
      </c>
      <c r="ALH132" t="n">
        <v>23.64249</v>
      </c>
      <c r="ALI132" t="n">
        <v>24.57886</v>
      </c>
      <c r="ALJ132" t="n">
        <v>25.85405</v>
      </c>
      <c r="ALK132" t="n">
        <v>27.48182</v>
      </c>
      <c r="ALL132" t="n">
        <v>29.45572</v>
      </c>
      <c r="ALM132" t="n">
        <v>32.18685</v>
      </c>
      <c r="ALN132" t="n">
        <v>36.43413</v>
      </c>
      <c r="ALO132" t="n">
        <v>54.34149</v>
      </c>
    </row>
    <row r="133">
      <c r="A133" t="inlineStr">
        <is>
          <t>Iran, Islamic Rep.</t>
        </is>
      </c>
      <c r="B133" t="inlineStr">
        <is>
          <t>IRN</t>
        </is>
      </c>
      <c r="C133" s="13">
        <f>AVERAGE(SI133,SJ133)</f>
        <v/>
      </c>
      <c r="D133" t="n">
        <v>1.0586</v>
      </c>
      <c r="E133" t="n">
        <v>1.46875</v>
      </c>
      <c r="F133" t="n">
        <v>1.66527</v>
      </c>
      <c r="G133" t="n">
        <v>1.86913</v>
      </c>
      <c r="H133" t="n">
        <v>1.99628</v>
      </c>
      <c r="I133" t="n">
        <v>2.08518</v>
      </c>
      <c r="J133" t="n">
        <v>2.16918</v>
      </c>
      <c r="K133" t="n">
        <v>2.24044</v>
      </c>
      <c r="L133" t="n">
        <v>2.32484</v>
      </c>
      <c r="M133" t="n">
        <v>2.42</v>
      </c>
      <c r="N133" t="n">
        <v>2.46061</v>
      </c>
      <c r="O133" t="n">
        <v>2.51434</v>
      </c>
      <c r="P133" t="n">
        <v>2.56923</v>
      </c>
      <c r="Q133" t="n">
        <v>2.62343</v>
      </c>
      <c r="R133" t="n">
        <v>2.66088</v>
      </c>
      <c r="S133" t="n">
        <v>2.71801</v>
      </c>
      <c r="T133" t="n">
        <v>2.75165</v>
      </c>
      <c r="U133" t="n">
        <v>2.78176</v>
      </c>
      <c r="V133" t="n">
        <v>2.80588</v>
      </c>
      <c r="W133" t="n">
        <v>2.84338</v>
      </c>
      <c r="X133" t="n">
        <v>2.87599</v>
      </c>
      <c r="Y133" t="n">
        <v>2.91664</v>
      </c>
      <c r="Z133" t="n">
        <v>2.96371</v>
      </c>
      <c r="AA133" t="n">
        <v>2.98941</v>
      </c>
      <c r="AB133" t="n">
        <v>3.01191</v>
      </c>
      <c r="AC133" t="n">
        <v>3.04346</v>
      </c>
      <c r="AD133" t="n">
        <v>3.075</v>
      </c>
      <c r="AE133" t="n">
        <v>3.11009</v>
      </c>
      <c r="AF133" t="n">
        <v>3.15862</v>
      </c>
      <c r="AG133" t="n">
        <v>3.18799</v>
      </c>
      <c r="AH133" t="n">
        <v>3.2175</v>
      </c>
      <c r="AI133" t="n">
        <v>3.2532</v>
      </c>
      <c r="AJ133" t="n">
        <v>3.2914</v>
      </c>
      <c r="AK133" t="n">
        <v>3.32264</v>
      </c>
      <c r="AL133" t="n">
        <v>3.35375</v>
      </c>
      <c r="AM133" t="n">
        <v>3.3797</v>
      </c>
      <c r="AN133" t="n">
        <v>3.40994</v>
      </c>
      <c r="AO133" t="n">
        <v>3.4414</v>
      </c>
      <c r="AP133" t="n">
        <v>3.4693</v>
      </c>
      <c r="AQ133" t="n">
        <v>3.4922</v>
      </c>
      <c r="AR133" t="n">
        <v>3.51164</v>
      </c>
      <c r="AS133" t="n">
        <v>3.52675</v>
      </c>
      <c r="AT133" t="n">
        <v>3.54741</v>
      </c>
      <c r="AU133" t="n">
        <v>3.56604</v>
      </c>
      <c r="AV133" t="n">
        <v>3.58563</v>
      </c>
      <c r="AW133" t="n">
        <v>3.60916</v>
      </c>
      <c r="AX133" t="n">
        <v>3.63278</v>
      </c>
      <c r="AY133" t="n">
        <v>3.65165</v>
      </c>
      <c r="AZ133" t="n">
        <v>3.67355</v>
      </c>
      <c r="BA133" t="n">
        <v>3.69981</v>
      </c>
      <c r="BB133" t="n">
        <v>3.72188</v>
      </c>
      <c r="BC133" t="n">
        <v>3.73949</v>
      </c>
      <c r="BD133" t="n">
        <v>3.76088</v>
      </c>
      <c r="BE133" t="n">
        <v>3.78873</v>
      </c>
      <c r="BF133" t="n">
        <v>3.80554</v>
      </c>
      <c r="BG133" t="n">
        <v>3.83344</v>
      </c>
      <c r="BH133" t="n">
        <v>3.85939</v>
      </c>
      <c r="BI133" t="n">
        <v>3.87608</v>
      </c>
      <c r="BJ133" t="n">
        <v>3.89896</v>
      </c>
      <c r="BK133" t="n">
        <v>3.91361</v>
      </c>
      <c r="BL133" t="n">
        <v>3.94079</v>
      </c>
      <c r="BM133" t="n">
        <v>3.96085</v>
      </c>
      <c r="BN133" t="n">
        <v>3.97571</v>
      </c>
      <c r="BO133" t="n">
        <v>3.98986</v>
      </c>
      <c r="BP133" t="n">
        <v>4.0137</v>
      </c>
      <c r="BQ133" t="n">
        <v>4.03671</v>
      </c>
      <c r="BR133" t="n">
        <v>4.05836</v>
      </c>
      <c r="BS133" t="n">
        <v>4.07996</v>
      </c>
      <c r="BT133" t="n">
        <v>4.09848</v>
      </c>
      <c r="BU133" t="n">
        <v>4.11433</v>
      </c>
      <c r="BV133" t="n">
        <v>4.13011</v>
      </c>
      <c r="BW133" t="n">
        <v>4.1468</v>
      </c>
      <c r="BX133" t="n">
        <v>4.16572</v>
      </c>
      <c r="BY133" t="n">
        <v>4.18845</v>
      </c>
      <c r="BZ133" t="n">
        <v>4.21386</v>
      </c>
      <c r="CA133" t="n">
        <v>4.23861</v>
      </c>
      <c r="CB133" t="n">
        <v>4.26072</v>
      </c>
      <c r="CC133" t="n">
        <v>4.27968</v>
      </c>
      <c r="CD133" t="n">
        <v>4.29312</v>
      </c>
      <c r="CE133" t="n">
        <v>4.30884</v>
      </c>
      <c r="CF133" t="n">
        <v>4.32951</v>
      </c>
      <c r="CG133" t="n">
        <v>4.35174</v>
      </c>
      <c r="CH133" t="n">
        <v>4.37407</v>
      </c>
      <c r="CI133" t="n">
        <v>4.38893</v>
      </c>
      <c r="CJ133" t="n">
        <v>4.40386</v>
      </c>
      <c r="CK133" t="n">
        <v>4.42171</v>
      </c>
      <c r="CL133" t="n">
        <v>4.43945</v>
      </c>
      <c r="CM133" t="n">
        <v>4.45441</v>
      </c>
      <c r="CN133" t="n">
        <v>4.47072</v>
      </c>
      <c r="CO133" t="n">
        <v>4.48579</v>
      </c>
      <c r="CP133" t="n">
        <v>4.50577</v>
      </c>
      <c r="CQ133" t="n">
        <v>4.53259</v>
      </c>
      <c r="CR133" t="n">
        <v>4.55767</v>
      </c>
      <c r="CS133" t="n">
        <v>4.57786</v>
      </c>
      <c r="CT133" t="n">
        <v>4.60067</v>
      </c>
      <c r="CU133" t="n">
        <v>4.62047</v>
      </c>
      <c r="CV133" t="n">
        <v>4.64329</v>
      </c>
      <c r="CW133" t="n">
        <v>4.66557</v>
      </c>
      <c r="CX133" t="n">
        <v>4.68431</v>
      </c>
      <c r="CY133" t="n">
        <v>4.70089</v>
      </c>
      <c r="CZ133" t="n">
        <v>4.71725</v>
      </c>
      <c r="DA133" t="n">
        <v>4.72956</v>
      </c>
      <c r="DB133" t="n">
        <v>4.74375</v>
      </c>
      <c r="DC133" t="n">
        <v>4.75825</v>
      </c>
      <c r="DD133" t="n">
        <v>4.77029</v>
      </c>
      <c r="DE133" t="n">
        <v>4.78617</v>
      </c>
      <c r="DF133" t="n">
        <v>4.80776</v>
      </c>
      <c r="DG133" t="n">
        <v>4.83317</v>
      </c>
      <c r="DH133" t="n">
        <v>4.85218</v>
      </c>
      <c r="DI133" t="n">
        <v>4.86607</v>
      </c>
      <c r="DJ133" t="n">
        <v>4.88279</v>
      </c>
      <c r="DK133" t="n">
        <v>4.89714</v>
      </c>
      <c r="DL133" t="n">
        <v>4.91115</v>
      </c>
      <c r="DM133" t="n">
        <v>4.92328</v>
      </c>
      <c r="DN133" t="n">
        <v>4.94035</v>
      </c>
      <c r="DO133" t="n">
        <v>4.9566</v>
      </c>
      <c r="DP133" t="n">
        <v>4.9723</v>
      </c>
      <c r="DQ133" t="n">
        <v>4.99126</v>
      </c>
      <c r="DR133" t="n">
        <v>5.00671</v>
      </c>
      <c r="DS133" t="n">
        <v>5.02605</v>
      </c>
      <c r="DT133" t="n">
        <v>5.04319</v>
      </c>
      <c r="DU133" t="n">
        <v>5.06002</v>
      </c>
      <c r="DV133" t="n">
        <v>5.07402</v>
      </c>
      <c r="DW133" t="n">
        <v>5.09669</v>
      </c>
      <c r="DX133" t="n">
        <v>5.11496</v>
      </c>
      <c r="DY133" t="n">
        <v>5.13211</v>
      </c>
      <c r="DZ133" t="n">
        <v>5.14448</v>
      </c>
      <c r="EA133" t="n">
        <v>5.16117</v>
      </c>
      <c r="EB133" t="n">
        <v>5.18462</v>
      </c>
      <c r="EC133" t="n">
        <v>5.19911</v>
      </c>
      <c r="ED133" t="n">
        <v>5.2155</v>
      </c>
      <c r="EE133" t="n">
        <v>5.23757</v>
      </c>
      <c r="EF133" t="n">
        <v>5.25227</v>
      </c>
      <c r="EG133" t="n">
        <v>5.26124</v>
      </c>
      <c r="EH133" t="n">
        <v>5.26829</v>
      </c>
      <c r="EI133" t="n">
        <v>5.28007</v>
      </c>
      <c r="EJ133" t="n">
        <v>5.29778</v>
      </c>
      <c r="EK133" t="n">
        <v>5.31208</v>
      </c>
      <c r="EL133" t="n">
        <v>5.33192</v>
      </c>
      <c r="EM133" t="n">
        <v>5.34872</v>
      </c>
      <c r="EN133" t="n">
        <v>5.36592</v>
      </c>
      <c r="EO133" t="n">
        <v>5.37975</v>
      </c>
      <c r="EP133" t="n">
        <v>5.39423</v>
      </c>
      <c r="EQ133" t="n">
        <v>5.4041</v>
      </c>
      <c r="ER133" t="n">
        <v>5.41763</v>
      </c>
      <c r="ES133" t="n">
        <v>5.4287</v>
      </c>
      <c r="ET133" t="n">
        <v>5.43834</v>
      </c>
      <c r="EU133" t="n">
        <v>5.44868</v>
      </c>
      <c r="EV133" t="n">
        <v>5.46197</v>
      </c>
      <c r="EW133" t="n">
        <v>5.47676</v>
      </c>
      <c r="EX133" t="n">
        <v>5.49297</v>
      </c>
      <c r="EY133" t="n">
        <v>5.50687</v>
      </c>
      <c r="EZ133" t="n">
        <v>5.51964</v>
      </c>
      <c r="FA133" t="n">
        <v>5.53496</v>
      </c>
      <c r="FB133" t="n">
        <v>5.54786</v>
      </c>
      <c r="FC133" t="n">
        <v>5.56178</v>
      </c>
      <c r="FD133" t="n">
        <v>5.57542</v>
      </c>
      <c r="FE133" t="n">
        <v>5.59316</v>
      </c>
      <c r="FF133" t="n">
        <v>5.60718</v>
      </c>
      <c r="FG133" t="n">
        <v>5.62192</v>
      </c>
      <c r="FH133" t="n">
        <v>5.63336</v>
      </c>
      <c r="FI133" t="n">
        <v>5.64232</v>
      </c>
      <c r="FJ133" t="n">
        <v>5.65887</v>
      </c>
      <c r="FK133" t="n">
        <v>5.67729</v>
      </c>
      <c r="FL133" t="n">
        <v>5.69605</v>
      </c>
      <c r="FM133" t="n">
        <v>5.71635</v>
      </c>
      <c r="FN133" t="n">
        <v>5.73612</v>
      </c>
      <c r="FO133" t="n">
        <v>5.74714</v>
      </c>
      <c r="FP133" t="n">
        <v>5.76128</v>
      </c>
      <c r="FQ133" t="n">
        <v>5.7824</v>
      </c>
      <c r="FR133" t="n">
        <v>5.79242</v>
      </c>
      <c r="FS133" t="n">
        <v>5.80418</v>
      </c>
      <c r="FT133" t="n">
        <v>5.81988</v>
      </c>
      <c r="FU133" t="n">
        <v>5.83815</v>
      </c>
      <c r="FV133" t="n">
        <v>5.8522</v>
      </c>
      <c r="FW133" t="n">
        <v>5.87079</v>
      </c>
      <c r="FX133" t="n">
        <v>5.88483</v>
      </c>
      <c r="FY133" t="n">
        <v>5.90075</v>
      </c>
      <c r="FZ133" t="n">
        <v>5.91166</v>
      </c>
      <c r="GA133" t="n">
        <v>5.92283</v>
      </c>
      <c r="GB133" t="n">
        <v>5.93785</v>
      </c>
      <c r="GC133" t="n">
        <v>5.95082</v>
      </c>
      <c r="GD133" t="n">
        <v>5.96696</v>
      </c>
      <c r="GE133" t="n">
        <v>5.98182</v>
      </c>
      <c r="GF133" t="n">
        <v>5.99851</v>
      </c>
      <c r="GG133" t="n">
        <v>6.01423</v>
      </c>
      <c r="GH133" t="n">
        <v>6.02794</v>
      </c>
      <c r="GI133" t="n">
        <v>6.03852</v>
      </c>
      <c r="GJ133" t="n">
        <v>6.0527</v>
      </c>
      <c r="GK133" t="n">
        <v>6.06816</v>
      </c>
      <c r="GL133" t="n">
        <v>6.08276</v>
      </c>
      <c r="GM133" t="n">
        <v>6.09727</v>
      </c>
      <c r="GN133" t="n">
        <v>6.10878</v>
      </c>
      <c r="GO133" t="n">
        <v>6.11946</v>
      </c>
      <c r="GP133" t="n">
        <v>6.13679</v>
      </c>
      <c r="GQ133" t="n">
        <v>6.15081</v>
      </c>
      <c r="GR133" t="n">
        <v>6.16411</v>
      </c>
      <c r="GS133" t="n">
        <v>6.17621</v>
      </c>
      <c r="GT133" t="n">
        <v>6.18907</v>
      </c>
      <c r="GU133" t="n">
        <v>6.20615</v>
      </c>
      <c r="GV133" t="n">
        <v>6.21809</v>
      </c>
      <c r="GW133" t="n">
        <v>6.23023</v>
      </c>
      <c r="GX133" t="n">
        <v>6.24255</v>
      </c>
      <c r="GY133" t="n">
        <v>6.25146</v>
      </c>
      <c r="GZ133" t="n">
        <v>6.25945</v>
      </c>
      <c r="HA133" t="n">
        <v>6.27697</v>
      </c>
      <c r="HB133" t="n">
        <v>6.28725</v>
      </c>
      <c r="HC133" t="n">
        <v>6.30267</v>
      </c>
      <c r="HD133" t="n">
        <v>6.31608</v>
      </c>
      <c r="HE133" t="n">
        <v>6.333</v>
      </c>
      <c r="HF133" t="n">
        <v>6.34867</v>
      </c>
      <c r="HG133" t="n">
        <v>6.35989</v>
      </c>
      <c r="HH133" t="n">
        <v>6.37556</v>
      </c>
      <c r="HI133" t="n">
        <v>6.39468</v>
      </c>
      <c r="HJ133" t="n">
        <v>6.4072</v>
      </c>
      <c r="HK133" t="n">
        <v>6.41701</v>
      </c>
      <c r="HL133" t="n">
        <v>6.42656</v>
      </c>
      <c r="HM133" t="n">
        <v>6.437</v>
      </c>
      <c r="HN133" t="n">
        <v>6.45247</v>
      </c>
      <c r="HO133" t="n">
        <v>6.46581</v>
      </c>
      <c r="HP133" t="n">
        <v>6.47972</v>
      </c>
      <c r="HQ133" t="n">
        <v>6.49599</v>
      </c>
      <c r="HR133" t="n">
        <v>6.50578</v>
      </c>
      <c r="HS133" t="n">
        <v>6.51859</v>
      </c>
      <c r="HT133" t="n">
        <v>6.52833</v>
      </c>
      <c r="HU133" t="n">
        <v>6.54048</v>
      </c>
      <c r="HV133" t="n">
        <v>6.55016</v>
      </c>
      <c r="HW133" t="n">
        <v>6.56567</v>
      </c>
      <c r="HX133" t="n">
        <v>6.58497</v>
      </c>
      <c r="HY133" t="n">
        <v>6.59806</v>
      </c>
      <c r="HZ133" t="n">
        <v>6.61275</v>
      </c>
      <c r="IA133" t="n">
        <v>6.62445</v>
      </c>
      <c r="IB133" t="n">
        <v>6.63385</v>
      </c>
      <c r="IC133" t="n">
        <v>6.64967</v>
      </c>
      <c r="ID133" t="n">
        <v>6.66371</v>
      </c>
      <c r="IE133" t="n">
        <v>6.67873</v>
      </c>
      <c r="IF133" t="n">
        <v>6.69428</v>
      </c>
      <c r="IG133" t="n">
        <v>6.7087</v>
      </c>
      <c r="IH133" t="n">
        <v>6.71862</v>
      </c>
      <c r="II133" t="n">
        <v>6.73046</v>
      </c>
      <c r="IJ133" t="n">
        <v>6.74733</v>
      </c>
      <c r="IK133" t="n">
        <v>6.76048</v>
      </c>
      <c r="IL133" t="n">
        <v>6.77305</v>
      </c>
      <c r="IM133" t="n">
        <v>6.78533</v>
      </c>
      <c r="IN133" t="n">
        <v>6.80193</v>
      </c>
      <c r="IO133" t="n">
        <v>6.81556</v>
      </c>
      <c r="IP133" t="n">
        <v>6.82593</v>
      </c>
      <c r="IQ133" t="n">
        <v>6.83514</v>
      </c>
      <c r="IR133" t="n">
        <v>6.8457</v>
      </c>
      <c r="IS133" t="n">
        <v>6.86015</v>
      </c>
      <c r="IT133" t="n">
        <v>6.87457</v>
      </c>
      <c r="IU133" t="n">
        <v>6.88969</v>
      </c>
      <c r="IV133" t="n">
        <v>6.9068</v>
      </c>
      <c r="IW133" t="n">
        <v>6.92774</v>
      </c>
      <c r="IX133" t="n">
        <v>6.94329</v>
      </c>
      <c r="IY133" t="n">
        <v>6.95642</v>
      </c>
      <c r="IZ133" t="n">
        <v>6.96937</v>
      </c>
      <c r="JA133" t="n">
        <v>6.98203</v>
      </c>
      <c r="JB133" t="n">
        <v>6.99692</v>
      </c>
      <c r="JC133" t="n">
        <v>7.00985</v>
      </c>
      <c r="JD133" t="n">
        <v>7.02174</v>
      </c>
      <c r="JE133" t="n">
        <v>7.02953</v>
      </c>
      <c r="JF133" t="n">
        <v>7.04218</v>
      </c>
      <c r="JG133" t="n">
        <v>7.0576</v>
      </c>
      <c r="JH133" t="n">
        <v>7.07215</v>
      </c>
      <c r="JI133" t="n">
        <v>7.08513</v>
      </c>
      <c r="JJ133" t="n">
        <v>7.09452</v>
      </c>
      <c r="JK133" t="n">
        <v>7.1063</v>
      </c>
      <c r="JL133" t="n">
        <v>7.11478</v>
      </c>
      <c r="JM133" t="n">
        <v>7.1249</v>
      </c>
      <c r="JN133" t="n">
        <v>7.14227</v>
      </c>
      <c r="JO133" t="n">
        <v>7.15779</v>
      </c>
      <c r="JP133" t="n">
        <v>7.17328</v>
      </c>
      <c r="JQ133" t="n">
        <v>7.18794</v>
      </c>
      <c r="JR133" t="n">
        <v>7.20249</v>
      </c>
      <c r="JS133" t="n">
        <v>7.21712</v>
      </c>
      <c r="JT133" t="n">
        <v>7.22745</v>
      </c>
      <c r="JU133" t="n">
        <v>7.24247</v>
      </c>
      <c r="JV133" t="n">
        <v>7.25538</v>
      </c>
      <c r="JW133" t="n">
        <v>7.26495</v>
      </c>
      <c r="JX133" t="n">
        <v>7.27533</v>
      </c>
      <c r="JY133" t="n">
        <v>7.28729</v>
      </c>
      <c r="JZ133" t="n">
        <v>7.30408</v>
      </c>
      <c r="KA133" t="n">
        <v>7.31728</v>
      </c>
      <c r="KB133" t="n">
        <v>7.33287</v>
      </c>
      <c r="KC133" t="n">
        <v>7.35199</v>
      </c>
      <c r="KD133" t="n">
        <v>7.37404</v>
      </c>
      <c r="KE133" t="n">
        <v>7.38893</v>
      </c>
      <c r="KF133" t="n">
        <v>7.40271</v>
      </c>
      <c r="KG133" t="n">
        <v>7.41188</v>
      </c>
      <c r="KH133" t="n">
        <v>7.42397</v>
      </c>
      <c r="KI133" t="n">
        <v>7.43818</v>
      </c>
      <c r="KJ133" t="n">
        <v>7.44808</v>
      </c>
      <c r="KK133" t="n">
        <v>7.45648</v>
      </c>
      <c r="KL133" t="n">
        <v>7.46639</v>
      </c>
      <c r="KM133" t="n">
        <v>7.48436</v>
      </c>
      <c r="KN133" t="n">
        <v>7.4981</v>
      </c>
      <c r="KO133" t="n">
        <v>7.5134</v>
      </c>
      <c r="KP133" t="n">
        <v>7.52702</v>
      </c>
      <c r="KQ133" t="n">
        <v>7.53736</v>
      </c>
      <c r="KR133" t="n">
        <v>7.54644</v>
      </c>
      <c r="KS133" t="n">
        <v>7.55769</v>
      </c>
      <c r="KT133" t="n">
        <v>7.57243</v>
      </c>
      <c r="KU133" t="n">
        <v>7.58818</v>
      </c>
      <c r="KV133" t="n">
        <v>7.60105</v>
      </c>
      <c r="KW133" t="n">
        <v>7.61308</v>
      </c>
      <c r="KX133" t="n">
        <v>7.62477</v>
      </c>
      <c r="KY133" t="n">
        <v>7.64294</v>
      </c>
      <c r="KZ133" t="n">
        <v>7.6555</v>
      </c>
      <c r="LA133" t="n">
        <v>7.66875</v>
      </c>
      <c r="LB133" t="n">
        <v>7.68597</v>
      </c>
      <c r="LC133" t="n">
        <v>7.6996</v>
      </c>
      <c r="LD133" t="n">
        <v>7.71481</v>
      </c>
      <c r="LE133" t="n">
        <v>7.72974</v>
      </c>
      <c r="LF133" t="n">
        <v>7.74429</v>
      </c>
      <c r="LG133" t="n">
        <v>7.75853</v>
      </c>
      <c r="LH133" t="n">
        <v>7.77351</v>
      </c>
      <c r="LI133" t="n">
        <v>7.79025</v>
      </c>
      <c r="LJ133" t="n">
        <v>7.8012</v>
      </c>
      <c r="LK133" t="n">
        <v>7.82001</v>
      </c>
      <c r="LL133" t="n">
        <v>7.8336</v>
      </c>
      <c r="LM133" t="n">
        <v>7.84843</v>
      </c>
      <c r="LN133" t="n">
        <v>7.86246</v>
      </c>
      <c r="LO133" t="n">
        <v>7.87443</v>
      </c>
      <c r="LP133" t="n">
        <v>7.88562</v>
      </c>
      <c r="LQ133" t="n">
        <v>7.89836</v>
      </c>
      <c r="LR133" t="n">
        <v>7.90804</v>
      </c>
      <c r="LS133" t="n">
        <v>7.91998</v>
      </c>
      <c r="LT133" t="n">
        <v>7.94028</v>
      </c>
      <c r="LU133" t="n">
        <v>7.96131</v>
      </c>
      <c r="LV133" t="n">
        <v>7.97914</v>
      </c>
      <c r="LW133" t="n">
        <v>7.99216</v>
      </c>
      <c r="LX133" t="n">
        <v>8.004099999999999</v>
      </c>
      <c r="LY133" t="n">
        <v>8.0158</v>
      </c>
      <c r="LZ133" t="n">
        <v>8.029439999999999</v>
      </c>
      <c r="MA133" t="n">
        <v>8.04036</v>
      </c>
      <c r="MB133" t="n">
        <v>8.051080000000001</v>
      </c>
      <c r="MC133" t="n">
        <v>8.06324</v>
      </c>
      <c r="MD133" t="n">
        <v>8.07161</v>
      </c>
      <c r="ME133" t="n">
        <v>8.08235</v>
      </c>
      <c r="MF133" t="n">
        <v>8.09491</v>
      </c>
      <c r="MG133" t="n">
        <v>8.105130000000001</v>
      </c>
      <c r="MH133" t="n">
        <v>8.115309999999999</v>
      </c>
      <c r="MI133" t="n">
        <v>8.130890000000001</v>
      </c>
      <c r="MJ133" t="n">
        <v>8.14404</v>
      </c>
      <c r="MK133" t="n">
        <v>8.161770000000001</v>
      </c>
      <c r="ML133" t="n">
        <v>8.17497</v>
      </c>
      <c r="MM133" t="n">
        <v>8.1861</v>
      </c>
      <c r="MN133" t="n">
        <v>8.196099999999999</v>
      </c>
      <c r="MO133" t="n">
        <v>8.207649999999999</v>
      </c>
      <c r="MP133" t="n">
        <v>8.2201</v>
      </c>
      <c r="MQ133" t="n">
        <v>8.23494</v>
      </c>
      <c r="MR133" t="n">
        <v>8.24554</v>
      </c>
      <c r="MS133" t="n">
        <v>8.263780000000001</v>
      </c>
      <c r="MT133" t="n">
        <v>8.28055</v>
      </c>
      <c r="MU133" t="n">
        <v>8.29729</v>
      </c>
      <c r="MV133" t="n">
        <v>8.30782</v>
      </c>
      <c r="MW133" t="n">
        <v>8.32714</v>
      </c>
      <c r="MX133" t="n">
        <v>8.341379999999999</v>
      </c>
      <c r="MY133" t="n">
        <v>8.355589999999999</v>
      </c>
      <c r="MZ133" t="n">
        <v>8.369059999999999</v>
      </c>
      <c r="NA133" t="n">
        <v>8.38571</v>
      </c>
      <c r="NB133" t="n">
        <v>8.39748</v>
      </c>
      <c r="NC133" t="n">
        <v>8.41062</v>
      </c>
      <c r="ND133" t="n">
        <v>8.42296</v>
      </c>
      <c r="NE133" t="n">
        <v>8.432499999999999</v>
      </c>
      <c r="NF133" t="n">
        <v>8.44046</v>
      </c>
      <c r="NG133" t="n">
        <v>8.45378</v>
      </c>
      <c r="NH133" t="n">
        <v>8.465949999999999</v>
      </c>
      <c r="NI133" t="n">
        <v>8.48067</v>
      </c>
      <c r="NJ133" t="n">
        <v>8.492620000000001</v>
      </c>
      <c r="NK133" t="n">
        <v>8.50421</v>
      </c>
      <c r="NL133" t="n">
        <v>8.517189999999999</v>
      </c>
      <c r="NM133" t="n">
        <v>8.534990000000001</v>
      </c>
      <c r="NN133" t="n">
        <v>8.558450000000001</v>
      </c>
      <c r="NO133" t="n">
        <v>8.57606</v>
      </c>
      <c r="NP133" t="n">
        <v>8.591900000000001</v>
      </c>
      <c r="NQ133" t="n">
        <v>8.60426</v>
      </c>
      <c r="NR133" t="n">
        <v>8.6244</v>
      </c>
      <c r="NS133" t="n">
        <v>8.63758</v>
      </c>
      <c r="NT133" t="n">
        <v>8.65568</v>
      </c>
      <c r="NU133" t="n">
        <v>8.67182</v>
      </c>
      <c r="NV133" t="n">
        <v>8.67916</v>
      </c>
      <c r="NW133" t="n">
        <v>8.692170000000001</v>
      </c>
      <c r="NX133" t="n">
        <v>8.708780000000001</v>
      </c>
      <c r="NY133" t="n">
        <v>8.725770000000001</v>
      </c>
      <c r="NZ133" t="n">
        <v>8.739979999999999</v>
      </c>
      <c r="OA133" t="n">
        <v>8.751799999999999</v>
      </c>
      <c r="OB133" t="n">
        <v>8.76802</v>
      </c>
      <c r="OC133" t="n">
        <v>8.785830000000001</v>
      </c>
      <c r="OD133" t="n">
        <v>8.795349999999999</v>
      </c>
      <c r="OE133" t="n">
        <v>8.807829999999999</v>
      </c>
      <c r="OF133" t="n">
        <v>8.823370000000001</v>
      </c>
      <c r="OG133" t="n">
        <v>8.83244</v>
      </c>
      <c r="OH133" t="n">
        <v>8.84187</v>
      </c>
      <c r="OI133" t="n">
        <v>8.85366</v>
      </c>
      <c r="OJ133" t="n">
        <v>8.87163</v>
      </c>
      <c r="OK133" t="n">
        <v>8.88191</v>
      </c>
      <c r="OL133" t="n">
        <v>8.894500000000001</v>
      </c>
      <c r="OM133" t="n">
        <v>8.90635</v>
      </c>
      <c r="ON133" t="n">
        <v>8.91784</v>
      </c>
      <c r="OO133" t="n">
        <v>8.92995</v>
      </c>
      <c r="OP133" t="n">
        <v>8.940160000000001</v>
      </c>
      <c r="OQ133" t="n">
        <v>8.95016</v>
      </c>
      <c r="OR133" t="n">
        <v>8.962120000000001</v>
      </c>
      <c r="OS133" t="n">
        <v>8.97213</v>
      </c>
      <c r="OT133" t="n">
        <v>8.98387</v>
      </c>
      <c r="OU133" t="n">
        <v>8.994859999999999</v>
      </c>
      <c r="OV133" t="n">
        <v>9.007429999999999</v>
      </c>
      <c r="OW133" t="n">
        <v>9.019640000000001</v>
      </c>
      <c r="OX133" t="n">
        <v>9.031169999999999</v>
      </c>
      <c r="OY133" t="n">
        <v>9.04468</v>
      </c>
      <c r="OZ133" t="n">
        <v>9.055389999999999</v>
      </c>
      <c r="PA133" t="n">
        <v>9.070880000000001</v>
      </c>
      <c r="PB133" t="n">
        <v>9.09055</v>
      </c>
      <c r="PC133" t="n">
        <v>9.104570000000001</v>
      </c>
      <c r="PD133" t="n">
        <v>9.11844</v>
      </c>
      <c r="PE133" t="n">
        <v>9.130000000000001</v>
      </c>
      <c r="PF133" t="n">
        <v>9.141170000000001</v>
      </c>
      <c r="PG133" t="n">
        <v>9.15497</v>
      </c>
      <c r="PH133" t="n">
        <v>9.16825</v>
      </c>
      <c r="PI133" t="n">
        <v>9.17779</v>
      </c>
      <c r="PJ133" t="n">
        <v>9.191050000000001</v>
      </c>
      <c r="PK133" t="n">
        <v>9.20485</v>
      </c>
      <c r="PL133" t="n">
        <v>9.21766</v>
      </c>
      <c r="PM133" t="n">
        <v>9.22893</v>
      </c>
      <c r="PN133" t="n">
        <v>9.24328</v>
      </c>
      <c r="PO133" t="n">
        <v>9.25985</v>
      </c>
      <c r="PP133" t="n">
        <v>9.272180000000001</v>
      </c>
      <c r="PQ133" t="n">
        <v>9.28392</v>
      </c>
      <c r="PR133" t="n">
        <v>9.299530000000001</v>
      </c>
      <c r="PS133" t="n">
        <v>9.306380000000001</v>
      </c>
      <c r="PT133" t="n">
        <v>9.316369999999999</v>
      </c>
      <c r="PU133" t="n">
        <v>9.32912</v>
      </c>
      <c r="PV133" t="n">
        <v>9.343579999999999</v>
      </c>
      <c r="PW133" t="n">
        <v>9.35732</v>
      </c>
      <c r="PX133" t="n">
        <v>9.375030000000001</v>
      </c>
      <c r="PY133" t="n">
        <v>9.391260000000001</v>
      </c>
      <c r="PZ133" t="n">
        <v>9.40122</v>
      </c>
      <c r="QA133" t="n">
        <v>9.41183</v>
      </c>
      <c r="QB133" t="n">
        <v>9.426600000000001</v>
      </c>
      <c r="QC133" t="n">
        <v>9.442819999999999</v>
      </c>
      <c r="QD133" t="n">
        <v>9.45904</v>
      </c>
      <c r="QE133" t="n">
        <v>9.473560000000001</v>
      </c>
      <c r="QF133" t="n">
        <v>9.48565</v>
      </c>
      <c r="QG133" t="n">
        <v>9.4999</v>
      </c>
      <c r="QH133" t="n">
        <v>9.51854</v>
      </c>
      <c r="QI133" t="n">
        <v>9.53279</v>
      </c>
      <c r="QJ133" t="n">
        <v>9.55048</v>
      </c>
      <c r="QK133" t="n">
        <v>9.560689999999999</v>
      </c>
      <c r="QL133" t="n">
        <v>9.57708</v>
      </c>
      <c r="QM133" t="n">
        <v>9.59436</v>
      </c>
      <c r="QN133" t="n">
        <v>9.6082</v>
      </c>
      <c r="QO133" t="n">
        <v>9.61796</v>
      </c>
      <c r="QP133" t="n">
        <v>9.63157</v>
      </c>
      <c r="QQ133" t="n">
        <v>9.639720000000001</v>
      </c>
      <c r="QR133" t="n">
        <v>9.6477</v>
      </c>
      <c r="QS133" t="n">
        <v>9.66146</v>
      </c>
      <c r="QT133" t="n">
        <v>9.676310000000001</v>
      </c>
      <c r="QU133" t="n">
        <v>9.68988</v>
      </c>
      <c r="QV133" t="n">
        <v>9.704330000000001</v>
      </c>
      <c r="QW133" t="n">
        <v>9.71297</v>
      </c>
      <c r="QX133" t="n">
        <v>9.722200000000001</v>
      </c>
      <c r="QY133" t="n">
        <v>9.73634</v>
      </c>
      <c r="QZ133" t="n">
        <v>9.753159999999999</v>
      </c>
      <c r="RA133" t="n">
        <v>9.766439999999999</v>
      </c>
      <c r="RB133" t="n">
        <v>9.77984</v>
      </c>
      <c r="RC133" t="n">
        <v>9.798069999999999</v>
      </c>
      <c r="RD133" t="n">
        <v>9.80932</v>
      </c>
      <c r="RE133" t="n">
        <v>9.8249</v>
      </c>
      <c r="RF133" t="n">
        <v>9.840920000000001</v>
      </c>
      <c r="RG133" t="n">
        <v>9.85131</v>
      </c>
      <c r="RH133" t="n">
        <v>9.858320000000001</v>
      </c>
      <c r="RI133" t="n">
        <v>9.87106</v>
      </c>
      <c r="RJ133" t="n">
        <v>9.892110000000001</v>
      </c>
      <c r="RK133" t="n">
        <v>9.90625</v>
      </c>
      <c r="RL133" t="n">
        <v>9.920500000000001</v>
      </c>
      <c r="RM133" t="n">
        <v>9.93826</v>
      </c>
      <c r="RN133" t="n">
        <v>9.951779999999999</v>
      </c>
      <c r="RO133" t="n">
        <v>9.968680000000001</v>
      </c>
      <c r="RP133" t="n">
        <v>9.98668</v>
      </c>
      <c r="RQ133" t="n">
        <v>10.0006</v>
      </c>
      <c r="RR133" t="n">
        <v>10.00983</v>
      </c>
      <c r="RS133" t="n">
        <v>10.02165</v>
      </c>
      <c r="RT133" t="n">
        <v>10.0333</v>
      </c>
      <c r="RU133" t="n">
        <v>10.04994</v>
      </c>
      <c r="RV133" t="n">
        <v>10.06276</v>
      </c>
      <c r="RW133" t="n">
        <v>10.0779</v>
      </c>
      <c r="RX133" t="n">
        <v>10.09552</v>
      </c>
      <c r="RY133" t="n">
        <v>10.10947</v>
      </c>
      <c r="RZ133" t="n">
        <v>10.12665</v>
      </c>
      <c r="SA133" t="n">
        <v>10.1392</v>
      </c>
      <c r="SB133" t="n">
        <v>10.15756</v>
      </c>
      <c r="SC133" t="n">
        <v>10.17035</v>
      </c>
      <c r="SD133" t="n">
        <v>10.18368</v>
      </c>
      <c r="SE133" t="n">
        <v>10.2018</v>
      </c>
      <c r="SF133" t="n">
        <v>10.22026</v>
      </c>
      <c r="SG133" t="n">
        <v>10.23558</v>
      </c>
      <c r="SH133" t="n">
        <v>10.24575</v>
      </c>
      <c r="SI133" t="n">
        <v>10.2603</v>
      </c>
      <c r="SJ133" t="n">
        <v>10.27606</v>
      </c>
      <c r="SK133" t="n">
        <v>10.29747</v>
      </c>
      <c r="SL133" t="n">
        <v>10.31122</v>
      </c>
      <c r="SM133" t="n">
        <v>10.32511</v>
      </c>
      <c r="SN133" t="n">
        <v>10.34108</v>
      </c>
      <c r="SO133" t="n">
        <v>10.3635</v>
      </c>
      <c r="SP133" t="n">
        <v>10.37791</v>
      </c>
      <c r="SQ133" t="n">
        <v>10.38933</v>
      </c>
      <c r="SR133" t="n">
        <v>10.39852</v>
      </c>
      <c r="SS133" t="n">
        <v>10.40953</v>
      </c>
      <c r="ST133" t="n">
        <v>10.4223</v>
      </c>
      <c r="SU133" t="n">
        <v>10.43477</v>
      </c>
      <c r="SV133" t="n">
        <v>10.45063</v>
      </c>
      <c r="SW133" t="n">
        <v>10.45969</v>
      </c>
      <c r="SX133" t="n">
        <v>10.46362</v>
      </c>
      <c r="SY133" t="n">
        <v>10.4761</v>
      </c>
      <c r="SZ133" t="n">
        <v>10.49012</v>
      </c>
      <c r="TA133" t="n">
        <v>10.49999</v>
      </c>
      <c r="TB133" t="n">
        <v>10.50968</v>
      </c>
      <c r="TC133" t="n">
        <v>10.52678</v>
      </c>
      <c r="TD133" t="n">
        <v>10.5415</v>
      </c>
      <c r="TE133" t="n">
        <v>10.5558</v>
      </c>
      <c r="TF133" t="n">
        <v>10.57084</v>
      </c>
      <c r="TG133" t="n">
        <v>10.58264</v>
      </c>
      <c r="TH133" t="n">
        <v>10.59555</v>
      </c>
      <c r="TI133" t="n">
        <v>10.60515</v>
      </c>
      <c r="TJ133" t="n">
        <v>10.62334</v>
      </c>
      <c r="TK133" t="n">
        <v>10.63809</v>
      </c>
      <c r="TL133" t="n">
        <v>10.65237</v>
      </c>
      <c r="TM133" t="n">
        <v>10.6676</v>
      </c>
      <c r="TN133" t="n">
        <v>10.68488</v>
      </c>
      <c r="TO133" t="n">
        <v>10.69955</v>
      </c>
      <c r="TP133" t="n">
        <v>10.71719</v>
      </c>
      <c r="TQ133" t="n">
        <v>10.73365</v>
      </c>
      <c r="TR133" t="n">
        <v>10.75378</v>
      </c>
      <c r="TS133" t="n">
        <v>10.77282</v>
      </c>
      <c r="TT133" t="n">
        <v>10.79044</v>
      </c>
      <c r="TU133" t="n">
        <v>10.81052</v>
      </c>
      <c r="TV133" t="n">
        <v>10.82893</v>
      </c>
      <c r="TW133" t="n">
        <v>10.84683</v>
      </c>
      <c r="TX133" t="n">
        <v>10.86226</v>
      </c>
      <c r="TY133" t="n">
        <v>10.87836</v>
      </c>
      <c r="TZ133" t="n">
        <v>10.89322</v>
      </c>
      <c r="UA133" t="n">
        <v>10.91381</v>
      </c>
      <c r="UB133" t="n">
        <v>10.92667</v>
      </c>
      <c r="UC133" t="n">
        <v>10.94302</v>
      </c>
      <c r="UD133" t="n">
        <v>10.95629</v>
      </c>
      <c r="UE133" t="n">
        <v>10.97338</v>
      </c>
      <c r="UF133" t="n">
        <v>10.99009</v>
      </c>
      <c r="UG133" t="n">
        <v>11.00745</v>
      </c>
      <c r="UH133" t="n">
        <v>11.01963</v>
      </c>
      <c r="UI133" t="n">
        <v>11.02784</v>
      </c>
      <c r="UJ133" t="n">
        <v>11.04519</v>
      </c>
      <c r="UK133" t="n">
        <v>11.06642</v>
      </c>
      <c r="UL133" t="n">
        <v>11.08674</v>
      </c>
      <c r="UM133" t="n">
        <v>11.09883</v>
      </c>
      <c r="UN133" t="n">
        <v>11.11298</v>
      </c>
      <c r="UO133" t="n">
        <v>11.13007</v>
      </c>
      <c r="UP133" t="n">
        <v>11.14039</v>
      </c>
      <c r="UQ133" t="n">
        <v>11.15876</v>
      </c>
      <c r="UR133" t="n">
        <v>11.17883</v>
      </c>
      <c r="US133" t="n">
        <v>11.19747</v>
      </c>
      <c r="UT133" t="n">
        <v>11.21168</v>
      </c>
      <c r="UU133" t="n">
        <v>11.23205</v>
      </c>
      <c r="UV133" t="n">
        <v>11.25708</v>
      </c>
      <c r="UW133" t="n">
        <v>11.2809</v>
      </c>
      <c r="UX133" t="n">
        <v>11.30251</v>
      </c>
      <c r="UY133" t="n">
        <v>11.31579</v>
      </c>
      <c r="UZ133" t="n">
        <v>11.32723</v>
      </c>
      <c r="VA133" t="n">
        <v>11.34803</v>
      </c>
      <c r="VB133" t="n">
        <v>11.35975</v>
      </c>
      <c r="VC133" t="n">
        <v>11.37534</v>
      </c>
      <c r="VD133" t="n">
        <v>11.3959</v>
      </c>
      <c r="VE133" t="n">
        <v>11.42211</v>
      </c>
      <c r="VF133" t="n">
        <v>11.44773</v>
      </c>
      <c r="VG133" t="n">
        <v>11.46365</v>
      </c>
      <c r="VH133" t="n">
        <v>11.48027</v>
      </c>
      <c r="VI133" t="n">
        <v>11.49088</v>
      </c>
      <c r="VJ133" t="n">
        <v>11.50821</v>
      </c>
      <c r="VK133" t="n">
        <v>11.52192</v>
      </c>
      <c r="VL133" t="n">
        <v>11.53715</v>
      </c>
      <c r="VM133" t="n">
        <v>11.5544</v>
      </c>
      <c r="VN133" t="n">
        <v>11.57425</v>
      </c>
      <c r="VO133" t="n">
        <v>11.59768</v>
      </c>
      <c r="VP133" t="n">
        <v>11.62121</v>
      </c>
      <c r="VQ133" t="n">
        <v>11.63762</v>
      </c>
      <c r="VR133" t="n">
        <v>11.65409</v>
      </c>
      <c r="VS133" t="n">
        <v>11.67645</v>
      </c>
      <c r="VT133" t="n">
        <v>11.69032</v>
      </c>
      <c r="VU133" t="n">
        <v>11.71159</v>
      </c>
      <c r="VV133" t="n">
        <v>11.72931</v>
      </c>
      <c r="VW133" t="n">
        <v>11.7455</v>
      </c>
      <c r="VX133" t="n">
        <v>11.76213</v>
      </c>
      <c r="VY133" t="n">
        <v>11.77633</v>
      </c>
      <c r="VZ133" t="n">
        <v>11.79204</v>
      </c>
      <c r="WA133" t="n">
        <v>11.81667</v>
      </c>
      <c r="WB133" t="n">
        <v>11.83778</v>
      </c>
      <c r="WC133" t="n">
        <v>11.85627</v>
      </c>
      <c r="WD133" t="n">
        <v>11.87103</v>
      </c>
      <c r="WE133" t="n">
        <v>11.88407</v>
      </c>
      <c r="WF133" t="n">
        <v>11.90123</v>
      </c>
      <c r="WG133" t="n">
        <v>11.92007</v>
      </c>
      <c r="WH133" t="n">
        <v>11.93917</v>
      </c>
      <c r="WI133" t="n">
        <v>11.95909</v>
      </c>
      <c r="WJ133" t="n">
        <v>11.97745</v>
      </c>
      <c r="WK133" t="n">
        <v>11.99532</v>
      </c>
      <c r="WL133" t="n">
        <v>12.0068</v>
      </c>
      <c r="WM133" t="n">
        <v>12.02655</v>
      </c>
      <c r="WN133" t="n">
        <v>12.04338</v>
      </c>
      <c r="WO133" t="n">
        <v>12.05563</v>
      </c>
      <c r="WP133" t="n">
        <v>12.07362</v>
      </c>
      <c r="WQ133" t="n">
        <v>12.09003</v>
      </c>
      <c r="WR133" t="n">
        <v>12.11471</v>
      </c>
      <c r="WS133" t="n">
        <v>12.14199</v>
      </c>
      <c r="WT133" t="n">
        <v>12.16564</v>
      </c>
      <c r="WU133" t="n">
        <v>12.18565</v>
      </c>
      <c r="WV133" t="n">
        <v>12.20701</v>
      </c>
      <c r="WW133" t="n">
        <v>12.23427</v>
      </c>
      <c r="WX133" t="n">
        <v>12.25963</v>
      </c>
      <c r="WY133" t="n">
        <v>12.28463</v>
      </c>
      <c r="WZ133" t="n">
        <v>12.30669</v>
      </c>
      <c r="XA133" t="n">
        <v>12.32565</v>
      </c>
      <c r="XB133" t="n">
        <v>12.3459</v>
      </c>
      <c r="XC133" t="n">
        <v>12.36648</v>
      </c>
      <c r="XD133" t="n">
        <v>12.37901</v>
      </c>
      <c r="XE133" t="n">
        <v>12.39968</v>
      </c>
      <c r="XF133" t="n">
        <v>12.42263</v>
      </c>
      <c r="XG133" t="n">
        <v>12.44436</v>
      </c>
      <c r="XH133" t="n">
        <v>12.46802</v>
      </c>
      <c r="XI133" t="n">
        <v>12.49393</v>
      </c>
      <c r="XJ133" t="n">
        <v>12.5129</v>
      </c>
      <c r="XK133" t="n">
        <v>12.5314</v>
      </c>
      <c r="XL133" t="n">
        <v>12.55686</v>
      </c>
      <c r="XM133" t="n">
        <v>12.57433</v>
      </c>
      <c r="XN133" t="n">
        <v>12.59093</v>
      </c>
      <c r="XO133" t="n">
        <v>12.60869</v>
      </c>
      <c r="XP133" t="n">
        <v>12.63133</v>
      </c>
      <c r="XQ133" t="n">
        <v>12.64953</v>
      </c>
      <c r="XR133" t="n">
        <v>12.667</v>
      </c>
      <c r="XS133" t="n">
        <v>12.68872</v>
      </c>
      <c r="XT133" t="n">
        <v>12.72298</v>
      </c>
      <c r="XU133" t="n">
        <v>12.7475</v>
      </c>
      <c r="XV133" t="n">
        <v>12.76458</v>
      </c>
      <c r="XW133" t="n">
        <v>12.78351</v>
      </c>
      <c r="XX133" t="n">
        <v>12.80544</v>
      </c>
      <c r="XY133" t="n">
        <v>12.82332</v>
      </c>
      <c r="XZ133" t="n">
        <v>12.84243</v>
      </c>
      <c r="YA133" t="n">
        <v>12.85978</v>
      </c>
      <c r="YB133" t="n">
        <v>12.88977</v>
      </c>
      <c r="YC133" t="n">
        <v>12.91357</v>
      </c>
      <c r="YD133" t="n">
        <v>12.93762</v>
      </c>
      <c r="YE133" t="n">
        <v>12.95507</v>
      </c>
      <c r="YF133" t="n">
        <v>12.97547</v>
      </c>
      <c r="YG133" t="n">
        <v>12.99268</v>
      </c>
      <c r="YH133" t="n">
        <v>13.00894</v>
      </c>
      <c r="YI133" t="n">
        <v>13.02148</v>
      </c>
      <c r="YJ133" t="n">
        <v>13.03703</v>
      </c>
      <c r="YK133" t="n">
        <v>13.05389</v>
      </c>
      <c r="YL133" t="n">
        <v>13.06971</v>
      </c>
      <c r="YM133" t="n">
        <v>13.09374</v>
      </c>
      <c r="YN133" t="n">
        <v>13.11673</v>
      </c>
      <c r="YO133" t="n">
        <v>13.14515</v>
      </c>
      <c r="YP133" t="n">
        <v>13.16899</v>
      </c>
      <c r="YQ133" t="n">
        <v>13.18988</v>
      </c>
      <c r="YR133" t="n">
        <v>13.21413</v>
      </c>
      <c r="YS133" t="n">
        <v>13.23933</v>
      </c>
      <c r="YT133" t="n">
        <v>13.25967</v>
      </c>
      <c r="YU133" t="n">
        <v>13.28307</v>
      </c>
      <c r="YV133" t="n">
        <v>13.30542</v>
      </c>
      <c r="YW133" t="n">
        <v>13.33417</v>
      </c>
      <c r="YX133" t="n">
        <v>13.36654</v>
      </c>
      <c r="YY133" t="n">
        <v>13.38928</v>
      </c>
      <c r="YZ133" t="n">
        <v>13.41601</v>
      </c>
      <c r="ZA133" t="n">
        <v>13.43397</v>
      </c>
      <c r="ZB133" t="n">
        <v>13.45585</v>
      </c>
      <c r="ZC133" t="n">
        <v>13.48724</v>
      </c>
      <c r="ZD133" t="n">
        <v>13.50869</v>
      </c>
      <c r="ZE133" t="n">
        <v>13.53212</v>
      </c>
      <c r="ZF133" t="n">
        <v>13.55647</v>
      </c>
      <c r="ZG133" t="n">
        <v>13.57511</v>
      </c>
      <c r="ZH133" t="n">
        <v>13.59155</v>
      </c>
      <c r="ZI133" t="n">
        <v>13.61118</v>
      </c>
      <c r="ZJ133" t="n">
        <v>13.62784</v>
      </c>
      <c r="ZK133" t="n">
        <v>13.64817</v>
      </c>
      <c r="ZL133" t="n">
        <v>13.66895</v>
      </c>
      <c r="ZM133" t="n">
        <v>13.69586</v>
      </c>
      <c r="ZN133" t="n">
        <v>13.72282</v>
      </c>
      <c r="ZO133" t="n">
        <v>13.75081</v>
      </c>
      <c r="ZP133" t="n">
        <v>13.77155</v>
      </c>
      <c r="ZQ133" t="n">
        <v>13.79252</v>
      </c>
      <c r="ZR133" t="n">
        <v>13.81328</v>
      </c>
      <c r="ZS133" t="n">
        <v>13.83998</v>
      </c>
      <c r="ZT133" t="n">
        <v>13.86807</v>
      </c>
      <c r="ZU133" t="n">
        <v>13.88605</v>
      </c>
      <c r="ZV133" t="n">
        <v>13.9089</v>
      </c>
      <c r="ZW133" t="n">
        <v>13.93396</v>
      </c>
      <c r="ZX133" t="n">
        <v>13.96131</v>
      </c>
      <c r="ZY133" t="n">
        <v>13.98648</v>
      </c>
      <c r="ZZ133" t="n">
        <v>14.00489</v>
      </c>
      <c r="AAA133" t="n">
        <v>14.03017</v>
      </c>
      <c r="AAB133" t="n">
        <v>14.05233</v>
      </c>
      <c r="AAC133" t="n">
        <v>14.07823</v>
      </c>
      <c r="AAD133" t="n">
        <v>14.10744</v>
      </c>
      <c r="AAE133" t="n">
        <v>14.13647</v>
      </c>
      <c r="AAF133" t="n">
        <v>14.15606</v>
      </c>
      <c r="AAG133" t="n">
        <v>14.18309</v>
      </c>
      <c r="AAH133" t="n">
        <v>14.20584</v>
      </c>
      <c r="AAI133" t="n">
        <v>14.22734</v>
      </c>
      <c r="AAJ133" t="n">
        <v>14.24602</v>
      </c>
      <c r="AAK133" t="n">
        <v>14.27972</v>
      </c>
      <c r="AAL133" t="n">
        <v>14.31375</v>
      </c>
      <c r="AAM133" t="n">
        <v>14.32813</v>
      </c>
      <c r="AAN133" t="n">
        <v>14.35826</v>
      </c>
      <c r="AAO133" t="n">
        <v>14.3952</v>
      </c>
      <c r="AAP133" t="n">
        <v>14.42344</v>
      </c>
      <c r="AAQ133" t="n">
        <v>14.46279</v>
      </c>
      <c r="AAR133" t="n">
        <v>14.49165</v>
      </c>
      <c r="AAS133" t="n">
        <v>14.51435</v>
      </c>
      <c r="AAT133" t="n">
        <v>14.53411</v>
      </c>
      <c r="AAU133" t="n">
        <v>14.55488</v>
      </c>
      <c r="AAV133" t="n">
        <v>14.5815</v>
      </c>
      <c r="AAW133" t="n">
        <v>14.60854</v>
      </c>
      <c r="AAX133" t="n">
        <v>14.62574</v>
      </c>
      <c r="AAY133" t="n">
        <v>14.653</v>
      </c>
      <c r="AAZ133" t="n">
        <v>14.67359</v>
      </c>
      <c r="ABA133" t="n">
        <v>14.70336</v>
      </c>
      <c r="ABB133" t="n">
        <v>14.74023</v>
      </c>
      <c r="ABC133" t="n">
        <v>14.75856</v>
      </c>
      <c r="ABD133" t="n">
        <v>14.78409</v>
      </c>
      <c r="ABE133" t="n">
        <v>14.81252</v>
      </c>
      <c r="ABF133" t="n">
        <v>14.84049</v>
      </c>
      <c r="ABG133" t="n">
        <v>14.87146</v>
      </c>
      <c r="ABH133" t="n">
        <v>14.90187</v>
      </c>
      <c r="ABI133" t="n">
        <v>14.92468</v>
      </c>
      <c r="ABJ133" t="n">
        <v>14.95117</v>
      </c>
      <c r="ABK133" t="n">
        <v>14.97219</v>
      </c>
      <c r="ABL133" t="n">
        <v>14.99375</v>
      </c>
      <c r="ABM133" t="n">
        <v>15.02504</v>
      </c>
      <c r="ABN133" t="n">
        <v>15.06423</v>
      </c>
      <c r="ABO133" t="n">
        <v>15.08629</v>
      </c>
      <c r="ABP133" t="n">
        <v>15.10229</v>
      </c>
      <c r="ABQ133" t="n">
        <v>15.11762</v>
      </c>
      <c r="ABR133" t="n">
        <v>15.13548</v>
      </c>
      <c r="ABS133" t="n">
        <v>15.15398</v>
      </c>
      <c r="ABT133" t="n">
        <v>15.18615</v>
      </c>
      <c r="ABU133" t="n">
        <v>15.21558</v>
      </c>
      <c r="ABV133" t="n">
        <v>15.25772</v>
      </c>
      <c r="ABW133" t="n">
        <v>15.30339</v>
      </c>
      <c r="ABX133" t="n">
        <v>15.33245</v>
      </c>
      <c r="ABY133" t="n">
        <v>15.35765</v>
      </c>
      <c r="ABZ133" t="n">
        <v>15.38202</v>
      </c>
      <c r="ACA133" t="n">
        <v>15.39559</v>
      </c>
      <c r="ACB133" t="n">
        <v>15.40696</v>
      </c>
      <c r="ACC133" t="n">
        <v>15.43718</v>
      </c>
      <c r="ACD133" t="n">
        <v>15.47015</v>
      </c>
      <c r="ACE133" t="n">
        <v>15.49098</v>
      </c>
      <c r="ACF133" t="n">
        <v>15.52393</v>
      </c>
      <c r="ACG133" t="n">
        <v>15.5636</v>
      </c>
      <c r="ACH133" t="n">
        <v>15.604</v>
      </c>
      <c r="ACI133" t="n">
        <v>15.63794</v>
      </c>
      <c r="ACJ133" t="n">
        <v>15.67002</v>
      </c>
      <c r="ACK133" t="n">
        <v>15.69491</v>
      </c>
      <c r="ACL133" t="n">
        <v>15.72248</v>
      </c>
      <c r="ACM133" t="n">
        <v>15.76206</v>
      </c>
      <c r="ACN133" t="n">
        <v>15.79921</v>
      </c>
      <c r="ACO133" t="n">
        <v>15.83937</v>
      </c>
      <c r="ACP133" t="n">
        <v>15.85982</v>
      </c>
      <c r="ACQ133" t="n">
        <v>15.88727</v>
      </c>
      <c r="ACR133" t="n">
        <v>15.9141</v>
      </c>
      <c r="ACS133" t="n">
        <v>15.94811</v>
      </c>
      <c r="ACT133" t="n">
        <v>15.97842</v>
      </c>
      <c r="ACU133" t="n">
        <v>16.0236</v>
      </c>
      <c r="ACV133" t="n">
        <v>16.06434</v>
      </c>
      <c r="ACW133" t="n">
        <v>16.09801</v>
      </c>
      <c r="ACX133" t="n">
        <v>16.12206</v>
      </c>
      <c r="ACY133" t="n">
        <v>16.14546</v>
      </c>
      <c r="ACZ133" t="n">
        <v>16.18568</v>
      </c>
      <c r="ADA133" t="n">
        <v>16.22808</v>
      </c>
      <c r="ADB133" t="n">
        <v>16.2683</v>
      </c>
      <c r="ADC133" t="n">
        <v>16.31753</v>
      </c>
      <c r="ADD133" t="n">
        <v>16.34813</v>
      </c>
      <c r="ADE133" t="n">
        <v>16.39007</v>
      </c>
      <c r="ADF133" t="n">
        <v>16.42331</v>
      </c>
      <c r="ADG133" t="n">
        <v>16.46272</v>
      </c>
      <c r="ADH133" t="n">
        <v>16.50293</v>
      </c>
      <c r="ADI133" t="n">
        <v>16.55015</v>
      </c>
      <c r="ADJ133" t="n">
        <v>16.58526</v>
      </c>
      <c r="ADK133" t="n">
        <v>16.62045</v>
      </c>
      <c r="ADL133" t="n">
        <v>16.6561</v>
      </c>
      <c r="ADM133" t="n">
        <v>16.69255</v>
      </c>
      <c r="ADN133" t="n">
        <v>16.72531</v>
      </c>
      <c r="ADO133" t="n">
        <v>16.77106</v>
      </c>
      <c r="ADP133" t="n">
        <v>16.81557</v>
      </c>
      <c r="ADQ133" t="n">
        <v>16.86128</v>
      </c>
      <c r="ADR133" t="n">
        <v>16.89455</v>
      </c>
      <c r="ADS133" t="n">
        <v>16.92129</v>
      </c>
      <c r="ADT133" t="n">
        <v>16.95341</v>
      </c>
      <c r="ADU133" t="n">
        <v>16.98434</v>
      </c>
      <c r="ADV133" t="n">
        <v>17.02335</v>
      </c>
      <c r="ADW133" t="n">
        <v>17.05367</v>
      </c>
      <c r="ADX133" t="n">
        <v>17.09335</v>
      </c>
      <c r="ADY133" t="n">
        <v>17.13378</v>
      </c>
      <c r="ADZ133" t="n">
        <v>17.18049</v>
      </c>
      <c r="AEA133" t="n">
        <v>17.21559</v>
      </c>
      <c r="AEB133" t="n">
        <v>17.26016</v>
      </c>
      <c r="AEC133" t="n">
        <v>17.29501</v>
      </c>
      <c r="AED133" t="n">
        <v>17.327</v>
      </c>
      <c r="AEE133" t="n">
        <v>17.36313</v>
      </c>
      <c r="AEF133" t="n">
        <v>17.42985</v>
      </c>
      <c r="AEG133" t="n">
        <v>17.48566</v>
      </c>
      <c r="AEH133" t="n">
        <v>17.53341</v>
      </c>
      <c r="AEI133" t="n">
        <v>17.58047</v>
      </c>
      <c r="AEJ133" t="n">
        <v>17.61762</v>
      </c>
      <c r="AEK133" t="n">
        <v>17.66025</v>
      </c>
      <c r="AEL133" t="n">
        <v>17.69539</v>
      </c>
      <c r="AEM133" t="n">
        <v>17.72561</v>
      </c>
      <c r="AEN133" t="n">
        <v>17.76861</v>
      </c>
      <c r="AEO133" t="n">
        <v>17.80998</v>
      </c>
      <c r="AEP133" t="n">
        <v>17.85829</v>
      </c>
      <c r="AEQ133" t="n">
        <v>17.90411</v>
      </c>
      <c r="AER133" t="n">
        <v>17.94282</v>
      </c>
      <c r="AES133" t="n">
        <v>17.98322</v>
      </c>
      <c r="AET133" t="n">
        <v>18.01216</v>
      </c>
      <c r="AEU133" t="n">
        <v>18.06865</v>
      </c>
      <c r="AEV133" t="n">
        <v>18.12197</v>
      </c>
      <c r="AEW133" t="n">
        <v>18.1622</v>
      </c>
      <c r="AEX133" t="n">
        <v>18.21099</v>
      </c>
      <c r="AEY133" t="n">
        <v>18.2409</v>
      </c>
      <c r="AEZ133" t="n">
        <v>18.2867</v>
      </c>
      <c r="AFA133" t="n">
        <v>18.33285</v>
      </c>
      <c r="AFB133" t="n">
        <v>18.37451</v>
      </c>
      <c r="AFC133" t="n">
        <v>18.40446</v>
      </c>
      <c r="AFD133" t="n">
        <v>18.4469</v>
      </c>
      <c r="AFE133" t="n">
        <v>18.4755</v>
      </c>
      <c r="AFF133" t="n">
        <v>18.5329</v>
      </c>
      <c r="AFG133" t="n">
        <v>18.56903</v>
      </c>
      <c r="AFH133" t="n">
        <v>18.5986</v>
      </c>
      <c r="AFI133" t="n">
        <v>18.62769</v>
      </c>
      <c r="AFJ133" t="n">
        <v>18.66118</v>
      </c>
      <c r="AFK133" t="n">
        <v>18.71502</v>
      </c>
      <c r="AFL133" t="n">
        <v>18.75332</v>
      </c>
      <c r="AFM133" t="n">
        <v>18.78889</v>
      </c>
      <c r="AFN133" t="n">
        <v>18.82759</v>
      </c>
      <c r="AFO133" t="n">
        <v>18.88119</v>
      </c>
      <c r="AFP133" t="n">
        <v>18.92164</v>
      </c>
      <c r="AFQ133" t="n">
        <v>18.97414</v>
      </c>
      <c r="AFR133" t="n">
        <v>19.0537</v>
      </c>
      <c r="AFS133" t="n">
        <v>19.10705</v>
      </c>
      <c r="AFT133" t="n">
        <v>19.15621</v>
      </c>
      <c r="AFU133" t="n">
        <v>19.20014</v>
      </c>
      <c r="AFV133" t="n">
        <v>19.2517</v>
      </c>
      <c r="AFW133" t="n">
        <v>19.28341</v>
      </c>
      <c r="AFX133" t="n">
        <v>19.3215</v>
      </c>
      <c r="AFY133" t="n">
        <v>19.40472</v>
      </c>
      <c r="AFZ133" t="n">
        <v>19.46287</v>
      </c>
      <c r="AGA133" t="n">
        <v>19.52134</v>
      </c>
      <c r="AGB133" t="n">
        <v>19.59905</v>
      </c>
      <c r="AGC133" t="n">
        <v>19.66097</v>
      </c>
      <c r="AGD133" t="n">
        <v>19.713</v>
      </c>
      <c r="AGE133" t="n">
        <v>19.78046</v>
      </c>
      <c r="AGF133" t="n">
        <v>19.83858</v>
      </c>
      <c r="AGG133" t="n">
        <v>19.8845</v>
      </c>
      <c r="AGH133" t="n">
        <v>19.94294</v>
      </c>
      <c r="AGI133" t="n">
        <v>20.0192</v>
      </c>
      <c r="AGJ133" t="n">
        <v>20.07655</v>
      </c>
      <c r="AGK133" t="n">
        <v>20.14702</v>
      </c>
      <c r="AGL133" t="n">
        <v>20.20815</v>
      </c>
      <c r="AGM133" t="n">
        <v>20.26507</v>
      </c>
      <c r="AGN133" t="n">
        <v>20.3173</v>
      </c>
      <c r="AGO133" t="n">
        <v>20.37811</v>
      </c>
      <c r="AGP133" t="n">
        <v>20.44634</v>
      </c>
      <c r="AGQ133" t="n">
        <v>20.4941</v>
      </c>
      <c r="AGR133" t="n">
        <v>20.5785</v>
      </c>
      <c r="AGS133" t="n">
        <v>20.64899</v>
      </c>
      <c r="AGT133" t="n">
        <v>20.69833</v>
      </c>
      <c r="AGU133" t="n">
        <v>20.72281</v>
      </c>
      <c r="AGV133" t="n">
        <v>20.78709</v>
      </c>
      <c r="AGW133" t="n">
        <v>20.84597</v>
      </c>
      <c r="AGX133" t="n">
        <v>20.92669</v>
      </c>
      <c r="AGY133" t="n">
        <v>21.02634</v>
      </c>
      <c r="AGZ133" t="n">
        <v>21.09808</v>
      </c>
      <c r="AHA133" t="n">
        <v>21.18003</v>
      </c>
      <c r="AHB133" t="n">
        <v>21.27919</v>
      </c>
      <c r="AHC133" t="n">
        <v>21.35885</v>
      </c>
      <c r="AHD133" t="n">
        <v>21.46933</v>
      </c>
      <c r="AHE133" t="n">
        <v>21.53598</v>
      </c>
      <c r="AHF133" t="n">
        <v>21.58117</v>
      </c>
      <c r="AHG133" t="n">
        <v>21.66436</v>
      </c>
      <c r="AHH133" t="n">
        <v>21.75567</v>
      </c>
      <c r="AHI133" t="n">
        <v>21.80388</v>
      </c>
      <c r="AHJ133" t="n">
        <v>21.84732</v>
      </c>
      <c r="AHK133" t="n">
        <v>21.95767</v>
      </c>
      <c r="AHL133" t="n">
        <v>22.02218</v>
      </c>
      <c r="AHM133" t="n">
        <v>22.10254</v>
      </c>
      <c r="AHN133" t="n">
        <v>22.17538</v>
      </c>
      <c r="AHO133" t="n">
        <v>22.26749</v>
      </c>
      <c r="AHP133" t="n">
        <v>22.35943</v>
      </c>
      <c r="AHQ133" t="n">
        <v>22.46812</v>
      </c>
      <c r="AHR133" t="n">
        <v>22.5627</v>
      </c>
      <c r="AHS133" t="n">
        <v>22.63699</v>
      </c>
      <c r="AHT133" t="n">
        <v>22.78377</v>
      </c>
      <c r="AHU133" t="n">
        <v>22.9228</v>
      </c>
      <c r="AHV133" t="n">
        <v>23.01752</v>
      </c>
      <c r="AHW133" t="n">
        <v>23.13133</v>
      </c>
      <c r="AHX133" t="n">
        <v>23.26972</v>
      </c>
      <c r="AHY133" t="n">
        <v>23.36723</v>
      </c>
      <c r="AHZ133" t="n">
        <v>23.47216</v>
      </c>
      <c r="AIA133" t="n">
        <v>23.5914</v>
      </c>
      <c r="AIB133" t="n">
        <v>23.69255</v>
      </c>
      <c r="AIC133" t="n">
        <v>23.79688</v>
      </c>
      <c r="AID133" t="n">
        <v>23.88787</v>
      </c>
      <c r="AIE133" t="n">
        <v>23.99785</v>
      </c>
      <c r="AIF133" t="n">
        <v>24.13616</v>
      </c>
      <c r="AIG133" t="n">
        <v>24.26101</v>
      </c>
      <c r="AIH133" t="n">
        <v>24.40782</v>
      </c>
      <c r="AII133" t="n">
        <v>24.55203</v>
      </c>
      <c r="AIJ133" t="n">
        <v>24.6801</v>
      </c>
      <c r="AIK133" t="n">
        <v>24.78937</v>
      </c>
      <c r="AIL133" t="n">
        <v>24.92019</v>
      </c>
      <c r="AIM133" t="n">
        <v>25.06287</v>
      </c>
      <c r="AIN133" t="n">
        <v>25.21552</v>
      </c>
      <c r="AIO133" t="n">
        <v>25.32361</v>
      </c>
      <c r="AIP133" t="n">
        <v>25.41434</v>
      </c>
      <c r="AIQ133" t="n">
        <v>25.49728</v>
      </c>
      <c r="AIR133" t="n">
        <v>25.59453</v>
      </c>
      <c r="AIS133" t="n">
        <v>25.77529</v>
      </c>
      <c r="AIT133" t="n">
        <v>25.97171</v>
      </c>
      <c r="AIU133" t="n">
        <v>26.11653</v>
      </c>
      <c r="AIV133" t="n">
        <v>26.21349</v>
      </c>
      <c r="AIW133" t="n">
        <v>26.32661</v>
      </c>
      <c r="AIX133" t="n">
        <v>26.45014</v>
      </c>
      <c r="AIY133" t="n">
        <v>26.57266</v>
      </c>
      <c r="AIZ133" t="n">
        <v>26.68566</v>
      </c>
      <c r="AJA133" t="n">
        <v>26.81716</v>
      </c>
      <c r="AJB133" t="n">
        <v>26.99263</v>
      </c>
      <c r="AJC133" t="n">
        <v>27.1597</v>
      </c>
      <c r="AJD133" t="n">
        <v>27.31595</v>
      </c>
      <c r="AJE133" t="n">
        <v>27.43641</v>
      </c>
      <c r="AJF133" t="n">
        <v>27.48769</v>
      </c>
      <c r="AJG133" t="n">
        <v>27.65198</v>
      </c>
      <c r="AJH133" t="n">
        <v>27.78762</v>
      </c>
      <c r="AJI133" t="n">
        <v>27.9556</v>
      </c>
      <c r="AJJ133" t="n">
        <v>28.07954</v>
      </c>
      <c r="AJK133" t="n">
        <v>28.31103</v>
      </c>
      <c r="AJL133" t="n">
        <v>28.54796</v>
      </c>
      <c r="AJM133" t="n">
        <v>28.7716</v>
      </c>
      <c r="AJN133" t="n">
        <v>28.92899</v>
      </c>
      <c r="AJO133" t="n">
        <v>29.09712</v>
      </c>
      <c r="AJP133" t="n">
        <v>29.26876</v>
      </c>
      <c r="AJQ133" t="n">
        <v>29.46064</v>
      </c>
      <c r="AJR133" t="n">
        <v>29.57964</v>
      </c>
      <c r="AJS133" t="n">
        <v>29.68586</v>
      </c>
      <c r="AJT133" t="n">
        <v>29.86849</v>
      </c>
      <c r="AJU133" t="n">
        <v>30.12999</v>
      </c>
      <c r="AJV133" t="n">
        <v>30.35461</v>
      </c>
      <c r="AJW133" t="n">
        <v>30.58494</v>
      </c>
      <c r="AJX133" t="n">
        <v>30.74982</v>
      </c>
      <c r="AJY133" t="n">
        <v>30.91487</v>
      </c>
      <c r="AJZ133" t="n">
        <v>31.19962</v>
      </c>
      <c r="AKA133" t="n">
        <v>31.44772</v>
      </c>
      <c r="AKB133" t="n">
        <v>31.70235</v>
      </c>
      <c r="AKC133" t="n">
        <v>32.08778</v>
      </c>
      <c r="AKD133" t="n">
        <v>32.41163</v>
      </c>
      <c r="AKE133" t="n">
        <v>32.77764</v>
      </c>
      <c r="AKF133" t="n">
        <v>33.08899</v>
      </c>
      <c r="AKG133" t="n">
        <v>33.3284</v>
      </c>
      <c r="AKH133" t="n">
        <v>33.63976</v>
      </c>
      <c r="AKI133" t="n">
        <v>33.91853</v>
      </c>
      <c r="AKJ133" t="n">
        <v>34.15698</v>
      </c>
      <c r="AKK133" t="n">
        <v>34.48066</v>
      </c>
      <c r="AKL133" t="n">
        <v>34.82252</v>
      </c>
      <c r="AKM133" t="n">
        <v>35.39754</v>
      </c>
      <c r="AKN133" t="n">
        <v>36.04112</v>
      </c>
      <c r="AKO133" t="n">
        <v>36.52027</v>
      </c>
      <c r="AKP133" t="n">
        <v>36.9517</v>
      </c>
      <c r="AKQ133" t="n">
        <v>37.51172</v>
      </c>
      <c r="AKR133" t="n">
        <v>38.15685</v>
      </c>
      <c r="AKS133" t="n">
        <v>38.68967</v>
      </c>
      <c r="AKT133" t="n">
        <v>39.04861</v>
      </c>
      <c r="AKU133" t="n">
        <v>39.65004</v>
      </c>
      <c r="AKV133" t="n">
        <v>40.64277</v>
      </c>
      <c r="AKW133" t="n">
        <v>41.5334</v>
      </c>
      <c r="AKX133" t="n">
        <v>42.4125</v>
      </c>
      <c r="AKY133" t="n">
        <v>43.69078</v>
      </c>
      <c r="AKZ133" t="n">
        <v>44.50885</v>
      </c>
      <c r="ALA133" t="n">
        <v>45.38908</v>
      </c>
      <c r="ALB133" t="n">
        <v>46.35619</v>
      </c>
      <c r="ALC133" t="n">
        <v>47.39568</v>
      </c>
      <c r="ALD133" t="n">
        <v>48.42677</v>
      </c>
      <c r="ALE133" t="n">
        <v>50.28688</v>
      </c>
      <c r="ALF133" t="n">
        <v>51.47812</v>
      </c>
      <c r="ALG133" t="n">
        <v>53.21497</v>
      </c>
      <c r="ALH133" t="n">
        <v>55.9518</v>
      </c>
      <c r="ALI133" t="n">
        <v>60.32632</v>
      </c>
      <c r="ALJ133" t="n">
        <v>64.54371999999999</v>
      </c>
      <c r="ALK133" t="n">
        <v>70.44661000000001</v>
      </c>
      <c r="ALL133" t="n">
        <v>80.91405</v>
      </c>
      <c r="ALM133" t="n">
        <v>91.49675999999999</v>
      </c>
      <c r="ALN133" t="n">
        <v>115.2838</v>
      </c>
      <c r="ALO133" t="n">
        <v>222.27538</v>
      </c>
    </row>
    <row r="134">
      <c r="A134" t="inlineStr">
        <is>
          <t>Maldives</t>
        </is>
      </c>
      <c r="B134" t="inlineStr">
        <is>
          <t>MDV</t>
        </is>
      </c>
      <c r="C134" s="13">
        <f>AVERAGE(SI134,SJ134)</f>
        <v/>
      </c>
      <c r="D134" t="n">
        <v>5.42307</v>
      </c>
      <c r="E134" t="n">
        <v>5.71394</v>
      </c>
      <c r="F134" t="n">
        <v>5.84554</v>
      </c>
      <c r="G134" t="n">
        <v>5.9726</v>
      </c>
      <c r="H134" t="n">
        <v>6.06761</v>
      </c>
      <c r="I134" t="n">
        <v>6.19039</v>
      </c>
      <c r="J134" t="n">
        <v>6.38104</v>
      </c>
      <c r="K134" t="n">
        <v>6.51107</v>
      </c>
      <c r="L134" t="n">
        <v>6.62276</v>
      </c>
      <c r="M134" t="n">
        <v>6.71085</v>
      </c>
      <c r="N134" t="n">
        <v>6.73751</v>
      </c>
      <c r="O134" t="n">
        <v>6.76092</v>
      </c>
      <c r="P134" t="n">
        <v>6.84508</v>
      </c>
      <c r="Q134" t="n">
        <v>6.91468</v>
      </c>
      <c r="R134" t="n">
        <v>7.00869</v>
      </c>
      <c r="S134" t="n">
        <v>7.06998</v>
      </c>
      <c r="T134" t="n">
        <v>7.14504</v>
      </c>
      <c r="U134" t="n">
        <v>7.22057</v>
      </c>
      <c r="V134" t="n">
        <v>7.24944</v>
      </c>
      <c r="W134" t="n">
        <v>7.29196</v>
      </c>
      <c r="X134" t="n">
        <v>7.33575</v>
      </c>
      <c r="Y134" t="n">
        <v>7.42207</v>
      </c>
      <c r="Z134" t="n">
        <v>7.43413</v>
      </c>
      <c r="AA134" t="n">
        <v>7.45522</v>
      </c>
      <c r="AB134" t="n">
        <v>7.52082</v>
      </c>
      <c r="AC134" t="n">
        <v>7.58211</v>
      </c>
      <c r="AD134" t="n">
        <v>7.62699</v>
      </c>
      <c r="AE134" t="n">
        <v>7.65688</v>
      </c>
      <c r="AF134" t="n">
        <v>7.68874</v>
      </c>
      <c r="AG134" t="n">
        <v>7.72582</v>
      </c>
      <c r="AH134" t="n">
        <v>7.78014</v>
      </c>
      <c r="AI134" t="n">
        <v>7.83652</v>
      </c>
      <c r="AJ134" t="n">
        <v>7.85198</v>
      </c>
      <c r="AK134" t="n">
        <v>7.8917</v>
      </c>
      <c r="AL134" t="n">
        <v>7.93787</v>
      </c>
      <c r="AM134" t="n">
        <v>7.96735</v>
      </c>
      <c r="AN134" t="n">
        <v>8.01613</v>
      </c>
      <c r="AO134" t="n">
        <v>8.06307</v>
      </c>
      <c r="AP134" t="n">
        <v>8.08591</v>
      </c>
      <c r="AQ134" t="n">
        <v>8.123939999999999</v>
      </c>
      <c r="AR134" t="n">
        <v>8.160769999999999</v>
      </c>
      <c r="AS134" t="n">
        <v>8.21219</v>
      </c>
      <c r="AT134" t="n">
        <v>8.24464</v>
      </c>
      <c r="AU134" t="n">
        <v>8.273860000000001</v>
      </c>
      <c r="AV134" t="n">
        <v>8.301920000000001</v>
      </c>
      <c r="AW134" t="n">
        <v>8.34445</v>
      </c>
      <c r="AX134" t="n">
        <v>8.36774</v>
      </c>
      <c r="AY134" t="n">
        <v>8.40296</v>
      </c>
      <c r="AZ134" t="n">
        <v>8.42689</v>
      </c>
      <c r="BA134" t="n">
        <v>8.446910000000001</v>
      </c>
      <c r="BB134" t="n">
        <v>8.479200000000001</v>
      </c>
      <c r="BC134" t="n">
        <v>8.487349999999999</v>
      </c>
      <c r="BD134" t="n">
        <v>8.515319999999999</v>
      </c>
      <c r="BE134" t="n">
        <v>8.582369999999999</v>
      </c>
      <c r="BF134" t="n">
        <v>8.62078</v>
      </c>
      <c r="BG134" t="n">
        <v>8.65493</v>
      </c>
      <c r="BH134" t="n">
        <v>8.69914</v>
      </c>
      <c r="BI134" t="n">
        <v>8.73038</v>
      </c>
      <c r="BJ134" t="n">
        <v>8.768179999999999</v>
      </c>
      <c r="BK134" t="n">
        <v>8.78678</v>
      </c>
      <c r="BL134" t="n">
        <v>8.807650000000001</v>
      </c>
      <c r="BM134" t="n">
        <v>8.82723</v>
      </c>
      <c r="BN134" t="n">
        <v>8.87673</v>
      </c>
      <c r="BO134" t="n">
        <v>8.93887</v>
      </c>
      <c r="BP134" t="n">
        <v>8.98086</v>
      </c>
      <c r="BQ134" t="n">
        <v>8.994669999999999</v>
      </c>
      <c r="BR134" t="n">
        <v>9.01173</v>
      </c>
      <c r="BS134" t="n">
        <v>9.035600000000001</v>
      </c>
      <c r="BT134" t="n">
        <v>9.07526</v>
      </c>
      <c r="BU134" t="n">
        <v>9.08982</v>
      </c>
      <c r="BV134" t="n">
        <v>9.11792</v>
      </c>
      <c r="BW134" t="n">
        <v>9.18155</v>
      </c>
      <c r="BX134" t="n">
        <v>9.248749999999999</v>
      </c>
      <c r="BY134" t="n">
        <v>9.302860000000001</v>
      </c>
      <c r="BZ134" t="n">
        <v>9.34483</v>
      </c>
      <c r="CA134" t="n">
        <v>9.364800000000001</v>
      </c>
      <c r="CB134" t="n">
        <v>9.39303</v>
      </c>
      <c r="CC134" t="n">
        <v>9.42258</v>
      </c>
      <c r="CD134" t="n">
        <v>9.447089999999999</v>
      </c>
      <c r="CE134" t="n">
        <v>9.46381</v>
      </c>
      <c r="CF134" t="n">
        <v>9.48897</v>
      </c>
      <c r="CG134" t="n">
        <v>9.50173</v>
      </c>
      <c r="CH134" t="n">
        <v>9.52173</v>
      </c>
      <c r="CI134" t="n">
        <v>9.53739</v>
      </c>
      <c r="CJ134" t="n">
        <v>9.54541</v>
      </c>
      <c r="CK134" t="n">
        <v>9.55918</v>
      </c>
      <c r="CL134" t="n">
        <v>9.579890000000001</v>
      </c>
      <c r="CM134" t="n">
        <v>9.588620000000001</v>
      </c>
      <c r="CN134" t="n">
        <v>9.627800000000001</v>
      </c>
      <c r="CO134" t="n">
        <v>9.66695</v>
      </c>
      <c r="CP134" t="n">
        <v>9.717650000000001</v>
      </c>
      <c r="CQ134" t="n">
        <v>9.758179999999999</v>
      </c>
      <c r="CR134" t="n">
        <v>9.786099999999999</v>
      </c>
      <c r="CS134" t="n">
        <v>9.790319999999999</v>
      </c>
      <c r="CT134" t="n">
        <v>9.835459999999999</v>
      </c>
      <c r="CU134" t="n">
        <v>9.874169999999999</v>
      </c>
      <c r="CV134" t="n">
        <v>9.89944</v>
      </c>
      <c r="CW134" t="n">
        <v>9.93501</v>
      </c>
      <c r="CX134" t="n">
        <v>9.97954</v>
      </c>
      <c r="CY134" t="n">
        <v>10.00443</v>
      </c>
      <c r="CZ134" t="n">
        <v>10.01842</v>
      </c>
      <c r="DA134" t="n">
        <v>10.04757</v>
      </c>
      <c r="DB134" t="n">
        <v>10.06955</v>
      </c>
      <c r="DC134" t="n">
        <v>10.09167</v>
      </c>
      <c r="DD134" t="n">
        <v>10.13103</v>
      </c>
      <c r="DE134" t="n">
        <v>10.15424</v>
      </c>
      <c r="DF134" t="n">
        <v>10.17295</v>
      </c>
      <c r="DG134" t="n">
        <v>10.18834</v>
      </c>
      <c r="DH134" t="n">
        <v>10.22407</v>
      </c>
      <c r="DI134" t="n">
        <v>10.26224</v>
      </c>
      <c r="DJ134" t="n">
        <v>10.28887</v>
      </c>
      <c r="DK134" t="n">
        <v>10.31304</v>
      </c>
      <c r="DL134" t="n">
        <v>10.33529</v>
      </c>
      <c r="DM134" t="n">
        <v>10.3541</v>
      </c>
      <c r="DN134" t="n">
        <v>10.38342</v>
      </c>
      <c r="DO134" t="n">
        <v>10.4064</v>
      </c>
      <c r="DP134" t="n">
        <v>10.42649</v>
      </c>
      <c r="DQ134" t="n">
        <v>10.44794</v>
      </c>
      <c r="DR134" t="n">
        <v>10.46479</v>
      </c>
      <c r="DS134" t="n">
        <v>10.48349</v>
      </c>
      <c r="DT134" t="n">
        <v>10.50169</v>
      </c>
      <c r="DU134" t="n">
        <v>10.53114</v>
      </c>
      <c r="DV134" t="n">
        <v>10.55427</v>
      </c>
      <c r="DW134" t="n">
        <v>10.59702</v>
      </c>
      <c r="DX134" t="n">
        <v>10.60611</v>
      </c>
      <c r="DY134" t="n">
        <v>10.61865</v>
      </c>
      <c r="DZ134" t="n">
        <v>10.66222</v>
      </c>
      <c r="EA134" t="n">
        <v>10.69421</v>
      </c>
      <c r="EB134" t="n">
        <v>10.72564</v>
      </c>
      <c r="EC134" t="n">
        <v>10.75091</v>
      </c>
      <c r="ED134" t="n">
        <v>10.78189</v>
      </c>
      <c r="EE134" t="n">
        <v>10.80414</v>
      </c>
      <c r="EF134" t="n">
        <v>10.8469</v>
      </c>
      <c r="EG134" t="n">
        <v>10.8772</v>
      </c>
      <c r="EH134" t="n">
        <v>10.89966</v>
      </c>
      <c r="EI134" t="n">
        <v>10.91909</v>
      </c>
      <c r="EJ134" t="n">
        <v>10.92328</v>
      </c>
      <c r="EK134" t="n">
        <v>10.93373</v>
      </c>
      <c r="EL134" t="n">
        <v>10.95812</v>
      </c>
      <c r="EM134" t="n">
        <v>10.97422</v>
      </c>
      <c r="EN134" t="n">
        <v>11.00343</v>
      </c>
      <c r="EO134" t="n">
        <v>11.03505</v>
      </c>
      <c r="EP134" t="n">
        <v>11.07517</v>
      </c>
      <c r="EQ134" t="n">
        <v>11.09611</v>
      </c>
      <c r="ER134" t="n">
        <v>11.11915</v>
      </c>
      <c r="ES134" t="n">
        <v>11.14965</v>
      </c>
      <c r="ET134" t="n">
        <v>11.19014</v>
      </c>
      <c r="EU134" t="n">
        <v>11.20282</v>
      </c>
      <c r="EV134" t="n">
        <v>11.22032</v>
      </c>
      <c r="EW134" t="n">
        <v>11.26177</v>
      </c>
      <c r="EX134" t="n">
        <v>11.29113</v>
      </c>
      <c r="EY134" t="n">
        <v>11.30129</v>
      </c>
      <c r="EZ134" t="n">
        <v>11.34683</v>
      </c>
      <c r="FA134" t="n">
        <v>11.35692</v>
      </c>
      <c r="FB134" t="n">
        <v>11.37458</v>
      </c>
      <c r="FC134" t="n">
        <v>11.41349</v>
      </c>
      <c r="FD134" t="n">
        <v>11.48095</v>
      </c>
      <c r="FE134" t="n">
        <v>11.49714</v>
      </c>
      <c r="FF134" t="n">
        <v>11.5109</v>
      </c>
      <c r="FG134" t="n">
        <v>11.52988</v>
      </c>
      <c r="FH134" t="n">
        <v>11.54103</v>
      </c>
      <c r="FI134" t="n">
        <v>11.57489</v>
      </c>
      <c r="FJ134" t="n">
        <v>11.5926</v>
      </c>
      <c r="FK134" t="n">
        <v>11.60965</v>
      </c>
      <c r="FL134" t="n">
        <v>11.62057</v>
      </c>
      <c r="FM134" t="n">
        <v>11.65217</v>
      </c>
      <c r="FN134" t="n">
        <v>11.6728</v>
      </c>
      <c r="FO134" t="n">
        <v>11.69494</v>
      </c>
      <c r="FP134" t="n">
        <v>11.7262</v>
      </c>
      <c r="FQ134" t="n">
        <v>11.7515</v>
      </c>
      <c r="FR134" t="n">
        <v>11.78885</v>
      </c>
      <c r="FS134" t="n">
        <v>11.82564</v>
      </c>
      <c r="FT134" t="n">
        <v>11.85946</v>
      </c>
      <c r="FU134" t="n">
        <v>11.89413</v>
      </c>
      <c r="FV134" t="n">
        <v>11.91603</v>
      </c>
      <c r="FW134" t="n">
        <v>11.93276</v>
      </c>
      <c r="FX134" t="n">
        <v>11.94013</v>
      </c>
      <c r="FY134" t="n">
        <v>11.95377</v>
      </c>
      <c r="FZ134" t="n">
        <v>11.97859</v>
      </c>
      <c r="GA134" t="n">
        <v>11.9933</v>
      </c>
      <c r="GB134" t="n">
        <v>12.03542</v>
      </c>
      <c r="GC134" t="n">
        <v>12.06695</v>
      </c>
      <c r="GD134" t="n">
        <v>12.09907</v>
      </c>
      <c r="GE134" t="n">
        <v>12.12069</v>
      </c>
      <c r="GF134" t="n">
        <v>12.14472</v>
      </c>
      <c r="GG134" t="n">
        <v>12.17462</v>
      </c>
      <c r="GH134" t="n">
        <v>12.19614</v>
      </c>
      <c r="GI134" t="n">
        <v>12.21379</v>
      </c>
      <c r="GJ134" t="n">
        <v>12.22932</v>
      </c>
      <c r="GK134" t="n">
        <v>12.25284</v>
      </c>
      <c r="GL134" t="n">
        <v>12.255</v>
      </c>
      <c r="GM134" t="n">
        <v>12.26176</v>
      </c>
      <c r="GN134" t="n">
        <v>12.27523</v>
      </c>
      <c r="GO134" t="n">
        <v>12.29203</v>
      </c>
      <c r="GP134" t="n">
        <v>12.31287</v>
      </c>
      <c r="GQ134" t="n">
        <v>12.32751</v>
      </c>
      <c r="GR134" t="n">
        <v>12.33976</v>
      </c>
      <c r="GS134" t="n">
        <v>12.3704</v>
      </c>
      <c r="GT134" t="n">
        <v>12.40551</v>
      </c>
      <c r="GU134" t="n">
        <v>12.43437</v>
      </c>
      <c r="GV134" t="n">
        <v>12.46225</v>
      </c>
      <c r="GW134" t="n">
        <v>12.48574</v>
      </c>
      <c r="GX134" t="n">
        <v>12.4946</v>
      </c>
      <c r="GY134" t="n">
        <v>12.50537</v>
      </c>
      <c r="GZ134" t="n">
        <v>12.51564</v>
      </c>
      <c r="HA134" t="n">
        <v>12.53152</v>
      </c>
      <c r="HB134" t="n">
        <v>12.56813</v>
      </c>
      <c r="HC134" t="n">
        <v>12.5865</v>
      </c>
      <c r="HD134" t="n">
        <v>12.60846</v>
      </c>
      <c r="HE134" t="n">
        <v>12.64399</v>
      </c>
      <c r="HF134" t="n">
        <v>12.66978</v>
      </c>
      <c r="HG134" t="n">
        <v>12.69003</v>
      </c>
      <c r="HH134" t="n">
        <v>12.70997</v>
      </c>
      <c r="HI134" t="n">
        <v>12.73528</v>
      </c>
      <c r="HJ134" t="n">
        <v>12.73723</v>
      </c>
      <c r="HK134" t="n">
        <v>12.74923</v>
      </c>
      <c r="HL134" t="n">
        <v>12.77977</v>
      </c>
      <c r="HM134" t="n">
        <v>12.79087</v>
      </c>
      <c r="HN134" t="n">
        <v>12.80519</v>
      </c>
      <c r="HO134" t="n">
        <v>12.83373</v>
      </c>
      <c r="HP134" t="n">
        <v>12.85656</v>
      </c>
      <c r="HQ134" t="n">
        <v>12.87471</v>
      </c>
      <c r="HR134" t="n">
        <v>12.90644</v>
      </c>
      <c r="HS134" t="n">
        <v>12.91569</v>
      </c>
      <c r="HT134" t="n">
        <v>12.94843</v>
      </c>
      <c r="HU134" t="n">
        <v>12.97522</v>
      </c>
      <c r="HV134" t="n">
        <v>12.99905</v>
      </c>
      <c r="HW134" t="n">
        <v>13.02554</v>
      </c>
      <c r="HX134" t="n">
        <v>13.05793</v>
      </c>
      <c r="HY134" t="n">
        <v>13.07716</v>
      </c>
      <c r="HZ134" t="n">
        <v>13.0996</v>
      </c>
      <c r="IA134" t="n">
        <v>13.11863</v>
      </c>
      <c r="IB134" t="n">
        <v>13.13334</v>
      </c>
      <c r="IC134" t="n">
        <v>13.14754</v>
      </c>
      <c r="ID134" t="n">
        <v>13.16977</v>
      </c>
      <c r="IE134" t="n">
        <v>13.20737</v>
      </c>
      <c r="IF134" t="n">
        <v>13.23334</v>
      </c>
      <c r="IG134" t="n">
        <v>13.23594</v>
      </c>
      <c r="IH134" t="n">
        <v>13.23598</v>
      </c>
      <c r="II134" t="n">
        <v>13.25673</v>
      </c>
      <c r="IJ134" t="n">
        <v>13.27766</v>
      </c>
      <c r="IK134" t="n">
        <v>13.29642</v>
      </c>
      <c r="IL134" t="n">
        <v>13.3102</v>
      </c>
      <c r="IM134" t="n">
        <v>13.32465</v>
      </c>
      <c r="IN134" t="n">
        <v>13.33921</v>
      </c>
      <c r="IO134" t="n">
        <v>13.35054</v>
      </c>
      <c r="IP134" t="n">
        <v>13.35881</v>
      </c>
      <c r="IQ134" t="n">
        <v>13.3784</v>
      </c>
      <c r="IR134" t="n">
        <v>13.41904</v>
      </c>
      <c r="IS134" t="n">
        <v>13.43866</v>
      </c>
      <c r="IT134" t="n">
        <v>13.46334</v>
      </c>
      <c r="IU134" t="n">
        <v>13.49734</v>
      </c>
      <c r="IV134" t="n">
        <v>13.52041</v>
      </c>
      <c r="IW134" t="n">
        <v>13.53277</v>
      </c>
      <c r="IX134" t="n">
        <v>13.55063</v>
      </c>
      <c r="IY134" t="n">
        <v>13.57098</v>
      </c>
      <c r="IZ134" t="n">
        <v>13.60715</v>
      </c>
      <c r="JA134" t="n">
        <v>13.6412</v>
      </c>
      <c r="JB134" t="n">
        <v>13.67495</v>
      </c>
      <c r="JC134" t="n">
        <v>13.72027</v>
      </c>
      <c r="JD134" t="n">
        <v>13.73871</v>
      </c>
      <c r="JE134" t="n">
        <v>13.74581</v>
      </c>
      <c r="JF134" t="n">
        <v>13.75879</v>
      </c>
      <c r="JG134" t="n">
        <v>13.78338</v>
      </c>
      <c r="JH134" t="n">
        <v>13.82606</v>
      </c>
      <c r="JI134" t="n">
        <v>13.84398</v>
      </c>
      <c r="JJ134" t="n">
        <v>13.88269</v>
      </c>
      <c r="JK134" t="n">
        <v>13.90714</v>
      </c>
      <c r="JL134" t="n">
        <v>13.93335</v>
      </c>
      <c r="JM134" t="n">
        <v>13.94129</v>
      </c>
      <c r="JN134" t="n">
        <v>13.9563</v>
      </c>
      <c r="JO134" t="n">
        <v>13.96565</v>
      </c>
      <c r="JP134" t="n">
        <v>13.99079</v>
      </c>
      <c r="JQ134" t="n">
        <v>14.00482</v>
      </c>
      <c r="JR134" t="n">
        <v>14.0399</v>
      </c>
      <c r="JS134" t="n">
        <v>14.08387</v>
      </c>
      <c r="JT134" t="n">
        <v>14.10838</v>
      </c>
      <c r="JU134" t="n">
        <v>14.11785</v>
      </c>
      <c r="JV134" t="n">
        <v>14.14024</v>
      </c>
      <c r="JW134" t="n">
        <v>14.17499</v>
      </c>
      <c r="JX134" t="n">
        <v>14.18775</v>
      </c>
      <c r="JY134" t="n">
        <v>14.20466</v>
      </c>
      <c r="JZ134" t="n">
        <v>14.23791</v>
      </c>
      <c r="KA134" t="n">
        <v>14.2609</v>
      </c>
      <c r="KB134" t="n">
        <v>14.27919</v>
      </c>
      <c r="KC134" t="n">
        <v>14.29175</v>
      </c>
      <c r="KD134" t="n">
        <v>14.30916</v>
      </c>
      <c r="KE134" t="n">
        <v>14.30995</v>
      </c>
      <c r="KF134" t="n">
        <v>14.31399</v>
      </c>
      <c r="KG134" t="n">
        <v>14.34499</v>
      </c>
      <c r="KH134" t="n">
        <v>14.35848</v>
      </c>
      <c r="KI134" t="n">
        <v>14.4101</v>
      </c>
      <c r="KJ134" t="n">
        <v>14.44992</v>
      </c>
      <c r="KK134" t="n">
        <v>14.478</v>
      </c>
      <c r="KL134" t="n">
        <v>14.48468</v>
      </c>
      <c r="KM134" t="n">
        <v>14.49049</v>
      </c>
      <c r="KN134" t="n">
        <v>14.50029</v>
      </c>
      <c r="KO134" t="n">
        <v>14.52504</v>
      </c>
      <c r="KP134" t="n">
        <v>14.54955</v>
      </c>
      <c r="KQ134" t="n">
        <v>14.58906</v>
      </c>
      <c r="KR134" t="n">
        <v>14.62365</v>
      </c>
      <c r="KS134" t="n">
        <v>14.66049</v>
      </c>
      <c r="KT134" t="n">
        <v>14.69325</v>
      </c>
      <c r="KU134" t="n">
        <v>14.71035</v>
      </c>
      <c r="KV134" t="n">
        <v>14.73673</v>
      </c>
      <c r="KW134" t="n">
        <v>14.76688</v>
      </c>
      <c r="KX134" t="n">
        <v>14.77295</v>
      </c>
      <c r="KY134" t="n">
        <v>14.7895</v>
      </c>
      <c r="KZ134" t="n">
        <v>14.80459</v>
      </c>
      <c r="LA134" t="n">
        <v>14.8174</v>
      </c>
      <c r="LB134" t="n">
        <v>14.85124</v>
      </c>
      <c r="LC134" t="n">
        <v>14.87465</v>
      </c>
      <c r="LD134" t="n">
        <v>14.88981</v>
      </c>
      <c r="LE134" t="n">
        <v>14.89894</v>
      </c>
      <c r="LF134" t="n">
        <v>14.92626</v>
      </c>
      <c r="LG134" t="n">
        <v>14.95194</v>
      </c>
      <c r="LH134" t="n">
        <v>14.99425</v>
      </c>
      <c r="LI134" t="n">
        <v>15.02314</v>
      </c>
      <c r="LJ134" t="n">
        <v>15.06415</v>
      </c>
      <c r="LK134" t="n">
        <v>15.07472</v>
      </c>
      <c r="LL134" t="n">
        <v>15.11171</v>
      </c>
      <c r="LM134" t="n">
        <v>15.15168</v>
      </c>
      <c r="LN134" t="n">
        <v>15.15362</v>
      </c>
      <c r="LO134" t="n">
        <v>15.1679</v>
      </c>
      <c r="LP134" t="n">
        <v>15.17232</v>
      </c>
      <c r="LQ134" t="n">
        <v>15.17382</v>
      </c>
      <c r="LR134" t="n">
        <v>15.19267</v>
      </c>
      <c r="LS134" t="n">
        <v>15.20062</v>
      </c>
      <c r="LT134" t="n">
        <v>15.21537</v>
      </c>
      <c r="LU134" t="n">
        <v>15.25049</v>
      </c>
      <c r="LV134" t="n">
        <v>15.28076</v>
      </c>
      <c r="LW134" t="n">
        <v>15.30443</v>
      </c>
      <c r="LX134" t="n">
        <v>15.3454</v>
      </c>
      <c r="LY134" t="n">
        <v>15.37204</v>
      </c>
      <c r="LZ134" t="n">
        <v>15.38856</v>
      </c>
      <c r="MA134" t="n">
        <v>15.40168</v>
      </c>
      <c r="MB134" t="n">
        <v>15.41286</v>
      </c>
      <c r="MC134" t="n">
        <v>15.41876</v>
      </c>
      <c r="MD134" t="n">
        <v>15.42268</v>
      </c>
      <c r="ME134" t="n">
        <v>15.42341</v>
      </c>
      <c r="MF134" t="n">
        <v>15.42964</v>
      </c>
      <c r="MG134" t="n">
        <v>15.43819</v>
      </c>
      <c r="MH134" t="n">
        <v>15.45968</v>
      </c>
      <c r="MI134" t="n">
        <v>15.47986</v>
      </c>
      <c r="MJ134" t="n">
        <v>15.50035</v>
      </c>
      <c r="MK134" t="n">
        <v>15.52028</v>
      </c>
      <c r="ML134" t="n">
        <v>15.55427</v>
      </c>
      <c r="MM134" t="n">
        <v>15.57474</v>
      </c>
      <c r="MN134" t="n">
        <v>15.58537</v>
      </c>
      <c r="MO134" t="n">
        <v>15.62289</v>
      </c>
      <c r="MP134" t="n">
        <v>15.62796</v>
      </c>
      <c r="MQ134" t="n">
        <v>15.62812</v>
      </c>
      <c r="MR134" t="n">
        <v>15.63091</v>
      </c>
      <c r="MS134" t="n">
        <v>15.64299</v>
      </c>
      <c r="MT134" t="n">
        <v>15.6733</v>
      </c>
      <c r="MU134" t="n">
        <v>15.7103</v>
      </c>
      <c r="MV134" t="n">
        <v>15.71194</v>
      </c>
      <c r="MW134" t="n">
        <v>15.71974</v>
      </c>
      <c r="MX134" t="n">
        <v>15.73294</v>
      </c>
      <c r="MY134" t="n">
        <v>15.75443</v>
      </c>
      <c r="MZ134" t="n">
        <v>15.77086</v>
      </c>
      <c r="NA134" t="n">
        <v>15.79118</v>
      </c>
      <c r="NB134" t="n">
        <v>15.82545</v>
      </c>
      <c r="NC134" t="n">
        <v>15.85105</v>
      </c>
      <c r="ND134" t="n">
        <v>15.86619</v>
      </c>
      <c r="NE134" t="n">
        <v>15.88553</v>
      </c>
      <c r="NF134" t="n">
        <v>15.89396</v>
      </c>
      <c r="NG134" t="n">
        <v>15.91115</v>
      </c>
      <c r="NH134" t="n">
        <v>15.93639</v>
      </c>
      <c r="NI134" t="n">
        <v>15.95405</v>
      </c>
      <c r="NJ134" t="n">
        <v>15.96717</v>
      </c>
      <c r="NK134" t="n">
        <v>15.98353</v>
      </c>
      <c r="NL134" t="n">
        <v>16.01715</v>
      </c>
      <c r="NM134" t="n">
        <v>16.03553</v>
      </c>
      <c r="NN134" t="n">
        <v>16.04639</v>
      </c>
      <c r="NO134" t="n">
        <v>16.05733</v>
      </c>
      <c r="NP134" t="n">
        <v>16.07341</v>
      </c>
      <c r="NQ134" t="n">
        <v>16.09553</v>
      </c>
      <c r="NR134" t="n">
        <v>16.11271</v>
      </c>
      <c r="NS134" t="n">
        <v>16.1255</v>
      </c>
      <c r="NT134" t="n">
        <v>16.14355</v>
      </c>
      <c r="NU134" t="n">
        <v>16.17105</v>
      </c>
      <c r="NV134" t="n">
        <v>16.18963</v>
      </c>
      <c r="NW134" t="n">
        <v>16.19453</v>
      </c>
      <c r="NX134" t="n">
        <v>16.2061</v>
      </c>
      <c r="NY134" t="n">
        <v>16.21218</v>
      </c>
      <c r="NZ134" t="n">
        <v>16.21248</v>
      </c>
      <c r="OA134" t="n">
        <v>16.2129</v>
      </c>
      <c r="OB134" t="n">
        <v>16.2164</v>
      </c>
      <c r="OC134" t="n">
        <v>16.21888</v>
      </c>
      <c r="OD134" t="n">
        <v>16.24772</v>
      </c>
      <c r="OE134" t="n">
        <v>16.2667</v>
      </c>
      <c r="OF134" t="n">
        <v>16.28165</v>
      </c>
      <c r="OG134" t="n">
        <v>16.30465</v>
      </c>
      <c r="OH134" t="n">
        <v>16.33108</v>
      </c>
      <c r="OI134" t="n">
        <v>16.337</v>
      </c>
      <c r="OJ134" t="n">
        <v>16.36331</v>
      </c>
      <c r="OK134" t="n">
        <v>16.38096</v>
      </c>
      <c r="OL134" t="n">
        <v>16.39938</v>
      </c>
      <c r="OM134" t="n">
        <v>16.40895</v>
      </c>
      <c r="ON134" t="n">
        <v>16.42137</v>
      </c>
      <c r="OO134" t="n">
        <v>16.44585</v>
      </c>
      <c r="OP134" t="n">
        <v>16.46706</v>
      </c>
      <c r="OQ134" t="n">
        <v>16.49051</v>
      </c>
      <c r="OR134" t="n">
        <v>16.52108</v>
      </c>
      <c r="OS134" t="n">
        <v>16.54048</v>
      </c>
      <c r="OT134" t="n">
        <v>16.54669</v>
      </c>
      <c r="OU134" t="n">
        <v>16.55344</v>
      </c>
      <c r="OV134" t="n">
        <v>16.55344</v>
      </c>
      <c r="OW134" t="n">
        <v>16.56045</v>
      </c>
      <c r="OX134" t="n">
        <v>16.58091</v>
      </c>
      <c r="OY134" t="n">
        <v>16.61056</v>
      </c>
      <c r="OZ134" t="n">
        <v>16.6382</v>
      </c>
      <c r="PA134" t="n">
        <v>16.65119</v>
      </c>
      <c r="PB134" t="n">
        <v>16.66099</v>
      </c>
      <c r="PC134" t="n">
        <v>16.67463</v>
      </c>
      <c r="PD134" t="n">
        <v>16.67554</v>
      </c>
      <c r="PE134" t="n">
        <v>16.6895</v>
      </c>
      <c r="PF134" t="n">
        <v>16.71612</v>
      </c>
      <c r="PG134" t="n">
        <v>16.7384</v>
      </c>
      <c r="PH134" t="n">
        <v>16.77946</v>
      </c>
      <c r="PI134" t="n">
        <v>16.82729</v>
      </c>
      <c r="PJ134" t="n">
        <v>16.8534</v>
      </c>
      <c r="PK134" t="n">
        <v>16.87192</v>
      </c>
      <c r="PL134" t="n">
        <v>16.89646</v>
      </c>
      <c r="PM134" t="n">
        <v>16.91003</v>
      </c>
      <c r="PN134" t="n">
        <v>16.91535</v>
      </c>
      <c r="PO134" t="n">
        <v>16.92094</v>
      </c>
      <c r="PP134" t="n">
        <v>16.94448</v>
      </c>
      <c r="PQ134" t="n">
        <v>16.96172</v>
      </c>
      <c r="PR134" t="n">
        <v>16.97012</v>
      </c>
      <c r="PS134" t="n">
        <v>16.99528</v>
      </c>
      <c r="PT134" t="n">
        <v>17.05559</v>
      </c>
      <c r="PU134" t="n">
        <v>17.065</v>
      </c>
      <c r="PV134" t="n">
        <v>17.07743</v>
      </c>
      <c r="PW134" t="n">
        <v>17.11196</v>
      </c>
      <c r="PX134" t="n">
        <v>17.1382</v>
      </c>
      <c r="PY134" t="n">
        <v>17.17582</v>
      </c>
      <c r="PZ134" t="n">
        <v>17.21399</v>
      </c>
      <c r="QA134" t="n">
        <v>17.22173</v>
      </c>
      <c r="QB134" t="n">
        <v>17.24161</v>
      </c>
      <c r="QC134" t="n">
        <v>17.27532</v>
      </c>
      <c r="QD134" t="n">
        <v>17.3241</v>
      </c>
      <c r="QE134" t="n">
        <v>17.35516</v>
      </c>
      <c r="QF134" t="n">
        <v>17.39492</v>
      </c>
      <c r="QG134" t="n">
        <v>17.43104</v>
      </c>
      <c r="QH134" t="n">
        <v>17.45248</v>
      </c>
      <c r="QI134" t="n">
        <v>17.47796</v>
      </c>
      <c r="QJ134" t="n">
        <v>17.51733</v>
      </c>
      <c r="QK134" t="n">
        <v>17.56796</v>
      </c>
      <c r="QL134" t="n">
        <v>17.61317</v>
      </c>
      <c r="QM134" t="n">
        <v>17.61828</v>
      </c>
      <c r="QN134" t="n">
        <v>17.62205</v>
      </c>
      <c r="QO134" t="n">
        <v>17.6396</v>
      </c>
      <c r="QP134" t="n">
        <v>17.67945</v>
      </c>
      <c r="QQ134" t="n">
        <v>17.69961</v>
      </c>
      <c r="QR134" t="n">
        <v>17.70776</v>
      </c>
      <c r="QS134" t="n">
        <v>17.73137</v>
      </c>
      <c r="QT134" t="n">
        <v>17.7532</v>
      </c>
      <c r="QU134" t="n">
        <v>17.79625</v>
      </c>
      <c r="QV134" t="n">
        <v>17.85639</v>
      </c>
      <c r="QW134" t="n">
        <v>17.86965</v>
      </c>
      <c r="QX134" t="n">
        <v>17.87913</v>
      </c>
      <c r="QY134" t="n">
        <v>17.89265</v>
      </c>
      <c r="QZ134" t="n">
        <v>17.90916</v>
      </c>
      <c r="RA134" t="n">
        <v>17.92387</v>
      </c>
      <c r="RB134" t="n">
        <v>17.95085</v>
      </c>
      <c r="RC134" t="n">
        <v>17.97464</v>
      </c>
      <c r="RD134" t="n">
        <v>18.00391</v>
      </c>
      <c r="RE134" t="n">
        <v>18.02319</v>
      </c>
      <c r="RF134" t="n">
        <v>18.04505</v>
      </c>
      <c r="RG134" t="n">
        <v>18.0788</v>
      </c>
      <c r="RH134" t="n">
        <v>18.10367</v>
      </c>
      <c r="RI134" t="n">
        <v>18.11167</v>
      </c>
      <c r="RJ134" t="n">
        <v>18.11167</v>
      </c>
      <c r="RK134" t="n">
        <v>18.12337</v>
      </c>
      <c r="RL134" t="n">
        <v>18.13938</v>
      </c>
      <c r="RM134" t="n">
        <v>18.16083</v>
      </c>
      <c r="RN134" t="n">
        <v>18.20078</v>
      </c>
      <c r="RO134" t="n">
        <v>18.22626</v>
      </c>
      <c r="RP134" t="n">
        <v>18.25944</v>
      </c>
      <c r="RQ134" t="n">
        <v>18.30255</v>
      </c>
      <c r="RR134" t="n">
        <v>18.32402</v>
      </c>
      <c r="RS134" t="n">
        <v>18.33892</v>
      </c>
      <c r="RT134" t="n">
        <v>18.36495</v>
      </c>
      <c r="RU134" t="n">
        <v>18.40798</v>
      </c>
      <c r="RV134" t="n">
        <v>18.42704</v>
      </c>
      <c r="RW134" t="n">
        <v>18.42704</v>
      </c>
      <c r="RX134" t="n">
        <v>18.42785</v>
      </c>
      <c r="RY134" t="n">
        <v>18.43782</v>
      </c>
      <c r="RZ134" t="n">
        <v>18.45736</v>
      </c>
      <c r="SA134" t="n">
        <v>18.50497</v>
      </c>
      <c r="SB134" t="n">
        <v>18.54411</v>
      </c>
      <c r="SC134" t="n">
        <v>18.56794</v>
      </c>
      <c r="SD134" t="n">
        <v>18.59844</v>
      </c>
      <c r="SE134" t="n">
        <v>18.60762</v>
      </c>
      <c r="SF134" t="n">
        <v>18.63676</v>
      </c>
      <c r="SG134" t="n">
        <v>18.65117</v>
      </c>
      <c r="SH134" t="n">
        <v>18.66423</v>
      </c>
      <c r="SI134" t="n">
        <v>18.66639</v>
      </c>
      <c r="SJ134" t="n">
        <v>18.71671</v>
      </c>
      <c r="SK134" t="n">
        <v>18.75445</v>
      </c>
      <c r="SL134" t="n">
        <v>18.78699</v>
      </c>
      <c r="SM134" t="n">
        <v>18.79785</v>
      </c>
      <c r="SN134" t="n">
        <v>18.80297</v>
      </c>
      <c r="SO134" t="n">
        <v>18.8341</v>
      </c>
      <c r="SP134" t="n">
        <v>18.86995</v>
      </c>
      <c r="SQ134" t="n">
        <v>18.88731</v>
      </c>
      <c r="SR134" t="n">
        <v>18.90996</v>
      </c>
      <c r="SS134" t="n">
        <v>18.93475</v>
      </c>
      <c r="ST134" t="n">
        <v>18.98263</v>
      </c>
      <c r="SU134" t="n">
        <v>19.0209</v>
      </c>
      <c r="SV134" t="n">
        <v>19.0366</v>
      </c>
      <c r="SW134" t="n">
        <v>19.04904</v>
      </c>
      <c r="SX134" t="n">
        <v>19.1002</v>
      </c>
      <c r="SY134" t="n">
        <v>19.18521</v>
      </c>
      <c r="SZ134" t="n">
        <v>19.22288</v>
      </c>
      <c r="TA134" t="n">
        <v>19.24868</v>
      </c>
      <c r="TB134" t="n">
        <v>19.26526</v>
      </c>
      <c r="TC134" t="n">
        <v>19.2778</v>
      </c>
      <c r="TD134" t="n">
        <v>19.31412</v>
      </c>
      <c r="TE134" t="n">
        <v>19.33324</v>
      </c>
      <c r="TF134" t="n">
        <v>19.34287</v>
      </c>
      <c r="TG134" t="n">
        <v>19.35511</v>
      </c>
      <c r="TH134" t="n">
        <v>19.39604</v>
      </c>
      <c r="TI134" t="n">
        <v>19.43099</v>
      </c>
      <c r="TJ134" t="n">
        <v>19.46656</v>
      </c>
      <c r="TK134" t="n">
        <v>19.47799</v>
      </c>
      <c r="TL134" t="n">
        <v>19.49173</v>
      </c>
      <c r="TM134" t="n">
        <v>19.51273</v>
      </c>
      <c r="TN134" t="n">
        <v>19.55916</v>
      </c>
      <c r="TO134" t="n">
        <v>19.60279</v>
      </c>
      <c r="TP134" t="n">
        <v>19.6334</v>
      </c>
      <c r="TQ134" t="n">
        <v>19.68903</v>
      </c>
      <c r="TR134" t="n">
        <v>19.69814</v>
      </c>
      <c r="TS134" t="n">
        <v>19.7226</v>
      </c>
      <c r="TT134" t="n">
        <v>19.79177</v>
      </c>
      <c r="TU134" t="n">
        <v>19.82558</v>
      </c>
      <c r="TV134" t="n">
        <v>19.84511</v>
      </c>
      <c r="TW134" t="n">
        <v>19.84513</v>
      </c>
      <c r="TX134" t="n">
        <v>19.84605</v>
      </c>
      <c r="TY134" t="n">
        <v>19.88169</v>
      </c>
      <c r="TZ134" t="n">
        <v>19.93559</v>
      </c>
      <c r="UA134" t="n">
        <v>19.93984</v>
      </c>
      <c r="UB134" t="n">
        <v>19.96584</v>
      </c>
      <c r="UC134" t="n">
        <v>19.99627</v>
      </c>
      <c r="UD134" t="n">
        <v>20.0192</v>
      </c>
      <c r="UE134" t="n">
        <v>20.02281</v>
      </c>
      <c r="UF134" t="n">
        <v>20.0572</v>
      </c>
      <c r="UG134" t="n">
        <v>20.08839</v>
      </c>
      <c r="UH134" t="n">
        <v>20.10254</v>
      </c>
      <c r="UI134" t="n">
        <v>20.11253</v>
      </c>
      <c r="UJ134" t="n">
        <v>20.13355</v>
      </c>
      <c r="UK134" t="n">
        <v>20.19067</v>
      </c>
      <c r="UL134" t="n">
        <v>20.24406</v>
      </c>
      <c r="UM134" t="n">
        <v>20.25856</v>
      </c>
      <c r="UN134" t="n">
        <v>20.26608</v>
      </c>
      <c r="UO134" t="n">
        <v>20.30959</v>
      </c>
      <c r="UP134" t="n">
        <v>20.31849</v>
      </c>
      <c r="UQ134" t="n">
        <v>20.31977</v>
      </c>
      <c r="UR134" t="n">
        <v>20.31977</v>
      </c>
      <c r="US134" t="n">
        <v>20.32411</v>
      </c>
      <c r="UT134" t="n">
        <v>20.35062</v>
      </c>
      <c r="UU134" t="n">
        <v>20.40684</v>
      </c>
      <c r="UV134" t="n">
        <v>20.44837</v>
      </c>
      <c r="UW134" t="n">
        <v>20.48089</v>
      </c>
      <c r="UX134" t="n">
        <v>20.48975</v>
      </c>
      <c r="UY134" t="n">
        <v>20.50871</v>
      </c>
      <c r="UZ134" t="n">
        <v>20.53353</v>
      </c>
      <c r="VA134" t="n">
        <v>20.54142</v>
      </c>
      <c r="VB134" t="n">
        <v>20.55674</v>
      </c>
      <c r="VC134" t="n">
        <v>20.55724</v>
      </c>
      <c r="VD134" t="n">
        <v>20.56285</v>
      </c>
      <c r="VE134" t="n">
        <v>20.56382</v>
      </c>
      <c r="VF134" t="n">
        <v>20.57107</v>
      </c>
      <c r="VG134" t="n">
        <v>20.58777</v>
      </c>
      <c r="VH134" t="n">
        <v>20.62371</v>
      </c>
      <c r="VI134" t="n">
        <v>20.67213</v>
      </c>
      <c r="VJ134" t="n">
        <v>20.72606</v>
      </c>
      <c r="VK134" t="n">
        <v>20.74663</v>
      </c>
      <c r="VL134" t="n">
        <v>20.75859</v>
      </c>
      <c r="VM134" t="n">
        <v>20.75859</v>
      </c>
      <c r="VN134" t="n">
        <v>20.76532</v>
      </c>
      <c r="VO134" t="n">
        <v>20.78332</v>
      </c>
      <c r="VP134" t="n">
        <v>20.79224</v>
      </c>
      <c r="VQ134" t="n">
        <v>20.82623</v>
      </c>
      <c r="VR134" t="n">
        <v>20.87099</v>
      </c>
      <c r="VS134" t="n">
        <v>20.89023</v>
      </c>
      <c r="VT134" t="n">
        <v>20.92907</v>
      </c>
      <c r="VU134" t="n">
        <v>20.95933</v>
      </c>
      <c r="VV134" t="n">
        <v>21.01382</v>
      </c>
      <c r="VW134" t="n">
        <v>21.03927</v>
      </c>
      <c r="VX134" t="n">
        <v>21.06073</v>
      </c>
      <c r="VY134" t="n">
        <v>21.09188</v>
      </c>
      <c r="VZ134" t="n">
        <v>21.09759</v>
      </c>
      <c r="WA134" t="n">
        <v>21.11417</v>
      </c>
      <c r="WB134" t="n">
        <v>21.13568</v>
      </c>
      <c r="WC134" t="n">
        <v>21.13815</v>
      </c>
      <c r="WD134" t="n">
        <v>21.1425</v>
      </c>
      <c r="WE134" t="n">
        <v>21.14632</v>
      </c>
      <c r="WF134" t="n">
        <v>21.14723</v>
      </c>
      <c r="WG134" t="n">
        <v>21.16961</v>
      </c>
      <c r="WH134" t="n">
        <v>21.19895</v>
      </c>
      <c r="WI134" t="n">
        <v>21.2443</v>
      </c>
      <c r="WJ134" t="n">
        <v>21.2676</v>
      </c>
      <c r="WK134" t="n">
        <v>21.28566</v>
      </c>
      <c r="WL134" t="n">
        <v>21.34309</v>
      </c>
      <c r="WM134" t="n">
        <v>21.39047</v>
      </c>
      <c r="WN134" t="n">
        <v>21.42885</v>
      </c>
      <c r="WO134" t="n">
        <v>21.4697</v>
      </c>
      <c r="WP134" t="n">
        <v>21.52657</v>
      </c>
      <c r="WQ134" t="n">
        <v>21.5366</v>
      </c>
      <c r="WR134" t="n">
        <v>21.55531</v>
      </c>
      <c r="WS134" t="n">
        <v>21.5775</v>
      </c>
      <c r="WT134" t="n">
        <v>21.59062</v>
      </c>
      <c r="WU134" t="n">
        <v>21.61313</v>
      </c>
      <c r="WV134" t="n">
        <v>21.64254</v>
      </c>
      <c r="WW134" t="n">
        <v>21.66571</v>
      </c>
      <c r="WX134" t="n">
        <v>21.70415</v>
      </c>
      <c r="WY134" t="n">
        <v>21.70865</v>
      </c>
      <c r="WZ134" t="n">
        <v>21.71991</v>
      </c>
      <c r="XA134" t="n">
        <v>21.7559</v>
      </c>
      <c r="XB134" t="n">
        <v>21.77251</v>
      </c>
      <c r="XC134" t="n">
        <v>21.77686</v>
      </c>
      <c r="XD134" t="n">
        <v>21.80594</v>
      </c>
      <c r="XE134" t="n">
        <v>21.81064</v>
      </c>
      <c r="XF134" t="n">
        <v>21.83039</v>
      </c>
      <c r="XG134" t="n">
        <v>21.87642</v>
      </c>
      <c r="XH134" t="n">
        <v>21.91196</v>
      </c>
      <c r="XI134" t="n">
        <v>21.94416</v>
      </c>
      <c r="XJ134" t="n">
        <v>22.00604</v>
      </c>
      <c r="XK134" t="n">
        <v>22.08586</v>
      </c>
      <c r="XL134" t="n">
        <v>22.17126</v>
      </c>
      <c r="XM134" t="n">
        <v>22.25476</v>
      </c>
      <c r="XN134" t="n">
        <v>22.30501</v>
      </c>
      <c r="XO134" t="n">
        <v>22.3263</v>
      </c>
      <c r="XP134" t="n">
        <v>22.34277</v>
      </c>
      <c r="XQ134" t="n">
        <v>22.38003</v>
      </c>
      <c r="XR134" t="n">
        <v>22.39783</v>
      </c>
      <c r="XS134" t="n">
        <v>22.42101</v>
      </c>
      <c r="XT134" t="n">
        <v>22.4327</v>
      </c>
      <c r="XU134" t="n">
        <v>22.43797</v>
      </c>
      <c r="XV134" t="n">
        <v>22.44538</v>
      </c>
      <c r="XW134" t="n">
        <v>22.46079</v>
      </c>
      <c r="XX134" t="n">
        <v>22.46302</v>
      </c>
      <c r="XY134" t="n">
        <v>22.4785</v>
      </c>
      <c r="XZ134" t="n">
        <v>22.48127</v>
      </c>
      <c r="YA134" t="n">
        <v>22.48957</v>
      </c>
      <c r="YB134" t="n">
        <v>22.50847</v>
      </c>
      <c r="YC134" t="n">
        <v>22.58517</v>
      </c>
      <c r="YD134" t="n">
        <v>22.63077</v>
      </c>
      <c r="YE134" t="n">
        <v>22.71645</v>
      </c>
      <c r="YF134" t="n">
        <v>22.7331</v>
      </c>
      <c r="YG134" t="n">
        <v>22.77712</v>
      </c>
      <c r="YH134" t="n">
        <v>22.78942</v>
      </c>
      <c r="YI134" t="n">
        <v>22.82581</v>
      </c>
      <c r="YJ134" t="n">
        <v>22.85721</v>
      </c>
      <c r="YK134" t="n">
        <v>22.89479</v>
      </c>
      <c r="YL134" t="n">
        <v>22.92198</v>
      </c>
      <c r="YM134" t="n">
        <v>22.93667</v>
      </c>
      <c r="YN134" t="n">
        <v>23.00892</v>
      </c>
      <c r="YO134" t="n">
        <v>23.04907</v>
      </c>
      <c r="YP134" t="n">
        <v>23.05141</v>
      </c>
      <c r="YQ134" t="n">
        <v>23.06864</v>
      </c>
      <c r="YR134" t="n">
        <v>23.11752</v>
      </c>
      <c r="YS134" t="n">
        <v>23.20238</v>
      </c>
      <c r="YT134" t="n">
        <v>23.2049</v>
      </c>
      <c r="YU134" t="n">
        <v>23.21946</v>
      </c>
      <c r="YV134" t="n">
        <v>23.22646</v>
      </c>
      <c r="YW134" t="n">
        <v>23.26536</v>
      </c>
      <c r="YX134" t="n">
        <v>23.28458</v>
      </c>
      <c r="YY134" t="n">
        <v>23.33431</v>
      </c>
      <c r="YZ134" t="n">
        <v>23.40874</v>
      </c>
      <c r="ZA134" t="n">
        <v>23.45724</v>
      </c>
      <c r="ZB134" t="n">
        <v>23.46374</v>
      </c>
      <c r="ZC134" t="n">
        <v>23.48565</v>
      </c>
      <c r="ZD134" t="n">
        <v>23.50423</v>
      </c>
      <c r="ZE134" t="n">
        <v>23.52493</v>
      </c>
      <c r="ZF134" t="n">
        <v>23.55</v>
      </c>
      <c r="ZG134" t="n">
        <v>23.61152</v>
      </c>
      <c r="ZH134" t="n">
        <v>23.66467</v>
      </c>
      <c r="ZI134" t="n">
        <v>23.70894</v>
      </c>
      <c r="ZJ134" t="n">
        <v>23.73233</v>
      </c>
      <c r="ZK134" t="n">
        <v>23.73973</v>
      </c>
      <c r="ZL134" t="n">
        <v>23.75714</v>
      </c>
      <c r="ZM134" t="n">
        <v>23.78856</v>
      </c>
      <c r="ZN134" t="n">
        <v>23.87308</v>
      </c>
      <c r="ZO134" t="n">
        <v>23.91463</v>
      </c>
      <c r="ZP134" t="n">
        <v>23.93277</v>
      </c>
      <c r="ZQ134" t="n">
        <v>23.93702</v>
      </c>
      <c r="ZR134" t="n">
        <v>23.95131</v>
      </c>
      <c r="ZS134" t="n">
        <v>23.9514</v>
      </c>
      <c r="ZT134" t="n">
        <v>23.98275</v>
      </c>
      <c r="ZU134" t="n">
        <v>24.07845</v>
      </c>
      <c r="ZV134" t="n">
        <v>24.11621</v>
      </c>
      <c r="ZW134" t="n">
        <v>24.13858</v>
      </c>
      <c r="ZX134" t="n">
        <v>24.18023</v>
      </c>
      <c r="ZY134" t="n">
        <v>24.22063</v>
      </c>
      <c r="ZZ134" t="n">
        <v>24.24528</v>
      </c>
      <c r="AAA134" t="n">
        <v>24.27935</v>
      </c>
      <c r="AAB134" t="n">
        <v>24.31985</v>
      </c>
      <c r="AAC134" t="n">
        <v>24.38853</v>
      </c>
      <c r="AAD134" t="n">
        <v>24.45483</v>
      </c>
      <c r="AAE134" t="n">
        <v>24.48117</v>
      </c>
      <c r="AAF134" t="n">
        <v>24.50996</v>
      </c>
      <c r="AAG134" t="n">
        <v>24.53458</v>
      </c>
      <c r="AAH134" t="n">
        <v>24.55606</v>
      </c>
      <c r="AAI134" t="n">
        <v>24.56177</v>
      </c>
      <c r="AAJ134" t="n">
        <v>24.5621</v>
      </c>
      <c r="AAK134" t="n">
        <v>24.57643</v>
      </c>
      <c r="AAL134" t="n">
        <v>24.59271</v>
      </c>
      <c r="AAM134" t="n">
        <v>24.62593</v>
      </c>
      <c r="AAN134" t="n">
        <v>24.63652</v>
      </c>
      <c r="AAO134" t="n">
        <v>24.68113</v>
      </c>
      <c r="AAP134" t="n">
        <v>24.70203</v>
      </c>
      <c r="AAQ134" t="n">
        <v>24.73923</v>
      </c>
      <c r="AAR134" t="n">
        <v>24.80485</v>
      </c>
      <c r="AAS134" t="n">
        <v>24.8885</v>
      </c>
      <c r="AAT134" t="n">
        <v>24.94122</v>
      </c>
      <c r="AAU134" t="n">
        <v>24.99066</v>
      </c>
      <c r="AAV134" t="n">
        <v>25.01739</v>
      </c>
      <c r="AAW134" t="n">
        <v>25.04564</v>
      </c>
      <c r="AAX134" t="n">
        <v>25.08708</v>
      </c>
      <c r="AAY134" t="n">
        <v>25.12089</v>
      </c>
      <c r="AAZ134" t="n">
        <v>25.13073</v>
      </c>
      <c r="ABA134" t="n">
        <v>25.18331</v>
      </c>
      <c r="ABB134" t="n">
        <v>25.22434</v>
      </c>
      <c r="ABC134" t="n">
        <v>25.23588</v>
      </c>
      <c r="ABD134" t="n">
        <v>25.24347</v>
      </c>
      <c r="ABE134" t="n">
        <v>25.26761</v>
      </c>
      <c r="ABF134" t="n">
        <v>25.2922</v>
      </c>
      <c r="ABG134" t="n">
        <v>25.31795</v>
      </c>
      <c r="ABH134" t="n">
        <v>25.36639</v>
      </c>
      <c r="ABI134" t="n">
        <v>25.45685</v>
      </c>
      <c r="ABJ134" t="n">
        <v>25.54879</v>
      </c>
      <c r="ABK134" t="n">
        <v>25.6186</v>
      </c>
      <c r="ABL134" t="n">
        <v>25.74026</v>
      </c>
      <c r="ABM134" t="n">
        <v>25.83063</v>
      </c>
      <c r="ABN134" t="n">
        <v>25.89357</v>
      </c>
      <c r="ABO134" t="n">
        <v>25.91831</v>
      </c>
      <c r="ABP134" t="n">
        <v>26.07749</v>
      </c>
      <c r="ABQ134" t="n">
        <v>26.14783</v>
      </c>
      <c r="ABR134" t="n">
        <v>26.22773</v>
      </c>
      <c r="ABS134" t="n">
        <v>26.257</v>
      </c>
      <c r="ABT134" t="n">
        <v>26.35504</v>
      </c>
      <c r="ABU134" t="n">
        <v>26.49522</v>
      </c>
      <c r="ABV134" t="n">
        <v>26.5425</v>
      </c>
      <c r="ABW134" t="n">
        <v>26.58713</v>
      </c>
      <c r="ABX134" t="n">
        <v>26.65666</v>
      </c>
      <c r="ABY134" t="n">
        <v>26.73139</v>
      </c>
      <c r="ABZ134" t="n">
        <v>26.76105</v>
      </c>
      <c r="ACA134" t="n">
        <v>26.79375</v>
      </c>
      <c r="ACB134" t="n">
        <v>26.85246</v>
      </c>
      <c r="ACC134" t="n">
        <v>26.85369</v>
      </c>
      <c r="ACD134" t="n">
        <v>26.89365</v>
      </c>
      <c r="ACE134" t="n">
        <v>26.95816</v>
      </c>
      <c r="ACF134" t="n">
        <v>26.96554</v>
      </c>
      <c r="ACG134" t="n">
        <v>26.97305</v>
      </c>
      <c r="ACH134" t="n">
        <v>27.0668</v>
      </c>
      <c r="ACI134" t="n">
        <v>27.10199</v>
      </c>
      <c r="ACJ134" t="n">
        <v>27.16811</v>
      </c>
      <c r="ACK134" t="n">
        <v>27.204</v>
      </c>
      <c r="ACL134" t="n">
        <v>27.30837</v>
      </c>
      <c r="ACM134" t="n">
        <v>27.42141</v>
      </c>
      <c r="ACN134" t="n">
        <v>27.46791</v>
      </c>
      <c r="ACO134" t="n">
        <v>27.55398</v>
      </c>
      <c r="ACP134" t="n">
        <v>27.69736</v>
      </c>
      <c r="ACQ134" t="n">
        <v>27.72967</v>
      </c>
      <c r="ACR134" t="n">
        <v>27.73266</v>
      </c>
      <c r="ACS134" t="n">
        <v>27.83877</v>
      </c>
      <c r="ACT134" t="n">
        <v>27.9744</v>
      </c>
      <c r="ACU134" t="n">
        <v>28.00565</v>
      </c>
      <c r="ACV134" t="n">
        <v>28.01215</v>
      </c>
      <c r="ACW134" t="n">
        <v>28.03522</v>
      </c>
      <c r="ACX134" t="n">
        <v>28.03594</v>
      </c>
      <c r="ACY134" t="n">
        <v>28.0399</v>
      </c>
      <c r="ACZ134" t="n">
        <v>28.08722</v>
      </c>
      <c r="ADA134" t="n">
        <v>28.10827</v>
      </c>
      <c r="ADB134" t="n">
        <v>28.18102</v>
      </c>
      <c r="ADC134" t="n">
        <v>28.29555</v>
      </c>
      <c r="ADD134" t="n">
        <v>28.32485</v>
      </c>
      <c r="ADE134" t="n">
        <v>28.36454</v>
      </c>
      <c r="ADF134" t="n">
        <v>28.56368</v>
      </c>
      <c r="ADG134" t="n">
        <v>28.77053</v>
      </c>
      <c r="ADH134" t="n">
        <v>28.82351</v>
      </c>
      <c r="ADI134" t="n">
        <v>28.91475</v>
      </c>
      <c r="ADJ134" t="n">
        <v>28.94084</v>
      </c>
      <c r="ADK134" t="n">
        <v>28.95244</v>
      </c>
      <c r="ADL134" t="n">
        <v>28.9815</v>
      </c>
      <c r="ADM134" t="n">
        <v>29.04824</v>
      </c>
      <c r="ADN134" t="n">
        <v>29.10617</v>
      </c>
      <c r="ADO134" t="n">
        <v>29.22641</v>
      </c>
      <c r="ADP134" t="n">
        <v>29.29799</v>
      </c>
      <c r="ADQ134" t="n">
        <v>29.3514</v>
      </c>
      <c r="ADR134" t="n">
        <v>29.45203</v>
      </c>
      <c r="ADS134" t="n">
        <v>29.45747</v>
      </c>
      <c r="ADT134" t="n">
        <v>29.57176</v>
      </c>
      <c r="ADU134" t="n">
        <v>29.65365</v>
      </c>
      <c r="ADV134" t="n">
        <v>29.70789</v>
      </c>
      <c r="ADW134" t="n">
        <v>29.74384</v>
      </c>
      <c r="ADX134" t="n">
        <v>29.83595</v>
      </c>
      <c r="ADY134" t="n">
        <v>29.86108</v>
      </c>
      <c r="ADZ134" t="n">
        <v>29.86683</v>
      </c>
      <c r="AEA134" t="n">
        <v>29.90494</v>
      </c>
      <c r="AEB134" t="n">
        <v>29.97749</v>
      </c>
      <c r="AEC134" t="n">
        <v>29.9911</v>
      </c>
      <c r="AED134" t="n">
        <v>30.00782</v>
      </c>
      <c r="AEE134" t="n">
        <v>30.04784</v>
      </c>
      <c r="AEF134" t="n">
        <v>30.09346</v>
      </c>
      <c r="AEG134" t="n">
        <v>30.14128</v>
      </c>
      <c r="AEH134" t="n">
        <v>30.2755</v>
      </c>
      <c r="AEI134" t="n">
        <v>30.41913</v>
      </c>
      <c r="AEJ134" t="n">
        <v>30.52496</v>
      </c>
      <c r="AEK134" t="n">
        <v>30.56591</v>
      </c>
      <c r="AEL134" t="n">
        <v>30.58476</v>
      </c>
      <c r="AEM134" t="n">
        <v>30.62393</v>
      </c>
      <c r="AEN134" t="n">
        <v>30.66119</v>
      </c>
      <c r="AEO134" t="n">
        <v>30.68177</v>
      </c>
      <c r="AEP134" t="n">
        <v>30.71264</v>
      </c>
      <c r="AEQ134" t="n">
        <v>30.83868</v>
      </c>
      <c r="AER134" t="n">
        <v>31.05093</v>
      </c>
      <c r="AES134" t="n">
        <v>31.18383</v>
      </c>
      <c r="AET134" t="n">
        <v>31.19089</v>
      </c>
      <c r="AEU134" t="n">
        <v>31.35325</v>
      </c>
      <c r="AEV134" t="n">
        <v>31.45841</v>
      </c>
      <c r="AEW134" t="n">
        <v>31.56195</v>
      </c>
      <c r="AEX134" t="n">
        <v>31.6108</v>
      </c>
      <c r="AEY134" t="n">
        <v>31.68114</v>
      </c>
      <c r="AEZ134" t="n">
        <v>31.71314</v>
      </c>
      <c r="AFA134" t="n">
        <v>31.7992</v>
      </c>
      <c r="AFB134" t="n">
        <v>31.95926</v>
      </c>
      <c r="AFC134" t="n">
        <v>32.01096</v>
      </c>
      <c r="AFD134" t="n">
        <v>32.1653</v>
      </c>
      <c r="AFE134" t="n">
        <v>32.22901</v>
      </c>
      <c r="AFF134" t="n">
        <v>32.24529</v>
      </c>
      <c r="AFG134" t="n">
        <v>32.26366</v>
      </c>
      <c r="AFH134" t="n">
        <v>32.28293</v>
      </c>
      <c r="AFI134" t="n">
        <v>32.32063</v>
      </c>
      <c r="AFJ134" t="n">
        <v>32.41987</v>
      </c>
      <c r="AFK134" t="n">
        <v>32.51315</v>
      </c>
      <c r="AFL134" t="n">
        <v>32.56758</v>
      </c>
      <c r="AFM134" t="n">
        <v>32.69602</v>
      </c>
      <c r="AFN134" t="n">
        <v>32.99706</v>
      </c>
      <c r="AFO134" t="n">
        <v>33.06526</v>
      </c>
      <c r="AFP134" t="n">
        <v>33.1356</v>
      </c>
      <c r="AFQ134" t="n">
        <v>33.17642</v>
      </c>
      <c r="AFR134" t="n">
        <v>33.31702</v>
      </c>
      <c r="AFS134" t="n">
        <v>33.37371</v>
      </c>
      <c r="AFT134" t="n">
        <v>33.40406</v>
      </c>
      <c r="AFU134" t="n">
        <v>33.4793</v>
      </c>
      <c r="AFV134" t="n">
        <v>33.5288</v>
      </c>
      <c r="AFW134" t="n">
        <v>33.65346</v>
      </c>
      <c r="AFX134" t="n">
        <v>33.83651</v>
      </c>
      <c r="AFY134" t="n">
        <v>33.91382</v>
      </c>
      <c r="AFZ134" t="n">
        <v>33.96113</v>
      </c>
      <c r="AGA134" t="n">
        <v>34.15147</v>
      </c>
      <c r="AGB134" t="n">
        <v>34.2341</v>
      </c>
      <c r="AGC134" t="n">
        <v>34.2354</v>
      </c>
      <c r="AGD134" t="n">
        <v>34.3431</v>
      </c>
      <c r="AGE134" t="n">
        <v>34.38957</v>
      </c>
      <c r="AGF134" t="n">
        <v>34.53699</v>
      </c>
      <c r="AGG134" t="n">
        <v>34.58204</v>
      </c>
      <c r="AGH134" t="n">
        <v>34.60749</v>
      </c>
      <c r="AGI134" t="n">
        <v>34.6083</v>
      </c>
      <c r="AGJ134" t="n">
        <v>34.66783</v>
      </c>
      <c r="AGK134" t="n">
        <v>34.75786</v>
      </c>
      <c r="AGL134" t="n">
        <v>34.80493</v>
      </c>
      <c r="AGM134" t="n">
        <v>34.87588</v>
      </c>
      <c r="AGN134" t="n">
        <v>35.02457</v>
      </c>
      <c r="AGO134" t="n">
        <v>35.36556</v>
      </c>
      <c r="AGP134" t="n">
        <v>35.42646</v>
      </c>
      <c r="AGQ134" t="n">
        <v>35.45256</v>
      </c>
      <c r="AGR134" t="n">
        <v>35.48949</v>
      </c>
      <c r="AGS134" t="n">
        <v>35.50468</v>
      </c>
      <c r="AGT134" t="n">
        <v>35.50908</v>
      </c>
      <c r="AGU134" t="n">
        <v>35.53968</v>
      </c>
      <c r="AGV134" t="n">
        <v>35.71688</v>
      </c>
      <c r="AGW134" t="n">
        <v>36.06794</v>
      </c>
      <c r="AGX134" t="n">
        <v>36.15063</v>
      </c>
      <c r="AGY134" t="n">
        <v>36.23681</v>
      </c>
      <c r="AGZ134" t="n">
        <v>36.39037</v>
      </c>
      <c r="AHA134" t="n">
        <v>36.51319</v>
      </c>
      <c r="AHB134" t="n">
        <v>36.60213</v>
      </c>
      <c r="AHC134" t="n">
        <v>36.74846</v>
      </c>
      <c r="AHD134" t="n">
        <v>36.86535</v>
      </c>
      <c r="AHE134" t="n">
        <v>36.92232</v>
      </c>
      <c r="AHF134" t="n">
        <v>36.96283</v>
      </c>
      <c r="AHG134" t="n">
        <v>37.08624</v>
      </c>
      <c r="AHH134" t="n">
        <v>37.30803</v>
      </c>
      <c r="AHI134" t="n">
        <v>37.43565</v>
      </c>
      <c r="AHJ134" t="n">
        <v>37.52258</v>
      </c>
      <c r="AHK134" t="n">
        <v>37.59383</v>
      </c>
      <c r="AHL134" t="n">
        <v>37.73061</v>
      </c>
      <c r="AHM134" t="n">
        <v>37.90003</v>
      </c>
      <c r="AHN134" t="n">
        <v>37.95094</v>
      </c>
      <c r="AHO134" t="n">
        <v>37.98486</v>
      </c>
      <c r="AHP134" t="n">
        <v>38.02795</v>
      </c>
      <c r="AHQ134" t="n">
        <v>38.07491</v>
      </c>
      <c r="AHR134" t="n">
        <v>38.22947</v>
      </c>
      <c r="AHS134" t="n">
        <v>38.25108</v>
      </c>
      <c r="AHT134" t="n">
        <v>38.36709</v>
      </c>
      <c r="AHU134" t="n">
        <v>38.44783</v>
      </c>
      <c r="AHV134" t="n">
        <v>38.63189</v>
      </c>
      <c r="AHW134" t="n">
        <v>38.81936</v>
      </c>
      <c r="AHX134" t="n">
        <v>38.98264</v>
      </c>
      <c r="AHY134" t="n">
        <v>39.03355</v>
      </c>
      <c r="AHZ134" t="n">
        <v>39.08841</v>
      </c>
      <c r="AIA134" t="n">
        <v>39.16202</v>
      </c>
      <c r="AIB134" t="n">
        <v>39.19904</v>
      </c>
      <c r="AIC134" t="n">
        <v>39.22621</v>
      </c>
      <c r="AID134" t="n">
        <v>39.36202</v>
      </c>
      <c r="AIE134" t="n">
        <v>39.48144</v>
      </c>
      <c r="AIF134" t="n">
        <v>39.64373</v>
      </c>
      <c r="AIG134" t="n">
        <v>39.94608</v>
      </c>
      <c r="AIH134" t="n">
        <v>40.27426</v>
      </c>
      <c r="AII134" t="n">
        <v>40.39683</v>
      </c>
      <c r="AIJ134" t="n">
        <v>40.55391</v>
      </c>
      <c r="AIK134" t="n">
        <v>40.7584</v>
      </c>
      <c r="AIL134" t="n">
        <v>40.87162</v>
      </c>
      <c r="AIM134" t="n">
        <v>40.9711</v>
      </c>
      <c r="AIN134" t="n">
        <v>41.12962</v>
      </c>
      <c r="AIO134" t="n">
        <v>41.18295</v>
      </c>
      <c r="AIP134" t="n">
        <v>41.26121</v>
      </c>
      <c r="AIQ134" t="n">
        <v>41.39594</v>
      </c>
      <c r="AIR134" t="n">
        <v>41.43599</v>
      </c>
      <c r="AIS134" t="n">
        <v>41.75665</v>
      </c>
      <c r="AIT134" t="n">
        <v>42.07765</v>
      </c>
      <c r="AIU134" t="n">
        <v>42.29336</v>
      </c>
      <c r="AIV134" t="n">
        <v>42.40232</v>
      </c>
      <c r="AIW134" t="n">
        <v>42.47753</v>
      </c>
      <c r="AIX134" t="n">
        <v>42.67227</v>
      </c>
      <c r="AIY134" t="n">
        <v>43.22052</v>
      </c>
      <c r="AIZ134" t="n">
        <v>43.72573</v>
      </c>
      <c r="AJA134" t="n">
        <v>43.94067</v>
      </c>
      <c r="AJB134" t="n">
        <v>44.27098</v>
      </c>
      <c r="AJC134" t="n">
        <v>44.60986</v>
      </c>
      <c r="AJD134" t="n">
        <v>44.84813</v>
      </c>
      <c r="AJE134" t="n">
        <v>45.07874</v>
      </c>
      <c r="AJF134" t="n">
        <v>45.25808</v>
      </c>
      <c r="AJG134" t="n">
        <v>45.42582</v>
      </c>
      <c r="AJH134" t="n">
        <v>45.69796</v>
      </c>
      <c r="AJI134" t="n">
        <v>45.99238</v>
      </c>
      <c r="AJJ134" t="n">
        <v>46.32344</v>
      </c>
      <c r="AJK134" t="n">
        <v>46.53806</v>
      </c>
      <c r="AJL134" t="n">
        <v>46.68859</v>
      </c>
      <c r="AJM134" t="n">
        <v>46.98846</v>
      </c>
      <c r="AJN134" t="n">
        <v>47.47243</v>
      </c>
      <c r="AJO134" t="n">
        <v>47.69096</v>
      </c>
      <c r="AJP134" t="n">
        <v>48.09231</v>
      </c>
      <c r="AJQ134" t="n">
        <v>48.23413</v>
      </c>
      <c r="AJR134" t="n">
        <v>48.45038</v>
      </c>
      <c r="AJS134" t="n">
        <v>48.58893</v>
      </c>
      <c r="AJT134" t="n">
        <v>48.67636</v>
      </c>
      <c r="AJU134" t="n">
        <v>48.96124</v>
      </c>
      <c r="AJV134" t="n">
        <v>49.0968</v>
      </c>
      <c r="AJW134" t="n">
        <v>49.34182</v>
      </c>
      <c r="AJX134" t="n">
        <v>49.70576</v>
      </c>
      <c r="AJY134" t="n">
        <v>50.03245</v>
      </c>
      <c r="AJZ134" t="n">
        <v>50.3355</v>
      </c>
      <c r="AKA134" t="n">
        <v>50.64125</v>
      </c>
      <c r="AKB134" t="n">
        <v>50.84124</v>
      </c>
      <c r="AKC134" t="n">
        <v>50.91119</v>
      </c>
      <c r="AKD134" t="n">
        <v>51.11314</v>
      </c>
      <c r="AKE134" t="n">
        <v>51.24566</v>
      </c>
      <c r="AKF134" t="n">
        <v>51.59658</v>
      </c>
      <c r="AKG134" t="n">
        <v>51.93518</v>
      </c>
      <c r="AKH134" t="n">
        <v>52.30731</v>
      </c>
      <c r="AKI134" t="n">
        <v>52.39274</v>
      </c>
      <c r="AKJ134" t="n">
        <v>52.62764</v>
      </c>
      <c r="AKK134" t="n">
        <v>53.42063</v>
      </c>
      <c r="AKL134" t="n">
        <v>53.58233</v>
      </c>
      <c r="AKM134" t="n">
        <v>53.84886</v>
      </c>
      <c r="AKN134" t="n">
        <v>54.47327</v>
      </c>
      <c r="AKO134" t="n">
        <v>55.2374</v>
      </c>
      <c r="AKP134" t="n">
        <v>55.52856</v>
      </c>
      <c r="AKQ134" t="n">
        <v>55.91128</v>
      </c>
      <c r="AKR134" t="n">
        <v>56.35293</v>
      </c>
      <c r="AKS134" t="n">
        <v>56.89423</v>
      </c>
      <c r="AKT134" t="n">
        <v>57.07782</v>
      </c>
      <c r="AKU134" t="n">
        <v>57.59306</v>
      </c>
      <c r="AKV134" t="n">
        <v>58.35263</v>
      </c>
      <c r="AKW134" t="n">
        <v>58.87062</v>
      </c>
      <c r="AKX134" t="n">
        <v>59.27617</v>
      </c>
      <c r="AKY134" t="n">
        <v>60.05824</v>
      </c>
      <c r="AKZ134" t="n">
        <v>61.34318</v>
      </c>
      <c r="ALA134" t="n">
        <v>63.18625</v>
      </c>
      <c r="ALB134" t="n">
        <v>64.16649</v>
      </c>
      <c r="ALC134" t="n">
        <v>64.72067</v>
      </c>
      <c r="ALD134" t="n">
        <v>66.07980000000001</v>
      </c>
      <c r="ALE134" t="n">
        <v>67.73769</v>
      </c>
      <c r="ALF134" t="n">
        <v>69.20684</v>
      </c>
      <c r="ALG134" t="n">
        <v>70.36203</v>
      </c>
      <c r="ALH134" t="n">
        <v>71.70434</v>
      </c>
      <c r="ALI134" t="n">
        <v>73.43777</v>
      </c>
      <c r="ALJ134" t="n">
        <v>75.8484</v>
      </c>
      <c r="ALK134" t="n">
        <v>78.19122</v>
      </c>
      <c r="ALL134" t="n">
        <v>81.02710999999999</v>
      </c>
      <c r="ALM134" t="n">
        <v>85.29928</v>
      </c>
      <c r="ALN134" t="n">
        <v>91.44119000000001</v>
      </c>
      <c r="ALO134" t="n">
        <v>124.41971</v>
      </c>
    </row>
    <row r="135">
      <c r="A135" t="inlineStr">
        <is>
          <t>Nepal</t>
        </is>
      </c>
      <c r="B135" t="inlineStr">
        <is>
          <t>NPL</t>
        </is>
      </c>
      <c r="C135" s="13">
        <f>AVERAGE(SI135,SJ135)</f>
        <v/>
      </c>
      <c r="D135" t="n">
        <v>1.86354</v>
      </c>
      <c r="E135" t="n">
        <v>2.228</v>
      </c>
      <c r="F135" t="n">
        <v>2.40753</v>
      </c>
      <c r="G135" t="n">
        <v>2.48942</v>
      </c>
      <c r="H135" t="n">
        <v>2.53897</v>
      </c>
      <c r="I135" t="n">
        <v>2.58919</v>
      </c>
      <c r="J135" t="n">
        <v>2.65118</v>
      </c>
      <c r="K135" t="n">
        <v>2.6766</v>
      </c>
      <c r="L135" t="n">
        <v>2.7117</v>
      </c>
      <c r="M135" t="n">
        <v>2.73874</v>
      </c>
      <c r="N135" t="n">
        <v>2.76129</v>
      </c>
      <c r="O135" t="n">
        <v>2.78714</v>
      </c>
      <c r="P135" t="n">
        <v>2.86159</v>
      </c>
      <c r="Q135" t="n">
        <v>2.90487</v>
      </c>
      <c r="R135" t="n">
        <v>2.96223</v>
      </c>
      <c r="S135" t="n">
        <v>2.99832</v>
      </c>
      <c r="T135" t="n">
        <v>3.0297</v>
      </c>
      <c r="U135" t="n">
        <v>3.0404</v>
      </c>
      <c r="V135" t="n">
        <v>3.05816</v>
      </c>
      <c r="W135" t="n">
        <v>3.08449</v>
      </c>
      <c r="X135" t="n">
        <v>3.11812</v>
      </c>
      <c r="Y135" t="n">
        <v>3.13881</v>
      </c>
      <c r="Z135" t="n">
        <v>3.16022</v>
      </c>
      <c r="AA135" t="n">
        <v>3.18275</v>
      </c>
      <c r="AB135" t="n">
        <v>3.21814</v>
      </c>
      <c r="AC135" t="n">
        <v>3.24575</v>
      </c>
      <c r="AD135" t="n">
        <v>3.27024</v>
      </c>
      <c r="AE135" t="n">
        <v>3.28834</v>
      </c>
      <c r="AF135" t="n">
        <v>3.30881</v>
      </c>
      <c r="AG135" t="n">
        <v>3.34288</v>
      </c>
      <c r="AH135" t="n">
        <v>3.37905</v>
      </c>
      <c r="AI135" t="n">
        <v>3.41556</v>
      </c>
      <c r="AJ135" t="n">
        <v>3.45014</v>
      </c>
      <c r="AK135" t="n">
        <v>3.47469</v>
      </c>
      <c r="AL135" t="n">
        <v>3.48819</v>
      </c>
      <c r="AM135" t="n">
        <v>3.50652</v>
      </c>
      <c r="AN135" t="n">
        <v>3.54187</v>
      </c>
      <c r="AO135" t="n">
        <v>3.59356</v>
      </c>
      <c r="AP135" t="n">
        <v>3.61629</v>
      </c>
      <c r="AQ135" t="n">
        <v>3.6362</v>
      </c>
      <c r="AR135" t="n">
        <v>3.6664</v>
      </c>
      <c r="AS135" t="n">
        <v>3.67999</v>
      </c>
      <c r="AT135" t="n">
        <v>3.69188</v>
      </c>
      <c r="AU135" t="n">
        <v>3.70186</v>
      </c>
      <c r="AV135" t="n">
        <v>3.71883</v>
      </c>
      <c r="AW135" t="n">
        <v>3.7372</v>
      </c>
      <c r="AX135" t="n">
        <v>3.75501</v>
      </c>
      <c r="AY135" t="n">
        <v>3.77429</v>
      </c>
      <c r="AZ135" t="n">
        <v>3.80164</v>
      </c>
      <c r="BA135" t="n">
        <v>3.81916</v>
      </c>
      <c r="BB135" t="n">
        <v>3.83191</v>
      </c>
      <c r="BC135" t="n">
        <v>3.84279</v>
      </c>
      <c r="BD135" t="n">
        <v>3.86355</v>
      </c>
      <c r="BE135" t="n">
        <v>3.89191</v>
      </c>
      <c r="BF135" t="n">
        <v>3.91233</v>
      </c>
      <c r="BG135" t="n">
        <v>3.92959</v>
      </c>
      <c r="BH135" t="n">
        <v>3.94283</v>
      </c>
      <c r="BI135" t="n">
        <v>3.9587</v>
      </c>
      <c r="BJ135" t="n">
        <v>3.96696</v>
      </c>
      <c r="BK135" t="n">
        <v>3.98637</v>
      </c>
      <c r="BL135" t="n">
        <v>4.00813</v>
      </c>
      <c r="BM135" t="n">
        <v>4.02927</v>
      </c>
      <c r="BN135" t="n">
        <v>4.04235</v>
      </c>
      <c r="BO135" t="n">
        <v>4.06047</v>
      </c>
      <c r="BP135" t="n">
        <v>4.07448</v>
      </c>
      <c r="BQ135" t="n">
        <v>4.08988</v>
      </c>
      <c r="BR135" t="n">
        <v>4.10945</v>
      </c>
      <c r="BS135" t="n">
        <v>4.1215</v>
      </c>
      <c r="BT135" t="n">
        <v>4.13293</v>
      </c>
      <c r="BU135" t="n">
        <v>4.1497</v>
      </c>
      <c r="BV135" t="n">
        <v>4.16708</v>
      </c>
      <c r="BW135" t="n">
        <v>4.17751</v>
      </c>
      <c r="BX135" t="n">
        <v>4.19142</v>
      </c>
      <c r="BY135" t="n">
        <v>4.21286</v>
      </c>
      <c r="BZ135" t="n">
        <v>4.22218</v>
      </c>
      <c r="CA135" t="n">
        <v>4.24011</v>
      </c>
      <c r="CB135" t="n">
        <v>4.2524</v>
      </c>
      <c r="CC135" t="n">
        <v>4.26853</v>
      </c>
      <c r="CD135" t="n">
        <v>4.29029</v>
      </c>
      <c r="CE135" t="n">
        <v>4.32268</v>
      </c>
      <c r="CF135" t="n">
        <v>4.34294</v>
      </c>
      <c r="CG135" t="n">
        <v>4.36228</v>
      </c>
      <c r="CH135" t="n">
        <v>4.37466</v>
      </c>
      <c r="CI135" t="n">
        <v>4.38838</v>
      </c>
      <c r="CJ135" t="n">
        <v>4.40954</v>
      </c>
      <c r="CK135" t="n">
        <v>4.41538</v>
      </c>
      <c r="CL135" t="n">
        <v>4.42132</v>
      </c>
      <c r="CM135" t="n">
        <v>4.43337</v>
      </c>
      <c r="CN135" t="n">
        <v>4.45111</v>
      </c>
      <c r="CO135" t="n">
        <v>4.46193</v>
      </c>
      <c r="CP135" t="n">
        <v>4.47244</v>
      </c>
      <c r="CQ135" t="n">
        <v>4.49443</v>
      </c>
      <c r="CR135" t="n">
        <v>4.51265</v>
      </c>
      <c r="CS135" t="n">
        <v>4.52899</v>
      </c>
      <c r="CT135" t="n">
        <v>4.53884</v>
      </c>
      <c r="CU135" t="n">
        <v>4.55397</v>
      </c>
      <c r="CV135" t="n">
        <v>4.56792</v>
      </c>
      <c r="CW135" t="n">
        <v>4.58087</v>
      </c>
      <c r="CX135" t="n">
        <v>4.58775</v>
      </c>
      <c r="CY135" t="n">
        <v>4.59341</v>
      </c>
      <c r="CZ135" t="n">
        <v>4.6006</v>
      </c>
      <c r="DA135" t="n">
        <v>4.60877</v>
      </c>
      <c r="DB135" t="n">
        <v>4.61554</v>
      </c>
      <c r="DC135" t="n">
        <v>4.62187</v>
      </c>
      <c r="DD135" t="n">
        <v>4.63579</v>
      </c>
      <c r="DE135" t="n">
        <v>4.64892</v>
      </c>
      <c r="DF135" t="n">
        <v>4.66059</v>
      </c>
      <c r="DG135" t="n">
        <v>4.66875</v>
      </c>
      <c r="DH135" t="n">
        <v>4.6764</v>
      </c>
      <c r="DI135" t="n">
        <v>4.68137</v>
      </c>
      <c r="DJ135" t="n">
        <v>4.68298</v>
      </c>
      <c r="DK135" t="n">
        <v>4.68377</v>
      </c>
      <c r="DL135" t="n">
        <v>4.68538</v>
      </c>
      <c r="DM135" t="n">
        <v>4.69544</v>
      </c>
      <c r="DN135" t="n">
        <v>4.71386</v>
      </c>
      <c r="DO135" t="n">
        <v>4.72575</v>
      </c>
      <c r="DP135" t="n">
        <v>4.74102</v>
      </c>
      <c r="DQ135" t="n">
        <v>4.75095</v>
      </c>
      <c r="DR135" t="n">
        <v>4.75161</v>
      </c>
      <c r="DS135" t="n">
        <v>4.75167</v>
      </c>
      <c r="DT135" t="n">
        <v>4.75332</v>
      </c>
      <c r="DU135" t="n">
        <v>4.76882</v>
      </c>
      <c r="DV135" t="n">
        <v>4.77981</v>
      </c>
      <c r="DW135" t="n">
        <v>4.78982</v>
      </c>
      <c r="DX135" t="n">
        <v>4.79797</v>
      </c>
      <c r="DY135" t="n">
        <v>4.80572</v>
      </c>
      <c r="DZ135" t="n">
        <v>4.81622</v>
      </c>
      <c r="EA135" t="n">
        <v>4.82943</v>
      </c>
      <c r="EB135" t="n">
        <v>4.84071</v>
      </c>
      <c r="EC135" t="n">
        <v>4.84609</v>
      </c>
      <c r="ED135" t="n">
        <v>4.85478</v>
      </c>
      <c r="EE135" t="n">
        <v>4.86865</v>
      </c>
      <c r="EF135" t="n">
        <v>4.88674</v>
      </c>
      <c r="EG135" t="n">
        <v>4.89739</v>
      </c>
      <c r="EH135" t="n">
        <v>4.91108</v>
      </c>
      <c r="EI135" t="n">
        <v>4.91813</v>
      </c>
      <c r="EJ135" t="n">
        <v>4.93342</v>
      </c>
      <c r="EK135" t="n">
        <v>4.95014</v>
      </c>
      <c r="EL135" t="n">
        <v>4.95878</v>
      </c>
      <c r="EM135" t="n">
        <v>4.96701</v>
      </c>
      <c r="EN135" t="n">
        <v>4.97446</v>
      </c>
      <c r="EO135" t="n">
        <v>4.98271</v>
      </c>
      <c r="EP135" t="n">
        <v>4.99894</v>
      </c>
      <c r="EQ135" t="n">
        <v>5.01427</v>
      </c>
      <c r="ER135" t="n">
        <v>5.03663</v>
      </c>
      <c r="ES135" t="n">
        <v>5.05007</v>
      </c>
      <c r="ET135" t="n">
        <v>5.06293</v>
      </c>
      <c r="EU135" t="n">
        <v>5.07265</v>
      </c>
      <c r="EV135" t="n">
        <v>5.08158</v>
      </c>
      <c r="EW135" t="n">
        <v>5.08594</v>
      </c>
      <c r="EX135" t="n">
        <v>5.09588</v>
      </c>
      <c r="EY135" t="n">
        <v>5.10887</v>
      </c>
      <c r="EZ135" t="n">
        <v>5.11846</v>
      </c>
      <c r="FA135" t="n">
        <v>5.12593</v>
      </c>
      <c r="FB135" t="n">
        <v>5.13458</v>
      </c>
      <c r="FC135" t="n">
        <v>5.1436</v>
      </c>
      <c r="FD135" t="n">
        <v>5.15389</v>
      </c>
      <c r="FE135" t="n">
        <v>5.16446</v>
      </c>
      <c r="FF135" t="n">
        <v>5.1764</v>
      </c>
      <c r="FG135" t="n">
        <v>5.18629</v>
      </c>
      <c r="FH135" t="n">
        <v>5.19987</v>
      </c>
      <c r="FI135" t="n">
        <v>5.21254</v>
      </c>
      <c r="FJ135" t="n">
        <v>5.22166</v>
      </c>
      <c r="FK135" t="n">
        <v>5.23401</v>
      </c>
      <c r="FL135" t="n">
        <v>5.23842</v>
      </c>
      <c r="FM135" t="n">
        <v>5.25154</v>
      </c>
      <c r="FN135" t="n">
        <v>5.26661</v>
      </c>
      <c r="FO135" t="n">
        <v>5.27663</v>
      </c>
      <c r="FP135" t="n">
        <v>5.28145</v>
      </c>
      <c r="FQ135" t="n">
        <v>5.29428</v>
      </c>
      <c r="FR135" t="n">
        <v>5.30132</v>
      </c>
      <c r="FS135" t="n">
        <v>5.31118</v>
      </c>
      <c r="FT135" t="n">
        <v>5.32737</v>
      </c>
      <c r="FU135" t="n">
        <v>5.33957</v>
      </c>
      <c r="FV135" t="n">
        <v>5.35675</v>
      </c>
      <c r="FW135" t="n">
        <v>5.36624</v>
      </c>
      <c r="FX135" t="n">
        <v>5.37354</v>
      </c>
      <c r="FY135" t="n">
        <v>5.38488</v>
      </c>
      <c r="FZ135" t="n">
        <v>5.39629</v>
      </c>
      <c r="GA135" t="n">
        <v>5.41623</v>
      </c>
      <c r="GB135" t="n">
        <v>5.42944</v>
      </c>
      <c r="GC135" t="n">
        <v>5.44124</v>
      </c>
      <c r="GD135" t="n">
        <v>5.45855</v>
      </c>
      <c r="GE135" t="n">
        <v>5.47431</v>
      </c>
      <c r="GF135" t="n">
        <v>5.48846</v>
      </c>
      <c r="GG135" t="n">
        <v>5.50257</v>
      </c>
      <c r="GH135" t="n">
        <v>5.51728</v>
      </c>
      <c r="GI135" t="n">
        <v>5.52659</v>
      </c>
      <c r="GJ135" t="n">
        <v>5.52837</v>
      </c>
      <c r="GK135" t="n">
        <v>5.52971</v>
      </c>
      <c r="GL135" t="n">
        <v>5.54017</v>
      </c>
      <c r="GM135" t="n">
        <v>5.55556</v>
      </c>
      <c r="GN135" t="n">
        <v>5.56313</v>
      </c>
      <c r="GO135" t="n">
        <v>5.5848</v>
      </c>
      <c r="GP135" t="n">
        <v>5.59419</v>
      </c>
      <c r="GQ135" t="n">
        <v>5.60148</v>
      </c>
      <c r="GR135" t="n">
        <v>5.61165</v>
      </c>
      <c r="GS135" t="n">
        <v>5.62334</v>
      </c>
      <c r="GT135" t="n">
        <v>5.63637</v>
      </c>
      <c r="GU135" t="n">
        <v>5.64427</v>
      </c>
      <c r="GV135" t="n">
        <v>5.65651</v>
      </c>
      <c r="GW135" t="n">
        <v>5.67393</v>
      </c>
      <c r="GX135" t="n">
        <v>5.68149</v>
      </c>
      <c r="GY135" t="n">
        <v>5.69215</v>
      </c>
      <c r="GZ135" t="n">
        <v>5.70334</v>
      </c>
      <c r="HA135" t="n">
        <v>5.71678</v>
      </c>
      <c r="HB135" t="n">
        <v>5.72794</v>
      </c>
      <c r="HC135" t="n">
        <v>5.74322</v>
      </c>
      <c r="HD135" t="n">
        <v>5.74859</v>
      </c>
      <c r="HE135" t="n">
        <v>5.75359</v>
      </c>
      <c r="HF135" t="n">
        <v>5.77425</v>
      </c>
      <c r="HG135" t="n">
        <v>5.78899</v>
      </c>
      <c r="HH135" t="n">
        <v>5.80631</v>
      </c>
      <c r="HI135" t="n">
        <v>5.82044</v>
      </c>
      <c r="HJ135" t="n">
        <v>5.83282</v>
      </c>
      <c r="HK135" t="n">
        <v>5.83961</v>
      </c>
      <c r="HL135" t="n">
        <v>5.84813</v>
      </c>
      <c r="HM135" t="n">
        <v>5.85889</v>
      </c>
      <c r="HN135" t="n">
        <v>5.86622</v>
      </c>
      <c r="HO135" t="n">
        <v>5.86744</v>
      </c>
      <c r="HP135" t="n">
        <v>5.87556</v>
      </c>
      <c r="HQ135" t="n">
        <v>5.87841</v>
      </c>
      <c r="HR135" t="n">
        <v>5.88397</v>
      </c>
      <c r="HS135" t="n">
        <v>5.89257</v>
      </c>
      <c r="HT135" t="n">
        <v>5.89629</v>
      </c>
      <c r="HU135" t="n">
        <v>5.91093</v>
      </c>
      <c r="HV135" t="n">
        <v>5.9213</v>
      </c>
      <c r="HW135" t="n">
        <v>5.92798</v>
      </c>
      <c r="HX135" t="n">
        <v>5.93367</v>
      </c>
      <c r="HY135" t="n">
        <v>5.93912</v>
      </c>
      <c r="HZ135" t="n">
        <v>5.94686</v>
      </c>
      <c r="IA135" t="n">
        <v>5.95523</v>
      </c>
      <c r="IB135" t="n">
        <v>5.96462</v>
      </c>
      <c r="IC135" t="n">
        <v>5.97182</v>
      </c>
      <c r="ID135" t="n">
        <v>5.98676</v>
      </c>
      <c r="IE135" t="n">
        <v>5.9999</v>
      </c>
      <c r="IF135" t="n">
        <v>6.01254</v>
      </c>
      <c r="IG135" t="n">
        <v>6.02415</v>
      </c>
      <c r="IH135" t="n">
        <v>6.04124</v>
      </c>
      <c r="II135" t="n">
        <v>6.05311</v>
      </c>
      <c r="IJ135" t="n">
        <v>6.05699</v>
      </c>
      <c r="IK135" t="n">
        <v>6.07012</v>
      </c>
      <c r="IL135" t="n">
        <v>6.08138</v>
      </c>
      <c r="IM135" t="n">
        <v>6.0948</v>
      </c>
      <c r="IN135" t="n">
        <v>6.11106</v>
      </c>
      <c r="IO135" t="n">
        <v>6.11674</v>
      </c>
      <c r="IP135" t="n">
        <v>6.11966</v>
      </c>
      <c r="IQ135" t="n">
        <v>6.12842</v>
      </c>
      <c r="IR135" t="n">
        <v>6.1339</v>
      </c>
      <c r="IS135" t="n">
        <v>6.13827</v>
      </c>
      <c r="IT135" t="n">
        <v>6.14247</v>
      </c>
      <c r="IU135" t="n">
        <v>6.1505</v>
      </c>
      <c r="IV135" t="n">
        <v>6.16101</v>
      </c>
      <c r="IW135" t="n">
        <v>6.16562</v>
      </c>
      <c r="IX135" t="n">
        <v>6.17655</v>
      </c>
      <c r="IY135" t="n">
        <v>6.18676</v>
      </c>
      <c r="IZ135" t="n">
        <v>6.19495</v>
      </c>
      <c r="JA135" t="n">
        <v>6.20212</v>
      </c>
      <c r="JB135" t="n">
        <v>6.21109</v>
      </c>
      <c r="JC135" t="n">
        <v>6.22277</v>
      </c>
      <c r="JD135" t="n">
        <v>6.23486</v>
      </c>
      <c r="JE135" t="n">
        <v>6.24344</v>
      </c>
      <c r="JF135" t="n">
        <v>6.25592</v>
      </c>
      <c r="JG135" t="n">
        <v>6.27072</v>
      </c>
      <c r="JH135" t="n">
        <v>6.27669</v>
      </c>
      <c r="JI135" t="n">
        <v>6.28091</v>
      </c>
      <c r="JJ135" t="n">
        <v>6.29145</v>
      </c>
      <c r="JK135" t="n">
        <v>6.29777</v>
      </c>
      <c r="JL135" t="n">
        <v>6.30801</v>
      </c>
      <c r="JM135" t="n">
        <v>6.31928</v>
      </c>
      <c r="JN135" t="n">
        <v>6.33461</v>
      </c>
      <c r="JO135" t="n">
        <v>6.34342</v>
      </c>
      <c r="JP135" t="n">
        <v>6.35684</v>
      </c>
      <c r="JQ135" t="n">
        <v>6.36273</v>
      </c>
      <c r="JR135" t="n">
        <v>6.36661</v>
      </c>
      <c r="JS135" t="n">
        <v>6.37112</v>
      </c>
      <c r="JT135" t="n">
        <v>6.37962</v>
      </c>
      <c r="JU135" t="n">
        <v>6.38945</v>
      </c>
      <c r="JV135" t="n">
        <v>6.40372</v>
      </c>
      <c r="JW135" t="n">
        <v>6.41134</v>
      </c>
      <c r="JX135" t="n">
        <v>6.41647</v>
      </c>
      <c r="JY135" t="n">
        <v>6.42699</v>
      </c>
      <c r="JZ135" t="n">
        <v>6.43609</v>
      </c>
      <c r="KA135" t="n">
        <v>6.44106</v>
      </c>
      <c r="KB135" t="n">
        <v>6.45566</v>
      </c>
      <c r="KC135" t="n">
        <v>6.46778</v>
      </c>
      <c r="KD135" t="n">
        <v>6.48185</v>
      </c>
      <c r="KE135" t="n">
        <v>6.4868</v>
      </c>
      <c r="KF135" t="n">
        <v>6.49898</v>
      </c>
      <c r="KG135" t="n">
        <v>6.51014</v>
      </c>
      <c r="KH135" t="n">
        <v>6.51874</v>
      </c>
      <c r="KI135" t="n">
        <v>6.53118</v>
      </c>
      <c r="KJ135" t="n">
        <v>6.54109</v>
      </c>
      <c r="KK135" t="n">
        <v>6.54757</v>
      </c>
      <c r="KL135" t="n">
        <v>6.55284</v>
      </c>
      <c r="KM135" t="n">
        <v>6.56349</v>
      </c>
      <c r="KN135" t="n">
        <v>6.57278</v>
      </c>
      <c r="KO135" t="n">
        <v>6.58134</v>
      </c>
      <c r="KP135" t="n">
        <v>6.59558</v>
      </c>
      <c r="KQ135" t="n">
        <v>6.60595</v>
      </c>
      <c r="KR135" t="n">
        <v>6.61272</v>
      </c>
      <c r="KS135" t="n">
        <v>6.62638</v>
      </c>
      <c r="KT135" t="n">
        <v>6.63574</v>
      </c>
      <c r="KU135" t="n">
        <v>6.64188</v>
      </c>
      <c r="KV135" t="n">
        <v>6.64745</v>
      </c>
      <c r="KW135" t="n">
        <v>6.65817</v>
      </c>
      <c r="KX135" t="n">
        <v>6.66855</v>
      </c>
      <c r="KY135" t="n">
        <v>6.67419</v>
      </c>
      <c r="KZ135" t="n">
        <v>6.68148</v>
      </c>
      <c r="LA135" t="n">
        <v>6.68762</v>
      </c>
      <c r="LB135" t="n">
        <v>6.69484</v>
      </c>
      <c r="LC135" t="n">
        <v>6.70633</v>
      </c>
      <c r="LD135" t="n">
        <v>6.72199</v>
      </c>
      <c r="LE135" t="n">
        <v>6.73113</v>
      </c>
      <c r="LF135" t="n">
        <v>6.73768</v>
      </c>
      <c r="LG135" t="n">
        <v>6.74683</v>
      </c>
      <c r="LH135" t="n">
        <v>6.75365</v>
      </c>
      <c r="LI135" t="n">
        <v>6.76237</v>
      </c>
      <c r="LJ135" t="n">
        <v>6.77358</v>
      </c>
      <c r="LK135" t="n">
        <v>6.78683</v>
      </c>
      <c r="LL135" t="n">
        <v>6.79985</v>
      </c>
      <c r="LM135" t="n">
        <v>6.80773</v>
      </c>
      <c r="LN135" t="n">
        <v>6.81751</v>
      </c>
      <c r="LO135" t="n">
        <v>6.82846</v>
      </c>
      <c r="LP135" t="n">
        <v>6.83826</v>
      </c>
      <c r="LQ135" t="n">
        <v>6.84834</v>
      </c>
      <c r="LR135" t="n">
        <v>6.85261</v>
      </c>
      <c r="LS135" t="n">
        <v>6.85676</v>
      </c>
      <c r="LT135" t="n">
        <v>6.86515</v>
      </c>
      <c r="LU135" t="n">
        <v>6.87708</v>
      </c>
      <c r="LV135" t="n">
        <v>6.88188</v>
      </c>
      <c r="LW135" t="n">
        <v>6.89483</v>
      </c>
      <c r="LX135" t="n">
        <v>6.91305</v>
      </c>
      <c r="LY135" t="n">
        <v>6.92577</v>
      </c>
      <c r="LZ135" t="n">
        <v>6.93435</v>
      </c>
      <c r="MA135" t="n">
        <v>6.94587</v>
      </c>
      <c r="MB135" t="n">
        <v>6.95811</v>
      </c>
      <c r="MC135" t="n">
        <v>6.96758</v>
      </c>
      <c r="MD135" t="n">
        <v>6.97136</v>
      </c>
      <c r="ME135" t="n">
        <v>6.97443</v>
      </c>
      <c r="MF135" t="n">
        <v>6.98095</v>
      </c>
      <c r="MG135" t="n">
        <v>6.9911</v>
      </c>
      <c r="MH135" t="n">
        <v>6.99623</v>
      </c>
      <c r="MI135" t="n">
        <v>7.0054</v>
      </c>
      <c r="MJ135" t="n">
        <v>7.0151</v>
      </c>
      <c r="MK135" t="n">
        <v>7.02476</v>
      </c>
      <c r="ML135" t="n">
        <v>7.03116</v>
      </c>
      <c r="MM135" t="n">
        <v>7.03883</v>
      </c>
      <c r="MN135" t="n">
        <v>7.05289</v>
      </c>
      <c r="MO135" t="n">
        <v>7.05992</v>
      </c>
      <c r="MP135" t="n">
        <v>7.06562</v>
      </c>
      <c r="MQ135" t="n">
        <v>7.07175</v>
      </c>
      <c r="MR135" t="n">
        <v>7.08519</v>
      </c>
      <c r="MS135" t="n">
        <v>7.10418</v>
      </c>
      <c r="MT135" t="n">
        <v>7.11324</v>
      </c>
      <c r="MU135" t="n">
        <v>7.11894</v>
      </c>
      <c r="MV135" t="n">
        <v>7.13089</v>
      </c>
      <c r="MW135" t="n">
        <v>7.14211</v>
      </c>
      <c r="MX135" t="n">
        <v>7.15331</v>
      </c>
      <c r="MY135" t="n">
        <v>7.16346</v>
      </c>
      <c r="MZ135" t="n">
        <v>7.17487</v>
      </c>
      <c r="NA135" t="n">
        <v>7.18587</v>
      </c>
      <c r="NB135" t="n">
        <v>7.19438</v>
      </c>
      <c r="NC135" t="n">
        <v>7.20026</v>
      </c>
      <c r="ND135" t="n">
        <v>7.2127</v>
      </c>
      <c r="NE135" t="n">
        <v>7.22119</v>
      </c>
      <c r="NF135" t="n">
        <v>7.23144</v>
      </c>
      <c r="NG135" t="n">
        <v>7.24052</v>
      </c>
      <c r="NH135" t="n">
        <v>7.25492</v>
      </c>
      <c r="NI135" t="n">
        <v>7.25994</v>
      </c>
      <c r="NJ135" t="n">
        <v>7.26949</v>
      </c>
      <c r="NK135" t="n">
        <v>7.27933</v>
      </c>
      <c r="NL135" t="n">
        <v>7.29358</v>
      </c>
      <c r="NM135" t="n">
        <v>7.30308</v>
      </c>
      <c r="NN135" t="n">
        <v>7.31289</v>
      </c>
      <c r="NO135" t="n">
        <v>7.32089</v>
      </c>
      <c r="NP135" t="n">
        <v>7.33253</v>
      </c>
      <c r="NQ135" t="n">
        <v>7.34529</v>
      </c>
      <c r="NR135" t="n">
        <v>7.35862</v>
      </c>
      <c r="NS135" t="n">
        <v>7.36473</v>
      </c>
      <c r="NT135" t="n">
        <v>7.37777</v>
      </c>
      <c r="NU135" t="n">
        <v>7.39214</v>
      </c>
      <c r="NV135" t="n">
        <v>7.39963</v>
      </c>
      <c r="NW135" t="n">
        <v>7.40394</v>
      </c>
      <c r="NX135" t="n">
        <v>7.41934</v>
      </c>
      <c r="NY135" t="n">
        <v>7.42489</v>
      </c>
      <c r="NZ135" t="n">
        <v>7.42876</v>
      </c>
      <c r="OA135" t="n">
        <v>7.44745</v>
      </c>
      <c r="OB135" t="n">
        <v>7.45618</v>
      </c>
      <c r="OC135" t="n">
        <v>7.46142</v>
      </c>
      <c r="OD135" t="n">
        <v>7.47118</v>
      </c>
      <c r="OE135" t="n">
        <v>7.48533</v>
      </c>
      <c r="OF135" t="n">
        <v>7.49472</v>
      </c>
      <c r="OG135" t="n">
        <v>7.50287</v>
      </c>
      <c r="OH135" t="n">
        <v>7.51372</v>
      </c>
      <c r="OI135" t="n">
        <v>7.52285</v>
      </c>
      <c r="OJ135" t="n">
        <v>7.53349</v>
      </c>
      <c r="OK135" t="n">
        <v>7.54642</v>
      </c>
      <c r="OL135" t="n">
        <v>7.54802</v>
      </c>
      <c r="OM135" t="n">
        <v>7.54878</v>
      </c>
      <c r="ON135" t="n">
        <v>7.55449</v>
      </c>
      <c r="OO135" t="n">
        <v>7.55913</v>
      </c>
      <c r="OP135" t="n">
        <v>7.56691</v>
      </c>
      <c r="OQ135" t="n">
        <v>7.57779</v>
      </c>
      <c r="OR135" t="n">
        <v>7.5891</v>
      </c>
      <c r="OS135" t="n">
        <v>7.59245</v>
      </c>
      <c r="OT135" t="n">
        <v>7.59944</v>
      </c>
      <c r="OU135" t="n">
        <v>7.61248</v>
      </c>
      <c r="OV135" t="n">
        <v>7.6245</v>
      </c>
      <c r="OW135" t="n">
        <v>7.63175</v>
      </c>
      <c r="OX135" t="n">
        <v>7.64127</v>
      </c>
      <c r="OY135" t="n">
        <v>7.65568</v>
      </c>
      <c r="OZ135" t="n">
        <v>7.66014</v>
      </c>
      <c r="PA135" t="n">
        <v>7.67082</v>
      </c>
      <c r="PB135" t="n">
        <v>7.67618</v>
      </c>
      <c r="PC135" t="n">
        <v>7.6886</v>
      </c>
      <c r="PD135" t="n">
        <v>7.69376</v>
      </c>
      <c r="PE135" t="n">
        <v>7.69743</v>
      </c>
      <c r="PF135" t="n">
        <v>7.70369</v>
      </c>
      <c r="PG135" t="n">
        <v>7.71072</v>
      </c>
      <c r="PH135" t="n">
        <v>7.71958</v>
      </c>
      <c r="PI135" t="n">
        <v>7.73533</v>
      </c>
      <c r="PJ135" t="n">
        <v>7.74127</v>
      </c>
      <c r="PK135" t="n">
        <v>7.74914</v>
      </c>
      <c r="PL135" t="n">
        <v>7.75589</v>
      </c>
      <c r="PM135" t="n">
        <v>7.76295</v>
      </c>
      <c r="PN135" t="n">
        <v>7.77428</v>
      </c>
      <c r="PO135" t="n">
        <v>7.78941</v>
      </c>
      <c r="PP135" t="n">
        <v>7.79492</v>
      </c>
      <c r="PQ135" t="n">
        <v>7.80121</v>
      </c>
      <c r="PR135" t="n">
        <v>7.80857</v>
      </c>
      <c r="PS135" t="n">
        <v>7.81849</v>
      </c>
      <c r="PT135" t="n">
        <v>7.83593</v>
      </c>
      <c r="PU135" t="n">
        <v>7.85245</v>
      </c>
      <c r="PV135" t="n">
        <v>7.86599</v>
      </c>
      <c r="PW135" t="n">
        <v>7.87729</v>
      </c>
      <c r="PX135" t="n">
        <v>7.8885</v>
      </c>
      <c r="PY135" t="n">
        <v>7.90209</v>
      </c>
      <c r="PZ135" t="n">
        <v>7.91565</v>
      </c>
      <c r="QA135" t="n">
        <v>7.92654</v>
      </c>
      <c r="QB135" t="n">
        <v>7.93092</v>
      </c>
      <c r="QC135" t="n">
        <v>7.94246</v>
      </c>
      <c r="QD135" t="n">
        <v>7.96</v>
      </c>
      <c r="QE135" t="n">
        <v>7.96985</v>
      </c>
      <c r="QF135" t="n">
        <v>7.98427</v>
      </c>
      <c r="QG135" t="n">
        <v>8.0022</v>
      </c>
      <c r="QH135" t="n">
        <v>8.017720000000001</v>
      </c>
      <c r="QI135" t="n">
        <v>8.034890000000001</v>
      </c>
      <c r="QJ135" t="n">
        <v>8.042909999999999</v>
      </c>
      <c r="QK135" t="n">
        <v>8.05353</v>
      </c>
      <c r="QL135" t="n">
        <v>8.064719999999999</v>
      </c>
      <c r="QM135" t="n">
        <v>8.07685</v>
      </c>
      <c r="QN135" t="n">
        <v>8.084009999999999</v>
      </c>
      <c r="QO135" t="n">
        <v>8.09191</v>
      </c>
      <c r="QP135" t="n">
        <v>8.108980000000001</v>
      </c>
      <c r="QQ135" t="n">
        <v>8.12262</v>
      </c>
      <c r="QR135" t="n">
        <v>8.13406</v>
      </c>
      <c r="QS135" t="n">
        <v>8.14499</v>
      </c>
      <c r="QT135" t="n">
        <v>8.15307</v>
      </c>
      <c r="QU135" t="n">
        <v>8.15963</v>
      </c>
      <c r="QV135" t="n">
        <v>8.16977</v>
      </c>
      <c r="QW135" t="n">
        <v>8.17526</v>
      </c>
      <c r="QX135" t="n">
        <v>8.18239</v>
      </c>
      <c r="QY135" t="n">
        <v>8.197950000000001</v>
      </c>
      <c r="QZ135" t="n">
        <v>8.20909</v>
      </c>
      <c r="RA135" t="n">
        <v>8.22217</v>
      </c>
      <c r="RB135" t="n">
        <v>8.23325</v>
      </c>
      <c r="RC135" t="n">
        <v>8.244009999999999</v>
      </c>
      <c r="RD135" t="n">
        <v>8.258459999999999</v>
      </c>
      <c r="RE135" t="n">
        <v>8.265779999999999</v>
      </c>
      <c r="RF135" t="n">
        <v>8.272819999999999</v>
      </c>
      <c r="RG135" t="n">
        <v>8.275539999999999</v>
      </c>
      <c r="RH135" t="n">
        <v>8.28504</v>
      </c>
      <c r="RI135" t="n">
        <v>8.29447</v>
      </c>
      <c r="RJ135" t="n">
        <v>8.302049999999999</v>
      </c>
      <c r="RK135" t="n">
        <v>8.313129999999999</v>
      </c>
      <c r="RL135" t="n">
        <v>8.32494</v>
      </c>
      <c r="RM135" t="n">
        <v>8.334519999999999</v>
      </c>
      <c r="RN135" t="n">
        <v>8.34613</v>
      </c>
      <c r="RO135" t="n">
        <v>8.35535</v>
      </c>
      <c r="RP135" t="n">
        <v>8.368819999999999</v>
      </c>
      <c r="RQ135" t="n">
        <v>8.38063</v>
      </c>
      <c r="RR135" t="n">
        <v>8.38936</v>
      </c>
      <c r="RS135" t="n">
        <v>8.39747</v>
      </c>
      <c r="RT135" t="n">
        <v>8.411720000000001</v>
      </c>
      <c r="RU135" t="n">
        <v>8.42137</v>
      </c>
      <c r="RV135" t="n">
        <v>8.43689</v>
      </c>
      <c r="RW135" t="n">
        <v>8.452389999999999</v>
      </c>
      <c r="RX135" t="n">
        <v>8.46448</v>
      </c>
      <c r="RY135" t="n">
        <v>8.4709</v>
      </c>
      <c r="RZ135" t="n">
        <v>8.48685</v>
      </c>
      <c r="SA135" t="n">
        <v>8.499549999999999</v>
      </c>
      <c r="SB135" t="n">
        <v>8.50812</v>
      </c>
      <c r="SC135" t="n">
        <v>8.51559</v>
      </c>
      <c r="SD135" t="n">
        <v>8.52732</v>
      </c>
      <c r="SE135" t="n">
        <v>8.535080000000001</v>
      </c>
      <c r="SF135" t="n">
        <v>8.539239999999999</v>
      </c>
      <c r="SG135" t="n">
        <v>8.55293</v>
      </c>
      <c r="SH135" t="n">
        <v>8.56653</v>
      </c>
      <c r="SI135" t="n">
        <v>8.578189999999999</v>
      </c>
      <c r="SJ135" t="n">
        <v>8.59553</v>
      </c>
      <c r="SK135" t="n">
        <v>8.61144</v>
      </c>
      <c r="SL135" t="n">
        <v>8.623860000000001</v>
      </c>
      <c r="SM135" t="n">
        <v>8.63175</v>
      </c>
      <c r="SN135" t="n">
        <v>8.637259999999999</v>
      </c>
      <c r="SO135" t="n">
        <v>8.64734</v>
      </c>
      <c r="SP135" t="n">
        <v>8.656230000000001</v>
      </c>
      <c r="SQ135" t="n">
        <v>8.6678</v>
      </c>
      <c r="SR135" t="n">
        <v>8.67521</v>
      </c>
      <c r="SS135" t="n">
        <v>8.68178</v>
      </c>
      <c r="ST135" t="n">
        <v>8.69045</v>
      </c>
      <c r="SU135" t="n">
        <v>8.70182</v>
      </c>
      <c r="SV135" t="n">
        <v>8.714829999999999</v>
      </c>
      <c r="SW135" t="n">
        <v>8.725580000000001</v>
      </c>
      <c r="SX135" t="n">
        <v>8.73272</v>
      </c>
      <c r="SY135" t="n">
        <v>8.74658</v>
      </c>
      <c r="SZ135" t="n">
        <v>8.75892</v>
      </c>
      <c r="TA135" t="n">
        <v>8.77703</v>
      </c>
      <c r="TB135" t="n">
        <v>8.7888</v>
      </c>
      <c r="TC135" t="n">
        <v>8.80166</v>
      </c>
      <c r="TD135" t="n">
        <v>8.81052</v>
      </c>
      <c r="TE135" t="n">
        <v>8.81934</v>
      </c>
      <c r="TF135" t="n">
        <v>8.831569999999999</v>
      </c>
      <c r="TG135" t="n">
        <v>8.843959999999999</v>
      </c>
      <c r="TH135" t="n">
        <v>8.850759999999999</v>
      </c>
      <c r="TI135" t="n">
        <v>8.857900000000001</v>
      </c>
      <c r="TJ135" t="n">
        <v>8.86665</v>
      </c>
      <c r="TK135" t="n">
        <v>8.87154</v>
      </c>
      <c r="TL135" t="n">
        <v>8.87768</v>
      </c>
      <c r="TM135" t="n">
        <v>8.88552</v>
      </c>
      <c r="TN135" t="n">
        <v>8.89518</v>
      </c>
      <c r="TO135" t="n">
        <v>8.906459999999999</v>
      </c>
      <c r="TP135" t="n">
        <v>8.923769999999999</v>
      </c>
      <c r="TQ135" t="n">
        <v>8.93885</v>
      </c>
      <c r="TR135" t="n">
        <v>8.95227</v>
      </c>
      <c r="TS135" t="n">
        <v>8.9618</v>
      </c>
      <c r="TT135" t="n">
        <v>8.969329999999999</v>
      </c>
      <c r="TU135" t="n">
        <v>8.98038</v>
      </c>
      <c r="TV135" t="n">
        <v>8.99253</v>
      </c>
      <c r="TW135" t="n">
        <v>8.99994</v>
      </c>
      <c r="TX135" t="n">
        <v>9.00681</v>
      </c>
      <c r="TY135" t="n">
        <v>9.0146</v>
      </c>
      <c r="TZ135" t="n">
        <v>9.02528</v>
      </c>
      <c r="UA135" t="n">
        <v>9.03603</v>
      </c>
      <c r="UB135" t="n">
        <v>9.045909999999999</v>
      </c>
      <c r="UC135" t="n">
        <v>9.061669999999999</v>
      </c>
      <c r="UD135" t="n">
        <v>9.069879999999999</v>
      </c>
      <c r="UE135" t="n">
        <v>9.08104</v>
      </c>
      <c r="UF135" t="n">
        <v>9.097619999999999</v>
      </c>
      <c r="UG135" t="n">
        <v>9.11138</v>
      </c>
      <c r="UH135" t="n">
        <v>9.12115</v>
      </c>
      <c r="UI135" t="n">
        <v>9.121420000000001</v>
      </c>
      <c r="UJ135" t="n">
        <v>9.12398</v>
      </c>
      <c r="UK135" t="n">
        <v>9.138590000000001</v>
      </c>
      <c r="UL135" t="n">
        <v>9.15143</v>
      </c>
      <c r="UM135" t="n">
        <v>9.16295</v>
      </c>
      <c r="UN135" t="n">
        <v>9.17638</v>
      </c>
      <c r="UO135" t="n">
        <v>9.186579999999999</v>
      </c>
      <c r="UP135" t="n">
        <v>9.198169999999999</v>
      </c>
      <c r="UQ135" t="n">
        <v>9.19988</v>
      </c>
      <c r="UR135" t="n">
        <v>9.200979999999999</v>
      </c>
      <c r="US135" t="n">
        <v>9.20543</v>
      </c>
      <c r="UT135" t="n">
        <v>9.211510000000001</v>
      </c>
      <c r="UU135" t="n">
        <v>9.22601</v>
      </c>
      <c r="UV135" t="n">
        <v>9.24841</v>
      </c>
      <c r="UW135" t="n">
        <v>9.26558</v>
      </c>
      <c r="UX135" t="n">
        <v>9.27843</v>
      </c>
      <c r="UY135" t="n">
        <v>9.29365</v>
      </c>
      <c r="UZ135" t="n">
        <v>9.301679999999999</v>
      </c>
      <c r="VA135" t="n">
        <v>9.302849999999999</v>
      </c>
      <c r="VB135" t="n">
        <v>9.310600000000001</v>
      </c>
      <c r="VC135" t="n">
        <v>9.32236</v>
      </c>
      <c r="VD135" t="n">
        <v>9.33066</v>
      </c>
      <c r="VE135" t="n">
        <v>9.34512</v>
      </c>
      <c r="VF135" t="n">
        <v>9.36192</v>
      </c>
      <c r="VG135" t="n">
        <v>9.3751</v>
      </c>
      <c r="VH135" t="n">
        <v>9.392519999999999</v>
      </c>
      <c r="VI135" t="n">
        <v>9.404070000000001</v>
      </c>
      <c r="VJ135" t="n">
        <v>9.412409999999999</v>
      </c>
      <c r="VK135" t="n">
        <v>9.41952</v>
      </c>
      <c r="VL135" t="n">
        <v>9.429790000000001</v>
      </c>
      <c r="VM135" t="n">
        <v>9.442970000000001</v>
      </c>
      <c r="VN135" t="n">
        <v>9.45782</v>
      </c>
      <c r="VO135" t="n">
        <v>9.48171</v>
      </c>
      <c r="VP135" t="n">
        <v>9.50076</v>
      </c>
      <c r="VQ135" t="n">
        <v>9.520300000000001</v>
      </c>
      <c r="VR135" t="n">
        <v>9.529500000000001</v>
      </c>
      <c r="VS135" t="n">
        <v>9.54607</v>
      </c>
      <c r="VT135" t="n">
        <v>9.562139999999999</v>
      </c>
      <c r="VU135" t="n">
        <v>9.57464</v>
      </c>
      <c r="VV135" t="n">
        <v>9.583920000000001</v>
      </c>
      <c r="VW135" t="n">
        <v>9.59768</v>
      </c>
      <c r="VX135" t="n">
        <v>9.607189999999999</v>
      </c>
      <c r="VY135" t="n">
        <v>9.626390000000001</v>
      </c>
      <c r="VZ135" t="n">
        <v>9.63593</v>
      </c>
      <c r="WA135" t="n">
        <v>9.64526</v>
      </c>
      <c r="WB135" t="n">
        <v>9.65808</v>
      </c>
      <c r="WC135" t="n">
        <v>9.67136</v>
      </c>
      <c r="WD135" t="n">
        <v>9.691229999999999</v>
      </c>
      <c r="WE135" t="n">
        <v>9.708209999999999</v>
      </c>
      <c r="WF135" t="n">
        <v>9.711980000000001</v>
      </c>
      <c r="WG135" t="n">
        <v>9.722569999999999</v>
      </c>
      <c r="WH135" t="n">
        <v>9.738009999999999</v>
      </c>
      <c r="WI135" t="n">
        <v>9.74785</v>
      </c>
      <c r="WJ135" t="n">
        <v>9.7644</v>
      </c>
      <c r="WK135" t="n">
        <v>9.781779999999999</v>
      </c>
      <c r="WL135" t="n">
        <v>9.79255</v>
      </c>
      <c r="WM135" t="n">
        <v>9.80608</v>
      </c>
      <c r="WN135" t="n">
        <v>9.81799</v>
      </c>
      <c r="WO135" t="n">
        <v>9.82324</v>
      </c>
      <c r="WP135" t="n">
        <v>9.832229999999999</v>
      </c>
      <c r="WQ135" t="n">
        <v>9.84135</v>
      </c>
      <c r="WR135" t="n">
        <v>9.851229999999999</v>
      </c>
      <c r="WS135" t="n">
        <v>9.864100000000001</v>
      </c>
      <c r="WT135" t="n">
        <v>9.875019999999999</v>
      </c>
      <c r="WU135" t="n">
        <v>9.88852</v>
      </c>
      <c r="WV135" t="n">
        <v>9.897030000000001</v>
      </c>
      <c r="WW135" t="n">
        <v>9.911429999999999</v>
      </c>
      <c r="WX135" t="n">
        <v>9.933020000000001</v>
      </c>
      <c r="WY135" t="n">
        <v>9.94943</v>
      </c>
      <c r="WZ135" t="n">
        <v>9.96142</v>
      </c>
      <c r="XA135" t="n">
        <v>9.98748</v>
      </c>
      <c r="XB135" t="n">
        <v>10.00351</v>
      </c>
      <c r="XC135" t="n">
        <v>10.00977</v>
      </c>
      <c r="XD135" t="n">
        <v>10.02949</v>
      </c>
      <c r="XE135" t="n">
        <v>10.04347</v>
      </c>
      <c r="XF135" t="n">
        <v>10.05101</v>
      </c>
      <c r="XG135" t="n">
        <v>10.05851</v>
      </c>
      <c r="XH135" t="n">
        <v>10.07136</v>
      </c>
      <c r="XI135" t="n">
        <v>10.08596</v>
      </c>
      <c r="XJ135" t="n">
        <v>10.10579</v>
      </c>
      <c r="XK135" t="n">
        <v>10.12123</v>
      </c>
      <c r="XL135" t="n">
        <v>10.13343</v>
      </c>
      <c r="XM135" t="n">
        <v>10.14555</v>
      </c>
      <c r="XN135" t="n">
        <v>10.15778</v>
      </c>
      <c r="XO135" t="n">
        <v>10.16677</v>
      </c>
      <c r="XP135" t="n">
        <v>10.18705</v>
      </c>
      <c r="XQ135" t="n">
        <v>10.20288</v>
      </c>
      <c r="XR135" t="n">
        <v>10.21797</v>
      </c>
      <c r="XS135" t="n">
        <v>10.23362</v>
      </c>
      <c r="XT135" t="n">
        <v>10.25849</v>
      </c>
      <c r="XU135" t="n">
        <v>10.2761</v>
      </c>
      <c r="XV135" t="n">
        <v>10.29648</v>
      </c>
      <c r="XW135" t="n">
        <v>10.30493</v>
      </c>
      <c r="XX135" t="n">
        <v>10.32531</v>
      </c>
      <c r="XY135" t="n">
        <v>10.33864</v>
      </c>
      <c r="XZ135" t="n">
        <v>10.35528</v>
      </c>
      <c r="YA135" t="n">
        <v>10.37232</v>
      </c>
      <c r="YB135" t="n">
        <v>10.39124</v>
      </c>
      <c r="YC135" t="n">
        <v>10.39997</v>
      </c>
      <c r="YD135" t="n">
        <v>10.41869</v>
      </c>
      <c r="YE135" t="n">
        <v>10.4372</v>
      </c>
      <c r="YF135" t="n">
        <v>10.44953</v>
      </c>
      <c r="YG135" t="n">
        <v>10.46228</v>
      </c>
      <c r="YH135" t="n">
        <v>10.47425</v>
      </c>
      <c r="YI135" t="n">
        <v>10.49034</v>
      </c>
      <c r="YJ135" t="n">
        <v>10.50123</v>
      </c>
      <c r="YK135" t="n">
        <v>10.51276</v>
      </c>
      <c r="YL135" t="n">
        <v>10.53287</v>
      </c>
      <c r="YM135" t="n">
        <v>10.54947</v>
      </c>
      <c r="YN135" t="n">
        <v>10.5555</v>
      </c>
      <c r="YO135" t="n">
        <v>10.57177</v>
      </c>
      <c r="YP135" t="n">
        <v>10.58231</v>
      </c>
      <c r="YQ135" t="n">
        <v>10.59881</v>
      </c>
      <c r="YR135" t="n">
        <v>10.60654</v>
      </c>
      <c r="YS135" t="n">
        <v>10.61867</v>
      </c>
      <c r="YT135" t="n">
        <v>10.62925</v>
      </c>
      <c r="YU135" t="n">
        <v>10.64715</v>
      </c>
      <c r="YV135" t="n">
        <v>10.66569</v>
      </c>
      <c r="YW135" t="n">
        <v>10.69214</v>
      </c>
      <c r="YX135" t="n">
        <v>10.72036</v>
      </c>
      <c r="YY135" t="n">
        <v>10.72371</v>
      </c>
      <c r="YZ135" t="n">
        <v>10.72468</v>
      </c>
      <c r="ZA135" t="n">
        <v>10.73009</v>
      </c>
      <c r="ZB135" t="n">
        <v>10.73888</v>
      </c>
      <c r="ZC135" t="n">
        <v>10.74908</v>
      </c>
      <c r="ZD135" t="n">
        <v>10.75902</v>
      </c>
      <c r="ZE135" t="n">
        <v>10.76957</v>
      </c>
      <c r="ZF135" t="n">
        <v>10.77998</v>
      </c>
      <c r="ZG135" t="n">
        <v>10.79587</v>
      </c>
      <c r="ZH135" t="n">
        <v>10.80834</v>
      </c>
      <c r="ZI135" t="n">
        <v>10.81875</v>
      </c>
      <c r="ZJ135" t="n">
        <v>10.82771</v>
      </c>
      <c r="ZK135" t="n">
        <v>10.84194</v>
      </c>
      <c r="ZL135" t="n">
        <v>10.85577</v>
      </c>
      <c r="ZM135" t="n">
        <v>10.87463</v>
      </c>
      <c r="ZN135" t="n">
        <v>10.88508</v>
      </c>
      <c r="ZO135" t="n">
        <v>10.91147</v>
      </c>
      <c r="ZP135" t="n">
        <v>10.92632</v>
      </c>
      <c r="ZQ135" t="n">
        <v>10.93829</v>
      </c>
      <c r="ZR135" t="n">
        <v>10.95194</v>
      </c>
      <c r="ZS135" t="n">
        <v>10.96142</v>
      </c>
      <c r="ZT135" t="n">
        <v>10.97104</v>
      </c>
      <c r="ZU135" t="n">
        <v>10.98845</v>
      </c>
      <c r="ZV135" t="n">
        <v>11.00464</v>
      </c>
      <c r="ZW135" t="n">
        <v>11.01588</v>
      </c>
      <c r="ZX135" t="n">
        <v>11.02119</v>
      </c>
      <c r="ZY135" t="n">
        <v>11.0305</v>
      </c>
      <c r="ZZ135" t="n">
        <v>11.05581</v>
      </c>
      <c r="AAA135" t="n">
        <v>11.07954</v>
      </c>
      <c r="AAB135" t="n">
        <v>11.0959</v>
      </c>
      <c r="AAC135" t="n">
        <v>11.11197</v>
      </c>
      <c r="AAD135" t="n">
        <v>11.12776</v>
      </c>
      <c r="AAE135" t="n">
        <v>11.15344</v>
      </c>
      <c r="AAF135" t="n">
        <v>11.17548</v>
      </c>
      <c r="AAG135" t="n">
        <v>11.19377</v>
      </c>
      <c r="AAH135" t="n">
        <v>11.2062</v>
      </c>
      <c r="AAI135" t="n">
        <v>11.22189</v>
      </c>
      <c r="AAJ135" t="n">
        <v>11.24698</v>
      </c>
      <c r="AAK135" t="n">
        <v>11.265</v>
      </c>
      <c r="AAL135" t="n">
        <v>11.27283</v>
      </c>
      <c r="AAM135" t="n">
        <v>11.27726</v>
      </c>
      <c r="AAN135" t="n">
        <v>11.2952</v>
      </c>
      <c r="AAO135" t="n">
        <v>11.3127</v>
      </c>
      <c r="AAP135" t="n">
        <v>11.33175</v>
      </c>
      <c r="AAQ135" t="n">
        <v>11.34983</v>
      </c>
      <c r="AAR135" t="n">
        <v>11.36065</v>
      </c>
      <c r="AAS135" t="n">
        <v>11.38355</v>
      </c>
      <c r="AAT135" t="n">
        <v>11.40311</v>
      </c>
      <c r="AAU135" t="n">
        <v>11.41905</v>
      </c>
      <c r="AAV135" t="n">
        <v>11.44744</v>
      </c>
      <c r="AAW135" t="n">
        <v>11.46885</v>
      </c>
      <c r="AAX135" t="n">
        <v>11.49153</v>
      </c>
      <c r="AAY135" t="n">
        <v>11.50569</v>
      </c>
      <c r="AAZ135" t="n">
        <v>11.51651</v>
      </c>
      <c r="ABA135" t="n">
        <v>11.52593</v>
      </c>
      <c r="ABB135" t="n">
        <v>11.54411</v>
      </c>
      <c r="ABC135" t="n">
        <v>11.56737</v>
      </c>
      <c r="ABD135" t="n">
        <v>11.58699</v>
      </c>
      <c r="ABE135" t="n">
        <v>11.60381</v>
      </c>
      <c r="ABF135" t="n">
        <v>11.61429</v>
      </c>
      <c r="ABG135" t="n">
        <v>11.62195</v>
      </c>
      <c r="ABH135" t="n">
        <v>11.63772</v>
      </c>
      <c r="ABI135" t="n">
        <v>11.66273</v>
      </c>
      <c r="ABJ135" t="n">
        <v>11.68193</v>
      </c>
      <c r="ABK135" t="n">
        <v>11.70488</v>
      </c>
      <c r="ABL135" t="n">
        <v>11.73581</v>
      </c>
      <c r="ABM135" t="n">
        <v>11.76511</v>
      </c>
      <c r="ABN135" t="n">
        <v>11.79651</v>
      </c>
      <c r="ABO135" t="n">
        <v>11.82053</v>
      </c>
      <c r="ABP135" t="n">
        <v>11.83311</v>
      </c>
      <c r="ABQ135" t="n">
        <v>11.85773</v>
      </c>
      <c r="ABR135" t="n">
        <v>11.89769</v>
      </c>
      <c r="ABS135" t="n">
        <v>11.93826</v>
      </c>
      <c r="ABT135" t="n">
        <v>11.9565</v>
      </c>
      <c r="ABU135" t="n">
        <v>11.98807</v>
      </c>
      <c r="ABV135" t="n">
        <v>12.01271</v>
      </c>
      <c r="ABW135" t="n">
        <v>12.03951</v>
      </c>
      <c r="ABX135" t="n">
        <v>12.08927</v>
      </c>
      <c r="ABY135" t="n">
        <v>12.10627</v>
      </c>
      <c r="ABZ135" t="n">
        <v>12.12662</v>
      </c>
      <c r="ACA135" t="n">
        <v>12.14265</v>
      </c>
      <c r="ACB135" t="n">
        <v>12.16195</v>
      </c>
      <c r="ACC135" t="n">
        <v>12.193</v>
      </c>
      <c r="ACD135" t="n">
        <v>12.21277</v>
      </c>
      <c r="ACE135" t="n">
        <v>12.2283</v>
      </c>
      <c r="ACF135" t="n">
        <v>12.25657</v>
      </c>
      <c r="ACG135" t="n">
        <v>12.27033</v>
      </c>
      <c r="ACH135" t="n">
        <v>12.27451</v>
      </c>
      <c r="ACI135" t="n">
        <v>12.28341</v>
      </c>
      <c r="ACJ135" t="n">
        <v>12.30158</v>
      </c>
      <c r="ACK135" t="n">
        <v>12.3183</v>
      </c>
      <c r="ACL135" t="n">
        <v>12.33319</v>
      </c>
      <c r="ACM135" t="n">
        <v>12.35758</v>
      </c>
      <c r="ACN135" t="n">
        <v>12.37276</v>
      </c>
      <c r="ACO135" t="n">
        <v>12.38875</v>
      </c>
      <c r="ACP135" t="n">
        <v>12.42021</v>
      </c>
      <c r="ACQ135" t="n">
        <v>12.44344</v>
      </c>
      <c r="ACR135" t="n">
        <v>12.47052</v>
      </c>
      <c r="ACS135" t="n">
        <v>12.49301</v>
      </c>
      <c r="ACT135" t="n">
        <v>12.51673</v>
      </c>
      <c r="ACU135" t="n">
        <v>12.52722</v>
      </c>
      <c r="ACV135" t="n">
        <v>12.55385</v>
      </c>
      <c r="ACW135" t="n">
        <v>12.57774</v>
      </c>
      <c r="ACX135" t="n">
        <v>12.60917</v>
      </c>
      <c r="ACY135" t="n">
        <v>12.6291</v>
      </c>
      <c r="ACZ135" t="n">
        <v>12.64008</v>
      </c>
      <c r="ADA135" t="n">
        <v>12.65308</v>
      </c>
      <c r="ADB135" t="n">
        <v>12.67203</v>
      </c>
      <c r="ADC135" t="n">
        <v>12.69361</v>
      </c>
      <c r="ADD135" t="n">
        <v>12.73141</v>
      </c>
      <c r="ADE135" t="n">
        <v>12.75074</v>
      </c>
      <c r="ADF135" t="n">
        <v>12.75958</v>
      </c>
      <c r="ADG135" t="n">
        <v>12.79049</v>
      </c>
      <c r="ADH135" t="n">
        <v>12.80887</v>
      </c>
      <c r="ADI135" t="n">
        <v>12.82801</v>
      </c>
      <c r="ADJ135" t="n">
        <v>12.8464</v>
      </c>
      <c r="ADK135" t="n">
        <v>12.86281</v>
      </c>
      <c r="ADL135" t="n">
        <v>12.8922</v>
      </c>
      <c r="ADM135" t="n">
        <v>12.91543</v>
      </c>
      <c r="ADN135" t="n">
        <v>12.94436</v>
      </c>
      <c r="ADO135" t="n">
        <v>12.97139</v>
      </c>
      <c r="ADP135" t="n">
        <v>13.02146</v>
      </c>
      <c r="ADQ135" t="n">
        <v>13.05792</v>
      </c>
      <c r="ADR135" t="n">
        <v>13.08356</v>
      </c>
      <c r="ADS135" t="n">
        <v>13.11805</v>
      </c>
      <c r="ADT135" t="n">
        <v>13.14454</v>
      </c>
      <c r="ADU135" t="n">
        <v>13.17423</v>
      </c>
      <c r="ADV135" t="n">
        <v>13.19707</v>
      </c>
      <c r="ADW135" t="n">
        <v>13.21057</v>
      </c>
      <c r="ADX135" t="n">
        <v>13.22727</v>
      </c>
      <c r="ADY135" t="n">
        <v>13.25028</v>
      </c>
      <c r="ADZ135" t="n">
        <v>13.2862</v>
      </c>
      <c r="AEA135" t="n">
        <v>13.30982</v>
      </c>
      <c r="AEB135" t="n">
        <v>13.34023</v>
      </c>
      <c r="AEC135" t="n">
        <v>13.37622</v>
      </c>
      <c r="AED135" t="n">
        <v>13.40301</v>
      </c>
      <c r="AEE135" t="n">
        <v>13.42659</v>
      </c>
      <c r="AEF135" t="n">
        <v>13.45363</v>
      </c>
      <c r="AEG135" t="n">
        <v>13.50014</v>
      </c>
      <c r="AEH135" t="n">
        <v>13.53754</v>
      </c>
      <c r="AEI135" t="n">
        <v>13.56259</v>
      </c>
      <c r="AEJ135" t="n">
        <v>13.61507</v>
      </c>
      <c r="AEK135" t="n">
        <v>13.63717</v>
      </c>
      <c r="AEL135" t="n">
        <v>13.66343</v>
      </c>
      <c r="AEM135" t="n">
        <v>13.68879</v>
      </c>
      <c r="AEN135" t="n">
        <v>13.71792</v>
      </c>
      <c r="AEO135" t="n">
        <v>13.75079</v>
      </c>
      <c r="AEP135" t="n">
        <v>13.80137</v>
      </c>
      <c r="AEQ135" t="n">
        <v>13.87885</v>
      </c>
      <c r="AER135" t="n">
        <v>13.9283</v>
      </c>
      <c r="AES135" t="n">
        <v>13.97631</v>
      </c>
      <c r="AET135" t="n">
        <v>13.99445</v>
      </c>
      <c r="AEU135" t="n">
        <v>14.01737</v>
      </c>
      <c r="AEV135" t="n">
        <v>14.03763</v>
      </c>
      <c r="AEW135" t="n">
        <v>14.04991</v>
      </c>
      <c r="AEX135" t="n">
        <v>14.0747</v>
      </c>
      <c r="AEY135" t="n">
        <v>14.09894</v>
      </c>
      <c r="AEZ135" t="n">
        <v>14.12079</v>
      </c>
      <c r="AFA135" t="n">
        <v>14.14839</v>
      </c>
      <c r="AFB135" t="n">
        <v>14.20532</v>
      </c>
      <c r="AFC135" t="n">
        <v>14.25702</v>
      </c>
      <c r="AFD135" t="n">
        <v>14.29712</v>
      </c>
      <c r="AFE135" t="n">
        <v>14.32465</v>
      </c>
      <c r="AFF135" t="n">
        <v>14.35389</v>
      </c>
      <c r="AFG135" t="n">
        <v>14.38293</v>
      </c>
      <c r="AFH135" t="n">
        <v>14.39709</v>
      </c>
      <c r="AFI135" t="n">
        <v>14.43041</v>
      </c>
      <c r="AFJ135" t="n">
        <v>14.47298</v>
      </c>
      <c r="AFK135" t="n">
        <v>14.51824</v>
      </c>
      <c r="AFL135" t="n">
        <v>14.56925</v>
      </c>
      <c r="AFM135" t="n">
        <v>14.60182</v>
      </c>
      <c r="AFN135" t="n">
        <v>14.62496</v>
      </c>
      <c r="AFO135" t="n">
        <v>14.65724</v>
      </c>
      <c r="AFP135" t="n">
        <v>14.68563</v>
      </c>
      <c r="AFQ135" t="n">
        <v>14.72637</v>
      </c>
      <c r="AFR135" t="n">
        <v>14.76848</v>
      </c>
      <c r="AFS135" t="n">
        <v>14.78482</v>
      </c>
      <c r="AFT135" t="n">
        <v>14.80926</v>
      </c>
      <c r="AFU135" t="n">
        <v>14.86612</v>
      </c>
      <c r="AFV135" t="n">
        <v>14.91647</v>
      </c>
      <c r="AFW135" t="n">
        <v>14.95562</v>
      </c>
      <c r="AFX135" t="n">
        <v>14.99226</v>
      </c>
      <c r="AFY135" t="n">
        <v>15.024</v>
      </c>
      <c r="AFZ135" t="n">
        <v>15.0614</v>
      </c>
      <c r="AGA135" t="n">
        <v>15.09225</v>
      </c>
      <c r="AGB135" t="n">
        <v>15.12439</v>
      </c>
      <c r="AGC135" t="n">
        <v>15.17642</v>
      </c>
      <c r="AGD135" t="n">
        <v>15.21545</v>
      </c>
      <c r="AGE135" t="n">
        <v>15.25503</v>
      </c>
      <c r="AGF135" t="n">
        <v>15.31093</v>
      </c>
      <c r="AGG135" t="n">
        <v>15.37364</v>
      </c>
      <c r="AGH135" t="n">
        <v>15.41313</v>
      </c>
      <c r="AGI135" t="n">
        <v>15.44561</v>
      </c>
      <c r="AGJ135" t="n">
        <v>15.46191</v>
      </c>
      <c r="AGK135" t="n">
        <v>15.51921</v>
      </c>
      <c r="AGL135" t="n">
        <v>15.58478</v>
      </c>
      <c r="AGM135" t="n">
        <v>15.63286</v>
      </c>
      <c r="AGN135" t="n">
        <v>15.6991</v>
      </c>
      <c r="AGO135" t="n">
        <v>15.76343</v>
      </c>
      <c r="AGP135" t="n">
        <v>15.78408</v>
      </c>
      <c r="AGQ135" t="n">
        <v>15.82422</v>
      </c>
      <c r="AGR135" t="n">
        <v>15.87171</v>
      </c>
      <c r="AGS135" t="n">
        <v>15.9248</v>
      </c>
      <c r="AGT135" t="n">
        <v>15.95574</v>
      </c>
      <c r="AGU135" t="n">
        <v>16.01567</v>
      </c>
      <c r="AGV135" t="n">
        <v>16.07292</v>
      </c>
      <c r="AGW135" t="n">
        <v>16.11279</v>
      </c>
      <c r="AGX135" t="n">
        <v>16.15801</v>
      </c>
      <c r="AGY135" t="n">
        <v>16.19404</v>
      </c>
      <c r="AGZ135" t="n">
        <v>16.2287</v>
      </c>
      <c r="AHA135" t="n">
        <v>16.23895</v>
      </c>
      <c r="AHB135" t="n">
        <v>16.27753</v>
      </c>
      <c r="AHC135" t="n">
        <v>16.33148</v>
      </c>
      <c r="AHD135" t="n">
        <v>16.40298</v>
      </c>
      <c r="AHE135" t="n">
        <v>16.46834</v>
      </c>
      <c r="AHF135" t="n">
        <v>16.53576</v>
      </c>
      <c r="AHG135" t="n">
        <v>16.59378</v>
      </c>
      <c r="AHH135" t="n">
        <v>16.65187</v>
      </c>
      <c r="AHI135" t="n">
        <v>16.7236</v>
      </c>
      <c r="AHJ135" t="n">
        <v>16.77122</v>
      </c>
      <c r="AHK135" t="n">
        <v>16.8112</v>
      </c>
      <c r="AHL135" t="n">
        <v>16.87924</v>
      </c>
      <c r="AHM135" t="n">
        <v>16.94453</v>
      </c>
      <c r="AHN135" t="n">
        <v>17.02903</v>
      </c>
      <c r="AHO135" t="n">
        <v>17.12219</v>
      </c>
      <c r="AHP135" t="n">
        <v>17.19436</v>
      </c>
      <c r="AHQ135" t="n">
        <v>17.2598</v>
      </c>
      <c r="AHR135" t="n">
        <v>17.33945</v>
      </c>
      <c r="AHS135" t="n">
        <v>17.40564</v>
      </c>
      <c r="AHT135" t="n">
        <v>17.47182</v>
      </c>
      <c r="AHU135" t="n">
        <v>17.52236</v>
      </c>
      <c r="AHV135" t="n">
        <v>17.57392</v>
      </c>
      <c r="AHW135" t="n">
        <v>17.66002</v>
      </c>
      <c r="AHX135" t="n">
        <v>17.7308</v>
      </c>
      <c r="AHY135" t="n">
        <v>17.79788</v>
      </c>
      <c r="AHZ135" t="n">
        <v>17.86891</v>
      </c>
      <c r="AIA135" t="n">
        <v>17.91615</v>
      </c>
      <c r="AIB135" t="n">
        <v>17.96232</v>
      </c>
      <c r="AIC135" t="n">
        <v>18.06184</v>
      </c>
      <c r="AID135" t="n">
        <v>18.13151</v>
      </c>
      <c r="AIE135" t="n">
        <v>18.2061</v>
      </c>
      <c r="AIF135" t="n">
        <v>18.24375</v>
      </c>
      <c r="AIG135" t="n">
        <v>18.27938</v>
      </c>
      <c r="AIH135" t="n">
        <v>18.37387</v>
      </c>
      <c r="AII135" t="n">
        <v>18.44074</v>
      </c>
      <c r="AIJ135" t="n">
        <v>18.51224</v>
      </c>
      <c r="AIK135" t="n">
        <v>18.55602</v>
      </c>
      <c r="AIL135" t="n">
        <v>18.61274</v>
      </c>
      <c r="AIM135" t="n">
        <v>18.68612</v>
      </c>
      <c r="AIN135" t="n">
        <v>18.71263</v>
      </c>
      <c r="AIO135" t="n">
        <v>18.71264</v>
      </c>
      <c r="AIP135" t="n">
        <v>18.71264</v>
      </c>
      <c r="AIQ135" t="n">
        <v>18.71268</v>
      </c>
      <c r="AIR135" t="n">
        <v>18.75214</v>
      </c>
      <c r="AIS135" t="n">
        <v>18.83704</v>
      </c>
      <c r="AIT135" t="n">
        <v>18.92539</v>
      </c>
      <c r="AIU135" t="n">
        <v>19.00375</v>
      </c>
      <c r="AIV135" t="n">
        <v>19.08365</v>
      </c>
      <c r="AIW135" t="n">
        <v>19.17516</v>
      </c>
      <c r="AIX135" t="n">
        <v>19.23408</v>
      </c>
      <c r="AIY135" t="n">
        <v>19.32171</v>
      </c>
      <c r="AIZ135" t="n">
        <v>19.37564</v>
      </c>
      <c r="AJA135" t="n">
        <v>19.479</v>
      </c>
      <c r="AJB135" t="n">
        <v>19.57037</v>
      </c>
      <c r="AJC135" t="n">
        <v>19.65446</v>
      </c>
      <c r="AJD135" t="n">
        <v>19.71831</v>
      </c>
      <c r="AJE135" t="n">
        <v>19.79537</v>
      </c>
      <c r="AJF135" t="n">
        <v>19.86389</v>
      </c>
      <c r="AJG135" t="n">
        <v>19.93001</v>
      </c>
      <c r="AJH135" t="n">
        <v>20.07054</v>
      </c>
      <c r="AJI135" t="n">
        <v>20.20265</v>
      </c>
      <c r="AJJ135" t="n">
        <v>20.33311</v>
      </c>
      <c r="AJK135" t="n">
        <v>20.45056</v>
      </c>
      <c r="AJL135" t="n">
        <v>20.58451</v>
      </c>
      <c r="AJM135" t="n">
        <v>20.72696</v>
      </c>
      <c r="AJN135" t="n">
        <v>20.81042</v>
      </c>
      <c r="AJO135" t="n">
        <v>20.90302</v>
      </c>
      <c r="AJP135" t="n">
        <v>21.03724</v>
      </c>
      <c r="AJQ135" t="n">
        <v>21.22702</v>
      </c>
      <c r="AJR135" t="n">
        <v>21.34834</v>
      </c>
      <c r="AJS135" t="n">
        <v>21.44898</v>
      </c>
      <c r="AJT135" t="n">
        <v>21.57036</v>
      </c>
      <c r="AJU135" t="n">
        <v>21.66209</v>
      </c>
      <c r="AJV135" t="n">
        <v>21.81163</v>
      </c>
      <c r="AJW135" t="n">
        <v>21.90539</v>
      </c>
      <c r="AJX135" t="n">
        <v>22.04699</v>
      </c>
      <c r="AJY135" t="n">
        <v>22.24053</v>
      </c>
      <c r="AJZ135" t="n">
        <v>22.39645</v>
      </c>
      <c r="AKA135" t="n">
        <v>22.59621</v>
      </c>
      <c r="AKB135" t="n">
        <v>22.81525</v>
      </c>
      <c r="AKC135" t="n">
        <v>23.05498</v>
      </c>
      <c r="AKD135" t="n">
        <v>23.31209</v>
      </c>
      <c r="AKE135" t="n">
        <v>23.46762</v>
      </c>
      <c r="AKF135" t="n">
        <v>23.67524</v>
      </c>
      <c r="AKG135" t="n">
        <v>23.96631</v>
      </c>
      <c r="AKH135" t="n">
        <v>24.20793</v>
      </c>
      <c r="AKI135" t="n">
        <v>24.40992</v>
      </c>
      <c r="AKJ135" t="n">
        <v>24.62266</v>
      </c>
      <c r="AKK135" t="n">
        <v>24.88597</v>
      </c>
      <c r="AKL135" t="n">
        <v>25.1923</v>
      </c>
      <c r="AKM135" t="n">
        <v>25.44007</v>
      </c>
      <c r="AKN135" t="n">
        <v>25.73311</v>
      </c>
      <c r="AKO135" t="n">
        <v>25.94487</v>
      </c>
      <c r="AKP135" t="n">
        <v>26.16954</v>
      </c>
      <c r="AKQ135" t="n">
        <v>26.34777</v>
      </c>
      <c r="AKR135" t="n">
        <v>26.52659</v>
      </c>
      <c r="AKS135" t="n">
        <v>26.74845</v>
      </c>
      <c r="AKT135" t="n">
        <v>27.12403</v>
      </c>
      <c r="AKU135" t="n">
        <v>27.56556</v>
      </c>
      <c r="AKV135" t="n">
        <v>28.00558</v>
      </c>
      <c r="AKW135" t="n">
        <v>28.34801</v>
      </c>
      <c r="AKX135" t="n">
        <v>28.62098</v>
      </c>
      <c r="AKY135" t="n">
        <v>28.98922</v>
      </c>
      <c r="AKZ135" t="n">
        <v>29.38212</v>
      </c>
      <c r="ALA135" t="n">
        <v>30.20748</v>
      </c>
      <c r="ALB135" t="n">
        <v>31.09597</v>
      </c>
      <c r="ALC135" t="n">
        <v>31.58364</v>
      </c>
      <c r="ALD135" t="n">
        <v>32.26396</v>
      </c>
      <c r="ALE135" t="n">
        <v>32.641</v>
      </c>
      <c r="ALF135" t="n">
        <v>33.723</v>
      </c>
      <c r="ALG135" t="n">
        <v>35.53451</v>
      </c>
      <c r="ALH135" t="n">
        <v>36.79291</v>
      </c>
      <c r="ALI135" t="n">
        <v>38.61996</v>
      </c>
      <c r="ALJ135" t="n">
        <v>41.16971</v>
      </c>
      <c r="ALK135" t="n">
        <v>44.02408</v>
      </c>
      <c r="ALL135" t="n">
        <v>47.82924</v>
      </c>
      <c r="ALM135" t="n">
        <v>49.73976</v>
      </c>
      <c r="ALN135" t="n">
        <v>56.03277</v>
      </c>
      <c r="ALO135" t="n">
        <v>82.07119</v>
      </c>
    </row>
    <row r="136">
      <c r="A136" t="inlineStr">
        <is>
          <t>Pakistan</t>
        </is>
      </c>
      <c r="B136" t="inlineStr">
        <is>
          <t>PAK</t>
        </is>
      </c>
      <c r="C136" s="13">
        <f>AVERAGE(SI136,SJ136)</f>
        <v/>
      </c>
      <c r="D136" t="n">
        <v>0.8202</v>
      </c>
      <c r="E136" t="n">
        <v>0.92405</v>
      </c>
      <c r="F136" t="n">
        <v>1.0142</v>
      </c>
      <c r="G136" t="n">
        <v>1.08123</v>
      </c>
      <c r="H136" t="n">
        <v>1.1265</v>
      </c>
      <c r="I136" t="n">
        <v>1.17932</v>
      </c>
      <c r="J136" t="n">
        <v>1.23575</v>
      </c>
      <c r="K136" t="n">
        <v>1.27483</v>
      </c>
      <c r="L136" t="n">
        <v>1.29872</v>
      </c>
      <c r="M136" t="n">
        <v>1.32948</v>
      </c>
      <c r="N136" t="n">
        <v>1.35776</v>
      </c>
      <c r="O136" t="n">
        <v>1.38198</v>
      </c>
      <c r="P136" t="n">
        <v>1.41299</v>
      </c>
      <c r="Q136" t="n">
        <v>1.44576</v>
      </c>
      <c r="R136" t="n">
        <v>1.47251</v>
      </c>
      <c r="S136" t="n">
        <v>1.48743</v>
      </c>
      <c r="T136" t="n">
        <v>1.50374</v>
      </c>
      <c r="U136" t="n">
        <v>1.52252</v>
      </c>
      <c r="V136" t="n">
        <v>1.53962</v>
      </c>
      <c r="W136" t="n">
        <v>1.5567</v>
      </c>
      <c r="X136" t="n">
        <v>1.57167</v>
      </c>
      <c r="Y136" t="n">
        <v>1.58631</v>
      </c>
      <c r="Z136" t="n">
        <v>1.60069</v>
      </c>
      <c r="AA136" t="n">
        <v>1.61717</v>
      </c>
      <c r="AB136" t="n">
        <v>1.63201</v>
      </c>
      <c r="AC136" t="n">
        <v>1.64594</v>
      </c>
      <c r="AD136" t="n">
        <v>1.66433</v>
      </c>
      <c r="AE136" t="n">
        <v>1.67964</v>
      </c>
      <c r="AF136" t="n">
        <v>1.69305</v>
      </c>
      <c r="AG136" t="n">
        <v>1.71183</v>
      </c>
      <c r="AH136" t="n">
        <v>1.72753</v>
      </c>
      <c r="AI136" t="n">
        <v>1.7422</v>
      </c>
      <c r="AJ136" t="n">
        <v>1.75521</v>
      </c>
      <c r="AK136" t="n">
        <v>1.76578</v>
      </c>
      <c r="AL136" t="n">
        <v>1.777</v>
      </c>
      <c r="AM136" t="n">
        <v>1.78868</v>
      </c>
      <c r="AN136" t="n">
        <v>1.80066</v>
      </c>
      <c r="AO136" t="n">
        <v>1.81421</v>
      </c>
      <c r="AP136" t="n">
        <v>1.82565</v>
      </c>
      <c r="AQ136" t="n">
        <v>1.83493</v>
      </c>
      <c r="AR136" t="n">
        <v>1.84426</v>
      </c>
      <c r="AS136" t="n">
        <v>1.85183</v>
      </c>
      <c r="AT136" t="n">
        <v>1.86062</v>
      </c>
      <c r="AU136" t="n">
        <v>1.86969</v>
      </c>
      <c r="AV136" t="n">
        <v>1.88408</v>
      </c>
      <c r="AW136" t="n">
        <v>1.89467</v>
      </c>
      <c r="AX136" t="n">
        <v>1.90274</v>
      </c>
      <c r="AY136" t="n">
        <v>1.91602</v>
      </c>
      <c r="AZ136" t="n">
        <v>1.92529</v>
      </c>
      <c r="BA136" t="n">
        <v>1.93549</v>
      </c>
      <c r="BB136" t="n">
        <v>1.94565</v>
      </c>
      <c r="BC136" t="n">
        <v>1.95419</v>
      </c>
      <c r="BD136" t="n">
        <v>1.96154</v>
      </c>
      <c r="BE136" t="n">
        <v>1.97332</v>
      </c>
      <c r="BF136" t="n">
        <v>1.98203</v>
      </c>
      <c r="BG136" t="n">
        <v>1.99203</v>
      </c>
      <c r="BH136" t="n">
        <v>2.00189</v>
      </c>
      <c r="BI136" t="n">
        <v>2.00816</v>
      </c>
      <c r="BJ136" t="n">
        <v>2.01711</v>
      </c>
      <c r="BK136" t="n">
        <v>2.02731</v>
      </c>
      <c r="BL136" t="n">
        <v>2.03757</v>
      </c>
      <c r="BM136" t="n">
        <v>2.04834</v>
      </c>
      <c r="BN136" t="n">
        <v>2.05917</v>
      </c>
      <c r="BO136" t="n">
        <v>2.06841</v>
      </c>
      <c r="BP136" t="n">
        <v>2.07558</v>
      </c>
      <c r="BQ136" t="n">
        <v>2.08403</v>
      </c>
      <c r="BR136" t="n">
        <v>2.09028</v>
      </c>
      <c r="BS136" t="n">
        <v>2.09794</v>
      </c>
      <c r="BT136" t="n">
        <v>2.10701</v>
      </c>
      <c r="BU136" t="n">
        <v>2.11543</v>
      </c>
      <c r="BV136" t="n">
        <v>2.12382</v>
      </c>
      <c r="BW136" t="n">
        <v>2.13073</v>
      </c>
      <c r="BX136" t="n">
        <v>2.13676</v>
      </c>
      <c r="BY136" t="n">
        <v>2.14435</v>
      </c>
      <c r="BZ136" t="n">
        <v>2.15128</v>
      </c>
      <c r="CA136" t="n">
        <v>2.16188</v>
      </c>
      <c r="CB136" t="n">
        <v>2.17013</v>
      </c>
      <c r="CC136" t="n">
        <v>2.17673</v>
      </c>
      <c r="CD136" t="n">
        <v>2.18525</v>
      </c>
      <c r="CE136" t="n">
        <v>2.19631</v>
      </c>
      <c r="CF136" t="n">
        <v>2.20625</v>
      </c>
      <c r="CG136" t="n">
        <v>2.21186</v>
      </c>
      <c r="CH136" t="n">
        <v>2.21802</v>
      </c>
      <c r="CI136" t="n">
        <v>2.22608</v>
      </c>
      <c r="CJ136" t="n">
        <v>2.2335</v>
      </c>
      <c r="CK136" t="n">
        <v>2.23961</v>
      </c>
      <c r="CL136" t="n">
        <v>2.24666</v>
      </c>
      <c r="CM136" t="n">
        <v>2.25333</v>
      </c>
      <c r="CN136" t="n">
        <v>2.25963</v>
      </c>
      <c r="CO136" t="n">
        <v>2.26568</v>
      </c>
      <c r="CP136" t="n">
        <v>2.27201</v>
      </c>
      <c r="CQ136" t="n">
        <v>2.27835</v>
      </c>
      <c r="CR136" t="n">
        <v>2.2873</v>
      </c>
      <c r="CS136" t="n">
        <v>2.29351</v>
      </c>
      <c r="CT136" t="n">
        <v>2.29847</v>
      </c>
      <c r="CU136" t="n">
        <v>2.30345</v>
      </c>
      <c r="CV136" t="n">
        <v>2.3081</v>
      </c>
      <c r="CW136" t="n">
        <v>2.31443</v>
      </c>
      <c r="CX136" t="n">
        <v>2.32046</v>
      </c>
      <c r="CY136" t="n">
        <v>2.3276</v>
      </c>
      <c r="CZ136" t="n">
        <v>2.33568</v>
      </c>
      <c r="DA136" t="n">
        <v>2.34309</v>
      </c>
      <c r="DB136" t="n">
        <v>2.3491</v>
      </c>
      <c r="DC136" t="n">
        <v>2.35642</v>
      </c>
      <c r="DD136" t="n">
        <v>2.36384</v>
      </c>
      <c r="DE136" t="n">
        <v>2.36962</v>
      </c>
      <c r="DF136" t="n">
        <v>2.3768</v>
      </c>
      <c r="DG136" t="n">
        <v>2.38421</v>
      </c>
      <c r="DH136" t="n">
        <v>2.38852</v>
      </c>
      <c r="DI136" t="n">
        <v>2.39607</v>
      </c>
      <c r="DJ136" t="n">
        <v>2.40301</v>
      </c>
      <c r="DK136" t="n">
        <v>2.40771</v>
      </c>
      <c r="DL136" t="n">
        <v>2.41376</v>
      </c>
      <c r="DM136" t="n">
        <v>2.42143</v>
      </c>
      <c r="DN136" t="n">
        <v>2.42775</v>
      </c>
      <c r="DO136" t="n">
        <v>2.4333</v>
      </c>
      <c r="DP136" t="n">
        <v>2.43902</v>
      </c>
      <c r="DQ136" t="n">
        <v>2.44596</v>
      </c>
      <c r="DR136" t="n">
        <v>2.45024</v>
      </c>
      <c r="DS136" t="n">
        <v>2.45489</v>
      </c>
      <c r="DT136" t="n">
        <v>2.45923</v>
      </c>
      <c r="DU136" t="n">
        <v>2.46559</v>
      </c>
      <c r="DV136" t="n">
        <v>2.47202</v>
      </c>
      <c r="DW136" t="n">
        <v>2.47777</v>
      </c>
      <c r="DX136" t="n">
        <v>2.48261</v>
      </c>
      <c r="DY136" t="n">
        <v>2.48818</v>
      </c>
      <c r="DZ136" t="n">
        <v>2.49285</v>
      </c>
      <c r="EA136" t="n">
        <v>2.49793</v>
      </c>
      <c r="EB136" t="n">
        <v>2.50216</v>
      </c>
      <c r="EC136" t="n">
        <v>2.50643</v>
      </c>
      <c r="ED136" t="n">
        <v>2.512</v>
      </c>
      <c r="EE136" t="n">
        <v>2.51898</v>
      </c>
      <c r="EF136" t="n">
        <v>2.52494</v>
      </c>
      <c r="EG136" t="n">
        <v>2.5313</v>
      </c>
      <c r="EH136" t="n">
        <v>2.53524</v>
      </c>
      <c r="EI136" t="n">
        <v>2.53945</v>
      </c>
      <c r="EJ136" t="n">
        <v>2.54413</v>
      </c>
      <c r="EK136" t="n">
        <v>2.55173</v>
      </c>
      <c r="EL136" t="n">
        <v>2.5569</v>
      </c>
      <c r="EM136" t="n">
        <v>2.562</v>
      </c>
      <c r="EN136" t="n">
        <v>2.56947</v>
      </c>
      <c r="EO136" t="n">
        <v>2.57567</v>
      </c>
      <c r="EP136" t="n">
        <v>2.58074</v>
      </c>
      <c r="EQ136" t="n">
        <v>2.58469</v>
      </c>
      <c r="ER136" t="n">
        <v>2.58949</v>
      </c>
      <c r="ES136" t="n">
        <v>2.59464</v>
      </c>
      <c r="ET136" t="n">
        <v>2.60027</v>
      </c>
      <c r="EU136" t="n">
        <v>2.6047</v>
      </c>
      <c r="EV136" t="n">
        <v>2.61063</v>
      </c>
      <c r="EW136" t="n">
        <v>2.61788</v>
      </c>
      <c r="EX136" t="n">
        <v>2.62384</v>
      </c>
      <c r="EY136" t="n">
        <v>2.62941</v>
      </c>
      <c r="EZ136" t="n">
        <v>2.63519</v>
      </c>
      <c r="FA136" t="n">
        <v>2.63943</v>
      </c>
      <c r="FB136" t="n">
        <v>2.64461</v>
      </c>
      <c r="FC136" t="n">
        <v>2.64962</v>
      </c>
      <c r="FD136" t="n">
        <v>2.65472</v>
      </c>
      <c r="FE136" t="n">
        <v>2.66047</v>
      </c>
      <c r="FF136" t="n">
        <v>2.66713</v>
      </c>
      <c r="FG136" t="n">
        <v>2.67239</v>
      </c>
      <c r="FH136" t="n">
        <v>2.67762</v>
      </c>
      <c r="FI136" t="n">
        <v>2.68276</v>
      </c>
      <c r="FJ136" t="n">
        <v>2.68783</v>
      </c>
      <c r="FK136" t="n">
        <v>2.69274</v>
      </c>
      <c r="FL136" t="n">
        <v>2.69706</v>
      </c>
      <c r="FM136" t="n">
        <v>2.70251</v>
      </c>
      <c r="FN136" t="n">
        <v>2.70665</v>
      </c>
      <c r="FO136" t="n">
        <v>2.71126</v>
      </c>
      <c r="FP136" t="n">
        <v>2.71575</v>
      </c>
      <c r="FQ136" t="n">
        <v>2.72161</v>
      </c>
      <c r="FR136" t="n">
        <v>2.72701</v>
      </c>
      <c r="FS136" t="n">
        <v>2.73265</v>
      </c>
      <c r="FT136" t="n">
        <v>2.73774</v>
      </c>
      <c r="FU136" t="n">
        <v>2.74206</v>
      </c>
      <c r="FV136" t="n">
        <v>2.74728</v>
      </c>
      <c r="FW136" t="n">
        <v>2.75203</v>
      </c>
      <c r="FX136" t="n">
        <v>2.75591</v>
      </c>
      <c r="FY136" t="n">
        <v>2.76122</v>
      </c>
      <c r="FZ136" t="n">
        <v>2.76593</v>
      </c>
      <c r="GA136" t="n">
        <v>2.77117</v>
      </c>
      <c r="GB136" t="n">
        <v>2.77632</v>
      </c>
      <c r="GC136" t="n">
        <v>2.78089</v>
      </c>
      <c r="GD136" t="n">
        <v>2.78639</v>
      </c>
      <c r="GE136" t="n">
        <v>2.79311</v>
      </c>
      <c r="GF136" t="n">
        <v>2.79848</v>
      </c>
      <c r="GG136" t="n">
        <v>2.80243</v>
      </c>
      <c r="GH136" t="n">
        <v>2.80785</v>
      </c>
      <c r="GI136" t="n">
        <v>2.81115</v>
      </c>
      <c r="GJ136" t="n">
        <v>2.81471</v>
      </c>
      <c r="GK136" t="n">
        <v>2.81976</v>
      </c>
      <c r="GL136" t="n">
        <v>2.82497</v>
      </c>
      <c r="GM136" t="n">
        <v>2.82942</v>
      </c>
      <c r="GN136" t="n">
        <v>2.83358</v>
      </c>
      <c r="GO136" t="n">
        <v>2.83898</v>
      </c>
      <c r="GP136" t="n">
        <v>2.84449</v>
      </c>
      <c r="GQ136" t="n">
        <v>2.84936</v>
      </c>
      <c r="GR136" t="n">
        <v>2.85369</v>
      </c>
      <c r="GS136" t="n">
        <v>2.85803</v>
      </c>
      <c r="GT136" t="n">
        <v>2.86352</v>
      </c>
      <c r="GU136" t="n">
        <v>2.86947</v>
      </c>
      <c r="GV136" t="n">
        <v>2.87532</v>
      </c>
      <c r="GW136" t="n">
        <v>2.87991</v>
      </c>
      <c r="GX136" t="n">
        <v>2.88394</v>
      </c>
      <c r="GY136" t="n">
        <v>2.88922</v>
      </c>
      <c r="GZ136" t="n">
        <v>2.89198</v>
      </c>
      <c r="HA136" t="n">
        <v>2.89557</v>
      </c>
      <c r="HB136" t="n">
        <v>2.90021</v>
      </c>
      <c r="HC136" t="n">
        <v>2.90483</v>
      </c>
      <c r="HD136" t="n">
        <v>2.91047</v>
      </c>
      <c r="HE136" t="n">
        <v>2.91642</v>
      </c>
      <c r="HF136" t="n">
        <v>2.9231</v>
      </c>
      <c r="HG136" t="n">
        <v>2.92783</v>
      </c>
      <c r="HH136" t="n">
        <v>2.93167</v>
      </c>
      <c r="HI136" t="n">
        <v>2.93492</v>
      </c>
      <c r="HJ136" t="n">
        <v>2.94006</v>
      </c>
      <c r="HK136" t="n">
        <v>2.94454</v>
      </c>
      <c r="HL136" t="n">
        <v>2.95047</v>
      </c>
      <c r="HM136" t="n">
        <v>2.95543</v>
      </c>
      <c r="HN136" t="n">
        <v>2.95922</v>
      </c>
      <c r="HO136" t="n">
        <v>2.96224</v>
      </c>
      <c r="HP136" t="n">
        <v>2.96542</v>
      </c>
      <c r="HQ136" t="n">
        <v>2.97062</v>
      </c>
      <c r="HR136" t="n">
        <v>2.9748</v>
      </c>
      <c r="HS136" t="n">
        <v>2.97955</v>
      </c>
      <c r="HT136" t="n">
        <v>2.98428</v>
      </c>
      <c r="HU136" t="n">
        <v>2.98816</v>
      </c>
      <c r="HV136" t="n">
        <v>2.99282</v>
      </c>
      <c r="HW136" t="n">
        <v>2.99748</v>
      </c>
      <c r="HX136" t="n">
        <v>3.00206</v>
      </c>
      <c r="HY136" t="n">
        <v>3.00574</v>
      </c>
      <c r="HZ136" t="n">
        <v>3.01042</v>
      </c>
      <c r="IA136" t="n">
        <v>3.01489</v>
      </c>
      <c r="IB136" t="n">
        <v>3.01915</v>
      </c>
      <c r="IC136" t="n">
        <v>3.0227</v>
      </c>
      <c r="ID136" t="n">
        <v>3.02773</v>
      </c>
      <c r="IE136" t="n">
        <v>3.0317</v>
      </c>
      <c r="IF136" t="n">
        <v>3.03557</v>
      </c>
      <c r="IG136" t="n">
        <v>3.03939</v>
      </c>
      <c r="IH136" t="n">
        <v>3.04426</v>
      </c>
      <c r="II136" t="n">
        <v>3.04837</v>
      </c>
      <c r="IJ136" t="n">
        <v>3.05449</v>
      </c>
      <c r="IK136" t="n">
        <v>3.0596</v>
      </c>
      <c r="IL136" t="n">
        <v>3.06615</v>
      </c>
      <c r="IM136" t="n">
        <v>3.07129</v>
      </c>
      <c r="IN136" t="n">
        <v>3.07548</v>
      </c>
      <c r="IO136" t="n">
        <v>3.08037</v>
      </c>
      <c r="IP136" t="n">
        <v>3.08631</v>
      </c>
      <c r="IQ136" t="n">
        <v>3.0913</v>
      </c>
      <c r="IR136" t="n">
        <v>3.09554</v>
      </c>
      <c r="IS136" t="n">
        <v>3.1005</v>
      </c>
      <c r="IT136" t="n">
        <v>3.10618</v>
      </c>
      <c r="IU136" t="n">
        <v>3.11119</v>
      </c>
      <c r="IV136" t="n">
        <v>3.11556</v>
      </c>
      <c r="IW136" t="n">
        <v>3.1208</v>
      </c>
      <c r="IX136" t="n">
        <v>3.12455</v>
      </c>
      <c r="IY136" t="n">
        <v>3.12909</v>
      </c>
      <c r="IZ136" t="n">
        <v>3.13497</v>
      </c>
      <c r="JA136" t="n">
        <v>3.13988</v>
      </c>
      <c r="JB136" t="n">
        <v>3.14536</v>
      </c>
      <c r="JC136" t="n">
        <v>3.15069</v>
      </c>
      <c r="JD136" t="n">
        <v>3.1546</v>
      </c>
      <c r="JE136" t="n">
        <v>3.16081</v>
      </c>
      <c r="JF136" t="n">
        <v>3.16642</v>
      </c>
      <c r="JG136" t="n">
        <v>3.1693</v>
      </c>
      <c r="JH136" t="n">
        <v>3.17381</v>
      </c>
      <c r="JI136" t="n">
        <v>3.17855</v>
      </c>
      <c r="JJ136" t="n">
        <v>3.18372</v>
      </c>
      <c r="JK136" t="n">
        <v>3.18905</v>
      </c>
      <c r="JL136" t="n">
        <v>3.19431</v>
      </c>
      <c r="JM136" t="n">
        <v>3.20122</v>
      </c>
      <c r="JN136" t="n">
        <v>3.206</v>
      </c>
      <c r="JO136" t="n">
        <v>3.21044</v>
      </c>
      <c r="JP136" t="n">
        <v>3.21596</v>
      </c>
      <c r="JQ136" t="n">
        <v>3.21962</v>
      </c>
      <c r="JR136" t="n">
        <v>3.22493</v>
      </c>
      <c r="JS136" t="n">
        <v>3.22951</v>
      </c>
      <c r="JT136" t="n">
        <v>3.23207</v>
      </c>
      <c r="JU136" t="n">
        <v>3.23552</v>
      </c>
      <c r="JV136" t="n">
        <v>3.24066</v>
      </c>
      <c r="JW136" t="n">
        <v>3.24562</v>
      </c>
      <c r="JX136" t="n">
        <v>3.25018</v>
      </c>
      <c r="JY136" t="n">
        <v>3.256</v>
      </c>
      <c r="JZ136" t="n">
        <v>3.26011</v>
      </c>
      <c r="KA136" t="n">
        <v>3.2642</v>
      </c>
      <c r="KB136" t="n">
        <v>3.26889</v>
      </c>
      <c r="KC136" t="n">
        <v>3.27277</v>
      </c>
      <c r="KD136" t="n">
        <v>3.27618</v>
      </c>
      <c r="KE136" t="n">
        <v>3.28046</v>
      </c>
      <c r="KF136" t="n">
        <v>3.2857</v>
      </c>
      <c r="KG136" t="n">
        <v>3.28906</v>
      </c>
      <c r="KH136" t="n">
        <v>3.29308</v>
      </c>
      <c r="KI136" t="n">
        <v>3.29708</v>
      </c>
      <c r="KJ136" t="n">
        <v>3.30044</v>
      </c>
      <c r="KK136" t="n">
        <v>3.30512</v>
      </c>
      <c r="KL136" t="n">
        <v>3.31003</v>
      </c>
      <c r="KM136" t="n">
        <v>3.31368</v>
      </c>
      <c r="KN136" t="n">
        <v>3.3176</v>
      </c>
      <c r="KO136" t="n">
        <v>3.3239</v>
      </c>
      <c r="KP136" t="n">
        <v>3.32779</v>
      </c>
      <c r="KQ136" t="n">
        <v>3.33232</v>
      </c>
      <c r="KR136" t="n">
        <v>3.33662</v>
      </c>
      <c r="KS136" t="n">
        <v>3.3403</v>
      </c>
      <c r="KT136" t="n">
        <v>3.34742</v>
      </c>
      <c r="KU136" t="n">
        <v>3.35388</v>
      </c>
      <c r="KV136" t="n">
        <v>3.35881</v>
      </c>
      <c r="KW136" t="n">
        <v>3.36258</v>
      </c>
      <c r="KX136" t="n">
        <v>3.3665</v>
      </c>
      <c r="KY136" t="n">
        <v>3.3713</v>
      </c>
      <c r="KZ136" t="n">
        <v>3.37586</v>
      </c>
      <c r="LA136" t="n">
        <v>3.37951</v>
      </c>
      <c r="LB136" t="n">
        <v>3.38309</v>
      </c>
      <c r="LC136" t="n">
        <v>3.38991</v>
      </c>
      <c r="LD136" t="n">
        <v>3.39425</v>
      </c>
      <c r="LE136" t="n">
        <v>3.39766</v>
      </c>
      <c r="LF136" t="n">
        <v>3.40252</v>
      </c>
      <c r="LG136" t="n">
        <v>3.40725</v>
      </c>
      <c r="LH136" t="n">
        <v>3.41168</v>
      </c>
      <c r="LI136" t="n">
        <v>3.41651</v>
      </c>
      <c r="LJ136" t="n">
        <v>3.42118</v>
      </c>
      <c r="LK136" t="n">
        <v>3.4264</v>
      </c>
      <c r="LL136" t="n">
        <v>3.43081</v>
      </c>
      <c r="LM136" t="n">
        <v>3.43569</v>
      </c>
      <c r="LN136" t="n">
        <v>3.44086</v>
      </c>
      <c r="LO136" t="n">
        <v>3.44503</v>
      </c>
      <c r="LP136" t="n">
        <v>3.45084</v>
      </c>
      <c r="LQ136" t="n">
        <v>3.45512</v>
      </c>
      <c r="LR136" t="n">
        <v>3.45915</v>
      </c>
      <c r="LS136" t="n">
        <v>3.46397</v>
      </c>
      <c r="LT136" t="n">
        <v>3.46967</v>
      </c>
      <c r="LU136" t="n">
        <v>3.47424</v>
      </c>
      <c r="LV136" t="n">
        <v>3.47771</v>
      </c>
      <c r="LW136" t="n">
        <v>3.48042</v>
      </c>
      <c r="LX136" t="n">
        <v>3.48466</v>
      </c>
      <c r="LY136" t="n">
        <v>3.48766</v>
      </c>
      <c r="LZ136" t="n">
        <v>3.49019</v>
      </c>
      <c r="MA136" t="n">
        <v>3.49295</v>
      </c>
      <c r="MB136" t="n">
        <v>3.49684</v>
      </c>
      <c r="MC136" t="n">
        <v>3.50132</v>
      </c>
      <c r="MD136" t="n">
        <v>3.50513</v>
      </c>
      <c r="ME136" t="n">
        <v>3.50994</v>
      </c>
      <c r="MF136" t="n">
        <v>3.51452</v>
      </c>
      <c r="MG136" t="n">
        <v>3.51953</v>
      </c>
      <c r="MH136" t="n">
        <v>3.52401</v>
      </c>
      <c r="MI136" t="n">
        <v>3.52764</v>
      </c>
      <c r="MJ136" t="n">
        <v>3.53262</v>
      </c>
      <c r="MK136" t="n">
        <v>3.53712</v>
      </c>
      <c r="ML136" t="n">
        <v>3.54338</v>
      </c>
      <c r="MM136" t="n">
        <v>3.54764</v>
      </c>
      <c r="MN136" t="n">
        <v>3.55274</v>
      </c>
      <c r="MO136" t="n">
        <v>3.55764</v>
      </c>
      <c r="MP136" t="n">
        <v>3.56053</v>
      </c>
      <c r="MQ136" t="n">
        <v>3.56474</v>
      </c>
      <c r="MR136" t="n">
        <v>3.57162</v>
      </c>
      <c r="MS136" t="n">
        <v>3.5778</v>
      </c>
      <c r="MT136" t="n">
        <v>3.58231</v>
      </c>
      <c r="MU136" t="n">
        <v>3.58708</v>
      </c>
      <c r="MV136" t="n">
        <v>3.59154</v>
      </c>
      <c r="MW136" t="n">
        <v>3.59608</v>
      </c>
      <c r="MX136" t="n">
        <v>3.60146</v>
      </c>
      <c r="MY136" t="n">
        <v>3.60692</v>
      </c>
      <c r="MZ136" t="n">
        <v>3.61273</v>
      </c>
      <c r="NA136" t="n">
        <v>3.61632</v>
      </c>
      <c r="NB136" t="n">
        <v>3.62014</v>
      </c>
      <c r="NC136" t="n">
        <v>3.62384</v>
      </c>
      <c r="ND136" t="n">
        <v>3.62845</v>
      </c>
      <c r="NE136" t="n">
        <v>3.63337</v>
      </c>
      <c r="NF136" t="n">
        <v>3.63935</v>
      </c>
      <c r="NG136" t="n">
        <v>3.6442</v>
      </c>
      <c r="NH136" t="n">
        <v>3.64915</v>
      </c>
      <c r="NI136" t="n">
        <v>3.65433</v>
      </c>
      <c r="NJ136" t="n">
        <v>3.65897</v>
      </c>
      <c r="NK136" t="n">
        <v>3.66315</v>
      </c>
      <c r="NL136" t="n">
        <v>3.66892</v>
      </c>
      <c r="NM136" t="n">
        <v>3.67495</v>
      </c>
      <c r="NN136" t="n">
        <v>3.67989</v>
      </c>
      <c r="NO136" t="n">
        <v>3.68538</v>
      </c>
      <c r="NP136" t="n">
        <v>3.69038</v>
      </c>
      <c r="NQ136" t="n">
        <v>3.69508</v>
      </c>
      <c r="NR136" t="n">
        <v>3.69993</v>
      </c>
      <c r="NS136" t="n">
        <v>3.70499</v>
      </c>
      <c r="NT136" t="n">
        <v>3.70901</v>
      </c>
      <c r="NU136" t="n">
        <v>3.71377</v>
      </c>
      <c r="NV136" t="n">
        <v>3.71868</v>
      </c>
      <c r="NW136" t="n">
        <v>3.72238</v>
      </c>
      <c r="NX136" t="n">
        <v>3.72659</v>
      </c>
      <c r="NY136" t="n">
        <v>3.73042</v>
      </c>
      <c r="NZ136" t="n">
        <v>3.73409</v>
      </c>
      <c r="OA136" t="n">
        <v>3.73901</v>
      </c>
      <c r="OB136" t="n">
        <v>3.7446</v>
      </c>
      <c r="OC136" t="n">
        <v>3.7494</v>
      </c>
      <c r="OD136" t="n">
        <v>3.75479</v>
      </c>
      <c r="OE136" t="n">
        <v>3.75946</v>
      </c>
      <c r="OF136" t="n">
        <v>3.76342</v>
      </c>
      <c r="OG136" t="n">
        <v>3.76855</v>
      </c>
      <c r="OH136" t="n">
        <v>3.77493</v>
      </c>
      <c r="OI136" t="n">
        <v>3.78047</v>
      </c>
      <c r="OJ136" t="n">
        <v>3.78448</v>
      </c>
      <c r="OK136" t="n">
        <v>3.78863</v>
      </c>
      <c r="OL136" t="n">
        <v>3.79365</v>
      </c>
      <c r="OM136" t="n">
        <v>3.79886</v>
      </c>
      <c r="ON136" t="n">
        <v>3.80447</v>
      </c>
      <c r="OO136" t="n">
        <v>3.81014</v>
      </c>
      <c r="OP136" t="n">
        <v>3.81503</v>
      </c>
      <c r="OQ136" t="n">
        <v>3.81917</v>
      </c>
      <c r="OR136" t="n">
        <v>3.82344</v>
      </c>
      <c r="OS136" t="n">
        <v>3.82801</v>
      </c>
      <c r="OT136" t="n">
        <v>3.83393</v>
      </c>
      <c r="OU136" t="n">
        <v>3.84009</v>
      </c>
      <c r="OV136" t="n">
        <v>3.84612</v>
      </c>
      <c r="OW136" t="n">
        <v>3.85203</v>
      </c>
      <c r="OX136" t="n">
        <v>3.85716</v>
      </c>
      <c r="OY136" t="n">
        <v>3.86171</v>
      </c>
      <c r="OZ136" t="n">
        <v>3.86483</v>
      </c>
      <c r="PA136" t="n">
        <v>3.87015</v>
      </c>
      <c r="PB136" t="n">
        <v>3.87404</v>
      </c>
      <c r="PC136" t="n">
        <v>3.87864</v>
      </c>
      <c r="PD136" t="n">
        <v>3.88384</v>
      </c>
      <c r="PE136" t="n">
        <v>3.88829</v>
      </c>
      <c r="PF136" t="n">
        <v>3.8936</v>
      </c>
      <c r="PG136" t="n">
        <v>3.89925</v>
      </c>
      <c r="PH136" t="n">
        <v>3.90586</v>
      </c>
      <c r="PI136" t="n">
        <v>3.91268</v>
      </c>
      <c r="PJ136" t="n">
        <v>3.91978</v>
      </c>
      <c r="PK136" t="n">
        <v>3.92487</v>
      </c>
      <c r="PL136" t="n">
        <v>3.93083</v>
      </c>
      <c r="PM136" t="n">
        <v>3.93616</v>
      </c>
      <c r="PN136" t="n">
        <v>3.94192</v>
      </c>
      <c r="PO136" t="n">
        <v>3.94607</v>
      </c>
      <c r="PP136" t="n">
        <v>3.95065</v>
      </c>
      <c r="PQ136" t="n">
        <v>3.95676</v>
      </c>
      <c r="PR136" t="n">
        <v>3.96104</v>
      </c>
      <c r="PS136" t="n">
        <v>3.96659</v>
      </c>
      <c r="PT136" t="n">
        <v>3.9721</v>
      </c>
      <c r="PU136" t="n">
        <v>3.97767</v>
      </c>
      <c r="PV136" t="n">
        <v>3.98439</v>
      </c>
      <c r="PW136" t="n">
        <v>3.98911</v>
      </c>
      <c r="PX136" t="n">
        <v>3.99326</v>
      </c>
      <c r="PY136" t="n">
        <v>3.99854</v>
      </c>
      <c r="PZ136" t="n">
        <v>4.00449</v>
      </c>
      <c r="QA136" t="n">
        <v>4.00896</v>
      </c>
      <c r="QB136" t="n">
        <v>4.01309</v>
      </c>
      <c r="QC136" t="n">
        <v>4.01807</v>
      </c>
      <c r="QD136" t="n">
        <v>4.02176</v>
      </c>
      <c r="QE136" t="n">
        <v>4.02691</v>
      </c>
      <c r="QF136" t="n">
        <v>4.03179</v>
      </c>
      <c r="QG136" t="n">
        <v>4.03758</v>
      </c>
      <c r="QH136" t="n">
        <v>4.04366</v>
      </c>
      <c r="QI136" t="n">
        <v>4.04947</v>
      </c>
      <c r="QJ136" t="n">
        <v>4.0542</v>
      </c>
      <c r="QK136" t="n">
        <v>4.06038</v>
      </c>
      <c r="QL136" t="n">
        <v>4.06526</v>
      </c>
      <c r="QM136" t="n">
        <v>4.07007</v>
      </c>
      <c r="QN136" t="n">
        <v>4.0753</v>
      </c>
      <c r="QO136" t="n">
        <v>4.07904</v>
      </c>
      <c r="QP136" t="n">
        <v>4.08401</v>
      </c>
      <c r="QQ136" t="n">
        <v>4.08828</v>
      </c>
      <c r="QR136" t="n">
        <v>4.09317</v>
      </c>
      <c r="QS136" t="n">
        <v>4.09796</v>
      </c>
      <c r="QT136" t="n">
        <v>4.10296</v>
      </c>
      <c r="QU136" t="n">
        <v>4.10793</v>
      </c>
      <c r="QV136" t="n">
        <v>4.11303</v>
      </c>
      <c r="QW136" t="n">
        <v>4.11854</v>
      </c>
      <c r="QX136" t="n">
        <v>4.12309</v>
      </c>
      <c r="QY136" t="n">
        <v>4.12846</v>
      </c>
      <c r="QZ136" t="n">
        <v>4.13316</v>
      </c>
      <c r="RA136" t="n">
        <v>4.13752</v>
      </c>
      <c r="RB136" t="n">
        <v>4.14213</v>
      </c>
      <c r="RC136" t="n">
        <v>4.14729</v>
      </c>
      <c r="RD136" t="n">
        <v>4.15419</v>
      </c>
      <c r="RE136" t="n">
        <v>4.15795</v>
      </c>
      <c r="RF136" t="n">
        <v>4.16445</v>
      </c>
      <c r="RG136" t="n">
        <v>4.16952</v>
      </c>
      <c r="RH136" t="n">
        <v>4.17419</v>
      </c>
      <c r="RI136" t="n">
        <v>4.17866</v>
      </c>
      <c r="RJ136" t="n">
        <v>4.18295</v>
      </c>
      <c r="RK136" t="n">
        <v>4.1883</v>
      </c>
      <c r="RL136" t="n">
        <v>4.19308</v>
      </c>
      <c r="RM136" t="n">
        <v>4.19807</v>
      </c>
      <c r="RN136" t="n">
        <v>4.20478</v>
      </c>
      <c r="RO136" t="n">
        <v>4.21077</v>
      </c>
      <c r="RP136" t="n">
        <v>4.21874</v>
      </c>
      <c r="RQ136" t="n">
        <v>4.22416</v>
      </c>
      <c r="RR136" t="n">
        <v>4.22975</v>
      </c>
      <c r="RS136" t="n">
        <v>4.23567</v>
      </c>
      <c r="RT136" t="n">
        <v>4.24286</v>
      </c>
      <c r="RU136" t="n">
        <v>4.24999</v>
      </c>
      <c r="RV136" t="n">
        <v>4.2551</v>
      </c>
      <c r="RW136" t="n">
        <v>4.25961</v>
      </c>
      <c r="RX136" t="n">
        <v>4.26443</v>
      </c>
      <c r="RY136" t="n">
        <v>4.26974</v>
      </c>
      <c r="RZ136" t="n">
        <v>4.27609</v>
      </c>
      <c r="SA136" t="n">
        <v>4.28406</v>
      </c>
      <c r="SB136" t="n">
        <v>4.29015</v>
      </c>
      <c r="SC136" t="n">
        <v>4.2962</v>
      </c>
      <c r="SD136" t="n">
        <v>4.30292</v>
      </c>
      <c r="SE136" t="n">
        <v>4.30796</v>
      </c>
      <c r="SF136" t="n">
        <v>4.31262</v>
      </c>
      <c r="SG136" t="n">
        <v>4.31768</v>
      </c>
      <c r="SH136" t="n">
        <v>4.32335</v>
      </c>
      <c r="SI136" t="n">
        <v>4.3283</v>
      </c>
      <c r="SJ136" t="n">
        <v>4.33324</v>
      </c>
      <c r="SK136" t="n">
        <v>4.33603</v>
      </c>
      <c r="SL136" t="n">
        <v>4.34133</v>
      </c>
      <c r="SM136" t="n">
        <v>4.34741</v>
      </c>
      <c r="SN136" t="n">
        <v>4.35297</v>
      </c>
      <c r="SO136" t="n">
        <v>4.35846</v>
      </c>
      <c r="SP136" t="n">
        <v>4.36376</v>
      </c>
      <c r="SQ136" t="n">
        <v>4.369</v>
      </c>
      <c r="SR136" t="n">
        <v>4.37548</v>
      </c>
      <c r="SS136" t="n">
        <v>4.38124</v>
      </c>
      <c r="ST136" t="n">
        <v>4.38563</v>
      </c>
      <c r="SU136" t="n">
        <v>4.39112</v>
      </c>
      <c r="SV136" t="n">
        <v>4.39761</v>
      </c>
      <c r="SW136" t="n">
        <v>4.40564</v>
      </c>
      <c r="SX136" t="n">
        <v>4.41422</v>
      </c>
      <c r="SY136" t="n">
        <v>4.42175</v>
      </c>
      <c r="SZ136" t="n">
        <v>4.42996</v>
      </c>
      <c r="TA136" t="n">
        <v>4.43691</v>
      </c>
      <c r="TB136" t="n">
        <v>4.44203</v>
      </c>
      <c r="TC136" t="n">
        <v>4.44716</v>
      </c>
      <c r="TD136" t="n">
        <v>4.45328</v>
      </c>
      <c r="TE136" t="n">
        <v>4.45804</v>
      </c>
      <c r="TF136" t="n">
        <v>4.46203</v>
      </c>
      <c r="TG136" t="n">
        <v>4.46863</v>
      </c>
      <c r="TH136" t="n">
        <v>4.47469</v>
      </c>
      <c r="TI136" t="n">
        <v>4.47977</v>
      </c>
      <c r="TJ136" t="n">
        <v>4.48819</v>
      </c>
      <c r="TK136" t="n">
        <v>4.49449</v>
      </c>
      <c r="TL136" t="n">
        <v>4.50009</v>
      </c>
      <c r="TM136" t="n">
        <v>4.5037</v>
      </c>
      <c r="TN136" t="n">
        <v>4.50766</v>
      </c>
      <c r="TO136" t="n">
        <v>4.51261</v>
      </c>
      <c r="TP136" t="n">
        <v>4.51756</v>
      </c>
      <c r="TQ136" t="n">
        <v>4.52269</v>
      </c>
      <c r="TR136" t="n">
        <v>4.5297</v>
      </c>
      <c r="TS136" t="n">
        <v>4.53784</v>
      </c>
      <c r="TT136" t="n">
        <v>4.54418</v>
      </c>
      <c r="TU136" t="n">
        <v>4.54926</v>
      </c>
      <c r="TV136" t="n">
        <v>4.55442</v>
      </c>
      <c r="TW136" t="n">
        <v>4.56036</v>
      </c>
      <c r="TX136" t="n">
        <v>4.56737</v>
      </c>
      <c r="TY136" t="n">
        <v>4.57294</v>
      </c>
      <c r="TZ136" t="n">
        <v>4.57886</v>
      </c>
      <c r="UA136" t="n">
        <v>4.58487</v>
      </c>
      <c r="UB136" t="n">
        <v>4.59089</v>
      </c>
      <c r="UC136" t="n">
        <v>4.59659</v>
      </c>
      <c r="UD136" t="n">
        <v>4.60256</v>
      </c>
      <c r="UE136" t="n">
        <v>4.60841</v>
      </c>
      <c r="UF136" t="n">
        <v>4.61285</v>
      </c>
      <c r="UG136" t="n">
        <v>4.61952</v>
      </c>
      <c r="UH136" t="n">
        <v>4.62623</v>
      </c>
      <c r="UI136" t="n">
        <v>4.63221</v>
      </c>
      <c r="UJ136" t="n">
        <v>4.63953</v>
      </c>
      <c r="UK136" t="n">
        <v>4.64753</v>
      </c>
      <c r="UL136" t="n">
        <v>4.65651</v>
      </c>
      <c r="UM136" t="n">
        <v>4.66142</v>
      </c>
      <c r="UN136" t="n">
        <v>4.66841</v>
      </c>
      <c r="UO136" t="n">
        <v>4.67427</v>
      </c>
      <c r="UP136" t="n">
        <v>4.68116</v>
      </c>
      <c r="UQ136" t="n">
        <v>4.68769</v>
      </c>
      <c r="UR136" t="n">
        <v>4.69243</v>
      </c>
      <c r="US136" t="n">
        <v>4.69865</v>
      </c>
      <c r="UT136" t="n">
        <v>4.70565</v>
      </c>
      <c r="UU136" t="n">
        <v>4.71264</v>
      </c>
      <c r="UV136" t="n">
        <v>4.71892</v>
      </c>
      <c r="UW136" t="n">
        <v>4.72773</v>
      </c>
      <c r="UX136" t="n">
        <v>4.73627</v>
      </c>
      <c r="UY136" t="n">
        <v>4.74422</v>
      </c>
      <c r="UZ136" t="n">
        <v>4.75118</v>
      </c>
      <c r="VA136" t="n">
        <v>4.75712</v>
      </c>
      <c r="VB136" t="n">
        <v>4.76196</v>
      </c>
      <c r="VC136" t="n">
        <v>4.76667</v>
      </c>
      <c r="VD136" t="n">
        <v>4.77192</v>
      </c>
      <c r="VE136" t="n">
        <v>4.77805</v>
      </c>
      <c r="VF136" t="n">
        <v>4.78411</v>
      </c>
      <c r="VG136" t="n">
        <v>4.79031</v>
      </c>
      <c r="VH136" t="n">
        <v>4.79654</v>
      </c>
      <c r="VI136" t="n">
        <v>4.80214</v>
      </c>
      <c r="VJ136" t="n">
        <v>4.80938</v>
      </c>
      <c r="VK136" t="n">
        <v>4.81486</v>
      </c>
      <c r="VL136" t="n">
        <v>4.82041</v>
      </c>
      <c r="VM136" t="n">
        <v>4.8269</v>
      </c>
      <c r="VN136" t="n">
        <v>4.83566</v>
      </c>
      <c r="VO136" t="n">
        <v>4.83925</v>
      </c>
      <c r="VP136" t="n">
        <v>4.84308</v>
      </c>
      <c r="VQ136" t="n">
        <v>4.84839</v>
      </c>
      <c r="VR136" t="n">
        <v>4.85461</v>
      </c>
      <c r="VS136" t="n">
        <v>4.86177</v>
      </c>
      <c r="VT136" t="n">
        <v>4.86883</v>
      </c>
      <c r="VU136" t="n">
        <v>4.87681</v>
      </c>
      <c r="VV136" t="n">
        <v>4.88681</v>
      </c>
      <c r="VW136" t="n">
        <v>4.89415</v>
      </c>
      <c r="VX136" t="n">
        <v>4.90017</v>
      </c>
      <c r="VY136" t="n">
        <v>4.90654</v>
      </c>
      <c r="VZ136" t="n">
        <v>4.91524</v>
      </c>
      <c r="WA136" t="n">
        <v>4.92216</v>
      </c>
      <c r="WB136" t="n">
        <v>4.92806</v>
      </c>
      <c r="WC136" t="n">
        <v>4.9344</v>
      </c>
      <c r="WD136" t="n">
        <v>4.9399</v>
      </c>
      <c r="WE136" t="n">
        <v>4.94795</v>
      </c>
      <c r="WF136" t="n">
        <v>4.95427</v>
      </c>
      <c r="WG136" t="n">
        <v>4.96187</v>
      </c>
      <c r="WH136" t="n">
        <v>4.96981</v>
      </c>
      <c r="WI136" t="n">
        <v>4.97917</v>
      </c>
      <c r="WJ136" t="n">
        <v>4.98902</v>
      </c>
      <c r="WK136" t="n">
        <v>4.99597</v>
      </c>
      <c r="WL136" t="n">
        <v>5.00331</v>
      </c>
      <c r="WM136" t="n">
        <v>5.01111</v>
      </c>
      <c r="WN136" t="n">
        <v>5.01867</v>
      </c>
      <c r="WO136" t="n">
        <v>5.02591</v>
      </c>
      <c r="WP136" t="n">
        <v>5.0354</v>
      </c>
      <c r="WQ136" t="n">
        <v>5.04231</v>
      </c>
      <c r="WR136" t="n">
        <v>5.04888</v>
      </c>
      <c r="WS136" t="n">
        <v>5.05633</v>
      </c>
      <c r="WT136" t="n">
        <v>5.06186</v>
      </c>
      <c r="WU136" t="n">
        <v>5.06707</v>
      </c>
      <c r="WV136" t="n">
        <v>5.07324</v>
      </c>
      <c r="WW136" t="n">
        <v>5.08018</v>
      </c>
      <c r="WX136" t="n">
        <v>5.0863</v>
      </c>
      <c r="WY136" t="n">
        <v>5.09182</v>
      </c>
      <c r="WZ136" t="n">
        <v>5.09726</v>
      </c>
      <c r="XA136" t="n">
        <v>5.1039</v>
      </c>
      <c r="XB136" t="n">
        <v>5.11256</v>
      </c>
      <c r="XC136" t="n">
        <v>5.12057</v>
      </c>
      <c r="XD136" t="n">
        <v>5.12714</v>
      </c>
      <c r="XE136" t="n">
        <v>5.13309</v>
      </c>
      <c r="XF136" t="n">
        <v>5.14036</v>
      </c>
      <c r="XG136" t="n">
        <v>5.14833</v>
      </c>
      <c r="XH136" t="n">
        <v>5.15535</v>
      </c>
      <c r="XI136" t="n">
        <v>5.15969</v>
      </c>
      <c r="XJ136" t="n">
        <v>5.16616</v>
      </c>
      <c r="XK136" t="n">
        <v>5.17401</v>
      </c>
      <c r="XL136" t="n">
        <v>5.18111</v>
      </c>
      <c r="XM136" t="n">
        <v>5.19081</v>
      </c>
      <c r="XN136" t="n">
        <v>5.19939</v>
      </c>
      <c r="XO136" t="n">
        <v>5.20567</v>
      </c>
      <c r="XP136" t="n">
        <v>5.21504</v>
      </c>
      <c r="XQ136" t="n">
        <v>5.22518</v>
      </c>
      <c r="XR136" t="n">
        <v>5.23193</v>
      </c>
      <c r="XS136" t="n">
        <v>5.23836</v>
      </c>
      <c r="XT136" t="n">
        <v>5.24495</v>
      </c>
      <c r="XU136" t="n">
        <v>5.25108</v>
      </c>
      <c r="XV136" t="n">
        <v>5.25859</v>
      </c>
      <c r="XW136" t="n">
        <v>5.26718</v>
      </c>
      <c r="XX136" t="n">
        <v>5.27625</v>
      </c>
      <c r="XY136" t="n">
        <v>5.28347</v>
      </c>
      <c r="XZ136" t="n">
        <v>5.29234</v>
      </c>
      <c r="YA136" t="n">
        <v>5.30071</v>
      </c>
      <c r="YB136" t="n">
        <v>5.30917</v>
      </c>
      <c r="YC136" t="n">
        <v>5.31827</v>
      </c>
      <c r="YD136" t="n">
        <v>5.32551</v>
      </c>
      <c r="YE136" t="n">
        <v>5.33198</v>
      </c>
      <c r="YF136" t="n">
        <v>5.33837</v>
      </c>
      <c r="YG136" t="n">
        <v>5.34654</v>
      </c>
      <c r="YH136" t="n">
        <v>5.35367</v>
      </c>
      <c r="YI136" t="n">
        <v>5.3608</v>
      </c>
      <c r="YJ136" t="n">
        <v>5.3697</v>
      </c>
      <c r="YK136" t="n">
        <v>5.37648</v>
      </c>
      <c r="YL136" t="n">
        <v>5.38507</v>
      </c>
      <c r="YM136" t="n">
        <v>5.39309</v>
      </c>
      <c r="YN136" t="n">
        <v>5.40096</v>
      </c>
      <c r="YO136" t="n">
        <v>5.40797</v>
      </c>
      <c r="YP136" t="n">
        <v>5.41594</v>
      </c>
      <c r="YQ136" t="n">
        <v>5.42425</v>
      </c>
      <c r="YR136" t="n">
        <v>5.43244</v>
      </c>
      <c r="YS136" t="n">
        <v>5.4419</v>
      </c>
      <c r="YT136" t="n">
        <v>5.44951</v>
      </c>
      <c r="YU136" t="n">
        <v>5.45928</v>
      </c>
      <c r="YV136" t="n">
        <v>5.46734</v>
      </c>
      <c r="YW136" t="n">
        <v>5.47292</v>
      </c>
      <c r="YX136" t="n">
        <v>5.48091</v>
      </c>
      <c r="YY136" t="n">
        <v>5.48936</v>
      </c>
      <c r="YZ136" t="n">
        <v>5.49881</v>
      </c>
      <c r="ZA136" t="n">
        <v>5.50818</v>
      </c>
      <c r="ZB136" t="n">
        <v>5.51762</v>
      </c>
      <c r="ZC136" t="n">
        <v>5.52627</v>
      </c>
      <c r="ZD136" t="n">
        <v>5.53436</v>
      </c>
      <c r="ZE136" t="n">
        <v>5.54601</v>
      </c>
      <c r="ZF136" t="n">
        <v>5.56109</v>
      </c>
      <c r="ZG136" t="n">
        <v>5.57007</v>
      </c>
      <c r="ZH136" t="n">
        <v>5.57793</v>
      </c>
      <c r="ZI136" t="n">
        <v>5.58509</v>
      </c>
      <c r="ZJ136" t="n">
        <v>5.59493</v>
      </c>
      <c r="ZK136" t="n">
        <v>5.60635</v>
      </c>
      <c r="ZL136" t="n">
        <v>5.61695</v>
      </c>
      <c r="ZM136" t="n">
        <v>5.62451</v>
      </c>
      <c r="ZN136" t="n">
        <v>5.63241</v>
      </c>
      <c r="ZO136" t="n">
        <v>5.64301</v>
      </c>
      <c r="ZP136" t="n">
        <v>5.65238</v>
      </c>
      <c r="ZQ136" t="n">
        <v>5.66137</v>
      </c>
      <c r="ZR136" t="n">
        <v>5.67126</v>
      </c>
      <c r="ZS136" t="n">
        <v>5.68104</v>
      </c>
      <c r="ZT136" t="n">
        <v>5.69179</v>
      </c>
      <c r="ZU136" t="n">
        <v>5.70151</v>
      </c>
      <c r="ZV136" t="n">
        <v>5.71117</v>
      </c>
      <c r="ZW136" t="n">
        <v>5.72211</v>
      </c>
      <c r="ZX136" t="n">
        <v>5.72828</v>
      </c>
      <c r="ZY136" t="n">
        <v>5.7349</v>
      </c>
      <c r="ZZ136" t="n">
        <v>5.74239</v>
      </c>
      <c r="AAA136" t="n">
        <v>5.7517</v>
      </c>
      <c r="AAB136" t="n">
        <v>5.75891</v>
      </c>
      <c r="AAC136" t="n">
        <v>5.76725</v>
      </c>
      <c r="AAD136" t="n">
        <v>5.77755</v>
      </c>
      <c r="AAE136" t="n">
        <v>5.78657</v>
      </c>
      <c r="AAF136" t="n">
        <v>5.79674</v>
      </c>
      <c r="AAG136" t="n">
        <v>5.80613</v>
      </c>
      <c r="AAH136" t="n">
        <v>5.81327</v>
      </c>
      <c r="AAI136" t="n">
        <v>5.82017</v>
      </c>
      <c r="AAJ136" t="n">
        <v>5.82761</v>
      </c>
      <c r="AAK136" t="n">
        <v>5.83669</v>
      </c>
      <c r="AAL136" t="n">
        <v>5.84708</v>
      </c>
      <c r="AAM136" t="n">
        <v>5.85851</v>
      </c>
      <c r="AAN136" t="n">
        <v>5.86637</v>
      </c>
      <c r="AAO136" t="n">
        <v>5.87538</v>
      </c>
      <c r="AAP136" t="n">
        <v>5.88331</v>
      </c>
      <c r="AAQ136" t="n">
        <v>5.89337</v>
      </c>
      <c r="AAR136" t="n">
        <v>5.90705</v>
      </c>
      <c r="AAS136" t="n">
        <v>5.92053</v>
      </c>
      <c r="AAT136" t="n">
        <v>5.93214</v>
      </c>
      <c r="AAU136" t="n">
        <v>5.94509</v>
      </c>
      <c r="AAV136" t="n">
        <v>5.95539</v>
      </c>
      <c r="AAW136" t="n">
        <v>5.9648</v>
      </c>
      <c r="AAX136" t="n">
        <v>5.97274</v>
      </c>
      <c r="AAY136" t="n">
        <v>5.98237</v>
      </c>
      <c r="AAZ136" t="n">
        <v>5.9914</v>
      </c>
      <c r="ABA136" t="n">
        <v>6.00289</v>
      </c>
      <c r="ABB136" t="n">
        <v>6.01453</v>
      </c>
      <c r="ABC136" t="n">
        <v>6.02861</v>
      </c>
      <c r="ABD136" t="n">
        <v>6.04089</v>
      </c>
      <c r="ABE136" t="n">
        <v>6.05278</v>
      </c>
      <c r="ABF136" t="n">
        <v>6.06034</v>
      </c>
      <c r="ABG136" t="n">
        <v>6.06712</v>
      </c>
      <c r="ABH136" t="n">
        <v>6.07489</v>
      </c>
      <c r="ABI136" t="n">
        <v>6.08217</v>
      </c>
      <c r="ABJ136" t="n">
        <v>6.0955</v>
      </c>
      <c r="ABK136" t="n">
        <v>6.10839</v>
      </c>
      <c r="ABL136" t="n">
        <v>6.1167</v>
      </c>
      <c r="ABM136" t="n">
        <v>6.12783</v>
      </c>
      <c r="ABN136" t="n">
        <v>6.13737</v>
      </c>
      <c r="ABO136" t="n">
        <v>6.1496</v>
      </c>
      <c r="ABP136" t="n">
        <v>6.16389</v>
      </c>
      <c r="ABQ136" t="n">
        <v>6.17691</v>
      </c>
      <c r="ABR136" t="n">
        <v>6.18812</v>
      </c>
      <c r="ABS136" t="n">
        <v>6.20062</v>
      </c>
      <c r="ABT136" t="n">
        <v>6.21183</v>
      </c>
      <c r="ABU136" t="n">
        <v>6.22373</v>
      </c>
      <c r="ABV136" t="n">
        <v>6.23441</v>
      </c>
      <c r="ABW136" t="n">
        <v>6.24566</v>
      </c>
      <c r="ABX136" t="n">
        <v>6.25476</v>
      </c>
      <c r="ABY136" t="n">
        <v>6.26709</v>
      </c>
      <c r="ABZ136" t="n">
        <v>6.28147</v>
      </c>
      <c r="ACA136" t="n">
        <v>6.29346</v>
      </c>
      <c r="ACB136" t="n">
        <v>6.30376</v>
      </c>
      <c r="ACC136" t="n">
        <v>6.31329</v>
      </c>
      <c r="ACD136" t="n">
        <v>6.32352</v>
      </c>
      <c r="ACE136" t="n">
        <v>6.33237</v>
      </c>
      <c r="ACF136" t="n">
        <v>6.34246</v>
      </c>
      <c r="ACG136" t="n">
        <v>6.35301</v>
      </c>
      <c r="ACH136" t="n">
        <v>6.36166</v>
      </c>
      <c r="ACI136" t="n">
        <v>6.37241</v>
      </c>
      <c r="ACJ136" t="n">
        <v>6.38391</v>
      </c>
      <c r="ACK136" t="n">
        <v>6.39331</v>
      </c>
      <c r="ACL136" t="n">
        <v>6.40208</v>
      </c>
      <c r="ACM136" t="n">
        <v>6.41395</v>
      </c>
      <c r="ACN136" t="n">
        <v>6.42492</v>
      </c>
      <c r="ACO136" t="n">
        <v>6.43846</v>
      </c>
      <c r="ACP136" t="n">
        <v>6.45025</v>
      </c>
      <c r="ACQ136" t="n">
        <v>6.46177</v>
      </c>
      <c r="ACR136" t="n">
        <v>6.47403</v>
      </c>
      <c r="ACS136" t="n">
        <v>6.4852</v>
      </c>
      <c r="ACT136" t="n">
        <v>6.49786</v>
      </c>
      <c r="ACU136" t="n">
        <v>6.50739</v>
      </c>
      <c r="ACV136" t="n">
        <v>6.52241</v>
      </c>
      <c r="ACW136" t="n">
        <v>6.53446</v>
      </c>
      <c r="ACX136" t="n">
        <v>6.54997</v>
      </c>
      <c r="ACY136" t="n">
        <v>6.56687</v>
      </c>
      <c r="ACZ136" t="n">
        <v>6.58028</v>
      </c>
      <c r="ADA136" t="n">
        <v>6.58994</v>
      </c>
      <c r="ADB136" t="n">
        <v>6.60319</v>
      </c>
      <c r="ADC136" t="n">
        <v>6.6179</v>
      </c>
      <c r="ADD136" t="n">
        <v>6.62838</v>
      </c>
      <c r="ADE136" t="n">
        <v>6.63945</v>
      </c>
      <c r="ADF136" t="n">
        <v>6.65323</v>
      </c>
      <c r="ADG136" t="n">
        <v>6.66652</v>
      </c>
      <c r="ADH136" t="n">
        <v>6.68317</v>
      </c>
      <c r="ADI136" t="n">
        <v>6.69682</v>
      </c>
      <c r="ADJ136" t="n">
        <v>6.70842</v>
      </c>
      <c r="ADK136" t="n">
        <v>6.72051</v>
      </c>
      <c r="ADL136" t="n">
        <v>6.7346</v>
      </c>
      <c r="ADM136" t="n">
        <v>6.75115</v>
      </c>
      <c r="ADN136" t="n">
        <v>6.77396</v>
      </c>
      <c r="ADO136" t="n">
        <v>6.79143</v>
      </c>
      <c r="ADP136" t="n">
        <v>6.80477</v>
      </c>
      <c r="ADQ136" t="n">
        <v>6.82288</v>
      </c>
      <c r="ADR136" t="n">
        <v>6.83911</v>
      </c>
      <c r="ADS136" t="n">
        <v>6.85275</v>
      </c>
      <c r="ADT136" t="n">
        <v>6.86664</v>
      </c>
      <c r="ADU136" t="n">
        <v>6.87711</v>
      </c>
      <c r="ADV136" t="n">
        <v>6.89728</v>
      </c>
      <c r="ADW136" t="n">
        <v>6.9115</v>
      </c>
      <c r="ADX136" t="n">
        <v>6.92463</v>
      </c>
      <c r="ADY136" t="n">
        <v>6.94208</v>
      </c>
      <c r="ADZ136" t="n">
        <v>6.96077</v>
      </c>
      <c r="AEA136" t="n">
        <v>6.97599</v>
      </c>
      <c r="AEB136" t="n">
        <v>6.99419</v>
      </c>
      <c r="AEC136" t="n">
        <v>7.00909</v>
      </c>
      <c r="AED136" t="n">
        <v>7.02518</v>
      </c>
      <c r="AEE136" t="n">
        <v>7.04345</v>
      </c>
      <c r="AEF136" t="n">
        <v>7.06173</v>
      </c>
      <c r="AEG136" t="n">
        <v>7.07556</v>
      </c>
      <c r="AEH136" t="n">
        <v>7.09178</v>
      </c>
      <c r="AEI136" t="n">
        <v>7.11706</v>
      </c>
      <c r="AEJ136" t="n">
        <v>7.13641</v>
      </c>
      <c r="AEK136" t="n">
        <v>7.15584</v>
      </c>
      <c r="AEL136" t="n">
        <v>7.16654</v>
      </c>
      <c r="AEM136" t="n">
        <v>7.17948</v>
      </c>
      <c r="AEN136" t="n">
        <v>7.19804</v>
      </c>
      <c r="AEO136" t="n">
        <v>7.21979</v>
      </c>
      <c r="AEP136" t="n">
        <v>7.23397</v>
      </c>
      <c r="AEQ136" t="n">
        <v>7.2482</v>
      </c>
      <c r="AER136" t="n">
        <v>7.26826</v>
      </c>
      <c r="AES136" t="n">
        <v>7.2838</v>
      </c>
      <c r="AET136" t="n">
        <v>7.30058</v>
      </c>
      <c r="AEU136" t="n">
        <v>7.32455</v>
      </c>
      <c r="AEV136" t="n">
        <v>7.34444</v>
      </c>
      <c r="AEW136" t="n">
        <v>7.35939</v>
      </c>
      <c r="AEX136" t="n">
        <v>7.37652</v>
      </c>
      <c r="AEY136" t="n">
        <v>7.39812</v>
      </c>
      <c r="AEZ136" t="n">
        <v>7.41191</v>
      </c>
      <c r="AFA136" t="n">
        <v>7.43113</v>
      </c>
      <c r="AFB136" t="n">
        <v>7.45032</v>
      </c>
      <c r="AFC136" t="n">
        <v>7.4691</v>
      </c>
      <c r="AFD136" t="n">
        <v>7.49044</v>
      </c>
      <c r="AFE136" t="n">
        <v>7.50921</v>
      </c>
      <c r="AFF136" t="n">
        <v>7.52744</v>
      </c>
      <c r="AFG136" t="n">
        <v>7.54937</v>
      </c>
      <c r="AFH136" t="n">
        <v>7.5713</v>
      </c>
      <c r="AFI136" t="n">
        <v>7.58935</v>
      </c>
      <c r="AFJ136" t="n">
        <v>7.61125</v>
      </c>
      <c r="AFK136" t="n">
        <v>7.63051</v>
      </c>
      <c r="AFL136" t="n">
        <v>7.65283</v>
      </c>
      <c r="AFM136" t="n">
        <v>7.67688</v>
      </c>
      <c r="AFN136" t="n">
        <v>7.69719</v>
      </c>
      <c r="AFO136" t="n">
        <v>7.72192</v>
      </c>
      <c r="AFP136" t="n">
        <v>7.74012</v>
      </c>
      <c r="AFQ136" t="n">
        <v>7.75989</v>
      </c>
      <c r="AFR136" t="n">
        <v>7.77963</v>
      </c>
      <c r="AFS136" t="n">
        <v>7.80279</v>
      </c>
      <c r="AFT136" t="n">
        <v>7.82164</v>
      </c>
      <c r="AFU136" t="n">
        <v>7.84156</v>
      </c>
      <c r="AFV136" t="n">
        <v>7.86966</v>
      </c>
      <c r="AFW136" t="n">
        <v>7.89365</v>
      </c>
      <c r="AFX136" t="n">
        <v>7.91916</v>
      </c>
      <c r="AFY136" t="n">
        <v>7.9444</v>
      </c>
      <c r="AFZ136" t="n">
        <v>7.96596</v>
      </c>
      <c r="AGA136" t="n">
        <v>7.97673</v>
      </c>
      <c r="AGB136" t="n">
        <v>8.003970000000001</v>
      </c>
      <c r="AGC136" t="n">
        <v>8.025449999999999</v>
      </c>
      <c r="AGD136" t="n">
        <v>8.04969</v>
      </c>
      <c r="AGE136" t="n">
        <v>8.073869999999999</v>
      </c>
      <c r="AGF136" t="n">
        <v>8.09</v>
      </c>
      <c r="AGG136" t="n">
        <v>8.11148</v>
      </c>
      <c r="AGH136" t="n">
        <v>8.12725</v>
      </c>
      <c r="AGI136" t="n">
        <v>8.153969999999999</v>
      </c>
      <c r="AGJ136" t="n">
        <v>8.178879999999999</v>
      </c>
      <c r="AGK136" t="n">
        <v>8.19744</v>
      </c>
      <c r="AGL136" t="n">
        <v>8.2197</v>
      </c>
      <c r="AGM136" t="n">
        <v>8.24015</v>
      </c>
      <c r="AGN136" t="n">
        <v>8.25985</v>
      </c>
      <c r="AGO136" t="n">
        <v>8.28815</v>
      </c>
      <c r="AGP136" t="n">
        <v>8.312290000000001</v>
      </c>
      <c r="AGQ136" t="n">
        <v>8.338609999999999</v>
      </c>
      <c r="AGR136" t="n">
        <v>8.368040000000001</v>
      </c>
      <c r="AGS136" t="n">
        <v>8.397360000000001</v>
      </c>
      <c r="AGT136" t="n">
        <v>8.422169999999999</v>
      </c>
      <c r="AGU136" t="n">
        <v>8.451320000000001</v>
      </c>
      <c r="AGV136" t="n">
        <v>8.480420000000001</v>
      </c>
      <c r="AGW136" t="n">
        <v>8.50811</v>
      </c>
      <c r="AGX136" t="n">
        <v>8.535270000000001</v>
      </c>
      <c r="AGY136" t="n">
        <v>8.561780000000001</v>
      </c>
      <c r="AGZ136" t="n">
        <v>8.589790000000001</v>
      </c>
      <c r="AHA136" t="n">
        <v>8.61835</v>
      </c>
      <c r="AHB136" t="n">
        <v>8.63917</v>
      </c>
      <c r="AHC136" t="n">
        <v>8.664009999999999</v>
      </c>
      <c r="AHD136" t="n">
        <v>8.6892</v>
      </c>
      <c r="AHE136" t="n">
        <v>8.717919999999999</v>
      </c>
      <c r="AHF136" t="n">
        <v>8.748519999999999</v>
      </c>
      <c r="AHG136" t="n">
        <v>8.77783</v>
      </c>
      <c r="AHH136" t="n">
        <v>8.81438</v>
      </c>
      <c r="AHI136" t="n">
        <v>8.847160000000001</v>
      </c>
      <c r="AHJ136" t="n">
        <v>8.86978</v>
      </c>
      <c r="AHK136" t="n">
        <v>8.898960000000001</v>
      </c>
      <c r="AHL136" t="n">
        <v>8.93493</v>
      </c>
      <c r="AHM136" t="n">
        <v>8.962490000000001</v>
      </c>
      <c r="AHN136" t="n">
        <v>8.99034</v>
      </c>
      <c r="AHO136" t="n">
        <v>9.021890000000001</v>
      </c>
      <c r="AHP136" t="n">
        <v>9.06035</v>
      </c>
      <c r="AHQ136" t="n">
        <v>9.08461</v>
      </c>
      <c r="AHR136" t="n">
        <v>9.119020000000001</v>
      </c>
      <c r="AHS136" t="n">
        <v>9.156779999999999</v>
      </c>
      <c r="AHT136" t="n">
        <v>9.19178</v>
      </c>
      <c r="AHU136" t="n">
        <v>9.22357</v>
      </c>
      <c r="AHV136" t="n">
        <v>9.26864</v>
      </c>
      <c r="AHW136" t="n">
        <v>9.303280000000001</v>
      </c>
      <c r="AHX136" t="n">
        <v>9.34939</v>
      </c>
      <c r="AHY136" t="n">
        <v>9.38836</v>
      </c>
      <c r="AHZ136" t="n">
        <v>9.42413</v>
      </c>
      <c r="AIA136" t="n">
        <v>9.45984</v>
      </c>
      <c r="AIB136" t="n">
        <v>9.500830000000001</v>
      </c>
      <c r="AIC136" t="n">
        <v>9.556509999999999</v>
      </c>
      <c r="AID136" t="n">
        <v>9.603859999999999</v>
      </c>
      <c r="AIE136" t="n">
        <v>9.63917</v>
      </c>
      <c r="AIF136" t="n">
        <v>9.674099999999999</v>
      </c>
      <c r="AIG136" t="n">
        <v>9.71785</v>
      </c>
      <c r="AIH136" t="n">
        <v>9.754580000000001</v>
      </c>
      <c r="AII136" t="n">
        <v>9.799379999999999</v>
      </c>
      <c r="AIJ136" t="n">
        <v>9.83977</v>
      </c>
      <c r="AIK136" t="n">
        <v>9.890650000000001</v>
      </c>
      <c r="AIL136" t="n">
        <v>9.94655</v>
      </c>
      <c r="AIM136" t="n">
        <v>9.999779999999999</v>
      </c>
      <c r="AIN136" t="n">
        <v>10.05321</v>
      </c>
      <c r="AIO136" t="n">
        <v>10.10843</v>
      </c>
      <c r="AIP136" t="n">
        <v>10.15732</v>
      </c>
      <c r="AIQ136" t="n">
        <v>10.20784</v>
      </c>
      <c r="AIR136" t="n">
        <v>10.24415</v>
      </c>
      <c r="AIS136" t="n">
        <v>10.28658</v>
      </c>
      <c r="AIT136" t="n">
        <v>10.34998</v>
      </c>
      <c r="AIU136" t="n">
        <v>10.4111</v>
      </c>
      <c r="AIV136" t="n">
        <v>10.46513</v>
      </c>
      <c r="AIW136" t="n">
        <v>10.52046</v>
      </c>
      <c r="AIX136" t="n">
        <v>10.58926</v>
      </c>
      <c r="AIY136" t="n">
        <v>10.66897</v>
      </c>
      <c r="AIZ136" t="n">
        <v>10.73687</v>
      </c>
      <c r="AJA136" t="n">
        <v>10.80135</v>
      </c>
      <c r="AJB136" t="n">
        <v>10.85586</v>
      </c>
      <c r="AJC136" t="n">
        <v>10.91331</v>
      </c>
      <c r="AJD136" t="n">
        <v>10.98632</v>
      </c>
      <c r="AJE136" t="n">
        <v>11.04416</v>
      </c>
      <c r="AJF136" t="n">
        <v>11.11448</v>
      </c>
      <c r="AJG136" t="n">
        <v>11.2074</v>
      </c>
      <c r="AJH136" t="n">
        <v>11.27102</v>
      </c>
      <c r="AJI136" t="n">
        <v>11.34295</v>
      </c>
      <c r="AJJ136" t="n">
        <v>11.42097</v>
      </c>
      <c r="AJK136" t="n">
        <v>11.48855</v>
      </c>
      <c r="AJL136" t="n">
        <v>11.56086</v>
      </c>
      <c r="AJM136" t="n">
        <v>11.66489</v>
      </c>
      <c r="AJN136" t="n">
        <v>11.74798</v>
      </c>
      <c r="AJO136" t="n">
        <v>11.86642</v>
      </c>
      <c r="AJP136" t="n">
        <v>11.95657</v>
      </c>
      <c r="AJQ136" t="n">
        <v>12.03843</v>
      </c>
      <c r="AJR136" t="n">
        <v>12.14725</v>
      </c>
      <c r="AJS136" t="n">
        <v>12.23531</v>
      </c>
      <c r="AJT136" t="n">
        <v>12.37291</v>
      </c>
      <c r="AJU136" t="n">
        <v>12.4866</v>
      </c>
      <c r="AJV136" t="n">
        <v>12.59499</v>
      </c>
      <c r="AJW136" t="n">
        <v>12.69652</v>
      </c>
      <c r="AJX136" t="n">
        <v>12.79263</v>
      </c>
      <c r="AJY136" t="n">
        <v>12.8859</v>
      </c>
      <c r="AJZ136" t="n">
        <v>12.98116</v>
      </c>
      <c r="AKA136" t="n">
        <v>13.09041</v>
      </c>
      <c r="AKB136" t="n">
        <v>13.22194</v>
      </c>
      <c r="AKC136" t="n">
        <v>13.34274</v>
      </c>
      <c r="AKD136" t="n">
        <v>13.44871</v>
      </c>
      <c r="AKE136" t="n">
        <v>13.55248</v>
      </c>
      <c r="AKF136" t="n">
        <v>13.71529</v>
      </c>
      <c r="AKG136" t="n">
        <v>13.90501</v>
      </c>
      <c r="AKH136" t="n">
        <v>14.05463</v>
      </c>
      <c r="AKI136" t="n">
        <v>14.25157</v>
      </c>
      <c r="AKJ136" t="n">
        <v>14.43624</v>
      </c>
      <c r="AKK136" t="n">
        <v>14.62429</v>
      </c>
      <c r="AKL136" t="n">
        <v>14.82508</v>
      </c>
      <c r="AKM136" t="n">
        <v>15.00774</v>
      </c>
      <c r="AKN136" t="n">
        <v>15.22151</v>
      </c>
      <c r="AKO136" t="n">
        <v>15.51348</v>
      </c>
      <c r="AKP136" t="n">
        <v>15.70541</v>
      </c>
      <c r="AKQ136" t="n">
        <v>15.9495</v>
      </c>
      <c r="AKR136" t="n">
        <v>16.17494</v>
      </c>
      <c r="AKS136" t="n">
        <v>16.50682</v>
      </c>
      <c r="AKT136" t="n">
        <v>16.829</v>
      </c>
      <c r="AKU136" t="n">
        <v>17.14664</v>
      </c>
      <c r="AKV136" t="n">
        <v>17.57627</v>
      </c>
      <c r="AKW136" t="n">
        <v>17.94489</v>
      </c>
      <c r="AKX136" t="n">
        <v>18.29661</v>
      </c>
      <c r="AKY136" t="n">
        <v>18.65092</v>
      </c>
      <c r="AKZ136" t="n">
        <v>19.16353</v>
      </c>
      <c r="ALA136" t="n">
        <v>19.72385</v>
      </c>
      <c r="ALB136" t="n">
        <v>20.29105</v>
      </c>
      <c r="ALC136" t="n">
        <v>20.87811</v>
      </c>
      <c r="ALD136" t="n">
        <v>21.6088</v>
      </c>
      <c r="ALE136" t="n">
        <v>22.46185</v>
      </c>
      <c r="ALF136" t="n">
        <v>23.63975</v>
      </c>
      <c r="ALG136" t="n">
        <v>24.81385</v>
      </c>
      <c r="ALH136" t="n">
        <v>26.3172</v>
      </c>
      <c r="ALI136" t="n">
        <v>27.46117</v>
      </c>
      <c r="ALJ136" t="n">
        <v>28.77252</v>
      </c>
      <c r="ALK136" t="n">
        <v>31.08455</v>
      </c>
      <c r="ALL136" t="n">
        <v>35.13096</v>
      </c>
      <c r="ALM136" t="n">
        <v>41.15488</v>
      </c>
      <c r="ALN136" t="n">
        <v>48.04314</v>
      </c>
      <c r="ALO136" t="n">
        <v>79.50523</v>
      </c>
    </row>
    <row r="137">
      <c r="A137" t="inlineStr">
        <is>
          <t>Sri Lanka</t>
        </is>
      </c>
      <c r="B137" t="inlineStr">
        <is>
          <t>LKA</t>
        </is>
      </c>
      <c r="C137" s="13">
        <f>AVERAGE(SI137,SJ137)</f>
        <v/>
      </c>
      <c r="D137" t="n">
        <v>1.63667</v>
      </c>
      <c r="E137" t="n">
        <v>1.86572</v>
      </c>
      <c r="F137" t="n">
        <v>1.9772</v>
      </c>
      <c r="G137" t="n">
        <v>2.07422</v>
      </c>
      <c r="H137" t="n">
        <v>2.15593</v>
      </c>
      <c r="I137" t="n">
        <v>2.24107</v>
      </c>
      <c r="J137" t="n">
        <v>2.29711</v>
      </c>
      <c r="K137" t="n">
        <v>2.32814</v>
      </c>
      <c r="L137" t="n">
        <v>2.36039</v>
      </c>
      <c r="M137" t="n">
        <v>2.42397</v>
      </c>
      <c r="N137" t="n">
        <v>2.47502</v>
      </c>
      <c r="O137" t="n">
        <v>2.51617</v>
      </c>
      <c r="P137" t="n">
        <v>2.54376</v>
      </c>
      <c r="Q137" t="n">
        <v>2.57725</v>
      </c>
      <c r="R137" t="n">
        <v>2.6072</v>
      </c>
      <c r="S137" t="n">
        <v>2.64828</v>
      </c>
      <c r="T137" t="n">
        <v>2.68014</v>
      </c>
      <c r="U137" t="n">
        <v>2.70728</v>
      </c>
      <c r="V137" t="n">
        <v>2.7443</v>
      </c>
      <c r="W137" t="n">
        <v>2.76404</v>
      </c>
      <c r="X137" t="n">
        <v>2.78399</v>
      </c>
      <c r="Y137" t="n">
        <v>2.80839</v>
      </c>
      <c r="Z137" t="n">
        <v>2.84802</v>
      </c>
      <c r="AA137" t="n">
        <v>2.87121</v>
      </c>
      <c r="AB137" t="n">
        <v>2.89205</v>
      </c>
      <c r="AC137" t="n">
        <v>2.90968</v>
      </c>
      <c r="AD137" t="n">
        <v>2.93505</v>
      </c>
      <c r="AE137" t="n">
        <v>2.96387</v>
      </c>
      <c r="AF137" t="n">
        <v>2.97892</v>
      </c>
      <c r="AG137" t="n">
        <v>2.9977</v>
      </c>
      <c r="AH137" t="n">
        <v>3.01502</v>
      </c>
      <c r="AI137" t="n">
        <v>3.0294</v>
      </c>
      <c r="AJ137" t="n">
        <v>3.04969</v>
      </c>
      <c r="AK137" t="n">
        <v>3.071</v>
      </c>
      <c r="AL137" t="n">
        <v>3.08909</v>
      </c>
      <c r="AM137" t="n">
        <v>3.10389</v>
      </c>
      <c r="AN137" t="n">
        <v>3.12009</v>
      </c>
      <c r="AO137" t="n">
        <v>3.14289</v>
      </c>
      <c r="AP137" t="n">
        <v>3.16846</v>
      </c>
      <c r="AQ137" t="n">
        <v>3.18484</v>
      </c>
      <c r="AR137" t="n">
        <v>3.19952</v>
      </c>
      <c r="AS137" t="n">
        <v>3.23006</v>
      </c>
      <c r="AT137" t="n">
        <v>3.24819</v>
      </c>
      <c r="AU137" t="n">
        <v>3.2636</v>
      </c>
      <c r="AV137" t="n">
        <v>3.28222</v>
      </c>
      <c r="AW137" t="n">
        <v>3.30212</v>
      </c>
      <c r="AX137" t="n">
        <v>3.31521</v>
      </c>
      <c r="AY137" t="n">
        <v>3.32955</v>
      </c>
      <c r="AZ137" t="n">
        <v>3.35168</v>
      </c>
      <c r="BA137" t="n">
        <v>3.36522</v>
      </c>
      <c r="BB137" t="n">
        <v>3.38296</v>
      </c>
      <c r="BC137" t="n">
        <v>3.39635</v>
      </c>
      <c r="BD137" t="n">
        <v>3.41145</v>
      </c>
      <c r="BE137" t="n">
        <v>3.42604</v>
      </c>
      <c r="BF137" t="n">
        <v>3.43944</v>
      </c>
      <c r="BG137" t="n">
        <v>3.45028</v>
      </c>
      <c r="BH137" t="n">
        <v>3.46792</v>
      </c>
      <c r="BI137" t="n">
        <v>3.48016</v>
      </c>
      <c r="BJ137" t="n">
        <v>3.49144</v>
      </c>
      <c r="BK137" t="n">
        <v>3.50039</v>
      </c>
      <c r="BL137" t="n">
        <v>3.51186</v>
      </c>
      <c r="BM137" t="n">
        <v>3.52504</v>
      </c>
      <c r="BN137" t="n">
        <v>3.54177</v>
      </c>
      <c r="BO137" t="n">
        <v>3.55298</v>
      </c>
      <c r="BP137" t="n">
        <v>3.56436</v>
      </c>
      <c r="BQ137" t="n">
        <v>3.57995</v>
      </c>
      <c r="BR137" t="n">
        <v>3.58715</v>
      </c>
      <c r="BS137" t="n">
        <v>3.59904</v>
      </c>
      <c r="BT137" t="n">
        <v>3.61159</v>
      </c>
      <c r="BU137" t="n">
        <v>3.62459</v>
      </c>
      <c r="BV137" t="n">
        <v>3.63563</v>
      </c>
      <c r="BW137" t="n">
        <v>3.64609</v>
      </c>
      <c r="BX137" t="n">
        <v>3.6567</v>
      </c>
      <c r="BY137" t="n">
        <v>3.67229</v>
      </c>
      <c r="BZ137" t="n">
        <v>3.68706</v>
      </c>
      <c r="CA137" t="n">
        <v>3.69668</v>
      </c>
      <c r="CB137" t="n">
        <v>3.70865</v>
      </c>
      <c r="CC137" t="n">
        <v>3.72405</v>
      </c>
      <c r="CD137" t="n">
        <v>3.7321</v>
      </c>
      <c r="CE137" t="n">
        <v>3.7398</v>
      </c>
      <c r="CF137" t="n">
        <v>3.74816</v>
      </c>
      <c r="CG137" t="n">
        <v>3.75687</v>
      </c>
      <c r="CH137" t="n">
        <v>3.76734</v>
      </c>
      <c r="CI137" t="n">
        <v>3.77672</v>
      </c>
      <c r="CJ137" t="n">
        <v>3.7869</v>
      </c>
      <c r="CK137" t="n">
        <v>3.79763</v>
      </c>
      <c r="CL137" t="n">
        <v>3.80931</v>
      </c>
      <c r="CM137" t="n">
        <v>3.81881</v>
      </c>
      <c r="CN137" t="n">
        <v>3.82805</v>
      </c>
      <c r="CO137" t="n">
        <v>3.83686</v>
      </c>
      <c r="CP137" t="n">
        <v>3.84918</v>
      </c>
      <c r="CQ137" t="n">
        <v>3.85904</v>
      </c>
      <c r="CR137" t="n">
        <v>3.87061</v>
      </c>
      <c r="CS137" t="n">
        <v>3.8803</v>
      </c>
      <c r="CT137" t="n">
        <v>3.89454</v>
      </c>
      <c r="CU137" t="n">
        <v>3.90906</v>
      </c>
      <c r="CV137" t="n">
        <v>3.9214</v>
      </c>
      <c r="CW137" t="n">
        <v>3.93086</v>
      </c>
      <c r="CX137" t="n">
        <v>3.94467</v>
      </c>
      <c r="CY137" t="n">
        <v>3.95295</v>
      </c>
      <c r="CZ137" t="n">
        <v>3.96586</v>
      </c>
      <c r="DA137" t="n">
        <v>3.97759</v>
      </c>
      <c r="DB137" t="n">
        <v>3.99163</v>
      </c>
      <c r="DC137" t="n">
        <v>4.00604</v>
      </c>
      <c r="DD137" t="n">
        <v>4.02023</v>
      </c>
      <c r="DE137" t="n">
        <v>4.03621</v>
      </c>
      <c r="DF137" t="n">
        <v>4.05085</v>
      </c>
      <c r="DG137" t="n">
        <v>4.06163</v>
      </c>
      <c r="DH137" t="n">
        <v>4.0731</v>
      </c>
      <c r="DI137" t="n">
        <v>4.08509</v>
      </c>
      <c r="DJ137" t="n">
        <v>4.0938</v>
      </c>
      <c r="DK137" t="n">
        <v>4.10053</v>
      </c>
      <c r="DL137" t="n">
        <v>4.10826</v>
      </c>
      <c r="DM137" t="n">
        <v>4.119</v>
      </c>
      <c r="DN137" t="n">
        <v>4.13311</v>
      </c>
      <c r="DO137" t="n">
        <v>4.14476</v>
      </c>
      <c r="DP137" t="n">
        <v>4.15507</v>
      </c>
      <c r="DQ137" t="n">
        <v>4.16321</v>
      </c>
      <c r="DR137" t="n">
        <v>4.17104</v>
      </c>
      <c r="DS137" t="n">
        <v>4.1791</v>
      </c>
      <c r="DT137" t="n">
        <v>4.187</v>
      </c>
      <c r="DU137" t="n">
        <v>4.19593</v>
      </c>
      <c r="DV137" t="n">
        <v>4.20874</v>
      </c>
      <c r="DW137" t="n">
        <v>4.21934</v>
      </c>
      <c r="DX137" t="n">
        <v>4.23106</v>
      </c>
      <c r="DY137" t="n">
        <v>4.24141</v>
      </c>
      <c r="DZ137" t="n">
        <v>4.25161</v>
      </c>
      <c r="EA137" t="n">
        <v>4.25663</v>
      </c>
      <c r="EB137" t="n">
        <v>4.26536</v>
      </c>
      <c r="EC137" t="n">
        <v>4.27662</v>
      </c>
      <c r="ED137" t="n">
        <v>4.28411</v>
      </c>
      <c r="EE137" t="n">
        <v>4.29371</v>
      </c>
      <c r="EF137" t="n">
        <v>4.30306</v>
      </c>
      <c r="EG137" t="n">
        <v>4.30667</v>
      </c>
      <c r="EH137" t="n">
        <v>4.31285</v>
      </c>
      <c r="EI137" t="n">
        <v>4.32383</v>
      </c>
      <c r="EJ137" t="n">
        <v>4.3351</v>
      </c>
      <c r="EK137" t="n">
        <v>4.3424</v>
      </c>
      <c r="EL137" t="n">
        <v>4.35208</v>
      </c>
      <c r="EM137" t="n">
        <v>4.36323</v>
      </c>
      <c r="EN137" t="n">
        <v>4.37492</v>
      </c>
      <c r="EO137" t="n">
        <v>4.38411</v>
      </c>
      <c r="EP137" t="n">
        <v>4.39367</v>
      </c>
      <c r="EQ137" t="n">
        <v>4.40181</v>
      </c>
      <c r="ER137" t="n">
        <v>4.4103</v>
      </c>
      <c r="ES137" t="n">
        <v>4.41866</v>
      </c>
      <c r="ET137" t="n">
        <v>4.4277</v>
      </c>
      <c r="EU137" t="n">
        <v>4.4394</v>
      </c>
      <c r="EV137" t="n">
        <v>4.44727</v>
      </c>
      <c r="EW137" t="n">
        <v>4.45836</v>
      </c>
      <c r="EX137" t="n">
        <v>4.46513</v>
      </c>
      <c r="EY137" t="n">
        <v>4.474</v>
      </c>
      <c r="EZ137" t="n">
        <v>4.48415</v>
      </c>
      <c r="FA137" t="n">
        <v>4.49558</v>
      </c>
      <c r="FB137" t="n">
        <v>4.50849</v>
      </c>
      <c r="FC137" t="n">
        <v>4.51679</v>
      </c>
      <c r="FD137" t="n">
        <v>4.52729</v>
      </c>
      <c r="FE137" t="n">
        <v>4.5353</v>
      </c>
      <c r="FF137" t="n">
        <v>4.54285</v>
      </c>
      <c r="FG137" t="n">
        <v>4.55052</v>
      </c>
      <c r="FH137" t="n">
        <v>4.55845</v>
      </c>
      <c r="FI137" t="n">
        <v>4.56513</v>
      </c>
      <c r="FJ137" t="n">
        <v>4.57673</v>
      </c>
      <c r="FK137" t="n">
        <v>4.58915</v>
      </c>
      <c r="FL137" t="n">
        <v>4.5994</v>
      </c>
      <c r="FM137" t="n">
        <v>4.60748</v>
      </c>
      <c r="FN137" t="n">
        <v>4.61709</v>
      </c>
      <c r="FO137" t="n">
        <v>4.62437</v>
      </c>
      <c r="FP137" t="n">
        <v>4.63164</v>
      </c>
      <c r="FQ137" t="n">
        <v>4.64205</v>
      </c>
      <c r="FR137" t="n">
        <v>4.6527</v>
      </c>
      <c r="FS137" t="n">
        <v>4.66196</v>
      </c>
      <c r="FT137" t="n">
        <v>4.67107</v>
      </c>
      <c r="FU137" t="n">
        <v>4.68087</v>
      </c>
      <c r="FV137" t="n">
        <v>4.69028</v>
      </c>
      <c r="FW137" t="n">
        <v>4.70363</v>
      </c>
      <c r="FX137" t="n">
        <v>4.71244</v>
      </c>
      <c r="FY137" t="n">
        <v>4.72245</v>
      </c>
      <c r="FZ137" t="n">
        <v>4.73242</v>
      </c>
      <c r="GA137" t="n">
        <v>4.74041</v>
      </c>
      <c r="GB137" t="n">
        <v>4.75086</v>
      </c>
      <c r="GC137" t="n">
        <v>4.76255</v>
      </c>
      <c r="GD137" t="n">
        <v>4.77324</v>
      </c>
      <c r="GE137" t="n">
        <v>4.78263</v>
      </c>
      <c r="GF137" t="n">
        <v>4.79048</v>
      </c>
      <c r="GG137" t="n">
        <v>4.79545</v>
      </c>
      <c r="GH137" t="n">
        <v>4.80317</v>
      </c>
      <c r="GI137" t="n">
        <v>4.8093</v>
      </c>
      <c r="GJ137" t="n">
        <v>4.8178</v>
      </c>
      <c r="GK137" t="n">
        <v>4.82529</v>
      </c>
      <c r="GL137" t="n">
        <v>4.8319</v>
      </c>
      <c r="GM137" t="n">
        <v>4.8409</v>
      </c>
      <c r="GN137" t="n">
        <v>4.84925</v>
      </c>
      <c r="GO137" t="n">
        <v>4.85554</v>
      </c>
      <c r="GP137" t="n">
        <v>4.86466</v>
      </c>
      <c r="GQ137" t="n">
        <v>4.87185</v>
      </c>
      <c r="GR137" t="n">
        <v>4.88196</v>
      </c>
      <c r="GS137" t="n">
        <v>4.89092</v>
      </c>
      <c r="GT137" t="n">
        <v>4.89718</v>
      </c>
      <c r="GU137" t="n">
        <v>4.90576</v>
      </c>
      <c r="GV137" t="n">
        <v>4.91372</v>
      </c>
      <c r="GW137" t="n">
        <v>4.9224</v>
      </c>
      <c r="GX137" t="n">
        <v>4.93529</v>
      </c>
      <c r="GY137" t="n">
        <v>4.94484</v>
      </c>
      <c r="GZ137" t="n">
        <v>4.95349</v>
      </c>
      <c r="HA137" t="n">
        <v>4.96369</v>
      </c>
      <c r="HB137" t="n">
        <v>4.97127</v>
      </c>
      <c r="HC137" t="n">
        <v>4.98042</v>
      </c>
      <c r="HD137" t="n">
        <v>4.9908</v>
      </c>
      <c r="HE137" t="n">
        <v>4.99949</v>
      </c>
      <c r="HF137" t="n">
        <v>5.01132</v>
      </c>
      <c r="HG137" t="n">
        <v>5.0213</v>
      </c>
      <c r="HH137" t="n">
        <v>5.02794</v>
      </c>
      <c r="HI137" t="n">
        <v>5.03399</v>
      </c>
      <c r="HJ137" t="n">
        <v>5.04124</v>
      </c>
      <c r="HK137" t="n">
        <v>5.05127</v>
      </c>
      <c r="HL137" t="n">
        <v>5.05999</v>
      </c>
      <c r="HM137" t="n">
        <v>5.06772</v>
      </c>
      <c r="HN137" t="n">
        <v>5.07573</v>
      </c>
      <c r="HO137" t="n">
        <v>5.08437</v>
      </c>
      <c r="HP137" t="n">
        <v>5.0927</v>
      </c>
      <c r="HQ137" t="n">
        <v>5.10181</v>
      </c>
      <c r="HR137" t="n">
        <v>5.10929</v>
      </c>
      <c r="HS137" t="n">
        <v>5.12061</v>
      </c>
      <c r="HT137" t="n">
        <v>5.12845</v>
      </c>
      <c r="HU137" t="n">
        <v>5.14133</v>
      </c>
      <c r="HV137" t="n">
        <v>5.1567</v>
      </c>
      <c r="HW137" t="n">
        <v>5.16832</v>
      </c>
      <c r="HX137" t="n">
        <v>5.18056</v>
      </c>
      <c r="HY137" t="n">
        <v>5.18945</v>
      </c>
      <c r="HZ137" t="n">
        <v>5.19714</v>
      </c>
      <c r="IA137" t="n">
        <v>5.20596</v>
      </c>
      <c r="IB137" t="n">
        <v>5.21581</v>
      </c>
      <c r="IC137" t="n">
        <v>5.22618</v>
      </c>
      <c r="ID137" t="n">
        <v>5.23526</v>
      </c>
      <c r="IE137" t="n">
        <v>5.24447</v>
      </c>
      <c r="IF137" t="n">
        <v>5.25326</v>
      </c>
      <c r="IG137" t="n">
        <v>5.26204</v>
      </c>
      <c r="IH137" t="n">
        <v>5.27044</v>
      </c>
      <c r="II137" t="n">
        <v>5.28044</v>
      </c>
      <c r="IJ137" t="n">
        <v>5.28889</v>
      </c>
      <c r="IK137" t="n">
        <v>5.29864</v>
      </c>
      <c r="IL137" t="n">
        <v>5.30804</v>
      </c>
      <c r="IM137" t="n">
        <v>5.31628</v>
      </c>
      <c r="IN137" t="n">
        <v>5.32545</v>
      </c>
      <c r="IO137" t="n">
        <v>5.33618</v>
      </c>
      <c r="IP137" t="n">
        <v>5.34532</v>
      </c>
      <c r="IQ137" t="n">
        <v>5.35374</v>
      </c>
      <c r="IR137" t="n">
        <v>5.36144</v>
      </c>
      <c r="IS137" t="n">
        <v>5.36876</v>
      </c>
      <c r="IT137" t="n">
        <v>5.37834</v>
      </c>
      <c r="IU137" t="n">
        <v>5.38607</v>
      </c>
      <c r="IV137" t="n">
        <v>5.39121</v>
      </c>
      <c r="IW137" t="n">
        <v>5.40005</v>
      </c>
      <c r="IX137" t="n">
        <v>5.40807</v>
      </c>
      <c r="IY137" t="n">
        <v>5.41478</v>
      </c>
      <c r="IZ137" t="n">
        <v>5.4259</v>
      </c>
      <c r="JA137" t="n">
        <v>5.43503</v>
      </c>
      <c r="JB137" t="n">
        <v>5.4411</v>
      </c>
      <c r="JC137" t="n">
        <v>5.44858</v>
      </c>
      <c r="JD137" t="n">
        <v>5.45624</v>
      </c>
      <c r="JE137" t="n">
        <v>5.46466</v>
      </c>
      <c r="JF137" t="n">
        <v>5.4704</v>
      </c>
      <c r="JG137" t="n">
        <v>5.47575</v>
      </c>
      <c r="JH137" t="n">
        <v>5.48318</v>
      </c>
      <c r="JI137" t="n">
        <v>5.49376</v>
      </c>
      <c r="JJ137" t="n">
        <v>5.50333</v>
      </c>
      <c r="JK137" t="n">
        <v>5.5101</v>
      </c>
      <c r="JL137" t="n">
        <v>5.51827</v>
      </c>
      <c r="JM137" t="n">
        <v>5.52591</v>
      </c>
      <c r="JN137" t="n">
        <v>5.53325</v>
      </c>
      <c r="JO137" t="n">
        <v>5.54165</v>
      </c>
      <c r="JP137" t="n">
        <v>5.54927</v>
      </c>
      <c r="JQ137" t="n">
        <v>5.55799</v>
      </c>
      <c r="JR137" t="n">
        <v>5.56526</v>
      </c>
      <c r="JS137" t="n">
        <v>5.57503</v>
      </c>
      <c r="JT137" t="n">
        <v>5.58238</v>
      </c>
      <c r="JU137" t="n">
        <v>5.59</v>
      </c>
      <c r="JV137" t="n">
        <v>5.59651</v>
      </c>
      <c r="JW137" t="n">
        <v>5.6046</v>
      </c>
      <c r="JX137" t="n">
        <v>5.61262</v>
      </c>
      <c r="JY137" t="n">
        <v>5.62004</v>
      </c>
      <c r="JZ137" t="n">
        <v>5.6273</v>
      </c>
      <c r="KA137" t="n">
        <v>5.63422</v>
      </c>
      <c r="KB137" t="n">
        <v>5.64275</v>
      </c>
      <c r="KC137" t="n">
        <v>5.6535</v>
      </c>
      <c r="KD137" t="n">
        <v>5.66015</v>
      </c>
      <c r="KE137" t="n">
        <v>5.66787</v>
      </c>
      <c r="KF137" t="n">
        <v>5.67964</v>
      </c>
      <c r="KG137" t="n">
        <v>5.6911</v>
      </c>
      <c r="KH137" t="n">
        <v>5.69818</v>
      </c>
      <c r="KI137" t="n">
        <v>5.70387</v>
      </c>
      <c r="KJ137" t="n">
        <v>5.71324</v>
      </c>
      <c r="KK137" t="n">
        <v>5.71914</v>
      </c>
      <c r="KL137" t="n">
        <v>5.72995</v>
      </c>
      <c r="KM137" t="n">
        <v>5.7384</v>
      </c>
      <c r="KN137" t="n">
        <v>5.74817</v>
      </c>
      <c r="KO137" t="n">
        <v>5.75601</v>
      </c>
      <c r="KP137" t="n">
        <v>5.76322</v>
      </c>
      <c r="KQ137" t="n">
        <v>5.77568</v>
      </c>
      <c r="KR137" t="n">
        <v>5.78685</v>
      </c>
      <c r="KS137" t="n">
        <v>5.79758</v>
      </c>
      <c r="KT137" t="n">
        <v>5.80948</v>
      </c>
      <c r="KU137" t="n">
        <v>5.82014</v>
      </c>
      <c r="KV137" t="n">
        <v>5.83371</v>
      </c>
      <c r="KW137" t="n">
        <v>5.84212</v>
      </c>
      <c r="KX137" t="n">
        <v>5.84857</v>
      </c>
      <c r="KY137" t="n">
        <v>5.85416</v>
      </c>
      <c r="KZ137" t="n">
        <v>5.86284</v>
      </c>
      <c r="LA137" t="n">
        <v>5.87187</v>
      </c>
      <c r="LB137" t="n">
        <v>5.88214</v>
      </c>
      <c r="LC137" t="n">
        <v>5.89171</v>
      </c>
      <c r="LD137" t="n">
        <v>5.90032</v>
      </c>
      <c r="LE137" t="n">
        <v>5.90794</v>
      </c>
      <c r="LF137" t="n">
        <v>5.91422</v>
      </c>
      <c r="LG137" t="n">
        <v>5.92102</v>
      </c>
      <c r="LH137" t="n">
        <v>5.92986</v>
      </c>
      <c r="LI137" t="n">
        <v>5.93742</v>
      </c>
      <c r="LJ137" t="n">
        <v>5.94461</v>
      </c>
      <c r="LK137" t="n">
        <v>5.95419</v>
      </c>
      <c r="LL137" t="n">
        <v>5.96713</v>
      </c>
      <c r="LM137" t="n">
        <v>5.97442</v>
      </c>
      <c r="LN137" t="n">
        <v>5.98173</v>
      </c>
      <c r="LO137" t="n">
        <v>5.98955</v>
      </c>
      <c r="LP137" t="n">
        <v>5.99956</v>
      </c>
      <c r="LQ137" t="n">
        <v>6.00518</v>
      </c>
      <c r="LR137" t="n">
        <v>6.01268</v>
      </c>
      <c r="LS137" t="n">
        <v>6.01917</v>
      </c>
      <c r="LT137" t="n">
        <v>6.02701</v>
      </c>
      <c r="LU137" t="n">
        <v>6.0365</v>
      </c>
      <c r="LV137" t="n">
        <v>6.04708</v>
      </c>
      <c r="LW137" t="n">
        <v>6.05426</v>
      </c>
      <c r="LX137" t="n">
        <v>6.06728</v>
      </c>
      <c r="LY137" t="n">
        <v>6.07912</v>
      </c>
      <c r="LZ137" t="n">
        <v>6.09174</v>
      </c>
      <c r="MA137" t="n">
        <v>6.10064</v>
      </c>
      <c r="MB137" t="n">
        <v>6.11155</v>
      </c>
      <c r="MC137" t="n">
        <v>6.12077</v>
      </c>
      <c r="MD137" t="n">
        <v>6.13097</v>
      </c>
      <c r="ME137" t="n">
        <v>6.13651</v>
      </c>
      <c r="MF137" t="n">
        <v>6.14447</v>
      </c>
      <c r="MG137" t="n">
        <v>6.15701</v>
      </c>
      <c r="MH137" t="n">
        <v>6.17033</v>
      </c>
      <c r="MI137" t="n">
        <v>6.17864</v>
      </c>
      <c r="MJ137" t="n">
        <v>6.18589</v>
      </c>
      <c r="MK137" t="n">
        <v>6.1933</v>
      </c>
      <c r="ML137" t="n">
        <v>6.20423</v>
      </c>
      <c r="MM137" t="n">
        <v>6.21338</v>
      </c>
      <c r="MN137" t="n">
        <v>6.22495</v>
      </c>
      <c r="MO137" t="n">
        <v>6.23479</v>
      </c>
      <c r="MP137" t="n">
        <v>6.24946</v>
      </c>
      <c r="MQ137" t="n">
        <v>6.26102</v>
      </c>
      <c r="MR137" t="n">
        <v>6.26979</v>
      </c>
      <c r="MS137" t="n">
        <v>6.2764</v>
      </c>
      <c r="MT137" t="n">
        <v>6.28397</v>
      </c>
      <c r="MU137" t="n">
        <v>6.29452</v>
      </c>
      <c r="MV137" t="n">
        <v>6.30728</v>
      </c>
      <c r="MW137" t="n">
        <v>6.31774</v>
      </c>
      <c r="MX137" t="n">
        <v>6.32625</v>
      </c>
      <c r="MY137" t="n">
        <v>6.3353</v>
      </c>
      <c r="MZ137" t="n">
        <v>6.34497</v>
      </c>
      <c r="NA137" t="n">
        <v>6.35373</v>
      </c>
      <c r="NB137" t="n">
        <v>6.36238</v>
      </c>
      <c r="NC137" t="n">
        <v>6.37298</v>
      </c>
      <c r="ND137" t="n">
        <v>6.37857</v>
      </c>
      <c r="NE137" t="n">
        <v>6.38893</v>
      </c>
      <c r="NF137" t="n">
        <v>6.39752</v>
      </c>
      <c r="NG137" t="n">
        <v>6.40899</v>
      </c>
      <c r="NH137" t="n">
        <v>6.42018</v>
      </c>
      <c r="NI137" t="n">
        <v>6.42866</v>
      </c>
      <c r="NJ137" t="n">
        <v>6.44102</v>
      </c>
      <c r="NK137" t="n">
        <v>6.45109</v>
      </c>
      <c r="NL137" t="n">
        <v>6.46234</v>
      </c>
      <c r="NM137" t="n">
        <v>6.47143</v>
      </c>
      <c r="NN137" t="n">
        <v>6.48133</v>
      </c>
      <c r="NO137" t="n">
        <v>6.49474</v>
      </c>
      <c r="NP137" t="n">
        <v>6.50336</v>
      </c>
      <c r="NQ137" t="n">
        <v>6.51199</v>
      </c>
      <c r="NR137" t="n">
        <v>6.51873</v>
      </c>
      <c r="NS137" t="n">
        <v>6.529</v>
      </c>
      <c r="NT137" t="n">
        <v>6.53683</v>
      </c>
      <c r="NU137" t="n">
        <v>6.54791</v>
      </c>
      <c r="NV137" t="n">
        <v>6.55817</v>
      </c>
      <c r="NW137" t="n">
        <v>6.56757</v>
      </c>
      <c r="NX137" t="n">
        <v>6.57396</v>
      </c>
      <c r="NY137" t="n">
        <v>6.58143</v>
      </c>
      <c r="NZ137" t="n">
        <v>6.59512</v>
      </c>
      <c r="OA137" t="n">
        <v>6.60453</v>
      </c>
      <c r="OB137" t="n">
        <v>6.61468</v>
      </c>
      <c r="OC137" t="n">
        <v>6.62243</v>
      </c>
      <c r="OD137" t="n">
        <v>6.62997</v>
      </c>
      <c r="OE137" t="n">
        <v>6.6396</v>
      </c>
      <c r="OF137" t="n">
        <v>6.64679</v>
      </c>
      <c r="OG137" t="n">
        <v>6.65471</v>
      </c>
      <c r="OH137" t="n">
        <v>6.6641</v>
      </c>
      <c r="OI137" t="n">
        <v>6.67813</v>
      </c>
      <c r="OJ137" t="n">
        <v>6.68598</v>
      </c>
      <c r="OK137" t="n">
        <v>6.69461</v>
      </c>
      <c r="OL137" t="n">
        <v>6.7046</v>
      </c>
      <c r="OM137" t="n">
        <v>6.71515</v>
      </c>
      <c r="ON137" t="n">
        <v>6.72481</v>
      </c>
      <c r="OO137" t="n">
        <v>6.73397</v>
      </c>
      <c r="OP137" t="n">
        <v>6.74228</v>
      </c>
      <c r="OQ137" t="n">
        <v>6.7535</v>
      </c>
      <c r="OR137" t="n">
        <v>6.76368</v>
      </c>
      <c r="OS137" t="n">
        <v>6.77228</v>
      </c>
      <c r="OT137" t="n">
        <v>6.78526</v>
      </c>
      <c r="OU137" t="n">
        <v>6.79816</v>
      </c>
      <c r="OV137" t="n">
        <v>6.8067</v>
      </c>
      <c r="OW137" t="n">
        <v>6.81518</v>
      </c>
      <c r="OX137" t="n">
        <v>6.82436</v>
      </c>
      <c r="OY137" t="n">
        <v>6.83213</v>
      </c>
      <c r="OZ137" t="n">
        <v>6.84399</v>
      </c>
      <c r="PA137" t="n">
        <v>6.85411</v>
      </c>
      <c r="PB137" t="n">
        <v>6.86508</v>
      </c>
      <c r="PC137" t="n">
        <v>6.87736</v>
      </c>
      <c r="PD137" t="n">
        <v>6.88726</v>
      </c>
      <c r="PE137" t="n">
        <v>6.8966</v>
      </c>
      <c r="PF137" t="n">
        <v>6.90914</v>
      </c>
      <c r="PG137" t="n">
        <v>6.91904</v>
      </c>
      <c r="PH137" t="n">
        <v>6.92725</v>
      </c>
      <c r="PI137" t="n">
        <v>6.93558</v>
      </c>
      <c r="PJ137" t="n">
        <v>6.94508</v>
      </c>
      <c r="PK137" t="n">
        <v>6.9535</v>
      </c>
      <c r="PL137" t="n">
        <v>6.96367</v>
      </c>
      <c r="PM137" t="n">
        <v>6.97531</v>
      </c>
      <c r="PN137" t="n">
        <v>6.98427</v>
      </c>
      <c r="PO137" t="n">
        <v>6.99638</v>
      </c>
      <c r="PP137" t="n">
        <v>7.0098</v>
      </c>
      <c r="PQ137" t="n">
        <v>7.02141</v>
      </c>
      <c r="PR137" t="n">
        <v>7.03019</v>
      </c>
      <c r="PS137" t="n">
        <v>7.04409</v>
      </c>
      <c r="PT137" t="n">
        <v>7.05552</v>
      </c>
      <c r="PU137" t="n">
        <v>7.06272</v>
      </c>
      <c r="PV137" t="n">
        <v>7.07174</v>
      </c>
      <c r="PW137" t="n">
        <v>7.08186</v>
      </c>
      <c r="PX137" t="n">
        <v>7.09248</v>
      </c>
      <c r="PY137" t="n">
        <v>7.10303</v>
      </c>
      <c r="PZ137" t="n">
        <v>7.11435</v>
      </c>
      <c r="QA137" t="n">
        <v>7.12536</v>
      </c>
      <c r="QB137" t="n">
        <v>7.13766</v>
      </c>
      <c r="QC137" t="n">
        <v>7.15101</v>
      </c>
      <c r="QD137" t="n">
        <v>7.16299</v>
      </c>
      <c r="QE137" t="n">
        <v>7.17171</v>
      </c>
      <c r="QF137" t="n">
        <v>7.18461</v>
      </c>
      <c r="QG137" t="n">
        <v>7.1959</v>
      </c>
      <c r="QH137" t="n">
        <v>7.20711</v>
      </c>
      <c r="QI137" t="n">
        <v>7.21785</v>
      </c>
      <c r="QJ137" t="n">
        <v>7.22599</v>
      </c>
      <c r="QK137" t="n">
        <v>7.2379</v>
      </c>
      <c r="QL137" t="n">
        <v>7.25017</v>
      </c>
      <c r="QM137" t="n">
        <v>7.26408</v>
      </c>
      <c r="QN137" t="n">
        <v>7.27452</v>
      </c>
      <c r="QO137" t="n">
        <v>7.2849</v>
      </c>
      <c r="QP137" t="n">
        <v>7.29507</v>
      </c>
      <c r="QQ137" t="n">
        <v>7.30399</v>
      </c>
      <c r="QR137" t="n">
        <v>7.313</v>
      </c>
      <c r="QS137" t="n">
        <v>7.32182</v>
      </c>
      <c r="QT137" t="n">
        <v>7.33247</v>
      </c>
      <c r="QU137" t="n">
        <v>7.34168</v>
      </c>
      <c r="QV137" t="n">
        <v>7.35018</v>
      </c>
      <c r="QW137" t="n">
        <v>7.36242</v>
      </c>
      <c r="QX137" t="n">
        <v>7.37079</v>
      </c>
      <c r="QY137" t="n">
        <v>7.38423</v>
      </c>
      <c r="QZ137" t="n">
        <v>7.39509</v>
      </c>
      <c r="RA137" t="n">
        <v>7.40809</v>
      </c>
      <c r="RB137" t="n">
        <v>7.41959</v>
      </c>
      <c r="RC137" t="n">
        <v>7.43269</v>
      </c>
      <c r="RD137" t="n">
        <v>7.44512</v>
      </c>
      <c r="RE137" t="n">
        <v>7.45418</v>
      </c>
      <c r="RF137" t="n">
        <v>7.4683</v>
      </c>
      <c r="RG137" t="n">
        <v>7.47771</v>
      </c>
      <c r="RH137" t="n">
        <v>7.48779</v>
      </c>
      <c r="RI137" t="n">
        <v>7.49888</v>
      </c>
      <c r="RJ137" t="n">
        <v>7.50981</v>
      </c>
      <c r="RK137" t="n">
        <v>7.52549</v>
      </c>
      <c r="RL137" t="n">
        <v>7.53631</v>
      </c>
      <c r="RM137" t="n">
        <v>7.5482</v>
      </c>
      <c r="RN137" t="n">
        <v>7.55784</v>
      </c>
      <c r="RO137" t="n">
        <v>7.56816</v>
      </c>
      <c r="RP137" t="n">
        <v>7.58108</v>
      </c>
      <c r="RQ137" t="n">
        <v>7.59217</v>
      </c>
      <c r="RR137" t="n">
        <v>7.59877</v>
      </c>
      <c r="RS137" t="n">
        <v>7.60912</v>
      </c>
      <c r="RT137" t="n">
        <v>7.62119</v>
      </c>
      <c r="RU137" t="n">
        <v>7.63287</v>
      </c>
      <c r="RV137" t="n">
        <v>7.6423</v>
      </c>
      <c r="RW137" t="n">
        <v>7.65653</v>
      </c>
      <c r="RX137" t="n">
        <v>7.67054</v>
      </c>
      <c r="RY137" t="n">
        <v>7.681</v>
      </c>
      <c r="RZ137" t="n">
        <v>7.69225</v>
      </c>
      <c r="SA137" t="n">
        <v>7.70307</v>
      </c>
      <c r="SB137" t="n">
        <v>7.71406</v>
      </c>
      <c r="SC137" t="n">
        <v>7.72238</v>
      </c>
      <c r="SD137" t="n">
        <v>7.73225</v>
      </c>
      <c r="SE137" t="n">
        <v>7.74404</v>
      </c>
      <c r="SF137" t="n">
        <v>7.75349</v>
      </c>
      <c r="SG137" t="n">
        <v>7.76328</v>
      </c>
      <c r="SH137" t="n">
        <v>7.77676</v>
      </c>
      <c r="SI137" t="n">
        <v>7.78835</v>
      </c>
      <c r="SJ137" t="n">
        <v>7.79671</v>
      </c>
      <c r="SK137" t="n">
        <v>7.81113</v>
      </c>
      <c r="SL137" t="n">
        <v>7.82249</v>
      </c>
      <c r="SM137" t="n">
        <v>7.83268</v>
      </c>
      <c r="SN137" t="n">
        <v>7.84138</v>
      </c>
      <c r="SO137" t="n">
        <v>7.85394</v>
      </c>
      <c r="SP137" t="n">
        <v>7.86493</v>
      </c>
      <c r="SQ137" t="n">
        <v>7.8751</v>
      </c>
      <c r="SR137" t="n">
        <v>7.88667</v>
      </c>
      <c r="SS137" t="n">
        <v>7.89613</v>
      </c>
      <c r="ST137" t="n">
        <v>7.90762</v>
      </c>
      <c r="SU137" t="n">
        <v>7.91594</v>
      </c>
      <c r="SV137" t="n">
        <v>7.92746</v>
      </c>
      <c r="SW137" t="n">
        <v>7.94065</v>
      </c>
      <c r="SX137" t="n">
        <v>7.95325</v>
      </c>
      <c r="SY137" t="n">
        <v>7.96832</v>
      </c>
      <c r="SZ137" t="n">
        <v>7.98048</v>
      </c>
      <c r="TA137" t="n">
        <v>7.99435</v>
      </c>
      <c r="TB137" t="n">
        <v>8.00534</v>
      </c>
      <c r="TC137" t="n">
        <v>8.01763</v>
      </c>
      <c r="TD137" t="n">
        <v>8.02891</v>
      </c>
      <c r="TE137" t="n">
        <v>8.04128</v>
      </c>
      <c r="TF137" t="n">
        <v>8.05151</v>
      </c>
      <c r="TG137" t="n">
        <v>8.062709999999999</v>
      </c>
      <c r="TH137" t="n">
        <v>8.07615</v>
      </c>
      <c r="TI137" t="n">
        <v>8.08395</v>
      </c>
      <c r="TJ137" t="n">
        <v>8.096629999999999</v>
      </c>
      <c r="TK137" t="n">
        <v>8.107799999999999</v>
      </c>
      <c r="TL137" t="n">
        <v>8.11805</v>
      </c>
      <c r="TM137" t="n">
        <v>8.126670000000001</v>
      </c>
      <c r="TN137" t="n">
        <v>8.138120000000001</v>
      </c>
      <c r="TO137" t="n">
        <v>8.15089</v>
      </c>
      <c r="TP137" t="n">
        <v>8.16802</v>
      </c>
      <c r="TQ137" t="n">
        <v>8.18393</v>
      </c>
      <c r="TR137" t="n">
        <v>8.1912</v>
      </c>
      <c r="TS137" t="n">
        <v>8.19956</v>
      </c>
      <c r="TT137" t="n">
        <v>8.216060000000001</v>
      </c>
      <c r="TU137" t="n">
        <v>8.231769999999999</v>
      </c>
      <c r="TV137" t="n">
        <v>8.24334</v>
      </c>
      <c r="TW137" t="n">
        <v>8.251659999999999</v>
      </c>
      <c r="TX137" t="n">
        <v>8.26708</v>
      </c>
      <c r="TY137" t="n">
        <v>8.281359999999999</v>
      </c>
      <c r="TZ137" t="n">
        <v>8.30072</v>
      </c>
      <c r="UA137" t="n">
        <v>8.31283</v>
      </c>
      <c r="UB137" t="n">
        <v>8.324210000000001</v>
      </c>
      <c r="UC137" t="n">
        <v>8.33173</v>
      </c>
      <c r="UD137" t="n">
        <v>8.34254</v>
      </c>
      <c r="UE137" t="n">
        <v>8.35547</v>
      </c>
      <c r="UF137" t="n">
        <v>8.36556</v>
      </c>
      <c r="UG137" t="n">
        <v>8.3781</v>
      </c>
      <c r="UH137" t="n">
        <v>8.390919999999999</v>
      </c>
      <c r="UI137" t="n">
        <v>8.40504</v>
      </c>
      <c r="UJ137" t="n">
        <v>8.41681</v>
      </c>
      <c r="UK137" t="n">
        <v>8.428520000000001</v>
      </c>
      <c r="UL137" t="n">
        <v>8.44111</v>
      </c>
      <c r="UM137" t="n">
        <v>8.45147</v>
      </c>
      <c r="UN137" t="n">
        <v>8.461970000000001</v>
      </c>
      <c r="UO137" t="n">
        <v>8.472239999999999</v>
      </c>
      <c r="UP137" t="n">
        <v>8.4818</v>
      </c>
      <c r="UQ137" t="n">
        <v>8.48987</v>
      </c>
      <c r="UR137" t="n">
        <v>8.4999</v>
      </c>
      <c r="US137" t="n">
        <v>8.51146</v>
      </c>
      <c r="UT137" t="n">
        <v>8.52449</v>
      </c>
      <c r="UU137" t="n">
        <v>8.534890000000001</v>
      </c>
      <c r="UV137" t="n">
        <v>8.54185</v>
      </c>
      <c r="UW137" t="n">
        <v>8.552949999999999</v>
      </c>
      <c r="UX137" t="n">
        <v>8.56678</v>
      </c>
      <c r="UY137" t="n">
        <v>8.580410000000001</v>
      </c>
      <c r="UZ137" t="n">
        <v>8.596869999999999</v>
      </c>
      <c r="VA137" t="n">
        <v>8.61417</v>
      </c>
      <c r="VB137" t="n">
        <v>8.63205</v>
      </c>
      <c r="VC137" t="n">
        <v>8.64601</v>
      </c>
      <c r="VD137" t="n">
        <v>8.662660000000001</v>
      </c>
      <c r="VE137" t="n">
        <v>8.676349999999999</v>
      </c>
      <c r="VF137" t="n">
        <v>8.689410000000001</v>
      </c>
      <c r="VG137" t="n">
        <v>8.706060000000001</v>
      </c>
      <c r="VH137" t="n">
        <v>8.72167</v>
      </c>
      <c r="VI137" t="n">
        <v>8.735290000000001</v>
      </c>
      <c r="VJ137" t="n">
        <v>8.74488</v>
      </c>
      <c r="VK137" t="n">
        <v>8.760540000000001</v>
      </c>
      <c r="VL137" t="n">
        <v>8.776400000000001</v>
      </c>
      <c r="VM137" t="n">
        <v>8.787710000000001</v>
      </c>
      <c r="VN137" t="n">
        <v>8.799300000000001</v>
      </c>
      <c r="VO137" t="n">
        <v>8.81493</v>
      </c>
      <c r="VP137" t="n">
        <v>8.83</v>
      </c>
      <c r="VQ137" t="n">
        <v>8.842879999999999</v>
      </c>
      <c r="VR137" t="n">
        <v>8.853619999999999</v>
      </c>
      <c r="VS137" t="n">
        <v>8.86321</v>
      </c>
      <c r="VT137" t="n">
        <v>8.87562</v>
      </c>
      <c r="VU137" t="n">
        <v>8.88912</v>
      </c>
      <c r="VV137" t="n">
        <v>8.904199999999999</v>
      </c>
      <c r="VW137" t="n">
        <v>8.914540000000001</v>
      </c>
      <c r="VX137" t="n">
        <v>8.9259</v>
      </c>
      <c r="VY137" t="n">
        <v>8.93805</v>
      </c>
      <c r="VZ137" t="n">
        <v>8.95144</v>
      </c>
      <c r="WA137" t="n">
        <v>8.96613</v>
      </c>
      <c r="WB137" t="n">
        <v>8.97748</v>
      </c>
      <c r="WC137" t="n">
        <v>8.991809999999999</v>
      </c>
      <c r="WD137" t="n">
        <v>9.006</v>
      </c>
      <c r="WE137" t="n">
        <v>9.020949999999999</v>
      </c>
      <c r="WF137" t="n">
        <v>9.038259999999999</v>
      </c>
      <c r="WG137" t="n">
        <v>9.05245</v>
      </c>
      <c r="WH137" t="n">
        <v>9.065530000000001</v>
      </c>
      <c r="WI137" t="n">
        <v>9.07798</v>
      </c>
      <c r="WJ137" t="n">
        <v>9.088699999999999</v>
      </c>
      <c r="WK137" t="n">
        <v>9.10112</v>
      </c>
      <c r="WL137" t="n">
        <v>9.114190000000001</v>
      </c>
      <c r="WM137" t="n">
        <v>9.130750000000001</v>
      </c>
      <c r="WN137" t="n">
        <v>9.14559</v>
      </c>
      <c r="WO137" t="n">
        <v>9.160679999999999</v>
      </c>
      <c r="WP137" t="n">
        <v>9.172980000000001</v>
      </c>
      <c r="WQ137" t="n">
        <v>9.19121</v>
      </c>
      <c r="WR137" t="n">
        <v>9.21025</v>
      </c>
      <c r="WS137" t="n">
        <v>9.22434</v>
      </c>
      <c r="WT137" t="n">
        <v>9.23949</v>
      </c>
      <c r="WU137" t="n">
        <v>9.251390000000001</v>
      </c>
      <c r="WV137" t="n">
        <v>9.263260000000001</v>
      </c>
      <c r="WW137" t="n">
        <v>9.27617</v>
      </c>
      <c r="WX137" t="n">
        <v>9.29035</v>
      </c>
      <c r="WY137" t="n">
        <v>9.307359999999999</v>
      </c>
      <c r="WZ137" t="n">
        <v>9.328390000000001</v>
      </c>
      <c r="XA137" t="n">
        <v>9.34295</v>
      </c>
      <c r="XB137" t="n">
        <v>9.35455</v>
      </c>
      <c r="XC137" t="n">
        <v>9.370369999999999</v>
      </c>
      <c r="XD137" t="n">
        <v>9.391859999999999</v>
      </c>
      <c r="XE137" t="n">
        <v>9.40734</v>
      </c>
      <c r="XF137" t="n">
        <v>9.421530000000001</v>
      </c>
      <c r="XG137" t="n">
        <v>9.43486</v>
      </c>
      <c r="XH137" t="n">
        <v>9.44534</v>
      </c>
      <c r="XI137" t="n">
        <v>9.46373</v>
      </c>
      <c r="XJ137" t="n">
        <v>9.478529999999999</v>
      </c>
      <c r="XK137" t="n">
        <v>9.49114</v>
      </c>
      <c r="XL137" t="n">
        <v>9.50999</v>
      </c>
      <c r="XM137" t="n">
        <v>9.5276</v>
      </c>
      <c r="XN137" t="n">
        <v>9.541829999999999</v>
      </c>
      <c r="XO137" t="n">
        <v>9.56104</v>
      </c>
      <c r="XP137" t="n">
        <v>9.5761</v>
      </c>
      <c r="XQ137" t="n">
        <v>9.594099999999999</v>
      </c>
      <c r="XR137" t="n">
        <v>9.61383</v>
      </c>
      <c r="XS137" t="n">
        <v>9.62716</v>
      </c>
      <c r="XT137" t="n">
        <v>9.650029999999999</v>
      </c>
      <c r="XU137" t="n">
        <v>9.671810000000001</v>
      </c>
      <c r="XV137" t="n">
        <v>9.68487</v>
      </c>
      <c r="XW137" t="n">
        <v>9.705500000000001</v>
      </c>
      <c r="XX137" t="n">
        <v>9.722910000000001</v>
      </c>
      <c r="XY137" t="n">
        <v>9.743510000000001</v>
      </c>
      <c r="XZ137" t="n">
        <v>9.755750000000001</v>
      </c>
      <c r="YA137" t="n">
        <v>9.77356</v>
      </c>
      <c r="YB137" t="n">
        <v>9.78543</v>
      </c>
      <c r="YC137" t="n">
        <v>9.800319999999999</v>
      </c>
      <c r="YD137" t="n">
        <v>9.813470000000001</v>
      </c>
      <c r="YE137" t="n">
        <v>9.82891</v>
      </c>
      <c r="YF137" t="n">
        <v>9.842560000000001</v>
      </c>
      <c r="YG137" t="n">
        <v>9.86877</v>
      </c>
      <c r="YH137" t="n">
        <v>9.886620000000001</v>
      </c>
      <c r="YI137" t="n">
        <v>9.899480000000001</v>
      </c>
      <c r="YJ137" t="n">
        <v>9.92164</v>
      </c>
      <c r="YK137" t="n">
        <v>9.93732</v>
      </c>
      <c r="YL137" t="n">
        <v>9.95309</v>
      </c>
      <c r="YM137" t="n">
        <v>9.96499</v>
      </c>
      <c r="YN137" t="n">
        <v>9.982480000000001</v>
      </c>
      <c r="YO137" t="n">
        <v>10.0017</v>
      </c>
      <c r="YP137" t="n">
        <v>10.01993</v>
      </c>
      <c r="YQ137" t="n">
        <v>10.03402</v>
      </c>
      <c r="YR137" t="n">
        <v>10.05776</v>
      </c>
      <c r="YS137" t="n">
        <v>10.0815</v>
      </c>
      <c r="YT137" t="n">
        <v>10.09839</v>
      </c>
      <c r="YU137" t="n">
        <v>10.1168</v>
      </c>
      <c r="YV137" t="n">
        <v>10.13533</v>
      </c>
      <c r="YW137" t="n">
        <v>10.15205</v>
      </c>
      <c r="YX137" t="n">
        <v>10.16467</v>
      </c>
      <c r="YY137" t="n">
        <v>10.18225</v>
      </c>
      <c r="YZ137" t="n">
        <v>10.19902</v>
      </c>
      <c r="ZA137" t="n">
        <v>10.21256</v>
      </c>
      <c r="ZB137" t="n">
        <v>10.22875</v>
      </c>
      <c r="ZC137" t="n">
        <v>10.24477</v>
      </c>
      <c r="ZD137" t="n">
        <v>10.26475</v>
      </c>
      <c r="ZE137" t="n">
        <v>10.28201</v>
      </c>
      <c r="ZF137" t="n">
        <v>10.29867</v>
      </c>
      <c r="ZG137" t="n">
        <v>10.31425</v>
      </c>
      <c r="ZH137" t="n">
        <v>10.3289</v>
      </c>
      <c r="ZI137" t="n">
        <v>10.34394</v>
      </c>
      <c r="ZJ137" t="n">
        <v>10.36072</v>
      </c>
      <c r="ZK137" t="n">
        <v>10.37904</v>
      </c>
      <c r="ZL137" t="n">
        <v>10.40124</v>
      </c>
      <c r="ZM137" t="n">
        <v>10.42012</v>
      </c>
      <c r="ZN137" t="n">
        <v>10.43881</v>
      </c>
      <c r="ZO137" t="n">
        <v>10.45491</v>
      </c>
      <c r="ZP137" t="n">
        <v>10.46868</v>
      </c>
      <c r="ZQ137" t="n">
        <v>10.48605</v>
      </c>
      <c r="ZR137" t="n">
        <v>10.50606</v>
      </c>
      <c r="ZS137" t="n">
        <v>10.52575</v>
      </c>
      <c r="ZT137" t="n">
        <v>10.54471</v>
      </c>
      <c r="ZU137" t="n">
        <v>10.56436</v>
      </c>
      <c r="ZV137" t="n">
        <v>10.59108</v>
      </c>
      <c r="ZW137" t="n">
        <v>10.61537</v>
      </c>
      <c r="ZX137" t="n">
        <v>10.63398</v>
      </c>
      <c r="ZY137" t="n">
        <v>10.65259</v>
      </c>
      <c r="ZZ137" t="n">
        <v>10.6728</v>
      </c>
      <c r="AAA137" t="n">
        <v>10.69372</v>
      </c>
      <c r="AAB137" t="n">
        <v>10.72029</v>
      </c>
      <c r="AAC137" t="n">
        <v>10.74071</v>
      </c>
      <c r="AAD137" t="n">
        <v>10.75743</v>
      </c>
      <c r="AAE137" t="n">
        <v>10.77198</v>
      </c>
      <c r="AAF137" t="n">
        <v>10.79875</v>
      </c>
      <c r="AAG137" t="n">
        <v>10.81268</v>
      </c>
      <c r="AAH137" t="n">
        <v>10.83454</v>
      </c>
      <c r="AAI137" t="n">
        <v>10.85395</v>
      </c>
      <c r="AAJ137" t="n">
        <v>10.87173</v>
      </c>
      <c r="AAK137" t="n">
        <v>10.89718</v>
      </c>
      <c r="AAL137" t="n">
        <v>10.9125</v>
      </c>
      <c r="AAM137" t="n">
        <v>10.93505</v>
      </c>
      <c r="AAN137" t="n">
        <v>10.95847</v>
      </c>
      <c r="AAO137" t="n">
        <v>10.97648</v>
      </c>
      <c r="AAP137" t="n">
        <v>10.99522</v>
      </c>
      <c r="AAQ137" t="n">
        <v>11.01031</v>
      </c>
      <c r="AAR137" t="n">
        <v>11.03322</v>
      </c>
      <c r="AAS137" t="n">
        <v>11.0598</v>
      </c>
      <c r="AAT137" t="n">
        <v>11.08639</v>
      </c>
      <c r="AAU137" t="n">
        <v>11.1072</v>
      </c>
      <c r="AAV137" t="n">
        <v>11.13035</v>
      </c>
      <c r="AAW137" t="n">
        <v>11.15761</v>
      </c>
      <c r="AAX137" t="n">
        <v>11.1811</v>
      </c>
      <c r="AAY137" t="n">
        <v>11.19976</v>
      </c>
      <c r="AAZ137" t="n">
        <v>11.22226</v>
      </c>
      <c r="ABA137" t="n">
        <v>11.24456</v>
      </c>
      <c r="ABB137" t="n">
        <v>11.27139</v>
      </c>
      <c r="ABC137" t="n">
        <v>11.29995</v>
      </c>
      <c r="ABD137" t="n">
        <v>11.32517</v>
      </c>
      <c r="ABE137" t="n">
        <v>11.34365</v>
      </c>
      <c r="ABF137" t="n">
        <v>11.36354</v>
      </c>
      <c r="ABG137" t="n">
        <v>11.37985</v>
      </c>
      <c r="ABH137" t="n">
        <v>11.40196</v>
      </c>
      <c r="ABI137" t="n">
        <v>11.43496</v>
      </c>
      <c r="ABJ137" t="n">
        <v>11.46281</v>
      </c>
      <c r="ABK137" t="n">
        <v>11.48364</v>
      </c>
      <c r="ABL137" t="n">
        <v>11.50423</v>
      </c>
      <c r="ABM137" t="n">
        <v>11.52782</v>
      </c>
      <c r="ABN137" t="n">
        <v>11.55109</v>
      </c>
      <c r="ABO137" t="n">
        <v>11.57895</v>
      </c>
      <c r="ABP137" t="n">
        <v>11.5999</v>
      </c>
      <c r="ABQ137" t="n">
        <v>11.62198</v>
      </c>
      <c r="ABR137" t="n">
        <v>11.63797</v>
      </c>
      <c r="ABS137" t="n">
        <v>11.65629</v>
      </c>
      <c r="ABT137" t="n">
        <v>11.68322</v>
      </c>
      <c r="ABU137" t="n">
        <v>11.71096</v>
      </c>
      <c r="ABV137" t="n">
        <v>11.73376</v>
      </c>
      <c r="ABW137" t="n">
        <v>11.75798</v>
      </c>
      <c r="ABX137" t="n">
        <v>11.7755</v>
      </c>
      <c r="ABY137" t="n">
        <v>11.80198</v>
      </c>
      <c r="ABZ137" t="n">
        <v>11.82902</v>
      </c>
      <c r="ACA137" t="n">
        <v>11.84726</v>
      </c>
      <c r="ACB137" t="n">
        <v>11.86893</v>
      </c>
      <c r="ACC137" t="n">
        <v>11.89908</v>
      </c>
      <c r="ACD137" t="n">
        <v>11.91586</v>
      </c>
      <c r="ACE137" t="n">
        <v>11.93696</v>
      </c>
      <c r="ACF137" t="n">
        <v>11.96103</v>
      </c>
      <c r="ACG137" t="n">
        <v>11.98659</v>
      </c>
      <c r="ACH137" t="n">
        <v>12.00419</v>
      </c>
      <c r="ACI137" t="n">
        <v>12.02202</v>
      </c>
      <c r="ACJ137" t="n">
        <v>12.04732</v>
      </c>
      <c r="ACK137" t="n">
        <v>12.07037</v>
      </c>
      <c r="ACL137" t="n">
        <v>12.09423</v>
      </c>
      <c r="ACM137" t="n">
        <v>12.12035</v>
      </c>
      <c r="ACN137" t="n">
        <v>12.1406</v>
      </c>
      <c r="ACO137" t="n">
        <v>12.17459</v>
      </c>
      <c r="ACP137" t="n">
        <v>12.22158</v>
      </c>
      <c r="ACQ137" t="n">
        <v>12.25485</v>
      </c>
      <c r="ACR137" t="n">
        <v>12.28581</v>
      </c>
      <c r="ACS137" t="n">
        <v>12.30905</v>
      </c>
      <c r="ACT137" t="n">
        <v>12.34407</v>
      </c>
      <c r="ACU137" t="n">
        <v>12.37472</v>
      </c>
      <c r="ACV137" t="n">
        <v>12.39861</v>
      </c>
      <c r="ACW137" t="n">
        <v>12.41892</v>
      </c>
      <c r="ACX137" t="n">
        <v>12.44632</v>
      </c>
      <c r="ACY137" t="n">
        <v>12.47508</v>
      </c>
      <c r="ACZ137" t="n">
        <v>12.508</v>
      </c>
      <c r="ADA137" t="n">
        <v>12.53375</v>
      </c>
      <c r="ADB137" t="n">
        <v>12.56239</v>
      </c>
      <c r="ADC137" t="n">
        <v>12.58074</v>
      </c>
      <c r="ADD137" t="n">
        <v>12.61433</v>
      </c>
      <c r="ADE137" t="n">
        <v>12.6489</v>
      </c>
      <c r="ADF137" t="n">
        <v>12.67719</v>
      </c>
      <c r="ADG137" t="n">
        <v>12.70685</v>
      </c>
      <c r="ADH137" t="n">
        <v>12.7386</v>
      </c>
      <c r="ADI137" t="n">
        <v>12.77402</v>
      </c>
      <c r="ADJ137" t="n">
        <v>12.80066</v>
      </c>
      <c r="ADK137" t="n">
        <v>12.8311</v>
      </c>
      <c r="ADL137" t="n">
        <v>12.85964</v>
      </c>
      <c r="ADM137" t="n">
        <v>12.89369</v>
      </c>
      <c r="ADN137" t="n">
        <v>12.93641</v>
      </c>
      <c r="ADO137" t="n">
        <v>12.96862</v>
      </c>
      <c r="ADP137" t="n">
        <v>13.0029</v>
      </c>
      <c r="ADQ137" t="n">
        <v>13.04576</v>
      </c>
      <c r="ADR137" t="n">
        <v>13.08416</v>
      </c>
      <c r="ADS137" t="n">
        <v>13.12327</v>
      </c>
      <c r="ADT137" t="n">
        <v>13.15823</v>
      </c>
      <c r="ADU137" t="n">
        <v>13.18372</v>
      </c>
      <c r="ADV137" t="n">
        <v>13.20922</v>
      </c>
      <c r="ADW137" t="n">
        <v>13.23797</v>
      </c>
      <c r="ADX137" t="n">
        <v>13.26764</v>
      </c>
      <c r="ADY137" t="n">
        <v>13.29766</v>
      </c>
      <c r="ADZ137" t="n">
        <v>13.33798</v>
      </c>
      <c r="AEA137" t="n">
        <v>13.37777</v>
      </c>
      <c r="AEB137" t="n">
        <v>13.40965</v>
      </c>
      <c r="AEC137" t="n">
        <v>13.45039</v>
      </c>
      <c r="AED137" t="n">
        <v>13.49466</v>
      </c>
      <c r="AEE137" t="n">
        <v>13.53755</v>
      </c>
      <c r="AEF137" t="n">
        <v>13.5708</v>
      </c>
      <c r="AEG137" t="n">
        <v>13.60787</v>
      </c>
      <c r="AEH137" t="n">
        <v>13.64214</v>
      </c>
      <c r="AEI137" t="n">
        <v>13.67235</v>
      </c>
      <c r="AEJ137" t="n">
        <v>13.70841</v>
      </c>
      <c r="AEK137" t="n">
        <v>13.73318</v>
      </c>
      <c r="AEL137" t="n">
        <v>13.76465</v>
      </c>
      <c r="AEM137" t="n">
        <v>13.80213</v>
      </c>
      <c r="AEN137" t="n">
        <v>13.83618</v>
      </c>
      <c r="AEO137" t="n">
        <v>13.87142</v>
      </c>
      <c r="AEP137" t="n">
        <v>13.90649</v>
      </c>
      <c r="AEQ137" t="n">
        <v>13.94398</v>
      </c>
      <c r="AER137" t="n">
        <v>13.98069</v>
      </c>
      <c r="AES137" t="n">
        <v>14.02104</v>
      </c>
      <c r="AET137" t="n">
        <v>14.06342</v>
      </c>
      <c r="AEU137" t="n">
        <v>14.10541</v>
      </c>
      <c r="AEV137" t="n">
        <v>14.14792</v>
      </c>
      <c r="AEW137" t="n">
        <v>14.19183</v>
      </c>
      <c r="AEX137" t="n">
        <v>14.21561</v>
      </c>
      <c r="AEY137" t="n">
        <v>14.24597</v>
      </c>
      <c r="AEZ137" t="n">
        <v>14.28272</v>
      </c>
      <c r="AFA137" t="n">
        <v>14.32689</v>
      </c>
      <c r="AFB137" t="n">
        <v>14.36982</v>
      </c>
      <c r="AFC137" t="n">
        <v>14.41058</v>
      </c>
      <c r="AFD137" t="n">
        <v>14.44808</v>
      </c>
      <c r="AFE137" t="n">
        <v>14.50526</v>
      </c>
      <c r="AFF137" t="n">
        <v>14.55283</v>
      </c>
      <c r="AFG137" t="n">
        <v>14.59318</v>
      </c>
      <c r="AFH137" t="n">
        <v>14.62699</v>
      </c>
      <c r="AFI137" t="n">
        <v>14.66157</v>
      </c>
      <c r="AFJ137" t="n">
        <v>14.70917</v>
      </c>
      <c r="AFK137" t="n">
        <v>14.76548</v>
      </c>
      <c r="AFL137" t="n">
        <v>14.79996</v>
      </c>
      <c r="AFM137" t="n">
        <v>14.8341</v>
      </c>
      <c r="AFN137" t="n">
        <v>14.8696</v>
      </c>
      <c r="AFO137" t="n">
        <v>14.90142</v>
      </c>
      <c r="AFP137" t="n">
        <v>14.93318</v>
      </c>
      <c r="AFQ137" t="n">
        <v>14.97541</v>
      </c>
      <c r="AFR137" t="n">
        <v>15.02701</v>
      </c>
      <c r="AFS137" t="n">
        <v>15.0925</v>
      </c>
      <c r="AFT137" t="n">
        <v>15.14074</v>
      </c>
      <c r="AFU137" t="n">
        <v>15.19386</v>
      </c>
      <c r="AFV137" t="n">
        <v>15.23361</v>
      </c>
      <c r="AFW137" t="n">
        <v>15.28664</v>
      </c>
      <c r="AFX137" t="n">
        <v>15.33993</v>
      </c>
      <c r="AFY137" t="n">
        <v>15.38014</v>
      </c>
      <c r="AFZ137" t="n">
        <v>15.44143</v>
      </c>
      <c r="AGA137" t="n">
        <v>15.50189</v>
      </c>
      <c r="AGB137" t="n">
        <v>15.56969</v>
      </c>
      <c r="AGC137" t="n">
        <v>15.62361</v>
      </c>
      <c r="AGD137" t="n">
        <v>15.65795</v>
      </c>
      <c r="AGE137" t="n">
        <v>15.7105</v>
      </c>
      <c r="AGF137" t="n">
        <v>15.76146</v>
      </c>
      <c r="AGG137" t="n">
        <v>15.8104</v>
      </c>
      <c r="AGH137" t="n">
        <v>15.86767</v>
      </c>
      <c r="AGI137" t="n">
        <v>15.93973</v>
      </c>
      <c r="AGJ137" t="n">
        <v>15.98282</v>
      </c>
      <c r="AGK137" t="n">
        <v>16.06235</v>
      </c>
      <c r="AGL137" t="n">
        <v>16.14946</v>
      </c>
      <c r="AGM137" t="n">
        <v>16.23626</v>
      </c>
      <c r="AGN137" t="n">
        <v>16.30429</v>
      </c>
      <c r="AGO137" t="n">
        <v>16.35284</v>
      </c>
      <c r="AGP137" t="n">
        <v>16.4119</v>
      </c>
      <c r="AGQ137" t="n">
        <v>16.48261</v>
      </c>
      <c r="AGR137" t="n">
        <v>16.52967</v>
      </c>
      <c r="AGS137" t="n">
        <v>16.58877</v>
      </c>
      <c r="AGT137" t="n">
        <v>16.67455</v>
      </c>
      <c r="AGU137" t="n">
        <v>16.7678</v>
      </c>
      <c r="AGV137" t="n">
        <v>16.83539</v>
      </c>
      <c r="AGW137" t="n">
        <v>16.91513</v>
      </c>
      <c r="AGX137" t="n">
        <v>16.99137</v>
      </c>
      <c r="AGY137" t="n">
        <v>17.03259</v>
      </c>
      <c r="AGZ137" t="n">
        <v>17.09837</v>
      </c>
      <c r="AHA137" t="n">
        <v>17.18312</v>
      </c>
      <c r="AHB137" t="n">
        <v>17.25138</v>
      </c>
      <c r="AHC137" t="n">
        <v>17.31355</v>
      </c>
      <c r="AHD137" t="n">
        <v>17.37889</v>
      </c>
      <c r="AHE137" t="n">
        <v>17.43762</v>
      </c>
      <c r="AHF137" t="n">
        <v>17.49811</v>
      </c>
      <c r="AHG137" t="n">
        <v>17.55254</v>
      </c>
      <c r="AHH137" t="n">
        <v>17.60169</v>
      </c>
      <c r="AHI137" t="n">
        <v>17.65532</v>
      </c>
      <c r="AHJ137" t="n">
        <v>17.73737</v>
      </c>
      <c r="AHK137" t="n">
        <v>17.82455</v>
      </c>
      <c r="AHL137" t="n">
        <v>17.89985</v>
      </c>
      <c r="AHM137" t="n">
        <v>17.98311</v>
      </c>
      <c r="AHN137" t="n">
        <v>18.06411</v>
      </c>
      <c r="AHO137" t="n">
        <v>18.17209</v>
      </c>
      <c r="AHP137" t="n">
        <v>18.27161</v>
      </c>
      <c r="AHQ137" t="n">
        <v>18.34107</v>
      </c>
      <c r="AHR137" t="n">
        <v>18.42796</v>
      </c>
      <c r="AHS137" t="n">
        <v>18.49467</v>
      </c>
      <c r="AHT137" t="n">
        <v>18.54838</v>
      </c>
      <c r="AHU137" t="n">
        <v>18.61096</v>
      </c>
      <c r="AHV137" t="n">
        <v>18.73171</v>
      </c>
      <c r="AHW137" t="n">
        <v>18.8264</v>
      </c>
      <c r="AHX137" t="n">
        <v>18.93909</v>
      </c>
      <c r="AHY137" t="n">
        <v>19.03663</v>
      </c>
      <c r="AHZ137" t="n">
        <v>19.13106</v>
      </c>
      <c r="AIA137" t="n">
        <v>19.23261</v>
      </c>
      <c r="AIB137" t="n">
        <v>19.35393</v>
      </c>
      <c r="AIC137" t="n">
        <v>19.45902</v>
      </c>
      <c r="AID137" t="n">
        <v>19.57016</v>
      </c>
      <c r="AIE137" t="n">
        <v>19.64891</v>
      </c>
      <c r="AIF137" t="n">
        <v>19.76088</v>
      </c>
      <c r="AIG137" t="n">
        <v>19.87297</v>
      </c>
      <c r="AIH137" t="n">
        <v>19.98949</v>
      </c>
      <c r="AII137" t="n">
        <v>20.06471</v>
      </c>
      <c r="AIJ137" t="n">
        <v>20.17873</v>
      </c>
      <c r="AIK137" t="n">
        <v>20.29119</v>
      </c>
      <c r="AIL137" t="n">
        <v>20.41219</v>
      </c>
      <c r="AIM137" t="n">
        <v>20.50932</v>
      </c>
      <c r="AIN137" t="n">
        <v>20.66843</v>
      </c>
      <c r="AIO137" t="n">
        <v>20.81889</v>
      </c>
      <c r="AIP137" t="n">
        <v>20.95111</v>
      </c>
      <c r="AIQ137" t="n">
        <v>21.06128</v>
      </c>
      <c r="AIR137" t="n">
        <v>21.17323</v>
      </c>
      <c r="AIS137" t="n">
        <v>21.30959</v>
      </c>
      <c r="AIT137" t="n">
        <v>21.43701</v>
      </c>
      <c r="AIU137" t="n">
        <v>21.58122</v>
      </c>
      <c r="AIV137" t="n">
        <v>21.70915</v>
      </c>
      <c r="AIW137" t="n">
        <v>21.8103</v>
      </c>
      <c r="AIX137" t="n">
        <v>21.93606</v>
      </c>
      <c r="AIY137" t="n">
        <v>22.10183</v>
      </c>
      <c r="AIZ137" t="n">
        <v>22.24504</v>
      </c>
      <c r="AJA137" t="n">
        <v>22.39029</v>
      </c>
      <c r="AJB137" t="n">
        <v>22.50473</v>
      </c>
      <c r="AJC137" t="n">
        <v>22.60966</v>
      </c>
      <c r="AJD137" t="n">
        <v>22.73069</v>
      </c>
      <c r="AJE137" t="n">
        <v>22.88207</v>
      </c>
      <c r="AJF137" t="n">
        <v>22.97925</v>
      </c>
      <c r="AJG137" t="n">
        <v>23.09151</v>
      </c>
      <c r="AJH137" t="n">
        <v>23.22756</v>
      </c>
      <c r="AJI137" t="n">
        <v>23.36951</v>
      </c>
      <c r="AJJ137" t="n">
        <v>23.52734</v>
      </c>
      <c r="AJK137" t="n">
        <v>23.75706</v>
      </c>
      <c r="AJL137" t="n">
        <v>23.93882</v>
      </c>
      <c r="AJM137" t="n">
        <v>24.10186</v>
      </c>
      <c r="AJN137" t="n">
        <v>24.35844</v>
      </c>
      <c r="AJO137" t="n">
        <v>24.61576</v>
      </c>
      <c r="AJP137" t="n">
        <v>24.84293</v>
      </c>
      <c r="AJQ137" t="n">
        <v>25.11888</v>
      </c>
      <c r="AJR137" t="n">
        <v>25.34543</v>
      </c>
      <c r="AJS137" t="n">
        <v>25.66911</v>
      </c>
      <c r="AJT137" t="n">
        <v>25.89834</v>
      </c>
      <c r="AJU137" t="n">
        <v>26.16169</v>
      </c>
      <c r="AJV137" t="n">
        <v>26.39447</v>
      </c>
      <c r="AJW137" t="n">
        <v>26.61139</v>
      </c>
      <c r="AJX137" t="n">
        <v>26.83314</v>
      </c>
      <c r="AJY137" t="n">
        <v>27.16491</v>
      </c>
      <c r="AJZ137" t="n">
        <v>27.4256</v>
      </c>
      <c r="AKA137" t="n">
        <v>27.71186</v>
      </c>
      <c r="AKB137" t="n">
        <v>27.9543</v>
      </c>
      <c r="AKC137" t="n">
        <v>28.22861</v>
      </c>
      <c r="AKD137" t="n">
        <v>28.67501</v>
      </c>
      <c r="AKE137" t="n">
        <v>29.0693</v>
      </c>
      <c r="AKF137" t="n">
        <v>29.40649</v>
      </c>
      <c r="AKG137" t="n">
        <v>29.88069</v>
      </c>
      <c r="AKH137" t="n">
        <v>30.43137</v>
      </c>
      <c r="AKI137" t="n">
        <v>30.77563</v>
      </c>
      <c r="AKJ137" t="n">
        <v>31.18196</v>
      </c>
      <c r="AKK137" t="n">
        <v>31.62281</v>
      </c>
      <c r="AKL137" t="n">
        <v>32.08492</v>
      </c>
      <c r="AKM137" t="n">
        <v>32.68343</v>
      </c>
      <c r="AKN137" t="n">
        <v>33.20324</v>
      </c>
      <c r="AKO137" t="n">
        <v>33.86286</v>
      </c>
      <c r="AKP137" t="n">
        <v>34.40473</v>
      </c>
      <c r="AKQ137" t="n">
        <v>34.84522</v>
      </c>
      <c r="AKR137" t="n">
        <v>35.51957</v>
      </c>
      <c r="AKS137" t="n">
        <v>36.10077</v>
      </c>
      <c r="AKT137" t="n">
        <v>36.70806</v>
      </c>
      <c r="AKU137" t="n">
        <v>37.44868</v>
      </c>
      <c r="AKV137" t="n">
        <v>38.20787</v>
      </c>
      <c r="AKW137" t="n">
        <v>39.10505</v>
      </c>
      <c r="AKX137" t="n">
        <v>40.09364</v>
      </c>
      <c r="AKY137" t="n">
        <v>40.95049</v>
      </c>
      <c r="AKZ137" t="n">
        <v>41.96493</v>
      </c>
      <c r="ALA137" t="n">
        <v>42.98589</v>
      </c>
      <c r="ALB137" t="n">
        <v>43.85487</v>
      </c>
      <c r="ALC137" t="n">
        <v>45.03556</v>
      </c>
      <c r="ALD137" t="n">
        <v>46.66257</v>
      </c>
      <c r="ALE137" t="n">
        <v>48.55067</v>
      </c>
      <c r="ALF137" t="n">
        <v>50.67951</v>
      </c>
      <c r="ALG137" t="n">
        <v>53.9067</v>
      </c>
      <c r="ALH137" t="n">
        <v>57.23973</v>
      </c>
      <c r="ALI137" t="n">
        <v>60.18747</v>
      </c>
      <c r="ALJ137" t="n">
        <v>64.17379</v>
      </c>
      <c r="ALK137" t="n">
        <v>69.64615999999999</v>
      </c>
      <c r="ALL137" t="n">
        <v>75.88136</v>
      </c>
      <c r="ALM137" t="n">
        <v>84.87859</v>
      </c>
      <c r="ALN137" t="n">
        <v>109.36086</v>
      </c>
      <c r="ALO137" t="n">
        <v>180.75006</v>
      </c>
    </row>
    <row r="138">
      <c r="A138" t="inlineStr">
        <is>
          <t>Armenia</t>
        </is>
      </c>
      <c r="B138" t="inlineStr">
        <is>
          <t>ARM</t>
        </is>
      </c>
      <c r="C138" s="13">
        <f>AVERAGE(SI138,SJ138)</f>
        <v/>
      </c>
      <c r="D138" t="n">
        <v>1.59246</v>
      </c>
      <c r="E138" t="n">
        <v>2.27751</v>
      </c>
      <c r="F138" t="n">
        <v>2.5495</v>
      </c>
      <c r="G138" t="n">
        <v>2.65087</v>
      </c>
      <c r="H138" t="n">
        <v>2.80902</v>
      </c>
      <c r="I138" t="n">
        <v>2.89837</v>
      </c>
      <c r="J138" t="n">
        <v>2.97239</v>
      </c>
      <c r="K138" t="n">
        <v>3.05383</v>
      </c>
      <c r="L138" t="n">
        <v>3.12923</v>
      </c>
      <c r="M138" t="n">
        <v>3.21631</v>
      </c>
      <c r="N138" t="n">
        <v>3.27511</v>
      </c>
      <c r="O138" t="n">
        <v>3.33152</v>
      </c>
      <c r="P138" t="n">
        <v>3.39038</v>
      </c>
      <c r="Q138" t="n">
        <v>3.43167</v>
      </c>
      <c r="R138" t="n">
        <v>3.4847</v>
      </c>
      <c r="S138" t="n">
        <v>3.5156</v>
      </c>
      <c r="T138" t="n">
        <v>3.54041</v>
      </c>
      <c r="U138" t="n">
        <v>3.57202</v>
      </c>
      <c r="V138" t="n">
        <v>3.59045</v>
      </c>
      <c r="W138" t="n">
        <v>3.61089</v>
      </c>
      <c r="X138" t="n">
        <v>3.62559</v>
      </c>
      <c r="Y138" t="n">
        <v>3.65231</v>
      </c>
      <c r="Z138" t="n">
        <v>3.65758</v>
      </c>
      <c r="AA138" t="n">
        <v>3.6759</v>
      </c>
      <c r="AB138" t="n">
        <v>3.69174</v>
      </c>
      <c r="AC138" t="n">
        <v>3.71389</v>
      </c>
      <c r="AD138" t="n">
        <v>3.7282</v>
      </c>
      <c r="AE138" t="n">
        <v>3.75357</v>
      </c>
      <c r="AF138" t="n">
        <v>3.77453</v>
      </c>
      <c r="AG138" t="n">
        <v>3.79654</v>
      </c>
      <c r="AH138" t="n">
        <v>3.82119</v>
      </c>
      <c r="AI138" t="n">
        <v>3.83962</v>
      </c>
      <c r="AJ138" t="n">
        <v>3.84591</v>
      </c>
      <c r="AK138" t="n">
        <v>3.85667</v>
      </c>
      <c r="AL138" t="n">
        <v>3.88864</v>
      </c>
      <c r="AM138" t="n">
        <v>3.90239</v>
      </c>
      <c r="AN138" t="n">
        <v>3.95574</v>
      </c>
      <c r="AO138" t="n">
        <v>3.96894</v>
      </c>
      <c r="AP138" t="n">
        <v>3.98275</v>
      </c>
      <c r="AQ138" t="n">
        <v>3.98825</v>
      </c>
      <c r="AR138" t="n">
        <v>3.99769</v>
      </c>
      <c r="AS138" t="n">
        <v>4.01903</v>
      </c>
      <c r="AT138" t="n">
        <v>4.03205</v>
      </c>
      <c r="AU138" t="n">
        <v>4.0626</v>
      </c>
      <c r="AV138" t="n">
        <v>4.08978</v>
      </c>
      <c r="AW138" t="n">
        <v>4.11679</v>
      </c>
      <c r="AX138" t="n">
        <v>4.13169</v>
      </c>
      <c r="AY138" t="n">
        <v>4.13791</v>
      </c>
      <c r="AZ138" t="n">
        <v>4.15454</v>
      </c>
      <c r="BA138" t="n">
        <v>4.19362</v>
      </c>
      <c r="BB138" t="n">
        <v>4.22488</v>
      </c>
      <c r="BC138" t="n">
        <v>4.25097</v>
      </c>
      <c r="BD138" t="n">
        <v>4.26489</v>
      </c>
      <c r="BE138" t="n">
        <v>4.30243</v>
      </c>
      <c r="BF138" t="n">
        <v>4.31713</v>
      </c>
      <c r="BG138" t="n">
        <v>4.32699</v>
      </c>
      <c r="BH138" t="n">
        <v>4.34069</v>
      </c>
      <c r="BI138" t="n">
        <v>4.35964</v>
      </c>
      <c r="BJ138" t="n">
        <v>4.37143</v>
      </c>
      <c r="BK138" t="n">
        <v>4.39729</v>
      </c>
      <c r="BL138" t="n">
        <v>4.40828</v>
      </c>
      <c r="BM138" t="n">
        <v>4.4247</v>
      </c>
      <c r="BN138" t="n">
        <v>4.43705</v>
      </c>
      <c r="BO138" t="n">
        <v>4.45104</v>
      </c>
      <c r="BP138" t="n">
        <v>4.45638</v>
      </c>
      <c r="BQ138" t="n">
        <v>4.46433</v>
      </c>
      <c r="BR138" t="n">
        <v>4.47962</v>
      </c>
      <c r="BS138" t="n">
        <v>4.49654</v>
      </c>
      <c r="BT138" t="n">
        <v>4.52062</v>
      </c>
      <c r="BU138" t="n">
        <v>4.53203</v>
      </c>
      <c r="BV138" t="n">
        <v>4.54115</v>
      </c>
      <c r="BW138" t="n">
        <v>4.55496</v>
      </c>
      <c r="BX138" t="n">
        <v>4.57996</v>
      </c>
      <c r="BY138" t="n">
        <v>4.59522</v>
      </c>
      <c r="BZ138" t="n">
        <v>4.60425</v>
      </c>
      <c r="CA138" t="n">
        <v>4.61569</v>
      </c>
      <c r="CB138" t="n">
        <v>4.63805</v>
      </c>
      <c r="CC138" t="n">
        <v>4.65897</v>
      </c>
      <c r="CD138" t="n">
        <v>4.6727</v>
      </c>
      <c r="CE138" t="n">
        <v>4.68386</v>
      </c>
      <c r="CF138" t="n">
        <v>4.70237</v>
      </c>
      <c r="CG138" t="n">
        <v>4.72062</v>
      </c>
      <c r="CH138" t="n">
        <v>4.73537</v>
      </c>
      <c r="CI138" t="n">
        <v>4.75201</v>
      </c>
      <c r="CJ138" t="n">
        <v>4.75966</v>
      </c>
      <c r="CK138" t="n">
        <v>4.77252</v>
      </c>
      <c r="CL138" t="n">
        <v>4.79275</v>
      </c>
      <c r="CM138" t="n">
        <v>4.79642</v>
      </c>
      <c r="CN138" t="n">
        <v>4.80287</v>
      </c>
      <c r="CO138" t="n">
        <v>4.80786</v>
      </c>
      <c r="CP138" t="n">
        <v>4.8164</v>
      </c>
      <c r="CQ138" t="n">
        <v>4.83289</v>
      </c>
      <c r="CR138" t="n">
        <v>4.84531</v>
      </c>
      <c r="CS138" t="n">
        <v>4.86663</v>
      </c>
      <c r="CT138" t="n">
        <v>4.8851</v>
      </c>
      <c r="CU138" t="n">
        <v>4.90126</v>
      </c>
      <c r="CV138" t="n">
        <v>4.91114</v>
      </c>
      <c r="CW138" t="n">
        <v>4.92713</v>
      </c>
      <c r="CX138" t="n">
        <v>4.95123</v>
      </c>
      <c r="CY138" t="n">
        <v>4.97788</v>
      </c>
      <c r="CZ138" t="n">
        <v>5.00095</v>
      </c>
      <c r="DA138" t="n">
        <v>5.00863</v>
      </c>
      <c r="DB138" t="n">
        <v>5.02145</v>
      </c>
      <c r="DC138" t="n">
        <v>5.05301</v>
      </c>
      <c r="DD138" t="n">
        <v>5.07269</v>
      </c>
      <c r="DE138" t="n">
        <v>5.081</v>
      </c>
      <c r="DF138" t="n">
        <v>5.08458</v>
      </c>
      <c r="DG138" t="n">
        <v>5.08778</v>
      </c>
      <c r="DH138" t="n">
        <v>5.0935</v>
      </c>
      <c r="DI138" t="n">
        <v>5.11175</v>
      </c>
      <c r="DJ138" t="n">
        <v>5.13329</v>
      </c>
      <c r="DK138" t="n">
        <v>5.16021</v>
      </c>
      <c r="DL138" t="n">
        <v>5.17449</v>
      </c>
      <c r="DM138" t="n">
        <v>5.18877</v>
      </c>
      <c r="DN138" t="n">
        <v>5.19597</v>
      </c>
      <c r="DO138" t="n">
        <v>5.20597</v>
      </c>
      <c r="DP138" t="n">
        <v>5.21649</v>
      </c>
      <c r="DQ138" t="n">
        <v>5.22458</v>
      </c>
      <c r="DR138" t="n">
        <v>5.23327</v>
      </c>
      <c r="DS138" t="n">
        <v>5.24888</v>
      </c>
      <c r="DT138" t="n">
        <v>5.27112</v>
      </c>
      <c r="DU138" t="n">
        <v>5.28609</v>
      </c>
      <c r="DV138" t="n">
        <v>5.3038</v>
      </c>
      <c r="DW138" t="n">
        <v>5.31828</v>
      </c>
      <c r="DX138" t="n">
        <v>5.32875</v>
      </c>
      <c r="DY138" t="n">
        <v>5.34214</v>
      </c>
      <c r="DZ138" t="n">
        <v>5.35749</v>
      </c>
      <c r="EA138" t="n">
        <v>5.38606</v>
      </c>
      <c r="EB138" t="n">
        <v>5.39732</v>
      </c>
      <c r="EC138" t="n">
        <v>5.4155</v>
      </c>
      <c r="ED138" t="n">
        <v>5.42623</v>
      </c>
      <c r="EE138" t="n">
        <v>5.43359</v>
      </c>
      <c r="EF138" t="n">
        <v>5.45024</v>
      </c>
      <c r="EG138" t="n">
        <v>5.45788</v>
      </c>
      <c r="EH138" t="n">
        <v>5.47276</v>
      </c>
      <c r="EI138" t="n">
        <v>5.49038</v>
      </c>
      <c r="EJ138" t="n">
        <v>5.51129</v>
      </c>
      <c r="EK138" t="n">
        <v>5.52237</v>
      </c>
      <c r="EL138" t="n">
        <v>5.52743</v>
      </c>
      <c r="EM138" t="n">
        <v>5.53146</v>
      </c>
      <c r="EN138" t="n">
        <v>5.53571</v>
      </c>
      <c r="EO138" t="n">
        <v>5.54162</v>
      </c>
      <c r="EP138" t="n">
        <v>5.55726</v>
      </c>
      <c r="EQ138" t="n">
        <v>5.57584</v>
      </c>
      <c r="ER138" t="n">
        <v>5.57982</v>
      </c>
      <c r="ES138" t="n">
        <v>5.58158</v>
      </c>
      <c r="ET138" t="n">
        <v>5.60042</v>
      </c>
      <c r="EU138" t="n">
        <v>5.62403</v>
      </c>
      <c r="EV138" t="n">
        <v>5.64</v>
      </c>
      <c r="EW138" t="n">
        <v>5.64929</v>
      </c>
      <c r="EX138" t="n">
        <v>5.65334</v>
      </c>
      <c r="EY138" t="n">
        <v>5.65552</v>
      </c>
      <c r="EZ138" t="n">
        <v>5.6655</v>
      </c>
      <c r="FA138" t="n">
        <v>5.68337</v>
      </c>
      <c r="FB138" t="n">
        <v>5.69705</v>
      </c>
      <c r="FC138" t="n">
        <v>5.70221</v>
      </c>
      <c r="FD138" t="n">
        <v>5.7123</v>
      </c>
      <c r="FE138" t="n">
        <v>5.71993</v>
      </c>
      <c r="FF138" t="n">
        <v>5.72617</v>
      </c>
      <c r="FG138" t="n">
        <v>5.7338</v>
      </c>
      <c r="FH138" t="n">
        <v>5.7396</v>
      </c>
      <c r="FI138" t="n">
        <v>5.74312</v>
      </c>
      <c r="FJ138" t="n">
        <v>5.74673</v>
      </c>
      <c r="FK138" t="n">
        <v>5.75519</v>
      </c>
      <c r="FL138" t="n">
        <v>5.76922</v>
      </c>
      <c r="FM138" t="n">
        <v>5.78012</v>
      </c>
      <c r="FN138" t="n">
        <v>5.78994</v>
      </c>
      <c r="FO138" t="n">
        <v>5.79246</v>
      </c>
      <c r="FP138" t="n">
        <v>5.80191</v>
      </c>
      <c r="FQ138" t="n">
        <v>5.80616</v>
      </c>
      <c r="FR138" t="n">
        <v>5.81317</v>
      </c>
      <c r="FS138" t="n">
        <v>5.81993</v>
      </c>
      <c r="FT138" t="n">
        <v>5.83007</v>
      </c>
      <c r="FU138" t="n">
        <v>5.85084</v>
      </c>
      <c r="FV138" t="n">
        <v>5.86262</v>
      </c>
      <c r="FW138" t="n">
        <v>5.87109</v>
      </c>
      <c r="FX138" t="n">
        <v>5.88103</v>
      </c>
      <c r="FY138" t="n">
        <v>5.89632</v>
      </c>
      <c r="FZ138" t="n">
        <v>5.91473</v>
      </c>
      <c r="GA138" t="n">
        <v>5.92497</v>
      </c>
      <c r="GB138" t="n">
        <v>5.93271</v>
      </c>
      <c r="GC138" t="n">
        <v>5.9454</v>
      </c>
      <c r="GD138" t="n">
        <v>5.95797</v>
      </c>
      <c r="GE138" t="n">
        <v>5.96057</v>
      </c>
      <c r="GF138" t="n">
        <v>5.97357</v>
      </c>
      <c r="GG138" t="n">
        <v>5.99112</v>
      </c>
      <c r="GH138" t="n">
        <v>5.99892</v>
      </c>
      <c r="GI138" t="n">
        <v>6.01268</v>
      </c>
      <c r="GJ138" t="n">
        <v>6.01718</v>
      </c>
      <c r="GK138" t="n">
        <v>6.02383</v>
      </c>
      <c r="GL138" t="n">
        <v>6.03152</v>
      </c>
      <c r="GM138" t="n">
        <v>6.03754</v>
      </c>
      <c r="GN138" t="n">
        <v>6.05589</v>
      </c>
      <c r="GO138" t="n">
        <v>6.06826</v>
      </c>
      <c r="GP138" t="n">
        <v>6.08007</v>
      </c>
      <c r="GQ138" t="n">
        <v>6.09231</v>
      </c>
      <c r="GR138" t="n">
        <v>6.10096</v>
      </c>
      <c r="GS138" t="n">
        <v>6.10552</v>
      </c>
      <c r="GT138" t="n">
        <v>6.11458</v>
      </c>
      <c r="GU138" t="n">
        <v>6.12639</v>
      </c>
      <c r="GV138" t="n">
        <v>6.13709</v>
      </c>
      <c r="GW138" t="n">
        <v>6.14484</v>
      </c>
      <c r="GX138" t="n">
        <v>6.15222</v>
      </c>
      <c r="GY138" t="n">
        <v>6.16263</v>
      </c>
      <c r="GZ138" t="n">
        <v>6.17071</v>
      </c>
      <c r="HA138" t="n">
        <v>6.18238</v>
      </c>
      <c r="HB138" t="n">
        <v>6.19527</v>
      </c>
      <c r="HC138" t="n">
        <v>6.20839</v>
      </c>
      <c r="HD138" t="n">
        <v>6.21202</v>
      </c>
      <c r="HE138" t="n">
        <v>6.2185</v>
      </c>
      <c r="HF138" t="n">
        <v>6.23343</v>
      </c>
      <c r="HG138" t="n">
        <v>6.23901</v>
      </c>
      <c r="HH138" t="n">
        <v>6.24021</v>
      </c>
      <c r="HI138" t="n">
        <v>6.24724</v>
      </c>
      <c r="HJ138" t="n">
        <v>6.25364</v>
      </c>
      <c r="HK138" t="n">
        <v>6.26344</v>
      </c>
      <c r="HL138" t="n">
        <v>6.27174</v>
      </c>
      <c r="HM138" t="n">
        <v>6.28651</v>
      </c>
      <c r="HN138" t="n">
        <v>6.29359</v>
      </c>
      <c r="HO138" t="n">
        <v>6.30016</v>
      </c>
      <c r="HP138" t="n">
        <v>6.30537</v>
      </c>
      <c r="HQ138" t="n">
        <v>6.32355</v>
      </c>
      <c r="HR138" t="n">
        <v>6.34283</v>
      </c>
      <c r="HS138" t="n">
        <v>6.35512</v>
      </c>
      <c r="HT138" t="n">
        <v>6.3621</v>
      </c>
      <c r="HU138" t="n">
        <v>6.38458</v>
      </c>
      <c r="HV138" t="n">
        <v>6.40557</v>
      </c>
      <c r="HW138" t="n">
        <v>6.41166</v>
      </c>
      <c r="HX138" t="n">
        <v>6.41938</v>
      </c>
      <c r="HY138" t="n">
        <v>6.42772</v>
      </c>
      <c r="HZ138" t="n">
        <v>6.43845</v>
      </c>
      <c r="IA138" t="n">
        <v>6.44208</v>
      </c>
      <c r="IB138" t="n">
        <v>6.44253</v>
      </c>
      <c r="IC138" t="n">
        <v>6.44848</v>
      </c>
      <c r="ID138" t="n">
        <v>6.46557</v>
      </c>
      <c r="IE138" t="n">
        <v>6.47942</v>
      </c>
      <c r="IF138" t="n">
        <v>6.48428</v>
      </c>
      <c r="IG138" t="n">
        <v>6.50205</v>
      </c>
      <c r="IH138" t="n">
        <v>6.51008</v>
      </c>
      <c r="II138" t="n">
        <v>6.51281</v>
      </c>
      <c r="IJ138" t="n">
        <v>6.51949</v>
      </c>
      <c r="IK138" t="n">
        <v>6.52541</v>
      </c>
      <c r="IL138" t="n">
        <v>6.54035</v>
      </c>
      <c r="IM138" t="n">
        <v>6.56427</v>
      </c>
      <c r="IN138" t="n">
        <v>6.57515</v>
      </c>
      <c r="IO138" t="n">
        <v>6.58219</v>
      </c>
      <c r="IP138" t="n">
        <v>6.59082</v>
      </c>
      <c r="IQ138" t="n">
        <v>6.60039</v>
      </c>
      <c r="IR138" t="n">
        <v>6.60532</v>
      </c>
      <c r="IS138" t="n">
        <v>6.60903</v>
      </c>
      <c r="IT138" t="n">
        <v>6.6129</v>
      </c>
      <c r="IU138" t="n">
        <v>6.61832</v>
      </c>
      <c r="IV138" t="n">
        <v>6.6412</v>
      </c>
      <c r="IW138" t="n">
        <v>6.65957</v>
      </c>
      <c r="IX138" t="n">
        <v>6.66603</v>
      </c>
      <c r="IY138" t="n">
        <v>6.67362</v>
      </c>
      <c r="IZ138" t="n">
        <v>6.67823</v>
      </c>
      <c r="JA138" t="n">
        <v>6.68733</v>
      </c>
      <c r="JB138" t="n">
        <v>6.69665</v>
      </c>
      <c r="JC138" t="n">
        <v>6.7102</v>
      </c>
      <c r="JD138" t="n">
        <v>6.7247</v>
      </c>
      <c r="JE138" t="n">
        <v>6.73445</v>
      </c>
      <c r="JF138" t="n">
        <v>6.74374</v>
      </c>
      <c r="JG138" t="n">
        <v>6.7596</v>
      </c>
      <c r="JH138" t="n">
        <v>6.76743</v>
      </c>
      <c r="JI138" t="n">
        <v>6.77385</v>
      </c>
      <c r="JJ138" t="n">
        <v>6.78209</v>
      </c>
      <c r="JK138" t="n">
        <v>6.7853</v>
      </c>
      <c r="JL138" t="n">
        <v>6.79093</v>
      </c>
      <c r="JM138" t="n">
        <v>6.7964</v>
      </c>
      <c r="JN138" t="n">
        <v>6.80742</v>
      </c>
      <c r="JO138" t="n">
        <v>6.81889</v>
      </c>
      <c r="JP138" t="n">
        <v>6.82504</v>
      </c>
      <c r="JQ138" t="n">
        <v>6.82938</v>
      </c>
      <c r="JR138" t="n">
        <v>6.83273</v>
      </c>
      <c r="JS138" t="n">
        <v>6.83587</v>
      </c>
      <c r="JT138" t="n">
        <v>6.84737</v>
      </c>
      <c r="JU138" t="n">
        <v>6.85254</v>
      </c>
      <c r="JV138" t="n">
        <v>6.85799</v>
      </c>
      <c r="JW138" t="n">
        <v>6.86503</v>
      </c>
      <c r="JX138" t="n">
        <v>6.86947</v>
      </c>
      <c r="JY138" t="n">
        <v>6.87838</v>
      </c>
      <c r="JZ138" t="n">
        <v>6.88109</v>
      </c>
      <c r="KA138" t="n">
        <v>6.8912</v>
      </c>
      <c r="KB138" t="n">
        <v>6.90471</v>
      </c>
      <c r="KC138" t="n">
        <v>6.91601</v>
      </c>
      <c r="KD138" t="n">
        <v>6.92256</v>
      </c>
      <c r="KE138" t="n">
        <v>6.93186</v>
      </c>
      <c r="KF138" t="n">
        <v>6.9501</v>
      </c>
      <c r="KG138" t="n">
        <v>6.9628</v>
      </c>
      <c r="KH138" t="n">
        <v>6.96678</v>
      </c>
      <c r="KI138" t="n">
        <v>6.97003</v>
      </c>
      <c r="KJ138" t="n">
        <v>6.97591</v>
      </c>
      <c r="KK138" t="n">
        <v>6.98603</v>
      </c>
      <c r="KL138" t="n">
        <v>6.99439</v>
      </c>
      <c r="KM138" t="n">
        <v>6.99804</v>
      </c>
      <c r="KN138" t="n">
        <v>7.0055</v>
      </c>
      <c r="KO138" t="n">
        <v>7.01236</v>
      </c>
      <c r="KP138" t="n">
        <v>7.01689</v>
      </c>
      <c r="KQ138" t="n">
        <v>7.02527</v>
      </c>
      <c r="KR138" t="n">
        <v>7.03255</v>
      </c>
      <c r="KS138" t="n">
        <v>7.04124</v>
      </c>
      <c r="KT138" t="n">
        <v>7.04522</v>
      </c>
      <c r="KU138" t="n">
        <v>7.05433</v>
      </c>
      <c r="KV138" t="n">
        <v>7.06329</v>
      </c>
      <c r="KW138" t="n">
        <v>7.07196</v>
      </c>
      <c r="KX138" t="n">
        <v>7.08417</v>
      </c>
      <c r="KY138" t="n">
        <v>7.09059</v>
      </c>
      <c r="KZ138" t="n">
        <v>7.10096</v>
      </c>
      <c r="LA138" t="n">
        <v>7.11383</v>
      </c>
      <c r="LB138" t="n">
        <v>7.13447</v>
      </c>
      <c r="LC138" t="n">
        <v>7.14445</v>
      </c>
      <c r="LD138" t="n">
        <v>7.15632</v>
      </c>
      <c r="LE138" t="n">
        <v>7.17008</v>
      </c>
      <c r="LF138" t="n">
        <v>7.17606</v>
      </c>
      <c r="LG138" t="n">
        <v>7.17956</v>
      </c>
      <c r="LH138" t="n">
        <v>7.18521</v>
      </c>
      <c r="LI138" t="n">
        <v>7.19441</v>
      </c>
      <c r="LJ138" t="n">
        <v>7.20522</v>
      </c>
      <c r="LK138" t="n">
        <v>7.23199</v>
      </c>
      <c r="LL138" t="n">
        <v>7.23913</v>
      </c>
      <c r="LM138" t="n">
        <v>7.244</v>
      </c>
      <c r="LN138" t="n">
        <v>7.25598</v>
      </c>
      <c r="LO138" t="n">
        <v>7.26219</v>
      </c>
      <c r="LP138" t="n">
        <v>7.26292</v>
      </c>
      <c r="LQ138" t="n">
        <v>7.26706</v>
      </c>
      <c r="LR138" t="n">
        <v>7.27871</v>
      </c>
      <c r="LS138" t="n">
        <v>7.2937</v>
      </c>
      <c r="LT138" t="n">
        <v>7.30113</v>
      </c>
      <c r="LU138" t="n">
        <v>7.31586</v>
      </c>
      <c r="LV138" t="n">
        <v>7.32998</v>
      </c>
      <c r="LW138" t="n">
        <v>7.33724</v>
      </c>
      <c r="LX138" t="n">
        <v>7.34042</v>
      </c>
      <c r="LY138" t="n">
        <v>7.34441</v>
      </c>
      <c r="LZ138" t="n">
        <v>7.3527</v>
      </c>
      <c r="MA138" t="n">
        <v>7.35767</v>
      </c>
      <c r="MB138" t="n">
        <v>7.36172</v>
      </c>
      <c r="MC138" t="n">
        <v>7.37639</v>
      </c>
      <c r="MD138" t="n">
        <v>7.38767</v>
      </c>
      <c r="ME138" t="n">
        <v>7.39824</v>
      </c>
      <c r="MF138" t="n">
        <v>7.40577</v>
      </c>
      <c r="MG138" t="n">
        <v>7.41861</v>
      </c>
      <c r="MH138" t="n">
        <v>7.42208</v>
      </c>
      <c r="MI138" t="n">
        <v>7.42677</v>
      </c>
      <c r="MJ138" t="n">
        <v>7.43676</v>
      </c>
      <c r="MK138" t="n">
        <v>7.44716</v>
      </c>
      <c r="ML138" t="n">
        <v>7.45918</v>
      </c>
      <c r="MM138" t="n">
        <v>7.47054</v>
      </c>
      <c r="MN138" t="n">
        <v>7.47546</v>
      </c>
      <c r="MO138" t="n">
        <v>7.48371</v>
      </c>
      <c r="MP138" t="n">
        <v>7.49416</v>
      </c>
      <c r="MQ138" t="n">
        <v>7.50862</v>
      </c>
      <c r="MR138" t="n">
        <v>7.51362</v>
      </c>
      <c r="MS138" t="n">
        <v>7.52025</v>
      </c>
      <c r="MT138" t="n">
        <v>7.52989</v>
      </c>
      <c r="MU138" t="n">
        <v>7.53347</v>
      </c>
      <c r="MV138" t="n">
        <v>7.543</v>
      </c>
      <c r="MW138" t="n">
        <v>7.55521</v>
      </c>
      <c r="MX138" t="n">
        <v>7.55852</v>
      </c>
      <c r="MY138" t="n">
        <v>7.56828</v>
      </c>
      <c r="MZ138" t="n">
        <v>7.57648</v>
      </c>
      <c r="NA138" t="n">
        <v>7.5873</v>
      </c>
      <c r="NB138" t="n">
        <v>7.60044</v>
      </c>
      <c r="NC138" t="n">
        <v>7.6095</v>
      </c>
      <c r="ND138" t="n">
        <v>7.61847</v>
      </c>
      <c r="NE138" t="n">
        <v>7.62477</v>
      </c>
      <c r="NF138" t="n">
        <v>7.62886</v>
      </c>
      <c r="NG138" t="n">
        <v>7.63696</v>
      </c>
      <c r="NH138" t="n">
        <v>7.64835</v>
      </c>
      <c r="NI138" t="n">
        <v>7.67049</v>
      </c>
      <c r="NJ138" t="n">
        <v>7.68801</v>
      </c>
      <c r="NK138" t="n">
        <v>7.69778</v>
      </c>
      <c r="NL138" t="n">
        <v>7.7047</v>
      </c>
      <c r="NM138" t="n">
        <v>7.70996</v>
      </c>
      <c r="NN138" t="n">
        <v>7.71421</v>
      </c>
      <c r="NO138" t="n">
        <v>7.72014</v>
      </c>
      <c r="NP138" t="n">
        <v>7.73537</v>
      </c>
      <c r="NQ138" t="n">
        <v>7.74747</v>
      </c>
      <c r="NR138" t="n">
        <v>7.75408</v>
      </c>
      <c r="NS138" t="n">
        <v>7.76037</v>
      </c>
      <c r="NT138" t="n">
        <v>7.7727</v>
      </c>
      <c r="NU138" t="n">
        <v>7.786</v>
      </c>
      <c r="NV138" t="n">
        <v>7.79093</v>
      </c>
      <c r="NW138" t="n">
        <v>7.79985</v>
      </c>
      <c r="NX138" t="n">
        <v>7.80305</v>
      </c>
      <c r="NY138" t="n">
        <v>7.80792</v>
      </c>
      <c r="NZ138" t="n">
        <v>7.81037</v>
      </c>
      <c r="OA138" t="n">
        <v>7.81662</v>
      </c>
      <c r="OB138" t="n">
        <v>7.82036</v>
      </c>
      <c r="OC138" t="n">
        <v>7.82887</v>
      </c>
      <c r="OD138" t="n">
        <v>7.8362</v>
      </c>
      <c r="OE138" t="n">
        <v>7.84356</v>
      </c>
      <c r="OF138" t="n">
        <v>7.84913</v>
      </c>
      <c r="OG138" t="n">
        <v>7.85711</v>
      </c>
      <c r="OH138" t="n">
        <v>7.86625</v>
      </c>
      <c r="OI138" t="n">
        <v>7.88703</v>
      </c>
      <c r="OJ138" t="n">
        <v>7.8953</v>
      </c>
      <c r="OK138" t="n">
        <v>7.91059</v>
      </c>
      <c r="OL138" t="n">
        <v>7.92721</v>
      </c>
      <c r="OM138" t="n">
        <v>7.93929</v>
      </c>
      <c r="ON138" t="n">
        <v>7.94577</v>
      </c>
      <c r="OO138" t="n">
        <v>7.94888</v>
      </c>
      <c r="OP138" t="n">
        <v>7.95568</v>
      </c>
      <c r="OQ138" t="n">
        <v>7.95896</v>
      </c>
      <c r="OR138" t="n">
        <v>7.96933</v>
      </c>
      <c r="OS138" t="n">
        <v>7.98086</v>
      </c>
      <c r="OT138" t="n">
        <v>7.98962</v>
      </c>
      <c r="OU138" t="n">
        <v>7.99931</v>
      </c>
      <c r="OV138" t="n">
        <v>8.011659999999999</v>
      </c>
      <c r="OW138" t="n">
        <v>8.02445</v>
      </c>
      <c r="OX138" t="n">
        <v>8.03477</v>
      </c>
      <c r="OY138" t="n">
        <v>8.047980000000001</v>
      </c>
      <c r="OZ138" t="n">
        <v>8.06588</v>
      </c>
      <c r="PA138" t="n">
        <v>8.069940000000001</v>
      </c>
      <c r="PB138" t="n">
        <v>8.0791</v>
      </c>
      <c r="PC138" t="n">
        <v>8.08548</v>
      </c>
      <c r="PD138" t="n">
        <v>8.095510000000001</v>
      </c>
      <c r="PE138" t="n">
        <v>8.10013</v>
      </c>
      <c r="PF138" t="n">
        <v>8.112130000000001</v>
      </c>
      <c r="PG138" t="n">
        <v>8.12377</v>
      </c>
      <c r="PH138" t="n">
        <v>8.13073</v>
      </c>
      <c r="PI138" t="n">
        <v>8.14157</v>
      </c>
      <c r="PJ138" t="n">
        <v>8.14964</v>
      </c>
      <c r="PK138" t="n">
        <v>8.15771</v>
      </c>
      <c r="PL138" t="n">
        <v>8.16127</v>
      </c>
      <c r="PM138" t="n">
        <v>8.17024</v>
      </c>
      <c r="PN138" t="n">
        <v>8.177429999999999</v>
      </c>
      <c r="PO138" t="n">
        <v>8.179779999999999</v>
      </c>
      <c r="PP138" t="n">
        <v>8.191240000000001</v>
      </c>
      <c r="PQ138" t="n">
        <v>8.198410000000001</v>
      </c>
      <c r="PR138" t="n">
        <v>8.207330000000001</v>
      </c>
      <c r="PS138" t="n">
        <v>8.22139</v>
      </c>
      <c r="PT138" t="n">
        <v>8.23293</v>
      </c>
      <c r="PU138" t="n">
        <v>8.249700000000001</v>
      </c>
      <c r="PV138" t="n">
        <v>8.255409999999999</v>
      </c>
      <c r="PW138" t="n">
        <v>8.265359999999999</v>
      </c>
      <c r="PX138" t="n">
        <v>8.275119999999999</v>
      </c>
      <c r="PY138" t="n">
        <v>8.282830000000001</v>
      </c>
      <c r="PZ138" t="n">
        <v>8.29191</v>
      </c>
      <c r="QA138" t="n">
        <v>8.30143</v>
      </c>
      <c r="QB138" t="n">
        <v>8.318989999999999</v>
      </c>
      <c r="QC138" t="n">
        <v>8.331490000000001</v>
      </c>
      <c r="QD138" t="n">
        <v>8.33597</v>
      </c>
      <c r="QE138" t="n">
        <v>8.34141</v>
      </c>
      <c r="QF138" t="n">
        <v>8.34362</v>
      </c>
      <c r="QG138" t="n">
        <v>8.34685</v>
      </c>
      <c r="QH138" t="n">
        <v>8.35106</v>
      </c>
      <c r="QI138" t="n">
        <v>8.37017</v>
      </c>
      <c r="QJ138" t="n">
        <v>8.3864</v>
      </c>
      <c r="QK138" t="n">
        <v>8.394640000000001</v>
      </c>
      <c r="QL138" t="n">
        <v>8.40038</v>
      </c>
      <c r="QM138" t="n">
        <v>8.41123</v>
      </c>
      <c r="QN138" t="n">
        <v>8.41769</v>
      </c>
      <c r="QO138" t="n">
        <v>8.42916</v>
      </c>
      <c r="QP138" t="n">
        <v>8.435589999999999</v>
      </c>
      <c r="QQ138" t="n">
        <v>8.4421</v>
      </c>
      <c r="QR138" t="n">
        <v>8.44835</v>
      </c>
      <c r="QS138" t="n">
        <v>8.45388</v>
      </c>
      <c r="QT138" t="n">
        <v>8.463979999999999</v>
      </c>
      <c r="QU138" t="n">
        <v>8.468909999999999</v>
      </c>
      <c r="QV138" t="n">
        <v>8.47804</v>
      </c>
      <c r="QW138" t="n">
        <v>8.48405</v>
      </c>
      <c r="QX138" t="n">
        <v>8.489560000000001</v>
      </c>
      <c r="QY138" t="n">
        <v>8.49987</v>
      </c>
      <c r="QZ138" t="n">
        <v>8.51182</v>
      </c>
      <c r="RA138" t="n">
        <v>8.520289999999999</v>
      </c>
      <c r="RB138" t="n">
        <v>8.544140000000001</v>
      </c>
      <c r="RC138" t="n">
        <v>8.553839999999999</v>
      </c>
      <c r="RD138" t="n">
        <v>8.558960000000001</v>
      </c>
      <c r="RE138" t="n">
        <v>8.56439</v>
      </c>
      <c r="RF138" t="n">
        <v>8.57048</v>
      </c>
      <c r="RG138" t="n">
        <v>8.58135</v>
      </c>
      <c r="RH138" t="n">
        <v>8.58475</v>
      </c>
      <c r="RI138" t="n">
        <v>8.5908</v>
      </c>
      <c r="RJ138" t="n">
        <v>8.60205</v>
      </c>
      <c r="RK138" t="n">
        <v>8.60519</v>
      </c>
      <c r="RL138" t="n">
        <v>8.61246</v>
      </c>
      <c r="RM138" t="n">
        <v>8.62196</v>
      </c>
      <c r="RN138" t="n">
        <v>8.634729999999999</v>
      </c>
      <c r="RO138" t="n">
        <v>8.642429999999999</v>
      </c>
      <c r="RP138" t="n">
        <v>8.650029999999999</v>
      </c>
      <c r="RQ138" t="n">
        <v>8.66879</v>
      </c>
      <c r="RR138" t="n">
        <v>8.67928</v>
      </c>
      <c r="RS138" t="n">
        <v>8.69393</v>
      </c>
      <c r="RT138" t="n">
        <v>8.70172</v>
      </c>
      <c r="RU138" t="n">
        <v>8.71124</v>
      </c>
      <c r="RV138" t="n">
        <v>8.720800000000001</v>
      </c>
      <c r="RW138" t="n">
        <v>8.735200000000001</v>
      </c>
      <c r="RX138" t="n">
        <v>8.74921</v>
      </c>
      <c r="RY138" t="n">
        <v>8.75628</v>
      </c>
      <c r="RZ138" t="n">
        <v>8.76118</v>
      </c>
      <c r="SA138" t="n">
        <v>8.76878</v>
      </c>
      <c r="SB138" t="n">
        <v>8.773440000000001</v>
      </c>
      <c r="SC138" t="n">
        <v>8.784230000000001</v>
      </c>
      <c r="SD138" t="n">
        <v>8.792160000000001</v>
      </c>
      <c r="SE138" t="n">
        <v>8.80738</v>
      </c>
      <c r="SF138" t="n">
        <v>8.81833</v>
      </c>
      <c r="SG138" t="n">
        <v>8.823309999999999</v>
      </c>
      <c r="SH138" t="n">
        <v>8.83123</v>
      </c>
      <c r="SI138" t="n">
        <v>8.84287</v>
      </c>
      <c r="SJ138" t="n">
        <v>8.854509999999999</v>
      </c>
      <c r="SK138" t="n">
        <v>8.86299</v>
      </c>
      <c r="SL138" t="n">
        <v>8.873329999999999</v>
      </c>
      <c r="SM138" t="n">
        <v>8.88072</v>
      </c>
      <c r="SN138" t="n">
        <v>8.88457</v>
      </c>
      <c r="SO138" t="n">
        <v>8.890269999999999</v>
      </c>
      <c r="SP138" t="n">
        <v>8.89804</v>
      </c>
      <c r="SQ138" t="n">
        <v>8.90631</v>
      </c>
      <c r="SR138" t="n">
        <v>8.91714</v>
      </c>
      <c r="SS138" t="n">
        <v>8.92661</v>
      </c>
      <c r="ST138" t="n">
        <v>8.93967</v>
      </c>
      <c r="SU138" t="n">
        <v>8.944660000000001</v>
      </c>
      <c r="SV138" t="n">
        <v>8.9552</v>
      </c>
      <c r="SW138" t="n">
        <v>8.966279999999999</v>
      </c>
      <c r="SX138" t="n">
        <v>8.97255</v>
      </c>
      <c r="SY138" t="n">
        <v>8.98035</v>
      </c>
      <c r="SZ138" t="n">
        <v>8.98485</v>
      </c>
      <c r="TA138" t="n">
        <v>8.99114</v>
      </c>
      <c r="TB138" t="n">
        <v>9.0083</v>
      </c>
      <c r="TC138" t="n">
        <v>9.016439999999999</v>
      </c>
      <c r="TD138" t="n">
        <v>9.028040000000001</v>
      </c>
      <c r="TE138" t="n">
        <v>9.04011</v>
      </c>
      <c r="TF138" t="n">
        <v>9.04735</v>
      </c>
      <c r="TG138" t="n">
        <v>9.06129</v>
      </c>
      <c r="TH138" t="n">
        <v>9.066610000000001</v>
      </c>
      <c r="TI138" t="n">
        <v>9.07573</v>
      </c>
      <c r="TJ138" t="n">
        <v>9.084379999999999</v>
      </c>
      <c r="TK138" t="n">
        <v>9.09398</v>
      </c>
      <c r="TL138" t="n">
        <v>9.1046</v>
      </c>
      <c r="TM138" t="n">
        <v>9.11112</v>
      </c>
      <c r="TN138" t="n">
        <v>9.127689999999999</v>
      </c>
      <c r="TO138" t="n">
        <v>9.142530000000001</v>
      </c>
      <c r="TP138" t="n">
        <v>9.15255</v>
      </c>
      <c r="TQ138" t="n">
        <v>9.16624</v>
      </c>
      <c r="TR138" t="n">
        <v>9.169779999999999</v>
      </c>
      <c r="TS138" t="n">
        <v>9.17732</v>
      </c>
      <c r="TT138" t="n">
        <v>9.19215</v>
      </c>
      <c r="TU138" t="n">
        <v>9.203519999999999</v>
      </c>
      <c r="TV138" t="n">
        <v>9.21865</v>
      </c>
      <c r="TW138" t="n">
        <v>9.229100000000001</v>
      </c>
      <c r="TX138" t="n">
        <v>9.23771</v>
      </c>
      <c r="TY138" t="n">
        <v>9.24446</v>
      </c>
      <c r="TZ138" t="n">
        <v>9.2521</v>
      </c>
      <c r="UA138" t="n">
        <v>9.259600000000001</v>
      </c>
      <c r="UB138" t="n">
        <v>9.269590000000001</v>
      </c>
      <c r="UC138" t="n">
        <v>9.29006</v>
      </c>
      <c r="UD138" t="n">
        <v>9.302820000000001</v>
      </c>
      <c r="UE138" t="n">
        <v>9.313750000000001</v>
      </c>
      <c r="UF138" t="n">
        <v>9.32389</v>
      </c>
      <c r="UG138" t="n">
        <v>9.33169</v>
      </c>
      <c r="UH138" t="n">
        <v>9.34745</v>
      </c>
      <c r="UI138" t="n">
        <v>9.353569999999999</v>
      </c>
      <c r="UJ138" t="n">
        <v>9.36783</v>
      </c>
      <c r="UK138" t="n">
        <v>9.370939999999999</v>
      </c>
      <c r="UL138" t="n">
        <v>9.37799</v>
      </c>
      <c r="UM138" t="n">
        <v>9.383240000000001</v>
      </c>
      <c r="UN138" t="n">
        <v>9.386799999999999</v>
      </c>
      <c r="UO138" t="n">
        <v>9.39236</v>
      </c>
      <c r="UP138" t="n">
        <v>9.40835</v>
      </c>
      <c r="UQ138" t="n">
        <v>9.41865</v>
      </c>
      <c r="UR138" t="n">
        <v>9.43737</v>
      </c>
      <c r="US138" t="n">
        <v>9.45111</v>
      </c>
      <c r="UT138" t="n">
        <v>9.462590000000001</v>
      </c>
      <c r="UU138" t="n">
        <v>9.470459999999999</v>
      </c>
      <c r="UV138" t="n">
        <v>9.4754</v>
      </c>
      <c r="UW138" t="n">
        <v>9.479979999999999</v>
      </c>
      <c r="UX138" t="n">
        <v>9.490270000000001</v>
      </c>
      <c r="UY138" t="n">
        <v>9.49878</v>
      </c>
      <c r="UZ138" t="n">
        <v>9.527049999999999</v>
      </c>
      <c r="VA138" t="n">
        <v>9.53768</v>
      </c>
      <c r="VB138" t="n">
        <v>9.543509999999999</v>
      </c>
      <c r="VC138" t="n">
        <v>9.55062</v>
      </c>
      <c r="VD138" t="n">
        <v>9.55979</v>
      </c>
      <c r="VE138" t="n">
        <v>9.56706</v>
      </c>
      <c r="VF138" t="n">
        <v>9.57389</v>
      </c>
      <c r="VG138" t="n">
        <v>9.58619</v>
      </c>
      <c r="VH138" t="n">
        <v>9.59601</v>
      </c>
      <c r="VI138" t="n">
        <v>9.61187</v>
      </c>
      <c r="VJ138" t="n">
        <v>9.624980000000001</v>
      </c>
      <c r="VK138" t="n">
        <v>9.635289999999999</v>
      </c>
      <c r="VL138" t="n">
        <v>9.6432</v>
      </c>
      <c r="VM138" t="n">
        <v>9.652200000000001</v>
      </c>
      <c r="VN138" t="n">
        <v>9.659269999999999</v>
      </c>
      <c r="VO138" t="n">
        <v>9.66738</v>
      </c>
      <c r="VP138" t="n">
        <v>9.677250000000001</v>
      </c>
      <c r="VQ138" t="n">
        <v>9.685460000000001</v>
      </c>
      <c r="VR138" t="n">
        <v>9.69326</v>
      </c>
      <c r="VS138" t="n">
        <v>9.707369999999999</v>
      </c>
      <c r="VT138" t="n">
        <v>9.7216</v>
      </c>
      <c r="VU138" t="n">
        <v>9.746549999999999</v>
      </c>
      <c r="VV138" t="n">
        <v>9.764900000000001</v>
      </c>
      <c r="VW138" t="n">
        <v>9.771890000000001</v>
      </c>
      <c r="VX138" t="n">
        <v>9.775840000000001</v>
      </c>
      <c r="VY138" t="n">
        <v>9.78562</v>
      </c>
      <c r="VZ138" t="n">
        <v>9.797190000000001</v>
      </c>
      <c r="WA138" t="n">
        <v>9.80269</v>
      </c>
      <c r="WB138" t="n">
        <v>9.810919999999999</v>
      </c>
      <c r="WC138" t="n">
        <v>9.824249999999999</v>
      </c>
      <c r="WD138" t="n">
        <v>9.836180000000001</v>
      </c>
      <c r="WE138" t="n">
        <v>9.8499</v>
      </c>
      <c r="WF138" t="n">
        <v>9.855499999999999</v>
      </c>
      <c r="WG138" t="n">
        <v>9.86749</v>
      </c>
      <c r="WH138" t="n">
        <v>9.87204</v>
      </c>
      <c r="WI138" t="n">
        <v>9.87612</v>
      </c>
      <c r="WJ138" t="n">
        <v>9.884589999999999</v>
      </c>
      <c r="WK138" t="n">
        <v>9.890510000000001</v>
      </c>
      <c r="WL138" t="n">
        <v>9.90902</v>
      </c>
      <c r="WM138" t="n">
        <v>9.915039999999999</v>
      </c>
      <c r="WN138" t="n">
        <v>9.920389999999999</v>
      </c>
      <c r="WO138" t="n">
        <v>9.937189999999999</v>
      </c>
      <c r="WP138" t="n">
        <v>9.94943</v>
      </c>
      <c r="WQ138" t="n">
        <v>9.957789999999999</v>
      </c>
      <c r="WR138" t="n">
        <v>9.971830000000001</v>
      </c>
      <c r="WS138" t="n">
        <v>9.99301</v>
      </c>
      <c r="WT138" t="n">
        <v>10.00147</v>
      </c>
      <c r="WU138" t="n">
        <v>10.00572</v>
      </c>
      <c r="WV138" t="n">
        <v>10.00937</v>
      </c>
      <c r="WW138" t="n">
        <v>10.01248</v>
      </c>
      <c r="WX138" t="n">
        <v>10.03068</v>
      </c>
      <c r="WY138" t="n">
        <v>10.03855</v>
      </c>
      <c r="WZ138" t="n">
        <v>10.04897</v>
      </c>
      <c r="XA138" t="n">
        <v>10.0661</v>
      </c>
      <c r="XB138" t="n">
        <v>10.07675</v>
      </c>
      <c r="XC138" t="n">
        <v>10.08329</v>
      </c>
      <c r="XD138" t="n">
        <v>10.09026</v>
      </c>
      <c r="XE138" t="n">
        <v>10.09546</v>
      </c>
      <c r="XF138" t="n">
        <v>10.10416</v>
      </c>
      <c r="XG138" t="n">
        <v>10.11587</v>
      </c>
      <c r="XH138" t="n">
        <v>10.1219</v>
      </c>
      <c r="XI138" t="n">
        <v>10.12424</v>
      </c>
      <c r="XJ138" t="n">
        <v>10.13184</v>
      </c>
      <c r="XK138" t="n">
        <v>10.1393</v>
      </c>
      <c r="XL138" t="n">
        <v>10.14907</v>
      </c>
      <c r="XM138" t="n">
        <v>10.15625</v>
      </c>
      <c r="XN138" t="n">
        <v>10.15972</v>
      </c>
      <c r="XO138" t="n">
        <v>10.17701</v>
      </c>
      <c r="XP138" t="n">
        <v>10.19097</v>
      </c>
      <c r="XQ138" t="n">
        <v>10.2022</v>
      </c>
      <c r="XR138" t="n">
        <v>10.20762</v>
      </c>
      <c r="XS138" t="n">
        <v>10.22342</v>
      </c>
      <c r="XT138" t="n">
        <v>10.2409</v>
      </c>
      <c r="XU138" t="n">
        <v>10.2597</v>
      </c>
      <c r="XV138" t="n">
        <v>10.27566</v>
      </c>
      <c r="XW138" t="n">
        <v>10.29356</v>
      </c>
      <c r="XX138" t="n">
        <v>10.31597</v>
      </c>
      <c r="XY138" t="n">
        <v>10.33385</v>
      </c>
      <c r="XZ138" t="n">
        <v>10.33856</v>
      </c>
      <c r="YA138" t="n">
        <v>10.34888</v>
      </c>
      <c r="YB138" t="n">
        <v>10.35918</v>
      </c>
      <c r="YC138" t="n">
        <v>10.37582</v>
      </c>
      <c r="YD138" t="n">
        <v>10.38051</v>
      </c>
      <c r="YE138" t="n">
        <v>10.39259</v>
      </c>
      <c r="YF138" t="n">
        <v>10.40642</v>
      </c>
      <c r="YG138" t="n">
        <v>10.42283</v>
      </c>
      <c r="YH138" t="n">
        <v>10.4377</v>
      </c>
      <c r="YI138" t="n">
        <v>10.45037</v>
      </c>
      <c r="YJ138" t="n">
        <v>10.47189</v>
      </c>
      <c r="YK138" t="n">
        <v>10.49014</v>
      </c>
      <c r="YL138" t="n">
        <v>10.50521</v>
      </c>
      <c r="YM138" t="n">
        <v>10.51665</v>
      </c>
      <c r="YN138" t="n">
        <v>10.52271</v>
      </c>
      <c r="YO138" t="n">
        <v>10.53601</v>
      </c>
      <c r="YP138" t="n">
        <v>10.55376</v>
      </c>
      <c r="YQ138" t="n">
        <v>10.58267</v>
      </c>
      <c r="YR138" t="n">
        <v>10.59484</v>
      </c>
      <c r="YS138" t="n">
        <v>10.60108</v>
      </c>
      <c r="YT138" t="n">
        <v>10.61636</v>
      </c>
      <c r="YU138" t="n">
        <v>10.64008</v>
      </c>
      <c r="YV138" t="n">
        <v>10.65743</v>
      </c>
      <c r="YW138" t="n">
        <v>10.6703</v>
      </c>
      <c r="YX138" t="n">
        <v>10.68464</v>
      </c>
      <c r="YY138" t="n">
        <v>10.7032</v>
      </c>
      <c r="YZ138" t="n">
        <v>10.71584</v>
      </c>
      <c r="ZA138" t="n">
        <v>10.73022</v>
      </c>
      <c r="ZB138" t="n">
        <v>10.75052</v>
      </c>
      <c r="ZC138" t="n">
        <v>10.76661</v>
      </c>
      <c r="ZD138" t="n">
        <v>10.78359</v>
      </c>
      <c r="ZE138" t="n">
        <v>10.79721</v>
      </c>
      <c r="ZF138" t="n">
        <v>10.80822</v>
      </c>
      <c r="ZG138" t="n">
        <v>10.82099</v>
      </c>
      <c r="ZH138" t="n">
        <v>10.82741</v>
      </c>
      <c r="ZI138" t="n">
        <v>10.83565</v>
      </c>
      <c r="ZJ138" t="n">
        <v>10.84801</v>
      </c>
      <c r="ZK138" t="n">
        <v>10.86427</v>
      </c>
      <c r="ZL138" t="n">
        <v>10.87811</v>
      </c>
      <c r="ZM138" t="n">
        <v>10.89491</v>
      </c>
      <c r="ZN138" t="n">
        <v>10.90456</v>
      </c>
      <c r="ZO138" t="n">
        <v>10.91382</v>
      </c>
      <c r="ZP138" t="n">
        <v>10.92165</v>
      </c>
      <c r="ZQ138" t="n">
        <v>10.93756</v>
      </c>
      <c r="ZR138" t="n">
        <v>10.94944</v>
      </c>
      <c r="ZS138" t="n">
        <v>10.96031</v>
      </c>
      <c r="ZT138" t="n">
        <v>10.97223</v>
      </c>
      <c r="ZU138" t="n">
        <v>10.98266</v>
      </c>
      <c r="ZV138" t="n">
        <v>10.9909</v>
      </c>
      <c r="ZW138" t="n">
        <v>11.00001</v>
      </c>
      <c r="ZX138" t="n">
        <v>11.01865</v>
      </c>
      <c r="ZY138" t="n">
        <v>11.03635</v>
      </c>
      <c r="ZZ138" t="n">
        <v>11.04314</v>
      </c>
      <c r="AAA138" t="n">
        <v>11.04994</v>
      </c>
      <c r="AAB138" t="n">
        <v>11.0539</v>
      </c>
      <c r="AAC138" t="n">
        <v>11.05774</v>
      </c>
      <c r="AAD138" t="n">
        <v>11.07344</v>
      </c>
      <c r="AAE138" t="n">
        <v>11.09035</v>
      </c>
      <c r="AAF138" t="n">
        <v>11.11304</v>
      </c>
      <c r="AAG138" t="n">
        <v>11.12899</v>
      </c>
      <c r="AAH138" t="n">
        <v>11.14733</v>
      </c>
      <c r="AAI138" t="n">
        <v>11.15421</v>
      </c>
      <c r="AAJ138" t="n">
        <v>11.17569</v>
      </c>
      <c r="AAK138" t="n">
        <v>11.19494</v>
      </c>
      <c r="AAL138" t="n">
        <v>11.2043</v>
      </c>
      <c r="AAM138" t="n">
        <v>11.20991</v>
      </c>
      <c r="AAN138" t="n">
        <v>11.21453</v>
      </c>
      <c r="AAO138" t="n">
        <v>11.22578</v>
      </c>
      <c r="AAP138" t="n">
        <v>11.24071</v>
      </c>
      <c r="AAQ138" t="n">
        <v>11.24557</v>
      </c>
      <c r="AAR138" t="n">
        <v>11.26772</v>
      </c>
      <c r="AAS138" t="n">
        <v>11.28006</v>
      </c>
      <c r="AAT138" t="n">
        <v>11.29154</v>
      </c>
      <c r="AAU138" t="n">
        <v>11.30238</v>
      </c>
      <c r="AAV138" t="n">
        <v>11.321</v>
      </c>
      <c r="AAW138" t="n">
        <v>11.34743</v>
      </c>
      <c r="AAX138" t="n">
        <v>11.38067</v>
      </c>
      <c r="AAY138" t="n">
        <v>11.41588</v>
      </c>
      <c r="AAZ138" t="n">
        <v>11.43351</v>
      </c>
      <c r="ABA138" t="n">
        <v>11.43849</v>
      </c>
      <c r="ABB138" t="n">
        <v>11.44738</v>
      </c>
      <c r="ABC138" t="n">
        <v>11.45921</v>
      </c>
      <c r="ABD138" t="n">
        <v>11.46864</v>
      </c>
      <c r="ABE138" t="n">
        <v>11.47648</v>
      </c>
      <c r="ABF138" t="n">
        <v>11.48349</v>
      </c>
      <c r="ABG138" t="n">
        <v>11.5069</v>
      </c>
      <c r="ABH138" t="n">
        <v>11.51865</v>
      </c>
      <c r="ABI138" t="n">
        <v>11.54732</v>
      </c>
      <c r="ABJ138" t="n">
        <v>11.57185</v>
      </c>
      <c r="ABK138" t="n">
        <v>11.59345</v>
      </c>
      <c r="ABL138" t="n">
        <v>11.61082</v>
      </c>
      <c r="ABM138" t="n">
        <v>11.63064</v>
      </c>
      <c r="ABN138" t="n">
        <v>11.64584</v>
      </c>
      <c r="ABO138" t="n">
        <v>11.66187</v>
      </c>
      <c r="ABP138" t="n">
        <v>11.6735</v>
      </c>
      <c r="ABQ138" t="n">
        <v>11.68218</v>
      </c>
      <c r="ABR138" t="n">
        <v>11.69853</v>
      </c>
      <c r="ABS138" t="n">
        <v>11.71193</v>
      </c>
      <c r="ABT138" t="n">
        <v>11.72375</v>
      </c>
      <c r="ABU138" t="n">
        <v>11.75189</v>
      </c>
      <c r="ABV138" t="n">
        <v>11.76478</v>
      </c>
      <c r="ABW138" t="n">
        <v>11.791</v>
      </c>
      <c r="ABX138" t="n">
        <v>11.80727</v>
      </c>
      <c r="ABY138" t="n">
        <v>11.81609</v>
      </c>
      <c r="ABZ138" t="n">
        <v>11.82423</v>
      </c>
      <c r="ACA138" t="n">
        <v>11.84605</v>
      </c>
      <c r="ACB138" t="n">
        <v>11.85876</v>
      </c>
      <c r="ACC138" t="n">
        <v>11.88099</v>
      </c>
      <c r="ACD138" t="n">
        <v>11.89294</v>
      </c>
      <c r="ACE138" t="n">
        <v>11.91088</v>
      </c>
      <c r="ACF138" t="n">
        <v>11.95105</v>
      </c>
      <c r="ACG138" t="n">
        <v>11.96483</v>
      </c>
      <c r="ACH138" t="n">
        <v>11.98136</v>
      </c>
      <c r="ACI138" t="n">
        <v>11.98942</v>
      </c>
      <c r="ACJ138" t="n">
        <v>12.00403</v>
      </c>
      <c r="ACK138" t="n">
        <v>12.01656</v>
      </c>
      <c r="ACL138" t="n">
        <v>12.03253</v>
      </c>
      <c r="ACM138" t="n">
        <v>12.04532</v>
      </c>
      <c r="ACN138" t="n">
        <v>12.06189</v>
      </c>
      <c r="ACO138" t="n">
        <v>12.06731</v>
      </c>
      <c r="ACP138" t="n">
        <v>12.09226</v>
      </c>
      <c r="ACQ138" t="n">
        <v>12.10635</v>
      </c>
      <c r="ACR138" t="n">
        <v>12.12934</v>
      </c>
      <c r="ACS138" t="n">
        <v>12.13938</v>
      </c>
      <c r="ACT138" t="n">
        <v>12.15238</v>
      </c>
      <c r="ACU138" t="n">
        <v>12.18837</v>
      </c>
      <c r="ACV138" t="n">
        <v>12.19715</v>
      </c>
      <c r="ACW138" t="n">
        <v>12.21145</v>
      </c>
      <c r="ACX138" t="n">
        <v>12.24492</v>
      </c>
      <c r="ACY138" t="n">
        <v>12.26575</v>
      </c>
      <c r="ACZ138" t="n">
        <v>12.28108</v>
      </c>
      <c r="ADA138" t="n">
        <v>12.29407</v>
      </c>
      <c r="ADB138" t="n">
        <v>12.31878</v>
      </c>
      <c r="ADC138" t="n">
        <v>12.33452</v>
      </c>
      <c r="ADD138" t="n">
        <v>12.34807</v>
      </c>
      <c r="ADE138" t="n">
        <v>12.37451</v>
      </c>
      <c r="ADF138" t="n">
        <v>12.38644</v>
      </c>
      <c r="ADG138" t="n">
        <v>12.3993</v>
      </c>
      <c r="ADH138" t="n">
        <v>12.42932</v>
      </c>
      <c r="ADI138" t="n">
        <v>12.44018</v>
      </c>
      <c r="ADJ138" t="n">
        <v>12.45572</v>
      </c>
      <c r="ADK138" t="n">
        <v>12.47078</v>
      </c>
      <c r="ADL138" t="n">
        <v>12.49291</v>
      </c>
      <c r="ADM138" t="n">
        <v>12.5116</v>
      </c>
      <c r="ADN138" t="n">
        <v>12.52088</v>
      </c>
      <c r="ADO138" t="n">
        <v>12.53645</v>
      </c>
      <c r="ADP138" t="n">
        <v>12.54079</v>
      </c>
      <c r="ADQ138" t="n">
        <v>12.56655</v>
      </c>
      <c r="ADR138" t="n">
        <v>12.59628</v>
      </c>
      <c r="ADS138" t="n">
        <v>12.62875</v>
      </c>
      <c r="ADT138" t="n">
        <v>12.66272</v>
      </c>
      <c r="ADU138" t="n">
        <v>12.67668</v>
      </c>
      <c r="ADV138" t="n">
        <v>12.68695</v>
      </c>
      <c r="ADW138" t="n">
        <v>12.71706</v>
      </c>
      <c r="ADX138" t="n">
        <v>12.74103</v>
      </c>
      <c r="ADY138" t="n">
        <v>12.75336</v>
      </c>
      <c r="ADZ138" t="n">
        <v>12.79495</v>
      </c>
      <c r="AEA138" t="n">
        <v>12.84066</v>
      </c>
      <c r="AEB138" t="n">
        <v>12.86856</v>
      </c>
      <c r="AEC138" t="n">
        <v>12.879</v>
      </c>
      <c r="AED138" t="n">
        <v>12.89674</v>
      </c>
      <c r="AEE138" t="n">
        <v>12.91229</v>
      </c>
      <c r="AEF138" t="n">
        <v>12.93062</v>
      </c>
      <c r="AEG138" t="n">
        <v>12.96335</v>
      </c>
      <c r="AEH138" t="n">
        <v>12.98248</v>
      </c>
      <c r="AEI138" t="n">
        <v>13.00259</v>
      </c>
      <c r="AEJ138" t="n">
        <v>13.0295</v>
      </c>
      <c r="AEK138" t="n">
        <v>13.0565</v>
      </c>
      <c r="AEL138" t="n">
        <v>13.08872</v>
      </c>
      <c r="AEM138" t="n">
        <v>13.10698</v>
      </c>
      <c r="AEN138" t="n">
        <v>13.12359</v>
      </c>
      <c r="AEO138" t="n">
        <v>13.13915</v>
      </c>
      <c r="AEP138" t="n">
        <v>13.14969</v>
      </c>
      <c r="AEQ138" t="n">
        <v>13.15989</v>
      </c>
      <c r="AER138" t="n">
        <v>13.17663</v>
      </c>
      <c r="AES138" t="n">
        <v>13.19249</v>
      </c>
      <c r="AET138" t="n">
        <v>13.21185</v>
      </c>
      <c r="AEU138" t="n">
        <v>13.23832</v>
      </c>
      <c r="AEV138" t="n">
        <v>13.26838</v>
      </c>
      <c r="AEW138" t="n">
        <v>13.28961</v>
      </c>
      <c r="AEX138" t="n">
        <v>13.30641</v>
      </c>
      <c r="AEY138" t="n">
        <v>13.3247</v>
      </c>
      <c r="AEZ138" t="n">
        <v>13.35631</v>
      </c>
      <c r="AFA138" t="n">
        <v>13.39754</v>
      </c>
      <c r="AFB138" t="n">
        <v>13.42005</v>
      </c>
      <c r="AFC138" t="n">
        <v>13.44621</v>
      </c>
      <c r="AFD138" t="n">
        <v>13.47759</v>
      </c>
      <c r="AFE138" t="n">
        <v>13.50269</v>
      </c>
      <c r="AFF138" t="n">
        <v>13.53705</v>
      </c>
      <c r="AFG138" t="n">
        <v>13.56408</v>
      </c>
      <c r="AFH138" t="n">
        <v>13.5967</v>
      </c>
      <c r="AFI138" t="n">
        <v>13.62969</v>
      </c>
      <c r="AFJ138" t="n">
        <v>13.655</v>
      </c>
      <c r="AFK138" t="n">
        <v>13.7114</v>
      </c>
      <c r="AFL138" t="n">
        <v>13.74611</v>
      </c>
      <c r="AFM138" t="n">
        <v>13.77298</v>
      </c>
      <c r="AFN138" t="n">
        <v>13.78478</v>
      </c>
      <c r="AFO138" t="n">
        <v>13.79612</v>
      </c>
      <c r="AFP138" t="n">
        <v>13.80454</v>
      </c>
      <c r="AFQ138" t="n">
        <v>13.81794</v>
      </c>
      <c r="AFR138" t="n">
        <v>13.8251</v>
      </c>
      <c r="AFS138" t="n">
        <v>13.84359</v>
      </c>
      <c r="AFT138" t="n">
        <v>13.86633</v>
      </c>
      <c r="AFU138" t="n">
        <v>13.90721</v>
      </c>
      <c r="AFV138" t="n">
        <v>13.93373</v>
      </c>
      <c r="AFW138" t="n">
        <v>13.95605</v>
      </c>
      <c r="AFX138" t="n">
        <v>13.98182</v>
      </c>
      <c r="AFY138" t="n">
        <v>14.01297</v>
      </c>
      <c r="AFZ138" t="n">
        <v>14.05818</v>
      </c>
      <c r="AGA138" t="n">
        <v>14.09351</v>
      </c>
      <c r="AGB138" t="n">
        <v>14.13359</v>
      </c>
      <c r="AGC138" t="n">
        <v>14.14398</v>
      </c>
      <c r="AGD138" t="n">
        <v>14.16475</v>
      </c>
      <c r="AGE138" t="n">
        <v>14.19563</v>
      </c>
      <c r="AGF138" t="n">
        <v>14.23685</v>
      </c>
      <c r="AGG138" t="n">
        <v>14.29494</v>
      </c>
      <c r="AGH138" t="n">
        <v>14.35679</v>
      </c>
      <c r="AGI138" t="n">
        <v>14.37989</v>
      </c>
      <c r="AGJ138" t="n">
        <v>14.40197</v>
      </c>
      <c r="AGK138" t="n">
        <v>14.43628</v>
      </c>
      <c r="AGL138" t="n">
        <v>14.46971</v>
      </c>
      <c r="AGM138" t="n">
        <v>14.50839</v>
      </c>
      <c r="AGN138" t="n">
        <v>14.5515</v>
      </c>
      <c r="AGO138" t="n">
        <v>14.60876</v>
      </c>
      <c r="AGP138" t="n">
        <v>14.66997</v>
      </c>
      <c r="AGQ138" t="n">
        <v>14.69626</v>
      </c>
      <c r="AGR138" t="n">
        <v>14.72246</v>
      </c>
      <c r="AGS138" t="n">
        <v>14.75784</v>
      </c>
      <c r="AGT138" t="n">
        <v>14.77323</v>
      </c>
      <c r="AGU138" t="n">
        <v>14.79139</v>
      </c>
      <c r="AGV138" t="n">
        <v>14.81014</v>
      </c>
      <c r="AGW138" t="n">
        <v>14.86023</v>
      </c>
      <c r="AGX138" t="n">
        <v>14.90504</v>
      </c>
      <c r="AGY138" t="n">
        <v>14.95406</v>
      </c>
      <c r="AGZ138" t="n">
        <v>15.01102</v>
      </c>
      <c r="AHA138" t="n">
        <v>15.06252</v>
      </c>
      <c r="AHB138" t="n">
        <v>15.10431</v>
      </c>
      <c r="AHC138" t="n">
        <v>15.1553</v>
      </c>
      <c r="AHD138" t="n">
        <v>15.21709</v>
      </c>
      <c r="AHE138" t="n">
        <v>15.27588</v>
      </c>
      <c r="AHF138" t="n">
        <v>15.29229</v>
      </c>
      <c r="AHG138" t="n">
        <v>15.33645</v>
      </c>
      <c r="AHH138" t="n">
        <v>15.38847</v>
      </c>
      <c r="AHI138" t="n">
        <v>15.43865</v>
      </c>
      <c r="AHJ138" t="n">
        <v>15.47279</v>
      </c>
      <c r="AHK138" t="n">
        <v>15.53697</v>
      </c>
      <c r="AHL138" t="n">
        <v>15.57287</v>
      </c>
      <c r="AHM138" t="n">
        <v>15.61245</v>
      </c>
      <c r="AHN138" t="n">
        <v>15.66132</v>
      </c>
      <c r="AHO138" t="n">
        <v>15.68069</v>
      </c>
      <c r="AHP138" t="n">
        <v>15.71907</v>
      </c>
      <c r="AHQ138" t="n">
        <v>15.74518</v>
      </c>
      <c r="AHR138" t="n">
        <v>15.78378</v>
      </c>
      <c r="AHS138" t="n">
        <v>15.83479</v>
      </c>
      <c r="AHT138" t="n">
        <v>15.87902</v>
      </c>
      <c r="AHU138" t="n">
        <v>15.9042</v>
      </c>
      <c r="AHV138" t="n">
        <v>15.94927</v>
      </c>
      <c r="AHW138" t="n">
        <v>15.99603</v>
      </c>
      <c r="AHX138" t="n">
        <v>16.0449</v>
      </c>
      <c r="AHY138" t="n">
        <v>16.09202</v>
      </c>
      <c r="AHZ138" t="n">
        <v>16.12914</v>
      </c>
      <c r="AIA138" t="n">
        <v>16.15652</v>
      </c>
      <c r="AIB138" t="n">
        <v>16.20735</v>
      </c>
      <c r="AIC138" t="n">
        <v>16.26301</v>
      </c>
      <c r="AID138" t="n">
        <v>16.38684</v>
      </c>
      <c r="AIE138" t="n">
        <v>16.42072</v>
      </c>
      <c r="AIF138" t="n">
        <v>16.46953</v>
      </c>
      <c r="AIG138" t="n">
        <v>16.54696</v>
      </c>
      <c r="AIH138" t="n">
        <v>16.6677</v>
      </c>
      <c r="AII138" t="n">
        <v>16.72419</v>
      </c>
      <c r="AIJ138" t="n">
        <v>16.76908</v>
      </c>
      <c r="AIK138" t="n">
        <v>16.79149</v>
      </c>
      <c r="AIL138" t="n">
        <v>16.82389</v>
      </c>
      <c r="AIM138" t="n">
        <v>16.8846</v>
      </c>
      <c r="AIN138" t="n">
        <v>16.91671</v>
      </c>
      <c r="AIO138" t="n">
        <v>16.93241</v>
      </c>
      <c r="AIP138" t="n">
        <v>17.03975</v>
      </c>
      <c r="AIQ138" t="n">
        <v>17.12326</v>
      </c>
      <c r="AIR138" t="n">
        <v>17.19606</v>
      </c>
      <c r="AIS138" t="n">
        <v>17.28133</v>
      </c>
      <c r="AIT138" t="n">
        <v>17.34852</v>
      </c>
      <c r="AIU138" t="n">
        <v>17.43791</v>
      </c>
      <c r="AIV138" t="n">
        <v>17.58723</v>
      </c>
      <c r="AIW138" t="n">
        <v>17.71124</v>
      </c>
      <c r="AIX138" t="n">
        <v>17.84351</v>
      </c>
      <c r="AIY138" t="n">
        <v>17.93337</v>
      </c>
      <c r="AIZ138" t="n">
        <v>18.03298</v>
      </c>
      <c r="AJA138" t="n">
        <v>18.11812</v>
      </c>
      <c r="AJB138" t="n">
        <v>18.2456</v>
      </c>
      <c r="AJC138" t="n">
        <v>18.32079</v>
      </c>
      <c r="AJD138" t="n">
        <v>18.43535</v>
      </c>
      <c r="AJE138" t="n">
        <v>18.52361</v>
      </c>
      <c r="AJF138" t="n">
        <v>18.59384</v>
      </c>
      <c r="AJG138" t="n">
        <v>18.83722</v>
      </c>
      <c r="AJH138" t="n">
        <v>19.01996</v>
      </c>
      <c r="AJI138" t="n">
        <v>19.08606</v>
      </c>
      <c r="AJJ138" t="n">
        <v>19.19509</v>
      </c>
      <c r="AJK138" t="n">
        <v>19.27164</v>
      </c>
      <c r="AJL138" t="n">
        <v>19.36613</v>
      </c>
      <c r="AJM138" t="n">
        <v>19.4719</v>
      </c>
      <c r="AJN138" t="n">
        <v>19.55923</v>
      </c>
      <c r="AJO138" t="n">
        <v>19.62581</v>
      </c>
      <c r="AJP138" t="n">
        <v>19.73412</v>
      </c>
      <c r="AJQ138" t="n">
        <v>19.89348</v>
      </c>
      <c r="AJR138" t="n">
        <v>20.00147</v>
      </c>
      <c r="AJS138" t="n">
        <v>20.16641</v>
      </c>
      <c r="AJT138" t="n">
        <v>20.33398</v>
      </c>
      <c r="AJU138" t="n">
        <v>20.45471</v>
      </c>
      <c r="AJV138" t="n">
        <v>20.6015</v>
      </c>
      <c r="AJW138" t="n">
        <v>20.88863</v>
      </c>
      <c r="AJX138" t="n">
        <v>21.05683</v>
      </c>
      <c r="AJY138" t="n">
        <v>21.10672</v>
      </c>
      <c r="AJZ138" t="n">
        <v>21.15455</v>
      </c>
      <c r="AKA138" t="n">
        <v>21.22535</v>
      </c>
      <c r="AKB138" t="n">
        <v>21.36164</v>
      </c>
      <c r="AKC138" t="n">
        <v>21.49747</v>
      </c>
      <c r="AKD138" t="n">
        <v>21.6704</v>
      </c>
      <c r="AKE138" t="n">
        <v>21.85339</v>
      </c>
      <c r="AKF138" t="n">
        <v>22.09672</v>
      </c>
      <c r="AKG138" t="n">
        <v>22.18913</v>
      </c>
      <c r="AKH138" t="n">
        <v>22.34479</v>
      </c>
      <c r="AKI138" t="n">
        <v>22.73583</v>
      </c>
      <c r="AKJ138" t="n">
        <v>23.1575</v>
      </c>
      <c r="AKK138" t="n">
        <v>23.31467</v>
      </c>
      <c r="AKL138" t="n">
        <v>23.49131</v>
      </c>
      <c r="AKM138" t="n">
        <v>23.74475</v>
      </c>
      <c r="AKN138" t="n">
        <v>24.04777</v>
      </c>
      <c r="AKO138" t="n">
        <v>24.40131</v>
      </c>
      <c r="AKP138" t="n">
        <v>24.62481</v>
      </c>
      <c r="AKQ138" t="n">
        <v>24.90132</v>
      </c>
      <c r="AKR138" t="n">
        <v>25.29529</v>
      </c>
      <c r="AKS138" t="n">
        <v>26.10985</v>
      </c>
      <c r="AKT138" t="n">
        <v>26.77972</v>
      </c>
      <c r="AKU138" t="n">
        <v>27.25327</v>
      </c>
      <c r="AKV138" t="n">
        <v>27.63972</v>
      </c>
      <c r="AKW138" t="n">
        <v>27.96211</v>
      </c>
      <c r="AKX138" t="n">
        <v>28.36907</v>
      </c>
      <c r="AKY138" t="n">
        <v>28.91876</v>
      </c>
      <c r="AKZ138" t="n">
        <v>29.45915</v>
      </c>
      <c r="ALA138" t="n">
        <v>29.77132</v>
      </c>
      <c r="ALB138" t="n">
        <v>30.40895</v>
      </c>
      <c r="ALC138" t="n">
        <v>31.22587</v>
      </c>
      <c r="ALD138" t="n">
        <v>32.53238</v>
      </c>
      <c r="ALE138" t="n">
        <v>34.18349</v>
      </c>
      <c r="ALF138" t="n">
        <v>35.49603</v>
      </c>
      <c r="ALG138" t="n">
        <v>36.13091</v>
      </c>
      <c r="ALH138" t="n">
        <v>36.39719</v>
      </c>
      <c r="ALI138" t="n">
        <v>37.85534</v>
      </c>
      <c r="ALJ138" t="n">
        <v>40.61692</v>
      </c>
      <c r="ALK138" t="n">
        <v>43.45584</v>
      </c>
      <c r="ALL138" t="n">
        <v>48.03711</v>
      </c>
      <c r="ALM138" t="n">
        <v>57.1229</v>
      </c>
      <c r="ALN138" t="n">
        <v>69.71259000000001</v>
      </c>
      <c r="ALO138" t="n">
        <v>98.56717999999999</v>
      </c>
    </row>
    <row r="139">
      <c r="A139" t="inlineStr">
        <is>
          <t>Azerbaijan</t>
        </is>
      </c>
      <c r="B139" t="inlineStr">
        <is>
          <t>AZE</t>
        </is>
      </c>
      <c r="C139" s="13">
        <f>AVERAGE(SI139,SJ139)</f>
        <v/>
      </c>
      <c r="D139" t="n">
        <v>6.21438</v>
      </c>
      <c r="E139" t="n">
        <v>6.89527</v>
      </c>
      <c r="F139" t="n">
        <v>7.39289</v>
      </c>
      <c r="G139" t="n">
        <v>7.60584</v>
      </c>
      <c r="H139" t="n">
        <v>7.76573</v>
      </c>
      <c r="I139" t="n">
        <v>7.93258</v>
      </c>
      <c r="J139" t="n">
        <v>8.13438</v>
      </c>
      <c r="K139" t="n">
        <v>8.292109999999999</v>
      </c>
      <c r="L139" t="n">
        <v>8.33056</v>
      </c>
      <c r="M139" t="n">
        <v>8.348380000000001</v>
      </c>
      <c r="N139" t="n">
        <v>8.392950000000001</v>
      </c>
      <c r="O139" t="n">
        <v>8.46819</v>
      </c>
      <c r="P139" t="n">
        <v>8.51929</v>
      </c>
      <c r="Q139" t="n">
        <v>8.54712</v>
      </c>
      <c r="R139" t="n">
        <v>8.571949999999999</v>
      </c>
      <c r="S139" t="n">
        <v>8.632110000000001</v>
      </c>
      <c r="T139" t="n">
        <v>8.7233</v>
      </c>
      <c r="U139" t="n">
        <v>8.75183</v>
      </c>
      <c r="V139" t="n">
        <v>8.801729999999999</v>
      </c>
      <c r="W139" t="n">
        <v>8.862719999999999</v>
      </c>
      <c r="X139" t="n">
        <v>8.906330000000001</v>
      </c>
      <c r="Y139" t="n">
        <v>8.95598</v>
      </c>
      <c r="Z139" t="n">
        <v>9.04082</v>
      </c>
      <c r="AA139" t="n">
        <v>9.079789999999999</v>
      </c>
      <c r="AB139" t="n">
        <v>9.108639999999999</v>
      </c>
      <c r="AC139" t="n">
        <v>9.12884</v>
      </c>
      <c r="AD139" t="n">
        <v>9.16325</v>
      </c>
      <c r="AE139" t="n">
        <v>9.18807</v>
      </c>
      <c r="AF139" t="n">
        <v>9.224919999999999</v>
      </c>
      <c r="AG139" t="n">
        <v>9.281890000000001</v>
      </c>
      <c r="AH139" t="n">
        <v>9.32714</v>
      </c>
      <c r="AI139" t="n">
        <v>9.38522</v>
      </c>
      <c r="AJ139" t="n">
        <v>9.43341</v>
      </c>
      <c r="AK139" t="n">
        <v>9.465170000000001</v>
      </c>
      <c r="AL139" t="n">
        <v>9.49123</v>
      </c>
      <c r="AM139" t="n">
        <v>9.5121</v>
      </c>
      <c r="AN139" t="n">
        <v>9.536020000000001</v>
      </c>
      <c r="AO139" t="n">
        <v>9.57531</v>
      </c>
      <c r="AP139" t="n">
        <v>9.61065</v>
      </c>
      <c r="AQ139" t="n">
        <v>9.63205</v>
      </c>
      <c r="AR139" t="n">
        <v>9.64401</v>
      </c>
      <c r="AS139" t="n">
        <v>9.68788</v>
      </c>
      <c r="AT139" t="n">
        <v>9.71949</v>
      </c>
      <c r="AU139" t="n">
        <v>9.744999999999999</v>
      </c>
      <c r="AV139" t="n">
        <v>9.781650000000001</v>
      </c>
      <c r="AW139" t="n">
        <v>9.80752</v>
      </c>
      <c r="AX139" t="n">
        <v>9.84219</v>
      </c>
      <c r="AY139" t="n">
        <v>9.86581</v>
      </c>
      <c r="AZ139" t="n">
        <v>9.893380000000001</v>
      </c>
      <c r="BA139" t="n">
        <v>9.951129999999999</v>
      </c>
      <c r="BB139" t="n">
        <v>9.977040000000001</v>
      </c>
      <c r="BC139" t="n">
        <v>10.00162</v>
      </c>
      <c r="BD139" t="n">
        <v>10.04244</v>
      </c>
      <c r="BE139" t="n">
        <v>10.07271</v>
      </c>
      <c r="BF139" t="n">
        <v>10.10194</v>
      </c>
      <c r="BG139" t="n">
        <v>10.11898</v>
      </c>
      <c r="BH139" t="n">
        <v>10.13936</v>
      </c>
      <c r="BI139" t="n">
        <v>10.16176</v>
      </c>
      <c r="BJ139" t="n">
        <v>10.19084</v>
      </c>
      <c r="BK139" t="n">
        <v>10.22392</v>
      </c>
      <c r="BL139" t="n">
        <v>10.25134</v>
      </c>
      <c r="BM139" t="n">
        <v>10.27604</v>
      </c>
      <c r="BN139" t="n">
        <v>10.30062</v>
      </c>
      <c r="BO139" t="n">
        <v>10.31176</v>
      </c>
      <c r="BP139" t="n">
        <v>10.36139</v>
      </c>
      <c r="BQ139" t="n">
        <v>10.376</v>
      </c>
      <c r="BR139" t="n">
        <v>10.39532</v>
      </c>
      <c r="BS139" t="n">
        <v>10.42291</v>
      </c>
      <c r="BT139" t="n">
        <v>10.45665</v>
      </c>
      <c r="BU139" t="n">
        <v>10.46801</v>
      </c>
      <c r="BV139" t="n">
        <v>10.48074</v>
      </c>
      <c r="BW139" t="n">
        <v>10.50528</v>
      </c>
      <c r="BX139" t="n">
        <v>10.52923</v>
      </c>
      <c r="BY139" t="n">
        <v>10.54127</v>
      </c>
      <c r="BZ139" t="n">
        <v>10.55669</v>
      </c>
      <c r="CA139" t="n">
        <v>10.56079</v>
      </c>
      <c r="CB139" t="n">
        <v>10.57793</v>
      </c>
      <c r="CC139" t="n">
        <v>10.59818</v>
      </c>
      <c r="CD139" t="n">
        <v>10.63161</v>
      </c>
      <c r="CE139" t="n">
        <v>10.63715</v>
      </c>
      <c r="CF139" t="n">
        <v>10.65033</v>
      </c>
      <c r="CG139" t="n">
        <v>10.67746</v>
      </c>
      <c r="CH139" t="n">
        <v>10.69924</v>
      </c>
      <c r="CI139" t="n">
        <v>10.72063</v>
      </c>
      <c r="CJ139" t="n">
        <v>10.74812</v>
      </c>
      <c r="CK139" t="n">
        <v>10.77896</v>
      </c>
      <c r="CL139" t="n">
        <v>10.80922</v>
      </c>
      <c r="CM139" t="n">
        <v>10.83458</v>
      </c>
      <c r="CN139" t="n">
        <v>10.85427</v>
      </c>
      <c r="CO139" t="n">
        <v>10.86351</v>
      </c>
      <c r="CP139" t="n">
        <v>10.8732</v>
      </c>
      <c r="CQ139" t="n">
        <v>10.88984</v>
      </c>
      <c r="CR139" t="n">
        <v>10.90161</v>
      </c>
      <c r="CS139" t="n">
        <v>10.91157</v>
      </c>
      <c r="CT139" t="n">
        <v>10.92045</v>
      </c>
      <c r="CU139" t="n">
        <v>10.96819</v>
      </c>
      <c r="CV139" t="n">
        <v>10.99308</v>
      </c>
      <c r="CW139" t="n">
        <v>11.00833</v>
      </c>
      <c r="CX139" t="n">
        <v>11.04584</v>
      </c>
      <c r="CY139" t="n">
        <v>11.06233</v>
      </c>
      <c r="CZ139" t="n">
        <v>11.08624</v>
      </c>
      <c r="DA139" t="n">
        <v>11.0934</v>
      </c>
      <c r="DB139" t="n">
        <v>11.11797</v>
      </c>
      <c r="DC139" t="n">
        <v>11.13798</v>
      </c>
      <c r="DD139" t="n">
        <v>11.15426</v>
      </c>
      <c r="DE139" t="n">
        <v>11.16745</v>
      </c>
      <c r="DF139" t="n">
        <v>11.18783</v>
      </c>
      <c r="DG139" t="n">
        <v>11.22083</v>
      </c>
      <c r="DH139" t="n">
        <v>11.24952</v>
      </c>
      <c r="DI139" t="n">
        <v>11.27529</v>
      </c>
      <c r="DJ139" t="n">
        <v>11.3132</v>
      </c>
      <c r="DK139" t="n">
        <v>11.32991</v>
      </c>
      <c r="DL139" t="n">
        <v>11.34468</v>
      </c>
      <c r="DM139" t="n">
        <v>11.35564</v>
      </c>
      <c r="DN139" t="n">
        <v>11.36278</v>
      </c>
      <c r="DO139" t="n">
        <v>11.38228</v>
      </c>
      <c r="DP139" t="n">
        <v>11.41014</v>
      </c>
      <c r="DQ139" t="n">
        <v>11.42768</v>
      </c>
      <c r="DR139" t="n">
        <v>11.43669</v>
      </c>
      <c r="DS139" t="n">
        <v>11.44399</v>
      </c>
      <c r="DT139" t="n">
        <v>11.45066</v>
      </c>
      <c r="DU139" t="n">
        <v>11.46246</v>
      </c>
      <c r="DV139" t="n">
        <v>11.49106</v>
      </c>
      <c r="DW139" t="n">
        <v>11.51883</v>
      </c>
      <c r="DX139" t="n">
        <v>11.53948</v>
      </c>
      <c r="DY139" t="n">
        <v>11.56268</v>
      </c>
      <c r="DZ139" t="n">
        <v>11.58151</v>
      </c>
      <c r="EA139" t="n">
        <v>11.58517</v>
      </c>
      <c r="EB139" t="n">
        <v>11.59163</v>
      </c>
      <c r="EC139" t="n">
        <v>11.60215</v>
      </c>
      <c r="ED139" t="n">
        <v>11.62187</v>
      </c>
      <c r="EE139" t="n">
        <v>11.63409</v>
      </c>
      <c r="EF139" t="n">
        <v>11.64942</v>
      </c>
      <c r="EG139" t="n">
        <v>11.66171</v>
      </c>
      <c r="EH139" t="n">
        <v>11.67249</v>
      </c>
      <c r="EI139" t="n">
        <v>11.68843</v>
      </c>
      <c r="EJ139" t="n">
        <v>11.71458</v>
      </c>
      <c r="EK139" t="n">
        <v>11.72922</v>
      </c>
      <c r="EL139" t="n">
        <v>11.74323</v>
      </c>
      <c r="EM139" t="n">
        <v>11.76209</v>
      </c>
      <c r="EN139" t="n">
        <v>11.77979</v>
      </c>
      <c r="EO139" t="n">
        <v>11.78657</v>
      </c>
      <c r="EP139" t="n">
        <v>11.79901</v>
      </c>
      <c r="EQ139" t="n">
        <v>11.81854</v>
      </c>
      <c r="ER139" t="n">
        <v>11.83904</v>
      </c>
      <c r="ES139" t="n">
        <v>11.86016</v>
      </c>
      <c r="ET139" t="n">
        <v>11.87699</v>
      </c>
      <c r="EU139" t="n">
        <v>11.89215</v>
      </c>
      <c r="EV139" t="n">
        <v>11.89919</v>
      </c>
      <c r="EW139" t="n">
        <v>11.91403</v>
      </c>
      <c r="EX139" t="n">
        <v>11.93293</v>
      </c>
      <c r="EY139" t="n">
        <v>11.95391</v>
      </c>
      <c r="EZ139" t="n">
        <v>11.96187</v>
      </c>
      <c r="FA139" t="n">
        <v>11.97667</v>
      </c>
      <c r="FB139" t="n">
        <v>11.99599</v>
      </c>
      <c r="FC139" t="n">
        <v>12.00413</v>
      </c>
      <c r="FD139" t="n">
        <v>12.01082</v>
      </c>
      <c r="FE139" t="n">
        <v>12.01645</v>
      </c>
      <c r="FF139" t="n">
        <v>12.02444</v>
      </c>
      <c r="FG139" t="n">
        <v>12.0361</v>
      </c>
      <c r="FH139" t="n">
        <v>12.05951</v>
      </c>
      <c r="FI139" t="n">
        <v>12.08605</v>
      </c>
      <c r="FJ139" t="n">
        <v>12.11635</v>
      </c>
      <c r="FK139" t="n">
        <v>12.13524</v>
      </c>
      <c r="FL139" t="n">
        <v>12.15022</v>
      </c>
      <c r="FM139" t="n">
        <v>12.16799</v>
      </c>
      <c r="FN139" t="n">
        <v>12.18178</v>
      </c>
      <c r="FO139" t="n">
        <v>12.21287</v>
      </c>
      <c r="FP139" t="n">
        <v>12.24908</v>
      </c>
      <c r="FQ139" t="n">
        <v>12.26278</v>
      </c>
      <c r="FR139" t="n">
        <v>12.27648</v>
      </c>
      <c r="FS139" t="n">
        <v>12.28978</v>
      </c>
      <c r="FT139" t="n">
        <v>12.30112</v>
      </c>
      <c r="FU139" t="n">
        <v>12.33578</v>
      </c>
      <c r="FV139" t="n">
        <v>12.3584</v>
      </c>
      <c r="FW139" t="n">
        <v>12.36562</v>
      </c>
      <c r="FX139" t="n">
        <v>12.37539</v>
      </c>
      <c r="FY139" t="n">
        <v>12.38783</v>
      </c>
      <c r="FZ139" t="n">
        <v>12.39733</v>
      </c>
      <c r="GA139" t="n">
        <v>12.40591</v>
      </c>
      <c r="GB139" t="n">
        <v>12.41859</v>
      </c>
      <c r="GC139" t="n">
        <v>12.4291</v>
      </c>
      <c r="GD139" t="n">
        <v>12.43495</v>
      </c>
      <c r="GE139" t="n">
        <v>12.44524</v>
      </c>
      <c r="GF139" t="n">
        <v>12.45691</v>
      </c>
      <c r="GG139" t="n">
        <v>12.47456</v>
      </c>
      <c r="GH139" t="n">
        <v>12.49309</v>
      </c>
      <c r="GI139" t="n">
        <v>12.50385</v>
      </c>
      <c r="GJ139" t="n">
        <v>12.52125</v>
      </c>
      <c r="GK139" t="n">
        <v>12.52874</v>
      </c>
      <c r="GL139" t="n">
        <v>12.54033</v>
      </c>
      <c r="GM139" t="n">
        <v>12.54642</v>
      </c>
      <c r="GN139" t="n">
        <v>12.55822</v>
      </c>
      <c r="GO139" t="n">
        <v>12.56519</v>
      </c>
      <c r="GP139" t="n">
        <v>12.57535</v>
      </c>
      <c r="GQ139" t="n">
        <v>12.58988</v>
      </c>
      <c r="GR139" t="n">
        <v>12.60005</v>
      </c>
      <c r="GS139" t="n">
        <v>12.62289</v>
      </c>
      <c r="GT139" t="n">
        <v>12.63871</v>
      </c>
      <c r="GU139" t="n">
        <v>12.64736</v>
      </c>
      <c r="GV139" t="n">
        <v>12.66411</v>
      </c>
      <c r="GW139" t="n">
        <v>12.66762</v>
      </c>
      <c r="GX139" t="n">
        <v>12.68931</v>
      </c>
      <c r="GY139" t="n">
        <v>12.70108</v>
      </c>
      <c r="GZ139" t="n">
        <v>12.70716</v>
      </c>
      <c r="HA139" t="n">
        <v>12.71828</v>
      </c>
      <c r="HB139" t="n">
        <v>12.73109</v>
      </c>
      <c r="HC139" t="n">
        <v>12.74786</v>
      </c>
      <c r="HD139" t="n">
        <v>12.75366</v>
      </c>
      <c r="HE139" t="n">
        <v>12.76559</v>
      </c>
      <c r="HF139" t="n">
        <v>12.77998</v>
      </c>
      <c r="HG139" t="n">
        <v>12.79213</v>
      </c>
      <c r="HH139" t="n">
        <v>12.80708</v>
      </c>
      <c r="HI139" t="n">
        <v>12.81931</v>
      </c>
      <c r="HJ139" t="n">
        <v>12.84097</v>
      </c>
      <c r="HK139" t="n">
        <v>12.85645</v>
      </c>
      <c r="HL139" t="n">
        <v>12.8692</v>
      </c>
      <c r="HM139" t="n">
        <v>12.88037</v>
      </c>
      <c r="HN139" t="n">
        <v>12.8854</v>
      </c>
      <c r="HO139" t="n">
        <v>12.89645</v>
      </c>
      <c r="HP139" t="n">
        <v>12.90717</v>
      </c>
      <c r="HQ139" t="n">
        <v>12.92809</v>
      </c>
      <c r="HR139" t="n">
        <v>12.94659</v>
      </c>
      <c r="HS139" t="n">
        <v>12.95111</v>
      </c>
      <c r="HT139" t="n">
        <v>12.96292</v>
      </c>
      <c r="HU139" t="n">
        <v>12.98181</v>
      </c>
      <c r="HV139" t="n">
        <v>12.9899</v>
      </c>
      <c r="HW139" t="n">
        <v>13.00857</v>
      </c>
      <c r="HX139" t="n">
        <v>13.02454</v>
      </c>
      <c r="HY139" t="n">
        <v>13.03966</v>
      </c>
      <c r="HZ139" t="n">
        <v>13.0523</v>
      </c>
      <c r="IA139" t="n">
        <v>13.06508</v>
      </c>
      <c r="IB139" t="n">
        <v>13.07443</v>
      </c>
      <c r="IC139" t="n">
        <v>13.08539</v>
      </c>
      <c r="ID139" t="n">
        <v>13.10221</v>
      </c>
      <c r="IE139" t="n">
        <v>13.11824</v>
      </c>
      <c r="IF139" t="n">
        <v>13.13029</v>
      </c>
      <c r="IG139" t="n">
        <v>13.14284</v>
      </c>
      <c r="IH139" t="n">
        <v>13.15293</v>
      </c>
      <c r="II139" t="n">
        <v>13.17754</v>
      </c>
      <c r="IJ139" t="n">
        <v>13.20381</v>
      </c>
      <c r="IK139" t="n">
        <v>13.22411</v>
      </c>
      <c r="IL139" t="n">
        <v>13.23601</v>
      </c>
      <c r="IM139" t="n">
        <v>13.24407</v>
      </c>
      <c r="IN139" t="n">
        <v>13.25497</v>
      </c>
      <c r="IO139" t="n">
        <v>13.29016</v>
      </c>
      <c r="IP139" t="n">
        <v>13.31929</v>
      </c>
      <c r="IQ139" t="n">
        <v>13.33195</v>
      </c>
      <c r="IR139" t="n">
        <v>13.34179</v>
      </c>
      <c r="IS139" t="n">
        <v>13.35657</v>
      </c>
      <c r="IT139" t="n">
        <v>13.36287</v>
      </c>
      <c r="IU139" t="n">
        <v>13.37343</v>
      </c>
      <c r="IV139" t="n">
        <v>13.38314</v>
      </c>
      <c r="IW139" t="n">
        <v>13.38926</v>
      </c>
      <c r="IX139" t="n">
        <v>13.40051</v>
      </c>
      <c r="IY139" t="n">
        <v>13.41306</v>
      </c>
      <c r="IZ139" t="n">
        <v>13.42327</v>
      </c>
      <c r="JA139" t="n">
        <v>13.43393</v>
      </c>
      <c r="JB139" t="n">
        <v>13.44969</v>
      </c>
      <c r="JC139" t="n">
        <v>13.46395</v>
      </c>
      <c r="JD139" t="n">
        <v>13.47846</v>
      </c>
      <c r="JE139" t="n">
        <v>13.48457</v>
      </c>
      <c r="JF139" t="n">
        <v>13.49172</v>
      </c>
      <c r="JG139" t="n">
        <v>13.50138</v>
      </c>
      <c r="JH139" t="n">
        <v>13.51375</v>
      </c>
      <c r="JI139" t="n">
        <v>13.5255</v>
      </c>
      <c r="JJ139" t="n">
        <v>13.54394</v>
      </c>
      <c r="JK139" t="n">
        <v>13.56261</v>
      </c>
      <c r="JL139" t="n">
        <v>13.56944</v>
      </c>
      <c r="JM139" t="n">
        <v>13.57951</v>
      </c>
      <c r="JN139" t="n">
        <v>13.58735</v>
      </c>
      <c r="JO139" t="n">
        <v>13.59469</v>
      </c>
      <c r="JP139" t="n">
        <v>13.60702</v>
      </c>
      <c r="JQ139" t="n">
        <v>13.62278</v>
      </c>
      <c r="JR139" t="n">
        <v>13.62893</v>
      </c>
      <c r="JS139" t="n">
        <v>13.64085</v>
      </c>
      <c r="JT139" t="n">
        <v>13.65372</v>
      </c>
      <c r="JU139" t="n">
        <v>13.6747</v>
      </c>
      <c r="JV139" t="n">
        <v>13.68744</v>
      </c>
      <c r="JW139" t="n">
        <v>13.70058</v>
      </c>
      <c r="JX139" t="n">
        <v>13.71506</v>
      </c>
      <c r="JY139" t="n">
        <v>13.7316</v>
      </c>
      <c r="JZ139" t="n">
        <v>13.74096</v>
      </c>
      <c r="KA139" t="n">
        <v>13.75365</v>
      </c>
      <c r="KB139" t="n">
        <v>13.76708</v>
      </c>
      <c r="KC139" t="n">
        <v>13.77714</v>
      </c>
      <c r="KD139" t="n">
        <v>13.78575</v>
      </c>
      <c r="KE139" t="n">
        <v>13.80455</v>
      </c>
      <c r="KF139" t="n">
        <v>13.8257</v>
      </c>
      <c r="KG139" t="n">
        <v>13.83689</v>
      </c>
      <c r="KH139" t="n">
        <v>13.8491</v>
      </c>
      <c r="KI139" t="n">
        <v>13.85949</v>
      </c>
      <c r="KJ139" t="n">
        <v>13.87904</v>
      </c>
      <c r="KK139" t="n">
        <v>13.90032</v>
      </c>
      <c r="KL139" t="n">
        <v>13.91435</v>
      </c>
      <c r="KM139" t="n">
        <v>13.92425</v>
      </c>
      <c r="KN139" t="n">
        <v>13.93998</v>
      </c>
      <c r="KO139" t="n">
        <v>13.95738</v>
      </c>
      <c r="KP139" t="n">
        <v>13.97229</v>
      </c>
      <c r="KQ139" t="n">
        <v>13.9923</v>
      </c>
      <c r="KR139" t="n">
        <v>14.00501</v>
      </c>
      <c r="KS139" t="n">
        <v>14.01758</v>
      </c>
      <c r="KT139" t="n">
        <v>14.02704</v>
      </c>
      <c r="KU139" t="n">
        <v>14.03882</v>
      </c>
      <c r="KV139" t="n">
        <v>14.05002</v>
      </c>
      <c r="KW139" t="n">
        <v>14.06839</v>
      </c>
      <c r="KX139" t="n">
        <v>14.08586</v>
      </c>
      <c r="KY139" t="n">
        <v>14.08932</v>
      </c>
      <c r="KZ139" t="n">
        <v>14.10304</v>
      </c>
      <c r="LA139" t="n">
        <v>14.11632</v>
      </c>
      <c r="LB139" t="n">
        <v>14.12505</v>
      </c>
      <c r="LC139" t="n">
        <v>14.13886</v>
      </c>
      <c r="LD139" t="n">
        <v>14.16458</v>
      </c>
      <c r="LE139" t="n">
        <v>14.17182</v>
      </c>
      <c r="LF139" t="n">
        <v>14.17996</v>
      </c>
      <c r="LG139" t="n">
        <v>14.19208</v>
      </c>
      <c r="LH139" t="n">
        <v>14.20153</v>
      </c>
      <c r="LI139" t="n">
        <v>14.21507</v>
      </c>
      <c r="LJ139" t="n">
        <v>14.22909</v>
      </c>
      <c r="LK139" t="n">
        <v>14.23916</v>
      </c>
      <c r="LL139" t="n">
        <v>14.24564</v>
      </c>
      <c r="LM139" t="n">
        <v>14.26424</v>
      </c>
      <c r="LN139" t="n">
        <v>14.28047</v>
      </c>
      <c r="LO139" t="n">
        <v>14.29224</v>
      </c>
      <c r="LP139" t="n">
        <v>14.30349</v>
      </c>
      <c r="LQ139" t="n">
        <v>14.31703</v>
      </c>
      <c r="LR139" t="n">
        <v>14.33928</v>
      </c>
      <c r="LS139" t="n">
        <v>14.3514</v>
      </c>
      <c r="LT139" t="n">
        <v>14.36589</v>
      </c>
      <c r="LU139" t="n">
        <v>14.3793</v>
      </c>
      <c r="LV139" t="n">
        <v>14.39535</v>
      </c>
      <c r="LW139" t="n">
        <v>14.41779</v>
      </c>
      <c r="LX139" t="n">
        <v>14.43006</v>
      </c>
      <c r="LY139" t="n">
        <v>14.4411</v>
      </c>
      <c r="LZ139" t="n">
        <v>14.45537</v>
      </c>
      <c r="MA139" t="n">
        <v>14.46937</v>
      </c>
      <c r="MB139" t="n">
        <v>14.48399</v>
      </c>
      <c r="MC139" t="n">
        <v>14.49203</v>
      </c>
      <c r="MD139" t="n">
        <v>14.50442</v>
      </c>
      <c r="ME139" t="n">
        <v>14.51807</v>
      </c>
      <c r="MF139" t="n">
        <v>14.53112</v>
      </c>
      <c r="MG139" t="n">
        <v>14.54887</v>
      </c>
      <c r="MH139" t="n">
        <v>14.56441</v>
      </c>
      <c r="MI139" t="n">
        <v>14.57626</v>
      </c>
      <c r="MJ139" t="n">
        <v>14.58363</v>
      </c>
      <c r="MK139" t="n">
        <v>14.59417</v>
      </c>
      <c r="ML139" t="n">
        <v>14.61307</v>
      </c>
      <c r="MM139" t="n">
        <v>14.62247</v>
      </c>
      <c r="MN139" t="n">
        <v>14.63791</v>
      </c>
      <c r="MO139" t="n">
        <v>14.64594</v>
      </c>
      <c r="MP139" t="n">
        <v>14.6583</v>
      </c>
      <c r="MQ139" t="n">
        <v>14.66564</v>
      </c>
      <c r="MR139" t="n">
        <v>14.68316</v>
      </c>
      <c r="MS139" t="n">
        <v>14.68839</v>
      </c>
      <c r="MT139" t="n">
        <v>14.70118</v>
      </c>
      <c r="MU139" t="n">
        <v>14.73462</v>
      </c>
      <c r="MV139" t="n">
        <v>14.75464</v>
      </c>
      <c r="MW139" t="n">
        <v>14.77621</v>
      </c>
      <c r="MX139" t="n">
        <v>14.78848</v>
      </c>
      <c r="MY139" t="n">
        <v>14.80477</v>
      </c>
      <c r="MZ139" t="n">
        <v>14.81543</v>
      </c>
      <c r="NA139" t="n">
        <v>14.8254</v>
      </c>
      <c r="NB139" t="n">
        <v>14.83235</v>
      </c>
      <c r="NC139" t="n">
        <v>14.84829</v>
      </c>
      <c r="ND139" t="n">
        <v>14.86797</v>
      </c>
      <c r="NE139" t="n">
        <v>14.87286</v>
      </c>
      <c r="NF139" t="n">
        <v>14.88301</v>
      </c>
      <c r="NG139" t="n">
        <v>14.91249</v>
      </c>
      <c r="NH139" t="n">
        <v>14.929</v>
      </c>
      <c r="NI139" t="n">
        <v>14.94151</v>
      </c>
      <c r="NJ139" t="n">
        <v>14.95113</v>
      </c>
      <c r="NK139" t="n">
        <v>14.96045</v>
      </c>
      <c r="NL139" t="n">
        <v>14.96907</v>
      </c>
      <c r="NM139" t="n">
        <v>14.98393</v>
      </c>
      <c r="NN139" t="n">
        <v>14.99286</v>
      </c>
      <c r="NO139" t="n">
        <v>15.00409</v>
      </c>
      <c r="NP139" t="n">
        <v>15.01996</v>
      </c>
      <c r="NQ139" t="n">
        <v>15.0334</v>
      </c>
      <c r="NR139" t="n">
        <v>15.04488</v>
      </c>
      <c r="NS139" t="n">
        <v>15.06374</v>
      </c>
      <c r="NT139" t="n">
        <v>15.08155</v>
      </c>
      <c r="NU139" t="n">
        <v>15.0939</v>
      </c>
      <c r="NV139" t="n">
        <v>15.10458</v>
      </c>
      <c r="NW139" t="n">
        <v>15.11437</v>
      </c>
      <c r="NX139" t="n">
        <v>15.12136</v>
      </c>
      <c r="NY139" t="n">
        <v>15.13122</v>
      </c>
      <c r="NZ139" t="n">
        <v>15.13588</v>
      </c>
      <c r="OA139" t="n">
        <v>15.14831</v>
      </c>
      <c r="OB139" t="n">
        <v>15.15625</v>
      </c>
      <c r="OC139" t="n">
        <v>15.17153</v>
      </c>
      <c r="OD139" t="n">
        <v>15.18424</v>
      </c>
      <c r="OE139" t="n">
        <v>15.1903</v>
      </c>
      <c r="OF139" t="n">
        <v>15.20979</v>
      </c>
      <c r="OG139" t="n">
        <v>15.22272</v>
      </c>
      <c r="OH139" t="n">
        <v>15.23063</v>
      </c>
      <c r="OI139" t="n">
        <v>15.24515</v>
      </c>
      <c r="OJ139" t="n">
        <v>15.25599</v>
      </c>
      <c r="OK139" t="n">
        <v>15.27618</v>
      </c>
      <c r="OL139" t="n">
        <v>15.28629</v>
      </c>
      <c r="OM139" t="n">
        <v>15.29722</v>
      </c>
      <c r="ON139" t="n">
        <v>15.31235</v>
      </c>
      <c r="OO139" t="n">
        <v>15.32614</v>
      </c>
      <c r="OP139" t="n">
        <v>15.33066</v>
      </c>
      <c r="OQ139" t="n">
        <v>15.34422</v>
      </c>
      <c r="OR139" t="n">
        <v>15.36147</v>
      </c>
      <c r="OS139" t="n">
        <v>15.37503</v>
      </c>
      <c r="OT139" t="n">
        <v>15.38467</v>
      </c>
      <c r="OU139" t="n">
        <v>15.39536</v>
      </c>
      <c r="OV139" t="n">
        <v>15.41102</v>
      </c>
      <c r="OW139" t="n">
        <v>15.41403</v>
      </c>
      <c r="OX139" t="n">
        <v>15.41787</v>
      </c>
      <c r="OY139" t="n">
        <v>15.42827</v>
      </c>
      <c r="OZ139" t="n">
        <v>15.43967</v>
      </c>
      <c r="PA139" t="n">
        <v>15.44749</v>
      </c>
      <c r="PB139" t="n">
        <v>15.46187</v>
      </c>
      <c r="PC139" t="n">
        <v>15.48203</v>
      </c>
      <c r="PD139" t="n">
        <v>15.49639</v>
      </c>
      <c r="PE139" t="n">
        <v>15.51265</v>
      </c>
      <c r="PF139" t="n">
        <v>15.53206</v>
      </c>
      <c r="PG139" t="n">
        <v>15.53962</v>
      </c>
      <c r="PH139" t="n">
        <v>15.55441</v>
      </c>
      <c r="PI139" t="n">
        <v>15.56838</v>
      </c>
      <c r="PJ139" t="n">
        <v>15.59114</v>
      </c>
      <c r="PK139" t="n">
        <v>15.60483</v>
      </c>
      <c r="PL139" t="n">
        <v>15.61538</v>
      </c>
      <c r="PM139" t="n">
        <v>15.62185</v>
      </c>
      <c r="PN139" t="n">
        <v>15.62892</v>
      </c>
      <c r="PO139" t="n">
        <v>15.64069</v>
      </c>
      <c r="PP139" t="n">
        <v>15.6527</v>
      </c>
      <c r="PQ139" t="n">
        <v>15.66103</v>
      </c>
      <c r="PR139" t="n">
        <v>15.66929</v>
      </c>
      <c r="PS139" t="n">
        <v>15.68909</v>
      </c>
      <c r="PT139" t="n">
        <v>15.6982</v>
      </c>
      <c r="PU139" t="n">
        <v>15.71116</v>
      </c>
      <c r="PV139" t="n">
        <v>15.73009</v>
      </c>
      <c r="PW139" t="n">
        <v>15.74612</v>
      </c>
      <c r="PX139" t="n">
        <v>15.75909</v>
      </c>
      <c r="PY139" t="n">
        <v>15.77048</v>
      </c>
      <c r="PZ139" t="n">
        <v>15.7774</v>
      </c>
      <c r="QA139" t="n">
        <v>15.78685</v>
      </c>
      <c r="QB139" t="n">
        <v>15.79864</v>
      </c>
      <c r="QC139" t="n">
        <v>15.80761</v>
      </c>
      <c r="QD139" t="n">
        <v>15.81509</v>
      </c>
      <c r="QE139" t="n">
        <v>15.82549</v>
      </c>
      <c r="QF139" t="n">
        <v>15.84283</v>
      </c>
      <c r="QG139" t="n">
        <v>15.86348</v>
      </c>
      <c r="QH139" t="n">
        <v>15.87683</v>
      </c>
      <c r="QI139" t="n">
        <v>15.8895</v>
      </c>
      <c r="QJ139" t="n">
        <v>15.89894</v>
      </c>
      <c r="QK139" t="n">
        <v>15.91827</v>
      </c>
      <c r="QL139" t="n">
        <v>15.94035</v>
      </c>
      <c r="QM139" t="n">
        <v>15.95708</v>
      </c>
      <c r="QN139" t="n">
        <v>15.97506</v>
      </c>
      <c r="QO139" t="n">
        <v>15.99331</v>
      </c>
      <c r="QP139" t="n">
        <v>16.00624</v>
      </c>
      <c r="QQ139" t="n">
        <v>16.01896</v>
      </c>
      <c r="QR139" t="n">
        <v>16.0358</v>
      </c>
      <c r="QS139" t="n">
        <v>16.05624</v>
      </c>
      <c r="QT139" t="n">
        <v>16.0639</v>
      </c>
      <c r="QU139" t="n">
        <v>16.07875</v>
      </c>
      <c r="QV139" t="n">
        <v>16.09938</v>
      </c>
      <c r="QW139" t="n">
        <v>16.10759</v>
      </c>
      <c r="QX139" t="n">
        <v>16.11707</v>
      </c>
      <c r="QY139" t="n">
        <v>16.13025</v>
      </c>
      <c r="QZ139" t="n">
        <v>16.14832</v>
      </c>
      <c r="RA139" t="n">
        <v>16.17537</v>
      </c>
      <c r="RB139" t="n">
        <v>16.19407</v>
      </c>
      <c r="RC139" t="n">
        <v>16.21996</v>
      </c>
      <c r="RD139" t="n">
        <v>16.22972</v>
      </c>
      <c r="RE139" t="n">
        <v>16.24874</v>
      </c>
      <c r="RF139" t="n">
        <v>16.27341</v>
      </c>
      <c r="RG139" t="n">
        <v>16.29365</v>
      </c>
      <c r="RH139" t="n">
        <v>16.30586</v>
      </c>
      <c r="RI139" t="n">
        <v>16.32097</v>
      </c>
      <c r="RJ139" t="n">
        <v>16.32787</v>
      </c>
      <c r="RK139" t="n">
        <v>16.33382</v>
      </c>
      <c r="RL139" t="n">
        <v>16.34869</v>
      </c>
      <c r="RM139" t="n">
        <v>16.36182</v>
      </c>
      <c r="RN139" t="n">
        <v>16.37957</v>
      </c>
      <c r="RO139" t="n">
        <v>16.39333</v>
      </c>
      <c r="RP139" t="n">
        <v>16.40808</v>
      </c>
      <c r="RQ139" t="n">
        <v>16.42021</v>
      </c>
      <c r="RR139" t="n">
        <v>16.44218</v>
      </c>
      <c r="RS139" t="n">
        <v>16.46004</v>
      </c>
      <c r="RT139" t="n">
        <v>16.48084</v>
      </c>
      <c r="RU139" t="n">
        <v>16.49017</v>
      </c>
      <c r="RV139" t="n">
        <v>16.49368</v>
      </c>
      <c r="RW139" t="n">
        <v>16.50284</v>
      </c>
      <c r="RX139" t="n">
        <v>16.523</v>
      </c>
      <c r="RY139" t="n">
        <v>16.54321</v>
      </c>
      <c r="RZ139" t="n">
        <v>16.54783</v>
      </c>
      <c r="SA139" t="n">
        <v>16.55511</v>
      </c>
      <c r="SB139" t="n">
        <v>16.56826</v>
      </c>
      <c r="SC139" t="n">
        <v>16.57479</v>
      </c>
      <c r="SD139" t="n">
        <v>16.58516</v>
      </c>
      <c r="SE139" t="n">
        <v>16.60944</v>
      </c>
      <c r="SF139" t="n">
        <v>16.61875</v>
      </c>
      <c r="SG139" t="n">
        <v>16.6336</v>
      </c>
      <c r="SH139" t="n">
        <v>16.64833</v>
      </c>
      <c r="SI139" t="n">
        <v>16.6666</v>
      </c>
      <c r="SJ139" t="n">
        <v>16.68523</v>
      </c>
      <c r="SK139" t="n">
        <v>16.71487</v>
      </c>
      <c r="SL139" t="n">
        <v>16.71856</v>
      </c>
      <c r="SM139" t="n">
        <v>16.7256</v>
      </c>
      <c r="SN139" t="n">
        <v>16.74096</v>
      </c>
      <c r="SO139" t="n">
        <v>16.75561</v>
      </c>
      <c r="SP139" t="n">
        <v>16.77495</v>
      </c>
      <c r="SQ139" t="n">
        <v>16.78514</v>
      </c>
      <c r="SR139" t="n">
        <v>16.80746</v>
      </c>
      <c r="SS139" t="n">
        <v>16.8221</v>
      </c>
      <c r="ST139" t="n">
        <v>16.83523</v>
      </c>
      <c r="SU139" t="n">
        <v>16.85002</v>
      </c>
      <c r="SV139" t="n">
        <v>16.8583</v>
      </c>
      <c r="SW139" t="n">
        <v>16.86641</v>
      </c>
      <c r="SX139" t="n">
        <v>16.88324</v>
      </c>
      <c r="SY139" t="n">
        <v>16.89324</v>
      </c>
      <c r="SZ139" t="n">
        <v>16.90776</v>
      </c>
      <c r="TA139" t="n">
        <v>16.9265</v>
      </c>
      <c r="TB139" t="n">
        <v>16.94972</v>
      </c>
      <c r="TC139" t="n">
        <v>16.96195</v>
      </c>
      <c r="TD139" t="n">
        <v>16.98123</v>
      </c>
      <c r="TE139" t="n">
        <v>17.0013</v>
      </c>
      <c r="TF139" t="n">
        <v>17.02362</v>
      </c>
      <c r="TG139" t="n">
        <v>17.04191</v>
      </c>
      <c r="TH139" t="n">
        <v>17.06175</v>
      </c>
      <c r="TI139" t="n">
        <v>17.06681</v>
      </c>
      <c r="TJ139" t="n">
        <v>17.07434</v>
      </c>
      <c r="TK139" t="n">
        <v>17.08723</v>
      </c>
      <c r="TL139" t="n">
        <v>17.11378</v>
      </c>
      <c r="TM139" t="n">
        <v>17.14223</v>
      </c>
      <c r="TN139" t="n">
        <v>17.16636</v>
      </c>
      <c r="TO139" t="n">
        <v>17.19011</v>
      </c>
      <c r="TP139" t="n">
        <v>17.21761</v>
      </c>
      <c r="TQ139" t="n">
        <v>17.22731</v>
      </c>
      <c r="TR139" t="n">
        <v>17.23861</v>
      </c>
      <c r="TS139" t="n">
        <v>17.25381</v>
      </c>
      <c r="TT139" t="n">
        <v>17.26892</v>
      </c>
      <c r="TU139" t="n">
        <v>17.28234</v>
      </c>
      <c r="TV139" t="n">
        <v>17.30406</v>
      </c>
      <c r="TW139" t="n">
        <v>17.34593</v>
      </c>
      <c r="TX139" t="n">
        <v>17.35714</v>
      </c>
      <c r="TY139" t="n">
        <v>17.37107</v>
      </c>
      <c r="TZ139" t="n">
        <v>17.38065</v>
      </c>
      <c r="UA139" t="n">
        <v>17.39312</v>
      </c>
      <c r="UB139" t="n">
        <v>17.40493</v>
      </c>
      <c r="UC139" t="n">
        <v>17.41995</v>
      </c>
      <c r="UD139" t="n">
        <v>17.43345</v>
      </c>
      <c r="UE139" t="n">
        <v>17.45115</v>
      </c>
      <c r="UF139" t="n">
        <v>17.46653</v>
      </c>
      <c r="UG139" t="n">
        <v>17.48702</v>
      </c>
      <c r="UH139" t="n">
        <v>17.49908</v>
      </c>
      <c r="UI139" t="n">
        <v>17.51255</v>
      </c>
      <c r="UJ139" t="n">
        <v>17.52483</v>
      </c>
      <c r="UK139" t="n">
        <v>17.54219</v>
      </c>
      <c r="UL139" t="n">
        <v>17.55189</v>
      </c>
      <c r="UM139" t="n">
        <v>17.56276</v>
      </c>
      <c r="UN139" t="n">
        <v>17.58406</v>
      </c>
      <c r="UO139" t="n">
        <v>17.59671</v>
      </c>
      <c r="UP139" t="n">
        <v>17.60347</v>
      </c>
      <c r="UQ139" t="n">
        <v>17.63212</v>
      </c>
      <c r="UR139" t="n">
        <v>17.644</v>
      </c>
      <c r="US139" t="n">
        <v>17.65403</v>
      </c>
      <c r="UT139" t="n">
        <v>17.67714</v>
      </c>
      <c r="UU139" t="n">
        <v>17.69542</v>
      </c>
      <c r="UV139" t="n">
        <v>17.71026</v>
      </c>
      <c r="UW139" t="n">
        <v>17.73079</v>
      </c>
      <c r="UX139" t="n">
        <v>17.74826</v>
      </c>
      <c r="UY139" t="n">
        <v>17.76696</v>
      </c>
      <c r="UZ139" t="n">
        <v>17.7746</v>
      </c>
      <c r="VA139" t="n">
        <v>17.79434</v>
      </c>
      <c r="VB139" t="n">
        <v>17.8171</v>
      </c>
      <c r="VC139" t="n">
        <v>17.84625</v>
      </c>
      <c r="VD139" t="n">
        <v>17.86363</v>
      </c>
      <c r="VE139" t="n">
        <v>17.88356</v>
      </c>
      <c r="VF139" t="n">
        <v>17.90753</v>
      </c>
      <c r="VG139" t="n">
        <v>17.93185</v>
      </c>
      <c r="VH139" t="n">
        <v>17.94417</v>
      </c>
      <c r="VI139" t="n">
        <v>17.96834</v>
      </c>
      <c r="VJ139" t="n">
        <v>17.99786</v>
      </c>
      <c r="VK139" t="n">
        <v>18.01987</v>
      </c>
      <c r="VL139" t="n">
        <v>18.04015</v>
      </c>
      <c r="VM139" t="n">
        <v>18.05285</v>
      </c>
      <c r="VN139" t="n">
        <v>18.06458</v>
      </c>
      <c r="VO139" t="n">
        <v>18.08073</v>
      </c>
      <c r="VP139" t="n">
        <v>18.0955</v>
      </c>
      <c r="VQ139" t="n">
        <v>18.12634</v>
      </c>
      <c r="VR139" t="n">
        <v>18.15251</v>
      </c>
      <c r="VS139" t="n">
        <v>18.17878</v>
      </c>
      <c r="VT139" t="n">
        <v>18.20584</v>
      </c>
      <c r="VU139" t="n">
        <v>18.22878</v>
      </c>
      <c r="VV139" t="n">
        <v>18.24374</v>
      </c>
      <c r="VW139" t="n">
        <v>18.27727</v>
      </c>
      <c r="VX139" t="n">
        <v>18.31315</v>
      </c>
      <c r="VY139" t="n">
        <v>18.33919</v>
      </c>
      <c r="VZ139" t="n">
        <v>18.36782</v>
      </c>
      <c r="WA139" t="n">
        <v>18.39506</v>
      </c>
      <c r="WB139" t="n">
        <v>18.42328</v>
      </c>
      <c r="WC139" t="n">
        <v>18.44793</v>
      </c>
      <c r="WD139" t="n">
        <v>18.48691</v>
      </c>
      <c r="WE139" t="n">
        <v>18.50786</v>
      </c>
      <c r="WF139" t="n">
        <v>18.5105</v>
      </c>
      <c r="WG139" t="n">
        <v>18.51875</v>
      </c>
      <c r="WH139" t="n">
        <v>18.52782</v>
      </c>
      <c r="WI139" t="n">
        <v>18.55599</v>
      </c>
      <c r="WJ139" t="n">
        <v>18.58264</v>
      </c>
      <c r="WK139" t="n">
        <v>18.60921</v>
      </c>
      <c r="WL139" t="n">
        <v>18.62961</v>
      </c>
      <c r="WM139" t="n">
        <v>18.64874</v>
      </c>
      <c r="WN139" t="n">
        <v>18.66711</v>
      </c>
      <c r="WO139" t="n">
        <v>18.69845</v>
      </c>
      <c r="WP139" t="n">
        <v>18.72167</v>
      </c>
      <c r="WQ139" t="n">
        <v>18.74822</v>
      </c>
      <c r="WR139" t="n">
        <v>18.76947</v>
      </c>
      <c r="WS139" t="n">
        <v>18.81322</v>
      </c>
      <c r="WT139" t="n">
        <v>18.84598</v>
      </c>
      <c r="WU139" t="n">
        <v>18.8799</v>
      </c>
      <c r="WV139" t="n">
        <v>18.89918</v>
      </c>
      <c r="WW139" t="n">
        <v>18.91088</v>
      </c>
      <c r="WX139" t="n">
        <v>18.92196</v>
      </c>
      <c r="WY139" t="n">
        <v>18.94072</v>
      </c>
      <c r="WZ139" t="n">
        <v>18.96586</v>
      </c>
      <c r="XA139" t="n">
        <v>18.98573</v>
      </c>
      <c r="XB139" t="n">
        <v>19.01167</v>
      </c>
      <c r="XC139" t="n">
        <v>19.02579</v>
      </c>
      <c r="XD139" t="n">
        <v>19.05187</v>
      </c>
      <c r="XE139" t="n">
        <v>19.07871</v>
      </c>
      <c r="XF139" t="n">
        <v>19.0982</v>
      </c>
      <c r="XG139" t="n">
        <v>19.10708</v>
      </c>
      <c r="XH139" t="n">
        <v>19.11402</v>
      </c>
      <c r="XI139" t="n">
        <v>19.12734</v>
      </c>
      <c r="XJ139" t="n">
        <v>19.1367</v>
      </c>
      <c r="XK139" t="n">
        <v>19.14953</v>
      </c>
      <c r="XL139" t="n">
        <v>19.16372</v>
      </c>
      <c r="XM139" t="n">
        <v>19.19476</v>
      </c>
      <c r="XN139" t="n">
        <v>19.21121</v>
      </c>
      <c r="XO139" t="n">
        <v>19.22447</v>
      </c>
      <c r="XP139" t="n">
        <v>19.25472</v>
      </c>
      <c r="XQ139" t="n">
        <v>19.28492</v>
      </c>
      <c r="XR139" t="n">
        <v>19.31586</v>
      </c>
      <c r="XS139" t="n">
        <v>19.3432</v>
      </c>
      <c r="XT139" t="n">
        <v>19.37384</v>
      </c>
      <c r="XU139" t="n">
        <v>19.38712</v>
      </c>
      <c r="XV139" t="n">
        <v>19.40355</v>
      </c>
      <c r="XW139" t="n">
        <v>19.41223</v>
      </c>
      <c r="XX139" t="n">
        <v>19.42302</v>
      </c>
      <c r="XY139" t="n">
        <v>19.4449</v>
      </c>
      <c r="XZ139" t="n">
        <v>19.49085</v>
      </c>
      <c r="YA139" t="n">
        <v>19.51849</v>
      </c>
      <c r="YB139" t="n">
        <v>19.54169</v>
      </c>
      <c r="YC139" t="n">
        <v>19.57309</v>
      </c>
      <c r="YD139" t="n">
        <v>19.6113</v>
      </c>
      <c r="YE139" t="n">
        <v>19.6419</v>
      </c>
      <c r="YF139" t="n">
        <v>19.66558</v>
      </c>
      <c r="YG139" t="n">
        <v>19.69971</v>
      </c>
      <c r="YH139" t="n">
        <v>19.72112</v>
      </c>
      <c r="YI139" t="n">
        <v>19.74492</v>
      </c>
      <c r="YJ139" t="n">
        <v>19.76624</v>
      </c>
      <c r="YK139" t="n">
        <v>19.78437</v>
      </c>
      <c r="YL139" t="n">
        <v>19.79583</v>
      </c>
      <c r="YM139" t="n">
        <v>19.809</v>
      </c>
      <c r="YN139" t="n">
        <v>19.81629</v>
      </c>
      <c r="YO139" t="n">
        <v>19.838</v>
      </c>
      <c r="YP139" t="n">
        <v>19.84985</v>
      </c>
      <c r="YQ139" t="n">
        <v>19.86695</v>
      </c>
      <c r="YR139" t="n">
        <v>19.87584</v>
      </c>
      <c r="YS139" t="n">
        <v>19.89201</v>
      </c>
      <c r="YT139" t="n">
        <v>19.91593</v>
      </c>
      <c r="YU139" t="n">
        <v>19.93937</v>
      </c>
      <c r="YV139" t="n">
        <v>19.95364</v>
      </c>
      <c r="YW139" t="n">
        <v>19.96621</v>
      </c>
      <c r="YX139" t="n">
        <v>19.99914</v>
      </c>
      <c r="YY139" t="n">
        <v>20.04882</v>
      </c>
      <c r="YZ139" t="n">
        <v>20.08542</v>
      </c>
      <c r="ZA139" t="n">
        <v>20.11052</v>
      </c>
      <c r="ZB139" t="n">
        <v>20.13404</v>
      </c>
      <c r="ZC139" t="n">
        <v>20.15705</v>
      </c>
      <c r="ZD139" t="n">
        <v>20.17472</v>
      </c>
      <c r="ZE139" t="n">
        <v>20.19737</v>
      </c>
      <c r="ZF139" t="n">
        <v>20.21568</v>
      </c>
      <c r="ZG139" t="n">
        <v>20.25691</v>
      </c>
      <c r="ZH139" t="n">
        <v>20.28093</v>
      </c>
      <c r="ZI139" t="n">
        <v>20.29481</v>
      </c>
      <c r="ZJ139" t="n">
        <v>20.32329</v>
      </c>
      <c r="ZK139" t="n">
        <v>20.35652</v>
      </c>
      <c r="ZL139" t="n">
        <v>20.38329</v>
      </c>
      <c r="ZM139" t="n">
        <v>20.3933</v>
      </c>
      <c r="ZN139" t="n">
        <v>20.4052</v>
      </c>
      <c r="ZO139" t="n">
        <v>20.4155</v>
      </c>
      <c r="ZP139" t="n">
        <v>20.43766</v>
      </c>
      <c r="ZQ139" t="n">
        <v>20.45802</v>
      </c>
      <c r="ZR139" t="n">
        <v>20.47419</v>
      </c>
      <c r="ZS139" t="n">
        <v>20.50081</v>
      </c>
      <c r="ZT139" t="n">
        <v>20.52048</v>
      </c>
      <c r="ZU139" t="n">
        <v>20.54962</v>
      </c>
      <c r="ZV139" t="n">
        <v>20.58791</v>
      </c>
      <c r="ZW139" t="n">
        <v>20.61919</v>
      </c>
      <c r="ZX139" t="n">
        <v>20.63422</v>
      </c>
      <c r="ZY139" t="n">
        <v>20.65885</v>
      </c>
      <c r="ZZ139" t="n">
        <v>20.69649</v>
      </c>
      <c r="AAA139" t="n">
        <v>20.70995</v>
      </c>
      <c r="AAB139" t="n">
        <v>20.72678</v>
      </c>
      <c r="AAC139" t="n">
        <v>20.75816</v>
      </c>
      <c r="AAD139" t="n">
        <v>20.81934</v>
      </c>
      <c r="AAE139" t="n">
        <v>20.8442</v>
      </c>
      <c r="AAF139" t="n">
        <v>20.871</v>
      </c>
      <c r="AAG139" t="n">
        <v>20.90322</v>
      </c>
      <c r="AAH139" t="n">
        <v>20.918</v>
      </c>
      <c r="AAI139" t="n">
        <v>20.94606</v>
      </c>
      <c r="AAJ139" t="n">
        <v>20.98733</v>
      </c>
      <c r="AAK139" t="n">
        <v>21.01245</v>
      </c>
      <c r="AAL139" t="n">
        <v>21.02468</v>
      </c>
      <c r="AAM139" t="n">
        <v>21.05243</v>
      </c>
      <c r="AAN139" t="n">
        <v>21.07279</v>
      </c>
      <c r="AAO139" t="n">
        <v>21.09049</v>
      </c>
      <c r="AAP139" t="n">
        <v>21.15029</v>
      </c>
      <c r="AAQ139" t="n">
        <v>21.17752</v>
      </c>
      <c r="AAR139" t="n">
        <v>21.20873</v>
      </c>
      <c r="AAS139" t="n">
        <v>21.23568</v>
      </c>
      <c r="AAT139" t="n">
        <v>21.26942</v>
      </c>
      <c r="AAU139" t="n">
        <v>21.31071</v>
      </c>
      <c r="AAV139" t="n">
        <v>21.36431</v>
      </c>
      <c r="AAW139" t="n">
        <v>21.40105</v>
      </c>
      <c r="AAX139" t="n">
        <v>21.44196</v>
      </c>
      <c r="AAY139" t="n">
        <v>21.47458</v>
      </c>
      <c r="AAZ139" t="n">
        <v>21.51449</v>
      </c>
      <c r="ABA139" t="n">
        <v>21.56027</v>
      </c>
      <c r="ABB139" t="n">
        <v>21.56897</v>
      </c>
      <c r="ABC139" t="n">
        <v>21.58922</v>
      </c>
      <c r="ABD139" t="n">
        <v>21.62146</v>
      </c>
      <c r="ABE139" t="n">
        <v>21.66299</v>
      </c>
      <c r="ABF139" t="n">
        <v>21.69844</v>
      </c>
      <c r="ABG139" t="n">
        <v>21.72165</v>
      </c>
      <c r="ABH139" t="n">
        <v>21.7483</v>
      </c>
      <c r="ABI139" t="n">
        <v>21.77881</v>
      </c>
      <c r="ABJ139" t="n">
        <v>21.81436</v>
      </c>
      <c r="ABK139" t="n">
        <v>21.82877</v>
      </c>
      <c r="ABL139" t="n">
        <v>21.83308</v>
      </c>
      <c r="ABM139" t="n">
        <v>21.84545</v>
      </c>
      <c r="ABN139" t="n">
        <v>21.86105</v>
      </c>
      <c r="ABO139" t="n">
        <v>21.89061</v>
      </c>
      <c r="ABP139" t="n">
        <v>21.92427</v>
      </c>
      <c r="ABQ139" t="n">
        <v>21.94334</v>
      </c>
      <c r="ABR139" t="n">
        <v>21.9595</v>
      </c>
      <c r="ABS139" t="n">
        <v>22.01487</v>
      </c>
      <c r="ABT139" t="n">
        <v>22.04424</v>
      </c>
      <c r="ABU139" t="n">
        <v>22.0783</v>
      </c>
      <c r="ABV139" t="n">
        <v>22.09684</v>
      </c>
      <c r="ABW139" t="n">
        <v>22.13076</v>
      </c>
      <c r="ABX139" t="n">
        <v>22.1705</v>
      </c>
      <c r="ABY139" t="n">
        <v>22.20831</v>
      </c>
      <c r="ABZ139" t="n">
        <v>22.25607</v>
      </c>
      <c r="ACA139" t="n">
        <v>22.29231</v>
      </c>
      <c r="ACB139" t="n">
        <v>22.3453</v>
      </c>
      <c r="ACC139" t="n">
        <v>22.38366</v>
      </c>
      <c r="ACD139" t="n">
        <v>22.43123</v>
      </c>
      <c r="ACE139" t="n">
        <v>22.45001</v>
      </c>
      <c r="ACF139" t="n">
        <v>22.4675</v>
      </c>
      <c r="ACG139" t="n">
        <v>22.49781</v>
      </c>
      <c r="ACH139" t="n">
        <v>22.56434</v>
      </c>
      <c r="ACI139" t="n">
        <v>22.60907</v>
      </c>
      <c r="ACJ139" t="n">
        <v>22.64263</v>
      </c>
      <c r="ACK139" t="n">
        <v>22.66739</v>
      </c>
      <c r="ACL139" t="n">
        <v>22.72163</v>
      </c>
      <c r="ACM139" t="n">
        <v>22.75098</v>
      </c>
      <c r="ACN139" t="n">
        <v>22.8095</v>
      </c>
      <c r="ACO139" t="n">
        <v>22.84467</v>
      </c>
      <c r="ACP139" t="n">
        <v>22.85956</v>
      </c>
      <c r="ACQ139" t="n">
        <v>22.91066</v>
      </c>
      <c r="ACR139" t="n">
        <v>22.9635</v>
      </c>
      <c r="ACS139" t="n">
        <v>23.00374</v>
      </c>
      <c r="ACT139" t="n">
        <v>23.04111</v>
      </c>
      <c r="ACU139" t="n">
        <v>23.09719</v>
      </c>
      <c r="ACV139" t="n">
        <v>23.14439</v>
      </c>
      <c r="ACW139" t="n">
        <v>23.18712</v>
      </c>
      <c r="ACX139" t="n">
        <v>23.22486</v>
      </c>
      <c r="ACY139" t="n">
        <v>23.2499</v>
      </c>
      <c r="ACZ139" t="n">
        <v>23.27455</v>
      </c>
      <c r="ADA139" t="n">
        <v>23.31246</v>
      </c>
      <c r="ADB139" t="n">
        <v>23.35015</v>
      </c>
      <c r="ADC139" t="n">
        <v>23.39419</v>
      </c>
      <c r="ADD139" t="n">
        <v>23.44571</v>
      </c>
      <c r="ADE139" t="n">
        <v>23.49906</v>
      </c>
      <c r="ADF139" t="n">
        <v>23.54089</v>
      </c>
      <c r="ADG139" t="n">
        <v>23.59862</v>
      </c>
      <c r="ADH139" t="n">
        <v>23.6308</v>
      </c>
      <c r="ADI139" t="n">
        <v>23.67441</v>
      </c>
      <c r="ADJ139" t="n">
        <v>23.70513</v>
      </c>
      <c r="ADK139" t="n">
        <v>23.73642</v>
      </c>
      <c r="ADL139" t="n">
        <v>23.75406</v>
      </c>
      <c r="ADM139" t="n">
        <v>23.7951</v>
      </c>
      <c r="ADN139" t="n">
        <v>23.82515</v>
      </c>
      <c r="ADO139" t="n">
        <v>23.87452</v>
      </c>
      <c r="ADP139" t="n">
        <v>23.91322</v>
      </c>
      <c r="ADQ139" t="n">
        <v>23.98963</v>
      </c>
      <c r="ADR139" t="n">
        <v>24.04674</v>
      </c>
      <c r="ADS139" t="n">
        <v>24.10817</v>
      </c>
      <c r="ADT139" t="n">
        <v>24.16557</v>
      </c>
      <c r="ADU139" t="n">
        <v>24.21635</v>
      </c>
      <c r="ADV139" t="n">
        <v>24.25819</v>
      </c>
      <c r="ADW139" t="n">
        <v>24.30556</v>
      </c>
      <c r="ADX139" t="n">
        <v>24.39454</v>
      </c>
      <c r="ADY139" t="n">
        <v>24.46866</v>
      </c>
      <c r="ADZ139" t="n">
        <v>24.51446</v>
      </c>
      <c r="AEA139" t="n">
        <v>24.578</v>
      </c>
      <c r="AEB139" t="n">
        <v>24.62979</v>
      </c>
      <c r="AEC139" t="n">
        <v>24.67119</v>
      </c>
      <c r="AED139" t="n">
        <v>24.71335</v>
      </c>
      <c r="AEE139" t="n">
        <v>24.79436</v>
      </c>
      <c r="AEF139" t="n">
        <v>24.86201</v>
      </c>
      <c r="AEG139" t="n">
        <v>24.95265</v>
      </c>
      <c r="AEH139" t="n">
        <v>25.02513</v>
      </c>
      <c r="AEI139" t="n">
        <v>25.07937</v>
      </c>
      <c r="AEJ139" t="n">
        <v>25.12496</v>
      </c>
      <c r="AEK139" t="n">
        <v>25.16662</v>
      </c>
      <c r="AEL139" t="n">
        <v>25.19008</v>
      </c>
      <c r="AEM139" t="n">
        <v>25.21508</v>
      </c>
      <c r="AEN139" t="n">
        <v>25.25902</v>
      </c>
      <c r="AEO139" t="n">
        <v>25.30007</v>
      </c>
      <c r="AEP139" t="n">
        <v>25.32905</v>
      </c>
      <c r="AEQ139" t="n">
        <v>25.38692</v>
      </c>
      <c r="AER139" t="n">
        <v>25.47522</v>
      </c>
      <c r="AES139" t="n">
        <v>25.50115</v>
      </c>
      <c r="AET139" t="n">
        <v>25.55366</v>
      </c>
      <c r="AEU139" t="n">
        <v>25.64218</v>
      </c>
      <c r="AEV139" t="n">
        <v>25.75007</v>
      </c>
      <c r="AEW139" t="n">
        <v>25.79924</v>
      </c>
      <c r="AEX139" t="n">
        <v>25.86483</v>
      </c>
      <c r="AEY139" t="n">
        <v>25.90337</v>
      </c>
      <c r="AEZ139" t="n">
        <v>25.95228</v>
      </c>
      <c r="AFA139" t="n">
        <v>26.00569</v>
      </c>
      <c r="AFB139" t="n">
        <v>26.07212</v>
      </c>
      <c r="AFC139" t="n">
        <v>26.11737</v>
      </c>
      <c r="AFD139" t="n">
        <v>26.18182</v>
      </c>
      <c r="AFE139" t="n">
        <v>26.21562</v>
      </c>
      <c r="AFF139" t="n">
        <v>26.28006</v>
      </c>
      <c r="AFG139" t="n">
        <v>26.34371</v>
      </c>
      <c r="AFH139" t="n">
        <v>26.39707</v>
      </c>
      <c r="AFI139" t="n">
        <v>26.4298</v>
      </c>
      <c r="AFJ139" t="n">
        <v>26.45626</v>
      </c>
      <c r="AFK139" t="n">
        <v>26.48872</v>
      </c>
      <c r="AFL139" t="n">
        <v>26.51174</v>
      </c>
      <c r="AFM139" t="n">
        <v>26.56074</v>
      </c>
      <c r="AFN139" t="n">
        <v>26.63826</v>
      </c>
      <c r="AFO139" t="n">
        <v>26.70251</v>
      </c>
      <c r="AFP139" t="n">
        <v>26.75914</v>
      </c>
      <c r="AFQ139" t="n">
        <v>26.80333</v>
      </c>
      <c r="AFR139" t="n">
        <v>26.86586</v>
      </c>
      <c r="AFS139" t="n">
        <v>26.9188</v>
      </c>
      <c r="AFT139" t="n">
        <v>27.00361</v>
      </c>
      <c r="AFU139" t="n">
        <v>27.04575</v>
      </c>
      <c r="AFV139" t="n">
        <v>27.092</v>
      </c>
      <c r="AFW139" t="n">
        <v>27.20797</v>
      </c>
      <c r="AFX139" t="n">
        <v>27.26138</v>
      </c>
      <c r="AFY139" t="n">
        <v>27.34631</v>
      </c>
      <c r="AFZ139" t="n">
        <v>27.3991</v>
      </c>
      <c r="AGA139" t="n">
        <v>27.47419</v>
      </c>
      <c r="AGB139" t="n">
        <v>27.55839</v>
      </c>
      <c r="AGC139" t="n">
        <v>27.61173</v>
      </c>
      <c r="AGD139" t="n">
        <v>27.68125</v>
      </c>
      <c r="AGE139" t="n">
        <v>27.73348</v>
      </c>
      <c r="AGF139" t="n">
        <v>27.80202</v>
      </c>
      <c r="AGG139" t="n">
        <v>27.85183</v>
      </c>
      <c r="AGH139" t="n">
        <v>27.91661</v>
      </c>
      <c r="AGI139" t="n">
        <v>28.01768</v>
      </c>
      <c r="AGJ139" t="n">
        <v>28.05654</v>
      </c>
      <c r="AGK139" t="n">
        <v>28.10831</v>
      </c>
      <c r="AGL139" t="n">
        <v>28.18082</v>
      </c>
      <c r="AGM139" t="n">
        <v>28.22988</v>
      </c>
      <c r="AGN139" t="n">
        <v>28.25084</v>
      </c>
      <c r="AGO139" t="n">
        <v>28.3351</v>
      </c>
      <c r="AGP139" t="n">
        <v>28.43641</v>
      </c>
      <c r="AGQ139" t="n">
        <v>28.53634</v>
      </c>
      <c r="AGR139" t="n">
        <v>28.56357</v>
      </c>
      <c r="AGS139" t="n">
        <v>28.62817</v>
      </c>
      <c r="AGT139" t="n">
        <v>28.7703</v>
      </c>
      <c r="AGU139" t="n">
        <v>28.89227</v>
      </c>
      <c r="AGV139" t="n">
        <v>28.99672</v>
      </c>
      <c r="AGW139" t="n">
        <v>29.07844</v>
      </c>
      <c r="AGX139" t="n">
        <v>29.18968</v>
      </c>
      <c r="AGY139" t="n">
        <v>29.24742</v>
      </c>
      <c r="AGZ139" t="n">
        <v>29.39272</v>
      </c>
      <c r="AHA139" t="n">
        <v>29.50411</v>
      </c>
      <c r="AHB139" t="n">
        <v>29.60864</v>
      </c>
      <c r="AHC139" t="n">
        <v>29.68111</v>
      </c>
      <c r="AHD139" t="n">
        <v>29.72831</v>
      </c>
      <c r="AHE139" t="n">
        <v>29.82129</v>
      </c>
      <c r="AHF139" t="n">
        <v>29.96193</v>
      </c>
      <c r="AHG139" t="n">
        <v>30.11184</v>
      </c>
      <c r="AHH139" t="n">
        <v>30.26532</v>
      </c>
      <c r="AHI139" t="n">
        <v>30.39777</v>
      </c>
      <c r="AHJ139" t="n">
        <v>30.47069</v>
      </c>
      <c r="AHK139" t="n">
        <v>30.55674</v>
      </c>
      <c r="AHL139" t="n">
        <v>30.71395</v>
      </c>
      <c r="AHM139" t="n">
        <v>30.83065</v>
      </c>
      <c r="AHN139" t="n">
        <v>30.93145</v>
      </c>
      <c r="AHO139" t="n">
        <v>30.99467</v>
      </c>
      <c r="AHP139" t="n">
        <v>31.12165</v>
      </c>
      <c r="AHQ139" t="n">
        <v>31.25896</v>
      </c>
      <c r="AHR139" t="n">
        <v>31.40508</v>
      </c>
      <c r="AHS139" t="n">
        <v>31.51275</v>
      </c>
      <c r="AHT139" t="n">
        <v>31.65169</v>
      </c>
      <c r="AHU139" t="n">
        <v>31.81901</v>
      </c>
      <c r="AHV139" t="n">
        <v>31.94406</v>
      </c>
      <c r="AHW139" t="n">
        <v>32.047</v>
      </c>
      <c r="AHX139" t="n">
        <v>32.16145</v>
      </c>
      <c r="AHY139" t="n">
        <v>32.25739</v>
      </c>
      <c r="AHZ139" t="n">
        <v>32.42295</v>
      </c>
      <c r="AIA139" t="n">
        <v>32.49848</v>
      </c>
      <c r="AIB139" t="n">
        <v>32.57798</v>
      </c>
      <c r="AIC139" t="n">
        <v>32.75977</v>
      </c>
      <c r="AID139" t="n">
        <v>32.90985</v>
      </c>
      <c r="AIE139" t="n">
        <v>33.02814</v>
      </c>
      <c r="AIF139" t="n">
        <v>33.1416</v>
      </c>
      <c r="AIG139" t="n">
        <v>33.23791</v>
      </c>
      <c r="AIH139" t="n">
        <v>33.31371</v>
      </c>
      <c r="AII139" t="n">
        <v>33.4715</v>
      </c>
      <c r="AIJ139" t="n">
        <v>33.64508</v>
      </c>
      <c r="AIK139" t="n">
        <v>33.85455</v>
      </c>
      <c r="AIL139" t="n">
        <v>34.05025</v>
      </c>
      <c r="AIM139" t="n">
        <v>34.2721</v>
      </c>
      <c r="AIN139" t="n">
        <v>34.41357</v>
      </c>
      <c r="AIO139" t="n">
        <v>34.48664</v>
      </c>
      <c r="AIP139" t="n">
        <v>34.6148</v>
      </c>
      <c r="AIQ139" t="n">
        <v>34.75975</v>
      </c>
      <c r="AIR139" t="n">
        <v>34.93566</v>
      </c>
      <c r="AIS139" t="n">
        <v>35.02758</v>
      </c>
      <c r="AIT139" t="n">
        <v>35.18179</v>
      </c>
      <c r="AIU139" t="n">
        <v>35.388</v>
      </c>
      <c r="AIV139" t="n">
        <v>35.50143</v>
      </c>
      <c r="AIW139" t="n">
        <v>35.7309</v>
      </c>
      <c r="AIX139" t="n">
        <v>35.91782</v>
      </c>
      <c r="AIY139" t="n">
        <v>36.13729</v>
      </c>
      <c r="AIZ139" t="n">
        <v>36.38437</v>
      </c>
      <c r="AJA139" t="n">
        <v>36.60994</v>
      </c>
      <c r="AJB139" t="n">
        <v>36.7215</v>
      </c>
      <c r="AJC139" t="n">
        <v>36.96352</v>
      </c>
      <c r="AJD139" t="n">
        <v>37.17149</v>
      </c>
      <c r="AJE139" t="n">
        <v>37.43289</v>
      </c>
      <c r="AJF139" t="n">
        <v>37.52251</v>
      </c>
      <c r="AJG139" t="n">
        <v>37.60676</v>
      </c>
      <c r="AJH139" t="n">
        <v>37.89101</v>
      </c>
      <c r="AJI139" t="n">
        <v>38.04673</v>
      </c>
      <c r="AJJ139" t="n">
        <v>38.22084</v>
      </c>
      <c r="AJK139" t="n">
        <v>38.50798</v>
      </c>
      <c r="AJL139" t="n">
        <v>38.78136</v>
      </c>
      <c r="AJM139" t="n">
        <v>39.2522</v>
      </c>
      <c r="AJN139" t="n">
        <v>39.7232</v>
      </c>
      <c r="AJO139" t="n">
        <v>40.01112</v>
      </c>
      <c r="AJP139" t="n">
        <v>40.32656</v>
      </c>
      <c r="AJQ139" t="n">
        <v>40.64844</v>
      </c>
      <c r="AJR139" t="n">
        <v>40.82659</v>
      </c>
      <c r="AJS139" t="n">
        <v>41.08798</v>
      </c>
      <c r="AJT139" t="n">
        <v>41.42068</v>
      </c>
      <c r="AJU139" t="n">
        <v>41.56927</v>
      </c>
      <c r="AJV139" t="n">
        <v>41.77424</v>
      </c>
      <c r="AJW139" t="n">
        <v>42.02599</v>
      </c>
      <c r="AJX139" t="n">
        <v>42.54285</v>
      </c>
      <c r="AJY139" t="n">
        <v>42.8676</v>
      </c>
      <c r="AJZ139" t="n">
        <v>43.15754</v>
      </c>
      <c r="AKA139" t="n">
        <v>43.43282</v>
      </c>
      <c r="AKB139" t="n">
        <v>43.65394</v>
      </c>
      <c r="AKC139" t="n">
        <v>44.07965</v>
      </c>
      <c r="AKD139" t="n">
        <v>44.33029</v>
      </c>
      <c r="AKE139" t="n">
        <v>44.70752</v>
      </c>
      <c r="AKF139" t="n">
        <v>44.7648</v>
      </c>
      <c r="AKG139" t="n">
        <v>45.06154</v>
      </c>
      <c r="AKH139" t="n">
        <v>45.92099</v>
      </c>
      <c r="AKI139" t="n">
        <v>46.56746</v>
      </c>
      <c r="AKJ139" t="n">
        <v>46.84001</v>
      </c>
      <c r="AKK139" t="n">
        <v>47.39126</v>
      </c>
      <c r="AKL139" t="n">
        <v>48.13663</v>
      </c>
      <c r="AKM139" t="n">
        <v>48.52563</v>
      </c>
      <c r="AKN139" t="n">
        <v>49.21401</v>
      </c>
      <c r="AKO139" t="n">
        <v>49.75402</v>
      </c>
      <c r="AKP139" t="n">
        <v>50.39178</v>
      </c>
      <c r="AKQ139" t="n">
        <v>50.87511</v>
      </c>
      <c r="AKR139" t="n">
        <v>51.32259</v>
      </c>
      <c r="AKS139" t="n">
        <v>52.25809</v>
      </c>
      <c r="AKT139" t="n">
        <v>53.35617</v>
      </c>
      <c r="AKU139" t="n">
        <v>54.17161</v>
      </c>
      <c r="AKV139" t="n">
        <v>54.97949</v>
      </c>
      <c r="AKW139" t="n">
        <v>56.08514</v>
      </c>
      <c r="AKX139" t="n">
        <v>57.25897</v>
      </c>
      <c r="AKY139" t="n">
        <v>59.18051</v>
      </c>
      <c r="AKZ139" t="n">
        <v>60.44065</v>
      </c>
      <c r="ALA139" t="n">
        <v>61.23901</v>
      </c>
      <c r="ALB139" t="n">
        <v>62.76706</v>
      </c>
      <c r="ALC139" t="n">
        <v>64.44535</v>
      </c>
      <c r="ALD139" t="n">
        <v>65.85937</v>
      </c>
      <c r="ALE139" t="n">
        <v>68.0984</v>
      </c>
      <c r="ALF139" t="n">
        <v>70.07715</v>
      </c>
      <c r="ALG139" t="n">
        <v>74.32145</v>
      </c>
      <c r="ALH139" t="n">
        <v>76.94598000000001</v>
      </c>
      <c r="ALI139" t="n">
        <v>81.81364000000001</v>
      </c>
      <c r="ALJ139" t="n">
        <v>88.94865</v>
      </c>
      <c r="ALK139" t="n">
        <v>100.26669</v>
      </c>
      <c r="ALL139" t="n">
        <v>113.93308</v>
      </c>
      <c r="ALM139" t="n">
        <v>128.10463</v>
      </c>
      <c r="ALN139" t="n">
        <v>158.64996</v>
      </c>
      <c r="ALO139" t="n">
        <v>206.30122</v>
      </c>
    </row>
    <row r="140">
      <c r="A140" t="inlineStr">
        <is>
          <t>Bahrain</t>
        </is>
      </c>
      <c r="B140" t="inlineStr">
        <is>
          <t>BHR</t>
        </is>
      </c>
      <c r="C140" s="13">
        <f>AVERAGE(SI140,SJ140)</f>
        <v/>
      </c>
      <c r="D140" t="n">
        <v>3.64985</v>
      </c>
      <c r="E140" t="n">
        <v>5.61494</v>
      </c>
      <c r="F140" t="n">
        <v>6.72294</v>
      </c>
      <c r="G140" t="n">
        <v>7.56247</v>
      </c>
      <c r="H140" t="n">
        <v>8.255890000000001</v>
      </c>
      <c r="I140" t="n">
        <v>8.854789999999999</v>
      </c>
      <c r="J140" t="n">
        <v>9.38654</v>
      </c>
      <c r="K140" t="n">
        <v>9.86767</v>
      </c>
      <c r="L140" t="n">
        <v>10.309</v>
      </c>
      <c r="M140" t="n">
        <v>10.71807</v>
      </c>
      <c r="N140" t="n">
        <v>11.10036</v>
      </c>
      <c r="O140" t="n">
        <v>11.46</v>
      </c>
      <c r="P140" t="n">
        <v>11.80019</v>
      </c>
      <c r="Q140" t="n">
        <v>12.12344</v>
      </c>
      <c r="R140" t="n">
        <v>12.43182</v>
      </c>
      <c r="S140" t="n">
        <v>12.72698</v>
      </c>
      <c r="T140" t="n">
        <v>13.01033</v>
      </c>
      <c r="U140" t="n">
        <v>13.28303</v>
      </c>
      <c r="V140" t="n">
        <v>13.54609</v>
      </c>
      <c r="W140" t="n">
        <v>13.80035</v>
      </c>
      <c r="X140" t="n">
        <v>14.04657</v>
      </c>
      <c r="Y140" t="n">
        <v>14.28538</v>
      </c>
      <c r="Z140" t="n">
        <v>14.51735</v>
      </c>
      <c r="AA140" t="n">
        <v>14.74299</v>
      </c>
      <c r="AB140" t="n">
        <v>14.96275</v>
      </c>
      <c r="AC140" t="n">
        <v>15.177</v>
      </c>
      <c r="AD140" t="n">
        <v>15.38613</v>
      </c>
      <c r="AE140" t="n">
        <v>15.59044</v>
      </c>
      <c r="AF140" t="n">
        <v>15.79023</v>
      </c>
      <c r="AG140" t="n">
        <v>15.98575</v>
      </c>
      <c r="AH140" t="n">
        <v>16.17726</v>
      </c>
      <c r="AI140" t="n">
        <v>16.36496</v>
      </c>
      <c r="AJ140" t="n">
        <v>16.54907</v>
      </c>
      <c r="AK140" t="n">
        <v>16.72976</v>
      </c>
      <c r="AL140" t="n">
        <v>16.9072</v>
      </c>
      <c r="AM140" t="n">
        <v>17.08156</v>
      </c>
      <c r="AN140" t="n">
        <v>17.25298</v>
      </c>
      <c r="AO140" t="n">
        <v>17.42159</v>
      </c>
      <c r="AP140" t="n">
        <v>17.58751</v>
      </c>
      <c r="AQ140" t="n">
        <v>17.75088</v>
      </c>
      <c r="AR140" t="n">
        <v>17.91179</v>
      </c>
      <c r="AS140" t="n">
        <v>18.07034</v>
      </c>
      <c r="AT140" t="n">
        <v>18.22663</v>
      </c>
      <c r="AU140" t="n">
        <v>18.38076</v>
      </c>
      <c r="AV140" t="n">
        <v>18.5328</v>
      </c>
      <c r="AW140" t="n">
        <v>18.68284</v>
      </c>
      <c r="AX140" t="n">
        <v>18.83094</v>
      </c>
      <c r="AY140" t="n">
        <v>18.97718</v>
      </c>
      <c r="AZ140" t="n">
        <v>19.12163</v>
      </c>
      <c r="BA140" t="n">
        <v>19.26435</v>
      </c>
      <c r="BB140" t="n">
        <v>19.4054</v>
      </c>
      <c r="BC140" t="n">
        <v>19.54483</v>
      </c>
      <c r="BD140" t="n">
        <v>19.68269</v>
      </c>
      <c r="BE140" t="n">
        <v>19.81905</v>
      </c>
      <c r="BF140" t="n">
        <v>19.95394</v>
      </c>
      <c r="BG140" t="n">
        <v>20.08741</v>
      </c>
      <c r="BH140" t="n">
        <v>20.21951</v>
      </c>
      <c r="BI140" t="n">
        <v>20.35027</v>
      </c>
      <c r="BJ140" t="n">
        <v>20.47974</v>
      </c>
      <c r="BK140" t="n">
        <v>20.60796</v>
      </c>
      <c r="BL140" t="n">
        <v>20.73496</v>
      </c>
      <c r="BM140" t="n">
        <v>20.86077</v>
      </c>
      <c r="BN140" t="n">
        <v>20.98543</v>
      </c>
      <c r="BO140" t="n">
        <v>21.10898</v>
      </c>
      <c r="BP140" t="n">
        <v>21.23143</v>
      </c>
      <c r="BQ140" t="n">
        <v>21.35282</v>
      </c>
      <c r="BR140" t="n">
        <v>21.47318</v>
      </c>
      <c r="BS140" t="n">
        <v>21.59254</v>
      </c>
      <c r="BT140" t="n">
        <v>21.71092</v>
      </c>
      <c r="BU140" t="n">
        <v>21.82834</v>
      </c>
      <c r="BV140" t="n">
        <v>21.94483</v>
      </c>
      <c r="BW140" t="n">
        <v>22.06042</v>
      </c>
      <c r="BX140" t="n">
        <v>22.17512</v>
      </c>
      <c r="BY140" t="n">
        <v>22.28895</v>
      </c>
      <c r="BZ140" t="n">
        <v>22.40194</v>
      </c>
      <c r="CA140" t="n">
        <v>22.51411</v>
      </c>
      <c r="CB140" t="n">
        <v>22.62547</v>
      </c>
      <c r="CC140" t="n">
        <v>22.73605</v>
      </c>
      <c r="CD140" t="n">
        <v>22.84586</v>
      </c>
      <c r="CE140" t="n">
        <v>22.95492</v>
      </c>
      <c r="CF140" t="n">
        <v>23.06324</v>
      </c>
      <c r="CG140" t="n">
        <v>23.17084</v>
      </c>
      <c r="CH140" t="n">
        <v>23.27774</v>
      </c>
      <c r="CI140" t="n">
        <v>23.38396</v>
      </c>
      <c r="CJ140" t="n">
        <v>23.4895</v>
      </c>
      <c r="CK140" t="n">
        <v>23.59438</v>
      </c>
      <c r="CL140" t="n">
        <v>23.69861</v>
      </c>
      <c r="CM140" t="n">
        <v>23.80222</v>
      </c>
      <c r="CN140" t="n">
        <v>23.9052</v>
      </c>
      <c r="CO140" t="n">
        <v>24.00758</v>
      </c>
      <c r="CP140" t="n">
        <v>24.10937</v>
      </c>
      <c r="CQ140" t="n">
        <v>24.21057</v>
      </c>
      <c r="CR140" t="n">
        <v>24.3112</v>
      </c>
      <c r="CS140" t="n">
        <v>24.41127</v>
      </c>
      <c r="CT140" t="n">
        <v>24.51079</v>
      </c>
      <c r="CU140" t="n">
        <v>24.60977</v>
      </c>
      <c r="CV140" t="n">
        <v>24.70823</v>
      </c>
      <c r="CW140" t="n">
        <v>24.80616</v>
      </c>
      <c r="CX140" t="n">
        <v>24.90359</v>
      </c>
      <c r="CY140" t="n">
        <v>25.00051</v>
      </c>
      <c r="CZ140" t="n">
        <v>25.09695</v>
      </c>
      <c r="DA140" t="n">
        <v>25.1929</v>
      </c>
      <c r="DB140" t="n">
        <v>25.28838</v>
      </c>
      <c r="DC140" t="n">
        <v>25.3834</v>
      </c>
      <c r="DD140" t="n">
        <v>25.47796</v>
      </c>
      <c r="DE140" t="n">
        <v>25.57207</v>
      </c>
      <c r="DF140" t="n">
        <v>25.66574</v>
      </c>
      <c r="DG140" t="n">
        <v>25.75899</v>
      </c>
      <c r="DH140" t="n">
        <v>25.8518</v>
      </c>
      <c r="DI140" t="n">
        <v>25.94419</v>
      </c>
      <c r="DJ140" t="n">
        <v>26.03618</v>
      </c>
      <c r="DK140" t="n">
        <v>26.12776</v>
      </c>
      <c r="DL140" t="n">
        <v>26.21895</v>
      </c>
      <c r="DM140" t="n">
        <v>26.30974</v>
      </c>
      <c r="DN140" t="n">
        <v>26.40015</v>
      </c>
      <c r="DO140" t="n">
        <v>26.49018</v>
      </c>
      <c r="DP140" t="n">
        <v>26.57985</v>
      </c>
      <c r="DQ140" t="n">
        <v>26.66914</v>
      </c>
      <c r="DR140" t="n">
        <v>26.75808</v>
      </c>
      <c r="DS140" t="n">
        <v>26.84666</v>
      </c>
      <c r="DT140" t="n">
        <v>26.93489</v>
      </c>
      <c r="DU140" t="n">
        <v>27.02278</v>
      </c>
      <c r="DV140" t="n">
        <v>27.11033</v>
      </c>
      <c r="DW140" t="n">
        <v>27.19756</v>
      </c>
      <c r="DX140" t="n">
        <v>27.28445</v>
      </c>
      <c r="DY140" t="n">
        <v>27.37102</v>
      </c>
      <c r="DZ140" t="n">
        <v>27.45728</v>
      </c>
      <c r="EA140" t="n">
        <v>27.54322</v>
      </c>
      <c r="EB140" t="n">
        <v>27.62885</v>
      </c>
      <c r="EC140" t="n">
        <v>27.71419</v>
      </c>
      <c r="ED140" t="n">
        <v>27.79922</v>
      </c>
      <c r="EE140" t="n">
        <v>27.88396</v>
      </c>
      <c r="EF140" t="n">
        <v>27.96842</v>
      </c>
      <c r="EG140" t="n">
        <v>28.05258</v>
      </c>
      <c r="EH140" t="n">
        <v>28.13647</v>
      </c>
      <c r="EI140" t="n">
        <v>28.22008</v>
      </c>
      <c r="EJ140" t="n">
        <v>28.30342</v>
      </c>
      <c r="EK140" t="n">
        <v>28.38649</v>
      </c>
      <c r="EL140" t="n">
        <v>28.46929</v>
      </c>
      <c r="EM140" t="n">
        <v>28.55183</v>
      </c>
      <c r="EN140" t="n">
        <v>28.63412</v>
      </c>
      <c r="EO140" t="n">
        <v>28.71615</v>
      </c>
      <c r="EP140" t="n">
        <v>28.79793</v>
      </c>
      <c r="EQ140" t="n">
        <v>28.87947</v>
      </c>
      <c r="ER140" t="n">
        <v>28.96076</v>
      </c>
      <c r="ES140" t="n">
        <v>29.04182</v>
      </c>
      <c r="ET140" t="n">
        <v>29.12263</v>
      </c>
      <c r="EU140" t="n">
        <v>29.20322</v>
      </c>
      <c r="EV140" t="n">
        <v>29.28358</v>
      </c>
      <c r="EW140" t="n">
        <v>29.36371</v>
      </c>
      <c r="EX140" t="n">
        <v>29.44361</v>
      </c>
      <c r="EY140" t="n">
        <v>29.5233</v>
      </c>
      <c r="EZ140" t="n">
        <v>29.60277</v>
      </c>
      <c r="FA140" t="n">
        <v>29.68203</v>
      </c>
      <c r="FB140" t="n">
        <v>29.76107</v>
      </c>
      <c r="FC140" t="n">
        <v>29.83991</v>
      </c>
      <c r="FD140" t="n">
        <v>29.91854</v>
      </c>
      <c r="FE140" t="n">
        <v>29.99697</v>
      </c>
      <c r="FF140" t="n">
        <v>30.07519</v>
      </c>
      <c r="FG140" t="n">
        <v>30.15322</v>
      </c>
      <c r="FH140" t="n">
        <v>30.23106</v>
      </c>
      <c r="FI140" t="n">
        <v>30.30871</v>
      </c>
      <c r="FJ140" t="n">
        <v>30.38616</v>
      </c>
      <c r="FK140" t="n">
        <v>30.46343</v>
      </c>
      <c r="FL140" t="n">
        <v>30.54052</v>
      </c>
      <c r="FM140" t="n">
        <v>30.61742</v>
      </c>
      <c r="FN140" t="n">
        <v>30.69415</v>
      </c>
      <c r="FO140" t="n">
        <v>30.77069</v>
      </c>
      <c r="FP140" t="n">
        <v>30.84706</v>
      </c>
      <c r="FQ140" t="n">
        <v>30.92326</v>
      </c>
      <c r="FR140" t="n">
        <v>30.99929</v>
      </c>
      <c r="FS140" t="n">
        <v>31.07516</v>
      </c>
      <c r="FT140" t="n">
        <v>31.15085</v>
      </c>
      <c r="FU140" t="n">
        <v>31.22638</v>
      </c>
      <c r="FV140" t="n">
        <v>31.30176</v>
      </c>
      <c r="FW140" t="n">
        <v>31.37697</v>
      </c>
      <c r="FX140" t="n">
        <v>31.45202</v>
      </c>
      <c r="FY140" t="n">
        <v>31.52692</v>
      </c>
      <c r="FZ140" t="n">
        <v>31.60167</v>
      </c>
      <c r="GA140" t="n">
        <v>31.67627</v>
      </c>
      <c r="GB140" t="n">
        <v>31.75071</v>
      </c>
      <c r="GC140" t="n">
        <v>31.82501</v>
      </c>
      <c r="GD140" t="n">
        <v>31.89917</v>
      </c>
      <c r="GE140" t="n">
        <v>31.97318</v>
      </c>
      <c r="GF140" t="n">
        <v>32.04705</v>
      </c>
      <c r="GG140" t="n">
        <v>32.12078</v>
      </c>
      <c r="GH140" t="n">
        <v>32.19437</v>
      </c>
      <c r="GI140" t="n">
        <v>32.26783</v>
      </c>
      <c r="GJ140" t="n">
        <v>32.34116</v>
      </c>
      <c r="GK140" t="n">
        <v>32.41434</v>
      </c>
      <c r="GL140" t="n">
        <v>32.48741</v>
      </c>
      <c r="GM140" t="n">
        <v>32.56034</v>
      </c>
      <c r="GN140" t="n">
        <v>32.63314</v>
      </c>
      <c r="GO140" t="n">
        <v>32.70582</v>
      </c>
      <c r="GP140" t="n">
        <v>32.77837</v>
      </c>
      <c r="GQ140" t="n">
        <v>32.8508</v>
      </c>
      <c r="GR140" t="n">
        <v>32.92311</v>
      </c>
      <c r="GS140" t="n">
        <v>32.9953</v>
      </c>
      <c r="GT140" t="n">
        <v>33.06738</v>
      </c>
      <c r="GU140" t="n">
        <v>33.13934</v>
      </c>
      <c r="GV140" t="n">
        <v>33.21118</v>
      </c>
      <c r="GW140" t="n">
        <v>33.28291</v>
      </c>
      <c r="GX140" t="n">
        <v>33.35453</v>
      </c>
      <c r="GY140" t="n">
        <v>33.42604</v>
      </c>
      <c r="GZ140" t="n">
        <v>33.49744</v>
      </c>
      <c r="HA140" t="n">
        <v>33.56873</v>
      </c>
      <c r="HB140" t="n">
        <v>33.63992</v>
      </c>
      <c r="HC140" t="n">
        <v>33.711</v>
      </c>
      <c r="HD140" t="n">
        <v>33.78198</v>
      </c>
      <c r="HE140" t="n">
        <v>33.85286</v>
      </c>
      <c r="HF140" t="n">
        <v>33.92363</v>
      </c>
      <c r="HG140" t="n">
        <v>33.99431</v>
      </c>
      <c r="HH140" t="n">
        <v>34.06489</v>
      </c>
      <c r="HI140" t="n">
        <v>34.13538</v>
      </c>
      <c r="HJ140" t="n">
        <v>34.20576</v>
      </c>
      <c r="HK140" t="n">
        <v>34.27606</v>
      </c>
      <c r="HL140" t="n">
        <v>34.34626</v>
      </c>
      <c r="HM140" t="n">
        <v>34.41637</v>
      </c>
      <c r="HN140" t="n">
        <v>34.4864</v>
      </c>
      <c r="HO140" t="n">
        <v>34.55633</v>
      </c>
      <c r="HP140" t="n">
        <v>34.62617</v>
      </c>
      <c r="HQ140" t="n">
        <v>34.69593</v>
      </c>
      <c r="HR140" t="n">
        <v>34.76561</v>
      </c>
      <c r="HS140" t="n">
        <v>34.8352</v>
      </c>
      <c r="HT140" t="n">
        <v>34.90471</v>
      </c>
      <c r="HU140" t="n">
        <v>34.97413</v>
      </c>
      <c r="HV140" t="n">
        <v>35.04348</v>
      </c>
      <c r="HW140" t="n">
        <v>35.11274</v>
      </c>
      <c r="HX140" t="n">
        <v>35.18193</v>
      </c>
      <c r="HY140" t="n">
        <v>35.25105</v>
      </c>
      <c r="HZ140" t="n">
        <v>35.32008</v>
      </c>
      <c r="IA140" t="n">
        <v>35.38904</v>
      </c>
      <c r="IB140" t="n">
        <v>35.45792</v>
      </c>
      <c r="IC140" t="n">
        <v>35.52674</v>
      </c>
      <c r="ID140" t="n">
        <v>35.59548</v>
      </c>
      <c r="IE140" t="n">
        <v>35.66415</v>
      </c>
      <c r="IF140" t="n">
        <v>35.73275</v>
      </c>
      <c r="IG140" t="n">
        <v>35.80128</v>
      </c>
      <c r="IH140" t="n">
        <v>35.86975</v>
      </c>
      <c r="II140" t="n">
        <v>35.93815</v>
      </c>
      <c r="IJ140" t="n">
        <v>36.00648</v>
      </c>
      <c r="IK140" t="n">
        <v>36.07475</v>
      </c>
      <c r="IL140" t="n">
        <v>36.14296</v>
      </c>
      <c r="IM140" t="n">
        <v>36.2111</v>
      </c>
      <c r="IN140" t="n">
        <v>36.27918</v>
      </c>
      <c r="IO140" t="n">
        <v>36.3472</v>
      </c>
      <c r="IP140" t="n">
        <v>36.41516</v>
      </c>
      <c r="IQ140" t="n">
        <v>36.48307</v>
      </c>
      <c r="IR140" t="n">
        <v>36.55091</v>
      </c>
      <c r="IS140" t="n">
        <v>36.6187</v>
      </c>
      <c r="IT140" t="n">
        <v>36.68643</v>
      </c>
      <c r="IU140" t="n">
        <v>36.75411</v>
      </c>
      <c r="IV140" t="n">
        <v>36.82173</v>
      </c>
      <c r="IW140" t="n">
        <v>36.8893</v>
      </c>
      <c r="IX140" t="n">
        <v>36.95682</v>
      </c>
      <c r="IY140" t="n">
        <v>37.02428</v>
      </c>
      <c r="IZ140" t="n">
        <v>37.0917</v>
      </c>
      <c r="JA140" t="n">
        <v>37.15907</v>
      </c>
      <c r="JB140" t="n">
        <v>37.22638</v>
      </c>
      <c r="JC140" t="n">
        <v>37.29365</v>
      </c>
      <c r="JD140" t="n">
        <v>37.36087</v>
      </c>
      <c r="JE140" t="n">
        <v>37.42805</v>
      </c>
      <c r="JF140" t="n">
        <v>37.49518</v>
      </c>
      <c r="JG140" t="n">
        <v>37.56227</v>
      </c>
      <c r="JH140" t="n">
        <v>37.62931</v>
      </c>
      <c r="JI140" t="n">
        <v>37.69631</v>
      </c>
      <c r="JJ140" t="n">
        <v>37.76326</v>
      </c>
      <c r="JK140" t="n">
        <v>37.83018</v>
      </c>
      <c r="JL140" t="n">
        <v>37.89706</v>
      </c>
      <c r="JM140" t="n">
        <v>37.96389</v>
      </c>
      <c r="JN140" t="n">
        <v>38.03069</v>
      </c>
      <c r="JO140" t="n">
        <v>38.09745</v>
      </c>
      <c r="JP140" t="n">
        <v>38.16417</v>
      </c>
      <c r="JQ140" t="n">
        <v>38.23085</v>
      </c>
      <c r="JR140" t="n">
        <v>38.2975</v>
      </c>
      <c r="JS140" t="n">
        <v>38.36412</v>
      </c>
      <c r="JT140" t="n">
        <v>38.4307</v>
      </c>
      <c r="JU140" t="n">
        <v>38.49725</v>
      </c>
      <c r="JV140" t="n">
        <v>38.56376</v>
      </c>
      <c r="JW140" t="n">
        <v>38.63024</v>
      </c>
      <c r="JX140" t="n">
        <v>38.69669</v>
      </c>
      <c r="JY140" t="n">
        <v>38.76311</v>
      </c>
      <c r="JZ140" t="n">
        <v>38.8295</v>
      </c>
      <c r="KA140" t="n">
        <v>38.89586</v>
      </c>
      <c r="KB140" t="n">
        <v>38.9622</v>
      </c>
      <c r="KC140" t="n">
        <v>39.0285</v>
      </c>
      <c r="KD140" t="n">
        <v>39.09478</v>
      </c>
      <c r="KE140" t="n">
        <v>39.16104</v>
      </c>
      <c r="KF140" t="n">
        <v>39.22726</v>
      </c>
      <c r="KG140" t="n">
        <v>39.29346</v>
      </c>
      <c r="KH140" t="n">
        <v>39.35965</v>
      </c>
      <c r="KI140" t="n">
        <v>39.4258</v>
      </c>
      <c r="KJ140" t="n">
        <v>39.49193</v>
      </c>
      <c r="KK140" t="n">
        <v>39.55804</v>
      </c>
      <c r="KL140" t="n">
        <v>39.62413</v>
      </c>
      <c r="KM140" t="n">
        <v>39.6902</v>
      </c>
      <c r="KN140" t="n">
        <v>39.75625</v>
      </c>
      <c r="KO140" t="n">
        <v>39.82228</v>
      </c>
      <c r="KP140" t="n">
        <v>39.8883</v>
      </c>
      <c r="KQ140" t="n">
        <v>39.95429</v>
      </c>
      <c r="KR140" t="n">
        <v>40.02027</v>
      </c>
      <c r="KS140" t="n">
        <v>40.08623</v>
      </c>
      <c r="KT140" t="n">
        <v>40.15217</v>
      </c>
      <c r="KU140" t="n">
        <v>40.2181</v>
      </c>
      <c r="KV140" t="n">
        <v>40.28402</v>
      </c>
      <c r="KW140" t="n">
        <v>40.34992</v>
      </c>
      <c r="KX140" t="n">
        <v>40.41581</v>
      </c>
      <c r="KY140" t="n">
        <v>40.48168</v>
      </c>
      <c r="KZ140" t="n">
        <v>40.54755</v>
      </c>
      <c r="LA140" t="n">
        <v>40.6134</v>
      </c>
      <c r="LB140" t="n">
        <v>40.67924</v>
      </c>
      <c r="LC140" t="n">
        <v>40.74507</v>
      </c>
      <c r="LD140" t="n">
        <v>40.81089</v>
      </c>
      <c r="LE140" t="n">
        <v>40.87671</v>
      </c>
      <c r="LF140" t="n">
        <v>40.94251</v>
      </c>
      <c r="LG140" t="n">
        <v>41.00831</v>
      </c>
      <c r="LH140" t="n">
        <v>41.0741</v>
      </c>
      <c r="LI140" t="n">
        <v>41.13988</v>
      </c>
      <c r="LJ140" t="n">
        <v>41.20567</v>
      </c>
      <c r="LK140" t="n">
        <v>41.27144</v>
      </c>
      <c r="LL140" t="n">
        <v>41.33721</v>
      </c>
      <c r="LM140" t="n">
        <v>41.40298</v>
      </c>
      <c r="LN140" t="n">
        <v>41.46874</v>
      </c>
      <c r="LO140" t="n">
        <v>41.5345</v>
      </c>
      <c r="LP140" t="n">
        <v>41.60026</v>
      </c>
      <c r="LQ140" t="n">
        <v>41.66602</v>
      </c>
      <c r="LR140" t="n">
        <v>41.73177</v>
      </c>
      <c r="LS140" t="n">
        <v>41.79753</v>
      </c>
      <c r="LT140" t="n">
        <v>41.86329</v>
      </c>
      <c r="LU140" t="n">
        <v>41.92904</v>
      </c>
      <c r="LV140" t="n">
        <v>41.9948</v>
      </c>
      <c r="LW140" t="n">
        <v>42.06056</v>
      </c>
      <c r="LX140" t="n">
        <v>42.12633</v>
      </c>
      <c r="LY140" t="n">
        <v>42.19209</v>
      </c>
      <c r="LZ140" t="n">
        <v>42.25787</v>
      </c>
      <c r="MA140" t="n">
        <v>42.32364</v>
      </c>
      <c r="MB140" t="n">
        <v>42.38942</v>
      </c>
      <c r="MC140" t="n">
        <v>42.45521</v>
      </c>
      <c r="MD140" t="n">
        <v>42.521</v>
      </c>
      <c r="ME140" t="n">
        <v>42.5868</v>
      </c>
      <c r="MF140" t="n">
        <v>42.65261</v>
      </c>
      <c r="MG140" t="n">
        <v>42.71843</v>
      </c>
      <c r="MH140" t="n">
        <v>42.78425</v>
      </c>
      <c r="MI140" t="n">
        <v>42.85009</v>
      </c>
      <c r="MJ140" t="n">
        <v>42.91593</v>
      </c>
      <c r="MK140" t="n">
        <v>42.98178</v>
      </c>
      <c r="ML140" t="n">
        <v>43.04765</v>
      </c>
      <c r="MM140" t="n">
        <v>43.11353</v>
      </c>
      <c r="MN140" t="n">
        <v>43.17941</v>
      </c>
      <c r="MO140" t="n">
        <v>43.24532</v>
      </c>
      <c r="MP140" t="n">
        <v>43.31123</v>
      </c>
      <c r="MQ140" t="n">
        <v>43.37716</v>
      </c>
      <c r="MR140" t="n">
        <v>43.4431</v>
      </c>
      <c r="MS140" t="n">
        <v>43.50906</v>
      </c>
      <c r="MT140" t="n">
        <v>43.57503</v>
      </c>
      <c r="MU140" t="n">
        <v>43.64102</v>
      </c>
      <c r="MV140" t="n">
        <v>43.70702</v>
      </c>
      <c r="MW140" t="n">
        <v>43.77304</v>
      </c>
      <c r="MX140" t="n">
        <v>43.83908</v>
      </c>
      <c r="MY140" t="n">
        <v>43.90514</v>
      </c>
      <c r="MZ140" t="n">
        <v>43.97122</v>
      </c>
      <c r="NA140" t="n">
        <v>44.03732</v>
      </c>
      <c r="NB140" t="n">
        <v>44.10343</v>
      </c>
      <c r="NC140" t="n">
        <v>44.16957</v>
      </c>
      <c r="ND140" t="n">
        <v>44.23573</v>
      </c>
      <c r="NE140" t="n">
        <v>44.3019</v>
      </c>
      <c r="NF140" t="n">
        <v>44.36811</v>
      </c>
      <c r="NG140" t="n">
        <v>44.43433</v>
      </c>
      <c r="NH140" t="n">
        <v>44.50058</v>
      </c>
      <c r="NI140" t="n">
        <v>44.56685</v>
      </c>
      <c r="NJ140" t="n">
        <v>44.63314</v>
      </c>
      <c r="NK140" t="n">
        <v>44.69946</v>
      </c>
      <c r="NL140" t="n">
        <v>44.76581</v>
      </c>
      <c r="NM140" t="n">
        <v>44.83218</v>
      </c>
      <c r="NN140" t="n">
        <v>44.89858</v>
      </c>
      <c r="NO140" t="n">
        <v>44.965</v>
      </c>
      <c r="NP140" t="n">
        <v>45.03146</v>
      </c>
      <c r="NQ140" t="n">
        <v>45.09794</v>
      </c>
      <c r="NR140" t="n">
        <v>45.16445</v>
      </c>
      <c r="NS140" t="n">
        <v>45.23098</v>
      </c>
      <c r="NT140" t="n">
        <v>45.29755</v>
      </c>
      <c r="NU140" t="n">
        <v>45.36415</v>
      </c>
      <c r="NV140" t="n">
        <v>45.43078</v>
      </c>
      <c r="NW140" t="n">
        <v>45.49744</v>
      </c>
      <c r="NX140" t="n">
        <v>45.56414</v>
      </c>
      <c r="NY140" t="n">
        <v>45.63086</v>
      </c>
      <c r="NZ140" t="n">
        <v>45.69762</v>
      </c>
      <c r="OA140" t="n">
        <v>45.76442</v>
      </c>
      <c r="OB140" t="n">
        <v>45.83124</v>
      </c>
      <c r="OC140" t="n">
        <v>45.89811</v>
      </c>
      <c r="OD140" t="n">
        <v>45.965</v>
      </c>
      <c r="OE140" t="n">
        <v>46.03193</v>
      </c>
      <c r="OF140" t="n">
        <v>46.0989</v>
      </c>
      <c r="OG140" t="n">
        <v>46.16591</v>
      </c>
      <c r="OH140" t="n">
        <v>46.23295</v>
      </c>
      <c r="OI140" t="n">
        <v>46.30003</v>
      </c>
      <c r="OJ140" t="n">
        <v>46.36716</v>
      </c>
      <c r="OK140" t="n">
        <v>46.43431</v>
      </c>
      <c r="OL140" t="n">
        <v>46.50151</v>
      </c>
      <c r="OM140" t="n">
        <v>46.56875</v>
      </c>
      <c r="ON140" t="n">
        <v>46.63603</v>
      </c>
      <c r="OO140" t="n">
        <v>46.70335</v>
      </c>
      <c r="OP140" t="n">
        <v>46.77072</v>
      </c>
      <c r="OQ140" t="n">
        <v>46.83812</v>
      </c>
      <c r="OR140" t="n">
        <v>46.90557</v>
      </c>
      <c r="OS140" t="n">
        <v>46.97306</v>
      </c>
      <c r="OT140" t="n">
        <v>47.0406</v>
      </c>
      <c r="OU140" t="n">
        <v>47.10818</v>
      </c>
      <c r="OV140" t="n">
        <v>47.17581</v>
      </c>
      <c r="OW140" t="n">
        <v>47.24348</v>
      </c>
      <c r="OX140" t="n">
        <v>47.3112</v>
      </c>
      <c r="OY140" t="n">
        <v>47.37897</v>
      </c>
      <c r="OZ140" t="n">
        <v>47.44678</v>
      </c>
      <c r="PA140" t="n">
        <v>47.51464</v>
      </c>
      <c r="PB140" t="n">
        <v>47.58255</v>
      </c>
      <c r="PC140" t="n">
        <v>47.65051</v>
      </c>
      <c r="PD140" t="n">
        <v>47.71852</v>
      </c>
      <c r="PE140" t="n">
        <v>47.78658</v>
      </c>
      <c r="PF140" t="n">
        <v>47.85468</v>
      </c>
      <c r="PG140" t="n">
        <v>47.92284</v>
      </c>
      <c r="PH140" t="n">
        <v>47.99105</v>
      </c>
      <c r="PI140" t="n">
        <v>48.05932</v>
      </c>
      <c r="PJ140" t="n">
        <v>48.12764</v>
      </c>
      <c r="PK140" t="n">
        <v>48.19601</v>
      </c>
      <c r="PL140" t="n">
        <v>48.26444</v>
      </c>
      <c r="PM140" t="n">
        <v>48.33292</v>
      </c>
      <c r="PN140" t="n">
        <v>48.40145</v>
      </c>
      <c r="PO140" t="n">
        <v>48.47005</v>
      </c>
      <c r="PP140" t="n">
        <v>48.5387</v>
      </c>
      <c r="PQ140" t="n">
        <v>48.6074</v>
      </c>
      <c r="PR140" t="n">
        <v>48.67616</v>
      </c>
      <c r="PS140" t="n">
        <v>48.74498</v>
      </c>
      <c r="PT140" t="n">
        <v>48.81387</v>
      </c>
      <c r="PU140" t="n">
        <v>48.8828</v>
      </c>
      <c r="PV140" t="n">
        <v>48.95181</v>
      </c>
      <c r="PW140" t="n">
        <v>49.02086</v>
      </c>
      <c r="PX140" t="n">
        <v>49.08998</v>
      </c>
      <c r="PY140" t="n">
        <v>49.15917</v>
      </c>
      <c r="PZ140" t="n">
        <v>49.22841</v>
      </c>
      <c r="QA140" t="n">
        <v>49.29772</v>
      </c>
      <c r="QB140" t="n">
        <v>49.36709</v>
      </c>
      <c r="QC140" t="n">
        <v>49.43653</v>
      </c>
      <c r="QD140" t="n">
        <v>49.50603</v>
      </c>
      <c r="QE140" t="n">
        <v>49.5756</v>
      </c>
      <c r="QF140" t="n">
        <v>49.64523</v>
      </c>
      <c r="QG140" t="n">
        <v>49.71492</v>
      </c>
      <c r="QH140" t="n">
        <v>49.78469</v>
      </c>
      <c r="QI140" t="n">
        <v>49.85452</v>
      </c>
      <c r="QJ140" t="n">
        <v>49.92442</v>
      </c>
      <c r="QK140" t="n">
        <v>49.99439</v>
      </c>
      <c r="QL140" t="n">
        <v>50.06443</v>
      </c>
      <c r="QM140" t="n">
        <v>50.13454</v>
      </c>
      <c r="QN140" t="n">
        <v>50.20472</v>
      </c>
      <c r="QO140" t="n">
        <v>50.27497</v>
      </c>
      <c r="QP140" t="n">
        <v>50.34529</v>
      </c>
      <c r="QQ140" t="n">
        <v>50.41569</v>
      </c>
      <c r="QR140" t="n">
        <v>50.48616</v>
      </c>
      <c r="QS140" t="n">
        <v>50.5567</v>
      </c>
      <c r="QT140" t="n">
        <v>50.62732</v>
      </c>
      <c r="QU140" t="n">
        <v>50.69801</v>
      </c>
      <c r="QV140" t="n">
        <v>50.76878</v>
      </c>
      <c r="QW140" t="n">
        <v>50.83962</v>
      </c>
      <c r="QX140" t="n">
        <v>50.91054</v>
      </c>
      <c r="QY140" t="n">
        <v>50.98154</v>
      </c>
      <c r="QZ140" t="n">
        <v>51.05261</v>
      </c>
      <c r="RA140" t="n">
        <v>51.12377</v>
      </c>
      <c r="RB140" t="n">
        <v>51.195</v>
      </c>
      <c r="RC140" t="n">
        <v>51.26632</v>
      </c>
      <c r="RD140" t="n">
        <v>51.33771</v>
      </c>
      <c r="RE140" t="n">
        <v>51.40919</v>
      </c>
      <c r="RF140" t="n">
        <v>51.48075</v>
      </c>
      <c r="RG140" t="n">
        <v>51.55239</v>
      </c>
      <c r="RH140" t="n">
        <v>51.62411</v>
      </c>
      <c r="RI140" t="n">
        <v>51.69592</v>
      </c>
      <c r="RJ140" t="n">
        <v>51.76781</v>
      </c>
      <c r="RK140" t="n">
        <v>51.83979</v>
      </c>
      <c r="RL140" t="n">
        <v>51.91185</v>
      </c>
      <c r="RM140" t="n">
        <v>51.984</v>
      </c>
      <c r="RN140" t="n">
        <v>52.05624</v>
      </c>
      <c r="RO140" t="n">
        <v>52.12857</v>
      </c>
      <c r="RP140" t="n">
        <v>52.20098</v>
      </c>
      <c r="RQ140" t="n">
        <v>52.27348</v>
      </c>
      <c r="RR140" t="n">
        <v>52.34608</v>
      </c>
      <c r="RS140" t="n">
        <v>52.41876</v>
      </c>
      <c r="RT140" t="n">
        <v>52.49154</v>
      </c>
      <c r="RU140" t="n">
        <v>52.5644</v>
      </c>
      <c r="RV140" t="n">
        <v>52.63736</v>
      </c>
      <c r="RW140" t="n">
        <v>52.71041</v>
      </c>
      <c r="RX140" t="n">
        <v>52.78356</v>
      </c>
      <c r="RY140" t="n">
        <v>52.8568</v>
      </c>
      <c r="RZ140" t="n">
        <v>52.93014</v>
      </c>
      <c r="SA140" t="n">
        <v>53.00357</v>
      </c>
      <c r="SB140" t="n">
        <v>53.07711</v>
      </c>
      <c r="SC140" t="n">
        <v>53.15073</v>
      </c>
      <c r="SD140" t="n">
        <v>53.22446</v>
      </c>
      <c r="SE140" t="n">
        <v>53.29829</v>
      </c>
      <c r="SF140" t="n">
        <v>53.37221</v>
      </c>
      <c r="SG140" t="n">
        <v>53.44624</v>
      </c>
      <c r="SH140" t="n">
        <v>53.52036</v>
      </c>
      <c r="SI140" t="n">
        <v>53.59459</v>
      </c>
      <c r="SJ140" t="n">
        <v>53.66892</v>
      </c>
      <c r="SK140" t="n">
        <v>53.74336</v>
      </c>
      <c r="SL140" t="n">
        <v>53.8179</v>
      </c>
      <c r="SM140" t="n">
        <v>53.89254</v>
      </c>
      <c r="SN140" t="n">
        <v>53.96729</v>
      </c>
      <c r="SO140" t="n">
        <v>54.04214</v>
      </c>
      <c r="SP140" t="n">
        <v>54.11711</v>
      </c>
      <c r="SQ140" t="n">
        <v>54.19218</v>
      </c>
      <c r="SR140" t="n">
        <v>54.26736</v>
      </c>
      <c r="SS140" t="n">
        <v>54.34265</v>
      </c>
      <c r="ST140" t="n">
        <v>54.41805</v>
      </c>
      <c r="SU140" t="n">
        <v>54.49356</v>
      </c>
      <c r="SV140" t="n">
        <v>54.56918</v>
      </c>
      <c r="SW140" t="n">
        <v>54.64491</v>
      </c>
      <c r="SX140" t="n">
        <v>54.72076</v>
      </c>
      <c r="SY140" t="n">
        <v>54.79672</v>
      </c>
      <c r="SZ140" t="n">
        <v>54.8728</v>
      </c>
      <c r="TA140" t="n">
        <v>54.94899</v>
      </c>
      <c r="TB140" t="n">
        <v>55.0253</v>
      </c>
      <c r="TC140" t="n">
        <v>55.10173</v>
      </c>
      <c r="TD140" t="n">
        <v>55.17827</v>
      </c>
      <c r="TE140" t="n">
        <v>55.25493</v>
      </c>
      <c r="TF140" t="n">
        <v>55.33171</v>
      </c>
      <c r="TG140" t="n">
        <v>55.40862</v>
      </c>
      <c r="TH140" t="n">
        <v>55.48565</v>
      </c>
      <c r="TI140" t="n">
        <v>55.56279</v>
      </c>
      <c r="TJ140" t="n">
        <v>55.64006</v>
      </c>
      <c r="TK140" t="n">
        <v>55.71746</v>
      </c>
      <c r="TL140" t="n">
        <v>55.79498</v>
      </c>
      <c r="TM140" t="n">
        <v>55.87262</v>
      </c>
      <c r="TN140" t="n">
        <v>55.95039</v>
      </c>
      <c r="TO140" t="n">
        <v>56.02829</v>
      </c>
      <c r="TP140" t="n">
        <v>56.10632</v>
      </c>
      <c r="TQ140" t="n">
        <v>56.18447</v>
      </c>
      <c r="TR140" t="n">
        <v>56.26276</v>
      </c>
      <c r="TS140" t="n">
        <v>56.34117</v>
      </c>
      <c r="TT140" t="n">
        <v>56.41972</v>
      </c>
      <c r="TU140" t="n">
        <v>56.4984</v>
      </c>
      <c r="TV140" t="n">
        <v>56.57722</v>
      </c>
      <c r="TW140" t="n">
        <v>56.65616</v>
      </c>
      <c r="TX140" t="n">
        <v>56.73525</v>
      </c>
      <c r="TY140" t="n">
        <v>56.81447</v>
      </c>
      <c r="TZ140" t="n">
        <v>56.89383</v>
      </c>
      <c r="UA140" t="n">
        <v>56.97332</v>
      </c>
      <c r="UB140" t="n">
        <v>57.05296</v>
      </c>
      <c r="UC140" t="n">
        <v>57.13273</v>
      </c>
      <c r="UD140" t="n">
        <v>57.21265</v>
      </c>
      <c r="UE140" t="n">
        <v>57.2927</v>
      </c>
      <c r="UF140" t="n">
        <v>57.3729</v>
      </c>
      <c r="UG140" t="n">
        <v>57.45325</v>
      </c>
      <c r="UH140" t="n">
        <v>57.53373</v>
      </c>
      <c r="UI140" t="n">
        <v>57.61437</v>
      </c>
      <c r="UJ140" t="n">
        <v>57.69515</v>
      </c>
      <c r="UK140" t="n">
        <v>57.77608</v>
      </c>
      <c r="UL140" t="n">
        <v>57.85715</v>
      </c>
      <c r="UM140" t="n">
        <v>57.93838</v>
      </c>
      <c r="UN140" t="n">
        <v>58.01976</v>
      </c>
      <c r="UO140" t="n">
        <v>58.10129</v>
      </c>
      <c r="UP140" t="n">
        <v>58.18297</v>
      </c>
      <c r="UQ140" t="n">
        <v>58.2648</v>
      </c>
      <c r="UR140" t="n">
        <v>58.34679</v>
      </c>
      <c r="US140" t="n">
        <v>58.42894</v>
      </c>
      <c r="UT140" t="n">
        <v>58.51124</v>
      </c>
      <c r="UU140" t="n">
        <v>58.5937</v>
      </c>
      <c r="UV140" t="n">
        <v>58.67632</v>
      </c>
      <c r="UW140" t="n">
        <v>58.7591</v>
      </c>
      <c r="UX140" t="n">
        <v>58.84204</v>
      </c>
      <c r="UY140" t="n">
        <v>58.92514</v>
      </c>
      <c r="UZ140" t="n">
        <v>59.00841</v>
      </c>
      <c r="VA140" t="n">
        <v>59.09184</v>
      </c>
      <c r="VB140" t="n">
        <v>59.17543</v>
      </c>
      <c r="VC140" t="n">
        <v>59.2592</v>
      </c>
      <c r="VD140" t="n">
        <v>59.34313</v>
      </c>
      <c r="VE140" t="n">
        <v>59.42722</v>
      </c>
      <c r="VF140" t="n">
        <v>59.51149</v>
      </c>
      <c r="VG140" t="n">
        <v>59.59593</v>
      </c>
      <c r="VH140" t="n">
        <v>59.68054</v>
      </c>
      <c r="VI140" t="n">
        <v>59.76533</v>
      </c>
      <c r="VJ140" t="n">
        <v>59.85028</v>
      </c>
      <c r="VK140" t="n">
        <v>59.93542</v>
      </c>
      <c r="VL140" t="n">
        <v>60.02073</v>
      </c>
      <c r="VM140" t="n">
        <v>60.10622</v>
      </c>
      <c r="VN140" t="n">
        <v>60.19189</v>
      </c>
      <c r="VO140" t="n">
        <v>60.27774</v>
      </c>
      <c r="VP140" t="n">
        <v>60.36377</v>
      </c>
      <c r="VQ140" t="n">
        <v>60.44998</v>
      </c>
      <c r="VR140" t="n">
        <v>60.53638</v>
      </c>
      <c r="VS140" t="n">
        <v>60.62296</v>
      </c>
      <c r="VT140" t="n">
        <v>60.70973</v>
      </c>
      <c r="VU140" t="n">
        <v>60.79668</v>
      </c>
      <c r="VV140" t="n">
        <v>60.88383</v>
      </c>
      <c r="VW140" t="n">
        <v>60.97116</v>
      </c>
      <c r="VX140" t="n">
        <v>61.05869</v>
      </c>
      <c r="VY140" t="n">
        <v>61.14641</v>
      </c>
      <c r="VZ140" t="n">
        <v>61.23433</v>
      </c>
      <c r="WA140" t="n">
        <v>61.32244</v>
      </c>
      <c r="WB140" t="n">
        <v>61.41074</v>
      </c>
      <c r="WC140" t="n">
        <v>61.49925</v>
      </c>
      <c r="WD140" t="n">
        <v>61.58796</v>
      </c>
      <c r="WE140" t="n">
        <v>61.67686</v>
      </c>
      <c r="WF140" t="n">
        <v>61.76597</v>
      </c>
      <c r="WG140" t="n">
        <v>61.85528</v>
      </c>
      <c r="WH140" t="n">
        <v>61.94479</v>
      </c>
      <c r="WI140" t="n">
        <v>62.03452</v>
      </c>
      <c r="WJ140" t="n">
        <v>62.12445</v>
      </c>
      <c r="WK140" t="n">
        <v>62.21459</v>
      </c>
      <c r="WL140" t="n">
        <v>62.30494</v>
      </c>
      <c r="WM140" t="n">
        <v>62.3955</v>
      </c>
      <c r="WN140" t="n">
        <v>62.48627</v>
      </c>
      <c r="WO140" t="n">
        <v>62.57727</v>
      </c>
      <c r="WP140" t="n">
        <v>62.66847</v>
      </c>
      <c r="WQ140" t="n">
        <v>62.7599</v>
      </c>
      <c r="WR140" t="n">
        <v>62.85154</v>
      </c>
      <c r="WS140" t="n">
        <v>62.94341</v>
      </c>
      <c r="WT140" t="n">
        <v>63.0355</v>
      </c>
      <c r="WU140" t="n">
        <v>63.12781</v>
      </c>
      <c r="WV140" t="n">
        <v>63.22034</v>
      </c>
      <c r="WW140" t="n">
        <v>63.31311</v>
      </c>
      <c r="WX140" t="n">
        <v>63.4061</v>
      </c>
      <c r="WY140" t="n">
        <v>63.49932</v>
      </c>
      <c r="WZ140" t="n">
        <v>63.59278</v>
      </c>
      <c r="XA140" t="n">
        <v>63.68647</v>
      </c>
      <c r="XB140" t="n">
        <v>63.78039</v>
      </c>
      <c r="XC140" t="n">
        <v>63.87455</v>
      </c>
      <c r="XD140" t="n">
        <v>63.96895</v>
      </c>
      <c r="XE140" t="n">
        <v>64.06359</v>
      </c>
      <c r="XF140" t="n">
        <v>64.15846999999999</v>
      </c>
      <c r="XG140" t="n">
        <v>64.25359</v>
      </c>
      <c r="XH140" t="n">
        <v>64.34896000000001</v>
      </c>
      <c r="XI140" t="n">
        <v>64.44458</v>
      </c>
      <c r="XJ140" t="n">
        <v>64.54044</v>
      </c>
      <c r="XK140" t="n">
        <v>64.63656</v>
      </c>
      <c r="XL140" t="n">
        <v>64.73293</v>
      </c>
      <c r="XM140" t="n">
        <v>64.82953999999999</v>
      </c>
      <c r="XN140" t="n">
        <v>64.92641999999999</v>
      </c>
      <c r="XO140" t="n">
        <v>65.02356</v>
      </c>
      <c r="XP140" t="n">
        <v>65.12094999999999</v>
      </c>
      <c r="XQ140" t="n">
        <v>65.21861</v>
      </c>
      <c r="XR140" t="n">
        <v>65.31652</v>
      </c>
      <c r="XS140" t="n">
        <v>65.4147</v>
      </c>
      <c r="XT140" t="n">
        <v>65.51315</v>
      </c>
      <c r="XU140" t="n">
        <v>65.61187</v>
      </c>
      <c r="XV140" t="n">
        <v>65.71084999999999</v>
      </c>
      <c r="XW140" t="n">
        <v>65.81012</v>
      </c>
      <c r="XX140" t="n">
        <v>65.90965</v>
      </c>
      <c r="XY140" t="n">
        <v>66.00946</v>
      </c>
      <c r="XZ140" t="n">
        <v>66.10955</v>
      </c>
      <c r="YA140" t="n">
        <v>66.20992</v>
      </c>
      <c r="YB140" t="n">
        <v>66.31058</v>
      </c>
      <c r="YC140" t="n">
        <v>66.41151000000001</v>
      </c>
      <c r="YD140" t="n">
        <v>66.51273</v>
      </c>
      <c r="YE140" t="n">
        <v>66.61425</v>
      </c>
      <c r="YF140" t="n">
        <v>66.71605</v>
      </c>
      <c r="YG140" t="n">
        <v>66.81815</v>
      </c>
      <c r="YH140" t="n">
        <v>66.92054</v>
      </c>
      <c r="YI140" t="n">
        <v>67.02323</v>
      </c>
      <c r="YJ140" t="n">
        <v>67.12622</v>
      </c>
      <c r="YK140" t="n">
        <v>67.22951</v>
      </c>
      <c r="YL140" t="n">
        <v>67.3331</v>
      </c>
      <c r="YM140" t="n">
        <v>67.437</v>
      </c>
      <c r="YN140" t="n">
        <v>67.54121000000001</v>
      </c>
      <c r="YO140" t="n">
        <v>67.64573</v>
      </c>
      <c r="YP140" t="n">
        <v>67.75055999999999</v>
      </c>
      <c r="YQ140" t="n">
        <v>67.85571</v>
      </c>
      <c r="YR140" t="n">
        <v>67.96117</v>
      </c>
      <c r="YS140" t="n">
        <v>68.06695999999999</v>
      </c>
      <c r="YT140" t="n">
        <v>68.17307</v>
      </c>
      <c r="YU140" t="n">
        <v>68.2795</v>
      </c>
      <c r="YV140" t="n">
        <v>68.38625</v>
      </c>
      <c r="YW140" t="n">
        <v>68.49334</v>
      </c>
      <c r="YX140" t="n">
        <v>68.60075999999999</v>
      </c>
      <c r="YY140" t="n">
        <v>68.70851999999999</v>
      </c>
      <c r="YZ140" t="n">
        <v>68.81661</v>
      </c>
      <c r="ZA140" t="n">
        <v>68.92505</v>
      </c>
      <c r="ZB140" t="n">
        <v>69.03382000000001</v>
      </c>
      <c r="ZC140" t="n">
        <v>69.14294</v>
      </c>
      <c r="ZD140" t="n">
        <v>69.25241</v>
      </c>
      <c r="ZE140" t="n">
        <v>69.36223</v>
      </c>
      <c r="ZF140" t="n">
        <v>69.47239999999999</v>
      </c>
      <c r="ZG140" t="n">
        <v>69.58293</v>
      </c>
      <c r="ZH140" t="n">
        <v>69.69382</v>
      </c>
      <c r="ZI140" t="n">
        <v>69.80507</v>
      </c>
      <c r="ZJ140" t="n">
        <v>69.91668</v>
      </c>
      <c r="ZK140" t="n">
        <v>70.02866</v>
      </c>
      <c r="ZL140" t="n">
        <v>70.14100999999999</v>
      </c>
      <c r="ZM140" t="n">
        <v>70.25373</v>
      </c>
      <c r="ZN140" t="n">
        <v>70.36682999999999</v>
      </c>
      <c r="ZO140" t="n">
        <v>70.48031</v>
      </c>
      <c r="ZP140" t="n">
        <v>70.59416</v>
      </c>
      <c r="ZQ140" t="n">
        <v>70.7084</v>
      </c>
      <c r="ZR140" t="n">
        <v>70.82304000000001</v>
      </c>
      <c r="ZS140" t="n">
        <v>70.93805999999999</v>
      </c>
      <c r="ZT140" t="n">
        <v>71.05347</v>
      </c>
      <c r="ZU140" t="n">
        <v>71.16929</v>
      </c>
      <c r="ZV140" t="n">
        <v>71.2855</v>
      </c>
      <c r="ZW140" t="n">
        <v>71.40212</v>
      </c>
      <c r="ZX140" t="n">
        <v>71.51913999999999</v>
      </c>
      <c r="ZY140" t="n">
        <v>71.63658</v>
      </c>
      <c r="ZZ140" t="n">
        <v>71.75443</v>
      </c>
      <c r="AAA140" t="n">
        <v>71.87269000000001</v>
      </c>
      <c r="AAB140" t="n">
        <v>71.99137</v>
      </c>
      <c r="AAC140" t="n">
        <v>72.11048</v>
      </c>
      <c r="AAD140" t="n">
        <v>72.23002</v>
      </c>
      <c r="AAE140" t="n">
        <v>72.34998</v>
      </c>
      <c r="AAF140" t="n">
        <v>72.47038000000001</v>
      </c>
      <c r="AAG140" t="n">
        <v>72.59122000000001</v>
      </c>
      <c r="AAH140" t="n">
        <v>72.71250000000001</v>
      </c>
      <c r="AAI140" t="n">
        <v>72.83422</v>
      </c>
      <c r="AAJ140" t="n">
        <v>72.9564</v>
      </c>
      <c r="AAK140" t="n">
        <v>73.07902</v>
      </c>
      <c r="AAL140" t="n">
        <v>73.2021</v>
      </c>
      <c r="AAM140" t="n">
        <v>73.32565</v>
      </c>
      <c r="AAN140" t="n">
        <v>73.44965000000001</v>
      </c>
      <c r="AAO140" t="n">
        <v>73.57411999999999</v>
      </c>
      <c r="AAP140" t="n">
        <v>73.69907000000001</v>
      </c>
      <c r="AAQ140" t="n">
        <v>73.82449</v>
      </c>
      <c r="AAR140" t="n">
        <v>73.95039</v>
      </c>
      <c r="AAS140" t="n">
        <v>74.07677</v>
      </c>
      <c r="AAT140" t="n">
        <v>74.20365</v>
      </c>
      <c r="AAU140" t="n">
        <v>74.33102</v>
      </c>
      <c r="AAV140" t="n">
        <v>74.45887999999999</v>
      </c>
      <c r="AAW140" t="n">
        <v>74.58723999999999</v>
      </c>
      <c r="AAX140" t="n">
        <v>74.71611</v>
      </c>
      <c r="AAY140" t="n">
        <v>74.84549</v>
      </c>
      <c r="AAZ140" t="n">
        <v>74.97538</v>
      </c>
      <c r="ABA140" t="n">
        <v>75.10579</v>
      </c>
      <c r="ABB140" t="n">
        <v>75.23672000000001</v>
      </c>
      <c r="ABC140" t="n">
        <v>75.36819</v>
      </c>
      <c r="ABD140" t="n">
        <v>75.50018</v>
      </c>
      <c r="ABE140" t="n">
        <v>75.63272000000001</v>
      </c>
      <c r="ABF140" t="n">
        <v>75.76579</v>
      </c>
      <c r="ABG140" t="n">
        <v>75.89941</v>
      </c>
      <c r="ABH140" t="n">
        <v>76.03358</v>
      </c>
      <c r="ABI140" t="n">
        <v>76.16831999999999</v>
      </c>
      <c r="ABJ140" t="n">
        <v>76.30361000000001</v>
      </c>
      <c r="ABK140" t="n">
        <v>76.43947</v>
      </c>
      <c r="ABL140" t="n">
        <v>76.5759</v>
      </c>
      <c r="ABM140" t="n">
        <v>76.71290999999999</v>
      </c>
      <c r="ABN140" t="n">
        <v>76.8505</v>
      </c>
      <c r="ABO140" t="n">
        <v>76.98868</v>
      </c>
      <c r="ABP140" t="n">
        <v>77.12745</v>
      </c>
      <c r="ABQ140" t="n">
        <v>77.26682</v>
      </c>
      <c r="ABR140" t="n">
        <v>77.4068</v>
      </c>
      <c r="ABS140" t="n">
        <v>77.54738999999999</v>
      </c>
      <c r="ABT140" t="n">
        <v>77.68859</v>
      </c>
      <c r="ABU140" t="n">
        <v>77.83041</v>
      </c>
      <c r="ABV140" t="n">
        <v>77.97286</v>
      </c>
      <c r="ABW140" t="n">
        <v>78.11593999999999</v>
      </c>
      <c r="ABX140" t="n">
        <v>78.25967</v>
      </c>
      <c r="ABY140" t="n">
        <v>78.40403999999999</v>
      </c>
      <c r="ABZ140" t="n">
        <v>78.54906</v>
      </c>
      <c r="ACA140" t="n">
        <v>78.69474</v>
      </c>
      <c r="ACB140" t="n">
        <v>78.84108000000001</v>
      </c>
      <c r="ACC140" t="n">
        <v>78.98809</v>
      </c>
      <c r="ACD140" t="n">
        <v>79.13578</v>
      </c>
      <c r="ACE140" t="n">
        <v>79.28416</v>
      </c>
      <c r="ACF140" t="n">
        <v>79.43322000000001</v>
      </c>
      <c r="ACG140" t="n">
        <v>79.58298000000001</v>
      </c>
      <c r="ACH140" t="n">
        <v>79.73344</v>
      </c>
      <c r="ACI140" t="n">
        <v>79.88462</v>
      </c>
      <c r="ACJ140" t="n">
        <v>80.03652</v>
      </c>
      <c r="ACK140" t="n">
        <v>80.18913999999999</v>
      </c>
      <c r="ACL140" t="n">
        <v>80.34249</v>
      </c>
      <c r="ACM140" t="n">
        <v>80.49657999999999</v>
      </c>
      <c r="ACN140" t="n">
        <v>80.65142</v>
      </c>
      <c r="ACO140" t="n">
        <v>80.80701000000001</v>
      </c>
      <c r="ACP140" t="n">
        <v>80.96337</v>
      </c>
      <c r="ACQ140" t="n">
        <v>81.12050000000001</v>
      </c>
      <c r="ACR140" t="n">
        <v>81.2784</v>
      </c>
      <c r="ACS140" t="n">
        <v>81.4371</v>
      </c>
      <c r="ACT140" t="n">
        <v>81.59658</v>
      </c>
      <c r="ACU140" t="n">
        <v>81.75687000000001</v>
      </c>
      <c r="ACV140" t="n">
        <v>81.91795999999999</v>
      </c>
      <c r="ACW140" t="n">
        <v>82.07988</v>
      </c>
      <c r="ACX140" t="n">
        <v>82.24263000000001</v>
      </c>
      <c r="ACY140" t="n">
        <v>82.40621</v>
      </c>
      <c r="ACZ140" t="n">
        <v>82.57062999999999</v>
      </c>
      <c r="ADA140" t="n">
        <v>82.73591999999999</v>
      </c>
      <c r="ADB140" t="n">
        <v>82.90206000000001</v>
      </c>
      <c r="ADC140" t="n">
        <v>83.06908</v>
      </c>
      <c r="ADD140" t="n">
        <v>83.23698</v>
      </c>
      <c r="ADE140" t="n">
        <v>83.40577999999999</v>
      </c>
      <c r="ADF140" t="n">
        <v>83.57547</v>
      </c>
      <c r="ADG140" t="n">
        <v>83.74607</v>
      </c>
      <c r="ADH140" t="n">
        <v>83.91759999999999</v>
      </c>
      <c r="ADI140" t="n">
        <v>84.09005999999999</v>
      </c>
      <c r="ADJ140" t="n">
        <v>84.26345999999999</v>
      </c>
      <c r="ADK140" t="n">
        <v>84.43781</v>
      </c>
      <c r="ADL140" t="n">
        <v>84.61312</v>
      </c>
      <c r="ADM140" t="n">
        <v>84.78941</v>
      </c>
      <c r="ADN140" t="n">
        <v>84.96668</v>
      </c>
      <c r="ADO140" t="n">
        <v>85.14494999999999</v>
      </c>
      <c r="ADP140" t="n">
        <v>85.32423</v>
      </c>
      <c r="ADQ140" t="n">
        <v>85.50452</v>
      </c>
      <c r="ADR140" t="n">
        <v>85.68584</v>
      </c>
      <c r="ADS140" t="n">
        <v>85.8682</v>
      </c>
      <c r="ADT140" t="n">
        <v>86.05162</v>
      </c>
      <c r="ADU140" t="n">
        <v>86.23611</v>
      </c>
      <c r="ADV140" t="n">
        <v>86.42167000000001</v>
      </c>
      <c r="ADW140" t="n">
        <v>86.60833</v>
      </c>
      <c r="ADX140" t="n">
        <v>86.79609000000001</v>
      </c>
      <c r="ADY140" t="n">
        <v>86.98496</v>
      </c>
      <c r="ADZ140" t="n">
        <v>87.17497</v>
      </c>
      <c r="AEA140" t="n">
        <v>87.36612</v>
      </c>
      <c r="AEB140" t="n">
        <v>87.55843</v>
      </c>
      <c r="AEC140" t="n">
        <v>87.75191</v>
      </c>
      <c r="AED140" t="n">
        <v>87.94658</v>
      </c>
      <c r="AEE140" t="n">
        <v>88.14245</v>
      </c>
      <c r="AEF140" t="n">
        <v>88.33953</v>
      </c>
      <c r="AEG140" t="n">
        <v>88.53784</v>
      </c>
      <c r="AEH140" t="n">
        <v>88.73739999999999</v>
      </c>
      <c r="AEI140" t="n">
        <v>88.93822</v>
      </c>
      <c r="AEJ140" t="n">
        <v>89.14032</v>
      </c>
      <c r="AEK140" t="n">
        <v>89.3437</v>
      </c>
      <c r="AEL140" t="n">
        <v>89.54841</v>
      </c>
      <c r="AEM140" t="n">
        <v>89.75443</v>
      </c>
      <c r="AEN140" t="n">
        <v>89.9618</v>
      </c>
      <c r="AEO140" t="n">
        <v>90.17052</v>
      </c>
      <c r="AEP140" t="n">
        <v>90.38063</v>
      </c>
      <c r="AEQ140" t="n">
        <v>90.59213</v>
      </c>
      <c r="AER140" t="n">
        <v>90.80504999999999</v>
      </c>
      <c r="AES140" t="n">
        <v>91.01939</v>
      </c>
      <c r="AET140" t="n">
        <v>91.23519</v>
      </c>
      <c r="AEU140" t="n">
        <v>91.45246</v>
      </c>
      <c r="AEV140" t="n">
        <v>91.67122000000001</v>
      </c>
      <c r="AEW140" t="n">
        <v>91.89149</v>
      </c>
      <c r="AEX140" t="n">
        <v>92.11329000000001</v>
      </c>
      <c r="AEY140" t="n">
        <v>92.33665000000001</v>
      </c>
      <c r="AEZ140" t="n">
        <v>92.56157</v>
      </c>
      <c r="AFA140" t="n">
        <v>92.78809</v>
      </c>
      <c r="AFB140" t="n">
        <v>93.01622</v>
      </c>
      <c r="AFC140" t="n">
        <v>93.24599000000001</v>
      </c>
      <c r="AFD140" t="n">
        <v>93.47742</v>
      </c>
      <c r="AFE140" t="n">
        <v>93.71055</v>
      </c>
      <c r="AFF140" t="n">
        <v>93.94537</v>
      </c>
      <c r="AFG140" t="n">
        <v>94.18194</v>
      </c>
      <c r="AFH140" t="n">
        <v>94.42026</v>
      </c>
      <c r="AFI140" t="n">
        <v>94.66036</v>
      </c>
      <c r="AFJ140" t="n">
        <v>94.90227</v>
      </c>
      <c r="AFK140" t="n">
        <v>95.14601999999999</v>
      </c>
      <c r="AFL140" t="n">
        <v>95.39162</v>
      </c>
      <c r="AFM140" t="n">
        <v>95.63912000000001</v>
      </c>
      <c r="AFN140" t="n">
        <v>95.88854000000001</v>
      </c>
      <c r="AFO140" t="n">
        <v>96.1399</v>
      </c>
      <c r="AFP140" t="n">
        <v>96.39324000000001</v>
      </c>
      <c r="AFQ140" t="n">
        <v>96.64858</v>
      </c>
      <c r="AFR140" t="n">
        <v>96.90597</v>
      </c>
      <c r="AFS140" t="n">
        <v>97.16540999999999</v>
      </c>
      <c r="AFT140" t="n">
        <v>97.42695999999999</v>
      </c>
      <c r="AFU140" t="n">
        <v>97.69064</v>
      </c>
      <c r="AFV140" t="n">
        <v>97.95648</v>
      </c>
      <c r="AFW140" t="n">
        <v>98.22453</v>
      </c>
      <c r="AFX140" t="n">
        <v>98.4948</v>
      </c>
      <c r="AFY140" t="n">
        <v>98.76734999999999</v>
      </c>
      <c r="AFZ140" t="n">
        <v>99.04219999999999</v>
      </c>
      <c r="AGA140" t="n">
        <v>99.3194</v>
      </c>
      <c r="AGB140" t="n">
        <v>99.59896999999999</v>
      </c>
      <c r="AGC140" t="n">
        <v>99.88097</v>
      </c>
      <c r="AGD140" t="n">
        <v>100.16543</v>
      </c>
      <c r="AGE140" t="n">
        <v>100.45238</v>
      </c>
      <c r="AGF140" t="n">
        <v>100.74189</v>
      </c>
      <c r="AGG140" t="n">
        <v>101.03398</v>
      </c>
      <c r="AGH140" t="n">
        <v>101.3287</v>
      </c>
      <c r="AGI140" t="n">
        <v>101.62609</v>
      </c>
      <c r="AGJ140" t="n">
        <v>101.9262</v>
      </c>
      <c r="AGK140" t="n">
        <v>102.22909</v>
      </c>
      <c r="AGL140" t="n">
        <v>102.53479</v>
      </c>
      <c r="AGM140" t="n">
        <v>102.84335</v>
      </c>
      <c r="AGN140" t="n">
        <v>103.15483</v>
      </c>
      <c r="AGO140" t="n">
        <v>103.46928</v>
      </c>
      <c r="AGP140" t="n">
        <v>103.78676</v>
      </c>
      <c r="AGQ140" t="n">
        <v>104.10732</v>
      </c>
      <c r="AGR140" t="n">
        <v>104.431</v>
      </c>
      <c r="AGS140" t="n">
        <v>104.75787</v>
      </c>
      <c r="AGT140" t="n">
        <v>105.08801</v>
      </c>
      <c r="AGU140" t="n">
        <v>105.42144</v>
      </c>
      <c r="AGV140" t="n">
        <v>105.75826</v>
      </c>
      <c r="AGW140" t="n">
        <v>106.09851</v>
      </c>
      <c r="AGX140" t="n">
        <v>106.44227</v>
      </c>
      <c r="AGY140" t="n">
        <v>106.7896</v>
      </c>
      <c r="AGZ140" t="n">
        <v>107.14057</v>
      </c>
      <c r="AHA140" t="n">
        <v>107.49525</v>
      </c>
      <c r="AHB140" t="n">
        <v>107.85373</v>
      </c>
      <c r="AHC140" t="n">
        <v>108.21606</v>
      </c>
      <c r="AHD140" t="n">
        <v>108.58234</v>
      </c>
      <c r="AHE140" t="n">
        <v>108.95264</v>
      </c>
      <c r="AHF140" t="n">
        <v>109.32705</v>
      </c>
      <c r="AHG140" t="n">
        <v>109.70564</v>
      </c>
      <c r="AHH140" t="n">
        <v>110.08851</v>
      </c>
      <c r="AHI140" t="n">
        <v>110.47575</v>
      </c>
      <c r="AHJ140" t="n">
        <v>110.86744</v>
      </c>
      <c r="AHK140" t="n">
        <v>111.26369</v>
      </c>
      <c r="AHL140" t="n">
        <v>111.6646</v>
      </c>
      <c r="AHM140" t="n">
        <v>112.07026</v>
      </c>
      <c r="AHN140" t="n">
        <v>112.48078</v>
      </c>
      <c r="AHO140" t="n">
        <v>112.89628</v>
      </c>
      <c r="AHP140" t="n">
        <v>113.31686</v>
      </c>
      <c r="AHQ140" t="n">
        <v>113.74262</v>
      </c>
      <c r="AHR140" t="n">
        <v>114.17371</v>
      </c>
      <c r="AHS140" t="n">
        <v>114.61024</v>
      </c>
      <c r="AHT140" t="n">
        <v>115.05233</v>
      </c>
      <c r="AHU140" t="n">
        <v>115.50012</v>
      </c>
      <c r="AHV140" t="n">
        <v>115.95375</v>
      </c>
      <c r="AHW140" t="n">
        <v>116.41335</v>
      </c>
      <c r="AHX140" t="n">
        <v>116.87908</v>
      </c>
      <c r="AHY140" t="n">
        <v>117.35107</v>
      </c>
      <c r="AHZ140" t="n">
        <v>117.8295</v>
      </c>
      <c r="AIA140" t="n">
        <v>118.31451</v>
      </c>
      <c r="AIB140" t="n">
        <v>118.80629</v>
      </c>
      <c r="AIC140" t="n">
        <v>119.30499</v>
      </c>
      <c r="AID140" t="n">
        <v>119.81081</v>
      </c>
      <c r="AIE140" t="n">
        <v>120.32392</v>
      </c>
      <c r="AIF140" t="n">
        <v>120.84454</v>
      </c>
      <c r="AIG140" t="n">
        <v>121.37284</v>
      </c>
      <c r="AIH140" t="n">
        <v>121.90905</v>
      </c>
      <c r="AII140" t="n">
        <v>122.45338</v>
      </c>
      <c r="AIJ140" t="n">
        <v>123.00607</v>
      </c>
      <c r="AIK140" t="n">
        <v>123.56733</v>
      </c>
      <c r="AIL140" t="n">
        <v>124.13743</v>
      </c>
      <c r="AIM140" t="n">
        <v>124.71661</v>
      </c>
      <c r="AIN140" t="n">
        <v>125.30515</v>
      </c>
      <c r="AIO140" t="n">
        <v>125.90331</v>
      </c>
      <c r="AIP140" t="n">
        <v>126.51138</v>
      </c>
      <c r="AIQ140" t="n">
        <v>127.12968</v>
      </c>
      <c r="AIR140" t="n">
        <v>127.75852</v>
      </c>
      <c r="AIS140" t="n">
        <v>128.39822</v>
      </c>
      <c r="AIT140" t="n">
        <v>129.04913</v>
      </c>
      <c r="AIU140" t="n">
        <v>129.71161</v>
      </c>
      <c r="AIV140" t="n">
        <v>130.38602</v>
      </c>
      <c r="AIW140" t="n">
        <v>131.07278</v>
      </c>
      <c r="AIX140" t="n">
        <v>131.77229</v>
      </c>
      <c r="AIY140" t="n">
        <v>132.48499</v>
      </c>
      <c r="AIZ140" t="n">
        <v>133.21132</v>
      </c>
      <c r="AJA140" t="n">
        <v>133.95177</v>
      </c>
      <c r="AJB140" t="n">
        <v>134.70683</v>
      </c>
      <c r="AJC140" t="n">
        <v>135.47705</v>
      </c>
      <c r="AJD140" t="n">
        <v>136.26297</v>
      </c>
      <c r="AJE140" t="n">
        <v>137.06517</v>
      </c>
      <c r="AJF140" t="n">
        <v>137.88428</v>
      </c>
      <c r="AJG140" t="n">
        <v>138.72092</v>
      </c>
      <c r="AJH140" t="n">
        <v>139.57581</v>
      </c>
      <c r="AJI140" t="n">
        <v>140.44966</v>
      </c>
      <c r="AJJ140" t="n">
        <v>141.34325</v>
      </c>
      <c r="AJK140" t="n">
        <v>142.25737</v>
      </c>
      <c r="AJL140" t="n">
        <v>143.19289</v>
      </c>
      <c r="AJM140" t="n">
        <v>144.15073</v>
      </c>
      <c r="AJN140" t="n">
        <v>145.13185</v>
      </c>
      <c r="AJO140" t="n">
        <v>146.13728</v>
      </c>
      <c r="AJP140" t="n">
        <v>147.16814</v>
      </c>
      <c r="AJQ140" t="n">
        <v>148.22557</v>
      </c>
      <c r="AJR140" t="n">
        <v>149.31084</v>
      </c>
      <c r="AJS140" t="n">
        <v>150.42528</v>
      </c>
      <c r="AJT140" t="n">
        <v>151.5703</v>
      </c>
      <c r="AJU140" t="n">
        <v>152.74745</v>
      </c>
      <c r="AJV140" t="n">
        <v>153.95836</v>
      </c>
      <c r="AJW140" t="n">
        <v>155.20479</v>
      </c>
      <c r="AJX140" t="n">
        <v>156.48865</v>
      </c>
      <c r="AJY140" t="n">
        <v>157.81197</v>
      </c>
      <c r="AJZ140" t="n">
        <v>159.17697</v>
      </c>
      <c r="AKA140" t="n">
        <v>160.58603</v>
      </c>
      <c r="AKB140" t="n">
        <v>162.04175</v>
      </c>
      <c r="AKC140" t="n">
        <v>163.54695</v>
      </c>
      <c r="AKD140" t="n">
        <v>165.10468</v>
      </c>
      <c r="AKE140" t="n">
        <v>166.71826</v>
      </c>
      <c r="AKF140" t="n">
        <v>168.39139</v>
      </c>
      <c r="AKG140" t="n">
        <v>170.12802</v>
      </c>
      <c r="AKH140" t="n">
        <v>171.9326</v>
      </c>
      <c r="AKI140" t="n">
        <v>173.80994</v>
      </c>
      <c r="AKJ140" t="n">
        <v>175.76541</v>
      </c>
      <c r="AKK140" t="n">
        <v>177.80495</v>
      </c>
      <c r="AKL140" t="n">
        <v>179.93515</v>
      </c>
      <c r="AKM140" t="n">
        <v>182.16338</v>
      </c>
      <c r="AKN140" t="n">
        <v>184.49791</v>
      </c>
      <c r="AKO140" t="n">
        <v>186.94803</v>
      </c>
      <c r="AKP140" t="n">
        <v>189.5242</v>
      </c>
      <c r="AKQ140" t="n">
        <v>192.23836</v>
      </c>
      <c r="AKR140" t="n">
        <v>195.10405</v>
      </c>
      <c r="AKS140" t="n">
        <v>198.13684</v>
      </c>
      <c r="AKT140" t="n">
        <v>201.35471</v>
      </c>
      <c r="AKU140" t="n">
        <v>204.77847</v>
      </c>
      <c r="AKV140" t="n">
        <v>208.43251</v>
      </c>
      <c r="AKW140" t="n">
        <v>212.34549</v>
      </c>
      <c r="AKX140" t="n">
        <v>216.55151</v>
      </c>
      <c r="AKY140" t="n">
        <v>221.09145</v>
      </c>
      <c r="AKZ140" t="n">
        <v>226.01483</v>
      </c>
      <c r="ALA140" t="n">
        <v>231.3824</v>
      </c>
      <c r="ALB140" t="n">
        <v>237.26959</v>
      </c>
      <c r="ALC140" t="n">
        <v>243.77165</v>
      </c>
      <c r="ALD140" t="n">
        <v>251.01079</v>
      </c>
      <c r="ALE140" t="n">
        <v>259.14719</v>
      </c>
      <c r="ALF140" t="n">
        <v>268.39581</v>
      </c>
      <c r="ALG140" t="n">
        <v>279.05371</v>
      </c>
      <c r="ALH140" t="n">
        <v>291.5459</v>
      </c>
      <c r="ALI140" t="n">
        <v>306.50781</v>
      </c>
      <c r="ALJ140" t="n">
        <v>324.94507</v>
      </c>
      <c r="ALK140" t="n">
        <v>348.57431</v>
      </c>
      <c r="ALL140" t="n">
        <v>380.65958</v>
      </c>
      <c r="ALM140" t="n">
        <v>428.53763</v>
      </c>
      <c r="ALN140" t="n">
        <v>514.65808</v>
      </c>
      <c r="ALO140" t="n">
        <v>863.2111200000001</v>
      </c>
    </row>
    <row r="141">
      <c r="A141" t="inlineStr">
        <is>
          <t>Cyprus</t>
        </is>
      </c>
      <c r="B141" t="inlineStr">
        <is>
          <t>CYP</t>
        </is>
      </c>
      <c r="C141" s="13">
        <f>AVERAGE(SI141,SJ141)</f>
        <v/>
      </c>
      <c r="D141" t="n">
        <v>6.78417</v>
      </c>
      <c r="E141" t="n">
        <v>9.58644</v>
      </c>
      <c r="F141" t="n">
        <v>11.18406</v>
      </c>
      <c r="G141" t="n">
        <v>12.04433</v>
      </c>
      <c r="H141" t="n">
        <v>12.15985</v>
      </c>
      <c r="I141" t="n">
        <v>12.30336</v>
      </c>
      <c r="J141" t="n">
        <v>12.73244</v>
      </c>
      <c r="K141" t="n">
        <v>13.76999</v>
      </c>
      <c r="L141" t="n">
        <v>15.29469</v>
      </c>
      <c r="M141" t="n">
        <v>15.88932</v>
      </c>
      <c r="N141" t="n">
        <v>16.44057</v>
      </c>
      <c r="O141" t="n">
        <v>16.79078</v>
      </c>
      <c r="P141" t="n">
        <v>17.05084</v>
      </c>
      <c r="Q141" t="n">
        <v>17.7475</v>
      </c>
      <c r="R141" t="n">
        <v>18.49973</v>
      </c>
      <c r="S141" t="n">
        <v>19.18459</v>
      </c>
      <c r="T141" t="n">
        <v>19.5728</v>
      </c>
      <c r="U141" t="n">
        <v>19.86032</v>
      </c>
      <c r="V141" t="n">
        <v>20.4256</v>
      </c>
      <c r="W141" t="n">
        <v>20.91733</v>
      </c>
      <c r="X141" t="n">
        <v>21.00262</v>
      </c>
      <c r="Y141" t="n">
        <v>21.31823</v>
      </c>
      <c r="Z141" t="n">
        <v>21.55033</v>
      </c>
      <c r="AA141" t="n">
        <v>21.65506</v>
      </c>
      <c r="AB141" t="n">
        <v>21.75706</v>
      </c>
      <c r="AC141" t="n">
        <v>21.87873</v>
      </c>
      <c r="AD141" t="n">
        <v>21.98387</v>
      </c>
      <c r="AE141" t="n">
        <v>22.0586</v>
      </c>
      <c r="AF141" t="n">
        <v>22.10119</v>
      </c>
      <c r="AG141" t="n">
        <v>22.20995</v>
      </c>
      <c r="AH141" t="n">
        <v>22.33274</v>
      </c>
      <c r="AI141" t="n">
        <v>22.45766</v>
      </c>
      <c r="AJ141" t="n">
        <v>22.66153</v>
      </c>
      <c r="AK141" t="n">
        <v>22.77376</v>
      </c>
      <c r="AL141" t="n">
        <v>23.07332</v>
      </c>
      <c r="AM141" t="n">
        <v>23.22161</v>
      </c>
      <c r="AN141" t="n">
        <v>23.45017</v>
      </c>
      <c r="AO141" t="n">
        <v>23.5206</v>
      </c>
      <c r="AP141" t="n">
        <v>23.67324</v>
      </c>
      <c r="AQ141" t="n">
        <v>23.85646</v>
      </c>
      <c r="AR141" t="n">
        <v>24.07515</v>
      </c>
      <c r="AS141" t="n">
        <v>24.14732</v>
      </c>
      <c r="AT141" t="n">
        <v>24.1864</v>
      </c>
      <c r="AU141" t="n">
        <v>24.34101</v>
      </c>
      <c r="AV141" t="n">
        <v>24.55972</v>
      </c>
      <c r="AW141" t="n">
        <v>24.5835</v>
      </c>
      <c r="AX141" t="n">
        <v>24.60129</v>
      </c>
      <c r="AY141" t="n">
        <v>24.71204</v>
      </c>
      <c r="AZ141" t="n">
        <v>24.78136</v>
      </c>
      <c r="BA141" t="n">
        <v>24.87283</v>
      </c>
      <c r="BB141" t="n">
        <v>24.96745</v>
      </c>
      <c r="BC141" t="n">
        <v>25.01197</v>
      </c>
      <c r="BD141" t="n">
        <v>25.10802</v>
      </c>
      <c r="BE141" t="n">
        <v>25.14448</v>
      </c>
      <c r="BF141" t="n">
        <v>25.23294</v>
      </c>
      <c r="BG141" t="n">
        <v>25.30008</v>
      </c>
      <c r="BH141" t="n">
        <v>25.36342</v>
      </c>
      <c r="BI141" t="n">
        <v>25.42737</v>
      </c>
      <c r="BJ141" t="n">
        <v>25.48516</v>
      </c>
      <c r="BK141" t="n">
        <v>25.6913</v>
      </c>
      <c r="BL141" t="n">
        <v>25.86206</v>
      </c>
      <c r="BM141" t="n">
        <v>25.95766</v>
      </c>
      <c r="BN141" t="n">
        <v>26.13667</v>
      </c>
      <c r="BO141" t="n">
        <v>26.18668</v>
      </c>
      <c r="BP141" t="n">
        <v>26.26334</v>
      </c>
      <c r="BQ141" t="n">
        <v>26.34032</v>
      </c>
      <c r="BR141" t="n">
        <v>26.4907</v>
      </c>
      <c r="BS141" t="n">
        <v>26.62718</v>
      </c>
      <c r="BT141" t="n">
        <v>26.67239</v>
      </c>
      <c r="BU141" t="n">
        <v>26.75759</v>
      </c>
      <c r="BV141" t="n">
        <v>26.89053</v>
      </c>
      <c r="BW141" t="n">
        <v>26.99139</v>
      </c>
      <c r="BX141" t="n">
        <v>27.10368</v>
      </c>
      <c r="BY141" t="n">
        <v>27.2319</v>
      </c>
      <c r="BZ141" t="n">
        <v>27.29465</v>
      </c>
      <c r="CA141" t="n">
        <v>27.39625</v>
      </c>
      <c r="CB141" t="n">
        <v>27.58439</v>
      </c>
      <c r="CC141" t="n">
        <v>27.61819</v>
      </c>
      <c r="CD141" t="n">
        <v>27.69547</v>
      </c>
      <c r="CE141" t="n">
        <v>27.86508</v>
      </c>
      <c r="CF141" t="n">
        <v>27.98466</v>
      </c>
      <c r="CG141" t="n">
        <v>28.13966</v>
      </c>
      <c r="CH141" t="n">
        <v>28.19536</v>
      </c>
      <c r="CI141" t="n">
        <v>28.22268</v>
      </c>
      <c r="CJ141" t="n">
        <v>28.34712</v>
      </c>
      <c r="CK141" t="n">
        <v>28.56813</v>
      </c>
      <c r="CL141" t="n">
        <v>28.60468</v>
      </c>
      <c r="CM141" t="n">
        <v>28.69855</v>
      </c>
      <c r="CN141" t="n">
        <v>28.73204</v>
      </c>
      <c r="CO141" t="n">
        <v>28.74976</v>
      </c>
      <c r="CP141" t="n">
        <v>28.81408</v>
      </c>
      <c r="CQ141" t="n">
        <v>29.00176</v>
      </c>
      <c r="CR141" t="n">
        <v>29.0525</v>
      </c>
      <c r="CS141" t="n">
        <v>29.2658</v>
      </c>
      <c r="CT141" t="n">
        <v>29.4369</v>
      </c>
      <c r="CU141" t="n">
        <v>29.52838</v>
      </c>
      <c r="CV141" t="n">
        <v>29.56024</v>
      </c>
      <c r="CW141" t="n">
        <v>29.61905</v>
      </c>
      <c r="CX141" t="n">
        <v>29.78068</v>
      </c>
      <c r="CY141" t="n">
        <v>29.8651</v>
      </c>
      <c r="CZ141" t="n">
        <v>29.93305</v>
      </c>
      <c r="DA141" t="n">
        <v>30.03055</v>
      </c>
      <c r="DB141" t="n">
        <v>30.09574</v>
      </c>
      <c r="DC141" t="n">
        <v>30.11475</v>
      </c>
      <c r="DD141" t="n">
        <v>30.1682</v>
      </c>
      <c r="DE141" t="n">
        <v>30.19315</v>
      </c>
      <c r="DF141" t="n">
        <v>30.29136</v>
      </c>
      <c r="DG141" t="n">
        <v>30.4672</v>
      </c>
      <c r="DH141" t="n">
        <v>30.48652</v>
      </c>
      <c r="DI141" t="n">
        <v>30.59851</v>
      </c>
      <c r="DJ141" t="n">
        <v>30.66951</v>
      </c>
      <c r="DK141" t="n">
        <v>30.70069</v>
      </c>
      <c r="DL141" t="n">
        <v>30.74479</v>
      </c>
      <c r="DM141" t="n">
        <v>30.84292</v>
      </c>
      <c r="DN141" t="n">
        <v>30.89494</v>
      </c>
      <c r="DO141" t="n">
        <v>30.94651</v>
      </c>
      <c r="DP141" t="n">
        <v>30.97044</v>
      </c>
      <c r="DQ141" t="n">
        <v>31.02208</v>
      </c>
      <c r="DR141" t="n">
        <v>31.17001</v>
      </c>
      <c r="DS141" t="n">
        <v>31.25416</v>
      </c>
      <c r="DT141" t="n">
        <v>31.30751</v>
      </c>
      <c r="DU141" t="n">
        <v>31.32744</v>
      </c>
      <c r="DV141" t="n">
        <v>31.35539</v>
      </c>
      <c r="DW141" t="n">
        <v>31.39683</v>
      </c>
      <c r="DX141" t="n">
        <v>31.48861</v>
      </c>
      <c r="DY141" t="n">
        <v>31.55749</v>
      </c>
      <c r="DZ141" t="n">
        <v>31.5914</v>
      </c>
      <c r="EA141" t="n">
        <v>31.6496</v>
      </c>
      <c r="EB141" t="n">
        <v>31.66726</v>
      </c>
      <c r="EC141" t="n">
        <v>31.71039</v>
      </c>
      <c r="ED141" t="n">
        <v>31.91712</v>
      </c>
      <c r="EE141" t="n">
        <v>31.99702</v>
      </c>
      <c r="EF141" t="n">
        <v>32.13869</v>
      </c>
      <c r="EG141" t="n">
        <v>32.23096</v>
      </c>
      <c r="EH141" t="n">
        <v>32.34047</v>
      </c>
      <c r="EI141" t="n">
        <v>32.43722</v>
      </c>
      <c r="EJ141" t="n">
        <v>32.48858</v>
      </c>
      <c r="EK141" t="n">
        <v>32.57431</v>
      </c>
      <c r="EL141" t="n">
        <v>32.64184</v>
      </c>
      <c r="EM141" t="n">
        <v>32.72768</v>
      </c>
      <c r="EN141" t="n">
        <v>32.78496</v>
      </c>
      <c r="EO141" t="n">
        <v>32.8381</v>
      </c>
      <c r="EP141" t="n">
        <v>32.90659</v>
      </c>
      <c r="EQ141" t="n">
        <v>32.99348</v>
      </c>
      <c r="ER141" t="n">
        <v>33.1157</v>
      </c>
      <c r="ES141" t="n">
        <v>33.2085</v>
      </c>
      <c r="ET141" t="n">
        <v>33.27964</v>
      </c>
      <c r="EU141" t="n">
        <v>33.31903</v>
      </c>
      <c r="EV141" t="n">
        <v>33.33934</v>
      </c>
      <c r="EW141" t="n">
        <v>33.35547</v>
      </c>
      <c r="EX141" t="n">
        <v>33.40169</v>
      </c>
      <c r="EY141" t="n">
        <v>33.44844</v>
      </c>
      <c r="EZ141" t="n">
        <v>33.53853</v>
      </c>
      <c r="FA141" t="n">
        <v>33.62241</v>
      </c>
      <c r="FB141" t="n">
        <v>33.64358</v>
      </c>
      <c r="FC141" t="n">
        <v>33.70066</v>
      </c>
      <c r="FD141" t="n">
        <v>33.79216</v>
      </c>
      <c r="FE141" t="n">
        <v>33.81214</v>
      </c>
      <c r="FF141" t="n">
        <v>33.86211</v>
      </c>
      <c r="FG141" t="n">
        <v>33.91359</v>
      </c>
      <c r="FH141" t="n">
        <v>34.01737</v>
      </c>
      <c r="FI141" t="n">
        <v>34.12603</v>
      </c>
      <c r="FJ141" t="n">
        <v>34.21281</v>
      </c>
      <c r="FK141" t="n">
        <v>34.30164</v>
      </c>
      <c r="FL141" t="n">
        <v>34.36154</v>
      </c>
      <c r="FM141" t="n">
        <v>34.38428</v>
      </c>
      <c r="FN141" t="n">
        <v>34.45078</v>
      </c>
      <c r="FO141" t="n">
        <v>34.53851</v>
      </c>
      <c r="FP141" t="n">
        <v>34.60403</v>
      </c>
      <c r="FQ141" t="n">
        <v>34.62521</v>
      </c>
      <c r="FR141" t="n">
        <v>34.6263</v>
      </c>
      <c r="FS141" t="n">
        <v>34.73838</v>
      </c>
      <c r="FT141" t="n">
        <v>34.81032</v>
      </c>
      <c r="FU141" t="n">
        <v>34.87283</v>
      </c>
      <c r="FV141" t="n">
        <v>34.95066</v>
      </c>
      <c r="FW141" t="n">
        <v>35.00629</v>
      </c>
      <c r="FX141" t="n">
        <v>35.05909</v>
      </c>
      <c r="FY141" t="n">
        <v>35.13921</v>
      </c>
      <c r="FZ141" t="n">
        <v>35.2054</v>
      </c>
      <c r="GA141" t="n">
        <v>35.31017</v>
      </c>
      <c r="GB141" t="n">
        <v>35.38662</v>
      </c>
      <c r="GC141" t="n">
        <v>35.50343</v>
      </c>
      <c r="GD141" t="n">
        <v>35.56947</v>
      </c>
      <c r="GE141" t="n">
        <v>35.60216</v>
      </c>
      <c r="GF141" t="n">
        <v>35.64833</v>
      </c>
      <c r="GG141" t="n">
        <v>35.70919</v>
      </c>
      <c r="GH141" t="n">
        <v>35.75305</v>
      </c>
      <c r="GI141" t="n">
        <v>35.80431</v>
      </c>
      <c r="GJ141" t="n">
        <v>35.87267</v>
      </c>
      <c r="GK141" t="n">
        <v>35.9011</v>
      </c>
      <c r="GL141" t="n">
        <v>35.96416</v>
      </c>
      <c r="GM141" t="n">
        <v>36.00338</v>
      </c>
      <c r="GN141" t="n">
        <v>36.06934</v>
      </c>
      <c r="GO141" t="n">
        <v>36.14548</v>
      </c>
      <c r="GP141" t="n">
        <v>36.20515</v>
      </c>
      <c r="GQ141" t="n">
        <v>36.23532</v>
      </c>
      <c r="GR141" t="n">
        <v>36.3451</v>
      </c>
      <c r="GS141" t="n">
        <v>36.40528</v>
      </c>
      <c r="GT141" t="n">
        <v>36.46258</v>
      </c>
      <c r="GU141" t="n">
        <v>36.53709</v>
      </c>
      <c r="GV141" t="n">
        <v>36.61063</v>
      </c>
      <c r="GW141" t="n">
        <v>36.61206</v>
      </c>
      <c r="GX141" t="n">
        <v>36.62784</v>
      </c>
      <c r="GY141" t="n">
        <v>36.72338</v>
      </c>
      <c r="GZ141" t="n">
        <v>36.83375</v>
      </c>
      <c r="HA141" t="n">
        <v>36.925</v>
      </c>
      <c r="HB141" t="n">
        <v>36.98432</v>
      </c>
      <c r="HC141" t="n">
        <v>36.99623</v>
      </c>
      <c r="HD141" t="n">
        <v>37.02689</v>
      </c>
      <c r="HE141" t="n">
        <v>37.06082</v>
      </c>
      <c r="HF141" t="n">
        <v>37.0887</v>
      </c>
      <c r="HG141" t="n">
        <v>37.13326</v>
      </c>
      <c r="HH141" t="n">
        <v>37.14548</v>
      </c>
      <c r="HI141" t="n">
        <v>37.16791</v>
      </c>
      <c r="HJ141" t="n">
        <v>37.18518</v>
      </c>
      <c r="HK141" t="n">
        <v>37.2157</v>
      </c>
      <c r="HL141" t="n">
        <v>37.28088</v>
      </c>
      <c r="HM141" t="n">
        <v>37.34962</v>
      </c>
      <c r="HN141" t="n">
        <v>37.35149</v>
      </c>
      <c r="HO141" t="n">
        <v>37.40838</v>
      </c>
      <c r="HP141" t="n">
        <v>37.51387</v>
      </c>
      <c r="HQ141" t="n">
        <v>37.6003</v>
      </c>
      <c r="HR141" t="n">
        <v>37.68029</v>
      </c>
      <c r="HS141" t="n">
        <v>37.78334</v>
      </c>
      <c r="HT141" t="n">
        <v>37.80522</v>
      </c>
      <c r="HU141" t="n">
        <v>37.82325</v>
      </c>
      <c r="HV141" t="n">
        <v>37.85461</v>
      </c>
      <c r="HW141" t="n">
        <v>37.92812</v>
      </c>
      <c r="HX141" t="n">
        <v>37.99944</v>
      </c>
      <c r="HY141" t="n">
        <v>38.01537</v>
      </c>
      <c r="HZ141" t="n">
        <v>38.05047</v>
      </c>
      <c r="IA141" t="n">
        <v>38.10646</v>
      </c>
      <c r="IB141" t="n">
        <v>38.18075</v>
      </c>
      <c r="IC141" t="n">
        <v>38.21719</v>
      </c>
      <c r="ID141" t="n">
        <v>38.24935</v>
      </c>
      <c r="IE141" t="n">
        <v>38.29825</v>
      </c>
      <c r="IF141" t="n">
        <v>38.39837</v>
      </c>
      <c r="IG141" t="n">
        <v>38.48274</v>
      </c>
      <c r="IH141" t="n">
        <v>38.53226</v>
      </c>
      <c r="II141" t="n">
        <v>38.58374</v>
      </c>
      <c r="IJ141" t="n">
        <v>38.61902</v>
      </c>
      <c r="IK141" t="n">
        <v>38.66611</v>
      </c>
      <c r="IL141" t="n">
        <v>38.7468</v>
      </c>
      <c r="IM141" t="n">
        <v>38.79318</v>
      </c>
      <c r="IN141" t="n">
        <v>38.83841</v>
      </c>
      <c r="IO141" t="n">
        <v>38.88984</v>
      </c>
      <c r="IP141" t="n">
        <v>38.95879</v>
      </c>
      <c r="IQ141" t="n">
        <v>38.96328</v>
      </c>
      <c r="IR141" t="n">
        <v>39.00061</v>
      </c>
      <c r="IS141" t="n">
        <v>39.07112</v>
      </c>
      <c r="IT141" t="n">
        <v>39.11069</v>
      </c>
      <c r="IU141" t="n">
        <v>39.13861</v>
      </c>
      <c r="IV141" t="n">
        <v>39.18508</v>
      </c>
      <c r="IW141" t="n">
        <v>39.26593</v>
      </c>
      <c r="IX141" t="n">
        <v>39.31609</v>
      </c>
      <c r="IY141" t="n">
        <v>39.36687</v>
      </c>
      <c r="IZ141" t="n">
        <v>39.48395</v>
      </c>
      <c r="JA141" t="n">
        <v>39.60524</v>
      </c>
      <c r="JB141" t="n">
        <v>39.67999</v>
      </c>
      <c r="JC141" t="n">
        <v>39.79171</v>
      </c>
      <c r="JD141" t="n">
        <v>39.88322</v>
      </c>
      <c r="JE141" t="n">
        <v>39.99192</v>
      </c>
      <c r="JF141" t="n">
        <v>40.08444</v>
      </c>
      <c r="JG141" t="n">
        <v>40.13604</v>
      </c>
      <c r="JH141" t="n">
        <v>40.17665</v>
      </c>
      <c r="JI141" t="n">
        <v>40.19072</v>
      </c>
      <c r="JJ141" t="n">
        <v>40.23945</v>
      </c>
      <c r="JK141" t="n">
        <v>40.27034</v>
      </c>
      <c r="JL141" t="n">
        <v>40.35583</v>
      </c>
      <c r="JM141" t="n">
        <v>40.38707</v>
      </c>
      <c r="JN141" t="n">
        <v>40.45397</v>
      </c>
      <c r="JO141" t="n">
        <v>40.49778</v>
      </c>
      <c r="JP141" t="n">
        <v>40.54369</v>
      </c>
      <c r="JQ141" t="n">
        <v>40.60617</v>
      </c>
      <c r="JR141" t="n">
        <v>40.68475</v>
      </c>
      <c r="JS141" t="n">
        <v>40.75199</v>
      </c>
      <c r="JT141" t="n">
        <v>40.80711</v>
      </c>
      <c r="JU141" t="n">
        <v>40.87454</v>
      </c>
      <c r="JV141" t="n">
        <v>40.90783</v>
      </c>
      <c r="JW141" t="n">
        <v>40.97868</v>
      </c>
      <c r="JX141" t="n">
        <v>41.04325</v>
      </c>
      <c r="JY141" t="n">
        <v>41.12888</v>
      </c>
      <c r="JZ141" t="n">
        <v>41.23253</v>
      </c>
      <c r="KA141" t="n">
        <v>41.25889</v>
      </c>
      <c r="KB141" t="n">
        <v>41.31945</v>
      </c>
      <c r="KC141" t="n">
        <v>41.35381</v>
      </c>
      <c r="KD141" t="n">
        <v>41.39404</v>
      </c>
      <c r="KE141" t="n">
        <v>41.48659</v>
      </c>
      <c r="KF141" t="n">
        <v>41.60936</v>
      </c>
      <c r="KG141" t="n">
        <v>41.70929</v>
      </c>
      <c r="KH141" t="n">
        <v>41.7398</v>
      </c>
      <c r="KI141" t="n">
        <v>41.77342</v>
      </c>
      <c r="KJ141" t="n">
        <v>41.80414</v>
      </c>
      <c r="KK141" t="n">
        <v>41.89208</v>
      </c>
      <c r="KL141" t="n">
        <v>41.96003</v>
      </c>
      <c r="KM141" t="n">
        <v>41.98057</v>
      </c>
      <c r="KN141" t="n">
        <v>42.0061</v>
      </c>
      <c r="KO141" t="n">
        <v>42.07199</v>
      </c>
      <c r="KP141" t="n">
        <v>42.10603</v>
      </c>
      <c r="KQ141" t="n">
        <v>42.14845</v>
      </c>
      <c r="KR141" t="n">
        <v>42.22112</v>
      </c>
      <c r="KS141" t="n">
        <v>42.24573</v>
      </c>
      <c r="KT141" t="n">
        <v>42.26458</v>
      </c>
      <c r="KU141" t="n">
        <v>42.29566</v>
      </c>
      <c r="KV141" t="n">
        <v>42.32072</v>
      </c>
      <c r="KW141" t="n">
        <v>42.38528</v>
      </c>
      <c r="KX141" t="n">
        <v>42.41653</v>
      </c>
      <c r="KY141" t="n">
        <v>42.42973</v>
      </c>
      <c r="KZ141" t="n">
        <v>42.47334</v>
      </c>
      <c r="LA141" t="n">
        <v>42.5233</v>
      </c>
      <c r="LB141" t="n">
        <v>42.64396</v>
      </c>
      <c r="LC141" t="n">
        <v>42.67357</v>
      </c>
      <c r="LD141" t="n">
        <v>42.73213</v>
      </c>
      <c r="LE141" t="n">
        <v>42.79389</v>
      </c>
      <c r="LF141" t="n">
        <v>42.82009</v>
      </c>
      <c r="LG141" t="n">
        <v>42.88381</v>
      </c>
      <c r="LH141" t="n">
        <v>42.94519</v>
      </c>
      <c r="LI141" t="n">
        <v>43.08923</v>
      </c>
      <c r="LJ141" t="n">
        <v>43.18608</v>
      </c>
      <c r="LK141" t="n">
        <v>43.2389</v>
      </c>
      <c r="LL141" t="n">
        <v>43.25821</v>
      </c>
      <c r="LM141" t="n">
        <v>43.26705</v>
      </c>
      <c r="LN141" t="n">
        <v>43.30782</v>
      </c>
      <c r="LO141" t="n">
        <v>43.34158</v>
      </c>
      <c r="LP141" t="n">
        <v>43.39777</v>
      </c>
      <c r="LQ141" t="n">
        <v>43.40935</v>
      </c>
      <c r="LR141" t="n">
        <v>43.43726</v>
      </c>
      <c r="LS141" t="n">
        <v>43.47585</v>
      </c>
      <c r="LT141" t="n">
        <v>43.4971</v>
      </c>
      <c r="LU141" t="n">
        <v>43.50944</v>
      </c>
      <c r="LV141" t="n">
        <v>43.51135</v>
      </c>
      <c r="LW141" t="n">
        <v>43.51299</v>
      </c>
      <c r="LX141" t="n">
        <v>43.55284</v>
      </c>
      <c r="LY141" t="n">
        <v>43.65908</v>
      </c>
      <c r="LZ141" t="n">
        <v>43.70274</v>
      </c>
      <c r="MA141" t="n">
        <v>43.78241</v>
      </c>
      <c r="MB141" t="n">
        <v>43.81352</v>
      </c>
      <c r="MC141" t="n">
        <v>43.83133</v>
      </c>
      <c r="MD141" t="n">
        <v>43.87202</v>
      </c>
      <c r="ME141" t="n">
        <v>43.937</v>
      </c>
      <c r="MF141" t="n">
        <v>43.96694</v>
      </c>
      <c r="MG141" t="n">
        <v>44.02179</v>
      </c>
      <c r="MH141" t="n">
        <v>44.11181</v>
      </c>
      <c r="MI141" t="n">
        <v>44.16805</v>
      </c>
      <c r="MJ141" t="n">
        <v>44.25393</v>
      </c>
      <c r="MK141" t="n">
        <v>44.34043</v>
      </c>
      <c r="ML141" t="n">
        <v>44.42968</v>
      </c>
      <c r="MM141" t="n">
        <v>44.51287</v>
      </c>
      <c r="MN141" t="n">
        <v>44.5945</v>
      </c>
      <c r="MO141" t="n">
        <v>44.71915</v>
      </c>
      <c r="MP141" t="n">
        <v>44.78852</v>
      </c>
      <c r="MQ141" t="n">
        <v>44.8145</v>
      </c>
      <c r="MR141" t="n">
        <v>44.85962</v>
      </c>
      <c r="MS141" t="n">
        <v>44.92377</v>
      </c>
      <c r="MT141" t="n">
        <v>45.0246</v>
      </c>
      <c r="MU141" t="n">
        <v>45.08926</v>
      </c>
      <c r="MV141" t="n">
        <v>45.14058</v>
      </c>
      <c r="MW141" t="n">
        <v>45.18954</v>
      </c>
      <c r="MX141" t="n">
        <v>45.23825</v>
      </c>
      <c r="MY141" t="n">
        <v>45.31365</v>
      </c>
      <c r="MZ141" t="n">
        <v>45.39352</v>
      </c>
      <c r="NA141" t="n">
        <v>45.43041</v>
      </c>
      <c r="NB141" t="n">
        <v>45.50241</v>
      </c>
      <c r="NC141" t="n">
        <v>45.58765</v>
      </c>
      <c r="ND141" t="n">
        <v>45.63017</v>
      </c>
      <c r="NE141" t="n">
        <v>45.64576</v>
      </c>
      <c r="NF141" t="n">
        <v>45.6936</v>
      </c>
      <c r="NG141" t="n">
        <v>45.78016</v>
      </c>
      <c r="NH141" t="n">
        <v>45.84272</v>
      </c>
      <c r="NI141" t="n">
        <v>45.94654</v>
      </c>
      <c r="NJ141" t="n">
        <v>46.00929</v>
      </c>
      <c r="NK141" t="n">
        <v>46.07194</v>
      </c>
      <c r="NL141" t="n">
        <v>46.14775</v>
      </c>
      <c r="NM141" t="n">
        <v>46.19432</v>
      </c>
      <c r="NN141" t="n">
        <v>46.33259</v>
      </c>
      <c r="NO141" t="n">
        <v>46.44899</v>
      </c>
      <c r="NP141" t="n">
        <v>46.48211</v>
      </c>
      <c r="NQ141" t="n">
        <v>46.50932</v>
      </c>
      <c r="NR141" t="n">
        <v>46.51358</v>
      </c>
      <c r="NS141" t="n">
        <v>46.53819</v>
      </c>
      <c r="NT141" t="n">
        <v>46.58735</v>
      </c>
      <c r="NU141" t="n">
        <v>46.6586</v>
      </c>
      <c r="NV141" t="n">
        <v>46.70331</v>
      </c>
      <c r="NW141" t="n">
        <v>46.73423</v>
      </c>
      <c r="NX141" t="n">
        <v>46.75873</v>
      </c>
      <c r="NY141" t="n">
        <v>46.82942</v>
      </c>
      <c r="NZ141" t="n">
        <v>46.85426</v>
      </c>
      <c r="OA141" t="n">
        <v>46.8881</v>
      </c>
      <c r="OB141" t="n">
        <v>46.97438</v>
      </c>
      <c r="OC141" t="n">
        <v>47.08862</v>
      </c>
      <c r="OD141" t="n">
        <v>47.14206</v>
      </c>
      <c r="OE141" t="n">
        <v>47.15526</v>
      </c>
      <c r="OF141" t="n">
        <v>47.18026</v>
      </c>
      <c r="OG141" t="n">
        <v>47.22332</v>
      </c>
      <c r="OH141" t="n">
        <v>47.26888</v>
      </c>
      <c r="OI141" t="n">
        <v>47.34094</v>
      </c>
      <c r="OJ141" t="n">
        <v>47.43532</v>
      </c>
      <c r="OK141" t="n">
        <v>47.53065</v>
      </c>
      <c r="OL141" t="n">
        <v>47.59115</v>
      </c>
      <c r="OM141" t="n">
        <v>47.65998</v>
      </c>
      <c r="ON141" t="n">
        <v>47.7366</v>
      </c>
      <c r="OO141" t="n">
        <v>47.77695</v>
      </c>
      <c r="OP141" t="n">
        <v>47.82229</v>
      </c>
      <c r="OQ141" t="n">
        <v>47.87371</v>
      </c>
      <c r="OR141" t="n">
        <v>47.9172</v>
      </c>
      <c r="OS141" t="n">
        <v>47.92618</v>
      </c>
      <c r="OT141" t="n">
        <v>48.03775</v>
      </c>
      <c r="OU141" t="n">
        <v>48.11973</v>
      </c>
      <c r="OV141" t="n">
        <v>48.1545</v>
      </c>
      <c r="OW141" t="n">
        <v>48.19421</v>
      </c>
      <c r="OX141" t="n">
        <v>48.20573</v>
      </c>
      <c r="OY141" t="n">
        <v>48.31723</v>
      </c>
      <c r="OZ141" t="n">
        <v>48.42114</v>
      </c>
      <c r="PA141" t="n">
        <v>48.52185</v>
      </c>
      <c r="PB141" t="n">
        <v>48.55468</v>
      </c>
      <c r="PC141" t="n">
        <v>48.63751</v>
      </c>
      <c r="PD141" t="n">
        <v>48.69386</v>
      </c>
      <c r="PE141" t="n">
        <v>48.71196</v>
      </c>
      <c r="PF141" t="n">
        <v>48.72123</v>
      </c>
      <c r="PG141" t="n">
        <v>48.75162</v>
      </c>
      <c r="PH141" t="n">
        <v>48.8316</v>
      </c>
      <c r="PI141" t="n">
        <v>48.98355</v>
      </c>
      <c r="PJ141" t="n">
        <v>49.08232</v>
      </c>
      <c r="PK141" t="n">
        <v>49.20978</v>
      </c>
      <c r="PL141" t="n">
        <v>49.32901</v>
      </c>
      <c r="PM141" t="n">
        <v>49.42296</v>
      </c>
      <c r="PN141" t="n">
        <v>49.50274</v>
      </c>
      <c r="PO141" t="n">
        <v>49.55803</v>
      </c>
      <c r="PP141" t="n">
        <v>49.57749</v>
      </c>
      <c r="PQ141" t="n">
        <v>49.6328</v>
      </c>
      <c r="PR141" t="n">
        <v>49.65311</v>
      </c>
      <c r="PS141" t="n">
        <v>49.71694</v>
      </c>
      <c r="PT141" t="n">
        <v>49.80358</v>
      </c>
      <c r="PU141" t="n">
        <v>49.86339</v>
      </c>
      <c r="PV141" t="n">
        <v>49.89886</v>
      </c>
      <c r="PW141" t="n">
        <v>49.96423</v>
      </c>
      <c r="PX141" t="n">
        <v>49.98856</v>
      </c>
      <c r="PY141" t="n">
        <v>50.0383</v>
      </c>
      <c r="PZ141" t="n">
        <v>50.08722</v>
      </c>
      <c r="QA141" t="n">
        <v>50.10537</v>
      </c>
      <c r="QB141" t="n">
        <v>50.11715</v>
      </c>
      <c r="QC141" t="n">
        <v>50.19088</v>
      </c>
      <c r="QD141" t="n">
        <v>50.32634</v>
      </c>
      <c r="QE141" t="n">
        <v>50.46207</v>
      </c>
      <c r="QF141" t="n">
        <v>50.53817</v>
      </c>
      <c r="QG141" t="n">
        <v>50.57404</v>
      </c>
      <c r="QH141" t="n">
        <v>50.67072</v>
      </c>
      <c r="QI141" t="n">
        <v>50.71646</v>
      </c>
      <c r="QJ141" t="n">
        <v>50.81522</v>
      </c>
      <c r="QK141" t="n">
        <v>50.87079</v>
      </c>
      <c r="QL141" t="n">
        <v>50.91672</v>
      </c>
      <c r="QM141" t="n">
        <v>50.99807</v>
      </c>
      <c r="QN141" t="n">
        <v>51.06345</v>
      </c>
      <c r="QO141" t="n">
        <v>51.15209</v>
      </c>
      <c r="QP141" t="n">
        <v>51.24179</v>
      </c>
      <c r="QQ141" t="n">
        <v>51.25902</v>
      </c>
      <c r="QR141" t="n">
        <v>51.28485</v>
      </c>
      <c r="QS141" t="n">
        <v>51.34274</v>
      </c>
      <c r="QT141" t="n">
        <v>51.39851</v>
      </c>
      <c r="QU141" t="n">
        <v>51.51586</v>
      </c>
      <c r="QV141" t="n">
        <v>51.57441</v>
      </c>
      <c r="QW141" t="n">
        <v>51.60631</v>
      </c>
      <c r="QX141" t="n">
        <v>51.6413</v>
      </c>
      <c r="QY141" t="n">
        <v>51.65634</v>
      </c>
      <c r="QZ141" t="n">
        <v>51.69164</v>
      </c>
      <c r="RA141" t="n">
        <v>51.75483</v>
      </c>
      <c r="RB141" t="n">
        <v>51.85132</v>
      </c>
      <c r="RC141" t="n">
        <v>51.94154</v>
      </c>
      <c r="RD141" t="n">
        <v>52.01607</v>
      </c>
      <c r="RE141" t="n">
        <v>52.11839</v>
      </c>
      <c r="RF141" t="n">
        <v>52.22108</v>
      </c>
      <c r="RG141" t="n">
        <v>52.30301</v>
      </c>
      <c r="RH141" t="n">
        <v>52.44382</v>
      </c>
      <c r="RI141" t="n">
        <v>52.5839</v>
      </c>
      <c r="RJ141" t="n">
        <v>52.71924</v>
      </c>
      <c r="RK141" t="n">
        <v>52.8381</v>
      </c>
      <c r="RL141" t="n">
        <v>53.01871</v>
      </c>
      <c r="RM141" t="n">
        <v>53.09174</v>
      </c>
      <c r="RN141" t="n">
        <v>53.17392</v>
      </c>
      <c r="RO141" t="n">
        <v>53.21125</v>
      </c>
      <c r="RP141" t="n">
        <v>53.25304</v>
      </c>
      <c r="RQ141" t="n">
        <v>53.37822</v>
      </c>
      <c r="RR141" t="n">
        <v>53.56423</v>
      </c>
      <c r="RS141" t="n">
        <v>53.60527</v>
      </c>
      <c r="RT141" t="n">
        <v>53.70072</v>
      </c>
      <c r="RU141" t="n">
        <v>53.83057</v>
      </c>
      <c r="RV141" t="n">
        <v>53.92279</v>
      </c>
      <c r="RW141" t="n">
        <v>54.02739</v>
      </c>
      <c r="RX141" t="n">
        <v>54.07032</v>
      </c>
      <c r="RY141" t="n">
        <v>54.13419</v>
      </c>
      <c r="RZ141" t="n">
        <v>54.20145</v>
      </c>
      <c r="SA141" t="n">
        <v>54.2215</v>
      </c>
      <c r="SB141" t="n">
        <v>54.25652</v>
      </c>
      <c r="SC141" t="n">
        <v>54.30514</v>
      </c>
      <c r="SD141" t="n">
        <v>54.36158</v>
      </c>
      <c r="SE141" t="n">
        <v>54.40176</v>
      </c>
      <c r="SF141" t="n">
        <v>54.46091</v>
      </c>
      <c r="SG141" t="n">
        <v>54.52482</v>
      </c>
      <c r="SH141" t="n">
        <v>54.55768</v>
      </c>
      <c r="SI141" t="n">
        <v>54.57924</v>
      </c>
      <c r="SJ141" t="n">
        <v>54.6081</v>
      </c>
      <c r="SK141" t="n">
        <v>54.66124</v>
      </c>
      <c r="SL141" t="n">
        <v>54.72704</v>
      </c>
      <c r="SM141" t="n">
        <v>54.8173</v>
      </c>
      <c r="SN141" t="n">
        <v>54.96343</v>
      </c>
      <c r="SO141" t="n">
        <v>55.12149</v>
      </c>
      <c r="SP141" t="n">
        <v>55.19153</v>
      </c>
      <c r="SQ141" t="n">
        <v>55.27916</v>
      </c>
      <c r="SR141" t="n">
        <v>55.31414</v>
      </c>
      <c r="SS141" t="n">
        <v>55.46461</v>
      </c>
      <c r="ST141" t="n">
        <v>55.54411</v>
      </c>
      <c r="SU141" t="n">
        <v>55.55937</v>
      </c>
      <c r="SV141" t="n">
        <v>55.58046</v>
      </c>
      <c r="SW141" t="n">
        <v>55.67088</v>
      </c>
      <c r="SX141" t="n">
        <v>55.75793</v>
      </c>
      <c r="SY141" t="n">
        <v>55.80062</v>
      </c>
      <c r="SZ141" t="n">
        <v>55.88187</v>
      </c>
      <c r="TA141" t="n">
        <v>55.9526</v>
      </c>
      <c r="TB141" t="n">
        <v>56.05854</v>
      </c>
      <c r="TC141" t="n">
        <v>56.11102</v>
      </c>
      <c r="TD141" t="n">
        <v>56.17028</v>
      </c>
      <c r="TE141" t="n">
        <v>56.23125</v>
      </c>
      <c r="TF141" t="n">
        <v>56.26757</v>
      </c>
      <c r="TG141" t="n">
        <v>56.30096</v>
      </c>
      <c r="TH141" t="n">
        <v>56.35173</v>
      </c>
      <c r="TI141" t="n">
        <v>56.45499</v>
      </c>
      <c r="TJ141" t="n">
        <v>56.55328</v>
      </c>
      <c r="TK141" t="n">
        <v>56.59763</v>
      </c>
      <c r="TL141" t="n">
        <v>56.68429</v>
      </c>
      <c r="TM141" t="n">
        <v>56.75842</v>
      </c>
      <c r="TN141" t="n">
        <v>56.81909</v>
      </c>
      <c r="TO141" t="n">
        <v>56.85459</v>
      </c>
      <c r="TP141" t="n">
        <v>56.87435</v>
      </c>
      <c r="TQ141" t="n">
        <v>57.0743</v>
      </c>
      <c r="TR141" t="n">
        <v>57.16065</v>
      </c>
      <c r="TS141" t="n">
        <v>57.28571</v>
      </c>
      <c r="TT141" t="n">
        <v>57.41404</v>
      </c>
      <c r="TU141" t="n">
        <v>57.4528</v>
      </c>
      <c r="TV141" t="n">
        <v>57.48256</v>
      </c>
      <c r="TW141" t="n">
        <v>57.53393</v>
      </c>
      <c r="TX141" t="n">
        <v>57.55274</v>
      </c>
      <c r="TY141" t="n">
        <v>57.60465</v>
      </c>
      <c r="TZ141" t="n">
        <v>57.82073</v>
      </c>
      <c r="UA141" t="n">
        <v>57.97431</v>
      </c>
      <c r="UB141" t="n">
        <v>58.05382</v>
      </c>
      <c r="UC141" t="n">
        <v>58.13966</v>
      </c>
      <c r="UD141" t="n">
        <v>58.15327</v>
      </c>
      <c r="UE141" t="n">
        <v>58.15327</v>
      </c>
      <c r="UF141" t="n">
        <v>58.19774</v>
      </c>
      <c r="UG141" t="n">
        <v>58.22432</v>
      </c>
      <c r="UH141" t="n">
        <v>58.26788</v>
      </c>
      <c r="UI141" t="n">
        <v>58.29409</v>
      </c>
      <c r="UJ141" t="n">
        <v>58.37116</v>
      </c>
      <c r="UK141" t="n">
        <v>58.42674</v>
      </c>
      <c r="UL141" t="n">
        <v>58.56466</v>
      </c>
      <c r="UM141" t="n">
        <v>58.76837</v>
      </c>
      <c r="UN141" t="n">
        <v>58.81042</v>
      </c>
      <c r="UO141" t="n">
        <v>58.88249</v>
      </c>
      <c r="UP141" t="n">
        <v>58.93439</v>
      </c>
      <c r="UQ141" t="n">
        <v>58.97242</v>
      </c>
      <c r="UR141" t="n">
        <v>59.07335</v>
      </c>
      <c r="US141" t="n">
        <v>59.13966</v>
      </c>
      <c r="UT141" t="n">
        <v>59.30457</v>
      </c>
      <c r="UU141" t="n">
        <v>59.43383</v>
      </c>
      <c r="UV141" t="n">
        <v>59.48302</v>
      </c>
      <c r="UW141" t="n">
        <v>59.51739</v>
      </c>
      <c r="UX141" t="n">
        <v>59.57748</v>
      </c>
      <c r="UY141" t="n">
        <v>59.62078</v>
      </c>
      <c r="UZ141" t="n">
        <v>59.69049</v>
      </c>
      <c r="VA141" t="n">
        <v>59.72873</v>
      </c>
      <c r="VB141" t="n">
        <v>59.7591</v>
      </c>
      <c r="VC141" t="n">
        <v>59.82074</v>
      </c>
      <c r="VD141" t="n">
        <v>59.88248</v>
      </c>
      <c r="VE141" t="n">
        <v>59.97838</v>
      </c>
      <c r="VF141" t="n">
        <v>60.0813</v>
      </c>
      <c r="VG141" t="n">
        <v>60.20075</v>
      </c>
      <c r="VH141" t="n">
        <v>60.30348</v>
      </c>
      <c r="VI141" t="n">
        <v>60.37996</v>
      </c>
      <c r="VJ141" t="n">
        <v>60.41201</v>
      </c>
      <c r="VK141" t="n">
        <v>60.49142</v>
      </c>
      <c r="VL141" t="n">
        <v>60.51487</v>
      </c>
      <c r="VM141" t="n">
        <v>60.53178</v>
      </c>
      <c r="VN141" t="n">
        <v>60.69191</v>
      </c>
      <c r="VO141" t="n">
        <v>60.87807</v>
      </c>
      <c r="VP141" t="n">
        <v>61.05751</v>
      </c>
      <c r="VQ141" t="n">
        <v>61.16753</v>
      </c>
      <c r="VR141" t="n">
        <v>61.31345</v>
      </c>
      <c r="VS141" t="n">
        <v>61.37514</v>
      </c>
      <c r="VT141" t="n">
        <v>61.40878</v>
      </c>
      <c r="VU141" t="n">
        <v>61.43315</v>
      </c>
      <c r="VV141" t="n">
        <v>61.48853</v>
      </c>
      <c r="VW141" t="n">
        <v>61.63352</v>
      </c>
      <c r="VX141" t="n">
        <v>61.82131</v>
      </c>
      <c r="VY141" t="n">
        <v>61.89409</v>
      </c>
      <c r="VZ141" t="n">
        <v>61.94161</v>
      </c>
      <c r="WA141" t="n">
        <v>62.00535</v>
      </c>
      <c r="WB141" t="n">
        <v>62.103</v>
      </c>
      <c r="WC141" t="n">
        <v>62.19791</v>
      </c>
      <c r="WD141" t="n">
        <v>62.32923</v>
      </c>
      <c r="WE141" t="n">
        <v>62.34363</v>
      </c>
      <c r="WF141" t="n">
        <v>62.39638</v>
      </c>
      <c r="WG141" t="n">
        <v>62.47037</v>
      </c>
      <c r="WH141" t="n">
        <v>62.53688</v>
      </c>
      <c r="WI141" t="n">
        <v>62.56252</v>
      </c>
      <c r="WJ141" t="n">
        <v>62.70326</v>
      </c>
      <c r="WK141" t="n">
        <v>62.82242</v>
      </c>
      <c r="WL141" t="n">
        <v>62.86035</v>
      </c>
      <c r="WM141" t="n">
        <v>62.8988</v>
      </c>
      <c r="WN141" t="n">
        <v>63.0582</v>
      </c>
      <c r="WO141" t="n">
        <v>63.12165</v>
      </c>
      <c r="WP141" t="n">
        <v>63.23752</v>
      </c>
      <c r="WQ141" t="n">
        <v>63.27332</v>
      </c>
      <c r="WR141" t="n">
        <v>63.30927</v>
      </c>
      <c r="WS141" t="n">
        <v>63.37006</v>
      </c>
      <c r="WT141" t="n">
        <v>63.45773</v>
      </c>
      <c r="WU141" t="n">
        <v>63.53907</v>
      </c>
      <c r="WV141" t="n">
        <v>63.60765</v>
      </c>
      <c r="WW141" t="n">
        <v>63.62553</v>
      </c>
      <c r="WX141" t="n">
        <v>63.63029</v>
      </c>
      <c r="WY141" t="n">
        <v>63.66856</v>
      </c>
      <c r="WZ141" t="n">
        <v>63.84251</v>
      </c>
      <c r="XA141" t="n">
        <v>63.9145</v>
      </c>
      <c r="XB141" t="n">
        <v>63.97052</v>
      </c>
      <c r="XC141" t="n">
        <v>64.01501</v>
      </c>
      <c r="XD141" t="n">
        <v>64.10553</v>
      </c>
      <c r="XE141" t="n">
        <v>64.21747999999999</v>
      </c>
      <c r="XF141" t="n">
        <v>64.2521</v>
      </c>
      <c r="XG141" t="n">
        <v>64.2864</v>
      </c>
      <c r="XH141" t="n">
        <v>64.30029</v>
      </c>
      <c r="XI141" t="n">
        <v>64.32496</v>
      </c>
      <c r="XJ141" t="n">
        <v>64.35243</v>
      </c>
      <c r="XK141" t="n">
        <v>64.41636</v>
      </c>
      <c r="XL141" t="n">
        <v>64.51196</v>
      </c>
      <c r="XM141" t="n">
        <v>64.59524999999999</v>
      </c>
      <c r="XN141" t="n">
        <v>64.66884</v>
      </c>
      <c r="XO141" t="n">
        <v>64.73090999999999</v>
      </c>
      <c r="XP141" t="n">
        <v>64.88647</v>
      </c>
      <c r="XQ141" t="n">
        <v>64.94152</v>
      </c>
      <c r="XR141" t="n">
        <v>64.99809999999999</v>
      </c>
      <c r="XS141" t="n">
        <v>65.13775</v>
      </c>
      <c r="XT141" t="n">
        <v>65.34797</v>
      </c>
      <c r="XU141" t="n">
        <v>65.38132</v>
      </c>
      <c r="XV141" t="n">
        <v>65.44938</v>
      </c>
      <c r="XW141" t="n">
        <v>65.55135</v>
      </c>
      <c r="XX141" t="n">
        <v>65.67605</v>
      </c>
      <c r="XY141" t="n">
        <v>65.80179</v>
      </c>
      <c r="XZ141" t="n">
        <v>65.8608</v>
      </c>
      <c r="YA141" t="n">
        <v>65.95702</v>
      </c>
      <c r="YB141" t="n">
        <v>66.05275</v>
      </c>
      <c r="YC141" t="n">
        <v>66.08252</v>
      </c>
      <c r="YD141" t="n">
        <v>66.19801</v>
      </c>
      <c r="YE141" t="n">
        <v>66.33789</v>
      </c>
      <c r="YF141" t="n">
        <v>66.41528</v>
      </c>
      <c r="YG141" t="n">
        <v>66.51389</v>
      </c>
      <c r="YH141" t="n">
        <v>66.58192</v>
      </c>
      <c r="YI141" t="n">
        <v>66.63634999999999</v>
      </c>
      <c r="YJ141" t="n">
        <v>66.76193000000001</v>
      </c>
      <c r="YK141" t="n">
        <v>66.88226</v>
      </c>
      <c r="YL141" t="n">
        <v>66.93738999999999</v>
      </c>
      <c r="YM141" t="n">
        <v>66.98542</v>
      </c>
      <c r="YN141" t="n">
        <v>67.04218</v>
      </c>
      <c r="YO141" t="n">
        <v>67.10816</v>
      </c>
      <c r="YP141" t="n">
        <v>67.13240999999999</v>
      </c>
      <c r="YQ141" t="n">
        <v>67.27578</v>
      </c>
      <c r="YR141" t="n">
        <v>67.34357</v>
      </c>
      <c r="YS141" t="n">
        <v>67.39789</v>
      </c>
      <c r="YT141" t="n">
        <v>67.43989999999999</v>
      </c>
      <c r="YU141" t="n">
        <v>67.55842</v>
      </c>
      <c r="YV141" t="n">
        <v>67.62269999999999</v>
      </c>
      <c r="YW141" t="n">
        <v>67.67058</v>
      </c>
      <c r="YX141" t="n">
        <v>67.77087</v>
      </c>
      <c r="YY141" t="n">
        <v>67.86774</v>
      </c>
      <c r="YZ141" t="n">
        <v>68.03740000000001</v>
      </c>
      <c r="ZA141" t="n">
        <v>68.12886</v>
      </c>
      <c r="ZB141" t="n">
        <v>68.31944</v>
      </c>
      <c r="ZC141" t="n">
        <v>68.58574</v>
      </c>
      <c r="ZD141" t="n">
        <v>68.72007000000001</v>
      </c>
      <c r="ZE141" t="n">
        <v>68.75049</v>
      </c>
      <c r="ZF141" t="n">
        <v>68.86775</v>
      </c>
      <c r="ZG141" t="n">
        <v>69.01746</v>
      </c>
      <c r="ZH141" t="n">
        <v>69.13464</v>
      </c>
      <c r="ZI141" t="n">
        <v>69.19615</v>
      </c>
      <c r="ZJ141" t="n">
        <v>69.30436</v>
      </c>
      <c r="ZK141" t="n">
        <v>69.41813999999999</v>
      </c>
      <c r="ZL141" t="n">
        <v>69.48917</v>
      </c>
      <c r="ZM141" t="n">
        <v>69.58923</v>
      </c>
      <c r="ZN141" t="n">
        <v>69.60558</v>
      </c>
      <c r="ZO141" t="n">
        <v>69.6233</v>
      </c>
      <c r="ZP141" t="n">
        <v>69.64994</v>
      </c>
      <c r="ZQ141" t="n">
        <v>69.69705</v>
      </c>
      <c r="ZR141" t="n">
        <v>69.74639999999999</v>
      </c>
      <c r="ZS141" t="n">
        <v>69.82406</v>
      </c>
      <c r="ZT141" t="n">
        <v>69.97716</v>
      </c>
      <c r="ZU141" t="n">
        <v>70.04817</v>
      </c>
      <c r="ZV141" t="n">
        <v>70.26501</v>
      </c>
      <c r="ZW141" t="n">
        <v>70.43371</v>
      </c>
      <c r="ZX141" t="n">
        <v>70.56044</v>
      </c>
      <c r="ZY141" t="n">
        <v>70.69419000000001</v>
      </c>
      <c r="ZZ141" t="n">
        <v>70.91537</v>
      </c>
      <c r="AAA141" t="n">
        <v>71.02821</v>
      </c>
      <c r="AAB141" t="n">
        <v>71.11004</v>
      </c>
      <c r="AAC141" t="n">
        <v>71.19138</v>
      </c>
      <c r="AAD141" t="n">
        <v>71.32565</v>
      </c>
      <c r="AAE141" t="n">
        <v>71.39915000000001</v>
      </c>
      <c r="AAF141" t="n">
        <v>71.52776</v>
      </c>
      <c r="AAG141" t="n">
        <v>71.73779</v>
      </c>
      <c r="AAH141" t="n">
        <v>71.83777000000001</v>
      </c>
      <c r="AAI141" t="n">
        <v>72.00063</v>
      </c>
      <c r="AAJ141" t="n">
        <v>72.04996</v>
      </c>
      <c r="AAK141" t="n">
        <v>72.12049</v>
      </c>
      <c r="AAL141" t="n">
        <v>72.18367000000001</v>
      </c>
      <c r="AAM141" t="n">
        <v>72.36198</v>
      </c>
      <c r="AAN141" t="n">
        <v>72.42198</v>
      </c>
      <c r="AAO141" t="n">
        <v>72.46365</v>
      </c>
      <c r="AAP141" t="n">
        <v>72.60158</v>
      </c>
      <c r="AAQ141" t="n">
        <v>72.73308</v>
      </c>
      <c r="AAR141" t="n">
        <v>72.76479999999999</v>
      </c>
      <c r="AAS141" t="n">
        <v>72.84538999999999</v>
      </c>
      <c r="AAT141" t="n">
        <v>72.96084999999999</v>
      </c>
      <c r="AAU141" t="n">
        <v>73.04382</v>
      </c>
      <c r="AAV141" t="n">
        <v>73.11960999999999</v>
      </c>
      <c r="AAW141" t="n">
        <v>73.19206</v>
      </c>
      <c r="AAX141" t="n">
        <v>73.29862</v>
      </c>
      <c r="AAY141" t="n">
        <v>73.43486</v>
      </c>
      <c r="AAZ141" t="n">
        <v>73.53487</v>
      </c>
      <c r="ABA141" t="n">
        <v>73.71621</v>
      </c>
      <c r="ABB141" t="n">
        <v>73.926</v>
      </c>
      <c r="ABC141" t="n">
        <v>74.0304</v>
      </c>
      <c r="ABD141" t="n">
        <v>74.20174</v>
      </c>
      <c r="ABE141" t="n">
        <v>74.49323</v>
      </c>
      <c r="ABF141" t="n">
        <v>74.68698000000001</v>
      </c>
      <c r="ABG141" t="n">
        <v>74.83159000000001</v>
      </c>
      <c r="ABH141" t="n">
        <v>74.99194</v>
      </c>
      <c r="ABI141" t="n">
        <v>75.01066</v>
      </c>
      <c r="ABJ141" t="n">
        <v>75.15654000000001</v>
      </c>
      <c r="ABK141" t="n">
        <v>75.35943</v>
      </c>
      <c r="ABL141" t="n">
        <v>75.48931</v>
      </c>
      <c r="ABM141" t="n">
        <v>75.73087</v>
      </c>
      <c r="ABN141" t="n">
        <v>75.8569</v>
      </c>
      <c r="ABO141" t="n">
        <v>75.99243</v>
      </c>
      <c r="ABP141" t="n">
        <v>76.05504999999999</v>
      </c>
      <c r="ABQ141" t="n">
        <v>76.19006</v>
      </c>
      <c r="ABR141" t="n">
        <v>76.3436</v>
      </c>
      <c r="ABS141" t="n">
        <v>76.4171</v>
      </c>
      <c r="ABT141" t="n">
        <v>76.55963</v>
      </c>
      <c r="ABU141" t="n">
        <v>76.75033000000001</v>
      </c>
      <c r="ABV141" t="n">
        <v>76.86417</v>
      </c>
      <c r="ABW141" t="n">
        <v>76.92991000000001</v>
      </c>
      <c r="ABX141" t="n">
        <v>77.07332</v>
      </c>
      <c r="ABY141" t="n">
        <v>77.18655</v>
      </c>
      <c r="ABZ141" t="n">
        <v>77.24988</v>
      </c>
      <c r="ACA141" t="n">
        <v>77.27894000000001</v>
      </c>
      <c r="ACB141" t="n">
        <v>77.41002</v>
      </c>
      <c r="ACC141" t="n">
        <v>77.57838</v>
      </c>
      <c r="ACD141" t="n">
        <v>77.78796</v>
      </c>
      <c r="ACE141" t="n">
        <v>77.93881</v>
      </c>
      <c r="ACF141" t="n">
        <v>78.08143</v>
      </c>
      <c r="ACG141" t="n">
        <v>78.23587999999999</v>
      </c>
      <c r="ACH141" t="n">
        <v>78.47163</v>
      </c>
      <c r="ACI141" t="n">
        <v>78.54655</v>
      </c>
      <c r="ACJ141" t="n">
        <v>78.68555000000001</v>
      </c>
      <c r="ACK141" t="n">
        <v>78.85574</v>
      </c>
      <c r="ACL141" t="n">
        <v>78.92316</v>
      </c>
      <c r="ACM141" t="n">
        <v>79.02551</v>
      </c>
      <c r="ACN141" t="n">
        <v>79.22689</v>
      </c>
      <c r="ACO141" t="n">
        <v>79.39194999999999</v>
      </c>
      <c r="ACP141" t="n">
        <v>79.49744</v>
      </c>
      <c r="ACQ141" t="n">
        <v>79.53568</v>
      </c>
      <c r="ACR141" t="n">
        <v>79.60542</v>
      </c>
      <c r="ACS141" t="n">
        <v>79.85249</v>
      </c>
      <c r="ACT141" t="n">
        <v>79.92802</v>
      </c>
      <c r="ACU141" t="n">
        <v>79.99615</v>
      </c>
      <c r="ACV141" t="n">
        <v>80.06466</v>
      </c>
      <c r="ACW141" t="n">
        <v>80.32841999999999</v>
      </c>
      <c r="ACX141" t="n">
        <v>80.51664</v>
      </c>
      <c r="ACY141" t="n">
        <v>80.62254</v>
      </c>
      <c r="ACZ141" t="n">
        <v>80.87519</v>
      </c>
      <c r="ADA141" t="n">
        <v>81.13420000000001</v>
      </c>
      <c r="ADB141" t="n">
        <v>81.21946</v>
      </c>
      <c r="ADC141" t="n">
        <v>81.31598</v>
      </c>
      <c r="ADD141" t="n">
        <v>81.5057</v>
      </c>
      <c r="ADE141" t="n">
        <v>81.71711999999999</v>
      </c>
      <c r="ADF141" t="n">
        <v>81.92494000000001</v>
      </c>
      <c r="ADG141" t="n">
        <v>82.05592</v>
      </c>
      <c r="ADH141" t="n">
        <v>82.15441</v>
      </c>
      <c r="ADI141" t="n">
        <v>82.19916000000001</v>
      </c>
      <c r="ADJ141" t="n">
        <v>82.39851</v>
      </c>
      <c r="ADK141" t="n">
        <v>82.47761</v>
      </c>
      <c r="ADL141" t="n">
        <v>82.49229</v>
      </c>
      <c r="ADM141" t="n">
        <v>82.71272999999999</v>
      </c>
      <c r="ADN141" t="n">
        <v>82.86418999999999</v>
      </c>
      <c r="ADO141" t="n">
        <v>82.94461</v>
      </c>
      <c r="ADP141" t="n">
        <v>83.15895</v>
      </c>
      <c r="ADQ141" t="n">
        <v>83.52524</v>
      </c>
      <c r="ADR141" t="n">
        <v>83.75615999999999</v>
      </c>
      <c r="ADS141" t="n">
        <v>84.04152999999999</v>
      </c>
      <c r="ADT141" t="n">
        <v>84.18828999999999</v>
      </c>
      <c r="ADU141" t="n">
        <v>84.35232999999999</v>
      </c>
      <c r="ADV141" t="n">
        <v>84.46885</v>
      </c>
      <c r="ADW141" t="n">
        <v>84.62381999999999</v>
      </c>
      <c r="ADX141" t="n">
        <v>84.73887000000001</v>
      </c>
      <c r="ADY141" t="n">
        <v>85.00987000000001</v>
      </c>
      <c r="ADZ141" t="n">
        <v>85.34377000000001</v>
      </c>
      <c r="AEA141" t="n">
        <v>85.47581</v>
      </c>
      <c r="AEB141" t="n">
        <v>85.68855000000001</v>
      </c>
      <c r="AEC141" t="n">
        <v>85.77489</v>
      </c>
      <c r="AED141" t="n">
        <v>86.05128000000001</v>
      </c>
      <c r="AEE141" t="n">
        <v>86.30722</v>
      </c>
      <c r="AEF141" t="n">
        <v>86.44978</v>
      </c>
      <c r="AEG141" t="n">
        <v>86.62608</v>
      </c>
      <c r="AEH141" t="n">
        <v>86.7259</v>
      </c>
      <c r="AEI141" t="n">
        <v>86.84428</v>
      </c>
      <c r="AEJ141" t="n">
        <v>86.98324</v>
      </c>
      <c r="AEK141" t="n">
        <v>87.19267000000001</v>
      </c>
      <c r="AEL141" t="n">
        <v>87.46250000000001</v>
      </c>
      <c r="AEM141" t="n">
        <v>87.60196000000001</v>
      </c>
      <c r="AEN141" t="n">
        <v>87.89884000000001</v>
      </c>
      <c r="AEO141" t="n">
        <v>88.08634000000001</v>
      </c>
      <c r="AEP141" t="n">
        <v>88.22004</v>
      </c>
      <c r="AEQ141" t="n">
        <v>88.32124</v>
      </c>
      <c r="AER141" t="n">
        <v>88.46782</v>
      </c>
      <c r="AES141" t="n">
        <v>88.62197999999999</v>
      </c>
      <c r="AET141" t="n">
        <v>88.93510000000001</v>
      </c>
      <c r="AEU141" t="n">
        <v>89.08955</v>
      </c>
      <c r="AEV141" t="n">
        <v>89.33112</v>
      </c>
      <c r="AEW141" t="n">
        <v>89.51698</v>
      </c>
      <c r="AEX141" t="n">
        <v>89.59402</v>
      </c>
      <c r="AEY141" t="n">
        <v>89.62739000000001</v>
      </c>
      <c r="AEZ141" t="n">
        <v>89.67658</v>
      </c>
      <c r="AFA141" t="n">
        <v>89.86521</v>
      </c>
      <c r="AFB141" t="n">
        <v>89.98732</v>
      </c>
      <c r="AFC141" t="n">
        <v>90.11666</v>
      </c>
      <c r="AFD141" t="n">
        <v>90.25723000000001</v>
      </c>
      <c r="AFE141" t="n">
        <v>90.42368</v>
      </c>
      <c r="AFF141" t="n">
        <v>90.64704</v>
      </c>
      <c r="AFG141" t="n">
        <v>90.96223999999999</v>
      </c>
      <c r="AFH141" t="n">
        <v>91.19098</v>
      </c>
      <c r="AFI141" t="n">
        <v>91.25642999999999</v>
      </c>
      <c r="AFJ141" t="n">
        <v>91.31677999999999</v>
      </c>
      <c r="AFK141" t="n">
        <v>91.42769</v>
      </c>
      <c r="AFL141" t="n">
        <v>91.6545</v>
      </c>
      <c r="AFM141" t="n">
        <v>91.88897</v>
      </c>
      <c r="AFN141" t="n">
        <v>92.17207999999999</v>
      </c>
      <c r="AFO141" t="n">
        <v>92.40985999999999</v>
      </c>
      <c r="AFP141" t="n">
        <v>92.62143</v>
      </c>
      <c r="AFQ141" t="n">
        <v>92.99099</v>
      </c>
      <c r="AFR141" t="n">
        <v>93.22427999999999</v>
      </c>
      <c r="AFS141" t="n">
        <v>93.54388</v>
      </c>
      <c r="AFT141" t="n">
        <v>93.8293</v>
      </c>
      <c r="AFU141" t="n">
        <v>94.00443</v>
      </c>
      <c r="AFV141" t="n">
        <v>94.13696</v>
      </c>
      <c r="AFW141" t="n">
        <v>94.25423000000001</v>
      </c>
      <c r="AFX141" t="n">
        <v>94.32298</v>
      </c>
      <c r="AFY141" t="n">
        <v>94.50834999999999</v>
      </c>
      <c r="AFZ141" t="n">
        <v>94.80328</v>
      </c>
      <c r="AGA141" t="n">
        <v>95.13284</v>
      </c>
      <c r="AGB141" t="n">
        <v>95.68217</v>
      </c>
      <c r="AGC141" t="n">
        <v>96.0305</v>
      </c>
      <c r="AGD141" t="n">
        <v>96.11234</v>
      </c>
      <c r="AGE141" t="n">
        <v>96.2598</v>
      </c>
      <c r="AGF141" t="n">
        <v>96.48003</v>
      </c>
      <c r="AGG141" t="n">
        <v>96.99699</v>
      </c>
      <c r="AGH141" t="n">
        <v>97.43911</v>
      </c>
      <c r="AGI141" t="n">
        <v>97.60656</v>
      </c>
      <c r="AGJ141" t="n">
        <v>97.87975</v>
      </c>
      <c r="AGK141" t="n">
        <v>98.04913000000001</v>
      </c>
      <c r="AGL141" t="n">
        <v>98.1918</v>
      </c>
      <c r="AGM141" t="n">
        <v>98.29613000000001</v>
      </c>
      <c r="AGN141" t="n">
        <v>98.46205999999999</v>
      </c>
      <c r="AGO141" t="n">
        <v>98.56956</v>
      </c>
      <c r="AGP141" t="n">
        <v>98.65712000000001</v>
      </c>
      <c r="AGQ141" t="n">
        <v>99.03863</v>
      </c>
      <c r="AGR141" t="n">
        <v>99.58414</v>
      </c>
      <c r="AGS141" t="n">
        <v>99.84524999999999</v>
      </c>
      <c r="AGT141" t="n">
        <v>100.15431</v>
      </c>
      <c r="AGU141" t="n">
        <v>100.34516</v>
      </c>
      <c r="AGV141" t="n">
        <v>100.53117</v>
      </c>
      <c r="AGW141" t="n">
        <v>100.94492</v>
      </c>
      <c r="AGX141" t="n">
        <v>101.24001</v>
      </c>
      <c r="AGY141" t="n">
        <v>101.49211</v>
      </c>
      <c r="AGZ141" t="n">
        <v>101.92271</v>
      </c>
      <c r="AHA141" t="n">
        <v>102.32827</v>
      </c>
      <c r="AHB141" t="n">
        <v>102.57562</v>
      </c>
      <c r="AHC141" t="n">
        <v>102.79585</v>
      </c>
      <c r="AHD141" t="n">
        <v>103.08028</v>
      </c>
      <c r="AHE141" t="n">
        <v>103.30779</v>
      </c>
      <c r="AHF141" t="n">
        <v>103.54572</v>
      </c>
      <c r="AHG141" t="n">
        <v>104.13521</v>
      </c>
      <c r="AHH141" t="n">
        <v>104.25748</v>
      </c>
      <c r="AHI141" t="n">
        <v>104.3742</v>
      </c>
      <c r="AHJ141" t="n">
        <v>104.84775</v>
      </c>
      <c r="AHK141" t="n">
        <v>105.26586</v>
      </c>
      <c r="AHL141" t="n">
        <v>105.44383</v>
      </c>
      <c r="AHM141" t="n">
        <v>105.84467</v>
      </c>
      <c r="AHN141" t="n">
        <v>106.17302</v>
      </c>
      <c r="AHO141" t="n">
        <v>106.6353</v>
      </c>
      <c r="AHP141" t="n">
        <v>107.14344</v>
      </c>
      <c r="AHQ141" t="n">
        <v>107.65591</v>
      </c>
      <c r="AHR141" t="n">
        <v>107.85848</v>
      </c>
      <c r="AHS141" t="n">
        <v>108.04266</v>
      </c>
      <c r="AHT141" t="n">
        <v>108.10629</v>
      </c>
      <c r="AHU141" t="n">
        <v>108.54736</v>
      </c>
      <c r="AHV141" t="n">
        <v>108.93363</v>
      </c>
      <c r="AHW141" t="n">
        <v>109.28508</v>
      </c>
      <c r="AHX141" t="n">
        <v>109.56476</v>
      </c>
      <c r="AHY141" t="n">
        <v>110.13915</v>
      </c>
      <c r="AHZ141" t="n">
        <v>110.64243</v>
      </c>
      <c r="AIA141" t="n">
        <v>110.81158</v>
      </c>
      <c r="AIB141" t="n">
        <v>111.21046</v>
      </c>
      <c r="AIC141" t="n">
        <v>111.83881</v>
      </c>
      <c r="AID141" t="n">
        <v>112.21642</v>
      </c>
      <c r="AIE141" t="n">
        <v>112.65488</v>
      </c>
      <c r="AIF141" t="n">
        <v>112.85683</v>
      </c>
      <c r="AIG141" t="n">
        <v>113.07993</v>
      </c>
      <c r="AIH141" t="n">
        <v>113.87896</v>
      </c>
      <c r="AII141" t="n">
        <v>114.00446</v>
      </c>
      <c r="AIJ141" t="n">
        <v>114.47868</v>
      </c>
      <c r="AIK141" t="n">
        <v>114.90263</v>
      </c>
      <c r="AIL141" t="n">
        <v>115.42023</v>
      </c>
      <c r="AIM141" t="n">
        <v>115.55836</v>
      </c>
      <c r="AIN141" t="n">
        <v>115.70494</v>
      </c>
      <c r="AIO141" t="n">
        <v>116.37916</v>
      </c>
      <c r="AIP141" t="n">
        <v>116.89391</v>
      </c>
      <c r="AIQ141" t="n">
        <v>117.5245</v>
      </c>
      <c r="AIR141" t="n">
        <v>118.41199</v>
      </c>
      <c r="AIS141" t="n">
        <v>119.07751</v>
      </c>
      <c r="AIT141" t="n">
        <v>119.52123</v>
      </c>
      <c r="AIU141" t="n">
        <v>120.01791</v>
      </c>
      <c r="AIV141" t="n">
        <v>120.64687</v>
      </c>
      <c r="AIW141" t="n">
        <v>121.78722</v>
      </c>
      <c r="AIX141" t="n">
        <v>122.45731</v>
      </c>
      <c r="AIY141" t="n">
        <v>123.0897</v>
      </c>
      <c r="AIZ141" t="n">
        <v>123.68672</v>
      </c>
      <c r="AJA141" t="n">
        <v>124.11646</v>
      </c>
      <c r="AJB141" t="n">
        <v>125.19917</v>
      </c>
      <c r="AJC141" t="n">
        <v>126.279</v>
      </c>
      <c r="AJD141" t="n">
        <v>126.68668</v>
      </c>
      <c r="AJE141" t="n">
        <v>127.98637</v>
      </c>
      <c r="AJF141" t="n">
        <v>128.68715</v>
      </c>
      <c r="AJG141" t="n">
        <v>129.33212</v>
      </c>
      <c r="AJH141" t="n">
        <v>129.87286</v>
      </c>
      <c r="AJI141" t="n">
        <v>130.26788</v>
      </c>
      <c r="AJJ141" t="n">
        <v>130.85303</v>
      </c>
      <c r="AJK141" t="n">
        <v>131.68571</v>
      </c>
      <c r="AJL141" t="n">
        <v>133.18153</v>
      </c>
      <c r="AJM141" t="n">
        <v>133.91629</v>
      </c>
      <c r="AJN141" t="n">
        <v>134.73032</v>
      </c>
      <c r="AJO141" t="n">
        <v>135.3121</v>
      </c>
      <c r="AJP141" t="n">
        <v>136.23662</v>
      </c>
      <c r="AJQ141" t="n">
        <v>137.16327</v>
      </c>
      <c r="AJR141" t="n">
        <v>137.88702</v>
      </c>
      <c r="AJS141" t="n">
        <v>138.38611</v>
      </c>
      <c r="AJT141" t="n">
        <v>139.76469</v>
      </c>
      <c r="AJU141" t="n">
        <v>141.29758</v>
      </c>
      <c r="AJV141" t="n">
        <v>142.14819</v>
      </c>
      <c r="AJW141" t="n">
        <v>142.54649</v>
      </c>
      <c r="AJX141" t="n">
        <v>143.01323</v>
      </c>
      <c r="AJY141" t="n">
        <v>143.54358</v>
      </c>
      <c r="AJZ141" t="n">
        <v>143.94099</v>
      </c>
      <c r="AKA141" t="n">
        <v>144.57787</v>
      </c>
      <c r="AKB141" t="n">
        <v>145.83232</v>
      </c>
      <c r="AKC141" t="n">
        <v>147.96371</v>
      </c>
      <c r="AKD141" t="n">
        <v>149.73648</v>
      </c>
      <c r="AKE141" t="n">
        <v>152.05257</v>
      </c>
      <c r="AKF141" t="n">
        <v>153.09877</v>
      </c>
      <c r="AKG141" t="n">
        <v>154.63451</v>
      </c>
      <c r="AKH141" t="n">
        <v>155.489</v>
      </c>
      <c r="AKI141" t="n">
        <v>156.63339</v>
      </c>
      <c r="AKJ141" t="n">
        <v>158.38284</v>
      </c>
      <c r="AKK141" t="n">
        <v>161.63448</v>
      </c>
      <c r="AKL141" t="n">
        <v>163.42102</v>
      </c>
      <c r="AKM141" t="n">
        <v>166.50368</v>
      </c>
      <c r="AKN141" t="n">
        <v>167.60274</v>
      </c>
      <c r="AKO141" t="n">
        <v>168.77214</v>
      </c>
      <c r="AKP141" t="n">
        <v>170.53275</v>
      </c>
      <c r="AKQ141" t="n">
        <v>173.4863</v>
      </c>
      <c r="AKR141" t="n">
        <v>174.90837</v>
      </c>
      <c r="AKS141" t="n">
        <v>176.04068</v>
      </c>
      <c r="AKT141" t="n">
        <v>179.56671</v>
      </c>
      <c r="AKU141" t="n">
        <v>182.0408</v>
      </c>
      <c r="AKV141" t="n">
        <v>184.51262</v>
      </c>
      <c r="AKW141" t="n">
        <v>189.09473</v>
      </c>
      <c r="AKX141" t="n">
        <v>196.61131</v>
      </c>
      <c r="AKY141" t="n">
        <v>201.11446</v>
      </c>
      <c r="AKZ141" t="n">
        <v>205.93524</v>
      </c>
      <c r="ALA141" t="n">
        <v>209.61183</v>
      </c>
      <c r="ALB141" t="n">
        <v>211.74132</v>
      </c>
      <c r="ALC141" t="n">
        <v>217.43596</v>
      </c>
      <c r="ALD141" t="n">
        <v>220.97639</v>
      </c>
      <c r="ALE141" t="n">
        <v>227.81094</v>
      </c>
      <c r="ALF141" t="n">
        <v>233.81097</v>
      </c>
      <c r="ALG141" t="n">
        <v>242.54782</v>
      </c>
      <c r="ALH141" t="n">
        <v>259.05444</v>
      </c>
      <c r="ALI141" t="n">
        <v>275.45367</v>
      </c>
      <c r="ALJ141" t="n">
        <v>299.99469</v>
      </c>
      <c r="ALK141" t="n">
        <v>330.12784</v>
      </c>
      <c r="ALL141" t="n">
        <v>419.94901</v>
      </c>
      <c r="ALM141" t="n">
        <v>514.54102</v>
      </c>
      <c r="ALN141" t="n">
        <v>693.06256</v>
      </c>
      <c r="ALO141" t="n">
        <v>1358.62878</v>
      </c>
    </row>
    <row r="142">
      <c r="A142" t="inlineStr">
        <is>
          <t>Georgia</t>
        </is>
      </c>
      <c r="B142" t="inlineStr">
        <is>
          <t>GEO</t>
        </is>
      </c>
      <c r="C142" s="13">
        <f>AVERAGE(SI142,SJ142)</f>
        <v/>
      </c>
      <c r="D142" t="n">
        <v>0.96797</v>
      </c>
      <c r="E142" t="n">
        <v>1.30473</v>
      </c>
      <c r="F142" t="n">
        <v>1.56626</v>
      </c>
      <c r="G142" t="n">
        <v>1.69059</v>
      </c>
      <c r="H142" t="n">
        <v>1.84585</v>
      </c>
      <c r="I142" t="n">
        <v>1.95422</v>
      </c>
      <c r="J142" t="n">
        <v>1.98903</v>
      </c>
      <c r="K142" t="n">
        <v>2.0025</v>
      </c>
      <c r="L142" t="n">
        <v>2.04899</v>
      </c>
      <c r="M142" t="n">
        <v>2.10538</v>
      </c>
      <c r="N142" t="n">
        <v>2.1698</v>
      </c>
      <c r="O142" t="n">
        <v>2.22287</v>
      </c>
      <c r="P142" t="n">
        <v>2.26612</v>
      </c>
      <c r="Q142" t="n">
        <v>2.29521</v>
      </c>
      <c r="R142" t="n">
        <v>2.32942</v>
      </c>
      <c r="S142" t="n">
        <v>2.35508</v>
      </c>
      <c r="T142" t="n">
        <v>2.39789</v>
      </c>
      <c r="U142" t="n">
        <v>2.41758</v>
      </c>
      <c r="V142" t="n">
        <v>2.45735</v>
      </c>
      <c r="W142" t="n">
        <v>2.48683</v>
      </c>
      <c r="X142" t="n">
        <v>2.51982</v>
      </c>
      <c r="Y142" t="n">
        <v>2.55508</v>
      </c>
      <c r="Z142" t="n">
        <v>2.59776</v>
      </c>
      <c r="AA142" t="n">
        <v>2.62811</v>
      </c>
      <c r="AB142" t="n">
        <v>2.66832</v>
      </c>
      <c r="AC142" t="n">
        <v>2.69546</v>
      </c>
      <c r="AD142" t="n">
        <v>2.72799</v>
      </c>
      <c r="AE142" t="n">
        <v>2.75845</v>
      </c>
      <c r="AF142" t="n">
        <v>2.7789</v>
      </c>
      <c r="AG142" t="n">
        <v>2.81751</v>
      </c>
      <c r="AH142" t="n">
        <v>2.85604</v>
      </c>
      <c r="AI142" t="n">
        <v>2.88383</v>
      </c>
      <c r="AJ142" t="n">
        <v>2.90521</v>
      </c>
      <c r="AK142" t="n">
        <v>2.91651</v>
      </c>
      <c r="AL142" t="n">
        <v>2.93447</v>
      </c>
      <c r="AM142" t="n">
        <v>2.96472</v>
      </c>
      <c r="AN142" t="n">
        <v>2.99903</v>
      </c>
      <c r="AO142" t="n">
        <v>3.02397</v>
      </c>
      <c r="AP142" t="n">
        <v>3.04431</v>
      </c>
      <c r="AQ142" t="n">
        <v>3.07074</v>
      </c>
      <c r="AR142" t="n">
        <v>3.10781</v>
      </c>
      <c r="AS142" t="n">
        <v>3.12331</v>
      </c>
      <c r="AT142" t="n">
        <v>3.15819</v>
      </c>
      <c r="AU142" t="n">
        <v>3.18963</v>
      </c>
      <c r="AV142" t="n">
        <v>3.21517</v>
      </c>
      <c r="AW142" t="n">
        <v>3.24252</v>
      </c>
      <c r="AX142" t="n">
        <v>3.26049</v>
      </c>
      <c r="AY142" t="n">
        <v>3.27055</v>
      </c>
      <c r="AZ142" t="n">
        <v>3.28814</v>
      </c>
      <c r="BA142" t="n">
        <v>3.30308</v>
      </c>
      <c r="BB142" t="n">
        <v>3.33564</v>
      </c>
      <c r="BC142" t="n">
        <v>3.36313</v>
      </c>
      <c r="BD142" t="n">
        <v>3.38938</v>
      </c>
      <c r="BE142" t="n">
        <v>3.40808</v>
      </c>
      <c r="BF142" t="n">
        <v>3.42552</v>
      </c>
      <c r="BG142" t="n">
        <v>3.4389</v>
      </c>
      <c r="BH142" t="n">
        <v>3.47058</v>
      </c>
      <c r="BI142" t="n">
        <v>3.49276</v>
      </c>
      <c r="BJ142" t="n">
        <v>3.50317</v>
      </c>
      <c r="BK142" t="n">
        <v>3.53239</v>
      </c>
      <c r="BL142" t="n">
        <v>3.57032</v>
      </c>
      <c r="BM142" t="n">
        <v>3.60127</v>
      </c>
      <c r="BN142" t="n">
        <v>3.6203</v>
      </c>
      <c r="BO142" t="n">
        <v>3.64057</v>
      </c>
      <c r="BP142" t="n">
        <v>3.66275</v>
      </c>
      <c r="BQ142" t="n">
        <v>3.68528</v>
      </c>
      <c r="BR142" t="n">
        <v>3.70781</v>
      </c>
      <c r="BS142" t="n">
        <v>3.72499</v>
      </c>
      <c r="BT142" t="n">
        <v>3.73856</v>
      </c>
      <c r="BU142" t="n">
        <v>3.76146</v>
      </c>
      <c r="BV142" t="n">
        <v>3.79256</v>
      </c>
      <c r="BW142" t="n">
        <v>3.81942</v>
      </c>
      <c r="BX142" t="n">
        <v>3.83725</v>
      </c>
      <c r="BY142" t="n">
        <v>3.86906</v>
      </c>
      <c r="BZ142" t="n">
        <v>3.87692</v>
      </c>
      <c r="CA142" t="n">
        <v>3.89675</v>
      </c>
      <c r="CB142" t="n">
        <v>3.9115</v>
      </c>
      <c r="CC142" t="n">
        <v>3.94039</v>
      </c>
      <c r="CD142" t="n">
        <v>3.95163</v>
      </c>
      <c r="CE142" t="n">
        <v>3.96242</v>
      </c>
      <c r="CF142" t="n">
        <v>3.97062</v>
      </c>
      <c r="CG142" t="n">
        <v>3.98471</v>
      </c>
      <c r="CH142" t="n">
        <v>4.00704</v>
      </c>
      <c r="CI142" t="n">
        <v>4.0248</v>
      </c>
      <c r="CJ142" t="n">
        <v>4.04168</v>
      </c>
      <c r="CK142" t="n">
        <v>4.06462</v>
      </c>
      <c r="CL142" t="n">
        <v>4.08338</v>
      </c>
      <c r="CM142" t="n">
        <v>4.09896</v>
      </c>
      <c r="CN142" t="n">
        <v>4.11598</v>
      </c>
      <c r="CO142" t="n">
        <v>4.12295</v>
      </c>
      <c r="CP142" t="n">
        <v>4.1359</v>
      </c>
      <c r="CQ142" t="n">
        <v>4.15644</v>
      </c>
      <c r="CR142" t="n">
        <v>4.17873</v>
      </c>
      <c r="CS142" t="n">
        <v>4.20531</v>
      </c>
      <c r="CT142" t="n">
        <v>4.22616</v>
      </c>
      <c r="CU142" t="n">
        <v>4.24273</v>
      </c>
      <c r="CV142" t="n">
        <v>4.25524</v>
      </c>
      <c r="CW142" t="n">
        <v>4.26413</v>
      </c>
      <c r="CX142" t="n">
        <v>4.27384</v>
      </c>
      <c r="CY142" t="n">
        <v>4.28898</v>
      </c>
      <c r="CZ142" t="n">
        <v>4.3048</v>
      </c>
      <c r="DA142" t="n">
        <v>4.31978</v>
      </c>
      <c r="DB142" t="n">
        <v>4.33567</v>
      </c>
      <c r="DC142" t="n">
        <v>4.34423</v>
      </c>
      <c r="DD142" t="n">
        <v>4.3502</v>
      </c>
      <c r="DE142" t="n">
        <v>4.36299</v>
      </c>
      <c r="DF142" t="n">
        <v>4.37555</v>
      </c>
      <c r="DG142" t="n">
        <v>4.38511</v>
      </c>
      <c r="DH142" t="n">
        <v>4.39065</v>
      </c>
      <c r="DI142" t="n">
        <v>4.40632</v>
      </c>
      <c r="DJ142" t="n">
        <v>4.42006</v>
      </c>
      <c r="DK142" t="n">
        <v>4.43132</v>
      </c>
      <c r="DL142" t="n">
        <v>4.45366</v>
      </c>
      <c r="DM142" t="n">
        <v>4.4642</v>
      </c>
      <c r="DN142" t="n">
        <v>4.48323</v>
      </c>
      <c r="DO142" t="n">
        <v>4.50192</v>
      </c>
      <c r="DP142" t="n">
        <v>4.52089</v>
      </c>
      <c r="DQ142" t="n">
        <v>4.53667</v>
      </c>
      <c r="DR142" t="n">
        <v>4.55474</v>
      </c>
      <c r="DS142" t="n">
        <v>4.56496</v>
      </c>
      <c r="DT142" t="n">
        <v>4.5815</v>
      </c>
      <c r="DU142" t="n">
        <v>4.59199</v>
      </c>
      <c r="DV142" t="n">
        <v>4.60455</v>
      </c>
      <c r="DW142" t="n">
        <v>4.62608</v>
      </c>
      <c r="DX142" t="n">
        <v>4.63799</v>
      </c>
      <c r="DY142" t="n">
        <v>4.64956</v>
      </c>
      <c r="DZ142" t="n">
        <v>4.66983</v>
      </c>
      <c r="EA142" t="n">
        <v>4.68277</v>
      </c>
      <c r="EB142" t="n">
        <v>4.69518</v>
      </c>
      <c r="EC142" t="n">
        <v>4.71396</v>
      </c>
      <c r="ED142" t="n">
        <v>4.73499</v>
      </c>
      <c r="EE142" t="n">
        <v>4.75243</v>
      </c>
      <c r="EF142" t="n">
        <v>4.76335</v>
      </c>
      <c r="EG142" t="n">
        <v>4.77278</v>
      </c>
      <c r="EH142" t="n">
        <v>4.79091</v>
      </c>
      <c r="EI142" t="n">
        <v>4.80524</v>
      </c>
      <c r="EJ142" t="n">
        <v>4.82067</v>
      </c>
      <c r="EK142" t="n">
        <v>4.833</v>
      </c>
      <c r="EL142" t="n">
        <v>4.8505</v>
      </c>
      <c r="EM142" t="n">
        <v>4.86573</v>
      </c>
      <c r="EN142" t="n">
        <v>4.88098</v>
      </c>
      <c r="EO142" t="n">
        <v>4.89357</v>
      </c>
      <c r="EP142" t="n">
        <v>4.90777</v>
      </c>
      <c r="EQ142" t="n">
        <v>4.91624</v>
      </c>
      <c r="ER142" t="n">
        <v>4.92641</v>
      </c>
      <c r="ES142" t="n">
        <v>4.94059</v>
      </c>
      <c r="ET142" t="n">
        <v>4.94962</v>
      </c>
      <c r="EU142" t="n">
        <v>4.96965</v>
      </c>
      <c r="EV142" t="n">
        <v>4.97863</v>
      </c>
      <c r="EW142" t="n">
        <v>4.98805</v>
      </c>
      <c r="EX142" t="n">
        <v>5.00086</v>
      </c>
      <c r="EY142" t="n">
        <v>5.01341</v>
      </c>
      <c r="EZ142" t="n">
        <v>5.03281</v>
      </c>
      <c r="FA142" t="n">
        <v>5.05252</v>
      </c>
      <c r="FB142" t="n">
        <v>5.06396</v>
      </c>
      <c r="FC142" t="n">
        <v>5.07323</v>
      </c>
      <c r="FD142" t="n">
        <v>5.09993</v>
      </c>
      <c r="FE142" t="n">
        <v>5.11067</v>
      </c>
      <c r="FF142" t="n">
        <v>5.12249</v>
      </c>
      <c r="FG142" t="n">
        <v>5.14123</v>
      </c>
      <c r="FH142" t="n">
        <v>5.16508</v>
      </c>
      <c r="FI142" t="n">
        <v>5.17836</v>
      </c>
      <c r="FJ142" t="n">
        <v>5.19412</v>
      </c>
      <c r="FK142" t="n">
        <v>5.20981</v>
      </c>
      <c r="FL142" t="n">
        <v>5.21894</v>
      </c>
      <c r="FM142" t="n">
        <v>5.23516</v>
      </c>
      <c r="FN142" t="n">
        <v>5.24746</v>
      </c>
      <c r="FO142" t="n">
        <v>5.25428</v>
      </c>
      <c r="FP142" t="n">
        <v>5.2717</v>
      </c>
      <c r="FQ142" t="n">
        <v>5.28569</v>
      </c>
      <c r="FR142" t="n">
        <v>5.29828</v>
      </c>
      <c r="FS142" t="n">
        <v>5.3125</v>
      </c>
      <c r="FT142" t="n">
        <v>5.32492</v>
      </c>
      <c r="FU142" t="n">
        <v>5.33193</v>
      </c>
      <c r="FV142" t="n">
        <v>5.3418</v>
      </c>
      <c r="FW142" t="n">
        <v>5.35451</v>
      </c>
      <c r="FX142" t="n">
        <v>5.36589</v>
      </c>
      <c r="FY142" t="n">
        <v>5.37541</v>
      </c>
      <c r="FZ142" t="n">
        <v>5.38997</v>
      </c>
      <c r="GA142" t="n">
        <v>5.39546</v>
      </c>
      <c r="GB142" t="n">
        <v>5.40991</v>
      </c>
      <c r="GC142" t="n">
        <v>5.42449</v>
      </c>
      <c r="GD142" t="n">
        <v>5.43597</v>
      </c>
      <c r="GE142" t="n">
        <v>5.44344</v>
      </c>
      <c r="GF142" t="n">
        <v>5.44942</v>
      </c>
      <c r="GG142" t="n">
        <v>5.45739</v>
      </c>
      <c r="GH142" t="n">
        <v>5.46864</v>
      </c>
      <c r="GI142" t="n">
        <v>5.47835</v>
      </c>
      <c r="GJ142" t="n">
        <v>5.48932</v>
      </c>
      <c r="GK142" t="n">
        <v>5.49682</v>
      </c>
      <c r="GL142" t="n">
        <v>5.50953</v>
      </c>
      <c r="GM142" t="n">
        <v>5.52393</v>
      </c>
      <c r="GN142" t="n">
        <v>5.53741</v>
      </c>
      <c r="GO142" t="n">
        <v>5.55285</v>
      </c>
      <c r="GP142" t="n">
        <v>5.56633</v>
      </c>
      <c r="GQ142" t="n">
        <v>5.57616</v>
      </c>
      <c r="GR142" t="n">
        <v>5.58637</v>
      </c>
      <c r="GS142" t="n">
        <v>5.60863</v>
      </c>
      <c r="GT142" t="n">
        <v>5.63095</v>
      </c>
      <c r="GU142" t="n">
        <v>5.65279</v>
      </c>
      <c r="GV142" t="n">
        <v>5.66294</v>
      </c>
      <c r="GW142" t="n">
        <v>5.67131</v>
      </c>
      <c r="GX142" t="n">
        <v>5.68335</v>
      </c>
      <c r="GY142" t="n">
        <v>5.69618</v>
      </c>
      <c r="GZ142" t="n">
        <v>5.71079</v>
      </c>
      <c r="HA142" t="n">
        <v>5.72033</v>
      </c>
      <c r="HB142" t="n">
        <v>5.72847</v>
      </c>
      <c r="HC142" t="n">
        <v>5.73728</v>
      </c>
      <c r="HD142" t="n">
        <v>5.74078</v>
      </c>
      <c r="HE142" t="n">
        <v>5.75065</v>
      </c>
      <c r="HF142" t="n">
        <v>5.76144</v>
      </c>
      <c r="HG142" t="n">
        <v>5.769</v>
      </c>
      <c r="HH142" t="n">
        <v>5.78148</v>
      </c>
      <c r="HI142" t="n">
        <v>5.80909</v>
      </c>
      <c r="HJ142" t="n">
        <v>5.82912</v>
      </c>
      <c r="HK142" t="n">
        <v>5.84205</v>
      </c>
      <c r="HL142" t="n">
        <v>5.84998</v>
      </c>
      <c r="HM142" t="n">
        <v>5.86571</v>
      </c>
      <c r="HN142" t="n">
        <v>5.8842</v>
      </c>
      <c r="HO142" t="n">
        <v>5.89948</v>
      </c>
      <c r="HP142" t="n">
        <v>5.91037</v>
      </c>
      <c r="HQ142" t="n">
        <v>5.92983</v>
      </c>
      <c r="HR142" t="n">
        <v>5.94289</v>
      </c>
      <c r="HS142" t="n">
        <v>5.95986</v>
      </c>
      <c r="HT142" t="n">
        <v>5.96673</v>
      </c>
      <c r="HU142" t="n">
        <v>5.97341</v>
      </c>
      <c r="HV142" t="n">
        <v>5.98869</v>
      </c>
      <c r="HW142" t="n">
        <v>6.00276</v>
      </c>
      <c r="HX142" t="n">
        <v>6.02181</v>
      </c>
      <c r="HY142" t="n">
        <v>6.03195</v>
      </c>
      <c r="HZ142" t="n">
        <v>6.04522</v>
      </c>
      <c r="IA142" t="n">
        <v>6.06036</v>
      </c>
      <c r="IB142" t="n">
        <v>6.07598</v>
      </c>
      <c r="IC142" t="n">
        <v>6.08259</v>
      </c>
      <c r="ID142" t="n">
        <v>6.10231</v>
      </c>
      <c r="IE142" t="n">
        <v>6.1171</v>
      </c>
      <c r="IF142" t="n">
        <v>6.12991</v>
      </c>
      <c r="IG142" t="n">
        <v>6.14614</v>
      </c>
      <c r="IH142" t="n">
        <v>6.16148</v>
      </c>
      <c r="II142" t="n">
        <v>6.16742</v>
      </c>
      <c r="IJ142" t="n">
        <v>6.1761</v>
      </c>
      <c r="IK142" t="n">
        <v>6.18282</v>
      </c>
      <c r="IL142" t="n">
        <v>6.19389</v>
      </c>
      <c r="IM142" t="n">
        <v>6.20601</v>
      </c>
      <c r="IN142" t="n">
        <v>6.2184</v>
      </c>
      <c r="IO142" t="n">
        <v>6.23182</v>
      </c>
      <c r="IP142" t="n">
        <v>6.2478</v>
      </c>
      <c r="IQ142" t="n">
        <v>6.26356</v>
      </c>
      <c r="IR142" t="n">
        <v>6.27739</v>
      </c>
      <c r="IS142" t="n">
        <v>6.28434</v>
      </c>
      <c r="IT142" t="n">
        <v>6.29055</v>
      </c>
      <c r="IU142" t="n">
        <v>6.29393</v>
      </c>
      <c r="IV142" t="n">
        <v>6.3094</v>
      </c>
      <c r="IW142" t="n">
        <v>6.32724</v>
      </c>
      <c r="IX142" t="n">
        <v>6.33871</v>
      </c>
      <c r="IY142" t="n">
        <v>6.35569</v>
      </c>
      <c r="IZ142" t="n">
        <v>6.37245</v>
      </c>
      <c r="JA142" t="n">
        <v>6.38477</v>
      </c>
      <c r="JB142" t="n">
        <v>6.40662</v>
      </c>
      <c r="JC142" t="n">
        <v>6.42506</v>
      </c>
      <c r="JD142" t="n">
        <v>6.44473</v>
      </c>
      <c r="JE142" t="n">
        <v>6.45853</v>
      </c>
      <c r="JF142" t="n">
        <v>6.47037</v>
      </c>
      <c r="JG142" t="n">
        <v>6.48657</v>
      </c>
      <c r="JH142" t="n">
        <v>6.50109</v>
      </c>
      <c r="JI142" t="n">
        <v>6.5205</v>
      </c>
      <c r="JJ142" t="n">
        <v>6.54065</v>
      </c>
      <c r="JK142" t="n">
        <v>6.55223</v>
      </c>
      <c r="JL142" t="n">
        <v>6.56388</v>
      </c>
      <c r="JM142" t="n">
        <v>6.57055</v>
      </c>
      <c r="JN142" t="n">
        <v>6.57407</v>
      </c>
      <c r="JO142" t="n">
        <v>6.57818</v>
      </c>
      <c r="JP142" t="n">
        <v>6.58406</v>
      </c>
      <c r="JQ142" t="n">
        <v>6.59244</v>
      </c>
      <c r="JR142" t="n">
        <v>6.59985</v>
      </c>
      <c r="JS142" t="n">
        <v>6.61524</v>
      </c>
      <c r="JT142" t="n">
        <v>6.63911</v>
      </c>
      <c r="JU142" t="n">
        <v>6.65432</v>
      </c>
      <c r="JV142" t="n">
        <v>6.66683</v>
      </c>
      <c r="JW142" t="n">
        <v>6.67541</v>
      </c>
      <c r="JX142" t="n">
        <v>6.68625</v>
      </c>
      <c r="JY142" t="n">
        <v>6.6938</v>
      </c>
      <c r="JZ142" t="n">
        <v>6.70008</v>
      </c>
      <c r="KA142" t="n">
        <v>6.70727</v>
      </c>
      <c r="KB142" t="n">
        <v>6.71448</v>
      </c>
      <c r="KC142" t="n">
        <v>6.72246</v>
      </c>
      <c r="KD142" t="n">
        <v>6.73405</v>
      </c>
      <c r="KE142" t="n">
        <v>6.74128</v>
      </c>
      <c r="KF142" t="n">
        <v>6.75543</v>
      </c>
      <c r="KG142" t="n">
        <v>6.77045</v>
      </c>
      <c r="KH142" t="n">
        <v>6.78802</v>
      </c>
      <c r="KI142" t="n">
        <v>6.81061</v>
      </c>
      <c r="KJ142" t="n">
        <v>6.82319</v>
      </c>
      <c r="KK142" t="n">
        <v>6.83714</v>
      </c>
      <c r="KL142" t="n">
        <v>6.84939</v>
      </c>
      <c r="KM142" t="n">
        <v>6.85802</v>
      </c>
      <c r="KN142" t="n">
        <v>6.86419</v>
      </c>
      <c r="KO142" t="n">
        <v>6.86819</v>
      </c>
      <c r="KP142" t="n">
        <v>6.87469</v>
      </c>
      <c r="KQ142" t="n">
        <v>6.88267</v>
      </c>
      <c r="KR142" t="n">
        <v>6.8885</v>
      </c>
      <c r="KS142" t="n">
        <v>6.9006</v>
      </c>
      <c r="KT142" t="n">
        <v>6.91318</v>
      </c>
      <c r="KU142" t="n">
        <v>6.92268</v>
      </c>
      <c r="KV142" t="n">
        <v>6.93081</v>
      </c>
      <c r="KW142" t="n">
        <v>6.93676</v>
      </c>
      <c r="KX142" t="n">
        <v>6.95046</v>
      </c>
      <c r="KY142" t="n">
        <v>6.97281</v>
      </c>
      <c r="KZ142" t="n">
        <v>6.98405</v>
      </c>
      <c r="LA142" t="n">
        <v>7.00151</v>
      </c>
      <c r="LB142" t="n">
        <v>7.02011</v>
      </c>
      <c r="LC142" t="n">
        <v>7.03515</v>
      </c>
      <c r="LD142" t="n">
        <v>7.04005</v>
      </c>
      <c r="LE142" t="n">
        <v>7.04755</v>
      </c>
      <c r="LF142" t="n">
        <v>7.05982</v>
      </c>
      <c r="LG142" t="n">
        <v>7.06667</v>
      </c>
      <c r="LH142" t="n">
        <v>7.07938</v>
      </c>
      <c r="LI142" t="n">
        <v>7.08592</v>
      </c>
      <c r="LJ142" t="n">
        <v>7.09647</v>
      </c>
      <c r="LK142" t="n">
        <v>7.10832</v>
      </c>
      <c r="LL142" t="n">
        <v>7.12273</v>
      </c>
      <c r="LM142" t="n">
        <v>7.13674</v>
      </c>
      <c r="LN142" t="n">
        <v>7.15261</v>
      </c>
      <c r="LO142" t="n">
        <v>7.1659</v>
      </c>
      <c r="LP142" t="n">
        <v>7.17244</v>
      </c>
      <c r="LQ142" t="n">
        <v>7.1784</v>
      </c>
      <c r="LR142" t="n">
        <v>7.1863</v>
      </c>
      <c r="LS142" t="n">
        <v>7.19718</v>
      </c>
      <c r="LT142" t="n">
        <v>7.21335</v>
      </c>
      <c r="LU142" t="n">
        <v>7.21889</v>
      </c>
      <c r="LV142" t="n">
        <v>7.23228</v>
      </c>
      <c r="LW142" t="n">
        <v>7.24279</v>
      </c>
      <c r="LX142" t="n">
        <v>7.24913</v>
      </c>
      <c r="LY142" t="n">
        <v>7.26429</v>
      </c>
      <c r="LZ142" t="n">
        <v>7.27411</v>
      </c>
      <c r="MA142" t="n">
        <v>7.28656</v>
      </c>
      <c r="MB142" t="n">
        <v>7.3028</v>
      </c>
      <c r="MC142" t="n">
        <v>7.31942</v>
      </c>
      <c r="MD142" t="n">
        <v>7.34288</v>
      </c>
      <c r="ME142" t="n">
        <v>7.35451</v>
      </c>
      <c r="MF142" t="n">
        <v>7.36677</v>
      </c>
      <c r="MG142" t="n">
        <v>7.37884</v>
      </c>
      <c r="MH142" t="n">
        <v>7.39244</v>
      </c>
      <c r="MI142" t="n">
        <v>7.40591</v>
      </c>
      <c r="MJ142" t="n">
        <v>7.41609</v>
      </c>
      <c r="MK142" t="n">
        <v>7.41801</v>
      </c>
      <c r="ML142" t="n">
        <v>7.42503</v>
      </c>
      <c r="MM142" t="n">
        <v>7.43514</v>
      </c>
      <c r="MN142" t="n">
        <v>7.44798</v>
      </c>
      <c r="MO142" t="n">
        <v>7.46107</v>
      </c>
      <c r="MP142" t="n">
        <v>7.48603</v>
      </c>
      <c r="MQ142" t="n">
        <v>7.49738</v>
      </c>
      <c r="MR142" t="n">
        <v>7.50499</v>
      </c>
      <c r="MS142" t="n">
        <v>7.51455</v>
      </c>
      <c r="MT142" t="n">
        <v>7.52544</v>
      </c>
      <c r="MU142" t="n">
        <v>7.53284</v>
      </c>
      <c r="MV142" t="n">
        <v>7.54461</v>
      </c>
      <c r="MW142" t="n">
        <v>7.55709</v>
      </c>
      <c r="MX142" t="n">
        <v>7.56683</v>
      </c>
      <c r="MY142" t="n">
        <v>7.57977</v>
      </c>
      <c r="MZ142" t="n">
        <v>7.59031</v>
      </c>
      <c r="NA142" t="n">
        <v>7.59895</v>
      </c>
      <c r="NB142" t="n">
        <v>7.6135</v>
      </c>
      <c r="NC142" t="n">
        <v>7.62244</v>
      </c>
      <c r="ND142" t="n">
        <v>7.63858</v>
      </c>
      <c r="NE142" t="n">
        <v>7.65451</v>
      </c>
      <c r="NF142" t="n">
        <v>7.67455</v>
      </c>
      <c r="NG142" t="n">
        <v>7.68227</v>
      </c>
      <c r="NH142" t="n">
        <v>7.6923</v>
      </c>
      <c r="NI142" t="n">
        <v>7.70164</v>
      </c>
      <c r="NJ142" t="n">
        <v>7.72099</v>
      </c>
      <c r="NK142" t="n">
        <v>7.73221</v>
      </c>
      <c r="NL142" t="n">
        <v>7.73903</v>
      </c>
      <c r="NM142" t="n">
        <v>7.74783</v>
      </c>
      <c r="NN142" t="n">
        <v>7.76175</v>
      </c>
      <c r="NO142" t="n">
        <v>7.78067</v>
      </c>
      <c r="NP142" t="n">
        <v>7.7884</v>
      </c>
      <c r="NQ142" t="n">
        <v>7.79633</v>
      </c>
      <c r="NR142" t="n">
        <v>7.80417</v>
      </c>
      <c r="NS142" t="n">
        <v>7.82098</v>
      </c>
      <c r="NT142" t="n">
        <v>7.84061</v>
      </c>
      <c r="NU142" t="n">
        <v>7.84827</v>
      </c>
      <c r="NV142" t="n">
        <v>7.85388</v>
      </c>
      <c r="NW142" t="n">
        <v>7.85953</v>
      </c>
      <c r="NX142" t="n">
        <v>7.87378</v>
      </c>
      <c r="NY142" t="n">
        <v>7.88667</v>
      </c>
      <c r="NZ142" t="n">
        <v>7.90341</v>
      </c>
      <c r="OA142" t="n">
        <v>7.91578</v>
      </c>
      <c r="OB142" t="n">
        <v>7.92848</v>
      </c>
      <c r="OC142" t="n">
        <v>7.933</v>
      </c>
      <c r="OD142" t="n">
        <v>7.94561</v>
      </c>
      <c r="OE142" t="n">
        <v>7.96066</v>
      </c>
      <c r="OF142" t="n">
        <v>7.97198</v>
      </c>
      <c r="OG142" t="n">
        <v>7.98403</v>
      </c>
      <c r="OH142" t="n">
        <v>7.99236</v>
      </c>
      <c r="OI142" t="n">
        <v>8.00375</v>
      </c>
      <c r="OJ142" t="n">
        <v>8.012840000000001</v>
      </c>
      <c r="OK142" t="n">
        <v>8.020339999999999</v>
      </c>
      <c r="OL142" t="n">
        <v>8.035360000000001</v>
      </c>
      <c r="OM142" t="n">
        <v>8.04002</v>
      </c>
      <c r="ON142" t="n">
        <v>8.04547</v>
      </c>
      <c r="OO142" t="n">
        <v>8.05172</v>
      </c>
      <c r="OP142" t="n">
        <v>8.06311</v>
      </c>
      <c r="OQ142" t="n">
        <v>8.08282</v>
      </c>
      <c r="OR142" t="n">
        <v>8.099320000000001</v>
      </c>
      <c r="OS142" t="n">
        <v>8.11411</v>
      </c>
      <c r="OT142" t="n">
        <v>8.13204</v>
      </c>
      <c r="OU142" t="n">
        <v>8.151149999999999</v>
      </c>
      <c r="OV142" t="n">
        <v>8.166270000000001</v>
      </c>
      <c r="OW142" t="n">
        <v>8.176069999999999</v>
      </c>
      <c r="OX142" t="n">
        <v>8.182040000000001</v>
      </c>
      <c r="OY142" t="n">
        <v>8.195489999999999</v>
      </c>
      <c r="OZ142" t="n">
        <v>8.21058</v>
      </c>
      <c r="PA142" t="n">
        <v>8.217219999999999</v>
      </c>
      <c r="PB142" t="n">
        <v>8.2258</v>
      </c>
      <c r="PC142" t="n">
        <v>8.24051</v>
      </c>
      <c r="PD142" t="n">
        <v>8.248530000000001</v>
      </c>
      <c r="PE142" t="n">
        <v>8.26634</v>
      </c>
      <c r="PF142" t="n">
        <v>8.273630000000001</v>
      </c>
      <c r="PG142" t="n">
        <v>8.28417</v>
      </c>
      <c r="PH142" t="n">
        <v>8.305400000000001</v>
      </c>
      <c r="PI142" t="n">
        <v>8.32063</v>
      </c>
      <c r="PJ142" t="n">
        <v>8.33283</v>
      </c>
      <c r="PK142" t="n">
        <v>8.34759</v>
      </c>
      <c r="PL142" t="n">
        <v>8.35914</v>
      </c>
      <c r="PM142" t="n">
        <v>8.362489999999999</v>
      </c>
      <c r="PN142" t="n">
        <v>8.37266</v>
      </c>
      <c r="PO142" t="n">
        <v>8.3774</v>
      </c>
      <c r="PP142" t="n">
        <v>8.38538</v>
      </c>
      <c r="PQ142" t="n">
        <v>8.396330000000001</v>
      </c>
      <c r="PR142" t="n">
        <v>8.414009999999999</v>
      </c>
      <c r="PS142" t="n">
        <v>8.427110000000001</v>
      </c>
      <c r="PT142" t="n">
        <v>8.43779</v>
      </c>
      <c r="PU142" t="n">
        <v>8.44788</v>
      </c>
      <c r="PV142" t="n">
        <v>8.46754</v>
      </c>
      <c r="PW142" t="n">
        <v>8.47916</v>
      </c>
      <c r="PX142" t="n">
        <v>8.48888</v>
      </c>
      <c r="PY142" t="n">
        <v>8.502969999999999</v>
      </c>
      <c r="PZ142" t="n">
        <v>8.51482</v>
      </c>
      <c r="QA142" t="n">
        <v>8.52319</v>
      </c>
      <c r="QB142" t="n">
        <v>8.53614</v>
      </c>
      <c r="QC142" t="n">
        <v>8.548819999999999</v>
      </c>
      <c r="QD142" t="n">
        <v>8.55814</v>
      </c>
      <c r="QE142" t="n">
        <v>8.571619999999999</v>
      </c>
      <c r="QF142" t="n">
        <v>8.583310000000001</v>
      </c>
      <c r="QG142" t="n">
        <v>8.59267</v>
      </c>
      <c r="QH142" t="n">
        <v>8.60136</v>
      </c>
      <c r="QI142" t="n">
        <v>8.60942</v>
      </c>
      <c r="QJ142" t="n">
        <v>8.619479999999999</v>
      </c>
      <c r="QK142" t="n">
        <v>8.633139999999999</v>
      </c>
      <c r="QL142" t="n">
        <v>8.658379999999999</v>
      </c>
      <c r="QM142" t="n">
        <v>8.67399</v>
      </c>
      <c r="QN142" t="n">
        <v>8.68746</v>
      </c>
      <c r="QO142" t="n">
        <v>8.69933</v>
      </c>
      <c r="QP142" t="n">
        <v>8.71156</v>
      </c>
      <c r="QQ142" t="n">
        <v>8.71847</v>
      </c>
      <c r="QR142" t="n">
        <v>8.729839999999999</v>
      </c>
      <c r="QS142" t="n">
        <v>8.749090000000001</v>
      </c>
      <c r="QT142" t="n">
        <v>8.75361</v>
      </c>
      <c r="QU142" t="n">
        <v>8.76075</v>
      </c>
      <c r="QV142" t="n">
        <v>8.77242</v>
      </c>
      <c r="QW142" t="n">
        <v>8.78688</v>
      </c>
      <c r="QX142" t="n">
        <v>8.80345</v>
      </c>
      <c r="QY142" t="n">
        <v>8.812110000000001</v>
      </c>
      <c r="QZ142" t="n">
        <v>8.818070000000001</v>
      </c>
      <c r="RA142" t="n">
        <v>8.82995</v>
      </c>
      <c r="RB142" t="n">
        <v>8.83867</v>
      </c>
      <c r="RC142" t="n">
        <v>8.845750000000001</v>
      </c>
      <c r="RD142" t="n">
        <v>8.85538</v>
      </c>
      <c r="RE142" t="n">
        <v>8.86534</v>
      </c>
      <c r="RF142" t="n">
        <v>8.870010000000001</v>
      </c>
      <c r="RG142" t="n">
        <v>8.87566</v>
      </c>
      <c r="RH142" t="n">
        <v>8.884840000000001</v>
      </c>
      <c r="RI142" t="n">
        <v>8.89683</v>
      </c>
      <c r="RJ142" t="n">
        <v>8.91065</v>
      </c>
      <c r="RK142" t="n">
        <v>8.921620000000001</v>
      </c>
      <c r="RL142" t="n">
        <v>8.934369999999999</v>
      </c>
      <c r="RM142" t="n">
        <v>8.94313</v>
      </c>
      <c r="RN142" t="n">
        <v>8.953469999999999</v>
      </c>
      <c r="RO142" t="n">
        <v>8.96987</v>
      </c>
      <c r="RP142" t="n">
        <v>8.989990000000001</v>
      </c>
      <c r="RQ142" t="n">
        <v>8.99639</v>
      </c>
      <c r="RR142" t="n">
        <v>9.00548</v>
      </c>
      <c r="RS142" t="n">
        <v>9.016909999999999</v>
      </c>
      <c r="RT142" t="n">
        <v>9.03206</v>
      </c>
      <c r="RU142" t="n">
        <v>9.043559999999999</v>
      </c>
      <c r="RV142" t="n">
        <v>9.064360000000001</v>
      </c>
      <c r="RW142" t="n">
        <v>9.081379999999999</v>
      </c>
      <c r="RX142" t="n">
        <v>9.0951</v>
      </c>
      <c r="RY142" t="n">
        <v>9.10952</v>
      </c>
      <c r="RZ142" t="n">
        <v>9.122350000000001</v>
      </c>
      <c r="SA142" t="n">
        <v>9.13123</v>
      </c>
      <c r="SB142" t="n">
        <v>9.14114</v>
      </c>
      <c r="SC142" t="n">
        <v>9.1516</v>
      </c>
      <c r="SD142" t="n">
        <v>9.16826</v>
      </c>
      <c r="SE142" t="n">
        <v>9.176629999999999</v>
      </c>
      <c r="SF142" t="n">
        <v>9.186450000000001</v>
      </c>
      <c r="SG142" t="n">
        <v>9.206379999999999</v>
      </c>
      <c r="SH142" t="n">
        <v>9.21148</v>
      </c>
      <c r="SI142" t="n">
        <v>9.2136</v>
      </c>
      <c r="SJ142" t="n">
        <v>9.220269999999999</v>
      </c>
      <c r="SK142" t="n">
        <v>9.226599999999999</v>
      </c>
      <c r="SL142" t="n">
        <v>9.239940000000001</v>
      </c>
      <c r="SM142" t="n">
        <v>9.24568</v>
      </c>
      <c r="SN142" t="n">
        <v>9.25896</v>
      </c>
      <c r="SO142" t="n">
        <v>9.26924</v>
      </c>
      <c r="SP142" t="n">
        <v>9.288410000000001</v>
      </c>
      <c r="SQ142" t="n">
        <v>9.30836</v>
      </c>
      <c r="SR142" t="n">
        <v>9.327920000000001</v>
      </c>
      <c r="SS142" t="n">
        <v>9.354340000000001</v>
      </c>
      <c r="ST142" t="n">
        <v>9.36675</v>
      </c>
      <c r="SU142" t="n">
        <v>9.38195</v>
      </c>
      <c r="SV142" t="n">
        <v>9.39697</v>
      </c>
      <c r="SW142" t="n">
        <v>9.406330000000001</v>
      </c>
      <c r="SX142" t="n">
        <v>9.418749999999999</v>
      </c>
      <c r="SY142" t="n">
        <v>9.44215</v>
      </c>
      <c r="SZ142" t="n">
        <v>9.449680000000001</v>
      </c>
      <c r="TA142" t="n">
        <v>9.46381</v>
      </c>
      <c r="TB142" t="n">
        <v>9.484540000000001</v>
      </c>
      <c r="TC142" t="n">
        <v>9.497299999999999</v>
      </c>
      <c r="TD142" t="n">
        <v>9.514010000000001</v>
      </c>
      <c r="TE142" t="n">
        <v>9.52225</v>
      </c>
      <c r="TF142" t="n">
        <v>9.53242</v>
      </c>
      <c r="TG142" t="n">
        <v>9.54031</v>
      </c>
      <c r="TH142" t="n">
        <v>9.55138</v>
      </c>
      <c r="TI142" t="n">
        <v>9.57072</v>
      </c>
      <c r="TJ142" t="n">
        <v>9.58272</v>
      </c>
      <c r="TK142" t="n">
        <v>9.59248</v>
      </c>
      <c r="TL142" t="n">
        <v>9.61135</v>
      </c>
      <c r="TM142" t="n">
        <v>9.622730000000001</v>
      </c>
      <c r="TN142" t="n">
        <v>9.631740000000001</v>
      </c>
      <c r="TO142" t="n">
        <v>9.64438</v>
      </c>
      <c r="TP142" t="n">
        <v>9.654070000000001</v>
      </c>
      <c r="TQ142" t="n">
        <v>9.672420000000001</v>
      </c>
      <c r="TR142" t="n">
        <v>9.689500000000001</v>
      </c>
      <c r="TS142" t="n">
        <v>9.70349</v>
      </c>
      <c r="TT142" t="n">
        <v>9.719429999999999</v>
      </c>
      <c r="TU142" t="n">
        <v>9.735910000000001</v>
      </c>
      <c r="TV142" t="n">
        <v>9.754960000000001</v>
      </c>
      <c r="TW142" t="n">
        <v>9.767160000000001</v>
      </c>
      <c r="TX142" t="n">
        <v>9.77908</v>
      </c>
      <c r="TY142" t="n">
        <v>9.794510000000001</v>
      </c>
      <c r="TZ142" t="n">
        <v>9.804650000000001</v>
      </c>
      <c r="UA142" t="n">
        <v>9.81442</v>
      </c>
      <c r="UB142" t="n">
        <v>9.82246</v>
      </c>
      <c r="UC142" t="n">
        <v>9.839510000000001</v>
      </c>
      <c r="UD142" t="n">
        <v>9.852880000000001</v>
      </c>
      <c r="UE142" t="n">
        <v>9.86928</v>
      </c>
      <c r="UF142" t="n">
        <v>9.88199</v>
      </c>
      <c r="UG142" t="n">
        <v>9.9003</v>
      </c>
      <c r="UH142" t="n">
        <v>9.91399</v>
      </c>
      <c r="UI142" t="n">
        <v>9.928559999999999</v>
      </c>
      <c r="UJ142" t="n">
        <v>9.94659</v>
      </c>
      <c r="UK142" t="n">
        <v>9.96996</v>
      </c>
      <c r="UL142" t="n">
        <v>10.00417</v>
      </c>
      <c r="UM142" t="n">
        <v>10.04089</v>
      </c>
      <c r="UN142" t="n">
        <v>10.05627</v>
      </c>
      <c r="UO142" t="n">
        <v>10.06503</v>
      </c>
      <c r="UP142" t="n">
        <v>10.07853</v>
      </c>
      <c r="UQ142" t="n">
        <v>10.09581</v>
      </c>
      <c r="UR142" t="n">
        <v>10.11327</v>
      </c>
      <c r="US142" t="n">
        <v>10.12337</v>
      </c>
      <c r="UT142" t="n">
        <v>10.1343</v>
      </c>
      <c r="UU142" t="n">
        <v>10.15487</v>
      </c>
      <c r="UV142" t="n">
        <v>10.17969</v>
      </c>
      <c r="UW142" t="n">
        <v>10.19617</v>
      </c>
      <c r="UX142" t="n">
        <v>10.21876</v>
      </c>
      <c r="UY142" t="n">
        <v>10.23868</v>
      </c>
      <c r="UZ142" t="n">
        <v>10.25236</v>
      </c>
      <c r="VA142" t="n">
        <v>10.26366</v>
      </c>
      <c r="VB142" t="n">
        <v>10.27706</v>
      </c>
      <c r="VC142" t="n">
        <v>10.29273</v>
      </c>
      <c r="VD142" t="n">
        <v>10.29944</v>
      </c>
      <c r="VE142" t="n">
        <v>10.31258</v>
      </c>
      <c r="VF142" t="n">
        <v>10.32365</v>
      </c>
      <c r="VG142" t="n">
        <v>10.34032</v>
      </c>
      <c r="VH142" t="n">
        <v>10.35763</v>
      </c>
      <c r="VI142" t="n">
        <v>10.38009</v>
      </c>
      <c r="VJ142" t="n">
        <v>10.39349</v>
      </c>
      <c r="VK142" t="n">
        <v>10.40619</v>
      </c>
      <c r="VL142" t="n">
        <v>10.41693</v>
      </c>
      <c r="VM142" t="n">
        <v>10.42877</v>
      </c>
      <c r="VN142" t="n">
        <v>10.44991</v>
      </c>
      <c r="VO142" t="n">
        <v>10.47332</v>
      </c>
      <c r="VP142" t="n">
        <v>10.50057</v>
      </c>
      <c r="VQ142" t="n">
        <v>10.52699</v>
      </c>
      <c r="VR142" t="n">
        <v>10.54085</v>
      </c>
      <c r="VS142" t="n">
        <v>10.55386</v>
      </c>
      <c r="VT142" t="n">
        <v>10.57582</v>
      </c>
      <c r="VU142" t="n">
        <v>10.5877</v>
      </c>
      <c r="VV142" t="n">
        <v>10.59154</v>
      </c>
      <c r="VW142" t="n">
        <v>10.60068</v>
      </c>
      <c r="VX142" t="n">
        <v>10.61454</v>
      </c>
      <c r="VY142" t="n">
        <v>10.62465</v>
      </c>
      <c r="VZ142" t="n">
        <v>10.6562</v>
      </c>
      <c r="WA142" t="n">
        <v>10.67251</v>
      </c>
      <c r="WB142" t="n">
        <v>10.68556</v>
      </c>
      <c r="WC142" t="n">
        <v>10.71318</v>
      </c>
      <c r="WD142" t="n">
        <v>10.72254</v>
      </c>
      <c r="WE142" t="n">
        <v>10.73829</v>
      </c>
      <c r="WF142" t="n">
        <v>10.76583</v>
      </c>
      <c r="WG142" t="n">
        <v>10.77237</v>
      </c>
      <c r="WH142" t="n">
        <v>10.77952</v>
      </c>
      <c r="WI142" t="n">
        <v>10.79605</v>
      </c>
      <c r="WJ142" t="n">
        <v>10.80699</v>
      </c>
      <c r="WK142" t="n">
        <v>10.81175</v>
      </c>
      <c r="WL142" t="n">
        <v>10.81906</v>
      </c>
      <c r="WM142" t="n">
        <v>10.82884</v>
      </c>
      <c r="WN142" t="n">
        <v>10.84651</v>
      </c>
      <c r="WO142" t="n">
        <v>10.87281</v>
      </c>
      <c r="WP142" t="n">
        <v>10.88924</v>
      </c>
      <c r="WQ142" t="n">
        <v>10.90248</v>
      </c>
      <c r="WR142" t="n">
        <v>10.91656</v>
      </c>
      <c r="WS142" t="n">
        <v>10.93645</v>
      </c>
      <c r="WT142" t="n">
        <v>10.95663</v>
      </c>
      <c r="WU142" t="n">
        <v>10.96344</v>
      </c>
      <c r="WV142" t="n">
        <v>10.97975</v>
      </c>
      <c r="WW142" t="n">
        <v>10.98953</v>
      </c>
      <c r="WX142" t="n">
        <v>11.00188</v>
      </c>
      <c r="WY142" t="n">
        <v>11.01688</v>
      </c>
      <c r="WZ142" t="n">
        <v>11.03364</v>
      </c>
      <c r="XA142" t="n">
        <v>11.03805</v>
      </c>
      <c r="XB142" t="n">
        <v>11.05817</v>
      </c>
      <c r="XC142" t="n">
        <v>11.07793</v>
      </c>
      <c r="XD142" t="n">
        <v>11.08903</v>
      </c>
      <c r="XE142" t="n">
        <v>11.10705</v>
      </c>
      <c r="XF142" t="n">
        <v>11.12896</v>
      </c>
      <c r="XG142" t="n">
        <v>11.15571</v>
      </c>
      <c r="XH142" t="n">
        <v>11.16729</v>
      </c>
      <c r="XI142" t="n">
        <v>11.18442</v>
      </c>
      <c r="XJ142" t="n">
        <v>11.20558</v>
      </c>
      <c r="XK142" t="n">
        <v>11.2194</v>
      </c>
      <c r="XL142" t="n">
        <v>11.24454</v>
      </c>
      <c r="XM142" t="n">
        <v>11.26911</v>
      </c>
      <c r="XN142" t="n">
        <v>11.28256</v>
      </c>
      <c r="XO142" t="n">
        <v>11.30059</v>
      </c>
      <c r="XP142" t="n">
        <v>11.3164</v>
      </c>
      <c r="XQ142" t="n">
        <v>11.34714</v>
      </c>
      <c r="XR142" t="n">
        <v>11.36428</v>
      </c>
      <c r="XS142" t="n">
        <v>11.37525</v>
      </c>
      <c r="XT142" t="n">
        <v>11.39147</v>
      </c>
      <c r="XU142" t="n">
        <v>11.4047</v>
      </c>
      <c r="XV142" t="n">
        <v>11.42769</v>
      </c>
      <c r="XW142" t="n">
        <v>11.44392</v>
      </c>
      <c r="XX142" t="n">
        <v>11.45279</v>
      </c>
      <c r="XY142" t="n">
        <v>11.47523</v>
      </c>
      <c r="XZ142" t="n">
        <v>11.49727</v>
      </c>
      <c r="YA142" t="n">
        <v>11.51013</v>
      </c>
      <c r="YB142" t="n">
        <v>11.53504</v>
      </c>
      <c r="YC142" t="n">
        <v>11.55207</v>
      </c>
      <c r="YD142" t="n">
        <v>11.56585</v>
      </c>
      <c r="YE142" t="n">
        <v>11.59203</v>
      </c>
      <c r="YF142" t="n">
        <v>11.61279</v>
      </c>
      <c r="YG142" t="n">
        <v>11.6415</v>
      </c>
      <c r="YH142" t="n">
        <v>11.65387</v>
      </c>
      <c r="YI142" t="n">
        <v>11.66362</v>
      </c>
      <c r="YJ142" t="n">
        <v>11.68127</v>
      </c>
      <c r="YK142" t="n">
        <v>11.70149</v>
      </c>
      <c r="YL142" t="n">
        <v>11.71718</v>
      </c>
      <c r="YM142" t="n">
        <v>11.73799</v>
      </c>
      <c r="YN142" t="n">
        <v>11.75306</v>
      </c>
      <c r="YO142" t="n">
        <v>11.78206</v>
      </c>
      <c r="YP142" t="n">
        <v>11.80232</v>
      </c>
      <c r="YQ142" t="n">
        <v>11.83565</v>
      </c>
      <c r="YR142" t="n">
        <v>11.87001</v>
      </c>
      <c r="YS142" t="n">
        <v>11.89077</v>
      </c>
      <c r="YT142" t="n">
        <v>11.91584</v>
      </c>
      <c r="YU142" t="n">
        <v>11.93303</v>
      </c>
      <c r="YV142" t="n">
        <v>11.95236</v>
      </c>
      <c r="YW142" t="n">
        <v>11.96201</v>
      </c>
      <c r="YX142" t="n">
        <v>11.97879</v>
      </c>
      <c r="YY142" t="n">
        <v>11.98776</v>
      </c>
      <c r="YZ142" t="n">
        <v>12.01461</v>
      </c>
      <c r="ZA142" t="n">
        <v>12.03339</v>
      </c>
      <c r="ZB142" t="n">
        <v>12.04824</v>
      </c>
      <c r="ZC142" t="n">
        <v>12.07275</v>
      </c>
      <c r="ZD142" t="n">
        <v>12.09163</v>
      </c>
      <c r="ZE142" t="n">
        <v>12.10944</v>
      </c>
      <c r="ZF142" t="n">
        <v>12.13426</v>
      </c>
      <c r="ZG142" t="n">
        <v>12.14872</v>
      </c>
      <c r="ZH142" t="n">
        <v>12.16985</v>
      </c>
      <c r="ZI142" t="n">
        <v>12.19198</v>
      </c>
      <c r="ZJ142" t="n">
        <v>12.21268</v>
      </c>
      <c r="ZK142" t="n">
        <v>12.21851</v>
      </c>
      <c r="ZL142" t="n">
        <v>12.23396</v>
      </c>
      <c r="ZM142" t="n">
        <v>12.24514</v>
      </c>
      <c r="ZN142" t="n">
        <v>12.25697</v>
      </c>
      <c r="ZO142" t="n">
        <v>12.27215</v>
      </c>
      <c r="ZP142" t="n">
        <v>12.28446</v>
      </c>
      <c r="ZQ142" t="n">
        <v>12.30463</v>
      </c>
      <c r="ZR142" t="n">
        <v>12.32864</v>
      </c>
      <c r="ZS142" t="n">
        <v>12.36926</v>
      </c>
      <c r="ZT142" t="n">
        <v>12.39576</v>
      </c>
      <c r="ZU142" t="n">
        <v>12.42125</v>
      </c>
      <c r="ZV142" t="n">
        <v>12.4472</v>
      </c>
      <c r="ZW142" t="n">
        <v>12.46054</v>
      </c>
      <c r="ZX142" t="n">
        <v>12.4915</v>
      </c>
      <c r="ZY142" t="n">
        <v>12.50639</v>
      </c>
      <c r="ZZ142" t="n">
        <v>12.52074</v>
      </c>
      <c r="AAA142" t="n">
        <v>12.54755</v>
      </c>
      <c r="AAB142" t="n">
        <v>12.57132</v>
      </c>
      <c r="AAC142" t="n">
        <v>12.59093</v>
      </c>
      <c r="AAD142" t="n">
        <v>12.60089</v>
      </c>
      <c r="AAE142" t="n">
        <v>12.61172</v>
      </c>
      <c r="AAF142" t="n">
        <v>12.65078</v>
      </c>
      <c r="AAG142" t="n">
        <v>12.68361</v>
      </c>
      <c r="AAH142" t="n">
        <v>12.7067</v>
      </c>
      <c r="AAI142" t="n">
        <v>12.74304</v>
      </c>
      <c r="AAJ142" t="n">
        <v>12.76357</v>
      </c>
      <c r="AAK142" t="n">
        <v>12.77102</v>
      </c>
      <c r="AAL142" t="n">
        <v>12.77934</v>
      </c>
      <c r="AAM142" t="n">
        <v>12.80517</v>
      </c>
      <c r="AAN142" t="n">
        <v>12.821</v>
      </c>
      <c r="AAO142" t="n">
        <v>12.84734</v>
      </c>
      <c r="AAP142" t="n">
        <v>12.87242</v>
      </c>
      <c r="AAQ142" t="n">
        <v>12.89882</v>
      </c>
      <c r="AAR142" t="n">
        <v>12.92894</v>
      </c>
      <c r="AAS142" t="n">
        <v>12.945</v>
      </c>
      <c r="AAT142" t="n">
        <v>12.96201</v>
      </c>
      <c r="AAU142" t="n">
        <v>12.98469</v>
      </c>
      <c r="AAV142" t="n">
        <v>13.00274</v>
      </c>
      <c r="AAW142" t="n">
        <v>13.01051</v>
      </c>
      <c r="AAX142" t="n">
        <v>13.02689</v>
      </c>
      <c r="AAY142" t="n">
        <v>13.05665</v>
      </c>
      <c r="AAZ142" t="n">
        <v>13.09989</v>
      </c>
      <c r="ABA142" t="n">
        <v>13.1442</v>
      </c>
      <c r="ABB142" t="n">
        <v>13.17173</v>
      </c>
      <c r="ABC142" t="n">
        <v>13.18662</v>
      </c>
      <c r="ABD142" t="n">
        <v>13.20188</v>
      </c>
      <c r="ABE142" t="n">
        <v>13.21441</v>
      </c>
      <c r="ABF142" t="n">
        <v>13.23259</v>
      </c>
      <c r="ABG142" t="n">
        <v>13.24248</v>
      </c>
      <c r="ABH142" t="n">
        <v>13.25933</v>
      </c>
      <c r="ABI142" t="n">
        <v>13.27888</v>
      </c>
      <c r="ABJ142" t="n">
        <v>13.3007</v>
      </c>
      <c r="ABK142" t="n">
        <v>13.32374</v>
      </c>
      <c r="ABL142" t="n">
        <v>13.34547</v>
      </c>
      <c r="ABM142" t="n">
        <v>13.36215</v>
      </c>
      <c r="ABN142" t="n">
        <v>13.38249</v>
      </c>
      <c r="ABO142" t="n">
        <v>13.39494</v>
      </c>
      <c r="ABP142" t="n">
        <v>13.40783</v>
      </c>
      <c r="ABQ142" t="n">
        <v>13.42547</v>
      </c>
      <c r="ABR142" t="n">
        <v>13.4468</v>
      </c>
      <c r="ABS142" t="n">
        <v>13.47461</v>
      </c>
      <c r="ABT142" t="n">
        <v>13.49994</v>
      </c>
      <c r="ABU142" t="n">
        <v>13.51983</v>
      </c>
      <c r="ABV142" t="n">
        <v>13.54423</v>
      </c>
      <c r="ABW142" t="n">
        <v>13.57799</v>
      </c>
      <c r="ABX142" t="n">
        <v>13.61358</v>
      </c>
      <c r="ABY142" t="n">
        <v>13.6371</v>
      </c>
      <c r="ABZ142" t="n">
        <v>13.66076</v>
      </c>
      <c r="ACA142" t="n">
        <v>13.69117</v>
      </c>
      <c r="ACB142" t="n">
        <v>13.71872</v>
      </c>
      <c r="ACC142" t="n">
        <v>13.74455</v>
      </c>
      <c r="ACD142" t="n">
        <v>13.76822</v>
      </c>
      <c r="ACE142" t="n">
        <v>13.79306</v>
      </c>
      <c r="ACF142" t="n">
        <v>13.81633</v>
      </c>
      <c r="ACG142" t="n">
        <v>13.82797</v>
      </c>
      <c r="ACH142" t="n">
        <v>13.84057</v>
      </c>
      <c r="ACI142" t="n">
        <v>13.88352</v>
      </c>
      <c r="ACJ142" t="n">
        <v>13.92398</v>
      </c>
      <c r="ACK142" t="n">
        <v>13.93702</v>
      </c>
      <c r="ACL142" t="n">
        <v>13.94595</v>
      </c>
      <c r="ACM142" t="n">
        <v>13.97536</v>
      </c>
      <c r="ACN142" t="n">
        <v>14.01042</v>
      </c>
      <c r="ACO142" t="n">
        <v>14.04449</v>
      </c>
      <c r="ACP142" t="n">
        <v>14.08248</v>
      </c>
      <c r="ACQ142" t="n">
        <v>14.10962</v>
      </c>
      <c r="ACR142" t="n">
        <v>14.13848</v>
      </c>
      <c r="ACS142" t="n">
        <v>14.17352</v>
      </c>
      <c r="ACT142" t="n">
        <v>14.19341</v>
      </c>
      <c r="ACU142" t="n">
        <v>14.23393</v>
      </c>
      <c r="ACV142" t="n">
        <v>14.30759</v>
      </c>
      <c r="ACW142" t="n">
        <v>14.34196</v>
      </c>
      <c r="ACX142" t="n">
        <v>14.35927</v>
      </c>
      <c r="ACY142" t="n">
        <v>14.38707</v>
      </c>
      <c r="ACZ142" t="n">
        <v>14.44031</v>
      </c>
      <c r="ADA142" t="n">
        <v>14.46112</v>
      </c>
      <c r="ADB142" t="n">
        <v>14.49065</v>
      </c>
      <c r="ADC142" t="n">
        <v>14.52485</v>
      </c>
      <c r="ADD142" t="n">
        <v>14.5539</v>
      </c>
      <c r="ADE142" t="n">
        <v>14.57462</v>
      </c>
      <c r="ADF142" t="n">
        <v>14.5981</v>
      </c>
      <c r="ADG142" t="n">
        <v>14.63356</v>
      </c>
      <c r="ADH142" t="n">
        <v>14.6521</v>
      </c>
      <c r="ADI142" t="n">
        <v>14.67976</v>
      </c>
      <c r="ADJ142" t="n">
        <v>14.70536</v>
      </c>
      <c r="ADK142" t="n">
        <v>14.72802</v>
      </c>
      <c r="ADL142" t="n">
        <v>14.74429</v>
      </c>
      <c r="ADM142" t="n">
        <v>14.77925</v>
      </c>
      <c r="ADN142" t="n">
        <v>14.82479</v>
      </c>
      <c r="ADO142" t="n">
        <v>14.8627</v>
      </c>
      <c r="ADP142" t="n">
        <v>14.90367</v>
      </c>
      <c r="ADQ142" t="n">
        <v>14.95947</v>
      </c>
      <c r="ADR142" t="n">
        <v>14.98742</v>
      </c>
      <c r="ADS142" t="n">
        <v>15.02881</v>
      </c>
      <c r="ADT142" t="n">
        <v>15.05154</v>
      </c>
      <c r="ADU142" t="n">
        <v>15.08476</v>
      </c>
      <c r="ADV142" t="n">
        <v>15.11627</v>
      </c>
      <c r="ADW142" t="n">
        <v>15.15271</v>
      </c>
      <c r="ADX142" t="n">
        <v>15.2106</v>
      </c>
      <c r="ADY142" t="n">
        <v>15.26349</v>
      </c>
      <c r="ADZ142" t="n">
        <v>15.31152</v>
      </c>
      <c r="AEA142" t="n">
        <v>15.34158</v>
      </c>
      <c r="AEB142" t="n">
        <v>15.38385</v>
      </c>
      <c r="AEC142" t="n">
        <v>15.43974</v>
      </c>
      <c r="AED142" t="n">
        <v>15.46316</v>
      </c>
      <c r="AEE142" t="n">
        <v>15.49146</v>
      </c>
      <c r="AEF142" t="n">
        <v>15.51071</v>
      </c>
      <c r="AEG142" t="n">
        <v>15.53476</v>
      </c>
      <c r="AEH142" t="n">
        <v>15.57622</v>
      </c>
      <c r="AEI142" t="n">
        <v>15.59661</v>
      </c>
      <c r="AEJ142" t="n">
        <v>15.60583</v>
      </c>
      <c r="AEK142" t="n">
        <v>15.62401</v>
      </c>
      <c r="AEL142" t="n">
        <v>15.63301</v>
      </c>
      <c r="AEM142" t="n">
        <v>15.65678</v>
      </c>
      <c r="AEN142" t="n">
        <v>15.68808</v>
      </c>
      <c r="AEO142" t="n">
        <v>15.71832</v>
      </c>
      <c r="AEP142" t="n">
        <v>15.75486</v>
      </c>
      <c r="AEQ142" t="n">
        <v>15.78296</v>
      </c>
      <c r="AER142" t="n">
        <v>15.79973</v>
      </c>
      <c r="AES142" t="n">
        <v>15.82565</v>
      </c>
      <c r="AET142" t="n">
        <v>15.86201</v>
      </c>
      <c r="AEU142" t="n">
        <v>15.89376</v>
      </c>
      <c r="AEV142" t="n">
        <v>15.92734</v>
      </c>
      <c r="AEW142" t="n">
        <v>15.97556</v>
      </c>
      <c r="AEX142" t="n">
        <v>16.01683</v>
      </c>
      <c r="AEY142" t="n">
        <v>16.05145</v>
      </c>
      <c r="AEZ142" t="n">
        <v>16.08912</v>
      </c>
      <c r="AFA142" t="n">
        <v>16.13821</v>
      </c>
      <c r="AFB142" t="n">
        <v>16.18467</v>
      </c>
      <c r="AFC142" t="n">
        <v>16.21652</v>
      </c>
      <c r="AFD142" t="n">
        <v>16.24576</v>
      </c>
      <c r="AFE142" t="n">
        <v>16.26715</v>
      </c>
      <c r="AFF142" t="n">
        <v>16.33139</v>
      </c>
      <c r="AFG142" t="n">
        <v>16.39174</v>
      </c>
      <c r="AFH142" t="n">
        <v>16.43867</v>
      </c>
      <c r="AFI142" t="n">
        <v>16.48328</v>
      </c>
      <c r="AFJ142" t="n">
        <v>16.52757</v>
      </c>
      <c r="AFK142" t="n">
        <v>16.56011</v>
      </c>
      <c r="AFL142" t="n">
        <v>16.60591</v>
      </c>
      <c r="AFM142" t="n">
        <v>16.64681</v>
      </c>
      <c r="AFN142" t="n">
        <v>16.69981</v>
      </c>
      <c r="AFO142" t="n">
        <v>16.72872</v>
      </c>
      <c r="AFP142" t="n">
        <v>16.7809</v>
      </c>
      <c r="AFQ142" t="n">
        <v>16.86133</v>
      </c>
      <c r="AFR142" t="n">
        <v>16.89399</v>
      </c>
      <c r="AFS142" t="n">
        <v>16.92932</v>
      </c>
      <c r="AFT142" t="n">
        <v>16.9732</v>
      </c>
      <c r="AFU142" t="n">
        <v>17.00773</v>
      </c>
      <c r="AFV142" t="n">
        <v>17.03531</v>
      </c>
      <c r="AFW142" t="n">
        <v>17.07938</v>
      </c>
      <c r="AFX142" t="n">
        <v>17.11772</v>
      </c>
      <c r="AFY142" t="n">
        <v>17.14908</v>
      </c>
      <c r="AFZ142" t="n">
        <v>17.1881</v>
      </c>
      <c r="AGA142" t="n">
        <v>17.21782</v>
      </c>
      <c r="AGB142" t="n">
        <v>17.26959</v>
      </c>
      <c r="AGC142" t="n">
        <v>17.32459</v>
      </c>
      <c r="AGD142" t="n">
        <v>17.38108</v>
      </c>
      <c r="AGE142" t="n">
        <v>17.4399</v>
      </c>
      <c r="AGF142" t="n">
        <v>17.50234</v>
      </c>
      <c r="AGG142" t="n">
        <v>17.53966</v>
      </c>
      <c r="AGH142" t="n">
        <v>17.57204</v>
      </c>
      <c r="AGI142" t="n">
        <v>17.62499</v>
      </c>
      <c r="AGJ142" t="n">
        <v>17.67155</v>
      </c>
      <c r="AGK142" t="n">
        <v>17.73614</v>
      </c>
      <c r="AGL142" t="n">
        <v>17.83654</v>
      </c>
      <c r="AGM142" t="n">
        <v>17.9237</v>
      </c>
      <c r="AGN142" t="n">
        <v>17.9695</v>
      </c>
      <c r="AGO142" t="n">
        <v>18.00288</v>
      </c>
      <c r="AGP142" t="n">
        <v>18.03468</v>
      </c>
      <c r="AGQ142" t="n">
        <v>18.07043</v>
      </c>
      <c r="AGR142" t="n">
        <v>18.12538</v>
      </c>
      <c r="AGS142" t="n">
        <v>18.18721</v>
      </c>
      <c r="AGT142" t="n">
        <v>18.2405</v>
      </c>
      <c r="AGU142" t="n">
        <v>18.30462</v>
      </c>
      <c r="AGV142" t="n">
        <v>18.34131</v>
      </c>
      <c r="AGW142" t="n">
        <v>18.39478</v>
      </c>
      <c r="AGX142" t="n">
        <v>18.45823</v>
      </c>
      <c r="AGY142" t="n">
        <v>18.52965</v>
      </c>
      <c r="AGZ142" t="n">
        <v>18.57384</v>
      </c>
      <c r="AHA142" t="n">
        <v>18.62886</v>
      </c>
      <c r="AHB142" t="n">
        <v>18.71196</v>
      </c>
      <c r="AHC142" t="n">
        <v>18.81933</v>
      </c>
      <c r="AHD142" t="n">
        <v>18.88485</v>
      </c>
      <c r="AHE142" t="n">
        <v>18.9501</v>
      </c>
      <c r="AHF142" t="n">
        <v>19.02552</v>
      </c>
      <c r="AHG142" t="n">
        <v>19.10283</v>
      </c>
      <c r="AHH142" t="n">
        <v>19.15059</v>
      </c>
      <c r="AHI142" t="n">
        <v>19.21685</v>
      </c>
      <c r="AHJ142" t="n">
        <v>19.28359</v>
      </c>
      <c r="AHK142" t="n">
        <v>19.36738</v>
      </c>
      <c r="AHL142" t="n">
        <v>19.48179</v>
      </c>
      <c r="AHM142" t="n">
        <v>19.51163</v>
      </c>
      <c r="AHN142" t="n">
        <v>19.55191</v>
      </c>
      <c r="AHO142" t="n">
        <v>19.61211</v>
      </c>
      <c r="AHP142" t="n">
        <v>19.67709</v>
      </c>
      <c r="AHQ142" t="n">
        <v>19.72771</v>
      </c>
      <c r="AHR142" t="n">
        <v>19.8273</v>
      </c>
      <c r="AHS142" t="n">
        <v>19.88456</v>
      </c>
      <c r="AHT142" t="n">
        <v>19.93302</v>
      </c>
      <c r="AHU142" t="n">
        <v>20.02244</v>
      </c>
      <c r="AHV142" t="n">
        <v>20.12949</v>
      </c>
      <c r="AHW142" t="n">
        <v>20.21674</v>
      </c>
      <c r="AHX142" t="n">
        <v>20.30639</v>
      </c>
      <c r="AHY142" t="n">
        <v>20.37891</v>
      </c>
      <c r="AHZ142" t="n">
        <v>20.45034</v>
      </c>
      <c r="AIA142" t="n">
        <v>20.56082</v>
      </c>
      <c r="AIB142" t="n">
        <v>20.63229</v>
      </c>
      <c r="AIC142" t="n">
        <v>20.74001</v>
      </c>
      <c r="AID142" t="n">
        <v>20.82656</v>
      </c>
      <c r="AIE142" t="n">
        <v>20.88864</v>
      </c>
      <c r="AIF142" t="n">
        <v>20.993</v>
      </c>
      <c r="AIG142" t="n">
        <v>21.04988</v>
      </c>
      <c r="AIH142" t="n">
        <v>21.1435</v>
      </c>
      <c r="AII142" t="n">
        <v>21.25978</v>
      </c>
      <c r="AIJ142" t="n">
        <v>21.37275</v>
      </c>
      <c r="AIK142" t="n">
        <v>21.44769</v>
      </c>
      <c r="AIL142" t="n">
        <v>21.55401</v>
      </c>
      <c r="AIM142" t="n">
        <v>21.69152</v>
      </c>
      <c r="AIN142" t="n">
        <v>21.80401</v>
      </c>
      <c r="AIO142" t="n">
        <v>21.89627</v>
      </c>
      <c r="AIP142" t="n">
        <v>21.95642</v>
      </c>
      <c r="AIQ142" t="n">
        <v>22.04241</v>
      </c>
      <c r="AIR142" t="n">
        <v>22.10538</v>
      </c>
      <c r="AIS142" t="n">
        <v>22.21408</v>
      </c>
      <c r="AIT142" t="n">
        <v>22.32181</v>
      </c>
      <c r="AIU142" t="n">
        <v>22.416</v>
      </c>
      <c r="AIV142" t="n">
        <v>22.5442</v>
      </c>
      <c r="AIW142" t="n">
        <v>22.5992</v>
      </c>
      <c r="AIX142" t="n">
        <v>22.66689</v>
      </c>
      <c r="AIY142" t="n">
        <v>22.75775</v>
      </c>
      <c r="AIZ142" t="n">
        <v>22.96992</v>
      </c>
      <c r="AJA142" t="n">
        <v>23.07034</v>
      </c>
      <c r="AJB142" t="n">
        <v>23.26601</v>
      </c>
      <c r="AJC142" t="n">
        <v>23.3592</v>
      </c>
      <c r="AJD142" t="n">
        <v>23.55672</v>
      </c>
      <c r="AJE142" t="n">
        <v>23.74896</v>
      </c>
      <c r="AJF142" t="n">
        <v>23.83675</v>
      </c>
      <c r="AJG142" t="n">
        <v>23.95776</v>
      </c>
      <c r="AJH142" t="n">
        <v>24.18411</v>
      </c>
      <c r="AJI142" t="n">
        <v>24.31651</v>
      </c>
      <c r="AJJ142" t="n">
        <v>24.57306</v>
      </c>
      <c r="AJK142" t="n">
        <v>24.81562</v>
      </c>
      <c r="AJL142" t="n">
        <v>24.97616</v>
      </c>
      <c r="AJM142" t="n">
        <v>25.07977</v>
      </c>
      <c r="AJN142" t="n">
        <v>25.15718</v>
      </c>
      <c r="AJO142" t="n">
        <v>25.35157</v>
      </c>
      <c r="AJP142" t="n">
        <v>25.63489</v>
      </c>
      <c r="AJQ142" t="n">
        <v>25.82176</v>
      </c>
      <c r="AJR142" t="n">
        <v>25.93783</v>
      </c>
      <c r="AJS142" t="n">
        <v>26.11189</v>
      </c>
      <c r="AJT142" t="n">
        <v>26.20671</v>
      </c>
      <c r="AJU142" t="n">
        <v>26.41395</v>
      </c>
      <c r="AJV142" t="n">
        <v>26.64155</v>
      </c>
      <c r="AJW142" t="n">
        <v>26.92947</v>
      </c>
      <c r="AJX142" t="n">
        <v>27.07267</v>
      </c>
      <c r="AJY142" t="n">
        <v>27.20409</v>
      </c>
      <c r="AJZ142" t="n">
        <v>27.48086</v>
      </c>
      <c r="AKA142" t="n">
        <v>27.74749</v>
      </c>
      <c r="AKB142" t="n">
        <v>27.88186</v>
      </c>
      <c r="AKC142" t="n">
        <v>28.05928</v>
      </c>
      <c r="AKD142" t="n">
        <v>28.23237</v>
      </c>
      <c r="AKE142" t="n">
        <v>28.44222</v>
      </c>
      <c r="AKF142" t="n">
        <v>28.78347</v>
      </c>
      <c r="AKG142" t="n">
        <v>29.11863</v>
      </c>
      <c r="AKH142" t="n">
        <v>29.38181</v>
      </c>
      <c r="AKI142" t="n">
        <v>29.57524</v>
      </c>
      <c r="AKJ142" t="n">
        <v>29.75214</v>
      </c>
      <c r="AKK142" t="n">
        <v>30.21181</v>
      </c>
      <c r="AKL142" t="n">
        <v>30.66678</v>
      </c>
      <c r="AKM142" t="n">
        <v>30.93787</v>
      </c>
      <c r="AKN142" t="n">
        <v>31.18888</v>
      </c>
      <c r="AKO142" t="n">
        <v>31.53958</v>
      </c>
      <c r="AKP142" t="n">
        <v>32.06809</v>
      </c>
      <c r="AKQ142" t="n">
        <v>32.45654</v>
      </c>
      <c r="AKR142" t="n">
        <v>32.91998</v>
      </c>
      <c r="AKS142" t="n">
        <v>33.44289</v>
      </c>
      <c r="AKT142" t="n">
        <v>33.91358</v>
      </c>
      <c r="AKU142" t="n">
        <v>34.28478</v>
      </c>
      <c r="AKV142" t="n">
        <v>34.75323</v>
      </c>
      <c r="AKW142" t="n">
        <v>35.19707</v>
      </c>
      <c r="AKX142" t="n">
        <v>35.69239</v>
      </c>
      <c r="AKY142" t="n">
        <v>36.43818</v>
      </c>
      <c r="AKZ142" t="n">
        <v>37.33538</v>
      </c>
      <c r="ALA142" t="n">
        <v>38.36144</v>
      </c>
      <c r="ALB142" t="n">
        <v>39.00378</v>
      </c>
      <c r="ALC142" t="n">
        <v>39.81251</v>
      </c>
      <c r="ALD142" t="n">
        <v>40.34242</v>
      </c>
      <c r="ALE142" t="n">
        <v>41.17404</v>
      </c>
      <c r="ALF142" t="n">
        <v>42.21626</v>
      </c>
      <c r="ALG142" t="n">
        <v>43.2293</v>
      </c>
      <c r="ALH142" t="n">
        <v>45.13089</v>
      </c>
      <c r="ALI142" t="n">
        <v>46.54795</v>
      </c>
      <c r="ALJ142" t="n">
        <v>48.81934</v>
      </c>
      <c r="ALK142" t="n">
        <v>52.10251</v>
      </c>
      <c r="ALL142" t="n">
        <v>56.40089</v>
      </c>
      <c r="ALM142" t="n">
        <v>62.25795</v>
      </c>
      <c r="ALN142" t="n">
        <v>70.34541</v>
      </c>
      <c r="ALO142" t="n">
        <v>98.50664999999999</v>
      </c>
    </row>
    <row r="143">
      <c r="A143" t="inlineStr">
        <is>
          <t>Iraq</t>
        </is>
      </c>
      <c r="B143" t="inlineStr">
        <is>
          <t>IRQ</t>
        </is>
      </c>
      <c r="C143" s="13">
        <f>AVERAGE(SI143,SJ143)</f>
        <v/>
      </c>
      <c r="D143" t="n">
        <v>1.95343</v>
      </c>
      <c r="E143" t="n">
        <v>2.39389</v>
      </c>
      <c r="F143" t="n">
        <v>2.60425</v>
      </c>
      <c r="G143" t="n">
        <v>2.63626</v>
      </c>
      <c r="H143" t="n">
        <v>2.7509</v>
      </c>
      <c r="I143" t="n">
        <v>2.88882</v>
      </c>
      <c r="J143" t="n">
        <v>3.07885</v>
      </c>
      <c r="K143" t="n">
        <v>3.21217</v>
      </c>
      <c r="L143" t="n">
        <v>3.22977</v>
      </c>
      <c r="M143" t="n">
        <v>3.29859</v>
      </c>
      <c r="N143" t="n">
        <v>3.39248</v>
      </c>
      <c r="O143" t="n">
        <v>3.52038</v>
      </c>
      <c r="P143" t="n">
        <v>3.6048</v>
      </c>
      <c r="Q143" t="n">
        <v>3.65437</v>
      </c>
      <c r="R143" t="n">
        <v>3.66562</v>
      </c>
      <c r="S143" t="n">
        <v>3.70734</v>
      </c>
      <c r="T143" t="n">
        <v>3.74832</v>
      </c>
      <c r="U143" t="n">
        <v>3.77067</v>
      </c>
      <c r="V143" t="n">
        <v>3.80127</v>
      </c>
      <c r="W143" t="n">
        <v>3.86628</v>
      </c>
      <c r="X143" t="n">
        <v>3.90855</v>
      </c>
      <c r="Y143" t="n">
        <v>3.9631</v>
      </c>
      <c r="Z143" t="n">
        <v>4.00979</v>
      </c>
      <c r="AA143" t="n">
        <v>4.03428</v>
      </c>
      <c r="AB143" t="n">
        <v>4.04773</v>
      </c>
      <c r="AC143" t="n">
        <v>4.0636</v>
      </c>
      <c r="AD143" t="n">
        <v>4.10594</v>
      </c>
      <c r="AE143" t="n">
        <v>4.1566</v>
      </c>
      <c r="AF143" t="n">
        <v>4.18668</v>
      </c>
      <c r="AG143" t="n">
        <v>4.22035</v>
      </c>
      <c r="AH143" t="n">
        <v>4.26272</v>
      </c>
      <c r="AI143" t="n">
        <v>4.28403</v>
      </c>
      <c r="AJ143" t="n">
        <v>4.31036</v>
      </c>
      <c r="AK143" t="n">
        <v>4.35283</v>
      </c>
      <c r="AL143" t="n">
        <v>4.37834</v>
      </c>
      <c r="AM143" t="n">
        <v>4.41804</v>
      </c>
      <c r="AN143" t="n">
        <v>4.4608</v>
      </c>
      <c r="AO143" t="n">
        <v>4.4913</v>
      </c>
      <c r="AP143" t="n">
        <v>4.50005</v>
      </c>
      <c r="AQ143" t="n">
        <v>4.52399</v>
      </c>
      <c r="AR143" t="n">
        <v>4.54233</v>
      </c>
      <c r="AS143" t="n">
        <v>4.56588</v>
      </c>
      <c r="AT143" t="n">
        <v>4.60138</v>
      </c>
      <c r="AU143" t="n">
        <v>4.62524</v>
      </c>
      <c r="AV143" t="n">
        <v>4.64867</v>
      </c>
      <c r="AW143" t="n">
        <v>4.68571</v>
      </c>
      <c r="AX143" t="n">
        <v>4.71587</v>
      </c>
      <c r="AY143" t="n">
        <v>4.74199</v>
      </c>
      <c r="AZ143" t="n">
        <v>4.75831</v>
      </c>
      <c r="BA143" t="n">
        <v>4.77378</v>
      </c>
      <c r="BB143" t="n">
        <v>4.80154</v>
      </c>
      <c r="BC143" t="n">
        <v>4.82162</v>
      </c>
      <c r="BD143" t="n">
        <v>4.84019</v>
      </c>
      <c r="BE143" t="n">
        <v>4.86289</v>
      </c>
      <c r="BF143" t="n">
        <v>4.88433</v>
      </c>
      <c r="BG143" t="n">
        <v>4.89396</v>
      </c>
      <c r="BH143" t="n">
        <v>4.91622</v>
      </c>
      <c r="BI143" t="n">
        <v>4.9432</v>
      </c>
      <c r="BJ143" t="n">
        <v>4.95965</v>
      </c>
      <c r="BK143" t="n">
        <v>4.97285</v>
      </c>
      <c r="BL143" t="n">
        <v>4.99116</v>
      </c>
      <c r="BM143" t="n">
        <v>4.9969</v>
      </c>
      <c r="BN143" t="n">
        <v>5.00722</v>
      </c>
      <c r="BO143" t="n">
        <v>5.03517</v>
      </c>
      <c r="BP143" t="n">
        <v>5.0475</v>
      </c>
      <c r="BQ143" t="n">
        <v>5.05397</v>
      </c>
      <c r="BR143" t="n">
        <v>5.06761</v>
      </c>
      <c r="BS143" t="n">
        <v>5.07733</v>
      </c>
      <c r="BT143" t="n">
        <v>5.09838</v>
      </c>
      <c r="BU143" t="n">
        <v>5.12525</v>
      </c>
      <c r="BV143" t="n">
        <v>5.14346</v>
      </c>
      <c r="BW143" t="n">
        <v>5.16199</v>
      </c>
      <c r="BX143" t="n">
        <v>5.18401</v>
      </c>
      <c r="BY143" t="n">
        <v>5.202</v>
      </c>
      <c r="BZ143" t="n">
        <v>5.22181</v>
      </c>
      <c r="CA143" t="n">
        <v>5.24207</v>
      </c>
      <c r="CB143" t="n">
        <v>5.26672</v>
      </c>
      <c r="CC143" t="n">
        <v>5.28323</v>
      </c>
      <c r="CD143" t="n">
        <v>5.30287</v>
      </c>
      <c r="CE143" t="n">
        <v>5.33737</v>
      </c>
      <c r="CF143" t="n">
        <v>5.35606</v>
      </c>
      <c r="CG143" t="n">
        <v>5.37094</v>
      </c>
      <c r="CH143" t="n">
        <v>5.40859</v>
      </c>
      <c r="CI143" t="n">
        <v>5.43489</v>
      </c>
      <c r="CJ143" t="n">
        <v>5.45557</v>
      </c>
      <c r="CK143" t="n">
        <v>5.47418</v>
      </c>
      <c r="CL143" t="n">
        <v>5.48602</v>
      </c>
      <c r="CM143" t="n">
        <v>5.49045</v>
      </c>
      <c r="CN143" t="n">
        <v>5.49914</v>
      </c>
      <c r="CO143" t="n">
        <v>5.52581</v>
      </c>
      <c r="CP143" t="n">
        <v>5.54483</v>
      </c>
      <c r="CQ143" t="n">
        <v>5.5538</v>
      </c>
      <c r="CR143" t="n">
        <v>5.57317</v>
      </c>
      <c r="CS143" t="n">
        <v>5.58754</v>
      </c>
      <c r="CT143" t="n">
        <v>5.60387</v>
      </c>
      <c r="CU143" t="n">
        <v>5.62546</v>
      </c>
      <c r="CV143" t="n">
        <v>5.63186</v>
      </c>
      <c r="CW143" t="n">
        <v>5.64869</v>
      </c>
      <c r="CX143" t="n">
        <v>5.66536</v>
      </c>
      <c r="CY143" t="n">
        <v>5.69166</v>
      </c>
      <c r="CZ143" t="n">
        <v>5.7086</v>
      </c>
      <c r="DA143" t="n">
        <v>5.71948</v>
      </c>
      <c r="DB143" t="n">
        <v>5.73376</v>
      </c>
      <c r="DC143" t="n">
        <v>5.73662</v>
      </c>
      <c r="DD143" t="n">
        <v>5.7437</v>
      </c>
      <c r="DE143" t="n">
        <v>5.75968</v>
      </c>
      <c r="DF143" t="n">
        <v>5.76862</v>
      </c>
      <c r="DG143" t="n">
        <v>5.78286</v>
      </c>
      <c r="DH143" t="n">
        <v>5.78881</v>
      </c>
      <c r="DI143" t="n">
        <v>5.80384</v>
      </c>
      <c r="DJ143" t="n">
        <v>5.82697</v>
      </c>
      <c r="DK143" t="n">
        <v>5.85109</v>
      </c>
      <c r="DL143" t="n">
        <v>5.87095</v>
      </c>
      <c r="DM143" t="n">
        <v>5.8762</v>
      </c>
      <c r="DN143" t="n">
        <v>5.88371</v>
      </c>
      <c r="DO143" t="n">
        <v>5.89454</v>
      </c>
      <c r="DP143" t="n">
        <v>5.91659</v>
      </c>
      <c r="DQ143" t="n">
        <v>5.92785</v>
      </c>
      <c r="DR143" t="n">
        <v>5.94958</v>
      </c>
      <c r="DS143" t="n">
        <v>5.97576</v>
      </c>
      <c r="DT143" t="n">
        <v>5.98638</v>
      </c>
      <c r="DU143" t="n">
        <v>6.00276</v>
      </c>
      <c r="DV143" t="n">
        <v>6.0221</v>
      </c>
      <c r="DW143" t="n">
        <v>6.03522</v>
      </c>
      <c r="DX143" t="n">
        <v>6.0545</v>
      </c>
      <c r="DY143" t="n">
        <v>6.08386</v>
      </c>
      <c r="DZ143" t="n">
        <v>6.09333</v>
      </c>
      <c r="EA143" t="n">
        <v>6.09532</v>
      </c>
      <c r="EB143" t="n">
        <v>6.11336</v>
      </c>
      <c r="EC143" t="n">
        <v>6.13768</v>
      </c>
      <c r="ED143" t="n">
        <v>6.16048</v>
      </c>
      <c r="EE143" t="n">
        <v>6.18238</v>
      </c>
      <c r="EF143" t="n">
        <v>6.1997</v>
      </c>
      <c r="EG143" t="n">
        <v>6.21484</v>
      </c>
      <c r="EH143" t="n">
        <v>6.22785</v>
      </c>
      <c r="EI143" t="n">
        <v>6.23769</v>
      </c>
      <c r="EJ143" t="n">
        <v>6.24939</v>
      </c>
      <c r="EK143" t="n">
        <v>6.26472</v>
      </c>
      <c r="EL143" t="n">
        <v>6.27833</v>
      </c>
      <c r="EM143" t="n">
        <v>6.30237</v>
      </c>
      <c r="EN143" t="n">
        <v>6.31058</v>
      </c>
      <c r="EO143" t="n">
        <v>6.32981</v>
      </c>
      <c r="EP143" t="n">
        <v>6.34256</v>
      </c>
      <c r="EQ143" t="n">
        <v>6.35539</v>
      </c>
      <c r="ER143" t="n">
        <v>6.36693</v>
      </c>
      <c r="ES143" t="n">
        <v>6.38071</v>
      </c>
      <c r="ET143" t="n">
        <v>6.39754</v>
      </c>
      <c r="EU143" t="n">
        <v>6.41536</v>
      </c>
      <c r="EV143" t="n">
        <v>6.43402</v>
      </c>
      <c r="EW143" t="n">
        <v>6.45003</v>
      </c>
      <c r="EX143" t="n">
        <v>6.45998</v>
      </c>
      <c r="EY143" t="n">
        <v>6.46594</v>
      </c>
      <c r="EZ143" t="n">
        <v>6.47454</v>
      </c>
      <c r="FA143" t="n">
        <v>6.48122</v>
      </c>
      <c r="FB143" t="n">
        <v>6.5029</v>
      </c>
      <c r="FC143" t="n">
        <v>6.53168</v>
      </c>
      <c r="FD143" t="n">
        <v>6.55245</v>
      </c>
      <c r="FE143" t="n">
        <v>6.56903</v>
      </c>
      <c r="FF143" t="n">
        <v>6.5822</v>
      </c>
      <c r="FG143" t="n">
        <v>6.59454</v>
      </c>
      <c r="FH143" t="n">
        <v>6.60616</v>
      </c>
      <c r="FI143" t="n">
        <v>6.62287</v>
      </c>
      <c r="FJ143" t="n">
        <v>6.63635</v>
      </c>
      <c r="FK143" t="n">
        <v>6.65647</v>
      </c>
      <c r="FL143" t="n">
        <v>6.66854</v>
      </c>
      <c r="FM143" t="n">
        <v>6.68625</v>
      </c>
      <c r="FN143" t="n">
        <v>6.7029</v>
      </c>
      <c r="FO143" t="n">
        <v>6.72436</v>
      </c>
      <c r="FP143" t="n">
        <v>6.74292</v>
      </c>
      <c r="FQ143" t="n">
        <v>6.76459</v>
      </c>
      <c r="FR143" t="n">
        <v>6.7814</v>
      </c>
      <c r="FS143" t="n">
        <v>6.79003</v>
      </c>
      <c r="FT143" t="n">
        <v>6.80032</v>
      </c>
      <c r="FU143" t="n">
        <v>6.81627</v>
      </c>
      <c r="FV143" t="n">
        <v>6.83202</v>
      </c>
      <c r="FW143" t="n">
        <v>6.848</v>
      </c>
      <c r="FX143" t="n">
        <v>6.85821</v>
      </c>
      <c r="FY143" t="n">
        <v>6.87527</v>
      </c>
      <c r="FZ143" t="n">
        <v>6.89125</v>
      </c>
      <c r="GA143" t="n">
        <v>6.89523</v>
      </c>
      <c r="GB143" t="n">
        <v>6.90536</v>
      </c>
      <c r="GC143" t="n">
        <v>6.91921</v>
      </c>
      <c r="GD143" t="n">
        <v>6.93184</v>
      </c>
      <c r="GE143" t="n">
        <v>6.95206</v>
      </c>
      <c r="GF143" t="n">
        <v>6.96384</v>
      </c>
      <c r="GG143" t="n">
        <v>6.98107</v>
      </c>
      <c r="GH143" t="n">
        <v>6.989</v>
      </c>
      <c r="GI143" t="n">
        <v>7.00306</v>
      </c>
      <c r="GJ143" t="n">
        <v>7.01188</v>
      </c>
      <c r="GK143" t="n">
        <v>7.02556</v>
      </c>
      <c r="GL143" t="n">
        <v>7.03379</v>
      </c>
      <c r="GM143" t="n">
        <v>7.04062</v>
      </c>
      <c r="GN143" t="n">
        <v>7.05069</v>
      </c>
      <c r="GO143" t="n">
        <v>7.06089</v>
      </c>
      <c r="GP143" t="n">
        <v>7.0749</v>
      </c>
      <c r="GQ143" t="n">
        <v>7.09342</v>
      </c>
      <c r="GR143" t="n">
        <v>7.10368</v>
      </c>
      <c r="GS143" t="n">
        <v>7.11089</v>
      </c>
      <c r="GT143" t="n">
        <v>7.11101</v>
      </c>
      <c r="GU143" t="n">
        <v>7.11402</v>
      </c>
      <c r="GV143" t="n">
        <v>7.11688</v>
      </c>
      <c r="GW143" t="n">
        <v>7.12857</v>
      </c>
      <c r="GX143" t="n">
        <v>7.14414</v>
      </c>
      <c r="GY143" t="n">
        <v>7.15626</v>
      </c>
      <c r="GZ143" t="n">
        <v>7.16819</v>
      </c>
      <c r="HA143" t="n">
        <v>7.17202</v>
      </c>
      <c r="HB143" t="n">
        <v>7.17959</v>
      </c>
      <c r="HC143" t="n">
        <v>7.19231</v>
      </c>
      <c r="HD143" t="n">
        <v>7.20515</v>
      </c>
      <c r="HE143" t="n">
        <v>7.21591</v>
      </c>
      <c r="HF143" t="n">
        <v>7.22507</v>
      </c>
      <c r="HG143" t="n">
        <v>7.23171</v>
      </c>
      <c r="HH143" t="n">
        <v>7.24414</v>
      </c>
      <c r="HI143" t="n">
        <v>7.25422</v>
      </c>
      <c r="HJ143" t="n">
        <v>7.26489</v>
      </c>
      <c r="HK143" t="n">
        <v>7.27373</v>
      </c>
      <c r="HL143" t="n">
        <v>7.28635</v>
      </c>
      <c r="HM143" t="n">
        <v>7.29061</v>
      </c>
      <c r="HN143" t="n">
        <v>7.3015</v>
      </c>
      <c r="HO143" t="n">
        <v>7.30833</v>
      </c>
      <c r="HP143" t="n">
        <v>7.32108</v>
      </c>
      <c r="HQ143" t="n">
        <v>7.33305</v>
      </c>
      <c r="HR143" t="n">
        <v>7.33646</v>
      </c>
      <c r="HS143" t="n">
        <v>7.34432</v>
      </c>
      <c r="HT143" t="n">
        <v>7.35677</v>
      </c>
      <c r="HU143" t="n">
        <v>7.36972</v>
      </c>
      <c r="HV143" t="n">
        <v>7.38317</v>
      </c>
      <c r="HW143" t="n">
        <v>7.39689</v>
      </c>
      <c r="HX143" t="n">
        <v>7.40818</v>
      </c>
      <c r="HY143" t="n">
        <v>7.42646</v>
      </c>
      <c r="HZ143" t="n">
        <v>7.44357</v>
      </c>
      <c r="IA143" t="n">
        <v>7.46239</v>
      </c>
      <c r="IB143" t="n">
        <v>7.47217</v>
      </c>
      <c r="IC143" t="n">
        <v>7.47679</v>
      </c>
      <c r="ID143" t="n">
        <v>7.49078</v>
      </c>
      <c r="IE143" t="n">
        <v>7.49931</v>
      </c>
      <c r="IF143" t="n">
        <v>7.50797</v>
      </c>
      <c r="IG143" t="n">
        <v>7.52182</v>
      </c>
      <c r="IH143" t="n">
        <v>7.53727</v>
      </c>
      <c r="II143" t="n">
        <v>7.54803</v>
      </c>
      <c r="IJ143" t="n">
        <v>7.55877</v>
      </c>
      <c r="IK143" t="n">
        <v>7.56681</v>
      </c>
      <c r="IL143" t="n">
        <v>7.58459</v>
      </c>
      <c r="IM143" t="n">
        <v>7.59313</v>
      </c>
      <c r="IN143" t="n">
        <v>7.59945</v>
      </c>
      <c r="IO143" t="n">
        <v>7.6084</v>
      </c>
      <c r="IP143" t="n">
        <v>7.617</v>
      </c>
      <c r="IQ143" t="n">
        <v>7.63563</v>
      </c>
      <c r="IR143" t="n">
        <v>7.65276</v>
      </c>
      <c r="IS143" t="n">
        <v>7.65993</v>
      </c>
      <c r="IT143" t="n">
        <v>7.66601</v>
      </c>
      <c r="IU143" t="n">
        <v>7.67492</v>
      </c>
      <c r="IV143" t="n">
        <v>7.68589</v>
      </c>
      <c r="IW143" t="n">
        <v>7.69788</v>
      </c>
      <c r="IX143" t="n">
        <v>7.71021</v>
      </c>
      <c r="IY143" t="n">
        <v>7.72583</v>
      </c>
      <c r="IZ143" t="n">
        <v>7.74426</v>
      </c>
      <c r="JA143" t="n">
        <v>7.75295</v>
      </c>
      <c r="JB143" t="n">
        <v>7.76851</v>
      </c>
      <c r="JC143" t="n">
        <v>7.77665</v>
      </c>
      <c r="JD143" t="n">
        <v>7.7857</v>
      </c>
      <c r="JE143" t="n">
        <v>7.792</v>
      </c>
      <c r="JF143" t="n">
        <v>7.803</v>
      </c>
      <c r="JG143" t="n">
        <v>7.81532</v>
      </c>
      <c r="JH143" t="n">
        <v>7.82603</v>
      </c>
      <c r="JI143" t="n">
        <v>7.83965</v>
      </c>
      <c r="JJ143" t="n">
        <v>7.85311</v>
      </c>
      <c r="JK143" t="n">
        <v>7.85825</v>
      </c>
      <c r="JL143" t="n">
        <v>7.85992</v>
      </c>
      <c r="JM143" t="n">
        <v>7.87206</v>
      </c>
      <c r="JN143" t="n">
        <v>7.88627</v>
      </c>
      <c r="JO143" t="n">
        <v>7.89779</v>
      </c>
      <c r="JP143" t="n">
        <v>7.90735</v>
      </c>
      <c r="JQ143" t="n">
        <v>7.91592</v>
      </c>
      <c r="JR143" t="n">
        <v>7.92794</v>
      </c>
      <c r="JS143" t="n">
        <v>7.94003</v>
      </c>
      <c r="JT143" t="n">
        <v>7.95391</v>
      </c>
      <c r="JU143" t="n">
        <v>7.96506</v>
      </c>
      <c r="JV143" t="n">
        <v>7.96714</v>
      </c>
      <c r="JW143" t="n">
        <v>7.97422</v>
      </c>
      <c r="JX143" t="n">
        <v>7.98564</v>
      </c>
      <c r="JY143" t="n">
        <v>7.98644</v>
      </c>
      <c r="JZ143" t="n">
        <v>7.99463</v>
      </c>
      <c r="KA143" t="n">
        <v>8.001620000000001</v>
      </c>
      <c r="KB143" t="n">
        <v>8.00778</v>
      </c>
      <c r="KC143" t="n">
        <v>8.010859999999999</v>
      </c>
      <c r="KD143" t="n">
        <v>8.02211</v>
      </c>
      <c r="KE143" t="n">
        <v>8.02806</v>
      </c>
      <c r="KF143" t="n">
        <v>8.033340000000001</v>
      </c>
      <c r="KG143" t="n">
        <v>8.043799999999999</v>
      </c>
      <c r="KH143" t="n">
        <v>8.05899</v>
      </c>
      <c r="KI143" t="n">
        <v>8.073180000000001</v>
      </c>
      <c r="KJ143" t="n">
        <v>8.09365</v>
      </c>
      <c r="KK143" t="n">
        <v>8.10816</v>
      </c>
      <c r="KL143" t="n">
        <v>8.11206</v>
      </c>
      <c r="KM143" t="n">
        <v>8.115</v>
      </c>
      <c r="KN143" t="n">
        <v>8.12298</v>
      </c>
      <c r="KO143" t="n">
        <v>8.143280000000001</v>
      </c>
      <c r="KP143" t="n">
        <v>8.15685</v>
      </c>
      <c r="KQ143" t="n">
        <v>8.17459</v>
      </c>
      <c r="KR143" t="n">
        <v>8.18623</v>
      </c>
      <c r="KS143" t="n">
        <v>8.191850000000001</v>
      </c>
      <c r="KT143" t="n">
        <v>8.200609999999999</v>
      </c>
      <c r="KU143" t="n">
        <v>8.21758</v>
      </c>
      <c r="KV143" t="n">
        <v>8.22925</v>
      </c>
      <c r="KW143" t="n">
        <v>8.246119999999999</v>
      </c>
      <c r="KX143" t="n">
        <v>8.260160000000001</v>
      </c>
      <c r="KY143" t="n">
        <v>8.27495</v>
      </c>
      <c r="KZ143" t="n">
        <v>8.280379999999999</v>
      </c>
      <c r="LA143" t="n">
        <v>8.293089999999999</v>
      </c>
      <c r="LB143" t="n">
        <v>8.30289</v>
      </c>
      <c r="LC143" t="n">
        <v>8.30832</v>
      </c>
      <c r="LD143" t="n">
        <v>8.321870000000001</v>
      </c>
      <c r="LE143" t="n">
        <v>8.337260000000001</v>
      </c>
      <c r="LF143" t="n">
        <v>8.3482</v>
      </c>
      <c r="LG143" t="n">
        <v>8.361649999999999</v>
      </c>
      <c r="LH143" t="n">
        <v>8.37683</v>
      </c>
      <c r="LI143" t="n">
        <v>8.389329999999999</v>
      </c>
      <c r="LJ143" t="n">
        <v>8.396459999999999</v>
      </c>
      <c r="LK143" t="n">
        <v>8.39987</v>
      </c>
      <c r="LL143" t="n">
        <v>8.40537</v>
      </c>
      <c r="LM143" t="n">
        <v>8.4123</v>
      </c>
      <c r="LN143" t="n">
        <v>8.42</v>
      </c>
      <c r="LO143" t="n">
        <v>8.43159</v>
      </c>
      <c r="LP143" t="n">
        <v>8.436249999999999</v>
      </c>
      <c r="LQ143" t="n">
        <v>8.43782</v>
      </c>
      <c r="LR143" t="n">
        <v>8.445460000000001</v>
      </c>
      <c r="LS143" t="n">
        <v>8.455640000000001</v>
      </c>
      <c r="LT143" t="n">
        <v>8.45773</v>
      </c>
      <c r="LU143" t="n">
        <v>8.46001</v>
      </c>
      <c r="LV143" t="n">
        <v>8.472149999999999</v>
      </c>
      <c r="LW143" t="n">
        <v>8.48761</v>
      </c>
      <c r="LX143" t="n">
        <v>8.50272</v>
      </c>
      <c r="LY143" t="n">
        <v>8.51648</v>
      </c>
      <c r="LZ143" t="n">
        <v>8.52026</v>
      </c>
      <c r="MA143" t="n">
        <v>8.53459</v>
      </c>
      <c r="MB143" t="n">
        <v>8.54663</v>
      </c>
      <c r="MC143" t="n">
        <v>8.55711</v>
      </c>
      <c r="MD143" t="n">
        <v>8.56476</v>
      </c>
      <c r="ME143" t="n">
        <v>8.571070000000001</v>
      </c>
      <c r="MF143" t="n">
        <v>8.584809999999999</v>
      </c>
      <c r="MG143" t="n">
        <v>8.59435</v>
      </c>
      <c r="MH143" t="n">
        <v>8.6067</v>
      </c>
      <c r="MI143" t="n">
        <v>8.62012</v>
      </c>
      <c r="MJ143" t="n">
        <v>8.63378</v>
      </c>
      <c r="MK143" t="n">
        <v>8.642110000000001</v>
      </c>
      <c r="ML143" t="n">
        <v>8.64897</v>
      </c>
      <c r="MM143" t="n">
        <v>8.6572</v>
      </c>
      <c r="MN143" t="n">
        <v>8.674329999999999</v>
      </c>
      <c r="MO143" t="n">
        <v>8.68463</v>
      </c>
      <c r="MP143" t="n">
        <v>8.70166</v>
      </c>
      <c r="MQ143" t="n">
        <v>8.712440000000001</v>
      </c>
      <c r="MR143" t="n">
        <v>8.72471</v>
      </c>
      <c r="MS143" t="n">
        <v>8.73034</v>
      </c>
      <c r="MT143" t="n">
        <v>8.74389</v>
      </c>
      <c r="MU143" t="n">
        <v>8.75961</v>
      </c>
      <c r="MV143" t="n">
        <v>8.771229999999999</v>
      </c>
      <c r="MW143" t="n">
        <v>8.78148</v>
      </c>
      <c r="MX143" t="n">
        <v>8.800319999999999</v>
      </c>
      <c r="MY143" t="n">
        <v>8.820830000000001</v>
      </c>
      <c r="MZ143" t="n">
        <v>8.83488</v>
      </c>
      <c r="NA143" t="n">
        <v>8.85253</v>
      </c>
      <c r="NB143" t="n">
        <v>8.86988</v>
      </c>
      <c r="NC143" t="n">
        <v>8.88452</v>
      </c>
      <c r="ND143" t="n">
        <v>8.895300000000001</v>
      </c>
      <c r="NE143" t="n">
        <v>8.90602</v>
      </c>
      <c r="NF143" t="n">
        <v>8.92281</v>
      </c>
      <c r="NG143" t="n">
        <v>8.93267</v>
      </c>
      <c r="NH143" t="n">
        <v>8.939349999999999</v>
      </c>
      <c r="NI143" t="n">
        <v>8.95284</v>
      </c>
      <c r="NJ143" t="n">
        <v>8.9656</v>
      </c>
      <c r="NK143" t="n">
        <v>8.97265</v>
      </c>
      <c r="NL143" t="n">
        <v>8.9857</v>
      </c>
      <c r="NM143" t="n">
        <v>8.99361</v>
      </c>
      <c r="NN143" t="n">
        <v>8.999269999999999</v>
      </c>
      <c r="NO143" t="n">
        <v>9.00615</v>
      </c>
      <c r="NP143" t="n">
        <v>9.01301</v>
      </c>
      <c r="NQ143" t="n">
        <v>9.01601</v>
      </c>
      <c r="NR143" t="n">
        <v>9.023709999999999</v>
      </c>
      <c r="NS143" t="n">
        <v>9.04036</v>
      </c>
      <c r="NT143" t="n">
        <v>9.046390000000001</v>
      </c>
      <c r="NU143" t="n">
        <v>9.04726</v>
      </c>
      <c r="NV143" t="n">
        <v>9.057840000000001</v>
      </c>
      <c r="NW143" t="n">
        <v>9.07038</v>
      </c>
      <c r="NX143" t="n">
        <v>9.08046</v>
      </c>
      <c r="NY143" t="n">
        <v>9.089600000000001</v>
      </c>
      <c r="NZ143" t="n">
        <v>9.09925</v>
      </c>
      <c r="OA143" t="n">
        <v>9.111800000000001</v>
      </c>
      <c r="OB143" t="n">
        <v>9.12477</v>
      </c>
      <c r="OC143" t="n">
        <v>9.14592</v>
      </c>
      <c r="OD143" t="n">
        <v>9.161630000000001</v>
      </c>
      <c r="OE143" t="n">
        <v>9.172739999999999</v>
      </c>
      <c r="OF143" t="n">
        <v>9.183109999999999</v>
      </c>
      <c r="OG143" t="n">
        <v>9.188269999999999</v>
      </c>
      <c r="OH143" t="n">
        <v>9.19661</v>
      </c>
      <c r="OI143" t="n">
        <v>9.205450000000001</v>
      </c>
      <c r="OJ143" t="n">
        <v>9.21805</v>
      </c>
      <c r="OK143" t="n">
        <v>9.2203</v>
      </c>
      <c r="OL143" t="n">
        <v>9.229369999999999</v>
      </c>
      <c r="OM143" t="n">
        <v>9.24277</v>
      </c>
      <c r="ON143" t="n">
        <v>9.25282</v>
      </c>
      <c r="OO143" t="n">
        <v>9.26375</v>
      </c>
      <c r="OP143" t="n">
        <v>9.27984</v>
      </c>
      <c r="OQ143" t="n">
        <v>9.29546</v>
      </c>
      <c r="OR143" t="n">
        <v>9.31067</v>
      </c>
      <c r="OS143" t="n">
        <v>9.332140000000001</v>
      </c>
      <c r="OT143" t="n">
        <v>9.34544</v>
      </c>
      <c r="OU143" t="n">
        <v>9.358980000000001</v>
      </c>
      <c r="OV143" t="n">
        <v>9.36234</v>
      </c>
      <c r="OW143" t="n">
        <v>9.369540000000001</v>
      </c>
      <c r="OX143" t="n">
        <v>9.380750000000001</v>
      </c>
      <c r="OY143" t="n">
        <v>9.39405</v>
      </c>
      <c r="OZ143" t="n">
        <v>9.402189999999999</v>
      </c>
      <c r="PA143" t="n">
        <v>9.410450000000001</v>
      </c>
      <c r="PB143" t="n">
        <v>9.42188</v>
      </c>
      <c r="PC143" t="n">
        <v>9.441129999999999</v>
      </c>
      <c r="PD143" t="n">
        <v>9.454190000000001</v>
      </c>
      <c r="PE143" t="n">
        <v>9.466519999999999</v>
      </c>
      <c r="PF143" t="n">
        <v>9.4732</v>
      </c>
      <c r="PG143" t="n">
        <v>9.480040000000001</v>
      </c>
      <c r="PH143" t="n">
        <v>9.493169999999999</v>
      </c>
      <c r="PI143" t="n">
        <v>9.510529999999999</v>
      </c>
      <c r="PJ143" t="n">
        <v>9.530620000000001</v>
      </c>
      <c r="PK143" t="n">
        <v>9.539899999999999</v>
      </c>
      <c r="PL143" t="n">
        <v>9.5502</v>
      </c>
      <c r="PM143" t="n">
        <v>9.566190000000001</v>
      </c>
      <c r="PN143" t="n">
        <v>9.572649999999999</v>
      </c>
      <c r="PO143" t="n">
        <v>9.583489999999999</v>
      </c>
      <c r="PP143" t="n">
        <v>9.603429999999999</v>
      </c>
      <c r="PQ143" t="n">
        <v>9.626519999999999</v>
      </c>
      <c r="PR143" t="n">
        <v>9.641819999999999</v>
      </c>
      <c r="PS143" t="n">
        <v>9.648999999999999</v>
      </c>
      <c r="PT143" t="n">
        <v>9.65924</v>
      </c>
      <c r="PU143" t="n">
        <v>9.6694</v>
      </c>
      <c r="PV143" t="n">
        <v>9.682650000000001</v>
      </c>
      <c r="PW143" t="n">
        <v>9.69369</v>
      </c>
      <c r="PX143" t="n">
        <v>9.70294</v>
      </c>
      <c r="PY143" t="n">
        <v>9.717269999999999</v>
      </c>
      <c r="PZ143" t="n">
        <v>9.727729999999999</v>
      </c>
      <c r="QA143" t="n">
        <v>9.73427</v>
      </c>
      <c r="QB143" t="n">
        <v>9.75385</v>
      </c>
      <c r="QC143" t="n">
        <v>9.76563</v>
      </c>
      <c r="QD143" t="n">
        <v>9.7735</v>
      </c>
      <c r="QE143" t="n">
        <v>9.781940000000001</v>
      </c>
      <c r="QF143" t="n">
        <v>9.79349</v>
      </c>
      <c r="QG143" t="n">
        <v>9.80322</v>
      </c>
      <c r="QH143" t="n">
        <v>9.80673</v>
      </c>
      <c r="QI143" t="n">
        <v>9.80673</v>
      </c>
      <c r="QJ143" t="n">
        <v>9.80673</v>
      </c>
      <c r="QK143" t="n">
        <v>9.80673</v>
      </c>
      <c r="QL143" t="n">
        <v>9.813359999999999</v>
      </c>
      <c r="QM143" t="n">
        <v>9.823840000000001</v>
      </c>
      <c r="QN143" t="n">
        <v>9.83501</v>
      </c>
      <c r="QO143" t="n">
        <v>9.84897</v>
      </c>
      <c r="QP143" t="n">
        <v>9.85894</v>
      </c>
      <c r="QQ143" t="n">
        <v>9.87369</v>
      </c>
      <c r="QR143" t="n">
        <v>9.888820000000001</v>
      </c>
      <c r="QS143" t="n">
        <v>9.90321</v>
      </c>
      <c r="QT143" t="n">
        <v>9.923780000000001</v>
      </c>
      <c r="QU143" t="n">
        <v>9.93909</v>
      </c>
      <c r="QV143" t="n">
        <v>9.956</v>
      </c>
      <c r="QW143" t="n">
        <v>9.97875</v>
      </c>
      <c r="QX143" t="n">
        <v>9.996689999999999</v>
      </c>
      <c r="QY143" t="n">
        <v>10.01531</v>
      </c>
      <c r="QZ143" t="n">
        <v>10.02241</v>
      </c>
      <c r="RA143" t="n">
        <v>10.03371</v>
      </c>
      <c r="RB143" t="n">
        <v>10.04194</v>
      </c>
      <c r="RC143" t="n">
        <v>10.05881</v>
      </c>
      <c r="RD143" t="n">
        <v>10.06933</v>
      </c>
      <c r="RE143" t="n">
        <v>10.08738</v>
      </c>
      <c r="RF143" t="n">
        <v>10.10403</v>
      </c>
      <c r="RG143" t="n">
        <v>10.12394</v>
      </c>
      <c r="RH143" t="n">
        <v>10.14057</v>
      </c>
      <c r="RI143" t="n">
        <v>10.15688</v>
      </c>
      <c r="RJ143" t="n">
        <v>10.1752</v>
      </c>
      <c r="RK143" t="n">
        <v>10.19484</v>
      </c>
      <c r="RL143" t="n">
        <v>10.19965</v>
      </c>
      <c r="RM143" t="n">
        <v>10.21497</v>
      </c>
      <c r="RN143" t="n">
        <v>10.22436</v>
      </c>
      <c r="RO143" t="n">
        <v>10.23068</v>
      </c>
      <c r="RP143" t="n">
        <v>10.24384</v>
      </c>
      <c r="RQ143" t="n">
        <v>10.24851</v>
      </c>
      <c r="RR143" t="n">
        <v>10.25743</v>
      </c>
      <c r="RS143" t="n">
        <v>10.26962</v>
      </c>
      <c r="RT143" t="n">
        <v>10.27742</v>
      </c>
      <c r="RU143" t="n">
        <v>10.28836</v>
      </c>
      <c r="RV143" t="n">
        <v>10.30875</v>
      </c>
      <c r="RW143" t="n">
        <v>10.32197</v>
      </c>
      <c r="RX143" t="n">
        <v>10.33522</v>
      </c>
      <c r="RY143" t="n">
        <v>10.34635</v>
      </c>
      <c r="RZ143" t="n">
        <v>10.35796</v>
      </c>
      <c r="SA143" t="n">
        <v>10.36695</v>
      </c>
      <c r="SB143" t="n">
        <v>10.37144</v>
      </c>
      <c r="SC143" t="n">
        <v>10.38007</v>
      </c>
      <c r="SD143" t="n">
        <v>10.38978</v>
      </c>
      <c r="SE143" t="n">
        <v>10.40223</v>
      </c>
      <c r="SF143" t="n">
        <v>10.41483</v>
      </c>
      <c r="SG143" t="n">
        <v>10.43486</v>
      </c>
      <c r="SH143" t="n">
        <v>10.45546</v>
      </c>
      <c r="SI143" t="n">
        <v>10.46384</v>
      </c>
      <c r="SJ143" t="n">
        <v>10.47652</v>
      </c>
      <c r="SK143" t="n">
        <v>10.49704</v>
      </c>
      <c r="SL143" t="n">
        <v>10.52142</v>
      </c>
      <c r="SM143" t="n">
        <v>10.54558</v>
      </c>
      <c r="SN143" t="n">
        <v>10.55748</v>
      </c>
      <c r="SO143" t="n">
        <v>10.55816</v>
      </c>
      <c r="SP143" t="n">
        <v>10.55854</v>
      </c>
      <c r="SQ143" t="n">
        <v>10.56679</v>
      </c>
      <c r="SR143" t="n">
        <v>10.57975</v>
      </c>
      <c r="SS143" t="n">
        <v>10.59491</v>
      </c>
      <c r="ST143" t="n">
        <v>10.60544</v>
      </c>
      <c r="SU143" t="n">
        <v>10.61415</v>
      </c>
      <c r="SV143" t="n">
        <v>10.6253</v>
      </c>
      <c r="SW143" t="n">
        <v>10.64158</v>
      </c>
      <c r="SX143" t="n">
        <v>10.66778</v>
      </c>
      <c r="SY143" t="n">
        <v>10.68429</v>
      </c>
      <c r="SZ143" t="n">
        <v>10.69451</v>
      </c>
      <c r="TA143" t="n">
        <v>10.70384</v>
      </c>
      <c r="TB143" t="n">
        <v>10.72237</v>
      </c>
      <c r="TC143" t="n">
        <v>10.74614</v>
      </c>
      <c r="TD143" t="n">
        <v>10.76472</v>
      </c>
      <c r="TE143" t="n">
        <v>10.78731</v>
      </c>
      <c r="TF143" t="n">
        <v>10.8059</v>
      </c>
      <c r="TG143" t="n">
        <v>10.82015</v>
      </c>
      <c r="TH143" t="n">
        <v>10.83704</v>
      </c>
      <c r="TI143" t="n">
        <v>10.86039</v>
      </c>
      <c r="TJ143" t="n">
        <v>10.86464</v>
      </c>
      <c r="TK143" t="n">
        <v>10.86738</v>
      </c>
      <c r="TL143" t="n">
        <v>10.88176</v>
      </c>
      <c r="TM143" t="n">
        <v>10.89958</v>
      </c>
      <c r="TN143" t="n">
        <v>10.92586</v>
      </c>
      <c r="TO143" t="n">
        <v>10.94092</v>
      </c>
      <c r="TP143" t="n">
        <v>10.95125</v>
      </c>
      <c r="TQ143" t="n">
        <v>10.9713</v>
      </c>
      <c r="TR143" t="n">
        <v>10.98432</v>
      </c>
      <c r="TS143" t="n">
        <v>10.99681</v>
      </c>
      <c r="TT143" t="n">
        <v>11.00655</v>
      </c>
      <c r="TU143" t="n">
        <v>11.02304</v>
      </c>
      <c r="TV143" t="n">
        <v>11.03692</v>
      </c>
      <c r="TW143" t="n">
        <v>11.05604</v>
      </c>
      <c r="TX143" t="n">
        <v>11.07058</v>
      </c>
      <c r="TY143" t="n">
        <v>11.08824</v>
      </c>
      <c r="TZ143" t="n">
        <v>11.09883</v>
      </c>
      <c r="UA143" t="n">
        <v>11.11249</v>
      </c>
      <c r="UB143" t="n">
        <v>11.12623</v>
      </c>
      <c r="UC143" t="n">
        <v>11.13676</v>
      </c>
      <c r="UD143" t="n">
        <v>11.14809</v>
      </c>
      <c r="UE143" t="n">
        <v>11.16244</v>
      </c>
      <c r="UF143" t="n">
        <v>11.16908</v>
      </c>
      <c r="UG143" t="n">
        <v>11.17399</v>
      </c>
      <c r="UH143" t="n">
        <v>11.17655</v>
      </c>
      <c r="UI143" t="n">
        <v>11.17694</v>
      </c>
      <c r="UJ143" t="n">
        <v>11.19236</v>
      </c>
      <c r="UK143" t="n">
        <v>11.20901</v>
      </c>
      <c r="UL143" t="n">
        <v>11.21651</v>
      </c>
      <c r="UM143" t="n">
        <v>11.22019</v>
      </c>
      <c r="UN143" t="n">
        <v>11.23272</v>
      </c>
      <c r="UO143" t="n">
        <v>11.2506</v>
      </c>
      <c r="UP143" t="n">
        <v>11.26999</v>
      </c>
      <c r="UQ143" t="n">
        <v>11.28774</v>
      </c>
      <c r="UR143" t="n">
        <v>11.29956</v>
      </c>
      <c r="US143" t="n">
        <v>11.30754</v>
      </c>
      <c r="UT143" t="n">
        <v>11.30856</v>
      </c>
      <c r="UU143" t="n">
        <v>11.3206</v>
      </c>
      <c r="UV143" t="n">
        <v>11.33272</v>
      </c>
      <c r="UW143" t="n">
        <v>11.34764</v>
      </c>
      <c r="UX143" t="n">
        <v>11.35833</v>
      </c>
      <c r="UY143" t="n">
        <v>11.37536</v>
      </c>
      <c r="UZ143" t="n">
        <v>11.39147</v>
      </c>
      <c r="VA143" t="n">
        <v>11.41373</v>
      </c>
      <c r="VB143" t="n">
        <v>11.42288</v>
      </c>
      <c r="VC143" t="n">
        <v>11.4303</v>
      </c>
      <c r="VD143" t="n">
        <v>11.45219</v>
      </c>
      <c r="VE143" t="n">
        <v>11.46372</v>
      </c>
      <c r="VF143" t="n">
        <v>11.4671</v>
      </c>
      <c r="VG143" t="n">
        <v>11.48054</v>
      </c>
      <c r="VH143" t="n">
        <v>11.48843</v>
      </c>
      <c r="VI143" t="n">
        <v>11.50342</v>
      </c>
      <c r="VJ143" t="n">
        <v>11.52347</v>
      </c>
      <c r="VK143" t="n">
        <v>11.54355</v>
      </c>
      <c r="VL143" t="n">
        <v>11.56945</v>
      </c>
      <c r="VM143" t="n">
        <v>11.58919</v>
      </c>
      <c r="VN143" t="n">
        <v>11.61177</v>
      </c>
      <c r="VO143" t="n">
        <v>11.63537</v>
      </c>
      <c r="VP143" t="n">
        <v>11.65169</v>
      </c>
      <c r="VQ143" t="n">
        <v>11.66593</v>
      </c>
      <c r="VR143" t="n">
        <v>11.66963</v>
      </c>
      <c r="VS143" t="n">
        <v>11.6787</v>
      </c>
      <c r="VT143" t="n">
        <v>11.69068</v>
      </c>
      <c r="VU143" t="n">
        <v>11.7058</v>
      </c>
      <c r="VV143" t="n">
        <v>11.71656</v>
      </c>
      <c r="VW143" t="n">
        <v>11.73035</v>
      </c>
      <c r="VX143" t="n">
        <v>11.75164</v>
      </c>
      <c r="VY143" t="n">
        <v>11.76646</v>
      </c>
      <c r="VZ143" t="n">
        <v>11.77736</v>
      </c>
      <c r="WA143" t="n">
        <v>11.79347</v>
      </c>
      <c r="WB143" t="n">
        <v>11.81915</v>
      </c>
      <c r="WC143" t="n">
        <v>11.83717</v>
      </c>
      <c r="WD143" t="n">
        <v>11.86057</v>
      </c>
      <c r="WE143" t="n">
        <v>11.87975</v>
      </c>
      <c r="WF143" t="n">
        <v>11.90238</v>
      </c>
      <c r="WG143" t="n">
        <v>11.92907</v>
      </c>
      <c r="WH143" t="n">
        <v>11.94928</v>
      </c>
      <c r="WI143" t="n">
        <v>11.96156</v>
      </c>
      <c r="WJ143" t="n">
        <v>11.98359</v>
      </c>
      <c r="WK143" t="n">
        <v>12.009</v>
      </c>
      <c r="WL143" t="n">
        <v>12.02164</v>
      </c>
      <c r="WM143" t="n">
        <v>12.0365</v>
      </c>
      <c r="WN143" t="n">
        <v>12.05652</v>
      </c>
      <c r="WO143" t="n">
        <v>12.08165</v>
      </c>
      <c r="WP143" t="n">
        <v>12.09077</v>
      </c>
      <c r="WQ143" t="n">
        <v>12.10337</v>
      </c>
      <c r="WR143" t="n">
        <v>12.11378</v>
      </c>
      <c r="WS143" t="n">
        <v>12.13443</v>
      </c>
      <c r="WT143" t="n">
        <v>12.14548</v>
      </c>
      <c r="WU143" t="n">
        <v>12.16525</v>
      </c>
      <c r="WV143" t="n">
        <v>12.18313</v>
      </c>
      <c r="WW143" t="n">
        <v>12.20384</v>
      </c>
      <c r="WX143" t="n">
        <v>12.22306</v>
      </c>
      <c r="WY143" t="n">
        <v>12.23852</v>
      </c>
      <c r="WZ143" t="n">
        <v>12.25267</v>
      </c>
      <c r="XA143" t="n">
        <v>12.26589</v>
      </c>
      <c r="XB143" t="n">
        <v>12.28155</v>
      </c>
      <c r="XC143" t="n">
        <v>12.29725</v>
      </c>
      <c r="XD143" t="n">
        <v>12.32484</v>
      </c>
      <c r="XE143" t="n">
        <v>12.35022</v>
      </c>
      <c r="XF143" t="n">
        <v>12.36415</v>
      </c>
      <c r="XG143" t="n">
        <v>12.37182</v>
      </c>
      <c r="XH143" t="n">
        <v>12.39594</v>
      </c>
      <c r="XI143" t="n">
        <v>12.41217</v>
      </c>
      <c r="XJ143" t="n">
        <v>12.43983</v>
      </c>
      <c r="XK143" t="n">
        <v>12.45688</v>
      </c>
      <c r="XL143" t="n">
        <v>12.47606</v>
      </c>
      <c r="XM143" t="n">
        <v>12.49427</v>
      </c>
      <c r="XN143" t="n">
        <v>12.51217</v>
      </c>
      <c r="XO143" t="n">
        <v>12.526</v>
      </c>
      <c r="XP143" t="n">
        <v>12.5436</v>
      </c>
      <c r="XQ143" t="n">
        <v>12.56678</v>
      </c>
      <c r="XR143" t="n">
        <v>12.59124</v>
      </c>
      <c r="XS143" t="n">
        <v>12.61627</v>
      </c>
      <c r="XT143" t="n">
        <v>12.62945</v>
      </c>
      <c r="XU143" t="n">
        <v>12.64764</v>
      </c>
      <c r="XV143" t="n">
        <v>12.66862</v>
      </c>
      <c r="XW143" t="n">
        <v>12.68225</v>
      </c>
      <c r="XX143" t="n">
        <v>12.70024</v>
      </c>
      <c r="XY143" t="n">
        <v>12.72139</v>
      </c>
      <c r="XZ143" t="n">
        <v>12.74465</v>
      </c>
      <c r="YA143" t="n">
        <v>12.7615</v>
      </c>
      <c r="YB143" t="n">
        <v>12.77475</v>
      </c>
      <c r="YC143" t="n">
        <v>12.7894</v>
      </c>
      <c r="YD143" t="n">
        <v>12.79813</v>
      </c>
      <c r="YE143" t="n">
        <v>12.81057</v>
      </c>
      <c r="YF143" t="n">
        <v>12.83049</v>
      </c>
      <c r="YG143" t="n">
        <v>12.84765</v>
      </c>
      <c r="YH143" t="n">
        <v>12.85802</v>
      </c>
      <c r="YI143" t="n">
        <v>12.86743</v>
      </c>
      <c r="YJ143" t="n">
        <v>12.895</v>
      </c>
      <c r="YK143" t="n">
        <v>12.91117</v>
      </c>
      <c r="YL143" t="n">
        <v>12.93008</v>
      </c>
      <c r="YM143" t="n">
        <v>12.94801</v>
      </c>
      <c r="YN143" t="n">
        <v>12.96514</v>
      </c>
      <c r="YO143" t="n">
        <v>12.98467</v>
      </c>
      <c r="YP143" t="n">
        <v>12.99663</v>
      </c>
      <c r="YQ143" t="n">
        <v>12.99873</v>
      </c>
      <c r="YR143" t="n">
        <v>13.01906</v>
      </c>
      <c r="YS143" t="n">
        <v>13.04964</v>
      </c>
      <c r="YT143" t="n">
        <v>13.0711</v>
      </c>
      <c r="YU143" t="n">
        <v>13.09892</v>
      </c>
      <c r="YV143" t="n">
        <v>13.12134</v>
      </c>
      <c r="YW143" t="n">
        <v>13.13537</v>
      </c>
      <c r="YX143" t="n">
        <v>13.15359</v>
      </c>
      <c r="YY143" t="n">
        <v>13.17795</v>
      </c>
      <c r="YZ143" t="n">
        <v>13.20321</v>
      </c>
      <c r="ZA143" t="n">
        <v>13.22869</v>
      </c>
      <c r="ZB143" t="n">
        <v>13.25265</v>
      </c>
      <c r="ZC143" t="n">
        <v>13.27922</v>
      </c>
      <c r="ZD143" t="n">
        <v>13.2938</v>
      </c>
      <c r="ZE143" t="n">
        <v>13.30559</v>
      </c>
      <c r="ZF143" t="n">
        <v>13.31041</v>
      </c>
      <c r="ZG143" t="n">
        <v>13.32465</v>
      </c>
      <c r="ZH143" t="n">
        <v>13.34535</v>
      </c>
      <c r="ZI143" t="n">
        <v>13.35993</v>
      </c>
      <c r="ZJ143" t="n">
        <v>13.37457</v>
      </c>
      <c r="ZK143" t="n">
        <v>13.39166</v>
      </c>
      <c r="ZL143" t="n">
        <v>13.41441</v>
      </c>
      <c r="ZM143" t="n">
        <v>13.4426</v>
      </c>
      <c r="ZN143" t="n">
        <v>13.46804</v>
      </c>
      <c r="ZO143" t="n">
        <v>13.48501</v>
      </c>
      <c r="ZP143" t="n">
        <v>13.51615</v>
      </c>
      <c r="ZQ143" t="n">
        <v>13.53993</v>
      </c>
      <c r="ZR143" t="n">
        <v>13.56601</v>
      </c>
      <c r="ZS143" t="n">
        <v>13.58362</v>
      </c>
      <c r="ZT143" t="n">
        <v>13.60884</v>
      </c>
      <c r="ZU143" t="n">
        <v>13.63117</v>
      </c>
      <c r="ZV143" t="n">
        <v>13.65587</v>
      </c>
      <c r="ZW143" t="n">
        <v>13.6758</v>
      </c>
      <c r="ZX143" t="n">
        <v>13.68857</v>
      </c>
      <c r="ZY143" t="n">
        <v>13.7018</v>
      </c>
      <c r="ZZ143" t="n">
        <v>13.72131</v>
      </c>
      <c r="AAA143" t="n">
        <v>13.74035</v>
      </c>
      <c r="AAB143" t="n">
        <v>13.77735</v>
      </c>
      <c r="AAC143" t="n">
        <v>13.79438</v>
      </c>
      <c r="AAD143" t="n">
        <v>13.8186</v>
      </c>
      <c r="AAE143" t="n">
        <v>13.84682</v>
      </c>
      <c r="AAF143" t="n">
        <v>13.86553</v>
      </c>
      <c r="AAG143" t="n">
        <v>13.87669</v>
      </c>
      <c r="AAH143" t="n">
        <v>13.90874</v>
      </c>
      <c r="AAI143" t="n">
        <v>13.93942</v>
      </c>
      <c r="AAJ143" t="n">
        <v>13.97017</v>
      </c>
      <c r="AAK143" t="n">
        <v>14.0048</v>
      </c>
      <c r="AAL143" t="n">
        <v>14.0304</v>
      </c>
      <c r="AAM143" t="n">
        <v>14.04989</v>
      </c>
      <c r="AAN143" t="n">
        <v>14.06202</v>
      </c>
      <c r="AAO143" t="n">
        <v>14.08234</v>
      </c>
      <c r="AAP143" t="n">
        <v>14.10877</v>
      </c>
      <c r="AAQ143" t="n">
        <v>14.13559</v>
      </c>
      <c r="AAR143" t="n">
        <v>14.15246</v>
      </c>
      <c r="AAS143" t="n">
        <v>14.17267</v>
      </c>
      <c r="AAT143" t="n">
        <v>14.20624</v>
      </c>
      <c r="AAU143" t="n">
        <v>14.21961</v>
      </c>
      <c r="AAV143" t="n">
        <v>14.23904</v>
      </c>
      <c r="AAW143" t="n">
        <v>14.2427</v>
      </c>
      <c r="AAX143" t="n">
        <v>14.25782</v>
      </c>
      <c r="AAY143" t="n">
        <v>14.2728</v>
      </c>
      <c r="AAZ143" t="n">
        <v>14.29191</v>
      </c>
      <c r="ABA143" t="n">
        <v>14.32806</v>
      </c>
      <c r="ABB143" t="n">
        <v>14.35378</v>
      </c>
      <c r="ABC143" t="n">
        <v>14.37794</v>
      </c>
      <c r="ABD143" t="n">
        <v>14.40246</v>
      </c>
      <c r="ABE143" t="n">
        <v>14.42882</v>
      </c>
      <c r="ABF143" t="n">
        <v>14.46533</v>
      </c>
      <c r="ABG143" t="n">
        <v>14.48577</v>
      </c>
      <c r="ABH143" t="n">
        <v>14.50444</v>
      </c>
      <c r="ABI143" t="n">
        <v>14.53035</v>
      </c>
      <c r="ABJ143" t="n">
        <v>14.55481</v>
      </c>
      <c r="ABK143" t="n">
        <v>14.57581</v>
      </c>
      <c r="ABL143" t="n">
        <v>14.589</v>
      </c>
      <c r="ABM143" t="n">
        <v>14.60786</v>
      </c>
      <c r="ABN143" t="n">
        <v>14.61783</v>
      </c>
      <c r="ABO143" t="n">
        <v>14.63861</v>
      </c>
      <c r="ABP143" t="n">
        <v>14.65933</v>
      </c>
      <c r="ABQ143" t="n">
        <v>14.68135</v>
      </c>
      <c r="ABR143" t="n">
        <v>14.7063</v>
      </c>
      <c r="ABS143" t="n">
        <v>14.72614</v>
      </c>
      <c r="ABT143" t="n">
        <v>14.75347</v>
      </c>
      <c r="ABU143" t="n">
        <v>14.77359</v>
      </c>
      <c r="ABV143" t="n">
        <v>14.80996</v>
      </c>
      <c r="ABW143" t="n">
        <v>14.8279</v>
      </c>
      <c r="ABX143" t="n">
        <v>14.84721</v>
      </c>
      <c r="ABY143" t="n">
        <v>14.87473</v>
      </c>
      <c r="ABZ143" t="n">
        <v>14.90049</v>
      </c>
      <c r="ACA143" t="n">
        <v>14.92053</v>
      </c>
      <c r="ACB143" t="n">
        <v>14.95379</v>
      </c>
      <c r="ACC143" t="n">
        <v>14.98051</v>
      </c>
      <c r="ACD143" t="n">
        <v>14.98297</v>
      </c>
      <c r="ACE143" t="n">
        <v>14.99564</v>
      </c>
      <c r="ACF143" t="n">
        <v>15.01528</v>
      </c>
      <c r="ACG143" t="n">
        <v>15.03379</v>
      </c>
      <c r="ACH143" t="n">
        <v>15.06411</v>
      </c>
      <c r="ACI143" t="n">
        <v>15.09676</v>
      </c>
      <c r="ACJ143" t="n">
        <v>15.13327</v>
      </c>
      <c r="ACK143" t="n">
        <v>15.16317</v>
      </c>
      <c r="ACL143" t="n">
        <v>15.18489</v>
      </c>
      <c r="ACM143" t="n">
        <v>15.22416</v>
      </c>
      <c r="ACN143" t="n">
        <v>15.27149</v>
      </c>
      <c r="ACO143" t="n">
        <v>15.30877</v>
      </c>
      <c r="ACP143" t="n">
        <v>15.3339</v>
      </c>
      <c r="ACQ143" t="n">
        <v>15.36103</v>
      </c>
      <c r="ACR143" t="n">
        <v>15.39308</v>
      </c>
      <c r="ACS143" t="n">
        <v>15.42803</v>
      </c>
      <c r="ACT143" t="n">
        <v>15.44945</v>
      </c>
      <c r="ACU143" t="n">
        <v>15.468</v>
      </c>
      <c r="ACV143" t="n">
        <v>15.48927</v>
      </c>
      <c r="ACW143" t="n">
        <v>15.50266</v>
      </c>
      <c r="ACX143" t="n">
        <v>15.50972</v>
      </c>
      <c r="ACY143" t="n">
        <v>15.5251</v>
      </c>
      <c r="ACZ143" t="n">
        <v>15.55531</v>
      </c>
      <c r="ADA143" t="n">
        <v>15.58658</v>
      </c>
      <c r="ADB143" t="n">
        <v>15.62687</v>
      </c>
      <c r="ADC143" t="n">
        <v>15.64398</v>
      </c>
      <c r="ADD143" t="n">
        <v>15.66489</v>
      </c>
      <c r="ADE143" t="n">
        <v>15.6828</v>
      </c>
      <c r="ADF143" t="n">
        <v>15.69785</v>
      </c>
      <c r="ADG143" t="n">
        <v>15.72614</v>
      </c>
      <c r="ADH143" t="n">
        <v>15.75336</v>
      </c>
      <c r="ADI143" t="n">
        <v>15.78642</v>
      </c>
      <c r="ADJ143" t="n">
        <v>15.82022</v>
      </c>
      <c r="ADK143" t="n">
        <v>15.84277</v>
      </c>
      <c r="ADL143" t="n">
        <v>15.86536</v>
      </c>
      <c r="ADM143" t="n">
        <v>15.8923</v>
      </c>
      <c r="ADN143" t="n">
        <v>15.91238</v>
      </c>
      <c r="ADO143" t="n">
        <v>15.94083</v>
      </c>
      <c r="ADP143" t="n">
        <v>15.96965</v>
      </c>
      <c r="ADQ143" t="n">
        <v>15.99341</v>
      </c>
      <c r="ADR143" t="n">
        <v>16.0128</v>
      </c>
      <c r="ADS143" t="n">
        <v>16.04976</v>
      </c>
      <c r="ADT143" t="n">
        <v>16.0956</v>
      </c>
      <c r="ADU143" t="n">
        <v>16.13442</v>
      </c>
      <c r="ADV143" t="n">
        <v>16.16876</v>
      </c>
      <c r="ADW143" t="n">
        <v>16.20919</v>
      </c>
      <c r="ADX143" t="n">
        <v>16.24673</v>
      </c>
      <c r="ADY143" t="n">
        <v>16.27907</v>
      </c>
      <c r="ADZ143" t="n">
        <v>16.30838</v>
      </c>
      <c r="AEA143" t="n">
        <v>16.33342</v>
      </c>
      <c r="AEB143" t="n">
        <v>16.38158</v>
      </c>
      <c r="AEC143" t="n">
        <v>16.42235</v>
      </c>
      <c r="AED143" t="n">
        <v>16.43504</v>
      </c>
      <c r="AEE143" t="n">
        <v>16.44098</v>
      </c>
      <c r="AEF143" t="n">
        <v>16.46276</v>
      </c>
      <c r="AEG143" t="n">
        <v>16.48844</v>
      </c>
      <c r="AEH143" t="n">
        <v>16.51973</v>
      </c>
      <c r="AEI143" t="n">
        <v>16.56023</v>
      </c>
      <c r="AEJ143" t="n">
        <v>16.60704</v>
      </c>
      <c r="AEK143" t="n">
        <v>16.63814</v>
      </c>
      <c r="AEL143" t="n">
        <v>16.67749</v>
      </c>
      <c r="AEM143" t="n">
        <v>16.70896</v>
      </c>
      <c r="AEN143" t="n">
        <v>16.7504</v>
      </c>
      <c r="AEO143" t="n">
        <v>16.78582</v>
      </c>
      <c r="AEP143" t="n">
        <v>16.81899</v>
      </c>
      <c r="AEQ143" t="n">
        <v>16.85951</v>
      </c>
      <c r="AER143" t="n">
        <v>16.89874</v>
      </c>
      <c r="AES143" t="n">
        <v>16.93051</v>
      </c>
      <c r="AET143" t="n">
        <v>16.93367</v>
      </c>
      <c r="AEU143" t="n">
        <v>16.94974</v>
      </c>
      <c r="AEV143" t="n">
        <v>16.97842</v>
      </c>
      <c r="AEW143" t="n">
        <v>17.01343</v>
      </c>
      <c r="AEX143" t="n">
        <v>17.08692</v>
      </c>
      <c r="AEY143" t="n">
        <v>17.1322</v>
      </c>
      <c r="AEZ143" t="n">
        <v>17.1831</v>
      </c>
      <c r="AFA143" t="n">
        <v>17.19796</v>
      </c>
      <c r="AFB143" t="n">
        <v>17.23779</v>
      </c>
      <c r="AFC143" t="n">
        <v>17.27798</v>
      </c>
      <c r="AFD143" t="n">
        <v>17.3241</v>
      </c>
      <c r="AFE143" t="n">
        <v>17.36621</v>
      </c>
      <c r="AFF143" t="n">
        <v>17.40517</v>
      </c>
      <c r="AFG143" t="n">
        <v>17.40791</v>
      </c>
      <c r="AFH143" t="n">
        <v>17.42525</v>
      </c>
      <c r="AFI143" t="n">
        <v>17.44784</v>
      </c>
      <c r="AFJ143" t="n">
        <v>17.49504</v>
      </c>
      <c r="AFK143" t="n">
        <v>17.52122</v>
      </c>
      <c r="AFL143" t="n">
        <v>17.56898</v>
      </c>
      <c r="AFM143" t="n">
        <v>17.61075</v>
      </c>
      <c r="AFN143" t="n">
        <v>17.68523</v>
      </c>
      <c r="AFO143" t="n">
        <v>17.7409</v>
      </c>
      <c r="AFP143" t="n">
        <v>17.7663</v>
      </c>
      <c r="AFQ143" t="n">
        <v>17.7901</v>
      </c>
      <c r="AFR143" t="n">
        <v>17.84818</v>
      </c>
      <c r="AFS143" t="n">
        <v>17.89325</v>
      </c>
      <c r="AFT143" t="n">
        <v>17.9453</v>
      </c>
      <c r="AFU143" t="n">
        <v>17.98266</v>
      </c>
      <c r="AFV143" t="n">
        <v>18.02172</v>
      </c>
      <c r="AFW143" t="n">
        <v>18.07382</v>
      </c>
      <c r="AFX143" t="n">
        <v>18.10475</v>
      </c>
      <c r="AFY143" t="n">
        <v>18.16509</v>
      </c>
      <c r="AFZ143" t="n">
        <v>18.24218</v>
      </c>
      <c r="AGA143" t="n">
        <v>18.26455</v>
      </c>
      <c r="AGB143" t="n">
        <v>18.32783</v>
      </c>
      <c r="AGC143" t="n">
        <v>18.39224</v>
      </c>
      <c r="AGD143" t="n">
        <v>18.43234</v>
      </c>
      <c r="AGE143" t="n">
        <v>18.51694</v>
      </c>
      <c r="AGF143" t="n">
        <v>18.572</v>
      </c>
      <c r="AGG143" t="n">
        <v>18.64017</v>
      </c>
      <c r="AGH143" t="n">
        <v>18.70416</v>
      </c>
      <c r="AGI143" t="n">
        <v>18.75536</v>
      </c>
      <c r="AGJ143" t="n">
        <v>18.80749</v>
      </c>
      <c r="AGK143" t="n">
        <v>18.86175</v>
      </c>
      <c r="AGL143" t="n">
        <v>18.90094</v>
      </c>
      <c r="AGM143" t="n">
        <v>18.93294</v>
      </c>
      <c r="AGN143" t="n">
        <v>19.0029</v>
      </c>
      <c r="AGO143" t="n">
        <v>19.04005</v>
      </c>
      <c r="AGP143" t="n">
        <v>19.0803</v>
      </c>
      <c r="AGQ143" t="n">
        <v>19.13939</v>
      </c>
      <c r="AGR143" t="n">
        <v>19.2083</v>
      </c>
      <c r="AGS143" t="n">
        <v>19.28381</v>
      </c>
      <c r="AGT143" t="n">
        <v>19.33613</v>
      </c>
      <c r="AGU143" t="n">
        <v>19.40729</v>
      </c>
      <c r="AGV143" t="n">
        <v>19.49832</v>
      </c>
      <c r="AGW143" t="n">
        <v>19.56508</v>
      </c>
      <c r="AGX143" t="n">
        <v>19.61544</v>
      </c>
      <c r="AGY143" t="n">
        <v>19.67168</v>
      </c>
      <c r="AGZ143" t="n">
        <v>19.75927</v>
      </c>
      <c r="AHA143" t="n">
        <v>19.82439</v>
      </c>
      <c r="AHB143" t="n">
        <v>19.88192</v>
      </c>
      <c r="AHC143" t="n">
        <v>19.95117</v>
      </c>
      <c r="AHD143" t="n">
        <v>20.00244</v>
      </c>
      <c r="AHE143" t="n">
        <v>20.11615</v>
      </c>
      <c r="AHF143" t="n">
        <v>20.16594</v>
      </c>
      <c r="AHG143" t="n">
        <v>20.21749</v>
      </c>
      <c r="AHH143" t="n">
        <v>20.31241</v>
      </c>
      <c r="AHI143" t="n">
        <v>20.37445</v>
      </c>
      <c r="AHJ143" t="n">
        <v>20.41543</v>
      </c>
      <c r="AHK143" t="n">
        <v>20.44986</v>
      </c>
      <c r="AHL143" t="n">
        <v>20.47858</v>
      </c>
      <c r="AHM143" t="n">
        <v>20.54054</v>
      </c>
      <c r="AHN143" t="n">
        <v>20.60614</v>
      </c>
      <c r="AHO143" t="n">
        <v>20.6358</v>
      </c>
      <c r="AHP143" t="n">
        <v>20.68194</v>
      </c>
      <c r="AHQ143" t="n">
        <v>20.74915</v>
      </c>
      <c r="AHR143" t="n">
        <v>20.81902</v>
      </c>
      <c r="AHS143" t="n">
        <v>20.88189</v>
      </c>
      <c r="AHT143" t="n">
        <v>20.95336</v>
      </c>
      <c r="AHU143" t="n">
        <v>21.01245</v>
      </c>
      <c r="AHV143" t="n">
        <v>21.10717</v>
      </c>
      <c r="AHW143" t="n">
        <v>21.2007</v>
      </c>
      <c r="AHX143" t="n">
        <v>21.25753</v>
      </c>
      <c r="AHY143" t="n">
        <v>21.35666</v>
      </c>
      <c r="AHZ143" t="n">
        <v>21.42371</v>
      </c>
      <c r="AIA143" t="n">
        <v>21.53797</v>
      </c>
      <c r="AIB143" t="n">
        <v>21.60654</v>
      </c>
      <c r="AIC143" t="n">
        <v>21.67195</v>
      </c>
      <c r="AID143" t="n">
        <v>21.80499</v>
      </c>
      <c r="AIE143" t="n">
        <v>21.91854</v>
      </c>
      <c r="AIF143" t="n">
        <v>22.02399</v>
      </c>
      <c r="AIG143" t="n">
        <v>22.1653</v>
      </c>
      <c r="AIH143" t="n">
        <v>22.23055</v>
      </c>
      <c r="AII143" t="n">
        <v>22.33494</v>
      </c>
      <c r="AIJ143" t="n">
        <v>22.42449</v>
      </c>
      <c r="AIK143" t="n">
        <v>22.57743</v>
      </c>
      <c r="AIL143" t="n">
        <v>22.6177</v>
      </c>
      <c r="AIM143" t="n">
        <v>22.61776</v>
      </c>
      <c r="AIN143" t="n">
        <v>22.66475</v>
      </c>
      <c r="AIO143" t="n">
        <v>22.8019</v>
      </c>
      <c r="AIP143" t="n">
        <v>22.92097</v>
      </c>
      <c r="AIQ143" t="n">
        <v>23.0722</v>
      </c>
      <c r="AIR143" t="n">
        <v>23.16631</v>
      </c>
      <c r="AIS143" t="n">
        <v>23.23814</v>
      </c>
      <c r="AIT143" t="n">
        <v>23.30541</v>
      </c>
      <c r="AIU143" t="n">
        <v>23.41296</v>
      </c>
      <c r="AIV143" t="n">
        <v>23.55374</v>
      </c>
      <c r="AIW143" t="n">
        <v>23.68772</v>
      </c>
      <c r="AIX143" t="n">
        <v>23.86724</v>
      </c>
      <c r="AIY143" t="n">
        <v>23.96994</v>
      </c>
      <c r="AIZ143" t="n">
        <v>24.02233</v>
      </c>
      <c r="AJA143" t="n">
        <v>24.11901</v>
      </c>
      <c r="AJB143" t="n">
        <v>24.23288</v>
      </c>
      <c r="AJC143" t="n">
        <v>24.36263</v>
      </c>
      <c r="AJD143" t="n">
        <v>24.45534</v>
      </c>
      <c r="AJE143" t="n">
        <v>24.56572</v>
      </c>
      <c r="AJF143" t="n">
        <v>24.65403</v>
      </c>
      <c r="AJG143" t="n">
        <v>24.72306</v>
      </c>
      <c r="AJH143" t="n">
        <v>24.82543</v>
      </c>
      <c r="AJI143" t="n">
        <v>24.98612</v>
      </c>
      <c r="AJJ143" t="n">
        <v>25.16186</v>
      </c>
      <c r="AJK143" t="n">
        <v>25.33828</v>
      </c>
      <c r="AJL143" t="n">
        <v>25.46218</v>
      </c>
      <c r="AJM143" t="n">
        <v>25.67391</v>
      </c>
      <c r="AJN143" t="n">
        <v>25.89182</v>
      </c>
      <c r="AJO143" t="n">
        <v>26.1136</v>
      </c>
      <c r="AJP143" t="n">
        <v>26.19461</v>
      </c>
      <c r="AJQ143" t="n">
        <v>26.23323</v>
      </c>
      <c r="AJR143" t="n">
        <v>26.34447</v>
      </c>
      <c r="AJS143" t="n">
        <v>26.51869</v>
      </c>
      <c r="AJT143" t="n">
        <v>26.62847</v>
      </c>
      <c r="AJU143" t="n">
        <v>26.84711</v>
      </c>
      <c r="AJV143" t="n">
        <v>27.20564</v>
      </c>
      <c r="AJW143" t="n">
        <v>27.4535</v>
      </c>
      <c r="AJX143" t="n">
        <v>27.66223</v>
      </c>
      <c r="AJY143" t="n">
        <v>27.84621</v>
      </c>
      <c r="AJZ143" t="n">
        <v>28.10534</v>
      </c>
      <c r="AKA143" t="n">
        <v>28.45462</v>
      </c>
      <c r="AKB143" t="n">
        <v>28.62176</v>
      </c>
      <c r="AKC143" t="n">
        <v>28.81573</v>
      </c>
      <c r="AKD143" t="n">
        <v>28.96739</v>
      </c>
      <c r="AKE143" t="n">
        <v>29.15529</v>
      </c>
      <c r="AKF143" t="n">
        <v>29.43617</v>
      </c>
      <c r="AKG143" t="n">
        <v>29.64915</v>
      </c>
      <c r="AKH143" t="n">
        <v>29.94275</v>
      </c>
      <c r="AKI143" t="n">
        <v>30.38673</v>
      </c>
      <c r="AKJ143" t="n">
        <v>30.69887</v>
      </c>
      <c r="AKK143" t="n">
        <v>31.09205</v>
      </c>
      <c r="AKL143" t="n">
        <v>31.43855</v>
      </c>
      <c r="AKM143" t="n">
        <v>31.90229</v>
      </c>
      <c r="AKN143" t="n">
        <v>32.12995</v>
      </c>
      <c r="AKO143" t="n">
        <v>32.26319</v>
      </c>
      <c r="AKP143" t="n">
        <v>32.38167</v>
      </c>
      <c r="AKQ143" t="n">
        <v>32.76463</v>
      </c>
      <c r="AKR143" t="n">
        <v>33.084</v>
      </c>
      <c r="AKS143" t="n">
        <v>33.63098</v>
      </c>
      <c r="AKT143" t="n">
        <v>34.05494</v>
      </c>
      <c r="AKU143" t="n">
        <v>34.64629</v>
      </c>
      <c r="AKV143" t="n">
        <v>35.46164</v>
      </c>
      <c r="AKW143" t="n">
        <v>35.71919</v>
      </c>
      <c r="AKX143" t="n">
        <v>36.16334</v>
      </c>
      <c r="AKY143" t="n">
        <v>36.89055</v>
      </c>
      <c r="AKZ143" t="n">
        <v>37.33015</v>
      </c>
      <c r="ALA143" t="n">
        <v>38.13173</v>
      </c>
      <c r="ALB143" t="n">
        <v>38.84773</v>
      </c>
      <c r="ALC143" t="n">
        <v>39.8996</v>
      </c>
      <c r="ALD143" t="n">
        <v>41.06342</v>
      </c>
      <c r="ALE143" t="n">
        <v>42.36856</v>
      </c>
      <c r="ALF143" t="n">
        <v>44.24572</v>
      </c>
      <c r="ALG143" t="n">
        <v>45.81103</v>
      </c>
      <c r="ALH143" t="n">
        <v>46.95311</v>
      </c>
      <c r="ALI143" t="n">
        <v>48.21669</v>
      </c>
      <c r="ALJ143" t="n">
        <v>50.02397</v>
      </c>
      <c r="ALK143" t="n">
        <v>51.96596</v>
      </c>
      <c r="ALL143" t="n">
        <v>54.68302</v>
      </c>
      <c r="ALM143" t="n">
        <v>59.38479</v>
      </c>
      <c r="ALN143" t="n">
        <v>71.54276</v>
      </c>
      <c r="ALO143" t="n">
        <v>92.84666</v>
      </c>
    </row>
    <row r="144">
      <c r="A144" t="inlineStr">
        <is>
          <t>Israel</t>
        </is>
      </c>
      <c r="B144" t="inlineStr">
        <is>
          <t>ISR</t>
        </is>
      </c>
      <c r="C144" s="13">
        <f>AVERAGE(SI144,SJ144)</f>
        <v/>
      </c>
      <c r="D144" t="n">
        <v>0.77566</v>
      </c>
      <c r="E144" t="n">
        <v>1.25605</v>
      </c>
      <c r="F144" t="n">
        <v>2.25448</v>
      </c>
      <c r="G144" t="n">
        <v>2.95552</v>
      </c>
      <c r="H144" t="n">
        <v>3.03103</v>
      </c>
      <c r="I144" t="n">
        <v>3.0642</v>
      </c>
      <c r="J144" t="n">
        <v>3.33211</v>
      </c>
      <c r="K144" t="n">
        <v>3.77277</v>
      </c>
      <c r="L144" t="n">
        <v>4.227</v>
      </c>
      <c r="M144" t="n">
        <v>4.59156</v>
      </c>
      <c r="N144" t="n">
        <v>4.76737</v>
      </c>
      <c r="O144" t="n">
        <v>4.8846</v>
      </c>
      <c r="P144" t="n">
        <v>4.94927</v>
      </c>
      <c r="Q144" t="n">
        <v>5.05701</v>
      </c>
      <c r="R144" t="n">
        <v>5.2004</v>
      </c>
      <c r="S144" t="n">
        <v>5.30925</v>
      </c>
      <c r="T144" t="n">
        <v>5.41573</v>
      </c>
      <c r="U144" t="n">
        <v>5.48369</v>
      </c>
      <c r="V144" t="n">
        <v>5.52483</v>
      </c>
      <c r="W144" t="n">
        <v>5.58384</v>
      </c>
      <c r="X144" t="n">
        <v>5.66965</v>
      </c>
      <c r="Y144" t="n">
        <v>5.75263</v>
      </c>
      <c r="Z144" t="n">
        <v>5.89279</v>
      </c>
      <c r="AA144" t="n">
        <v>6.05407</v>
      </c>
      <c r="AB144" t="n">
        <v>6.12089</v>
      </c>
      <c r="AC144" t="n">
        <v>6.16433</v>
      </c>
      <c r="AD144" t="n">
        <v>6.22189</v>
      </c>
      <c r="AE144" t="n">
        <v>6.27507</v>
      </c>
      <c r="AF144" t="n">
        <v>6.42271</v>
      </c>
      <c r="AG144" t="n">
        <v>6.57419</v>
      </c>
      <c r="AH144" t="n">
        <v>6.66076</v>
      </c>
      <c r="AI144" t="n">
        <v>6.83592</v>
      </c>
      <c r="AJ144" t="n">
        <v>7.02843</v>
      </c>
      <c r="AK144" t="n">
        <v>7.16363</v>
      </c>
      <c r="AL144" t="n">
        <v>7.30673</v>
      </c>
      <c r="AM144" t="n">
        <v>7.44203</v>
      </c>
      <c r="AN144" t="n">
        <v>7.59294</v>
      </c>
      <c r="AO144" t="n">
        <v>7.67679</v>
      </c>
      <c r="AP144" t="n">
        <v>7.6981</v>
      </c>
      <c r="AQ144" t="n">
        <v>7.72307</v>
      </c>
      <c r="AR144" t="n">
        <v>7.7603</v>
      </c>
      <c r="AS144" t="n">
        <v>7.80552</v>
      </c>
      <c r="AT144" t="n">
        <v>7.85776</v>
      </c>
      <c r="AU144" t="n">
        <v>7.99671</v>
      </c>
      <c r="AV144" t="n">
        <v>8.16244</v>
      </c>
      <c r="AW144" t="n">
        <v>8.219569999999999</v>
      </c>
      <c r="AX144" t="n">
        <v>8.26619</v>
      </c>
      <c r="AY144" t="n">
        <v>8.328390000000001</v>
      </c>
      <c r="AZ144" t="n">
        <v>8.38486</v>
      </c>
      <c r="BA144" t="n">
        <v>8.45491</v>
      </c>
      <c r="BB144" t="n">
        <v>8.53623</v>
      </c>
      <c r="BC144" t="n">
        <v>8.59496</v>
      </c>
      <c r="BD144" t="n">
        <v>8.627129999999999</v>
      </c>
      <c r="BE144" t="n">
        <v>8.65981</v>
      </c>
      <c r="BF144" t="n">
        <v>8.73996</v>
      </c>
      <c r="BG144" t="n">
        <v>8.83365</v>
      </c>
      <c r="BH144" t="n">
        <v>8.90156</v>
      </c>
      <c r="BI144" t="n">
        <v>8.99593</v>
      </c>
      <c r="BJ144" t="n">
        <v>9.06903</v>
      </c>
      <c r="BK144" t="n">
        <v>9.1264</v>
      </c>
      <c r="BL144" t="n">
        <v>9.1883</v>
      </c>
      <c r="BM144" t="n">
        <v>9.22899</v>
      </c>
      <c r="BN144" t="n">
        <v>9.279769999999999</v>
      </c>
      <c r="BO144" t="n">
        <v>9.3606</v>
      </c>
      <c r="BP144" t="n">
        <v>9.458690000000001</v>
      </c>
      <c r="BQ144" t="n">
        <v>9.5494</v>
      </c>
      <c r="BR144" t="n">
        <v>9.631449999999999</v>
      </c>
      <c r="BS144" t="n">
        <v>9.728569999999999</v>
      </c>
      <c r="BT144" t="n">
        <v>9.80687</v>
      </c>
      <c r="BU144" t="n">
        <v>9.86885</v>
      </c>
      <c r="BV144" t="n">
        <v>9.964880000000001</v>
      </c>
      <c r="BW144" t="n">
        <v>10.09397</v>
      </c>
      <c r="BX144" t="n">
        <v>10.16534</v>
      </c>
      <c r="BY144" t="n">
        <v>10.17159</v>
      </c>
      <c r="BZ144" t="n">
        <v>10.18004</v>
      </c>
      <c r="CA144" t="n">
        <v>10.21098</v>
      </c>
      <c r="CB144" t="n">
        <v>10.25615</v>
      </c>
      <c r="CC144" t="n">
        <v>10.29076</v>
      </c>
      <c r="CD144" t="n">
        <v>10.32961</v>
      </c>
      <c r="CE144" t="n">
        <v>10.38311</v>
      </c>
      <c r="CF144" t="n">
        <v>10.43129</v>
      </c>
      <c r="CG144" t="n">
        <v>10.48046</v>
      </c>
      <c r="CH144" t="n">
        <v>10.5168</v>
      </c>
      <c r="CI144" t="n">
        <v>10.59126</v>
      </c>
      <c r="CJ144" t="n">
        <v>10.71244</v>
      </c>
      <c r="CK144" t="n">
        <v>10.8295</v>
      </c>
      <c r="CL144" t="n">
        <v>10.93929</v>
      </c>
      <c r="CM144" t="n">
        <v>10.98712</v>
      </c>
      <c r="CN144" t="n">
        <v>11.01359</v>
      </c>
      <c r="CO144" t="n">
        <v>11.07149</v>
      </c>
      <c r="CP144" t="n">
        <v>11.13977</v>
      </c>
      <c r="CQ144" t="n">
        <v>11.18646</v>
      </c>
      <c r="CR144" t="n">
        <v>11.20461</v>
      </c>
      <c r="CS144" t="n">
        <v>11.22605</v>
      </c>
      <c r="CT144" t="n">
        <v>11.2845</v>
      </c>
      <c r="CU144" t="n">
        <v>11.3592</v>
      </c>
      <c r="CV144" t="n">
        <v>11.47831</v>
      </c>
      <c r="CW144" t="n">
        <v>11.64371</v>
      </c>
      <c r="CX144" t="n">
        <v>11.79527</v>
      </c>
      <c r="CY144" t="n">
        <v>11.91561</v>
      </c>
      <c r="CZ144" t="n">
        <v>11.99717</v>
      </c>
      <c r="DA144" t="n">
        <v>12.06276</v>
      </c>
      <c r="DB144" t="n">
        <v>12.12903</v>
      </c>
      <c r="DC144" t="n">
        <v>12.20048</v>
      </c>
      <c r="DD144" t="n">
        <v>12.2697</v>
      </c>
      <c r="DE144" t="n">
        <v>12.34775</v>
      </c>
      <c r="DF144" t="n">
        <v>12.41457</v>
      </c>
      <c r="DG144" t="n">
        <v>12.47792</v>
      </c>
      <c r="DH144" t="n">
        <v>12.54569</v>
      </c>
      <c r="DI144" t="n">
        <v>12.60211</v>
      </c>
      <c r="DJ144" t="n">
        <v>12.67669</v>
      </c>
      <c r="DK144" t="n">
        <v>12.72768</v>
      </c>
      <c r="DL144" t="n">
        <v>12.7477</v>
      </c>
      <c r="DM144" t="n">
        <v>12.76877</v>
      </c>
      <c r="DN144" t="n">
        <v>12.79439</v>
      </c>
      <c r="DO144" t="n">
        <v>12.81106</v>
      </c>
      <c r="DP144" t="n">
        <v>12.85625</v>
      </c>
      <c r="DQ144" t="n">
        <v>12.91683</v>
      </c>
      <c r="DR144" t="n">
        <v>12.96337</v>
      </c>
      <c r="DS144" t="n">
        <v>13.04202</v>
      </c>
      <c r="DT144" t="n">
        <v>13.15824</v>
      </c>
      <c r="DU144" t="n">
        <v>13.25308</v>
      </c>
      <c r="DV144" t="n">
        <v>13.32529</v>
      </c>
      <c r="DW144" t="n">
        <v>13.37145</v>
      </c>
      <c r="DX144" t="n">
        <v>13.44174</v>
      </c>
      <c r="DY144" t="n">
        <v>13.52042</v>
      </c>
      <c r="DZ144" t="n">
        <v>13.57266</v>
      </c>
      <c r="EA144" t="n">
        <v>13.63161</v>
      </c>
      <c r="EB144" t="n">
        <v>13.71624</v>
      </c>
      <c r="EC144" t="n">
        <v>13.80298</v>
      </c>
      <c r="ED144" t="n">
        <v>13.84667</v>
      </c>
      <c r="EE144" t="n">
        <v>13.88145</v>
      </c>
      <c r="EF144" t="n">
        <v>13.92263</v>
      </c>
      <c r="EG144" t="n">
        <v>13.97923</v>
      </c>
      <c r="EH144" t="n">
        <v>14.05888</v>
      </c>
      <c r="EI144" t="n">
        <v>14.15006</v>
      </c>
      <c r="EJ144" t="n">
        <v>14.21467</v>
      </c>
      <c r="EK144" t="n">
        <v>14.26555</v>
      </c>
      <c r="EL144" t="n">
        <v>14.29793</v>
      </c>
      <c r="EM144" t="n">
        <v>14.33697</v>
      </c>
      <c r="EN144" t="n">
        <v>14.38119</v>
      </c>
      <c r="EO144" t="n">
        <v>14.46664</v>
      </c>
      <c r="EP144" t="n">
        <v>14.57484</v>
      </c>
      <c r="EQ144" t="n">
        <v>14.64685</v>
      </c>
      <c r="ER144" t="n">
        <v>14.67531</v>
      </c>
      <c r="ES144" t="n">
        <v>14.70765</v>
      </c>
      <c r="ET144" t="n">
        <v>14.75863</v>
      </c>
      <c r="EU144" t="n">
        <v>14.85022</v>
      </c>
      <c r="EV144" t="n">
        <v>14.97171</v>
      </c>
      <c r="EW144" t="n">
        <v>15.03969</v>
      </c>
      <c r="EX144" t="n">
        <v>15.1176</v>
      </c>
      <c r="EY144" t="n">
        <v>15.17657</v>
      </c>
      <c r="EZ144" t="n">
        <v>15.2293</v>
      </c>
      <c r="FA144" t="n">
        <v>15.29953</v>
      </c>
      <c r="FB144" t="n">
        <v>15.3565</v>
      </c>
      <c r="FC144" t="n">
        <v>15.43279</v>
      </c>
      <c r="FD144" t="n">
        <v>15.50886</v>
      </c>
      <c r="FE144" t="n">
        <v>15.55938</v>
      </c>
      <c r="FF144" t="n">
        <v>15.59036</v>
      </c>
      <c r="FG144" t="n">
        <v>15.62802</v>
      </c>
      <c r="FH144" t="n">
        <v>15.65004</v>
      </c>
      <c r="FI144" t="n">
        <v>15.6628</v>
      </c>
      <c r="FJ144" t="n">
        <v>15.70378</v>
      </c>
      <c r="FK144" t="n">
        <v>15.77857</v>
      </c>
      <c r="FL144" t="n">
        <v>15.8079</v>
      </c>
      <c r="FM144" t="n">
        <v>15.83046</v>
      </c>
      <c r="FN144" t="n">
        <v>15.85219</v>
      </c>
      <c r="FO144" t="n">
        <v>15.89096</v>
      </c>
      <c r="FP144" t="n">
        <v>15.93097</v>
      </c>
      <c r="FQ144" t="n">
        <v>15.9707</v>
      </c>
      <c r="FR144" t="n">
        <v>16.03205</v>
      </c>
      <c r="FS144" t="n">
        <v>16.10054</v>
      </c>
      <c r="FT144" t="n">
        <v>16.15566</v>
      </c>
      <c r="FU144" t="n">
        <v>16.22284</v>
      </c>
      <c r="FV144" t="n">
        <v>16.307</v>
      </c>
      <c r="FW144" t="n">
        <v>16.34087</v>
      </c>
      <c r="FX144" t="n">
        <v>16.36704</v>
      </c>
      <c r="FY144" t="n">
        <v>16.40264</v>
      </c>
      <c r="FZ144" t="n">
        <v>16.43597</v>
      </c>
      <c r="GA144" t="n">
        <v>16.46315</v>
      </c>
      <c r="GB144" t="n">
        <v>16.50547</v>
      </c>
      <c r="GC144" t="n">
        <v>16.5367</v>
      </c>
      <c r="GD144" t="n">
        <v>16.56731</v>
      </c>
      <c r="GE144" t="n">
        <v>16.59525</v>
      </c>
      <c r="GF144" t="n">
        <v>16.62884</v>
      </c>
      <c r="GG144" t="n">
        <v>16.6972</v>
      </c>
      <c r="GH144" t="n">
        <v>16.76034</v>
      </c>
      <c r="GI144" t="n">
        <v>16.83702</v>
      </c>
      <c r="GJ144" t="n">
        <v>16.94794</v>
      </c>
      <c r="GK144" t="n">
        <v>17.03244</v>
      </c>
      <c r="GL144" t="n">
        <v>17.09299</v>
      </c>
      <c r="GM144" t="n">
        <v>17.10145</v>
      </c>
      <c r="GN144" t="n">
        <v>17.10275</v>
      </c>
      <c r="GO144" t="n">
        <v>17.11106</v>
      </c>
      <c r="GP144" t="n">
        <v>17.12961</v>
      </c>
      <c r="GQ144" t="n">
        <v>17.16508</v>
      </c>
      <c r="GR144" t="n">
        <v>17.21661</v>
      </c>
      <c r="GS144" t="n">
        <v>17.25953</v>
      </c>
      <c r="GT144" t="n">
        <v>17.34819</v>
      </c>
      <c r="GU144" t="n">
        <v>17.44625</v>
      </c>
      <c r="GV144" t="n">
        <v>17.55043</v>
      </c>
      <c r="GW144" t="n">
        <v>17.59863</v>
      </c>
      <c r="GX144" t="n">
        <v>17.63974</v>
      </c>
      <c r="GY144" t="n">
        <v>17.67782</v>
      </c>
      <c r="GZ144" t="n">
        <v>17.74939</v>
      </c>
      <c r="HA144" t="n">
        <v>17.81845</v>
      </c>
      <c r="HB144" t="n">
        <v>17.84558</v>
      </c>
      <c r="HC144" t="n">
        <v>17.87042</v>
      </c>
      <c r="HD144" t="n">
        <v>17.91648</v>
      </c>
      <c r="HE144" t="n">
        <v>18.02195</v>
      </c>
      <c r="HF144" t="n">
        <v>18.11205</v>
      </c>
      <c r="HG144" t="n">
        <v>18.13841</v>
      </c>
      <c r="HH144" t="n">
        <v>18.18208</v>
      </c>
      <c r="HI144" t="n">
        <v>18.24143</v>
      </c>
      <c r="HJ144" t="n">
        <v>18.28632</v>
      </c>
      <c r="HK144" t="n">
        <v>18.31283</v>
      </c>
      <c r="HL144" t="n">
        <v>18.3362</v>
      </c>
      <c r="HM144" t="n">
        <v>18.36648</v>
      </c>
      <c r="HN144" t="n">
        <v>18.39384</v>
      </c>
      <c r="HO144" t="n">
        <v>18.43357</v>
      </c>
      <c r="HP144" t="n">
        <v>18.50673</v>
      </c>
      <c r="HQ144" t="n">
        <v>18.55306</v>
      </c>
      <c r="HR144" t="n">
        <v>18.59467</v>
      </c>
      <c r="HS144" t="n">
        <v>18.62221</v>
      </c>
      <c r="HT144" t="n">
        <v>18.65738</v>
      </c>
      <c r="HU144" t="n">
        <v>18.71071</v>
      </c>
      <c r="HV144" t="n">
        <v>18.76495</v>
      </c>
      <c r="HW144" t="n">
        <v>18.82156</v>
      </c>
      <c r="HX144" t="n">
        <v>18.86295</v>
      </c>
      <c r="HY144" t="n">
        <v>18.92975</v>
      </c>
      <c r="HZ144" t="n">
        <v>19.00212</v>
      </c>
      <c r="IA144" t="n">
        <v>19.07178</v>
      </c>
      <c r="IB144" t="n">
        <v>19.17707</v>
      </c>
      <c r="IC144" t="n">
        <v>19.25529</v>
      </c>
      <c r="ID144" t="n">
        <v>19.30823</v>
      </c>
      <c r="IE144" t="n">
        <v>19.36999</v>
      </c>
      <c r="IF144" t="n">
        <v>19.47098</v>
      </c>
      <c r="IG144" t="n">
        <v>19.60571</v>
      </c>
      <c r="IH144" t="n">
        <v>19.73063</v>
      </c>
      <c r="II144" t="n">
        <v>19.83912</v>
      </c>
      <c r="IJ144" t="n">
        <v>19.92949</v>
      </c>
      <c r="IK144" t="n">
        <v>20.05169</v>
      </c>
      <c r="IL144" t="n">
        <v>20.14023</v>
      </c>
      <c r="IM144" t="n">
        <v>20.19565</v>
      </c>
      <c r="IN144" t="n">
        <v>20.23271</v>
      </c>
      <c r="IO144" t="n">
        <v>20.30521</v>
      </c>
      <c r="IP144" t="n">
        <v>20.41985</v>
      </c>
      <c r="IQ144" t="n">
        <v>20.51423</v>
      </c>
      <c r="IR144" t="n">
        <v>20.58126</v>
      </c>
      <c r="IS144" t="n">
        <v>20.66209</v>
      </c>
      <c r="IT144" t="n">
        <v>20.72922</v>
      </c>
      <c r="IU144" t="n">
        <v>20.76059</v>
      </c>
      <c r="IV144" t="n">
        <v>20.8125</v>
      </c>
      <c r="IW144" t="n">
        <v>20.87033</v>
      </c>
      <c r="IX144" t="n">
        <v>20.96329</v>
      </c>
      <c r="IY144" t="n">
        <v>21.0304</v>
      </c>
      <c r="IZ144" t="n">
        <v>21.08232</v>
      </c>
      <c r="JA144" t="n">
        <v>21.13564</v>
      </c>
      <c r="JB144" t="n">
        <v>21.20544</v>
      </c>
      <c r="JC144" t="n">
        <v>21.29934</v>
      </c>
      <c r="JD144" t="n">
        <v>21.41667</v>
      </c>
      <c r="JE144" t="n">
        <v>21.51902</v>
      </c>
      <c r="JF144" t="n">
        <v>21.57956</v>
      </c>
      <c r="JG144" t="n">
        <v>21.62285</v>
      </c>
      <c r="JH144" t="n">
        <v>21.63555</v>
      </c>
      <c r="JI144" t="n">
        <v>21.66309</v>
      </c>
      <c r="JJ144" t="n">
        <v>21.72861</v>
      </c>
      <c r="JK144" t="n">
        <v>21.82439</v>
      </c>
      <c r="JL144" t="n">
        <v>21.90456</v>
      </c>
      <c r="JM144" t="n">
        <v>21.96684</v>
      </c>
      <c r="JN144" t="n">
        <v>22.03267</v>
      </c>
      <c r="JO144" t="n">
        <v>22.09204</v>
      </c>
      <c r="JP144" t="n">
        <v>22.14397</v>
      </c>
      <c r="JQ144" t="n">
        <v>22.23055</v>
      </c>
      <c r="JR144" t="n">
        <v>22.32179</v>
      </c>
      <c r="JS144" t="n">
        <v>22.40198</v>
      </c>
      <c r="JT144" t="n">
        <v>22.44765</v>
      </c>
      <c r="JU144" t="n">
        <v>22.49473</v>
      </c>
      <c r="JV144" t="n">
        <v>22.54601</v>
      </c>
      <c r="JW144" t="n">
        <v>22.60505</v>
      </c>
      <c r="JX144" t="n">
        <v>22.65695</v>
      </c>
      <c r="JY144" t="n">
        <v>22.71646</v>
      </c>
      <c r="JZ144" t="n">
        <v>22.75764</v>
      </c>
      <c r="KA144" t="n">
        <v>22.79703</v>
      </c>
      <c r="KB144" t="n">
        <v>22.8357</v>
      </c>
      <c r="KC144" t="n">
        <v>22.88846</v>
      </c>
      <c r="KD144" t="n">
        <v>22.99269</v>
      </c>
      <c r="KE144" t="n">
        <v>23.0958</v>
      </c>
      <c r="KF144" t="n">
        <v>23.17448</v>
      </c>
      <c r="KG144" t="n">
        <v>23.21366</v>
      </c>
      <c r="KH144" t="n">
        <v>23.24845</v>
      </c>
      <c r="KI144" t="n">
        <v>23.28491</v>
      </c>
      <c r="KJ144" t="n">
        <v>23.33157</v>
      </c>
      <c r="KK144" t="n">
        <v>23.37234</v>
      </c>
      <c r="KL144" t="n">
        <v>23.43884</v>
      </c>
      <c r="KM144" t="n">
        <v>23.5246</v>
      </c>
      <c r="KN144" t="n">
        <v>23.58216</v>
      </c>
      <c r="KO144" t="n">
        <v>23.65577</v>
      </c>
      <c r="KP144" t="n">
        <v>23.70332</v>
      </c>
      <c r="KQ144" t="n">
        <v>23.74343</v>
      </c>
      <c r="KR144" t="n">
        <v>23.80281</v>
      </c>
      <c r="KS144" t="n">
        <v>23.81685</v>
      </c>
      <c r="KT144" t="n">
        <v>23.84172</v>
      </c>
      <c r="KU144" t="n">
        <v>23.88179</v>
      </c>
      <c r="KV144" t="n">
        <v>23.91852</v>
      </c>
      <c r="KW144" t="n">
        <v>23.98169</v>
      </c>
      <c r="KX144" t="n">
        <v>24.05192</v>
      </c>
      <c r="KY144" t="n">
        <v>24.0854</v>
      </c>
      <c r="KZ144" t="n">
        <v>24.11244</v>
      </c>
      <c r="LA144" t="n">
        <v>24.16475</v>
      </c>
      <c r="LB144" t="n">
        <v>24.23382</v>
      </c>
      <c r="LC144" t="n">
        <v>24.28276</v>
      </c>
      <c r="LD144" t="n">
        <v>24.35629</v>
      </c>
      <c r="LE144" t="n">
        <v>24.45033</v>
      </c>
      <c r="LF144" t="n">
        <v>24.53912</v>
      </c>
      <c r="LG144" t="n">
        <v>24.61032</v>
      </c>
      <c r="LH144" t="n">
        <v>24.66922</v>
      </c>
      <c r="LI144" t="n">
        <v>24.71341</v>
      </c>
      <c r="LJ144" t="n">
        <v>24.77508</v>
      </c>
      <c r="LK144" t="n">
        <v>24.80964</v>
      </c>
      <c r="LL144" t="n">
        <v>24.84056</v>
      </c>
      <c r="LM144" t="n">
        <v>24.89091</v>
      </c>
      <c r="LN144" t="n">
        <v>24.91099</v>
      </c>
      <c r="LO144" t="n">
        <v>24.95206</v>
      </c>
      <c r="LP144" t="n">
        <v>25.01478</v>
      </c>
      <c r="LQ144" t="n">
        <v>25.05111</v>
      </c>
      <c r="LR144" t="n">
        <v>25.087</v>
      </c>
      <c r="LS144" t="n">
        <v>25.15799</v>
      </c>
      <c r="LT144" t="n">
        <v>25.23318</v>
      </c>
      <c r="LU144" t="n">
        <v>25.27245</v>
      </c>
      <c r="LV144" t="n">
        <v>25.30158</v>
      </c>
      <c r="LW144" t="n">
        <v>25.32143</v>
      </c>
      <c r="LX144" t="n">
        <v>25.37722</v>
      </c>
      <c r="LY144" t="n">
        <v>25.43871</v>
      </c>
      <c r="LZ144" t="n">
        <v>25.51634</v>
      </c>
      <c r="MA144" t="n">
        <v>25.64208</v>
      </c>
      <c r="MB144" t="n">
        <v>25.68383</v>
      </c>
      <c r="MC144" t="n">
        <v>25.71909</v>
      </c>
      <c r="MD144" t="n">
        <v>25.78641</v>
      </c>
      <c r="ME144" t="n">
        <v>25.82518</v>
      </c>
      <c r="MF144" t="n">
        <v>25.86804</v>
      </c>
      <c r="MG144" t="n">
        <v>25.92006</v>
      </c>
      <c r="MH144" t="n">
        <v>26.02373</v>
      </c>
      <c r="MI144" t="n">
        <v>26.08223</v>
      </c>
      <c r="MJ144" t="n">
        <v>26.15968</v>
      </c>
      <c r="MK144" t="n">
        <v>26.21447</v>
      </c>
      <c r="ML144" t="n">
        <v>26.26122</v>
      </c>
      <c r="MM144" t="n">
        <v>26.31021</v>
      </c>
      <c r="MN144" t="n">
        <v>26.36073</v>
      </c>
      <c r="MO144" t="n">
        <v>26.43506</v>
      </c>
      <c r="MP144" t="n">
        <v>26.50278</v>
      </c>
      <c r="MQ144" t="n">
        <v>26.57632</v>
      </c>
      <c r="MR144" t="n">
        <v>26.65333</v>
      </c>
      <c r="MS144" t="n">
        <v>26.74762</v>
      </c>
      <c r="MT144" t="n">
        <v>26.83027</v>
      </c>
      <c r="MU144" t="n">
        <v>26.92078</v>
      </c>
      <c r="MV144" t="n">
        <v>26.96671</v>
      </c>
      <c r="MW144" t="n">
        <v>26.99063</v>
      </c>
      <c r="MX144" t="n">
        <v>27.03105</v>
      </c>
      <c r="MY144" t="n">
        <v>27.04911</v>
      </c>
      <c r="MZ144" t="n">
        <v>27.06287</v>
      </c>
      <c r="NA144" t="n">
        <v>27.11092</v>
      </c>
      <c r="NB144" t="n">
        <v>27.15953</v>
      </c>
      <c r="NC144" t="n">
        <v>27.20815</v>
      </c>
      <c r="ND144" t="n">
        <v>27.28889</v>
      </c>
      <c r="NE144" t="n">
        <v>27.3979</v>
      </c>
      <c r="NF144" t="n">
        <v>27.46204</v>
      </c>
      <c r="NG144" t="n">
        <v>27.53036</v>
      </c>
      <c r="NH144" t="n">
        <v>27.60448</v>
      </c>
      <c r="NI144" t="n">
        <v>27.66262</v>
      </c>
      <c r="NJ144" t="n">
        <v>27.71001</v>
      </c>
      <c r="NK144" t="n">
        <v>27.73599</v>
      </c>
      <c r="NL144" t="n">
        <v>27.76595</v>
      </c>
      <c r="NM144" t="n">
        <v>27.80085</v>
      </c>
      <c r="NN144" t="n">
        <v>27.86466</v>
      </c>
      <c r="NO144" t="n">
        <v>27.94166</v>
      </c>
      <c r="NP144" t="n">
        <v>27.98963</v>
      </c>
      <c r="NQ144" t="n">
        <v>28.05417</v>
      </c>
      <c r="NR144" t="n">
        <v>28.09562</v>
      </c>
      <c r="NS144" t="n">
        <v>28.13879</v>
      </c>
      <c r="NT144" t="n">
        <v>28.20679</v>
      </c>
      <c r="NU144" t="n">
        <v>28.26336</v>
      </c>
      <c r="NV144" t="n">
        <v>28.31744</v>
      </c>
      <c r="NW144" t="n">
        <v>28.36907</v>
      </c>
      <c r="NX144" t="n">
        <v>28.42343</v>
      </c>
      <c r="NY144" t="n">
        <v>28.49582</v>
      </c>
      <c r="NZ144" t="n">
        <v>28.58025</v>
      </c>
      <c r="OA144" t="n">
        <v>28.65043</v>
      </c>
      <c r="OB144" t="n">
        <v>28.70319</v>
      </c>
      <c r="OC144" t="n">
        <v>28.73328</v>
      </c>
      <c r="OD144" t="n">
        <v>28.75689</v>
      </c>
      <c r="OE144" t="n">
        <v>28.79217</v>
      </c>
      <c r="OF144" t="n">
        <v>28.83471</v>
      </c>
      <c r="OG144" t="n">
        <v>28.92682</v>
      </c>
      <c r="OH144" t="n">
        <v>28.99587</v>
      </c>
      <c r="OI144" t="n">
        <v>29.04641</v>
      </c>
      <c r="OJ144" t="n">
        <v>29.07346</v>
      </c>
      <c r="OK144" t="n">
        <v>29.11493</v>
      </c>
      <c r="OL144" t="n">
        <v>29.16108</v>
      </c>
      <c r="OM144" t="n">
        <v>29.24203</v>
      </c>
      <c r="ON144" t="n">
        <v>29.3479</v>
      </c>
      <c r="OO144" t="n">
        <v>29.45255</v>
      </c>
      <c r="OP144" t="n">
        <v>29.50769</v>
      </c>
      <c r="OQ144" t="n">
        <v>29.5774</v>
      </c>
      <c r="OR144" t="n">
        <v>29.7002</v>
      </c>
      <c r="OS144" t="n">
        <v>29.80308</v>
      </c>
      <c r="OT144" t="n">
        <v>29.8304</v>
      </c>
      <c r="OU144" t="n">
        <v>29.86344</v>
      </c>
      <c r="OV144" t="n">
        <v>29.93186</v>
      </c>
      <c r="OW144" t="n">
        <v>30.05828</v>
      </c>
      <c r="OX144" t="n">
        <v>30.15472</v>
      </c>
      <c r="OY144" t="n">
        <v>30.21552</v>
      </c>
      <c r="OZ144" t="n">
        <v>30.26749</v>
      </c>
      <c r="PA144" t="n">
        <v>30.33732</v>
      </c>
      <c r="PB144" t="n">
        <v>30.43143</v>
      </c>
      <c r="PC144" t="n">
        <v>30.5091</v>
      </c>
      <c r="PD144" t="n">
        <v>30.60365</v>
      </c>
      <c r="PE144" t="n">
        <v>30.66214</v>
      </c>
      <c r="PF144" t="n">
        <v>30.73756</v>
      </c>
      <c r="PG144" t="n">
        <v>30.8163</v>
      </c>
      <c r="PH144" t="n">
        <v>30.87103</v>
      </c>
      <c r="PI144" t="n">
        <v>30.9091</v>
      </c>
      <c r="PJ144" t="n">
        <v>30.94243</v>
      </c>
      <c r="PK144" t="n">
        <v>30.99588</v>
      </c>
      <c r="PL144" t="n">
        <v>31.04399</v>
      </c>
      <c r="PM144" t="n">
        <v>31.09926</v>
      </c>
      <c r="PN144" t="n">
        <v>31.17307</v>
      </c>
      <c r="PO144" t="n">
        <v>31.23894</v>
      </c>
      <c r="PP144" t="n">
        <v>31.31202</v>
      </c>
      <c r="PQ144" t="n">
        <v>31.34105</v>
      </c>
      <c r="PR144" t="n">
        <v>31.39303</v>
      </c>
      <c r="PS144" t="n">
        <v>31.44759</v>
      </c>
      <c r="PT144" t="n">
        <v>31.49631</v>
      </c>
      <c r="PU144" t="n">
        <v>31.52482</v>
      </c>
      <c r="PV144" t="n">
        <v>31.57359</v>
      </c>
      <c r="PW144" t="n">
        <v>31.61769</v>
      </c>
      <c r="PX144" t="n">
        <v>31.66876</v>
      </c>
      <c r="PY144" t="n">
        <v>31.752</v>
      </c>
      <c r="PZ144" t="n">
        <v>31.81529</v>
      </c>
      <c r="QA144" t="n">
        <v>31.86149</v>
      </c>
      <c r="QB144" t="n">
        <v>31.93398</v>
      </c>
      <c r="QC144" t="n">
        <v>32.00677</v>
      </c>
      <c r="QD144" t="n">
        <v>32.04579</v>
      </c>
      <c r="QE144" t="n">
        <v>32.09914</v>
      </c>
      <c r="QF144" t="n">
        <v>32.14943</v>
      </c>
      <c r="QG144" t="n">
        <v>32.18675</v>
      </c>
      <c r="QH144" t="n">
        <v>32.22279</v>
      </c>
      <c r="QI144" t="n">
        <v>32.29682</v>
      </c>
      <c r="QJ144" t="n">
        <v>32.41897</v>
      </c>
      <c r="QK144" t="n">
        <v>32.50053</v>
      </c>
      <c r="QL144" t="n">
        <v>32.61603</v>
      </c>
      <c r="QM144" t="n">
        <v>32.67627</v>
      </c>
      <c r="QN144" t="n">
        <v>32.71531</v>
      </c>
      <c r="QO144" t="n">
        <v>32.80227</v>
      </c>
      <c r="QP144" t="n">
        <v>32.89183</v>
      </c>
      <c r="QQ144" t="n">
        <v>32.99128</v>
      </c>
      <c r="QR144" t="n">
        <v>33.05782</v>
      </c>
      <c r="QS144" t="n">
        <v>33.09682</v>
      </c>
      <c r="QT144" t="n">
        <v>33.16714</v>
      </c>
      <c r="QU144" t="n">
        <v>33.24907</v>
      </c>
      <c r="QV144" t="n">
        <v>33.31644</v>
      </c>
      <c r="QW144" t="n">
        <v>33.348</v>
      </c>
      <c r="QX144" t="n">
        <v>33.41634</v>
      </c>
      <c r="QY144" t="n">
        <v>33.52891</v>
      </c>
      <c r="QZ144" t="n">
        <v>33.65833</v>
      </c>
      <c r="RA144" t="n">
        <v>33.74449</v>
      </c>
      <c r="RB144" t="n">
        <v>33.81089</v>
      </c>
      <c r="RC144" t="n">
        <v>33.8699</v>
      </c>
      <c r="RD144" t="n">
        <v>33.96517</v>
      </c>
      <c r="RE144" t="n">
        <v>34.05933</v>
      </c>
      <c r="RF144" t="n">
        <v>34.14874</v>
      </c>
      <c r="RG144" t="n">
        <v>34.24826</v>
      </c>
      <c r="RH144" t="n">
        <v>34.33182</v>
      </c>
      <c r="RI144" t="n">
        <v>34.4356</v>
      </c>
      <c r="RJ144" t="n">
        <v>34.48296</v>
      </c>
      <c r="RK144" t="n">
        <v>34.52464</v>
      </c>
      <c r="RL144" t="n">
        <v>34.58094</v>
      </c>
      <c r="RM144" t="n">
        <v>34.64148</v>
      </c>
      <c r="RN144" t="n">
        <v>34.68932</v>
      </c>
      <c r="RO144" t="n">
        <v>34.72786</v>
      </c>
      <c r="RP144" t="n">
        <v>34.7715</v>
      </c>
      <c r="RQ144" t="n">
        <v>34.83059</v>
      </c>
      <c r="RR144" t="n">
        <v>34.96561</v>
      </c>
      <c r="RS144" t="n">
        <v>35.07393</v>
      </c>
      <c r="RT144" t="n">
        <v>35.15084</v>
      </c>
      <c r="RU144" t="n">
        <v>35.21182</v>
      </c>
      <c r="RV144" t="n">
        <v>35.29773</v>
      </c>
      <c r="RW144" t="n">
        <v>35.34825</v>
      </c>
      <c r="RX144" t="n">
        <v>35.40383</v>
      </c>
      <c r="RY144" t="n">
        <v>35.47205</v>
      </c>
      <c r="RZ144" t="n">
        <v>35.51348</v>
      </c>
      <c r="SA144" t="n">
        <v>35.56262</v>
      </c>
      <c r="SB144" t="n">
        <v>35.63097</v>
      </c>
      <c r="SC144" t="n">
        <v>35.73326</v>
      </c>
      <c r="SD144" t="n">
        <v>35.82578</v>
      </c>
      <c r="SE144" t="n">
        <v>35.89708</v>
      </c>
      <c r="SF144" t="n">
        <v>35.93814</v>
      </c>
      <c r="SG144" t="n">
        <v>35.9753</v>
      </c>
      <c r="SH144" t="n">
        <v>36.0663</v>
      </c>
      <c r="SI144" t="n">
        <v>36.17662</v>
      </c>
      <c r="SJ144" t="n">
        <v>36.28854</v>
      </c>
      <c r="SK144" t="n">
        <v>36.35731</v>
      </c>
      <c r="SL144" t="n">
        <v>36.46286</v>
      </c>
      <c r="SM144" t="n">
        <v>36.5178</v>
      </c>
      <c r="SN144" t="n">
        <v>36.56497</v>
      </c>
      <c r="SO144" t="n">
        <v>36.6246</v>
      </c>
      <c r="SP144" t="n">
        <v>36.6665</v>
      </c>
      <c r="SQ144" t="n">
        <v>36.74229</v>
      </c>
      <c r="SR144" t="n">
        <v>36.77319</v>
      </c>
      <c r="SS144" t="n">
        <v>36.78427</v>
      </c>
      <c r="ST144" t="n">
        <v>36.84088</v>
      </c>
      <c r="SU144" t="n">
        <v>36.9088</v>
      </c>
      <c r="SV144" t="n">
        <v>36.99047</v>
      </c>
      <c r="SW144" t="n">
        <v>37.10465</v>
      </c>
      <c r="SX144" t="n">
        <v>37.20067</v>
      </c>
      <c r="SY144" t="n">
        <v>37.26044</v>
      </c>
      <c r="SZ144" t="n">
        <v>37.32064</v>
      </c>
      <c r="TA144" t="n">
        <v>37.37411</v>
      </c>
      <c r="TB144" t="n">
        <v>37.43578</v>
      </c>
      <c r="TC144" t="n">
        <v>37.52994</v>
      </c>
      <c r="TD144" t="n">
        <v>37.61969</v>
      </c>
      <c r="TE144" t="n">
        <v>37.70252</v>
      </c>
      <c r="TF144" t="n">
        <v>37.77405</v>
      </c>
      <c r="TG144" t="n">
        <v>37.80327</v>
      </c>
      <c r="TH144" t="n">
        <v>37.84411</v>
      </c>
      <c r="TI144" t="n">
        <v>37.87646</v>
      </c>
      <c r="TJ144" t="n">
        <v>37.91138</v>
      </c>
      <c r="TK144" t="n">
        <v>38.0036</v>
      </c>
      <c r="TL144" t="n">
        <v>38.03941</v>
      </c>
      <c r="TM144" t="n">
        <v>38.08806</v>
      </c>
      <c r="TN144" t="n">
        <v>38.18722</v>
      </c>
      <c r="TO144" t="n">
        <v>38.36297</v>
      </c>
      <c r="TP144" t="n">
        <v>38.48127</v>
      </c>
      <c r="TQ144" t="n">
        <v>38.58036</v>
      </c>
      <c r="TR144" t="n">
        <v>38.68297</v>
      </c>
      <c r="TS144" t="n">
        <v>38.78277</v>
      </c>
      <c r="TT144" t="n">
        <v>38.8413</v>
      </c>
      <c r="TU144" t="n">
        <v>38.89805</v>
      </c>
      <c r="TV144" t="n">
        <v>38.93008</v>
      </c>
      <c r="TW144" t="n">
        <v>38.96898</v>
      </c>
      <c r="TX144" t="n">
        <v>38.97597</v>
      </c>
      <c r="TY144" t="n">
        <v>38.98383</v>
      </c>
      <c r="TZ144" t="n">
        <v>39.04027</v>
      </c>
      <c r="UA144" t="n">
        <v>39.09919</v>
      </c>
      <c r="UB144" t="n">
        <v>39.16798</v>
      </c>
      <c r="UC144" t="n">
        <v>39.27311</v>
      </c>
      <c r="UD144" t="n">
        <v>39.41694</v>
      </c>
      <c r="UE144" t="n">
        <v>39.5653</v>
      </c>
      <c r="UF144" t="n">
        <v>39.69778</v>
      </c>
      <c r="UG144" t="n">
        <v>39.80825</v>
      </c>
      <c r="UH144" t="n">
        <v>39.86234</v>
      </c>
      <c r="UI144" t="n">
        <v>39.8999</v>
      </c>
      <c r="UJ144" t="n">
        <v>39.98223</v>
      </c>
      <c r="UK144" t="n">
        <v>40.06615</v>
      </c>
      <c r="UL144" t="n">
        <v>40.13251</v>
      </c>
      <c r="UM144" t="n">
        <v>40.18649</v>
      </c>
      <c r="UN144" t="n">
        <v>40.26044</v>
      </c>
      <c r="UO144" t="n">
        <v>40.32474</v>
      </c>
      <c r="UP144" t="n">
        <v>40.37745</v>
      </c>
      <c r="UQ144" t="n">
        <v>40.44429</v>
      </c>
      <c r="UR144" t="n">
        <v>40.51339</v>
      </c>
      <c r="US144" t="n">
        <v>40.59882</v>
      </c>
      <c r="UT144" t="n">
        <v>40.73689</v>
      </c>
      <c r="UU144" t="n">
        <v>40.84373</v>
      </c>
      <c r="UV144" t="n">
        <v>40.92427</v>
      </c>
      <c r="UW144" t="n">
        <v>40.97123</v>
      </c>
      <c r="UX144" t="n">
        <v>41.02912</v>
      </c>
      <c r="UY144" t="n">
        <v>41.069</v>
      </c>
      <c r="UZ144" t="n">
        <v>41.12727</v>
      </c>
      <c r="VA144" t="n">
        <v>41.23425</v>
      </c>
      <c r="VB144" t="n">
        <v>41.3304</v>
      </c>
      <c r="VC144" t="n">
        <v>41.37922</v>
      </c>
      <c r="VD144" t="n">
        <v>41.45118</v>
      </c>
      <c r="VE144" t="n">
        <v>41.52772</v>
      </c>
      <c r="VF144" t="n">
        <v>41.5925</v>
      </c>
      <c r="VG144" t="n">
        <v>41.66853</v>
      </c>
      <c r="VH144" t="n">
        <v>41.77875</v>
      </c>
      <c r="VI144" t="n">
        <v>41.87555</v>
      </c>
      <c r="VJ144" t="n">
        <v>41.96458</v>
      </c>
      <c r="VK144" t="n">
        <v>42.03516</v>
      </c>
      <c r="VL144" t="n">
        <v>42.08665</v>
      </c>
      <c r="VM144" t="n">
        <v>42.1679</v>
      </c>
      <c r="VN144" t="n">
        <v>42.26819</v>
      </c>
      <c r="VO144" t="n">
        <v>42.33191</v>
      </c>
      <c r="VP144" t="n">
        <v>42.37444</v>
      </c>
      <c r="VQ144" t="n">
        <v>42.39788</v>
      </c>
      <c r="VR144" t="n">
        <v>42.44932</v>
      </c>
      <c r="VS144" t="n">
        <v>42.52286</v>
      </c>
      <c r="VT144" t="n">
        <v>42.62106</v>
      </c>
      <c r="VU144" t="n">
        <v>42.67467</v>
      </c>
      <c r="VV144" t="n">
        <v>42.74669</v>
      </c>
      <c r="VW144" t="n">
        <v>42.85957</v>
      </c>
      <c r="VX144" t="n">
        <v>42.93924</v>
      </c>
      <c r="VY144" t="n">
        <v>43.02559</v>
      </c>
      <c r="VZ144" t="n">
        <v>43.08263</v>
      </c>
      <c r="WA144" t="n">
        <v>43.12599</v>
      </c>
      <c r="WB144" t="n">
        <v>43.17118</v>
      </c>
      <c r="WC144" t="n">
        <v>43.29802</v>
      </c>
      <c r="WD144" t="n">
        <v>43.40193</v>
      </c>
      <c r="WE144" t="n">
        <v>43.46622</v>
      </c>
      <c r="WF144" t="n">
        <v>43.54312</v>
      </c>
      <c r="WG144" t="n">
        <v>43.62727</v>
      </c>
      <c r="WH144" t="n">
        <v>43.69592</v>
      </c>
      <c r="WI144" t="n">
        <v>43.77404</v>
      </c>
      <c r="WJ144" t="n">
        <v>43.88362</v>
      </c>
      <c r="WK144" t="n">
        <v>43.95926</v>
      </c>
      <c r="WL144" t="n">
        <v>44.04986</v>
      </c>
      <c r="WM144" t="n">
        <v>44.1399</v>
      </c>
      <c r="WN144" t="n">
        <v>44.23761</v>
      </c>
      <c r="WO144" t="n">
        <v>44.35874</v>
      </c>
      <c r="WP144" t="n">
        <v>44.44105</v>
      </c>
      <c r="WQ144" t="n">
        <v>44.49944</v>
      </c>
      <c r="WR144" t="n">
        <v>44.61246</v>
      </c>
      <c r="WS144" t="n">
        <v>44.69836</v>
      </c>
      <c r="WT144" t="n">
        <v>44.78465</v>
      </c>
      <c r="WU144" t="n">
        <v>44.8917</v>
      </c>
      <c r="WV144" t="n">
        <v>44.96669</v>
      </c>
      <c r="WW144" t="n">
        <v>45.02927</v>
      </c>
      <c r="WX144" t="n">
        <v>45.06708</v>
      </c>
      <c r="WY144" t="n">
        <v>45.09786</v>
      </c>
      <c r="WZ144" t="n">
        <v>45.17857</v>
      </c>
      <c r="XA144" t="n">
        <v>45.30647</v>
      </c>
      <c r="XB144" t="n">
        <v>45.40866</v>
      </c>
      <c r="XC144" t="n">
        <v>45.47118</v>
      </c>
      <c r="XD144" t="n">
        <v>45.5401</v>
      </c>
      <c r="XE144" t="n">
        <v>45.61517</v>
      </c>
      <c r="XF144" t="n">
        <v>45.68279</v>
      </c>
      <c r="XG144" t="n">
        <v>45.75011</v>
      </c>
      <c r="XH144" t="n">
        <v>45.79654</v>
      </c>
      <c r="XI144" t="n">
        <v>45.86811</v>
      </c>
      <c r="XJ144" t="n">
        <v>45.97707</v>
      </c>
      <c r="XK144" t="n">
        <v>46.08892</v>
      </c>
      <c r="XL144" t="n">
        <v>46.16483</v>
      </c>
      <c r="XM144" t="n">
        <v>46.21207</v>
      </c>
      <c r="XN144" t="n">
        <v>46.25882</v>
      </c>
      <c r="XO144" t="n">
        <v>46.3453</v>
      </c>
      <c r="XP144" t="n">
        <v>46.412</v>
      </c>
      <c r="XQ144" t="n">
        <v>46.44779</v>
      </c>
      <c r="XR144" t="n">
        <v>46.47904</v>
      </c>
      <c r="XS144" t="n">
        <v>46.55717</v>
      </c>
      <c r="XT144" t="n">
        <v>46.63254</v>
      </c>
      <c r="XU144" t="n">
        <v>46.72151</v>
      </c>
      <c r="XV144" t="n">
        <v>46.83677</v>
      </c>
      <c r="XW144" t="n">
        <v>46.97205</v>
      </c>
      <c r="XX144" t="n">
        <v>47.07558</v>
      </c>
      <c r="XY144" t="n">
        <v>47.15081</v>
      </c>
      <c r="XZ144" t="n">
        <v>47.18081</v>
      </c>
      <c r="YA144" t="n">
        <v>47.21528</v>
      </c>
      <c r="YB144" t="n">
        <v>47.27977</v>
      </c>
      <c r="YC144" t="n">
        <v>47.38974</v>
      </c>
      <c r="YD144" t="n">
        <v>47.47743</v>
      </c>
      <c r="YE144" t="n">
        <v>47.54959</v>
      </c>
      <c r="YF144" t="n">
        <v>47.58317</v>
      </c>
      <c r="YG144" t="n">
        <v>47.64757</v>
      </c>
      <c r="YH144" t="n">
        <v>47.74472</v>
      </c>
      <c r="YI144" t="n">
        <v>47.83356</v>
      </c>
      <c r="YJ144" t="n">
        <v>47.91513</v>
      </c>
      <c r="YK144" t="n">
        <v>48.008</v>
      </c>
      <c r="YL144" t="n">
        <v>48.08063</v>
      </c>
      <c r="YM144" t="n">
        <v>48.11995</v>
      </c>
      <c r="YN144" t="n">
        <v>48.14423</v>
      </c>
      <c r="YO144" t="n">
        <v>48.19091</v>
      </c>
      <c r="YP144" t="n">
        <v>48.25028</v>
      </c>
      <c r="YQ144" t="n">
        <v>48.36952</v>
      </c>
      <c r="YR144" t="n">
        <v>48.4622</v>
      </c>
      <c r="YS144" t="n">
        <v>48.53191</v>
      </c>
      <c r="YT144" t="n">
        <v>48.58941</v>
      </c>
      <c r="YU144" t="n">
        <v>48.64636</v>
      </c>
      <c r="YV144" t="n">
        <v>48.69793</v>
      </c>
      <c r="YW144" t="n">
        <v>48.73777</v>
      </c>
      <c r="YX144" t="n">
        <v>48.79107</v>
      </c>
      <c r="YY144" t="n">
        <v>48.8252</v>
      </c>
      <c r="YZ144" t="n">
        <v>48.85551</v>
      </c>
      <c r="ZA144" t="n">
        <v>48.87792</v>
      </c>
      <c r="ZB144" t="n">
        <v>48.93177</v>
      </c>
      <c r="ZC144" t="n">
        <v>49.02094</v>
      </c>
      <c r="ZD144" t="n">
        <v>49.1017</v>
      </c>
      <c r="ZE144" t="n">
        <v>49.15644</v>
      </c>
      <c r="ZF144" t="n">
        <v>49.2321</v>
      </c>
      <c r="ZG144" t="n">
        <v>49.30849</v>
      </c>
      <c r="ZH144" t="n">
        <v>49.42757</v>
      </c>
      <c r="ZI144" t="n">
        <v>49.61016</v>
      </c>
      <c r="ZJ144" t="n">
        <v>49.73015</v>
      </c>
      <c r="ZK144" t="n">
        <v>49.89238</v>
      </c>
      <c r="ZL144" t="n">
        <v>50.05532</v>
      </c>
      <c r="ZM144" t="n">
        <v>50.12851</v>
      </c>
      <c r="ZN144" t="n">
        <v>50.19407</v>
      </c>
      <c r="ZO144" t="n">
        <v>50.29485</v>
      </c>
      <c r="ZP144" t="n">
        <v>50.40495</v>
      </c>
      <c r="ZQ144" t="n">
        <v>50.5438</v>
      </c>
      <c r="ZR144" t="n">
        <v>50.70909</v>
      </c>
      <c r="ZS144" t="n">
        <v>50.84168</v>
      </c>
      <c r="ZT144" t="n">
        <v>50.94252</v>
      </c>
      <c r="ZU144" t="n">
        <v>51.09558</v>
      </c>
      <c r="ZV144" t="n">
        <v>51.22892</v>
      </c>
      <c r="ZW144" t="n">
        <v>51.32204</v>
      </c>
      <c r="ZX144" t="n">
        <v>51.36759</v>
      </c>
      <c r="ZY144" t="n">
        <v>51.41616</v>
      </c>
      <c r="ZZ144" t="n">
        <v>51.48494</v>
      </c>
      <c r="AAA144" t="n">
        <v>51.55248</v>
      </c>
      <c r="AAB144" t="n">
        <v>51.68581</v>
      </c>
      <c r="AAC144" t="n">
        <v>51.79434</v>
      </c>
      <c r="AAD144" t="n">
        <v>51.86658</v>
      </c>
      <c r="AAE144" t="n">
        <v>51.93545</v>
      </c>
      <c r="AAF144" t="n">
        <v>52.00121</v>
      </c>
      <c r="AAG144" t="n">
        <v>52.06573</v>
      </c>
      <c r="AAH144" t="n">
        <v>52.13811</v>
      </c>
      <c r="AAI144" t="n">
        <v>52.20773</v>
      </c>
      <c r="AAJ144" t="n">
        <v>52.30294</v>
      </c>
      <c r="AAK144" t="n">
        <v>52.36798</v>
      </c>
      <c r="AAL144" t="n">
        <v>52.4413</v>
      </c>
      <c r="AAM144" t="n">
        <v>52.51905</v>
      </c>
      <c r="AAN144" t="n">
        <v>52.60221</v>
      </c>
      <c r="AAO144" t="n">
        <v>52.69744</v>
      </c>
      <c r="AAP144" t="n">
        <v>52.78991</v>
      </c>
      <c r="AAQ144" t="n">
        <v>52.85677</v>
      </c>
      <c r="AAR144" t="n">
        <v>52.91443</v>
      </c>
      <c r="AAS144" t="n">
        <v>52.97264</v>
      </c>
      <c r="AAT144" t="n">
        <v>53.06981</v>
      </c>
      <c r="AAU144" t="n">
        <v>53.16122</v>
      </c>
      <c r="AAV144" t="n">
        <v>53.20494</v>
      </c>
      <c r="AAW144" t="n">
        <v>53.26323</v>
      </c>
      <c r="AAX144" t="n">
        <v>53.35617</v>
      </c>
      <c r="AAY144" t="n">
        <v>53.45541</v>
      </c>
      <c r="AAZ144" t="n">
        <v>53.51646</v>
      </c>
      <c r="ABA144" t="n">
        <v>53.56509</v>
      </c>
      <c r="ABB144" t="n">
        <v>53.67256</v>
      </c>
      <c r="ABC144" t="n">
        <v>53.82373</v>
      </c>
      <c r="ABD144" t="n">
        <v>53.89944</v>
      </c>
      <c r="ABE144" t="n">
        <v>53.96975</v>
      </c>
      <c r="ABF144" t="n">
        <v>54.14924</v>
      </c>
      <c r="ABG144" t="n">
        <v>54.24791</v>
      </c>
      <c r="ABH144" t="n">
        <v>54.31725</v>
      </c>
      <c r="ABI144" t="n">
        <v>54.44262</v>
      </c>
      <c r="ABJ144" t="n">
        <v>54.58721</v>
      </c>
      <c r="ABK144" t="n">
        <v>54.69954</v>
      </c>
      <c r="ABL144" t="n">
        <v>54.74709</v>
      </c>
      <c r="ABM144" t="n">
        <v>54.78721</v>
      </c>
      <c r="ABN144" t="n">
        <v>54.83604</v>
      </c>
      <c r="ABO144" t="n">
        <v>54.88302</v>
      </c>
      <c r="ABP144" t="n">
        <v>54.96919</v>
      </c>
      <c r="ABQ144" t="n">
        <v>55.05057</v>
      </c>
      <c r="ABR144" t="n">
        <v>55.14357</v>
      </c>
      <c r="ABS144" t="n">
        <v>55.29427</v>
      </c>
      <c r="ABT144" t="n">
        <v>55.43737</v>
      </c>
      <c r="ABU144" t="n">
        <v>55.58663</v>
      </c>
      <c r="ABV144" t="n">
        <v>55.74713</v>
      </c>
      <c r="ABW144" t="n">
        <v>55.89732</v>
      </c>
      <c r="ABX144" t="n">
        <v>56.02045</v>
      </c>
      <c r="ABY144" t="n">
        <v>56.22256</v>
      </c>
      <c r="ABZ144" t="n">
        <v>56.45161</v>
      </c>
      <c r="ACA144" t="n">
        <v>56.61567</v>
      </c>
      <c r="ACB144" t="n">
        <v>56.79944</v>
      </c>
      <c r="ACC144" t="n">
        <v>56.95068</v>
      </c>
      <c r="ACD144" t="n">
        <v>57.05542</v>
      </c>
      <c r="ACE144" t="n">
        <v>57.17909</v>
      </c>
      <c r="ACF144" t="n">
        <v>57.27651</v>
      </c>
      <c r="ACG144" t="n">
        <v>57.35347</v>
      </c>
      <c r="ACH144" t="n">
        <v>57.46695</v>
      </c>
      <c r="ACI144" t="n">
        <v>57.62051</v>
      </c>
      <c r="ACJ144" t="n">
        <v>57.72231</v>
      </c>
      <c r="ACK144" t="n">
        <v>57.80567</v>
      </c>
      <c r="ACL144" t="n">
        <v>57.96811</v>
      </c>
      <c r="ACM144" t="n">
        <v>58.21819</v>
      </c>
      <c r="ACN144" t="n">
        <v>58.41288</v>
      </c>
      <c r="ACO144" t="n">
        <v>58.52116</v>
      </c>
      <c r="ACP144" t="n">
        <v>58.64975</v>
      </c>
      <c r="ACQ144" t="n">
        <v>58.82903</v>
      </c>
      <c r="ACR144" t="n">
        <v>58.938</v>
      </c>
      <c r="ACS144" t="n">
        <v>59.04354</v>
      </c>
      <c r="ACT144" t="n">
        <v>59.10637</v>
      </c>
      <c r="ACU144" t="n">
        <v>59.16527</v>
      </c>
      <c r="ACV144" t="n">
        <v>59.29908</v>
      </c>
      <c r="ACW144" t="n">
        <v>59.42816</v>
      </c>
      <c r="ACX144" t="n">
        <v>59.57427</v>
      </c>
      <c r="ACY144" t="n">
        <v>59.73766</v>
      </c>
      <c r="ACZ144" t="n">
        <v>59.91205</v>
      </c>
      <c r="ADA144" t="n">
        <v>60.08802</v>
      </c>
      <c r="ADB144" t="n">
        <v>60.19944</v>
      </c>
      <c r="ADC144" t="n">
        <v>60.25977</v>
      </c>
      <c r="ADD144" t="n">
        <v>60.39137</v>
      </c>
      <c r="ADE144" t="n">
        <v>60.50386</v>
      </c>
      <c r="ADF144" t="n">
        <v>60.65717</v>
      </c>
      <c r="ADG144" t="n">
        <v>60.79696</v>
      </c>
      <c r="ADH144" t="n">
        <v>60.89756</v>
      </c>
      <c r="ADI144" t="n">
        <v>60.98553</v>
      </c>
      <c r="ADJ144" t="n">
        <v>61.08843</v>
      </c>
      <c r="ADK144" t="n">
        <v>61.25616</v>
      </c>
      <c r="ADL144" t="n">
        <v>61.36305</v>
      </c>
      <c r="ADM144" t="n">
        <v>61.47229</v>
      </c>
      <c r="ADN144" t="n">
        <v>61.5684</v>
      </c>
      <c r="ADO144" t="n">
        <v>61.66371</v>
      </c>
      <c r="ADP144" t="n">
        <v>61.79802</v>
      </c>
      <c r="ADQ144" t="n">
        <v>61.95235</v>
      </c>
      <c r="ADR144" t="n">
        <v>62.03566</v>
      </c>
      <c r="ADS144" t="n">
        <v>62.13085</v>
      </c>
      <c r="ADT144" t="n">
        <v>62.23408</v>
      </c>
      <c r="ADU144" t="n">
        <v>62.32474</v>
      </c>
      <c r="ADV144" t="n">
        <v>62.44327</v>
      </c>
      <c r="ADW144" t="n">
        <v>62.66409</v>
      </c>
      <c r="ADX144" t="n">
        <v>62.86758</v>
      </c>
      <c r="ADY144" t="n">
        <v>63.0204</v>
      </c>
      <c r="ADZ144" t="n">
        <v>63.27998</v>
      </c>
      <c r="AEA144" t="n">
        <v>63.5793</v>
      </c>
      <c r="AEB144" t="n">
        <v>63.83947</v>
      </c>
      <c r="AEC144" t="n">
        <v>64.01327999999999</v>
      </c>
      <c r="AED144" t="n">
        <v>64.1704</v>
      </c>
      <c r="AEE144" t="n">
        <v>64.32921</v>
      </c>
      <c r="AEF144" t="n">
        <v>64.53922</v>
      </c>
      <c r="AEG144" t="n">
        <v>64.73518</v>
      </c>
      <c r="AEH144" t="n">
        <v>64.94636</v>
      </c>
      <c r="AEI144" t="n">
        <v>65.09002</v>
      </c>
      <c r="AEJ144" t="n">
        <v>65.16649</v>
      </c>
      <c r="AEK144" t="n">
        <v>65.29558</v>
      </c>
      <c r="AEL144" t="n">
        <v>65.55396</v>
      </c>
      <c r="AEM144" t="n">
        <v>65.84887999999999</v>
      </c>
      <c r="AEN144" t="n">
        <v>66.02039000000001</v>
      </c>
      <c r="AEO144" t="n">
        <v>66.13912000000001</v>
      </c>
      <c r="AEP144" t="n">
        <v>66.33302999999999</v>
      </c>
      <c r="AEQ144" t="n">
        <v>66.56010999999999</v>
      </c>
      <c r="AER144" t="n">
        <v>66.73565000000001</v>
      </c>
      <c r="AES144" t="n">
        <v>66.86423000000001</v>
      </c>
      <c r="AET144" t="n">
        <v>67.11447</v>
      </c>
      <c r="AEU144" t="n">
        <v>67.27439</v>
      </c>
      <c r="AEV144" t="n">
        <v>67.42903</v>
      </c>
      <c r="AEW144" t="n">
        <v>67.54937</v>
      </c>
      <c r="AEX144" t="n">
        <v>67.68357</v>
      </c>
      <c r="AEY144" t="n">
        <v>67.8017</v>
      </c>
      <c r="AEZ144" t="n">
        <v>67.87129</v>
      </c>
      <c r="AFA144" t="n">
        <v>67.93844</v>
      </c>
      <c r="AFB144" t="n">
        <v>68.07163</v>
      </c>
      <c r="AFC144" t="n">
        <v>68.27306</v>
      </c>
      <c r="AFD144" t="n">
        <v>68.41824</v>
      </c>
      <c r="AFE144" t="n">
        <v>68.53436000000001</v>
      </c>
      <c r="AFF144" t="n">
        <v>68.73260000000001</v>
      </c>
      <c r="AFG144" t="n">
        <v>68.87236</v>
      </c>
      <c r="AFH144" t="n">
        <v>68.97329000000001</v>
      </c>
      <c r="AFI144" t="n">
        <v>69.13114</v>
      </c>
      <c r="AFJ144" t="n">
        <v>69.22144</v>
      </c>
      <c r="AFK144" t="n">
        <v>69.32227</v>
      </c>
      <c r="AFL144" t="n">
        <v>69.53270999999999</v>
      </c>
      <c r="AFM144" t="n">
        <v>69.72206</v>
      </c>
      <c r="AFN144" t="n">
        <v>69.92654</v>
      </c>
      <c r="AFO144" t="n">
        <v>70.16197</v>
      </c>
      <c r="AFP144" t="n">
        <v>70.33532</v>
      </c>
      <c r="AFQ144" t="n">
        <v>70.47501</v>
      </c>
      <c r="AFR144" t="n">
        <v>70.60155</v>
      </c>
      <c r="AFS144" t="n">
        <v>70.80653</v>
      </c>
      <c r="AFT144" t="n">
        <v>70.99565</v>
      </c>
      <c r="AFU144" t="n">
        <v>71.20258</v>
      </c>
      <c r="AFV144" t="n">
        <v>71.37461999999999</v>
      </c>
      <c r="AFW144" t="n">
        <v>71.51448000000001</v>
      </c>
      <c r="AFX144" t="n">
        <v>71.63982</v>
      </c>
      <c r="AFY144" t="n">
        <v>71.79832</v>
      </c>
      <c r="AFZ144" t="n">
        <v>71.96133</v>
      </c>
      <c r="AGA144" t="n">
        <v>72.21252</v>
      </c>
      <c r="AGB144" t="n">
        <v>72.42977999999999</v>
      </c>
      <c r="AGC144" t="n">
        <v>72.52036</v>
      </c>
      <c r="AGD144" t="n">
        <v>72.63045</v>
      </c>
      <c r="AGE144" t="n">
        <v>72.73236</v>
      </c>
      <c r="AGF144" t="n">
        <v>72.83926</v>
      </c>
      <c r="AGG144" t="n">
        <v>73.08981</v>
      </c>
      <c r="AGH144" t="n">
        <v>73.37146</v>
      </c>
      <c r="AGI144" t="n">
        <v>73.64416</v>
      </c>
      <c r="AGJ144" t="n">
        <v>73.82021</v>
      </c>
      <c r="AGK144" t="n">
        <v>73.92043</v>
      </c>
      <c r="AGL144" t="n">
        <v>74.07209</v>
      </c>
      <c r="AGM144" t="n">
        <v>74.28227</v>
      </c>
      <c r="AGN144" t="n">
        <v>74.65233000000001</v>
      </c>
      <c r="AGO144" t="n">
        <v>74.99786</v>
      </c>
      <c r="AGP144" t="n">
        <v>75.30036</v>
      </c>
      <c r="AGQ144" t="n">
        <v>75.61149</v>
      </c>
      <c r="AGR144" t="n">
        <v>75.87719</v>
      </c>
      <c r="AGS144" t="n">
        <v>76.16772</v>
      </c>
      <c r="AGT144" t="n">
        <v>76.37193000000001</v>
      </c>
      <c r="AGU144" t="n">
        <v>76.53834999999999</v>
      </c>
      <c r="AGV144" t="n">
        <v>76.73893</v>
      </c>
      <c r="AGW144" t="n">
        <v>76.91588</v>
      </c>
      <c r="AGX144" t="n">
        <v>77.08078999999999</v>
      </c>
      <c r="AGY144" t="n">
        <v>77.22808000000001</v>
      </c>
      <c r="AGZ144" t="n">
        <v>77.44609</v>
      </c>
      <c r="AHA144" t="n">
        <v>77.72674000000001</v>
      </c>
      <c r="AHB144" t="n">
        <v>78.02639000000001</v>
      </c>
      <c r="AHC144" t="n">
        <v>78.35469999999999</v>
      </c>
      <c r="AHD144" t="n">
        <v>78.68295000000001</v>
      </c>
      <c r="AHE144" t="n">
        <v>78.89407</v>
      </c>
      <c r="AHF144" t="n">
        <v>79.05034999999999</v>
      </c>
      <c r="AHG144" t="n">
        <v>79.3035</v>
      </c>
      <c r="AHH144" t="n">
        <v>79.61356000000001</v>
      </c>
      <c r="AHI144" t="n">
        <v>79.87976999999999</v>
      </c>
      <c r="AHJ144" t="n">
        <v>80.10638</v>
      </c>
      <c r="AHK144" t="n">
        <v>80.34338</v>
      </c>
      <c r="AHL144" t="n">
        <v>80.62107</v>
      </c>
      <c r="AHM144" t="n">
        <v>80.87864999999999</v>
      </c>
      <c r="AHN144" t="n">
        <v>81.12855999999999</v>
      </c>
      <c r="AHO144" t="n">
        <v>81.28955000000001</v>
      </c>
      <c r="AHP144" t="n">
        <v>81.42516000000001</v>
      </c>
      <c r="AHQ144" t="n">
        <v>81.66529</v>
      </c>
      <c r="AHR144" t="n">
        <v>81.97114999999999</v>
      </c>
      <c r="AHS144" t="n">
        <v>82.31914999999999</v>
      </c>
      <c r="AHT144" t="n">
        <v>82.73235</v>
      </c>
      <c r="AHU144" t="n">
        <v>83.07505</v>
      </c>
      <c r="AHV144" t="n">
        <v>83.39425</v>
      </c>
      <c r="AHW144" t="n">
        <v>83.62969</v>
      </c>
      <c r="AHX144" t="n">
        <v>83.90573000000001</v>
      </c>
      <c r="AHY144" t="n">
        <v>84.26430999999999</v>
      </c>
      <c r="AHZ144" t="n">
        <v>84.67358</v>
      </c>
      <c r="AIA144" t="n">
        <v>85.04034</v>
      </c>
      <c r="AIB144" t="n">
        <v>85.3014</v>
      </c>
      <c r="AIC144" t="n">
        <v>85.58571999999999</v>
      </c>
      <c r="AID144" t="n">
        <v>85.94387999999999</v>
      </c>
      <c r="AIE144" t="n">
        <v>86.26038</v>
      </c>
      <c r="AIF144" t="n">
        <v>86.63482999999999</v>
      </c>
      <c r="AIG144" t="n">
        <v>86.98202999999999</v>
      </c>
      <c r="AIH144" t="n">
        <v>87.48466000000001</v>
      </c>
      <c r="AII144" t="n">
        <v>88.04778</v>
      </c>
      <c r="AIJ144" t="n">
        <v>88.38254000000001</v>
      </c>
      <c r="AIK144" t="n">
        <v>88.61655</v>
      </c>
      <c r="AIL144" t="n">
        <v>88.94582</v>
      </c>
      <c r="AIM144" t="n">
        <v>89.22836</v>
      </c>
      <c r="AIN144" t="n">
        <v>89.48474</v>
      </c>
      <c r="AIO144" t="n">
        <v>89.74571</v>
      </c>
      <c r="AIP144" t="n">
        <v>90.07795</v>
      </c>
      <c r="AIQ144" t="n">
        <v>90.41616999999999</v>
      </c>
      <c r="AIR144" t="n">
        <v>90.62067</v>
      </c>
      <c r="AIS144" t="n">
        <v>90.88628</v>
      </c>
      <c r="AIT144" t="n">
        <v>91.27988000000001</v>
      </c>
      <c r="AIU144" t="n">
        <v>91.77204</v>
      </c>
      <c r="AIV144" t="n">
        <v>92.10563999999999</v>
      </c>
      <c r="AIW144" t="n">
        <v>92.35635000000001</v>
      </c>
      <c r="AIX144" t="n">
        <v>92.88042</v>
      </c>
      <c r="AIY144" t="n">
        <v>93.43478</v>
      </c>
      <c r="AIZ144" t="n">
        <v>93.80382</v>
      </c>
      <c r="AJA144" t="n">
        <v>94.18687</v>
      </c>
      <c r="AJB144" t="n">
        <v>94.63449</v>
      </c>
      <c r="AJC144" t="n">
        <v>94.92455</v>
      </c>
      <c r="AJD144" t="n">
        <v>95.19949</v>
      </c>
      <c r="AJE144" t="n">
        <v>95.63839</v>
      </c>
      <c r="AJF144" t="n">
        <v>96.21178</v>
      </c>
      <c r="AJG144" t="n">
        <v>96.68295999999999</v>
      </c>
      <c r="AJH144" t="n">
        <v>97.01548</v>
      </c>
      <c r="AJI144" t="n">
        <v>97.50288</v>
      </c>
      <c r="AJJ144" t="n">
        <v>98.25151</v>
      </c>
      <c r="AJK144" t="n">
        <v>99.15693</v>
      </c>
      <c r="AJL144" t="n">
        <v>99.82733</v>
      </c>
      <c r="AJM144" t="n">
        <v>100.15812</v>
      </c>
      <c r="AJN144" t="n">
        <v>100.83569</v>
      </c>
      <c r="AJO144" t="n">
        <v>101.58256</v>
      </c>
      <c r="AJP144" t="n">
        <v>102.12573</v>
      </c>
      <c r="AJQ144" t="n">
        <v>102.52876</v>
      </c>
      <c r="AJR144" t="n">
        <v>102.82967</v>
      </c>
      <c r="AJS144" t="n">
        <v>103.21104</v>
      </c>
      <c r="AJT144" t="n">
        <v>103.8187</v>
      </c>
      <c r="AJU144" t="n">
        <v>104.37224</v>
      </c>
      <c r="AJV144" t="n">
        <v>104.99773</v>
      </c>
      <c r="AJW144" t="n">
        <v>105.86756</v>
      </c>
      <c r="AJX144" t="n">
        <v>106.84723</v>
      </c>
      <c r="AJY144" t="n">
        <v>107.62795</v>
      </c>
      <c r="AJZ144" t="n">
        <v>108.15629</v>
      </c>
      <c r="AKA144" t="n">
        <v>108.7576</v>
      </c>
      <c r="AKB144" t="n">
        <v>109.44174</v>
      </c>
      <c r="AKC144" t="n">
        <v>110.19853</v>
      </c>
      <c r="AKD144" t="n">
        <v>111.21589</v>
      </c>
      <c r="AKE144" t="n">
        <v>112.53838</v>
      </c>
      <c r="AKF144" t="n">
        <v>113.69942</v>
      </c>
      <c r="AKG144" t="n">
        <v>114.6129</v>
      </c>
      <c r="AKH144" t="n">
        <v>115.50059</v>
      </c>
      <c r="AKI144" t="n">
        <v>116.45895</v>
      </c>
      <c r="AKJ144" t="n">
        <v>117.18306</v>
      </c>
      <c r="AKK144" t="n">
        <v>118.09841</v>
      </c>
      <c r="AKL144" t="n">
        <v>119.69791</v>
      </c>
      <c r="AKM144" t="n">
        <v>121.03798</v>
      </c>
      <c r="AKN144" t="n">
        <v>122.00451</v>
      </c>
      <c r="AKO144" t="n">
        <v>123.45342</v>
      </c>
      <c r="AKP144" t="n">
        <v>124.74799</v>
      </c>
      <c r="AKQ144" t="n">
        <v>125.64781</v>
      </c>
      <c r="AKR144" t="n">
        <v>127.42822</v>
      </c>
      <c r="AKS144" t="n">
        <v>129.75629</v>
      </c>
      <c r="AKT144" t="n">
        <v>131.68083</v>
      </c>
      <c r="AKU144" t="n">
        <v>133.24348</v>
      </c>
      <c r="AKV144" t="n">
        <v>134.8147</v>
      </c>
      <c r="AKW144" t="n">
        <v>136.69891</v>
      </c>
      <c r="AKX144" t="n">
        <v>139.14081</v>
      </c>
      <c r="AKY144" t="n">
        <v>141.89066</v>
      </c>
      <c r="AKZ144" t="n">
        <v>144.95338</v>
      </c>
      <c r="ALA144" t="n">
        <v>149.0526</v>
      </c>
      <c r="ALB144" t="n">
        <v>154.51047</v>
      </c>
      <c r="ALC144" t="n">
        <v>159.35446</v>
      </c>
      <c r="ALD144" t="n">
        <v>163.1897</v>
      </c>
      <c r="ALE144" t="n">
        <v>166.99529</v>
      </c>
      <c r="ALF144" t="n">
        <v>170.8143</v>
      </c>
      <c r="ALG144" t="n">
        <v>173.22285</v>
      </c>
      <c r="ALH144" t="n">
        <v>175.22557</v>
      </c>
      <c r="ALI144" t="n">
        <v>181.84596</v>
      </c>
      <c r="ALJ144" t="n">
        <v>190.20874</v>
      </c>
      <c r="ALK144" t="n">
        <v>200.16682</v>
      </c>
      <c r="ALL144" t="n">
        <v>215.20532</v>
      </c>
      <c r="ALM144" t="n">
        <v>232.86618</v>
      </c>
      <c r="ALN144" t="n">
        <v>258.84845</v>
      </c>
      <c r="ALO144" t="n">
        <v>322.9758</v>
      </c>
    </row>
    <row r="145">
      <c r="A145" t="inlineStr">
        <is>
          <t>Jordan</t>
        </is>
      </c>
      <c r="B145" t="inlineStr">
        <is>
          <t>JOR</t>
        </is>
      </c>
      <c r="C145" s="13">
        <f>AVERAGE(SI145,SJ145)</f>
        <v/>
      </c>
      <c r="D145" t="n">
        <v>2.04948</v>
      </c>
      <c r="E145" t="n">
        <v>2.85099</v>
      </c>
      <c r="F145" t="n">
        <v>3.11249</v>
      </c>
      <c r="G145" t="n">
        <v>3.28299</v>
      </c>
      <c r="H145" t="n">
        <v>3.50615</v>
      </c>
      <c r="I145" t="n">
        <v>3.59364</v>
      </c>
      <c r="J145" t="n">
        <v>3.70633</v>
      </c>
      <c r="K145" t="n">
        <v>3.777</v>
      </c>
      <c r="L145" t="n">
        <v>3.83115</v>
      </c>
      <c r="M145" t="n">
        <v>3.90802</v>
      </c>
      <c r="N145" t="n">
        <v>3.97003</v>
      </c>
      <c r="O145" t="n">
        <v>4.03919</v>
      </c>
      <c r="P145" t="n">
        <v>4.10356</v>
      </c>
      <c r="Q145" t="n">
        <v>4.19327</v>
      </c>
      <c r="R145" t="n">
        <v>4.27106</v>
      </c>
      <c r="S145" t="n">
        <v>4.37104</v>
      </c>
      <c r="T145" t="n">
        <v>4.45</v>
      </c>
      <c r="U145" t="n">
        <v>4.4979</v>
      </c>
      <c r="V145" t="n">
        <v>4.55889</v>
      </c>
      <c r="W145" t="n">
        <v>4.59631</v>
      </c>
      <c r="X145" t="n">
        <v>4.66042</v>
      </c>
      <c r="Y145" t="n">
        <v>4.73711</v>
      </c>
      <c r="Z145" t="n">
        <v>4.81395</v>
      </c>
      <c r="AA145" t="n">
        <v>4.89117</v>
      </c>
      <c r="AB145" t="n">
        <v>4.96754</v>
      </c>
      <c r="AC145" t="n">
        <v>4.99339</v>
      </c>
      <c r="AD145" t="n">
        <v>5.0166</v>
      </c>
      <c r="AE145" t="n">
        <v>5.06246</v>
      </c>
      <c r="AF145" t="n">
        <v>5.08938</v>
      </c>
      <c r="AG145" t="n">
        <v>5.12621</v>
      </c>
      <c r="AH145" t="n">
        <v>5.20141</v>
      </c>
      <c r="AI145" t="n">
        <v>5.26792</v>
      </c>
      <c r="AJ145" t="n">
        <v>5.3015</v>
      </c>
      <c r="AK145" t="n">
        <v>5.32865</v>
      </c>
      <c r="AL145" t="n">
        <v>5.35066</v>
      </c>
      <c r="AM145" t="n">
        <v>5.36357</v>
      </c>
      <c r="AN145" t="n">
        <v>5.39219</v>
      </c>
      <c r="AO145" t="n">
        <v>5.41749</v>
      </c>
      <c r="AP145" t="n">
        <v>5.45383</v>
      </c>
      <c r="AQ145" t="n">
        <v>5.49455</v>
      </c>
      <c r="AR145" t="n">
        <v>5.53981</v>
      </c>
      <c r="AS145" t="n">
        <v>5.56265</v>
      </c>
      <c r="AT145" t="n">
        <v>5.58509</v>
      </c>
      <c r="AU145" t="n">
        <v>5.61323</v>
      </c>
      <c r="AV145" t="n">
        <v>5.64903</v>
      </c>
      <c r="AW145" t="n">
        <v>5.68356</v>
      </c>
      <c r="AX145" t="n">
        <v>5.69976</v>
      </c>
      <c r="AY145" t="n">
        <v>5.72036</v>
      </c>
      <c r="AZ145" t="n">
        <v>5.7525</v>
      </c>
      <c r="BA145" t="n">
        <v>5.7892</v>
      </c>
      <c r="BB145" t="n">
        <v>5.80661</v>
      </c>
      <c r="BC145" t="n">
        <v>5.818</v>
      </c>
      <c r="BD145" t="n">
        <v>5.84453</v>
      </c>
      <c r="BE145" t="n">
        <v>5.86952</v>
      </c>
      <c r="BF145" t="n">
        <v>5.88584</v>
      </c>
      <c r="BG145" t="n">
        <v>5.8952</v>
      </c>
      <c r="BH145" t="n">
        <v>5.90803</v>
      </c>
      <c r="BI145" t="n">
        <v>5.92611</v>
      </c>
      <c r="BJ145" t="n">
        <v>5.94449</v>
      </c>
      <c r="BK145" t="n">
        <v>5.96936</v>
      </c>
      <c r="BL145" t="n">
        <v>5.97779</v>
      </c>
      <c r="BM145" t="n">
        <v>5.99223</v>
      </c>
      <c r="BN145" t="n">
        <v>6.01171</v>
      </c>
      <c r="BO145" t="n">
        <v>6.03286</v>
      </c>
      <c r="BP145" t="n">
        <v>6.05709</v>
      </c>
      <c r="BQ145" t="n">
        <v>6.10483</v>
      </c>
      <c r="BR145" t="n">
        <v>6.12657</v>
      </c>
      <c r="BS145" t="n">
        <v>6.14568</v>
      </c>
      <c r="BT145" t="n">
        <v>6.16657</v>
      </c>
      <c r="BU145" t="n">
        <v>6.18391</v>
      </c>
      <c r="BV145" t="n">
        <v>6.21066</v>
      </c>
      <c r="BW145" t="n">
        <v>6.24225</v>
      </c>
      <c r="BX145" t="n">
        <v>6.264</v>
      </c>
      <c r="BY145" t="n">
        <v>6.29628</v>
      </c>
      <c r="BZ145" t="n">
        <v>6.31394</v>
      </c>
      <c r="CA145" t="n">
        <v>6.3281</v>
      </c>
      <c r="CB145" t="n">
        <v>6.35794</v>
      </c>
      <c r="CC145" t="n">
        <v>6.37399</v>
      </c>
      <c r="CD145" t="n">
        <v>6.39791</v>
      </c>
      <c r="CE145" t="n">
        <v>6.42404</v>
      </c>
      <c r="CF145" t="n">
        <v>6.44837</v>
      </c>
      <c r="CG145" t="n">
        <v>6.45648</v>
      </c>
      <c r="CH145" t="n">
        <v>6.47937</v>
      </c>
      <c r="CI145" t="n">
        <v>6.49595</v>
      </c>
      <c r="CJ145" t="n">
        <v>6.51303</v>
      </c>
      <c r="CK145" t="n">
        <v>6.52309</v>
      </c>
      <c r="CL145" t="n">
        <v>6.53169</v>
      </c>
      <c r="CM145" t="n">
        <v>6.53976</v>
      </c>
      <c r="CN145" t="n">
        <v>6.55612</v>
      </c>
      <c r="CO145" t="n">
        <v>6.58875</v>
      </c>
      <c r="CP145" t="n">
        <v>6.61396</v>
      </c>
      <c r="CQ145" t="n">
        <v>6.64399</v>
      </c>
      <c r="CR145" t="n">
        <v>6.66796</v>
      </c>
      <c r="CS145" t="n">
        <v>6.67764</v>
      </c>
      <c r="CT145" t="n">
        <v>6.70004</v>
      </c>
      <c r="CU145" t="n">
        <v>6.72163</v>
      </c>
      <c r="CV145" t="n">
        <v>6.73805</v>
      </c>
      <c r="CW145" t="n">
        <v>6.75322</v>
      </c>
      <c r="CX145" t="n">
        <v>6.76332</v>
      </c>
      <c r="CY145" t="n">
        <v>6.78017</v>
      </c>
      <c r="CZ145" t="n">
        <v>6.80049</v>
      </c>
      <c r="DA145" t="n">
        <v>6.83317</v>
      </c>
      <c r="DB145" t="n">
        <v>6.84587</v>
      </c>
      <c r="DC145" t="n">
        <v>6.8527</v>
      </c>
      <c r="DD145" t="n">
        <v>6.86382</v>
      </c>
      <c r="DE145" t="n">
        <v>6.88786</v>
      </c>
      <c r="DF145" t="n">
        <v>6.90618</v>
      </c>
      <c r="DG145" t="n">
        <v>6.91805</v>
      </c>
      <c r="DH145" t="n">
        <v>6.92336</v>
      </c>
      <c r="DI145" t="n">
        <v>6.93311</v>
      </c>
      <c r="DJ145" t="n">
        <v>6.949</v>
      </c>
      <c r="DK145" t="n">
        <v>6.95855</v>
      </c>
      <c r="DL145" t="n">
        <v>6.9791</v>
      </c>
      <c r="DM145" t="n">
        <v>6.99656</v>
      </c>
      <c r="DN145" t="n">
        <v>7.01209</v>
      </c>
      <c r="DO145" t="n">
        <v>7.03132</v>
      </c>
      <c r="DP145" t="n">
        <v>7.05487</v>
      </c>
      <c r="DQ145" t="n">
        <v>7.08205</v>
      </c>
      <c r="DR145" t="n">
        <v>7.10407</v>
      </c>
      <c r="DS145" t="n">
        <v>7.1199</v>
      </c>
      <c r="DT145" t="n">
        <v>7.12803</v>
      </c>
      <c r="DU145" t="n">
        <v>7.13567</v>
      </c>
      <c r="DV145" t="n">
        <v>7.14553</v>
      </c>
      <c r="DW145" t="n">
        <v>7.15498</v>
      </c>
      <c r="DX145" t="n">
        <v>7.16504</v>
      </c>
      <c r="DY145" t="n">
        <v>7.18114</v>
      </c>
      <c r="DZ145" t="n">
        <v>7.20149</v>
      </c>
      <c r="EA145" t="n">
        <v>7.21548</v>
      </c>
      <c r="EB145" t="n">
        <v>7.22517</v>
      </c>
      <c r="EC145" t="n">
        <v>7.2435</v>
      </c>
      <c r="ED145" t="n">
        <v>7.2585</v>
      </c>
      <c r="EE145" t="n">
        <v>7.27068</v>
      </c>
      <c r="EF145" t="n">
        <v>7.29681</v>
      </c>
      <c r="EG145" t="n">
        <v>7.31634</v>
      </c>
      <c r="EH145" t="n">
        <v>7.33086</v>
      </c>
      <c r="EI145" t="n">
        <v>7.34503</v>
      </c>
      <c r="EJ145" t="n">
        <v>7.36504</v>
      </c>
      <c r="EK145" t="n">
        <v>7.37622</v>
      </c>
      <c r="EL145" t="n">
        <v>7.38574</v>
      </c>
      <c r="EM145" t="n">
        <v>7.39538</v>
      </c>
      <c r="EN145" t="n">
        <v>7.40976</v>
      </c>
      <c r="EO145" t="n">
        <v>7.4202</v>
      </c>
      <c r="EP145" t="n">
        <v>7.43592</v>
      </c>
      <c r="EQ145" t="n">
        <v>7.45727</v>
      </c>
      <c r="ER145" t="n">
        <v>7.48003</v>
      </c>
      <c r="ES145" t="n">
        <v>7.5039</v>
      </c>
      <c r="ET145" t="n">
        <v>7.5242</v>
      </c>
      <c r="EU145" t="n">
        <v>7.54913</v>
      </c>
      <c r="EV145" t="n">
        <v>7.56607</v>
      </c>
      <c r="EW145" t="n">
        <v>7.58667</v>
      </c>
      <c r="EX145" t="n">
        <v>7.60855</v>
      </c>
      <c r="EY145" t="n">
        <v>7.62353</v>
      </c>
      <c r="EZ145" t="n">
        <v>7.63507</v>
      </c>
      <c r="FA145" t="n">
        <v>7.64922</v>
      </c>
      <c r="FB145" t="n">
        <v>7.66376</v>
      </c>
      <c r="FC145" t="n">
        <v>7.67428</v>
      </c>
      <c r="FD145" t="n">
        <v>7.68805</v>
      </c>
      <c r="FE145" t="n">
        <v>7.69739</v>
      </c>
      <c r="FF145" t="n">
        <v>7.71094</v>
      </c>
      <c r="FG145" t="n">
        <v>7.72059</v>
      </c>
      <c r="FH145" t="n">
        <v>7.72854</v>
      </c>
      <c r="FI145" t="n">
        <v>7.74894</v>
      </c>
      <c r="FJ145" t="n">
        <v>7.76073</v>
      </c>
      <c r="FK145" t="n">
        <v>7.77513</v>
      </c>
      <c r="FL145" t="n">
        <v>7.79559</v>
      </c>
      <c r="FM145" t="n">
        <v>7.81198</v>
      </c>
      <c r="FN145" t="n">
        <v>7.82428</v>
      </c>
      <c r="FO145" t="n">
        <v>7.84283</v>
      </c>
      <c r="FP145" t="n">
        <v>7.85818</v>
      </c>
      <c r="FQ145" t="n">
        <v>7.88087</v>
      </c>
      <c r="FR145" t="n">
        <v>7.89919</v>
      </c>
      <c r="FS145" t="n">
        <v>7.90891</v>
      </c>
      <c r="FT145" t="n">
        <v>7.92034</v>
      </c>
      <c r="FU145" t="n">
        <v>7.93194</v>
      </c>
      <c r="FV145" t="n">
        <v>7.9539</v>
      </c>
      <c r="FW145" t="n">
        <v>7.97268</v>
      </c>
      <c r="FX145" t="n">
        <v>7.9872</v>
      </c>
      <c r="FY145" t="n">
        <v>8.00902</v>
      </c>
      <c r="FZ145" t="n">
        <v>8.02097</v>
      </c>
      <c r="GA145" t="n">
        <v>8.03346</v>
      </c>
      <c r="GB145" t="n">
        <v>8.042009999999999</v>
      </c>
      <c r="GC145" t="n">
        <v>8.05645</v>
      </c>
      <c r="GD145" t="n">
        <v>8.074389999999999</v>
      </c>
      <c r="GE145" t="n">
        <v>8.090619999999999</v>
      </c>
      <c r="GF145" t="n">
        <v>8.10805</v>
      </c>
      <c r="GG145" t="n">
        <v>8.12626</v>
      </c>
      <c r="GH145" t="n">
        <v>8.144579999999999</v>
      </c>
      <c r="GI145" t="n">
        <v>8.15733</v>
      </c>
      <c r="GJ145" t="n">
        <v>8.17784</v>
      </c>
      <c r="GK145" t="n">
        <v>8.19369</v>
      </c>
      <c r="GL145" t="n">
        <v>8.208690000000001</v>
      </c>
      <c r="GM145" t="n">
        <v>8.21813</v>
      </c>
      <c r="GN145" t="n">
        <v>8.22353</v>
      </c>
      <c r="GO145" t="n">
        <v>8.23279</v>
      </c>
      <c r="GP145" t="n">
        <v>8.2395</v>
      </c>
      <c r="GQ145" t="n">
        <v>8.249919999999999</v>
      </c>
      <c r="GR145" t="n">
        <v>8.264150000000001</v>
      </c>
      <c r="GS145" t="n">
        <v>8.28107</v>
      </c>
      <c r="GT145" t="n">
        <v>8.293559999999999</v>
      </c>
      <c r="GU145" t="n">
        <v>8.30776</v>
      </c>
      <c r="GV145" t="n">
        <v>8.325329999999999</v>
      </c>
      <c r="GW145" t="n">
        <v>8.33215</v>
      </c>
      <c r="GX145" t="n">
        <v>8.34149</v>
      </c>
      <c r="GY145" t="n">
        <v>8.3531</v>
      </c>
      <c r="GZ145" t="n">
        <v>8.36199</v>
      </c>
      <c r="HA145" t="n">
        <v>8.38129</v>
      </c>
      <c r="HB145" t="n">
        <v>8.398110000000001</v>
      </c>
      <c r="HC145" t="n">
        <v>8.41405</v>
      </c>
      <c r="HD145" t="n">
        <v>8.422829999999999</v>
      </c>
      <c r="HE145" t="n">
        <v>8.43853</v>
      </c>
      <c r="HF145" t="n">
        <v>8.45243</v>
      </c>
      <c r="HG145" t="n">
        <v>8.48241</v>
      </c>
      <c r="HH145" t="n">
        <v>8.49399</v>
      </c>
      <c r="HI145" t="n">
        <v>8.49939</v>
      </c>
      <c r="HJ145" t="n">
        <v>8.510630000000001</v>
      </c>
      <c r="HK145" t="n">
        <v>8.52031</v>
      </c>
      <c r="HL145" t="n">
        <v>8.533989999999999</v>
      </c>
      <c r="HM145" t="n">
        <v>8.54288</v>
      </c>
      <c r="HN145" t="n">
        <v>8.56291</v>
      </c>
      <c r="HO145" t="n">
        <v>8.57723</v>
      </c>
      <c r="HP145" t="n">
        <v>8.59158</v>
      </c>
      <c r="HQ145" t="n">
        <v>8.605779999999999</v>
      </c>
      <c r="HR145" t="n">
        <v>8.627700000000001</v>
      </c>
      <c r="HS145" t="n">
        <v>8.639089999999999</v>
      </c>
      <c r="HT145" t="n">
        <v>8.651809999999999</v>
      </c>
      <c r="HU145" t="n">
        <v>8.65977</v>
      </c>
      <c r="HV145" t="n">
        <v>8.685560000000001</v>
      </c>
      <c r="HW145" t="n">
        <v>8.696669999999999</v>
      </c>
      <c r="HX145" t="n">
        <v>8.708970000000001</v>
      </c>
      <c r="HY145" t="n">
        <v>8.715999999999999</v>
      </c>
      <c r="HZ145" t="n">
        <v>8.734159999999999</v>
      </c>
      <c r="IA145" t="n">
        <v>8.74567</v>
      </c>
      <c r="IB145" t="n">
        <v>8.75878</v>
      </c>
      <c r="IC145" t="n">
        <v>8.764799999999999</v>
      </c>
      <c r="ID145" t="n">
        <v>8.77548</v>
      </c>
      <c r="IE145" t="n">
        <v>8.787190000000001</v>
      </c>
      <c r="IF145" t="n">
        <v>8.806990000000001</v>
      </c>
      <c r="IG145" t="n">
        <v>8.816789999999999</v>
      </c>
      <c r="IH145" t="n">
        <v>8.834759999999999</v>
      </c>
      <c r="II145" t="n">
        <v>8.853910000000001</v>
      </c>
      <c r="IJ145" t="n">
        <v>8.86716</v>
      </c>
      <c r="IK145" t="n">
        <v>8.875719999999999</v>
      </c>
      <c r="IL145" t="n">
        <v>8.88679</v>
      </c>
      <c r="IM145" t="n">
        <v>8.89889</v>
      </c>
      <c r="IN145" t="n">
        <v>8.91348</v>
      </c>
      <c r="IO145" t="n">
        <v>8.929510000000001</v>
      </c>
      <c r="IP145" t="n">
        <v>8.94538</v>
      </c>
      <c r="IQ145" t="n">
        <v>8.957710000000001</v>
      </c>
      <c r="IR145" t="n">
        <v>8.98142</v>
      </c>
      <c r="IS145" t="n">
        <v>9.000450000000001</v>
      </c>
      <c r="IT145" t="n">
        <v>9.015180000000001</v>
      </c>
      <c r="IU145" t="n">
        <v>9.02567</v>
      </c>
      <c r="IV145" t="n">
        <v>9.03598</v>
      </c>
      <c r="IW145" t="n">
        <v>9.045629999999999</v>
      </c>
      <c r="IX145" t="n">
        <v>9.06517</v>
      </c>
      <c r="IY145" t="n">
        <v>9.08074</v>
      </c>
      <c r="IZ145" t="n">
        <v>9.0908</v>
      </c>
      <c r="JA145" t="n">
        <v>9.10467</v>
      </c>
      <c r="JB145" t="n">
        <v>9.117900000000001</v>
      </c>
      <c r="JC145" t="n">
        <v>9.128780000000001</v>
      </c>
      <c r="JD145" t="n">
        <v>9.142810000000001</v>
      </c>
      <c r="JE145" t="n">
        <v>9.16019</v>
      </c>
      <c r="JF145" t="n">
        <v>9.17535</v>
      </c>
      <c r="JG145" t="n">
        <v>9.183909999999999</v>
      </c>
      <c r="JH145" t="n">
        <v>9.19683</v>
      </c>
      <c r="JI145" t="n">
        <v>9.20717</v>
      </c>
      <c r="JJ145" t="n">
        <v>9.218590000000001</v>
      </c>
      <c r="JK145" t="n">
        <v>9.227320000000001</v>
      </c>
      <c r="JL145" t="n">
        <v>9.23738</v>
      </c>
      <c r="JM145" t="n">
        <v>9.252739999999999</v>
      </c>
      <c r="JN145" t="n">
        <v>9.26337</v>
      </c>
      <c r="JO145" t="n">
        <v>9.28097</v>
      </c>
      <c r="JP145" t="n">
        <v>9.30119</v>
      </c>
      <c r="JQ145" t="n">
        <v>9.315099999999999</v>
      </c>
      <c r="JR145" t="n">
        <v>9.33498</v>
      </c>
      <c r="JS145" t="n">
        <v>9.34442</v>
      </c>
      <c r="JT145" t="n">
        <v>9.35524</v>
      </c>
      <c r="JU145" t="n">
        <v>9.36905</v>
      </c>
      <c r="JV145" t="n">
        <v>9.378690000000001</v>
      </c>
      <c r="JW145" t="n">
        <v>9.39255</v>
      </c>
      <c r="JX145" t="n">
        <v>9.40888</v>
      </c>
      <c r="JY145" t="n">
        <v>9.4236</v>
      </c>
      <c r="JZ145" t="n">
        <v>9.434699999999999</v>
      </c>
      <c r="KA145" t="n">
        <v>9.4534</v>
      </c>
      <c r="KB145" t="n">
        <v>9.46921</v>
      </c>
      <c r="KC145" t="n">
        <v>9.48298</v>
      </c>
      <c r="KD145" t="n">
        <v>9.49916</v>
      </c>
      <c r="KE145" t="n">
        <v>9.519410000000001</v>
      </c>
      <c r="KF145" t="n">
        <v>9.53298</v>
      </c>
      <c r="KG145" t="n">
        <v>9.547779999999999</v>
      </c>
      <c r="KH145" t="n">
        <v>9.561210000000001</v>
      </c>
      <c r="KI145" t="n">
        <v>9.574339999999999</v>
      </c>
      <c r="KJ145" t="n">
        <v>9.58093</v>
      </c>
      <c r="KK145" t="n">
        <v>9.59085</v>
      </c>
      <c r="KL145" t="n">
        <v>9.59943</v>
      </c>
      <c r="KM145" t="n">
        <v>9.61238</v>
      </c>
      <c r="KN145" t="n">
        <v>9.62468</v>
      </c>
      <c r="KO145" t="n">
        <v>9.636649999999999</v>
      </c>
      <c r="KP145" t="n">
        <v>9.64753</v>
      </c>
      <c r="KQ145" t="n">
        <v>9.66742</v>
      </c>
      <c r="KR145" t="n">
        <v>9.680479999999999</v>
      </c>
      <c r="KS145" t="n">
        <v>9.69946</v>
      </c>
      <c r="KT145" t="n">
        <v>9.709630000000001</v>
      </c>
      <c r="KU145" t="n">
        <v>9.725350000000001</v>
      </c>
      <c r="KV145" t="n">
        <v>9.743359999999999</v>
      </c>
      <c r="KW145" t="n">
        <v>9.760719999999999</v>
      </c>
      <c r="KX145" t="n">
        <v>9.772040000000001</v>
      </c>
      <c r="KY145" t="n">
        <v>9.78481</v>
      </c>
      <c r="KZ145" t="n">
        <v>9.79522</v>
      </c>
      <c r="LA145" t="n">
        <v>9.80559</v>
      </c>
      <c r="LB145" t="n">
        <v>9.815720000000001</v>
      </c>
      <c r="LC145" t="n">
        <v>9.82662</v>
      </c>
      <c r="LD145" t="n">
        <v>9.837569999999999</v>
      </c>
      <c r="LE145" t="n">
        <v>9.844110000000001</v>
      </c>
      <c r="LF145" t="n">
        <v>9.86037</v>
      </c>
      <c r="LG145" t="n">
        <v>9.87147</v>
      </c>
      <c r="LH145" t="n">
        <v>9.881130000000001</v>
      </c>
      <c r="LI145" t="n">
        <v>9.88988</v>
      </c>
      <c r="LJ145" t="n">
        <v>9.896039999999999</v>
      </c>
      <c r="LK145" t="n">
        <v>9.90776</v>
      </c>
      <c r="LL145" t="n">
        <v>9.920210000000001</v>
      </c>
      <c r="LM145" t="n">
        <v>9.931179999999999</v>
      </c>
      <c r="LN145" t="n">
        <v>9.939439999999999</v>
      </c>
      <c r="LO145" t="n">
        <v>9.95818</v>
      </c>
      <c r="LP145" t="n">
        <v>9.96747</v>
      </c>
      <c r="LQ145" t="n">
        <v>9.98104</v>
      </c>
      <c r="LR145" t="n">
        <v>10.00101</v>
      </c>
      <c r="LS145" t="n">
        <v>10.01673</v>
      </c>
      <c r="LT145" t="n">
        <v>10.02699</v>
      </c>
      <c r="LU145" t="n">
        <v>10.03851</v>
      </c>
      <c r="LV145" t="n">
        <v>10.0457</v>
      </c>
      <c r="LW145" t="n">
        <v>10.0524</v>
      </c>
      <c r="LX145" t="n">
        <v>10.06352</v>
      </c>
      <c r="LY145" t="n">
        <v>10.07835</v>
      </c>
      <c r="LZ145" t="n">
        <v>10.08383</v>
      </c>
      <c r="MA145" t="n">
        <v>10.09314</v>
      </c>
      <c r="MB145" t="n">
        <v>10.1066</v>
      </c>
      <c r="MC145" t="n">
        <v>10.11737</v>
      </c>
      <c r="MD145" t="n">
        <v>10.13481</v>
      </c>
      <c r="ME145" t="n">
        <v>10.15008</v>
      </c>
      <c r="MF145" t="n">
        <v>10.15364</v>
      </c>
      <c r="MG145" t="n">
        <v>10.1639</v>
      </c>
      <c r="MH145" t="n">
        <v>10.18076</v>
      </c>
      <c r="MI145" t="n">
        <v>10.20062</v>
      </c>
      <c r="MJ145" t="n">
        <v>10.21836</v>
      </c>
      <c r="MK145" t="n">
        <v>10.23289</v>
      </c>
      <c r="ML145" t="n">
        <v>10.24985</v>
      </c>
      <c r="MM145" t="n">
        <v>10.2611</v>
      </c>
      <c r="MN145" t="n">
        <v>10.28206</v>
      </c>
      <c r="MO145" t="n">
        <v>10.29049</v>
      </c>
      <c r="MP145" t="n">
        <v>10.29609</v>
      </c>
      <c r="MQ145" t="n">
        <v>10.30418</v>
      </c>
      <c r="MR145" t="n">
        <v>10.31559</v>
      </c>
      <c r="MS145" t="n">
        <v>10.32482</v>
      </c>
      <c r="MT145" t="n">
        <v>10.3404</v>
      </c>
      <c r="MU145" t="n">
        <v>10.36673</v>
      </c>
      <c r="MV145" t="n">
        <v>10.387</v>
      </c>
      <c r="MW145" t="n">
        <v>10.40144</v>
      </c>
      <c r="MX145" t="n">
        <v>10.41696</v>
      </c>
      <c r="MY145" t="n">
        <v>10.43643</v>
      </c>
      <c r="MZ145" t="n">
        <v>10.45599</v>
      </c>
      <c r="NA145" t="n">
        <v>10.46486</v>
      </c>
      <c r="NB145" t="n">
        <v>10.48008</v>
      </c>
      <c r="NC145" t="n">
        <v>10.49561</v>
      </c>
      <c r="ND145" t="n">
        <v>10.50537</v>
      </c>
      <c r="NE145" t="n">
        <v>10.52527</v>
      </c>
      <c r="NF145" t="n">
        <v>10.53956</v>
      </c>
      <c r="NG145" t="n">
        <v>10.55458</v>
      </c>
      <c r="NH145" t="n">
        <v>10.56949</v>
      </c>
      <c r="NI145" t="n">
        <v>10.58735</v>
      </c>
      <c r="NJ145" t="n">
        <v>10.60194</v>
      </c>
      <c r="NK145" t="n">
        <v>10.61296</v>
      </c>
      <c r="NL145" t="n">
        <v>10.62655</v>
      </c>
      <c r="NM145" t="n">
        <v>10.64234</v>
      </c>
      <c r="NN145" t="n">
        <v>10.65036</v>
      </c>
      <c r="NO145" t="n">
        <v>10.65151</v>
      </c>
      <c r="NP145" t="n">
        <v>10.65697</v>
      </c>
      <c r="NQ145" t="n">
        <v>10.67329</v>
      </c>
      <c r="NR145" t="n">
        <v>10.693</v>
      </c>
      <c r="NS145" t="n">
        <v>10.71047</v>
      </c>
      <c r="NT145" t="n">
        <v>10.72106</v>
      </c>
      <c r="NU145" t="n">
        <v>10.73599</v>
      </c>
      <c r="NV145" t="n">
        <v>10.75809</v>
      </c>
      <c r="NW145" t="n">
        <v>10.79731</v>
      </c>
      <c r="NX145" t="n">
        <v>10.81886</v>
      </c>
      <c r="NY145" t="n">
        <v>10.83483</v>
      </c>
      <c r="NZ145" t="n">
        <v>10.8589</v>
      </c>
      <c r="OA145" t="n">
        <v>10.87439</v>
      </c>
      <c r="OB145" t="n">
        <v>10.88932</v>
      </c>
      <c r="OC145" t="n">
        <v>10.90788</v>
      </c>
      <c r="OD145" t="n">
        <v>10.92569</v>
      </c>
      <c r="OE145" t="n">
        <v>10.93963</v>
      </c>
      <c r="OF145" t="n">
        <v>10.95645</v>
      </c>
      <c r="OG145" t="n">
        <v>10.9671</v>
      </c>
      <c r="OH145" t="n">
        <v>10.97638</v>
      </c>
      <c r="OI145" t="n">
        <v>10.99992</v>
      </c>
      <c r="OJ145" t="n">
        <v>11.01142</v>
      </c>
      <c r="OK145" t="n">
        <v>11.01943</v>
      </c>
      <c r="OL145" t="n">
        <v>11.03065</v>
      </c>
      <c r="OM145" t="n">
        <v>11.0424</v>
      </c>
      <c r="ON145" t="n">
        <v>11.05744</v>
      </c>
      <c r="OO145" t="n">
        <v>11.06422</v>
      </c>
      <c r="OP145" t="n">
        <v>11.07761</v>
      </c>
      <c r="OQ145" t="n">
        <v>11.08976</v>
      </c>
      <c r="OR145" t="n">
        <v>11.10602</v>
      </c>
      <c r="OS145" t="n">
        <v>11.1321</v>
      </c>
      <c r="OT145" t="n">
        <v>11.15515</v>
      </c>
      <c r="OU145" t="n">
        <v>11.17385</v>
      </c>
      <c r="OV145" t="n">
        <v>11.19106</v>
      </c>
      <c r="OW145" t="n">
        <v>11.20139</v>
      </c>
      <c r="OX145" t="n">
        <v>11.21196</v>
      </c>
      <c r="OY145" t="n">
        <v>11.23027</v>
      </c>
      <c r="OZ145" t="n">
        <v>11.25524</v>
      </c>
      <c r="PA145" t="n">
        <v>11.26555</v>
      </c>
      <c r="PB145" t="n">
        <v>11.27565</v>
      </c>
      <c r="PC145" t="n">
        <v>11.28329</v>
      </c>
      <c r="PD145" t="n">
        <v>11.30084</v>
      </c>
      <c r="PE145" t="n">
        <v>11.31089</v>
      </c>
      <c r="PF145" t="n">
        <v>11.32241</v>
      </c>
      <c r="PG145" t="n">
        <v>11.33084</v>
      </c>
      <c r="PH145" t="n">
        <v>11.33884</v>
      </c>
      <c r="PI145" t="n">
        <v>11.34867</v>
      </c>
      <c r="PJ145" t="n">
        <v>11.37098</v>
      </c>
      <c r="PK145" t="n">
        <v>11.38181</v>
      </c>
      <c r="PL145" t="n">
        <v>11.39591</v>
      </c>
      <c r="PM145" t="n">
        <v>11.40968</v>
      </c>
      <c r="PN145" t="n">
        <v>11.42194</v>
      </c>
      <c r="PO145" t="n">
        <v>11.43375</v>
      </c>
      <c r="PP145" t="n">
        <v>11.44679</v>
      </c>
      <c r="PQ145" t="n">
        <v>11.46082</v>
      </c>
      <c r="PR145" t="n">
        <v>11.47553</v>
      </c>
      <c r="PS145" t="n">
        <v>11.49837</v>
      </c>
      <c r="PT145" t="n">
        <v>11.51497</v>
      </c>
      <c r="PU145" t="n">
        <v>11.54255</v>
      </c>
      <c r="PV145" t="n">
        <v>11.56214</v>
      </c>
      <c r="PW145" t="n">
        <v>11.58294</v>
      </c>
      <c r="PX145" t="n">
        <v>11.59331</v>
      </c>
      <c r="PY145" t="n">
        <v>11.61041</v>
      </c>
      <c r="PZ145" t="n">
        <v>11.62158</v>
      </c>
      <c r="QA145" t="n">
        <v>11.63864</v>
      </c>
      <c r="QB145" t="n">
        <v>11.65875</v>
      </c>
      <c r="QC145" t="n">
        <v>11.68772</v>
      </c>
      <c r="QD145" t="n">
        <v>11.69431</v>
      </c>
      <c r="QE145" t="n">
        <v>11.70437</v>
      </c>
      <c r="QF145" t="n">
        <v>11.71928</v>
      </c>
      <c r="QG145" t="n">
        <v>11.73513</v>
      </c>
      <c r="QH145" t="n">
        <v>11.74455</v>
      </c>
      <c r="QI145" t="n">
        <v>11.75524</v>
      </c>
      <c r="QJ145" t="n">
        <v>11.76422</v>
      </c>
      <c r="QK145" t="n">
        <v>11.77309</v>
      </c>
      <c r="QL145" t="n">
        <v>11.78291</v>
      </c>
      <c r="QM145" t="n">
        <v>11.80453</v>
      </c>
      <c r="QN145" t="n">
        <v>11.82299</v>
      </c>
      <c r="QO145" t="n">
        <v>11.84698</v>
      </c>
      <c r="QP145" t="n">
        <v>11.86226</v>
      </c>
      <c r="QQ145" t="n">
        <v>11.88594</v>
      </c>
      <c r="QR145" t="n">
        <v>11.90199</v>
      </c>
      <c r="QS145" t="n">
        <v>11.92433</v>
      </c>
      <c r="QT145" t="n">
        <v>11.94126</v>
      </c>
      <c r="QU145" t="n">
        <v>11.94969</v>
      </c>
      <c r="QV145" t="n">
        <v>11.95876</v>
      </c>
      <c r="QW145" t="n">
        <v>11.96919</v>
      </c>
      <c r="QX145" t="n">
        <v>11.98587</v>
      </c>
      <c r="QY145" t="n">
        <v>11.99813</v>
      </c>
      <c r="QZ145" t="n">
        <v>12.00571</v>
      </c>
      <c r="RA145" t="n">
        <v>12.02138</v>
      </c>
      <c r="RB145" t="n">
        <v>12.04284</v>
      </c>
      <c r="RC145" t="n">
        <v>12.05259</v>
      </c>
      <c r="RD145" t="n">
        <v>12.07176</v>
      </c>
      <c r="RE145" t="n">
        <v>12.0942</v>
      </c>
      <c r="RF145" t="n">
        <v>12.11109</v>
      </c>
      <c r="RG145" t="n">
        <v>12.12614</v>
      </c>
      <c r="RH145" t="n">
        <v>12.14583</v>
      </c>
      <c r="RI145" t="n">
        <v>12.16411</v>
      </c>
      <c r="RJ145" t="n">
        <v>12.17395</v>
      </c>
      <c r="RK145" t="n">
        <v>12.18522</v>
      </c>
      <c r="RL145" t="n">
        <v>12.19864</v>
      </c>
      <c r="RM145" t="n">
        <v>12.21638</v>
      </c>
      <c r="RN145" t="n">
        <v>12.22592</v>
      </c>
      <c r="RO145" t="n">
        <v>12.2428</v>
      </c>
      <c r="RP145" t="n">
        <v>12.26352</v>
      </c>
      <c r="RQ145" t="n">
        <v>12.28399</v>
      </c>
      <c r="RR145" t="n">
        <v>12.30061</v>
      </c>
      <c r="RS145" t="n">
        <v>12.31893</v>
      </c>
      <c r="RT145" t="n">
        <v>12.3386</v>
      </c>
      <c r="RU145" t="n">
        <v>12.3538</v>
      </c>
      <c r="RV145" t="n">
        <v>12.36734</v>
      </c>
      <c r="RW145" t="n">
        <v>12.38854</v>
      </c>
      <c r="RX145" t="n">
        <v>12.40108</v>
      </c>
      <c r="RY145" t="n">
        <v>12.41819</v>
      </c>
      <c r="RZ145" t="n">
        <v>12.4308</v>
      </c>
      <c r="SA145" t="n">
        <v>12.43943</v>
      </c>
      <c r="SB145" t="n">
        <v>12.45321</v>
      </c>
      <c r="SC145" t="n">
        <v>12.46981</v>
      </c>
      <c r="SD145" t="n">
        <v>12.48987</v>
      </c>
      <c r="SE145" t="n">
        <v>12.52349</v>
      </c>
      <c r="SF145" t="n">
        <v>12.566</v>
      </c>
      <c r="SG145" t="n">
        <v>12.58918</v>
      </c>
      <c r="SH145" t="n">
        <v>12.60554</v>
      </c>
      <c r="SI145" t="n">
        <v>12.62172</v>
      </c>
      <c r="SJ145" t="n">
        <v>12.64068</v>
      </c>
      <c r="SK145" t="n">
        <v>12.66349</v>
      </c>
      <c r="SL145" t="n">
        <v>12.67994</v>
      </c>
      <c r="SM145" t="n">
        <v>12.69949</v>
      </c>
      <c r="SN145" t="n">
        <v>12.70725</v>
      </c>
      <c r="SO145" t="n">
        <v>12.72732</v>
      </c>
      <c r="SP145" t="n">
        <v>12.74264</v>
      </c>
      <c r="SQ145" t="n">
        <v>12.76438</v>
      </c>
      <c r="SR145" t="n">
        <v>12.78353</v>
      </c>
      <c r="SS145" t="n">
        <v>12.79895</v>
      </c>
      <c r="ST145" t="n">
        <v>12.80947</v>
      </c>
      <c r="SU145" t="n">
        <v>12.84055</v>
      </c>
      <c r="SV145" t="n">
        <v>12.86463</v>
      </c>
      <c r="SW145" t="n">
        <v>12.87567</v>
      </c>
      <c r="SX145" t="n">
        <v>12.89424</v>
      </c>
      <c r="SY145" t="n">
        <v>12.90924</v>
      </c>
      <c r="SZ145" t="n">
        <v>12.92817</v>
      </c>
      <c r="TA145" t="n">
        <v>12.94142</v>
      </c>
      <c r="TB145" t="n">
        <v>12.95453</v>
      </c>
      <c r="TC145" t="n">
        <v>12.96822</v>
      </c>
      <c r="TD145" t="n">
        <v>12.98122</v>
      </c>
      <c r="TE145" t="n">
        <v>12.99269</v>
      </c>
      <c r="TF145" t="n">
        <v>13.01051</v>
      </c>
      <c r="TG145" t="n">
        <v>13.02498</v>
      </c>
      <c r="TH145" t="n">
        <v>13.04449</v>
      </c>
      <c r="TI145" t="n">
        <v>13.06211</v>
      </c>
      <c r="TJ145" t="n">
        <v>13.0874</v>
      </c>
      <c r="TK145" t="n">
        <v>13.10522</v>
      </c>
      <c r="TL145" t="n">
        <v>13.12448</v>
      </c>
      <c r="TM145" t="n">
        <v>13.141</v>
      </c>
      <c r="TN145" t="n">
        <v>13.15569</v>
      </c>
      <c r="TO145" t="n">
        <v>13.16179</v>
      </c>
      <c r="TP145" t="n">
        <v>13.17376</v>
      </c>
      <c r="TQ145" t="n">
        <v>13.18841</v>
      </c>
      <c r="TR145" t="n">
        <v>13.21393</v>
      </c>
      <c r="TS145" t="n">
        <v>13.22821</v>
      </c>
      <c r="TT145" t="n">
        <v>13.24424</v>
      </c>
      <c r="TU145" t="n">
        <v>13.25746</v>
      </c>
      <c r="TV145" t="n">
        <v>13.2859</v>
      </c>
      <c r="TW145" t="n">
        <v>13.30295</v>
      </c>
      <c r="TX145" t="n">
        <v>13.33241</v>
      </c>
      <c r="TY145" t="n">
        <v>13.35174</v>
      </c>
      <c r="TZ145" t="n">
        <v>13.37305</v>
      </c>
      <c r="UA145" t="n">
        <v>13.38505</v>
      </c>
      <c r="UB145" t="n">
        <v>13.39524</v>
      </c>
      <c r="UC145" t="n">
        <v>13.40742</v>
      </c>
      <c r="UD145" t="n">
        <v>13.41906</v>
      </c>
      <c r="UE145" t="n">
        <v>13.43729</v>
      </c>
      <c r="UF145" t="n">
        <v>13.45288</v>
      </c>
      <c r="UG145" t="n">
        <v>13.46705</v>
      </c>
      <c r="UH145" t="n">
        <v>13.47968</v>
      </c>
      <c r="UI145" t="n">
        <v>13.48881</v>
      </c>
      <c r="UJ145" t="n">
        <v>13.50267</v>
      </c>
      <c r="UK145" t="n">
        <v>13.51261</v>
      </c>
      <c r="UL145" t="n">
        <v>13.51657</v>
      </c>
      <c r="UM145" t="n">
        <v>13.52598</v>
      </c>
      <c r="UN145" t="n">
        <v>13.5407</v>
      </c>
      <c r="UO145" t="n">
        <v>13.56519</v>
      </c>
      <c r="UP145" t="n">
        <v>13.57823</v>
      </c>
      <c r="UQ145" t="n">
        <v>13.58865</v>
      </c>
      <c r="UR145" t="n">
        <v>13.6019</v>
      </c>
      <c r="US145" t="n">
        <v>13.61565</v>
      </c>
      <c r="UT145" t="n">
        <v>13.63473</v>
      </c>
      <c r="UU145" t="n">
        <v>13.6561</v>
      </c>
      <c r="UV145" t="n">
        <v>13.66358</v>
      </c>
      <c r="UW145" t="n">
        <v>13.67251</v>
      </c>
      <c r="UX145" t="n">
        <v>13.68362</v>
      </c>
      <c r="UY145" t="n">
        <v>13.70546</v>
      </c>
      <c r="UZ145" t="n">
        <v>13.72582</v>
      </c>
      <c r="VA145" t="n">
        <v>13.74579</v>
      </c>
      <c r="VB145" t="n">
        <v>13.76304</v>
      </c>
      <c r="VC145" t="n">
        <v>13.78784</v>
      </c>
      <c r="VD145" t="n">
        <v>13.81704</v>
      </c>
      <c r="VE145" t="n">
        <v>13.83273</v>
      </c>
      <c r="VF145" t="n">
        <v>13.8488</v>
      </c>
      <c r="VG145" t="n">
        <v>13.86546</v>
      </c>
      <c r="VH145" t="n">
        <v>13.87812</v>
      </c>
      <c r="VI145" t="n">
        <v>13.89372</v>
      </c>
      <c r="VJ145" t="n">
        <v>13.91614</v>
      </c>
      <c r="VK145" t="n">
        <v>13.93942</v>
      </c>
      <c r="VL145" t="n">
        <v>13.95806</v>
      </c>
      <c r="VM145" t="n">
        <v>13.98232</v>
      </c>
      <c r="VN145" t="n">
        <v>14.01433</v>
      </c>
      <c r="VO145" t="n">
        <v>14.03786</v>
      </c>
      <c r="VP145" t="n">
        <v>14.06785</v>
      </c>
      <c r="VQ145" t="n">
        <v>14.08299</v>
      </c>
      <c r="VR145" t="n">
        <v>14.10514</v>
      </c>
      <c r="VS145" t="n">
        <v>14.137</v>
      </c>
      <c r="VT145" t="n">
        <v>14.15168</v>
      </c>
      <c r="VU145" t="n">
        <v>14.16481</v>
      </c>
      <c r="VV145" t="n">
        <v>14.19069</v>
      </c>
      <c r="VW145" t="n">
        <v>14.21797</v>
      </c>
      <c r="VX145" t="n">
        <v>14.24126</v>
      </c>
      <c r="VY145" t="n">
        <v>14.26668</v>
      </c>
      <c r="VZ145" t="n">
        <v>14.28536</v>
      </c>
      <c r="WA145" t="n">
        <v>14.30728</v>
      </c>
      <c r="WB145" t="n">
        <v>14.33581</v>
      </c>
      <c r="WC145" t="n">
        <v>14.3524</v>
      </c>
      <c r="WD145" t="n">
        <v>14.36545</v>
      </c>
      <c r="WE145" t="n">
        <v>14.39201</v>
      </c>
      <c r="WF145" t="n">
        <v>14.43715</v>
      </c>
      <c r="WG145" t="n">
        <v>14.46426</v>
      </c>
      <c r="WH145" t="n">
        <v>14.47729</v>
      </c>
      <c r="WI145" t="n">
        <v>14.49634</v>
      </c>
      <c r="WJ145" t="n">
        <v>14.51782</v>
      </c>
      <c r="WK145" t="n">
        <v>14.54024</v>
      </c>
      <c r="WL145" t="n">
        <v>14.57351</v>
      </c>
      <c r="WM145" t="n">
        <v>14.59308</v>
      </c>
      <c r="WN145" t="n">
        <v>14.60927</v>
      </c>
      <c r="WO145" t="n">
        <v>14.62092</v>
      </c>
      <c r="WP145" t="n">
        <v>14.63458</v>
      </c>
      <c r="WQ145" t="n">
        <v>14.66567</v>
      </c>
      <c r="WR145" t="n">
        <v>14.68729</v>
      </c>
      <c r="WS145" t="n">
        <v>14.71686</v>
      </c>
      <c r="WT145" t="n">
        <v>14.7448</v>
      </c>
      <c r="WU145" t="n">
        <v>14.7561</v>
      </c>
      <c r="WV145" t="n">
        <v>14.77499</v>
      </c>
      <c r="WW145" t="n">
        <v>14.79615</v>
      </c>
      <c r="WX145" t="n">
        <v>14.81833</v>
      </c>
      <c r="WY145" t="n">
        <v>14.84662</v>
      </c>
      <c r="WZ145" t="n">
        <v>14.8643</v>
      </c>
      <c r="XA145" t="n">
        <v>14.8822</v>
      </c>
      <c r="XB145" t="n">
        <v>14.90251</v>
      </c>
      <c r="XC145" t="n">
        <v>14.92591</v>
      </c>
      <c r="XD145" t="n">
        <v>14.94136</v>
      </c>
      <c r="XE145" t="n">
        <v>14.9531</v>
      </c>
      <c r="XF145" t="n">
        <v>14.96274</v>
      </c>
      <c r="XG145" t="n">
        <v>14.97477</v>
      </c>
      <c r="XH145" t="n">
        <v>14.9963</v>
      </c>
      <c r="XI145" t="n">
        <v>15.02346</v>
      </c>
      <c r="XJ145" t="n">
        <v>15.04196</v>
      </c>
      <c r="XK145" t="n">
        <v>15.05723</v>
      </c>
      <c r="XL145" t="n">
        <v>15.06992</v>
      </c>
      <c r="XM145" t="n">
        <v>15.08448</v>
      </c>
      <c r="XN145" t="n">
        <v>15.10977</v>
      </c>
      <c r="XO145" t="n">
        <v>15.13205</v>
      </c>
      <c r="XP145" t="n">
        <v>15.17668</v>
      </c>
      <c r="XQ145" t="n">
        <v>15.20094</v>
      </c>
      <c r="XR145" t="n">
        <v>15.21963</v>
      </c>
      <c r="XS145" t="n">
        <v>15.23876</v>
      </c>
      <c r="XT145" t="n">
        <v>15.25622</v>
      </c>
      <c r="XU145" t="n">
        <v>15.2798</v>
      </c>
      <c r="XV145" t="n">
        <v>15.31728</v>
      </c>
      <c r="XW145" t="n">
        <v>15.3414</v>
      </c>
      <c r="XX145" t="n">
        <v>15.37649</v>
      </c>
      <c r="XY145" t="n">
        <v>15.40412</v>
      </c>
      <c r="XZ145" t="n">
        <v>15.41537</v>
      </c>
      <c r="YA145" t="n">
        <v>15.42413</v>
      </c>
      <c r="YB145" t="n">
        <v>15.44313</v>
      </c>
      <c r="YC145" t="n">
        <v>15.46953</v>
      </c>
      <c r="YD145" t="n">
        <v>15.49323</v>
      </c>
      <c r="YE145" t="n">
        <v>15.51188</v>
      </c>
      <c r="YF145" t="n">
        <v>15.54216</v>
      </c>
      <c r="YG145" t="n">
        <v>15.58316</v>
      </c>
      <c r="YH145" t="n">
        <v>15.61612</v>
      </c>
      <c r="YI145" t="n">
        <v>15.63165</v>
      </c>
      <c r="YJ145" t="n">
        <v>15.64983</v>
      </c>
      <c r="YK145" t="n">
        <v>15.6671</v>
      </c>
      <c r="YL145" t="n">
        <v>15.69842</v>
      </c>
      <c r="YM145" t="n">
        <v>15.71268</v>
      </c>
      <c r="YN145" t="n">
        <v>15.73711</v>
      </c>
      <c r="YO145" t="n">
        <v>15.77045</v>
      </c>
      <c r="YP145" t="n">
        <v>15.80243</v>
      </c>
      <c r="YQ145" t="n">
        <v>15.83597</v>
      </c>
      <c r="YR145" t="n">
        <v>15.8568</v>
      </c>
      <c r="YS145" t="n">
        <v>15.89389</v>
      </c>
      <c r="YT145" t="n">
        <v>15.91283</v>
      </c>
      <c r="YU145" t="n">
        <v>15.94205</v>
      </c>
      <c r="YV145" t="n">
        <v>15.96498</v>
      </c>
      <c r="YW145" t="n">
        <v>15.99293</v>
      </c>
      <c r="YX145" t="n">
        <v>16.01474</v>
      </c>
      <c r="YY145" t="n">
        <v>16.04494</v>
      </c>
      <c r="YZ145" t="n">
        <v>16.07811</v>
      </c>
      <c r="ZA145" t="n">
        <v>16.10678</v>
      </c>
      <c r="ZB145" t="n">
        <v>16.12818</v>
      </c>
      <c r="ZC145" t="n">
        <v>16.14773</v>
      </c>
      <c r="ZD145" t="n">
        <v>16.17235</v>
      </c>
      <c r="ZE145" t="n">
        <v>16.20442</v>
      </c>
      <c r="ZF145" t="n">
        <v>16.23241</v>
      </c>
      <c r="ZG145" t="n">
        <v>16.26663</v>
      </c>
      <c r="ZH145" t="n">
        <v>16.28473</v>
      </c>
      <c r="ZI145" t="n">
        <v>16.31018</v>
      </c>
      <c r="ZJ145" t="n">
        <v>16.32454</v>
      </c>
      <c r="ZK145" t="n">
        <v>16.34972</v>
      </c>
      <c r="ZL145" t="n">
        <v>16.36692</v>
      </c>
      <c r="ZM145" t="n">
        <v>16.39355</v>
      </c>
      <c r="ZN145" t="n">
        <v>16.42678</v>
      </c>
      <c r="ZO145" t="n">
        <v>16.44953</v>
      </c>
      <c r="ZP145" t="n">
        <v>16.48171</v>
      </c>
      <c r="ZQ145" t="n">
        <v>16.53142</v>
      </c>
      <c r="ZR145" t="n">
        <v>16.59114</v>
      </c>
      <c r="ZS145" t="n">
        <v>16.61953</v>
      </c>
      <c r="ZT145" t="n">
        <v>16.64973</v>
      </c>
      <c r="ZU145" t="n">
        <v>16.68171</v>
      </c>
      <c r="ZV145" t="n">
        <v>16.70891</v>
      </c>
      <c r="ZW145" t="n">
        <v>16.74551</v>
      </c>
      <c r="ZX145" t="n">
        <v>16.78414</v>
      </c>
      <c r="ZY145" t="n">
        <v>16.81256</v>
      </c>
      <c r="ZZ145" t="n">
        <v>16.85678</v>
      </c>
      <c r="AAA145" t="n">
        <v>16.88817</v>
      </c>
      <c r="AAB145" t="n">
        <v>16.91891</v>
      </c>
      <c r="AAC145" t="n">
        <v>16.94676</v>
      </c>
      <c r="AAD145" t="n">
        <v>17.00222</v>
      </c>
      <c r="AAE145" t="n">
        <v>17.05636</v>
      </c>
      <c r="AAF145" t="n">
        <v>17.09183</v>
      </c>
      <c r="AAG145" t="n">
        <v>17.13179</v>
      </c>
      <c r="AAH145" t="n">
        <v>17.17318</v>
      </c>
      <c r="AAI145" t="n">
        <v>17.21829</v>
      </c>
      <c r="AAJ145" t="n">
        <v>17.23814</v>
      </c>
      <c r="AAK145" t="n">
        <v>17.25866</v>
      </c>
      <c r="AAL145" t="n">
        <v>17.29575</v>
      </c>
      <c r="AAM145" t="n">
        <v>17.31074</v>
      </c>
      <c r="AAN145" t="n">
        <v>17.34283</v>
      </c>
      <c r="AAO145" t="n">
        <v>17.37276</v>
      </c>
      <c r="AAP145" t="n">
        <v>17.39639</v>
      </c>
      <c r="AAQ145" t="n">
        <v>17.43499</v>
      </c>
      <c r="AAR145" t="n">
        <v>17.47457</v>
      </c>
      <c r="AAS145" t="n">
        <v>17.53478</v>
      </c>
      <c r="AAT145" t="n">
        <v>17.56342</v>
      </c>
      <c r="AAU145" t="n">
        <v>17.58479</v>
      </c>
      <c r="AAV145" t="n">
        <v>17.61014</v>
      </c>
      <c r="AAW145" t="n">
        <v>17.63894</v>
      </c>
      <c r="AAX145" t="n">
        <v>17.66089</v>
      </c>
      <c r="AAY145" t="n">
        <v>17.67945</v>
      </c>
      <c r="AAZ145" t="n">
        <v>17.70122</v>
      </c>
      <c r="ABA145" t="n">
        <v>17.72672</v>
      </c>
      <c r="ABB145" t="n">
        <v>17.77308</v>
      </c>
      <c r="ABC145" t="n">
        <v>17.81662</v>
      </c>
      <c r="ABD145" t="n">
        <v>17.86713</v>
      </c>
      <c r="ABE145" t="n">
        <v>17.9034</v>
      </c>
      <c r="ABF145" t="n">
        <v>17.93668</v>
      </c>
      <c r="ABG145" t="n">
        <v>17.97019</v>
      </c>
      <c r="ABH145" t="n">
        <v>18.00662</v>
      </c>
      <c r="ABI145" t="n">
        <v>18.03965</v>
      </c>
      <c r="ABJ145" t="n">
        <v>18.05803</v>
      </c>
      <c r="ABK145" t="n">
        <v>18.09761</v>
      </c>
      <c r="ABL145" t="n">
        <v>18.1236</v>
      </c>
      <c r="ABM145" t="n">
        <v>18.15342</v>
      </c>
      <c r="ABN145" t="n">
        <v>18.19147</v>
      </c>
      <c r="ABO145" t="n">
        <v>18.20964</v>
      </c>
      <c r="ABP145" t="n">
        <v>18.22203</v>
      </c>
      <c r="ABQ145" t="n">
        <v>18.24833</v>
      </c>
      <c r="ABR145" t="n">
        <v>18.27212</v>
      </c>
      <c r="ABS145" t="n">
        <v>18.30128</v>
      </c>
      <c r="ABT145" t="n">
        <v>18.35204</v>
      </c>
      <c r="ABU145" t="n">
        <v>18.40721</v>
      </c>
      <c r="ABV145" t="n">
        <v>18.47935</v>
      </c>
      <c r="ABW145" t="n">
        <v>18.52521</v>
      </c>
      <c r="ABX145" t="n">
        <v>18.56225</v>
      </c>
      <c r="ABY145" t="n">
        <v>18.60387</v>
      </c>
      <c r="ABZ145" t="n">
        <v>18.63706</v>
      </c>
      <c r="ACA145" t="n">
        <v>18.66485</v>
      </c>
      <c r="ACB145" t="n">
        <v>18.71415</v>
      </c>
      <c r="ACC145" t="n">
        <v>18.75399</v>
      </c>
      <c r="ACD145" t="n">
        <v>18.79173</v>
      </c>
      <c r="ACE145" t="n">
        <v>18.81729</v>
      </c>
      <c r="ACF145" t="n">
        <v>18.83822</v>
      </c>
      <c r="ACG145" t="n">
        <v>18.87063</v>
      </c>
      <c r="ACH145" t="n">
        <v>18.90372</v>
      </c>
      <c r="ACI145" t="n">
        <v>18.94884</v>
      </c>
      <c r="ACJ145" t="n">
        <v>18.98195</v>
      </c>
      <c r="ACK145" t="n">
        <v>19.02563</v>
      </c>
      <c r="ACL145" t="n">
        <v>19.06242</v>
      </c>
      <c r="ACM145" t="n">
        <v>19.12362</v>
      </c>
      <c r="ACN145" t="n">
        <v>19.16787</v>
      </c>
      <c r="ACO145" t="n">
        <v>19.19762</v>
      </c>
      <c r="ACP145" t="n">
        <v>19.25622</v>
      </c>
      <c r="ACQ145" t="n">
        <v>19.29885</v>
      </c>
      <c r="ACR145" t="n">
        <v>19.34</v>
      </c>
      <c r="ACS145" t="n">
        <v>19.38294</v>
      </c>
      <c r="ACT145" t="n">
        <v>19.43341</v>
      </c>
      <c r="ACU145" t="n">
        <v>19.48148</v>
      </c>
      <c r="ACV145" t="n">
        <v>19.52423</v>
      </c>
      <c r="ACW145" t="n">
        <v>19.57425</v>
      </c>
      <c r="ACX145" t="n">
        <v>19.60971</v>
      </c>
      <c r="ACY145" t="n">
        <v>19.65659</v>
      </c>
      <c r="ACZ145" t="n">
        <v>19.69987</v>
      </c>
      <c r="ADA145" t="n">
        <v>19.73878</v>
      </c>
      <c r="ADB145" t="n">
        <v>19.78075</v>
      </c>
      <c r="ADC145" t="n">
        <v>19.83769</v>
      </c>
      <c r="ADD145" t="n">
        <v>19.87381</v>
      </c>
      <c r="ADE145" t="n">
        <v>19.92209</v>
      </c>
      <c r="ADF145" t="n">
        <v>19.96535</v>
      </c>
      <c r="ADG145" t="n">
        <v>19.98507</v>
      </c>
      <c r="ADH145" t="n">
        <v>20.01777</v>
      </c>
      <c r="ADI145" t="n">
        <v>20.06623</v>
      </c>
      <c r="ADJ145" t="n">
        <v>20.11154</v>
      </c>
      <c r="ADK145" t="n">
        <v>20.14876</v>
      </c>
      <c r="ADL145" t="n">
        <v>20.17494</v>
      </c>
      <c r="ADM145" t="n">
        <v>20.22116</v>
      </c>
      <c r="ADN145" t="n">
        <v>20.26318</v>
      </c>
      <c r="ADO145" t="n">
        <v>20.30872</v>
      </c>
      <c r="ADP145" t="n">
        <v>20.35418</v>
      </c>
      <c r="ADQ145" t="n">
        <v>20.41927</v>
      </c>
      <c r="ADR145" t="n">
        <v>20.47145</v>
      </c>
      <c r="ADS145" t="n">
        <v>20.50049</v>
      </c>
      <c r="ADT145" t="n">
        <v>20.53972</v>
      </c>
      <c r="ADU145" t="n">
        <v>20.57009</v>
      </c>
      <c r="ADV145" t="n">
        <v>20.60176</v>
      </c>
      <c r="ADW145" t="n">
        <v>20.61728</v>
      </c>
      <c r="ADX145" t="n">
        <v>20.67537</v>
      </c>
      <c r="ADY145" t="n">
        <v>20.72628</v>
      </c>
      <c r="ADZ145" t="n">
        <v>20.77789</v>
      </c>
      <c r="AEA145" t="n">
        <v>20.84408</v>
      </c>
      <c r="AEB145" t="n">
        <v>20.89898</v>
      </c>
      <c r="AEC145" t="n">
        <v>20.96047</v>
      </c>
      <c r="AED145" t="n">
        <v>21.02276</v>
      </c>
      <c r="AEE145" t="n">
        <v>21.07143</v>
      </c>
      <c r="AEF145" t="n">
        <v>21.11621</v>
      </c>
      <c r="AEG145" t="n">
        <v>21.13577</v>
      </c>
      <c r="AEH145" t="n">
        <v>21.20218</v>
      </c>
      <c r="AEI145" t="n">
        <v>21.25341</v>
      </c>
      <c r="AEJ145" t="n">
        <v>21.28825</v>
      </c>
      <c r="AEK145" t="n">
        <v>21.31324</v>
      </c>
      <c r="AEL145" t="n">
        <v>21.36245</v>
      </c>
      <c r="AEM145" t="n">
        <v>21.42714</v>
      </c>
      <c r="AEN145" t="n">
        <v>21.50306</v>
      </c>
      <c r="AEO145" t="n">
        <v>21.57734</v>
      </c>
      <c r="AEP145" t="n">
        <v>21.62049</v>
      </c>
      <c r="AEQ145" t="n">
        <v>21.67123</v>
      </c>
      <c r="AER145" t="n">
        <v>21.73434</v>
      </c>
      <c r="AES145" t="n">
        <v>21.77193</v>
      </c>
      <c r="AET145" t="n">
        <v>21.82771</v>
      </c>
      <c r="AEU145" t="n">
        <v>21.87893</v>
      </c>
      <c r="AEV145" t="n">
        <v>21.94629</v>
      </c>
      <c r="AEW145" t="n">
        <v>22.01497</v>
      </c>
      <c r="AEX145" t="n">
        <v>22.08856</v>
      </c>
      <c r="AEY145" t="n">
        <v>22.15709</v>
      </c>
      <c r="AEZ145" t="n">
        <v>22.21671</v>
      </c>
      <c r="AFA145" t="n">
        <v>22.27407</v>
      </c>
      <c r="AFB145" t="n">
        <v>22.31742</v>
      </c>
      <c r="AFC145" t="n">
        <v>22.36674</v>
      </c>
      <c r="AFD145" t="n">
        <v>22.4501</v>
      </c>
      <c r="AFE145" t="n">
        <v>22.50817</v>
      </c>
      <c r="AFF145" t="n">
        <v>22.55177</v>
      </c>
      <c r="AFG145" t="n">
        <v>22.59317</v>
      </c>
      <c r="AFH145" t="n">
        <v>22.64679</v>
      </c>
      <c r="AFI145" t="n">
        <v>22.77655</v>
      </c>
      <c r="AFJ145" t="n">
        <v>22.8422</v>
      </c>
      <c r="AFK145" t="n">
        <v>22.89708</v>
      </c>
      <c r="AFL145" t="n">
        <v>22.94707</v>
      </c>
      <c r="AFM145" t="n">
        <v>23.00005</v>
      </c>
      <c r="AFN145" t="n">
        <v>23.0541</v>
      </c>
      <c r="AFO145" t="n">
        <v>23.14179</v>
      </c>
      <c r="AFP145" t="n">
        <v>23.20245</v>
      </c>
      <c r="AFQ145" t="n">
        <v>23.27295</v>
      </c>
      <c r="AFR145" t="n">
        <v>23.35074</v>
      </c>
      <c r="AFS145" t="n">
        <v>23.42834</v>
      </c>
      <c r="AFT145" t="n">
        <v>23.50507</v>
      </c>
      <c r="AFU145" t="n">
        <v>23.5651</v>
      </c>
      <c r="AFV145" t="n">
        <v>23.62253</v>
      </c>
      <c r="AFW145" t="n">
        <v>23.6499</v>
      </c>
      <c r="AFX145" t="n">
        <v>23.75292</v>
      </c>
      <c r="AFY145" t="n">
        <v>23.89311</v>
      </c>
      <c r="AFZ145" t="n">
        <v>23.91696</v>
      </c>
      <c r="AGA145" t="n">
        <v>23.98562</v>
      </c>
      <c r="AGB145" t="n">
        <v>24.11819</v>
      </c>
      <c r="AGC145" t="n">
        <v>24.15034</v>
      </c>
      <c r="AGD145" t="n">
        <v>24.24398</v>
      </c>
      <c r="AGE145" t="n">
        <v>24.36173</v>
      </c>
      <c r="AGF145" t="n">
        <v>24.42915</v>
      </c>
      <c r="AGG145" t="n">
        <v>24.47606</v>
      </c>
      <c r="AGH145" t="n">
        <v>24.50138</v>
      </c>
      <c r="AGI145" t="n">
        <v>24.55143</v>
      </c>
      <c r="AGJ145" t="n">
        <v>24.62267</v>
      </c>
      <c r="AGK145" t="n">
        <v>24.67585</v>
      </c>
      <c r="AGL145" t="n">
        <v>24.7709</v>
      </c>
      <c r="AGM145" t="n">
        <v>24.88824</v>
      </c>
      <c r="AGN145" t="n">
        <v>24.96862</v>
      </c>
      <c r="AGO145" t="n">
        <v>25.05869</v>
      </c>
      <c r="AGP145" t="n">
        <v>25.1646</v>
      </c>
      <c r="AGQ145" t="n">
        <v>25.25439</v>
      </c>
      <c r="AGR145" t="n">
        <v>25.31305</v>
      </c>
      <c r="AGS145" t="n">
        <v>25.48838</v>
      </c>
      <c r="AGT145" t="n">
        <v>25.56452</v>
      </c>
      <c r="AGU145" t="n">
        <v>25.63904</v>
      </c>
      <c r="AGV145" t="n">
        <v>25.7292</v>
      </c>
      <c r="AGW145" t="n">
        <v>25.84295</v>
      </c>
      <c r="AGX145" t="n">
        <v>25.93976</v>
      </c>
      <c r="AGY145" t="n">
        <v>26.01117</v>
      </c>
      <c r="AGZ145" t="n">
        <v>26.08275</v>
      </c>
      <c r="AHA145" t="n">
        <v>26.18137</v>
      </c>
      <c r="AHB145" t="n">
        <v>26.30672</v>
      </c>
      <c r="AHC145" t="n">
        <v>26.38774</v>
      </c>
      <c r="AHD145" t="n">
        <v>26.47292</v>
      </c>
      <c r="AHE145" t="n">
        <v>26.57425</v>
      </c>
      <c r="AHF145" t="n">
        <v>26.68001</v>
      </c>
      <c r="AHG145" t="n">
        <v>26.80943</v>
      </c>
      <c r="AHH145" t="n">
        <v>26.93085</v>
      </c>
      <c r="AHI145" t="n">
        <v>27.05224</v>
      </c>
      <c r="AHJ145" t="n">
        <v>27.13804</v>
      </c>
      <c r="AHK145" t="n">
        <v>27.23722</v>
      </c>
      <c r="AHL145" t="n">
        <v>27.36225</v>
      </c>
      <c r="AHM145" t="n">
        <v>27.51021</v>
      </c>
      <c r="AHN145" t="n">
        <v>27.62139</v>
      </c>
      <c r="AHO145" t="n">
        <v>27.74214</v>
      </c>
      <c r="AHP145" t="n">
        <v>27.85334</v>
      </c>
      <c r="AHQ145" t="n">
        <v>28.02143</v>
      </c>
      <c r="AHR145" t="n">
        <v>28.14246</v>
      </c>
      <c r="AHS145" t="n">
        <v>28.2454</v>
      </c>
      <c r="AHT145" t="n">
        <v>28.36608</v>
      </c>
      <c r="AHU145" t="n">
        <v>28.51092</v>
      </c>
      <c r="AHV145" t="n">
        <v>28.59096</v>
      </c>
      <c r="AHW145" t="n">
        <v>28.71189</v>
      </c>
      <c r="AHX145" t="n">
        <v>28.81358</v>
      </c>
      <c r="AHY145" t="n">
        <v>29.01559</v>
      </c>
      <c r="AHZ145" t="n">
        <v>29.14089</v>
      </c>
      <c r="AIA145" t="n">
        <v>29.3306</v>
      </c>
      <c r="AIB145" t="n">
        <v>29.50766</v>
      </c>
      <c r="AIC145" t="n">
        <v>29.65443</v>
      </c>
      <c r="AID145" t="n">
        <v>29.76727</v>
      </c>
      <c r="AIE145" t="n">
        <v>29.867</v>
      </c>
      <c r="AIF145" t="n">
        <v>30.01907</v>
      </c>
      <c r="AIG145" t="n">
        <v>30.13125</v>
      </c>
      <c r="AIH145" t="n">
        <v>30.30105</v>
      </c>
      <c r="AII145" t="n">
        <v>30.3995</v>
      </c>
      <c r="AIJ145" t="n">
        <v>30.52588</v>
      </c>
      <c r="AIK145" t="n">
        <v>30.69208</v>
      </c>
      <c r="AIL145" t="n">
        <v>30.88565</v>
      </c>
      <c r="AIM145" t="n">
        <v>31.10968</v>
      </c>
      <c r="AIN145" t="n">
        <v>31.26746</v>
      </c>
      <c r="AIO145" t="n">
        <v>31.39907</v>
      </c>
      <c r="AIP145" t="n">
        <v>31.56744</v>
      </c>
      <c r="AIQ145" t="n">
        <v>31.65305</v>
      </c>
      <c r="AIR145" t="n">
        <v>31.77314</v>
      </c>
      <c r="AIS145" t="n">
        <v>31.8627</v>
      </c>
      <c r="AIT145" t="n">
        <v>32.11876</v>
      </c>
      <c r="AIU145" t="n">
        <v>32.29048</v>
      </c>
      <c r="AIV145" t="n">
        <v>32.41613</v>
      </c>
      <c r="AIW145" t="n">
        <v>32.5972</v>
      </c>
      <c r="AIX145" t="n">
        <v>32.73871</v>
      </c>
      <c r="AIY145" t="n">
        <v>32.90966</v>
      </c>
      <c r="AIZ145" t="n">
        <v>33.08253</v>
      </c>
      <c r="AJA145" t="n">
        <v>33.32926</v>
      </c>
      <c r="AJB145" t="n">
        <v>33.52428</v>
      </c>
      <c r="AJC145" t="n">
        <v>33.75123</v>
      </c>
      <c r="AJD145" t="n">
        <v>33.94042</v>
      </c>
      <c r="AJE145" t="n">
        <v>34.14616</v>
      </c>
      <c r="AJF145" t="n">
        <v>34.32742</v>
      </c>
      <c r="AJG145" t="n">
        <v>34.52777</v>
      </c>
      <c r="AJH145" t="n">
        <v>34.76883</v>
      </c>
      <c r="AJI145" t="n">
        <v>35.08312</v>
      </c>
      <c r="AJJ145" t="n">
        <v>35.423</v>
      </c>
      <c r="AJK145" t="n">
        <v>35.57931</v>
      </c>
      <c r="AJL145" t="n">
        <v>35.85175</v>
      </c>
      <c r="AJM145" t="n">
        <v>36.06916</v>
      </c>
      <c r="AJN145" t="n">
        <v>36.3395</v>
      </c>
      <c r="AJO145" t="n">
        <v>36.73493</v>
      </c>
      <c r="AJP145" t="n">
        <v>37.14979</v>
      </c>
      <c r="AJQ145" t="n">
        <v>37.50834</v>
      </c>
      <c r="AJR145" t="n">
        <v>37.93266</v>
      </c>
      <c r="AJS145" t="n">
        <v>38.35223</v>
      </c>
      <c r="AJT145" t="n">
        <v>38.86739</v>
      </c>
      <c r="AJU145" t="n">
        <v>39.46038</v>
      </c>
      <c r="AJV145" t="n">
        <v>39.73796</v>
      </c>
      <c r="AJW145" t="n">
        <v>40.04176</v>
      </c>
      <c r="AJX145" t="n">
        <v>40.38189</v>
      </c>
      <c r="AJY145" t="n">
        <v>40.70083</v>
      </c>
      <c r="AJZ145" t="n">
        <v>41.03258</v>
      </c>
      <c r="AKA145" t="n">
        <v>41.28308</v>
      </c>
      <c r="AKB145" t="n">
        <v>41.61033</v>
      </c>
      <c r="AKC145" t="n">
        <v>41.8925</v>
      </c>
      <c r="AKD145" t="n">
        <v>42.2472</v>
      </c>
      <c r="AKE145" t="n">
        <v>42.65456</v>
      </c>
      <c r="AKF145" t="n">
        <v>43.32497</v>
      </c>
      <c r="AKG145" t="n">
        <v>43.65854</v>
      </c>
      <c r="AKH145" t="n">
        <v>44.04659</v>
      </c>
      <c r="AKI145" t="n">
        <v>44.74603</v>
      </c>
      <c r="AKJ145" t="n">
        <v>45.17519</v>
      </c>
      <c r="AKK145" t="n">
        <v>45.71202</v>
      </c>
      <c r="AKL145" t="n">
        <v>46.29947</v>
      </c>
      <c r="AKM145" t="n">
        <v>46.79475</v>
      </c>
      <c r="AKN145" t="n">
        <v>47.36612</v>
      </c>
      <c r="AKO145" t="n">
        <v>47.66179</v>
      </c>
      <c r="AKP145" t="n">
        <v>48.15736</v>
      </c>
      <c r="AKQ145" t="n">
        <v>48.90442</v>
      </c>
      <c r="AKR145" t="n">
        <v>49.6027</v>
      </c>
      <c r="AKS145" t="n">
        <v>50.32061</v>
      </c>
      <c r="AKT145" t="n">
        <v>51.43664</v>
      </c>
      <c r="AKU145" t="n">
        <v>52.42866</v>
      </c>
      <c r="AKV145" t="n">
        <v>53.25364</v>
      </c>
      <c r="AKW145" t="n">
        <v>54.05967</v>
      </c>
      <c r="AKX145" t="n">
        <v>55.22744</v>
      </c>
      <c r="AKY145" t="n">
        <v>56.56762</v>
      </c>
      <c r="AKZ145" t="n">
        <v>58.0677</v>
      </c>
      <c r="ALA145" t="n">
        <v>59.27347</v>
      </c>
      <c r="ALB145" t="n">
        <v>60.54655</v>
      </c>
      <c r="ALC145" t="n">
        <v>62.01623</v>
      </c>
      <c r="ALD145" t="n">
        <v>63.52606</v>
      </c>
      <c r="ALE145" t="n">
        <v>65.90260000000001</v>
      </c>
      <c r="ALF145" t="n">
        <v>68.25111</v>
      </c>
      <c r="ALG145" t="n">
        <v>69.60876</v>
      </c>
      <c r="ALH145" t="n">
        <v>71.52197</v>
      </c>
      <c r="ALI145" t="n">
        <v>74.46686</v>
      </c>
      <c r="ALJ145" t="n">
        <v>76.51376999999999</v>
      </c>
      <c r="ALK145" t="n">
        <v>80.83725</v>
      </c>
      <c r="ALL145" t="n">
        <v>85.76560000000001</v>
      </c>
      <c r="ALM145" t="n">
        <v>91.17578</v>
      </c>
      <c r="ALN145" t="n">
        <v>101.16576</v>
      </c>
      <c r="ALO145" t="n">
        <v>139.97893</v>
      </c>
    </row>
    <row r="146">
      <c r="A146" t="inlineStr">
        <is>
          <t>Kuwait</t>
        </is>
      </c>
      <c r="B146" t="inlineStr">
        <is>
          <t>KWT</t>
        </is>
      </c>
      <c r="C146" s="13">
        <f>AVERAGE(SI146,SJ146)</f>
        <v/>
      </c>
      <c r="D146" t="n">
        <v>2.69975</v>
      </c>
      <c r="E146" t="n">
        <v>4.1533</v>
      </c>
      <c r="F146" t="n">
        <v>4.97288</v>
      </c>
      <c r="G146" t="n">
        <v>5.59387</v>
      </c>
      <c r="H146" t="n">
        <v>6.10678</v>
      </c>
      <c r="I146" t="n">
        <v>6.54978</v>
      </c>
      <c r="J146" t="n">
        <v>6.94311</v>
      </c>
      <c r="K146" t="n">
        <v>7.299</v>
      </c>
      <c r="L146" t="n">
        <v>7.62545</v>
      </c>
      <c r="M146" t="n">
        <v>7.92803</v>
      </c>
      <c r="N146" t="n">
        <v>8.21081</v>
      </c>
      <c r="O146" t="n">
        <v>8.47683</v>
      </c>
      <c r="P146" t="n">
        <v>8.72846</v>
      </c>
      <c r="Q146" t="n">
        <v>8.96757</v>
      </c>
      <c r="R146" t="n">
        <v>9.19566</v>
      </c>
      <c r="S146" t="n">
        <v>9.41399</v>
      </c>
      <c r="T146" t="n">
        <v>9.62358</v>
      </c>
      <c r="U146" t="n">
        <v>9.8253</v>
      </c>
      <c r="V146" t="n">
        <v>10.01988</v>
      </c>
      <c r="W146" t="n">
        <v>10.20795</v>
      </c>
      <c r="X146" t="n">
        <v>10.39008</v>
      </c>
      <c r="Y146" t="n">
        <v>10.56672</v>
      </c>
      <c r="Z146" t="n">
        <v>10.73831</v>
      </c>
      <c r="AA146" t="n">
        <v>10.90522</v>
      </c>
      <c r="AB146" t="n">
        <v>11.06776</v>
      </c>
      <c r="AC146" t="n">
        <v>11.22625</v>
      </c>
      <c r="AD146" t="n">
        <v>11.38093</v>
      </c>
      <c r="AE146" t="n">
        <v>11.53206</v>
      </c>
      <c r="AF146" t="n">
        <v>11.67984</v>
      </c>
      <c r="AG146" t="n">
        <v>11.82447</v>
      </c>
      <c r="AH146" t="n">
        <v>11.96612</v>
      </c>
      <c r="AI146" t="n">
        <v>12.10497</v>
      </c>
      <c r="AJ146" t="n">
        <v>12.24115</v>
      </c>
      <c r="AK146" t="n">
        <v>12.3748</v>
      </c>
      <c r="AL146" t="n">
        <v>12.50606</v>
      </c>
      <c r="AM146" t="n">
        <v>12.63503</v>
      </c>
      <c r="AN146" t="n">
        <v>12.76182</v>
      </c>
      <c r="AO146" t="n">
        <v>12.88654</v>
      </c>
      <c r="AP146" t="n">
        <v>13.00927</v>
      </c>
      <c r="AQ146" t="n">
        <v>13.13011</v>
      </c>
      <c r="AR146" t="n">
        <v>13.24913</v>
      </c>
      <c r="AS146" t="n">
        <v>13.36641</v>
      </c>
      <c r="AT146" t="n">
        <v>13.48202</v>
      </c>
      <c r="AU146" t="n">
        <v>13.59603</v>
      </c>
      <c r="AV146" t="n">
        <v>13.70849</v>
      </c>
      <c r="AW146" t="n">
        <v>13.81947</v>
      </c>
      <c r="AX146" t="n">
        <v>13.92902</v>
      </c>
      <c r="AY146" t="n">
        <v>14.0372</v>
      </c>
      <c r="AZ146" t="n">
        <v>14.14404</v>
      </c>
      <c r="BA146" t="n">
        <v>14.24961</v>
      </c>
      <c r="BB146" t="n">
        <v>14.35394</v>
      </c>
      <c r="BC146" t="n">
        <v>14.45707</v>
      </c>
      <c r="BD146" t="n">
        <v>14.55905</v>
      </c>
      <c r="BE146" t="n">
        <v>14.65991</v>
      </c>
      <c r="BF146" t="n">
        <v>14.75969</v>
      </c>
      <c r="BG146" t="n">
        <v>14.85842</v>
      </c>
      <c r="BH146" t="n">
        <v>14.95613</v>
      </c>
      <c r="BI146" t="n">
        <v>15.05285</v>
      </c>
      <c r="BJ146" t="n">
        <v>15.14862</v>
      </c>
      <c r="BK146" t="n">
        <v>15.24346</v>
      </c>
      <c r="BL146" t="n">
        <v>15.3374</v>
      </c>
      <c r="BM146" t="n">
        <v>15.43046</v>
      </c>
      <c r="BN146" t="n">
        <v>15.52267</v>
      </c>
      <c r="BO146" t="n">
        <v>15.61406</v>
      </c>
      <c r="BP146" t="n">
        <v>15.70463</v>
      </c>
      <c r="BQ146" t="n">
        <v>15.79443</v>
      </c>
      <c r="BR146" t="n">
        <v>15.88346</v>
      </c>
      <c r="BS146" t="n">
        <v>15.97174</v>
      </c>
      <c r="BT146" t="n">
        <v>16.05931</v>
      </c>
      <c r="BU146" t="n">
        <v>16.14616</v>
      </c>
      <c r="BV146" t="n">
        <v>16.23233</v>
      </c>
      <c r="BW146" t="n">
        <v>16.31783</v>
      </c>
      <c r="BX146" t="n">
        <v>16.40267</v>
      </c>
      <c r="BY146" t="n">
        <v>16.48687</v>
      </c>
      <c r="BZ146" t="n">
        <v>16.57045</v>
      </c>
      <c r="CA146" t="n">
        <v>16.65342</v>
      </c>
      <c r="CB146" t="n">
        <v>16.73579</v>
      </c>
      <c r="CC146" t="n">
        <v>16.81758</v>
      </c>
      <c r="CD146" t="n">
        <v>16.89881</v>
      </c>
      <c r="CE146" t="n">
        <v>16.97948</v>
      </c>
      <c r="CF146" t="n">
        <v>17.0596</v>
      </c>
      <c r="CG146" t="n">
        <v>17.13919</v>
      </c>
      <c r="CH146" t="n">
        <v>17.21827</v>
      </c>
      <c r="CI146" t="n">
        <v>17.29683</v>
      </c>
      <c r="CJ146" t="n">
        <v>17.3749</v>
      </c>
      <c r="CK146" t="n">
        <v>17.45248</v>
      </c>
      <c r="CL146" t="n">
        <v>17.52958</v>
      </c>
      <c r="CM146" t="n">
        <v>17.60622</v>
      </c>
      <c r="CN146" t="n">
        <v>17.68239</v>
      </c>
      <c r="CO146" t="n">
        <v>17.75812</v>
      </c>
      <c r="CP146" t="n">
        <v>17.83341</v>
      </c>
      <c r="CQ146" t="n">
        <v>17.90827</v>
      </c>
      <c r="CR146" t="n">
        <v>17.9827</v>
      </c>
      <c r="CS146" t="n">
        <v>18.05672</v>
      </c>
      <c r="CT146" t="n">
        <v>18.13034</v>
      </c>
      <c r="CU146" t="n">
        <v>18.20355</v>
      </c>
      <c r="CV146" t="n">
        <v>18.27638</v>
      </c>
      <c r="CW146" t="n">
        <v>18.34882</v>
      </c>
      <c r="CX146" t="n">
        <v>18.42088</v>
      </c>
      <c r="CY146" t="n">
        <v>18.49258</v>
      </c>
      <c r="CZ146" t="n">
        <v>18.56391</v>
      </c>
      <c r="DA146" t="n">
        <v>18.63489</v>
      </c>
      <c r="DB146" t="n">
        <v>18.70551</v>
      </c>
      <c r="DC146" t="n">
        <v>18.7758</v>
      </c>
      <c r="DD146" t="n">
        <v>18.84574</v>
      </c>
      <c r="DE146" t="n">
        <v>18.91536</v>
      </c>
      <c r="DF146" t="n">
        <v>18.98464</v>
      </c>
      <c r="DG146" t="n">
        <v>19.05361</v>
      </c>
      <c r="DH146" t="n">
        <v>19.12227</v>
      </c>
      <c r="DI146" t="n">
        <v>19.19061</v>
      </c>
      <c r="DJ146" t="n">
        <v>19.25865</v>
      </c>
      <c r="DK146" t="n">
        <v>19.32639</v>
      </c>
      <c r="DL146" t="n">
        <v>19.39384</v>
      </c>
      <c r="DM146" t="n">
        <v>19.461</v>
      </c>
      <c r="DN146" t="n">
        <v>19.52788</v>
      </c>
      <c r="DO146" t="n">
        <v>19.59447</v>
      </c>
      <c r="DP146" t="n">
        <v>19.66079</v>
      </c>
      <c r="DQ146" t="n">
        <v>19.72684</v>
      </c>
      <c r="DR146" t="n">
        <v>19.79263</v>
      </c>
      <c r="DS146" t="n">
        <v>19.85815</v>
      </c>
      <c r="DT146" t="n">
        <v>19.92342</v>
      </c>
      <c r="DU146" t="n">
        <v>19.98843</v>
      </c>
      <c r="DV146" t="n">
        <v>20.05319</v>
      </c>
      <c r="DW146" t="n">
        <v>20.11771</v>
      </c>
      <c r="DX146" t="n">
        <v>20.18198</v>
      </c>
      <c r="DY146" t="n">
        <v>20.24602</v>
      </c>
      <c r="DZ146" t="n">
        <v>20.30982</v>
      </c>
      <c r="EA146" t="n">
        <v>20.37339</v>
      </c>
      <c r="EB146" t="n">
        <v>20.43673</v>
      </c>
      <c r="EC146" t="n">
        <v>20.49985</v>
      </c>
      <c r="ED146" t="n">
        <v>20.56275</v>
      </c>
      <c r="EE146" t="n">
        <v>20.62543</v>
      </c>
      <c r="EF146" t="n">
        <v>20.6879</v>
      </c>
      <c r="EG146" t="n">
        <v>20.75016</v>
      </c>
      <c r="EH146" t="n">
        <v>20.81221</v>
      </c>
      <c r="EI146" t="n">
        <v>20.87406</v>
      </c>
      <c r="EJ146" t="n">
        <v>20.9357</v>
      </c>
      <c r="EK146" t="n">
        <v>20.99714</v>
      </c>
      <c r="EL146" t="n">
        <v>21.05839</v>
      </c>
      <c r="EM146" t="n">
        <v>21.11945</v>
      </c>
      <c r="EN146" t="n">
        <v>21.18032</v>
      </c>
      <c r="EO146" t="n">
        <v>21.24099</v>
      </c>
      <c r="EP146" t="n">
        <v>21.30149</v>
      </c>
      <c r="EQ146" t="n">
        <v>21.3618</v>
      </c>
      <c r="ER146" t="n">
        <v>21.42193</v>
      </c>
      <c r="ES146" t="n">
        <v>21.48188</v>
      </c>
      <c r="ET146" t="n">
        <v>21.54166</v>
      </c>
      <c r="EU146" t="n">
        <v>21.60127</v>
      </c>
      <c r="EV146" t="n">
        <v>21.66071</v>
      </c>
      <c r="EW146" t="n">
        <v>21.71998</v>
      </c>
      <c r="EX146" t="n">
        <v>21.77909</v>
      </c>
      <c r="EY146" t="n">
        <v>21.83803</v>
      </c>
      <c r="EZ146" t="n">
        <v>21.89681</v>
      </c>
      <c r="FA146" t="n">
        <v>21.95544</v>
      </c>
      <c r="FB146" t="n">
        <v>22.01391</v>
      </c>
      <c r="FC146" t="n">
        <v>22.07222</v>
      </c>
      <c r="FD146" t="n">
        <v>22.13038</v>
      </c>
      <c r="FE146" t="n">
        <v>22.1884</v>
      </c>
      <c r="FF146" t="n">
        <v>22.24626</v>
      </c>
      <c r="FG146" t="n">
        <v>22.30398</v>
      </c>
      <c r="FH146" t="n">
        <v>22.36156</v>
      </c>
      <c r="FI146" t="n">
        <v>22.41899</v>
      </c>
      <c r="FJ146" t="n">
        <v>22.47628</v>
      </c>
      <c r="FK146" t="n">
        <v>22.53344</v>
      </c>
      <c r="FL146" t="n">
        <v>22.59045</v>
      </c>
      <c r="FM146" t="n">
        <v>22.64734</v>
      </c>
      <c r="FN146" t="n">
        <v>22.70409</v>
      </c>
      <c r="FO146" t="n">
        <v>22.76071</v>
      </c>
      <c r="FP146" t="n">
        <v>22.8172</v>
      </c>
      <c r="FQ146" t="n">
        <v>22.87357</v>
      </c>
      <c r="FR146" t="n">
        <v>22.92981</v>
      </c>
      <c r="FS146" t="n">
        <v>22.98592</v>
      </c>
      <c r="FT146" t="n">
        <v>23.04191</v>
      </c>
      <c r="FU146" t="n">
        <v>23.09778</v>
      </c>
      <c r="FV146" t="n">
        <v>23.15353</v>
      </c>
      <c r="FW146" t="n">
        <v>23.20917</v>
      </c>
      <c r="FX146" t="n">
        <v>23.26468</v>
      </c>
      <c r="FY146" t="n">
        <v>23.32009</v>
      </c>
      <c r="FZ146" t="n">
        <v>23.37538</v>
      </c>
      <c r="GA146" t="n">
        <v>23.43056</v>
      </c>
      <c r="GB146" t="n">
        <v>23.48562</v>
      </c>
      <c r="GC146" t="n">
        <v>23.54058</v>
      </c>
      <c r="GD146" t="n">
        <v>23.59543</v>
      </c>
      <c r="GE146" t="n">
        <v>23.65018</v>
      </c>
      <c r="GF146" t="n">
        <v>23.70482</v>
      </c>
      <c r="GG146" t="n">
        <v>23.75936</v>
      </c>
      <c r="GH146" t="n">
        <v>23.81379</v>
      </c>
      <c r="GI146" t="n">
        <v>23.86813</v>
      </c>
      <c r="GJ146" t="n">
        <v>23.92237</v>
      </c>
      <c r="GK146" t="n">
        <v>23.9765</v>
      </c>
      <c r="GL146" t="n">
        <v>24.03054</v>
      </c>
      <c r="GM146" t="n">
        <v>24.08449</v>
      </c>
      <c r="GN146" t="n">
        <v>24.13834</v>
      </c>
      <c r="GO146" t="n">
        <v>24.1921</v>
      </c>
      <c r="GP146" t="n">
        <v>24.24577</v>
      </c>
      <c r="GQ146" t="n">
        <v>24.29935</v>
      </c>
      <c r="GR146" t="n">
        <v>24.35283</v>
      </c>
      <c r="GS146" t="n">
        <v>24.40623</v>
      </c>
      <c r="GT146" t="n">
        <v>24.45955</v>
      </c>
      <c r="GU146" t="n">
        <v>24.51277</v>
      </c>
      <c r="GV146" t="n">
        <v>24.56591</v>
      </c>
      <c r="GW146" t="n">
        <v>24.61897</v>
      </c>
      <c r="GX146" t="n">
        <v>24.67195</v>
      </c>
      <c r="GY146" t="n">
        <v>24.72484</v>
      </c>
      <c r="GZ146" t="n">
        <v>24.77765</v>
      </c>
      <c r="HA146" t="n">
        <v>24.83039</v>
      </c>
      <c r="HB146" t="n">
        <v>24.88304</v>
      </c>
      <c r="HC146" t="n">
        <v>24.93562</v>
      </c>
      <c r="HD146" t="n">
        <v>24.98812</v>
      </c>
      <c r="HE146" t="n">
        <v>25.04055</v>
      </c>
      <c r="HF146" t="n">
        <v>25.0929</v>
      </c>
      <c r="HG146" t="n">
        <v>25.14518</v>
      </c>
      <c r="HH146" t="n">
        <v>25.19739</v>
      </c>
      <c r="HI146" t="n">
        <v>25.24953</v>
      </c>
      <c r="HJ146" t="n">
        <v>25.30159</v>
      </c>
      <c r="HK146" t="n">
        <v>25.35359</v>
      </c>
      <c r="HL146" t="n">
        <v>25.40552</v>
      </c>
      <c r="HM146" t="n">
        <v>25.45738</v>
      </c>
      <c r="HN146" t="n">
        <v>25.50917</v>
      </c>
      <c r="HO146" t="n">
        <v>25.5609</v>
      </c>
      <c r="HP146" t="n">
        <v>25.61257</v>
      </c>
      <c r="HQ146" t="n">
        <v>25.66417</v>
      </c>
      <c r="HR146" t="n">
        <v>25.7157</v>
      </c>
      <c r="HS146" t="n">
        <v>25.76718</v>
      </c>
      <c r="HT146" t="n">
        <v>25.81859</v>
      </c>
      <c r="HU146" t="n">
        <v>25.86995</v>
      </c>
      <c r="HV146" t="n">
        <v>25.92124</v>
      </c>
      <c r="HW146" t="n">
        <v>25.97248</v>
      </c>
      <c r="HX146" t="n">
        <v>26.02365</v>
      </c>
      <c r="HY146" t="n">
        <v>26.07477</v>
      </c>
      <c r="HZ146" t="n">
        <v>26.12584</v>
      </c>
      <c r="IA146" t="n">
        <v>26.17685</v>
      </c>
      <c r="IB146" t="n">
        <v>26.2278</v>
      </c>
      <c r="IC146" t="n">
        <v>26.2787</v>
      </c>
      <c r="ID146" t="n">
        <v>26.32955</v>
      </c>
      <c r="IE146" t="n">
        <v>26.38035</v>
      </c>
      <c r="IF146" t="n">
        <v>26.43109</v>
      </c>
      <c r="IG146" t="n">
        <v>26.48178</v>
      </c>
      <c r="IH146" t="n">
        <v>26.53242</v>
      </c>
      <c r="II146" t="n">
        <v>26.58302</v>
      </c>
      <c r="IJ146" t="n">
        <v>26.63356</v>
      </c>
      <c r="IK146" t="n">
        <v>26.68406</v>
      </c>
      <c r="IL146" t="n">
        <v>26.73451</v>
      </c>
      <c r="IM146" t="n">
        <v>26.78492</v>
      </c>
      <c r="IN146" t="n">
        <v>26.83528</v>
      </c>
      <c r="IO146" t="n">
        <v>26.88559</v>
      </c>
      <c r="IP146" t="n">
        <v>26.93586</v>
      </c>
      <c r="IQ146" t="n">
        <v>26.98609</v>
      </c>
      <c r="IR146" t="n">
        <v>27.03627</v>
      </c>
      <c r="IS146" t="n">
        <v>27.08641</v>
      </c>
      <c r="IT146" t="n">
        <v>27.13651</v>
      </c>
      <c r="IU146" t="n">
        <v>27.18657</v>
      </c>
      <c r="IV146" t="n">
        <v>27.23659</v>
      </c>
      <c r="IW146" t="n">
        <v>27.28657</v>
      </c>
      <c r="IX146" t="n">
        <v>27.33652</v>
      </c>
      <c r="IY146" t="n">
        <v>27.38642</v>
      </c>
      <c r="IZ146" t="n">
        <v>27.43629</v>
      </c>
      <c r="JA146" t="n">
        <v>27.48612</v>
      </c>
      <c r="JB146" t="n">
        <v>27.53591</v>
      </c>
      <c r="JC146" t="n">
        <v>27.58567</v>
      </c>
      <c r="JD146" t="n">
        <v>27.63539</v>
      </c>
      <c r="JE146" t="n">
        <v>27.68508</v>
      </c>
      <c r="JF146" t="n">
        <v>27.73474</v>
      </c>
      <c r="JG146" t="n">
        <v>27.78436</v>
      </c>
      <c r="JH146" t="n">
        <v>27.83395</v>
      </c>
      <c r="JI146" t="n">
        <v>27.88351</v>
      </c>
      <c r="JJ146" t="n">
        <v>27.93303</v>
      </c>
      <c r="JK146" t="n">
        <v>27.98253</v>
      </c>
      <c r="JL146" t="n">
        <v>28.032</v>
      </c>
      <c r="JM146" t="n">
        <v>28.08144</v>
      </c>
      <c r="JN146" t="n">
        <v>28.13084</v>
      </c>
      <c r="JO146" t="n">
        <v>28.18023</v>
      </c>
      <c r="JP146" t="n">
        <v>28.22958</v>
      </c>
      <c r="JQ146" t="n">
        <v>28.2789</v>
      </c>
      <c r="JR146" t="n">
        <v>28.32821</v>
      </c>
      <c r="JS146" t="n">
        <v>28.37748</v>
      </c>
      <c r="JT146" t="n">
        <v>28.42673</v>
      </c>
      <c r="JU146" t="n">
        <v>28.47595</v>
      </c>
      <c r="JV146" t="n">
        <v>28.52515</v>
      </c>
      <c r="JW146" t="n">
        <v>28.57433</v>
      </c>
      <c r="JX146" t="n">
        <v>28.62348</v>
      </c>
      <c r="JY146" t="n">
        <v>28.67261</v>
      </c>
      <c r="JZ146" t="n">
        <v>28.72172</v>
      </c>
      <c r="KA146" t="n">
        <v>28.77081</v>
      </c>
      <c r="KB146" t="n">
        <v>28.81987</v>
      </c>
      <c r="KC146" t="n">
        <v>28.86892</v>
      </c>
      <c r="KD146" t="n">
        <v>28.91794</v>
      </c>
      <c r="KE146" t="n">
        <v>28.96695</v>
      </c>
      <c r="KF146" t="n">
        <v>29.01594</v>
      </c>
      <c r="KG146" t="n">
        <v>29.06491</v>
      </c>
      <c r="KH146" t="n">
        <v>29.11386</v>
      </c>
      <c r="KI146" t="n">
        <v>29.16279</v>
      </c>
      <c r="KJ146" t="n">
        <v>29.21171</v>
      </c>
      <c r="KK146" t="n">
        <v>29.26061</v>
      </c>
      <c r="KL146" t="n">
        <v>29.3095</v>
      </c>
      <c r="KM146" t="n">
        <v>29.35837</v>
      </c>
      <c r="KN146" t="n">
        <v>29.40722</v>
      </c>
      <c r="KO146" t="n">
        <v>29.45607</v>
      </c>
      <c r="KP146" t="n">
        <v>29.50489</v>
      </c>
      <c r="KQ146" t="n">
        <v>29.55371</v>
      </c>
      <c r="KR146" t="n">
        <v>29.60251</v>
      </c>
      <c r="KS146" t="n">
        <v>29.6513</v>
      </c>
      <c r="KT146" t="n">
        <v>29.70008</v>
      </c>
      <c r="KU146" t="n">
        <v>29.74885</v>
      </c>
      <c r="KV146" t="n">
        <v>29.79761</v>
      </c>
      <c r="KW146" t="n">
        <v>29.84635</v>
      </c>
      <c r="KX146" t="n">
        <v>29.89509</v>
      </c>
      <c r="KY146" t="n">
        <v>29.94382</v>
      </c>
      <c r="KZ146" t="n">
        <v>29.99253</v>
      </c>
      <c r="LA146" t="n">
        <v>30.04124</v>
      </c>
      <c r="LB146" t="n">
        <v>30.08995</v>
      </c>
      <c r="LC146" t="n">
        <v>30.13864</v>
      </c>
      <c r="LD146" t="n">
        <v>30.18733</v>
      </c>
      <c r="LE146" t="n">
        <v>30.23601</v>
      </c>
      <c r="LF146" t="n">
        <v>30.28469</v>
      </c>
      <c r="LG146" t="n">
        <v>30.33335</v>
      </c>
      <c r="LH146" t="n">
        <v>30.38202</v>
      </c>
      <c r="LI146" t="n">
        <v>30.43068</v>
      </c>
      <c r="LJ146" t="n">
        <v>30.47934</v>
      </c>
      <c r="LK146" t="n">
        <v>30.52799</v>
      </c>
      <c r="LL146" t="n">
        <v>30.57664</v>
      </c>
      <c r="LM146" t="n">
        <v>30.62528</v>
      </c>
      <c r="LN146" t="n">
        <v>30.67393</v>
      </c>
      <c r="LO146" t="n">
        <v>30.72257</v>
      </c>
      <c r="LP146" t="n">
        <v>30.77121</v>
      </c>
      <c r="LQ146" t="n">
        <v>30.81985</v>
      </c>
      <c r="LR146" t="n">
        <v>30.86849</v>
      </c>
      <c r="LS146" t="n">
        <v>30.91713</v>
      </c>
      <c r="LT146" t="n">
        <v>30.96577</v>
      </c>
      <c r="LU146" t="n">
        <v>31.01441</v>
      </c>
      <c r="LV146" t="n">
        <v>31.06305</v>
      </c>
      <c r="LW146" t="n">
        <v>31.11169</v>
      </c>
      <c r="LX146" t="n">
        <v>31.16034</v>
      </c>
      <c r="LY146" t="n">
        <v>31.20899</v>
      </c>
      <c r="LZ146" t="n">
        <v>31.25764</v>
      </c>
      <c r="MA146" t="n">
        <v>31.30629</v>
      </c>
      <c r="MB146" t="n">
        <v>31.35495</v>
      </c>
      <c r="MC146" t="n">
        <v>31.40361</v>
      </c>
      <c r="MD146" t="n">
        <v>31.45228</v>
      </c>
      <c r="ME146" t="n">
        <v>31.50095</v>
      </c>
      <c r="MF146" t="n">
        <v>31.54963</v>
      </c>
      <c r="MG146" t="n">
        <v>31.59831</v>
      </c>
      <c r="MH146" t="n">
        <v>31.647</v>
      </c>
      <c r="MI146" t="n">
        <v>31.6957</v>
      </c>
      <c r="MJ146" t="n">
        <v>31.7444</v>
      </c>
      <c r="MK146" t="n">
        <v>31.79311</v>
      </c>
      <c r="ML146" t="n">
        <v>31.84183</v>
      </c>
      <c r="MM146" t="n">
        <v>31.89056</v>
      </c>
      <c r="MN146" t="n">
        <v>31.93929</v>
      </c>
      <c r="MO146" t="n">
        <v>31.98804</v>
      </c>
      <c r="MP146" t="n">
        <v>32.0368</v>
      </c>
      <c r="MQ146" t="n">
        <v>32.08556</v>
      </c>
      <c r="MR146" t="n">
        <v>32.13434</v>
      </c>
      <c r="MS146" t="n">
        <v>32.18313</v>
      </c>
      <c r="MT146" t="n">
        <v>32.23193</v>
      </c>
      <c r="MU146" t="n">
        <v>32.28074</v>
      </c>
      <c r="MV146" t="n">
        <v>32.32956</v>
      </c>
      <c r="MW146" t="n">
        <v>32.3784</v>
      </c>
      <c r="MX146" t="n">
        <v>32.42725</v>
      </c>
      <c r="MY146" t="n">
        <v>32.47611</v>
      </c>
      <c r="MZ146" t="n">
        <v>32.52498</v>
      </c>
      <c r="NA146" t="n">
        <v>32.57388</v>
      </c>
      <c r="NB146" t="n">
        <v>32.62278</v>
      </c>
      <c r="NC146" t="n">
        <v>32.6717</v>
      </c>
      <c r="ND146" t="n">
        <v>32.72063</v>
      </c>
      <c r="NE146" t="n">
        <v>32.76959</v>
      </c>
      <c r="NF146" t="n">
        <v>32.81855</v>
      </c>
      <c r="NG146" t="n">
        <v>32.86754</v>
      </c>
      <c r="NH146" t="n">
        <v>32.91654</v>
      </c>
      <c r="NI146" t="n">
        <v>32.96556</v>
      </c>
      <c r="NJ146" t="n">
        <v>33.0146</v>
      </c>
      <c r="NK146" t="n">
        <v>33.06366</v>
      </c>
      <c r="NL146" t="n">
        <v>33.11273</v>
      </c>
      <c r="NM146" t="n">
        <v>33.16183</v>
      </c>
      <c r="NN146" t="n">
        <v>33.21094</v>
      </c>
      <c r="NO146" t="n">
        <v>33.26007</v>
      </c>
      <c r="NP146" t="n">
        <v>33.30923</v>
      </c>
      <c r="NQ146" t="n">
        <v>33.3584</v>
      </c>
      <c r="NR146" t="n">
        <v>33.4076</v>
      </c>
      <c r="NS146" t="n">
        <v>33.45682</v>
      </c>
      <c r="NT146" t="n">
        <v>33.50606</v>
      </c>
      <c r="NU146" t="n">
        <v>33.55532</v>
      </c>
      <c r="NV146" t="n">
        <v>33.60461</v>
      </c>
      <c r="NW146" t="n">
        <v>33.65392</v>
      </c>
      <c r="NX146" t="n">
        <v>33.70325</v>
      </c>
      <c r="NY146" t="n">
        <v>33.7526</v>
      </c>
      <c r="NZ146" t="n">
        <v>33.80198</v>
      </c>
      <c r="OA146" t="n">
        <v>33.85139</v>
      </c>
      <c r="OB146" t="n">
        <v>33.90082</v>
      </c>
      <c r="OC146" t="n">
        <v>33.95028</v>
      </c>
      <c r="OD146" t="n">
        <v>33.99976</v>
      </c>
      <c r="OE146" t="n">
        <v>34.04927</v>
      </c>
      <c r="OF146" t="n">
        <v>34.09881</v>
      </c>
      <c r="OG146" t="n">
        <v>34.14837</v>
      </c>
      <c r="OH146" t="n">
        <v>34.19796</v>
      </c>
      <c r="OI146" t="n">
        <v>34.24758</v>
      </c>
      <c r="OJ146" t="n">
        <v>34.29723</v>
      </c>
      <c r="OK146" t="n">
        <v>34.3469</v>
      </c>
      <c r="OL146" t="n">
        <v>34.39661</v>
      </c>
      <c r="OM146" t="n">
        <v>34.44635</v>
      </c>
      <c r="ON146" t="n">
        <v>34.49612</v>
      </c>
      <c r="OO146" t="n">
        <v>34.54591</v>
      </c>
      <c r="OP146" t="n">
        <v>34.59574</v>
      </c>
      <c r="OQ146" t="n">
        <v>34.6456</v>
      </c>
      <c r="OR146" t="n">
        <v>34.69549</v>
      </c>
      <c r="OS146" t="n">
        <v>34.74541</v>
      </c>
      <c r="OT146" t="n">
        <v>34.79537</v>
      </c>
      <c r="OU146" t="n">
        <v>34.84536</v>
      </c>
      <c r="OV146" t="n">
        <v>34.89538</v>
      </c>
      <c r="OW146" t="n">
        <v>34.94544</v>
      </c>
      <c r="OX146" t="n">
        <v>34.99553</v>
      </c>
      <c r="OY146" t="n">
        <v>35.04565</v>
      </c>
      <c r="OZ146" t="n">
        <v>35.09581</v>
      </c>
      <c r="PA146" t="n">
        <v>35.14601</v>
      </c>
      <c r="PB146" t="n">
        <v>35.19624</v>
      </c>
      <c r="PC146" t="n">
        <v>35.24651</v>
      </c>
      <c r="PD146" t="n">
        <v>35.29681</v>
      </c>
      <c r="PE146" t="n">
        <v>35.34716</v>
      </c>
      <c r="PF146" t="n">
        <v>35.39754</v>
      </c>
      <c r="PG146" t="n">
        <v>35.44795</v>
      </c>
      <c r="PH146" t="n">
        <v>35.49841</v>
      </c>
      <c r="PI146" t="n">
        <v>35.5489</v>
      </c>
      <c r="PJ146" t="n">
        <v>35.59944</v>
      </c>
      <c r="PK146" t="n">
        <v>35.65001</v>
      </c>
      <c r="PL146" t="n">
        <v>35.70063</v>
      </c>
      <c r="PM146" t="n">
        <v>35.75128</v>
      </c>
      <c r="PN146" t="n">
        <v>35.80198</v>
      </c>
      <c r="PO146" t="n">
        <v>35.85271</v>
      </c>
      <c r="PP146" t="n">
        <v>35.90349</v>
      </c>
      <c r="PQ146" t="n">
        <v>35.95431</v>
      </c>
      <c r="PR146" t="n">
        <v>36.00518</v>
      </c>
      <c r="PS146" t="n">
        <v>36.05608</v>
      </c>
      <c r="PT146" t="n">
        <v>36.10703</v>
      </c>
      <c r="PU146" t="n">
        <v>36.15802</v>
      </c>
      <c r="PV146" t="n">
        <v>36.20906</v>
      </c>
      <c r="PW146" t="n">
        <v>36.26015</v>
      </c>
      <c r="PX146" t="n">
        <v>36.31128</v>
      </c>
      <c r="PY146" t="n">
        <v>36.36245</v>
      </c>
      <c r="PZ146" t="n">
        <v>36.41367</v>
      </c>
      <c r="QA146" t="n">
        <v>36.46494</v>
      </c>
      <c r="QB146" t="n">
        <v>36.51625</v>
      </c>
      <c r="QC146" t="n">
        <v>36.56761</v>
      </c>
      <c r="QD146" t="n">
        <v>36.61901</v>
      </c>
      <c r="QE146" t="n">
        <v>36.67048</v>
      </c>
      <c r="QF146" t="n">
        <v>36.72198</v>
      </c>
      <c r="QG146" t="n">
        <v>36.77353</v>
      </c>
      <c r="QH146" t="n">
        <v>36.82514</v>
      </c>
      <c r="QI146" t="n">
        <v>36.87679</v>
      </c>
      <c r="QJ146" t="n">
        <v>36.9285</v>
      </c>
      <c r="QK146" t="n">
        <v>36.98025</v>
      </c>
      <c r="QL146" t="n">
        <v>37.03206</v>
      </c>
      <c r="QM146" t="n">
        <v>37.08392</v>
      </c>
      <c r="QN146" t="n">
        <v>37.13583</v>
      </c>
      <c r="QO146" t="n">
        <v>37.18779</v>
      </c>
      <c r="QP146" t="n">
        <v>37.23981</v>
      </c>
      <c r="QQ146" t="n">
        <v>37.29188</v>
      </c>
      <c r="QR146" t="n">
        <v>37.34401</v>
      </c>
      <c r="QS146" t="n">
        <v>37.39619</v>
      </c>
      <c r="QT146" t="n">
        <v>37.44842</v>
      </c>
      <c r="QU146" t="n">
        <v>37.50071</v>
      </c>
      <c r="QV146" t="n">
        <v>37.55305</v>
      </c>
      <c r="QW146" t="n">
        <v>37.60546</v>
      </c>
      <c r="QX146" t="n">
        <v>37.65792</v>
      </c>
      <c r="QY146" t="n">
        <v>37.71043</v>
      </c>
      <c r="QZ146" t="n">
        <v>37.763</v>
      </c>
      <c r="RA146" t="n">
        <v>37.81564</v>
      </c>
      <c r="RB146" t="n">
        <v>37.86833</v>
      </c>
      <c r="RC146" t="n">
        <v>37.92108</v>
      </c>
      <c r="RD146" t="n">
        <v>37.97389</v>
      </c>
      <c r="RE146" t="n">
        <v>38.02676</v>
      </c>
      <c r="RF146" t="n">
        <v>38.07969</v>
      </c>
      <c r="RG146" t="n">
        <v>38.13268</v>
      </c>
      <c r="RH146" t="n">
        <v>38.18573</v>
      </c>
      <c r="RI146" t="n">
        <v>38.23885</v>
      </c>
      <c r="RJ146" t="n">
        <v>38.29203</v>
      </c>
      <c r="RK146" t="n">
        <v>38.34527</v>
      </c>
      <c r="RL146" t="n">
        <v>38.39857</v>
      </c>
      <c r="RM146" t="n">
        <v>38.45194</v>
      </c>
      <c r="RN146" t="n">
        <v>38.50538</v>
      </c>
      <c r="RO146" t="n">
        <v>38.55888</v>
      </c>
      <c r="RP146" t="n">
        <v>38.61244</v>
      </c>
      <c r="RQ146" t="n">
        <v>38.66607</v>
      </c>
      <c r="RR146" t="n">
        <v>38.71976</v>
      </c>
      <c r="RS146" t="n">
        <v>38.77353</v>
      </c>
      <c r="RT146" t="n">
        <v>38.82736</v>
      </c>
      <c r="RU146" t="n">
        <v>38.88126</v>
      </c>
      <c r="RV146" t="n">
        <v>38.93523</v>
      </c>
      <c r="RW146" t="n">
        <v>38.98926</v>
      </c>
      <c r="RX146" t="n">
        <v>39.04337</v>
      </c>
      <c r="RY146" t="n">
        <v>39.09755</v>
      </c>
      <c r="RZ146" t="n">
        <v>39.15179</v>
      </c>
      <c r="SA146" t="n">
        <v>39.20611</v>
      </c>
      <c r="SB146" t="n">
        <v>39.2605</v>
      </c>
      <c r="SC146" t="n">
        <v>39.31496</v>
      </c>
      <c r="SD146" t="n">
        <v>39.3695</v>
      </c>
      <c r="SE146" t="n">
        <v>39.4241</v>
      </c>
      <c r="SF146" t="n">
        <v>39.47879</v>
      </c>
      <c r="SG146" t="n">
        <v>39.53354</v>
      </c>
      <c r="SH146" t="n">
        <v>39.58837</v>
      </c>
      <c r="SI146" t="n">
        <v>39.64328</v>
      </c>
      <c r="SJ146" t="n">
        <v>39.69826</v>
      </c>
      <c r="SK146" t="n">
        <v>39.75332</v>
      </c>
      <c r="SL146" t="n">
        <v>39.80845</v>
      </c>
      <c r="SM146" t="n">
        <v>39.86367</v>
      </c>
      <c r="SN146" t="n">
        <v>39.91896</v>
      </c>
      <c r="SO146" t="n">
        <v>39.97433</v>
      </c>
      <c r="SP146" t="n">
        <v>40.02978</v>
      </c>
      <c r="SQ146" t="n">
        <v>40.0853</v>
      </c>
      <c r="SR146" t="n">
        <v>40.14091</v>
      </c>
      <c r="SS146" t="n">
        <v>40.19661</v>
      </c>
      <c r="ST146" t="n">
        <v>40.25238</v>
      </c>
      <c r="SU146" t="n">
        <v>40.30823</v>
      </c>
      <c r="SV146" t="n">
        <v>40.36417</v>
      </c>
      <c r="SW146" t="n">
        <v>40.42019</v>
      </c>
      <c r="SX146" t="n">
        <v>40.47629</v>
      </c>
      <c r="SY146" t="n">
        <v>40.53248</v>
      </c>
      <c r="SZ146" t="n">
        <v>40.58875</v>
      </c>
      <c r="TA146" t="n">
        <v>40.64511</v>
      </c>
      <c r="TB146" t="n">
        <v>40.70155</v>
      </c>
      <c r="TC146" t="n">
        <v>40.75809</v>
      </c>
      <c r="TD146" t="n">
        <v>40.8147</v>
      </c>
      <c r="TE146" t="n">
        <v>40.87141</v>
      </c>
      <c r="TF146" t="n">
        <v>40.92821</v>
      </c>
      <c r="TG146" t="n">
        <v>40.98509</v>
      </c>
      <c r="TH146" t="n">
        <v>41.04206</v>
      </c>
      <c r="TI146" t="n">
        <v>41.09913</v>
      </c>
      <c r="TJ146" t="n">
        <v>41.15629</v>
      </c>
      <c r="TK146" t="n">
        <v>41.21354</v>
      </c>
      <c r="TL146" t="n">
        <v>41.27087</v>
      </c>
      <c r="TM146" t="n">
        <v>41.32831</v>
      </c>
      <c r="TN146" t="n">
        <v>41.38583</v>
      </c>
      <c r="TO146" t="n">
        <v>41.44345</v>
      </c>
      <c r="TP146" t="n">
        <v>41.50117</v>
      </c>
      <c r="TQ146" t="n">
        <v>41.55898</v>
      </c>
      <c r="TR146" t="n">
        <v>41.61689</v>
      </c>
      <c r="TS146" t="n">
        <v>41.67489</v>
      </c>
      <c r="TT146" t="n">
        <v>41.73299</v>
      </c>
      <c r="TU146" t="n">
        <v>41.79119</v>
      </c>
      <c r="TV146" t="n">
        <v>41.84949</v>
      </c>
      <c r="TW146" t="n">
        <v>41.90789</v>
      </c>
      <c r="TX146" t="n">
        <v>41.96638</v>
      </c>
      <c r="TY146" t="n">
        <v>42.02498</v>
      </c>
      <c r="TZ146" t="n">
        <v>42.08368</v>
      </c>
      <c r="UA146" t="n">
        <v>42.14248</v>
      </c>
      <c r="UB146" t="n">
        <v>42.20139</v>
      </c>
      <c r="UC146" t="n">
        <v>42.2604</v>
      </c>
      <c r="UD146" t="n">
        <v>42.31951</v>
      </c>
      <c r="UE146" t="n">
        <v>42.37873</v>
      </c>
      <c r="UF146" t="n">
        <v>42.43805</v>
      </c>
      <c r="UG146" t="n">
        <v>42.49748</v>
      </c>
      <c r="UH146" t="n">
        <v>42.55701</v>
      </c>
      <c r="UI146" t="n">
        <v>42.61666</v>
      </c>
      <c r="UJ146" t="n">
        <v>42.67641</v>
      </c>
      <c r="UK146" t="n">
        <v>42.73627</v>
      </c>
      <c r="UL146" t="n">
        <v>42.79625</v>
      </c>
      <c r="UM146" t="n">
        <v>42.85633</v>
      </c>
      <c r="UN146" t="n">
        <v>42.91652</v>
      </c>
      <c r="UO146" t="n">
        <v>42.97683</v>
      </c>
      <c r="UP146" t="n">
        <v>43.03725</v>
      </c>
      <c r="UQ146" t="n">
        <v>43.09778</v>
      </c>
      <c r="UR146" t="n">
        <v>43.15842</v>
      </c>
      <c r="US146" t="n">
        <v>43.21919</v>
      </c>
      <c r="UT146" t="n">
        <v>43.28007</v>
      </c>
      <c r="UU146" t="n">
        <v>43.34106</v>
      </c>
      <c r="UV146" t="n">
        <v>43.40217</v>
      </c>
      <c r="UW146" t="n">
        <v>43.46341</v>
      </c>
      <c r="UX146" t="n">
        <v>43.52475</v>
      </c>
      <c r="UY146" t="n">
        <v>43.58622</v>
      </c>
      <c r="UZ146" t="n">
        <v>43.64782</v>
      </c>
      <c r="VA146" t="n">
        <v>43.70953</v>
      </c>
      <c r="VB146" t="n">
        <v>43.77136</v>
      </c>
      <c r="VC146" t="n">
        <v>43.83332</v>
      </c>
      <c r="VD146" t="n">
        <v>43.8954</v>
      </c>
      <c r="VE146" t="n">
        <v>43.95761</v>
      </c>
      <c r="VF146" t="n">
        <v>44.01994</v>
      </c>
      <c r="VG146" t="n">
        <v>44.0824</v>
      </c>
      <c r="VH146" t="n">
        <v>44.14498</v>
      </c>
      <c r="VI146" t="n">
        <v>44.2077</v>
      </c>
      <c r="VJ146" t="n">
        <v>44.27054</v>
      </c>
      <c r="VK146" t="n">
        <v>44.33351</v>
      </c>
      <c r="VL146" t="n">
        <v>44.39661</v>
      </c>
      <c r="VM146" t="n">
        <v>44.45985</v>
      </c>
      <c r="VN146" t="n">
        <v>44.52322</v>
      </c>
      <c r="VO146" t="n">
        <v>44.58672</v>
      </c>
      <c r="VP146" t="n">
        <v>44.65036</v>
      </c>
      <c r="VQ146" t="n">
        <v>44.71413</v>
      </c>
      <c r="VR146" t="n">
        <v>44.77803</v>
      </c>
      <c r="VS146" t="n">
        <v>44.84208</v>
      </c>
      <c r="VT146" t="n">
        <v>44.90626</v>
      </c>
      <c r="VU146" t="n">
        <v>44.97058</v>
      </c>
      <c r="VV146" t="n">
        <v>45.03504</v>
      </c>
      <c r="VW146" t="n">
        <v>45.09964</v>
      </c>
      <c r="VX146" t="n">
        <v>45.16438</v>
      </c>
      <c r="VY146" t="n">
        <v>45.22927</v>
      </c>
      <c r="VZ146" t="n">
        <v>45.2943</v>
      </c>
      <c r="WA146" t="n">
        <v>45.35947</v>
      </c>
      <c r="WB146" t="n">
        <v>45.42479</v>
      </c>
      <c r="WC146" t="n">
        <v>45.49026</v>
      </c>
      <c r="WD146" t="n">
        <v>45.55587</v>
      </c>
      <c r="WE146" t="n">
        <v>45.62164</v>
      </c>
      <c r="WF146" t="n">
        <v>45.68755</v>
      </c>
      <c r="WG146" t="n">
        <v>45.75361</v>
      </c>
      <c r="WH146" t="n">
        <v>45.81982</v>
      </c>
      <c r="WI146" t="n">
        <v>45.88619</v>
      </c>
      <c r="WJ146" t="n">
        <v>45.95271</v>
      </c>
      <c r="WK146" t="n">
        <v>46.01938</v>
      </c>
      <c r="WL146" t="n">
        <v>46.08622</v>
      </c>
      <c r="WM146" t="n">
        <v>46.1532</v>
      </c>
      <c r="WN146" t="n">
        <v>46.22035</v>
      </c>
      <c r="WO146" t="n">
        <v>46.28765</v>
      </c>
      <c r="WP146" t="n">
        <v>46.35512</v>
      </c>
      <c r="WQ146" t="n">
        <v>46.42274</v>
      </c>
      <c r="WR146" t="n">
        <v>46.49053</v>
      </c>
      <c r="WS146" t="n">
        <v>46.55848</v>
      </c>
      <c r="WT146" t="n">
        <v>46.6266</v>
      </c>
      <c r="WU146" t="n">
        <v>46.69488</v>
      </c>
      <c r="WV146" t="n">
        <v>46.76333</v>
      </c>
      <c r="WW146" t="n">
        <v>46.83195</v>
      </c>
      <c r="WX146" t="n">
        <v>46.90073</v>
      </c>
      <c r="WY146" t="n">
        <v>46.96969</v>
      </c>
      <c r="WZ146" t="n">
        <v>47.03882</v>
      </c>
      <c r="XA146" t="n">
        <v>47.10812</v>
      </c>
      <c r="XB146" t="n">
        <v>47.17759</v>
      </c>
      <c r="XC146" t="n">
        <v>47.24724</v>
      </c>
      <c r="XD146" t="n">
        <v>47.31707</v>
      </c>
      <c r="XE146" t="n">
        <v>47.38707</v>
      </c>
      <c r="XF146" t="n">
        <v>47.45725</v>
      </c>
      <c r="XG146" t="n">
        <v>47.52761</v>
      </c>
      <c r="XH146" t="n">
        <v>47.59816</v>
      </c>
      <c r="XI146" t="n">
        <v>47.66888</v>
      </c>
      <c r="XJ146" t="n">
        <v>47.73979</v>
      </c>
      <c r="XK146" t="n">
        <v>47.81089</v>
      </c>
      <c r="XL146" t="n">
        <v>47.88217</v>
      </c>
      <c r="XM146" t="n">
        <v>47.95364</v>
      </c>
      <c r="XN146" t="n">
        <v>48.0253</v>
      </c>
      <c r="XO146" t="n">
        <v>48.09715</v>
      </c>
      <c r="XP146" t="n">
        <v>48.16919</v>
      </c>
      <c r="XQ146" t="n">
        <v>48.24142</v>
      </c>
      <c r="XR146" t="n">
        <v>48.31385</v>
      </c>
      <c r="XS146" t="n">
        <v>48.38647</v>
      </c>
      <c r="XT146" t="n">
        <v>48.45929</v>
      </c>
      <c r="XU146" t="n">
        <v>48.53231</v>
      </c>
      <c r="XV146" t="n">
        <v>48.60553</v>
      </c>
      <c r="XW146" t="n">
        <v>48.67896</v>
      </c>
      <c r="XX146" t="n">
        <v>48.75258</v>
      </c>
      <c r="XY146" t="n">
        <v>48.82641</v>
      </c>
      <c r="XZ146" t="n">
        <v>48.90044</v>
      </c>
      <c r="YA146" t="n">
        <v>48.97469</v>
      </c>
      <c r="YB146" t="n">
        <v>49.04914</v>
      </c>
      <c r="YC146" t="n">
        <v>49.1238</v>
      </c>
      <c r="YD146" t="n">
        <v>49.19867</v>
      </c>
      <c r="YE146" t="n">
        <v>49.27376</v>
      </c>
      <c r="YF146" t="n">
        <v>49.34906</v>
      </c>
      <c r="YG146" t="n">
        <v>49.42458</v>
      </c>
      <c r="YH146" t="n">
        <v>49.50032</v>
      </c>
      <c r="YI146" t="n">
        <v>49.57628</v>
      </c>
      <c r="YJ146" t="n">
        <v>49.65246</v>
      </c>
      <c r="YK146" t="n">
        <v>49.72886</v>
      </c>
      <c r="YL146" t="n">
        <v>49.80549</v>
      </c>
      <c r="YM146" t="n">
        <v>49.88234</v>
      </c>
      <c r="YN146" t="n">
        <v>49.95942</v>
      </c>
      <c r="YO146" t="n">
        <v>50.03673</v>
      </c>
      <c r="YP146" t="n">
        <v>50.11428</v>
      </c>
      <c r="YQ146" t="n">
        <v>50.19205</v>
      </c>
      <c r="YR146" t="n">
        <v>50.27006</v>
      </c>
      <c r="YS146" t="n">
        <v>50.34831</v>
      </c>
      <c r="YT146" t="n">
        <v>50.4268</v>
      </c>
      <c r="YU146" t="n">
        <v>50.50552</v>
      </c>
      <c r="YV146" t="n">
        <v>50.58449</v>
      </c>
      <c r="YW146" t="n">
        <v>50.6637</v>
      </c>
      <c r="YX146" t="n">
        <v>50.74316</v>
      </c>
      <c r="YY146" t="n">
        <v>50.82287</v>
      </c>
      <c r="YZ146" t="n">
        <v>50.90282</v>
      </c>
      <c r="ZA146" t="n">
        <v>50.98303</v>
      </c>
      <c r="ZB146" t="n">
        <v>51.06349</v>
      </c>
      <c r="ZC146" t="n">
        <v>51.14421</v>
      </c>
      <c r="ZD146" t="n">
        <v>51.22518</v>
      </c>
      <c r="ZE146" t="n">
        <v>51.30641</v>
      </c>
      <c r="ZF146" t="n">
        <v>51.38791</v>
      </c>
      <c r="ZG146" t="n">
        <v>51.46966</v>
      </c>
      <c r="ZH146" t="n">
        <v>51.55168</v>
      </c>
      <c r="ZI146" t="n">
        <v>51.63397</v>
      </c>
      <c r="ZJ146" t="n">
        <v>51.71653</v>
      </c>
      <c r="ZK146" t="n">
        <v>51.79936</v>
      </c>
      <c r="ZL146" t="n">
        <v>51.88246</v>
      </c>
      <c r="ZM146" t="n">
        <v>51.96584</v>
      </c>
      <c r="ZN146" t="n">
        <v>52.0495</v>
      </c>
      <c r="ZO146" t="n">
        <v>52.13344</v>
      </c>
      <c r="ZP146" t="n">
        <v>52.21766</v>
      </c>
      <c r="ZQ146" t="n">
        <v>52.30216</v>
      </c>
      <c r="ZR146" t="n">
        <v>52.38695</v>
      </c>
      <c r="ZS146" t="n">
        <v>52.47203</v>
      </c>
      <c r="ZT146" t="n">
        <v>52.5574</v>
      </c>
      <c r="ZU146" t="n">
        <v>52.64307</v>
      </c>
      <c r="ZV146" t="n">
        <v>52.72903</v>
      </c>
      <c r="ZW146" t="n">
        <v>52.81529</v>
      </c>
      <c r="ZX146" t="n">
        <v>52.90186</v>
      </c>
      <c r="ZY146" t="n">
        <v>52.98872</v>
      </c>
      <c r="ZZ146" t="n">
        <v>53.07589</v>
      </c>
      <c r="AAA146" t="n">
        <v>53.16337</v>
      </c>
      <c r="AAB146" t="n">
        <v>53.25116</v>
      </c>
      <c r="AAC146" t="n">
        <v>53.33926</v>
      </c>
      <c r="AAD146" t="n">
        <v>53.42768</v>
      </c>
      <c r="AAE146" t="n">
        <v>53.51641</v>
      </c>
      <c r="AAF146" t="n">
        <v>53.60547</v>
      </c>
      <c r="AAG146" t="n">
        <v>53.69485</v>
      </c>
      <c r="AAH146" t="n">
        <v>53.78456</v>
      </c>
      <c r="AAI146" t="n">
        <v>53.8746</v>
      </c>
      <c r="AAJ146" t="n">
        <v>53.96497</v>
      </c>
      <c r="AAK146" t="n">
        <v>54.05568</v>
      </c>
      <c r="AAL146" t="n">
        <v>54.14672</v>
      </c>
      <c r="AAM146" t="n">
        <v>54.2381</v>
      </c>
      <c r="AAN146" t="n">
        <v>54.32983</v>
      </c>
      <c r="AAO146" t="n">
        <v>54.4219</v>
      </c>
      <c r="AAP146" t="n">
        <v>54.51432</v>
      </c>
      <c r="AAQ146" t="n">
        <v>54.60709</v>
      </c>
      <c r="AAR146" t="n">
        <v>54.70022</v>
      </c>
      <c r="AAS146" t="n">
        <v>54.7937</v>
      </c>
      <c r="AAT146" t="n">
        <v>54.88755</v>
      </c>
      <c r="AAU146" t="n">
        <v>54.98176</v>
      </c>
      <c r="AAV146" t="n">
        <v>55.07634</v>
      </c>
      <c r="AAW146" t="n">
        <v>55.17129</v>
      </c>
      <c r="AAX146" t="n">
        <v>55.26661</v>
      </c>
      <c r="AAY146" t="n">
        <v>55.36231</v>
      </c>
      <c r="AAZ146" t="n">
        <v>55.45839</v>
      </c>
      <c r="ABA146" t="n">
        <v>55.55486</v>
      </c>
      <c r="ABB146" t="n">
        <v>55.65171</v>
      </c>
      <c r="ABC146" t="n">
        <v>55.74895</v>
      </c>
      <c r="ABD146" t="n">
        <v>55.84658</v>
      </c>
      <c r="ABE146" t="n">
        <v>55.94461</v>
      </c>
      <c r="ABF146" t="n">
        <v>56.04305</v>
      </c>
      <c r="ABG146" t="n">
        <v>56.14189</v>
      </c>
      <c r="ABH146" t="n">
        <v>56.24113</v>
      </c>
      <c r="ABI146" t="n">
        <v>56.34079</v>
      </c>
      <c r="ABJ146" t="n">
        <v>56.44086</v>
      </c>
      <c r="ABK146" t="n">
        <v>56.54136</v>
      </c>
      <c r="ABL146" t="n">
        <v>56.64228</v>
      </c>
      <c r="ABM146" t="n">
        <v>56.74362</v>
      </c>
      <c r="ABN146" t="n">
        <v>56.84539</v>
      </c>
      <c r="ABO146" t="n">
        <v>56.94761</v>
      </c>
      <c r="ABP146" t="n">
        <v>57.05025</v>
      </c>
      <c r="ABQ146" t="n">
        <v>57.15334</v>
      </c>
      <c r="ABR146" t="n">
        <v>57.25688</v>
      </c>
      <c r="ABS146" t="n">
        <v>57.36087</v>
      </c>
      <c r="ABT146" t="n">
        <v>57.46532</v>
      </c>
      <c r="ABU146" t="n">
        <v>57.57022</v>
      </c>
      <c r="ABV146" t="n">
        <v>57.67559</v>
      </c>
      <c r="ABW146" t="n">
        <v>57.78143</v>
      </c>
      <c r="ABX146" t="n">
        <v>57.88774</v>
      </c>
      <c r="ABY146" t="n">
        <v>57.99453</v>
      </c>
      <c r="ABZ146" t="n">
        <v>58.1018</v>
      </c>
      <c r="ACA146" t="n">
        <v>58.20955</v>
      </c>
      <c r="ACB146" t="n">
        <v>58.3178</v>
      </c>
      <c r="ACC146" t="n">
        <v>58.42654</v>
      </c>
      <c r="ACD146" t="n">
        <v>58.53579</v>
      </c>
      <c r="ACE146" t="n">
        <v>58.64554</v>
      </c>
      <c r="ACF146" t="n">
        <v>58.7558</v>
      </c>
      <c r="ACG146" t="n">
        <v>58.86658</v>
      </c>
      <c r="ACH146" t="n">
        <v>58.97787</v>
      </c>
      <c r="ACI146" t="n">
        <v>59.0897</v>
      </c>
      <c r="ACJ146" t="n">
        <v>59.20205</v>
      </c>
      <c r="ACK146" t="n">
        <v>59.31495</v>
      </c>
      <c r="ACL146" t="n">
        <v>59.42838</v>
      </c>
      <c r="ACM146" t="n">
        <v>59.54236</v>
      </c>
      <c r="ACN146" t="n">
        <v>59.65689</v>
      </c>
      <c r="ACO146" t="n">
        <v>59.77198</v>
      </c>
      <c r="ACP146" t="n">
        <v>59.88763</v>
      </c>
      <c r="ACQ146" t="n">
        <v>60.00386</v>
      </c>
      <c r="ACR146" t="n">
        <v>60.12066</v>
      </c>
      <c r="ACS146" t="n">
        <v>60.23804</v>
      </c>
      <c r="ACT146" t="n">
        <v>60.35601</v>
      </c>
      <c r="ACU146" t="n">
        <v>60.47458</v>
      </c>
      <c r="ACV146" t="n">
        <v>60.59373</v>
      </c>
      <c r="ACW146" t="n">
        <v>60.7135</v>
      </c>
      <c r="ACX146" t="n">
        <v>60.83389</v>
      </c>
      <c r="ACY146" t="n">
        <v>60.95488</v>
      </c>
      <c r="ACZ146" t="n">
        <v>61.07651</v>
      </c>
      <c r="ADA146" t="n">
        <v>61.19877</v>
      </c>
      <c r="ADB146" t="n">
        <v>61.32166</v>
      </c>
      <c r="ADC146" t="n">
        <v>61.44521</v>
      </c>
      <c r="ADD146" t="n">
        <v>61.5694</v>
      </c>
      <c r="ADE146" t="n">
        <v>61.69425</v>
      </c>
      <c r="ADF146" t="n">
        <v>61.81977</v>
      </c>
      <c r="ADG146" t="n">
        <v>61.94596</v>
      </c>
      <c r="ADH146" t="n">
        <v>62.07284</v>
      </c>
      <c r="ADI146" t="n">
        <v>62.20041</v>
      </c>
      <c r="ADJ146" t="n">
        <v>62.32867</v>
      </c>
      <c r="ADK146" t="n">
        <v>62.45763</v>
      </c>
      <c r="ADL146" t="n">
        <v>62.58731</v>
      </c>
      <c r="ADM146" t="n">
        <v>62.71771</v>
      </c>
      <c r="ADN146" t="n">
        <v>62.84883</v>
      </c>
      <c r="ADO146" t="n">
        <v>62.9807</v>
      </c>
      <c r="ADP146" t="n">
        <v>63.1133</v>
      </c>
      <c r="ADQ146" t="n">
        <v>63.24667</v>
      </c>
      <c r="ADR146" t="n">
        <v>63.38079</v>
      </c>
      <c r="ADS146" t="n">
        <v>63.51568</v>
      </c>
      <c r="ADT146" t="n">
        <v>63.65135</v>
      </c>
      <c r="ADU146" t="n">
        <v>63.78782</v>
      </c>
      <c r="ADV146" t="n">
        <v>63.92508</v>
      </c>
      <c r="ADW146" t="n">
        <v>64.06314</v>
      </c>
      <c r="ADX146" t="n">
        <v>64.20202999999999</v>
      </c>
      <c r="ADY146" t="n">
        <v>64.34174</v>
      </c>
      <c r="ADZ146" t="n">
        <v>64.48228</v>
      </c>
      <c r="AEA146" t="n">
        <v>64.62367</v>
      </c>
      <c r="AEB146" t="n">
        <v>64.76591999999999</v>
      </c>
      <c r="AEC146" t="n">
        <v>64.90903</v>
      </c>
      <c r="AED146" t="n">
        <v>65.05303000000001</v>
      </c>
      <c r="AEE146" t="n">
        <v>65.19790999999999</v>
      </c>
      <c r="AEF146" t="n">
        <v>65.34369</v>
      </c>
      <c r="AEG146" t="n">
        <v>65.49038</v>
      </c>
      <c r="AEH146" t="n">
        <v>65.63799</v>
      </c>
      <c r="AEI146" t="n">
        <v>65.78654</v>
      </c>
      <c r="AEJ146" t="n">
        <v>65.93603</v>
      </c>
      <c r="AEK146" t="n">
        <v>66.08647000000001</v>
      </c>
      <c r="AEL146" t="n">
        <v>66.23788</v>
      </c>
      <c r="AEM146" t="n">
        <v>66.39027</v>
      </c>
      <c r="AEN146" t="n">
        <v>66.54366</v>
      </c>
      <c r="AEO146" t="n">
        <v>66.69806</v>
      </c>
      <c r="AEP146" t="n">
        <v>66.85347</v>
      </c>
      <c r="AEQ146" t="n">
        <v>67.00991999999999</v>
      </c>
      <c r="AER146" t="n">
        <v>67.1674</v>
      </c>
      <c r="AES146" t="n">
        <v>67.32595999999999</v>
      </c>
      <c r="AET146" t="n">
        <v>67.48558</v>
      </c>
      <c r="AEU146" t="n">
        <v>67.64628999999999</v>
      </c>
      <c r="AEV146" t="n">
        <v>67.80811</v>
      </c>
      <c r="AEW146" t="n">
        <v>67.97104</v>
      </c>
      <c r="AEX146" t="n">
        <v>68.13509999999999</v>
      </c>
      <c r="AEY146" t="n">
        <v>68.30031</v>
      </c>
      <c r="AEZ146" t="n">
        <v>68.46668</v>
      </c>
      <c r="AFA146" t="n">
        <v>68.63423</v>
      </c>
      <c r="AFB146" t="n">
        <v>68.80298999999999</v>
      </c>
      <c r="AFC146" t="n">
        <v>68.97295</v>
      </c>
      <c r="AFD146" t="n">
        <v>69.14413</v>
      </c>
      <c r="AFE146" t="n">
        <v>69.31657</v>
      </c>
      <c r="AFF146" t="n">
        <v>69.49026000000001</v>
      </c>
      <c r="AFG146" t="n">
        <v>69.66525</v>
      </c>
      <c r="AFH146" t="n">
        <v>69.84153000000001</v>
      </c>
      <c r="AFI146" t="n">
        <v>70.01913</v>
      </c>
      <c r="AFJ146" t="n">
        <v>70.19807</v>
      </c>
      <c r="AFK146" t="n">
        <v>70.37836</v>
      </c>
      <c r="AFL146" t="n">
        <v>70.56004</v>
      </c>
      <c r="AFM146" t="n">
        <v>70.74311</v>
      </c>
      <c r="AFN146" t="n">
        <v>70.9276</v>
      </c>
      <c r="AFO146" t="n">
        <v>71.11353</v>
      </c>
      <c r="AFP146" t="n">
        <v>71.30092999999999</v>
      </c>
      <c r="AFQ146" t="n">
        <v>71.4898</v>
      </c>
      <c r="AFR146" t="n">
        <v>71.68017999999999</v>
      </c>
      <c r="AFS146" t="n">
        <v>71.87209</v>
      </c>
      <c r="AFT146" t="n">
        <v>72.06555</v>
      </c>
      <c r="AFU146" t="n">
        <v>72.2606</v>
      </c>
      <c r="AFV146" t="n">
        <v>72.45724</v>
      </c>
      <c r="AFW146" t="n">
        <v>72.6555</v>
      </c>
      <c r="AFX146" t="n">
        <v>72.85542</v>
      </c>
      <c r="AFY146" t="n">
        <v>73.05701999999999</v>
      </c>
      <c r="AFZ146" t="n">
        <v>73.26033</v>
      </c>
      <c r="AGA146" t="n">
        <v>73.46536</v>
      </c>
      <c r="AGB146" t="n">
        <v>73.67216000000001</v>
      </c>
      <c r="AGC146" t="n">
        <v>73.88075000000001</v>
      </c>
      <c r="AGD146" t="n">
        <v>74.09116</v>
      </c>
      <c r="AGE146" t="n">
        <v>74.30343000000001</v>
      </c>
      <c r="AGF146" t="n">
        <v>74.51757000000001</v>
      </c>
      <c r="AGG146" t="n">
        <v>74.73362</v>
      </c>
      <c r="AGH146" t="n">
        <v>74.95162000000001</v>
      </c>
      <c r="AGI146" t="n">
        <v>75.1716</v>
      </c>
      <c r="AGJ146" t="n">
        <v>75.39359</v>
      </c>
      <c r="AGK146" t="n">
        <v>75.61763000000001</v>
      </c>
      <c r="AGL146" t="n">
        <v>75.84375</v>
      </c>
      <c r="AGM146" t="n">
        <v>76.07199</v>
      </c>
      <c r="AGN146" t="n">
        <v>76.30239</v>
      </c>
      <c r="AGO146" t="n">
        <v>76.53498999999999</v>
      </c>
      <c r="AGP146" t="n">
        <v>76.76982</v>
      </c>
      <c r="AGQ146" t="n">
        <v>77.00693</v>
      </c>
      <c r="AGR146" t="n">
        <v>77.24636</v>
      </c>
      <c r="AGS146" t="n">
        <v>77.48814</v>
      </c>
      <c r="AGT146" t="n">
        <v>77.73233999999999</v>
      </c>
      <c r="AGU146" t="n">
        <v>77.97898000000001</v>
      </c>
      <c r="AGV146" t="n">
        <v>78.22812</v>
      </c>
      <c r="AGW146" t="n">
        <v>78.4798</v>
      </c>
      <c r="AGX146" t="n">
        <v>78.73407</v>
      </c>
      <c r="AGY146" t="n">
        <v>78.99099</v>
      </c>
      <c r="AGZ146" t="n">
        <v>79.25060000000001</v>
      </c>
      <c r="AHA146" t="n">
        <v>79.51295</v>
      </c>
      <c r="AHB146" t="n">
        <v>79.77811</v>
      </c>
      <c r="AHC146" t="n">
        <v>80.04613000000001</v>
      </c>
      <c r="AHD146" t="n">
        <v>80.31706</v>
      </c>
      <c r="AHE146" t="n">
        <v>80.59097</v>
      </c>
      <c r="AHF146" t="n">
        <v>80.86790000000001</v>
      </c>
      <c r="AHG146" t="n">
        <v>81.14794999999999</v>
      </c>
      <c r="AHH146" t="n">
        <v>81.43115</v>
      </c>
      <c r="AHI146" t="n">
        <v>81.71758</v>
      </c>
      <c r="AHJ146" t="n">
        <v>82.00732000000001</v>
      </c>
      <c r="AHK146" t="n">
        <v>82.30042</v>
      </c>
      <c r="AHL146" t="n">
        <v>82.59697</v>
      </c>
      <c r="AHM146" t="n">
        <v>82.89703</v>
      </c>
      <c r="AHN146" t="n">
        <v>83.20068999999999</v>
      </c>
      <c r="AHO146" t="n">
        <v>83.50803000000001</v>
      </c>
      <c r="AHP146" t="n">
        <v>83.81910999999999</v>
      </c>
      <c r="AHQ146" t="n">
        <v>84.13406000000001</v>
      </c>
      <c r="AHR146" t="n">
        <v>84.45292999999999</v>
      </c>
      <c r="AHS146" t="n">
        <v>84.77582</v>
      </c>
      <c r="AHT146" t="n">
        <v>85.10283</v>
      </c>
      <c r="AHU146" t="n">
        <v>85.43406</v>
      </c>
      <c r="AHV146" t="n">
        <v>85.7696</v>
      </c>
      <c r="AHW146" t="n">
        <v>86.10957000000001</v>
      </c>
      <c r="AHX146" t="n">
        <v>86.45406</v>
      </c>
      <c r="AHY146" t="n">
        <v>86.80318</v>
      </c>
      <c r="AHZ146" t="n">
        <v>87.15707</v>
      </c>
      <c r="AIA146" t="n">
        <v>87.51582999999999</v>
      </c>
      <c r="AIB146" t="n">
        <v>87.87958999999999</v>
      </c>
      <c r="AIC146" t="n">
        <v>88.24847</v>
      </c>
      <c r="AID146" t="n">
        <v>88.62262</v>
      </c>
      <c r="AIE146" t="n">
        <v>89.00217000000001</v>
      </c>
      <c r="AIF146" t="n">
        <v>89.38724999999999</v>
      </c>
      <c r="AIG146" t="n">
        <v>89.77804</v>
      </c>
      <c r="AIH146" t="n">
        <v>90.17466</v>
      </c>
      <c r="AII146" t="n">
        <v>90.57729999999999</v>
      </c>
      <c r="AIJ146" t="n">
        <v>90.98611</v>
      </c>
      <c r="AIK146" t="n">
        <v>91.40128</v>
      </c>
      <c r="AIL146" t="n">
        <v>91.82297</v>
      </c>
      <c r="AIM146" t="n">
        <v>92.25138</v>
      </c>
      <c r="AIN146" t="n">
        <v>92.68671000000001</v>
      </c>
      <c r="AIO146" t="n">
        <v>93.12917</v>
      </c>
      <c r="AIP146" t="n">
        <v>93.57896</v>
      </c>
      <c r="AIQ146" t="n">
        <v>94.03631</v>
      </c>
      <c r="AIR146" t="n">
        <v>94.50145000000001</v>
      </c>
      <c r="AIS146" t="n">
        <v>94.97462</v>
      </c>
      <c r="AIT146" t="n">
        <v>95.45609</v>
      </c>
      <c r="AIU146" t="n">
        <v>95.94611</v>
      </c>
      <c r="AIV146" t="n">
        <v>96.44498</v>
      </c>
      <c r="AIW146" t="n">
        <v>96.95296</v>
      </c>
      <c r="AIX146" t="n">
        <v>97.47038000000001</v>
      </c>
      <c r="AIY146" t="n">
        <v>97.99755</v>
      </c>
      <c r="AIZ146" t="n">
        <v>98.53480999999999</v>
      </c>
      <c r="AJA146" t="n">
        <v>99.08252</v>
      </c>
      <c r="AJB146" t="n">
        <v>99.64104</v>
      </c>
      <c r="AJC146" t="n">
        <v>100.21075</v>
      </c>
      <c r="AJD146" t="n">
        <v>100.79208</v>
      </c>
      <c r="AJE146" t="n">
        <v>101.38546</v>
      </c>
      <c r="AJF146" t="n">
        <v>101.99134</v>
      </c>
      <c r="AJG146" t="n">
        <v>102.61021</v>
      </c>
      <c r="AJH146" t="n">
        <v>103.24255</v>
      </c>
      <c r="AJI146" t="n">
        <v>103.88893</v>
      </c>
      <c r="AJJ146" t="n">
        <v>104.5499</v>
      </c>
      <c r="AJK146" t="n">
        <v>105.22607</v>
      </c>
      <c r="AJL146" t="n">
        <v>105.91806</v>
      </c>
      <c r="AJM146" t="n">
        <v>106.62656</v>
      </c>
      <c r="AJN146" t="n">
        <v>107.35229</v>
      </c>
      <c r="AJO146" t="n">
        <v>108.096</v>
      </c>
      <c r="AJP146" t="n">
        <v>108.85851</v>
      </c>
      <c r="AJQ146" t="n">
        <v>109.64068</v>
      </c>
      <c r="AJR146" t="n">
        <v>110.44344</v>
      </c>
      <c r="AJS146" t="n">
        <v>111.26777</v>
      </c>
      <c r="AJT146" t="n">
        <v>112.11473</v>
      </c>
      <c r="AJU146" t="n">
        <v>112.98545</v>
      </c>
      <c r="AJV146" t="n">
        <v>113.88115</v>
      </c>
      <c r="AJW146" t="n">
        <v>114.80312</v>
      </c>
      <c r="AJX146" t="n">
        <v>115.75278</v>
      </c>
      <c r="AJY146" t="n">
        <v>116.73162</v>
      </c>
      <c r="AJZ146" t="n">
        <v>117.74129</v>
      </c>
      <c r="AKA146" t="n">
        <v>118.78356</v>
      </c>
      <c r="AKB146" t="n">
        <v>119.86034</v>
      </c>
      <c r="AKC146" t="n">
        <v>120.97372</v>
      </c>
      <c r="AKD146" t="n">
        <v>122.12595</v>
      </c>
      <c r="AKE146" t="n">
        <v>123.3195</v>
      </c>
      <c r="AKF146" t="n">
        <v>124.55709</v>
      </c>
      <c r="AKG146" t="n">
        <v>125.84167</v>
      </c>
      <c r="AKH146" t="n">
        <v>127.17648</v>
      </c>
      <c r="AKI146" t="n">
        <v>128.56512</v>
      </c>
      <c r="AKJ146" t="n">
        <v>130.01157</v>
      </c>
      <c r="AKK146" t="n">
        <v>131.52019</v>
      </c>
      <c r="AKL146" t="n">
        <v>133.09587</v>
      </c>
      <c r="AKM146" t="n">
        <v>134.74406</v>
      </c>
      <c r="AKN146" t="n">
        <v>136.4709</v>
      </c>
      <c r="AKO146" t="n">
        <v>138.28322</v>
      </c>
      <c r="AKP146" t="n">
        <v>140.18878</v>
      </c>
      <c r="AKQ146" t="n">
        <v>142.19641</v>
      </c>
      <c r="AKR146" t="n">
        <v>144.31612</v>
      </c>
      <c r="AKS146" t="n">
        <v>146.55945</v>
      </c>
      <c r="AKT146" t="n">
        <v>148.93967</v>
      </c>
      <c r="AKU146" t="n">
        <v>151.47218</v>
      </c>
      <c r="AKV146" t="n">
        <v>154.17503</v>
      </c>
      <c r="AKW146" t="n">
        <v>157.06941</v>
      </c>
      <c r="AKX146" t="n">
        <v>160.18056</v>
      </c>
      <c r="AKY146" t="n">
        <v>163.5387</v>
      </c>
      <c r="AKZ146" t="n">
        <v>167.18047</v>
      </c>
      <c r="ALA146" t="n">
        <v>171.15079</v>
      </c>
      <c r="ALB146" t="n">
        <v>175.50548</v>
      </c>
      <c r="ALC146" t="n">
        <v>180.31497</v>
      </c>
      <c r="ALD146" t="n">
        <v>185.66966</v>
      </c>
      <c r="ALE146" t="n">
        <v>191.68806</v>
      </c>
      <c r="ALF146" t="n">
        <v>198.52917</v>
      </c>
      <c r="ALG146" t="n">
        <v>206.41269</v>
      </c>
      <c r="ALH146" t="n">
        <v>215.653</v>
      </c>
      <c r="ALI146" t="n">
        <v>226.72015</v>
      </c>
      <c r="ALJ146" t="n">
        <v>240.35797</v>
      </c>
      <c r="ALK146" t="n">
        <v>257.83624</v>
      </c>
      <c r="ALL146" t="n">
        <v>281.56931</v>
      </c>
      <c r="ALM146" t="n">
        <v>316.98413</v>
      </c>
      <c r="ALN146" t="n">
        <v>380.6864</v>
      </c>
      <c r="ALO146" t="n">
        <v>638.50696</v>
      </c>
    </row>
    <row r="147">
      <c r="A147" t="inlineStr">
        <is>
          <t>Lebanon</t>
        </is>
      </c>
      <c r="B147" t="inlineStr">
        <is>
          <t>LBN</t>
        </is>
      </c>
      <c r="C147" s="13">
        <f>AVERAGE(SI147,SJ147)</f>
        <v/>
      </c>
      <c r="D147" t="n">
        <v>1.00096</v>
      </c>
      <c r="E147" t="n">
        <v>1.45979</v>
      </c>
      <c r="F147" t="n">
        <v>1.68186</v>
      </c>
      <c r="G147" t="n">
        <v>1.70127</v>
      </c>
      <c r="H147" t="n">
        <v>1.77999</v>
      </c>
      <c r="I147" t="n">
        <v>1.90292</v>
      </c>
      <c r="J147" t="n">
        <v>1.91404</v>
      </c>
      <c r="K147" t="n">
        <v>1.95468</v>
      </c>
      <c r="L147" t="n">
        <v>1.96274</v>
      </c>
      <c r="M147" t="n">
        <v>2.00904</v>
      </c>
      <c r="N147" t="n">
        <v>2.06444</v>
      </c>
      <c r="O147" t="n">
        <v>2.10734</v>
      </c>
      <c r="P147" t="n">
        <v>2.1157</v>
      </c>
      <c r="Q147" t="n">
        <v>2.1448</v>
      </c>
      <c r="R147" t="n">
        <v>2.1656</v>
      </c>
      <c r="S147" t="n">
        <v>2.1712</v>
      </c>
      <c r="T147" t="n">
        <v>2.20425</v>
      </c>
      <c r="U147" t="n">
        <v>2.25005</v>
      </c>
      <c r="V147" t="n">
        <v>2.26971</v>
      </c>
      <c r="W147" t="n">
        <v>2.2748</v>
      </c>
      <c r="X147" t="n">
        <v>2.28766</v>
      </c>
      <c r="Y147" t="n">
        <v>2.32936</v>
      </c>
      <c r="Z147" t="n">
        <v>2.35747</v>
      </c>
      <c r="AA147" t="n">
        <v>2.39147</v>
      </c>
      <c r="AB147" t="n">
        <v>2.41917</v>
      </c>
      <c r="AC147" t="n">
        <v>2.43161</v>
      </c>
      <c r="AD147" t="n">
        <v>2.43161</v>
      </c>
      <c r="AE147" t="n">
        <v>2.43161</v>
      </c>
      <c r="AF147" t="n">
        <v>2.43161</v>
      </c>
      <c r="AG147" t="n">
        <v>2.43161</v>
      </c>
      <c r="AH147" t="n">
        <v>2.43161</v>
      </c>
      <c r="AI147" t="n">
        <v>2.43161</v>
      </c>
      <c r="AJ147" t="n">
        <v>2.43161</v>
      </c>
      <c r="AK147" t="n">
        <v>2.43181</v>
      </c>
      <c r="AL147" t="n">
        <v>2.4337</v>
      </c>
      <c r="AM147" t="n">
        <v>2.43867</v>
      </c>
      <c r="AN147" t="n">
        <v>2.48774</v>
      </c>
      <c r="AO147" t="n">
        <v>2.54192</v>
      </c>
      <c r="AP147" t="n">
        <v>2.56249</v>
      </c>
      <c r="AQ147" t="n">
        <v>2.58216</v>
      </c>
      <c r="AR147" t="n">
        <v>2.58685</v>
      </c>
      <c r="AS147" t="n">
        <v>2.60471</v>
      </c>
      <c r="AT147" t="n">
        <v>2.61486</v>
      </c>
      <c r="AU147" t="n">
        <v>2.65109</v>
      </c>
      <c r="AV147" t="n">
        <v>2.68883</v>
      </c>
      <c r="AW147" t="n">
        <v>2.70631</v>
      </c>
      <c r="AX147" t="n">
        <v>2.70767</v>
      </c>
      <c r="AY147" t="n">
        <v>2.73507</v>
      </c>
      <c r="AZ147" t="n">
        <v>2.75815</v>
      </c>
      <c r="BA147" t="n">
        <v>2.77248</v>
      </c>
      <c r="BB147" t="n">
        <v>2.78852</v>
      </c>
      <c r="BC147" t="n">
        <v>2.80616</v>
      </c>
      <c r="BD147" t="n">
        <v>2.83252</v>
      </c>
      <c r="BE147" t="n">
        <v>2.84458</v>
      </c>
      <c r="BF147" t="n">
        <v>2.84924</v>
      </c>
      <c r="BG147" t="n">
        <v>2.8552</v>
      </c>
      <c r="BH147" t="n">
        <v>2.86859</v>
      </c>
      <c r="BI147" t="n">
        <v>2.88861</v>
      </c>
      <c r="BJ147" t="n">
        <v>2.89913</v>
      </c>
      <c r="BK147" t="n">
        <v>2.90491</v>
      </c>
      <c r="BL147" t="n">
        <v>2.92785</v>
      </c>
      <c r="BM147" t="n">
        <v>2.9391</v>
      </c>
      <c r="BN147" t="n">
        <v>2.94705</v>
      </c>
      <c r="BO147" t="n">
        <v>2.96283</v>
      </c>
      <c r="BP147" t="n">
        <v>2.98972</v>
      </c>
      <c r="BQ147" t="n">
        <v>3.01298</v>
      </c>
      <c r="BR147" t="n">
        <v>3.02597</v>
      </c>
      <c r="BS147" t="n">
        <v>3.04554</v>
      </c>
      <c r="BT147" t="n">
        <v>3.05492</v>
      </c>
      <c r="BU147" t="n">
        <v>3.076</v>
      </c>
      <c r="BV147" t="n">
        <v>3.09813</v>
      </c>
      <c r="BW147" t="n">
        <v>3.11007</v>
      </c>
      <c r="BX147" t="n">
        <v>3.11694</v>
      </c>
      <c r="BY147" t="n">
        <v>3.12133</v>
      </c>
      <c r="BZ147" t="n">
        <v>3.12817</v>
      </c>
      <c r="CA147" t="n">
        <v>3.13863</v>
      </c>
      <c r="CB147" t="n">
        <v>3.14671</v>
      </c>
      <c r="CC147" t="n">
        <v>3.15284</v>
      </c>
      <c r="CD147" t="n">
        <v>3.15997</v>
      </c>
      <c r="CE147" t="n">
        <v>3.17128</v>
      </c>
      <c r="CF147" t="n">
        <v>3.18418</v>
      </c>
      <c r="CG147" t="n">
        <v>3.1918</v>
      </c>
      <c r="CH147" t="n">
        <v>3.19417</v>
      </c>
      <c r="CI147" t="n">
        <v>3.20849</v>
      </c>
      <c r="CJ147" t="n">
        <v>3.23105</v>
      </c>
      <c r="CK147" t="n">
        <v>3.23464</v>
      </c>
      <c r="CL147" t="n">
        <v>3.23464</v>
      </c>
      <c r="CM147" t="n">
        <v>3.23464</v>
      </c>
      <c r="CN147" t="n">
        <v>3.23464</v>
      </c>
      <c r="CO147" t="n">
        <v>3.23464</v>
      </c>
      <c r="CP147" t="n">
        <v>3.23548</v>
      </c>
      <c r="CQ147" t="n">
        <v>3.23705</v>
      </c>
      <c r="CR147" t="n">
        <v>3.2387</v>
      </c>
      <c r="CS147" t="n">
        <v>3.25062</v>
      </c>
      <c r="CT147" t="n">
        <v>3.25923</v>
      </c>
      <c r="CU147" t="n">
        <v>3.27043</v>
      </c>
      <c r="CV147" t="n">
        <v>3.27932</v>
      </c>
      <c r="CW147" t="n">
        <v>3.29449</v>
      </c>
      <c r="CX147" t="n">
        <v>3.30769</v>
      </c>
      <c r="CY147" t="n">
        <v>3.31846</v>
      </c>
      <c r="CZ147" t="n">
        <v>3.33403</v>
      </c>
      <c r="DA147" t="n">
        <v>3.34304</v>
      </c>
      <c r="DB147" t="n">
        <v>3.36782</v>
      </c>
      <c r="DC147" t="n">
        <v>3.3856</v>
      </c>
      <c r="DD147" t="n">
        <v>3.40238</v>
      </c>
      <c r="DE147" t="n">
        <v>3.4149</v>
      </c>
      <c r="DF147" t="n">
        <v>3.44374</v>
      </c>
      <c r="DG147" t="n">
        <v>3.46844</v>
      </c>
      <c r="DH147" t="n">
        <v>3.47218</v>
      </c>
      <c r="DI147" t="n">
        <v>3.47458</v>
      </c>
      <c r="DJ147" t="n">
        <v>3.49287</v>
      </c>
      <c r="DK147" t="n">
        <v>3.50879</v>
      </c>
      <c r="DL147" t="n">
        <v>3.51893</v>
      </c>
      <c r="DM147" t="n">
        <v>3.52664</v>
      </c>
      <c r="DN147" t="n">
        <v>3.55349</v>
      </c>
      <c r="DO147" t="n">
        <v>3.56802</v>
      </c>
      <c r="DP147" t="n">
        <v>3.58206</v>
      </c>
      <c r="DQ147" t="n">
        <v>3.58277</v>
      </c>
      <c r="DR147" t="n">
        <v>3.59215</v>
      </c>
      <c r="DS147" t="n">
        <v>3.59976</v>
      </c>
      <c r="DT147" t="n">
        <v>3.61003</v>
      </c>
      <c r="DU147" t="n">
        <v>3.62296</v>
      </c>
      <c r="DV147" t="n">
        <v>3.64828</v>
      </c>
      <c r="DW147" t="n">
        <v>3.66167</v>
      </c>
      <c r="DX147" t="n">
        <v>3.67259</v>
      </c>
      <c r="DY147" t="n">
        <v>3.69324</v>
      </c>
      <c r="DZ147" t="n">
        <v>3.70202</v>
      </c>
      <c r="EA147" t="n">
        <v>3.70954</v>
      </c>
      <c r="EB147" t="n">
        <v>3.71381</v>
      </c>
      <c r="EC147" t="n">
        <v>3.72636</v>
      </c>
      <c r="ED147" t="n">
        <v>3.74978</v>
      </c>
      <c r="EE147" t="n">
        <v>3.75495</v>
      </c>
      <c r="EF147" t="n">
        <v>3.76547</v>
      </c>
      <c r="EG147" t="n">
        <v>3.78515</v>
      </c>
      <c r="EH147" t="n">
        <v>3.79073</v>
      </c>
      <c r="EI147" t="n">
        <v>3.79762</v>
      </c>
      <c r="EJ147" t="n">
        <v>3.81713</v>
      </c>
      <c r="EK147" t="n">
        <v>3.83671</v>
      </c>
      <c r="EL147" t="n">
        <v>3.85502</v>
      </c>
      <c r="EM147" t="n">
        <v>3.85781</v>
      </c>
      <c r="EN147" t="n">
        <v>3.85985</v>
      </c>
      <c r="EO147" t="n">
        <v>3.86945</v>
      </c>
      <c r="EP147" t="n">
        <v>3.88741</v>
      </c>
      <c r="EQ147" t="n">
        <v>3.89331</v>
      </c>
      <c r="ER147" t="n">
        <v>3.90256</v>
      </c>
      <c r="ES147" t="n">
        <v>3.90336</v>
      </c>
      <c r="ET147" t="n">
        <v>3.90421</v>
      </c>
      <c r="EU147" t="n">
        <v>3.90589</v>
      </c>
      <c r="EV147" t="n">
        <v>3.91899</v>
      </c>
      <c r="EW147" t="n">
        <v>3.93867</v>
      </c>
      <c r="EX147" t="n">
        <v>3.95352</v>
      </c>
      <c r="EY147" t="n">
        <v>3.96938</v>
      </c>
      <c r="EZ147" t="n">
        <v>3.98213</v>
      </c>
      <c r="FA147" t="n">
        <v>3.995</v>
      </c>
      <c r="FB147" t="n">
        <v>4.01451</v>
      </c>
      <c r="FC147" t="n">
        <v>4.02329</v>
      </c>
      <c r="FD147" t="n">
        <v>4.03657</v>
      </c>
      <c r="FE147" t="n">
        <v>4.0653</v>
      </c>
      <c r="FF147" t="n">
        <v>4.07014</v>
      </c>
      <c r="FG147" t="n">
        <v>4.10517</v>
      </c>
      <c r="FH147" t="n">
        <v>4.13759</v>
      </c>
      <c r="FI147" t="n">
        <v>4.14856</v>
      </c>
      <c r="FJ147" t="n">
        <v>4.15758</v>
      </c>
      <c r="FK147" t="n">
        <v>4.16442</v>
      </c>
      <c r="FL147" t="n">
        <v>4.16708</v>
      </c>
      <c r="FM147" t="n">
        <v>4.16783</v>
      </c>
      <c r="FN147" t="n">
        <v>4.17336</v>
      </c>
      <c r="FO147" t="n">
        <v>4.18328</v>
      </c>
      <c r="FP147" t="n">
        <v>4.18846</v>
      </c>
      <c r="FQ147" t="n">
        <v>4.20405</v>
      </c>
      <c r="FR147" t="n">
        <v>4.20994</v>
      </c>
      <c r="FS147" t="n">
        <v>4.22091</v>
      </c>
      <c r="FT147" t="n">
        <v>4.23627</v>
      </c>
      <c r="FU147" t="n">
        <v>4.26069</v>
      </c>
      <c r="FV147" t="n">
        <v>4.28007</v>
      </c>
      <c r="FW147" t="n">
        <v>4.2888</v>
      </c>
      <c r="FX147" t="n">
        <v>4.2888</v>
      </c>
      <c r="FY147" t="n">
        <v>4.29199</v>
      </c>
      <c r="FZ147" t="n">
        <v>4.29569</v>
      </c>
      <c r="GA147" t="n">
        <v>4.29569</v>
      </c>
      <c r="GB147" t="n">
        <v>4.29569</v>
      </c>
      <c r="GC147" t="n">
        <v>4.29569</v>
      </c>
      <c r="GD147" t="n">
        <v>4.29569</v>
      </c>
      <c r="GE147" t="n">
        <v>4.29569</v>
      </c>
      <c r="GF147" t="n">
        <v>4.29569</v>
      </c>
      <c r="GG147" t="n">
        <v>4.29569</v>
      </c>
      <c r="GH147" t="n">
        <v>4.29569</v>
      </c>
      <c r="GI147" t="n">
        <v>4.29569</v>
      </c>
      <c r="GJ147" t="n">
        <v>4.29569</v>
      </c>
      <c r="GK147" t="n">
        <v>4.29569</v>
      </c>
      <c r="GL147" t="n">
        <v>4.29569</v>
      </c>
      <c r="GM147" t="n">
        <v>4.29569</v>
      </c>
      <c r="GN147" t="n">
        <v>4.29569</v>
      </c>
      <c r="GO147" t="n">
        <v>4.29569</v>
      </c>
      <c r="GP147" t="n">
        <v>4.29569</v>
      </c>
      <c r="GQ147" t="n">
        <v>4.2967</v>
      </c>
      <c r="GR147" t="n">
        <v>4.30217</v>
      </c>
      <c r="GS147" t="n">
        <v>4.30805</v>
      </c>
      <c r="GT147" t="n">
        <v>4.31545</v>
      </c>
      <c r="GU147" t="n">
        <v>4.33494</v>
      </c>
      <c r="GV147" t="n">
        <v>4.35605</v>
      </c>
      <c r="GW147" t="n">
        <v>4.36253</v>
      </c>
      <c r="GX147" t="n">
        <v>4.3666</v>
      </c>
      <c r="GY147" t="n">
        <v>4.37271</v>
      </c>
      <c r="GZ147" t="n">
        <v>4.37804</v>
      </c>
      <c r="HA147" t="n">
        <v>4.39565</v>
      </c>
      <c r="HB147" t="n">
        <v>4.40508</v>
      </c>
      <c r="HC147" t="n">
        <v>4.40738</v>
      </c>
      <c r="HD147" t="n">
        <v>4.41953</v>
      </c>
      <c r="HE147" t="n">
        <v>4.42628</v>
      </c>
      <c r="HF147" t="n">
        <v>4.43278</v>
      </c>
      <c r="HG147" t="n">
        <v>4.43672</v>
      </c>
      <c r="HH147" t="n">
        <v>4.45052</v>
      </c>
      <c r="HI147" t="n">
        <v>4.46405</v>
      </c>
      <c r="HJ147" t="n">
        <v>4.46654</v>
      </c>
      <c r="HK147" t="n">
        <v>4.46972</v>
      </c>
      <c r="HL147" t="n">
        <v>4.47223</v>
      </c>
      <c r="HM147" t="n">
        <v>4.48774</v>
      </c>
      <c r="HN147" t="n">
        <v>4.5087</v>
      </c>
      <c r="HO147" t="n">
        <v>4.52542</v>
      </c>
      <c r="HP147" t="n">
        <v>4.52929</v>
      </c>
      <c r="HQ147" t="n">
        <v>4.53032</v>
      </c>
      <c r="HR147" t="n">
        <v>4.53728</v>
      </c>
      <c r="HS147" t="n">
        <v>4.54427</v>
      </c>
      <c r="HT147" t="n">
        <v>4.55763</v>
      </c>
      <c r="HU147" t="n">
        <v>4.57402</v>
      </c>
      <c r="HV147" t="n">
        <v>4.59055</v>
      </c>
      <c r="HW147" t="n">
        <v>4.5951</v>
      </c>
      <c r="HX147" t="n">
        <v>4.60781</v>
      </c>
      <c r="HY147" t="n">
        <v>4.6155</v>
      </c>
      <c r="HZ147" t="n">
        <v>4.6266</v>
      </c>
      <c r="IA147" t="n">
        <v>4.64041</v>
      </c>
      <c r="IB147" t="n">
        <v>4.65962</v>
      </c>
      <c r="IC147" t="n">
        <v>4.66931</v>
      </c>
      <c r="ID147" t="n">
        <v>4.6775</v>
      </c>
      <c r="IE147" t="n">
        <v>4.69529</v>
      </c>
      <c r="IF147" t="n">
        <v>4.70367</v>
      </c>
      <c r="IG147" t="n">
        <v>4.72</v>
      </c>
      <c r="IH147" t="n">
        <v>4.73864</v>
      </c>
      <c r="II147" t="n">
        <v>4.74839</v>
      </c>
      <c r="IJ147" t="n">
        <v>4.77337</v>
      </c>
      <c r="IK147" t="n">
        <v>4.80477</v>
      </c>
      <c r="IL147" t="n">
        <v>4.82297</v>
      </c>
      <c r="IM147" t="n">
        <v>4.82995</v>
      </c>
      <c r="IN147" t="n">
        <v>4.8392</v>
      </c>
      <c r="IO147" t="n">
        <v>4.8416</v>
      </c>
      <c r="IP147" t="n">
        <v>4.84287</v>
      </c>
      <c r="IQ147" t="n">
        <v>4.84644</v>
      </c>
      <c r="IR147" t="n">
        <v>4.84679</v>
      </c>
      <c r="IS147" t="n">
        <v>4.84679</v>
      </c>
      <c r="IT147" t="n">
        <v>4.84679</v>
      </c>
      <c r="IU147" t="n">
        <v>4.84679</v>
      </c>
      <c r="IV147" t="n">
        <v>4.84681</v>
      </c>
      <c r="IW147" t="n">
        <v>4.84703</v>
      </c>
      <c r="IX147" t="n">
        <v>4.85105</v>
      </c>
      <c r="IY147" t="n">
        <v>4.86165</v>
      </c>
      <c r="IZ147" t="n">
        <v>4.86817</v>
      </c>
      <c r="JA147" t="n">
        <v>4.87526</v>
      </c>
      <c r="JB147" t="n">
        <v>4.88182</v>
      </c>
      <c r="JC147" t="n">
        <v>4.90844</v>
      </c>
      <c r="JD147" t="n">
        <v>4.92611</v>
      </c>
      <c r="JE147" t="n">
        <v>4.94397</v>
      </c>
      <c r="JF147" t="n">
        <v>4.95897</v>
      </c>
      <c r="JG147" t="n">
        <v>4.96298</v>
      </c>
      <c r="JH147" t="n">
        <v>4.98447</v>
      </c>
      <c r="JI147" t="n">
        <v>4.99635</v>
      </c>
      <c r="JJ147" t="n">
        <v>4.99637</v>
      </c>
      <c r="JK147" t="n">
        <v>4.99857</v>
      </c>
      <c r="JL147" t="n">
        <v>5.00629</v>
      </c>
      <c r="JM147" t="n">
        <v>5.0103</v>
      </c>
      <c r="JN147" t="n">
        <v>5.02279</v>
      </c>
      <c r="JO147" t="n">
        <v>5.02439</v>
      </c>
      <c r="JP147" t="n">
        <v>5.03711</v>
      </c>
      <c r="JQ147" t="n">
        <v>5.04089</v>
      </c>
      <c r="JR147" t="n">
        <v>5.05225</v>
      </c>
      <c r="JS147" t="n">
        <v>5.06146</v>
      </c>
      <c r="JT147" t="n">
        <v>5.0749</v>
      </c>
      <c r="JU147" t="n">
        <v>5.0943</v>
      </c>
      <c r="JV147" t="n">
        <v>5.11325</v>
      </c>
      <c r="JW147" t="n">
        <v>5.12806</v>
      </c>
      <c r="JX147" t="n">
        <v>5.12935</v>
      </c>
      <c r="JY147" t="n">
        <v>5.13702</v>
      </c>
      <c r="JZ147" t="n">
        <v>5.15777</v>
      </c>
      <c r="KA147" t="n">
        <v>5.17084</v>
      </c>
      <c r="KB147" t="n">
        <v>5.18066</v>
      </c>
      <c r="KC147" t="n">
        <v>5.19048</v>
      </c>
      <c r="KD147" t="n">
        <v>5.20295</v>
      </c>
      <c r="KE147" t="n">
        <v>5.21883</v>
      </c>
      <c r="KF147" t="n">
        <v>5.23588</v>
      </c>
      <c r="KG147" t="n">
        <v>5.25888</v>
      </c>
      <c r="KH147" t="n">
        <v>5.27245</v>
      </c>
      <c r="KI147" t="n">
        <v>5.28118</v>
      </c>
      <c r="KJ147" t="n">
        <v>5.28534</v>
      </c>
      <c r="KK147" t="n">
        <v>5.28664</v>
      </c>
      <c r="KL147" t="n">
        <v>5.28794</v>
      </c>
      <c r="KM147" t="n">
        <v>5.30091</v>
      </c>
      <c r="KN147" t="n">
        <v>5.30715</v>
      </c>
      <c r="KO147" t="n">
        <v>5.31456</v>
      </c>
      <c r="KP147" t="n">
        <v>5.32687</v>
      </c>
      <c r="KQ147" t="n">
        <v>5.33197</v>
      </c>
      <c r="KR147" t="n">
        <v>5.33236</v>
      </c>
      <c r="KS147" t="n">
        <v>5.33509</v>
      </c>
      <c r="KT147" t="n">
        <v>5.33519</v>
      </c>
      <c r="KU147" t="n">
        <v>5.33548</v>
      </c>
      <c r="KV147" t="n">
        <v>5.34972</v>
      </c>
      <c r="KW147" t="n">
        <v>5.36911</v>
      </c>
      <c r="KX147" t="n">
        <v>5.38311</v>
      </c>
      <c r="KY147" t="n">
        <v>5.3922</v>
      </c>
      <c r="KZ147" t="n">
        <v>5.39956</v>
      </c>
      <c r="LA147" t="n">
        <v>5.40579</v>
      </c>
      <c r="LB147" t="n">
        <v>5.40894</v>
      </c>
      <c r="LC147" t="n">
        <v>5.41803</v>
      </c>
      <c r="LD147" t="n">
        <v>5.43992</v>
      </c>
      <c r="LE147" t="n">
        <v>5.44656</v>
      </c>
      <c r="LF147" t="n">
        <v>5.45104</v>
      </c>
      <c r="LG147" t="n">
        <v>5.45514</v>
      </c>
      <c r="LH147" t="n">
        <v>5.46015</v>
      </c>
      <c r="LI147" t="n">
        <v>5.47965</v>
      </c>
      <c r="LJ147" t="n">
        <v>5.48547</v>
      </c>
      <c r="LK147" t="n">
        <v>5.49633</v>
      </c>
      <c r="LL147" t="n">
        <v>5.51545</v>
      </c>
      <c r="LM147" t="n">
        <v>5.52465</v>
      </c>
      <c r="LN147" t="n">
        <v>5.53942</v>
      </c>
      <c r="LO147" t="n">
        <v>5.56014</v>
      </c>
      <c r="LP147" t="n">
        <v>5.57853</v>
      </c>
      <c r="LQ147" t="n">
        <v>5.58785</v>
      </c>
      <c r="LR147" t="n">
        <v>5.61622</v>
      </c>
      <c r="LS147" t="n">
        <v>5.6315</v>
      </c>
      <c r="LT147" t="n">
        <v>5.65379</v>
      </c>
      <c r="LU147" t="n">
        <v>5.66156</v>
      </c>
      <c r="LV147" t="n">
        <v>5.67889</v>
      </c>
      <c r="LW147" t="n">
        <v>5.69317</v>
      </c>
      <c r="LX147" t="n">
        <v>5.7364</v>
      </c>
      <c r="LY147" t="n">
        <v>5.75521</v>
      </c>
      <c r="LZ147" t="n">
        <v>5.76664</v>
      </c>
      <c r="MA147" t="n">
        <v>5.78087</v>
      </c>
      <c r="MB147" t="n">
        <v>5.80592</v>
      </c>
      <c r="MC147" t="n">
        <v>5.81377</v>
      </c>
      <c r="MD147" t="n">
        <v>5.84061</v>
      </c>
      <c r="ME147" t="n">
        <v>5.85782</v>
      </c>
      <c r="MF147" t="n">
        <v>5.86702</v>
      </c>
      <c r="MG147" t="n">
        <v>5.87351</v>
      </c>
      <c r="MH147" t="n">
        <v>5.88716</v>
      </c>
      <c r="MI147" t="n">
        <v>5.89963</v>
      </c>
      <c r="MJ147" t="n">
        <v>5.91055</v>
      </c>
      <c r="MK147" t="n">
        <v>5.92449</v>
      </c>
      <c r="ML147" t="n">
        <v>5.95202</v>
      </c>
      <c r="MM147" t="n">
        <v>5.96078</v>
      </c>
      <c r="MN147" t="n">
        <v>5.9758</v>
      </c>
      <c r="MO147" t="n">
        <v>6.01138</v>
      </c>
      <c r="MP147" t="n">
        <v>6.02441</v>
      </c>
      <c r="MQ147" t="n">
        <v>6.03122</v>
      </c>
      <c r="MR147" t="n">
        <v>6.03981</v>
      </c>
      <c r="MS147" t="n">
        <v>6.05655</v>
      </c>
      <c r="MT147" t="n">
        <v>6.06293</v>
      </c>
      <c r="MU147" t="n">
        <v>6.07128</v>
      </c>
      <c r="MV147" t="n">
        <v>6.07175</v>
      </c>
      <c r="MW147" t="n">
        <v>6.07412</v>
      </c>
      <c r="MX147" t="n">
        <v>6.07414</v>
      </c>
      <c r="MY147" t="n">
        <v>6.07414</v>
      </c>
      <c r="MZ147" t="n">
        <v>6.07432</v>
      </c>
      <c r="NA147" t="n">
        <v>6.07812</v>
      </c>
      <c r="NB147" t="n">
        <v>6.09427</v>
      </c>
      <c r="NC147" t="n">
        <v>6.09744</v>
      </c>
      <c r="ND147" t="n">
        <v>6.10369</v>
      </c>
      <c r="NE147" t="n">
        <v>6.12016</v>
      </c>
      <c r="NF147" t="n">
        <v>6.13194</v>
      </c>
      <c r="NG147" t="n">
        <v>6.14742</v>
      </c>
      <c r="NH147" t="n">
        <v>6.15754</v>
      </c>
      <c r="NI147" t="n">
        <v>6.16032</v>
      </c>
      <c r="NJ147" t="n">
        <v>6.18028</v>
      </c>
      <c r="NK147" t="n">
        <v>6.19813</v>
      </c>
      <c r="NL147" t="n">
        <v>6.20147</v>
      </c>
      <c r="NM147" t="n">
        <v>6.22509</v>
      </c>
      <c r="NN147" t="n">
        <v>6.24301</v>
      </c>
      <c r="NO147" t="n">
        <v>6.25023</v>
      </c>
      <c r="NP147" t="n">
        <v>6.25517</v>
      </c>
      <c r="NQ147" t="n">
        <v>6.26298</v>
      </c>
      <c r="NR147" t="n">
        <v>6.27729</v>
      </c>
      <c r="NS147" t="n">
        <v>6.27943</v>
      </c>
      <c r="NT147" t="n">
        <v>6.29061</v>
      </c>
      <c r="NU147" t="n">
        <v>6.29135</v>
      </c>
      <c r="NV147" t="n">
        <v>6.29957</v>
      </c>
      <c r="NW147" t="n">
        <v>6.3171</v>
      </c>
      <c r="NX147" t="n">
        <v>6.32823</v>
      </c>
      <c r="NY147" t="n">
        <v>6.3525</v>
      </c>
      <c r="NZ147" t="n">
        <v>6.37417</v>
      </c>
      <c r="OA147" t="n">
        <v>6.39177</v>
      </c>
      <c r="OB147" t="n">
        <v>6.40418</v>
      </c>
      <c r="OC147" t="n">
        <v>6.41782</v>
      </c>
      <c r="OD147" t="n">
        <v>6.43957</v>
      </c>
      <c r="OE147" t="n">
        <v>6.4549</v>
      </c>
      <c r="OF147" t="n">
        <v>6.46426</v>
      </c>
      <c r="OG147" t="n">
        <v>6.4705</v>
      </c>
      <c r="OH147" t="n">
        <v>6.50079</v>
      </c>
      <c r="OI147" t="n">
        <v>6.51992</v>
      </c>
      <c r="OJ147" t="n">
        <v>6.54207</v>
      </c>
      <c r="OK147" t="n">
        <v>6.54253</v>
      </c>
      <c r="OL147" t="n">
        <v>6.54607</v>
      </c>
      <c r="OM147" t="n">
        <v>6.55484</v>
      </c>
      <c r="ON147" t="n">
        <v>6.55489</v>
      </c>
      <c r="OO147" t="n">
        <v>6.55489</v>
      </c>
      <c r="OP147" t="n">
        <v>6.55489</v>
      </c>
      <c r="OQ147" t="n">
        <v>6.5567</v>
      </c>
      <c r="OR147" t="n">
        <v>6.57236</v>
      </c>
      <c r="OS147" t="n">
        <v>6.58872</v>
      </c>
      <c r="OT147" t="n">
        <v>6.60093</v>
      </c>
      <c r="OU147" t="n">
        <v>6.622</v>
      </c>
      <c r="OV147" t="n">
        <v>6.63348</v>
      </c>
      <c r="OW147" t="n">
        <v>6.63466</v>
      </c>
      <c r="OX147" t="n">
        <v>6.65649</v>
      </c>
      <c r="OY147" t="n">
        <v>6.66416</v>
      </c>
      <c r="OZ147" t="n">
        <v>6.67661</v>
      </c>
      <c r="PA147" t="n">
        <v>6.68523</v>
      </c>
      <c r="PB147" t="n">
        <v>6.68852</v>
      </c>
      <c r="PC147" t="n">
        <v>6.7015</v>
      </c>
      <c r="PD147" t="n">
        <v>6.71733</v>
      </c>
      <c r="PE147" t="n">
        <v>6.71824</v>
      </c>
      <c r="PF147" t="n">
        <v>6.71824</v>
      </c>
      <c r="PG147" t="n">
        <v>6.71835</v>
      </c>
      <c r="PH147" t="n">
        <v>6.72662</v>
      </c>
      <c r="PI147" t="n">
        <v>6.72859</v>
      </c>
      <c r="PJ147" t="n">
        <v>6.73651</v>
      </c>
      <c r="PK147" t="n">
        <v>6.75626</v>
      </c>
      <c r="PL147" t="n">
        <v>6.76158</v>
      </c>
      <c r="PM147" t="n">
        <v>6.7768</v>
      </c>
      <c r="PN147" t="n">
        <v>6.79422</v>
      </c>
      <c r="PO147" t="n">
        <v>6.82844</v>
      </c>
      <c r="PP147" t="n">
        <v>6.83681</v>
      </c>
      <c r="PQ147" t="n">
        <v>6.84573</v>
      </c>
      <c r="PR147" t="n">
        <v>6.85994</v>
      </c>
      <c r="PS147" t="n">
        <v>6.89244</v>
      </c>
      <c r="PT147" t="n">
        <v>6.92309</v>
      </c>
      <c r="PU147" t="n">
        <v>6.94737</v>
      </c>
      <c r="PV147" t="n">
        <v>6.95546</v>
      </c>
      <c r="PW147" t="n">
        <v>6.96638</v>
      </c>
      <c r="PX147" t="n">
        <v>6.98076</v>
      </c>
      <c r="PY147" t="n">
        <v>6.98397</v>
      </c>
      <c r="PZ147" t="n">
        <v>6.98638</v>
      </c>
      <c r="QA147" t="n">
        <v>7.01335</v>
      </c>
      <c r="QB147" t="n">
        <v>7.02452</v>
      </c>
      <c r="QC147" t="n">
        <v>7.03404</v>
      </c>
      <c r="QD147" t="n">
        <v>7.06035</v>
      </c>
      <c r="QE147" t="n">
        <v>7.06913</v>
      </c>
      <c r="QF147" t="n">
        <v>7.0699</v>
      </c>
      <c r="QG147" t="n">
        <v>7.0699</v>
      </c>
      <c r="QH147" t="n">
        <v>7.06991</v>
      </c>
      <c r="QI147" t="n">
        <v>7.07817</v>
      </c>
      <c r="QJ147" t="n">
        <v>7.08643</v>
      </c>
      <c r="QK147" t="n">
        <v>7.09178</v>
      </c>
      <c r="QL147" t="n">
        <v>7.10258</v>
      </c>
      <c r="QM147" t="n">
        <v>7.1109</v>
      </c>
      <c r="QN147" t="n">
        <v>7.12399</v>
      </c>
      <c r="QO147" t="n">
        <v>7.13429</v>
      </c>
      <c r="QP147" t="n">
        <v>7.15125</v>
      </c>
      <c r="QQ147" t="n">
        <v>7.16855</v>
      </c>
      <c r="QR147" t="n">
        <v>7.19445</v>
      </c>
      <c r="QS147" t="n">
        <v>7.21724</v>
      </c>
      <c r="QT147" t="n">
        <v>7.22701</v>
      </c>
      <c r="QU147" t="n">
        <v>7.23225</v>
      </c>
      <c r="QV147" t="n">
        <v>7.25041</v>
      </c>
      <c r="QW147" t="n">
        <v>7.2616</v>
      </c>
      <c r="QX147" t="n">
        <v>7.2845</v>
      </c>
      <c r="QY147" t="n">
        <v>7.29601</v>
      </c>
      <c r="QZ147" t="n">
        <v>7.3121</v>
      </c>
      <c r="RA147" t="n">
        <v>7.32067</v>
      </c>
      <c r="RB147" t="n">
        <v>7.33562</v>
      </c>
      <c r="RC147" t="n">
        <v>7.34446</v>
      </c>
      <c r="RD147" t="n">
        <v>7.35934</v>
      </c>
      <c r="RE147" t="n">
        <v>7.38124</v>
      </c>
      <c r="RF147" t="n">
        <v>7.39</v>
      </c>
      <c r="RG147" t="n">
        <v>7.39678</v>
      </c>
      <c r="RH147" t="n">
        <v>7.43798</v>
      </c>
      <c r="RI147" t="n">
        <v>7.46706</v>
      </c>
      <c r="RJ147" t="n">
        <v>7.49467</v>
      </c>
      <c r="RK147" t="n">
        <v>7.52214</v>
      </c>
      <c r="RL147" t="n">
        <v>7.52731</v>
      </c>
      <c r="RM147" t="n">
        <v>7.53168</v>
      </c>
      <c r="RN147" t="n">
        <v>7.54764</v>
      </c>
      <c r="RO147" t="n">
        <v>7.54858</v>
      </c>
      <c r="RP147" t="n">
        <v>7.54858</v>
      </c>
      <c r="RQ147" t="n">
        <v>7.56386</v>
      </c>
      <c r="RR147" t="n">
        <v>7.59315</v>
      </c>
      <c r="RS147" t="n">
        <v>7.60821</v>
      </c>
      <c r="RT147" t="n">
        <v>7.61265</v>
      </c>
      <c r="RU147" t="n">
        <v>7.62353</v>
      </c>
      <c r="RV147" t="n">
        <v>7.64357</v>
      </c>
      <c r="RW147" t="n">
        <v>7.66182</v>
      </c>
      <c r="RX147" t="n">
        <v>7.67472</v>
      </c>
      <c r="RY147" t="n">
        <v>7.68846</v>
      </c>
      <c r="RZ147" t="n">
        <v>7.70867</v>
      </c>
      <c r="SA147" t="n">
        <v>7.72338</v>
      </c>
      <c r="SB147" t="n">
        <v>7.73842</v>
      </c>
      <c r="SC147" t="n">
        <v>7.768</v>
      </c>
      <c r="SD147" t="n">
        <v>7.78882</v>
      </c>
      <c r="SE147" t="n">
        <v>7.79772</v>
      </c>
      <c r="SF147" t="n">
        <v>7.82771</v>
      </c>
      <c r="SG147" t="n">
        <v>7.84637</v>
      </c>
      <c r="SH147" t="n">
        <v>7.8553</v>
      </c>
      <c r="SI147" t="n">
        <v>7.87522</v>
      </c>
      <c r="SJ147" t="n">
        <v>7.89497</v>
      </c>
      <c r="SK147" t="n">
        <v>7.90708</v>
      </c>
      <c r="SL147" t="n">
        <v>7.90802</v>
      </c>
      <c r="SM147" t="n">
        <v>7.90829</v>
      </c>
      <c r="SN147" t="n">
        <v>7.93777</v>
      </c>
      <c r="SO147" t="n">
        <v>7.96523</v>
      </c>
      <c r="SP147" t="n">
        <v>7.98009</v>
      </c>
      <c r="SQ147" t="n">
        <v>8.01505</v>
      </c>
      <c r="SR147" t="n">
        <v>8.02289</v>
      </c>
      <c r="SS147" t="n">
        <v>8.028180000000001</v>
      </c>
      <c r="ST147" t="n">
        <v>8.04102</v>
      </c>
      <c r="SU147" t="n">
        <v>8.042630000000001</v>
      </c>
      <c r="SV147" t="n">
        <v>8.04707</v>
      </c>
      <c r="SW147" t="n">
        <v>8.053710000000001</v>
      </c>
      <c r="SX147" t="n">
        <v>8.0771</v>
      </c>
      <c r="SY147" t="n">
        <v>8.114789999999999</v>
      </c>
      <c r="SZ147" t="n">
        <v>8.15155</v>
      </c>
      <c r="TA147" t="n">
        <v>8.19117</v>
      </c>
      <c r="TB147" t="n">
        <v>8.20309</v>
      </c>
      <c r="TC147" t="n">
        <v>8.22763</v>
      </c>
      <c r="TD147" t="n">
        <v>8.23438</v>
      </c>
      <c r="TE147" t="n">
        <v>8.2545</v>
      </c>
      <c r="TF147" t="n">
        <v>8.26787</v>
      </c>
      <c r="TG147" t="n">
        <v>8.275230000000001</v>
      </c>
      <c r="TH147" t="n">
        <v>8.2902</v>
      </c>
      <c r="TI147" t="n">
        <v>8.30463</v>
      </c>
      <c r="TJ147" t="n">
        <v>8.31432</v>
      </c>
      <c r="TK147" t="n">
        <v>8.32549</v>
      </c>
      <c r="TL147" t="n">
        <v>8.35421</v>
      </c>
      <c r="TM147" t="n">
        <v>8.368130000000001</v>
      </c>
      <c r="TN147" t="n">
        <v>8.36816</v>
      </c>
      <c r="TO147" t="n">
        <v>8.36816</v>
      </c>
      <c r="TP147" t="n">
        <v>8.36816</v>
      </c>
      <c r="TQ147" t="n">
        <v>8.368980000000001</v>
      </c>
      <c r="TR147" t="n">
        <v>8.39447</v>
      </c>
      <c r="TS147" t="n">
        <v>8.41395</v>
      </c>
      <c r="TT147" t="n">
        <v>8.421760000000001</v>
      </c>
      <c r="TU147" t="n">
        <v>8.42794</v>
      </c>
      <c r="TV147" t="n">
        <v>8.427989999999999</v>
      </c>
      <c r="TW147" t="n">
        <v>8.44947</v>
      </c>
      <c r="TX147" t="n">
        <v>8.47885</v>
      </c>
      <c r="TY147" t="n">
        <v>8.507490000000001</v>
      </c>
      <c r="TZ147" t="n">
        <v>8.5138</v>
      </c>
      <c r="UA147" t="n">
        <v>8.52205</v>
      </c>
      <c r="UB147" t="n">
        <v>8.53002</v>
      </c>
      <c r="UC147" t="n">
        <v>8.53876</v>
      </c>
      <c r="UD147" t="n">
        <v>8.548819999999999</v>
      </c>
      <c r="UE147" t="n">
        <v>8.56884</v>
      </c>
      <c r="UF147" t="n">
        <v>8.57592</v>
      </c>
      <c r="UG147" t="n">
        <v>8.58281</v>
      </c>
      <c r="UH147" t="n">
        <v>8.595420000000001</v>
      </c>
      <c r="UI147" t="n">
        <v>8.609719999999999</v>
      </c>
      <c r="UJ147" t="n">
        <v>8.65293</v>
      </c>
      <c r="UK147" t="n">
        <v>8.67521</v>
      </c>
      <c r="UL147" t="n">
        <v>8.687569999999999</v>
      </c>
      <c r="UM147" t="n">
        <v>8.68848</v>
      </c>
      <c r="UN147" t="n">
        <v>8.68848</v>
      </c>
      <c r="UO147" t="n">
        <v>8.688829999999999</v>
      </c>
      <c r="UP147" t="n">
        <v>8.698</v>
      </c>
      <c r="UQ147" t="n">
        <v>8.71402</v>
      </c>
      <c r="UR147" t="n">
        <v>8.738910000000001</v>
      </c>
      <c r="US147" t="n">
        <v>8.771470000000001</v>
      </c>
      <c r="UT147" t="n">
        <v>8.77787</v>
      </c>
      <c r="UU147" t="n">
        <v>8.788650000000001</v>
      </c>
      <c r="UV147" t="n">
        <v>8.788650000000001</v>
      </c>
      <c r="UW147" t="n">
        <v>8.81748</v>
      </c>
      <c r="UX147" t="n">
        <v>8.86599</v>
      </c>
      <c r="UY147" t="n">
        <v>8.870089999999999</v>
      </c>
      <c r="UZ147" t="n">
        <v>8.885289999999999</v>
      </c>
      <c r="VA147" t="n">
        <v>8.89931</v>
      </c>
      <c r="VB147" t="n">
        <v>8.917949999999999</v>
      </c>
      <c r="VC147" t="n">
        <v>8.93792</v>
      </c>
      <c r="VD147" t="n">
        <v>8.951890000000001</v>
      </c>
      <c r="VE147" t="n">
        <v>8.97921</v>
      </c>
      <c r="VF147" t="n">
        <v>9.00775</v>
      </c>
      <c r="VG147" t="n">
        <v>9.024760000000001</v>
      </c>
      <c r="VH147" t="n">
        <v>9.0291</v>
      </c>
      <c r="VI147" t="n">
        <v>9.04176</v>
      </c>
      <c r="VJ147" t="n">
        <v>9.06223</v>
      </c>
      <c r="VK147" t="n">
        <v>9.06944</v>
      </c>
      <c r="VL147" t="n">
        <v>9.07166</v>
      </c>
      <c r="VM147" t="n">
        <v>9.078250000000001</v>
      </c>
      <c r="VN147" t="n">
        <v>9.091049999999999</v>
      </c>
      <c r="VO147" t="n">
        <v>9.1028</v>
      </c>
      <c r="VP147" t="n">
        <v>9.11744</v>
      </c>
      <c r="VQ147" t="n">
        <v>9.13435</v>
      </c>
      <c r="VR147" t="n">
        <v>9.136810000000001</v>
      </c>
      <c r="VS147" t="n">
        <v>9.136810000000001</v>
      </c>
      <c r="VT147" t="n">
        <v>9.13768</v>
      </c>
      <c r="VU147" t="n">
        <v>9.14526</v>
      </c>
      <c r="VV147" t="n">
        <v>9.15448</v>
      </c>
      <c r="VW147" t="n">
        <v>9.15512</v>
      </c>
      <c r="VX147" t="n">
        <v>9.15512</v>
      </c>
      <c r="VY147" t="n">
        <v>9.15512</v>
      </c>
      <c r="VZ147" t="n">
        <v>9.155239999999999</v>
      </c>
      <c r="WA147" t="n">
        <v>9.1561</v>
      </c>
      <c r="WB147" t="n">
        <v>9.16863</v>
      </c>
      <c r="WC147" t="n">
        <v>9.19595</v>
      </c>
      <c r="WD147" t="n">
        <v>9.21355</v>
      </c>
      <c r="WE147" t="n">
        <v>9.2173</v>
      </c>
      <c r="WF147" t="n">
        <v>9.22274</v>
      </c>
      <c r="WG147" t="n">
        <v>9.230639999999999</v>
      </c>
      <c r="WH147" t="n">
        <v>9.250209999999999</v>
      </c>
      <c r="WI147" t="n">
        <v>9.26145</v>
      </c>
      <c r="WJ147" t="n">
        <v>9.2973</v>
      </c>
      <c r="WK147" t="n">
        <v>9.314310000000001</v>
      </c>
      <c r="WL147" t="n">
        <v>9.32152</v>
      </c>
      <c r="WM147" t="n">
        <v>9.321770000000001</v>
      </c>
      <c r="WN147" t="n">
        <v>9.322760000000001</v>
      </c>
      <c r="WO147" t="n">
        <v>9.341570000000001</v>
      </c>
      <c r="WP147" t="n">
        <v>9.355779999999999</v>
      </c>
      <c r="WQ147" t="n">
        <v>9.37133</v>
      </c>
      <c r="WR147" t="n">
        <v>9.38067</v>
      </c>
      <c r="WS147" t="n">
        <v>9.39804</v>
      </c>
      <c r="WT147" t="n">
        <v>9.406650000000001</v>
      </c>
      <c r="WU147" t="n">
        <v>9.41361</v>
      </c>
      <c r="WV147" t="n">
        <v>9.43547</v>
      </c>
      <c r="WW147" t="n">
        <v>9.46651</v>
      </c>
      <c r="WX147" t="n">
        <v>9.477830000000001</v>
      </c>
      <c r="WY147" t="n">
        <v>9.49675</v>
      </c>
      <c r="WZ147" t="n">
        <v>9.514279999999999</v>
      </c>
      <c r="XA147" t="n">
        <v>9.562889999999999</v>
      </c>
      <c r="XB147" t="n">
        <v>9.606780000000001</v>
      </c>
      <c r="XC147" t="n">
        <v>9.62805</v>
      </c>
      <c r="XD147" t="n">
        <v>9.64161</v>
      </c>
      <c r="XE147" t="n">
        <v>9.65122</v>
      </c>
      <c r="XF147" t="n">
        <v>9.682119999999999</v>
      </c>
      <c r="XG147" t="n">
        <v>9.71992</v>
      </c>
      <c r="XH147" t="n">
        <v>9.7765</v>
      </c>
      <c r="XI147" t="n">
        <v>9.808439999999999</v>
      </c>
      <c r="XJ147" t="n">
        <v>9.842790000000001</v>
      </c>
      <c r="XK147" t="n">
        <v>9.847110000000001</v>
      </c>
      <c r="XL147" t="n">
        <v>9.87336</v>
      </c>
      <c r="XM147" t="n">
        <v>9.896089999999999</v>
      </c>
      <c r="XN147" t="n">
        <v>9.91531</v>
      </c>
      <c r="XO147" t="n">
        <v>9.924250000000001</v>
      </c>
      <c r="XP147" t="n">
        <v>9.9495</v>
      </c>
      <c r="XQ147" t="n">
        <v>9.96279</v>
      </c>
      <c r="XR147" t="n">
        <v>9.969659999999999</v>
      </c>
      <c r="XS147" t="n">
        <v>9.983320000000001</v>
      </c>
      <c r="XT147" t="n">
        <v>10.01862</v>
      </c>
      <c r="XU147" t="n">
        <v>10.05723</v>
      </c>
      <c r="XV147" t="n">
        <v>10.07275</v>
      </c>
      <c r="XW147" t="n">
        <v>10.07275</v>
      </c>
      <c r="XX147" t="n">
        <v>10.09115</v>
      </c>
      <c r="XY147" t="n">
        <v>10.1531</v>
      </c>
      <c r="XZ147" t="n">
        <v>10.16328</v>
      </c>
      <c r="YA147" t="n">
        <v>10.16401</v>
      </c>
      <c r="YB147" t="n">
        <v>10.16955</v>
      </c>
      <c r="YC147" t="n">
        <v>10.19505</v>
      </c>
      <c r="YD147" t="n">
        <v>10.20279</v>
      </c>
      <c r="YE147" t="n">
        <v>10.20653</v>
      </c>
      <c r="YF147" t="n">
        <v>10.22293</v>
      </c>
      <c r="YG147" t="n">
        <v>10.24115</v>
      </c>
      <c r="YH147" t="n">
        <v>10.25278</v>
      </c>
      <c r="YI147" t="n">
        <v>10.28854</v>
      </c>
      <c r="YJ147" t="n">
        <v>10.31746</v>
      </c>
      <c r="YK147" t="n">
        <v>10.33307</v>
      </c>
      <c r="YL147" t="n">
        <v>10.34042</v>
      </c>
      <c r="YM147" t="n">
        <v>10.35252</v>
      </c>
      <c r="YN147" t="n">
        <v>10.36424</v>
      </c>
      <c r="YO147" t="n">
        <v>10.39095</v>
      </c>
      <c r="YP147" t="n">
        <v>10.41764</v>
      </c>
      <c r="YQ147" t="n">
        <v>10.42706</v>
      </c>
      <c r="YR147" t="n">
        <v>10.42983</v>
      </c>
      <c r="YS147" t="n">
        <v>10.44028</v>
      </c>
      <c r="YT147" t="n">
        <v>10.45932</v>
      </c>
      <c r="YU147" t="n">
        <v>10.47865</v>
      </c>
      <c r="YV147" t="n">
        <v>10.54412</v>
      </c>
      <c r="YW147" t="n">
        <v>10.5666</v>
      </c>
      <c r="YX147" t="n">
        <v>10.60848</v>
      </c>
      <c r="YY147" t="n">
        <v>10.64701</v>
      </c>
      <c r="YZ147" t="n">
        <v>10.65331</v>
      </c>
      <c r="ZA147" t="n">
        <v>10.65413</v>
      </c>
      <c r="ZB147" t="n">
        <v>10.65415</v>
      </c>
      <c r="ZC147" t="n">
        <v>10.66685</v>
      </c>
      <c r="ZD147" t="n">
        <v>10.71201</v>
      </c>
      <c r="ZE147" t="n">
        <v>10.73566</v>
      </c>
      <c r="ZF147" t="n">
        <v>10.7494</v>
      </c>
      <c r="ZG147" t="n">
        <v>10.79177</v>
      </c>
      <c r="ZH147" t="n">
        <v>10.8597</v>
      </c>
      <c r="ZI147" t="n">
        <v>10.86079</v>
      </c>
      <c r="ZJ147" t="n">
        <v>10.87337</v>
      </c>
      <c r="ZK147" t="n">
        <v>10.8964</v>
      </c>
      <c r="ZL147" t="n">
        <v>10.91894</v>
      </c>
      <c r="ZM147" t="n">
        <v>10.94917</v>
      </c>
      <c r="ZN147" t="n">
        <v>10.98973</v>
      </c>
      <c r="ZO147" t="n">
        <v>11.02855</v>
      </c>
      <c r="ZP147" t="n">
        <v>11.06977</v>
      </c>
      <c r="ZQ147" t="n">
        <v>11.09475</v>
      </c>
      <c r="ZR147" t="n">
        <v>11.11436</v>
      </c>
      <c r="ZS147" t="n">
        <v>11.12403</v>
      </c>
      <c r="ZT147" t="n">
        <v>11.13657</v>
      </c>
      <c r="ZU147" t="n">
        <v>11.15134</v>
      </c>
      <c r="ZV147" t="n">
        <v>11.15767</v>
      </c>
      <c r="ZW147" t="n">
        <v>11.15791</v>
      </c>
      <c r="ZX147" t="n">
        <v>11.1748</v>
      </c>
      <c r="ZY147" t="n">
        <v>11.20943</v>
      </c>
      <c r="ZZ147" t="n">
        <v>11.24535</v>
      </c>
      <c r="AAA147" t="n">
        <v>11.27101</v>
      </c>
      <c r="AAB147" t="n">
        <v>11.33691</v>
      </c>
      <c r="AAC147" t="n">
        <v>11.36145</v>
      </c>
      <c r="AAD147" t="n">
        <v>11.38462</v>
      </c>
      <c r="AAE147" t="n">
        <v>11.40955</v>
      </c>
      <c r="AAF147" t="n">
        <v>11.41111</v>
      </c>
      <c r="AAG147" t="n">
        <v>11.41772</v>
      </c>
      <c r="AAH147" t="n">
        <v>11.41778</v>
      </c>
      <c r="AAI147" t="n">
        <v>11.42157</v>
      </c>
      <c r="AAJ147" t="n">
        <v>11.44195</v>
      </c>
      <c r="AAK147" t="n">
        <v>11.45425</v>
      </c>
      <c r="AAL147" t="n">
        <v>11.455</v>
      </c>
      <c r="AAM147" t="n">
        <v>11.48781</v>
      </c>
      <c r="AAN147" t="n">
        <v>11.53074</v>
      </c>
      <c r="AAO147" t="n">
        <v>11.54743</v>
      </c>
      <c r="AAP147" t="n">
        <v>11.57346</v>
      </c>
      <c r="AAQ147" t="n">
        <v>11.59244</v>
      </c>
      <c r="AAR147" t="n">
        <v>11.6027</v>
      </c>
      <c r="AAS147" t="n">
        <v>11.63139</v>
      </c>
      <c r="AAT147" t="n">
        <v>11.65879</v>
      </c>
      <c r="AAU147" t="n">
        <v>11.67567</v>
      </c>
      <c r="AAV147" t="n">
        <v>11.69793</v>
      </c>
      <c r="AAW147" t="n">
        <v>11.70768</v>
      </c>
      <c r="AAX147" t="n">
        <v>11.73102</v>
      </c>
      <c r="AAY147" t="n">
        <v>11.74361</v>
      </c>
      <c r="AAZ147" t="n">
        <v>11.75305</v>
      </c>
      <c r="ABA147" t="n">
        <v>11.76944</v>
      </c>
      <c r="ABB147" t="n">
        <v>11.80702</v>
      </c>
      <c r="ABC147" t="n">
        <v>11.82241</v>
      </c>
      <c r="ABD147" t="n">
        <v>11.83429</v>
      </c>
      <c r="ABE147" t="n">
        <v>11.8424</v>
      </c>
      <c r="ABF147" t="n">
        <v>11.86913</v>
      </c>
      <c r="ABG147" t="n">
        <v>11.88833</v>
      </c>
      <c r="ABH147" t="n">
        <v>11.93268</v>
      </c>
      <c r="ABI147" t="n">
        <v>11.9764</v>
      </c>
      <c r="ABJ147" t="n">
        <v>11.9917</v>
      </c>
      <c r="ABK147" t="n">
        <v>12.01724</v>
      </c>
      <c r="ABL147" t="n">
        <v>12.06901</v>
      </c>
      <c r="ABM147" t="n">
        <v>12.10324</v>
      </c>
      <c r="ABN147" t="n">
        <v>12.11267</v>
      </c>
      <c r="ABO147" t="n">
        <v>12.14233</v>
      </c>
      <c r="ABP147" t="n">
        <v>12.14461</v>
      </c>
      <c r="ABQ147" t="n">
        <v>12.14461</v>
      </c>
      <c r="ABR147" t="n">
        <v>12.14467</v>
      </c>
      <c r="ABS147" t="n">
        <v>12.17204</v>
      </c>
      <c r="ABT147" t="n">
        <v>12.27262</v>
      </c>
      <c r="ABU147" t="n">
        <v>12.32325</v>
      </c>
      <c r="ABV147" t="n">
        <v>12.33779</v>
      </c>
      <c r="ABW147" t="n">
        <v>12.35315</v>
      </c>
      <c r="ABX147" t="n">
        <v>12.37248</v>
      </c>
      <c r="ABY147" t="n">
        <v>12.38609</v>
      </c>
      <c r="ABZ147" t="n">
        <v>12.41327</v>
      </c>
      <c r="ACA147" t="n">
        <v>12.42439</v>
      </c>
      <c r="ACB147" t="n">
        <v>12.49246</v>
      </c>
      <c r="ACC147" t="n">
        <v>12.53374</v>
      </c>
      <c r="ACD147" t="n">
        <v>12.56329</v>
      </c>
      <c r="ACE147" t="n">
        <v>12.615</v>
      </c>
      <c r="ACF147" t="n">
        <v>12.66306</v>
      </c>
      <c r="ACG147" t="n">
        <v>12.68782</v>
      </c>
      <c r="ACH147" t="n">
        <v>12.72025</v>
      </c>
      <c r="ACI147" t="n">
        <v>12.75172</v>
      </c>
      <c r="ACJ147" t="n">
        <v>12.78568</v>
      </c>
      <c r="ACK147" t="n">
        <v>12.85456</v>
      </c>
      <c r="ACL147" t="n">
        <v>12.89307</v>
      </c>
      <c r="ACM147" t="n">
        <v>12.94053</v>
      </c>
      <c r="ACN147" t="n">
        <v>13.04594</v>
      </c>
      <c r="ACO147" t="n">
        <v>13.06231</v>
      </c>
      <c r="ACP147" t="n">
        <v>13.08748</v>
      </c>
      <c r="ACQ147" t="n">
        <v>13.12063</v>
      </c>
      <c r="ACR147" t="n">
        <v>13.13801</v>
      </c>
      <c r="ACS147" t="n">
        <v>13.14871</v>
      </c>
      <c r="ACT147" t="n">
        <v>13.17434</v>
      </c>
      <c r="ACU147" t="n">
        <v>13.17783</v>
      </c>
      <c r="ACV147" t="n">
        <v>13.23397</v>
      </c>
      <c r="ACW147" t="n">
        <v>13.27181</v>
      </c>
      <c r="ACX147" t="n">
        <v>13.29853</v>
      </c>
      <c r="ACY147" t="n">
        <v>13.31424</v>
      </c>
      <c r="ACZ147" t="n">
        <v>13.34355</v>
      </c>
      <c r="ADA147" t="n">
        <v>13.34894</v>
      </c>
      <c r="ADB147" t="n">
        <v>13.3492</v>
      </c>
      <c r="ADC147" t="n">
        <v>13.37798</v>
      </c>
      <c r="ADD147" t="n">
        <v>13.40621</v>
      </c>
      <c r="ADE147" t="n">
        <v>13.41228</v>
      </c>
      <c r="ADF147" t="n">
        <v>13.42483</v>
      </c>
      <c r="ADG147" t="n">
        <v>13.44049</v>
      </c>
      <c r="ADH147" t="n">
        <v>13.49759</v>
      </c>
      <c r="ADI147" t="n">
        <v>13.55323</v>
      </c>
      <c r="ADJ147" t="n">
        <v>13.5878</v>
      </c>
      <c r="ADK147" t="n">
        <v>13.6827</v>
      </c>
      <c r="ADL147" t="n">
        <v>13.71145</v>
      </c>
      <c r="ADM147" t="n">
        <v>13.74113</v>
      </c>
      <c r="ADN147" t="n">
        <v>13.76844</v>
      </c>
      <c r="ADO147" t="n">
        <v>13.79367</v>
      </c>
      <c r="ADP147" t="n">
        <v>13.84196</v>
      </c>
      <c r="ADQ147" t="n">
        <v>13.91554</v>
      </c>
      <c r="ADR147" t="n">
        <v>13.94762</v>
      </c>
      <c r="ADS147" t="n">
        <v>13.95557</v>
      </c>
      <c r="ADT147" t="n">
        <v>13.9915</v>
      </c>
      <c r="ADU147" t="n">
        <v>14.00824</v>
      </c>
      <c r="ADV147" t="n">
        <v>14.0113</v>
      </c>
      <c r="ADW147" t="n">
        <v>14.02881</v>
      </c>
      <c r="ADX147" t="n">
        <v>14.06628</v>
      </c>
      <c r="ADY147" t="n">
        <v>14.11196</v>
      </c>
      <c r="ADZ147" t="n">
        <v>14.15483</v>
      </c>
      <c r="AEA147" t="n">
        <v>14.2223</v>
      </c>
      <c r="AEB147" t="n">
        <v>14.3181</v>
      </c>
      <c r="AEC147" t="n">
        <v>14.43452</v>
      </c>
      <c r="AED147" t="n">
        <v>14.55572</v>
      </c>
      <c r="AEE147" t="n">
        <v>14.58814</v>
      </c>
      <c r="AEF147" t="n">
        <v>14.64352</v>
      </c>
      <c r="AEG147" t="n">
        <v>14.64841</v>
      </c>
      <c r="AEH147" t="n">
        <v>14.64841</v>
      </c>
      <c r="AEI147" t="n">
        <v>14.64841</v>
      </c>
      <c r="AEJ147" t="n">
        <v>14.66251</v>
      </c>
      <c r="AEK147" t="n">
        <v>14.67793</v>
      </c>
      <c r="AEL147" t="n">
        <v>14.68841</v>
      </c>
      <c r="AEM147" t="n">
        <v>14.74051</v>
      </c>
      <c r="AEN147" t="n">
        <v>14.86899</v>
      </c>
      <c r="AEO147" t="n">
        <v>14.87892</v>
      </c>
      <c r="AEP147" t="n">
        <v>14.87894</v>
      </c>
      <c r="AEQ147" t="n">
        <v>14.88255</v>
      </c>
      <c r="AER147" t="n">
        <v>14.92873</v>
      </c>
      <c r="AES147" t="n">
        <v>14.98065</v>
      </c>
      <c r="AET147" t="n">
        <v>15.0014</v>
      </c>
      <c r="AEU147" t="n">
        <v>15.02334</v>
      </c>
      <c r="AEV147" t="n">
        <v>15.08335</v>
      </c>
      <c r="AEW147" t="n">
        <v>15.12533</v>
      </c>
      <c r="AEX147" t="n">
        <v>15.18146</v>
      </c>
      <c r="AEY147" t="n">
        <v>15.23207</v>
      </c>
      <c r="AEZ147" t="n">
        <v>15.27922</v>
      </c>
      <c r="AFA147" t="n">
        <v>15.33327</v>
      </c>
      <c r="AFB147" t="n">
        <v>15.37542</v>
      </c>
      <c r="AFC147" t="n">
        <v>15.4348</v>
      </c>
      <c r="AFD147" t="n">
        <v>15.4393</v>
      </c>
      <c r="AFE147" t="n">
        <v>15.50117</v>
      </c>
      <c r="AFF147" t="n">
        <v>15.57432</v>
      </c>
      <c r="AFG147" t="n">
        <v>15.67734</v>
      </c>
      <c r="AFH147" t="n">
        <v>15.68912</v>
      </c>
      <c r="AFI147" t="n">
        <v>15.7273</v>
      </c>
      <c r="AFJ147" t="n">
        <v>15.82479</v>
      </c>
      <c r="AFK147" t="n">
        <v>15.87458</v>
      </c>
      <c r="AFL147" t="n">
        <v>15.88705</v>
      </c>
      <c r="AFM147" t="n">
        <v>15.89313</v>
      </c>
      <c r="AFN147" t="n">
        <v>15.89639</v>
      </c>
      <c r="AFO147" t="n">
        <v>15.91384</v>
      </c>
      <c r="AFP147" t="n">
        <v>15.95551</v>
      </c>
      <c r="AFQ147" t="n">
        <v>15.98965</v>
      </c>
      <c r="AFR147" t="n">
        <v>16.09643</v>
      </c>
      <c r="AFS147" t="n">
        <v>16.19869</v>
      </c>
      <c r="AFT147" t="n">
        <v>16.29192</v>
      </c>
      <c r="AFU147" t="n">
        <v>16.29949</v>
      </c>
      <c r="AFV147" t="n">
        <v>16.29949</v>
      </c>
      <c r="AFW147" t="n">
        <v>16.30958</v>
      </c>
      <c r="AFX147" t="n">
        <v>16.39073</v>
      </c>
      <c r="AFY147" t="n">
        <v>16.47005</v>
      </c>
      <c r="AFZ147" t="n">
        <v>16.50814</v>
      </c>
      <c r="AGA147" t="n">
        <v>16.50962</v>
      </c>
      <c r="AGB147" t="n">
        <v>16.59914</v>
      </c>
      <c r="AGC147" t="n">
        <v>16.63091</v>
      </c>
      <c r="AGD147" t="n">
        <v>16.65962</v>
      </c>
      <c r="AGE147" t="n">
        <v>16.66705</v>
      </c>
      <c r="AGF147" t="n">
        <v>16.66714</v>
      </c>
      <c r="AGG147" t="n">
        <v>16.68645</v>
      </c>
      <c r="AGH147" t="n">
        <v>16.81044</v>
      </c>
      <c r="AGI147" t="n">
        <v>16.89912</v>
      </c>
      <c r="AGJ147" t="n">
        <v>16.94036</v>
      </c>
      <c r="AGK147" t="n">
        <v>16.94395</v>
      </c>
      <c r="AGL147" t="n">
        <v>16.98167</v>
      </c>
      <c r="AGM147" t="n">
        <v>17.0271</v>
      </c>
      <c r="AGN147" t="n">
        <v>17.08555</v>
      </c>
      <c r="AGO147" t="n">
        <v>17.15771</v>
      </c>
      <c r="AGP147" t="n">
        <v>17.2157</v>
      </c>
      <c r="AGQ147" t="n">
        <v>17.26022</v>
      </c>
      <c r="AGR147" t="n">
        <v>17.2914</v>
      </c>
      <c r="AGS147" t="n">
        <v>17.3158</v>
      </c>
      <c r="AGT147" t="n">
        <v>17.35488</v>
      </c>
      <c r="AGU147" t="n">
        <v>17.36334</v>
      </c>
      <c r="AGV147" t="n">
        <v>17.37236</v>
      </c>
      <c r="AGW147" t="n">
        <v>17.38885</v>
      </c>
      <c r="AGX147" t="n">
        <v>17.40483</v>
      </c>
      <c r="AGY147" t="n">
        <v>17.41547</v>
      </c>
      <c r="AGZ147" t="n">
        <v>17.41809</v>
      </c>
      <c r="AHA147" t="n">
        <v>17.47713</v>
      </c>
      <c r="AHB147" t="n">
        <v>17.52831</v>
      </c>
      <c r="AHC147" t="n">
        <v>17.53733</v>
      </c>
      <c r="AHD147" t="n">
        <v>17.53752</v>
      </c>
      <c r="AHE147" t="n">
        <v>17.58006</v>
      </c>
      <c r="AHF147" t="n">
        <v>17.65287</v>
      </c>
      <c r="AHG147" t="n">
        <v>17.68451</v>
      </c>
      <c r="AHH147" t="n">
        <v>17.74276</v>
      </c>
      <c r="AHI147" t="n">
        <v>17.89046</v>
      </c>
      <c r="AHJ147" t="n">
        <v>17.96931</v>
      </c>
      <c r="AHK147" t="n">
        <v>18.01266</v>
      </c>
      <c r="AHL147" t="n">
        <v>18.11866</v>
      </c>
      <c r="AHM147" t="n">
        <v>18.22928</v>
      </c>
      <c r="AHN147" t="n">
        <v>18.27782</v>
      </c>
      <c r="AHO147" t="n">
        <v>18.27825</v>
      </c>
      <c r="AHP147" t="n">
        <v>18.28008</v>
      </c>
      <c r="AHQ147" t="n">
        <v>18.37971</v>
      </c>
      <c r="AHR147" t="n">
        <v>18.42181</v>
      </c>
      <c r="AHS147" t="n">
        <v>18.42969</v>
      </c>
      <c r="AHT147" t="n">
        <v>18.57812</v>
      </c>
      <c r="AHU147" t="n">
        <v>18.71288</v>
      </c>
      <c r="AHV147" t="n">
        <v>18.75458</v>
      </c>
      <c r="AHW147" t="n">
        <v>18.77325</v>
      </c>
      <c r="AHX147" t="n">
        <v>18.82379</v>
      </c>
      <c r="AHY147" t="n">
        <v>18.92797</v>
      </c>
      <c r="AHZ147" t="n">
        <v>18.99894</v>
      </c>
      <c r="AIA147" t="n">
        <v>19.08172</v>
      </c>
      <c r="AIB147" t="n">
        <v>19.09401</v>
      </c>
      <c r="AIC147" t="n">
        <v>19.14792</v>
      </c>
      <c r="AID147" t="n">
        <v>19.1813</v>
      </c>
      <c r="AIE147" t="n">
        <v>19.31932</v>
      </c>
      <c r="AIF147" t="n">
        <v>19.41824</v>
      </c>
      <c r="AIG147" t="n">
        <v>19.68373</v>
      </c>
      <c r="AIH147" t="n">
        <v>19.74691</v>
      </c>
      <c r="AII147" t="n">
        <v>19.75593</v>
      </c>
      <c r="AIJ147" t="n">
        <v>19.81629</v>
      </c>
      <c r="AIK147" t="n">
        <v>19.9078</v>
      </c>
      <c r="AIL147" t="n">
        <v>19.99814</v>
      </c>
      <c r="AIM147" t="n">
        <v>20.10034</v>
      </c>
      <c r="AIN147" t="n">
        <v>20.18427</v>
      </c>
      <c r="AIO147" t="n">
        <v>20.32216</v>
      </c>
      <c r="AIP147" t="n">
        <v>20.4241</v>
      </c>
      <c r="AIQ147" t="n">
        <v>20.55857</v>
      </c>
      <c r="AIR147" t="n">
        <v>20.67634</v>
      </c>
      <c r="AIS147" t="n">
        <v>20.68695</v>
      </c>
      <c r="AIT147" t="n">
        <v>20.69524</v>
      </c>
      <c r="AIU147" t="n">
        <v>20.70306</v>
      </c>
      <c r="AIV147" t="n">
        <v>20.70489</v>
      </c>
      <c r="AIW147" t="n">
        <v>20.70489</v>
      </c>
      <c r="AIX147" t="n">
        <v>20.70489</v>
      </c>
      <c r="AIY147" t="n">
        <v>20.70489</v>
      </c>
      <c r="AIZ147" t="n">
        <v>20.70489</v>
      </c>
      <c r="AJA147" t="n">
        <v>20.70541</v>
      </c>
      <c r="AJB147" t="n">
        <v>20.76465</v>
      </c>
      <c r="AJC147" t="n">
        <v>21.01415</v>
      </c>
      <c r="AJD147" t="n">
        <v>21.35306</v>
      </c>
      <c r="AJE147" t="n">
        <v>21.3838</v>
      </c>
      <c r="AJF147" t="n">
        <v>21.55645</v>
      </c>
      <c r="AJG147" t="n">
        <v>21.73006</v>
      </c>
      <c r="AJH147" t="n">
        <v>21.76795</v>
      </c>
      <c r="AJI147" t="n">
        <v>21.77146</v>
      </c>
      <c r="AJJ147" t="n">
        <v>21.90963</v>
      </c>
      <c r="AJK147" t="n">
        <v>21.99956</v>
      </c>
      <c r="AJL147" t="n">
        <v>22.00277</v>
      </c>
      <c r="AJM147" t="n">
        <v>22.00277</v>
      </c>
      <c r="AJN147" t="n">
        <v>22.06151</v>
      </c>
      <c r="AJO147" t="n">
        <v>22.12073</v>
      </c>
      <c r="AJP147" t="n">
        <v>22.14185</v>
      </c>
      <c r="AJQ147" t="n">
        <v>22.14243</v>
      </c>
      <c r="AJR147" t="n">
        <v>22.14243</v>
      </c>
      <c r="AJS147" t="n">
        <v>22.14243</v>
      </c>
      <c r="AJT147" t="n">
        <v>22.14277</v>
      </c>
      <c r="AJU147" t="n">
        <v>22.27666</v>
      </c>
      <c r="AJV147" t="n">
        <v>22.3911</v>
      </c>
      <c r="AJW147" t="n">
        <v>22.40707</v>
      </c>
      <c r="AJX147" t="n">
        <v>22.53315</v>
      </c>
      <c r="AJY147" t="n">
        <v>22.76494</v>
      </c>
      <c r="AJZ147" t="n">
        <v>22.84857</v>
      </c>
      <c r="AKA147" t="n">
        <v>22.8925</v>
      </c>
      <c r="AKB147" t="n">
        <v>22.92039</v>
      </c>
      <c r="AKC147" t="n">
        <v>23.07779</v>
      </c>
      <c r="AKD147" t="n">
        <v>23.17326</v>
      </c>
      <c r="AKE147" t="n">
        <v>23.39487</v>
      </c>
      <c r="AKF147" t="n">
        <v>23.74506</v>
      </c>
      <c r="AKG147" t="n">
        <v>24.20515</v>
      </c>
      <c r="AKH147" t="n">
        <v>24.59274</v>
      </c>
      <c r="AKI147" t="n">
        <v>24.74755</v>
      </c>
      <c r="AKJ147" t="n">
        <v>24.8378</v>
      </c>
      <c r="AKK147" t="n">
        <v>25.18217</v>
      </c>
      <c r="AKL147" t="n">
        <v>25.45238</v>
      </c>
      <c r="AKM147" t="n">
        <v>25.60382</v>
      </c>
      <c r="AKN147" t="n">
        <v>26.02221</v>
      </c>
      <c r="AKO147" t="n">
        <v>26.39138</v>
      </c>
      <c r="AKP147" t="n">
        <v>26.4736</v>
      </c>
      <c r="AKQ147" t="n">
        <v>26.61667</v>
      </c>
      <c r="AKR147" t="n">
        <v>26.75894</v>
      </c>
      <c r="AKS147" t="n">
        <v>26.83467</v>
      </c>
      <c r="AKT147" t="n">
        <v>26.90914</v>
      </c>
      <c r="AKU147" t="n">
        <v>26.93441</v>
      </c>
      <c r="AKV147" t="n">
        <v>27.26791</v>
      </c>
      <c r="AKW147" t="n">
        <v>27.57364</v>
      </c>
      <c r="AKX147" t="n">
        <v>28.0584</v>
      </c>
      <c r="AKY147" t="n">
        <v>28.44629</v>
      </c>
      <c r="AKZ147" t="n">
        <v>29.07427</v>
      </c>
      <c r="ALA147" t="n">
        <v>29.60873</v>
      </c>
      <c r="ALB147" t="n">
        <v>30.02625</v>
      </c>
      <c r="ALC147" t="n">
        <v>30.83323</v>
      </c>
      <c r="ALD147" t="n">
        <v>31.57951</v>
      </c>
      <c r="ALE147" t="n">
        <v>33.20136</v>
      </c>
      <c r="ALF147" t="n">
        <v>33.97557</v>
      </c>
      <c r="ALG147" t="n">
        <v>34.57962</v>
      </c>
      <c r="ALH147" t="n">
        <v>35.8901</v>
      </c>
      <c r="ALI147" t="n">
        <v>37.41127</v>
      </c>
      <c r="ALJ147" t="n">
        <v>38.25489</v>
      </c>
      <c r="ALK147" t="n">
        <v>40.38304</v>
      </c>
      <c r="ALL147" t="n">
        <v>43.5823</v>
      </c>
      <c r="ALM147" t="n">
        <v>48.90896</v>
      </c>
      <c r="ALN147" t="n">
        <v>52.88758</v>
      </c>
      <c r="ALO147" t="n">
        <v>64.09847000000001</v>
      </c>
    </row>
    <row r="148">
      <c r="A148" t="inlineStr">
        <is>
          <t>Oman</t>
        </is>
      </c>
      <c r="B148" t="inlineStr">
        <is>
          <t>OMN</t>
        </is>
      </c>
      <c r="C148" s="13">
        <f>AVERAGE(SI148,SJ148)</f>
        <v/>
      </c>
      <c r="D148" t="n">
        <v>2.03564</v>
      </c>
      <c r="E148" t="n">
        <v>3.13164</v>
      </c>
      <c r="F148" t="n">
        <v>3.74961</v>
      </c>
      <c r="G148" t="n">
        <v>4.21785</v>
      </c>
      <c r="H148" t="n">
        <v>4.60459</v>
      </c>
      <c r="I148" t="n">
        <v>4.93861</v>
      </c>
      <c r="J148" t="n">
        <v>5.23519</v>
      </c>
      <c r="K148" t="n">
        <v>5.50353</v>
      </c>
      <c r="L148" t="n">
        <v>5.74968</v>
      </c>
      <c r="M148" t="n">
        <v>5.97783</v>
      </c>
      <c r="N148" t="n">
        <v>6.19105</v>
      </c>
      <c r="O148" t="n">
        <v>6.39163</v>
      </c>
      <c r="P148" t="n">
        <v>6.58136</v>
      </c>
      <c r="Q148" t="n">
        <v>6.76165</v>
      </c>
      <c r="R148" t="n">
        <v>6.93364</v>
      </c>
      <c r="S148" t="n">
        <v>7.09826</v>
      </c>
      <c r="T148" t="n">
        <v>7.2563</v>
      </c>
      <c r="U148" t="n">
        <v>7.40839</v>
      </c>
      <c r="V148" t="n">
        <v>7.55511</v>
      </c>
      <c r="W148" t="n">
        <v>7.69692</v>
      </c>
      <c r="X148" t="n">
        <v>7.83424</v>
      </c>
      <c r="Y148" t="n">
        <v>7.96743</v>
      </c>
      <c r="Z148" t="n">
        <v>8.096819999999999</v>
      </c>
      <c r="AA148" t="n">
        <v>8.222659999999999</v>
      </c>
      <c r="AB148" t="n">
        <v>8.345230000000001</v>
      </c>
      <c r="AC148" t="n">
        <v>8.46472</v>
      </c>
      <c r="AD148" t="n">
        <v>8.58136</v>
      </c>
      <c r="AE148" t="n">
        <v>8.695309999999999</v>
      </c>
      <c r="AF148" t="n">
        <v>8.80674</v>
      </c>
      <c r="AG148" t="n">
        <v>8.915789999999999</v>
      </c>
      <c r="AH148" t="n">
        <v>9.022600000000001</v>
      </c>
      <c r="AI148" t="n">
        <v>9.12729</v>
      </c>
      <c r="AJ148" t="n">
        <v>9.22997</v>
      </c>
      <c r="AK148" t="n">
        <v>9.33075</v>
      </c>
      <c r="AL148" t="n">
        <v>9.42972</v>
      </c>
      <c r="AM148" t="n">
        <v>9.526960000000001</v>
      </c>
      <c r="AN148" t="n">
        <v>9.62257</v>
      </c>
      <c r="AO148" t="n">
        <v>9.7166</v>
      </c>
      <c r="AP148" t="n">
        <v>9.809150000000001</v>
      </c>
      <c r="AQ148" t="n">
        <v>9.900259999999999</v>
      </c>
      <c r="AR148" t="n">
        <v>9.99</v>
      </c>
      <c r="AS148" t="n">
        <v>10.07843</v>
      </c>
      <c r="AT148" t="n">
        <v>10.1656</v>
      </c>
      <c r="AU148" t="n">
        <v>10.25157</v>
      </c>
      <c r="AV148" t="n">
        <v>10.33636</v>
      </c>
      <c r="AW148" t="n">
        <v>10.42004</v>
      </c>
      <c r="AX148" t="n">
        <v>10.50265</v>
      </c>
      <c r="AY148" t="n">
        <v>10.58421</v>
      </c>
      <c r="AZ148" t="n">
        <v>10.66478</v>
      </c>
      <c r="BA148" t="n">
        <v>10.74438</v>
      </c>
      <c r="BB148" t="n">
        <v>10.82304</v>
      </c>
      <c r="BC148" t="n">
        <v>10.90081</v>
      </c>
      <c r="BD148" t="n">
        <v>10.9777</v>
      </c>
      <c r="BE148" t="n">
        <v>11.05375</v>
      </c>
      <c r="BF148" t="n">
        <v>11.12898</v>
      </c>
      <c r="BG148" t="n">
        <v>11.20342</v>
      </c>
      <c r="BH148" t="n">
        <v>11.2771</v>
      </c>
      <c r="BI148" t="n">
        <v>11.35003</v>
      </c>
      <c r="BJ148" t="n">
        <v>11.42224</v>
      </c>
      <c r="BK148" t="n">
        <v>11.49375</v>
      </c>
      <c r="BL148" t="n">
        <v>11.56458</v>
      </c>
      <c r="BM148" t="n">
        <v>11.63475</v>
      </c>
      <c r="BN148" t="n">
        <v>11.70428</v>
      </c>
      <c r="BO148" t="n">
        <v>11.77318</v>
      </c>
      <c r="BP148" t="n">
        <v>11.84148</v>
      </c>
      <c r="BQ148" t="n">
        <v>11.90919</v>
      </c>
      <c r="BR148" t="n">
        <v>11.97632</v>
      </c>
      <c r="BS148" t="n">
        <v>12.04288</v>
      </c>
      <c r="BT148" t="n">
        <v>12.10891</v>
      </c>
      <c r="BU148" t="n">
        <v>12.1744</v>
      </c>
      <c r="BV148" t="n">
        <v>12.23937</v>
      </c>
      <c r="BW148" t="n">
        <v>12.30383</v>
      </c>
      <c r="BX148" t="n">
        <v>12.36781</v>
      </c>
      <c r="BY148" t="n">
        <v>12.4313</v>
      </c>
      <c r="BZ148" t="n">
        <v>12.49432</v>
      </c>
      <c r="CA148" t="n">
        <v>12.55688</v>
      </c>
      <c r="CB148" t="n">
        <v>12.61899</v>
      </c>
      <c r="CC148" t="n">
        <v>12.68066</v>
      </c>
      <c r="CD148" t="n">
        <v>12.7419</v>
      </c>
      <c r="CE148" t="n">
        <v>12.80273</v>
      </c>
      <c r="CF148" t="n">
        <v>12.86314</v>
      </c>
      <c r="CG148" t="n">
        <v>12.92316</v>
      </c>
      <c r="CH148" t="n">
        <v>12.98278</v>
      </c>
      <c r="CI148" t="n">
        <v>13.04202</v>
      </c>
      <c r="CJ148" t="n">
        <v>13.10088</v>
      </c>
      <c r="CK148" t="n">
        <v>13.15938</v>
      </c>
      <c r="CL148" t="n">
        <v>13.21751</v>
      </c>
      <c r="CM148" t="n">
        <v>13.2753</v>
      </c>
      <c r="CN148" t="n">
        <v>13.33273</v>
      </c>
      <c r="CO148" t="n">
        <v>13.38983</v>
      </c>
      <c r="CP148" t="n">
        <v>13.4466</v>
      </c>
      <c r="CQ148" t="n">
        <v>13.50305</v>
      </c>
      <c r="CR148" t="n">
        <v>13.55917</v>
      </c>
      <c r="CS148" t="n">
        <v>13.61498</v>
      </c>
      <c r="CT148" t="n">
        <v>13.67049</v>
      </c>
      <c r="CU148" t="n">
        <v>13.7257</v>
      </c>
      <c r="CV148" t="n">
        <v>13.78061</v>
      </c>
      <c r="CW148" t="n">
        <v>13.83523</v>
      </c>
      <c r="CX148" t="n">
        <v>13.88957</v>
      </c>
      <c r="CY148" t="n">
        <v>13.94362</v>
      </c>
      <c r="CZ148" t="n">
        <v>13.99741</v>
      </c>
      <c r="DA148" t="n">
        <v>14.05093</v>
      </c>
      <c r="DB148" t="n">
        <v>14.10418</v>
      </c>
      <c r="DC148" t="n">
        <v>14.15717</v>
      </c>
      <c r="DD148" t="n">
        <v>14.20991</v>
      </c>
      <c r="DE148" t="n">
        <v>14.2624</v>
      </c>
      <c r="DF148" t="n">
        <v>14.31465</v>
      </c>
      <c r="DG148" t="n">
        <v>14.36665</v>
      </c>
      <c r="DH148" t="n">
        <v>14.41842</v>
      </c>
      <c r="DI148" t="n">
        <v>14.46995</v>
      </c>
      <c r="DJ148" t="n">
        <v>14.52125</v>
      </c>
      <c r="DK148" t="n">
        <v>14.57233</v>
      </c>
      <c r="DL148" t="n">
        <v>14.62319</v>
      </c>
      <c r="DM148" t="n">
        <v>14.67383</v>
      </c>
      <c r="DN148" t="n">
        <v>14.72425</v>
      </c>
      <c r="DO148" t="n">
        <v>14.77446</v>
      </c>
      <c r="DP148" t="n">
        <v>14.82447</v>
      </c>
      <c r="DQ148" t="n">
        <v>14.87427</v>
      </c>
      <c r="DR148" t="n">
        <v>14.92388</v>
      </c>
      <c r="DS148" t="n">
        <v>14.97328</v>
      </c>
      <c r="DT148" t="n">
        <v>15.02249</v>
      </c>
      <c r="DU148" t="n">
        <v>15.07151</v>
      </c>
      <c r="DV148" t="n">
        <v>15.12034</v>
      </c>
      <c r="DW148" t="n">
        <v>15.16899</v>
      </c>
      <c r="DX148" t="n">
        <v>15.21745</v>
      </c>
      <c r="DY148" t="n">
        <v>15.26574</v>
      </c>
      <c r="DZ148" t="n">
        <v>15.31384</v>
      </c>
      <c r="EA148" t="n">
        <v>15.36178</v>
      </c>
      <c r="EB148" t="n">
        <v>15.40954</v>
      </c>
      <c r="EC148" t="n">
        <v>15.45713</v>
      </c>
      <c r="ED148" t="n">
        <v>15.50456</v>
      </c>
      <c r="EE148" t="n">
        <v>15.55182</v>
      </c>
      <c r="EF148" t="n">
        <v>15.59892</v>
      </c>
      <c r="EG148" t="n">
        <v>15.64587</v>
      </c>
      <c r="EH148" t="n">
        <v>15.69265</v>
      </c>
      <c r="EI148" t="n">
        <v>15.73929</v>
      </c>
      <c r="EJ148" t="n">
        <v>15.78577</v>
      </c>
      <c r="EK148" t="n">
        <v>15.8321</v>
      </c>
      <c r="EL148" t="n">
        <v>15.87828</v>
      </c>
      <c r="EM148" t="n">
        <v>15.92432</v>
      </c>
      <c r="EN148" t="n">
        <v>15.97021</v>
      </c>
      <c r="EO148" t="n">
        <v>16.01596</v>
      </c>
      <c r="EP148" t="n">
        <v>16.06157</v>
      </c>
      <c r="EQ148" t="n">
        <v>16.10705</v>
      </c>
      <c r="ER148" t="n">
        <v>16.15239</v>
      </c>
      <c r="ES148" t="n">
        <v>16.1976</v>
      </c>
      <c r="ET148" t="n">
        <v>16.24267</v>
      </c>
      <c r="EU148" t="n">
        <v>16.28762</v>
      </c>
      <c r="EV148" t="n">
        <v>16.33243</v>
      </c>
      <c r="EW148" t="n">
        <v>16.37712</v>
      </c>
      <c r="EX148" t="n">
        <v>16.42169</v>
      </c>
      <c r="EY148" t="n">
        <v>16.46614</v>
      </c>
      <c r="EZ148" t="n">
        <v>16.51046</v>
      </c>
      <c r="FA148" t="n">
        <v>16.55466</v>
      </c>
      <c r="FB148" t="n">
        <v>16.59875</v>
      </c>
      <c r="FC148" t="n">
        <v>16.64272</v>
      </c>
      <c r="FD148" t="n">
        <v>16.68657</v>
      </c>
      <c r="FE148" t="n">
        <v>16.73031</v>
      </c>
      <c r="FF148" t="n">
        <v>16.77394</v>
      </c>
      <c r="FG148" t="n">
        <v>16.81747</v>
      </c>
      <c r="FH148" t="n">
        <v>16.86088</v>
      </c>
      <c r="FI148" t="n">
        <v>16.90418</v>
      </c>
      <c r="FJ148" t="n">
        <v>16.94738</v>
      </c>
      <c r="FK148" t="n">
        <v>16.99048</v>
      </c>
      <c r="FL148" t="n">
        <v>17.03347</v>
      </c>
      <c r="FM148" t="n">
        <v>17.07636</v>
      </c>
      <c r="FN148" t="n">
        <v>17.11915</v>
      </c>
      <c r="FO148" t="n">
        <v>17.16185</v>
      </c>
      <c r="FP148" t="n">
        <v>17.20444</v>
      </c>
      <c r="FQ148" t="n">
        <v>17.24694</v>
      </c>
      <c r="FR148" t="n">
        <v>17.28935</v>
      </c>
      <c r="FS148" t="n">
        <v>17.33166</v>
      </c>
      <c r="FT148" t="n">
        <v>17.37387</v>
      </c>
      <c r="FU148" t="n">
        <v>17.416</v>
      </c>
      <c r="FV148" t="n">
        <v>17.45804</v>
      </c>
      <c r="FW148" t="n">
        <v>17.49999</v>
      </c>
      <c r="FX148" t="n">
        <v>17.54185</v>
      </c>
      <c r="FY148" t="n">
        <v>17.58362</v>
      </c>
      <c r="FZ148" t="n">
        <v>17.62531</v>
      </c>
      <c r="GA148" t="n">
        <v>17.66692</v>
      </c>
      <c r="GB148" t="n">
        <v>17.70844</v>
      </c>
      <c r="GC148" t="n">
        <v>17.74988</v>
      </c>
      <c r="GD148" t="n">
        <v>17.79124</v>
      </c>
      <c r="GE148" t="n">
        <v>17.83252</v>
      </c>
      <c r="GF148" t="n">
        <v>17.87372</v>
      </c>
      <c r="GG148" t="n">
        <v>17.91484</v>
      </c>
      <c r="GH148" t="n">
        <v>17.95588</v>
      </c>
      <c r="GI148" t="n">
        <v>17.99685</v>
      </c>
      <c r="GJ148" t="n">
        <v>18.03775</v>
      </c>
      <c r="GK148" t="n">
        <v>18.07857</v>
      </c>
      <c r="GL148" t="n">
        <v>18.11932</v>
      </c>
      <c r="GM148" t="n">
        <v>18.15999</v>
      </c>
      <c r="GN148" t="n">
        <v>18.2006</v>
      </c>
      <c r="GO148" t="n">
        <v>18.24113</v>
      </c>
      <c r="GP148" t="n">
        <v>18.2816</v>
      </c>
      <c r="GQ148" t="n">
        <v>18.32199</v>
      </c>
      <c r="GR148" t="n">
        <v>18.36233</v>
      </c>
      <c r="GS148" t="n">
        <v>18.40259</v>
      </c>
      <c r="GT148" t="n">
        <v>18.44279</v>
      </c>
      <c r="GU148" t="n">
        <v>18.48292</v>
      </c>
      <c r="GV148" t="n">
        <v>18.52299</v>
      </c>
      <c r="GW148" t="n">
        <v>18.563</v>
      </c>
      <c r="GX148" t="n">
        <v>18.60294</v>
      </c>
      <c r="GY148" t="n">
        <v>18.64282</v>
      </c>
      <c r="GZ148" t="n">
        <v>18.68264</v>
      </c>
      <c r="HA148" t="n">
        <v>18.72241</v>
      </c>
      <c r="HB148" t="n">
        <v>18.76211</v>
      </c>
      <c r="HC148" t="n">
        <v>18.80175</v>
      </c>
      <c r="HD148" t="n">
        <v>18.84134</v>
      </c>
      <c r="HE148" t="n">
        <v>18.88087</v>
      </c>
      <c r="HF148" t="n">
        <v>18.92035</v>
      </c>
      <c r="HG148" t="n">
        <v>18.95977</v>
      </c>
      <c r="HH148" t="n">
        <v>18.99913</v>
      </c>
      <c r="HI148" t="n">
        <v>19.03844</v>
      </c>
      <c r="HJ148" t="n">
        <v>19.0777</v>
      </c>
      <c r="HK148" t="n">
        <v>19.11691</v>
      </c>
      <c r="HL148" t="n">
        <v>19.15606</v>
      </c>
      <c r="HM148" t="n">
        <v>19.19517</v>
      </c>
      <c r="HN148" t="n">
        <v>19.23422</v>
      </c>
      <c r="HO148" t="n">
        <v>19.27322</v>
      </c>
      <c r="HP148" t="n">
        <v>19.31218</v>
      </c>
      <c r="HQ148" t="n">
        <v>19.35109</v>
      </c>
      <c r="HR148" t="n">
        <v>19.38995</v>
      </c>
      <c r="HS148" t="n">
        <v>19.42876</v>
      </c>
      <c r="HT148" t="n">
        <v>19.46753</v>
      </c>
      <c r="HU148" t="n">
        <v>19.50625</v>
      </c>
      <c r="HV148" t="n">
        <v>19.54492</v>
      </c>
      <c r="HW148" t="n">
        <v>19.58356</v>
      </c>
      <c r="HX148" t="n">
        <v>19.62214</v>
      </c>
      <c r="HY148" t="n">
        <v>19.66069</v>
      </c>
      <c r="HZ148" t="n">
        <v>19.69919</v>
      </c>
      <c r="IA148" t="n">
        <v>19.73765</v>
      </c>
      <c r="IB148" t="n">
        <v>19.77608</v>
      </c>
      <c r="IC148" t="n">
        <v>19.81445</v>
      </c>
      <c r="ID148" t="n">
        <v>19.85279</v>
      </c>
      <c r="IE148" t="n">
        <v>19.89109</v>
      </c>
      <c r="IF148" t="n">
        <v>19.92936</v>
      </c>
      <c r="IG148" t="n">
        <v>19.96758</v>
      </c>
      <c r="IH148" t="n">
        <v>20.00576</v>
      </c>
      <c r="II148" t="n">
        <v>20.04391</v>
      </c>
      <c r="IJ148" t="n">
        <v>20.08202</v>
      </c>
      <c r="IK148" t="n">
        <v>20.1201</v>
      </c>
      <c r="IL148" t="n">
        <v>20.15814</v>
      </c>
      <c r="IM148" t="n">
        <v>20.19615</v>
      </c>
      <c r="IN148" t="n">
        <v>20.23412</v>
      </c>
      <c r="IO148" t="n">
        <v>20.27205</v>
      </c>
      <c r="IP148" t="n">
        <v>20.30996</v>
      </c>
      <c r="IQ148" t="n">
        <v>20.34783</v>
      </c>
      <c r="IR148" t="n">
        <v>20.38567</v>
      </c>
      <c r="IS148" t="n">
        <v>20.42348</v>
      </c>
      <c r="IT148" t="n">
        <v>20.46125</v>
      </c>
      <c r="IU148" t="n">
        <v>20.499</v>
      </c>
      <c r="IV148" t="n">
        <v>20.53671</v>
      </c>
      <c r="IW148" t="n">
        <v>20.5744</v>
      </c>
      <c r="IX148" t="n">
        <v>20.61206</v>
      </c>
      <c r="IY148" t="n">
        <v>20.64969</v>
      </c>
      <c r="IZ148" t="n">
        <v>20.68729</v>
      </c>
      <c r="JA148" t="n">
        <v>20.72486</v>
      </c>
      <c r="JB148" t="n">
        <v>20.7624</v>
      </c>
      <c r="JC148" t="n">
        <v>20.79992</v>
      </c>
      <c r="JD148" t="n">
        <v>20.83741</v>
      </c>
      <c r="JE148" t="n">
        <v>20.87488</v>
      </c>
      <c r="JF148" t="n">
        <v>20.91232</v>
      </c>
      <c r="JG148" t="n">
        <v>20.94974</v>
      </c>
      <c r="JH148" t="n">
        <v>20.98713</v>
      </c>
      <c r="JI148" t="n">
        <v>21.0245</v>
      </c>
      <c r="JJ148" t="n">
        <v>21.06184</v>
      </c>
      <c r="JK148" t="n">
        <v>21.09916</v>
      </c>
      <c r="JL148" t="n">
        <v>21.13646</v>
      </c>
      <c r="JM148" t="n">
        <v>21.17374</v>
      </c>
      <c r="JN148" t="n">
        <v>21.21099</v>
      </c>
      <c r="JO148" t="n">
        <v>21.24822</v>
      </c>
      <c r="JP148" t="n">
        <v>21.28544</v>
      </c>
      <c r="JQ148" t="n">
        <v>21.32263</v>
      </c>
      <c r="JR148" t="n">
        <v>21.3598</v>
      </c>
      <c r="JS148" t="n">
        <v>21.39696</v>
      </c>
      <c r="JT148" t="n">
        <v>21.43409</v>
      </c>
      <c r="JU148" t="n">
        <v>21.4712</v>
      </c>
      <c r="JV148" t="n">
        <v>21.5083</v>
      </c>
      <c r="JW148" t="n">
        <v>21.54538</v>
      </c>
      <c r="JX148" t="n">
        <v>21.58244</v>
      </c>
      <c r="JY148" t="n">
        <v>21.61949</v>
      </c>
      <c r="JZ148" t="n">
        <v>21.65652</v>
      </c>
      <c r="KA148" t="n">
        <v>21.69353</v>
      </c>
      <c r="KB148" t="n">
        <v>21.73052</v>
      </c>
      <c r="KC148" t="n">
        <v>21.76751</v>
      </c>
      <c r="KD148" t="n">
        <v>21.80447</v>
      </c>
      <c r="KE148" t="n">
        <v>21.84142</v>
      </c>
      <c r="KF148" t="n">
        <v>21.87836</v>
      </c>
      <c r="KG148" t="n">
        <v>21.91529</v>
      </c>
      <c r="KH148" t="n">
        <v>21.95219</v>
      </c>
      <c r="KI148" t="n">
        <v>21.98909</v>
      </c>
      <c r="KJ148" t="n">
        <v>22.02598</v>
      </c>
      <c r="KK148" t="n">
        <v>22.06285</v>
      </c>
      <c r="KL148" t="n">
        <v>22.09971</v>
      </c>
      <c r="KM148" t="n">
        <v>22.13656</v>
      </c>
      <c r="KN148" t="n">
        <v>22.1734</v>
      </c>
      <c r="KO148" t="n">
        <v>22.21022</v>
      </c>
      <c r="KP148" t="n">
        <v>22.24704</v>
      </c>
      <c r="KQ148" t="n">
        <v>22.28385</v>
      </c>
      <c r="KR148" t="n">
        <v>22.32065</v>
      </c>
      <c r="KS148" t="n">
        <v>22.35744</v>
      </c>
      <c r="KT148" t="n">
        <v>22.39421</v>
      </c>
      <c r="KU148" t="n">
        <v>22.43098</v>
      </c>
      <c r="KV148" t="n">
        <v>22.46775</v>
      </c>
      <c r="KW148" t="n">
        <v>22.5045</v>
      </c>
      <c r="KX148" t="n">
        <v>22.54125</v>
      </c>
      <c r="KY148" t="n">
        <v>22.57799</v>
      </c>
      <c r="KZ148" t="n">
        <v>22.61473</v>
      </c>
      <c r="LA148" t="n">
        <v>22.65145</v>
      </c>
      <c r="LB148" t="n">
        <v>22.68818</v>
      </c>
      <c r="LC148" t="n">
        <v>22.72489</v>
      </c>
      <c r="LD148" t="n">
        <v>22.7616</v>
      </c>
      <c r="LE148" t="n">
        <v>22.79831</v>
      </c>
      <c r="LF148" t="n">
        <v>22.83501</v>
      </c>
      <c r="LG148" t="n">
        <v>22.87171</v>
      </c>
      <c r="LH148" t="n">
        <v>22.90841</v>
      </c>
      <c r="LI148" t="n">
        <v>22.9451</v>
      </c>
      <c r="LJ148" t="n">
        <v>22.98178</v>
      </c>
      <c r="LK148" t="n">
        <v>23.01847</v>
      </c>
      <c r="LL148" t="n">
        <v>23.05515</v>
      </c>
      <c r="LM148" t="n">
        <v>23.09183</v>
      </c>
      <c r="LN148" t="n">
        <v>23.12851</v>
      </c>
      <c r="LO148" t="n">
        <v>23.16518</v>
      </c>
      <c r="LP148" t="n">
        <v>23.20186</v>
      </c>
      <c r="LQ148" t="n">
        <v>23.23853</v>
      </c>
      <c r="LR148" t="n">
        <v>23.27521</v>
      </c>
      <c r="LS148" t="n">
        <v>23.31188</v>
      </c>
      <c r="LT148" t="n">
        <v>23.34856</v>
      </c>
      <c r="LU148" t="n">
        <v>23.38523</v>
      </c>
      <c r="LV148" t="n">
        <v>23.42191</v>
      </c>
      <c r="LW148" t="n">
        <v>23.45859</v>
      </c>
      <c r="LX148" t="n">
        <v>23.49527</v>
      </c>
      <c r="LY148" t="n">
        <v>23.53195</v>
      </c>
      <c r="LZ148" t="n">
        <v>23.56863</v>
      </c>
      <c r="MA148" t="n">
        <v>23.60531</v>
      </c>
      <c r="MB148" t="n">
        <v>23.642</v>
      </c>
      <c r="MC148" t="n">
        <v>23.6787</v>
      </c>
      <c r="MD148" t="n">
        <v>23.71539</v>
      </c>
      <c r="ME148" t="n">
        <v>23.75209</v>
      </c>
      <c r="MF148" t="n">
        <v>23.78879</v>
      </c>
      <c r="MG148" t="n">
        <v>23.8255</v>
      </c>
      <c r="MH148" t="n">
        <v>23.86221</v>
      </c>
      <c r="MI148" t="n">
        <v>23.89893</v>
      </c>
      <c r="MJ148" t="n">
        <v>23.93565</v>
      </c>
      <c r="MK148" t="n">
        <v>23.97238</v>
      </c>
      <c r="ML148" t="n">
        <v>24.00912</v>
      </c>
      <c r="MM148" t="n">
        <v>24.04586</v>
      </c>
      <c r="MN148" t="n">
        <v>24.08261</v>
      </c>
      <c r="MO148" t="n">
        <v>24.11936</v>
      </c>
      <c r="MP148" t="n">
        <v>24.15612</v>
      </c>
      <c r="MQ148" t="n">
        <v>24.1929</v>
      </c>
      <c r="MR148" t="n">
        <v>24.22967</v>
      </c>
      <c r="MS148" t="n">
        <v>24.26646</v>
      </c>
      <c r="MT148" t="n">
        <v>24.30326</v>
      </c>
      <c r="MU148" t="n">
        <v>24.34006</v>
      </c>
      <c r="MV148" t="n">
        <v>24.37687</v>
      </c>
      <c r="MW148" t="n">
        <v>24.41369</v>
      </c>
      <c r="MX148" t="n">
        <v>24.45053</v>
      </c>
      <c r="MY148" t="n">
        <v>24.48737</v>
      </c>
      <c r="MZ148" t="n">
        <v>24.52422</v>
      </c>
      <c r="NA148" t="n">
        <v>24.56109</v>
      </c>
      <c r="NB148" t="n">
        <v>24.59796</v>
      </c>
      <c r="NC148" t="n">
        <v>24.63485</v>
      </c>
      <c r="ND148" t="n">
        <v>24.67175</v>
      </c>
      <c r="NE148" t="n">
        <v>24.70866</v>
      </c>
      <c r="NF148" t="n">
        <v>24.74558</v>
      </c>
      <c r="NG148" t="n">
        <v>24.78252</v>
      </c>
      <c r="NH148" t="n">
        <v>24.81946</v>
      </c>
      <c r="NI148" t="n">
        <v>24.85643</v>
      </c>
      <c r="NJ148" t="n">
        <v>24.8934</v>
      </c>
      <c r="NK148" t="n">
        <v>24.93039</v>
      </c>
      <c r="NL148" t="n">
        <v>24.96739</v>
      </c>
      <c r="NM148" t="n">
        <v>25.00441</v>
      </c>
      <c r="NN148" t="n">
        <v>25.04144</v>
      </c>
      <c r="NO148" t="n">
        <v>25.07849</v>
      </c>
      <c r="NP148" t="n">
        <v>25.11555</v>
      </c>
      <c r="NQ148" t="n">
        <v>25.15263</v>
      </c>
      <c r="NR148" t="n">
        <v>25.18973</v>
      </c>
      <c r="NS148" t="n">
        <v>25.22684</v>
      </c>
      <c r="NT148" t="n">
        <v>25.26397</v>
      </c>
      <c r="NU148" t="n">
        <v>25.30111</v>
      </c>
      <c r="NV148" t="n">
        <v>25.33827</v>
      </c>
      <c r="NW148" t="n">
        <v>25.37545</v>
      </c>
      <c r="NX148" t="n">
        <v>25.41265</v>
      </c>
      <c r="NY148" t="n">
        <v>25.44986</v>
      </c>
      <c r="NZ148" t="n">
        <v>25.4871</v>
      </c>
      <c r="OA148" t="n">
        <v>25.52435</v>
      </c>
      <c r="OB148" t="n">
        <v>25.56162</v>
      </c>
      <c r="OC148" t="n">
        <v>25.59891</v>
      </c>
      <c r="OD148" t="n">
        <v>25.63622</v>
      </c>
      <c r="OE148" t="n">
        <v>25.67356</v>
      </c>
      <c r="OF148" t="n">
        <v>25.71091</v>
      </c>
      <c r="OG148" t="n">
        <v>25.74828</v>
      </c>
      <c r="OH148" t="n">
        <v>25.78567</v>
      </c>
      <c r="OI148" t="n">
        <v>25.82308</v>
      </c>
      <c r="OJ148" t="n">
        <v>25.86052</v>
      </c>
      <c r="OK148" t="n">
        <v>25.89798</v>
      </c>
      <c r="OL148" t="n">
        <v>25.93546</v>
      </c>
      <c r="OM148" t="n">
        <v>25.97296</v>
      </c>
      <c r="ON148" t="n">
        <v>26.01048</v>
      </c>
      <c r="OO148" t="n">
        <v>26.04803</v>
      </c>
      <c r="OP148" t="n">
        <v>26.0856</v>
      </c>
      <c r="OQ148" t="n">
        <v>26.12319</v>
      </c>
      <c r="OR148" t="n">
        <v>26.16081</v>
      </c>
      <c r="OS148" t="n">
        <v>26.19846</v>
      </c>
      <c r="OT148" t="n">
        <v>26.23612</v>
      </c>
      <c r="OU148" t="n">
        <v>26.27382</v>
      </c>
      <c r="OV148" t="n">
        <v>26.31153</v>
      </c>
      <c r="OW148" t="n">
        <v>26.34928</v>
      </c>
      <c r="OX148" t="n">
        <v>26.38704</v>
      </c>
      <c r="OY148" t="n">
        <v>26.42484</v>
      </c>
      <c r="OZ148" t="n">
        <v>26.46266</v>
      </c>
      <c r="PA148" t="n">
        <v>26.50051</v>
      </c>
      <c r="PB148" t="n">
        <v>26.53838</v>
      </c>
      <c r="PC148" t="n">
        <v>26.57629</v>
      </c>
      <c r="PD148" t="n">
        <v>26.61422</v>
      </c>
      <c r="PE148" t="n">
        <v>26.65218</v>
      </c>
      <c r="PF148" t="n">
        <v>26.69016</v>
      </c>
      <c r="PG148" t="n">
        <v>26.72818</v>
      </c>
      <c r="PH148" t="n">
        <v>26.76622</v>
      </c>
      <c r="PI148" t="n">
        <v>26.8043</v>
      </c>
      <c r="PJ148" t="n">
        <v>26.8424</v>
      </c>
      <c r="PK148" t="n">
        <v>26.88053</v>
      </c>
      <c r="PL148" t="n">
        <v>26.9187</v>
      </c>
      <c r="PM148" t="n">
        <v>26.95689</v>
      </c>
      <c r="PN148" t="n">
        <v>26.99512</v>
      </c>
      <c r="PO148" t="n">
        <v>27.03337</v>
      </c>
      <c r="PP148" t="n">
        <v>27.07166</v>
      </c>
      <c r="PQ148" t="n">
        <v>27.10998</v>
      </c>
      <c r="PR148" t="n">
        <v>27.14833</v>
      </c>
      <c r="PS148" t="n">
        <v>27.18671</v>
      </c>
      <c r="PT148" t="n">
        <v>27.22513</v>
      </c>
      <c r="PU148" t="n">
        <v>27.26358</v>
      </c>
      <c r="PV148" t="n">
        <v>27.30206</v>
      </c>
      <c r="PW148" t="n">
        <v>27.34058</v>
      </c>
      <c r="PX148" t="n">
        <v>27.37913</v>
      </c>
      <c r="PY148" t="n">
        <v>27.41772</v>
      </c>
      <c r="PZ148" t="n">
        <v>27.45634</v>
      </c>
      <c r="QA148" t="n">
        <v>27.49499</v>
      </c>
      <c r="QB148" t="n">
        <v>27.53368</v>
      </c>
      <c r="QC148" t="n">
        <v>27.57241</v>
      </c>
      <c r="QD148" t="n">
        <v>27.61117</v>
      </c>
      <c r="QE148" t="n">
        <v>27.64997</v>
      </c>
      <c r="QF148" t="n">
        <v>27.68881</v>
      </c>
      <c r="QG148" t="n">
        <v>27.72768</v>
      </c>
      <c r="QH148" t="n">
        <v>27.76659</v>
      </c>
      <c r="QI148" t="n">
        <v>27.80554</v>
      </c>
      <c r="QJ148" t="n">
        <v>27.84453</v>
      </c>
      <c r="QK148" t="n">
        <v>27.88355</v>
      </c>
      <c r="QL148" t="n">
        <v>27.92261</v>
      </c>
      <c r="QM148" t="n">
        <v>27.96172</v>
      </c>
      <c r="QN148" t="n">
        <v>28.00086</v>
      </c>
      <c r="QO148" t="n">
        <v>28.04004</v>
      </c>
      <c r="QP148" t="n">
        <v>28.07926</v>
      </c>
      <c r="QQ148" t="n">
        <v>28.11852</v>
      </c>
      <c r="QR148" t="n">
        <v>28.15782</v>
      </c>
      <c r="QS148" t="n">
        <v>28.19717</v>
      </c>
      <c r="QT148" t="n">
        <v>28.23655</v>
      </c>
      <c r="QU148" t="n">
        <v>28.27598</v>
      </c>
      <c r="QV148" t="n">
        <v>28.31545</v>
      </c>
      <c r="QW148" t="n">
        <v>28.35496</v>
      </c>
      <c r="QX148" t="n">
        <v>28.39452</v>
      </c>
      <c r="QY148" t="n">
        <v>28.43411</v>
      </c>
      <c r="QZ148" t="n">
        <v>28.47375</v>
      </c>
      <c r="RA148" t="n">
        <v>28.51344</v>
      </c>
      <c r="RB148" t="n">
        <v>28.55317</v>
      </c>
      <c r="RC148" t="n">
        <v>28.59295</v>
      </c>
      <c r="RD148" t="n">
        <v>28.63276</v>
      </c>
      <c r="RE148" t="n">
        <v>28.67263</v>
      </c>
      <c r="RF148" t="n">
        <v>28.71254</v>
      </c>
      <c r="RG148" t="n">
        <v>28.75249</v>
      </c>
      <c r="RH148" t="n">
        <v>28.7925</v>
      </c>
      <c r="RI148" t="n">
        <v>28.83255</v>
      </c>
      <c r="RJ148" t="n">
        <v>28.87264</v>
      </c>
      <c r="RK148" t="n">
        <v>28.91279</v>
      </c>
      <c r="RL148" t="n">
        <v>28.95298</v>
      </c>
      <c r="RM148" t="n">
        <v>28.99322</v>
      </c>
      <c r="RN148" t="n">
        <v>29.03351</v>
      </c>
      <c r="RO148" t="n">
        <v>29.07385</v>
      </c>
      <c r="RP148" t="n">
        <v>29.11424</v>
      </c>
      <c r="RQ148" t="n">
        <v>29.15468</v>
      </c>
      <c r="RR148" t="n">
        <v>29.19516</v>
      </c>
      <c r="RS148" t="n">
        <v>29.2357</v>
      </c>
      <c r="RT148" t="n">
        <v>29.27629</v>
      </c>
      <c r="RU148" t="n">
        <v>29.31693</v>
      </c>
      <c r="RV148" t="n">
        <v>29.35762</v>
      </c>
      <c r="RW148" t="n">
        <v>29.39837</v>
      </c>
      <c r="RX148" t="n">
        <v>29.43916</v>
      </c>
      <c r="RY148" t="n">
        <v>29.48001</v>
      </c>
      <c r="RZ148" t="n">
        <v>29.52092</v>
      </c>
      <c r="SA148" t="n">
        <v>29.56187</v>
      </c>
      <c r="SB148" t="n">
        <v>29.60288</v>
      </c>
      <c r="SC148" t="n">
        <v>29.64395</v>
      </c>
      <c r="SD148" t="n">
        <v>29.68507</v>
      </c>
      <c r="SE148" t="n">
        <v>29.72624</v>
      </c>
      <c r="SF148" t="n">
        <v>29.76747</v>
      </c>
      <c r="SG148" t="n">
        <v>29.80876</v>
      </c>
      <c r="SH148" t="n">
        <v>29.8501</v>
      </c>
      <c r="SI148" t="n">
        <v>29.8915</v>
      </c>
      <c r="SJ148" t="n">
        <v>29.93296</v>
      </c>
      <c r="SK148" t="n">
        <v>29.97447</v>
      </c>
      <c r="SL148" t="n">
        <v>30.01605</v>
      </c>
      <c r="SM148" t="n">
        <v>30.05768</v>
      </c>
      <c r="SN148" t="n">
        <v>30.09937</v>
      </c>
      <c r="SO148" t="n">
        <v>30.14112</v>
      </c>
      <c r="SP148" t="n">
        <v>30.18293</v>
      </c>
      <c r="SQ148" t="n">
        <v>30.2248</v>
      </c>
      <c r="SR148" t="n">
        <v>30.26673</v>
      </c>
      <c r="SS148" t="n">
        <v>30.30872</v>
      </c>
      <c r="ST148" t="n">
        <v>30.35077</v>
      </c>
      <c r="SU148" t="n">
        <v>30.39289</v>
      </c>
      <c r="SV148" t="n">
        <v>30.43506</v>
      </c>
      <c r="SW148" t="n">
        <v>30.4773</v>
      </c>
      <c r="SX148" t="n">
        <v>30.5196</v>
      </c>
      <c r="SY148" t="n">
        <v>30.56197</v>
      </c>
      <c r="SZ148" t="n">
        <v>30.6044</v>
      </c>
      <c r="TA148" t="n">
        <v>30.6469</v>
      </c>
      <c r="TB148" t="n">
        <v>30.68946</v>
      </c>
      <c r="TC148" t="n">
        <v>30.73208</v>
      </c>
      <c r="TD148" t="n">
        <v>30.77477</v>
      </c>
      <c r="TE148" t="n">
        <v>30.81753</v>
      </c>
      <c r="TF148" t="n">
        <v>30.86036</v>
      </c>
      <c r="TG148" t="n">
        <v>30.90325</v>
      </c>
      <c r="TH148" t="n">
        <v>30.94621</v>
      </c>
      <c r="TI148" t="n">
        <v>30.98923</v>
      </c>
      <c r="TJ148" t="n">
        <v>31.03233</v>
      </c>
      <c r="TK148" t="n">
        <v>31.07549</v>
      </c>
      <c r="TL148" t="n">
        <v>31.11873</v>
      </c>
      <c r="TM148" t="n">
        <v>31.16203</v>
      </c>
      <c r="TN148" t="n">
        <v>31.20541</v>
      </c>
      <c r="TO148" t="n">
        <v>31.24886</v>
      </c>
      <c r="TP148" t="n">
        <v>31.29237</v>
      </c>
      <c r="TQ148" t="n">
        <v>31.33596</v>
      </c>
      <c r="TR148" t="n">
        <v>31.37963</v>
      </c>
      <c r="TS148" t="n">
        <v>31.42336</v>
      </c>
      <c r="TT148" t="n">
        <v>31.46717</v>
      </c>
      <c r="TU148" t="n">
        <v>31.51105</v>
      </c>
      <c r="TV148" t="n">
        <v>31.55501</v>
      </c>
      <c r="TW148" t="n">
        <v>31.59904</v>
      </c>
      <c r="TX148" t="n">
        <v>31.64315</v>
      </c>
      <c r="TY148" t="n">
        <v>31.68734</v>
      </c>
      <c r="TZ148" t="n">
        <v>31.7316</v>
      </c>
      <c r="UA148" t="n">
        <v>31.77593</v>
      </c>
      <c r="UB148" t="n">
        <v>31.82035</v>
      </c>
      <c r="UC148" t="n">
        <v>31.86484</v>
      </c>
      <c r="UD148" t="n">
        <v>31.90941</v>
      </c>
      <c r="UE148" t="n">
        <v>31.95406</v>
      </c>
      <c r="UF148" t="n">
        <v>31.99879</v>
      </c>
      <c r="UG148" t="n">
        <v>32.0436</v>
      </c>
      <c r="UH148" t="n">
        <v>32.08849</v>
      </c>
      <c r="UI148" t="n">
        <v>32.13347</v>
      </c>
      <c r="UJ148" t="n">
        <v>32.17852</v>
      </c>
      <c r="UK148" t="n">
        <v>32.22366</v>
      </c>
      <c r="UL148" t="n">
        <v>32.26888</v>
      </c>
      <c r="UM148" t="n">
        <v>32.31418</v>
      </c>
      <c r="UN148" t="n">
        <v>32.35957</v>
      </c>
      <c r="UO148" t="n">
        <v>32.40504</v>
      </c>
      <c r="UP148" t="n">
        <v>32.4506</v>
      </c>
      <c r="UQ148" t="n">
        <v>32.49624</v>
      </c>
      <c r="UR148" t="n">
        <v>32.54197</v>
      </c>
      <c r="US148" t="n">
        <v>32.58778</v>
      </c>
      <c r="UT148" t="n">
        <v>32.63368</v>
      </c>
      <c r="UU148" t="n">
        <v>32.67968</v>
      </c>
      <c r="UV148" t="n">
        <v>32.72575</v>
      </c>
      <c r="UW148" t="n">
        <v>32.77192</v>
      </c>
      <c r="UX148" t="n">
        <v>32.81818</v>
      </c>
      <c r="UY148" t="n">
        <v>32.86453</v>
      </c>
      <c r="UZ148" t="n">
        <v>32.91097</v>
      </c>
      <c r="VA148" t="n">
        <v>32.9575</v>
      </c>
      <c r="VB148" t="n">
        <v>33.00413</v>
      </c>
      <c r="VC148" t="n">
        <v>33.05084</v>
      </c>
      <c r="VD148" t="n">
        <v>33.09765</v>
      </c>
      <c r="VE148" t="n">
        <v>33.14456</v>
      </c>
      <c r="VF148" t="n">
        <v>33.19156</v>
      </c>
      <c r="VG148" t="n">
        <v>33.23865</v>
      </c>
      <c r="VH148" t="n">
        <v>33.28584</v>
      </c>
      <c r="VI148" t="n">
        <v>33.33313</v>
      </c>
      <c r="VJ148" t="n">
        <v>33.38051</v>
      </c>
      <c r="VK148" t="n">
        <v>33.42799</v>
      </c>
      <c r="VL148" t="n">
        <v>33.47557</v>
      </c>
      <c r="VM148" t="n">
        <v>33.52325</v>
      </c>
      <c r="VN148" t="n">
        <v>33.57104</v>
      </c>
      <c r="VO148" t="n">
        <v>33.61892</v>
      </c>
      <c r="VP148" t="n">
        <v>33.6669</v>
      </c>
      <c r="VQ148" t="n">
        <v>33.71498</v>
      </c>
      <c r="VR148" t="n">
        <v>33.76317</v>
      </c>
      <c r="VS148" t="n">
        <v>33.81146</v>
      </c>
      <c r="VT148" t="n">
        <v>33.85985</v>
      </c>
      <c r="VU148" t="n">
        <v>33.90835</v>
      </c>
      <c r="VV148" t="n">
        <v>33.95695</v>
      </c>
      <c r="VW148" t="n">
        <v>34.00566</v>
      </c>
      <c r="VX148" t="n">
        <v>34.05448</v>
      </c>
      <c r="VY148" t="n">
        <v>34.1034</v>
      </c>
      <c r="VZ148" t="n">
        <v>34.15244</v>
      </c>
      <c r="WA148" t="n">
        <v>34.20158</v>
      </c>
      <c r="WB148" t="n">
        <v>34.25083</v>
      </c>
      <c r="WC148" t="n">
        <v>34.30019</v>
      </c>
      <c r="WD148" t="n">
        <v>34.34967</v>
      </c>
      <c r="WE148" t="n">
        <v>34.39925</v>
      </c>
      <c r="WF148" t="n">
        <v>34.44895</v>
      </c>
      <c r="WG148" t="n">
        <v>34.49876</v>
      </c>
      <c r="WH148" t="n">
        <v>34.54869</v>
      </c>
      <c r="WI148" t="n">
        <v>34.59873</v>
      </c>
      <c r="WJ148" t="n">
        <v>34.64889</v>
      </c>
      <c r="WK148" t="n">
        <v>34.69916</v>
      </c>
      <c r="WL148" t="n">
        <v>34.74955</v>
      </c>
      <c r="WM148" t="n">
        <v>34.80006</v>
      </c>
      <c r="WN148" t="n">
        <v>34.85069</v>
      </c>
      <c r="WO148" t="n">
        <v>34.90144</v>
      </c>
      <c r="WP148" t="n">
        <v>34.95231</v>
      </c>
      <c r="WQ148" t="n">
        <v>35.0033</v>
      </c>
      <c r="WR148" t="n">
        <v>35.05441</v>
      </c>
      <c r="WS148" t="n">
        <v>35.10565</v>
      </c>
      <c r="WT148" t="n">
        <v>35.15701</v>
      </c>
      <c r="WU148" t="n">
        <v>35.2085</v>
      </c>
      <c r="WV148" t="n">
        <v>35.26011</v>
      </c>
      <c r="WW148" t="n">
        <v>35.31184</v>
      </c>
      <c r="WX148" t="n">
        <v>35.36371</v>
      </c>
      <c r="WY148" t="n">
        <v>35.4157</v>
      </c>
      <c r="WZ148" t="n">
        <v>35.46783</v>
      </c>
      <c r="XA148" t="n">
        <v>35.52008</v>
      </c>
      <c r="XB148" t="n">
        <v>35.57246</v>
      </c>
      <c r="XC148" t="n">
        <v>35.62498</v>
      </c>
      <c r="XD148" t="n">
        <v>35.67763</v>
      </c>
      <c r="XE148" t="n">
        <v>35.73042</v>
      </c>
      <c r="XF148" t="n">
        <v>35.78333</v>
      </c>
      <c r="XG148" t="n">
        <v>35.83639</v>
      </c>
      <c r="XH148" t="n">
        <v>35.88958</v>
      </c>
      <c r="XI148" t="n">
        <v>35.94291</v>
      </c>
      <c r="XJ148" t="n">
        <v>35.99637</v>
      </c>
      <c r="XK148" t="n">
        <v>36.04998</v>
      </c>
      <c r="XL148" t="n">
        <v>36.10373</v>
      </c>
      <c r="XM148" t="n">
        <v>36.15761</v>
      </c>
      <c r="XN148" t="n">
        <v>36.21164</v>
      </c>
      <c r="XO148" t="n">
        <v>36.26582</v>
      </c>
      <c r="XP148" t="n">
        <v>36.32014</v>
      </c>
      <c r="XQ148" t="n">
        <v>36.3746</v>
      </c>
      <c r="XR148" t="n">
        <v>36.42921</v>
      </c>
      <c r="XS148" t="n">
        <v>36.48397</v>
      </c>
      <c r="XT148" t="n">
        <v>36.53888</v>
      </c>
      <c r="XU148" t="n">
        <v>36.59394</v>
      </c>
      <c r="XV148" t="n">
        <v>36.64915</v>
      </c>
      <c r="XW148" t="n">
        <v>36.70451</v>
      </c>
      <c r="XX148" t="n">
        <v>36.76003</v>
      </c>
      <c r="XY148" t="n">
        <v>36.81569</v>
      </c>
      <c r="XZ148" t="n">
        <v>36.87152</v>
      </c>
      <c r="YA148" t="n">
        <v>36.92749</v>
      </c>
      <c r="YB148" t="n">
        <v>36.98363</v>
      </c>
      <c r="YC148" t="n">
        <v>37.03993</v>
      </c>
      <c r="YD148" t="n">
        <v>37.09639</v>
      </c>
      <c r="YE148" t="n">
        <v>37.153</v>
      </c>
      <c r="YF148" t="n">
        <v>37.20978</v>
      </c>
      <c r="YG148" t="n">
        <v>37.26672</v>
      </c>
      <c r="YH148" t="n">
        <v>37.32383</v>
      </c>
      <c r="YI148" t="n">
        <v>37.3811</v>
      </c>
      <c r="YJ148" t="n">
        <v>37.43855</v>
      </c>
      <c r="YK148" t="n">
        <v>37.49615</v>
      </c>
      <c r="YL148" t="n">
        <v>37.55393</v>
      </c>
      <c r="YM148" t="n">
        <v>37.61188</v>
      </c>
      <c r="YN148" t="n">
        <v>37.67</v>
      </c>
      <c r="YO148" t="n">
        <v>37.72829</v>
      </c>
      <c r="YP148" t="n">
        <v>37.78676</v>
      </c>
      <c r="YQ148" t="n">
        <v>37.84541</v>
      </c>
      <c r="YR148" t="n">
        <v>37.90422</v>
      </c>
      <c r="YS148" t="n">
        <v>37.96323</v>
      </c>
      <c r="YT148" t="n">
        <v>38.0224</v>
      </c>
      <c r="YU148" t="n">
        <v>38.08176</v>
      </c>
      <c r="YV148" t="n">
        <v>38.14131</v>
      </c>
      <c r="YW148" t="n">
        <v>38.20103</v>
      </c>
      <c r="YX148" t="n">
        <v>38.26095</v>
      </c>
      <c r="YY148" t="n">
        <v>38.32104</v>
      </c>
      <c r="YZ148" t="n">
        <v>38.38133</v>
      </c>
      <c r="ZA148" t="n">
        <v>38.44181</v>
      </c>
      <c r="ZB148" t="n">
        <v>38.50248</v>
      </c>
      <c r="ZC148" t="n">
        <v>38.56334</v>
      </c>
      <c r="ZD148" t="n">
        <v>38.62439</v>
      </c>
      <c r="ZE148" t="n">
        <v>38.68564</v>
      </c>
      <c r="ZF148" t="n">
        <v>38.74709</v>
      </c>
      <c r="ZG148" t="n">
        <v>38.80873</v>
      </c>
      <c r="ZH148" t="n">
        <v>38.87058</v>
      </c>
      <c r="ZI148" t="n">
        <v>38.93263</v>
      </c>
      <c r="ZJ148" t="n">
        <v>38.99488</v>
      </c>
      <c r="ZK148" t="n">
        <v>39.05733</v>
      </c>
      <c r="ZL148" t="n">
        <v>39.12</v>
      </c>
      <c r="ZM148" t="n">
        <v>39.18286</v>
      </c>
      <c r="ZN148" t="n">
        <v>39.24594</v>
      </c>
      <c r="ZO148" t="n">
        <v>39.30923</v>
      </c>
      <c r="ZP148" t="n">
        <v>39.37273</v>
      </c>
      <c r="ZQ148" t="n">
        <v>39.43645</v>
      </c>
      <c r="ZR148" t="n">
        <v>39.50039</v>
      </c>
      <c r="ZS148" t="n">
        <v>39.56454</v>
      </c>
      <c r="ZT148" t="n">
        <v>39.62891</v>
      </c>
      <c r="ZU148" t="n">
        <v>39.6935</v>
      </c>
      <c r="ZV148" t="n">
        <v>39.75832</v>
      </c>
      <c r="ZW148" t="n">
        <v>39.82336</v>
      </c>
      <c r="ZX148" t="n">
        <v>39.88863</v>
      </c>
      <c r="ZY148" t="n">
        <v>39.95412</v>
      </c>
      <c r="ZZ148" t="n">
        <v>40.01985</v>
      </c>
      <c r="AAA148" t="n">
        <v>40.08581</v>
      </c>
      <c r="AAB148" t="n">
        <v>40.152</v>
      </c>
      <c r="AAC148" t="n">
        <v>40.21844</v>
      </c>
      <c r="AAD148" t="n">
        <v>40.2851</v>
      </c>
      <c r="AAE148" t="n">
        <v>40.35201</v>
      </c>
      <c r="AAF148" t="n">
        <v>40.41916</v>
      </c>
      <c r="AAG148" t="n">
        <v>40.48656</v>
      </c>
      <c r="AAH148" t="n">
        <v>40.5542</v>
      </c>
      <c r="AAI148" t="n">
        <v>40.62209</v>
      </c>
      <c r="AAJ148" t="n">
        <v>40.69023</v>
      </c>
      <c r="AAK148" t="n">
        <v>40.75862</v>
      </c>
      <c r="AAL148" t="n">
        <v>40.82727</v>
      </c>
      <c r="AAM148" t="n">
        <v>40.89617</v>
      </c>
      <c r="AAN148" t="n">
        <v>40.96533</v>
      </c>
      <c r="AAO148" t="n">
        <v>41.03476</v>
      </c>
      <c r="AAP148" t="n">
        <v>41.10444</v>
      </c>
      <c r="AAQ148" t="n">
        <v>41.17439</v>
      </c>
      <c r="AAR148" t="n">
        <v>41.24461</v>
      </c>
      <c r="AAS148" t="n">
        <v>41.3151</v>
      </c>
      <c r="AAT148" t="n">
        <v>41.38586</v>
      </c>
      <c r="AAU148" t="n">
        <v>41.4569</v>
      </c>
      <c r="AAV148" t="n">
        <v>41.52821</v>
      </c>
      <c r="AAW148" t="n">
        <v>41.59981</v>
      </c>
      <c r="AAX148" t="n">
        <v>41.67168</v>
      </c>
      <c r="AAY148" t="n">
        <v>41.74384</v>
      </c>
      <c r="AAZ148" t="n">
        <v>41.81628</v>
      </c>
      <c r="ABA148" t="n">
        <v>41.88902</v>
      </c>
      <c r="ABB148" t="n">
        <v>41.96205</v>
      </c>
      <c r="ABC148" t="n">
        <v>42.03537</v>
      </c>
      <c r="ABD148" t="n">
        <v>42.10899</v>
      </c>
      <c r="ABE148" t="n">
        <v>42.1829</v>
      </c>
      <c r="ABF148" t="n">
        <v>42.25713</v>
      </c>
      <c r="ABG148" t="n">
        <v>42.33165</v>
      </c>
      <c r="ABH148" t="n">
        <v>42.40648</v>
      </c>
      <c r="ABI148" t="n">
        <v>42.48163</v>
      </c>
      <c r="ABJ148" t="n">
        <v>42.55708</v>
      </c>
      <c r="ABK148" t="n">
        <v>42.63286</v>
      </c>
      <c r="ABL148" t="n">
        <v>42.70895</v>
      </c>
      <c r="ABM148" t="n">
        <v>42.78536</v>
      </c>
      <c r="ABN148" t="n">
        <v>42.8621</v>
      </c>
      <c r="ABO148" t="n">
        <v>42.93917</v>
      </c>
      <c r="ABP148" t="n">
        <v>43.01657</v>
      </c>
      <c r="ABQ148" t="n">
        <v>43.0943</v>
      </c>
      <c r="ABR148" t="n">
        <v>43.17237</v>
      </c>
      <c r="ABS148" t="n">
        <v>43.25078</v>
      </c>
      <c r="ABT148" t="n">
        <v>43.32953</v>
      </c>
      <c r="ABU148" t="n">
        <v>43.40863</v>
      </c>
      <c r="ABV148" t="n">
        <v>43.48808</v>
      </c>
      <c r="ABW148" t="n">
        <v>43.56788</v>
      </c>
      <c r="ABX148" t="n">
        <v>43.64804</v>
      </c>
      <c r="ABY148" t="n">
        <v>43.72856</v>
      </c>
      <c r="ABZ148" t="n">
        <v>43.80944</v>
      </c>
      <c r="ACA148" t="n">
        <v>43.89069</v>
      </c>
      <c r="ACB148" t="n">
        <v>43.97232</v>
      </c>
      <c r="ACC148" t="n">
        <v>44.05431</v>
      </c>
      <c r="ACD148" t="n">
        <v>44.13668</v>
      </c>
      <c r="ACE148" t="n">
        <v>44.21943</v>
      </c>
      <c r="ACF148" t="n">
        <v>44.30257</v>
      </c>
      <c r="ACG148" t="n">
        <v>44.3861</v>
      </c>
      <c r="ACH148" t="n">
        <v>44.47002</v>
      </c>
      <c r="ACI148" t="n">
        <v>44.55434</v>
      </c>
      <c r="ACJ148" t="n">
        <v>44.63905</v>
      </c>
      <c r="ACK148" t="n">
        <v>44.72417</v>
      </c>
      <c r="ACL148" t="n">
        <v>44.8097</v>
      </c>
      <c r="ACM148" t="n">
        <v>44.89565</v>
      </c>
      <c r="ACN148" t="n">
        <v>44.982</v>
      </c>
      <c r="ACO148" t="n">
        <v>45.06878</v>
      </c>
      <c r="ACP148" t="n">
        <v>45.15599</v>
      </c>
      <c r="ACQ148" t="n">
        <v>45.24362</v>
      </c>
      <c r="ACR148" t="n">
        <v>45.33169</v>
      </c>
      <c r="ACS148" t="n">
        <v>45.4202</v>
      </c>
      <c r="ACT148" t="n">
        <v>45.50915</v>
      </c>
      <c r="ACU148" t="n">
        <v>45.59855</v>
      </c>
      <c r="ACV148" t="n">
        <v>45.6884</v>
      </c>
      <c r="ACW148" t="n">
        <v>45.77871</v>
      </c>
      <c r="ACX148" t="n">
        <v>45.86947</v>
      </c>
      <c r="ACY148" t="n">
        <v>45.96071</v>
      </c>
      <c r="ACZ148" t="n">
        <v>46.05241</v>
      </c>
      <c r="ADA148" t="n">
        <v>46.1446</v>
      </c>
      <c r="ADB148" t="n">
        <v>46.23726</v>
      </c>
      <c r="ADC148" t="n">
        <v>46.33041</v>
      </c>
      <c r="ADD148" t="n">
        <v>46.42406</v>
      </c>
      <c r="ADE148" t="n">
        <v>46.5182</v>
      </c>
      <c r="ADF148" t="n">
        <v>46.61284</v>
      </c>
      <c r="ADG148" t="n">
        <v>46.708</v>
      </c>
      <c r="ADH148" t="n">
        <v>46.80366</v>
      </c>
      <c r="ADI148" t="n">
        <v>46.89985</v>
      </c>
      <c r="ADJ148" t="n">
        <v>46.99656</v>
      </c>
      <c r="ADK148" t="n">
        <v>47.0938</v>
      </c>
      <c r="ADL148" t="n">
        <v>47.19158</v>
      </c>
      <c r="ADM148" t="n">
        <v>47.2899</v>
      </c>
      <c r="ADN148" t="n">
        <v>47.38877</v>
      </c>
      <c r="ADO148" t="n">
        <v>47.48819</v>
      </c>
      <c r="ADP148" t="n">
        <v>47.58818</v>
      </c>
      <c r="ADQ148" t="n">
        <v>47.68874</v>
      </c>
      <c r="ADR148" t="n">
        <v>47.78987</v>
      </c>
      <c r="ADS148" t="n">
        <v>47.89158</v>
      </c>
      <c r="ADT148" t="n">
        <v>47.99388</v>
      </c>
      <c r="ADU148" t="n">
        <v>48.09677</v>
      </c>
      <c r="ADV148" t="n">
        <v>48.20027</v>
      </c>
      <c r="ADW148" t="n">
        <v>48.30437</v>
      </c>
      <c r="ADX148" t="n">
        <v>48.40909</v>
      </c>
      <c r="ADY148" t="n">
        <v>48.51443</v>
      </c>
      <c r="ADZ148" t="n">
        <v>48.62041</v>
      </c>
      <c r="AEA148" t="n">
        <v>48.72702</v>
      </c>
      <c r="AEB148" t="n">
        <v>48.83427</v>
      </c>
      <c r="AEC148" t="n">
        <v>48.94218</v>
      </c>
      <c r="AED148" t="n">
        <v>49.05076</v>
      </c>
      <c r="AEE148" t="n">
        <v>49.16</v>
      </c>
      <c r="AEF148" t="n">
        <v>49.26992</v>
      </c>
      <c r="AEG148" t="n">
        <v>49.38053</v>
      </c>
      <c r="AEH148" t="n">
        <v>49.49183</v>
      </c>
      <c r="AEI148" t="n">
        <v>49.60383</v>
      </c>
      <c r="AEJ148" t="n">
        <v>49.71655</v>
      </c>
      <c r="AEK148" t="n">
        <v>49.82998</v>
      </c>
      <c r="AEL148" t="n">
        <v>49.94415</v>
      </c>
      <c r="AEM148" t="n">
        <v>50.05906</v>
      </c>
      <c r="AEN148" t="n">
        <v>50.17471</v>
      </c>
      <c r="AEO148" t="n">
        <v>50.29113</v>
      </c>
      <c r="AEP148" t="n">
        <v>50.40831</v>
      </c>
      <c r="AEQ148" t="n">
        <v>50.52627</v>
      </c>
      <c r="AER148" t="n">
        <v>50.64502</v>
      </c>
      <c r="AES148" t="n">
        <v>50.76457</v>
      </c>
      <c r="AET148" t="n">
        <v>50.88493</v>
      </c>
      <c r="AEU148" t="n">
        <v>51.00611</v>
      </c>
      <c r="AEV148" t="n">
        <v>51.12812</v>
      </c>
      <c r="AEW148" t="n">
        <v>51.25097</v>
      </c>
      <c r="AEX148" t="n">
        <v>51.37468</v>
      </c>
      <c r="AEY148" t="n">
        <v>51.49924</v>
      </c>
      <c r="AEZ148" t="n">
        <v>51.62469</v>
      </c>
      <c r="AFA148" t="n">
        <v>51.75103</v>
      </c>
      <c r="AFB148" t="n">
        <v>51.87827</v>
      </c>
      <c r="AFC148" t="n">
        <v>52.00642</v>
      </c>
      <c r="AFD148" t="n">
        <v>52.1355</v>
      </c>
      <c r="AFE148" t="n">
        <v>52.26552</v>
      </c>
      <c r="AFF148" t="n">
        <v>52.39649</v>
      </c>
      <c r="AFG148" t="n">
        <v>52.52843</v>
      </c>
      <c r="AFH148" t="n">
        <v>52.66135</v>
      </c>
      <c r="AFI148" t="n">
        <v>52.79526</v>
      </c>
      <c r="AFJ148" t="n">
        <v>52.93018</v>
      </c>
      <c r="AFK148" t="n">
        <v>53.06613</v>
      </c>
      <c r="AFL148" t="n">
        <v>53.20311</v>
      </c>
      <c r="AFM148" t="n">
        <v>53.34115</v>
      </c>
      <c r="AFN148" t="n">
        <v>53.48026</v>
      </c>
      <c r="AFO148" t="n">
        <v>53.62045</v>
      </c>
      <c r="AFP148" t="n">
        <v>53.76175</v>
      </c>
      <c r="AFQ148" t="n">
        <v>53.90416</v>
      </c>
      <c r="AFR148" t="n">
        <v>54.04771</v>
      </c>
      <c r="AFS148" t="n">
        <v>54.19241</v>
      </c>
      <c r="AFT148" t="n">
        <v>54.33828</v>
      </c>
      <c r="AFU148" t="n">
        <v>54.48535</v>
      </c>
      <c r="AFV148" t="n">
        <v>54.63362</v>
      </c>
      <c r="AFW148" t="n">
        <v>54.78311</v>
      </c>
      <c r="AFX148" t="n">
        <v>54.93386</v>
      </c>
      <c r="AFY148" t="n">
        <v>55.08587</v>
      </c>
      <c r="AFZ148" t="n">
        <v>55.23916</v>
      </c>
      <c r="AGA148" t="n">
        <v>55.39376</v>
      </c>
      <c r="AGB148" t="n">
        <v>55.54969</v>
      </c>
      <c r="AGC148" t="n">
        <v>55.70697</v>
      </c>
      <c r="AGD148" t="n">
        <v>55.86562</v>
      </c>
      <c r="AGE148" t="n">
        <v>56.02567</v>
      </c>
      <c r="AGF148" t="n">
        <v>56.18713</v>
      </c>
      <c r="AGG148" t="n">
        <v>56.35004</v>
      </c>
      <c r="AGH148" t="n">
        <v>56.51442</v>
      </c>
      <c r="AGI148" t="n">
        <v>56.68028</v>
      </c>
      <c r="AGJ148" t="n">
        <v>56.84766</v>
      </c>
      <c r="AGK148" t="n">
        <v>57.01659</v>
      </c>
      <c r="AGL148" t="n">
        <v>57.18709</v>
      </c>
      <c r="AGM148" t="n">
        <v>57.35919</v>
      </c>
      <c r="AGN148" t="n">
        <v>57.53291</v>
      </c>
      <c r="AGO148" t="n">
        <v>57.70829</v>
      </c>
      <c r="AGP148" t="n">
        <v>57.88536</v>
      </c>
      <c r="AGQ148" t="n">
        <v>58.06414</v>
      </c>
      <c r="AGR148" t="n">
        <v>58.24467</v>
      </c>
      <c r="AGS148" t="n">
        <v>58.42698</v>
      </c>
      <c r="AGT148" t="n">
        <v>58.61111</v>
      </c>
      <c r="AGU148" t="n">
        <v>58.79708</v>
      </c>
      <c r="AGV148" t="n">
        <v>58.98493</v>
      </c>
      <c r="AGW148" t="n">
        <v>59.1747</v>
      </c>
      <c r="AGX148" t="n">
        <v>59.36642</v>
      </c>
      <c r="AGY148" t="n">
        <v>59.56014</v>
      </c>
      <c r="AGZ148" t="n">
        <v>59.75589</v>
      </c>
      <c r="AHA148" t="n">
        <v>59.95371</v>
      </c>
      <c r="AHB148" t="n">
        <v>60.15364</v>
      </c>
      <c r="AHC148" t="n">
        <v>60.35573</v>
      </c>
      <c r="AHD148" t="n">
        <v>60.56002</v>
      </c>
      <c r="AHE148" t="n">
        <v>60.76654</v>
      </c>
      <c r="AHF148" t="n">
        <v>60.97536</v>
      </c>
      <c r="AHG148" t="n">
        <v>61.18652</v>
      </c>
      <c r="AHH148" t="n">
        <v>61.40005</v>
      </c>
      <c r="AHI148" t="n">
        <v>61.61603</v>
      </c>
      <c r="AHJ148" t="n">
        <v>61.83449</v>
      </c>
      <c r="AHK148" t="n">
        <v>62.0555</v>
      </c>
      <c r="AHL148" t="n">
        <v>62.27909</v>
      </c>
      <c r="AHM148" t="n">
        <v>62.50534</v>
      </c>
      <c r="AHN148" t="n">
        <v>62.73431</v>
      </c>
      <c r="AHO148" t="n">
        <v>62.96604</v>
      </c>
      <c r="AHP148" t="n">
        <v>63.20061</v>
      </c>
      <c r="AHQ148" t="n">
        <v>63.43808</v>
      </c>
      <c r="AHR148" t="n">
        <v>63.67851</v>
      </c>
      <c r="AHS148" t="n">
        <v>63.92197</v>
      </c>
      <c r="AHT148" t="n">
        <v>64.16855</v>
      </c>
      <c r="AHU148" t="n">
        <v>64.4183</v>
      </c>
      <c r="AHV148" t="n">
        <v>64.6713</v>
      </c>
      <c r="AHW148" t="n">
        <v>64.92764</v>
      </c>
      <c r="AHX148" t="n">
        <v>65.18738999999999</v>
      </c>
      <c r="AHY148" t="n">
        <v>65.45063</v>
      </c>
      <c r="AHZ148" t="n">
        <v>65.71747000000001</v>
      </c>
      <c r="AIA148" t="n">
        <v>65.98797999999999</v>
      </c>
      <c r="AIB148" t="n">
        <v>66.26224999999999</v>
      </c>
      <c r="AIC148" t="n">
        <v>66.54040000000001</v>
      </c>
      <c r="AID148" t="n">
        <v>66.82250999999999</v>
      </c>
      <c r="AIE148" t="n">
        <v>67.10869</v>
      </c>
      <c r="AIF148" t="n">
        <v>67.39906000000001</v>
      </c>
      <c r="AIG148" t="n">
        <v>67.69370000000001</v>
      </c>
      <c r="AIH148" t="n">
        <v>67.99276999999999</v>
      </c>
      <c r="AII148" t="n">
        <v>68.29636000000001</v>
      </c>
      <c r="AIJ148" t="n">
        <v>68.60460999999999</v>
      </c>
      <c r="AIK148" t="n">
        <v>68.91764999999999</v>
      </c>
      <c r="AIL148" t="n">
        <v>69.23560999999999</v>
      </c>
      <c r="AIM148" t="n">
        <v>69.55864</v>
      </c>
      <c r="AIN148" t="n">
        <v>69.88688</v>
      </c>
      <c r="AIO148" t="n">
        <v>70.2205</v>
      </c>
      <c r="AIP148" t="n">
        <v>70.55965</v>
      </c>
      <c r="AIQ148" t="n">
        <v>70.9045</v>
      </c>
      <c r="AIR148" t="n">
        <v>71.25521000000001</v>
      </c>
      <c r="AIS148" t="n">
        <v>71.61199000000001</v>
      </c>
      <c r="AIT148" t="n">
        <v>71.97503</v>
      </c>
      <c r="AIU148" t="n">
        <v>72.34451</v>
      </c>
      <c r="AIV148" t="n">
        <v>72.72066</v>
      </c>
      <c r="AIW148" t="n">
        <v>73.10368</v>
      </c>
      <c r="AIX148" t="n">
        <v>73.49383</v>
      </c>
      <c r="AIY148" t="n">
        <v>73.89131999999999</v>
      </c>
      <c r="AIZ148" t="n">
        <v>74.29642</v>
      </c>
      <c r="AJA148" t="n">
        <v>74.7094</v>
      </c>
      <c r="AJB148" t="n">
        <v>75.13052</v>
      </c>
      <c r="AJC148" t="n">
        <v>75.56010000000001</v>
      </c>
      <c r="AJD148" t="n">
        <v>75.99843</v>
      </c>
      <c r="AJE148" t="n">
        <v>76.44584999999999</v>
      </c>
      <c r="AJF148" t="n">
        <v>76.90269000000001</v>
      </c>
      <c r="AJG148" t="n">
        <v>77.36932</v>
      </c>
      <c r="AJH148" t="n">
        <v>77.84612</v>
      </c>
      <c r="AJI148" t="n">
        <v>78.33349</v>
      </c>
      <c r="AJJ148" t="n">
        <v>78.83187</v>
      </c>
      <c r="AJK148" t="n">
        <v>79.34171000000001</v>
      </c>
      <c r="AJL148" t="n">
        <v>79.86348</v>
      </c>
      <c r="AJM148" t="n">
        <v>80.3977</v>
      </c>
      <c r="AJN148" t="n">
        <v>80.9449</v>
      </c>
      <c r="AJO148" t="n">
        <v>81.50566999999999</v>
      </c>
      <c r="AJP148" t="n">
        <v>82.0806</v>
      </c>
      <c r="AJQ148" t="n">
        <v>82.67037000000001</v>
      </c>
      <c r="AJR148" t="n">
        <v>83.27567000000001</v>
      </c>
      <c r="AJS148" t="n">
        <v>83.89722</v>
      </c>
      <c r="AJT148" t="n">
        <v>84.53583999999999</v>
      </c>
      <c r="AJU148" t="n">
        <v>85.19238</v>
      </c>
      <c r="AJV148" t="n">
        <v>85.86774</v>
      </c>
      <c r="AJW148" t="n">
        <v>86.56292000000001</v>
      </c>
      <c r="AJX148" t="n">
        <v>87.27897</v>
      </c>
      <c r="AJY148" t="n">
        <v>88.01703000000001</v>
      </c>
      <c r="AJZ148" t="n">
        <v>88.77834</v>
      </c>
      <c r="AKA148" t="n">
        <v>89.56422000000001</v>
      </c>
      <c r="AKB148" t="n">
        <v>90.37612</v>
      </c>
      <c r="AKC148" t="n">
        <v>91.21562</v>
      </c>
      <c r="AKD148" t="n">
        <v>92.08441000000001</v>
      </c>
      <c r="AKE148" t="n">
        <v>92.98437</v>
      </c>
      <c r="AKF148" t="n">
        <v>93.91753</v>
      </c>
      <c r="AKG148" t="n">
        <v>94.88611</v>
      </c>
      <c r="AKH148" t="n">
        <v>95.89258</v>
      </c>
      <c r="AKI148" t="n">
        <v>96.93964</v>
      </c>
      <c r="AKJ148" t="n">
        <v>98.03027</v>
      </c>
      <c r="AKK148" t="n">
        <v>99.16779</v>
      </c>
      <c r="AKL148" t="n">
        <v>100.35587</v>
      </c>
      <c r="AKM148" t="n">
        <v>101.59863</v>
      </c>
      <c r="AKN148" t="n">
        <v>102.90068</v>
      </c>
      <c r="AKO148" t="n">
        <v>104.26719</v>
      </c>
      <c r="AKP148" t="n">
        <v>105.70401</v>
      </c>
      <c r="AKQ148" t="n">
        <v>107.21778</v>
      </c>
      <c r="AKR148" t="n">
        <v>108.81607</v>
      </c>
      <c r="AKS148" t="n">
        <v>110.50757</v>
      </c>
      <c r="AKT148" t="n">
        <v>112.30228</v>
      </c>
      <c r="AKU148" t="n">
        <v>114.21183</v>
      </c>
      <c r="AKV148" t="n">
        <v>116.2498</v>
      </c>
      <c r="AKW148" t="n">
        <v>118.43221</v>
      </c>
      <c r="AKX148" t="n">
        <v>120.77805</v>
      </c>
      <c r="AKY148" t="n">
        <v>123.31012</v>
      </c>
      <c r="AKZ148" t="n">
        <v>126.05606</v>
      </c>
      <c r="ALA148" t="n">
        <v>129.04973</v>
      </c>
      <c r="ALB148" t="n">
        <v>132.33322</v>
      </c>
      <c r="ALC148" t="n">
        <v>135.95963</v>
      </c>
      <c r="ALD148" t="n">
        <v>139.99713</v>
      </c>
      <c r="ALE148" t="n">
        <v>144.53508</v>
      </c>
      <c r="ALF148" t="n">
        <v>149.69336</v>
      </c>
      <c r="ALG148" t="n">
        <v>155.63762</v>
      </c>
      <c r="ALH148" t="n">
        <v>162.60492</v>
      </c>
      <c r="ALI148" t="n">
        <v>170.94969</v>
      </c>
      <c r="ALJ148" t="n">
        <v>181.23276</v>
      </c>
      <c r="ALK148" t="n">
        <v>194.41159</v>
      </c>
      <c r="ALL148" t="n">
        <v>212.30661</v>
      </c>
      <c r="ALM148" t="n">
        <v>239.00981</v>
      </c>
      <c r="ALN148" t="n">
        <v>287.04208</v>
      </c>
      <c r="ALO148" t="n">
        <v>481.4418</v>
      </c>
    </row>
    <row r="149">
      <c r="A149" t="inlineStr">
        <is>
          <t>Qatar</t>
        </is>
      </c>
      <c r="B149" t="inlineStr">
        <is>
          <t>QAT</t>
        </is>
      </c>
      <c r="C149" s="13">
        <f>AVERAGE(SI149,SJ149)</f>
        <v/>
      </c>
      <c r="D149" t="n">
        <v>15.5272</v>
      </c>
      <c r="E149" t="n">
        <v>15.67323</v>
      </c>
      <c r="F149" t="n">
        <v>15.81891</v>
      </c>
      <c r="G149" t="n">
        <v>15.96425</v>
      </c>
      <c r="H149" t="n">
        <v>16.10925</v>
      </c>
      <c r="I149" t="n">
        <v>16.25391</v>
      </c>
      <c r="J149" t="n">
        <v>16.39823</v>
      </c>
      <c r="K149" t="n">
        <v>16.54222</v>
      </c>
      <c r="L149" t="n">
        <v>16.68588</v>
      </c>
      <c r="M149" t="n">
        <v>16.82921</v>
      </c>
      <c r="N149" t="n">
        <v>16.97222</v>
      </c>
      <c r="O149" t="n">
        <v>17.1149</v>
      </c>
      <c r="P149" t="n">
        <v>17.25726</v>
      </c>
      <c r="Q149" t="n">
        <v>17.3993</v>
      </c>
      <c r="R149" t="n">
        <v>17.54102</v>
      </c>
      <c r="S149" t="n">
        <v>17.68243</v>
      </c>
      <c r="T149" t="n">
        <v>17.82352</v>
      </c>
      <c r="U149" t="n">
        <v>17.9643</v>
      </c>
      <c r="V149" t="n">
        <v>18.10478</v>
      </c>
      <c r="W149" t="n">
        <v>18.24495</v>
      </c>
      <c r="X149" t="n">
        <v>18.38481</v>
      </c>
      <c r="Y149" t="n">
        <v>18.52437</v>
      </c>
      <c r="Z149" t="n">
        <v>18.66364</v>
      </c>
      <c r="AA149" t="n">
        <v>18.8026</v>
      </c>
      <c r="AB149" t="n">
        <v>18.94127</v>
      </c>
      <c r="AC149" t="n">
        <v>19.07965</v>
      </c>
      <c r="AD149" t="n">
        <v>19.21773</v>
      </c>
      <c r="AE149" t="n">
        <v>19.35552</v>
      </c>
      <c r="AF149" t="n">
        <v>19.49303</v>
      </c>
      <c r="AG149" t="n">
        <v>19.63025</v>
      </c>
      <c r="AH149" t="n">
        <v>19.76719</v>
      </c>
      <c r="AI149" t="n">
        <v>19.90384</v>
      </c>
      <c r="AJ149" t="n">
        <v>20.04022</v>
      </c>
      <c r="AK149" t="n">
        <v>20.17632</v>
      </c>
      <c r="AL149" t="n">
        <v>20.31214</v>
      </c>
      <c r="AM149" t="n">
        <v>20.44769</v>
      </c>
      <c r="AN149" t="n">
        <v>20.58296</v>
      </c>
      <c r="AO149" t="n">
        <v>20.71797</v>
      </c>
      <c r="AP149" t="n">
        <v>20.85271</v>
      </c>
      <c r="AQ149" t="n">
        <v>20.98718</v>
      </c>
      <c r="AR149" t="n">
        <v>21.12138</v>
      </c>
      <c r="AS149" t="n">
        <v>21.25533</v>
      </c>
      <c r="AT149" t="n">
        <v>21.38901</v>
      </c>
      <c r="AU149" t="n">
        <v>21.52243</v>
      </c>
      <c r="AV149" t="n">
        <v>21.6556</v>
      </c>
      <c r="AW149" t="n">
        <v>21.78851</v>
      </c>
      <c r="AX149" t="n">
        <v>21.92117</v>
      </c>
      <c r="AY149" t="n">
        <v>22.05357</v>
      </c>
      <c r="AZ149" t="n">
        <v>22.18572</v>
      </c>
      <c r="BA149" t="n">
        <v>22.31763</v>
      </c>
      <c r="BB149" t="n">
        <v>22.44929</v>
      </c>
      <c r="BC149" t="n">
        <v>22.5807</v>
      </c>
      <c r="BD149" t="n">
        <v>22.71187</v>
      </c>
      <c r="BE149" t="n">
        <v>22.8428</v>
      </c>
      <c r="BF149" t="n">
        <v>22.97349</v>
      </c>
      <c r="BG149" t="n">
        <v>23.10394</v>
      </c>
      <c r="BH149" t="n">
        <v>23.23415</v>
      </c>
      <c r="BI149" t="n">
        <v>23.36412</v>
      </c>
      <c r="BJ149" t="n">
        <v>23.49387</v>
      </c>
      <c r="BK149" t="n">
        <v>23.62338</v>
      </c>
      <c r="BL149" t="n">
        <v>23.75266</v>
      </c>
      <c r="BM149" t="n">
        <v>23.88171</v>
      </c>
      <c r="BN149" t="n">
        <v>24.01053</v>
      </c>
      <c r="BO149" t="n">
        <v>24.13913</v>
      </c>
      <c r="BP149" t="n">
        <v>24.2675</v>
      </c>
      <c r="BQ149" t="n">
        <v>24.39565</v>
      </c>
      <c r="BR149" t="n">
        <v>24.52358</v>
      </c>
      <c r="BS149" t="n">
        <v>24.65129</v>
      </c>
      <c r="BT149" t="n">
        <v>24.77879</v>
      </c>
      <c r="BU149" t="n">
        <v>24.90606</v>
      </c>
      <c r="BV149" t="n">
        <v>25.03312</v>
      </c>
      <c r="BW149" t="n">
        <v>25.15997</v>
      </c>
      <c r="BX149" t="n">
        <v>25.28661</v>
      </c>
      <c r="BY149" t="n">
        <v>25.41303</v>
      </c>
      <c r="BZ149" t="n">
        <v>25.53924</v>
      </c>
      <c r="CA149" t="n">
        <v>25.66525</v>
      </c>
      <c r="CB149" t="n">
        <v>25.79105</v>
      </c>
      <c r="CC149" t="n">
        <v>25.91665</v>
      </c>
      <c r="CD149" t="n">
        <v>26.04204</v>
      </c>
      <c r="CE149" t="n">
        <v>26.16723</v>
      </c>
      <c r="CF149" t="n">
        <v>26.29222</v>
      </c>
      <c r="CG149" t="n">
        <v>26.41701</v>
      </c>
      <c r="CH149" t="n">
        <v>26.5416</v>
      </c>
      <c r="CI149" t="n">
        <v>26.66599</v>
      </c>
      <c r="CJ149" t="n">
        <v>26.79019</v>
      </c>
      <c r="CK149" t="n">
        <v>26.9142</v>
      </c>
      <c r="CL149" t="n">
        <v>27.03801</v>
      </c>
      <c r="CM149" t="n">
        <v>27.16163</v>
      </c>
      <c r="CN149" t="n">
        <v>27.28506</v>
      </c>
      <c r="CO149" t="n">
        <v>27.40831</v>
      </c>
      <c r="CP149" t="n">
        <v>27.53136</v>
      </c>
      <c r="CQ149" t="n">
        <v>27.65423</v>
      </c>
      <c r="CR149" t="n">
        <v>27.77692</v>
      </c>
      <c r="CS149" t="n">
        <v>27.89942</v>
      </c>
      <c r="CT149" t="n">
        <v>28.02174</v>
      </c>
      <c r="CU149" t="n">
        <v>28.14388</v>
      </c>
      <c r="CV149" t="n">
        <v>28.26584</v>
      </c>
      <c r="CW149" t="n">
        <v>28.38762</v>
      </c>
      <c r="CX149" t="n">
        <v>28.50923</v>
      </c>
      <c r="CY149" t="n">
        <v>28.63066</v>
      </c>
      <c r="CZ149" t="n">
        <v>28.75191</v>
      </c>
      <c r="DA149" t="n">
        <v>28.87299</v>
      </c>
      <c r="DB149" t="n">
        <v>28.9939</v>
      </c>
      <c r="DC149" t="n">
        <v>29.11464</v>
      </c>
      <c r="DD149" t="n">
        <v>29.2352</v>
      </c>
      <c r="DE149" t="n">
        <v>29.3556</v>
      </c>
      <c r="DF149" t="n">
        <v>29.47583</v>
      </c>
      <c r="DG149" t="n">
        <v>29.5959</v>
      </c>
      <c r="DH149" t="n">
        <v>29.7158</v>
      </c>
      <c r="DI149" t="n">
        <v>29.83554</v>
      </c>
      <c r="DJ149" t="n">
        <v>29.95511</v>
      </c>
      <c r="DK149" t="n">
        <v>30.07452</v>
      </c>
      <c r="DL149" t="n">
        <v>30.19378</v>
      </c>
      <c r="DM149" t="n">
        <v>30.31287</v>
      </c>
      <c r="DN149" t="n">
        <v>30.43181</v>
      </c>
      <c r="DO149" t="n">
        <v>30.55058</v>
      </c>
      <c r="DP149" t="n">
        <v>30.66921</v>
      </c>
      <c r="DQ149" t="n">
        <v>30.78768</v>
      </c>
      <c r="DR149" t="n">
        <v>30.90599</v>
      </c>
      <c r="DS149" t="n">
        <v>31.02415</v>
      </c>
      <c r="DT149" t="n">
        <v>31.14216</v>
      </c>
      <c r="DU149" t="n">
        <v>31.26002</v>
      </c>
      <c r="DV149" t="n">
        <v>31.37774</v>
      </c>
      <c r="DW149" t="n">
        <v>31.4953</v>
      </c>
      <c r="DX149" t="n">
        <v>31.61271</v>
      </c>
      <c r="DY149" t="n">
        <v>31.72999</v>
      </c>
      <c r="DZ149" t="n">
        <v>31.84711</v>
      </c>
      <c r="EA149" t="n">
        <v>31.96409</v>
      </c>
      <c r="EB149" t="n">
        <v>32.08093</v>
      </c>
      <c r="EC149" t="n">
        <v>32.19763</v>
      </c>
      <c r="ED149" t="n">
        <v>32.31419</v>
      </c>
      <c r="EE149" t="n">
        <v>32.43061</v>
      </c>
      <c r="EF149" t="n">
        <v>32.54688</v>
      </c>
      <c r="EG149" t="n">
        <v>32.66302</v>
      </c>
      <c r="EH149" t="n">
        <v>32.77903</v>
      </c>
      <c r="EI149" t="n">
        <v>32.8949</v>
      </c>
      <c r="EJ149" t="n">
        <v>33.01064</v>
      </c>
      <c r="EK149" t="n">
        <v>33.12624</v>
      </c>
      <c r="EL149" t="n">
        <v>33.24171</v>
      </c>
      <c r="EM149" t="n">
        <v>33.35704</v>
      </c>
      <c r="EN149" t="n">
        <v>33.47225</v>
      </c>
      <c r="EO149" t="n">
        <v>33.58733</v>
      </c>
      <c r="EP149" t="n">
        <v>33.70228</v>
      </c>
      <c r="EQ149" t="n">
        <v>33.8171</v>
      </c>
      <c r="ER149" t="n">
        <v>33.9318</v>
      </c>
      <c r="ES149" t="n">
        <v>34.04637</v>
      </c>
      <c r="ET149" t="n">
        <v>34.16081</v>
      </c>
      <c r="EU149" t="n">
        <v>34.27514</v>
      </c>
      <c r="EV149" t="n">
        <v>34.38933</v>
      </c>
      <c r="EW149" t="n">
        <v>34.50341</v>
      </c>
      <c r="EX149" t="n">
        <v>34.61737</v>
      </c>
      <c r="EY149" t="n">
        <v>34.7312</v>
      </c>
      <c r="EZ149" t="n">
        <v>34.84492</v>
      </c>
      <c r="FA149" t="n">
        <v>34.95852</v>
      </c>
      <c r="FB149" t="n">
        <v>35.07201</v>
      </c>
      <c r="FC149" t="n">
        <v>35.18537</v>
      </c>
      <c r="FD149" t="n">
        <v>35.29863</v>
      </c>
      <c r="FE149" t="n">
        <v>35.41176</v>
      </c>
      <c r="FF149" t="n">
        <v>35.52479</v>
      </c>
      <c r="FG149" t="n">
        <v>35.6377</v>
      </c>
      <c r="FH149" t="n">
        <v>35.7505</v>
      </c>
      <c r="FI149" t="n">
        <v>35.86319</v>
      </c>
      <c r="FJ149" t="n">
        <v>35.97577</v>
      </c>
      <c r="FK149" t="n">
        <v>36.08824</v>
      </c>
      <c r="FL149" t="n">
        <v>36.2006</v>
      </c>
      <c r="FM149" t="n">
        <v>36.31286</v>
      </c>
      <c r="FN149" t="n">
        <v>36.42501</v>
      </c>
      <c r="FO149" t="n">
        <v>36.53706</v>
      </c>
      <c r="FP149" t="n">
        <v>36.649</v>
      </c>
      <c r="FQ149" t="n">
        <v>36.76083</v>
      </c>
      <c r="FR149" t="n">
        <v>36.87257</v>
      </c>
      <c r="FS149" t="n">
        <v>36.9842</v>
      </c>
      <c r="FT149" t="n">
        <v>37.09573</v>
      </c>
      <c r="FU149" t="n">
        <v>37.20716</v>
      </c>
      <c r="FV149" t="n">
        <v>37.3185</v>
      </c>
      <c r="FW149" t="n">
        <v>37.42973</v>
      </c>
      <c r="FX149" t="n">
        <v>37.54087</v>
      </c>
      <c r="FY149" t="n">
        <v>37.65191</v>
      </c>
      <c r="FZ149" t="n">
        <v>37.76285</v>
      </c>
      <c r="GA149" t="n">
        <v>37.8737</v>
      </c>
      <c r="GB149" t="n">
        <v>37.98446</v>
      </c>
      <c r="GC149" t="n">
        <v>38.09512</v>
      </c>
      <c r="GD149" t="n">
        <v>38.20568</v>
      </c>
      <c r="GE149" t="n">
        <v>38.31616</v>
      </c>
      <c r="GF149" t="n">
        <v>38.42655</v>
      </c>
      <c r="GG149" t="n">
        <v>38.53685</v>
      </c>
      <c r="GH149" t="n">
        <v>38.64705</v>
      </c>
      <c r="GI149" t="n">
        <v>38.75717</v>
      </c>
      <c r="GJ149" t="n">
        <v>38.8672</v>
      </c>
      <c r="GK149" t="n">
        <v>38.97715</v>
      </c>
      <c r="GL149" t="n">
        <v>39.08701</v>
      </c>
      <c r="GM149" t="n">
        <v>39.19678</v>
      </c>
      <c r="GN149" t="n">
        <v>39.30647</v>
      </c>
      <c r="GO149" t="n">
        <v>39.41607</v>
      </c>
      <c r="GP149" t="n">
        <v>39.52559</v>
      </c>
      <c r="GQ149" t="n">
        <v>39.63503</v>
      </c>
      <c r="GR149" t="n">
        <v>39.74439</v>
      </c>
      <c r="GS149" t="n">
        <v>39.85367</v>
      </c>
      <c r="GT149" t="n">
        <v>39.96287</v>
      </c>
      <c r="GU149" t="n">
        <v>40.07199</v>
      </c>
      <c r="GV149" t="n">
        <v>40.18103</v>
      </c>
      <c r="GW149" t="n">
        <v>40.29</v>
      </c>
      <c r="GX149" t="n">
        <v>40.39888</v>
      </c>
      <c r="GY149" t="n">
        <v>40.5077</v>
      </c>
      <c r="GZ149" t="n">
        <v>40.61643</v>
      </c>
      <c r="HA149" t="n">
        <v>40.7251</v>
      </c>
      <c r="HB149" t="n">
        <v>40.83368</v>
      </c>
      <c r="HC149" t="n">
        <v>40.9422</v>
      </c>
      <c r="HD149" t="n">
        <v>41.05064</v>
      </c>
      <c r="HE149" t="n">
        <v>41.15902</v>
      </c>
      <c r="HF149" t="n">
        <v>41.26732</v>
      </c>
      <c r="HG149" t="n">
        <v>41.37555</v>
      </c>
      <c r="HH149" t="n">
        <v>41.48372</v>
      </c>
      <c r="HI149" t="n">
        <v>41.59181</v>
      </c>
      <c r="HJ149" t="n">
        <v>41.69984</v>
      </c>
      <c r="HK149" t="n">
        <v>41.8078</v>
      </c>
      <c r="HL149" t="n">
        <v>41.9157</v>
      </c>
      <c r="HM149" t="n">
        <v>42.02353</v>
      </c>
      <c r="HN149" t="n">
        <v>42.13129</v>
      </c>
      <c r="HO149" t="n">
        <v>42.23899</v>
      </c>
      <c r="HP149" t="n">
        <v>42.34663</v>
      </c>
      <c r="HQ149" t="n">
        <v>42.45421</v>
      </c>
      <c r="HR149" t="n">
        <v>42.56172</v>
      </c>
      <c r="HS149" t="n">
        <v>42.66917</v>
      </c>
      <c r="HT149" t="n">
        <v>42.77657</v>
      </c>
      <c r="HU149" t="n">
        <v>42.8839</v>
      </c>
      <c r="HV149" t="n">
        <v>42.99117</v>
      </c>
      <c r="HW149" t="n">
        <v>43.09839</v>
      </c>
      <c r="HX149" t="n">
        <v>43.20555</v>
      </c>
      <c r="HY149" t="n">
        <v>43.31265</v>
      </c>
      <c r="HZ149" t="n">
        <v>43.4197</v>
      </c>
      <c r="IA149" t="n">
        <v>43.52669</v>
      </c>
      <c r="IB149" t="n">
        <v>43.63363</v>
      </c>
      <c r="IC149" t="n">
        <v>43.74051</v>
      </c>
      <c r="ID149" t="n">
        <v>43.84734</v>
      </c>
      <c r="IE149" t="n">
        <v>43.95412</v>
      </c>
      <c r="IF149" t="n">
        <v>44.06084</v>
      </c>
      <c r="IG149" t="n">
        <v>44.16751</v>
      </c>
      <c r="IH149" t="n">
        <v>44.27414</v>
      </c>
      <c r="II149" t="n">
        <v>44.38071</v>
      </c>
      <c r="IJ149" t="n">
        <v>44.48724</v>
      </c>
      <c r="IK149" t="n">
        <v>44.59372</v>
      </c>
      <c r="IL149" t="n">
        <v>44.70015</v>
      </c>
      <c r="IM149" t="n">
        <v>44.80653</v>
      </c>
      <c r="IN149" t="n">
        <v>44.91286</v>
      </c>
      <c r="IO149" t="n">
        <v>45.01916</v>
      </c>
      <c r="IP149" t="n">
        <v>45.1254</v>
      </c>
      <c r="IQ149" t="n">
        <v>45.23161</v>
      </c>
      <c r="IR149" t="n">
        <v>45.33776</v>
      </c>
      <c r="IS149" t="n">
        <v>45.44388</v>
      </c>
      <c r="IT149" t="n">
        <v>45.54995</v>
      </c>
      <c r="IU149" t="n">
        <v>45.65598</v>
      </c>
      <c r="IV149" t="n">
        <v>45.76197</v>
      </c>
      <c r="IW149" t="n">
        <v>45.86793</v>
      </c>
      <c r="IX149" t="n">
        <v>45.97384</v>
      </c>
      <c r="IY149" t="n">
        <v>46.07971</v>
      </c>
      <c r="IZ149" t="n">
        <v>46.18555</v>
      </c>
      <c r="JA149" t="n">
        <v>46.29134</v>
      </c>
      <c r="JB149" t="n">
        <v>46.39711</v>
      </c>
      <c r="JC149" t="n">
        <v>46.50283</v>
      </c>
      <c r="JD149" t="n">
        <v>46.60852</v>
      </c>
      <c r="JE149" t="n">
        <v>46.71417</v>
      </c>
      <c r="JF149" t="n">
        <v>46.81979</v>
      </c>
      <c r="JG149" t="n">
        <v>46.92538</v>
      </c>
      <c r="JH149" t="n">
        <v>47.03094</v>
      </c>
      <c r="JI149" t="n">
        <v>47.13646</v>
      </c>
      <c r="JJ149" t="n">
        <v>47.24195</v>
      </c>
      <c r="JK149" t="n">
        <v>47.34741</v>
      </c>
      <c r="JL149" t="n">
        <v>47.45284</v>
      </c>
      <c r="JM149" t="n">
        <v>47.55824</v>
      </c>
      <c r="JN149" t="n">
        <v>47.66361</v>
      </c>
      <c r="JO149" t="n">
        <v>47.76896</v>
      </c>
      <c r="JP149" t="n">
        <v>47.87427</v>
      </c>
      <c r="JQ149" t="n">
        <v>47.97956</v>
      </c>
      <c r="JR149" t="n">
        <v>48.08483</v>
      </c>
      <c r="JS149" t="n">
        <v>48.19006</v>
      </c>
      <c r="JT149" t="n">
        <v>48.29528</v>
      </c>
      <c r="JU149" t="n">
        <v>48.40047</v>
      </c>
      <c r="JV149" t="n">
        <v>48.50563</v>
      </c>
      <c r="JW149" t="n">
        <v>48.61077</v>
      </c>
      <c r="JX149" t="n">
        <v>48.71589</v>
      </c>
      <c r="JY149" t="n">
        <v>48.82099</v>
      </c>
      <c r="JZ149" t="n">
        <v>48.92607</v>
      </c>
      <c r="KA149" t="n">
        <v>49.03112</v>
      </c>
      <c r="KB149" t="n">
        <v>49.13616</v>
      </c>
      <c r="KC149" t="n">
        <v>49.24118</v>
      </c>
      <c r="KD149" t="n">
        <v>49.34618</v>
      </c>
      <c r="KE149" t="n">
        <v>49.45116</v>
      </c>
      <c r="KF149" t="n">
        <v>49.55613</v>
      </c>
      <c r="KG149" t="n">
        <v>49.66108</v>
      </c>
      <c r="KH149" t="n">
        <v>49.76601</v>
      </c>
      <c r="KI149" t="n">
        <v>49.87093</v>
      </c>
      <c r="KJ149" t="n">
        <v>49.97583</v>
      </c>
      <c r="KK149" t="n">
        <v>50.08072</v>
      </c>
      <c r="KL149" t="n">
        <v>50.18559</v>
      </c>
      <c r="KM149" t="n">
        <v>50.29045</v>
      </c>
      <c r="KN149" t="n">
        <v>50.39531</v>
      </c>
      <c r="KO149" t="n">
        <v>50.50014</v>
      </c>
      <c r="KP149" t="n">
        <v>50.60498</v>
      </c>
      <c r="KQ149" t="n">
        <v>50.70979</v>
      </c>
      <c r="KR149" t="n">
        <v>50.8146</v>
      </c>
      <c r="KS149" t="n">
        <v>50.9194</v>
      </c>
      <c r="KT149" t="n">
        <v>51.0242</v>
      </c>
      <c r="KU149" t="n">
        <v>51.12898</v>
      </c>
      <c r="KV149" t="n">
        <v>51.23376</v>
      </c>
      <c r="KW149" t="n">
        <v>51.33853</v>
      </c>
      <c r="KX149" t="n">
        <v>51.4433</v>
      </c>
      <c r="KY149" t="n">
        <v>51.54806</v>
      </c>
      <c r="KZ149" t="n">
        <v>51.65282</v>
      </c>
      <c r="LA149" t="n">
        <v>51.75757</v>
      </c>
      <c r="LB149" t="n">
        <v>51.86232</v>
      </c>
      <c r="LC149" t="n">
        <v>51.96707</v>
      </c>
      <c r="LD149" t="n">
        <v>52.07182</v>
      </c>
      <c r="LE149" t="n">
        <v>52.17656</v>
      </c>
      <c r="LF149" t="n">
        <v>52.2813</v>
      </c>
      <c r="LG149" t="n">
        <v>52.38605</v>
      </c>
      <c r="LH149" t="n">
        <v>52.49079</v>
      </c>
      <c r="LI149" t="n">
        <v>52.59554</v>
      </c>
      <c r="LJ149" t="n">
        <v>52.70029</v>
      </c>
      <c r="LK149" t="n">
        <v>52.80504</v>
      </c>
      <c r="LL149" t="n">
        <v>52.90979</v>
      </c>
      <c r="LM149" t="n">
        <v>53.01455</v>
      </c>
      <c r="LN149" t="n">
        <v>53.11932</v>
      </c>
      <c r="LO149" t="n">
        <v>53.22408</v>
      </c>
      <c r="LP149" t="n">
        <v>53.32886</v>
      </c>
      <c r="LQ149" t="n">
        <v>53.43364</v>
      </c>
      <c r="LR149" t="n">
        <v>53.53843</v>
      </c>
      <c r="LS149" t="n">
        <v>53.64322</v>
      </c>
      <c r="LT149" t="n">
        <v>53.74802</v>
      </c>
      <c r="LU149" t="n">
        <v>53.85284</v>
      </c>
      <c r="LV149" t="n">
        <v>53.95766</v>
      </c>
      <c r="LW149" t="n">
        <v>54.06249</v>
      </c>
      <c r="LX149" t="n">
        <v>54.16734</v>
      </c>
      <c r="LY149" t="n">
        <v>54.27219</v>
      </c>
      <c r="LZ149" t="n">
        <v>54.37706</v>
      </c>
      <c r="MA149" t="n">
        <v>54.48194</v>
      </c>
      <c r="MB149" t="n">
        <v>54.58683</v>
      </c>
      <c r="MC149" t="n">
        <v>54.69174</v>
      </c>
      <c r="MD149" t="n">
        <v>54.79667</v>
      </c>
      <c r="ME149" t="n">
        <v>54.9016</v>
      </c>
      <c r="MF149" t="n">
        <v>55.00656</v>
      </c>
      <c r="MG149" t="n">
        <v>55.11153</v>
      </c>
      <c r="MH149" t="n">
        <v>55.21652</v>
      </c>
      <c r="MI149" t="n">
        <v>55.32153</v>
      </c>
      <c r="MJ149" t="n">
        <v>55.42655</v>
      </c>
      <c r="MK149" t="n">
        <v>55.5316</v>
      </c>
      <c r="ML149" t="n">
        <v>55.63666</v>
      </c>
      <c r="MM149" t="n">
        <v>55.74174</v>
      </c>
      <c r="MN149" t="n">
        <v>55.84685</v>
      </c>
      <c r="MO149" t="n">
        <v>55.95198</v>
      </c>
      <c r="MP149" t="n">
        <v>56.05713</v>
      </c>
      <c r="MQ149" t="n">
        <v>56.1623</v>
      </c>
      <c r="MR149" t="n">
        <v>56.2675</v>
      </c>
      <c r="MS149" t="n">
        <v>56.37272</v>
      </c>
      <c r="MT149" t="n">
        <v>56.47797</v>
      </c>
      <c r="MU149" t="n">
        <v>56.58324</v>
      </c>
      <c r="MV149" t="n">
        <v>56.68854</v>
      </c>
      <c r="MW149" t="n">
        <v>56.79387</v>
      </c>
      <c r="MX149" t="n">
        <v>56.89922</v>
      </c>
      <c r="MY149" t="n">
        <v>57.00461</v>
      </c>
      <c r="MZ149" t="n">
        <v>57.11002</v>
      </c>
      <c r="NA149" t="n">
        <v>57.21546</v>
      </c>
      <c r="NB149" t="n">
        <v>57.32093</v>
      </c>
      <c r="NC149" t="n">
        <v>57.42643</v>
      </c>
      <c r="ND149" t="n">
        <v>57.53197</v>
      </c>
      <c r="NE149" t="n">
        <v>57.63754</v>
      </c>
      <c r="NF149" t="n">
        <v>57.74313</v>
      </c>
      <c r="NG149" t="n">
        <v>57.84877</v>
      </c>
      <c r="NH149" t="n">
        <v>57.95444</v>
      </c>
      <c r="NI149" t="n">
        <v>58.06014</v>
      </c>
      <c r="NJ149" t="n">
        <v>58.16587</v>
      </c>
      <c r="NK149" t="n">
        <v>58.27165</v>
      </c>
      <c r="NL149" t="n">
        <v>58.37746</v>
      </c>
      <c r="NM149" t="n">
        <v>58.48331</v>
      </c>
      <c r="NN149" t="n">
        <v>58.5892</v>
      </c>
      <c r="NO149" t="n">
        <v>58.69513</v>
      </c>
      <c r="NP149" t="n">
        <v>58.80109</v>
      </c>
      <c r="NQ149" t="n">
        <v>58.9071</v>
      </c>
      <c r="NR149" t="n">
        <v>59.01315</v>
      </c>
      <c r="NS149" t="n">
        <v>59.11924</v>
      </c>
      <c r="NT149" t="n">
        <v>59.22537</v>
      </c>
      <c r="NU149" t="n">
        <v>59.33154</v>
      </c>
      <c r="NV149" t="n">
        <v>59.43776</v>
      </c>
      <c r="NW149" t="n">
        <v>59.54402</v>
      </c>
      <c r="NX149" t="n">
        <v>59.65033</v>
      </c>
      <c r="NY149" t="n">
        <v>59.75668</v>
      </c>
      <c r="NZ149" t="n">
        <v>59.86308</v>
      </c>
      <c r="OA149" t="n">
        <v>59.96953</v>
      </c>
      <c r="OB149" t="n">
        <v>60.07603</v>
      </c>
      <c r="OC149" t="n">
        <v>60.18257</v>
      </c>
      <c r="OD149" t="n">
        <v>60.28916</v>
      </c>
      <c r="OE149" t="n">
        <v>60.39581</v>
      </c>
      <c r="OF149" t="n">
        <v>60.5025</v>
      </c>
      <c r="OG149" t="n">
        <v>60.60925</v>
      </c>
      <c r="OH149" t="n">
        <v>60.71604</v>
      </c>
      <c r="OI149" t="n">
        <v>60.82289</v>
      </c>
      <c r="OJ149" t="n">
        <v>60.92979</v>
      </c>
      <c r="OK149" t="n">
        <v>61.03675</v>
      </c>
      <c r="OL149" t="n">
        <v>61.14376</v>
      </c>
      <c r="OM149" t="n">
        <v>61.25083</v>
      </c>
      <c r="ON149" t="n">
        <v>61.35795</v>
      </c>
      <c r="OO149" t="n">
        <v>61.46513</v>
      </c>
      <c r="OP149" t="n">
        <v>61.57237</v>
      </c>
      <c r="OQ149" t="n">
        <v>61.67966</v>
      </c>
      <c r="OR149" t="n">
        <v>61.78702</v>
      </c>
      <c r="OS149" t="n">
        <v>61.89444</v>
      </c>
      <c r="OT149" t="n">
        <v>62.00191</v>
      </c>
      <c r="OU149" t="n">
        <v>62.10945</v>
      </c>
      <c r="OV149" t="n">
        <v>62.21705</v>
      </c>
      <c r="OW149" t="n">
        <v>62.32471</v>
      </c>
      <c r="OX149" t="n">
        <v>62.43243</v>
      </c>
      <c r="OY149" t="n">
        <v>62.54023</v>
      </c>
      <c r="OZ149" t="n">
        <v>62.64808</v>
      </c>
      <c r="PA149" t="n">
        <v>62.756</v>
      </c>
      <c r="PB149" t="n">
        <v>62.86398</v>
      </c>
      <c r="PC149" t="n">
        <v>62.97204</v>
      </c>
      <c r="PD149" t="n">
        <v>63.08016</v>
      </c>
      <c r="PE149" t="n">
        <v>63.18835</v>
      </c>
      <c r="PF149" t="n">
        <v>63.2966</v>
      </c>
      <c r="PG149" t="n">
        <v>63.40493</v>
      </c>
      <c r="PH149" t="n">
        <v>63.51334</v>
      </c>
      <c r="PI149" t="n">
        <v>63.62181</v>
      </c>
      <c r="PJ149" t="n">
        <v>63.73035</v>
      </c>
      <c r="PK149" t="n">
        <v>63.83897</v>
      </c>
      <c r="PL149" t="n">
        <v>63.94765</v>
      </c>
      <c r="PM149" t="n">
        <v>64.05642</v>
      </c>
      <c r="PN149" t="n">
        <v>64.16526</v>
      </c>
      <c r="PO149" t="n">
        <v>64.27418</v>
      </c>
      <c r="PP149" t="n">
        <v>64.38317000000001</v>
      </c>
      <c r="PQ149" t="n">
        <v>64.49224</v>
      </c>
      <c r="PR149" t="n">
        <v>64.60138999999999</v>
      </c>
      <c r="PS149" t="n">
        <v>64.71062000000001</v>
      </c>
      <c r="PT149" t="n">
        <v>64.81993</v>
      </c>
      <c r="PU149" t="n">
        <v>64.92931</v>
      </c>
      <c r="PV149" t="n">
        <v>65.03879000000001</v>
      </c>
      <c r="PW149" t="n">
        <v>65.14834</v>
      </c>
      <c r="PX149" t="n">
        <v>65.25798</v>
      </c>
      <c r="PY149" t="n">
        <v>65.3677</v>
      </c>
      <c r="PZ149" t="n">
        <v>65.47750000000001</v>
      </c>
      <c r="QA149" t="n">
        <v>65.58739</v>
      </c>
      <c r="QB149" t="n">
        <v>65.69737000000001</v>
      </c>
      <c r="QC149" t="n">
        <v>65.80743</v>
      </c>
      <c r="QD149" t="n">
        <v>65.91759</v>
      </c>
      <c r="QE149" t="n">
        <v>66.02782000000001</v>
      </c>
      <c r="QF149" t="n">
        <v>66.13815</v>
      </c>
      <c r="QG149" t="n">
        <v>66.24857</v>
      </c>
      <c r="QH149" t="n">
        <v>66.35908999999999</v>
      </c>
      <c r="QI149" t="n">
        <v>66.46969</v>
      </c>
      <c r="QJ149" t="n">
        <v>66.58038000000001</v>
      </c>
      <c r="QK149" t="n">
        <v>66.69118</v>
      </c>
      <c r="QL149" t="n">
        <v>66.80206</v>
      </c>
      <c r="QM149" t="n">
        <v>66.91304</v>
      </c>
      <c r="QN149" t="n">
        <v>67.02412</v>
      </c>
      <c r="QO149" t="n">
        <v>67.13529</v>
      </c>
      <c r="QP149" t="n">
        <v>67.24656</v>
      </c>
      <c r="QQ149" t="n">
        <v>67.35793</v>
      </c>
      <c r="QR149" t="n">
        <v>67.46939999999999</v>
      </c>
      <c r="QS149" t="n">
        <v>67.58096999999999</v>
      </c>
      <c r="QT149" t="n">
        <v>67.69262999999999</v>
      </c>
      <c r="QU149" t="n">
        <v>67.80441</v>
      </c>
      <c r="QV149" t="n">
        <v>67.91628</v>
      </c>
      <c r="QW149" t="n">
        <v>68.02827000000001</v>
      </c>
      <c r="QX149" t="n">
        <v>68.14035</v>
      </c>
      <c r="QY149" t="n">
        <v>68.25254</v>
      </c>
      <c r="QZ149" t="n">
        <v>68.36484</v>
      </c>
      <c r="RA149" t="n">
        <v>68.47723999999999</v>
      </c>
      <c r="RB149" t="n">
        <v>68.58975</v>
      </c>
      <c r="RC149" t="n">
        <v>68.70237</v>
      </c>
      <c r="RD149" t="n">
        <v>68.8151</v>
      </c>
      <c r="RE149" t="n">
        <v>68.92795</v>
      </c>
      <c r="RF149" t="n">
        <v>69.04089999999999</v>
      </c>
      <c r="RG149" t="n">
        <v>69.15397</v>
      </c>
      <c r="RH149" t="n">
        <v>69.26714</v>
      </c>
      <c r="RI149" t="n">
        <v>69.38043999999999</v>
      </c>
      <c r="RJ149" t="n">
        <v>69.49384999999999</v>
      </c>
      <c r="RK149" t="n">
        <v>69.60738000000001</v>
      </c>
      <c r="RL149" t="n">
        <v>69.72102</v>
      </c>
      <c r="RM149" t="n">
        <v>69.83479</v>
      </c>
      <c r="RN149" t="n">
        <v>69.94867000000001</v>
      </c>
      <c r="RO149" t="n">
        <v>70.06267</v>
      </c>
      <c r="RP149" t="n">
        <v>70.17679</v>
      </c>
      <c r="RQ149" t="n">
        <v>70.29104</v>
      </c>
      <c r="RR149" t="n">
        <v>70.4054</v>
      </c>
      <c r="RS149" t="n">
        <v>70.51990000000001</v>
      </c>
      <c r="RT149" t="n">
        <v>70.63451000000001</v>
      </c>
      <c r="RU149" t="n">
        <v>70.74925</v>
      </c>
      <c r="RV149" t="n">
        <v>70.86413</v>
      </c>
      <c r="RW149" t="n">
        <v>70.97913</v>
      </c>
      <c r="RX149" t="n">
        <v>71.09425</v>
      </c>
      <c r="RY149" t="n">
        <v>71.20950000000001</v>
      </c>
      <c r="RZ149" t="n">
        <v>71.32489</v>
      </c>
      <c r="SA149" t="n">
        <v>71.44041</v>
      </c>
      <c r="SB149" t="n">
        <v>71.55606</v>
      </c>
      <c r="SC149" t="n">
        <v>71.67184</v>
      </c>
      <c r="SD149" t="n">
        <v>71.78776999999999</v>
      </c>
      <c r="SE149" t="n">
        <v>71.90382</v>
      </c>
      <c r="SF149" t="n">
        <v>72.02001</v>
      </c>
      <c r="SG149" t="n">
        <v>72.13634</v>
      </c>
      <c r="SH149" t="n">
        <v>72.25282</v>
      </c>
      <c r="SI149" t="n">
        <v>72.36942000000001</v>
      </c>
      <c r="SJ149" t="n">
        <v>72.48618</v>
      </c>
      <c r="SK149" t="n">
        <v>72.60307</v>
      </c>
      <c r="SL149" t="n">
        <v>72.7201</v>
      </c>
      <c r="SM149" t="n">
        <v>72.83728000000001</v>
      </c>
      <c r="SN149" t="n">
        <v>72.95461</v>
      </c>
      <c r="SO149" t="n">
        <v>73.07208</v>
      </c>
      <c r="SP149" t="n">
        <v>73.1897</v>
      </c>
      <c r="SQ149" t="n">
        <v>73.30746000000001</v>
      </c>
      <c r="SR149" t="n">
        <v>73.42538</v>
      </c>
      <c r="SS149" t="n">
        <v>73.54345000000001</v>
      </c>
      <c r="ST149" t="n">
        <v>73.66167</v>
      </c>
      <c r="SU149" t="n">
        <v>73.78004</v>
      </c>
      <c r="SV149" t="n">
        <v>73.89857000000001</v>
      </c>
      <c r="SW149" t="n">
        <v>74.01725</v>
      </c>
      <c r="SX149" t="n">
        <v>74.13609</v>
      </c>
      <c r="SY149" t="n">
        <v>74.25508000000001</v>
      </c>
      <c r="SZ149" t="n">
        <v>74.37423</v>
      </c>
      <c r="TA149" t="n">
        <v>74.49355</v>
      </c>
      <c r="TB149" t="n">
        <v>74.61301</v>
      </c>
      <c r="TC149" t="n">
        <v>74.73265000000001</v>
      </c>
      <c r="TD149" t="n">
        <v>74.85245</v>
      </c>
      <c r="TE149" t="n">
        <v>74.97241</v>
      </c>
      <c r="TF149" t="n">
        <v>75.09254</v>
      </c>
      <c r="TG149" t="n">
        <v>75.21284</v>
      </c>
      <c r="TH149" t="n">
        <v>75.33329999999999</v>
      </c>
      <c r="TI149" t="n">
        <v>75.45393</v>
      </c>
      <c r="TJ149" t="n">
        <v>75.57473</v>
      </c>
      <c r="TK149" t="n">
        <v>75.6957</v>
      </c>
      <c r="TL149" t="n">
        <v>75.81685</v>
      </c>
      <c r="TM149" t="n">
        <v>75.93816</v>
      </c>
      <c r="TN149" t="n">
        <v>76.05965999999999</v>
      </c>
      <c r="TO149" t="n">
        <v>76.18133</v>
      </c>
      <c r="TP149" t="n">
        <v>76.30318</v>
      </c>
      <c r="TQ149" t="n">
        <v>76.4252</v>
      </c>
      <c r="TR149" t="n">
        <v>76.54741</v>
      </c>
      <c r="TS149" t="n">
        <v>76.6698</v>
      </c>
      <c r="TT149" t="n">
        <v>76.79237000000001</v>
      </c>
      <c r="TU149" t="n">
        <v>76.91512</v>
      </c>
      <c r="TV149" t="n">
        <v>77.03806</v>
      </c>
      <c r="TW149" t="n">
        <v>77.16119</v>
      </c>
      <c r="TX149" t="n">
        <v>77.28449999999999</v>
      </c>
      <c r="TY149" t="n">
        <v>77.408</v>
      </c>
      <c r="TZ149" t="n">
        <v>77.5317</v>
      </c>
      <c r="UA149" t="n">
        <v>77.65559</v>
      </c>
      <c r="UB149" t="n">
        <v>77.77966000000001</v>
      </c>
      <c r="UC149" t="n">
        <v>77.90393</v>
      </c>
      <c r="UD149" t="n">
        <v>78.0284</v>
      </c>
      <c r="UE149" t="n">
        <v>78.15307</v>
      </c>
      <c r="UF149" t="n">
        <v>78.27793</v>
      </c>
      <c r="UG149" t="n">
        <v>78.40299</v>
      </c>
      <c r="UH149" t="n">
        <v>78.52826</v>
      </c>
      <c r="UI149" t="n">
        <v>78.65372000000001</v>
      </c>
      <c r="UJ149" t="n">
        <v>78.7794</v>
      </c>
      <c r="UK149" t="n">
        <v>78.90527</v>
      </c>
      <c r="UL149" t="n">
        <v>79.03136000000001</v>
      </c>
      <c r="UM149" t="n">
        <v>79.15765</v>
      </c>
      <c r="UN149" t="n">
        <v>79.28416</v>
      </c>
      <c r="UO149" t="n">
        <v>79.41087</v>
      </c>
      <c r="UP149" t="n">
        <v>79.5378</v>
      </c>
      <c r="UQ149" t="n">
        <v>79.66494</v>
      </c>
      <c r="UR149" t="n">
        <v>79.79228999999999</v>
      </c>
      <c r="US149" t="n">
        <v>79.91987</v>
      </c>
      <c r="UT149" t="n">
        <v>80.04765999999999</v>
      </c>
      <c r="UU149" t="n">
        <v>80.17567</v>
      </c>
      <c r="UV149" t="n">
        <v>80.3039</v>
      </c>
      <c r="UW149" t="n">
        <v>80.43237000000001</v>
      </c>
      <c r="UX149" t="n">
        <v>80.56104000000001</v>
      </c>
      <c r="UY149" t="n">
        <v>80.68996</v>
      </c>
      <c r="UZ149" t="n">
        <v>80.81909</v>
      </c>
      <c r="VA149" t="n">
        <v>80.94846</v>
      </c>
      <c r="VB149" t="n">
        <v>81.07805999999999</v>
      </c>
      <c r="VC149" t="n">
        <v>81.20789000000001</v>
      </c>
      <c r="VD149" t="n">
        <v>81.33794</v>
      </c>
      <c r="VE149" t="n">
        <v>81.46825</v>
      </c>
      <c r="VF149" t="n">
        <v>81.59878999999999</v>
      </c>
      <c r="VG149" t="n">
        <v>81.72956000000001</v>
      </c>
      <c r="VH149" t="n">
        <v>81.86058</v>
      </c>
      <c r="VI149" t="n">
        <v>81.99184</v>
      </c>
      <c r="VJ149" t="n">
        <v>82.12334</v>
      </c>
      <c r="VK149" t="n">
        <v>82.2551</v>
      </c>
      <c r="VL149" t="n">
        <v>82.38709</v>
      </c>
      <c r="VM149" t="n">
        <v>82.51934</v>
      </c>
      <c r="VN149" t="n">
        <v>82.65184000000001</v>
      </c>
      <c r="VO149" t="n">
        <v>82.78458999999999</v>
      </c>
      <c r="VP149" t="n">
        <v>82.91759</v>
      </c>
      <c r="VQ149" t="n">
        <v>83.05086</v>
      </c>
      <c r="VR149" t="n">
        <v>83.18438</v>
      </c>
      <c r="VS149" t="n">
        <v>83.31816000000001</v>
      </c>
      <c r="VT149" t="n">
        <v>83.4522</v>
      </c>
      <c r="VU149" t="n">
        <v>83.5865</v>
      </c>
      <c r="VV149" t="n">
        <v>83.72108</v>
      </c>
      <c r="VW149" t="n">
        <v>83.85590999999999</v>
      </c>
      <c r="VX149" t="n">
        <v>83.99102000000001</v>
      </c>
      <c r="VY149" t="n">
        <v>84.1264</v>
      </c>
      <c r="VZ149" t="n">
        <v>84.26205</v>
      </c>
      <c r="WA149" t="n">
        <v>84.39797</v>
      </c>
      <c r="WB149" t="n">
        <v>84.53417</v>
      </c>
      <c r="WC149" t="n">
        <v>84.67064999999999</v>
      </c>
      <c r="WD149" t="n">
        <v>84.80741</v>
      </c>
      <c r="WE149" t="n">
        <v>84.94446000000001</v>
      </c>
      <c r="WF149" t="n">
        <v>85.08179</v>
      </c>
      <c r="WG149" t="n">
        <v>85.21939999999999</v>
      </c>
      <c r="WH149" t="n">
        <v>85.3573</v>
      </c>
      <c r="WI149" t="n">
        <v>85.49549</v>
      </c>
      <c r="WJ149" t="n">
        <v>85.63397999999999</v>
      </c>
      <c r="WK149" t="n">
        <v>85.77276000000001</v>
      </c>
      <c r="WL149" t="n">
        <v>85.91182999999999</v>
      </c>
      <c r="WM149" t="n">
        <v>86.05121</v>
      </c>
      <c r="WN149" t="n">
        <v>86.19088000000001</v>
      </c>
      <c r="WO149" t="n">
        <v>86.33086</v>
      </c>
      <c r="WP149" t="n">
        <v>86.47114999999999</v>
      </c>
      <c r="WQ149" t="n">
        <v>86.61172999999999</v>
      </c>
      <c r="WR149" t="n">
        <v>86.75263</v>
      </c>
      <c r="WS149" t="n">
        <v>86.89384</v>
      </c>
      <c r="WT149" t="n">
        <v>87.03537</v>
      </c>
      <c r="WU149" t="n">
        <v>87.17721</v>
      </c>
      <c r="WV149" t="n">
        <v>87.31937000000001</v>
      </c>
      <c r="WW149" t="n">
        <v>87.46185</v>
      </c>
      <c r="WX149" t="n">
        <v>87.60464</v>
      </c>
      <c r="WY149" t="n">
        <v>87.74777</v>
      </c>
      <c r="WZ149" t="n">
        <v>87.89122999999999</v>
      </c>
      <c r="XA149" t="n">
        <v>88.03501</v>
      </c>
      <c r="XB149" t="n">
        <v>88.17912</v>
      </c>
      <c r="XC149" t="n">
        <v>88.32357</v>
      </c>
      <c r="XD149" t="n">
        <v>88.46836</v>
      </c>
      <c r="XE149" t="n">
        <v>88.61349</v>
      </c>
      <c r="XF149" t="n">
        <v>88.75895</v>
      </c>
      <c r="XG149" t="n">
        <v>88.90476</v>
      </c>
      <c r="XH149" t="n">
        <v>89.05092</v>
      </c>
      <c r="XI149" t="n">
        <v>89.19743</v>
      </c>
      <c r="XJ149" t="n">
        <v>89.34428</v>
      </c>
      <c r="XK149" t="n">
        <v>89.49149</v>
      </c>
      <c r="XL149" t="n">
        <v>89.63906</v>
      </c>
      <c r="XM149" t="n">
        <v>89.78699</v>
      </c>
      <c r="XN149" t="n">
        <v>89.93527</v>
      </c>
      <c r="XO149" t="n">
        <v>90.08392000000001</v>
      </c>
      <c r="XP149" t="n">
        <v>90.23295</v>
      </c>
      <c r="XQ149" t="n">
        <v>90.38233</v>
      </c>
      <c r="XR149" t="n">
        <v>90.5321</v>
      </c>
      <c r="XS149" t="n">
        <v>90.68223</v>
      </c>
      <c r="XT149" t="n">
        <v>90.83275</v>
      </c>
      <c r="XU149" t="n">
        <v>90.98363999999999</v>
      </c>
      <c r="XV149" t="n">
        <v>91.13491999999999</v>
      </c>
      <c r="XW149" t="n">
        <v>91.28658</v>
      </c>
      <c r="XX149" t="n">
        <v>91.43863</v>
      </c>
      <c r="XY149" t="n">
        <v>91.59108000000001</v>
      </c>
      <c r="XZ149" t="n">
        <v>91.74391</v>
      </c>
      <c r="YA149" t="n">
        <v>91.89715</v>
      </c>
      <c r="YB149" t="n">
        <v>92.05079000000001</v>
      </c>
      <c r="YC149" t="n">
        <v>92.20483</v>
      </c>
      <c r="YD149" t="n">
        <v>92.35928</v>
      </c>
      <c r="YE149" t="n">
        <v>92.51412999999999</v>
      </c>
      <c r="YF149" t="n">
        <v>92.6694</v>
      </c>
      <c r="YG149" t="n">
        <v>92.82508</v>
      </c>
      <c r="YH149" t="n">
        <v>92.98117999999999</v>
      </c>
      <c r="YI149" t="n">
        <v>93.1377</v>
      </c>
      <c r="YJ149" t="n">
        <v>93.29465</v>
      </c>
      <c r="YK149" t="n">
        <v>93.45202999999999</v>
      </c>
      <c r="YL149" t="n">
        <v>93.60983</v>
      </c>
      <c r="YM149" t="n">
        <v>93.76806999999999</v>
      </c>
      <c r="YN149" t="n">
        <v>93.92676</v>
      </c>
      <c r="YO149" t="n">
        <v>94.08588</v>
      </c>
      <c r="YP149" t="n">
        <v>94.24545000000001</v>
      </c>
      <c r="YQ149" t="n">
        <v>94.40546000000001</v>
      </c>
      <c r="YR149" t="n">
        <v>94.56592000000001</v>
      </c>
      <c r="YS149" t="n">
        <v>94.72684</v>
      </c>
      <c r="YT149" t="n">
        <v>94.88821</v>
      </c>
      <c r="YU149" t="n">
        <v>95.05005</v>
      </c>
      <c r="YV149" t="n">
        <v>95.21236</v>
      </c>
      <c r="YW149" t="n">
        <v>95.37512</v>
      </c>
      <c r="YX149" t="n">
        <v>95.53837</v>
      </c>
      <c r="YY149" t="n">
        <v>95.70209</v>
      </c>
      <c r="YZ149" t="n">
        <v>95.86629000000001</v>
      </c>
      <c r="ZA149" t="n">
        <v>96.03097</v>
      </c>
      <c r="ZB149" t="n">
        <v>96.19614</v>
      </c>
      <c r="ZC149" t="n">
        <v>96.36179</v>
      </c>
      <c r="ZD149" t="n">
        <v>96.52795</v>
      </c>
      <c r="ZE149" t="n">
        <v>96.69459999999999</v>
      </c>
      <c r="ZF149" t="n">
        <v>96.86176</v>
      </c>
      <c r="ZG149" t="n">
        <v>97.02941</v>
      </c>
      <c r="ZH149" t="n">
        <v>97.19759000000001</v>
      </c>
      <c r="ZI149" t="n">
        <v>97.36627</v>
      </c>
      <c r="ZJ149" t="n">
        <v>97.53547</v>
      </c>
      <c r="ZK149" t="n">
        <v>97.70519</v>
      </c>
      <c r="ZL149" t="n">
        <v>97.87544</v>
      </c>
      <c r="ZM149" t="n">
        <v>98.04622999999999</v>
      </c>
      <c r="ZN149" t="n">
        <v>98.21754</v>
      </c>
      <c r="ZO149" t="n">
        <v>98.38939999999999</v>
      </c>
      <c r="ZP149" t="n">
        <v>98.56180000000001</v>
      </c>
      <c r="ZQ149" t="n">
        <v>98.73474</v>
      </c>
      <c r="ZR149" t="n">
        <v>98.90823</v>
      </c>
      <c r="ZS149" t="n">
        <v>99.08229</v>
      </c>
      <c r="ZT149" t="n">
        <v>99.2569</v>
      </c>
      <c r="ZU149" t="n">
        <v>99.43208</v>
      </c>
      <c r="ZV149" t="n">
        <v>99.60783000000001</v>
      </c>
      <c r="ZW149" t="n">
        <v>99.78416</v>
      </c>
      <c r="ZX149" t="n">
        <v>99.96106</v>
      </c>
      <c r="ZY149" t="n">
        <v>100.13855</v>
      </c>
      <c r="ZZ149" t="n">
        <v>100.31662</v>
      </c>
      <c r="AAA149" t="n">
        <v>100.49529</v>
      </c>
      <c r="AAB149" t="n">
        <v>100.67456</v>
      </c>
      <c r="AAC149" t="n">
        <v>100.85443</v>
      </c>
      <c r="AAD149" t="n">
        <v>101.0349</v>
      </c>
      <c r="AAE149" t="n">
        <v>101.216</v>
      </c>
      <c r="AAF149" t="n">
        <v>101.39771</v>
      </c>
      <c r="AAG149" t="n">
        <v>101.58004</v>
      </c>
      <c r="AAH149" t="n">
        <v>101.763</v>
      </c>
      <c r="AAI149" t="n">
        <v>101.94659</v>
      </c>
      <c r="AAJ149" t="n">
        <v>102.13083</v>
      </c>
      <c r="AAK149" t="n">
        <v>102.31571</v>
      </c>
      <c r="AAL149" t="n">
        <v>102.50124</v>
      </c>
      <c r="AAM149" t="n">
        <v>102.68742</v>
      </c>
      <c r="AAN149" t="n">
        <v>102.87427</v>
      </c>
      <c r="AAO149" t="n">
        <v>103.06178</v>
      </c>
      <c r="AAP149" t="n">
        <v>103.24996</v>
      </c>
      <c r="AAQ149" t="n">
        <v>103.43883</v>
      </c>
      <c r="AAR149" t="n">
        <v>103.62837</v>
      </c>
      <c r="AAS149" t="n">
        <v>103.8186</v>
      </c>
      <c r="AAT149" t="n">
        <v>104.00954</v>
      </c>
      <c r="AAU149" t="n">
        <v>104.20116</v>
      </c>
      <c r="AAV149" t="n">
        <v>104.3935</v>
      </c>
      <c r="AAW149" t="n">
        <v>104.58656</v>
      </c>
      <c r="AAX149" t="n">
        <v>104.78033</v>
      </c>
      <c r="AAY149" t="n">
        <v>104.97482</v>
      </c>
      <c r="AAZ149" t="n">
        <v>105.17006</v>
      </c>
      <c r="ABA149" t="n">
        <v>105.36603</v>
      </c>
      <c r="ABB149" t="n">
        <v>105.56274</v>
      </c>
      <c r="ABC149" t="n">
        <v>105.76021</v>
      </c>
      <c r="ABD149" t="n">
        <v>105.95844</v>
      </c>
      <c r="ABE149" t="n">
        <v>106.15742</v>
      </c>
      <c r="ABF149" t="n">
        <v>106.35719</v>
      </c>
      <c r="ABG149" t="n">
        <v>106.55772</v>
      </c>
      <c r="ABH149" t="n">
        <v>106.75906</v>
      </c>
      <c r="ABI149" t="n">
        <v>106.96117</v>
      </c>
      <c r="ABJ149" t="n">
        <v>107.16409</v>
      </c>
      <c r="ABK149" t="n">
        <v>107.36782</v>
      </c>
      <c r="ABL149" t="n">
        <v>107.57236</v>
      </c>
      <c r="ABM149" t="n">
        <v>107.77773</v>
      </c>
      <c r="ABN149" t="n">
        <v>107.98392</v>
      </c>
      <c r="ABO149" t="n">
        <v>108.19095</v>
      </c>
      <c r="ABP149" t="n">
        <v>108.39883</v>
      </c>
      <c r="ABQ149" t="n">
        <v>108.60755</v>
      </c>
      <c r="ABR149" t="n">
        <v>108.81714</v>
      </c>
      <c r="ABS149" t="n">
        <v>109.0276</v>
      </c>
      <c r="ABT149" t="n">
        <v>109.23893</v>
      </c>
      <c r="ABU149" t="n">
        <v>109.45114</v>
      </c>
      <c r="ABV149" t="n">
        <v>109.66425</v>
      </c>
      <c r="ABW149" t="n">
        <v>109.87827</v>
      </c>
      <c r="ABX149" t="n">
        <v>110.09319</v>
      </c>
      <c r="ABY149" t="n">
        <v>110.30902</v>
      </c>
      <c r="ABZ149" t="n">
        <v>110.52579</v>
      </c>
      <c r="ACA149" t="n">
        <v>110.74349</v>
      </c>
      <c r="ACB149" t="n">
        <v>110.96214</v>
      </c>
      <c r="ACC149" t="n">
        <v>111.18174</v>
      </c>
      <c r="ACD149" t="n">
        <v>111.4023</v>
      </c>
      <c r="ACE149" t="n">
        <v>111.62383</v>
      </c>
      <c r="ACF149" t="n">
        <v>111.84635</v>
      </c>
      <c r="ACG149" t="n">
        <v>112.06985</v>
      </c>
      <c r="ACH149" t="n">
        <v>112.29436</v>
      </c>
      <c r="ACI149" t="n">
        <v>112.51988</v>
      </c>
      <c r="ACJ149" t="n">
        <v>112.74642</v>
      </c>
      <c r="ACK149" t="n">
        <v>112.97399</v>
      </c>
      <c r="ACL149" t="n">
        <v>113.2026</v>
      </c>
      <c r="ACM149" t="n">
        <v>113.43226</v>
      </c>
      <c r="ACN149" t="n">
        <v>113.66299</v>
      </c>
      <c r="ACO149" t="n">
        <v>113.89478</v>
      </c>
      <c r="ACP149" t="n">
        <v>114.12766</v>
      </c>
      <c r="ACQ149" t="n">
        <v>114.36163</v>
      </c>
      <c r="ACR149" t="n">
        <v>114.59669</v>
      </c>
      <c r="ACS149" t="n">
        <v>114.83289</v>
      </c>
      <c r="ACT149" t="n">
        <v>115.07021</v>
      </c>
      <c r="ACU149" t="n">
        <v>115.30866</v>
      </c>
      <c r="ACV149" t="n">
        <v>115.54826</v>
      </c>
      <c r="ACW149" t="n">
        <v>115.78903</v>
      </c>
      <c r="ACX149" t="n">
        <v>116.03098</v>
      </c>
      <c r="ACY149" t="n">
        <v>116.2741</v>
      </c>
      <c r="ACZ149" t="n">
        <v>116.51843</v>
      </c>
      <c r="ADA149" t="n">
        <v>116.76397</v>
      </c>
      <c r="ADB149" t="n">
        <v>117.01073</v>
      </c>
      <c r="ADC149" t="n">
        <v>117.25873</v>
      </c>
      <c r="ADD149" t="n">
        <v>117.50797</v>
      </c>
      <c r="ADE149" t="n">
        <v>117.75848</v>
      </c>
      <c r="ADF149" t="n">
        <v>118.01027</v>
      </c>
      <c r="ADG149" t="n">
        <v>118.26335</v>
      </c>
      <c r="ADH149" t="n">
        <v>118.51773</v>
      </c>
      <c r="ADI149" t="n">
        <v>118.77343</v>
      </c>
      <c r="ADJ149" t="n">
        <v>119.03046</v>
      </c>
      <c r="ADK149" t="n">
        <v>119.28883</v>
      </c>
      <c r="ADL149" t="n">
        <v>119.54858</v>
      </c>
      <c r="ADM149" t="n">
        <v>119.80969</v>
      </c>
      <c r="ADN149" t="n">
        <v>120.0722</v>
      </c>
      <c r="ADO149" t="n">
        <v>120.33611</v>
      </c>
      <c r="ADP149" t="n">
        <v>120.60145</v>
      </c>
      <c r="ADQ149" t="n">
        <v>120.86822</v>
      </c>
      <c r="ADR149" t="n">
        <v>121.13644</v>
      </c>
      <c r="ADS149" t="n">
        <v>121.40614</v>
      </c>
      <c r="ADT149" t="n">
        <v>121.67733</v>
      </c>
      <c r="ADU149" t="n">
        <v>121.95002</v>
      </c>
      <c r="ADV149" t="n">
        <v>122.22423</v>
      </c>
      <c r="ADW149" t="n">
        <v>122.49998</v>
      </c>
      <c r="ADX149" t="n">
        <v>122.77728</v>
      </c>
      <c r="ADY149" t="n">
        <v>123.05617</v>
      </c>
      <c r="ADZ149" t="n">
        <v>123.33664</v>
      </c>
      <c r="AEA149" t="n">
        <v>123.61872</v>
      </c>
      <c r="AEB149" t="n">
        <v>123.90244</v>
      </c>
      <c r="AEC149" t="n">
        <v>124.1878</v>
      </c>
      <c r="AED149" t="n">
        <v>124.47482</v>
      </c>
      <c r="AEE149" t="n">
        <v>124.76354</v>
      </c>
      <c r="AEF149" t="n">
        <v>125.05397</v>
      </c>
      <c r="AEG149" t="n">
        <v>125.34612</v>
      </c>
      <c r="AEH149" t="n">
        <v>125.64003</v>
      </c>
      <c r="AEI149" t="n">
        <v>125.9357</v>
      </c>
      <c r="AEJ149" t="n">
        <v>126.23317</v>
      </c>
      <c r="AEK149" t="n">
        <v>126.53245</v>
      </c>
      <c r="AEL149" t="n">
        <v>126.83356</v>
      </c>
      <c r="AEM149" t="n">
        <v>127.13654</v>
      </c>
      <c r="AEN149" t="n">
        <v>127.4414</v>
      </c>
      <c r="AEO149" t="n">
        <v>127.74816</v>
      </c>
      <c r="AEP149" t="n">
        <v>128.05685</v>
      </c>
      <c r="AEQ149" t="n">
        <v>128.36749</v>
      </c>
      <c r="AER149" t="n">
        <v>128.68011</v>
      </c>
      <c r="AES149" t="n">
        <v>128.99474</v>
      </c>
      <c r="AET149" t="n">
        <v>129.31139</v>
      </c>
      <c r="AEU149" t="n">
        <v>129.6301</v>
      </c>
      <c r="AEV149" t="n">
        <v>129.95088</v>
      </c>
      <c r="AEW149" t="n">
        <v>130.27377</v>
      </c>
      <c r="AEX149" t="n">
        <v>130.5988</v>
      </c>
      <c r="AEY149" t="n">
        <v>130.92599</v>
      </c>
      <c r="AEZ149" t="n">
        <v>131.25537</v>
      </c>
      <c r="AFA149" t="n">
        <v>131.58698</v>
      </c>
      <c r="AFB149" t="n">
        <v>131.92082</v>
      </c>
      <c r="AFC149" t="n">
        <v>132.25696</v>
      </c>
      <c r="AFD149" t="n">
        <v>132.59538</v>
      </c>
      <c r="AFE149" t="n">
        <v>132.93617</v>
      </c>
      <c r="AFF149" t="n">
        <v>133.27933</v>
      </c>
      <c r="AFG149" t="n">
        <v>133.62488</v>
      </c>
      <c r="AFH149" t="n">
        <v>133.97287</v>
      </c>
      <c r="AFI149" t="n">
        <v>134.32335</v>
      </c>
      <c r="AFJ149" t="n">
        <v>134.67632</v>
      </c>
      <c r="AFK149" t="n">
        <v>135.03183</v>
      </c>
      <c r="AFL149" t="n">
        <v>135.38992</v>
      </c>
      <c r="AFM149" t="n">
        <v>135.75061</v>
      </c>
      <c r="AFN149" t="n">
        <v>136.11397</v>
      </c>
      <c r="AFO149" t="n">
        <v>136.48001</v>
      </c>
      <c r="AFP149" t="n">
        <v>136.84877</v>
      </c>
      <c r="AFQ149" t="n">
        <v>137.22029</v>
      </c>
      <c r="AFR149" t="n">
        <v>137.59464</v>
      </c>
      <c r="AFS149" t="n">
        <v>137.9718</v>
      </c>
      <c r="AFT149" t="n">
        <v>138.35187</v>
      </c>
      <c r="AFU149" t="n">
        <v>138.73486</v>
      </c>
      <c r="AFV149" t="n">
        <v>139.12083</v>
      </c>
      <c r="AFW149" t="n">
        <v>139.50981</v>
      </c>
      <c r="AFX149" t="n">
        <v>139.90187</v>
      </c>
      <c r="AFY149" t="n">
        <v>140.29703</v>
      </c>
      <c r="AFZ149" t="n">
        <v>140.69534</v>
      </c>
      <c r="AGA149" t="n">
        <v>141.09686</v>
      </c>
      <c r="AGB149" t="n">
        <v>141.50163</v>
      </c>
      <c r="AGC149" t="n">
        <v>141.9097</v>
      </c>
      <c r="AGD149" t="n">
        <v>142.32114</v>
      </c>
      <c r="AGE149" t="n">
        <v>142.73598</v>
      </c>
      <c r="AGF149" t="n">
        <v>143.15428</v>
      </c>
      <c r="AGG149" t="n">
        <v>143.5761</v>
      </c>
      <c r="AGH149" t="n">
        <v>144.00148</v>
      </c>
      <c r="AGI149" t="n">
        <v>144.4305</v>
      </c>
      <c r="AGJ149" t="n">
        <v>144.86322</v>
      </c>
      <c r="AGK149" t="n">
        <v>145.29967</v>
      </c>
      <c r="AGL149" t="n">
        <v>145.73994</v>
      </c>
      <c r="AGM149" t="n">
        <v>146.18408</v>
      </c>
      <c r="AGN149" t="n">
        <v>146.63216</v>
      </c>
      <c r="AGO149" t="n">
        <v>147.08424</v>
      </c>
      <c r="AGP149" t="n">
        <v>147.54039</v>
      </c>
      <c r="AGQ149" t="n">
        <v>148.00069</v>
      </c>
      <c r="AGR149" t="n">
        <v>148.46518</v>
      </c>
      <c r="AGS149" t="n">
        <v>148.93398</v>
      </c>
      <c r="AGT149" t="n">
        <v>149.4071</v>
      </c>
      <c r="AGU149" t="n">
        <v>149.88469</v>
      </c>
      <c r="AGV149" t="n">
        <v>150.36676</v>
      </c>
      <c r="AGW149" t="n">
        <v>150.85344</v>
      </c>
      <c r="AGX149" t="n">
        <v>151.34479</v>
      </c>
      <c r="AGY149" t="n">
        <v>151.84088</v>
      </c>
      <c r="AGZ149" t="n">
        <v>152.34181</v>
      </c>
      <c r="AHA149" t="n">
        <v>152.84769</v>
      </c>
      <c r="AHB149" t="n">
        <v>153.35858</v>
      </c>
      <c r="AHC149" t="n">
        <v>153.87457</v>
      </c>
      <c r="AHD149" t="n">
        <v>154.39578</v>
      </c>
      <c r="AHE149" t="n">
        <v>154.92229</v>
      </c>
      <c r="AHF149" t="n">
        <v>155.45421</v>
      </c>
      <c r="AHG149" t="n">
        <v>155.99162</v>
      </c>
      <c r="AHH149" t="n">
        <v>156.53467</v>
      </c>
      <c r="AHI149" t="n">
        <v>157.08342</v>
      </c>
      <c r="AHJ149" t="n">
        <v>157.63802</v>
      </c>
      <c r="AHK149" t="n">
        <v>158.19855</v>
      </c>
      <c r="AHL149" t="n">
        <v>158.76515</v>
      </c>
      <c r="AHM149" t="n">
        <v>159.33794</v>
      </c>
      <c r="AHN149" t="n">
        <v>159.91704</v>
      </c>
      <c r="AHO149" t="n">
        <v>160.50256</v>
      </c>
      <c r="AHP149" t="n">
        <v>161.09468</v>
      </c>
      <c r="AHQ149" t="n">
        <v>161.69348</v>
      </c>
      <c r="AHR149" t="n">
        <v>162.29913</v>
      </c>
      <c r="AHS149" t="n">
        <v>162.91179</v>
      </c>
      <c r="AHT149" t="n">
        <v>163.53156</v>
      </c>
      <c r="AHU149" t="n">
        <v>164.15863</v>
      </c>
      <c r="AHV149" t="n">
        <v>164.79314</v>
      </c>
      <c r="AHW149" t="n">
        <v>165.43526</v>
      </c>
      <c r="AHX149" t="n">
        <v>166.08514</v>
      </c>
      <c r="AHY149" t="n">
        <v>166.74298</v>
      </c>
      <c r="AHZ149" t="n">
        <v>167.40894</v>
      </c>
      <c r="AIA149" t="n">
        <v>168.08319</v>
      </c>
      <c r="AIB149" t="n">
        <v>168.76595</v>
      </c>
      <c r="AIC149" t="n">
        <v>169.45738</v>
      </c>
      <c r="AID149" t="n">
        <v>170.15771</v>
      </c>
      <c r="AIE149" t="n">
        <v>170.86714</v>
      </c>
      <c r="AIF149" t="n">
        <v>171.58588</v>
      </c>
      <c r="AIG149" t="n">
        <v>172.31413</v>
      </c>
      <c r="AIH149" t="n">
        <v>173.05217</v>
      </c>
      <c r="AII149" t="n">
        <v>173.80019</v>
      </c>
      <c r="AIJ149" t="n">
        <v>174.55846</v>
      </c>
      <c r="AIK149" t="n">
        <v>175.32721</v>
      </c>
      <c r="AIL149" t="n">
        <v>176.10674</v>
      </c>
      <c r="AIM149" t="n">
        <v>176.89728</v>
      </c>
      <c r="AIN149" t="n">
        <v>177.69914</v>
      </c>
      <c r="AIO149" t="n">
        <v>178.5126</v>
      </c>
      <c r="AIP149" t="n">
        <v>179.33797</v>
      </c>
      <c r="AIQ149" t="n">
        <v>180.17555</v>
      </c>
      <c r="AIR149" t="n">
        <v>181.0257</v>
      </c>
      <c r="AIS149" t="n">
        <v>181.8887</v>
      </c>
      <c r="AIT149" t="n">
        <v>182.76495</v>
      </c>
      <c r="AIU149" t="n">
        <v>183.6548</v>
      </c>
      <c r="AIV149" t="n">
        <v>184.55862</v>
      </c>
      <c r="AIW149" t="n">
        <v>185.47681</v>
      </c>
      <c r="AIX149" t="n">
        <v>186.40977</v>
      </c>
      <c r="AIY149" t="n">
        <v>187.35796</v>
      </c>
      <c r="AIZ149" t="n">
        <v>188.32176</v>
      </c>
      <c r="AJA149" t="n">
        <v>189.3017</v>
      </c>
      <c r="AJB149" t="n">
        <v>190.29822</v>
      </c>
      <c r="AJC149" t="n">
        <v>191.31181</v>
      </c>
      <c r="AJD149" t="n">
        <v>192.34305</v>
      </c>
      <c r="AJE149" t="n">
        <v>193.39243</v>
      </c>
      <c r="AJF149" t="n">
        <v>194.46054</v>
      </c>
      <c r="AJG149" t="n">
        <v>195.54797</v>
      </c>
      <c r="AJH149" t="n">
        <v>196.65535</v>
      </c>
      <c r="AJI149" t="n">
        <v>197.78333</v>
      </c>
      <c r="AJJ149" t="n">
        <v>198.93259</v>
      </c>
      <c r="AJK149" t="n">
        <v>200.10384</v>
      </c>
      <c r="AJL149" t="n">
        <v>201.29784</v>
      </c>
      <c r="AJM149" t="n">
        <v>202.51535</v>
      </c>
      <c r="AJN149" t="n">
        <v>203.7572</v>
      </c>
      <c r="AJO149" t="n">
        <v>205.02426</v>
      </c>
      <c r="AJP149" t="n">
        <v>206.31744</v>
      </c>
      <c r="AJQ149" t="n">
        <v>207.63768</v>
      </c>
      <c r="AJR149" t="n">
        <v>208.98599</v>
      </c>
      <c r="AJS149" t="n">
        <v>210.36343</v>
      </c>
      <c r="AJT149" t="n">
        <v>211.77112</v>
      </c>
      <c r="AJU149" t="n">
        <v>213.21019</v>
      </c>
      <c r="AJV149" t="n">
        <v>214.68193</v>
      </c>
      <c r="AJW149" t="n">
        <v>216.18761</v>
      </c>
      <c r="AJX149" t="n">
        <v>217.72864</v>
      </c>
      <c r="AJY149" t="n">
        <v>219.30646</v>
      </c>
      <c r="AJZ149" t="n">
        <v>220.92264</v>
      </c>
      <c r="AKA149" t="n">
        <v>222.5788</v>
      </c>
      <c r="AKB149" t="n">
        <v>224.27669</v>
      </c>
      <c r="AKC149" t="n">
        <v>226.01817</v>
      </c>
      <c r="AKD149" t="n">
        <v>227.80522</v>
      </c>
      <c r="AKE149" t="n">
        <v>229.63991</v>
      </c>
      <c r="AKF149" t="n">
        <v>231.52449</v>
      </c>
      <c r="AKG149" t="n">
        <v>233.46135</v>
      </c>
      <c r="AKH149" t="n">
        <v>235.45302</v>
      </c>
      <c r="AKI149" t="n">
        <v>237.50224</v>
      </c>
      <c r="AKJ149" t="n">
        <v>239.61192</v>
      </c>
      <c r="AKK149" t="n">
        <v>241.7852</v>
      </c>
      <c r="AKL149" t="n">
        <v>244.02547</v>
      </c>
      <c r="AKM149" t="n">
        <v>246.3363</v>
      </c>
      <c r="AKN149" t="n">
        <v>248.72163</v>
      </c>
      <c r="AKO149" t="n">
        <v>251.18567</v>
      </c>
      <c r="AKP149" t="n">
        <v>253.73297</v>
      </c>
      <c r="AKQ149" t="n">
        <v>256.36847</v>
      </c>
      <c r="AKR149" t="n">
        <v>259.0975</v>
      </c>
      <c r="AKS149" t="n">
        <v>261.92593</v>
      </c>
      <c r="AKT149" t="n">
        <v>264.86008</v>
      </c>
      <c r="AKU149" t="n">
        <v>267.90686</v>
      </c>
      <c r="AKV149" t="n">
        <v>271.07388</v>
      </c>
      <c r="AKW149" t="n">
        <v>274.36948</v>
      </c>
      <c r="AKX149" t="n">
        <v>277.80276</v>
      </c>
      <c r="AKY149" t="n">
        <v>281.38388</v>
      </c>
      <c r="AKZ149" t="n">
        <v>285.12396</v>
      </c>
      <c r="ALA149" t="n">
        <v>289.0354</v>
      </c>
      <c r="ALB149" t="n">
        <v>293.13199</v>
      </c>
      <c r="ALC149" t="n">
        <v>297.42911</v>
      </c>
      <c r="ALD149" t="n">
        <v>301.94406</v>
      </c>
      <c r="ALE149" t="n">
        <v>306.6962</v>
      </c>
      <c r="ALF149" t="n">
        <v>311.70749</v>
      </c>
      <c r="ALG149" t="n">
        <v>317.00278</v>
      </c>
      <c r="ALH149" t="n">
        <v>322.6105</v>
      </c>
      <c r="ALI149" t="n">
        <v>328.56314</v>
      </c>
      <c r="ALJ149" t="n">
        <v>334.89813</v>
      </c>
      <c r="ALK149" t="n">
        <v>341.659</v>
      </c>
      <c r="ALL149" t="n">
        <v>348.89636</v>
      </c>
      <c r="ALM149" t="n">
        <v>356.66989</v>
      </c>
      <c r="ALN149" t="n">
        <v>365.05011</v>
      </c>
      <c r="ALO149" t="n">
        <v>374.12146</v>
      </c>
    </row>
    <row r="150">
      <c r="A150" t="inlineStr">
        <is>
          <t>Saudi Arabia</t>
        </is>
      </c>
      <c r="B150" t="inlineStr">
        <is>
          <t>SAU</t>
        </is>
      </c>
      <c r="C150" s="13">
        <f>AVERAGE(SI150,SJ150)</f>
        <v/>
      </c>
      <c r="D150" t="n">
        <v>3.48431</v>
      </c>
      <c r="E150" t="n">
        <v>5.36027</v>
      </c>
      <c r="F150" t="n">
        <v>6.41802</v>
      </c>
      <c r="G150" t="n">
        <v>7.21948</v>
      </c>
      <c r="H150" t="n">
        <v>7.88144</v>
      </c>
      <c r="I150" t="n">
        <v>8.45318</v>
      </c>
      <c r="J150" t="n">
        <v>8.96081</v>
      </c>
      <c r="K150" t="n">
        <v>9.420120000000001</v>
      </c>
      <c r="L150" t="n">
        <v>9.841430000000001</v>
      </c>
      <c r="M150" t="n">
        <v>10.23195</v>
      </c>
      <c r="N150" t="n">
        <v>10.5969</v>
      </c>
      <c r="O150" t="n">
        <v>10.94023</v>
      </c>
      <c r="P150" t="n">
        <v>11.26499</v>
      </c>
      <c r="Q150" t="n">
        <v>11.57358</v>
      </c>
      <c r="R150" t="n">
        <v>11.86797</v>
      </c>
      <c r="S150" t="n">
        <v>12.14974</v>
      </c>
      <c r="T150" t="n">
        <v>12.42024</v>
      </c>
      <c r="U150" t="n">
        <v>12.68057</v>
      </c>
      <c r="V150" t="n">
        <v>12.9317</v>
      </c>
      <c r="W150" t="n">
        <v>13.17443</v>
      </c>
      <c r="X150" t="n">
        <v>13.40948</v>
      </c>
      <c r="Y150" t="n">
        <v>13.63746</v>
      </c>
      <c r="Z150" t="n">
        <v>13.85891</v>
      </c>
      <c r="AA150" t="n">
        <v>14.07432</v>
      </c>
      <c r="AB150" t="n">
        <v>14.28411</v>
      </c>
      <c r="AC150" t="n">
        <v>14.48865</v>
      </c>
      <c r="AD150" t="n">
        <v>14.68829</v>
      </c>
      <c r="AE150" t="n">
        <v>14.88333</v>
      </c>
      <c r="AF150" t="n">
        <v>15.07405</v>
      </c>
      <c r="AG150" t="n">
        <v>15.26071</v>
      </c>
      <c r="AH150" t="n">
        <v>15.44353</v>
      </c>
      <c r="AI150" t="n">
        <v>15.62272</v>
      </c>
      <c r="AJ150" t="n">
        <v>15.79848</v>
      </c>
      <c r="AK150" t="n">
        <v>15.97097</v>
      </c>
      <c r="AL150" t="n">
        <v>16.14037</v>
      </c>
      <c r="AM150" t="n">
        <v>16.30682</v>
      </c>
      <c r="AN150" t="n">
        <v>16.47046</v>
      </c>
      <c r="AO150" t="n">
        <v>16.63143</v>
      </c>
      <c r="AP150" t="n">
        <v>16.78983</v>
      </c>
      <c r="AQ150" t="n">
        <v>16.94578</v>
      </c>
      <c r="AR150" t="n">
        <v>17.09939</v>
      </c>
      <c r="AS150" t="n">
        <v>17.25075</v>
      </c>
      <c r="AT150" t="n">
        <v>17.39996</v>
      </c>
      <c r="AU150" t="n">
        <v>17.54709</v>
      </c>
      <c r="AV150" t="n">
        <v>17.69224</v>
      </c>
      <c r="AW150" t="n">
        <v>17.83547</v>
      </c>
      <c r="AX150" t="n">
        <v>17.97686</v>
      </c>
      <c r="AY150" t="n">
        <v>18.11647</v>
      </c>
      <c r="AZ150" t="n">
        <v>18.25437</v>
      </c>
      <c r="BA150" t="n">
        <v>18.39061</v>
      </c>
      <c r="BB150" t="n">
        <v>18.52526</v>
      </c>
      <c r="BC150" t="n">
        <v>18.65836</v>
      </c>
      <c r="BD150" t="n">
        <v>18.78998</v>
      </c>
      <c r="BE150" t="n">
        <v>18.92015</v>
      </c>
      <c r="BF150" t="n">
        <v>19.04892</v>
      </c>
      <c r="BG150" t="n">
        <v>19.17634</v>
      </c>
      <c r="BH150" t="n">
        <v>19.30244</v>
      </c>
      <c r="BI150" t="n">
        <v>19.42728</v>
      </c>
      <c r="BJ150" t="n">
        <v>19.55088</v>
      </c>
      <c r="BK150" t="n">
        <v>19.67328</v>
      </c>
      <c r="BL150" t="n">
        <v>19.79452</v>
      </c>
      <c r="BM150" t="n">
        <v>19.91462</v>
      </c>
      <c r="BN150" t="n">
        <v>20.03363</v>
      </c>
      <c r="BO150" t="n">
        <v>20.15157</v>
      </c>
      <c r="BP150" t="n">
        <v>20.26847</v>
      </c>
      <c r="BQ150" t="n">
        <v>20.38436</v>
      </c>
      <c r="BR150" t="n">
        <v>20.49926</v>
      </c>
      <c r="BS150" t="n">
        <v>20.6132</v>
      </c>
      <c r="BT150" t="n">
        <v>20.72621</v>
      </c>
      <c r="BU150" t="n">
        <v>20.83831</v>
      </c>
      <c r="BV150" t="n">
        <v>20.94952</v>
      </c>
      <c r="BW150" t="n">
        <v>21.05986</v>
      </c>
      <c r="BX150" t="n">
        <v>21.16936</v>
      </c>
      <c r="BY150" t="n">
        <v>21.27803</v>
      </c>
      <c r="BZ150" t="n">
        <v>21.3859</v>
      </c>
      <c r="CA150" t="n">
        <v>21.49298</v>
      </c>
      <c r="CB150" t="n">
        <v>21.59929</v>
      </c>
      <c r="CC150" t="n">
        <v>21.70485</v>
      </c>
      <c r="CD150" t="n">
        <v>21.80968</v>
      </c>
      <c r="CE150" t="n">
        <v>21.91379</v>
      </c>
      <c r="CF150" t="n">
        <v>22.0172</v>
      </c>
      <c r="CG150" t="n">
        <v>22.11992</v>
      </c>
      <c r="CH150" t="n">
        <v>22.22197</v>
      </c>
      <c r="CI150" t="n">
        <v>22.32337</v>
      </c>
      <c r="CJ150" t="n">
        <v>22.42412</v>
      </c>
      <c r="CK150" t="n">
        <v>22.52425</v>
      </c>
      <c r="CL150" t="n">
        <v>22.62376</v>
      </c>
      <c r="CM150" t="n">
        <v>22.72266</v>
      </c>
      <c r="CN150" t="n">
        <v>22.82098</v>
      </c>
      <c r="CO150" t="n">
        <v>22.91871</v>
      </c>
      <c r="CP150" t="n">
        <v>23.01588</v>
      </c>
      <c r="CQ150" t="n">
        <v>23.11249</v>
      </c>
      <c r="CR150" t="n">
        <v>23.20856</v>
      </c>
      <c r="CS150" t="n">
        <v>23.30409</v>
      </c>
      <c r="CT150" t="n">
        <v>23.3991</v>
      </c>
      <c r="CU150" t="n">
        <v>23.49359</v>
      </c>
      <c r="CV150" t="n">
        <v>23.58758</v>
      </c>
      <c r="CW150" t="n">
        <v>23.68107</v>
      </c>
      <c r="CX150" t="n">
        <v>23.77407</v>
      </c>
      <c r="CY150" t="n">
        <v>23.86661</v>
      </c>
      <c r="CZ150" t="n">
        <v>23.95867</v>
      </c>
      <c r="DA150" t="n">
        <v>24.05027</v>
      </c>
      <c r="DB150" t="n">
        <v>24.14142</v>
      </c>
      <c r="DC150" t="n">
        <v>24.23213</v>
      </c>
      <c r="DD150" t="n">
        <v>24.3224</v>
      </c>
      <c r="DE150" t="n">
        <v>24.41224</v>
      </c>
      <c r="DF150" t="n">
        <v>24.50167</v>
      </c>
      <c r="DG150" t="n">
        <v>24.59068</v>
      </c>
      <c r="DH150" t="n">
        <v>24.67928</v>
      </c>
      <c r="DI150" t="n">
        <v>24.76749</v>
      </c>
      <c r="DJ150" t="n">
        <v>24.8553</v>
      </c>
      <c r="DK150" t="n">
        <v>24.94273</v>
      </c>
      <c r="DL150" t="n">
        <v>25.02978</v>
      </c>
      <c r="DM150" t="n">
        <v>25.11646</v>
      </c>
      <c r="DN150" t="n">
        <v>25.20276</v>
      </c>
      <c r="DO150" t="n">
        <v>25.28871</v>
      </c>
      <c r="DP150" t="n">
        <v>25.37431</v>
      </c>
      <c r="DQ150" t="n">
        <v>25.45955</v>
      </c>
      <c r="DR150" t="n">
        <v>25.54445</v>
      </c>
      <c r="DS150" t="n">
        <v>25.62902</v>
      </c>
      <c r="DT150" t="n">
        <v>25.71325</v>
      </c>
      <c r="DU150" t="n">
        <v>25.79715</v>
      </c>
      <c r="DV150" t="n">
        <v>25.88074</v>
      </c>
      <c r="DW150" t="n">
        <v>25.964</v>
      </c>
      <c r="DX150" t="n">
        <v>26.04696</v>
      </c>
      <c r="DY150" t="n">
        <v>26.1296</v>
      </c>
      <c r="DZ150" t="n">
        <v>26.21194</v>
      </c>
      <c r="EA150" t="n">
        <v>26.29399</v>
      </c>
      <c r="EB150" t="n">
        <v>26.37574</v>
      </c>
      <c r="EC150" t="n">
        <v>26.4572</v>
      </c>
      <c r="ED150" t="n">
        <v>26.53838</v>
      </c>
      <c r="EE150" t="n">
        <v>26.61928</v>
      </c>
      <c r="EF150" t="n">
        <v>26.6999</v>
      </c>
      <c r="EG150" t="n">
        <v>26.78025</v>
      </c>
      <c r="EH150" t="n">
        <v>26.86033</v>
      </c>
      <c r="EI150" t="n">
        <v>26.94015</v>
      </c>
      <c r="EJ150" t="n">
        <v>27.01971</v>
      </c>
      <c r="EK150" t="n">
        <v>27.09901</v>
      </c>
      <c r="EL150" t="n">
        <v>27.17806</v>
      </c>
      <c r="EM150" t="n">
        <v>27.25686</v>
      </c>
      <c r="EN150" t="n">
        <v>27.33541</v>
      </c>
      <c r="EO150" t="n">
        <v>27.41372</v>
      </c>
      <c r="EP150" t="n">
        <v>27.49179</v>
      </c>
      <c r="EQ150" t="n">
        <v>27.56963</v>
      </c>
      <c r="ER150" t="n">
        <v>27.64724</v>
      </c>
      <c r="ES150" t="n">
        <v>27.72462</v>
      </c>
      <c r="ET150" t="n">
        <v>27.80177</v>
      </c>
      <c r="EU150" t="n">
        <v>27.8787</v>
      </c>
      <c r="EV150" t="n">
        <v>27.95541</v>
      </c>
      <c r="EW150" t="n">
        <v>28.03191</v>
      </c>
      <c r="EX150" t="n">
        <v>28.10819</v>
      </c>
      <c r="EY150" t="n">
        <v>28.18426</v>
      </c>
      <c r="EZ150" t="n">
        <v>28.26013</v>
      </c>
      <c r="FA150" t="n">
        <v>28.33579</v>
      </c>
      <c r="FB150" t="n">
        <v>28.41125</v>
      </c>
      <c r="FC150" t="n">
        <v>28.48651</v>
      </c>
      <c r="FD150" t="n">
        <v>28.56157</v>
      </c>
      <c r="FE150" t="n">
        <v>28.63644</v>
      </c>
      <c r="FF150" t="n">
        <v>28.71112</v>
      </c>
      <c r="FG150" t="n">
        <v>28.78562</v>
      </c>
      <c r="FH150" t="n">
        <v>28.85992</v>
      </c>
      <c r="FI150" t="n">
        <v>28.93405</v>
      </c>
      <c r="FJ150" t="n">
        <v>29.00799</v>
      </c>
      <c r="FK150" t="n">
        <v>29.08175</v>
      </c>
      <c r="FL150" t="n">
        <v>29.15534</v>
      </c>
      <c r="FM150" t="n">
        <v>29.22876</v>
      </c>
      <c r="FN150" t="n">
        <v>29.302</v>
      </c>
      <c r="FO150" t="n">
        <v>29.37508</v>
      </c>
      <c r="FP150" t="n">
        <v>29.44798</v>
      </c>
      <c r="FQ150" t="n">
        <v>29.52073</v>
      </c>
      <c r="FR150" t="n">
        <v>29.59331</v>
      </c>
      <c r="FS150" t="n">
        <v>29.66573</v>
      </c>
      <c r="FT150" t="n">
        <v>29.738</v>
      </c>
      <c r="FU150" t="n">
        <v>29.8101</v>
      </c>
      <c r="FV150" t="n">
        <v>29.88205</v>
      </c>
      <c r="FW150" t="n">
        <v>29.95386</v>
      </c>
      <c r="FX150" t="n">
        <v>30.02551</v>
      </c>
      <c r="FY150" t="n">
        <v>30.09701</v>
      </c>
      <c r="FZ150" t="n">
        <v>30.16837</v>
      </c>
      <c r="GA150" t="n">
        <v>30.23958</v>
      </c>
      <c r="GB150" t="n">
        <v>30.31065</v>
      </c>
      <c r="GC150" t="n">
        <v>30.38158</v>
      </c>
      <c r="GD150" t="n">
        <v>30.45237</v>
      </c>
      <c r="GE150" t="n">
        <v>30.52303</v>
      </c>
      <c r="GF150" t="n">
        <v>30.59355</v>
      </c>
      <c r="GG150" t="n">
        <v>30.66393</v>
      </c>
      <c r="GH150" t="n">
        <v>30.73419</v>
      </c>
      <c r="GI150" t="n">
        <v>30.80432</v>
      </c>
      <c r="GJ150" t="n">
        <v>30.87431</v>
      </c>
      <c r="GK150" t="n">
        <v>30.94418</v>
      </c>
      <c r="GL150" t="n">
        <v>31.01393</v>
      </c>
      <c r="GM150" t="n">
        <v>31.08355</v>
      </c>
      <c r="GN150" t="n">
        <v>31.15305</v>
      </c>
      <c r="GO150" t="n">
        <v>31.22243</v>
      </c>
      <c r="GP150" t="n">
        <v>31.2917</v>
      </c>
      <c r="GQ150" t="n">
        <v>31.36085</v>
      </c>
      <c r="GR150" t="n">
        <v>31.42988</v>
      </c>
      <c r="GS150" t="n">
        <v>31.49879</v>
      </c>
      <c r="GT150" t="n">
        <v>31.5676</v>
      </c>
      <c r="GU150" t="n">
        <v>31.63629</v>
      </c>
      <c r="GV150" t="n">
        <v>31.70488</v>
      </c>
      <c r="GW150" t="n">
        <v>31.77335</v>
      </c>
      <c r="GX150" t="n">
        <v>31.84172</v>
      </c>
      <c r="GY150" t="n">
        <v>31.90999</v>
      </c>
      <c r="GZ150" t="n">
        <v>31.97815</v>
      </c>
      <c r="HA150" t="n">
        <v>32.04621</v>
      </c>
      <c r="HB150" t="n">
        <v>32.11417</v>
      </c>
      <c r="HC150" t="n">
        <v>32.18203</v>
      </c>
      <c r="HD150" t="n">
        <v>32.24979</v>
      </c>
      <c r="HE150" t="n">
        <v>32.31745</v>
      </c>
      <c r="HF150" t="n">
        <v>32.38501</v>
      </c>
      <c r="HG150" t="n">
        <v>32.45249</v>
      </c>
      <c r="HH150" t="n">
        <v>32.51987</v>
      </c>
      <c r="HI150" t="n">
        <v>32.58715</v>
      </c>
      <c r="HJ150" t="n">
        <v>32.65435</v>
      </c>
      <c r="HK150" t="n">
        <v>32.72146</v>
      </c>
      <c r="HL150" t="n">
        <v>32.78848</v>
      </c>
      <c r="HM150" t="n">
        <v>32.85541</v>
      </c>
      <c r="HN150" t="n">
        <v>32.92226</v>
      </c>
      <c r="HO150" t="n">
        <v>32.98902</v>
      </c>
      <c r="HP150" t="n">
        <v>33.05569</v>
      </c>
      <c r="HQ150" t="n">
        <v>33.12229</v>
      </c>
      <c r="HR150" t="n">
        <v>33.1888</v>
      </c>
      <c r="HS150" t="n">
        <v>33.25524</v>
      </c>
      <c r="HT150" t="n">
        <v>33.32159</v>
      </c>
      <c r="HU150" t="n">
        <v>33.38787</v>
      </c>
      <c r="HV150" t="n">
        <v>33.45407</v>
      </c>
      <c r="HW150" t="n">
        <v>33.5202</v>
      </c>
      <c r="HX150" t="n">
        <v>33.58625</v>
      </c>
      <c r="HY150" t="n">
        <v>33.65222</v>
      </c>
      <c r="HZ150" t="n">
        <v>33.71812</v>
      </c>
      <c r="IA150" t="n">
        <v>33.78396</v>
      </c>
      <c r="IB150" t="n">
        <v>33.84972</v>
      </c>
      <c r="IC150" t="n">
        <v>33.91541</v>
      </c>
      <c r="ID150" t="n">
        <v>33.98104</v>
      </c>
      <c r="IE150" t="n">
        <v>34.04659</v>
      </c>
      <c r="IF150" t="n">
        <v>34.11208</v>
      </c>
      <c r="IG150" t="n">
        <v>34.17751</v>
      </c>
      <c r="IH150" t="n">
        <v>34.24287</v>
      </c>
      <c r="II150" t="n">
        <v>34.30816</v>
      </c>
      <c r="IJ150" t="n">
        <v>34.3734</v>
      </c>
      <c r="IK150" t="n">
        <v>34.43857</v>
      </c>
      <c r="IL150" t="n">
        <v>34.50368</v>
      </c>
      <c r="IM150" t="n">
        <v>34.56874</v>
      </c>
      <c r="IN150" t="n">
        <v>34.63373</v>
      </c>
      <c r="IO150" t="n">
        <v>34.69867</v>
      </c>
      <c r="IP150" t="n">
        <v>34.76354</v>
      </c>
      <c r="IQ150" t="n">
        <v>34.82837</v>
      </c>
      <c r="IR150" t="n">
        <v>34.89314</v>
      </c>
      <c r="IS150" t="n">
        <v>34.95785</v>
      </c>
      <c r="IT150" t="n">
        <v>35.02251</v>
      </c>
      <c r="IU150" t="n">
        <v>35.08712</v>
      </c>
      <c r="IV150" t="n">
        <v>35.15167</v>
      </c>
      <c r="IW150" t="n">
        <v>35.21618</v>
      </c>
      <c r="IX150" t="n">
        <v>35.28063</v>
      </c>
      <c r="IY150" t="n">
        <v>35.34504</v>
      </c>
      <c r="IZ150" t="n">
        <v>35.40939</v>
      </c>
      <c r="JA150" t="n">
        <v>35.47371</v>
      </c>
      <c r="JB150" t="n">
        <v>35.53797</v>
      </c>
      <c r="JC150" t="n">
        <v>35.60219</v>
      </c>
      <c r="JD150" t="n">
        <v>35.66636</v>
      </c>
      <c r="JE150" t="n">
        <v>35.73049</v>
      </c>
      <c r="JF150" t="n">
        <v>35.79457</v>
      </c>
      <c r="JG150" t="n">
        <v>35.85862</v>
      </c>
      <c r="JH150" t="n">
        <v>35.92262</v>
      </c>
      <c r="JI150" t="n">
        <v>35.98658</v>
      </c>
      <c r="JJ150" t="n">
        <v>36.0505</v>
      </c>
      <c r="JK150" t="n">
        <v>36.11438</v>
      </c>
      <c r="JL150" t="n">
        <v>36.17822</v>
      </c>
      <c r="JM150" t="n">
        <v>36.24203</v>
      </c>
      <c r="JN150" t="n">
        <v>36.30579</v>
      </c>
      <c r="JO150" t="n">
        <v>36.36953</v>
      </c>
      <c r="JP150" t="n">
        <v>36.43322</v>
      </c>
      <c r="JQ150" t="n">
        <v>36.49688</v>
      </c>
      <c r="JR150" t="n">
        <v>36.56051</v>
      </c>
      <c r="JS150" t="n">
        <v>36.6241</v>
      </c>
      <c r="JT150" t="n">
        <v>36.68766</v>
      </c>
      <c r="JU150" t="n">
        <v>36.75119</v>
      </c>
      <c r="JV150" t="n">
        <v>36.81469</v>
      </c>
      <c r="JW150" t="n">
        <v>36.87815</v>
      </c>
      <c r="JX150" t="n">
        <v>36.94159</v>
      </c>
      <c r="JY150" t="n">
        <v>37.005</v>
      </c>
      <c r="JZ150" t="n">
        <v>37.06838</v>
      </c>
      <c r="KA150" t="n">
        <v>37.13173</v>
      </c>
      <c r="KB150" t="n">
        <v>37.19505</v>
      </c>
      <c r="KC150" t="n">
        <v>37.25835</v>
      </c>
      <c r="KD150" t="n">
        <v>37.32162</v>
      </c>
      <c r="KE150" t="n">
        <v>37.38488</v>
      </c>
      <c r="KF150" t="n">
        <v>37.4481</v>
      </c>
      <c r="KG150" t="n">
        <v>37.5113</v>
      </c>
      <c r="KH150" t="n">
        <v>37.57447</v>
      </c>
      <c r="KI150" t="n">
        <v>37.63763</v>
      </c>
      <c r="KJ150" t="n">
        <v>37.70076</v>
      </c>
      <c r="KK150" t="n">
        <v>37.76388</v>
      </c>
      <c r="KL150" t="n">
        <v>37.82697</v>
      </c>
      <c r="KM150" t="n">
        <v>37.89004</v>
      </c>
      <c r="KN150" t="n">
        <v>37.9531</v>
      </c>
      <c r="KO150" t="n">
        <v>38.01613</v>
      </c>
      <c r="KP150" t="n">
        <v>38.07915</v>
      </c>
      <c r="KQ150" t="n">
        <v>38.14215</v>
      </c>
      <c r="KR150" t="n">
        <v>38.20514</v>
      </c>
      <c r="KS150" t="n">
        <v>38.2681</v>
      </c>
      <c r="KT150" t="n">
        <v>38.33106</v>
      </c>
      <c r="KU150" t="n">
        <v>38.394</v>
      </c>
      <c r="KV150" t="n">
        <v>38.45692</v>
      </c>
      <c r="KW150" t="n">
        <v>38.51984</v>
      </c>
      <c r="KX150" t="n">
        <v>38.58274</v>
      </c>
      <c r="KY150" t="n">
        <v>38.64562</v>
      </c>
      <c r="KZ150" t="n">
        <v>38.7085</v>
      </c>
      <c r="LA150" t="n">
        <v>38.77137</v>
      </c>
      <c r="LB150" t="n">
        <v>38.83422</v>
      </c>
      <c r="LC150" t="n">
        <v>38.89706</v>
      </c>
      <c r="LD150" t="n">
        <v>38.9599</v>
      </c>
      <c r="LE150" t="n">
        <v>39.02273</v>
      </c>
      <c r="LF150" t="n">
        <v>39.08555</v>
      </c>
      <c r="LG150" t="n">
        <v>39.14837</v>
      </c>
      <c r="LH150" t="n">
        <v>39.21117</v>
      </c>
      <c r="LI150" t="n">
        <v>39.27398</v>
      </c>
      <c r="LJ150" t="n">
        <v>39.33677</v>
      </c>
      <c r="LK150" t="n">
        <v>39.39956</v>
      </c>
      <c r="LL150" t="n">
        <v>39.46235</v>
      </c>
      <c r="LM150" t="n">
        <v>39.52513</v>
      </c>
      <c r="LN150" t="n">
        <v>39.58791</v>
      </c>
      <c r="LO150" t="n">
        <v>39.65069</v>
      </c>
      <c r="LP150" t="n">
        <v>39.71346</v>
      </c>
      <c r="LQ150" t="n">
        <v>39.77624</v>
      </c>
      <c r="LR150" t="n">
        <v>39.83901</v>
      </c>
      <c r="LS150" t="n">
        <v>39.90179</v>
      </c>
      <c r="LT150" t="n">
        <v>39.96456</v>
      </c>
      <c r="LU150" t="n">
        <v>40.02734</v>
      </c>
      <c r="LV150" t="n">
        <v>40.09011</v>
      </c>
      <c r="LW150" t="n">
        <v>40.15289</v>
      </c>
      <c r="LX150" t="n">
        <v>40.21567</v>
      </c>
      <c r="LY150" t="n">
        <v>40.27846</v>
      </c>
      <c r="LZ150" t="n">
        <v>40.34125</v>
      </c>
      <c r="MA150" t="n">
        <v>40.40404</v>
      </c>
      <c r="MB150" t="n">
        <v>40.46684</v>
      </c>
      <c r="MC150" t="n">
        <v>40.52964</v>
      </c>
      <c r="MD150" t="n">
        <v>40.59245</v>
      </c>
      <c r="ME150" t="n">
        <v>40.65527</v>
      </c>
      <c r="MF150" t="n">
        <v>40.71809</v>
      </c>
      <c r="MG150" t="n">
        <v>40.78092</v>
      </c>
      <c r="MH150" t="n">
        <v>40.84376</v>
      </c>
      <c r="MI150" t="n">
        <v>40.90661</v>
      </c>
      <c r="MJ150" t="n">
        <v>40.96946</v>
      </c>
      <c r="MK150" t="n">
        <v>41.03233</v>
      </c>
      <c r="ML150" t="n">
        <v>41.09521</v>
      </c>
      <c r="MM150" t="n">
        <v>41.1581</v>
      </c>
      <c r="MN150" t="n">
        <v>41.221</v>
      </c>
      <c r="MO150" t="n">
        <v>41.28391</v>
      </c>
      <c r="MP150" t="n">
        <v>41.34683</v>
      </c>
      <c r="MQ150" t="n">
        <v>41.40977</v>
      </c>
      <c r="MR150" t="n">
        <v>41.47272</v>
      </c>
      <c r="MS150" t="n">
        <v>41.53569</v>
      </c>
      <c r="MT150" t="n">
        <v>41.59867</v>
      </c>
      <c r="MU150" t="n">
        <v>41.66166</v>
      </c>
      <c r="MV150" t="n">
        <v>41.72467</v>
      </c>
      <c r="MW150" t="n">
        <v>41.7877</v>
      </c>
      <c r="MX150" t="n">
        <v>41.85075</v>
      </c>
      <c r="MY150" t="n">
        <v>41.91381</v>
      </c>
      <c r="MZ150" t="n">
        <v>41.97689</v>
      </c>
      <c r="NA150" t="n">
        <v>42.03999</v>
      </c>
      <c r="NB150" t="n">
        <v>42.1031</v>
      </c>
      <c r="NC150" t="n">
        <v>42.16624</v>
      </c>
      <c r="ND150" t="n">
        <v>42.2294</v>
      </c>
      <c r="NE150" t="n">
        <v>42.29258</v>
      </c>
      <c r="NF150" t="n">
        <v>42.35577</v>
      </c>
      <c r="NG150" t="n">
        <v>42.41899</v>
      </c>
      <c r="NH150" t="n">
        <v>42.48224</v>
      </c>
      <c r="NI150" t="n">
        <v>42.54551</v>
      </c>
      <c r="NJ150" t="n">
        <v>42.60879</v>
      </c>
      <c r="NK150" t="n">
        <v>42.6721</v>
      </c>
      <c r="NL150" t="n">
        <v>42.73544</v>
      </c>
      <c r="NM150" t="n">
        <v>42.7988</v>
      </c>
      <c r="NN150" t="n">
        <v>42.86219</v>
      </c>
      <c r="NO150" t="n">
        <v>42.9256</v>
      </c>
      <c r="NP150" t="n">
        <v>42.98904</v>
      </c>
      <c r="NQ150" t="n">
        <v>43.05251</v>
      </c>
      <c r="NR150" t="n">
        <v>43.116</v>
      </c>
      <c r="NS150" t="n">
        <v>43.17952</v>
      </c>
      <c r="NT150" t="n">
        <v>43.24307</v>
      </c>
      <c r="NU150" t="n">
        <v>43.30665</v>
      </c>
      <c r="NV150" t="n">
        <v>43.37025</v>
      </c>
      <c r="NW150" t="n">
        <v>43.4339</v>
      </c>
      <c r="NX150" t="n">
        <v>43.49756</v>
      </c>
      <c r="NY150" t="n">
        <v>43.56126</v>
      </c>
      <c r="NZ150" t="n">
        <v>43.62499</v>
      </c>
      <c r="OA150" t="n">
        <v>43.68876</v>
      </c>
      <c r="OB150" t="n">
        <v>43.75255</v>
      </c>
      <c r="OC150" t="n">
        <v>43.81638</v>
      </c>
      <c r="OD150" t="n">
        <v>43.88025</v>
      </c>
      <c r="OE150" t="n">
        <v>43.94414</v>
      </c>
      <c r="OF150" t="n">
        <v>44.00807</v>
      </c>
      <c r="OG150" t="n">
        <v>44.07204</v>
      </c>
      <c r="OH150" t="n">
        <v>44.13604</v>
      </c>
      <c r="OI150" t="n">
        <v>44.20008</v>
      </c>
      <c r="OJ150" t="n">
        <v>44.26416</v>
      </c>
      <c r="OK150" t="n">
        <v>44.32827</v>
      </c>
      <c r="OL150" t="n">
        <v>44.39242</v>
      </c>
      <c r="OM150" t="n">
        <v>44.45661</v>
      </c>
      <c r="ON150" t="n">
        <v>44.52084</v>
      </c>
      <c r="OO150" t="n">
        <v>44.58511</v>
      </c>
      <c r="OP150" t="n">
        <v>44.64942</v>
      </c>
      <c r="OQ150" t="n">
        <v>44.71377</v>
      </c>
      <c r="OR150" t="n">
        <v>44.77816</v>
      </c>
      <c r="OS150" t="n">
        <v>44.84259</v>
      </c>
      <c r="OT150" t="n">
        <v>44.90706</v>
      </c>
      <c r="OU150" t="n">
        <v>44.97158</v>
      </c>
      <c r="OV150" t="n">
        <v>45.03614</v>
      </c>
      <c r="OW150" t="n">
        <v>45.10074</v>
      </c>
      <c r="OX150" t="n">
        <v>45.16539</v>
      </c>
      <c r="OY150" t="n">
        <v>45.23008</v>
      </c>
      <c r="OZ150" t="n">
        <v>45.29482</v>
      </c>
      <c r="PA150" t="n">
        <v>45.3596</v>
      </c>
      <c r="PB150" t="n">
        <v>45.42443</v>
      </c>
      <c r="PC150" t="n">
        <v>45.4893</v>
      </c>
      <c r="PD150" t="n">
        <v>45.55423</v>
      </c>
      <c r="PE150" t="n">
        <v>45.6192</v>
      </c>
      <c r="PF150" t="n">
        <v>45.68422</v>
      </c>
      <c r="PG150" t="n">
        <v>45.74929</v>
      </c>
      <c r="PH150" t="n">
        <v>45.81441</v>
      </c>
      <c r="PI150" t="n">
        <v>45.87957</v>
      </c>
      <c r="PJ150" t="n">
        <v>45.94479</v>
      </c>
      <c r="PK150" t="n">
        <v>46.01007</v>
      </c>
      <c r="PL150" t="n">
        <v>46.07539</v>
      </c>
      <c r="PM150" t="n">
        <v>46.14076</v>
      </c>
      <c r="PN150" t="n">
        <v>46.20619</v>
      </c>
      <c r="PO150" t="n">
        <v>46.27167</v>
      </c>
      <c r="PP150" t="n">
        <v>46.33721</v>
      </c>
      <c r="PQ150" t="n">
        <v>46.4028</v>
      </c>
      <c r="PR150" t="n">
        <v>46.46844</v>
      </c>
      <c r="PS150" t="n">
        <v>46.53414</v>
      </c>
      <c r="PT150" t="n">
        <v>46.5999</v>
      </c>
      <c r="PU150" t="n">
        <v>46.66571</v>
      </c>
      <c r="PV150" t="n">
        <v>46.73158</v>
      </c>
      <c r="PW150" t="n">
        <v>46.79751</v>
      </c>
      <c r="PX150" t="n">
        <v>46.86349</v>
      </c>
      <c r="PY150" t="n">
        <v>46.92954</v>
      </c>
      <c r="PZ150" t="n">
        <v>46.99564</v>
      </c>
      <c r="QA150" t="n">
        <v>47.06181</v>
      </c>
      <c r="QB150" t="n">
        <v>47.12803</v>
      </c>
      <c r="QC150" t="n">
        <v>47.19432</v>
      </c>
      <c r="QD150" t="n">
        <v>47.26067</v>
      </c>
      <c r="QE150" t="n">
        <v>47.32708</v>
      </c>
      <c r="QF150" t="n">
        <v>47.39355</v>
      </c>
      <c r="QG150" t="n">
        <v>47.46009</v>
      </c>
      <c r="QH150" t="n">
        <v>47.52669</v>
      </c>
      <c r="QI150" t="n">
        <v>47.59335</v>
      </c>
      <c r="QJ150" t="n">
        <v>47.66008</v>
      </c>
      <c r="QK150" t="n">
        <v>47.72688</v>
      </c>
      <c r="QL150" t="n">
        <v>47.79374</v>
      </c>
      <c r="QM150" t="n">
        <v>47.86067</v>
      </c>
      <c r="QN150" t="n">
        <v>47.92767</v>
      </c>
      <c r="QO150" t="n">
        <v>47.99473</v>
      </c>
      <c r="QP150" t="n">
        <v>48.06187</v>
      </c>
      <c r="QQ150" t="n">
        <v>48.12907</v>
      </c>
      <c r="QR150" t="n">
        <v>48.19634</v>
      </c>
      <c r="QS150" t="n">
        <v>48.26368</v>
      </c>
      <c r="QT150" t="n">
        <v>48.3311</v>
      </c>
      <c r="QU150" t="n">
        <v>48.39858</v>
      </c>
      <c r="QV150" t="n">
        <v>48.46614</v>
      </c>
      <c r="QW150" t="n">
        <v>48.53377</v>
      </c>
      <c r="QX150" t="n">
        <v>48.60147</v>
      </c>
      <c r="QY150" t="n">
        <v>48.66925</v>
      </c>
      <c r="QZ150" t="n">
        <v>48.73711</v>
      </c>
      <c r="RA150" t="n">
        <v>48.80503</v>
      </c>
      <c r="RB150" t="n">
        <v>48.87304</v>
      </c>
      <c r="RC150" t="n">
        <v>48.94112</v>
      </c>
      <c r="RD150" t="n">
        <v>49.00927</v>
      </c>
      <c r="RE150" t="n">
        <v>49.07751</v>
      </c>
      <c r="RF150" t="n">
        <v>49.14582</v>
      </c>
      <c r="RG150" t="n">
        <v>49.21421</v>
      </c>
      <c r="RH150" t="n">
        <v>49.28268</v>
      </c>
      <c r="RI150" t="n">
        <v>49.35123</v>
      </c>
      <c r="RJ150" t="n">
        <v>49.41986</v>
      </c>
      <c r="RK150" t="n">
        <v>49.48858</v>
      </c>
      <c r="RL150" t="n">
        <v>49.55737</v>
      </c>
      <c r="RM150" t="n">
        <v>49.62625</v>
      </c>
      <c r="RN150" t="n">
        <v>49.69521</v>
      </c>
      <c r="RO150" t="n">
        <v>49.76426</v>
      </c>
      <c r="RP150" t="n">
        <v>49.83339</v>
      </c>
      <c r="RQ150" t="n">
        <v>49.9026</v>
      </c>
      <c r="RR150" t="n">
        <v>49.9719</v>
      </c>
      <c r="RS150" t="n">
        <v>50.04129</v>
      </c>
      <c r="RT150" t="n">
        <v>50.11076</v>
      </c>
      <c r="RU150" t="n">
        <v>50.18033</v>
      </c>
      <c r="RV150" t="n">
        <v>50.24998</v>
      </c>
      <c r="RW150" t="n">
        <v>50.31972</v>
      </c>
      <c r="RX150" t="n">
        <v>50.38955</v>
      </c>
      <c r="RY150" t="n">
        <v>50.45947</v>
      </c>
      <c r="RZ150" t="n">
        <v>50.52948</v>
      </c>
      <c r="SA150" t="n">
        <v>50.59958</v>
      </c>
      <c r="SB150" t="n">
        <v>50.66978</v>
      </c>
      <c r="SC150" t="n">
        <v>50.74007</v>
      </c>
      <c r="SD150" t="n">
        <v>50.81045</v>
      </c>
      <c r="SE150" t="n">
        <v>50.88092</v>
      </c>
      <c r="SF150" t="n">
        <v>50.9515</v>
      </c>
      <c r="SG150" t="n">
        <v>51.02217</v>
      </c>
      <c r="SH150" t="n">
        <v>51.09293</v>
      </c>
      <c r="SI150" t="n">
        <v>51.16379</v>
      </c>
      <c r="SJ150" t="n">
        <v>51.23475</v>
      </c>
      <c r="SK150" t="n">
        <v>51.30581</v>
      </c>
      <c r="SL150" t="n">
        <v>51.37697</v>
      </c>
      <c r="SM150" t="n">
        <v>51.44823</v>
      </c>
      <c r="SN150" t="n">
        <v>51.51959</v>
      </c>
      <c r="SO150" t="n">
        <v>51.59105</v>
      </c>
      <c r="SP150" t="n">
        <v>51.66261</v>
      </c>
      <c r="SQ150" t="n">
        <v>51.73428</v>
      </c>
      <c r="SR150" t="n">
        <v>51.80605</v>
      </c>
      <c r="SS150" t="n">
        <v>51.87792</v>
      </c>
      <c r="ST150" t="n">
        <v>51.9499</v>
      </c>
      <c r="SU150" t="n">
        <v>52.02198</v>
      </c>
      <c r="SV150" t="n">
        <v>52.09418</v>
      </c>
      <c r="SW150" t="n">
        <v>52.16648</v>
      </c>
      <c r="SX150" t="n">
        <v>52.23888</v>
      </c>
      <c r="SY150" t="n">
        <v>52.3114</v>
      </c>
      <c r="SZ150" t="n">
        <v>52.38403</v>
      </c>
      <c r="TA150" t="n">
        <v>52.45676</v>
      </c>
      <c r="TB150" t="n">
        <v>52.52961</v>
      </c>
      <c r="TC150" t="n">
        <v>52.60257</v>
      </c>
      <c r="TD150" t="n">
        <v>52.67564</v>
      </c>
      <c r="TE150" t="n">
        <v>52.74883</v>
      </c>
      <c r="TF150" t="n">
        <v>52.82213</v>
      </c>
      <c r="TG150" t="n">
        <v>52.89554</v>
      </c>
      <c r="TH150" t="n">
        <v>52.96907</v>
      </c>
      <c r="TI150" t="n">
        <v>53.04272</v>
      </c>
      <c r="TJ150" t="n">
        <v>53.11649</v>
      </c>
      <c r="TK150" t="n">
        <v>53.19037</v>
      </c>
      <c r="TL150" t="n">
        <v>53.26438</v>
      </c>
      <c r="TM150" t="n">
        <v>53.3385</v>
      </c>
      <c r="TN150" t="n">
        <v>53.41274</v>
      </c>
      <c r="TO150" t="n">
        <v>53.48711</v>
      </c>
      <c r="TP150" t="n">
        <v>53.5616</v>
      </c>
      <c r="TQ150" t="n">
        <v>53.63621</v>
      </c>
      <c r="TR150" t="n">
        <v>53.71094</v>
      </c>
      <c r="TS150" t="n">
        <v>53.7858</v>
      </c>
      <c r="TT150" t="n">
        <v>53.86079</v>
      </c>
      <c r="TU150" t="n">
        <v>53.9359</v>
      </c>
      <c r="TV150" t="n">
        <v>54.01114</v>
      </c>
      <c r="TW150" t="n">
        <v>54.08651</v>
      </c>
      <c r="TX150" t="n">
        <v>54.162</v>
      </c>
      <c r="TY150" t="n">
        <v>54.23763</v>
      </c>
      <c r="TZ150" t="n">
        <v>54.31339</v>
      </c>
      <c r="UA150" t="n">
        <v>54.38928</v>
      </c>
      <c r="UB150" t="n">
        <v>54.4653</v>
      </c>
      <c r="UC150" t="n">
        <v>54.54146</v>
      </c>
      <c r="UD150" t="n">
        <v>54.61775</v>
      </c>
      <c r="UE150" t="n">
        <v>54.69418</v>
      </c>
      <c r="UF150" t="n">
        <v>54.77074</v>
      </c>
      <c r="UG150" t="n">
        <v>54.84743</v>
      </c>
      <c r="UH150" t="n">
        <v>54.92427</v>
      </c>
      <c r="UI150" t="n">
        <v>55.00125</v>
      </c>
      <c r="UJ150" t="n">
        <v>55.07837</v>
      </c>
      <c r="UK150" t="n">
        <v>55.15562</v>
      </c>
      <c r="UL150" t="n">
        <v>55.23302</v>
      </c>
      <c r="UM150" t="n">
        <v>55.31057</v>
      </c>
      <c r="UN150" t="n">
        <v>55.38826</v>
      </c>
      <c r="UO150" t="n">
        <v>55.46609</v>
      </c>
      <c r="UP150" t="n">
        <v>55.54406</v>
      </c>
      <c r="UQ150" t="n">
        <v>55.62219</v>
      </c>
      <c r="UR150" t="n">
        <v>55.70046</v>
      </c>
      <c r="US150" t="n">
        <v>55.77888</v>
      </c>
      <c r="UT150" t="n">
        <v>55.85745</v>
      </c>
      <c r="UU150" t="n">
        <v>55.93617</v>
      </c>
      <c r="UV150" t="n">
        <v>56.01504</v>
      </c>
      <c r="UW150" t="n">
        <v>56.09407</v>
      </c>
      <c r="UX150" t="n">
        <v>56.17324</v>
      </c>
      <c r="UY150" t="n">
        <v>56.25257</v>
      </c>
      <c r="UZ150" t="n">
        <v>56.33207</v>
      </c>
      <c r="VA150" t="n">
        <v>56.41171</v>
      </c>
      <c r="VB150" t="n">
        <v>56.49152</v>
      </c>
      <c r="VC150" t="n">
        <v>56.57148</v>
      </c>
      <c r="VD150" t="n">
        <v>56.6516</v>
      </c>
      <c r="VE150" t="n">
        <v>56.73188</v>
      </c>
      <c r="VF150" t="n">
        <v>56.81233</v>
      </c>
      <c r="VG150" t="n">
        <v>56.89294</v>
      </c>
      <c r="VH150" t="n">
        <v>56.97371</v>
      </c>
      <c r="VI150" t="n">
        <v>57.05465</v>
      </c>
      <c r="VJ150" t="n">
        <v>57.13576</v>
      </c>
      <c r="VK150" t="n">
        <v>57.21703</v>
      </c>
      <c r="VL150" t="n">
        <v>57.29847</v>
      </c>
      <c r="VM150" t="n">
        <v>57.38008</v>
      </c>
      <c r="VN150" t="n">
        <v>57.46186</v>
      </c>
      <c r="VO150" t="n">
        <v>57.54382</v>
      </c>
      <c r="VP150" t="n">
        <v>57.62595</v>
      </c>
      <c r="VQ150" t="n">
        <v>57.70825</v>
      </c>
      <c r="VR150" t="n">
        <v>57.79073</v>
      </c>
      <c r="VS150" t="n">
        <v>57.87339</v>
      </c>
      <c r="VT150" t="n">
        <v>57.95622</v>
      </c>
      <c r="VU150" t="n">
        <v>58.03923</v>
      </c>
      <c r="VV150" t="n">
        <v>58.12243</v>
      </c>
      <c r="VW150" t="n">
        <v>58.2058</v>
      </c>
      <c r="VX150" t="n">
        <v>58.28936</v>
      </c>
      <c r="VY150" t="n">
        <v>58.3731</v>
      </c>
      <c r="VZ150" t="n">
        <v>58.45703</v>
      </c>
      <c r="WA150" t="n">
        <v>58.54114</v>
      </c>
      <c r="WB150" t="n">
        <v>58.62544</v>
      </c>
      <c r="WC150" t="n">
        <v>58.70993</v>
      </c>
      <c r="WD150" t="n">
        <v>58.79461</v>
      </c>
      <c r="WE150" t="n">
        <v>58.87949</v>
      </c>
      <c r="WF150" t="n">
        <v>58.96455</v>
      </c>
      <c r="WG150" t="n">
        <v>59.04981</v>
      </c>
      <c r="WH150" t="n">
        <v>59.13527</v>
      </c>
      <c r="WI150" t="n">
        <v>59.22092</v>
      </c>
      <c r="WJ150" t="n">
        <v>59.30677</v>
      </c>
      <c r="WK150" t="n">
        <v>59.39283</v>
      </c>
      <c r="WL150" t="n">
        <v>59.47908</v>
      </c>
      <c r="WM150" t="n">
        <v>59.56553</v>
      </c>
      <c r="WN150" t="n">
        <v>59.65219</v>
      </c>
      <c r="WO150" t="n">
        <v>59.73906</v>
      </c>
      <c r="WP150" t="n">
        <v>59.82613</v>
      </c>
      <c r="WQ150" t="n">
        <v>59.9134</v>
      </c>
      <c r="WR150" t="n">
        <v>60.00089</v>
      </c>
      <c r="WS150" t="n">
        <v>60.08859</v>
      </c>
      <c r="WT150" t="n">
        <v>60.1765</v>
      </c>
      <c r="WU150" t="n">
        <v>60.26463</v>
      </c>
      <c r="WV150" t="n">
        <v>60.35297</v>
      </c>
      <c r="WW150" t="n">
        <v>60.44152</v>
      </c>
      <c r="WX150" t="n">
        <v>60.5303</v>
      </c>
      <c r="WY150" t="n">
        <v>60.61929</v>
      </c>
      <c r="WZ150" t="n">
        <v>60.70851</v>
      </c>
      <c r="XA150" t="n">
        <v>60.79795</v>
      </c>
      <c r="XB150" t="n">
        <v>60.88761</v>
      </c>
      <c r="XC150" t="n">
        <v>60.9775</v>
      </c>
      <c r="XD150" t="n">
        <v>61.06762</v>
      </c>
      <c r="XE150" t="n">
        <v>61.15797</v>
      </c>
      <c r="XF150" t="n">
        <v>61.24854</v>
      </c>
      <c r="XG150" t="n">
        <v>61.33935</v>
      </c>
      <c r="XH150" t="n">
        <v>61.4304</v>
      </c>
      <c r="XI150" t="n">
        <v>61.52168</v>
      </c>
      <c r="XJ150" t="n">
        <v>61.61319</v>
      </c>
      <c r="XK150" t="n">
        <v>61.70495</v>
      </c>
      <c r="XL150" t="n">
        <v>61.79694</v>
      </c>
      <c r="XM150" t="n">
        <v>61.88918</v>
      </c>
      <c r="XN150" t="n">
        <v>61.98166</v>
      </c>
      <c r="XO150" t="n">
        <v>62.07439</v>
      </c>
      <c r="XP150" t="n">
        <v>62.16737</v>
      </c>
      <c r="XQ150" t="n">
        <v>62.26059</v>
      </c>
      <c r="XR150" t="n">
        <v>62.35407</v>
      </c>
      <c r="XS150" t="n">
        <v>62.4478</v>
      </c>
      <c r="XT150" t="n">
        <v>62.54178</v>
      </c>
      <c r="XU150" t="n">
        <v>62.63602</v>
      </c>
      <c r="XV150" t="n">
        <v>62.73052</v>
      </c>
      <c r="XW150" t="n">
        <v>62.82528</v>
      </c>
      <c r="XX150" t="n">
        <v>62.9203</v>
      </c>
      <c r="XY150" t="n">
        <v>63.01558</v>
      </c>
      <c r="XZ150" t="n">
        <v>63.11113</v>
      </c>
      <c r="YA150" t="n">
        <v>63.20695</v>
      </c>
      <c r="YB150" t="n">
        <v>63.30304</v>
      </c>
      <c r="YC150" t="n">
        <v>63.3994</v>
      </c>
      <c r="YD150" t="n">
        <v>63.49603</v>
      </c>
      <c r="YE150" t="n">
        <v>63.59294</v>
      </c>
      <c r="YF150" t="n">
        <v>63.69012</v>
      </c>
      <c r="YG150" t="n">
        <v>63.78759</v>
      </c>
      <c r="YH150" t="n">
        <v>63.88534</v>
      </c>
      <c r="YI150" t="n">
        <v>63.98337</v>
      </c>
      <c r="YJ150" t="n">
        <v>64.08168999999999</v>
      </c>
      <c r="YK150" t="n">
        <v>64.18029</v>
      </c>
      <c r="YL150" t="n">
        <v>64.27919</v>
      </c>
      <c r="YM150" t="n">
        <v>64.37837</v>
      </c>
      <c r="YN150" t="n">
        <v>64.47785</v>
      </c>
      <c r="YO150" t="n">
        <v>64.57764</v>
      </c>
      <c r="YP150" t="n">
        <v>64.67771</v>
      </c>
      <c r="YQ150" t="n">
        <v>64.77809000000001</v>
      </c>
      <c r="YR150" t="n">
        <v>64.87877</v>
      </c>
      <c r="YS150" t="n">
        <v>64.97976</v>
      </c>
      <c r="YT150" t="n">
        <v>65.08105</v>
      </c>
      <c r="YU150" t="n">
        <v>65.18266</v>
      </c>
      <c r="YV150" t="n">
        <v>65.28458000000001</v>
      </c>
      <c r="YW150" t="n">
        <v>65.38679999999999</v>
      </c>
      <c r="YX150" t="n">
        <v>65.48936</v>
      </c>
      <c r="YY150" t="n">
        <v>65.59222</v>
      </c>
      <c r="YZ150" t="n">
        <v>65.69541</v>
      </c>
      <c r="ZA150" t="n">
        <v>65.79893</v>
      </c>
      <c r="ZB150" t="n">
        <v>65.90277</v>
      </c>
      <c r="ZC150" t="n">
        <v>66.00694</v>
      </c>
      <c r="ZD150" t="n">
        <v>66.11145</v>
      </c>
      <c r="ZE150" t="n">
        <v>66.21629</v>
      </c>
      <c r="ZF150" t="n">
        <v>66.32146</v>
      </c>
      <c r="ZG150" t="n">
        <v>66.42698</v>
      </c>
      <c r="ZH150" t="n">
        <v>66.53283</v>
      </c>
      <c r="ZI150" t="n">
        <v>66.63903999999999</v>
      </c>
      <c r="ZJ150" t="n">
        <v>66.74558</v>
      </c>
      <c r="ZK150" t="n">
        <v>66.85249</v>
      </c>
      <c r="ZL150" t="n">
        <v>66.95974</v>
      </c>
      <c r="ZM150" t="n">
        <v>67.06735</v>
      </c>
      <c r="ZN150" t="n">
        <v>67.17532</v>
      </c>
      <c r="ZO150" t="n">
        <v>67.28364999999999</v>
      </c>
      <c r="ZP150" t="n">
        <v>67.39234</v>
      </c>
      <c r="ZQ150" t="n">
        <v>67.5014</v>
      </c>
      <c r="ZR150" t="n">
        <v>67.61084</v>
      </c>
      <c r="ZS150" t="n">
        <v>67.72064</v>
      </c>
      <c r="ZT150" t="n">
        <v>67.83083000000001</v>
      </c>
      <c r="ZU150" t="n">
        <v>67.94138</v>
      </c>
      <c r="ZV150" t="n">
        <v>68.05233</v>
      </c>
      <c r="ZW150" t="n">
        <v>68.16365</v>
      </c>
      <c r="ZX150" t="n">
        <v>68.27537</v>
      </c>
      <c r="ZY150" t="n">
        <v>68.38748</v>
      </c>
      <c r="ZZ150" t="n">
        <v>68.49997999999999</v>
      </c>
      <c r="AAA150" t="n">
        <v>68.61288</v>
      </c>
      <c r="AAB150" t="n">
        <v>68.72618</v>
      </c>
      <c r="AAC150" t="n">
        <v>68.83989</v>
      </c>
      <c r="AAD150" t="n">
        <v>68.95399999999999</v>
      </c>
      <c r="AAE150" t="n">
        <v>69.06853</v>
      </c>
      <c r="AAF150" t="n">
        <v>69.18346</v>
      </c>
      <c r="AAG150" t="n">
        <v>69.29882000000001</v>
      </c>
      <c r="AAH150" t="n">
        <v>69.41459999999999</v>
      </c>
      <c r="AAI150" t="n">
        <v>69.5308</v>
      </c>
      <c r="AAJ150" t="n">
        <v>69.64744</v>
      </c>
      <c r="AAK150" t="n">
        <v>69.7645</v>
      </c>
      <c r="AAL150" t="n">
        <v>69.88200000000001</v>
      </c>
      <c r="AAM150" t="n">
        <v>69.99994</v>
      </c>
      <c r="AAN150" t="n">
        <v>70.11832</v>
      </c>
      <c r="AAO150" t="n">
        <v>70.23714</v>
      </c>
      <c r="AAP150" t="n">
        <v>70.35642</v>
      </c>
      <c r="AAQ150" t="n">
        <v>70.47615999999999</v>
      </c>
      <c r="AAR150" t="n">
        <v>70.59634</v>
      </c>
      <c r="AAS150" t="n">
        <v>70.717</v>
      </c>
      <c r="AAT150" t="n">
        <v>70.83812</v>
      </c>
      <c r="AAU150" t="n">
        <v>70.95971</v>
      </c>
      <c r="AAV150" t="n">
        <v>71.08177000000001</v>
      </c>
      <c r="AAW150" t="n">
        <v>71.20432</v>
      </c>
      <c r="AAX150" t="n">
        <v>71.32734000000001</v>
      </c>
      <c r="AAY150" t="n">
        <v>71.45084</v>
      </c>
      <c r="AAZ150" t="n">
        <v>71.57485</v>
      </c>
      <c r="ABA150" t="n">
        <v>71.69935</v>
      </c>
      <c r="ABB150" t="n">
        <v>71.82434000000001</v>
      </c>
      <c r="ABC150" t="n">
        <v>71.94983999999999</v>
      </c>
      <c r="ABD150" t="n">
        <v>72.07585</v>
      </c>
      <c r="ABE150" t="n">
        <v>72.20237</v>
      </c>
      <c r="ABF150" t="n">
        <v>72.32941</v>
      </c>
      <c r="ABG150" t="n">
        <v>72.45697</v>
      </c>
      <c r="ABH150" t="n">
        <v>72.58506</v>
      </c>
      <c r="ABI150" t="n">
        <v>72.71368</v>
      </c>
      <c r="ABJ150" t="n">
        <v>72.84283000000001</v>
      </c>
      <c r="ABK150" t="n">
        <v>72.97253000000001</v>
      </c>
      <c r="ABL150" t="n">
        <v>73.10278</v>
      </c>
      <c r="ABM150" t="n">
        <v>73.23357</v>
      </c>
      <c r="ABN150" t="n">
        <v>73.36492</v>
      </c>
      <c r="ABO150" t="n">
        <v>73.49683</v>
      </c>
      <c r="ABP150" t="n">
        <v>73.62931</v>
      </c>
      <c r="ABQ150" t="n">
        <v>73.76236</v>
      </c>
      <c r="ABR150" t="n">
        <v>73.89599</v>
      </c>
      <c r="ABS150" t="n">
        <v>74.03019999999999</v>
      </c>
      <c r="ABT150" t="n">
        <v>74.16500000000001</v>
      </c>
      <c r="ABU150" t="n">
        <v>74.30038</v>
      </c>
      <c r="ABV150" t="n">
        <v>74.43638</v>
      </c>
      <c r="ABW150" t="n">
        <v>74.57298</v>
      </c>
      <c r="ABX150" t="n">
        <v>74.71017000000001</v>
      </c>
      <c r="ABY150" t="n">
        <v>74.848</v>
      </c>
      <c r="ABZ150" t="n">
        <v>74.98644</v>
      </c>
      <c r="ACA150" t="n">
        <v>75.12551000000001</v>
      </c>
      <c r="ACB150" t="n">
        <v>75.26522</v>
      </c>
      <c r="ACC150" t="n">
        <v>75.40555999999999</v>
      </c>
      <c r="ACD150" t="n">
        <v>75.54655</v>
      </c>
      <c r="ACE150" t="n">
        <v>75.68819999999999</v>
      </c>
      <c r="ACF150" t="n">
        <v>75.83051</v>
      </c>
      <c r="ACG150" t="n">
        <v>75.97347000000001</v>
      </c>
      <c r="ACH150" t="n">
        <v>76.11711</v>
      </c>
      <c r="ACI150" t="n">
        <v>76.26143</v>
      </c>
      <c r="ACJ150" t="n">
        <v>76.40644</v>
      </c>
      <c r="ACK150" t="n">
        <v>76.55213000000001</v>
      </c>
      <c r="ACL150" t="n">
        <v>76.69853000000001</v>
      </c>
      <c r="ACM150" t="n">
        <v>76.84563</v>
      </c>
      <c r="ACN150" t="n">
        <v>76.99345</v>
      </c>
      <c r="ACO150" t="n">
        <v>77.14199000000001</v>
      </c>
      <c r="ACP150" t="n">
        <v>77.29125000000001</v>
      </c>
      <c r="ACQ150" t="n">
        <v>77.44125</v>
      </c>
      <c r="ACR150" t="n">
        <v>77.592</v>
      </c>
      <c r="ACS150" t="n">
        <v>77.74348000000001</v>
      </c>
      <c r="ACT150" t="n">
        <v>77.89574</v>
      </c>
      <c r="ACU150" t="n">
        <v>78.04876</v>
      </c>
      <c r="ACV150" t="n">
        <v>78.20255</v>
      </c>
      <c r="ACW150" t="n">
        <v>78.35711999999999</v>
      </c>
      <c r="ACX150" t="n">
        <v>78.51249</v>
      </c>
      <c r="ACY150" t="n">
        <v>78.66865</v>
      </c>
      <c r="ACZ150" t="n">
        <v>78.82562</v>
      </c>
      <c r="ADA150" t="n">
        <v>78.98341000000001</v>
      </c>
      <c r="ADB150" t="n">
        <v>79.14201</v>
      </c>
      <c r="ADC150" t="n">
        <v>79.30146000000001</v>
      </c>
      <c r="ADD150" t="n">
        <v>79.46174999999999</v>
      </c>
      <c r="ADE150" t="n">
        <v>79.62287999999999</v>
      </c>
      <c r="ADF150" t="n">
        <v>79.78487</v>
      </c>
      <c r="ADG150" t="n">
        <v>79.94775</v>
      </c>
      <c r="ADH150" t="n">
        <v>80.11149</v>
      </c>
      <c r="ADI150" t="n">
        <v>80.27612000000001</v>
      </c>
      <c r="ADJ150" t="n">
        <v>80.44166</v>
      </c>
      <c r="ADK150" t="n">
        <v>80.60809999999999</v>
      </c>
      <c r="ADL150" t="n">
        <v>80.77547</v>
      </c>
      <c r="ADM150" t="n">
        <v>80.94376</v>
      </c>
      <c r="ADN150" t="n">
        <v>81.11299</v>
      </c>
      <c r="ADO150" t="n">
        <v>81.28317</v>
      </c>
      <c r="ADP150" t="n">
        <v>81.45432</v>
      </c>
      <c r="ADQ150" t="n">
        <v>81.62643</v>
      </c>
      <c r="ADR150" t="n">
        <v>81.79953</v>
      </c>
      <c r="ADS150" t="n">
        <v>81.97363</v>
      </c>
      <c r="ADT150" t="n">
        <v>82.14873</v>
      </c>
      <c r="ADU150" t="n">
        <v>82.32483999999999</v>
      </c>
      <c r="ADV150" t="n">
        <v>82.50199000000001</v>
      </c>
      <c r="ADW150" t="n">
        <v>82.68017999999999</v>
      </c>
      <c r="ADX150" t="n">
        <v>82.85942</v>
      </c>
      <c r="ADY150" t="n">
        <v>83.03973000000001</v>
      </c>
      <c r="ADZ150" t="n">
        <v>83.22112</v>
      </c>
      <c r="AEA150" t="n">
        <v>83.4036</v>
      </c>
      <c r="AEB150" t="n">
        <v>83.58719000000001</v>
      </c>
      <c r="AEC150" t="n">
        <v>83.7719</v>
      </c>
      <c r="AED150" t="n">
        <v>83.95773</v>
      </c>
      <c r="AEE150" t="n">
        <v>84.14471</v>
      </c>
      <c r="AEF150" t="n">
        <v>84.33286</v>
      </c>
      <c r="AEG150" t="n">
        <v>84.52218000000001</v>
      </c>
      <c r="AEH150" t="n">
        <v>84.71268999999999</v>
      </c>
      <c r="AEI150" t="n">
        <v>84.9044</v>
      </c>
      <c r="AEJ150" t="n">
        <v>85.09733</v>
      </c>
      <c r="AEK150" t="n">
        <v>85.2915</v>
      </c>
      <c r="AEL150" t="n">
        <v>85.48690999999999</v>
      </c>
      <c r="AEM150" t="n">
        <v>85.68359</v>
      </c>
      <c r="AEN150" t="n">
        <v>85.88155</v>
      </c>
      <c r="AEO150" t="n">
        <v>86.08081</v>
      </c>
      <c r="AEP150" t="n">
        <v>86.28139</v>
      </c>
      <c r="AEQ150" t="n">
        <v>86.4833</v>
      </c>
      <c r="AER150" t="n">
        <v>86.68655</v>
      </c>
      <c r="AES150" t="n">
        <v>86.89118000000001</v>
      </c>
      <c r="AET150" t="n">
        <v>87.09719</v>
      </c>
      <c r="AEU150" t="n">
        <v>87.30461</v>
      </c>
      <c r="AEV150" t="n">
        <v>87.51344</v>
      </c>
      <c r="AEW150" t="n">
        <v>87.72372</v>
      </c>
      <c r="AEX150" t="n">
        <v>87.93546000000001</v>
      </c>
      <c r="AEY150" t="n">
        <v>88.14869</v>
      </c>
      <c r="AEZ150" t="n">
        <v>88.36341</v>
      </c>
      <c r="AFA150" t="n">
        <v>88.57965</v>
      </c>
      <c r="AFB150" t="n">
        <v>88.79743999999999</v>
      </c>
      <c r="AFC150" t="n">
        <v>89.01679</v>
      </c>
      <c r="AFD150" t="n">
        <v>89.23773</v>
      </c>
      <c r="AFE150" t="n">
        <v>89.46026999999999</v>
      </c>
      <c r="AFF150" t="n">
        <v>89.68446</v>
      </c>
      <c r="AFG150" t="n">
        <v>89.91029</v>
      </c>
      <c r="AFH150" t="n">
        <v>90.13779</v>
      </c>
      <c r="AFI150" t="n">
        <v>90.367</v>
      </c>
      <c r="AFJ150" t="n">
        <v>90.59795</v>
      </c>
      <c r="AFK150" t="n">
        <v>90.83064</v>
      </c>
      <c r="AFL150" t="n">
        <v>91.06511</v>
      </c>
      <c r="AFM150" t="n">
        <v>91.30137999999999</v>
      </c>
      <c r="AFN150" t="n">
        <v>91.53948</v>
      </c>
      <c r="AFO150" t="n">
        <v>91.77945</v>
      </c>
      <c r="AFP150" t="n">
        <v>92.02128999999999</v>
      </c>
      <c r="AFQ150" t="n">
        <v>92.26506000000001</v>
      </c>
      <c r="AFR150" t="n">
        <v>92.51076999999999</v>
      </c>
      <c r="AFS150" t="n">
        <v>92.75845</v>
      </c>
      <c r="AFT150" t="n">
        <v>93.00812999999999</v>
      </c>
      <c r="AFU150" t="n">
        <v>93.25985</v>
      </c>
      <c r="AFV150" t="n">
        <v>93.51363000000001</v>
      </c>
      <c r="AFW150" t="n">
        <v>93.76952</v>
      </c>
      <c r="AFX150" t="n">
        <v>94.02753</v>
      </c>
      <c r="AFY150" t="n">
        <v>94.28771999999999</v>
      </c>
      <c r="AFZ150" t="n">
        <v>94.55011</v>
      </c>
      <c r="AGA150" t="n">
        <v>94.81474</v>
      </c>
      <c r="AGB150" t="n">
        <v>95.08163</v>
      </c>
      <c r="AGC150" t="n">
        <v>95.35084000000001</v>
      </c>
      <c r="AGD150" t="n">
        <v>95.62239</v>
      </c>
      <c r="AGE150" t="n">
        <v>95.89634</v>
      </c>
      <c r="AGF150" t="n">
        <v>96.17271</v>
      </c>
      <c r="AGG150" t="n">
        <v>96.45155</v>
      </c>
      <c r="AGH150" t="n">
        <v>96.7329</v>
      </c>
      <c r="AGI150" t="n">
        <v>97.01681000000001</v>
      </c>
      <c r="AGJ150" t="n">
        <v>97.30331</v>
      </c>
      <c r="AGK150" t="n">
        <v>97.59245</v>
      </c>
      <c r="AGL150" t="n">
        <v>97.88428999999999</v>
      </c>
      <c r="AGM150" t="n">
        <v>98.17886</v>
      </c>
      <c r="AGN150" t="n">
        <v>98.47620999999999</v>
      </c>
      <c r="AGO150" t="n">
        <v>98.77641</v>
      </c>
      <c r="AGP150" t="n">
        <v>99.07948</v>
      </c>
      <c r="AGQ150" t="n">
        <v>99.38549</v>
      </c>
      <c r="AGR150" t="n">
        <v>99.69450000000001</v>
      </c>
      <c r="AGS150" t="n">
        <v>100.00655</v>
      </c>
      <c r="AGT150" t="n">
        <v>100.3217</v>
      </c>
      <c r="AGU150" t="n">
        <v>100.64002</v>
      </c>
      <c r="AGV150" t="n">
        <v>100.96156</v>
      </c>
      <c r="AGW150" t="n">
        <v>101.28638</v>
      </c>
      <c r="AGX150" t="n">
        <v>101.61455</v>
      </c>
      <c r="AGY150" t="n">
        <v>101.94612</v>
      </c>
      <c r="AGZ150" t="n">
        <v>102.28117</v>
      </c>
      <c r="AHA150" t="n">
        <v>102.61977</v>
      </c>
      <c r="AHB150" t="n">
        <v>102.96199</v>
      </c>
      <c r="AHC150" t="n">
        <v>103.30789</v>
      </c>
      <c r="AHD150" t="n">
        <v>103.65755</v>
      </c>
      <c r="AHE150" t="n">
        <v>104.01106</v>
      </c>
      <c r="AHF150" t="n">
        <v>104.36848</v>
      </c>
      <c r="AHG150" t="n">
        <v>104.7299</v>
      </c>
      <c r="AHH150" t="n">
        <v>105.09541</v>
      </c>
      <c r="AHI150" t="n">
        <v>105.46508</v>
      </c>
      <c r="AHJ150" t="n">
        <v>105.83901</v>
      </c>
      <c r="AHK150" t="n">
        <v>106.21729</v>
      </c>
      <c r="AHL150" t="n">
        <v>106.60001</v>
      </c>
      <c r="AHM150" t="n">
        <v>106.98728</v>
      </c>
      <c r="AHN150" t="n">
        <v>107.37918</v>
      </c>
      <c r="AHO150" t="n">
        <v>107.77583</v>
      </c>
      <c r="AHP150" t="n">
        <v>108.17733</v>
      </c>
      <c r="AHQ150" t="n">
        <v>108.58379</v>
      </c>
      <c r="AHR150" t="n">
        <v>108.99532</v>
      </c>
      <c r="AHS150" t="n">
        <v>109.41206</v>
      </c>
      <c r="AHT150" t="n">
        <v>109.8341</v>
      </c>
      <c r="AHU150" t="n">
        <v>110.26158</v>
      </c>
      <c r="AHV150" t="n">
        <v>110.69463</v>
      </c>
      <c r="AHW150" t="n">
        <v>111.13339</v>
      </c>
      <c r="AHX150" t="n">
        <v>111.578</v>
      </c>
      <c r="AHY150" t="n">
        <v>112.02858</v>
      </c>
      <c r="AHZ150" t="n">
        <v>112.48531</v>
      </c>
      <c r="AIA150" t="n">
        <v>112.94833</v>
      </c>
      <c r="AIB150" t="n">
        <v>113.41779</v>
      </c>
      <c r="AIC150" t="n">
        <v>113.89388</v>
      </c>
      <c r="AID150" t="n">
        <v>114.37675</v>
      </c>
      <c r="AIE150" t="n">
        <v>114.86659</v>
      </c>
      <c r="AIF150" t="n">
        <v>115.36359</v>
      </c>
      <c r="AIG150" t="n">
        <v>115.86794</v>
      </c>
      <c r="AIH150" t="n">
        <v>116.37983</v>
      </c>
      <c r="AII150" t="n">
        <v>116.89947</v>
      </c>
      <c r="AIJ150" t="n">
        <v>117.42709</v>
      </c>
      <c r="AIK150" t="n">
        <v>117.9629</v>
      </c>
      <c r="AIL150" t="n">
        <v>118.50713</v>
      </c>
      <c r="AIM150" t="n">
        <v>119.06005</v>
      </c>
      <c r="AIN150" t="n">
        <v>119.62189</v>
      </c>
      <c r="AIO150" t="n">
        <v>120.19292</v>
      </c>
      <c r="AIP150" t="n">
        <v>120.77342</v>
      </c>
      <c r="AIQ150" t="n">
        <v>121.36368</v>
      </c>
      <c r="AIR150" t="n">
        <v>121.96399</v>
      </c>
      <c r="AIS150" t="n">
        <v>122.57468</v>
      </c>
      <c r="AIT150" t="n">
        <v>123.19606</v>
      </c>
      <c r="AIU150" t="n">
        <v>123.82849</v>
      </c>
      <c r="AIV150" t="n">
        <v>124.47232</v>
      </c>
      <c r="AIW150" t="n">
        <v>125.12793</v>
      </c>
      <c r="AIX150" t="n">
        <v>125.79572</v>
      </c>
      <c r="AIY150" t="n">
        <v>126.47608</v>
      </c>
      <c r="AIZ150" t="n">
        <v>127.16948</v>
      </c>
      <c r="AJA150" t="n">
        <v>127.87634</v>
      </c>
      <c r="AJB150" t="n">
        <v>128.59717</v>
      </c>
      <c r="AJC150" t="n">
        <v>129.33244</v>
      </c>
      <c r="AJD150" t="n">
        <v>130.08272</v>
      </c>
      <c r="AJE150" t="n">
        <v>130.84854</v>
      </c>
      <c r="AJF150" t="n">
        <v>131.63049</v>
      </c>
      <c r="AJG150" t="n">
        <v>132.4292</v>
      </c>
      <c r="AJH150" t="n">
        <v>133.2453</v>
      </c>
      <c r="AJI150" t="n">
        <v>134.07953</v>
      </c>
      <c r="AJJ150" t="n">
        <v>134.93257</v>
      </c>
      <c r="AJK150" t="n">
        <v>135.80524</v>
      </c>
      <c r="AJL150" t="n">
        <v>136.69833</v>
      </c>
      <c r="AJM150" t="n">
        <v>137.61272</v>
      </c>
      <c r="AJN150" t="n">
        <v>138.54935</v>
      </c>
      <c r="AJO150" t="n">
        <v>139.50919</v>
      </c>
      <c r="AJP150" t="n">
        <v>140.49329</v>
      </c>
      <c r="AJQ150" t="n">
        <v>141.50275</v>
      </c>
      <c r="AJR150" t="n">
        <v>142.5388</v>
      </c>
      <c r="AJS150" t="n">
        <v>143.60269</v>
      </c>
      <c r="AJT150" t="n">
        <v>144.69579</v>
      </c>
      <c r="AJU150" t="n">
        <v>145.81953</v>
      </c>
      <c r="AJV150" t="n">
        <v>146.97552</v>
      </c>
      <c r="AJW150" t="n">
        <v>148.16542</v>
      </c>
      <c r="AJX150" t="n">
        <v>149.39105</v>
      </c>
      <c r="AJY150" t="n">
        <v>150.65436</v>
      </c>
      <c r="AJZ150" t="n">
        <v>151.95744</v>
      </c>
      <c r="AKA150" t="n">
        <v>153.3026</v>
      </c>
      <c r="AKB150" t="n">
        <v>154.69231</v>
      </c>
      <c r="AKC150" t="n">
        <v>156.12923</v>
      </c>
      <c r="AKD150" t="n">
        <v>157.6163</v>
      </c>
      <c r="AKE150" t="n">
        <v>159.15671</v>
      </c>
      <c r="AKF150" t="n">
        <v>160.75394</v>
      </c>
      <c r="AKG150" t="n">
        <v>162.41182</v>
      </c>
      <c r="AKH150" t="n">
        <v>164.13454</v>
      </c>
      <c r="AKI150" t="n">
        <v>165.92674</v>
      </c>
      <c r="AKJ150" t="n">
        <v>167.79352</v>
      </c>
      <c r="AKK150" t="n">
        <v>169.74054</v>
      </c>
      <c r="AKL150" t="n">
        <v>171.77412</v>
      </c>
      <c r="AKM150" t="n">
        <v>173.90131</v>
      </c>
      <c r="AKN150" t="n">
        <v>176.12996</v>
      </c>
      <c r="AKO150" t="n">
        <v>178.46893</v>
      </c>
      <c r="AKP150" t="n">
        <v>180.92827</v>
      </c>
      <c r="AKQ150" t="n">
        <v>183.51932</v>
      </c>
      <c r="AKR150" t="n">
        <v>186.25504</v>
      </c>
      <c r="AKS150" t="n">
        <v>189.15028</v>
      </c>
      <c r="AKT150" t="n">
        <v>192.2222</v>
      </c>
      <c r="AKU150" t="n">
        <v>195.49069</v>
      </c>
      <c r="AKV150" t="n">
        <v>198.97899</v>
      </c>
      <c r="AKW150" t="n">
        <v>202.71449</v>
      </c>
      <c r="AKX150" t="n">
        <v>206.72975</v>
      </c>
      <c r="AKY150" t="n">
        <v>211.06378</v>
      </c>
      <c r="AKZ150" t="n">
        <v>215.76385</v>
      </c>
      <c r="ALA150" t="n">
        <v>220.88797</v>
      </c>
      <c r="ALB150" t="n">
        <v>226.50816</v>
      </c>
      <c r="ALC150" t="n">
        <v>232.7153</v>
      </c>
      <c r="ALD150" t="n">
        <v>239.62611</v>
      </c>
      <c r="ALE150" t="n">
        <v>247.39348</v>
      </c>
      <c r="ALF150" t="n">
        <v>256.22266</v>
      </c>
      <c r="ALG150" t="n">
        <v>266.39716</v>
      </c>
      <c r="ALH150" t="n">
        <v>278.32272</v>
      </c>
      <c r="ALI150" t="n">
        <v>292.60605</v>
      </c>
      <c r="ALJ150" t="n">
        <v>310.20706</v>
      </c>
      <c r="ALK150" t="n">
        <v>332.76462</v>
      </c>
      <c r="ALL150" t="n">
        <v>363.39462</v>
      </c>
      <c r="ALM150" t="n">
        <v>409.10117</v>
      </c>
      <c r="ALN150" t="n">
        <v>491.31558</v>
      </c>
      <c r="ALO150" t="n">
        <v>824.05994</v>
      </c>
    </row>
    <row r="151">
      <c r="A151" t="inlineStr">
        <is>
          <t>Syrian Arab Republic</t>
        </is>
      </c>
      <c r="B151" t="inlineStr">
        <is>
          <t>SYR</t>
        </is>
      </c>
      <c r="C151" s="13">
        <f>AVERAGE(SI151,SJ151)</f>
        <v/>
      </c>
      <c r="D151" t="n">
        <v>0.65099</v>
      </c>
      <c r="E151" t="n">
        <v>0.90083</v>
      </c>
      <c r="F151" t="n">
        <v>1.01475</v>
      </c>
      <c r="G151" t="n">
        <v>1.08206</v>
      </c>
      <c r="H151" t="n">
        <v>1.12283</v>
      </c>
      <c r="I151" t="n">
        <v>1.15971</v>
      </c>
      <c r="J151" t="n">
        <v>1.22008</v>
      </c>
      <c r="K151" t="n">
        <v>1.25575</v>
      </c>
      <c r="L151" t="n">
        <v>1.2821</v>
      </c>
      <c r="M151" t="n">
        <v>1.31663</v>
      </c>
      <c r="N151" t="n">
        <v>1.3509</v>
      </c>
      <c r="O151" t="n">
        <v>1.37771</v>
      </c>
      <c r="P151" t="n">
        <v>1.39566</v>
      </c>
      <c r="Q151" t="n">
        <v>1.39861</v>
      </c>
      <c r="R151" t="n">
        <v>1.42713</v>
      </c>
      <c r="S151" t="n">
        <v>1.43442</v>
      </c>
      <c r="T151" t="n">
        <v>1.45323</v>
      </c>
      <c r="U151" t="n">
        <v>1.46635</v>
      </c>
      <c r="V151" t="n">
        <v>1.48006</v>
      </c>
      <c r="W151" t="n">
        <v>1.50061</v>
      </c>
      <c r="X151" t="n">
        <v>1.52674</v>
      </c>
      <c r="Y151" t="n">
        <v>1.5465</v>
      </c>
      <c r="Z151" t="n">
        <v>1.56699</v>
      </c>
      <c r="AA151" t="n">
        <v>1.58441</v>
      </c>
      <c r="AB151" t="n">
        <v>1.5968</v>
      </c>
      <c r="AC151" t="n">
        <v>1.61093</v>
      </c>
      <c r="AD151" t="n">
        <v>1.61686</v>
      </c>
      <c r="AE151" t="n">
        <v>1.62813</v>
      </c>
      <c r="AF151" t="n">
        <v>1.63564</v>
      </c>
      <c r="AG151" t="n">
        <v>1.65156</v>
      </c>
      <c r="AH151" t="n">
        <v>1.66431</v>
      </c>
      <c r="AI151" t="n">
        <v>1.67401</v>
      </c>
      <c r="AJ151" t="n">
        <v>1.68474</v>
      </c>
      <c r="AK151" t="n">
        <v>1.70152</v>
      </c>
      <c r="AL151" t="n">
        <v>1.71232</v>
      </c>
      <c r="AM151" t="n">
        <v>1.72254</v>
      </c>
      <c r="AN151" t="n">
        <v>1.73713</v>
      </c>
      <c r="AO151" t="n">
        <v>1.74644</v>
      </c>
      <c r="AP151" t="n">
        <v>1.75182</v>
      </c>
      <c r="AQ151" t="n">
        <v>1.76185</v>
      </c>
      <c r="AR151" t="n">
        <v>1.76831</v>
      </c>
      <c r="AS151" t="n">
        <v>1.76927</v>
      </c>
      <c r="AT151" t="n">
        <v>1.77172</v>
      </c>
      <c r="AU151" t="n">
        <v>1.77824</v>
      </c>
      <c r="AV151" t="n">
        <v>1.79282</v>
      </c>
      <c r="AW151" t="n">
        <v>1.80251</v>
      </c>
      <c r="AX151" t="n">
        <v>1.81399</v>
      </c>
      <c r="AY151" t="n">
        <v>1.83488</v>
      </c>
      <c r="AZ151" t="n">
        <v>1.84661</v>
      </c>
      <c r="BA151" t="n">
        <v>1.86142</v>
      </c>
      <c r="BB151" t="n">
        <v>1.87211</v>
      </c>
      <c r="BC151" t="n">
        <v>1.88148</v>
      </c>
      <c r="BD151" t="n">
        <v>1.88985</v>
      </c>
      <c r="BE151" t="n">
        <v>1.89722</v>
      </c>
      <c r="BF151" t="n">
        <v>1.90691</v>
      </c>
      <c r="BG151" t="n">
        <v>1.9101</v>
      </c>
      <c r="BH151" t="n">
        <v>1.91703</v>
      </c>
      <c r="BI151" t="n">
        <v>1.91893</v>
      </c>
      <c r="BJ151" t="n">
        <v>1.92161</v>
      </c>
      <c r="BK151" t="n">
        <v>1.93273</v>
      </c>
      <c r="BL151" t="n">
        <v>1.94169</v>
      </c>
      <c r="BM151" t="n">
        <v>1.94428</v>
      </c>
      <c r="BN151" t="n">
        <v>1.94888</v>
      </c>
      <c r="BO151" t="n">
        <v>1.96144</v>
      </c>
      <c r="BP151" t="n">
        <v>1.96985</v>
      </c>
      <c r="BQ151" t="n">
        <v>1.97673</v>
      </c>
      <c r="BR151" t="n">
        <v>1.98233</v>
      </c>
      <c r="BS151" t="n">
        <v>1.98985</v>
      </c>
      <c r="BT151" t="n">
        <v>2.00189</v>
      </c>
      <c r="BU151" t="n">
        <v>2.0108</v>
      </c>
      <c r="BV151" t="n">
        <v>2.02207</v>
      </c>
      <c r="BW151" t="n">
        <v>2.03161</v>
      </c>
      <c r="BX151" t="n">
        <v>2.03498</v>
      </c>
      <c r="BY151" t="n">
        <v>2.04184</v>
      </c>
      <c r="BZ151" t="n">
        <v>2.0522</v>
      </c>
      <c r="CA151" t="n">
        <v>2.05831</v>
      </c>
      <c r="CB151" t="n">
        <v>2.06384</v>
      </c>
      <c r="CC151" t="n">
        <v>2.07199</v>
      </c>
      <c r="CD151" t="n">
        <v>2.08035</v>
      </c>
      <c r="CE151" t="n">
        <v>2.08465</v>
      </c>
      <c r="CF151" t="n">
        <v>2.0887</v>
      </c>
      <c r="CG151" t="n">
        <v>2.09364</v>
      </c>
      <c r="CH151" t="n">
        <v>2.09987</v>
      </c>
      <c r="CI151" t="n">
        <v>2.10572</v>
      </c>
      <c r="CJ151" t="n">
        <v>2.10958</v>
      </c>
      <c r="CK151" t="n">
        <v>2.11968</v>
      </c>
      <c r="CL151" t="n">
        <v>2.1276</v>
      </c>
      <c r="CM151" t="n">
        <v>2.13834</v>
      </c>
      <c r="CN151" t="n">
        <v>2.14656</v>
      </c>
      <c r="CO151" t="n">
        <v>2.15643</v>
      </c>
      <c r="CP151" t="n">
        <v>2.16621</v>
      </c>
      <c r="CQ151" t="n">
        <v>2.17338</v>
      </c>
      <c r="CR151" t="n">
        <v>2.18033</v>
      </c>
      <c r="CS151" t="n">
        <v>2.1872</v>
      </c>
      <c r="CT151" t="n">
        <v>2.19408</v>
      </c>
      <c r="CU151" t="n">
        <v>2.20213</v>
      </c>
      <c r="CV151" t="n">
        <v>2.20908</v>
      </c>
      <c r="CW151" t="n">
        <v>2.21722</v>
      </c>
      <c r="CX151" t="n">
        <v>2.21935</v>
      </c>
      <c r="CY151" t="n">
        <v>2.22661</v>
      </c>
      <c r="CZ151" t="n">
        <v>2.23451</v>
      </c>
      <c r="DA151" t="n">
        <v>2.23761</v>
      </c>
      <c r="DB151" t="n">
        <v>2.24765</v>
      </c>
      <c r="DC151" t="n">
        <v>2.25288</v>
      </c>
      <c r="DD151" t="n">
        <v>2.25484</v>
      </c>
      <c r="DE151" t="n">
        <v>2.26182</v>
      </c>
      <c r="DF151" t="n">
        <v>2.26829</v>
      </c>
      <c r="DG151" t="n">
        <v>2.273</v>
      </c>
      <c r="DH151" t="n">
        <v>2.27859</v>
      </c>
      <c r="DI151" t="n">
        <v>2.28908</v>
      </c>
      <c r="DJ151" t="n">
        <v>2.2953</v>
      </c>
      <c r="DK151" t="n">
        <v>2.29849</v>
      </c>
      <c r="DL151" t="n">
        <v>2.30178</v>
      </c>
      <c r="DM151" t="n">
        <v>2.30872</v>
      </c>
      <c r="DN151" t="n">
        <v>2.31607</v>
      </c>
      <c r="DO151" t="n">
        <v>2.32326</v>
      </c>
      <c r="DP151" t="n">
        <v>2.33058</v>
      </c>
      <c r="DQ151" t="n">
        <v>2.3379</v>
      </c>
      <c r="DR151" t="n">
        <v>2.34654</v>
      </c>
      <c r="DS151" t="n">
        <v>2.35309</v>
      </c>
      <c r="DT151" t="n">
        <v>2.35883</v>
      </c>
      <c r="DU151" t="n">
        <v>2.36795</v>
      </c>
      <c r="DV151" t="n">
        <v>2.37218</v>
      </c>
      <c r="DW151" t="n">
        <v>2.37535</v>
      </c>
      <c r="DX151" t="n">
        <v>2.37999</v>
      </c>
      <c r="DY151" t="n">
        <v>2.38784</v>
      </c>
      <c r="DZ151" t="n">
        <v>2.39587</v>
      </c>
      <c r="EA151" t="n">
        <v>2.39815</v>
      </c>
      <c r="EB151" t="n">
        <v>2.40296</v>
      </c>
      <c r="EC151" t="n">
        <v>2.4062</v>
      </c>
      <c r="ED151" t="n">
        <v>2.40843</v>
      </c>
      <c r="EE151" t="n">
        <v>2.41188</v>
      </c>
      <c r="EF151" t="n">
        <v>2.41811</v>
      </c>
      <c r="EG151" t="n">
        <v>2.425</v>
      </c>
      <c r="EH151" t="n">
        <v>2.43267</v>
      </c>
      <c r="EI151" t="n">
        <v>2.43739</v>
      </c>
      <c r="EJ151" t="n">
        <v>2.44079</v>
      </c>
      <c r="EK151" t="n">
        <v>2.44544</v>
      </c>
      <c r="EL151" t="n">
        <v>2.45031</v>
      </c>
      <c r="EM151" t="n">
        <v>2.45504</v>
      </c>
      <c r="EN151" t="n">
        <v>2.46079</v>
      </c>
      <c r="EO151" t="n">
        <v>2.46712</v>
      </c>
      <c r="EP151" t="n">
        <v>2.47043</v>
      </c>
      <c r="EQ151" t="n">
        <v>2.47537</v>
      </c>
      <c r="ER151" t="n">
        <v>2.48007</v>
      </c>
      <c r="ES151" t="n">
        <v>2.48543</v>
      </c>
      <c r="ET151" t="n">
        <v>2.49298</v>
      </c>
      <c r="EU151" t="n">
        <v>2.50055</v>
      </c>
      <c r="EV151" t="n">
        <v>2.51002</v>
      </c>
      <c r="EW151" t="n">
        <v>2.51588</v>
      </c>
      <c r="EX151" t="n">
        <v>2.51994</v>
      </c>
      <c r="EY151" t="n">
        <v>2.52487</v>
      </c>
      <c r="EZ151" t="n">
        <v>2.53039</v>
      </c>
      <c r="FA151" t="n">
        <v>2.53898</v>
      </c>
      <c r="FB151" t="n">
        <v>2.547</v>
      </c>
      <c r="FC151" t="n">
        <v>2.5558</v>
      </c>
      <c r="FD151" t="n">
        <v>2.56148</v>
      </c>
      <c r="FE151" t="n">
        <v>2.57226</v>
      </c>
      <c r="FF151" t="n">
        <v>2.58041</v>
      </c>
      <c r="FG151" t="n">
        <v>2.58283</v>
      </c>
      <c r="FH151" t="n">
        <v>2.59011</v>
      </c>
      <c r="FI151" t="n">
        <v>2.5978</v>
      </c>
      <c r="FJ151" t="n">
        <v>2.6059</v>
      </c>
      <c r="FK151" t="n">
        <v>2.61164</v>
      </c>
      <c r="FL151" t="n">
        <v>2.61674</v>
      </c>
      <c r="FM151" t="n">
        <v>2.62553</v>
      </c>
      <c r="FN151" t="n">
        <v>2.63703</v>
      </c>
      <c r="FO151" t="n">
        <v>2.64611</v>
      </c>
      <c r="FP151" t="n">
        <v>2.6529</v>
      </c>
      <c r="FQ151" t="n">
        <v>2.65942</v>
      </c>
      <c r="FR151" t="n">
        <v>2.66419</v>
      </c>
      <c r="FS151" t="n">
        <v>2.66721</v>
      </c>
      <c r="FT151" t="n">
        <v>2.67103</v>
      </c>
      <c r="FU151" t="n">
        <v>2.67287</v>
      </c>
      <c r="FV151" t="n">
        <v>2.68201</v>
      </c>
      <c r="FW151" t="n">
        <v>2.68754</v>
      </c>
      <c r="FX151" t="n">
        <v>2.69268</v>
      </c>
      <c r="FY151" t="n">
        <v>2.69726</v>
      </c>
      <c r="FZ151" t="n">
        <v>2.70128</v>
      </c>
      <c r="GA151" t="n">
        <v>2.70502</v>
      </c>
      <c r="GB151" t="n">
        <v>2.71127</v>
      </c>
      <c r="GC151" t="n">
        <v>2.71337</v>
      </c>
      <c r="GD151" t="n">
        <v>2.72313</v>
      </c>
      <c r="GE151" t="n">
        <v>2.73141</v>
      </c>
      <c r="GF151" t="n">
        <v>2.73882</v>
      </c>
      <c r="GG151" t="n">
        <v>2.74176</v>
      </c>
      <c r="GH151" t="n">
        <v>2.74324</v>
      </c>
      <c r="GI151" t="n">
        <v>2.749</v>
      </c>
      <c r="GJ151" t="n">
        <v>2.75423</v>
      </c>
      <c r="GK151" t="n">
        <v>2.75866</v>
      </c>
      <c r="GL151" t="n">
        <v>2.759</v>
      </c>
      <c r="GM151" t="n">
        <v>2.7606</v>
      </c>
      <c r="GN151" t="n">
        <v>2.76575</v>
      </c>
      <c r="GO151" t="n">
        <v>2.77499</v>
      </c>
      <c r="GP151" t="n">
        <v>2.77665</v>
      </c>
      <c r="GQ151" t="n">
        <v>2.77772</v>
      </c>
      <c r="GR151" t="n">
        <v>2.77826</v>
      </c>
      <c r="GS151" t="n">
        <v>2.77834</v>
      </c>
      <c r="GT151" t="n">
        <v>2.78108</v>
      </c>
      <c r="GU151" t="n">
        <v>2.78697</v>
      </c>
      <c r="GV151" t="n">
        <v>2.7927</v>
      </c>
      <c r="GW151" t="n">
        <v>2.79927</v>
      </c>
      <c r="GX151" t="n">
        <v>2.80704</v>
      </c>
      <c r="GY151" t="n">
        <v>2.81346</v>
      </c>
      <c r="GZ151" t="n">
        <v>2.81958</v>
      </c>
      <c r="HA151" t="n">
        <v>2.82793</v>
      </c>
      <c r="HB151" t="n">
        <v>2.83246</v>
      </c>
      <c r="HC151" t="n">
        <v>2.84125</v>
      </c>
      <c r="HD151" t="n">
        <v>2.8511</v>
      </c>
      <c r="HE151" t="n">
        <v>2.85916</v>
      </c>
      <c r="HF151" t="n">
        <v>2.86063</v>
      </c>
      <c r="HG151" t="n">
        <v>2.86526</v>
      </c>
      <c r="HH151" t="n">
        <v>2.86926</v>
      </c>
      <c r="HI151" t="n">
        <v>2.87255</v>
      </c>
      <c r="HJ151" t="n">
        <v>2.87969</v>
      </c>
      <c r="HK151" t="n">
        <v>2.88321</v>
      </c>
      <c r="HL151" t="n">
        <v>2.88883</v>
      </c>
      <c r="HM151" t="n">
        <v>2.89747</v>
      </c>
      <c r="HN151" t="n">
        <v>2.90406</v>
      </c>
      <c r="HO151" t="n">
        <v>2.91016</v>
      </c>
      <c r="HP151" t="n">
        <v>2.91238</v>
      </c>
      <c r="HQ151" t="n">
        <v>2.91417</v>
      </c>
      <c r="HR151" t="n">
        <v>2.91607</v>
      </c>
      <c r="HS151" t="n">
        <v>2.9192</v>
      </c>
      <c r="HT151" t="n">
        <v>2.92489</v>
      </c>
      <c r="HU151" t="n">
        <v>2.9296</v>
      </c>
      <c r="HV151" t="n">
        <v>2.93502</v>
      </c>
      <c r="HW151" t="n">
        <v>2.94062</v>
      </c>
      <c r="HX151" t="n">
        <v>2.94512</v>
      </c>
      <c r="HY151" t="n">
        <v>2.94909</v>
      </c>
      <c r="HZ151" t="n">
        <v>2.95157</v>
      </c>
      <c r="IA151" t="n">
        <v>2.95702</v>
      </c>
      <c r="IB151" t="n">
        <v>2.96328</v>
      </c>
      <c r="IC151" t="n">
        <v>2.96781</v>
      </c>
      <c r="ID151" t="n">
        <v>2.96943</v>
      </c>
      <c r="IE151" t="n">
        <v>2.97279</v>
      </c>
      <c r="IF151" t="n">
        <v>2.97874</v>
      </c>
      <c r="IG151" t="n">
        <v>2.98296</v>
      </c>
      <c r="IH151" t="n">
        <v>2.98849</v>
      </c>
      <c r="II151" t="n">
        <v>2.99229</v>
      </c>
      <c r="IJ151" t="n">
        <v>2.99339</v>
      </c>
      <c r="IK151" t="n">
        <v>2.9971</v>
      </c>
      <c r="IL151" t="n">
        <v>3.00019</v>
      </c>
      <c r="IM151" t="n">
        <v>3.00466</v>
      </c>
      <c r="IN151" t="n">
        <v>3.00954</v>
      </c>
      <c r="IO151" t="n">
        <v>3.0151</v>
      </c>
      <c r="IP151" t="n">
        <v>3.01943</v>
      </c>
      <c r="IQ151" t="n">
        <v>3.02342</v>
      </c>
      <c r="IR151" t="n">
        <v>3.02851</v>
      </c>
      <c r="IS151" t="n">
        <v>3.03404</v>
      </c>
      <c r="IT151" t="n">
        <v>3.03679</v>
      </c>
      <c r="IU151" t="n">
        <v>3.04367</v>
      </c>
      <c r="IV151" t="n">
        <v>3.04922</v>
      </c>
      <c r="IW151" t="n">
        <v>3.05167</v>
      </c>
      <c r="IX151" t="n">
        <v>3.05634</v>
      </c>
      <c r="IY151" t="n">
        <v>3.05934</v>
      </c>
      <c r="IZ151" t="n">
        <v>3.06074</v>
      </c>
      <c r="JA151" t="n">
        <v>3.06256</v>
      </c>
      <c r="JB151" t="n">
        <v>3.06771</v>
      </c>
      <c r="JC151" t="n">
        <v>3.07352</v>
      </c>
      <c r="JD151" t="n">
        <v>3.07855</v>
      </c>
      <c r="JE151" t="n">
        <v>3.08393</v>
      </c>
      <c r="JF151" t="n">
        <v>3.08604</v>
      </c>
      <c r="JG151" t="n">
        <v>3.09002</v>
      </c>
      <c r="JH151" t="n">
        <v>3.09584</v>
      </c>
      <c r="JI151" t="n">
        <v>3.09991</v>
      </c>
      <c r="JJ151" t="n">
        <v>3.10423</v>
      </c>
      <c r="JK151" t="n">
        <v>3.10826</v>
      </c>
      <c r="JL151" t="n">
        <v>3.11209</v>
      </c>
      <c r="JM151" t="n">
        <v>3.12076</v>
      </c>
      <c r="JN151" t="n">
        <v>3.12732</v>
      </c>
      <c r="JO151" t="n">
        <v>3.13043</v>
      </c>
      <c r="JP151" t="n">
        <v>3.13447</v>
      </c>
      <c r="JQ151" t="n">
        <v>3.13486</v>
      </c>
      <c r="JR151" t="n">
        <v>3.13703</v>
      </c>
      <c r="JS151" t="n">
        <v>3.13813</v>
      </c>
      <c r="JT151" t="n">
        <v>3.14029</v>
      </c>
      <c r="JU151" t="n">
        <v>3.14573</v>
      </c>
      <c r="JV151" t="n">
        <v>3.15232</v>
      </c>
      <c r="JW151" t="n">
        <v>3.15841</v>
      </c>
      <c r="JX151" t="n">
        <v>3.16414</v>
      </c>
      <c r="JY151" t="n">
        <v>3.16961</v>
      </c>
      <c r="JZ151" t="n">
        <v>3.17453</v>
      </c>
      <c r="KA151" t="n">
        <v>3.17912</v>
      </c>
      <c r="KB151" t="n">
        <v>3.18051</v>
      </c>
      <c r="KC151" t="n">
        <v>3.18319</v>
      </c>
      <c r="KD151" t="n">
        <v>3.18895</v>
      </c>
      <c r="KE151" t="n">
        <v>3.19528</v>
      </c>
      <c r="KF151" t="n">
        <v>3.20102</v>
      </c>
      <c r="KG151" t="n">
        <v>3.20777</v>
      </c>
      <c r="KH151" t="n">
        <v>3.21381</v>
      </c>
      <c r="KI151" t="n">
        <v>3.21966</v>
      </c>
      <c r="KJ151" t="n">
        <v>3.22446</v>
      </c>
      <c r="KK151" t="n">
        <v>3.22971</v>
      </c>
      <c r="KL151" t="n">
        <v>3.23299</v>
      </c>
      <c r="KM151" t="n">
        <v>3.23877</v>
      </c>
      <c r="KN151" t="n">
        <v>3.24205</v>
      </c>
      <c r="KO151" t="n">
        <v>3.24855</v>
      </c>
      <c r="KP151" t="n">
        <v>3.25012</v>
      </c>
      <c r="KQ151" t="n">
        <v>3.25286</v>
      </c>
      <c r="KR151" t="n">
        <v>3.25753</v>
      </c>
      <c r="KS151" t="n">
        <v>3.26307</v>
      </c>
      <c r="KT151" t="n">
        <v>3.26721</v>
      </c>
      <c r="KU151" t="n">
        <v>3.26879</v>
      </c>
      <c r="KV151" t="n">
        <v>3.27349</v>
      </c>
      <c r="KW151" t="n">
        <v>3.27958</v>
      </c>
      <c r="KX151" t="n">
        <v>3.28535</v>
      </c>
      <c r="KY151" t="n">
        <v>3.29135</v>
      </c>
      <c r="KZ151" t="n">
        <v>3.29891</v>
      </c>
      <c r="LA151" t="n">
        <v>3.3042</v>
      </c>
      <c r="LB151" t="n">
        <v>3.30909</v>
      </c>
      <c r="LC151" t="n">
        <v>3.31535</v>
      </c>
      <c r="LD151" t="n">
        <v>3.32037</v>
      </c>
      <c r="LE151" t="n">
        <v>3.32477</v>
      </c>
      <c r="LF151" t="n">
        <v>3.33023</v>
      </c>
      <c r="LG151" t="n">
        <v>3.33416</v>
      </c>
      <c r="LH151" t="n">
        <v>3.33928</v>
      </c>
      <c r="LI151" t="n">
        <v>3.34537</v>
      </c>
      <c r="LJ151" t="n">
        <v>3.351</v>
      </c>
      <c r="LK151" t="n">
        <v>3.35547</v>
      </c>
      <c r="LL151" t="n">
        <v>3.3607</v>
      </c>
      <c r="LM151" t="n">
        <v>3.36621</v>
      </c>
      <c r="LN151" t="n">
        <v>3.36978</v>
      </c>
      <c r="LO151" t="n">
        <v>3.37525</v>
      </c>
      <c r="LP151" t="n">
        <v>3.37987</v>
      </c>
      <c r="LQ151" t="n">
        <v>3.38403</v>
      </c>
      <c r="LR151" t="n">
        <v>3.38634</v>
      </c>
      <c r="LS151" t="n">
        <v>3.3897</v>
      </c>
      <c r="LT151" t="n">
        <v>3.39535</v>
      </c>
      <c r="LU151" t="n">
        <v>3.40222</v>
      </c>
      <c r="LV151" t="n">
        <v>3.40685</v>
      </c>
      <c r="LW151" t="n">
        <v>3.41251</v>
      </c>
      <c r="LX151" t="n">
        <v>3.41829</v>
      </c>
      <c r="LY151" t="n">
        <v>3.42325</v>
      </c>
      <c r="LZ151" t="n">
        <v>3.42725</v>
      </c>
      <c r="MA151" t="n">
        <v>3.43369</v>
      </c>
      <c r="MB151" t="n">
        <v>3.44209</v>
      </c>
      <c r="MC151" t="n">
        <v>3.44633</v>
      </c>
      <c r="MD151" t="n">
        <v>3.45325</v>
      </c>
      <c r="ME151" t="n">
        <v>3.4571</v>
      </c>
      <c r="MF151" t="n">
        <v>3.46187</v>
      </c>
      <c r="MG151" t="n">
        <v>3.46579</v>
      </c>
      <c r="MH151" t="n">
        <v>3.4688</v>
      </c>
      <c r="MI151" t="n">
        <v>3.47332</v>
      </c>
      <c r="MJ151" t="n">
        <v>3.47866</v>
      </c>
      <c r="MK151" t="n">
        <v>3.48179</v>
      </c>
      <c r="ML151" t="n">
        <v>3.4848</v>
      </c>
      <c r="MM151" t="n">
        <v>3.48815</v>
      </c>
      <c r="MN151" t="n">
        <v>3.49255</v>
      </c>
      <c r="MO151" t="n">
        <v>3.49645</v>
      </c>
      <c r="MP151" t="n">
        <v>3.49889</v>
      </c>
      <c r="MQ151" t="n">
        <v>3.50149</v>
      </c>
      <c r="MR151" t="n">
        <v>3.50718</v>
      </c>
      <c r="MS151" t="n">
        <v>3.51241</v>
      </c>
      <c r="MT151" t="n">
        <v>3.51484</v>
      </c>
      <c r="MU151" t="n">
        <v>3.52022</v>
      </c>
      <c r="MV151" t="n">
        <v>3.52543</v>
      </c>
      <c r="MW151" t="n">
        <v>3.52993</v>
      </c>
      <c r="MX151" t="n">
        <v>3.53429</v>
      </c>
      <c r="MY151" t="n">
        <v>3.53955</v>
      </c>
      <c r="MZ151" t="n">
        <v>3.54163</v>
      </c>
      <c r="NA151" t="n">
        <v>3.543</v>
      </c>
      <c r="NB151" t="n">
        <v>3.54612</v>
      </c>
      <c r="NC151" t="n">
        <v>3.5462</v>
      </c>
      <c r="ND151" t="n">
        <v>3.54743</v>
      </c>
      <c r="NE151" t="n">
        <v>3.54904</v>
      </c>
      <c r="NF151" t="n">
        <v>3.55388</v>
      </c>
      <c r="NG151" t="n">
        <v>3.5554</v>
      </c>
      <c r="NH151" t="n">
        <v>3.55849</v>
      </c>
      <c r="NI151" t="n">
        <v>3.56196</v>
      </c>
      <c r="NJ151" t="n">
        <v>3.5674</v>
      </c>
      <c r="NK151" t="n">
        <v>3.57438</v>
      </c>
      <c r="NL151" t="n">
        <v>3.5782</v>
      </c>
      <c r="NM151" t="n">
        <v>3.58081</v>
      </c>
      <c r="NN151" t="n">
        <v>3.58427</v>
      </c>
      <c r="NO151" t="n">
        <v>3.58662</v>
      </c>
      <c r="NP151" t="n">
        <v>3.58911</v>
      </c>
      <c r="NQ151" t="n">
        <v>3.59312</v>
      </c>
      <c r="NR151" t="n">
        <v>3.59646</v>
      </c>
      <c r="NS151" t="n">
        <v>3.60129</v>
      </c>
      <c r="NT151" t="n">
        <v>3.6026</v>
      </c>
      <c r="NU151" t="n">
        <v>3.60688</v>
      </c>
      <c r="NV151" t="n">
        <v>3.6116</v>
      </c>
      <c r="NW151" t="n">
        <v>3.617</v>
      </c>
      <c r="NX151" t="n">
        <v>3.62258</v>
      </c>
      <c r="NY151" t="n">
        <v>3.62535</v>
      </c>
      <c r="NZ151" t="n">
        <v>3.63058</v>
      </c>
      <c r="OA151" t="n">
        <v>3.63645</v>
      </c>
      <c r="OB151" t="n">
        <v>3.64108</v>
      </c>
      <c r="OC151" t="n">
        <v>3.64654</v>
      </c>
      <c r="OD151" t="n">
        <v>3.65344</v>
      </c>
      <c r="OE151" t="n">
        <v>3.65909</v>
      </c>
      <c r="OF151" t="n">
        <v>3.66097</v>
      </c>
      <c r="OG151" t="n">
        <v>3.66178</v>
      </c>
      <c r="OH151" t="n">
        <v>3.66464</v>
      </c>
      <c r="OI151" t="n">
        <v>3.67065</v>
      </c>
      <c r="OJ151" t="n">
        <v>3.6749</v>
      </c>
      <c r="OK151" t="n">
        <v>3.68033</v>
      </c>
      <c r="OL151" t="n">
        <v>3.68756</v>
      </c>
      <c r="OM151" t="n">
        <v>3.69288</v>
      </c>
      <c r="ON151" t="n">
        <v>3.69527</v>
      </c>
      <c r="OO151" t="n">
        <v>3.69805</v>
      </c>
      <c r="OP151" t="n">
        <v>3.70194</v>
      </c>
      <c r="OQ151" t="n">
        <v>3.70758</v>
      </c>
      <c r="OR151" t="n">
        <v>3.70937</v>
      </c>
      <c r="OS151" t="n">
        <v>3.71069</v>
      </c>
      <c r="OT151" t="n">
        <v>3.71744</v>
      </c>
      <c r="OU151" t="n">
        <v>3.72116</v>
      </c>
      <c r="OV151" t="n">
        <v>3.72467</v>
      </c>
      <c r="OW151" t="n">
        <v>3.73109</v>
      </c>
      <c r="OX151" t="n">
        <v>3.73783</v>
      </c>
      <c r="OY151" t="n">
        <v>3.73921</v>
      </c>
      <c r="OZ151" t="n">
        <v>3.74667</v>
      </c>
      <c r="PA151" t="n">
        <v>3.75265</v>
      </c>
      <c r="PB151" t="n">
        <v>3.75789</v>
      </c>
      <c r="PC151" t="n">
        <v>3.76263</v>
      </c>
      <c r="PD151" t="n">
        <v>3.76657</v>
      </c>
      <c r="PE151" t="n">
        <v>3.77175</v>
      </c>
      <c r="PF151" t="n">
        <v>3.77544</v>
      </c>
      <c r="PG151" t="n">
        <v>3.78156</v>
      </c>
      <c r="PH151" t="n">
        <v>3.78738</v>
      </c>
      <c r="PI151" t="n">
        <v>3.79355</v>
      </c>
      <c r="PJ151" t="n">
        <v>3.79685</v>
      </c>
      <c r="PK151" t="n">
        <v>3.80156</v>
      </c>
      <c r="PL151" t="n">
        <v>3.80484</v>
      </c>
      <c r="PM151" t="n">
        <v>3.80708</v>
      </c>
      <c r="PN151" t="n">
        <v>3.81305</v>
      </c>
      <c r="PO151" t="n">
        <v>3.82079</v>
      </c>
      <c r="PP151" t="n">
        <v>3.8244</v>
      </c>
      <c r="PQ151" t="n">
        <v>3.82931</v>
      </c>
      <c r="PR151" t="n">
        <v>3.83603</v>
      </c>
      <c r="PS151" t="n">
        <v>3.84044</v>
      </c>
      <c r="PT151" t="n">
        <v>3.84648</v>
      </c>
      <c r="PU151" t="n">
        <v>3.85306</v>
      </c>
      <c r="PV151" t="n">
        <v>3.85509</v>
      </c>
      <c r="PW151" t="n">
        <v>3.85762</v>
      </c>
      <c r="PX151" t="n">
        <v>3.86451</v>
      </c>
      <c r="PY151" t="n">
        <v>3.86929</v>
      </c>
      <c r="PZ151" t="n">
        <v>3.87392</v>
      </c>
      <c r="QA151" t="n">
        <v>3.88054</v>
      </c>
      <c r="QB151" t="n">
        <v>3.88219</v>
      </c>
      <c r="QC151" t="n">
        <v>3.88835</v>
      </c>
      <c r="QD151" t="n">
        <v>3.89157</v>
      </c>
      <c r="QE151" t="n">
        <v>3.89837</v>
      </c>
      <c r="QF151" t="n">
        <v>3.90741</v>
      </c>
      <c r="QG151" t="n">
        <v>3.91755</v>
      </c>
      <c r="QH151" t="n">
        <v>3.92297</v>
      </c>
      <c r="QI151" t="n">
        <v>3.92558</v>
      </c>
      <c r="QJ151" t="n">
        <v>3.92772</v>
      </c>
      <c r="QK151" t="n">
        <v>3.92836</v>
      </c>
      <c r="QL151" t="n">
        <v>3.92838</v>
      </c>
      <c r="QM151" t="n">
        <v>3.92929</v>
      </c>
      <c r="QN151" t="n">
        <v>3.93536</v>
      </c>
      <c r="QO151" t="n">
        <v>3.94051</v>
      </c>
      <c r="QP151" t="n">
        <v>3.94532</v>
      </c>
      <c r="QQ151" t="n">
        <v>3.9483</v>
      </c>
      <c r="QR151" t="n">
        <v>3.95397</v>
      </c>
      <c r="QS151" t="n">
        <v>3.95817</v>
      </c>
      <c r="QT151" t="n">
        <v>3.96168</v>
      </c>
      <c r="QU151" t="n">
        <v>3.96365</v>
      </c>
      <c r="QV151" t="n">
        <v>3.96968</v>
      </c>
      <c r="QW151" t="n">
        <v>3.97697</v>
      </c>
      <c r="QX151" t="n">
        <v>3.97756</v>
      </c>
      <c r="QY151" t="n">
        <v>3.97843</v>
      </c>
      <c r="QZ151" t="n">
        <v>3.98663</v>
      </c>
      <c r="RA151" t="n">
        <v>3.99119</v>
      </c>
      <c r="RB151" t="n">
        <v>3.99678</v>
      </c>
      <c r="RC151" t="n">
        <v>4.00089</v>
      </c>
      <c r="RD151" t="n">
        <v>4.0085</v>
      </c>
      <c r="RE151" t="n">
        <v>4.01294</v>
      </c>
      <c r="RF151" t="n">
        <v>4.01867</v>
      </c>
      <c r="RG151" t="n">
        <v>4.02515</v>
      </c>
      <c r="RH151" t="n">
        <v>4.03192</v>
      </c>
      <c r="RI151" t="n">
        <v>4.03803</v>
      </c>
      <c r="RJ151" t="n">
        <v>4.04289</v>
      </c>
      <c r="RK151" t="n">
        <v>4.04399</v>
      </c>
      <c r="RL151" t="n">
        <v>4.05003</v>
      </c>
      <c r="RM151" t="n">
        <v>4.05782</v>
      </c>
      <c r="RN151" t="n">
        <v>4.06044</v>
      </c>
      <c r="RO151" t="n">
        <v>4.06411</v>
      </c>
      <c r="RP151" t="n">
        <v>4.06627</v>
      </c>
      <c r="RQ151" t="n">
        <v>4.0701</v>
      </c>
      <c r="RR151" t="n">
        <v>4.07478</v>
      </c>
      <c r="RS151" t="n">
        <v>4.07665</v>
      </c>
      <c r="RT151" t="n">
        <v>4.0826</v>
      </c>
      <c r="RU151" t="n">
        <v>4.08798</v>
      </c>
      <c r="RV151" t="n">
        <v>4.09243</v>
      </c>
      <c r="RW151" t="n">
        <v>4.09467</v>
      </c>
      <c r="RX151" t="n">
        <v>4.10109</v>
      </c>
      <c r="RY151" t="n">
        <v>4.10711</v>
      </c>
      <c r="RZ151" t="n">
        <v>4.11321</v>
      </c>
      <c r="SA151" t="n">
        <v>4.11972</v>
      </c>
      <c r="SB151" t="n">
        <v>4.12542</v>
      </c>
      <c r="SC151" t="n">
        <v>4.13268</v>
      </c>
      <c r="SD151" t="n">
        <v>4.13627</v>
      </c>
      <c r="SE151" t="n">
        <v>4.13642</v>
      </c>
      <c r="SF151" t="n">
        <v>4.13923</v>
      </c>
      <c r="SG151" t="n">
        <v>4.1422</v>
      </c>
      <c r="SH151" t="n">
        <v>4.1487</v>
      </c>
      <c r="SI151" t="n">
        <v>4.15629</v>
      </c>
      <c r="SJ151" t="n">
        <v>4.16102</v>
      </c>
      <c r="SK151" t="n">
        <v>4.16443</v>
      </c>
      <c r="SL151" t="n">
        <v>4.16824</v>
      </c>
      <c r="SM151" t="n">
        <v>4.17395</v>
      </c>
      <c r="SN151" t="n">
        <v>4.17723</v>
      </c>
      <c r="SO151" t="n">
        <v>4.18049</v>
      </c>
      <c r="SP151" t="n">
        <v>4.1861</v>
      </c>
      <c r="SQ151" t="n">
        <v>4.18932</v>
      </c>
      <c r="SR151" t="n">
        <v>4.19408</v>
      </c>
      <c r="SS151" t="n">
        <v>4.19825</v>
      </c>
      <c r="ST151" t="n">
        <v>4.20814</v>
      </c>
      <c r="SU151" t="n">
        <v>4.21417</v>
      </c>
      <c r="SV151" t="n">
        <v>4.21566</v>
      </c>
      <c r="SW151" t="n">
        <v>4.21921</v>
      </c>
      <c r="SX151" t="n">
        <v>4.23033</v>
      </c>
      <c r="SY151" t="n">
        <v>4.23639</v>
      </c>
      <c r="SZ151" t="n">
        <v>4.24179</v>
      </c>
      <c r="TA151" t="n">
        <v>4.24819</v>
      </c>
      <c r="TB151" t="n">
        <v>4.25619</v>
      </c>
      <c r="TC151" t="n">
        <v>4.26246</v>
      </c>
      <c r="TD151" t="n">
        <v>4.26366</v>
      </c>
      <c r="TE151" t="n">
        <v>4.2638</v>
      </c>
      <c r="TF151" t="n">
        <v>4.26503</v>
      </c>
      <c r="TG151" t="n">
        <v>4.26905</v>
      </c>
      <c r="TH151" t="n">
        <v>4.27205</v>
      </c>
      <c r="TI151" t="n">
        <v>4.2769</v>
      </c>
      <c r="TJ151" t="n">
        <v>4.28114</v>
      </c>
      <c r="TK151" t="n">
        <v>4.28581</v>
      </c>
      <c r="TL151" t="n">
        <v>4.28935</v>
      </c>
      <c r="TM151" t="n">
        <v>4.29358</v>
      </c>
      <c r="TN151" t="n">
        <v>4.29809</v>
      </c>
      <c r="TO151" t="n">
        <v>4.30139</v>
      </c>
      <c r="TP151" t="n">
        <v>4.30932</v>
      </c>
      <c r="TQ151" t="n">
        <v>4.3143</v>
      </c>
      <c r="TR151" t="n">
        <v>4.31907</v>
      </c>
      <c r="TS151" t="n">
        <v>4.32571</v>
      </c>
      <c r="TT151" t="n">
        <v>4.32962</v>
      </c>
      <c r="TU151" t="n">
        <v>4.33456</v>
      </c>
      <c r="TV151" t="n">
        <v>4.3408</v>
      </c>
      <c r="TW151" t="n">
        <v>4.34423</v>
      </c>
      <c r="TX151" t="n">
        <v>4.35126</v>
      </c>
      <c r="TY151" t="n">
        <v>4.35749</v>
      </c>
      <c r="TZ151" t="n">
        <v>4.36447</v>
      </c>
      <c r="UA151" t="n">
        <v>4.37109</v>
      </c>
      <c r="UB151" t="n">
        <v>4.3741</v>
      </c>
      <c r="UC151" t="n">
        <v>4.38129</v>
      </c>
      <c r="UD151" t="n">
        <v>4.3885</v>
      </c>
      <c r="UE151" t="n">
        <v>4.39285</v>
      </c>
      <c r="UF151" t="n">
        <v>4.39752</v>
      </c>
      <c r="UG151" t="n">
        <v>4.40403</v>
      </c>
      <c r="UH151" t="n">
        <v>4.40805</v>
      </c>
      <c r="UI151" t="n">
        <v>4.4084</v>
      </c>
      <c r="UJ151" t="n">
        <v>4.41006</v>
      </c>
      <c r="UK151" t="n">
        <v>4.4178</v>
      </c>
      <c r="UL151" t="n">
        <v>4.42065</v>
      </c>
      <c r="UM151" t="n">
        <v>4.42124</v>
      </c>
      <c r="UN151" t="n">
        <v>4.42316</v>
      </c>
      <c r="UO151" t="n">
        <v>4.4278</v>
      </c>
      <c r="UP151" t="n">
        <v>4.43198</v>
      </c>
      <c r="UQ151" t="n">
        <v>4.44096</v>
      </c>
      <c r="UR151" t="n">
        <v>4.44549</v>
      </c>
      <c r="US151" t="n">
        <v>4.44833</v>
      </c>
      <c r="UT151" t="n">
        <v>4.44836</v>
      </c>
      <c r="UU151" t="n">
        <v>4.44839</v>
      </c>
      <c r="UV151" t="n">
        <v>4.44841</v>
      </c>
      <c r="UW151" t="n">
        <v>4.44861</v>
      </c>
      <c r="UX151" t="n">
        <v>4.45549</v>
      </c>
      <c r="UY151" t="n">
        <v>4.46405</v>
      </c>
      <c r="UZ151" t="n">
        <v>4.47347</v>
      </c>
      <c r="VA151" t="n">
        <v>4.47784</v>
      </c>
      <c r="VB151" t="n">
        <v>4.48253</v>
      </c>
      <c r="VC151" t="n">
        <v>4.48911</v>
      </c>
      <c r="VD151" t="n">
        <v>4.49418</v>
      </c>
      <c r="VE151" t="n">
        <v>4.49955</v>
      </c>
      <c r="VF151" t="n">
        <v>4.50752</v>
      </c>
      <c r="VG151" t="n">
        <v>4.51195</v>
      </c>
      <c r="VH151" t="n">
        <v>4.51885</v>
      </c>
      <c r="VI151" t="n">
        <v>4.52548</v>
      </c>
      <c r="VJ151" t="n">
        <v>4.53179</v>
      </c>
      <c r="VK151" t="n">
        <v>4.53889</v>
      </c>
      <c r="VL151" t="n">
        <v>4.54617</v>
      </c>
      <c r="VM151" t="n">
        <v>4.55182</v>
      </c>
      <c r="VN151" t="n">
        <v>4.55246</v>
      </c>
      <c r="VO151" t="n">
        <v>4.55498</v>
      </c>
      <c r="VP151" t="n">
        <v>4.56209</v>
      </c>
      <c r="VQ151" t="n">
        <v>4.5694</v>
      </c>
      <c r="VR151" t="n">
        <v>4.57504</v>
      </c>
      <c r="VS151" t="n">
        <v>4.58127</v>
      </c>
      <c r="VT151" t="n">
        <v>4.58757</v>
      </c>
      <c r="VU151" t="n">
        <v>4.59496</v>
      </c>
      <c r="VV151" t="n">
        <v>4.60328</v>
      </c>
      <c r="VW151" t="n">
        <v>4.61433</v>
      </c>
      <c r="VX151" t="n">
        <v>4.62076</v>
      </c>
      <c r="VY151" t="n">
        <v>4.62463</v>
      </c>
      <c r="VZ151" t="n">
        <v>4.63131</v>
      </c>
      <c r="WA151" t="n">
        <v>4.63897</v>
      </c>
      <c r="WB151" t="n">
        <v>4.64876</v>
      </c>
      <c r="WC151" t="n">
        <v>4.65763</v>
      </c>
      <c r="WD151" t="n">
        <v>4.66962</v>
      </c>
      <c r="WE151" t="n">
        <v>4.67292</v>
      </c>
      <c r="WF151" t="n">
        <v>4.67508</v>
      </c>
      <c r="WG151" t="n">
        <v>4.68078</v>
      </c>
      <c r="WH151" t="n">
        <v>4.68251</v>
      </c>
      <c r="WI151" t="n">
        <v>4.68378</v>
      </c>
      <c r="WJ151" t="n">
        <v>4.69048</v>
      </c>
      <c r="WK151" t="n">
        <v>4.69335</v>
      </c>
      <c r="WL151" t="n">
        <v>4.70544</v>
      </c>
      <c r="WM151" t="n">
        <v>4.71171</v>
      </c>
      <c r="WN151" t="n">
        <v>4.7158</v>
      </c>
      <c r="WO151" t="n">
        <v>4.72207</v>
      </c>
      <c r="WP151" t="n">
        <v>4.72844</v>
      </c>
      <c r="WQ151" t="n">
        <v>4.73673</v>
      </c>
      <c r="WR151" t="n">
        <v>4.7409</v>
      </c>
      <c r="WS151" t="n">
        <v>4.74711</v>
      </c>
      <c r="WT151" t="n">
        <v>4.75154</v>
      </c>
      <c r="WU151" t="n">
        <v>4.75557</v>
      </c>
      <c r="WV151" t="n">
        <v>4.75696</v>
      </c>
      <c r="WW151" t="n">
        <v>4.75804</v>
      </c>
      <c r="WX151" t="n">
        <v>4.76317</v>
      </c>
      <c r="WY151" t="n">
        <v>4.77056</v>
      </c>
      <c r="WZ151" t="n">
        <v>4.77176</v>
      </c>
      <c r="XA151" t="n">
        <v>4.77185</v>
      </c>
      <c r="XB151" t="n">
        <v>4.77372</v>
      </c>
      <c r="XC151" t="n">
        <v>4.78246</v>
      </c>
      <c r="XD151" t="n">
        <v>4.7914</v>
      </c>
      <c r="XE151" t="n">
        <v>4.79794</v>
      </c>
      <c r="XF151" t="n">
        <v>4.8039</v>
      </c>
      <c r="XG151" t="n">
        <v>4.8135</v>
      </c>
      <c r="XH151" t="n">
        <v>4.82274</v>
      </c>
      <c r="XI151" t="n">
        <v>4.83111</v>
      </c>
      <c r="XJ151" t="n">
        <v>4.83722</v>
      </c>
      <c r="XK151" t="n">
        <v>4.84537</v>
      </c>
      <c r="XL151" t="n">
        <v>4.85018</v>
      </c>
      <c r="XM151" t="n">
        <v>4.86095</v>
      </c>
      <c r="XN151" t="n">
        <v>4.87202</v>
      </c>
      <c r="XO151" t="n">
        <v>4.87948</v>
      </c>
      <c r="XP151" t="n">
        <v>4.88354</v>
      </c>
      <c r="XQ151" t="n">
        <v>4.8939</v>
      </c>
      <c r="XR151" t="n">
        <v>4.89986</v>
      </c>
      <c r="XS151" t="n">
        <v>4.9065</v>
      </c>
      <c r="XT151" t="n">
        <v>4.91157</v>
      </c>
      <c r="XU151" t="n">
        <v>4.91307</v>
      </c>
      <c r="XV151" t="n">
        <v>4.91421</v>
      </c>
      <c r="XW151" t="n">
        <v>4.9239</v>
      </c>
      <c r="XX151" t="n">
        <v>4.93911</v>
      </c>
      <c r="XY151" t="n">
        <v>4.94838</v>
      </c>
      <c r="XZ151" t="n">
        <v>4.953</v>
      </c>
      <c r="YA151" t="n">
        <v>4.95892</v>
      </c>
      <c r="YB151" t="n">
        <v>4.96216</v>
      </c>
      <c r="YC151" t="n">
        <v>4.96924</v>
      </c>
      <c r="YD151" t="n">
        <v>4.97837</v>
      </c>
      <c r="YE151" t="n">
        <v>4.98244</v>
      </c>
      <c r="YF151" t="n">
        <v>4.99342</v>
      </c>
      <c r="YG151" t="n">
        <v>4.9955</v>
      </c>
      <c r="YH151" t="n">
        <v>4.99563</v>
      </c>
      <c r="YI151" t="n">
        <v>4.99567</v>
      </c>
      <c r="YJ151" t="n">
        <v>4.99713</v>
      </c>
      <c r="YK151" t="n">
        <v>5.00062</v>
      </c>
      <c r="YL151" t="n">
        <v>5.01115</v>
      </c>
      <c r="YM151" t="n">
        <v>5.01377</v>
      </c>
      <c r="YN151" t="n">
        <v>5.0186</v>
      </c>
      <c r="YO151" t="n">
        <v>5.02455</v>
      </c>
      <c r="YP151" t="n">
        <v>5.0327</v>
      </c>
      <c r="YQ151" t="n">
        <v>5.04648</v>
      </c>
      <c r="YR151" t="n">
        <v>5.05357</v>
      </c>
      <c r="YS151" t="n">
        <v>5.05757</v>
      </c>
      <c r="YT151" t="n">
        <v>5.06715</v>
      </c>
      <c r="YU151" t="n">
        <v>5.07505</v>
      </c>
      <c r="YV151" t="n">
        <v>5.08608</v>
      </c>
      <c r="YW151" t="n">
        <v>5.09383</v>
      </c>
      <c r="YX151" t="n">
        <v>5.10363</v>
      </c>
      <c r="YY151" t="n">
        <v>5.11229</v>
      </c>
      <c r="YZ151" t="n">
        <v>5.11427</v>
      </c>
      <c r="ZA151" t="n">
        <v>5.11975</v>
      </c>
      <c r="ZB151" t="n">
        <v>5.13162</v>
      </c>
      <c r="ZC151" t="n">
        <v>5.14195</v>
      </c>
      <c r="ZD151" t="n">
        <v>5.14653</v>
      </c>
      <c r="ZE151" t="n">
        <v>5.15295</v>
      </c>
      <c r="ZF151" t="n">
        <v>5.16132</v>
      </c>
      <c r="ZG151" t="n">
        <v>5.16965</v>
      </c>
      <c r="ZH151" t="n">
        <v>5.17577</v>
      </c>
      <c r="ZI151" t="n">
        <v>5.17779</v>
      </c>
      <c r="ZJ151" t="n">
        <v>5.18539</v>
      </c>
      <c r="ZK151" t="n">
        <v>5.19284</v>
      </c>
      <c r="ZL151" t="n">
        <v>5.20186</v>
      </c>
      <c r="ZM151" t="n">
        <v>5.20776</v>
      </c>
      <c r="ZN151" t="n">
        <v>5.21555</v>
      </c>
      <c r="ZO151" t="n">
        <v>5.23003</v>
      </c>
      <c r="ZP151" t="n">
        <v>5.23758</v>
      </c>
      <c r="ZQ151" t="n">
        <v>5.24806</v>
      </c>
      <c r="ZR151" t="n">
        <v>5.25267</v>
      </c>
      <c r="ZS151" t="n">
        <v>5.25894</v>
      </c>
      <c r="ZT151" t="n">
        <v>5.27254</v>
      </c>
      <c r="ZU151" t="n">
        <v>5.28966</v>
      </c>
      <c r="ZV151" t="n">
        <v>5.29684</v>
      </c>
      <c r="ZW151" t="n">
        <v>5.30694</v>
      </c>
      <c r="ZX151" t="n">
        <v>5.31287</v>
      </c>
      <c r="ZY151" t="n">
        <v>5.32088</v>
      </c>
      <c r="ZZ151" t="n">
        <v>5.32657</v>
      </c>
      <c r="AAA151" t="n">
        <v>5.33691</v>
      </c>
      <c r="AAB151" t="n">
        <v>5.34315</v>
      </c>
      <c r="AAC151" t="n">
        <v>5.34608</v>
      </c>
      <c r="AAD151" t="n">
        <v>5.34844</v>
      </c>
      <c r="AAE151" t="n">
        <v>5.34885</v>
      </c>
      <c r="AAF151" t="n">
        <v>5.34897</v>
      </c>
      <c r="AAG151" t="n">
        <v>5.35422</v>
      </c>
      <c r="AAH151" t="n">
        <v>5.36172</v>
      </c>
      <c r="AAI151" t="n">
        <v>5.36989</v>
      </c>
      <c r="AAJ151" t="n">
        <v>5.37269</v>
      </c>
      <c r="AAK151" t="n">
        <v>5.38239</v>
      </c>
      <c r="AAL151" t="n">
        <v>5.39528</v>
      </c>
      <c r="AAM151" t="n">
        <v>5.40267</v>
      </c>
      <c r="AAN151" t="n">
        <v>5.41241</v>
      </c>
      <c r="AAO151" t="n">
        <v>5.42101</v>
      </c>
      <c r="AAP151" t="n">
        <v>5.43024</v>
      </c>
      <c r="AAQ151" t="n">
        <v>5.4422</v>
      </c>
      <c r="AAR151" t="n">
        <v>5.45472</v>
      </c>
      <c r="AAS151" t="n">
        <v>5.46542</v>
      </c>
      <c r="AAT151" t="n">
        <v>5.47827</v>
      </c>
      <c r="AAU151" t="n">
        <v>5.4845</v>
      </c>
      <c r="AAV151" t="n">
        <v>5.48679</v>
      </c>
      <c r="AAW151" t="n">
        <v>5.48767</v>
      </c>
      <c r="AAX151" t="n">
        <v>5.49579</v>
      </c>
      <c r="AAY151" t="n">
        <v>5.50314</v>
      </c>
      <c r="AAZ151" t="n">
        <v>5.51238</v>
      </c>
      <c r="ABA151" t="n">
        <v>5.52818</v>
      </c>
      <c r="ABB151" t="n">
        <v>5.54393</v>
      </c>
      <c r="ABC151" t="n">
        <v>5.55484</v>
      </c>
      <c r="ABD151" t="n">
        <v>5.56408</v>
      </c>
      <c r="ABE151" t="n">
        <v>5.57354</v>
      </c>
      <c r="ABF151" t="n">
        <v>5.58778</v>
      </c>
      <c r="ABG151" t="n">
        <v>5.60405</v>
      </c>
      <c r="ABH151" t="n">
        <v>5.6083</v>
      </c>
      <c r="ABI151" t="n">
        <v>5.60859</v>
      </c>
      <c r="ABJ151" t="n">
        <v>5.60913</v>
      </c>
      <c r="ABK151" t="n">
        <v>5.62373</v>
      </c>
      <c r="ABL151" t="n">
        <v>5.63134</v>
      </c>
      <c r="ABM151" t="n">
        <v>5.64758</v>
      </c>
      <c r="ABN151" t="n">
        <v>5.66123</v>
      </c>
      <c r="ABO151" t="n">
        <v>5.67545</v>
      </c>
      <c r="ABP151" t="n">
        <v>5.68007</v>
      </c>
      <c r="ABQ151" t="n">
        <v>5.6942</v>
      </c>
      <c r="ABR151" t="n">
        <v>5.70759</v>
      </c>
      <c r="ABS151" t="n">
        <v>5.71594</v>
      </c>
      <c r="ABT151" t="n">
        <v>5.72824</v>
      </c>
      <c r="ABU151" t="n">
        <v>5.73293</v>
      </c>
      <c r="ABV151" t="n">
        <v>5.73922</v>
      </c>
      <c r="ABW151" t="n">
        <v>5.75174</v>
      </c>
      <c r="ABX151" t="n">
        <v>5.76555</v>
      </c>
      <c r="ABY151" t="n">
        <v>5.77539</v>
      </c>
      <c r="ABZ151" t="n">
        <v>5.78816</v>
      </c>
      <c r="ACA151" t="n">
        <v>5.80062</v>
      </c>
      <c r="ACB151" t="n">
        <v>5.81401</v>
      </c>
      <c r="ACC151" t="n">
        <v>5.82013</v>
      </c>
      <c r="ACD151" t="n">
        <v>5.82371</v>
      </c>
      <c r="ACE151" t="n">
        <v>5.83486</v>
      </c>
      <c r="ACF151" t="n">
        <v>5.85057</v>
      </c>
      <c r="ACG151" t="n">
        <v>5.85548</v>
      </c>
      <c r="ACH151" t="n">
        <v>5.86798</v>
      </c>
      <c r="ACI151" t="n">
        <v>5.8757</v>
      </c>
      <c r="ACJ151" t="n">
        <v>5.87632</v>
      </c>
      <c r="ACK151" t="n">
        <v>5.8772</v>
      </c>
      <c r="ACL151" t="n">
        <v>5.88793</v>
      </c>
      <c r="ACM151" t="n">
        <v>5.90113</v>
      </c>
      <c r="ACN151" t="n">
        <v>5.91674</v>
      </c>
      <c r="ACO151" t="n">
        <v>5.92991</v>
      </c>
      <c r="ACP151" t="n">
        <v>5.94201</v>
      </c>
      <c r="ACQ151" t="n">
        <v>5.95052</v>
      </c>
      <c r="ACR151" t="n">
        <v>5.95214</v>
      </c>
      <c r="ACS151" t="n">
        <v>5.96351</v>
      </c>
      <c r="ACT151" t="n">
        <v>5.97685</v>
      </c>
      <c r="ACU151" t="n">
        <v>5.99062</v>
      </c>
      <c r="ACV151" t="n">
        <v>6.00031</v>
      </c>
      <c r="ACW151" t="n">
        <v>6.00628</v>
      </c>
      <c r="ACX151" t="n">
        <v>6.01391</v>
      </c>
      <c r="ACY151" t="n">
        <v>6.03253</v>
      </c>
      <c r="ACZ151" t="n">
        <v>6.05852</v>
      </c>
      <c r="ADA151" t="n">
        <v>6.07594</v>
      </c>
      <c r="ADB151" t="n">
        <v>6.08999</v>
      </c>
      <c r="ADC151" t="n">
        <v>6.0962</v>
      </c>
      <c r="ADD151" t="n">
        <v>6.1004</v>
      </c>
      <c r="ADE151" t="n">
        <v>6.10966</v>
      </c>
      <c r="ADF151" t="n">
        <v>6.11415</v>
      </c>
      <c r="ADG151" t="n">
        <v>6.12701</v>
      </c>
      <c r="ADH151" t="n">
        <v>6.13647</v>
      </c>
      <c r="ADI151" t="n">
        <v>6.14227</v>
      </c>
      <c r="ADJ151" t="n">
        <v>6.1593</v>
      </c>
      <c r="ADK151" t="n">
        <v>6.18126</v>
      </c>
      <c r="ADL151" t="n">
        <v>6.18353</v>
      </c>
      <c r="ADM151" t="n">
        <v>6.18359</v>
      </c>
      <c r="ADN151" t="n">
        <v>6.18887</v>
      </c>
      <c r="ADO151" t="n">
        <v>6.19838</v>
      </c>
      <c r="ADP151" t="n">
        <v>6.20817</v>
      </c>
      <c r="ADQ151" t="n">
        <v>6.22395</v>
      </c>
      <c r="ADR151" t="n">
        <v>6.22539</v>
      </c>
      <c r="ADS151" t="n">
        <v>6.22546</v>
      </c>
      <c r="ADT151" t="n">
        <v>6.236</v>
      </c>
      <c r="ADU151" t="n">
        <v>6.24828</v>
      </c>
      <c r="ADV151" t="n">
        <v>6.25999</v>
      </c>
      <c r="ADW151" t="n">
        <v>6.26802</v>
      </c>
      <c r="ADX151" t="n">
        <v>6.26855</v>
      </c>
      <c r="ADY151" t="n">
        <v>6.26856</v>
      </c>
      <c r="ADZ151" t="n">
        <v>6.26856</v>
      </c>
      <c r="AEA151" t="n">
        <v>6.26861</v>
      </c>
      <c r="AEB151" t="n">
        <v>6.27002</v>
      </c>
      <c r="AEC151" t="n">
        <v>6.27081</v>
      </c>
      <c r="AED151" t="n">
        <v>6.27613</v>
      </c>
      <c r="AEE151" t="n">
        <v>6.28363</v>
      </c>
      <c r="AEF151" t="n">
        <v>6.29765</v>
      </c>
      <c r="AEG151" t="n">
        <v>6.30963</v>
      </c>
      <c r="AEH151" t="n">
        <v>6.32363</v>
      </c>
      <c r="AEI151" t="n">
        <v>6.33338</v>
      </c>
      <c r="AEJ151" t="n">
        <v>6.35862</v>
      </c>
      <c r="AEK151" t="n">
        <v>6.37404</v>
      </c>
      <c r="AEL151" t="n">
        <v>6.375</v>
      </c>
      <c r="AEM151" t="n">
        <v>6.3774</v>
      </c>
      <c r="AEN151" t="n">
        <v>6.40002</v>
      </c>
      <c r="AEO151" t="n">
        <v>6.41787</v>
      </c>
      <c r="AEP151" t="n">
        <v>6.44159</v>
      </c>
      <c r="AEQ151" t="n">
        <v>6.46402</v>
      </c>
      <c r="AER151" t="n">
        <v>6.47526</v>
      </c>
      <c r="AES151" t="n">
        <v>6.48548</v>
      </c>
      <c r="AET151" t="n">
        <v>6.50447</v>
      </c>
      <c r="AEU151" t="n">
        <v>6.51645</v>
      </c>
      <c r="AEV151" t="n">
        <v>6.52488</v>
      </c>
      <c r="AEW151" t="n">
        <v>6.54373</v>
      </c>
      <c r="AEX151" t="n">
        <v>6.55836</v>
      </c>
      <c r="AEY151" t="n">
        <v>6.57078</v>
      </c>
      <c r="AEZ151" t="n">
        <v>6.59343</v>
      </c>
      <c r="AFA151" t="n">
        <v>6.62472</v>
      </c>
      <c r="AFB151" t="n">
        <v>6.64395</v>
      </c>
      <c r="AFC151" t="n">
        <v>6.65809</v>
      </c>
      <c r="AFD151" t="n">
        <v>6.6684</v>
      </c>
      <c r="AFE151" t="n">
        <v>6.67541</v>
      </c>
      <c r="AFF151" t="n">
        <v>6.68363</v>
      </c>
      <c r="AFG151" t="n">
        <v>6.69078</v>
      </c>
      <c r="AFH151" t="n">
        <v>6.70892</v>
      </c>
      <c r="AFI151" t="n">
        <v>6.72424</v>
      </c>
      <c r="AFJ151" t="n">
        <v>6.74718</v>
      </c>
      <c r="AFK151" t="n">
        <v>6.75394</v>
      </c>
      <c r="AFL151" t="n">
        <v>6.76575</v>
      </c>
      <c r="AFM151" t="n">
        <v>6.7801</v>
      </c>
      <c r="AFN151" t="n">
        <v>6.8025</v>
      </c>
      <c r="AFO151" t="n">
        <v>6.82202</v>
      </c>
      <c r="AFP151" t="n">
        <v>6.82895</v>
      </c>
      <c r="AFQ151" t="n">
        <v>6.84342</v>
      </c>
      <c r="AFR151" t="n">
        <v>6.84919</v>
      </c>
      <c r="AFS151" t="n">
        <v>6.84939</v>
      </c>
      <c r="AFT151" t="n">
        <v>6.8496</v>
      </c>
      <c r="AFU151" t="n">
        <v>6.8498</v>
      </c>
      <c r="AFV151" t="n">
        <v>6.85032</v>
      </c>
      <c r="AFW151" t="n">
        <v>6.85641</v>
      </c>
      <c r="AFX151" t="n">
        <v>6.88412</v>
      </c>
      <c r="AFY151" t="n">
        <v>6.90476</v>
      </c>
      <c r="AFZ151" t="n">
        <v>6.92557</v>
      </c>
      <c r="AGA151" t="n">
        <v>6.93207</v>
      </c>
      <c r="AGB151" t="n">
        <v>6.94272</v>
      </c>
      <c r="AGC151" t="n">
        <v>6.95164</v>
      </c>
      <c r="AGD151" t="n">
        <v>6.9577</v>
      </c>
      <c r="AGE151" t="n">
        <v>6.96866</v>
      </c>
      <c r="AGF151" t="n">
        <v>6.99297</v>
      </c>
      <c r="AGG151" t="n">
        <v>7.0043</v>
      </c>
      <c r="AGH151" t="n">
        <v>7.02021</v>
      </c>
      <c r="AGI151" t="n">
        <v>7.02084</v>
      </c>
      <c r="AGJ151" t="n">
        <v>7.0209</v>
      </c>
      <c r="AGK151" t="n">
        <v>7.02244</v>
      </c>
      <c r="AGL151" t="n">
        <v>7.03816</v>
      </c>
      <c r="AGM151" t="n">
        <v>7.04238</v>
      </c>
      <c r="AGN151" t="n">
        <v>7.04536</v>
      </c>
      <c r="AGO151" t="n">
        <v>7.05143</v>
      </c>
      <c r="AGP151" t="n">
        <v>7.06089</v>
      </c>
      <c r="AGQ151" t="n">
        <v>7.07062</v>
      </c>
      <c r="AGR151" t="n">
        <v>7.08683</v>
      </c>
      <c r="AGS151" t="n">
        <v>7.10387</v>
      </c>
      <c r="AGT151" t="n">
        <v>7.13631</v>
      </c>
      <c r="AGU151" t="n">
        <v>7.16621</v>
      </c>
      <c r="AGV151" t="n">
        <v>7.19025</v>
      </c>
      <c r="AGW151" t="n">
        <v>7.215</v>
      </c>
      <c r="AGX151" t="n">
        <v>7.2372</v>
      </c>
      <c r="AGY151" t="n">
        <v>7.2603</v>
      </c>
      <c r="AGZ151" t="n">
        <v>7.28472</v>
      </c>
      <c r="AHA151" t="n">
        <v>7.30835</v>
      </c>
      <c r="AHB151" t="n">
        <v>7.33422</v>
      </c>
      <c r="AHC151" t="n">
        <v>7.3558</v>
      </c>
      <c r="AHD151" t="n">
        <v>7.38204</v>
      </c>
      <c r="AHE151" t="n">
        <v>7.39726</v>
      </c>
      <c r="AHF151" t="n">
        <v>7.40182</v>
      </c>
      <c r="AHG151" t="n">
        <v>7.42038</v>
      </c>
      <c r="AHH151" t="n">
        <v>7.4363</v>
      </c>
      <c r="AHI151" t="n">
        <v>7.45244</v>
      </c>
      <c r="AHJ151" t="n">
        <v>7.46083</v>
      </c>
      <c r="AHK151" t="n">
        <v>7.47103</v>
      </c>
      <c r="AHL151" t="n">
        <v>7.47793</v>
      </c>
      <c r="AHM151" t="n">
        <v>7.50447</v>
      </c>
      <c r="AHN151" t="n">
        <v>7.53739</v>
      </c>
      <c r="AHO151" t="n">
        <v>7.57156</v>
      </c>
      <c r="AHP151" t="n">
        <v>7.59482</v>
      </c>
      <c r="AHQ151" t="n">
        <v>7.60488</v>
      </c>
      <c r="AHR151" t="n">
        <v>7.63087</v>
      </c>
      <c r="AHS151" t="n">
        <v>7.65726</v>
      </c>
      <c r="AHT151" t="n">
        <v>7.68069</v>
      </c>
      <c r="AHU151" t="n">
        <v>7.70751</v>
      </c>
      <c r="AHV151" t="n">
        <v>7.73083</v>
      </c>
      <c r="AHW151" t="n">
        <v>7.75854</v>
      </c>
      <c r="AHX151" t="n">
        <v>7.76074</v>
      </c>
      <c r="AHY151" t="n">
        <v>7.76101</v>
      </c>
      <c r="AHZ151" t="n">
        <v>7.80056</v>
      </c>
      <c r="AIA151" t="n">
        <v>7.83144</v>
      </c>
      <c r="AIB151" t="n">
        <v>7.87321</v>
      </c>
      <c r="AIC151" t="n">
        <v>7.92534</v>
      </c>
      <c r="AID151" t="n">
        <v>7.94954</v>
      </c>
      <c r="AIE151" t="n">
        <v>7.96751</v>
      </c>
      <c r="AIF151" t="n">
        <v>7.98371</v>
      </c>
      <c r="AIG151" t="n">
        <v>8.012779999999999</v>
      </c>
      <c r="AIH151" t="n">
        <v>8.04379</v>
      </c>
      <c r="AII151" t="n">
        <v>8.08628</v>
      </c>
      <c r="AIJ151" t="n">
        <v>8.133229999999999</v>
      </c>
      <c r="AIK151" t="n">
        <v>8.181900000000001</v>
      </c>
      <c r="AIL151" t="n">
        <v>8.21514</v>
      </c>
      <c r="AIM151" t="n">
        <v>8.232060000000001</v>
      </c>
      <c r="AIN151" t="n">
        <v>8.2799</v>
      </c>
      <c r="AIO151" t="n">
        <v>8.29101</v>
      </c>
      <c r="AIP151" t="n">
        <v>8.302110000000001</v>
      </c>
      <c r="AIQ151" t="n">
        <v>8.33999</v>
      </c>
      <c r="AIR151" t="n">
        <v>8.38476</v>
      </c>
      <c r="AIS151" t="n">
        <v>8.40382</v>
      </c>
      <c r="AIT151" t="n">
        <v>8.44361</v>
      </c>
      <c r="AIU151" t="n">
        <v>8.47316</v>
      </c>
      <c r="AIV151" t="n">
        <v>8.51225</v>
      </c>
      <c r="AIW151" t="n">
        <v>8.54832</v>
      </c>
      <c r="AIX151" t="n">
        <v>8.571949999999999</v>
      </c>
      <c r="AIY151" t="n">
        <v>8.607950000000001</v>
      </c>
      <c r="AIZ151" t="n">
        <v>8.65518</v>
      </c>
      <c r="AJA151" t="n">
        <v>8.68651</v>
      </c>
      <c r="AJB151" t="n">
        <v>8.74193</v>
      </c>
      <c r="AJC151" t="n">
        <v>8.813969999999999</v>
      </c>
      <c r="AJD151" t="n">
        <v>8.852550000000001</v>
      </c>
      <c r="AJE151" t="n">
        <v>8.90301</v>
      </c>
      <c r="AJF151" t="n">
        <v>8.9191</v>
      </c>
      <c r="AJG151" t="n">
        <v>8.94619</v>
      </c>
      <c r="AJH151" t="n">
        <v>8.99701</v>
      </c>
      <c r="AJI151" t="n">
        <v>9.004379999999999</v>
      </c>
      <c r="AJJ151" t="n">
        <v>9.02643</v>
      </c>
      <c r="AJK151" t="n">
        <v>9.048959999999999</v>
      </c>
      <c r="AJL151" t="n">
        <v>9.06405</v>
      </c>
      <c r="AJM151" t="n">
        <v>9.095750000000001</v>
      </c>
      <c r="AJN151" t="n">
        <v>9.122529999999999</v>
      </c>
      <c r="AJO151" t="n">
        <v>9.13583</v>
      </c>
      <c r="AJP151" t="n">
        <v>9.19727</v>
      </c>
      <c r="AJQ151" t="n">
        <v>9.214119999999999</v>
      </c>
      <c r="AJR151" t="n">
        <v>9.23779</v>
      </c>
      <c r="AJS151" t="n">
        <v>9.252980000000001</v>
      </c>
      <c r="AJT151" t="n">
        <v>9.29156</v>
      </c>
      <c r="AJU151" t="n">
        <v>9.33775</v>
      </c>
      <c r="AJV151" t="n">
        <v>9.35172</v>
      </c>
      <c r="AJW151" t="n">
        <v>9.351839999999999</v>
      </c>
      <c r="AJX151" t="n">
        <v>9.3544</v>
      </c>
      <c r="AJY151" t="n">
        <v>9.3996</v>
      </c>
      <c r="AJZ151" t="n">
        <v>9.444699999999999</v>
      </c>
      <c r="AKA151" t="n">
        <v>9.454079999999999</v>
      </c>
      <c r="AKB151" t="n">
        <v>9.49588</v>
      </c>
      <c r="AKC151" t="n">
        <v>9.568530000000001</v>
      </c>
      <c r="AKD151" t="n">
        <v>9.660259999999999</v>
      </c>
      <c r="AKE151" t="n">
        <v>9.705209999999999</v>
      </c>
      <c r="AKF151" t="n">
        <v>9.771330000000001</v>
      </c>
      <c r="AKG151" t="n">
        <v>9.817970000000001</v>
      </c>
      <c r="AKH151" t="n">
        <v>9.84107</v>
      </c>
      <c r="AKI151" t="n">
        <v>9.900119999999999</v>
      </c>
      <c r="AKJ151" t="n">
        <v>9.9749</v>
      </c>
      <c r="AKK151" t="n">
        <v>10.0326</v>
      </c>
      <c r="AKL151" t="n">
        <v>10.03683</v>
      </c>
      <c r="AKM151" t="n">
        <v>10.04961</v>
      </c>
      <c r="AKN151" t="n">
        <v>10.08634</v>
      </c>
      <c r="AKO151" t="n">
        <v>10.21362</v>
      </c>
      <c r="AKP151" t="n">
        <v>10.2791</v>
      </c>
      <c r="AKQ151" t="n">
        <v>10.37576</v>
      </c>
      <c r="AKR151" t="n">
        <v>10.45657</v>
      </c>
      <c r="AKS151" t="n">
        <v>10.48319</v>
      </c>
      <c r="AKT151" t="n">
        <v>10.69758</v>
      </c>
      <c r="AKU151" t="n">
        <v>10.88073</v>
      </c>
      <c r="AKV151" t="n">
        <v>11.0345</v>
      </c>
      <c r="AKW151" t="n">
        <v>11.25269</v>
      </c>
      <c r="AKX151" t="n">
        <v>11.41659</v>
      </c>
      <c r="AKY151" t="n">
        <v>11.65702</v>
      </c>
      <c r="AKZ151" t="n">
        <v>11.85081</v>
      </c>
      <c r="ALA151" t="n">
        <v>11.85398</v>
      </c>
      <c r="ALB151" t="n">
        <v>11.96151</v>
      </c>
      <c r="ALC151" t="n">
        <v>12.00646</v>
      </c>
      <c r="ALD151" t="n">
        <v>12.25189</v>
      </c>
      <c r="ALE151" t="n">
        <v>12.39058</v>
      </c>
      <c r="ALF151" t="n">
        <v>12.61991</v>
      </c>
      <c r="ALG151" t="n">
        <v>12.88028</v>
      </c>
      <c r="ALH151" t="n">
        <v>13.34832</v>
      </c>
      <c r="ALI151" t="n">
        <v>13.59481</v>
      </c>
      <c r="ALJ151" t="n">
        <v>13.7599</v>
      </c>
      <c r="ALK151" t="n">
        <v>13.9956</v>
      </c>
      <c r="ALL151" t="n">
        <v>14.2139</v>
      </c>
      <c r="ALM151" t="n">
        <v>14.48399</v>
      </c>
      <c r="ALN151" t="n">
        <v>15.10389</v>
      </c>
      <c r="ALO151" t="n">
        <v>15.57327</v>
      </c>
    </row>
    <row r="152">
      <c r="A152" t="inlineStr">
        <is>
          <t>Türkiye</t>
        </is>
      </c>
      <c r="B152" t="inlineStr">
        <is>
          <t>TUR</t>
        </is>
      </c>
      <c r="C152" s="13">
        <f>AVERAGE(SI152,SJ152)</f>
        <v/>
      </c>
      <c r="D152" t="n">
        <v>2.09857</v>
      </c>
      <c r="E152" t="n">
        <v>3.00547</v>
      </c>
      <c r="F152" t="n">
        <v>3.69013</v>
      </c>
      <c r="G152" t="n">
        <v>4.15164</v>
      </c>
      <c r="H152" t="n">
        <v>4.5821</v>
      </c>
      <c r="I152" t="n">
        <v>4.85285</v>
      </c>
      <c r="J152" t="n">
        <v>5.09215</v>
      </c>
      <c r="K152" t="n">
        <v>5.37383</v>
      </c>
      <c r="L152" t="n">
        <v>5.56904</v>
      </c>
      <c r="M152" t="n">
        <v>5.81238</v>
      </c>
      <c r="N152" t="n">
        <v>5.95907</v>
      </c>
      <c r="O152" t="n">
        <v>6.09176</v>
      </c>
      <c r="P152" t="n">
        <v>6.29318</v>
      </c>
      <c r="Q152" t="n">
        <v>6.43986</v>
      </c>
      <c r="R152" t="n">
        <v>6.54636</v>
      </c>
      <c r="S152" t="n">
        <v>6.69878</v>
      </c>
      <c r="T152" t="n">
        <v>6.79294</v>
      </c>
      <c r="U152" t="n">
        <v>6.9024</v>
      </c>
      <c r="V152" t="n">
        <v>7.00567</v>
      </c>
      <c r="W152" t="n">
        <v>7.10217</v>
      </c>
      <c r="X152" t="n">
        <v>7.18946</v>
      </c>
      <c r="Y152" t="n">
        <v>7.2936</v>
      </c>
      <c r="Z152" t="n">
        <v>7.37328</v>
      </c>
      <c r="AA152" t="n">
        <v>7.47874</v>
      </c>
      <c r="AB152" t="n">
        <v>7.59219</v>
      </c>
      <c r="AC152" t="n">
        <v>7.68989</v>
      </c>
      <c r="AD152" t="n">
        <v>7.77269</v>
      </c>
      <c r="AE152" t="n">
        <v>7.83808</v>
      </c>
      <c r="AF152" t="n">
        <v>7.91052</v>
      </c>
      <c r="AG152" t="n">
        <v>7.99415</v>
      </c>
      <c r="AH152" t="n">
        <v>8.11788</v>
      </c>
      <c r="AI152" t="n">
        <v>8.18878</v>
      </c>
      <c r="AJ152" t="n">
        <v>8.25201</v>
      </c>
      <c r="AK152" t="n">
        <v>8.298360000000001</v>
      </c>
      <c r="AL152" t="n">
        <v>8.37462</v>
      </c>
      <c r="AM152" t="n">
        <v>8.4413</v>
      </c>
      <c r="AN152" t="n">
        <v>8.521089999999999</v>
      </c>
      <c r="AO152" t="n">
        <v>8.59712</v>
      </c>
      <c r="AP152" t="n">
        <v>8.668380000000001</v>
      </c>
      <c r="AQ152" t="n">
        <v>8.760820000000001</v>
      </c>
      <c r="AR152" t="n">
        <v>8.821160000000001</v>
      </c>
      <c r="AS152" t="n">
        <v>8.89467</v>
      </c>
      <c r="AT152" t="n">
        <v>8.94483</v>
      </c>
      <c r="AU152" t="n">
        <v>8.99492</v>
      </c>
      <c r="AV152" t="n">
        <v>9.07033</v>
      </c>
      <c r="AW152" t="n">
        <v>9.11229</v>
      </c>
      <c r="AX152" t="n">
        <v>9.15315</v>
      </c>
      <c r="AY152" t="n">
        <v>9.189109999999999</v>
      </c>
      <c r="AZ152" t="n">
        <v>9.232810000000001</v>
      </c>
      <c r="BA152" t="n">
        <v>9.27394</v>
      </c>
      <c r="BB152" t="n">
        <v>9.320220000000001</v>
      </c>
      <c r="BC152" t="n">
        <v>9.36464</v>
      </c>
      <c r="BD152" t="n">
        <v>9.427569999999999</v>
      </c>
      <c r="BE152" t="n">
        <v>9.502179999999999</v>
      </c>
      <c r="BF152" t="n">
        <v>9.541980000000001</v>
      </c>
      <c r="BG152" t="n">
        <v>9.619199999999999</v>
      </c>
      <c r="BH152" t="n">
        <v>9.664899999999999</v>
      </c>
      <c r="BI152" t="n">
        <v>9.70417</v>
      </c>
      <c r="BJ152" t="n">
        <v>9.766859999999999</v>
      </c>
      <c r="BK152" t="n">
        <v>9.842449999999999</v>
      </c>
      <c r="BL152" t="n">
        <v>9.903370000000001</v>
      </c>
      <c r="BM152" t="n">
        <v>9.984640000000001</v>
      </c>
      <c r="BN152" t="n">
        <v>10.03885</v>
      </c>
      <c r="BO152" t="n">
        <v>10.09874</v>
      </c>
      <c r="BP152" t="n">
        <v>10.16363</v>
      </c>
      <c r="BQ152" t="n">
        <v>10.24374</v>
      </c>
      <c r="BR152" t="n">
        <v>10.30267</v>
      </c>
      <c r="BS152" t="n">
        <v>10.37623</v>
      </c>
      <c r="BT152" t="n">
        <v>10.44119</v>
      </c>
      <c r="BU152" t="n">
        <v>10.48875</v>
      </c>
      <c r="BV152" t="n">
        <v>10.53937</v>
      </c>
      <c r="BW152" t="n">
        <v>10.58652</v>
      </c>
      <c r="BX152" t="n">
        <v>10.62105</v>
      </c>
      <c r="BY152" t="n">
        <v>10.67225</v>
      </c>
      <c r="BZ152" t="n">
        <v>10.72846</v>
      </c>
      <c r="CA152" t="n">
        <v>10.77668</v>
      </c>
      <c r="CB152" t="n">
        <v>10.82878</v>
      </c>
      <c r="CC152" t="n">
        <v>10.87596</v>
      </c>
      <c r="CD152" t="n">
        <v>10.93206</v>
      </c>
      <c r="CE152" t="n">
        <v>10.98798</v>
      </c>
      <c r="CF152" t="n">
        <v>11.04446</v>
      </c>
      <c r="CG152" t="n">
        <v>11.10285</v>
      </c>
      <c r="CH152" t="n">
        <v>11.14529</v>
      </c>
      <c r="CI152" t="n">
        <v>11.19989</v>
      </c>
      <c r="CJ152" t="n">
        <v>11.2504</v>
      </c>
      <c r="CK152" t="n">
        <v>11.29138</v>
      </c>
      <c r="CL152" t="n">
        <v>11.33825</v>
      </c>
      <c r="CM152" t="n">
        <v>11.3874</v>
      </c>
      <c r="CN152" t="n">
        <v>11.43857</v>
      </c>
      <c r="CO152" t="n">
        <v>11.49714</v>
      </c>
      <c r="CP152" t="n">
        <v>11.58914</v>
      </c>
      <c r="CQ152" t="n">
        <v>11.63588</v>
      </c>
      <c r="CR152" t="n">
        <v>11.68318</v>
      </c>
      <c r="CS152" t="n">
        <v>11.73442</v>
      </c>
      <c r="CT152" t="n">
        <v>11.76238</v>
      </c>
      <c r="CU152" t="n">
        <v>11.79259</v>
      </c>
      <c r="CV152" t="n">
        <v>11.85252</v>
      </c>
      <c r="CW152" t="n">
        <v>11.91776</v>
      </c>
      <c r="CX152" t="n">
        <v>11.99088</v>
      </c>
      <c r="CY152" t="n">
        <v>12.02405</v>
      </c>
      <c r="CZ152" t="n">
        <v>12.07639</v>
      </c>
      <c r="DA152" t="n">
        <v>12.12456</v>
      </c>
      <c r="DB152" t="n">
        <v>12.19396</v>
      </c>
      <c r="DC152" t="n">
        <v>12.25113</v>
      </c>
      <c r="DD152" t="n">
        <v>12.29366</v>
      </c>
      <c r="DE152" t="n">
        <v>12.34973</v>
      </c>
      <c r="DF152" t="n">
        <v>12.40438</v>
      </c>
      <c r="DG152" t="n">
        <v>12.44901</v>
      </c>
      <c r="DH152" t="n">
        <v>12.49095</v>
      </c>
      <c r="DI152" t="n">
        <v>12.54821</v>
      </c>
      <c r="DJ152" t="n">
        <v>12.58414</v>
      </c>
      <c r="DK152" t="n">
        <v>12.62412</v>
      </c>
      <c r="DL152" t="n">
        <v>12.66847</v>
      </c>
      <c r="DM152" t="n">
        <v>12.71451</v>
      </c>
      <c r="DN152" t="n">
        <v>12.75091</v>
      </c>
      <c r="DO152" t="n">
        <v>12.78002</v>
      </c>
      <c r="DP152" t="n">
        <v>12.84256</v>
      </c>
      <c r="DQ152" t="n">
        <v>12.89797</v>
      </c>
      <c r="DR152" t="n">
        <v>12.94752</v>
      </c>
      <c r="DS152" t="n">
        <v>12.9841</v>
      </c>
      <c r="DT152" t="n">
        <v>13.04413</v>
      </c>
      <c r="DU152" t="n">
        <v>13.09045</v>
      </c>
      <c r="DV152" t="n">
        <v>13.12551</v>
      </c>
      <c r="DW152" t="n">
        <v>13.15936</v>
      </c>
      <c r="DX152" t="n">
        <v>13.20586</v>
      </c>
      <c r="DY152" t="n">
        <v>13.24406</v>
      </c>
      <c r="DZ152" t="n">
        <v>13.27971</v>
      </c>
      <c r="EA152" t="n">
        <v>13.32278</v>
      </c>
      <c r="EB152" t="n">
        <v>13.37334</v>
      </c>
      <c r="EC152" t="n">
        <v>13.40393</v>
      </c>
      <c r="ED152" t="n">
        <v>13.43276</v>
      </c>
      <c r="EE152" t="n">
        <v>13.4666</v>
      </c>
      <c r="EF152" t="n">
        <v>13.50965</v>
      </c>
      <c r="EG152" t="n">
        <v>13.55317</v>
      </c>
      <c r="EH152" t="n">
        <v>13.60935</v>
      </c>
      <c r="EI152" t="n">
        <v>13.66507</v>
      </c>
      <c r="EJ152" t="n">
        <v>13.71569</v>
      </c>
      <c r="EK152" t="n">
        <v>13.74957</v>
      </c>
      <c r="EL152" t="n">
        <v>13.82381</v>
      </c>
      <c r="EM152" t="n">
        <v>13.86331</v>
      </c>
      <c r="EN152" t="n">
        <v>13.91707</v>
      </c>
      <c r="EO152" t="n">
        <v>13.98524</v>
      </c>
      <c r="EP152" t="n">
        <v>14.04124</v>
      </c>
      <c r="EQ152" t="n">
        <v>14.10151</v>
      </c>
      <c r="ER152" t="n">
        <v>14.13183</v>
      </c>
      <c r="ES152" t="n">
        <v>14.17568</v>
      </c>
      <c r="ET152" t="n">
        <v>14.2106</v>
      </c>
      <c r="EU152" t="n">
        <v>14.25525</v>
      </c>
      <c r="EV152" t="n">
        <v>14.30024</v>
      </c>
      <c r="EW152" t="n">
        <v>14.34152</v>
      </c>
      <c r="EX152" t="n">
        <v>14.38993</v>
      </c>
      <c r="EY152" t="n">
        <v>14.42849</v>
      </c>
      <c r="EZ152" t="n">
        <v>14.47207</v>
      </c>
      <c r="FA152" t="n">
        <v>14.5035</v>
      </c>
      <c r="FB152" t="n">
        <v>14.53743</v>
      </c>
      <c r="FC152" t="n">
        <v>14.57016</v>
      </c>
      <c r="FD152" t="n">
        <v>14.60631</v>
      </c>
      <c r="FE152" t="n">
        <v>14.64189</v>
      </c>
      <c r="FF152" t="n">
        <v>14.66889</v>
      </c>
      <c r="FG152" t="n">
        <v>14.72747</v>
      </c>
      <c r="FH152" t="n">
        <v>14.75926</v>
      </c>
      <c r="FI152" t="n">
        <v>14.80057</v>
      </c>
      <c r="FJ152" t="n">
        <v>14.84126</v>
      </c>
      <c r="FK152" t="n">
        <v>14.88256</v>
      </c>
      <c r="FL152" t="n">
        <v>14.94474</v>
      </c>
      <c r="FM152" t="n">
        <v>14.99281</v>
      </c>
      <c r="FN152" t="n">
        <v>15.02834</v>
      </c>
      <c r="FO152" t="n">
        <v>15.08283</v>
      </c>
      <c r="FP152" t="n">
        <v>15.12737</v>
      </c>
      <c r="FQ152" t="n">
        <v>15.1549</v>
      </c>
      <c r="FR152" t="n">
        <v>15.18782</v>
      </c>
      <c r="FS152" t="n">
        <v>15.22726</v>
      </c>
      <c r="FT152" t="n">
        <v>15.2853</v>
      </c>
      <c r="FU152" t="n">
        <v>15.33758</v>
      </c>
      <c r="FV152" t="n">
        <v>15.3782</v>
      </c>
      <c r="FW152" t="n">
        <v>15.41293</v>
      </c>
      <c r="FX152" t="n">
        <v>15.44238</v>
      </c>
      <c r="FY152" t="n">
        <v>15.47549</v>
      </c>
      <c r="FZ152" t="n">
        <v>15.52502</v>
      </c>
      <c r="GA152" t="n">
        <v>15.56857</v>
      </c>
      <c r="GB152" t="n">
        <v>15.61553</v>
      </c>
      <c r="GC152" t="n">
        <v>15.67122</v>
      </c>
      <c r="GD152" t="n">
        <v>15.72175</v>
      </c>
      <c r="GE152" t="n">
        <v>15.7542</v>
      </c>
      <c r="GF152" t="n">
        <v>15.79529</v>
      </c>
      <c r="GG152" t="n">
        <v>15.83677</v>
      </c>
      <c r="GH152" t="n">
        <v>15.88668</v>
      </c>
      <c r="GI152" t="n">
        <v>15.93533</v>
      </c>
      <c r="GJ152" t="n">
        <v>15.96225</v>
      </c>
      <c r="GK152" t="n">
        <v>15.97658</v>
      </c>
      <c r="GL152" t="n">
        <v>16.0141</v>
      </c>
      <c r="GM152" t="n">
        <v>16.05325</v>
      </c>
      <c r="GN152" t="n">
        <v>16.07901</v>
      </c>
      <c r="GO152" t="n">
        <v>16.11906</v>
      </c>
      <c r="GP152" t="n">
        <v>16.1737</v>
      </c>
      <c r="GQ152" t="n">
        <v>16.21089</v>
      </c>
      <c r="GR152" t="n">
        <v>16.25481</v>
      </c>
      <c r="GS152" t="n">
        <v>16.29238</v>
      </c>
      <c r="GT152" t="n">
        <v>16.32777</v>
      </c>
      <c r="GU152" t="n">
        <v>16.36566</v>
      </c>
      <c r="GV152" t="n">
        <v>16.41034</v>
      </c>
      <c r="GW152" t="n">
        <v>16.44447</v>
      </c>
      <c r="GX152" t="n">
        <v>16.47518</v>
      </c>
      <c r="GY152" t="n">
        <v>16.50539</v>
      </c>
      <c r="GZ152" t="n">
        <v>16.5599</v>
      </c>
      <c r="HA152" t="n">
        <v>16.60913</v>
      </c>
      <c r="HB152" t="n">
        <v>16.67394</v>
      </c>
      <c r="HC152" t="n">
        <v>16.7151</v>
      </c>
      <c r="HD152" t="n">
        <v>16.73841</v>
      </c>
      <c r="HE152" t="n">
        <v>16.7631</v>
      </c>
      <c r="HF152" t="n">
        <v>16.81548</v>
      </c>
      <c r="HG152" t="n">
        <v>16.8661</v>
      </c>
      <c r="HH152" t="n">
        <v>16.90927</v>
      </c>
      <c r="HI152" t="n">
        <v>16.96127</v>
      </c>
      <c r="HJ152" t="n">
        <v>16.99381</v>
      </c>
      <c r="HK152" t="n">
        <v>17.03743</v>
      </c>
      <c r="HL152" t="n">
        <v>17.08364</v>
      </c>
      <c r="HM152" t="n">
        <v>17.11643</v>
      </c>
      <c r="HN152" t="n">
        <v>17.14629</v>
      </c>
      <c r="HO152" t="n">
        <v>17.17705</v>
      </c>
      <c r="HP152" t="n">
        <v>17.21458</v>
      </c>
      <c r="HQ152" t="n">
        <v>17.24374</v>
      </c>
      <c r="HR152" t="n">
        <v>17.27262</v>
      </c>
      <c r="HS152" t="n">
        <v>17.29843</v>
      </c>
      <c r="HT152" t="n">
        <v>17.33397</v>
      </c>
      <c r="HU152" t="n">
        <v>17.37855</v>
      </c>
      <c r="HV152" t="n">
        <v>17.41524</v>
      </c>
      <c r="HW152" t="n">
        <v>17.44213</v>
      </c>
      <c r="HX152" t="n">
        <v>17.49023</v>
      </c>
      <c r="HY152" t="n">
        <v>17.5231</v>
      </c>
      <c r="HZ152" t="n">
        <v>17.53809</v>
      </c>
      <c r="IA152" t="n">
        <v>17.559</v>
      </c>
      <c r="IB152" t="n">
        <v>17.60734</v>
      </c>
      <c r="IC152" t="n">
        <v>17.65035</v>
      </c>
      <c r="ID152" t="n">
        <v>17.69141</v>
      </c>
      <c r="IE152" t="n">
        <v>17.76056</v>
      </c>
      <c r="IF152" t="n">
        <v>17.81468</v>
      </c>
      <c r="IG152" t="n">
        <v>17.85563</v>
      </c>
      <c r="IH152" t="n">
        <v>17.89661</v>
      </c>
      <c r="II152" t="n">
        <v>17.9353</v>
      </c>
      <c r="IJ152" t="n">
        <v>17.96947</v>
      </c>
      <c r="IK152" t="n">
        <v>18.00571</v>
      </c>
      <c r="IL152" t="n">
        <v>18.045</v>
      </c>
      <c r="IM152" t="n">
        <v>18.08133</v>
      </c>
      <c r="IN152" t="n">
        <v>18.11433</v>
      </c>
      <c r="IO152" t="n">
        <v>18.18343</v>
      </c>
      <c r="IP152" t="n">
        <v>18.21799</v>
      </c>
      <c r="IQ152" t="n">
        <v>18.2544</v>
      </c>
      <c r="IR152" t="n">
        <v>18.2905</v>
      </c>
      <c r="IS152" t="n">
        <v>18.32198</v>
      </c>
      <c r="IT152" t="n">
        <v>18.34789</v>
      </c>
      <c r="IU152" t="n">
        <v>18.38146</v>
      </c>
      <c r="IV152" t="n">
        <v>18.43411</v>
      </c>
      <c r="IW152" t="n">
        <v>18.4769</v>
      </c>
      <c r="IX152" t="n">
        <v>18.50764</v>
      </c>
      <c r="IY152" t="n">
        <v>18.54126</v>
      </c>
      <c r="IZ152" t="n">
        <v>18.5728</v>
      </c>
      <c r="JA152" t="n">
        <v>18.60099</v>
      </c>
      <c r="JB152" t="n">
        <v>18.64969</v>
      </c>
      <c r="JC152" t="n">
        <v>18.69739</v>
      </c>
      <c r="JD152" t="n">
        <v>18.73529</v>
      </c>
      <c r="JE152" t="n">
        <v>18.76128</v>
      </c>
      <c r="JF152" t="n">
        <v>18.80384</v>
      </c>
      <c r="JG152" t="n">
        <v>18.84525</v>
      </c>
      <c r="JH152" t="n">
        <v>18.88638</v>
      </c>
      <c r="JI152" t="n">
        <v>18.95274</v>
      </c>
      <c r="JJ152" t="n">
        <v>19.01201</v>
      </c>
      <c r="JK152" t="n">
        <v>19.06156</v>
      </c>
      <c r="JL152" t="n">
        <v>19.12181</v>
      </c>
      <c r="JM152" t="n">
        <v>19.15444</v>
      </c>
      <c r="JN152" t="n">
        <v>19.19953</v>
      </c>
      <c r="JO152" t="n">
        <v>19.23281</v>
      </c>
      <c r="JP152" t="n">
        <v>19.26791</v>
      </c>
      <c r="JQ152" t="n">
        <v>19.29629</v>
      </c>
      <c r="JR152" t="n">
        <v>19.33168</v>
      </c>
      <c r="JS152" t="n">
        <v>19.38006</v>
      </c>
      <c r="JT152" t="n">
        <v>19.42097</v>
      </c>
      <c r="JU152" t="n">
        <v>19.46413</v>
      </c>
      <c r="JV152" t="n">
        <v>19.50678</v>
      </c>
      <c r="JW152" t="n">
        <v>19.5487</v>
      </c>
      <c r="JX152" t="n">
        <v>19.57407</v>
      </c>
      <c r="JY152" t="n">
        <v>19.61107</v>
      </c>
      <c r="JZ152" t="n">
        <v>19.65533</v>
      </c>
      <c r="KA152" t="n">
        <v>19.69252</v>
      </c>
      <c r="KB152" t="n">
        <v>19.72017</v>
      </c>
      <c r="KC152" t="n">
        <v>19.75396</v>
      </c>
      <c r="KD152" t="n">
        <v>19.81151</v>
      </c>
      <c r="KE152" t="n">
        <v>19.84818</v>
      </c>
      <c r="KF152" t="n">
        <v>19.89024</v>
      </c>
      <c r="KG152" t="n">
        <v>19.91642</v>
      </c>
      <c r="KH152" t="n">
        <v>19.96402</v>
      </c>
      <c r="KI152" t="n">
        <v>20.01895</v>
      </c>
      <c r="KJ152" t="n">
        <v>20.06567</v>
      </c>
      <c r="KK152" t="n">
        <v>20.09702</v>
      </c>
      <c r="KL152" t="n">
        <v>20.14149</v>
      </c>
      <c r="KM152" t="n">
        <v>20.20253</v>
      </c>
      <c r="KN152" t="n">
        <v>20.24981</v>
      </c>
      <c r="KO152" t="n">
        <v>20.3034</v>
      </c>
      <c r="KP152" t="n">
        <v>20.3251</v>
      </c>
      <c r="KQ152" t="n">
        <v>20.36471</v>
      </c>
      <c r="KR152" t="n">
        <v>20.41243</v>
      </c>
      <c r="KS152" t="n">
        <v>20.44644</v>
      </c>
      <c r="KT152" t="n">
        <v>20.48596</v>
      </c>
      <c r="KU152" t="n">
        <v>20.51823</v>
      </c>
      <c r="KV152" t="n">
        <v>20.56943</v>
      </c>
      <c r="KW152" t="n">
        <v>20.61556</v>
      </c>
      <c r="KX152" t="n">
        <v>20.64838</v>
      </c>
      <c r="KY152" t="n">
        <v>20.69035</v>
      </c>
      <c r="KZ152" t="n">
        <v>20.73528</v>
      </c>
      <c r="LA152" t="n">
        <v>20.76747</v>
      </c>
      <c r="LB152" t="n">
        <v>20.79713</v>
      </c>
      <c r="LC152" t="n">
        <v>20.83982</v>
      </c>
      <c r="LD152" t="n">
        <v>20.87455</v>
      </c>
      <c r="LE152" t="n">
        <v>20.92347</v>
      </c>
      <c r="LF152" t="n">
        <v>20.95884</v>
      </c>
      <c r="LG152" t="n">
        <v>21.00213</v>
      </c>
      <c r="LH152" t="n">
        <v>21.04483</v>
      </c>
      <c r="LI152" t="n">
        <v>21.09282</v>
      </c>
      <c r="LJ152" t="n">
        <v>21.13981</v>
      </c>
      <c r="LK152" t="n">
        <v>21.1857</v>
      </c>
      <c r="LL152" t="n">
        <v>21.21981</v>
      </c>
      <c r="LM152" t="n">
        <v>21.26482</v>
      </c>
      <c r="LN152" t="n">
        <v>21.34112</v>
      </c>
      <c r="LO152" t="n">
        <v>21.40623</v>
      </c>
      <c r="LP152" t="n">
        <v>21.43525</v>
      </c>
      <c r="LQ152" t="n">
        <v>21.49077</v>
      </c>
      <c r="LR152" t="n">
        <v>21.53822</v>
      </c>
      <c r="LS152" t="n">
        <v>21.58671</v>
      </c>
      <c r="LT152" t="n">
        <v>21.6151</v>
      </c>
      <c r="LU152" t="n">
        <v>21.65492</v>
      </c>
      <c r="LV152" t="n">
        <v>21.69369</v>
      </c>
      <c r="LW152" t="n">
        <v>21.72348</v>
      </c>
      <c r="LX152" t="n">
        <v>21.77433</v>
      </c>
      <c r="LY152" t="n">
        <v>21.81211</v>
      </c>
      <c r="LZ152" t="n">
        <v>21.8576</v>
      </c>
      <c r="MA152" t="n">
        <v>21.88482</v>
      </c>
      <c r="MB152" t="n">
        <v>21.90585</v>
      </c>
      <c r="MC152" t="n">
        <v>21.92514</v>
      </c>
      <c r="MD152" t="n">
        <v>21.97485</v>
      </c>
      <c r="ME152" t="n">
        <v>22.00871</v>
      </c>
      <c r="MF152" t="n">
        <v>22.06154</v>
      </c>
      <c r="MG152" t="n">
        <v>22.11139</v>
      </c>
      <c r="MH152" t="n">
        <v>22.1553</v>
      </c>
      <c r="MI152" t="n">
        <v>22.19964</v>
      </c>
      <c r="MJ152" t="n">
        <v>22.24164</v>
      </c>
      <c r="MK152" t="n">
        <v>22.28799</v>
      </c>
      <c r="ML152" t="n">
        <v>22.32635</v>
      </c>
      <c r="MM152" t="n">
        <v>22.36781</v>
      </c>
      <c r="MN152" t="n">
        <v>22.41183</v>
      </c>
      <c r="MO152" t="n">
        <v>22.46253</v>
      </c>
      <c r="MP152" t="n">
        <v>22.49915</v>
      </c>
      <c r="MQ152" t="n">
        <v>22.54123</v>
      </c>
      <c r="MR152" t="n">
        <v>22.59231</v>
      </c>
      <c r="MS152" t="n">
        <v>22.64742</v>
      </c>
      <c r="MT152" t="n">
        <v>22.70175</v>
      </c>
      <c r="MU152" t="n">
        <v>22.75341</v>
      </c>
      <c r="MV152" t="n">
        <v>22.80597</v>
      </c>
      <c r="MW152" t="n">
        <v>22.85988</v>
      </c>
      <c r="MX152" t="n">
        <v>22.91752</v>
      </c>
      <c r="MY152" t="n">
        <v>22.97117</v>
      </c>
      <c r="MZ152" t="n">
        <v>23.03538</v>
      </c>
      <c r="NA152" t="n">
        <v>23.07499</v>
      </c>
      <c r="NB152" t="n">
        <v>23.12665</v>
      </c>
      <c r="NC152" t="n">
        <v>23.18247</v>
      </c>
      <c r="ND152" t="n">
        <v>23.23488</v>
      </c>
      <c r="NE152" t="n">
        <v>23.28395</v>
      </c>
      <c r="NF152" t="n">
        <v>23.33318</v>
      </c>
      <c r="NG152" t="n">
        <v>23.37548</v>
      </c>
      <c r="NH152" t="n">
        <v>23.42952</v>
      </c>
      <c r="NI152" t="n">
        <v>23.49749</v>
      </c>
      <c r="NJ152" t="n">
        <v>23.54753</v>
      </c>
      <c r="NK152" t="n">
        <v>23.61259</v>
      </c>
      <c r="NL152" t="n">
        <v>23.64953</v>
      </c>
      <c r="NM152" t="n">
        <v>23.68586</v>
      </c>
      <c r="NN152" t="n">
        <v>23.71967</v>
      </c>
      <c r="NO152" t="n">
        <v>23.76432</v>
      </c>
      <c r="NP152" t="n">
        <v>23.80828</v>
      </c>
      <c r="NQ152" t="n">
        <v>23.84101</v>
      </c>
      <c r="NR152" t="n">
        <v>23.87404</v>
      </c>
      <c r="NS152" t="n">
        <v>23.92057</v>
      </c>
      <c r="NT152" t="n">
        <v>23.98792</v>
      </c>
      <c r="NU152" t="n">
        <v>24.04537</v>
      </c>
      <c r="NV152" t="n">
        <v>24.09386</v>
      </c>
      <c r="NW152" t="n">
        <v>24.13432</v>
      </c>
      <c r="NX152" t="n">
        <v>24.18513</v>
      </c>
      <c r="NY152" t="n">
        <v>24.21615</v>
      </c>
      <c r="NZ152" t="n">
        <v>24.26796</v>
      </c>
      <c r="OA152" t="n">
        <v>24.31004</v>
      </c>
      <c r="OB152" t="n">
        <v>24.36861</v>
      </c>
      <c r="OC152" t="n">
        <v>24.39895</v>
      </c>
      <c r="OD152" t="n">
        <v>24.44543</v>
      </c>
      <c r="OE152" t="n">
        <v>24.49027</v>
      </c>
      <c r="OF152" t="n">
        <v>24.54192</v>
      </c>
      <c r="OG152" t="n">
        <v>24.60167</v>
      </c>
      <c r="OH152" t="n">
        <v>24.63687</v>
      </c>
      <c r="OI152" t="n">
        <v>24.69341</v>
      </c>
      <c r="OJ152" t="n">
        <v>24.74634</v>
      </c>
      <c r="OK152" t="n">
        <v>24.8013</v>
      </c>
      <c r="OL152" t="n">
        <v>24.8607</v>
      </c>
      <c r="OM152" t="n">
        <v>24.91177</v>
      </c>
      <c r="ON152" t="n">
        <v>24.96225</v>
      </c>
      <c r="OO152" t="n">
        <v>25.00721</v>
      </c>
      <c r="OP152" t="n">
        <v>25.04599</v>
      </c>
      <c r="OQ152" t="n">
        <v>25.09036</v>
      </c>
      <c r="OR152" t="n">
        <v>25.13654</v>
      </c>
      <c r="OS152" t="n">
        <v>25.17974</v>
      </c>
      <c r="OT152" t="n">
        <v>25.21305</v>
      </c>
      <c r="OU152" t="n">
        <v>25.25568</v>
      </c>
      <c r="OV152" t="n">
        <v>25.31573</v>
      </c>
      <c r="OW152" t="n">
        <v>25.36237</v>
      </c>
      <c r="OX152" t="n">
        <v>25.40508</v>
      </c>
      <c r="OY152" t="n">
        <v>25.44523</v>
      </c>
      <c r="OZ152" t="n">
        <v>25.49314</v>
      </c>
      <c r="PA152" t="n">
        <v>25.53808</v>
      </c>
      <c r="PB152" t="n">
        <v>25.58928</v>
      </c>
      <c r="PC152" t="n">
        <v>25.63915</v>
      </c>
      <c r="PD152" t="n">
        <v>25.69677</v>
      </c>
      <c r="PE152" t="n">
        <v>25.77808</v>
      </c>
      <c r="PF152" t="n">
        <v>25.82619</v>
      </c>
      <c r="PG152" t="n">
        <v>25.86134</v>
      </c>
      <c r="PH152" t="n">
        <v>25.90802</v>
      </c>
      <c r="PI152" t="n">
        <v>25.96326</v>
      </c>
      <c r="PJ152" t="n">
        <v>26.00255</v>
      </c>
      <c r="PK152" t="n">
        <v>26.03995</v>
      </c>
      <c r="PL152" t="n">
        <v>26.07578</v>
      </c>
      <c r="PM152" t="n">
        <v>26.10149</v>
      </c>
      <c r="PN152" t="n">
        <v>26.13752</v>
      </c>
      <c r="PO152" t="n">
        <v>26.17326</v>
      </c>
      <c r="PP152" t="n">
        <v>26.24409</v>
      </c>
      <c r="PQ152" t="n">
        <v>26.28987</v>
      </c>
      <c r="PR152" t="n">
        <v>26.33463</v>
      </c>
      <c r="PS152" t="n">
        <v>26.3825</v>
      </c>
      <c r="PT152" t="n">
        <v>26.42877</v>
      </c>
      <c r="PU152" t="n">
        <v>26.4865</v>
      </c>
      <c r="PV152" t="n">
        <v>26.5314</v>
      </c>
      <c r="PW152" t="n">
        <v>26.57012</v>
      </c>
      <c r="PX152" t="n">
        <v>26.63001</v>
      </c>
      <c r="PY152" t="n">
        <v>26.6697</v>
      </c>
      <c r="PZ152" t="n">
        <v>26.71411</v>
      </c>
      <c r="QA152" t="n">
        <v>26.77082</v>
      </c>
      <c r="QB152" t="n">
        <v>26.80639</v>
      </c>
      <c r="QC152" t="n">
        <v>26.85286</v>
      </c>
      <c r="QD152" t="n">
        <v>26.89758</v>
      </c>
      <c r="QE152" t="n">
        <v>26.93217</v>
      </c>
      <c r="QF152" t="n">
        <v>26.9791</v>
      </c>
      <c r="QG152" t="n">
        <v>27.04064</v>
      </c>
      <c r="QH152" t="n">
        <v>27.09092</v>
      </c>
      <c r="QI152" t="n">
        <v>27.12976</v>
      </c>
      <c r="QJ152" t="n">
        <v>27.16306</v>
      </c>
      <c r="QK152" t="n">
        <v>27.20431</v>
      </c>
      <c r="QL152" t="n">
        <v>27.25514</v>
      </c>
      <c r="QM152" t="n">
        <v>27.29651</v>
      </c>
      <c r="QN152" t="n">
        <v>27.32752</v>
      </c>
      <c r="QO152" t="n">
        <v>27.37696</v>
      </c>
      <c r="QP152" t="n">
        <v>27.43236</v>
      </c>
      <c r="QQ152" t="n">
        <v>27.47532</v>
      </c>
      <c r="QR152" t="n">
        <v>27.53013</v>
      </c>
      <c r="QS152" t="n">
        <v>27.57358</v>
      </c>
      <c r="QT152" t="n">
        <v>27.62681</v>
      </c>
      <c r="QU152" t="n">
        <v>27.6767</v>
      </c>
      <c r="QV152" t="n">
        <v>27.74572</v>
      </c>
      <c r="QW152" t="n">
        <v>27.7995</v>
      </c>
      <c r="QX152" t="n">
        <v>27.84053</v>
      </c>
      <c r="QY152" t="n">
        <v>27.88258</v>
      </c>
      <c r="QZ152" t="n">
        <v>27.92807</v>
      </c>
      <c r="RA152" t="n">
        <v>27.98009</v>
      </c>
      <c r="RB152" t="n">
        <v>28.0198</v>
      </c>
      <c r="RC152" t="n">
        <v>28.07323</v>
      </c>
      <c r="RD152" t="n">
        <v>28.12212</v>
      </c>
      <c r="RE152" t="n">
        <v>28.15255</v>
      </c>
      <c r="RF152" t="n">
        <v>28.19576</v>
      </c>
      <c r="RG152" t="n">
        <v>28.25504</v>
      </c>
      <c r="RH152" t="n">
        <v>28.28723</v>
      </c>
      <c r="RI152" t="n">
        <v>28.33273</v>
      </c>
      <c r="RJ152" t="n">
        <v>28.37924</v>
      </c>
      <c r="RK152" t="n">
        <v>28.44034</v>
      </c>
      <c r="RL152" t="n">
        <v>28.48637</v>
      </c>
      <c r="RM152" t="n">
        <v>28.5295</v>
      </c>
      <c r="RN152" t="n">
        <v>28.5767</v>
      </c>
      <c r="RO152" t="n">
        <v>28.63722</v>
      </c>
      <c r="RP152" t="n">
        <v>28.68457</v>
      </c>
      <c r="RQ152" t="n">
        <v>28.72845</v>
      </c>
      <c r="RR152" t="n">
        <v>28.76249</v>
      </c>
      <c r="RS152" t="n">
        <v>28.80181</v>
      </c>
      <c r="RT152" t="n">
        <v>28.83675</v>
      </c>
      <c r="RU152" t="n">
        <v>28.90499</v>
      </c>
      <c r="RV152" t="n">
        <v>28.95093</v>
      </c>
      <c r="RW152" t="n">
        <v>28.99846</v>
      </c>
      <c r="RX152" t="n">
        <v>29.04482</v>
      </c>
      <c r="RY152" t="n">
        <v>29.07991</v>
      </c>
      <c r="RZ152" t="n">
        <v>29.14594</v>
      </c>
      <c r="SA152" t="n">
        <v>29.22234</v>
      </c>
      <c r="SB152" t="n">
        <v>29.28068</v>
      </c>
      <c r="SC152" t="n">
        <v>29.3268</v>
      </c>
      <c r="SD152" t="n">
        <v>29.37811</v>
      </c>
      <c r="SE152" t="n">
        <v>29.44219</v>
      </c>
      <c r="SF152" t="n">
        <v>29.50724</v>
      </c>
      <c r="SG152" t="n">
        <v>29.56454</v>
      </c>
      <c r="SH152" t="n">
        <v>29.62058</v>
      </c>
      <c r="SI152" t="n">
        <v>29.69118</v>
      </c>
      <c r="SJ152" t="n">
        <v>29.73918</v>
      </c>
      <c r="SK152" t="n">
        <v>29.79201</v>
      </c>
      <c r="SL152" t="n">
        <v>29.83902</v>
      </c>
      <c r="SM152" t="n">
        <v>29.88029</v>
      </c>
      <c r="SN152" t="n">
        <v>29.94647</v>
      </c>
      <c r="SO152" t="n">
        <v>30.01363</v>
      </c>
      <c r="SP152" t="n">
        <v>30.07492</v>
      </c>
      <c r="SQ152" t="n">
        <v>30.13675</v>
      </c>
      <c r="SR152" t="n">
        <v>30.19896</v>
      </c>
      <c r="SS152" t="n">
        <v>30.2311</v>
      </c>
      <c r="ST152" t="n">
        <v>30.28318</v>
      </c>
      <c r="SU152" t="n">
        <v>30.33698</v>
      </c>
      <c r="SV152" t="n">
        <v>30.38792</v>
      </c>
      <c r="SW152" t="n">
        <v>30.43093</v>
      </c>
      <c r="SX152" t="n">
        <v>30.49355</v>
      </c>
      <c r="SY152" t="n">
        <v>30.53385</v>
      </c>
      <c r="SZ152" t="n">
        <v>30.59069</v>
      </c>
      <c r="TA152" t="n">
        <v>30.66038</v>
      </c>
      <c r="TB152" t="n">
        <v>30.72719</v>
      </c>
      <c r="TC152" t="n">
        <v>30.79481</v>
      </c>
      <c r="TD152" t="n">
        <v>30.84861</v>
      </c>
      <c r="TE152" t="n">
        <v>30.8916</v>
      </c>
      <c r="TF152" t="n">
        <v>30.94042</v>
      </c>
      <c r="TG152" t="n">
        <v>30.99422</v>
      </c>
      <c r="TH152" t="n">
        <v>31.05196</v>
      </c>
      <c r="TI152" t="n">
        <v>31.10123</v>
      </c>
      <c r="TJ152" t="n">
        <v>31.15947</v>
      </c>
      <c r="TK152" t="n">
        <v>31.21467</v>
      </c>
      <c r="TL152" t="n">
        <v>31.26424</v>
      </c>
      <c r="TM152" t="n">
        <v>31.31288</v>
      </c>
      <c r="TN152" t="n">
        <v>31.35614</v>
      </c>
      <c r="TO152" t="n">
        <v>31.41209</v>
      </c>
      <c r="TP152" t="n">
        <v>31.47181</v>
      </c>
      <c r="TQ152" t="n">
        <v>31.51574</v>
      </c>
      <c r="TR152" t="n">
        <v>31.56909</v>
      </c>
      <c r="TS152" t="n">
        <v>31.61224</v>
      </c>
      <c r="TT152" t="n">
        <v>31.66148</v>
      </c>
      <c r="TU152" t="n">
        <v>31.73141</v>
      </c>
      <c r="TV152" t="n">
        <v>31.77881</v>
      </c>
      <c r="TW152" t="n">
        <v>31.81962</v>
      </c>
      <c r="TX152" t="n">
        <v>31.86215</v>
      </c>
      <c r="TY152" t="n">
        <v>31.9004</v>
      </c>
      <c r="TZ152" t="n">
        <v>31.95918</v>
      </c>
      <c r="UA152" t="n">
        <v>32.00713</v>
      </c>
      <c r="UB152" t="n">
        <v>32.05642</v>
      </c>
      <c r="UC152" t="n">
        <v>32.12161</v>
      </c>
      <c r="UD152" t="n">
        <v>32.17033</v>
      </c>
      <c r="UE152" t="n">
        <v>32.22815</v>
      </c>
      <c r="UF152" t="n">
        <v>32.28936</v>
      </c>
      <c r="UG152" t="n">
        <v>32.34354</v>
      </c>
      <c r="UH152" t="n">
        <v>32.40069</v>
      </c>
      <c r="UI152" t="n">
        <v>32.47776</v>
      </c>
      <c r="UJ152" t="n">
        <v>32.55153</v>
      </c>
      <c r="UK152" t="n">
        <v>32.60371</v>
      </c>
      <c r="UL152" t="n">
        <v>32.6708</v>
      </c>
      <c r="UM152" t="n">
        <v>32.73588</v>
      </c>
      <c r="UN152" t="n">
        <v>32.79362</v>
      </c>
      <c r="UO152" t="n">
        <v>32.85889</v>
      </c>
      <c r="UP152" t="n">
        <v>32.93354</v>
      </c>
      <c r="UQ152" t="n">
        <v>32.99758</v>
      </c>
      <c r="UR152" t="n">
        <v>33.0847</v>
      </c>
      <c r="US152" t="n">
        <v>33.16592</v>
      </c>
      <c r="UT152" t="n">
        <v>33.22805</v>
      </c>
      <c r="UU152" t="n">
        <v>33.26852</v>
      </c>
      <c r="UV152" t="n">
        <v>33.34203</v>
      </c>
      <c r="UW152" t="n">
        <v>33.42032</v>
      </c>
      <c r="UX152" t="n">
        <v>33.49063</v>
      </c>
      <c r="UY152" t="n">
        <v>33.54848</v>
      </c>
      <c r="UZ152" t="n">
        <v>33.60571</v>
      </c>
      <c r="VA152" t="n">
        <v>33.68277</v>
      </c>
      <c r="VB152" t="n">
        <v>33.75432</v>
      </c>
      <c r="VC152" t="n">
        <v>33.82911</v>
      </c>
      <c r="VD152" t="n">
        <v>33.88204</v>
      </c>
      <c r="VE152" t="n">
        <v>33.93236</v>
      </c>
      <c r="VF152" t="n">
        <v>33.99543</v>
      </c>
      <c r="VG152" t="n">
        <v>34.07333</v>
      </c>
      <c r="VH152" t="n">
        <v>34.13528</v>
      </c>
      <c r="VI152" t="n">
        <v>34.20633</v>
      </c>
      <c r="VJ152" t="n">
        <v>34.28368</v>
      </c>
      <c r="VK152" t="n">
        <v>34.34474</v>
      </c>
      <c r="VL152" t="n">
        <v>34.4185</v>
      </c>
      <c r="VM152" t="n">
        <v>34.49588</v>
      </c>
      <c r="VN152" t="n">
        <v>34.54568</v>
      </c>
      <c r="VO152" t="n">
        <v>34.59762</v>
      </c>
      <c r="VP152" t="n">
        <v>34.65505</v>
      </c>
      <c r="VQ152" t="n">
        <v>34.72915</v>
      </c>
      <c r="VR152" t="n">
        <v>34.81713</v>
      </c>
      <c r="VS152" t="n">
        <v>34.88754</v>
      </c>
      <c r="VT152" t="n">
        <v>34.95329</v>
      </c>
      <c r="VU152" t="n">
        <v>35.03242</v>
      </c>
      <c r="VV152" t="n">
        <v>35.11527</v>
      </c>
      <c r="VW152" t="n">
        <v>35.20607</v>
      </c>
      <c r="VX152" t="n">
        <v>35.27099</v>
      </c>
      <c r="VY152" t="n">
        <v>35.34542</v>
      </c>
      <c r="VZ152" t="n">
        <v>35.43442</v>
      </c>
      <c r="WA152" t="n">
        <v>35.50826</v>
      </c>
      <c r="WB152" t="n">
        <v>35.58032</v>
      </c>
      <c r="WC152" t="n">
        <v>35.61792</v>
      </c>
      <c r="WD152" t="n">
        <v>35.66532</v>
      </c>
      <c r="WE152" t="n">
        <v>35.71775</v>
      </c>
      <c r="WF152" t="n">
        <v>35.77449</v>
      </c>
      <c r="WG152" t="n">
        <v>35.83461</v>
      </c>
      <c r="WH152" t="n">
        <v>35.89843</v>
      </c>
      <c r="WI152" t="n">
        <v>35.96064</v>
      </c>
      <c r="WJ152" t="n">
        <v>36.0255</v>
      </c>
      <c r="WK152" t="n">
        <v>36.09032</v>
      </c>
      <c r="WL152" t="n">
        <v>36.16928</v>
      </c>
      <c r="WM152" t="n">
        <v>36.24826</v>
      </c>
      <c r="WN152" t="n">
        <v>36.32235</v>
      </c>
      <c r="WO152" t="n">
        <v>36.39267</v>
      </c>
      <c r="WP152" t="n">
        <v>36.45391</v>
      </c>
      <c r="WQ152" t="n">
        <v>36.52802</v>
      </c>
      <c r="WR152" t="n">
        <v>36.59969</v>
      </c>
      <c r="WS152" t="n">
        <v>36.67536</v>
      </c>
      <c r="WT152" t="n">
        <v>36.74992</v>
      </c>
      <c r="WU152" t="n">
        <v>36.80343</v>
      </c>
      <c r="WV152" t="n">
        <v>36.87859</v>
      </c>
      <c r="WW152" t="n">
        <v>36.94224</v>
      </c>
      <c r="WX152" t="n">
        <v>37.0316</v>
      </c>
      <c r="WY152" t="n">
        <v>37.11689</v>
      </c>
      <c r="WZ152" t="n">
        <v>37.17987</v>
      </c>
      <c r="XA152" t="n">
        <v>37.24386</v>
      </c>
      <c r="XB152" t="n">
        <v>37.3052</v>
      </c>
      <c r="XC152" t="n">
        <v>37.35276</v>
      </c>
      <c r="XD152" t="n">
        <v>37.43604</v>
      </c>
      <c r="XE152" t="n">
        <v>37.5182</v>
      </c>
      <c r="XF152" t="n">
        <v>37.60496</v>
      </c>
      <c r="XG152" t="n">
        <v>37.69889</v>
      </c>
      <c r="XH152" t="n">
        <v>37.7866</v>
      </c>
      <c r="XI152" t="n">
        <v>37.86437</v>
      </c>
      <c r="XJ152" t="n">
        <v>37.94715</v>
      </c>
      <c r="XK152" t="n">
        <v>38.03495</v>
      </c>
      <c r="XL152" t="n">
        <v>38.0974</v>
      </c>
      <c r="XM152" t="n">
        <v>38.14738</v>
      </c>
      <c r="XN152" t="n">
        <v>38.20714</v>
      </c>
      <c r="XO152" t="n">
        <v>38.27783</v>
      </c>
      <c r="XP152" t="n">
        <v>38.36416</v>
      </c>
      <c r="XQ152" t="n">
        <v>38.40507</v>
      </c>
      <c r="XR152" t="n">
        <v>38.46978</v>
      </c>
      <c r="XS152" t="n">
        <v>38.56312</v>
      </c>
      <c r="XT152" t="n">
        <v>38.63497</v>
      </c>
      <c r="XU152" t="n">
        <v>38.70662</v>
      </c>
      <c r="XV152" t="n">
        <v>38.79364</v>
      </c>
      <c r="XW152" t="n">
        <v>38.855</v>
      </c>
      <c r="XX152" t="n">
        <v>38.91964</v>
      </c>
      <c r="XY152" t="n">
        <v>38.984</v>
      </c>
      <c r="XZ152" t="n">
        <v>39.05984</v>
      </c>
      <c r="YA152" t="n">
        <v>39.13456</v>
      </c>
      <c r="YB152" t="n">
        <v>39.19904</v>
      </c>
      <c r="YC152" t="n">
        <v>39.30045</v>
      </c>
      <c r="YD152" t="n">
        <v>39.39705</v>
      </c>
      <c r="YE152" t="n">
        <v>39.49432</v>
      </c>
      <c r="YF152" t="n">
        <v>39.59379</v>
      </c>
      <c r="YG152" t="n">
        <v>39.66054</v>
      </c>
      <c r="YH152" t="n">
        <v>39.70919</v>
      </c>
      <c r="YI152" t="n">
        <v>39.7646</v>
      </c>
      <c r="YJ152" t="n">
        <v>39.86052</v>
      </c>
      <c r="YK152" t="n">
        <v>39.93492</v>
      </c>
      <c r="YL152" t="n">
        <v>39.9936</v>
      </c>
      <c r="YM152" t="n">
        <v>40.08728</v>
      </c>
      <c r="YN152" t="n">
        <v>40.1952</v>
      </c>
      <c r="YO152" t="n">
        <v>40.32225</v>
      </c>
      <c r="YP152" t="n">
        <v>40.39337</v>
      </c>
      <c r="YQ152" t="n">
        <v>40.49252</v>
      </c>
      <c r="YR152" t="n">
        <v>40.57576</v>
      </c>
      <c r="YS152" t="n">
        <v>40.68368</v>
      </c>
      <c r="YT152" t="n">
        <v>40.75553</v>
      </c>
      <c r="YU152" t="n">
        <v>40.85844</v>
      </c>
      <c r="YV152" t="n">
        <v>40.95861</v>
      </c>
      <c r="YW152" t="n">
        <v>41.06543</v>
      </c>
      <c r="YX152" t="n">
        <v>41.13043</v>
      </c>
      <c r="YY152" t="n">
        <v>41.22151</v>
      </c>
      <c r="YZ152" t="n">
        <v>41.26766</v>
      </c>
      <c r="ZA152" t="n">
        <v>41.34075</v>
      </c>
      <c r="ZB152" t="n">
        <v>41.43186</v>
      </c>
      <c r="ZC152" t="n">
        <v>41.50039</v>
      </c>
      <c r="ZD152" t="n">
        <v>41.60065</v>
      </c>
      <c r="ZE152" t="n">
        <v>41.67413</v>
      </c>
      <c r="ZF152" t="n">
        <v>41.77214</v>
      </c>
      <c r="ZG152" t="n">
        <v>41.88525</v>
      </c>
      <c r="ZH152" t="n">
        <v>41.96336</v>
      </c>
      <c r="ZI152" t="n">
        <v>42.04517</v>
      </c>
      <c r="ZJ152" t="n">
        <v>42.1012</v>
      </c>
      <c r="ZK152" t="n">
        <v>42.15392</v>
      </c>
      <c r="ZL152" t="n">
        <v>42.24524</v>
      </c>
      <c r="ZM152" t="n">
        <v>42.35454</v>
      </c>
      <c r="ZN152" t="n">
        <v>42.40767</v>
      </c>
      <c r="ZO152" t="n">
        <v>42.47432</v>
      </c>
      <c r="ZP152" t="n">
        <v>42.58963</v>
      </c>
      <c r="ZQ152" t="n">
        <v>42.71247</v>
      </c>
      <c r="ZR152" t="n">
        <v>42.81694</v>
      </c>
      <c r="ZS152" t="n">
        <v>42.85973</v>
      </c>
      <c r="ZT152" t="n">
        <v>42.92843</v>
      </c>
      <c r="ZU152" t="n">
        <v>42.99747</v>
      </c>
      <c r="ZV152" t="n">
        <v>43.08926</v>
      </c>
      <c r="ZW152" t="n">
        <v>43.1773</v>
      </c>
      <c r="ZX152" t="n">
        <v>43.25553</v>
      </c>
      <c r="ZY152" t="n">
        <v>43.34338</v>
      </c>
      <c r="ZZ152" t="n">
        <v>43.43773</v>
      </c>
      <c r="AAA152" t="n">
        <v>43.54871</v>
      </c>
      <c r="AAB152" t="n">
        <v>43.63747</v>
      </c>
      <c r="AAC152" t="n">
        <v>43.79299</v>
      </c>
      <c r="AAD152" t="n">
        <v>43.91533</v>
      </c>
      <c r="AAE152" t="n">
        <v>43.99286</v>
      </c>
      <c r="AAF152" t="n">
        <v>44.09379</v>
      </c>
      <c r="AAG152" t="n">
        <v>44.18178</v>
      </c>
      <c r="AAH152" t="n">
        <v>44.32483</v>
      </c>
      <c r="AAI152" t="n">
        <v>44.41014</v>
      </c>
      <c r="AAJ152" t="n">
        <v>44.50221</v>
      </c>
      <c r="AAK152" t="n">
        <v>44.56876</v>
      </c>
      <c r="AAL152" t="n">
        <v>44.63459</v>
      </c>
      <c r="AAM152" t="n">
        <v>44.72856</v>
      </c>
      <c r="AAN152" t="n">
        <v>44.81647</v>
      </c>
      <c r="AAO152" t="n">
        <v>44.93747</v>
      </c>
      <c r="AAP152" t="n">
        <v>45.02703</v>
      </c>
      <c r="AAQ152" t="n">
        <v>45.13493</v>
      </c>
      <c r="AAR152" t="n">
        <v>45.22969</v>
      </c>
      <c r="AAS152" t="n">
        <v>45.32337</v>
      </c>
      <c r="AAT152" t="n">
        <v>45.39677</v>
      </c>
      <c r="AAU152" t="n">
        <v>45.48815</v>
      </c>
      <c r="AAV152" t="n">
        <v>45.547</v>
      </c>
      <c r="AAW152" t="n">
        <v>45.65939</v>
      </c>
      <c r="AAX152" t="n">
        <v>45.73659</v>
      </c>
      <c r="AAY152" t="n">
        <v>45.78564</v>
      </c>
      <c r="AAZ152" t="n">
        <v>45.88145</v>
      </c>
      <c r="ABA152" t="n">
        <v>45.99542</v>
      </c>
      <c r="ABB152" t="n">
        <v>46.0981</v>
      </c>
      <c r="ABC152" t="n">
        <v>46.18991</v>
      </c>
      <c r="ABD152" t="n">
        <v>46.26991</v>
      </c>
      <c r="ABE152" t="n">
        <v>46.36502</v>
      </c>
      <c r="ABF152" t="n">
        <v>46.45724</v>
      </c>
      <c r="ABG152" t="n">
        <v>46.57488</v>
      </c>
      <c r="ABH152" t="n">
        <v>46.69376</v>
      </c>
      <c r="ABI152" t="n">
        <v>46.8433</v>
      </c>
      <c r="ABJ152" t="n">
        <v>46.92682</v>
      </c>
      <c r="ABK152" t="n">
        <v>47.04008</v>
      </c>
      <c r="ABL152" t="n">
        <v>47.18356</v>
      </c>
      <c r="ABM152" t="n">
        <v>47.2782</v>
      </c>
      <c r="ABN152" t="n">
        <v>47.3752</v>
      </c>
      <c r="ABO152" t="n">
        <v>47.48197</v>
      </c>
      <c r="ABP152" t="n">
        <v>47.62524</v>
      </c>
      <c r="ABQ152" t="n">
        <v>47.71809</v>
      </c>
      <c r="ABR152" t="n">
        <v>47.80206</v>
      </c>
      <c r="ABS152" t="n">
        <v>47.88462</v>
      </c>
      <c r="ABT152" t="n">
        <v>48.00245</v>
      </c>
      <c r="ABU152" t="n">
        <v>48.09947</v>
      </c>
      <c r="ABV152" t="n">
        <v>48.23814</v>
      </c>
      <c r="ABW152" t="n">
        <v>48.35935</v>
      </c>
      <c r="ABX152" t="n">
        <v>48.46647</v>
      </c>
      <c r="ABY152" t="n">
        <v>48.58074</v>
      </c>
      <c r="ABZ152" t="n">
        <v>48.68938</v>
      </c>
      <c r="ACA152" t="n">
        <v>48.82309</v>
      </c>
      <c r="ACB152" t="n">
        <v>48.94235</v>
      </c>
      <c r="ACC152" t="n">
        <v>49.03876</v>
      </c>
      <c r="ACD152" t="n">
        <v>49.12873</v>
      </c>
      <c r="ACE152" t="n">
        <v>49.21473</v>
      </c>
      <c r="ACF152" t="n">
        <v>49.331</v>
      </c>
      <c r="ACG152" t="n">
        <v>49.45508</v>
      </c>
      <c r="ACH152" t="n">
        <v>49.58457</v>
      </c>
      <c r="ACI152" t="n">
        <v>49.70894</v>
      </c>
      <c r="ACJ152" t="n">
        <v>49.85078</v>
      </c>
      <c r="ACK152" t="n">
        <v>49.94649</v>
      </c>
      <c r="ACL152" t="n">
        <v>50.02097</v>
      </c>
      <c r="ACM152" t="n">
        <v>50.14577</v>
      </c>
      <c r="ACN152" t="n">
        <v>50.31119</v>
      </c>
      <c r="ACO152" t="n">
        <v>50.46594</v>
      </c>
      <c r="ACP152" t="n">
        <v>50.57516</v>
      </c>
      <c r="ACQ152" t="n">
        <v>50.70928</v>
      </c>
      <c r="ACR152" t="n">
        <v>50.85841</v>
      </c>
      <c r="ACS152" t="n">
        <v>51.00662</v>
      </c>
      <c r="ACT152" t="n">
        <v>51.12893</v>
      </c>
      <c r="ACU152" t="n">
        <v>51.21746</v>
      </c>
      <c r="ACV152" t="n">
        <v>51.34771</v>
      </c>
      <c r="ACW152" t="n">
        <v>51.45612</v>
      </c>
      <c r="ACX152" t="n">
        <v>51.6016</v>
      </c>
      <c r="ACY152" t="n">
        <v>51.7253</v>
      </c>
      <c r="ACZ152" t="n">
        <v>51.86099</v>
      </c>
      <c r="ADA152" t="n">
        <v>52.04106</v>
      </c>
      <c r="ADB152" t="n">
        <v>52.1385</v>
      </c>
      <c r="ADC152" t="n">
        <v>52.27481</v>
      </c>
      <c r="ADD152" t="n">
        <v>52.40991</v>
      </c>
      <c r="ADE152" t="n">
        <v>52.50688</v>
      </c>
      <c r="ADF152" t="n">
        <v>52.62283</v>
      </c>
      <c r="ADG152" t="n">
        <v>52.76302</v>
      </c>
      <c r="ADH152" t="n">
        <v>52.91448</v>
      </c>
      <c r="ADI152" t="n">
        <v>53.03931</v>
      </c>
      <c r="ADJ152" t="n">
        <v>53.12852</v>
      </c>
      <c r="ADK152" t="n">
        <v>53.20439</v>
      </c>
      <c r="ADL152" t="n">
        <v>53.30019</v>
      </c>
      <c r="ADM152" t="n">
        <v>53.40549</v>
      </c>
      <c r="ADN152" t="n">
        <v>53.49004</v>
      </c>
      <c r="ADO152" t="n">
        <v>53.65234</v>
      </c>
      <c r="ADP152" t="n">
        <v>53.82017</v>
      </c>
      <c r="ADQ152" t="n">
        <v>53.9494</v>
      </c>
      <c r="ADR152" t="n">
        <v>54.10709</v>
      </c>
      <c r="ADS152" t="n">
        <v>54.27788</v>
      </c>
      <c r="ADT152" t="n">
        <v>54.43928</v>
      </c>
      <c r="ADU152" t="n">
        <v>54.6074</v>
      </c>
      <c r="ADV152" t="n">
        <v>54.73674</v>
      </c>
      <c r="ADW152" t="n">
        <v>54.86515</v>
      </c>
      <c r="ADX152" t="n">
        <v>55.0187</v>
      </c>
      <c r="ADY152" t="n">
        <v>55.20063</v>
      </c>
      <c r="ADZ152" t="n">
        <v>55.3415</v>
      </c>
      <c r="AEA152" t="n">
        <v>55.48115</v>
      </c>
      <c r="AEB152" t="n">
        <v>55.57996</v>
      </c>
      <c r="AEC152" t="n">
        <v>55.7124</v>
      </c>
      <c r="AED152" t="n">
        <v>55.8492</v>
      </c>
      <c r="AEE152" t="n">
        <v>56.0153</v>
      </c>
      <c r="AEF152" t="n">
        <v>56.21691</v>
      </c>
      <c r="AEG152" t="n">
        <v>56.34462</v>
      </c>
      <c r="AEH152" t="n">
        <v>56.53765</v>
      </c>
      <c r="AEI152" t="n">
        <v>56.64911</v>
      </c>
      <c r="AEJ152" t="n">
        <v>56.80683</v>
      </c>
      <c r="AEK152" t="n">
        <v>56.96741</v>
      </c>
      <c r="AEL152" t="n">
        <v>57.13684</v>
      </c>
      <c r="AEM152" t="n">
        <v>57.28617</v>
      </c>
      <c r="AEN152" t="n">
        <v>57.47981</v>
      </c>
      <c r="AEO152" t="n">
        <v>57.64978</v>
      </c>
      <c r="AEP152" t="n">
        <v>57.84057</v>
      </c>
      <c r="AEQ152" t="n">
        <v>58.06747</v>
      </c>
      <c r="AER152" t="n">
        <v>58.26389</v>
      </c>
      <c r="AES152" t="n">
        <v>58.41232</v>
      </c>
      <c r="AET152" t="n">
        <v>58.54093</v>
      </c>
      <c r="AEU152" t="n">
        <v>58.68124</v>
      </c>
      <c r="AEV152" t="n">
        <v>58.86189</v>
      </c>
      <c r="AEW152" t="n">
        <v>59.06232</v>
      </c>
      <c r="AEX152" t="n">
        <v>59.23201</v>
      </c>
      <c r="AEY152" t="n">
        <v>59.3983</v>
      </c>
      <c r="AEZ152" t="n">
        <v>59.54929</v>
      </c>
      <c r="AFA152" t="n">
        <v>59.7039</v>
      </c>
      <c r="AFB152" t="n">
        <v>59.8947</v>
      </c>
      <c r="AFC152" t="n">
        <v>60.12587</v>
      </c>
      <c r="AFD152" t="n">
        <v>60.27803</v>
      </c>
      <c r="AFE152" t="n">
        <v>60.41648</v>
      </c>
      <c r="AFF152" t="n">
        <v>60.61068</v>
      </c>
      <c r="AFG152" t="n">
        <v>60.80201</v>
      </c>
      <c r="AFH152" t="n">
        <v>60.99049</v>
      </c>
      <c r="AFI152" t="n">
        <v>61.15474</v>
      </c>
      <c r="AFJ152" t="n">
        <v>61.36821</v>
      </c>
      <c r="AFK152" t="n">
        <v>61.55349</v>
      </c>
      <c r="AFL152" t="n">
        <v>61.75824</v>
      </c>
      <c r="AFM152" t="n">
        <v>62.01895</v>
      </c>
      <c r="AFN152" t="n">
        <v>62.16646</v>
      </c>
      <c r="AFO152" t="n">
        <v>62.366</v>
      </c>
      <c r="AFP152" t="n">
        <v>62.5469</v>
      </c>
      <c r="AFQ152" t="n">
        <v>62.74653</v>
      </c>
      <c r="AFR152" t="n">
        <v>62.95021</v>
      </c>
      <c r="AFS152" t="n">
        <v>63.18472</v>
      </c>
      <c r="AFT152" t="n">
        <v>63.37317</v>
      </c>
      <c r="AFU152" t="n">
        <v>63.54772</v>
      </c>
      <c r="AFV152" t="n">
        <v>63.71371</v>
      </c>
      <c r="AFW152" t="n">
        <v>63.90496</v>
      </c>
      <c r="AFX152" t="n">
        <v>64.23195</v>
      </c>
      <c r="AFY152" t="n">
        <v>64.54989999999999</v>
      </c>
      <c r="AFZ152" t="n">
        <v>64.80135</v>
      </c>
      <c r="AGA152" t="n">
        <v>65.00543</v>
      </c>
      <c r="AGB152" t="n">
        <v>65.18531</v>
      </c>
      <c r="AGC152" t="n">
        <v>65.34536</v>
      </c>
      <c r="AGD152" t="n">
        <v>65.55098</v>
      </c>
      <c r="AGE152" t="n">
        <v>65.73677000000001</v>
      </c>
      <c r="AGF152" t="n">
        <v>65.95114</v>
      </c>
      <c r="AGG152" t="n">
        <v>66.18044</v>
      </c>
      <c r="AGH152" t="n">
        <v>66.40501</v>
      </c>
      <c r="AGI152" t="n">
        <v>66.6575</v>
      </c>
      <c r="AGJ152" t="n">
        <v>66.87222</v>
      </c>
      <c r="AGK152" t="n">
        <v>67.03291</v>
      </c>
      <c r="AGL152" t="n">
        <v>67.27172</v>
      </c>
      <c r="AGM152" t="n">
        <v>67.53212000000001</v>
      </c>
      <c r="AGN152" t="n">
        <v>67.73417999999999</v>
      </c>
      <c r="AGO152" t="n">
        <v>67.99849</v>
      </c>
      <c r="AGP152" t="n">
        <v>68.36633</v>
      </c>
      <c r="AGQ152" t="n">
        <v>68.65187</v>
      </c>
      <c r="AGR152" t="n">
        <v>68.90472</v>
      </c>
      <c r="AGS152" t="n">
        <v>69.17274</v>
      </c>
      <c r="AGT152" t="n">
        <v>69.43935</v>
      </c>
      <c r="AGU152" t="n">
        <v>69.63435</v>
      </c>
      <c r="AGV152" t="n">
        <v>69.93098000000001</v>
      </c>
      <c r="AGW152" t="n">
        <v>70.23403999999999</v>
      </c>
      <c r="AGX152" t="n">
        <v>70.58974000000001</v>
      </c>
      <c r="AGY152" t="n">
        <v>70.88934</v>
      </c>
      <c r="AGZ152" t="n">
        <v>71.10766</v>
      </c>
      <c r="AHA152" t="n">
        <v>71.41721</v>
      </c>
      <c r="AHB152" t="n">
        <v>71.77522</v>
      </c>
      <c r="AHC152" t="n">
        <v>72.08422</v>
      </c>
      <c r="AHD152" t="n">
        <v>72.36095</v>
      </c>
      <c r="AHE152" t="n">
        <v>72.70480000000001</v>
      </c>
      <c r="AHF152" t="n">
        <v>73.11848000000001</v>
      </c>
      <c r="AHG152" t="n">
        <v>73.34533999999999</v>
      </c>
      <c r="AHH152" t="n">
        <v>73.60657999999999</v>
      </c>
      <c r="AHI152" t="n">
        <v>73.88207</v>
      </c>
      <c r="AHJ152" t="n">
        <v>74.23232</v>
      </c>
      <c r="AHK152" t="n">
        <v>74.6066</v>
      </c>
      <c r="AHL152" t="n">
        <v>74.87629</v>
      </c>
      <c r="AHM152" t="n">
        <v>75.19222000000001</v>
      </c>
      <c r="AHN152" t="n">
        <v>75.5594</v>
      </c>
      <c r="AHO152" t="n">
        <v>76.08499</v>
      </c>
      <c r="AHP152" t="n">
        <v>76.45013</v>
      </c>
      <c r="AHQ152" t="n">
        <v>76.77975000000001</v>
      </c>
      <c r="AHR152" t="n">
        <v>77.12363000000001</v>
      </c>
      <c r="AHS152" t="n">
        <v>77.46069</v>
      </c>
      <c r="AHT152" t="n">
        <v>77.81769</v>
      </c>
      <c r="AHU152" t="n">
        <v>78.16761</v>
      </c>
      <c r="AHV152" t="n">
        <v>78.6386</v>
      </c>
      <c r="AHW152" t="n">
        <v>78.94173000000001</v>
      </c>
      <c r="AHX152" t="n">
        <v>79.37305000000001</v>
      </c>
      <c r="AHY152" t="n">
        <v>79.79311</v>
      </c>
      <c r="AHZ152" t="n">
        <v>80.19619</v>
      </c>
      <c r="AIA152" t="n">
        <v>80.47705999999999</v>
      </c>
      <c r="AIB152" t="n">
        <v>80.89833</v>
      </c>
      <c r="AIC152" t="n">
        <v>81.42798999999999</v>
      </c>
      <c r="AID152" t="n">
        <v>81.916</v>
      </c>
      <c r="AIE152" t="n">
        <v>82.2915</v>
      </c>
      <c r="AIF152" t="n">
        <v>82.74969</v>
      </c>
      <c r="AIG152" t="n">
        <v>83.17100000000001</v>
      </c>
      <c r="AIH152" t="n">
        <v>83.74648999999999</v>
      </c>
      <c r="AII152" t="n">
        <v>84.33984</v>
      </c>
      <c r="AIJ152" t="n">
        <v>84.90488000000001</v>
      </c>
      <c r="AIK152" t="n">
        <v>85.42587</v>
      </c>
      <c r="AIL152" t="n">
        <v>86.05667</v>
      </c>
      <c r="AIM152" t="n">
        <v>86.58844000000001</v>
      </c>
      <c r="AIN152" t="n">
        <v>87.03859</v>
      </c>
      <c r="AIO152" t="n">
        <v>87.56553</v>
      </c>
      <c r="AIP152" t="n">
        <v>88.06931</v>
      </c>
      <c r="AIQ152" t="n">
        <v>88.64922</v>
      </c>
      <c r="AIR152" t="n">
        <v>89.2534</v>
      </c>
      <c r="AIS152" t="n">
        <v>89.71669</v>
      </c>
      <c r="AIT152" t="n">
        <v>90.04922000000001</v>
      </c>
      <c r="AIU152" t="n">
        <v>90.536</v>
      </c>
      <c r="AIV152" t="n">
        <v>91.32397</v>
      </c>
      <c r="AIW152" t="n">
        <v>91.94662</v>
      </c>
      <c r="AIX152" t="n">
        <v>92.35948999999999</v>
      </c>
      <c r="AIY152" t="n">
        <v>92.84820999999999</v>
      </c>
      <c r="AIZ152" t="n">
        <v>93.64386</v>
      </c>
      <c r="AJA152" t="n">
        <v>94.30128999999999</v>
      </c>
      <c r="AJB152" t="n">
        <v>94.77573</v>
      </c>
      <c r="AJC152" t="n">
        <v>95.45135999999999</v>
      </c>
      <c r="AJD152" t="n">
        <v>96.10312999999999</v>
      </c>
      <c r="AJE152" t="n">
        <v>96.53905</v>
      </c>
      <c r="AJF152" t="n">
        <v>97.28439</v>
      </c>
      <c r="AJG152" t="n">
        <v>97.92059999999999</v>
      </c>
      <c r="AJH152" t="n">
        <v>98.61323</v>
      </c>
      <c r="AJI152" t="n">
        <v>99.39534999999999</v>
      </c>
      <c r="AJJ152" t="n">
        <v>100.45182</v>
      </c>
      <c r="AJK152" t="n">
        <v>101.4427</v>
      </c>
      <c r="AJL152" t="n">
        <v>102.05515</v>
      </c>
      <c r="AJM152" t="n">
        <v>102.88315</v>
      </c>
      <c r="AJN152" t="n">
        <v>103.809</v>
      </c>
      <c r="AJO152" t="n">
        <v>104.55373</v>
      </c>
      <c r="AJP152" t="n">
        <v>105.47591</v>
      </c>
      <c r="AJQ152" t="n">
        <v>106.60799</v>
      </c>
      <c r="AJR152" t="n">
        <v>107.47491</v>
      </c>
      <c r="AJS152" t="n">
        <v>108.44698</v>
      </c>
      <c r="AJT152" t="n">
        <v>109.53072</v>
      </c>
      <c r="AJU152" t="n">
        <v>110.65009</v>
      </c>
      <c r="AJV152" t="n">
        <v>111.67293</v>
      </c>
      <c r="AJW152" t="n">
        <v>112.81887</v>
      </c>
      <c r="AJX152" t="n">
        <v>113.81461</v>
      </c>
      <c r="AJY152" t="n">
        <v>115.12508</v>
      </c>
      <c r="AJZ152" t="n">
        <v>116.44937</v>
      </c>
      <c r="AKA152" t="n">
        <v>117.62717</v>
      </c>
      <c r="AKB152" t="n">
        <v>118.90096</v>
      </c>
      <c r="AKC152" t="n">
        <v>119.95264</v>
      </c>
      <c r="AKD152" t="n">
        <v>121.10678</v>
      </c>
      <c r="AKE152" t="n">
        <v>122.21695</v>
      </c>
      <c r="AKF152" t="n">
        <v>124.17019</v>
      </c>
      <c r="AKG152" t="n">
        <v>125.91573</v>
      </c>
      <c r="AKH152" t="n">
        <v>126.90042</v>
      </c>
      <c r="AKI152" t="n">
        <v>128.61842</v>
      </c>
      <c r="AKJ152" t="n">
        <v>130.4158</v>
      </c>
      <c r="AKK152" t="n">
        <v>132.14461</v>
      </c>
      <c r="AKL152" t="n">
        <v>134.12131</v>
      </c>
      <c r="AKM152" t="n">
        <v>135.67393</v>
      </c>
      <c r="AKN152" t="n">
        <v>137.62279</v>
      </c>
      <c r="AKO152" t="n">
        <v>139.53532</v>
      </c>
      <c r="AKP152" t="n">
        <v>141.99715</v>
      </c>
      <c r="AKQ152" t="n">
        <v>144.40242</v>
      </c>
      <c r="AKR152" t="n">
        <v>147.1066</v>
      </c>
      <c r="AKS152" t="n">
        <v>150.13033</v>
      </c>
      <c r="AKT152" t="n">
        <v>153.08476</v>
      </c>
      <c r="AKU152" t="n">
        <v>155.6974</v>
      </c>
      <c r="AKV152" t="n">
        <v>160.26723</v>
      </c>
      <c r="AKW152" t="n">
        <v>166.02248</v>
      </c>
      <c r="AKX152" t="n">
        <v>171.11958</v>
      </c>
      <c r="AKY152" t="n">
        <v>175.03256</v>
      </c>
      <c r="AKZ152" t="n">
        <v>180.89049</v>
      </c>
      <c r="ALA152" t="n">
        <v>185.37434</v>
      </c>
      <c r="ALB152" t="n">
        <v>190.71994</v>
      </c>
      <c r="ALC152" t="n">
        <v>196.83395</v>
      </c>
      <c r="ALD152" t="n">
        <v>207.18237</v>
      </c>
      <c r="ALE152" t="n">
        <v>219.47581</v>
      </c>
      <c r="ALF152" t="n">
        <v>230.74588</v>
      </c>
      <c r="ALG152" t="n">
        <v>243.47304</v>
      </c>
      <c r="ALH152" t="n">
        <v>254.76241</v>
      </c>
      <c r="ALI152" t="n">
        <v>276.90332</v>
      </c>
      <c r="ALJ152" t="n">
        <v>302.30856</v>
      </c>
      <c r="ALK152" t="n">
        <v>340.64972</v>
      </c>
      <c r="ALL152" t="n">
        <v>382.53967</v>
      </c>
      <c r="ALM152" t="n">
        <v>453.70773</v>
      </c>
      <c r="ALN152" t="n">
        <v>591.6972</v>
      </c>
      <c r="ALO152" t="n">
        <v>1259.46887</v>
      </c>
    </row>
    <row r="153">
      <c r="A153" t="inlineStr">
        <is>
          <t>United Arab Emirates</t>
        </is>
      </c>
      <c r="B153" t="inlineStr">
        <is>
          <t>ARE</t>
        </is>
      </c>
      <c r="C153" s="13">
        <f>AVERAGE(SI153,SJ153)</f>
        <v/>
      </c>
      <c r="D153" t="n">
        <v>7.24817</v>
      </c>
      <c r="E153" t="n">
        <v>7.95789</v>
      </c>
      <c r="F153" t="n">
        <v>8.655989999999999</v>
      </c>
      <c r="G153" t="n">
        <v>9.34281</v>
      </c>
      <c r="H153" t="n">
        <v>10.01866</v>
      </c>
      <c r="I153" t="n">
        <v>10.68386</v>
      </c>
      <c r="J153" t="n">
        <v>11.33872</v>
      </c>
      <c r="K153" t="n">
        <v>11.98351</v>
      </c>
      <c r="L153" t="n">
        <v>12.61851</v>
      </c>
      <c r="M153" t="n">
        <v>13.244</v>
      </c>
      <c r="N153" t="n">
        <v>13.86022</v>
      </c>
      <c r="O153" t="n">
        <v>14.46741</v>
      </c>
      <c r="P153" t="n">
        <v>15.06583</v>
      </c>
      <c r="Q153" t="n">
        <v>15.6557</v>
      </c>
      <c r="R153" t="n">
        <v>16.23722</v>
      </c>
      <c r="S153" t="n">
        <v>16.81063</v>
      </c>
      <c r="T153" t="n">
        <v>17.37613</v>
      </c>
      <c r="U153" t="n">
        <v>17.9339</v>
      </c>
      <c r="V153" t="n">
        <v>18.48414</v>
      </c>
      <c r="W153" t="n">
        <v>19.02704</v>
      </c>
      <c r="X153" t="n">
        <v>19.56277</v>
      </c>
      <c r="Y153" t="n">
        <v>20.09151</v>
      </c>
      <c r="Z153" t="n">
        <v>20.61342</v>
      </c>
      <c r="AA153" t="n">
        <v>21.12866</v>
      </c>
      <c r="AB153" t="n">
        <v>21.63739</v>
      </c>
      <c r="AC153" t="n">
        <v>22.13976</v>
      </c>
      <c r="AD153" t="n">
        <v>22.63591</v>
      </c>
      <c r="AE153" t="n">
        <v>23.12598</v>
      </c>
      <c r="AF153" t="n">
        <v>23.61012</v>
      </c>
      <c r="AG153" t="n">
        <v>24.08844</v>
      </c>
      <c r="AH153" t="n">
        <v>24.56109</v>
      </c>
      <c r="AI153" t="n">
        <v>25.02818</v>
      </c>
      <c r="AJ153" t="n">
        <v>25.48984</v>
      </c>
      <c r="AK153" t="n">
        <v>25.94618</v>
      </c>
      <c r="AL153" t="n">
        <v>26.39732</v>
      </c>
      <c r="AM153" t="n">
        <v>26.84336</v>
      </c>
      <c r="AN153" t="n">
        <v>27.28441</v>
      </c>
      <c r="AO153" t="n">
        <v>27.72058</v>
      </c>
      <c r="AP153" t="n">
        <v>28.15197</v>
      </c>
      <c r="AQ153" t="n">
        <v>28.57866</v>
      </c>
      <c r="AR153" t="n">
        <v>29.00077</v>
      </c>
      <c r="AS153" t="n">
        <v>29.41838</v>
      </c>
      <c r="AT153" t="n">
        <v>29.83158</v>
      </c>
      <c r="AU153" t="n">
        <v>30.24046</v>
      </c>
      <c r="AV153" t="n">
        <v>30.6451</v>
      </c>
      <c r="AW153" t="n">
        <v>31.04558</v>
      </c>
      <c r="AX153" t="n">
        <v>31.44199</v>
      </c>
      <c r="AY153" t="n">
        <v>31.8344</v>
      </c>
      <c r="AZ153" t="n">
        <v>32.2229</v>
      </c>
      <c r="BA153" t="n">
        <v>32.60754</v>
      </c>
      <c r="BB153" t="n">
        <v>32.98841</v>
      </c>
      <c r="BC153" t="n">
        <v>33.36559</v>
      </c>
      <c r="BD153" t="n">
        <v>33.73912</v>
      </c>
      <c r="BE153" t="n">
        <v>34.10908</v>
      </c>
      <c r="BF153" t="n">
        <v>34.47554</v>
      </c>
      <c r="BG153" t="n">
        <v>34.83855</v>
      </c>
      <c r="BH153" t="n">
        <v>35.19819</v>
      </c>
      <c r="BI153" t="n">
        <v>35.55451</v>
      </c>
      <c r="BJ153" t="n">
        <v>35.90757</v>
      </c>
      <c r="BK153" t="n">
        <v>36.25743</v>
      </c>
      <c r="BL153" t="n">
        <v>36.60413</v>
      </c>
      <c r="BM153" t="n">
        <v>36.94775</v>
      </c>
      <c r="BN153" t="n">
        <v>37.28833</v>
      </c>
      <c r="BO153" t="n">
        <v>37.62592</v>
      </c>
      <c r="BP153" t="n">
        <v>37.96056</v>
      </c>
      <c r="BQ153" t="n">
        <v>38.29233</v>
      </c>
      <c r="BR153" t="n">
        <v>38.62125</v>
      </c>
      <c r="BS153" t="n">
        <v>38.94738</v>
      </c>
      <c r="BT153" t="n">
        <v>39.27077</v>
      </c>
      <c r="BU153" t="n">
        <v>39.59145</v>
      </c>
      <c r="BV153" t="n">
        <v>39.90948</v>
      </c>
      <c r="BW153" t="n">
        <v>40.2249</v>
      </c>
      <c r="BX153" t="n">
        <v>40.53774</v>
      </c>
      <c r="BY153" t="n">
        <v>40.84805</v>
      </c>
      <c r="BZ153" t="n">
        <v>41.15588</v>
      </c>
      <c r="CA153" t="n">
        <v>41.46125</v>
      </c>
      <c r="CB153" t="n">
        <v>41.76421</v>
      </c>
      <c r="CC153" t="n">
        <v>42.06479</v>
      </c>
      <c r="CD153" t="n">
        <v>42.36304</v>
      </c>
      <c r="CE153" t="n">
        <v>42.65898</v>
      </c>
      <c r="CF153" t="n">
        <v>42.95266</v>
      </c>
      <c r="CG153" t="n">
        <v>43.24411</v>
      </c>
      <c r="CH153" t="n">
        <v>43.53336</v>
      </c>
      <c r="CI153" t="n">
        <v>43.82044</v>
      </c>
      <c r="CJ153" t="n">
        <v>44.10539</v>
      </c>
      <c r="CK153" t="n">
        <v>44.38824</v>
      </c>
      <c r="CL153" t="n">
        <v>44.66902</v>
      </c>
      <c r="CM153" t="n">
        <v>44.94777</v>
      </c>
      <c r="CN153" t="n">
        <v>45.22449</v>
      </c>
      <c r="CO153" t="n">
        <v>45.49925</v>
      </c>
      <c r="CP153" t="n">
        <v>45.77205</v>
      </c>
      <c r="CQ153" t="n">
        <v>46.04293</v>
      </c>
      <c r="CR153" t="n">
        <v>46.31191</v>
      </c>
      <c r="CS153" t="n">
        <v>46.57902</v>
      </c>
      <c r="CT153" t="n">
        <v>46.84429</v>
      </c>
      <c r="CU153" t="n">
        <v>47.10775</v>
      </c>
      <c r="CV153" t="n">
        <v>47.36941</v>
      </c>
      <c r="CW153" t="n">
        <v>47.62931</v>
      </c>
      <c r="CX153" t="n">
        <v>47.88746</v>
      </c>
      <c r="CY153" t="n">
        <v>48.1439</v>
      </c>
      <c r="CZ153" t="n">
        <v>48.39864</v>
      </c>
      <c r="DA153" t="n">
        <v>48.65172</v>
      </c>
      <c r="DB153" t="n">
        <v>48.90314</v>
      </c>
      <c r="DC153" t="n">
        <v>49.15294</v>
      </c>
      <c r="DD153" t="n">
        <v>49.40114</v>
      </c>
      <c r="DE153" t="n">
        <v>49.64775</v>
      </c>
      <c r="DF153" t="n">
        <v>49.8928</v>
      </c>
      <c r="DG153" t="n">
        <v>50.13631</v>
      </c>
      <c r="DH153" t="n">
        <v>50.3783</v>
      </c>
      <c r="DI153" t="n">
        <v>50.61879</v>
      </c>
      <c r="DJ153" t="n">
        <v>50.8578</v>
      </c>
      <c r="DK153" t="n">
        <v>51.09535</v>
      </c>
      <c r="DL153" t="n">
        <v>51.33146</v>
      </c>
      <c r="DM153" t="n">
        <v>51.56614</v>
      </c>
      <c r="DN153" t="n">
        <v>51.79941</v>
      </c>
      <c r="DO153" t="n">
        <v>52.0313</v>
      </c>
      <c r="DP153" t="n">
        <v>52.26181</v>
      </c>
      <c r="DQ153" t="n">
        <v>52.49098</v>
      </c>
      <c r="DR153" t="n">
        <v>52.7188</v>
      </c>
      <c r="DS153" t="n">
        <v>52.94531</v>
      </c>
      <c r="DT153" t="n">
        <v>53.17052</v>
      </c>
      <c r="DU153" t="n">
        <v>53.39444</v>
      </c>
      <c r="DV153" t="n">
        <v>53.61708</v>
      </c>
      <c r="DW153" t="n">
        <v>53.83847</v>
      </c>
      <c r="DX153" t="n">
        <v>54.05862</v>
      </c>
      <c r="DY153" t="n">
        <v>54.27755</v>
      </c>
      <c r="DZ153" t="n">
        <v>54.49527</v>
      </c>
      <c r="EA153" t="n">
        <v>54.71179</v>
      </c>
      <c r="EB153" t="n">
        <v>54.92713</v>
      </c>
      <c r="EC153" t="n">
        <v>55.1413</v>
      </c>
      <c r="ED153" t="n">
        <v>55.35432</v>
      </c>
      <c r="EE153" t="n">
        <v>55.56621</v>
      </c>
      <c r="EF153" t="n">
        <v>55.77696</v>
      </c>
      <c r="EG153" t="n">
        <v>55.98661</v>
      </c>
      <c r="EH153" t="n">
        <v>56.19515</v>
      </c>
      <c r="EI153" t="n">
        <v>56.40261</v>
      </c>
      <c r="EJ153" t="n">
        <v>56.60899</v>
      </c>
      <c r="EK153" t="n">
        <v>56.81432</v>
      </c>
      <c r="EL153" t="n">
        <v>57.01859</v>
      </c>
      <c r="EM153" t="n">
        <v>57.22182</v>
      </c>
      <c r="EN153" t="n">
        <v>57.42403</v>
      </c>
      <c r="EO153" t="n">
        <v>57.62523</v>
      </c>
      <c r="EP153" t="n">
        <v>57.82543</v>
      </c>
      <c r="EQ153" t="n">
        <v>58.02463</v>
      </c>
      <c r="ER153" t="n">
        <v>58.22286</v>
      </c>
      <c r="ES153" t="n">
        <v>58.42011</v>
      </c>
      <c r="ET153" t="n">
        <v>58.61641</v>
      </c>
      <c r="EU153" t="n">
        <v>58.81176</v>
      </c>
      <c r="EV153" t="n">
        <v>59.00618</v>
      </c>
      <c r="EW153" t="n">
        <v>59.19967</v>
      </c>
      <c r="EX153" t="n">
        <v>59.39224</v>
      </c>
      <c r="EY153" t="n">
        <v>59.58391</v>
      </c>
      <c r="EZ153" t="n">
        <v>59.77468</v>
      </c>
      <c r="FA153" t="n">
        <v>59.96457</v>
      </c>
      <c r="FB153" t="n">
        <v>60.15358</v>
      </c>
      <c r="FC153" t="n">
        <v>60.34172</v>
      </c>
      <c r="FD153" t="n">
        <v>60.52901</v>
      </c>
      <c r="FE153" t="n">
        <v>60.71544</v>
      </c>
      <c r="FF153" t="n">
        <v>60.90104</v>
      </c>
      <c r="FG153" t="n">
        <v>61.08581</v>
      </c>
      <c r="FH153" t="n">
        <v>61.26975</v>
      </c>
      <c r="FI153" t="n">
        <v>61.45289</v>
      </c>
      <c r="FJ153" t="n">
        <v>61.63522</v>
      </c>
      <c r="FK153" t="n">
        <v>61.81675</v>
      </c>
      <c r="FL153" t="n">
        <v>61.9975</v>
      </c>
      <c r="FM153" t="n">
        <v>62.17746</v>
      </c>
      <c r="FN153" t="n">
        <v>62.35666</v>
      </c>
      <c r="FO153" t="n">
        <v>62.5351</v>
      </c>
      <c r="FP153" t="n">
        <v>62.71277</v>
      </c>
      <c r="FQ153" t="n">
        <v>62.88971</v>
      </c>
      <c r="FR153" t="n">
        <v>63.0659</v>
      </c>
      <c r="FS153" t="n">
        <v>63.24136</v>
      </c>
      <c r="FT153" t="n">
        <v>63.4161</v>
      </c>
      <c r="FU153" t="n">
        <v>63.59011</v>
      </c>
      <c r="FV153" t="n">
        <v>63.76342</v>
      </c>
      <c r="FW153" t="n">
        <v>63.93603</v>
      </c>
      <c r="FX153" t="n">
        <v>64.10795</v>
      </c>
      <c r="FY153" t="n">
        <v>64.27916999999999</v>
      </c>
      <c r="FZ153" t="n">
        <v>64.44971</v>
      </c>
      <c r="GA153" t="n">
        <v>64.61958</v>
      </c>
      <c r="GB153" t="n">
        <v>64.78879000000001</v>
      </c>
      <c r="GC153" t="n">
        <v>64.95733</v>
      </c>
      <c r="GD153" t="n">
        <v>65.12521</v>
      </c>
      <c r="GE153" t="n">
        <v>65.29245</v>
      </c>
      <c r="GF153" t="n">
        <v>65.45905</v>
      </c>
      <c r="GG153" t="n">
        <v>65.62501</v>
      </c>
      <c r="GH153" t="n">
        <v>65.79034</v>
      </c>
      <c r="GI153" t="n">
        <v>65.95506</v>
      </c>
      <c r="GJ153" t="n">
        <v>66.11915</v>
      </c>
      <c r="GK153" t="n">
        <v>66.28263</v>
      </c>
      <c r="GL153" t="n">
        <v>66.44551</v>
      </c>
      <c r="GM153" t="n">
        <v>66.6078</v>
      </c>
      <c r="GN153" t="n">
        <v>66.76948</v>
      </c>
      <c r="GO153" t="n">
        <v>66.93058000000001</v>
      </c>
      <c r="GP153" t="n">
        <v>67.0911</v>
      </c>
      <c r="GQ153" t="n">
        <v>67.25105000000001</v>
      </c>
      <c r="GR153" t="n">
        <v>67.41042</v>
      </c>
      <c r="GS153" t="n">
        <v>67.56923</v>
      </c>
      <c r="GT153" t="n">
        <v>67.72748</v>
      </c>
      <c r="GU153" t="n">
        <v>67.88518000000001</v>
      </c>
      <c r="GV153" t="n">
        <v>68.04232</v>
      </c>
      <c r="GW153" t="n">
        <v>68.19893</v>
      </c>
      <c r="GX153" t="n">
        <v>68.355</v>
      </c>
      <c r="GY153" t="n">
        <v>68.51053</v>
      </c>
      <c r="GZ153" t="n">
        <v>68.66553</v>
      </c>
      <c r="HA153" t="n">
        <v>68.82001</v>
      </c>
      <c r="HB153" t="n">
        <v>68.97398</v>
      </c>
      <c r="HC153" t="n">
        <v>69.12743</v>
      </c>
      <c r="HD153" t="n">
        <v>69.28036</v>
      </c>
      <c r="HE153" t="n">
        <v>69.4328</v>
      </c>
      <c r="HF153" t="n">
        <v>69.58474</v>
      </c>
      <c r="HG153" t="n">
        <v>69.73618</v>
      </c>
      <c r="HH153" t="n">
        <v>69.88714</v>
      </c>
      <c r="HI153" t="n">
        <v>70.03761</v>
      </c>
      <c r="HJ153" t="n">
        <v>70.18759</v>
      </c>
      <c r="HK153" t="n">
        <v>70.33710000000001</v>
      </c>
      <c r="HL153" t="n">
        <v>70.48614999999999</v>
      </c>
      <c r="HM153" t="n">
        <v>70.63472</v>
      </c>
      <c r="HN153" t="n">
        <v>70.78283</v>
      </c>
      <c r="HO153" t="n">
        <v>70.93047</v>
      </c>
      <c r="HP153" t="n">
        <v>71.07767</v>
      </c>
      <c r="HQ153" t="n">
        <v>71.22441999999999</v>
      </c>
      <c r="HR153" t="n">
        <v>71.37071</v>
      </c>
      <c r="HS153" t="n">
        <v>71.51657</v>
      </c>
      <c r="HT153" t="n">
        <v>71.66199</v>
      </c>
      <c r="HU153" t="n">
        <v>71.80697000000001</v>
      </c>
      <c r="HV153" t="n">
        <v>71.95152</v>
      </c>
      <c r="HW153" t="n">
        <v>72.09565000000001</v>
      </c>
      <c r="HX153" t="n">
        <v>72.23935</v>
      </c>
      <c r="HY153" t="n">
        <v>72.38263999999999</v>
      </c>
      <c r="HZ153" t="n">
        <v>72.52551</v>
      </c>
      <c r="IA153" t="n">
        <v>72.66795999999999</v>
      </c>
      <c r="IB153" t="n">
        <v>72.81001000000001</v>
      </c>
      <c r="IC153" t="n">
        <v>72.95166</v>
      </c>
      <c r="ID153" t="n">
        <v>73.0929</v>
      </c>
      <c r="IE153" t="n">
        <v>73.23376</v>
      </c>
      <c r="IF153" t="n">
        <v>73.37421000000001</v>
      </c>
      <c r="IG153" t="n">
        <v>73.51427</v>
      </c>
      <c r="IH153" t="n">
        <v>73.65396</v>
      </c>
      <c r="II153" t="n">
        <v>73.79326</v>
      </c>
      <c r="IJ153" t="n">
        <v>73.93217</v>
      </c>
      <c r="IK153" t="n">
        <v>74.07071999999999</v>
      </c>
      <c r="IL153" t="n">
        <v>74.20889</v>
      </c>
      <c r="IM153" t="n">
        <v>74.34669</v>
      </c>
      <c r="IN153" t="n">
        <v>74.48412</v>
      </c>
      <c r="IO153" t="n">
        <v>74.6212</v>
      </c>
      <c r="IP153" t="n">
        <v>74.75791</v>
      </c>
      <c r="IQ153" t="n">
        <v>74.89427000000001</v>
      </c>
      <c r="IR153" t="n">
        <v>75.03027</v>
      </c>
      <c r="IS153" t="n">
        <v>75.16592</v>
      </c>
      <c r="IT153" t="n">
        <v>75.30123</v>
      </c>
      <c r="IU153" t="n">
        <v>75.4362</v>
      </c>
      <c r="IV153" t="n">
        <v>75.57082</v>
      </c>
      <c r="IW153" t="n">
        <v>75.70511</v>
      </c>
      <c r="IX153" t="n">
        <v>75.83906</v>
      </c>
      <c r="IY153" t="n">
        <v>75.97268</v>
      </c>
      <c r="IZ153" t="n">
        <v>76.10596</v>
      </c>
      <c r="JA153" t="n">
        <v>76.23893</v>
      </c>
      <c r="JB153" t="n">
        <v>76.37157000000001</v>
      </c>
      <c r="JC153" t="n">
        <v>76.50389</v>
      </c>
      <c r="JD153" t="n">
        <v>76.63589</v>
      </c>
      <c r="JE153" t="n">
        <v>76.76759</v>
      </c>
      <c r="JF153" t="n">
        <v>76.89896</v>
      </c>
      <c r="JG153" t="n">
        <v>77.03003</v>
      </c>
      <c r="JH153" t="n">
        <v>77.16079999999999</v>
      </c>
      <c r="JI153" t="n">
        <v>77.29125000000001</v>
      </c>
      <c r="JJ153" t="n">
        <v>77.42140999999999</v>
      </c>
      <c r="JK153" t="n">
        <v>77.55127</v>
      </c>
      <c r="JL153" t="n">
        <v>77.68083</v>
      </c>
      <c r="JM153" t="n">
        <v>77.81010000000001</v>
      </c>
      <c r="JN153" t="n">
        <v>77.93908999999999</v>
      </c>
      <c r="JO153" t="n">
        <v>78.06778</v>
      </c>
      <c r="JP153" t="n">
        <v>78.19618</v>
      </c>
      <c r="JQ153" t="n">
        <v>78.32431</v>
      </c>
      <c r="JR153" t="n">
        <v>78.45216000000001</v>
      </c>
      <c r="JS153" t="n">
        <v>78.57971999999999</v>
      </c>
      <c r="JT153" t="n">
        <v>78.70701</v>
      </c>
      <c r="JU153" t="n">
        <v>78.83403</v>
      </c>
      <c r="JV153" t="n">
        <v>78.96078</v>
      </c>
      <c r="JW153" t="n">
        <v>79.08726</v>
      </c>
      <c r="JX153" t="n">
        <v>79.21347</v>
      </c>
      <c r="JY153" t="n">
        <v>79.33942</v>
      </c>
      <c r="JZ153" t="n">
        <v>79.46510000000001</v>
      </c>
      <c r="KA153" t="n">
        <v>79.59054</v>
      </c>
      <c r="KB153" t="n">
        <v>79.71571</v>
      </c>
      <c r="KC153" t="n">
        <v>79.84063</v>
      </c>
      <c r="KD153" t="n">
        <v>79.9653</v>
      </c>
      <c r="KE153" t="n">
        <v>80.08971</v>
      </c>
      <c r="KF153" t="n">
        <v>80.21389000000001</v>
      </c>
      <c r="KG153" t="n">
        <v>80.33781</v>
      </c>
      <c r="KH153" t="n">
        <v>80.46149</v>
      </c>
      <c r="KI153" t="n">
        <v>80.58494</v>
      </c>
      <c r="KJ153" t="n">
        <v>80.70814</v>
      </c>
      <c r="KK153" t="n">
        <v>80.83111</v>
      </c>
      <c r="KL153" t="n">
        <v>80.95383</v>
      </c>
      <c r="KM153" t="n">
        <v>81.07633</v>
      </c>
      <c r="KN153" t="n">
        <v>81.1986</v>
      </c>
      <c r="KO153" t="n">
        <v>81.32065</v>
      </c>
      <c r="KP153" t="n">
        <v>81.44246</v>
      </c>
      <c r="KQ153" t="n">
        <v>81.56404999999999</v>
      </c>
      <c r="KR153" t="n">
        <v>81.68541999999999</v>
      </c>
      <c r="KS153" t="n">
        <v>81.80656</v>
      </c>
      <c r="KT153" t="n">
        <v>81.92749999999999</v>
      </c>
      <c r="KU153" t="n">
        <v>82.04821</v>
      </c>
      <c r="KV153" t="n">
        <v>82.16871</v>
      </c>
      <c r="KW153" t="n">
        <v>82.28899</v>
      </c>
      <c r="KX153" t="n">
        <v>82.40907</v>
      </c>
      <c r="KY153" t="n">
        <v>82.52894999999999</v>
      </c>
      <c r="KZ153" t="n">
        <v>82.64861000000001</v>
      </c>
      <c r="LA153" t="n">
        <v>82.76806999999999</v>
      </c>
      <c r="LB153" t="n">
        <v>82.88732</v>
      </c>
      <c r="LC153" t="n">
        <v>83.00637</v>
      </c>
      <c r="LD153" t="n">
        <v>83.12523</v>
      </c>
      <c r="LE153" t="n">
        <v>83.24388999999999</v>
      </c>
      <c r="LF153" t="n">
        <v>83.36235000000001</v>
      </c>
      <c r="LG153" t="n">
        <v>83.48062</v>
      </c>
      <c r="LH153" t="n">
        <v>83.59869999999999</v>
      </c>
      <c r="LI153" t="n">
        <v>83.71659</v>
      </c>
      <c r="LJ153" t="n">
        <v>83.83429</v>
      </c>
      <c r="LK153" t="n">
        <v>83.95180999999999</v>
      </c>
      <c r="LL153" t="n">
        <v>84.06913</v>
      </c>
      <c r="LM153" t="n">
        <v>84.18628</v>
      </c>
      <c r="LN153" t="n">
        <v>84.30325000000001</v>
      </c>
      <c r="LO153" t="n">
        <v>84.42004</v>
      </c>
      <c r="LP153" t="n">
        <v>84.53664000000001</v>
      </c>
      <c r="LQ153" t="n">
        <v>84.65308</v>
      </c>
      <c r="LR153" t="n">
        <v>84.76933</v>
      </c>
      <c r="LS153" t="n">
        <v>84.88542</v>
      </c>
      <c r="LT153" t="n">
        <v>85.00134</v>
      </c>
      <c r="LU153" t="n">
        <v>85.11708</v>
      </c>
      <c r="LV153" t="n">
        <v>85.23266</v>
      </c>
      <c r="LW153" t="n">
        <v>85.34807000000001</v>
      </c>
      <c r="LX153" t="n">
        <v>85.46332</v>
      </c>
      <c r="LY153" t="n">
        <v>85.57841000000001</v>
      </c>
      <c r="LZ153" t="n">
        <v>85.69333</v>
      </c>
      <c r="MA153" t="n">
        <v>85.8081</v>
      </c>
      <c r="MB153" t="n">
        <v>85.92270000000001</v>
      </c>
      <c r="MC153" t="n">
        <v>86.03716</v>
      </c>
      <c r="MD153" t="n">
        <v>86.15145</v>
      </c>
      <c r="ME153" t="n">
        <v>86.26559</v>
      </c>
      <c r="MF153" t="n">
        <v>86.37958999999999</v>
      </c>
      <c r="MG153" t="n">
        <v>86.49342</v>
      </c>
      <c r="MH153" t="n">
        <v>86.60711999999999</v>
      </c>
      <c r="MI153" t="n">
        <v>86.72066</v>
      </c>
      <c r="MJ153" t="n">
        <v>86.83405999999999</v>
      </c>
      <c r="MK153" t="n">
        <v>86.94732</v>
      </c>
      <c r="ML153" t="n">
        <v>87.06041999999999</v>
      </c>
      <c r="MM153" t="n">
        <v>87.1734</v>
      </c>
      <c r="MN153" t="n">
        <v>87.28623</v>
      </c>
      <c r="MO153" t="n">
        <v>87.39892999999999</v>
      </c>
      <c r="MP153" t="n">
        <v>87.51148000000001</v>
      </c>
      <c r="MQ153" t="n">
        <v>87.62391</v>
      </c>
      <c r="MR153" t="n">
        <v>87.7362</v>
      </c>
      <c r="MS153" t="n">
        <v>87.84835</v>
      </c>
      <c r="MT153" t="n">
        <v>87.96037</v>
      </c>
      <c r="MU153" t="n">
        <v>88.07227</v>
      </c>
      <c r="MV153" t="n">
        <v>88.18404</v>
      </c>
      <c r="MW153" t="n">
        <v>88.29568</v>
      </c>
      <c r="MX153" t="n">
        <v>88.4072</v>
      </c>
      <c r="MY153" t="n">
        <v>88.51859</v>
      </c>
      <c r="MZ153" t="n">
        <v>88.62985999999999</v>
      </c>
      <c r="NA153" t="n">
        <v>88.741</v>
      </c>
      <c r="NB153" t="n">
        <v>88.85204</v>
      </c>
      <c r="NC153" t="n">
        <v>88.96294</v>
      </c>
      <c r="ND153" t="n">
        <v>89.07374</v>
      </c>
      <c r="NE153" t="n">
        <v>89.18442</v>
      </c>
      <c r="NF153" t="n">
        <v>89.29498</v>
      </c>
      <c r="NG153" t="n">
        <v>89.40543</v>
      </c>
      <c r="NH153" t="n">
        <v>89.51577</v>
      </c>
      <c r="NI153" t="n">
        <v>89.626</v>
      </c>
      <c r="NJ153" t="n">
        <v>89.73611</v>
      </c>
      <c r="NK153" t="n">
        <v>89.84613</v>
      </c>
      <c r="NL153" t="n">
        <v>89.95604</v>
      </c>
      <c r="NM153" t="n">
        <v>90.06583000000001</v>
      </c>
      <c r="NN153" t="n">
        <v>90.17554</v>
      </c>
      <c r="NO153" t="n">
        <v>90.28513</v>
      </c>
      <c r="NP153" t="n">
        <v>90.39462</v>
      </c>
      <c r="NQ153" t="n">
        <v>90.50400999999999</v>
      </c>
      <c r="NR153" t="n">
        <v>90.61331</v>
      </c>
      <c r="NS153" t="n">
        <v>90.7225</v>
      </c>
      <c r="NT153" t="n">
        <v>90.83161</v>
      </c>
      <c r="NU153" t="n">
        <v>90.94061000000001</v>
      </c>
      <c r="NV153" t="n">
        <v>91.04953</v>
      </c>
      <c r="NW153" t="n">
        <v>91.15835</v>
      </c>
      <c r="NX153" t="n">
        <v>91.26708000000001</v>
      </c>
      <c r="NY153" t="n">
        <v>91.37572</v>
      </c>
      <c r="NZ153" t="n">
        <v>91.48427</v>
      </c>
      <c r="OA153" t="n">
        <v>91.59274000000001</v>
      </c>
      <c r="OB153" t="n">
        <v>91.70111</v>
      </c>
      <c r="OC153" t="n">
        <v>91.80941</v>
      </c>
      <c r="OD153" t="n">
        <v>91.91762</v>
      </c>
      <c r="OE153" t="n">
        <v>92.02574</v>
      </c>
      <c r="OF153" t="n">
        <v>92.13379</v>
      </c>
      <c r="OG153" t="n">
        <v>92.24175</v>
      </c>
      <c r="OH153" t="n">
        <v>92.34963999999999</v>
      </c>
      <c r="OI153" t="n">
        <v>92.45744999999999</v>
      </c>
      <c r="OJ153" t="n">
        <v>92.56519</v>
      </c>
      <c r="OK153" t="n">
        <v>92.67283999999999</v>
      </c>
      <c r="OL153" t="n">
        <v>92.78043</v>
      </c>
      <c r="OM153" t="n">
        <v>92.88793</v>
      </c>
      <c r="ON153" t="n">
        <v>92.99538</v>
      </c>
      <c r="OO153" t="n">
        <v>93.10275</v>
      </c>
      <c r="OP153" t="n">
        <v>93.21004000000001</v>
      </c>
      <c r="OQ153" t="n">
        <v>93.31726999999999</v>
      </c>
      <c r="OR153" t="n">
        <v>93.42444</v>
      </c>
      <c r="OS153" t="n">
        <v>93.53153</v>
      </c>
      <c r="OT153" t="n">
        <v>93.63857</v>
      </c>
      <c r="OU153" t="n">
        <v>93.74554000000001</v>
      </c>
      <c r="OV153" t="n">
        <v>93.85244</v>
      </c>
      <c r="OW153" t="n">
        <v>93.95929</v>
      </c>
      <c r="OX153" t="n">
        <v>94.06607</v>
      </c>
      <c r="OY153" t="n">
        <v>94.1728</v>
      </c>
      <c r="OZ153" t="n">
        <v>94.27946</v>
      </c>
      <c r="PA153" t="n">
        <v>94.38608000000001</v>
      </c>
      <c r="PB153" t="n">
        <v>94.49263999999999</v>
      </c>
      <c r="PC153" t="n">
        <v>94.59914000000001</v>
      </c>
      <c r="PD153" t="n">
        <v>94.70558</v>
      </c>
      <c r="PE153" t="n">
        <v>94.81198000000001</v>
      </c>
      <c r="PF153" t="n">
        <v>94.91833</v>
      </c>
      <c r="PG153" t="n">
        <v>95.02462</v>
      </c>
      <c r="PH153" t="n">
        <v>95.13087</v>
      </c>
      <c r="PI153" t="n">
        <v>95.23706</v>
      </c>
      <c r="PJ153" t="n">
        <v>95.34321</v>
      </c>
      <c r="PK153" t="n">
        <v>95.44932</v>
      </c>
      <c r="PL153" t="n">
        <v>95.55538</v>
      </c>
      <c r="PM153" t="n">
        <v>95.66139</v>
      </c>
      <c r="PN153" t="n">
        <v>95.76737</v>
      </c>
      <c r="PO153" t="n">
        <v>95.87331</v>
      </c>
      <c r="PP153" t="n">
        <v>95.97919</v>
      </c>
      <c r="PQ153" t="n">
        <v>96.08505</v>
      </c>
      <c r="PR153" t="n">
        <v>96.19087</v>
      </c>
      <c r="PS153" t="n">
        <v>96.29665</v>
      </c>
      <c r="PT153" t="n">
        <v>96.40239</v>
      </c>
      <c r="PU153" t="n">
        <v>96.5081</v>
      </c>
      <c r="PV153" t="n">
        <v>96.61378000000001</v>
      </c>
      <c r="PW153" t="n">
        <v>96.71942</v>
      </c>
      <c r="PX153" t="n">
        <v>96.82504</v>
      </c>
      <c r="PY153" t="n">
        <v>96.93061</v>
      </c>
      <c r="PZ153" t="n">
        <v>97.03616</v>
      </c>
      <c r="QA153" t="n">
        <v>97.14169</v>
      </c>
      <c r="QB153" t="n">
        <v>97.24718</v>
      </c>
      <c r="QC153" t="n">
        <v>97.35266</v>
      </c>
      <c r="QD153" t="n">
        <v>97.45811</v>
      </c>
      <c r="QE153" t="n">
        <v>97.56352</v>
      </c>
      <c r="QF153" t="n">
        <v>97.66892</v>
      </c>
      <c r="QG153" t="n">
        <v>97.7743</v>
      </c>
      <c r="QH153" t="n">
        <v>97.87965</v>
      </c>
      <c r="QI153" t="n">
        <v>97.98499</v>
      </c>
      <c r="QJ153" t="n">
        <v>98.09031</v>
      </c>
      <c r="QK153" t="n">
        <v>98.19561</v>
      </c>
      <c r="QL153" t="n">
        <v>98.3009</v>
      </c>
      <c r="QM153" t="n">
        <v>98.40617</v>
      </c>
      <c r="QN153" t="n">
        <v>98.51142</v>
      </c>
      <c r="QO153" t="n">
        <v>98.61666</v>
      </c>
      <c r="QP153" t="n">
        <v>98.72189</v>
      </c>
      <c r="QQ153" t="n">
        <v>98.8271</v>
      </c>
      <c r="QR153" t="n">
        <v>98.93231</v>
      </c>
      <c r="QS153" t="n">
        <v>99.03751</v>
      </c>
      <c r="QT153" t="n">
        <v>99.1427</v>
      </c>
      <c r="QU153" t="n">
        <v>99.24789</v>
      </c>
      <c r="QV153" t="n">
        <v>99.35306</v>
      </c>
      <c r="QW153" t="n">
        <v>99.45824</v>
      </c>
      <c r="QX153" t="n">
        <v>99.5634</v>
      </c>
      <c r="QY153" t="n">
        <v>99.66856</v>
      </c>
      <c r="QZ153" t="n">
        <v>99.77374</v>
      </c>
      <c r="RA153" t="n">
        <v>99.87889</v>
      </c>
      <c r="RB153" t="n">
        <v>99.98406</v>
      </c>
      <c r="RC153" t="n">
        <v>100.08923</v>
      </c>
      <c r="RD153" t="n">
        <v>100.19439</v>
      </c>
      <c r="RE153" t="n">
        <v>100.29956</v>
      </c>
      <c r="RF153" t="n">
        <v>100.40474</v>
      </c>
      <c r="RG153" t="n">
        <v>100.50992</v>
      </c>
      <c r="RH153" t="n">
        <v>100.61511</v>
      </c>
      <c r="RI153" t="n">
        <v>100.72031</v>
      </c>
      <c r="RJ153" t="n">
        <v>100.82551</v>
      </c>
      <c r="RK153" t="n">
        <v>100.93073</v>
      </c>
      <c r="RL153" t="n">
        <v>101.03595</v>
      </c>
      <c r="RM153" t="n">
        <v>101.14119</v>
      </c>
      <c r="RN153" t="n">
        <v>101.24644</v>
      </c>
      <c r="RO153" t="n">
        <v>101.35171</v>
      </c>
      <c r="RP153" t="n">
        <v>101.45699</v>
      </c>
      <c r="RQ153" t="n">
        <v>101.56229</v>
      </c>
      <c r="RR153" t="n">
        <v>101.66759</v>
      </c>
      <c r="RS153" t="n">
        <v>101.77293</v>
      </c>
      <c r="RT153" t="n">
        <v>101.87828</v>
      </c>
      <c r="RU153" t="n">
        <v>101.98366</v>
      </c>
      <c r="RV153" t="n">
        <v>102.08905</v>
      </c>
      <c r="RW153" t="n">
        <v>102.19447</v>
      </c>
      <c r="RX153" t="n">
        <v>102.2999</v>
      </c>
      <c r="RY153" t="n">
        <v>102.40537</v>
      </c>
      <c r="RZ153" t="n">
        <v>102.51086</v>
      </c>
      <c r="SA153" t="n">
        <v>102.61638</v>
      </c>
      <c r="SB153" t="n">
        <v>102.72192</v>
      </c>
      <c r="SC153" t="n">
        <v>102.8275</v>
      </c>
      <c r="SD153" t="n">
        <v>102.93311</v>
      </c>
      <c r="SE153" t="n">
        <v>103.03874</v>
      </c>
      <c r="SF153" t="n">
        <v>103.14441</v>
      </c>
      <c r="SG153" t="n">
        <v>103.25011</v>
      </c>
      <c r="SH153" t="n">
        <v>103.35585</v>
      </c>
      <c r="SI153" t="n">
        <v>103.46162</v>
      </c>
      <c r="SJ153" t="n">
        <v>103.56743</v>
      </c>
      <c r="SK153" t="n">
        <v>103.67328</v>
      </c>
      <c r="SL153" t="n">
        <v>103.77916</v>
      </c>
      <c r="SM153" t="n">
        <v>103.88509</v>
      </c>
      <c r="SN153" t="n">
        <v>103.99105</v>
      </c>
      <c r="SO153" t="n">
        <v>104.09706</v>
      </c>
      <c r="SP153" t="n">
        <v>104.20311</v>
      </c>
      <c r="SQ153" t="n">
        <v>104.30921</v>
      </c>
      <c r="SR153" t="n">
        <v>104.41535</v>
      </c>
      <c r="SS153" t="n">
        <v>104.52154</v>
      </c>
      <c r="ST153" t="n">
        <v>104.62777</v>
      </c>
      <c r="SU153" t="n">
        <v>104.73405</v>
      </c>
      <c r="SV153" t="n">
        <v>104.84039</v>
      </c>
      <c r="SW153" t="n">
        <v>104.94678</v>
      </c>
      <c r="SX153" t="n">
        <v>105.05321</v>
      </c>
      <c r="SY153" t="n">
        <v>105.1597</v>
      </c>
      <c r="SZ153" t="n">
        <v>105.26624</v>
      </c>
      <c r="TA153" t="n">
        <v>105.37284</v>
      </c>
      <c r="TB153" t="n">
        <v>105.4795</v>
      </c>
      <c r="TC153" t="n">
        <v>105.58621</v>
      </c>
      <c r="TD153" t="n">
        <v>105.69299</v>
      </c>
      <c r="TE153" t="n">
        <v>105.79982</v>
      </c>
      <c r="TF153" t="n">
        <v>105.90672</v>
      </c>
      <c r="TG153" t="n">
        <v>106.01366</v>
      </c>
      <c r="TH153" t="n">
        <v>106.12069</v>
      </c>
      <c r="TI153" t="n">
        <v>106.22777</v>
      </c>
      <c r="TJ153" t="n">
        <v>106.33492</v>
      </c>
      <c r="TK153" t="n">
        <v>106.44214</v>
      </c>
      <c r="TL153" t="n">
        <v>106.54942</v>
      </c>
      <c r="TM153" t="n">
        <v>106.65678</v>
      </c>
      <c r="TN153" t="n">
        <v>106.7642</v>
      </c>
      <c r="TO153" t="n">
        <v>106.87169</v>
      </c>
      <c r="TP153" t="n">
        <v>106.97926</v>
      </c>
      <c r="TQ153" t="n">
        <v>107.0869</v>
      </c>
      <c r="TR153" t="n">
        <v>107.19462</v>
      </c>
      <c r="TS153" t="n">
        <v>107.30241</v>
      </c>
      <c r="TT153" t="n">
        <v>107.41028</v>
      </c>
      <c r="TU153" t="n">
        <v>107.51823</v>
      </c>
      <c r="TV153" t="n">
        <v>107.62626</v>
      </c>
      <c r="TW153" t="n">
        <v>107.73437</v>
      </c>
      <c r="TX153" t="n">
        <v>107.84256</v>
      </c>
      <c r="TY153" t="n">
        <v>107.95084</v>
      </c>
      <c r="TZ153" t="n">
        <v>108.0592</v>
      </c>
      <c r="UA153" t="n">
        <v>108.16764</v>
      </c>
      <c r="UB153" t="n">
        <v>108.27618</v>
      </c>
      <c r="UC153" t="n">
        <v>108.3848</v>
      </c>
      <c r="UD153" t="n">
        <v>108.49351</v>
      </c>
      <c r="UE153" t="n">
        <v>108.6023</v>
      </c>
      <c r="UF153" t="n">
        <v>108.7112</v>
      </c>
      <c r="UG153" t="n">
        <v>108.82018</v>
      </c>
      <c r="UH153" t="n">
        <v>108.92927</v>
      </c>
      <c r="UI153" t="n">
        <v>109.03844</v>
      </c>
      <c r="UJ153" t="n">
        <v>109.14772</v>
      </c>
      <c r="UK153" t="n">
        <v>109.25709</v>
      </c>
      <c r="UL153" t="n">
        <v>109.36656</v>
      </c>
      <c r="UM153" t="n">
        <v>109.47614</v>
      </c>
      <c r="UN153" t="n">
        <v>109.58581</v>
      </c>
      <c r="UO153" t="n">
        <v>109.69559</v>
      </c>
      <c r="UP153" t="n">
        <v>109.80547</v>
      </c>
      <c r="UQ153" t="n">
        <v>109.91546</v>
      </c>
      <c r="UR153" t="n">
        <v>110.02556</v>
      </c>
      <c r="US153" t="n">
        <v>110.13577</v>
      </c>
      <c r="UT153" t="n">
        <v>110.24608</v>
      </c>
      <c r="UU153" t="n">
        <v>110.35651</v>
      </c>
      <c r="UV153" t="n">
        <v>110.46704</v>
      </c>
      <c r="UW153" t="n">
        <v>110.5777</v>
      </c>
      <c r="UX153" t="n">
        <v>110.68846</v>
      </c>
      <c r="UY153" t="n">
        <v>110.79935</v>
      </c>
      <c r="UZ153" t="n">
        <v>110.91035</v>
      </c>
      <c r="VA153" t="n">
        <v>111.02148</v>
      </c>
      <c r="VB153" t="n">
        <v>111.13272</v>
      </c>
      <c r="VC153" t="n">
        <v>111.24409</v>
      </c>
      <c r="VD153" t="n">
        <v>111.35558</v>
      </c>
      <c r="VE153" t="n">
        <v>111.46719</v>
      </c>
      <c r="VF153" t="n">
        <v>111.57893</v>
      </c>
      <c r="VG153" t="n">
        <v>111.6908</v>
      </c>
      <c r="VH153" t="n">
        <v>111.8028</v>
      </c>
      <c r="VI153" t="n">
        <v>111.91492</v>
      </c>
      <c r="VJ153" t="n">
        <v>112.02718</v>
      </c>
      <c r="VK153" t="n">
        <v>112.13957</v>
      </c>
      <c r="VL153" t="n">
        <v>112.25211</v>
      </c>
      <c r="VM153" t="n">
        <v>112.36477</v>
      </c>
      <c r="VN153" t="n">
        <v>112.47757</v>
      </c>
      <c r="VO153" t="n">
        <v>112.59052</v>
      </c>
      <c r="VP153" t="n">
        <v>112.7036</v>
      </c>
      <c r="VQ153" t="n">
        <v>112.81682</v>
      </c>
      <c r="VR153" t="n">
        <v>112.93019</v>
      </c>
      <c r="VS153" t="n">
        <v>113.0437</v>
      </c>
      <c r="VT153" t="n">
        <v>113.15736</v>
      </c>
      <c r="VU153" t="n">
        <v>113.27117</v>
      </c>
      <c r="VV153" t="n">
        <v>113.38513</v>
      </c>
      <c r="VW153" t="n">
        <v>113.49924</v>
      </c>
      <c r="VX153" t="n">
        <v>113.6135</v>
      </c>
      <c r="VY153" t="n">
        <v>113.72792</v>
      </c>
      <c r="VZ153" t="n">
        <v>113.84249</v>
      </c>
      <c r="WA153" t="n">
        <v>113.95722</v>
      </c>
      <c r="WB153" t="n">
        <v>114.07211</v>
      </c>
      <c r="WC153" t="n">
        <v>114.18716</v>
      </c>
      <c r="WD153" t="n">
        <v>114.30238</v>
      </c>
      <c r="WE153" t="n">
        <v>114.41776</v>
      </c>
      <c r="WF153" t="n">
        <v>114.5333</v>
      </c>
      <c r="WG153" t="n">
        <v>114.64901</v>
      </c>
      <c r="WH153" t="n">
        <v>114.76488</v>
      </c>
      <c r="WI153" t="n">
        <v>114.88094</v>
      </c>
      <c r="WJ153" t="n">
        <v>114.99716</v>
      </c>
      <c r="WK153" t="n">
        <v>115.11356</v>
      </c>
      <c r="WL153" t="n">
        <v>115.23013</v>
      </c>
      <c r="WM153" t="n">
        <v>115.34687</v>
      </c>
      <c r="WN153" t="n">
        <v>115.4638</v>
      </c>
      <c r="WO153" t="n">
        <v>115.58091</v>
      </c>
      <c r="WP153" t="n">
        <v>115.6982</v>
      </c>
      <c r="WQ153" t="n">
        <v>115.81567</v>
      </c>
      <c r="WR153" t="n">
        <v>115.93333</v>
      </c>
      <c r="WS153" t="n">
        <v>116.05119</v>
      </c>
      <c r="WT153" t="n">
        <v>116.16922</v>
      </c>
      <c r="WU153" t="n">
        <v>116.28745</v>
      </c>
      <c r="WV153" t="n">
        <v>116.40587</v>
      </c>
      <c r="WW153" t="n">
        <v>116.52449</v>
      </c>
      <c r="WX153" t="n">
        <v>116.6433</v>
      </c>
      <c r="WY153" t="n">
        <v>116.76231</v>
      </c>
      <c r="WZ153" t="n">
        <v>116.88152</v>
      </c>
      <c r="XA153" t="n">
        <v>117.00094</v>
      </c>
      <c r="XB153" t="n">
        <v>117.12056</v>
      </c>
      <c r="XC153" t="n">
        <v>117.24038</v>
      </c>
      <c r="XD153" t="n">
        <v>117.36041</v>
      </c>
      <c r="XE153" t="n">
        <v>117.48066</v>
      </c>
      <c r="XF153" t="n">
        <v>117.60111</v>
      </c>
      <c r="XG153" t="n">
        <v>117.72178</v>
      </c>
      <c r="XH153" t="n">
        <v>117.84267</v>
      </c>
      <c r="XI153" t="n">
        <v>117.96377</v>
      </c>
      <c r="XJ153" t="n">
        <v>118.08508</v>
      </c>
      <c r="XK153" t="n">
        <v>118.20663</v>
      </c>
      <c r="XL153" t="n">
        <v>118.32839</v>
      </c>
      <c r="XM153" t="n">
        <v>118.45039</v>
      </c>
      <c r="XN153" t="n">
        <v>118.57261</v>
      </c>
      <c r="XO153" t="n">
        <v>118.69505</v>
      </c>
      <c r="XP153" t="n">
        <v>118.81773</v>
      </c>
      <c r="XQ153" t="n">
        <v>118.94065</v>
      </c>
      <c r="XR153" t="n">
        <v>119.0638</v>
      </c>
      <c r="XS153" t="n">
        <v>119.18719</v>
      </c>
      <c r="XT153" t="n">
        <v>119.31082</v>
      </c>
      <c r="XU153" t="n">
        <v>119.4347</v>
      </c>
      <c r="XV153" t="n">
        <v>119.55882</v>
      </c>
      <c r="XW153" t="n">
        <v>119.68318</v>
      </c>
      <c r="XX153" t="n">
        <v>119.80779</v>
      </c>
      <c r="XY153" t="n">
        <v>119.93266</v>
      </c>
      <c r="XZ153" t="n">
        <v>120.05778</v>
      </c>
      <c r="YA153" t="n">
        <v>120.18315</v>
      </c>
      <c r="YB153" t="n">
        <v>120.30878</v>
      </c>
      <c r="YC153" t="n">
        <v>120.43468</v>
      </c>
      <c r="YD153" t="n">
        <v>120.56084</v>
      </c>
      <c r="YE153" t="n">
        <v>120.68726</v>
      </c>
      <c r="YF153" t="n">
        <v>120.81395</v>
      </c>
      <c r="YG153" t="n">
        <v>120.94091</v>
      </c>
      <c r="YH153" t="n">
        <v>121.06815</v>
      </c>
      <c r="YI153" t="n">
        <v>121.19565</v>
      </c>
      <c r="YJ153" t="n">
        <v>121.32343</v>
      </c>
      <c r="YK153" t="n">
        <v>121.4515</v>
      </c>
      <c r="YL153" t="n">
        <v>121.57984</v>
      </c>
      <c r="YM153" t="n">
        <v>121.70847</v>
      </c>
      <c r="YN153" t="n">
        <v>121.83739</v>
      </c>
      <c r="YO153" t="n">
        <v>121.9666</v>
      </c>
      <c r="YP153" t="n">
        <v>122.0961</v>
      </c>
      <c r="YQ153" t="n">
        <v>122.2259</v>
      </c>
      <c r="YR153" t="n">
        <v>122.356</v>
      </c>
      <c r="YS153" t="n">
        <v>122.48639</v>
      </c>
      <c r="YT153" t="n">
        <v>122.61708</v>
      </c>
      <c r="YU153" t="n">
        <v>122.74809</v>
      </c>
      <c r="YV153" t="n">
        <v>122.87939</v>
      </c>
      <c r="YW153" t="n">
        <v>123.01102</v>
      </c>
      <c r="YX153" t="n">
        <v>123.14295</v>
      </c>
      <c r="YY153" t="n">
        <v>123.27521</v>
      </c>
      <c r="YZ153" t="n">
        <v>123.40778</v>
      </c>
      <c r="ZA153" t="n">
        <v>123.54067</v>
      </c>
      <c r="ZB153" t="n">
        <v>123.6739</v>
      </c>
      <c r="ZC153" t="n">
        <v>123.80744</v>
      </c>
      <c r="ZD153" t="n">
        <v>123.94132</v>
      </c>
      <c r="ZE153" t="n">
        <v>124.07554</v>
      </c>
      <c r="ZF153" t="n">
        <v>124.21008</v>
      </c>
      <c r="ZG153" t="n">
        <v>124.34498</v>
      </c>
      <c r="ZH153" t="n">
        <v>124.48021</v>
      </c>
      <c r="ZI153" t="n">
        <v>124.61579</v>
      </c>
      <c r="ZJ153" t="n">
        <v>124.75172</v>
      </c>
      <c r="ZK153" t="n">
        <v>124.888</v>
      </c>
      <c r="ZL153" t="n">
        <v>125.02464</v>
      </c>
      <c r="ZM153" t="n">
        <v>125.16163</v>
      </c>
      <c r="ZN153" t="n">
        <v>125.29899</v>
      </c>
      <c r="ZO153" t="n">
        <v>125.43671</v>
      </c>
      <c r="ZP153" t="n">
        <v>125.57481</v>
      </c>
      <c r="ZQ153" t="n">
        <v>125.71326</v>
      </c>
      <c r="ZR153" t="n">
        <v>125.8521</v>
      </c>
      <c r="ZS153" t="n">
        <v>125.99132</v>
      </c>
      <c r="ZT153" t="n">
        <v>126.13092</v>
      </c>
      <c r="ZU153" t="n">
        <v>126.2709</v>
      </c>
      <c r="ZV153" t="n">
        <v>126.41128</v>
      </c>
      <c r="ZW153" t="n">
        <v>126.55204</v>
      </c>
      <c r="ZX153" t="n">
        <v>126.6932</v>
      </c>
      <c r="ZY153" t="n">
        <v>126.83476</v>
      </c>
      <c r="ZZ153" t="n">
        <v>126.97672</v>
      </c>
      <c r="AAA153" t="n">
        <v>127.11909</v>
      </c>
      <c r="AAB153" t="n">
        <v>127.26188</v>
      </c>
      <c r="AAC153" t="n">
        <v>127.40507</v>
      </c>
      <c r="AAD153" t="n">
        <v>127.54868</v>
      </c>
      <c r="AAE153" t="n">
        <v>127.69272</v>
      </c>
      <c r="AAF153" t="n">
        <v>127.83718</v>
      </c>
      <c r="AAG153" t="n">
        <v>127.98207</v>
      </c>
      <c r="AAH153" t="n">
        <v>128.1274</v>
      </c>
      <c r="AAI153" t="n">
        <v>128.27315</v>
      </c>
      <c r="AAJ153" t="n">
        <v>128.41936</v>
      </c>
      <c r="AAK153" t="n">
        <v>128.56601</v>
      </c>
      <c r="AAL153" t="n">
        <v>128.7131</v>
      </c>
      <c r="AAM153" t="n">
        <v>128.86066</v>
      </c>
      <c r="AAN153" t="n">
        <v>129.00867</v>
      </c>
      <c r="AAO153" t="n">
        <v>129.15714</v>
      </c>
      <c r="AAP153" t="n">
        <v>129.30608</v>
      </c>
      <c r="AAQ153" t="n">
        <v>129.45549</v>
      </c>
      <c r="AAR153" t="n">
        <v>129.60538</v>
      </c>
      <c r="AAS153" t="n">
        <v>129.75574</v>
      </c>
      <c r="AAT153" t="n">
        <v>129.90659</v>
      </c>
      <c r="AAU153" t="n">
        <v>130.05792</v>
      </c>
      <c r="AAV153" t="n">
        <v>130.20976</v>
      </c>
      <c r="AAW153" t="n">
        <v>130.36209</v>
      </c>
      <c r="AAX153" t="n">
        <v>130.51492</v>
      </c>
      <c r="AAY153" t="n">
        <v>130.66826</v>
      </c>
      <c r="AAZ153" t="n">
        <v>130.82211</v>
      </c>
      <c r="ABA153" t="n">
        <v>130.97649</v>
      </c>
      <c r="ABB153" t="n">
        <v>131.13138</v>
      </c>
      <c r="ABC153" t="n">
        <v>131.28679</v>
      </c>
      <c r="ABD153" t="n">
        <v>131.44275</v>
      </c>
      <c r="ABE153" t="n">
        <v>131.59923</v>
      </c>
      <c r="ABF153" t="n">
        <v>131.75626</v>
      </c>
      <c r="ABG153" t="n">
        <v>131.91383</v>
      </c>
      <c r="ABH153" t="n">
        <v>132.07198</v>
      </c>
      <c r="ABI153" t="n">
        <v>132.23067</v>
      </c>
      <c r="ABJ153" t="n">
        <v>132.38991</v>
      </c>
      <c r="ABK153" t="n">
        <v>132.54973</v>
      </c>
      <c r="ABL153" t="n">
        <v>132.71013</v>
      </c>
      <c r="ABM153" t="n">
        <v>132.87111</v>
      </c>
      <c r="ABN153" t="n">
        <v>133.03267</v>
      </c>
      <c r="ABO153" t="n">
        <v>133.19482</v>
      </c>
      <c r="ABP153" t="n">
        <v>133.35757</v>
      </c>
      <c r="ABQ153" t="n">
        <v>133.52092</v>
      </c>
      <c r="ABR153" t="n">
        <v>133.68489</v>
      </c>
      <c r="ABS153" t="n">
        <v>133.84947</v>
      </c>
      <c r="ABT153" t="n">
        <v>134.01466</v>
      </c>
      <c r="ABU153" t="n">
        <v>134.1805</v>
      </c>
      <c r="ABV153" t="n">
        <v>134.34695</v>
      </c>
      <c r="ABW153" t="n">
        <v>134.51405</v>
      </c>
      <c r="ABX153" t="n">
        <v>134.68181</v>
      </c>
      <c r="ABY153" t="n">
        <v>134.8502</v>
      </c>
      <c r="ABZ153" t="n">
        <v>135.01926</v>
      </c>
      <c r="ACA153" t="n">
        <v>135.189</v>
      </c>
      <c r="ACB153" t="n">
        <v>135.35939</v>
      </c>
      <c r="ACC153" t="n">
        <v>135.53047</v>
      </c>
      <c r="ACD153" t="n">
        <v>135.70222</v>
      </c>
      <c r="ACE153" t="n">
        <v>135.87469</v>
      </c>
      <c r="ACF153" t="n">
        <v>136.04785</v>
      </c>
      <c r="ACG153" t="n">
        <v>136.22171</v>
      </c>
      <c r="ACH153" t="n">
        <v>136.3963</v>
      </c>
      <c r="ACI153" t="n">
        <v>136.57159</v>
      </c>
      <c r="ACJ153" t="n">
        <v>136.74763</v>
      </c>
      <c r="ACK153" t="n">
        <v>136.92441</v>
      </c>
      <c r="ACL153" t="n">
        <v>137.10193</v>
      </c>
      <c r="ACM153" t="n">
        <v>137.2802</v>
      </c>
      <c r="ACN153" t="n">
        <v>137.45923</v>
      </c>
      <c r="ACO153" t="n">
        <v>137.63904</v>
      </c>
      <c r="ACP153" t="n">
        <v>137.81961</v>
      </c>
      <c r="ACQ153" t="n">
        <v>138.00098</v>
      </c>
      <c r="ACR153" t="n">
        <v>138.18314</v>
      </c>
      <c r="ACS153" t="n">
        <v>138.36609</v>
      </c>
      <c r="ACT153" t="n">
        <v>138.54987</v>
      </c>
      <c r="ACU153" t="n">
        <v>138.73445</v>
      </c>
      <c r="ACV153" t="n">
        <v>138.91988</v>
      </c>
      <c r="ACW153" t="n">
        <v>139.10612</v>
      </c>
      <c r="ACX153" t="n">
        <v>139.29323</v>
      </c>
      <c r="ACY153" t="n">
        <v>139.48119</v>
      </c>
      <c r="ACZ153" t="n">
        <v>139.67001</v>
      </c>
      <c r="ADA153" t="n">
        <v>139.85971</v>
      </c>
      <c r="ADB153" t="n">
        <v>140.05029</v>
      </c>
      <c r="ADC153" t="n">
        <v>140.24176</v>
      </c>
      <c r="ADD153" t="n">
        <v>140.43414</v>
      </c>
      <c r="ADE153" t="n">
        <v>140.62744</v>
      </c>
      <c r="ADF153" t="n">
        <v>140.82166</v>
      </c>
      <c r="ADG153" t="n">
        <v>141.0168</v>
      </c>
      <c r="ADH153" t="n">
        <v>141.21291</v>
      </c>
      <c r="ADI153" t="n">
        <v>141.40994</v>
      </c>
      <c r="ADJ153" t="n">
        <v>141.60797</v>
      </c>
      <c r="ADK153" t="n">
        <v>141.80696</v>
      </c>
      <c r="ADL153" t="n">
        <v>142.00694</v>
      </c>
      <c r="ADM153" t="n">
        <v>142.20792</v>
      </c>
      <c r="ADN153" t="n">
        <v>142.40991</v>
      </c>
      <c r="ADO153" t="n">
        <v>142.61293</v>
      </c>
      <c r="ADP153" t="n">
        <v>142.81699</v>
      </c>
      <c r="ADQ153" t="n">
        <v>143.02208</v>
      </c>
      <c r="ADR153" t="n">
        <v>143.22823</v>
      </c>
      <c r="ADS153" t="n">
        <v>143.43546</v>
      </c>
      <c r="ADT153" t="n">
        <v>143.64377</v>
      </c>
      <c r="ADU153" t="n">
        <v>143.85318</v>
      </c>
      <c r="ADV153" t="n">
        <v>144.06369</v>
      </c>
      <c r="ADW153" t="n">
        <v>144.27533</v>
      </c>
      <c r="ADX153" t="n">
        <v>144.48811</v>
      </c>
      <c r="ADY153" t="n">
        <v>144.70204</v>
      </c>
      <c r="ADZ153" t="n">
        <v>144.91713</v>
      </c>
      <c r="AEA153" t="n">
        <v>145.13339</v>
      </c>
      <c r="AEB153" t="n">
        <v>145.35085</v>
      </c>
      <c r="AEC153" t="n">
        <v>145.56952</v>
      </c>
      <c r="AED153" t="n">
        <v>145.7894</v>
      </c>
      <c r="AEE153" t="n">
        <v>146.01053</v>
      </c>
      <c r="AEF153" t="n">
        <v>146.23291</v>
      </c>
      <c r="AEG153" t="n">
        <v>146.45654</v>
      </c>
      <c r="AEH153" t="n">
        <v>146.68147</v>
      </c>
      <c r="AEI153" t="n">
        <v>146.9077</v>
      </c>
      <c r="AEJ153" t="n">
        <v>147.13525</v>
      </c>
      <c r="AEK153" t="n">
        <v>147.36412</v>
      </c>
      <c r="AEL153" t="n">
        <v>147.59435</v>
      </c>
      <c r="AEM153" t="n">
        <v>147.82594</v>
      </c>
      <c r="AEN153" t="n">
        <v>148.05891</v>
      </c>
      <c r="AEO153" t="n">
        <v>148.29329</v>
      </c>
      <c r="AEP153" t="n">
        <v>148.52908</v>
      </c>
      <c r="AEQ153" t="n">
        <v>148.76633</v>
      </c>
      <c r="AER153" t="n">
        <v>149.00502</v>
      </c>
      <c r="AES153" t="n">
        <v>149.24519</v>
      </c>
      <c r="AET153" t="n">
        <v>149.48686</v>
      </c>
      <c r="AEU153" t="n">
        <v>149.73004</v>
      </c>
      <c r="AEV153" t="n">
        <v>149.97476</v>
      </c>
      <c r="AEW153" t="n">
        <v>150.22104</v>
      </c>
      <c r="AEX153" t="n">
        <v>150.46889</v>
      </c>
      <c r="AEY153" t="n">
        <v>150.71835</v>
      </c>
      <c r="AEZ153" t="n">
        <v>150.96942</v>
      </c>
      <c r="AFA153" t="n">
        <v>151.22214</v>
      </c>
      <c r="AFB153" t="n">
        <v>151.47653</v>
      </c>
      <c r="AFC153" t="n">
        <v>151.7326</v>
      </c>
      <c r="AFD153" t="n">
        <v>151.99039</v>
      </c>
      <c r="AFE153" t="n">
        <v>152.24991</v>
      </c>
      <c r="AFF153" t="n">
        <v>152.51118</v>
      </c>
      <c r="AFG153" t="n">
        <v>152.77426</v>
      </c>
      <c r="AFH153" t="n">
        <v>153.03914</v>
      </c>
      <c r="AFI153" t="n">
        <v>153.30585</v>
      </c>
      <c r="AFJ153" t="n">
        <v>153.57443</v>
      </c>
      <c r="AFK153" t="n">
        <v>153.84489</v>
      </c>
      <c r="AFL153" t="n">
        <v>154.11728</v>
      </c>
      <c r="AFM153" t="n">
        <v>154.39162</v>
      </c>
      <c r="AFN153" t="n">
        <v>154.66792</v>
      </c>
      <c r="AFO153" t="n">
        <v>154.94623</v>
      </c>
      <c r="AFP153" t="n">
        <v>155.22658</v>
      </c>
      <c r="AFQ153" t="n">
        <v>155.50897</v>
      </c>
      <c r="AFR153" t="n">
        <v>155.79347</v>
      </c>
      <c r="AFS153" t="n">
        <v>156.08009</v>
      </c>
      <c r="AFT153" t="n">
        <v>156.36888</v>
      </c>
      <c r="AFU153" t="n">
        <v>156.65985</v>
      </c>
      <c r="AFV153" t="n">
        <v>156.95305</v>
      </c>
      <c r="AFW153" t="n">
        <v>157.2485</v>
      </c>
      <c r="AFX153" t="n">
        <v>157.54626</v>
      </c>
      <c r="AFY153" t="n">
        <v>157.84634</v>
      </c>
      <c r="AFZ153" t="n">
        <v>158.14879</v>
      </c>
      <c r="AGA153" t="n">
        <v>158.45364</v>
      </c>
      <c r="AGB153" t="n">
        <v>158.76093</v>
      </c>
      <c r="AGC153" t="n">
        <v>159.07071</v>
      </c>
      <c r="AGD153" t="n">
        <v>159.38301</v>
      </c>
      <c r="AGE153" t="n">
        <v>159.69786</v>
      </c>
      <c r="AGF153" t="n">
        <v>160.01534</v>
      </c>
      <c r="AGG153" t="n">
        <v>160.33543</v>
      </c>
      <c r="AGH153" t="n">
        <v>160.65825</v>
      </c>
      <c r="AGI153" t="n">
        <v>160.98378</v>
      </c>
      <c r="AGJ153" t="n">
        <v>161.3121</v>
      </c>
      <c r="AGK153" t="n">
        <v>161.64325</v>
      </c>
      <c r="AGL153" t="n">
        <v>161.97728</v>
      </c>
      <c r="AGM153" t="n">
        <v>162.31424</v>
      </c>
      <c r="AGN153" t="n">
        <v>162.65417</v>
      </c>
      <c r="AGO153" t="n">
        <v>162.99713</v>
      </c>
      <c r="AGP153" t="n">
        <v>163.34317</v>
      </c>
      <c r="AGQ153" t="n">
        <v>163.69234</v>
      </c>
      <c r="AGR153" t="n">
        <v>164.04471</v>
      </c>
      <c r="AGS153" t="n">
        <v>164.40033</v>
      </c>
      <c r="AGT153" t="n">
        <v>164.75925</v>
      </c>
      <c r="AGU153" t="n">
        <v>165.12154</v>
      </c>
      <c r="AGV153" t="n">
        <v>165.48726</v>
      </c>
      <c r="AGW153" t="n">
        <v>165.85646</v>
      </c>
      <c r="AGX153" t="n">
        <v>166.22922</v>
      </c>
      <c r="AGY153" t="n">
        <v>166.60561</v>
      </c>
      <c r="AGZ153" t="n">
        <v>166.98567</v>
      </c>
      <c r="AHA153" t="n">
        <v>167.36951</v>
      </c>
      <c r="AHB153" t="n">
        <v>167.75717</v>
      </c>
      <c r="AHC153" t="n">
        <v>168.14874</v>
      </c>
      <c r="AHD153" t="n">
        <v>168.54428</v>
      </c>
      <c r="AHE153" t="n">
        <v>168.94389</v>
      </c>
      <c r="AHF153" t="n">
        <v>169.34763</v>
      </c>
      <c r="AHG153" t="n">
        <v>169.7556</v>
      </c>
      <c r="AHH153" t="n">
        <v>170.16786</v>
      </c>
      <c r="AHI153" t="n">
        <v>170.58452</v>
      </c>
      <c r="AHJ153" t="n">
        <v>171.00565</v>
      </c>
      <c r="AHK153" t="n">
        <v>171.43135</v>
      </c>
      <c r="AHL153" t="n">
        <v>171.86172</v>
      </c>
      <c r="AHM153" t="n">
        <v>172.29686</v>
      </c>
      <c r="AHN153" t="n">
        <v>172.73686</v>
      </c>
      <c r="AHO153" t="n">
        <v>173.18182</v>
      </c>
      <c r="AHP153" t="n">
        <v>173.63187</v>
      </c>
      <c r="AHQ153" t="n">
        <v>174.08708</v>
      </c>
      <c r="AHR153" t="n">
        <v>174.54759</v>
      </c>
      <c r="AHS153" t="n">
        <v>175.0135</v>
      </c>
      <c r="AHT153" t="n">
        <v>175.48495</v>
      </c>
      <c r="AHU153" t="n">
        <v>175.96205</v>
      </c>
      <c r="AHV153" t="n">
        <v>176.44493</v>
      </c>
      <c r="AHW153" t="n">
        <v>176.93372</v>
      </c>
      <c r="AHX153" t="n">
        <v>177.42856</v>
      </c>
      <c r="AHY153" t="n">
        <v>177.92958</v>
      </c>
      <c r="AHZ153" t="n">
        <v>178.43694</v>
      </c>
      <c r="AIA153" t="n">
        <v>178.95076</v>
      </c>
      <c r="AIB153" t="n">
        <v>179.47122</v>
      </c>
      <c r="AIC153" t="n">
        <v>179.99849</v>
      </c>
      <c r="AID153" t="n">
        <v>180.53271</v>
      </c>
      <c r="AIE153" t="n">
        <v>181.07405</v>
      </c>
      <c r="AIF153" t="n">
        <v>181.62271</v>
      </c>
      <c r="AIG153" t="n">
        <v>182.17885</v>
      </c>
      <c r="AIH153" t="n">
        <v>182.74268</v>
      </c>
      <c r="AII153" t="n">
        <v>183.31438</v>
      </c>
      <c r="AIJ153" t="n">
        <v>183.89413</v>
      </c>
      <c r="AIK153" t="n">
        <v>184.48219</v>
      </c>
      <c r="AIL153" t="n">
        <v>185.07877</v>
      </c>
      <c r="AIM153" t="n">
        <v>185.68407</v>
      </c>
      <c r="AIN153" t="n">
        <v>186.29832</v>
      </c>
      <c r="AIO153" t="n">
        <v>186.9218</v>
      </c>
      <c r="AIP153" t="n">
        <v>187.55475</v>
      </c>
      <c r="AIQ153" t="n">
        <v>188.19742</v>
      </c>
      <c r="AIR153" t="n">
        <v>188.8501</v>
      </c>
      <c r="AIS153" t="n">
        <v>189.51305</v>
      </c>
      <c r="AIT153" t="n">
        <v>190.1866</v>
      </c>
      <c r="AIU153" t="n">
        <v>190.87103</v>
      </c>
      <c r="AIV153" t="n">
        <v>191.56668</v>
      </c>
      <c r="AIW153" t="n">
        <v>192.27388</v>
      </c>
      <c r="AIX153" t="n">
        <v>192.99298</v>
      </c>
      <c r="AIY153" t="n">
        <v>193.72435</v>
      </c>
      <c r="AIZ153" t="n">
        <v>194.46835</v>
      </c>
      <c r="AJA153" t="n">
        <v>195.22539</v>
      </c>
      <c r="AJB153" t="n">
        <v>195.99588</v>
      </c>
      <c r="AJC153" t="n">
        <v>196.78027</v>
      </c>
      <c r="AJD153" t="n">
        <v>197.57899</v>
      </c>
      <c r="AJE153" t="n">
        <v>198.39252</v>
      </c>
      <c r="AJF153" t="n">
        <v>199.22137</v>
      </c>
      <c r="AJG153" t="n">
        <v>200.06604</v>
      </c>
      <c r="AJH153" t="n">
        <v>200.92709</v>
      </c>
      <c r="AJI153" t="n">
        <v>201.8051</v>
      </c>
      <c r="AJJ153" t="n">
        <v>202.70065</v>
      </c>
      <c r="AJK153" t="n">
        <v>203.61438</v>
      </c>
      <c r="AJL153" t="n">
        <v>204.54697</v>
      </c>
      <c r="AJM153" t="n">
        <v>205.49908</v>
      </c>
      <c r="AJN153" t="n">
        <v>206.47148</v>
      </c>
      <c r="AJO153" t="n">
        <v>207.46494</v>
      </c>
      <c r="AJP153" t="n">
        <v>208.48026</v>
      </c>
      <c r="AJQ153" t="n">
        <v>209.51831</v>
      </c>
      <c r="AJR153" t="n">
        <v>210.58002</v>
      </c>
      <c r="AJS153" t="n">
        <v>211.66632</v>
      </c>
      <c r="AJT153" t="n">
        <v>212.77824</v>
      </c>
      <c r="AJU153" t="n">
        <v>213.91689</v>
      </c>
      <c r="AJV153" t="n">
        <v>215.08336</v>
      </c>
      <c r="AJW153" t="n">
        <v>216.27892</v>
      </c>
      <c r="AJX153" t="n">
        <v>217.50481</v>
      </c>
      <c r="AJY153" t="n">
        <v>218.76244</v>
      </c>
      <c r="AJZ153" t="n">
        <v>220.05325</v>
      </c>
      <c r="AKA153" t="n">
        <v>221.37883</v>
      </c>
      <c r="AKB153" t="n">
        <v>222.7408</v>
      </c>
      <c r="AKC153" t="n">
        <v>224.14096</v>
      </c>
      <c r="AKD153" t="n">
        <v>225.58121</v>
      </c>
      <c r="AKE153" t="n">
        <v>227.06358</v>
      </c>
      <c r="AKF153" t="n">
        <v>228.59027</v>
      </c>
      <c r="AKG153" t="n">
        <v>230.16362</v>
      </c>
      <c r="AKH153" t="n">
        <v>231.78615</v>
      </c>
      <c r="AKI153" t="n">
        <v>233.46059</v>
      </c>
      <c r="AKJ153" t="n">
        <v>235.18987</v>
      </c>
      <c r="AKK153" t="n">
        <v>236.97719</v>
      </c>
      <c r="AKL153" t="n">
        <v>238.82599</v>
      </c>
      <c r="AKM153" t="n">
        <v>240.73999</v>
      </c>
      <c r="AKN153" t="n">
        <v>242.72328</v>
      </c>
      <c r="AKO153" t="n">
        <v>244.78029</v>
      </c>
      <c r="AKP153" t="n">
        <v>246.91586</v>
      </c>
      <c r="AKQ153" t="n">
        <v>249.13528</v>
      </c>
      <c r="AKR153" t="n">
        <v>251.4444</v>
      </c>
      <c r="AKS153" t="n">
        <v>253.84958</v>
      </c>
      <c r="AKT153" t="n">
        <v>256.35791</v>
      </c>
      <c r="AKU153" t="n">
        <v>258.9772</v>
      </c>
      <c r="AKV153" t="n">
        <v>261.71613</v>
      </c>
      <c r="AKW153" t="n">
        <v>264.58432</v>
      </c>
      <c r="AKX153" t="n">
        <v>267.59259</v>
      </c>
      <c r="AKY153" t="n">
        <v>270.75299</v>
      </c>
      <c r="AKZ153" t="n">
        <v>274.07919</v>
      </c>
      <c r="ALA153" t="n">
        <v>277.58655</v>
      </c>
      <c r="ALB153" t="n">
        <v>281.29251</v>
      </c>
      <c r="ALC153" t="n">
        <v>285.21701</v>
      </c>
      <c r="ALD153" t="n">
        <v>289.38293</v>
      </c>
      <c r="ALE153" t="n">
        <v>293.81659</v>
      </c>
      <c r="ALF153" t="n">
        <v>298.54855</v>
      </c>
      <c r="ALG153" t="n">
        <v>303.61453</v>
      </c>
      <c r="ALH153" t="n">
        <v>309.05658</v>
      </c>
      <c r="ALI153" t="n">
        <v>314.92447</v>
      </c>
      <c r="ALJ153" t="n">
        <v>321.27783</v>
      </c>
      <c r="ALK153" t="n">
        <v>328.18866</v>
      </c>
      <c r="ALL153" t="n">
        <v>335.7449</v>
      </c>
      <c r="ALM153" t="n">
        <v>344.0553</v>
      </c>
      <c r="ALN153" t="n">
        <v>353.25616</v>
      </c>
      <c r="ALO153" t="n">
        <v>363.52103</v>
      </c>
    </row>
    <row r="154">
      <c r="A154" t="inlineStr">
        <is>
          <t>West Bank and Gaza</t>
        </is>
      </c>
      <c r="B154" t="inlineStr">
        <is>
          <t>PSE</t>
        </is>
      </c>
      <c r="C154" s="13">
        <f>AVERAGE(SI154,SJ154)</f>
        <v/>
      </c>
      <c r="D154" t="n">
        <v>1.41096</v>
      </c>
      <c r="E154" t="n">
        <v>1.59871</v>
      </c>
      <c r="F154" t="n">
        <v>1.69788</v>
      </c>
      <c r="G154" t="n">
        <v>1.75664</v>
      </c>
      <c r="H154" t="n">
        <v>1.84118</v>
      </c>
      <c r="I154" t="n">
        <v>1.87444</v>
      </c>
      <c r="J154" t="n">
        <v>1.93861</v>
      </c>
      <c r="K154" t="n">
        <v>1.96198</v>
      </c>
      <c r="L154" t="n">
        <v>1.99187</v>
      </c>
      <c r="M154" t="n">
        <v>2.01894</v>
      </c>
      <c r="N154" t="n">
        <v>2.09159</v>
      </c>
      <c r="O154" t="n">
        <v>2.13615</v>
      </c>
      <c r="P154" t="n">
        <v>2.21697</v>
      </c>
      <c r="Q154" t="n">
        <v>2.22945</v>
      </c>
      <c r="R154" t="n">
        <v>2.26312</v>
      </c>
      <c r="S154" t="n">
        <v>2.29733</v>
      </c>
      <c r="T154" t="n">
        <v>2.32018</v>
      </c>
      <c r="U154" t="n">
        <v>2.34559</v>
      </c>
      <c r="V154" t="n">
        <v>2.38976</v>
      </c>
      <c r="W154" t="n">
        <v>2.42877</v>
      </c>
      <c r="X154" t="n">
        <v>2.43391</v>
      </c>
      <c r="Y154" t="n">
        <v>2.48185</v>
      </c>
      <c r="Z154" t="n">
        <v>2.52462</v>
      </c>
      <c r="AA154" t="n">
        <v>2.5975</v>
      </c>
      <c r="AB154" t="n">
        <v>2.62934</v>
      </c>
      <c r="AC154" t="n">
        <v>2.64259</v>
      </c>
      <c r="AD154" t="n">
        <v>2.653</v>
      </c>
      <c r="AE154" t="n">
        <v>2.6778</v>
      </c>
      <c r="AF154" t="n">
        <v>2.70165</v>
      </c>
      <c r="AG154" t="n">
        <v>2.71942</v>
      </c>
      <c r="AH154" t="n">
        <v>2.72897</v>
      </c>
      <c r="AI154" t="n">
        <v>2.75622</v>
      </c>
      <c r="AJ154" t="n">
        <v>2.77986</v>
      </c>
      <c r="AK154" t="n">
        <v>2.80735</v>
      </c>
      <c r="AL154" t="n">
        <v>2.81851</v>
      </c>
      <c r="AM154" t="n">
        <v>2.85317</v>
      </c>
      <c r="AN154" t="n">
        <v>2.86732</v>
      </c>
      <c r="AO154" t="n">
        <v>2.89746</v>
      </c>
      <c r="AP154" t="n">
        <v>2.91591</v>
      </c>
      <c r="AQ154" t="n">
        <v>2.92615</v>
      </c>
      <c r="AR154" t="n">
        <v>2.9361</v>
      </c>
      <c r="AS154" t="n">
        <v>2.95765</v>
      </c>
      <c r="AT154" t="n">
        <v>2.99518</v>
      </c>
      <c r="AU154" t="n">
        <v>2.99818</v>
      </c>
      <c r="AV154" t="n">
        <v>3.02415</v>
      </c>
      <c r="AW154" t="n">
        <v>3.04527</v>
      </c>
      <c r="AX154" t="n">
        <v>3.06341</v>
      </c>
      <c r="AY154" t="n">
        <v>3.08114</v>
      </c>
      <c r="AZ154" t="n">
        <v>3.11143</v>
      </c>
      <c r="BA154" t="n">
        <v>3.1529</v>
      </c>
      <c r="BB154" t="n">
        <v>3.18122</v>
      </c>
      <c r="BC154" t="n">
        <v>3.24288</v>
      </c>
      <c r="BD154" t="n">
        <v>3.26603</v>
      </c>
      <c r="BE154" t="n">
        <v>3.29155</v>
      </c>
      <c r="BF154" t="n">
        <v>3.31066</v>
      </c>
      <c r="BG154" t="n">
        <v>3.32557</v>
      </c>
      <c r="BH154" t="n">
        <v>3.33677</v>
      </c>
      <c r="BI154" t="n">
        <v>3.36461</v>
      </c>
      <c r="BJ154" t="n">
        <v>3.38386</v>
      </c>
      <c r="BK154" t="n">
        <v>3.39322</v>
      </c>
      <c r="BL154" t="n">
        <v>3.41761</v>
      </c>
      <c r="BM154" t="n">
        <v>3.44092</v>
      </c>
      <c r="BN154" t="n">
        <v>3.47607</v>
      </c>
      <c r="BO154" t="n">
        <v>3.49633</v>
      </c>
      <c r="BP154" t="n">
        <v>3.51852</v>
      </c>
      <c r="BQ154" t="n">
        <v>3.55943</v>
      </c>
      <c r="BR154" t="n">
        <v>3.58346</v>
      </c>
      <c r="BS154" t="n">
        <v>3.59706</v>
      </c>
      <c r="BT154" t="n">
        <v>3.60792</v>
      </c>
      <c r="BU154" t="n">
        <v>3.63381</v>
      </c>
      <c r="BV154" t="n">
        <v>3.64779</v>
      </c>
      <c r="BW154" t="n">
        <v>3.66876</v>
      </c>
      <c r="BX154" t="n">
        <v>3.68284</v>
      </c>
      <c r="BY154" t="n">
        <v>3.68738</v>
      </c>
      <c r="BZ154" t="n">
        <v>3.69789</v>
      </c>
      <c r="CA154" t="n">
        <v>3.73277</v>
      </c>
      <c r="CB154" t="n">
        <v>3.75331</v>
      </c>
      <c r="CC154" t="n">
        <v>3.78234</v>
      </c>
      <c r="CD154" t="n">
        <v>3.79964</v>
      </c>
      <c r="CE154" t="n">
        <v>3.81163</v>
      </c>
      <c r="CF154" t="n">
        <v>3.81912</v>
      </c>
      <c r="CG154" t="n">
        <v>3.8252</v>
      </c>
      <c r="CH154" t="n">
        <v>3.84008</v>
      </c>
      <c r="CI154" t="n">
        <v>3.8512</v>
      </c>
      <c r="CJ154" t="n">
        <v>3.87328</v>
      </c>
      <c r="CK154" t="n">
        <v>3.89133</v>
      </c>
      <c r="CL154" t="n">
        <v>3.90519</v>
      </c>
      <c r="CM154" t="n">
        <v>3.93017</v>
      </c>
      <c r="CN154" t="n">
        <v>3.94891</v>
      </c>
      <c r="CO154" t="n">
        <v>3.97901</v>
      </c>
      <c r="CP154" t="n">
        <v>4.00023</v>
      </c>
      <c r="CQ154" t="n">
        <v>4.02796</v>
      </c>
      <c r="CR154" t="n">
        <v>4.0412</v>
      </c>
      <c r="CS154" t="n">
        <v>4.05726</v>
      </c>
      <c r="CT154" t="n">
        <v>4.07689</v>
      </c>
      <c r="CU154" t="n">
        <v>4.12261</v>
      </c>
      <c r="CV154" t="n">
        <v>4.15919</v>
      </c>
      <c r="CW154" t="n">
        <v>4.1785</v>
      </c>
      <c r="CX154" t="n">
        <v>4.19753</v>
      </c>
      <c r="CY154" t="n">
        <v>4.22894</v>
      </c>
      <c r="CZ154" t="n">
        <v>4.24792</v>
      </c>
      <c r="DA154" t="n">
        <v>4.26808</v>
      </c>
      <c r="DB154" t="n">
        <v>4.27692</v>
      </c>
      <c r="DC154" t="n">
        <v>4.28346</v>
      </c>
      <c r="DD154" t="n">
        <v>4.32693</v>
      </c>
      <c r="DE154" t="n">
        <v>4.33689</v>
      </c>
      <c r="DF154" t="n">
        <v>4.34161</v>
      </c>
      <c r="DG154" t="n">
        <v>4.3495</v>
      </c>
      <c r="DH154" t="n">
        <v>4.35471</v>
      </c>
      <c r="DI154" t="n">
        <v>4.36526</v>
      </c>
      <c r="DJ154" t="n">
        <v>4.37221</v>
      </c>
      <c r="DK154" t="n">
        <v>4.38646</v>
      </c>
      <c r="DL154" t="n">
        <v>4.4009</v>
      </c>
      <c r="DM154" t="n">
        <v>4.40896</v>
      </c>
      <c r="DN154" t="n">
        <v>4.41307</v>
      </c>
      <c r="DO154" t="n">
        <v>4.42528</v>
      </c>
      <c r="DP154" t="n">
        <v>4.44111</v>
      </c>
      <c r="DQ154" t="n">
        <v>4.44389</v>
      </c>
      <c r="DR154" t="n">
        <v>4.44567</v>
      </c>
      <c r="DS154" t="n">
        <v>4.45366</v>
      </c>
      <c r="DT154" t="n">
        <v>4.46914</v>
      </c>
      <c r="DU154" t="n">
        <v>4.4771</v>
      </c>
      <c r="DV154" t="n">
        <v>4.49096</v>
      </c>
      <c r="DW154" t="n">
        <v>4.5097</v>
      </c>
      <c r="DX154" t="n">
        <v>4.54225</v>
      </c>
      <c r="DY154" t="n">
        <v>4.57091</v>
      </c>
      <c r="DZ154" t="n">
        <v>4.58994</v>
      </c>
      <c r="EA154" t="n">
        <v>4.60271</v>
      </c>
      <c r="EB154" t="n">
        <v>4.60813</v>
      </c>
      <c r="EC154" t="n">
        <v>4.61732</v>
      </c>
      <c r="ED154" t="n">
        <v>4.6247</v>
      </c>
      <c r="EE154" t="n">
        <v>4.63328</v>
      </c>
      <c r="EF154" t="n">
        <v>4.64943</v>
      </c>
      <c r="EG154" t="n">
        <v>4.66024</v>
      </c>
      <c r="EH154" t="n">
        <v>4.68019</v>
      </c>
      <c r="EI154" t="n">
        <v>4.70337</v>
      </c>
      <c r="EJ154" t="n">
        <v>4.70886</v>
      </c>
      <c r="EK154" t="n">
        <v>4.72032</v>
      </c>
      <c r="EL154" t="n">
        <v>4.72635</v>
      </c>
      <c r="EM154" t="n">
        <v>4.74837</v>
      </c>
      <c r="EN154" t="n">
        <v>4.77031</v>
      </c>
      <c r="EO154" t="n">
        <v>4.7817</v>
      </c>
      <c r="EP154" t="n">
        <v>4.80112</v>
      </c>
      <c r="EQ154" t="n">
        <v>4.8282</v>
      </c>
      <c r="ER154" t="n">
        <v>4.84876</v>
      </c>
      <c r="ES154" t="n">
        <v>4.86854</v>
      </c>
      <c r="ET154" t="n">
        <v>4.89102</v>
      </c>
      <c r="EU154" t="n">
        <v>4.90867</v>
      </c>
      <c r="EV154" t="n">
        <v>4.91805</v>
      </c>
      <c r="EW154" t="n">
        <v>4.93032</v>
      </c>
      <c r="EX154" t="n">
        <v>4.94201</v>
      </c>
      <c r="EY154" t="n">
        <v>4.95252</v>
      </c>
      <c r="EZ154" t="n">
        <v>4.96459</v>
      </c>
      <c r="FA154" t="n">
        <v>4.97491</v>
      </c>
      <c r="FB154" t="n">
        <v>4.98945</v>
      </c>
      <c r="FC154" t="n">
        <v>5.00305</v>
      </c>
      <c r="FD154" t="n">
        <v>5.01198</v>
      </c>
      <c r="FE154" t="n">
        <v>5.02081</v>
      </c>
      <c r="FF154" t="n">
        <v>5.0489</v>
      </c>
      <c r="FG154" t="n">
        <v>5.06199</v>
      </c>
      <c r="FH154" t="n">
        <v>5.08401</v>
      </c>
      <c r="FI154" t="n">
        <v>5.10753</v>
      </c>
      <c r="FJ154" t="n">
        <v>5.11451</v>
      </c>
      <c r="FK154" t="n">
        <v>5.12982</v>
      </c>
      <c r="FL154" t="n">
        <v>5.15426</v>
      </c>
      <c r="FM154" t="n">
        <v>5.16444</v>
      </c>
      <c r="FN154" t="n">
        <v>5.17244</v>
      </c>
      <c r="FO154" t="n">
        <v>5.18402</v>
      </c>
      <c r="FP154" t="n">
        <v>5.19591</v>
      </c>
      <c r="FQ154" t="n">
        <v>5.20726</v>
      </c>
      <c r="FR154" t="n">
        <v>5.21909</v>
      </c>
      <c r="FS154" t="n">
        <v>5.22421</v>
      </c>
      <c r="FT154" t="n">
        <v>5.24297</v>
      </c>
      <c r="FU154" t="n">
        <v>5.26095</v>
      </c>
      <c r="FV154" t="n">
        <v>5.27356</v>
      </c>
      <c r="FW154" t="n">
        <v>5.28128</v>
      </c>
      <c r="FX154" t="n">
        <v>5.28477</v>
      </c>
      <c r="FY154" t="n">
        <v>5.29421</v>
      </c>
      <c r="FZ154" t="n">
        <v>5.31023</v>
      </c>
      <c r="GA154" t="n">
        <v>5.31599</v>
      </c>
      <c r="GB154" t="n">
        <v>5.33475</v>
      </c>
      <c r="GC154" t="n">
        <v>5.34807</v>
      </c>
      <c r="GD154" t="n">
        <v>5.3591</v>
      </c>
      <c r="GE154" t="n">
        <v>5.37256</v>
      </c>
      <c r="GF154" t="n">
        <v>5.3864</v>
      </c>
      <c r="GG154" t="n">
        <v>5.39698</v>
      </c>
      <c r="GH154" t="n">
        <v>5.40651</v>
      </c>
      <c r="GI154" t="n">
        <v>5.41689</v>
      </c>
      <c r="GJ154" t="n">
        <v>5.43</v>
      </c>
      <c r="GK154" t="n">
        <v>5.44005</v>
      </c>
      <c r="GL154" t="n">
        <v>5.45519</v>
      </c>
      <c r="GM154" t="n">
        <v>5.46823</v>
      </c>
      <c r="GN154" t="n">
        <v>5.49591</v>
      </c>
      <c r="GO154" t="n">
        <v>5.50283</v>
      </c>
      <c r="GP154" t="n">
        <v>5.51963</v>
      </c>
      <c r="GQ154" t="n">
        <v>5.53531</v>
      </c>
      <c r="GR154" t="n">
        <v>5.54407</v>
      </c>
      <c r="GS154" t="n">
        <v>5.56075</v>
      </c>
      <c r="GT154" t="n">
        <v>5.58775</v>
      </c>
      <c r="GU154" t="n">
        <v>5.5945</v>
      </c>
      <c r="GV154" t="n">
        <v>5.6026</v>
      </c>
      <c r="GW154" t="n">
        <v>5.60906</v>
      </c>
      <c r="GX154" t="n">
        <v>5.6263</v>
      </c>
      <c r="GY154" t="n">
        <v>5.63557</v>
      </c>
      <c r="GZ154" t="n">
        <v>5.64178</v>
      </c>
      <c r="HA154" t="n">
        <v>5.64957</v>
      </c>
      <c r="HB154" t="n">
        <v>5.66573</v>
      </c>
      <c r="HC154" t="n">
        <v>5.68558</v>
      </c>
      <c r="HD154" t="n">
        <v>5.70661</v>
      </c>
      <c r="HE154" t="n">
        <v>5.71346</v>
      </c>
      <c r="HF154" t="n">
        <v>5.72972</v>
      </c>
      <c r="HG154" t="n">
        <v>5.75144</v>
      </c>
      <c r="HH154" t="n">
        <v>5.76691</v>
      </c>
      <c r="HI154" t="n">
        <v>5.77183</v>
      </c>
      <c r="HJ154" t="n">
        <v>5.78041</v>
      </c>
      <c r="HK154" t="n">
        <v>5.78766</v>
      </c>
      <c r="HL154" t="n">
        <v>5.79505</v>
      </c>
      <c r="HM154" t="n">
        <v>5.80277</v>
      </c>
      <c r="HN154" t="n">
        <v>5.81175</v>
      </c>
      <c r="HO154" t="n">
        <v>5.83415</v>
      </c>
      <c r="HP154" t="n">
        <v>5.84474</v>
      </c>
      <c r="HQ154" t="n">
        <v>5.85905</v>
      </c>
      <c r="HR154" t="n">
        <v>5.86807</v>
      </c>
      <c r="HS154" t="n">
        <v>5.8762</v>
      </c>
      <c r="HT154" t="n">
        <v>5.88845</v>
      </c>
      <c r="HU154" t="n">
        <v>5.90885</v>
      </c>
      <c r="HV154" t="n">
        <v>5.9237</v>
      </c>
      <c r="HW154" t="n">
        <v>5.93518</v>
      </c>
      <c r="HX154" t="n">
        <v>5.94043</v>
      </c>
      <c r="HY154" t="n">
        <v>5.94504</v>
      </c>
      <c r="HZ154" t="n">
        <v>5.95687</v>
      </c>
      <c r="IA154" t="n">
        <v>5.96635</v>
      </c>
      <c r="IB154" t="n">
        <v>5.9796</v>
      </c>
      <c r="IC154" t="n">
        <v>5.99847</v>
      </c>
      <c r="ID154" t="n">
        <v>6.01276</v>
      </c>
      <c r="IE154" t="n">
        <v>6.02143</v>
      </c>
      <c r="IF154" t="n">
        <v>6.02997</v>
      </c>
      <c r="IG154" t="n">
        <v>6.03229</v>
      </c>
      <c r="IH154" t="n">
        <v>6.03637</v>
      </c>
      <c r="II154" t="n">
        <v>6.05542</v>
      </c>
      <c r="IJ154" t="n">
        <v>6.07778</v>
      </c>
      <c r="IK154" t="n">
        <v>6.08289</v>
      </c>
      <c r="IL154" t="n">
        <v>6.10248</v>
      </c>
      <c r="IM154" t="n">
        <v>6.12469</v>
      </c>
      <c r="IN154" t="n">
        <v>6.13452</v>
      </c>
      <c r="IO154" t="n">
        <v>6.1382</v>
      </c>
      <c r="IP154" t="n">
        <v>6.14027</v>
      </c>
      <c r="IQ154" t="n">
        <v>6.14876</v>
      </c>
      <c r="IR154" t="n">
        <v>6.16952</v>
      </c>
      <c r="IS154" t="n">
        <v>6.2015</v>
      </c>
      <c r="IT154" t="n">
        <v>6.2206</v>
      </c>
      <c r="IU154" t="n">
        <v>6.2234</v>
      </c>
      <c r="IV154" t="n">
        <v>6.23177</v>
      </c>
      <c r="IW154" t="n">
        <v>6.2408</v>
      </c>
      <c r="IX154" t="n">
        <v>6.24908</v>
      </c>
      <c r="IY154" t="n">
        <v>6.26789</v>
      </c>
      <c r="IZ154" t="n">
        <v>6.28094</v>
      </c>
      <c r="JA154" t="n">
        <v>6.28957</v>
      </c>
      <c r="JB154" t="n">
        <v>6.30879</v>
      </c>
      <c r="JC154" t="n">
        <v>6.32343</v>
      </c>
      <c r="JD154" t="n">
        <v>6.34656</v>
      </c>
      <c r="JE154" t="n">
        <v>6.36515</v>
      </c>
      <c r="JF154" t="n">
        <v>6.37499</v>
      </c>
      <c r="JG154" t="n">
        <v>6.38582</v>
      </c>
      <c r="JH154" t="n">
        <v>6.40452</v>
      </c>
      <c r="JI154" t="n">
        <v>6.42175</v>
      </c>
      <c r="JJ154" t="n">
        <v>6.43557</v>
      </c>
      <c r="JK154" t="n">
        <v>6.43989</v>
      </c>
      <c r="JL154" t="n">
        <v>6.46521</v>
      </c>
      <c r="JM154" t="n">
        <v>6.48067</v>
      </c>
      <c r="JN154" t="n">
        <v>6.51014</v>
      </c>
      <c r="JO154" t="n">
        <v>6.52506</v>
      </c>
      <c r="JP154" t="n">
        <v>6.53809</v>
      </c>
      <c r="JQ154" t="n">
        <v>6.5566</v>
      </c>
      <c r="JR154" t="n">
        <v>6.55832</v>
      </c>
      <c r="JS154" t="n">
        <v>6.58047</v>
      </c>
      <c r="JT154" t="n">
        <v>6.60639</v>
      </c>
      <c r="JU154" t="n">
        <v>6.61764</v>
      </c>
      <c r="JV154" t="n">
        <v>6.62834</v>
      </c>
      <c r="JW154" t="n">
        <v>6.6412</v>
      </c>
      <c r="JX154" t="n">
        <v>6.65087</v>
      </c>
      <c r="JY154" t="n">
        <v>6.66345</v>
      </c>
      <c r="JZ154" t="n">
        <v>6.68317</v>
      </c>
      <c r="KA154" t="n">
        <v>6.71231</v>
      </c>
      <c r="KB154" t="n">
        <v>6.74198</v>
      </c>
      <c r="KC154" t="n">
        <v>6.75424</v>
      </c>
      <c r="KD154" t="n">
        <v>6.76723</v>
      </c>
      <c r="KE154" t="n">
        <v>6.77467</v>
      </c>
      <c r="KF154" t="n">
        <v>6.78805</v>
      </c>
      <c r="KG154" t="n">
        <v>6.79282</v>
      </c>
      <c r="KH154" t="n">
        <v>6.79986</v>
      </c>
      <c r="KI154" t="n">
        <v>6.80977</v>
      </c>
      <c r="KJ154" t="n">
        <v>6.8143</v>
      </c>
      <c r="KK154" t="n">
        <v>6.82177</v>
      </c>
      <c r="KL154" t="n">
        <v>6.82745</v>
      </c>
      <c r="KM154" t="n">
        <v>6.83401</v>
      </c>
      <c r="KN154" t="n">
        <v>6.83719</v>
      </c>
      <c r="KO154" t="n">
        <v>6.84696</v>
      </c>
      <c r="KP154" t="n">
        <v>6.85523</v>
      </c>
      <c r="KQ154" t="n">
        <v>6.87936</v>
      </c>
      <c r="KR154" t="n">
        <v>6.90338</v>
      </c>
      <c r="KS154" t="n">
        <v>6.91007</v>
      </c>
      <c r="KT154" t="n">
        <v>6.91839</v>
      </c>
      <c r="KU154" t="n">
        <v>6.92745</v>
      </c>
      <c r="KV154" t="n">
        <v>6.94727</v>
      </c>
      <c r="KW154" t="n">
        <v>6.95248</v>
      </c>
      <c r="KX154" t="n">
        <v>6.97523</v>
      </c>
      <c r="KY154" t="n">
        <v>6.98756</v>
      </c>
      <c r="KZ154" t="n">
        <v>7.00406</v>
      </c>
      <c r="LA154" t="n">
        <v>7.02608</v>
      </c>
      <c r="LB154" t="n">
        <v>7.04177</v>
      </c>
      <c r="LC154" t="n">
        <v>7.06284</v>
      </c>
      <c r="LD154" t="n">
        <v>7.07808</v>
      </c>
      <c r="LE154" t="n">
        <v>7.08627</v>
      </c>
      <c r="LF154" t="n">
        <v>7.10769</v>
      </c>
      <c r="LG154" t="n">
        <v>7.11754</v>
      </c>
      <c r="LH154" t="n">
        <v>7.13597</v>
      </c>
      <c r="LI154" t="n">
        <v>7.15151</v>
      </c>
      <c r="LJ154" t="n">
        <v>7.17813</v>
      </c>
      <c r="LK154" t="n">
        <v>7.1841</v>
      </c>
      <c r="LL154" t="n">
        <v>7.18806</v>
      </c>
      <c r="LM154" t="n">
        <v>7.20879</v>
      </c>
      <c r="LN154" t="n">
        <v>7.22492</v>
      </c>
      <c r="LO154" t="n">
        <v>7.23471</v>
      </c>
      <c r="LP154" t="n">
        <v>7.24048</v>
      </c>
      <c r="LQ154" t="n">
        <v>7.24431</v>
      </c>
      <c r="LR154" t="n">
        <v>7.24958</v>
      </c>
      <c r="LS154" t="n">
        <v>7.25513</v>
      </c>
      <c r="LT154" t="n">
        <v>7.25691</v>
      </c>
      <c r="LU154" t="n">
        <v>7.26883</v>
      </c>
      <c r="LV154" t="n">
        <v>7.28558</v>
      </c>
      <c r="LW154" t="n">
        <v>7.30345</v>
      </c>
      <c r="LX154" t="n">
        <v>7.34514</v>
      </c>
      <c r="LY154" t="n">
        <v>7.35626</v>
      </c>
      <c r="LZ154" t="n">
        <v>7.36846</v>
      </c>
      <c r="MA154" t="n">
        <v>7.38465</v>
      </c>
      <c r="MB154" t="n">
        <v>7.39556</v>
      </c>
      <c r="MC154" t="n">
        <v>7.40798</v>
      </c>
      <c r="MD154" t="n">
        <v>7.4214</v>
      </c>
      <c r="ME154" t="n">
        <v>7.43045</v>
      </c>
      <c r="MF154" t="n">
        <v>7.4475</v>
      </c>
      <c r="MG154" t="n">
        <v>7.46859</v>
      </c>
      <c r="MH154" t="n">
        <v>7.48165</v>
      </c>
      <c r="MI154" t="n">
        <v>7.49364</v>
      </c>
      <c r="MJ154" t="n">
        <v>7.50264</v>
      </c>
      <c r="MK154" t="n">
        <v>7.519</v>
      </c>
      <c r="ML154" t="n">
        <v>7.52738</v>
      </c>
      <c r="MM154" t="n">
        <v>7.56019</v>
      </c>
      <c r="MN154" t="n">
        <v>7.56442</v>
      </c>
      <c r="MO154" t="n">
        <v>7.57328</v>
      </c>
      <c r="MP154" t="n">
        <v>7.57725</v>
      </c>
      <c r="MQ154" t="n">
        <v>7.59417</v>
      </c>
      <c r="MR154" t="n">
        <v>7.61119</v>
      </c>
      <c r="MS154" t="n">
        <v>7.62959</v>
      </c>
      <c r="MT154" t="n">
        <v>7.6442</v>
      </c>
      <c r="MU154" t="n">
        <v>7.65338</v>
      </c>
      <c r="MV154" t="n">
        <v>7.65951</v>
      </c>
      <c r="MW154" t="n">
        <v>7.67968</v>
      </c>
      <c r="MX154" t="n">
        <v>7.69496</v>
      </c>
      <c r="MY154" t="n">
        <v>7.70288</v>
      </c>
      <c r="MZ154" t="n">
        <v>7.72034</v>
      </c>
      <c r="NA154" t="n">
        <v>7.73331</v>
      </c>
      <c r="NB154" t="n">
        <v>7.7372</v>
      </c>
      <c r="NC154" t="n">
        <v>7.74522</v>
      </c>
      <c r="ND154" t="n">
        <v>7.75554</v>
      </c>
      <c r="NE154" t="n">
        <v>7.77236</v>
      </c>
      <c r="NF154" t="n">
        <v>7.7795</v>
      </c>
      <c r="NG154" t="n">
        <v>7.7862</v>
      </c>
      <c r="NH154" t="n">
        <v>7.79703</v>
      </c>
      <c r="NI154" t="n">
        <v>7.82925</v>
      </c>
      <c r="NJ154" t="n">
        <v>7.85292</v>
      </c>
      <c r="NK154" t="n">
        <v>7.86166</v>
      </c>
      <c r="NL154" t="n">
        <v>7.86954</v>
      </c>
      <c r="NM154" t="n">
        <v>7.88497</v>
      </c>
      <c r="NN154" t="n">
        <v>7.89498</v>
      </c>
      <c r="NO154" t="n">
        <v>7.91048</v>
      </c>
      <c r="NP154" t="n">
        <v>7.92042</v>
      </c>
      <c r="NQ154" t="n">
        <v>7.92815</v>
      </c>
      <c r="NR154" t="n">
        <v>7.93642</v>
      </c>
      <c r="NS154" t="n">
        <v>7.94555</v>
      </c>
      <c r="NT154" t="n">
        <v>7.95308</v>
      </c>
      <c r="NU154" t="n">
        <v>7.96085</v>
      </c>
      <c r="NV154" t="n">
        <v>7.96965</v>
      </c>
      <c r="NW154" t="n">
        <v>7.98783</v>
      </c>
      <c r="NX154" t="n">
        <v>7.99949</v>
      </c>
      <c r="NY154" t="n">
        <v>8.013249999999999</v>
      </c>
      <c r="NZ154" t="n">
        <v>8.029529999999999</v>
      </c>
      <c r="OA154" t="n">
        <v>8.04148</v>
      </c>
      <c r="OB154" t="n">
        <v>8.063000000000001</v>
      </c>
      <c r="OC154" t="n">
        <v>8.0686</v>
      </c>
      <c r="OD154" t="n">
        <v>8.078670000000001</v>
      </c>
      <c r="OE154" t="n">
        <v>8.088240000000001</v>
      </c>
      <c r="OF154" t="n">
        <v>8.118230000000001</v>
      </c>
      <c r="OG154" t="n">
        <v>8.1347</v>
      </c>
      <c r="OH154" t="n">
        <v>8.14696</v>
      </c>
      <c r="OI154" t="n">
        <v>8.160489999999999</v>
      </c>
      <c r="OJ154" t="n">
        <v>8.16616</v>
      </c>
      <c r="OK154" t="n">
        <v>8.17428</v>
      </c>
      <c r="OL154" t="n">
        <v>8.182130000000001</v>
      </c>
      <c r="OM154" t="n">
        <v>8.19069</v>
      </c>
      <c r="ON154" t="n">
        <v>8.20243</v>
      </c>
      <c r="OO154" t="n">
        <v>8.213100000000001</v>
      </c>
      <c r="OP154" t="n">
        <v>8.22897</v>
      </c>
      <c r="OQ154" t="n">
        <v>8.24822</v>
      </c>
      <c r="OR154" t="n">
        <v>8.253119999999999</v>
      </c>
      <c r="OS154" t="n">
        <v>8.298719999999999</v>
      </c>
      <c r="OT154" t="n">
        <v>8.31766</v>
      </c>
      <c r="OU154" t="n">
        <v>8.323180000000001</v>
      </c>
      <c r="OV154" t="n">
        <v>8.3262</v>
      </c>
      <c r="OW154" t="n">
        <v>8.340669999999999</v>
      </c>
      <c r="OX154" t="n">
        <v>8.359999999999999</v>
      </c>
      <c r="OY154" t="n">
        <v>8.36877</v>
      </c>
      <c r="OZ154" t="n">
        <v>8.38893</v>
      </c>
      <c r="PA154" t="n">
        <v>8.396240000000001</v>
      </c>
      <c r="PB154" t="n">
        <v>8.404299999999999</v>
      </c>
      <c r="PC154" t="n">
        <v>8.41478</v>
      </c>
      <c r="PD154" t="n">
        <v>8.435359999999999</v>
      </c>
      <c r="PE154" t="n">
        <v>8.466340000000001</v>
      </c>
      <c r="PF154" t="n">
        <v>8.4786</v>
      </c>
      <c r="PG154" t="n">
        <v>8.49518</v>
      </c>
      <c r="PH154" t="n">
        <v>8.509320000000001</v>
      </c>
      <c r="PI154" t="n">
        <v>8.528309999999999</v>
      </c>
      <c r="PJ154" t="n">
        <v>8.5458</v>
      </c>
      <c r="PK154" t="n">
        <v>8.556150000000001</v>
      </c>
      <c r="PL154" t="n">
        <v>8.56277</v>
      </c>
      <c r="PM154" t="n">
        <v>8.596310000000001</v>
      </c>
      <c r="PN154" t="n">
        <v>8.612439999999999</v>
      </c>
      <c r="PO154" t="n">
        <v>8.64447</v>
      </c>
      <c r="PP154" t="n">
        <v>8.660299999999999</v>
      </c>
      <c r="PQ154" t="n">
        <v>8.67184</v>
      </c>
      <c r="PR154" t="n">
        <v>8.690799999999999</v>
      </c>
      <c r="PS154" t="n">
        <v>8.708869999999999</v>
      </c>
      <c r="PT154" t="n">
        <v>8.7187</v>
      </c>
      <c r="PU154" t="n">
        <v>8.72354</v>
      </c>
      <c r="PV154" t="n">
        <v>8.72968</v>
      </c>
      <c r="PW154" t="n">
        <v>8.73884</v>
      </c>
      <c r="PX154" t="n">
        <v>8.75508</v>
      </c>
      <c r="PY154" t="n">
        <v>8.76432</v>
      </c>
      <c r="PZ154" t="n">
        <v>8.780010000000001</v>
      </c>
      <c r="QA154" t="n">
        <v>8.797219999999999</v>
      </c>
      <c r="QB154" t="n">
        <v>8.81268</v>
      </c>
      <c r="QC154" t="n">
        <v>8.823510000000001</v>
      </c>
      <c r="QD154" t="n">
        <v>8.84369</v>
      </c>
      <c r="QE154" t="n">
        <v>8.860189999999999</v>
      </c>
      <c r="QF154" t="n">
        <v>8.873480000000001</v>
      </c>
      <c r="QG154" t="n">
        <v>8.891080000000001</v>
      </c>
      <c r="QH154" t="n">
        <v>8.903729999999999</v>
      </c>
      <c r="QI154" t="n">
        <v>8.922929999999999</v>
      </c>
      <c r="QJ154" t="n">
        <v>8.94323</v>
      </c>
      <c r="QK154" t="n">
        <v>8.956239999999999</v>
      </c>
      <c r="QL154" t="n">
        <v>8.96871</v>
      </c>
      <c r="QM154" t="n">
        <v>8.990309999999999</v>
      </c>
      <c r="QN154" t="n">
        <v>9.02581</v>
      </c>
      <c r="QO154" t="n">
        <v>9.03354</v>
      </c>
      <c r="QP154" t="n">
        <v>9.058120000000001</v>
      </c>
      <c r="QQ154" t="n">
        <v>9.07802</v>
      </c>
      <c r="QR154" t="n">
        <v>9.090730000000001</v>
      </c>
      <c r="QS154" t="n">
        <v>9.09939</v>
      </c>
      <c r="QT154" t="n">
        <v>9.10872</v>
      </c>
      <c r="QU154" t="n">
        <v>9.12697</v>
      </c>
      <c r="QV154" t="n">
        <v>9.146570000000001</v>
      </c>
      <c r="QW154" t="n">
        <v>9.17506</v>
      </c>
      <c r="QX154" t="n">
        <v>9.19272</v>
      </c>
      <c r="QY154" t="n">
        <v>9.19952</v>
      </c>
      <c r="QZ154" t="n">
        <v>9.212109999999999</v>
      </c>
      <c r="RA154" t="n">
        <v>9.22959</v>
      </c>
      <c r="RB154" t="n">
        <v>9.24301</v>
      </c>
      <c r="RC154" t="n">
        <v>9.258139999999999</v>
      </c>
      <c r="RD154" t="n">
        <v>9.268969999999999</v>
      </c>
      <c r="RE154" t="n">
        <v>9.274039999999999</v>
      </c>
      <c r="RF154" t="n">
        <v>9.277200000000001</v>
      </c>
      <c r="RG154" t="n">
        <v>9.28429</v>
      </c>
      <c r="RH154" t="n">
        <v>9.29285</v>
      </c>
      <c r="RI154" t="n">
        <v>9.313599999999999</v>
      </c>
      <c r="RJ154" t="n">
        <v>9.33098</v>
      </c>
      <c r="RK154" t="n">
        <v>9.33893</v>
      </c>
      <c r="RL154" t="n">
        <v>9.3512</v>
      </c>
      <c r="RM154" t="n">
        <v>9.37041</v>
      </c>
      <c r="RN154" t="n">
        <v>9.38433</v>
      </c>
      <c r="RO154" t="n">
        <v>9.401630000000001</v>
      </c>
      <c r="RP154" t="n">
        <v>9.40864</v>
      </c>
      <c r="RQ154" t="n">
        <v>9.41272</v>
      </c>
      <c r="RR154" t="n">
        <v>9.42418</v>
      </c>
      <c r="RS154" t="n">
        <v>9.431139999999999</v>
      </c>
      <c r="RT154" t="n">
        <v>9.45021</v>
      </c>
      <c r="RU154" t="n">
        <v>9.469049999999999</v>
      </c>
      <c r="RV154" t="n">
        <v>9.480320000000001</v>
      </c>
      <c r="RW154" t="n">
        <v>9.48747</v>
      </c>
      <c r="RX154" t="n">
        <v>9.494400000000001</v>
      </c>
      <c r="RY154" t="n">
        <v>9.51121</v>
      </c>
      <c r="RZ154" t="n">
        <v>9.55007</v>
      </c>
      <c r="SA154" t="n">
        <v>9.58858</v>
      </c>
      <c r="SB154" t="n">
        <v>9.618830000000001</v>
      </c>
      <c r="SC154" t="n">
        <v>9.62956</v>
      </c>
      <c r="SD154" t="n">
        <v>9.64174</v>
      </c>
      <c r="SE154" t="n">
        <v>9.662229999999999</v>
      </c>
      <c r="SF154" t="n">
        <v>9.68824</v>
      </c>
      <c r="SG154" t="n">
        <v>9.7056</v>
      </c>
      <c r="SH154" t="n">
        <v>9.74372</v>
      </c>
      <c r="SI154" t="n">
        <v>9.79012</v>
      </c>
      <c r="SJ154" t="n">
        <v>9.81509</v>
      </c>
      <c r="SK154" t="n">
        <v>9.824960000000001</v>
      </c>
      <c r="SL154" t="n">
        <v>9.827310000000001</v>
      </c>
      <c r="SM154" t="n">
        <v>9.831</v>
      </c>
      <c r="SN154" t="n">
        <v>9.83915</v>
      </c>
      <c r="SO154" t="n">
        <v>9.84909</v>
      </c>
      <c r="SP154" t="n">
        <v>9.86403</v>
      </c>
      <c r="SQ154" t="n">
        <v>9.88264</v>
      </c>
      <c r="SR154" t="n">
        <v>9.897650000000001</v>
      </c>
      <c r="SS154" t="n">
        <v>9.91757</v>
      </c>
      <c r="ST154" t="n">
        <v>9.93329</v>
      </c>
      <c r="SU154" t="n">
        <v>9.95173</v>
      </c>
      <c r="SV154" t="n">
        <v>9.992100000000001</v>
      </c>
      <c r="SW154" t="n">
        <v>10.02075</v>
      </c>
      <c r="SX154" t="n">
        <v>10.04417</v>
      </c>
      <c r="SY154" t="n">
        <v>10.0535</v>
      </c>
      <c r="SZ154" t="n">
        <v>10.0586</v>
      </c>
      <c r="TA154" t="n">
        <v>10.06993</v>
      </c>
      <c r="TB154" t="n">
        <v>10.08483</v>
      </c>
      <c r="TC154" t="n">
        <v>10.10976</v>
      </c>
      <c r="TD154" t="n">
        <v>10.15681</v>
      </c>
      <c r="TE154" t="n">
        <v>10.16576</v>
      </c>
      <c r="TF154" t="n">
        <v>10.17451</v>
      </c>
      <c r="TG154" t="n">
        <v>10.18378</v>
      </c>
      <c r="TH154" t="n">
        <v>10.20405</v>
      </c>
      <c r="TI154" t="n">
        <v>10.22064</v>
      </c>
      <c r="TJ154" t="n">
        <v>10.24592</v>
      </c>
      <c r="TK154" t="n">
        <v>10.26592</v>
      </c>
      <c r="TL154" t="n">
        <v>10.29806</v>
      </c>
      <c r="TM154" t="n">
        <v>10.3251</v>
      </c>
      <c r="TN154" t="n">
        <v>10.33871</v>
      </c>
      <c r="TO154" t="n">
        <v>10.35732</v>
      </c>
      <c r="TP154" t="n">
        <v>10.35874</v>
      </c>
      <c r="TQ154" t="n">
        <v>10.36917</v>
      </c>
      <c r="TR154" t="n">
        <v>10.37871</v>
      </c>
      <c r="TS154" t="n">
        <v>10.38746</v>
      </c>
      <c r="TT154" t="n">
        <v>10.40798</v>
      </c>
      <c r="TU154" t="n">
        <v>10.41416</v>
      </c>
      <c r="TV154" t="n">
        <v>10.43315</v>
      </c>
      <c r="TW154" t="n">
        <v>10.46951</v>
      </c>
      <c r="TX154" t="n">
        <v>10.49402</v>
      </c>
      <c r="TY154" t="n">
        <v>10.5267</v>
      </c>
      <c r="TZ154" t="n">
        <v>10.55116</v>
      </c>
      <c r="UA154" t="n">
        <v>10.58599</v>
      </c>
      <c r="UB154" t="n">
        <v>10.60288</v>
      </c>
      <c r="UC154" t="n">
        <v>10.63993</v>
      </c>
      <c r="UD154" t="n">
        <v>10.66401</v>
      </c>
      <c r="UE154" t="n">
        <v>10.68029</v>
      </c>
      <c r="UF154" t="n">
        <v>10.6978</v>
      </c>
      <c r="UG154" t="n">
        <v>10.72248</v>
      </c>
      <c r="UH154" t="n">
        <v>10.74133</v>
      </c>
      <c r="UI154" t="n">
        <v>10.75196</v>
      </c>
      <c r="UJ154" t="n">
        <v>10.773</v>
      </c>
      <c r="UK154" t="n">
        <v>10.77974</v>
      </c>
      <c r="UL154" t="n">
        <v>10.79149</v>
      </c>
      <c r="UM154" t="n">
        <v>10.79922</v>
      </c>
      <c r="UN154" t="n">
        <v>10.809</v>
      </c>
      <c r="UO154" t="n">
        <v>10.82883</v>
      </c>
      <c r="UP154" t="n">
        <v>10.84553</v>
      </c>
      <c r="UQ154" t="n">
        <v>10.85927</v>
      </c>
      <c r="UR154" t="n">
        <v>10.88747</v>
      </c>
      <c r="US154" t="n">
        <v>10.91046</v>
      </c>
      <c r="UT154" t="n">
        <v>10.92159</v>
      </c>
      <c r="UU154" t="n">
        <v>10.93034</v>
      </c>
      <c r="UV154" t="n">
        <v>10.95304</v>
      </c>
      <c r="UW154" t="n">
        <v>10.98964</v>
      </c>
      <c r="UX154" t="n">
        <v>11.00004</v>
      </c>
      <c r="UY154" t="n">
        <v>11.01405</v>
      </c>
      <c r="UZ154" t="n">
        <v>11.026</v>
      </c>
      <c r="VA154" t="n">
        <v>11.03538</v>
      </c>
      <c r="VB154" t="n">
        <v>11.04204</v>
      </c>
      <c r="VC154" t="n">
        <v>11.06625</v>
      </c>
      <c r="VD154" t="n">
        <v>11.09731</v>
      </c>
      <c r="VE154" t="n">
        <v>11.11674</v>
      </c>
      <c r="VF154" t="n">
        <v>11.1333</v>
      </c>
      <c r="VG154" t="n">
        <v>11.16215</v>
      </c>
      <c r="VH154" t="n">
        <v>11.19082</v>
      </c>
      <c r="VI154" t="n">
        <v>11.21257</v>
      </c>
      <c r="VJ154" t="n">
        <v>11.23713</v>
      </c>
      <c r="VK154" t="n">
        <v>11.25367</v>
      </c>
      <c r="VL154" t="n">
        <v>11.27924</v>
      </c>
      <c r="VM154" t="n">
        <v>11.29927</v>
      </c>
      <c r="VN154" t="n">
        <v>11.3277</v>
      </c>
      <c r="VO154" t="n">
        <v>11.33438</v>
      </c>
      <c r="VP154" t="n">
        <v>11.37071</v>
      </c>
      <c r="VQ154" t="n">
        <v>11.41005</v>
      </c>
      <c r="VR154" t="n">
        <v>11.42535</v>
      </c>
      <c r="VS154" t="n">
        <v>11.42958</v>
      </c>
      <c r="VT154" t="n">
        <v>11.43793</v>
      </c>
      <c r="VU154" t="n">
        <v>11.45243</v>
      </c>
      <c r="VV154" t="n">
        <v>11.47959</v>
      </c>
      <c r="VW154" t="n">
        <v>11.49297</v>
      </c>
      <c r="VX154" t="n">
        <v>11.50807</v>
      </c>
      <c r="VY154" t="n">
        <v>11.52674</v>
      </c>
      <c r="VZ154" t="n">
        <v>11.53937</v>
      </c>
      <c r="WA154" t="n">
        <v>11.57124</v>
      </c>
      <c r="WB154" t="n">
        <v>11.58195</v>
      </c>
      <c r="WC154" t="n">
        <v>11.60609</v>
      </c>
      <c r="WD154" t="n">
        <v>11.63879</v>
      </c>
      <c r="WE154" t="n">
        <v>11.67232</v>
      </c>
      <c r="WF154" t="n">
        <v>11.71073</v>
      </c>
      <c r="WG154" t="n">
        <v>11.74631</v>
      </c>
      <c r="WH154" t="n">
        <v>11.76406</v>
      </c>
      <c r="WI154" t="n">
        <v>11.78444</v>
      </c>
      <c r="WJ154" t="n">
        <v>11.79261</v>
      </c>
      <c r="WK154" t="n">
        <v>11.82078</v>
      </c>
      <c r="WL154" t="n">
        <v>11.84595</v>
      </c>
      <c r="WM154" t="n">
        <v>11.875</v>
      </c>
      <c r="WN154" t="n">
        <v>11.88875</v>
      </c>
      <c r="WO154" t="n">
        <v>11.8912</v>
      </c>
      <c r="WP154" t="n">
        <v>11.90638</v>
      </c>
      <c r="WQ154" t="n">
        <v>11.91576</v>
      </c>
      <c r="WR154" t="n">
        <v>11.92379</v>
      </c>
      <c r="WS154" t="n">
        <v>11.93874</v>
      </c>
      <c r="WT154" t="n">
        <v>11.96727</v>
      </c>
      <c r="WU154" t="n">
        <v>11.99103</v>
      </c>
      <c r="WV154" t="n">
        <v>12.00928</v>
      </c>
      <c r="WW154" t="n">
        <v>12.04543</v>
      </c>
      <c r="WX154" t="n">
        <v>12.08091</v>
      </c>
      <c r="WY154" t="n">
        <v>12.09768</v>
      </c>
      <c r="WZ154" t="n">
        <v>12.11842</v>
      </c>
      <c r="XA154" t="n">
        <v>12.12262</v>
      </c>
      <c r="XB154" t="n">
        <v>12.13369</v>
      </c>
      <c r="XC154" t="n">
        <v>12.15204</v>
      </c>
      <c r="XD154" t="n">
        <v>12.16135</v>
      </c>
      <c r="XE154" t="n">
        <v>12.17155</v>
      </c>
      <c r="XF154" t="n">
        <v>12.20076</v>
      </c>
      <c r="XG154" t="n">
        <v>12.22428</v>
      </c>
      <c r="XH154" t="n">
        <v>12.24336</v>
      </c>
      <c r="XI154" t="n">
        <v>12.26788</v>
      </c>
      <c r="XJ154" t="n">
        <v>12.29079</v>
      </c>
      <c r="XK154" t="n">
        <v>12.31351</v>
      </c>
      <c r="XL154" t="n">
        <v>12.32775</v>
      </c>
      <c r="XM154" t="n">
        <v>12.36203</v>
      </c>
      <c r="XN154" t="n">
        <v>12.38388</v>
      </c>
      <c r="XO154" t="n">
        <v>12.41278</v>
      </c>
      <c r="XP154" t="n">
        <v>12.42609</v>
      </c>
      <c r="XQ154" t="n">
        <v>12.44214</v>
      </c>
      <c r="XR154" t="n">
        <v>12.45413</v>
      </c>
      <c r="XS154" t="n">
        <v>12.46807</v>
      </c>
      <c r="XT154" t="n">
        <v>12.50733</v>
      </c>
      <c r="XU154" t="n">
        <v>12.54182</v>
      </c>
      <c r="XV154" t="n">
        <v>12.55981</v>
      </c>
      <c r="XW154" t="n">
        <v>12.59578</v>
      </c>
      <c r="XX154" t="n">
        <v>12.62008</v>
      </c>
      <c r="XY154" t="n">
        <v>12.64461</v>
      </c>
      <c r="XZ154" t="n">
        <v>12.66764</v>
      </c>
      <c r="YA154" t="n">
        <v>12.68554</v>
      </c>
      <c r="YB154" t="n">
        <v>12.70612</v>
      </c>
      <c r="YC154" t="n">
        <v>12.7244</v>
      </c>
      <c r="YD154" t="n">
        <v>12.74843</v>
      </c>
      <c r="YE154" t="n">
        <v>12.75668</v>
      </c>
      <c r="YF154" t="n">
        <v>12.77724</v>
      </c>
      <c r="YG154" t="n">
        <v>12.78838</v>
      </c>
      <c r="YH154" t="n">
        <v>12.79758</v>
      </c>
      <c r="YI154" t="n">
        <v>12.80862</v>
      </c>
      <c r="YJ154" t="n">
        <v>12.83908</v>
      </c>
      <c r="YK154" t="n">
        <v>12.86856</v>
      </c>
      <c r="YL154" t="n">
        <v>12.89262</v>
      </c>
      <c r="YM154" t="n">
        <v>12.91386</v>
      </c>
      <c r="YN154" t="n">
        <v>12.96511</v>
      </c>
      <c r="YO154" t="n">
        <v>12.97957</v>
      </c>
      <c r="YP154" t="n">
        <v>12.9958</v>
      </c>
      <c r="YQ154" t="n">
        <v>13.03474</v>
      </c>
      <c r="YR154" t="n">
        <v>13.06334</v>
      </c>
      <c r="YS154" t="n">
        <v>13.08476</v>
      </c>
      <c r="YT154" t="n">
        <v>13.1063</v>
      </c>
      <c r="YU154" t="n">
        <v>13.12866</v>
      </c>
      <c r="YV154" t="n">
        <v>13.1491</v>
      </c>
      <c r="YW154" t="n">
        <v>13.16936</v>
      </c>
      <c r="YX154" t="n">
        <v>13.19299</v>
      </c>
      <c r="YY154" t="n">
        <v>13.21545</v>
      </c>
      <c r="YZ154" t="n">
        <v>13.22708</v>
      </c>
      <c r="ZA154" t="n">
        <v>13.24583</v>
      </c>
      <c r="ZB154" t="n">
        <v>13.26159</v>
      </c>
      <c r="ZC154" t="n">
        <v>13.27575</v>
      </c>
      <c r="ZD154" t="n">
        <v>13.29016</v>
      </c>
      <c r="ZE154" t="n">
        <v>13.30941</v>
      </c>
      <c r="ZF154" t="n">
        <v>13.33702</v>
      </c>
      <c r="ZG154" t="n">
        <v>13.37663</v>
      </c>
      <c r="ZH154" t="n">
        <v>13.41405</v>
      </c>
      <c r="ZI154" t="n">
        <v>13.4409</v>
      </c>
      <c r="ZJ154" t="n">
        <v>13.46203</v>
      </c>
      <c r="ZK154" t="n">
        <v>13.47654</v>
      </c>
      <c r="ZL154" t="n">
        <v>13.50064</v>
      </c>
      <c r="ZM154" t="n">
        <v>13.52207</v>
      </c>
      <c r="ZN154" t="n">
        <v>13.54775</v>
      </c>
      <c r="ZO154" t="n">
        <v>13.55639</v>
      </c>
      <c r="ZP154" t="n">
        <v>13.58331</v>
      </c>
      <c r="ZQ154" t="n">
        <v>13.6161</v>
      </c>
      <c r="ZR154" t="n">
        <v>13.64694</v>
      </c>
      <c r="ZS154" t="n">
        <v>13.68127</v>
      </c>
      <c r="ZT154" t="n">
        <v>13.71362</v>
      </c>
      <c r="ZU154" t="n">
        <v>13.73491</v>
      </c>
      <c r="ZV154" t="n">
        <v>13.7737</v>
      </c>
      <c r="ZW154" t="n">
        <v>13.80909</v>
      </c>
      <c r="ZX154" t="n">
        <v>13.84944</v>
      </c>
      <c r="ZY154" t="n">
        <v>13.87669</v>
      </c>
      <c r="ZZ154" t="n">
        <v>13.88997</v>
      </c>
      <c r="AAA154" t="n">
        <v>13.92068</v>
      </c>
      <c r="AAB154" t="n">
        <v>13.95842</v>
      </c>
      <c r="AAC154" t="n">
        <v>13.9806</v>
      </c>
      <c r="AAD154" t="n">
        <v>14.00123</v>
      </c>
      <c r="AAE154" t="n">
        <v>14.02134</v>
      </c>
      <c r="AAF154" t="n">
        <v>14.05575</v>
      </c>
      <c r="AAG154" t="n">
        <v>14.07646</v>
      </c>
      <c r="AAH154" t="n">
        <v>14.11723</v>
      </c>
      <c r="AAI154" t="n">
        <v>14.16334</v>
      </c>
      <c r="AAJ154" t="n">
        <v>14.17477</v>
      </c>
      <c r="AAK154" t="n">
        <v>14.18707</v>
      </c>
      <c r="AAL154" t="n">
        <v>14.21277</v>
      </c>
      <c r="AAM154" t="n">
        <v>14.25162</v>
      </c>
      <c r="AAN154" t="n">
        <v>14.28041</v>
      </c>
      <c r="AAO154" t="n">
        <v>14.29675</v>
      </c>
      <c r="AAP154" t="n">
        <v>14.31574</v>
      </c>
      <c r="AAQ154" t="n">
        <v>14.34258</v>
      </c>
      <c r="AAR154" t="n">
        <v>14.37718</v>
      </c>
      <c r="AAS154" t="n">
        <v>14.4421</v>
      </c>
      <c r="AAT154" t="n">
        <v>14.49357</v>
      </c>
      <c r="AAU154" t="n">
        <v>14.53664</v>
      </c>
      <c r="AAV154" t="n">
        <v>14.5412</v>
      </c>
      <c r="AAW154" t="n">
        <v>14.54866</v>
      </c>
      <c r="AAX154" t="n">
        <v>14.55507</v>
      </c>
      <c r="AAY154" t="n">
        <v>14.5718</v>
      </c>
      <c r="AAZ154" t="n">
        <v>14.60589</v>
      </c>
      <c r="ABA154" t="n">
        <v>14.62198</v>
      </c>
      <c r="ABB154" t="n">
        <v>14.64041</v>
      </c>
      <c r="ABC154" t="n">
        <v>14.66414</v>
      </c>
      <c r="ABD154" t="n">
        <v>14.6905</v>
      </c>
      <c r="ABE154" t="n">
        <v>14.7386</v>
      </c>
      <c r="ABF154" t="n">
        <v>14.77425</v>
      </c>
      <c r="ABG154" t="n">
        <v>14.80155</v>
      </c>
      <c r="ABH154" t="n">
        <v>14.82741</v>
      </c>
      <c r="ABI154" t="n">
        <v>14.83978</v>
      </c>
      <c r="ABJ154" t="n">
        <v>14.89238</v>
      </c>
      <c r="ABK154" t="n">
        <v>14.93022</v>
      </c>
      <c r="ABL154" t="n">
        <v>14.94957</v>
      </c>
      <c r="ABM154" t="n">
        <v>14.98759</v>
      </c>
      <c r="ABN154" t="n">
        <v>15.02613</v>
      </c>
      <c r="ABO154" t="n">
        <v>15.04998</v>
      </c>
      <c r="ABP154" t="n">
        <v>15.07333</v>
      </c>
      <c r="ABQ154" t="n">
        <v>15.11241</v>
      </c>
      <c r="ABR154" t="n">
        <v>15.12355</v>
      </c>
      <c r="ABS154" t="n">
        <v>15.14489</v>
      </c>
      <c r="ABT154" t="n">
        <v>15.18644</v>
      </c>
      <c r="ABU154" t="n">
        <v>15.2291</v>
      </c>
      <c r="ABV154" t="n">
        <v>15.27864</v>
      </c>
      <c r="ABW154" t="n">
        <v>15.31388</v>
      </c>
      <c r="ABX154" t="n">
        <v>15.35723</v>
      </c>
      <c r="ABY154" t="n">
        <v>15.42131</v>
      </c>
      <c r="ABZ154" t="n">
        <v>15.48751</v>
      </c>
      <c r="ACA154" t="n">
        <v>15.52204</v>
      </c>
      <c r="ACB154" t="n">
        <v>15.5412</v>
      </c>
      <c r="ACC154" t="n">
        <v>15.56823</v>
      </c>
      <c r="ACD154" t="n">
        <v>15.6186</v>
      </c>
      <c r="ACE154" t="n">
        <v>15.6435</v>
      </c>
      <c r="ACF154" t="n">
        <v>15.68623</v>
      </c>
      <c r="ACG154" t="n">
        <v>15.69582</v>
      </c>
      <c r="ACH154" t="n">
        <v>15.70493</v>
      </c>
      <c r="ACI154" t="n">
        <v>15.72077</v>
      </c>
      <c r="ACJ154" t="n">
        <v>15.75557</v>
      </c>
      <c r="ACK154" t="n">
        <v>15.78811</v>
      </c>
      <c r="ACL154" t="n">
        <v>15.80227</v>
      </c>
      <c r="ACM154" t="n">
        <v>15.83329</v>
      </c>
      <c r="ACN154" t="n">
        <v>15.84475</v>
      </c>
      <c r="ACO154" t="n">
        <v>15.87946</v>
      </c>
      <c r="ACP154" t="n">
        <v>15.93024</v>
      </c>
      <c r="ACQ154" t="n">
        <v>15.95182</v>
      </c>
      <c r="ACR154" t="n">
        <v>15.98422</v>
      </c>
      <c r="ACS154" t="n">
        <v>16.03032</v>
      </c>
      <c r="ACT154" t="n">
        <v>16.06556</v>
      </c>
      <c r="ACU154" t="n">
        <v>16.09351</v>
      </c>
      <c r="ACV154" t="n">
        <v>16.12902</v>
      </c>
      <c r="ACW154" t="n">
        <v>16.14913</v>
      </c>
      <c r="ACX154" t="n">
        <v>16.19106</v>
      </c>
      <c r="ACY154" t="n">
        <v>16.20609</v>
      </c>
      <c r="ACZ154" t="n">
        <v>16.23297</v>
      </c>
      <c r="ADA154" t="n">
        <v>16.24523</v>
      </c>
      <c r="ADB154" t="n">
        <v>16.28885</v>
      </c>
      <c r="ADC154" t="n">
        <v>16.30937</v>
      </c>
      <c r="ADD154" t="n">
        <v>16.32967</v>
      </c>
      <c r="ADE154" t="n">
        <v>16.36913</v>
      </c>
      <c r="ADF154" t="n">
        <v>16.42094</v>
      </c>
      <c r="ADG154" t="n">
        <v>16.45835</v>
      </c>
      <c r="ADH154" t="n">
        <v>16.49847</v>
      </c>
      <c r="ADI154" t="n">
        <v>16.5432</v>
      </c>
      <c r="ADJ154" t="n">
        <v>16.61033</v>
      </c>
      <c r="ADK154" t="n">
        <v>16.65331</v>
      </c>
      <c r="ADL154" t="n">
        <v>16.70336</v>
      </c>
      <c r="ADM154" t="n">
        <v>16.76099</v>
      </c>
      <c r="ADN154" t="n">
        <v>16.82222</v>
      </c>
      <c r="ADO154" t="n">
        <v>16.86497</v>
      </c>
      <c r="ADP154" t="n">
        <v>16.89268</v>
      </c>
      <c r="ADQ154" t="n">
        <v>16.92707</v>
      </c>
      <c r="ADR154" t="n">
        <v>16.95353</v>
      </c>
      <c r="ADS154" t="n">
        <v>16.98588</v>
      </c>
      <c r="ADT154" t="n">
        <v>17.00336</v>
      </c>
      <c r="ADU154" t="n">
        <v>17.02561</v>
      </c>
      <c r="ADV154" t="n">
        <v>17.04644</v>
      </c>
      <c r="ADW154" t="n">
        <v>17.08054</v>
      </c>
      <c r="ADX154" t="n">
        <v>17.11944</v>
      </c>
      <c r="ADY154" t="n">
        <v>17.18198</v>
      </c>
      <c r="ADZ154" t="n">
        <v>17.25212</v>
      </c>
      <c r="AEA154" t="n">
        <v>17.29732</v>
      </c>
      <c r="AEB154" t="n">
        <v>17.34027</v>
      </c>
      <c r="AEC154" t="n">
        <v>17.39321</v>
      </c>
      <c r="AED154" t="n">
        <v>17.42888</v>
      </c>
      <c r="AEE154" t="n">
        <v>17.43704</v>
      </c>
      <c r="AEF154" t="n">
        <v>17.47566</v>
      </c>
      <c r="AEG154" t="n">
        <v>17.50247</v>
      </c>
      <c r="AEH154" t="n">
        <v>17.54889</v>
      </c>
      <c r="AEI154" t="n">
        <v>17.62056</v>
      </c>
      <c r="AEJ154" t="n">
        <v>17.64979</v>
      </c>
      <c r="AEK154" t="n">
        <v>17.66756</v>
      </c>
      <c r="AEL154" t="n">
        <v>17.73339</v>
      </c>
      <c r="AEM154" t="n">
        <v>17.7788</v>
      </c>
      <c r="AEN154" t="n">
        <v>17.81204</v>
      </c>
      <c r="AEO154" t="n">
        <v>17.83584</v>
      </c>
      <c r="AEP154" t="n">
        <v>17.89306</v>
      </c>
      <c r="AEQ154" t="n">
        <v>17.92819</v>
      </c>
      <c r="AER154" t="n">
        <v>17.97264</v>
      </c>
      <c r="AES154" t="n">
        <v>17.99793</v>
      </c>
      <c r="AET154" t="n">
        <v>18.05047</v>
      </c>
      <c r="AEU154" t="n">
        <v>18.08509</v>
      </c>
      <c r="AEV154" t="n">
        <v>18.10163</v>
      </c>
      <c r="AEW154" t="n">
        <v>18.12149</v>
      </c>
      <c r="AEX154" t="n">
        <v>18.15027</v>
      </c>
      <c r="AEY154" t="n">
        <v>18.16333</v>
      </c>
      <c r="AEZ154" t="n">
        <v>18.18268</v>
      </c>
      <c r="AFA154" t="n">
        <v>18.2171</v>
      </c>
      <c r="AFB154" t="n">
        <v>18.24454</v>
      </c>
      <c r="AFC154" t="n">
        <v>18.26519</v>
      </c>
      <c r="AFD154" t="n">
        <v>18.31312</v>
      </c>
      <c r="AFE154" t="n">
        <v>18.34175</v>
      </c>
      <c r="AFF154" t="n">
        <v>18.36764</v>
      </c>
      <c r="AFG154" t="n">
        <v>18.397</v>
      </c>
      <c r="AFH154" t="n">
        <v>18.43811</v>
      </c>
      <c r="AFI154" t="n">
        <v>18.48213</v>
      </c>
      <c r="AFJ154" t="n">
        <v>18.51964</v>
      </c>
      <c r="AFK154" t="n">
        <v>18.6046</v>
      </c>
      <c r="AFL154" t="n">
        <v>18.6952</v>
      </c>
      <c r="AFM154" t="n">
        <v>18.80243</v>
      </c>
      <c r="AFN154" t="n">
        <v>18.83732</v>
      </c>
      <c r="AFO154" t="n">
        <v>18.91967</v>
      </c>
      <c r="AFP154" t="n">
        <v>18.96239</v>
      </c>
      <c r="AFQ154" t="n">
        <v>19.00941</v>
      </c>
      <c r="AFR154" t="n">
        <v>19.10978</v>
      </c>
      <c r="AFS154" t="n">
        <v>19.15578</v>
      </c>
      <c r="AFT154" t="n">
        <v>19.22449</v>
      </c>
      <c r="AFU154" t="n">
        <v>19.30747</v>
      </c>
      <c r="AFV154" t="n">
        <v>19.37896</v>
      </c>
      <c r="AFW154" t="n">
        <v>19.40553</v>
      </c>
      <c r="AFX154" t="n">
        <v>19.44714</v>
      </c>
      <c r="AFY154" t="n">
        <v>19.4869</v>
      </c>
      <c r="AFZ154" t="n">
        <v>19.56395</v>
      </c>
      <c r="AGA154" t="n">
        <v>19.63508</v>
      </c>
      <c r="AGB154" t="n">
        <v>19.68422</v>
      </c>
      <c r="AGC154" t="n">
        <v>19.73694</v>
      </c>
      <c r="AGD154" t="n">
        <v>19.77183</v>
      </c>
      <c r="AGE154" t="n">
        <v>19.81542</v>
      </c>
      <c r="AGF154" t="n">
        <v>19.93329</v>
      </c>
      <c r="AGG154" t="n">
        <v>19.99035</v>
      </c>
      <c r="AGH154" t="n">
        <v>20.07216</v>
      </c>
      <c r="AGI154" t="n">
        <v>20.09645</v>
      </c>
      <c r="AGJ154" t="n">
        <v>20.12897</v>
      </c>
      <c r="AGK154" t="n">
        <v>20.18635</v>
      </c>
      <c r="AGL154" t="n">
        <v>20.22746</v>
      </c>
      <c r="AGM154" t="n">
        <v>20.30606</v>
      </c>
      <c r="AGN154" t="n">
        <v>20.35141</v>
      </c>
      <c r="AGO154" t="n">
        <v>20.40981</v>
      </c>
      <c r="AGP154" t="n">
        <v>20.46996</v>
      </c>
      <c r="AGQ154" t="n">
        <v>20.56553</v>
      </c>
      <c r="AGR154" t="n">
        <v>20.63732</v>
      </c>
      <c r="AGS154" t="n">
        <v>20.66419</v>
      </c>
      <c r="AGT154" t="n">
        <v>20.69964</v>
      </c>
      <c r="AGU154" t="n">
        <v>20.75155</v>
      </c>
      <c r="AGV154" t="n">
        <v>20.76584</v>
      </c>
      <c r="AGW154" t="n">
        <v>20.80671</v>
      </c>
      <c r="AGX154" t="n">
        <v>20.8757</v>
      </c>
      <c r="AGY154" t="n">
        <v>20.98765</v>
      </c>
      <c r="AGZ154" t="n">
        <v>21.02259</v>
      </c>
      <c r="AHA154" t="n">
        <v>21.05421</v>
      </c>
      <c r="AHB154" t="n">
        <v>21.11012</v>
      </c>
      <c r="AHC154" t="n">
        <v>21.1804</v>
      </c>
      <c r="AHD154" t="n">
        <v>21.25519</v>
      </c>
      <c r="AHE154" t="n">
        <v>21.30437</v>
      </c>
      <c r="AHF154" t="n">
        <v>21.35493</v>
      </c>
      <c r="AHG154" t="n">
        <v>21.39547</v>
      </c>
      <c r="AHH154" t="n">
        <v>21.43338</v>
      </c>
      <c r="AHI154" t="n">
        <v>21.50274</v>
      </c>
      <c r="AHJ154" t="n">
        <v>21.57162</v>
      </c>
      <c r="AHK154" t="n">
        <v>21.62359</v>
      </c>
      <c r="AHL154" t="n">
        <v>21.68474</v>
      </c>
      <c r="AHM154" t="n">
        <v>21.77906</v>
      </c>
      <c r="AHN154" t="n">
        <v>21.84209</v>
      </c>
      <c r="AHO154" t="n">
        <v>21.88939</v>
      </c>
      <c r="AHP154" t="n">
        <v>21.99827</v>
      </c>
      <c r="AHQ154" t="n">
        <v>22.10366</v>
      </c>
      <c r="AHR154" t="n">
        <v>22.15685</v>
      </c>
      <c r="AHS154" t="n">
        <v>22.19843</v>
      </c>
      <c r="AHT154" t="n">
        <v>22.30012</v>
      </c>
      <c r="AHU154" t="n">
        <v>22.40111</v>
      </c>
      <c r="AHV154" t="n">
        <v>22.51791</v>
      </c>
      <c r="AHW154" t="n">
        <v>22.67647</v>
      </c>
      <c r="AHX154" t="n">
        <v>22.8516</v>
      </c>
      <c r="AHY154" t="n">
        <v>22.90909</v>
      </c>
      <c r="AHZ154" t="n">
        <v>23.02147</v>
      </c>
      <c r="AIA154" t="n">
        <v>23.11618</v>
      </c>
      <c r="AIB154" t="n">
        <v>23.22857</v>
      </c>
      <c r="AIC154" t="n">
        <v>23.32752</v>
      </c>
      <c r="AID154" t="n">
        <v>23.45892</v>
      </c>
      <c r="AIE154" t="n">
        <v>23.57747</v>
      </c>
      <c r="AIF154" t="n">
        <v>23.69349</v>
      </c>
      <c r="AIG154" t="n">
        <v>23.78543</v>
      </c>
      <c r="AIH154" t="n">
        <v>23.92459</v>
      </c>
      <c r="AII154" t="n">
        <v>24.02374</v>
      </c>
      <c r="AIJ154" t="n">
        <v>24.06681</v>
      </c>
      <c r="AIK154" t="n">
        <v>24.18491</v>
      </c>
      <c r="AIL154" t="n">
        <v>24.32081</v>
      </c>
      <c r="AIM154" t="n">
        <v>24.51927</v>
      </c>
      <c r="AIN154" t="n">
        <v>24.62476</v>
      </c>
      <c r="AIO154" t="n">
        <v>24.72096</v>
      </c>
      <c r="AIP154" t="n">
        <v>24.87369</v>
      </c>
      <c r="AIQ154" t="n">
        <v>25.00732</v>
      </c>
      <c r="AIR154" t="n">
        <v>25.15363</v>
      </c>
      <c r="AIS154" t="n">
        <v>25.27833</v>
      </c>
      <c r="AIT154" t="n">
        <v>25.43497</v>
      </c>
      <c r="AIU154" t="n">
        <v>25.50642</v>
      </c>
      <c r="AIV154" t="n">
        <v>25.59935</v>
      </c>
      <c r="AIW154" t="n">
        <v>25.71215</v>
      </c>
      <c r="AIX154" t="n">
        <v>25.82239</v>
      </c>
      <c r="AIY154" t="n">
        <v>25.94923</v>
      </c>
      <c r="AIZ154" t="n">
        <v>26.01476</v>
      </c>
      <c r="AJA154" t="n">
        <v>26.04696</v>
      </c>
      <c r="AJB154" t="n">
        <v>26.13394</v>
      </c>
      <c r="AJC154" t="n">
        <v>26.31594</v>
      </c>
      <c r="AJD154" t="n">
        <v>26.37842</v>
      </c>
      <c r="AJE154" t="n">
        <v>26.46847</v>
      </c>
      <c r="AJF154" t="n">
        <v>26.82335</v>
      </c>
      <c r="AJG154" t="n">
        <v>27.14713</v>
      </c>
      <c r="AJH154" t="n">
        <v>27.23675</v>
      </c>
      <c r="AJI154" t="n">
        <v>27.26543</v>
      </c>
      <c r="AJJ154" t="n">
        <v>27.49584</v>
      </c>
      <c r="AJK154" t="n">
        <v>27.6328</v>
      </c>
      <c r="AJL154" t="n">
        <v>27.84543</v>
      </c>
      <c r="AJM154" t="n">
        <v>28.11429</v>
      </c>
      <c r="AJN154" t="n">
        <v>28.38218</v>
      </c>
      <c r="AJO154" t="n">
        <v>28.56724</v>
      </c>
      <c r="AJP154" t="n">
        <v>28.69026</v>
      </c>
      <c r="AJQ154" t="n">
        <v>28.84501</v>
      </c>
      <c r="AJR154" t="n">
        <v>28.9928</v>
      </c>
      <c r="AJS154" t="n">
        <v>29.10979</v>
      </c>
      <c r="AJT154" t="n">
        <v>29.34358</v>
      </c>
      <c r="AJU154" t="n">
        <v>29.4737</v>
      </c>
      <c r="AJV154" t="n">
        <v>29.65138</v>
      </c>
      <c r="AJW154" t="n">
        <v>29.98972</v>
      </c>
      <c r="AJX154" t="n">
        <v>30.18592</v>
      </c>
      <c r="AJY154" t="n">
        <v>30.46626</v>
      </c>
      <c r="AJZ154" t="n">
        <v>30.73658</v>
      </c>
      <c r="AKA154" t="n">
        <v>30.9491</v>
      </c>
      <c r="AKB154" t="n">
        <v>31.31909</v>
      </c>
      <c r="AKC154" t="n">
        <v>31.46383</v>
      </c>
      <c r="AKD154" t="n">
        <v>31.6606</v>
      </c>
      <c r="AKE154" t="n">
        <v>32.06666</v>
      </c>
      <c r="AKF154" t="n">
        <v>32.35231</v>
      </c>
      <c r="AKG154" t="n">
        <v>32.70597</v>
      </c>
      <c r="AKH154" t="n">
        <v>33.06723</v>
      </c>
      <c r="AKI154" t="n">
        <v>33.25849</v>
      </c>
      <c r="AKJ154" t="n">
        <v>33.57462</v>
      </c>
      <c r="AKK154" t="n">
        <v>33.83395</v>
      </c>
      <c r="AKL154" t="n">
        <v>34.18566</v>
      </c>
      <c r="AKM154" t="n">
        <v>34.55005</v>
      </c>
      <c r="AKN154" t="n">
        <v>34.93451</v>
      </c>
      <c r="AKO154" t="n">
        <v>35.5194</v>
      </c>
      <c r="AKP154" t="n">
        <v>35.88932</v>
      </c>
      <c r="AKQ154" t="n">
        <v>36.48048</v>
      </c>
      <c r="AKR154" t="n">
        <v>37.09674</v>
      </c>
      <c r="AKS154" t="n">
        <v>37.74033</v>
      </c>
      <c r="AKT154" t="n">
        <v>38.04481</v>
      </c>
      <c r="AKU154" t="n">
        <v>38.57951</v>
      </c>
      <c r="AKV154" t="n">
        <v>39.29483</v>
      </c>
      <c r="AKW154" t="n">
        <v>39.71991</v>
      </c>
      <c r="AKX154" t="n">
        <v>40.05791</v>
      </c>
      <c r="AKY154" t="n">
        <v>40.56065</v>
      </c>
      <c r="AKZ154" t="n">
        <v>41.46545</v>
      </c>
      <c r="ALA154" t="n">
        <v>42.33813</v>
      </c>
      <c r="ALB154" t="n">
        <v>42.73414</v>
      </c>
      <c r="ALC154" t="n">
        <v>43.37397</v>
      </c>
      <c r="ALD154" t="n">
        <v>44.47345</v>
      </c>
      <c r="ALE154" t="n">
        <v>46.18153</v>
      </c>
      <c r="ALF154" t="n">
        <v>49.16339</v>
      </c>
      <c r="ALG154" t="n">
        <v>51.14792</v>
      </c>
      <c r="ALH154" t="n">
        <v>52.76971</v>
      </c>
      <c r="ALI154" t="n">
        <v>53.93822</v>
      </c>
      <c r="ALJ154" t="n">
        <v>55.24713</v>
      </c>
      <c r="ALK154" t="n">
        <v>59.13857</v>
      </c>
      <c r="ALL154" t="n">
        <v>62.37923</v>
      </c>
      <c r="ALM154" t="n">
        <v>64.78400000000001</v>
      </c>
      <c r="ALN154" t="n">
        <v>68.52084000000001</v>
      </c>
      <c r="ALO154" t="n">
        <v>126.42744</v>
      </c>
    </row>
    <row r="155">
      <c r="A155" t="inlineStr">
        <is>
          <t>Yemen, Rep.</t>
        </is>
      </c>
      <c r="B155" t="inlineStr">
        <is>
          <t>YEM</t>
        </is>
      </c>
      <c r="C155" s="13">
        <f>AVERAGE(SI155,SJ155)</f>
        <v/>
      </c>
      <c r="D155" t="n">
        <v>0.33847</v>
      </c>
      <c r="E155" t="n">
        <v>0.37258</v>
      </c>
      <c r="F155" t="n">
        <v>0.41031</v>
      </c>
      <c r="G155" t="n">
        <v>0.44784</v>
      </c>
      <c r="H155" t="n">
        <v>0.4803</v>
      </c>
      <c r="I155" t="n">
        <v>0.49927</v>
      </c>
      <c r="J155" t="n">
        <v>0.52303</v>
      </c>
      <c r="K155" t="n">
        <v>0.53634</v>
      </c>
      <c r="L155" t="n">
        <v>0.55397</v>
      </c>
      <c r="M155" t="n">
        <v>0.5770999999999999</v>
      </c>
      <c r="N155" t="n">
        <v>0.58445</v>
      </c>
      <c r="O155" t="n">
        <v>0.59068</v>
      </c>
      <c r="P155" t="n">
        <v>0.59955</v>
      </c>
      <c r="Q155" t="n">
        <v>0.60465</v>
      </c>
      <c r="R155" t="n">
        <v>0.62332</v>
      </c>
      <c r="S155" t="n">
        <v>0.63274</v>
      </c>
      <c r="T155" t="n">
        <v>0.6375999999999999</v>
      </c>
      <c r="U155" t="n">
        <v>0.64621</v>
      </c>
      <c r="V155" t="n">
        <v>0.65044</v>
      </c>
      <c r="W155" t="n">
        <v>0.65945</v>
      </c>
      <c r="X155" t="n">
        <v>0.66658</v>
      </c>
      <c r="Y155" t="n">
        <v>0.67371</v>
      </c>
      <c r="Z155" t="n">
        <v>0.68268</v>
      </c>
      <c r="AA155" t="n">
        <v>0.68776</v>
      </c>
      <c r="AB155" t="n">
        <v>0.69878</v>
      </c>
      <c r="AC155" t="n">
        <v>0.7009</v>
      </c>
      <c r="AD155" t="n">
        <v>0.70352</v>
      </c>
      <c r="AE155" t="n">
        <v>0.70836</v>
      </c>
      <c r="AF155" t="n">
        <v>0.71963</v>
      </c>
      <c r="AG155" t="n">
        <v>0.73144</v>
      </c>
      <c r="AH155" t="n">
        <v>0.73748</v>
      </c>
      <c r="AI155" t="n">
        <v>0.74066</v>
      </c>
      <c r="AJ155" t="n">
        <v>0.74621</v>
      </c>
      <c r="AK155" t="n">
        <v>0.74918</v>
      </c>
      <c r="AL155" t="n">
        <v>0.7549</v>
      </c>
      <c r="AM155" t="n">
        <v>0.76288</v>
      </c>
      <c r="AN155" t="n">
        <v>0.77289</v>
      </c>
      <c r="AO155" t="n">
        <v>0.77962</v>
      </c>
      <c r="AP155" t="n">
        <v>0.78817</v>
      </c>
      <c r="AQ155" t="n">
        <v>0.7938</v>
      </c>
      <c r="AR155" t="n">
        <v>0.7987300000000001</v>
      </c>
      <c r="AS155" t="n">
        <v>0.80158</v>
      </c>
      <c r="AT155" t="n">
        <v>0.8043</v>
      </c>
      <c r="AU155" t="n">
        <v>0.80823</v>
      </c>
      <c r="AV155" t="n">
        <v>0.81386</v>
      </c>
      <c r="AW155" t="n">
        <v>0.82042</v>
      </c>
      <c r="AX155" t="n">
        <v>0.82636</v>
      </c>
      <c r="AY155" t="n">
        <v>0.83833</v>
      </c>
      <c r="AZ155" t="n">
        <v>0.84587</v>
      </c>
      <c r="BA155" t="n">
        <v>0.84876</v>
      </c>
      <c r="BB155" t="n">
        <v>0.8536</v>
      </c>
      <c r="BC155" t="n">
        <v>0.85685</v>
      </c>
      <c r="BD155" t="n">
        <v>0.85884</v>
      </c>
      <c r="BE155" t="n">
        <v>0.86106</v>
      </c>
      <c r="BF155" t="n">
        <v>0.86286</v>
      </c>
      <c r="BG155" t="n">
        <v>0.86389</v>
      </c>
      <c r="BH155" t="n">
        <v>0.87179</v>
      </c>
      <c r="BI155" t="n">
        <v>0.87593</v>
      </c>
      <c r="BJ155" t="n">
        <v>0.88081</v>
      </c>
      <c r="BK155" t="n">
        <v>0.88426</v>
      </c>
      <c r="BL155" t="n">
        <v>0.88878</v>
      </c>
      <c r="BM155" t="n">
        <v>0.8920400000000001</v>
      </c>
      <c r="BN155" t="n">
        <v>0.89484</v>
      </c>
      <c r="BO155" t="n">
        <v>0.89679</v>
      </c>
      <c r="BP155" t="n">
        <v>0.9016999999999999</v>
      </c>
      <c r="BQ155" t="n">
        <v>0.90363</v>
      </c>
      <c r="BR155" t="n">
        <v>0.9048</v>
      </c>
      <c r="BS155" t="n">
        <v>0.90786</v>
      </c>
      <c r="BT155" t="n">
        <v>0.91046</v>
      </c>
      <c r="BU155" t="n">
        <v>0.91447</v>
      </c>
      <c r="BV155" t="n">
        <v>0.91781</v>
      </c>
      <c r="BW155" t="n">
        <v>0.92521</v>
      </c>
      <c r="BX155" t="n">
        <v>0.92902</v>
      </c>
      <c r="BY155" t="n">
        <v>0.9320000000000001</v>
      </c>
      <c r="BZ155" t="n">
        <v>0.93502</v>
      </c>
      <c r="CA155" t="n">
        <v>0.93849</v>
      </c>
      <c r="CB155" t="n">
        <v>0.93901</v>
      </c>
      <c r="CC155" t="n">
        <v>0.94075</v>
      </c>
      <c r="CD155" t="n">
        <v>0.94464</v>
      </c>
      <c r="CE155" t="n">
        <v>0.94753</v>
      </c>
      <c r="CF155" t="n">
        <v>0.95212</v>
      </c>
      <c r="CG155" t="n">
        <v>0.9565</v>
      </c>
      <c r="CH155" t="n">
        <v>0.95772</v>
      </c>
      <c r="CI155" t="n">
        <v>0.95991</v>
      </c>
      <c r="CJ155" t="n">
        <v>0.96491</v>
      </c>
      <c r="CK155" t="n">
        <v>0.9677</v>
      </c>
      <c r="CL155" t="n">
        <v>0.96892</v>
      </c>
      <c r="CM155" t="n">
        <v>0.97598</v>
      </c>
      <c r="CN155" t="n">
        <v>0.97948</v>
      </c>
      <c r="CO155" t="n">
        <v>0.98315</v>
      </c>
      <c r="CP155" t="n">
        <v>0.98561</v>
      </c>
      <c r="CQ155" t="n">
        <v>0.98809</v>
      </c>
      <c r="CR155" t="n">
        <v>0.98839</v>
      </c>
      <c r="CS155" t="n">
        <v>0.99177</v>
      </c>
      <c r="CT155" t="n">
        <v>0.99326</v>
      </c>
      <c r="CU155" t="n">
        <v>0.99448</v>
      </c>
      <c r="CV155" t="n">
        <v>0.99758</v>
      </c>
      <c r="CW155" t="n">
        <v>1.00042</v>
      </c>
      <c r="CX155" t="n">
        <v>1.00137</v>
      </c>
      <c r="CY155" t="n">
        <v>1.00267</v>
      </c>
      <c r="CZ155" t="n">
        <v>1.00565</v>
      </c>
      <c r="DA155" t="n">
        <v>1.00847</v>
      </c>
      <c r="DB155" t="n">
        <v>1.01019</v>
      </c>
      <c r="DC155" t="n">
        <v>1.01235</v>
      </c>
      <c r="DD155" t="n">
        <v>1.01567</v>
      </c>
      <c r="DE155" t="n">
        <v>1.02101</v>
      </c>
      <c r="DF155" t="n">
        <v>1.02524</v>
      </c>
      <c r="DG155" t="n">
        <v>1.0264</v>
      </c>
      <c r="DH155" t="n">
        <v>1.02815</v>
      </c>
      <c r="DI155" t="n">
        <v>1.02925</v>
      </c>
      <c r="DJ155" t="n">
        <v>1.03238</v>
      </c>
      <c r="DK155" t="n">
        <v>1.03712</v>
      </c>
      <c r="DL155" t="n">
        <v>1.04086</v>
      </c>
      <c r="DM155" t="n">
        <v>1.04531</v>
      </c>
      <c r="DN155" t="n">
        <v>1.04834</v>
      </c>
      <c r="DO155" t="n">
        <v>1.05278</v>
      </c>
      <c r="DP155" t="n">
        <v>1.05568</v>
      </c>
      <c r="DQ155" t="n">
        <v>1.05748</v>
      </c>
      <c r="DR155" t="n">
        <v>1.05845</v>
      </c>
      <c r="DS155" t="n">
        <v>1.06023</v>
      </c>
      <c r="DT155" t="n">
        <v>1.06133</v>
      </c>
      <c r="DU155" t="n">
        <v>1.064</v>
      </c>
      <c r="DV155" t="n">
        <v>1.06922</v>
      </c>
      <c r="DW155" t="n">
        <v>1.07036</v>
      </c>
      <c r="DX155" t="n">
        <v>1.0739</v>
      </c>
      <c r="DY155" t="n">
        <v>1.0767</v>
      </c>
      <c r="DZ155" t="n">
        <v>1.07867</v>
      </c>
      <c r="EA155" t="n">
        <v>1.07997</v>
      </c>
      <c r="EB155" t="n">
        <v>1.08443</v>
      </c>
      <c r="EC155" t="n">
        <v>1.08791</v>
      </c>
      <c r="ED155" t="n">
        <v>1.09234</v>
      </c>
      <c r="EE155" t="n">
        <v>1.0949</v>
      </c>
      <c r="EF155" t="n">
        <v>1.09669</v>
      </c>
      <c r="EG155" t="n">
        <v>1.09992</v>
      </c>
      <c r="EH155" t="n">
        <v>1.1037</v>
      </c>
      <c r="EI155" t="n">
        <v>1.10674</v>
      </c>
      <c r="EJ155" t="n">
        <v>1.10967</v>
      </c>
      <c r="EK155" t="n">
        <v>1.11362</v>
      </c>
      <c r="EL155" t="n">
        <v>1.11571</v>
      </c>
      <c r="EM155" t="n">
        <v>1.11941</v>
      </c>
      <c r="EN155" t="n">
        <v>1.12116</v>
      </c>
      <c r="EO155" t="n">
        <v>1.12414</v>
      </c>
      <c r="EP155" t="n">
        <v>1.12614</v>
      </c>
      <c r="EQ155" t="n">
        <v>1.13314</v>
      </c>
      <c r="ER155" t="n">
        <v>1.13884</v>
      </c>
      <c r="ES155" t="n">
        <v>1.14322</v>
      </c>
      <c r="ET155" t="n">
        <v>1.14628</v>
      </c>
      <c r="EU155" t="n">
        <v>1.14811</v>
      </c>
      <c r="EV155" t="n">
        <v>1.15036</v>
      </c>
      <c r="EW155" t="n">
        <v>1.15494</v>
      </c>
      <c r="EX155" t="n">
        <v>1.15794</v>
      </c>
      <c r="EY155" t="n">
        <v>1.1609</v>
      </c>
      <c r="EZ155" t="n">
        <v>1.16266</v>
      </c>
      <c r="FA155" t="n">
        <v>1.16431</v>
      </c>
      <c r="FB155" t="n">
        <v>1.16697</v>
      </c>
      <c r="FC155" t="n">
        <v>1.16974</v>
      </c>
      <c r="FD155" t="n">
        <v>1.17175</v>
      </c>
      <c r="FE155" t="n">
        <v>1.17444</v>
      </c>
      <c r="FF155" t="n">
        <v>1.17887</v>
      </c>
      <c r="FG155" t="n">
        <v>1.18105</v>
      </c>
      <c r="FH155" t="n">
        <v>1.18272</v>
      </c>
      <c r="FI155" t="n">
        <v>1.18433</v>
      </c>
      <c r="FJ155" t="n">
        <v>1.18619</v>
      </c>
      <c r="FK155" t="n">
        <v>1.19256</v>
      </c>
      <c r="FL155" t="n">
        <v>1.19437</v>
      </c>
      <c r="FM155" t="n">
        <v>1.19579</v>
      </c>
      <c r="FN155" t="n">
        <v>1.1962</v>
      </c>
      <c r="FO155" t="n">
        <v>1.19806</v>
      </c>
      <c r="FP155" t="n">
        <v>1.19989</v>
      </c>
      <c r="FQ155" t="n">
        <v>1.20152</v>
      </c>
      <c r="FR155" t="n">
        <v>1.20397</v>
      </c>
      <c r="FS155" t="n">
        <v>1.20552</v>
      </c>
      <c r="FT155" t="n">
        <v>1.20702</v>
      </c>
      <c r="FU155" t="n">
        <v>1.21105</v>
      </c>
      <c r="FV155" t="n">
        <v>1.21393</v>
      </c>
      <c r="FW155" t="n">
        <v>1.21512</v>
      </c>
      <c r="FX155" t="n">
        <v>1.21792</v>
      </c>
      <c r="FY155" t="n">
        <v>1.21937</v>
      </c>
      <c r="FZ155" t="n">
        <v>1.2213</v>
      </c>
      <c r="GA155" t="n">
        <v>1.22555</v>
      </c>
      <c r="GB155" t="n">
        <v>1.22776</v>
      </c>
      <c r="GC155" t="n">
        <v>1.23029</v>
      </c>
      <c r="GD155" t="n">
        <v>1.23416</v>
      </c>
      <c r="GE155" t="n">
        <v>1.23618</v>
      </c>
      <c r="GF155" t="n">
        <v>1.23749</v>
      </c>
      <c r="GG155" t="n">
        <v>1.2389</v>
      </c>
      <c r="GH155" t="n">
        <v>1.24211</v>
      </c>
      <c r="GI155" t="n">
        <v>1.24881</v>
      </c>
      <c r="GJ155" t="n">
        <v>1.25511</v>
      </c>
      <c r="GK155" t="n">
        <v>1.25889</v>
      </c>
      <c r="GL155" t="n">
        <v>1.261</v>
      </c>
      <c r="GM155" t="n">
        <v>1.26359</v>
      </c>
      <c r="GN155" t="n">
        <v>1.26598</v>
      </c>
      <c r="GO155" t="n">
        <v>1.26873</v>
      </c>
      <c r="GP155" t="n">
        <v>1.27092</v>
      </c>
      <c r="GQ155" t="n">
        <v>1.2761</v>
      </c>
      <c r="GR155" t="n">
        <v>1.27839</v>
      </c>
      <c r="GS155" t="n">
        <v>1.28021</v>
      </c>
      <c r="GT155" t="n">
        <v>1.2822</v>
      </c>
      <c r="GU155" t="n">
        <v>1.28557</v>
      </c>
      <c r="GV155" t="n">
        <v>1.28841</v>
      </c>
      <c r="GW155" t="n">
        <v>1.28948</v>
      </c>
      <c r="GX155" t="n">
        <v>1.29115</v>
      </c>
      <c r="GY155" t="n">
        <v>1.29278</v>
      </c>
      <c r="GZ155" t="n">
        <v>1.29426</v>
      </c>
      <c r="HA155" t="n">
        <v>1.29607</v>
      </c>
      <c r="HB155" t="n">
        <v>1.29871</v>
      </c>
      <c r="HC155" t="n">
        <v>1.30395</v>
      </c>
      <c r="HD155" t="n">
        <v>1.3047</v>
      </c>
      <c r="HE155" t="n">
        <v>1.30621</v>
      </c>
      <c r="HF155" t="n">
        <v>1.30801</v>
      </c>
      <c r="HG155" t="n">
        <v>1.31053</v>
      </c>
      <c r="HH155" t="n">
        <v>1.31297</v>
      </c>
      <c r="HI155" t="n">
        <v>1.31673</v>
      </c>
      <c r="HJ155" t="n">
        <v>1.31785</v>
      </c>
      <c r="HK155" t="n">
        <v>1.31926</v>
      </c>
      <c r="HL155" t="n">
        <v>1.3206</v>
      </c>
      <c r="HM155" t="n">
        <v>1.32173</v>
      </c>
      <c r="HN155" t="n">
        <v>1.32592</v>
      </c>
      <c r="HO155" t="n">
        <v>1.32833</v>
      </c>
      <c r="HP155" t="n">
        <v>1.33044</v>
      </c>
      <c r="HQ155" t="n">
        <v>1.3343</v>
      </c>
      <c r="HR155" t="n">
        <v>1.33739</v>
      </c>
      <c r="HS155" t="n">
        <v>1.34033</v>
      </c>
      <c r="HT155" t="n">
        <v>1.34233</v>
      </c>
      <c r="HU155" t="n">
        <v>1.34447</v>
      </c>
      <c r="HV155" t="n">
        <v>1.34662</v>
      </c>
      <c r="HW155" t="n">
        <v>1.35029</v>
      </c>
      <c r="HX155" t="n">
        <v>1.35402</v>
      </c>
      <c r="HY155" t="n">
        <v>1.35675</v>
      </c>
      <c r="HZ155" t="n">
        <v>1.35889</v>
      </c>
      <c r="IA155" t="n">
        <v>1.35994</v>
      </c>
      <c r="IB155" t="n">
        <v>1.36323</v>
      </c>
      <c r="IC155" t="n">
        <v>1.36638</v>
      </c>
      <c r="ID155" t="n">
        <v>1.36831</v>
      </c>
      <c r="IE155" t="n">
        <v>1.37039</v>
      </c>
      <c r="IF155" t="n">
        <v>1.37507</v>
      </c>
      <c r="IG155" t="n">
        <v>1.37967</v>
      </c>
      <c r="IH155" t="n">
        <v>1.38295</v>
      </c>
      <c r="II155" t="n">
        <v>1.38576</v>
      </c>
      <c r="IJ155" t="n">
        <v>1.38838</v>
      </c>
      <c r="IK155" t="n">
        <v>1.3905</v>
      </c>
      <c r="IL155" t="n">
        <v>1.39228</v>
      </c>
      <c r="IM155" t="n">
        <v>1.39445</v>
      </c>
      <c r="IN155" t="n">
        <v>1.39821</v>
      </c>
      <c r="IO155" t="n">
        <v>1.40239</v>
      </c>
      <c r="IP155" t="n">
        <v>1.4045</v>
      </c>
      <c r="IQ155" t="n">
        <v>1.4054</v>
      </c>
      <c r="IR155" t="n">
        <v>1.4077</v>
      </c>
      <c r="IS155" t="n">
        <v>1.41001</v>
      </c>
      <c r="IT155" t="n">
        <v>1.41387</v>
      </c>
      <c r="IU155" t="n">
        <v>1.41754</v>
      </c>
      <c r="IV155" t="n">
        <v>1.42134</v>
      </c>
      <c r="IW155" t="n">
        <v>1.42325</v>
      </c>
      <c r="IX155" t="n">
        <v>1.42629</v>
      </c>
      <c r="IY155" t="n">
        <v>1.42803</v>
      </c>
      <c r="IZ155" t="n">
        <v>1.42986</v>
      </c>
      <c r="JA155" t="n">
        <v>1.43355</v>
      </c>
      <c r="JB155" t="n">
        <v>1.43746</v>
      </c>
      <c r="JC155" t="n">
        <v>1.44173</v>
      </c>
      <c r="JD155" t="n">
        <v>1.44355</v>
      </c>
      <c r="JE155" t="n">
        <v>1.44634</v>
      </c>
      <c r="JF155" t="n">
        <v>1.44872</v>
      </c>
      <c r="JG155" t="n">
        <v>1.45229</v>
      </c>
      <c r="JH155" t="n">
        <v>1.45532</v>
      </c>
      <c r="JI155" t="n">
        <v>1.45718</v>
      </c>
      <c r="JJ155" t="n">
        <v>1.45836</v>
      </c>
      <c r="JK155" t="n">
        <v>1.45985</v>
      </c>
      <c r="JL155" t="n">
        <v>1.46174</v>
      </c>
      <c r="JM155" t="n">
        <v>1.46348</v>
      </c>
      <c r="JN155" t="n">
        <v>1.4659</v>
      </c>
      <c r="JO155" t="n">
        <v>1.46951</v>
      </c>
      <c r="JP155" t="n">
        <v>1.47211</v>
      </c>
      <c r="JQ155" t="n">
        <v>1.47272</v>
      </c>
      <c r="JR155" t="n">
        <v>1.47412</v>
      </c>
      <c r="JS155" t="n">
        <v>1.47587</v>
      </c>
      <c r="JT155" t="n">
        <v>1.47747</v>
      </c>
      <c r="JU155" t="n">
        <v>1.47866</v>
      </c>
      <c r="JV155" t="n">
        <v>1.48142</v>
      </c>
      <c r="JW155" t="n">
        <v>1.48585</v>
      </c>
      <c r="JX155" t="n">
        <v>1.48782</v>
      </c>
      <c r="JY155" t="n">
        <v>1.48958</v>
      </c>
      <c r="JZ155" t="n">
        <v>1.49171</v>
      </c>
      <c r="KA155" t="n">
        <v>1.49387</v>
      </c>
      <c r="KB155" t="n">
        <v>1.49658</v>
      </c>
      <c r="KC155" t="n">
        <v>1.50101</v>
      </c>
      <c r="KD155" t="n">
        <v>1.50296</v>
      </c>
      <c r="KE155" t="n">
        <v>1.50623</v>
      </c>
      <c r="KF155" t="n">
        <v>1.50821</v>
      </c>
      <c r="KG155" t="n">
        <v>1.51076</v>
      </c>
      <c r="KH155" t="n">
        <v>1.51294</v>
      </c>
      <c r="KI155" t="n">
        <v>1.51476</v>
      </c>
      <c r="KJ155" t="n">
        <v>1.51609</v>
      </c>
      <c r="KK155" t="n">
        <v>1.51769</v>
      </c>
      <c r="KL155" t="n">
        <v>1.51985</v>
      </c>
      <c r="KM155" t="n">
        <v>1.52188</v>
      </c>
      <c r="KN155" t="n">
        <v>1.52473</v>
      </c>
      <c r="KO155" t="n">
        <v>1.5254</v>
      </c>
      <c r="KP155" t="n">
        <v>1.52778</v>
      </c>
      <c r="KQ155" t="n">
        <v>1.53222</v>
      </c>
      <c r="KR155" t="n">
        <v>1.53542</v>
      </c>
      <c r="KS155" t="n">
        <v>1.53751</v>
      </c>
      <c r="KT155" t="n">
        <v>1.54118</v>
      </c>
      <c r="KU155" t="n">
        <v>1.54387</v>
      </c>
      <c r="KV155" t="n">
        <v>1.54746</v>
      </c>
      <c r="KW155" t="n">
        <v>1.54968</v>
      </c>
      <c r="KX155" t="n">
        <v>1.552</v>
      </c>
      <c r="KY155" t="n">
        <v>1.55485</v>
      </c>
      <c r="KZ155" t="n">
        <v>1.5578</v>
      </c>
      <c r="LA155" t="n">
        <v>1.56231</v>
      </c>
      <c r="LB155" t="n">
        <v>1.56647</v>
      </c>
      <c r="LC155" t="n">
        <v>1.5693</v>
      </c>
      <c r="LD155" t="n">
        <v>1.57149</v>
      </c>
      <c r="LE155" t="n">
        <v>1.57325</v>
      </c>
      <c r="LF155" t="n">
        <v>1.57573</v>
      </c>
      <c r="LG155" t="n">
        <v>1.5782</v>
      </c>
      <c r="LH155" t="n">
        <v>1.58023</v>
      </c>
      <c r="LI155" t="n">
        <v>1.58136</v>
      </c>
      <c r="LJ155" t="n">
        <v>1.58393</v>
      </c>
      <c r="LK155" t="n">
        <v>1.58638</v>
      </c>
      <c r="LL155" t="n">
        <v>1.5888</v>
      </c>
      <c r="LM155" t="n">
        <v>1.59317</v>
      </c>
      <c r="LN155" t="n">
        <v>1.59649</v>
      </c>
      <c r="LO155" t="n">
        <v>1.59836</v>
      </c>
      <c r="LP155" t="n">
        <v>1.59959</v>
      </c>
      <c r="LQ155" t="n">
        <v>1.60145</v>
      </c>
      <c r="LR155" t="n">
        <v>1.60436</v>
      </c>
      <c r="LS155" t="n">
        <v>1.60816</v>
      </c>
      <c r="LT155" t="n">
        <v>1.6128</v>
      </c>
      <c r="LU155" t="n">
        <v>1.61398</v>
      </c>
      <c r="LV155" t="n">
        <v>1.61516</v>
      </c>
      <c r="LW155" t="n">
        <v>1.61674</v>
      </c>
      <c r="LX155" t="n">
        <v>1.61769</v>
      </c>
      <c r="LY155" t="n">
        <v>1.62058</v>
      </c>
      <c r="LZ155" t="n">
        <v>1.62504</v>
      </c>
      <c r="MA155" t="n">
        <v>1.62773</v>
      </c>
      <c r="MB155" t="n">
        <v>1.62999</v>
      </c>
      <c r="MC155" t="n">
        <v>1.63296</v>
      </c>
      <c r="MD155" t="n">
        <v>1.63439</v>
      </c>
      <c r="ME155" t="n">
        <v>1.63646</v>
      </c>
      <c r="MF155" t="n">
        <v>1.63892</v>
      </c>
      <c r="MG155" t="n">
        <v>1.64135</v>
      </c>
      <c r="MH155" t="n">
        <v>1.6446</v>
      </c>
      <c r="MI155" t="n">
        <v>1.64734</v>
      </c>
      <c r="MJ155" t="n">
        <v>1.64987</v>
      </c>
      <c r="MK155" t="n">
        <v>1.65266</v>
      </c>
      <c r="ML155" t="n">
        <v>1.65574</v>
      </c>
      <c r="MM155" t="n">
        <v>1.65962</v>
      </c>
      <c r="MN155" t="n">
        <v>1.66168</v>
      </c>
      <c r="MO155" t="n">
        <v>1.66487</v>
      </c>
      <c r="MP155" t="n">
        <v>1.66682</v>
      </c>
      <c r="MQ155" t="n">
        <v>1.66922</v>
      </c>
      <c r="MR155" t="n">
        <v>1.67139</v>
      </c>
      <c r="MS155" t="n">
        <v>1.67365</v>
      </c>
      <c r="MT155" t="n">
        <v>1.67549</v>
      </c>
      <c r="MU155" t="n">
        <v>1.67846</v>
      </c>
      <c r="MV155" t="n">
        <v>1.68129</v>
      </c>
      <c r="MW155" t="n">
        <v>1.68339</v>
      </c>
      <c r="MX155" t="n">
        <v>1.68451</v>
      </c>
      <c r="MY155" t="n">
        <v>1.68606</v>
      </c>
      <c r="MZ155" t="n">
        <v>1.68742</v>
      </c>
      <c r="NA155" t="n">
        <v>1.68955</v>
      </c>
      <c r="NB155" t="n">
        <v>1.6914</v>
      </c>
      <c r="NC155" t="n">
        <v>1.69305</v>
      </c>
      <c r="ND155" t="n">
        <v>1.69538</v>
      </c>
      <c r="NE155" t="n">
        <v>1.69729</v>
      </c>
      <c r="NF155" t="n">
        <v>1.70118</v>
      </c>
      <c r="NG155" t="n">
        <v>1.70293</v>
      </c>
      <c r="NH155" t="n">
        <v>1.70407</v>
      </c>
      <c r="NI155" t="n">
        <v>1.70735</v>
      </c>
      <c r="NJ155" t="n">
        <v>1.70901</v>
      </c>
      <c r="NK155" t="n">
        <v>1.71084</v>
      </c>
      <c r="NL155" t="n">
        <v>1.71193</v>
      </c>
      <c r="NM155" t="n">
        <v>1.7132</v>
      </c>
      <c r="NN155" t="n">
        <v>1.71566</v>
      </c>
      <c r="NO155" t="n">
        <v>1.71734</v>
      </c>
      <c r="NP155" t="n">
        <v>1.71859</v>
      </c>
      <c r="NQ155" t="n">
        <v>1.71928</v>
      </c>
      <c r="NR155" t="n">
        <v>1.72062</v>
      </c>
      <c r="NS155" t="n">
        <v>1.72328</v>
      </c>
      <c r="NT155" t="n">
        <v>1.72583</v>
      </c>
      <c r="NU155" t="n">
        <v>1.72839</v>
      </c>
      <c r="NV155" t="n">
        <v>1.7291</v>
      </c>
      <c r="NW155" t="n">
        <v>1.73037</v>
      </c>
      <c r="NX155" t="n">
        <v>1.73192</v>
      </c>
      <c r="NY155" t="n">
        <v>1.73377</v>
      </c>
      <c r="NZ155" t="n">
        <v>1.73719</v>
      </c>
      <c r="OA155" t="n">
        <v>1.74067</v>
      </c>
      <c r="OB155" t="n">
        <v>1.7453</v>
      </c>
      <c r="OC155" t="n">
        <v>1.74799</v>
      </c>
      <c r="OD155" t="n">
        <v>1.74953</v>
      </c>
      <c r="OE155" t="n">
        <v>1.75047</v>
      </c>
      <c r="OF155" t="n">
        <v>1.75162</v>
      </c>
      <c r="OG155" t="n">
        <v>1.75354</v>
      </c>
      <c r="OH155" t="n">
        <v>1.75555</v>
      </c>
      <c r="OI155" t="n">
        <v>1.75794</v>
      </c>
      <c r="OJ155" t="n">
        <v>1.75959</v>
      </c>
      <c r="OK155" t="n">
        <v>1.76148</v>
      </c>
      <c r="OL155" t="n">
        <v>1.76278</v>
      </c>
      <c r="OM155" t="n">
        <v>1.76429</v>
      </c>
      <c r="ON155" t="n">
        <v>1.76582</v>
      </c>
      <c r="OO155" t="n">
        <v>1.76754</v>
      </c>
      <c r="OP155" t="n">
        <v>1.77068</v>
      </c>
      <c r="OQ155" t="n">
        <v>1.77213</v>
      </c>
      <c r="OR155" t="n">
        <v>1.77549</v>
      </c>
      <c r="OS155" t="n">
        <v>1.7798</v>
      </c>
      <c r="OT155" t="n">
        <v>1.78246</v>
      </c>
      <c r="OU155" t="n">
        <v>1.78581</v>
      </c>
      <c r="OV155" t="n">
        <v>1.78926</v>
      </c>
      <c r="OW155" t="n">
        <v>1.7931</v>
      </c>
      <c r="OX155" t="n">
        <v>1.79544</v>
      </c>
      <c r="OY155" t="n">
        <v>1.79765</v>
      </c>
      <c r="OZ155" t="n">
        <v>1.7982</v>
      </c>
      <c r="PA155" t="n">
        <v>1.7988</v>
      </c>
      <c r="PB155" t="n">
        <v>1.8011</v>
      </c>
      <c r="PC155" t="n">
        <v>1.80524</v>
      </c>
      <c r="PD155" t="n">
        <v>1.80887</v>
      </c>
      <c r="PE155" t="n">
        <v>1.81131</v>
      </c>
      <c r="PF155" t="n">
        <v>1.81376</v>
      </c>
      <c r="PG155" t="n">
        <v>1.81698</v>
      </c>
      <c r="PH155" t="n">
        <v>1.8203</v>
      </c>
      <c r="PI155" t="n">
        <v>1.82255</v>
      </c>
      <c r="PJ155" t="n">
        <v>1.82499</v>
      </c>
      <c r="PK155" t="n">
        <v>1.82852</v>
      </c>
      <c r="PL155" t="n">
        <v>1.83109</v>
      </c>
      <c r="PM155" t="n">
        <v>1.83399</v>
      </c>
      <c r="PN155" t="n">
        <v>1.83586</v>
      </c>
      <c r="PO155" t="n">
        <v>1.83813</v>
      </c>
      <c r="PP155" t="n">
        <v>1.83921</v>
      </c>
      <c r="PQ155" t="n">
        <v>1.8421</v>
      </c>
      <c r="PR155" t="n">
        <v>1.84353</v>
      </c>
      <c r="PS155" t="n">
        <v>1.84601</v>
      </c>
      <c r="PT155" t="n">
        <v>1.84873</v>
      </c>
      <c r="PU155" t="n">
        <v>1.85141</v>
      </c>
      <c r="PV155" t="n">
        <v>1.85542</v>
      </c>
      <c r="PW155" t="n">
        <v>1.85942</v>
      </c>
      <c r="PX155" t="n">
        <v>1.86151</v>
      </c>
      <c r="PY155" t="n">
        <v>1.86402</v>
      </c>
      <c r="PZ155" t="n">
        <v>1.86665</v>
      </c>
      <c r="QA155" t="n">
        <v>1.86893</v>
      </c>
      <c r="QB155" t="n">
        <v>1.86985</v>
      </c>
      <c r="QC155" t="n">
        <v>1.87277</v>
      </c>
      <c r="QD155" t="n">
        <v>1.8787</v>
      </c>
      <c r="QE155" t="n">
        <v>1.88181</v>
      </c>
      <c r="QF155" t="n">
        <v>1.88369</v>
      </c>
      <c r="QG155" t="n">
        <v>1.88739</v>
      </c>
      <c r="QH155" t="n">
        <v>1.89107</v>
      </c>
      <c r="QI155" t="n">
        <v>1.89517</v>
      </c>
      <c r="QJ155" t="n">
        <v>1.89965</v>
      </c>
      <c r="QK155" t="n">
        <v>1.9021</v>
      </c>
      <c r="QL155" t="n">
        <v>1.90416</v>
      </c>
      <c r="QM155" t="n">
        <v>1.90794</v>
      </c>
      <c r="QN155" t="n">
        <v>1.91017</v>
      </c>
      <c r="QO155" t="n">
        <v>1.91223</v>
      </c>
      <c r="QP155" t="n">
        <v>1.91761</v>
      </c>
      <c r="QQ155" t="n">
        <v>1.92104</v>
      </c>
      <c r="QR155" t="n">
        <v>1.9228</v>
      </c>
      <c r="QS155" t="n">
        <v>1.92453</v>
      </c>
      <c r="QT155" t="n">
        <v>1.92705</v>
      </c>
      <c r="QU155" t="n">
        <v>1.93186</v>
      </c>
      <c r="QV155" t="n">
        <v>1.93606</v>
      </c>
      <c r="QW155" t="n">
        <v>1.9395</v>
      </c>
      <c r="QX155" t="n">
        <v>1.94273</v>
      </c>
      <c r="QY155" t="n">
        <v>1.94617</v>
      </c>
      <c r="QZ155" t="n">
        <v>1.94772</v>
      </c>
      <c r="RA155" t="n">
        <v>1.94795</v>
      </c>
      <c r="RB155" t="n">
        <v>1.94861</v>
      </c>
      <c r="RC155" t="n">
        <v>1.95068</v>
      </c>
      <c r="RD155" t="n">
        <v>1.95319</v>
      </c>
      <c r="RE155" t="n">
        <v>1.95653</v>
      </c>
      <c r="RF155" t="n">
        <v>1.95923</v>
      </c>
      <c r="RG155" t="n">
        <v>1.96467</v>
      </c>
      <c r="RH155" t="n">
        <v>1.97007</v>
      </c>
      <c r="RI155" t="n">
        <v>1.97378</v>
      </c>
      <c r="RJ155" t="n">
        <v>1.97895</v>
      </c>
      <c r="RK155" t="n">
        <v>1.98297</v>
      </c>
      <c r="RL155" t="n">
        <v>1.98547</v>
      </c>
      <c r="RM155" t="n">
        <v>1.98671</v>
      </c>
      <c r="RN155" t="n">
        <v>1.98851</v>
      </c>
      <c r="RO155" t="n">
        <v>1.99126</v>
      </c>
      <c r="RP155" t="n">
        <v>1.99379</v>
      </c>
      <c r="RQ155" t="n">
        <v>1.99582</v>
      </c>
      <c r="RR155" t="n">
        <v>1.99961</v>
      </c>
      <c r="RS155" t="n">
        <v>2.00049</v>
      </c>
      <c r="RT155" t="n">
        <v>2.00151</v>
      </c>
      <c r="RU155" t="n">
        <v>2.00395</v>
      </c>
      <c r="RV155" t="n">
        <v>2.00886</v>
      </c>
      <c r="RW155" t="n">
        <v>2.01147</v>
      </c>
      <c r="RX155" t="n">
        <v>2.01502</v>
      </c>
      <c r="RY155" t="n">
        <v>2.01837</v>
      </c>
      <c r="RZ155" t="n">
        <v>2.01961</v>
      </c>
      <c r="SA155" t="n">
        <v>2.02407</v>
      </c>
      <c r="SB155" t="n">
        <v>2.02619</v>
      </c>
      <c r="SC155" t="n">
        <v>2.02816</v>
      </c>
      <c r="SD155" t="n">
        <v>2.03274</v>
      </c>
      <c r="SE155" t="n">
        <v>2.03554</v>
      </c>
      <c r="SF155" t="n">
        <v>2.03784</v>
      </c>
      <c r="SG155" t="n">
        <v>2.03945</v>
      </c>
      <c r="SH155" t="n">
        <v>2.04319</v>
      </c>
      <c r="SI155" t="n">
        <v>2.04686</v>
      </c>
      <c r="SJ155" t="n">
        <v>2.05055</v>
      </c>
      <c r="SK155" t="n">
        <v>2.05141</v>
      </c>
      <c r="SL155" t="n">
        <v>2.05193</v>
      </c>
      <c r="SM155" t="n">
        <v>2.05246</v>
      </c>
      <c r="SN155" t="n">
        <v>2.05435</v>
      </c>
      <c r="SO155" t="n">
        <v>2.05729</v>
      </c>
      <c r="SP155" t="n">
        <v>2.05988</v>
      </c>
      <c r="SQ155" t="n">
        <v>2.06114</v>
      </c>
      <c r="SR155" t="n">
        <v>2.06353</v>
      </c>
      <c r="SS155" t="n">
        <v>2.06985</v>
      </c>
      <c r="ST155" t="n">
        <v>2.07485</v>
      </c>
      <c r="SU155" t="n">
        <v>2.0787</v>
      </c>
      <c r="SV155" t="n">
        <v>2.0803</v>
      </c>
      <c r="SW155" t="n">
        <v>2.08163</v>
      </c>
      <c r="SX155" t="n">
        <v>2.08279</v>
      </c>
      <c r="SY155" t="n">
        <v>2.08688</v>
      </c>
      <c r="SZ155" t="n">
        <v>2.09108</v>
      </c>
      <c r="TA155" t="n">
        <v>2.09437</v>
      </c>
      <c r="TB155" t="n">
        <v>2.09811</v>
      </c>
      <c r="TC155" t="n">
        <v>2.10261</v>
      </c>
      <c r="TD155" t="n">
        <v>2.10502</v>
      </c>
      <c r="TE155" t="n">
        <v>2.10865</v>
      </c>
      <c r="TF155" t="n">
        <v>2.11403</v>
      </c>
      <c r="TG155" t="n">
        <v>2.11615</v>
      </c>
      <c r="TH155" t="n">
        <v>2.12103</v>
      </c>
      <c r="TI155" t="n">
        <v>2.12341</v>
      </c>
      <c r="TJ155" t="n">
        <v>2.12523</v>
      </c>
      <c r="TK155" t="n">
        <v>2.12818</v>
      </c>
      <c r="TL155" t="n">
        <v>2.12994</v>
      </c>
      <c r="TM155" t="n">
        <v>2.13386</v>
      </c>
      <c r="TN155" t="n">
        <v>2.13749</v>
      </c>
      <c r="TO155" t="n">
        <v>2.14133</v>
      </c>
      <c r="TP155" t="n">
        <v>2.14233</v>
      </c>
      <c r="TQ155" t="n">
        <v>2.14557</v>
      </c>
      <c r="TR155" t="n">
        <v>2.15045</v>
      </c>
      <c r="TS155" t="n">
        <v>2.15639</v>
      </c>
      <c r="TT155" t="n">
        <v>2.16032</v>
      </c>
      <c r="TU155" t="n">
        <v>2.16434</v>
      </c>
      <c r="TV155" t="n">
        <v>2.16593</v>
      </c>
      <c r="TW155" t="n">
        <v>2.16772</v>
      </c>
      <c r="TX155" t="n">
        <v>2.16927</v>
      </c>
      <c r="TY155" t="n">
        <v>2.17218</v>
      </c>
      <c r="TZ155" t="n">
        <v>2.17369</v>
      </c>
      <c r="UA155" t="n">
        <v>2.17643</v>
      </c>
      <c r="UB155" t="n">
        <v>2.1792</v>
      </c>
      <c r="UC155" t="n">
        <v>2.18362</v>
      </c>
      <c r="UD155" t="n">
        <v>2.18705</v>
      </c>
      <c r="UE155" t="n">
        <v>2.18931</v>
      </c>
      <c r="UF155" t="n">
        <v>2.19287</v>
      </c>
      <c r="UG155" t="n">
        <v>2.19493</v>
      </c>
      <c r="UH155" t="n">
        <v>2.19754</v>
      </c>
      <c r="UI155" t="n">
        <v>2.20057</v>
      </c>
      <c r="UJ155" t="n">
        <v>2.20294</v>
      </c>
      <c r="UK155" t="n">
        <v>2.20702</v>
      </c>
      <c r="UL155" t="n">
        <v>2.20947</v>
      </c>
      <c r="UM155" t="n">
        <v>2.21067</v>
      </c>
      <c r="UN155" t="n">
        <v>2.21176</v>
      </c>
      <c r="UO155" t="n">
        <v>2.21176</v>
      </c>
      <c r="UP155" t="n">
        <v>2.21369</v>
      </c>
      <c r="UQ155" t="n">
        <v>2.21708</v>
      </c>
      <c r="UR155" t="n">
        <v>2.22315</v>
      </c>
      <c r="US155" t="n">
        <v>2.22598</v>
      </c>
      <c r="UT155" t="n">
        <v>2.22854</v>
      </c>
      <c r="UU155" t="n">
        <v>2.23006</v>
      </c>
      <c r="UV155" t="n">
        <v>2.23278</v>
      </c>
      <c r="UW155" t="n">
        <v>2.23677</v>
      </c>
      <c r="UX155" t="n">
        <v>2.24031</v>
      </c>
      <c r="UY155" t="n">
        <v>2.24305</v>
      </c>
      <c r="UZ155" t="n">
        <v>2.24562</v>
      </c>
      <c r="VA155" t="n">
        <v>2.2477</v>
      </c>
      <c r="VB155" t="n">
        <v>2.24892</v>
      </c>
      <c r="VC155" t="n">
        <v>2.25118</v>
      </c>
      <c r="VD155" t="n">
        <v>2.25271</v>
      </c>
      <c r="VE155" t="n">
        <v>2.25539</v>
      </c>
      <c r="VF155" t="n">
        <v>2.25716</v>
      </c>
      <c r="VG155" t="n">
        <v>2.26068</v>
      </c>
      <c r="VH155" t="n">
        <v>2.26354</v>
      </c>
      <c r="VI155" t="n">
        <v>2.26572</v>
      </c>
      <c r="VJ155" t="n">
        <v>2.26758</v>
      </c>
      <c r="VK155" t="n">
        <v>2.27161</v>
      </c>
      <c r="VL155" t="n">
        <v>2.27498</v>
      </c>
      <c r="VM155" t="n">
        <v>2.27756</v>
      </c>
      <c r="VN155" t="n">
        <v>2.2815</v>
      </c>
      <c r="VO155" t="n">
        <v>2.28443</v>
      </c>
      <c r="VP155" t="n">
        <v>2.28731</v>
      </c>
      <c r="VQ155" t="n">
        <v>2.29077</v>
      </c>
      <c r="VR155" t="n">
        <v>2.29423</v>
      </c>
      <c r="VS155" t="n">
        <v>2.29663</v>
      </c>
      <c r="VT155" t="n">
        <v>2.30266</v>
      </c>
      <c r="VU155" t="n">
        <v>2.30685</v>
      </c>
      <c r="VV155" t="n">
        <v>2.30802</v>
      </c>
      <c r="VW155" t="n">
        <v>2.31048</v>
      </c>
      <c r="VX155" t="n">
        <v>2.31575</v>
      </c>
      <c r="VY155" t="n">
        <v>2.31776</v>
      </c>
      <c r="VZ155" t="n">
        <v>2.32459</v>
      </c>
      <c r="WA155" t="n">
        <v>2.33354</v>
      </c>
      <c r="WB155" t="n">
        <v>2.33764</v>
      </c>
      <c r="WC155" t="n">
        <v>2.3404</v>
      </c>
      <c r="WD155" t="n">
        <v>2.34518</v>
      </c>
      <c r="WE155" t="n">
        <v>2.35044</v>
      </c>
      <c r="WF155" t="n">
        <v>2.35565</v>
      </c>
      <c r="WG155" t="n">
        <v>2.36372</v>
      </c>
      <c r="WH155" t="n">
        <v>2.36971</v>
      </c>
      <c r="WI155" t="n">
        <v>2.37374</v>
      </c>
      <c r="WJ155" t="n">
        <v>2.37663</v>
      </c>
      <c r="WK155" t="n">
        <v>2.37865</v>
      </c>
      <c r="WL155" t="n">
        <v>2.38096</v>
      </c>
      <c r="WM155" t="n">
        <v>2.38268</v>
      </c>
      <c r="WN155" t="n">
        <v>2.38449</v>
      </c>
      <c r="WO155" t="n">
        <v>2.38739</v>
      </c>
      <c r="WP155" t="n">
        <v>2.39291</v>
      </c>
      <c r="WQ155" t="n">
        <v>2.40162</v>
      </c>
      <c r="WR155" t="n">
        <v>2.40966</v>
      </c>
      <c r="WS155" t="n">
        <v>2.41325</v>
      </c>
      <c r="WT155" t="n">
        <v>2.41892</v>
      </c>
      <c r="WU155" t="n">
        <v>2.42419</v>
      </c>
      <c r="WV155" t="n">
        <v>2.43039</v>
      </c>
      <c r="WW155" t="n">
        <v>2.43428</v>
      </c>
      <c r="WX155" t="n">
        <v>2.43708</v>
      </c>
      <c r="WY155" t="n">
        <v>2.44213</v>
      </c>
      <c r="WZ155" t="n">
        <v>2.44761</v>
      </c>
      <c r="XA155" t="n">
        <v>2.45081</v>
      </c>
      <c r="XB155" t="n">
        <v>2.45401</v>
      </c>
      <c r="XC155" t="n">
        <v>2.45733</v>
      </c>
      <c r="XD155" t="n">
        <v>2.46136</v>
      </c>
      <c r="XE155" t="n">
        <v>2.46538</v>
      </c>
      <c r="XF155" t="n">
        <v>2.47242</v>
      </c>
      <c r="XG155" t="n">
        <v>2.47676</v>
      </c>
      <c r="XH155" t="n">
        <v>2.48208</v>
      </c>
      <c r="XI155" t="n">
        <v>2.48696</v>
      </c>
      <c r="XJ155" t="n">
        <v>2.49178</v>
      </c>
      <c r="XK155" t="n">
        <v>2.4946</v>
      </c>
      <c r="XL155" t="n">
        <v>2.4962</v>
      </c>
      <c r="XM155" t="n">
        <v>2.49818</v>
      </c>
      <c r="XN155" t="n">
        <v>2.50297</v>
      </c>
      <c r="XO155" t="n">
        <v>2.50628</v>
      </c>
      <c r="XP155" t="n">
        <v>2.51084</v>
      </c>
      <c r="XQ155" t="n">
        <v>2.51574</v>
      </c>
      <c r="XR155" t="n">
        <v>2.52138</v>
      </c>
      <c r="XS155" t="n">
        <v>2.52618</v>
      </c>
      <c r="XT155" t="n">
        <v>2.52863</v>
      </c>
      <c r="XU155" t="n">
        <v>2.53514</v>
      </c>
      <c r="XV155" t="n">
        <v>2.54251</v>
      </c>
      <c r="XW155" t="n">
        <v>2.55009</v>
      </c>
      <c r="XX155" t="n">
        <v>2.55426</v>
      </c>
      <c r="XY155" t="n">
        <v>2.55681</v>
      </c>
      <c r="XZ155" t="n">
        <v>2.55955</v>
      </c>
      <c r="YA155" t="n">
        <v>2.56157</v>
      </c>
      <c r="YB155" t="n">
        <v>2.56737</v>
      </c>
      <c r="YC155" t="n">
        <v>2.5693</v>
      </c>
      <c r="YD155" t="n">
        <v>2.56997</v>
      </c>
      <c r="YE155" t="n">
        <v>2.5741</v>
      </c>
      <c r="YF155" t="n">
        <v>2.57918</v>
      </c>
      <c r="YG155" t="n">
        <v>2.58753</v>
      </c>
      <c r="YH155" t="n">
        <v>2.59383</v>
      </c>
      <c r="YI155" t="n">
        <v>2.59848</v>
      </c>
      <c r="YJ155" t="n">
        <v>2.60112</v>
      </c>
      <c r="YK155" t="n">
        <v>2.6037</v>
      </c>
      <c r="YL155" t="n">
        <v>2.60773</v>
      </c>
      <c r="YM155" t="n">
        <v>2.61068</v>
      </c>
      <c r="YN155" t="n">
        <v>2.61432</v>
      </c>
      <c r="YO155" t="n">
        <v>2.61995</v>
      </c>
      <c r="YP155" t="n">
        <v>2.62492</v>
      </c>
      <c r="YQ155" t="n">
        <v>2.62833</v>
      </c>
      <c r="YR155" t="n">
        <v>2.63113</v>
      </c>
      <c r="YS155" t="n">
        <v>2.63619</v>
      </c>
      <c r="YT155" t="n">
        <v>2.64009</v>
      </c>
      <c r="YU155" t="n">
        <v>2.64429</v>
      </c>
      <c r="YV155" t="n">
        <v>2.64643</v>
      </c>
      <c r="YW155" t="n">
        <v>2.64907</v>
      </c>
      <c r="YX155" t="n">
        <v>2.65189</v>
      </c>
      <c r="YY155" t="n">
        <v>2.65581</v>
      </c>
      <c r="YZ155" t="n">
        <v>2.66193</v>
      </c>
      <c r="ZA155" t="n">
        <v>2.66941</v>
      </c>
      <c r="ZB155" t="n">
        <v>2.67422</v>
      </c>
      <c r="ZC155" t="n">
        <v>2.68061</v>
      </c>
      <c r="ZD155" t="n">
        <v>2.68282</v>
      </c>
      <c r="ZE155" t="n">
        <v>2.6882</v>
      </c>
      <c r="ZF155" t="n">
        <v>2.69283</v>
      </c>
      <c r="ZG155" t="n">
        <v>2.69802</v>
      </c>
      <c r="ZH155" t="n">
        <v>2.70341</v>
      </c>
      <c r="ZI155" t="n">
        <v>2.70753</v>
      </c>
      <c r="ZJ155" t="n">
        <v>2.71203</v>
      </c>
      <c r="ZK155" t="n">
        <v>2.71619</v>
      </c>
      <c r="ZL155" t="n">
        <v>2.7222</v>
      </c>
      <c r="ZM155" t="n">
        <v>2.72784</v>
      </c>
      <c r="ZN155" t="n">
        <v>2.73119</v>
      </c>
      <c r="ZO155" t="n">
        <v>2.73613</v>
      </c>
      <c r="ZP155" t="n">
        <v>2.74379</v>
      </c>
      <c r="ZQ155" t="n">
        <v>2.74923</v>
      </c>
      <c r="ZR155" t="n">
        <v>2.7543</v>
      </c>
      <c r="ZS155" t="n">
        <v>2.75732</v>
      </c>
      <c r="ZT155" t="n">
        <v>2.76345</v>
      </c>
      <c r="ZU155" t="n">
        <v>2.76768</v>
      </c>
      <c r="ZV155" t="n">
        <v>2.77166</v>
      </c>
      <c r="ZW155" t="n">
        <v>2.77744</v>
      </c>
      <c r="ZX155" t="n">
        <v>2.78328</v>
      </c>
      <c r="ZY155" t="n">
        <v>2.78789</v>
      </c>
      <c r="ZZ155" t="n">
        <v>2.79761</v>
      </c>
      <c r="AAA155" t="n">
        <v>2.80456</v>
      </c>
      <c r="AAB155" t="n">
        <v>2.80627</v>
      </c>
      <c r="AAC155" t="n">
        <v>2.8098</v>
      </c>
      <c r="AAD155" t="n">
        <v>2.81922</v>
      </c>
      <c r="AAE155" t="n">
        <v>2.8243</v>
      </c>
      <c r="AAF155" t="n">
        <v>2.83099</v>
      </c>
      <c r="AAG155" t="n">
        <v>2.83467</v>
      </c>
      <c r="AAH155" t="n">
        <v>2.83926</v>
      </c>
      <c r="AAI155" t="n">
        <v>2.84127</v>
      </c>
      <c r="AAJ155" t="n">
        <v>2.84586</v>
      </c>
      <c r="AAK155" t="n">
        <v>2.85214</v>
      </c>
      <c r="AAL155" t="n">
        <v>2.86007</v>
      </c>
      <c r="AAM155" t="n">
        <v>2.86691</v>
      </c>
      <c r="AAN155" t="n">
        <v>2.86986</v>
      </c>
      <c r="AAO155" t="n">
        <v>2.87476</v>
      </c>
      <c r="AAP155" t="n">
        <v>2.87956</v>
      </c>
      <c r="AAQ155" t="n">
        <v>2.88316</v>
      </c>
      <c r="AAR155" t="n">
        <v>2.89023</v>
      </c>
      <c r="AAS155" t="n">
        <v>2.89338</v>
      </c>
      <c r="AAT155" t="n">
        <v>2.89715</v>
      </c>
      <c r="AAU155" t="n">
        <v>2.90064</v>
      </c>
      <c r="AAV155" t="n">
        <v>2.90712</v>
      </c>
      <c r="AAW155" t="n">
        <v>2.91347</v>
      </c>
      <c r="AAX155" t="n">
        <v>2.91536</v>
      </c>
      <c r="AAY155" t="n">
        <v>2.91601</v>
      </c>
      <c r="AAZ155" t="n">
        <v>2.92164</v>
      </c>
      <c r="ABA155" t="n">
        <v>2.92659</v>
      </c>
      <c r="ABB155" t="n">
        <v>2.93215</v>
      </c>
      <c r="ABC155" t="n">
        <v>2.93702</v>
      </c>
      <c r="ABD155" t="n">
        <v>2.94274</v>
      </c>
      <c r="ABE155" t="n">
        <v>2.94819</v>
      </c>
      <c r="ABF155" t="n">
        <v>2.95562</v>
      </c>
      <c r="ABG155" t="n">
        <v>2.96025</v>
      </c>
      <c r="ABH155" t="n">
        <v>2.96608</v>
      </c>
      <c r="ABI155" t="n">
        <v>2.97031</v>
      </c>
      <c r="ABJ155" t="n">
        <v>2.97381</v>
      </c>
      <c r="ABK155" t="n">
        <v>2.9816</v>
      </c>
      <c r="ABL155" t="n">
        <v>2.99034</v>
      </c>
      <c r="ABM155" t="n">
        <v>2.99555</v>
      </c>
      <c r="ABN155" t="n">
        <v>3.00623</v>
      </c>
      <c r="ABO155" t="n">
        <v>3.01683</v>
      </c>
      <c r="ABP155" t="n">
        <v>3.02578</v>
      </c>
      <c r="ABQ155" t="n">
        <v>3.03302</v>
      </c>
      <c r="ABR155" t="n">
        <v>3.03735</v>
      </c>
      <c r="ABS155" t="n">
        <v>3.04292</v>
      </c>
      <c r="ABT155" t="n">
        <v>3.04694</v>
      </c>
      <c r="ABU155" t="n">
        <v>3.0525</v>
      </c>
      <c r="ABV155" t="n">
        <v>3.06446</v>
      </c>
      <c r="ABW155" t="n">
        <v>3.07282</v>
      </c>
      <c r="ABX155" t="n">
        <v>3.07878</v>
      </c>
      <c r="ABY155" t="n">
        <v>3.08393</v>
      </c>
      <c r="ABZ155" t="n">
        <v>3.09207</v>
      </c>
      <c r="ACA155" t="n">
        <v>3.10352</v>
      </c>
      <c r="ACB155" t="n">
        <v>3.10967</v>
      </c>
      <c r="ACC155" t="n">
        <v>3.11543</v>
      </c>
      <c r="ACD155" t="n">
        <v>3.12293</v>
      </c>
      <c r="ACE155" t="n">
        <v>3.13257</v>
      </c>
      <c r="ACF155" t="n">
        <v>3.14635</v>
      </c>
      <c r="ACG155" t="n">
        <v>3.15525</v>
      </c>
      <c r="ACH155" t="n">
        <v>3.16284</v>
      </c>
      <c r="ACI155" t="n">
        <v>3.1737</v>
      </c>
      <c r="ACJ155" t="n">
        <v>3.18192</v>
      </c>
      <c r="ACK155" t="n">
        <v>3.18994</v>
      </c>
      <c r="ACL155" t="n">
        <v>3.19696</v>
      </c>
      <c r="ACM155" t="n">
        <v>3.20145</v>
      </c>
      <c r="ACN155" t="n">
        <v>3.20656</v>
      </c>
      <c r="ACO155" t="n">
        <v>3.21998</v>
      </c>
      <c r="ACP155" t="n">
        <v>3.22807</v>
      </c>
      <c r="ACQ155" t="n">
        <v>3.23578</v>
      </c>
      <c r="ACR155" t="n">
        <v>3.24189</v>
      </c>
      <c r="ACS155" t="n">
        <v>3.2522</v>
      </c>
      <c r="ACT155" t="n">
        <v>3.25934</v>
      </c>
      <c r="ACU155" t="n">
        <v>3.26584</v>
      </c>
      <c r="ACV155" t="n">
        <v>3.27098</v>
      </c>
      <c r="ACW155" t="n">
        <v>3.27962</v>
      </c>
      <c r="ACX155" t="n">
        <v>3.28729</v>
      </c>
      <c r="ACY155" t="n">
        <v>3.29514</v>
      </c>
      <c r="ACZ155" t="n">
        <v>3.30197</v>
      </c>
      <c r="ADA155" t="n">
        <v>3.30508</v>
      </c>
      <c r="ADB155" t="n">
        <v>3.3105</v>
      </c>
      <c r="ADC155" t="n">
        <v>3.31597</v>
      </c>
      <c r="ADD155" t="n">
        <v>3.32611</v>
      </c>
      <c r="ADE155" t="n">
        <v>3.33514</v>
      </c>
      <c r="ADF155" t="n">
        <v>3.34243</v>
      </c>
      <c r="ADG155" t="n">
        <v>3.3532</v>
      </c>
      <c r="ADH155" t="n">
        <v>3.35928</v>
      </c>
      <c r="ADI155" t="n">
        <v>3.3663</v>
      </c>
      <c r="ADJ155" t="n">
        <v>3.37491</v>
      </c>
      <c r="ADK155" t="n">
        <v>3.38156</v>
      </c>
      <c r="ADL155" t="n">
        <v>3.39142</v>
      </c>
      <c r="ADM155" t="n">
        <v>3.4004</v>
      </c>
      <c r="ADN155" t="n">
        <v>3.40966</v>
      </c>
      <c r="ADO155" t="n">
        <v>3.41755</v>
      </c>
      <c r="ADP155" t="n">
        <v>3.42151</v>
      </c>
      <c r="ADQ155" t="n">
        <v>3.42965</v>
      </c>
      <c r="ADR155" t="n">
        <v>3.43391</v>
      </c>
      <c r="ADS155" t="n">
        <v>3.44213</v>
      </c>
      <c r="ADT155" t="n">
        <v>3.44587</v>
      </c>
      <c r="ADU155" t="n">
        <v>3.45684</v>
      </c>
      <c r="ADV155" t="n">
        <v>3.46494</v>
      </c>
      <c r="ADW155" t="n">
        <v>3.47241</v>
      </c>
      <c r="ADX155" t="n">
        <v>3.48936</v>
      </c>
      <c r="ADY155" t="n">
        <v>3.50389</v>
      </c>
      <c r="ADZ155" t="n">
        <v>3.51627</v>
      </c>
      <c r="AEA155" t="n">
        <v>3.52264</v>
      </c>
      <c r="AEB155" t="n">
        <v>3.53297</v>
      </c>
      <c r="AEC155" t="n">
        <v>3.53921</v>
      </c>
      <c r="AED155" t="n">
        <v>3.54264</v>
      </c>
      <c r="AEE155" t="n">
        <v>3.54764</v>
      </c>
      <c r="AEF155" t="n">
        <v>3.55747</v>
      </c>
      <c r="AEG155" t="n">
        <v>3.56563</v>
      </c>
      <c r="AEH155" t="n">
        <v>3.57879</v>
      </c>
      <c r="AEI155" t="n">
        <v>3.58168</v>
      </c>
      <c r="AEJ155" t="n">
        <v>3.59053</v>
      </c>
      <c r="AEK155" t="n">
        <v>3.60628</v>
      </c>
      <c r="AEL155" t="n">
        <v>3.61951</v>
      </c>
      <c r="AEM155" t="n">
        <v>3.63217</v>
      </c>
      <c r="AEN155" t="n">
        <v>3.64387</v>
      </c>
      <c r="AEO155" t="n">
        <v>3.65928</v>
      </c>
      <c r="AEP155" t="n">
        <v>3.67591</v>
      </c>
      <c r="AEQ155" t="n">
        <v>3.68214</v>
      </c>
      <c r="AER155" t="n">
        <v>3.69707</v>
      </c>
      <c r="AES155" t="n">
        <v>3.71082</v>
      </c>
      <c r="AET155" t="n">
        <v>3.72145</v>
      </c>
      <c r="AEU155" t="n">
        <v>3.73766</v>
      </c>
      <c r="AEV155" t="n">
        <v>3.74931</v>
      </c>
      <c r="AEW155" t="n">
        <v>3.76336</v>
      </c>
      <c r="AEX155" t="n">
        <v>3.77852</v>
      </c>
      <c r="AEY155" t="n">
        <v>3.78938</v>
      </c>
      <c r="AEZ155" t="n">
        <v>3.80044</v>
      </c>
      <c r="AFA155" t="n">
        <v>3.81163</v>
      </c>
      <c r="AFB155" t="n">
        <v>3.82432</v>
      </c>
      <c r="AFC155" t="n">
        <v>3.83208</v>
      </c>
      <c r="AFD155" t="n">
        <v>3.84311</v>
      </c>
      <c r="AFE155" t="n">
        <v>3.85332</v>
      </c>
      <c r="AFF155" t="n">
        <v>3.86218</v>
      </c>
      <c r="AFG155" t="n">
        <v>3.87636</v>
      </c>
      <c r="AFH155" t="n">
        <v>3.88155</v>
      </c>
      <c r="AFI155" t="n">
        <v>3.89347</v>
      </c>
      <c r="AFJ155" t="n">
        <v>3.90798</v>
      </c>
      <c r="AFK155" t="n">
        <v>3.9162</v>
      </c>
      <c r="AFL155" t="n">
        <v>3.92867</v>
      </c>
      <c r="AFM155" t="n">
        <v>3.94257</v>
      </c>
      <c r="AFN155" t="n">
        <v>3.95289</v>
      </c>
      <c r="AFO155" t="n">
        <v>3.96308</v>
      </c>
      <c r="AFP155" t="n">
        <v>3.97517</v>
      </c>
      <c r="AFQ155" t="n">
        <v>3.99402</v>
      </c>
      <c r="AFR155" t="n">
        <v>4.00869</v>
      </c>
      <c r="AFS155" t="n">
        <v>4.01584</v>
      </c>
      <c r="AFT155" t="n">
        <v>4.02869</v>
      </c>
      <c r="AFU155" t="n">
        <v>4.04359</v>
      </c>
      <c r="AFV155" t="n">
        <v>4.0544</v>
      </c>
      <c r="AFW155" t="n">
        <v>4.05884</v>
      </c>
      <c r="AFX155" t="n">
        <v>4.0704</v>
      </c>
      <c r="AFY155" t="n">
        <v>4.0821</v>
      </c>
      <c r="AFZ155" t="n">
        <v>4.09377</v>
      </c>
      <c r="AGA155" t="n">
        <v>4.1051</v>
      </c>
      <c r="AGB155" t="n">
        <v>4.11973</v>
      </c>
      <c r="AGC155" t="n">
        <v>4.13101</v>
      </c>
      <c r="AGD155" t="n">
        <v>4.15035</v>
      </c>
      <c r="AGE155" t="n">
        <v>4.16578</v>
      </c>
      <c r="AGF155" t="n">
        <v>4.17725</v>
      </c>
      <c r="AGG155" t="n">
        <v>4.19901</v>
      </c>
      <c r="AGH155" t="n">
        <v>4.21874</v>
      </c>
      <c r="AGI155" t="n">
        <v>4.23706</v>
      </c>
      <c r="AGJ155" t="n">
        <v>4.24388</v>
      </c>
      <c r="AGK155" t="n">
        <v>4.25448</v>
      </c>
      <c r="AGL155" t="n">
        <v>4.2689</v>
      </c>
      <c r="AGM155" t="n">
        <v>4.28418</v>
      </c>
      <c r="AGN155" t="n">
        <v>4.29918</v>
      </c>
      <c r="AGO155" t="n">
        <v>4.31188</v>
      </c>
      <c r="AGP155" t="n">
        <v>4.32536</v>
      </c>
      <c r="AGQ155" t="n">
        <v>4.34018</v>
      </c>
      <c r="AGR155" t="n">
        <v>4.35429</v>
      </c>
      <c r="AGS155" t="n">
        <v>4.36635</v>
      </c>
      <c r="AGT155" t="n">
        <v>4.38311</v>
      </c>
      <c r="AGU155" t="n">
        <v>4.39801</v>
      </c>
      <c r="AGV155" t="n">
        <v>4.41699</v>
      </c>
      <c r="AGW155" t="n">
        <v>4.43463</v>
      </c>
      <c r="AGX155" t="n">
        <v>4.45577</v>
      </c>
      <c r="AGY155" t="n">
        <v>4.47559</v>
      </c>
      <c r="AGZ155" t="n">
        <v>4.48954</v>
      </c>
      <c r="AHA155" t="n">
        <v>4.51033</v>
      </c>
      <c r="AHB155" t="n">
        <v>4.53014</v>
      </c>
      <c r="AHC155" t="n">
        <v>4.54568</v>
      </c>
      <c r="AHD155" t="n">
        <v>4.56079</v>
      </c>
      <c r="AHE155" t="n">
        <v>4.57571</v>
      </c>
      <c r="AHF155" t="n">
        <v>4.59128</v>
      </c>
      <c r="AHG155" t="n">
        <v>4.61444</v>
      </c>
      <c r="AHH155" t="n">
        <v>4.63209</v>
      </c>
      <c r="AHI155" t="n">
        <v>4.64731</v>
      </c>
      <c r="AHJ155" t="n">
        <v>4.66001</v>
      </c>
      <c r="AHK155" t="n">
        <v>4.68851</v>
      </c>
      <c r="AHL155" t="n">
        <v>4.70928</v>
      </c>
      <c r="AHM155" t="n">
        <v>4.73386</v>
      </c>
      <c r="AHN155" t="n">
        <v>4.75853</v>
      </c>
      <c r="AHO155" t="n">
        <v>4.79624</v>
      </c>
      <c r="AHP155" t="n">
        <v>4.81446</v>
      </c>
      <c r="AHQ155" t="n">
        <v>4.83801</v>
      </c>
      <c r="AHR155" t="n">
        <v>4.86739</v>
      </c>
      <c r="AHS155" t="n">
        <v>4.89739</v>
      </c>
      <c r="AHT155" t="n">
        <v>4.91797</v>
      </c>
      <c r="AHU155" t="n">
        <v>4.93278</v>
      </c>
      <c r="AHV155" t="n">
        <v>4.95052</v>
      </c>
      <c r="AHW155" t="n">
        <v>4.97286</v>
      </c>
      <c r="AHX155" t="n">
        <v>5.00613</v>
      </c>
      <c r="AHY155" t="n">
        <v>5.02809</v>
      </c>
      <c r="AHZ155" t="n">
        <v>5.03758</v>
      </c>
      <c r="AIA155" t="n">
        <v>5.06485</v>
      </c>
      <c r="AIB155" t="n">
        <v>5.08746</v>
      </c>
      <c r="AIC155" t="n">
        <v>5.11107</v>
      </c>
      <c r="AID155" t="n">
        <v>5.13598</v>
      </c>
      <c r="AIE155" t="n">
        <v>5.15892</v>
      </c>
      <c r="AIF155" t="n">
        <v>5.17915</v>
      </c>
      <c r="AIG155" t="n">
        <v>5.21074</v>
      </c>
      <c r="AIH155" t="n">
        <v>5.24796</v>
      </c>
      <c r="AII155" t="n">
        <v>5.26629</v>
      </c>
      <c r="AIJ155" t="n">
        <v>5.28582</v>
      </c>
      <c r="AIK155" t="n">
        <v>5.31001</v>
      </c>
      <c r="AIL155" t="n">
        <v>5.33107</v>
      </c>
      <c r="AIM155" t="n">
        <v>5.3475</v>
      </c>
      <c r="AIN155" t="n">
        <v>5.37164</v>
      </c>
      <c r="AIO155" t="n">
        <v>5.3972</v>
      </c>
      <c r="AIP155" t="n">
        <v>5.4381</v>
      </c>
      <c r="AIQ155" t="n">
        <v>5.48286</v>
      </c>
      <c r="AIR155" t="n">
        <v>5.52363</v>
      </c>
      <c r="AIS155" t="n">
        <v>5.55574</v>
      </c>
      <c r="AIT155" t="n">
        <v>5.58932</v>
      </c>
      <c r="AIU155" t="n">
        <v>5.64046</v>
      </c>
      <c r="AIV155" t="n">
        <v>5.69047</v>
      </c>
      <c r="AIW155" t="n">
        <v>5.72812</v>
      </c>
      <c r="AIX155" t="n">
        <v>5.75128</v>
      </c>
      <c r="AIY155" t="n">
        <v>5.76811</v>
      </c>
      <c r="AIZ155" t="n">
        <v>5.81428</v>
      </c>
      <c r="AJA155" t="n">
        <v>5.8483</v>
      </c>
      <c r="AJB155" t="n">
        <v>5.90196</v>
      </c>
      <c r="AJC155" t="n">
        <v>5.93042</v>
      </c>
      <c r="AJD155" t="n">
        <v>5.9791</v>
      </c>
      <c r="AJE155" t="n">
        <v>6.008</v>
      </c>
      <c r="AJF155" t="n">
        <v>6.05122</v>
      </c>
      <c r="AJG155" t="n">
        <v>6.07315</v>
      </c>
      <c r="AJH155" t="n">
        <v>6.09512</v>
      </c>
      <c r="AJI155" t="n">
        <v>6.1308</v>
      </c>
      <c r="AJJ155" t="n">
        <v>6.16868</v>
      </c>
      <c r="AJK155" t="n">
        <v>6.20977</v>
      </c>
      <c r="AJL155" t="n">
        <v>6.26186</v>
      </c>
      <c r="AJM155" t="n">
        <v>6.32994</v>
      </c>
      <c r="AJN155" t="n">
        <v>6.39879</v>
      </c>
      <c r="AJO155" t="n">
        <v>6.45727</v>
      </c>
      <c r="AJP155" t="n">
        <v>6.5082</v>
      </c>
      <c r="AJQ155" t="n">
        <v>6.54103</v>
      </c>
      <c r="AJR155" t="n">
        <v>6.57779</v>
      </c>
      <c r="AJS155" t="n">
        <v>6.6563</v>
      </c>
      <c r="AJT155" t="n">
        <v>6.70749</v>
      </c>
      <c r="AJU155" t="n">
        <v>6.77183</v>
      </c>
      <c r="AJV155" t="n">
        <v>6.82421</v>
      </c>
      <c r="AJW155" t="n">
        <v>6.89189</v>
      </c>
      <c r="AJX155" t="n">
        <v>6.94889</v>
      </c>
      <c r="AJY155" t="n">
        <v>6.97826</v>
      </c>
      <c r="AJZ155" t="n">
        <v>7.02007</v>
      </c>
      <c r="AKA155" t="n">
        <v>7.12392</v>
      </c>
      <c r="AKB155" t="n">
        <v>7.19341</v>
      </c>
      <c r="AKC155" t="n">
        <v>7.27597</v>
      </c>
      <c r="AKD155" t="n">
        <v>7.38974</v>
      </c>
      <c r="AKE155" t="n">
        <v>7.47605</v>
      </c>
      <c r="AKF155" t="n">
        <v>7.53014</v>
      </c>
      <c r="AKG155" t="n">
        <v>7.62993</v>
      </c>
      <c r="AKH155" t="n">
        <v>7.66289</v>
      </c>
      <c r="AKI155" t="n">
        <v>7.7237</v>
      </c>
      <c r="AKJ155" t="n">
        <v>7.78764</v>
      </c>
      <c r="AKK155" t="n">
        <v>7.86124</v>
      </c>
      <c r="AKL155" t="n">
        <v>7.93049</v>
      </c>
      <c r="AKM155" t="n">
        <v>7.99492</v>
      </c>
      <c r="AKN155" t="n">
        <v>8.109830000000001</v>
      </c>
      <c r="AKO155" t="n">
        <v>8.237360000000001</v>
      </c>
      <c r="AKP155" t="n">
        <v>8.311059999999999</v>
      </c>
      <c r="AKQ155" t="n">
        <v>8.4183</v>
      </c>
      <c r="AKR155" t="n">
        <v>8.5534</v>
      </c>
      <c r="AKS155" t="n">
        <v>8.652810000000001</v>
      </c>
      <c r="AKT155" t="n">
        <v>8.798970000000001</v>
      </c>
      <c r="AKU155" t="n">
        <v>8.914289999999999</v>
      </c>
      <c r="AKV155" t="n">
        <v>9.107559999999999</v>
      </c>
      <c r="AKW155" t="n">
        <v>9.24173</v>
      </c>
      <c r="AKX155" t="n">
        <v>9.473890000000001</v>
      </c>
      <c r="AKY155" t="n">
        <v>9.6934</v>
      </c>
      <c r="AKZ155" t="n">
        <v>9.915430000000001</v>
      </c>
      <c r="ALA155" t="n">
        <v>10.08488</v>
      </c>
      <c r="ALB155" t="n">
        <v>10.31646</v>
      </c>
      <c r="ALC155" t="n">
        <v>10.63961</v>
      </c>
      <c r="ALD155" t="n">
        <v>10.8815</v>
      </c>
      <c r="ALE155" t="n">
        <v>10.95076</v>
      </c>
      <c r="ALF155" t="n">
        <v>11.22242</v>
      </c>
      <c r="ALG155" t="n">
        <v>11.64122</v>
      </c>
      <c r="ALH155" t="n">
        <v>12.2436</v>
      </c>
      <c r="ALI155" t="n">
        <v>13.00678</v>
      </c>
      <c r="ALJ155" t="n">
        <v>13.89384</v>
      </c>
      <c r="ALK155" t="n">
        <v>14.49999</v>
      </c>
      <c r="ALL155" t="n">
        <v>17.06508</v>
      </c>
      <c r="ALM155" t="n">
        <v>20.55791</v>
      </c>
      <c r="ALN155" t="n">
        <v>26.16137</v>
      </c>
      <c r="ALO155" t="n">
        <v>38.59872</v>
      </c>
    </row>
    <row r="156">
      <c r="A156" t="inlineStr">
        <is>
          <t>Belarus</t>
        </is>
      </c>
      <c r="B156" t="inlineStr">
        <is>
          <t>BLR</t>
        </is>
      </c>
      <c r="C156" s="13">
        <f>AVERAGE(SI156,SJ156)</f>
        <v/>
      </c>
      <c r="D156" t="n">
        <v>4.57281</v>
      </c>
      <c r="E156" t="n">
        <v>6.50751</v>
      </c>
      <c r="F156" t="n">
        <v>6.69257</v>
      </c>
      <c r="G156" t="n">
        <v>6.72013</v>
      </c>
      <c r="H156" t="n">
        <v>7.2832</v>
      </c>
      <c r="I156" t="n">
        <v>7.69139</v>
      </c>
      <c r="J156" t="n">
        <v>8.0113</v>
      </c>
      <c r="K156" t="n">
        <v>8.42844</v>
      </c>
      <c r="L156" t="n">
        <v>8.472440000000001</v>
      </c>
      <c r="M156" t="n">
        <v>8.52614</v>
      </c>
      <c r="N156" t="n">
        <v>8.62725</v>
      </c>
      <c r="O156" t="n">
        <v>8.67113</v>
      </c>
      <c r="P156" t="n">
        <v>8.856960000000001</v>
      </c>
      <c r="Q156" t="n">
        <v>9.05608</v>
      </c>
      <c r="R156" t="n">
        <v>9.18953</v>
      </c>
      <c r="S156" t="n">
        <v>9.28031</v>
      </c>
      <c r="T156" t="n">
        <v>9.400840000000001</v>
      </c>
      <c r="U156" t="n">
        <v>9.492660000000001</v>
      </c>
      <c r="V156" t="n">
        <v>9.56279</v>
      </c>
      <c r="W156" t="n">
        <v>9.66685</v>
      </c>
      <c r="X156" t="n">
        <v>9.729369999999999</v>
      </c>
      <c r="Y156" t="n">
        <v>9.771240000000001</v>
      </c>
      <c r="Z156" t="n">
        <v>9.77716</v>
      </c>
      <c r="AA156" t="n">
        <v>9.814439999999999</v>
      </c>
      <c r="AB156" t="n">
        <v>9.86069</v>
      </c>
      <c r="AC156" t="n">
        <v>9.98109</v>
      </c>
      <c r="AD156" t="n">
        <v>10.21638</v>
      </c>
      <c r="AE156" t="n">
        <v>10.30917</v>
      </c>
      <c r="AF156" t="n">
        <v>10.40504</v>
      </c>
      <c r="AG156" t="n">
        <v>10.48924</v>
      </c>
      <c r="AH156" t="n">
        <v>10.57964</v>
      </c>
      <c r="AI156" t="n">
        <v>10.663</v>
      </c>
      <c r="AJ156" t="n">
        <v>10.79501</v>
      </c>
      <c r="AK156" t="n">
        <v>10.81846</v>
      </c>
      <c r="AL156" t="n">
        <v>10.87769</v>
      </c>
      <c r="AM156" t="n">
        <v>10.95256</v>
      </c>
      <c r="AN156" t="n">
        <v>11.03737</v>
      </c>
      <c r="AO156" t="n">
        <v>11.08649</v>
      </c>
      <c r="AP156" t="n">
        <v>11.2418</v>
      </c>
      <c r="AQ156" t="n">
        <v>11.32575</v>
      </c>
      <c r="AR156" t="n">
        <v>11.36821</v>
      </c>
      <c r="AS156" t="n">
        <v>11.45378</v>
      </c>
      <c r="AT156" t="n">
        <v>11.55149</v>
      </c>
      <c r="AU156" t="n">
        <v>11.61027</v>
      </c>
      <c r="AV156" t="n">
        <v>11.68167</v>
      </c>
      <c r="AW156" t="n">
        <v>11.72348</v>
      </c>
      <c r="AX156" t="n">
        <v>11.72539</v>
      </c>
      <c r="AY156" t="n">
        <v>11.7638</v>
      </c>
      <c r="AZ156" t="n">
        <v>11.82482</v>
      </c>
      <c r="BA156" t="n">
        <v>11.87525</v>
      </c>
      <c r="BB156" t="n">
        <v>11.90498</v>
      </c>
      <c r="BC156" t="n">
        <v>11.92532</v>
      </c>
      <c r="BD156" t="n">
        <v>11.98871</v>
      </c>
      <c r="BE156" t="n">
        <v>12.05621</v>
      </c>
      <c r="BF156" t="n">
        <v>12.08871</v>
      </c>
      <c r="BG156" t="n">
        <v>12.09789</v>
      </c>
      <c r="BH156" t="n">
        <v>12.11698</v>
      </c>
      <c r="BI156" t="n">
        <v>12.12288</v>
      </c>
      <c r="BJ156" t="n">
        <v>12.12405</v>
      </c>
      <c r="BK156" t="n">
        <v>12.12433</v>
      </c>
      <c r="BL156" t="n">
        <v>12.14529</v>
      </c>
      <c r="BM156" t="n">
        <v>12.15553</v>
      </c>
      <c r="BN156" t="n">
        <v>12.18702</v>
      </c>
      <c r="BO156" t="n">
        <v>12.25336</v>
      </c>
      <c r="BP156" t="n">
        <v>12.28779</v>
      </c>
      <c r="BQ156" t="n">
        <v>12.35991</v>
      </c>
      <c r="BR156" t="n">
        <v>12.4104</v>
      </c>
      <c r="BS156" t="n">
        <v>12.44616</v>
      </c>
      <c r="BT156" t="n">
        <v>12.46233</v>
      </c>
      <c r="BU156" t="n">
        <v>12.46233</v>
      </c>
      <c r="BV156" t="n">
        <v>12.47216</v>
      </c>
      <c r="BW156" t="n">
        <v>12.50172</v>
      </c>
      <c r="BX156" t="n">
        <v>12.52004</v>
      </c>
      <c r="BY156" t="n">
        <v>12.57164</v>
      </c>
      <c r="BZ156" t="n">
        <v>12.6271</v>
      </c>
      <c r="CA156" t="n">
        <v>12.67493</v>
      </c>
      <c r="CB156" t="n">
        <v>12.70383</v>
      </c>
      <c r="CC156" t="n">
        <v>12.72291</v>
      </c>
      <c r="CD156" t="n">
        <v>12.73464</v>
      </c>
      <c r="CE156" t="n">
        <v>12.75102</v>
      </c>
      <c r="CF156" t="n">
        <v>12.78025</v>
      </c>
      <c r="CG156" t="n">
        <v>12.82062</v>
      </c>
      <c r="CH156" t="n">
        <v>12.86318</v>
      </c>
      <c r="CI156" t="n">
        <v>12.89322</v>
      </c>
      <c r="CJ156" t="n">
        <v>12.92311</v>
      </c>
      <c r="CK156" t="n">
        <v>12.93053</v>
      </c>
      <c r="CL156" t="n">
        <v>12.96406</v>
      </c>
      <c r="CM156" t="n">
        <v>13.00125</v>
      </c>
      <c r="CN156" t="n">
        <v>13.01616</v>
      </c>
      <c r="CO156" t="n">
        <v>13.05586</v>
      </c>
      <c r="CP156" t="n">
        <v>13.10241</v>
      </c>
      <c r="CQ156" t="n">
        <v>13.12643</v>
      </c>
      <c r="CR156" t="n">
        <v>13.16585</v>
      </c>
      <c r="CS156" t="n">
        <v>13.1992</v>
      </c>
      <c r="CT156" t="n">
        <v>13.2432</v>
      </c>
      <c r="CU156" t="n">
        <v>13.26988</v>
      </c>
      <c r="CV156" t="n">
        <v>13.29751</v>
      </c>
      <c r="CW156" t="n">
        <v>13.33246</v>
      </c>
      <c r="CX156" t="n">
        <v>13.38217</v>
      </c>
      <c r="CY156" t="n">
        <v>13.40584</v>
      </c>
      <c r="CZ156" t="n">
        <v>13.41963</v>
      </c>
      <c r="DA156" t="n">
        <v>13.46289</v>
      </c>
      <c r="DB156" t="n">
        <v>13.49962</v>
      </c>
      <c r="DC156" t="n">
        <v>13.51352</v>
      </c>
      <c r="DD156" t="n">
        <v>13.54366</v>
      </c>
      <c r="DE156" t="n">
        <v>13.55853</v>
      </c>
      <c r="DF156" t="n">
        <v>13.57795</v>
      </c>
      <c r="DG156" t="n">
        <v>13.6139</v>
      </c>
      <c r="DH156" t="n">
        <v>13.64255</v>
      </c>
      <c r="DI156" t="n">
        <v>13.64989</v>
      </c>
      <c r="DJ156" t="n">
        <v>13.68681</v>
      </c>
      <c r="DK156" t="n">
        <v>13.69911</v>
      </c>
      <c r="DL156" t="n">
        <v>13.70229</v>
      </c>
      <c r="DM156" t="n">
        <v>13.72299</v>
      </c>
      <c r="DN156" t="n">
        <v>13.73065</v>
      </c>
      <c r="DO156" t="n">
        <v>13.74931</v>
      </c>
      <c r="DP156" t="n">
        <v>13.81228</v>
      </c>
      <c r="DQ156" t="n">
        <v>13.84363</v>
      </c>
      <c r="DR156" t="n">
        <v>13.8843</v>
      </c>
      <c r="DS156" t="n">
        <v>13.94179</v>
      </c>
      <c r="DT156" t="n">
        <v>14.00027</v>
      </c>
      <c r="DU156" t="n">
        <v>14.03535</v>
      </c>
      <c r="DV156" t="n">
        <v>14.04799</v>
      </c>
      <c r="DW156" t="n">
        <v>14.10804</v>
      </c>
      <c r="DX156" t="n">
        <v>14.13509</v>
      </c>
      <c r="DY156" t="n">
        <v>14.14594</v>
      </c>
      <c r="DZ156" t="n">
        <v>14.18628</v>
      </c>
      <c r="EA156" t="n">
        <v>14.24164</v>
      </c>
      <c r="EB156" t="n">
        <v>14.26055</v>
      </c>
      <c r="EC156" t="n">
        <v>14.28491</v>
      </c>
      <c r="ED156" t="n">
        <v>14.32283</v>
      </c>
      <c r="EE156" t="n">
        <v>14.33873</v>
      </c>
      <c r="EF156" t="n">
        <v>14.375</v>
      </c>
      <c r="EG156" t="n">
        <v>14.38972</v>
      </c>
      <c r="EH156" t="n">
        <v>14.41709</v>
      </c>
      <c r="EI156" t="n">
        <v>14.46394</v>
      </c>
      <c r="EJ156" t="n">
        <v>14.50563</v>
      </c>
      <c r="EK156" t="n">
        <v>14.53278</v>
      </c>
      <c r="EL156" t="n">
        <v>14.53793</v>
      </c>
      <c r="EM156" t="n">
        <v>14.56886</v>
      </c>
      <c r="EN156" t="n">
        <v>14.61698</v>
      </c>
      <c r="EO156" t="n">
        <v>14.644</v>
      </c>
      <c r="EP156" t="n">
        <v>14.65717</v>
      </c>
      <c r="EQ156" t="n">
        <v>14.66213</v>
      </c>
      <c r="ER156" t="n">
        <v>14.68044</v>
      </c>
      <c r="ES156" t="n">
        <v>14.69726</v>
      </c>
      <c r="ET156" t="n">
        <v>14.72805</v>
      </c>
      <c r="EU156" t="n">
        <v>14.76574</v>
      </c>
      <c r="EV156" t="n">
        <v>14.82243</v>
      </c>
      <c r="EW156" t="n">
        <v>14.86842</v>
      </c>
      <c r="EX156" t="n">
        <v>14.91532</v>
      </c>
      <c r="EY156" t="n">
        <v>14.96272</v>
      </c>
      <c r="EZ156" t="n">
        <v>14.96893</v>
      </c>
      <c r="FA156" t="n">
        <v>14.97019</v>
      </c>
      <c r="FB156" t="n">
        <v>14.98832</v>
      </c>
      <c r="FC156" t="n">
        <v>15.00385</v>
      </c>
      <c r="FD156" t="n">
        <v>15.01709</v>
      </c>
      <c r="FE156" t="n">
        <v>15.04922</v>
      </c>
      <c r="FF156" t="n">
        <v>15.06773</v>
      </c>
      <c r="FG156" t="n">
        <v>15.07139</v>
      </c>
      <c r="FH156" t="n">
        <v>15.07849</v>
      </c>
      <c r="FI156" t="n">
        <v>15.10568</v>
      </c>
      <c r="FJ156" t="n">
        <v>15.13701</v>
      </c>
      <c r="FK156" t="n">
        <v>15.14749</v>
      </c>
      <c r="FL156" t="n">
        <v>15.16586</v>
      </c>
      <c r="FM156" t="n">
        <v>15.19432</v>
      </c>
      <c r="FN156" t="n">
        <v>15.19897</v>
      </c>
      <c r="FO156" t="n">
        <v>15.22344</v>
      </c>
      <c r="FP156" t="n">
        <v>15.25113</v>
      </c>
      <c r="FQ156" t="n">
        <v>15.25924</v>
      </c>
      <c r="FR156" t="n">
        <v>15.30175</v>
      </c>
      <c r="FS156" t="n">
        <v>15.3427</v>
      </c>
      <c r="FT156" t="n">
        <v>15.35128</v>
      </c>
      <c r="FU156" t="n">
        <v>15.36682</v>
      </c>
      <c r="FV156" t="n">
        <v>15.41207</v>
      </c>
      <c r="FW156" t="n">
        <v>15.44382</v>
      </c>
      <c r="FX156" t="n">
        <v>15.46055</v>
      </c>
      <c r="FY156" t="n">
        <v>15.48412</v>
      </c>
      <c r="FZ156" t="n">
        <v>15.52011</v>
      </c>
      <c r="GA156" t="n">
        <v>15.56174</v>
      </c>
      <c r="GB156" t="n">
        <v>15.59412</v>
      </c>
      <c r="GC156" t="n">
        <v>15.64491</v>
      </c>
      <c r="GD156" t="n">
        <v>15.66965</v>
      </c>
      <c r="GE156" t="n">
        <v>15.67237</v>
      </c>
      <c r="GF156" t="n">
        <v>15.71967</v>
      </c>
      <c r="GG156" t="n">
        <v>15.76371</v>
      </c>
      <c r="GH156" t="n">
        <v>15.7818</v>
      </c>
      <c r="GI156" t="n">
        <v>15.78664</v>
      </c>
      <c r="GJ156" t="n">
        <v>15.80947</v>
      </c>
      <c r="GK156" t="n">
        <v>15.82565</v>
      </c>
      <c r="GL156" t="n">
        <v>15.84492</v>
      </c>
      <c r="GM156" t="n">
        <v>15.85554</v>
      </c>
      <c r="GN156" t="n">
        <v>15.89373</v>
      </c>
      <c r="GO156" t="n">
        <v>15.92601</v>
      </c>
      <c r="GP156" t="n">
        <v>15.9657</v>
      </c>
      <c r="GQ156" t="n">
        <v>16.00103</v>
      </c>
      <c r="GR156" t="n">
        <v>16.00965</v>
      </c>
      <c r="GS156" t="n">
        <v>16.02892</v>
      </c>
      <c r="GT156" t="n">
        <v>16.05936</v>
      </c>
      <c r="GU156" t="n">
        <v>16.1017</v>
      </c>
      <c r="GV156" t="n">
        <v>16.1726</v>
      </c>
      <c r="GW156" t="n">
        <v>16.21773</v>
      </c>
      <c r="GX156" t="n">
        <v>16.22595</v>
      </c>
      <c r="GY156" t="n">
        <v>16.24335</v>
      </c>
      <c r="GZ156" t="n">
        <v>16.28167</v>
      </c>
      <c r="HA156" t="n">
        <v>16.29288</v>
      </c>
      <c r="HB156" t="n">
        <v>16.30789</v>
      </c>
      <c r="HC156" t="n">
        <v>16.33953</v>
      </c>
      <c r="HD156" t="n">
        <v>16.37451</v>
      </c>
      <c r="HE156" t="n">
        <v>16.37782</v>
      </c>
      <c r="HF156" t="n">
        <v>16.39054</v>
      </c>
      <c r="HG156" t="n">
        <v>16.39421</v>
      </c>
      <c r="HH156" t="n">
        <v>16.3952</v>
      </c>
      <c r="HI156" t="n">
        <v>16.40804</v>
      </c>
      <c r="HJ156" t="n">
        <v>16.45454</v>
      </c>
      <c r="HK156" t="n">
        <v>16.48012</v>
      </c>
      <c r="HL156" t="n">
        <v>16.51138</v>
      </c>
      <c r="HM156" t="n">
        <v>16.54906</v>
      </c>
      <c r="HN156" t="n">
        <v>16.57598</v>
      </c>
      <c r="HO156" t="n">
        <v>16.58614</v>
      </c>
      <c r="HP156" t="n">
        <v>16.60248</v>
      </c>
      <c r="HQ156" t="n">
        <v>16.62925</v>
      </c>
      <c r="HR156" t="n">
        <v>16.65869</v>
      </c>
      <c r="HS156" t="n">
        <v>16.67498</v>
      </c>
      <c r="HT156" t="n">
        <v>16.6915</v>
      </c>
      <c r="HU156" t="n">
        <v>16.75598</v>
      </c>
      <c r="HV156" t="n">
        <v>16.77927</v>
      </c>
      <c r="HW156" t="n">
        <v>16.78415</v>
      </c>
      <c r="HX156" t="n">
        <v>16.82453</v>
      </c>
      <c r="HY156" t="n">
        <v>16.84358</v>
      </c>
      <c r="HZ156" t="n">
        <v>16.92492</v>
      </c>
      <c r="IA156" t="n">
        <v>16.9545</v>
      </c>
      <c r="IB156" t="n">
        <v>16.97379</v>
      </c>
      <c r="IC156" t="n">
        <v>16.98676</v>
      </c>
      <c r="ID156" t="n">
        <v>16.99202</v>
      </c>
      <c r="IE156" t="n">
        <v>17.01086</v>
      </c>
      <c r="IF156" t="n">
        <v>17.02784</v>
      </c>
      <c r="IG156" t="n">
        <v>17.03677</v>
      </c>
      <c r="IH156" t="n">
        <v>17.0431</v>
      </c>
      <c r="II156" t="n">
        <v>17.06476</v>
      </c>
      <c r="IJ156" t="n">
        <v>17.07997</v>
      </c>
      <c r="IK156" t="n">
        <v>17.10934</v>
      </c>
      <c r="IL156" t="n">
        <v>17.15</v>
      </c>
      <c r="IM156" t="n">
        <v>17.16104</v>
      </c>
      <c r="IN156" t="n">
        <v>17.16137</v>
      </c>
      <c r="IO156" t="n">
        <v>17.17701</v>
      </c>
      <c r="IP156" t="n">
        <v>17.19522</v>
      </c>
      <c r="IQ156" t="n">
        <v>17.22417</v>
      </c>
      <c r="IR156" t="n">
        <v>17.24391</v>
      </c>
      <c r="IS156" t="n">
        <v>17.25614</v>
      </c>
      <c r="IT156" t="n">
        <v>17.27937</v>
      </c>
      <c r="IU156" t="n">
        <v>17.31107</v>
      </c>
      <c r="IV156" t="n">
        <v>17.34452</v>
      </c>
      <c r="IW156" t="n">
        <v>17.38026</v>
      </c>
      <c r="IX156" t="n">
        <v>17.38503</v>
      </c>
      <c r="IY156" t="n">
        <v>17.41996</v>
      </c>
      <c r="IZ156" t="n">
        <v>17.45953</v>
      </c>
      <c r="JA156" t="n">
        <v>17.4702</v>
      </c>
      <c r="JB156" t="n">
        <v>17.48684</v>
      </c>
      <c r="JC156" t="n">
        <v>17.52585</v>
      </c>
      <c r="JD156" t="n">
        <v>17.5585</v>
      </c>
      <c r="JE156" t="n">
        <v>17.58855</v>
      </c>
      <c r="JF156" t="n">
        <v>17.61861</v>
      </c>
      <c r="JG156" t="n">
        <v>17.64225</v>
      </c>
      <c r="JH156" t="n">
        <v>17.70903</v>
      </c>
      <c r="JI156" t="n">
        <v>17.73087</v>
      </c>
      <c r="JJ156" t="n">
        <v>17.74344</v>
      </c>
      <c r="JK156" t="n">
        <v>17.75216</v>
      </c>
      <c r="JL156" t="n">
        <v>17.76434</v>
      </c>
      <c r="JM156" t="n">
        <v>17.78645</v>
      </c>
      <c r="JN156" t="n">
        <v>17.82959</v>
      </c>
      <c r="JO156" t="n">
        <v>17.83597</v>
      </c>
      <c r="JP156" t="n">
        <v>17.84874</v>
      </c>
      <c r="JQ156" t="n">
        <v>17.87843</v>
      </c>
      <c r="JR156" t="n">
        <v>17.89572</v>
      </c>
      <c r="JS156" t="n">
        <v>17.90788</v>
      </c>
      <c r="JT156" t="n">
        <v>17.91579</v>
      </c>
      <c r="JU156" t="n">
        <v>17.93202</v>
      </c>
      <c r="JV156" t="n">
        <v>17.95434</v>
      </c>
      <c r="JW156" t="n">
        <v>17.95619</v>
      </c>
      <c r="JX156" t="n">
        <v>17.9697</v>
      </c>
      <c r="JY156" t="n">
        <v>17.99899</v>
      </c>
      <c r="JZ156" t="n">
        <v>18.01019</v>
      </c>
      <c r="KA156" t="n">
        <v>18.03004</v>
      </c>
      <c r="KB156" t="n">
        <v>18.05932</v>
      </c>
      <c r="KC156" t="n">
        <v>18.06461</v>
      </c>
      <c r="KD156" t="n">
        <v>18.08075</v>
      </c>
      <c r="KE156" t="n">
        <v>18.08185</v>
      </c>
      <c r="KF156" t="n">
        <v>18.09171</v>
      </c>
      <c r="KG156" t="n">
        <v>18.12098</v>
      </c>
      <c r="KH156" t="n">
        <v>18.18148</v>
      </c>
      <c r="KI156" t="n">
        <v>18.20816</v>
      </c>
      <c r="KJ156" t="n">
        <v>18.24484</v>
      </c>
      <c r="KK156" t="n">
        <v>18.2554</v>
      </c>
      <c r="KL156" t="n">
        <v>18.26509</v>
      </c>
      <c r="KM156" t="n">
        <v>18.29502</v>
      </c>
      <c r="KN156" t="n">
        <v>18.33381</v>
      </c>
      <c r="KO156" t="n">
        <v>18.36516</v>
      </c>
      <c r="KP156" t="n">
        <v>18.40301</v>
      </c>
      <c r="KQ156" t="n">
        <v>18.41694</v>
      </c>
      <c r="KR156" t="n">
        <v>18.42802</v>
      </c>
      <c r="KS156" t="n">
        <v>18.44352</v>
      </c>
      <c r="KT156" t="n">
        <v>18.47523</v>
      </c>
      <c r="KU156" t="n">
        <v>18.49623</v>
      </c>
      <c r="KV156" t="n">
        <v>18.52202</v>
      </c>
      <c r="KW156" t="n">
        <v>18.53033</v>
      </c>
      <c r="KX156" t="n">
        <v>18.53033</v>
      </c>
      <c r="KY156" t="n">
        <v>18.53742</v>
      </c>
      <c r="KZ156" t="n">
        <v>18.54709</v>
      </c>
      <c r="LA156" t="n">
        <v>18.55919</v>
      </c>
      <c r="LB156" t="n">
        <v>18.57576</v>
      </c>
      <c r="LC156" t="n">
        <v>18.59029</v>
      </c>
      <c r="LD156" t="n">
        <v>18.60877</v>
      </c>
      <c r="LE156" t="n">
        <v>18.61981</v>
      </c>
      <c r="LF156" t="n">
        <v>18.65382</v>
      </c>
      <c r="LG156" t="n">
        <v>18.6775</v>
      </c>
      <c r="LH156" t="n">
        <v>18.70275</v>
      </c>
      <c r="LI156" t="n">
        <v>18.73861</v>
      </c>
      <c r="LJ156" t="n">
        <v>18.78173</v>
      </c>
      <c r="LK156" t="n">
        <v>18.80143</v>
      </c>
      <c r="LL156" t="n">
        <v>18.81322</v>
      </c>
      <c r="LM156" t="n">
        <v>18.82555</v>
      </c>
      <c r="LN156" t="n">
        <v>18.84491</v>
      </c>
      <c r="LO156" t="n">
        <v>18.85235</v>
      </c>
      <c r="LP156" t="n">
        <v>18.8679</v>
      </c>
      <c r="LQ156" t="n">
        <v>18.89416</v>
      </c>
      <c r="LR156" t="n">
        <v>18.93228</v>
      </c>
      <c r="LS156" t="n">
        <v>18.9517</v>
      </c>
      <c r="LT156" t="n">
        <v>18.95567</v>
      </c>
      <c r="LU156" t="n">
        <v>18.95635</v>
      </c>
      <c r="LV156" t="n">
        <v>18.96438</v>
      </c>
      <c r="LW156" t="n">
        <v>18.98903</v>
      </c>
      <c r="LX156" t="n">
        <v>19.01935</v>
      </c>
      <c r="LY156" t="n">
        <v>19.0342</v>
      </c>
      <c r="LZ156" t="n">
        <v>19.06252</v>
      </c>
      <c r="MA156" t="n">
        <v>19.08359</v>
      </c>
      <c r="MB156" t="n">
        <v>19.09524</v>
      </c>
      <c r="MC156" t="n">
        <v>19.11547</v>
      </c>
      <c r="MD156" t="n">
        <v>19.12681</v>
      </c>
      <c r="ME156" t="n">
        <v>19.15363</v>
      </c>
      <c r="MF156" t="n">
        <v>19.17384</v>
      </c>
      <c r="MG156" t="n">
        <v>19.20916</v>
      </c>
      <c r="MH156" t="n">
        <v>19.23268</v>
      </c>
      <c r="MI156" t="n">
        <v>19.24282</v>
      </c>
      <c r="MJ156" t="n">
        <v>19.26221</v>
      </c>
      <c r="MK156" t="n">
        <v>19.28198</v>
      </c>
      <c r="ML156" t="n">
        <v>19.29749</v>
      </c>
      <c r="MM156" t="n">
        <v>19.31892</v>
      </c>
      <c r="MN156" t="n">
        <v>19.33744</v>
      </c>
      <c r="MO156" t="n">
        <v>19.35938</v>
      </c>
      <c r="MP156" t="n">
        <v>19.40101</v>
      </c>
      <c r="MQ156" t="n">
        <v>19.4176</v>
      </c>
      <c r="MR156" t="n">
        <v>19.43225</v>
      </c>
      <c r="MS156" t="n">
        <v>19.46161</v>
      </c>
      <c r="MT156" t="n">
        <v>19.49112</v>
      </c>
      <c r="MU156" t="n">
        <v>19.52955</v>
      </c>
      <c r="MV156" t="n">
        <v>19.55473</v>
      </c>
      <c r="MW156" t="n">
        <v>19.56333</v>
      </c>
      <c r="MX156" t="n">
        <v>19.58351</v>
      </c>
      <c r="MY156" t="n">
        <v>19.6007</v>
      </c>
      <c r="MZ156" t="n">
        <v>19.61567</v>
      </c>
      <c r="NA156" t="n">
        <v>19.63671</v>
      </c>
      <c r="NB156" t="n">
        <v>19.65763</v>
      </c>
      <c r="NC156" t="n">
        <v>19.68184</v>
      </c>
      <c r="ND156" t="n">
        <v>19.70187</v>
      </c>
      <c r="NE156" t="n">
        <v>19.73285</v>
      </c>
      <c r="NF156" t="n">
        <v>19.74061</v>
      </c>
      <c r="NG156" t="n">
        <v>19.74085</v>
      </c>
      <c r="NH156" t="n">
        <v>19.74357</v>
      </c>
      <c r="NI156" t="n">
        <v>19.74717</v>
      </c>
      <c r="NJ156" t="n">
        <v>19.75456</v>
      </c>
      <c r="NK156" t="n">
        <v>19.79431</v>
      </c>
      <c r="NL156" t="n">
        <v>19.82021</v>
      </c>
      <c r="NM156" t="n">
        <v>19.83646</v>
      </c>
      <c r="NN156" t="n">
        <v>19.84254</v>
      </c>
      <c r="NO156" t="n">
        <v>19.86132</v>
      </c>
      <c r="NP156" t="n">
        <v>19.88842</v>
      </c>
      <c r="NQ156" t="n">
        <v>19.90771</v>
      </c>
      <c r="NR156" t="n">
        <v>19.93116</v>
      </c>
      <c r="NS156" t="n">
        <v>19.96607</v>
      </c>
      <c r="NT156" t="n">
        <v>19.9879</v>
      </c>
      <c r="NU156" t="n">
        <v>19.99599</v>
      </c>
      <c r="NV156" t="n">
        <v>20.00615</v>
      </c>
      <c r="NW156" t="n">
        <v>20.04332</v>
      </c>
      <c r="NX156" t="n">
        <v>20.07168</v>
      </c>
      <c r="NY156" t="n">
        <v>20.10195</v>
      </c>
      <c r="NZ156" t="n">
        <v>20.11435</v>
      </c>
      <c r="OA156" t="n">
        <v>20.11552</v>
      </c>
      <c r="OB156" t="n">
        <v>20.14095</v>
      </c>
      <c r="OC156" t="n">
        <v>20.16837</v>
      </c>
      <c r="OD156" t="n">
        <v>20.17899</v>
      </c>
      <c r="OE156" t="n">
        <v>20.21457</v>
      </c>
      <c r="OF156" t="n">
        <v>20.2451</v>
      </c>
      <c r="OG156" t="n">
        <v>20.2772</v>
      </c>
      <c r="OH156" t="n">
        <v>20.30411</v>
      </c>
      <c r="OI156" t="n">
        <v>20.32059</v>
      </c>
      <c r="OJ156" t="n">
        <v>20.34704</v>
      </c>
      <c r="OK156" t="n">
        <v>20.36383</v>
      </c>
      <c r="OL156" t="n">
        <v>20.39043</v>
      </c>
      <c r="OM156" t="n">
        <v>20.4084</v>
      </c>
      <c r="ON156" t="n">
        <v>20.43126</v>
      </c>
      <c r="OO156" t="n">
        <v>20.46883</v>
      </c>
      <c r="OP156" t="n">
        <v>20.50513</v>
      </c>
      <c r="OQ156" t="n">
        <v>20.53156</v>
      </c>
      <c r="OR156" t="n">
        <v>20.55227</v>
      </c>
      <c r="OS156" t="n">
        <v>20.56882</v>
      </c>
      <c r="OT156" t="n">
        <v>20.60424</v>
      </c>
      <c r="OU156" t="n">
        <v>20.61584</v>
      </c>
      <c r="OV156" t="n">
        <v>20.61591</v>
      </c>
      <c r="OW156" t="n">
        <v>20.61673</v>
      </c>
      <c r="OX156" t="n">
        <v>20.62911</v>
      </c>
      <c r="OY156" t="n">
        <v>20.65411</v>
      </c>
      <c r="OZ156" t="n">
        <v>20.68093</v>
      </c>
      <c r="PA156" t="n">
        <v>20.6926</v>
      </c>
      <c r="PB156" t="n">
        <v>20.6941</v>
      </c>
      <c r="PC156" t="n">
        <v>20.71479</v>
      </c>
      <c r="PD156" t="n">
        <v>20.72853</v>
      </c>
      <c r="PE156" t="n">
        <v>20.73123</v>
      </c>
      <c r="PF156" t="n">
        <v>20.74881</v>
      </c>
      <c r="PG156" t="n">
        <v>20.7629</v>
      </c>
      <c r="PH156" t="n">
        <v>20.7805</v>
      </c>
      <c r="PI156" t="n">
        <v>20.79883</v>
      </c>
      <c r="PJ156" t="n">
        <v>20.81866</v>
      </c>
      <c r="PK156" t="n">
        <v>20.8268</v>
      </c>
      <c r="PL156" t="n">
        <v>20.83529</v>
      </c>
      <c r="PM156" t="n">
        <v>20.83894</v>
      </c>
      <c r="PN156" t="n">
        <v>20.86269</v>
      </c>
      <c r="PO156" t="n">
        <v>20.86477</v>
      </c>
      <c r="PP156" t="n">
        <v>20.8907</v>
      </c>
      <c r="PQ156" t="n">
        <v>20.9018</v>
      </c>
      <c r="PR156" t="n">
        <v>20.91131</v>
      </c>
      <c r="PS156" t="n">
        <v>20.92527</v>
      </c>
      <c r="PT156" t="n">
        <v>20.95868</v>
      </c>
      <c r="PU156" t="n">
        <v>20.99112</v>
      </c>
      <c r="PV156" t="n">
        <v>21.02949</v>
      </c>
      <c r="PW156" t="n">
        <v>21.06066</v>
      </c>
      <c r="PX156" t="n">
        <v>21.08467</v>
      </c>
      <c r="PY156" t="n">
        <v>21.13032</v>
      </c>
      <c r="PZ156" t="n">
        <v>21.1547</v>
      </c>
      <c r="QA156" t="n">
        <v>21.16824</v>
      </c>
      <c r="QB156" t="n">
        <v>21.16991</v>
      </c>
      <c r="QC156" t="n">
        <v>21.1986</v>
      </c>
      <c r="QD156" t="n">
        <v>21.23598</v>
      </c>
      <c r="QE156" t="n">
        <v>21.27442</v>
      </c>
      <c r="QF156" t="n">
        <v>21.30112</v>
      </c>
      <c r="QG156" t="n">
        <v>21.34465</v>
      </c>
      <c r="QH156" t="n">
        <v>21.37388</v>
      </c>
      <c r="QI156" t="n">
        <v>21.38035</v>
      </c>
      <c r="QJ156" t="n">
        <v>21.39561</v>
      </c>
      <c r="QK156" t="n">
        <v>21.4154</v>
      </c>
      <c r="QL156" t="n">
        <v>21.44834</v>
      </c>
      <c r="QM156" t="n">
        <v>21.46442</v>
      </c>
      <c r="QN156" t="n">
        <v>21.49931</v>
      </c>
      <c r="QO156" t="n">
        <v>21.52125</v>
      </c>
      <c r="QP156" t="n">
        <v>21.52845</v>
      </c>
      <c r="QQ156" t="n">
        <v>21.55708</v>
      </c>
      <c r="QR156" t="n">
        <v>21.56562</v>
      </c>
      <c r="QS156" t="n">
        <v>21.57281</v>
      </c>
      <c r="QT156" t="n">
        <v>21.59745</v>
      </c>
      <c r="QU156" t="n">
        <v>21.62512</v>
      </c>
      <c r="QV156" t="n">
        <v>21.65213</v>
      </c>
      <c r="QW156" t="n">
        <v>21.67141</v>
      </c>
      <c r="QX156" t="n">
        <v>21.69198</v>
      </c>
      <c r="QY156" t="n">
        <v>21.69686</v>
      </c>
      <c r="QZ156" t="n">
        <v>21.69891</v>
      </c>
      <c r="RA156" t="n">
        <v>21.71306</v>
      </c>
      <c r="RB156" t="n">
        <v>21.73609</v>
      </c>
      <c r="RC156" t="n">
        <v>21.76734</v>
      </c>
      <c r="RD156" t="n">
        <v>21.80079</v>
      </c>
      <c r="RE156" t="n">
        <v>21.81724</v>
      </c>
      <c r="RF156" t="n">
        <v>21.82921</v>
      </c>
      <c r="RG156" t="n">
        <v>21.83773</v>
      </c>
      <c r="RH156" t="n">
        <v>21.87464</v>
      </c>
      <c r="RI156" t="n">
        <v>21.9215</v>
      </c>
      <c r="RJ156" t="n">
        <v>21.93756</v>
      </c>
      <c r="RK156" t="n">
        <v>21.96629</v>
      </c>
      <c r="RL156" t="n">
        <v>21.99078</v>
      </c>
      <c r="RM156" t="n">
        <v>22.02754</v>
      </c>
      <c r="RN156" t="n">
        <v>22.04978</v>
      </c>
      <c r="RO156" t="n">
        <v>22.0832</v>
      </c>
      <c r="RP156" t="n">
        <v>22.11347</v>
      </c>
      <c r="RQ156" t="n">
        <v>22.13352</v>
      </c>
      <c r="RR156" t="n">
        <v>22.16267</v>
      </c>
      <c r="RS156" t="n">
        <v>22.17094</v>
      </c>
      <c r="RT156" t="n">
        <v>22.20376</v>
      </c>
      <c r="RU156" t="n">
        <v>22.21892</v>
      </c>
      <c r="RV156" t="n">
        <v>22.24785</v>
      </c>
      <c r="RW156" t="n">
        <v>22.27914</v>
      </c>
      <c r="RX156" t="n">
        <v>22.32457</v>
      </c>
      <c r="RY156" t="n">
        <v>22.35457</v>
      </c>
      <c r="RZ156" t="n">
        <v>22.36914</v>
      </c>
      <c r="SA156" t="n">
        <v>22.40984</v>
      </c>
      <c r="SB156" t="n">
        <v>22.43443</v>
      </c>
      <c r="SC156" t="n">
        <v>22.45073</v>
      </c>
      <c r="SD156" t="n">
        <v>22.47203</v>
      </c>
      <c r="SE156" t="n">
        <v>22.49532</v>
      </c>
      <c r="SF156" t="n">
        <v>22.53975</v>
      </c>
      <c r="SG156" t="n">
        <v>22.55486</v>
      </c>
      <c r="SH156" t="n">
        <v>22.55832</v>
      </c>
      <c r="SI156" t="n">
        <v>22.59178</v>
      </c>
      <c r="SJ156" t="n">
        <v>22.61157</v>
      </c>
      <c r="SK156" t="n">
        <v>22.63687</v>
      </c>
      <c r="SL156" t="n">
        <v>22.67749</v>
      </c>
      <c r="SM156" t="n">
        <v>22.71408</v>
      </c>
      <c r="SN156" t="n">
        <v>22.74396</v>
      </c>
      <c r="SO156" t="n">
        <v>22.7798</v>
      </c>
      <c r="SP156" t="n">
        <v>22.78794</v>
      </c>
      <c r="SQ156" t="n">
        <v>22.79597</v>
      </c>
      <c r="SR156" t="n">
        <v>22.82737</v>
      </c>
      <c r="SS156" t="n">
        <v>22.84492</v>
      </c>
      <c r="ST156" t="n">
        <v>22.87844</v>
      </c>
      <c r="SU156" t="n">
        <v>22.90164</v>
      </c>
      <c r="SV156" t="n">
        <v>22.91674</v>
      </c>
      <c r="SW156" t="n">
        <v>22.94524</v>
      </c>
      <c r="SX156" t="n">
        <v>22.9997</v>
      </c>
      <c r="SY156" t="n">
        <v>23.03419</v>
      </c>
      <c r="SZ156" t="n">
        <v>23.04027</v>
      </c>
      <c r="TA156" t="n">
        <v>23.05458</v>
      </c>
      <c r="TB156" t="n">
        <v>23.07552</v>
      </c>
      <c r="TC156" t="n">
        <v>23.11713</v>
      </c>
      <c r="TD156" t="n">
        <v>23.14317</v>
      </c>
      <c r="TE156" t="n">
        <v>23.17694</v>
      </c>
      <c r="TF156" t="n">
        <v>23.20494</v>
      </c>
      <c r="TG156" t="n">
        <v>23.22602</v>
      </c>
      <c r="TH156" t="n">
        <v>23.24706</v>
      </c>
      <c r="TI156" t="n">
        <v>23.25612</v>
      </c>
      <c r="TJ156" t="n">
        <v>23.26217</v>
      </c>
      <c r="TK156" t="n">
        <v>23.27524</v>
      </c>
      <c r="TL156" t="n">
        <v>23.29946</v>
      </c>
      <c r="TM156" t="n">
        <v>23.32734</v>
      </c>
      <c r="TN156" t="n">
        <v>23.34619</v>
      </c>
      <c r="TO156" t="n">
        <v>23.37194</v>
      </c>
      <c r="TP156" t="n">
        <v>23.40366</v>
      </c>
      <c r="TQ156" t="n">
        <v>23.42536</v>
      </c>
      <c r="TR156" t="n">
        <v>23.46532</v>
      </c>
      <c r="TS156" t="n">
        <v>23.49454</v>
      </c>
      <c r="TT156" t="n">
        <v>23.54342</v>
      </c>
      <c r="TU156" t="n">
        <v>23.56825</v>
      </c>
      <c r="TV156" t="n">
        <v>23.61286</v>
      </c>
      <c r="TW156" t="n">
        <v>23.65799</v>
      </c>
      <c r="TX156" t="n">
        <v>23.70357</v>
      </c>
      <c r="TY156" t="n">
        <v>23.73914</v>
      </c>
      <c r="TZ156" t="n">
        <v>23.76345</v>
      </c>
      <c r="UA156" t="n">
        <v>23.78376</v>
      </c>
      <c r="UB156" t="n">
        <v>23.80715</v>
      </c>
      <c r="UC156" t="n">
        <v>23.83867</v>
      </c>
      <c r="UD156" t="n">
        <v>23.88755</v>
      </c>
      <c r="UE156" t="n">
        <v>23.91908</v>
      </c>
      <c r="UF156" t="n">
        <v>23.94608</v>
      </c>
      <c r="UG156" t="n">
        <v>23.97242</v>
      </c>
      <c r="UH156" t="n">
        <v>23.98545</v>
      </c>
      <c r="UI156" t="n">
        <v>24.00144</v>
      </c>
      <c r="UJ156" t="n">
        <v>24.01696</v>
      </c>
      <c r="UK156" t="n">
        <v>24.02076</v>
      </c>
      <c r="UL156" t="n">
        <v>24.04265</v>
      </c>
      <c r="UM156" t="n">
        <v>24.06866</v>
      </c>
      <c r="UN156" t="n">
        <v>24.07949</v>
      </c>
      <c r="UO156" t="n">
        <v>24.09319</v>
      </c>
      <c r="UP156" t="n">
        <v>24.10658</v>
      </c>
      <c r="UQ156" t="n">
        <v>24.12332</v>
      </c>
      <c r="UR156" t="n">
        <v>24.15682</v>
      </c>
      <c r="US156" t="n">
        <v>24.21352</v>
      </c>
      <c r="UT156" t="n">
        <v>24.23726</v>
      </c>
      <c r="UU156" t="n">
        <v>24.27248</v>
      </c>
      <c r="UV156" t="n">
        <v>24.28141</v>
      </c>
      <c r="UW156" t="n">
        <v>24.31288</v>
      </c>
      <c r="UX156" t="n">
        <v>24.35661</v>
      </c>
      <c r="UY156" t="n">
        <v>24.35972</v>
      </c>
      <c r="UZ156" t="n">
        <v>24.36371</v>
      </c>
      <c r="VA156" t="n">
        <v>24.37402</v>
      </c>
      <c r="VB156" t="n">
        <v>24.39473</v>
      </c>
      <c r="VC156" t="n">
        <v>24.40009</v>
      </c>
      <c r="VD156" t="n">
        <v>24.43001</v>
      </c>
      <c r="VE156" t="n">
        <v>24.48545</v>
      </c>
      <c r="VF156" t="n">
        <v>24.5341</v>
      </c>
      <c r="VG156" t="n">
        <v>24.57197</v>
      </c>
      <c r="VH156" t="n">
        <v>24.58262</v>
      </c>
      <c r="VI156" t="n">
        <v>24.60711</v>
      </c>
      <c r="VJ156" t="n">
        <v>24.6342</v>
      </c>
      <c r="VK156" t="n">
        <v>24.65462</v>
      </c>
      <c r="VL156" t="n">
        <v>24.68872</v>
      </c>
      <c r="VM156" t="n">
        <v>24.69846</v>
      </c>
      <c r="VN156" t="n">
        <v>24.71329</v>
      </c>
      <c r="VO156" t="n">
        <v>24.72713</v>
      </c>
      <c r="VP156" t="n">
        <v>24.76674</v>
      </c>
      <c r="VQ156" t="n">
        <v>24.79246</v>
      </c>
      <c r="VR156" t="n">
        <v>24.8216</v>
      </c>
      <c r="VS156" t="n">
        <v>24.85413</v>
      </c>
      <c r="VT156" t="n">
        <v>24.90088</v>
      </c>
      <c r="VU156" t="n">
        <v>24.91858</v>
      </c>
      <c r="VV156" t="n">
        <v>24.94099</v>
      </c>
      <c r="VW156" t="n">
        <v>24.96702</v>
      </c>
      <c r="VX156" t="n">
        <v>24.97122</v>
      </c>
      <c r="VY156" t="n">
        <v>24.98554</v>
      </c>
      <c r="VZ156" t="n">
        <v>25.03999</v>
      </c>
      <c r="WA156" t="n">
        <v>25.07665</v>
      </c>
      <c r="WB156" t="n">
        <v>25.09738</v>
      </c>
      <c r="WC156" t="n">
        <v>25.11868</v>
      </c>
      <c r="WD156" t="n">
        <v>25.16409</v>
      </c>
      <c r="WE156" t="n">
        <v>25.18265</v>
      </c>
      <c r="WF156" t="n">
        <v>25.20754</v>
      </c>
      <c r="WG156" t="n">
        <v>25.23362</v>
      </c>
      <c r="WH156" t="n">
        <v>25.27722</v>
      </c>
      <c r="WI156" t="n">
        <v>25.29437</v>
      </c>
      <c r="WJ156" t="n">
        <v>25.33122</v>
      </c>
      <c r="WK156" t="n">
        <v>25.34451</v>
      </c>
      <c r="WL156" t="n">
        <v>25.35129</v>
      </c>
      <c r="WM156" t="n">
        <v>25.37214</v>
      </c>
      <c r="WN156" t="n">
        <v>25.43306</v>
      </c>
      <c r="WO156" t="n">
        <v>25.47312</v>
      </c>
      <c r="WP156" t="n">
        <v>25.52156</v>
      </c>
      <c r="WQ156" t="n">
        <v>25.54067</v>
      </c>
      <c r="WR156" t="n">
        <v>25.54337</v>
      </c>
      <c r="WS156" t="n">
        <v>25.57833</v>
      </c>
      <c r="WT156" t="n">
        <v>25.60569</v>
      </c>
      <c r="WU156" t="n">
        <v>25.62234</v>
      </c>
      <c r="WV156" t="n">
        <v>25.68352</v>
      </c>
      <c r="WW156" t="n">
        <v>25.7113</v>
      </c>
      <c r="WX156" t="n">
        <v>25.71745</v>
      </c>
      <c r="WY156" t="n">
        <v>25.71749</v>
      </c>
      <c r="WZ156" t="n">
        <v>25.73459</v>
      </c>
      <c r="XA156" t="n">
        <v>25.74673</v>
      </c>
      <c r="XB156" t="n">
        <v>25.76357</v>
      </c>
      <c r="XC156" t="n">
        <v>25.82006</v>
      </c>
      <c r="XD156" t="n">
        <v>25.86925</v>
      </c>
      <c r="XE156" t="n">
        <v>25.91857</v>
      </c>
      <c r="XF156" t="n">
        <v>25.94526</v>
      </c>
      <c r="XG156" t="n">
        <v>25.99906</v>
      </c>
      <c r="XH156" t="n">
        <v>26.02631</v>
      </c>
      <c r="XI156" t="n">
        <v>26.05776</v>
      </c>
      <c r="XJ156" t="n">
        <v>26.11196</v>
      </c>
      <c r="XK156" t="n">
        <v>26.13453</v>
      </c>
      <c r="XL156" t="n">
        <v>26.15363</v>
      </c>
      <c r="XM156" t="n">
        <v>26.16857</v>
      </c>
      <c r="XN156" t="n">
        <v>26.19885</v>
      </c>
      <c r="XO156" t="n">
        <v>26.20197</v>
      </c>
      <c r="XP156" t="n">
        <v>26.20197</v>
      </c>
      <c r="XQ156" t="n">
        <v>26.20209</v>
      </c>
      <c r="XR156" t="n">
        <v>26.21842</v>
      </c>
      <c r="XS156" t="n">
        <v>26.23051</v>
      </c>
      <c r="XT156" t="n">
        <v>26.24028</v>
      </c>
      <c r="XU156" t="n">
        <v>26.26633</v>
      </c>
      <c r="XV156" t="n">
        <v>26.28543</v>
      </c>
      <c r="XW156" t="n">
        <v>26.29371</v>
      </c>
      <c r="XX156" t="n">
        <v>26.30054</v>
      </c>
      <c r="XY156" t="n">
        <v>26.32183</v>
      </c>
      <c r="XZ156" t="n">
        <v>26.33002</v>
      </c>
      <c r="YA156" t="n">
        <v>26.34443</v>
      </c>
      <c r="YB156" t="n">
        <v>26.35589</v>
      </c>
      <c r="YC156" t="n">
        <v>26.3636</v>
      </c>
      <c r="YD156" t="n">
        <v>26.378</v>
      </c>
      <c r="YE156" t="n">
        <v>26.38552</v>
      </c>
      <c r="YF156" t="n">
        <v>26.41792</v>
      </c>
      <c r="YG156" t="n">
        <v>26.45599</v>
      </c>
      <c r="YH156" t="n">
        <v>26.50878</v>
      </c>
      <c r="YI156" t="n">
        <v>26.53916</v>
      </c>
      <c r="YJ156" t="n">
        <v>26.54825</v>
      </c>
      <c r="YK156" t="n">
        <v>26.58842</v>
      </c>
      <c r="YL156" t="n">
        <v>26.63053</v>
      </c>
      <c r="YM156" t="n">
        <v>26.68467</v>
      </c>
      <c r="YN156" t="n">
        <v>26.69201</v>
      </c>
      <c r="YO156" t="n">
        <v>26.72877</v>
      </c>
      <c r="YP156" t="n">
        <v>26.76633</v>
      </c>
      <c r="YQ156" t="n">
        <v>26.8017</v>
      </c>
      <c r="YR156" t="n">
        <v>26.82529</v>
      </c>
      <c r="YS156" t="n">
        <v>26.84996</v>
      </c>
      <c r="YT156" t="n">
        <v>26.89713</v>
      </c>
      <c r="YU156" t="n">
        <v>26.94148</v>
      </c>
      <c r="YV156" t="n">
        <v>26.97705</v>
      </c>
      <c r="YW156" t="n">
        <v>26.99912</v>
      </c>
      <c r="YX156" t="n">
        <v>27.01817</v>
      </c>
      <c r="YY156" t="n">
        <v>27.02912</v>
      </c>
      <c r="YZ156" t="n">
        <v>27.03628</v>
      </c>
      <c r="ZA156" t="n">
        <v>27.05321</v>
      </c>
      <c r="ZB156" t="n">
        <v>27.06921</v>
      </c>
      <c r="ZC156" t="n">
        <v>27.10422</v>
      </c>
      <c r="ZD156" t="n">
        <v>27.14582</v>
      </c>
      <c r="ZE156" t="n">
        <v>27.17224</v>
      </c>
      <c r="ZF156" t="n">
        <v>27.23845</v>
      </c>
      <c r="ZG156" t="n">
        <v>27.27629</v>
      </c>
      <c r="ZH156" t="n">
        <v>27.33526</v>
      </c>
      <c r="ZI156" t="n">
        <v>27.37492</v>
      </c>
      <c r="ZJ156" t="n">
        <v>27.42068</v>
      </c>
      <c r="ZK156" t="n">
        <v>27.47007</v>
      </c>
      <c r="ZL156" t="n">
        <v>27.4966</v>
      </c>
      <c r="ZM156" t="n">
        <v>27.50628</v>
      </c>
      <c r="ZN156" t="n">
        <v>27.55053</v>
      </c>
      <c r="ZO156" t="n">
        <v>27.59468</v>
      </c>
      <c r="ZP156" t="n">
        <v>27.62151</v>
      </c>
      <c r="ZQ156" t="n">
        <v>27.64688</v>
      </c>
      <c r="ZR156" t="n">
        <v>27.66265</v>
      </c>
      <c r="ZS156" t="n">
        <v>27.69411</v>
      </c>
      <c r="ZT156" t="n">
        <v>27.75044</v>
      </c>
      <c r="ZU156" t="n">
        <v>27.79051</v>
      </c>
      <c r="ZV156" t="n">
        <v>27.80065</v>
      </c>
      <c r="ZW156" t="n">
        <v>27.84281</v>
      </c>
      <c r="ZX156" t="n">
        <v>27.93284</v>
      </c>
      <c r="ZY156" t="n">
        <v>27.99523</v>
      </c>
      <c r="ZZ156" t="n">
        <v>28.00685</v>
      </c>
      <c r="AAA156" t="n">
        <v>28.02247</v>
      </c>
      <c r="AAB156" t="n">
        <v>28.04166</v>
      </c>
      <c r="AAC156" t="n">
        <v>28.0822</v>
      </c>
      <c r="AAD156" t="n">
        <v>28.08844</v>
      </c>
      <c r="AAE156" t="n">
        <v>28.11379</v>
      </c>
      <c r="AAF156" t="n">
        <v>28.12628</v>
      </c>
      <c r="AAG156" t="n">
        <v>28.19793</v>
      </c>
      <c r="AAH156" t="n">
        <v>28.23812</v>
      </c>
      <c r="AAI156" t="n">
        <v>28.29963</v>
      </c>
      <c r="AAJ156" t="n">
        <v>28.36853</v>
      </c>
      <c r="AAK156" t="n">
        <v>28.38751</v>
      </c>
      <c r="AAL156" t="n">
        <v>28.44723</v>
      </c>
      <c r="AAM156" t="n">
        <v>28.49464</v>
      </c>
      <c r="AAN156" t="n">
        <v>28.54446</v>
      </c>
      <c r="AAO156" t="n">
        <v>28.57792</v>
      </c>
      <c r="AAP156" t="n">
        <v>28.62502</v>
      </c>
      <c r="AAQ156" t="n">
        <v>28.67295</v>
      </c>
      <c r="AAR156" t="n">
        <v>28.70276</v>
      </c>
      <c r="AAS156" t="n">
        <v>28.71476</v>
      </c>
      <c r="AAT156" t="n">
        <v>28.75845</v>
      </c>
      <c r="AAU156" t="n">
        <v>28.78663</v>
      </c>
      <c r="AAV156" t="n">
        <v>28.82689</v>
      </c>
      <c r="AAW156" t="n">
        <v>28.87539</v>
      </c>
      <c r="AAX156" t="n">
        <v>28.92835</v>
      </c>
      <c r="AAY156" t="n">
        <v>28.95438</v>
      </c>
      <c r="AAZ156" t="n">
        <v>28.98988</v>
      </c>
      <c r="ABA156" t="n">
        <v>29.02252</v>
      </c>
      <c r="ABB156" t="n">
        <v>29.08999</v>
      </c>
      <c r="ABC156" t="n">
        <v>29.14634</v>
      </c>
      <c r="ABD156" t="n">
        <v>29.22184</v>
      </c>
      <c r="ABE156" t="n">
        <v>29.30993</v>
      </c>
      <c r="ABF156" t="n">
        <v>29.33793</v>
      </c>
      <c r="ABG156" t="n">
        <v>29.35602</v>
      </c>
      <c r="ABH156" t="n">
        <v>29.39192</v>
      </c>
      <c r="ABI156" t="n">
        <v>29.40694</v>
      </c>
      <c r="ABJ156" t="n">
        <v>29.43811</v>
      </c>
      <c r="ABK156" t="n">
        <v>29.48152</v>
      </c>
      <c r="ABL156" t="n">
        <v>29.51427</v>
      </c>
      <c r="ABM156" t="n">
        <v>29.59924</v>
      </c>
      <c r="ABN156" t="n">
        <v>29.70322</v>
      </c>
      <c r="ABO156" t="n">
        <v>29.81917</v>
      </c>
      <c r="ABP156" t="n">
        <v>29.87054</v>
      </c>
      <c r="ABQ156" t="n">
        <v>29.89696</v>
      </c>
      <c r="ABR156" t="n">
        <v>29.94991</v>
      </c>
      <c r="ABS156" t="n">
        <v>29.97282</v>
      </c>
      <c r="ABT156" t="n">
        <v>30.03408</v>
      </c>
      <c r="ABU156" t="n">
        <v>30.09609</v>
      </c>
      <c r="ABV156" t="n">
        <v>30.12384</v>
      </c>
      <c r="ABW156" t="n">
        <v>30.16808</v>
      </c>
      <c r="ABX156" t="n">
        <v>30.18369</v>
      </c>
      <c r="ABY156" t="n">
        <v>30.25741</v>
      </c>
      <c r="ABZ156" t="n">
        <v>30.3496</v>
      </c>
      <c r="ACA156" t="n">
        <v>30.40327</v>
      </c>
      <c r="ACB156" t="n">
        <v>30.4434</v>
      </c>
      <c r="ACC156" t="n">
        <v>30.48036</v>
      </c>
      <c r="ACD156" t="n">
        <v>30.4874</v>
      </c>
      <c r="ACE156" t="n">
        <v>30.55429</v>
      </c>
      <c r="ACF156" t="n">
        <v>30.59425</v>
      </c>
      <c r="ACG156" t="n">
        <v>30.62703</v>
      </c>
      <c r="ACH156" t="n">
        <v>30.64785</v>
      </c>
      <c r="ACI156" t="n">
        <v>30.67627</v>
      </c>
      <c r="ACJ156" t="n">
        <v>30.73085</v>
      </c>
      <c r="ACK156" t="n">
        <v>30.79078</v>
      </c>
      <c r="ACL156" t="n">
        <v>30.81483</v>
      </c>
      <c r="ACM156" t="n">
        <v>30.82891</v>
      </c>
      <c r="ACN156" t="n">
        <v>30.88327</v>
      </c>
      <c r="ACO156" t="n">
        <v>30.92165</v>
      </c>
      <c r="ACP156" t="n">
        <v>30.98472</v>
      </c>
      <c r="ACQ156" t="n">
        <v>31.03867</v>
      </c>
      <c r="ACR156" t="n">
        <v>31.09795</v>
      </c>
      <c r="ACS156" t="n">
        <v>31.11855</v>
      </c>
      <c r="ACT156" t="n">
        <v>31.1387</v>
      </c>
      <c r="ACU156" t="n">
        <v>31.1987</v>
      </c>
      <c r="ACV156" t="n">
        <v>31.24824</v>
      </c>
      <c r="ACW156" t="n">
        <v>31.26027</v>
      </c>
      <c r="ACX156" t="n">
        <v>31.28325</v>
      </c>
      <c r="ACY156" t="n">
        <v>31.3458</v>
      </c>
      <c r="ACZ156" t="n">
        <v>31.36812</v>
      </c>
      <c r="ADA156" t="n">
        <v>31.39783</v>
      </c>
      <c r="ADB156" t="n">
        <v>31.42988</v>
      </c>
      <c r="ADC156" t="n">
        <v>31.4546</v>
      </c>
      <c r="ADD156" t="n">
        <v>31.47608</v>
      </c>
      <c r="ADE156" t="n">
        <v>31.4762</v>
      </c>
      <c r="ADF156" t="n">
        <v>31.49362</v>
      </c>
      <c r="ADG156" t="n">
        <v>31.51869</v>
      </c>
      <c r="ADH156" t="n">
        <v>31.55497</v>
      </c>
      <c r="ADI156" t="n">
        <v>31.61997</v>
      </c>
      <c r="ADJ156" t="n">
        <v>31.6851</v>
      </c>
      <c r="ADK156" t="n">
        <v>31.72911</v>
      </c>
      <c r="ADL156" t="n">
        <v>31.78397</v>
      </c>
      <c r="ADM156" t="n">
        <v>31.79986</v>
      </c>
      <c r="ADN156" t="n">
        <v>31.86929</v>
      </c>
      <c r="ADO156" t="n">
        <v>31.92441</v>
      </c>
      <c r="ADP156" t="n">
        <v>31.97628</v>
      </c>
      <c r="ADQ156" t="n">
        <v>32.02299</v>
      </c>
      <c r="ADR156" t="n">
        <v>32.11258</v>
      </c>
      <c r="ADS156" t="n">
        <v>32.17013</v>
      </c>
      <c r="ADT156" t="n">
        <v>32.21754</v>
      </c>
      <c r="ADU156" t="n">
        <v>32.27523</v>
      </c>
      <c r="ADV156" t="n">
        <v>32.34607</v>
      </c>
      <c r="ADW156" t="n">
        <v>32.41526</v>
      </c>
      <c r="ADX156" t="n">
        <v>32.46623</v>
      </c>
      <c r="ADY156" t="n">
        <v>32.52272</v>
      </c>
      <c r="ADZ156" t="n">
        <v>32.53971</v>
      </c>
      <c r="AEA156" t="n">
        <v>32.59904</v>
      </c>
      <c r="AEB156" t="n">
        <v>32.63832</v>
      </c>
      <c r="AEC156" t="n">
        <v>32.69999</v>
      </c>
      <c r="AED156" t="n">
        <v>32.76443</v>
      </c>
      <c r="AEE156" t="n">
        <v>32.82756</v>
      </c>
      <c r="AEF156" t="n">
        <v>32.90879</v>
      </c>
      <c r="AEG156" t="n">
        <v>32.95547</v>
      </c>
      <c r="AEH156" t="n">
        <v>32.97936</v>
      </c>
      <c r="AEI156" t="n">
        <v>33.04945</v>
      </c>
      <c r="AEJ156" t="n">
        <v>33.16162</v>
      </c>
      <c r="AEK156" t="n">
        <v>33.27995</v>
      </c>
      <c r="AEL156" t="n">
        <v>33.31895</v>
      </c>
      <c r="AEM156" t="n">
        <v>33.35487</v>
      </c>
      <c r="AEN156" t="n">
        <v>33.41458</v>
      </c>
      <c r="AEO156" t="n">
        <v>33.45794</v>
      </c>
      <c r="AEP156" t="n">
        <v>33.54041</v>
      </c>
      <c r="AEQ156" t="n">
        <v>33.61938</v>
      </c>
      <c r="AER156" t="n">
        <v>33.71126</v>
      </c>
      <c r="AES156" t="n">
        <v>33.7603</v>
      </c>
      <c r="AET156" t="n">
        <v>33.80268</v>
      </c>
      <c r="AEU156" t="n">
        <v>33.86469</v>
      </c>
      <c r="AEV156" t="n">
        <v>34.00669</v>
      </c>
      <c r="AEW156" t="n">
        <v>34.0371</v>
      </c>
      <c r="AEX156" t="n">
        <v>34.09591</v>
      </c>
      <c r="AEY156" t="n">
        <v>34.14228</v>
      </c>
      <c r="AEZ156" t="n">
        <v>34.17702</v>
      </c>
      <c r="AFA156" t="n">
        <v>34.24069</v>
      </c>
      <c r="AFB156" t="n">
        <v>34.28294</v>
      </c>
      <c r="AFC156" t="n">
        <v>34.38753</v>
      </c>
      <c r="AFD156" t="n">
        <v>34.46458</v>
      </c>
      <c r="AFE156" t="n">
        <v>34.55296</v>
      </c>
      <c r="AFF156" t="n">
        <v>34.61012</v>
      </c>
      <c r="AFG156" t="n">
        <v>34.63593</v>
      </c>
      <c r="AFH156" t="n">
        <v>34.68708</v>
      </c>
      <c r="AFI156" t="n">
        <v>34.74909</v>
      </c>
      <c r="AFJ156" t="n">
        <v>34.80337</v>
      </c>
      <c r="AFK156" t="n">
        <v>34.8283</v>
      </c>
      <c r="AFL156" t="n">
        <v>34.82937</v>
      </c>
      <c r="AFM156" t="n">
        <v>34.83548</v>
      </c>
      <c r="AFN156" t="n">
        <v>34.86762</v>
      </c>
      <c r="AFO156" t="n">
        <v>34.9651</v>
      </c>
      <c r="AFP156" t="n">
        <v>35.02845</v>
      </c>
      <c r="AFQ156" t="n">
        <v>35.07083</v>
      </c>
      <c r="AFR156" t="n">
        <v>35.10019</v>
      </c>
      <c r="AFS156" t="n">
        <v>35.11744</v>
      </c>
      <c r="AFT156" t="n">
        <v>35.17384</v>
      </c>
      <c r="AFU156" t="n">
        <v>35.23431</v>
      </c>
      <c r="AFV156" t="n">
        <v>35.31739</v>
      </c>
      <c r="AFW156" t="n">
        <v>35.38424</v>
      </c>
      <c r="AFX156" t="n">
        <v>35.39438</v>
      </c>
      <c r="AFY156" t="n">
        <v>35.47665</v>
      </c>
      <c r="AFZ156" t="n">
        <v>35.56339</v>
      </c>
      <c r="AGA156" t="n">
        <v>35.65068</v>
      </c>
      <c r="AGB156" t="n">
        <v>35.72833</v>
      </c>
      <c r="AGC156" t="n">
        <v>35.8502</v>
      </c>
      <c r="AGD156" t="n">
        <v>35.93861</v>
      </c>
      <c r="AGE156" t="n">
        <v>35.96774</v>
      </c>
      <c r="AGF156" t="n">
        <v>36.01669</v>
      </c>
      <c r="AGG156" t="n">
        <v>36.04401</v>
      </c>
      <c r="AGH156" t="n">
        <v>36.099</v>
      </c>
      <c r="AGI156" t="n">
        <v>36.11786</v>
      </c>
      <c r="AGJ156" t="n">
        <v>36.12416</v>
      </c>
      <c r="AGK156" t="n">
        <v>36.17378</v>
      </c>
      <c r="AGL156" t="n">
        <v>36.21722</v>
      </c>
      <c r="AGM156" t="n">
        <v>36.29008</v>
      </c>
      <c r="AGN156" t="n">
        <v>36.44768</v>
      </c>
      <c r="AGO156" t="n">
        <v>36.53437</v>
      </c>
      <c r="AGP156" t="n">
        <v>36.55394</v>
      </c>
      <c r="AGQ156" t="n">
        <v>36.55971</v>
      </c>
      <c r="AGR156" t="n">
        <v>36.61886</v>
      </c>
      <c r="AGS156" t="n">
        <v>36.74352</v>
      </c>
      <c r="AGT156" t="n">
        <v>36.80111</v>
      </c>
      <c r="AGU156" t="n">
        <v>36.81023</v>
      </c>
      <c r="AGV156" t="n">
        <v>36.83964</v>
      </c>
      <c r="AGW156" t="n">
        <v>36.88792</v>
      </c>
      <c r="AGX156" t="n">
        <v>36.92637</v>
      </c>
      <c r="AGY156" t="n">
        <v>36.99525</v>
      </c>
      <c r="AGZ156" t="n">
        <v>37.18193</v>
      </c>
      <c r="AHA156" t="n">
        <v>37.35717</v>
      </c>
      <c r="AHB156" t="n">
        <v>37.44331</v>
      </c>
      <c r="AHC156" t="n">
        <v>37.46201</v>
      </c>
      <c r="AHD156" t="n">
        <v>37.5107</v>
      </c>
      <c r="AHE156" t="n">
        <v>37.65064</v>
      </c>
      <c r="AHF156" t="n">
        <v>37.77251</v>
      </c>
      <c r="AHG156" t="n">
        <v>37.85636</v>
      </c>
      <c r="AHH156" t="n">
        <v>37.8826</v>
      </c>
      <c r="AHI156" t="n">
        <v>38.0064</v>
      </c>
      <c r="AHJ156" t="n">
        <v>38.12794</v>
      </c>
      <c r="AHK156" t="n">
        <v>38.21183</v>
      </c>
      <c r="AHL156" t="n">
        <v>38.27942</v>
      </c>
      <c r="AHM156" t="n">
        <v>38.32994</v>
      </c>
      <c r="AHN156" t="n">
        <v>38.42965</v>
      </c>
      <c r="AHO156" t="n">
        <v>38.56155</v>
      </c>
      <c r="AHP156" t="n">
        <v>38.6274</v>
      </c>
      <c r="AHQ156" t="n">
        <v>38.75991</v>
      </c>
      <c r="AHR156" t="n">
        <v>38.90639</v>
      </c>
      <c r="AHS156" t="n">
        <v>38.97984</v>
      </c>
      <c r="AHT156" t="n">
        <v>39.11342</v>
      </c>
      <c r="AHU156" t="n">
        <v>39.24519</v>
      </c>
      <c r="AHV156" t="n">
        <v>39.38571</v>
      </c>
      <c r="AHW156" t="n">
        <v>39.47435</v>
      </c>
      <c r="AHX156" t="n">
        <v>39.51</v>
      </c>
      <c r="AHY156" t="n">
        <v>39.59998</v>
      </c>
      <c r="AHZ156" t="n">
        <v>39.71998</v>
      </c>
      <c r="AIA156" t="n">
        <v>39.84659</v>
      </c>
      <c r="AIB156" t="n">
        <v>40.01451</v>
      </c>
      <c r="AIC156" t="n">
        <v>40.15853</v>
      </c>
      <c r="AID156" t="n">
        <v>40.32513</v>
      </c>
      <c r="AIE156" t="n">
        <v>40.39361</v>
      </c>
      <c r="AIF156" t="n">
        <v>40.47563</v>
      </c>
      <c r="AIG156" t="n">
        <v>40.5603</v>
      </c>
      <c r="AIH156" t="n">
        <v>40.56826</v>
      </c>
      <c r="AII156" t="n">
        <v>40.68493</v>
      </c>
      <c r="AIJ156" t="n">
        <v>40.89199</v>
      </c>
      <c r="AIK156" t="n">
        <v>41.06419</v>
      </c>
      <c r="AIL156" t="n">
        <v>41.20895</v>
      </c>
      <c r="AIM156" t="n">
        <v>41.33671</v>
      </c>
      <c r="AIN156" t="n">
        <v>41.49288</v>
      </c>
      <c r="AIO156" t="n">
        <v>41.5845</v>
      </c>
      <c r="AIP156" t="n">
        <v>41.63695</v>
      </c>
      <c r="AIQ156" t="n">
        <v>41.76871</v>
      </c>
      <c r="AIR156" t="n">
        <v>41.85812</v>
      </c>
      <c r="AIS156" t="n">
        <v>41.88663</v>
      </c>
      <c r="AIT156" t="n">
        <v>41.95567</v>
      </c>
      <c r="AIU156" t="n">
        <v>42.10553</v>
      </c>
      <c r="AIV156" t="n">
        <v>42.19733</v>
      </c>
      <c r="AIW156" t="n">
        <v>42.31738</v>
      </c>
      <c r="AIX156" t="n">
        <v>42.38591</v>
      </c>
      <c r="AIY156" t="n">
        <v>42.42397</v>
      </c>
      <c r="AIZ156" t="n">
        <v>42.67616</v>
      </c>
      <c r="AJA156" t="n">
        <v>42.82136</v>
      </c>
      <c r="AJB156" t="n">
        <v>42.90126</v>
      </c>
      <c r="AJC156" t="n">
        <v>43.09604</v>
      </c>
      <c r="AJD156" t="n">
        <v>43.44963</v>
      </c>
      <c r="AJE156" t="n">
        <v>43.56603</v>
      </c>
      <c r="AJF156" t="n">
        <v>43.65125</v>
      </c>
      <c r="AJG156" t="n">
        <v>43.89795</v>
      </c>
      <c r="AJH156" t="n">
        <v>44.13198</v>
      </c>
      <c r="AJI156" t="n">
        <v>44.24601</v>
      </c>
      <c r="AJJ156" t="n">
        <v>44.39484</v>
      </c>
      <c r="AJK156" t="n">
        <v>44.68529</v>
      </c>
      <c r="AJL156" t="n">
        <v>44.91824</v>
      </c>
      <c r="AJM156" t="n">
        <v>45.09009</v>
      </c>
      <c r="AJN156" t="n">
        <v>45.28419</v>
      </c>
      <c r="AJO156" t="n">
        <v>45.57843</v>
      </c>
      <c r="AJP156" t="n">
        <v>45.85429</v>
      </c>
      <c r="AJQ156" t="n">
        <v>46.17356</v>
      </c>
      <c r="AJR156" t="n">
        <v>46.31688</v>
      </c>
      <c r="AJS156" t="n">
        <v>46.50775</v>
      </c>
      <c r="AJT156" t="n">
        <v>46.66944</v>
      </c>
      <c r="AJU156" t="n">
        <v>46.89164</v>
      </c>
      <c r="AJV156" t="n">
        <v>47.25421</v>
      </c>
      <c r="AJW156" t="n">
        <v>47.53666</v>
      </c>
      <c r="AJX156" t="n">
        <v>48.1283</v>
      </c>
      <c r="AJY156" t="n">
        <v>48.36651</v>
      </c>
      <c r="AJZ156" t="n">
        <v>48.8402</v>
      </c>
      <c r="AKA156" t="n">
        <v>49.52371</v>
      </c>
      <c r="AKB156" t="n">
        <v>49.876</v>
      </c>
      <c r="AKC156" t="n">
        <v>50.16856</v>
      </c>
      <c r="AKD156" t="n">
        <v>50.35046</v>
      </c>
      <c r="AKE156" t="n">
        <v>50.67901</v>
      </c>
      <c r="AKF156" t="n">
        <v>51.19418</v>
      </c>
      <c r="AKG156" t="n">
        <v>51.7021</v>
      </c>
      <c r="AKH156" t="n">
        <v>52.35808</v>
      </c>
      <c r="AKI156" t="n">
        <v>52.831</v>
      </c>
      <c r="AKJ156" t="n">
        <v>52.95675</v>
      </c>
      <c r="AKK156" t="n">
        <v>53.34879</v>
      </c>
      <c r="AKL156" t="n">
        <v>53.43303</v>
      </c>
      <c r="AKM156" t="n">
        <v>53.83039</v>
      </c>
      <c r="AKN156" t="n">
        <v>54.46511</v>
      </c>
      <c r="AKO156" t="n">
        <v>54.97437</v>
      </c>
      <c r="AKP156" t="n">
        <v>55.67169</v>
      </c>
      <c r="AKQ156" t="n">
        <v>56.39977</v>
      </c>
      <c r="AKR156" t="n">
        <v>57.15302</v>
      </c>
      <c r="AKS156" t="n">
        <v>57.64481</v>
      </c>
      <c r="AKT156" t="n">
        <v>58.63114</v>
      </c>
      <c r="AKU156" t="n">
        <v>59.55685</v>
      </c>
      <c r="AKV156" t="n">
        <v>59.91932</v>
      </c>
      <c r="AKW156" t="n">
        <v>60.15202</v>
      </c>
      <c r="AKX156" t="n">
        <v>60.78348</v>
      </c>
      <c r="AKY156" t="n">
        <v>62.36572</v>
      </c>
      <c r="AKZ156" t="n">
        <v>63.45756</v>
      </c>
      <c r="ALA156" t="n">
        <v>64.67121</v>
      </c>
      <c r="ALB156" t="n">
        <v>65.66630000000001</v>
      </c>
      <c r="ALC156" t="n">
        <v>66.84801</v>
      </c>
      <c r="ALD156" t="n">
        <v>67.57577999999999</v>
      </c>
      <c r="ALE156" t="n">
        <v>69.16216</v>
      </c>
      <c r="ALF156" t="n">
        <v>71.74795</v>
      </c>
      <c r="ALG156" t="n">
        <v>74.10583</v>
      </c>
      <c r="ALH156" t="n">
        <v>76.79864999999999</v>
      </c>
      <c r="ALI156" t="n">
        <v>79.22905</v>
      </c>
      <c r="ALJ156" t="n">
        <v>81.40546000000001</v>
      </c>
      <c r="ALK156" t="n">
        <v>82.88415000000001</v>
      </c>
      <c r="ALL156" t="n">
        <v>86.54698999999999</v>
      </c>
      <c r="ALM156" t="n">
        <v>96.46356</v>
      </c>
      <c r="ALN156" t="n">
        <v>121.22366</v>
      </c>
      <c r="ALO156" t="n">
        <v>160.4446</v>
      </c>
    </row>
    <row r="157">
      <c r="A157" t="inlineStr">
        <is>
          <t>Bulgaria</t>
        </is>
      </c>
      <c r="B157" t="inlineStr">
        <is>
          <t>BGR</t>
        </is>
      </c>
      <c r="C157" s="13">
        <f>AVERAGE(SI157,SJ157)</f>
        <v/>
      </c>
      <c r="D157" t="n">
        <v>0.3399</v>
      </c>
      <c r="E157" t="n">
        <v>0.97872</v>
      </c>
      <c r="F157" t="n">
        <v>1.55167</v>
      </c>
      <c r="G157" t="n">
        <v>1.68704</v>
      </c>
      <c r="H157" t="n">
        <v>1.79245</v>
      </c>
      <c r="I157" t="n">
        <v>2.15996</v>
      </c>
      <c r="J157" t="n">
        <v>2.33981</v>
      </c>
      <c r="K157" t="n">
        <v>2.66609</v>
      </c>
      <c r="L157" t="n">
        <v>2.81877</v>
      </c>
      <c r="M157" t="n">
        <v>3.13292</v>
      </c>
      <c r="N157" t="n">
        <v>3.56152</v>
      </c>
      <c r="O157" t="n">
        <v>3.7691</v>
      </c>
      <c r="P157" t="n">
        <v>4.03378</v>
      </c>
      <c r="Q157" t="n">
        <v>4.10779</v>
      </c>
      <c r="R157" t="n">
        <v>4.29233</v>
      </c>
      <c r="S157" t="n">
        <v>4.57508</v>
      </c>
      <c r="T157" t="n">
        <v>4.83715</v>
      </c>
      <c r="U157" t="n">
        <v>5.02866</v>
      </c>
      <c r="V157" t="n">
        <v>5.26515</v>
      </c>
      <c r="W157" t="n">
        <v>5.6556</v>
      </c>
      <c r="X157" t="n">
        <v>5.92596</v>
      </c>
      <c r="Y157" t="n">
        <v>6.15018</v>
      </c>
      <c r="Z157" t="n">
        <v>6.17957</v>
      </c>
      <c r="AA157" t="n">
        <v>6.36895</v>
      </c>
      <c r="AB157" t="n">
        <v>6.56623</v>
      </c>
      <c r="AC157" t="n">
        <v>6.90733</v>
      </c>
      <c r="AD157" t="n">
        <v>6.97645</v>
      </c>
      <c r="AE157" t="n">
        <v>6.99097</v>
      </c>
      <c r="AF157" t="n">
        <v>7.04166</v>
      </c>
      <c r="AG157" t="n">
        <v>7.16022</v>
      </c>
      <c r="AH157" t="n">
        <v>7.30763</v>
      </c>
      <c r="AI157" t="n">
        <v>7.35024</v>
      </c>
      <c r="AJ157" t="n">
        <v>7.43391</v>
      </c>
      <c r="AK157" t="n">
        <v>7.45472</v>
      </c>
      <c r="AL157" t="n">
        <v>7.73611</v>
      </c>
      <c r="AM157" t="n">
        <v>7.82773</v>
      </c>
      <c r="AN157" t="n">
        <v>8.00084</v>
      </c>
      <c r="AO157" t="n">
        <v>8.12806</v>
      </c>
      <c r="AP157" t="n">
        <v>8.2439</v>
      </c>
      <c r="AQ157" t="n">
        <v>8.432829999999999</v>
      </c>
      <c r="AR157" t="n">
        <v>8.61228</v>
      </c>
      <c r="AS157" t="n">
        <v>8.83597</v>
      </c>
      <c r="AT157" t="n">
        <v>8.97997</v>
      </c>
      <c r="AU157" t="n">
        <v>9.141830000000001</v>
      </c>
      <c r="AV157" t="n">
        <v>9.33081</v>
      </c>
      <c r="AW157" t="n">
        <v>9.507239999999999</v>
      </c>
      <c r="AX157" t="n">
        <v>9.667759999999999</v>
      </c>
      <c r="AY157" t="n">
        <v>9.711959999999999</v>
      </c>
      <c r="AZ157" t="n">
        <v>9.807259999999999</v>
      </c>
      <c r="BA157" t="n">
        <v>9.93229</v>
      </c>
      <c r="BB157" t="n">
        <v>10.09577</v>
      </c>
      <c r="BC157" t="n">
        <v>10.1955</v>
      </c>
      <c r="BD157" t="n">
        <v>10.33628</v>
      </c>
      <c r="BE157" t="n">
        <v>10.49585</v>
      </c>
      <c r="BF157" t="n">
        <v>10.63814</v>
      </c>
      <c r="BG157" t="n">
        <v>10.70703</v>
      </c>
      <c r="BH157" t="n">
        <v>10.84129</v>
      </c>
      <c r="BI157" t="n">
        <v>11.02548</v>
      </c>
      <c r="BJ157" t="n">
        <v>11.07205</v>
      </c>
      <c r="BK157" t="n">
        <v>11.14278</v>
      </c>
      <c r="BL157" t="n">
        <v>11.23835</v>
      </c>
      <c r="BM157" t="n">
        <v>11.26726</v>
      </c>
      <c r="BN157" t="n">
        <v>11.2951</v>
      </c>
      <c r="BO157" t="n">
        <v>11.3721</v>
      </c>
      <c r="BP157" t="n">
        <v>11.50813</v>
      </c>
      <c r="BQ157" t="n">
        <v>11.57435</v>
      </c>
      <c r="BR157" t="n">
        <v>11.66239</v>
      </c>
      <c r="BS157" t="n">
        <v>11.6982</v>
      </c>
      <c r="BT157" t="n">
        <v>11.80188</v>
      </c>
      <c r="BU157" t="n">
        <v>11.87574</v>
      </c>
      <c r="BV157" t="n">
        <v>12.03401</v>
      </c>
      <c r="BW157" t="n">
        <v>12.09836</v>
      </c>
      <c r="BX157" t="n">
        <v>12.11601</v>
      </c>
      <c r="BY157" t="n">
        <v>12.23512</v>
      </c>
      <c r="BZ157" t="n">
        <v>12.36638</v>
      </c>
      <c r="CA157" t="n">
        <v>12.41071</v>
      </c>
      <c r="CB157" t="n">
        <v>12.50363</v>
      </c>
      <c r="CC157" t="n">
        <v>12.61738</v>
      </c>
      <c r="CD157" t="n">
        <v>12.69975</v>
      </c>
      <c r="CE157" t="n">
        <v>12.84741</v>
      </c>
      <c r="CF157" t="n">
        <v>12.94685</v>
      </c>
      <c r="CG157" t="n">
        <v>12.99225</v>
      </c>
      <c r="CH157" t="n">
        <v>13.0412</v>
      </c>
      <c r="CI157" t="n">
        <v>13.09296</v>
      </c>
      <c r="CJ157" t="n">
        <v>13.14836</v>
      </c>
      <c r="CK157" t="n">
        <v>13.24352</v>
      </c>
      <c r="CL157" t="n">
        <v>13.29125</v>
      </c>
      <c r="CM157" t="n">
        <v>13.34765</v>
      </c>
      <c r="CN157" t="n">
        <v>13.46943</v>
      </c>
      <c r="CO157" t="n">
        <v>13.50664</v>
      </c>
      <c r="CP157" t="n">
        <v>13.56587</v>
      </c>
      <c r="CQ157" t="n">
        <v>13.63076</v>
      </c>
      <c r="CR157" t="n">
        <v>13.69151</v>
      </c>
      <c r="CS157" t="n">
        <v>13.75971</v>
      </c>
      <c r="CT157" t="n">
        <v>13.80335</v>
      </c>
      <c r="CU157" t="n">
        <v>13.89715</v>
      </c>
      <c r="CV157" t="n">
        <v>13.94485</v>
      </c>
      <c r="CW157" t="n">
        <v>13.98352</v>
      </c>
      <c r="CX157" t="n">
        <v>14.04537</v>
      </c>
      <c r="CY157" t="n">
        <v>14.11625</v>
      </c>
      <c r="CZ157" t="n">
        <v>14.15244</v>
      </c>
      <c r="DA157" t="n">
        <v>14.25967</v>
      </c>
      <c r="DB157" t="n">
        <v>14.28666</v>
      </c>
      <c r="DC157" t="n">
        <v>14.3227</v>
      </c>
      <c r="DD157" t="n">
        <v>14.3961</v>
      </c>
      <c r="DE157" t="n">
        <v>14.52721</v>
      </c>
      <c r="DF157" t="n">
        <v>14.6101</v>
      </c>
      <c r="DG157" t="n">
        <v>14.68392</v>
      </c>
      <c r="DH157" t="n">
        <v>14.73645</v>
      </c>
      <c r="DI157" t="n">
        <v>14.827</v>
      </c>
      <c r="DJ157" t="n">
        <v>14.87992</v>
      </c>
      <c r="DK157" t="n">
        <v>14.93751</v>
      </c>
      <c r="DL157" t="n">
        <v>15.00812</v>
      </c>
      <c r="DM157" t="n">
        <v>15.04458</v>
      </c>
      <c r="DN157" t="n">
        <v>15.08298</v>
      </c>
      <c r="DO157" t="n">
        <v>15.1288</v>
      </c>
      <c r="DP157" t="n">
        <v>15.18549</v>
      </c>
      <c r="DQ157" t="n">
        <v>15.20022</v>
      </c>
      <c r="DR157" t="n">
        <v>15.28822</v>
      </c>
      <c r="DS157" t="n">
        <v>15.35927</v>
      </c>
      <c r="DT157" t="n">
        <v>15.39614</v>
      </c>
      <c r="DU157" t="n">
        <v>15.42399</v>
      </c>
      <c r="DV157" t="n">
        <v>15.48541</v>
      </c>
      <c r="DW157" t="n">
        <v>15.60132</v>
      </c>
      <c r="DX157" t="n">
        <v>15.68558</v>
      </c>
      <c r="DY157" t="n">
        <v>15.7366</v>
      </c>
      <c r="DZ157" t="n">
        <v>15.80276</v>
      </c>
      <c r="EA157" t="n">
        <v>15.89242</v>
      </c>
      <c r="EB157" t="n">
        <v>15.94227</v>
      </c>
      <c r="EC157" t="n">
        <v>16.00392</v>
      </c>
      <c r="ED157" t="n">
        <v>16.02235</v>
      </c>
      <c r="EE157" t="n">
        <v>16.04749</v>
      </c>
      <c r="EF157" t="n">
        <v>16.08897</v>
      </c>
      <c r="EG157" t="n">
        <v>16.14628</v>
      </c>
      <c r="EH157" t="n">
        <v>16.16087</v>
      </c>
      <c r="EI157" t="n">
        <v>16.17393</v>
      </c>
      <c r="EJ157" t="n">
        <v>16.20428</v>
      </c>
      <c r="EK157" t="n">
        <v>16.23534</v>
      </c>
      <c r="EL157" t="n">
        <v>16.29622</v>
      </c>
      <c r="EM157" t="n">
        <v>16.36589</v>
      </c>
      <c r="EN157" t="n">
        <v>16.4094</v>
      </c>
      <c r="EO157" t="n">
        <v>16.43087</v>
      </c>
      <c r="EP157" t="n">
        <v>16.47891</v>
      </c>
      <c r="EQ157" t="n">
        <v>16.59431</v>
      </c>
      <c r="ER157" t="n">
        <v>16.68654</v>
      </c>
      <c r="ES157" t="n">
        <v>16.77567</v>
      </c>
      <c r="ET157" t="n">
        <v>16.81551</v>
      </c>
      <c r="EU157" t="n">
        <v>16.85913</v>
      </c>
      <c r="EV157" t="n">
        <v>16.97589</v>
      </c>
      <c r="EW157" t="n">
        <v>17.01926</v>
      </c>
      <c r="EX157" t="n">
        <v>17.05222</v>
      </c>
      <c r="EY157" t="n">
        <v>17.09528</v>
      </c>
      <c r="EZ157" t="n">
        <v>17.11469</v>
      </c>
      <c r="FA157" t="n">
        <v>17.17127</v>
      </c>
      <c r="FB157" t="n">
        <v>17.24617</v>
      </c>
      <c r="FC157" t="n">
        <v>17.29049</v>
      </c>
      <c r="FD157" t="n">
        <v>17.33408</v>
      </c>
      <c r="FE157" t="n">
        <v>17.39656</v>
      </c>
      <c r="FF157" t="n">
        <v>17.50459</v>
      </c>
      <c r="FG157" t="n">
        <v>17.54927</v>
      </c>
      <c r="FH157" t="n">
        <v>17.58353</v>
      </c>
      <c r="FI157" t="n">
        <v>17.62205</v>
      </c>
      <c r="FJ157" t="n">
        <v>17.71123</v>
      </c>
      <c r="FK157" t="n">
        <v>17.8184</v>
      </c>
      <c r="FL157" t="n">
        <v>17.85441</v>
      </c>
      <c r="FM157" t="n">
        <v>17.8927</v>
      </c>
      <c r="FN157" t="n">
        <v>17.94702</v>
      </c>
      <c r="FO157" t="n">
        <v>18.00079</v>
      </c>
      <c r="FP157" t="n">
        <v>18.07816</v>
      </c>
      <c r="FQ157" t="n">
        <v>18.14084</v>
      </c>
      <c r="FR157" t="n">
        <v>18.26152</v>
      </c>
      <c r="FS157" t="n">
        <v>18.34834</v>
      </c>
      <c r="FT157" t="n">
        <v>18.43131</v>
      </c>
      <c r="FU157" t="n">
        <v>18.4645</v>
      </c>
      <c r="FV157" t="n">
        <v>18.49087</v>
      </c>
      <c r="FW157" t="n">
        <v>18.57321</v>
      </c>
      <c r="FX157" t="n">
        <v>18.66698</v>
      </c>
      <c r="FY157" t="n">
        <v>18.72016</v>
      </c>
      <c r="FZ157" t="n">
        <v>18.7534</v>
      </c>
      <c r="GA157" t="n">
        <v>18.77525</v>
      </c>
      <c r="GB157" t="n">
        <v>18.84418</v>
      </c>
      <c r="GC157" t="n">
        <v>18.91519</v>
      </c>
      <c r="GD157" t="n">
        <v>18.96213</v>
      </c>
      <c r="GE157" t="n">
        <v>19.01895</v>
      </c>
      <c r="GF157" t="n">
        <v>19.05659</v>
      </c>
      <c r="GG157" t="n">
        <v>19.10622</v>
      </c>
      <c r="GH157" t="n">
        <v>19.13067</v>
      </c>
      <c r="GI157" t="n">
        <v>19.17918</v>
      </c>
      <c r="GJ157" t="n">
        <v>19.23875</v>
      </c>
      <c r="GK157" t="n">
        <v>19.30054</v>
      </c>
      <c r="GL157" t="n">
        <v>19.36409</v>
      </c>
      <c r="GM157" t="n">
        <v>19.38535</v>
      </c>
      <c r="GN157" t="n">
        <v>19.40335</v>
      </c>
      <c r="GO157" t="n">
        <v>19.44803</v>
      </c>
      <c r="GP157" t="n">
        <v>19.4736</v>
      </c>
      <c r="GQ157" t="n">
        <v>19.54096</v>
      </c>
      <c r="GR157" t="n">
        <v>19.57114</v>
      </c>
      <c r="GS157" t="n">
        <v>19.66973</v>
      </c>
      <c r="GT157" t="n">
        <v>19.73551</v>
      </c>
      <c r="GU157" t="n">
        <v>19.82047</v>
      </c>
      <c r="GV157" t="n">
        <v>19.88414</v>
      </c>
      <c r="GW157" t="n">
        <v>19.92609</v>
      </c>
      <c r="GX157" t="n">
        <v>19.97714</v>
      </c>
      <c r="GY157" t="n">
        <v>20.06059</v>
      </c>
      <c r="GZ157" t="n">
        <v>20.10104</v>
      </c>
      <c r="HA157" t="n">
        <v>20.12347</v>
      </c>
      <c r="HB157" t="n">
        <v>20.19697</v>
      </c>
      <c r="HC157" t="n">
        <v>20.28363</v>
      </c>
      <c r="HD157" t="n">
        <v>20.33825</v>
      </c>
      <c r="HE157" t="n">
        <v>20.38903</v>
      </c>
      <c r="HF157" t="n">
        <v>20.43698</v>
      </c>
      <c r="HG157" t="n">
        <v>20.49983</v>
      </c>
      <c r="HH157" t="n">
        <v>20.58022</v>
      </c>
      <c r="HI157" t="n">
        <v>20.63449</v>
      </c>
      <c r="HJ157" t="n">
        <v>20.64085</v>
      </c>
      <c r="HK157" t="n">
        <v>20.68612</v>
      </c>
      <c r="HL157" t="n">
        <v>20.75018</v>
      </c>
      <c r="HM157" t="n">
        <v>20.76674</v>
      </c>
      <c r="HN157" t="n">
        <v>20.81229</v>
      </c>
      <c r="HO157" t="n">
        <v>20.89289</v>
      </c>
      <c r="HP157" t="n">
        <v>20.95415</v>
      </c>
      <c r="HQ157" t="n">
        <v>20.98784</v>
      </c>
      <c r="HR157" t="n">
        <v>21.02158</v>
      </c>
      <c r="HS157" t="n">
        <v>21.05938</v>
      </c>
      <c r="HT157" t="n">
        <v>21.0967</v>
      </c>
      <c r="HU157" t="n">
        <v>21.17039</v>
      </c>
      <c r="HV157" t="n">
        <v>21.21341</v>
      </c>
      <c r="HW157" t="n">
        <v>21.24239</v>
      </c>
      <c r="HX157" t="n">
        <v>21.26982</v>
      </c>
      <c r="HY157" t="n">
        <v>21.31484</v>
      </c>
      <c r="HZ157" t="n">
        <v>21.35508</v>
      </c>
      <c r="IA157" t="n">
        <v>21.4088</v>
      </c>
      <c r="IB157" t="n">
        <v>21.48034</v>
      </c>
      <c r="IC157" t="n">
        <v>21.53737</v>
      </c>
      <c r="ID157" t="n">
        <v>21.5932</v>
      </c>
      <c r="IE157" t="n">
        <v>21.6595</v>
      </c>
      <c r="IF157" t="n">
        <v>21.77006</v>
      </c>
      <c r="IG157" t="n">
        <v>21.82529</v>
      </c>
      <c r="IH157" t="n">
        <v>21.86574</v>
      </c>
      <c r="II157" t="n">
        <v>21.97644</v>
      </c>
      <c r="IJ157" t="n">
        <v>22.08671</v>
      </c>
      <c r="IK157" t="n">
        <v>22.13465</v>
      </c>
      <c r="IL157" t="n">
        <v>22.20751</v>
      </c>
      <c r="IM157" t="n">
        <v>22.25303</v>
      </c>
      <c r="IN157" t="n">
        <v>22.30784</v>
      </c>
      <c r="IO157" t="n">
        <v>22.38941</v>
      </c>
      <c r="IP157" t="n">
        <v>22.41711</v>
      </c>
      <c r="IQ157" t="n">
        <v>22.46079</v>
      </c>
      <c r="IR157" t="n">
        <v>22.49923</v>
      </c>
      <c r="IS157" t="n">
        <v>22.53222</v>
      </c>
      <c r="IT157" t="n">
        <v>22.58658</v>
      </c>
      <c r="IU157" t="n">
        <v>22.62177</v>
      </c>
      <c r="IV157" t="n">
        <v>22.651</v>
      </c>
      <c r="IW157" t="n">
        <v>22.71826</v>
      </c>
      <c r="IX157" t="n">
        <v>22.76095</v>
      </c>
      <c r="IY157" t="n">
        <v>22.78551</v>
      </c>
      <c r="IZ157" t="n">
        <v>22.85161</v>
      </c>
      <c r="JA157" t="n">
        <v>22.89878</v>
      </c>
      <c r="JB157" t="n">
        <v>22.95861</v>
      </c>
      <c r="JC157" t="n">
        <v>23.01821</v>
      </c>
      <c r="JD157" t="n">
        <v>23.07027</v>
      </c>
      <c r="JE157" t="n">
        <v>23.12822</v>
      </c>
      <c r="JF157" t="n">
        <v>23.1799</v>
      </c>
      <c r="JG157" t="n">
        <v>23.2293</v>
      </c>
      <c r="JH157" t="n">
        <v>23.2789</v>
      </c>
      <c r="JI157" t="n">
        <v>23.31753</v>
      </c>
      <c r="JJ157" t="n">
        <v>23.36268</v>
      </c>
      <c r="JK157" t="n">
        <v>23.38551</v>
      </c>
      <c r="JL157" t="n">
        <v>23.44177</v>
      </c>
      <c r="JM157" t="n">
        <v>23.49529</v>
      </c>
      <c r="JN157" t="n">
        <v>23.58553</v>
      </c>
      <c r="JO157" t="n">
        <v>23.64749</v>
      </c>
      <c r="JP157" t="n">
        <v>23.71227</v>
      </c>
      <c r="JQ157" t="n">
        <v>23.76595</v>
      </c>
      <c r="JR157" t="n">
        <v>23.81045</v>
      </c>
      <c r="JS157" t="n">
        <v>23.8327</v>
      </c>
      <c r="JT157" t="n">
        <v>23.87829</v>
      </c>
      <c r="JU157" t="n">
        <v>23.92917</v>
      </c>
      <c r="JV157" t="n">
        <v>23.97542</v>
      </c>
      <c r="JW157" t="n">
        <v>24.02372</v>
      </c>
      <c r="JX157" t="n">
        <v>24.036</v>
      </c>
      <c r="JY157" t="n">
        <v>24.09256</v>
      </c>
      <c r="JZ157" t="n">
        <v>24.16819</v>
      </c>
      <c r="KA157" t="n">
        <v>24.21221</v>
      </c>
      <c r="KB157" t="n">
        <v>24.23026</v>
      </c>
      <c r="KC157" t="n">
        <v>24.27428</v>
      </c>
      <c r="KD157" t="n">
        <v>24.30236</v>
      </c>
      <c r="KE157" t="n">
        <v>24.34045</v>
      </c>
      <c r="KF157" t="n">
        <v>24.39194</v>
      </c>
      <c r="KG157" t="n">
        <v>24.42262</v>
      </c>
      <c r="KH157" t="n">
        <v>24.4845</v>
      </c>
      <c r="KI157" t="n">
        <v>24.53862</v>
      </c>
      <c r="KJ157" t="n">
        <v>24.58355</v>
      </c>
      <c r="KK157" t="n">
        <v>24.61861</v>
      </c>
      <c r="KL157" t="n">
        <v>24.65505</v>
      </c>
      <c r="KM157" t="n">
        <v>24.69035</v>
      </c>
      <c r="KN157" t="n">
        <v>24.74061</v>
      </c>
      <c r="KO157" t="n">
        <v>24.7828</v>
      </c>
      <c r="KP157" t="n">
        <v>24.84</v>
      </c>
      <c r="KQ157" t="n">
        <v>24.87641</v>
      </c>
      <c r="KR157" t="n">
        <v>24.9046</v>
      </c>
      <c r="KS157" t="n">
        <v>24.96812</v>
      </c>
      <c r="KT157" t="n">
        <v>25.01077</v>
      </c>
      <c r="KU157" t="n">
        <v>25.05164</v>
      </c>
      <c r="KV157" t="n">
        <v>25.08747</v>
      </c>
      <c r="KW157" t="n">
        <v>25.14694</v>
      </c>
      <c r="KX157" t="n">
        <v>25.19598</v>
      </c>
      <c r="KY157" t="n">
        <v>25.22736</v>
      </c>
      <c r="KZ157" t="n">
        <v>25.27939</v>
      </c>
      <c r="LA157" t="n">
        <v>25.33586</v>
      </c>
      <c r="LB157" t="n">
        <v>25.38083</v>
      </c>
      <c r="LC157" t="n">
        <v>25.43317</v>
      </c>
      <c r="LD157" t="n">
        <v>25.47684</v>
      </c>
      <c r="LE157" t="n">
        <v>25.48781</v>
      </c>
      <c r="LF157" t="n">
        <v>25.51113</v>
      </c>
      <c r="LG157" t="n">
        <v>25.53349</v>
      </c>
      <c r="LH157" t="n">
        <v>25.56299</v>
      </c>
      <c r="LI157" t="n">
        <v>25.61012</v>
      </c>
      <c r="LJ157" t="n">
        <v>25.63951</v>
      </c>
      <c r="LK157" t="n">
        <v>25.69499</v>
      </c>
      <c r="LL157" t="n">
        <v>25.7293</v>
      </c>
      <c r="LM157" t="n">
        <v>25.76658</v>
      </c>
      <c r="LN157" t="n">
        <v>25.84861</v>
      </c>
      <c r="LO157" t="n">
        <v>25.90889</v>
      </c>
      <c r="LP157" t="n">
        <v>25.97117</v>
      </c>
      <c r="LQ157" t="n">
        <v>26.02229</v>
      </c>
      <c r="LR157" t="n">
        <v>26.08914</v>
      </c>
      <c r="LS157" t="n">
        <v>26.14673</v>
      </c>
      <c r="LT157" t="n">
        <v>26.17433</v>
      </c>
      <c r="LU157" t="n">
        <v>26.21531</v>
      </c>
      <c r="LV157" t="n">
        <v>26.2576</v>
      </c>
      <c r="LW157" t="n">
        <v>26.29651</v>
      </c>
      <c r="LX157" t="n">
        <v>26.34379</v>
      </c>
      <c r="LY157" t="n">
        <v>26.36513</v>
      </c>
      <c r="LZ157" t="n">
        <v>26.38136</v>
      </c>
      <c r="MA157" t="n">
        <v>26.42651</v>
      </c>
      <c r="MB157" t="n">
        <v>26.4665</v>
      </c>
      <c r="MC157" t="n">
        <v>26.50226</v>
      </c>
      <c r="MD157" t="n">
        <v>26.54614</v>
      </c>
      <c r="ME157" t="n">
        <v>26.59606</v>
      </c>
      <c r="MF157" t="n">
        <v>26.62928</v>
      </c>
      <c r="MG157" t="n">
        <v>26.66709</v>
      </c>
      <c r="MH157" t="n">
        <v>26.69779</v>
      </c>
      <c r="MI157" t="n">
        <v>26.73203</v>
      </c>
      <c r="MJ157" t="n">
        <v>26.78883</v>
      </c>
      <c r="MK157" t="n">
        <v>26.83671</v>
      </c>
      <c r="ML157" t="n">
        <v>26.87555</v>
      </c>
      <c r="MM157" t="n">
        <v>26.89633</v>
      </c>
      <c r="MN157" t="n">
        <v>26.94966</v>
      </c>
      <c r="MO157" t="n">
        <v>26.97369</v>
      </c>
      <c r="MP157" t="n">
        <v>27.00167</v>
      </c>
      <c r="MQ157" t="n">
        <v>27.03564</v>
      </c>
      <c r="MR157" t="n">
        <v>27.07454</v>
      </c>
      <c r="MS157" t="n">
        <v>27.12063</v>
      </c>
      <c r="MT157" t="n">
        <v>27.17353</v>
      </c>
      <c r="MU157" t="n">
        <v>27.22753</v>
      </c>
      <c r="MV157" t="n">
        <v>27.30573</v>
      </c>
      <c r="MW157" t="n">
        <v>27.35569</v>
      </c>
      <c r="MX157" t="n">
        <v>27.41085</v>
      </c>
      <c r="MY157" t="n">
        <v>27.47618</v>
      </c>
      <c r="MZ157" t="n">
        <v>27.50261</v>
      </c>
      <c r="NA157" t="n">
        <v>27.53985</v>
      </c>
      <c r="NB157" t="n">
        <v>27.57431</v>
      </c>
      <c r="NC157" t="n">
        <v>27.60142</v>
      </c>
      <c r="ND157" t="n">
        <v>27.62085</v>
      </c>
      <c r="NE157" t="n">
        <v>27.67672</v>
      </c>
      <c r="NF157" t="n">
        <v>27.71754</v>
      </c>
      <c r="NG157" t="n">
        <v>27.73926</v>
      </c>
      <c r="NH157" t="n">
        <v>27.75987</v>
      </c>
      <c r="NI157" t="n">
        <v>27.79912</v>
      </c>
      <c r="NJ157" t="n">
        <v>27.82191</v>
      </c>
      <c r="NK157" t="n">
        <v>27.84739</v>
      </c>
      <c r="NL157" t="n">
        <v>27.87841</v>
      </c>
      <c r="NM157" t="n">
        <v>27.9437</v>
      </c>
      <c r="NN157" t="n">
        <v>27.99128</v>
      </c>
      <c r="NO157" t="n">
        <v>28.04712</v>
      </c>
      <c r="NP157" t="n">
        <v>28.08931</v>
      </c>
      <c r="NQ157" t="n">
        <v>28.16027</v>
      </c>
      <c r="NR157" t="n">
        <v>28.22919</v>
      </c>
      <c r="NS157" t="n">
        <v>28.25196</v>
      </c>
      <c r="NT157" t="n">
        <v>28.27736</v>
      </c>
      <c r="NU157" t="n">
        <v>28.32092</v>
      </c>
      <c r="NV157" t="n">
        <v>28.36788</v>
      </c>
      <c r="NW157" t="n">
        <v>28.40963</v>
      </c>
      <c r="NX157" t="n">
        <v>28.43889</v>
      </c>
      <c r="NY157" t="n">
        <v>28.48932</v>
      </c>
      <c r="NZ157" t="n">
        <v>28.52296</v>
      </c>
      <c r="OA157" t="n">
        <v>28.54699</v>
      </c>
      <c r="OB157" t="n">
        <v>28.57745</v>
      </c>
      <c r="OC157" t="n">
        <v>28.62569</v>
      </c>
      <c r="OD157" t="n">
        <v>28.6768</v>
      </c>
      <c r="OE157" t="n">
        <v>28.73759</v>
      </c>
      <c r="OF157" t="n">
        <v>28.82323</v>
      </c>
      <c r="OG157" t="n">
        <v>28.87038</v>
      </c>
      <c r="OH157" t="n">
        <v>28.90561</v>
      </c>
      <c r="OI157" t="n">
        <v>28.97714</v>
      </c>
      <c r="OJ157" t="n">
        <v>29.03077</v>
      </c>
      <c r="OK157" t="n">
        <v>29.07077</v>
      </c>
      <c r="OL157" t="n">
        <v>29.13212</v>
      </c>
      <c r="OM157" t="n">
        <v>29.17887</v>
      </c>
      <c r="ON157" t="n">
        <v>29.20528</v>
      </c>
      <c r="OO157" t="n">
        <v>29.23109</v>
      </c>
      <c r="OP157" t="n">
        <v>29.26713</v>
      </c>
      <c r="OQ157" t="n">
        <v>29.29403</v>
      </c>
      <c r="OR157" t="n">
        <v>29.31546</v>
      </c>
      <c r="OS157" t="n">
        <v>29.34723</v>
      </c>
      <c r="OT157" t="n">
        <v>29.38662</v>
      </c>
      <c r="OU157" t="n">
        <v>29.41295</v>
      </c>
      <c r="OV157" t="n">
        <v>29.44028</v>
      </c>
      <c r="OW157" t="n">
        <v>29.47058</v>
      </c>
      <c r="OX157" t="n">
        <v>29.50951</v>
      </c>
      <c r="OY157" t="n">
        <v>29.55843</v>
      </c>
      <c r="OZ157" t="n">
        <v>29.61103</v>
      </c>
      <c r="PA157" t="n">
        <v>29.65333</v>
      </c>
      <c r="PB157" t="n">
        <v>29.68536</v>
      </c>
      <c r="PC157" t="n">
        <v>29.72991</v>
      </c>
      <c r="PD157" t="n">
        <v>29.78842</v>
      </c>
      <c r="PE157" t="n">
        <v>29.81207</v>
      </c>
      <c r="PF157" t="n">
        <v>29.84894</v>
      </c>
      <c r="PG157" t="n">
        <v>29.91015</v>
      </c>
      <c r="PH157" t="n">
        <v>29.97418</v>
      </c>
      <c r="PI157" t="n">
        <v>30.04113</v>
      </c>
      <c r="PJ157" t="n">
        <v>30.07525</v>
      </c>
      <c r="PK157" t="n">
        <v>30.09894</v>
      </c>
      <c r="PL157" t="n">
        <v>30.15328</v>
      </c>
      <c r="PM157" t="n">
        <v>30.20805</v>
      </c>
      <c r="PN157" t="n">
        <v>30.25994</v>
      </c>
      <c r="PO157" t="n">
        <v>30.29857</v>
      </c>
      <c r="PP157" t="n">
        <v>30.33538</v>
      </c>
      <c r="PQ157" t="n">
        <v>30.36355</v>
      </c>
      <c r="PR157" t="n">
        <v>30.39349</v>
      </c>
      <c r="PS157" t="n">
        <v>30.46366</v>
      </c>
      <c r="PT157" t="n">
        <v>30.52285</v>
      </c>
      <c r="PU157" t="n">
        <v>30.54599</v>
      </c>
      <c r="PV157" t="n">
        <v>30.58586</v>
      </c>
      <c r="PW157" t="n">
        <v>30.61736</v>
      </c>
      <c r="PX157" t="n">
        <v>30.67277</v>
      </c>
      <c r="PY157" t="n">
        <v>30.71349</v>
      </c>
      <c r="PZ157" t="n">
        <v>30.72861</v>
      </c>
      <c r="QA157" t="n">
        <v>30.74803</v>
      </c>
      <c r="QB157" t="n">
        <v>30.77889</v>
      </c>
      <c r="QC157" t="n">
        <v>30.83827</v>
      </c>
      <c r="QD157" t="n">
        <v>30.86511</v>
      </c>
      <c r="QE157" t="n">
        <v>30.89099</v>
      </c>
      <c r="QF157" t="n">
        <v>30.92687</v>
      </c>
      <c r="QG157" t="n">
        <v>30.96603</v>
      </c>
      <c r="QH157" t="n">
        <v>30.98381</v>
      </c>
      <c r="QI157" t="n">
        <v>31.03718</v>
      </c>
      <c r="QJ157" t="n">
        <v>31.08168</v>
      </c>
      <c r="QK157" t="n">
        <v>31.11687</v>
      </c>
      <c r="QL157" t="n">
        <v>31.14912</v>
      </c>
      <c r="QM157" t="n">
        <v>31.1712</v>
      </c>
      <c r="QN157" t="n">
        <v>31.22293</v>
      </c>
      <c r="QO157" t="n">
        <v>31.25559</v>
      </c>
      <c r="QP157" t="n">
        <v>31.28595</v>
      </c>
      <c r="QQ157" t="n">
        <v>31.32174</v>
      </c>
      <c r="QR157" t="n">
        <v>31.33438</v>
      </c>
      <c r="QS157" t="n">
        <v>31.36223</v>
      </c>
      <c r="QT157" t="n">
        <v>31.41694</v>
      </c>
      <c r="QU157" t="n">
        <v>31.48249</v>
      </c>
      <c r="QV157" t="n">
        <v>31.51664</v>
      </c>
      <c r="QW157" t="n">
        <v>31.54461</v>
      </c>
      <c r="QX157" t="n">
        <v>31.58744</v>
      </c>
      <c r="QY157" t="n">
        <v>31.63282</v>
      </c>
      <c r="QZ157" t="n">
        <v>31.68339</v>
      </c>
      <c r="RA157" t="n">
        <v>31.74299</v>
      </c>
      <c r="RB157" t="n">
        <v>31.78749</v>
      </c>
      <c r="RC157" t="n">
        <v>31.82458</v>
      </c>
      <c r="RD157" t="n">
        <v>31.87302</v>
      </c>
      <c r="RE157" t="n">
        <v>31.9084</v>
      </c>
      <c r="RF157" t="n">
        <v>31.97764</v>
      </c>
      <c r="RG157" t="n">
        <v>32.04136</v>
      </c>
      <c r="RH157" t="n">
        <v>32.09421</v>
      </c>
      <c r="RI157" t="n">
        <v>32.14662</v>
      </c>
      <c r="RJ157" t="n">
        <v>32.18627</v>
      </c>
      <c r="RK157" t="n">
        <v>32.19804</v>
      </c>
      <c r="RL157" t="n">
        <v>32.20352</v>
      </c>
      <c r="RM157" t="n">
        <v>32.23586</v>
      </c>
      <c r="RN157" t="n">
        <v>32.27325</v>
      </c>
      <c r="RO157" t="n">
        <v>32.30345</v>
      </c>
      <c r="RP157" t="n">
        <v>32.3677</v>
      </c>
      <c r="RQ157" t="n">
        <v>32.41007</v>
      </c>
      <c r="RR157" t="n">
        <v>32.46823</v>
      </c>
      <c r="RS157" t="n">
        <v>32.53182</v>
      </c>
      <c r="RT157" t="n">
        <v>32.574</v>
      </c>
      <c r="RU157" t="n">
        <v>32.6266</v>
      </c>
      <c r="RV157" t="n">
        <v>32.68149</v>
      </c>
      <c r="RW157" t="n">
        <v>32.7399</v>
      </c>
      <c r="RX157" t="n">
        <v>32.79727</v>
      </c>
      <c r="RY157" t="n">
        <v>32.84238</v>
      </c>
      <c r="RZ157" t="n">
        <v>32.91207</v>
      </c>
      <c r="SA157" t="n">
        <v>33.00489</v>
      </c>
      <c r="SB157" t="n">
        <v>33.07386</v>
      </c>
      <c r="SC157" t="n">
        <v>33.13231</v>
      </c>
      <c r="SD157" t="n">
        <v>33.19291</v>
      </c>
      <c r="SE157" t="n">
        <v>33.25032</v>
      </c>
      <c r="SF157" t="n">
        <v>33.31826</v>
      </c>
      <c r="SG157" t="n">
        <v>33.42669</v>
      </c>
      <c r="SH157" t="n">
        <v>33.505</v>
      </c>
      <c r="SI157" t="n">
        <v>33.56133</v>
      </c>
      <c r="SJ157" t="n">
        <v>33.60444</v>
      </c>
      <c r="SK157" t="n">
        <v>33.62786</v>
      </c>
      <c r="SL157" t="n">
        <v>33.6547</v>
      </c>
      <c r="SM157" t="n">
        <v>33.70855</v>
      </c>
      <c r="SN157" t="n">
        <v>33.76549</v>
      </c>
      <c r="SO157" t="n">
        <v>33.84109</v>
      </c>
      <c r="SP157" t="n">
        <v>33.88939</v>
      </c>
      <c r="SQ157" t="n">
        <v>33.93583</v>
      </c>
      <c r="SR157" t="n">
        <v>33.97232</v>
      </c>
      <c r="SS157" t="n">
        <v>33.99978</v>
      </c>
      <c r="ST157" t="n">
        <v>34.02901</v>
      </c>
      <c r="SU157" t="n">
        <v>34.07828</v>
      </c>
      <c r="SV157" t="n">
        <v>34.12184</v>
      </c>
      <c r="SW157" t="n">
        <v>34.18837</v>
      </c>
      <c r="SX157" t="n">
        <v>34.2112</v>
      </c>
      <c r="SY157" t="n">
        <v>34.2622</v>
      </c>
      <c r="SZ157" t="n">
        <v>34.30403</v>
      </c>
      <c r="TA157" t="n">
        <v>34.36992</v>
      </c>
      <c r="TB157" t="n">
        <v>34.42514</v>
      </c>
      <c r="TC157" t="n">
        <v>34.48175</v>
      </c>
      <c r="TD157" t="n">
        <v>34.53425</v>
      </c>
      <c r="TE157" t="n">
        <v>34.58419</v>
      </c>
      <c r="TF157" t="n">
        <v>34.61008</v>
      </c>
      <c r="TG157" t="n">
        <v>34.63543</v>
      </c>
      <c r="TH157" t="n">
        <v>34.66671</v>
      </c>
      <c r="TI157" t="n">
        <v>34.70752</v>
      </c>
      <c r="TJ157" t="n">
        <v>34.75863</v>
      </c>
      <c r="TK157" t="n">
        <v>34.80999</v>
      </c>
      <c r="TL157" t="n">
        <v>34.85109</v>
      </c>
      <c r="TM157" t="n">
        <v>34.89014</v>
      </c>
      <c r="TN157" t="n">
        <v>34.95702</v>
      </c>
      <c r="TO157" t="n">
        <v>35.03719</v>
      </c>
      <c r="TP157" t="n">
        <v>35.07471</v>
      </c>
      <c r="TQ157" t="n">
        <v>35.12112</v>
      </c>
      <c r="TR157" t="n">
        <v>35.16386</v>
      </c>
      <c r="TS157" t="n">
        <v>35.21</v>
      </c>
      <c r="TT157" t="n">
        <v>35.25887</v>
      </c>
      <c r="TU157" t="n">
        <v>35.34909</v>
      </c>
      <c r="TV157" t="n">
        <v>35.39045</v>
      </c>
      <c r="TW157" t="n">
        <v>35.4529</v>
      </c>
      <c r="TX157" t="n">
        <v>35.53304</v>
      </c>
      <c r="TY157" t="n">
        <v>35.5866</v>
      </c>
      <c r="TZ157" t="n">
        <v>35.67572</v>
      </c>
      <c r="UA157" t="n">
        <v>35.7695</v>
      </c>
      <c r="UB157" t="n">
        <v>35.82077</v>
      </c>
      <c r="UC157" t="n">
        <v>35.84946</v>
      </c>
      <c r="UD157" t="n">
        <v>35.92282</v>
      </c>
      <c r="UE157" t="n">
        <v>36.00912</v>
      </c>
      <c r="UF157" t="n">
        <v>36.09989</v>
      </c>
      <c r="UG157" t="n">
        <v>36.16194</v>
      </c>
      <c r="UH157" t="n">
        <v>36.21196</v>
      </c>
      <c r="UI157" t="n">
        <v>36.25782</v>
      </c>
      <c r="UJ157" t="n">
        <v>36.28164</v>
      </c>
      <c r="UK157" t="n">
        <v>36.32024</v>
      </c>
      <c r="UL157" t="n">
        <v>36.36028</v>
      </c>
      <c r="UM157" t="n">
        <v>36.40769</v>
      </c>
      <c r="UN157" t="n">
        <v>36.43441</v>
      </c>
      <c r="UO157" t="n">
        <v>36.49215</v>
      </c>
      <c r="UP157" t="n">
        <v>36.53396</v>
      </c>
      <c r="UQ157" t="n">
        <v>36.58605</v>
      </c>
      <c r="UR157" t="n">
        <v>36.6345</v>
      </c>
      <c r="US157" t="n">
        <v>36.69053</v>
      </c>
      <c r="UT157" t="n">
        <v>36.72507</v>
      </c>
      <c r="UU157" t="n">
        <v>36.77312</v>
      </c>
      <c r="UV157" t="n">
        <v>36.83076</v>
      </c>
      <c r="UW157" t="n">
        <v>36.86546</v>
      </c>
      <c r="UX157" t="n">
        <v>36.90628</v>
      </c>
      <c r="UY157" t="n">
        <v>36.95126</v>
      </c>
      <c r="UZ157" t="n">
        <v>36.97489</v>
      </c>
      <c r="VA157" t="n">
        <v>37.0634</v>
      </c>
      <c r="VB157" t="n">
        <v>37.12186</v>
      </c>
      <c r="VC157" t="n">
        <v>37.19386</v>
      </c>
      <c r="VD157" t="n">
        <v>37.22625</v>
      </c>
      <c r="VE157" t="n">
        <v>37.28057</v>
      </c>
      <c r="VF157" t="n">
        <v>37.30354</v>
      </c>
      <c r="VG157" t="n">
        <v>37.33883</v>
      </c>
      <c r="VH157" t="n">
        <v>37.41558</v>
      </c>
      <c r="VI157" t="n">
        <v>37.48639</v>
      </c>
      <c r="VJ157" t="n">
        <v>37.55079</v>
      </c>
      <c r="VK157" t="n">
        <v>37.66218</v>
      </c>
      <c r="VL157" t="n">
        <v>37.73183</v>
      </c>
      <c r="VM157" t="n">
        <v>37.84866</v>
      </c>
      <c r="VN157" t="n">
        <v>37.89711</v>
      </c>
      <c r="VO157" t="n">
        <v>37.9353</v>
      </c>
      <c r="VP157" t="n">
        <v>37.96785</v>
      </c>
      <c r="VQ157" t="n">
        <v>38.02603</v>
      </c>
      <c r="VR157" t="n">
        <v>38.10926</v>
      </c>
      <c r="VS157" t="n">
        <v>38.16619</v>
      </c>
      <c r="VT157" t="n">
        <v>38.20858</v>
      </c>
      <c r="VU157" t="n">
        <v>38.25964</v>
      </c>
      <c r="VV157" t="n">
        <v>38.29928</v>
      </c>
      <c r="VW157" t="n">
        <v>38.37247</v>
      </c>
      <c r="VX157" t="n">
        <v>38.42403</v>
      </c>
      <c r="VY157" t="n">
        <v>38.4924</v>
      </c>
      <c r="VZ157" t="n">
        <v>38.54844</v>
      </c>
      <c r="WA157" t="n">
        <v>38.62001</v>
      </c>
      <c r="WB157" t="n">
        <v>38.71667</v>
      </c>
      <c r="WC157" t="n">
        <v>38.79893</v>
      </c>
      <c r="WD157" t="n">
        <v>38.84651</v>
      </c>
      <c r="WE157" t="n">
        <v>38.88812</v>
      </c>
      <c r="WF157" t="n">
        <v>38.93438</v>
      </c>
      <c r="WG157" t="n">
        <v>39.02214</v>
      </c>
      <c r="WH157" t="n">
        <v>39.10779</v>
      </c>
      <c r="WI157" t="n">
        <v>39.23972</v>
      </c>
      <c r="WJ157" t="n">
        <v>39.29643</v>
      </c>
      <c r="WK157" t="n">
        <v>39.37107</v>
      </c>
      <c r="WL157" t="n">
        <v>39.45029</v>
      </c>
      <c r="WM157" t="n">
        <v>39.53721</v>
      </c>
      <c r="WN157" t="n">
        <v>39.60184</v>
      </c>
      <c r="WO157" t="n">
        <v>39.64008</v>
      </c>
      <c r="WP157" t="n">
        <v>39.71168</v>
      </c>
      <c r="WQ157" t="n">
        <v>39.78769</v>
      </c>
      <c r="WR157" t="n">
        <v>39.83986</v>
      </c>
      <c r="WS157" t="n">
        <v>39.87477</v>
      </c>
      <c r="WT157" t="n">
        <v>39.92597</v>
      </c>
      <c r="WU157" t="n">
        <v>39.98469</v>
      </c>
      <c r="WV157" t="n">
        <v>40.01499</v>
      </c>
      <c r="WW157" t="n">
        <v>40.04192</v>
      </c>
      <c r="WX157" t="n">
        <v>40.11666</v>
      </c>
      <c r="WY157" t="n">
        <v>40.24976</v>
      </c>
      <c r="WZ157" t="n">
        <v>40.33832</v>
      </c>
      <c r="XA157" t="n">
        <v>40.39301</v>
      </c>
      <c r="XB157" t="n">
        <v>40.46167</v>
      </c>
      <c r="XC157" t="n">
        <v>40.52035</v>
      </c>
      <c r="XD157" t="n">
        <v>40.59475</v>
      </c>
      <c r="XE157" t="n">
        <v>40.68602</v>
      </c>
      <c r="XF157" t="n">
        <v>40.73621</v>
      </c>
      <c r="XG157" t="n">
        <v>40.7928</v>
      </c>
      <c r="XH157" t="n">
        <v>40.8388</v>
      </c>
      <c r="XI157" t="n">
        <v>40.87519</v>
      </c>
      <c r="XJ157" t="n">
        <v>40.91293</v>
      </c>
      <c r="XK157" t="n">
        <v>40.96215</v>
      </c>
      <c r="XL157" t="n">
        <v>41.02596</v>
      </c>
      <c r="XM157" t="n">
        <v>41.08513</v>
      </c>
      <c r="XN157" t="n">
        <v>41.15331</v>
      </c>
      <c r="XO157" t="n">
        <v>41.18439</v>
      </c>
      <c r="XP157" t="n">
        <v>41.21925</v>
      </c>
      <c r="XQ157" t="n">
        <v>41.26193</v>
      </c>
      <c r="XR157" t="n">
        <v>41.33577</v>
      </c>
      <c r="XS157" t="n">
        <v>41.39605</v>
      </c>
      <c r="XT157" t="n">
        <v>41.4332</v>
      </c>
      <c r="XU157" t="n">
        <v>41.49683</v>
      </c>
      <c r="XV157" t="n">
        <v>41.56123</v>
      </c>
      <c r="XW157" t="n">
        <v>41.59432</v>
      </c>
      <c r="XX157" t="n">
        <v>41.66512</v>
      </c>
      <c r="XY157" t="n">
        <v>41.71182</v>
      </c>
      <c r="XZ157" t="n">
        <v>41.7658</v>
      </c>
      <c r="YA157" t="n">
        <v>41.82462</v>
      </c>
      <c r="YB157" t="n">
        <v>41.86582</v>
      </c>
      <c r="YC157" t="n">
        <v>41.97839</v>
      </c>
      <c r="YD157" t="n">
        <v>42.05872</v>
      </c>
      <c r="YE157" t="n">
        <v>42.10674</v>
      </c>
      <c r="YF157" t="n">
        <v>42.18462</v>
      </c>
      <c r="YG157" t="n">
        <v>42.28544</v>
      </c>
      <c r="YH157" t="n">
        <v>42.35109</v>
      </c>
      <c r="YI157" t="n">
        <v>42.41091</v>
      </c>
      <c r="YJ157" t="n">
        <v>42.52322</v>
      </c>
      <c r="YK157" t="n">
        <v>42.60863</v>
      </c>
      <c r="YL157" t="n">
        <v>42.68712</v>
      </c>
      <c r="YM157" t="n">
        <v>42.79097</v>
      </c>
      <c r="YN157" t="n">
        <v>42.87857</v>
      </c>
      <c r="YO157" t="n">
        <v>42.94363</v>
      </c>
      <c r="YP157" t="n">
        <v>43.01242</v>
      </c>
      <c r="YQ157" t="n">
        <v>43.09114</v>
      </c>
      <c r="YR157" t="n">
        <v>43.16199</v>
      </c>
      <c r="YS157" t="n">
        <v>43.22153</v>
      </c>
      <c r="YT157" t="n">
        <v>43.26826</v>
      </c>
      <c r="YU157" t="n">
        <v>43.38873</v>
      </c>
      <c r="YV157" t="n">
        <v>43.48981</v>
      </c>
      <c r="YW157" t="n">
        <v>43.54108</v>
      </c>
      <c r="YX157" t="n">
        <v>43.67314</v>
      </c>
      <c r="YY157" t="n">
        <v>43.77538</v>
      </c>
      <c r="YZ157" t="n">
        <v>43.85532</v>
      </c>
      <c r="ZA157" t="n">
        <v>43.95745</v>
      </c>
      <c r="ZB157" t="n">
        <v>44.06392</v>
      </c>
      <c r="ZC157" t="n">
        <v>44.12915</v>
      </c>
      <c r="ZD157" t="n">
        <v>44.18254</v>
      </c>
      <c r="ZE157" t="n">
        <v>44.2053</v>
      </c>
      <c r="ZF157" t="n">
        <v>44.24683</v>
      </c>
      <c r="ZG157" t="n">
        <v>44.29149</v>
      </c>
      <c r="ZH157" t="n">
        <v>44.34164</v>
      </c>
      <c r="ZI157" t="n">
        <v>44.39339</v>
      </c>
      <c r="ZJ157" t="n">
        <v>44.48615</v>
      </c>
      <c r="ZK157" t="n">
        <v>44.56461</v>
      </c>
      <c r="ZL157" t="n">
        <v>44.61905</v>
      </c>
      <c r="ZM157" t="n">
        <v>44.72149</v>
      </c>
      <c r="ZN157" t="n">
        <v>44.76326</v>
      </c>
      <c r="ZO157" t="n">
        <v>44.81018</v>
      </c>
      <c r="ZP157" t="n">
        <v>44.83957</v>
      </c>
      <c r="ZQ157" t="n">
        <v>44.88476</v>
      </c>
      <c r="ZR157" t="n">
        <v>45.02884</v>
      </c>
      <c r="ZS157" t="n">
        <v>45.12538</v>
      </c>
      <c r="ZT157" t="n">
        <v>45.18781</v>
      </c>
      <c r="ZU157" t="n">
        <v>45.28391</v>
      </c>
      <c r="ZV157" t="n">
        <v>45.34348</v>
      </c>
      <c r="ZW157" t="n">
        <v>45.43531</v>
      </c>
      <c r="ZX157" t="n">
        <v>45.49954</v>
      </c>
      <c r="ZY157" t="n">
        <v>45.56669</v>
      </c>
      <c r="ZZ157" t="n">
        <v>45.69546</v>
      </c>
      <c r="AAA157" t="n">
        <v>45.7678</v>
      </c>
      <c r="AAB157" t="n">
        <v>45.86844</v>
      </c>
      <c r="AAC157" t="n">
        <v>45.94305</v>
      </c>
      <c r="AAD157" t="n">
        <v>45.9959</v>
      </c>
      <c r="AAE157" t="n">
        <v>46.06688</v>
      </c>
      <c r="AAF157" t="n">
        <v>46.09401</v>
      </c>
      <c r="AAG157" t="n">
        <v>46.15899</v>
      </c>
      <c r="AAH157" t="n">
        <v>46.23714</v>
      </c>
      <c r="AAI157" t="n">
        <v>46.33303</v>
      </c>
      <c r="AAJ157" t="n">
        <v>46.43164</v>
      </c>
      <c r="AAK157" t="n">
        <v>46.45596</v>
      </c>
      <c r="AAL157" t="n">
        <v>46.50699</v>
      </c>
      <c r="AAM157" t="n">
        <v>46.58514</v>
      </c>
      <c r="AAN157" t="n">
        <v>46.69497</v>
      </c>
      <c r="AAO157" t="n">
        <v>46.7863</v>
      </c>
      <c r="AAP157" t="n">
        <v>46.85106</v>
      </c>
      <c r="AAQ157" t="n">
        <v>46.90961</v>
      </c>
      <c r="AAR157" t="n">
        <v>46.96196</v>
      </c>
      <c r="AAS157" t="n">
        <v>47.04525</v>
      </c>
      <c r="AAT157" t="n">
        <v>47.1387</v>
      </c>
      <c r="AAU157" t="n">
        <v>47.22458</v>
      </c>
      <c r="AAV157" t="n">
        <v>47.35234</v>
      </c>
      <c r="AAW157" t="n">
        <v>47.46296</v>
      </c>
      <c r="AAX157" t="n">
        <v>47.61845</v>
      </c>
      <c r="AAY157" t="n">
        <v>47.70528</v>
      </c>
      <c r="AAZ157" t="n">
        <v>47.74823</v>
      </c>
      <c r="ABA157" t="n">
        <v>47.86321</v>
      </c>
      <c r="ABB157" t="n">
        <v>47.99353</v>
      </c>
      <c r="ABC157" t="n">
        <v>48.10767</v>
      </c>
      <c r="ABD157" t="n">
        <v>48.25304</v>
      </c>
      <c r="ABE157" t="n">
        <v>48.38132</v>
      </c>
      <c r="ABF157" t="n">
        <v>48.47376</v>
      </c>
      <c r="ABG157" t="n">
        <v>48.54726</v>
      </c>
      <c r="ABH157" t="n">
        <v>48.62555</v>
      </c>
      <c r="ABI157" t="n">
        <v>48.69802</v>
      </c>
      <c r="ABJ157" t="n">
        <v>48.82315</v>
      </c>
      <c r="ABK157" t="n">
        <v>48.94414</v>
      </c>
      <c r="ABL157" t="n">
        <v>49.04964</v>
      </c>
      <c r="ABM157" t="n">
        <v>49.2337</v>
      </c>
      <c r="ABN157" t="n">
        <v>49.39087</v>
      </c>
      <c r="ABO157" t="n">
        <v>49.52709</v>
      </c>
      <c r="ABP157" t="n">
        <v>49.62567</v>
      </c>
      <c r="ABQ157" t="n">
        <v>49.73292</v>
      </c>
      <c r="ABR157" t="n">
        <v>49.90097</v>
      </c>
      <c r="ABS157" t="n">
        <v>50.03803</v>
      </c>
      <c r="ABT157" t="n">
        <v>50.08913</v>
      </c>
      <c r="ABU157" t="n">
        <v>50.1685</v>
      </c>
      <c r="ABV157" t="n">
        <v>50.24555</v>
      </c>
      <c r="ABW157" t="n">
        <v>50.36813</v>
      </c>
      <c r="ABX157" t="n">
        <v>50.40089</v>
      </c>
      <c r="ABY157" t="n">
        <v>50.45927</v>
      </c>
      <c r="ABZ157" t="n">
        <v>50.55859</v>
      </c>
      <c r="ACA157" t="n">
        <v>50.63709</v>
      </c>
      <c r="ACB157" t="n">
        <v>50.82366</v>
      </c>
      <c r="ACC157" t="n">
        <v>50.97672</v>
      </c>
      <c r="ACD157" t="n">
        <v>51.05745</v>
      </c>
      <c r="ACE157" t="n">
        <v>51.15691</v>
      </c>
      <c r="ACF157" t="n">
        <v>51.24576</v>
      </c>
      <c r="ACG157" t="n">
        <v>51.41061</v>
      </c>
      <c r="ACH157" t="n">
        <v>51.58081</v>
      </c>
      <c r="ACI157" t="n">
        <v>51.70118</v>
      </c>
      <c r="ACJ157" t="n">
        <v>51.77359</v>
      </c>
      <c r="ACK157" t="n">
        <v>51.86423</v>
      </c>
      <c r="ACL157" t="n">
        <v>51.9235</v>
      </c>
      <c r="ACM157" t="n">
        <v>52.04387</v>
      </c>
      <c r="ACN157" t="n">
        <v>52.2228</v>
      </c>
      <c r="ACO157" t="n">
        <v>52.35494</v>
      </c>
      <c r="ACP157" t="n">
        <v>52.54605</v>
      </c>
      <c r="ACQ157" t="n">
        <v>52.65631</v>
      </c>
      <c r="ACR157" t="n">
        <v>52.71233</v>
      </c>
      <c r="ACS157" t="n">
        <v>52.875</v>
      </c>
      <c r="ACT157" t="n">
        <v>52.99528</v>
      </c>
      <c r="ACU157" t="n">
        <v>53.07635</v>
      </c>
      <c r="ACV157" t="n">
        <v>53.10251</v>
      </c>
      <c r="ACW157" t="n">
        <v>53.13901</v>
      </c>
      <c r="ACX157" t="n">
        <v>53.29647</v>
      </c>
      <c r="ACY157" t="n">
        <v>53.47413</v>
      </c>
      <c r="ACZ157" t="n">
        <v>53.67534</v>
      </c>
      <c r="ADA157" t="n">
        <v>53.8467</v>
      </c>
      <c r="ADB157" t="n">
        <v>53.94944</v>
      </c>
      <c r="ADC157" t="n">
        <v>54.11874</v>
      </c>
      <c r="ADD157" t="n">
        <v>54.24388</v>
      </c>
      <c r="ADE157" t="n">
        <v>54.30932</v>
      </c>
      <c r="ADF157" t="n">
        <v>54.44409</v>
      </c>
      <c r="ADG157" t="n">
        <v>54.60758</v>
      </c>
      <c r="ADH157" t="n">
        <v>54.68145</v>
      </c>
      <c r="ADI157" t="n">
        <v>54.84537</v>
      </c>
      <c r="ADJ157" t="n">
        <v>54.96209</v>
      </c>
      <c r="ADK157" t="n">
        <v>55.13295</v>
      </c>
      <c r="ADL157" t="n">
        <v>55.25595</v>
      </c>
      <c r="ADM157" t="n">
        <v>55.38987</v>
      </c>
      <c r="ADN157" t="n">
        <v>55.47789</v>
      </c>
      <c r="ADO157" t="n">
        <v>55.6746</v>
      </c>
      <c r="ADP157" t="n">
        <v>55.79764</v>
      </c>
      <c r="ADQ157" t="n">
        <v>55.9934</v>
      </c>
      <c r="ADR157" t="n">
        <v>56.04933</v>
      </c>
      <c r="ADS157" t="n">
        <v>56.1724</v>
      </c>
      <c r="ADT157" t="n">
        <v>56.299</v>
      </c>
      <c r="ADU157" t="n">
        <v>56.45177</v>
      </c>
      <c r="ADV157" t="n">
        <v>56.53492</v>
      </c>
      <c r="ADW157" t="n">
        <v>56.7261</v>
      </c>
      <c r="ADX157" t="n">
        <v>56.97289</v>
      </c>
      <c r="ADY157" t="n">
        <v>57.06855</v>
      </c>
      <c r="ADZ157" t="n">
        <v>57.19167</v>
      </c>
      <c r="AEA157" t="n">
        <v>57.376</v>
      </c>
      <c r="AEB157" t="n">
        <v>57.54295</v>
      </c>
      <c r="AEC157" t="n">
        <v>57.68705</v>
      </c>
      <c r="AED157" t="n">
        <v>57.84684</v>
      </c>
      <c r="AEE157" t="n">
        <v>58.04489</v>
      </c>
      <c r="AEF157" t="n">
        <v>58.17016</v>
      </c>
      <c r="AEG157" t="n">
        <v>58.3045</v>
      </c>
      <c r="AEH157" t="n">
        <v>58.36997</v>
      </c>
      <c r="AEI157" t="n">
        <v>58.44504</v>
      </c>
      <c r="AEJ157" t="n">
        <v>58.50338</v>
      </c>
      <c r="AEK157" t="n">
        <v>58.60772</v>
      </c>
      <c r="AEL157" t="n">
        <v>58.74148</v>
      </c>
      <c r="AEM157" t="n">
        <v>58.91576</v>
      </c>
      <c r="AEN157" t="n">
        <v>59.00245</v>
      </c>
      <c r="AEO157" t="n">
        <v>59.1266</v>
      </c>
      <c r="AEP157" t="n">
        <v>59.36154</v>
      </c>
      <c r="AEQ157" t="n">
        <v>59.51636</v>
      </c>
      <c r="AER157" t="n">
        <v>59.66467</v>
      </c>
      <c r="AES157" t="n">
        <v>59.823</v>
      </c>
      <c r="AET157" t="n">
        <v>60.01725</v>
      </c>
      <c r="AEU157" t="n">
        <v>60.16623</v>
      </c>
      <c r="AEV157" t="n">
        <v>60.27772</v>
      </c>
      <c r="AEW157" t="n">
        <v>60.44361</v>
      </c>
      <c r="AEX157" t="n">
        <v>60.49313</v>
      </c>
      <c r="AEY157" t="n">
        <v>60.60004</v>
      </c>
      <c r="AEZ157" t="n">
        <v>60.82068</v>
      </c>
      <c r="AFA157" t="n">
        <v>61.02019</v>
      </c>
      <c r="AFB157" t="n">
        <v>61.22775</v>
      </c>
      <c r="AFC157" t="n">
        <v>61.34438</v>
      </c>
      <c r="AFD157" t="n">
        <v>61.51846</v>
      </c>
      <c r="AFE157" t="n">
        <v>61.76074</v>
      </c>
      <c r="AFF157" t="n">
        <v>61.8904</v>
      </c>
      <c r="AFG157" t="n">
        <v>61.94027</v>
      </c>
      <c r="AFH157" t="n">
        <v>62.07584</v>
      </c>
      <c r="AFI157" t="n">
        <v>62.25516</v>
      </c>
      <c r="AFJ157" t="n">
        <v>62.45919</v>
      </c>
      <c r="AFK157" t="n">
        <v>62.62656</v>
      </c>
      <c r="AFL157" t="n">
        <v>62.84384</v>
      </c>
      <c r="AFM157" t="n">
        <v>63.07127</v>
      </c>
      <c r="AFN157" t="n">
        <v>63.27588</v>
      </c>
      <c r="AFO157" t="n">
        <v>63.63139</v>
      </c>
      <c r="AFP157" t="n">
        <v>63.92591</v>
      </c>
      <c r="AFQ157" t="n">
        <v>64.08955</v>
      </c>
      <c r="AFR157" t="n">
        <v>64.32359</v>
      </c>
      <c r="AFS157" t="n">
        <v>64.47154999999999</v>
      </c>
      <c r="AFT157" t="n">
        <v>64.70299</v>
      </c>
      <c r="AFU157" t="n">
        <v>64.99889</v>
      </c>
      <c r="AFV157" t="n">
        <v>65.27582</v>
      </c>
      <c r="AFW157" t="n">
        <v>65.48715</v>
      </c>
      <c r="AFX157" t="n">
        <v>65.65900999999999</v>
      </c>
      <c r="AFY157" t="n">
        <v>65.83402</v>
      </c>
      <c r="AFZ157" t="n">
        <v>66.11375</v>
      </c>
      <c r="AGA157" t="n">
        <v>66.42162</v>
      </c>
      <c r="AGB157" t="n">
        <v>66.57445</v>
      </c>
      <c r="AGC157" t="n">
        <v>66.72305</v>
      </c>
      <c r="AGD157" t="n">
        <v>66.94168999999999</v>
      </c>
      <c r="AGE157" t="n">
        <v>67.13361</v>
      </c>
      <c r="AGF157" t="n">
        <v>67.26363000000001</v>
      </c>
      <c r="AGG157" t="n">
        <v>67.3631</v>
      </c>
      <c r="AGH157" t="n">
        <v>67.46922000000001</v>
      </c>
      <c r="AGI157" t="n">
        <v>67.73099999999999</v>
      </c>
      <c r="AGJ157" t="n">
        <v>67.99787000000001</v>
      </c>
      <c r="AGK157" t="n">
        <v>68.26701</v>
      </c>
      <c r="AGL157" t="n">
        <v>68.43895999999999</v>
      </c>
      <c r="AGM157" t="n">
        <v>68.67925</v>
      </c>
      <c r="AGN157" t="n">
        <v>68.86765</v>
      </c>
      <c r="AGO157" t="n">
        <v>68.94195999999999</v>
      </c>
      <c r="AGP157" t="n">
        <v>69.17061</v>
      </c>
      <c r="AGQ157" t="n">
        <v>69.39922</v>
      </c>
      <c r="AGR157" t="n">
        <v>69.71669</v>
      </c>
      <c r="AGS157" t="n">
        <v>69.96005</v>
      </c>
      <c r="AGT157" t="n">
        <v>70.22489</v>
      </c>
      <c r="AGU157" t="n">
        <v>70.55193</v>
      </c>
      <c r="AGV157" t="n">
        <v>70.91032</v>
      </c>
      <c r="AGW157" t="n">
        <v>71.24263000000001</v>
      </c>
      <c r="AGX157" t="n">
        <v>71.69543</v>
      </c>
      <c r="AGY157" t="n">
        <v>72.3246</v>
      </c>
      <c r="AGZ157" t="n">
        <v>72.76058999999999</v>
      </c>
      <c r="AHA157" t="n">
        <v>73.07492999999999</v>
      </c>
      <c r="AHB157" t="n">
        <v>73.22432000000001</v>
      </c>
      <c r="AHC157" t="n">
        <v>73.51566</v>
      </c>
      <c r="AHD157" t="n">
        <v>73.87915</v>
      </c>
      <c r="AHE157" t="n">
        <v>74.18671000000001</v>
      </c>
      <c r="AHF157" t="n">
        <v>74.39699</v>
      </c>
      <c r="AHG157" t="n">
        <v>74.71889</v>
      </c>
      <c r="AHH157" t="n">
        <v>74.98594</v>
      </c>
      <c r="AHI157" t="n">
        <v>75.31502999999999</v>
      </c>
      <c r="AHJ157" t="n">
        <v>75.55542</v>
      </c>
      <c r="AHK157" t="n">
        <v>75.83662</v>
      </c>
      <c r="AHL157" t="n">
        <v>76.20256999999999</v>
      </c>
      <c r="AHM157" t="n">
        <v>76.51505</v>
      </c>
      <c r="AHN157" t="n">
        <v>76.73744000000001</v>
      </c>
      <c r="AHO157" t="n">
        <v>77.05455000000001</v>
      </c>
      <c r="AHP157" t="n">
        <v>77.33434</v>
      </c>
      <c r="AHQ157" t="n">
        <v>77.59524</v>
      </c>
      <c r="AHR157" t="n">
        <v>77.79917</v>
      </c>
      <c r="AHS157" t="n">
        <v>78.20704000000001</v>
      </c>
      <c r="AHT157" t="n">
        <v>78.51112000000001</v>
      </c>
      <c r="AHU157" t="n">
        <v>78.77983999999999</v>
      </c>
      <c r="AHV157" t="n">
        <v>79.15752000000001</v>
      </c>
      <c r="AHW157" t="n">
        <v>79.42142</v>
      </c>
      <c r="AHX157" t="n">
        <v>79.59708000000001</v>
      </c>
      <c r="AHY157" t="n">
        <v>79.9922</v>
      </c>
      <c r="AHZ157" t="n">
        <v>80.43221</v>
      </c>
      <c r="AIA157" t="n">
        <v>81.01142</v>
      </c>
      <c r="AIB157" t="n">
        <v>81.39301</v>
      </c>
      <c r="AIC157" t="n">
        <v>81.76266</v>
      </c>
      <c r="AID157" t="n">
        <v>81.96947</v>
      </c>
      <c r="AIE157" t="n">
        <v>82.22709999999999</v>
      </c>
      <c r="AIF157" t="n">
        <v>82.4987</v>
      </c>
      <c r="AIG157" t="n">
        <v>83.01121000000001</v>
      </c>
      <c r="AIH157" t="n">
        <v>83.3741</v>
      </c>
      <c r="AII157" t="n">
        <v>83.59044</v>
      </c>
      <c r="AIJ157" t="n">
        <v>83.98735000000001</v>
      </c>
      <c r="AIK157" t="n">
        <v>84.47795000000001</v>
      </c>
      <c r="AIL157" t="n">
        <v>85.18554</v>
      </c>
      <c r="AIM157" t="n">
        <v>85.91092999999999</v>
      </c>
      <c r="AIN157" t="n">
        <v>86.44159999999999</v>
      </c>
      <c r="AIO157" t="n">
        <v>86.88236999999999</v>
      </c>
      <c r="AIP157" t="n">
        <v>87.03668</v>
      </c>
      <c r="AIQ157" t="n">
        <v>87.79235</v>
      </c>
      <c r="AIR157" t="n">
        <v>88.4782</v>
      </c>
      <c r="AIS157" t="n">
        <v>89.26752</v>
      </c>
      <c r="AIT157" t="n">
        <v>89.80696</v>
      </c>
      <c r="AIU157" t="n">
        <v>90.27679999999999</v>
      </c>
      <c r="AIV157" t="n">
        <v>90.73244</v>
      </c>
      <c r="AIW157" t="n">
        <v>91.16013</v>
      </c>
      <c r="AIX157" t="n">
        <v>91.77341</v>
      </c>
      <c r="AIY157" t="n">
        <v>92.05421</v>
      </c>
      <c r="AIZ157" t="n">
        <v>92.39185000000001</v>
      </c>
      <c r="AJA157" t="n">
        <v>93.08237</v>
      </c>
      <c r="AJB157" t="n">
        <v>93.74406</v>
      </c>
      <c r="AJC157" t="n">
        <v>94.40591999999999</v>
      </c>
      <c r="AJD157" t="n">
        <v>95.00828</v>
      </c>
      <c r="AJE157" t="n">
        <v>95.55405</v>
      </c>
      <c r="AJF157" t="n">
        <v>96.11515</v>
      </c>
      <c r="AJG157" t="n">
        <v>96.46991</v>
      </c>
      <c r="AJH157" t="n">
        <v>96.88215</v>
      </c>
      <c r="AJI157" t="n">
        <v>97.10043</v>
      </c>
      <c r="AJJ157" t="n">
        <v>97.84093</v>
      </c>
      <c r="AJK157" t="n">
        <v>98.41018</v>
      </c>
      <c r="AJL157" t="n">
        <v>99.18961</v>
      </c>
      <c r="AJM157" t="n">
        <v>100.49952</v>
      </c>
      <c r="AJN157" t="n">
        <v>101.37454</v>
      </c>
      <c r="AJO157" t="n">
        <v>101.89705</v>
      </c>
      <c r="AJP157" t="n">
        <v>103.04541</v>
      </c>
      <c r="AJQ157" t="n">
        <v>104.32723</v>
      </c>
      <c r="AJR157" t="n">
        <v>105.80137</v>
      </c>
      <c r="AJS157" t="n">
        <v>106.93008</v>
      </c>
      <c r="AJT157" t="n">
        <v>107.68375</v>
      </c>
      <c r="AJU157" t="n">
        <v>108.3176</v>
      </c>
      <c r="AJV157" t="n">
        <v>109.58921</v>
      </c>
      <c r="AJW157" t="n">
        <v>111.41106</v>
      </c>
      <c r="AJX157" t="n">
        <v>112.43744</v>
      </c>
      <c r="AJY157" t="n">
        <v>113.84255</v>
      </c>
      <c r="AJZ157" t="n">
        <v>114.41614</v>
      </c>
      <c r="AKA157" t="n">
        <v>115.62415</v>
      </c>
      <c r="AKB157" t="n">
        <v>116.13168</v>
      </c>
      <c r="AKC157" t="n">
        <v>117.00398</v>
      </c>
      <c r="AKD157" t="n">
        <v>117.75797</v>
      </c>
      <c r="AKE157" t="n">
        <v>119.01684</v>
      </c>
      <c r="AKF157" t="n">
        <v>120.78106</v>
      </c>
      <c r="AKG157" t="n">
        <v>121.8388</v>
      </c>
      <c r="AKH157" t="n">
        <v>122.48049</v>
      </c>
      <c r="AKI157" t="n">
        <v>123.4549</v>
      </c>
      <c r="AKJ157" t="n">
        <v>125.65105</v>
      </c>
      <c r="AKK157" t="n">
        <v>127.06594</v>
      </c>
      <c r="AKL157" t="n">
        <v>130.37303</v>
      </c>
      <c r="AKM157" t="n">
        <v>132.94821</v>
      </c>
      <c r="AKN157" t="n">
        <v>134.25816</v>
      </c>
      <c r="AKO157" t="n">
        <v>135.83784</v>
      </c>
      <c r="AKP157" t="n">
        <v>137.25343</v>
      </c>
      <c r="AKQ157" t="n">
        <v>138.74387</v>
      </c>
      <c r="AKR157" t="n">
        <v>140.34648</v>
      </c>
      <c r="AKS157" t="n">
        <v>144.03685</v>
      </c>
      <c r="AKT157" t="n">
        <v>151.70084</v>
      </c>
      <c r="AKU157" t="n">
        <v>156.0237</v>
      </c>
      <c r="AKV157" t="n">
        <v>158.38741</v>
      </c>
      <c r="AKW157" t="n">
        <v>162.83032</v>
      </c>
      <c r="AKX157" t="n">
        <v>164.68239</v>
      </c>
      <c r="AKY157" t="n">
        <v>167.88898</v>
      </c>
      <c r="AKZ157" t="n">
        <v>170.88742</v>
      </c>
      <c r="ALA157" t="n">
        <v>172.96657</v>
      </c>
      <c r="ALB157" t="n">
        <v>176.58153</v>
      </c>
      <c r="ALC157" t="n">
        <v>185.54323</v>
      </c>
      <c r="ALD157" t="n">
        <v>192.66048</v>
      </c>
      <c r="ALE157" t="n">
        <v>199.66313</v>
      </c>
      <c r="ALF157" t="n">
        <v>218.23273</v>
      </c>
      <c r="ALG157" t="n">
        <v>228.81371</v>
      </c>
      <c r="ALH157" t="n">
        <v>232.4407</v>
      </c>
      <c r="ALI157" t="n">
        <v>238.03336</v>
      </c>
      <c r="ALJ157" t="n">
        <v>247.26457</v>
      </c>
      <c r="ALK157" t="n">
        <v>284.73276</v>
      </c>
      <c r="ALL157" t="n">
        <v>315.45642</v>
      </c>
      <c r="ALM157" t="n">
        <v>385.98776</v>
      </c>
      <c r="ALN157" t="n">
        <v>522.14044</v>
      </c>
      <c r="ALO157" t="n">
        <v>988.55933</v>
      </c>
    </row>
    <row r="158">
      <c r="A158" t="inlineStr">
        <is>
          <t>Czechia</t>
        </is>
      </c>
      <c r="B158" t="inlineStr">
        <is>
          <t>CZE</t>
        </is>
      </c>
      <c r="C158" s="13">
        <f>AVERAGE(SI158,SJ158)</f>
        <v/>
      </c>
      <c r="D158" t="n">
        <v>4.46954</v>
      </c>
      <c r="E158" t="n">
        <v>5.23717</v>
      </c>
      <c r="F158" t="n">
        <v>5.48471</v>
      </c>
      <c r="G158" t="n">
        <v>6.0629</v>
      </c>
      <c r="H158" t="n">
        <v>6.60073</v>
      </c>
      <c r="I158" t="n">
        <v>7.31982</v>
      </c>
      <c r="J158" t="n">
        <v>7.90899</v>
      </c>
      <c r="K158" t="n">
        <v>8.21063</v>
      </c>
      <c r="L158" t="n">
        <v>9.03506</v>
      </c>
      <c r="M158" t="n">
        <v>9.562900000000001</v>
      </c>
      <c r="N158" t="n">
        <v>10.10065</v>
      </c>
      <c r="O158" t="n">
        <v>10.32991</v>
      </c>
      <c r="P158" t="n">
        <v>10.45256</v>
      </c>
      <c r="Q158" t="n">
        <v>10.58421</v>
      </c>
      <c r="R158" t="n">
        <v>11.14008</v>
      </c>
      <c r="S158" t="n">
        <v>11.5575</v>
      </c>
      <c r="T158" t="n">
        <v>11.84819</v>
      </c>
      <c r="U158" t="n">
        <v>12.01207</v>
      </c>
      <c r="V158" t="n">
        <v>12.35938</v>
      </c>
      <c r="W158" t="n">
        <v>12.69744</v>
      </c>
      <c r="X158" t="n">
        <v>13.14251</v>
      </c>
      <c r="Y158" t="n">
        <v>13.26262</v>
      </c>
      <c r="Z158" t="n">
        <v>13.31202</v>
      </c>
      <c r="AA158" t="n">
        <v>13.43243</v>
      </c>
      <c r="AB158" t="n">
        <v>13.57091</v>
      </c>
      <c r="AC158" t="n">
        <v>13.7486</v>
      </c>
      <c r="AD158" t="n">
        <v>14.11661</v>
      </c>
      <c r="AE158" t="n">
        <v>14.2784</v>
      </c>
      <c r="AF158" t="n">
        <v>14.43579</v>
      </c>
      <c r="AG158" t="n">
        <v>14.52955</v>
      </c>
      <c r="AH158" t="n">
        <v>14.79031</v>
      </c>
      <c r="AI158" t="n">
        <v>15.04042</v>
      </c>
      <c r="AJ158" t="n">
        <v>15.39779</v>
      </c>
      <c r="AK158" t="n">
        <v>15.54354</v>
      </c>
      <c r="AL158" t="n">
        <v>15.72806</v>
      </c>
      <c r="AM158" t="n">
        <v>15.8278</v>
      </c>
      <c r="AN158" t="n">
        <v>15.969</v>
      </c>
      <c r="AO158" t="n">
        <v>16.23558</v>
      </c>
      <c r="AP158" t="n">
        <v>16.52089</v>
      </c>
      <c r="AQ158" t="n">
        <v>16.61816</v>
      </c>
      <c r="AR158" t="n">
        <v>16.71707</v>
      </c>
      <c r="AS158" t="n">
        <v>16.79216</v>
      </c>
      <c r="AT158" t="n">
        <v>17.18585</v>
      </c>
      <c r="AU158" t="n">
        <v>17.41278</v>
      </c>
      <c r="AV158" t="n">
        <v>17.56599</v>
      </c>
      <c r="AW158" t="n">
        <v>17.76037</v>
      </c>
      <c r="AX158" t="n">
        <v>17.80778</v>
      </c>
      <c r="AY158" t="n">
        <v>17.90008</v>
      </c>
      <c r="AZ158" t="n">
        <v>18.00981</v>
      </c>
      <c r="BA158" t="n">
        <v>18.10127</v>
      </c>
      <c r="BB158" t="n">
        <v>18.18293</v>
      </c>
      <c r="BC158" t="n">
        <v>18.22972</v>
      </c>
      <c r="BD158" t="n">
        <v>18.29818</v>
      </c>
      <c r="BE158" t="n">
        <v>18.36529</v>
      </c>
      <c r="BF158" t="n">
        <v>18.54778</v>
      </c>
      <c r="BG158" t="n">
        <v>18.63349</v>
      </c>
      <c r="BH158" t="n">
        <v>18.72021</v>
      </c>
      <c r="BI158" t="n">
        <v>18.74635</v>
      </c>
      <c r="BJ158" t="n">
        <v>18.85639</v>
      </c>
      <c r="BK158" t="n">
        <v>18.91443</v>
      </c>
      <c r="BL158" t="n">
        <v>19.11035</v>
      </c>
      <c r="BM158" t="n">
        <v>19.21411</v>
      </c>
      <c r="BN158" t="n">
        <v>19.36183</v>
      </c>
      <c r="BO158" t="n">
        <v>19.45317</v>
      </c>
      <c r="BP158" t="n">
        <v>19.61852</v>
      </c>
      <c r="BQ158" t="n">
        <v>19.73381</v>
      </c>
      <c r="BR158" t="n">
        <v>19.82809</v>
      </c>
      <c r="BS158" t="n">
        <v>19.93628</v>
      </c>
      <c r="BT158" t="n">
        <v>19.97883</v>
      </c>
      <c r="BU158" t="n">
        <v>20.13128</v>
      </c>
      <c r="BV158" t="n">
        <v>20.25727</v>
      </c>
      <c r="BW158" t="n">
        <v>20.42973</v>
      </c>
      <c r="BX158" t="n">
        <v>20.56731</v>
      </c>
      <c r="BY158" t="n">
        <v>20.71632</v>
      </c>
      <c r="BZ158" t="n">
        <v>20.86518</v>
      </c>
      <c r="CA158" t="n">
        <v>20.93069</v>
      </c>
      <c r="CB158" t="n">
        <v>20.99909</v>
      </c>
      <c r="CC158" t="n">
        <v>21.07706</v>
      </c>
      <c r="CD158" t="n">
        <v>21.13085</v>
      </c>
      <c r="CE158" t="n">
        <v>21.20549</v>
      </c>
      <c r="CF158" t="n">
        <v>21.30845</v>
      </c>
      <c r="CG158" t="n">
        <v>21.41977</v>
      </c>
      <c r="CH158" t="n">
        <v>21.4621</v>
      </c>
      <c r="CI158" t="n">
        <v>21.56255</v>
      </c>
      <c r="CJ158" t="n">
        <v>21.6232</v>
      </c>
      <c r="CK158" t="n">
        <v>21.68516</v>
      </c>
      <c r="CL158" t="n">
        <v>21.73499</v>
      </c>
      <c r="CM158" t="n">
        <v>21.79033</v>
      </c>
      <c r="CN158" t="n">
        <v>21.90907</v>
      </c>
      <c r="CO158" t="n">
        <v>21.97481</v>
      </c>
      <c r="CP158" t="n">
        <v>22.06664</v>
      </c>
      <c r="CQ158" t="n">
        <v>22.14492</v>
      </c>
      <c r="CR158" t="n">
        <v>22.25162</v>
      </c>
      <c r="CS158" t="n">
        <v>22.36003</v>
      </c>
      <c r="CT158" t="n">
        <v>22.4362</v>
      </c>
      <c r="CU158" t="n">
        <v>22.47439</v>
      </c>
      <c r="CV158" t="n">
        <v>22.5453</v>
      </c>
      <c r="CW158" t="n">
        <v>22.61381</v>
      </c>
      <c r="CX158" t="n">
        <v>22.65483</v>
      </c>
      <c r="CY158" t="n">
        <v>22.68983</v>
      </c>
      <c r="CZ158" t="n">
        <v>22.74333</v>
      </c>
      <c r="DA158" t="n">
        <v>22.78403</v>
      </c>
      <c r="DB158" t="n">
        <v>22.83805</v>
      </c>
      <c r="DC158" t="n">
        <v>22.89366</v>
      </c>
      <c r="DD158" t="n">
        <v>22.99673</v>
      </c>
      <c r="DE158" t="n">
        <v>23.10296</v>
      </c>
      <c r="DF158" t="n">
        <v>23.2055</v>
      </c>
      <c r="DG158" t="n">
        <v>23.32589</v>
      </c>
      <c r="DH158" t="n">
        <v>23.37179</v>
      </c>
      <c r="DI158" t="n">
        <v>23.43624</v>
      </c>
      <c r="DJ158" t="n">
        <v>23.514</v>
      </c>
      <c r="DK158" t="n">
        <v>23.58877</v>
      </c>
      <c r="DL158" t="n">
        <v>23.67767</v>
      </c>
      <c r="DM158" t="n">
        <v>23.75426</v>
      </c>
      <c r="DN158" t="n">
        <v>23.78909</v>
      </c>
      <c r="DO158" t="n">
        <v>23.87219</v>
      </c>
      <c r="DP158" t="n">
        <v>23.92032</v>
      </c>
      <c r="DQ158" t="n">
        <v>23.95164</v>
      </c>
      <c r="DR158" t="n">
        <v>24.01322</v>
      </c>
      <c r="DS158" t="n">
        <v>24.05244</v>
      </c>
      <c r="DT158" t="n">
        <v>24.08401</v>
      </c>
      <c r="DU158" t="n">
        <v>24.1007</v>
      </c>
      <c r="DV158" t="n">
        <v>24.11172</v>
      </c>
      <c r="DW158" t="n">
        <v>24.16323</v>
      </c>
      <c r="DX158" t="n">
        <v>24.23435</v>
      </c>
      <c r="DY158" t="n">
        <v>24.26036</v>
      </c>
      <c r="DZ158" t="n">
        <v>24.33404</v>
      </c>
      <c r="EA158" t="n">
        <v>24.41234</v>
      </c>
      <c r="EB158" t="n">
        <v>24.46331</v>
      </c>
      <c r="EC158" t="n">
        <v>24.53064</v>
      </c>
      <c r="ED158" t="n">
        <v>24.59357</v>
      </c>
      <c r="EE158" t="n">
        <v>24.62535</v>
      </c>
      <c r="EF158" t="n">
        <v>24.65399</v>
      </c>
      <c r="EG158" t="n">
        <v>24.75751</v>
      </c>
      <c r="EH158" t="n">
        <v>24.84805</v>
      </c>
      <c r="EI158" t="n">
        <v>24.87577</v>
      </c>
      <c r="EJ158" t="n">
        <v>24.95434</v>
      </c>
      <c r="EK158" t="n">
        <v>25.00123</v>
      </c>
      <c r="EL158" t="n">
        <v>25.01556</v>
      </c>
      <c r="EM158" t="n">
        <v>25.08191</v>
      </c>
      <c r="EN158" t="n">
        <v>25.14936</v>
      </c>
      <c r="EO158" t="n">
        <v>25.21183</v>
      </c>
      <c r="EP158" t="n">
        <v>25.27267</v>
      </c>
      <c r="EQ158" t="n">
        <v>25.35789</v>
      </c>
      <c r="ER158" t="n">
        <v>25.42672</v>
      </c>
      <c r="ES158" t="n">
        <v>25.46521</v>
      </c>
      <c r="ET158" t="n">
        <v>25.50193</v>
      </c>
      <c r="EU158" t="n">
        <v>25.5569</v>
      </c>
      <c r="EV158" t="n">
        <v>25.60989</v>
      </c>
      <c r="EW158" t="n">
        <v>25.71156</v>
      </c>
      <c r="EX158" t="n">
        <v>25.79929</v>
      </c>
      <c r="EY158" t="n">
        <v>25.86501</v>
      </c>
      <c r="EZ158" t="n">
        <v>25.9244</v>
      </c>
      <c r="FA158" t="n">
        <v>26.0007</v>
      </c>
      <c r="FB158" t="n">
        <v>26.04075</v>
      </c>
      <c r="FC158" t="n">
        <v>26.06359</v>
      </c>
      <c r="FD158" t="n">
        <v>26.09925</v>
      </c>
      <c r="FE158" t="n">
        <v>26.13279</v>
      </c>
      <c r="FF158" t="n">
        <v>26.19949</v>
      </c>
      <c r="FG158" t="n">
        <v>26.2621</v>
      </c>
      <c r="FH158" t="n">
        <v>26.29254</v>
      </c>
      <c r="FI158" t="n">
        <v>26.33177</v>
      </c>
      <c r="FJ158" t="n">
        <v>26.39376</v>
      </c>
      <c r="FK158" t="n">
        <v>26.45487</v>
      </c>
      <c r="FL158" t="n">
        <v>26.49781</v>
      </c>
      <c r="FM158" t="n">
        <v>26.5221</v>
      </c>
      <c r="FN158" t="n">
        <v>26.57911</v>
      </c>
      <c r="FO158" t="n">
        <v>26.65244</v>
      </c>
      <c r="FP158" t="n">
        <v>26.7859</v>
      </c>
      <c r="FQ158" t="n">
        <v>26.85955</v>
      </c>
      <c r="FR158" t="n">
        <v>26.93235</v>
      </c>
      <c r="FS158" t="n">
        <v>26.97153</v>
      </c>
      <c r="FT158" t="n">
        <v>27.00421</v>
      </c>
      <c r="FU158" t="n">
        <v>27.06562</v>
      </c>
      <c r="FV158" t="n">
        <v>27.15523</v>
      </c>
      <c r="FW158" t="n">
        <v>27.21883</v>
      </c>
      <c r="FX158" t="n">
        <v>27.26824</v>
      </c>
      <c r="FY158" t="n">
        <v>27.29002</v>
      </c>
      <c r="FZ158" t="n">
        <v>27.34223</v>
      </c>
      <c r="GA158" t="n">
        <v>27.39712</v>
      </c>
      <c r="GB158" t="n">
        <v>27.44121</v>
      </c>
      <c r="GC158" t="n">
        <v>27.50287</v>
      </c>
      <c r="GD158" t="n">
        <v>27.571</v>
      </c>
      <c r="GE158" t="n">
        <v>27.6286</v>
      </c>
      <c r="GF158" t="n">
        <v>27.66384</v>
      </c>
      <c r="GG158" t="n">
        <v>27.7054</v>
      </c>
      <c r="GH158" t="n">
        <v>27.74807</v>
      </c>
      <c r="GI158" t="n">
        <v>27.79765</v>
      </c>
      <c r="GJ158" t="n">
        <v>27.83664</v>
      </c>
      <c r="GK158" t="n">
        <v>27.89927</v>
      </c>
      <c r="GL158" t="n">
        <v>27.94771</v>
      </c>
      <c r="GM158" t="n">
        <v>27.98006</v>
      </c>
      <c r="GN158" t="n">
        <v>28.00587</v>
      </c>
      <c r="GO158" t="n">
        <v>28.03828</v>
      </c>
      <c r="GP158" t="n">
        <v>28.08375</v>
      </c>
      <c r="GQ158" t="n">
        <v>28.14096</v>
      </c>
      <c r="GR158" t="n">
        <v>28.25378</v>
      </c>
      <c r="GS158" t="n">
        <v>28.30665</v>
      </c>
      <c r="GT158" t="n">
        <v>28.33602</v>
      </c>
      <c r="GU158" t="n">
        <v>28.38725</v>
      </c>
      <c r="GV158" t="n">
        <v>28.42281</v>
      </c>
      <c r="GW158" t="n">
        <v>28.47715</v>
      </c>
      <c r="GX158" t="n">
        <v>28.52531</v>
      </c>
      <c r="GY158" t="n">
        <v>28.56557</v>
      </c>
      <c r="GZ158" t="n">
        <v>28.59532</v>
      </c>
      <c r="HA158" t="n">
        <v>28.63123</v>
      </c>
      <c r="HB158" t="n">
        <v>28.66892</v>
      </c>
      <c r="HC158" t="n">
        <v>28.71198</v>
      </c>
      <c r="HD158" t="n">
        <v>28.78072</v>
      </c>
      <c r="HE158" t="n">
        <v>28.80345</v>
      </c>
      <c r="HF158" t="n">
        <v>28.84923</v>
      </c>
      <c r="HG158" t="n">
        <v>28.97704</v>
      </c>
      <c r="HH158" t="n">
        <v>29.0496</v>
      </c>
      <c r="HI158" t="n">
        <v>29.08157</v>
      </c>
      <c r="HJ158" t="n">
        <v>29.11363</v>
      </c>
      <c r="HK158" t="n">
        <v>29.13779</v>
      </c>
      <c r="HL158" t="n">
        <v>29.19145</v>
      </c>
      <c r="HM158" t="n">
        <v>29.25267</v>
      </c>
      <c r="HN158" t="n">
        <v>29.27805</v>
      </c>
      <c r="HO158" t="n">
        <v>29.31379</v>
      </c>
      <c r="HP158" t="n">
        <v>29.35259</v>
      </c>
      <c r="HQ158" t="n">
        <v>29.38207</v>
      </c>
      <c r="HR158" t="n">
        <v>29.4254</v>
      </c>
      <c r="HS158" t="n">
        <v>29.47123</v>
      </c>
      <c r="HT158" t="n">
        <v>29.51033</v>
      </c>
      <c r="HU158" t="n">
        <v>29.58691</v>
      </c>
      <c r="HV158" t="n">
        <v>29.61386</v>
      </c>
      <c r="HW158" t="n">
        <v>29.64983</v>
      </c>
      <c r="HX158" t="n">
        <v>29.69953</v>
      </c>
      <c r="HY158" t="n">
        <v>29.77207</v>
      </c>
      <c r="HZ158" t="n">
        <v>29.80922</v>
      </c>
      <c r="IA158" t="n">
        <v>29.88869</v>
      </c>
      <c r="IB158" t="n">
        <v>29.94339</v>
      </c>
      <c r="IC158" t="n">
        <v>30.04132</v>
      </c>
      <c r="ID158" t="n">
        <v>30.11581</v>
      </c>
      <c r="IE158" t="n">
        <v>30.19129</v>
      </c>
      <c r="IF158" t="n">
        <v>30.21824</v>
      </c>
      <c r="IG158" t="n">
        <v>30.26672</v>
      </c>
      <c r="IH158" t="n">
        <v>30.33135</v>
      </c>
      <c r="II158" t="n">
        <v>30.39412</v>
      </c>
      <c r="IJ158" t="n">
        <v>30.49173</v>
      </c>
      <c r="IK158" t="n">
        <v>30.55366</v>
      </c>
      <c r="IL158" t="n">
        <v>30.58508</v>
      </c>
      <c r="IM158" t="n">
        <v>30.62023</v>
      </c>
      <c r="IN158" t="n">
        <v>30.65255</v>
      </c>
      <c r="IO158" t="n">
        <v>30.71752</v>
      </c>
      <c r="IP158" t="n">
        <v>30.75189</v>
      </c>
      <c r="IQ158" t="n">
        <v>30.78772</v>
      </c>
      <c r="IR158" t="n">
        <v>30.81511</v>
      </c>
      <c r="IS158" t="n">
        <v>30.85871</v>
      </c>
      <c r="IT158" t="n">
        <v>30.90381</v>
      </c>
      <c r="IU158" t="n">
        <v>30.93228</v>
      </c>
      <c r="IV158" t="n">
        <v>30.97178</v>
      </c>
      <c r="IW158" t="n">
        <v>31.00755</v>
      </c>
      <c r="IX158" t="n">
        <v>31.05578</v>
      </c>
      <c r="IY158" t="n">
        <v>31.0781</v>
      </c>
      <c r="IZ158" t="n">
        <v>31.107</v>
      </c>
      <c r="JA158" t="n">
        <v>31.1789</v>
      </c>
      <c r="JB158" t="n">
        <v>31.24951</v>
      </c>
      <c r="JC158" t="n">
        <v>31.28638</v>
      </c>
      <c r="JD158" t="n">
        <v>31.32291</v>
      </c>
      <c r="JE158" t="n">
        <v>31.39234</v>
      </c>
      <c r="JF158" t="n">
        <v>31.4818</v>
      </c>
      <c r="JG158" t="n">
        <v>31.52615</v>
      </c>
      <c r="JH158" t="n">
        <v>31.56409</v>
      </c>
      <c r="JI158" t="n">
        <v>31.58445</v>
      </c>
      <c r="JJ158" t="n">
        <v>31.64498</v>
      </c>
      <c r="JK158" t="n">
        <v>31.72508</v>
      </c>
      <c r="JL158" t="n">
        <v>31.78435</v>
      </c>
      <c r="JM158" t="n">
        <v>31.80325</v>
      </c>
      <c r="JN158" t="n">
        <v>31.8375</v>
      </c>
      <c r="JO158" t="n">
        <v>31.88051</v>
      </c>
      <c r="JP158" t="n">
        <v>31.94693</v>
      </c>
      <c r="JQ158" t="n">
        <v>31.99276</v>
      </c>
      <c r="JR158" t="n">
        <v>32.05375</v>
      </c>
      <c r="JS158" t="n">
        <v>32.10762</v>
      </c>
      <c r="JT158" t="n">
        <v>32.15713</v>
      </c>
      <c r="JU158" t="n">
        <v>32.17988</v>
      </c>
      <c r="JV158" t="n">
        <v>32.22761</v>
      </c>
      <c r="JW158" t="n">
        <v>32.2562</v>
      </c>
      <c r="JX158" t="n">
        <v>32.28266</v>
      </c>
      <c r="JY158" t="n">
        <v>32.32365</v>
      </c>
      <c r="JZ158" t="n">
        <v>32.36801</v>
      </c>
      <c r="KA158" t="n">
        <v>32.41529</v>
      </c>
      <c r="KB158" t="n">
        <v>32.47658</v>
      </c>
      <c r="KC158" t="n">
        <v>32.52441</v>
      </c>
      <c r="KD158" t="n">
        <v>32.5643</v>
      </c>
      <c r="KE158" t="n">
        <v>32.59723</v>
      </c>
      <c r="KF158" t="n">
        <v>32.6176</v>
      </c>
      <c r="KG158" t="n">
        <v>32.67625</v>
      </c>
      <c r="KH158" t="n">
        <v>32.71574</v>
      </c>
      <c r="KI158" t="n">
        <v>32.72673</v>
      </c>
      <c r="KJ158" t="n">
        <v>32.74484</v>
      </c>
      <c r="KK158" t="n">
        <v>32.77482</v>
      </c>
      <c r="KL158" t="n">
        <v>32.83207</v>
      </c>
      <c r="KM158" t="n">
        <v>32.85039</v>
      </c>
      <c r="KN158" t="n">
        <v>32.87738</v>
      </c>
      <c r="KO158" t="n">
        <v>32.89834</v>
      </c>
      <c r="KP158" t="n">
        <v>32.92122</v>
      </c>
      <c r="KQ158" t="n">
        <v>33.01041</v>
      </c>
      <c r="KR158" t="n">
        <v>33.04051</v>
      </c>
      <c r="KS158" t="n">
        <v>33.08297</v>
      </c>
      <c r="KT158" t="n">
        <v>33.11798</v>
      </c>
      <c r="KU158" t="n">
        <v>33.15603</v>
      </c>
      <c r="KV158" t="n">
        <v>33.17998</v>
      </c>
      <c r="KW158" t="n">
        <v>33.20947</v>
      </c>
      <c r="KX158" t="n">
        <v>33.24307</v>
      </c>
      <c r="KY158" t="n">
        <v>33.28507</v>
      </c>
      <c r="KZ158" t="n">
        <v>33.36893</v>
      </c>
      <c r="LA158" t="n">
        <v>33.4255</v>
      </c>
      <c r="LB158" t="n">
        <v>33.47699</v>
      </c>
      <c r="LC158" t="n">
        <v>33.52213</v>
      </c>
      <c r="LD158" t="n">
        <v>33.55516</v>
      </c>
      <c r="LE158" t="n">
        <v>33.5808</v>
      </c>
      <c r="LF158" t="n">
        <v>33.6161</v>
      </c>
      <c r="LG158" t="n">
        <v>33.6934</v>
      </c>
      <c r="LH158" t="n">
        <v>33.74162</v>
      </c>
      <c r="LI158" t="n">
        <v>33.75418</v>
      </c>
      <c r="LJ158" t="n">
        <v>33.78819</v>
      </c>
      <c r="LK158" t="n">
        <v>33.85242</v>
      </c>
      <c r="LL158" t="n">
        <v>33.86865</v>
      </c>
      <c r="LM158" t="n">
        <v>33.90062</v>
      </c>
      <c r="LN158" t="n">
        <v>33.93115</v>
      </c>
      <c r="LO158" t="n">
        <v>33.97264</v>
      </c>
      <c r="LP158" t="n">
        <v>33.99191</v>
      </c>
      <c r="LQ158" t="n">
        <v>34.02349</v>
      </c>
      <c r="LR158" t="n">
        <v>34.06758</v>
      </c>
      <c r="LS158" t="n">
        <v>34.13822</v>
      </c>
      <c r="LT158" t="n">
        <v>34.18036</v>
      </c>
      <c r="LU158" t="n">
        <v>34.21734</v>
      </c>
      <c r="LV158" t="n">
        <v>34.25191</v>
      </c>
      <c r="LW158" t="n">
        <v>34.2683</v>
      </c>
      <c r="LX158" t="n">
        <v>34.31711</v>
      </c>
      <c r="LY158" t="n">
        <v>34.37324</v>
      </c>
      <c r="LZ158" t="n">
        <v>34.38905</v>
      </c>
      <c r="MA158" t="n">
        <v>34.4172</v>
      </c>
      <c r="MB158" t="n">
        <v>34.46915</v>
      </c>
      <c r="MC158" t="n">
        <v>34.5356</v>
      </c>
      <c r="MD158" t="n">
        <v>34.61328</v>
      </c>
      <c r="ME158" t="n">
        <v>34.6664</v>
      </c>
      <c r="MF158" t="n">
        <v>34.71904</v>
      </c>
      <c r="MG158" t="n">
        <v>34.73272</v>
      </c>
      <c r="MH158" t="n">
        <v>34.7519</v>
      </c>
      <c r="MI158" t="n">
        <v>34.76572</v>
      </c>
      <c r="MJ158" t="n">
        <v>34.80621</v>
      </c>
      <c r="MK158" t="n">
        <v>34.88551</v>
      </c>
      <c r="ML158" t="n">
        <v>34.93906</v>
      </c>
      <c r="MM158" t="n">
        <v>34.959</v>
      </c>
      <c r="MN158" t="n">
        <v>34.98792</v>
      </c>
      <c r="MO158" t="n">
        <v>35.04346</v>
      </c>
      <c r="MP158" t="n">
        <v>35.05571</v>
      </c>
      <c r="MQ158" t="n">
        <v>35.06961</v>
      </c>
      <c r="MR158" t="n">
        <v>35.1194</v>
      </c>
      <c r="MS158" t="n">
        <v>35.14122</v>
      </c>
      <c r="MT158" t="n">
        <v>35.17582</v>
      </c>
      <c r="MU158" t="n">
        <v>35.22729</v>
      </c>
      <c r="MV158" t="n">
        <v>35.30026</v>
      </c>
      <c r="MW158" t="n">
        <v>35.33895</v>
      </c>
      <c r="MX158" t="n">
        <v>35.38448</v>
      </c>
      <c r="MY158" t="n">
        <v>35.40726</v>
      </c>
      <c r="MZ158" t="n">
        <v>35.44476</v>
      </c>
      <c r="NA158" t="n">
        <v>35.49589</v>
      </c>
      <c r="NB158" t="n">
        <v>35.53096</v>
      </c>
      <c r="NC158" t="n">
        <v>35.56955</v>
      </c>
      <c r="ND158" t="n">
        <v>35.60512</v>
      </c>
      <c r="NE158" t="n">
        <v>35.68351</v>
      </c>
      <c r="NF158" t="n">
        <v>35.74218</v>
      </c>
      <c r="NG158" t="n">
        <v>35.78607</v>
      </c>
      <c r="NH158" t="n">
        <v>35.80059</v>
      </c>
      <c r="NI158" t="n">
        <v>35.82811</v>
      </c>
      <c r="NJ158" t="n">
        <v>35.87198</v>
      </c>
      <c r="NK158" t="n">
        <v>35.90057</v>
      </c>
      <c r="NL158" t="n">
        <v>35.92759</v>
      </c>
      <c r="NM158" t="n">
        <v>35.96613</v>
      </c>
      <c r="NN158" t="n">
        <v>36.01976</v>
      </c>
      <c r="NO158" t="n">
        <v>36.06533</v>
      </c>
      <c r="NP158" t="n">
        <v>36.09448</v>
      </c>
      <c r="NQ158" t="n">
        <v>36.13468</v>
      </c>
      <c r="NR158" t="n">
        <v>36.18409</v>
      </c>
      <c r="NS158" t="n">
        <v>36.22295</v>
      </c>
      <c r="NT158" t="n">
        <v>36.25319</v>
      </c>
      <c r="NU158" t="n">
        <v>36.28901</v>
      </c>
      <c r="NV158" t="n">
        <v>36.30193</v>
      </c>
      <c r="NW158" t="n">
        <v>36.32528</v>
      </c>
      <c r="NX158" t="n">
        <v>36.35462</v>
      </c>
      <c r="NY158" t="n">
        <v>36.39058</v>
      </c>
      <c r="NZ158" t="n">
        <v>36.43753</v>
      </c>
      <c r="OA158" t="n">
        <v>36.45647</v>
      </c>
      <c r="OB158" t="n">
        <v>36.48097</v>
      </c>
      <c r="OC158" t="n">
        <v>36.50337</v>
      </c>
      <c r="OD158" t="n">
        <v>36.54147</v>
      </c>
      <c r="OE158" t="n">
        <v>36.57107</v>
      </c>
      <c r="OF158" t="n">
        <v>36.62929</v>
      </c>
      <c r="OG158" t="n">
        <v>36.65826</v>
      </c>
      <c r="OH158" t="n">
        <v>36.68632</v>
      </c>
      <c r="OI158" t="n">
        <v>36.77007</v>
      </c>
      <c r="OJ158" t="n">
        <v>36.8022</v>
      </c>
      <c r="OK158" t="n">
        <v>36.82468</v>
      </c>
      <c r="OL158" t="n">
        <v>36.85943</v>
      </c>
      <c r="OM158" t="n">
        <v>36.91517</v>
      </c>
      <c r="ON158" t="n">
        <v>36.97769</v>
      </c>
      <c r="OO158" t="n">
        <v>37.0125</v>
      </c>
      <c r="OP158" t="n">
        <v>37.05107</v>
      </c>
      <c r="OQ158" t="n">
        <v>37.09651</v>
      </c>
      <c r="OR158" t="n">
        <v>37.14197</v>
      </c>
      <c r="OS158" t="n">
        <v>37.18872</v>
      </c>
      <c r="OT158" t="n">
        <v>37.22821</v>
      </c>
      <c r="OU158" t="n">
        <v>37.2464</v>
      </c>
      <c r="OV158" t="n">
        <v>37.27563</v>
      </c>
      <c r="OW158" t="n">
        <v>37.32702</v>
      </c>
      <c r="OX158" t="n">
        <v>37.34724</v>
      </c>
      <c r="OY158" t="n">
        <v>37.36941</v>
      </c>
      <c r="OZ158" t="n">
        <v>37.4034</v>
      </c>
      <c r="PA158" t="n">
        <v>37.42484</v>
      </c>
      <c r="PB158" t="n">
        <v>37.46805</v>
      </c>
      <c r="PC158" t="n">
        <v>37.50268</v>
      </c>
      <c r="PD158" t="n">
        <v>37.52874</v>
      </c>
      <c r="PE158" t="n">
        <v>37.57076</v>
      </c>
      <c r="PF158" t="n">
        <v>37.61631</v>
      </c>
      <c r="PG158" t="n">
        <v>37.66877</v>
      </c>
      <c r="PH158" t="n">
        <v>37.72441</v>
      </c>
      <c r="PI158" t="n">
        <v>37.76946</v>
      </c>
      <c r="PJ158" t="n">
        <v>37.81937</v>
      </c>
      <c r="PK158" t="n">
        <v>37.8481</v>
      </c>
      <c r="PL158" t="n">
        <v>37.88303</v>
      </c>
      <c r="PM158" t="n">
        <v>37.91527</v>
      </c>
      <c r="PN158" t="n">
        <v>37.95563</v>
      </c>
      <c r="PO158" t="n">
        <v>37.98948</v>
      </c>
      <c r="PP158" t="n">
        <v>38.02543</v>
      </c>
      <c r="PQ158" t="n">
        <v>38.05325</v>
      </c>
      <c r="PR158" t="n">
        <v>38.07132</v>
      </c>
      <c r="PS158" t="n">
        <v>38.10127</v>
      </c>
      <c r="PT158" t="n">
        <v>38.13179</v>
      </c>
      <c r="PU158" t="n">
        <v>38.15842</v>
      </c>
      <c r="PV158" t="n">
        <v>38.2066</v>
      </c>
      <c r="PW158" t="n">
        <v>38.22725</v>
      </c>
      <c r="PX158" t="n">
        <v>38.24853</v>
      </c>
      <c r="PY158" t="n">
        <v>38.26583</v>
      </c>
      <c r="PZ158" t="n">
        <v>38.29631</v>
      </c>
      <c r="QA158" t="n">
        <v>38.32428</v>
      </c>
      <c r="QB158" t="n">
        <v>38.37481</v>
      </c>
      <c r="QC158" t="n">
        <v>38.43807</v>
      </c>
      <c r="QD158" t="n">
        <v>38.47496</v>
      </c>
      <c r="QE158" t="n">
        <v>38.51817</v>
      </c>
      <c r="QF158" t="n">
        <v>38.55114</v>
      </c>
      <c r="QG158" t="n">
        <v>38.57207</v>
      </c>
      <c r="QH158" t="n">
        <v>38.60871</v>
      </c>
      <c r="QI158" t="n">
        <v>38.63975</v>
      </c>
      <c r="QJ158" t="n">
        <v>38.67003</v>
      </c>
      <c r="QK158" t="n">
        <v>38.70602</v>
      </c>
      <c r="QL158" t="n">
        <v>38.74926</v>
      </c>
      <c r="QM158" t="n">
        <v>38.79328</v>
      </c>
      <c r="QN158" t="n">
        <v>38.82798</v>
      </c>
      <c r="QO158" t="n">
        <v>38.85524</v>
      </c>
      <c r="QP158" t="n">
        <v>38.87826</v>
      </c>
      <c r="QQ158" t="n">
        <v>38.91486</v>
      </c>
      <c r="QR158" t="n">
        <v>38.9706</v>
      </c>
      <c r="QS158" t="n">
        <v>39.02272</v>
      </c>
      <c r="QT158" t="n">
        <v>39.07996</v>
      </c>
      <c r="QU158" t="n">
        <v>39.11026</v>
      </c>
      <c r="QV158" t="n">
        <v>39.15663</v>
      </c>
      <c r="QW158" t="n">
        <v>39.18543</v>
      </c>
      <c r="QX158" t="n">
        <v>39.2016</v>
      </c>
      <c r="QY158" t="n">
        <v>39.22326</v>
      </c>
      <c r="QZ158" t="n">
        <v>39.25846</v>
      </c>
      <c r="RA158" t="n">
        <v>39.29262</v>
      </c>
      <c r="RB158" t="n">
        <v>39.31939</v>
      </c>
      <c r="RC158" t="n">
        <v>39.34018</v>
      </c>
      <c r="RD158" t="n">
        <v>39.35638</v>
      </c>
      <c r="RE158" t="n">
        <v>39.36911</v>
      </c>
      <c r="RF158" t="n">
        <v>39.4255</v>
      </c>
      <c r="RG158" t="n">
        <v>39.46861</v>
      </c>
      <c r="RH158" t="n">
        <v>39.5065</v>
      </c>
      <c r="RI158" t="n">
        <v>39.53994</v>
      </c>
      <c r="RJ158" t="n">
        <v>39.57248</v>
      </c>
      <c r="RK158" t="n">
        <v>39.6087</v>
      </c>
      <c r="RL158" t="n">
        <v>39.63038</v>
      </c>
      <c r="RM158" t="n">
        <v>39.65476</v>
      </c>
      <c r="RN158" t="n">
        <v>39.69602</v>
      </c>
      <c r="RO158" t="n">
        <v>39.72735</v>
      </c>
      <c r="RP158" t="n">
        <v>39.7732</v>
      </c>
      <c r="RQ158" t="n">
        <v>39.79314</v>
      </c>
      <c r="RR158" t="n">
        <v>39.81099</v>
      </c>
      <c r="RS158" t="n">
        <v>39.85126</v>
      </c>
      <c r="RT158" t="n">
        <v>39.8784</v>
      </c>
      <c r="RU158" t="n">
        <v>39.90091</v>
      </c>
      <c r="RV158" t="n">
        <v>39.94876</v>
      </c>
      <c r="RW158" t="n">
        <v>39.9847</v>
      </c>
      <c r="RX158" t="n">
        <v>40.0162</v>
      </c>
      <c r="RY158" t="n">
        <v>40.05775</v>
      </c>
      <c r="RZ158" t="n">
        <v>40.08226</v>
      </c>
      <c r="SA158" t="n">
        <v>40.10423</v>
      </c>
      <c r="SB158" t="n">
        <v>40.14848</v>
      </c>
      <c r="SC158" t="n">
        <v>40.20487</v>
      </c>
      <c r="SD158" t="n">
        <v>40.26112</v>
      </c>
      <c r="SE158" t="n">
        <v>40.29807</v>
      </c>
      <c r="SF158" t="n">
        <v>40.31497</v>
      </c>
      <c r="SG158" t="n">
        <v>40.3504</v>
      </c>
      <c r="SH158" t="n">
        <v>40.37843</v>
      </c>
      <c r="SI158" t="n">
        <v>40.40791</v>
      </c>
      <c r="SJ158" t="n">
        <v>40.44455</v>
      </c>
      <c r="SK158" t="n">
        <v>40.48331</v>
      </c>
      <c r="SL158" t="n">
        <v>40.51126</v>
      </c>
      <c r="SM158" t="n">
        <v>40.5685</v>
      </c>
      <c r="SN158" t="n">
        <v>40.60736</v>
      </c>
      <c r="SO158" t="n">
        <v>40.63092</v>
      </c>
      <c r="SP158" t="n">
        <v>40.69097</v>
      </c>
      <c r="SQ158" t="n">
        <v>40.737</v>
      </c>
      <c r="SR158" t="n">
        <v>40.80672</v>
      </c>
      <c r="SS158" t="n">
        <v>40.84097</v>
      </c>
      <c r="ST158" t="n">
        <v>40.85367</v>
      </c>
      <c r="SU158" t="n">
        <v>40.87387</v>
      </c>
      <c r="SV158" t="n">
        <v>40.91031</v>
      </c>
      <c r="SW158" t="n">
        <v>40.95868</v>
      </c>
      <c r="SX158" t="n">
        <v>41.0135</v>
      </c>
      <c r="SY158" t="n">
        <v>41.06259</v>
      </c>
      <c r="SZ158" t="n">
        <v>41.09756</v>
      </c>
      <c r="TA158" t="n">
        <v>41.14705</v>
      </c>
      <c r="TB158" t="n">
        <v>41.17823</v>
      </c>
      <c r="TC158" t="n">
        <v>41.22815</v>
      </c>
      <c r="TD158" t="n">
        <v>41.27586</v>
      </c>
      <c r="TE158" t="n">
        <v>41.31692</v>
      </c>
      <c r="TF158" t="n">
        <v>41.34435</v>
      </c>
      <c r="TG158" t="n">
        <v>41.36908</v>
      </c>
      <c r="TH158" t="n">
        <v>41.38962</v>
      </c>
      <c r="TI158" t="n">
        <v>41.42592</v>
      </c>
      <c r="TJ158" t="n">
        <v>41.44256</v>
      </c>
      <c r="TK158" t="n">
        <v>41.46807</v>
      </c>
      <c r="TL158" t="n">
        <v>41.4778</v>
      </c>
      <c r="TM158" t="n">
        <v>41.49991</v>
      </c>
      <c r="TN158" t="n">
        <v>41.55059</v>
      </c>
      <c r="TO158" t="n">
        <v>41.59749</v>
      </c>
      <c r="TP158" t="n">
        <v>41.62415</v>
      </c>
      <c r="TQ158" t="n">
        <v>41.69064</v>
      </c>
      <c r="TR158" t="n">
        <v>41.74508</v>
      </c>
      <c r="TS158" t="n">
        <v>41.77769</v>
      </c>
      <c r="TT158" t="n">
        <v>41.79441</v>
      </c>
      <c r="TU158" t="n">
        <v>41.83921</v>
      </c>
      <c r="TV158" t="n">
        <v>41.87885</v>
      </c>
      <c r="TW158" t="n">
        <v>41.91451</v>
      </c>
      <c r="TX158" t="n">
        <v>41.94366</v>
      </c>
      <c r="TY158" t="n">
        <v>41.96002</v>
      </c>
      <c r="TZ158" t="n">
        <v>41.98465</v>
      </c>
      <c r="UA158" t="n">
        <v>42.01731</v>
      </c>
      <c r="UB158" t="n">
        <v>42.05228</v>
      </c>
      <c r="UC158" t="n">
        <v>42.06483</v>
      </c>
      <c r="UD158" t="n">
        <v>42.09484</v>
      </c>
      <c r="UE158" t="n">
        <v>42.12901</v>
      </c>
      <c r="UF158" t="n">
        <v>42.15001</v>
      </c>
      <c r="UG158" t="n">
        <v>42.17525</v>
      </c>
      <c r="UH158" t="n">
        <v>42.19798</v>
      </c>
      <c r="UI158" t="n">
        <v>42.22327</v>
      </c>
      <c r="UJ158" t="n">
        <v>42.25883</v>
      </c>
      <c r="UK158" t="n">
        <v>42.27401</v>
      </c>
      <c r="UL158" t="n">
        <v>42.28498</v>
      </c>
      <c r="UM158" t="n">
        <v>42.32219</v>
      </c>
      <c r="UN158" t="n">
        <v>42.34837</v>
      </c>
      <c r="UO158" t="n">
        <v>42.38295</v>
      </c>
      <c r="UP158" t="n">
        <v>42.41955</v>
      </c>
      <c r="UQ158" t="n">
        <v>42.47632</v>
      </c>
      <c r="UR158" t="n">
        <v>42.54011</v>
      </c>
      <c r="US158" t="n">
        <v>42.58464</v>
      </c>
      <c r="UT158" t="n">
        <v>42.6135</v>
      </c>
      <c r="UU158" t="n">
        <v>42.63931</v>
      </c>
      <c r="UV158" t="n">
        <v>42.65292</v>
      </c>
      <c r="UW158" t="n">
        <v>42.68227</v>
      </c>
      <c r="UX158" t="n">
        <v>42.71316</v>
      </c>
      <c r="UY158" t="n">
        <v>42.73624</v>
      </c>
      <c r="UZ158" t="n">
        <v>42.77604</v>
      </c>
      <c r="VA158" t="n">
        <v>42.8104</v>
      </c>
      <c r="VB158" t="n">
        <v>42.84824</v>
      </c>
      <c r="VC158" t="n">
        <v>42.87388</v>
      </c>
      <c r="VD158" t="n">
        <v>42.89054</v>
      </c>
      <c r="VE158" t="n">
        <v>42.92371</v>
      </c>
      <c r="VF158" t="n">
        <v>42.95126</v>
      </c>
      <c r="VG158" t="n">
        <v>43.00174</v>
      </c>
      <c r="VH158" t="n">
        <v>43.09204</v>
      </c>
      <c r="VI158" t="n">
        <v>43.13909</v>
      </c>
      <c r="VJ158" t="n">
        <v>43.1778</v>
      </c>
      <c r="VK158" t="n">
        <v>43.23129</v>
      </c>
      <c r="VL158" t="n">
        <v>43.29656</v>
      </c>
      <c r="VM158" t="n">
        <v>43.34744</v>
      </c>
      <c r="VN158" t="n">
        <v>43.38136</v>
      </c>
      <c r="VO158" t="n">
        <v>43.43864</v>
      </c>
      <c r="VP158" t="n">
        <v>43.49668</v>
      </c>
      <c r="VQ158" t="n">
        <v>43.54472</v>
      </c>
      <c r="VR158" t="n">
        <v>43.60826</v>
      </c>
      <c r="VS158" t="n">
        <v>43.65848</v>
      </c>
      <c r="VT158" t="n">
        <v>43.69833</v>
      </c>
      <c r="VU158" t="n">
        <v>43.7279</v>
      </c>
      <c r="VV158" t="n">
        <v>43.75222</v>
      </c>
      <c r="VW158" t="n">
        <v>43.81594</v>
      </c>
      <c r="VX158" t="n">
        <v>43.87186</v>
      </c>
      <c r="VY158" t="n">
        <v>43.89867</v>
      </c>
      <c r="VZ158" t="n">
        <v>43.97828</v>
      </c>
      <c r="WA158" t="n">
        <v>44.02616</v>
      </c>
      <c r="WB158" t="n">
        <v>44.07936</v>
      </c>
      <c r="WC158" t="n">
        <v>44.13103</v>
      </c>
      <c r="WD158" t="n">
        <v>44.21501</v>
      </c>
      <c r="WE158" t="n">
        <v>44.26184</v>
      </c>
      <c r="WF158" t="n">
        <v>44.29473</v>
      </c>
      <c r="WG158" t="n">
        <v>44.3277</v>
      </c>
      <c r="WH158" t="n">
        <v>44.3935</v>
      </c>
      <c r="WI158" t="n">
        <v>44.4356</v>
      </c>
      <c r="WJ158" t="n">
        <v>44.49025</v>
      </c>
      <c r="WK158" t="n">
        <v>44.53014</v>
      </c>
      <c r="WL158" t="n">
        <v>44.60271</v>
      </c>
      <c r="WM158" t="n">
        <v>44.66251</v>
      </c>
      <c r="WN158" t="n">
        <v>44.67826</v>
      </c>
      <c r="WO158" t="n">
        <v>44.6969</v>
      </c>
      <c r="WP158" t="n">
        <v>44.72154</v>
      </c>
      <c r="WQ158" t="n">
        <v>44.77701</v>
      </c>
      <c r="WR158" t="n">
        <v>44.82635</v>
      </c>
      <c r="WS158" t="n">
        <v>44.87606</v>
      </c>
      <c r="WT158" t="n">
        <v>44.94016</v>
      </c>
      <c r="WU158" t="n">
        <v>44.98295</v>
      </c>
      <c r="WV158" t="n">
        <v>45.00084</v>
      </c>
      <c r="WW158" t="n">
        <v>45.04191</v>
      </c>
      <c r="WX158" t="n">
        <v>45.10475</v>
      </c>
      <c r="WY158" t="n">
        <v>45.19023</v>
      </c>
      <c r="WZ158" t="n">
        <v>45.24313</v>
      </c>
      <c r="XA158" t="n">
        <v>45.29431</v>
      </c>
      <c r="XB158" t="n">
        <v>45.34497</v>
      </c>
      <c r="XC158" t="n">
        <v>45.36705</v>
      </c>
      <c r="XD158" t="n">
        <v>45.43835</v>
      </c>
      <c r="XE158" t="n">
        <v>45.50512</v>
      </c>
      <c r="XF158" t="n">
        <v>45.55499</v>
      </c>
      <c r="XG158" t="n">
        <v>45.57339</v>
      </c>
      <c r="XH158" t="n">
        <v>45.64495</v>
      </c>
      <c r="XI158" t="n">
        <v>45.69927</v>
      </c>
      <c r="XJ158" t="n">
        <v>45.74724</v>
      </c>
      <c r="XK158" t="n">
        <v>45.8188</v>
      </c>
      <c r="XL158" t="n">
        <v>45.86234</v>
      </c>
      <c r="XM158" t="n">
        <v>45.89402</v>
      </c>
      <c r="XN158" t="n">
        <v>45.93784</v>
      </c>
      <c r="XO158" t="n">
        <v>45.97985</v>
      </c>
      <c r="XP158" t="n">
        <v>46.049</v>
      </c>
      <c r="XQ158" t="n">
        <v>46.10599</v>
      </c>
      <c r="XR158" t="n">
        <v>46.16947</v>
      </c>
      <c r="XS158" t="n">
        <v>46.21092</v>
      </c>
      <c r="XT158" t="n">
        <v>46.26855</v>
      </c>
      <c r="XU158" t="n">
        <v>46.35526</v>
      </c>
      <c r="XV158" t="n">
        <v>46.3863</v>
      </c>
      <c r="XW158" t="n">
        <v>46.42276</v>
      </c>
      <c r="XX158" t="n">
        <v>46.45209</v>
      </c>
      <c r="XY158" t="n">
        <v>46.53172</v>
      </c>
      <c r="XZ158" t="n">
        <v>46.58394</v>
      </c>
      <c r="YA158" t="n">
        <v>46.61812</v>
      </c>
      <c r="YB158" t="n">
        <v>46.66681</v>
      </c>
      <c r="YC158" t="n">
        <v>46.70963</v>
      </c>
      <c r="YD158" t="n">
        <v>46.73296</v>
      </c>
      <c r="YE158" t="n">
        <v>46.77739</v>
      </c>
      <c r="YF158" t="n">
        <v>46.83915</v>
      </c>
      <c r="YG158" t="n">
        <v>46.86248</v>
      </c>
      <c r="YH158" t="n">
        <v>46.90163</v>
      </c>
      <c r="YI158" t="n">
        <v>46.98225</v>
      </c>
      <c r="YJ158" t="n">
        <v>47.04847</v>
      </c>
      <c r="YK158" t="n">
        <v>47.10526</v>
      </c>
      <c r="YL158" t="n">
        <v>47.138</v>
      </c>
      <c r="YM158" t="n">
        <v>47.20066</v>
      </c>
      <c r="YN158" t="n">
        <v>47.31735</v>
      </c>
      <c r="YO158" t="n">
        <v>47.38122</v>
      </c>
      <c r="YP158" t="n">
        <v>47.44595</v>
      </c>
      <c r="YQ158" t="n">
        <v>47.48607</v>
      </c>
      <c r="YR158" t="n">
        <v>47.51605</v>
      </c>
      <c r="YS158" t="n">
        <v>47.55701</v>
      </c>
      <c r="YT158" t="n">
        <v>47.59283</v>
      </c>
      <c r="YU158" t="n">
        <v>47.62859</v>
      </c>
      <c r="YV158" t="n">
        <v>47.66125</v>
      </c>
      <c r="YW158" t="n">
        <v>47.6949</v>
      </c>
      <c r="YX158" t="n">
        <v>47.73426</v>
      </c>
      <c r="YY158" t="n">
        <v>47.77632</v>
      </c>
      <c r="YZ158" t="n">
        <v>47.84154</v>
      </c>
      <c r="ZA158" t="n">
        <v>47.89793</v>
      </c>
      <c r="ZB158" t="n">
        <v>47.98448</v>
      </c>
      <c r="ZC158" t="n">
        <v>48.04725</v>
      </c>
      <c r="ZD158" t="n">
        <v>48.10463</v>
      </c>
      <c r="ZE158" t="n">
        <v>48.1373</v>
      </c>
      <c r="ZF158" t="n">
        <v>48.17182</v>
      </c>
      <c r="ZG158" t="n">
        <v>48.24789</v>
      </c>
      <c r="ZH158" t="n">
        <v>48.33001</v>
      </c>
      <c r="ZI158" t="n">
        <v>48.36287</v>
      </c>
      <c r="ZJ158" t="n">
        <v>48.41227</v>
      </c>
      <c r="ZK158" t="n">
        <v>48.45932</v>
      </c>
      <c r="ZL158" t="n">
        <v>48.49236</v>
      </c>
      <c r="ZM158" t="n">
        <v>48.53456</v>
      </c>
      <c r="ZN158" t="n">
        <v>48.58869</v>
      </c>
      <c r="ZO158" t="n">
        <v>48.61755</v>
      </c>
      <c r="ZP158" t="n">
        <v>48.6925</v>
      </c>
      <c r="ZQ158" t="n">
        <v>48.74131</v>
      </c>
      <c r="ZR158" t="n">
        <v>48.80125</v>
      </c>
      <c r="ZS158" t="n">
        <v>48.83119</v>
      </c>
      <c r="ZT158" t="n">
        <v>48.89665</v>
      </c>
      <c r="ZU158" t="n">
        <v>48.99726</v>
      </c>
      <c r="ZV158" t="n">
        <v>49.07645</v>
      </c>
      <c r="ZW158" t="n">
        <v>49.11466</v>
      </c>
      <c r="ZX158" t="n">
        <v>49.15326</v>
      </c>
      <c r="ZY158" t="n">
        <v>49.19993</v>
      </c>
      <c r="ZZ158" t="n">
        <v>49.25178</v>
      </c>
      <c r="AAA158" t="n">
        <v>49.30437</v>
      </c>
      <c r="AAB158" t="n">
        <v>49.34904</v>
      </c>
      <c r="AAC158" t="n">
        <v>49.41099</v>
      </c>
      <c r="AAD158" t="n">
        <v>49.47789</v>
      </c>
      <c r="AAE158" t="n">
        <v>49.50814</v>
      </c>
      <c r="AAF158" t="n">
        <v>49.57422</v>
      </c>
      <c r="AAG158" t="n">
        <v>49.63332</v>
      </c>
      <c r="AAH158" t="n">
        <v>49.7145</v>
      </c>
      <c r="AAI158" t="n">
        <v>49.8039</v>
      </c>
      <c r="AAJ158" t="n">
        <v>49.84618</v>
      </c>
      <c r="AAK158" t="n">
        <v>49.93158</v>
      </c>
      <c r="AAL158" t="n">
        <v>50.00446</v>
      </c>
      <c r="AAM158" t="n">
        <v>50.03279</v>
      </c>
      <c r="AAN158" t="n">
        <v>50.12934</v>
      </c>
      <c r="AAO158" t="n">
        <v>50.16512</v>
      </c>
      <c r="AAP158" t="n">
        <v>50.20895</v>
      </c>
      <c r="AAQ158" t="n">
        <v>50.26357</v>
      </c>
      <c r="AAR158" t="n">
        <v>50.31395</v>
      </c>
      <c r="AAS158" t="n">
        <v>50.39295</v>
      </c>
      <c r="AAT158" t="n">
        <v>50.44452</v>
      </c>
      <c r="AAU158" t="n">
        <v>50.51271</v>
      </c>
      <c r="AAV158" t="n">
        <v>50.62056</v>
      </c>
      <c r="AAW158" t="n">
        <v>50.7188</v>
      </c>
      <c r="AAX158" t="n">
        <v>50.81754</v>
      </c>
      <c r="AAY158" t="n">
        <v>50.89507</v>
      </c>
      <c r="AAZ158" t="n">
        <v>51.00918</v>
      </c>
      <c r="ABA158" t="n">
        <v>51.07333</v>
      </c>
      <c r="ABB158" t="n">
        <v>51.12903</v>
      </c>
      <c r="ABC158" t="n">
        <v>51.19651</v>
      </c>
      <c r="ABD158" t="n">
        <v>51.27198</v>
      </c>
      <c r="ABE158" t="n">
        <v>51.32391</v>
      </c>
      <c r="ABF158" t="n">
        <v>51.39202</v>
      </c>
      <c r="ABG158" t="n">
        <v>51.45507</v>
      </c>
      <c r="ABH158" t="n">
        <v>51.54937</v>
      </c>
      <c r="ABI158" t="n">
        <v>51.65365</v>
      </c>
      <c r="ABJ158" t="n">
        <v>51.72173</v>
      </c>
      <c r="ABK158" t="n">
        <v>51.78536</v>
      </c>
      <c r="ABL158" t="n">
        <v>51.83414</v>
      </c>
      <c r="ABM158" t="n">
        <v>51.906</v>
      </c>
      <c r="ABN158" t="n">
        <v>51.9824</v>
      </c>
      <c r="ABO158" t="n">
        <v>52.09748</v>
      </c>
      <c r="ABP158" t="n">
        <v>52.19844</v>
      </c>
      <c r="ABQ158" t="n">
        <v>52.29184</v>
      </c>
      <c r="ABR158" t="n">
        <v>52.39899</v>
      </c>
      <c r="ABS158" t="n">
        <v>52.55091</v>
      </c>
      <c r="ABT158" t="n">
        <v>52.61095</v>
      </c>
      <c r="ABU158" t="n">
        <v>52.69183</v>
      </c>
      <c r="ABV158" t="n">
        <v>52.72076</v>
      </c>
      <c r="ABW158" t="n">
        <v>52.805</v>
      </c>
      <c r="ABX158" t="n">
        <v>52.90369</v>
      </c>
      <c r="ABY158" t="n">
        <v>52.97473</v>
      </c>
      <c r="ABZ158" t="n">
        <v>53.07324</v>
      </c>
      <c r="ACA158" t="n">
        <v>53.13503</v>
      </c>
      <c r="ACB158" t="n">
        <v>53.17046</v>
      </c>
      <c r="ACC158" t="n">
        <v>53.21259</v>
      </c>
      <c r="ACD158" t="n">
        <v>53.28594</v>
      </c>
      <c r="ACE158" t="n">
        <v>53.34829</v>
      </c>
      <c r="ACF158" t="n">
        <v>53.38761</v>
      </c>
      <c r="ACG158" t="n">
        <v>53.43408</v>
      </c>
      <c r="ACH158" t="n">
        <v>53.46235</v>
      </c>
      <c r="ACI158" t="n">
        <v>53.50774</v>
      </c>
      <c r="ACJ158" t="n">
        <v>53.61433</v>
      </c>
      <c r="ACK158" t="n">
        <v>53.68105</v>
      </c>
      <c r="ACL158" t="n">
        <v>53.76448</v>
      </c>
      <c r="ACM158" t="n">
        <v>53.83854</v>
      </c>
      <c r="ACN158" t="n">
        <v>53.92996</v>
      </c>
      <c r="ACO158" t="n">
        <v>53.98608</v>
      </c>
      <c r="ACP158" t="n">
        <v>54.05915</v>
      </c>
      <c r="ACQ158" t="n">
        <v>54.15627</v>
      </c>
      <c r="ACR158" t="n">
        <v>54.22053</v>
      </c>
      <c r="ACS158" t="n">
        <v>54.31987</v>
      </c>
      <c r="ACT158" t="n">
        <v>54.43011</v>
      </c>
      <c r="ACU158" t="n">
        <v>54.51227</v>
      </c>
      <c r="ACV158" t="n">
        <v>54.6203</v>
      </c>
      <c r="ACW158" t="n">
        <v>54.73807</v>
      </c>
      <c r="ACX158" t="n">
        <v>54.87728</v>
      </c>
      <c r="ACY158" t="n">
        <v>55.00314</v>
      </c>
      <c r="ACZ158" t="n">
        <v>55.15628</v>
      </c>
      <c r="ADA158" t="n">
        <v>55.28328</v>
      </c>
      <c r="ADB158" t="n">
        <v>55.35129</v>
      </c>
      <c r="ADC158" t="n">
        <v>55.41472</v>
      </c>
      <c r="ADD158" t="n">
        <v>55.45639</v>
      </c>
      <c r="ADE158" t="n">
        <v>55.59262</v>
      </c>
      <c r="ADF158" t="n">
        <v>55.70798</v>
      </c>
      <c r="ADG158" t="n">
        <v>55.78882</v>
      </c>
      <c r="ADH158" t="n">
        <v>55.8506</v>
      </c>
      <c r="ADI158" t="n">
        <v>55.91695</v>
      </c>
      <c r="ADJ158" t="n">
        <v>56.00448</v>
      </c>
      <c r="ADK158" t="n">
        <v>56.10191</v>
      </c>
      <c r="ADL158" t="n">
        <v>56.13828</v>
      </c>
      <c r="ADM158" t="n">
        <v>56.15662</v>
      </c>
      <c r="ADN158" t="n">
        <v>56.22577</v>
      </c>
      <c r="ADO158" t="n">
        <v>56.27828</v>
      </c>
      <c r="ADP158" t="n">
        <v>56.39412</v>
      </c>
      <c r="ADQ158" t="n">
        <v>56.47231</v>
      </c>
      <c r="ADR158" t="n">
        <v>56.52033</v>
      </c>
      <c r="ADS158" t="n">
        <v>56.63504</v>
      </c>
      <c r="ADT158" t="n">
        <v>56.74767</v>
      </c>
      <c r="ADU158" t="n">
        <v>56.89384</v>
      </c>
      <c r="ADV158" t="n">
        <v>57.00488</v>
      </c>
      <c r="ADW158" t="n">
        <v>57.09824</v>
      </c>
      <c r="ADX158" t="n">
        <v>57.22168</v>
      </c>
      <c r="ADY158" t="n">
        <v>57.33445</v>
      </c>
      <c r="ADZ158" t="n">
        <v>57.40327</v>
      </c>
      <c r="AEA158" t="n">
        <v>57.50425</v>
      </c>
      <c r="AEB158" t="n">
        <v>57.6042</v>
      </c>
      <c r="AEC158" t="n">
        <v>57.65088</v>
      </c>
      <c r="AED158" t="n">
        <v>57.77992</v>
      </c>
      <c r="AEE158" t="n">
        <v>57.95681</v>
      </c>
      <c r="AEF158" t="n">
        <v>58.07154</v>
      </c>
      <c r="AEG158" t="n">
        <v>58.16521</v>
      </c>
      <c r="AEH158" t="n">
        <v>58.24466</v>
      </c>
      <c r="AEI158" t="n">
        <v>58.28493</v>
      </c>
      <c r="AEJ158" t="n">
        <v>58.37064</v>
      </c>
      <c r="AEK158" t="n">
        <v>58.42947</v>
      </c>
      <c r="AEL158" t="n">
        <v>58.54792</v>
      </c>
      <c r="AEM158" t="n">
        <v>58.77777</v>
      </c>
      <c r="AEN158" t="n">
        <v>58.89955</v>
      </c>
      <c r="AEO158" t="n">
        <v>59.01811</v>
      </c>
      <c r="AEP158" t="n">
        <v>59.12106</v>
      </c>
      <c r="AEQ158" t="n">
        <v>59.32171</v>
      </c>
      <c r="AER158" t="n">
        <v>59.40108</v>
      </c>
      <c r="AES158" t="n">
        <v>59.583</v>
      </c>
      <c r="AET158" t="n">
        <v>59.71219</v>
      </c>
      <c r="AEU158" t="n">
        <v>59.85052</v>
      </c>
      <c r="AEV158" t="n">
        <v>59.9945</v>
      </c>
      <c r="AEW158" t="n">
        <v>60.0629</v>
      </c>
      <c r="AEX158" t="n">
        <v>60.20038</v>
      </c>
      <c r="AEY158" t="n">
        <v>60.27774</v>
      </c>
      <c r="AEZ158" t="n">
        <v>60.33709</v>
      </c>
      <c r="AFA158" t="n">
        <v>60.41965</v>
      </c>
      <c r="AFB158" t="n">
        <v>60.49164</v>
      </c>
      <c r="AFC158" t="n">
        <v>60.6021</v>
      </c>
      <c r="AFD158" t="n">
        <v>60.7332</v>
      </c>
      <c r="AFE158" t="n">
        <v>60.86707</v>
      </c>
      <c r="AFF158" t="n">
        <v>60.95915</v>
      </c>
      <c r="AFG158" t="n">
        <v>61.10496</v>
      </c>
      <c r="AFH158" t="n">
        <v>61.19299</v>
      </c>
      <c r="AFI158" t="n">
        <v>61.29499</v>
      </c>
      <c r="AFJ158" t="n">
        <v>61.42658</v>
      </c>
      <c r="AFK158" t="n">
        <v>61.50599</v>
      </c>
      <c r="AFL158" t="n">
        <v>61.57551</v>
      </c>
      <c r="AFM158" t="n">
        <v>61.68126</v>
      </c>
      <c r="AFN158" t="n">
        <v>61.81782</v>
      </c>
      <c r="AFO158" t="n">
        <v>62.02032</v>
      </c>
      <c r="AFP158" t="n">
        <v>62.10469</v>
      </c>
      <c r="AFQ158" t="n">
        <v>62.1969</v>
      </c>
      <c r="AFR158" t="n">
        <v>62.33638</v>
      </c>
      <c r="AFS158" t="n">
        <v>62.41958</v>
      </c>
      <c r="AFT158" t="n">
        <v>62.64315</v>
      </c>
      <c r="AFU158" t="n">
        <v>62.74554</v>
      </c>
      <c r="AFV158" t="n">
        <v>62.97003</v>
      </c>
      <c r="AFW158" t="n">
        <v>63.10378</v>
      </c>
      <c r="AFX158" t="n">
        <v>63.2021</v>
      </c>
      <c r="AFY158" t="n">
        <v>63.35711</v>
      </c>
      <c r="AFZ158" t="n">
        <v>63.54161</v>
      </c>
      <c r="AGA158" t="n">
        <v>63.70727</v>
      </c>
      <c r="AGB158" t="n">
        <v>63.75426</v>
      </c>
      <c r="AGC158" t="n">
        <v>63.78798</v>
      </c>
      <c r="AGD158" t="n">
        <v>63.88252</v>
      </c>
      <c r="AGE158" t="n">
        <v>63.95412</v>
      </c>
      <c r="AGF158" t="n">
        <v>64.06819</v>
      </c>
      <c r="AGG158" t="n">
        <v>64.25503999999999</v>
      </c>
      <c r="AGH158" t="n">
        <v>64.40496</v>
      </c>
      <c r="AGI158" t="n">
        <v>64.46729000000001</v>
      </c>
      <c r="AGJ158" t="n">
        <v>64.62685999999999</v>
      </c>
      <c r="AGK158" t="n">
        <v>64.74245000000001</v>
      </c>
      <c r="AGL158" t="n">
        <v>64.84184</v>
      </c>
      <c r="AGM158" t="n">
        <v>64.92431999999999</v>
      </c>
      <c r="AGN158" t="n">
        <v>65.04205</v>
      </c>
      <c r="AGO158" t="n">
        <v>65.10778000000001</v>
      </c>
      <c r="AGP158" t="n">
        <v>65.19147</v>
      </c>
      <c r="AGQ158" t="n">
        <v>65.32625</v>
      </c>
      <c r="AGR158" t="n">
        <v>65.53174</v>
      </c>
      <c r="AGS158" t="n">
        <v>65.74178000000001</v>
      </c>
      <c r="AGT158" t="n">
        <v>65.80526</v>
      </c>
      <c r="AGU158" t="n">
        <v>65.89167999999999</v>
      </c>
      <c r="AGV158" t="n">
        <v>66.01711</v>
      </c>
      <c r="AGW158" t="n">
        <v>66.16309</v>
      </c>
      <c r="AGX158" t="n">
        <v>66.30792</v>
      </c>
      <c r="AGY158" t="n">
        <v>66.42264</v>
      </c>
      <c r="AGZ158" t="n">
        <v>66.53458999999999</v>
      </c>
      <c r="AHA158" t="n">
        <v>66.66486</v>
      </c>
      <c r="AHB158" t="n">
        <v>66.80493</v>
      </c>
      <c r="AHC158" t="n">
        <v>66.87018999999999</v>
      </c>
      <c r="AHD158" t="n">
        <v>67.02981</v>
      </c>
      <c r="AHE158" t="n">
        <v>67.21693999999999</v>
      </c>
      <c r="AHF158" t="n">
        <v>67.41475</v>
      </c>
      <c r="AHG158" t="n">
        <v>67.62992</v>
      </c>
      <c r="AHH158" t="n">
        <v>67.76944</v>
      </c>
      <c r="AHI158" t="n">
        <v>67.89091000000001</v>
      </c>
      <c r="AHJ158" t="n">
        <v>68.06180999999999</v>
      </c>
      <c r="AHK158" t="n">
        <v>68.18564000000001</v>
      </c>
      <c r="AHL158" t="n">
        <v>68.35242</v>
      </c>
      <c r="AHM158" t="n">
        <v>68.59249</v>
      </c>
      <c r="AHN158" t="n">
        <v>68.78745000000001</v>
      </c>
      <c r="AHO158" t="n">
        <v>68.93391</v>
      </c>
      <c r="AHP158" t="n">
        <v>69.19501</v>
      </c>
      <c r="AHQ158" t="n">
        <v>69.39597000000001</v>
      </c>
      <c r="AHR158" t="n">
        <v>69.55883</v>
      </c>
      <c r="AHS158" t="n">
        <v>69.73354</v>
      </c>
      <c r="AHT158" t="n">
        <v>69.89764</v>
      </c>
      <c r="AHU158" t="n">
        <v>70.10254</v>
      </c>
      <c r="AHV158" t="n">
        <v>70.28507999999999</v>
      </c>
      <c r="AHW158" t="n">
        <v>70.45524</v>
      </c>
      <c r="AHX158" t="n">
        <v>70.52705</v>
      </c>
      <c r="AHY158" t="n">
        <v>70.61078999999999</v>
      </c>
      <c r="AHZ158" t="n">
        <v>70.74575</v>
      </c>
      <c r="AIA158" t="n">
        <v>70.8614</v>
      </c>
      <c r="AIB158" t="n">
        <v>71.09338</v>
      </c>
      <c r="AIC158" t="n">
        <v>71.50945</v>
      </c>
      <c r="AID158" t="n">
        <v>71.80983999999999</v>
      </c>
      <c r="AIE158" t="n">
        <v>72.07584</v>
      </c>
      <c r="AIF158" t="n">
        <v>72.33127</v>
      </c>
      <c r="AIG158" t="n">
        <v>72.51521</v>
      </c>
      <c r="AIH158" t="n">
        <v>72.62557</v>
      </c>
      <c r="AII158" t="n">
        <v>72.77764999999999</v>
      </c>
      <c r="AIJ158" t="n">
        <v>72.97028</v>
      </c>
      <c r="AIK158" t="n">
        <v>73.15289</v>
      </c>
      <c r="AIL158" t="n">
        <v>73.43362</v>
      </c>
      <c r="AIM158" t="n">
        <v>73.55461</v>
      </c>
      <c r="AIN158" t="n">
        <v>73.72176</v>
      </c>
      <c r="AIO158" t="n">
        <v>73.87797999999999</v>
      </c>
      <c r="AIP158" t="n">
        <v>74.12067</v>
      </c>
      <c r="AIQ158" t="n">
        <v>74.33456</v>
      </c>
      <c r="AIR158" t="n">
        <v>74.57589</v>
      </c>
      <c r="AIS158" t="n">
        <v>74.79877</v>
      </c>
      <c r="AIT158" t="n">
        <v>75.00551</v>
      </c>
      <c r="AIU158" t="n">
        <v>75.31273</v>
      </c>
      <c r="AIV158" t="n">
        <v>75.62855999999999</v>
      </c>
      <c r="AIW158" t="n">
        <v>76.139</v>
      </c>
      <c r="AIX158" t="n">
        <v>76.44613</v>
      </c>
      <c r="AIY158" t="n">
        <v>76.82055</v>
      </c>
      <c r="AIZ158" t="n">
        <v>77.26709</v>
      </c>
      <c r="AJA158" t="n">
        <v>77.89684</v>
      </c>
      <c r="AJB158" t="n">
        <v>78.2971</v>
      </c>
      <c r="AJC158" t="n">
        <v>78.52831999999999</v>
      </c>
      <c r="AJD158" t="n">
        <v>78.91536000000001</v>
      </c>
      <c r="AJE158" t="n">
        <v>79.30901</v>
      </c>
      <c r="AJF158" t="n">
        <v>79.55328</v>
      </c>
      <c r="AJG158" t="n">
        <v>80.11568</v>
      </c>
      <c r="AJH158" t="n">
        <v>80.57567</v>
      </c>
      <c r="AJI158" t="n">
        <v>81.10284</v>
      </c>
      <c r="AJJ158" t="n">
        <v>81.39315000000001</v>
      </c>
      <c r="AJK158" t="n">
        <v>81.98650000000001</v>
      </c>
      <c r="AJL158" t="n">
        <v>82.80963</v>
      </c>
      <c r="AJM158" t="n">
        <v>83.14451</v>
      </c>
      <c r="AJN158" t="n">
        <v>83.46861</v>
      </c>
      <c r="AJO158" t="n">
        <v>83.77773999999999</v>
      </c>
      <c r="AJP158" t="n">
        <v>84.32097</v>
      </c>
      <c r="AJQ158" t="n">
        <v>84.82118</v>
      </c>
      <c r="AJR158" t="n">
        <v>85.39772000000001</v>
      </c>
      <c r="AJS158" t="n">
        <v>85.97193</v>
      </c>
      <c r="AJT158" t="n">
        <v>86.74562</v>
      </c>
      <c r="AJU158" t="n">
        <v>87.02439</v>
      </c>
      <c r="AJV158" t="n">
        <v>87.64771</v>
      </c>
      <c r="AJW158" t="n">
        <v>88.11104</v>
      </c>
      <c r="AJX158" t="n">
        <v>88.53878</v>
      </c>
      <c r="AJY158" t="n">
        <v>89.15622</v>
      </c>
      <c r="AJZ158" t="n">
        <v>89.88267</v>
      </c>
      <c r="AKA158" t="n">
        <v>90.31889</v>
      </c>
      <c r="AKB158" t="n">
        <v>91.36754000000001</v>
      </c>
      <c r="AKC158" t="n">
        <v>92.1767</v>
      </c>
      <c r="AKD158" t="n">
        <v>93.06316</v>
      </c>
      <c r="AKE158" t="n">
        <v>93.67686</v>
      </c>
      <c r="AKF158" t="n">
        <v>94.0779</v>
      </c>
      <c r="AKG158" t="n">
        <v>94.63445</v>
      </c>
      <c r="AKH158" t="n">
        <v>95.23128</v>
      </c>
      <c r="AKI158" t="n">
        <v>95.68716000000001</v>
      </c>
      <c r="AKJ158" t="n">
        <v>96.61095</v>
      </c>
      <c r="AKK158" t="n">
        <v>97.22138</v>
      </c>
      <c r="AKL158" t="n">
        <v>98.45449000000001</v>
      </c>
      <c r="AKM158" t="n">
        <v>99.99463</v>
      </c>
      <c r="AKN158" t="n">
        <v>101.41698</v>
      </c>
      <c r="AKO158" t="n">
        <v>102.268</v>
      </c>
      <c r="AKP158" t="n">
        <v>103.0284</v>
      </c>
      <c r="AKQ158" t="n">
        <v>104.19118</v>
      </c>
      <c r="AKR158" t="n">
        <v>105.16845</v>
      </c>
      <c r="AKS158" t="n">
        <v>106.07751</v>
      </c>
      <c r="AKT158" t="n">
        <v>106.96838</v>
      </c>
      <c r="AKU158" t="n">
        <v>108.41418</v>
      </c>
      <c r="AKV158" t="n">
        <v>109.98518</v>
      </c>
      <c r="AKW158" t="n">
        <v>111.21656</v>
      </c>
      <c r="AKX158" t="n">
        <v>112.49671</v>
      </c>
      <c r="AKY158" t="n">
        <v>113.65006</v>
      </c>
      <c r="AKZ158" t="n">
        <v>115.41623</v>
      </c>
      <c r="ALA158" t="n">
        <v>118.1392</v>
      </c>
      <c r="ALB158" t="n">
        <v>119.4649</v>
      </c>
      <c r="ALC158" t="n">
        <v>124.3672</v>
      </c>
      <c r="ALD158" t="n">
        <v>127.36349</v>
      </c>
      <c r="ALE158" t="n">
        <v>130.7831</v>
      </c>
      <c r="ALF158" t="n">
        <v>135.77063</v>
      </c>
      <c r="ALG158" t="n">
        <v>139.0898</v>
      </c>
      <c r="ALH158" t="n">
        <v>143.95157</v>
      </c>
      <c r="ALI158" t="n">
        <v>149.99153</v>
      </c>
      <c r="ALJ158" t="n">
        <v>155.56837</v>
      </c>
      <c r="ALK158" t="n">
        <v>164.18575</v>
      </c>
      <c r="ALL158" t="n">
        <v>180.2182</v>
      </c>
      <c r="ALM158" t="n">
        <v>203.59039</v>
      </c>
      <c r="ALN158" t="n">
        <v>229.36703</v>
      </c>
      <c r="ALO158" t="n">
        <v>294.15308</v>
      </c>
    </row>
    <row r="159">
      <c r="A159" t="inlineStr">
        <is>
          <t>Hungary</t>
        </is>
      </c>
      <c r="B159" t="inlineStr">
        <is>
          <t>HUN</t>
        </is>
      </c>
      <c r="C159" s="13">
        <f>AVERAGE(SI159,SJ159)</f>
        <v/>
      </c>
      <c r="D159" t="n">
        <v>0.34568</v>
      </c>
      <c r="E159" t="n">
        <v>0.43623</v>
      </c>
      <c r="F159" t="n">
        <v>0.54297</v>
      </c>
      <c r="G159" t="n">
        <v>1.21811</v>
      </c>
      <c r="H159" t="n">
        <v>1.73864</v>
      </c>
      <c r="I159" t="n">
        <v>2.42775</v>
      </c>
      <c r="J159" t="n">
        <v>2.80027</v>
      </c>
      <c r="K159" t="n">
        <v>3.07675</v>
      </c>
      <c r="L159" t="n">
        <v>3.38852</v>
      </c>
      <c r="M159" t="n">
        <v>3.71577</v>
      </c>
      <c r="N159" t="n">
        <v>3.81246</v>
      </c>
      <c r="O159" t="n">
        <v>3.92872</v>
      </c>
      <c r="P159" t="n">
        <v>4.27985</v>
      </c>
      <c r="Q159" t="n">
        <v>4.54711</v>
      </c>
      <c r="R159" t="n">
        <v>4.67308</v>
      </c>
      <c r="S159" t="n">
        <v>4.85632</v>
      </c>
      <c r="T159" t="n">
        <v>5.00125</v>
      </c>
      <c r="U159" t="n">
        <v>5.17168</v>
      </c>
      <c r="V159" t="n">
        <v>5.36832</v>
      </c>
      <c r="W159" t="n">
        <v>5.62005</v>
      </c>
      <c r="X159" t="n">
        <v>5.66775</v>
      </c>
      <c r="Y159" t="n">
        <v>5.85896</v>
      </c>
      <c r="Z159" t="n">
        <v>6.10513</v>
      </c>
      <c r="AA159" t="n">
        <v>6.14775</v>
      </c>
      <c r="AB159" t="n">
        <v>6.326</v>
      </c>
      <c r="AC159" t="n">
        <v>6.50706</v>
      </c>
      <c r="AD159" t="n">
        <v>6.71415</v>
      </c>
      <c r="AE159" t="n">
        <v>6.84822</v>
      </c>
      <c r="AF159" t="n">
        <v>6.91159</v>
      </c>
      <c r="AG159" t="n">
        <v>6.98987</v>
      </c>
      <c r="AH159" t="n">
        <v>7.19099</v>
      </c>
      <c r="AI159" t="n">
        <v>7.35666</v>
      </c>
      <c r="AJ159" t="n">
        <v>7.55958</v>
      </c>
      <c r="AK159" t="n">
        <v>7.78006</v>
      </c>
      <c r="AL159" t="n">
        <v>7.89209</v>
      </c>
      <c r="AM159" t="n">
        <v>7.96744</v>
      </c>
      <c r="AN159" t="n">
        <v>8.00061</v>
      </c>
      <c r="AO159" t="n">
        <v>8.10318</v>
      </c>
      <c r="AP159" t="n">
        <v>8.29771</v>
      </c>
      <c r="AQ159" t="n">
        <v>8.554539999999999</v>
      </c>
      <c r="AR159" t="n">
        <v>8.690049999999999</v>
      </c>
      <c r="AS159" t="n">
        <v>8.81719</v>
      </c>
      <c r="AT159" t="n">
        <v>9.157730000000001</v>
      </c>
      <c r="AU159" t="n">
        <v>9.394539999999999</v>
      </c>
      <c r="AV159" t="n">
        <v>9.635590000000001</v>
      </c>
      <c r="AW159" t="n">
        <v>9.80757</v>
      </c>
      <c r="AX159" t="n">
        <v>9.95129</v>
      </c>
      <c r="AY159" t="n">
        <v>10.03525</v>
      </c>
      <c r="AZ159" t="n">
        <v>10.18874</v>
      </c>
      <c r="BA159" t="n">
        <v>10.22502</v>
      </c>
      <c r="BB159" t="n">
        <v>10.38568</v>
      </c>
      <c r="BC159" t="n">
        <v>10.5484</v>
      </c>
      <c r="BD159" t="n">
        <v>10.57545</v>
      </c>
      <c r="BE159" t="n">
        <v>10.70618</v>
      </c>
      <c r="BF159" t="n">
        <v>10.80962</v>
      </c>
      <c r="BG159" t="n">
        <v>10.8138</v>
      </c>
      <c r="BH159" t="n">
        <v>10.83701</v>
      </c>
      <c r="BI159" t="n">
        <v>10.8638</v>
      </c>
      <c r="BJ159" t="n">
        <v>10.87139</v>
      </c>
      <c r="BK159" t="n">
        <v>10.87139</v>
      </c>
      <c r="BL159" t="n">
        <v>10.89045</v>
      </c>
      <c r="BM159" t="n">
        <v>10.98174</v>
      </c>
      <c r="BN159" t="n">
        <v>11.1433</v>
      </c>
      <c r="BO159" t="n">
        <v>11.23741</v>
      </c>
      <c r="BP159" t="n">
        <v>11.31022</v>
      </c>
      <c r="BQ159" t="n">
        <v>11.38122</v>
      </c>
      <c r="BR159" t="n">
        <v>11.43857</v>
      </c>
      <c r="BS159" t="n">
        <v>11.52406</v>
      </c>
      <c r="BT159" t="n">
        <v>11.63455</v>
      </c>
      <c r="BU159" t="n">
        <v>11.69078</v>
      </c>
      <c r="BV159" t="n">
        <v>11.7648</v>
      </c>
      <c r="BW159" t="n">
        <v>11.84134</v>
      </c>
      <c r="BX159" t="n">
        <v>12.00059</v>
      </c>
      <c r="BY159" t="n">
        <v>12.11535</v>
      </c>
      <c r="BZ159" t="n">
        <v>12.25688</v>
      </c>
      <c r="CA159" t="n">
        <v>12.32268</v>
      </c>
      <c r="CB159" t="n">
        <v>12.36352</v>
      </c>
      <c r="CC159" t="n">
        <v>12.38747</v>
      </c>
      <c r="CD159" t="n">
        <v>12.42434</v>
      </c>
      <c r="CE159" t="n">
        <v>12.4761</v>
      </c>
      <c r="CF159" t="n">
        <v>12.48511</v>
      </c>
      <c r="CG159" t="n">
        <v>12.48511</v>
      </c>
      <c r="CH159" t="n">
        <v>12.52885</v>
      </c>
      <c r="CI159" t="n">
        <v>12.57415</v>
      </c>
      <c r="CJ159" t="n">
        <v>12.61526</v>
      </c>
      <c r="CK159" t="n">
        <v>12.66265</v>
      </c>
      <c r="CL159" t="n">
        <v>12.68329</v>
      </c>
      <c r="CM159" t="n">
        <v>12.74194</v>
      </c>
      <c r="CN159" t="n">
        <v>12.8436</v>
      </c>
      <c r="CO159" t="n">
        <v>12.86792</v>
      </c>
      <c r="CP159" t="n">
        <v>13.03856</v>
      </c>
      <c r="CQ159" t="n">
        <v>13.07017</v>
      </c>
      <c r="CR159" t="n">
        <v>13.07862</v>
      </c>
      <c r="CS159" t="n">
        <v>13.07964</v>
      </c>
      <c r="CT159" t="n">
        <v>13.08254</v>
      </c>
      <c r="CU159" t="n">
        <v>13.11064</v>
      </c>
      <c r="CV159" t="n">
        <v>13.12983</v>
      </c>
      <c r="CW159" t="n">
        <v>13.18051</v>
      </c>
      <c r="CX159" t="n">
        <v>13.19529</v>
      </c>
      <c r="CY159" t="n">
        <v>13.22666</v>
      </c>
      <c r="CZ159" t="n">
        <v>13.2397</v>
      </c>
      <c r="DA159" t="n">
        <v>13.27077</v>
      </c>
      <c r="DB159" t="n">
        <v>13.28791</v>
      </c>
      <c r="DC159" t="n">
        <v>13.31163</v>
      </c>
      <c r="DD159" t="n">
        <v>13.31745</v>
      </c>
      <c r="DE159" t="n">
        <v>13.31745</v>
      </c>
      <c r="DF159" t="n">
        <v>13.32508</v>
      </c>
      <c r="DG159" t="n">
        <v>13.35697</v>
      </c>
      <c r="DH159" t="n">
        <v>13.39294</v>
      </c>
      <c r="DI159" t="n">
        <v>13.42301</v>
      </c>
      <c r="DJ159" t="n">
        <v>13.45047</v>
      </c>
      <c r="DK159" t="n">
        <v>13.51029</v>
      </c>
      <c r="DL159" t="n">
        <v>13.53443</v>
      </c>
      <c r="DM159" t="n">
        <v>13.58819</v>
      </c>
      <c r="DN159" t="n">
        <v>13.62259</v>
      </c>
      <c r="DO159" t="n">
        <v>13.66908</v>
      </c>
      <c r="DP159" t="n">
        <v>13.68321</v>
      </c>
      <c r="DQ159" t="n">
        <v>13.74241</v>
      </c>
      <c r="DR159" t="n">
        <v>13.76994</v>
      </c>
      <c r="DS159" t="n">
        <v>13.80357</v>
      </c>
      <c r="DT159" t="n">
        <v>13.84658</v>
      </c>
      <c r="DU159" t="n">
        <v>13.88016</v>
      </c>
      <c r="DV159" t="n">
        <v>13.92974</v>
      </c>
      <c r="DW159" t="n">
        <v>13.99325</v>
      </c>
      <c r="DX159" t="n">
        <v>14.00279</v>
      </c>
      <c r="DY159" t="n">
        <v>14.03993</v>
      </c>
      <c r="DZ159" t="n">
        <v>14.07217</v>
      </c>
      <c r="EA159" t="n">
        <v>14.09555</v>
      </c>
      <c r="EB159" t="n">
        <v>14.12655</v>
      </c>
      <c r="EC159" t="n">
        <v>14.14975</v>
      </c>
      <c r="ED159" t="n">
        <v>14.16151</v>
      </c>
      <c r="EE159" t="n">
        <v>14.19243</v>
      </c>
      <c r="EF159" t="n">
        <v>14.22476</v>
      </c>
      <c r="EG159" t="n">
        <v>14.2687</v>
      </c>
      <c r="EH159" t="n">
        <v>14.30639</v>
      </c>
      <c r="EI159" t="n">
        <v>14.34706</v>
      </c>
      <c r="EJ159" t="n">
        <v>14.44264</v>
      </c>
      <c r="EK159" t="n">
        <v>14.50254</v>
      </c>
      <c r="EL159" t="n">
        <v>14.51275</v>
      </c>
      <c r="EM159" t="n">
        <v>14.55639</v>
      </c>
      <c r="EN159" t="n">
        <v>14.61518</v>
      </c>
      <c r="EO159" t="n">
        <v>14.64063</v>
      </c>
      <c r="EP159" t="n">
        <v>14.71851</v>
      </c>
      <c r="EQ159" t="n">
        <v>14.78069</v>
      </c>
      <c r="ER159" t="n">
        <v>14.82606</v>
      </c>
      <c r="ES159" t="n">
        <v>14.8573</v>
      </c>
      <c r="ET159" t="n">
        <v>14.95086</v>
      </c>
      <c r="EU159" t="n">
        <v>15.01443</v>
      </c>
      <c r="EV159" t="n">
        <v>15.10378</v>
      </c>
      <c r="EW159" t="n">
        <v>15.13095</v>
      </c>
      <c r="EX159" t="n">
        <v>15.23482</v>
      </c>
      <c r="EY159" t="n">
        <v>15.33417</v>
      </c>
      <c r="EZ159" t="n">
        <v>15.37136</v>
      </c>
      <c r="FA159" t="n">
        <v>15.43209</v>
      </c>
      <c r="FB159" t="n">
        <v>15.51673</v>
      </c>
      <c r="FC159" t="n">
        <v>15.54696</v>
      </c>
      <c r="FD159" t="n">
        <v>15.59639</v>
      </c>
      <c r="FE159" t="n">
        <v>15.67587</v>
      </c>
      <c r="FF159" t="n">
        <v>15.6937</v>
      </c>
      <c r="FG159" t="n">
        <v>15.7442</v>
      </c>
      <c r="FH159" t="n">
        <v>15.86604</v>
      </c>
      <c r="FI159" t="n">
        <v>15.93721</v>
      </c>
      <c r="FJ159" t="n">
        <v>15.94632</v>
      </c>
      <c r="FK159" t="n">
        <v>15.97385</v>
      </c>
      <c r="FL159" t="n">
        <v>15.98253</v>
      </c>
      <c r="FM159" t="n">
        <v>15.99571</v>
      </c>
      <c r="FN159" t="n">
        <v>16.03483</v>
      </c>
      <c r="FO159" t="n">
        <v>16.10073</v>
      </c>
      <c r="FP159" t="n">
        <v>16.15667</v>
      </c>
      <c r="FQ159" t="n">
        <v>16.16916</v>
      </c>
      <c r="FR159" t="n">
        <v>16.28795</v>
      </c>
      <c r="FS159" t="n">
        <v>16.34895</v>
      </c>
      <c r="FT159" t="n">
        <v>16.42681</v>
      </c>
      <c r="FU159" t="n">
        <v>16.49175</v>
      </c>
      <c r="FV159" t="n">
        <v>16.52098</v>
      </c>
      <c r="FW159" t="n">
        <v>16.57038</v>
      </c>
      <c r="FX159" t="n">
        <v>16.62824</v>
      </c>
      <c r="FY159" t="n">
        <v>16.65308</v>
      </c>
      <c r="FZ159" t="n">
        <v>16.66779</v>
      </c>
      <c r="GA159" t="n">
        <v>16.70041</v>
      </c>
      <c r="GB159" t="n">
        <v>16.72117</v>
      </c>
      <c r="GC159" t="n">
        <v>16.75365</v>
      </c>
      <c r="GD159" t="n">
        <v>16.79319</v>
      </c>
      <c r="GE159" t="n">
        <v>16.8063</v>
      </c>
      <c r="GF159" t="n">
        <v>16.83074</v>
      </c>
      <c r="GG159" t="n">
        <v>16.85703</v>
      </c>
      <c r="GH159" t="n">
        <v>16.8781</v>
      </c>
      <c r="GI159" t="n">
        <v>16.88707</v>
      </c>
      <c r="GJ159" t="n">
        <v>16.90633</v>
      </c>
      <c r="GK159" t="n">
        <v>16.94508</v>
      </c>
      <c r="GL159" t="n">
        <v>16.99112</v>
      </c>
      <c r="GM159" t="n">
        <v>16.99965</v>
      </c>
      <c r="GN159" t="n">
        <v>17.00459</v>
      </c>
      <c r="GO159" t="n">
        <v>17.01545</v>
      </c>
      <c r="GP159" t="n">
        <v>17.02324</v>
      </c>
      <c r="GQ159" t="n">
        <v>17.03349</v>
      </c>
      <c r="GR159" t="n">
        <v>17.04302</v>
      </c>
      <c r="GS159" t="n">
        <v>17.06065</v>
      </c>
      <c r="GT159" t="n">
        <v>17.07556</v>
      </c>
      <c r="GU159" t="n">
        <v>17.08715</v>
      </c>
      <c r="GV159" t="n">
        <v>17.10172</v>
      </c>
      <c r="GW159" t="n">
        <v>17.10674</v>
      </c>
      <c r="GX159" t="n">
        <v>17.11157</v>
      </c>
      <c r="GY159" t="n">
        <v>17.12285</v>
      </c>
      <c r="GZ159" t="n">
        <v>17.13379</v>
      </c>
      <c r="HA159" t="n">
        <v>17.15829</v>
      </c>
      <c r="HB159" t="n">
        <v>17.16864</v>
      </c>
      <c r="HC159" t="n">
        <v>17.1957</v>
      </c>
      <c r="HD159" t="n">
        <v>17.20725</v>
      </c>
      <c r="HE159" t="n">
        <v>17.22109</v>
      </c>
      <c r="HF159" t="n">
        <v>17.23843</v>
      </c>
      <c r="HG159" t="n">
        <v>17.26272</v>
      </c>
      <c r="HH159" t="n">
        <v>17.2816</v>
      </c>
      <c r="HI159" t="n">
        <v>17.29219</v>
      </c>
      <c r="HJ159" t="n">
        <v>17.29716</v>
      </c>
      <c r="HK159" t="n">
        <v>17.30796</v>
      </c>
      <c r="HL159" t="n">
        <v>17.31091</v>
      </c>
      <c r="HM159" t="n">
        <v>17.33202</v>
      </c>
      <c r="HN159" t="n">
        <v>17.34983</v>
      </c>
      <c r="HO159" t="n">
        <v>17.37569</v>
      </c>
      <c r="HP159" t="n">
        <v>17.38583</v>
      </c>
      <c r="HQ159" t="n">
        <v>17.40935</v>
      </c>
      <c r="HR159" t="n">
        <v>17.4437</v>
      </c>
      <c r="HS159" t="n">
        <v>17.47764</v>
      </c>
      <c r="HT159" t="n">
        <v>17.49745</v>
      </c>
      <c r="HU159" t="n">
        <v>17.52941</v>
      </c>
      <c r="HV159" t="n">
        <v>17.55836</v>
      </c>
      <c r="HW159" t="n">
        <v>17.6041</v>
      </c>
      <c r="HX159" t="n">
        <v>17.62481</v>
      </c>
      <c r="HY159" t="n">
        <v>17.65467</v>
      </c>
      <c r="HZ159" t="n">
        <v>17.69131</v>
      </c>
      <c r="IA159" t="n">
        <v>17.71457</v>
      </c>
      <c r="IB159" t="n">
        <v>17.74706</v>
      </c>
      <c r="IC159" t="n">
        <v>17.79521</v>
      </c>
      <c r="ID159" t="n">
        <v>17.83113</v>
      </c>
      <c r="IE159" t="n">
        <v>17.86406</v>
      </c>
      <c r="IF159" t="n">
        <v>17.91315</v>
      </c>
      <c r="IG159" t="n">
        <v>17.96744</v>
      </c>
      <c r="IH159" t="n">
        <v>18.02336</v>
      </c>
      <c r="II159" t="n">
        <v>18.06173</v>
      </c>
      <c r="IJ159" t="n">
        <v>18.06862</v>
      </c>
      <c r="IK159" t="n">
        <v>18.10594</v>
      </c>
      <c r="IL159" t="n">
        <v>18.15183</v>
      </c>
      <c r="IM159" t="n">
        <v>18.21983</v>
      </c>
      <c r="IN159" t="n">
        <v>18.26693</v>
      </c>
      <c r="IO159" t="n">
        <v>18.2839</v>
      </c>
      <c r="IP159" t="n">
        <v>18.30415</v>
      </c>
      <c r="IQ159" t="n">
        <v>18.33997</v>
      </c>
      <c r="IR159" t="n">
        <v>18.37929</v>
      </c>
      <c r="IS159" t="n">
        <v>18.43962</v>
      </c>
      <c r="IT159" t="n">
        <v>18.47929</v>
      </c>
      <c r="IU159" t="n">
        <v>18.52137</v>
      </c>
      <c r="IV159" t="n">
        <v>18.59729</v>
      </c>
      <c r="IW159" t="n">
        <v>18.63938</v>
      </c>
      <c r="IX159" t="n">
        <v>18.67715</v>
      </c>
      <c r="IY159" t="n">
        <v>18.72629</v>
      </c>
      <c r="IZ159" t="n">
        <v>18.75609</v>
      </c>
      <c r="JA159" t="n">
        <v>18.78938</v>
      </c>
      <c r="JB159" t="n">
        <v>18.86573</v>
      </c>
      <c r="JC159" t="n">
        <v>18.93526</v>
      </c>
      <c r="JD159" t="n">
        <v>18.94564</v>
      </c>
      <c r="JE159" t="n">
        <v>18.97754</v>
      </c>
      <c r="JF159" t="n">
        <v>19.02276</v>
      </c>
      <c r="JG159" t="n">
        <v>19.05365</v>
      </c>
      <c r="JH159" t="n">
        <v>19.07361</v>
      </c>
      <c r="JI159" t="n">
        <v>19.11441</v>
      </c>
      <c r="JJ159" t="n">
        <v>19.13508</v>
      </c>
      <c r="JK159" t="n">
        <v>19.13988</v>
      </c>
      <c r="JL159" t="n">
        <v>19.17129</v>
      </c>
      <c r="JM159" t="n">
        <v>19.20519</v>
      </c>
      <c r="JN159" t="n">
        <v>19.21844</v>
      </c>
      <c r="JO159" t="n">
        <v>19.25019</v>
      </c>
      <c r="JP159" t="n">
        <v>19.27154</v>
      </c>
      <c r="JQ159" t="n">
        <v>19.30251</v>
      </c>
      <c r="JR159" t="n">
        <v>19.35562</v>
      </c>
      <c r="JS159" t="n">
        <v>19.42762</v>
      </c>
      <c r="JT159" t="n">
        <v>19.48107</v>
      </c>
      <c r="JU159" t="n">
        <v>19.51553</v>
      </c>
      <c r="JV159" t="n">
        <v>19.54112</v>
      </c>
      <c r="JW159" t="n">
        <v>19.57004</v>
      </c>
      <c r="JX159" t="n">
        <v>19.58526</v>
      </c>
      <c r="JY159" t="n">
        <v>19.60818</v>
      </c>
      <c r="JZ159" t="n">
        <v>19.63816</v>
      </c>
      <c r="KA159" t="n">
        <v>19.66627</v>
      </c>
      <c r="KB159" t="n">
        <v>19.68975</v>
      </c>
      <c r="KC159" t="n">
        <v>19.70789</v>
      </c>
      <c r="KD159" t="n">
        <v>19.73421</v>
      </c>
      <c r="KE159" t="n">
        <v>19.76065</v>
      </c>
      <c r="KF159" t="n">
        <v>19.78818</v>
      </c>
      <c r="KG159" t="n">
        <v>19.79782</v>
      </c>
      <c r="KH159" t="n">
        <v>19.81872</v>
      </c>
      <c r="KI159" t="n">
        <v>19.83042</v>
      </c>
      <c r="KJ159" t="n">
        <v>19.87925</v>
      </c>
      <c r="KK159" t="n">
        <v>19.9041</v>
      </c>
      <c r="KL159" t="n">
        <v>19.94567</v>
      </c>
      <c r="KM159" t="n">
        <v>20.01369</v>
      </c>
      <c r="KN159" t="n">
        <v>20.04029</v>
      </c>
      <c r="KO159" t="n">
        <v>20.07122</v>
      </c>
      <c r="KP159" t="n">
        <v>20.14844</v>
      </c>
      <c r="KQ159" t="n">
        <v>20.32674</v>
      </c>
      <c r="KR159" t="n">
        <v>20.47032</v>
      </c>
      <c r="KS159" t="n">
        <v>20.49337</v>
      </c>
      <c r="KT159" t="n">
        <v>20.51049</v>
      </c>
      <c r="KU159" t="n">
        <v>20.53794</v>
      </c>
      <c r="KV159" t="n">
        <v>20.56184</v>
      </c>
      <c r="KW159" t="n">
        <v>20.57937</v>
      </c>
      <c r="KX159" t="n">
        <v>20.59052</v>
      </c>
      <c r="KY159" t="n">
        <v>20.60907</v>
      </c>
      <c r="KZ159" t="n">
        <v>20.68384</v>
      </c>
      <c r="LA159" t="n">
        <v>20.70637</v>
      </c>
      <c r="LB159" t="n">
        <v>20.71795</v>
      </c>
      <c r="LC159" t="n">
        <v>20.73264</v>
      </c>
      <c r="LD159" t="n">
        <v>20.74957</v>
      </c>
      <c r="LE159" t="n">
        <v>20.77053</v>
      </c>
      <c r="LF159" t="n">
        <v>20.80341</v>
      </c>
      <c r="LG159" t="n">
        <v>20.82329</v>
      </c>
      <c r="LH159" t="n">
        <v>20.8643</v>
      </c>
      <c r="LI159" t="n">
        <v>20.90455</v>
      </c>
      <c r="LJ159" t="n">
        <v>20.95946</v>
      </c>
      <c r="LK159" t="n">
        <v>20.98308</v>
      </c>
      <c r="LL159" t="n">
        <v>21.03053</v>
      </c>
      <c r="LM159" t="n">
        <v>21.06167</v>
      </c>
      <c r="LN159" t="n">
        <v>21.0907</v>
      </c>
      <c r="LO159" t="n">
        <v>21.11046</v>
      </c>
      <c r="LP159" t="n">
        <v>21.1355</v>
      </c>
      <c r="LQ159" t="n">
        <v>21.1592</v>
      </c>
      <c r="LR159" t="n">
        <v>21.18324</v>
      </c>
      <c r="LS159" t="n">
        <v>21.20092</v>
      </c>
      <c r="LT159" t="n">
        <v>21.24095</v>
      </c>
      <c r="LU159" t="n">
        <v>21.28594</v>
      </c>
      <c r="LV159" t="n">
        <v>21.31857</v>
      </c>
      <c r="LW159" t="n">
        <v>21.34651</v>
      </c>
      <c r="LX159" t="n">
        <v>21.39269</v>
      </c>
      <c r="LY159" t="n">
        <v>21.4088</v>
      </c>
      <c r="LZ159" t="n">
        <v>21.4506</v>
      </c>
      <c r="MA159" t="n">
        <v>21.51486</v>
      </c>
      <c r="MB159" t="n">
        <v>21.54998</v>
      </c>
      <c r="MC159" t="n">
        <v>21.57297</v>
      </c>
      <c r="MD159" t="n">
        <v>21.59331</v>
      </c>
      <c r="ME159" t="n">
        <v>21.63495</v>
      </c>
      <c r="MF159" t="n">
        <v>21.65886</v>
      </c>
      <c r="MG159" t="n">
        <v>21.68016</v>
      </c>
      <c r="MH159" t="n">
        <v>21.72976</v>
      </c>
      <c r="MI159" t="n">
        <v>21.74995</v>
      </c>
      <c r="MJ159" t="n">
        <v>21.79917</v>
      </c>
      <c r="MK159" t="n">
        <v>21.82647</v>
      </c>
      <c r="ML159" t="n">
        <v>21.84695</v>
      </c>
      <c r="MM159" t="n">
        <v>21.91078</v>
      </c>
      <c r="MN159" t="n">
        <v>21.94024</v>
      </c>
      <c r="MO159" t="n">
        <v>21.95876</v>
      </c>
      <c r="MP159" t="n">
        <v>21.98515</v>
      </c>
      <c r="MQ159" t="n">
        <v>22.01186</v>
      </c>
      <c r="MR159" t="n">
        <v>22.04074</v>
      </c>
      <c r="MS159" t="n">
        <v>22.08278</v>
      </c>
      <c r="MT159" t="n">
        <v>22.12324</v>
      </c>
      <c r="MU159" t="n">
        <v>22.14649</v>
      </c>
      <c r="MV159" t="n">
        <v>22.19272</v>
      </c>
      <c r="MW159" t="n">
        <v>22.24987</v>
      </c>
      <c r="MX159" t="n">
        <v>22.28862</v>
      </c>
      <c r="MY159" t="n">
        <v>22.31539</v>
      </c>
      <c r="MZ159" t="n">
        <v>22.38505</v>
      </c>
      <c r="NA159" t="n">
        <v>22.42144</v>
      </c>
      <c r="NB159" t="n">
        <v>22.43923</v>
      </c>
      <c r="NC159" t="n">
        <v>22.46827</v>
      </c>
      <c r="ND159" t="n">
        <v>22.50639</v>
      </c>
      <c r="NE159" t="n">
        <v>22.53904</v>
      </c>
      <c r="NF159" t="n">
        <v>22.55392</v>
      </c>
      <c r="NG159" t="n">
        <v>22.59444</v>
      </c>
      <c r="NH159" t="n">
        <v>22.61285</v>
      </c>
      <c r="NI159" t="n">
        <v>22.62802</v>
      </c>
      <c r="NJ159" t="n">
        <v>22.65533</v>
      </c>
      <c r="NK159" t="n">
        <v>22.68031</v>
      </c>
      <c r="NL159" t="n">
        <v>22.73001</v>
      </c>
      <c r="NM159" t="n">
        <v>22.76262</v>
      </c>
      <c r="NN159" t="n">
        <v>22.77117</v>
      </c>
      <c r="NO159" t="n">
        <v>22.79434</v>
      </c>
      <c r="NP159" t="n">
        <v>22.83795</v>
      </c>
      <c r="NQ159" t="n">
        <v>22.89868</v>
      </c>
      <c r="NR159" t="n">
        <v>22.94653</v>
      </c>
      <c r="NS159" t="n">
        <v>22.99156</v>
      </c>
      <c r="NT159" t="n">
        <v>23.0058</v>
      </c>
      <c r="NU159" t="n">
        <v>23.01044</v>
      </c>
      <c r="NV159" t="n">
        <v>23.01653</v>
      </c>
      <c r="NW159" t="n">
        <v>23.02436</v>
      </c>
      <c r="NX159" t="n">
        <v>23.03561</v>
      </c>
      <c r="NY159" t="n">
        <v>23.0604</v>
      </c>
      <c r="NZ159" t="n">
        <v>23.08193</v>
      </c>
      <c r="OA159" t="n">
        <v>23.13148</v>
      </c>
      <c r="OB159" t="n">
        <v>23.18859</v>
      </c>
      <c r="OC159" t="n">
        <v>23.2221</v>
      </c>
      <c r="OD159" t="n">
        <v>23.25026</v>
      </c>
      <c r="OE159" t="n">
        <v>23.26353</v>
      </c>
      <c r="OF159" t="n">
        <v>23.30384</v>
      </c>
      <c r="OG159" t="n">
        <v>23.32201</v>
      </c>
      <c r="OH159" t="n">
        <v>23.3517</v>
      </c>
      <c r="OI159" t="n">
        <v>23.37335</v>
      </c>
      <c r="OJ159" t="n">
        <v>23.41085</v>
      </c>
      <c r="OK159" t="n">
        <v>23.45347</v>
      </c>
      <c r="OL159" t="n">
        <v>23.47454</v>
      </c>
      <c r="OM159" t="n">
        <v>23.5011</v>
      </c>
      <c r="ON159" t="n">
        <v>23.51981</v>
      </c>
      <c r="OO159" t="n">
        <v>23.55594</v>
      </c>
      <c r="OP159" t="n">
        <v>23.61032</v>
      </c>
      <c r="OQ159" t="n">
        <v>23.67383</v>
      </c>
      <c r="OR159" t="n">
        <v>23.72775</v>
      </c>
      <c r="OS159" t="n">
        <v>23.76516</v>
      </c>
      <c r="OT159" t="n">
        <v>23.77375</v>
      </c>
      <c r="OU159" t="n">
        <v>23.82208</v>
      </c>
      <c r="OV159" t="n">
        <v>23.85898</v>
      </c>
      <c r="OW159" t="n">
        <v>23.90664</v>
      </c>
      <c r="OX159" t="n">
        <v>23.93722</v>
      </c>
      <c r="OY159" t="n">
        <v>23.97535</v>
      </c>
      <c r="OZ159" t="n">
        <v>24.01779</v>
      </c>
      <c r="PA159" t="n">
        <v>24.05592</v>
      </c>
      <c r="PB159" t="n">
        <v>24.09816</v>
      </c>
      <c r="PC159" t="n">
        <v>24.14227</v>
      </c>
      <c r="PD159" t="n">
        <v>24.17555</v>
      </c>
      <c r="PE159" t="n">
        <v>24.21186</v>
      </c>
      <c r="PF159" t="n">
        <v>24.23768</v>
      </c>
      <c r="PG159" t="n">
        <v>24.25242</v>
      </c>
      <c r="PH159" t="n">
        <v>24.28395</v>
      </c>
      <c r="PI159" t="n">
        <v>24.33063</v>
      </c>
      <c r="PJ159" t="n">
        <v>24.35982</v>
      </c>
      <c r="PK159" t="n">
        <v>24.39042</v>
      </c>
      <c r="PL159" t="n">
        <v>24.45055</v>
      </c>
      <c r="PM159" t="n">
        <v>24.48412</v>
      </c>
      <c r="PN159" t="n">
        <v>24.52337</v>
      </c>
      <c r="PO159" t="n">
        <v>24.56562</v>
      </c>
      <c r="PP159" t="n">
        <v>24.59822</v>
      </c>
      <c r="PQ159" t="n">
        <v>24.63228</v>
      </c>
      <c r="PR159" t="n">
        <v>24.69167</v>
      </c>
      <c r="PS159" t="n">
        <v>24.71589</v>
      </c>
      <c r="PT159" t="n">
        <v>24.73001</v>
      </c>
      <c r="PU159" t="n">
        <v>24.75292</v>
      </c>
      <c r="PV159" t="n">
        <v>24.76323</v>
      </c>
      <c r="PW159" t="n">
        <v>24.77761</v>
      </c>
      <c r="PX159" t="n">
        <v>24.80992</v>
      </c>
      <c r="PY159" t="n">
        <v>24.83322</v>
      </c>
      <c r="PZ159" t="n">
        <v>24.87623</v>
      </c>
      <c r="QA159" t="n">
        <v>24.89997</v>
      </c>
      <c r="QB159" t="n">
        <v>24.92397</v>
      </c>
      <c r="QC159" t="n">
        <v>24.94947</v>
      </c>
      <c r="QD159" t="n">
        <v>24.96513</v>
      </c>
      <c r="QE159" t="n">
        <v>24.97087</v>
      </c>
      <c r="QF159" t="n">
        <v>25.01068</v>
      </c>
      <c r="QG159" t="n">
        <v>25.02989</v>
      </c>
      <c r="QH159" t="n">
        <v>25.04197</v>
      </c>
      <c r="QI159" t="n">
        <v>25.08673</v>
      </c>
      <c r="QJ159" t="n">
        <v>25.12805</v>
      </c>
      <c r="QK159" t="n">
        <v>25.16618</v>
      </c>
      <c r="QL159" t="n">
        <v>25.18331</v>
      </c>
      <c r="QM159" t="n">
        <v>25.20203</v>
      </c>
      <c r="QN159" t="n">
        <v>25.23109</v>
      </c>
      <c r="QO159" t="n">
        <v>25.24787</v>
      </c>
      <c r="QP159" t="n">
        <v>25.28165</v>
      </c>
      <c r="QQ159" t="n">
        <v>25.29816</v>
      </c>
      <c r="QR159" t="n">
        <v>25.3275</v>
      </c>
      <c r="QS159" t="n">
        <v>25.37503</v>
      </c>
      <c r="QT159" t="n">
        <v>25.39875</v>
      </c>
      <c r="QU159" t="n">
        <v>25.4067</v>
      </c>
      <c r="QV159" t="n">
        <v>25.44885</v>
      </c>
      <c r="QW159" t="n">
        <v>25.48849</v>
      </c>
      <c r="QX159" t="n">
        <v>25.53942</v>
      </c>
      <c r="QY159" t="n">
        <v>25.56241</v>
      </c>
      <c r="QZ159" t="n">
        <v>25.58948</v>
      </c>
      <c r="RA159" t="n">
        <v>25.62268</v>
      </c>
      <c r="RB159" t="n">
        <v>25.69875</v>
      </c>
      <c r="RC159" t="n">
        <v>25.73936</v>
      </c>
      <c r="RD159" t="n">
        <v>25.75642</v>
      </c>
      <c r="RE159" t="n">
        <v>25.79209</v>
      </c>
      <c r="RF159" t="n">
        <v>25.82666</v>
      </c>
      <c r="RG159" t="n">
        <v>25.86637</v>
      </c>
      <c r="RH159" t="n">
        <v>25.90591</v>
      </c>
      <c r="RI159" t="n">
        <v>25.93965</v>
      </c>
      <c r="RJ159" t="n">
        <v>25.98809</v>
      </c>
      <c r="RK159" t="n">
        <v>26.01335</v>
      </c>
      <c r="RL159" t="n">
        <v>26.08152</v>
      </c>
      <c r="RM159" t="n">
        <v>26.10944</v>
      </c>
      <c r="RN159" t="n">
        <v>26.13763</v>
      </c>
      <c r="RO159" t="n">
        <v>26.17616</v>
      </c>
      <c r="RP159" t="n">
        <v>26.1909</v>
      </c>
      <c r="RQ159" t="n">
        <v>26.20722</v>
      </c>
      <c r="RR159" t="n">
        <v>26.2396</v>
      </c>
      <c r="RS159" t="n">
        <v>26.25864</v>
      </c>
      <c r="RT159" t="n">
        <v>26.28064</v>
      </c>
      <c r="RU159" t="n">
        <v>26.29539</v>
      </c>
      <c r="RV159" t="n">
        <v>26.31371</v>
      </c>
      <c r="RW159" t="n">
        <v>26.35886</v>
      </c>
      <c r="RX159" t="n">
        <v>26.37658</v>
      </c>
      <c r="RY159" t="n">
        <v>26.40763</v>
      </c>
      <c r="RZ159" t="n">
        <v>26.41283</v>
      </c>
      <c r="SA159" t="n">
        <v>26.45251</v>
      </c>
      <c r="SB159" t="n">
        <v>26.50554</v>
      </c>
      <c r="SC159" t="n">
        <v>26.53751</v>
      </c>
      <c r="SD159" t="n">
        <v>26.57325</v>
      </c>
      <c r="SE159" t="n">
        <v>26.58816</v>
      </c>
      <c r="SF159" t="n">
        <v>26.60793</v>
      </c>
      <c r="SG159" t="n">
        <v>26.62522</v>
      </c>
      <c r="SH159" t="n">
        <v>26.65396</v>
      </c>
      <c r="SI159" t="n">
        <v>26.83591</v>
      </c>
      <c r="SJ159" t="n">
        <v>27.33645</v>
      </c>
      <c r="SK159" t="n">
        <v>27.34002</v>
      </c>
      <c r="SL159" t="n">
        <v>27.34552</v>
      </c>
      <c r="SM159" t="n">
        <v>27.35151</v>
      </c>
      <c r="SN159" t="n">
        <v>27.36333</v>
      </c>
      <c r="SO159" t="n">
        <v>27.37993</v>
      </c>
      <c r="SP159" t="n">
        <v>27.38878</v>
      </c>
      <c r="SQ159" t="n">
        <v>27.42147</v>
      </c>
      <c r="SR159" t="n">
        <v>27.44705</v>
      </c>
      <c r="SS159" t="n">
        <v>27.48364</v>
      </c>
      <c r="ST159" t="n">
        <v>27.50337</v>
      </c>
      <c r="SU159" t="n">
        <v>27.55656</v>
      </c>
      <c r="SV159" t="n">
        <v>27.57519</v>
      </c>
      <c r="SW159" t="n">
        <v>27.59584</v>
      </c>
      <c r="SX159" t="n">
        <v>27.60998</v>
      </c>
      <c r="SY159" t="n">
        <v>27.61582</v>
      </c>
      <c r="SZ159" t="n">
        <v>27.66804</v>
      </c>
      <c r="TA159" t="n">
        <v>27.73766</v>
      </c>
      <c r="TB159" t="n">
        <v>27.76812</v>
      </c>
      <c r="TC159" t="n">
        <v>27.77846</v>
      </c>
      <c r="TD159" t="n">
        <v>27.82209</v>
      </c>
      <c r="TE159" t="n">
        <v>27.84236</v>
      </c>
      <c r="TF159" t="n">
        <v>27.90569</v>
      </c>
      <c r="TG159" t="n">
        <v>27.98145</v>
      </c>
      <c r="TH159" t="n">
        <v>28.03522</v>
      </c>
      <c r="TI159" t="n">
        <v>28.04898</v>
      </c>
      <c r="TJ159" t="n">
        <v>28.07147</v>
      </c>
      <c r="TK159" t="n">
        <v>28.08948</v>
      </c>
      <c r="TL159" t="n">
        <v>28.11476</v>
      </c>
      <c r="TM159" t="n">
        <v>28.1258</v>
      </c>
      <c r="TN159" t="n">
        <v>28.14729</v>
      </c>
      <c r="TO159" t="n">
        <v>28.17767</v>
      </c>
      <c r="TP159" t="n">
        <v>28.21514</v>
      </c>
      <c r="TQ159" t="n">
        <v>28.23271</v>
      </c>
      <c r="TR159" t="n">
        <v>28.24976</v>
      </c>
      <c r="TS159" t="n">
        <v>28.27192</v>
      </c>
      <c r="TT159" t="n">
        <v>28.31003</v>
      </c>
      <c r="TU159" t="n">
        <v>28.36189</v>
      </c>
      <c r="TV159" t="n">
        <v>28.41722</v>
      </c>
      <c r="TW159" t="n">
        <v>28.43567</v>
      </c>
      <c r="TX159" t="n">
        <v>28.46747</v>
      </c>
      <c r="TY159" t="n">
        <v>28.47865</v>
      </c>
      <c r="TZ159" t="n">
        <v>28.4953</v>
      </c>
      <c r="UA159" t="n">
        <v>28.51519</v>
      </c>
      <c r="UB159" t="n">
        <v>28.56022</v>
      </c>
      <c r="UC159" t="n">
        <v>28.58684</v>
      </c>
      <c r="UD159" t="n">
        <v>28.61074</v>
      </c>
      <c r="UE159" t="n">
        <v>28.64076</v>
      </c>
      <c r="UF159" t="n">
        <v>28.65848</v>
      </c>
      <c r="UG159" t="n">
        <v>28.696</v>
      </c>
      <c r="UH159" t="n">
        <v>28.73896</v>
      </c>
      <c r="UI159" t="n">
        <v>28.78505</v>
      </c>
      <c r="UJ159" t="n">
        <v>28.79803</v>
      </c>
      <c r="UK159" t="n">
        <v>28.84833</v>
      </c>
      <c r="UL159" t="n">
        <v>28.87575</v>
      </c>
      <c r="UM159" t="n">
        <v>28.89099</v>
      </c>
      <c r="UN159" t="n">
        <v>28.91656</v>
      </c>
      <c r="UO159" t="n">
        <v>28.93824</v>
      </c>
      <c r="UP159" t="n">
        <v>28.94579</v>
      </c>
      <c r="UQ159" t="n">
        <v>28.95988</v>
      </c>
      <c r="UR159" t="n">
        <v>29.00229</v>
      </c>
      <c r="US159" t="n">
        <v>29.03666</v>
      </c>
      <c r="UT159" t="n">
        <v>29.04893</v>
      </c>
      <c r="UU159" t="n">
        <v>29.05947</v>
      </c>
      <c r="UV159" t="n">
        <v>29.10089</v>
      </c>
      <c r="UW159" t="n">
        <v>29.14108</v>
      </c>
      <c r="UX159" t="n">
        <v>29.17607</v>
      </c>
      <c r="UY159" t="n">
        <v>29.19291</v>
      </c>
      <c r="UZ159" t="n">
        <v>29.20242</v>
      </c>
      <c r="VA159" t="n">
        <v>29.21803</v>
      </c>
      <c r="VB159" t="n">
        <v>29.23186</v>
      </c>
      <c r="VC159" t="n">
        <v>29.28912</v>
      </c>
      <c r="VD159" t="n">
        <v>29.3388</v>
      </c>
      <c r="VE159" t="n">
        <v>29.38046</v>
      </c>
      <c r="VF159" t="n">
        <v>29.42462</v>
      </c>
      <c r="VG159" t="n">
        <v>29.44904</v>
      </c>
      <c r="VH159" t="n">
        <v>29.4807</v>
      </c>
      <c r="VI159" t="n">
        <v>29.50934</v>
      </c>
      <c r="VJ159" t="n">
        <v>29.5519</v>
      </c>
      <c r="VK159" t="n">
        <v>29.58711</v>
      </c>
      <c r="VL159" t="n">
        <v>29.62767</v>
      </c>
      <c r="VM159" t="n">
        <v>29.65167</v>
      </c>
      <c r="VN159" t="n">
        <v>29.67431</v>
      </c>
      <c r="VO159" t="n">
        <v>29.70412</v>
      </c>
      <c r="VP159" t="n">
        <v>29.72799</v>
      </c>
      <c r="VQ159" t="n">
        <v>29.75114</v>
      </c>
      <c r="VR159" t="n">
        <v>29.77389</v>
      </c>
      <c r="VS159" t="n">
        <v>29.79624</v>
      </c>
      <c r="VT159" t="n">
        <v>29.82651</v>
      </c>
      <c r="VU159" t="n">
        <v>29.86415</v>
      </c>
      <c r="VV159" t="n">
        <v>29.9044</v>
      </c>
      <c r="VW159" t="n">
        <v>29.92589</v>
      </c>
      <c r="VX159" t="n">
        <v>29.93457</v>
      </c>
      <c r="VY159" t="n">
        <v>29.96088</v>
      </c>
      <c r="VZ159" t="n">
        <v>29.98718</v>
      </c>
      <c r="WA159" t="n">
        <v>30.02666</v>
      </c>
      <c r="WB159" t="n">
        <v>30.07491</v>
      </c>
      <c r="WC159" t="n">
        <v>30.13513</v>
      </c>
      <c r="WD159" t="n">
        <v>30.15385</v>
      </c>
      <c r="WE159" t="n">
        <v>30.18045</v>
      </c>
      <c r="WF159" t="n">
        <v>30.19679</v>
      </c>
      <c r="WG159" t="n">
        <v>30.21989</v>
      </c>
      <c r="WH159" t="n">
        <v>30.2469</v>
      </c>
      <c r="WI159" t="n">
        <v>30.28554</v>
      </c>
      <c r="WJ159" t="n">
        <v>30.3289</v>
      </c>
      <c r="WK159" t="n">
        <v>30.35617</v>
      </c>
      <c r="WL159" t="n">
        <v>30.39607</v>
      </c>
      <c r="WM159" t="n">
        <v>30.42273</v>
      </c>
      <c r="WN159" t="n">
        <v>30.45518</v>
      </c>
      <c r="WO159" t="n">
        <v>30.477</v>
      </c>
      <c r="WP159" t="n">
        <v>30.51614</v>
      </c>
      <c r="WQ159" t="n">
        <v>30.58468</v>
      </c>
      <c r="WR159" t="n">
        <v>30.61571</v>
      </c>
      <c r="WS159" t="n">
        <v>30.65872</v>
      </c>
      <c r="WT159" t="n">
        <v>30.70932</v>
      </c>
      <c r="WU159" t="n">
        <v>30.73735</v>
      </c>
      <c r="WV159" t="n">
        <v>30.75995</v>
      </c>
      <c r="WW159" t="n">
        <v>30.79708</v>
      </c>
      <c r="WX159" t="n">
        <v>30.82871</v>
      </c>
      <c r="WY159" t="n">
        <v>30.84906</v>
      </c>
      <c r="WZ159" t="n">
        <v>30.88014</v>
      </c>
      <c r="XA159" t="n">
        <v>30.96019</v>
      </c>
      <c r="XB159" t="n">
        <v>31.02668</v>
      </c>
      <c r="XC159" t="n">
        <v>31.08251</v>
      </c>
      <c r="XD159" t="n">
        <v>31.10247</v>
      </c>
      <c r="XE159" t="n">
        <v>31.17238</v>
      </c>
      <c r="XF159" t="n">
        <v>31.24243</v>
      </c>
      <c r="XG159" t="n">
        <v>31.28756</v>
      </c>
      <c r="XH159" t="n">
        <v>31.31077</v>
      </c>
      <c r="XI159" t="n">
        <v>31.36585</v>
      </c>
      <c r="XJ159" t="n">
        <v>31.40538</v>
      </c>
      <c r="XK159" t="n">
        <v>31.44903</v>
      </c>
      <c r="XL159" t="n">
        <v>31.46961</v>
      </c>
      <c r="XM159" t="n">
        <v>31.47798</v>
      </c>
      <c r="XN159" t="n">
        <v>31.50546</v>
      </c>
      <c r="XO159" t="n">
        <v>31.52738</v>
      </c>
      <c r="XP159" t="n">
        <v>31.58924</v>
      </c>
      <c r="XQ159" t="n">
        <v>31.63481</v>
      </c>
      <c r="XR159" t="n">
        <v>31.70393</v>
      </c>
      <c r="XS159" t="n">
        <v>31.73716</v>
      </c>
      <c r="XT159" t="n">
        <v>31.78761</v>
      </c>
      <c r="XU159" t="n">
        <v>31.8215</v>
      </c>
      <c r="XV159" t="n">
        <v>31.83195</v>
      </c>
      <c r="XW159" t="n">
        <v>31.85465</v>
      </c>
      <c r="XX159" t="n">
        <v>31.87492</v>
      </c>
      <c r="XY159" t="n">
        <v>31.9044</v>
      </c>
      <c r="XZ159" t="n">
        <v>31.95714</v>
      </c>
      <c r="YA159" t="n">
        <v>31.98695</v>
      </c>
      <c r="YB159" t="n">
        <v>32.03557</v>
      </c>
      <c r="YC159" t="n">
        <v>32.08406</v>
      </c>
      <c r="YD159" t="n">
        <v>32.11206</v>
      </c>
      <c r="YE159" t="n">
        <v>32.14518</v>
      </c>
      <c r="YF159" t="n">
        <v>32.19115</v>
      </c>
      <c r="YG159" t="n">
        <v>32.28718</v>
      </c>
      <c r="YH159" t="n">
        <v>32.33544</v>
      </c>
      <c r="YI159" t="n">
        <v>32.3635</v>
      </c>
      <c r="YJ159" t="n">
        <v>32.37787</v>
      </c>
      <c r="YK159" t="n">
        <v>32.41352</v>
      </c>
      <c r="YL159" t="n">
        <v>32.4788</v>
      </c>
      <c r="YM159" t="n">
        <v>32.59706</v>
      </c>
      <c r="YN159" t="n">
        <v>32.6461</v>
      </c>
      <c r="YO159" t="n">
        <v>32.70657</v>
      </c>
      <c r="YP159" t="n">
        <v>32.75465</v>
      </c>
      <c r="YQ159" t="n">
        <v>32.79185</v>
      </c>
      <c r="YR159" t="n">
        <v>32.84062</v>
      </c>
      <c r="YS159" t="n">
        <v>32.88979</v>
      </c>
      <c r="YT159" t="n">
        <v>32.9471</v>
      </c>
      <c r="YU159" t="n">
        <v>33.00074</v>
      </c>
      <c r="YV159" t="n">
        <v>33.03745</v>
      </c>
      <c r="YW159" t="n">
        <v>33.07983</v>
      </c>
      <c r="YX159" t="n">
        <v>33.09759</v>
      </c>
      <c r="YY159" t="n">
        <v>33.11231</v>
      </c>
      <c r="YZ159" t="n">
        <v>33.13232</v>
      </c>
      <c r="ZA159" t="n">
        <v>33.15676</v>
      </c>
      <c r="ZB159" t="n">
        <v>33.18282</v>
      </c>
      <c r="ZC159" t="n">
        <v>33.23762</v>
      </c>
      <c r="ZD159" t="n">
        <v>33.27467</v>
      </c>
      <c r="ZE159" t="n">
        <v>33.30703</v>
      </c>
      <c r="ZF159" t="n">
        <v>33.32254</v>
      </c>
      <c r="ZG159" t="n">
        <v>33.36567</v>
      </c>
      <c r="ZH159" t="n">
        <v>33.40116</v>
      </c>
      <c r="ZI159" t="n">
        <v>33.42441</v>
      </c>
      <c r="ZJ159" t="n">
        <v>33.47424</v>
      </c>
      <c r="ZK159" t="n">
        <v>33.51136</v>
      </c>
      <c r="ZL159" t="n">
        <v>33.58913</v>
      </c>
      <c r="ZM159" t="n">
        <v>33.65743</v>
      </c>
      <c r="ZN159" t="n">
        <v>33.69224</v>
      </c>
      <c r="ZO159" t="n">
        <v>33.78297</v>
      </c>
      <c r="ZP159" t="n">
        <v>33.81633</v>
      </c>
      <c r="ZQ159" t="n">
        <v>33.8235</v>
      </c>
      <c r="ZR159" t="n">
        <v>33.86224</v>
      </c>
      <c r="ZS159" t="n">
        <v>33.92433</v>
      </c>
      <c r="ZT159" t="n">
        <v>33.96734</v>
      </c>
      <c r="ZU159" t="n">
        <v>34.05238</v>
      </c>
      <c r="ZV159" t="n">
        <v>34.13181</v>
      </c>
      <c r="ZW159" t="n">
        <v>34.19842</v>
      </c>
      <c r="ZX159" t="n">
        <v>34.26477</v>
      </c>
      <c r="ZY159" t="n">
        <v>34.31345</v>
      </c>
      <c r="ZZ159" t="n">
        <v>34.41878</v>
      </c>
      <c r="AAA159" t="n">
        <v>34.53902</v>
      </c>
      <c r="AAB159" t="n">
        <v>34.58867</v>
      </c>
      <c r="AAC159" t="n">
        <v>34.7083</v>
      </c>
      <c r="AAD159" t="n">
        <v>34.7831</v>
      </c>
      <c r="AAE159" t="n">
        <v>34.83551</v>
      </c>
      <c r="AAF159" t="n">
        <v>34.8848</v>
      </c>
      <c r="AAG159" t="n">
        <v>34.92689</v>
      </c>
      <c r="AAH159" t="n">
        <v>34.95771</v>
      </c>
      <c r="AAI159" t="n">
        <v>34.98251</v>
      </c>
      <c r="AAJ159" t="n">
        <v>35.03679</v>
      </c>
      <c r="AAK159" t="n">
        <v>35.0621</v>
      </c>
      <c r="AAL159" t="n">
        <v>35.10519</v>
      </c>
      <c r="AAM159" t="n">
        <v>35.19274</v>
      </c>
      <c r="AAN159" t="n">
        <v>35.24631</v>
      </c>
      <c r="AAO159" t="n">
        <v>35.31268</v>
      </c>
      <c r="AAP159" t="n">
        <v>35.35677</v>
      </c>
      <c r="AAQ159" t="n">
        <v>35.38126</v>
      </c>
      <c r="AAR159" t="n">
        <v>35.43195</v>
      </c>
      <c r="AAS159" t="n">
        <v>35.50035</v>
      </c>
      <c r="AAT159" t="n">
        <v>35.59433</v>
      </c>
      <c r="AAU159" t="n">
        <v>35.65927</v>
      </c>
      <c r="AAV159" t="n">
        <v>35.70062</v>
      </c>
      <c r="AAW159" t="n">
        <v>35.79749</v>
      </c>
      <c r="AAX159" t="n">
        <v>35.85502</v>
      </c>
      <c r="AAY159" t="n">
        <v>35.91053</v>
      </c>
      <c r="AAZ159" t="n">
        <v>35.96559</v>
      </c>
      <c r="ABA159" t="n">
        <v>35.98789</v>
      </c>
      <c r="ABB159" t="n">
        <v>35.99531</v>
      </c>
      <c r="ABC159" t="n">
        <v>36.02304</v>
      </c>
      <c r="ABD159" t="n">
        <v>36.08366</v>
      </c>
      <c r="ABE159" t="n">
        <v>36.12916</v>
      </c>
      <c r="ABF159" t="n">
        <v>36.18577</v>
      </c>
      <c r="ABG159" t="n">
        <v>36.25657</v>
      </c>
      <c r="ABH159" t="n">
        <v>36.30519</v>
      </c>
      <c r="ABI159" t="n">
        <v>36.3758</v>
      </c>
      <c r="ABJ159" t="n">
        <v>36.46046</v>
      </c>
      <c r="ABK159" t="n">
        <v>36.52495</v>
      </c>
      <c r="ABL159" t="n">
        <v>36.60162</v>
      </c>
      <c r="ABM159" t="n">
        <v>36.73964</v>
      </c>
      <c r="ABN159" t="n">
        <v>36.78991</v>
      </c>
      <c r="ABO159" t="n">
        <v>36.83422</v>
      </c>
      <c r="ABP159" t="n">
        <v>36.85811</v>
      </c>
      <c r="ABQ159" t="n">
        <v>36.92091</v>
      </c>
      <c r="ABR159" t="n">
        <v>37.00965</v>
      </c>
      <c r="ABS159" t="n">
        <v>37.06577</v>
      </c>
      <c r="ABT159" t="n">
        <v>37.10207</v>
      </c>
      <c r="ABU159" t="n">
        <v>37.12938</v>
      </c>
      <c r="ABV159" t="n">
        <v>37.17465</v>
      </c>
      <c r="ABW159" t="n">
        <v>37.28049</v>
      </c>
      <c r="ABX159" t="n">
        <v>37.35502</v>
      </c>
      <c r="ABY159" t="n">
        <v>37.44246</v>
      </c>
      <c r="ABZ159" t="n">
        <v>37.51523</v>
      </c>
      <c r="ACA159" t="n">
        <v>37.56455</v>
      </c>
      <c r="ACB159" t="n">
        <v>37.61927</v>
      </c>
      <c r="ACC159" t="n">
        <v>37.68639</v>
      </c>
      <c r="ACD159" t="n">
        <v>37.77751</v>
      </c>
      <c r="ACE159" t="n">
        <v>37.85157</v>
      </c>
      <c r="ACF159" t="n">
        <v>37.9499</v>
      </c>
      <c r="ACG159" t="n">
        <v>38.01642</v>
      </c>
      <c r="ACH159" t="n">
        <v>38.05425</v>
      </c>
      <c r="ACI159" t="n">
        <v>38.08434</v>
      </c>
      <c r="ACJ159" t="n">
        <v>38.13462</v>
      </c>
      <c r="ACK159" t="n">
        <v>38.19298</v>
      </c>
      <c r="ACL159" t="n">
        <v>38.26252</v>
      </c>
      <c r="ACM159" t="n">
        <v>38.33318</v>
      </c>
      <c r="ACN159" t="n">
        <v>38.42185</v>
      </c>
      <c r="ACO159" t="n">
        <v>38.51915</v>
      </c>
      <c r="ACP159" t="n">
        <v>38.56136</v>
      </c>
      <c r="ACQ159" t="n">
        <v>38.61681</v>
      </c>
      <c r="ACR159" t="n">
        <v>38.72219</v>
      </c>
      <c r="ACS159" t="n">
        <v>38.80524</v>
      </c>
      <c r="ACT159" t="n">
        <v>38.90083</v>
      </c>
      <c r="ACU159" t="n">
        <v>38.99377</v>
      </c>
      <c r="ACV159" t="n">
        <v>39.1109</v>
      </c>
      <c r="ACW159" t="n">
        <v>39.14503</v>
      </c>
      <c r="ACX159" t="n">
        <v>39.1707</v>
      </c>
      <c r="ACY159" t="n">
        <v>39.19999</v>
      </c>
      <c r="ACZ159" t="n">
        <v>39.25846</v>
      </c>
      <c r="ADA159" t="n">
        <v>39.3353</v>
      </c>
      <c r="ADB159" t="n">
        <v>39.38713</v>
      </c>
      <c r="ADC159" t="n">
        <v>39.48719</v>
      </c>
      <c r="ADD159" t="n">
        <v>39.5449</v>
      </c>
      <c r="ADE159" t="n">
        <v>39.56015</v>
      </c>
      <c r="ADF159" t="n">
        <v>39.59727</v>
      </c>
      <c r="ADG159" t="n">
        <v>39.64077</v>
      </c>
      <c r="ADH159" t="n">
        <v>39.67821</v>
      </c>
      <c r="ADI159" t="n">
        <v>39.73672</v>
      </c>
      <c r="ADJ159" t="n">
        <v>39.81001</v>
      </c>
      <c r="ADK159" t="n">
        <v>39.86769</v>
      </c>
      <c r="ADL159" t="n">
        <v>39.93789</v>
      </c>
      <c r="ADM159" t="n">
        <v>39.96919</v>
      </c>
      <c r="ADN159" t="n">
        <v>40.00808</v>
      </c>
      <c r="ADO159" t="n">
        <v>40.04554</v>
      </c>
      <c r="ADP159" t="n">
        <v>40.07169</v>
      </c>
      <c r="ADQ159" t="n">
        <v>40.11142</v>
      </c>
      <c r="ADR159" t="n">
        <v>40.15693</v>
      </c>
      <c r="ADS159" t="n">
        <v>40.19567</v>
      </c>
      <c r="ADT159" t="n">
        <v>40.24333</v>
      </c>
      <c r="ADU159" t="n">
        <v>40.30301</v>
      </c>
      <c r="ADV159" t="n">
        <v>40.37663</v>
      </c>
      <c r="ADW159" t="n">
        <v>40.44658</v>
      </c>
      <c r="ADX159" t="n">
        <v>40.52359</v>
      </c>
      <c r="ADY159" t="n">
        <v>40.5732</v>
      </c>
      <c r="ADZ159" t="n">
        <v>40.60192</v>
      </c>
      <c r="AEA159" t="n">
        <v>40.6264</v>
      </c>
      <c r="AEB159" t="n">
        <v>40.67685</v>
      </c>
      <c r="AEC159" t="n">
        <v>40.74009</v>
      </c>
      <c r="AED159" t="n">
        <v>40.80553</v>
      </c>
      <c r="AEE159" t="n">
        <v>40.83041</v>
      </c>
      <c r="AEF159" t="n">
        <v>40.8779</v>
      </c>
      <c r="AEG159" t="n">
        <v>40.90854</v>
      </c>
      <c r="AEH159" t="n">
        <v>40.94722</v>
      </c>
      <c r="AEI159" t="n">
        <v>41.05025</v>
      </c>
      <c r="AEJ159" t="n">
        <v>41.08368</v>
      </c>
      <c r="AEK159" t="n">
        <v>41.17272</v>
      </c>
      <c r="AEL159" t="n">
        <v>41.24499</v>
      </c>
      <c r="AEM159" t="n">
        <v>41.32807</v>
      </c>
      <c r="AEN159" t="n">
        <v>41.40068</v>
      </c>
      <c r="AEO159" t="n">
        <v>41.4468</v>
      </c>
      <c r="AEP159" t="n">
        <v>41.59653</v>
      </c>
      <c r="AEQ159" t="n">
        <v>41.68368</v>
      </c>
      <c r="AER159" t="n">
        <v>41.77081</v>
      </c>
      <c r="AES159" t="n">
        <v>41.82347</v>
      </c>
      <c r="AET159" t="n">
        <v>41.9365</v>
      </c>
      <c r="AEU159" t="n">
        <v>42.00175</v>
      </c>
      <c r="AEV159" t="n">
        <v>42.06847</v>
      </c>
      <c r="AEW159" t="n">
        <v>42.18047</v>
      </c>
      <c r="AEX159" t="n">
        <v>42.25128</v>
      </c>
      <c r="AEY159" t="n">
        <v>42.32104</v>
      </c>
      <c r="AEZ159" t="n">
        <v>42.37337</v>
      </c>
      <c r="AFA159" t="n">
        <v>42.45407</v>
      </c>
      <c r="AFB159" t="n">
        <v>42.55183</v>
      </c>
      <c r="AFC159" t="n">
        <v>42.60461</v>
      </c>
      <c r="AFD159" t="n">
        <v>42.71034</v>
      </c>
      <c r="AFE159" t="n">
        <v>42.78822</v>
      </c>
      <c r="AFF159" t="n">
        <v>42.85382</v>
      </c>
      <c r="AFG159" t="n">
        <v>42.97349</v>
      </c>
      <c r="AFH159" t="n">
        <v>43.11689</v>
      </c>
      <c r="AFI159" t="n">
        <v>43.24823</v>
      </c>
      <c r="AFJ159" t="n">
        <v>43.32005</v>
      </c>
      <c r="AFK159" t="n">
        <v>43.46049</v>
      </c>
      <c r="AFL159" t="n">
        <v>43.60806</v>
      </c>
      <c r="AFM159" t="n">
        <v>43.78556</v>
      </c>
      <c r="AFN159" t="n">
        <v>43.84496</v>
      </c>
      <c r="AFO159" t="n">
        <v>43.94252</v>
      </c>
      <c r="AFP159" t="n">
        <v>44.02959</v>
      </c>
      <c r="AFQ159" t="n">
        <v>44.07498</v>
      </c>
      <c r="AFR159" t="n">
        <v>44.15966</v>
      </c>
      <c r="AFS159" t="n">
        <v>44.32146</v>
      </c>
      <c r="AFT159" t="n">
        <v>44.50478</v>
      </c>
      <c r="AFU159" t="n">
        <v>44.66848</v>
      </c>
      <c r="AFV159" t="n">
        <v>44.80596</v>
      </c>
      <c r="AFW159" t="n">
        <v>44.90911</v>
      </c>
      <c r="AFX159" t="n">
        <v>44.98837</v>
      </c>
      <c r="AFY159" t="n">
        <v>45.03344</v>
      </c>
      <c r="AFZ159" t="n">
        <v>45.09678</v>
      </c>
      <c r="AGA159" t="n">
        <v>45.18578</v>
      </c>
      <c r="AGB159" t="n">
        <v>45.34375</v>
      </c>
      <c r="AGC159" t="n">
        <v>45.47828</v>
      </c>
      <c r="AGD159" t="n">
        <v>45.58006</v>
      </c>
      <c r="AGE159" t="n">
        <v>45.63274</v>
      </c>
      <c r="AGF159" t="n">
        <v>45.75527</v>
      </c>
      <c r="AGG159" t="n">
        <v>45.80717</v>
      </c>
      <c r="AGH159" t="n">
        <v>45.89149</v>
      </c>
      <c r="AGI159" t="n">
        <v>45.94592</v>
      </c>
      <c r="AGJ159" t="n">
        <v>46.02657</v>
      </c>
      <c r="AGK159" t="n">
        <v>46.05716</v>
      </c>
      <c r="AGL159" t="n">
        <v>46.16716</v>
      </c>
      <c r="AGM159" t="n">
        <v>46.36387</v>
      </c>
      <c r="AGN159" t="n">
        <v>46.4997</v>
      </c>
      <c r="AGO159" t="n">
        <v>46.6036</v>
      </c>
      <c r="AGP159" t="n">
        <v>46.62393</v>
      </c>
      <c r="AGQ159" t="n">
        <v>46.72142</v>
      </c>
      <c r="AGR159" t="n">
        <v>46.82874</v>
      </c>
      <c r="AGS159" t="n">
        <v>46.93672</v>
      </c>
      <c r="AGT159" t="n">
        <v>47.03732</v>
      </c>
      <c r="AGU159" t="n">
        <v>47.15013</v>
      </c>
      <c r="AGV159" t="n">
        <v>47.21881</v>
      </c>
      <c r="AGW159" t="n">
        <v>47.283</v>
      </c>
      <c r="AGX159" t="n">
        <v>47.36038</v>
      </c>
      <c r="AGY159" t="n">
        <v>47.50931</v>
      </c>
      <c r="AGZ159" t="n">
        <v>47.74516</v>
      </c>
      <c r="AHA159" t="n">
        <v>47.92583</v>
      </c>
      <c r="AHB159" t="n">
        <v>48.08659</v>
      </c>
      <c r="AHC159" t="n">
        <v>48.24171</v>
      </c>
      <c r="AHD159" t="n">
        <v>48.31797</v>
      </c>
      <c r="AHE159" t="n">
        <v>48.43724</v>
      </c>
      <c r="AHF159" t="n">
        <v>48.55239</v>
      </c>
      <c r="AHG159" t="n">
        <v>48.75358</v>
      </c>
      <c r="AHH159" t="n">
        <v>48.99666</v>
      </c>
      <c r="AHI159" t="n">
        <v>49.15011</v>
      </c>
      <c r="AHJ159" t="n">
        <v>49.4102</v>
      </c>
      <c r="AHK159" t="n">
        <v>49.59549</v>
      </c>
      <c r="AHL159" t="n">
        <v>49.75529</v>
      </c>
      <c r="AHM159" t="n">
        <v>49.90804</v>
      </c>
      <c r="AHN159" t="n">
        <v>49.94877</v>
      </c>
      <c r="AHO159" t="n">
        <v>49.99692</v>
      </c>
      <c r="AHP159" t="n">
        <v>50.02845</v>
      </c>
      <c r="AHQ159" t="n">
        <v>50.0639</v>
      </c>
      <c r="AHR159" t="n">
        <v>50.10538</v>
      </c>
      <c r="AHS159" t="n">
        <v>50.16785</v>
      </c>
      <c r="AHT159" t="n">
        <v>50.19019</v>
      </c>
      <c r="AHU159" t="n">
        <v>50.21976</v>
      </c>
      <c r="AHV159" t="n">
        <v>50.22939</v>
      </c>
      <c r="AHW159" t="n">
        <v>50.25229</v>
      </c>
      <c r="AHX159" t="n">
        <v>50.29677</v>
      </c>
      <c r="AHY159" t="n">
        <v>50.34353</v>
      </c>
      <c r="AHZ159" t="n">
        <v>50.40813</v>
      </c>
      <c r="AIA159" t="n">
        <v>50.54787</v>
      </c>
      <c r="AIB159" t="n">
        <v>50.60359</v>
      </c>
      <c r="AIC159" t="n">
        <v>50.70812</v>
      </c>
      <c r="AID159" t="n">
        <v>50.76146</v>
      </c>
      <c r="AIE159" t="n">
        <v>50.88934</v>
      </c>
      <c r="AIF159" t="n">
        <v>51.06161</v>
      </c>
      <c r="AIG159" t="n">
        <v>51.30643</v>
      </c>
      <c r="AIH159" t="n">
        <v>51.65135</v>
      </c>
      <c r="AII159" t="n">
        <v>51.96313</v>
      </c>
      <c r="AIJ159" t="n">
        <v>52.25841</v>
      </c>
      <c r="AIK159" t="n">
        <v>52.40439</v>
      </c>
      <c r="AIL159" t="n">
        <v>52.57777</v>
      </c>
      <c r="AIM159" t="n">
        <v>52.94764</v>
      </c>
      <c r="AIN159" t="n">
        <v>53.32316</v>
      </c>
      <c r="AIO159" t="n">
        <v>53.56866</v>
      </c>
      <c r="AIP159" t="n">
        <v>53.68633</v>
      </c>
      <c r="AIQ159" t="n">
        <v>53.75468</v>
      </c>
      <c r="AIR159" t="n">
        <v>53.94571</v>
      </c>
      <c r="AIS159" t="n">
        <v>54.335</v>
      </c>
      <c r="AIT159" t="n">
        <v>54.84149</v>
      </c>
      <c r="AIU159" t="n">
        <v>55.25422</v>
      </c>
      <c r="AIV159" t="n">
        <v>55.35325</v>
      </c>
      <c r="AIW159" t="n">
        <v>55.50623</v>
      </c>
      <c r="AIX159" t="n">
        <v>55.90141</v>
      </c>
      <c r="AIY159" t="n">
        <v>56.24828</v>
      </c>
      <c r="AIZ159" t="n">
        <v>56.5009</v>
      </c>
      <c r="AJA159" t="n">
        <v>56.58617</v>
      </c>
      <c r="AJB159" t="n">
        <v>56.71663</v>
      </c>
      <c r="AJC159" t="n">
        <v>57.06046</v>
      </c>
      <c r="AJD159" t="n">
        <v>57.19755</v>
      </c>
      <c r="AJE159" t="n">
        <v>57.27146</v>
      </c>
      <c r="AJF159" t="n">
        <v>57.45582</v>
      </c>
      <c r="AJG159" t="n">
        <v>58.05811</v>
      </c>
      <c r="AJH159" t="n">
        <v>58.34546</v>
      </c>
      <c r="AJI159" t="n">
        <v>58.50274</v>
      </c>
      <c r="AJJ159" t="n">
        <v>58.76377</v>
      </c>
      <c r="AJK159" t="n">
        <v>59.09845</v>
      </c>
      <c r="AJL159" t="n">
        <v>59.44565</v>
      </c>
      <c r="AJM159" t="n">
        <v>59.56519</v>
      </c>
      <c r="AJN159" t="n">
        <v>59.7453</v>
      </c>
      <c r="AJO159" t="n">
        <v>60.03392</v>
      </c>
      <c r="AJP159" t="n">
        <v>60.45366</v>
      </c>
      <c r="AJQ159" t="n">
        <v>61.03026</v>
      </c>
      <c r="AJR159" t="n">
        <v>61.40184</v>
      </c>
      <c r="AJS159" t="n">
        <v>61.76618</v>
      </c>
      <c r="AJT159" t="n">
        <v>62.03287</v>
      </c>
      <c r="AJU159" t="n">
        <v>62.40088</v>
      </c>
      <c r="AJV159" t="n">
        <v>62.976</v>
      </c>
      <c r="AJW159" t="n">
        <v>63.11522</v>
      </c>
      <c r="AJX159" t="n">
        <v>63.53926</v>
      </c>
      <c r="AJY159" t="n">
        <v>64.01103000000001</v>
      </c>
      <c r="AJZ159" t="n">
        <v>64.46947</v>
      </c>
      <c r="AKA159" t="n">
        <v>64.95146</v>
      </c>
      <c r="AKB159" t="n">
        <v>65.51479</v>
      </c>
      <c r="AKC159" t="n">
        <v>66.03342000000001</v>
      </c>
      <c r="AKD159" t="n">
        <v>66.65904999999999</v>
      </c>
      <c r="AKE159" t="n">
        <v>67.1908</v>
      </c>
      <c r="AKF159" t="n">
        <v>67.91022</v>
      </c>
      <c r="AKG159" t="n">
        <v>68.01233999999999</v>
      </c>
      <c r="AKH159" t="n">
        <v>68.54156999999999</v>
      </c>
      <c r="AKI159" t="n">
        <v>68.99386</v>
      </c>
      <c r="AKJ159" t="n">
        <v>69.61644</v>
      </c>
      <c r="AKK159" t="n">
        <v>70.2736</v>
      </c>
      <c r="AKL159" t="n">
        <v>70.79357</v>
      </c>
      <c r="AKM159" t="n">
        <v>71.84639</v>
      </c>
      <c r="AKN159" t="n">
        <v>72.50021</v>
      </c>
      <c r="AKO159" t="n">
        <v>73.39876</v>
      </c>
      <c r="AKP159" t="n">
        <v>74.15412999999999</v>
      </c>
      <c r="AKQ159" t="n">
        <v>75.36879</v>
      </c>
      <c r="AKR159" t="n">
        <v>76.65273000000001</v>
      </c>
      <c r="AKS159" t="n">
        <v>77.71741</v>
      </c>
      <c r="AKT159" t="n">
        <v>78.72960999999999</v>
      </c>
      <c r="AKU159" t="n">
        <v>79.84653</v>
      </c>
      <c r="AKV159" t="n">
        <v>80.63141</v>
      </c>
      <c r="AKW159" t="n">
        <v>81.46369</v>
      </c>
      <c r="AKX159" t="n">
        <v>83.53386999999999</v>
      </c>
      <c r="AKY159" t="n">
        <v>84.3867</v>
      </c>
      <c r="AKZ159" t="n">
        <v>85.25185999999999</v>
      </c>
      <c r="ALA159" t="n">
        <v>87.51035</v>
      </c>
      <c r="ALB159" t="n">
        <v>92.53735</v>
      </c>
      <c r="ALC159" t="n">
        <v>95.3738</v>
      </c>
      <c r="ALD159" t="n">
        <v>98.81917</v>
      </c>
      <c r="ALE159" t="n">
        <v>101.11057</v>
      </c>
      <c r="ALF159" t="n">
        <v>104.44282</v>
      </c>
      <c r="ALG159" t="n">
        <v>107.6748</v>
      </c>
      <c r="ALH159" t="n">
        <v>112.88927</v>
      </c>
      <c r="ALI159" t="n">
        <v>115.23566</v>
      </c>
      <c r="ALJ159" t="n">
        <v>120.91484</v>
      </c>
      <c r="ALK159" t="n">
        <v>138.14183</v>
      </c>
      <c r="ALL159" t="n">
        <v>152.55054</v>
      </c>
      <c r="ALM159" t="n">
        <v>171.08928</v>
      </c>
      <c r="ALN159" t="n">
        <v>221.57056</v>
      </c>
      <c r="ALO159" t="n">
        <v>361.78912</v>
      </c>
    </row>
    <row r="160">
      <c r="A160" t="inlineStr">
        <is>
          <t>Moldova</t>
        </is>
      </c>
      <c r="B160" t="inlineStr">
        <is>
          <t>MDA</t>
        </is>
      </c>
      <c r="C160" s="13">
        <f>AVERAGE(SI160,SJ160)</f>
        <v/>
      </c>
      <c r="D160" t="n">
        <v>2.77653</v>
      </c>
      <c r="E160" t="n">
        <v>3.20077</v>
      </c>
      <c r="F160" t="n">
        <v>3.52927</v>
      </c>
      <c r="G160" t="n">
        <v>3.74138</v>
      </c>
      <c r="H160" t="n">
        <v>3.94109</v>
      </c>
      <c r="I160" t="n">
        <v>4.04706</v>
      </c>
      <c r="J160" t="n">
        <v>4.20434</v>
      </c>
      <c r="K160" t="n">
        <v>4.41653</v>
      </c>
      <c r="L160" t="n">
        <v>4.56945</v>
      </c>
      <c r="M160" t="n">
        <v>4.70568</v>
      </c>
      <c r="N160" t="n">
        <v>4.83887</v>
      </c>
      <c r="O160" t="n">
        <v>5.00416</v>
      </c>
      <c r="P160" t="n">
        <v>5.06281</v>
      </c>
      <c r="Q160" t="n">
        <v>5.10587</v>
      </c>
      <c r="R160" t="n">
        <v>5.19865</v>
      </c>
      <c r="S160" t="n">
        <v>5.2499</v>
      </c>
      <c r="T160" t="n">
        <v>5.25783</v>
      </c>
      <c r="U160" t="n">
        <v>5.28131</v>
      </c>
      <c r="V160" t="n">
        <v>5.3768</v>
      </c>
      <c r="W160" t="n">
        <v>5.44618</v>
      </c>
      <c r="X160" t="n">
        <v>5.51094</v>
      </c>
      <c r="Y160" t="n">
        <v>5.5846</v>
      </c>
      <c r="Z160" t="n">
        <v>5.62196</v>
      </c>
      <c r="AA160" t="n">
        <v>5.6771</v>
      </c>
      <c r="AB160" t="n">
        <v>5.69615</v>
      </c>
      <c r="AC160" t="n">
        <v>5.72979</v>
      </c>
      <c r="AD160" t="n">
        <v>5.7706</v>
      </c>
      <c r="AE160" t="n">
        <v>5.80732</v>
      </c>
      <c r="AF160" t="n">
        <v>5.84289</v>
      </c>
      <c r="AG160" t="n">
        <v>5.86277</v>
      </c>
      <c r="AH160" t="n">
        <v>5.90097</v>
      </c>
      <c r="AI160" t="n">
        <v>5.99825</v>
      </c>
      <c r="AJ160" t="n">
        <v>6.02846</v>
      </c>
      <c r="AK160" t="n">
        <v>6.05492</v>
      </c>
      <c r="AL160" t="n">
        <v>6.09245</v>
      </c>
      <c r="AM160" t="n">
        <v>6.09808</v>
      </c>
      <c r="AN160" t="n">
        <v>6.12297</v>
      </c>
      <c r="AO160" t="n">
        <v>6.15366</v>
      </c>
      <c r="AP160" t="n">
        <v>6.16406</v>
      </c>
      <c r="AQ160" t="n">
        <v>6.19997</v>
      </c>
      <c r="AR160" t="n">
        <v>6.21089</v>
      </c>
      <c r="AS160" t="n">
        <v>6.21924</v>
      </c>
      <c r="AT160" t="n">
        <v>6.23814</v>
      </c>
      <c r="AU160" t="n">
        <v>6.28372</v>
      </c>
      <c r="AV160" t="n">
        <v>6.32104</v>
      </c>
      <c r="AW160" t="n">
        <v>6.35956</v>
      </c>
      <c r="AX160" t="n">
        <v>6.38754</v>
      </c>
      <c r="AY160" t="n">
        <v>6.42904</v>
      </c>
      <c r="AZ160" t="n">
        <v>6.4625</v>
      </c>
      <c r="BA160" t="n">
        <v>6.49077</v>
      </c>
      <c r="BB160" t="n">
        <v>6.51614</v>
      </c>
      <c r="BC160" t="n">
        <v>6.53986</v>
      </c>
      <c r="BD160" t="n">
        <v>6.55406</v>
      </c>
      <c r="BE160" t="n">
        <v>6.59131</v>
      </c>
      <c r="BF160" t="n">
        <v>6.62833</v>
      </c>
      <c r="BG160" t="n">
        <v>6.63722</v>
      </c>
      <c r="BH160" t="n">
        <v>6.6458</v>
      </c>
      <c r="BI160" t="n">
        <v>6.67198</v>
      </c>
      <c r="BJ160" t="n">
        <v>6.683</v>
      </c>
      <c r="BK160" t="n">
        <v>6.70544</v>
      </c>
      <c r="BL160" t="n">
        <v>6.71823</v>
      </c>
      <c r="BM160" t="n">
        <v>6.72244</v>
      </c>
      <c r="BN160" t="n">
        <v>6.74031</v>
      </c>
      <c r="BO160" t="n">
        <v>6.76609</v>
      </c>
      <c r="BP160" t="n">
        <v>6.79251</v>
      </c>
      <c r="BQ160" t="n">
        <v>6.81622</v>
      </c>
      <c r="BR160" t="n">
        <v>6.83221</v>
      </c>
      <c r="BS160" t="n">
        <v>6.8708</v>
      </c>
      <c r="BT160" t="n">
        <v>6.90508</v>
      </c>
      <c r="BU160" t="n">
        <v>6.93246</v>
      </c>
      <c r="BV160" t="n">
        <v>6.95695</v>
      </c>
      <c r="BW160" t="n">
        <v>6.98558</v>
      </c>
      <c r="BX160" t="n">
        <v>7.00543</v>
      </c>
      <c r="BY160" t="n">
        <v>7.01344</v>
      </c>
      <c r="BZ160" t="n">
        <v>7.02567</v>
      </c>
      <c r="CA160" t="n">
        <v>7.04536</v>
      </c>
      <c r="CB160" t="n">
        <v>7.07648</v>
      </c>
      <c r="CC160" t="n">
        <v>7.09971</v>
      </c>
      <c r="CD160" t="n">
        <v>7.12183</v>
      </c>
      <c r="CE160" t="n">
        <v>7.14268</v>
      </c>
      <c r="CF160" t="n">
        <v>7.16658</v>
      </c>
      <c r="CG160" t="n">
        <v>7.2003</v>
      </c>
      <c r="CH160" t="n">
        <v>7.21577</v>
      </c>
      <c r="CI160" t="n">
        <v>7.23611</v>
      </c>
      <c r="CJ160" t="n">
        <v>7.25817</v>
      </c>
      <c r="CK160" t="n">
        <v>7.27607</v>
      </c>
      <c r="CL160" t="n">
        <v>7.30458</v>
      </c>
      <c r="CM160" t="n">
        <v>7.31688</v>
      </c>
      <c r="CN160" t="n">
        <v>7.32792</v>
      </c>
      <c r="CO160" t="n">
        <v>7.34852</v>
      </c>
      <c r="CP160" t="n">
        <v>7.35746</v>
      </c>
      <c r="CQ160" t="n">
        <v>7.36345</v>
      </c>
      <c r="CR160" t="n">
        <v>7.38238</v>
      </c>
      <c r="CS160" t="n">
        <v>7.40487</v>
      </c>
      <c r="CT160" t="n">
        <v>7.4155</v>
      </c>
      <c r="CU160" t="n">
        <v>7.42914</v>
      </c>
      <c r="CV160" t="n">
        <v>7.4418</v>
      </c>
      <c r="CW160" t="n">
        <v>7.45031</v>
      </c>
      <c r="CX160" t="n">
        <v>7.46051</v>
      </c>
      <c r="CY160" t="n">
        <v>7.47563</v>
      </c>
      <c r="CZ160" t="n">
        <v>7.48912</v>
      </c>
      <c r="DA160" t="n">
        <v>7.50072</v>
      </c>
      <c r="DB160" t="n">
        <v>7.51654</v>
      </c>
      <c r="DC160" t="n">
        <v>7.52758</v>
      </c>
      <c r="DD160" t="n">
        <v>7.53181</v>
      </c>
      <c r="DE160" t="n">
        <v>7.54745</v>
      </c>
      <c r="DF160" t="n">
        <v>7.57309</v>
      </c>
      <c r="DG160" t="n">
        <v>7.59367</v>
      </c>
      <c r="DH160" t="n">
        <v>7.6095</v>
      </c>
      <c r="DI160" t="n">
        <v>7.62814</v>
      </c>
      <c r="DJ160" t="n">
        <v>7.64451</v>
      </c>
      <c r="DK160" t="n">
        <v>7.65471</v>
      </c>
      <c r="DL160" t="n">
        <v>7.66495</v>
      </c>
      <c r="DM160" t="n">
        <v>7.67113</v>
      </c>
      <c r="DN160" t="n">
        <v>7.68765</v>
      </c>
      <c r="DO160" t="n">
        <v>7.70954</v>
      </c>
      <c r="DP160" t="n">
        <v>7.71823</v>
      </c>
      <c r="DQ160" t="n">
        <v>7.72696</v>
      </c>
      <c r="DR160" t="n">
        <v>7.74528</v>
      </c>
      <c r="DS160" t="n">
        <v>7.75952</v>
      </c>
      <c r="DT160" t="n">
        <v>7.78325</v>
      </c>
      <c r="DU160" t="n">
        <v>7.82627</v>
      </c>
      <c r="DV160" t="n">
        <v>7.83646</v>
      </c>
      <c r="DW160" t="n">
        <v>7.84712</v>
      </c>
      <c r="DX160" t="n">
        <v>7.85996</v>
      </c>
      <c r="DY160" t="n">
        <v>7.87678</v>
      </c>
      <c r="DZ160" t="n">
        <v>7.88942</v>
      </c>
      <c r="EA160" t="n">
        <v>7.90951</v>
      </c>
      <c r="EB160" t="n">
        <v>7.92295</v>
      </c>
      <c r="EC160" t="n">
        <v>7.94421</v>
      </c>
      <c r="ED160" t="n">
        <v>7.95114</v>
      </c>
      <c r="EE160" t="n">
        <v>7.96422</v>
      </c>
      <c r="EF160" t="n">
        <v>7.97186</v>
      </c>
      <c r="EG160" t="n">
        <v>7.98686</v>
      </c>
      <c r="EH160" t="n">
        <v>7.99678</v>
      </c>
      <c r="EI160" t="n">
        <v>8.01981</v>
      </c>
      <c r="EJ160" t="n">
        <v>8.02176</v>
      </c>
      <c r="EK160" t="n">
        <v>8.03322</v>
      </c>
      <c r="EL160" t="n">
        <v>8.049939999999999</v>
      </c>
      <c r="EM160" t="n">
        <v>8.06663</v>
      </c>
      <c r="EN160" t="n">
        <v>8.09299</v>
      </c>
      <c r="EO160" t="n">
        <v>8.107519999999999</v>
      </c>
      <c r="EP160" t="n">
        <v>8.123469999999999</v>
      </c>
      <c r="EQ160" t="n">
        <v>8.14751</v>
      </c>
      <c r="ER160" t="n">
        <v>8.17995</v>
      </c>
      <c r="ES160" t="n">
        <v>8.194800000000001</v>
      </c>
      <c r="ET160" t="n">
        <v>8.20604</v>
      </c>
      <c r="EU160" t="n">
        <v>8.223520000000001</v>
      </c>
      <c r="EV160" t="n">
        <v>8.232530000000001</v>
      </c>
      <c r="EW160" t="n">
        <v>8.246320000000001</v>
      </c>
      <c r="EX160" t="n">
        <v>8.256209999999999</v>
      </c>
      <c r="EY160" t="n">
        <v>8.26305</v>
      </c>
      <c r="EZ160" t="n">
        <v>8.27115</v>
      </c>
      <c r="FA160" t="n">
        <v>8.277010000000001</v>
      </c>
      <c r="FB160" t="n">
        <v>8.293189999999999</v>
      </c>
      <c r="FC160" t="n">
        <v>8.31743</v>
      </c>
      <c r="FD160" t="n">
        <v>8.339449999999999</v>
      </c>
      <c r="FE160" t="n">
        <v>8.36326</v>
      </c>
      <c r="FF160" t="n">
        <v>8.375400000000001</v>
      </c>
      <c r="FG160" t="n">
        <v>8.38083</v>
      </c>
      <c r="FH160" t="n">
        <v>8.386570000000001</v>
      </c>
      <c r="FI160" t="n">
        <v>8.39461</v>
      </c>
      <c r="FJ160" t="n">
        <v>8.40344</v>
      </c>
      <c r="FK160" t="n">
        <v>8.4175</v>
      </c>
      <c r="FL160" t="n">
        <v>8.42869</v>
      </c>
      <c r="FM160" t="n">
        <v>8.436019999999999</v>
      </c>
      <c r="FN160" t="n">
        <v>8.44177</v>
      </c>
      <c r="FO160" t="n">
        <v>8.4673</v>
      </c>
      <c r="FP160" t="n">
        <v>8.47969</v>
      </c>
      <c r="FQ160" t="n">
        <v>8.498049999999999</v>
      </c>
      <c r="FR160" t="n">
        <v>8.520849999999999</v>
      </c>
      <c r="FS160" t="n">
        <v>8.532489999999999</v>
      </c>
      <c r="FT160" t="n">
        <v>8.55369</v>
      </c>
      <c r="FU160" t="n">
        <v>8.568759999999999</v>
      </c>
      <c r="FV160" t="n">
        <v>8.587479999999999</v>
      </c>
      <c r="FW160" t="n">
        <v>8.596069999999999</v>
      </c>
      <c r="FX160" t="n">
        <v>8.60196</v>
      </c>
      <c r="FY160" t="n">
        <v>8.612909999999999</v>
      </c>
      <c r="FZ160" t="n">
        <v>8.62251</v>
      </c>
      <c r="GA160" t="n">
        <v>8.63902</v>
      </c>
      <c r="GB160" t="n">
        <v>8.64805</v>
      </c>
      <c r="GC160" t="n">
        <v>8.66803</v>
      </c>
      <c r="GD160" t="n">
        <v>8.682259999999999</v>
      </c>
      <c r="GE160" t="n">
        <v>8.688650000000001</v>
      </c>
      <c r="GF160" t="n">
        <v>8.69922</v>
      </c>
      <c r="GG160" t="n">
        <v>8.711460000000001</v>
      </c>
      <c r="GH160" t="n">
        <v>8.72227</v>
      </c>
      <c r="GI160" t="n">
        <v>8.737439999999999</v>
      </c>
      <c r="GJ160" t="n">
        <v>8.755710000000001</v>
      </c>
      <c r="GK160" t="n">
        <v>8.775069999999999</v>
      </c>
      <c r="GL160" t="n">
        <v>8.78561</v>
      </c>
      <c r="GM160" t="n">
        <v>8.79848</v>
      </c>
      <c r="GN160" t="n">
        <v>8.80555</v>
      </c>
      <c r="GO160" t="n">
        <v>8.820220000000001</v>
      </c>
      <c r="GP160" t="n">
        <v>8.831849999999999</v>
      </c>
      <c r="GQ160" t="n">
        <v>8.83705</v>
      </c>
      <c r="GR160" t="n">
        <v>8.85539</v>
      </c>
      <c r="GS160" t="n">
        <v>8.86937</v>
      </c>
      <c r="GT160" t="n">
        <v>8.87107</v>
      </c>
      <c r="GU160" t="n">
        <v>8.87416</v>
      </c>
      <c r="GV160" t="n">
        <v>8.886279999999999</v>
      </c>
      <c r="GW160" t="n">
        <v>8.900980000000001</v>
      </c>
      <c r="GX160" t="n">
        <v>8.92723</v>
      </c>
      <c r="GY160" t="n">
        <v>8.94195</v>
      </c>
      <c r="GZ160" t="n">
        <v>8.9635</v>
      </c>
      <c r="HA160" t="n">
        <v>9.002649999999999</v>
      </c>
      <c r="HB160" t="n">
        <v>9.01432</v>
      </c>
      <c r="HC160" t="n">
        <v>9.028600000000001</v>
      </c>
      <c r="HD160" t="n">
        <v>9.042260000000001</v>
      </c>
      <c r="HE160" t="n">
        <v>9.05012</v>
      </c>
      <c r="HF160" t="n">
        <v>9.05678</v>
      </c>
      <c r="HG160" t="n">
        <v>9.06738</v>
      </c>
      <c r="HH160" t="n">
        <v>9.09083</v>
      </c>
      <c r="HI160" t="n">
        <v>9.10408</v>
      </c>
      <c r="HJ160" t="n">
        <v>9.132300000000001</v>
      </c>
      <c r="HK160" t="n">
        <v>9.14658</v>
      </c>
      <c r="HL160" t="n">
        <v>9.14785</v>
      </c>
      <c r="HM160" t="n">
        <v>9.15574</v>
      </c>
      <c r="HN160" t="n">
        <v>9.167999999999999</v>
      </c>
      <c r="HO160" t="n">
        <v>9.192410000000001</v>
      </c>
      <c r="HP160" t="n">
        <v>9.20445</v>
      </c>
      <c r="HQ160" t="n">
        <v>9.213340000000001</v>
      </c>
      <c r="HR160" t="n">
        <v>9.221920000000001</v>
      </c>
      <c r="HS160" t="n">
        <v>9.23099</v>
      </c>
      <c r="HT160" t="n">
        <v>9.23602</v>
      </c>
      <c r="HU160" t="n">
        <v>9.26188</v>
      </c>
      <c r="HV160" t="n">
        <v>9.287789999999999</v>
      </c>
      <c r="HW160" t="n">
        <v>9.307550000000001</v>
      </c>
      <c r="HX160" t="n">
        <v>9.3171</v>
      </c>
      <c r="HY160" t="n">
        <v>9.32404</v>
      </c>
      <c r="HZ160" t="n">
        <v>9.333880000000001</v>
      </c>
      <c r="IA160" t="n">
        <v>9.34821</v>
      </c>
      <c r="IB160" t="n">
        <v>9.36885</v>
      </c>
      <c r="IC160" t="n">
        <v>9.37837</v>
      </c>
      <c r="ID160" t="n">
        <v>9.389200000000001</v>
      </c>
      <c r="IE160" t="n">
        <v>9.39528</v>
      </c>
      <c r="IF160" t="n">
        <v>9.398860000000001</v>
      </c>
      <c r="IG160" t="n">
        <v>9.403409999999999</v>
      </c>
      <c r="IH160" t="n">
        <v>9.41628</v>
      </c>
      <c r="II160" t="n">
        <v>9.43</v>
      </c>
      <c r="IJ160" t="n">
        <v>9.4383</v>
      </c>
      <c r="IK160" t="n">
        <v>9.440440000000001</v>
      </c>
      <c r="IL160" t="n">
        <v>9.452030000000001</v>
      </c>
      <c r="IM160" t="n">
        <v>9.47139</v>
      </c>
      <c r="IN160" t="n">
        <v>9.488479999999999</v>
      </c>
      <c r="IO160" t="n">
        <v>9.49729</v>
      </c>
      <c r="IP160" t="n">
        <v>9.516220000000001</v>
      </c>
      <c r="IQ160" t="n">
        <v>9.535259999999999</v>
      </c>
      <c r="IR160" t="n">
        <v>9.55429</v>
      </c>
      <c r="IS160" t="n">
        <v>9.56287</v>
      </c>
      <c r="IT160" t="n">
        <v>9.57474</v>
      </c>
      <c r="IU160" t="n">
        <v>9.58775</v>
      </c>
      <c r="IV160" t="n">
        <v>9.59665</v>
      </c>
      <c r="IW160" t="n">
        <v>9.610189999999999</v>
      </c>
      <c r="IX160" t="n">
        <v>9.61922</v>
      </c>
      <c r="IY160" t="n">
        <v>9.623290000000001</v>
      </c>
      <c r="IZ160" t="n">
        <v>9.62626</v>
      </c>
      <c r="JA160" t="n">
        <v>9.63353</v>
      </c>
      <c r="JB160" t="n">
        <v>9.638109999999999</v>
      </c>
      <c r="JC160" t="n">
        <v>9.64512</v>
      </c>
      <c r="JD160" t="n">
        <v>9.65762</v>
      </c>
      <c r="JE160" t="n">
        <v>9.67496</v>
      </c>
      <c r="JF160" t="n">
        <v>9.69017</v>
      </c>
      <c r="JG160" t="n">
        <v>9.701890000000001</v>
      </c>
      <c r="JH160" t="n">
        <v>9.71105</v>
      </c>
      <c r="JI160" t="n">
        <v>9.7196</v>
      </c>
      <c r="JJ160" t="n">
        <v>9.72987</v>
      </c>
      <c r="JK160" t="n">
        <v>9.741099999999999</v>
      </c>
      <c r="JL160" t="n">
        <v>9.750540000000001</v>
      </c>
      <c r="JM160" t="n">
        <v>9.763199999999999</v>
      </c>
      <c r="JN160" t="n">
        <v>9.78546</v>
      </c>
      <c r="JO160" t="n">
        <v>9.79827</v>
      </c>
      <c r="JP160" t="n">
        <v>9.81047</v>
      </c>
      <c r="JQ160" t="n">
        <v>9.813739999999999</v>
      </c>
      <c r="JR160" t="n">
        <v>9.83465</v>
      </c>
      <c r="JS160" t="n">
        <v>9.85568</v>
      </c>
      <c r="JT160" t="n">
        <v>9.869859999999999</v>
      </c>
      <c r="JU160" t="n">
        <v>9.878439999999999</v>
      </c>
      <c r="JV160" t="n">
        <v>9.89664</v>
      </c>
      <c r="JW160" t="n">
        <v>9.91258</v>
      </c>
      <c r="JX160" t="n">
        <v>9.91653</v>
      </c>
      <c r="JY160" t="n">
        <v>9.918979999999999</v>
      </c>
      <c r="JZ160" t="n">
        <v>9.92342</v>
      </c>
      <c r="KA160" t="n">
        <v>9.92934</v>
      </c>
      <c r="KB160" t="n">
        <v>9.93755</v>
      </c>
      <c r="KC160" t="n">
        <v>9.942410000000001</v>
      </c>
      <c r="KD160" t="n">
        <v>9.95233</v>
      </c>
      <c r="KE160" t="n">
        <v>9.957140000000001</v>
      </c>
      <c r="KF160" t="n">
        <v>9.96344</v>
      </c>
      <c r="KG160" t="n">
        <v>9.967000000000001</v>
      </c>
      <c r="KH160" t="n">
        <v>9.972250000000001</v>
      </c>
      <c r="KI160" t="n">
        <v>9.9801</v>
      </c>
      <c r="KJ160" t="n">
        <v>9.99052</v>
      </c>
      <c r="KK160" t="n">
        <v>10.01382</v>
      </c>
      <c r="KL160" t="n">
        <v>10.03738</v>
      </c>
      <c r="KM160" t="n">
        <v>10.05286</v>
      </c>
      <c r="KN160" t="n">
        <v>10.05695</v>
      </c>
      <c r="KO160" t="n">
        <v>10.07801</v>
      </c>
      <c r="KP160" t="n">
        <v>10.0891</v>
      </c>
      <c r="KQ160" t="n">
        <v>10.1147</v>
      </c>
      <c r="KR160" t="n">
        <v>10.13435</v>
      </c>
      <c r="KS160" t="n">
        <v>10.14383</v>
      </c>
      <c r="KT160" t="n">
        <v>10.16088</v>
      </c>
      <c r="KU160" t="n">
        <v>10.17424</v>
      </c>
      <c r="KV160" t="n">
        <v>10.18438</v>
      </c>
      <c r="KW160" t="n">
        <v>10.19982</v>
      </c>
      <c r="KX160" t="n">
        <v>10.20762</v>
      </c>
      <c r="KY160" t="n">
        <v>10.21434</v>
      </c>
      <c r="KZ160" t="n">
        <v>10.23521</v>
      </c>
      <c r="LA160" t="n">
        <v>10.2445</v>
      </c>
      <c r="LB160" t="n">
        <v>10.262</v>
      </c>
      <c r="LC160" t="n">
        <v>10.28467</v>
      </c>
      <c r="LD160" t="n">
        <v>10.30274</v>
      </c>
      <c r="LE160" t="n">
        <v>10.31684</v>
      </c>
      <c r="LF160" t="n">
        <v>10.33344</v>
      </c>
      <c r="LG160" t="n">
        <v>10.3502</v>
      </c>
      <c r="LH160" t="n">
        <v>10.37461</v>
      </c>
      <c r="LI160" t="n">
        <v>10.3855</v>
      </c>
      <c r="LJ160" t="n">
        <v>10.40083</v>
      </c>
      <c r="LK160" t="n">
        <v>10.41438</v>
      </c>
      <c r="LL160" t="n">
        <v>10.42769</v>
      </c>
      <c r="LM160" t="n">
        <v>10.43899</v>
      </c>
      <c r="LN160" t="n">
        <v>10.44951</v>
      </c>
      <c r="LO160" t="n">
        <v>10.47637</v>
      </c>
      <c r="LP160" t="n">
        <v>10.49672</v>
      </c>
      <c r="LQ160" t="n">
        <v>10.51338</v>
      </c>
      <c r="LR160" t="n">
        <v>10.53068</v>
      </c>
      <c r="LS160" t="n">
        <v>10.54759</v>
      </c>
      <c r="LT160" t="n">
        <v>10.55187</v>
      </c>
      <c r="LU160" t="n">
        <v>10.55505</v>
      </c>
      <c r="LV160" t="n">
        <v>10.56665</v>
      </c>
      <c r="LW160" t="n">
        <v>10.58347</v>
      </c>
      <c r="LX160" t="n">
        <v>10.59004</v>
      </c>
      <c r="LY160" t="n">
        <v>10.59404</v>
      </c>
      <c r="LZ160" t="n">
        <v>10.60392</v>
      </c>
      <c r="MA160" t="n">
        <v>10.61337</v>
      </c>
      <c r="MB160" t="n">
        <v>10.62851</v>
      </c>
      <c r="MC160" t="n">
        <v>10.63294</v>
      </c>
      <c r="MD160" t="n">
        <v>10.64269</v>
      </c>
      <c r="ME160" t="n">
        <v>10.66457</v>
      </c>
      <c r="MF160" t="n">
        <v>10.67726</v>
      </c>
      <c r="MG160" t="n">
        <v>10.68395</v>
      </c>
      <c r="MH160" t="n">
        <v>10.70718</v>
      </c>
      <c r="MI160" t="n">
        <v>10.73156</v>
      </c>
      <c r="MJ160" t="n">
        <v>10.74323</v>
      </c>
      <c r="MK160" t="n">
        <v>10.771</v>
      </c>
      <c r="ML160" t="n">
        <v>10.77925</v>
      </c>
      <c r="MM160" t="n">
        <v>10.78463</v>
      </c>
      <c r="MN160" t="n">
        <v>10.78548</v>
      </c>
      <c r="MO160" t="n">
        <v>10.79395</v>
      </c>
      <c r="MP160" t="n">
        <v>10.80692</v>
      </c>
      <c r="MQ160" t="n">
        <v>10.81521</v>
      </c>
      <c r="MR160" t="n">
        <v>10.8381</v>
      </c>
      <c r="MS160" t="n">
        <v>10.85353</v>
      </c>
      <c r="MT160" t="n">
        <v>10.86018</v>
      </c>
      <c r="MU160" t="n">
        <v>10.87102</v>
      </c>
      <c r="MV160" t="n">
        <v>10.87958</v>
      </c>
      <c r="MW160" t="n">
        <v>10.88606</v>
      </c>
      <c r="MX160" t="n">
        <v>10.89697</v>
      </c>
      <c r="MY160" t="n">
        <v>10.91057</v>
      </c>
      <c r="MZ160" t="n">
        <v>10.91739</v>
      </c>
      <c r="NA160" t="n">
        <v>10.92842</v>
      </c>
      <c r="NB160" t="n">
        <v>10.93522</v>
      </c>
      <c r="NC160" t="n">
        <v>10.93775</v>
      </c>
      <c r="ND160" t="n">
        <v>10.95349</v>
      </c>
      <c r="NE160" t="n">
        <v>10.96458</v>
      </c>
      <c r="NF160" t="n">
        <v>10.97632</v>
      </c>
      <c r="NG160" t="n">
        <v>10.99477</v>
      </c>
      <c r="NH160" t="n">
        <v>11.00867</v>
      </c>
      <c r="NI160" t="n">
        <v>11.02917</v>
      </c>
      <c r="NJ160" t="n">
        <v>11.04552</v>
      </c>
      <c r="NK160" t="n">
        <v>11.06054</v>
      </c>
      <c r="NL160" t="n">
        <v>11.08544</v>
      </c>
      <c r="NM160" t="n">
        <v>11.0997</v>
      </c>
      <c r="NN160" t="n">
        <v>11.11408</v>
      </c>
      <c r="NO160" t="n">
        <v>11.12094</v>
      </c>
      <c r="NP160" t="n">
        <v>11.1241</v>
      </c>
      <c r="NQ160" t="n">
        <v>11.12793</v>
      </c>
      <c r="NR160" t="n">
        <v>11.13941</v>
      </c>
      <c r="NS160" t="n">
        <v>11.16177</v>
      </c>
      <c r="NT160" t="n">
        <v>11.17273</v>
      </c>
      <c r="NU160" t="n">
        <v>11.18605</v>
      </c>
      <c r="NV160" t="n">
        <v>11.19381</v>
      </c>
      <c r="NW160" t="n">
        <v>11.20651</v>
      </c>
      <c r="NX160" t="n">
        <v>11.22339</v>
      </c>
      <c r="NY160" t="n">
        <v>11.24565</v>
      </c>
      <c r="NZ160" t="n">
        <v>11.26033</v>
      </c>
      <c r="OA160" t="n">
        <v>11.26834</v>
      </c>
      <c r="OB160" t="n">
        <v>11.28186</v>
      </c>
      <c r="OC160" t="n">
        <v>11.29035</v>
      </c>
      <c r="OD160" t="n">
        <v>11.30366</v>
      </c>
      <c r="OE160" t="n">
        <v>11.32313</v>
      </c>
      <c r="OF160" t="n">
        <v>11.32839</v>
      </c>
      <c r="OG160" t="n">
        <v>11.33736</v>
      </c>
      <c r="OH160" t="n">
        <v>11.35122</v>
      </c>
      <c r="OI160" t="n">
        <v>11.36364</v>
      </c>
      <c r="OJ160" t="n">
        <v>11.38182</v>
      </c>
      <c r="OK160" t="n">
        <v>11.40959</v>
      </c>
      <c r="OL160" t="n">
        <v>11.41596</v>
      </c>
      <c r="OM160" t="n">
        <v>11.42126</v>
      </c>
      <c r="ON160" t="n">
        <v>11.44229</v>
      </c>
      <c r="OO160" t="n">
        <v>11.45253</v>
      </c>
      <c r="OP160" t="n">
        <v>11.45834</v>
      </c>
      <c r="OQ160" t="n">
        <v>11.46788</v>
      </c>
      <c r="OR160" t="n">
        <v>11.47458</v>
      </c>
      <c r="OS160" t="n">
        <v>11.47625</v>
      </c>
      <c r="OT160" t="n">
        <v>11.48308</v>
      </c>
      <c r="OU160" t="n">
        <v>11.4914</v>
      </c>
      <c r="OV160" t="n">
        <v>11.50251</v>
      </c>
      <c r="OW160" t="n">
        <v>11.52382</v>
      </c>
      <c r="OX160" t="n">
        <v>11.53056</v>
      </c>
      <c r="OY160" t="n">
        <v>11.53658</v>
      </c>
      <c r="OZ160" t="n">
        <v>11.54193</v>
      </c>
      <c r="PA160" t="n">
        <v>11.55424</v>
      </c>
      <c r="PB160" t="n">
        <v>11.57007</v>
      </c>
      <c r="PC160" t="n">
        <v>11.57865</v>
      </c>
      <c r="PD160" t="n">
        <v>11.58715</v>
      </c>
      <c r="PE160" t="n">
        <v>11.59554</v>
      </c>
      <c r="PF160" t="n">
        <v>11.61062</v>
      </c>
      <c r="PG160" t="n">
        <v>11.6279</v>
      </c>
      <c r="PH160" t="n">
        <v>11.63659</v>
      </c>
      <c r="PI160" t="n">
        <v>11.64368</v>
      </c>
      <c r="PJ160" t="n">
        <v>11.66596</v>
      </c>
      <c r="PK160" t="n">
        <v>11.68464</v>
      </c>
      <c r="PL160" t="n">
        <v>11.70121</v>
      </c>
      <c r="PM160" t="n">
        <v>11.71655</v>
      </c>
      <c r="PN160" t="n">
        <v>11.72313</v>
      </c>
      <c r="PO160" t="n">
        <v>11.72779</v>
      </c>
      <c r="PP160" t="n">
        <v>11.73899</v>
      </c>
      <c r="PQ160" t="n">
        <v>11.75426</v>
      </c>
      <c r="PR160" t="n">
        <v>11.76239</v>
      </c>
      <c r="PS160" t="n">
        <v>11.77864</v>
      </c>
      <c r="PT160" t="n">
        <v>11.79119</v>
      </c>
      <c r="PU160" t="n">
        <v>11.79832</v>
      </c>
      <c r="PV160" t="n">
        <v>11.80762</v>
      </c>
      <c r="PW160" t="n">
        <v>11.82523</v>
      </c>
      <c r="PX160" t="n">
        <v>11.83277</v>
      </c>
      <c r="PY160" t="n">
        <v>11.84186</v>
      </c>
      <c r="PZ160" t="n">
        <v>11.85116</v>
      </c>
      <c r="QA160" t="n">
        <v>11.86859</v>
      </c>
      <c r="QB160" t="n">
        <v>11.88442</v>
      </c>
      <c r="QC160" t="n">
        <v>11.89602</v>
      </c>
      <c r="QD160" t="n">
        <v>11.91689</v>
      </c>
      <c r="QE160" t="n">
        <v>11.92879</v>
      </c>
      <c r="QF160" t="n">
        <v>11.94084</v>
      </c>
      <c r="QG160" t="n">
        <v>11.95079</v>
      </c>
      <c r="QH160" t="n">
        <v>11.96061</v>
      </c>
      <c r="QI160" t="n">
        <v>11.97095</v>
      </c>
      <c r="QJ160" t="n">
        <v>11.98601</v>
      </c>
      <c r="QK160" t="n">
        <v>11.99493</v>
      </c>
      <c r="QL160" t="n">
        <v>11.9984</v>
      </c>
      <c r="QM160" t="n">
        <v>12.0191</v>
      </c>
      <c r="QN160" t="n">
        <v>12.04413</v>
      </c>
      <c r="QO160" t="n">
        <v>12.04677</v>
      </c>
      <c r="QP160" t="n">
        <v>12.04977</v>
      </c>
      <c r="QQ160" t="n">
        <v>12.06189</v>
      </c>
      <c r="QR160" t="n">
        <v>12.07694</v>
      </c>
      <c r="QS160" t="n">
        <v>12.09903</v>
      </c>
      <c r="QT160" t="n">
        <v>12.12151</v>
      </c>
      <c r="QU160" t="n">
        <v>12.13614</v>
      </c>
      <c r="QV160" t="n">
        <v>12.15227</v>
      </c>
      <c r="QW160" t="n">
        <v>12.15942</v>
      </c>
      <c r="QX160" t="n">
        <v>12.17276</v>
      </c>
      <c r="QY160" t="n">
        <v>12.18279</v>
      </c>
      <c r="QZ160" t="n">
        <v>12.18801</v>
      </c>
      <c r="RA160" t="n">
        <v>12.20308</v>
      </c>
      <c r="RB160" t="n">
        <v>12.21551</v>
      </c>
      <c r="RC160" t="n">
        <v>12.22754</v>
      </c>
      <c r="RD160" t="n">
        <v>12.24286</v>
      </c>
      <c r="RE160" t="n">
        <v>12.25126</v>
      </c>
      <c r="RF160" t="n">
        <v>12.2596</v>
      </c>
      <c r="RG160" t="n">
        <v>12.2722</v>
      </c>
      <c r="RH160" t="n">
        <v>12.2926</v>
      </c>
      <c r="RI160" t="n">
        <v>12.32187</v>
      </c>
      <c r="RJ160" t="n">
        <v>12.32559</v>
      </c>
      <c r="RK160" t="n">
        <v>12.33579</v>
      </c>
      <c r="RL160" t="n">
        <v>12.35039</v>
      </c>
      <c r="RM160" t="n">
        <v>12.37215</v>
      </c>
      <c r="RN160" t="n">
        <v>12.37885</v>
      </c>
      <c r="RO160" t="n">
        <v>12.38465</v>
      </c>
      <c r="RP160" t="n">
        <v>12.38722</v>
      </c>
      <c r="RQ160" t="n">
        <v>12.39149</v>
      </c>
      <c r="RR160" t="n">
        <v>12.4005</v>
      </c>
      <c r="RS160" t="n">
        <v>12.40935</v>
      </c>
      <c r="RT160" t="n">
        <v>12.4232</v>
      </c>
      <c r="RU160" t="n">
        <v>12.44013</v>
      </c>
      <c r="RV160" t="n">
        <v>12.45165</v>
      </c>
      <c r="RW160" t="n">
        <v>12.48393</v>
      </c>
      <c r="RX160" t="n">
        <v>12.49185</v>
      </c>
      <c r="RY160" t="n">
        <v>12.49557</v>
      </c>
      <c r="RZ160" t="n">
        <v>12.49682</v>
      </c>
      <c r="SA160" t="n">
        <v>12.49772</v>
      </c>
      <c r="SB160" t="n">
        <v>12.50466</v>
      </c>
      <c r="SC160" t="n">
        <v>12.50921</v>
      </c>
      <c r="SD160" t="n">
        <v>12.50959</v>
      </c>
      <c r="SE160" t="n">
        <v>12.51845</v>
      </c>
      <c r="SF160" t="n">
        <v>12.53087</v>
      </c>
      <c r="SG160" t="n">
        <v>12.54106</v>
      </c>
      <c r="SH160" t="n">
        <v>12.55315</v>
      </c>
      <c r="SI160" t="n">
        <v>12.56408</v>
      </c>
      <c r="SJ160" t="n">
        <v>12.57004</v>
      </c>
      <c r="SK160" t="n">
        <v>12.57739</v>
      </c>
      <c r="SL160" t="n">
        <v>12.59035</v>
      </c>
      <c r="SM160" t="n">
        <v>12.60353</v>
      </c>
      <c r="SN160" t="n">
        <v>12.612</v>
      </c>
      <c r="SO160" t="n">
        <v>12.62312</v>
      </c>
      <c r="SP160" t="n">
        <v>12.6271</v>
      </c>
      <c r="SQ160" t="n">
        <v>12.63307</v>
      </c>
      <c r="SR160" t="n">
        <v>12.64205</v>
      </c>
      <c r="SS160" t="n">
        <v>12.65297</v>
      </c>
      <c r="ST160" t="n">
        <v>12.67724</v>
      </c>
      <c r="SU160" t="n">
        <v>12.68984</v>
      </c>
      <c r="SV160" t="n">
        <v>12.69852</v>
      </c>
      <c r="SW160" t="n">
        <v>12.70535</v>
      </c>
      <c r="SX160" t="n">
        <v>12.72173</v>
      </c>
      <c r="SY160" t="n">
        <v>12.73143</v>
      </c>
      <c r="SZ160" t="n">
        <v>12.75006</v>
      </c>
      <c r="TA160" t="n">
        <v>12.77092</v>
      </c>
      <c r="TB160" t="n">
        <v>12.78415</v>
      </c>
      <c r="TC160" t="n">
        <v>12.79407</v>
      </c>
      <c r="TD160" t="n">
        <v>12.80646</v>
      </c>
      <c r="TE160" t="n">
        <v>12.82152</v>
      </c>
      <c r="TF160" t="n">
        <v>12.82268</v>
      </c>
      <c r="TG160" t="n">
        <v>12.82578</v>
      </c>
      <c r="TH160" t="n">
        <v>12.82986</v>
      </c>
      <c r="TI160" t="n">
        <v>12.83619</v>
      </c>
      <c r="TJ160" t="n">
        <v>12.84038</v>
      </c>
      <c r="TK160" t="n">
        <v>12.84916</v>
      </c>
      <c r="TL160" t="n">
        <v>12.86324</v>
      </c>
      <c r="TM160" t="n">
        <v>12.87711</v>
      </c>
      <c r="TN160" t="n">
        <v>12.88359</v>
      </c>
      <c r="TO160" t="n">
        <v>12.8888</v>
      </c>
      <c r="TP160" t="n">
        <v>12.90477</v>
      </c>
      <c r="TQ160" t="n">
        <v>12.92997</v>
      </c>
      <c r="TR160" t="n">
        <v>12.94689</v>
      </c>
      <c r="TS160" t="n">
        <v>12.97365</v>
      </c>
      <c r="TT160" t="n">
        <v>12.99457</v>
      </c>
      <c r="TU160" t="n">
        <v>13.01828</v>
      </c>
      <c r="TV160" t="n">
        <v>13.02291</v>
      </c>
      <c r="TW160" t="n">
        <v>13.03997</v>
      </c>
      <c r="TX160" t="n">
        <v>13.06009</v>
      </c>
      <c r="TY160" t="n">
        <v>13.06604</v>
      </c>
      <c r="TZ160" t="n">
        <v>13.076</v>
      </c>
      <c r="UA160" t="n">
        <v>13.09716</v>
      </c>
      <c r="UB160" t="n">
        <v>13.11461</v>
      </c>
      <c r="UC160" t="n">
        <v>13.12871</v>
      </c>
      <c r="UD160" t="n">
        <v>13.14009</v>
      </c>
      <c r="UE160" t="n">
        <v>13.15685</v>
      </c>
      <c r="UF160" t="n">
        <v>13.1675</v>
      </c>
      <c r="UG160" t="n">
        <v>13.17806</v>
      </c>
      <c r="UH160" t="n">
        <v>13.19252</v>
      </c>
      <c r="UI160" t="n">
        <v>13.20903</v>
      </c>
      <c r="UJ160" t="n">
        <v>13.21878</v>
      </c>
      <c r="UK160" t="n">
        <v>13.23228</v>
      </c>
      <c r="UL160" t="n">
        <v>13.23995</v>
      </c>
      <c r="UM160" t="n">
        <v>13.24755</v>
      </c>
      <c r="UN160" t="n">
        <v>13.25792</v>
      </c>
      <c r="UO160" t="n">
        <v>13.26962</v>
      </c>
      <c r="UP160" t="n">
        <v>13.28962</v>
      </c>
      <c r="UQ160" t="n">
        <v>13.29812</v>
      </c>
      <c r="UR160" t="n">
        <v>13.32155</v>
      </c>
      <c r="US160" t="n">
        <v>13.33168</v>
      </c>
      <c r="UT160" t="n">
        <v>13.34701</v>
      </c>
      <c r="UU160" t="n">
        <v>13.36638</v>
      </c>
      <c r="UV160" t="n">
        <v>13.38342</v>
      </c>
      <c r="UW160" t="n">
        <v>13.39485</v>
      </c>
      <c r="UX160" t="n">
        <v>13.41361</v>
      </c>
      <c r="UY160" t="n">
        <v>13.44035</v>
      </c>
      <c r="UZ160" t="n">
        <v>13.46059</v>
      </c>
      <c r="VA160" t="n">
        <v>13.47132</v>
      </c>
      <c r="VB160" t="n">
        <v>13.4765</v>
      </c>
      <c r="VC160" t="n">
        <v>13.48851</v>
      </c>
      <c r="VD160" t="n">
        <v>13.52238</v>
      </c>
      <c r="VE160" t="n">
        <v>13.5429</v>
      </c>
      <c r="VF160" t="n">
        <v>13.57543</v>
      </c>
      <c r="VG160" t="n">
        <v>13.59618</v>
      </c>
      <c r="VH160" t="n">
        <v>13.62901</v>
      </c>
      <c r="VI160" t="n">
        <v>13.63801</v>
      </c>
      <c r="VJ160" t="n">
        <v>13.64872</v>
      </c>
      <c r="VK160" t="n">
        <v>13.65525</v>
      </c>
      <c r="VL160" t="n">
        <v>13.66692</v>
      </c>
      <c r="VM160" t="n">
        <v>13.68632</v>
      </c>
      <c r="VN160" t="n">
        <v>13.69608</v>
      </c>
      <c r="VO160" t="n">
        <v>13.71207</v>
      </c>
      <c r="VP160" t="n">
        <v>13.72873</v>
      </c>
      <c r="VQ160" t="n">
        <v>13.75175</v>
      </c>
      <c r="VR160" t="n">
        <v>13.76201</v>
      </c>
      <c r="VS160" t="n">
        <v>13.76777</v>
      </c>
      <c r="VT160" t="n">
        <v>13.78248</v>
      </c>
      <c r="VU160" t="n">
        <v>13.80924</v>
      </c>
      <c r="VV160" t="n">
        <v>13.84214</v>
      </c>
      <c r="VW160" t="n">
        <v>13.85987</v>
      </c>
      <c r="VX160" t="n">
        <v>13.88234</v>
      </c>
      <c r="VY160" t="n">
        <v>13.89601</v>
      </c>
      <c r="VZ160" t="n">
        <v>13.92408</v>
      </c>
      <c r="WA160" t="n">
        <v>13.94119</v>
      </c>
      <c r="WB160" t="n">
        <v>13.94478</v>
      </c>
      <c r="WC160" t="n">
        <v>13.95022</v>
      </c>
      <c r="WD160" t="n">
        <v>13.96306</v>
      </c>
      <c r="WE160" t="n">
        <v>13.96628</v>
      </c>
      <c r="WF160" t="n">
        <v>13.97268</v>
      </c>
      <c r="WG160" t="n">
        <v>13.98251</v>
      </c>
      <c r="WH160" t="n">
        <v>13.98407</v>
      </c>
      <c r="WI160" t="n">
        <v>13.98462</v>
      </c>
      <c r="WJ160" t="n">
        <v>13.99435</v>
      </c>
      <c r="WK160" t="n">
        <v>14.01401</v>
      </c>
      <c r="WL160" t="n">
        <v>14.02646</v>
      </c>
      <c r="WM160" t="n">
        <v>14.04413</v>
      </c>
      <c r="WN160" t="n">
        <v>14.06357</v>
      </c>
      <c r="WO160" t="n">
        <v>14.0784</v>
      </c>
      <c r="WP160" t="n">
        <v>14.11026</v>
      </c>
      <c r="WQ160" t="n">
        <v>14.13214</v>
      </c>
      <c r="WR160" t="n">
        <v>14.15776</v>
      </c>
      <c r="WS160" t="n">
        <v>14.18358</v>
      </c>
      <c r="WT160" t="n">
        <v>14.20849</v>
      </c>
      <c r="WU160" t="n">
        <v>14.22166</v>
      </c>
      <c r="WV160" t="n">
        <v>14.24441</v>
      </c>
      <c r="WW160" t="n">
        <v>14.27518</v>
      </c>
      <c r="WX160" t="n">
        <v>14.28652</v>
      </c>
      <c r="WY160" t="n">
        <v>14.29342</v>
      </c>
      <c r="WZ160" t="n">
        <v>14.30093</v>
      </c>
      <c r="XA160" t="n">
        <v>14.31814</v>
      </c>
      <c r="XB160" t="n">
        <v>14.32823</v>
      </c>
      <c r="XC160" t="n">
        <v>14.3477</v>
      </c>
      <c r="XD160" t="n">
        <v>14.38242</v>
      </c>
      <c r="XE160" t="n">
        <v>14.38818</v>
      </c>
      <c r="XF160" t="n">
        <v>14.41652</v>
      </c>
      <c r="XG160" t="n">
        <v>14.44034</v>
      </c>
      <c r="XH160" t="n">
        <v>14.47033</v>
      </c>
      <c r="XI160" t="n">
        <v>14.48723</v>
      </c>
      <c r="XJ160" t="n">
        <v>14.50192</v>
      </c>
      <c r="XK160" t="n">
        <v>14.51969</v>
      </c>
      <c r="XL160" t="n">
        <v>14.53305</v>
      </c>
      <c r="XM160" t="n">
        <v>14.55073</v>
      </c>
      <c r="XN160" t="n">
        <v>14.56213</v>
      </c>
      <c r="XO160" t="n">
        <v>14.58892</v>
      </c>
      <c r="XP160" t="n">
        <v>14.6108</v>
      </c>
      <c r="XQ160" t="n">
        <v>14.62163</v>
      </c>
      <c r="XR160" t="n">
        <v>14.63712</v>
      </c>
      <c r="XS160" t="n">
        <v>14.67405</v>
      </c>
      <c r="XT160" t="n">
        <v>14.69547</v>
      </c>
      <c r="XU160" t="n">
        <v>14.70492</v>
      </c>
      <c r="XV160" t="n">
        <v>14.71856</v>
      </c>
      <c r="XW160" t="n">
        <v>14.74547</v>
      </c>
      <c r="XX160" t="n">
        <v>14.75568</v>
      </c>
      <c r="XY160" t="n">
        <v>14.77001</v>
      </c>
      <c r="XZ160" t="n">
        <v>14.78624</v>
      </c>
      <c r="YA160" t="n">
        <v>14.81539</v>
      </c>
      <c r="YB160" t="n">
        <v>14.82791</v>
      </c>
      <c r="YC160" t="n">
        <v>14.84084</v>
      </c>
      <c r="YD160" t="n">
        <v>14.84556</v>
      </c>
      <c r="YE160" t="n">
        <v>14.86646</v>
      </c>
      <c r="YF160" t="n">
        <v>14.8736</v>
      </c>
      <c r="YG160" t="n">
        <v>14.87789</v>
      </c>
      <c r="YH160" t="n">
        <v>14.89976</v>
      </c>
      <c r="YI160" t="n">
        <v>14.91647</v>
      </c>
      <c r="YJ160" t="n">
        <v>14.94314</v>
      </c>
      <c r="YK160" t="n">
        <v>14.96282</v>
      </c>
      <c r="YL160" t="n">
        <v>14.97372</v>
      </c>
      <c r="YM160" t="n">
        <v>14.98216</v>
      </c>
      <c r="YN160" t="n">
        <v>14.99692</v>
      </c>
      <c r="YO160" t="n">
        <v>15.01327</v>
      </c>
      <c r="YP160" t="n">
        <v>15.01793</v>
      </c>
      <c r="YQ160" t="n">
        <v>15.03359</v>
      </c>
      <c r="YR160" t="n">
        <v>15.05221</v>
      </c>
      <c r="YS160" t="n">
        <v>15.05734</v>
      </c>
      <c r="YT160" t="n">
        <v>15.07618</v>
      </c>
      <c r="YU160" t="n">
        <v>15.10041</v>
      </c>
      <c r="YV160" t="n">
        <v>15.11667</v>
      </c>
      <c r="YW160" t="n">
        <v>15.12857</v>
      </c>
      <c r="YX160" t="n">
        <v>15.14181</v>
      </c>
      <c r="YY160" t="n">
        <v>15.15833</v>
      </c>
      <c r="YZ160" t="n">
        <v>15.18969</v>
      </c>
      <c r="ZA160" t="n">
        <v>15.20677</v>
      </c>
      <c r="ZB160" t="n">
        <v>15.23365</v>
      </c>
      <c r="ZC160" t="n">
        <v>15.27287</v>
      </c>
      <c r="ZD160" t="n">
        <v>15.2924</v>
      </c>
      <c r="ZE160" t="n">
        <v>15.32796</v>
      </c>
      <c r="ZF160" t="n">
        <v>15.36067</v>
      </c>
      <c r="ZG160" t="n">
        <v>15.39562</v>
      </c>
      <c r="ZH160" t="n">
        <v>15.41665</v>
      </c>
      <c r="ZI160" t="n">
        <v>15.43722</v>
      </c>
      <c r="ZJ160" t="n">
        <v>15.46625</v>
      </c>
      <c r="ZK160" t="n">
        <v>15.4865</v>
      </c>
      <c r="ZL160" t="n">
        <v>15.50941</v>
      </c>
      <c r="ZM160" t="n">
        <v>15.51871</v>
      </c>
      <c r="ZN160" t="n">
        <v>15.51957</v>
      </c>
      <c r="ZO160" t="n">
        <v>15.53255</v>
      </c>
      <c r="ZP160" t="n">
        <v>15.5629</v>
      </c>
      <c r="ZQ160" t="n">
        <v>15.57726</v>
      </c>
      <c r="ZR160" t="n">
        <v>15.57976</v>
      </c>
      <c r="ZS160" t="n">
        <v>15.58536</v>
      </c>
      <c r="ZT160" t="n">
        <v>15.61018</v>
      </c>
      <c r="ZU160" t="n">
        <v>15.63824</v>
      </c>
      <c r="ZV160" t="n">
        <v>15.66223</v>
      </c>
      <c r="ZW160" t="n">
        <v>15.69138</v>
      </c>
      <c r="ZX160" t="n">
        <v>15.7078</v>
      </c>
      <c r="ZY160" t="n">
        <v>15.72984</v>
      </c>
      <c r="ZZ160" t="n">
        <v>15.76055</v>
      </c>
      <c r="AAA160" t="n">
        <v>15.78638</v>
      </c>
      <c r="AAB160" t="n">
        <v>15.81567</v>
      </c>
      <c r="AAC160" t="n">
        <v>15.85669</v>
      </c>
      <c r="AAD160" t="n">
        <v>15.90177</v>
      </c>
      <c r="AAE160" t="n">
        <v>15.91014</v>
      </c>
      <c r="AAF160" t="n">
        <v>15.93406</v>
      </c>
      <c r="AAG160" t="n">
        <v>15.96656</v>
      </c>
      <c r="AAH160" t="n">
        <v>16.0103</v>
      </c>
      <c r="AAI160" t="n">
        <v>16.05392</v>
      </c>
      <c r="AAJ160" t="n">
        <v>16.11031</v>
      </c>
      <c r="AAK160" t="n">
        <v>16.155</v>
      </c>
      <c r="AAL160" t="n">
        <v>16.18264</v>
      </c>
      <c r="AAM160" t="n">
        <v>16.1969</v>
      </c>
      <c r="AAN160" t="n">
        <v>16.20823</v>
      </c>
      <c r="AAO160" t="n">
        <v>16.2132</v>
      </c>
      <c r="AAP160" t="n">
        <v>16.24017</v>
      </c>
      <c r="AAQ160" t="n">
        <v>16.27051</v>
      </c>
      <c r="AAR160" t="n">
        <v>16.28613</v>
      </c>
      <c r="AAS160" t="n">
        <v>16.31696</v>
      </c>
      <c r="AAT160" t="n">
        <v>16.32726</v>
      </c>
      <c r="AAU160" t="n">
        <v>16.36551</v>
      </c>
      <c r="AAV160" t="n">
        <v>16.39291</v>
      </c>
      <c r="AAW160" t="n">
        <v>16.42027</v>
      </c>
      <c r="AAX160" t="n">
        <v>16.4422</v>
      </c>
      <c r="AAY160" t="n">
        <v>16.45873</v>
      </c>
      <c r="AAZ160" t="n">
        <v>16.47133</v>
      </c>
      <c r="ABA160" t="n">
        <v>16.50887</v>
      </c>
      <c r="ABB160" t="n">
        <v>16.52516</v>
      </c>
      <c r="ABC160" t="n">
        <v>16.5497</v>
      </c>
      <c r="ABD160" t="n">
        <v>16.56271</v>
      </c>
      <c r="ABE160" t="n">
        <v>16.5717</v>
      </c>
      <c r="ABF160" t="n">
        <v>16.58846</v>
      </c>
      <c r="ABG160" t="n">
        <v>16.60958</v>
      </c>
      <c r="ABH160" t="n">
        <v>16.63749</v>
      </c>
      <c r="ABI160" t="n">
        <v>16.6654</v>
      </c>
      <c r="ABJ160" t="n">
        <v>16.69151</v>
      </c>
      <c r="ABK160" t="n">
        <v>16.72024</v>
      </c>
      <c r="ABL160" t="n">
        <v>16.74042</v>
      </c>
      <c r="ABM160" t="n">
        <v>16.76568</v>
      </c>
      <c r="ABN160" t="n">
        <v>16.78675</v>
      </c>
      <c r="ABO160" t="n">
        <v>16.80992</v>
      </c>
      <c r="ABP160" t="n">
        <v>16.85398</v>
      </c>
      <c r="ABQ160" t="n">
        <v>16.88149</v>
      </c>
      <c r="ABR160" t="n">
        <v>16.90034</v>
      </c>
      <c r="ABS160" t="n">
        <v>16.91542</v>
      </c>
      <c r="ABT160" t="n">
        <v>16.92868</v>
      </c>
      <c r="ABU160" t="n">
        <v>16.9834</v>
      </c>
      <c r="ABV160" t="n">
        <v>17.00094</v>
      </c>
      <c r="ABW160" t="n">
        <v>17.03627</v>
      </c>
      <c r="ABX160" t="n">
        <v>17.05903</v>
      </c>
      <c r="ABY160" t="n">
        <v>17.07018</v>
      </c>
      <c r="ABZ160" t="n">
        <v>17.08291</v>
      </c>
      <c r="ACA160" t="n">
        <v>17.09679</v>
      </c>
      <c r="ACB160" t="n">
        <v>17.10239</v>
      </c>
      <c r="ACC160" t="n">
        <v>17.10813</v>
      </c>
      <c r="ACD160" t="n">
        <v>17.12225</v>
      </c>
      <c r="ACE160" t="n">
        <v>17.141</v>
      </c>
      <c r="ACF160" t="n">
        <v>17.16132</v>
      </c>
      <c r="ACG160" t="n">
        <v>17.18741</v>
      </c>
      <c r="ACH160" t="n">
        <v>17.19893</v>
      </c>
      <c r="ACI160" t="n">
        <v>17.21464</v>
      </c>
      <c r="ACJ160" t="n">
        <v>17.23235</v>
      </c>
      <c r="ACK160" t="n">
        <v>17.26649</v>
      </c>
      <c r="ACL160" t="n">
        <v>17.28779</v>
      </c>
      <c r="ACM160" t="n">
        <v>17.31675</v>
      </c>
      <c r="ACN160" t="n">
        <v>17.3409</v>
      </c>
      <c r="ACO160" t="n">
        <v>17.35837</v>
      </c>
      <c r="ACP160" t="n">
        <v>17.39132</v>
      </c>
      <c r="ACQ160" t="n">
        <v>17.40575</v>
      </c>
      <c r="ACR160" t="n">
        <v>17.43662</v>
      </c>
      <c r="ACS160" t="n">
        <v>17.48959</v>
      </c>
      <c r="ACT160" t="n">
        <v>17.51664</v>
      </c>
      <c r="ACU160" t="n">
        <v>17.54407</v>
      </c>
      <c r="ACV160" t="n">
        <v>17.57174</v>
      </c>
      <c r="ACW160" t="n">
        <v>17.60739</v>
      </c>
      <c r="ACX160" t="n">
        <v>17.64547</v>
      </c>
      <c r="ACY160" t="n">
        <v>17.67868</v>
      </c>
      <c r="ACZ160" t="n">
        <v>17.71856</v>
      </c>
      <c r="ADA160" t="n">
        <v>17.75562</v>
      </c>
      <c r="ADB160" t="n">
        <v>17.77418</v>
      </c>
      <c r="ADC160" t="n">
        <v>17.77977</v>
      </c>
      <c r="ADD160" t="n">
        <v>17.78499</v>
      </c>
      <c r="ADE160" t="n">
        <v>17.80469</v>
      </c>
      <c r="ADF160" t="n">
        <v>17.84728</v>
      </c>
      <c r="ADG160" t="n">
        <v>17.91253</v>
      </c>
      <c r="ADH160" t="n">
        <v>17.92338</v>
      </c>
      <c r="ADI160" t="n">
        <v>17.96209</v>
      </c>
      <c r="ADJ160" t="n">
        <v>17.98948</v>
      </c>
      <c r="ADK160" t="n">
        <v>17.99941</v>
      </c>
      <c r="ADL160" t="n">
        <v>18.00917</v>
      </c>
      <c r="ADM160" t="n">
        <v>18.03607</v>
      </c>
      <c r="ADN160" t="n">
        <v>18.08298</v>
      </c>
      <c r="ADO160" t="n">
        <v>18.12738</v>
      </c>
      <c r="ADP160" t="n">
        <v>18.14238</v>
      </c>
      <c r="ADQ160" t="n">
        <v>18.15707</v>
      </c>
      <c r="ADR160" t="n">
        <v>18.19611</v>
      </c>
      <c r="ADS160" t="n">
        <v>18.21763</v>
      </c>
      <c r="ADT160" t="n">
        <v>18.2511</v>
      </c>
      <c r="ADU160" t="n">
        <v>18.26831</v>
      </c>
      <c r="ADV160" t="n">
        <v>18.27972</v>
      </c>
      <c r="ADW160" t="n">
        <v>18.31909</v>
      </c>
      <c r="ADX160" t="n">
        <v>18.36327</v>
      </c>
      <c r="ADY160" t="n">
        <v>18.40806</v>
      </c>
      <c r="ADZ160" t="n">
        <v>18.43299</v>
      </c>
      <c r="AEA160" t="n">
        <v>18.4714</v>
      </c>
      <c r="AEB160" t="n">
        <v>18.53594</v>
      </c>
      <c r="AEC160" t="n">
        <v>18.5588</v>
      </c>
      <c r="AED160" t="n">
        <v>18.58486</v>
      </c>
      <c r="AEE160" t="n">
        <v>18.61496</v>
      </c>
      <c r="AEF160" t="n">
        <v>18.64556</v>
      </c>
      <c r="AEG160" t="n">
        <v>18.73757</v>
      </c>
      <c r="AEH160" t="n">
        <v>18.81047</v>
      </c>
      <c r="AEI160" t="n">
        <v>18.82897</v>
      </c>
      <c r="AEJ160" t="n">
        <v>18.86089</v>
      </c>
      <c r="AEK160" t="n">
        <v>18.89163</v>
      </c>
      <c r="AEL160" t="n">
        <v>18.95954</v>
      </c>
      <c r="AEM160" t="n">
        <v>19.02304</v>
      </c>
      <c r="AEN160" t="n">
        <v>19.10002</v>
      </c>
      <c r="AEO160" t="n">
        <v>19.14455</v>
      </c>
      <c r="AEP160" t="n">
        <v>19.16574</v>
      </c>
      <c r="AEQ160" t="n">
        <v>19.20874</v>
      </c>
      <c r="AER160" t="n">
        <v>19.25697</v>
      </c>
      <c r="AES160" t="n">
        <v>19.29134</v>
      </c>
      <c r="AET160" t="n">
        <v>19.31255</v>
      </c>
      <c r="AEU160" t="n">
        <v>19.33457</v>
      </c>
      <c r="AEV160" t="n">
        <v>19.39613</v>
      </c>
      <c r="AEW160" t="n">
        <v>19.48851</v>
      </c>
      <c r="AEX160" t="n">
        <v>19.54336</v>
      </c>
      <c r="AEY160" t="n">
        <v>19.59321</v>
      </c>
      <c r="AEZ160" t="n">
        <v>19.66318</v>
      </c>
      <c r="AFA160" t="n">
        <v>19.70622</v>
      </c>
      <c r="AFB160" t="n">
        <v>19.72373</v>
      </c>
      <c r="AFC160" t="n">
        <v>19.74744</v>
      </c>
      <c r="AFD160" t="n">
        <v>19.78171</v>
      </c>
      <c r="AFE160" t="n">
        <v>19.83884</v>
      </c>
      <c r="AFF160" t="n">
        <v>19.90663</v>
      </c>
      <c r="AFG160" t="n">
        <v>19.96107</v>
      </c>
      <c r="AFH160" t="n">
        <v>19.97912</v>
      </c>
      <c r="AFI160" t="n">
        <v>20.01519</v>
      </c>
      <c r="AFJ160" t="n">
        <v>20.08949</v>
      </c>
      <c r="AFK160" t="n">
        <v>20.13486</v>
      </c>
      <c r="AFL160" t="n">
        <v>20.17048</v>
      </c>
      <c r="AFM160" t="n">
        <v>20.19313</v>
      </c>
      <c r="AFN160" t="n">
        <v>20.30789</v>
      </c>
      <c r="AFO160" t="n">
        <v>20.3702</v>
      </c>
      <c r="AFP160" t="n">
        <v>20.44954</v>
      </c>
      <c r="AFQ160" t="n">
        <v>20.51673</v>
      </c>
      <c r="AFR160" t="n">
        <v>20.55312</v>
      </c>
      <c r="AFS160" t="n">
        <v>20.58515</v>
      </c>
      <c r="AFT160" t="n">
        <v>20.60224</v>
      </c>
      <c r="AFU160" t="n">
        <v>20.62017</v>
      </c>
      <c r="AFV160" t="n">
        <v>20.67284</v>
      </c>
      <c r="AFW160" t="n">
        <v>20.77915</v>
      </c>
      <c r="AFX160" t="n">
        <v>20.82073</v>
      </c>
      <c r="AFY160" t="n">
        <v>20.87491</v>
      </c>
      <c r="AFZ160" t="n">
        <v>20.93439</v>
      </c>
      <c r="AGA160" t="n">
        <v>21.04862</v>
      </c>
      <c r="AGB160" t="n">
        <v>21.08281</v>
      </c>
      <c r="AGC160" t="n">
        <v>21.1233</v>
      </c>
      <c r="AGD160" t="n">
        <v>21.14305</v>
      </c>
      <c r="AGE160" t="n">
        <v>21.20014</v>
      </c>
      <c r="AGF160" t="n">
        <v>21.24011</v>
      </c>
      <c r="AGG160" t="n">
        <v>21.26228</v>
      </c>
      <c r="AGH160" t="n">
        <v>21.2999</v>
      </c>
      <c r="AGI160" t="n">
        <v>21.36293</v>
      </c>
      <c r="AGJ160" t="n">
        <v>21.47068</v>
      </c>
      <c r="AGK160" t="n">
        <v>21.51741</v>
      </c>
      <c r="AGL160" t="n">
        <v>21.5768</v>
      </c>
      <c r="AGM160" t="n">
        <v>21.61608</v>
      </c>
      <c r="AGN160" t="n">
        <v>21.63033</v>
      </c>
      <c r="AGO160" t="n">
        <v>21.6725</v>
      </c>
      <c r="AGP160" t="n">
        <v>21.75439</v>
      </c>
      <c r="AGQ160" t="n">
        <v>21.85897</v>
      </c>
      <c r="AGR160" t="n">
        <v>21.9243</v>
      </c>
      <c r="AGS160" t="n">
        <v>21.98995</v>
      </c>
      <c r="AGT160" t="n">
        <v>22.03855</v>
      </c>
      <c r="AGU160" t="n">
        <v>22.12774</v>
      </c>
      <c r="AGV160" t="n">
        <v>22.16795</v>
      </c>
      <c r="AGW160" t="n">
        <v>22.25277</v>
      </c>
      <c r="AGX160" t="n">
        <v>22.29611</v>
      </c>
      <c r="AGY160" t="n">
        <v>22.31537</v>
      </c>
      <c r="AGZ160" t="n">
        <v>22.35135</v>
      </c>
      <c r="AHA160" t="n">
        <v>22.38123</v>
      </c>
      <c r="AHB160" t="n">
        <v>22.44274</v>
      </c>
      <c r="AHC160" t="n">
        <v>22.57448</v>
      </c>
      <c r="AHD160" t="n">
        <v>22.67667</v>
      </c>
      <c r="AHE160" t="n">
        <v>22.72184</v>
      </c>
      <c r="AHF160" t="n">
        <v>22.78998</v>
      </c>
      <c r="AHG160" t="n">
        <v>22.81562</v>
      </c>
      <c r="AHH160" t="n">
        <v>22.83968</v>
      </c>
      <c r="AHI160" t="n">
        <v>22.93013</v>
      </c>
      <c r="AHJ160" t="n">
        <v>22.99343</v>
      </c>
      <c r="AHK160" t="n">
        <v>23.09398</v>
      </c>
      <c r="AHL160" t="n">
        <v>23.16479</v>
      </c>
      <c r="AHM160" t="n">
        <v>23.24525</v>
      </c>
      <c r="AHN160" t="n">
        <v>23.38987</v>
      </c>
      <c r="AHO160" t="n">
        <v>23.50786</v>
      </c>
      <c r="AHP160" t="n">
        <v>23.52699</v>
      </c>
      <c r="AHQ160" t="n">
        <v>23.56134</v>
      </c>
      <c r="AHR160" t="n">
        <v>23.58857</v>
      </c>
      <c r="AHS160" t="n">
        <v>23.62077</v>
      </c>
      <c r="AHT160" t="n">
        <v>23.66421</v>
      </c>
      <c r="AHU160" t="n">
        <v>23.69843</v>
      </c>
      <c r="AHV160" t="n">
        <v>23.80601</v>
      </c>
      <c r="AHW160" t="n">
        <v>23.88407</v>
      </c>
      <c r="AHX160" t="n">
        <v>23.94054</v>
      </c>
      <c r="AHY160" t="n">
        <v>23.96501</v>
      </c>
      <c r="AHZ160" t="n">
        <v>24.09118</v>
      </c>
      <c r="AIA160" t="n">
        <v>24.17357</v>
      </c>
      <c r="AIB160" t="n">
        <v>24.26615</v>
      </c>
      <c r="AIC160" t="n">
        <v>24.37163</v>
      </c>
      <c r="AID160" t="n">
        <v>24.51882</v>
      </c>
      <c r="AIE160" t="n">
        <v>24.64001</v>
      </c>
      <c r="AIF160" t="n">
        <v>24.74572</v>
      </c>
      <c r="AIG160" t="n">
        <v>24.88639</v>
      </c>
      <c r="AIH160" t="n">
        <v>24.96272</v>
      </c>
      <c r="AII160" t="n">
        <v>25.01377</v>
      </c>
      <c r="AIJ160" t="n">
        <v>25.15129</v>
      </c>
      <c r="AIK160" t="n">
        <v>25.17345</v>
      </c>
      <c r="AIL160" t="n">
        <v>25.20413</v>
      </c>
      <c r="AIM160" t="n">
        <v>25.2759</v>
      </c>
      <c r="AIN160" t="n">
        <v>25.36179</v>
      </c>
      <c r="AIO160" t="n">
        <v>25.49533</v>
      </c>
      <c r="AIP160" t="n">
        <v>25.56575</v>
      </c>
      <c r="AIQ160" t="n">
        <v>25.64743</v>
      </c>
      <c r="AIR160" t="n">
        <v>25.67695</v>
      </c>
      <c r="AIS160" t="n">
        <v>25.84539</v>
      </c>
      <c r="AIT160" t="n">
        <v>25.89975</v>
      </c>
      <c r="AIU160" t="n">
        <v>26.00486</v>
      </c>
      <c r="AIV160" t="n">
        <v>26.02928</v>
      </c>
      <c r="AIW160" t="n">
        <v>26.0688</v>
      </c>
      <c r="AIX160" t="n">
        <v>26.10967</v>
      </c>
      <c r="AIY160" t="n">
        <v>26.24134</v>
      </c>
      <c r="AIZ160" t="n">
        <v>26.3353</v>
      </c>
      <c r="AJA160" t="n">
        <v>26.56355</v>
      </c>
      <c r="AJB160" t="n">
        <v>26.72486</v>
      </c>
      <c r="AJC160" t="n">
        <v>26.85309</v>
      </c>
      <c r="AJD160" t="n">
        <v>26.95268</v>
      </c>
      <c r="AJE160" t="n">
        <v>27.10675</v>
      </c>
      <c r="AJF160" t="n">
        <v>27.28549</v>
      </c>
      <c r="AJG160" t="n">
        <v>27.43635</v>
      </c>
      <c r="AJH160" t="n">
        <v>27.64472</v>
      </c>
      <c r="AJI160" t="n">
        <v>27.89346</v>
      </c>
      <c r="AJJ160" t="n">
        <v>28.01564</v>
      </c>
      <c r="AJK160" t="n">
        <v>28.22559</v>
      </c>
      <c r="AJL160" t="n">
        <v>28.40395</v>
      </c>
      <c r="AJM160" t="n">
        <v>28.55324</v>
      </c>
      <c r="AJN160" t="n">
        <v>28.76821</v>
      </c>
      <c r="AJO160" t="n">
        <v>28.96663</v>
      </c>
      <c r="AJP160" t="n">
        <v>29.22935</v>
      </c>
      <c r="AJQ160" t="n">
        <v>29.35845</v>
      </c>
      <c r="AJR160" t="n">
        <v>29.61225</v>
      </c>
      <c r="AJS160" t="n">
        <v>30.14266</v>
      </c>
      <c r="AJT160" t="n">
        <v>30.52233</v>
      </c>
      <c r="AJU160" t="n">
        <v>30.67546</v>
      </c>
      <c r="AJV160" t="n">
        <v>31.06461</v>
      </c>
      <c r="AJW160" t="n">
        <v>31.46666</v>
      </c>
      <c r="AJX160" t="n">
        <v>31.73188</v>
      </c>
      <c r="AJY160" t="n">
        <v>32.0235</v>
      </c>
      <c r="AJZ160" t="n">
        <v>32.22836</v>
      </c>
      <c r="AKA160" t="n">
        <v>32.51728</v>
      </c>
      <c r="AKB160" t="n">
        <v>32.72576</v>
      </c>
      <c r="AKC160" t="n">
        <v>33.06909</v>
      </c>
      <c r="AKD160" t="n">
        <v>33.38614</v>
      </c>
      <c r="AKE160" t="n">
        <v>33.42084</v>
      </c>
      <c r="AKF160" t="n">
        <v>33.69127</v>
      </c>
      <c r="AKG160" t="n">
        <v>33.88269</v>
      </c>
      <c r="AKH160" t="n">
        <v>33.94148</v>
      </c>
      <c r="AKI160" t="n">
        <v>34.21506</v>
      </c>
      <c r="AKJ160" t="n">
        <v>34.61386</v>
      </c>
      <c r="AKK160" t="n">
        <v>34.96068</v>
      </c>
      <c r="AKL160" t="n">
        <v>35.42094</v>
      </c>
      <c r="AKM160" t="n">
        <v>35.59594</v>
      </c>
      <c r="AKN160" t="n">
        <v>35.75535</v>
      </c>
      <c r="AKO160" t="n">
        <v>36.00079</v>
      </c>
      <c r="AKP160" t="n">
        <v>36.23304</v>
      </c>
      <c r="AKQ160" t="n">
        <v>37.00683</v>
      </c>
      <c r="AKR160" t="n">
        <v>37.22522</v>
      </c>
      <c r="AKS160" t="n">
        <v>37.8044</v>
      </c>
      <c r="AKT160" t="n">
        <v>39.02011</v>
      </c>
      <c r="AKU160" t="n">
        <v>39.78067</v>
      </c>
      <c r="AKV160" t="n">
        <v>40.00561</v>
      </c>
      <c r="AKW160" t="n">
        <v>40.05557</v>
      </c>
      <c r="AKX160" t="n">
        <v>40.10009</v>
      </c>
      <c r="AKY160" t="n">
        <v>40.18729</v>
      </c>
      <c r="AKZ160" t="n">
        <v>40.61155</v>
      </c>
      <c r="ALA160" t="n">
        <v>40.96346</v>
      </c>
      <c r="ALB160" t="n">
        <v>41.27429</v>
      </c>
      <c r="ALC160" t="n">
        <v>41.62425</v>
      </c>
      <c r="ALD160" t="n">
        <v>42.95431</v>
      </c>
      <c r="ALE160" t="n">
        <v>44.15641</v>
      </c>
      <c r="ALF160" t="n">
        <v>45.70122</v>
      </c>
      <c r="ALG160" t="n">
        <v>46.32722</v>
      </c>
      <c r="ALH160" t="n">
        <v>47.35383</v>
      </c>
      <c r="ALI160" t="n">
        <v>50.2432</v>
      </c>
      <c r="ALJ160" t="n">
        <v>54.51508</v>
      </c>
      <c r="ALK160" t="n">
        <v>56.02719</v>
      </c>
      <c r="ALL160" t="n">
        <v>59.87417</v>
      </c>
      <c r="ALM160" t="n">
        <v>66.23043</v>
      </c>
      <c r="ALN160" t="n">
        <v>70.41686</v>
      </c>
      <c r="ALO160" t="n">
        <v>88.16449</v>
      </c>
    </row>
    <row r="161">
      <c r="A161" t="inlineStr">
        <is>
          <t>Poland</t>
        </is>
      </c>
      <c r="B161" t="inlineStr">
        <is>
          <t>POL</t>
        </is>
      </c>
      <c r="C161" s="13">
        <f>AVERAGE(SI161,SJ161)</f>
        <v/>
      </c>
      <c r="D161" t="n">
        <v>0.5684</v>
      </c>
      <c r="E161" t="n">
        <v>1.81049</v>
      </c>
      <c r="F161" t="n">
        <v>3.22015</v>
      </c>
      <c r="G161" t="n">
        <v>4.25402</v>
      </c>
      <c r="H161" t="n">
        <v>4.9945</v>
      </c>
      <c r="I161" t="n">
        <v>6.1181</v>
      </c>
      <c r="J161" t="n">
        <v>6.39984</v>
      </c>
      <c r="K161" t="n">
        <v>6.92275</v>
      </c>
      <c r="L161" t="n">
        <v>7.47226</v>
      </c>
      <c r="M161" t="n">
        <v>8.31005</v>
      </c>
      <c r="N161" t="n">
        <v>8.748430000000001</v>
      </c>
      <c r="O161" t="n">
        <v>9.397220000000001</v>
      </c>
      <c r="P161" t="n">
        <v>9.867710000000001</v>
      </c>
      <c r="Q161" t="n">
        <v>10.51472</v>
      </c>
      <c r="R161" t="n">
        <v>10.94719</v>
      </c>
      <c r="S161" t="n">
        <v>11.16785</v>
      </c>
      <c r="T161" t="n">
        <v>11.46656</v>
      </c>
      <c r="U161" t="n">
        <v>11.72221</v>
      </c>
      <c r="V161" t="n">
        <v>11.88027</v>
      </c>
      <c r="W161" t="n">
        <v>12.08276</v>
      </c>
      <c r="X161" t="n">
        <v>12.2355</v>
      </c>
      <c r="Y161" t="n">
        <v>12.38438</v>
      </c>
      <c r="Z161" t="n">
        <v>12.50383</v>
      </c>
      <c r="AA161" t="n">
        <v>12.61498</v>
      </c>
      <c r="AB161" t="n">
        <v>12.79526</v>
      </c>
      <c r="AC161" t="n">
        <v>13.10108</v>
      </c>
      <c r="AD161" t="n">
        <v>13.20839</v>
      </c>
      <c r="AE161" t="n">
        <v>13.45962</v>
      </c>
      <c r="AF161" t="n">
        <v>13.74389</v>
      </c>
      <c r="AG161" t="n">
        <v>13.90564</v>
      </c>
      <c r="AH161" t="n">
        <v>14.11197</v>
      </c>
      <c r="AI161" t="n">
        <v>14.40234</v>
      </c>
      <c r="AJ161" t="n">
        <v>14.53366</v>
      </c>
      <c r="AK161" t="n">
        <v>14.64978</v>
      </c>
      <c r="AL161" t="n">
        <v>14.80262</v>
      </c>
      <c r="AM161" t="n">
        <v>14.92652</v>
      </c>
      <c r="AN161" t="n">
        <v>15.09599</v>
      </c>
      <c r="AO161" t="n">
        <v>15.4477</v>
      </c>
      <c r="AP161" t="n">
        <v>15.52762</v>
      </c>
      <c r="AQ161" t="n">
        <v>15.66978</v>
      </c>
      <c r="AR161" t="n">
        <v>15.72555</v>
      </c>
      <c r="AS161" t="n">
        <v>15.74931</v>
      </c>
      <c r="AT161" t="n">
        <v>15.82015</v>
      </c>
      <c r="AU161" t="n">
        <v>15.91045</v>
      </c>
      <c r="AV161" t="n">
        <v>15.97356</v>
      </c>
      <c r="AW161" t="n">
        <v>16.14835</v>
      </c>
      <c r="AX161" t="n">
        <v>16.27326</v>
      </c>
      <c r="AY161" t="n">
        <v>16.39476</v>
      </c>
      <c r="AZ161" t="n">
        <v>16.4864</v>
      </c>
      <c r="BA161" t="n">
        <v>16.60506</v>
      </c>
      <c r="BB161" t="n">
        <v>16.73296</v>
      </c>
      <c r="BC161" t="n">
        <v>16.88156</v>
      </c>
      <c r="BD161" t="n">
        <v>16.97331</v>
      </c>
      <c r="BE161" t="n">
        <v>17.05773</v>
      </c>
      <c r="BF161" t="n">
        <v>17.19195</v>
      </c>
      <c r="BG161" t="n">
        <v>17.29637</v>
      </c>
      <c r="BH161" t="n">
        <v>17.50029</v>
      </c>
      <c r="BI161" t="n">
        <v>17.65355</v>
      </c>
      <c r="BJ161" t="n">
        <v>17.70996</v>
      </c>
      <c r="BK161" t="n">
        <v>17.80079</v>
      </c>
      <c r="BL161" t="n">
        <v>17.84431</v>
      </c>
      <c r="BM161" t="n">
        <v>17.94336</v>
      </c>
      <c r="BN161" t="n">
        <v>18.0291</v>
      </c>
      <c r="BO161" t="n">
        <v>18.09942</v>
      </c>
      <c r="BP161" t="n">
        <v>18.27392</v>
      </c>
      <c r="BQ161" t="n">
        <v>18.4299</v>
      </c>
      <c r="BR161" t="n">
        <v>18.58738</v>
      </c>
      <c r="BS161" t="n">
        <v>18.64757</v>
      </c>
      <c r="BT161" t="n">
        <v>18.81313</v>
      </c>
      <c r="BU161" t="n">
        <v>19.13726</v>
      </c>
      <c r="BV161" t="n">
        <v>19.23975</v>
      </c>
      <c r="BW161" t="n">
        <v>19.29985</v>
      </c>
      <c r="BX161" t="n">
        <v>19.36464</v>
      </c>
      <c r="BY161" t="n">
        <v>19.46757</v>
      </c>
      <c r="BZ161" t="n">
        <v>19.55323</v>
      </c>
      <c r="CA161" t="n">
        <v>19.65365</v>
      </c>
      <c r="CB161" t="n">
        <v>19.82086</v>
      </c>
      <c r="CC161" t="n">
        <v>19.93641</v>
      </c>
      <c r="CD161" t="n">
        <v>20.05384</v>
      </c>
      <c r="CE161" t="n">
        <v>20.13489</v>
      </c>
      <c r="CF161" t="n">
        <v>20.20652</v>
      </c>
      <c r="CG161" t="n">
        <v>20.33194</v>
      </c>
      <c r="CH161" t="n">
        <v>20.41932</v>
      </c>
      <c r="CI161" t="n">
        <v>20.49912</v>
      </c>
      <c r="CJ161" t="n">
        <v>20.59589</v>
      </c>
      <c r="CK161" t="n">
        <v>20.67124</v>
      </c>
      <c r="CL161" t="n">
        <v>20.72238</v>
      </c>
      <c r="CM161" t="n">
        <v>20.80136</v>
      </c>
      <c r="CN161" t="n">
        <v>20.87399</v>
      </c>
      <c r="CO161" t="n">
        <v>20.92578</v>
      </c>
      <c r="CP161" t="n">
        <v>20.98944</v>
      </c>
      <c r="CQ161" t="n">
        <v>21.06475</v>
      </c>
      <c r="CR161" t="n">
        <v>21.18249</v>
      </c>
      <c r="CS161" t="n">
        <v>21.19711</v>
      </c>
      <c r="CT161" t="n">
        <v>21.24611</v>
      </c>
      <c r="CU161" t="n">
        <v>21.31454</v>
      </c>
      <c r="CV161" t="n">
        <v>21.38624</v>
      </c>
      <c r="CW161" t="n">
        <v>21.52398</v>
      </c>
      <c r="CX161" t="n">
        <v>21.59699</v>
      </c>
      <c r="CY161" t="n">
        <v>21.62044</v>
      </c>
      <c r="CZ161" t="n">
        <v>21.68982</v>
      </c>
      <c r="DA161" t="n">
        <v>21.7468</v>
      </c>
      <c r="DB161" t="n">
        <v>21.79385</v>
      </c>
      <c r="DC161" t="n">
        <v>21.85015</v>
      </c>
      <c r="DD161" t="n">
        <v>21.94763</v>
      </c>
      <c r="DE161" t="n">
        <v>22.04056</v>
      </c>
      <c r="DF161" t="n">
        <v>22.20881</v>
      </c>
      <c r="DG161" t="n">
        <v>22.3485</v>
      </c>
      <c r="DH161" t="n">
        <v>22.4286</v>
      </c>
      <c r="DI161" t="n">
        <v>22.48127</v>
      </c>
      <c r="DJ161" t="n">
        <v>22.57184</v>
      </c>
      <c r="DK161" t="n">
        <v>22.59787</v>
      </c>
      <c r="DL161" t="n">
        <v>22.62219</v>
      </c>
      <c r="DM161" t="n">
        <v>22.70713</v>
      </c>
      <c r="DN161" t="n">
        <v>22.80114</v>
      </c>
      <c r="DO161" t="n">
        <v>22.82895</v>
      </c>
      <c r="DP161" t="n">
        <v>22.87689</v>
      </c>
      <c r="DQ161" t="n">
        <v>22.91914</v>
      </c>
      <c r="DR161" t="n">
        <v>23.00355</v>
      </c>
      <c r="DS161" t="n">
        <v>23.09591</v>
      </c>
      <c r="DT161" t="n">
        <v>23.16218</v>
      </c>
      <c r="DU161" t="n">
        <v>23.20902</v>
      </c>
      <c r="DV161" t="n">
        <v>23.26192</v>
      </c>
      <c r="DW161" t="n">
        <v>23.30997</v>
      </c>
      <c r="DX161" t="n">
        <v>23.39561</v>
      </c>
      <c r="DY161" t="n">
        <v>23.47132</v>
      </c>
      <c r="DZ161" t="n">
        <v>23.50834</v>
      </c>
      <c r="EA161" t="n">
        <v>23.56256</v>
      </c>
      <c r="EB161" t="n">
        <v>23.60073</v>
      </c>
      <c r="EC161" t="n">
        <v>23.65706</v>
      </c>
      <c r="ED161" t="n">
        <v>23.70126</v>
      </c>
      <c r="EE161" t="n">
        <v>23.72653</v>
      </c>
      <c r="EF161" t="n">
        <v>23.74147</v>
      </c>
      <c r="EG161" t="n">
        <v>23.77028</v>
      </c>
      <c r="EH161" t="n">
        <v>23.87914</v>
      </c>
      <c r="EI161" t="n">
        <v>23.92888</v>
      </c>
      <c r="EJ161" t="n">
        <v>23.96044</v>
      </c>
      <c r="EK161" t="n">
        <v>24.04206</v>
      </c>
      <c r="EL161" t="n">
        <v>24.13627</v>
      </c>
      <c r="EM161" t="n">
        <v>24.1902</v>
      </c>
      <c r="EN161" t="n">
        <v>24.26356</v>
      </c>
      <c r="EO161" t="n">
        <v>24.33321</v>
      </c>
      <c r="EP161" t="n">
        <v>24.40157</v>
      </c>
      <c r="EQ161" t="n">
        <v>24.51696</v>
      </c>
      <c r="ER161" t="n">
        <v>24.54981</v>
      </c>
      <c r="ES161" t="n">
        <v>24.5743</v>
      </c>
      <c r="ET161" t="n">
        <v>24.63137</v>
      </c>
      <c r="EU161" t="n">
        <v>24.7197</v>
      </c>
      <c r="EV161" t="n">
        <v>24.75857</v>
      </c>
      <c r="EW161" t="n">
        <v>24.77646</v>
      </c>
      <c r="EX161" t="n">
        <v>24.83733</v>
      </c>
      <c r="EY161" t="n">
        <v>24.91381</v>
      </c>
      <c r="EZ161" t="n">
        <v>25.00413</v>
      </c>
      <c r="FA161" t="n">
        <v>25.08321</v>
      </c>
      <c r="FB161" t="n">
        <v>25.13893</v>
      </c>
      <c r="FC161" t="n">
        <v>25.21834</v>
      </c>
      <c r="FD161" t="n">
        <v>25.27183</v>
      </c>
      <c r="FE161" t="n">
        <v>25.38957</v>
      </c>
      <c r="FF161" t="n">
        <v>25.45784</v>
      </c>
      <c r="FG161" t="n">
        <v>25.52465</v>
      </c>
      <c r="FH161" t="n">
        <v>25.55359</v>
      </c>
      <c r="FI161" t="n">
        <v>25.61036</v>
      </c>
      <c r="FJ161" t="n">
        <v>25.68355</v>
      </c>
      <c r="FK161" t="n">
        <v>25.7074</v>
      </c>
      <c r="FL161" t="n">
        <v>25.74895</v>
      </c>
      <c r="FM161" t="n">
        <v>25.84521</v>
      </c>
      <c r="FN161" t="n">
        <v>25.93432</v>
      </c>
      <c r="FO161" t="n">
        <v>25.985</v>
      </c>
      <c r="FP161" t="n">
        <v>26.04516</v>
      </c>
      <c r="FQ161" t="n">
        <v>26.14601</v>
      </c>
      <c r="FR161" t="n">
        <v>26.21791</v>
      </c>
      <c r="FS161" t="n">
        <v>26.26582</v>
      </c>
      <c r="FT161" t="n">
        <v>26.2803</v>
      </c>
      <c r="FU161" t="n">
        <v>26.29498</v>
      </c>
      <c r="FV161" t="n">
        <v>26.35239</v>
      </c>
      <c r="FW161" t="n">
        <v>26.41938</v>
      </c>
      <c r="FX161" t="n">
        <v>26.47731</v>
      </c>
      <c r="FY161" t="n">
        <v>26.50957</v>
      </c>
      <c r="FZ161" t="n">
        <v>26.60594</v>
      </c>
      <c r="GA161" t="n">
        <v>26.6348</v>
      </c>
      <c r="GB161" t="n">
        <v>26.66714</v>
      </c>
      <c r="GC161" t="n">
        <v>26.68849</v>
      </c>
      <c r="GD161" t="n">
        <v>26.72856</v>
      </c>
      <c r="GE161" t="n">
        <v>26.84312</v>
      </c>
      <c r="GF161" t="n">
        <v>26.88833</v>
      </c>
      <c r="GG161" t="n">
        <v>26.9351</v>
      </c>
      <c r="GH161" t="n">
        <v>27.02013</v>
      </c>
      <c r="GI161" t="n">
        <v>27.13474</v>
      </c>
      <c r="GJ161" t="n">
        <v>27.25583</v>
      </c>
      <c r="GK161" t="n">
        <v>27.2895</v>
      </c>
      <c r="GL161" t="n">
        <v>27.33258</v>
      </c>
      <c r="GM161" t="n">
        <v>27.38958</v>
      </c>
      <c r="GN161" t="n">
        <v>27.43005</v>
      </c>
      <c r="GO161" t="n">
        <v>27.51104</v>
      </c>
      <c r="GP161" t="n">
        <v>27.57507</v>
      </c>
      <c r="GQ161" t="n">
        <v>27.62771</v>
      </c>
      <c r="GR161" t="n">
        <v>27.66902</v>
      </c>
      <c r="GS161" t="n">
        <v>27.69636</v>
      </c>
      <c r="GT161" t="n">
        <v>27.71854</v>
      </c>
      <c r="GU161" t="n">
        <v>27.74454</v>
      </c>
      <c r="GV161" t="n">
        <v>27.7904</v>
      </c>
      <c r="GW161" t="n">
        <v>27.84076</v>
      </c>
      <c r="GX161" t="n">
        <v>27.86556</v>
      </c>
      <c r="GY161" t="n">
        <v>27.91204</v>
      </c>
      <c r="GZ161" t="n">
        <v>27.98641</v>
      </c>
      <c r="HA161" t="n">
        <v>28.03298</v>
      </c>
      <c r="HB161" t="n">
        <v>28.09002</v>
      </c>
      <c r="HC161" t="n">
        <v>28.12547</v>
      </c>
      <c r="HD161" t="n">
        <v>28.20051</v>
      </c>
      <c r="HE161" t="n">
        <v>28.26491</v>
      </c>
      <c r="HF161" t="n">
        <v>28.32436</v>
      </c>
      <c r="HG161" t="n">
        <v>28.38771</v>
      </c>
      <c r="HH161" t="n">
        <v>28.44579</v>
      </c>
      <c r="HI161" t="n">
        <v>28.49693</v>
      </c>
      <c r="HJ161" t="n">
        <v>28.59885</v>
      </c>
      <c r="HK161" t="n">
        <v>28.63585</v>
      </c>
      <c r="HL161" t="n">
        <v>28.67386</v>
      </c>
      <c r="HM161" t="n">
        <v>28.76337</v>
      </c>
      <c r="HN161" t="n">
        <v>28.86592</v>
      </c>
      <c r="HO161" t="n">
        <v>28.91078</v>
      </c>
      <c r="HP161" t="n">
        <v>28.96765</v>
      </c>
      <c r="HQ161" t="n">
        <v>29.02986</v>
      </c>
      <c r="HR161" t="n">
        <v>29.07024</v>
      </c>
      <c r="HS161" t="n">
        <v>29.12275</v>
      </c>
      <c r="HT161" t="n">
        <v>29.16275</v>
      </c>
      <c r="HU161" t="n">
        <v>29.18742</v>
      </c>
      <c r="HV161" t="n">
        <v>29.24512</v>
      </c>
      <c r="HW161" t="n">
        <v>29.31691</v>
      </c>
      <c r="HX161" t="n">
        <v>29.35305</v>
      </c>
      <c r="HY161" t="n">
        <v>29.38716</v>
      </c>
      <c r="HZ161" t="n">
        <v>29.47367</v>
      </c>
      <c r="IA161" t="n">
        <v>29.53738</v>
      </c>
      <c r="IB161" t="n">
        <v>29.59486</v>
      </c>
      <c r="IC161" t="n">
        <v>29.67887</v>
      </c>
      <c r="ID161" t="n">
        <v>29.73486</v>
      </c>
      <c r="IE161" t="n">
        <v>29.77502</v>
      </c>
      <c r="IF161" t="n">
        <v>29.83414</v>
      </c>
      <c r="IG161" t="n">
        <v>29.8515</v>
      </c>
      <c r="IH161" t="n">
        <v>29.8898</v>
      </c>
      <c r="II161" t="n">
        <v>29.92716</v>
      </c>
      <c r="IJ161" t="n">
        <v>29.99571</v>
      </c>
      <c r="IK161" t="n">
        <v>30.04297</v>
      </c>
      <c r="IL161" t="n">
        <v>30.11381</v>
      </c>
      <c r="IM161" t="n">
        <v>30.19211</v>
      </c>
      <c r="IN161" t="n">
        <v>30.22571</v>
      </c>
      <c r="IO161" t="n">
        <v>30.27184</v>
      </c>
      <c r="IP161" t="n">
        <v>30.3051</v>
      </c>
      <c r="IQ161" t="n">
        <v>30.34544</v>
      </c>
      <c r="IR161" t="n">
        <v>30.39295</v>
      </c>
      <c r="IS161" t="n">
        <v>30.44117</v>
      </c>
      <c r="IT161" t="n">
        <v>30.49679</v>
      </c>
      <c r="IU161" t="n">
        <v>30.57007</v>
      </c>
      <c r="IV161" t="n">
        <v>30.62986</v>
      </c>
      <c r="IW161" t="n">
        <v>30.65875</v>
      </c>
      <c r="IX161" t="n">
        <v>30.70457</v>
      </c>
      <c r="IY161" t="n">
        <v>30.75014</v>
      </c>
      <c r="IZ161" t="n">
        <v>30.76025</v>
      </c>
      <c r="JA161" t="n">
        <v>30.79839</v>
      </c>
      <c r="JB161" t="n">
        <v>30.81881</v>
      </c>
      <c r="JC161" t="n">
        <v>30.83251</v>
      </c>
      <c r="JD161" t="n">
        <v>30.91187</v>
      </c>
      <c r="JE161" t="n">
        <v>30.93114</v>
      </c>
      <c r="JF161" t="n">
        <v>30.95415</v>
      </c>
      <c r="JG161" t="n">
        <v>31.00794</v>
      </c>
      <c r="JH161" t="n">
        <v>31.04693</v>
      </c>
      <c r="JI161" t="n">
        <v>31.06726</v>
      </c>
      <c r="JJ161" t="n">
        <v>31.12345</v>
      </c>
      <c r="JK161" t="n">
        <v>31.1658</v>
      </c>
      <c r="JL161" t="n">
        <v>31.21454</v>
      </c>
      <c r="JM161" t="n">
        <v>31.23135</v>
      </c>
      <c r="JN161" t="n">
        <v>31.28258</v>
      </c>
      <c r="JO161" t="n">
        <v>31.35965</v>
      </c>
      <c r="JP161" t="n">
        <v>31.40214</v>
      </c>
      <c r="JQ161" t="n">
        <v>31.44336</v>
      </c>
      <c r="JR161" t="n">
        <v>31.45893</v>
      </c>
      <c r="JS161" t="n">
        <v>31.49423</v>
      </c>
      <c r="JT161" t="n">
        <v>31.52557</v>
      </c>
      <c r="JU161" t="n">
        <v>31.55526</v>
      </c>
      <c r="JV161" t="n">
        <v>31.61245</v>
      </c>
      <c r="JW161" t="n">
        <v>31.68368</v>
      </c>
      <c r="JX161" t="n">
        <v>31.78671</v>
      </c>
      <c r="JY161" t="n">
        <v>31.85243</v>
      </c>
      <c r="JZ161" t="n">
        <v>31.88877</v>
      </c>
      <c r="KA161" t="n">
        <v>31.95386</v>
      </c>
      <c r="KB161" t="n">
        <v>32.01993</v>
      </c>
      <c r="KC161" t="n">
        <v>32.05511</v>
      </c>
      <c r="KD161" t="n">
        <v>32.09126</v>
      </c>
      <c r="KE161" t="n">
        <v>32.14779</v>
      </c>
      <c r="KF161" t="n">
        <v>32.20694</v>
      </c>
      <c r="KG161" t="n">
        <v>32.25734</v>
      </c>
      <c r="KH161" t="n">
        <v>32.33216</v>
      </c>
      <c r="KI161" t="n">
        <v>32.40418</v>
      </c>
      <c r="KJ161" t="n">
        <v>32.46873</v>
      </c>
      <c r="KK161" t="n">
        <v>32.49963</v>
      </c>
      <c r="KL161" t="n">
        <v>32.54165</v>
      </c>
      <c r="KM161" t="n">
        <v>32.58447</v>
      </c>
      <c r="KN161" t="n">
        <v>32.59741</v>
      </c>
      <c r="KO161" t="n">
        <v>32.6196</v>
      </c>
      <c r="KP161" t="n">
        <v>32.66948</v>
      </c>
      <c r="KQ161" t="n">
        <v>32.6955</v>
      </c>
      <c r="KR161" t="n">
        <v>32.72764</v>
      </c>
      <c r="KS161" t="n">
        <v>32.76744</v>
      </c>
      <c r="KT161" t="n">
        <v>32.82346</v>
      </c>
      <c r="KU161" t="n">
        <v>32.85126</v>
      </c>
      <c r="KV161" t="n">
        <v>32.89838</v>
      </c>
      <c r="KW161" t="n">
        <v>32.97962</v>
      </c>
      <c r="KX161" t="n">
        <v>33.08332</v>
      </c>
      <c r="KY161" t="n">
        <v>33.11911</v>
      </c>
      <c r="KZ161" t="n">
        <v>33.14839</v>
      </c>
      <c r="LA161" t="n">
        <v>33.19406</v>
      </c>
      <c r="LB161" t="n">
        <v>33.21422</v>
      </c>
      <c r="LC161" t="n">
        <v>33.24066</v>
      </c>
      <c r="LD161" t="n">
        <v>33.31254</v>
      </c>
      <c r="LE161" t="n">
        <v>33.36848</v>
      </c>
      <c r="LF161" t="n">
        <v>33.41963</v>
      </c>
      <c r="LG161" t="n">
        <v>33.48017</v>
      </c>
      <c r="LH161" t="n">
        <v>33.51574</v>
      </c>
      <c r="LI161" t="n">
        <v>33.5218</v>
      </c>
      <c r="LJ161" t="n">
        <v>33.55416</v>
      </c>
      <c r="LK161" t="n">
        <v>33.59212</v>
      </c>
      <c r="LL161" t="n">
        <v>33.65043</v>
      </c>
      <c r="LM161" t="n">
        <v>33.67264</v>
      </c>
      <c r="LN161" t="n">
        <v>33.69336</v>
      </c>
      <c r="LO161" t="n">
        <v>33.72643</v>
      </c>
      <c r="LP161" t="n">
        <v>33.75643</v>
      </c>
      <c r="LQ161" t="n">
        <v>33.80792</v>
      </c>
      <c r="LR161" t="n">
        <v>33.84726</v>
      </c>
      <c r="LS161" t="n">
        <v>33.92044</v>
      </c>
      <c r="LT161" t="n">
        <v>33.95746</v>
      </c>
      <c r="LU161" t="n">
        <v>33.99221</v>
      </c>
      <c r="LV161" t="n">
        <v>34.03589</v>
      </c>
      <c r="LW161" t="n">
        <v>34.10654</v>
      </c>
      <c r="LX161" t="n">
        <v>34.15862</v>
      </c>
      <c r="LY161" t="n">
        <v>34.2072</v>
      </c>
      <c r="LZ161" t="n">
        <v>34.25404</v>
      </c>
      <c r="MA161" t="n">
        <v>34.3234</v>
      </c>
      <c r="MB161" t="n">
        <v>34.39286</v>
      </c>
      <c r="MC161" t="n">
        <v>34.45666</v>
      </c>
      <c r="MD161" t="n">
        <v>34.49379</v>
      </c>
      <c r="ME161" t="n">
        <v>34.52739</v>
      </c>
      <c r="MF161" t="n">
        <v>34.56012</v>
      </c>
      <c r="MG161" t="n">
        <v>34.58664</v>
      </c>
      <c r="MH161" t="n">
        <v>34.6494</v>
      </c>
      <c r="MI161" t="n">
        <v>34.7175</v>
      </c>
      <c r="MJ161" t="n">
        <v>34.76829</v>
      </c>
      <c r="MK161" t="n">
        <v>34.81477</v>
      </c>
      <c r="ML161" t="n">
        <v>34.83567</v>
      </c>
      <c r="MM161" t="n">
        <v>34.86847</v>
      </c>
      <c r="MN161" t="n">
        <v>34.90454</v>
      </c>
      <c r="MO161" t="n">
        <v>34.94976</v>
      </c>
      <c r="MP161" t="n">
        <v>35.02552</v>
      </c>
      <c r="MQ161" t="n">
        <v>35.07218</v>
      </c>
      <c r="MR161" t="n">
        <v>35.11511</v>
      </c>
      <c r="MS161" t="n">
        <v>35.15709</v>
      </c>
      <c r="MT161" t="n">
        <v>35.18257</v>
      </c>
      <c r="MU161" t="n">
        <v>35.21057</v>
      </c>
      <c r="MV161" t="n">
        <v>35.26196</v>
      </c>
      <c r="MW161" t="n">
        <v>35.34595</v>
      </c>
      <c r="MX161" t="n">
        <v>35.40343</v>
      </c>
      <c r="MY161" t="n">
        <v>35.44293</v>
      </c>
      <c r="MZ161" t="n">
        <v>35.46488</v>
      </c>
      <c r="NA161" t="n">
        <v>35.50529</v>
      </c>
      <c r="NB161" t="n">
        <v>35.53596</v>
      </c>
      <c r="NC161" t="n">
        <v>35.59668</v>
      </c>
      <c r="ND161" t="n">
        <v>35.64033</v>
      </c>
      <c r="NE161" t="n">
        <v>35.68359</v>
      </c>
      <c r="NF161" t="n">
        <v>35.73833</v>
      </c>
      <c r="NG161" t="n">
        <v>35.81549</v>
      </c>
      <c r="NH161" t="n">
        <v>35.85456</v>
      </c>
      <c r="NI161" t="n">
        <v>35.91518</v>
      </c>
      <c r="NJ161" t="n">
        <v>35.96083</v>
      </c>
      <c r="NK161" t="n">
        <v>35.99335</v>
      </c>
      <c r="NL161" t="n">
        <v>36.03148</v>
      </c>
      <c r="NM161" t="n">
        <v>36.09356</v>
      </c>
      <c r="NN161" t="n">
        <v>36.1412</v>
      </c>
      <c r="NO161" t="n">
        <v>36.17847</v>
      </c>
      <c r="NP161" t="n">
        <v>36.2336</v>
      </c>
      <c r="NQ161" t="n">
        <v>36.25959</v>
      </c>
      <c r="NR161" t="n">
        <v>36.2967</v>
      </c>
      <c r="NS161" t="n">
        <v>36.3582</v>
      </c>
      <c r="NT161" t="n">
        <v>36.40848</v>
      </c>
      <c r="NU161" t="n">
        <v>36.46585</v>
      </c>
      <c r="NV161" t="n">
        <v>36.51232</v>
      </c>
      <c r="NW161" t="n">
        <v>36.55643</v>
      </c>
      <c r="NX161" t="n">
        <v>36.57239</v>
      </c>
      <c r="NY161" t="n">
        <v>36.60643</v>
      </c>
      <c r="NZ161" t="n">
        <v>36.67756</v>
      </c>
      <c r="OA161" t="n">
        <v>36.71989</v>
      </c>
      <c r="OB161" t="n">
        <v>36.76515</v>
      </c>
      <c r="OC161" t="n">
        <v>36.80716</v>
      </c>
      <c r="OD161" t="n">
        <v>36.84544</v>
      </c>
      <c r="OE161" t="n">
        <v>36.88365</v>
      </c>
      <c r="OF161" t="n">
        <v>36.94481</v>
      </c>
      <c r="OG161" t="n">
        <v>36.99909</v>
      </c>
      <c r="OH161" t="n">
        <v>37.0354</v>
      </c>
      <c r="OI161" t="n">
        <v>37.05058</v>
      </c>
      <c r="OJ161" t="n">
        <v>37.06005</v>
      </c>
      <c r="OK161" t="n">
        <v>37.08714</v>
      </c>
      <c r="OL161" t="n">
        <v>37.12019</v>
      </c>
      <c r="OM161" t="n">
        <v>37.16261</v>
      </c>
      <c r="ON161" t="n">
        <v>37.21624</v>
      </c>
      <c r="OO161" t="n">
        <v>37.24571</v>
      </c>
      <c r="OP161" t="n">
        <v>37.31296</v>
      </c>
      <c r="OQ161" t="n">
        <v>37.3702</v>
      </c>
      <c r="OR161" t="n">
        <v>37.39293</v>
      </c>
      <c r="OS161" t="n">
        <v>37.42929</v>
      </c>
      <c r="OT161" t="n">
        <v>37.4634</v>
      </c>
      <c r="OU161" t="n">
        <v>37.51155</v>
      </c>
      <c r="OV161" t="n">
        <v>37.55431</v>
      </c>
      <c r="OW161" t="n">
        <v>37.58961</v>
      </c>
      <c r="OX161" t="n">
        <v>37.62989</v>
      </c>
      <c r="OY161" t="n">
        <v>37.676</v>
      </c>
      <c r="OZ161" t="n">
        <v>37.73951</v>
      </c>
      <c r="PA161" t="n">
        <v>37.76875</v>
      </c>
      <c r="PB161" t="n">
        <v>37.81329</v>
      </c>
      <c r="PC161" t="n">
        <v>37.85312</v>
      </c>
      <c r="PD161" t="n">
        <v>37.91588</v>
      </c>
      <c r="PE161" t="n">
        <v>38.01235</v>
      </c>
      <c r="PF161" t="n">
        <v>38.07206</v>
      </c>
      <c r="PG161" t="n">
        <v>38.13978</v>
      </c>
      <c r="PH161" t="n">
        <v>38.18806</v>
      </c>
      <c r="PI161" t="n">
        <v>38.24502</v>
      </c>
      <c r="PJ161" t="n">
        <v>38.28484</v>
      </c>
      <c r="PK161" t="n">
        <v>38.29884</v>
      </c>
      <c r="PL161" t="n">
        <v>38.32306</v>
      </c>
      <c r="PM161" t="n">
        <v>38.36348</v>
      </c>
      <c r="PN161" t="n">
        <v>38.40084</v>
      </c>
      <c r="PO161" t="n">
        <v>38.4465</v>
      </c>
      <c r="PP161" t="n">
        <v>38.50457</v>
      </c>
      <c r="PQ161" t="n">
        <v>38.54966</v>
      </c>
      <c r="PR161" t="n">
        <v>38.59398</v>
      </c>
      <c r="PS161" t="n">
        <v>38.64423</v>
      </c>
      <c r="PT161" t="n">
        <v>38.69043</v>
      </c>
      <c r="PU161" t="n">
        <v>38.76788</v>
      </c>
      <c r="PV161" t="n">
        <v>38.81544</v>
      </c>
      <c r="PW161" t="n">
        <v>38.85593</v>
      </c>
      <c r="PX161" t="n">
        <v>38.88781</v>
      </c>
      <c r="PY161" t="n">
        <v>38.89684</v>
      </c>
      <c r="PZ161" t="n">
        <v>38.90589</v>
      </c>
      <c r="QA161" t="n">
        <v>38.95764</v>
      </c>
      <c r="QB161" t="n">
        <v>38.98698</v>
      </c>
      <c r="QC161" t="n">
        <v>39.06467</v>
      </c>
      <c r="QD161" t="n">
        <v>39.09207</v>
      </c>
      <c r="QE161" t="n">
        <v>39.11093</v>
      </c>
      <c r="QF161" t="n">
        <v>39.14971</v>
      </c>
      <c r="QG161" t="n">
        <v>39.20298</v>
      </c>
      <c r="QH161" t="n">
        <v>39.25712</v>
      </c>
      <c r="QI161" t="n">
        <v>39.30953</v>
      </c>
      <c r="QJ161" t="n">
        <v>39.36679</v>
      </c>
      <c r="QK161" t="n">
        <v>39.39559</v>
      </c>
      <c r="QL161" t="n">
        <v>39.41982</v>
      </c>
      <c r="QM161" t="n">
        <v>39.46135</v>
      </c>
      <c r="QN161" t="n">
        <v>39.48922</v>
      </c>
      <c r="QO161" t="n">
        <v>39.55643</v>
      </c>
      <c r="QP161" t="n">
        <v>39.60031</v>
      </c>
      <c r="QQ161" t="n">
        <v>39.63962</v>
      </c>
      <c r="QR161" t="n">
        <v>39.68052</v>
      </c>
      <c r="QS161" t="n">
        <v>39.7035</v>
      </c>
      <c r="QT161" t="n">
        <v>39.74544</v>
      </c>
      <c r="QU161" t="n">
        <v>39.77734</v>
      </c>
      <c r="QV161" t="n">
        <v>39.83298</v>
      </c>
      <c r="QW161" t="n">
        <v>39.89088</v>
      </c>
      <c r="QX161" t="n">
        <v>39.97488</v>
      </c>
      <c r="QY161" t="n">
        <v>40.01746</v>
      </c>
      <c r="QZ161" t="n">
        <v>40.06087</v>
      </c>
      <c r="RA161" t="n">
        <v>40.11485</v>
      </c>
      <c r="RB161" t="n">
        <v>40.14724</v>
      </c>
      <c r="RC161" t="n">
        <v>40.1974</v>
      </c>
      <c r="RD161" t="n">
        <v>40.25282</v>
      </c>
      <c r="RE161" t="n">
        <v>40.28499</v>
      </c>
      <c r="RF161" t="n">
        <v>40.34132</v>
      </c>
      <c r="RG161" t="n">
        <v>40.36454</v>
      </c>
      <c r="RH161" t="n">
        <v>40.39997</v>
      </c>
      <c r="RI161" t="n">
        <v>40.46879</v>
      </c>
      <c r="RJ161" t="n">
        <v>40.53949</v>
      </c>
      <c r="RK161" t="n">
        <v>40.59022</v>
      </c>
      <c r="RL161" t="n">
        <v>40.63074</v>
      </c>
      <c r="RM161" t="n">
        <v>40.65769</v>
      </c>
      <c r="RN161" t="n">
        <v>40.70252</v>
      </c>
      <c r="RO161" t="n">
        <v>40.72478</v>
      </c>
      <c r="RP161" t="n">
        <v>40.76408</v>
      </c>
      <c r="RQ161" t="n">
        <v>40.82877</v>
      </c>
      <c r="RR161" t="n">
        <v>40.89981</v>
      </c>
      <c r="RS161" t="n">
        <v>40.94178</v>
      </c>
      <c r="RT161" t="n">
        <v>41.01331</v>
      </c>
      <c r="RU161" t="n">
        <v>41.064</v>
      </c>
      <c r="RV161" t="n">
        <v>41.13021</v>
      </c>
      <c r="RW161" t="n">
        <v>41.17004</v>
      </c>
      <c r="RX161" t="n">
        <v>41.1756</v>
      </c>
      <c r="RY161" t="n">
        <v>41.20555</v>
      </c>
      <c r="RZ161" t="n">
        <v>41.2458</v>
      </c>
      <c r="SA161" t="n">
        <v>41.28424</v>
      </c>
      <c r="SB161" t="n">
        <v>41.32096</v>
      </c>
      <c r="SC161" t="n">
        <v>41.36615</v>
      </c>
      <c r="SD161" t="n">
        <v>41.42332</v>
      </c>
      <c r="SE161" t="n">
        <v>41.47478</v>
      </c>
      <c r="SF161" t="n">
        <v>41.52151</v>
      </c>
      <c r="SG161" t="n">
        <v>41.54617</v>
      </c>
      <c r="SH161" t="n">
        <v>41.56287</v>
      </c>
      <c r="SI161" t="n">
        <v>41.57597</v>
      </c>
      <c r="SJ161" t="n">
        <v>41.62142</v>
      </c>
      <c r="SK161" t="n">
        <v>41.6957</v>
      </c>
      <c r="SL161" t="n">
        <v>41.74498</v>
      </c>
      <c r="SM161" t="n">
        <v>41.79189</v>
      </c>
      <c r="SN161" t="n">
        <v>41.83606</v>
      </c>
      <c r="SO161" t="n">
        <v>41.90075</v>
      </c>
      <c r="SP161" t="n">
        <v>41.9798</v>
      </c>
      <c r="SQ161" t="n">
        <v>42.06522</v>
      </c>
      <c r="SR161" t="n">
        <v>42.1524</v>
      </c>
      <c r="SS161" t="n">
        <v>42.19072</v>
      </c>
      <c r="ST161" t="n">
        <v>42.25545</v>
      </c>
      <c r="SU161" t="n">
        <v>42.29882</v>
      </c>
      <c r="SV161" t="n">
        <v>42.33511</v>
      </c>
      <c r="SW161" t="n">
        <v>42.38091</v>
      </c>
      <c r="SX161" t="n">
        <v>42.41584</v>
      </c>
      <c r="SY161" t="n">
        <v>42.42841</v>
      </c>
      <c r="SZ161" t="n">
        <v>42.47804</v>
      </c>
      <c r="TA161" t="n">
        <v>42.50593</v>
      </c>
      <c r="TB161" t="n">
        <v>42.56272</v>
      </c>
      <c r="TC161" t="n">
        <v>42.60255</v>
      </c>
      <c r="TD161" t="n">
        <v>42.65438</v>
      </c>
      <c r="TE161" t="n">
        <v>42.6769</v>
      </c>
      <c r="TF161" t="n">
        <v>42.73255</v>
      </c>
      <c r="TG161" t="n">
        <v>42.82274</v>
      </c>
      <c r="TH161" t="n">
        <v>42.88596</v>
      </c>
      <c r="TI161" t="n">
        <v>42.93636</v>
      </c>
      <c r="TJ161" t="n">
        <v>42.96963</v>
      </c>
      <c r="TK161" t="n">
        <v>43.01588</v>
      </c>
      <c r="TL161" t="n">
        <v>43.03761</v>
      </c>
      <c r="TM161" t="n">
        <v>43.0633</v>
      </c>
      <c r="TN161" t="n">
        <v>43.10549</v>
      </c>
      <c r="TO161" t="n">
        <v>43.14145</v>
      </c>
      <c r="TP161" t="n">
        <v>43.18216</v>
      </c>
      <c r="TQ161" t="n">
        <v>43.2448</v>
      </c>
      <c r="TR161" t="n">
        <v>43.29537</v>
      </c>
      <c r="TS161" t="n">
        <v>43.32024</v>
      </c>
      <c r="TT161" t="n">
        <v>43.37039</v>
      </c>
      <c r="TU161" t="n">
        <v>43.4038</v>
      </c>
      <c r="TV161" t="n">
        <v>43.45115</v>
      </c>
      <c r="TW161" t="n">
        <v>43.47357</v>
      </c>
      <c r="TX161" t="n">
        <v>43.52578</v>
      </c>
      <c r="TY161" t="n">
        <v>43.58953</v>
      </c>
      <c r="TZ161" t="n">
        <v>43.66611</v>
      </c>
      <c r="UA161" t="n">
        <v>43.69854</v>
      </c>
      <c r="UB161" t="n">
        <v>43.73129</v>
      </c>
      <c r="UC161" t="n">
        <v>43.80096</v>
      </c>
      <c r="UD161" t="n">
        <v>43.85699</v>
      </c>
      <c r="UE161" t="n">
        <v>43.91455</v>
      </c>
      <c r="UF161" t="n">
        <v>43.9836</v>
      </c>
      <c r="UG161" t="n">
        <v>44.01814</v>
      </c>
      <c r="UH161" t="n">
        <v>44.04505</v>
      </c>
      <c r="UI161" t="n">
        <v>44.11317</v>
      </c>
      <c r="UJ161" t="n">
        <v>44.16999</v>
      </c>
      <c r="UK161" t="n">
        <v>44.23059</v>
      </c>
      <c r="UL161" t="n">
        <v>44.27867</v>
      </c>
      <c r="UM161" t="n">
        <v>44.31866</v>
      </c>
      <c r="UN161" t="n">
        <v>44.39061</v>
      </c>
      <c r="UO161" t="n">
        <v>44.4571</v>
      </c>
      <c r="UP161" t="n">
        <v>44.51934</v>
      </c>
      <c r="UQ161" t="n">
        <v>44.56924</v>
      </c>
      <c r="UR161" t="n">
        <v>44.62414</v>
      </c>
      <c r="US161" t="n">
        <v>44.6803</v>
      </c>
      <c r="UT161" t="n">
        <v>44.72763</v>
      </c>
      <c r="UU161" t="n">
        <v>44.79178</v>
      </c>
      <c r="UV161" t="n">
        <v>44.85067</v>
      </c>
      <c r="UW161" t="n">
        <v>44.93241</v>
      </c>
      <c r="UX161" t="n">
        <v>44.99614</v>
      </c>
      <c r="UY161" t="n">
        <v>45.03639</v>
      </c>
      <c r="UZ161" t="n">
        <v>45.08329</v>
      </c>
      <c r="VA161" t="n">
        <v>45.11865</v>
      </c>
      <c r="VB161" t="n">
        <v>45.16285</v>
      </c>
      <c r="VC161" t="n">
        <v>45.18744</v>
      </c>
      <c r="VD161" t="n">
        <v>45.25408</v>
      </c>
      <c r="VE161" t="n">
        <v>45.34659</v>
      </c>
      <c r="VF161" t="n">
        <v>45.36771</v>
      </c>
      <c r="VG161" t="n">
        <v>45.44107</v>
      </c>
      <c r="VH161" t="n">
        <v>45.51018</v>
      </c>
      <c r="VI161" t="n">
        <v>45.58622</v>
      </c>
      <c r="VJ161" t="n">
        <v>45.63666</v>
      </c>
      <c r="VK161" t="n">
        <v>45.68437</v>
      </c>
      <c r="VL161" t="n">
        <v>45.74557</v>
      </c>
      <c r="VM161" t="n">
        <v>45.81021</v>
      </c>
      <c r="VN161" t="n">
        <v>45.85567</v>
      </c>
      <c r="VO161" t="n">
        <v>45.8825</v>
      </c>
      <c r="VP161" t="n">
        <v>45.92292</v>
      </c>
      <c r="VQ161" t="n">
        <v>45.93876</v>
      </c>
      <c r="VR161" t="n">
        <v>45.98855</v>
      </c>
      <c r="VS161" t="n">
        <v>46.09398</v>
      </c>
      <c r="VT161" t="n">
        <v>46.13962</v>
      </c>
      <c r="VU161" t="n">
        <v>46.17819</v>
      </c>
      <c r="VV161" t="n">
        <v>46.23109</v>
      </c>
      <c r="VW161" t="n">
        <v>46.28405</v>
      </c>
      <c r="VX161" t="n">
        <v>46.34683</v>
      </c>
      <c r="VY161" t="n">
        <v>46.39376</v>
      </c>
      <c r="VZ161" t="n">
        <v>46.45546</v>
      </c>
      <c r="WA161" t="n">
        <v>46.505</v>
      </c>
      <c r="WB161" t="n">
        <v>46.53353</v>
      </c>
      <c r="WC161" t="n">
        <v>46.60767</v>
      </c>
      <c r="WD161" t="n">
        <v>46.67667</v>
      </c>
      <c r="WE161" t="n">
        <v>46.71112</v>
      </c>
      <c r="WF161" t="n">
        <v>46.75214</v>
      </c>
      <c r="WG161" t="n">
        <v>46.79508</v>
      </c>
      <c r="WH161" t="n">
        <v>46.84358</v>
      </c>
      <c r="WI161" t="n">
        <v>46.88343</v>
      </c>
      <c r="WJ161" t="n">
        <v>46.93978</v>
      </c>
      <c r="WK161" t="n">
        <v>46.99022</v>
      </c>
      <c r="WL161" t="n">
        <v>47.0534</v>
      </c>
      <c r="WM161" t="n">
        <v>47.0946</v>
      </c>
      <c r="WN161" t="n">
        <v>47.14398</v>
      </c>
      <c r="WO161" t="n">
        <v>47.17949</v>
      </c>
      <c r="WP161" t="n">
        <v>47.21837</v>
      </c>
      <c r="WQ161" t="n">
        <v>47.25887</v>
      </c>
      <c r="WR161" t="n">
        <v>47.33036</v>
      </c>
      <c r="WS161" t="n">
        <v>47.35756</v>
      </c>
      <c r="WT161" t="n">
        <v>47.42554</v>
      </c>
      <c r="WU161" t="n">
        <v>47.49062</v>
      </c>
      <c r="WV161" t="n">
        <v>47.55508</v>
      </c>
      <c r="WW161" t="n">
        <v>47.61152</v>
      </c>
      <c r="WX161" t="n">
        <v>47.6463</v>
      </c>
      <c r="WY161" t="n">
        <v>47.69629</v>
      </c>
      <c r="WZ161" t="n">
        <v>47.73638</v>
      </c>
      <c r="XA161" t="n">
        <v>47.82091</v>
      </c>
      <c r="XB161" t="n">
        <v>47.87694</v>
      </c>
      <c r="XC161" t="n">
        <v>47.94828</v>
      </c>
      <c r="XD161" t="n">
        <v>48.00186</v>
      </c>
      <c r="XE161" t="n">
        <v>48.04529</v>
      </c>
      <c r="XF161" t="n">
        <v>48.13519</v>
      </c>
      <c r="XG161" t="n">
        <v>48.16704</v>
      </c>
      <c r="XH161" t="n">
        <v>48.218</v>
      </c>
      <c r="XI161" t="n">
        <v>48.26918</v>
      </c>
      <c r="XJ161" t="n">
        <v>48.30909</v>
      </c>
      <c r="XK161" t="n">
        <v>48.35495</v>
      </c>
      <c r="XL161" t="n">
        <v>48.38602</v>
      </c>
      <c r="XM161" t="n">
        <v>48.45488</v>
      </c>
      <c r="XN161" t="n">
        <v>48.48691</v>
      </c>
      <c r="XO161" t="n">
        <v>48.5215</v>
      </c>
      <c r="XP161" t="n">
        <v>48.5721</v>
      </c>
      <c r="XQ161" t="n">
        <v>48.61449</v>
      </c>
      <c r="XR161" t="n">
        <v>48.68673</v>
      </c>
      <c r="XS161" t="n">
        <v>48.75887</v>
      </c>
      <c r="XT161" t="n">
        <v>48.84273</v>
      </c>
      <c r="XU161" t="n">
        <v>48.88624</v>
      </c>
      <c r="XV161" t="n">
        <v>48.93466</v>
      </c>
      <c r="XW161" t="n">
        <v>49.02431</v>
      </c>
      <c r="XX161" t="n">
        <v>49.12921</v>
      </c>
      <c r="XY161" t="n">
        <v>49.2031</v>
      </c>
      <c r="XZ161" t="n">
        <v>49.26327</v>
      </c>
      <c r="YA161" t="n">
        <v>49.32057</v>
      </c>
      <c r="YB161" t="n">
        <v>49.40685</v>
      </c>
      <c r="YC161" t="n">
        <v>49.48615</v>
      </c>
      <c r="YD161" t="n">
        <v>49.52931</v>
      </c>
      <c r="YE161" t="n">
        <v>49.586</v>
      </c>
      <c r="YF161" t="n">
        <v>49.65598</v>
      </c>
      <c r="YG161" t="n">
        <v>49.72739</v>
      </c>
      <c r="YH161" t="n">
        <v>49.78751</v>
      </c>
      <c r="YI161" t="n">
        <v>49.82981</v>
      </c>
      <c r="YJ161" t="n">
        <v>49.88979</v>
      </c>
      <c r="YK161" t="n">
        <v>49.94582</v>
      </c>
      <c r="YL161" t="n">
        <v>50.02383</v>
      </c>
      <c r="YM161" t="n">
        <v>50.10697</v>
      </c>
      <c r="YN161" t="n">
        <v>50.16787</v>
      </c>
      <c r="YO161" t="n">
        <v>50.22248</v>
      </c>
      <c r="YP161" t="n">
        <v>50.29871</v>
      </c>
      <c r="YQ161" t="n">
        <v>50.36458</v>
      </c>
      <c r="YR161" t="n">
        <v>50.41496</v>
      </c>
      <c r="YS161" t="n">
        <v>50.49646</v>
      </c>
      <c r="YT161" t="n">
        <v>50.52917</v>
      </c>
      <c r="YU161" t="n">
        <v>50.59726</v>
      </c>
      <c r="YV161" t="n">
        <v>50.65551</v>
      </c>
      <c r="YW161" t="n">
        <v>50.71694</v>
      </c>
      <c r="YX161" t="n">
        <v>50.78523</v>
      </c>
      <c r="YY161" t="n">
        <v>50.80973</v>
      </c>
      <c r="YZ161" t="n">
        <v>50.87844</v>
      </c>
      <c r="ZA161" t="n">
        <v>51.00297</v>
      </c>
      <c r="ZB161" t="n">
        <v>51.05338</v>
      </c>
      <c r="ZC161" t="n">
        <v>51.11408</v>
      </c>
      <c r="ZD161" t="n">
        <v>51.17229</v>
      </c>
      <c r="ZE161" t="n">
        <v>51.2232</v>
      </c>
      <c r="ZF161" t="n">
        <v>51.29329</v>
      </c>
      <c r="ZG161" t="n">
        <v>51.32493</v>
      </c>
      <c r="ZH161" t="n">
        <v>51.43787</v>
      </c>
      <c r="ZI161" t="n">
        <v>51.55692</v>
      </c>
      <c r="ZJ161" t="n">
        <v>51.70255</v>
      </c>
      <c r="ZK161" t="n">
        <v>51.7994</v>
      </c>
      <c r="ZL161" t="n">
        <v>51.84341</v>
      </c>
      <c r="ZM161" t="n">
        <v>51.88222</v>
      </c>
      <c r="ZN161" t="n">
        <v>51.92804</v>
      </c>
      <c r="ZO161" t="n">
        <v>51.99603</v>
      </c>
      <c r="ZP161" t="n">
        <v>52.05819</v>
      </c>
      <c r="ZQ161" t="n">
        <v>52.12288</v>
      </c>
      <c r="ZR161" t="n">
        <v>52.16656</v>
      </c>
      <c r="ZS161" t="n">
        <v>52.22007</v>
      </c>
      <c r="ZT161" t="n">
        <v>52.27412</v>
      </c>
      <c r="ZU161" t="n">
        <v>52.37074</v>
      </c>
      <c r="ZV161" t="n">
        <v>52.44945</v>
      </c>
      <c r="ZW161" t="n">
        <v>52.51632</v>
      </c>
      <c r="ZX161" t="n">
        <v>52.59109</v>
      </c>
      <c r="ZY161" t="n">
        <v>52.64601</v>
      </c>
      <c r="ZZ161" t="n">
        <v>52.6727</v>
      </c>
      <c r="AAA161" t="n">
        <v>52.77691</v>
      </c>
      <c r="AAB161" t="n">
        <v>52.8817</v>
      </c>
      <c r="AAC161" t="n">
        <v>52.99202</v>
      </c>
      <c r="AAD161" t="n">
        <v>53.0645</v>
      </c>
      <c r="AAE161" t="n">
        <v>53.09384</v>
      </c>
      <c r="AAF161" t="n">
        <v>53.15271</v>
      </c>
      <c r="AAG161" t="n">
        <v>53.21006</v>
      </c>
      <c r="AAH161" t="n">
        <v>53.2715</v>
      </c>
      <c r="AAI161" t="n">
        <v>53.33434</v>
      </c>
      <c r="AAJ161" t="n">
        <v>53.41998</v>
      </c>
      <c r="AAK161" t="n">
        <v>53.46012</v>
      </c>
      <c r="AAL161" t="n">
        <v>53.51597</v>
      </c>
      <c r="AAM161" t="n">
        <v>53.60968</v>
      </c>
      <c r="AAN161" t="n">
        <v>53.6824</v>
      </c>
      <c r="AAO161" t="n">
        <v>53.72082</v>
      </c>
      <c r="AAP161" t="n">
        <v>53.79619</v>
      </c>
      <c r="AAQ161" t="n">
        <v>53.87125</v>
      </c>
      <c r="AAR161" t="n">
        <v>53.94275</v>
      </c>
      <c r="AAS161" t="n">
        <v>53.99553</v>
      </c>
      <c r="AAT161" t="n">
        <v>54.03021</v>
      </c>
      <c r="AAU161" t="n">
        <v>54.15491</v>
      </c>
      <c r="AAV161" t="n">
        <v>54.22275</v>
      </c>
      <c r="AAW161" t="n">
        <v>54.32797</v>
      </c>
      <c r="AAX161" t="n">
        <v>54.42694</v>
      </c>
      <c r="AAY161" t="n">
        <v>54.48458</v>
      </c>
      <c r="AAZ161" t="n">
        <v>54.49537</v>
      </c>
      <c r="ABA161" t="n">
        <v>54.526</v>
      </c>
      <c r="ABB161" t="n">
        <v>54.62124</v>
      </c>
      <c r="ABC161" t="n">
        <v>54.68972</v>
      </c>
      <c r="ABD161" t="n">
        <v>54.81309</v>
      </c>
      <c r="ABE161" t="n">
        <v>54.90294</v>
      </c>
      <c r="ABF161" t="n">
        <v>54.92966</v>
      </c>
      <c r="ABG161" t="n">
        <v>55.01664</v>
      </c>
      <c r="ABH161" t="n">
        <v>55.12775</v>
      </c>
      <c r="ABI161" t="n">
        <v>55.24229</v>
      </c>
      <c r="ABJ161" t="n">
        <v>55.31746</v>
      </c>
      <c r="ABK161" t="n">
        <v>55.40831</v>
      </c>
      <c r="ABL161" t="n">
        <v>55.49798</v>
      </c>
      <c r="ABM161" t="n">
        <v>55.57553</v>
      </c>
      <c r="ABN161" t="n">
        <v>55.6683</v>
      </c>
      <c r="ABO161" t="n">
        <v>55.7464</v>
      </c>
      <c r="ABP161" t="n">
        <v>55.88264</v>
      </c>
      <c r="ABQ161" t="n">
        <v>56.01174</v>
      </c>
      <c r="ABR161" t="n">
        <v>56.15369</v>
      </c>
      <c r="ABS161" t="n">
        <v>56.24037</v>
      </c>
      <c r="ABT161" t="n">
        <v>56.33768</v>
      </c>
      <c r="ABU161" t="n">
        <v>56.41687</v>
      </c>
      <c r="ABV161" t="n">
        <v>56.48007</v>
      </c>
      <c r="ABW161" t="n">
        <v>56.50975</v>
      </c>
      <c r="ABX161" t="n">
        <v>56.58091</v>
      </c>
      <c r="ABY161" t="n">
        <v>56.65838</v>
      </c>
      <c r="ABZ161" t="n">
        <v>56.74033</v>
      </c>
      <c r="ACA161" t="n">
        <v>56.84452</v>
      </c>
      <c r="ACB161" t="n">
        <v>56.90668</v>
      </c>
      <c r="ACC161" t="n">
        <v>56.97911</v>
      </c>
      <c r="ACD161" t="n">
        <v>57.05813</v>
      </c>
      <c r="ACE161" t="n">
        <v>57.16091</v>
      </c>
      <c r="ACF161" t="n">
        <v>57.23795</v>
      </c>
      <c r="ACG161" t="n">
        <v>57.26803</v>
      </c>
      <c r="ACH161" t="n">
        <v>57.37976</v>
      </c>
      <c r="ACI161" t="n">
        <v>57.47609</v>
      </c>
      <c r="ACJ161" t="n">
        <v>57.56167</v>
      </c>
      <c r="ACK161" t="n">
        <v>57.63044</v>
      </c>
      <c r="ACL161" t="n">
        <v>57.69493</v>
      </c>
      <c r="ACM161" t="n">
        <v>57.76089</v>
      </c>
      <c r="ACN161" t="n">
        <v>57.86005</v>
      </c>
      <c r="ACO161" t="n">
        <v>57.96971</v>
      </c>
      <c r="ACP161" t="n">
        <v>58.07434</v>
      </c>
      <c r="ACQ161" t="n">
        <v>58.17661</v>
      </c>
      <c r="ACR161" t="n">
        <v>58.25182</v>
      </c>
      <c r="ACS161" t="n">
        <v>58.2921</v>
      </c>
      <c r="ACT161" t="n">
        <v>58.37764</v>
      </c>
      <c r="ACU161" t="n">
        <v>58.50191</v>
      </c>
      <c r="ACV161" t="n">
        <v>58.57136</v>
      </c>
      <c r="ACW161" t="n">
        <v>58.66269</v>
      </c>
      <c r="ACX161" t="n">
        <v>58.70799</v>
      </c>
      <c r="ACY161" t="n">
        <v>58.8052</v>
      </c>
      <c r="ACZ161" t="n">
        <v>58.89201</v>
      </c>
      <c r="ADA161" t="n">
        <v>58.97018</v>
      </c>
      <c r="ADB161" t="n">
        <v>59.07008</v>
      </c>
      <c r="ADC161" t="n">
        <v>59.19411</v>
      </c>
      <c r="ADD161" t="n">
        <v>59.27204</v>
      </c>
      <c r="ADE161" t="n">
        <v>59.35291</v>
      </c>
      <c r="ADF161" t="n">
        <v>59.47862</v>
      </c>
      <c r="ADG161" t="n">
        <v>59.63214</v>
      </c>
      <c r="ADH161" t="n">
        <v>59.72403</v>
      </c>
      <c r="ADI161" t="n">
        <v>59.79683</v>
      </c>
      <c r="ADJ161" t="n">
        <v>59.87489</v>
      </c>
      <c r="ADK161" t="n">
        <v>59.9699</v>
      </c>
      <c r="ADL161" t="n">
        <v>60.1155</v>
      </c>
      <c r="ADM161" t="n">
        <v>60.22961</v>
      </c>
      <c r="ADN161" t="n">
        <v>60.30268</v>
      </c>
      <c r="ADO161" t="n">
        <v>60.35262</v>
      </c>
      <c r="ADP161" t="n">
        <v>60.41805</v>
      </c>
      <c r="ADQ161" t="n">
        <v>60.50557</v>
      </c>
      <c r="ADR161" t="n">
        <v>60.61612</v>
      </c>
      <c r="ADS161" t="n">
        <v>60.69899</v>
      </c>
      <c r="ADT161" t="n">
        <v>60.77258</v>
      </c>
      <c r="ADU161" t="n">
        <v>60.88867</v>
      </c>
      <c r="ADV161" t="n">
        <v>60.97264</v>
      </c>
      <c r="ADW161" t="n">
        <v>61.07497</v>
      </c>
      <c r="ADX161" t="n">
        <v>61.20967</v>
      </c>
      <c r="ADY161" t="n">
        <v>61.28735</v>
      </c>
      <c r="ADZ161" t="n">
        <v>61.37003</v>
      </c>
      <c r="AEA161" t="n">
        <v>61.47276</v>
      </c>
      <c r="AEB161" t="n">
        <v>61.63877</v>
      </c>
      <c r="AEC161" t="n">
        <v>61.77813</v>
      </c>
      <c r="AED161" t="n">
        <v>61.89402</v>
      </c>
      <c r="AEE161" t="n">
        <v>62.08921</v>
      </c>
      <c r="AEF161" t="n">
        <v>62.20755</v>
      </c>
      <c r="AEG161" t="n">
        <v>62.28722</v>
      </c>
      <c r="AEH161" t="n">
        <v>62.38495</v>
      </c>
      <c r="AEI161" t="n">
        <v>62.47337</v>
      </c>
      <c r="AEJ161" t="n">
        <v>62.57695</v>
      </c>
      <c r="AEK161" t="n">
        <v>62.73852</v>
      </c>
      <c r="AEL161" t="n">
        <v>62.85623</v>
      </c>
      <c r="AEM161" t="n">
        <v>62.97276</v>
      </c>
      <c r="AEN161" t="n">
        <v>63.06675</v>
      </c>
      <c r="AEO161" t="n">
        <v>63.15437</v>
      </c>
      <c r="AEP161" t="n">
        <v>63.30953</v>
      </c>
      <c r="AEQ161" t="n">
        <v>63.4784</v>
      </c>
      <c r="AER161" t="n">
        <v>63.59846</v>
      </c>
      <c r="AES161" t="n">
        <v>63.74078</v>
      </c>
      <c r="AET161" t="n">
        <v>63.84757</v>
      </c>
      <c r="AEU161" t="n">
        <v>63.97929</v>
      </c>
      <c r="AEV161" t="n">
        <v>64.12209</v>
      </c>
      <c r="AEW161" t="n">
        <v>64.22311000000001</v>
      </c>
      <c r="AEX161" t="n">
        <v>64.29819000000001</v>
      </c>
      <c r="AEY161" t="n">
        <v>64.38393000000001</v>
      </c>
      <c r="AEZ161" t="n">
        <v>64.45832</v>
      </c>
      <c r="AFA161" t="n">
        <v>64.55788</v>
      </c>
      <c r="AFB161" t="n">
        <v>64.71397</v>
      </c>
      <c r="AFC161" t="n">
        <v>64.82510000000001</v>
      </c>
      <c r="AFD161" t="n">
        <v>64.92695000000001</v>
      </c>
      <c r="AFE161" t="n">
        <v>64.98193000000001</v>
      </c>
      <c r="AFF161" t="n">
        <v>65.09232</v>
      </c>
      <c r="AFG161" t="n">
        <v>65.20667</v>
      </c>
      <c r="AFH161" t="n">
        <v>65.26056</v>
      </c>
      <c r="AFI161" t="n">
        <v>65.42711</v>
      </c>
      <c r="AFJ161" t="n">
        <v>65.62048</v>
      </c>
      <c r="AFK161" t="n">
        <v>65.7311</v>
      </c>
      <c r="AFL161" t="n">
        <v>65.83498</v>
      </c>
      <c r="AFM161" t="n">
        <v>65.98657</v>
      </c>
      <c r="AFN161" t="n">
        <v>66.11991</v>
      </c>
      <c r="AFO161" t="n">
        <v>66.23338</v>
      </c>
      <c r="AFP161" t="n">
        <v>66.38636</v>
      </c>
      <c r="AFQ161" t="n">
        <v>66.60102000000001</v>
      </c>
      <c r="AFR161" t="n">
        <v>66.82973</v>
      </c>
      <c r="AFS161" t="n">
        <v>66.98488999999999</v>
      </c>
      <c r="AFT161" t="n">
        <v>67.09632999999999</v>
      </c>
      <c r="AFU161" t="n">
        <v>67.21849</v>
      </c>
      <c r="AFV161" t="n">
        <v>67.4007</v>
      </c>
      <c r="AFW161" t="n">
        <v>67.61064</v>
      </c>
      <c r="AFX161" t="n">
        <v>67.81348</v>
      </c>
      <c r="AFY161" t="n">
        <v>67.91612000000001</v>
      </c>
      <c r="AFZ161" t="n">
        <v>68.10863000000001</v>
      </c>
      <c r="AGA161" t="n">
        <v>68.30718</v>
      </c>
      <c r="AGB161" t="n">
        <v>68.54046</v>
      </c>
      <c r="AGC161" t="n">
        <v>68.74782</v>
      </c>
      <c r="AGD161" t="n">
        <v>68.82854</v>
      </c>
      <c r="AGE161" t="n">
        <v>68.89812999999999</v>
      </c>
      <c r="AGF161" t="n">
        <v>68.99915</v>
      </c>
      <c r="AGG161" t="n">
        <v>69.13966000000001</v>
      </c>
      <c r="AGH161" t="n">
        <v>69.26794</v>
      </c>
      <c r="AGI161" t="n">
        <v>69.407</v>
      </c>
      <c r="AGJ161" t="n">
        <v>69.64967</v>
      </c>
      <c r="AGK161" t="n">
        <v>69.82196</v>
      </c>
      <c r="AGL161" t="n">
        <v>69.91598999999999</v>
      </c>
      <c r="AGM161" t="n">
        <v>69.98508</v>
      </c>
      <c r="AGN161" t="n">
        <v>70.12365</v>
      </c>
      <c r="AGO161" t="n">
        <v>70.21647</v>
      </c>
      <c r="AGP161" t="n">
        <v>70.34003</v>
      </c>
      <c r="AGQ161" t="n">
        <v>70.44221</v>
      </c>
      <c r="AGR161" t="n">
        <v>70.60129000000001</v>
      </c>
      <c r="AGS161" t="n">
        <v>70.76785</v>
      </c>
      <c r="AGT161" t="n">
        <v>71.02966000000001</v>
      </c>
      <c r="AGU161" t="n">
        <v>71.16125</v>
      </c>
      <c r="AGV161" t="n">
        <v>71.33606</v>
      </c>
      <c r="AGW161" t="n">
        <v>71.52023</v>
      </c>
      <c r="AGX161" t="n">
        <v>71.63642</v>
      </c>
      <c r="AGY161" t="n">
        <v>71.80453</v>
      </c>
      <c r="AGZ161" t="n">
        <v>72.03982000000001</v>
      </c>
      <c r="AHA161" t="n">
        <v>72.33552</v>
      </c>
      <c r="AHB161" t="n">
        <v>72.51942</v>
      </c>
      <c r="AHC161" t="n">
        <v>72.68638</v>
      </c>
      <c r="AHD161" t="n">
        <v>72.92801</v>
      </c>
      <c r="AHE161" t="n">
        <v>73.15336000000001</v>
      </c>
      <c r="AHF161" t="n">
        <v>73.32326999999999</v>
      </c>
      <c r="AHG161" t="n">
        <v>73.50870999999999</v>
      </c>
      <c r="AHH161" t="n">
        <v>73.67545</v>
      </c>
      <c r="AHI161" t="n">
        <v>73.90633</v>
      </c>
      <c r="AHJ161" t="n">
        <v>74.05522999999999</v>
      </c>
      <c r="AHK161" t="n">
        <v>74.18282000000001</v>
      </c>
      <c r="AHL161" t="n">
        <v>74.28561000000001</v>
      </c>
      <c r="AHM161" t="n">
        <v>74.46156999999999</v>
      </c>
      <c r="AHN161" t="n">
        <v>74.79498</v>
      </c>
      <c r="AHO161" t="n">
        <v>75.06676</v>
      </c>
      <c r="AHP161" t="n">
        <v>75.36913</v>
      </c>
      <c r="AHQ161" t="n">
        <v>75.67033000000001</v>
      </c>
      <c r="AHR161" t="n">
        <v>75.99021</v>
      </c>
      <c r="AHS161" t="n">
        <v>76.3009</v>
      </c>
      <c r="AHT161" t="n">
        <v>76.50458</v>
      </c>
      <c r="AHU161" t="n">
        <v>76.74216</v>
      </c>
      <c r="AHV161" t="n">
        <v>77.04022999999999</v>
      </c>
      <c r="AHW161" t="n">
        <v>77.26287000000001</v>
      </c>
      <c r="AHX161" t="n">
        <v>77.65879</v>
      </c>
      <c r="AHY161" t="n">
        <v>77.94449</v>
      </c>
      <c r="AHZ161" t="n">
        <v>78.1785</v>
      </c>
      <c r="AIA161" t="n">
        <v>78.492</v>
      </c>
      <c r="AIB161" t="n">
        <v>78.87496</v>
      </c>
      <c r="AIC161" t="n">
        <v>79.23264</v>
      </c>
      <c r="AID161" t="n">
        <v>79.53934</v>
      </c>
      <c r="AIE161" t="n">
        <v>79.67189</v>
      </c>
      <c r="AIF161" t="n">
        <v>79.96134000000001</v>
      </c>
      <c r="AIG161" t="n">
        <v>80.41481</v>
      </c>
      <c r="AIH161" t="n">
        <v>80.88779</v>
      </c>
      <c r="AII161" t="n">
        <v>81.15201</v>
      </c>
      <c r="AIJ161" t="n">
        <v>81.46379</v>
      </c>
      <c r="AIK161" t="n">
        <v>81.7222</v>
      </c>
      <c r="AIL161" t="n">
        <v>82.07241</v>
      </c>
      <c r="AIM161" t="n">
        <v>82.41776</v>
      </c>
      <c r="AIN161" t="n">
        <v>82.67985</v>
      </c>
      <c r="AIO161" t="n">
        <v>82.91755999999999</v>
      </c>
      <c r="AIP161" t="n">
        <v>83.14467999999999</v>
      </c>
      <c r="AIQ161" t="n">
        <v>83.50301</v>
      </c>
      <c r="AIR161" t="n">
        <v>83.70610000000001</v>
      </c>
      <c r="AIS161" t="n">
        <v>83.94324</v>
      </c>
      <c r="AIT161" t="n">
        <v>84.49583</v>
      </c>
      <c r="AIU161" t="n">
        <v>84.85468</v>
      </c>
      <c r="AIV161" t="n">
        <v>85.17403</v>
      </c>
      <c r="AIW161" t="n">
        <v>85.66276999999999</v>
      </c>
      <c r="AIX161" t="n">
        <v>85.93069</v>
      </c>
      <c r="AIY161" t="n">
        <v>86.20199</v>
      </c>
      <c r="AIZ161" t="n">
        <v>86.74625</v>
      </c>
      <c r="AJA161" t="n">
        <v>87.22259</v>
      </c>
      <c r="AJB161" t="n">
        <v>87.42564</v>
      </c>
      <c r="AJC161" t="n">
        <v>87.70999</v>
      </c>
      <c r="AJD161" t="n">
        <v>88.13266</v>
      </c>
      <c r="AJE161" t="n">
        <v>88.51257</v>
      </c>
      <c r="AJF161" t="n">
        <v>88.91592</v>
      </c>
      <c r="AJG161" t="n">
        <v>89.19689</v>
      </c>
      <c r="AJH161" t="n">
        <v>89.77292</v>
      </c>
      <c r="AJI161" t="n">
        <v>90.14042999999999</v>
      </c>
      <c r="AJJ161" t="n">
        <v>90.39613</v>
      </c>
      <c r="AJK161" t="n">
        <v>90.88184</v>
      </c>
      <c r="AJL161" t="n">
        <v>91.40858</v>
      </c>
      <c r="AJM161" t="n">
        <v>91.77083</v>
      </c>
      <c r="AJN161" t="n">
        <v>92.28798</v>
      </c>
      <c r="AJO161" t="n">
        <v>92.83920000000001</v>
      </c>
      <c r="AJP161" t="n">
        <v>93.14348</v>
      </c>
      <c r="AJQ161" t="n">
        <v>93.55713</v>
      </c>
      <c r="AJR161" t="n">
        <v>94.12509</v>
      </c>
      <c r="AJS161" t="n">
        <v>94.8098</v>
      </c>
      <c r="AJT161" t="n">
        <v>95.43085000000001</v>
      </c>
      <c r="AJU161" t="n">
        <v>96.0116</v>
      </c>
      <c r="AJV161" t="n">
        <v>96.37097</v>
      </c>
      <c r="AJW161" t="n">
        <v>96.56881</v>
      </c>
      <c r="AJX161" t="n">
        <v>97.01311</v>
      </c>
      <c r="AJY161" t="n">
        <v>97.62785</v>
      </c>
      <c r="AJZ161" t="n">
        <v>98.21266</v>
      </c>
      <c r="AKA161" t="n">
        <v>98.75968</v>
      </c>
      <c r="AKB161" t="n">
        <v>99.66473000000001</v>
      </c>
      <c r="AKC161" t="n">
        <v>100.72541</v>
      </c>
      <c r="AKD161" t="n">
        <v>101.60002</v>
      </c>
      <c r="AKE161" t="n">
        <v>102.31308</v>
      </c>
      <c r="AKF161" t="n">
        <v>103.17397</v>
      </c>
      <c r="AKG161" t="n">
        <v>104.38197</v>
      </c>
      <c r="AKH161" t="n">
        <v>105.31377</v>
      </c>
      <c r="AKI161" t="n">
        <v>106.17028</v>
      </c>
      <c r="AKJ161" t="n">
        <v>107.2267</v>
      </c>
      <c r="AKK161" t="n">
        <v>108.09618</v>
      </c>
      <c r="AKL161" t="n">
        <v>108.90188</v>
      </c>
      <c r="AKM161" t="n">
        <v>109.28078</v>
      </c>
      <c r="AKN161" t="n">
        <v>110.30881</v>
      </c>
      <c r="AKO161" t="n">
        <v>111.82275</v>
      </c>
      <c r="AKP161" t="n">
        <v>113.02769</v>
      </c>
      <c r="AKQ161" t="n">
        <v>114.1217</v>
      </c>
      <c r="AKR161" t="n">
        <v>115.22591</v>
      </c>
      <c r="AKS161" t="n">
        <v>117.10291</v>
      </c>
      <c r="AKT161" t="n">
        <v>118.1297</v>
      </c>
      <c r="AKU161" t="n">
        <v>118.92942</v>
      </c>
      <c r="AKV161" t="n">
        <v>120.21497</v>
      </c>
      <c r="AKW161" t="n">
        <v>122.51051</v>
      </c>
      <c r="AKX161" t="n">
        <v>124.03033</v>
      </c>
      <c r="AKY161" t="n">
        <v>126.26521</v>
      </c>
      <c r="AKZ161" t="n">
        <v>127.83012</v>
      </c>
      <c r="ALA161" t="n">
        <v>131.01372</v>
      </c>
      <c r="ALB161" t="n">
        <v>133.72978</v>
      </c>
      <c r="ALC161" t="n">
        <v>136.06503</v>
      </c>
      <c r="ALD161" t="n">
        <v>138.89951</v>
      </c>
      <c r="ALE161" t="n">
        <v>144.07169</v>
      </c>
      <c r="ALF161" t="n">
        <v>146.40637</v>
      </c>
      <c r="ALG161" t="n">
        <v>150.47098</v>
      </c>
      <c r="ALH161" t="n">
        <v>155.6734</v>
      </c>
      <c r="ALI161" t="n">
        <v>162.35461</v>
      </c>
      <c r="ALJ161" t="n">
        <v>171.78894</v>
      </c>
      <c r="ALK161" t="n">
        <v>182.89885</v>
      </c>
      <c r="ALL161" t="n">
        <v>199.39632</v>
      </c>
      <c r="ALM161" t="n">
        <v>221.08655</v>
      </c>
      <c r="ALN161" t="n">
        <v>248.5452</v>
      </c>
      <c r="ALO161" t="n">
        <v>355.19296</v>
      </c>
    </row>
    <row r="162">
      <c r="A162" t="inlineStr">
        <is>
          <t>Romania</t>
        </is>
      </c>
      <c r="B162" t="inlineStr">
        <is>
          <t>ROU</t>
        </is>
      </c>
      <c r="C162" s="13">
        <f>AVERAGE(SI162,SJ162)</f>
        <v/>
      </c>
      <c r="D162" t="n">
        <v>1.42395</v>
      </c>
      <c r="E162" t="n">
        <v>1.4689</v>
      </c>
      <c r="F162" t="n">
        <v>1.88496</v>
      </c>
      <c r="G162" t="n">
        <v>2.06199</v>
      </c>
      <c r="H162" t="n">
        <v>2.12191</v>
      </c>
      <c r="I162" t="n">
        <v>2.53726</v>
      </c>
      <c r="J162" t="n">
        <v>3.01276</v>
      </c>
      <c r="K162" t="n">
        <v>3.36168</v>
      </c>
      <c r="L162" t="n">
        <v>3.56023</v>
      </c>
      <c r="M162" t="n">
        <v>3.90434</v>
      </c>
      <c r="N162" t="n">
        <v>3.99231</v>
      </c>
      <c r="O162" t="n">
        <v>4.13667</v>
      </c>
      <c r="P162" t="n">
        <v>4.48241</v>
      </c>
      <c r="Q162" t="n">
        <v>4.69896</v>
      </c>
      <c r="R162" t="n">
        <v>4.81402</v>
      </c>
      <c r="S162" t="n">
        <v>4.92668</v>
      </c>
      <c r="T162" t="n">
        <v>5.0055</v>
      </c>
      <c r="U162" t="n">
        <v>5.13994</v>
      </c>
      <c r="V162" t="n">
        <v>5.27883</v>
      </c>
      <c r="W162" t="n">
        <v>5.30907</v>
      </c>
      <c r="X162" t="n">
        <v>5.46888</v>
      </c>
      <c r="Y162" t="n">
        <v>5.61036</v>
      </c>
      <c r="Z162" t="n">
        <v>5.85628</v>
      </c>
      <c r="AA162" t="n">
        <v>5.91084</v>
      </c>
      <c r="AB162" t="n">
        <v>6.03874</v>
      </c>
      <c r="AC162" t="n">
        <v>6.12585</v>
      </c>
      <c r="AD162" t="n">
        <v>6.18064</v>
      </c>
      <c r="AE162" t="n">
        <v>6.20582</v>
      </c>
      <c r="AF162" t="n">
        <v>6.36558</v>
      </c>
      <c r="AG162" t="n">
        <v>6.56803</v>
      </c>
      <c r="AH162" t="n">
        <v>6.74259</v>
      </c>
      <c r="AI162" t="n">
        <v>6.75881</v>
      </c>
      <c r="AJ162" t="n">
        <v>6.95591</v>
      </c>
      <c r="AK162" t="n">
        <v>7.15296</v>
      </c>
      <c r="AL162" t="n">
        <v>7.19957</v>
      </c>
      <c r="AM162" t="n">
        <v>7.23761</v>
      </c>
      <c r="AN162" t="n">
        <v>7.26488</v>
      </c>
      <c r="AO162" t="n">
        <v>7.28942</v>
      </c>
      <c r="AP162" t="n">
        <v>7.56146</v>
      </c>
      <c r="AQ162" t="n">
        <v>7.72631</v>
      </c>
      <c r="AR162" t="n">
        <v>7.81012</v>
      </c>
      <c r="AS162" t="n">
        <v>7.88362</v>
      </c>
      <c r="AT162" t="n">
        <v>7.9858</v>
      </c>
      <c r="AU162" t="n">
        <v>8.011749999999999</v>
      </c>
      <c r="AV162" t="n">
        <v>8.07103</v>
      </c>
      <c r="AW162" t="n">
        <v>8.277369999999999</v>
      </c>
      <c r="AX162" t="n">
        <v>8.46142</v>
      </c>
      <c r="AY162" t="n">
        <v>8.581899999999999</v>
      </c>
      <c r="AZ162" t="n">
        <v>8.709149999999999</v>
      </c>
      <c r="BA162" t="n">
        <v>8.810589999999999</v>
      </c>
      <c r="BB162" t="n">
        <v>8.8512</v>
      </c>
      <c r="BC162" t="n">
        <v>8.95246</v>
      </c>
      <c r="BD162" t="n">
        <v>8.97504</v>
      </c>
      <c r="BE162" t="n">
        <v>9.080439999999999</v>
      </c>
      <c r="BF162" t="n">
        <v>9.40113</v>
      </c>
      <c r="BG162" t="n">
        <v>9.494680000000001</v>
      </c>
      <c r="BH162" t="n">
        <v>9.54879</v>
      </c>
      <c r="BI162" t="n">
        <v>9.603820000000001</v>
      </c>
      <c r="BJ162" t="n">
        <v>9.62823</v>
      </c>
      <c r="BK162" t="n">
        <v>9.68689</v>
      </c>
      <c r="BL162" t="n">
        <v>9.771470000000001</v>
      </c>
      <c r="BM162" t="n">
        <v>9.90025</v>
      </c>
      <c r="BN162" t="n">
        <v>9.959680000000001</v>
      </c>
      <c r="BO162" t="n">
        <v>10.03694</v>
      </c>
      <c r="BP162" t="n">
        <v>10.1582</v>
      </c>
      <c r="BQ162" t="n">
        <v>10.3091</v>
      </c>
      <c r="BR162" t="n">
        <v>10.56887</v>
      </c>
      <c r="BS162" t="n">
        <v>10.72538</v>
      </c>
      <c r="BT162" t="n">
        <v>10.80994</v>
      </c>
      <c r="BU162" t="n">
        <v>10.85121</v>
      </c>
      <c r="BV162" t="n">
        <v>10.94465</v>
      </c>
      <c r="BW162" t="n">
        <v>11.04647</v>
      </c>
      <c r="BX162" t="n">
        <v>11.15125</v>
      </c>
      <c r="BY162" t="n">
        <v>11.194</v>
      </c>
      <c r="BZ162" t="n">
        <v>11.22501</v>
      </c>
      <c r="CA162" t="n">
        <v>11.27725</v>
      </c>
      <c r="CB162" t="n">
        <v>11.3128</v>
      </c>
      <c r="CC162" t="n">
        <v>11.41404</v>
      </c>
      <c r="CD162" t="n">
        <v>11.52846</v>
      </c>
      <c r="CE162" t="n">
        <v>11.57916</v>
      </c>
      <c r="CF162" t="n">
        <v>11.60352</v>
      </c>
      <c r="CG162" t="n">
        <v>11.6159</v>
      </c>
      <c r="CH162" t="n">
        <v>11.71932</v>
      </c>
      <c r="CI162" t="n">
        <v>11.75832</v>
      </c>
      <c r="CJ162" t="n">
        <v>11.79026</v>
      </c>
      <c r="CK162" t="n">
        <v>11.82601</v>
      </c>
      <c r="CL162" t="n">
        <v>11.94044</v>
      </c>
      <c r="CM162" t="n">
        <v>12.01023</v>
      </c>
      <c r="CN162" t="n">
        <v>12.06287</v>
      </c>
      <c r="CO162" t="n">
        <v>12.17829</v>
      </c>
      <c r="CP162" t="n">
        <v>12.23918</v>
      </c>
      <c r="CQ162" t="n">
        <v>12.37547</v>
      </c>
      <c r="CR162" t="n">
        <v>12.41271</v>
      </c>
      <c r="CS162" t="n">
        <v>12.45348</v>
      </c>
      <c r="CT162" t="n">
        <v>12.53107</v>
      </c>
      <c r="CU162" t="n">
        <v>12.60496</v>
      </c>
      <c r="CV162" t="n">
        <v>12.68103</v>
      </c>
      <c r="CW162" t="n">
        <v>12.74994</v>
      </c>
      <c r="CX162" t="n">
        <v>12.91191</v>
      </c>
      <c r="CY162" t="n">
        <v>12.99931</v>
      </c>
      <c r="CZ162" t="n">
        <v>13.06485</v>
      </c>
      <c r="DA162" t="n">
        <v>13.07518</v>
      </c>
      <c r="DB162" t="n">
        <v>13.10302</v>
      </c>
      <c r="DC162" t="n">
        <v>13.16309</v>
      </c>
      <c r="DD162" t="n">
        <v>13.32485</v>
      </c>
      <c r="DE162" t="n">
        <v>13.41273</v>
      </c>
      <c r="DF162" t="n">
        <v>13.50768</v>
      </c>
      <c r="DG162" t="n">
        <v>13.53211</v>
      </c>
      <c r="DH162" t="n">
        <v>13.60645</v>
      </c>
      <c r="DI162" t="n">
        <v>13.69603</v>
      </c>
      <c r="DJ162" t="n">
        <v>13.73748</v>
      </c>
      <c r="DK162" t="n">
        <v>13.74977</v>
      </c>
      <c r="DL162" t="n">
        <v>13.76</v>
      </c>
      <c r="DM162" t="n">
        <v>13.88414</v>
      </c>
      <c r="DN162" t="n">
        <v>13.93236</v>
      </c>
      <c r="DO162" t="n">
        <v>13.96383</v>
      </c>
      <c r="DP162" t="n">
        <v>13.99551</v>
      </c>
      <c r="DQ162" t="n">
        <v>14.05538</v>
      </c>
      <c r="DR162" t="n">
        <v>14.1573</v>
      </c>
      <c r="DS162" t="n">
        <v>14.19016</v>
      </c>
      <c r="DT162" t="n">
        <v>14.21296</v>
      </c>
      <c r="DU162" t="n">
        <v>14.27956</v>
      </c>
      <c r="DV162" t="n">
        <v>14.42162</v>
      </c>
      <c r="DW162" t="n">
        <v>14.46986</v>
      </c>
      <c r="DX162" t="n">
        <v>14.59636</v>
      </c>
      <c r="DY162" t="n">
        <v>14.70096</v>
      </c>
      <c r="DZ162" t="n">
        <v>14.75687</v>
      </c>
      <c r="EA162" t="n">
        <v>14.80978</v>
      </c>
      <c r="EB162" t="n">
        <v>14.8317</v>
      </c>
      <c r="EC162" t="n">
        <v>14.85829</v>
      </c>
      <c r="ED162" t="n">
        <v>14.87521</v>
      </c>
      <c r="EE162" t="n">
        <v>14.88258</v>
      </c>
      <c r="EF162" t="n">
        <v>14.95552</v>
      </c>
      <c r="EG162" t="n">
        <v>15.07486</v>
      </c>
      <c r="EH162" t="n">
        <v>15.11547</v>
      </c>
      <c r="EI162" t="n">
        <v>15.13525</v>
      </c>
      <c r="EJ162" t="n">
        <v>15.14124</v>
      </c>
      <c r="EK162" t="n">
        <v>15.15859</v>
      </c>
      <c r="EL162" t="n">
        <v>15.29613</v>
      </c>
      <c r="EM162" t="n">
        <v>15.33378</v>
      </c>
      <c r="EN162" t="n">
        <v>15.37567</v>
      </c>
      <c r="EO162" t="n">
        <v>15.48349</v>
      </c>
      <c r="EP162" t="n">
        <v>15.67525</v>
      </c>
      <c r="EQ162" t="n">
        <v>15.73732</v>
      </c>
      <c r="ER162" t="n">
        <v>15.77538</v>
      </c>
      <c r="ES162" t="n">
        <v>15.84111</v>
      </c>
      <c r="ET162" t="n">
        <v>15.91445</v>
      </c>
      <c r="EU162" t="n">
        <v>16.05361</v>
      </c>
      <c r="EV162" t="n">
        <v>16.15649</v>
      </c>
      <c r="EW162" t="n">
        <v>16.22615</v>
      </c>
      <c r="EX162" t="n">
        <v>16.33843</v>
      </c>
      <c r="EY162" t="n">
        <v>16.39549</v>
      </c>
      <c r="EZ162" t="n">
        <v>16.4003</v>
      </c>
      <c r="FA162" t="n">
        <v>16.42976</v>
      </c>
      <c r="FB162" t="n">
        <v>16.44619</v>
      </c>
      <c r="FC162" t="n">
        <v>16.48844</v>
      </c>
      <c r="FD162" t="n">
        <v>16.57946</v>
      </c>
      <c r="FE162" t="n">
        <v>16.5973</v>
      </c>
      <c r="FF162" t="n">
        <v>16.59823</v>
      </c>
      <c r="FG162" t="n">
        <v>16.63576</v>
      </c>
      <c r="FH162" t="n">
        <v>16.71964</v>
      </c>
      <c r="FI162" t="n">
        <v>16.78958</v>
      </c>
      <c r="FJ162" t="n">
        <v>16.86817</v>
      </c>
      <c r="FK162" t="n">
        <v>16.88142</v>
      </c>
      <c r="FL162" t="n">
        <v>16.92349</v>
      </c>
      <c r="FM162" t="n">
        <v>16.9868</v>
      </c>
      <c r="FN162" t="n">
        <v>17.02149</v>
      </c>
      <c r="FO162" t="n">
        <v>17.07641</v>
      </c>
      <c r="FP162" t="n">
        <v>17.10349</v>
      </c>
      <c r="FQ162" t="n">
        <v>17.18853</v>
      </c>
      <c r="FR162" t="n">
        <v>17.25585</v>
      </c>
      <c r="FS162" t="n">
        <v>17.30414</v>
      </c>
      <c r="FT162" t="n">
        <v>17.32193</v>
      </c>
      <c r="FU162" t="n">
        <v>17.32822</v>
      </c>
      <c r="FV162" t="n">
        <v>17.41818</v>
      </c>
      <c r="FW162" t="n">
        <v>17.54769</v>
      </c>
      <c r="FX162" t="n">
        <v>17.7133</v>
      </c>
      <c r="FY162" t="n">
        <v>17.8341</v>
      </c>
      <c r="FZ162" t="n">
        <v>17.88898</v>
      </c>
      <c r="GA162" t="n">
        <v>17.91335</v>
      </c>
      <c r="GB162" t="n">
        <v>17.96258</v>
      </c>
      <c r="GC162" t="n">
        <v>18.14556</v>
      </c>
      <c r="GD162" t="n">
        <v>18.31792</v>
      </c>
      <c r="GE162" t="n">
        <v>18.37267</v>
      </c>
      <c r="GF162" t="n">
        <v>18.44424</v>
      </c>
      <c r="GG162" t="n">
        <v>18.5745</v>
      </c>
      <c r="GH162" t="n">
        <v>18.64092</v>
      </c>
      <c r="GI162" t="n">
        <v>18.65807</v>
      </c>
      <c r="GJ162" t="n">
        <v>18.7019</v>
      </c>
      <c r="GK162" t="n">
        <v>18.73763</v>
      </c>
      <c r="GL162" t="n">
        <v>18.74402</v>
      </c>
      <c r="GM162" t="n">
        <v>18.76846</v>
      </c>
      <c r="GN162" t="n">
        <v>18.88373</v>
      </c>
      <c r="GO162" t="n">
        <v>18.96337</v>
      </c>
      <c r="GP162" t="n">
        <v>18.97982</v>
      </c>
      <c r="GQ162" t="n">
        <v>19.00799</v>
      </c>
      <c r="GR162" t="n">
        <v>19.04456</v>
      </c>
      <c r="GS162" t="n">
        <v>19.08879</v>
      </c>
      <c r="GT162" t="n">
        <v>19.10224</v>
      </c>
      <c r="GU162" t="n">
        <v>19.12032</v>
      </c>
      <c r="GV162" t="n">
        <v>19.15555</v>
      </c>
      <c r="GW162" t="n">
        <v>19.26101</v>
      </c>
      <c r="GX162" t="n">
        <v>19.3242</v>
      </c>
      <c r="GY162" t="n">
        <v>19.35946</v>
      </c>
      <c r="GZ162" t="n">
        <v>19.4056</v>
      </c>
      <c r="HA162" t="n">
        <v>19.43802</v>
      </c>
      <c r="HB162" t="n">
        <v>19.50001</v>
      </c>
      <c r="HC162" t="n">
        <v>19.53494</v>
      </c>
      <c r="HD162" t="n">
        <v>19.55915</v>
      </c>
      <c r="HE162" t="n">
        <v>19.58307</v>
      </c>
      <c r="HF162" t="n">
        <v>19.64529</v>
      </c>
      <c r="HG162" t="n">
        <v>19.66933</v>
      </c>
      <c r="HH162" t="n">
        <v>19.72865</v>
      </c>
      <c r="HI162" t="n">
        <v>19.79196</v>
      </c>
      <c r="HJ162" t="n">
        <v>19.86168</v>
      </c>
      <c r="HK162" t="n">
        <v>19.99504</v>
      </c>
      <c r="HL162" t="n">
        <v>20.09573</v>
      </c>
      <c r="HM162" t="n">
        <v>20.19849</v>
      </c>
      <c r="HN162" t="n">
        <v>20.2952</v>
      </c>
      <c r="HO162" t="n">
        <v>20.35966</v>
      </c>
      <c r="HP162" t="n">
        <v>20.39169</v>
      </c>
      <c r="HQ162" t="n">
        <v>20.42101</v>
      </c>
      <c r="HR162" t="n">
        <v>20.48145</v>
      </c>
      <c r="HS162" t="n">
        <v>20.5114</v>
      </c>
      <c r="HT162" t="n">
        <v>20.57055</v>
      </c>
      <c r="HU162" t="n">
        <v>20.60941</v>
      </c>
      <c r="HV162" t="n">
        <v>20.64961</v>
      </c>
      <c r="HW162" t="n">
        <v>20.7139</v>
      </c>
      <c r="HX162" t="n">
        <v>20.76744</v>
      </c>
      <c r="HY162" t="n">
        <v>20.82313</v>
      </c>
      <c r="HZ162" t="n">
        <v>20.8771</v>
      </c>
      <c r="IA162" t="n">
        <v>20.95275</v>
      </c>
      <c r="IB162" t="n">
        <v>21.07863</v>
      </c>
      <c r="IC162" t="n">
        <v>21.1489</v>
      </c>
      <c r="ID162" t="n">
        <v>21.19008</v>
      </c>
      <c r="IE162" t="n">
        <v>21.21866</v>
      </c>
      <c r="IF162" t="n">
        <v>21.23889</v>
      </c>
      <c r="IG162" t="n">
        <v>21.24782</v>
      </c>
      <c r="IH162" t="n">
        <v>21.294</v>
      </c>
      <c r="II162" t="n">
        <v>21.38864</v>
      </c>
      <c r="IJ162" t="n">
        <v>21.50807</v>
      </c>
      <c r="IK162" t="n">
        <v>21.5794</v>
      </c>
      <c r="IL162" t="n">
        <v>21.65358</v>
      </c>
      <c r="IM162" t="n">
        <v>21.72287</v>
      </c>
      <c r="IN162" t="n">
        <v>21.82473</v>
      </c>
      <c r="IO162" t="n">
        <v>21.86144</v>
      </c>
      <c r="IP162" t="n">
        <v>21.88168</v>
      </c>
      <c r="IQ162" t="n">
        <v>21.90578</v>
      </c>
      <c r="IR162" t="n">
        <v>21.91102</v>
      </c>
      <c r="IS162" t="n">
        <v>21.95313</v>
      </c>
      <c r="IT162" t="n">
        <v>22.04209</v>
      </c>
      <c r="IU162" t="n">
        <v>22.10072</v>
      </c>
      <c r="IV162" t="n">
        <v>22.15837</v>
      </c>
      <c r="IW162" t="n">
        <v>22.17948</v>
      </c>
      <c r="IX162" t="n">
        <v>22.2047</v>
      </c>
      <c r="IY162" t="n">
        <v>22.31434</v>
      </c>
      <c r="IZ162" t="n">
        <v>22.40648</v>
      </c>
      <c r="JA162" t="n">
        <v>22.49894</v>
      </c>
      <c r="JB162" t="n">
        <v>22.54903</v>
      </c>
      <c r="JC162" t="n">
        <v>22.61249</v>
      </c>
      <c r="JD162" t="n">
        <v>22.68242</v>
      </c>
      <c r="JE162" t="n">
        <v>22.76972</v>
      </c>
      <c r="JF162" t="n">
        <v>22.80391</v>
      </c>
      <c r="JG162" t="n">
        <v>22.84162</v>
      </c>
      <c r="JH162" t="n">
        <v>22.93233</v>
      </c>
      <c r="JI162" t="n">
        <v>22.99365</v>
      </c>
      <c r="JJ162" t="n">
        <v>23.01814</v>
      </c>
      <c r="JK162" t="n">
        <v>23.06787</v>
      </c>
      <c r="JL162" t="n">
        <v>23.16822</v>
      </c>
      <c r="JM162" t="n">
        <v>23.21954</v>
      </c>
      <c r="JN162" t="n">
        <v>23.27269</v>
      </c>
      <c r="JO162" t="n">
        <v>23.3225</v>
      </c>
      <c r="JP162" t="n">
        <v>23.34568</v>
      </c>
      <c r="JQ162" t="n">
        <v>23.38208</v>
      </c>
      <c r="JR162" t="n">
        <v>23.41687</v>
      </c>
      <c r="JS162" t="n">
        <v>23.42205</v>
      </c>
      <c r="JT162" t="n">
        <v>23.42257</v>
      </c>
      <c r="JU162" t="n">
        <v>23.46393</v>
      </c>
      <c r="JV162" t="n">
        <v>23.5041</v>
      </c>
      <c r="JW162" t="n">
        <v>23.5424</v>
      </c>
      <c r="JX162" t="n">
        <v>23.55775</v>
      </c>
      <c r="JY162" t="n">
        <v>23.56641</v>
      </c>
      <c r="JZ162" t="n">
        <v>23.57151</v>
      </c>
      <c r="KA162" t="n">
        <v>23.60257</v>
      </c>
      <c r="KB162" t="n">
        <v>23.61035</v>
      </c>
      <c r="KC162" t="n">
        <v>23.63968</v>
      </c>
      <c r="KD162" t="n">
        <v>23.6562</v>
      </c>
      <c r="KE162" t="n">
        <v>23.69759</v>
      </c>
      <c r="KF162" t="n">
        <v>23.73574</v>
      </c>
      <c r="KG162" t="n">
        <v>23.78925</v>
      </c>
      <c r="KH162" t="n">
        <v>23.84362</v>
      </c>
      <c r="KI162" t="n">
        <v>23.88408</v>
      </c>
      <c r="KJ162" t="n">
        <v>23.93717</v>
      </c>
      <c r="KK162" t="n">
        <v>23.9846</v>
      </c>
      <c r="KL162" t="n">
        <v>24.0534</v>
      </c>
      <c r="KM162" t="n">
        <v>24.08669</v>
      </c>
      <c r="KN162" t="n">
        <v>24.10811</v>
      </c>
      <c r="KO162" t="n">
        <v>24.13293</v>
      </c>
      <c r="KP162" t="n">
        <v>24.24103</v>
      </c>
      <c r="KQ162" t="n">
        <v>24.28536</v>
      </c>
      <c r="KR162" t="n">
        <v>24.29873</v>
      </c>
      <c r="KS162" t="n">
        <v>24.30996</v>
      </c>
      <c r="KT162" t="n">
        <v>24.335</v>
      </c>
      <c r="KU162" t="n">
        <v>24.39294</v>
      </c>
      <c r="KV162" t="n">
        <v>24.44017</v>
      </c>
      <c r="KW162" t="n">
        <v>24.50128</v>
      </c>
      <c r="KX162" t="n">
        <v>24.5144</v>
      </c>
      <c r="KY162" t="n">
        <v>24.53358</v>
      </c>
      <c r="KZ162" t="n">
        <v>24.56535</v>
      </c>
      <c r="LA162" t="n">
        <v>24.58062</v>
      </c>
      <c r="LB162" t="n">
        <v>24.63927</v>
      </c>
      <c r="LC162" t="n">
        <v>24.66926</v>
      </c>
      <c r="LD162" t="n">
        <v>24.75934</v>
      </c>
      <c r="LE162" t="n">
        <v>24.81961</v>
      </c>
      <c r="LF162" t="n">
        <v>24.86412</v>
      </c>
      <c r="LG162" t="n">
        <v>24.90847</v>
      </c>
      <c r="LH162" t="n">
        <v>24.93414</v>
      </c>
      <c r="LI162" t="n">
        <v>24.96475</v>
      </c>
      <c r="LJ162" t="n">
        <v>25.00146</v>
      </c>
      <c r="LK162" t="n">
        <v>25.06114</v>
      </c>
      <c r="LL162" t="n">
        <v>25.11413</v>
      </c>
      <c r="LM162" t="n">
        <v>25.15</v>
      </c>
      <c r="LN162" t="n">
        <v>25.19732</v>
      </c>
      <c r="LO162" t="n">
        <v>25.29106</v>
      </c>
      <c r="LP162" t="n">
        <v>25.35606</v>
      </c>
      <c r="LQ162" t="n">
        <v>25.39703</v>
      </c>
      <c r="LR162" t="n">
        <v>25.4527</v>
      </c>
      <c r="LS162" t="n">
        <v>25.52836</v>
      </c>
      <c r="LT162" t="n">
        <v>25.58619</v>
      </c>
      <c r="LU162" t="n">
        <v>25.61954</v>
      </c>
      <c r="LV162" t="n">
        <v>25.65924</v>
      </c>
      <c r="LW162" t="n">
        <v>25.68717</v>
      </c>
      <c r="LX162" t="n">
        <v>25.72729</v>
      </c>
      <c r="LY162" t="n">
        <v>25.7748</v>
      </c>
      <c r="LZ162" t="n">
        <v>25.84528</v>
      </c>
      <c r="MA162" t="n">
        <v>25.88262</v>
      </c>
      <c r="MB162" t="n">
        <v>25.94383</v>
      </c>
      <c r="MC162" t="n">
        <v>25.97634</v>
      </c>
      <c r="MD162" t="n">
        <v>26.03025</v>
      </c>
      <c r="ME162" t="n">
        <v>26.0736</v>
      </c>
      <c r="MF162" t="n">
        <v>26.1125</v>
      </c>
      <c r="MG162" t="n">
        <v>26.17574</v>
      </c>
      <c r="MH162" t="n">
        <v>26.25551</v>
      </c>
      <c r="MI162" t="n">
        <v>26.33068</v>
      </c>
      <c r="MJ162" t="n">
        <v>26.42432</v>
      </c>
      <c r="MK162" t="n">
        <v>26.46379</v>
      </c>
      <c r="ML162" t="n">
        <v>26.4871</v>
      </c>
      <c r="MM162" t="n">
        <v>26.51969</v>
      </c>
      <c r="MN162" t="n">
        <v>26.53485</v>
      </c>
      <c r="MO162" t="n">
        <v>26.56343</v>
      </c>
      <c r="MP162" t="n">
        <v>26.61308</v>
      </c>
      <c r="MQ162" t="n">
        <v>26.64486</v>
      </c>
      <c r="MR162" t="n">
        <v>26.67688</v>
      </c>
      <c r="MS162" t="n">
        <v>26.7811</v>
      </c>
      <c r="MT162" t="n">
        <v>26.8657</v>
      </c>
      <c r="MU162" t="n">
        <v>26.90977</v>
      </c>
      <c r="MV162" t="n">
        <v>26.91415</v>
      </c>
      <c r="MW162" t="n">
        <v>26.96622</v>
      </c>
      <c r="MX162" t="n">
        <v>27.01076</v>
      </c>
      <c r="MY162" t="n">
        <v>27.08315</v>
      </c>
      <c r="MZ162" t="n">
        <v>27.09796</v>
      </c>
      <c r="NA162" t="n">
        <v>27.10335</v>
      </c>
      <c r="NB162" t="n">
        <v>27.13804</v>
      </c>
      <c r="NC162" t="n">
        <v>27.18564</v>
      </c>
      <c r="ND162" t="n">
        <v>27.22466</v>
      </c>
      <c r="NE162" t="n">
        <v>27.25154</v>
      </c>
      <c r="NF162" t="n">
        <v>27.27938</v>
      </c>
      <c r="NG162" t="n">
        <v>27.32393</v>
      </c>
      <c r="NH162" t="n">
        <v>27.36711</v>
      </c>
      <c r="NI162" t="n">
        <v>27.4254</v>
      </c>
      <c r="NJ162" t="n">
        <v>27.46324</v>
      </c>
      <c r="NK162" t="n">
        <v>27.49585</v>
      </c>
      <c r="NL162" t="n">
        <v>27.53904</v>
      </c>
      <c r="NM162" t="n">
        <v>27.55685</v>
      </c>
      <c r="NN162" t="n">
        <v>27.61114</v>
      </c>
      <c r="NO162" t="n">
        <v>27.64651</v>
      </c>
      <c r="NP162" t="n">
        <v>27.69174</v>
      </c>
      <c r="NQ162" t="n">
        <v>27.77062</v>
      </c>
      <c r="NR162" t="n">
        <v>27.79754</v>
      </c>
      <c r="NS162" t="n">
        <v>27.81689</v>
      </c>
      <c r="NT162" t="n">
        <v>27.8294</v>
      </c>
      <c r="NU162" t="n">
        <v>27.85108</v>
      </c>
      <c r="NV162" t="n">
        <v>27.899</v>
      </c>
      <c r="NW162" t="n">
        <v>27.92241</v>
      </c>
      <c r="NX162" t="n">
        <v>27.97941</v>
      </c>
      <c r="NY162" t="n">
        <v>28.02824</v>
      </c>
      <c r="NZ162" t="n">
        <v>28.1048</v>
      </c>
      <c r="OA162" t="n">
        <v>28.13243</v>
      </c>
      <c r="OB162" t="n">
        <v>28.16226</v>
      </c>
      <c r="OC162" t="n">
        <v>28.20667</v>
      </c>
      <c r="OD162" t="n">
        <v>28.23852</v>
      </c>
      <c r="OE162" t="n">
        <v>28.2511</v>
      </c>
      <c r="OF162" t="n">
        <v>28.26952</v>
      </c>
      <c r="OG162" t="n">
        <v>28.28911</v>
      </c>
      <c r="OH162" t="n">
        <v>28.32572</v>
      </c>
      <c r="OI162" t="n">
        <v>28.35135</v>
      </c>
      <c r="OJ162" t="n">
        <v>28.36505</v>
      </c>
      <c r="OK162" t="n">
        <v>28.38579</v>
      </c>
      <c r="OL162" t="n">
        <v>28.41733</v>
      </c>
      <c r="OM162" t="n">
        <v>28.44676</v>
      </c>
      <c r="ON162" t="n">
        <v>28.49593</v>
      </c>
      <c r="OO162" t="n">
        <v>28.56424</v>
      </c>
      <c r="OP162" t="n">
        <v>28.62449</v>
      </c>
      <c r="OQ162" t="n">
        <v>28.66088</v>
      </c>
      <c r="OR162" t="n">
        <v>28.70351</v>
      </c>
      <c r="OS162" t="n">
        <v>28.74508</v>
      </c>
      <c r="OT162" t="n">
        <v>28.80464</v>
      </c>
      <c r="OU162" t="n">
        <v>28.87556</v>
      </c>
      <c r="OV162" t="n">
        <v>28.94383</v>
      </c>
      <c r="OW162" t="n">
        <v>28.97731</v>
      </c>
      <c r="OX162" t="n">
        <v>28.99021</v>
      </c>
      <c r="OY162" t="n">
        <v>29.02773</v>
      </c>
      <c r="OZ162" t="n">
        <v>29.03271</v>
      </c>
      <c r="PA162" t="n">
        <v>29.0565</v>
      </c>
      <c r="PB162" t="n">
        <v>29.09643</v>
      </c>
      <c r="PC162" t="n">
        <v>29.17381</v>
      </c>
      <c r="PD162" t="n">
        <v>29.19974</v>
      </c>
      <c r="PE162" t="n">
        <v>29.23504</v>
      </c>
      <c r="PF162" t="n">
        <v>29.28912</v>
      </c>
      <c r="PG162" t="n">
        <v>29.30012</v>
      </c>
      <c r="PH162" t="n">
        <v>29.32079</v>
      </c>
      <c r="PI162" t="n">
        <v>29.32671</v>
      </c>
      <c r="PJ162" t="n">
        <v>29.33619</v>
      </c>
      <c r="PK162" t="n">
        <v>29.35665</v>
      </c>
      <c r="PL162" t="n">
        <v>29.38159</v>
      </c>
      <c r="PM162" t="n">
        <v>29.3971</v>
      </c>
      <c r="PN162" t="n">
        <v>29.40753</v>
      </c>
      <c r="PO162" t="n">
        <v>29.44919</v>
      </c>
      <c r="PP162" t="n">
        <v>29.47754</v>
      </c>
      <c r="PQ162" t="n">
        <v>29.4962</v>
      </c>
      <c r="PR162" t="n">
        <v>29.54173</v>
      </c>
      <c r="PS162" t="n">
        <v>29.56072</v>
      </c>
      <c r="PT162" t="n">
        <v>29.57012</v>
      </c>
      <c r="PU162" t="n">
        <v>29.57708</v>
      </c>
      <c r="PV162" t="n">
        <v>29.61998</v>
      </c>
      <c r="PW162" t="n">
        <v>29.65455</v>
      </c>
      <c r="PX162" t="n">
        <v>29.6942</v>
      </c>
      <c r="PY162" t="n">
        <v>29.73903</v>
      </c>
      <c r="PZ162" t="n">
        <v>29.7956</v>
      </c>
      <c r="QA162" t="n">
        <v>29.84316</v>
      </c>
      <c r="QB162" t="n">
        <v>29.89934</v>
      </c>
      <c r="QC162" t="n">
        <v>29.96261</v>
      </c>
      <c r="QD162" t="n">
        <v>30.02741</v>
      </c>
      <c r="QE162" t="n">
        <v>30.07106</v>
      </c>
      <c r="QF162" t="n">
        <v>30.12954</v>
      </c>
      <c r="QG162" t="n">
        <v>30.16464</v>
      </c>
      <c r="QH162" t="n">
        <v>30.18856</v>
      </c>
      <c r="QI162" t="n">
        <v>30.21475</v>
      </c>
      <c r="QJ162" t="n">
        <v>30.23188</v>
      </c>
      <c r="QK162" t="n">
        <v>30.24085</v>
      </c>
      <c r="QL162" t="n">
        <v>30.29823</v>
      </c>
      <c r="QM162" t="n">
        <v>30.35159</v>
      </c>
      <c r="QN162" t="n">
        <v>30.37675</v>
      </c>
      <c r="QO162" t="n">
        <v>30.40058</v>
      </c>
      <c r="QP162" t="n">
        <v>30.42729</v>
      </c>
      <c r="QQ162" t="n">
        <v>30.47171</v>
      </c>
      <c r="QR162" t="n">
        <v>30.48879</v>
      </c>
      <c r="QS162" t="n">
        <v>30.49891</v>
      </c>
      <c r="QT162" t="n">
        <v>30.55221</v>
      </c>
      <c r="QU162" t="n">
        <v>30.59151</v>
      </c>
      <c r="QV162" t="n">
        <v>30.61469</v>
      </c>
      <c r="QW162" t="n">
        <v>30.64581</v>
      </c>
      <c r="QX162" t="n">
        <v>30.68289</v>
      </c>
      <c r="QY162" t="n">
        <v>30.70823</v>
      </c>
      <c r="QZ162" t="n">
        <v>30.74759</v>
      </c>
      <c r="RA162" t="n">
        <v>30.76653</v>
      </c>
      <c r="RB162" t="n">
        <v>30.83283</v>
      </c>
      <c r="RC162" t="n">
        <v>30.8717</v>
      </c>
      <c r="RD162" t="n">
        <v>30.89249</v>
      </c>
      <c r="RE162" t="n">
        <v>30.9195</v>
      </c>
      <c r="RF162" t="n">
        <v>30.93048</v>
      </c>
      <c r="RG162" t="n">
        <v>30.93313</v>
      </c>
      <c r="RH162" t="n">
        <v>30.9723</v>
      </c>
      <c r="RI162" t="n">
        <v>31.04784</v>
      </c>
      <c r="RJ162" t="n">
        <v>31.1093</v>
      </c>
      <c r="RK162" t="n">
        <v>31.13943</v>
      </c>
      <c r="RL162" t="n">
        <v>31.16374</v>
      </c>
      <c r="RM162" t="n">
        <v>31.22939</v>
      </c>
      <c r="RN162" t="n">
        <v>31.27898</v>
      </c>
      <c r="RO162" t="n">
        <v>31.3038</v>
      </c>
      <c r="RP162" t="n">
        <v>31.33967</v>
      </c>
      <c r="RQ162" t="n">
        <v>31.34826</v>
      </c>
      <c r="RR162" t="n">
        <v>31.39028</v>
      </c>
      <c r="RS162" t="n">
        <v>31.4281</v>
      </c>
      <c r="RT162" t="n">
        <v>31.49594</v>
      </c>
      <c r="RU162" t="n">
        <v>31.54777</v>
      </c>
      <c r="RV162" t="n">
        <v>31.64646</v>
      </c>
      <c r="RW162" t="n">
        <v>31.66993</v>
      </c>
      <c r="RX162" t="n">
        <v>31.68587</v>
      </c>
      <c r="RY162" t="n">
        <v>31.69232</v>
      </c>
      <c r="RZ162" t="n">
        <v>31.73938</v>
      </c>
      <c r="SA162" t="n">
        <v>31.80032</v>
      </c>
      <c r="SB162" t="n">
        <v>31.83755</v>
      </c>
      <c r="SC162" t="n">
        <v>31.84895</v>
      </c>
      <c r="SD162" t="n">
        <v>31.85935</v>
      </c>
      <c r="SE162" t="n">
        <v>31.87334</v>
      </c>
      <c r="SF162" t="n">
        <v>31.91768</v>
      </c>
      <c r="SG162" t="n">
        <v>31.97363</v>
      </c>
      <c r="SH162" t="n">
        <v>32.01723</v>
      </c>
      <c r="SI162" t="n">
        <v>32.05647</v>
      </c>
      <c r="SJ162" t="n">
        <v>32.08606</v>
      </c>
      <c r="SK162" t="n">
        <v>32.11627</v>
      </c>
      <c r="SL162" t="n">
        <v>32.16478</v>
      </c>
      <c r="SM162" t="n">
        <v>32.17489</v>
      </c>
      <c r="SN162" t="n">
        <v>32.21958</v>
      </c>
      <c r="SO162" t="n">
        <v>32.25373</v>
      </c>
      <c r="SP162" t="n">
        <v>32.30894</v>
      </c>
      <c r="SQ162" t="n">
        <v>32.37983</v>
      </c>
      <c r="SR162" t="n">
        <v>32.45442</v>
      </c>
      <c r="SS162" t="n">
        <v>32.50322</v>
      </c>
      <c r="ST162" t="n">
        <v>32.5541</v>
      </c>
      <c r="SU162" t="n">
        <v>32.56454</v>
      </c>
      <c r="SV162" t="n">
        <v>32.62367</v>
      </c>
      <c r="SW162" t="n">
        <v>32.68192</v>
      </c>
      <c r="SX162" t="n">
        <v>32.73529</v>
      </c>
      <c r="SY162" t="n">
        <v>32.78321</v>
      </c>
      <c r="SZ162" t="n">
        <v>32.84152</v>
      </c>
      <c r="TA162" t="n">
        <v>32.86275</v>
      </c>
      <c r="TB162" t="n">
        <v>32.92473</v>
      </c>
      <c r="TC162" t="n">
        <v>33.00758</v>
      </c>
      <c r="TD162" t="n">
        <v>33.05834</v>
      </c>
      <c r="TE162" t="n">
        <v>33.12863</v>
      </c>
      <c r="TF162" t="n">
        <v>33.1499</v>
      </c>
      <c r="TG162" t="n">
        <v>33.16356</v>
      </c>
      <c r="TH162" t="n">
        <v>33.20547</v>
      </c>
      <c r="TI162" t="n">
        <v>33.24906</v>
      </c>
      <c r="TJ162" t="n">
        <v>33.29291</v>
      </c>
      <c r="TK162" t="n">
        <v>33.32308</v>
      </c>
      <c r="TL162" t="n">
        <v>33.39816</v>
      </c>
      <c r="TM162" t="n">
        <v>33.43318</v>
      </c>
      <c r="TN162" t="n">
        <v>33.50727</v>
      </c>
      <c r="TO162" t="n">
        <v>33.57314</v>
      </c>
      <c r="TP162" t="n">
        <v>33.63651</v>
      </c>
      <c r="TQ162" t="n">
        <v>33.64977</v>
      </c>
      <c r="TR162" t="n">
        <v>33.69349</v>
      </c>
      <c r="TS162" t="n">
        <v>33.74462</v>
      </c>
      <c r="TT162" t="n">
        <v>33.78612</v>
      </c>
      <c r="TU162" t="n">
        <v>33.83809</v>
      </c>
      <c r="TV162" t="n">
        <v>33.8825</v>
      </c>
      <c r="TW162" t="n">
        <v>33.91105</v>
      </c>
      <c r="TX162" t="n">
        <v>33.91889</v>
      </c>
      <c r="TY162" t="n">
        <v>33.92579</v>
      </c>
      <c r="TZ162" t="n">
        <v>33.9379</v>
      </c>
      <c r="UA162" t="n">
        <v>33.96637</v>
      </c>
      <c r="UB162" t="n">
        <v>33.99086</v>
      </c>
      <c r="UC162" t="n">
        <v>34.0332</v>
      </c>
      <c r="UD162" t="n">
        <v>34.07516</v>
      </c>
      <c r="UE162" t="n">
        <v>34.12158</v>
      </c>
      <c r="UF162" t="n">
        <v>34.16753</v>
      </c>
      <c r="UG162" t="n">
        <v>34.17891</v>
      </c>
      <c r="UH162" t="n">
        <v>34.21767</v>
      </c>
      <c r="UI162" t="n">
        <v>34.24975</v>
      </c>
      <c r="UJ162" t="n">
        <v>34.26233</v>
      </c>
      <c r="UK162" t="n">
        <v>34.27115</v>
      </c>
      <c r="UL162" t="n">
        <v>34.31182</v>
      </c>
      <c r="UM162" t="n">
        <v>34.36885</v>
      </c>
      <c r="UN162" t="n">
        <v>34.39597</v>
      </c>
      <c r="UO162" t="n">
        <v>34.42983</v>
      </c>
      <c r="UP162" t="n">
        <v>34.48104</v>
      </c>
      <c r="UQ162" t="n">
        <v>34.52284</v>
      </c>
      <c r="UR162" t="n">
        <v>34.56907</v>
      </c>
      <c r="US162" t="n">
        <v>34.59636</v>
      </c>
      <c r="UT162" t="n">
        <v>34.63733</v>
      </c>
      <c r="UU162" t="n">
        <v>34.69836</v>
      </c>
      <c r="UV162" t="n">
        <v>34.72691</v>
      </c>
      <c r="UW162" t="n">
        <v>34.73505</v>
      </c>
      <c r="UX162" t="n">
        <v>34.75145</v>
      </c>
      <c r="UY162" t="n">
        <v>34.76368</v>
      </c>
      <c r="UZ162" t="n">
        <v>34.81703</v>
      </c>
      <c r="VA162" t="n">
        <v>34.87431</v>
      </c>
      <c r="VB162" t="n">
        <v>34.91432</v>
      </c>
      <c r="VC162" t="n">
        <v>34.965</v>
      </c>
      <c r="VD162" t="n">
        <v>34.9991</v>
      </c>
      <c r="VE162" t="n">
        <v>35.04072</v>
      </c>
      <c r="VF162" t="n">
        <v>35.07733</v>
      </c>
      <c r="VG162" t="n">
        <v>35.12029</v>
      </c>
      <c r="VH162" t="n">
        <v>35.17809</v>
      </c>
      <c r="VI162" t="n">
        <v>35.25475</v>
      </c>
      <c r="VJ162" t="n">
        <v>35.31328</v>
      </c>
      <c r="VK162" t="n">
        <v>35.35023</v>
      </c>
      <c r="VL162" t="n">
        <v>35.40016</v>
      </c>
      <c r="VM162" t="n">
        <v>35.4385</v>
      </c>
      <c r="VN162" t="n">
        <v>35.46962</v>
      </c>
      <c r="VO162" t="n">
        <v>35.48923</v>
      </c>
      <c r="VP162" t="n">
        <v>35.55478</v>
      </c>
      <c r="VQ162" t="n">
        <v>35.58652</v>
      </c>
      <c r="VR162" t="n">
        <v>35.67278</v>
      </c>
      <c r="VS162" t="n">
        <v>35.76115</v>
      </c>
      <c r="VT162" t="n">
        <v>35.81075</v>
      </c>
      <c r="VU162" t="n">
        <v>35.88097</v>
      </c>
      <c r="VV162" t="n">
        <v>35.90901</v>
      </c>
      <c r="VW162" t="n">
        <v>35.93397</v>
      </c>
      <c r="VX162" t="n">
        <v>35.95971</v>
      </c>
      <c r="VY162" t="n">
        <v>35.99503</v>
      </c>
      <c r="VZ162" t="n">
        <v>36.04322</v>
      </c>
      <c r="WA162" t="n">
        <v>36.10606</v>
      </c>
      <c r="WB162" t="n">
        <v>36.15495</v>
      </c>
      <c r="WC162" t="n">
        <v>36.1885</v>
      </c>
      <c r="WD162" t="n">
        <v>36.28356</v>
      </c>
      <c r="WE162" t="n">
        <v>36.36405</v>
      </c>
      <c r="WF162" t="n">
        <v>36.42942</v>
      </c>
      <c r="WG162" t="n">
        <v>36.4932</v>
      </c>
      <c r="WH162" t="n">
        <v>36.52647</v>
      </c>
      <c r="WI162" t="n">
        <v>36.54176</v>
      </c>
      <c r="WJ162" t="n">
        <v>36.61113</v>
      </c>
      <c r="WK162" t="n">
        <v>36.64804</v>
      </c>
      <c r="WL162" t="n">
        <v>36.674</v>
      </c>
      <c r="WM162" t="n">
        <v>36.7212</v>
      </c>
      <c r="WN162" t="n">
        <v>36.75835</v>
      </c>
      <c r="WO162" t="n">
        <v>36.81528</v>
      </c>
      <c r="WP162" t="n">
        <v>36.85687</v>
      </c>
      <c r="WQ162" t="n">
        <v>36.89711</v>
      </c>
      <c r="WR162" t="n">
        <v>36.93288</v>
      </c>
      <c r="WS162" t="n">
        <v>36.9884</v>
      </c>
      <c r="WT162" t="n">
        <v>37.02542</v>
      </c>
      <c r="WU162" t="n">
        <v>37.07407</v>
      </c>
      <c r="WV162" t="n">
        <v>37.10408</v>
      </c>
      <c r="WW162" t="n">
        <v>37.1379</v>
      </c>
      <c r="WX162" t="n">
        <v>37.15592</v>
      </c>
      <c r="WY162" t="n">
        <v>37.19484</v>
      </c>
      <c r="WZ162" t="n">
        <v>37.23075</v>
      </c>
      <c r="XA162" t="n">
        <v>37.29904</v>
      </c>
      <c r="XB162" t="n">
        <v>37.3707</v>
      </c>
      <c r="XC162" t="n">
        <v>37.44235</v>
      </c>
      <c r="XD162" t="n">
        <v>37.47938</v>
      </c>
      <c r="XE162" t="n">
        <v>37.50138</v>
      </c>
      <c r="XF162" t="n">
        <v>37.57601</v>
      </c>
      <c r="XG162" t="n">
        <v>37.63446</v>
      </c>
      <c r="XH162" t="n">
        <v>37.73371</v>
      </c>
      <c r="XI162" t="n">
        <v>37.76335</v>
      </c>
      <c r="XJ162" t="n">
        <v>37.79985</v>
      </c>
      <c r="XK162" t="n">
        <v>37.84396</v>
      </c>
      <c r="XL162" t="n">
        <v>37.92296</v>
      </c>
      <c r="XM162" t="n">
        <v>38.03612</v>
      </c>
      <c r="XN162" t="n">
        <v>38.13282</v>
      </c>
      <c r="XO162" t="n">
        <v>38.1929</v>
      </c>
      <c r="XP162" t="n">
        <v>38.20329</v>
      </c>
      <c r="XQ162" t="n">
        <v>38.2244</v>
      </c>
      <c r="XR162" t="n">
        <v>38.29592</v>
      </c>
      <c r="XS162" t="n">
        <v>38.38817</v>
      </c>
      <c r="XT162" t="n">
        <v>38.46051</v>
      </c>
      <c r="XU162" t="n">
        <v>38.5077</v>
      </c>
      <c r="XV162" t="n">
        <v>38.53563</v>
      </c>
      <c r="XW162" t="n">
        <v>38.56455</v>
      </c>
      <c r="XX162" t="n">
        <v>38.62418</v>
      </c>
      <c r="XY162" t="n">
        <v>38.70338</v>
      </c>
      <c r="XZ162" t="n">
        <v>38.71615</v>
      </c>
      <c r="YA162" t="n">
        <v>38.76324</v>
      </c>
      <c r="YB162" t="n">
        <v>38.80532</v>
      </c>
      <c r="YC162" t="n">
        <v>38.8383</v>
      </c>
      <c r="YD162" t="n">
        <v>38.85971</v>
      </c>
      <c r="YE162" t="n">
        <v>38.9092</v>
      </c>
      <c r="YF162" t="n">
        <v>38.97255</v>
      </c>
      <c r="YG162" t="n">
        <v>39.02575</v>
      </c>
      <c r="YH162" t="n">
        <v>39.07119</v>
      </c>
      <c r="YI162" t="n">
        <v>39.0963</v>
      </c>
      <c r="YJ162" t="n">
        <v>39.13516</v>
      </c>
      <c r="YK162" t="n">
        <v>39.15208</v>
      </c>
      <c r="YL162" t="n">
        <v>39.18133</v>
      </c>
      <c r="YM162" t="n">
        <v>39.20282</v>
      </c>
      <c r="YN162" t="n">
        <v>39.2338</v>
      </c>
      <c r="YO162" t="n">
        <v>39.28575</v>
      </c>
      <c r="YP162" t="n">
        <v>39.33805</v>
      </c>
      <c r="YQ162" t="n">
        <v>39.39858</v>
      </c>
      <c r="YR162" t="n">
        <v>39.4753</v>
      </c>
      <c r="YS162" t="n">
        <v>39.53139</v>
      </c>
      <c r="YT162" t="n">
        <v>39.57551</v>
      </c>
      <c r="YU162" t="n">
        <v>39.63371</v>
      </c>
      <c r="YV162" t="n">
        <v>39.69577</v>
      </c>
      <c r="YW162" t="n">
        <v>39.75789</v>
      </c>
      <c r="YX162" t="n">
        <v>39.80571</v>
      </c>
      <c r="YY162" t="n">
        <v>39.85385</v>
      </c>
      <c r="YZ162" t="n">
        <v>39.90343</v>
      </c>
      <c r="ZA162" t="n">
        <v>39.98537</v>
      </c>
      <c r="ZB162" t="n">
        <v>40.05755</v>
      </c>
      <c r="ZC162" t="n">
        <v>40.14633</v>
      </c>
      <c r="ZD162" t="n">
        <v>40.21478</v>
      </c>
      <c r="ZE162" t="n">
        <v>40.28806</v>
      </c>
      <c r="ZF162" t="n">
        <v>40.38633</v>
      </c>
      <c r="ZG162" t="n">
        <v>40.42023</v>
      </c>
      <c r="ZH162" t="n">
        <v>40.44596</v>
      </c>
      <c r="ZI162" t="n">
        <v>40.49411</v>
      </c>
      <c r="ZJ162" t="n">
        <v>40.53094</v>
      </c>
      <c r="ZK162" t="n">
        <v>40.54043</v>
      </c>
      <c r="ZL162" t="n">
        <v>40.56654</v>
      </c>
      <c r="ZM162" t="n">
        <v>40.6048</v>
      </c>
      <c r="ZN162" t="n">
        <v>40.66929</v>
      </c>
      <c r="ZO162" t="n">
        <v>40.77329</v>
      </c>
      <c r="ZP162" t="n">
        <v>40.84038</v>
      </c>
      <c r="ZQ162" t="n">
        <v>40.89009</v>
      </c>
      <c r="ZR162" t="n">
        <v>40.97091</v>
      </c>
      <c r="ZS162" t="n">
        <v>41.00903</v>
      </c>
      <c r="ZT162" t="n">
        <v>41.05295</v>
      </c>
      <c r="ZU162" t="n">
        <v>41.113</v>
      </c>
      <c r="ZV162" t="n">
        <v>41.17062</v>
      </c>
      <c r="ZW162" t="n">
        <v>41.26176</v>
      </c>
      <c r="ZX162" t="n">
        <v>41.3391</v>
      </c>
      <c r="ZY162" t="n">
        <v>41.3774</v>
      </c>
      <c r="ZZ162" t="n">
        <v>41.43564</v>
      </c>
      <c r="AAA162" t="n">
        <v>41.5149</v>
      </c>
      <c r="AAB162" t="n">
        <v>41.56218</v>
      </c>
      <c r="AAC162" t="n">
        <v>41.60485</v>
      </c>
      <c r="AAD162" t="n">
        <v>41.65804</v>
      </c>
      <c r="AAE162" t="n">
        <v>41.75231</v>
      </c>
      <c r="AAF162" t="n">
        <v>41.81908</v>
      </c>
      <c r="AAG162" t="n">
        <v>41.87312</v>
      </c>
      <c r="AAH162" t="n">
        <v>41.93378</v>
      </c>
      <c r="AAI162" t="n">
        <v>42.01204</v>
      </c>
      <c r="AAJ162" t="n">
        <v>42.07088</v>
      </c>
      <c r="AAK162" t="n">
        <v>42.13134</v>
      </c>
      <c r="AAL162" t="n">
        <v>42.23751</v>
      </c>
      <c r="AAM162" t="n">
        <v>42.26429</v>
      </c>
      <c r="AAN162" t="n">
        <v>42.31066</v>
      </c>
      <c r="AAO162" t="n">
        <v>42.35365</v>
      </c>
      <c r="AAP162" t="n">
        <v>42.4158</v>
      </c>
      <c r="AAQ162" t="n">
        <v>42.43671</v>
      </c>
      <c r="AAR162" t="n">
        <v>42.47406</v>
      </c>
      <c r="AAS162" t="n">
        <v>42.57795</v>
      </c>
      <c r="AAT162" t="n">
        <v>42.64648</v>
      </c>
      <c r="AAU162" t="n">
        <v>42.70966</v>
      </c>
      <c r="AAV162" t="n">
        <v>42.76327</v>
      </c>
      <c r="AAW162" t="n">
        <v>42.82486</v>
      </c>
      <c r="AAX162" t="n">
        <v>42.85098</v>
      </c>
      <c r="AAY162" t="n">
        <v>42.90478</v>
      </c>
      <c r="AAZ162" t="n">
        <v>42.97693</v>
      </c>
      <c r="ABA162" t="n">
        <v>43.02646</v>
      </c>
      <c r="ABB162" t="n">
        <v>43.15625</v>
      </c>
      <c r="ABC162" t="n">
        <v>43.22009</v>
      </c>
      <c r="ABD162" t="n">
        <v>43.31007</v>
      </c>
      <c r="ABE162" t="n">
        <v>43.3455</v>
      </c>
      <c r="ABF162" t="n">
        <v>43.43834</v>
      </c>
      <c r="ABG162" t="n">
        <v>43.51419</v>
      </c>
      <c r="ABH162" t="n">
        <v>43.57904</v>
      </c>
      <c r="ABI162" t="n">
        <v>43.62193</v>
      </c>
      <c r="ABJ162" t="n">
        <v>43.65746</v>
      </c>
      <c r="ABK162" t="n">
        <v>43.71446</v>
      </c>
      <c r="ABL162" t="n">
        <v>43.78989</v>
      </c>
      <c r="ABM162" t="n">
        <v>43.84588</v>
      </c>
      <c r="ABN162" t="n">
        <v>43.91666</v>
      </c>
      <c r="ABO162" t="n">
        <v>43.97025</v>
      </c>
      <c r="ABP162" t="n">
        <v>44.05331</v>
      </c>
      <c r="ABQ162" t="n">
        <v>44.12748</v>
      </c>
      <c r="ABR162" t="n">
        <v>44.16761</v>
      </c>
      <c r="ABS162" t="n">
        <v>44.2345</v>
      </c>
      <c r="ABT162" t="n">
        <v>44.30182</v>
      </c>
      <c r="ABU162" t="n">
        <v>44.42332</v>
      </c>
      <c r="ABV162" t="n">
        <v>44.54349</v>
      </c>
      <c r="ABW162" t="n">
        <v>44.60051</v>
      </c>
      <c r="ABX162" t="n">
        <v>44.64515</v>
      </c>
      <c r="ABY162" t="n">
        <v>44.70794</v>
      </c>
      <c r="ABZ162" t="n">
        <v>44.75344</v>
      </c>
      <c r="ACA162" t="n">
        <v>44.82458</v>
      </c>
      <c r="ACB162" t="n">
        <v>44.90048</v>
      </c>
      <c r="ACC162" t="n">
        <v>44.96755</v>
      </c>
      <c r="ACD162" t="n">
        <v>45.05035</v>
      </c>
      <c r="ACE162" t="n">
        <v>45.12282</v>
      </c>
      <c r="ACF162" t="n">
        <v>45.20518</v>
      </c>
      <c r="ACG162" t="n">
        <v>45.30268</v>
      </c>
      <c r="ACH162" t="n">
        <v>45.38009</v>
      </c>
      <c r="ACI162" t="n">
        <v>45.46527</v>
      </c>
      <c r="ACJ162" t="n">
        <v>45.54857</v>
      </c>
      <c r="ACK162" t="n">
        <v>45.62626</v>
      </c>
      <c r="ACL162" t="n">
        <v>45.6594</v>
      </c>
      <c r="ACM162" t="n">
        <v>45.71056</v>
      </c>
      <c r="ACN162" t="n">
        <v>45.77621</v>
      </c>
      <c r="ACO162" t="n">
        <v>45.86018</v>
      </c>
      <c r="ACP162" t="n">
        <v>45.94548</v>
      </c>
      <c r="ACQ162" t="n">
        <v>46.03051</v>
      </c>
      <c r="ACR162" t="n">
        <v>46.08619</v>
      </c>
      <c r="ACS162" t="n">
        <v>46.12714</v>
      </c>
      <c r="ACT162" t="n">
        <v>46.25517</v>
      </c>
      <c r="ACU162" t="n">
        <v>46.35334</v>
      </c>
      <c r="ACV162" t="n">
        <v>46.41829</v>
      </c>
      <c r="ACW162" t="n">
        <v>46.51711</v>
      </c>
      <c r="ACX162" t="n">
        <v>46.6481</v>
      </c>
      <c r="ACY162" t="n">
        <v>46.74572</v>
      </c>
      <c r="ACZ162" t="n">
        <v>46.83269</v>
      </c>
      <c r="ADA162" t="n">
        <v>46.86187</v>
      </c>
      <c r="ADB162" t="n">
        <v>46.89891</v>
      </c>
      <c r="ADC162" t="n">
        <v>46.95474</v>
      </c>
      <c r="ADD162" t="n">
        <v>47.05621</v>
      </c>
      <c r="ADE162" t="n">
        <v>47.17674</v>
      </c>
      <c r="ADF162" t="n">
        <v>47.27736</v>
      </c>
      <c r="ADG162" t="n">
        <v>47.36509</v>
      </c>
      <c r="ADH162" t="n">
        <v>47.45587</v>
      </c>
      <c r="ADI162" t="n">
        <v>47.51715</v>
      </c>
      <c r="ADJ162" t="n">
        <v>47.55495</v>
      </c>
      <c r="ADK162" t="n">
        <v>47.59439</v>
      </c>
      <c r="ADL162" t="n">
        <v>47.63978</v>
      </c>
      <c r="ADM162" t="n">
        <v>47.69498</v>
      </c>
      <c r="ADN162" t="n">
        <v>47.77322</v>
      </c>
      <c r="ADO162" t="n">
        <v>47.81666</v>
      </c>
      <c r="ADP162" t="n">
        <v>47.92617</v>
      </c>
      <c r="ADQ162" t="n">
        <v>48.00406</v>
      </c>
      <c r="ADR162" t="n">
        <v>48.03423</v>
      </c>
      <c r="ADS162" t="n">
        <v>48.08665</v>
      </c>
      <c r="ADT162" t="n">
        <v>48.19678</v>
      </c>
      <c r="ADU162" t="n">
        <v>48.27887</v>
      </c>
      <c r="ADV162" t="n">
        <v>48.36564</v>
      </c>
      <c r="ADW162" t="n">
        <v>48.46045</v>
      </c>
      <c r="ADX162" t="n">
        <v>48.51402</v>
      </c>
      <c r="ADY162" t="n">
        <v>48.5517</v>
      </c>
      <c r="ADZ162" t="n">
        <v>48.65284</v>
      </c>
      <c r="AEA162" t="n">
        <v>48.72463</v>
      </c>
      <c r="AEB162" t="n">
        <v>48.79803</v>
      </c>
      <c r="AEC162" t="n">
        <v>48.85981</v>
      </c>
      <c r="AED162" t="n">
        <v>48.96053</v>
      </c>
      <c r="AEE162" t="n">
        <v>48.98935</v>
      </c>
      <c r="AEF162" t="n">
        <v>48.99867</v>
      </c>
      <c r="AEG162" t="n">
        <v>49.06135</v>
      </c>
      <c r="AEH162" t="n">
        <v>49.15209</v>
      </c>
      <c r="AEI162" t="n">
        <v>49.22599</v>
      </c>
      <c r="AEJ162" t="n">
        <v>49.26413</v>
      </c>
      <c r="AEK162" t="n">
        <v>49.31548</v>
      </c>
      <c r="AEL162" t="n">
        <v>49.38434</v>
      </c>
      <c r="AEM162" t="n">
        <v>49.45196</v>
      </c>
      <c r="AEN162" t="n">
        <v>49.54737</v>
      </c>
      <c r="AEO162" t="n">
        <v>49.66942</v>
      </c>
      <c r="AEP162" t="n">
        <v>49.75551</v>
      </c>
      <c r="AEQ162" t="n">
        <v>49.81623</v>
      </c>
      <c r="AER162" t="n">
        <v>49.94536</v>
      </c>
      <c r="AES162" t="n">
        <v>50.07315</v>
      </c>
      <c r="AET162" t="n">
        <v>50.11714</v>
      </c>
      <c r="AEU162" t="n">
        <v>50.16586</v>
      </c>
      <c r="AEV162" t="n">
        <v>50.23173</v>
      </c>
      <c r="AEW162" t="n">
        <v>50.35081</v>
      </c>
      <c r="AEX162" t="n">
        <v>50.48573</v>
      </c>
      <c r="AEY162" t="n">
        <v>50.61421</v>
      </c>
      <c r="AEZ162" t="n">
        <v>50.79533</v>
      </c>
      <c r="AFA162" t="n">
        <v>50.87239</v>
      </c>
      <c r="AFB162" t="n">
        <v>50.92905</v>
      </c>
      <c r="AFC162" t="n">
        <v>51.00359</v>
      </c>
      <c r="AFD162" t="n">
        <v>51.04816</v>
      </c>
      <c r="AFE162" t="n">
        <v>51.09878</v>
      </c>
      <c r="AFF162" t="n">
        <v>51.23666</v>
      </c>
      <c r="AFG162" t="n">
        <v>51.36657</v>
      </c>
      <c r="AFH162" t="n">
        <v>51.46063</v>
      </c>
      <c r="AFI162" t="n">
        <v>51.60422</v>
      </c>
      <c r="AFJ162" t="n">
        <v>51.70089</v>
      </c>
      <c r="AFK162" t="n">
        <v>51.74714</v>
      </c>
      <c r="AFL162" t="n">
        <v>51.80027</v>
      </c>
      <c r="AFM162" t="n">
        <v>51.87643</v>
      </c>
      <c r="AFN162" t="n">
        <v>52.01343</v>
      </c>
      <c r="AFO162" t="n">
        <v>52.09362</v>
      </c>
      <c r="AFP162" t="n">
        <v>52.17193</v>
      </c>
      <c r="AFQ162" t="n">
        <v>52.23787</v>
      </c>
      <c r="AFR162" t="n">
        <v>52.35373</v>
      </c>
      <c r="AFS162" t="n">
        <v>52.48439</v>
      </c>
      <c r="AFT162" t="n">
        <v>52.58571</v>
      </c>
      <c r="AFU162" t="n">
        <v>52.67587</v>
      </c>
      <c r="AFV162" t="n">
        <v>52.75467</v>
      </c>
      <c r="AFW162" t="n">
        <v>52.97272</v>
      </c>
      <c r="AFX162" t="n">
        <v>53.06557</v>
      </c>
      <c r="AFY162" t="n">
        <v>53.09455</v>
      </c>
      <c r="AFZ162" t="n">
        <v>53.20859</v>
      </c>
      <c r="AGA162" t="n">
        <v>53.29823</v>
      </c>
      <c r="AGB162" t="n">
        <v>53.3712</v>
      </c>
      <c r="AGC162" t="n">
        <v>53.52096</v>
      </c>
      <c r="AGD162" t="n">
        <v>53.76521</v>
      </c>
      <c r="AGE162" t="n">
        <v>53.87054</v>
      </c>
      <c r="AGF162" t="n">
        <v>53.95787</v>
      </c>
      <c r="AGG162" t="n">
        <v>54.0486</v>
      </c>
      <c r="AGH162" t="n">
        <v>54.20542</v>
      </c>
      <c r="AGI162" t="n">
        <v>54.35778</v>
      </c>
      <c r="AGJ162" t="n">
        <v>54.43846</v>
      </c>
      <c r="AGK162" t="n">
        <v>54.55477</v>
      </c>
      <c r="AGL162" t="n">
        <v>54.69915</v>
      </c>
      <c r="AGM162" t="n">
        <v>54.81087</v>
      </c>
      <c r="AGN162" t="n">
        <v>54.93039</v>
      </c>
      <c r="AGO162" t="n">
        <v>55.09305</v>
      </c>
      <c r="AGP162" t="n">
        <v>55.1709</v>
      </c>
      <c r="AGQ162" t="n">
        <v>55.27323</v>
      </c>
      <c r="AGR162" t="n">
        <v>55.32749</v>
      </c>
      <c r="AGS162" t="n">
        <v>55.5025</v>
      </c>
      <c r="AGT162" t="n">
        <v>55.6762</v>
      </c>
      <c r="AGU162" t="n">
        <v>55.79618</v>
      </c>
      <c r="AGV162" t="n">
        <v>55.91194</v>
      </c>
      <c r="AGW162" t="n">
        <v>56.07422</v>
      </c>
      <c r="AGX162" t="n">
        <v>56.19943</v>
      </c>
      <c r="AGY162" t="n">
        <v>56.27811</v>
      </c>
      <c r="AGZ162" t="n">
        <v>56.46073</v>
      </c>
      <c r="AHA162" t="n">
        <v>56.65608</v>
      </c>
      <c r="AHB162" t="n">
        <v>56.80224</v>
      </c>
      <c r="AHC162" t="n">
        <v>56.99625</v>
      </c>
      <c r="AHD162" t="n">
        <v>57.14621</v>
      </c>
      <c r="AHE162" t="n">
        <v>57.26199</v>
      </c>
      <c r="AHF162" t="n">
        <v>57.45425</v>
      </c>
      <c r="AHG162" t="n">
        <v>57.67308</v>
      </c>
      <c r="AHH162" t="n">
        <v>57.82971</v>
      </c>
      <c r="AHI162" t="n">
        <v>57.97932</v>
      </c>
      <c r="AHJ162" t="n">
        <v>58.12876</v>
      </c>
      <c r="AHK162" t="n">
        <v>58.21521</v>
      </c>
      <c r="AHL162" t="n">
        <v>58.31847</v>
      </c>
      <c r="AHM162" t="n">
        <v>58.51674</v>
      </c>
      <c r="AHN162" t="n">
        <v>58.72477</v>
      </c>
      <c r="AHO162" t="n">
        <v>58.88476</v>
      </c>
      <c r="AHP162" t="n">
        <v>58.93695</v>
      </c>
      <c r="AHQ162" t="n">
        <v>59.09201</v>
      </c>
      <c r="AHR162" t="n">
        <v>59.19542</v>
      </c>
      <c r="AHS162" t="n">
        <v>59.21515</v>
      </c>
      <c r="AHT162" t="n">
        <v>59.27558</v>
      </c>
      <c r="AHU162" t="n">
        <v>59.32161</v>
      </c>
      <c r="AHV162" t="n">
        <v>59.35867</v>
      </c>
      <c r="AHW162" t="n">
        <v>59.50691</v>
      </c>
      <c r="AHX162" t="n">
        <v>59.68811</v>
      </c>
      <c r="AHY162" t="n">
        <v>59.77619</v>
      </c>
      <c r="AHZ162" t="n">
        <v>59.92179</v>
      </c>
      <c r="AIA162" t="n">
        <v>60.20427</v>
      </c>
      <c r="AIB162" t="n">
        <v>60.4557</v>
      </c>
      <c r="AIC162" t="n">
        <v>60.68099</v>
      </c>
      <c r="AID162" t="n">
        <v>60.91089</v>
      </c>
      <c r="AIE162" t="n">
        <v>61.11052</v>
      </c>
      <c r="AIF162" t="n">
        <v>61.2544</v>
      </c>
      <c r="AIG162" t="n">
        <v>61.31991</v>
      </c>
      <c r="AIH162" t="n">
        <v>61.44961</v>
      </c>
      <c r="AII162" t="n">
        <v>61.6272</v>
      </c>
      <c r="AIJ162" t="n">
        <v>61.82891</v>
      </c>
      <c r="AIK162" t="n">
        <v>61.98555</v>
      </c>
      <c r="AIL162" t="n">
        <v>62.30268</v>
      </c>
      <c r="AIM162" t="n">
        <v>62.56079</v>
      </c>
      <c r="AIN162" t="n">
        <v>62.89374</v>
      </c>
      <c r="AIO162" t="n">
        <v>63.05056</v>
      </c>
      <c r="AIP162" t="n">
        <v>63.12448</v>
      </c>
      <c r="AIQ162" t="n">
        <v>63.23491</v>
      </c>
      <c r="AIR162" t="n">
        <v>63.44884</v>
      </c>
      <c r="AIS162" t="n">
        <v>63.72159</v>
      </c>
      <c r="AIT162" t="n">
        <v>63.98066</v>
      </c>
      <c r="AIU162" t="n">
        <v>64.08049</v>
      </c>
      <c r="AIV162" t="n">
        <v>64.41283</v>
      </c>
      <c r="AIW162" t="n">
        <v>64.7295</v>
      </c>
      <c r="AIX162" t="n">
        <v>64.91495</v>
      </c>
      <c r="AIY162" t="n">
        <v>65.27928</v>
      </c>
      <c r="AIZ162" t="n">
        <v>65.64915000000001</v>
      </c>
      <c r="AJA162" t="n">
        <v>65.87888</v>
      </c>
      <c r="AJB162" t="n">
        <v>66.26647</v>
      </c>
      <c r="AJC162" t="n">
        <v>66.37513</v>
      </c>
      <c r="AJD162" t="n">
        <v>66.62224999999999</v>
      </c>
      <c r="AJE162" t="n">
        <v>66.78797</v>
      </c>
      <c r="AJF162" t="n">
        <v>66.92255</v>
      </c>
      <c r="AJG162" t="n">
        <v>67.09321</v>
      </c>
      <c r="AJH162" t="n">
        <v>67.23444000000001</v>
      </c>
      <c r="AJI162" t="n">
        <v>67.65725999999999</v>
      </c>
      <c r="AJJ162" t="n">
        <v>68.09979</v>
      </c>
      <c r="AJK162" t="n">
        <v>68.30363</v>
      </c>
      <c r="AJL162" t="n">
        <v>68.49062000000001</v>
      </c>
      <c r="AJM162" t="n">
        <v>68.61089</v>
      </c>
      <c r="AJN162" t="n">
        <v>69.00057</v>
      </c>
      <c r="AJO162" t="n">
        <v>69.43541</v>
      </c>
      <c r="AJP162" t="n">
        <v>69.80435</v>
      </c>
      <c r="AJQ162" t="n">
        <v>70.24724999999999</v>
      </c>
      <c r="AJR162" t="n">
        <v>70.48172</v>
      </c>
      <c r="AJS162" t="n">
        <v>70.71541999999999</v>
      </c>
      <c r="AJT162" t="n">
        <v>70.85398000000001</v>
      </c>
      <c r="AJU162" t="n">
        <v>71.26403999999999</v>
      </c>
      <c r="AJV162" t="n">
        <v>71.68141</v>
      </c>
      <c r="AJW162" t="n">
        <v>71.98773</v>
      </c>
      <c r="AJX162" t="n">
        <v>72.1327</v>
      </c>
      <c r="AJY162" t="n">
        <v>72.4466</v>
      </c>
      <c r="AJZ162" t="n">
        <v>72.93916</v>
      </c>
      <c r="AKA162" t="n">
        <v>73.15248</v>
      </c>
      <c r="AKB162" t="n">
        <v>73.76204</v>
      </c>
      <c r="AKC162" t="n">
        <v>74.0175</v>
      </c>
      <c r="AKD162" t="n">
        <v>74.26897</v>
      </c>
      <c r="AKE162" t="n">
        <v>74.55055</v>
      </c>
      <c r="AKF162" t="n">
        <v>75.05322</v>
      </c>
      <c r="AKG162" t="n">
        <v>75.52822999999999</v>
      </c>
      <c r="AKH162" t="n">
        <v>75.84538999999999</v>
      </c>
      <c r="AKI162" t="n">
        <v>76.42400000000001</v>
      </c>
      <c r="AKJ162" t="n">
        <v>77.17957</v>
      </c>
      <c r="AKK162" t="n">
        <v>77.58495000000001</v>
      </c>
      <c r="AKL162" t="n">
        <v>77.95502</v>
      </c>
      <c r="AKM162" t="n">
        <v>78.39113999999999</v>
      </c>
      <c r="AKN162" t="n">
        <v>78.84475999999999</v>
      </c>
      <c r="AKO162" t="n">
        <v>79.46787</v>
      </c>
      <c r="AKP162" t="n">
        <v>80.15888</v>
      </c>
      <c r="AKQ162" t="n">
        <v>80.97127999999999</v>
      </c>
      <c r="AKR162" t="n">
        <v>82.10263</v>
      </c>
      <c r="AKS162" t="n">
        <v>83.05208</v>
      </c>
      <c r="AKT162" t="n">
        <v>83.75306999999999</v>
      </c>
      <c r="AKU162" t="n">
        <v>85.00648</v>
      </c>
      <c r="AKV162" t="n">
        <v>86.03740000000001</v>
      </c>
      <c r="AKW162" t="n">
        <v>87.14514</v>
      </c>
      <c r="AKX162" t="n">
        <v>88.49241000000001</v>
      </c>
      <c r="AKY162" t="n">
        <v>88.7487</v>
      </c>
      <c r="AKZ162" t="n">
        <v>89.82574</v>
      </c>
      <c r="ALA162" t="n">
        <v>90.83009</v>
      </c>
      <c r="ALB162" t="n">
        <v>92.48524</v>
      </c>
      <c r="ALC162" t="n">
        <v>94.61825</v>
      </c>
      <c r="ALD162" t="n">
        <v>96.48066</v>
      </c>
      <c r="ALE162" t="n">
        <v>99.61306</v>
      </c>
      <c r="ALF162" t="n">
        <v>103.32429</v>
      </c>
      <c r="ALG162" t="n">
        <v>104.32918</v>
      </c>
      <c r="ALH162" t="n">
        <v>105.80341</v>
      </c>
      <c r="ALI162" t="n">
        <v>108.7627</v>
      </c>
      <c r="ALJ162" t="n">
        <v>112.2709</v>
      </c>
      <c r="ALK162" t="n">
        <v>113.39635</v>
      </c>
      <c r="ALL162" t="n">
        <v>116.59975</v>
      </c>
      <c r="ALM162" t="n">
        <v>123.54929</v>
      </c>
      <c r="ALN162" t="n">
        <v>140.17067</v>
      </c>
      <c r="ALO162" t="n">
        <v>208.29341</v>
      </c>
    </row>
    <row r="163">
      <c r="A163" t="inlineStr">
        <is>
          <t>Russian Federation</t>
        </is>
      </c>
      <c r="B163" t="inlineStr">
        <is>
          <t>RUS</t>
        </is>
      </c>
      <c r="C163" s="13">
        <f>AVERAGE(SI163,SJ163)</f>
        <v/>
      </c>
      <c r="D163" t="n">
        <v>1.77162</v>
      </c>
      <c r="E163" t="n">
        <v>4.1581</v>
      </c>
      <c r="F163" t="n">
        <v>5.41919</v>
      </c>
      <c r="G163" t="n">
        <v>6.26432</v>
      </c>
      <c r="H163" t="n">
        <v>6.99677</v>
      </c>
      <c r="I163" t="n">
        <v>7.5699</v>
      </c>
      <c r="J163" t="n">
        <v>7.98864</v>
      </c>
      <c r="K163" t="n">
        <v>8.26586</v>
      </c>
      <c r="L163" t="n">
        <v>8.623559999999999</v>
      </c>
      <c r="M163" t="n">
        <v>8.904960000000001</v>
      </c>
      <c r="N163" t="n">
        <v>9.18512</v>
      </c>
      <c r="O163" t="n">
        <v>9.550240000000001</v>
      </c>
      <c r="P163" t="n">
        <v>9.85998</v>
      </c>
      <c r="Q163" t="n">
        <v>10.09817</v>
      </c>
      <c r="R163" t="n">
        <v>10.32509</v>
      </c>
      <c r="S163" t="n">
        <v>10.54118</v>
      </c>
      <c r="T163" t="n">
        <v>10.78812</v>
      </c>
      <c r="U163" t="n">
        <v>10.9838</v>
      </c>
      <c r="V163" t="n">
        <v>11.14473</v>
      </c>
      <c r="W163" t="n">
        <v>11.26325</v>
      </c>
      <c r="X163" t="n">
        <v>11.41246</v>
      </c>
      <c r="Y163" t="n">
        <v>11.56494</v>
      </c>
      <c r="Z163" t="n">
        <v>11.76475</v>
      </c>
      <c r="AA163" t="n">
        <v>11.92659</v>
      </c>
      <c r="AB163" t="n">
        <v>12.05388</v>
      </c>
      <c r="AC163" t="n">
        <v>12.12652</v>
      </c>
      <c r="AD163" t="n">
        <v>12.21203</v>
      </c>
      <c r="AE163" t="n">
        <v>12.36053</v>
      </c>
      <c r="AF163" t="n">
        <v>12.46229</v>
      </c>
      <c r="AG163" t="n">
        <v>12.61391</v>
      </c>
      <c r="AH163" t="n">
        <v>12.75344</v>
      </c>
      <c r="AI163" t="n">
        <v>12.91093</v>
      </c>
      <c r="AJ163" t="n">
        <v>13.00781</v>
      </c>
      <c r="AK163" t="n">
        <v>13.11336</v>
      </c>
      <c r="AL163" t="n">
        <v>13.19635</v>
      </c>
      <c r="AM163" t="n">
        <v>13.30716</v>
      </c>
      <c r="AN163" t="n">
        <v>13.3526</v>
      </c>
      <c r="AO163" t="n">
        <v>13.42334</v>
      </c>
      <c r="AP163" t="n">
        <v>13.50138</v>
      </c>
      <c r="AQ163" t="n">
        <v>13.57868</v>
      </c>
      <c r="AR163" t="n">
        <v>13.666</v>
      </c>
      <c r="AS163" t="n">
        <v>13.75904</v>
      </c>
      <c r="AT163" t="n">
        <v>13.84548</v>
      </c>
      <c r="AU163" t="n">
        <v>13.89576</v>
      </c>
      <c r="AV163" t="n">
        <v>13.96663</v>
      </c>
      <c r="AW163" t="n">
        <v>14.07551</v>
      </c>
      <c r="AX163" t="n">
        <v>14.15665</v>
      </c>
      <c r="AY163" t="n">
        <v>14.25181</v>
      </c>
      <c r="AZ163" t="n">
        <v>14.33424</v>
      </c>
      <c r="BA163" t="n">
        <v>14.44003</v>
      </c>
      <c r="BB163" t="n">
        <v>14.54289</v>
      </c>
      <c r="BC163" t="n">
        <v>14.64009</v>
      </c>
      <c r="BD163" t="n">
        <v>14.70159</v>
      </c>
      <c r="BE163" t="n">
        <v>14.77977</v>
      </c>
      <c r="BF163" t="n">
        <v>14.8444</v>
      </c>
      <c r="BG163" t="n">
        <v>14.90438</v>
      </c>
      <c r="BH163" t="n">
        <v>14.96553</v>
      </c>
      <c r="BI163" t="n">
        <v>15.07748</v>
      </c>
      <c r="BJ163" t="n">
        <v>15.13334</v>
      </c>
      <c r="BK163" t="n">
        <v>15.19878</v>
      </c>
      <c r="BL163" t="n">
        <v>15.28068</v>
      </c>
      <c r="BM163" t="n">
        <v>15.34972</v>
      </c>
      <c r="BN163" t="n">
        <v>15.41713</v>
      </c>
      <c r="BO163" t="n">
        <v>15.49109</v>
      </c>
      <c r="BP163" t="n">
        <v>15.56485</v>
      </c>
      <c r="BQ163" t="n">
        <v>15.62876</v>
      </c>
      <c r="BR163" t="n">
        <v>15.6948</v>
      </c>
      <c r="BS163" t="n">
        <v>15.77549</v>
      </c>
      <c r="BT163" t="n">
        <v>15.83147</v>
      </c>
      <c r="BU163" t="n">
        <v>15.87037</v>
      </c>
      <c r="BV163" t="n">
        <v>15.93771</v>
      </c>
      <c r="BW163" t="n">
        <v>16.008</v>
      </c>
      <c r="BX163" t="n">
        <v>16.07029</v>
      </c>
      <c r="BY163" t="n">
        <v>16.10563</v>
      </c>
      <c r="BZ163" t="n">
        <v>16.16364</v>
      </c>
      <c r="CA163" t="n">
        <v>16.24445</v>
      </c>
      <c r="CB163" t="n">
        <v>16.31331</v>
      </c>
      <c r="CC163" t="n">
        <v>16.3615</v>
      </c>
      <c r="CD163" t="n">
        <v>16.42173</v>
      </c>
      <c r="CE163" t="n">
        <v>16.47317</v>
      </c>
      <c r="CF163" t="n">
        <v>16.53713</v>
      </c>
      <c r="CG163" t="n">
        <v>16.60192</v>
      </c>
      <c r="CH163" t="n">
        <v>16.64447</v>
      </c>
      <c r="CI163" t="n">
        <v>16.69651</v>
      </c>
      <c r="CJ163" t="n">
        <v>16.7494</v>
      </c>
      <c r="CK163" t="n">
        <v>16.80584</v>
      </c>
      <c r="CL163" t="n">
        <v>16.86269</v>
      </c>
      <c r="CM163" t="n">
        <v>16.92267</v>
      </c>
      <c r="CN163" t="n">
        <v>16.97388</v>
      </c>
      <c r="CO163" t="n">
        <v>17.03082</v>
      </c>
      <c r="CP163" t="n">
        <v>17.09161</v>
      </c>
      <c r="CQ163" t="n">
        <v>17.12705</v>
      </c>
      <c r="CR163" t="n">
        <v>17.18532</v>
      </c>
      <c r="CS163" t="n">
        <v>17.23145</v>
      </c>
      <c r="CT163" t="n">
        <v>17.26628</v>
      </c>
      <c r="CU163" t="n">
        <v>17.31219</v>
      </c>
      <c r="CV163" t="n">
        <v>17.3798</v>
      </c>
      <c r="CW163" t="n">
        <v>17.42686</v>
      </c>
      <c r="CX163" t="n">
        <v>17.46922</v>
      </c>
      <c r="CY163" t="n">
        <v>17.51699</v>
      </c>
      <c r="CZ163" t="n">
        <v>17.56156</v>
      </c>
      <c r="DA163" t="n">
        <v>17.6083</v>
      </c>
      <c r="DB163" t="n">
        <v>17.64541</v>
      </c>
      <c r="DC163" t="n">
        <v>17.70635</v>
      </c>
      <c r="DD163" t="n">
        <v>17.75472</v>
      </c>
      <c r="DE163" t="n">
        <v>17.81027</v>
      </c>
      <c r="DF163" t="n">
        <v>17.85721</v>
      </c>
      <c r="DG163" t="n">
        <v>17.91167</v>
      </c>
      <c r="DH163" t="n">
        <v>17.96599</v>
      </c>
      <c r="DI163" t="n">
        <v>18.03007</v>
      </c>
      <c r="DJ163" t="n">
        <v>18.08411</v>
      </c>
      <c r="DK163" t="n">
        <v>18.11652</v>
      </c>
      <c r="DL163" t="n">
        <v>18.15929</v>
      </c>
      <c r="DM163" t="n">
        <v>18.20809</v>
      </c>
      <c r="DN163" t="n">
        <v>18.26452</v>
      </c>
      <c r="DO163" t="n">
        <v>18.31538</v>
      </c>
      <c r="DP163" t="n">
        <v>18.37018</v>
      </c>
      <c r="DQ163" t="n">
        <v>18.4189</v>
      </c>
      <c r="DR163" t="n">
        <v>18.4809</v>
      </c>
      <c r="DS163" t="n">
        <v>18.54138</v>
      </c>
      <c r="DT163" t="n">
        <v>18.57828</v>
      </c>
      <c r="DU163" t="n">
        <v>18.62911</v>
      </c>
      <c r="DV163" t="n">
        <v>18.67274</v>
      </c>
      <c r="DW163" t="n">
        <v>18.724</v>
      </c>
      <c r="DX163" t="n">
        <v>18.76026</v>
      </c>
      <c r="DY163" t="n">
        <v>18.79249</v>
      </c>
      <c r="DZ163" t="n">
        <v>18.83378</v>
      </c>
      <c r="EA163" t="n">
        <v>18.88069</v>
      </c>
      <c r="EB163" t="n">
        <v>18.91477</v>
      </c>
      <c r="EC163" t="n">
        <v>18.95384</v>
      </c>
      <c r="ED163" t="n">
        <v>19.01365</v>
      </c>
      <c r="EE163" t="n">
        <v>19.05156</v>
      </c>
      <c r="EF163" t="n">
        <v>19.10919</v>
      </c>
      <c r="EG163" t="n">
        <v>19.15265</v>
      </c>
      <c r="EH163" t="n">
        <v>19.19717</v>
      </c>
      <c r="EI163" t="n">
        <v>19.21877</v>
      </c>
      <c r="EJ163" t="n">
        <v>19.2741</v>
      </c>
      <c r="EK163" t="n">
        <v>19.33638</v>
      </c>
      <c r="EL163" t="n">
        <v>19.38802</v>
      </c>
      <c r="EM163" t="n">
        <v>19.43469</v>
      </c>
      <c r="EN163" t="n">
        <v>19.47154</v>
      </c>
      <c r="EO163" t="n">
        <v>19.51962</v>
      </c>
      <c r="EP163" t="n">
        <v>19.56677</v>
      </c>
      <c r="EQ163" t="n">
        <v>19.60783</v>
      </c>
      <c r="ER163" t="n">
        <v>19.66323</v>
      </c>
      <c r="ES163" t="n">
        <v>19.72128</v>
      </c>
      <c r="ET163" t="n">
        <v>19.77916</v>
      </c>
      <c r="EU163" t="n">
        <v>19.83426</v>
      </c>
      <c r="EV163" t="n">
        <v>19.89707</v>
      </c>
      <c r="EW163" t="n">
        <v>19.93093</v>
      </c>
      <c r="EX163" t="n">
        <v>19.97918</v>
      </c>
      <c r="EY163" t="n">
        <v>20.02058</v>
      </c>
      <c r="EZ163" t="n">
        <v>20.0724</v>
      </c>
      <c r="FA163" t="n">
        <v>20.14473</v>
      </c>
      <c r="FB163" t="n">
        <v>20.19972</v>
      </c>
      <c r="FC163" t="n">
        <v>20.24132</v>
      </c>
      <c r="FD163" t="n">
        <v>20.28343</v>
      </c>
      <c r="FE163" t="n">
        <v>20.3192</v>
      </c>
      <c r="FF163" t="n">
        <v>20.35343</v>
      </c>
      <c r="FG163" t="n">
        <v>20.40151</v>
      </c>
      <c r="FH163" t="n">
        <v>20.44495</v>
      </c>
      <c r="FI163" t="n">
        <v>20.48826</v>
      </c>
      <c r="FJ163" t="n">
        <v>20.54507</v>
      </c>
      <c r="FK163" t="n">
        <v>20.58462</v>
      </c>
      <c r="FL163" t="n">
        <v>20.62774</v>
      </c>
      <c r="FM163" t="n">
        <v>20.65539</v>
      </c>
      <c r="FN163" t="n">
        <v>20.69095</v>
      </c>
      <c r="FO163" t="n">
        <v>20.74109</v>
      </c>
      <c r="FP163" t="n">
        <v>20.78618</v>
      </c>
      <c r="FQ163" t="n">
        <v>20.81843</v>
      </c>
      <c r="FR163" t="n">
        <v>20.86568</v>
      </c>
      <c r="FS163" t="n">
        <v>20.90889</v>
      </c>
      <c r="FT163" t="n">
        <v>20.9495</v>
      </c>
      <c r="FU163" t="n">
        <v>20.99501</v>
      </c>
      <c r="FV163" t="n">
        <v>21.04412</v>
      </c>
      <c r="FW163" t="n">
        <v>21.07034</v>
      </c>
      <c r="FX163" t="n">
        <v>21.11056</v>
      </c>
      <c r="FY163" t="n">
        <v>21.14938</v>
      </c>
      <c r="FZ163" t="n">
        <v>21.18475</v>
      </c>
      <c r="GA163" t="n">
        <v>21.22956</v>
      </c>
      <c r="GB163" t="n">
        <v>21.26515</v>
      </c>
      <c r="GC163" t="n">
        <v>21.30524</v>
      </c>
      <c r="GD163" t="n">
        <v>21.36839</v>
      </c>
      <c r="GE163" t="n">
        <v>21.41284</v>
      </c>
      <c r="GF163" t="n">
        <v>21.46188</v>
      </c>
      <c r="GG163" t="n">
        <v>21.48842</v>
      </c>
      <c r="GH163" t="n">
        <v>21.54368</v>
      </c>
      <c r="GI163" t="n">
        <v>21.59201</v>
      </c>
      <c r="GJ163" t="n">
        <v>21.64269</v>
      </c>
      <c r="GK163" t="n">
        <v>21.69164</v>
      </c>
      <c r="GL163" t="n">
        <v>21.72253</v>
      </c>
      <c r="GM163" t="n">
        <v>21.75909</v>
      </c>
      <c r="GN163" t="n">
        <v>21.81774</v>
      </c>
      <c r="GO163" t="n">
        <v>21.84451</v>
      </c>
      <c r="GP163" t="n">
        <v>21.87362</v>
      </c>
      <c r="GQ163" t="n">
        <v>21.91826</v>
      </c>
      <c r="GR163" t="n">
        <v>21.94932</v>
      </c>
      <c r="GS163" t="n">
        <v>22.00498</v>
      </c>
      <c r="GT163" t="n">
        <v>22.06204</v>
      </c>
      <c r="GU163" t="n">
        <v>22.10597</v>
      </c>
      <c r="GV163" t="n">
        <v>22.13688</v>
      </c>
      <c r="GW163" t="n">
        <v>22.18048</v>
      </c>
      <c r="GX163" t="n">
        <v>22.22826</v>
      </c>
      <c r="GY163" t="n">
        <v>22.27848</v>
      </c>
      <c r="GZ163" t="n">
        <v>22.32481</v>
      </c>
      <c r="HA163" t="n">
        <v>22.3641</v>
      </c>
      <c r="HB163" t="n">
        <v>22.38704</v>
      </c>
      <c r="HC163" t="n">
        <v>22.43108</v>
      </c>
      <c r="HD163" t="n">
        <v>22.4792</v>
      </c>
      <c r="HE163" t="n">
        <v>22.50647</v>
      </c>
      <c r="HF163" t="n">
        <v>22.53797</v>
      </c>
      <c r="HG163" t="n">
        <v>22.57007</v>
      </c>
      <c r="HH163" t="n">
        <v>22.59735</v>
      </c>
      <c r="HI163" t="n">
        <v>22.62029</v>
      </c>
      <c r="HJ163" t="n">
        <v>22.66194</v>
      </c>
      <c r="HK163" t="n">
        <v>22.70421</v>
      </c>
      <c r="HL163" t="n">
        <v>22.75401</v>
      </c>
      <c r="HM163" t="n">
        <v>22.8004</v>
      </c>
      <c r="HN163" t="n">
        <v>22.84561</v>
      </c>
      <c r="HO163" t="n">
        <v>22.89544</v>
      </c>
      <c r="HP163" t="n">
        <v>22.95045</v>
      </c>
      <c r="HQ163" t="n">
        <v>22.98702</v>
      </c>
      <c r="HR163" t="n">
        <v>23.04383</v>
      </c>
      <c r="HS163" t="n">
        <v>23.11013</v>
      </c>
      <c r="HT163" t="n">
        <v>23.15606</v>
      </c>
      <c r="HU163" t="n">
        <v>23.19275</v>
      </c>
      <c r="HV163" t="n">
        <v>23.25381</v>
      </c>
      <c r="HW163" t="n">
        <v>23.30834</v>
      </c>
      <c r="HX163" t="n">
        <v>23.3612</v>
      </c>
      <c r="HY163" t="n">
        <v>23.40762</v>
      </c>
      <c r="HZ163" t="n">
        <v>23.45575</v>
      </c>
      <c r="IA163" t="n">
        <v>23.50002</v>
      </c>
      <c r="IB163" t="n">
        <v>23.54832</v>
      </c>
      <c r="IC163" t="n">
        <v>23.58793</v>
      </c>
      <c r="ID163" t="n">
        <v>23.63817</v>
      </c>
      <c r="IE163" t="n">
        <v>23.67895</v>
      </c>
      <c r="IF163" t="n">
        <v>23.71434</v>
      </c>
      <c r="IG163" t="n">
        <v>23.74314</v>
      </c>
      <c r="IH163" t="n">
        <v>23.78015</v>
      </c>
      <c r="II163" t="n">
        <v>23.82442</v>
      </c>
      <c r="IJ163" t="n">
        <v>23.88283</v>
      </c>
      <c r="IK163" t="n">
        <v>23.93103</v>
      </c>
      <c r="IL163" t="n">
        <v>23.9641</v>
      </c>
      <c r="IM163" t="n">
        <v>24.00324</v>
      </c>
      <c r="IN163" t="n">
        <v>24.04876</v>
      </c>
      <c r="IO163" t="n">
        <v>24.08488</v>
      </c>
      <c r="IP163" t="n">
        <v>24.12067</v>
      </c>
      <c r="IQ163" t="n">
        <v>24.16969</v>
      </c>
      <c r="IR163" t="n">
        <v>24.20921</v>
      </c>
      <c r="IS163" t="n">
        <v>24.26292</v>
      </c>
      <c r="IT163" t="n">
        <v>24.29454</v>
      </c>
      <c r="IU163" t="n">
        <v>24.34</v>
      </c>
      <c r="IV163" t="n">
        <v>24.39479</v>
      </c>
      <c r="IW163" t="n">
        <v>24.44985</v>
      </c>
      <c r="IX163" t="n">
        <v>24.49585</v>
      </c>
      <c r="IY163" t="n">
        <v>24.54702</v>
      </c>
      <c r="IZ163" t="n">
        <v>24.58812</v>
      </c>
      <c r="JA163" t="n">
        <v>24.63939</v>
      </c>
      <c r="JB163" t="n">
        <v>24.69208</v>
      </c>
      <c r="JC163" t="n">
        <v>24.71921</v>
      </c>
      <c r="JD163" t="n">
        <v>24.76928</v>
      </c>
      <c r="JE163" t="n">
        <v>24.79922</v>
      </c>
      <c r="JF163" t="n">
        <v>24.83735</v>
      </c>
      <c r="JG163" t="n">
        <v>24.87413</v>
      </c>
      <c r="JH163" t="n">
        <v>24.9304</v>
      </c>
      <c r="JI163" t="n">
        <v>24.97928</v>
      </c>
      <c r="JJ163" t="n">
        <v>25.03039</v>
      </c>
      <c r="JK163" t="n">
        <v>25.07054</v>
      </c>
      <c r="JL163" t="n">
        <v>25.12521</v>
      </c>
      <c r="JM163" t="n">
        <v>25.17518</v>
      </c>
      <c r="JN163" t="n">
        <v>25.21867</v>
      </c>
      <c r="JO163" t="n">
        <v>25.27045</v>
      </c>
      <c r="JP163" t="n">
        <v>25.30973</v>
      </c>
      <c r="JQ163" t="n">
        <v>25.35258</v>
      </c>
      <c r="JR163" t="n">
        <v>25.39617</v>
      </c>
      <c r="JS163" t="n">
        <v>25.43638</v>
      </c>
      <c r="JT163" t="n">
        <v>25.46443</v>
      </c>
      <c r="JU163" t="n">
        <v>25.50625</v>
      </c>
      <c r="JV163" t="n">
        <v>25.55635</v>
      </c>
      <c r="JW163" t="n">
        <v>25.59165</v>
      </c>
      <c r="JX163" t="n">
        <v>25.62475</v>
      </c>
      <c r="JY163" t="n">
        <v>25.6723</v>
      </c>
      <c r="JZ163" t="n">
        <v>25.70965</v>
      </c>
      <c r="KA163" t="n">
        <v>25.75293</v>
      </c>
      <c r="KB163" t="n">
        <v>25.79996</v>
      </c>
      <c r="KC163" t="n">
        <v>25.84034</v>
      </c>
      <c r="KD163" t="n">
        <v>25.89546</v>
      </c>
      <c r="KE163" t="n">
        <v>25.95103</v>
      </c>
      <c r="KF163" t="n">
        <v>25.99519</v>
      </c>
      <c r="KG163" t="n">
        <v>26.03243</v>
      </c>
      <c r="KH163" t="n">
        <v>26.08245</v>
      </c>
      <c r="KI163" t="n">
        <v>26.13716</v>
      </c>
      <c r="KJ163" t="n">
        <v>26.17729</v>
      </c>
      <c r="KK163" t="n">
        <v>26.22592</v>
      </c>
      <c r="KL163" t="n">
        <v>26.26984</v>
      </c>
      <c r="KM163" t="n">
        <v>26.30727</v>
      </c>
      <c r="KN163" t="n">
        <v>26.35427</v>
      </c>
      <c r="KO163" t="n">
        <v>26.40717</v>
      </c>
      <c r="KP163" t="n">
        <v>26.46302</v>
      </c>
      <c r="KQ163" t="n">
        <v>26.51395</v>
      </c>
      <c r="KR163" t="n">
        <v>26.55528</v>
      </c>
      <c r="KS163" t="n">
        <v>26.60293</v>
      </c>
      <c r="KT163" t="n">
        <v>26.6596</v>
      </c>
      <c r="KU163" t="n">
        <v>26.69932</v>
      </c>
      <c r="KV163" t="n">
        <v>26.74033</v>
      </c>
      <c r="KW163" t="n">
        <v>26.79923</v>
      </c>
      <c r="KX163" t="n">
        <v>26.84863</v>
      </c>
      <c r="KY163" t="n">
        <v>26.89892</v>
      </c>
      <c r="KZ163" t="n">
        <v>26.95029</v>
      </c>
      <c r="LA163" t="n">
        <v>26.99585</v>
      </c>
      <c r="LB163" t="n">
        <v>27.0477</v>
      </c>
      <c r="LC163" t="n">
        <v>27.09336</v>
      </c>
      <c r="LD163" t="n">
        <v>27.12627</v>
      </c>
      <c r="LE163" t="n">
        <v>27.16614</v>
      </c>
      <c r="LF163" t="n">
        <v>27.20662</v>
      </c>
      <c r="LG163" t="n">
        <v>27.25478</v>
      </c>
      <c r="LH163" t="n">
        <v>27.30149</v>
      </c>
      <c r="LI163" t="n">
        <v>27.34477</v>
      </c>
      <c r="LJ163" t="n">
        <v>27.3827</v>
      </c>
      <c r="LK163" t="n">
        <v>27.44163</v>
      </c>
      <c r="LL163" t="n">
        <v>27.50803</v>
      </c>
      <c r="LM163" t="n">
        <v>27.57524</v>
      </c>
      <c r="LN163" t="n">
        <v>27.6258</v>
      </c>
      <c r="LO163" t="n">
        <v>27.66785</v>
      </c>
      <c r="LP163" t="n">
        <v>27.70607</v>
      </c>
      <c r="LQ163" t="n">
        <v>27.75922</v>
      </c>
      <c r="LR163" t="n">
        <v>27.80866</v>
      </c>
      <c r="LS163" t="n">
        <v>27.86644</v>
      </c>
      <c r="LT163" t="n">
        <v>27.91697</v>
      </c>
      <c r="LU163" t="n">
        <v>27.96074</v>
      </c>
      <c r="LV163" t="n">
        <v>28.00095</v>
      </c>
      <c r="LW163" t="n">
        <v>28.02945</v>
      </c>
      <c r="LX163" t="n">
        <v>28.05634</v>
      </c>
      <c r="LY163" t="n">
        <v>28.09925</v>
      </c>
      <c r="LZ163" t="n">
        <v>28.14359</v>
      </c>
      <c r="MA163" t="n">
        <v>28.1848</v>
      </c>
      <c r="MB163" t="n">
        <v>28.22524</v>
      </c>
      <c r="MC163" t="n">
        <v>28.25949</v>
      </c>
      <c r="MD163" t="n">
        <v>28.29067</v>
      </c>
      <c r="ME163" t="n">
        <v>28.33821</v>
      </c>
      <c r="MF163" t="n">
        <v>28.39308</v>
      </c>
      <c r="MG163" t="n">
        <v>28.45359</v>
      </c>
      <c r="MH163" t="n">
        <v>28.51842</v>
      </c>
      <c r="MI163" t="n">
        <v>28.56013</v>
      </c>
      <c r="MJ163" t="n">
        <v>28.60468</v>
      </c>
      <c r="MK163" t="n">
        <v>28.65054</v>
      </c>
      <c r="ML163" t="n">
        <v>28.68381</v>
      </c>
      <c r="MM163" t="n">
        <v>28.7186</v>
      </c>
      <c r="MN163" t="n">
        <v>28.75799</v>
      </c>
      <c r="MO163" t="n">
        <v>28.80486</v>
      </c>
      <c r="MP163" t="n">
        <v>28.8392</v>
      </c>
      <c r="MQ163" t="n">
        <v>28.87581</v>
      </c>
      <c r="MR163" t="n">
        <v>28.91867</v>
      </c>
      <c r="MS163" t="n">
        <v>28.97509</v>
      </c>
      <c r="MT163" t="n">
        <v>29.03241</v>
      </c>
      <c r="MU163" t="n">
        <v>29.09159</v>
      </c>
      <c r="MV163" t="n">
        <v>29.1298</v>
      </c>
      <c r="MW163" t="n">
        <v>29.16753</v>
      </c>
      <c r="MX163" t="n">
        <v>29.21407</v>
      </c>
      <c r="MY163" t="n">
        <v>29.2646</v>
      </c>
      <c r="MZ163" t="n">
        <v>29.3096</v>
      </c>
      <c r="NA163" t="n">
        <v>29.34368</v>
      </c>
      <c r="NB163" t="n">
        <v>29.38076</v>
      </c>
      <c r="NC163" t="n">
        <v>29.42988</v>
      </c>
      <c r="ND163" t="n">
        <v>29.4751</v>
      </c>
      <c r="NE163" t="n">
        <v>29.52659</v>
      </c>
      <c r="NF163" t="n">
        <v>29.56883</v>
      </c>
      <c r="NG163" t="n">
        <v>29.61703</v>
      </c>
      <c r="NH163" t="n">
        <v>29.66966</v>
      </c>
      <c r="NI163" t="n">
        <v>29.71056</v>
      </c>
      <c r="NJ163" t="n">
        <v>29.74367</v>
      </c>
      <c r="NK163" t="n">
        <v>29.79008</v>
      </c>
      <c r="NL163" t="n">
        <v>29.84782</v>
      </c>
      <c r="NM163" t="n">
        <v>29.89853</v>
      </c>
      <c r="NN163" t="n">
        <v>29.9388</v>
      </c>
      <c r="NO163" t="n">
        <v>29.97979</v>
      </c>
      <c r="NP163" t="n">
        <v>30.01542</v>
      </c>
      <c r="NQ163" t="n">
        <v>30.07639</v>
      </c>
      <c r="NR163" t="n">
        <v>30.12239</v>
      </c>
      <c r="NS163" t="n">
        <v>30.15888</v>
      </c>
      <c r="NT163" t="n">
        <v>30.19851</v>
      </c>
      <c r="NU163" t="n">
        <v>30.23332</v>
      </c>
      <c r="NV163" t="n">
        <v>30.28953</v>
      </c>
      <c r="NW163" t="n">
        <v>30.35554</v>
      </c>
      <c r="NX163" t="n">
        <v>30.41471</v>
      </c>
      <c r="NY163" t="n">
        <v>30.47204</v>
      </c>
      <c r="NZ163" t="n">
        <v>30.5202</v>
      </c>
      <c r="OA163" t="n">
        <v>30.5714</v>
      </c>
      <c r="OB163" t="n">
        <v>30.62626</v>
      </c>
      <c r="OC163" t="n">
        <v>30.67989</v>
      </c>
      <c r="OD163" t="n">
        <v>30.71626</v>
      </c>
      <c r="OE163" t="n">
        <v>30.75396</v>
      </c>
      <c r="OF163" t="n">
        <v>30.79547</v>
      </c>
      <c r="OG163" t="n">
        <v>30.83846</v>
      </c>
      <c r="OH163" t="n">
        <v>30.89171</v>
      </c>
      <c r="OI163" t="n">
        <v>30.94266</v>
      </c>
      <c r="OJ163" t="n">
        <v>30.98484</v>
      </c>
      <c r="OK163" t="n">
        <v>31.03311</v>
      </c>
      <c r="OL163" t="n">
        <v>31.08721</v>
      </c>
      <c r="OM163" t="n">
        <v>31.15849</v>
      </c>
      <c r="ON163" t="n">
        <v>31.21675</v>
      </c>
      <c r="OO163" t="n">
        <v>31.26977</v>
      </c>
      <c r="OP163" t="n">
        <v>31.32123</v>
      </c>
      <c r="OQ163" t="n">
        <v>31.35943</v>
      </c>
      <c r="OR163" t="n">
        <v>31.39717</v>
      </c>
      <c r="OS163" t="n">
        <v>31.44754</v>
      </c>
      <c r="OT163" t="n">
        <v>31.4886</v>
      </c>
      <c r="OU163" t="n">
        <v>31.54652</v>
      </c>
      <c r="OV163" t="n">
        <v>31.59292</v>
      </c>
      <c r="OW163" t="n">
        <v>31.62973</v>
      </c>
      <c r="OX163" t="n">
        <v>31.66455</v>
      </c>
      <c r="OY163" t="n">
        <v>31.70298</v>
      </c>
      <c r="OZ163" t="n">
        <v>31.75161</v>
      </c>
      <c r="PA163" t="n">
        <v>31.79367</v>
      </c>
      <c r="PB163" t="n">
        <v>31.83759</v>
      </c>
      <c r="PC163" t="n">
        <v>31.87428</v>
      </c>
      <c r="PD163" t="n">
        <v>31.91156</v>
      </c>
      <c r="PE163" t="n">
        <v>31.95819</v>
      </c>
      <c r="PF163" t="n">
        <v>32.01203</v>
      </c>
      <c r="PG163" t="n">
        <v>32.06502</v>
      </c>
      <c r="PH163" t="n">
        <v>32.11946</v>
      </c>
      <c r="PI163" t="n">
        <v>32.17292</v>
      </c>
      <c r="PJ163" t="n">
        <v>32.21508</v>
      </c>
      <c r="PK163" t="n">
        <v>32.25851</v>
      </c>
      <c r="PL163" t="n">
        <v>32.2926</v>
      </c>
      <c r="PM163" t="n">
        <v>32.34122</v>
      </c>
      <c r="PN163" t="n">
        <v>32.39366</v>
      </c>
      <c r="PO163" t="n">
        <v>32.45635</v>
      </c>
      <c r="PP163" t="n">
        <v>32.50108</v>
      </c>
      <c r="PQ163" t="n">
        <v>32.547</v>
      </c>
      <c r="PR163" t="n">
        <v>32.59104</v>
      </c>
      <c r="PS163" t="n">
        <v>32.6343</v>
      </c>
      <c r="PT163" t="n">
        <v>32.67487</v>
      </c>
      <c r="PU163" t="n">
        <v>32.73422</v>
      </c>
      <c r="PV163" t="n">
        <v>32.78111</v>
      </c>
      <c r="PW163" t="n">
        <v>32.83081</v>
      </c>
      <c r="PX163" t="n">
        <v>32.88327</v>
      </c>
      <c r="PY163" t="n">
        <v>32.92462</v>
      </c>
      <c r="PZ163" t="n">
        <v>32.97614</v>
      </c>
      <c r="QA163" t="n">
        <v>33.01136</v>
      </c>
      <c r="QB163" t="n">
        <v>33.07146</v>
      </c>
      <c r="QC163" t="n">
        <v>33.12313</v>
      </c>
      <c r="QD163" t="n">
        <v>33.15964</v>
      </c>
      <c r="QE163" t="n">
        <v>33.19463</v>
      </c>
      <c r="QF163" t="n">
        <v>33.25183</v>
      </c>
      <c r="QG163" t="n">
        <v>33.29953</v>
      </c>
      <c r="QH163" t="n">
        <v>33.34193</v>
      </c>
      <c r="QI163" t="n">
        <v>33.37263</v>
      </c>
      <c r="QJ163" t="n">
        <v>33.41062</v>
      </c>
      <c r="QK163" t="n">
        <v>33.46029</v>
      </c>
      <c r="QL163" t="n">
        <v>33.51009</v>
      </c>
      <c r="QM163" t="n">
        <v>33.56624</v>
      </c>
      <c r="QN163" t="n">
        <v>33.61359</v>
      </c>
      <c r="QO163" t="n">
        <v>33.65487</v>
      </c>
      <c r="QP163" t="n">
        <v>33.70068</v>
      </c>
      <c r="QQ163" t="n">
        <v>33.75352</v>
      </c>
      <c r="QR163" t="n">
        <v>33.78901</v>
      </c>
      <c r="QS163" t="n">
        <v>33.80434</v>
      </c>
      <c r="QT163" t="n">
        <v>33.8359</v>
      </c>
      <c r="QU163" t="n">
        <v>33.87026</v>
      </c>
      <c r="QV163" t="n">
        <v>33.90114</v>
      </c>
      <c r="QW163" t="n">
        <v>33.91997</v>
      </c>
      <c r="QX163" t="n">
        <v>33.96865</v>
      </c>
      <c r="QY163" t="n">
        <v>34.01699</v>
      </c>
      <c r="QZ163" t="n">
        <v>34.08932</v>
      </c>
      <c r="RA163" t="n">
        <v>34.15673</v>
      </c>
      <c r="RB163" t="n">
        <v>34.19236</v>
      </c>
      <c r="RC163" t="n">
        <v>34.23948</v>
      </c>
      <c r="RD163" t="n">
        <v>34.2799</v>
      </c>
      <c r="RE163" t="n">
        <v>34.31882</v>
      </c>
      <c r="RF163" t="n">
        <v>34.36405</v>
      </c>
      <c r="RG163" t="n">
        <v>34.4003</v>
      </c>
      <c r="RH163" t="n">
        <v>34.45863</v>
      </c>
      <c r="RI163" t="n">
        <v>34.51851</v>
      </c>
      <c r="RJ163" t="n">
        <v>34.56379</v>
      </c>
      <c r="RK163" t="n">
        <v>34.59029</v>
      </c>
      <c r="RL163" t="n">
        <v>34.63106</v>
      </c>
      <c r="RM163" t="n">
        <v>34.67262</v>
      </c>
      <c r="RN163" t="n">
        <v>34.71055</v>
      </c>
      <c r="RO163" t="n">
        <v>34.75042</v>
      </c>
      <c r="RP163" t="n">
        <v>34.8017</v>
      </c>
      <c r="RQ163" t="n">
        <v>34.84554</v>
      </c>
      <c r="RR163" t="n">
        <v>34.91147</v>
      </c>
      <c r="RS163" t="n">
        <v>34.96085</v>
      </c>
      <c r="RT163" t="n">
        <v>35.00484</v>
      </c>
      <c r="RU163" t="n">
        <v>35.06809</v>
      </c>
      <c r="RV163" t="n">
        <v>35.13493</v>
      </c>
      <c r="RW163" t="n">
        <v>35.17591</v>
      </c>
      <c r="RX163" t="n">
        <v>35.2346</v>
      </c>
      <c r="RY163" t="n">
        <v>35.29866</v>
      </c>
      <c r="RZ163" t="n">
        <v>35.34646</v>
      </c>
      <c r="SA163" t="n">
        <v>35.40437</v>
      </c>
      <c r="SB163" t="n">
        <v>35.4565</v>
      </c>
      <c r="SC163" t="n">
        <v>35.50757</v>
      </c>
      <c r="SD163" t="n">
        <v>35.55278</v>
      </c>
      <c r="SE163" t="n">
        <v>35.60302</v>
      </c>
      <c r="SF163" t="n">
        <v>35.6538</v>
      </c>
      <c r="SG163" t="n">
        <v>35.72307</v>
      </c>
      <c r="SH163" t="n">
        <v>35.76506</v>
      </c>
      <c r="SI163" t="n">
        <v>35.8159</v>
      </c>
      <c r="SJ163" t="n">
        <v>35.87292</v>
      </c>
      <c r="SK163" t="n">
        <v>35.95638</v>
      </c>
      <c r="SL163" t="n">
        <v>36.01223</v>
      </c>
      <c r="SM163" t="n">
        <v>36.06861</v>
      </c>
      <c r="SN163" t="n">
        <v>36.12047</v>
      </c>
      <c r="SO163" t="n">
        <v>36.16315</v>
      </c>
      <c r="SP163" t="n">
        <v>36.20574</v>
      </c>
      <c r="SQ163" t="n">
        <v>36.25515</v>
      </c>
      <c r="SR163" t="n">
        <v>36.32833</v>
      </c>
      <c r="SS163" t="n">
        <v>36.39121</v>
      </c>
      <c r="ST163" t="n">
        <v>36.45322</v>
      </c>
      <c r="SU163" t="n">
        <v>36.5041</v>
      </c>
      <c r="SV163" t="n">
        <v>36.57195</v>
      </c>
      <c r="SW163" t="n">
        <v>36.64301</v>
      </c>
      <c r="SX163" t="n">
        <v>36.70007</v>
      </c>
      <c r="SY163" t="n">
        <v>36.72793</v>
      </c>
      <c r="SZ163" t="n">
        <v>36.76076</v>
      </c>
      <c r="TA163" t="n">
        <v>36.81051</v>
      </c>
      <c r="TB163" t="n">
        <v>36.85757</v>
      </c>
      <c r="TC163" t="n">
        <v>36.91368</v>
      </c>
      <c r="TD163" t="n">
        <v>36.96011</v>
      </c>
      <c r="TE163" t="n">
        <v>37.01265</v>
      </c>
      <c r="TF163" t="n">
        <v>37.06923</v>
      </c>
      <c r="TG163" t="n">
        <v>37.12263</v>
      </c>
      <c r="TH163" t="n">
        <v>37.19336</v>
      </c>
      <c r="TI163" t="n">
        <v>37.25931</v>
      </c>
      <c r="TJ163" t="n">
        <v>37.31892</v>
      </c>
      <c r="TK163" t="n">
        <v>37.37965</v>
      </c>
      <c r="TL163" t="n">
        <v>37.44253</v>
      </c>
      <c r="TM163" t="n">
        <v>37.49664</v>
      </c>
      <c r="TN163" t="n">
        <v>37.54727</v>
      </c>
      <c r="TO163" t="n">
        <v>37.5999</v>
      </c>
      <c r="TP163" t="n">
        <v>37.65815</v>
      </c>
      <c r="TQ163" t="n">
        <v>37.72241</v>
      </c>
      <c r="TR163" t="n">
        <v>37.78536</v>
      </c>
      <c r="TS163" t="n">
        <v>37.82424</v>
      </c>
      <c r="TT163" t="n">
        <v>37.88107</v>
      </c>
      <c r="TU163" t="n">
        <v>37.94833</v>
      </c>
      <c r="TV163" t="n">
        <v>37.99514</v>
      </c>
      <c r="TW163" t="n">
        <v>38.0615</v>
      </c>
      <c r="TX163" t="n">
        <v>38.1213</v>
      </c>
      <c r="TY163" t="n">
        <v>38.1728</v>
      </c>
      <c r="TZ163" t="n">
        <v>38.23299</v>
      </c>
      <c r="UA163" t="n">
        <v>38.28486</v>
      </c>
      <c r="UB163" t="n">
        <v>38.35499</v>
      </c>
      <c r="UC163" t="n">
        <v>38.42239</v>
      </c>
      <c r="UD163" t="n">
        <v>38.49319</v>
      </c>
      <c r="UE163" t="n">
        <v>38.53717</v>
      </c>
      <c r="UF163" t="n">
        <v>38.58389</v>
      </c>
      <c r="UG163" t="n">
        <v>38.63855</v>
      </c>
      <c r="UH163" t="n">
        <v>38.68526</v>
      </c>
      <c r="UI163" t="n">
        <v>38.74662</v>
      </c>
      <c r="UJ163" t="n">
        <v>38.82455</v>
      </c>
      <c r="UK163" t="n">
        <v>38.8919</v>
      </c>
      <c r="UL163" t="n">
        <v>38.95547</v>
      </c>
      <c r="UM163" t="n">
        <v>39.00356</v>
      </c>
      <c r="UN163" t="n">
        <v>39.05502</v>
      </c>
      <c r="UO163" t="n">
        <v>39.11203</v>
      </c>
      <c r="UP163" t="n">
        <v>39.18496</v>
      </c>
      <c r="UQ163" t="n">
        <v>39.24689</v>
      </c>
      <c r="UR163" t="n">
        <v>39.28878</v>
      </c>
      <c r="US163" t="n">
        <v>39.36153</v>
      </c>
      <c r="UT163" t="n">
        <v>39.41321</v>
      </c>
      <c r="UU163" t="n">
        <v>39.44189</v>
      </c>
      <c r="UV163" t="n">
        <v>39.50572</v>
      </c>
      <c r="UW163" t="n">
        <v>39.55117</v>
      </c>
      <c r="UX163" t="n">
        <v>39.57988</v>
      </c>
      <c r="UY163" t="n">
        <v>39.64422</v>
      </c>
      <c r="UZ163" t="n">
        <v>39.71282</v>
      </c>
      <c r="VA163" t="n">
        <v>39.78443</v>
      </c>
      <c r="VB163" t="n">
        <v>39.85905</v>
      </c>
      <c r="VC163" t="n">
        <v>39.92218</v>
      </c>
      <c r="VD163" t="n">
        <v>39.97447</v>
      </c>
      <c r="VE163" t="n">
        <v>40.04176</v>
      </c>
      <c r="VF163" t="n">
        <v>40.10871</v>
      </c>
      <c r="VG163" t="n">
        <v>40.16379</v>
      </c>
      <c r="VH163" t="n">
        <v>40.2054</v>
      </c>
      <c r="VI163" t="n">
        <v>40.22899</v>
      </c>
      <c r="VJ163" t="n">
        <v>40.26568</v>
      </c>
      <c r="VK163" t="n">
        <v>40.31987</v>
      </c>
      <c r="VL163" t="n">
        <v>40.37115</v>
      </c>
      <c r="VM163" t="n">
        <v>40.42781</v>
      </c>
      <c r="VN163" t="n">
        <v>40.49859</v>
      </c>
      <c r="VO163" t="n">
        <v>40.5591</v>
      </c>
      <c r="VP163" t="n">
        <v>40.62489</v>
      </c>
      <c r="VQ163" t="n">
        <v>40.67247</v>
      </c>
      <c r="VR163" t="n">
        <v>40.7306</v>
      </c>
      <c r="VS163" t="n">
        <v>40.79868</v>
      </c>
      <c r="VT163" t="n">
        <v>40.87361</v>
      </c>
      <c r="VU163" t="n">
        <v>40.94155</v>
      </c>
      <c r="VV163" t="n">
        <v>41.04399</v>
      </c>
      <c r="VW163" t="n">
        <v>41.10967</v>
      </c>
      <c r="VX163" t="n">
        <v>41.17886</v>
      </c>
      <c r="VY163" t="n">
        <v>41.24314</v>
      </c>
      <c r="VZ163" t="n">
        <v>41.30464</v>
      </c>
      <c r="WA163" t="n">
        <v>41.38839</v>
      </c>
      <c r="WB163" t="n">
        <v>41.45128</v>
      </c>
      <c r="WC163" t="n">
        <v>41.51807</v>
      </c>
      <c r="WD163" t="n">
        <v>41.59451</v>
      </c>
      <c r="WE163" t="n">
        <v>41.64522</v>
      </c>
      <c r="WF163" t="n">
        <v>41.67943</v>
      </c>
      <c r="WG163" t="n">
        <v>41.74532</v>
      </c>
      <c r="WH163" t="n">
        <v>41.82574</v>
      </c>
      <c r="WI163" t="n">
        <v>41.91832</v>
      </c>
      <c r="WJ163" t="n">
        <v>41.99419</v>
      </c>
      <c r="WK163" t="n">
        <v>42.05239</v>
      </c>
      <c r="WL163" t="n">
        <v>42.09449</v>
      </c>
      <c r="WM163" t="n">
        <v>42.16444</v>
      </c>
      <c r="WN163" t="n">
        <v>42.22686</v>
      </c>
      <c r="WO163" t="n">
        <v>42.29121</v>
      </c>
      <c r="WP163" t="n">
        <v>42.3493</v>
      </c>
      <c r="WQ163" t="n">
        <v>42.40842</v>
      </c>
      <c r="WR163" t="n">
        <v>42.48902</v>
      </c>
      <c r="WS163" t="n">
        <v>42.57492</v>
      </c>
      <c r="WT163" t="n">
        <v>42.61245</v>
      </c>
      <c r="WU163" t="n">
        <v>42.67354</v>
      </c>
      <c r="WV163" t="n">
        <v>42.74751</v>
      </c>
      <c r="WW163" t="n">
        <v>42.8156</v>
      </c>
      <c r="WX163" t="n">
        <v>42.84988</v>
      </c>
      <c r="WY163" t="n">
        <v>42.90105</v>
      </c>
      <c r="WZ163" t="n">
        <v>42.96225</v>
      </c>
      <c r="XA163" t="n">
        <v>43.01785</v>
      </c>
      <c r="XB163" t="n">
        <v>43.07394</v>
      </c>
      <c r="XC163" t="n">
        <v>43.13734</v>
      </c>
      <c r="XD163" t="n">
        <v>43.22192</v>
      </c>
      <c r="XE163" t="n">
        <v>43.29564</v>
      </c>
      <c r="XF163" t="n">
        <v>43.38453</v>
      </c>
      <c r="XG163" t="n">
        <v>43.46404</v>
      </c>
      <c r="XH163" t="n">
        <v>43.54749</v>
      </c>
      <c r="XI163" t="n">
        <v>43.63725</v>
      </c>
      <c r="XJ163" t="n">
        <v>43.72167</v>
      </c>
      <c r="XK163" t="n">
        <v>43.79618</v>
      </c>
      <c r="XL163" t="n">
        <v>43.86847</v>
      </c>
      <c r="XM163" t="n">
        <v>43.93179</v>
      </c>
      <c r="XN163" t="n">
        <v>43.98099</v>
      </c>
      <c r="XO163" t="n">
        <v>44.03877</v>
      </c>
      <c r="XP163" t="n">
        <v>44.11189</v>
      </c>
      <c r="XQ163" t="n">
        <v>44.19884</v>
      </c>
      <c r="XR163" t="n">
        <v>44.283</v>
      </c>
      <c r="XS163" t="n">
        <v>44.36503</v>
      </c>
      <c r="XT163" t="n">
        <v>44.45686</v>
      </c>
      <c r="XU163" t="n">
        <v>44.49502</v>
      </c>
      <c r="XV163" t="n">
        <v>44.5477</v>
      </c>
      <c r="XW163" t="n">
        <v>44.60075</v>
      </c>
      <c r="XX163" t="n">
        <v>44.67461</v>
      </c>
      <c r="XY163" t="n">
        <v>44.74993</v>
      </c>
      <c r="XZ163" t="n">
        <v>44.80577</v>
      </c>
      <c r="YA163" t="n">
        <v>44.8943</v>
      </c>
      <c r="YB163" t="n">
        <v>44.96705</v>
      </c>
      <c r="YC163" t="n">
        <v>45.04628</v>
      </c>
      <c r="YD163" t="n">
        <v>45.11112</v>
      </c>
      <c r="YE163" t="n">
        <v>45.17655</v>
      </c>
      <c r="YF163" t="n">
        <v>45.20459</v>
      </c>
      <c r="YG163" t="n">
        <v>45.22899</v>
      </c>
      <c r="YH163" t="n">
        <v>45.32447</v>
      </c>
      <c r="YI163" t="n">
        <v>45.389</v>
      </c>
      <c r="YJ163" t="n">
        <v>45.46049</v>
      </c>
      <c r="YK163" t="n">
        <v>45.57614</v>
      </c>
      <c r="YL163" t="n">
        <v>45.67945</v>
      </c>
      <c r="YM163" t="n">
        <v>45.76583</v>
      </c>
      <c r="YN163" t="n">
        <v>45.81872</v>
      </c>
      <c r="YO163" t="n">
        <v>45.86814</v>
      </c>
      <c r="YP163" t="n">
        <v>45.98637</v>
      </c>
      <c r="YQ163" t="n">
        <v>46.10123</v>
      </c>
      <c r="YR163" t="n">
        <v>46.19844</v>
      </c>
      <c r="YS163" t="n">
        <v>46.29517</v>
      </c>
      <c r="YT163" t="n">
        <v>46.36618</v>
      </c>
      <c r="YU163" t="n">
        <v>46.45959</v>
      </c>
      <c r="YV163" t="n">
        <v>46.56821</v>
      </c>
      <c r="YW163" t="n">
        <v>46.6761</v>
      </c>
      <c r="YX163" t="n">
        <v>46.79322</v>
      </c>
      <c r="YY163" t="n">
        <v>46.89129</v>
      </c>
      <c r="YZ163" t="n">
        <v>46.97301</v>
      </c>
      <c r="ZA163" t="n">
        <v>47.06672</v>
      </c>
      <c r="ZB163" t="n">
        <v>47.14</v>
      </c>
      <c r="ZC163" t="n">
        <v>47.21035</v>
      </c>
      <c r="ZD163" t="n">
        <v>47.29831</v>
      </c>
      <c r="ZE163" t="n">
        <v>47.39257</v>
      </c>
      <c r="ZF163" t="n">
        <v>47.471</v>
      </c>
      <c r="ZG163" t="n">
        <v>47.56459</v>
      </c>
      <c r="ZH163" t="n">
        <v>47.6687</v>
      </c>
      <c r="ZI163" t="n">
        <v>47.78447</v>
      </c>
      <c r="ZJ163" t="n">
        <v>47.90318</v>
      </c>
      <c r="ZK163" t="n">
        <v>47.98164</v>
      </c>
      <c r="ZL163" t="n">
        <v>48.05972</v>
      </c>
      <c r="ZM163" t="n">
        <v>48.14679</v>
      </c>
      <c r="ZN163" t="n">
        <v>48.2335</v>
      </c>
      <c r="ZO163" t="n">
        <v>48.34464</v>
      </c>
      <c r="ZP163" t="n">
        <v>48.43957</v>
      </c>
      <c r="ZQ163" t="n">
        <v>48.50763</v>
      </c>
      <c r="ZR163" t="n">
        <v>48.57305</v>
      </c>
      <c r="ZS163" t="n">
        <v>48.59839</v>
      </c>
      <c r="ZT163" t="n">
        <v>48.65975</v>
      </c>
      <c r="ZU163" t="n">
        <v>48.73645</v>
      </c>
      <c r="ZV163" t="n">
        <v>48.82527</v>
      </c>
      <c r="ZW163" t="n">
        <v>48.89426</v>
      </c>
      <c r="ZX163" t="n">
        <v>48.96577</v>
      </c>
      <c r="ZY163" t="n">
        <v>49.03202</v>
      </c>
      <c r="ZZ163" t="n">
        <v>49.13248</v>
      </c>
      <c r="AAA163" t="n">
        <v>49.19829</v>
      </c>
      <c r="AAB163" t="n">
        <v>49.27772</v>
      </c>
      <c r="AAC163" t="n">
        <v>49.36927</v>
      </c>
      <c r="AAD163" t="n">
        <v>49.48033</v>
      </c>
      <c r="AAE163" t="n">
        <v>49.57448</v>
      </c>
      <c r="AAF163" t="n">
        <v>49.62284</v>
      </c>
      <c r="AAG163" t="n">
        <v>49.7163</v>
      </c>
      <c r="AAH163" t="n">
        <v>49.82281</v>
      </c>
      <c r="AAI163" t="n">
        <v>49.93002</v>
      </c>
      <c r="AAJ163" t="n">
        <v>50.03789</v>
      </c>
      <c r="AAK163" t="n">
        <v>50.13583</v>
      </c>
      <c r="AAL163" t="n">
        <v>50.21478</v>
      </c>
      <c r="AAM163" t="n">
        <v>50.27745</v>
      </c>
      <c r="AAN163" t="n">
        <v>50.37989</v>
      </c>
      <c r="AAO163" t="n">
        <v>50.47591</v>
      </c>
      <c r="AAP163" t="n">
        <v>50.57426</v>
      </c>
      <c r="AAQ163" t="n">
        <v>50.67549</v>
      </c>
      <c r="AAR163" t="n">
        <v>50.75893</v>
      </c>
      <c r="AAS163" t="n">
        <v>50.83082</v>
      </c>
      <c r="AAT163" t="n">
        <v>50.88187</v>
      </c>
      <c r="AAU163" t="n">
        <v>50.97535</v>
      </c>
      <c r="AAV163" t="n">
        <v>51.10025</v>
      </c>
      <c r="AAW163" t="n">
        <v>51.22821</v>
      </c>
      <c r="AAX163" t="n">
        <v>51.33403</v>
      </c>
      <c r="AAY163" t="n">
        <v>51.44524</v>
      </c>
      <c r="AAZ163" t="n">
        <v>51.57815</v>
      </c>
      <c r="ABA163" t="n">
        <v>51.70077</v>
      </c>
      <c r="ABB163" t="n">
        <v>51.79363</v>
      </c>
      <c r="ABC163" t="n">
        <v>51.86126</v>
      </c>
      <c r="ABD163" t="n">
        <v>51.94768</v>
      </c>
      <c r="ABE163" t="n">
        <v>52.08577</v>
      </c>
      <c r="ABF163" t="n">
        <v>52.19985</v>
      </c>
      <c r="ABG163" t="n">
        <v>52.26664</v>
      </c>
      <c r="ABH163" t="n">
        <v>52.35978</v>
      </c>
      <c r="ABI163" t="n">
        <v>52.49031</v>
      </c>
      <c r="ABJ163" t="n">
        <v>52.61638</v>
      </c>
      <c r="ABK163" t="n">
        <v>52.74406</v>
      </c>
      <c r="ABL163" t="n">
        <v>52.83341</v>
      </c>
      <c r="ABM163" t="n">
        <v>52.9586</v>
      </c>
      <c r="ABN163" t="n">
        <v>53.08573</v>
      </c>
      <c r="ABO163" t="n">
        <v>53.193</v>
      </c>
      <c r="ABP163" t="n">
        <v>53.30762</v>
      </c>
      <c r="ABQ163" t="n">
        <v>53.41463</v>
      </c>
      <c r="ABR163" t="n">
        <v>53.55627</v>
      </c>
      <c r="ABS163" t="n">
        <v>53.68064</v>
      </c>
      <c r="ABT163" t="n">
        <v>53.75076</v>
      </c>
      <c r="ABU163" t="n">
        <v>53.83113</v>
      </c>
      <c r="ABV163" t="n">
        <v>53.93496</v>
      </c>
      <c r="ABW163" t="n">
        <v>54.06896</v>
      </c>
      <c r="ABX163" t="n">
        <v>54.18818</v>
      </c>
      <c r="ABY163" t="n">
        <v>54.28012</v>
      </c>
      <c r="ABZ163" t="n">
        <v>54.39055</v>
      </c>
      <c r="ACA163" t="n">
        <v>54.45427</v>
      </c>
      <c r="ACB163" t="n">
        <v>54.59687</v>
      </c>
      <c r="ACC163" t="n">
        <v>54.69972</v>
      </c>
      <c r="ACD163" t="n">
        <v>54.83907</v>
      </c>
      <c r="ACE163" t="n">
        <v>54.97015</v>
      </c>
      <c r="ACF163" t="n">
        <v>55.09641</v>
      </c>
      <c r="ACG163" t="n">
        <v>55.19045</v>
      </c>
      <c r="ACH163" t="n">
        <v>55.29606</v>
      </c>
      <c r="ACI163" t="n">
        <v>55.40017</v>
      </c>
      <c r="ACJ163" t="n">
        <v>55.50338</v>
      </c>
      <c r="ACK163" t="n">
        <v>55.62815</v>
      </c>
      <c r="ACL163" t="n">
        <v>55.76149</v>
      </c>
      <c r="ACM163" t="n">
        <v>55.91248</v>
      </c>
      <c r="ACN163" t="n">
        <v>56.01507</v>
      </c>
      <c r="ACO163" t="n">
        <v>56.12981</v>
      </c>
      <c r="ACP163" t="n">
        <v>56.2391</v>
      </c>
      <c r="ACQ163" t="n">
        <v>56.31414</v>
      </c>
      <c r="ACR163" t="n">
        <v>56.35743</v>
      </c>
      <c r="ACS163" t="n">
        <v>56.44493</v>
      </c>
      <c r="ACT163" t="n">
        <v>56.50873</v>
      </c>
      <c r="ACU163" t="n">
        <v>56.60927</v>
      </c>
      <c r="ACV163" t="n">
        <v>56.74063</v>
      </c>
      <c r="ACW163" t="n">
        <v>56.93302</v>
      </c>
      <c r="ACX163" t="n">
        <v>57.06067</v>
      </c>
      <c r="ACY163" t="n">
        <v>57.19535</v>
      </c>
      <c r="ACZ163" t="n">
        <v>57.31703</v>
      </c>
      <c r="ADA163" t="n">
        <v>57.44129</v>
      </c>
      <c r="ADB163" t="n">
        <v>57.54829</v>
      </c>
      <c r="ADC163" t="n">
        <v>57.66655</v>
      </c>
      <c r="ADD163" t="n">
        <v>57.79985</v>
      </c>
      <c r="ADE163" t="n">
        <v>57.9869</v>
      </c>
      <c r="ADF163" t="n">
        <v>58.10308</v>
      </c>
      <c r="ADG163" t="n">
        <v>58.20491</v>
      </c>
      <c r="ADH163" t="n">
        <v>58.32351</v>
      </c>
      <c r="ADI163" t="n">
        <v>58.47889</v>
      </c>
      <c r="ADJ163" t="n">
        <v>58.66189</v>
      </c>
      <c r="ADK163" t="n">
        <v>58.80761</v>
      </c>
      <c r="ADL163" t="n">
        <v>58.98873</v>
      </c>
      <c r="ADM163" t="n">
        <v>59.10793</v>
      </c>
      <c r="ADN163" t="n">
        <v>59.25248</v>
      </c>
      <c r="ADO163" t="n">
        <v>59.38539</v>
      </c>
      <c r="ADP163" t="n">
        <v>59.5172</v>
      </c>
      <c r="ADQ163" t="n">
        <v>59.61415</v>
      </c>
      <c r="ADR163" t="n">
        <v>59.75414</v>
      </c>
      <c r="ADS163" t="n">
        <v>59.88143</v>
      </c>
      <c r="ADT163" t="n">
        <v>60.02267</v>
      </c>
      <c r="ADU163" t="n">
        <v>60.1689</v>
      </c>
      <c r="ADV163" t="n">
        <v>60.30999</v>
      </c>
      <c r="ADW163" t="n">
        <v>60.42154</v>
      </c>
      <c r="ADX163" t="n">
        <v>60.57028</v>
      </c>
      <c r="ADY163" t="n">
        <v>60.76569</v>
      </c>
      <c r="ADZ163" t="n">
        <v>60.9061</v>
      </c>
      <c r="AEA163" t="n">
        <v>61.06777</v>
      </c>
      <c r="AEB163" t="n">
        <v>61.20236</v>
      </c>
      <c r="AEC163" t="n">
        <v>61.33562</v>
      </c>
      <c r="AED163" t="n">
        <v>61.49959</v>
      </c>
      <c r="AEE163" t="n">
        <v>61.64062</v>
      </c>
      <c r="AEF163" t="n">
        <v>61.78162</v>
      </c>
      <c r="AEG163" t="n">
        <v>61.99792</v>
      </c>
      <c r="AEH163" t="n">
        <v>62.13506</v>
      </c>
      <c r="AEI163" t="n">
        <v>62.27065</v>
      </c>
      <c r="AEJ163" t="n">
        <v>62.43739</v>
      </c>
      <c r="AEK163" t="n">
        <v>62.64114</v>
      </c>
      <c r="AEL163" t="n">
        <v>62.83779</v>
      </c>
      <c r="AEM163" t="n">
        <v>63.02497</v>
      </c>
      <c r="AEN163" t="n">
        <v>63.23575</v>
      </c>
      <c r="AEO163" t="n">
        <v>63.38195</v>
      </c>
      <c r="AEP163" t="n">
        <v>63.57651</v>
      </c>
      <c r="AEQ163" t="n">
        <v>63.74175</v>
      </c>
      <c r="AER163" t="n">
        <v>63.86897</v>
      </c>
      <c r="AES163" t="n">
        <v>64.0838</v>
      </c>
      <c r="AET163" t="n">
        <v>64.26514</v>
      </c>
      <c r="AEU163" t="n">
        <v>64.46475</v>
      </c>
      <c r="AEV163" t="n">
        <v>64.65627000000001</v>
      </c>
      <c r="AEW163" t="n">
        <v>64.81595</v>
      </c>
      <c r="AEX163" t="n">
        <v>65.00613</v>
      </c>
      <c r="AEY163" t="n">
        <v>65.26542999999999</v>
      </c>
      <c r="AEZ163" t="n">
        <v>65.40089</v>
      </c>
      <c r="AFA163" t="n">
        <v>65.58633</v>
      </c>
      <c r="AFB163" t="n">
        <v>65.71822</v>
      </c>
      <c r="AFC163" t="n">
        <v>65.87598</v>
      </c>
      <c r="AFD163" t="n">
        <v>66.03915000000001</v>
      </c>
      <c r="AFE163" t="n">
        <v>66.17925</v>
      </c>
      <c r="AFF163" t="n">
        <v>66.38303999999999</v>
      </c>
      <c r="AFG163" t="n">
        <v>66.58369</v>
      </c>
      <c r="AFH163" t="n">
        <v>66.77169000000001</v>
      </c>
      <c r="AFI163" t="n">
        <v>67.00521999999999</v>
      </c>
      <c r="AFJ163" t="n">
        <v>67.20909</v>
      </c>
      <c r="AFK163" t="n">
        <v>67.47790000000001</v>
      </c>
      <c r="AFL163" t="n">
        <v>67.71025</v>
      </c>
      <c r="AFM163" t="n">
        <v>67.82011</v>
      </c>
      <c r="AFN163" t="n">
        <v>67.90694000000001</v>
      </c>
      <c r="AFO163" t="n">
        <v>68.00388</v>
      </c>
      <c r="AFP163" t="n">
        <v>68.17828</v>
      </c>
      <c r="AFQ163" t="n">
        <v>68.38373</v>
      </c>
      <c r="AFR163" t="n">
        <v>68.57314</v>
      </c>
      <c r="AFS163" t="n">
        <v>68.80923</v>
      </c>
      <c r="AFT163" t="n">
        <v>69.00242</v>
      </c>
      <c r="AFU163" t="n">
        <v>69.2504</v>
      </c>
      <c r="AFV163" t="n">
        <v>69.57168</v>
      </c>
      <c r="AFW163" t="n">
        <v>69.72736999999999</v>
      </c>
      <c r="AFX163" t="n">
        <v>69.82716000000001</v>
      </c>
      <c r="AFY163" t="n">
        <v>69.96850999999999</v>
      </c>
      <c r="AFZ163" t="n">
        <v>70.12669</v>
      </c>
      <c r="AGA163" t="n">
        <v>70.246</v>
      </c>
      <c r="AGB163" t="n">
        <v>70.38884</v>
      </c>
      <c r="AGC163" t="n">
        <v>70.53043</v>
      </c>
      <c r="AGD163" t="n">
        <v>70.65736</v>
      </c>
      <c r="AGE163" t="n">
        <v>70.86641</v>
      </c>
      <c r="AGF163" t="n">
        <v>71.07543</v>
      </c>
      <c r="AGG163" t="n">
        <v>71.28135</v>
      </c>
      <c r="AGH163" t="n">
        <v>71.53461</v>
      </c>
      <c r="AGI163" t="n">
        <v>71.73156</v>
      </c>
      <c r="AGJ163" t="n">
        <v>72.03998</v>
      </c>
      <c r="AGK163" t="n">
        <v>72.16296</v>
      </c>
      <c r="AGL163" t="n">
        <v>72.392</v>
      </c>
      <c r="AGM163" t="n">
        <v>72.62672999999999</v>
      </c>
      <c r="AGN163" t="n">
        <v>72.85393999999999</v>
      </c>
      <c r="AGO163" t="n">
        <v>73.13154</v>
      </c>
      <c r="AGP163" t="n">
        <v>73.3549</v>
      </c>
      <c r="AGQ163" t="n">
        <v>73.52746</v>
      </c>
      <c r="AGR163" t="n">
        <v>73.74142000000001</v>
      </c>
      <c r="AGS163" t="n">
        <v>73.93861</v>
      </c>
      <c r="AGT163" t="n">
        <v>74.23265000000001</v>
      </c>
      <c r="AGU163" t="n">
        <v>74.54215000000001</v>
      </c>
      <c r="AGV163" t="n">
        <v>74.81144999999999</v>
      </c>
      <c r="AGW163" t="n">
        <v>75.04163</v>
      </c>
      <c r="AGX163" t="n">
        <v>75.32198</v>
      </c>
      <c r="AGY163" t="n">
        <v>75.48389</v>
      </c>
      <c r="AGZ163" t="n">
        <v>75.68059</v>
      </c>
      <c r="AHA163" t="n">
        <v>75.99694</v>
      </c>
      <c r="AHB163" t="n">
        <v>76.21673</v>
      </c>
      <c r="AHC163" t="n">
        <v>76.41294000000001</v>
      </c>
      <c r="AHD163" t="n">
        <v>76.66074999999999</v>
      </c>
      <c r="AHE163" t="n">
        <v>77.00044</v>
      </c>
      <c r="AHF163" t="n">
        <v>77.27579</v>
      </c>
      <c r="AHG163" t="n">
        <v>77.46396</v>
      </c>
      <c r="AHH163" t="n">
        <v>77.78176999999999</v>
      </c>
      <c r="AHI163" t="n">
        <v>78.05655</v>
      </c>
      <c r="AHJ163" t="n">
        <v>78.36123000000001</v>
      </c>
      <c r="AHK163" t="n">
        <v>78.65403000000001</v>
      </c>
      <c r="AHL163" t="n">
        <v>78.91238</v>
      </c>
      <c r="AHM163" t="n">
        <v>79.10682</v>
      </c>
      <c r="AHN163" t="n">
        <v>79.38037</v>
      </c>
      <c r="AHO163" t="n">
        <v>79.74157</v>
      </c>
      <c r="AHP163" t="n">
        <v>80.15271</v>
      </c>
      <c r="AHQ163" t="n">
        <v>80.46975999999999</v>
      </c>
      <c r="AHR163" t="n">
        <v>80.81253</v>
      </c>
      <c r="AHS163" t="n">
        <v>81.07879</v>
      </c>
      <c r="AHT163" t="n">
        <v>81.34596000000001</v>
      </c>
      <c r="AHU163" t="n">
        <v>81.60221</v>
      </c>
      <c r="AHV163" t="n">
        <v>81.88019</v>
      </c>
      <c r="AHW163" t="n">
        <v>82.18098999999999</v>
      </c>
      <c r="AHX163" t="n">
        <v>82.44150999999999</v>
      </c>
      <c r="AHY163" t="n">
        <v>82.89353</v>
      </c>
      <c r="AHZ163" t="n">
        <v>83.33447</v>
      </c>
      <c r="AIA163" t="n">
        <v>83.65179000000001</v>
      </c>
      <c r="AIB163" t="n">
        <v>84.01271</v>
      </c>
      <c r="AIC163" t="n">
        <v>84.26286</v>
      </c>
      <c r="AID163" t="n">
        <v>84.50393</v>
      </c>
      <c r="AIE163" t="n">
        <v>84.91873</v>
      </c>
      <c r="AIF163" t="n">
        <v>85.41704</v>
      </c>
      <c r="AIG163" t="n">
        <v>85.91518000000001</v>
      </c>
      <c r="AIH163" t="n">
        <v>86.33453</v>
      </c>
      <c r="AII163" t="n">
        <v>86.71680000000001</v>
      </c>
      <c r="AIJ163" t="n">
        <v>87.09536</v>
      </c>
      <c r="AIK163" t="n">
        <v>87.53254</v>
      </c>
      <c r="AIL163" t="n">
        <v>88.113</v>
      </c>
      <c r="AIM163" t="n">
        <v>88.57102999999999</v>
      </c>
      <c r="AIN163" t="n">
        <v>89.06841</v>
      </c>
      <c r="AIO163" t="n">
        <v>89.4894</v>
      </c>
      <c r="AIP163" t="n">
        <v>89.9438</v>
      </c>
      <c r="AIQ163" t="n">
        <v>90.36479</v>
      </c>
      <c r="AIR163" t="n">
        <v>90.71983</v>
      </c>
      <c r="AIS163" t="n">
        <v>91.46742</v>
      </c>
      <c r="AIT163" t="n">
        <v>92.05709</v>
      </c>
      <c r="AIU163" t="n">
        <v>92.74097</v>
      </c>
      <c r="AIV163" t="n">
        <v>93.50158999999999</v>
      </c>
      <c r="AIW163" t="n">
        <v>94.02827000000001</v>
      </c>
      <c r="AIX163" t="n">
        <v>94.48948</v>
      </c>
      <c r="AIY163" t="n">
        <v>95.13137</v>
      </c>
      <c r="AIZ163" t="n">
        <v>95.69746000000001</v>
      </c>
      <c r="AJA163" t="n">
        <v>96.39472000000001</v>
      </c>
      <c r="AJB163" t="n">
        <v>96.92301</v>
      </c>
      <c r="AJC163" t="n">
        <v>97.29415</v>
      </c>
      <c r="AJD163" t="n">
        <v>97.85339</v>
      </c>
      <c r="AJE163" t="n">
        <v>98.23009</v>
      </c>
      <c r="AJF163" t="n">
        <v>98.58698</v>
      </c>
      <c r="AJG163" t="n">
        <v>99.00406</v>
      </c>
      <c r="AJH163" t="n">
        <v>99.47584000000001</v>
      </c>
      <c r="AJI163" t="n">
        <v>99.84993</v>
      </c>
      <c r="AJJ163" t="n">
        <v>100.50697</v>
      </c>
      <c r="AJK163" t="n">
        <v>101.02945</v>
      </c>
      <c r="AJL163" t="n">
        <v>101.38547</v>
      </c>
      <c r="AJM163" t="n">
        <v>101.66551</v>
      </c>
      <c r="AJN163" t="n">
        <v>102.07457</v>
      </c>
      <c r="AJO163" t="n">
        <v>102.62929</v>
      </c>
      <c r="AJP163" t="n">
        <v>103.08329</v>
      </c>
      <c r="AJQ163" t="n">
        <v>103.20683</v>
      </c>
      <c r="AJR163" t="n">
        <v>103.20832</v>
      </c>
      <c r="AJS163" t="n">
        <v>103.40892</v>
      </c>
      <c r="AJT163" t="n">
        <v>103.77151</v>
      </c>
      <c r="AJU163" t="n">
        <v>104.05122</v>
      </c>
      <c r="AJV163" t="n">
        <v>104.32078</v>
      </c>
      <c r="AJW163" t="n">
        <v>104.52769</v>
      </c>
      <c r="AJX163" t="n">
        <v>104.8996</v>
      </c>
      <c r="AJY163" t="n">
        <v>105.45885</v>
      </c>
      <c r="AJZ163" t="n">
        <v>106.17582</v>
      </c>
      <c r="AKA163" t="n">
        <v>106.8562</v>
      </c>
      <c r="AKB163" t="n">
        <v>107.2233</v>
      </c>
      <c r="AKC163" t="n">
        <v>107.47469</v>
      </c>
      <c r="AKD163" t="n">
        <v>107.91503</v>
      </c>
      <c r="AKE163" t="n">
        <v>108.79651</v>
      </c>
      <c r="AKF163" t="n">
        <v>109.36622</v>
      </c>
      <c r="AKG163" t="n">
        <v>110.00889</v>
      </c>
      <c r="AKH163" t="n">
        <v>110.28271</v>
      </c>
      <c r="AKI163" t="n">
        <v>110.65543</v>
      </c>
      <c r="AKJ163" t="n">
        <v>111.24099</v>
      </c>
      <c r="AKK163" t="n">
        <v>111.82669</v>
      </c>
      <c r="AKL163" t="n">
        <v>112.2812</v>
      </c>
      <c r="AKM163" t="n">
        <v>112.65508</v>
      </c>
      <c r="AKN163" t="n">
        <v>112.96692</v>
      </c>
      <c r="AKO163" t="n">
        <v>113.64639</v>
      </c>
      <c r="AKP163" t="n">
        <v>114.61026</v>
      </c>
      <c r="AKQ163" t="n">
        <v>115.68643</v>
      </c>
      <c r="AKR163" t="n">
        <v>117.2983</v>
      </c>
      <c r="AKS163" t="n">
        <v>118.69132</v>
      </c>
      <c r="AKT163" t="n">
        <v>119.68792</v>
      </c>
      <c r="AKU163" t="n">
        <v>121.31218</v>
      </c>
      <c r="AKV163" t="n">
        <v>123.45419</v>
      </c>
      <c r="AKW163" t="n">
        <v>125.32264</v>
      </c>
      <c r="AKX163" t="n">
        <v>126.84444</v>
      </c>
      <c r="AKY163" t="n">
        <v>128.75101</v>
      </c>
      <c r="AKZ163" t="n">
        <v>130.64557</v>
      </c>
      <c r="ALA163" t="n">
        <v>132.78844</v>
      </c>
      <c r="ALB163" t="n">
        <v>134.3177</v>
      </c>
      <c r="ALC163" t="n">
        <v>137.35168</v>
      </c>
      <c r="ALD163" t="n">
        <v>140.08916</v>
      </c>
      <c r="ALE163" t="n">
        <v>141.97072</v>
      </c>
      <c r="ALF163" t="n">
        <v>145.82481</v>
      </c>
      <c r="ALG163" t="n">
        <v>149.73383</v>
      </c>
      <c r="ALH163" t="n">
        <v>151.19395</v>
      </c>
      <c r="ALI163" t="n">
        <v>155.25757</v>
      </c>
      <c r="ALJ163" t="n">
        <v>162.99379</v>
      </c>
      <c r="ALK163" t="n">
        <v>171.45451</v>
      </c>
      <c r="ALL163" t="n">
        <v>181.67105</v>
      </c>
      <c r="ALM163" t="n">
        <v>190.52298</v>
      </c>
      <c r="ALN163" t="n">
        <v>206.70506</v>
      </c>
      <c r="ALO163" t="n">
        <v>269.8317</v>
      </c>
    </row>
    <row r="164">
      <c r="A164" t="inlineStr">
        <is>
          <t>Slovak Republic</t>
        </is>
      </c>
      <c r="B164" t="inlineStr">
        <is>
          <t>SVK</t>
        </is>
      </c>
      <c r="C164" s="13">
        <f>AVERAGE(SI164,SJ164)</f>
        <v/>
      </c>
      <c r="D164" t="n">
        <v>0.50832</v>
      </c>
      <c r="E164" t="n">
        <v>1.03194</v>
      </c>
      <c r="F164" t="n">
        <v>2.00109</v>
      </c>
      <c r="G164" t="n">
        <v>2.66723</v>
      </c>
      <c r="H164" t="n">
        <v>3.24387</v>
      </c>
      <c r="I164" t="n">
        <v>3.73826</v>
      </c>
      <c r="J164" t="n">
        <v>3.95351</v>
      </c>
      <c r="K164" t="n">
        <v>4.26183</v>
      </c>
      <c r="L164" t="n">
        <v>4.55786</v>
      </c>
      <c r="M164" t="n">
        <v>4.68785</v>
      </c>
      <c r="N164" t="n">
        <v>4.84965</v>
      </c>
      <c r="O164" t="n">
        <v>4.94787</v>
      </c>
      <c r="P164" t="n">
        <v>4.96043</v>
      </c>
      <c r="Q164" t="n">
        <v>5.00963</v>
      </c>
      <c r="R164" t="n">
        <v>5.1153</v>
      </c>
      <c r="S164" t="n">
        <v>5.43471</v>
      </c>
      <c r="T164" t="n">
        <v>5.79629</v>
      </c>
      <c r="U164" t="n">
        <v>6.10506</v>
      </c>
      <c r="V164" t="n">
        <v>6.17812</v>
      </c>
      <c r="W164" t="n">
        <v>6.21168</v>
      </c>
      <c r="X164" t="n">
        <v>6.2292</v>
      </c>
      <c r="Y164" t="n">
        <v>6.2292</v>
      </c>
      <c r="Z164" t="n">
        <v>6.29901</v>
      </c>
      <c r="AA164" t="n">
        <v>6.3766</v>
      </c>
      <c r="AB164" t="n">
        <v>6.43313</v>
      </c>
      <c r="AC164" t="n">
        <v>6.57151</v>
      </c>
      <c r="AD164" t="n">
        <v>6.65513</v>
      </c>
      <c r="AE164" t="n">
        <v>6.81552</v>
      </c>
      <c r="AF164" t="n">
        <v>6.95537</v>
      </c>
      <c r="AG164" t="n">
        <v>7.17133</v>
      </c>
      <c r="AH164" t="n">
        <v>7.42362</v>
      </c>
      <c r="AI164" t="n">
        <v>7.52386</v>
      </c>
      <c r="AJ164" t="n">
        <v>7.55204</v>
      </c>
      <c r="AK164" t="n">
        <v>7.74028</v>
      </c>
      <c r="AL164" t="n">
        <v>7.91097</v>
      </c>
      <c r="AM164" t="n">
        <v>7.95693</v>
      </c>
      <c r="AN164" t="n">
        <v>8.155810000000001</v>
      </c>
      <c r="AO164" t="n">
        <v>8.309609999999999</v>
      </c>
      <c r="AP164" t="n">
        <v>8.355510000000001</v>
      </c>
      <c r="AQ164" t="n">
        <v>8.365970000000001</v>
      </c>
      <c r="AR164" t="n">
        <v>8.53631</v>
      </c>
      <c r="AS164" t="n">
        <v>8.57053</v>
      </c>
      <c r="AT164" t="n">
        <v>8.781090000000001</v>
      </c>
      <c r="AU164" t="n">
        <v>8.843579999999999</v>
      </c>
      <c r="AV164" t="n">
        <v>8.84718</v>
      </c>
      <c r="AW164" t="n">
        <v>8.89024</v>
      </c>
      <c r="AX164" t="n">
        <v>9.01051</v>
      </c>
      <c r="AY164" t="n">
        <v>9.04491</v>
      </c>
      <c r="AZ164" t="n">
        <v>9.0486</v>
      </c>
      <c r="BA164" t="n">
        <v>9.07349</v>
      </c>
      <c r="BB164" t="n">
        <v>9.095929999999999</v>
      </c>
      <c r="BC164" t="n">
        <v>9.134869999999999</v>
      </c>
      <c r="BD164" t="n">
        <v>9.2197</v>
      </c>
      <c r="BE164" t="n">
        <v>9.28581</v>
      </c>
      <c r="BF164" t="n">
        <v>9.36355</v>
      </c>
      <c r="BG164" t="n">
        <v>9.469720000000001</v>
      </c>
      <c r="BH164" t="n">
        <v>9.526249999999999</v>
      </c>
      <c r="BI164" t="n">
        <v>9.578580000000001</v>
      </c>
      <c r="BJ164" t="n">
        <v>9.775919999999999</v>
      </c>
      <c r="BK164" t="n">
        <v>9.878399999999999</v>
      </c>
      <c r="BL164" t="n">
        <v>9.91042</v>
      </c>
      <c r="BM164" t="n">
        <v>9.91042</v>
      </c>
      <c r="BN164" t="n">
        <v>9.91042</v>
      </c>
      <c r="BO164" t="n">
        <v>9.9198</v>
      </c>
      <c r="BP164" t="n">
        <v>10.05762</v>
      </c>
      <c r="BQ164" t="n">
        <v>10.20404</v>
      </c>
      <c r="BR164" t="n">
        <v>10.27156</v>
      </c>
      <c r="BS164" t="n">
        <v>10.28554</v>
      </c>
      <c r="BT164" t="n">
        <v>10.3662</v>
      </c>
      <c r="BU164" t="n">
        <v>10.4693</v>
      </c>
      <c r="BV164" t="n">
        <v>10.59807</v>
      </c>
      <c r="BW164" t="n">
        <v>10.67853</v>
      </c>
      <c r="BX164" t="n">
        <v>10.69218</v>
      </c>
      <c r="BY164" t="n">
        <v>10.76745</v>
      </c>
      <c r="BZ164" t="n">
        <v>10.77764</v>
      </c>
      <c r="CA164" t="n">
        <v>10.83096</v>
      </c>
      <c r="CB164" t="n">
        <v>10.89396</v>
      </c>
      <c r="CC164" t="n">
        <v>11.05786</v>
      </c>
      <c r="CD164" t="n">
        <v>11.10161</v>
      </c>
      <c r="CE164" t="n">
        <v>11.12014</v>
      </c>
      <c r="CF164" t="n">
        <v>11.13869</v>
      </c>
      <c r="CG164" t="n">
        <v>11.21359</v>
      </c>
      <c r="CH164" t="n">
        <v>11.26175</v>
      </c>
      <c r="CI164" t="n">
        <v>11.30674</v>
      </c>
      <c r="CJ164" t="n">
        <v>11.33037</v>
      </c>
      <c r="CK164" t="n">
        <v>11.33894</v>
      </c>
      <c r="CL164" t="n">
        <v>11.35359</v>
      </c>
      <c r="CM164" t="n">
        <v>11.39868</v>
      </c>
      <c r="CN164" t="n">
        <v>11.40463</v>
      </c>
      <c r="CO164" t="n">
        <v>11.48871</v>
      </c>
      <c r="CP164" t="n">
        <v>11.61077</v>
      </c>
      <c r="CQ164" t="n">
        <v>11.67205</v>
      </c>
      <c r="CR164" t="n">
        <v>11.73851</v>
      </c>
      <c r="CS164" t="n">
        <v>11.79334</v>
      </c>
      <c r="CT164" t="n">
        <v>11.84853</v>
      </c>
      <c r="CU164" t="n">
        <v>11.95908</v>
      </c>
      <c r="CV164" t="n">
        <v>12.01221</v>
      </c>
      <c r="CW164" t="n">
        <v>12.06487</v>
      </c>
      <c r="CX164" t="n">
        <v>12.22056</v>
      </c>
      <c r="CY164" t="n">
        <v>12.28355</v>
      </c>
      <c r="CZ164" t="n">
        <v>12.32343</v>
      </c>
      <c r="DA164" t="n">
        <v>12.45176</v>
      </c>
      <c r="DB164" t="n">
        <v>12.5153</v>
      </c>
      <c r="DC164" t="n">
        <v>12.55464</v>
      </c>
      <c r="DD164" t="n">
        <v>12.55555</v>
      </c>
      <c r="DE164" t="n">
        <v>12.57817</v>
      </c>
      <c r="DF164" t="n">
        <v>12.67133</v>
      </c>
      <c r="DG164" t="n">
        <v>12.73032</v>
      </c>
      <c r="DH164" t="n">
        <v>12.75192</v>
      </c>
      <c r="DI164" t="n">
        <v>12.77019</v>
      </c>
      <c r="DJ164" t="n">
        <v>12.84669</v>
      </c>
      <c r="DK164" t="n">
        <v>13.06534</v>
      </c>
      <c r="DL164" t="n">
        <v>13.1527</v>
      </c>
      <c r="DM164" t="n">
        <v>13.16762</v>
      </c>
      <c r="DN164" t="n">
        <v>13.19132</v>
      </c>
      <c r="DO164" t="n">
        <v>13.22168</v>
      </c>
      <c r="DP164" t="n">
        <v>13.28652</v>
      </c>
      <c r="DQ164" t="n">
        <v>13.44316</v>
      </c>
      <c r="DR164" t="n">
        <v>13.60179</v>
      </c>
      <c r="DS164" t="n">
        <v>13.76474</v>
      </c>
      <c r="DT164" t="n">
        <v>13.83913</v>
      </c>
      <c r="DU164" t="n">
        <v>13.92433</v>
      </c>
      <c r="DV164" t="n">
        <v>13.97615</v>
      </c>
      <c r="DW164" t="n">
        <v>13.97923</v>
      </c>
      <c r="DX164" t="n">
        <v>14.07319</v>
      </c>
      <c r="DY164" t="n">
        <v>14.12269</v>
      </c>
      <c r="DZ164" t="n">
        <v>14.15099</v>
      </c>
      <c r="EA164" t="n">
        <v>14.24957</v>
      </c>
      <c r="EB164" t="n">
        <v>14.32489</v>
      </c>
      <c r="EC164" t="n">
        <v>14.32652</v>
      </c>
      <c r="ED164" t="n">
        <v>14.35622</v>
      </c>
      <c r="EE164" t="n">
        <v>14.48612</v>
      </c>
      <c r="EF164" t="n">
        <v>14.5253</v>
      </c>
      <c r="EG164" t="n">
        <v>14.57095</v>
      </c>
      <c r="EH164" t="n">
        <v>14.61067</v>
      </c>
      <c r="EI164" t="n">
        <v>14.68953</v>
      </c>
      <c r="EJ164" t="n">
        <v>14.74619</v>
      </c>
      <c r="EK164" t="n">
        <v>14.83751</v>
      </c>
      <c r="EL164" t="n">
        <v>14.84987</v>
      </c>
      <c r="EM164" t="n">
        <v>14.89372</v>
      </c>
      <c r="EN164" t="n">
        <v>14.91328</v>
      </c>
      <c r="EO164" t="n">
        <v>14.98336</v>
      </c>
      <c r="EP164" t="n">
        <v>14.99193</v>
      </c>
      <c r="EQ164" t="n">
        <v>15.07568</v>
      </c>
      <c r="ER164" t="n">
        <v>15.09277</v>
      </c>
      <c r="ES164" t="n">
        <v>15.10491</v>
      </c>
      <c r="ET164" t="n">
        <v>15.16177</v>
      </c>
      <c r="EU164" t="n">
        <v>15.16519</v>
      </c>
      <c r="EV164" t="n">
        <v>15.17422</v>
      </c>
      <c r="EW164" t="n">
        <v>15.19642</v>
      </c>
      <c r="EX164" t="n">
        <v>15.21219</v>
      </c>
      <c r="EY164" t="n">
        <v>15.23973</v>
      </c>
      <c r="EZ164" t="n">
        <v>15.28773</v>
      </c>
      <c r="FA164" t="n">
        <v>15.40888</v>
      </c>
      <c r="FB164" t="n">
        <v>15.48424</v>
      </c>
      <c r="FC164" t="n">
        <v>15.58473</v>
      </c>
      <c r="FD164" t="n">
        <v>15.62929</v>
      </c>
      <c r="FE164" t="n">
        <v>15.70565</v>
      </c>
      <c r="FF164" t="n">
        <v>15.75424</v>
      </c>
      <c r="FG164" t="n">
        <v>15.7674</v>
      </c>
      <c r="FH164" t="n">
        <v>15.84112</v>
      </c>
      <c r="FI164" t="n">
        <v>15.87271</v>
      </c>
      <c r="FJ164" t="n">
        <v>15.91179</v>
      </c>
      <c r="FK164" t="n">
        <v>15.94534</v>
      </c>
      <c r="FL164" t="n">
        <v>15.95661</v>
      </c>
      <c r="FM164" t="n">
        <v>15.97072</v>
      </c>
      <c r="FN164" t="n">
        <v>16.02149</v>
      </c>
      <c r="FO164" t="n">
        <v>16.10139</v>
      </c>
      <c r="FP164" t="n">
        <v>16.17397</v>
      </c>
      <c r="FQ164" t="n">
        <v>16.25665</v>
      </c>
      <c r="FR164" t="n">
        <v>16.27598</v>
      </c>
      <c r="FS164" t="n">
        <v>16.32577</v>
      </c>
      <c r="FT164" t="n">
        <v>16.37002</v>
      </c>
      <c r="FU164" t="n">
        <v>16.42306</v>
      </c>
      <c r="FV164" t="n">
        <v>16.46107</v>
      </c>
      <c r="FW164" t="n">
        <v>16.49291</v>
      </c>
      <c r="FX164" t="n">
        <v>16.51498</v>
      </c>
      <c r="FY164" t="n">
        <v>16.57455</v>
      </c>
      <c r="FZ164" t="n">
        <v>16.61943</v>
      </c>
      <c r="GA164" t="n">
        <v>16.66228</v>
      </c>
      <c r="GB164" t="n">
        <v>16.68705</v>
      </c>
      <c r="GC164" t="n">
        <v>16.7427</v>
      </c>
      <c r="GD164" t="n">
        <v>16.74791</v>
      </c>
      <c r="GE164" t="n">
        <v>16.75942</v>
      </c>
      <c r="GF164" t="n">
        <v>16.79892</v>
      </c>
      <c r="GG164" t="n">
        <v>16.84176</v>
      </c>
      <c r="GH164" t="n">
        <v>16.85544</v>
      </c>
      <c r="GI164" t="n">
        <v>16.88603</v>
      </c>
      <c r="GJ164" t="n">
        <v>16.9407</v>
      </c>
      <c r="GK164" t="n">
        <v>16.96095</v>
      </c>
      <c r="GL164" t="n">
        <v>17.00707</v>
      </c>
      <c r="GM164" t="n">
        <v>17.03712</v>
      </c>
      <c r="GN164" t="n">
        <v>17.10381</v>
      </c>
      <c r="GO164" t="n">
        <v>17.12054</v>
      </c>
      <c r="GP164" t="n">
        <v>17.15863</v>
      </c>
      <c r="GQ164" t="n">
        <v>17.20726</v>
      </c>
      <c r="GR164" t="n">
        <v>17.24894</v>
      </c>
      <c r="GS164" t="n">
        <v>17.29915</v>
      </c>
      <c r="GT164" t="n">
        <v>17.3157</v>
      </c>
      <c r="GU164" t="n">
        <v>17.33397</v>
      </c>
      <c r="GV164" t="n">
        <v>17.34375</v>
      </c>
      <c r="GW164" t="n">
        <v>17.356</v>
      </c>
      <c r="GX164" t="n">
        <v>17.38939</v>
      </c>
      <c r="GY164" t="n">
        <v>17.40949</v>
      </c>
      <c r="GZ164" t="n">
        <v>17.41898</v>
      </c>
      <c r="HA164" t="n">
        <v>17.43222</v>
      </c>
      <c r="HB164" t="n">
        <v>17.4697</v>
      </c>
      <c r="HC164" t="n">
        <v>17.51469</v>
      </c>
      <c r="HD164" t="n">
        <v>17.53877</v>
      </c>
      <c r="HE164" t="n">
        <v>17.57456</v>
      </c>
      <c r="HF164" t="n">
        <v>17.6093</v>
      </c>
      <c r="HG164" t="n">
        <v>17.65223</v>
      </c>
      <c r="HH164" t="n">
        <v>17.68477</v>
      </c>
      <c r="HI164" t="n">
        <v>17.71518</v>
      </c>
      <c r="HJ164" t="n">
        <v>17.72209</v>
      </c>
      <c r="HK164" t="n">
        <v>17.73384</v>
      </c>
      <c r="HL164" t="n">
        <v>17.79559</v>
      </c>
      <c r="HM164" t="n">
        <v>17.81115</v>
      </c>
      <c r="HN164" t="n">
        <v>17.83504</v>
      </c>
      <c r="HO164" t="n">
        <v>17.88671</v>
      </c>
      <c r="HP164" t="n">
        <v>17.94437</v>
      </c>
      <c r="HQ164" t="n">
        <v>17.9903</v>
      </c>
      <c r="HR164" t="n">
        <v>18.00438</v>
      </c>
      <c r="HS164" t="n">
        <v>18.00483</v>
      </c>
      <c r="HT164" t="n">
        <v>18.03449</v>
      </c>
      <c r="HU164" t="n">
        <v>18.11264</v>
      </c>
      <c r="HV164" t="n">
        <v>18.13276</v>
      </c>
      <c r="HW164" t="n">
        <v>18.13464</v>
      </c>
      <c r="HX164" t="n">
        <v>18.15881</v>
      </c>
      <c r="HY164" t="n">
        <v>18.20034</v>
      </c>
      <c r="HZ164" t="n">
        <v>18.2059</v>
      </c>
      <c r="IA164" t="n">
        <v>18.2121</v>
      </c>
      <c r="IB164" t="n">
        <v>18.22223</v>
      </c>
      <c r="IC164" t="n">
        <v>18.23527</v>
      </c>
      <c r="ID164" t="n">
        <v>18.23902</v>
      </c>
      <c r="IE164" t="n">
        <v>18.23902</v>
      </c>
      <c r="IF164" t="n">
        <v>18.2545</v>
      </c>
      <c r="IG164" t="n">
        <v>18.30618</v>
      </c>
      <c r="IH164" t="n">
        <v>18.32156</v>
      </c>
      <c r="II164" t="n">
        <v>18.33285</v>
      </c>
      <c r="IJ164" t="n">
        <v>18.36458</v>
      </c>
      <c r="IK164" t="n">
        <v>18.4231</v>
      </c>
      <c r="IL164" t="n">
        <v>18.46964</v>
      </c>
      <c r="IM164" t="n">
        <v>18.48278</v>
      </c>
      <c r="IN164" t="n">
        <v>18.48399</v>
      </c>
      <c r="IO164" t="n">
        <v>18.50068</v>
      </c>
      <c r="IP164" t="n">
        <v>18.51878</v>
      </c>
      <c r="IQ164" t="n">
        <v>18.54822</v>
      </c>
      <c r="IR164" t="n">
        <v>18.56218</v>
      </c>
      <c r="IS164" t="n">
        <v>18.62371</v>
      </c>
      <c r="IT164" t="n">
        <v>18.65073</v>
      </c>
      <c r="IU164" t="n">
        <v>18.69253</v>
      </c>
      <c r="IV164" t="n">
        <v>18.7285</v>
      </c>
      <c r="IW164" t="n">
        <v>18.75343</v>
      </c>
      <c r="IX164" t="n">
        <v>18.76525</v>
      </c>
      <c r="IY164" t="n">
        <v>18.7727</v>
      </c>
      <c r="IZ164" t="n">
        <v>18.79652</v>
      </c>
      <c r="JA164" t="n">
        <v>18.84865</v>
      </c>
      <c r="JB164" t="n">
        <v>18.87863</v>
      </c>
      <c r="JC164" t="n">
        <v>18.90905</v>
      </c>
      <c r="JD164" t="n">
        <v>18.94979</v>
      </c>
      <c r="JE164" t="n">
        <v>18.99891</v>
      </c>
      <c r="JF164" t="n">
        <v>19.02747</v>
      </c>
      <c r="JG164" t="n">
        <v>19.02901</v>
      </c>
      <c r="JH164" t="n">
        <v>19.03262</v>
      </c>
      <c r="JI164" t="n">
        <v>19.03799</v>
      </c>
      <c r="JJ164" t="n">
        <v>19.04412</v>
      </c>
      <c r="JK164" t="n">
        <v>19.0522</v>
      </c>
      <c r="JL164" t="n">
        <v>19.10984</v>
      </c>
      <c r="JM164" t="n">
        <v>19.13401</v>
      </c>
      <c r="JN164" t="n">
        <v>19.16808</v>
      </c>
      <c r="JO164" t="n">
        <v>19.1954</v>
      </c>
      <c r="JP164" t="n">
        <v>19.21439</v>
      </c>
      <c r="JQ164" t="n">
        <v>19.27755</v>
      </c>
      <c r="JR164" t="n">
        <v>19.34951</v>
      </c>
      <c r="JS164" t="n">
        <v>19.37719</v>
      </c>
      <c r="JT164" t="n">
        <v>19.40333</v>
      </c>
      <c r="JU164" t="n">
        <v>19.41378</v>
      </c>
      <c r="JV164" t="n">
        <v>19.42949</v>
      </c>
      <c r="JW164" t="n">
        <v>19.4752</v>
      </c>
      <c r="JX164" t="n">
        <v>19.48321</v>
      </c>
      <c r="JY164" t="n">
        <v>19.52164</v>
      </c>
      <c r="JZ164" t="n">
        <v>19.54238</v>
      </c>
      <c r="KA164" t="n">
        <v>19.55019</v>
      </c>
      <c r="KB164" t="n">
        <v>19.56081</v>
      </c>
      <c r="KC164" t="n">
        <v>19.5815</v>
      </c>
      <c r="KD164" t="n">
        <v>19.60607</v>
      </c>
      <c r="KE164" t="n">
        <v>19.61955</v>
      </c>
      <c r="KF164" t="n">
        <v>19.66357</v>
      </c>
      <c r="KG164" t="n">
        <v>19.7102</v>
      </c>
      <c r="KH164" t="n">
        <v>19.75583</v>
      </c>
      <c r="KI164" t="n">
        <v>19.80331</v>
      </c>
      <c r="KJ164" t="n">
        <v>19.83335</v>
      </c>
      <c r="KK164" t="n">
        <v>19.84787</v>
      </c>
      <c r="KL164" t="n">
        <v>19.86061</v>
      </c>
      <c r="KM164" t="n">
        <v>19.87494</v>
      </c>
      <c r="KN164" t="n">
        <v>19.91556</v>
      </c>
      <c r="KO164" t="n">
        <v>19.94971</v>
      </c>
      <c r="KP164" t="n">
        <v>19.99313</v>
      </c>
      <c r="KQ164" t="n">
        <v>20.00825</v>
      </c>
      <c r="KR164" t="n">
        <v>20.044</v>
      </c>
      <c r="KS164" t="n">
        <v>20.09697</v>
      </c>
      <c r="KT164" t="n">
        <v>20.16684</v>
      </c>
      <c r="KU164" t="n">
        <v>20.20897</v>
      </c>
      <c r="KV164" t="n">
        <v>20.22243</v>
      </c>
      <c r="KW164" t="n">
        <v>20.22249</v>
      </c>
      <c r="KX164" t="n">
        <v>20.23215</v>
      </c>
      <c r="KY164" t="n">
        <v>20.28903</v>
      </c>
      <c r="KZ164" t="n">
        <v>20.2982</v>
      </c>
      <c r="LA164" t="n">
        <v>20.31394</v>
      </c>
      <c r="LB164" t="n">
        <v>20.33816</v>
      </c>
      <c r="LC164" t="n">
        <v>20.38527</v>
      </c>
      <c r="LD164" t="n">
        <v>20.41203</v>
      </c>
      <c r="LE164" t="n">
        <v>20.4413</v>
      </c>
      <c r="LF164" t="n">
        <v>20.49243</v>
      </c>
      <c r="LG164" t="n">
        <v>20.50808</v>
      </c>
      <c r="LH164" t="n">
        <v>20.54464</v>
      </c>
      <c r="LI164" t="n">
        <v>20.61101</v>
      </c>
      <c r="LJ164" t="n">
        <v>20.61628</v>
      </c>
      <c r="LK164" t="n">
        <v>20.63873</v>
      </c>
      <c r="LL164" t="n">
        <v>20.71704</v>
      </c>
      <c r="LM164" t="n">
        <v>20.7731</v>
      </c>
      <c r="LN164" t="n">
        <v>20.80954</v>
      </c>
      <c r="LO164" t="n">
        <v>20.83379</v>
      </c>
      <c r="LP164" t="n">
        <v>20.87378</v>
      </c>
      <c r="LQ164" t="n">
        <v>20.89146</v>
      </c>
      <c r="LR164" t="n">
        <v>20.89276</v>
      </c>
      <c r="LS164" t="n">
        <v>20.90744</v>
      </c>
      <c r="LT164" t="n">
        <v>20.92085</v>
      </c>
      <c r="LU164" t="n">
        <v>20.94712</v>
      </c>
      <c r="LV164" t="n">
        <v>20.98247</v>
      </c>
      <c r="LW164" t="n">
        <v>21.0461</v>
      </c>
      <c r="LX164" t="n">
        <v>21.08313</v>
      </c>
      <c r="LY164" t="n">
        <v>21.14549</v>
      </c>
      <c r="LZ164" t="n">
        <v>21.18172</v>
      </c>
      <c r="MA164" t="n">
        <v>21.21848</v>
      </c>
      <c r="MB164" t="n">
        <v>21.23946</v>
      </c>
      <c r="MC164" t="n">
        <v>21.2538</v>
      </c>
      <c r="MD164" t="n">
        <v>21.30522</v>
      </c>
      <c r="ME164" t="n">
        <v>21.3422</v>
      </c>
      <c r="MF164" t="n">
        <v>21.36915</v>
      </c>
      <c r="MG164" t="n">
        <v>21.38446</v>
      </c>
      <c r="MH164" t="n">
        <v>21.3866</v>
      </c>
      <c r="MI164" t="n">
        <v>21.40353</v>
      </c>
      <c r="MJ164" t="n">
        <v>21.41176</v>
      </c>
      <c r="MK164" t="n">
        <v>21.41272</v>
      </c>
      <c r="ML164" t="n">
        <v>21.42262</v>
      </c>
      <c r="MM164" t="n">
        <v>21.44591</v>
      </c>
      <c r="MN164" t="n">
        <v>21.45322</v>
      </c>
      <c r="MO164" t="n">
        <v>21.46658</v>
      </c>
      <c r="MP164" t="n">
        <v>21.48692</v>
      </c>
      <c r="MQ164" t="n">
        <v>21.48973</v>
      </c>
      <c r="MR164" t="n">
        <v>21.50586</v>
      </c>
      <c r="MS164" t="n">
        <v>21.54804</v>
      </c>
      <c r="MT164" t="n">
        <v>21.56935</v>
      </c>
      <c r="MU164" t="n">
        <v>21.58854</v>
      </c>
      <c r="MV164" t="n">
        <v>21.61619</v>
      </c>
      <c r="MW164" t="n">
        <v>21.64527</v>
      </c>
      <c r="MX164" t="n">
        <v>21.68499</v>
      </c>
      <c r="MY164" t="n">
        <v>21.7849</v>
      </c>
      <c r="MZ164" t="n">
        <v>21.82334</v>
      </c>
      <c r="NA164" t="n">
        <v>21.85223</v>
      </c>
      <c r="NB164" t="n">
        <v>21.87932</v>
      </c>
      <c r="NC164" t="n">
        <v>21.89322</v>
      </c>
      <c r="ND164" t="n">
        <v>21.8977</v>
      </c>
      <c r="NE164" t="n">
        <v>21.91961</v>
      </c>
      <c r="NF164" t="n">
        <v>21.95442</v>
      </c>
      <c r="NG164" t="n">
        <v>21.95958</v>
      </c>
      <c r="NH164" t="n">
        <v>21.98155</v>
      </c>
      <c r="NI164" t="n">
        <v>22.00383</v>
      </c>
      <c r="NJ164" t="n">
        <v>22.02332</v>
      </c>
      <c r="NK164" t="n">
        <v>22.03737</v>
      </c>
      <c r="NL164" t="n">
        <v>22.06375</v>
      </c>
      <c r="NM164" t="n">
        <v>22.0815</v>
      </c>
      <c r="NN164" t="n">
        <v>22.11384</v>
      </c>
      <c r="NO164" t="n">
        <v>22.12633</v>
      </c>
      <c r="NP164" t="n">
        <v>22.13846</v>
      </c>
      <c r="NQ164" t="n">
        <v>22.18699</v>
      </c>
      <c r="NR164" t="n">
        <v>22.19699</v>
      </c>
      <c r="NS164" t="n">
        <v>22.2109</v>
      </c>
      <c r="NT164" t="n">
        <v>22.24894</v>
      </c>
      <c r="NU164" t="n">
        <v>22.27521</v>
      </c>
      <c r="NV164" t="n">
        <v>22.32251</v>
      </c>
      <c r="NW164" t="n">
        <v>22.373</v>
      </c>
      <c r="NX164" t="n">
        <v>22.37936</v>
      </c>
      <c r="NY164" t="n">
        <v>22.3823</v>
      </c>
      <c r="NZ164" t="n">
        <v>22.40444</v>
      </c>
      <c r="OA164" t="n">
        <v>22.42982</v>
      </c>
      <c r="OB164" t="n">
        <v>22.43652</v>
      </c>
      <c r="OC164" t="n">
        <v>22.44435</v>
      </c>
      <c r="OD164" t="n">
        <v>22.48375</v>
      </c>
      <c r="OE164" t="n">
        <v>22.50732</v>
      </c>
      <c r="OF164" t="n">
        <v>22.53485</v>
      </c>
      <c r="OG164" t="n">
        <v>22.54744</v>
      </c>
      <c r="OH164" t="n">
        <v>22.56523</v>
      </c>
      <c r="OI164" t="n">
        <v>22.60042</v>
      </c>
      <c r="OJ164" t="n">
        <v>22.6466</v>
      </c>
      <c r="OK164" t="n">
        <v>22.67087</v>
      </c>
      <c r="OL164" t="n">
        <v>22.67312</v>
      </c>
      <c r="OM164" t="n">
        <v>22.67972</v>
      </c>
      <c r="ON164" t="n">
        <v>22.68831</v>
      </c>
      <c r="OO164" t="n">
        <v>22.72209</v>
      </c>
      <c r="OP164" t="n">
        <v>22.79438</v>
      </c>
      <c r="OQ164" t="n">
        <v>22.83356</v>
      </c>
      <c r="OR164" t="n">
        <v>22.85913</v>
      </c>
      <c r="OS164" t="n">
        <v>22.87687</v>
      </c>
      <c r="OT164" t="n">
        <v>22.89878</v>
      </c>
      <c r="OU164" t="n">
        <v>22.92058</v>
      </c>
      <c r="OV164" t="n">
        <v>22.93562</v>
      </c>
      <c r="OW164" t="n">
        <v>22.93898</v>
      </c>
      <c r="OX164" t="n">
        <v>22.95185</v>
      </c>
      <c r="OY164" t="n">
        <v>22.9667</v>
      </c>
      <c r="OZ164" t="n">
        <v>22.97551</v>
      </c>
      <c r="PA164" t="n">
        <v>23.01086</v>
      </c>
      <c r="PB164" t="n">
        <v>23.02728</v>
      </c>
      <c r="PC164" t="n">
        <v>23.03051</v>
      </c>
      <c r="PD164" t="n">
        <v>23.04595</v>
      </c>
      <c r="PE164" t="n">
        <v>23.05388</v>
      </c>
      <c r="PF164" t="n">
        <v>23.0685</v>
      </c>
      <c r="PG164" t="n">
        <v>23.11994</v>
      </c>
      <c r="PH164" t="n">
        <v>23.1659</v>
      </c>
      <c r="PI164" t="n">
        <v>23.17919</v>
      </c>
      <c r="PJ164" t="n">
        <v>23.18588</v>
      </c>
      <c r="PK164" t="n">
        <v>23.21035</v>
      </c>
      <c r="PL164" t="n">
        <v>23.2257</v>
      </c>
      <c r="PM164" t="n">
        <v>23.25726</v>
      </c>
      <c r="PN164" t="n">
        <v>23.27476</v>
      </c>
      <c r="PO164" t="n">
        <v>23.28778</v>
      </c>
      <c r="PP164" t="n">
        <v>23.2878</v>
      </c>
      <c r="PQ164" t="n">
        <v>23.29121</v>
      </c>
      <c r="PR164" t="n">
        <v>23.31013</v>
      </c>
      <c r="PS164" t="n">
        <v>23.32386</v>
      </c>
      <c r="PT164" t="n">
        <v>23.33874</v>
      </c>
      <c r="PU164" t="n">
        <v>23.35078</v>
      </c>
      <c r="PV164" t="n">
        <v>23.40117</v>
      </c>
      <c r="PW164" t="n">
        <v>23.42422</v>
      </c>
      <c r="PX164" t="n">
        <v>23.44511</v>
      </c>
      <c r="PY164" t="n">
        <v>23.46642</v>
      </c>
      <c r="PZ164" t="n">
        <v>23.49334</v>
      </c>
      <c r="QA164" t="n">
        <v>23.50418</v>
      </c>
      <c r="QB164" t="n">
        <v>23.54421</v>
      </c>
      <c r="QC164" t="n">
        <v>23.60275</v>
      </c>
      <c r="QD164" t="n">
        <v>23.66329</v>
      </c>
      <c r="QE164" t="n">
        <v>23.69287</v>
      </c>
      <c r="QF164" t="n">
        <v>23.72996</v>
      </c>
      <c r="QG164" t="n">
        <v>23.75376</v>
      </c>
      <c r="QH164" t="n">
        <v>23.76382</v>
      </c>
      <c r="QI164" t="n">
        <v>23.77083</v>
      </c>
      <c r="QJ164" t="n">
        <v>23.78737</v>
      </c>
      <c r="QK164" t="n">
        <v>23.8029</v>
      </c>
      <c r="QL164" t="n">
        <v>23.82178</v>
      </c>
      <c r="QM164" t="n">
        <v>23.83763</v>
      </c>
      <c r="QN164" t="n">
        <v>23.87662</v>
      </c>
      <c r="QO164" t="n">
        <v>23.90126</v>
      </c>
      <c r="QP164" t="n">
        <v>23.92762</v>
      </c>
      <c r="QQ164" t="n">
        <v>23.93521</v>
      </c>
      <c r="QR164" t="n">
        <v>23.9583</v>
      </c>
      <c r="QS164" t="n">
        <v>24.00822</v>
      </c>
      <c r="QT164" t="n">
        <v>24.03259</v>
      </c>
      <c r="QU164" t="n">
        <v>24.07656</v>
      </c>
      <c r="QV164" t="n">
        <v>24.13722</v>
      </c>
      <c r="QW164" t="n">
        <v>24.21601</v>
      </c>
      <c r="QX164" t="n">
        <v>24.23627</v>
      </c>
      <c r="QY164" t="n">
        <v>24.24469</v>
      </c>
      <c r="QZ164" t="n">
        <v>24.26067</v>
      </c>
      <c r="RA164" t="n">
        <v>24.29924</v>
      </c>
      <c r="RB164" t="n">
        <v>24.31098</v>
      </c>
      <c r="RC164" t="n">
        <v>24.35526</v>
      </c>
      <c r="RD164" t="n">
        <v>24.42675</v>
      </c>
      <c r="RE164" t="n">
        <v>24.46715</v>
      </c>
      <c r="RF164" t="n">
        <v>24.53426</v>
      </c>
      <c r="RG164" t="n">
        <v>24.55753</v>
      </c>
      <c r="RH164" t="n">
        <v>24.56076</v>
      </c>
      <c r="RI164" t="n">
        <v>24.59073</v>
      </c>
      <c r="RJ164" t="n">
        <v>24.61925</v>
      </c>
      <c r="RK164" t="n">
        <v>24.64412</v>
      </c>
      <c r="RL164" t="n">
        <v>24.65555</v>
      </c>
      <c r="RM164" t="n">
        <v>24.66872</v>
      </c>
      <c r="RN164" t="n">
        <v>24.68953</v>
      </c>
      <c r="RO164" t="n">
        <v>24.70648</v>
      </c>
      <c r="RP164" t="n">
        <v>24.72798</v>
      </c>
      <c r="RQ164" t="n">
        <v>24.75759</v>
      </c>
      <c r="RR164" t="n">
        <v>24.77601</v>
      </c>
      <c r="RS164" t="n">
        <v>24.7871</v>
      </c>
      <c r="RT164" t="n">
        <v>24.80104</v>
      </c>
      <c r="RU164" t="n">
        <v>24.82177</v>
      </c>
      <c r="RV164" t="n">
        <v>24.84429</v>
      </c>
      <c r="RW164" t="n">
        <v>24.85664</v>
      </c>
      <c r="RX164" t="n">
        <v>24.90019</v>
      </c>
      <c r="RY164" t="n">
        <v>24.97319</v>
      </c>
      <c r="RZ164" t="n">
        <v>25.00634</v>
      </c>
      <c r="SA164" t="n">
        <v>25.03713</v>
      </c>
      <c r="SB164" t="n">
        <v>25.06676</v>
      </c>
      <c r="SC164" t="n">
        <v>25.08934</v>
      </c>
      <c r="SD164" t="n">
        <v>25.10009</v>
      </c>
      <c r="SE164" t="n">
        <v>25.12976</v>
      </c>
      <c r="SF164" t="n">
        <v>25.14739</v>
      </c>
      <c r="SG164" t="n">
        <v>25.15781</v>
      </c>
      <c r="SH164" t="n">
        <v>25.16167</v>
      </c>
      <c r="SI164" t="n">
        <v>25.1858</v>
      </c>
      <c r="SJ164" t="n">
        <v>25.21972</v>
      </c>
      <c r="SK164" t="n">
        <v>25.23426</v>
      </c>
      <c r="SL164" t="n">
        <v>25.25017</v>
      </c>
      <c r="SM164" t="n">
        <v>25.26609</v>
      </c>
      <c r="SN164" t="n">
        <v>25.30788</v>
      </c>
      <c r="SO164" t="n">
        <v>25.34809</v>
      </c>
      <c r="SP164" t="n">
        <v>25.36037</v>
      </c>
      <c r="SQ164" t="n">
        <v>25.39782</v>
      </c>
      <c r="SR164" t="n">
        <v>25.40678</v>
      </c>
      <c r="SS164" t="n">
        <v>25.43107</v>
      </c>
      <c r="ST164" t="n">
        <v>25.46694</v>
      </c>
      <c r="SU164" t="n">
        <v>25.4773</v>
      </c>
      <c r="SV164" t="n">
        <v>25.50104</v>
      </c>
      <c r="SW164" t="n">
        <v>25.50405</v>
      </c>
      <c r="SX164" t="n">
        <v>25.52901</v>
      </c>
      <c r="SY164" t="n">
        <v>25.5721</v>
      </c>
      <c r="SZ164" t="n">
        <v>25.60383</v>
      </c>
      <c r="TA164" t="n">
        <v>25.64193</v>
      </c>
      <c r="TB164" t="n">
        <v>25.65848</v>
      </c>
      <c r="TC164" t="n">
        <v>25.6794</v>
      </c>
      <c r="TD164" t="n">
        <v>25.71419</v>
      </c>
      <c r="TE164" t="n">
        <v>25.7326</v>
      </c>
      <c r="TF164" t="n">
        <v>25.78562</v>
      </c>
      <c r="TG164" t="n">
        <v>25.8388</v>
      </c>
      <c r="TH164" t="n">
        <v>25.86501</v>
      </c>
      <c r="TI164" t="n">
        <v>25.86979</v>
      </c>
      <c r="TJ164" t="n">
        <v>25.87326</v>
      </c>
      <c r="TK164" t="n">
        <v>25.93603</v>
      </c>
      <c r="TL164" t="n">
        <v>25.98811</v>
      </c>
      <c r="TM164" t="n">
        <v>26.02268</v>
      </c>
      <c r="TN164" t="n">
        <v>26.05441</v>
      </c>
      <c r="TO164" t="n">
        <v>26.08774</v>
      </c>
      <c r="TP164" t="n">
        <v>26.11938</v>
      </c>
      <c r="TQ164" t="n">
        <v>26.14645</v>
      </c>
      <c r="TR164" t="n">
        <v>26.16843</v>
      </c>
      <c r="TS164" t="n">
        <v>26.17281</v>
      </c>
      <c r="TT164" t="n">
        <v>26.20711</v>
      </c>
      <c r="TU164" t="n">
        <v>26.2402</v>
      </c>
      <c r="TV164" t="n">
        <v>26.27452</v>
      </c>
      <c r="TW164" t="n">
        <v>26.29867</v>
      </c>
      <c r="TX164" t="n">
        <v>26.34901</v>
      </c>
      <c r="TY164" t="n">
        <v>26.39963</v>
      </c>
      <c r="TZ164" t="n">
        <v>26.43108</v>
      </c>
      <c r="UA164" t="n">
        <v>26.45833</v>
      </c>
      <c r="UB164" t="n">
        <v>26.46317</v>
      </c>
      <c r="UC164" t="n">
        <v>26.4648</v>
      </c>
      <c r="UD164" t="n">
        <v>26.48889</v>
      </c>
      <c r="UE164" t="n">
        <v>26.52374</v>
      </c>
      <c r="UF164" t="n">
        <v>26.56193</v>
      </c>
      <c r="UG164" t="n">
        <v>26.58558</v>
      </c>
      <c r="UH164" t="n">
        <v>26.62241</v>
      </c>
      <c r="UI164" t="n">
        <v>26.64016</v>
      </c>
      <c r="UJ164" t="n">
        <v>26.65369</v>
      </c>
      <c r="UK164" t="n">
        <v>26.67266</v>
      </c>
      <c r="UL164" t="n">
        <v>26.7045</v>
      </c>
      <c r="UM164" t="n">
        <v>26.74567</v>
      </c>
      <c r="UN164" t="n">
        <v>26.76771</v>
      </c>
      <c r="UO164" t="n">
        <v>26.79683</v>
      </c>
      <c r="UP164" t="n">
        <v>26.83931</v>
      </c>
      <c r="UQ164" t="n">
        <v>26.8708</v>
      </c>
      <c r="UR164" t="n">
        <v>26.89465</v>
      </c>
      <c r="US164" t="n">
        <v>26.92861</v>
      </c>
      <c r="UT164" t="n">
        <v>26.96282</v>
      </c>
      <c r="UU164" t="n">
        <v>26.97214</v>
      </c>
      <c r="UV164" t="n">
        <v>27.00415</v>
      </c>
      <c r="UW164" t="n">
        <v>27.0293</v>
      </c>
      <c r="UX164" t="n">
        <v>27.06499</v>
      </c>
      <c r="UY164" t="n">
        <v>27.09769</v>
      </c>
      <c r="UZ164" t="n">
        <v>27.12383</v>
      </c>
      <c r="VA164" t="n">
        <v>27.14786</v>
      </c>
      <c r="VB164" t="n">
        <v>27.18447</v>
      </c>
      <c r="VC164" t="n">
        <v>27.21045</v>
      </c>
      <c r="VD164" t="n">
        <v>27.22132</v>
      </c>
      <c r="VE164" t="n">
        <v>27.25116</v>
      </c>
      <c r="VF164" t="n">
        <v>27.27881</v>
      </c>
      <c r="VG164" t="n">
        <v>27.29606</v>
      </c>
      <c r="VH164" t="n">
        <v>27.29907</v>
      </c>
      <c r="VI164" t="n">
        <v>27.31462</v>
      </c>
      <c r="VJ164" t="n">
        <v>27.33699</v>
      </c>
      <c r="VK164" t="n">
        <v>27.34356</v>
      </c>
      <c r="VL164" t="n">
        <v>27.36583</v>
      </c>
      <c r="VM164" t="n">
        <v>27.40267</v>
      </c>
      <c r="VN164" t="n">
        <v>27.43838</v>
      </c>
      <c r="VO164" t="n">
        <v>27.48701</v>
      </c>
      <c r="VP164" t="n">
        <v>27.53408</v>
      </c>
      <c r="VQ164" t="n">
        <v>27.56445</v>
      </c>
      <c r="VR164" t="n">
        <v>27.59215</v>
      </c>
      <c r="VS164" t="n">
        <v>27.62982</v>
      </c>
      <c r="VT164" t="n">
        <v>27.65185</v>
      </c>
      <c r="VU164" t="n">
        <v>27.69007</v>
      </c>
      <c r="VV164" t="n">
        <v>27.71432</v>
      </c>
      <c r="VW164" t="n">
        <v>27.7374</v>
      </c>
      <c r="VX164" t="n">
        <v>27.76834</v>
      </c>
      <c r="VY164" t="n">
        <v>27.78555</v>
      </c>
      <c r="VZ164" t="n">
        <v>27.8037</v>
      </c>
      <c r="WA164" t="n">
        <v>27.844</v>
      </c>
      <c r="WB164" t="n">
        <v>27.89757</v>
      </c>
      <c r="WC164" t="n">
        <v>27.94206</v>
      </c>
      <c r="WD164" t="n">
        <v>27.96751</v>
      </c>
      <c r="WE164" t="n">
        <v>27.98127</v>
      </c>
      <c r="WF164" t="n">
        <v>27.98643</v>
      </c>
      <c r="WG164" t="n">
        <v>28.00296</v>
      </c>
      <c r="WH164" t="n">
        <v>28.02409</v>
      </c>
      <c r="WI164" t="n">
        <v>28.03897</v>
      </c>
      <c r="WJ164" t="n">
        <v>28.05231</v>
      </c>
      <c r="WK164" t="n">
        <v>28.07372</v>
      </c>
      <c r="WL164" t="n">
        <v>28.10594</v>
      </c>
      <c r="WM164" t="n">
        <v>28.1206</v>
      </c>
      <c r="WN164" t="n">
        <v>28.15347</v>
      </c>
      <c r="WO164" t="n">
        <v>28.17727</v>
      </c>
      <c r="WP164" t="n">
        <v>28.20794</v>
      </c>
      <c r="WQ164" t="n">
        <v>28.23853</v>
      </c>
      <c r="WR164" t="n">
        <v>28.26748</v>
      </c>
      <c r="WS164" t="n">
        <v>28.27657</v>
      </c>
      <c r="WT164" t="n">
        <v>28.28182</v>
      </c>
      <c r="WU164" t="n">
        <v>28.29771</v>
      </c>
      <c r="WV164" t="n">
        <v>28.33433</v>
      </c>
      <c r="WW164" t="n">
        <v>28.37353</v>
      </c>
      <c r="WX164" t="n">
        <v>28.41954</v>
      </c>
      <c r="WY164" t="n">
        <v>28.44108</v>
      </c>
      <c r="WZ164" t="n">
        <v>28.45873</v>
      </c>
      <c r="XA164" t="n">
        <v>28.47463</v>
      </c>
      <c r="XB164" t="n">
        <v>28.48644</v>
      </c>
      <c r="XC164" t="n">
        <v>28.51968</v>
      </c>
      <c r="XD164" t="n">
        <v>28.54029</v>
      </c>
      <c r="XE164" t="n">
        <v>28.55121</v>
      </c>
      <c r="XF164" t="n">
        <v>28.5823</v>
      </c>
      <c r="XG164" t="n">
        <v>28.61166</v>
      </c>
      <c r="XH164" t="n">
        <v>28.63318</v>
      </c>
      <c r="XI164" t="n">
        <v>28.65358</v>
      </c>
      <c r="XJ164" t="n">
        <v>28.70393</v>
      </c>
      <c r="XK164" t="n">
        <v>28.74205</v>
      </c>
      <c r="XL164" t="n">
        <v>28.77684</v>
      </c>
      <c r="XM164" t="n">
        <v>28.79341</v>
      </c>
      <c r="XN164" t="n">
        <v>28.82257</v>
      </c>
      <c r="XO164" t="n">
        <v>28.83111</v>
      </c>
      <c r="XP164" t="n">
        <v>28.83758</v>
      </c>
      <c r="XQ164" t="n">
        <v>28.88196</v>
      </c>
      <c r="XR164" t="n">
        <v>28.93329</v>
      </c>
      <c r="XS164" t="n">
        <v>28.97128</v>
      </c>
      <c r="XT164" t="n">
        <v>29.02052</v>
      </c>
      <c r="XU164" t="n">
        <v>29.04667</v>
      </c>
      <c r="XV164" t="n">
        <v>29.08025</v>
      </c>
      <c r="XW164" t="n">
        <v>29.1122</v>
      </c>
      <c r="XX164" t="n">
        <v>29.1265</v>
      </c>
      <c r="XY164" t="n">
        <v>29.12767</v>
      </c>
      <c r="XZ164" t="n">
        <v>29.15078</v>
      </c>
      <c r="YA164" t="n">
        <v>29.18993</v>
      </c>
      <c r="YB164" t="n">
        <v>29.21432</v>
      </c>
      <c r="YC164" t="n">
        <v>29.2389</v>
      </c>
      <c r="YD164" t="n">
        <v>29.27195</v>
      </c>
      <c r="YE164" t="n">
        <v>29.29874</v>
      </c>
      <c r="YF164" t="n">
        <v>29.34375</v>
      </c>
      <c r="YG164" t="n">
        <v>29.3829</v>
      </c>
      <c r="YH164" t="n">
        <v>29.4055</v>
      </c>
      <c r="YI164" t="n">
        <v>29.4781</v>
      </c>
      <c r="YJ164" t="n">
        <v>29.51765</v>
      </c>
      <c r="YK164" t="n">
        <v>29.55126</v>
      </c>
      <c r="YL164" t="n">
        <v>29.58121</v>
      </c>
      <c r="YM164" t="n">
        <v>29.61366</v>
      </c>
      <c r="YN164" t="n">
        <v>29.68708</v>
      </c>
      <c r="YO164" t="n">
        <v>29.73622</v>
      </c>
      <c r="YP164" t="n">
        <v>29.76969</v>
      </c>
      <c r="YQ164" t="n">
        <v>29.81269</v>
      </c>
      <c r="YR164" t="n">
        <v>29.84</v>
      </c>
      <c r="YS164" t="n">
        <v>29.85378</v>
      </c>
      <c r="YT164" t="n">
        <v>29.89439</v>
      </c>
      <c r="YU164" t="n">
        <v>29.93684</v>
      </c>
      <c r="YV164" t="n">
        <v>29.97652</v>
      </c>
      <c r="YW164" t="n">
        <v>29.98221</v>
      </c>
      <c r="YX164" t="n">
        <v>29.998</v>
      </c>
      <c r="YY164" t="n">
        <v>30.03311</v>
      </c>
      <c r="YZ164" t="n">
        <v>30.0573</v>
      </c>
      <c r="ZA164" t="n">
        <v>30.08585</v>
      </c>
      <c r="ZB164" t="n">
        <v>30.09888</v>
      </c>
      <c r="ZC164" t="n">
        <v>30.12014</v>
      </c>
      <c r="ZD164" t="n">
        <v>30.17057</v>
      </c>
      <c r="ZE164" t="n">
        <v>30.18951</v>
      </c>
      <c r="ZF164" t="n">
        <v>30.21869</v>
      </c>
      <c r="ZG164" t="n">
        <v>30.25236</v>
      </c>
      <c r="ZH164" t="n">
        <v>30.27761</v>
      </c>
      <c r="ZI164" t="n">
        <v>30.29206</v>
      </c>
      <c r="ZJ164" t="n">
        <v>30.3033</v>
      </c>
      <c r="ZK164" t="n">
        <v>30.31367</v>
      </c>
      <c r="ZL164" t="n">
        <v>30.32361</v>
      </c>
      <c r="ZM164" t="n">
        <v>30.36629</v>
      </c>
      <c r="ZN164" t="n">
        <v>30.42048</v>
      </c>
      <c r="ZO164" t="n">
        <v>30.45972</v>
      </c>
      <c r="ZP164" t="n">
        <v>30.50218</v>
      </c>
      <c r="ZQ164" t="n">
        <v>30.53305</v>
      </c>
      <c r="ZR164" t="n">
        <v>30.54025</v>
      </c>
      <c r="ZS164" t="n">
        <v>30.57703</v>
      </c>
      <c r="ZT164" t="n">
        <v>30.609</v>
      </c>
      <c r="ZU164" t="n">
        <v>30.62144</v>
      </c>
      <c r="ZV164" t="n">
        <v>30.65333</v>
      </c>
      <c r="ZW164" t="n">
        <v>30.68093</v>
      </c>
      <c r="ZX164" t="n">
        <v>30.71061</v>
      </c>
      <c r="ZY164" t="n">
        <v>30.73334</v>
      </c>
      <c r="ZZ164" t="n">
        <v>30.76006</v>
      </c>
      <c r="AAA164" t="n">
        <v>30.76767</v>
      </c>
      <c r="AAB164" t="n">
        <v>30.77858</v>
      </c>
      <c r="AAC164" t="n">
        <v>30.79439</v>
      </c>
      <c r="AAD164" t="n">
        <v>30.81918</v>
      </c>
      <c r="AAE164" t="n">
        <v>30.83194</v>
      </c>
      <c r="AAF164" t="n">
        <v>30.84045</v>
      </c>
      <c r="AAG164" t="n">
        <v>30.85368</v>
      </c>
      <c r="AAH164" t="n">
        <v>30.89538</v>
      </c>
      <c r="AAI164" t="n">
        <v>30.94136</v>
      </c>
      <c r="AAJ164" t="n">
        <v>30.97276</v>
      </c>
      <c r="AAK164" t="n">
        <v>31.02143</v>
      </c>
      <c r="AAL164" t="n">
        <v>31.05161</v>
      </c>
      <c r="AAM164" t="n">
        <v>31.09129</v>
      </c>
      <c r="AAN164" t="n">
        <v>31.10959</v>
      </c>
      <c r="AAO164" t="n">
        <v>31.13719</v>
      </c>
      <c r="AAP164" t="n">
        <v>31.17169</v>
      </c>
      <c r="AAQ164" t="n">
        <v>31.23502</v>
      </c>
      <c r="AAR164" t="n">
        <v>31.25254</v>
      </c>
      <c r="AAS164" t="n">
        <v>31.30947</v>
      </c>
      <c r="AAT164" t="n">
        <v>31.3264</v>
      </c>
      <c r="AAU164" t="n">
        <v>31.37926</v>
      </c>
      <c r="AAV164" t="n">
        <v>31.44122</v>
      </c>
      <c r="AAW164" t="n">
        <v>31.46842</v>
      </c>
      <c r="AAX164" t="n">
        <v>31.49147</v>
      </c>
      <c r="AAY164" t="n">
        <v>31.52911</v>
      </c>
      <c r="AAZ164" t="n">
        <v>31.5582</v>
      </c>
      <c r="ABA164" t="n">
        <v>31.59347</v>
      </c>
      <c r="ABB164" t="n">
        <v>31.63211</v>
      </c>
      <c r="ABC164" t="n">
        <v>31.66019</v>
      </c>
      <c r="ABD164" t="n">
        <v>31.6647</v>
      </c>
      <c r="ABE164" t="n">
        <v>31.69135</v>
      </c>
      <c r="ABF164" t="n">
        <v>31.71568</v>
      </c>
      <c r="ABG164" t="n">
        <v>31.73385</v>
      </c>
      <c r="ABH164" t="n">
        <v>31.75461</v>
      </c>
      <c r="ABI164" t="n">
        <v>31.76119</v>
      </c>
      <c r="ABJ164" t="n">
        <v>31.77504</v>
      </c>
      <c r="ABK164" t="n">
        <v>31.826</v>
      </c>
      <c r="ABL164" t="n">
        <v>31.91765</v>
      </c>
      <c r="ABM164" t="n">
        <v>31.995</v>
      </c>
      <c r="ABN164" t="n">
        <v>32.0149</v>
      </c>
      <c r="ABO164" t="n">
        <v>32.02497</v>
      </c>
      <c r="ABP164" t="n">
        <v>32.0383</v>
      </c>
      <c r="ABQ164" t="n">
        <v>32.08493</v>
      </c>
      <c r="ABR164" t="n">
        <v>32.10695</v>
      </c>
      <c r="ABS164" t="n">
        <v>32.1395</v>
      </c>
      <c r="ABT164" t="n">
        <v>32.19635</v>
      </c>
      <c r="ABU164" t="n">
        <v>32.20533</v>
      </c>
      <c r="ABV164" t="n">
        <v>32.23275</v>
      </c>
      <c r="ABW164" t="n">
        <v>32.26686</v>
      </c>
      <c r="ABX164" t="n">
        <v>32.27098</v>
      </c>
      <c r="ABY164" t="n">
        <v>32.31862</v>
      </c>
      <c r="ABZ164" t="n">
        <v>32.4088</v>
      </c>
      <c r="ACA164" t="n">
        <v>32.44839</v>
      </c>
      <c r="ACB164" t="n">
        <v>32.47793</v>
      </c>
      <c r="ACC164" t="n">
        <v>32.56199</v>
      </c>
      <c r="ACD164" t="n">
        <v>32.6101</v>
      </c>
      <c r="ACE164" t="n">
        <v>32.68696</v>
      </c>
      <c r="ACF164" t="n">
        <v>32.72851</v>
      </c>
      <c r="ACG164" t="n">
        <v>32.75602</v>
      </c>
      <c r="ACH164" t="n">
        <v>32.79401</v>
      </c>
      <c r="ACI164" t="n">
        <v>32.83178</v>
      </c>
      <c r="ACJ164" t="n">
        <v>32.85265</v>
      </c>
      <c r="ACK164" t="n">
        <v>32.87172</v>
      </c>
      <c r="ACL164" t="n">
        <v>32.90852</v>
      </c>
      <c r="ACM164" t="n">
        <v>32.92261</v>
      </c>
      <c r="ACN164" t="n">
        <v>32.96256</v>
      </c>
      <c r="ACO164" t="n">
        <v>33.00106</v>
      </c>
      <c r="ACP164" t="n">
        <v>33.01616</v>
      </c>
      <c r="ACQ164" t="n">
        <v>33.04379</v>
      </c>
      <c r="ACR164" t="n">
        <v>33.06584</v>
      </c>
      <c r="ACS164" t="n">
        <v>33.08694</v>
      </c>
      <c r="ACT164" t="n">
        <v>33.11774</v>
      </c>
      <c r="ACU164" t="n">
        <v>33.15066</v>
      </c>
      <c r="ACV164" t="n">
        <v>33.18417</v>
      </c>
      <c r="ACW164" t="n">
        <v>33.23738</v>
      </c>
      <c r="ACX164" t="n">
        <v>33.26972</v>
      </c>
      <c r="ACY164" t="n">
        <v>33.31637</v>
      </c>
      <c r="ACZ164" t="n">
        <v>33.31897</v>
      </c>
      <c r="ADA164" t="n">
        <v>33.33857</v>
      </c>
      <c r="ADB164" t="n">
        <v>33.39976</v>
      </c>
      <c r="ADC164" t="n">
        <v>33.47388</v>
      </c>
      <c r="ADD164" t="n">
        <v>33.51783</v>
      </c>
      <c r="ADE164" t="n">
        <v>33.57675</v>
      </c>
      <c r="ADF164" t="n">
        <v>33.59227</v>
      </c>
      <c r="ADG164" t="n">
        <v>33.63928</v>
      </c>
      <c r="ADH164" t="n">
        <v>33.67944</v>
      </c>
      <c r="ADI164" t="n">
        <v>33.6897</v>
      </c>
      <c r="ADJ164" t="n">
        <v>33.69314</v>
      </c>
      <c r="ADK164" t="n">
        <v>33.72697</v>
      </c>
      <c r="ADL164" t="n">
        <v>33.80603</v>
      </c>
      <c r="ADM164" t="n">
        <v>33.88716</v>
      </c>
      <c r="ADN164" t="n">
        <v>33.96343</v>
      </c>
      <c r="ADO164" t="n">
        <v>34.02762</v>
      </c>
      <c r="ADP164" t="n">
        <v>34.11543</v>
      </c>
      <c r="ADQ164" t="n">
        <v>34.17852</v>
      </c>
      <c r="ADR164" t="n">
        <v>34.21669</v>
      </c>
      <c r="ADS164" t="n">
        <v>34.22927</v>
      </c>
      <c r="ADT164" t="n">
        <v>34.2494</v>
      </c>
      <c r="ADU164" t="n">
        <v>34.27631</v>
      </c>
      <c r="ADV164" t="n">
        <v>34.33772</v>
      </c>
      <c r="ADW164" t="n">
        <v>34.35066</v>
      </c>
      <c r="ADX164" t="n">
        <v>34.39523</v>
      </c>
      <c r="ADY164" t="n">
        <v>34.44866</v>
      </c>
      <c r="ADZ164" t="n">
        <v>34.50917</v>
      </c>
      <c r="AEA164" t="n">
        <v>34.57341</v>
      </c>
      <c r="AEB164" t="n">
        <v>34.62463</v>
      </c>
      <c r="AEC164" t="n">
        <v>34.66488</v>
      </c>
      <c r="AED164" t="n">
        <v>34.67743</v>
      </c>
      <c r="AEE164" t="n">
        <v>34.69198</v>
      </c>
      <c r="AEF164" t="n">
        <v>34.71219</v>
      </c>
      <c r="AEG164" t="n">
        <v>34.72694</v>
      </c>
      <c r="AEH164" t="n">
        <v>34.74235</v>
      </c>
      <c r="AEI164" t="n">
        <v>34.80693</v>
      </c>
      <c r="AEJ164" t="n">
        <v>34.87177</v>
      </c>
      <c r="AEK164" t="n">
        <v>34.89007</v>
      </c>
      <c r="AEL164" t="n">
        <v>34.91224</v>
      </c>
      <c r="AEM164" t="n">
        <v>34.9416</v>
      </c>
      <c r="AEN164" t="n">
        <v>34.9831</v>
      </c>
      <c r="AEO164" t="n">
        <v>35.00164</v>
      </c>
      <c r="AEP164" t="n">
        <v>35.03351</v>
      </c>
      <c r="AEQ164" t="n">
        <v>35.0636</v>
      </c>
      <c r="AER164" t="n">
        <v>35.13154</v>
      </c>
      <c r="AES164" t="n">
        <v>35.18119</v>
      </c>
      <c r="AET164" t="n">
        <v>35.21923</v>
      </c>
      <c r="AEU164" t="n">
        <v>35.21984</v>
      </c>
      <c r="AEV164" t="n">
        <v>35.23845</v>
      </c>
      <c r="AEW164" t="n">
        <v>35.31189</v>
      </c>
      <c r="AEX164" t="n">
        <v>35.353</v>
      </c>
      <c r="AEY164" t="n">
        <v>35.42346</v>
      </c>
      <c r="AEZ164" t="n">
        <v>35.45314</v>
      </c>
      <c r="AFA164" t="n">
        <v>35.49317</v>
      </c>
      <c r="AFB164" t="n">
        <v>35.52934</v>
      </c>
      <c r="AFC164" t="n">
        <v>35.62022</v>
      </c>
      <c r="AFD164" t="n">
        <v>35.67234</v>
      </c>
      <c r="AFE164" t="n">
        <v>35.79296</v>
      </c>
      <c r="AFF164" t="n">
        <v>35.85661</v>
      </c>
      <c r="AFG164" t="n">
        <v>35.92223</v>
      </c>
      <c r="AFH164" t="n">
        <v>36.0057</v>
      </c>
      <c r="AFI164" t="n">
        <v>36.03487</v>
      </c>
      <c r="AFJ164" t="n">
        <v>36.05521</v>
      </c>
      <c r="AFK164" t="n">
        <v>36.09674</v>
      </c>
      <c r="AFL164" t="n">
        <v>36.13098</v>
      </c>
      <c r="AFM164" t="n">
        <v>36.19863</v>
      </c>
      <c r="AFN164" t="n">
        <v>36.22199</v>
      </c>
      <c r="AFO164" t="n">
        <v>36.24474</v>
      </c>
      <c r="AFP164" t="n">
        <v>36.29817</v>
      </c>
      <c r="AFQ164" t="n">
        <v>36.35373</v>
      </c>
      <c r="AFR164" t="n">
        <v>36.40328</v>
      </c>
      <c r="AFS164" t="n">
        <v>36.45795</v>
      </c>
      <c r="AFT164" t="n">
        <v>36.50926</v>
      </c>
      <c r="AFU164" t="n">
        <v>36.56438</v>
      </c>
      <c r="AFV164" t="n">
        <v>36.58136</v>
      </c>
      <c r="AFW164" t="n">
        <v>36.66034</v>
      </c>
      <c r="AFX164" t="n">
        <v>36.70459</v>
      </c>
      <c r="AFY164" t="n">
        <v>36.73475</v>
      </c>
      <c r="AFZ164" t="n">
        <v>36.78251</v>
      </c>
      <c r="AGA164" t="n">
        <v>36.87724</v>
      </c>
      <c r="AGB164" t="n">
        <v>36.98089</v>
      </c>
      <c r="AGC164" t="n">
        <v>37.06342</v>
      </c>
      <c r="AGD164" t="n">
        <v>37.09383</v>
      </c>
      <c r="AGE164" t="n">
        <v>37.12704</v>
      </c>
      <c r="AGF164" t="n">
        <v>37.14007</v>
      </c>
      <c r="AGG164" t="n">
        <v>37.19015</v>
      </c>
      <c r="AGH164" t="n">
        <v>37.2626</v>
      </c>
      <c r="AGI164" t="n">
        <v>37.36546</v>
      </c>
      <c r="AGJ164" t="n">
        <v>37.45832</v>
      </c>
      <c r="AGK164" t="n">
        <v>37.50461</v>
      </c>
      <c r="AGL164" t="n">
        <v>37.56615</v>
      </c>
      <c r="AGM164" t="n">
        <v>37.70907</v>
      </c>
      <c r="AGN164" t="n">
        <v>37.81293</v>
      </c>
      <c r="AGO164" t="n">
        <v>37.86218</v>
      </c>
      <c r="AGP164" t="n">
        <v>37.91211</v>
      </c>
      <c r="AGQ164" t="n">
        <v>38.01451</v>
      </c>
      <c r="AGR164" t="n">
        <v>38.14989</v>
      </c>
      <c r="AGS164" t="n">
        <v>38.24372</v>
      </c>
      <c r="AGT164" t="n">
        <v>38.25546</v>
      </c>
      <c r="AGU164" t="n">
        <v>38.31372</v>
      </c>
      <c r="AGV164" t="n">
        <v>38.35634</v>
      </c>
      <c r="AGW164" t="n">
        <v>38.39582</v>
      </c>
      <c r="AGX164" t="n">
        <v>38.4101</v>
      </c>
      <c r="AGY164" t="n">
        <v>38.48503</v>
      </c>
      <c r="AGZ164" t="n">
        <v>38.54472</v>
      </c>
      <c r="AHA164" t="n">
        <v>38.63186</v>
      </c>
      <c r="AHB164" t="n">
        <v>38.69005</v>
      </c>
      <c r="AHC164" t="n">
        <v>38.80436</v>
      </c>
      <c r="AHD164" t="n">
        <v>38.90443</v>
      </c>
      <c r="AHE164" t="n">
        <v>38.98499</v>
      </c>
      <c r="AHF164" t="n">
        <v>39.07678</v>
      </c>
      <c r="AHG164" t="n">
        <v>39.11863</v>
      </c>
      <c r="AHH164" t="n">
        <v>39.14599</v>
      </c>
      <c r="AHI164" t="n">
        <v>39.23037</v>
      </c>
      <c r="AHJ164" t="n">
        <v>39.32384</v>
      </c>
      <c r="AHK164" t="n">
        <v>39.39531</v>
      </c>
      <c r="AHL164" t="n">
        <v>39.46709</v>
      </c>
      <c r="AHM164" t="n">
        <v>39.67736</v>
      </c>
      <c r="AHN164" t="n">
        <v>39.75649</v>
      </c>
      <c r="AHO164" t="n">
        <v>39.86696</v>
      </c>
      <c r="AHP164" t="n">
        <v>39.9154</v>
      </c>
      <c r="AHQ164" t="n">
        <v>39.96731</v>
      </c>
      <c r="AHR164" t="n">
        <v>40.03007</v>
      </c>
      <c r="AHS164" t="n">
        <v>40.12912</v>
      </c>
      <c r="AHT164" t="n">
        <v>40.16644</v>
      </c>
      <c r="AHU164" t="n">
        <v>40.20659</v>
      </c>
      <c r="AHV164" t="n">
        <v>40.28265</v>
      </c>
      <c r="AHW164" t="n">
        <v>40.43369</v>
      </c>
      <c r="AHX164" t="n">
        <v>40.5024</v>
      </c>
      <c r="AHY164" t="n">
        <v>40.58808</v>
      </c>
      <c r="AHZ164" t="n">
        <v>40.70908</v>
      </c>
      <c r="AIA164" t="n">
        <v>40.74105</v>
      </c>
      <c r="AIB164" t="n">
        <v>40.80979</v>
      </c>
      <c r="AIC164" t="n">
        <v>40.98989</v>
      </c>
      <c r="AID164" t="n">
        <v>41.12892</v>
      </c>
      <c r="AIE164" t="n">
        <v>41.24763</v>
      </c>
      <c r="AIF164" t="n">
        <v>41.28159</v>
      </c>
      <c r="AIG164" t="n">
        <v>41.35314</v>
      </c>
      <c r="AIH164" t="n">
        <v>41.39856</v>
      </c>
      <c r="AII164" t="n">
        <v>41.45486</v>
      </c>
      <c r="AIJ164" t="n">
        <v>41.51215</v>
      </c>
      <c r="AIK164" t="n">
        <v>41.5975</v>
      </c>
      <c r="AIL164" t="n">
        <v>41.70566</v>
      </c>
      <c r="AIM164" t="n">
        <v>41.78969</v>
      </c>
      <c r="AIN164" t="n">
        <v>41.90544</v>
      </c>
      <c r="AIO164" t="n">
        <v>42.07289</v>
      </c>
      <c r="AIP164" t="n">
        <v>42.27877</v>
      </c>
      <c r="AIQ164" t="n">
        <v>42.40186</v>
      </c>
      <c r="AIR164" t="n">
        <v>42.42803</v>
      </c>
      <c r="AIS164" t="n">
        <v>42.56739</v>
      </c>
      <c r="AIT164" t="n">
        <v>42.73149</v>
      </c>
      <c r="AIU164" t="n">
        <v>42.77872</v>
      </c>
      <c r="AIV164" t="n">
        <v>42.91577</v>
      </c>
      <c r="AIW164" t="n">
        <v>43.04588</v>
      </c>
      <c r="AIX164" t="n">
        <v>43.12937</v>
      </c>
      <c r="AIY164" t="n">
        <v>43.27241</v>
      </c>
      <c r="AIZ164" t="n">
        <v>43.35048</v>
      </c>
      <c r="AJA164" t="n">
        <v>43.36718</v>
      </c>
      <c r="AJB164" t="n">
        <v>43.4835</v>
      </c>
      <c r="AJC164" t="n">
        <v>43.59713</v>
      </c>
      <c r="AJD164" t="n">
        <v>43.82441</v>
      </c>
      <c r="AJE164" t="n">
        <v>43.98178</v>
      </c>
      <c r="AJF164" t="n">
        <v>44.09704</v>
      </c>
      <c r="AJG164" t="n">
        <v>44.24388</v>
      </c>
      <c r="AJH164" t="n">
        <v>44.38668</v>
      </c>
      <c r="AJI164" t="n">
        <v>44.51222</v>
      </c>
      <c r="AJJ164" t="n">
        <v>44.66138</v>
      </c>
      <c r="AJK164" t="n">
        <v>44.93512</v>
      </c>
      <c r="AJL164" t="n">
        <v>45.08095</v>
      </c>
      <c r="AJM164" t="n">
        <v>45.25843</v>
      </c>
      <c r="AJN164" t="n">
        <v>45.51321</v>
      </c>
      <c r="AJO164" t="n">
        <v>45.75305</v>
      </c>
      <c r="AJP164" t="n">
        <v>45.97318</v>
      </c>
      <c r="AJQ164" t="n">
        <v>46.06314</v>
      </c>
      <c r="AJR164" t="n">
        <v>46.0676</v>
      </c>
      <c r="AJS164" t="n">
        <v>46.07574</v>
      </c>
      <c r="AJT164" t="n">
        <v>46.1627</v>
      </c>
      <c r="AJU164" t="n">
        <v>46.47215</v>
      </c>
      <c r="AJV164" t="n">
        <v>46.65826</v>
      </c>
      <c r="AJW164" t="n">
        <v>46.88926</v>
      </c>
      <c r="AJX164" t="n">
        <v>47.12525</v>
      </c>
      <c r="AJY164" t="n">
        <v>47.32498</v>
      </c>
      <c r="AJZ164" t="n">
        <v>47.63884</v>
      </c>
      <c r="AKA164" t="n">
        <v>47.90249</v>
      </c>
      <c r="AKB164" t="n">
        <v>48.20256</v>
      </c>
      <c r="AKC164" t="n">
        <v>48.33204</v>
      </c>
      <c r="AKD164" t="n">
        <v>48.36535</v>
      </c>
      <c r="AKE164" t="n">
        <v>48.5907</v>
      </c>
      <c r="AKF164" t="n">
        <v>48.84368</v>
      </c>
      <c r="AKG164" t="n">
        <v>49.21374</v>
      </c>
      <c r="AKH164" t="n">
        <v>49.43831</v>
      </c>
      <c r="AKI164" t="n">
        <v>49.90017</v>
      </c>
      <c r="AKJ164" t="n">
        <v>50.31802</v>
      </c>
      <c r="AKK164" t="n">
        <v>50.60394</v>
      </c>
      <c r="AKL164" t="n">
        <v>50.85994</v>
      </c>
      <c r="AKM164" t="n">
        <v>51.0163</v>
      </c>
      <c r="AKN164" t="n">
        <v>51.38469</v>
      </c>
      <c r="AKO164" t="n">
        <v>51.93888</v>
      </c>
      <c r="AKP164" t="n">
        <v>52.33966</v>
      </c>
      <c r="AKQ164" t="n">
        <v>52.73454</v>
      </c>
      <c r="AKR164" t="n">
        <v>53.18657</v>
      </c>
      <c r="AKS164" t="n">
        <v>53.33152</v>
      </c>
      <c r="AKT164" t="n">
        <v>53.75133</v>
      </c>
      <c r="AKU164" t="n">
        <v>54.25254</v>
      </c>
      <c r="AKV164" t="n">
        <v>54.61772</v>
      </c>
      <c r="AKW164" t="n">
        <v>54.91856</v>
      </c>
      <c r="AKX164" t="n">
        <v>55.66051</v>
      </c>
      <c r="AKY164" t="n">
        <v>55.959</v>
      </c>
      <c r="AKZ164" t="n">
        <v>56.61768</v>
      </c>
      <c r="ALA164" t="n">
        <v>57.23359</v>
      </c>
      <c r="ALB164" t="n">
        <v>57.5764</v>
      </c>
      <c r="ALC164" t="n">
        <v>58.14101</v>
      </c>
      <c r="ALD164" t="n">
        <v>58.38062</v>
      </c>
      <c r="ALE164" t="n">
        <v>59.28371</v>
      </c>
      <c r="ALF164" t="n">
        <v>59.9896</v>
      </c>
      <c r="ALG164" t="n">
        <v>61.33786</v>
      </c>
      <c r="ALH164" t="n">
        <v>63.18032</v>
      </c>
      <c r="ALI164" t="n">
        <v>64.51962</v>
      </c>
      <c r="ALJ164" t="n">
        <v>66.53367</v>
      </c>
      <c r="ALK164" t="n">
        <v>68.06983</v>
      </c>
      <c r="ALL164" t="n">
        <v>71.53292999999999</v>
      </c>
      <c r="ALM164" t="n">
        <v>76.16643000000001</v>
      </c>
      <c r="ALN164" t="n">
        <v>86.87029</v>
      </c>
      <c r="ALO164" t="n">
        <v>122.64731</v>
      </c>
    </row>
    <row r="165">
      <c r="A165" t="inlineStr">
        <is>
          <t>Ukraine</t>
        </is>
      </c>
      <c r="B165" t="inlineStr">
        <is>
          <t>UKR</t>
        </is>
      </c>
      <c r="C165" s="13">
        <f>AVERAGE(SI165,SJ165)</f>
        <v/>
      </c>
      <c r="D165" t="n">
        <v>2.92308</v>
      </c>
      <c r="E165" t="n">
        <v>3.96285</v>
      </c>
      <c r="F165" t="n">
        <v>4.26336</v>
      </c>
      <c r="G165" t="n">
        <v>4.31215</v>
      </c>
      <c r="H165" t="n">
        <v>4.39891</v>
      </c>
      <c r="I165" t="n">
        <v>4.55621</v>
      </c>
      <c r="J165" t="n">
        <v>4.72571</v>
      </c>
      <c r="K165" t="n">
        <v>4.80946</v>
      </c>
      <c r="L165" t="n">
        <v>4.92213</v>
      </c>
      <c r="M165" t="n">
        <v>5.0749</v>
      </c>
      <c r="N165" t="n">
        <v>5.16678</v>
      </c>
      <c r="O165" t="n">
        <v>5.35686</v>
      </c>
      <c r="P165" t="n">
        <v>5.4124</v>
      </c>
      <c r="Q165" t="n">
        <v>5.47215</v>
      </c>
      <c r="R165" t="n">
        <v>5.54603</v>
      </c>
      <c r="S165" t="n">
        <v>5.57127</v>
      </c>
      <c r="T165" t="n">
        <v>5.59456</v>
      </c>
      <c r="U165" t="n">
        <v>5.60325</v>
      </c>
      <c r="V165" t="n">
        <v>5.71438</v>
      </c>
      <c r="W165" t="n">
        <v>5.72878</v>
      </c>
      <c r="X165" t="n">
        <v>5.74916</v>
      </c>
      <c r="Y165" t="n">
        <v>5.80219</v>
      </c>
      <c r="Z165" t="n">
        <v>5.8474</v>
      </c>
      <c r="AA165" t="n">
        <v>5.96364</v>
      </c>
      <c r="AB165" t="n">
        <v>5.99793</v>
      </c>
      <c r="AC165" t="n">
        <v>6.05172</v>
      </c>
      <c r="AD165" t="n">
        <v>6.087</v>
      </c>
      <c r="AE165" t="n">
        <v>6.17891</v>
      </c>
      <c r="AF165" t="n">
        <v>6.21767</v>
      </c>
      <c r="AG165" t="n">
        <v>6.23981</v>
      </c>
      <c r="AH165" t="n">
        <v>6.28737</v>
      </c>
      <c r="AI165" t="n">
        <v>6.30388</v>
      </c>
      <c r="AJ165" t="n">
        <v>6.33452</v>
      </c>
      <c r="AK165" t="n">
        <v>6.34481</v>
      </c>
      <c r="AL165" t="n">
        <v>6.37321</v>
      </c>
      <c r="AM165" t="n">
        <v>6.39985</v>
      </c>
      <c r="AN165" t="n">
        <v>6.4481</v>
      </c>
      <c r="AO165" t="n">
        <v>6.48901</v>
      </c>
      <c r="AP165" t="n">
        <v>6.52087</v>
      </c>
      <c r="AQ165" t="n">
        <v>6.5522</v>
      </c>
      <c r="AR165" t="n">
        <v>6.5837</v>
      </c>
      <c r="AS165" t="n">
        <v>6.60815</v>
      </c>
      <c r="AT165" t="n">
        <v>6.62057</v>
      </c>
      <c r="AU165" t="n">
        <v>6.73776</v>
      </c>
      <c r="AV165" t="n">
        <v>6.77684</v>
      </c>
      <c r="AW165" t="n">
        <v>6.8156</v>
      </c>
      <c r="AX165" t="n">
        <v>6.84656</v>
      </c>
      <c r="AY165" t="n">
        <v>6.87387</v>
      </c>
      <c r="AZ165" t="n">
        <v>6.88848</v>
      </c>
      <c r="BA165" t="n">
        <v>6.90959</v>
      </c>
      <c r="BB165" t="n">
        <v>6.94414</v>
      </c>
      <c r="BC165" t="n">
        <v>6.98786</v>
      </c>
      <c r="BD165" t="n">
        <v>7.03595</v>
      </c>
      <c r="BE165" t="n">
        <v>7.04693</v>
      </c>
      <c r="BF165" t="n">
        <v>7.067</v>
      </c>
      <c r="BG165" t="n">
        <v>7.10298</v>
      </c>
      <c r="BH165" t="n">
        <v>7.13808</v>
      </c>
      <c r="BI165" t="n">
        <v>7.19921</v>
      </c>
      <c r="BJ165" t="n">
        <v>7.25026</v>
      </c>
      <c r="BK165" t="n">
        <v>7.27296</v>
      </c>
      <c r="BL165" t="n">
        <v>7.29204</v>
      </c>
      <c r="BM165" t="n">
        <v>7.31937</v>
      </c>
      <c r="BN165" t="n">
        <v>7.33625</v>
      </c>
      <c r="BO165" t="n">
        <v>7.36861</v>
      </c>
      <c r="BP165" t="n">
        <v>7.37977</v>
      </c>
      <c r="BQ165" t="n">
        <v>7.38903</v>
      </c>
      <c r="BR165" t="n">
        <v>7.42038</v>
      </c>
      <c r="BS165" t="n">
        <v>7.47846</v>
      </c>
      <c r="BT165" t="n">
        <v>7.52067</v>
      </c>
      <c r="BU165" t="n">
        <v>7.53936</v>
      </c>
      <c r="BV165" t="n">
        <v>7.58203</v>
      </c>
      <c r="BW165" t="n">
        <v>7.62807</v>
      </c>
      <c r="BX165" t="n">
        <v>7.65975</v>
      </c>
      <c r="BY165" t="n">
        <v>7.69544</v>
      </c>
      <c r="BZ165" t="n">
        <v>7.7241</v>
      </c>
      <c r="CA165" t="n">
        <v>7.73989</v>
      </c>
      <c r="CB165" t="n">
        <v>7.77571</v>
      </c>
      <c r="CC165" t="n">
        <v>7.79401</v>
      </c>
      <c r="CD165" t="n">
        <v>7.8129</v>
      </c>
      <c r="CE165" t="n">
        <v>7.82732</v>
      </c>
      <c r="CF165" t="n">
        <v>7.85589</v>
      </c>
      <c r="CG165" t="n">
        <v>7.87009</v>
      </c>
      <c r="CH165" t="n">
        <v>7.90098</v>
      </c>
      <c r="CI165" t="n">
        <v>7.94046</v>
      </c>
      <c r="CJ165" t="n">
        <v>7.98275</v>
      </c>
      <c r="CK165" t="n">
        <v>7.99291</v>
      </c>
      <c r="CL165" t="n">
        <v>7.99726</v>
      </c>
      <c r="CM165" t="n">
        <v>8.01511</v>
      </c>
      <c r="CN165" t="n">
        <v>8.02814</v>
      </c>
      <c r="CO165" t="n">
        <v>8.064109999999999</v>
      </c>
      <c r="CP165" t="n">
        <v>8.07624</v>
      </c>
      <c r="CQ165" t="n">
        <v>8.0807</v>
      </c>
      <c r="CR165" t="n">
        <v>8.10233</v>
      </c>
      <c r="CS165" t="n">
        <v>8.111789999999999</v>
      </c>
      <c r="CT165" t="n">
        <v>8.13504</v>
      </c>
      <c r="CU165" t="n">
        <v>8.1456</v>
      </c>
      <c r="CV165" t="n">
        <v>8.160159999999999</v>
      </c>
      <c r="CW165" t="n">
        <v>8.17909</v>
      </c>
      <c r="CX165" t="n">
        <v>8.20288</v>
      </c>
      <c r="CY165" t="n">
        <v>8.21979</v>
      </c>
      <c r="CZ165" t="n">
        <v>8.23104</v>
      </c>
      <c r="DA165" t="n">
        <v>8.27167</v>
      </c>
      <c r="DB165" t="n">
        <v>8.29204</v>
      </c>
      <c r="DC165" t="n">
        <v>8.306150000000001</v>
      </c>
      <c r="DD165" t="n">
        <v>8.31424</v>
      </c>
      <c r="DE165" t="n">
        <v>8.334910000000001</v>
      </c>
      <c r="DF165" t="n">
        <v>8.34399</v>
      </c>
      <c r="DG165" t="n">
        <v>8.35779</v>
      </c>
      <c r="DH165" t="n">
        <v>8.37271</v>
      </c>
      <c r="DI165" t="n">
        <v>8.38035</v>
      </c>
      <c r="DJ165" t="n">
        <v>8.398429999999999</v>
      </c>
      <c r="DK165" t="n">
        <v>8.41348</v>
      </c>
      <c r="DL165" t="n">
        <v>8.44749</v>
      </c>
      <c r="DM165" t="n">
        <v>8.48335</v>
      </c>
      <c r="DN165" t="n">
        <v>8.505839999999999</v>
      </c>
      <c r="DO165" t="n">
        <v>8.51726</v>
      </c>
      <c r="DP165" t="n">
        <v>8.53548</v>
      </c>
      <c r="DQ165" t="n">
        <v>8.543850000000001</v>
      </c>
      <c r="DR165" t="n">
        <v>8.55381</v>
      </c>
      <c r="DS165" t="n">
        <v>8.561299999999999</v>
      </c>
      <c r="DT165" t="n">
        <v>8.56307</v>
      </c>
      <c r="DU165" t="n">
        <v>8.57865</v>
      </c>
      <c r="DV165" t="n">
        <v>8.60398</v>
      </c>
      <c r="DW165" t="n">
        <v>8.638489999999999</v>
      </c>
      <c r="DX165" t="n">
        <v>8.64273</v>
      </c>
      <c r="DY165" t="n">
        <v>8.65132</v>
      </c>
      <c r="DZ165" t="n">
        <v>8.666790000000001</v>
      </c>
      <c r="EA165" t="n">
        <v>8.67</v>
      </c>
      <c r="EB165" t="n">
        <v>8.681330000000001</v>
      </c>
      <c r="EC165" t="n">
        <v>8.708270000000001</v>
      </c>
      <c r="ED165" t="n">
        <v>8.74954</v>
      </c>
      <c r="EE165" t="n">
        <v>8.782550000000001</v>
      </c>
      <c r="EF165" t="n">
        <v>8.786709999999999</v>
      </c>
      <c r="EG165" t="n">
        <v>8.802519999999999</v>
      </c>
      <c r="EH165" t="n">
        <v>8.822179999999999</v>
      </c>
      <c r="EI165" t="n">
        <v>8.83356</v>
      </c>
      <c r="EJ165" t="n">
        <v>8.863659999999999</v>
      </c>
      <c r="EK165" t="n">
        <v>8.9094</v>
      </c>
      <c r="EL165" t="n">
        <v>8.936540000000001</v>
      </c>
      <c r="EM165" t="n">
        <v>8.959669999999999</v>
      </c>
      <c r="EN165" t="n">
        <v>8.97583</v>
      </c>
      <c r="EO165" t="n">
        <v>8.983639999999999</v>
      </c>
      <c r="EP165" t="n">
        <v>8.99531</v>
      </c>
      <c r="EQ165" t="n">
        <v>9.010429999999999</v>
      </c>
      <c r="ER165" t="n">
        <v>9.03401</v>
      </c>
      <c r="ES165" t="n">
        <v>9.052580000000001</v>
      </c>
      <c r="ET165" t="n">
        <v>9.070600000000001</v>
      </c>
      <c r="EU165" t="n">
        <v>9.099780000000001</v>
      </c>
      <c r="EV165" t="n">
        <v>9.117649999999999</v>
      </c>
      <c r="EW165" t="n">
        <v>9.137560000000001</v>
      </c>
      <c r="EX165" t="n">
        <v>9.159789999999999</v>
      </c>
      <c r="EY165" t="n">
        <v>9.18521</v>
      </c>
      <c r="EZ165" t="n">
        <v>9.203720000000001</v>
      </c>
      <c r="FA165" t="n">
        <v>9.21815</v>
      </c>
      <c r="FB165" t="n">
        <v>9.235300000000001</v>
      </c>
      <c r="FC165" t="n">
        <v>9.26737</v>
      </c>
      <c r="FD165" t="n">
        <v>9.290979999999999</v>
      </c>
      <c r="FE165" t="n">
        <v>9.311070000000001</v>
      </c>
      <c r="FF165" t="n">
        <v>9.32255</v>
      </c>
      <c r="FG165" t="n">
        <v>9.34529</v>
      </c>
      <c r="FH165" t="n">
        <v>9.358169999999999</v>
      </c>
      <c r="FI165" t="n">
        <v>9.372450000000001</v>
      </c>
      <c r="FJ165" t="n">
        <v>9.3963</v>
      </c>
      <c r="FK165" t="n">
        <v>9.423999999999999</v>
      </c>
      <c r="FL165" t="n">
        <v>9.42869</v>
      </c>
      <c r="FM165" t="n">
        <v>9.43256</v>
      </c>
      <c r="FN165" t="n">
        <v>9.450419999999999</v>
      </c>
      <c r="FO165" t="n">
        <v>9.461650000000001</v>
      </c>
      <c r="FP165" t="n">
        <v>9.501530000000001</v>
      </c>
      <c r="FQ165" t="n">
        <v>9.52549</v>
      </c>
      <c r="FR165" t="n">
        <v>9.53711</v>
      </c>
      <c r="FS165" t="n">
        <v>9.57465</v>
      </c>
      <c r="FT165" t="n">
        <v>9.584009999999999</v>
      </c>
      <c r="FU165" t="n">
        <v>9.59727</v>
      </c>
      <c r="FV165" t="n">
        <v>9.602969999999999</v>
      </c>
      <c r="FW165" t="n">
        <v>9.607430000000001</v>
      </c>
      <c r="FX165" t="n">
        <v>9.618930000000001</v>
      </c>
      <c r="FY165" t="n">
        <v>9.633229999999999</v>
      </c>
      <c r="FZ165" t="n">
        <v>9.65466</v>
      </c>
      <c r="GA165" t="n">
        <v>9.666029999999999</v>
      </c>
      <c r="GB165" t="n">
        <v>9.674469999999999</v>
      </c>
      <c r="GC165" t="n">
        <v>9.694319999999999</v>
      </c>
      <c r="GD165" t="n">
        <v>9.722989999999999</v>
      </c>
      <c r="GE165" t="n">
        <v>9.762370000000001</v>
      </c>
      <c r="GF165" t="n">
        <v>9.78285</v>
      </c>
      <c r="GG165" t="n">
        <v>9.80734</v>
      </c>
      <c r="GH165" t="n">
        <v>9.83475</v>
      </c>
      <c r="GI165" t="n">
        <v>9.850860000000001</v>
      </c>
      <c r="GJ165" t="n">
        <v>9.8588</v>
      </c>
      <c r="GK165" t="n">
        <v>9.873290000000001</v>
      </c>
      <c r="GL165" t="n">
        <v>9.88396</v>
      </c>
      <c r="GM165" t="n">
        <v>9.90945</v>
      </c>
      <c r="GN165" t="n">
        <v>9.93901</v>
      </c>
      <c r="GO165" t="n">
        <v>9.95326</v>
      </c>
      <c r="GP165" t="n">
        <v>9.967549999999999</v>
      </c>
      <c r="GQ165" t="n">
        <v>9.97898</v>
      </c>
      <c r="GR165" t="n">
        <v>9.990080000000001</v>
      </c>
      <c r="GS165" t="n">
        <v>10.00212</v>
      </c>
      <c r="GT165" t="n">
        <v>10.03272</v>
      </c>
      <c r="GU165" t="n">
        <v>10.08792</v>
      </c>
      <c r="GV165" t="n">
        <v>10.10381</v>
      </c>
      <c r="GW165" t="n">
        <v>10.10954</v>
      </c>
      <c r="GX165" t="n">
        <v>10.12039</v>
      </c>
      <c r="GY165" t="n">
        <v>10.14053</v>
      </c>
      <c r="GZ165" t="n">
        <v>10.1615</v>
      </c>
      <c r="HA165" t="n">
        <v>10.16383</v>
      </c>
      <c r="HB165" t="n">
        <v>10.16667</v>
      </c>
      <c r="HC165" t="n">
        <v>10.1771</v>
      </c>
      <c r="HD165" t="n">
        <v>10.18765</v>
      </c>
      <c r="HE165" t="n">
        <v>10.18878</v>
      </c>
      <c r="HF165" t="n">
        <v>10.19632</v>
      </c>
      <c r="HG165" t="n">
        <v>10.22124</v>
      </c>
      <c r="HH165" t="n">
        <v>10.23153</v>
      </c>
      <c r="HI165" t="n">
        <v>10.25315</v>
      </c>
      <c r="HJ165" t="n">
        <v>10.25974</v>
      </c>
      <c r="HK165" t="n">
        <v>10.26152</v>
      </c>
      <c r="HL165" t="n">
        <v>10.27503</v>
      </c>
      <c r="HM165" t="n">
        <v>10.29434</v>
      </c>
      <c r="HN165" t="n">
        <v>10.31547</v>
      </c>
      <c r="HO165" t="n">
        <v>10.34369</v>
      </c>
      <c r="HP165" t="n">
        <v>10.35292</v>
      </c>
      <c r="HQ165" t="n">
        <v>10.36315</v>
      </c>
      <c r="HR165" t="n">
        <v>10.37672</v>
      </c>
      <c r="HS165" t="n">
        <v>10.4053</v>
      </c>
      <c r="HT165" t="n">
        <v>10.42488</v>
      </c>
      <c r="HU165" t="n">
        <v>10.44976</v>
      </c>
      <c r="HV165" t="n">
        <v>10.46554</v>
      </c>
      <c r="HW165" t="n">
        <v>10.48385</v>
      </c>
      <c r="HX165" t="n">
        <v>10.48928</v>
      </c>
      <c r="HY165" t="n">
        <v>10.4983</v>
      </c>
      <c r="HZ165" t="n">
        <v>10.51298</v>
      </c>
      <c r="IA165" t="n">
        <v>10.52926</v>
      </c>
      <c r="IB165" t="n">
        <v>10.53667</v>
      </c>
      <c r="IC165" t="n">
        <v>10.55272</v>
      </c>
      <c r="ID165" t="n">
        <v>10.5648</v>
      </c>
      <c r="IE165" t="n">
        <v>10.57491</v>
      </c>
      <c r="IF165" t="n">
        <v>10.57665</v>
      </c>
      <c r="IG165" t="n">
        <v>10.5824</v>
      </c>
      <c r="IH165" t="n">
        <v>10.5952</v>
      </c>
      <c r="II165" t="n">
        <v>10.61566</v>
      </c>
      <c r="IJ165" t="n">
        <v>10.63151</v>
      </c>
      <c r="IK165" t="n">
        <v>10.65195</v>
      </c>
      <c r="IL165" t="n">
        <v>10.6672</v>
      </c>
      <c r="IM165" t="n">
        <v>10.682</v>
      </c>
      <c r="IN165" t="n">
        <v>10.71472</v>
      </c>
      <c r="IO165" t="n">
        <v>10.74326</v>
      </c>
      <c r="IP165" t="n">
        <v>10.74649</v>
      </c>
      <c r="IQ165" t="n">
        <v>10.74839</v>
      </c>
      <c r="IR165" t="n">
        <v>10.74853</v>
      </c>
      <c r="IS165" t="n">
        <v>10.75809</v>
      </c>
      <c r="IT165" t="n">
        <v>10.76763</v>
      </c>
      <c r="IU165" t="n">
        <v>10.78757</v>
      </c>
      <c r="IV165" t="n">
        <v>10.79485</v>
      </c>
      <c r="IW165" t="n">
        <v>10.81267</v>
      </c>
      <c r="IX165" t="n">
        <v>10.82491</v>
      </c>
      <c r="IY165" t="n">
        <v>10.84243</v>
      </c>
      <c r="IZ165" t="n">
        <v>10.86111</v>
      </c>
      <c r="JA165" t="n">
        <v>10.87121</v>
      </c>
      <c r="JB165" t="n">
        <v>10.8952</v>
      </c>
      <c r="JC165" t="n">
        <v>10.91371</v>
      </c>
      <c r="JD165" t="n">
        <v>10.91688</v>
      </c>
      <c r="JE165" t="n">
        <v>10.92796</v>
      </c>
      <c r="JF165" t="n">
        <v>10.93794</v>
      </c>
      <c r="JG165" t="n">
        <v>10.94902</v>
      </c>
      <c r="JH165" t="n">
        <v>10.96991</v>
      </c>
      <c r="JI165" t="n">
        <v>10.99219</v>
      </c>
      <c r="JJ165" t="n">
        <v>11.00623</v>
      </c>
      <c r="JK165" t="n">
        <v>11.01405</v>
      </c>
      <c r="JL165" t="n">
        <v>11.01904</v>
      </c>
      <c r="JM165" t="n">
        <v>11.02665</v>
      </c>
      <c r="JN165" t="n">
        <v>11.03265</v>
      </c>
      <c r="JO165" t="n">
        <v>11.04924</v>
      </c>
      <c r="JP165" t="n">
        <v>11.07959</v>
      </c>
      <c r="JQ165" t="n">
        <v>11.09066</v>
      </c>
      <c r="JR165" t="n">
        <v>11.09537</v>
      </c>
      <c r="JS165" t="n">
        <v>11.09694</v>
      </c>
      <c r="JT165" t="n">
        <v>11.10266</v>
      </c>
      <c r="JU165" t="n">
        <v>11.11509</v>
      </c>
      <c r="JV165" t="n">
        <v>11.13472</v>
      </c>
      <c r="JW165" t="n">
        <v>11.13996</v>
      </c>
      <c r="JX165" t="n">
        <v>11.14906</v>
      </c>
      <c r="JY165" t="n">
        <v>11.14976</v>
      </c>
      <c r="JZ165" t="n">
        <v>11.15656</v>
      </c>
      <c r="KA165" t="n">
        <v>11.16773</v>
      </c>
      <c r="KB165" t="n">
        <v>11.17445</v>
      </c>
      <c r="KC165" t="n">
        <v>11.17752</v>
      </c>
      <c r="KD165" t="n">
        <v>11.17893</v>
      </c>
      <c r="KE165" t="n">
        <v>11.18939</v>
      </c>
      <c r="KF165" t="n">
        <v>11.19521</v>
      </c>
      <c r="KG165" t="n">
        <v>11.20182</v>
      </c>
      <c r="KH165" t="n">
        <v>11.22535</v>
      </c>
      <c r="KI165" t="n">
        <v>11.24306</v>
      </c>
      <c r="KJ165" t="n">
        <v>11.2526</v>
      </c>
      <c r="KK165" t="n">
        <v>11.26909</v>
      </c>
      <c r="KL165" t="n">
        <v>11.27742</v>
      </c>
      <c r="KM165" t="n">
        <v>11.29549</v>
      </c>
      <c r="KN165" t="n">
        <v>11.31229</v>
      </c>
      <c r="KO165" t="n">
        <v>11.31638</v>
      </c>
      <c r="KP165" t="n">
        <v>11.32293</v>
      </c>
      <c r="KQ165" t="n">
        <v>11.33345</v>
      </c>
      <c r="KR165" t="n">
        <v>11.35071</v>
      </c>
      <c r="KS165" t="n">
        <v>11.36998</v>
      </c>
      <c r="KT165" t="n">
        <v>11.37505</v>
      </c>
      <c r="KU165" t="n">
        <v>11.38239</v>
      </c>
      <c r="KV165" t="n">
        <v>11.38391</v>
      </c>
      <c r="KW165" t="n">
        <v>11.39935</v>
      </c>
      <c r="KX165" t="n">
        <v>11.41111</v>
      </c>
      <c r="KY165" t="n">
        <v>11.42437</v>
      </c>
      <c r="KZ165" t="n">
        <v>11.43587</v>
      </c>
      <c r="LA165" t="n">
        <v>11.45286</v>
      </c>
      <c r="LB165" t="n">
        <v>11.46522</v>
      </c>
      <c r="LC165" t="n">
        <v>11.48194</v>
      </c>
      <c r="LD165" t="n">
        <v>11.49174</v>
      </c>
      <c r="LE165" t="n">
        <v>11.50174</v>
      </c>
      <c r="LF165" t="n">
        <v>11.51717</v>
      </c>
      <c r="LG165" t="n">
        <v>11.5359</v>
      </c>
      <c r="LH165" t="n">
        <v>11.55682</v>
      </c>
      <c r="LI165" t="n">
        <v>11.56939</v>
      </c>
      <c r="LJ165" t="n">
        <v>11.58812</v>
      </c>
      <c r="LK165" t="n">
        <v>11.60367</v>
      </c>
      <c r="LL165" t="n">
        <v>11.62558</v>
      </c>
      <c r="LM165" t="n">
        <v>11.64688</v>
      </c>
      <c r="LN165" t="n">
        <v>11.65645</v>
      </c>
      <c r="LO165" t="n">
        <v>11.67587</v>
      </c>
      <c r="LP165" t="n">
        <v>11.68692</v>
      </c>
      <c r="LQ165" t="n">
        <v>11.69156</v>
      </c>
      <c r="LR165" t="n">
        <v>11.71052</v>
      </c>
      <c r="LS165" t="n">
        <v>11.71836</v>
      </c>
      <c r="LT165" t="n">
        <v>11.72743</v>
      </c>
      <c r="LU165" t="n">
        <v>11.7392</v>
      </c>
      <c r="LV165" t="n">
        <v>11.74321</v>
      </c>
      <c r="LW165" t="n">
        <v>11.75221</v>
      </c>
      <c r="LX165" t="n">
        <v>11.75799</v>
      </c>
      <c r="LY165" t="n">
        <v>11.76834</v>
      </c>
      <c r="LZ165" t="n">
        <v>11.77466</v>
      </c>
      <c r="MA165" t="n">
        <v>11.77471</v>
      </c>
      <c r="MB165" t="n">
        <v>11.78418</v>
      </c>
      <c r="MC165" t="n">
        <v>11.7856</v>
      </c>
      <c r="MD165" t="n">
        <v>11.79467</v>
      </c>
      <c r="ME165" t="n">
        <v>11.8081</v>
      </c>
      <c r="MF165" t="n">
        <v>11.82007</v>
      </c>
      <c r="MG165" t="n">
        <v>11.82301</v>
      </c>
      <c r="MH165" t="n">
        <v>11.84659</v>
      </c>
      <c r="MI165" t="n">
        <v>11.85952</v>
      </c>
      <c r="MJ165" t="n">
        <v>11.86178</v>
      </c>
      <c r="MK165" t="n">
        <v>11.86737</v>
      </c>
      <c r="ML165" t="n">
        <v>11.86908</v>
      </c>
      <c r="MM165" t="n">
        <v>11.86932</v>
      </c>
      <c r="MN165" t="n">
        <v>11.87021</v>
      </c>
      <c r="MO165" t="n">
        <v>11.87541</v>
      </c>
      <c r="MP165" t="n">
        <v>11.89434</v>
      </c>
      <c r="MQ165" t="n">
        <v>11.91082</v>
      </c>
      <c r="MR165" t="n">
        <v>11.93218</v>
      </c>
      <c r="MS165" t="n">
        <v>11.95257</v>
      </c>
      <c r="MT165" t="n">
        <v>11.96568</v>
      </c>
      <c r="MU165" t="n">
        <v>11.9828</v>
      </c>
      <c r="MV165" t="n">
        <v>11.9894</v>
      </c>
      <c r="MW165" t="n">
        <v>12.01202</v>
      </c>
      <c r="MX165" t="n">
        <v>12.04392</v>
      </c>
      <c r="MY165" t="n">
        <v>12.04607</v>
      </c>
      <c r="MZ165" t="n">
        <v>12.05567</v>
      </c>
      <c r="NA165" t="n">
        <v>12.06956</v>
      </c>
      <c r="NB165" t="n">
        <v>12.07669</v>
      </c>
      <c r="NC165" t="n">
        <v>12.08287</v>
      </c>
      <c r="ND165" t="n">
        <v>12.09613</v>
      </c>
      <c r="NE165" t="n">
        <v>12.11112</v>
      </c>
      <c r="NF165" t="n">
        <v>12.12329</v>
      </c>
      <c r="NG165" t="n">
        <v>12.14042</v>
      </c>
      <c r="NH165" t="n">
        <v>12.14091</v>
      </c>
      <c r="NI165" t="n">
        <v>12.14211</v>
      </c>
      <c r="NJ165" t="n">
        <v>12.16022</v>
      </c>
      <c r="NK165" t="n">
        <v>12.17733</v>
      </c>
      <c r="NL165" t="n">
        <v>12.18622</v>
      </c>
      <c r="NM165" t="n">
        <v>12.2073</v>
      </c>
      <c r="NN165" t="n">
        <v>12.21388</v>
      </c>
      <c r="NO165" t="n">
        <v>12.22496</v>
      </c>
      <c r="NP165" t="n">
        <v>12.23365</v>
      </c>
      <c r="NQ165" t="n">
        <v>12.23597</v>
      </c>
      <c r="NR165" t="n">
        <v>12.24055</v>
      </c>
      <c r="NS165" t="n">
        <v>12.25965</v>
      </c>
      <c r="NT165" t="n">
        <v>12.28631</v>
      </c>
      <c r="NU165" t="n">
        <v>12.29811</v>
      </c>
      <c r="NV165" t="n">
        <v>12.3026</v>
      </c>
      <c r="NW165" t="n">
        <v>12.32106</v>
      </c>
      <c r="NX165" t="n">
        <v>12.35721</v>
      </c>
      <c r="NY165" t="n">
        <v>12.39164</v>
      </c>
      <c r="NZ165" t="n">
        <v>12.40666</v>
      </c>
      <c r="OA165" t="n">
        <v>12.42434</v>
      </c>
      <c r="OB165" t="n">
        <v>12.43306</v>
      </c>
      <c r="OC165" t="n">
        <v>12.45384</v>
      </c>
      <c r="OD165" t="n">
        <v>12.46535</v>
      </c>
      <c r="OE165" t="n">
        <v>12.46864</v>
      </c>
      <c r="OF165" t="n">
        <v>12.48092</v>
      </c>
      <c r="OG165" t="n">
        <v>12.49873</v>
      </c>
      <c r="OH165" t="n">
        <v>12.52036</v>
      </c>
      <c r="OI165" t="n">
        <v>12.52467</v>
      </c>
      <c r="OJ165" t="n">
        <v>12.53061</v>
      </c>
      <c r="OK165" t="n">
        <v>12.56144</v>
      </c>
      <c r="OL165" t="n">
        <v>12.57331</v>
      </c>
      <c r="OM165" t="n">
        <v>12.5872</v>
      </c>
      <c r="ON165" t="n">
        <v>12.59853</v>
      </c>
      <c r="OO165" t="n">
        <v>12.61545</v>
      </c>
      <c r="OP165" t="n">
        <v>12.62335</v>
      </c>
      <c r="OQ165" t="n">
        <v>12.6323</v>
      </c>
      <c r="OR165" t="n">
        <v>12.64542</v>
      </c>
      <c r="OS165" t="n">
        <v>12.65488</v>
      </c>
      <c r="OT165" t="n">
        <v>12.66541</v>
      </c>
      <c r="OU165" t="n">
        <v>12.67283</v>
      </c>
      <c r="OV165" t="n">
        <v>12.67925</v>
      </c>
      <c r="OW165" t="n">
        <v>12.70022</v>
      </c>
      <c r="OX165" t="n">
        <v>12.73442</v>
      </c>
      <c r="OY165" t="n">
        <v>12.74132</v>
      </c>
      <c r="OZ165" t="n">
        <v>12.74954</v>
      </c>
      <c r="PA165" t="n">
        <v>12.76542</v>
      </c>
      <c r="PB165" t="n">
        <v>12.77096</v>
      </c>
      <c r="PC165" t="n">
        <v>12.78816</v>
      </c>
      <c r="PD165" t="n">
        <v>12.7974</v>
      </c>
      <c r="PE165" t="n">
        <v>12.80056</v>
      </c>
      <c r="PF165" t="n">
        <v>12.80905</v>
      </c>
      <c r="PG165" t="n">
        <v>12.82767</v>
      </c>
      <c r="PH165" t="n">
        <v>12.84687</v>
      </c>
      <c r="PI165" t="n">
        <v>12.85292</v>
      </c>
      <c r="PJ165" t="n">
        <v>12.86075</v>
      </c>
      <c r="PK165" t="n">
        <v>12.86463</v>
      </c>
      <c r="PL165" t="n">
        <v>12.86666</v>
      </c>
      <c r="PM165" t="n">
        <v>12.88151</v>
      </c>
      <c r="PN165" t="n">
        <v>12.9008</v>
      </c>
      <c r="PO165" t="n">
        <v>12.90462</v>
      </c>
      <c r="PP165" t="n">
        <v>12.92058</v>
      </c>
      <c r="PQ165" t="n">
        <v>12.94123</v>
      </c>
      <c r="PR165" t="n">
        <v>12.96626</v>
      </c>
      <c r="PS165" t="n">
        <v>12.98332</v>
      </c>
      <c r="PT165" t="n">
        <v>13.00302</v>
      </c>
      <c r="PU165" t="n">
        <v>13.03412</v>
      </c>
      <c r="PV165" t="n">
        <v>13.04438</v>
      </c>
      <c r="PW165" t="n">
        <v>13.05193</v>
      </c>
      <c r="PX165" t="n">
        <v>13.05683</v>
      </c>
      <c r="PY165" t="n">
        <v>13.06573</v>
      </c>
      <c r="PZ165" t="n">
        <v>13.08319</v>
      </c>
      <c r="QA165" t="n">
        <v>13.11207</v>
      </c>
      <c r="QB165" t="n">
        <v>13.13506</v>
      </c>
      <c r="QC165" t="n">
        <v>13.15061</v>
      </c>
      <c r="QD165" t="n">
        <v>13.16817</v>
      </c>
      <c r="QE165" t="n">
        <v>13.17086</v>
      </c>
      <c r="QF165" t="n">
        <v>13.17853</v>
      </c>
      <c r="QG165" t="n">
        <v>13.18144</v>
      </c>
      <c r="QH165" t="n">
        <v>13.18274</v>
      </c>
      <c r="QI165" t="n">
        <v>13.20476</v>
      </c>
      <c r="QJ165" t="n">
        <v>13.22814</v>
      </c>
      <c r="QK165" t="n">
        <v>13.24203</v>
      </c>
      <c r="QL165" t="n">
        <v>13.25127</v>
      </c>
      <c r="QM165" t="n">
        <v>13.27584</v>
      </c>
      <c r="QN165" t="n">
        <v>13.28407</v>
      </c>
      <c r="QO165" t="n">
        <v>13.29696</v>
      </c>
      <c r="QP165" t="n">
        <v>13.30493</v>
      </c>
      <c r="QQ165" t="n">
        <v>13.31297</v>
      </c>
      <c r="QR165" t="n">
        <v>13.33467</v>
      </c>
      <c r="QS165" t="n">
        <v>13.35503</v>
      </c>
      <c r="QT165" t="n">
        <v>13.3676</v>
      </c>
      <c r="QU165" t="n">
        <v>13.3756</v>
      </c>
      <c r="QV165" t="n">
        <v>13.39602</v>
      </c>
      <c r="QW165" t="n">
        <v>13.4217</v>
      </c>
      <c r="QX165" t="n">
        <v>13.43957</v>
      </c>
      <c r="QY165" t="n">
        <v>13.45686</v>
      </c>
      <c r="QZ165" t="n">
        <v>13.4636</v>
      </c>
      <c r="RA165" t="n">
        <v>13.47748</v>
      </c>
      <c r="RB165" t="n">
        <v>13.49972</v>
      </c>
      <c r="RC165" t="n">
        <v>13.51228</v>
      </c>
      <c r="RD165" t="n">
        <v>13.52344</v>
      </c>
      <c r="RE165" t="n">
        <v>13.53507</v>
      </c>
      <c r="RF165" t="n">
        <v>13.54115</v>
      </c>
      <c r="RG165" t="n">
        <v>13.55189</v>
      </c>
      <c r="RH165" t="n">
        <v>13.56186</v>
      </c>
      <c r="RI165" t="n">
        <v>13.57048</v>
      </c>
      <c r="RJ165" t="n">
        <v>13.57669</v>
      </c>
      <c r="RK165" t="n">
        <v>13.58318</v>
      </c>
      <c r="RL165" t="n">
        <v>13.59344</v>
      </c>
      <c r="RM165" t="n">
        <v>13.59679</v>
      </c>
      <c r="RN165" t="n">
        <v>13.6068</v>
      </c>
      <c r="RO165" t="n">
        <v>13.62367</v>
      </c>
      <c r="RP165" t="n">
        <v>13.62683</v>
      </c>
      <c r="RQ165" t="n">
        <v>13.63247</v>
      </c>
      <c r="RR165" t="n">
        <v>13.64652</v>
      </c>
      <c r="RS165" t="n">
        <v>13.65384</v>
      </c>
      <c r="RT165" t="n">
        <v>13.65578</v>
      </c>
      <c r="RU165" t="n">
        <v>13.6807</v>
      </c>
      <c r="RV165" t="n">
        <v>13.71225</v>
      </c>
      <c r="RW165" t="n">
        <v>13.72711</v>
      </c>
      <c r="RX165" t="n">
        <v>13.73753</v>
      </c>
      <c r="RY165" t="n">
        <v>13.77866</v>
      </c>
      <c r="RZ165" t="n">
        <v>13.8143</v>
      </c>
      <c r="SA165" t="n">
        <v>13.84064</v>
      </c>
      <c r="SB165" t="n">
        <v>13.85457</v>
      </c>
      <c r="SC165" t="n">
        <v>13.87004</v>
      </c>
      <c r="SD165" t="n">
        <v>13.87827</v>
      </c>
      <c r="SE165" t="n">
        <v>13.89804</v>
      </c>
      <c r="SF165" t="n">
        <v>13.91288</v>
      </c>
      <c r="SG165" t="n">
        <v>13.91377</v>
      </c>
      <c r="SH165" t="n">
        <v>13.91835</v>
      </c>
      <c r="SI165" t="n">
        <v>13.94285</v>
      </c>
      <c r="SJ165" t="n">
        <v>13.95982</v>
      </c>
      <c r="SK165" t="n">
        <v>13.98292</v>
      </c>
      <c r="SL165" t="n">
        <v>13.9916</v>
      </c>
      <c r="SM165" t="n">
        <v>13.99875</v>
      </c>
      <c r="SN165" t="n">
        <v>14.01716</v>
      </c>
      <c r="SO165" t="n">
        <v>14.02872</v>
      </c>
      <c r="SP165" t="n">
        <v>14.04908</v>
      </c>
      <c r="SQ165" t="n">
        <v>14.06281</v>
      </c>
      <c r="SR165" t="n">
        <v>14.07182</v>
      </c>
      <c r="SS165" t="n">
        <v>14.08931</v>
      </c>
      <c r="ST165" t="n">
        <v>14.09238</v>
      </c>
      <c r="SU165" t="n">
        <v>14.09863</v>
      </c>
      <c r="SV165" t="n">
        <v>14.11969</v>
      </c>
      <c r="SW165" t="n">
        <v>14.14865</v>
      </c>
      <c r="SX165" t="n">
        <v>14.15737</v>
      </c>
      <c r="SY165" t="n">
        <v>14.16959</v>
      </c>
      <c r="SZ165" t="n">
        <v>14.18208</v>
      </c>
      <c r="TA165" t="n">
        <v>14.19138</v>
      </c>
      <c r="TB165" t="n">
        <v>14.19725</v>
      </c>
      <c r="TC165" t="n">
        <v>14.20374</v>
      </c>
      <c r="TD165" t="n">
        <v>14.21097</v>
      </c>
      <c r="TE165" t="n">
        <v>14.23235</v>
      </c>
      <c r="TF165" t="n">
        <v>14.25094</v>
      </c>
      <c r="TG165" t="n">
        <v>14.28096</v>
      </c>
      <c r="TH165" t="n">
        <v>14.30091</v>
      </c>
      <c r="TI165" t="n">
        <v>14.30826</v>
      </c>
      <c r="TJ165" t="n">
        <v>14.31758</v>
      </c>
      <c r="TK165" t="n">
        <v>14.32853</v>
      </c>
      <c r="TL165" t="n">
        <v>14.34509</v>
      </c>
      <c r="TM165" t="n">
        <v>14.36419</v>
      </c>
      <c r="TN165" t="n">
        <v>14.37434</v>
      </c>
      <c r="TO165" t="n">
        <v>14.38253</v>
      </c>
      <c r="TP165" t="n">
        <v>14.39483</v>
      </c>
      <c r="TQ165" t="n">
        <v>14.41581</v>
      </c>
      <c r="TR165" t="n">
        <v>14.42502</v>
      </c>
      <c r="TS165" t="n">
        <v>14.43647</v>
      </c>
      <c r="TT165" t="n">
        <v>14.46198</v>
      </c>
      <c r="TU165" t="n">
        <v>14.4911</v>
      </c>
      <c r="TV165" t="n">
        <v>14.51665</v>
      </c>
      <c r="TW165" t="n">
        <v>14.52729</v>
      </c>
      <c r="TX165" t="n">
        <v>14.53566</v>
      </c>
      <c r="TY165" t="n">
        <v>14.54481</v>
      </c>
      <c r="TZ165" t="n">
        <v>14.55431</v>
      </c>
      <c r="UA165" t="n">
        <v>14.55742</v>
      </c>
      <c r="UB165" t="n">
        <v>14.56684</v>
      </c>
      <c r="UC165" t="n">
        <v>14.59731</v>
      </c>
      <c r="UD165" t="n">
        <v>14.61431</v>
      </c>
      <c r="UE165" t="n">
        <v>14.62516</v>
      </c>
      <c r="UF165" t="n">
        <v>14.63303</v>
      </c>
      <c r="UG165" t="n">
        <v>14.64403</v>
      </c>
      <c r="UH165" t="n">
        <v>14.6541</v>
      </c>
      <c r="UI165" t="n">
        <v>14.65849</v>
      </c>
      <c r="UJ165" t="n">
        <v>14.69536</v>
      </c>
      <c r="UK165" t="n">
        <v>14.73683</v>
      </c>
      <c r="UL165" t="n">
        <v>14.77654</v>
      </c>
      <c r="UM165" t="n">
        <v>14.78719</v>
      </c>
      <c r="UN165" t="n">
        <v>14.80389</v>
      </c>
      <c r="UO165" t="n">
        <v>14.81724</v>
      </c>
      <c r="UP165" t="n">
        <v>14.82571</v>
      </c>
      <c r="UQ165" t="n">
        <v>14.85523</v>
      </c>
      <c r="UR165" t="n">
        <v>14.86008</v>
      </c>
      <c r="US165" t="n">
        <v>14.88258</v>
      </c>
      <c r="UT165" t="n">
        <v>14.91362</v>
      </c>
      <c r="UU165" t="n">
        <v>14.93196</v>
      </c>
      <c r="UV165" t="n">
        <v>14.94889</v>
      </c>
      <c r="UW165" t="n">
        <v>14.96129</v>
      </c>
      <c r="UX165" t="n">
        <v>14.98178</v>
      </c>
      <c r="UY165" t="n">
        <v>14.99649</v>
      </c>
      <c r="UZ165" t="n">
        <v>15.02313</v>
      </c>
      <c r="VA165" t="n">
        <v>15.05375</v>
      </c>
      <c r="VB165" t="n">
        <v>15.06273</v>
      </c>
      <c r="VC165" t="n">
        <v>15.08216</v>
      </c>
      <c r="VD165" t="n">
        <v>15.09745</v>
      </c>
      <c r="VE165" t="n">
        <v>15.1162</v>
      </c>
      <c r="VF165" t="n">
        <v>15.12381</v>
      </c>
      <c r="VG165" t="n">
        <v>15.13458</v>
      </c>
      <c r="VH165" t="n">
        <v>15.13979</v>
      </c>
      <c r="VI165" t="n">
        <v>15.14557</v>
      </c>
      <c r="VJ165" t="n">
        <v>15.15482</v>
      </c>
      <c r="VK165" t="n">
        <v>15.17025</v>
      </c>
      <c r="VL165" t="n">
        <v>15.18424</v>
      </c>
      <c r="VM165" t="n">
        <v>15.19848</v>
      </c>
      <c r="VN165" t="n">
        <v>15.21007</v>
      </c>
      <c r="VO165" t="n">
        <v>15.23198</v>
      </c>
      <c r="VP165" t="n">
        <v>15.24913</v>
      </c>
      <c r="VQ165" t="n">
        <v>15.25381</v>
      </c>
      <c r="VR165" t="n">
        <v>15.26022</v>
      </c>
      <c r="VS165" t="n">
        <v>15.26564</v>
      </c>
      <c r="VT165" t="n">
        <v>15.26833</v>
      </c>
      <c r="VU165" t="n">
        <v>15.28321</v>
      </c>
      <c r="VV165" t="n">
        <v>15.3015</v>
      </c>
      <c r="VW165" t="n">
        <v>15.32569</v>
      </c>
      <c r="VX165" t="n">
        <v>15.35262</v>
      </c>
      <c r="VY165" t="n">
        <v>15.35796</v>
      </c>
      <c r="VZ165" t="n">
        <v>15.37468</v>
      </c>
      <c r="WA165" t="n">
        <v>15.39371</v>
      </c>
      <c r="WB165" t="n">
        <v>15.3997</v>
      </c>
      <c r="WC165" t="n">
        <v>15.4077</v>
      </c>
      <c r="WD165" t="n">
        <v>15.42466</v>
      </c>
      <c r="WE165" t="n">
        <v>15.43972</v>
      </c>
      <c r="WF165" t="n">
        <v>15.45285</v>
      </c>
      <c r="WG165" t="n">
        <v>15.47579</v>
      </c>
      <c r="WH165" t="n">
        <v>15.49112</v>
      </c>
      <c r="WI165" t="n">
        <v>15.50889</v>
      </c>
      <c r="WJ165" t="n">
        <v>15.51518</v>
      </c>
      <c r="WK165" t="n">
        <v>15.52662</v>
      </c>
      <c r="WL165" t="n">
        <v>15.54999</v>
      </c>
      <c r="WM165" t="n">
        <v>15.57559</v>
      </c>
      <c r="WN165" t="n">
        <v>15.59587</v>
      </c>
      <c r="WO165" t="n">
        <v>15.62561</v>
      </c>
      <c r="WP165" t="n">
        <v>15.63645</v>
      </c>
      <c r="WQ165" t="n">
        <v>15.66072</v>
      </c>
      <c r="WR165" t="n">
        <v>15.68619</v>
      </c>
      <c r="WS165" t="n">
        <v>15.69453</v>
      </c>
      <c r="WT165" t="n">
        <v>15.70903</v>
      </c>
      <c r="WU165" t="n">
        <v>15.73879</v>
      </c>
      <c r="WV165" t="n">
        <v>15.74416</v>
      </c>
      <c r="WW165" t="n">
        <v>15.76618</v>
      </c>
      <c r="WX165" t="n">
        <v>15.79506</v>
      </c>
      <c r="WY165" t="n">
        <v>15.80568</v>
      </c>
      <c r="WZ165" t="n">
        <v>15.81835</v>
      </c>
      <c r="XA165" t="n">
        <v>15.83998</v>
      </c>
      <c r="XB165" t="n">
        <v>15.8648</v>
      </c>
      <c r="XC165" t="n">
        <v>15.89663</v>
      </c>
      <c r="XD165" t="n">
        <v>15.9208</v>
      </c>
      <c r="XE165" t="n">
        <v>15.93539</v>
      </c>
      <c r="XF165" t="n">
        <v>15.95478</v>
      </c>
      <c r="XG165" t="n">
        <v>15.9799</v>
      </c>
      <c r="XH165" t="n">
        <v>15.99484</v>
      </c>
      <c r="XI165" t="n">
        <v>16.00731</v>
      </c>
      <c r="XJ165" t="n">
        <v>16.01714</v>
      </c>
      <c r="XK165" t="n">
        <v>16.036</v>
      </c>
      <c r="XL165" t="n">
        <v>16.05251</v>
      </c>
      <c r="XM165" t="n">
        <v>16.07852</v>
      </c>
      <c r="XN165" t="n">
        <v>16.10826</v>
      </c>
      <c r="XO165" t="n">
        <v>16.16805</v>
      </c>
      <c r="XP165" t="n">
        <v>16.17481</v>
      </c>
      <c r="XQ165" t="n">
        <v>16.17706</v>
      </c>
      <c r="XR165" t="n">
        <v>16.19309</v>
      </c>
      <c r="XS165" t="n">
        <v>16.20369</v>
      </c>
      <c r="XT165" t="n">
        <v>16.20891</v>
      </c>
      <c r="XU165" t="n">
        <v>16.21701</v>
      </c>
      <c r="XV165" t="n">
        <v>16.23173</v>
      </c>
      <c r="XW165" t="n">
        <v>16.24669</v>
      </c>
      <c r="XX165" t="n">
        <v>16.25186</v>
      </c>
      <c r="XY165" t="n">
        <v>16.26846</v>
      </c>
      <c r="XZ165" t="n">
        <v>16.29234</v>
      </c>
      <c r="YA165" t="n">
        <v>16.31894</v>
      </c>
      <c r="YB165" t="n">
        <v>16.34748</v>
      </c>
      <c r="YC165" t="n">
        <v>16.35316</v>
      </c>
      <c r="YD165" t="n">
        <v>16.38493</v>
      </c>
      <c r="YE165" t="n">
        <v>16.40346</v>
      </c>
      <c r="YF165" t="n">
        <v>16.40861</v>
      </c>
      <c r="YG165" t="n">
        <v>16.42469</v>
      </c>
      <c r="YH165" t="n">
        <v>16.44205</v>
      </c>
      <c r="YI165" t="n">
        <v>16.45624</v>
      </c>
      <c r="YJ165" t="n">
        <v>16.47904</v>
      </c>
      <c r="YK165" t="n">
        <v>16.51287</v>
      </c>
      <c r="YL165" t="n">
        <v>16.54827</v>
      </c>
      <c r="YM165" t="n">
        <v>16.55902</v>
      </c>
      <c r="YN165" t="n">
        <v>16.56756</v>
      </c>
      <c r="YO165" t="n">
        <v>16.59496</v>
      </c>
      <c r="YP165" t="n">
        <v>16.614</v>
      </c>
      <c r="YQ165" t="n">
        <v>16.63708</v>
      </c>
      <c r="YR165" t="n">
        <v>16.65578</v>
      </c>
      <c r="YS165" t="n">
        <v>16.69332</v>
      </c>
      <c r="YT165" t="n">
        <v>16.7141</v>
      </c>
      <c r="YU165" t="n">
        <v>16.73632</v>
      </c>
      <c r="YV165" t="n">
        <v>16.76676</v>
      </c>
      <c r="YW165" t="n">
        <v>16.78625</v>
      </c>
      <c r="YX165" t="n">
        <v>16.79599</v>
      </c>
      <c r="YY165" t="n">
        <v>16.79956</v>
      </c>
      <c r="YZ165" t="n">
        <v>16.8226</v>
      </c>
      <c r="ZA165" t="n">
        <v>16.87522</v>
      </c>
      <c r="ZB165" t="n">
        <v>16.88204</v>
      </c>
      <c r="ZC165" t="n">
        <v>16.90205</v>
      </c>
      <c r="ZD165" t="n">
        <v>16.92437</v>
      </c>
      <c r="ZE165" t="n">
        <v>16.92582</v>
      </c>
      <c r="ZF165" t="n">
        <v>16.93515</v>
      </c>
      <c r="ZG165" t="n">
        <v>16.96351</v>
      </c>
      <c r="ZH165" t="n">
        <v>16.98385</v>
      </c>
      <c r="ZI165" t="n">
        <v>17.0255</v>
      </c>
      <c r="ZJ165" t="n">
        <v>17.05851</v>
      </c>
      <c r="ZK165" t="n">
        <v>17.08194</v>
      </c>
      <c r="ZL165" t="n">
        <v>17.09431</v>
      </c>
      <c r="ZM165" t="n">
        <v>17.10662</v>
      </c>
      <c r="ZN165" t="n">
        <v>17.12658</v>
      </c>
      <c r="ZO165" t="n">
        <v>17.16728</v>
      </c>
      <c r="ZP165" t="n">
        <v>17.17575</v>
      </c>
      <c r="ZQ165" t="n">
        <v>17.18356</v>
      </c>
      <c r="ZR165" t="n">
        <v>17.20141</v>
      </c>
      <c r="ZS165" t="n">
        <v>17.23942</v>
      </c>
      <c r="ZT165" t="n">
        <v>17.27296</v>
      </c>
      <c r="ZU165" t="n">
        <v>17.30008</v>
      </c>
      <c r="ZV165" t="n">
        <v>17.33528</v>
      </c>
      <c r="ZW165" t="n">
        <v>17.34861</v>
      </c>
      <c r="ZX165" t="n">
        <v>17.36937</v>
      </c>
      <c r="ZY165" t="n">
        <v>17.39175</v>
      </c>
      <c r="ZZ165" t="n">
        <v>17.42334</v>
      </c>
      <c r="AAA165" t="n">
        <v>17.43297</v>
      </c>
      <c r="AAB165" t="n">
        <v>17.44216</v>
      </c>
      <c r="AAC165" t="n">
        <v>17.48414</v>
      </c>
      <c r="AAD165" t="n">
        <v>17.52819</v>
      </c>
      <c r="AAE165" t="n">
        <v>17.56997</v>
      </c>
      <c r="AAF165" t="n">
        <v>17.59573</v>
      </c>
      <c r="AAG165" t="n">
        <v>17.60805</v>
      </c>
      <c r="AAH165" t="n">
        <v>17.62833</v>
      </c>
      <c r="AAI165" t="n">
        <v>17.65041</v>
      </c>
      <c r="AAJ165" t="n">
        <v>17.67996</v>
      </c>
      <c r="AAK165" t="n">
        <v>17.70402</v>
      </c>
      <c r="AAL165" t="n">
        <v>17.74093</v>
      </c>
      <c r="AAM165" t="n">
        <v>17.76531</v>
      </c>
      <c r="AAN165" t="n">
        <v>17.79331</v>
      </c>
      <c r="AAO165" t="n">
        <v>17.8108</v>
      </c>
      <c r="AAP165" t="n">
        <v>17.81779</v>
      </c>
      <c r="AAQ165" t="n">
        <v>17.82964</v>
      </c>
      <c r="AAR165" t="n">
        <v>17.85307</v>
      </c>
      <c r="AAS165" t="n">
        <v>17.86984</v>
      </c>
      <c r="AAT165" t="n">
        <v>17.87296</v>
      </c>
      <c r="AAU165" t="n">
        <v>17.8893</v>
      </c>
      <c r="AAV165" t="n">
        <v>17.90373</v>
      </c>
      <c r="AAW165" t="n">
        <v>17.92964</v>
      </c>
      <c r="AAX165" t="n">
        <v>17.95632</v>
      </c>
      <c r="AAY165" t="n">
        <v>17.97005</v>
      </c>
      <c r="AAZ165" t="n">
        <v>17.9973</v>
      </c>
      <c r="ABA165" t="n">
        <v>18.01606</v>
      </c>
      <c r="ABB165" t="n">
        <v>18.06077</v>
      </c>
      <c r="ABC165" t="n">
        <v>18.10209</v>
      </c>
      <c r="ABD165" t="n">
        <v>18.11626</v>
      </c>
      <c r="ABE165" t="n">
        <v>18.14354</v>
      </c>
      <c r="ABF165" t="n">
        <v>18.18275</v>
      </c>
      <c r="ABG165" t="n">
        <v>18.20157</v>
      </c>
      <c r="ABH165" t="n">
        <v>18.2234</v>
      </c>
      <c r="ABI165" t="n">
        <v>18.25668</v>
      </c>
      <c r="ABJ165" t="n">
        <v>18.27497</v>
      </c>
      <c r="ABK165" t="n">
        <v>18.30298</v>
      </c>
      <c r="ABL165" t="n">
        <v>18.31149</v>
      </c>
      <c r="ABM165" t="n">
        <v>18.31364</v>
      </c>
      <c r="ABN165" t="n">
        <v>18.31663</v>
      </c>
      <c r="ABO165" t="n">
        <v>18.3562</v>
      </c>
      <c r="ABP165" t="n">
        <v>18.36868</v>
      </c>
      <c r="ABQ165" t="n">
        <v>18.38056</v>
      </c>
      <c r="ABR165" t="n">
        <v>18.4239</v>
      </c>
      <c r="ABS165" t="n">
        <v>18.45826</v>
      </c>
      <c r="ABT165" t="n">
        <v>18.47698</v>
      </c>
      <c r="ABU165" t="n">
        <v>18.49518</v>
      </c>
      <c r="ABV165" t="n">
        <v>18.54365</v>
      </c>
      <c r="ABW165" t="n">
        <v>18.57949</v>
      </c>
      <c r="ABX165" t="n">
        <v>18.58494</v>
      </c>
      <c r="ABY165" t="n">
        <v>18.59825</v>
      </c>
      <c r="ABZ165" t="n">
        <v>18.62017</v>
      </c>
      <c r="ACA165" t="n">
        <v>18.66081</v>
      </c>
      <c r="ACB165" t="n">
        <v>18.71303</v>
      </c>
      <c r="ACC165" t="n">
        <v>18.7333</v>
      </c>
      <c r="ACD165" t="n">
        <v>18.74897</v>
      </c>
      <c r="ACE165" t="n">
        <v>18.7708</v>
      </c>
      <c r="ACF165" t="n">
        <v>18.79589</v>
      </c>
      <c r="ACG165" t="n">
        <v>18.81981</v>
      </c>
      <c r="ACH165" t="n">
        <v>18.8505</v>
      </c>
      <c r="ACI165" t="n">
        <v>18.86186</v>
      </c>
      <c r="ACJ165" t="n">
        <v>18.89571</v>
      </c>
      <c r="ACK165" t="n">
        <v>18.93577</v>
      </c>
      <c r="ACL165" t="n">
        <v>18.98307</v>
      </c>
      <c r="ACM165" t="n">
        <v>19.03561</v>
      </c>
      <c r="ACN165" t="n">
        <v>19.06065</v>
      </c>
      <c r="ACO165" t="n">
        <v>19.07636</v>
      </c>
      <c r="ACP165" t="n">
        <v>19.10272</v>
      </c>
      <c r="ACQ165" t="n">
        <v>19.12227</v>
      </c>
      <c r="ACR165" t="n">
        <v>19.13846</v>
      </c>
      <c r="ACS165" t="n">
        <v>19.1693</v>
      </c>
      <c r="ACT165" t="n">
        <v>19.198</v>
      </c>
      <c r="ACU165" t="n">
        <v>19.23716</v>
      </c>
      <c r="ACV165" t="n">
        <v>19.25944</v>
      </c>
      <c r="ACW165" t="n">
        <v>19.27286</v>
      </c>
      <c r="ACX165" t="n">
        <v>19.28906</v>
      </c>
      <c r="ACY165" t="n">
        <v>19.3115</v>
      </c>
      <c r="ACZ165" t="n">
        <v>19.3393</v>
      </c>
      <c r="ADA165" t="n">
        <v>19.3713</v>
      </c>
      <c r="ADB165" t="n">
        <v>19.39841</v>
      </c>
      <c r="ADC165" t="n">
        <v>19.41545</v>
      </c>
      <c r="ADD165" t="n">
        <v>19.42797</v>
      </c>
      <c r="ADE165" t="n">
        <v>19.44573</v>
      </c>
      <c r="ADF165" t="n">
        <v>19.46473</v>
      </c>
      <c r="ADG165" t="n">
        <v>19.47588</v>
      </c>
      <c r="ADH165" t="n">
        <v>19.51364</v>
      </c>
      <c r="ADI165" t="n">
        <v>19.54791</v>
      </c>
      <c r="ADJ165" t="n">
        <v>19.56506</v>
      </c>
      <c r="ADK165" t="n">
        <v>19.60561</v>
      </c>
      <c r="ADL165" t="n">
        <v>19.63223</v>
      </c>
      <c r="ADM165" t="n">
        <v>19.69732</v>
      </c>
      <c r="ADN165" t="n">
        <v>19.75699</v>
      </c>
      <c r="ADO165" t="n">
        <v>19.80795</v>
      </c>
      <c r="ADP165" t="n">
        <v>19.87878</v>
      </c>
      <c r="ADQ165" t="n">
        <v>19.91993</v>
      </c>
      <c r="ADR165" t="n">
        <v>19.95951</v>
      </c>
      <c r="ADS165" t="n">
        <v>19.9965</v>
      </c>
      <c r="ADT165" t="n">
        <v>20.0237</v>
      </c>
      <c r="ADU165" t="n">
        <v>20.08137</v>
      </c>
      <c r="ADV165" t="n">
        <v>20.11967</v>
      </c>
      <c r="ADW165" t="n">
        <v>20.16976</v>
      </c>
      <c r="ADX165" t="n">
        <v>20.18835</v>
      </c>
      <c r="ADY165" t="n">
        <v>20.19082</v>
      </c>
      <c r="ADZ165" t="n">
        <v>20.21949</v>
      </c>
      <c r="AEA165" t="n">
        <v>20.23136</v>
      </c>
      <c r="AEB165" t="n">
        <v>20.2547</v>
      </c>
      <c r="AEC165" t="n">
        <v>20.28075</v>
      </c>
      <c r="AED165" t="n">
        <v>20.31328</v>
      </c>
      <c r="AEE165" t="n">
        <v>20.35333</v>
      </c>
      <c r="AEF165" t="n">
        <v>20.39426</v>
      </c>
      <c r="AEG165" t="n">
        <v>20.48116</v>
      </c>
      <c r="AEH165" t="n">
        <v>20.51198</v>
      </c>
      <c r="AEI165" t="n">
        <v>20.54306</v>
      </c>
      <c r="AEJ165" t="n">
        <v>20.60958</v>
      </c>
      <c r="AEK165" t="n">
        <v>20.66766</v>
      </c>
      <c r="AEL165" t="n">
        <v>20.71096</v>
      </c>
      <c r="AEM165" t="n">
        <v>20.77706</v>
      </c>
      <c r="AEN165" t="n">
        <v>20.86033</v>
      </c>
      <c r="AEO165" t="n">
        <v>20.93126</v>
      </c>
      <c r="AEP165" t="n">
        <v>20.97402</v>
      </c>
      <c r="AEQ165" t="n">
        <v>21.0382</v>
      </c>
      <c r="AER165" t="n">
        <v>21.08029</v>
      </c>
      <c r="AES165" t="n">
        <v>21.11262</v>
      </c>
      <c r="AET165" t="n">
        <v>21.17218</v>
      </c>
      <c r="AEU165" t="n">
        <v>21.21227</v>
      </c>
      <c r="AEV165" t="n">
        <v>21.26665</v>
      </c>
      <c r="AEW165" t="n">
        <v>21.30951</v>
      </c>
      <c r="AEX165" t="n">
        <v>21.36037</v>
      </c>
      <c r="AEY165" t="n">
        <v>21.42106</v>
      </c>
      <c r="AEZ165" t="n">
        <v>21.45137</v>
      </c>
      <c r="AFA165" t="n">
        <v>21.51029</v>
      </c>
      <c r="AFB165" t="n">
        <v>21.5287</v>
      </c>
      <c r="AFC165" t="n">
        <v>21.55451</v>
      </c>
      <c r="AFD165" t="n">
        <v>21.58731</v>
      </c>
      <c r="AFE165" t="n">
        <v>21.60285</v>
      </c>
      <c r="AFF165" t="n">
        <v>21.64637</v>
      </c>
      <c r="AFG165" t="n">
        <v>21.72153</v>
      </c>
      <c r="AFH165" t="n">
        <v>21.79763</v>
      </c>
      <c r="AFI165" t="n">
        <v>21.84367</v>
      </c>
      <c r="AFJ165" t="n">
        <v>21.88066</v>
      </c>
      <c r="AFK165" t="n">
        <v>21.88169</v>
      </c>
      <c r="AFL165" t="n">
        <v>21.88648</v>
      </c>
      <c r="AFM165" t="n">
        <v>21.91437</v>
      </c>
      <c r="AFN165" t="n">
        <v>21.95895</v>
      </c>
      <c r="AFO165" t="n">
        <v>21.97833</v>
      </c>
      <c r="AFP165" t="n">
        <v>22.01497</v>
      </c>
      <c r="AFQ165" t="n">
        <v>22.08045</v>
      </c>
      <c r="AFR165" t="n">
        <v>22.14142</v>
      </c>
      <c r="AFS165" t="n">
        <v>22.1931</v>
      </c>
      <c r="AFT165" t="n">
        <v>22.23206</v>
      </c>
      <c r="AFU165" t="n">
        <v>22.28867</v>
      </c>
      <c r="AFV165" t="n">
        <v>22.32552</v>
      </c>
      <c r="AFW165" t="n">
        <v>22.34574</v>
      </c>
      <c r="AFX165" t="n">
        <v>22.43262</v>
      </c>
      <c r="AFY165" t="n">
        <v>22.52077</v>
      </c>
      <c r="AFZ165" t="n">
        <v>22.59817</v>
      </c>
      <c r="AGA165" t="n">
        <v>22.63248</v>
      </c>
      <c r="AGB165" t="n">
        <v>22.68423</v>
      </c>
      <c r="AGC165" t="n">
        <v>22.79106</v>
      </c>
      <c r="AGD165" t="n">
        <v>22.82666</v>
      </c>
      <c r="AGE165" t="n">
        <v>22.86372</v>
      </c>
      <c r="AGF165" t="n">
        <v>22.90001</v>
      </c>
      <c r="AGG165" t="n">
        <v>23.00644</v>
      </c>
      <c r="AGH165" t="n">
        <v>23.04302</v>
      </c>
      <c r="AGI165" t="n">
        <v>23.08119</v>
      </c>
      <c r="AGJ165" t="n">
        <v>23.12882</v>
      </c>
      <c r="AGK165" t="n">
        <v>23.26808</v>
      </c>
      <c r="AGL165" t="n">
        <v>23.31998</v>
      </c>
      <c r="AGM165" t="n">
        <v>23.35472</v>
      </c>
      <c r="AGN165" t="n">
        <v>23.4085</v>
      </c>
      <c r="AGO165" t="n">
        <v>23.47528</v>
      </c>
      <c r="AGP165" t="n">
        <v>23.5389</v>
      </c>
      <c r="AGQ165" t="n">
        <v>23.55839</v>
      </c>
      <c r="AGR165" t="n">
        <v>23.58974</v>
      </c>
      <c r="AGS165" t="n">
        <v>23.62049</v>
      </c>
      <c r="AGT165" t="n">
        <v>23.63076</v>
      </c>
      <c r="AGU165" t="n">
        <v>23.69967</v>
      </c>
      <c r="AGV165" t="n">
        <v>23.75597</v>
      </c>
      <c r="AGW165" t="n">
        <v>23.76841</v>
      </c>
      <c r="AGX165" t="n">
        <v>23.79816</v>
      </c>
      <c r="AGY165" t="n">
        <v>23.9231</v>
      </c>
      <c r="AGZ165" t="n">
        <v>23.99498</v>
      </c>
      <c r="AHA165" t="n">
        <v>24.06019</v>
      </c>
      <c r="AHB165" t="n">
        <v>24.16881</v>
      </c>
      <c r="AHC165" t="n">
        <v>24.19064</v>
      </c>
      <c r="AHD165" t="n">
        <v>24.23118</v>
      </c>
      <c r="AHE165" t="n">
        <v>24.25964</v>
      </c>
      <c r="AHF165" t="n">
        <v>24.32467</v>
      </c>
      <c r="AHG165" t="n">
        <v>24.44028</v>
      </c>
      <c r="AHH165" t="n">
        <v>24.50082</v>
      </c>
      <c r="AHI165" t="n">
        <v>24.54337</v>
      </c>
      <c r="AHJ165" t="n">
        <v>24.57668</v>
      </c>
      <c r="AHK165" t="n">
        <v>24.61694</v>
      </c>
      <c r="AHL165" t="n">
        <v>24.69805</v>
      </c>
      <c r="AHM165" t="n">
        <v>24.80618</v>
      </c>
      <c r="AHN165" t="n">
        <v>24.88758</v>
      </c>
      <c r="AHO165" t="n">
        <v>24.95455</v>
      </c>
      <c r="AHP165" t="n">
        <v>25.07514</v>
      </c>
      <c r="AHQ165" t="n">
        <v>25.16604</v>
      </c>
      <c r="AHR165" t="n">
        <v>25.22036</v>
      </c>
      <c r="AHS165" t="n">
        <v>25.34273</v>
      </c>
      <c r="AHT165" t="n">
        <v>25.40066</v>
      </c>
      <c r="AHU165" t="n">
        <v>25.50975</v>
      </c>
      <c r="AHV165" t="n">
        <v>25.61767</v>
      </c>
      <c r="AHW165" t="n">
        <v>25.64984</v>
      </c>
      <c r="AHX165" t="n">
        <v>25.65581</v>
      </c>
      <c r="AHY165" t="n">
        <v>25.6639</v>
      </c>
      <c r="AHZ165" t="n">
        <v>25.69244</v>
      </c>
      <c r="AIA165" t="n">
        <v>25.74354</v>
      </c>
      <c r="AIB165" t="n">
        <v>25.83142</v>
      </c>
      <c r="AIC165" t="n">
        <v>25.88157</v>
      </c>
      <c r="AID165" t="n">
        <v>25.95555</v>
      </c>
      <c r="AIE165" t="n">
        <v>26.06781</v>
      </c>
      <c r="AIF165" t="n">
        <v>26.16233</v>
      </c>
      <c r="AIG165" t="n">
        <v>26.2691</v>
      </c>
      <c r="AIH165" t="n">
        <v>26.40747</v>
      </c>
      <c r="AII165" t="n">
        <v>26.55045</v>
      </c>
      <c r="AIJ165" t="n">
        <v>26.624</v>
      </c>
      <c r="AIK165" t="n">
        <v>26.74835</v>
      </c>
      <c r="AIL165" t="n">
        <v>26.83748</v>
      </c>
      <c r="AIM165" t="n">
        <v>26.91109</v>
      </c>
      <c r="AIN165" t="n">
        <v>26.97559</v>
      </c>
      <c r="AIO165" t="n">
        <v>27.11753</v>
      </c>
      <c r="AIP165" t="n">
        <v>27.25044</v>
      </c>
      <c r="AIQ165" t="n">
        <v>27.31829</v>
      </c>
      <c r="AIR165" t="n">
        <v>27.40898</v>
      </c>
      <c r="AIS165" t="n">
        <v>27.49209</v>
      </c>
      <c r="AIT165" t="n">
        <v>27.53526</v>
      </c>
      <c r="AIU165" t="n">
        <v>27.57569</v>
      </c>
      <c r="AIV165" t="n">
        <v>27.69266</v>
      </c>
      <c r="AIW165" t="n">
        <v>27.88579</v>
      </c>
      <c r="AIX165" t="n">
        <v>28.14297</v>
      </c>
      <c r="AIY165" t="n">
        <v>28.30511</v>
      </c>
      <c r="AIZ165" t="n">
        <v>28.36051</v>
      </c>
      <c r="AJA165" t="n">
        <v>28.44661</v>
      </c>
      <c r="AJB165" t="n">
        <v>28.63056</v>
      </c>
      <c r="AJC165" t="n">
        <v>28.83576</v>
      </c>
      <c r="AJD165" t="n">
        <v>28.93701</v>
      </c>
      <c r="AJE165" t="n">
        <v>29.0595</v>
      </c>
      <c r="AJF165" t="n">
        <v>29.13052</v>
      </c>
      <c r="AJG165" t="n">
        <v>29.38579</v>
      </c>
      <c r="AJH165" t="n">
        <v>29.66765</v>
      </c>
      <c r="AJI165" t="n">
        <v>29.79891</v>
      </c>
      <c r="AJJ165" t="n">
        <v>29.88269</v>
      </c>
      <c r="AJK165" t="n">
        <v>30.06573</v>
      </c>
      <c r="AJL165" t="n">
        <v>30.25613</v>
      </c>
      <c r="AJM165" t="n">
        <v>30.42309</v>
      </c>
      <c r="AJN165" t="n">
        <v>30.55384</v>
      </c>
      <c r="AJO165" t="n">
        <v>30.602</v>
      </c>
      <c r="AJP165" t="n">
        <v>30.68791</v>
      </c>
      <c r="AJQ165" t="n">
        <v>30.8088</v>
      </c>
      <c r="AJR165" t="n">
        <v>30.97783</v>
      </c>
      <c r="AJS165" t="n">
        <v>31.1696</v>
      </c>
      <c r="AJT165" t="n">
        <v>31.4166</v>
      </c>
      <c r="AJU165" t="n">
        <v>31.51008</v>
      </c>
      <c r="AJV165" t="n">
        <v>31.63397</v>
      </c>
      <c r="AJW165" t="n">
        <v>31.75524</v>
      </c>
      <c r="AJX165" t="n">
        <v>32.06881</v>
      </c>
      <c r="AJY165" t="n">
        <v>32.23285</v>
      </c>
      <c r="AJZ165" t="n">
        <v>32.45902</v>
      </c>
      <c r="AKA165" t="n">
        <v>32.69446</v>
      </c>
      <c r="AKB165" t="n">
        <v>32.91596</v>
      </c>
      <c r="AKC165" t="n">
        <v>33.35351</v>
      </c>
      <c r="AKD165" t="n">
        <v>33.58741</v>
      </c>
      <c r="AKE165" t="n">
        <v>34.10406</v>
      </c>
      <c r="AKF165" t="n">
        <v>34.42757</v>
      </c>
      <c r="AKG165" t="n">
        <v>34.5505</v>
      </c>
      <c r="AKH165" t="n">
        <v>34.77512</v>
      </c>
      <c r="AKI165" t="n">
        <v>35.15156</v>
      </c>
      <c r="AKJ165" t="n">
        <v>35.5766</v>
      </c>
      <c r="AKK165" t="n">
        <v>35.71834</v>
      </c>
      <c r="AKL165" t="n">
        <v>35.95562</v>
      </c>
      <c r="AKM165" t="n">
        <v>36.09402</v>
      </c>
      <c r="AKN165" t="n">
        <v>36.37878</v>
      </c>
      <c r="AKO165" t="n">
        <v>37.22126</v>
      </c>
      <c r="AKP165" t="n">
        <v>37.48626</v>
      </c>
      <c r="AKQ165" t="n">
        <v>37.75115</v>
      </c>
      <c r="AKR165" t="n">
        <v>38.04109</v>
      </c>
      <c r="AKS165" t="n">
        <v>38.45243</v>
      </c>
      <c r="AKT165" t="n">
        <v>38.72052</v>
      </c>
      <c r="AKU165" t="n">
        <v>39.1753</v>
      </c>
      <c r="AKV165" t="n">
        <v>39.48128</v>
      </c>
      <c r="AKW165" t="n">
        <v>39.97982</v>
      </c>
      <c r="AKX165" t="n">
        <v>40.40748</v>
      </c>
      <c r="AKY165" t="n">
        <v>40.70716</v>
      </c>
      <c r="AKZ165" t="n">
        <v>41.06897</v>
      </c>
      <c r="ALA165" t="n">
        <v>41.64142</v>
      </c>
      <c r="ALB165" t="n">
        <v>42.14508</v>
      </c>
      <c r="ALC165" t="n">
        <v>42.97076</v>
      </c>
      <c r="ALD165" t="n">
        <v>44.00893</v>
      </c>
      <c r="ALE165" t="n">
        <v>44.94984</v>
      </c>
      <c r="ALF165" t="n">
        <v>45.46552</v>
      </c>
      <c r="ALG165" t="n">
        <v>46.1761</v>
      </c>
      <c r="ALH165" t="n">
        <v>47.26343</v>
      </c>
      <c r="ALI165" t="n">
        <v>48.06205</v>
      </c>
      <c r="ALJ165" t="n">
        <v>51.81314</v>
      </c>
      <c r="ALK165" t="n">
        <v>54.0037</v>
      </c>
      <c r="ALL165" t="n">
        <v>62.38059</v>
      </c>
      <c r="ALM165" t="n">
        <v>71.87221</v>
      </c>
      <c r="ALN165" t="n">
        <v>76.39546</v>
      </c>
      <c r="ALO165" t="n">
        <v>106.38022</v>
      </c>
    </row>
    <row r="166">
      <c r="A166" t="inlineStr">
        <is>
          <t>Channel Islands</t>
        </is>
      </c>
      <c r="B166" t="inlineStr">
        <is>
          <t>CHI</t>
        </is>
      </c>
      <c r="C166" s="13">
        <f>AVERAGE(SI166,SJ166)</f>
        <v/>
      </c>
      <c r="D166" t="n">
        <v>2.16517</v>
      </c>
      <c r="E166" t="n">
        <v>3.23974</v>
      </c>
      <c r="F166" t="n">
        <v>3.83117</v>
      </c>
      <c r="G166" t="n">
        <v>4.27461</v>
      </c>
      <c r="H166" t="n">
        <v>4.63824</v>
      </c>
      <c r="I166" t="n">
        <v>4.95058</v>
      </c>
      <c r="J166" t="n">
        <v>5.22667</v>
      </c>
      <c r="K166" t="n">
        <v>5.47553</v>
      </c>
      <c r="L166" t="n">
        <v>5.70307</v>
      </c>
      <c r="M166" t="n">
        <v>5.91336</v>
      </c>
      <c r="N166" t="n">
        <v>6.10939</v>
      </c>
      <c r="O166" t="n">
        <v>6.29337</v>
      </c>
      <c r="P166" t="n">
        <v>6.46703</v>
      </c>
      <c r="Q166" t="n">
        <v>6.63172</v>
      </c>
      <c r="R166" t="n">
        <v>6.78855</v>
      </c>
      <c r="S166" t="n">
        <v>6.9384</v>
      </c>
      <c r="T166" t="n">
        <v>7.08203</v>
      </c>
      <c r="U166" t="n">
        <v>7.22006</v>
      </c>
      <c r="V166" t="n">
        <v>7.35302</v>
      </c>
      <c r="W166" t="n">
        <v>7.48137</v>
      </c>
      <c r="X166" t="n">
        <v>7.60549</v>
      </c>
      <c r="Y166" t="n">
        <v>7.72574</v>
      </c>
      <c r="Z166" t="n">
        <v>7.84241</v>
      </c>
      <c r="AA166" t="n">
        <v>7.95578</v>
      </c>
      <c r="AB166" t="n">
        <v>8.06606</v>
      </c>
      <c r="AC166" t="n">
        <v>8.173489999999999</v>
      </c>
      <c r="AD166" t="n">
        <v>8.278230000000001</v>
      </c>
      <c r="AE166" t="n">
        <v>8.380470000000001</v>
      </c>
      <c r="AF166" t="n">
        <v>8.480359999999999</v>
      </c>
      <c r="AG166" t="n">
        <v>8.57803</v>
      </c>
      <c r="AH166" t="n">
        <v>8.67361</v>
      </c>
      <c r="AI166" t="n">
        <v>8.76722</v>
      </c>
      <c r="AJ166" t="n">
        <v>8.85896</v>
      </c>
      <c r="AK166" t="n">
        <v>8.94894</v>
      </c>
      <c r="AL166" t="n">
        <v>9.037229999999999</v>
      </c>
      <c r="AM166" t="n">
        <v>9.12392</v>
      </c>
      <c r="AN166" t="n">
        <v>9.20908</v>
      </c>
      <c r="AO166" t="n">
        <v>9.2928</v>
      </c>
      <c r="AP166" t="n">
        <v>9.37513</v>
      </c>
      <c r="AQ166" t="n">
        <v>9.45613</v>
      </c>
      <c r="AR166" t="n">
        <v>9.535869999999999</v>
      </c>
      <c r="AS166" t="n">
        <v>9.61439</v>
      </c>
      <c r="AT166" t="n">
        <v>9.691750000000001</v>
      </c>
      <c r="AU166" t="n">
        <v>9.76798</v>
      </c>
      <c r="AV166" t="n">
        <v>9.84315</v>
      </c>
      <c r="AW166" t="n">
        <v>9.91727</v>
      </c>
      <c r="AX166" t="n">
        <v>9.990410000000001</v>
      </c>
      <c r="AY166" t="n">
        <v>10.06258</v>
      </c>
      <c r="AZ166" t="n">
        <v>10.13384</v>
      </c>
      <c r="BA166" t="n">
        <v>10.2042</v>
      </c>
      <c r="BB166" t="n">
        <v>10.2737</v>
      </c>
      <c r="BC166" t="n">
        <v>10.34237</v>
      </c>
      <c r="BD166" t="n">
        <v>10.41024</v>
      </c>
      <c r="BE166" t="n">
        <v>10.47733</v>
      </c>
      <c r="BF166" t="n">
        <v>10.54367</v>
      </c>
      <c r="BG166" t="n">
        <v>10.60928</v>
      </c>
      <c r="BH166" t="n">
        <v>10.67418</v>
      </c>
      <c r="BI166" t="n">
        <v>10.7384</v>
      </c>
      <c r="BJ166" t="n">
        <v>10.80196</v>
      </c>
      <c r="BK166" t="n">
        <v>10.86488</v>
      </c>
      <c r="BL166" t="n">
        <v>10.92717</v>
      </c>
      <c r="BM166" t="n">
        <v>10.98885</v>
      </c>
      <c r="BN166" t="n">
        <v>11.04994</v>
      </c>
      <c r="BO166" t="n">
        <v>11.11046</v>
      </c>
      <c r="BP166" t="n">
        <v>11.17042</v>
      </c>
      <c r="BQ166" t="n">
        <v>11.22984</v>
      </c>
      <c r="BR166" t="n">
        <v>11.28873</v>
      </c>
      <c r="BS166" t="n">
        <v>11.34711</v>
      </c>
      <c r="BT166" t="n">
        <v>11.40498</v>
      </c>
      <c r="BU166" t="n">
        <v>11.46237</v>
      </c>
      <c r="BV166" t="n">
        <v>11.51928</v>
      </c>
      <c r="BW166" t="n">
        <v>11.57572</v>
      </c>
      <c r="BX166" t="n">
        <v>11.63172</v>
      </c>
      <c r="BY166" t="n">
        <v>11.68727</v>
      </c>
      <c r="BZ166" t="n">
        <v>11.74239</v>
      </c>
      <c r="CA166" t="n">
        <v>11.79709</v>
      </c>
      <c r="CB166" t="n">
        <v>11.85138</v>
      </c>
      <c r="CC166" t="n">
        <v>11.90526</v>
      </c>
      <c r="CD166" t="n">
        <v>11.95876</v>
      </c>
      <c r="CE166" t="n">
        <v>12.01187</v>
      </c>
      <c r="CF166" t="n">
        <v>12.0646</v>
      </c>
      <c r="CG166" t="n">
        <v>12.11697</v>
      </c>
      <c r="CH166" t="n">
        <v>12.16898</v>
      </c>
      <c r="CI166" t="n">
        <v>12.22064</v>
      </c>
      <c r="CJ166" t="n">
        <v>12.27196</v>
      </c>
      <c r="CK166" t="n">
        <v>12.32294</v>
      </c>
      <c r="CL166" t="n">
        <v>12.37359</v>
      </c>
      <c r="CM166" t="n">
        <v>12.42391</v>
      </c>
      <c r="CN166" t="n">
        <v>12.47392</v>
      </c>
      <c r="CO166" t="n">
        <v>12.52363</v>
      </c>
      <c r="CP166" t="n">
        <v>12.57303</v>
      </c>
      <c r="CQ166" t="n">
        <v>12.62213</v>
      </c>
      <c r="CR166" t="n">
        <v>12.67094</v>
      </c>
      <c r="CS166" t="n">
        <v>12.71946</v>
      </c>
      <c r="CT166" t="n">
        <v>12.76771</v>
      </c>
      <c r="CU166" t="n">
        <v>12.81568</v>
      </c>
      <c r="CV166" t="n">
        <v>12.86338</v>
      </c>
      <c r="CW166" t="n">
        <v>12.91082</v>
      </c>
      <c r="CX166" t="n">
        <v>12.95799</v>
      </c>
      <c r="CY166" t="n">
        <v>13.00492</v>
      </c>
      <c r="CZ166" t="n">
        <v>13.05159</v>
      </c>
      <c r="DA166" t="n">
        <v>13.09801</v>
      </c>
      <c r="DB166" t="n">
        <v>13.1442</v>
      </c>
      <c r="DC166" t="n">
        <v>13.19015</v>
      </c>
      <c r="DD166" t="n">
        <v>13.23587</v>
      </c>
      <c r="DE166" t="n">
        <v>13.28135</v>
      </c>
      <c r="DF166" t="n">
        <v>13.32662</v>
      </c>
      <c r="DG166" t="n">
        <v>13.37166</v>
      </c>
      <c r="DH166" t="n">
        <v>13.41649</v>
      </c>
      <c r="DI166" t="n">
        <v>13.4611</v>
      </c>
      <c r="DJ166" t="n">
        <v>13.50551</v>
      </c>
      <c r="DK166" t="n">
        <v>13.54971</v>
      </c>
      <c r="DL166" t="n">
        <v>13.5937</v>
      </c>
      <c r="DM166" t="n">
        <v>13.6375</v>
      </c>
      <c r="DN166" t="n">
        <v>13.6811</v>
      </c>
      <c r="DO166" t="n">
        <v>13.72451</v>
      </c>
      <c r="DP166" t="n">
        <v>13.76773</v>
      </c>
      <c r="DQ166" t="n">
        <v>13.81077</v>
      </c>
      <c r="DR166" t="n">
        <v>13.85362</v>
      </c>
      <c r="DS166" t="n">
        <v>13.89629</v>
      </c>
      <c r="DT166" t="n">
        <v>13.93878</v>
      </c>
      <c r="DU166" t="n">
        <v>13.9811</v>
      </c>
      <c r="DV166" t="n">
        <v>14.02324</v>
      </c>
      <c r="DW166" t="n">
        <v>14.06522</v>
      </c>
      <c r="DX166" t="n">
        <v>14.10703</v>
      </c>
      <c r="DY166" t="n">
        <v>14.14867</v>
      </c>
      <c r="DZ166" t="n">
        <v>14.19016</v>
      </c>
      <c r="EA166" t="n">
        <v>14.23148</v>
      </c>
      <c r="EB166" t="n">
        <v>14.27265</v>
      </c>
      <c r="EC166" t="n">
        <v>14.31367</v>
      </c>
      <c r="ED166" t="n">
        <v>14.35453</v>
      </c>
      <c r="EE166" t="n">
        <v>14.39524</v>
      </c>
      <c r="EF166" t="n">
        <v>14.43581</v>
      </c>
      <c r="EG166" t="n">
        <v>14.47622</v>
      </c>
      <c r="EH166" t="n">
        <v>14.5165</v>
      </c>
      <c r="EI166" t="n">
        <v>14.55664</v>
      </c>
      <c r="EJ166" t="n">
        <v>14.59663</v>
      </c>
      <c r="EK166" t="n">
        <v>14.63649</v>
      </c>
      <c r="EL166" t="n">
        <v>14.67622</v>
      </c>
      <c r="EM166" t="n">
        <v>14.71581</v>
      </c>
      <c r="EN166" t="n">
        <v>14.75527</v>
      </c>
      <c r="EO166" t="n">
        <v>14.7946</v>
      </c>
      <c r="EP166" t="n">
        <v>14.8338</v>
      </c>
      <c r="EQ166" t="n">
        <v>14.87288</v>
      </c>
      <c r="ER166" t="n">
        <v>14.91183</v>
      </c>
      <c r="ES166" t="n">
        <v>14.95066</v>
      </c>
      <c r="ET166" t="n">
        <v>14.98937</v>
      </c>
      <c r="EU166" t="n">
        <v>15.02796</v>
      </c>
      <c r="EV166" t="n">
        <v>15.06643</v>
      </c>
      <c r="EW166" t="n">
        <v>15.10479</v>
      </c>
      <c r="EX166" t="n">
        <v>15.14304</v>
      </c>
      <c r="EY166" t="n">
        <v>15.18117</v>
      </c>
      <c r="EZ166" t="n">
        <v>15.21919</v>
      </c>
      <c r="FA166" t="n">
        <v>15.2571</v>
      </c>
      <c r="FB166" t="n">
        <v>15.29491</v>
      </c>
      <c r="FC166" t="n">
        <v>15.3326</v>
      </c>
      <c r="FD166" t="n">
        <v>15.37019</v>
      </c>
      <c r="FE166" t="n">
        <v>15.40768</v>
      </c>
      <c r="FF166" t="n">
        <v>15.44507</v>
      </c>
      <c r="FG166" t="n">
        <v>15.48235</v>
      </c>
      <c r="FH166" t="n">
        <v>15.51954</v>
      </c>
      <c r="FI166" t="n">
        <v>15.55663</v>
      </c>
      <c r="FJ166" t="n">
        <v>15.59362</v>
      </c>
      <c r="FK166" t="n">
        <v>15.63051</v>
      </c>
      <c r="FL166" t="n">
        <v>15.66731</v>
      </c>
      <c r="FM166" t="n">
        <v>15.70402</v>
      </c>
      <c r="FN166" t="n">
        <v>15.74063</v>
      </c>
      <c r="FO166" t="n">
        <v>15.77715</v>
      </c>
      <c r="FP166" t="n">
        <v>15.81359</v>
      </c>
      <c r="FQ166" t="n">
        <v>15.84993</v>
      </c>
      <c r="FR166" t="n">
        <v>15.88619</v>
      </c>
      <c r="FS166" t="n">
        <v>15.92237</v>
      </c>
      <c r="FT166" t="n">
        <v>15.95845</v>
      </c>
      <c r="FU166" t="n">
        <v>15.99446</v>
      </c>
      <c r="FV166" t="n">
        <v>16.03038</v>
      </c>
      <c r="FW166" t="n">
        <v>16.06621</v>
      </c>
      <c r="FX166" t="n">
        <v>16.10197</v>
      </c>
      <c r="FY166" t="n">
        <v>16.13765</v>
      </c>
      <c r="FZ166" t="n">
        <v>16.17325</v>
      </c>
      <c r="GA166" t="n">
        <v>16.20877</v>
      </c>
      <c r="GB166" t="n">
        <v>16.24422</v>
      </c>
      <c r="GC166" t="n">
        <v>16.27958</v>
      </c>
      <c r="GD166" t="n">
        <v>16.31488</v>
      </c>
      <c r="GE166" t="n">
        <v>16.3501</v>
      </c>
      <c r="GF166" t="n">
        <v>16.38524</v>
      </c>
      <c r="GG166" t="n">
        <v>16.42032</v>
      </c>
      <c r="GH166" t="n">
        <v>16.45532</v>
      </c>
      <c r="GI166" t="n">
        <v>16.49026</v>
      </c>
      <c r="GJ166" t="n">
        <v>16.52512</v>
      </c>
      <c r="GK166" t="n">
        <v>16.55992</v>
      </c>
      <c r="GL166" t="n">
        <v>16.59465</v>
      </c>
      <c r="GM166" t="n">
        <v>16.62931</v>
      </c>
      <c r="GN166" t="n">
        <v>16.66391</v>
      </c>
      <c r="GO166" t="n">
        <v>16.69844</v>
      </c>
      <c r="GP166" t="n">
        <v>16.7329</v>
      </c>
      <c r="GQ166" t="n">
        <v>16.76731</v>
      </c>
      <c r="GR166" t="n">
        <v>16.80165</v>
      </c>
      <c r="GS166" t="n">
        <v>16.83593</v>
      </c>
      <c r="GT166" t="n">
        <v>16.87014</v>
      </c>
      <c r="GU166" t="n">
        <v>16.9043</v>
      </c>
      <c r="GV166" t="n">
        <v>16.9384</v>
      </c>
      <c r="GW166" t="n">
        <v>16.97244</v>
      </c>
      <c r="GX166" t="n">
        <v>17.00642</v>
      </c>
      <c r="GY166" t="n">
        <v>17.04034</v>
      </c>
      <c r="GZ166" t="n">
        <v>17.07421</v>
      </c>
      <c r="HA166" t="n">
        <v>17.10802</v>
      </c>
      <c r="HB166" t="n">
        <v>17.14178</v>
      </c>
      <c r="HC166" t="n">
        <v>17.17548</v>
      </c>
      <c r="HD166" t="n">
        <v>17.20913</v>
      </c>
      <c r="HE166" t="n">
        <v>17.24272</v>
      </c>
      <c r="HF166" t="n">
        <v>17.27626</v>
      </c>
      <c r="HG166" t="n">
        <v>17.30975</v>
      </c>
      <c r="HH166" t="n">
        <v>17.34319</v>
      </c>
      <c r="HI166" t="n">
        <v>17.37658</v>
      </c>
      <c r="HJ166" t="n">
        <v>17.40992</v>
      </c>
      <c r="HK166" t="n">
        <v>17.44321</v>
      </c>
      <c r="HL166" t="n">
        <v>17.47645</v>
      </c>
      <c r="HM166" t="n">
        <v>17.50965</v>
      </c>
      <c r="HN166" t="n">
        <v>17.54279</v>
      </c>
      <c r="HO166" t="n">
        <v>17.57589</v>
      </c>
      <c r="HP166" t="n">
        <v>17.60895</v>
      </c>
      <c r="HQ166" t="n">
        <v>17.64195</v>
      </c>
      <c r="HR166" t="n">
        <v>17.67492</v>
      </c>
      <c r="HS166" t="n">
        <v>17.70784</v>
      </c>
      <c r="HT166" t="n">
        <v>17.74071</v>
      </c>
      <c r="HU166" t="n">
        <v>17.77354</v>
      </c>
      <c r="HV166" t="n">
        <v>17.80634</v>
      </c>
      <c r="HW166" t="n">
        <v>17.83908</v>
      </c>
      <c r="HX166" t="n">
        <v>17.87179</v>
      </c>
      <c r="HY166" t="n">
        <v>17.90445</v>
      </c>
      <c r="HZ166" t="n">
        <v>17.93708</v>
      </c>
      <c r="IA166" t="n">
        <v>17.96966</v>
      </c>
      <c r="IB166" t="n">
        <v>18.00221</v>
      </c>
      <c r="IC166" t="n">
        <v>18.03472</v>
      </c>
      <c r="ID166" t="n">
        <v>18.06719</v>
      </c>
      <c r="IE166" t="n">
        <v>18.09962</v>
      </c>
      <c r="IF166" t="n">
        <v>18.13201</v>
      </c>
      <c r="IG166" t="n">
        <v>18.16437</v>
      </c>
      <c r="IH166" t="n">
        <v>18.19669</v>
      </c>
      <c r="II166" t="n">
        <v>18.22897</v>
      </c>
      <c r="IJ166" t="n">
        <v>18.26122</v>
      </c>
      <c r="IK166" t="n">
        <v>18.29344</v>
      </c>
      <c r="IL166" t="n">
        <v>18.32562</v>
      </c>
      <c r="IM166" t="n">
        <v>18.35777</v>
      </c>
      <c r="IN166" t="n">
        <v>18.38988</v>
      </c>
      <c r="IO166" t="n">
        <v>18.42196</v>
      </c>
      <c r="IP166" t="n">
        <v>18.45401</v>
      </c>
      <c r="IQ166" t="n">
        <v>18.48603</v>
      </c>
      <c r="IR166" t="n">
        <v>18.51802</v>
      </c>
      <c r="IS166" t="n">
        <v>18.54997</v>
      </c>
      <c r="IT166" t="n">
        <v>18.5819</v>
      </c>
      <c r="IU166" t="n">
        <v>18.61379</v>
      </c>
      <c r="IV166" t="n">
        <v>18.64566</v>
      </c>
      <c r="IW166" t="n">
        <v>18.67749</v>
      </c>
      <c r="IX166" t="n">
        <v>18.7093</v>
      </c>
      <c r="IY166" t="n">
        <v>18.74108</v>
      </c>
      <c r="IZ166" t="n">
        <v>18.77283</v>
      </c>
      <c r="JA166" t="n">
        <v>18.80456</v>
      </c>
      <c r="JB166" t="n">
        <v>18.83625</v>
      </c>
      <c r="JC166" t="n">
        <v>18.86792</v>
      </c>
      <c r="JD166" t="n">
        <v>18.89957</v>
      </c>
      <c r="JE166" t="n">
        <v>18.93118</v>
      </c>
      <c r="JF166" t="n">
        <v>18.96278</v>
      </c>
      <c r="JG166" t="n">
        <v>18.99435</v>
      </c>
      <c r="JH166" t="n">
        <v>19.02589</v>
      </c>
      <c r="JI166" t="n">
        <v>19.05741</v>
      </c>
      <c r="JJ166" t="n">
        <v>19.08891</v>
      </c>
      <c r="JK166" t="n">
        <v>19.12038</v>
      </c>
      <c r="JL166" t="n">
        <v>19.15183</v>
      </c>
      <c r="JM166" t="n">
        <v>19.18326</v>
      </c>
      <c r="JN166" t="n">
        <v>19.21466</v>
      </c>
      <c r="JO166" t="n">
        <v>19.24604</v>
      </c>
      <c r="JP166" t="n">
        <v>19.27741</v>
      </c>
      <c r="JQ166" t="n">
        <v>19.30875</v>
      </c>
      <c r="JR166" t="n">
        <v>19.34007</v>
      </c>
      <c r="JS166" t="n">
        <v>19.37137</v>
      </c>
      <c r="JT166" t="n">
        <v>19.40265</v>
      </c>
      <c r="JU166" t="n">
        <v>19.43391</v>
      </c>
      <c r="JV166" t="n">
        <v>19.46515</v>
      </c>
      <c r="JW166" t="n">
        <v>19.49638</v>
      </c>
      <c r="JX166" t="n">
        <v>19.52758</v>
      </c>
      <c r="JY166" t="n">
        <v>19.55877</v>
      </c>
      <c r="JZ166" t="n">
        <v>19.58994</v>
      </c>
      <c r="KA166" t="n">
        <v>19.62109</v>
      </c>
      <c r="KB166" t="n">
        <v>19.65222</v>
      </c>
      <c r="KC166" t="n">
        <v>19.68334</v>
      </c>
      <c r="KD166" t="n">
        <v>19.71444</v>
      </c>
      <c r="KE166" t="n">
        <v>19.74553</v>
      </c>
      <c r="KF166" t="n">
        <v>19.7766</v>
      </c>
      <c r="KG166" t="n">
        <v>19.80766</v>
      </c>
      <c r="KH166" t="n">
        <v>19.8387</v>
      </c>
      <c r="KI166" t="n">
        <v>19.86972</v>
      </c>
      <c r="KJ166" t="n">
        <v>19.90073</v>
      </c>
      <c r="KK166" t="n">
        <v>19.93173</v>
      </c>
      <c r="KL166" t="n">
        <v>19.96272</v>
      </c>
      <c r="KM166" t="n">
        <v>19.99369</v>
      </c>
      <c r="KN166" t="n">
        <v>20.02464</v>
      </c>
      <c r="KO166" t="n">
        <v>20.05559</v>
      </c>
      <c r="KP166" t="n">
        <v>20.08652</v>
      </c>
      <c r="KQ166" t="n">
        <v>20.11745</v>
      </c>
      <c r="KR166" t="n">
        <v>20.14836</v>
      </c>
      <c r="KS166" t="n">
        <v>20.17925</v>
      </c>
      <c r="KT166" t="n">
        <v>20.21014</v>
      </c>
      <c r="KU166" t="n">
        <v>20.24102</v>
      </c>
      <c r="KV166" t="n">
        <v>20.27189</v>
      </c>
      <c r="KW166" t="n">
        <v>20.30274</v>
      </c>
      <c r="KX166" t="n">
        <v>20.33359</v>
      </c>
      <c r="KY166" t="n">
        <v>20.36443</v>
      </c>
      <c r="KZ166" t="n">
        <v>20.39526</v>
      </c>
      <c r="LA166" t="n">
        <v>20.42608</v>
      </c>
      <c r="LB166" t="n">
        <v>20.45689</v>
      </c>
      <c r="LC166" t="n">
        <v>20.48769</v>
      </c>
      <c r="LD166" t="n">
        <v>20.51849</v>
      </c>
      <c r="LE166" t="n">
        <v>20.54927</v>
      </c>
      <c r="LF166" t="n">
        <v>20.58006</v>
      </c>
      <c r="LG166" t="n">
        <v>20.61083</v>
      </c>
      <c r="LH166" t="n">
        <v>20.6416</v>
      </c>
      <c r="LI166" t="n">
        <v>20.67236</v>
      </c>
      <c r="LJ166" t="n">
        <v>20.70311</v>
      </c>
      <c r="LK166" t="n">
        <v>20.73386</v>
      </c>
      <c r="LL166" t="n">
        <v>20.7646</v>
      </c>
      <c r="LM166" t="n">
        <v>20.79534</v>
      </c>
      <c r="LN166" t="n">
        <v>20.82608</v>
      </c>
      <c r="LO166" t="n">
        <v>20.85681</v>
      </c>
      <c r="LP166" t="n">
        <v>20.88753</v>
      </c>
      <c r="LQ166" t="n">
        <v>20.91825</v>
      </c>
      <c r="LR166" t="n">
        <v>20.94897</v>
      </c>
      <c r="LS166" t="n">
        <v>20.97968</v>
      </c>
      <c r="LT166" t="n">
        <v>21.01039</v>
      </c>
      <c r="LU166" t="n">
        <v>21.0411</v>
      </c>
      <c r="LV166" t="n">
        <v>21.0718</v>
      </c>
      <c r="LW166" t="n">
        <v>21.10251</v>
      </c>
      <c r="LX166" t="n">
        <v>21.13321</v>
      </c>
      <c r="LY166" t="n">
        <v>21.16391</v>
      </c>
      <c r="LZ166" t="n">
        <v>21.1946</v>
      </c>
      <c r="MA166" t="n">
        <v>21.2253</v>
      </c>
      <c r="MB166" t="n">
        <v>21.25599</v>
      </c>
      <c r="MC166" t="n">
        <v>21.28669</v>
      </c>
      <c r="MD166" t="n">
        <v>21.31738</v>
      </c>
      <c r="ME166" t="n">
        <v>21.34808</v>
      </c>
      <c r="MF166" t="n">
        <v>21.37877</v>
      </c>
      <c r="MG166" t="n">
        <v>21.40947</v>
      </c>
      <c r="MH166" t="n">
        <v>21.44016</v>
      </c>
      <c r="MI166" t="n">
        <v>21.47086</v>
      </c>
      <c r="MJ166" t="n">
        <v>21.50156</v>
      </c>
      <c r="MK166" t="n">
        <v>21.53226</v>
      </c>
      <c r="ML166" t="n">
        <v>21.56296</v>
      </c>
      <c r="MM166" t="n">
        <v>21.59366</v>
      </c>
      <c r="MN166" t="n">
        <v>21.62437</v>
      </c>
      <c r="MO166" t="n">
        <v>21.65508</v>
      </c>
      <c r="MP166" t="n">
        <v>21.68579</v>
      </c>
      <c r="MQ166" t="n">
        <v>21.7165</v>
      </c>
      <c r="MR166" t="n">
        <v>21.74722</v>
      </c>
      <c r="MS166" t="n">
        <v>21.77794</v>
      </c>
      <c r="MT166" t="n">
        <v>21.80867</v>
      </c>
      <c r="MU166" t="n">
        <v>21.8394</v>
      </c>
      <c r="MV166" t="n">
        <v>21.87013</v>
      </c>
      <c r="MW166" t="n">
        <v>21.90087</v>
      </c>
      <c r="MX166" t="n">
        <v>21.93161</v>
      </c>
      <c r="MY166" t="n">
        <v>21.96236</v>
      </c>
      <c r="MZ166" t="n">
        <v>21.99312</v>
      </c>
      <c r="NA166" t="n">
        <v>22.02388</v>
      </c>
      <c r="NB166" t="n">
        <v>22.05464</v>
      </c>
      <c r="NC166" t="n">
        <v>22.08542</v>
      </c>
      <c r="ND166" t="n">
        <v>22.1162</v>
      </c>
      <c r="NE166" t="n">
        <v>22.14698</v>
      </c>
      <c r="NF166" t="n">
        <v>22.17778</v>
      </c>
      <c r="NG166" t="n">
        <v>22.20858</v>
      </c>
      <c r="NH166" t="n">
        <v>22.23938</v>
      </c>
      <c r="NI166" t="n">
        <v>22.2702</v>
      </c>
      <c r="NJ166" t="n">
        <v>22.30103</v>
      </c>
      <c r="NK166" t="n">
        <v>22.33186</v>
      </c>
      <c r="NL166" t="n">
        <v>22.3627</v>
      </c>
      <c r="NM166" t="n">
        <v>22.39355</v>
      </c>
      <c r="NN166" t="n">
        <v>22.42441</v>
      </c>
      <c r="NO166" t="n">
        <v>22.45528</v>
      </c>
      <c r="NP166" t="n">
        <v>22.48616</v>
      </c>
      <c r="NQ166" t="n">
        <v>22.51704</v>
      </c>
      <c r="NR166" t="n">
        <v>22.54794</v>
      </c>
      <c r="NS166" t="n">
        <v>22.57885</v>
      </c>
      <c r="NT166" t="n">
        <v>22.60977</v>
      </c>
      <c r="NU166" t="n">
        <v>22.6407</v>
      </c>
      <c r="NV166" t="n">
        <v>22.67164</v>
      </c>
      <c r="NW166" t="n">
        <v>22.7026</v>
      </c>
      <c r="NX166" t="n">
        <v>22.73356</v>
      </c>
      <c r="NY166" t="n">
        <v>22.76454</v>
      </c>
      <c r="NZ166" t="n">
        <v>22.79553</v>
      </c>
      <c r="OA166" t="n">
        <v>22.82653</v>
      </c>
      <c r="OB166" t="n">
        <v>22.85754</v>
      </c>
      <c r="OC166" t="n">
        <v>22.88857</v>
      </c>
      <c r="OD166" t="n">
        <v>22.91961</v>
      </c>
      <c r="OE166" t="n">
        <v>22.95067</v>
      </c>
      <c r="OF166" t="n">
        <v>22.98173</v>
      </c>
      <c r="OG166" t="n">
        <v>23.01282</v>
      </c>
      <c r="OH166" t="n">
        <v>23.04391</v>
      </c>
      <c r="OI166" t="n">
        <v>23.07502</v>
      </c>
      <c r="OJ166" t="n">
        <v>23.10615</v>
      </c>
      <c r="OK166" t="n">
        <v>23.13729</v>
      </c>
      <c r="OL166" t="n">
        <v>23.16844</v>
      </c>
      <c r="OM166" t="n">
        <v>23.19962</v>
      </c>
      <c r="ON166" t="n">
        <v>23.2308</v>
      </c>
      <c r="OO166" t="n">
        <v>23.262</v>
      </c>
      <c r="OP166" t="n">
        <v>23.29322</v>
      </c>
      <c r="OQ166" t="n">
        <v>23.32446</v>
      </c>
      <c r="OR166" t="n">
        <v>23.35571</v>
      </c>
      <c r="OS166" t="n">
        <v>23.38698</v>
      </c>
      <c r="OT166" t="n">
        <v>23.41827</v>
      </c>
      <c r="OU166" t="n">
        <v>23.44957</v>
      </c>
      <c r="OV166" t="n">
        <v>23.4809</v>
      </c>
      <c r="OW166" t="n">
        <v>23.51224</v>
      </c>
      <c r="OX166" t="n">
        <v>23.54359</v>
      </c>
      <c r="OY166" t="n">
        <v>23.57497</v>
      </c>
      <c r="OZ166" t="n">
        <v>23.60637</v>
      </c>
      <c r="PA166" t="n">
        <v>23.63778</v>
      </c>
      <c r="PB166" t="n">
        <v>23.66922</v>
      </c>
      <c r="PC166" t="n">
        <v>23.70067</v>
      </c>
      <c r="PD166" t="n">
        <v>23.73215</v>
      </c>
      <c r="PE166" t="n">
        <v>23.76364</v>
      </c>
      <c r="PF166" t="n">
        <v>23.79515</v>
      </c>
      <c r="PG166" t="n">
        <v>23.82669</v>
      </c>
      <c r="PH166" t="n">
        <v>23.85825</v>
      </c>
      <c r="PI166" t="n">
        <v>23.88982</v>
      </c>
      <c r="PJ166" t="n">
        <v>23.92142</v>
      </c>
      <c r="PK166" t="n">
        <v>23.95304</v>
      </c>
      <c r="PL166" t="n">
        <v>23.98469</v>
      </c>
      <c r="PM166" t="n">
        <v>24.01635</v>
      </c>
      <c r="PN166" t="n">
        <v>24.04804</v>
      </c>
      <c r="PO166" t="n">
        <v>24.07975</v>
      </c>
      <c r="PP166" t="n">
        <v>24.11148</v>
      </c>
      <c r="PQ166" t="n">
        <v>24.14324</v>
      </c>
      <c r="PR166" t="n">
        <v>24.17502</v>
      </c>
      <c r="PS166" t="n">
        <v>24.20682</v>
      </c>
      <c r="PT166" t="n">
        <v>24.23865</v>
      </c>
      <c r="PU166" t="n">
        <v>24.2705</v>
      </c>
      <c r="PV166" t="n">
        <v>24.30238</v>
      </c>
      <c r="PW166" t="n">
        <v>24.33428</v>
      </c>
      <c r="PX166" t="n">
        <v>24.3662</v>
      </c>
      <c r="PY166" t="n">
        <v>24.39816</v>
      </c>
      <c r="PZ166" t="n">
        <v>24.43013</v>
      </c>
      <c r="QA166" t="n">
        <v>24.46214</v>
      </c>
      <c r="QB166" t="n">
        <v>24.49416</v>
      </c>
      <c r="QC166" t="n">
        <v>24.52622</v>
      </c>
      <c r="QD166" t="n">
        <v>24.5583</v>
      </c>
      <c r="QE166" t="n">
        <v>24.59041</v>
      </c>
      <c r="QF166" t="n">
        <v>24.62255</v>
      </c>
      <c r="QG166" t="n">
        <v>24.65471</v>
      </c>
      <c r="QH166" t="n">
        <v>24.6869</v>
      </c>
      <c r="QI166" t="n">
        <v>24.71913</v>
      </c>
      <c r="QJ166" t="n">
        <v>24.75138</v>
      </c>
      <c r="QK166" t="n">
        <v>24.78365</v>
      </c>
      <c r="QL166" t="n">
        <v>24.81596</v>
      </c>
      <c r="QM166" t="n">
        <v>24.84829</v>
      </c>
      <c r="QN166" t="n">
        <v>24.88066</v>
      </c>
      <c r="QO166" t="n">
        <v>24.91305</v>
      </c>
      <c r="QP166" t="n">
        <v>24.94548</v>
      </c>
      <c r="QQ166" t="n">
        <v>24.97793</v>
      </c>
      <c r="QR166" t="n">
        <v>25.01042</v>
      </c>
      <c r="QS166" t="n">
        <v>25.04293</v>
      </c>
      <c r="QT166" t="n">
        <v>25.07548</v>
      </c>
      <c r="QU166" t="n">
        <v>25.10806</v>
      </c>
      <c r="QV166" t="n">
        <v>25.14067</v>
      </c>
      <c r="QW166" t="n">
        <v>25.17331</v>
      </c>
      <c r="QX166" t="n">
        <v>25.20598</v>
      </c>
      <c r="QY166" t="n">
        <v>25.23869</v>
      </c>
      <c r="QZ166" t="n">
        <v>25.27143</v>
      </c>
      <c r="RA166" t="n">
        <v>25.3042</v>
      </c>
      <c r="RB166" t="n">
        <v>25.33701</v>
      </c>
      <c r="RC166" t="n">
        <v>25.36985</v>
      </c>
      <c r="RD166" t="n">
        <v>25.40273</v>
      </c>
      <c r="RE166" t="n">
        <v>25.43563</v>
      </c>
      <c r="RF166" t="n">
        <v>25.46858</v>
      </c>
      <c r="RG166" t="n">
        <v>25.50155</v>
      </c>
      <c r="RH166" t="n">
        <v>25.53457</v>
      </c>
      <c r="RI166" t="n">
        <v>25.56762</v>
      </c>
      <c r="RJ166" t="n">
        <v>25.6007</v>
      </c>
      <c r="RK166" t="n">
        <v>25.63382</v>
      </c>
      <c r="RL166" t="n">
        <v>25.66698</v>
      </c>
      <c r="RM166" t="n">
        <v>25.70017</v>
      </c>
      <c r="RN166" t="n">
        <v>25.7334</v>
      </c>
      <c r="RO166" t="n">
        <v>25.76667</v>
      </c>
      <c r="RP166" t="n">
        <v>25.79997</v>
      </c>
      <c r="RQ166" t="n">
        <v>25.83331</v>
      </c>
      <c r="RR166" t="n">
        <v>25.86669</v>
      </c>
      <c r="RS166" t="n">
        <v>25.90011</v>
      </c>
      <c r="RT166" t="n">
        <v>25.93357</v>
      </c>
      <c r="RU166" t="n">
        <v>25.96707</v>
      </c>
      <c r="RV166" t="n">
        <v>26.0006</v>
      </c>
      <c r="RW166" t="n">
        <v>26.03418</v>
      </c>
      <c r="RX166" t="n">
        <v>26.06779</v>
      </c>
      <c r="RY166" t="n">
        <v>26.10145</v>
      </c>
      <c r="RZ166" t="n">
        <v>26.13515</v>
      </c>
      <c r="SA166" t="n">
        <v>26.16889</v>
      </c>
      <c r="SB166" t="n">
        <v>26.20267</v>
      </c>
      <c r="SC166" t="n">
        <v>26.23649</v>
      </c>
      <c r="SD166" t="n">
        <v>26.27035</v>
      </c>
      <c r="SE166" t="n">
        <v>26.30425</v>
      </c>
      <c r="SF166" t="n">
        <v>26.3382</v>
      </c>
      <c r="SG166" t="n">
        <v>26.37219</v>
      </c>
      <c r="SH166" t="n">
        <v>26.40622</v>
      </c>
      <c r="SI166" t="n">
        <v>26.4403</v>
      </c>
      <c r="SJ166" t="n">
        <v>26.47442</v>
      </c>
      <c r="SK166" t="n">
        <v>26.50859</v>
      </c>
      <c r="SL166" t="n">
        <v>26.5428</v>
      </c>
      <c r="SM166" t="n">
        <v>26.57705</v>
      </c>
      <c r="SN166" t="n">
        <v>26.61135</v>
      </c>
      <c r="SO166" t="n">
        <v>26.64569</v>
      </c>
      <c r="SP166" t="n">
        <v>26.68008</v>
      </c>
      <c r="SQ166" t="n">
        <v>26.71452</v>
      </c>
      <c r="SR166" t="n">
        <v>26.749</v>
      </c>
      <c r="SS166" t="n">
        <v>26.78354</v>
      </c>
      <c r="ST166" t="n">
        <v>26.81811</v>
      </c>
      <c r="SU166" t="n">
        <v>26.85274</v>
      </c>
      <c r="SV166" t="n">
        <v>26.88741</v>
      </c>
      <c r="SW166" t="n">
        <v>26.92213</v>
      </c>
      <c r="SX166" t="n">
        <v>26.9569</v>
      </c>
      <c r="SY166" t="n">
        <v>26.99172</v>
      </c>
      <c r="SZ166" t="n">
        <v>27.02659</v>
      </c>
      <c r="TA166" t="n">
        <v>27.06151</v>
      </c>
      <c r="TB166" t="n">
        <v>27.09647</v>
      </c>
      <c r="TC166" t="n">
        <v>27.13149</v>
      </c>
      <c r="TD166" t="n">
        <v>27.16656</v>
      </c>
      <c r="TE166" t="n">
        <v>27.20168</v>
      </c>
      <c r="TF166" t="n">
        <v>27.23685</v>
      </c>
      <c r="TG166" t="n">
        <v>27.27207</v>
      </c>
      <c r="TH166" t="n">
        <v>27.30735</v>
      </c>
      <c r="TI166" t="n">
        <v>27.34268</v>
      </c>
      <c r="TJ166" t="n">
        <v>27.37806</v>
      </c>
      <c r="TK166" t="n">
        <v>27.41349</v>
      </c>
      <c r="TL166" t="n">
        <v>27.44898</v>
      </c>
      <c r="TM166" t="n">
        <v>27.48452</v>
      </c>
      <c r="TN166" t="n">
        <v>27.52012</v>
      </c>
      <c r="TO166" t="n">
        <v>27.55577</v>
      </c>
      <c r="TP166" t="n">
        <v>27.59148</v>
      </c>
      <c r="TQ166" t="n">
        <v>27.62724</v>
      </c>
      <c r="TR166" t="n">
        <v>27.66306</v>
      </c>
      <c r="TS166" t="n">
        <v>27.69893</v>
      </c>
      <c r="TT166" t="n">
        <v>27.73486</v>
      </c>
      <c r="TU166" t="n">
        <v>27.77085</v>
      </c>
      <c r="TV166" t="n">
        <v>27.8069</v>
      </c>
      <c r="TW166" t="n">
        <v>27.843</v>
      </c>
      <c r="TX166" t="n">
        <v>27.87916</v>
      </c>
      <c r="TY166" t="n">
        <v>27.91538</v>
      </c>
      <c r="TZ166" t="n">
        <v>27.95167</v>
      </c>
      <c r="UA166" t="n">
        <v>27.988</v>
      </c>
      <c r="UB166" t="n">
        <v>28.02441</v>
      </c>
      <c r="UC166" t="n">
        <v>28.06087</v>
      </c>
      <c r="UD166" t="n">
        <v>28.09739</v>
      </c>
      <c r="UE166" t="n">
        <v>28.13397</v>
      </c>
      <c r="UF166" t="n">
        <v>28.17061</v>
      </c>
      <c r="UG166" t="n">
        <v>28.20732</v>
      </c>
      <c r="UH166" t="n">
        <v>28.24409</v>
      </c>
      <c r="UI166" t="n">
        <v>28.28092</v>
      </c>
      <c r="UJ166" t="n">
        <v>28.31782</v>
      </c>
      <c r="UK166" t="n">
        <v>28.35478</v>
      </c>
      <c r="UL166" t="n">
        <v>28.3918</v>
      </c>
      <c r="UM166" t="n">
        <v>28.42889</v>
      </c>
      <c r="UN166" t="n">
        <v>28.46604</v>
      </c>
      <c r="UO166" t="n">
        <v>28.50326</v>
      </c>
      <c r="UP166" t="n">
        <v>28.54054</v>
      </c>
      <c r="UQ166" t="n">
        <v>28.5779</v>
      </c>
      <c r="UR166" t="n">
        <v>28.61531</v>
      </c>
      <c r="US166" t="n">
        <v>28.6528</v>
      </c>
      <c r="UT166" t="n">
        <v>28.69035</v>
      </c>
      <c r="UU166" t="n">
        <v>28.72798</v>
      </c>
      <c r="UV166" t="n">
        <v>28.76567</v>
      </c>
      <c r="UW166" t="n">
        <v>28.80343</v>
      </c>
      <c r="UX166" t="n">
        <v>28.84126</v>
      </c>
      <c r="UY166" t="n">
        <v>28.87916</v>
      </c>
      <c r="UZ166" t="n">
        <v>28.91713</v>
      </c>
      <c r="VA166" t="n">
        <v>28.95517</v>
      </c>
      <c r="VB166" t="n">
        <v>28.99328</v>
      </c>
      <c r="VC166" t="n">
        <v>29.03147</v>
      </c>
      <c r="VD166" t="n">
        <v>29.06973</v>
      </c>
      <c r="VE166" t="n">
        <v>29.10806</v>
      </c>
      <c r="VF166" t="n">
        <v>29.14646</v>
      </c>
      <c r="VG166" t="n">
        <v>29.18494</v>
      </c>
      <c r="VH166" t="n">
        <v>29.2235</v>
      </c>
      <c r="VI166" t="n">
        <v>29.26213</v>
      </c>
      <c r="VJ166" t="n">
        <v>29.30083</v>
      </c>
      <c r="VK166" t="n">
        <v>29.33961</v>
      </c>
      <c r="VL166" t="n">
        <v>29.37847</v>
      </c>
      <c r="VM166" t="n">
        <v>29.4174</v>
      </c>
      <c r="VN166" t="n">
        <v>29.45642</v>
      </c>
      <c r="VO166" t="n">
        <v>29.49551</v>
      </c>
      <c r="VP166" t="n">
        <v>29.53468</v>
      </c>
      <c r="VQ166" t="n">
        <v>29.57393</v>
      </c>
      <c r="VR166" t="n">
        <v>29.61325</v>
      </c>
      <c r="VS166" t="n">
        <v>29.65266</v>
      </c>
      <c r="VT166" t="n">
        <v>29.69215</v>
      </c>
      <c r="VU166" t="n">
        <v>29.73172</v>
      </c>
      <c r="VV166" t="n">
        <v>29.77138</v>
      </c>
      <c r="VW166" t="n">
        <v>29.81112</v>
      </c>
      <c r="VX166" t="n">
        <v>29.85093</v>
      </c>
      <c r="VY166" t="n">
        <v>29.89084</v>
      </c>
      <c r="VZ166" t="n">
        <v>29.93083</v>
      </c>
      <c r="WA166" t="n">
        <v>29.9709</v>
      </c>
      <c r="WB166" t="n">
        <v>30.01106</v>
      </c>
      <c r="WC166" t="n">
        <v>30.0513</v>
      </c>
      <c r="WD166" t="n">
        <v>30.09163</v>
      </c>
      <c r="WE166" t="n">
        <v>30.13205</v>
      </c>
      <c r="WF166" t="n">
        <v>30.17256</v>
      </c>
      <c r="WG166" t="n">
        <v>30.21315</v>
      </c>
      <c r="WH166" t="n">
        <v>30.25383</v>
      </c>
      <c r="WI166" t="n">
        <v>30.29461</v>
      </c>
      <c r="WJ166" t="n">
        <v>30.33547</v>
      </c>
      <c r="WK166" t="n">
        <v>30.37643</v>
      </c>
      <c r="WL166" t="n">
        <v>30.41747</v>
      </c>
      <c r="WM166" t="n">
        <v>30.45861</v>
      </c>
      <c r="WN166" t="n">
        <v>30.49984</v>
      </c>
      <c r="WO166" t="n">
        <v>30.54117</v>
      </c>
      <c r="WP166" t="n">
        <v>30.58258</v>
      </c>
      <c r="WQ166" t="n">
        <v>30.6241</v>
      </c>
      <c r="WR166" t="n">
        <v>30.66571</v>
      </c>
      <c r="WS166" t="n">
        <v>30.70741</v>
      </c>
      <c r="WT166" t="n">
        <v>30.74921</v>
      </c>
      <c r="WU166" t="n">
        <v>30.79111</v>
      </c>
      <c r="WV166" t="n">
        <v>30.83311</v>
      </c>
      <c r="WW166" t="n">
        <v>30.87521</v>
      </c>
      <c r="WX166" t="n">
        <v>30.9174</v>
      </c>
      <c r="WY166" t="n">
        <v>30.9597</v>
      </c>
      <c r="WZ166" t="n">
        <v>31.00209</v>
      </c>
      <c r="XA166" t="n">
        <v>31.04459</v>
      </c>
      <c r="XB166" t="n">
        <v>31.08719</v>
      </c>
      <c r="XC166" t="n">
        <v>31.1299</v>
      </c>
      <c r="XD166" t="n">
        <v>31.1727</v>
      </c>
      <c r="XE166" t="n">
        <v>31.21561</v>
      </c>
      <c r="XF166" t="n">
        <v>31.25863</v>
      </c>
      <c r="XG166" t="n">
        <v>31.30175</v>
      </c>
      <c r="XH166" t="n">
        <v>31.34498</v>
      </c>
      <c r="XI166" t="n">
        <v>31.38832</v>
      </c>
      <c r="XJ166" t="n">
        <v>31.43176</v>
      </c>
      <c r="XK166" t="n">
        <v>31.47532</v>
      </c>
      <c r="XL166" t="n">
        <v>31.51898</v>
      </c>
      <c r="XM166" t="n">
        <v>31.56275</v>
      </c>
      <c r="XN166" t="n">
        <v>31.60664</v>
      </c>
      <c r="XO166" t="n">
        <v>31.65064</v>
      </c>
      <c r="XP166" t="n">
        <v>31.69475</v>
      </c>
      <c r="XQ166" t="n">
        <v>31.73897</v>
      </c>
      <c r="XR166" t="n">
        <v>31.78331</v>
      </c>
      <c r="XS166" t="n">
        <v>31.82776</v>
      </c>
      <c r="XT166" t="n">
        <v>31.87233</v>
      </c>
      <c r="XU166" t="n">
        <v>31.91702</v>
      </c>
      <c r="XV166" t="n">
        <v>31.96182</v>
      </c>
      <c r="XW166" t="n">
        <v>32.00674</v>
      </c>
      <c r="XX166" t="n">
        <v>32.05179</v>
      </c>
      <c r="XY166" t="n">
        <v>32.09695</v>
      </c>
      <c r="XZ166" t="n">
        <v>32.14223</v>
      </c>
      <c r="YA166" t="n">
        <v>32.18764</v>
      </c>
      <c r="YB166" t="n">
        <v>32.23317</v>
      </c>
      <c r="YC166" t="n">
        <v>32.27882</v>
      </c>
      <c r="YD166" t="n">
        <v>32.3246</v>
      </c>
      <c r="YE166" t="n">
        <v>32.37051</v>
      </c>
      <c r="YF166" t="n">
        <v>32.41653</v>
      </c>
      <c r="YG166" t="n">
        <v>32.46269</v>
      </c>
      <c r="YH166" t="n">
        <v>32.50898</v>
      </c>
      <c r="YI166" t="n">
        <v>32.55539</v>
      </c>
      <c r="YJ166" t="n">
        <v>32.60194</v>
      </c>
      <c r="YK166" t="n">
        <v>32.64862</v>
      </c>
      <c r="YL166" t="n">
        <v>32.69543</v>
      </c>
      <c r="YM166" t="n">
        <v>32.74237</v>
      </c>
      <c r="YN166" t="n">
        <v>32.78945</v>
      </c>
      <c r="YO166" t="n">
        <v>32.83666</v>
      </c>
      <c r="YP166" t="n">
        <v>32.88401</v>
      </c>
      <c r="YQ166" t="n">
        <v>32.9315</v>
      </c>
      <c r="YR166" t="n">
        <v>32.97912</v>
      </c>
      <c r="YS166" t="n">
        <v>33.02688</v>
      </c>
      <c r="YT166" t="n">
        <v>33.07479</v>
      </c>
      <c r="YU166" t="n">
        <v>33.12283</v>
      </c>
      <c r="YV166" t="n">
        <v>33.17102</v>
      </c>
      <c r="YW166" t="n">
        <v>33.21935</v>
      </c>
      <c r="YX166" t="n">
        <v>33.26783</v>
      </c>
      <c r="YY166" t="n">
        <v>33.31645</v>
      </c>
      <c r="YZ166" t="n">
        <v>33.36522</v>
      </c>
      <c r="ZA166" t="n">
        <v>33.41414</v>
      </c>
      <c r="ZB166" t="n">
        <v>33.4632</v>
      </c>
      <c r="ZC166" t="n">
        <v>33.51242</v>
      </c>
      <c r="ZD166" t="n">
        <v>33.56179</v>
      </c>
      <c r="ZE166" t="n">
        <v>33.61131</v>
      </c>
      <c r="ZF166" t="n">
        <v>33.66098</v>
      </c>
      <c r="ZG166" t="n">
        <v>33.71081</v>
      </c>
      <c r="ZH166" t="n">
        <v>33.7608</v>
      </c>
      <c r="ZI166" t="n">
        <v>33.81094</v>
      </c>
      <c r="ZJ166" t="n">
        <v>33.86124</v>
      </c>
      <c r="ZK166" t="n">
        <v>33.9117</v>
      </c>
      <c r="ZL166" t="n">
        <v>33.96233</v>
      </c>
      <c r="ZM166" t="n">
        <v>34.01311</v>
      </c>
      <c r="ZN166" t="n">
        <v>34.06406</v>
      </c>
      <c r="ZO166" t="n">
        <v>34.11517</v>
      </c>
      <c r="ZP166" t="n">
        <v>34.16645</v>
      </c>
      <c r="ZQ166" t="n">
        <v>34.2179</v>
      </c>
      <c r="ZR166" t="n">
        <v>34.26951</v>
      </c>
      <c r="ZS166" t="n">
        <v>34.3213</v>
      </c>
      <c r="ZT166" t="n">
        <v>34.37326</v>
      </c>
      <c r="ZU166" t="n">
        <v>34.42538</v>
      </c>
      <c r="ZV166" t="n">
        <v>34.47769</v>
      </c>
      <c r="ZW166" t="n">
        <v>34.53017</v>
      </c>
      <c r="ZX166" t="n">
        <v>34.58283</v>
      </c>
      <c r="ZY166" t="n">
        <v>34.63567</v>
      </c>
      <c r="ZZ166" t="n">
        <v>34.68868</v>
      </c>
      <c r="AAA166" t="n">
        <v>34.74188</v>
      </c>
      <c r="AAB166" t="n">
        <v>34.79526</v>
      </c>
      <c r="AAC166" t="n">
        <v>34.84882</v>
      </c>
      <c r="AAD166" t="n">
        <v>34.90257</v>
      </c>
      <c r="AAE166" t="n">
        <v>34.95651</v>
      </c>
      <c r="AAF166" t="n">
        <v>35.01064</v>
      </c>
      <c r="AAG166" t="n">
        <v>35.06495</v>
      </c>
      <c r="AAH166" t="n">
        <v>35.11946</v>
      </c>
      <c r="AAI166" t="n">
        <v>35.17416</v>
      </c>
      <c r="AAJ166" t="n">
        <v>35.22906</v>
      </c>
      <c r="AAK166" t="n">
        <v>35.28416</v>
      </c>
      <c r="AAL166" t="n">
        <v>35.33945</v>
      </c>
      <c r="AAM166" t="n">
        <v>35.39495</v>
      </c>
      <c r="AAN166" t="n">
        <v>35.45064</v>
      </c>
      <c r="AAO166" t="n">
        <v>35.50654</v>
      </c>
      <c r="AAP166" t="n">
        <v>35.56264</v>
      </c>
      <c r="AAQ166" t="n">
        <v>35.61896</v>
      </c>
      <c r="AAR166" t="n">
        <v>35.67548</v>
      </c>
      <c r="AAS166" t="n">
        <v>35.73221</v>
      </c>
      <c r="AAT166" t="n">
        <v>35.78915</v>
      </c>
      <c r="AAU166" t="n">
        <v>35.84631</v>
      </c>
      <c r="AAV166" t="n">
        <v>35.90368</v>
      </c>
      <c r="AAW166" t="n">
        <v>35.96128</v>
      </c>
      <c r="AAX166" t="n">
        <v>36.01908</v>
      </c>
      <c r="AAY166" t="n">
        <v>36.07712</v>
      </c>
      <c r="AAZ166" t="n">
        <v>36.13538</v>
      </c>
      <c r="ABA166" t="n">
        <v>36.19386</v>
      </c>
      <c r="ABB166" t="n">
        <v>36.25257</v>
      </c>
      <c r="ABC166" t="n">
        <v>36.31151</v>
      </c>
      <c r="ABD166" t="n">
        <v>36.37068</v>
      </c>
      <c r="ABE166" t="n">
        <v>36.43008</v>
      </c>
      <c r="ABF166" t="n">
        <v>36.48972</v>
      </c>
      <c r="ABG166" t="n">
        <v>36.5496</v>
      </c>
      <c r="ABH166" t="n">
        <v>36.60972</v>
      </c>
      <c r="ABI166" t="n">
        <v>36.67008</v>
      </c>
      <c r="ABJ166" t="n">
        <v>36.73069</v>
      </c>
      <c r="ABK166" t="n">
        <v>36.79153</v>
      </c>
      <c r="ABL166" t="n">
        <v>36.85263</v>
      </c>
      <c r="ABM166" t="n">
        <v>36.91399</v>
      </c>
      <c r="ABN166" t="n">
        <v>36.97559</v>
      </c>
      <c r="ABO166" t="n">
        <v>37.03745</v>
      </c>
      <c r="ABP166" t="n">
        <v>37.09957</v>
      </c>
      <c r="ABQ166" t="n">
        <v>37.16195</v>
      </c>
      <c r="ABR166" t="n">
        <v>37.22458</v>
      </c>
      <c r="ABS166" t="n">
        <v>37.28749</v>
      </c>
      <c r="ABT166" t="n">
        <v>37.35066</v>
      </c>
      <c r="ABU166" t="n">
        <v>37.4141</v>
      </c>
      <c r="ABV166" t="n">
        <v>37.47782</v>
      </c>
      <c r="ABW166" t="n">
        <v>37.54181</v>
      </c>
      <c r="ABX166" t="n">
        <v>37.60608</v>
      </c>
      <c r="ABY166" t="n">
        <v>37.67063</v>
      </c>
      <c r="ABZ166" t="n">
        <v>37.73546</v>
      </c>
      <c r="ACA166" t="n">
        <v>37.80058</v>
      </c>
      <c r="ACB166" t="n">
        <v>37.86598</v>
      </c>
      <c r="ACC166" t="n">
        <v>37.93168</v>
      </c>
      <c r="ACD166" t="n">
        <v>37.99767</v>
      </c>
      <c r="ACE166" t="n">
        <v>38.06396</v>
      </c>
      <c r="ACF166" t="n">
        <v>38.13055</v>
      </c>
      <c r="ACG166" t="n">
        <v>38.19744</v>
      </c>
      <c r="ACH166" t="n">
        <v>38.26463</v>
      </c>
      <c r="ACI166" t="n">
        <v>38.33214</v>
      </c>
      <c r="ACJ166" t="n">
        <v>38.39995</v>
      </c>
      <c r="ACK166" t="n">
        <v>38.46808</v>
      </c>
      <c r="ACL166" t="n">
        <v>38.53653</v>
      </c>
      <c r="ACM166" t="n">
        <v>38.6053</v>
      </c>
      <c r="ACN166" t="n">
        <v>38.6744</v>
      </c>
      <c r="ACO166" t="n">
        <v>38.74382</v>
      </c>
      <c r="ACP166" t="n">
        <v>38.81357</v>
      </c>
      <c r="ACQ166" t="n">
        <v>38.88366</v>
      </c>
      <c r="ACR166" t="n">
        <v>38.95408</v>
      </c>
      <c r="ACS166" t="n">
        <v>39.02485</v>
      </c>
      <c r="ACT166" t="n">
        <v>39.09596</v>
      </c>
      <c r="ACU166" t="n">
        <v>39.16742</v>
      </c>
      <c r="ACV166" t="n">
        <v>39.23922</v>
      </c>
      <c r="ACW166" t="n">
        <v>39.31139</v>
      </c>
      <c r="ACX166" t="n">
        <v>39.38391</v>
      </c>
      <c r="ACY166" t="n">
        <v>39.4568</v>
      </c>
      <c r="ACZ166" t="n">
        <v>39.53005</v>
      </c>
      <c r="ADA166" t="n">
        <v>39.60368</v>
      </c>
      <c r="ADB166" t="n">
        <v>39.67768</v>
      </c>
      <c r="ADC166" t="n">
        <v>39.75205</v>
      </c>
      <c r="ADD166" t="n">
        <v>39.82681</v>
      </c>
      <c r="ADE166" t="n">
        <v>39.90195</v>
      </c>
      <c r="ADF166" t="n">
        <v>39.97749</v>
      </c>
      <c r="ADG166" t="n">
        <v>40.05342</v>
      </c>
      <c r="ADH166" t="n">
        <v>40.12975</v>
      </c>
      <c r="ADI166" t="n">
        <v>40.20649</v>
      </c>
      <c r="ADJ166" t="n">
        <v>40.28363</v>
      </c>
      <c r="ADK166" t="n">
        <v>40.36118</v>
      </c>
      <c r="ADL166" t="n">
        <v>40.43915</v>
      </c>
      <c r="ADM166" t="n">
        <v>40.51755</v>
      </c>
      <c r="ADN166" t="n">
        <v>40.59637</v>
      </c>
      <c r="ADO166" t="n">
        <v>40.67562</v>
      </c>
      <c r="ADP166" t="n">
        <v>40.7553</v>
      </c>
      <c r="ADQ166" t="n">
        <v>40.83543</v>
      </c>
      <c r="ADR166" t="n">
        <v>40.916</v>
      </c>
      <c r="ADS166" t="n">
        <v>40.99702</v>
      </c>
      <c r="ADT166" t="n">
        <v>41.07851</v>
      </c>
      <c r="ADU166" t="n">
        <v>41.16045</v>
      </c>
      <c r="ADV166" t="n">
        <v>41.24286</v>
      </c>
      <c r="ADW166" t="n">
        <v>41.32574</v>
      </c>
      <c r="ADX166" t="n">
        <v>41.4091</v>
      </c>
      <c r="ADY166" t="n">
        <v>41.49294</v>
      </c>
      <c r="ADZ166" t="n">
        <v>41.57727</v>
      </c>
      <c r="AEA166" t="n">
        <v>41.66209</v>
      </c>
      <c r="AEB166" t="n">
        <v>41.74742</v>
      </c>
      <c r="AEC166" t="n">
        <v>41.83326</v>
      </c>
      <c r="AED166" t="n">
        <v>41.9196</v>
      </c>
      <c r="AEE166" t="n">
        <v>42.00647</v>
      </c>
      <c r="AEF166" t="n">
        <v>42.09386</v>
      </c>
      <c r="AEG166" t="n">
        <v>42.18178</v>
      </c>
      <c r="AEH166" t="n">
        <v>42.27024</v>
      </c>
      <c r="AEI166" t="n">
        <v>42.35925</v>
      </c>
      <c r="AEJ166" t="n">
        <v>42.44881</v>
      </c>
      <c r="AEK166" t="n">
        <v>42.53893</v>
      </c>
      <c r="AEL166" t="n">
        <v>42.62961</v>
      </c>
      <c r="AEM166" t="n">
        <v>42.72086</v>
      </c>
      <c r="AEN166" t="n">
        <v>42.8127</v>
      </c>
      <c r="AEO166" t="n">
        <v>42.90512</v>
      </c>
      <c r="AEP166" t="n">
        <v>42.99814</v>
      </c>
      <c r="AEQ166" t="n">
        <v>43.09176</v>
      </c>
      <c r="AER166" t="n">
        <v>43.18599</v>
      </c>
      <c r="AES166" t="n">
        <v>43.28084</v>
      </c>
      <c r="AET166" t="n">
        <v>43.37632</v>
      </c>
      <c r="AEU166" t="n">
        <v>43.47243</v>
      </c>
      <c r="AEV166" t="n">
        <v>43.56918</v>
      </c>
      <c r="AEW166" t="n">
        <v>43.66659</v>
      </c>
      <c r="AEX166" t="n">
        <v>43.76466</v>
      </c>
      <c r="AEY166" t="n">
        <v>43.86339</v>
      </c>
      <c r="AEZ166" t="n">
        <v>43.96281</v>
      </c>
      <c r="AFA166" t="n">
        <v>44.06291</v>
      </c>
      <c r="AFB166" t="n">
        <v>44.16371</v>
      </c>
      <c r="AFC166" t="n">
        <v>44.26521</v>
      </c>
      <c r="AFD166" t="n">
        <v>44.36744</v>
      </c>
      <c r="AFE166" t="n">
        <v>44.47038</v>
      </c>
      <c r="AFF166" t="n">
        <v>44.57407</v>
      </c>
      <c r="AFG166" t="n">
        <v>44.6785</v>
      </c>
      <c r="AFH166" t="n">
        <v>44.78369</v>
      </c>
      <c r="AFI166" t="n">
        <v>44.88965</v>
      </c>
      <c r="AFJ166" t="n">
        <v>44.99638</v>
      </c>
      <c r="AFK166" t="n">
        <v>45.10391</v>
      </c>
      <c r="AFL166" t="n">
        <v>45.21224</v>
      </c>
      <c r="AFM166" t="n">
        <v>45.32139</v>
      </c>
      <c r="AFN166" t="n">
        <v>45.43136</v>
      </c>
      <c r="AFO166" t="n">
        <v>45.54216</v>
      </c>
      <c r="AFP166" t="n">
        <v>45.65382</v>
      </c>
      <c r="AFQ166" t="n">
        <v>45.76635</v>
      </c>
      <c r="AFR166" t="n">
        <v>45.87975</v>
      </c>
      <c r="AFS166" t="n">
        <v>45.99403</v>
      </c>
      <c r="AFT166" t="n">
        <v>46.10922</v>
      </c>
      <c r="AFU166" t="n">
        <v>46.22533</v>
      </c>
      <c r="AFV166" t="n">
        <v>46.34237</v>
      </c>
      <c r="AFW166" t="n">
        <v>46.46036</v>
      </c>
      <c r="AFX166" t="n">
        <v>46.5793</v>
      </c>
      <c r="AFY166" t="n">
        <v>46.69923</v>
      </c>
      <c r="AFZ166" t="n">
        <v>46.82014</v>
      </c>
      <c r="AGA166" t="n">
        <v>46.94206</v>
      </c>
      <c r="AGB166" t="n">
        <v>47.065</v>
      </c>
      <c r="AGC166" t="n">
        <v>47.18899</v>
      </c>
      <c r="AGD166" t="n">
        <v>47.31403</v>
      </c>
      <c r="AGE166" t="n">
        <v>47.44014</v>
      </c>
      <c r="AGF166" t="n">
        <v>47.56735</v>
      </c>
      <c r="AGG166" t="n">
        <v>47.69567</v>
      </c>
      <c r="AGH166" t="n">
        <v>47.82512</v>
      </c>
      <c r="AGI166" t="n">
        <v>47.95572</v>
      </c>
      <c r="AGJ166" t="n">
        <v>48.08748</v>
      </c>
      <c r="AGK166" t="n">
        <v>48.22043</v>
      </c>
      <c r="AGL166" t="n">
        <v>48.3546</v>
      </c>
      <c r="AGM166" t="n">
        <v>48.48999</v>
      </c>
      <c r="AGN166" t="n">
        <v>48.62663</v>
      </c>
      <c r="AGO166" t="n">
        <v>48.76455</v>
      </c>
      <c r="AGP166" t="n">
        <v>48.90376</v>
      </c>
      <c r="AGQ166" t="n">
        <v>49.04429</v>
      </c>
      <c r="AGR166" t="n">
        <v>49.18616</v>
      </c>
      <c r="AGS166" t="n">
        <v>49.3294</v>
      </c>
      <c r="AGT166" t="n">
        <v>49.47404</v>
      </c>
      <c r="AGU166" t="n">
        <v>49.62009</v>
      </c>
      <c r="AGV166" t="n">
        <v>49.76759</v>
      </c>
      <c r="AGW166" t="n">
        <v>49.91656</v>
      </c>
      <c r="AGX166" t="n">
        <v>50.06704</v>
      </c>
      <c r="AGY166" t="n">
        <v>50.21904</v>
      </c>
      <c r="AGZ166" t="n">
        <v>50.3726</v>
      </c>
      <c r="AHA166" t="n">
        <v>50.52776</v>
      </c>
      <c r="AHB166" t="n">
        <v>50.68453</v>
      </c>
      <c r="AHC166" t="n">
        <v>50.84295</v>
      </c>
      <c r="AHD166" t="n">
        <v>51.00306</v>
      </c>
      <c r="AHE166" t="n">
        <v>51.16489</v>
      </c>
      <c r="AHF166" t="n">
        <v>51.32848</v>
      </c>
      <c r="AHG166" t="n">
        <v>51.49385</v>
      </c>
      <c r="AHH166" t="n">
        <v>51.66106</v>
      </c>
      <c r="AHI166" t="n">
        <v>51.83013</v>
      </c>
      <c r="AHJ166" t="n">
        <v>52.0011</v>
      </c>
      <c r="AHK166" t="n">
        <v>52.17402</v>
      </c>
      <c r="AHL166" t="n">
        <v>52.34893</v>
      </c>
      <c r="AHM166" t="n">
        <v>52.52587</v>
      </c>
      <c r="AHN166" t="n">
        <v>52.70488</v>
      </c>
      <c r="AHO166" t="n">
        <v>52.88602</v>
      </c>
      <c r="AHP166" t="n">
        <v>53.06932</v>
      </c>
      <c r="AHQ166" t="n">
        <v>53.25484</v>
      </c>
      <c r="AHR166" t="n">
        <v>53.44263</v>
      </c>
      <c r="AHS166" t="n">
        <v>53.63273</v>
      </c>
      <c r="AHT166" t="n">
        <v>53.82521</v>
      </c>
      <c r="AHU166" t="n">
        <v>54.02012</v>
      </c>
      <c r="AHV166" t="n">
        <v>54.21751</v>
      </c>
      <c r="AHW166" t="n">
        <v>54.41745</v>
      </c>
      <c r="AHX166" t="n">
        <v>54.62</v>
      </c>
      <c r="AHY166" t="n">
        <v>54.82522</v>
      </c>
      <c r="AHZ166" t="n">
        <v>55.03317</v>
      </c>
      <c r="AIA166" t="n">
        <v>55.24393</v>
      </c>
      <c r="AIB166" t="n">
        <v>55.45756</v>
      </c>
      <c r="AIC166" t="n">
        <v>55.67414</v>
      </c>
      <c r="AID166" t="n">
        <v>55.89375</v>
      </c>
      <c r="AIE166" t="n">
        <v>56.11646</v>
      </c>
      <c r="AIF166" t="n">
        <v>56.34235</v>
      </c>
      <c r="AIG166" t="n">
        <v>56.57152</v>
      </c>
      <c r="AIH166" t="n">
        <v>56.80404</v>
      </c>
      <c r="AII166" t="n">
        <v>57.04002</v>
      </c>
      <c r="AIJ166" t="n">
        <v>57.27953</v>
      </c>
      <c r="AIK166" t="n">
        <v>57.52269</v>
      </c>
      <c r="AIL166" t="n">
        <v>57.7696</v>
      </c>
      <c r="AIM166" t="n">
        <v>58.02036</v>
      </c>
      <c r="AIN166" t="n">
        <v>58.27509</v>
      </c>
      <c r="AIO166" t="n">
        <v>58.5339</v>
      </c>
      <c r="AIP166" t="n">
        <v>58.79692</v>
      </c>
      <c r="AIQ166" t="n">
        <v>59.06426</v>
      </c>
      <c r="AIR166" t="n">
        <v>59.33607</v>
      </c>
      <c r="AIS166" t="n">
        <v>59.61248</v>
      </c>
      <c r="AIT166" t="n">
        <v>59.89363</v>
      </c>
      <c r="AIU166" t="n">
        <v>60.17968</v>
      </c>
      <c r="AIV166" t="n">
        <v>60.47078</v>
      </c>
      <c r="AIW166" t="n">
        <v>60.7671</v>
      </c>
      <c r="AIX166" t="n">
        <v>61.06881</v>
      </c>
      <c r="AIY166" t="n">
        <v>61.37609</v>
      </c>
      <c r="AIZ166" t="n">
        <v>61.68913</v>
      </c>
      <c r="AJA166" t="n">
        <v>62.00814</v>
      </c>
      <c r="AJB166" t="n">
        <v>62.33332</v>
      </c>
      <c r="AJC166" t="n">
        <v>62.66489</v>
      </c>
      <c r="AJD166" t="n">
        <v>63.00309</v>
      </c>
      <c r="AJE166" t="n">
        <v>63.34815</v>
      </c>
      <c r="AJF166" t="n">
        <v>63.70034</v>
      </c>
      <c r="AJG166" t="n">
        <v>64.05992000000001</v>
      </c>
      <c r="AJH166" t="n">
        <v>64.42719</v>
      </c>
      <c r="AJI166" t="n">
        <v>64.80244</v>
      </c>
      <c r="AJJ166" t="n">
        <v>65.18600000000001</v>
      </c>
      <c r="AJK166" t="n">
        <v>65.5782</v>
      </c>
      <c r="AJL166" t="n">
        <v>65.9794</v>
      </c>
      <c r="AJM166" t="n">
        <v>66.38997999999999</v>
      </c>
      <c r="AJN166" t="n">
        <v>66.81035</v>
      </c>
      <c r="AJO166" t="n">
        <v>67.24092</v>
      </c>
      <c r="AJP166" t="n">
        <v>67.68217</v>
      </c>
      <c r="AJQ166" t="n">
        <v>68.13457</v>
      </c>
      <c r="AJR166" t="n">
        <v>68.59866</v>
      </c>
      <c r="AJS166" t="n">
        <v>69.07496</v>
      </c>
      <c r="AJT166" t="n">
        <v>69.56408999999999</v>
      </c>
      <c r="AJU166" t="n">
        <v>70.06667</v>
      </c>
      <c r="AJV166" t="n">
        <v>70.58338000000001</v>
      </c>
      <c r="AJW166" t="n">
        <v>71.11496</v>
      </c>
      <c r="AJX166" t="n">
        <v>71.66219</v>
      </c>
      <c r="AJY166" t="n">
        <v>72.22591</v>
      </c>
      <c r="AJZ166" t="n">
        <v>72.80704</v>
      </c>
      <c r="AKA166" t="n">
        <v>73.40658000000001</v>
      </c>
      <c r="AKB166" t="n">
        <v>74.02557</v>
      </c>
      <c r="AKC166" t="n">
        <v>74.66521</v>
      </c>
      <c r="AKD166" t="n">
        <v>75.32671999999999</v>
      </c>
      <c r="AKE166" t="n">
        <v>76.01151</v>
      </c>
      <c r="AKF166" t="n">
        <v>76.72108</v>
      </c>
      <c r="AKG166" t="n">
        <v>77.45707</v>
      </c>
      <c r="AKH166" t="n">
        <v>78.22129</v>
      </c>
      <c r="AKI166" t="n">
        <v>79.01573999999999</v>
      </c>
      <c r="AKJ166" t="n">
        <v>79.84260999999999</v>
      </c>
      <c r="AKK166" t="n">
        <v>80.70435999999999</v>
      </c>
      <c r="AKL166" t="n">
        <v>81.60368</v>
      </c>
      <c r="AKM166" t="n">
        <v>82.54358999999999</v>
      </c>
      <c r="AKN166" t="n">
        <v>83.52749</v>
      </c>
      <c r="AKO166" t="n">
        <v>84.55916999999999</v>
      </c>
      <c r="AKP166" t="n">
        <v>85.64291</v>
      </c>
      <c r="AKQ166" t="n">
        <v>86.78360000000001</v>
      </c>
      <c r="AKR166" t="n">
        <v>87.98676</v>
      </c>
      <c r="AKS166" t="n">
        <v>89.25874</v>
      </c>
      <c r="AKT166" t="n">
        <v>90.60686</v>
      </c>
      <c r="AKU166" t="n">
        <v>92.03959999999999</v>
      </c>
      <c r="AKV166" t="n">
        <v>93.56686000000001</v>
      </c>
      <c r="AKW166" t="n">
        <v>95.20029</v>
      </c>
      <c r="AKX166" t="n">
        <v>96.95372999999999</v>
      </c>
      <c r="AKY166" t="n">
        <v>98.8437</v>
      </c>
      <c r="AKZ166" t="n">
        <v>100.89027</v>
      </c>
      <c r="ALA166" t="n">
        <v>103.11794</v>
      </c>
      <c r="ALB166" t="n">
        <v>105.55714</v>
      </c>
      <c r="ALC166" t="n">
        <v>108.24621</v>
      </c>
      <c r="ALD166" t="n">
        <v>111.23426</v>
      </c>
      <c r="ALE166" t="n">
        <v>114.58552</v>
      </c>
      <c r="ALF166" t="n">
        <v>118.38602</v>
      </c>
      <c r="ALG166" t="n">
        <v>122.75435</v>
      </c>
      <c r="ALH166" t="n">
        <v>127.85973</v>
      </c>
      <c r="ALI166" t="n">
        <v>133.95448</v>
      </c>
      <c r="ALJ166" t="n">
        <v>141.43649</v>
      </c>
      <c r="ALK166" t="n">
        <v>150.98233</v>
      </c>
      <c r="ALL166" t="n">
        <v>163.8723</v>
      </c>
      <c r="ALM166" t="n">
        <v>182.96626</v>
      </c>
      <c r="ALN166" t="n">
        <v>216.93581</v>
      </c>
      <c r="ALO166" t="n">
        <v>349.81158</v>
      </c>
    </row>
    <row r="167">
      <c r="A167" t="inlineStr">
        <is>
          <t>Denmark</t>
        </is>
      </c>
      <c r="B167" t="inlineStr">
        <is>
          <t>DNK</t>
        </is>
      </c>
      <c r="C167" s="13">
        <f>AVERAGE(SI167,SJ167)</f>
        <v/>
      </c>
      <c r="D167" t="n">
        <v>0.29161</v>
      </c>
      <c r="E167" t="n">
        <v>0.32249</v>
      </c>
      <c r="F167" t="n">
        <v>0.86063</v>
      </c>
      <c r="G167" t="n">
        <v>3.45203</v>
      </c>
      <c r="H167" t="n">
        <v>6.05715</v>
      </c>
      <c r="I167" t="n">
        <v>7.58986</v>
      </c>
      <c r="J167" t="n">
        <v>10.65745</v>
      </c>
      <c r="K167" t="n">
        <v>13.08974</v>
      </c>
      <c r="L167" t="n">
        <v>14.58834</v>
      </c>
      <c r="M167" t="n">
        <v>15.33192</v>
      </c>
      <c r="N167" t="n">
        <v>15.7838</v>
      </c>
      <c r="O167" t="n">
        <v>16.70086</v>
      </c>
      <c r="P167" t="n">
        <v>18.03764</v>
      </c>
      <c r="Q167" t="n">
        <v>19.44956</v>
      </c>
      <c r="R167" t="n">
        <v>20.13094</v>
      </c>
      <c r="S167" t="n">
        <v>20.57107</v>
      </c>
      <c r="T167" t="n">
        <v>21.0267</v>
      </c>
      <c r="U167" t="n">
        <v>21.97476</v>
      </c>
      <c r="V167" t="n">
        <v>22.04203</v>
      </c>
      <c r="W167" t="n">
        <v>22.29929</v>
      </c>
      <c r="X167" t="n">
        <v>23.01515</v>
      </c>
      <c r="Y167" t="n">
        <v>23.35962</v>
      </c>
      <c r="Z167" t="n">
        <v>23.48144</v>
      </c>
      <c r="AA167" t="n">
        <v>23.79325</v>
      </c>
      <c r="AB167" t="n">
        <v>24.16225</v>
      </c>
      <c r="AC167" t="n">
        <v>24.61558</v>
      </c>
      <c r="AD167" t="n">
        <v>24.76609</v>
      </c>
      <c r="AE167" t="n">
        <v>24.89338</v>
      </c>
      <c r="AF167" t="n">
        <v>25.2987</v>
      </c>
      <c r="AG167" t="n">
        <v>25.61922</v>
      </c>
      <c r="AH167" t="n">
        <v>25.76401</v>
      </c>
      <c r="AI167" t="n">
        <v>25.92418</v>
      </c>
      <c r="AJ167" t="n">
        <v>26.01264</v>
      </c>
      <c r="AK167" t="n">
        <v>26.14545</v>
      </c>
      <c r="AL167" t="n">
        <v>26.18897</v>
      </c>
      <c r="AM167" t="n">
        <v>26.19033</v>
      </c>
      <c r="AN167" t="n">
        <v>26.22591</v>
      </c>
      <c r="AO167" t="n">
        <v>26.38583</v>
      </c>
      <c r="AP167" t="n">
        <v>26.71438</v>
      </c>
      <c r="AQ167" t="n">
        <v>26.89216</v>
      </c>
      <c r="AR167" t="n">
        <v>26.93328</v>
      </c>
      <c r="AS167" t="n">
        <v>27.07242</v>
      </c>
      <c r="AT167" t="n">
        <v>27.28654</v>
      </c>
      <c r="AU167" t="n">
        <v>27.53053</v>
      </c>
      <c r="AV167" t="n">
        <v>27.89939</v>
      </c>
      <c r="AW167" t="n">
        <v>28.0292</v>
      </c>
      <c r="AX167" t="n">
        <v>28.15099</v>
      </c>
      <c r="AY167" t="n">
        <v>28.39548</v>
      </c>
      <c r="AZ167" t="n">
        <v>28.6539</v>
      </c>
      <c r="BA167" t="n">
        <v>28.76438</v>
      </c>
      <c r="BB167" t="n">
        <v>28.8708</v>
      </c>
      <c r="BC167" t="n">
        <v>29.15699</v>
      </c>
      <c r="BD167" t="n">
        <v>29.44951</v>
      </c>
      <c r="BE167" t="n">
        <v>29.68844</v>
      </c>
      <c r="BF167" t="n">
        <v>30.00669</v>
      </c>
      <c r="BG167" t="n">
        <v>30.40331</v>
      </c>
      <c r="BH167" t="n">
        <v>30.81579</v>
      </c>
      <c r="BI167" t="n">
        <v>30.88648</v>
      </c>
      <c r="BJ167" t="n">
        <v>30.96987</v>
      </c>
      <c r="BK167" t="n">
        <v>31.06252</v>
      </c>
      <c r="BL167" t="n">
        <v>31.19382</v>
      </c>
      <c r="BM167" t="n">
        <v>31.20471</v>
      </c>
      <c r="BN167" t="n">
        <v>31.37206</v>
      </c>
      <c r="BO167" t="n">
        <v>31.50431</v>
      </c>
      <c r="BP167" t="n">
        <v>31.5622</v>
      </c>
      <c r="BQ167" t="n">
        <v>31.62742</v>
      </c>
      <c r="BR167" t="n">
        <v>31.9108</v>
      </c>
      <c r="BS167" t="n">
        <v>32.12093</v>
      </c>
      <c r="BT167" t="n">
        <v>32.17635</v>
      </c>
      <c r="BU167" t="n">
        <v>32.21032</v>
      </c>
      <c r="BV167" t="n">
        <v>32.30529</v>
      </c>
      <c r="BW167" t="n">
        <v>32.47375</v>
      </c>
      <c r="BX167" t="n">
        <v>32.6175</v>
      </c>
      <c r="BY167" t="n">
        <v>32.85046</v>
      </c>
      <c r="BZ167" t="n">
        <v>33.313</v>
      </c>
      <c r="CA167" t="n">
        <v>33.52293</v>
      </c>
      <c r="CB167" t="n">
        <v>33.66024</v>
      </c>
      <c r="CC167" t="n">
        <v>33.70986</v>
      </c>
      <c r="CD167" t="n">
        <v>33.87663</v>
      </c>
      <c r="CE167" t="n">
        <v>33.94036</v>
      </c>
      <c r="CF167" t="n">
        <v>34.06657</v>
      </c>
      <c r="CG167" t="n">
        <v>34.14247</v>
      </c>
      <c r="CH167" t="n">
        <v>34.22468</v>
      </c>
      <c r="CI167" t="n">
        <v>34.29327</v>
      </c>
      <c r="CJ167" t="n">
        <v>34.37056</v>
      </c>
      <c r="CK167" t="n">
        <v>34.66321</v>
      </c>
      <c r="CL167" t="n">
        <v>34.86236</v>
      </c>
      <c r="CM167" t="n">
        <v>34.96425</v>
      </c>
      <c r="CN167" t="n">
        <v>35.23763</v>
      </c>
      <c r="CO167" t="n">
        <v>35.50138</v>
      </c>
      <c r="CP167" t="n">
        <v>35.64486</v>
      </c>
      <c r="CQ167" t="n">
        <v>35.72482</v>
      </c>
      <c r="CR167" t="n">
        <v>35.79077</v>
      </c>
      <c r="CS167" t="n">
        <v>35.82969</v>
      </c>
      <c r="CT167" t="n">
        <v>35.97853</v>
      </c>
      <c r="CU167" t="n">
        <v>36.14915</v>
      </c>
      <c r="CV167" t="n">
        <v>36.26579</v>
      </c>
      <c r="CW167" t="n">
        <v>36.35363</v>
      </c>
      <c r="CX167" t="n">
        <v>36.46085</v>
      </c>
      <c r="CY167" t="n">
        <v>36.65796</v>
      </c>
      <c r="CZ167" t="n">
        <v>36.7893</v>
      </c>
      <c r="DA167" t="n">
        <v>36.93332</v>
      </c>
      <c r="DB167" t="n">
        <v>37.18878</v>
      </c>
      <c r="DC167" t="n">
        <v>37.281</v>
      </c>
      <c r="DD167" t="n">
        <v>37.39363</v>
      </c>
      <c r="DE167" t="n">
        <v>37.51459</v>
      </c>
      <c r="DF167" t="n">
        <v>37.5976</v>
      </c>
      <c r="DG167" t="n">
        <v>37.67805</v>
      </c>
      <c r="DH167" t="n">
        <v>37.76699</v>
      </c>
      <c r="DI167" t="n">
        <v>37.84132</v>
      </c>
      <c r="DJ167" t="n">
        <v>37.9356</v>
      </c>
      <c r="DK167" t="n">
        <v>38.05745</v>
      </c>
      <c r="DL167" t="n">
        <v>38.23848</v>
      </c>
      <c r="DM167" t="n">
        <v>38.3359</v>
      </c>
      <c r="DN167" t="n">
        <v>38.46059</v>
      </c>
      <c r="DO167" t="n">
        <v>38.55088</v>
      </c>
      <c r="DP167" t="n">
        <v>38.68598</v>
      </c>
      <c r="DQ167" t="n">
        <v>38.76173</v>
      </c>
      <c r="DR167" t="n">
        <v>38.86113</v>
      </c>
      <c r="DS167" t="n">
        <v>38.89072</v>
      </c>
      <c r="DT167" t="n">
        <v>38.96417</v>
      </c>
      <c r="DU167" t="n">
        <v>39.11495</v>
      </c>
      <c r="DV167" t="n">
        <v>39.20662</v>
      </c>
      <c r="DW167" t="n">
        <v>39.26894</v>
      </c>
      <c r="DX167" t="n">
        <v>39.37185</v>
      </c>
      <c r="DY167" t="n">
        <v>39.50088</v>
      </c>
      <c r="DZ167" t="n">
        <v>39.55606</v>
      </c>
      <c r="EA167" t="n">
        <v>39.61395</v>
      </c>
      <c r="EB167" t="n">
        <v>39.63906</v>
      </c>
      <c r="EC167" t="n">
        <v>39.80951</v>
      </c>
      <c r="ED167" t="n">
        <v>39.91127</v>
      </c>
      <c r="EE167" t="n">
        <v>39.99126</v>
      </c>
      <c r="EF167" t="n">
        <v>40.0862</v>
      </c>
      <c r="EG167" t="n">
        <v>40.19313</v>
      </c>
      <c r="EH167" t="n">
        <v>40.29309</v>
      </c>
      <c r="EI167" t="n">
        <v>40.3641</v>
      </c>
      <c r="EJ167" t="n">
        <v>40.54891</v>
      </c>
      <c r="EK167" t="n">
        <v>40.65944</v>
      </c>
      <c r="EL167" t="n">
        <v>40.70866</v>
      </c>
      <c r="EM167" t="n">
        <v>40.75419</v>
      </c>
      <c r="EN167" t="n">
        <v>40.81554</v>
      </c>
      <c r="EO167" t="n">
        <v>41.03064</v>
      </c>
      <c r="EP167" t="n">
        <v>41.15712</v>
      </c>
      <c r="EQ167" t="n">
        <v>41.33025</v>
      </c>
      <c r="ER167" t="n">
        <v>41.40348</v>
      </c>
      <c r="ES167" t="n">
        <v>41.51256</v>
      </c>
      <c r="ET167" t="n">
        <v>41.54528</v>
      </c>
      <c r="EU167" t="n">
        <v>41.59057</v>
      </c>
      <c r="EV167" t="n">
        <v>41.63408</v>
      </c>
      <c r="EW167" t="n">
        <v>41.67625</v>
      </c>
      <c r="EX167" t="n">
        <v>41.71535</v>
      </c>
      <c r="EY167" t="n">
        <v>41.73713</v>
      </c>
      <c r="EZ167" t="n">
        <v>41.79925</v>
      </c>
      <c r="FA167" t="n">
        <v>41.90015</v>
      </c>
      <c r="FB167" t="n">
        <v>42.00206</v>
      </c>
      <c r="FC167" t="n">
        <v>42.07053</v>
      </c>
      <c r="FD167" t="n">
        <v>42.11797</v>
      </c>
      <c r="FE167" t="n">
        <v>42.15412</v>
      </c>
      <c r="FF167" t="n">
        <v>42.22616</v>
      </c>
      <c r="FG167" t="n">
        <v>42.39023</v>
      </c>
      <c r="FH167" t="n">
        <v>42.52235</v>
      </c>
      <c r="FI167" t="n">
        <v>42.63286</v>
      </c>
      <c r="FJ167" t="n">
        <v>42.72967</v>
      </c>
      <c r="FK167" t="n">
        <v>42.83128</v>
      </c>
      <c r="FL167" t="n">
        <v>42.86723</v>
      </c>
      <c r="FM167" t="n">
        <v>42.9967</v>
      </c>
      <c r="FN167" t="n">
        <v>43.03249</v>
      </c>
      <c r="FO167" t="n">
        <v>43.04428</v>
      </c>
      <c r="FP167" t="n">
        <v>43.09245</v>
      </c>
      <c r="FQ167" t="n">
        <v>43.17183</v>
      </c>
      <c r="FR167" t="n">
        <v>43.28348</v>
      </c>
      <c r="FS167" t="n">
        <v>43.43018</v>
      </c>
      <c r="FT167" t="n">
        <v>43.54536</v>
      </c>
      <c r="FU167" t="n">
        <v>43.59013</v>
      </c>
      <c r="FV167" t="n">
        <v>43.64628</v>
      </c>
      <c r="FW167" t="n">
        <v>43.67725</v>
      </c>
      <c r="FX167" t="n">
        <v>43.72758</v>
      </c>
      <c r="FY167" t="n">
        <v>43.75578</v>
      </c>
      <c r="FZ167" t="n">
        <v>43.79417</v>
      </c>
      <c r="GA167" t="n">
        <v>43.84137</v>
      </c>
      <c r="GB167" t="n">
        <v>43.8791</v>
      </c>
      <c r="GC167" t="n">
        <v>43.90047</v>
      </c>
      <c r="GD167" t="n">
        <v>43.92122</v>
      </c>
      <c r="GE167" t="n">
        <v>43.997</v>
      </c>
      <c r="GF167" t="n">
        <v>44.14131</v>
      </c>
      <c r="GG167" t="n">
        <v>44.28164</v>
      </c>
      <c r="GH167" t="n">
        <v>44.38819</v>
      </c>
      <c r="GI167" t="n">
        <v>44.4309</v>
      </c>
      <c r="GJ167" t="n">
        <v>44.49028</v>
      </c>
      <c r="GK167" t="n">
        <v>44.53119</v>
      </c>
      <c r="GL167" t="n">
        <v>44.61121</v>
      </c>
      <c r="GM167" t="n">
        <v>44.72603</v>
      </c>
      <c r="GN167" t="n">
        <v>44.78926</v>
      </c>
      <c r="GO167" t="n">
        <v>44.84417</v>
      </c>
      <c r="GP167" t="n">
        <v>44.90681</v>
      </c>
      <c r="GQ167" t="n">
        <v>44.94106</v>
      </c>
      <c r="GR167" t="n">
        <v>44.9663</v>
      </c>
      <c r="GS167" t="n">
        <v>45.01594</v>
      </c>
      <c r="GT167" t="n">
        <v>45.08023</v>
      </c>
      <c r="GU167" t="n">
        <v>45.18023</v>
      </c>
      <c r="GV167" t="n">
        <v>45.21659</v>
      </c>
      <c r="GW167" t="n">
        <v>45.24788</v>
      </c>
      <c r="GX167" t="n">
        <v>45.43552</v>
      </c>
      <c r="GY167" t="n">
        <v>45.60006</v>
      </c>
      <c r="GZ167" t="n">
        <v>45.63739</v>
      </c>
      <c r="HA167" t="n">
        <v>45.68571</v>
      </c>
      <c r="HB167" t="n">
        <v>45.7553</v>
      </c>
      <c r="HC167" t="n">
        <v>45.89272</v>
      </c>
      <c r="HD167" t="n">
        <v>45.98211</v>
      </c>
      <c r="HE167" t="n">
        <v>46.02439</v>
      </c>
      <c r="HF167" t="n">
        <v>46.09209</v>
      </c>
      <c r="HG167" t="n">
        <v>46.13767</v>
      </c>
      <c r="HH167" t="n">
        <v>46.16295</v>
      </c>
      <c r="HI167" t="n">
        <v>46.18736</v>
      </c>
      <c r="HJ167" t="n">
        <v>46.23075</v>
      </c>
      <c r="HK167" t="n">
        <v>46.24763</v>
      </c>
      <c r="HL167" t="n">
        <v>46.29543</v>
      </c>
      <c r="HM167" t="n">
        <v>46.47123</v>
      </c>
      <c r="HN167" t="n">
        <v>46.56691</v>
      </c>
      <c r="HO167" t="n">
        <v>46.63858</v>
      </c>
      <c r="HP167" t="n">
        <v>46.67595</v>
      </c>
      <c r="HQ167" t="n">
        <v>46.70529</v>
      </c>
      <c r="HR167" t="n">
        <v>46.73784</v>
      </c>
      <c r="HS167" t="n">
        <v>46.78482</v>
      </c>
      <c r="HT167" t="n">
        <v>46.83113</v>
      </c>
      <c r="HU167" t="n">
        <v>46.90038</v>
      </c>
      <c r="HV167" t="n">
        <v>46.94611</v>
      </c>
      <c r="HW167" t="n">
        <v>47.05347</v>
      </c>
      <c r="HX167" t="n">
        <v>47.10291</v>
      </c>
      <c r="HY167" t="n">
        <v>47.15398</v>
      </c>
      <c r="HZ167" t="n">
        <v>47.20213</v>
      </c>
      <c r="IA167" t="n">
        <v>47.30918</v>
      </c>
      <c r="IB167" t="n">
        <v>47.46003</v>
      </c>
      <c r="IC167" t="n">
        <v>47.53223</v>
      </c>
      <c r="ID167" t="n">
        <v>47.65279</v>
      </c>
      <c r="IE167" t="n">
        <v>47.67884</v>
      </c>
      <c r="IF167" t="n">
        <v>47.75129</v>
      </c>
      <c r="IG167" t="n">
        <v>47.85724</v>
      </c>
      <c r="IH167" t="n">
        <v>47.95633</v>
      </c>
      <c r="II167" t="n">
        <v>48.02514</v>
      </c>
      <c r="IJ167" t="n">
        <v>48.09042</v>
      </c>
      <c r="IK167" t="n">
        <v>48.15937</v>
      </c>
      <c r="IL167" t="n">
        <v>48.22791</v>
      </c>
      <c r="IM167" t="n">
        <v>48.30116</v>
      </c>
      <c r="IN167" t="n">
        <v>48.35765</v>
      </c>
      <c r="IO167" t="n">
        <v>48.4091</v>
      </c>
      <c r="IP167" t="n">
        <v>48.4836</v>
      </c>
      <c r="IQ167" t="n">
        <v>48.58171</v>
      </c>
      <c r="IR167" t="n">
        <v>48.63641</v>
      </c>
      <c r="IS167" t="n">
        <v>48.68086</v>
      </c>
      <c r="IT167" t="n">
        <v>48.70906</v>
      </c>
      <c r="IU167" t="n">
        <v>48.77828</v>
      </c>
      <c r="IV167" t="n">
        <v>48.82279</v>
      </c>
      <c r="IW167" t="n">
        <v>48.91214</v>
      </c>
      <c r="IX167" t="n">
        <v>48.96616</v>
      </c>
      <c r="IY167" t="n">
        <v>48.97457</v>
      </c>
      <c r="IZ167" t="n">
        <v>49.01659</v>
      </c>
      <c r="JA167" t="n">
        <v>49.06998</v>
      </c>
      <c r="JB167" t="n">
        <v>49.1091</v>
      </c>
      <c r="JC167" t="n">
        <v>49.11836</v>
      </c>
      <c r="JD167" t="n">
        <v>49.16311</v>
      </c>
      <c r="JE167" t="n">
        <v>49.19416</v>
      </c>
      <c r="JF167" t="n">
        <v>49.28272</v>
      </c>
      <c r="JG167" t="n">
        <v>49.32332</v>
      </c>
      <c r="JH167" t="n">
        <v>49.35927</v>
      </c>
      <c r="JI167" t="n">
        <v>49.42871</v>
      </c>
      <c r="JJ167" t="n">
        <v>49.46283</v>
      </c>
      <c r="JK167" t="n">
        <v>49.52318</v>
      </c>
      <c r="JL167" t="n">
        <v>49.54233</v>
      </c>
      <c r="JM167" t="n">
        <v>49.55691</v>
      </c>
      <c r="JN167" t="n">
        <v>49.65683</v>
      </c>
      <c r="JO167" t="n">
        <v>49.71515</v>
      </c>
      <c r="JP167" t="n">
        <v>49.81501</v>
      </c>
      <c r="JQ167" t="n">
        <v>49.86998</v>
      </c>
      <c r="JR167" t="n">
        <v>49.93388</v>
      </c>
      <c r="JS167" t="n">
        <v>50.02109</v>
      </c>
      <c r="JT167" t="n">
        <v>50.0501</v>
      </c>
      <c r="JU167" t="n">
        <v>50.06591</v>
      </c>
      <c r="JV167" t="n">
        <v>50.09468</v>
      </c>
      <c r="JW167" t="n">
        <v>50.14897</v>
      </c>
      <c r="JX167" t="n">
        <v>50.18787</v>
      </c>
      <c r="JY167" t="n">
        <v>50.20415</v>
      </c>
      <c r="JZ167" t="n">
        <v>50.22582</v>
      </c>
      <c r="KA167" t="n">
        <v>50.26307</v>
      </c>
      <c r="KB167" t="n">
        <v>50.32759</v>
      </c>
      <c r="KC167" t="n">
        <v>50.43878</v>
      </c>
      <c r="KD167" t="n">
        <v>50.48326</v>
      </c>
      <c r="KE167" t="n">
        <v>50.55206</v>
      </c>
      <c r="KF167" t="n">
        <v>50.62297</v>
      </c>
      <c r="KG167" t="n">
        <v>50.64737</v>
      </c>
      <c r="KH167" t="n">
        <v>50.68021</v>
      </c>
      <c r="KI167" t="n">
        <v>50.70917</v>
      </c>
      <c r="KJ167" t="n">
        <v>50.74822</v>
      </c>
      <c r="KK167" t="n">
        <v>50.7965</v>
      </c>
      <c r="KL167" t="n">
        <v>50.83387</v>
      </c>
      <c r="KM167" t="n">
        <v>50.87278</v>
      </c>
      <c r="KN167" t="n">
        <v>50.93064</v>
      </c>
      <c r="KO167" t="n">
        <v>50.98708</v>
      </c>
      <c r="KP167" t="n">
        <v>51.04008</v>
      </c>
      <c r="KQ167" t="n">
        <v>51.08723</v>
      </c>
      <c r="KR167" t="n">
        <v>51.12127</v>
      </c>
      <c r="KS167" t="n">
        <v>51.1915</v>
      </c>
      <c r="KT167" t="n">
        <v>51.23069</v>
      </c>
      <c r="KU167" t="n">
        <v>51.30188</v>
      </c>
      <c r="KV167" t="n">
        <v>51.33647</v>
      </c>
      <c r="KW167" t="n">
        <v>51.36581</v>
      </c>
      <c r="KX167" t="n">
        <v>51.41431</v>
      </c>
      <c r="KY167" t="n">
        <v>51.44034</v>
      </c>
      <c r="KZ167" t="n">
        <v>51.45974</v>
      </c>
      <c r="LA167" t="n">
        <v>51.52555</v>
      </c>
      <c r="LB167" t="n">
        <v>51.5396</v>
      </c>
      <c r="LC167" t="n">
        <v>51.59086</v>
      </c>
      <c r="LD167" t="n">
        <v>51.61885</v>
      </c>
      <c r="LE167" t="n">
        <v>51.62638</v>
      </c>
      <c r="LF167" t="n">
        <v>51.71549</v>
      </c>
      <c r="LG167" t="n">
        <v>51.80782</v>
      </c>
      <c r="LH167" t="n">
        <v>51.8427</v>
      </c>
      <c r="LI167" t="n">
        <v>51.8955</v>
      </c>
      <c r="LJ167" t="n">
        <v>51.95351</v>
      </c>
      <c r="LK167" t="n">
        <v>52.03212</v>
      </c>
      <c r="LL167" t="n">
        <v>52.13049</v>
      </c>
      <c r="LM167" t="n">
        <v>52.23563</v>
      </c>
      <c r="LN167" t="n">
        <v>52.31488</v>
      </c>
      <c r="LO167" t="n">
        <v>52.37329</v>
      </c>
      <c r="LP167" t="n">
        <v>52.39747</v>
      </c>
      <c r="LQ167" t="n">
        <v>52.42089</v>
      </c>
      <c r="LR167" t="n">
        <v>52.48801</v>
      </c>
      <c r="LS167" t="n">
        <v>52.50363</v>
      </c>
      <c r="LT167" t="n">
        <v>52.53838</v>
      </c>
      <c r="LU167" t="n">
        <v>52.58154</v>
      </c>
      <c r="LV167" t="n">
        <v>52.71247</v>
      </c>
      <c r="LW167" t="n">
        <v>52.82849</v>
      </c>
      <c r="LX167" t="n">
        <v>52.89926</v>
      </c>
      <c r="LY167" t="n">
        <v>52.90841</v>
      </c>
      <c r="LZ167" t="n">
        <v>53.01273</v>
      </c>
      <c r="MA167" t="n">
        <v>53.04657</v>
      </c>
      <c r="MB167" t="n">
        <v>53.0862</v>
      </c>
      <c r="MC167" t="n">
        <v>53.12291</v>
      </c>
      <c r="MD167" t="n">
        <v>53.16577</v>
      </c>
      <c r="ME167" t="n">
        <v>53.29066</v>
      </c>
      <c r="MF167" t="n">
        <v>53.37758</v>
      </c>
      <c r="MG167" t="n">
        <v>53.43564</v>
      </c>
      <c r="MH167" t="n">
        <v>53.46003</v>
      </c>
      <c r="MI167" t="n">
        <v>53.47573</v>
      </c>
      <c r="MJ167" t="n">
        <v>53.51679</v>
      </c>
      <c r="MK167" t="n">
        <v>53.55006</v>
      </c>
      <c r="ML167" t="n">
        <v>53.6313</v>
      </c>
      <c r="MM167" t="n">
        <v>53.67549</v>
      </c>
      <c r="MN167" t="n">
        <v>53.74913</v>
      </c>
      <c r="MO167" t="n">
        <v>53.85125</v>
      </c>
      <c r="MP167" t="n">
        <v>53.99953</v>
      </c>
      <c r="MQ167" t="n">
        <v>54.08559</v>
      </c>
      <c r="MR167" t="n">
        <v>54.12788</v>
      </c>
      <c r="MS167" t="n">
        <v>54.16499</v>
      </c>
      <c r="MT167" t="n">
        <v>54.23463</v>
      </c>
      <c r="MU167" t="n">
        <v>54.27679</v>
      </c>
      <c r="MV167" t="n">
        <v>54.30972</v>
      </c>
      <c r="MW167" t="n">
        <v>54.38553</v>
      </c>
      <c r="MX167" t="n">
        <v>54.43818</v>
      </c>
      <c r="MY167" t="n">
        <v>54.49795</v>
      </c>
      <c r="MZ167" t="n">
        <v>54.60547</v>
      </c>
      <c r="NA167" t="n">
        <v>54.65286</v>
      </c>
      <c r="NB167" t="n">
        <v>54.67422</v>
      </c>
      <c r="NC167" t="n">
        <v>54.68887</v>
      </c>
      <c r="ND167" t="n">
        <v>54.76199</v>
      </c>
      <c r="NE167" t="n">
        <v>54.80683</v>
      </c>
      <c r="NF167" t="n">
        <v>54.86119</v>
      </c>
      <c r="NG167" t="n">
        <v>54.9276</v>
      </c>
      <c r="NH167" t="n">
        <v>55.05113</v>
      </c>
      <c r="NI167" t="n">
        <v>55.11647</v>
      </c>
      <c r="NJ167" t="n">
        <v>55.16213</v>
      </c>
      <c r="NK167" t="n">
        <v>55.20357</v>
      </c>
      <c r="NL167" t="n">
        <v>55.2683</v>
      </c>
      <c r="NM167" t="n">
        <v>55.36958</v>
      </c>
      <c r="NN167" t="n">
        <v>55.42065</v>
      </c>
      <c r="NO167" t="n">
        <v>55.46228</v>
      </c>
      <c r="NP167" t="n">
        <v>55.58824</v>
      </c>
      <c r="NQ167" t="n">
        <v>55.62955</v>
      </c>
      <c r="NR167" t="n">
        <v>55.64751</v>
      </c>
      <c r="NS167" t="n">
        <v>55.73125</v>
      </c>
      <c r="NT167" t="n">
        <v>55.79951</v>
      </c>
      <c r="NU167" t="n">
        <v>55.84716</v>
      </c>
      <c r="NV167" t="n">
        <v>55.96296</v>
      </c>
      <c r="NW167" t="n">
        <v>56.06585</v>
      </c>
      <c r="NX167" t="n">
        <v>56.1081</v>
      </c>
      <c r="NY167" t="n">
        <v>56.18694</v>
      </c>
      <c r="NZ167" t="n">
        <v>56.25209</v>
      </c>
      <c r="OA167" t="n">
        <v>56.29014</v>
      </c>
      <c r="OB167" t="n">
        <v>56.32494</v>
      </c>
      <c r="OC167" t="n">
        <v>56.37089</v>
      </c>
      <c r="OD167" t="n">
        <v>56.3847</v>
      </c>
      <c r="OE167" t="n">
        <v>56.38968</v>
      </c>
      <c r="OF167" t="n">
        <v>56.43567</v>
      </c>
      <c r="OG167" t="n">
        <v>56.521</v>
      </c>
      <c r="OH167" t="n">
        <v>56.56373</v>
      </c>
      <c r="OI167" t="n">
        <v>56.57738</v>
      </c>
      <c r="OJ167" t="n">
        <v>56.61266</v>
      </c>
      <c r="OK167" t="n">
        <v>56.69573</v>
      </c>
      <c r="OL167" t="n">
        <v>56.80026</v>
      </c>
      <c r="OM167" t="n">
        <v>56.82336</v>
      </c>
      <c r="ON167" t="n">
        <v>56.85598</v>
      </c>
      <c r="OO167" t="n">
        <v>56.89571</v>
      </c>
      <c r="OP167" t="n">
        <v>56.96708</v>
      </c>
      <c r="OQ167" t="n">
        <v>56.98991</v>
      </c>
      <c r="OR167" t="n">
        <v>57.06958</v>
      </c>
      <c r="OS167" t="n">
        <v>57.1831</v>
      </c>
      <c r="OT167" t="n">
        <v>57.21755</v>
      </c>
      <c r="OU167" t="n">
        <v>57.25168</v>
      </c>
      <c r="OV167" t="n">
        <v>57.33584</v>
      </c>
      <c r="OW167" t="n">
        <v>57.46422</v>
      </c>
      <c r="OX167" t="n">
        <v>57.54952</v>
      </c>
      <c r="OY167" t="n">
        <v>57.58141</v>
      </c>
      <c r="OZ167" t="n">
        <v>57.60173</v>
      </c>
      <c r="PA167" t="n">
        <v>57.7124</v>
      </c>
      <c r="PB167" t="n">
        <v>57.84369</v>
      </c>
      <c r="PC167" t="n">
        <v>57.86273</v>
      </c>
      <c r="PD167" t="n">
        <v>57.90189</v>
      </c>
      <c r="PE167" t="n">
        <v>57.92841</v>
      </c>
      <c r="PF167" t="n">
        <v>58.00956</v>
      </c>
      <c r="PG167" t="n">
        <v>58.13316</v>
      </c>
      <c r="PH167" t="n">
        <v>58.26894</v>
      </c>
      <c r="PI167" t="n">
        <v>58.31287</v>
      </c>
      <c r="PJ167" t="n">
        <v>58.34233</v>
      </c>
      <c r="PK167" t="n">
        <v>58.41518</v>
      </c>
      <c r="PL167" t="n">
        <v>58.50193</v>
      </c>
      <c r="PM167" t="n">
        <v>58.55296</v>
      </c>
      <c r="PN167" t="n">
        <v>58.63298</v>
      </c>
      <c r="PO167" t="n">
        <v>58.68326</v>
      </c>
      <c r="PP167" t="n">
        <v>58.73908</v>
      </c>
      <c r="PQ167" t="n">
        <v>58.81066</v>
      </c>
      <c r="PR167" t="n">
        <v>58.85717</v>
      </c>
      <c r="PS167" t="n">
        <v>58.97078</v>
      </c>
      <c r="PT167" t="n">
        <v>59.0381</v>
      </c>
      <c r="PU167" t="n">
        <v>59.06763</v>
      </c>
      <c r="PV167" t="n">
        <v>59.09422</v>
      </c>
      <c r="PW167" t="n">
        <v>59.13387</v>
      </c>
      <c r="PX167" t="n">
        <v>59.19772</v>
      </c>
      <c r="PY167" t="n">
        <v>59.27854</v>
      </c>
      <c r="PZ167" t="n">
        <v>59.29213</v>
      </c>
      <c r="QA167" t="n">
        <v>59.31268</v>
      </c>
      <c r="QB167" t="n">
        <v>59.32605</v>
      </c>
      <c r="QC167" t="n">
        <v>59.37387</v>
      </c>
      <c r="QD167" t="n">
        <v>59.44424</v>
      </c>
      <c r="QE167" t="n">
        <v>59.5396</v>
      </c>
      <c r="QF167" t="n">
        <v>59.58008</v>
      </c>
      <c r="QG167" t="n">
        <v>59.58508</v>
      </c>
      <c r="QH167" t="n">
        <v>59.62646</v>
      </c>
      <c r="QI167" t="n">
        <v>59.68882</v>
      </c>
      <c r="QJ167" t="n">
        <v>59.76034</v>
      </c>
      <c r="QK167" t="n">
        <v>59.80295</v>
      </c>
      <c r="QL167" t="n">
        <v>59.83481</v>
      </c>
      <c r="QM167" t="n">
        <v>59.87967</v>
      </c>
      <c r="QN167" t="n">
        <v>59.96324</v>
      </c>
      <c r="QO167" t="n">
        <v>60.07419</v>
      </c>
      <c r="QP167" t="n">
        <v>60.17682</v>
      </c>
      <c r="QQ167" t="n">
        <v>60.214</v>
      </c>
      <c r="QR167" t="n">
        <v>60.28423</v>
      </c>
      <c r="QS167" t="n">
        <v>60.39333</v>
      </c>
      <c r="QT167" t="n">
        <v>60.4795</v>
      </c>
      <c r="QU167" t="n">
        <v>60.56864</v>
      </c>
      <c r="QV167" t="n">
        <v>60.67284</v>
      </c>
      <c r="QW167" t="n">
        <v>60.74896</v>
      </c>
      <c r="QX167" t="n">
        <v>60.8219</v>
      </c>
      <c r="QY167" t="n">
        <v>60.91884</v>
      </c>
      <c r="QZ167" t="n">
        <v>61.00686</v>
      </c>
      <c r="RA167" t="n">
        <v>61.082</v>
      </c>
      <c r="RB167" t="n">
        <v>61.20061</v>
      </c>
      <c r="RC167" t="n">
        <v>61.24698</v>
      </c>
      <c r="RD167" t="n">
        <v>61.33466</v>
      </c>
      <c r="RE167" t="n">
        <v>61.39365</v>
      </c>
      <c r="RF167" t="n">
        <v>61.44467</v>
      </c>
      <c r="RG167" t="n">
        <v>61.48019</v>
      </c>
      <c r="RH167" t="n">
        <v>61.52759</v>
      </c>
      <c r="RI167" t="n">
        <v>61.63469</v>
      </c>
      <c r="RJ167" t="n">
        <v>61.73331</v>
      </c>
      <c r="RK167" t="n">
        <v>61.77345</v>
      </c>
      <c r="RL167" t="n">
        <v>61.80972</v>
      </c>
      <c r="RM167" t="n">
        <v>61.8648</v>
      </c>
      <c r="RN167" t="n">
        <v>61.8789</v>
      </c>
      <c r="RO167" t="n">
        <v>61.9128</v>
      </c>
      <c r="RP167" t="n">
        <v>61.97417</v>
      </c>
      <c r="RQ167" t="n">
        <v>62.09343</v>
      </c>
      <c r="RR167" t="n">
        <v>62.14706</v>
      </c>
      <c r="RS167" t="n">
        <v>62.22644</v>
      </c>
      <c r="RT167" t="n">
        <v>62.34259</v>
      </c>
      <c r="RU167" t="n">
        <v>62.39614</v>
      </c>
      <c r="RV167" t="n">
        <v>62.45401</v>
      </c>
      <c r="RW167" t="n">
        <v>62.53769</v>
      </c>
      <c r="RX167" t="n">
        <v>62.57866</v>
      </c>
      <c r="RY167" t="n">
        <v>62.60378</v>
      </c>
      <c r="RZ167" t="n">
        <v>62.68363</v>
      </c>
      <c r="SA167" t="n">
        <v>62.80789</v>
      </c>
      <c r="SB167" t="n">
        <v>62.87634</v>
      </c>
      <c r="SC167" t="n">
        <v>62.91088</v>
      </c>
      <c r="SD167" t="n">
        <v>62.93066</v>
      </c>
      <c r="SE167" t="n">
        <v>62.97175</v>
      </c>
      <c r="SF167" t="n">
        <v>63.01402</v>
      </c>
      <c r="SG167" t="n">
        <v>63.07833</v>
      </c>
      <c r="SH167" t="n">
        <v>63.14728</v>
      </c>
      <c r="SI167" t="n">
        <v>63.20763</v>
      </c>
      <c r="SJ167" t="n">
        <v>63.27871</v>
      </c>
      <c r="SK167" t="n">
        <v>63.37241</v>
      </c>
      <c r="SL167" t="n">
        <v>63.43224</v>
      </c>
      <c r="SM167" t="n">
        <v>63.53217</v>
      </c>
      <c r="SN167" t="n">
        <v>63.64206</v>
      </c>
      <c r="SO167" t="n">
        <v>63.74561</v>
      </c>
      <c r="SP167" t="n">
        <v>63.77943</v>
      </c>
      <c r="SQ167" t="n">
        <v>63.80382</v>
      </c>
      <c r="SR167" t="n">
        <v>63.87278</v>
      </c>
      <c r="SS167" t="n">
        <v>63.99215</v>
      </c>
      <c r="ST167" t="n">
        <v>64.07956</v>
      </c>
      <c r="SU167" t="n">
        <v>64.15582999999999</v>
      </c>
      <c r="SV167" t="n">
        <v>64.21451999999999</v>
      </c>
      <c r="SW167" t="n">
        <v>64.27996</v>
      </c>
      <c r="SX167" t="n">
        <v>64.32219000000001</v>
      </c>
      <c r="SY167" t="n">
        <v>64.42861000000001</v>
      </c>
      <c r="SZ167" t="n">
        <v>64.48145</v>
      </c>
      <c r="TA167" t="n">
        <v>64.55396</v>
      </c>
      <c r="TB167" t="n">
        <v>64.72796</v>
      </c>
      <c r="TC167" t="n">
        <v>64.77099</v>
      </c>
      <c r="TD167" t="n">
        <v>64.82935000000001</v>
      </c>
      <c r="TE167" t="n">
        <v>64.85634</v>
      </c>
      <c r="TF167" t="n">
        <v>64.92622</v>
      </c>
      <c r="TG167" t="n">
        <v>65.02117</v>
      </c>
      <c r="TH167" t="n">
        <v>65.0829</v>
      </c>
      <c r="TI167" t="n">
        <v>65.26549</v>
      </c>
      <c r="TJ167" t="n">
        <v>65.40222</v>
      </c>
      <c r="TK167" t="n">
        <v>65.51936000000001</v>
      </c>
      <c r="TL167" t="n">
        <v>65.55162</v>
      </c>
      <c r="TM167" t="n">
        <v>65.65993</v>
      </c>
      <c r="TN167" t="n">
        <v>65.76672000000001</v>
      </c>
      <c r="TO167" t="n">
        <v>65.78545</v>
      </c>
      <c r="TP167" t="n">
        <v>65.85184</v>
      </c>
      <c r="TQ167" t="n">
        <v>65.92757</v>
      </c>
      <c r="TR167" t="n">
        <v>65.98689</v>
      </c>
      <c r="TS167" t="n">
        <v>66.09452</v>
      </c>
      <c r="TT167" t="n">
        <v>66.18777</v>
      </c>
      <c r="TU167" t="n">
        <v>66.23823</v>
      </c>
      <c r="TV167" t="n">
        <v>66.30038</v>
      </c>
      <c r="TW167" t="n">
        <v>66.43743000000001</v>
      </c>
      <c r="TX167" t="n">
        <v>66.57787999999999</v>
      </c>
      <c r="TY167" t="n">
        <v>66.68252</v>
      </c>
      <c r="TZ167" t="n">
        <v>66.76333</v>
      </c>
      <c r="UA167" t="n">
        <v>66.78147</v>
      </c>
      <c r="UB167" t="n">
        <v>66.81811999999999</v>
      </c>
      <c r="UC167" t="n">
        <v>66.83474</v>
      </c>
      <c r="UD167" t="n">
        <v>66.85955</v>
      </c>
      <c r="UE167" t="n">
        <v>66.93443000000001</v>
      </c>
      <c r="UF167" t="n">
        <v>66.99563999999999</v>
      </c>
      <c r="UG167" t="n">
        <v>67.16956</v>
      </c>
      <c r="UH167" t="n">
        <v>67.26263</v>
      </c>
      <c r="UI167" t="n">
        <v>67.34516000000001</v>
      </c>
      <c r="UJ167" t="n">
        <v>67.42915000000001</v>
      </c>
      <c r="UK167" t="n">
        <v>67.50733</v>
      </c>
      <c r="UL167" t="n">
        <v>67.56106</v>
      </c>
      <c r="UM167" t="n">
        <v>67.60042</v>
      </c>
      <c r="UN167" t="n">
        <v>67.68826</v>
      </c>
      <c r="UO167" t="n">
        <v>67.72691</v>
      </c>
      <c r="UP167" t="n">
        <v>67.75388</v>
      </c>
      <c r="UQ167" t="n">
        <v>67.80936</v>
      </c>
      <c r="UR167" t="n">
        <v>67.90884</v>
      </c>
      <c r="US167" t="n">
        <v>67.98344</v>
      </c>
      <c r="UT167" t="n">
        <v>68.09787</v>
      </c>
      <c r="UU167" t="n">
        <v>68.23386000000001</v>
      </c>
      <c r="UV167" t="n">
        <v>68.27143</v>
      </c>
      <c r="UW167" t="n">
        <v>68.34429</v>
      </c>
      <c r="UX167" t="n">
        <v>68.51157000000001</v>
      </c>
      <c r="UY167" t="n">
        <v>68.59666</v>
      </c>
      <c r="UZ167" t="n">
        <v>68.67624000000001</v>
      </c>
      <c r="VA167" t="n">
        <v>68.71713</v>
      </c>
      <c r="VB167" t="n">
        <v>68.83338999999999</v>
      </c>
      <c r="VC167" t="n">
        <v>68.88287</v>
      </c>
      <c r="VD167" t="n">
        <v>69.00521000000001</v>
      </c>
      <c r="VE167" t="n">
        <v>69.09013</v>
      </c>
      <c r="VF167" t="n">
        <v>69.25501</v>
      </c>
      <c r="VG167" t="n">
        <v>69.35093999999999</v>
      </c>
      <c r="VH167" t="n">
        <v>69.42868</v>
      </c>
      <c r="VI167" t="n">
        <v>69.43635999999999</v>
      </c>
      <c r="VJ167" t="n">
        <v>69.49576999999999</v>
      </c>
      <c r="VK167" t="n">
        <v>69.67136000000001</v>
      </c>
      <c r="VL167" t="n">
        <v>69.83945</v>
      </c>
      <c r="VM167" t="n">
        <v>69.88222</v>
      </c>
      <c r="VN167" t="n">
        <v>69.96993000000001</v>
      </c>
      <c r="VO167" t="n">
        <v>70.08884</v>
      </c>
      <c r="VP167" t="n">
        <v>70.15461000000001</v>
      </c>
      <c r="VQ167" t="n">
        <v>70.33529</v>
      </c>
      <c r="VR167" t="n">
        <v>70.41349</v>
      </c>
      <c r="VS167" t="n">
        <v>70.44126</v>
      </c>
      <c r="VT167" t="n">
        <v>70.54535</v>
      </c>
      <c r="VU167" t="n">
        <v>70.57214</v>
      </c>
      <c r="VV167" t="n">
        <v>70.59558</v>
      </c>
      <c r="VW167" t="n">
        <v>70.64079</v>
      </c>
      <c r="VX167" t="n">
        <v>70.67883</v>
      </c>
      <c r="VY167" t="n">
        <v>70.73386000000001</v>
      </c>
      <c r="VZ167" t="n">
        <v>70.82380999999999</v>
      </c>
      <c r="WA167" t="n">
        <v>70.92094</v>
      </c>
      <c r="WB167" t="n">
        <v>71.03905</v>
      </c>
      <c r="WC167" t="n">
        <v>71.0805</v>
      </c>
      <c r="WD167" t="n">
        <v>71.21241000000001</v>
      </c>
      <c r="WE167" t="n">
        <v>71.24014</v>
      </c>
      <c r="WF167" t="n">
        <v>71.30016999999999</v>
      </c>
      <c r="WG167" t="n">
        <v>71.33431</v>
      </c>
      <c r="WH167" t="n">
        <v>71.37542999999999</v>
      </c>
      <c r="WI167" t="n">
        <v>71.49441</v>
      </c>
      <c r="WJ167" t="n">
        <v>71.52786</v>
      </c>
      <c r="WK167" t="n">
        <v>71.64867</v>
      </c>
      <c r="WL167" t="n">
        <v>71.78046000000001</v>
      </c>
      <c r="WM167" t="n">
        <v>71.90891000000001</v>
      </c>
      <c r="WN167" t="n">
        <v>72.00449999999999</v>
      </c>
      <c r="WO167" t="n">
        <v>72.11787</v>
      </c>
      <c r="WP167" t="n">
        <v>72.22357</v>
      </c>
      <c r="WQ167" t="n">
        <v>72.25237</v>
      </c>
      <c r="WR167" t="n">
        <v>72.30327</v>
      </c>
      <c r="WS167" t="n">
        <v>72.34451</v>
      </c>
      <c r="WT167" t="n">
        <v>72.40013</v>
      </c>
      <c r="WU167" t="n">
        <v>72.48853</v>
      </c>
      <c r="WV167" t="n">
        <v>72.57982</v>
      </c>
      <c r="WW167" t="n">
        <v>72.68256</v>
      </c>
      <c r="WX167" t="n">
        <v>72.82716000000001</v>
      </c>
      <c r="WY167" t="n">
        <v>73.03139</v>
      </c>
      <c r="WZ167" t="n">
        <v>73.06820999999999</v>
      </c>
      <c r="XA167" t="n">
        <v>73.13272000000001</v>
      </c>
      <c r="XB167" t="n">
        <v>73.26436</v>
      </c>
      <c r="XC167" t="n">
        <v>73.41417</v>
      </c>
      <c r="XD167" t="n">
        <v>73.5449</v>
      </c>
      <c r="XE167" t="n">
        <v>73.56305999999999</v>
      </c>
      <c r="XF167" t="n">
        <v>73.64024000000001</v>
      </c>
      <c r="XG167" t="n">
        <v>73.67167999999999</v>
      </c>
      <c r="XH167" t="n">
        <v>73.73295</v>
      </c>
      <c r="XI167" t="n">
        <v>73.95103</v>
      </c>
      <c r="XJ167" t="n">
        <v>74.00147</v>
      </c>
      <c r="XK167" t="n">
        <v>74.02540999999999</v>
      </c>
      <c r="XL167" t="n">
        <v>74.08701000000001</v>
      </c>
      <c r="XM167" t="n">
        <v>74.11493</v>
      </c>
      <c r="XN167" t="n">
        <v>74.18192000000001</v>
      </c>
      <c r="XO167" t="n">
        <v>74.2516</v>
      </c>
      <c r="XP167" t="n">
        <v>74.28764</v>
      </c>
      <c r="XQ167" t="n">
        <v>74.36353</v>
      </c>
      <c r="XR167" t="n">
        <v>74.42188</v>
      </c>
      <c r="XS167" t="n">
        <v>74.43687</v>
      </c>
      <c r="XT167" t="n">
        <v>74.45766</v>
      </c>
      <c r="XU167" t="n">
        <v>74.52302</v>
      </c>
      <c r="XV167" t="n">
        <v>74.61266000000001</v>
      </c>
      <c r="XW167" t="n">
        <v>74.64877</v>
      </c>
      <c r="XX167" t="n">
        <v>74.7282</v>
      </c>
      <c r="XY167" t="n">
        <v>74.88420000000001</v>
      </c>
      <c r="XZ167" t="n">
        <v>75.02027</v>
      </c>
      <c r="YA167" t="n">
        <v>75.16562999999999</v>
      </c>
      <c r="YB167" t="n">
        <v>75.28188</v>
      </c>
      <c r="YC167" t="n">
        <v>75.33702</v>
      </c>
      <c r="YD167" t="n">
        <v>75.40039</v>
      </c>
      <c r="YE167" t="n">
        <v>75.45029</v>
      </c>
      <c r="YF167" t="n">
        <v>75.55244</v>
      </c>
      <c r="YG167" t="n">
        <v>75.6318</v>
      </c>
      <c r="YH167" t="n">
        <v>75.79498</v>
      </c>
      <c r="YI167" t="n">
        <v>75.88763</v>
      </c>
      <c r="YJ167" t="n">
        <v>75.96906</v>
      </c>
      <c r="YK167" t="n">
        <v>76.05182000000001</v>
      </c>
      <c r="YL167" t="n">
        <v>76.14615000000001</v>
      </c>
      <c r="YM167" t="n">
        <v>76.2338</v>
      </c>
      <c r="YN167" t="n">
        <v>76.27829</v>
      </c>
      <c r="YO167" t="n">
        <v>76.28959999999999</v>
      </c>
      <c r="YP167" t="n">
        <v>76.36145999999999</v>
      </c>
      <c r="YQ167" t="n">
        <v>76.43768</v>
      </c>
      <c r="YR167" t="n">
        <v>76.55701000000001</v>
      </c>
      <c r="YS167" t="n">
        <v>76.65087</v>
      </c>
      <c r="YT167" t="n">
        <v>76.72282</v>
      </c>
      <c r="YU167" t="n">
        <v>76.76969</v>
      </c>
      <c r="YV167" t="n">
        <v>76.93838</v>
      </c>
      <c r="YW167" t="n">
        <v>77.13731</v>
      </c>
      <c r="YX167" t="n">
        <v>77.24526</v>
      </c>
      <c r="YY167" t="n">
        <v>77.31268</v>
      </c>
      <c r="YZ167" t="n">
        <v>77.43929</v>
      </c>
      <c r="ZA167" t="n">
        <v>77.52005</v>
      </c>
      <c r="ZB167" t="n">
        <v>77.55195000000001</v>
      </c>
      <c r="ZC167" t="n">
        <v>77.66856</v>
      </c>
      <c r="ZD167" t="n">
        <v>77.74833</v>
      </c>
      <c r="ZE167" t="n">
        <v>77.84175999999999</v>
      </c>
      <c r="ZF167" t="n">
        <v>78.01054999999999</v>
      </c>
      <c r="ZG167" t="n">
        <v>78.22852</v>
      </c>
      <c r="ZH167" t="n">
        <v>78.29428</v>
      </c>
      <c r="ZI167" t="n">
        <v>78.30663</v>
      </c>
      <c r="ZJ167" t="n">
        <v>78.34334</v>
      </c>
      <c r="ZK167" t="n">
        <v>78.38549</v>
      </c>
      <c r="ZL167" t="n">
        <v>78.41435</v>
      </c>
      <c r="ZM167" t="n">
        <v>78.50717</v>
      </c>
      <c r="ZN167" t="n">
        <v>78.58752</v>
      </c>
      <c r="ZO167" t="n">
        <v>78.62012</v>
      </c>
      <c r="ZP167" t="n">
        <v>78.65354000000001</v>
      </c>
      <c r="ZQ167" t="n">
        <v>78.68523</v>
      </c>
      <c r="ZR167" t="n">
        <v>78.79165999999999</v>
      </c>
      <c r="ZS167" t="n">
        <v>78.88723</v>
      </c>
      <c r="ZT167" t="n">
        <v>79.03883999999999</v>
      </c>
      <c r="ZU167" t="n">
        <v>79.08125</v>
      </c>
      <c r="ZV167" t="n">
        <v>79.15464</v>
      </c>
      <c r="ZW167" t="n">
        <v>79.19848</v>
      </c>
      <c r="ZX167" t="n">
        <v>79.27181</v>
      </c>
      <c r="ZY167" t="n">
        <v>79.32912</v>
      </c>
      <c r="ZZ167" t="n">
        <v>79.40125999999999</v>
      </c>
      <c r="AAA167" t="n">
        <v>79.5453</v>
      </c>
      <c r="AAB167" t="n">
        <v>79.82366</v>
      </c>
      <c r="AAC167" t="n">
        <v>80.05237</v>
      </c>
      <c r="AAD167" t="n">
        <v>80.27495999999999</v>
      </c>
      <c r="AAE167" t="n">
        <v>80.35841000000001</v>
      </c>
      <c r="AAF167" t="n">
        <v>80.49105</v>
      </c>
      <c r="AAG167" t="n">
        <v>80.65467</v>
      </c>
      <c r="AAH167" t="n">
        <v>80.78870000000001</v>
      </c>
      <c r="AAI167" t="n">
        <v>80.93568</v>
      </c>
      <c r="AAJ167" t="n">
        <v>81.1853</v>
      </c>
      <c r="AAK167" t="n">
        <v>81.29783999999999</v>
      </c>
      <c r="AAL167" t="n">
        <v>81.35457</v>
      </c>
      <c r="AAM167" t="n">
        <v>81.50212999999999</v>
      </c>
      <c r="AAN167" t="n">
        <v>81.71709</v>
      </c>
      <c r="AAO167" t="n">
        <v>81.82329</v>
      </c>
      <c r="AAP167" t="n">
        <v>81.94893</v>
      </c>
      <c r="AAQ167" t="n">
        <v>82.14931</v>
      </c>
      <c r="AAR167" t="n">
        <v>82.24003999999999</v>
      </c>
      <c r="AAS167" t="n">
        <v>82.32080000000001</v>
      </c>
      <c r="AAT167" t="n">
        <v>82.41794</v>
      </c>
      <c r="AAU167" t="n">
        <v>82.50497</v>
      </c>
      <c r="AAV167" t="n">
        <v>82.66685</v>
      </c>
      <c r="AAW167" t="n">
        <v>82.8411</v>
      </c>
      <c r="AAX167" t="n">
        <v>82.93678</v>
      </c>
      <c r="AAY167" t="n">
        <v>83.03609</v>
      </c>
      <c r="AAZ167" t="n">
        <v>83.13683</v>
      </c>
      <c r="ABA167" t="n">
        <v>83.22179</v>
      </c>
      <c r="ABB167" t="n">
        <v>83.46209</v>
      </c>
      <c r="ABC167" t="n">
        <v>83.66652999999999</v>
      </c>
      <c r="ABD167" t="n">
        <v>83.85711999999999</v>
      </c>
      <c r="ABE167" t="n">
        <v>84.05916999999999</v>
      </c>
      <c r="ABF167" t="n">
        <v>84.24664</v>
      </c>
      <c r="ABG167" t="n">
        <v>84.45362</v>
      </c>
      <c r="ABH167" t="n">
        <v>84.56596</v>
      </c>
      <c r="ABI167" t="n">
        <v>84.81686000000001</v>
      </c>
      <c r="ABJ167" t="n">
        <v>85.07436</v>
      </c>
      <c r="ABK167" t="n">
        <v>85.16209000000001</v>
      </c>
      <c r="ABL167" t="n">
        <v>85.25342999999999</v>
      </c>
      <c r="ABM167" t="n">
        <v>85.34694</v>
      </c>
      <c r="ABN167" t="n">
        <v>85.48088</v>
      </c>
      <c r="ABO167" t="n">
        <v>85.61404</v>
      </c>
      <c r="ABP167" t="n">
        <v>85.70504</v>
      </c>
      <c r="ABQ167" t="n">
        <v>85.84314999999999</v>
      </c>
      <c r="ABR167" t="n">
        <v>85.95847000000001</v>
      </c>
      <c r="ABS167" t="n">
        <v>86.03555</v>
      </c>
      <c r="ABT167" t="n">
        <v>86.10639</v>
      </c>
      <c r="ABU167" t="n">
        <v>86.22029999999999</v>
      </c>
      <c r="ABV167" t="n">
        <v>86.41171</v>
      </c>
      <c r="ABW167" t="n">
        <v>86.50861999999999</v>
      </c>
      <c r="ABX167" t="n">
        <v>86.59106</v>
      </c>
      <c r="ABY167" t="n">
        <v>86.73208</v>
      </c>
      <c r="ABZ167" t="n">
        <v>86.88182999999999</v>
      </c>
      <c r="ACA167" t="n">
        <v>87.0491</v>
      </c>
      <c r="ACB167" t="n">
        <v>87.14897000000001</v>
      </c>
      <c r="ACC167" t="n">
        <v>87.32383</v>
      </c>
      <c r="ACD167" t="n">
        <v>87.59723</v>
      </c>
      <c r="ACE167" t="n">
        <v>87.74043</v>
      </c>
      <c r="ACF167" t="n">
        <v>87.82835</v>
      </c>
      <c r="ACG167" t="n">
        <v>87.91349</v>
      </c>
      <c r="ACH167" t="n">
        <v>87.9641</v>
      </c>
      <c r="ACI167" t="n">
        <v>88.06161</v>
      </c>
      <c r="ACJ167" t="n">
        <v>88.15752999999999</v>
      </c>
      <c r="ACK167" t="n">
        <v>88.29189</v>
      </c>
      <c r="ACL167" t="n">
        <v>88.39899</v>
      </c>
      <c r="ACM167" t="n">
        <v>88.53371</v>
      </c>
      <c r="ACN167" t="n">
        <v>88.6866</v>
      </c>
      <c r="ACO167" t="n">
        <v>88.75027</v>
      </c>
      <c r="ACP167" t="n">
        <v>88.91463</v>
      </c>
      <c r="ACQ167" t="n">
        <v>89.01496</v>
      </c>
      <c r="ACR167" t="n">
        <v>89.08710000000001</v>
      </c>
      <c r="ACS167" t="n">
        <v>89.16840000000001</v>
      </c>
      <c r="ACT167" t="n">
        <v>89.3</v>
      </c>
      <c r="ACU167" t="n">
        <v>89.41019</v>
      </c>
      <c r="ACV167" t="n">
        <v>89.46478</v>
      </c>
      <c r="ACW167" t="n">
        <v>89.61662</v>
      </c>
      <c r="ACX167" t="n">
        <v>89.76262</v>
      </c>
      <c r="ACY167" t="n">
        <v>89.92085</v>
      </c>
      <c r="ACZ167" t="n">
        <v>90.02905</v>
      </c>
      <c r="ADA167" t="n">
        <v>90.15224000000001</v>
      </c>
      <c r="ADB167" t="n">
        <v>90.26035</v>
      </c>
      <c r="ADC167" t="n">
        <v>90.38517</v>
      </c>
      <c r="ADD167" t="n">
        <v>90.53757</v>
      </c>
      <c r="ADE167" t="n">
        <v>90.63674</v>
      </c>
      <c r="ADF167" t="n">
        <v>90.90156</v>
      </c>
      <c r="ADG167" t="n">
        <v>91.11724</v>
      </c>
      <c r="ADH167" t="n">
        <v>91.33526999999999</v>
      </c>
      <c r="ADI167" t="n">
        <v>91.45662</v>
      </c>
      <c r="ADJ167" t="n">
        <v>91.59407</v>
      </c>
      <c r="ADK167" t="n">
        <v>91.7197</v>
      </c>
      <c r="ADL167" t="n">
        <v>91.86057</v>
      </c>
      <c r="ADM167" t="n">
        <v>91.98902</v>
      </c>
      <c r="ADN167" t="n">
        <v>92.15087</v>
      </c>
      <c r="ADO167" t="n">
        <v>92.23097</v>
      </c>
      <c r="ADP167" t="n">
        <v>92.36581</v>
      </c>
      <c r="ADQ167" t="n">
        <v>92.50346999999999</v>
      </c>
      <c r="ADR167" t="n">
        <v>92.60719</v>
      </c>
      <c r="ADS167" t="n">
        <v>92.69396999999999</v>
      </c>
      <c r="ADT167" t="n">
        <v>92.84751</v>
      </c>
      <c r="ADU167" t="n">
        <v>93.02498</v>
      </c>
      <c r="ADV167" t="n">
        <v>93.27291</v>
      </c>
      <c r="ADW167" t="n">
        <v>93.36458</v>
      </c>
      <c r="ADX167" t="n">
        <v>93.46322000000001</v>
      </c>
      <c r="ADY167" t="n">
        <v>93.67776000000001</v>
      </c>
      <c r="ADZ167" t="n">
        <v>93.7259</v>
      </c>
      <c r="AEA167" t="n">
        <v>93.79893</v>
      </c>
      <c r="AEB167" t="n">
        <v>93.95998</v>
      </c>
      <c r="AEC167" t="n">
        <v>94.08485</v>
      </c>
      <c r="AED167" t="n">
        <v>94.24511</v>
      </c>
      <c r="AEE167" t="n">
        <v>94.52419</v>
      </c>
      <c r="AEF167" t="n">
        <v>94.82451</v>
      </c>
      <c r="AEG167" t="n">
        <v>94.98917</v>
      </c>
      <c r="AEH167" t="n">
        <v>95.14042999999999</v>
      </c>
      <c r="AEI167" t="n">
        <v>95.31361</v>
      </c>
      <c r="AEJ167" t="n">
        <v>95.48402</v>
      </c>
      <c r="AEK167" t="n">
        <v>95.66498</v>
      </c>
      <c r="AEL167" t="n">
        <v>95.79214</v>
      </c>
      <c r="AEM167" t="n">
        <v>95.97059</v>
      </c>
      <c r="AEN167" t="n">
        <v>96.15971</v>
      </c>
      <c r="AEO167" t="n">
        <v>96.36190000000001</v>
      </c>
      <c r="AEP167" t="n">
        <v>96.62799</v>
      </c>
      <c r="AEQ167" t="n">
        <v>96.83401000000001</v>
      </c>
      <c r="AER167" t="n">
        <v>97.09963</v>
      </c>
      <c r="AES167" t="n">
        <v>97.40891999999999</v>
      </c>
      <c r="AET167" t="n">
        <v>97.74171</v>
      </c>
      <c r="AEU167" t="n">
        <v>97.93919</v>
      </c>
      <c r="AEV167" t="n">
        <v>98.09809</v>
      </c>
      <c r="AEW167" t="n">
        <v>98.26765</v>
      </c>
      <c r="AEX167" t="n">
        <v>98.50117</v>
      </c>
      <c r="AEY167" t="n">
        <v>98.78892999999999</v>
      </c>
      <c r="AEZ167" t="n">
        <v>98.92577</v>
      </c>
      <c r="AFA167" t="n">
        <v>99.1968</v>
      </c>
      <c r="AFB167" t="n">
        <v>99.50846</v>
      </c>
      <c r="AFC167" t="n">
        <v>99.91292</v>
      </c>
      <c r="AFD167" t="n">
        <v>100.17481</v>
      </c>
      <c r="AFE167" t="n">
        <v>100.39828</v>
      </c>
      <c r="AFF167" t="n">
        <v>100.46867</v>
      </c>
      <c r="AFG167" t="n">
        <v>100.60845</v>
      </c>
      <c r="AFH167" t="n">
        <v>100.87367</v>
      </c>
      <c r="AFI167" t="n">
        <v>100.95405</v>
      </c>
      <c r="AFJ167" t="n">
        <v>101.18371</v>
      </c>
      <c r="AFK167" t="n">
        <v>101.62659</v>
      </c>
      <c r="AFL167" t="n">
        <v>101.93976</v>
      </c>
      <c r="AFM167" t="n">
        <v>102.159</v>
      </c>
      <c r="AFN167" t="n">
        <v>102.35712</v>
      </c>
      <c r="AFO167" t="n">
        <v>102.6165</v>
      </c>
      <c r="AFP167" t="n">
        <v>102.88181</v>
      </c>
      <c r="AFQ167" t="n">
        <v>103.03348</v>
      </c>
      <c r="AFR167" t="n">
        <v>103.25677</v>
      </c>
      <c r="AFS167" t="n">
        <v>103.39695</v>
      </c>
      <c r="AFT167" t="n">
        <v>103.42519</v>
      </c>
      <c r="AFU167" t="n">
        <v>103.62008</v>
      </c>
      <c r="AFV167" t="n">
        <v>103.79154</v>
      </c>
      <c r="AFW167" t="n">
        <v>103.89738</v>
      </c>
      <c r="AFX167" t="n">
        <v>104.00419</v>
      </c>
      <c r="AFY167" t="n">
        <v>104.22893</v>
      </c>
      <c r="AFZ167" t="n">
        <v>104.38863</v>
      </c>
      <c r="AGA167" t="n">
        <v>104.47476</v>
      </c>
      <c r="AGB167" t="n">
        <v>104.79465</v>
      </c>
      <c r="AGC167" t="n">
        <v>105.00669</v>
      </c>
      <c r="AGD167" t="n">
        <v>105.21817</v>
      </c>
      <c r="AGE167" t="n">
        <v>105.45884</v>
      </c>
      <c r="AGF167" t="n">
        <v>105.76907</v>
      </c>
      <c r="AGG167" t="n">
        <v>106.02758</v>
      </c>
      <c r="AGH167" t="n">
        <v>106.16577</v>
      </c>
      <c r="AGI167" t="n">
        <v>106.34335</v>
      </c>
      <c r="AGJ167" t="n">
        <v>106.4553</v>
      </c>
      <c r="AGK167" t="n">
        <v>106.56829</v>
      </c>
      <c r="AGL167" t="n">
        <v>106.75233</v>
      </c>
      <c r="AGM167" t="n">
        <v>107.00445</v>
      </c>
      <c r="AGN167" t="n">
        <v>107.36083</v>
      </c>
      <c r="AGO167" t="n">
        <v>107.66449</v>
      </c>
      <c r="AGP167" t="n">
        <v>107.86037</v>
      </c>
      <c r="AGQ167" t="n">
        <v>108.10647</v>
      </c>
      <c r="AGR167" t="n">
        <v>108.35243</v>
      </c>
      <c r="AGS167" t="n">
        <v>108.59</v>
      </c>
      <c r="AGT167" t="n">
        <v>108.67868</v>
      </c>
      <c r="AGU167" t="n">
        <v>108.80568</v>
      </c>
      <c r="AGV167" t="n">
        <v>109.03558</v>
      </c>
      <c r="AGW167" t="n">
        <v>109.43782</v>
      </c>
      <c r="AGX167" t="n">
        <v>109.64201</v>
      </c>
      <c r="AGY167" t="n">
        <v>109.88316</v>
      </c>
      <c r="AGZ167" t="n">
        <v>110.14766</v>
      </c>
      <c r="AHA167" t="n">
        <v>110.48124</v>
      </c>
      <c r="AHB167" t="n">
        <v>110.7422</v>
      </c>
      <c r="AHC167" t="n">
        <v>111.09376</v>
      </c>
      <c r="AHD167" t="n">
        <v>111.42762</v>
      </c>
      <c r="AHE167" t="n">
        <v>111.87408</v>
      </c>
      <c r="AHF167" t="n">
        <v>112.08929</v>
      </c>
      <c r="AHG167" t="n">
        <v>112.34695</v>
      </c>
      <c r="AHH167" t="n">
        <v>112.54005</v>
      </c>
      <c r="AHI167" t="n">
        <v>112.72581</v>
      </c>
      <c r="AHJ167" t="n">
        <v>113.01131</v>
      </c>
      <c r="AHK167" t="n">
        <v>113.16681</v>
      </c>
      <c r="AHL167" t="n">
        <v>113.31303</v>
      </c>
      <c r="AHM167" t="n">
        <v>113.63891</v>
      </c>
      <c r="AHN167" t="n">
        <v>114.12328</v>
      </c>
      <c r="AHO167" t="n">
        <v>114.39619</v>
      </c>
      <c r="AHP167" t="n">
        <v>114.61981</v>
      </c>
      <c r="AHQ167" t="n">
        <v>114.75315</v>
      </c>
      <c r="AHR167" t="n">
        <v>115.0268</v>
      </c>
      <c r="AHS167" t="n">
        <v>115.32081</v>
      </c>
      <c r="AHT167" t="n">
        <v>115.56523</v>
      </c>
      <c r="AHU167" t="n">
        <v>115.76491</v>
      </c>
      <c r="AHV167" t="n">
        <v>116.03145</v>
      </c>
      <c r="AHW167" t="n">
        <v>116.48607</v>
      </c>
      <c r="AHX167" t="n">
        <v>116.75009</v>
      </c>
      <c r="AHY167" t="n">
        <v>117.19756</v>
      </c>
      <c r="AHZ167" t="n">
        <v>117.44025</v>
      </c>
      <c r="AIA167" t="n">
        <v>117.96644</v>
      </c>
      <c r="AIB167" t="n">
        <v>118.16058</v>
      </c>
      <c r="AIC167" t="n">
        <v>118.47848</v>
      </c>
      <c r="AID167" t="n">
        <v>118.73814</v>
      </c>
      <c r="AIE167" t="n">
        <v>119.10654</v>
      </c>
      <c r="AIF167" t="n">
        <v>119.78685</v>
      </c>
      <c r="AIG167" t="n">
        <v>120.46307</v>
      </c>
      <c r="AIH167" t="n">
        <v>120.71467</v>
      </c>
      <c r="AII167" t="n">
        <v>121.05839</v>
      </c>
      <c r="AIJ167" t="n">
        <v>121.47062</v>
      </c>
      <c r="AIK167" t="n">
        <v>121.84132</v>
      </c>
      <c r="AIL167" t="n">
        <v>122.15813</v>
      </c>
      <c r="AIM167" t="n">
        <v>122.5433</v>
      </c>
      <c r="AIN167" t="n">
        <v>122.99092</v>
      </c>
      <c r="AIO167" t="n">
        <v>123.43983</v>
      </c>
      <c r="AIP167" t="n">
        <v>123.76527</v>
      </c>
      <c r="AIQ167" t="n">
        <v>123.99436</v>
      </c>
      <c r="AIR167" t="n">
        <v>124.45327</v>
      </c>
      <c r="AIS167" t="n">
        <v>124.9148</v>
      </c>
      <c r="AIT167" t="n">
        <v>125.21735</v>
      </c>
      <c r="AIU167" t="n">
        <v>125.68552</v>
      </c>
      <c r="AIV167" t="n">
        <v>126.11849</v>
      </c>
      <c r="AIW167" t="n">
        <v>126.82147</v>
      </c>
      <c r="AIX167" t="n">
        <v>127.18372</v>
      </c>
      <c r="AIY167" t="n">
        <v>127.29727</v>
      </c>
      <c r="AIZ167" t="n">
        <v>127.74628</v>
      </c>
      <c r="AJA167" t="n">
        <v>128.31964</v>
      </c>
      <c r="AJB167" t="n">
        <v>129.34781</v>
      </c>
      <c r="AJC167" t="n">
        <v>129.68163</v>
      </c>
      <c r="AJD167" t="n">
        <v>129.9021</v>
      </c>
      <c r="AJE167" t="n">
        <v>130.33203</v>
      </c>
      <c r="AJF167" t="n">
        <v>130.91124</v>
      </c>
      <c r="AJG167" t="n">
        <v>131.83771</v>
      </c>
      <c r="AJH167" t="n">
        <v>132.30627</v>
      </c>
      <c r="AJI167" t="n">
        <v>132.64684</v>
      </c>
      <c r="AJJ167" t="n">
        <v>133.30902</v>
      </c>
      <c r="AJK167" t="n">
        <v>133.69708</v>
      </c>
      <c r="AJL167" t="n">
        <v>134.13737</v>
      </c>
      <c r="AJM167" t="n">
        <v>134.50694</v>
      </c>
      <c r="AJN167" t="n">
        <v>135.43237</v>
      </c>
      <c r="AJO167" t="n">
        <v>136.45207</v>
      </c>
      <c r="AJP167" t="n">
        <v>137.1993</v>
      </c>
      <c r="AJQ167" t="n">
        <v>138.04462</v>
      </c>
      <c r="AJR167" t="n">
        <v>138.92216</v>
      </c>
      <c r="AJS167" t="n">
        <v>139.60217</v>
      </c>
      <c r="AJT167" t="n">
        <v>140.29898</v>
      </c>
      <c r="AJU167" t="n">
        <v>140.55898</v>
      </c>
      <c r="AJV167" t="n">
        <v>141.19081</v>
      </c>
      <c r="AJW167" t="n">
        <v>142.03424</v>
      </c>
      <c r="AJX167" t="n">
        <v>143.27025</v>
      </c>
      <c r="AJY167" t="n">
        <v>143.8084</v>
      </c>
      <c r="AJZ167" t="n">
        <v>144.70834</v>
      </c>
      <c r="AKA167" t="n">
        <v>145.69859</v>
      </c>
      <c r="AKB167" t="n">
        <v>147.54507</v>
      </c>
      <c r="AKC167" t="n">
        <v>149.21501</v>
      </c>
      <c r="AKD167" t="n">
        <v>150.05214</v>
      </c>
      <c r="AKE167" t="n">
        <v>150.85022</v>
      </c>
      <c r="AKF167" t="n">
        <v>152.30598</v>
      </c>
      <c r="AKG167" t="n">
        <v>154.26958</v>
      </c>
      <c r="AKH167" t="n">
        <v>155.74893</v>
      </c>
      <c r="AKI167" t="n">
        <v>157.40697</v>
      </c>
      <c r="AKJ167" t="n">
        <v>159.50397</v>
      </c>
      <c r="AKK167" t="n">
        <v>161.48781</v>
      </c>
      <c r="AKL167" t="n">
        <v>162.53465</v>
      </c>
      <c r="AKM167" t="n">
        <v>164.55133</v>
      </c>
      <c r="AKN167" t="n">
        <v>166.39264</v>
      </c>
      <c r="AKO167" t="n">
        <v>169.52786</v>
      </c>
      <c r="AKP167" t="n">
        <v>170.7838</v>
      </c>
      <c r="AKQ167" t="n">
        <v>172.29488</v>
      </c>
      <c r="AKR167" t="n">
        <v>175.98915</v>
      </c>
      <c r="AKS167" t="n">
        <v>180.06616</v>
      </c>
      <c r="AKT167" t="n">
        <v>183.30348</v>
      </c>
      <c r="AKU167" t="n">
        <v>188.09254</v>
      </c>
      <c r="AKV167" t="n">
        <v>190.43295</v>
      </c>
      <c r="AKW167" t="n">
        <v>192.10179</v>
      </c>
      <c r="AKX167" t="n">
        <v>197.54338</v>
      </c>
      <c r="AKY167" t="n">
        <v>201.24889</v>
      </c>
      <c r="AKZ167" t="n">
        <v>206.27765</v>
      </c>
      <c r="ALA167" t="n">
        <v>211.8671</v>
      </c>
      <c r="ALB167" t="n">
        <v>220.38872</v>
      </c>
      <c r="ALC167" t="n">
        <v>231.72751</v>
      </c>
      <c r="ALD167" t="n">
        <v>240.10724</v>
      </c>
      <c r="ALE167" t="n">
        <v>248.92232</v>
      </c>
      <c r="ALF167" t="n">
        <v>261.74139</v>
      </c>
      <c r="ALG167" t="n">
        <v>284.35254</v>
      </c>
      <c r="ALH167" t="n">
        <v>295.02161</v>
      </c>
      <c r="ALI167" t="n">
        <v>340.26083</v>
      </c>
      <c r="ALJ167" t="n">
        <v>376.94617</v>
      </c>
      <c r="ALK167" t="n">
        <v>412.48209</v>
      </c>
      <c r="ALL167" t="n">
        <v>473.09665</v>
      </c>
      <c r="ALM167" t="n">
        <v>552.20496</v>
      </c>
      <c r="ALN167" t="n">
        <v>798.5620699999999</v>
      </c>
      <c r="ALO167" t="n">
        <v>2025.88354</v>
      </c>
    </row>
    <row r="168">
      <c r="A168" t="inlineStr">
        <is>
          <t>Estonia</t>
        </is>
      </c>
      <c r="B168" t="inlineStr">
        <is>
          <t>EST</t>
        </is>
      </c>
      <c r="C168" s="13">
        <f>AVERAGE(SI168,SJ168)</f>
        <v/>
      </c>
      <c r="D168" t="n">
        <v>0.32082</v>
      </c>
      <c r="E168" t="n">
        <v>1.13575</v>
      </c>
      <c r="F168" t="n">
        <v>1.90606</v>
      </c>
      <c r="G168" t="n">
        <v>3.25455</v>
      </c>
      <c r="H168" t="n">
        <v>3.8643</v>
      </c>
      <c r="I168" t="n">
        <v>4.07323</v>
      </c>
      <c r="J168" t="n">
        <v>5.06544</v>
      </c>
      <c r="K168" t="n">
        <v>5.99643</v>
      </c>
      <c r="L168" t="n">
        <v>6.63873</v>
      </c>
      <c r="M168" t="n">
        <v>6.77975</v>
      </c>
      <c r="N168" t="n">
        <v>7.19817</v>
      </c>
      <c r="O168" t="n">
        <v>7.73798</v>
      </c>
      <c r="P168" t="n">
        <v>8.14228</v>
      </c>
      <c r="Q168" t="n">
        <v>8.591150000000001</v>
      </c>
      <c r="R168" t="n">
        <v>8.740080000000001</v>
      </c>
      <c r="S168" t="n">
        <v>9.11744</v>
      </c>
      <c r="T168" t="n">
        <v>9.47542</v>
      </c>
      <c r="U168" t="n">
        <v>9.762040000000001</v>
      </c>
      <c r="V168" t="n">
        <v>10.04467</v>
      </c>
      <c r="W168" t="n">
        <v>10.22705</v>
      </c>
      <c r="X168" t="n">
        <v>10.41094</v>
      </c>
      <c r="Y168" t="n">
        <v>10.68741</v>
      </c>
      <c r="Z168" t="n">
        <v>10.77102</v>
      </c>
      <c r="AA168" t="n">
        <v>10.86658</v>
      </c>
      <c r="AB168" t="n">
        <v>11.23744</v>
      </c>
      <c r="AC168" t="n">
        <v>11.53271</v>
      </c>
      <c r="AD168" t="n">
        <v>11.69896</v>
      </c>
      <c r="AE168" t="n">
        <v>11.78784</v>
      </c>
      <c r="AF168" t="n">
        <v>11.79942</v>
      </c>
      <c r="AG168" t="n">
        <v>11.93303</v>
      </c>
      <c r="AH168" t="n">
        <v>12.11799</v>
      </c>
      <c r="AI168" t="n">
        <v>12.24577</v>
      </c>
      <c r="AJ168" t="n">
        <v>12.44503</v>
      </c>
      <c r="AK168" t="n">
        <v>12.56567</v>
      </c>
      <c r="AL168" t="n">
        <v>12.70735</v>
      </c>
      <c r="AM168" t="n">
        <v>12.88755</v>
      </c>
      <c r="AN168" t="n">
        <v>13.13553</v>
      </c>
      <c r="AO168" t="n">
        <v>13.32498</v>
      </c>
      <c r="AP168" t="n">
        <v>13.52609</v>
      </c>
      <c r="AQ168" t="n">
        <v>13.59815</v>
      </c>
      <c r="AR168" t="n">
        <v>13.73626</v>
      </c>
      <c r="AS168" t="n">
        <v>13.79549</v>
      </c>
      <c r="AT168" t="n">
        <v>13.93885</v>
      </c>
      <c r="AU168" t="n">
        <v>13.98337</v>
      </c>
      <c r="AV168" t="n">
        <v>14.09241</v>
      </c>
      <c r="AW168" t="n">
        <v>14.21892</v>
      </c>
      <c r="AX168" t="n">
        <v>14.34666</v>
      </c>
      <c r="AY168" t="n">
        <v>14.41465</v>
      </c>
      <c r="AZ168" t="n">
        <v>14.54642</v>
      </c>
      <c r="BA168" t="n">
        <v>14.63827</v>
      </c>
      <c r="BB168" t="n">
        <v>14.7295</v>
      </c>
      <c r="BC168" t="n">
        <v>14.76882</v>
      </c>
      <c r="BD168" t="n">
        <v>14.98766</v>
      </c>
      <c r="BE168" t="n">
        <v>15.21125</v>
      </c>
      <c r="BF168" t="n">
        <v>15.31508</v>
      </c>
      <c r="BG168" t="n">
        <v>15.39188</v>
      </c>
      <c r="BH168" t="n">
        <v>15.40017</v>
      </c>
      <c r="BI168" t="n">
        <v>15.46585</v>
      </c>
      <c r="BJ168" t="n">
        <v>15.53633</v>
      </c>
      <c r="BK168" t="n">
        <v>15.68662</v>
      </c>
      <c r="BL168" t="n">
        <v>15.84388</v>
      </c>
      <c r="BM168" t="n">
        <v>15.90504</v>
      </c>
      <c r="BN168" t="n">
        <v>15.96638</v>
      </c>
      <c r="BO168" t="n">
        <v>16.10364</v>
      </c>
      <c r="BP168" t="n">
        <v>16.25129</v>
      </c>
      <c r="BQ168" t="n">
        <v>16.30897</v>
      </c>
      <c r="BR168" t="n">
        <v>16.33307</v>
      </c>
      <c r="BS168" t="n">
        <v>16.42057</v>
      </c>
      <c r="BT168" t="n">
        <v>16.46377</v>
      </c>
      <c r="BU168" t="n">
        <v>16.52913</v>
      </c>
      <c r="BV168" t="n">
        <v>16.67282</v>
      </c>
      <c r="BW168" t="n">
        <v>16.70237</v>
      </c>
      <c r="BX168" t="n">
        <v>16.71161</v>
      </c>
      <c r="BY168" t="n">
        <v>16.78348</v>
      </c>
      <c r="BZ168" t="n">
        <v>16.87083</v>
      </c>
      <c r="CA168" t="n">
        <v>17.03157</v>
      </c>
      <c r="CB168" t="n">
        <v>17.16906</v>
      </c>
      <c r="CC168" t="n">
        <v>17.3561</v>
      </c>
      <c r="CD168" t="n">
        <v>17.58858</v>
      </c>
      <c r="CE168" t="n">
        <v>17.67925</v>
      </c>
      <c r="CF168" t="n">
        <v>17.77659</v>
      </c>
      <c r="CG168" t="n">
        <v>17.82841</v>
      </c>
      <c r="CH168" t="n">
        <v>17.89108</v>
      </c>
      <c r="CI168" t="n">
        <v>17.91475</v>
      </c>
      <c r="CJ168" t="n">
        <v>17.98106</v>
      </c>
      <c r="CK168" t="n">
        <v>18.03055</v>
      </c>
      <c r="CL168" t="n">
        <v>18.12818</v>
      </c>
      <c r="CM168" t="n">
        <v>18.27238</v>
      </c>
      <c r="CN168" t="n">
        <v>18.33386</v>
      </c>
      <c r="CO168" t="n">
        <v>18.45374</v>
      </c>
      <c r="CP168" t="n">
        <v>18.52438</v>
      </c>
      <c r="CQ168" t="n">
        <v>18.59011</v>
      </c>
      <c r="CR168" t="n">
        <v>18.59091</v>
      </c>
      <c r="CS168" t="n">
        <v>18.63323</v>
      </c>
      <c r="CT168" t="n">
        <v>18.77073</v>
      </c>
      <c r="CU168" t="n">
        <v>18.8865</v>
      </c>
      <c r="CV168" t="n">
        <v>18.93384</v>
      </c>
      <c r="CW168" t="n">
        <v>19.02538</v>
      </c>
      <c r="CX168" t="n">
        <v>19.2311</v>
      </c>
      <c r="CY168" t="n">
        <v>19.33075</v>
      </c>
      <c r="CZ168" t="n">
        <v>19.3702</v>
      </c>
      <c r="DA168" t="n">
        <v>19.46153</v>
      </c>
      <c r="DB168" t="n">
        <v>19.54332</v>
      </c>
      <c r="DC168" t="n">
        <v>19.62061</v>
      </c>
      <c r="DD168" t="n">
        <v>19.71297</v>
      </c>
      <c r="DE168" t="n">
        <v>19.90482</v>
      </c>
      <c r="DF168" t="n">
        <v>19.99751</v>
      </c>
      <c r="DG168" t="n">
        <v>20.03769</v>
      </c>
      <c r="DH168" t="n">
        <v>20.09676</v>
      </c>
      <c r="DI168" t="n">
        <v>20.17907</v>
      </c>
      <c r="DJ168" t="n">
        <v>20.28741</v>
      </c>
      <c r="DK168" t="n">
        <v>20.39509</v>
      </c>
      <c r="DL168" t="n">
        <v>20.48281</v>
      </c>
      <c r="DM168" t="n">
        <v>20.78292</v>
      </c>
      <c r="DN168" t="n">
        <v>20.86714</v>
      </c>
      <c r="DO168" t="n">
        <v>20.90542</v>
      </c>
      <c r="DP168" t="n">
        <v>20.97558</v>
      </c>
      <c r="DQ168" t="n">
        <v>21.01029</v>
      </c>
      <c r="DR168" t="n">
        <v>21.05725</v>
      </c>
      <c r="DS168" t="n">
        <v>21.13686</v>
      </c>
      <c r="DT168" t="n">
        <v>21.21803</v>
      </c>
      <c r="DU168" t="n">
        <v>21.2724</v>
      </c>
      <c r="DV168" t="n">
        <v>21.34533</v>
      </c>
      <c r="DW168" t="n">
        <v>21.43827</v>
      </c>
      <c r="DX168" t="n">
        <v>21.49731</v>
      </c>
      <c r="DY168" t="n">
        <v>21.54269</v>
      </c>
      <c r="DZ168" t="n">
        <v>21.57856</v>
      </c>
      <c r="EA168" t="n">
        <v>21.65212</v>
      </c>
      <c r="EB168" t="n">
        <v>21.6914</v>
      </c>
      <c r="EC168" t="n">
        <v>21.81187</v>
      </c>
      <c r="ED168" t="n">
        <v>21.83347</v>
      </c>
      <c r="EE168" t="n">
        <v>21.84599</v>
      </c>
      <c r="EF168" t="n">
        <v>21.88542</v>
      </c>
      <c r="EG168" t="n">
        <v>21.96832</v>
      </c>
      <c r="EH168" t="n">
        <v>22.00726</v>
      </c>
      <c r="EI168" t="n">
        <v>22.06351</v>
      </c>
      <c r="EJ168" t="n">
        <v>22.10272</v>
      </c>
      <c r="EK168" t="n">
        <v>22.17111</v>
      </c>
      <c r="EL168" t="n">
        <v>22.22217</v>
      </c>
      <c r="EM168" t="n">
        <v>22.25847</v>
      </c>
      <c r="EN168" t="n">
        <v>22.28361</v>
      </c>
      <c r="EO168" t="n">
        <v>22.31384</v>
      </c>
      <c r="EP168" t="n">
        <v>22.36276</v>
      </c>
      <c r="EQ168" t="n">
        <v>22.41123</v>
      </c>
      <c r="ER168" t="n">
        <v>22.46346</v>
      </c>
      <c r="ES168" t="n">
        <v>22.48231</v>
      </c>
      <c r="ET168" t="n">
        <v>22.48956</v>
      </c>
      <c r="EU168" t="n">
        <v>22.50589</v>
      </c>
      <c r="EV168" t="n">
        <v>22.53946</v>
      </c>
      <c r="EW168" t="n">
        <v>22.58896</v>
      </c>
      <c r="EX168" t="n">
        <v>22.62973</v>
      </c>
      <c r="EY168" t="n">
        <v>22.69863</v>
      </c>
      <c r="EZ168" t="n">
        <v>22.73537</v>
      </c>
      <c r="FA168" t="n">
        <v>22.82873</v>
      </c>
      <c r="FB168" t="n">
        <v>22.86897</v>
      </c>
      <c r="FC168" t="n">
        <v>22.89967</v>
      </c>
      <c r="FD168" t="n">
        <v>22.94221</v>
      </c>
      <c r="FE168" t="n">
        <v>23.0168</v>
      </c>
      <c r="FF168" t="n">
        <v>23.08953</v>
      </c>
      <c r="FG168" t="n">
        <v>23.14166</v>
      </c>
      <c r="FH168" t="n">
        <v>23.16741</v>
      </c>
      <c r="FI168" t="n">
        <v>23.22681</v>
      </c>
      <c r="FJ168" t="n">
        <v>23.28474</v>
      </c>
      <c r="FK168" t="n">
        <v>23.36935</v>
      </c>
      <c r="FL168" t="n">
        <v>23.42908</v>
      </c>
      <c r="FM168" t="n">
        <v>23.4484</v>
      </c>
      <c r="FN168" t="n">
        <v>23.50406</v>
      </c>
      <c r="FO168" t="n">
        <v>23.56064</v>
      </c>
      <c r="FP168" t="n">
        <v>23.64569</v>
      </c>
      <c r="FQ168" t="n">
        <v>23.70111</v>
      </c>
      <c r="FR168" t="n">
        <v>23.75615</v>
      </c>
      <c r="FS168" t="n">
        <v>23.81912</v>
      </c>
      <c r="FT168" t="n">
        <v>23.86962</v>
      </c>
      <c r="FU168" t="n">
        <v>23.90126</v>
      </c>
      <c r="FV168" t="n">
        <v>23.95382</v>
      </c>
      <c r="FW168" t="n">
        <v>24.0022</v>
      </c>
      <c r="FX168" t="n">
        <v>24.03228</v>
      </c>
      <c r="FY168" t="n">
        <v>24.05298</v>
      </c>
      <c r="FZ168" t="n">
        <v>24.06773</v>
      </c>
      <c r="GA168" t="n">
        <v>24.08676</v>
      </c>
      <c r="GB168" t="n">
        <v>24.15024</v>
      </c>
      <c r="GC168" t="n">
        <v>24.20883</v>
      </c>
      <c r="GD168" t="n">
        <v>24.23416</v>
      </c>
      <c r="GE168" t="n">
        <v>24.27748</v>
      </c>
      <c r="GF168" t="n">
        <v>24.3109</v>
      </c>
      <c r="GG168" t="n">
        <v>24.34862</v>
      </c>
      <c r="GH168" t="n">
        <v>24.37823</v>
      </c>
      <c r="GI168" t="n">
        <v>24.38362</v>
      </c>
      <c r="GJ168" t="n">
        <v>24.40181</v>
      </c>
      <c r="GK168" t="n">
        <v>24.42739</v>
      </c>
      <c r="GL168" t="n">
        <v>24.45387</v>
      </c>
      <c r="GM168" t="n">
        <v>24.4806</v>
      </c>
      <c r="GN168" t="n">
        <v>24.54369</v>
      </c>
      <c r="GO168" t="n">
        <v>24.58151</v>
      </c>
      <c r="GP168" t="n">
        <v>24.65761</v>
      </c>
      <c r="GQ168" t="n">
        <v>24.71253</v>
      </c>
      <c r="GR168" t="n">
        <v>24.73972</v>
      </c>
      <c r="GS168" t="n">
        <v>24.75318</v>
      </c>
      <c r="GT168" t="n">
        <v>24.81413</v>
      </c>
      <c r="GU168" t="n">
        <v>24.87141</v>
      </c>
      <c r="GV168" t="n">
        <v>24.88574</v>
      </c>
      <c r="GW168" t="n">
        <v>24.89924</v>
      </c>
      <c r="GX168" t="n">
        <v>24.93792</v>
      </c>
      <c r="GY168" t="n">
        <v>25.00317</v>
      </c>
      <c r="GZ168" t="n">
        <v>25.05548</v>
      </c>
      <c r="HA168" t="n">
        <v>25.08713</v>
      </c>
      <c r="HB168" t="n">
        <v>25.12757</v>
      </c>
      <c r="HC168" t="n">
        <v>25.17074</v>
      </c>
      <c r="HD168" t="n">
        <v>25.21505</v>
      </c>
      <c r="HE168" t="n">
        <v>25.25478</v>
      </c>
      <c r="HF168" t="n">
        <v>25.3335</v>
      </c>
      <c r="HG168" t="n">
        <v>25.3764</v>
      </c>
      <c r="HH168" t="n">
        <v>25.42667</v>
      </c>
      <c r="HI168" t="n">
        <v>25.51256</v>
      </c>
      <c r="HJ168" t="n">
        <v>25.54177</v>
      </c>
      <c r="HK168" t="n">
        <v>25.59263</v>
      </c>
      <c r="HL168" t="n">
        <v>25.62473</v>
      </c>
      <c r="HM168" t="n">
        <v>25.63626</v>
      </c>
      <c r="HN168" t="n">
        <v>25.68725</v>
      </c>
      <c r="HO168" t="n">
        <v>25.74159</v>
      </c>
      <c r="HP168" t="n">
        <v>25.78134</v>
      </c>
      <c r="HQ168" t="n">
        <v>25.82699</v>
      </c>
      <c r="HR168" t="n">
        <v>25.86162</v>
      </c>
      <c r="HS168" t="n">
        <v>25.89181</v>
      </c>
      <c r="HT168" t="n">
        <v>25.90608</v>
      </c>
      <c r="HU168" t="n">
        <v>25.9226</v>
      </c>
      <c r="HV168" t="n">
        <v>25.94211</v>
      </c>
      <c r="HW168" t="n">
        <v>25.95717</v>
      </c>
      <c r="HX168" t="n">
        <v>25.99745</v>
      </c>
      <c r="HY168" t="n">
        <v>26.02919</v>
      </c>
      <c r="HZ168" t="n">
        <v>26.04668</v>
      </c>
      <c r="IA168" t="n">
        <v>26.06474</v>
      </c>
      <c r="IB168" t="n">
        <v>26.11313</v>
      </c>
      <c r="IC168" t="n">
        <v>26.1381</v>
      </c>
      <c r="ID168" t="n">
        <v>26.15362</v>
      </c>
      <c r="IE168" t="n">
        <v>26.19394</v>
      </c>
      <c r="IF168" t="n">
        <v>26.23839</v>
      </c>
      <c r="IG168" t="n">
        <v>26.26876</v>
      </c>
      <c r="IH168" t="n">
        <v>26.31594</v>
      </c>
      <c r="II168" t="n">
        <v>26.349</v>
      </c>
      <c r="IJ168" t="n">
        <v>26.38749</v>
      </c>
      <c r="IK168" t="n">
        <v>26.39606</v>
      </c>
      <c r="IL168" t="n">
        <v>26.44271</v>
      </c>
      <c r="IM168" t="n">
        <v>26.49306</v>
      </c>
      <c r="IN168" t="n">
        <v>26.53629</v>
      </c>
      <c r="IO168" t="n">
        <v>26.58066</v>
      </c>
      <c r="IP168" t="n">
        <v>26.60691</v>
      </c>
      <c r="IQ168" t="n">
        <v>26.63267</v>
      </c>
      <c r="IR168" t="n">
        <v>26.66988</v>
      </c>
      <c r="IS168" t="n">
        <v>26.70028</v>
      </c>
      <c r="IT168" t="n">
        <v>26.71479</v>
      </c>
      <c r="IU168" t="n">
        <v>26.74178</v>
      </c>
      <c r="IV168" t="n">
        <v>26.77631</v>
      </c>
      <c r="IW168" t="n">
        <v>26.8067</v>
      </c>
      <c r="IX168" t="n">
        <v>26.86904</v>
      </c>
      <c r="IY168" t="n">
        <v>26.90245</v>
      </c>
      <c r="IZ168" t="n">
        <v>26.92549</v>
      </c>
      <c r="JA168" t="n">
        <v>26.94795</v>
      </c>
      <c r="JB168" t="n">
        <v>26.96337</v>
      </c>
      <c r="JC168" t="n">
        <v>26.98633</v>
      </c>
      <c r="JD168" t="n">
        <v>27.0457</v>
      </c>
      <c r="JE168" t="n">
        <v>27.13324</v>
      </c>
      <c r="JF168" t="n">
        <v>27.23213</v>
      </c>
      <c r="JG168" t="n">
        <v>27.27422</v>
      </c>
      <c r="JH168" t="n">
        <v>27.33165</v>
      </c>
      <c r="JI168" t="n">
        <v>27.37122</v>
      </c>
      <c r="JJ168" t="n">
        <v>27.39717</v>
      </c>
      <c r="JK168" t="n">
        <v>27.4037</v>
      </c>
      <c r="JL168" t="n">
        <v>27.43373</v>
      </c>
      <c r="JM168" t="n">
        <v>27.48474</v>
      </c>
      <c r="JN168" t="n">
        <v>27.54572</v>
      </c>
      <c r="JO168" t="n">
        <v>27.58093</v>
      </c>
      <c r="JP168" t="n">
        <v>27.62945</v>
      </c>
      <c r="JQ168" t="n">
        <v>27.66734</v>
      </c>
      <c r="JR168" t="n">
        <v>27.67838</v>
      </c>
      <c r="JS168" t="n">
        <v>27.69977</v>
      </c>
      <c r="JT168" t="n">
        <v>27.72903</v>
      </c>
      <c r="JU168" t="n">
        <v>27.76398</v>
      </c>
      <c r="JV168" t="n">
        <v>27.81199</v>
      </c>
      <c r="JW168" t="n">
        <v>27.86436</v>
      </c>
      <c r="JX168" t="n">
        <v>27.90193</v>
      </c>
      <c r="JY168" t="n">
        <v>27.95537</v>
      </c>
      <c r="JZ168" t="n">
        <v>27.9915</v>
      </c>
      <c r="KA168" t="n">
        <v>28.01762</v>
      </c>
      <c r="KB168" t="n">
        <v>28.0501</v>
      </c>
      <c r="KC168" t="n">
        <v>28.10758</v>
      </c>
      <c r="KD168" t="n">
        <v>28.15609</v>
      </c>
      <c r="KE168" t="n">
        <v>28.21194</v>
      </c>
      <c r="KF168" t="n">
        <v>28.24125</v>
      </c>
      <c r="KG168" t="n">
        <v>28.28345</v>
      </c>
      <c r="KH168" t="n">
        <v>28.31386</v>
      </c>
      <c r="KI168" t="n">
        <v>28.34549</v>
      </c>
      <c r="KJ168" t="n">
        <v>28.39154</v>
      </c>
      <c r="KK168" t="n">
        <v>28.4176</v>
      </c>
      <c r="KL168" t="n">
        <v>28.43546</v>
      </c>
      <c r="KM168" t="n">
        <v>28.46545</v>
      </c>
      <c r="KN168" t="n">
        <v>28.49025</v>
      </c>
      <c r="KO168" t="n">
        <v>28.51338</v>
      </c>
      <c r="KP168" t="n">
        <v>28.53022</v>
      </c>
      <c r="KQ168" t="n">
        <v>28.54168</v>
      </c>
      <c r="KR168" t="n">
        <v>28.56063</v>
      </c>
      <c r="KS168" t="n">
        <v>28.58162</v>
      </c>
      <c r="KT168" t="n">
        <v>28.62808</v>
      </c>
      <c r="KU168" t="n">
        <v>28.65804</v>
      </c>
      <c r="KV168" t="n">
        <v>28.68674</v>
      </c>
      <c r="KW168" t="n">
        <v>28.70238</v>
      </c>
      <c r="KX168" t="n">
        <v>28.72642</v>
      </c>
      <c r="KY168" t="n">
        <v>28.74844</v>
      </c>
      <c r="KZ168" t="n">
        <v>28.77945</v>
      </c>
      <c r="LA168" t="n">
        <v>28.83956</v>
      </c>
      <c r="LB168" t="n">
        <v>28.89571</v>
      </c>
      <c r="LC168" t="n">
        <v>28.92132</v>
      </c>
      <c r="LD168" t="n">
        <v>28.94526</v>
      </c>
      <c r="LE168" t="n">
        <v>28.96739</v>
      </c>
      <c r="LF168" t="n">
        <v>28.99999</v>
      </c>
      <c r="LG168" t="n">
        <v>29.03946</v>
      </c>
      <c r="LH168" t="n">
        <v>29.07033</v>
      </c>
      <c r="LI168" t="n">
        <v>29.09558</v>
      </c>
      <c r="LJ168" t="n">
        <v>29.12718</v>
      </c>
      <c r="LK168" t="n">
        <v>29.15549</v>
      </c>
      <c r="LL168" t="n">
        <v>29.19073</v>
      </c>
      <c r="LM168" t="n">
        <v>29.23137</v>
      </c>
      <c r="LN168" t="n">
        <v>29.2829</v>
      </c>
      <c r="LO168" t="n">
        <v>29.31449</v>
      </c>
      <c r="LP168" t="n">
        <v>29.34106</v>
      </c>
      <c r="LQ168" t="n">
        <v>29.35083</v>
      </c>
      <c r="LR168" t="n">
        <v>29.36655</v>
      </c>
      <c r="LS168" t="n">
        <v>29.38184</v>
      </c>
      <c r="LT168" t="n">
        <v>29.39806</v>
      </c>
      <c r="LU168" t="n">
        <v>29.41192</v>
      </c>
      <c r="LV168" t="n">
        <v>29.42399</v>
      </c>
      <c r="LW168" t="n">
        <v>29.46072</v>
      </c>
      <c r="LX168" t="n">
        <v>29.48438</v>
      </c>
      <c r="LY168" t="n">
        <v>29.5128</v>
      </c>
      <c r="LZ168" t="n">
        <v>29.53727</v>
      </c>
      <c r="MA168" t="n">
        <v>29.55742</v>
      </c>
      <c r="MB168" t="n">
        <v>29.58297</v>
      </c>
      <c r="MC168" t="n">
        <v>29.62918</v>
      </c>
      <c r="MD168" t="n">
        <v>29.6646</v>
      </c>
      <c r="ME168" t="n">
        <v>29.69519</v>
      </c>
      <c r="MF168" t="n">
        <v>29.71892</v>
      </c>
      <c r="MG168" t="n">
        <v>29.75428</v>
      </c>
      <c r="MH168" t="n">
        <v>29.79383</v>
      </c>
      <c r="MI168" t="n">
        <v>29.81978</v>
      </c>
      <c r="MJ168" t="n">
        <v>29.85183</v>
      </c>
      <c r="MK168" t="n">
        <v>29.88605</v>
      </c>
      <c r="ML168" t="n">
        <v>29.90923</v>
      </c>
      <c r="MM168" t="n">
        <v>29.93148</v>
      </c>
      <c r="MN168" t="n">
        <v>29.95394</v>
      </c>
      <c r="MO168" t="n">
        <v>29.98483</v>
      </c>
      <c r="MP168" t="n">
        <v>30.02646</v>
      </c>
      <c r="MQ168" t="n">
        <v>30.05879</v>
      </c>
      <c r="MR168" t="n">
        <v>30.09366</v>
      </c>
      <c r="MS168" t="n">
        <v>30.12972</v>
      </c>
      <c r="MT168" t="n">
        <v>30.13765</v>
      </c>
      <c r="MU168" t="n">
        <v>30.16663</v>
      </c>
      <c r="MV168" t="n">
        <v>30.1988</v>
      </c>
      <c r="MW168" t="n">
        <v>30.22252</v>
      </c>
      <c r="MX168" t="n">
        <v>30.2454</v>
      </c>
      <c r="MY168" t="n">
        <v>30.26507</v>
      </c>
      <c r="MZ168" t="n">
        <v>30.28942</v>
      </c>
      <c r="NA168" t="n">
        <v>30.31063</v>
      </c>
      <c r="NB168" t="n">
        <v>30.32986</v>
      </c>
      <c r="NC168" t="n">
        <v>30.36456</v>
      </c>
      <c r="ND168" t="n">
        <v>30.39946</v>
      </c>
      <c r="NE168" t="n">
        <v>30.42918</v>
      </c>
      <c r="NF168" t="n">
        <v>30.47338</v>
      </c>
      <c r="NG168" t="n">
        <v>30.51987</v>
      </c>
      <c r="NH168" t="n">
        <v>30.58525</v>
      </c>
      <c r="NI168" t="n">
        <v>30.60697</v>
      </c>
      <c r="NJ168" t="n">
        <v>30.63394</v>
      </c>
      <c r="NK168" t="n">
        <v>30.66465</v>
      </c>
      <c r="NL168" t="n">
        <v>30.67742</v>
      </c>
      <c r="NM168" t="n">
        <v>30.7066</v>
      </c>
      <c r="NN168" t="n">
        <v>30.73962</v>
      </c>
      <c r="NO168" t="n">
        <v>30.78519</v>
      </c>
      <c r="NP168" t="n">
        <v>30.81974</v>
      </c>
      <c r="NQ168" t="n">
        <v>30.84367</v>
      </c>
      <c r="NR168" t="n">
        <v>30.8786</v>
      </c>
      <c r="NS168" t="n">
        <v>30.9218</v>
      </c>
      <c r="NT168" t="n">
        <v>30.95852</v>
      </c>
      <c r="NU168" t="n">
        <v>30.99465</v>
      </c>
      <c r="NV168" t="n">
        <v>31.00531</v>
      </c>
      <c r="NW168" t="n">
        <v>31.02296</v>
      </c>
      <c r="NX168" t="n">
        <v>31.03769</v>
      </c>
      <c r="NY168" t="n">
        <v>31.0491</v>
      </c>
      <c r="NZ168" t="n">
        <v>31.08407</v>
      </c>
      <c r="OA168" t="n">
        <v>31.13156</v>
      </c>
      <c r="OB168" t="n">
        <v>31.16577</v>
      </c>
      <c r="OC168" t="n">
        <v>31.19238</v>
      </c>
      <c r="OD168" t="n">
        <v>31.23265</v>
      </c>
      <c r="OE168" t="n">
        <v>31.30123</v>
      </c>
      <c r="OF168" t="n">
        <v>31.35528</v>
      </c>
      <c r="OG168" t="n">
        <v>31.40465</v>
      </c>
      <c r="OH168" t="n">
        <v>31.42435</v>
      </c>
      <c r="OI168" t="n">
        <v>31.43975</v>
      </c>
      <c r="OJ168" t="n">
        <v>31.48616</v>
      </c>
      <c r="OK168" t="n">
        <v>31.52881</v>
      </c>
      <c r="OL168" t="n">
        <v>31.55264</v>
      </c>
      <c r="OM168" t="n">
        <v>31.58513</v>
      </c>
      <c r="ON168" t="n">
        <v>31.6316</v>
      </c>
      <c r="OO168" t="n">
        <v>31.69672</v>
      </c>
      <c r="OP168" t="n">
        <v>31.75008</v>
      </c>
      <c r="OQ168" t="n">
        <v>31.82436</v>
      </c>
      <c r="OR168" t="n">
        <v>31.86022</v>
      </c>
      <c r="OS168" t="n">
        <v>31.87575</v>
      </c>
      <c r="OT168" t="n">
        <v>31.90251</v>
      </c>
      <c r="OU168" t="n">
        <v>31.95607</v>
      </c>
      <c r="OV168" t="n">
        <v>31.98301</v>
      </c>
      <c r="OW168" t="n">
        <v>32.0537</v>
      </c>
      <c r="OX168" t="n">
        <v>32.10943</v>
      </c>
      <c r="OY168" t="n">
        <v>32.16755</v>
      </c>
      <c r="OZ168" t="n">
        <v>32.25068</v>
      </c>
      <c r="PA168" t="n">
        <v>32.33128</v>
      </c>
      <c r="PB168" t="n">
        <v>32.37656</v>
      </c>
      <c r="PC168" t="n">
        <v>32.41114</v>
      </c>
      <c r="PD168" t="n">
        <v>32.44355</v>
      </c>
      <c r="PE168" t="n">
        <v>32.48658</v>
      </c>
      <c r="PF168" t="n">
        <v>32.59901</v>
      </c>
      <c r="PG168" t="n">
        <v>32.65219</v>
      </c>
      <c r="PH168" t="n">
        <v>32.66946</v>
      </c>
      <c r="PI168" t="n">
        <v>32.71111</v>
      </c>
      <c r="PJ168" t="n">
        <v>32.74138</v>
      </c>
      <c r="PK168" t="n">
        <v>32.78151</v>
      </c>
      <c r="PL168" t="n">
        <v>32.83802</v>
      </c>
      <c r="PM168" t="n">
        <v>32.90409</v>
      </c>
      <c r="PN168" t="n">
        <v>32.99657</v>
      </c>
      <c r="PO168" t="n">
        <v>33.04711</v>
      </c>
      <c r="PP168" t="n">
        <v>33.12172</v>
      </c>
      <c r="PQ168" t="n">
        <v>33.1617</v>
      </c>
      <c r="PR168" t="n">
        <v>33.23032</v>
      </c>
      <c r="PS168" t="n">
        <v>33.25304</v>
      </c>
      <c r="PT168" t="n">
        <v>33.30054</v>
      </c>
      <c r="PU168" t="n">
        <v>33.36118</v>
      </c>
      <c r="PV168" t="n">
        <v>33.41566</v>
      </c>
      <c r="PW168" t="n">
        <v>33.45362</v>
      </c>
      <c r="PX168" t="n">
        <v>33.49407</v>
      </c>
      <c r="PY168" t="n">
        <v>33.57294</v>
      </c>
      <c r="PZ168" t="n">
        <v>33.62454</v>
      </c>
      <c r="QA168" t="n">
        <v>33.64716</v>
      </c>
      <c r="QB168" t="n">
        <v>33.67287</v>
      </c>
      <c r="QC168" t="n">
        <v>33.70678</v>
      </c>
      <c r="QD168" t="n">
        <v>33.77121</v>
      </c>
      <c r="QE168" t="n">
        <v>33.80853</v>
      </c>
      <c r="QF168" t="n">
        <v>33.84795</v>
      </c>
      <c r="QG168" t="n">
        <v>33.90447</v>
      </c>
      <c r="QH168" t="n">
        <v>33.95449</v>
      </c>
      <c r="QI168" t="n">
        <v>33.96101</v>
      </c>
      <c r="QJ168" t="n">
        <v>33.96101</v>
      </c>
      <c r="QK168" t="n">
        <v>33.96434</v>
      </c>
      <c r="QL168" t="n">
        <v>34.00707</v>
      </c>
      <c r="QM168" t="n">
        <v>34.10347</v>
      </c>
      <c r="QN168" t="n">
        <v>34.13548</v>
      </c>
      <c r="QO168" t="n">
        <v>34.20286</v>
      </c>
      <c r="QP168" t="n">
        <v>34.2312</v>
      </c>
      <c r="QQ168" t="n">
        <v>34.25015</v>
      </c>
      <c r="QR168" t="n">
        <v>34.29791</v>
      </c>
      <c r="QS168" t="n">
        <v>34.33527</v>
      </c>
      <c r="QT168" t="n">
        <v>34.3735</v>
      </c>
      <c r="QU168" t="n">
        <v>34.42202</v>
      </c>
      <c r="QV168" t="n">
        <v>34.53459</v>
      </c>
      <c r="QW168" t="n">
        <v>34.60506</v>
      </c>
      <c r="QX168" t="n">
        <v>34.62626</v>
      </c>
      <c r="QY168" t="n">
        <v>34.70106</v>
      </c>
      <c r="QZ168" t="n">
        <v>34.72981</v>
      </c>
      <c r="RA168" t="n">
        <v>34.74159</v>
      </c>
      <c r="RB168" t="n">
        <v>34.76611</v>
      </c>
      <c r="RC168" t="n">
        <v>34.82424</v>
      </c>
      <c r="RD168" t="n">
        <v>34.88816</v>
      </c>
      <c r="RE168" t="n">
        <v>34.93753</v>
      </c>
      <c r="RF168" t="n">
        <v>34.97667</v>
      </c>
      <c r="RG168" t="n">
        <v>35.05206</v>
      </c>
      <c r="RH168" t="n">
        <v>35.1133</v>
      </c>
      <c r="RI168" t="n">
        <v>35.14843</v>
      </c>
      <c r="RJ168" t="n">
        <v>35.17817</v>
      </c>
      <c r="RK168" t="n">
        <v>35.19039</v>
      </c>
      <c r="RL168" t="n">
        <v>35.2154</v>
      </c>
      <c r="RM168" t="n">
        <v>35.28374</v>
      </c>
      <c r="RN168" t="n">
        <v>35.37333</v>
      </c>
      <c r="RO168" t="n">
        <v>35.42719</v>
      </c>
      <c r="RP168" t="n">
        <v>35.45967</v>
      </c>
      <c r="RQ168" t="n">
        <v>35.5517</v>
      </c>
      <c r="RR168" t="n">
        <v>35.57875</v>
      </c>
      <c r="RS168" t="n">
        <v>35.62631</v>
      </c>
      <c r="RT168" t="n">
        <v>35.67969</v>
      </c>
      <c r="RU168" t="n">
        <v>35.74857</v>
      </c>
      <c r="RV168" t="n">
        <v>35.82342</v>
      </c>
      <c r="RW168" t="n">
        <v>35.89784</v>
      </c>
      <c r="RX168" t="n">
        <v>35.95457</v>
      </c>
      <c r="RY168" t="n">
        <v>36.04465</v>
      </c>
      <c r="RZ168" t="n">
        <v>36.11382</v>
      </c>
      <c r="SA168" t="n">
        <v>36.20534</v>
      </c>
      <c r="SB168" t="n">
        <v>36.23546</v>
      </c>
      <c r="SC168" t="n">
        <v>36.29042</v>
      </c>
      <c r="SD168" t="n">
        <v>36.32535</v>
      </c>
      <c r="SE168" t="n">
        <v>36.38066</v>
      </c>
      <c r="SF168" t="n">
        <v>36.41268</v>
      </c>
      <c r="SG168" t="n">
        <v>36.47024</v>
      </c>
      <c r="SH168" t="n">
        <v>36.5207</v>
      </c>
      <c r="SI168" t="n">
        <v>36.55804</v>
      </c>
      <c r="SJ168" t="n">
        <v>36.61657</v>
      </c>
      <c r="SK168" t="n">
        <v>36.67601</v>
      </c>
      <c r="SL168" t="n">
        <v>36.73126</v>
      </c>
      <c r="SM168" t="n">
        <v>36.821</v>
      </c>
      <c r="SN168" t="n">
        <v>36.89234</v>
      </c>
      <c r="SO168" t="n">
        <v>36.93347</v>
      </c>
      <c r="SP168" t="n">
        <v>36.96029</v>
      </c>
      <c r="SQ168" t="n">
        <v>36.99597</v>
      </c>
      <c r="SR168" t="n">
        <v>37.03614</v>
      </c>
      <c r="SS168" t="n">
        <v>37.07678</v>
      </c>
      <c r="ST168" t="n">
        <v>37.13071</v>
      </c>
      <c r="SU168" t="n">
        <v>37.18924</v>
      </c>
      <c r="SV168" t="n">
        <v>37.22264</v>
      </c>
      <c r="SW168" t="n">
        <v>37.25344</v>
      </c>
      <c r="SX168" t="n">
        <v>37.30737</v>
      </c>
      <c r="SY168" t="n">
        <v>37.36231</v>
      </c>
      <c r="SZ168" t="n">
        <v>37.44469</v>
      </c>
      <c r="TA168" t="n">
        <v>37.52785</v>
      </c>
      <c r="TB168" t="n">
        <v>37.60604</v>
      </c>
      <c r="TC168" t="n">
        <v>37.67675</v>
      </c>
      <c r="TD168" t="n">
        <v>37.70983</v>
      </c>
      <c r="TE168" t="n">
        <v>37.75257</v>
      </c>
      <c r="TF168" t="n">
        <v>37.77757</v>
      </c>
      <c r="TG168" t="n">
        <v>37.80975</v>
      </c>
      <c r="TH168" t="n">
        <v>37.88462</v>
      </c>
      <c r="TI168" t="n">
        <v>37.92545</v>
      </c>
      <c r="TJ168" t="n">
        <v>37.95298</v>
      </c>
      <c r="TK168" t="n">
        <v>37.98153</v>
      </c>
      <c r="TL168" t="n">
        <v>38.05548</v>
      </c>
      <c r="TM168" t="n">
        <v>38.09357</v>
      </c>
      <c r="TN168" t="n">
        <v>38.12801</v>
      </c>
      <c r="TO168" t="n">
        <v>38.17626</v>
      </c>
      <c r="TP168" t="n">
        <v>38.21254</v>
      </c>
      <c r="TQ168" t="n">
        <v>38.32022</v>
      </c>
      <c r="TR168" t="n">
        <v>38.34362</v>
      </c>
      <c r="TS168" t="n">
        <v>38.39529</v>
      </c>
      <c r="TT168" t="n">
        <v>38.46651</v>
      </c>
      <c r="TU168" t="n">
        <v>38.5094</v>
      </c>
      <c r="TV168" t="n">
        <v>38.5561</v>
      </c>
      <c r="TW168" t="n">
        <v>38.59856</v>
      </c>
      <c r="TX168" t="n">
        <v>38.65896</v>
      </c>
      <c r="TY168" t="n">
        <v>38.72377</v>
      </c>
      <c r="TZ168" t="n">
        <v>38.78491</v>
      </c>
      <c r="UA168" t="n">
        <v>38.8197</v>
      </c>
      <c r="UB168" t="n">
        <v>38.89101</v>
      </c>
      <c r="UC168" t="n">
        <v>38.95295</v>
      </c>
      <c r="UD168" t="n">
        <v>38.98098</v>
      </c>
      <c r="UE168" t="n">
        <v>39.06125</v>
      </c>
      <c r="UF168" t="n">
        <v>39.11996</v>
      </c>
      <c r="UG168" t="n">
        <v>39.14789</v>
      </c>
      <c r="UH168" t="n">
        <v>39.14801</v>
      </c>
      <c r="UI168" t="n">
        <v>39.16252</v>
      </c>
      <c r="UJ168" t="n">
        <v>39.19123</v>
      </c>
      <c r="UK168" t="n">
        <v>39.27317</v>
      </c>
      <c r="UL168" t="n">
        <v>39.28726</v>
      </c>
      <c r="UM168" t="n">
        <v>39.33722</v>
      </c>
      <c r="UN168" t="n">
        <v>39.46131</v>
      </c>
      <c r="UO168" t="n">
        <v>39.53877</v>
      </c>
      <c r="UP168" t="n">
        <v>39.56011</v>
      </c>
      <c r="UQ168" t="n">
        <v>39.63051</v>
      </c>
      <c r="UR168" t="n">
        <v>39.68383</v>
      </c>
      <c r="US168" t="n">
        <v>39.73912</v>
      </c>
      <c r="UT168" t="n">
        <v>39.84614</v>
      </c>
      <c r="UU168" t="n">
        <v>39.89758</v>
      </c>
      <c r="UV168" t="n">
        <v>39.99131</v>
      </c>
      <c r="UW168" t="n">
        <v>40.04372</v>
      </c>
      <c r="UX168" t="n">
        <v>40.10025</v>
      </c>
      <c r="UY168" t="n">
        <v>40.13065</v>
      </c>
      <c r="UZ168" t="n">
        <v>40.20884</v>
      </c>
      <c r="VA168" t="n">
        <v>40.2864</v>
      </c>
      <c r="VB168" t="n">
        <v>40.35083</v>
      </c>
      <c r="VC168" t="n">
        <v>40.43754</v>
      </c>
      <c r="VD168" t="n">
        <v>40.5299</v>
      </c>
      <c r="VE168" t="n">
        <v>40.60266</v>
      </c>
      <c r="VF168" t="n">
        <v>40.67673</v>
      </c>
      <c r="VG168" t="n">
        <v>40.72057</v>
      </c>
      <c r="VH168" t="n">
        <v>40.7989</v>
      </c>
      <c r="VI168" t="n">
        <v>40.8616</v>
      </c>
      <c r="VJ168" t="n">
        <v>40.91591</v>
      </c>
      <c r="VK168" t="n">
        <v>40.99528</v>
      </c>
      <c r="VL168" t="n">
        <v>41.04681</v>
      </c>
      <c r="VM168" t="n">
        <v>41.13291</v>
      </c>
      <c r="VN168" t="n">
        <v>41.18827</v>
      </c>
      <c r="VO168" t="n">
        <v>41.24658</v>
      </c>
      <c r="VP168" t="n">
        <v>41.34552</v>
      </c>
      <c r="VQ168" t="n">
        <v>41.38048</v>
      </c>
      <c r="VR168" t="n">
        <v>41.42423</v>
      </c>
      <c r="VS168" t="n">
        <v>41.47319</v>
      </c>
      <c r="VT168" t="n">
        <v>41.502</v>
      </c>
      <c r="VU168" t="n">
        <v>41.54076</v>
      </c>
      <c r="VV168" t="n">
        <v>41.5927</v>
      </c>
      <c r="VW168" t="n">
        <v>41.61773</v>
      </c>
      <c r="VX168" t="n">
        <v>41.70408</v>
      </c>
      <c r="VY168" t="n">
        <v>41.78289</v>
      </c>
      <c r="VZ168" t="n">
        <v>41.85287</v>
      </c>
      <c r="WA168" t="n">
        <v>41.91572</v>
      </c>
      <c r="WB168" t="n">
        <v>41.95495</v>
      </c>
      <c r="WC168" t="n">
        <v>42.00562</v>
      </c>
      <c r="WD168" t="n">
        <v>42.1357</v>
      </c>
      <c r="WE168" t="n">
        <v>42.23244</v>
      </c>
      <c r="WF168" t="n">
        <v>42.30194</v>
      </c>
      <c r="WG168" t="n">
        <v>42.33118</v>
      </c>
      <c r="WH168" t="n">
        <v>42.35807</v>
      </c>
      <c r="WI168" t="n">
        <v>42.41493</v>
      </c>
      <c r="WJ168" t="n">
        <v>42.47633</v>
      </c>
      <c r="WK168" t="n">
        <v>42.60879</v>
      </c>
      <c r="WL168" t="n">
        <v>42.70981</v>
      </c>
      <c r="WM168" t="n">
        <v>42.74544</v>
      </c>
      <c r="WN168" t="n">
        <v>42.81254</v>
      </c>
      <c r="WO168" t="n">
        <v>42.87209</v>
      </c>
      <c r="WP168" t="n">
        <v>42.94099</v>
      </c>
      <c r="WQ168" t="n">
        <v>43.10625</v>
      </c>
      <c r="WR168" t="n">
        <v>43.18314</v>
      </c>
      <c r="WS168" t="n">
        <v>43.22987</v>
      </c>
      <c r="WT168" t="n">
        <v>43.28603</v>
      </c>
      <c r="WU168" t="n">
        <v>43.37941</v>
      </c>
      <c r="WV168" t="n">
        <v>43.45386</v>
      </c>
      <c r="WW168" t="n">
        <v>43.51324</v>
      </c>
      <c r="WX168" t="n">
        <v>43.55043</v>
      </c>
      <c r="WY168" t="n">
        <v>43.5876</v>
      </c>
      <c r="WZ168" t="n">
        <v>43.637</v>
      </c>
      <c r="XA168" t="n">
        <v>43.70842</v>
      </c>
      <c r="XB168" t="n">
        <v>43.775</v>
      </c>
      <c r="XC168" t="n">
        <v>43.82888</v>
      </c>
      <c r="XD168" t="n">
        <v>43.88088</v>
      </c>
      <c r="XE168" t="n">
        <v>43.91351</v>
      </c>
      <c r="XF168" t="n">
        <v>43.94532</v>
      </c>
      <c r="XG168" t="n">
        <v>44.04783</v>
      </c>
      <c r="XH168" t="n">
        <v>44.09956</v>
      </c>
      <c r="XI168" t="n">
        <v>44.12331</v>
      </c>
      <c r="XJ168" t="n">
        <v>44.21662</v>
      </c>
      <c r="XK168" t="n">
        <v>44.30577</v>
      </c>
      <c r="XL168" t="n">
        <v>44.34393</v>
      </c>
      <c r="XM168" t="n">
        <v>44.40198</v>
      </c>
      <c r="XN168" t="n">
        <v>44.51458</v>
      </c>
      <c r="XO168" t="n">
        <v>44.54226</v>
      </c>
      <c r="XP168" t="n">
        <v>44.59591</v>
      </c>
      <c r="XQ168" t="n">
        <v>44.6435</v>
      </c>
      <c r="XR168" t="n">
        <v>44.68239</v>
      </c>
      <c r="XS168" t="n">
        <v>44.72874</v>
      </c>
      <c r="XT168" t="n">
        <v>44.80999</v>
      </c>
      <c r="XU168" t="n">
        <v>44.86328</v>
      </c>
      <c r="XV168" t="n">
        <v>44.88504</v>
      </c>
      <c r="XW168" t="n">
        <v>45.00891</v>
      </c>
      <c r="XX168" t="n">
        <v>45.09177</v>
      </c>
      <c r="XY168" t="n">
        <v>45.14009</v>
      </c>
      <c r="XZ168" t="n">
        <v>45.19624</v>
      </c>
      <c r="YA168" t="n">
        <v>45.25111</v>
      </c>
      <c r="YB168" t="n">
        <v>45.34698</v>
      </c>
      <c r="YC168" t="n">
        <v>45.42377</v>
      </c>
      <c r="YD168" t="n">
        <v>45.46146</v>
      </c>
      <c r="YE168" t="n">
        <v>45.50445</v>
      </c>
      <c r="YF168" t="n">
        <v>45.53267</v>
      </c>
      <c r="YG168" t="n">
        <v>45.54214</v>
      </c>
      <c r="YH168" t="n">
        <v>45.64529</v>
      </c>
      <c r="YI168" t="n">
        <v>45.77285</v>
      </c>
      <c r="YJ168" t="n">
        <v>45.85261</v>
      </c>
      <c r="YK168" t="n">
        <v>45.95571</v>
      </c>
      <c r="YL168" t="n">
        <v>46.02001</v>
      </c>
      <c r="YM168" t="n">
        <v>46.09741</v>
      </c>
      <c r="YN168" t="n">
        <v>46.16211</v>
      </c>
      <c r="YO168" t="n">
        <v>46.21871</v>
      </c>
      <c r="YP168" t="n">
        <v>46.32787</v>
      </c>
      <c r="YQ168" t="n">
        <v>46.405</v>
      </c>
      <c r="YR168" t="n">
        <v>46.48543</v>
      </c>
      <c r="YS168" t="n">
        <v>46.57944</v>
      </c>
      <c r="YT168" t="n">
        <v>46.61267</v>
      </c>
      <c r="YU168" t="n">
        <v>46.68183</v>
      </c>
      <c r="YV168" t="n">
        <v>46.85624</v>
      </c>
      <c r="YW168" t="n">
        <v>46.92559</v>
      </c>
      <c r="YX168" t="n">
        <v>46.97934</v>
      </c>
      <c r="YY168" t="n">
        <v>47.03069</v>
      </c>
      <c r="YZ168" t="n">
        <v>47.13043</v>
      </c>
      <c r="ZA168" t="n">
        <v>47.17264</v>
      </c>
      <c r="ZB168" t="n">
        <v>47.23261</v>
      </c>
      <c r="ZC168" t="n">
        <v>47.31193</v>
      </c>
      <c r="ZD168" t="n">
        <v>47.43014</v>
      </c>
      <c r="ZE168" t="n">
        <v>47.57493</v>
      </c>
      <c r="ZF168" t="n">
        <v>47.62321</v>
      </c>
      <c r="ZG168" t="n">
        <v>47.71341</v>
      </c>
      <c r="ZH168" t="n">
        <v>47.74815</v>
      </c>
      <c r="ZI168" t="n">
        <v>47.80423</v>
      </c>
      <c r="ZJ168" t="n">
        <v>47.89271</v>
      </c>
      <c r="ZK168" t="n">
        <v>47.99358</v>
      </c>
      <c r="ZL168" t="n">
        <v>48.09543</v>
      </c>
      <c r="ZM168" t="n">
        <v>48.16585</v>
      </c>
      <c r="ZN168" t="n">
        <v>48.23604</v>
      </c>
      <c r="ZO168" t="n">
        <v>48.37369</v>
      </c>
      <c r="ZP168" t="n">
        <v>48.44897</v>
      </c>
      <c r="ZQ168" t="n">
        <v>48.48417</v>
      </c>
      <c r="ZR168" t="n">
        <v>48.53008</v>
      </c>
      <c r="ZS168" t="n">
        <v>48.55957</v>
      </c>
      <c r="ZT168" t="n">
        <v>48.65817</v>
      </c>
      <c r="ZU168" t="n">
        <v>48.73964</v>
      </c>
      <c r="ZV168" t="n">
        <v>48.84362</v>
      </c>
      <c r="ZW168" t="n">
        <v>48.92674</v>
      </c>
      <c r="ZX168" t="n">
        <v>49.00983</v>
      </c>
      <c r="ZY168" t="n">
        <v>49.08482</v>
      </c>
      <c r="ZZ168" t="n">
        <v>49.24493</v>
      </c>
      <c r="AAA168" t="n">
        <v>49.29499</v>
      </c>
      <c r="AAB168" t="n">
        <v>49.40215</v>
      </c>
      <c r="AAC168" t="n">
        <v>49.49552</v>
      </c>
      <c r="AAD168" t="n">
        <v>49.64071</v>
      </c>
      <c r="AAE168" t="n">
        <v>49.8329</v>
      </c>
      <c r="AAF168" t="n">
        <v>49.9226</v>
      </c>
      <c r="AAG168" t="n">
        <v>50.02315</v>
      </c>
      <c r="AAH168" t="n">
        <v>50.15018</v>
      </c>
      <c r="AAI168" t="n">
        <v>50.19435</v>
      </c>
      <c r="AAJ168" t="n">
        <v>50.26116</v>
      </c>
      <c r="AAK168" t="n">
        <v>50.3084</v>
      </c>
      <c r="AAL168" t="n">
        <v>50.34208</v>
      </c>
      <c r="AAM168" t="n">
        <v>50.39788</v>
      </c>
      <c r="AAN168" t="n">
        <v>50.46441</v>
      </c>
      <c r="AAO168" t="n">
        <v>50.58628</v>
      </c>
      <c r="AAP168" t="n">
        <v>50.69241</v>
      </c>
      <c r="AAQ168" t="n">
        <v>50.78057</v>
      </c>
      <c r="AAR168" t="n">
        <v>50.87017</v>
      </c>
      <c r="AAS168" t="n">
        <v>50.90802</v>
      </c>
      <c r="AAT168" t="n">
        <v>50.96811</v>
      </c>
      <c r="AAU168" t="n">
        <v>51.03493</v>
      </c>
      <c r="AAV168" t="n">
        <v>51.19519</v>
      </c>
      <c r="AAW168" t="n">
        <v>51.31947</v>
      </c>
      <c r="AAX168" t="n">
        <v>51.39262</v>
      </c>
      <c r="AAY168" t="n">
        <v>51.49459</v>
      </c>
      <c r="AAZ168" t="n">
        <v>51.6734</v>
      </c>
      <c r="ABA168" t="n">
        <v>51.81346</v>
      </c>
      <c r="ABB168" t="n">
        <v>51.94029</v>
      </c>
      <c r="ABC168" t="n">
        <v>52.01837</v>
      </c>
      <c r="ABD168" t="n">
        <v>52.12107</v>
      </c>
      <c r="ABE168" t="n">
        <v>52.18908</v>
      </c>
      <c r="ABF168" t="n">
        <v>52.24741</v>
      </c>
      <c r="ABG168" t="n">
        <v>52.35802</v>
      </c>
      <c r="ABH168" t="n">
        <v>52.48529</v>
      </c>
      <c r="ABI168" t="n">
        <v>52.58053</v>
      </c>
      <c r="ABJ168" t="n">
        <v>52.71906</v>
      </c>
      <c r="ABK168" t="n">
        <v>52.83496</v>
      </c>
      <c r="ABL168" t="n">
        <v>52.90042</v>
      </c>
      <c r="ABM168" t="n">
        <v>52.97478</v>
      </c>
      <c r="ABN168" t="n">
        <v>53.04302</v>
      </c>
      <c r="ABO168" t="n">
        <v>53.15128</v>
      </c>
      <c r="ABP168" t="n">
        <v>53.24191</v>
      </c>
      <c r="ABQ168" t="n">
        <v>53.38731</v>
      </c>
      <c r="ABR168" t="n">
        <v>53.58163</v>
      </c>
      <c r="ABS168" t="n">
        <v>53.63274</v>
      </c>
      <c r="ABT168" t="n">
        <v>53.79872</v>
      </c>
      <c r="ABU168" t="n">
        <v>53.8332</v>
      </c>
      <c r="ABV168" t="n">
        <v>53.8785</v>
      </c>
      <c r="ABW168" t="n">
        <v>53.95731</v>
      </c>
      <c r="ABX168" t="n">
        <v>54.18123</v>
      </c>
      <c r="ABY168" t="n">
        <v>54.34912</v>
      </c>
      <c r="ABZ168" t="n">
        <v>54.43313</v>
      </c>
      <c r="ACA168" t="n">
        <v>54.44937</v>
      </c>
      <c r="ACB168" t="n">
        <v>54.51117</v>
      </c>
      <c r="ACC168" t="n">
        <v>54.57705</v>
      </c>
      <c r="ACD168" t="n">
        <v>54.67907</v>
      </c>
      <c r="ACE168" t="n">
        <v>54.81628</v>
      </c>
      <c r="ACF168" t="n">
        <v>54.92016</v>
      </c>
      <c r="ACG168" t="n">
        <v>55.00795</v>
      </c>
      <c r="ACH168" t="n">
        <v>55.15228</v>
      </c>
      <c r="ACI168" t="n">
        <v>55.28482</v>
      </c>
      <c r="ACJ168" t="n">
        <v>55.41382</v>
      </c>
      <c r="ACK168" t="n">
        <v>55.52319</v>
      </c>
      <c r="ACL168" t="n">
        <v>55.63551</v>
      </c>
      <c r="ACM168" t="n">
        <v>55.81736</v>
      </c>
      <c r="ACN168" t="n">
        <v>55.90204</v>
      </c>
      <c r="ACO168" t="n">
        <v>56.03759</v>
      </c>
      <c r="ACP168" t="n">
        <v>56.14896</v>
      </c>
      <c r="ACQ168" t="n">
        <v>56.30547</v>
      </c>
      <c r="ACR168" t="n">
        <v>56.36656</v>
      </c>
      <c r="ACS168" t="n">
        <v>56.41233</v>
      </c>
      <c r="ACT168" t="n">
        <v>56.48851</v>
      </c>
      <c r="ACU168" t="n">
        <v>56.5845</v>
      </c>
      <c r="ACV168" t="n">
        <v>56.74007</v>
      </c>
      <c r="ACW168" t="n">
        <v>56.85448</v>
      </c>
      <c r="ACX168" t="n">
        <v>57.02337</v>
      </c>
      <c r="ACY168" t="n">
        <v>57.12404</v>
      </c>
      <c r="ACZ168" t="n">
        <v>57.24552</v>
      </c>
      <c r="ADA168" t="n">
        <v>57.32708</v>
      </c>
      <c r="ADB168" t="n">
        <v>57.41127</v>
      </c>
      <c r="ADC168" t="n">
        <v>57.5197</v>
      </c>
      <c r="ADD168" t="n">
        <v>57.56172</v>
      </c>
      <c r="ADE168" t="n">
        <v>57.63425</v>
      </c>
      <c r="ADF168" t="n">
        <v>57.74501</v>
      </c>
      <c r="ADG168" t="n">
        <v>57.81421</v>
      </c>
      <c r="ADH168" t="n">
        <v>57.87595</v>
      </c>
      <c r="ADI168" t="n">
        <v>58.01163</v>
      </c>
      <c r="ADJ168" t="n">
        <v>58.19974</v>
      </c>
      <c r="ADK168" t="n">
        <v>58.30795</v>
      </c>
      <c r="ADL168" t="n">
        <v>58.38638</v>
      </c>
      <c r="ADM168" t="n">
        <v>58.55114</v>
      </c>
      <c r="ADN168" t="n">
        <v>58.6233</v>
      </c>
      <c r="ADO168" t="n">
        <v>58.80267</v>
      </c>
      <c r="ADP168" t="n">
        <v>58.90153</v>
      </c>
      <c r="ADQ168" t="n">
        <v>59.03723</v>
      </c>
      <c r="ADR168" t="n">
        <v>59.1726</v>
      </c>
      <c r="ADS168" t="n">
        <v>59.34616</v>
      </c>
      <c r="ADT168" t="n">
        <v>59.42688</v>
      </c>
      <c r="ADU168" t="n">
        <v>59.53439</v>
      </c>
      <c r="ADV168" t="n">
        <v>59.6889</v>
      </c>
      <c r="ADW168" t="n">
        <v>59.80294</v>
      </c>
      <c r="ADX168" t="n">
        <v>59.87187</v>
      </c>
      <c r="ADY168" t="n">
        <v>59.92044</v>
      </c>
      <c r="ADZ168" t="n">
        <v>60.05482</v>
      </c>
      <c r="AEA168" t="n">
        <v>60.22926</v>
      </c>
      <c r="AEB168" t="n">
        <v>60.37774</v>
      </c>
      <c r="AEC168" t="n">
        <v>60.53252</v>
      </c>
      <c r="AED168" t="n">
        <v>60.66555</v>
      </c>
      <c r="AEE168" t="n">
        <v>60.73773</v>
      </c>
      <c r="AEF168" t="n">
        <v>60.75547</v>
      </c>
      <c r="AEG168" t="n">
        <v>61.0014</v>
      </c>
      <c r="AEH168" t="n">
        <v>61.09306</v>
      </c>
      <c r="AEI168" t="n">
        <v>61.2422</v>
      </c>
      <c r="AEJ168" t="n">
        <v>61.40691</v>
      </c>
      <c r="AEK168" t="n">
        <v>61.70098</v>
      </c>
      <c r="AEL168" t="n">
        <v>61.94343</v>
      </c>
      <c r="AEM168" t="n">
        <v>62.02963</v>
      </c>
      <c r="AEN168" t="n">
        <v>62.17089</v>
      </c>
      <c r="AEO168" t="n">
        <v>62.39929</v>
      </c>
      <c r="AEP168" t="n">
        <v>62.69746</v>
      </c>
      <c r="AEQ168" t="n">
        <v>62.83824</v>
      </c>
      <c r="AER168" t="n">
        <v>62.893</v>
      </c>
      <c r="AES168" t="n">
        <v>63.12922</v>
      </c>
      <c r="AET168" t="n">
        <v>63.33619</v>
      </c>
      <c r="AEU168" t="n">
        <v>63.4645</v>
      </c>
      <c r="AEV168" t="n">
        <v>63.56687</v>
      </c>
      <c r="AEW168" t="n">
        <v>63.69482</v>
      </c>
      <c r="AEX168" t="n">
        <v>63.76662</v>
      </c>
      <c r="AEY168" t="n">
        <v>63.86023</v>
      </c>
      <c r="AEZ168" t="n">
        <v>64.04062</v>
      </c>
      <c r="AFA168" t="n">
        <v>64.21117</v>
      </c>
      <c r="AFB168" t="n">
        <v>64.50783</v>
      </c>
      <c r="AFC168" t="n">
        <v>64.75655999999999</v>
      </c>
      <c r="AFD168" t="n">
        <v>65.02981</v>
      </c>
      <c r="AFE168" t="n">
        <v>65.15779999999999</v>
      </c>
      <c r="AFF168" t="n">
        <v>65.25623</v>
      </c>
      <c r="AFG168" t="n">
        <v>65.37434</v>
      </c>
      <c r="AFH168" t="n">
        <v>65.49464</v>
      </c>
      <c r="AFI168" t="n">
        <v>65.75502</v>
      </c>
      <c r="AFJ168" t="n">
        <v>65.8548</v>
      </c>
      <c r="AFK168" t="n">
        <v>65.95989</v>
      </c>
      <c r="AFL168" t="n">
        <v>66.09520999999999</v>
      </c>
      <c r="AFM168" t="n">
        <v>66.28172000000001</v>
      </c>
      <c r="AFN168" t="n">
        <v>66.49639000000001</v>
      </c>
      <c r="AFO168" t="n">
        <v>66.6309</v>
      </c>
      <c r="AFP168" t="n">
        <v>66.8356</v>
      </c>
      <c r="AFQ168" t="n">
        <v>66.99171</v>
      </c>
      <c r="AFR168" t="n">
        <v>67.27064</v>
      </c>
      <c r="AFS168" t="n">
        <v>67.48518</v>
      </c>
      <c r="AFT168" t="n">
        <v>67.62846</v>
      </c>
      <c r="AFU168" t="n">
        <v>67.67348</v>
      </c>
      <c r="AFV168" t="n">
        <v>67.74191</v>
      </c>
      <c r="AFW168" t="n">
        <v>67.87846</v>
      </c>
      <c r="AFX168" t="n">
        <v>68.06921</v>
      </c>
      <c r="AFY168" t="n">
        <v>68.24883</v>
      </c>
      <c r="AFZ168" t="n">
        <v>68.348</v>
      </c>
      <c r="AGA168" t="n">
        <v>68.39878</v>
      </c>
      <c r="AGB168" t="n">
        <v>68.4521</v>
      </c>
      <c r="AGC168" t="n">
        <v>68.59393</v>
      </c>
      <c r="AGD168" t="n">
        <v>68.73905000000001</v>
      </c>
      <c r="AGE168" t="n">
        <v>68.88955</v>
      </c>
      <c r="AGF168" t="n">
        <v>69.01452999999999</v>
      </c>
      <c r="AGG168" t="n">
        <v>69.37003</v>
      </c>
      <c r="AGH168" t="n">
        <v>69.77905</v>
      </c>
      <c r="AGI168" t="n">
        <v>70.09685</v>
      </c>
      <c r="AGJ168" t="n">
        <v>70.38052</v>
      </c>
      <c r="AGK168" t="n">
        <v>70.64259</v>
      </c>
      <c r="AGL168" t="n">
        <v>71.19801</v>
      </c>
      <c r="AGM168" t="n">
        <v>71.60789</v>
      </c>
      <c r="AGN168" t="n">
        <v>72.1217</v>
      </c>
      <c r="AGO168" t="n">
        <v>72.39899</v>
      </c>
      <c r="AGP168" t="n">
        <v>72.43719</v>
      </c>
      <c r="AGQ168" t="n">
        <v>72.60028</v>
      </c>
      <c r="AGR168" t="n">
        <v>72.99406</v>
      </c>
      <c r="AGS168" t="n">
        <v>73.08971</v>
      </c>
      <c r="AGT168" t="n">
        <v>73.18565</v>
      </c>
      <c r="AGU168" t="n">
        <v>73.32874</v>
      </c>
      <c r="AGV168" t="n">
        <v>73.48608</v>
      </c>
      <c r="AGW168" t="n">
        <v>73.94237</v>
      </c>
      <c r="AGX168" t="n">
        <v>74.24424</v>
      </c>
      <c r="AGY168" t="n">
        <v>74.39169</v>
      </c>
      <c r="AGZ168" t="n">
        <v>74.45446</v>
      </c>
      <c r="AHA168" t="n">
        <v>74.64597999999999</v>
      </c>
      <c r="AHB168" t="n">
        <v>74.89537</v>
      </c>
      <c r="AHC168" t="n">
        <v>74.97394</v>
      </c>
      <c r="AHD168" t="n">
        <v>75.10451999999999</v>
      </c>
      <c r="AHE168" t="n">
        <v>75.31305</v>
      </c>
      <c r="AHF168" t="n">
        <v>75.58725</v>
      </c>
      <c r="AHG168" t="n">
        <v>75.86448</v>
      </c>
      <c r="AHH168" t="n">
        <v>76.14026</v>
      </c>
      <c r="AHI168" t="n">
        <v>76.69781999999999</v>
      </c>
      <c r="AHJ168" t="n">
        <v>76.9358</v>
      </c>
      <c r="AHK168" t="n">
        <v>77.25767999999999</v>
      </c>
      <c r="AHL168" t="n">
        <v>77.59484</v>
      </c>
      <c r="AHM168" t="n">
        <v>77.79255999999999</v>
      </c>
      <c r="AHN168" t="n">
        <v>78.06241</v>
      </c>
      <c r="AHO168" t="n">
        <v>78.21953999999999</v>
      </c>
      <c r="AHP168" t="n">
        <v>78.38018</v>
      </c>
      <c r="AHQ168" t="n">
        <v>78.7242</v>
      </c>
      <c r="AHR168" t="n">
        <v>79.10353000000001</v>
      </c>
      <c r="AHS168" t="n">
        <v>79.27245000000001</v>
      </c>
      <c r="AHT168" t="n">
        <v>79.64964000000001</v>
      </c>
      <c r="AHU168" t="n">
        <v>80.20937000000001</v>
      </c>
      <c r="AHV168" t="n">
        <v>80.60706</v>
      </c>
      <c r="AHW168" t="n">
        <v>80.78245</v>
      </c>
      <c r="AHX168" t="n">
        <v>80.82334</v>
      </c>
      <c r="AHY168" t="n">
        <v>81.02769000000001</v>
      </c>
      <c r="AHZ168" t="n">
        <v>81.32414</v>
      </c>
      <c r="AIA168" t="n">
        <v>81.45438</v>
      </c>
      <c r="AIB168" t="n">
        <v>81.63744</v>
      </c>
      <c r="AIC168" t="n">
        <v>81.76945000000001</v>
      </c>
      <c r="AID168" t="n">
        <v>82.02981</v>
      </c>
      <c r="AIE168" t="n">
        <v>82.2783</v>
      </c>
      <c r="AIF168" t="n">
        <v>82.66907999999999</v>
      </c>
      <c r="AIG168" t="n">
        <v>83.12011</v>
      </c>
      <c r="AIH168" t="n">
        <v>83.54288</v>
      </c>
      <c r="AII168" t="n">
        <v>84.03475</v>
      </c>
      <c r="AIJ168" t="n">
        <v>84.32734000000001</v>
      </c>
      <c r="AIK168" t="n">
        <v>84.53267</v>
      </c>
      <c r="AIL168" t="n">
        <v>84.88688</v>
      </c>
      <c r="AIM168" t="n">
        <v>85.25955</v>
      </c>
      <c r="AIN168" t="n">
        <v>85.52663</v>
      </c>
      <c r="AIO168" t="n">
        <v>85.7328</v>
      </c>
      <c r="AIP168" t="n">
        <v>86.02457</v>
      </c>
      <c r="AIQ168" t="n">
        <v>86.16997000000001</v>
      </c>
      <c r="AIR168" t="n">
        <v>86.33681</v>
      </c>
      <c r="AIS168" t="n">
        <v>86.93107999999999</v>
      </c>
      <c r="AIT168" t="n">
        <v>86.9765</v>
      </c>
      <c r="AIU168" t="n">
        <v>87.03274999999999</v>
      </c>
      <c r="AIV168" t="n">
        <v>87.19987</v>
      </c>
      <c r="AIW168" t="n">
        <v>87.54946</v>
      </c>
      <c r="AIX168" t="n">
        <v>88.00735</v>
      </c>
      <c r="AIY168" t="n">
        <v>88.19213000000001</v>
      </c>
      <c r="AIZ168" t="n">
        <v>88.62385999999999</v>
      </c>
      <c r="AJA168" t="n">
        <v>88.99863999999999</v>
      </c>
      <c r="AJB168" t="n">
        <v>89.35371000000001</v>
      </c>
      <c r="AJC168" t="n">
        <v>89.7277</v>
      </c>
      <c r="AJD168" t="n">
        <v>89.88767</v>
      </c>
      <c r="AJE168" t="n">
        <v>90.15604</v>
      </c>
      <c r="AJF168" t="n">
        <v>90.77464000000001</v>
      </c>
      <c r="AJG168" t="n">
        <v>90.92815</v>
      </c>
      <c r="AJH168" t="n">
        <v>91.33284999999999</v>
      </c>
      <c r="AJI168" t="n">
        <v>91.89852999999999</v>
      </c>
      <c r="AJJ168" t="n">
        <v>92.54741</v>
      </c>
      <c r="AJK168" t="n">
        <v>92.85898</v>
      </c>
      <c r="AJL168" t="n">
        <v>93.59441</v>
      </c>
      <c r="AJM168" t="n">
        <v>94.0489</v>
      </c>
      <c r="AJN168" t="n">
        <v>94.37560000000001</v>
      </c>
      <c r="AJO168" t="n">
        <v>94.59698</v>
      </c>
      <c r="AJP168" t="n">
        <v>95.30031</v>
      </c>
      <c r="AJQ168" t="n">
        <v>95.70683</v>
      </c>
      <c r="AJR168" t="n">
        <v>96.15015</v>
      </c>
      <c r="AJS168" t="n">
        <v>96.98138</v>
      </c>
      <c r="AJT168" t="n">
        <v>97.94334000000001</v>
      </c>
      <c r="AJU168" t="n">
        <v>99.12654999999999</v>
      </c>
      <c r="AJV168" t="n">
        <v>99.36463999999999</v>
      </c>
      <c r="AJW168" t="n">
        <v>99.40154</v>
      </c>
      <c r="AJX168" t="n">
        <v>99.41755999999999</v>
      </c>
      <c r="AJY168" t="n">
        <v>99.53093</v>
      </c>
      <c r="AJZ168" t="n">
        <v>99.78129</v>
      </c>
      <c r="AKA168" t="n">
        <v>100.28995</v>
      </c>
      <c r="AKB168" t="n">
        <v>100.69109</v>
      </c>
      <c r="AKC168" t="n">
        <v>101.21694</v>
      </c>
      <c r="AKD168" t="n">
        <v>101.90887</v>
      </c>
      <c r="AKE168" t="n">
        <v>103.12083</v>
      </c>
      <c r="AKF168" t="n">
        <v>103.74993</v>
      </c>
      <c r="AKG168" t="n">
        <v>104.40328</v>
      </c>
      <c r="AKH168" t="n">
        <v>105.21948</v>
      </c>
      <c r="AKI168" t="n">
        <v>106.34832</v>
      </c>
      <c r="AKJ168" t="n">
        <v>107.55095</v>
      </c>
      <c r="AKK168" t="n">
        <v>108.46803</v>
      </c>
      <c r="AKL168" t="n">
        <v>109.41802</v>
      </c>
      <c r="AKM168" t="n">
        <v>110.27546</v>
      </c>
      <c r="AKN168" t="n">
        <v>110.53351</v>
      </c>
      <c r="AKO168" t="n">
        <v>112.06178</v>
      </c>
      <c r="AKP168" t="n">
        <v>112.97395</v>
      </c>
      <c r="AKQ168" t="n">
        <v>113.81983</v>
      </c>
      <c r="AKR168" t="n">
        <v>115.34465</v>
      </c>
      <c r="AKS168" t="n">
        <v>117.28602</v>
      </c>
      <c r="AKT168" t="n">
        <v>119.59562</v>
      </c>
      <c r="AKU168" t="n">
        <v>121.36324</v>
      </c>
      <c r="AKV168" t="n">
        <v>123.3489</v>
      </c>
      <c r="AKW168" t="n">
        <v>124.20811</v>
      </c>
      <c r="AKX168" t="n">
        <v>124.25153</v>
      </c>
      <c r="AKY168" t="n">
        <v>124.25169</v>
      </c>
      <c r="AKZ168" t="n">
        <v>124.25194</v>
      </c>
      <c r="ALA168" t="n">
        <v>124.25214</v>
      </c>
      <c r="ALB168" t="n">
        <v>124.25249</v>
      </c>
      <c r="ALC168" t="n">
        <v>124.25266</v>
      </c>
      <c r="ALD168" t="n">
        <v>124.44514</v>
      </c>
      <c r="ALE168" t="n">
        <v>126.7204</v>
      </c>
      <c r="ALF168" t="n">
        <v>130.79118</v>
      </c>
      <c r="ALG168" t="n">
        <v>134.44283</v>
      </c>
      <c r="ALH168" t="n">
        <v>139.97588</v>
      </c>
      <c r="ALI168" t="n">
        <v>147.76068</v>
      </c>
      <c r="ALJ168" t="n">
        <v>155.35007</v>
      </c>
      <c r="ALK168" t="n">
        <v>165.44516</v>
      </c>
      <c r="ALL168" t="n">
        <v>165.81483</v>
      </c>
      <c r="ALM168" t="n">
        <v>171.04033</v>
      </c>
      <c r="ALN168" t="n">
        <v>183.12512</v>
      </c>
      <c r="ALO168" t="n">
        <v>215.43108</v>
      </c>
    </row>
    <row r="169">
      <c r="A169" t="inlineStr">
        <is>
          <t>Faeroe Islands</t>
        </is>
      </c>
      <c r="B169" t="inlineStr">
        <is>
          <t>FRO</t>
        </is>
      </c>
      <c r="C169" s="13">
        <f>AVERAGE(SI169,SJ169)</f>
        <v/>
      </c>
      <c r="D169" t="n">
        <v>2.39023</v>
      </c>
      <c r="E169" t="n">
        <v>3.57651</v>
      </c>
      <c r="F169" t="n">
        <v>4.22941</v>
      </c>
      <c r="G169" t="n">
        <v>4.71895</v>
      </c>
      <c r="H169" t="n">
        <v>5.12038</v>
      </c>
      <c r="I169" t="n">
        <v>5.46519</v>
      </c>
      <c r="J169" t="n">
        <v>5.76997</v>
      </c>
      <c r="K169" t="n">
        <v>6.0447</v>
      </c>
      <c r="L169" t="n">
        <v>6.29589</v>
      </c>
      <c r="M169" t="n">
        <v>6.52804</v>
      </c>
      <c r="N169" t="n">
        <v>6.74445</v>
      </c>
      <c r="O169" t="n">
        <v>6.94755</v>
      </c>
      <c r="P169" t="n">
        <v>7.13926</v>
      </c>
      <c r="Q169" t="n">
        <v>7.32107</v>
      </c>
      <c r="R169" t="n">
        <v>7.4942</v>
      </c>
      <c r="S169" t="n">
        <v>7.65964</v>
      </c>
      <c r="T169" t="n">
        <v>7.8182</v>
      </c>
      <c r="U169" t="n">
        <v>7.97057</v>
      </c>
      <c r="V169" t="n">
        <v>8.11735</v>
      </c>
      <c r="W169" t="n">
        <v>8.259040000000001</v>
      </c>
      <c r="X169" t="n">
        <v>8.39607</v>
      </c>
      <c r="Y169" t="n">
        <v>8.52882</v>
      </c>
      <c r="Z169" t="n">
        <v>8.65762</v>
      </c>
      <c r="AA169" t="n">
        <v>8.78276</v>
      </c>
      <c r="AB169" t="n">
        <v>8.90452</v>
      </c>
      <c r="AC169" t="n">
        <v>9.023099999999999</v>
      </c>
      <c r="AD169" t="n">
        <v>9.13874</v>
      </c>
      <c r="AE169" t="n">
        <v>9.251609999999999</v>
      </c>
      <c r="AF169" t="n">
        <v>9.361879999999999</v>
      </c>
      <c r="AG169" t="n">
        <v>9.4697</v>
      </c>
      <c r="AH169" t="n">
        <v>9.57522</v>
      </c>
      <c r="AI169" t="n">
        <v>9.678559999999999</v>
      </c>
      <c r="AJ169" t="n">
        <v>9.77984</v>
      </c>
      <c r="AK169" t="n">
        <v>9.879160000000001</v>
      </c>
      <c r="AL169" t="n">
        <v>9.97663</v>
      </c>
      <c r="AM169" t="n">
        <v>10.07233</v>
      </c>
      <c r="AN169" t="n">
        <v>10.16635</v>
      </c>
      <c r="AO169" t="n">
        <v>10.25877</v>
      </c>
      <c r="AP169" t="n">
        <v>10.34966</v>
      </c>
      <c r="AQ169" t="n">
        <v>10.43908</v>
      </c>
      <c r="AR169" t="n">
        <v>10.5271</v>
      </c>
      <c r="AS169" t="n">
        <v>10.61379</v>
      </c>
      <c r="AT169" t="n">
        <v>10.69918</v>
      </c>
      <c r="AU169" t="n">
        <v>10.78335</v>
      </c>
      <c r="AV169" t="n">
        <v>10.86632</v>
      </c>
      <c r="AW169" t="n">
        <v>10.94815</v>
      </c>
      <c r="AX169" t="n">
        <v>11.02889</v>
      </c>
      <c r="AY169" t="n">
        <v>11.10857</v>
      </c>
      <c r="AZ169" t="n">
        <v>11.18723</v>
      </c>
      <c r="BA169" t="n">
        <v>11.2649</v>
      </c>
      <c r="BB169" t="n">
        <v>11.34163</v>
      </c>
      <c r="BC169" t="n">
        <v>11.41744</v>
      </c>
      <c r="BD169" t="n">
        <v>11.49236</v>
      </c>
      <c r="BE169" t="n">
        <v>11.56643</v>
      </c>
      <c r="BF169" t="n">
        <v>11.63966</v>
      </c>
      <c r="BG169" t="n">
        <v>11.71209</v>
      </c>
      <c r="BH169" t="n">
        <v>11.78374</v>
      </c>
      <c r="BI169" t="n">
        <v>11.85464</v>
      </c>
      <c r="BJ169" t="n">
        <v>11.9248</v>
      </c>
      <c r="BK169" t="n">
        <v>11.99426</v>
      </c>
      <c r="BL169" t="n">
        <v>12.06302</v>
      </c>
      <c r="BM169" t="n">
        <v>12.13112</v>
      </c>
      <c r="BN169" t="n">
        <v>12.19856</v>
      </c>
      <c r="BO169" t="n">
        <v>12.26537</v>
      </c>
      <c r="BP169" t="n">
        <v>12.33156</v>
      </c>
      <c r="BQ169" t="n">
        <v>12.39716</v>
      </c>
      <c r="BR169" t="n">
        <v>12.46217</v>
      </c>
      <c r="BS169" t="n">
        <v>12.52661</v>
      </c>
      <c r="BT169" t="n">
        <v>12.5905</v>
      </c>
      <c r="BU169" t="n">
        <v>12.65386</v>
      </c>
      <c r="BV169" t="n">
        <v>12.71668</v>
      </c>
      <c r="BW169" t="n">
        <v>12.779</v>
      </c>
      <c r="BX169" t="n">
        <v>12.84081</v>
      </c>
      <c r="BY169" t="n">
        <v>12.90214</v>
      </c>
      <c r="BZ169" t="n">
        <v>12.96299</v>
      </c>
      <c r="CA169" t="n">
        <v>13.02337</v>
      </c>
      <c r="CB169" t="n">
        <v>13.0833</v>
      </c>
      <c r="CC169" t="n">
        <v>13.14279</v>
      </c>
      <c r="CD169" t="n">
        <v>13.20185</v>
      </c>
      <c r="CE169" t="n">
        <v>13.26048</v>
      </c>
      <c r="CF169" t="n">
        <v>13.31869</v>
      </c>
      <c r="CG169" t="n">
        <v>13.37651</v>
      </c>
      <c r="CH169" t="n">
        <v>13.43392</v>
      </c>
      <c r="CI169" t="n">
        <v>13.49095</v>
      </c>
      <c r="CJ169" t="n">
        <v>13.5476</v>
      </c>
      <c r="CK169" t="n">
        <v>13.60388</v>
      </c>
      <c r="CL169" t="n">
        <v>13.65979</v>
      </c>
      <c r="CM169" t="n">
        <v>13.71535</v>
      </c>
      <c r="CN169" t="n">
        <v>13.77056</v>
      </c>
      <c r="CO169" t="n">
        <v>13.82543</v>
      </c>
      <c r="CP169" t="n">
        <v>13.87997</v>
      </c>
      <c r="CQ169" t="n">
        <v>13.93417</v>
      </c>
      <c r="CR169" t="n">
        <v>13.98806</v>
      </c>
      <c r="CS169" t="n">
        <v>14.04163</v>
      </c>
      <c r="CT169" t="n">
        <v>14.09489</v>
      </c>
      <c r="CU169" t="n">
        <v>14.14784</v>
      </c>
      <c r="CV169" t="n">
        <v>14.2005</v>
      </c>
      <c r="CW169" t="n">
        <v>14.25287</v>
      </c>
      <c r="CX169" t="n">
        <v>14.30495</v>
      </c>
      <c r="CY169" t="n">
        <v>14.35675</v>
      </c>
      <c r="CZ169" t="n">
        <v>14.40827</v>
      </c>
      <c r="DA169" t="n">
        <v>14.45953</v>
      </c>
      <c r="DB169" t="n">
        <v>14.51051</v>
      </c>
      <c r="DC169" t="n">
        <v>14.56124</v>
      </c>
      <c r="DD169" t="n">
        <v>14.61171</v>
      </c>
      <c r="DE169" t="n">
        <v>14.66192</v>
      </c>
      <c r="DF169" t="n">
        <v>14.71189</v>
      </c>
      <c r="DG169" t="n">
        <v>14.76162</v>
      </c>
      <c r="DH169" t="n">
        <v>14.81111</v>
      </c>
      <c r="DI169" t="n">
        <v>14.86036</v>
      </c>
      <c r="DJ169" t="n">
        <v>14.90938</v>
      </c>
      <c r="DK169" t="n">
        <v>14.95817</v>
      </c>
      <c r="DL169" t="n">
        <v>15.00674</v>
      </c>
      <c r="DM169" t="n">
        <v>15.05509</v>
      </c>
      <c r="DN169" t="n">
        <v>15.10323</v>
      </c>
      <c r="DO169" t="n">
        <v>15.15115</v>
      </c>
      <c r="DP169" t="n">
        <v>15.19886</v>
      </c>
      <c r="DQ169" t="n">
        <v>15.24637</v>
      </c>
      <c r="DR169" t="n">
        <v>15.29367</v>
      </c>
      <c r="DS169" t="n">
        <v>15.34078</v>
      </c>
      <c r="DT169" t="n">
        <v>15.38769</v>
      </c>
      <c r="DU169" t="n">
        <v>15.4344</v>
      </c>
      <c r="DV169" t="n">
        <v>15.48093</v>
      </c>
      <c r="DW169" t="n">
        <v>15.52727</v>
      </c>
      <c r="DX169" t="n">
        <v>15.57343</v>
      </c>
      <c r="DY169" t="n">
        <v>15.6194</v>
      </c>
      <c r="DZ169" t="n">
        <v>15.6652</v>
      </c>
      <c r="EA169" t="n">
        <v>15.71082</v>
      </c>
      <c r="EB169" t="n">
        <v>15.75627</v>
      </c>
      <c r="EC169" t="n">
        <v>15.80154</v>
      </c>
      <c r="ED169" t="n">
        <v>15.84665</v>
      </c>
      <c r="EE169" t="n">
        <v>15.8916</v>
      </c>
      <c r="EF169" t="n">
        <v>15.93638</v>
      </c>
      <c r="EG169" t="n">
        <v>15.981</v>
      </c>
      <c r="EH169" t="n">
        <v>16.02546</v>
      </c>
      <c r="EI169" t="n">
        <v>16.06977</v>
      </c>
      <c r="EJ169" t="n">
        <v>16.11392</v>
      </c>
      <c r="EK169" t="n">
        <v>16.15793</v>
      </c>
      <c r="EL169" t="n">
        <v>16.20178</v>
      </c>
      <c r="EM169" t="n">
        <v>16.24549</v>
      </c>
      <c r="EN169" t="n">
        <v>16.28905</v>
      </c>
      <c r="EO169" t="n">
        <v>16.33246</v>
      </c>
      <c r="EP169" t="n">
        <v>16.37574</v>
      </c>
      <c r="EQ169" t="n">
        <v>16.41888</v>
      </c>
      <c r="ER169" t="n">
        <v>16.46188</v>
      </c>
      <c r="ES169" t="n">
        <v>16.50475</v>
      </c>
      <c r="ET169" t="n">
        <v>16.54749</v>
      </c>
      <c r="EU169" t="n">
        <v>16.59009</v>
      </c>
      <c r="EV169" t="n">
        <v>16.63256</v>
      </c>
      <c r="EW169" t="n">
        <v>16.67491</v>
      </c>
      <c r="EX169" t="n">
        <v>16.71713</v>
      </c>
      <c r="EY169" t="n">
        <v>16.75922</v>
      </c>
      <c r="EZ169" t="n">
        <v>16.8012</v>
      </c>
      <c r="FA169" t="n">
        <v>16.84305</v>
      </c>
      <c r="FB169" t="n">
        <v>16.88478</v>
      </c>
      <c r="FC169" t="n">
        <v>16.9264</v>
      </c>
      <c r="FD169" t="n">
        <v>16.9679</v>
      </c>
      <c r="FE169" t="n">
        <v>17.00928</v>
      </c>
      <c r="FF169" t="n">
        <v>17.05055</v>
      </c>
      <c r="FG169" t="n">
        <v>17.09171</v>
      </c>
      <c r="FH169" t="n">
        <v>17.13276</v>
      </c>
      <c r="FI169" t="n">
        <v>17.1737</v>
      </c>
      <c r="FJ169" t="n">
        <v>17.21454</v>
      </c>
      <c r="FK169" t="n">
        <v>17.25527</v>
      </c>
      <c r="FL169" t="n">
        <v>17.29589</v>
      </c>
      <c r="FM169" t="n">
        <v>17.33642</v>
      </c>
      <c r="FN169" t="n">
        <v>17.37684</v>
      </c>
      <c r="FO169" t="n">
        <v>17.41716</v>
      </c>
      <c r="FP169" t="n">
        <v>17.45738</v>
      </c>
      <c r="FQ169" t="n">
        <v>17.4975</v>
      </c>
      <c r="FR169" t="n">
        <v>17.53753</v>
      </c>
      <c r="FS169" t="n">
        <v>17.57746</v>
      </c>
      <c r="FT169" t="n">
        <v>17.6173</v>
      </c>
      <c r="FU169" t="n">
        <v>17.65705</v>
      </c>
      <c r="FV169" t="n">
        <v>17.6967</v>
      </c>
      <c r="FW169" t="n">
        <v>17.73627</v>
      </c>
      <c r="FX169" t="n">
        <v>17.77574</v>
      </c>
      <c r="FY169" t="n">
        <v>17.81513</v>
      </c>
      <c r="FZ169" t="n">
        <v>17.85443</v>
      </c>
      <c r="GA169" t="n">
        <v>17.89364</v>
      </c>
      <c r="GB169" t="n">
        <v>17.93277</v>
      </c>
      <c r="GC169" t="n">
        <v>17.97181</v>
      </c>
      <c r="GD169" t="n">
        <v>18.01078</v>
      </c>
      <c r="GE169" t="n">
        <v>18.04966</v>
      </c>
      <c r="GF169" t="n">
        <v>18.08846</v>
      </c>
      <c r="GG169" t="n">
        <v>18.12718</v>
      </c>
      <c r="GH169" t="n">
        <v>18.16582</v>
      </c>
      <c r="GI169" t="n">
        <v>18.20439</v>
      </c>
      <c r="GJ169" t="n">
        <v>18.24288</v>
      </c>
      <c r="GK169" t="n">
        <v>18.28129</v>
      </c>
      <c r="GL169" t="n">
        <v>18.31963</v>
      </c>
      <c r="GM169" t="n">
        <v>18.35789</v>
      </c>
      <c r="GN169" t="n">
        <v>18.39609</v>
      </c>
      <c r="GO169" t="n">
        <v>18.43421</v>
      </c>
      <c r="GP169" t="n">
        <v>18.47225</v>
      </c>
      <c r="GQ169" t="n">
        <v>18.51023</v>
      </c>
      <c r="GR169" t="n">
        <v>18.54814</v>
      </c>
      <c r="GS169" t="n">
        <v>18.58599</v>
      </c>
      <c r="GT169" t="n">
        <v>18.62376</v>
      </c>
      <c r="GU169" t="n">
        <v>18.66147</v>
      </c>
      <c r="GV169" t="n">
        <v>18.69911</v>
      </c>
      <c r="GW169" t="n">
        <v>18.73669</v>
      </c>
      <c r="GX169" t="n">
        <v>18.7742</v>
      </c>
      <c r="GY169" t="n">
        <v>18.81165</v>
      </c>
      <c r="GZ169" t="n">
        <v>18.84904</v>
      </c>
      <c r="HA169" t="n">
        <v>18.88636</v>
      </c>
      <c r="HB169" t="n">
        <v>18.92363</v>
      </c>
      <c r="HC169" t="n">
        <v>18.96083</v>
      </c>
      <c r="HD169" t="n">
        <v>18.99798</v>
      </c>
      <c r="HE169" t="n">
        <v>19.03507</v>
      </c>
      <c r="HF169" t="n">
        <v>19.0721</v>
      </c>
      <c r="HG169" t="n">
        <v>19.10907</v>
      </c>
      <c r="HH169" t="n">
        <v>19.14598</v>
      </c>
      <c r="HI169" t="n">
        <v>19.18284</v>
      </c>
      <c r="HJ169" t="n">
        <v>19.21965</v>
      </c>
      <c r="HK169" t="n">
        <v>19.2564</v>
      </c>
      <c r="HL169" t="n">
        <v>19.29309</v>
      </c>
      <c r="HM169" t="n">
        <v>19.32974</v>
      </c>
      <c r="HN169" t="n">
        <v>19.36633</v>
      </c>
      <c r="HO169" t="n">
        <v>19.40287</v>
      </c>
      <c r="HP169" t="n">
        <v>19.43936</v>
      </c>
      <c r="HQ169" t="n">
        <v>19.4758</v>
      </c>
      <c r="HR169" t="n">
        <v>19.51219</v>
      </c>
      <c r="HS169" t="n">
        <v>19.54853</v>
      </c>
      <c r="HT169" t="n">
        <v>19.58482</v>
      </c>
      <c r="HU169" t="n">
        <v>19.62107</v>
      </c>
      <c r="HV169" t="n">
        <v>19.65727</v>
      </c>
      <c r="HW169" t="n">
        <v>19.69342</v>
      </c>
      <c r="HX169" t="n">
        <v>19.72952</v>
      </c>
      <c r="HY169" t="n">
        <v>19.76558</v>
      </c>
      <c r="HZ169" t="n">
        <v>19.8016</v>
      </c>
      <c r="IA169" t="n">
        <v>19.83757</v>
      </c>
      <c r="IB169" t="n">
        <v>19.8735</v>
      </c>
      <c r="IC169" t="n">
        <v>19.90939</v>
      </c>
      <c r="ID169" t="n">
        <v>19.94523</v>
      </c>
      <c r="IE169" t="n">
        <v>19.98104</v>
      </c>
      <c r="IF169" t="n">
        <v>20.0168</v>
      </c>
      <c r="IG169" t="n">
        <v>20.05252</v>
      </c>
      <c r="IH169" t="n">
        <v>20.0882</v>
      </c>
      <c r="II169" t="n">
        <v>20.12384</v>
      </c>
      <c r="IJ169" t="n">
        <v>20.15944</v>
      </c>
      <c r="IK169" t="n">
        <v>20.19501</v>
      </c>
      <c r="IL169" t="n">
        <v>20.23053</v>
      </c>
      <c r="IM169" t="n">
        <v>20.26602</v>
      </c>
      <c r="IN169" t="n">
        <v>20.30148</v>
      </c>
      <c r="IO169" t="n">
        <v>20.33689</v>
      </c>
      <c r="IP169" t="n">
        <v>20.37227</v>
      </c>
      <c r="IQ169" t="n">
        <v>20.40762</v>
      </c>
      <c r="IR169" t="n">
        <v>20.44293</v>
      </c>
      <c r="IS169" t="n">
        <v>20.4782</v>
      </c>
      <c r="IT169" t="n">
        <v>20.51345</v>
      </c>
      <c r="IU169" t="n">
        <v>20.54866</v>
      </c>
      <c r="IV169" t="n">
        <v>20.58384</v>
      </c>
      <c r="IW169" t="n">
        <v>20.61898</v>
      </c>
      <c r="IX169" t="n">
        <v>20.65409</v>
      </c>
      <c r="IY169" t="n">
        <v>20.68918</v>
      </c>
      <c r="IZ169" t="n">
        <v>20.72423</v>
      </c>
      <c r="JA169" t="n">
        <v>20.75925</v>
      </c>
      <c r="JB169" t="n">
        <v>20.79424</v>
      </c>
      <c r="JC169" t="n">
        <v>20.8292</v>
      </c>
      <c r="JD169" t="n">
        <v>20.86414</v>
      </c>
      <c r="JE169" t="n">
        <v>20.89904</v>
      </c>
      <c r="JF169" t="n">
        <v>20.93392</v>
      </c>
      <c r="JG169" t="n">
        <v>20.96877</v>
      </c>
      <c r="JH169" t="n">
        <v>21.00359</v>
      </c>
      <c r="JI169" t="n">
        <v>21.03839</v>
      </c>
      <c r="JJ169" t="n">
        <v>21.07316</v>
      </c>
      <c r="JK169" t="n">
        <v>21.1079</v>
      </c>
      <c r="JL169" t="n">
        <v>21.14262</v>
      </c>
      <c r="JM169" t="n">
        <v>21.17732</v>
      </c>
      <c r="JN169" t="n">
        <v>21.21199</v>
      </c>
      <c r="JO169" t="n">
        <v>21.24663</v>
      </c>
      <c r="JP169" t="n">
        <v>21.28125</v>
      </c>
      <c r="JQ169" t="n">
        <v>21.31585</v>
      </c>
      <c r="JR169" t="n">
        <v>21.35043</v>
      </c>
      <c r="JS169" t="n">
        <v>21.38498</v>
      </c>
      <c r="JT169" t="n">
        <v>21.41952</v>
      </c>
      <c r="JU169" t="n">
        <v>21.45403</v>
      </c>
      <c r="JV169" t="n">
        <v>21.48852</v>
      </c>
      <c r="JW169" t="n">
        <v>21.52299</v>
      </c>
      <c r="JX169" t="n">
        <v>21.55743</v>
      </c>
      <c r="JY169" t="n">
        <v>21.59186</v>
      </c>
      <c r="JZ169" t="n">
        <v>21.62627</v>
      </c>
      <c r="KA169" t="n">
        <v>21.66066</v>
      </c>
      <c r="KB169" t="n">
        <v>21.69503</v>
      </c>
      <c r="KC169" t="n">
        <v>21.72939</v>
      </c>
      <c r="KD169" t="n">
        <v>21.76372</v>
      </c>
      <c r="KE169" t="n">
        <v>21.79804</v>
      </c>
      <c r="KF169" t="n">
        <v>21.83234</v>
      </c>
      <c r="KG169" t="n">
        <v>21.86662</v>
      </c>
      <c r="KH169" t="n">
        <v>21.90089</v>
      </c>
      <c r="KI169" t="n">
        <v>21.93514</v>
      </c>
      <c r="KJ169" t="n">
        <v>21.96938</v>
      </c>
      <c r="KK169" t="n">
        <v>22.0036</v>
      </c>
      <c r="KL169" t="n">
        <v>22.0378</v>
      </c>
      <c r="KM169" t="n">
        <v>22.07199</v>
      </c>
      <c r="KN169" t="n">
        <v>22.10617</v>
      </c>
      <c r="KO169" t="n">
        <v>22.14033</v>
      </c>
      <c r="KP169" t="n">
        <v>22.17448</v>
      </c>
      <c r="KQ169" t="n">
        <v>22.20861</v>
      </c>
      <c r="KR169" t="n">
        <v>22.24274</v>
      </c>
      <c r="KS169" t="n">
        <v>22.27685</v>
      </c>
      <c r="KT169" t="n">
        <v>22.31095</v>
      </c>
      <c r="KU169" t="n">
        <v>22.34503</v>
      </c>
      <c r="KV169" t="n">
        <v>22.37911</v>
      </c>
      <c r="KW169" t="n">
        <v>22.41317</v>
      </c>
      <c r="KX169" t="n">
        <v>22.44723</v>
      </c>
      <c r="KY169" t="n">
        <v>22.48127</v>
      </c>
      <c r="KZ169" t="n">
        <v>22.5153</v>
      </c>
      <c r="LA169" t="n">
        <v>22.54933</v>
      </c>
      <c r="LB169" t="n">
        <v>22.58334</v>
      </c>
      <c r="LC169" t="n">
        <v>22.61735</v>
      </c>
      <c r="LD169" t="n">
        <v>22.65134</v>
      </c>
      <c r="LE169" t="n">
        <v>22.68533</v>
      </c>
      <c r="LF169" t="n">
        <v>22.71931</v>
      </c>
      <c r="LG169" t="n">
        <v>22.75328</v>
      </c>
      <c r="LH169" t="n">
        <v>22.78725</v>
      </c>
      <c r="LI169" t="n">
        <v>22.82121</v>
      </c>
      <c r="LJ169" t="n">
        <v>22.85516</v>
      </c>
      <c r="LK169" t="n">
        <v>22.8891</v>
      </c>
      <c r="LL169" t="n">
        <v>22.92304</v>
      </c>
      <c r="LM169" t="n">
        <v>22.95698</v>
      </c>
      <c r="LN169" t="n">
        <v>22.99091</v>
      </c>
      <c r="LO169" t="n">
        <v>23.02483</v>
      </c>
      <c r="LP169" t="n">
        <v>23.05875</v>
      </c>
      <c r="LQ169" t="n">
        <v>23.09266</v>
      </c>
      <c r="LR169" t="n">
        <v>23.12657</v>
      </c>
      <c r="LS169" t="n">
        <v>23.16048</v>
      </c>
      <c r="LT169" t="n">
        <v>23.19438</v>
      </c>
      <c r="LU169" t="n">
        <v>23.22828</v>
      </c>
      <c r="LV169" t="n">
        <v>23.26218</v>
      </c>
      <c r="LW169" t="n">
        <v>23.29607</v>
      </c>
      <c r="LX169" t="n">
        <v>23.32996</v>
      </c>
      <c r="LY169" t="n">
        <v>23.36385</v>
      </c>
      <c r="LZ169" t="n">
        <v>23.39774</v>
      </c>
      <c r="MA169" t="n">
        <v>23.43163</v>
      </c>
      <c r="MB169" t="n">
        <v>23.46551</v>
      </c>
      <c r="MC169" t="n">
        <v>23.4994</v>
      </c>
      <c r="MD169" t="n">
        <v>23.53328</v>
      </c>
      <c r="ME169" t="n">
        <v>23.56717</v>
      </c>
      <c r="MF169" t="n">
        <v>23.60105</v>
      </c>
      <c r="MG169" t="n">
        <v>23.63494</v>
      </c>
      <c r="MH169" t="n">
        <v>23.66883</v>
      </c>
      <c r="MI169" t="n">
        <v>23.70271</v>
      </c>
      <c r="MJ169" t="n">
        <v>23.7366</v>
      </c>
      <c r="MK169" t="n">
        <v>23.77049</v>
      </c>
      <c r="ML169" t="n">
        <v>23.80438</v>
      </c>
      <c r="MM169" t="n">
        <v>23.83828</v>
      </c>
      <c r="MN169" t="n">
        <v>23.87218</v>
      </c>
      <c r="MO169" t="n">
        <v>23.90608</v>
      </c>
      <c r="MP169" t="n">
        <v>23.93998</v>
      </c>
      <c r="MQ169" t="n">
        <v>23.97389</v>
      </c>
      <c r="MR169" t="n">
        <v>24.0078</v>
      </c>
      <c r="MS169" t="n">
        <v>24.04171</v>
      </c>
      <c r="MT169" t="n">
        <v>24.07563</v>
      </c>
      <c r="MU169" t="n">
        <v>24.10956</v>
      </c>
      <c r="MV169" t="n">
        <v>24.14349</v>
      </c>
      <c r="MW169" t="n">
        <v>24.17742</v>
      </c>
      <c r="MX169" t="n">
        <v>24.21136</v>
      </c>
      <c r="MY169" t="n">
        <v>24.2453</v>
      </c>
      <c r="MZ169" t="n">
        <v>24.27926</v>
      </c>
      <c r="NA169" t="n">
        <v>24.31322</v>
      </c>
      <c r="NB169" t="n">
        <v>24.34718</v>
      </c>
      <c r="NC169" t="n">
        <v>24.38115</v>
      </c>
      <c r="ND169" t="n">
        <v>24.41513</v>
      </c>
      <c r="NE169" t="n">
        <v>24.44912</v>
      </c>
      <c r="NF169" t="n">
        <v>24.48311</v>
      </c>
      <c r="NG169" t="n">
        <v>24.51711</v>
      </c>
      <c r="NH169" t="n">
        <v>24.55112</v>
      </c>
      <c r="NI169" t="n">
        <v>24.58514</v>
      </c>
      <c r="NJ169" t="n">
        <v>24.61917</v>
      </c>
      <c r="NK169" t="n">
        <v>24.65321</v>
      </c>
      <c r="NL169" t="n">
        <v>24.68726</v>
      </c>
      <c r="NM169" t="n">
        <v>24.72131</v>
      </c>
      <c r="NN169" t="n">
        <v>24.75538</v>
      </c>
      <c r="NO169" t="n">
        <v>24.78946</v>
      </c>
      <c r="NP169" t="n">
        <v>24.82355</v>
      </c>
      <c r="NQ169" t="n">
        <v>24.85765</v>
      </c>
      <c r="NR169" t="n">
        <v>24.89176</v>
      </c>
      <c r="NS169" t="n">
        <v>24.92588</v>
      </c>
      <c r="NT169" t="n">
        <v>24.96001</v>
      </c>
      <c r="NU169" t="n">
        <v>24.99416</v>
      </c>
      <c r="NV169" t="n">
        <v>25.02831</v>
      </c>
      <c r="NW169" t="n">
        <v>25.06249</v>
      </c>
      <c r="NX169" t="n">
        <v>25.09667</v>
      </c>
      <c r="NY169" t="n">
        <v>25.13087</v>
      </c>
      <c r="NZ169" t="n">
        <v>25.16508</v>
      </c>
      <c r="OA169" t="n">
        <v>25.1993</v>
      </c>
      <c r="OB169" t="n">
        <v>25.23354</v>
      </c>
      <c r="OC169" t="n">
        <v>25.26779</v>
      </c>
      <c r="OD169" t="n">
        <v>25.30206</v>
      </c>
      <c r="OE169" t="n">
        <v>25.33634</v>
      </c>
      <c r="OF169" t="n">
        <v>25.37064</v>
      </c>
      <c r="OG169" t="n">
        <v>25.40495</v>
      </c>
      <c r="OH169" t="n">
        <v>25.43928</v>
      </c>
      <c r="OI169" t="n">
        <v>25.47363</v>
      </c>
      <c r="OJ169" t="n">
        <v>25.50798</v>
      </c>
      <c r="OK169" t="n">
        <v>25.54236</v>
      </c>
      <c r="OL169" t="n">
        <v>25.57676</v>
      </c>
      <c r="OM169" t="n">
        <v>25.61117</v>
      </c>
      <c r="ON169" t="n">
        <v>25.6456</v>
      </c>
      <c r="OO169" t="n">
        <v>25.68004</v>
      </c>
      <c r="OP169" t="n">
        <v>25.71451</v>
      </c>
      <c r="OQ169" t="n">
        <v>25.74899</v>
      </c>
      <c r="OR169" t="n">
        <v>25.78349</v>
      </c>
      <c r="OS169" t="n">
        <v>25.81801</v>
      </c>
      <c r="OT169" t="n">
        <v>25.85255</v>
      </c>
      <c r="OU169" t="n">
        <v>25.88711</v>
      </c>
      <c r="OV169" t="n">
        <v>25.92169</v>
      </c>
      <c r="OW169" t="n">
        <v>25.95629</v>
      </c>
      <c r="OX169" t="n">
        <v>25.9909</v>
      </c>
      <c r="OY169" t="n">
        <v>26.02554</v>
      </c>
      <c r="OZ169" t="n">
        <v>26.0602</v>
      </c>
      <c r="PA169" t="n">
        <v>26.09488</v>
      </c>
      <c r="PB169" t="n">
        <v>26.12959</v>
      </c>
      <c r="PC169" t="n">
        <v>26.16431</v>
      </c>
      <c r="PD169" t="n">
        <v>26.19905</v>
      </c>
      <c r="PE169" t="n">
        <v>26.23382</v>
      </c>
      <c r="PF169" t="n">
        <v>26.26861</v>
      </c>
      <c r="PG169" t="n">
        <v>26.30343</v>
      </c>
      <c r="PH169" t="n">
        <v>26.33826</v>
      </c>
      <c r="PI169" t="n">
        <v>26.37312</v>
      </c>
      <c r="PJ169" t="n">
        <v>26.40801</v>
      </c>
      <c r="PK169" t="n">
        <v>26.44291</v>
      </c>
      <c r="PL169" t="n">
        <v>26.47785</v>
      </c>
      <c r="PM169" t="n">
        <v>26.5128</v>
      </c>
      <c r="PN169" t="n">
        <v>26.54778</v>
      </c>
      <c r="PO169" t="n">
        <v>26.58279</v>
      </c>
      <c r="PP169" t="n">
        <v>26.61782</v>
      </c>
      <c r="PQ169" t="n">
        <v>26.65288</v>
      </c>
      <c r="PR169" t="n">
        <v>26.68796</v>
      </c>
      <c r="PS169" t="n">
        <v>26.72307</v>
      </c>
      <c r="PT169" t="n">
        <v>26.75821</v>
      </c>
      <c r="PU169" t="n">
        <v>26.79337</v>
      </c>
      <c r="PV169" t="n">
        <v>26.82856</v>
      </c>
      <c r="PW169" t="n">
        <v>26.86378</v>
      </c>
      <c r="PX169" t="n">
        <v>26.89902</v>
      </c>
      <c r="PY169" t="n">
        <v>26.93429</v>
      </c>
      <c r="PZ169" t="n">
        <v>26.96959</v>
      </c>
      <c r="QA169" t="n">
        <v>27.00492</v>
      </c>
      <c r="QB169" t="n">
        <v>27.04028</v>
      </c>
      <c r="QC169" t="n">
        <v>27.07567</v>
      </c>
      <c r="QD169" t="n">
        <v>27.11109</v>
      </c>
      <c r="QE169" t="n">
        <v>27.14654</v>
      </c>
      <c r="QF169" t="n">
        <v>27.18201</v>
      </c>
      <c r="QG169" t="n">
        <v>27.21752</v>
      </c>
      <c r="QH169" t="n">
        <v>27.25306</v>
      </c>
      <c r="QI169" t="n">
        <v>27.28863</v>
      </c>
      <c r="QJ169" t="n">
        <v>27.32423</v>
      </c>
      <c r="QK169" t="n">
        <v>27.35986</v>
      </c>
      <c r="QL169" t="n">
        <v>27.39553</v>
      </c>
      <c r="QM169" t="n">
        <v>27.43122</v>
      </c>
      <c r="QN169" t="n">
        <v>27.46695</v>
      </c>
      <c r="QO169" t="n">
        <v>27.50271</v>
      </c>
      <c r="QP169" t="n">
        <v>27.53851</v>
      </c>
      <c r="QQ169" t="n">
        <v>27.57434</v>
      </c>
      <c r="QR169" t="n">
        <v>27.6102</v>
      </c>
      <c r="QS169" t="n">
        <v>27.6461</v>
      </c>
      <c r="QT169" t="n">
        <v>27.68202</v>
      </c>
      <c r="QU169" t="n">
        <v>27.71799</v>
      </c>
      <c r="QV169" t="n">
        <v>27.75399</v>
      </c>
      <c r="QW169" t="n">
        <v>27.79003</v>
      </c>
      <c r="QX169" t="n">
        <v>27.8261</v>
      </c>
      <c r="QY169" t="n">
        <v>27.8622</v>
      </c>
      <c r="QZ169" t="n">
        <v>27.89835</v>
      </c>
      <c r="RA169" t="n">
        <v>27.93453</v>
      </c>
      <c r="RB169" t="n">
        <v>27.97074</v>
      </c>
      <c r="RC169" t="n">
        <v>28.007</v>
      </c>
      <c r="RD169" t="n">
        <v>28.04329</v>
      </c>
      <c r="RE169" t="n">
        <v>28.07962</v>
      </c>
      <c r="RF169" t="n">
        <v>28.11598</v>
      </c>
      <c r="RG169" t="n">
        <v>28.15239</v>
      </c>
      <c r="RH169" t="n">
        <v>28.18883</v>
      </c>
      <c r="RI169" t="n">
        <v>28.22532</v>
      </c>
      <c r="RJ169" t="n">
        <v>28.26184</v>
      </c>
      <c r="RK169" t="n">
        <v>28.2984</v>
      </c>
      <c r="RL169" t="n">
        <v>28.33501</v>
      </c>
      <c r="RM169" t="n">
        <v>28.37165</v>
      </c>
      <c r="RN169" t="n">
        <v>28.40833</v>
      </c>
      <c r="RO169" t="n">
        <v>28.44506</v>
      </c>
      <c r="RP169" t="n">
        <v>28.48182</v>
      </c>
      <c r="RQ169" t="n">
        <v>28.51863</v>
      </c>
      <c r="RR169" t="n">
        <v>28.55548</v>
      </c>
      <c r="RS169" t="n">
        <v>28.59238</v>
      </c>
      <c r="RT169" t="n">
        <v>28.62931</v>
      </c>
      <c r="RU169" t="n">
        <v>28.66629</v>
      </c>
      <c r="RV169" t="n">
        <v>28.70331</v>
      </c>
      <c r="RW169" t="n">
        <v>28.74038</v>
      </c>
      <c r="RX169" t="n">
        <v>28.77749</v>
      </c>
      <c r="RY169" t="n">
        <v>28.81465</v>
      </c>
      <c r="RZ169" t="n">
        <v>28.85184</v>
      </c>
      <c r="SA169" t="n">
        <v>28.88909</v>
      </c>
      <c r="SB169" t="n">
        <v>28.92638</v>
      </c>
      <c r="SC169" t="n">
        <v>28.96372</v>
      </c>
      <c r="SD169" t="n">
        <v>29.0011</v>
      </c>
      <c r="SE169" t="n">
        <v>29.03853</v>
      </c>
      <c r="SF169" t="n">
        <v>29.076</v>
      </c>
      <c r="SG169" t="n">
        <v>29.11353</v>
      </c>
      <c r="SH169" t="n">
        <v>29.1511</v>
      </c>
      <c r="SI169" t="n">
        <v>29.18872</v>
      </c>
      <c r="SJ169" t="n">
        <v>29.22638</v>
      </c>
      <c r="SK169" t="n">
        <v>29.2641</v>
      </c>
      <c r="SL169" t="n">
        <v>29.30187</v>
      </c>
      <c r="SM169" t="n">
        <v>29.33968</v>
      </c>
      <c r="SN169" t="n">
        <v>29.37754</v>
      </c>
      <c r="SO169" t="n">
        <v>29.41546</v>
      </c>
      <c r="SP169" t="n">
        <v>29.45343</v>
      </c>
      <c r="SQ169" t="n">
        <v>29.49144</v>
      </c>
      <c r="SR169" t="n">
        <v>29.52951</v>
      </c>
      <c r="SS169" t="n">
        <v>29.56763</v>
      </c>
      <c r="ST169" t="n">
        <v>29.6058</v>
      </c>
      <c r="SU169" t="n">
        <v>29.64403</v>
      </c>
      <c r="SV169" t="n">
        <v>29.6823</v>
      </c>
      <c r="SW169" t="n">
        <v>29.72063</v>
      </c>
      <c r="SX169" t="n">
        <v>29.75902</v>
      </c>
      <c r="SY169" t="n">
        <v>29.79745</v>
      </c>
      <c r="SZ169" t="n">
        <v>29.83595</v>
      </c>
      <c r="TA169" t="n">
        <v>29.87449</v>
      </c>
      <c r="TB169" t="n">
        <v>29.9131</v>
      </c>
      <c r="TC169" t="n">
        <v>29.95176</v>
      </c>
      <c r="TD169" t="n">
        <v>29.99047</v>
      </c>
      <c r="TE169" t="n">
        <v>30.02924</v>
      </c>
      <c r="TF169" t="n">
        <v>30.06807</v>
      </c>
      <c r="TG169" t="n">
        <v>30.10695</v>
      </c>
      <c r="TH169" t="n">
        <v>30.14589</v>
      </c>
      <c r="TI169" t="n">
        <v>30.18489</v>
      </c>
      <c r="TJ169" t="n">
        <v>30.22395</v>
      </c>
      <c r="TK169" t="n">
        <v>30.26307</v>
      </c>
      <c r="TL169" t="n">
        <v>30.30225</v>
      </c>
      <c r="TM169" t="n">
        <v>30.34148</v>
      </c>
      <c r="TN169" t="n">
        <v>30.38078</v>
      </c>
      <c r="TO169" t="n">
        <v>30.42014</v>
      </c>
      <c r="TP169" t="n">
        <v>30.45955</v>
      </c>
      <c r="TQ169" t="n">
        <v>30.49903</v>
      </c>
      <c r="TR169" t="n">
        <v>30.53858</v>
      </c>
      <c r="TS169" t="n">
        <v>30.57818</v>
      </c>
      <c r="TT169" t="n">
        <v>30.61785</v>
      </c>
      <c r="TU169" t="n">
        <v>30.65758</v>
      </c>
      <c r="TV169" t="n">
        <v>30.69737</v>
      </c>
      <c r="TW169" t="n">
        <v>30.73722</v>
      </c>
      <c r="TX169" t="n">
        <v>30.77715</v>
      </c>
      <c r="TY169" t="n">
        <v>30.81713</v>
      </c>
      <c r="TZ169" t="n">
        <v>30.85719</v>
      </c>
      <c r="UA169" t="n">
        <v>30.8973</v>
      </c>
      <c r="UB169" t="n">
        <v>30.93749</v>
      </c>
      <c r="UC169" t="n">
        <v>30.97774</v>
      </c>
      <c r="UD169" t="n">
        <v>31.01805</v>
      </c>
      <c r="UE169" t="n">
        <v>31.05844</v>
      </c>
      <c r="UF169" t="n">
        <v>31.09889</v>
      </c>
      <c r="UG169" t="n">
        <v>31.13941</v>
      </c>
      <c r="UH169" t="n">
        <v>31.18001</v>
      </c>
      <c r="UI169" t="n">
        <v>31.22067</v>
      </c>
      <c r="UJ169" t="n">
        <v>31.2614</v>
      </c>
      <c r="UK169" t="n">
        <v>31.3022</v>
      </c>
      <c r="UL169" t="n">
        <v>31.34307</v>
      </c>
      <c r="UM169" t="n">
        <v>31.38401</v>
      </c>
      <c r="UN169" t="n">
        <v>31.42503</v>
      </c>
      <c r="UO169" t="n">
        <v>31.46612</v>
      </c>
      <c r="UP169" t="n">
        <v>31.50728</v>
      </c>
      <c r="UQ169" t="n">
        <v>31.54851</v>
      </c>
      <c r="UR169" t="n">
        <v>31.58982</v>
      </c>
      <c r="US169" t="n">
        <v>31.6312</v>
      </c>
      <c r="UT169" t="n">
        <v>31.67266</v>
      </c>
      <c r="UU169" t="n">
        <v>31.71419</v>
      </c>
      <c r="UV169" t="n">
        <v>31.7558</v>
      </c>
      <c r="UW169" t="n">
        <v>31.79748</v>
      </c>
      <c r="UX169" t="n">
        <v>31.83925</v>
      </c>
      <c r="UY169" t="n">
        <v>31.88109</v>
      </c>
      <c r="UZ169" t="n">
        <v>31.923</v>
      </c>
      <c r="VA169" t="n">
        <v>31.965</v>
      </c>
      <c r="VB169" t="n">
        <v>32.00708</v>
      </c>
      <c r="VC169" t="n">
        <v>32.04923</v>
      </c>
      <c r="VD169" t="n">
        <v>32.09146</v>
      </c>
      <c r="VE169" t="n">
        <v>32.13378</v>
      </c>
      <c r="VF169" t="n">
        <v>32.17618</v>
      </c>
      <c r="VG169" t="n">
        <v>32.21866</v>
      </c>
      <c r="VH169" t="n">
        <v>32.26122</v>
      </c>
      <c r="VI169" t="n">
        <v>32.30386</v>
      </c>
      <c r="VJ169" t="n">
        <v>32.34659</v>
      </c>
      <c r="VK169" t="n">
        <v>32.3894</v>
      </c>
      <c r="VL169" t="n">
        <v>32.4323</v>
      </c>
      <c r="VM169" t="n">
        <v>32.47528</v>
      </c>
      <c r="VN169" t="n">
        <v>32.51835</v>
      </c>
      <c r="VO169" t="n">
        <v>32.5615</v>
      </c>
      <c r="VP169" t="n">
        <v>32.60474</v>
      </c>
      <c r="VQ169" t="n">
        <v>32.64808</v>
      </c>
      <c r="VR169" t="n">
        <v>32.69149</v>
      </c>
      <c r="VS169" t="n">
        <v>32.735</v>
      </c>
      <c r="VT169" t="n">
        <v>32.77859</v>
      </c>
      <c r="VU169" t="n">
        <v>32.82228</v>
      </c>
      <c r="VV169" t="n">
        <v>32.86605</v>
      </c>
      <c r="VW169" t="n">
        <v>32.90992</v>
      </c>
      <c r="VX169" t="n">
        <v>32.95388</v>
      </c>
      <c r="VY169" t="n">
        <v>32.99793</v>
      </c>
      <c r="VZ169" t="n">
        <v>33.04208</v>
      </c>
      <c r="WA169" t="n">
        <v>33.08631</v>
      </c>
      <c r="WB169" t="n">
        <v>33.13065</v>
      </c>
      <c r="WC169" t="n">
        <v>33.17507</v>
      </c>
      <c r="WD169" t="n">
        <v>33.2196</v>
      </c>
      <c r="WE169" t="n">
        <v>33.26422</v>
      </c>
      <c r="WF169" t="n">
        <v>33.30893</v>
      </c>
      <c r="WG169" t="n">
        <v>33.35375</v>
      </c>
      <c r="WH169" t="n">
        <v>33.39866</v>
      </c>
      <c r="WI169" t="n">
        <v>33.44367</v>
      </c>
      <c r="WJ169" t="n">
        <v>33.48878</v>
      </c>
      <c r="WK169" t="n">
        <v>33.53399</v>
      </c>
      <c r="WL169" t="n">
        <v>33.57931</v>
      </c>
      <c r="WM169" t="n">
        <v>33.62472</v>
      </c>
      <c r="WN169" t="n">
        <v>33.67024</v>
      </c>
      <c r="WO169" t="n">
        <v>33.71586</v>
      </c>
      <c r="WP169" t="n">
        <v>33.76158</v>
      </c>
      <c r="WQ169" t="n">
        <v>33.80741</v>
      </c>
      <c r="WR169" t="n">
        <v>33.85334</v>
      </c>
      <c r="WS169" t="n">
        <v>33.89939</v>
      </c>
      <c r="WT169" t="n">
        <v>33.94553</v>
      </c>
      <c r="WU169" t="n">
        <v>33.99179</v>
      </c>
      <c r="WV169" t="n">
        <v>34.03815</v>
      </c>
      <c r="WW169" t="n">
        <v>34.08462</v>
      </c>
      <c r="WX169" t="n">
        <v>34.1312</v>
      </c>
      <c r="WY169" t="n">
        <v>34.17789</v>
      </c>
      <c r="WZ169" t="n">
        <v>34.2247</v>
      </c>
      <c r="XA169" t="n">
        <v>34.27161</v>
      </c>
      <c r="XB169" t="n">
        <v>34.31864</v>
      </c>
      <c r="XC169" t="n">
        <v>34.36578</v>
      </c>
      <c r="XD169" t="n">
        <v>34.41304</v>
      </c>
      <c r="XE169" t="n">
        <v>34.46041</v>
      </c>
      <c r="XF169" t="n">
        <v>34.5079</v>
      </c>
      <c r="XG169" t="n">
        <v>34.55551</v>
      </c>
      <c r="XH169" t="n">
        <v>34.60323</v>
      </c>
      <c r="XI169" t="n">
        <v>34.65107</v>
      </c>
      <c r="XJ169" t="n">
        <v>34.69903</v>
      </c>
      <c r="XK169" t="n">
        <v>34.74711</v>
      </c>
      <c r="XL169" t="n">
        <v>34.79531</v>
      </c>
      <c r="XM169" t="n">
        <v>34.84364</v>
      </c>
      <c r="XN169" t="n">
        <v>34.89209</v>
      </c>
      <c r="XO169" t="n">
        <v>34.94066</v>
      </c>
      <c r="XP169" t="n">
        <v>34.98935</v>
      </c>
      <c r="XQ169" t="n">
        <v>35.03817</v>
      </c>
      <c r="XR169" t="n">
        <v>35.08712</v>
      </c>
      <c r="XS169" t="n">
        <v>35.13619</v>
      </c>
      <c r="XT169" t="n">
        <v>35.1854</v>
      </c>
      <c r="XU169" t="n">
        <v>35.23473</v>
      </c>
      <c r="XV169" t="n">
        <v>35.28419</v>
      </c>
      <c r="XW169" t="n">
        <v>35.33378</v>
      </c>
      <c r="XX169" t="n">
        <v>35.38351</v>
      </c>
      <c r="XY169" t="n">
        <v>35.43336</v>
      </c>
      <c r="XZ169" t="n">
        <v>35.48336</v>
      </c>
      <c r="YA169" t="n">
        <v>35.53348</v>
      </c>
      <c r="YB169" t="n">
        <v>35.58374</v>
      </c>
      <c r="YC169" t="n">
        <v>35.63414</v>
      </c>
      <c r="YD169" t="n">
        <v>35.68468</v>
      </c>
      <c r="YE169" t="n">
        <v>35.73536</v>
      </c>
      <c r="YF169" t="n">
        <v>35.78617</v>
      </c>
      <c r="YG169" t="n">
        <v>35.83712</v>
      </c>
      <c r="YH169" t="n">
        <v>35.88822</v>
      </c>
      <c r="YI169" t="n">
        <v>35.93946</v>
      </c>
      <c r="YJ169" t="n">
        <v>35.99084</v>
      </c>
      <c r="YK169" t="n">
        <v>36.04238</v>
      </c>
      <c r="YL169" t="n">
        <v>36.09405</v>
      </c>
      <c r="YM169" t="n">
        <v>36.14587</v>
      </c>
      <c r="YN169" t="n">
        <v>36.19785</v>
      </c>
      <c r="YO169" t="n">
        <v>36.24997</v>
      </c>
      <c r="YP169" t="n">
        <v>36.30223</v>
      </c>
      <c r="YQ169" t="n">
        <v>36.35466</v>
      </c>
      <c r="YR169" t="n">
        <v>36.40723</v>
      </c>
      <c r="YS169" t="n">
        <v>36.45996</v>
      </c>
      <c r="YT169" t="n">
        <v>36.51284</v>
      </c>
      <c r="YU169" t="n">
        <v>36.56588</v>
      </c>
      <c r="YV169" t="n">
        <v>36.61908</v>
      </c>
      <c r="YW169" t="n">
        <v>36.67244</v>
      </c>
      <c r="YX169" t="n">
        <v>36.72595</v>
      </c>
      <c r="YY169" t="n">
        <v>36.77963</v>
      </c>
      <c r="YZ169" t="n">
        <v>36.83347</v>
      </c>
      <c r="ZA169" t="n">
        <v>36.88747</v>
      </c>
      <c r="ZB169" t="n">
        <v>36.94164</v>
      </c>
      <c r="ZC169" t="n">
        <v>36.99597</v>
      </c>
      <c r="ZD169" t="n">
        <v>37.05047</v>
      </c>
      <c r="ZE169" t="n">
        <v>37.10514</v>
      </c>
      <c r="ZF169" t="n">
        <v>37.15997</v>
      </c>
      <c r="ZG169" t="n">
        <v>37.21498</v>
      </c>
      <c r="ZH169" t="n">
        <v>37.27016</v>
      </c>
      <c r="ZI169" t="n">
        <v>37.32552</v>
      </c>
      <c r="ZJ169" t="n">
        <v>37.38105</v>
      </c>
      <c r="ZK169" t="n">
        <v>37.43676</v>
      </c>
      <c r="ZL169" t="n">
        <v>37.49264</v>
      </c>
      <c r="ZM169" t="n">
        <v>37.5487</v>
      </c>
      <c r="ZN169" t="n">
        <v>37.60495</v>
      </c>
      <c r="ZO169" t="n">
        <v>37.66137</v>
      </c>
      <c r="ZP169" t="n">
        <v>37.71798</v>
      </c>
      <c r="ZQ169" t="n">
        <v>37.77478</v>
      </c>
      <c r="ZR169" t="n">
        <v>37.83176</v>
      </c>
      <c r="ZS169" t="n">
        <v>37.88893</v>
      </c>
      <c r="ZT169" t="n">
        <v>37.94629</v>
      </c>
      <c r="ZU169" t="n">
        <v>38.00384</v>
      </c>
      <c r="ZV169" t="n">
        <v>38.06158</v>
      </c>
      <c r="ZW169" t="n">
        <v>38.11951</v>
      </c>
      <c r="ZX169" t="n">
        <v>38.17764</v>
      </c>
      <c r="ZY169" t="n">
        <v>38.23597</v>
      </c>
      <c r="ZZ169" t="n">
        <v>38.2945</v>
      </c>
      <c r="AAA169" t="n">
        <v>38.35323</v>
      </c>
      <c r="AAB169" t="n">
        <v>38.41216</v>
      </c>
      <c r="AAC169" t="n">
        <v>38.47129</v>
      </c>
      <c r="AAD169" t="n">
        <v>38.53062</v>
      </c>
      <c r="AAE169" t="n">
        <v>38.59017</v>
      </c>
      <c r="AAF169" t="n">
        <v>38.64992</v>
      </c>
      <c r="AAG169" t="n">
        <v>38.70988</v>
      </c>
      <c r="AAH169" t="n">
        <v>38.77006</v>
      </c>
      <c r="AAI169" t="n">
        <v>38.83045</v>
      </c>
      <c r="AAJ169" t="n">
        <v>38.89105</v>
      </c>
      <c r="AAK169" t="n">
        <v>38.95187</v>
      </c>
      <c r="AAL169" t="n">
        <v>39.01292</v>
      </c>
      <c r="AAM169" t="n">
        <v>39.07418</v>
      </c>
      <c r="AAN169" t="n">
        <v>39.13567</v>
      </c>
      <c r="AAO169" t="n">
        <v>39.19737</v>
      </c>
      <c r="AAP169" t="n">
        <v>39.25931</v>
      </c>
      <c r="AAQ169" t="n">
        <v>39.32148</v>
      </c>
      <c r="AAR169" t="n">
        <v>39.38387</v>
      </c>
      <c r="AAS169" t="n">
        <v>39.4465</v>
      </c>
      <c r="AAT169" t="n">
        <v>39.50936</v>
      </c>
      <c r="AAU169" t="n">
        <v>39.57246</v>
      </c>
      <c r="AAV169" t="n">
        <v>39.6358</v>
      </c>
      <c r="AAW169" t="n">
        <v>39.69938</v>
      </c>
      <c r="AAX169" t="n">
        <v>39.7632</v>
      </c>
      <c r="AAY169" t="n">
        <v>39.82726</v>
      </c>
      <c r="AAZ169" t="n">
        <v>39.89157</v>
      </c>
      <c r="ABA169" t="n">
        <v>39.95614</v>
      </c>
      <c r="ABB169" t="n">
        <v>40.02095</v>
      </c>
      <c r="ABC169" t="n">
        <v>40.08602</v>
      </c>
      <c r="ABD169" t="n">
        <v>40.15134</v>
      </c>
      <c r="ABE169" t="n">
        <v>40.21692</v>
      </c>
      <c r="ABF169" t="n">
        <v>40.28276</v>
      </c>
      <c r="ABG169" t="n">
        <v>40.34886</v>
      </c>
      <c r="ABH169" t="n">
        <v>40.41523</v>
      </c>
      <c r="ABI169" t="n">
        <v>40.48186</v>
      </c>
      <c r="ABJ169" t="n">
        <v>40.54877</v>
      </c>
      <c r="ABK169" t="n">
        <v>40.61594</v>
      </c>
      <c r="ABL169" t="n">
        <v>40.68339</v>
      </c>
      <c r="ABM169" t="n">
        <v>40.75112</v>
      </c>
      <c r="ABN169" t="n">
        <v>40.81913</v>
      </c>
      <c r="ABO169" t="n">
        <v>40.88742</v>
      </c>
      <c r="ABP169" t="n">
        <v>40.95599</v>
      </c>
      <c r="ABQ169" t="n">
        <v>41.02485</v>
      </c>
      <c r="ABR169" t="n">
        <v>41.09401</v>
      </c>
      <c r="ABS169" t="n">
        <v>41.16345</v>
      </c>
      <c r="ABT169" t="n">
        <v>41.23319</v>
      </c>
      <c r="ABU169" t="n">
        <v>41.30323</v>
      </c>
      <c r="ABV169" t="n">
        <v>41.37356</v>
      </c>
      <c r="ABW169" t="n">
        <v>41.44421</v>
      </c>
      <c r="ABX169" t="n">
        <v>41.51516</v>
      </c>
      <c r="ABY169" t="n">
        <v>41.58641</v>
      </c>
      <c r="ABZ169" t="n">
        <v>41.65798</v>
      </c>
      <c r="ACA169" t="n">
        <v>41.72987</v>
      </c>
      <c r="ACB169" t="n">
        <v>41.80207</v>
      </c>
      <c r="ACC169" t="n">
        <v>41.8746</v>
      </c>
      <c r="ACD169" t="n">
        <v>41.94745</v>
      </c>
      <c r="ACE169" t="n">
        <v>42.02063</v>
      </c>
      <c r="ACF169" t="n">
        <v>42.09414</v>
      </c>
      <c r="ACG169" t="n">
        <v>42.16798</v>
      </c>
      <c r="ACH169" t="n">
        <v>42.24216</v>
      </c>
      <c r="ACI169" t="n">
        <v>42.31668</v>
      </c>
      <c r="ACJ169" t="n">
        <v>42.39155</v>
      </c>
      <c r="ACK169" t="n">
        <v>42.46676</v>
      </c>
      <c r="ACL169" t="n">
        <v>42.54233</v>
      </c>
      <c r="ACM169" t="n">
        <v>42.61824</v>
      </c>
      <c r="ACN169" t="n">
        <v>42.69452</v>
      </c>
      <c r="ACO169" t="n">
        <v>42.77116</v>
      </c>
      <c r="ACP169" t="n">
        <v>42.84816</v>
      </c>
      <c r="ACQ169" t="n">
        <v>42.92554</v>
      </c>
      <c r="ACR169" t="n">
        <v>43.00328</v>
      </c>
      <c r="ACS169" t="n">
        <v>43.0814</v>
      </c>
      <c r="ACT169" t="n">
        <v>43.1599</v>
      </c>
      <c r="ACU169" t="n">
        <v>43.23879</v>
      </c>
      <c r="ACV169" t="n">
        <v>43.31806</v>
      </c>
      <c r="ACW169" t="n">
        <v>43.39773</v>
      </c>
      <c r="ACX169" t="n">
        <v>43.47779</v>
      </c>
      <c r="ACY169" t="n">
        <v>43.55825</v>
      </c>
      <c r="ACZ169" t="n">
        <v>43.63912</v>
      </c>
      <c r="ADA169" t="n">
        <v>43.7204</v>
      </c>
      <c r="ADB169" t="n">
        <v>43.80209</v>
      </c>
      <c r="ADC169" t="n">
        <v>43.8842</v>
      </c>
      <c r="ADD169" t="n">
        <v>43.96673</v>
      </c>
      <c r="ADE169" t="n">
        <v>44.04968</v>
      </c>
      <c r="ADF169" t="n">
        <v>44.13307</v>
      </c>
      <c r="ADG169" t="n">
        <v>44.2169</v>
      </c>
      <c r="ADH169" t="n">
        <v>44.30116</v>
      </c>
      <c r="ADI169" t="n">
        <v>44.38587</v>
      </c>
      <c r="ADJ169" t="n">
        <v>44.47103</v>
      </c>
      <c r="ADK169" t="n">
        <v>44.55664</v>
      </c>
      <c r="ADL169" t="n">
        <v>44.64272</v>
      </c>
      <c r="ADM169" t="n">
        <v>44.72926</v>
      </c>
      <c r="ADN169" t="n">
        <v>44.81628</v>
      </c>
      <c r="ADO169" t="n">
        <v>44.90376</v>
      </c>
      <c r="ADP169" t="n">
        <v>44.99173</v>
      </c>
      <c r="ADQ169" t="n">
        <v>45.08019</v>
      </c>
      <c r="ADR169" t="n">
        <v>45.16914</v>
      </c>
      <c r="ADS169" t="n">
        <v>45.25858</v>
      </c>
      <c r="ADT169" t="n">
        <v>45.34853</v>
      </c>
      <c r="ADU169" t="n">
        <v>45.439</v>
      </c>
      <c r="ADV169" t="n">
        <v>45.52997</v>
      </c>
      <c r="ADW169" t="n">
        <v>45.62146</v>
      </c>
      <c r="ADX169" t="n">
        <v>45.71349</v>
      </c>
      <c r="ADY169" t="n">
        <v>45.80605</v>
      </c>
      <c r="ADZ169" t="n">
        <v>45.89914</v>
      </c>
      <c r="AEA169" t="n">
        <v>45.99279</v>
      </c>
      <c r="AEB169" t="n">
        <v>46.08698</v>
      </c>
      <c r="AEC169" t="n">
        <v>46.18174</v>
      </c>
      <c r="AED169" t="n">
        <v>46.27706</v>
      </c>
      <c r="AEE169" t="n">
        <v>46.37296</v>
      </c>
      <c r="AEF169" t="n">
        <v>46.46943</v>
      </c>
      <c r="AEG169" t="n">
        <v>46.56649</v>
      </c>
      <c r="AEH169" t="n">
        <v>46.66415</v>
      </c>
      <c r="AEI169" t="n">
        <v>46.76241</v>
      </c>
      <c r="AEJ169" t="n">
        <v>46.86128</v>
      </c>
      <c r="AEK169" t="n">
        <v>46.96076</v>
      </c>
      <c r="AEL169" t="n">
        <v>47.06087</v>
      </c>
      <c r="AEM169" t="n">
        <v>47.16161</v>
      </c>
      <c r="AEN169" t="n">
        <v>47.26299</v>
      </c>
      <c r="AEO169" t="n">
        <v>47.36502</v>
      </c>
      <c r="AEP169" t="n">
        <v>47.46771</v>
      </c>
      <c r="AEQ169" t="n">
        <v>47.57106</v>
      </c>
      <c r="AER169" t="n">
        <v>47.67509</v>
      </c>
      <c r="AES169" t="n">
        <v>47.7798</v>
      </c>
      <c r="AET169" t="n">
        <v>47.8852</v>
      </c>
      <c r="AEU169" t="n">
        <v>47.9913</v>
      </c>
      <c r="AEV169" t="n">
        <v>48.09811</v>
      </c>
      <c r="AEW169" t="n">
        <v>48.20564</v>
      </c>
      <c r="AEX169" t="n">
        <v>48.3139</v>
      </c>
      <c r="AEY169" t="n">
        <v>48.4229</v>
      </c>
      <c r="AEZ169" t="n">
        <v>48.53265</v>
      </c>
      <c r="AFA169" t="n">
        <v>48.64316</v>
      </c>
      <c r="AFB169" t="n">
        <v>48.75444</v>
      </c>
      <c r="AFC169" t="n">
        <v>48.86649</v>
      </c>
      <c r="AFD169" t="n">
        <v>48.97934</v>
      </c>
      <c r="AFE169" t="n">
        <v>49.09299</v>
      </c>
      <c r="AFF169" t="n">
        <v>49.20745</v>
      </c>
      <c r="AFG169" t="n">
        <v>49.32274</v>
      </c>
      <c r="AFH169" t="n">
        <v>49.43887</v>
      </c>
      <c r="AFI169" t="n">
        <v>49.55584</v>
      </c>
      <c r="AFJ169" t="n">
        <v>49.67367</v>
      </c>
      <c r="AFK169" t="n">
        <v>49.79237</v>
      </c>
      <c r="AFL169" t="n">
        <v>49.91196</v>
      </c>
      <c r="AFM169" t="n">
        <v>50.03246</v>
      </c>
      <c r="AFN169" t="n">
        <v>50.15385</v>
      </c>
      <c r="AFO169" t="n">
        <v>50.27618</v>
      </c>
      <c r="AFP169" t="n">
        <v>50.39945</v>
      </c>
      <c r="AFQ169" t="n">
        <v>50.52367</v>
      </c>
      <c r="AFR169" t="n">
        <v>50.64885</v>
      </c>
      <c r="AFS169" t="n">
        <v>50.77502</v>
      </c>
      <c r="AFT169" t="n">
        <v>50.90218</v>
      </c>
      <c r="AFU169" t="n">
        <v>51.03036</v>
      </c>
      <c r="AFV169" t="n">
        <v>51.15957</v>
      </c>
      <c r="AFW169" t="n">
        <v>51.28982</v>
      </c>
      <c r="AFX169" t="n">
        <v>51.42113</v>
      </c>
      <c r="AFY169" t="n">
        <v>51.55352</v>
      </c>
      <c r="AFZ169" t="n">
        <v>51.687</v>
      </c>
      <c r="AGA169" t="n">
        <v>51.82159</v>
      </c>
      <c r="AGB169" t="n">
        <v>51.95732</v>
      </c>
      <c r="AGC169" t="n">
        <v>52.09419</v>
      </c>
      <c r="AGD169" t="n">
        <v>52.23223</v>
      </c>
      <c r="AGE169" t="n">
        <v>52.37145</v>
      </c>
      <c r="AGF169" t="n">
        <v>52.51188</v>
      </c>
      <c r="AGG169" t="n">
        <v>52.65354</v>
      </c>
      <c r="AGH169" t="n">
        <v>52.79644</v>
      </c>
      <c r="AGI169" t="n">
        <v>52.94062</v>
      </c>
      <c r="AGJ169" t="n">
        <v>53.08608</v>
      </c>
      <c r="AGK169" t="n">
        <v>53.23285</v>
      </c>
      <c r="AGL169" t="n">
        <v>53.38096</v>
      </c>
      <c r="AGM169" t="n">
        <v>53.53042</v>
      </c>
      <c r="AGN169" t="n">
        <v>53.68127</v>
      </c>
      <c r="AGO169" t="n">
        <v>53.83352</v>
      </c>
      <c r="AGP169" t="n">
        <v>53.9872</v>
      </c>
      <c r="AGQ169" t="n">
        <v>54.14234</v>
      </c>
      <c r="AGR169" t="n">
        <v>54.29897</v>
      </c>
      <c r="AGS169" t="n">
        <v>54.4571</v>
      </c>
      <c r="AGT169" t="n">
        <v>54.61677</v>
      </c>
      <c r="AGU169" t="n">
        <v>54.778</v>
      </c>
      <c r="AGV169" t="n">
        <v>54.94083</v>
      </c>
      <c r="AGW169" t="n">
        <v>55.10529</v>
      </c>
      <c r="AGX169" t="n">
        <v>55.27141</v>
      </c>
      <c r="AGY169" t="n">
        <v>55.43921</v>
      </c>
      <c r="AGZ169" t="n">
        <v>55.60873</v>
      </c>
      <c r="AHA169" t="n">
        <v>55.78001</v>
      </c>
      <c r="AHB169" t="n">
        <v>55.95308</v>
      </c>
      <c r="AHC169" t="n">
        <v>56.12798</v>
      </c>
      <c r="AHD169" t="n">
        <v>56.30473</v>
      </c>
      <c r="AHE169" t="n">
        <v>56.48338</v>
      </c>
      <c r="AHF169" t="n">
        <v>56.66397</v>
      </c>
      <c r="AHG169" t="n">
        <v>56.84654</v>
      </c>
      <c r="AHH169" t="n">
        <v>57.03112</v>
      </c>
      <c r="AHI169" t="n">
        <v>57.21777</v>
      </c>
      <c r="AHJ169" t="n">
        <v>57.40651</v>
      </c>
      <c r="AHK169" t="n">
        <v>57.59741</v>
      </c>
      <c r="AHL169" t="n">
        <v>57.7905</v>
      </c>
      <c r="AHM169" t="n">
        <v>57.98583</v>
      </c>
      <c r="AHN169" t="n">
        <v>58.18345</v>
      </c>
      <c r="AHO169" t="n">
        <v>58.38341</v>
      </c>
      <c r="AHP169" t="n">
        <v>58.58577</v>
      </c>
      <c r="AHQ169" t="n">
        <v>58.79057</v>
      </c>
      <c r="AHR169" t="n">
        <v>58.99788</v>
      </c>
      <c r="AHS169" t="n">
        <v>59.20775</v>
      </c>
      <c r="AHT169" t="n">
        <v>59.42023</v>
      </c>
      <c r="AHU169" t="n">
        <v>59.6354</v>
      </c>
      <c r="AHV169" t="n">
        <v>59.85332</v>
      </c>
      <c r="AHW169" t="n">
        <v>60.07404</v>
      </c>
      <c r="AHX169" t="n">
        <v>60.29764</v>
      </c>
      <c r="AHY169" t="n">
        <v>60.52419</v>
      </c>
      <c r="AHZ169" t="n">
        <v>60.75376</v>
      </c>
      <c r="AIA169" t="n">
        <v>60.98642</v>
      </c>
      <c r="AIB169" t="n">
        <v>61.22226</v>
      </c>
      <c r="AIC169" t="n">
        <v>61.46136</v>
      </c>
      <c r="AID169" t="n">
        <v>61.70379</v>
      </c>
      <c r="AIE169" t="n">
        <v>61.94965</v>
      </c>
      <c r="AIF169" t="n">
        <v>62.19903</v>
      </c>
      <c r="AIG169" t="n">
        <v>62.45201</v>
      </c>
      <c r="AIH169" t="n">
        <v>62.70871</v>
      </c>
      <c r="AII169" t="n">
        <v>62.96921</v>
      </c>
      <c r="AIJ169" t="n">
        <v>63.23362</v>
      </c>
      <c r="AIK169" t="n">
        <v>63.50206</v>
      </c>
      <c r="AIL169" t="n">
        <v>63.77464</v>
      </c>
      <c r="AIM169" t="n">
        <v>64.05146000000001</v>
      </c>
      <c r="AIN169" t="n">
        <v>64.33266999999999</v>
      </c>
      <c r="AIO169" t="n">
        <v>64.61839000000001</v>
      </c>
      <c r="AIP169" t="n">
        <v>64.90873999999999</v>
      </c>
      <c r="AIQ169" t="n">
        <v>65.20386999999999</v>
      </c>
      <c r="AIR169" t="n">
        <v>65.50393</v>
      </c>
      <c r="AIS169" t="n">
        <v>65.80907000000001</v>
      </c>
      <c r="AIT169" t="n">
        <v>66.11945</v>
      </c>
      <c r="AIU169" t="n">
        <v>66.43523</v>
      </c>
      <c r="AIV169" t="n">
        <v>66.75659</v>
      </c>
      <c r="AIW169" t="n">
        <v>67.08371</v>
      </c>
      <c r="AIX169" t="n">
        <v>67.41679000000001</v>
      </c>
      <c r="AIY169" t="n">
        <v>67.75601</v>
      </c>
      <c r="AIZ169" t="n">
        <v>68.10159</v>
      </c>
      <c r="AJA169" t="n">
        <v>68.45377000000001</v>
      </c>
      <c r="AJB169" t="n">
        <v>68.81274000000001</v>
      </c>
      <c r="AJC169" t="n">
        <v>69.17878</v>
      </c>
      <c r="AJD169" t="n">
        <v>69.55213000000001</v>
      </c>
      <c r="AJE169" t="n">
        <v>69.93307</v>
      </c>
      <c r="AJF169" t="n">
        <v>70.32186</v>
      </c>
      <c r="AJG169" t="n">
        <v>70.71883</v>
      </c>
      <c r="AJH169" t="n">
        <v>71.12427</v>
      </c>
      <c r="AJI169" t="n">
        <v>71.53852999999999</v>
      </c>
      <c r="AJJ169" t="n">
        <v>71.96195</v>
      </c>
      <c r="AJK169" t="n">
        <v>72.39492</v>
      </c>
      <c r="AJL169" t="n">
        <v>72.83781999999999</v>
      </c>
      <c r="AJM169" t="n">
        <v>73.29107999999999</v>
      </c>
      <c r="AJN169" t="n">
        <v>73.75514</v>
      </c>
      <c r="AJO169" t="n">
        <v>74.23048</v>
      </c>
      <c r="AJP169" t="n">
        <v>74.7176</v>
      </c>
      <c r="AJQ169" t="n">
        <v>75.21702999999999</v>
      </c>
      <c r="AJR169" t="n">
        <v>75.72935</v>
      </c>
      <c r="AJS169" t="n">
        <v>76.25517000000001</v>
      </c>
      <c r="AJT169" t="n">
        <v>76.79514</v>
      </c>
      <c r="AJU169" t="n">
        <v>77.34996</v>
      </c>
      <c r="AJV169" t="n">
        <v>77.92037999999999</v>
      </c>
      <c r="AJW169" t="n">
        <v>78.50722</v>
      </c>
      <c r="AJX169" t="n">
        <v>79.11133</v>
      </c>
      <c r="AJY169" t="n">
        <v>79.73365</v>
      </c>
      <c r="AJZ169" t="n">
        <v>80.37519</v>
      </c>
      <c r="AKA169" t="n">
        <v>81.03704</v>
      </c>
      <c r="AKB169" t="n">
        <v>81.72038000000001</v>
      </c>
      <c r="AKC169" t="n">
        <v>82.4265</v>
      </c>
      <c r="AKD169" t="n">
        <v>83.15678</v>
      </c>
      <c r="AKE169" t="n">
        <v>83.91276000000001</v>
      </c>
      <c r="AKF169" t="n">
        <v>84.69607999999999</v>
      </c>
      <c r="AKG169" t="n">
        <v>85.50857999999999</v>
      </c>
      <c r="AKH169" t="n">
        <v>86.35223000000001</v>
      </c>
      <c r="AKI169" t="n">
        <v>87.22926</v>
      </c>
      <c r="AKJ169" t="n">
        <v>88.1421</v>
      </c>
      <c r="AKK169" t="n">
        <v>89.09341000000001</v>
      </c>
      <c r="AKL169" t="n">
        <v>90.08622</v>
      </c>
      <c r="AKM169" t="n">
        <v>91.12383</v>
      </c>
      <c r="AKN169" t="n">
        <v>92.21001</v>
      </c>
      <c r="AKO169" t="n">
        <v>93.34892000000001</v>
      </c>
      <c r="AKP169" t="n">
        <v>94.54533000000001</v>
      </c>
      <c r="AKQ169" t="n">
        <v>95.80458</v>
      </c>
      <c r="AKR169" t="n">
        <v>97.1328</v>
      </c>
      <c r="AKS169" t="n">
        <v>98.53700000000001</v>
      </c>
      <c r="AKT169" t="n">
        <v>100.02526</v>
      </c>
      <c r="AKU169" t="n">
        <v>101.60693</v>
      </c>
      <c r="AKV169" t="n">
        <v>103.29295</v>
      </c>
      <c r="AKW169" t="n">
        <v>105.09618</v>
      </c>
      <c r="AKX169" t="n">
        <v>107.03187</v>
      </c>
      <c r="AKY169" t="n">
        <v>109.11831</v>
      </c>
      <c r="AKZ169" t="n">
        <v>111.37761</v>
      </c>
      <c r="ALA169" t="n">
        <v>113.83684</v>
      </c>
      <c r="ALB169" t="n">
        <v>116.52959</v>
      </c>
      <c r="ALC169" t="n">
        <v>119.49818</v>
      </c>
      <c r="ALD169" t="n">
        <v>122.79684</v>
      </c>
      <c r="ALE169" t="n">
        <v>126.49645</v>
      </c>
      <c r="ALF169" t="n">
        <v>130.69202</v>
      </c>
      <c r="ALG169" t="n">
        <v>135.51442</v>
      </c>
      <c r="ALH169" t="n">
        <v>141.1505</v>
      </c>
      <c r="ALI169" t="n">
        <v>147.87878</v>
      </c>
      <c r="ALJ169" t="n">
        <v>156.13852</v>
      </c>
      <c r="ALK169" t="n">
        <v>166.67665</v>
      </c>
      <c r="ALL169" t="n">
        <v>180.90649</v>
      </c>
      <c r="ALM169" t="n">
        <v>201.98524</v>
      </c>
      <c r="ALN169" t="n">
        <v>239.48584</v>
      </c>
      <c r="ALO169" t="n">
        <v>386.1738</v>
      </c>
    </row>
    <row r="170">
      <c r="A170" t="inlineStr">
        <is>
          <t>Finland</t>
        </is>
      </c>
      <c r="B170" t="inlineStr">
        <is>
          <t>FIN</t>
        </is>
      </c>
      <c r="C170" s="13">
        <f>AVERAGE(SI170,SJ170)</f>
        <v/>
      </c>
      <c r="D170" t="n">
        <v>0.28039</v>
      </c>
      <c r="E170" t="n">
        <v>2.03551</v>
      </c>
      <c r="F170" t="n">
        <v>4.25218</v>
      </c>
      <c r="G170" t="n">
        <v>6.25651</v>
      </c>
      <c r="H170" t="n">
        <v>8.66202</v>
      </c>
      <c r="I170" t="n">
        <v>11.44911</v>
      </c>
      <c r="J170" t="n">
        <v>12.5505</v>
      </c>
      <c r="K170" t="n">
        <v>13.18645</v>
      </c>
      <c r="L170" t="n">
        <v>14.16671</v>
      </c>
      <c r="M170" t="n">
        <v>14.65713</v>
      </c>
      <c r="N170" t="n">
        <v>14.99061</v>
      </c>
      <c r="O170" t="n">
        <v>15.38565</v>
      </c>
      <c r="P170" t="n">
        <v>15.73081</v>
      </c>
      <c r="Q170" t="n">
        <v>15.96415</v>
      </c>
      <c r="R170" t="n">
        <v>16.66721</v>
      </c>
      <c r="S170" t="n">
        <v>17.13592</v>
      </c>
      <c r="T170" t="n">
        <v>17.63698</v>
      </c>
      <c r="U170" t="n">
        <v>18.37037</v>
      </c>
      <c r="V170" t="n">
        <v>18.69067</v>
      </c>
      <c r="W170" t="n">
        <v>18.95002</v>
      </c>
      <c r="X170" t="n">
        <v>19.193</v>
      </c>
      <c r="Y170" t="n">
        <v>19.73002</v>
      </c>
      <c r="Z170" t="n">
        <v>20.75804</v>
      </c>
      <c r="AA170" t="n">
        <v>20.96045</v>
      </c>
      <c r="AB170" t="n">
        <v>21.02152</v>
      </c>
      <c r="AC170" t="n">
        <v>21.36495</v>
      </c>
      <c r="AD170" t="n">
        <v>21.75041</v>
      </c>
      <c r="AE170" t="n">
        <v>21.85666</v>
      </c>
      <c r="AF170" t="n">
        <v>22.0014</v>
      </c>
      <c r="AG170" t="n">
        <v>22.16046</v>
      </c>
      <c r="AH170" t="n">
        <v>22.24014</v>
      </c>
      <c r="AI170" t="n">
        <v>22.57877</v>
      </c>
      <c r="AJ170" t="n">
        <v>22.88741</v>
      </c>
      <c r="AK170" t="n">
        <v>23.20122</v>
      </c>
      <c r="AL170" t="n">
        <v>23.31952</v>
      </c>
      <c r="AM170" t="n">
        <v>23.61861</v>
      </c>
      <c r="AN170" t="n">
        <v>23.86495</v>
      </c>
      <c r="AO170" t="n">
        <v>24.12711</v>
      </c>
      <c r="AP170" t="n">
        <v>24.2453</v>
      </c>
      <c r="AQ170" t="n">
        <v>24.41396</v>
      </c>
      <c r="AR170" t="n">
        <v>24.48701</v>
      </c>
      <c r="AS170" t="n">
        <v>24.55749</v>
      </c>
      <c r="AT170" t="n">
        <v>24.65426</v>
      </c>
      <c r="AU170" t="n">
        <v>24.87829</v>
      </c>
      <c r="AV170" t="n">
        <v>25.02617</v>
      </c>
      <c r="AW170" t="n">
        <v>25.22161</v>
      </c>
      <c r="AX170" t="n">
        <v>25.35919</v>
      </c>
      <c r="AY170" t="n">
        <v>25.41584</v>
      </c>
      <c r="AZ170" t="n">
        <v>25.52659</v>
      </c>
      <c r="BA170" t="n">
        <v>25.59397</v>
      </c>
      <c r="BB170" t="n">
        <v>25.75398</v>
      </c>
      <c r="BC170" t="n">
        <v>25.84236</v>
      </c>
      <c r="BD170" t="n">
        <v>25.89962</v>
      </c>
      <c r="BE170" t="n">
        <v>26.06978</v>
      </c>
      <c r="BF170" t="n">
        <v>26.15567</v>
      </c>
      <c r="BG170" t="n">
        <v>26.19962</v>
      </c>
      <c r="BH170" t="n">
        <v>26.28864</v>
      </c>
      <c r="BI170" t="n">
        <v>26.4472</v>
      </c>
      <c r="BJ170" t="n">
        <v>26.62254</v>
      </c>
      <c r="BK170" t="n">
        <v>26.77739</v>
      </c>
      <c r="BL170" t="n">
        <v>26.85991</v>
      </c>
      <c r="BM170" t="n">
        <v>26.91158</v>
      </c>
      <c r="BN170" t="n">
        <v>27.00163</v>
      </c>
      <c r="BO170" t="n">
        <v>27.14071</v>
      </c>
      <c r="BP170" t="n">
        <v>27.3489</v>
      </c>
      <c r="BQ170" t="n">
        <v>27.37611</v>
      </c>
      <c r="BR170" t="n">
        <v>27.38161</v>
      </c>
      <c r="BS170" t="n">
        <v>27.43526</v>
      </c>
      <c r="BT170" t="n">
        <v>27.51239</v>
      </c>
      <c r="BU170" t="n">
        <v>27.65941</v>
      </c>
      <c r="BV170" t="n">
        <v>27.80732</v>
      </c>
      <c r="BW170" t="n">
        <v>27.99481</v>
      </c>
      <c r="BX170" t="n">
        <v>28.07878</v>
      </c>
      <c r="BY170" t="n">
        <v>28.20115</v>
      </c>
      <c r="BZ170" t="n">
        <v>28.38512</v>
      </c>
      <c r="CA170" t="n">
        <v>28.45578</v>
      </c>
      <c r="CB170" t="n">
        <v>28.4967</v>
      </c>
      <c r="CC170" t="n">
        <v>28.56089</v>
      </c>
      <c r="CD170" t="n">
        <v>28.65445</v>
      </c>
      <c r="CE170" t="n">
        <v>28.71243</v>
      </c>
      <c r="CF170" t="n">
        <v>28.91652</v>
      </c>
      <c r="CG170" t="n">
        <v>29.05108</v>
      </c>
      <c r="CH170" t="n">
        <v>29.13025</v>
      </c>
      <c r="CI170" t="n">
        <v>29.20659</v>
      </c>
      <c r="CJ170" t="n">
        <v>29.27413</v>
      </c>
      <c r="CK170" t="n">
        <v>29.37421</v>
      </c>
      <c r="CL170" t="n">
        <v>29.51515</v>
      </c>
      <c r="CM170" t="n">
        <v>29.6898</v>
      </c>
      <c r="CN170" t="n">
        <v>29.89085</v>
      </c>
      <c r="CO170" t="n">
        <v>30.08169</v>
      </c>
      <c r="CP170" t="n">
        <v>30.28347</v>
      </c>
      <c r="CQ170" t="n">
        <v>30.44447</v>
      </c>
      <c r="CR170" t="n">
        <v>30.563</v>
      </c>
      <c r="CS170" t="n">
        <v>30.64983</v>
      </c>
      <c r="CT170" t="n">
        <v>30.84007</v>
      </c>
      <c r="CU170" t="n">
        <v>30.92657</v>
      </c>
      <c r="CV170" t="n">
        <v>31.09794</v>
      </c>
      <c r="CW170" t="n">
        <v>31.191</v>
      </c>
      <c r="CX170" t="n">
        <v>31.32899</v>
      </c>
      <c r="CY170" t="n">
        <v>31.46244</v>
      </c>
      <c r="CZ170" t="n">
        <v>31.62653</v>
      </c>
      <c r="DA170" t="n">
        <v>31.72232</v>
      </c>
      <c r="DB170" t="n">
        <v>31.74774</v>
      </c>
      <c r="DC170" t="n">
        <v>31.8032</v>
      </c>
      <c r="DD170" t="n">
        <v>31.86806</v>
      </c>
      <c r="DE170" t="n">
        <v>31.95823</v>
      </c>
      <c r="DF170" t="n">
        <v>32.05758</v>
      </c>
      <c r="DG170" t="n">
        <v>32.09074</v>
      </c>
      <c r="DH170" t="n">
        <v>32.14544</v>
      </c>
      <c r="DI170" t="n">
        <v>32.21668</v>
      </c>
      <c r="DJ170" t="n">
        <v>32.30386</v>
      </c>
      <c r="DK170" t="n">
        <v>32.43301</v>
      </c>
      <c r="DL170" t="n">
        <v>32.52116</v>
      </c>
      <c r="DM170" t="n">
        <v>32.61273</v>
      </c>
      <c r="DN170" t="n">
        <v>32.69723</v>
      </c>
      <c r="DO170" t="n">
        <v>32.85016</v>
      </c>
      <c r="DP170" t="n">
        <v>32.95501</v>
      </c>
      <c r="DQ170" t="n">
        <v>33.0082</v>
      </c>
      <c r="DR170" t="n">
        <v>33.10081</v>
      </c>
      <c r="DS170" t="n">
        <v>33.19794</v>
      </c>
      <c r="DT170" t="n">
        <v>33.34068</v>
      </c>
      <c r="DU170" t="n">
        <v>33.44146</v>
      </c>
      <c r="DV170" t="n">
        <v>33.59864</v>
      </c>
      <c r="DW170" t="n">
        <v>33.67675</v>
      </c>
      <c r="DX170" t="n">
        <v>33.70947</v>
      </c>
      <c r="DY170" t="n">
        <v>33.81189</v>
      </c>
      <c r="DZ170" t="n">
        <v>33.91871</v>
      </c>
      <c r="EA170" t="n">
        <v>33.98953</v>
      </c>
      <c r="EB170" t="n">
        <v>34.07753</v>
      </c>
      <c r="EC170" t="n">
        <v>34.18087</v>
      </c>
      <c r="ED170" t="n">
        <v>34.25389</v>
      </c>
      <c r="EE170" t="n">
        <v>34.34494</v>
      </c>
      <c r="EF170" t="n">
        <v>34.41756</v>
      </c>
      <c r="EG170" t="n">
        <v>34.50003</v>
      </c>
      <c r="EH170" t="n">
        <v>34.62684</v>
      </c>
      <c r="EI170" t="n">
        <v>34.72097</v>
      </c>
      <c r="EJ170" t="n">
        <v>34.77877</v>
      </c>
      <c r="EK170" t="n">
        <v>34.82565</v>
      </c>
      <c r="EL170" t="n">
        <v>34.86491</v>
      </c>
      <c r="EM170" t="n">
        <v>34.91492</v>
      </c>
      <c r="EN170" t="n">
        <v>35.02223</v>
      </c>
      <c r="EO170" t="n">
        <v>35.09668</v>
      </c>
      <c r="EP170" t="n">
        <v>35.17248</v>
      </c>
      <c r="EQ170" t="n">
        <v>35.21916</v>
      </c>
      <c r="ER170" t="n">
        <v>35.25539</v>
      </c>
      <c r="ES170" t="n">
        <v>35.32285</v>
      </c>
      <c r="ET170" t="n">
        <v>35.42556</v>
      </c>
      <c r="EU170" t="n">
        <v>35.52804</v>
      </c>
      <c r="EV170" t="n">
        <v>35.57645</v>
      </c>
      <c r="EW170" t="n">
        <v>35.59726</v>
      </c>
      <c r="EX170" t="n">
        <v>35.60539</v>
      </c>
      <c r="EY170" t="n">
        <v>35.62501</v>
      </c>
      <c r="EZ170" t="n">
        <v>35.6767</v>
      </c>
      <c r="FA170" t="n">
        <v>35.73832</v>
      </c>
      <c r="FB170" t="n">
        <v>35.82138</v>
      </c>
      <c r="FC170" t="n">
        <v>35.94176</v>
      </c>
      <c r="FD170" t="n">
        <v>36.03777</v>
      </c>
      <c r="FE170" t="n">
        <v>36.11089</v>
      </c>
      <c r="FF170" t="n">
        <v>36.24052</v>
      </c>
      <c r="FG170" t="n">
        <v>36.2771</v>
      </c>
      <c r="FH170" t="n">
        <v>36.36454</v>
      </c>
      <c r="FI170" t="n">
        <v>36.52969</v>
      </c>
      <c r="FJ170" t="n">
        <v>36.60507</v>
      </c>
      <c r="FK170" t="n">
        <v>36.65332</v>
      </c>
      <c r="FL170" t="n">
        <v>36.71014</v>
      </c>
      <c r="FM170" t="n">
        <v>36.83753</v>
      </c>
      <c r="FN170" t="n">
        <v>36.86494</v>
      </c>
      <c r="FO170" t="n">
        <v>36.91828</v>
      </c>
      <c r="FP170" t="n">
        <v>37.01046</v>
      </c>
      <c r="FQ170" t="n">
        <v>37.07085</v>
      </c>
      <c r="FR170" t="n">
        <v>37.14127</v>
      </c>
      <c r="FS170" t="n">
        <v>37.18908</v>
      </c>
      <c r="FT170" t="n">
        <v>37.25567</v>
      </c>
      <c r="FU170" t="n">
        <v>37.37786</v>
      </c>
      <c r="FV170" t="n">
        <v>37.42753</v>
      </c>
      <c r="FW170" t="n">
        <v>37.50039</v>
      </c>
      <c r="FX170" t="n">
        <v>37.54982</v>
      </c>
      <c r="FY170" t="n">
        <v>37.62542</v>
      </c>
      <c r="FZ170" t="n">
        <v>37.71817</v>
      </c>
      <c r="GA170" t="n">
        <v>37.80862</v>
      </c>
      <c r="GB170" t="n">
        <v>37.91598</v>
      </c>
      <c r="GC170" t="n">
        <v>37.96734</v>
      </c>
      <c r="GD170" t="n">
        <v>38.01743</v>
      </c>
      <c r="GE170" t="n">
        <v>38.1074</v>
      </c>
      <c r="GF170" t="n">
        <v>38.16372</v>
      </c>
      <c r="GG170" t="n">
        <v>38.20051</v>
      </c>
      <c r="GH170" t="n">
        <v>38.28212</v>
      </c>
      <c r="GI170" t="n">
        <v>38.39761</v>
      </c>
      <c r="GJ170" t="n">
        <v>38.49922</v>
      </c>
      <c r="GK170" t="n">
        <v>38.54207</v>
      </c>
      <c r="GL170" t="n">
        <v>38.56907</v>
      </c>
      <c r="GM170" t="n">
        <v>38.61568</v>
      </c>
      <c r="GN170" t="n">
        <v>38.68455</v>
      </c>
      <c r="GO170" t="n">
        <v>38.78299</v>
      </c>
      <c r="GP170" t="n">
        <v>38.83443</v>
      </c>
      <c r="GQ170" t="n">
        <v>38.90129</v>
      </c>
      <c r="GR170" t="n">
        <v>38.99995</v>
      </c>
      <c r="GS170" t="n">
        <v>39.07433</v>
      </c>
      <c r="GT170" t="n">
        <v>39.12138</v>
      </c>
      <c r="GU170" t="n">
        <v>39.1645</v>
      </c>
      <c r="GV170" t="n">
        <v>39.21227</v>
      </c>
      <c r="GW170" t="n">
        <v>39.29023</v>
      </c>
      <c r="GX170" t="n">
        <v>39.34784</v>
      </c>
      <c r="GY170" t="n">
        <v>39.39171</v>
      </c>
      <c r="GZ170" t="n">
        <v>39.47143</v>
      </c>
      <c r="HA170" t="n">
        <v>39.5326</v>
      </c>
      <c r="HB170" t="n">
        <v>39.62546</v>
      </c>
      <c r="HC170" t="n">
        <v>39.70505</v>
      </c>
      <c r="HD170" t="n">
        <v>39.79615</v>
      </c>
      <c r="HE170" t="n">
        <v>39.87355</v>
      </c>
      <c r="HF170" t="n">
        <v>39.95041</v>
      </c>
      <c r="HG170" t="n">
        <v>40.01289</v>
      </c>
      <c r="HH170" t="n">
        <v>40.0737</v>
      </c>
      <c r="HI170" t="n">
        <v>40.12192</v>
      </c>
      <c r="HJ170" t="n">
        <v>40.18204</v>
      </c>
      <c r="HK170" t="n">
        <v>40.25072</v>
      </c>
      <c r="HL170" t="n">
        <v>40.33038</v>
      </c>
      <c r="HM170" t="n">
        <v>40.37872</v>
      </c>
      <c r="HN170" t="n">
        <v>40.41096</v>
      </c>
      <c r="HO170" t="n">
        <v>40.50057</v>
      </c>
      <c r="HP170" t="n">
        <v>40.65533</v>
      </c>
      <c r="HQ170" t="n">
        <v>40.73678</v>
      </c>
      <c r="HR170" t="n">
        <v>40.8155</v>
      </c>
      <c r="HS170" t="n">
        <v>40.90757</v>
      </c>
      <c r="HT170" t="n">
        <v>41.05207</v>
      </c>
      <c r="HU170" t="n">
        <v>41.11184</v>
      </c>
      <c r="HV170" t="n">
        <v>41.14062</v>
      </c>
      <c r="HW170" t="n">
        <v>41.26634</v>
      </c>
      <c r="HX170" t="n">
        <v>41.34837</v>
      </c>
      <c r="HY170" t="n">
        <v>41.42036</v>
      </c>
      <c r="HZ170" t="n">
        <v>41.4612</v>
      </c>
      <c r="IA170" t="n">
        <v>41.50467</v>
      </c>
      <c r="IB170" t="n">
        <v>41.55233</v>
      </c>
      <c r="IC170" t="n">
        <v>41.61775</v>
      </c>
      <c r="ID170" t="n">
        <v>41.67888</v>
      </c>
      <c r="IE170" t="n">
        <v>41.72551</v>
      </c>
      <c r="IF170" t="n">
        <v>41.75863</v>
      </c>
      <c r="IG170" t="n">
        <v>41.78904</v>
      </c>
      <c r="IH170" t="n">
        <v>41.84017</v>
      </c>
      <c r="II170" t="n">
        <v>41.90082</v>
      </c>
      <c r="IJ170" t="n">
        <v>41.93876</v>
      </c>
      <c r="IK170" t="n">
        <v>41.96638</v>
      </c>
      <c r="IL170" t="n">
        <v>42.01222</v>
      </c>
      <c r="IM170" t="n">
        <v>42.09669</v>
      </c>
      <c r="IN170" t="n">
        <v>42.15221</v>
      </c>
      <c r="IO170" t="n">
        <v>42.19006</v>
      </c>
      <c r="IP170" t="n">
        <v>42.26336</v>
      </c>
      <c r="IQ170" t="n">
        <v>42.3077</v>
      </c>
      <c r="IR170" t="n">
        <v>42.37559</v>
      </c>
      <c r="IS170" t="n">
        <v>42.44974</v>
      </c>
      <c r="IT170" t="n">
        <v>42.49065</v>
      </c>
      <c r="IU170" t="n">
        <v>42.56083</v>
      </c>
      <c r="IV170" t="n">
        <v>42.65082</v>
      </c>
      <c r="IW170" t="n">
        <v>42.72054</v>
      </c>
      <c r="IX170" t="n">
        <v>42.77927</v>
      </c>
      <c r="IY170" t="n">
        <v>42.85624</v>
      </c>
      <c r="IZ170" t="n">
        <v>42.93865</v>
      </c>
      <c r="JA170" t="n">
        <v>42.99009</v>
      </c>
      <c r="JB170" t="n">
        <v>43.07938</v>
      </c>
      <c r="JC170" t="n">
        <v>43.1247</v>
      </c>
      <c r="JD170" t="n">
        <v>43.16313</v>
      </c>
      <c r="JE170" t="n">
        <v>43.20318</v>
      </c>
      <c r="JF170" t="n">
        <v>43.25739</v>
      </c>
      <c r="JG170" t="n">
        <v>43.29678</v>
      </c>
      <c r="JH170" t="n">
        <v>43.34592</v>
      </c>
      <c r="JI170" t="n">
        <v>43.37657</v>
      </c>
      <c r="JJ170" t="n">
        <v>43.40739</v>
      </c>
      <c r="JK170" t="n">
        <v>43.45735</v>
      </c>
      <c r="JL170" t="n">
        <v>43.56787</v>
      </c>
      <c r="JM170" t="n">
        <v>43.65802</v>
      </c>
      <c r="JN170" t="n">
        <v>43.72911</v>
      </c>
      <c r="JO170" t="n">
        <v>43.75298</v>
      </c>
      <c r="JP170" t="n">
        <v>43.78742</v>
      </c>
      <c r="JQ170" t="n">
        <v>43.80877</v>
      </c>
      <c r="JR170" t="n">
        <v>43.86482</v>
      </c>
      <c r="JS170" t="n">
        <v>43.91245</v>
      </c>
      <c r="JT170" t="n">
        <v>43.96059</v>
      </c>
      <c r="JU170" t="n">
        <v>44.02266</v>
      </c>
      <c r="JV170" t="n">
        <v>44.08701</v>
      </c>
      <c r="JW170" t="n">
        <v>44.18063</v>
      </c>
      <c r="JX170" t="n">
        <v>44.22584</v>
      </c>
      <c r="JY170" t="n">
        <v>44.24762</v>
      </c>
      <c r="JZ170" t="n">
        <v>44.27678</v>
      </c>
      <c r="KA170" t="n">
        <v>44.30823</v>
      </c>
      <c r="KB170" t="n">
        <v>44.36686</v>
      </c>
      <c r="KC170" t="n">
        <v>44.41681</v>
      </c>
      <c r="KD170" t="n">
        <v>44.47647</v>
      </c>
      <c r="KE170" t="n">
        <v>44.50374</v>
      </c>
      <c r="KF170" t="n">
        <v>44.58659</v>
      </c>
      <c r="KG170" t="n">
        <v>44.62028</v>
      </c>
      <c r="KH170" t="n">
        <v>44.65092</v>
      </c>
      <c r="KI170" t="n">
        <v>44.73486</v>
      </c>
      <c r="KJ170" t="n">
        <v>44.82396</v>
      </c>
      <c r="KK170" t="n">
        <v>44.93312</v>
      </c>
      <c r="KL170" t="n">
        <v>44.98696</v>
      </c>
      <c r="KM170" t="n">
        <v>45.03159</v>
      </c>
      <c r="KN170" t="n">
        <v>45.08888</v>
      </c>
      <c r="KO170" t="n">
        <v>45.15244</v>
      </c>
      <c r="KP170" t="n">
        <v>45.22774</v>
      </c>
      <c r="KQ170" t="n">
        <v>45.28323</v>
      </c>
      <c r="KR170" t="n">
        <v>45.35829</v>
      </c>
      <c r="KS170" t="n">
        <v>45.46819</v>
      </c>
      <c r="KT170" t="n">
        <v>45.51818</v>
      </c>
      <c r="KU170" t="n">
        <v>45.56305</v>
      </c>
      <c r="KV170" t="n">
        <v>45.6826</v>
      </c>
      <c r="KW170" t="n">
        <v>45.73344</v>
      </c>
      <c r="KX170" t="n">
        <v>45.81744</v>
      </c>
      <c r="KY170" t="n">
        <v>45.85526</v>
      </c>
      <c r="KZ170" t="n">
        <v>45.91164</v>
      </c>
      <c r="LA170" t="n">
        <v>45.96964</v>
      </c>
      <c r="LB170" t="n">
        <v>46.04828</v>
      </c>
      <c r="LC170" t="n">
        <v>46.13899</v>
      </c>
      <c r="LD170" t="n">
        <v>46.21305</v>
      </c>
      <c r="LE170" t="n">
        <v>46.28067</v>
      </c>
      <c r="LF170" t="n">
        <v>46.31489</v>
      </c>
      <c r="LG170" t="n">
        <v>46.34845</v>
      </c>
      <c r="LH170" t="n">
        <v>46.38973</v>
      </c>
      <c r="LI170" t="n">
        <v>46.47971</v>
      </c>
      <c r="LJ170" t="n">
        <v>46.51126</v>
      </c>
      <c r="LK170" t="n">
        <v>46.55317</v>
      </c>
      <c r="LL170" t="n">
        <v>46.61357</v>
      </c>
      <c r="LM170" t="n">
        <v>46.66515</v>
      </c>
      <c r="LN170" t="n">
        <v>46.76105</v>
      </c>
      <c r="LO170" t="n">
        <v>46.82946</v>
      </c>
      <c r="LP170" t="n">
        <v>46.9027</v>
      </c>
      <c r="LQ170" t="n">
        <v>46.96502</v>
      </c>
      <c r="LR170" t="n">
        <v>47.01392</v>
      </c>
      <c r="LS170" t="n">
        <v>47.06426</v>
      </c>
      <c r="LT170" t="n">
        <v>47.10654</v>
      </c>
      <c r="LU170" t="n">
        <v>47.13996</v>
      </c>
      <c r="LV170" t="n">
        <v>47.18134</v>
      </c>
      <c r="LW170" t="n">
        <v>47.22596</v>
      </c>
      <c r="LX170" t="n">
        <v>47.26434</v>
      </c>
      <c r="LY170" t="n">
        <v>47.30821</v>
      </c>
      <c r="LZ170" t="n">
        <v>47.35669</v>
      </c>
      <c r="MA170" t="n">
        <v>47.40234</v>
      </c>
      <c r="MB170" t="n">
        <v>47.44019</v>
      </c>
      <c r="MC170" t="n">
        <v>47.46732</v>
      </c>
      <c r="MD170" t="n">
        <v>47.52376</v>
      </c>
      <c r="ME170" t="n">
        <v>47.55346</v>
      </c>
      <c r="MF170" t="n">
        <v>47.57681</v>
      </c>
      <c r="MG170" t="n">
        <v>47.64146</v>
      </c>
      <c r="MH170" t="n">
        <v>47.68825</v>
      </c>
      <c r="MI170" t="n">
        <v>47.75773</v>
      </c>
      <c r="MJ170" t="n">
        <v>47.86914</v>
      </c>
      <c r="MK170" t="n">
        <v>47.95354</v>
      </c>
      <c r="ML170" t="n">
        <v>47.98963</v>
      </c>
      <c r="MM170" t="n">
        <v>48.02508</v>
      </c>
      <c r="MN170" t="n">
        <v>48.06741</v>
      </c>
      <c r="MO170" t="n">
        <v>48.09281</v>
      </c>
      <c r="MP170" t="n">
        <v>48.12461</v>
      </c>
      <c r="MQ170" t="n">
        <v>48.1825</v>
      </c>
      <c r="MR170" t="n">
        <v>48.27003</v>
      </c>
      <c r="MS170" t="n">
        <v>48.32683</v>
      </c>
      <c r="MT170" t="n">
        <v>48.39541</v>
      </c>
      <c r="MU170" t="n">
        <v>48.44718</v>
      </c>
      <c r="MV170" t="n">
        <v>48.5135</v>
      </c>
      <c r="MW170" t="n">
        <v>48.59357</v>
      </c>
      <c r="MX170" t="n">
        <v>48.66182</v>
      </c>
      <c r="MY170" t="n">
        <v>48.71898</v>
      </c>
      <c r="MZ170" t="n">
        <v>48.77011</v>
      </c>
      <c r="NA170" t="n">
        <v>48.83029</v>
      </c>
      <c r="NB170" t="n">
        <v>48.89292</v>
      </c>
      <c r="NC170" t="n">
        <v>48.93706</v>
      </c>
      <c r="ND170" t="n">
        <v>48.97909</v>
      </c>
      <c r="NE170" t="n">
        <v>49.03182</v>
      </c>
      <c r="NF170" t="n">
        <v>49.08012</v>
      </c>
      <c r="NG170" t="n">
        <v>49.14355</v>
      </c>
      <c r="NH170" t="n">
        <v>49.17703</v>
      </c>
      <c r="NI170" t="n">
        <v>49.21379</v>
      </c>
      <c r="NJ170" t="n">
        <v>49.24339</v>
      </c>
      <c r="NK170" t="n">
        <v>49.286</v>
      </c>
      <c r="NL170" t="n">
        <v>49.36515</v>
      </c>
      <c r="NM170" t="n">
        <v>49.42176</v>
      </c>
      <c r="NN170" t="n">
        <v>49.4927</v>
      </c>
      <c r="NO170" t="n">
        <v>49.56339</v>
      </c>
      <c r="NP170" t="n">
        <v>49.59681</v>
      </c>
      <c r="NQ170" t="n">
        <v>49.65362</v>
      </c>
      <c r="NR170" t="n">
        <v>49.74018</v>
      </c>
      <c r="NS170" t="n">
        <v>49.77136</v>
      </c>
      <c r="NT170" t="n">
        <v>49.80183</v>
      </c>
      <c r="NU170" t="n">
        <v>49.84532</v>
      </c>
      <c r="NV170" t="n">
        <v>49.89074</v>
      </c>
      <c r="NW170" t="n">
        <v>49.93202</v>
      </c>
      <c r="NX170" t="n">
        <v>49.9772</v>
      </c>
      <c r="NY170" t="n">
        <v>50.02003</v>
      </c>
      <c r="NZ170" t="n">
        <v>50.05786</v>
      </c>
      <c r="OA170" t="n">
        <v>50.1352</v>
      </c>
      <c r="OB170" t="n">
        <v>50.18404</v>
      </c>
      <c r="OC170" t="n">
        <v>50.21081</v>
      </c>
      <c r="OD170" t="n">
        <v>50.28439</v>
      </c>
      <c r="OE170" t="n">
        <v>50.33432</v>
      </c>
      <c r="OF170" t="n">
        <v>50.41018</v>
      </c>
      <c r="OG170" t="n">
        <v>50.47538</v>
      </c>
      <c r="OH170" t="n">
        <v>50.53187</v>
      </c>
      <c r="OI170" t="n">
        <v>50.57531</v>
      </c>
      <c r="OJ170" t="n">
        <v>50.66004</v>
      </c>
      <c r="OK170" t="n">
        <v>50.72015</v>
      </c>
      <c r="OL170" t="n">
        <v>50.73744</v>
      </c>
      <c r="OM170" t="n">
        <v>50.76932</v>
      </c>
      <c r="ON170" t="n">
        <v>50.79837</v>
      </c>
      <c r="OO170" t="n">
        <v>50.86085</v>
      </c>
      <c r="OP170" t="n">
        <v>50.91565</v>
      </c>
      <c r="OQ170" t="n">
        <v>50.96125</v>
      </c>
      <c r="OR170" t="n">
        <v>51.01134</v>
      </c>
      <c r="OS170" t="n">
        <v>51.06565</v>
      </c>
      <c r="OT170" t="n">
        <v>51.13089</v>
      </c>
      <c r="OU170" t="n">
        <v>51.1953</v>
      </c>
      <c r="OV170" t="n">
        <v>51.2348</v>
      </c>
      <c r="OW170" t="n">
        <v>51.29137</v>
      </c>
      <c r="OX170" t="n">
        <v>51.37605</v>
      </c>
      <c r="OY170" t="n">
        <v>51.43544</v>
      </c>
      <c r="OZ170" t="n">
        <v>51.4835</v>
      </c>
      <c r="PA170" t="n">
        <v>51.55422</v>
      </c>
      <c r="PB170" t="n">
        <v>51.604</v>
      </c>
      <c r="PC170" t="n">
        <v>51.64177</v>
      </c>
      <c r="PD170" t="n">
        <v>51.71252</v>
      </c>
      <c r="PE170" t="n">
        <v>51.77884</v>
      </c>
      <c r="PF170" t="n">
        <v>51.84739</v>
      </c>
      <c r="PG170" t="n">
        <v>51.90764</v>
      </c>
      <c r="PH170" t="n">
        <v>51.94421</v>
      </c>
      <c r="PI170" t="n">
        <v>51.98615</v>
      </c>
      <c r="PJ170" t="n">
        <v>52.05094</v>
      </c>
      <c r="PK170" t="n">
        <v>52.09275</v>
      </c>
      <c r="PL170" t="n">
        <v>52.13724</v>
      </c>
      <c r="PM170" t="n">
        <v>52.21495</v>
      </c>
      <c r="PN170" t="n">
        <v>52.27152</v>
      </c>
      <c r="PO170" t="n">
        <v>52.32095</v>
      </c>
      <c r="PP170" t="n">
        <v>52.38813</v>
      </c>
      <c r="PQ170" t="n">
        <v>52.43985</v>
      </c>
      <c r="PR170" t="n">
        <v>52.51212</v>
      </c>
      <c r="PS170" t="n">
        <v>52.59317</v>
      </c>
      <c r="PT170" t="n">
        <v>52.64499</v>
      </c>
      <c r="PU170" t="n">
        <v>52.6722</v>
      </c>
      <c r="PV170" t="n">
        <v>52.7063</v>
      </c>
      <c r="PW170" t="n">
        <v>52.76413</v>
      </c>
      <c r="PX170" t="n">
        <v>52.80943</v>
      </c>
      <c r="PY170" t="n">
        <v>52.87192</v>
      </c>
      <c r="PZ170" t="n">
        <v>52.93156</v>
      </c>
      <c r="QA170" t="n">
        <v>52.97926</v>
      </c>
      <c r="QB170" t="n">
        <v>53.06273</v>
      </c>
      <c r="QC170" t="n">
        <v>53.15133</v>
      </c>
      <c r="QD170" t="n">
        <v>53.23158</v>
      </c>
      <c r="QE170" t="n">
        <v>53.28163</v>
      </c>
      <c r="QF170" t="n">
        <v>53.34974</v>
      </c>
      <c r="QG170" t="n">
        <v>53.39228</v>
      </c>
      <c r="QH170" t="n">
        <v>53.42145</v>
      </c>
      <c r="QI170" t="n">
        <v>53.49886</v>
      </c>
      <c r="QJ170" t="n">
        <v>53.54288</v>
      </c>
      <c r="QK170" t="n">
        <v>53.57483</v>
      </c>
      <c r="QL170" t="n">
        <v>53.64876</v>
      </c>
      <c r="QM170" t="n">
        <v>53.71292</v>
      </c>
      <c r="QN170" t="n">
        <v>53.74461</v>
      </c>
      <c r="QO170" t="n">
        <v>53.8271</v>
      </c>
      <c r="QP170" t="n">
        <v>53.9063</v>
      </c>
      <c r="QQ170" t="n">
        <v>53.96242</v>
      </c>
      <c r="QR170" t="n">
        <v>54.02797</v>
      </c>
      <c r="QS170" t="n">
        <v>54.09506</v>
      </c>
      <c r="QT170" t="n">
        <v>54.16872</v>
      </c>
      <c r="QU170" t="n">
        <v>54.24823</v>
      </c>
      <c r="QV170" t="n">
        <v>54.28988</v>
      </c>
      <c r="QW170" t="n">
        <v>54.3555</v>
      </c>
      <c r="QX170" t="n">
        <v>54.41335</v>
      </c>
      <c r="QY170" t="n">
        <v>54.47619</v>
      </c>
      <c r="QZ170" t="n">
        <v>54.56336</v>
      </c>
      <c r="RA170" t="n">
        <v>54.623</v>
      </c>
      <c r="RB170" t="n">
        <v>54.6887</v>
      </c>
      <c r="RC170" t="n">
        <v>54.75286</v>
      </c>
      <c r="RD170" t="n">
        <v>54.80251</v>
      </c>
      <c r="RE170" t="n">
        <v>54.8535</v>
      </c>
      <c r="RF170" t="n">
        <v>54.8974</v>
      </c>
      <c r="RG170" t="n">
        <v>54.95262</v>
      </c>
      <c r="RH170" t="n">
        <v>54.99757</v>
      </c>
      <c r="RI170" t="n">
        <v>55.09723</v>
      </c>
      <c r="RJ170" t="n">
        <v>55.14799</v>
      </c>
      <c r="RK170" t="n">
        <v>55.22492</v>
      </c>
      <c r="RL170" t="n">
        <v>55.29308</v>
      </c>
      <c r="RM170" t="n">
        <v>55.39992</v>
      </c>
      <c r="RN170" t="n">
        <v>55.45752</v>
      </c>
      <c r="RO170" t="n">
        <v>55.49917</v>
      </c>
      <c r="RP170" t="n">
        <v>55.51736</v>
      </c>
      <c r="RQ170" t="n">
        <v>55.58847</v>
      </c>
      <c r="RR170" t="n">
        <v>55.68663</v>
      </c>
      <c r="RS170" t="n">
        <v>55.76941</v>
      </c>
      <c r="RT170" t="n">
        <v>55.83258</v>
      </c>
      <c r="RU170" t="n">
        <v>55.87151</v>
      </c>
      <c r="RV170" t="n">
        <v>55.9236</v>
      </c>
      <c r="RW170" t="n">
        <v>55.99358</v>
      </c>
      <c r="RX170" t="n">
        <v>56.01995</v>
      </c>
      <c r="RY170" t="n">
        <v>56.09504</v>
      </c>
      <c r="RZ170" t="n">
        <v>56.158</v>
      </c>
      <c r="SA170" t="n">
        <v>56.20096</v>
      </c>
      <c r="SB170" t="n">
        <v>56.23946</v>
      </c>
      <c r="SC170" t="n">
        <v>56.26692</v>
      </c>
      <c r="SD170" t="n">
        <v>56.28877</v>
      </c>
      <c r="SE170" t="n">
        <v>56.31945</v>
      </c>
      <c r="SF170" t="n">
        <v>56.39201</v>
      </c>
      <c r="SG170" t="n">
        <v>56.43955</v>
      </c>
      <c r="SH170" t="n">
        <v>56.49504</v>
      </c>
      <c r="SI170" t="n">
        <v>56.54069</v>
      </c>
      <c r="SJ170" t="n">
        <v>56.59987</v>
      </c>
      <c r="SK170" t="n">
        <v>56.66539</v>
      </c>
      <c r="SL170" t="n">
        <v>56.71873</v>
      </c>
      <c r="SM170" t="n">
        <v>56.79063</v>
      </c>
      <c r="SN170" t="n">
        <v>56.85262</v>
      </c>
      <c r="SO170" t="n">
        <v>56.90714</v>
      </c>
      <c r="SP170" t="n">
        <v>56.96298</v>
      </c>
      <c r="SQ170" t="n">
        <v>57.08177</v>
      </c>
      <c r="SR170" t="n">
        <v>57.15712</v>
      </c>
      <c r="SS170" t="n">
        <v>57.24527</v>
      </c>
      <c r="ST170" t="n">
        <v>57.32244</v>
      </c>
      <c r="SU170" t="n">
        <v>57.38186</v>
      </c>
      <c r="SV170" t="n">
        <v>57.43486</v>
      </c>
      <c r="SW170" t="n">
        <v>57.49165</v>
      </c>
      <c r="SX170" t="n">
        <v>57.53344</v>
      </c>
      <c r="SY170" t="n">
        <v>57.59436</v>
      </c>
      <c r="SZ170" t="n">
        <v>57.65684</v>
      </c>
      <c r="TA170" t="n">
        <v>57.74086</v>
      </c>
      <c r="TB170" t="n">
        <v>57.813</v>
      </c>
      <c r="TC170" t="n">
        <v>57.88689</v>
      </c>
      <c r="TD170" t="n">
        <v>57.95766</v>
      </c>
      <c r="TE170" t="n">
        <v>58.04319</v>
      </c>
      <c r="TF170" t="n">
        <v>58.10709</v>
      </c>
      <c r="TG170" t="n">
        <v>58.23305</v>
      </c>
      <c r="TH170" t="n">
        <v>58.27474</v>
      </c>
      <c r="TI170" t="n">
        <v>58.30973</v>
      </c>
      <c r="TJ170" t="n">
        <v>58.36025</v>
      </c>
      <c r="TK170" t="n">
        <v>58.42478</v>
      </c>
      <c r="TL170" t="n">
        <v>58.47766</v>
      </c>
      <c r="TM170" t="n">
        <v>58.54573</v>
      </c>
      <c r="TN170" t="n">
        <v>58.63541</v>
      </c>
      <c r="TO170" t="n">
        <v>58.67741</v>
      </c>
      <c r="TP170" t="n">
        <v>58.73552</v>
      </c>
      <c r="TQ170" t="n">
        <v>58.79504</v>
      </c>
      <c r="TR170" t="n">
        <v>58.87587</v>
      </c>
      <c r="TS170" t="n">
        <v>58.94682</v>
      </c>
      <c r="TT170" t="n">
        <v>59.00198</v>
      </c>
      <c r="TU170" t="n">
        <v>59.07694</v>
      </c>
      <c r="TV170" t="n">
        <v>59.17175</v>
      </c>
      <c r="TW170" t="n">
        <v>59.2122</v>
      </c>
      <c r="TX170" t="n">
        <v>59.2713</v>
      </c>
      <c r="TY170" t="n">
        <v>59.3534</v>
      </c>
      <c r="TZ170" t="n">
        <v>59.42861</v>
      </c>
      <c r="UA170" t="n">
        <v>59.48275</v>
      </c>
      <c r="UB170" t="n">
        <v>59.55029</v>
      </c>
      <c r="UC170" t="n">
        <v>59.61552</v>
      </c>
      <c r="UD170" t="n">
        <v>59.67053</v>
      </c>
      <c r="UE170" t="n">
        <v>59.72745</v>
      </c>
      <c r="UF170" t="n">
        <v>59.7845</v>
      </c>
      <c r="UG170" t="n">
        <v>59.85249</v>
      </c>
      <c r="UH170" t="n">
        <v>59.89977</v>
      </c>
      <c r="UI170" t="n">
        <v>59.96916</v>
      </c>
      <c r="UJ170" t="n">
        <v>60.0593</v>
      </c>
      <c r="UK170" t="n">
        <v>60.14811</v>
      </c>
      <c r="UL170" t="n">
        <v>60.20172</v>
      </c>
      <c r="UM170" t="n">
        <v>60.28895</v>
      </c>
      <c r="UN170" t="n">
        <v>60.37399</v>
      </c>
      <c r="UO170" t="n">
        <v>60.40625</v>
      </c>
      <c r="UP170" t="n">
        <v>60.43853</v>
      </c>
      <c r="UQ170" t="n">
        <v>60.50467</v>
      </c>
      <c r="UR170" t="n">
        <v>60.5679</v>
      </c>
      <c r="US170" t="n">
        <v>60.62392</v>
      </c>
      <c r="UT170" t="n">
        <v>60.67245</v>
      </c>
      <c r="UU170" t="n">
        <v>60.69232</v>
      </c>
      <c r="UV170" t="n">
        <v>60.73513</v>
      </c>
      <c r="UW170" t="n">
        <v>60.82714</v>
      </c>
      <c r="UX170" t="n">
        <v>60.92321</v>
      </c>
      <c r="UY170" t="n">
        <v>60.98643</v>
      </c>
      <c r="UZ170" t="n">
        <v>61.061</v>
      </c>
      <c r="VA170" t="n">
        <v>61.10847</v>
      </c>
      <c r="VB170" t="n">
        <v>61.15982</v>
      </c>
      <c r="VC170" t="n">
        <v>61.20794</v>
      </c>
      <c r="VD170" t="n">
        <v>61.28589</v>
      </c>
      <c r="VE170" t="n">
        <v>61.39819</v>
      </c>
      <c r="VF170" t="n">
        <v>61.47805</v>
      </c>
      <c r="VG170" t="n">
        <v>61.54081</v>
      </c>
      <c r="VH170" t="n">
        <v>61.61583</v>
      </c>
      <c r="VI170" t="n">
        <v>61.67331</v>
      </c>
      <c r="VJ170" t="n">
        <v>61.74292</v>
      </c>
      <c r="VK170" t="n">
        <v>61.77593</v>
      </c>
      <c r="VL170" t="n">
        <v>61.81553</v>
      </c>
      <c r="VM170" t="n">
        <v>61.89674</v>
      </c>
      <c r="VN170" t="n">
        <v>62.00269</v>
      </c>
      <c r="VO170" t="n">
        <v>62.08568</v>
      </c>
      <c r="VP170" t="n">
        <v>62.16713</v>
      </c>
      <c r="VQ170" t="n">
        <v>62.29168</v>
      </c>
      <c r="VR170" t="n">
        <v>62.38247</v>
      </c>
      <c r="VS170" t="n">
        <v>62.48311</v>
      </c>
      <c r="VT170" t="n">
        <v>62.54523</v>
      </c>
      <c r="VU170" t="n">
        <v>62.61608</v>
      </c>
      <c r="VV170" t="n">
        <v>62.68993</v>
      </c>
      <c r="VW170" t="n">
        <v>62.78455</v>
      </c>
      <c r="VX170" t="n">
        <v>62.8973</v>
      </c>
      <c r="VY170" t="n">
        <v>62.97297</v>
      </c>
      <c r="VZ170" t="n">
        <v>63.03975</v>
      </c>
      <c r="WA170" t="n">
        <v>63.09951</v>
      </c>
      <c r="WB170" t="n">
        <v>63.17993</v>
      </c>
      <c r="WC170" t="n">
        <v>63.27299</v>
      </c>
      <c r="WD170" t="n">
        <v>63.34462</v>
      </c>
      <c r="WE170" t="n">
        <v>63.39546</v>
      </c>
      <c r="WF170" t="n">
        <v>63.45789</v>
      </c>
      <c r="WG170" t="n">
        <v>63.54465</v>
      </c>
      <c r="WH170" t="n">
        <v>63.63064</v>
      </c>
      <c r="WI170" t="n">
        <v>63.74025</v>
      </c>
      <c r="WJ170" t="n">
        <v>63.84436</v>
      </c>
      <c r="WK170" t="n">
        <v>63.90108</v>
      </c>
      <c r="WL170" t="n">
        <v>63.96286</v>
      </c>
      <c r="WM170" t="n">
        <v>64.01454</v>
      </c>
      <c r="WN170" t="n">
        <v>64.08646</v>
      </c>
      <c r="WO170" t="n">
        <v>64.13065</v>
      </c>
      <c r="WP170" t="n">
        <v>64.17431000000001</v>
      </c>
      <c r="WQ170" t="n">
        <v>64.21938</v>
      </c>
      <c r="WR170" t="n">
        <v>64.29107999999999</v>
      </c>
      <c r="WS170" t="n">
        <v>64.38338</v>
      </c>
      <c r="WT170" t="n">
        <v>64.44423999999999</v>
      </c>
      <c r="WU170" t="n">
        <v>64.49628</v>
      </c>
      <c r="WV170" t="n">
        <v>64.55471</v>
      </c>
      <c r="WW170" t="n">
        <v>64.60987</v>
      </c>
      <c r="WX170" t="n">
        <v>64.70059000000001</v>
      </c>
      <c r="WY170" t="n">
        <v>64.76430999999999</v>
      </c>
      <c r="WZ170" t="n">
        <v>64.84866</v>
      </c>
      <c r="XA170" t="n">
        <v>64.92264</v>
      </c>
      <c r="XB170" t="n">
        <v>64.99701</v>
      </c>
      <c r="XC170" t="n">
        <v>65.05665999999999</v>
      </c>
      <c r="XD170" t="n">
        <v>65.11704</v>
      </c>
      <c r="XE170" t="n">
        <v>65.19956000000001</v>
      </c>
      <c r="XF170" t="n">
        <v>65.28104</v>
      </c>
      <c r="XG170" t="n">
        <v>65.39288000000001</v>
      </c>
      <c r="XH170" t="n">
        <v>65.50045</v>
      </c>
      <c r="XI170" t="n">
        <v>65.55029</v>
      </c>
      <c r="XJ170" t="n">
        <v>65.6677</v>
      </c>
      <c r="XK170" t="n">
        <v>65.74639000000001</v>
      </c>
      <c r="XL170" t="n">
        <v>65.80092</v>
      </c>
      <c r="XM170" t="n">
        <v>65.86806</v>
      </c>
      <c r="XN170" t="n">
        <v>65.94127</v>
      </c>
      <c r="XO170" t="n">
        <v>65.99897</v>
      </c>
      <c r="XP170" t="n">
        <v>66.06071</v>
      </c>
      <c r="XQ170" t="n">
        <v>66.14696000000001</v>
      </c>
      <c r="XR170" t="n">
        <v>66.2899</v>
      </c>
      <c r="XS170" t="n">
        <v>66.36826000000001</v>
      </c>
      <c r="XT170" t="n">
        <v>66.4473</v>
      </c>
      <c r="XU170" t="n">
        <v>66.57415</v>
      </c>
      <c r="XV170" t="n">
        <v>66.66876999999999</v>
      </c>
      <c r="XW170" t="n">
        <v>66.74145</v>
      </c>
      <c r="XX170" t="n">
        <v>66.78292999999999</v>
      </c>
      <c r="XY170" t="n">
        <v>66.8969</v>
      </c>
      <c r="XZ170" t="n">
        <v>67.02251</v>
      </c>
      <c r="YA170" t="n">
        <v>67.14838</v>
      </c>
      <c r="YB170" t="n">
        <v>67.28558</v>
      </c>
      <c r="YC170" t="n">
        <v>67.39524</v>
      </c>
      <c r="YD170" t="n">
        <v>67.51372000000001</v>
      </c>
      <c r="YE170" t="n">
        <v>67.60669</v>
      </c>
      <c r="YF170" t="n">
        <v>67.68752000000001</v>
      </c>
      <c r="YG170" t="n">
        <v>67.75409000000001</v>
      </c>
      <c r="YH170" t="n">
        <v>67.82458</v>
      </c>
      <c r="YI170" t="n">
        <v>67.91734</v>
      </c>
      <c r="YJ170" t="n">
        <v>67.98815999999999</v>
      </c>
      <c r="YK170" t="n">
        <v>68.06303</v>
      </c>
      <c r="YL170" t="n">
        <v>68.09195</v>
      </c>
      <c r="YM170" t="n">
        <v>68.17353</v>
      </c>
      <c r="YN170" t="n">
        <v>68.25273</v>
      </c>
      <c r="YO170" t="n">
        <v>68.30011</v>
      </c>
      <c r="YP170" t="n">
        <v>68.36009</v>
      </c>
      <c r="YQ170" t="n">
        <v>68.46102999999999</v>
      </c>
      <c r="YR170" t="n">
        <v>68.54906</v>
      </c>
      <c r="YS170" t="n">
        <v>68.63206</v>
      </c>
      <c r="YT170" t="n">
        <v>68.70050999999999</v>
      </c>
      <c r="YU170" t="n">
        <v>68.79794</v>
      </c>
      <c r="YV170" t="n">
        <v>68.87388</v>
      </c>
      <c r="YW170" t="n">
        <v>69.03104</v>
      </c>
      <c r="YX170" t="n">
        <v>69.14934</v>
      </c>
      <c r="YY170" t="n">
        <v>69.25131</v>
      </c>
      <c r="YZ170" t="n">
        <v>69.32564000000001</v>
      </c>
      <c r="ZA170" t="n">
        <v>69.43441</v>
      </c>
      <c r="ZB170" t="n">
        <v>69.55992000000001</v>
      </c>
      <c r="ZC170" t="n">
        <v>69.63290000000001</v>
      </c>
      <c r="ZD170" t="n">
        <v>69.70177</v>
      </c>
      <c r="ZE170" t="n">
        <v>69.79992</v>
      </c>
      <c r="ZF170" t="n">
        <v>69.92223</v>
      </c>
      <c r="ZG170" t="n">
        <v>69.99352</v>
      </c>
      <c r="ZH170" t="n">
        <v>70.12139999999999</v>
      </c>
      <c r="ZI170" t="n">
        <v>70.18781</v>
      </c>
      <c r="ZJ170" t="n">
        <v>70.27287</v>
      </c>
      <c r="ZK170" t="n">
        <v>70.37027</v>
      </c>
      <c r="ZL170" t="n">
        <v>70.44047999999999</v>
      </c>
      <c r="ZM170" t="n">
        <v>70.52059</v>
      </c>
      <c r="ZN170" t="n">
        <v>70.60008999999999</v>
      </c>
      <c r="ZO170" t="n">
        <v>70.71841000000001</v>
      </c>
      <c r="ZP170" t="n">
        <v>70.79276</v>
      </c>
      <c r="ZQ170" t="n">
        <v>70.88397000000001</v>
      </c>
      <c r="ZR170" t="n">
        <v>70.94032</v>
      </c>
      <c r="ZS170" t="n">
        <v>71.00787</v>
      </c>
      <c r="ZT170" t="n">
        <v>71.11266000000001</v>
      </c>
      <c r="ZU170" t="n">
        <v>71.24334</v>
      </c>
      <c r="ZV170" t="n">
        <v>71.35167</v>
      </c>
      <c r="ZW170" t="n">
        <v>71.47101000000001</v>
      </c>
      <c r="ZX170" t="n">
        <v>71.62233000000001</v>
      </c>
      <c r="ZY170" t="n">
        <v>71.71451</v>
      </c>
      <c r="ZZ170" t="n">
        <v>71.82129999999999</v>
      </c>
      <c r="AAA170" t="n">
        <v>71.87827</v>
      </c>
      <c r="AAB170" t="n">
        <v>72.00081</v>
      </c>
      <c r="AAC170" t="n">
        <v>72.1229</v>
      </c>
      <c r="AAD170" t="n">
        <v>72.21775</v>
      </c>
      <c r="AAE170" t="n">
        <v>72.35549</v>
      </c>
      <c r="AAF170" t="n">
        <v>72.46966999999999</v>
      </c>
      <c r="AAG170" t="n">
        <v>72.56322</v>
      </c>
      <c r="AAH170" t="n">
        <v>72.64973000000001</v>
      </c>
      <c r="AAI170" t="n">
        <v>72.75192</v>
      </c>
      <c r="AAJ170" t="n">
        <v>72.87135000000001</v>
      </c>
      <c r="AAK170" t="n">
        <v>72.96938</v>
      </c>
      <c r="AAL170" t="n">
        <v>73.08468999999999</v>
      </c>
      <c r="AAM170" t="n">
        <v>73.21876</v>
      </c>
      <c r="AAN170" t="n">
        <v>73.34078</v>
      </c>
      <c r="AAO170" t="n">
        <v>73.47752</v>
      </c>
      <c r="AAP170" t="n">
        <v>73.65613999999999</v>
      </c>
      <c r="AAQ170" t="n">
        <v>73.75387000000001</v>
      </c>
      <c r="AAR170" t="n">
        <v>73.81905999999999</v>
      </c>
      <c r="AAS170" t="n">
        <v>73.95219</v>
      </c>
      <c r="AAT170" t="n">
        <v>74.06061</v>
      </c>
      <c r="AAU170" t="n">
        <v>74.16573</v>
      </c>
      <c r="AAV170" t="n">
        <v>74.25073999999999</v>
      </c>
      <c r="AAW170" t="n">
        <v>74.37227</v>
      </c>
      <c r="AAX170" t="n">
        <v>74.49664</v>
      </c>
      <c r="AAY170" t="n">
        <v>74.63585999999999</v>
      </c>
      <c r="AAZ170" t="n">
        <v>74.77676</v>
      </c>
      <c r="ABA170" t="n">
        <v>74.8947</v>
      </c>
      <c r="ABB170" t="n">
        <v>74.97127999999999</v>
      </c>
      <c r="ABC170" t="n">
        <v>75.0647</v>
      </c>
      <c r="ABD170" t="n">
        <v>75.18034</v>
      </c>
      <c r="ABE170" t="n">
        <v>75.35465000000001</v>
      </c>
      <c r="ABF170" t="n">
        <v>75.50305</v>
      </c>
      <c r="ABG170" t="n">
        <v>75.59542999999999</v>
      </c>
      <c r="ABH170" t="n">
        <v>75.75421</v>
      </c>
      <c r="ABI170" t="n">
        <v>75.92453</v>
      </c>
      <c r="ABJ170" t="n">
        <v>76.02272000000001</v>
      </c>
      <c r="ABK170" t="n">
        <v>76.14584000000001</v>
      </c>
      <c r="ABL170" t="n">
        <v>76.29391</v>
      </c>
      <c r="ABM170" t="n">
        <v>76.43641</v>
      </c>
      <c r="ABN170" t="n">
        <v>76.56889</v>
      </c>
      <c r="ABO170" t="n">
        <v>76.7064</v>
      </c>
      <c r="ABP170" t="n">
        <v>76.78552000000001</v>
      </c>
      <c r="ABQ170" t="n">
        <v>76.85684000000001</v>
      </c>
      <c r="ABR170" t="n">
        <v>76.98562</v>
      </c>
      <c r="ABS170" t="n">
        <v>77.10772</v>
      </c>
      <c r="ABT170" t="n">
        <v>77.22344</v>
      </c>
      <c r="ABU170" t="n">
        <v>77.35728</v>
      </c>
      <c r="ABV170" t="n">
        <v>77.48594</v>
      </c>
      <c r="ABW170" t="n">
        <v>77.56892000000001</v>
      </c>
      <c r="ABX170" t="n">
        <v>77.71597</v>
      </c>
      <c r="ABY170" t="n">
        <v>77.90263</v>
      </c>
      <c r="ABZ170" t="n">
        <v>78.01669</v>
      </c>
      <c r="ACA170" t="n">
        <v>78.11537</v>
      </c>
      <c r="ACB170" t="n">
        <v>78.21957</v>
      </c>
      <c r="ACC170" t="n">
        <v>78.27032</v>
      </c>
      <c r="ACD170" t="n">
        <v>78.3378</v>
      </c>
      <c r="ACE170" t="n">
        <v>78.41901</v>
      </c>
      <c r="ACF170" t="n">
        <v>78.54536</v>
      </c>
      <c r="ACG170" t="n">
        <v>78.65112000000001</v>
      </c>
      <c r="ACH170" t="n">
        <v>78.81916</v>
      </c>
      <c r="ACI170" t="n">
        <v>78.93391</v>
      </c>
      <c r="ACJ170" t="n">
        <v>79.06626</v>
      </c>
      <c r="ACK170" t="n">
        <v>79.18425000000001</v>
      </c>
      <c r="ACL170" t="n">
        <v>79.31934</v>
      </c>
      <c r="ACM170" t="n">
        <v>79.45824</v>
      </c>
      <c r="ACN170" t="n">
        <v>79.57647</v>
      </c>
      <c r="ACO170" t="n">
        <v>79.66764000000001</v>
      </c>
      <c r="ACP170" t="n">
        <v>79.80298999999999</v>
      </c>
      <c r="ACQ170" t="n">
        <v>79.87409</v>
      </c>
      <c r="ACR170" t="n">
        <v>79.93071999999999</v>
      </c>
      <c r="ACS170" t="n">
        <v>80.0133</v>
      </c>
      <c r="ACT170" t="n">
        <v>80.11062</v>
      </c>
      <c r="ACU170" t="n">
        <v>80.17619999999999</v>
      </c>
      <c r="ACV170" t="n">
        <v>80.28527</v>
      </c>
      <c r="ACW170" t="n">
        <v>80.40832</v>
      </c>
      <c r="ACX170" t="n">
        <v>80.50566999999999</v>
      </c>
      <c r="ACY170" t="n">
        <v>80.59917</v>
      </c>
      <c r="ACZ170" t="n">
        <v>80.74363</v>
      </c>
      <c r="ADA170" t="n">
        <v>80.86529</v>
      </c>
      <c r="ADB170" t="n">
        <v>80.99341</v>
      </c>
      <c r="ADC170" t="n">
        <v>81.08347000000001</v>
      </c>
      <c r="ADD170" t="n">
        <v>81.14668</v>
      </c>
      <c r="ADE170" t="n">
        <v>81.25114000000001</v>
      </c>
      <c r="ADF170" t="n">
        <v>81.35052</v>
      </c>
      <c r="ADG170" t="n">
        <v>81.45252000000001</v>
      </c>
      <c r="ADH170" t="n">
        <v>81.59175999999999</v>
      </c>
      <c r="ADI170" t="n">
        <v>81.69431</v>
      </c>
      <c r="ADJ170" t="n">
        <v>81.77086</v>
      </c>
      <c r="ADK170" t="n">
        <v>81.90562</v>
      </c>
      <c r="ADL170" t="n">
        <v>82.02372</v>
      </c>
      <c r="ADM170" t="n">
        <v>82.24618</v>
      </c>
      <c r="ADN170" t="n">
        <v>82.49782</v>
      </c>
      <c r="ADO170" t="n">
        <v>82.64031</v>
      </c>
      <c r="ADP170" t="n">
        <v>82.73994</v>
      </c>
      <c r="ADQ170" t="n">
        <v>82.85673</v>
      </c>
      <c r="ADR170" t="n">
        <v>82.98571</v>
      </c>
      <c r="ADS170" t="n">
        <v>83.11254</v>
      </c>
      <c r="ADT170" t="n">
        <v>83.22364</v>
      </c>
      <c r="ADU170" t="n">
        <v>83.37785</v>
      </c>
      <c r="ADV170" t="n">
        <v>83.49493</v>
      </c>
      <c r="ADW170" t="n">
        <v>83.65340999999999</v>
      </c>
      <c r="ADX170" t="n">
        <v>83.85026999999999</v>
      </c>
      <c r="ADY170" t="n">
        <v>84.05754</v>
      </c>
      <c r="ADZ170" t="n">
        <v>84.23515</v>
      </c>
      <c r="AEA170" t="n">
        <v>84.42709000000001</v>
      </c>
      <c r="AEB170" t="n">
        <v>84.65769</v>
      </c>
      <c r="AEC170" t="n">
        <v>84.77963</v>
      </c>
      <c r="AED170" t="n">
        <v>84.85476</v>
      </c>
      <c r="AEE170" t="n">
        <v>85.02924</v>
      </c>
      <c r="AEF170" t="n">
        <v>85.16807</v>
      </c>
      <c r="AEG170" t="n">
        <v>85.27236000000001</v>
      </c>
      <c r="AEH170" t="n">
        <v>85.36042999999999</v>
      </c>
      <c r="AEI170" t="n">
        <v>85.47823</v>
      </c>
      <c r="AEJ170" t="n">
        <v>85.60111000000001</v>
      </c>
      <c r="AEK170" t="n">
        <v>85.6857</v>
      </c>
      <c r="AEL170" t="n">
        <v>85.77001</v>
      </c>
      <c r="AEM170" t="n">
        <v>85.99375999999999</v>
      </c>
      <c r="AEN170" t="n">
        <v>86.1498</v>
      </c>
      <c r="AEO170" t="n">
        <v>86.25815</v>
      </c>
      <c r="AEP170" t="n">
        <v>86.41351</v>
      </c>
      <c r="AEQ170" t="n">
        <v>86.53785000000001</v>
      </c>
      <c r="AER170" t="n">
        <v>86.67606000000001</v>
      </c>
      <c r="AES170" t="n">
        <v>86.7949</v>
      </c>
      <c r="AET170" t="n">
        <v>86.90582999999999</v>
      </c>
      <c r="AEU170" t="n">
        <v>87.10396</v>
      </c>
      <c r="AEV170" t="n">
        <v>87.21396</v>
      </c>
      <c r="AEW170" t="n">
        <v>87.4057</v>
      </c>
      <c r="AEX170" t="n">
        <v>87.56211</v>
      </c>
      <c r="AEY170" t="n">
        <v>87.70996</v>
      </c>
      <c r="AEZ170" t="n">
        <v>87.87608</v>
      </c>
      <c r="AFA170" t="n">
        <v>88.00852</v>
      </c>
      <c r="AFB170" t="n">
        <v>88.10201000000001</v>
      </c>
      <c r="AFC170" t="n">
        <v>88.21504</v>
      </c>
      <c r="AFD170" t="n">
        <v>88.34366</v>
      </c>
      <c r="AFE170" t="n">
        <v>88.48403999999999</v>
      </c>
      <c r="AFF170" t="n">
        <v>88.67923999999999</v>
      </c>
      <c r="AFG170" t="n">
        <v>88.82968</v>
      </c>
      <c r="AFH170" t="n">
        <v>88.98751</v>
      </c>
      <c r="AFI170" t="n">
        <v>89.16413</v>
      </c>
      <c r="AFJ170" t="n">
        <v>89.28618</v>
      </c>
      <c r="AFK170" t="n">
        <v>89.39538</v>
      </c>
      <c r="AFL170" t="n">
        <v>89.55641</v>
      </c>
      <c r="AFM170" t="n">
        <v>89.7235</v>
      </c>
      <c r="AFN170" t="n">
        <v>89.96729000000001</v>
      </c>
      <c r="AFO170" t="n">
        <v>90.12195</v>
      </c>
      <c r="AFP170" t="n">
        <v>90.28789999999999</v>
      </c>
      <c r="AFQ170" t="n">
        <v>90.44333</v>
      </c>
      <c r="AFR170" t="n">
        <v>90.60195</v>
      </c>
      <c r="AFS170" t="n">
        <v>90.77744</v>
      </c>
      <c r="AFT170" t="n">
        <v>90.95641000000001</v>
      </c>
      <c r="AFU170" t="n">
        <v>91.08423000000001</v>
      </c>
      <c r="AFV170" t="n">
        <v>91.22562000000001</v>
      </c>
      <c r="AFW170" t="n">
        <v>91.36517000000001</v>
      </c>
      <c r="AFX170" t="n">
        <v>91.62441</v>
      </c>
      <c r="AFY170" t="n">
        <v>91.79644999999999</v>
      </c>
      <c r="AFZ170" t="n">
        <v>92.00517000000001</v>
      </c>
      <c r="AGA170" t="n">
        <v>92.26765</v>
      </c>
      <c r="AGB170" t="n">
        <v>92.4213</v>
      </c>
      <c r="AGC170" t="n">
        <v>92.54541999999999</v>
      </c>
      <c r="AGD170" t="n">
        <v>92.75346</v>
      </c>
      <c r="AGE170" t="n">
        <v>93.01357</v>
      </c>
      <c r="AGF170" t="n">
        <v>93.24721</v>
      </c>
      <c r="AGG170" t="n">
        <v>93.44257</v>
      </c>
      <c r="AGH170" t="n">
        <v>93.6259</v>
      </c>
      <c r="AGI170" t="n">
        <v>93.82724</v>
      </c>
      <c r="AGJ170" t="n">
        <v>93.96709</v>
      </c>
      <c r="AGK170" t="n">
        <v>94.25591</v>
      </c>
      <c r="AGL170" t="n">
        <v>94.36033999999999</v>
      </c>
      <c r="AGM170" t="n">
        <v>94.49518</v>
      </c>
      <c r="AGN170" t="n">
        <v>94.67403</v>
      </c>
      <c r="AGO170" t="n">
        <v>94.896</v>
      </c>
      <c r="AGP170" t="n">
        <v>95.06085</v>
      </c>
      <c r="AGQ170" t="n">
        <v>95.27003000000001</v>
      </c>
      <c r="AGR170" t="n">
        <v>95.46431</v>
      </c>
      <c r="AGS170" t="n">
        <v>95.61929000000001</v>
      </c>
      <c r="AGT170" t="n">
        <v>95.78457</v>
      </c>
      <c r="AGU170" t="n">
        <v>95.89481000000001</v>
      </c>
      <c r="AGV170" t="n">
        <v>96.09399000000001</v>
      </c>
      <c r="AGW170" t="n">
        <v>96.30920999999999</v>
      </c>
      <c r="AGX170" t="n">
        <v>96.58866</v>
      </c>
      <c r="AGY170" t="n">
        <v>96.854</v>
      </c>
      <c r="AGZ170" t="n">
        <v>97.04423</v>
      </c>
      <c r="AHA170" t="n">
        <v>97.21487999999999</v>
      </c>
      <c r="AHB170" t="n">
        <v>97.39841</v>
      </c>
      <c r="AHC170" t="n">
        <v>97.53951000000001</v>
      </c>
      <c r="AHD170" t="n">
        <v>97.76718</v>
      </c>
      <c r="AHE170" t="n">
        <v>98.01754</v>
      </c>
      <c r="AHF170" t="n">
        <v>98.28851</v>
      </c>
      <c r="AHG170" t="n">
        <v>98.53197</v>
      </c>
      <c r="AHH170" t="n">
        <v>98.68933</v>
      </c>
      <c r="AHI170" t="n">
        <v>98.93198</v>
      </c>
      <c r="AHJ170" t="n">
        <v>99.18116999999999</v>
      </c>
      <c r="AHK170" t="n">
        <v>99.36259</v>
      </c>
      <c r="AHL170" t="n">
        <v>99.64798999999999</v>
      </c>
      <c r="AHM170" t="n">
        <v>100.02908</v>
      </c>
      <c r="AHN170" t="n">
        <v>100.28766</v>
      </c>
      <c r="AHO170" t="n">
        <v>100.63461</v>
      </c>
      <c r="AHP170" t="n">
        <v>101.0343</v>
      </c>
      <c r="AHQ170" t="n">
        <v>101.29753</v>
      </c>
      <c r="AHR170" t="n">
        <v>101.6496</v>
      </c>
      <c r="AHS170" t="n">
        <v>101.85743</v>
      </c>
      <c r="AHT170" t="n">
        <v>102.10062</v>
      </c>
      <c r="AHU170" t="n">
        <v>102.30434</v>
      </c>
      <c r="AHV170" t="n">
        <v>102.51319</v>
      </c>
      <c r="AHW170" t="n">
        <v>102.76511</v>
      </c>
      <c r="AHX170" t="n">
        <v>103.12382</v>
      </c>
      <c r="AHY170" t="n">
        <v>103.52666</v>
      </c>
      <c r="AHZ170" t="n">
        <v>103.78573</v>
      </c>
      <c r="AIA170" t="n">
        <v>103.99861</v>
      </c>
      <c r="AIB170" t="n">
        <v>104.12829</v>
      </c>
      <c r="AIC170" t="n">
        <v>104.45567</v>
      </c>
      <c r="AID170" t="n">
        <v>104.93652</v>
      </c>
      <c r="AIE170" t="n">
        <v>105.39024</v>
      </c>
      <c r="AIF170" t="n">
        <v>105.74772</v>
      </c>
      <c r="AIG170" t="n">
        <v>105.88478</v>
      </c>
      <c r="AIH170" t="n">
        <v>106.16848</v>
      </c>
      <c r="AII170" t="n">
        <v>106.54867</v>
      </c>
      <c r="AIJ170" t="n">
        <v>106.85488</v>
      </c>
      <c r="AIK170" t="n">
        <v>107.18772</v>
      </c>
      <c r="AIL170" t="n">
        <v>107.60731</v>
      </c>
      <c r="AIM170" t="n">
        <v>107.92113</v>
      </c>
      <c r="AIN170" t="n">
        <v>108.20221</v>
      </c>
      <c r="AIO170" t="n">
        <v>108.58199</v>
      </c>
      <c r="AIP170" t="n">
        <v>109.09565</v>
      </c>
      <c r="AIQ170" t="n">
        <v>109.4882</v>
      </c>
      <c r="AIR170" t="n">
        <v>109.8268</v>
      </c>
      <c r="AIS170" t="n">
        <v>110.09023</v>
      </c>
      <c r="AIT170" t="n">
        <v>110.51737</v>
      </c>
      <c r="AIU170" t="n">
        <v>110.86344</v>
      </c>
      <c r="AIV170" t="n">
        <v>111.26369</v>
      </c>
      <c r="AIW170" t="n">
        <v>111.62284</v>
      </c>
      <c r="AIX170" t="n">
        <v>112.08485</v>
      </c>
      <c r="AIY170" t="n">
        <v>112.655</v>
      </c>
      <c r="AIZ170" t="n">
        <v>113.19449</v>
      </c>
      <c r="AJA170" t="n">
        <v>113.745</v>
      </c>
      <c r="AJB170" t="n">
        <v>114.40068</v>
      </c>
      <c r="AJC170" t="n">
        <v>115.00801</v>
      </c>
      <c r="AJD170" t="n">
        <v>115.42069</v>
      </c>
      <c r="AJE170" t="n">
        <v>115.77706</v>
      </c>
      <c r="AJF170" t="n">
        <v>116.31043</v>
      </c>
      <c r="AJG170" t="n">
        <v>116.71967</v>
      </c>
      <c r="AJH170" t="n">
        <v>117.1067</v>
      </c>
      <c r="AJI170" t="n">
        <v>117.57979</v>
      </c>
      <c r="AJJ170" t="n">
        <v>118.22485</v>
      </c>
      <c r="AJK170" t="n">
        <v>118.85849</v>
      </c>
      <c r="AJL170" t="n">
        <v>119.25285</v>
      </c>
      <c r="AJM170" t="n">
        <v>119.60239</v>
      </c>
      <c r="AJN170" t="n">
        <v>120.03754</v>
      </c>
      <c r="AJO170" t="n">
        <v>120.73775</v>
      </c>
      <c r="AJP170" t="n">
        <v>121.45629</v>
      </c>
      <c r="AJQ170" t="n">
        <v>122.21967</v>
      </c>
      <c r="AJR170" t="n">
        <v>123.17174</v>
      </c>
      <c r="AJS170" t="n">
        <v>123.95501</v>
      </c>
      <c r="AJT170" t="n">
        <v>124.83276</v>
      </c>
      <c r="AJU170" t="n">
        <v>125.42437</v>
      </c>
      <c r="AJV170" t="n">
        <v>126.15888</v>
      </c>
      <c r="AJW170" t="n">
        <v>127.10848</v>
      </c>
      <c r="AJX170" t="n">
        <v>128.03952</v>
      </c>
      <c r="AJY170" t="n">
        <v>128.52814</v>
      </c>
      <c r="AJZ170" t="n">
        <v>129.39867</v>
      </c>
      <c r="AKA170" t="n">
        <v>130.5153</v>
      </c>
      <c r="AKB170" t="n">
        <v>131.2993</v>
      </c>
      <c r="AKC170" t="n">
        <v>132.07024</v>
      </c>
      <c r="AKD170" t="n">
        <v>132.99489</v>
      </c>
      <c r="AKE170" t="n">
        <v>133.82758</v>
      </c>
      <c r="AKF170" t="n">
        <v>134.51482</v>
      </c>
      <c r="AKG170" t="n">
        <v>135.92528</v>
      </c>
      <c r="AKH170" t="n">
        <v>137.41519</v>
      </c>
      <c r="AKI170" t="n">
        <v>139.00507</v>
      </c>
      <c r="AKJ170" t="n">
        <v>139.7829</v>
      </c>
      <c r="AKK170" t="n">
        <v>140.65405</v>
      </c>
      <c r="AKL170" t="n">
        <v>141.93933</v>
      </c>
      <c r="AKM170" t="n">
        <v>143.37875</v>
      </c>
      <c r="AKN170" t="n">
        <v>144.17482</v>
      </c>
      <c r="AKO170" t="n">
        <v>145.03435</v>
      </c>
      <c r="AKP170" t="n">
        <v>146.79468</v>
      </c>
      <c r="AKQ170" t="n">
        <v>148.19592</v>
      </c>
      <c r="AKR170" t="n">
        <v>149.27577</v>
      </c>
      <c r="AKS170" t="n">
        <v>150.51566</v>
      </c>
      <c r="AKT170" t="n">
        <v>152.11575</v>
      </c>
      <c r="AKU170" t="n">
        <v>153.73441</v>
      </c>
      <c r="AKV170" t="n">
        <v>156.36565</v>
      </c>
      <c r="AKW170" t="n">
        <v>159.06473</v>
      </c>
      <c r="AKX170" t="n">
        <v>162.13358</v>
      </c>
      <c r="AKY170" t="n">
        <v>165.23372</v>
      </c>
      <c r="AKZ170" t="n">
        <v>169.35651</v>
      </c>
      <c r="ALA170" t="n">
        <v>172.94875</v>
      </c>
      <c r="ALB170" t="n">
        <v>174.84735</v>
      </c>
      <c r="ALC170" t="n">
        <v>179.73869</v>
      </c>
      <c r="ALD170" t="n">
        <v>183.18797</v>
      </c>
      <c r="ALE170" t="n">
        <v>189.61853</v>
      </c>
      <c r="ALF170" t="n">
        <v>197.39163</v>
      </c>
      <c r="ALG170" t="n">
        <v>205.58524</v>
      </c>
      <c r="ALH170" t="n">
        <v>214.27072</v>
      </c>
      <c r="ALI170" t="n">
        <v>222.62698</v>
      </c>
      <c r="ALJ170" t="n">
        <v>239.74414</v>
      </c>
      <c r="ALK170" t="n">
        <v>255.2952</v>
      </c>
      <c r="ALL170" t="n">
        <v>274.45868</v>
      </c>
      <c r="ALM170" t="n">
        <v>323.90924</v>
      </c>
      <c r="ALN170" t="n">
        <v>389.6864</v>
      </c>
      <c r="ALO170" t="n">
        <v>690.56885</v>
      </c>
    </row>
    <row r="171">
      <c r="A171" t="inlineStr">
        <is>
          <t>Iceland</t>
        </is>
      </c>
      <c r="B171" t="inlineStr">
        <is>
          <t>ISL</t>
        </is>
      </c>
      <c r="C171" s="13">
        <f>AVERAGE(SI171,SJ171)</f>
        <v/>
      </c>
      <c r="D171" t="n">
        <v>1.70824</v>
      </c>
      <c r="E171" t="n">
        <v>4.44549</v>
      </c>
      <c r="F171" t="n">
        <v>6.42575</v>
      </c>
      <c r="G171" t="n">
        <v>8.84037</v>
      </c>
      <c r="H171" t="n">
        <v>9.678430000000001</v>
      </c>
      <c r="I171" t="n">
        <v>9.768840000000001</v>
      </c>
      <c r="J171" t="n">
        <v>10.42424</v>
      </c>
      <c r="K171" t="n">
        <v>11.37854</v>
      </c>
      <c r="L171" t="n">
        <v>12.78418</v>
      </c>
      <c r="M171" t="n">
        <v>12.85174</v>
      </c>
      <c r="N171" t="n">
        <v>12.86571</v>
      </c>
      <c r="O171" t="n">
        <v>13.69763</v>
      </c>
      <c r="P171" t="n">
        <v>14.68307</v>
      </c>
      <c r="Q171" t="n">
        <v>15.30728</v>
      </c>
      <c r="R171" t="n">
        <v>16.25171</v>
      </c>
      <c r="S171" t="n">
        <v>16.65239</v>
      </c>
      <c r="T171" t="n">
        <v>17.13185</v>
      </c>
      <c r="U171" t="n">
        <v>17.90778</v>
      </c>
      <c r="V171" t="n">
        <v>18.84545</v>
      </c>
      <c r="W171" t="n">
        <v>19.24296</v>
      </c>
      <c r="X171" t="n">
        <v>19.24296</v>
      </c>
      <c r="Y171" t="n">
        <v>19.34947</v>
      </c>
      <c r="Z171" t="n">
        <v>20.65009</v>
      </c>
      <c r="AA171" t="n">
        <v>21.3589</v>
      </c>
      <c r="AB171" t="n">
        <v>22.37206</v>
      </c>
      <c r="AC171" t="n">
        <v>22.88917</v>
      </c>
      <c r="AD171" t="n">
        <v>23.0734</v>
      </c>
      <c r="AE171" t="n">
        <v>23.23358</v>
      </c>
      <c r="AF171" t="n">
        <v>23.63644</v>
      </c>
      <c r="AG171" t="n">
        <v>24.08585</v>
      </c>
      <c r="AH171" t="n">
        <v>24.70411</v>
      </c>
      <c r="AI171" t="n">
        <v>24.95274</v>
      </c>
      <c r="AJ171" t="n">
        <v>25.27822</v>
      </c>
      <c r="AK171" t="n">
        <v>25.80234</v>
      </c>
      <c r="AL171" t="n">
        <v>26.02894</v>
      </c>
      <c r="AM171" t="n">
        <v>26.19393</v>
      </c>
      <c r="AN171" t="n">
        <v>26.27867</v>
      </c>
      <c r="AO171" t="n">
        <v>26.40347</v>
      </c>
      <c r="AP171" t="n">
        <v>26.8709</v>
      </c>
      <c r="AQ171" t="n">
        <v>26.97799</v>
      </c>
      <c r="AR171" t="n">
        <v>27.10937</v>
      </c>
      <c r="AS171" t="n">
        <v>27.12069</v>
      </c>
      <c r="AT171" t="n">
        <v>27.25195</v>
      </c>
      <c r="AU171" t="n">
        <v>27.81916</v>
      </c>
      <c r="AV171" t="n">
        <v>28.23004</v>
      </c>
      <c r="AW171" t="n">
        <v>28.49905</v>
      </c>
      <c r="AX171" t="n">
        <v>28.57318</v>
      </c>
      <c r="AY171" t="n">
        <v>28.57318</v>
      </c>
      <c r="AZ171" t="n">
        <v>28.59961</v>
      </c>
      <c r="BA171" t="n">
        <v>28.73851</v>
      </c>
      <c r="BB171" t="n">
        <v>28.92986</v>
      </c>
      <c r="BC171" t="n">
        <v>28.99887</v>
      </c>
      <c r="BD171" t="n">
        <v>29.1059</v>
      </c>
      <c r="BE171" t="n">
        <v>29.16473</v>
      </c>
      <c r="BF171" t="n">
        <v>29.39224</v>
      </c>
      <c r="BG171" t="n">
        <v>29.66744</v>
      </c>
      <c r="BH171" t="n">
        <v>29.8094</v>
      </c>
      <c r="BI171" t="n">
        <v>30.2564</v>
      </c>
      <c r="BJ171" t="n">
        <v>30.65326</v>
      </c>
      <c r="BK171" t="n">
        <v>30.89202</v>
      </c>
      <c r="BL171" t="n">
        <v>30.97741</v>
      </c>
      <c r="BM171" t="n">
        <v>31.12155</v>
      </c>
      <c r="BN171" t="n">
        <v>31.31421</v>
      </c>
      <c r="BO171" t="n">
        <v>31.54983</v>
      </c>
      <c r="BP171" t="n">
        <v>31.71095</v>
      </c>
      <c r="BQ171" t="n">
        <v>31.86767</v>
      </c>
      <c r="BR171" t="n">
        <v>32.04211</v>
      </c>
      <c r="BS171" t="n">
        <v>32.15123</v>
      </c>
      <c r="BT171" t="n">
        <v>32.29525</v>
      </c>
      <c r="BU171" t="n">
        <v>32.38356</v>
      </c>
      <c r="BV171" t="n">
        <v>32.39089</v>
      </c>
      <c r="BW171" t="n">
        <v>32.39616</v>
      </c>
      <c r="BX171" t="n">
        <v>32.42607</v>
      </c>
      <c r="BY171" t="n">
        <v>32.62271</v>
      </c>
      <c r="BZ171" t="n">
        <v>33.03082</v>
      </c>
      <c r="CA171" t="n">
        <v>33.05835</v>
      </c>
      <c r="CB171" t="n">
        <v>33.13403</v>
      </c>
      <c r="CC171" t="n">
        <v>33.26633</v>
      </c>
      <c r="CD171" t="n">
        <v>33.33685</v>
      </c>
      <c r="CE171" t="n">
        <v>33.54305</v>
      </c>
      <c r="CF171" t="n">
        <v>33.72418</v>
      </c>
      <c r="CG171" t="n">
        <v>33.74052</v>
      </c>
      <c r="CH171" t="n">
        <v>33.82926</v>
      </c>
      <c r="CI171" t="n">
        <v>33.99491</v>
      </c>
      <c r="CJ171" t="n">
        <v>34.13755</v>
      </c>
      <c r="CK171" t="n">
        <v>34.17076</v>
      </c>
      <c r="CL171" t="n">
        <v>34.27278</v>
      </c>
      <c r="CM171" t="n">
        <v>34.4693</v>
      </c>
      <c r="CN171" t="n">
        <v>34.55291</v>
      </c>
      <c r="CO171" t="n">
        <v>34.5821</v>
      </c>
      <c r="CP171" t="n">
        <v>34.64638</v>
      </c>
      <c r="CQ171" t="n">
        <v>34.69235</v>
      </c>
      <c r="CR171" t="n">
        <v>34.69235</v>
      </c>
      <c r="CS171" t="n">
        <v>34.72176</v>
      </c>
      <c r="CT171" t="n">
        <v>34.76035</v>
      </c>
      <c r="CU171" t="n">
        <v>34.89938</v>
      </c>
      <c r="CV171" t="n">
        <v>34.95963</v>
      </c>
      <c r="CW171" t="n">
        <v>35.03905</v>
      </c>
      <c r="CX171" t="n">
        <v>35.0853</v>
      </c>
      <c r="CY171" t="n">
        <v>35.08879</v>
      </c>
      <c r="CZ171" t="n">
        <v>35.13828</v>
      </c>
      <c r="DA171" t="n">
        <v>35.24316</v>
      </c>
      <c r="DB171" t="n">
        <v>35.2652</v>
      </c>
      <c r="DC171" t="n">
        <v>35.34719</v>
      </c>
      <c r="DD171" t="n">
        <v>35.38582</v>
      </c>
      <c r="DE171" t="n">
        <v>35.59949</v>
      </c>
      <c r="DF171" t="n">
        <v>35.91944</v>
      </c>
      <c r="DG171" t="n">
        <v>36.05995</v>
      </c>
      <c r="DH171" t="n">
        <v>36.22399</v>
      </c>
      <c r="DI171" t="n">
        <v>36.34441</v>
      </c>
      <c r="DJ171" t="n">
        <v>36.56464</v>
      </c>
      <c r="DK171" t="n">
        <v>36.67393</v>
      </c>
      <c r="DL171" t="n">
        <v>36.82476</v>
      </c>
      <c r="DM171" t="n">
        <v>36.91056</v>
      </c>
      <c r="DN171" t="n">
        <v>36.93412</v>
      </c>
      <c r="DO171" t="n">
        <v>36.95774</v>
      </c>
      <c r="DP171" t="n">
        <v>37.03339</v>
      </c>
      <c r="DQ171" t="n">
        <v>37.13353</v>
      </c>
      <c r="DR171" t="n">
        <v>37.16059</v>
      </c>
      <c r="DS171" t="n">
        <v>37.20598</v>
      </c>
      <c r="DT171" t="n">
        <v>37.30283</v>
      </c>
      <c r="DU171" t="n">
        <v>37.34663</v>
      </c>
      <c r="DV171" t="n">
        <v>37.35026</v>
      </c>
      <c r="DW171" t="n">
        <v>37.35026</v>
      </c>
      <c r="DX171" t="n">
        <v>37.39451</v>
      </c>
      <c r="DY171" t="n">
        <v>37.45786</v>
      </c>
      <c r="DZ171" t="n">
        <v>37.62661</v>
      </c>
      <c r="EA171" t="n">
        <v>37.6517</v>
      </c>
      <c r="EB171" t="n">
        <v>37.66844</v>
      </c>
      <c r="EC171" t="n">
        <v>37.76087</v>
      </c>
      <c r="ED171" t="n">
        <v>37.82463</v>
      </c>
      <c r="EE171" t="n">
        <v>37.86884</v>
      </c>
      <c r="EF171" t="n">
        <v>37.94281</v>
      </c>
      <c r="EG171" t="n">
        <v>38.09581</v>
      </c>
      <c r="EH171" t="n">
        <v>38.09788</v>
      </c>
      <c r="EI171" t="n">
        <v>38.12551</v>
      </c>
      <c r="EJ171" t="n">
        <v>38.19317</v>
      </c>
      <c r="EK171" t="n">
        <v>38.53523</v>
      </c>
      <c r="EL171" t="n">
        <v>38.78629</v>
      </c>
      <c r="EM171" t="n">
        <v>38.87935</v>
      </c>
      <c r="EN171" t="n">
        <v>38.97514</v>
      </c>
      <c r="EO171" t="n">
        <v>38.99922</v>
      </c>
      <c r="EP171" t="n">
        <v>39.12096</v>
      </c>
      <c r="EQ171" t="n">
        <v>39.22117</v>
      </c>
      <c r="ER171" t="n">
        <v>39.24896</v>
      </c>
      <c r="ES171" t="n">
        <v>39.33091</v>
      </c>
      <c r="ET171" t="n">
        <v>39.47663</v>
      </c>
      <c r="EU171" t="n">
        <v>39.51728</v>
      </c>
      <c r="EV171" t="n">
        <v>39.63811</v>
      </c>
      <c r="EW171" t="n">
        <v>39.71749</v>
      </c>
      <c r="EX171" t="n">
        <v>39.77203</v>
      </c>
      <c r="EY171" t="n">
        <v>39.87963</v>
      </c>
      <c r="EZ171" t="n">
        <v>39.88804</v>
      </c>
      <c r="FA171" t="n">
        <v>39.91525</v>
      </c>
      <c r="FB171" t="n">
        <v>40.04576</v>
      </c>
      <c r="FC171" t="n">
        <v>40.09536</v>
      </c>
      <c r="FD171" t="n">
        <v>40.12458</v>
      </c>
      <c r="FE171" t="n">
        <v>40.18379</v>
      </c>
      <c r="FF171" t="n">
        <v>40.35337</v>
      </c>
      <c r="FG171" t="n">
        <v>40.57049</v>
      </c>
      <c r="FH171" t="n">
        <v>40.67066</v>
      </c>
      <c r="FI171" t="n">
        <v>40.73291</v>
      </c>
      <c r="FJ171" t="n">
        <v>40.87486</v>
      </c>
      <c r="FK171" t="n">
        <v>41.16062</v>
      </c>
      <c r="FL171" t="n">
        <v>41.33292</v>
      </c>
      <c r="FM171" t="n">
        <v>41.39391</v>
      </c>
      <c r="FN171" t="n">
        <v>41.49495</v>
      </c>
      <c r="FO171" t="n">
        <v>41.55395</v>
      </c>
      <c r="FP171" t="n">
        <v>41.64431</v>
      </c>
      <c r="FQ171" t="n">
        <v>41.64613</v>
      </c>
      <c r="FR171" t="n">
        <v>41.64692</v>
      </c>
      <c r="FS171" t="n">
        <v>41.66499</v>
      </c>
      <c r="FT171" t="n">
        <v>41.71328</v>
      </c>
      <c r="FU171" t="n">
        <v>41.83824</v>
      </c>
      <c r="FV171" t="n">
        <v>41.90227</v>
      </c>
      <c r="FW171" t="n">
        <v>42.06322</v>
      </c>
      <c r="FX171" t="n">
        <v>42.15162</v>
      </c>
      <c r="FY171" t="n">
        <v>42.20343</v>
      </c>
      <c r="FZ171" t="n">
        <v>42.32542</v>
      </c>
      <c r="GA171" t="n">
        <v>42.4299</v>
      </c>
      <c r="GB171" t="n">
        <v>42.44075</v>
      </c>
      <c r="GC171" t="n">
        <v>42.49285</v>
      </c>
      <c r="GD171" t="n">
        <v>42.59026</v>
      </c>
      <c r="GE171" t="n">
        <v>42.63309</v>
      </c>
      <c r="GF171" t="n">
        <v>42.76108</v>
      </c>
      <c r="GG171" t="n">
        <v>42.85357</v>
      </c>
      <c r="GH171" t="n">
        <v>42.93454</v>
      </c>
      <c r="GI171" t="n">
        <v>42.99839</v>
      </c>
      <c r="GJ171" t="n">
        <v>43.09971</v>
      </c>
      <c r="GK171" t="n">
        <v>43.14697</v>
      </c>
      <c r="GL171" t="n">
        <v>43.23233</v>
      </c>
      <c r="GM171" t="n">
        <v>43.26322</v>
      </c>
      <c r="GN171" t="n">
        <v>43.39199</v>
      </c>
      <c r="GO171" t="n">
        <v>43.42788</v>
      </c>
      <c r="GP171" t="n">
        <v>43.55736</v>
      </c>
      <c r="GQ171" t="n">
        <v>43.67484</v>
      </c>
      <c r="GR171" t="n">
        <v>43.77732</v>
      </c>
      <c r="GS171" t="n">
        <v>43.83481</v>
      </c>
      <c r="GT171" t="n">
        <v>43.86224</v>
      </c>
      <c r="GU171" t="n">
        <v>43.95502</v>
      </c>
      <c r="GV171" t="n">
        <v>44.03773</v>
      </c>
      <c r="GW171" t="n">
        <v>44.11971</v>
      </c>
      <c r="GX171" t="n">
        <v>44.215</v>
      </c>
      <c r="GY171" t="n">
        <v>44.28438</v>
      </c>
      <c r="GZ171" t="n">
        <v>44.29974</v>
      </c>
      <c r="HA171" t="n">
        <v>44.50502</v>
      </c>
      <c r="HB171" t="n">
        <v>44.61115</v>
      </c>
      <c r="HC171" t="n">
        <v>44.65219</v>
      </c>
      <c r="HD171" t="n">
        <v>44.66748</v>
      </c>
      <c r="HE171" t="n">
        <v>44.68392</v>
      </c>
      <c r="HF171" t="n">
        <v>44.69992</v>
      </c>
      <c r="HG171" t="n">
        <v>44.77377</v>
      </c>
      <c r="HH171" t="n">
        <v>44.83261</v>
      </c>
      <c r="HI171" t="n">
        <v>44.84994</v>
      </c>
      <c r="HJ171" t="n">
        <v>44.9172</v>
      </c>
      <c r="HK171" t="n">
        <v>44.9413</v>
      </c>
      <c r="HL171" t="n">
        <v>44.94191</v>
      </c>
      <c r="HM171" t="n">
        <v>44.95123</v>
      </c>
      <c r="HN171" t="n">
        <v>45.02167</v>
      </c>
      <c r="HO171" t="n">
        <v>45.09425</v>
      </c>
      <c r="HP171" t="n">
        <v>45.10842</v>
      </c>
      <c r="HQ171" t="n">
        <v>45.13954</v>
      </c>
      <c r="HR171" t="n">
        <v>45.15241</v>
      </c>
      <c r="HS171" t="n">
        <v>45.26015</v>
      </c>
      <c r="HT171" t="n">
        <v>45.52639</v>
      </c>
      <c r="HU171" t="n">
        <v>45.56246</v>
      </c>
      <c r="HV171" t="n">
        <v>45.62907</v>
      </c>
      <c r="HW171" t="n">
        <v>45.74595</v>
      </c>
      <c r="HX171" t="n">
        <v>45.86591</v>
      </c>
      <c r="HY171" t="n">
        <v>45.97626</v>
      </c>
      <c r="HZ171" t="n">
        <v>45.99564</v>
      </c>
      <c r="IA171" t="n">
        <v>46.06007</v>
      </c>
      <c r="IB171" t="n">
        <v>46.13174</v>
      </c>
      <c r="IC171" t="n">
        <v>46.17879</v>
      </c>
      <c r="ID171" t="n">
        <v>46.19389</v>
      </c>
      <c r="IE171" t="n">
        <v>46.22927</v>
      </c>
      <c r="IF171" t="n">
        <v>46.24042</v>
      </c>
      <c r="IG171" t="n">
        <v>46.27733</v>
      </c>
      <c r="IH171" t="n">
        <v>46.33265</v>
      </c>
      <c r="II171" t="n">
        <v>46.40808</v>
      </c>
      <c r="IJ171" t="n">
        <v>46.46125</v>
      </c>
      <c r="IK171" t="n">
        <v>46.52355</v>
      </c>
      <c r="IL171" t="n">
        <v>46.54325</v>
      </c>
      <c r="IM171" t="n">
        <v>46.57743</v>
      </c>
      <c r="IN171" t="n">
        <v>46.58124</v>
      </c>
      <c r="IO171" t="n">
        <v>46.5853</v>
      </c>
      <c r="IP171" t="n">
        <v>46.61171</v>
      </c>
      <c r="IQ171" t="n">
        <v>46.67112</v>
      </c>
      <c r="IR171" t="n">
        <v>46.78204</v>
      </c>
      <c r="IS171" t="n">
        <v>46.87111</v>
      </c>
      <c r="IT171" t="n">
        <v>46.91705</v>
      </c>
      <c r="IU171" t="n">
        <v>46.93964</v>
      </c>
      <c r="IV171" t="n">
        <v>47.01767</v>
      </c>
      <c r="IW171" t="n">
        <v>47.37996</v>
      </c>
      <c r="IX171" t="n">
        <v>47.40153</v>
      </c>
      <c r="IY171" t="n">
        <v>47.40876</v>
      </c>
      <c r="IZ171" t="n">
        <v>47.48742</v>
      </c>
      <c r="JA171" t="n">
        <v>47.56314</v>
      </c>
      <c r="JB171" t="n">
        <v>47.62802</v>
      </c>
      <c r="JC171" t="n">
        <v>47.63633</v>
      </c>
      <c r="JD171" t="n">
        <v>47.65503</v>
      </c>
      <c r="JE171" t="n">
        <v>47.7317</v>
      </c>
      <c r="JF171" t="n">
        <v>47.80172</v>
      </c>
      <c r="JG171" t="n">
        <v>47.91858</v>
      </c>
      <c r="JH171" t="n">
        <v>47.96343</v>
      </c>
      <c r="JI171" t="n">
        <v>48.03045</v>
      </c>
      <c r="JJ171" t="n">
        <v>48.06656</v>
      </c>
      <c r="JK171" t="n">
        <v>48.15033</v>
      </c>
      <c r="JL171" t="n">
        <v>48.19753</v>
      </c>
      <c r="JM171" t="n">
        <v>48.30354</v>
      </c>
      <c r="JN171" t="n">
        <v>48.3168</v>
      </c>
      <c r="JO171" t="n">
        <v>48.34396</v>
      </c>
      <c r="JP171" t="n">
        <v>48.39112</v>
      </c>
      <c r="JQ171" t="n">
        <v>48.54966</v>
      </c>
      <c r="JR171" t="n">
        <v>48.58277</v>
      </c>
      <c r="JS171" t="n">
        <v>48.58597</v>
      </c>
      <c r="JT171" t="n">
        <v>48.63921</v>
      </c>
      <c r="JU171" t="n">
        <v>48.67657</v>
      </c>
      <c r="JV171" t="n">
        <v>48.74676</v>
      </c>
      <c r="JW171" t="n">
        <v>48.78538</v>
      </c>
      <c r="JX171" t="n">
        <v>48.8784</v>
      </c>
      <c r="JY171" t="n">
        <v>48.99595</v>
      </c>
      <c r="JZ171" t="n">
        <v>49.07015</v>
      </c>
      <c r="KA171" t="n">
        <v>49.15725</v>
      </c>
      <c r="KB171" t="n">
        <v>49.25126</v>
      </c>
      <c r="KC171" t="n">
        <v>49.25578</v>
      </c>
      <c r="KD171" t="n">
        <v>49.26966</v>
      </c>
      <c r="KE171" t="n">
        <v>49.33946</v>
      </c>
      <c r="KF171" t="n">
        <v>49.40623</v>
      </c>
      <c r="KG171" t="n">
        <v>49.51912</v>
      </c>
      <c r="KH171" t="n">
        <v>49.6002</v>
      </c>
      <c r="KI171" t="n">
        <v>49.61544</v>
      </c>
      <c r="KJ171" t="n">
        <v>49.66957</v>
      </c>
      <c r="KK171" t="n">
        <v>49.69909</v>
      </c>
      <c r="KL171" t="n">
        <v>49.77929</v>
      </c>
      <c r="KM171" t="n">
        <v>49.96923</v>
      </c>
      <c r="KN171" t="n">
        <v>50.18013</v>
      </c>
      <c r="KO171" t="n">
        <v>50.2607</v>
      </c>
      <c r="KP171" t="n">
        <v>50.41315</v>
      </c>
      <c r="KQ171" t="n">
        <v>50.43978</v>
      </c>
      <c r="KR171" t="n">
        <v>50.46962</v>
      </c>
      <c r="KS171" t="n">
        <v>50.46979</v>
      </c>
      <c r="KT171" t="n">
        <v>50.47507</v>
      </c>
      <c r="KU171" t="n">
        <v>50.49517</v>
      </c>
      <c r="KV171" t="n">
        <v>50.51302</v>
      </c>
      <c r="KW171" t="n">
        <v>50.53815</v>
      </c>
      <c r="KX171" t="n">
        <v>50.59983</v>
      </c>
      <c r="KY171" t="n">
        <v>50.67837</v>
      </c>
      <c r="KZ171" t="n">
        <v>50.76654</v>
      </c>
      <c r="LA171" t="n">
        <v>50.90723</v>
      </c>
      <c r="LB171" t="n">
        <v>51.00573</v>
      </c>
      <c r="LC171" t="n">
        <v>51.23596</v>
      </c>
      <c r="LD171" t="n">
        <v>51.3532</v>
      </c>
      <c r="LE171" t="n">
        <v>51.36727</v>
      </c>
      <c r="LF171" t="n">
        <v>51.44379</v>
      </c>
      <c r="LG171" t="n">
        <v>51.53603</v>
      </c>
      <c r="LH171" t="n">
        <v>51.54759</v>
      </c>
      <c r="LI171" t="n">
        <v>51.60119</v>
      </c>
      <c r="LJ171" t="n">
        <v>51.68639</v>
      </c>
      <c r="LK171" t="n">
        <v>51.74921</v>
      </c>
      <c r="LL171" t="n">
        <v>51.75319</v>
      </c>
      <c r="LM171" t="n">
        <v>51.76267</v>
      </c>
      <c r="LN171" t="n">
        <v>51.81308</v>
      </c>
      <c r="LO171" t="n">
        <v>51.89394</v>
      </c>
      <c r="LP171" t="n">
        <v>51.94567</v>
      </c>
      <c r="LQ171" t="n">
        <v>51.98729</v>
      </c>
      <c r="LR171" t="n">
        <v>52.02107</v>
      </c>
      <c r="LS171" t="n">
        <v>52.11108</v>
      </c>
      <c r="LT171" t="n">
        <v>52.24391</v>
      </c>
      <c r="LU171" t="n">
        <v>52.42967</v>
      </c>
      <c r="LV171" t="n">
        <v>52.48651</v>
      </c>
      <c r="LW171" t="n">
        <v>52.52312</v>
      </c>
      <c r="LX171" t="n">
        <v>52.55304</v>
      </c>
      <c r="LY171" t="n">
        <v>52.60012</v>
      </c>
      <c r="LZ171" t="n">
        <v>52.67012</v>
      </c>
      <c r="MA171" t="n">
        <v>52.77344</v>
      </c>
      <c r="MB171" t="n">
        <v>52.8881</v>
      </c>
      <c r="MC171" t="n">
        <v>52.96204</v>
      </c>
      <c r="MD171" t="n">
        <v>52.97865</v>
      </c>
      <c r="ME171" t="n">
        <v>52.99468</v>
      </c>
      <c r="MF171" t="n">
        <v>53.02421</v>
      </c>
      <c r="MG171" t="n">
        <v>53.07972</v>
      </c>
      <c r="MH171" t="n">
        <v>53.18311</v>
      </c>
      <c r="MI171" t="n">
        <v>53.27126</v>
      </c>
      <c r="MJ171" t="n">
        <v>53.4752</v>
      </c>
      <c r="MK171" t="n">
        <v>53.63998</v>
      </c>
      <c r="ML171" t="n">
        <v>53.65778</v>
      </c>
      <c r="MM171" t="n">
        <v>53.72001</v>
      </c>
      <c r="MN171" t="n">
        <v>53.87565</v>
      </c>
      <c r="MO171" t="n">
        <v>53.90475</v>
      </c>
      <c r="MP171" t="n">
        <v>53.97007</v>
      </c>
      <c r="MQ171" t="n">
        <v>54.01886</v>
      </c>
      <c r="MR171" t="n">
        <v>54.06828</v>
      </c>
      <c r="MS171" t="n">
        <v>54.17351</v>
      </c>
      <c r="MT171" t="n">
        <v>54.33416</v>
      </c>
      <c r="MU171" t="n">
        <v>54.5384</v>
      </c>
      <c r="MV171" t="n">
        <v>54.63395</v>
      </c>
      <c r="MW171" t="n">
        <v>54.71522</v>
      </c>
      <c r="MX171" t="n">
        <v>54.76998</v>
      </c>
      <c r="MY171" t="n">
        <v>54.83371</v>
      </c>
      <c r="MZ171" t="n">
        <v>54.87362</v>
      </c>
      <c r="NA171" t="n">
        <v>54.94088</v>
      </c>
      <c r="NB171" t="n">
        <v>55.05017</v>
      </c>
      <c r="NC171" t="n">
        <v>55.07278</v>
      </c>
      <c r="ND171" t="n">
        <v>55.17184</v>
      </c>
      <c r="NE171" t="n">
        <v>55.29278</v>
      </c>
      <c r="NF171" t="n">
        <v>55.33312</v>
      </c>
      <c r="NG171" t="n">
        <v>55.40697</v>
      </c>
      <c r="NH171" t="n">
        <v>55.5315</v>
      </c>
      <c r="NI171" t="n">
        <v>55.68883</v>
      </c>
      <c r="NJ171" t="n">
        <v>55.7701</v>
      </c>
      <c r="NK171" t="n">
        <v>55.78939</v>
      </c>
      <c r="NL171" t="n">
        <v>55.81667</v>
      </c>
      <c r="NM171" t="n">
        <v>55.89058</v>
      </c>
      <c r="NN171" t="n">
        <v>55.99499</v>
      </c>
      <c r="NO171" t="n">
        <v>56.05748</v>
      </c>
      <c r="NP171" t="n">
        <v>56.11893</v>
      </c>
      <c r="NQ171" t="n">
        <v>56.13995</v>
      </c>
      <c r="NR171" t="n">
        <v>56.14585</v>
      </c>
      <c r="NS171" t="n">
        <v>56.22533</v>
      </c>
      <c r="NT171" t="n">
        <v>56.3682</v>
      </c>
      <c r="NU171" t="n">
        <v>56.41256</v>
      </c>
      <c r="NV171" t="n">
        <v>56.47768</v>
      </c>
      <c r="NW171" t="n">
        <v>56.51078</v>
      </c>
      <c r="NX171" t="n">
        <v>56.5458</v>
      </c>
      <c r="NY171" t="n">
        <v>56.59077</v>
      </c>
      <c r="NZ171" t="n">
        <v>56.73736</v>
      </c>
      <c r="OA171" t="n">
        <v>56.81871</v>
      </c>
      <c r="OB171" t="n">
        <v>56.84822</v>
      </c>
      <c r="OC171" t="n">
        <v>56.89906</v>
      </c>
      <c r="OD171" t="n">
        <v>56.95312</v>
      </c>
      <c r="OE171" t="n">
        <v>57.02536</v>
      </c>
      <c r="OF171" t="n">
        <v>57.05116</v>
      </c>
      <c r="OG171" t="n">
        <v>57.11726</v>
      </c>
      <c r="OH171" t="n">
        <v>57.14028</v>
      </c>
      <c r="OI171" t="n">
        <v>57.23569</v>
      </c>
      <c r="OJ171" t="n">
        <v>57.32006</v>
      </c>
      <c r="OK171" t="n">
        <v>57.42997</v>
      </c>
      <c r="OL171" t="n">
        <v>57.47018</v>
      </c>
      <c r="OM171" t="n">
        <v>57.4978</v>
      </c>
      <c r="ON171" t="n">
        <v>57.53772</v>
      </c>
      <c r="OO171" t="n">
        <v>57.55333</v>
      </c>
      <c r="OP171" t="n">
        <v>57.57996</v>
      </c>
      <c r="OQ171" t="n">
        <v>57.61365</v>
      </c>
      <c r="OR171" t="n">
        <v>57.64381</v>
      </c>
      <c r="OS171" t="n">
        <v>57.70298</v>
      </c>
      <c r="OT171" t="n">
        <v>57.7435</v>
      </c>
      <c r="OU171" t="n">
        <v>57.78452</v>
      </c>
      <c r="OV171" t="n">
        <v>57.80018</v>
      </c>
      <c r="OW171" t="n">
        <v>57.84673</v>
      </c>
      <c r="OX171" t="n">
        <v>57.85865</v>
      </c>
      <c r="OY171" t="n">
        <v>57.88434</v>
      </c>
      <c r="OZ171" t="n">
        <v>57.92924</v>
      </c>
      <c r="PA171" t="n">
        <v>57.99932</v>
      </c>
      <c r="PB171" t="n">
        <v>58.05948</v>
      </c>
      <c r="PC171" t="n">
        <v>58.11407</v>
      </c>
      <c r="PD171" t="n">
        <v>58.1603</v>
      </c>
      <c r="PE171" t="n">
        <v>58.2677</v>
      </c>
      <c r="PF171" t="n">
        <v>58.35754</v>
      </c>
      <c r="PG171" t="n">
        <v>58.42233</v>
      </c>
      <c r="PH171" t="n">
        <v>58.45571</v>
      </c>
      <c r="PI171" t="n">
        <v>58.50116</v>
      </c>
      <c r="PJ171" t="n">
        <v>58.58764</v>
      </c>
      <c r="PK171" t="n">
        <v>58.61752</v>
      </c>
      <c r="PL171" t="n">
        <v>58.6564</v>
      </c>
      <c r="PM171" t="n">
        <v>58.71901</v>
      </c>
      <c r="PN171" t="n">
        <v>58.81284</v>
      </c>
      <c r="PO171" t="n">
        <v>58.92143</v>
      </c>
      <c r="PP171" t="n">
        <v>59.02394</v>
      </c>
      <c r="PQ171" t="n">
        <v>59.05013</v>
      </c>
      <c r="PR171" t="n">
        <v>59.11029</v>
      </c>
      <c r="PS171" t="n">
        <v>59.1693</v>
      </c>
      <c r="PT171" t="n">
        <v>59.22298</v>
      </c>
      <c r="PU171" t="n">
        <v>59.26638</v>
      </c>
      <c r="PV171" t="n">
        <v>59.27067</v>
      </c>
      <c r="PW171" t="n">
        <v>59.31637</v>
      </c>
      <c r="PX171" t="n">
        <v>59.39462</v>
      </c>
      <c r="PY171" t="n">
        <v>59.44627</v>
      </c>
      <c r="PZ171" t="n">
        <v>59.51979</v>
      </c>
      <c r="QA171" t="n">
        <v>59.60049</v>
      </c>
      <c r="QB171" t="n">
        <v>59.69064</v>
      </c>
      <c r="QC171" t="n">
        <v>59.7347</v>
      </c>
      <c r="QD171" t="n">
        <v>59.8083</v>
      </c>
      <c r="QE171" t="n">
        <v>59.82804</v>
      </c>
      <c r="QF171" t="n">
        <v>59.85798</v>
      </c>
      <c r="QG171" t="n">
        <v>59.91311</v>
      </c>
      <c r="QH171" t="n">
        <v>59.97612</v>
      </c>
      <c r="QI171" t="n">
        <v>60.0232</v>
      </c>
      <c r="QJ171" t="n">
        <v>60.05053</v>
      </c>
      <c r="QK171" t="n">
        <v>60.09586</v>
      </c>
      <c r="QL171" t="n">
        <v>60.17006</v>
      </c>
      <c r="QM171" t="n">
        <v>60.27868</v>
      </c>
      <c r="QN171" t="n">
        <v>60.30971</v>
      </c>
      <c r="QO171" t="n">
        <v>60.35138</v>
      </c>
      <c r="QP171" t="n">
        <v>60.38483</v>
      </c>
      <c r="QQ171" t="n">
        <v>60.44789</v>
      </c>
      <c r="QR171" t="n">
        <v>60.58405</v>
      </c>
      <c r="QS171" t="n">
        <v>60.63</v>
      </c>
      <c r="QT171" t="n">
        <v>60.67673</v>
      </c>
      <c r="QU171" t="n">
        <v>60.73647</v>
      </c>
      <c r="QV171" t="n">
        <v>60.79681</v>
      </c>
      <c r="QW171" t="n">
        <v>60.80699</v>
      </c>
      <c r="QX171" t="n">
        <v>60.82703</v>
      </c>
      <c r="QY171" t="n">
        <v>60.85834</v>
      </c>
      <c r="QZ171" t="n">
        <v>60.92454</v>
      </c>
      <c r="RA171" t="n">
        <v>60.98392</v>
      </c>
      <c r="RB171" t="n">
        <v>61.00821</v>
      </c>
      <c r="RC171" t="n">
        <v>61.01215</v>
      </c>
      <c r="RD171" t="n">
        <v>61.03163</v>
      </c>
      <c r="RE171" t="n">
        <v>61.12905</v>
      </c>
      <c r="RF171" t="n">
        <v>61.17535</v>
      </c>
      <c r="RG171" t="n">
        <v>61.28568</v>
      </c>
      <c r="RH171" t="n">
        <v>61.32747</v>
      </c>
      <c r="RI171" t="n">
        <v>61.33918</v>
      </c>
      <c r="RJ171" t="n">
        <v>61.36074</v>
      </c>
      <c r="RK171" t="n">
        <v>61.38365</v>
      </c>
      <c r="RL171" t="n">
        <v>61.41402</v>
      </c>
      <c r="RM171" t="n">
        <v>61.45066</v>
      </c>
      <c r="RN171" t="n">
        <v>61.49842</v>
      </c>
      <c r="RO171" t="n">
        <v>61.52312</v>
      </c>
      <c r="RP171" t="n">
        <v>61.6109</v>
      </c>
      <c r="RQ171" t="n">
        <v>61.71473</v>
      </c>
      <c r="RR171" t="n">
        <v>61.85824</v>
      </c>
      <c r="RS171" t="n">
        <v>61.8953</v>
      </c>
      <c r="RT171" t="n">
        <v>62.02799</v>
      </c>
      <c r="RU171" t="n">
        <v>62.0968</v>
      </c>
      <c r="RV171" t="n">
        <v>62.12267</v>
      </c>
      <c r="RW171" t="n">
        <v>62.17572</v>
      </c>
      <c r="RX171" t="n">
        <v>62.25728</v>
      </c>
      <c r="RY171" t="n">
        <v>62.29099</v>
      </c>
      <c r="RZ171" t="n">
        <v>62.30911</v>
      </c>
      <c r="SA171" t="n">
        <v>62.31841</v>
      </c>
      <c r="SB171" t="n">
        <v>62.35933</v>
      </c>
      <c r="SC171" t="n">
        <v>62.46777</v>
      </c>
      <c r="SD171" t="n">
        <v>62.59663</v>
      </c>
      <c r="SE171" t="n">
        <v>62.61866</v>
      </c>
      <c r="SF171" t="n">
        <v>62.64986</v>
      </c>
      <c r="SG171" t="n">
        <v>62.72729</v>
      </c>
      <c r="SH171" t="n">
        <v>62.76778</v>
      </c>
      <c r="SI171" t="n">
        <v>62.82741</v>
      </c>
      <c r="SJ171" t="n">
        <v>62.84671</v>
      </c>
      <c r="SK171" t="n">
        <v>62.90369</v>
      </c>
      <c r="SL171" t="n">
        <v>62.97171</v>
      </c>
      <c r="SM171" t="n">
        <v>63.04614</v>
      </c>
      <c r="SN171" t="n">
        <v>63.12494</v>
      </c>
      <c r="SO171" t="n">
        <v>63.19335</v>
      </c>
      <c r="SP171" t="n">
        <v>63.2379</v>
      </c>
      <c r="SQ171" t="n">
        <v>63.35402</v>
      </c>
      <c r="SR171" t="n">
        <v>63.5044</v>
      </c>
      <c r="SS171" t="n">
        <v>63.57373</v>
      </c>
      <c r="ST171" t="n">
        <v>63.58629</v>
      </c>
      <c r="SU171" t="n">
        <v>63.64511</v>
      </c>
      <c r="SV171" t="n">
        <v>63.65707</v>
      </c>
      <c r="SW171" t="n">
        <v>63.72363</v>
      </c>
      <c r="SX171" t="n">
        <v>63.83704</v>
      </c>
      <c r="SY171" t="n">
        <v>63.84557</v>
      </c>
      <c r="SZ171" t="n">
        <v>63.8983</v>
      </c>
      <c r="TA171" t="n">
        <v>63.93517</v>
      </c>
      <c r="TB171" t="n">
        <v>63.96238</v>
      </c>
      <c r="TC171" t="n">
        <v>63.99993</v>
      </c>
      <c r="TD171" t="n">
        <v>64.04559999999999</v>
      </c>
      <c r="TE171" t="n">
        <v>64.18932</v>
      </c>
      <c r="TF171" t="n">
        <v>64.43516</v>
      </c>
      <c r="TG171" t="n">
        <v>64.51672000000001</v>
      </c>
      <c r="TH171" t="n">
        <v>64.58345</v>
      </c>
      <c r="TI171" t="n">
        <v>64.66173999999999</v>
      </c>
      <c r="TJ171" t="n">
        <v>64.70987</v>
      </c>
      <c r="TK171" t="n">
        <v>64.81469</v>
      </c>
      <c r="TL171" t="n">
        <v>64.85160999999999</v>
      </c>
      <c r="TM171" t="n">
        <v>64.98169</v>
      </c>
      <c r="TN171" t="n">
        <v>65.10715</v>
      </c>
      <c r="TO171" t="n">
        <v>65.24786</v>
      </c>
      <c r="TP171" t="n">
        <v>65.44231000000001</v>
      </c>
      <c r="TQ171" t="n">
        <v>65.54552</v>
      </c>
      <c r="TR171" t="n">
        <v>65.61821</v>
      </c>
      <c r="TS171" t="n">
        <v>65.72376</v>
      </c>
      <c r="TT171" t="n">
        <v>65.79874</v>
      </c>
      <c r="TU171" t="n">
        <v>65.83226999999999</v>
      </c>
      <c r="TV171" t="n">
        <v>65.96928</v>
      </c>
      <c r="TW171" t="n">
        <v>66.03824</v>
      </c>
      <c r="TX171" t="n">
        <v>66.17294</v>
      </c>
      <c r="TY171" t="n">
        <v>66.23953</v>
      </c>
      <c r="TZ171" t="n">
        <v>66.27233</v>
      </c>
      <c r="UA171" t="n">
        <v>66.34455</v>
      </c>
      <c r="UB171" t="n">
        <v>66.39483</v>
      </c>
      <c r="UC171" t="n">
        <v>66.51785</v>
      </c>
      <c r="UD171" t="n">
        <v>66.64748</v>
      </c>
      <c r="UE171" t="n">
        <v>66.66368</v>
      </c>
      <c r="UF171" t="n">
        <v>66.69579</v>
      </c>
      <c r="UG171" t="n">
        <v>66.7715</v>
      </c>
      <c r="UH171" t="n">
        <v>66.85093000000001</v>
      </c>
      <c r="UI171" t="n">
        <v>66.89897999999999</v>
      </c>
      <c r="UJ171" t="n">
        <v>66.99113</v>
      </c>
      <c r="UK171" t="n">
        <v>67.0547</v>
      </c>
      <c r="UL171" t="n">
        <v>67.17828</v>
      </c>
      <c r="UM171" t="n">
        <v>67.26429</v>
      </c>
      <c r="UN171" t="n">
        <v>67.29353999999999</v>
      </c>
      <c r="UO171" t="n">
        <v>67.32013999999999</v>
      </c>
      <c r="UP171" t="n">
        <v>67.38184</v>
      </c>
      <c r="UQ171" t="n">
        <v>67.4735</v>
      </c>
      <c r="UR171" t="n">
        <v>67.52669</v>
      </c>
      <c r="US171" t="n">
        <v>67.61912</v>
      </c>
      <c r="UT171" t="n">
        <v>67.68423</v>
      </c>
      <c r="UU171" t="n">
        <v>67.72592</v>
      </c>
      <c r="UV171" t="n">
        <v>67.83201</v>
      </c>
      <c r="UW171" t="n">
        <v>67.90112000000001</v>
      </c>
      <c r="UX171" t="n">
        <v>67.94743</v>
      </c>
      <c r="UY171" t="n">
        <v>68.02347</v>
      </c>
      <c r="UZ171" t="n">
        <v>68.08056999999999</v>
      </c>
      <c r="VA171" t="n">
        <v>68.17551</v>
      </c>
      <c r="VB171" t="n">
        <v>68.31912</v>
      </c>
      <c r="VC171" t="n">
        <v>68.44131</v>
      </c>
      <c r="VD171" t="n">
        <v>68.52314</v>
      </c>
      <c r="VE171" t="n">
        <v>68.55319</v>
      </c>
      <c r="VF171" t="n">
        <v>68.63818000000001</v>
      </c>
      <c r="VG171" t="n">
        <v>68.69376</v>
      </c>
      <c r="VH171" t="n">
        <v>68.82465000000001</v>
      </c>
      <c r="VI171" t="n">
        <v>68.8837</v>
      </c>
      <c r="VJ171" t="n">
        <v>68.8837</v>
      </c>
      <c r="VK171" t="n">
        <v>68.89045</v>
      </c>
      <c r="VL171" t="n">
        <v>68.91154</v>
      </c>
      <c r="VM171" t="n">
        <v>69.00499000000001</v>
      </c>
      <c r="VN171" t="n">
        <v>69.0574</v>
      </c>
      <c r="VO171" t="n">
        <v>69.19597</v>
      </c>
      <c r="VP171" t="n">
        <v>69.25501</v>
      </c>
      <c r="VQ171" t="n">
        <v>69.33573</v>
      </c>
      <c r="VR171" t="n">
        <v>69.37824000000001</v>
      </c>
      <c r="VS171" t="n">
        <v>69.45762000000001</v>
      </c>
      <c r="VT171" t="n">
        <v>69.5354</v>
      </c>
      <c r="VU171" t="n">
        <v>69.58083000000001</v>
      </c>
      <c r="VV171" t="n">
        <v>69.59786</v>
      </c>
      <c r="VW171" t="n">
        <v>69.64408</v>
      </c>
      <c r="VX171" t="n">
        <v>69.69454</v>
      </c>
      <c r="VY171" t="n">
        <v>69.72784</v>
      </c>
      <c r="VZ171" t="n">
        <v>69.83028</v>
      </c>
      <c r="WA171" t="n">
        <v>69.87421000000001</v>
      </c>
      <c r="WB171" t="n">
        <v>69.91945</v>
      </c>
      <c r="WC171" t="n">
        <v>69.99078</v>
      </c>
      <c r="WD171" t="n">
        <v>70.05128999999999</v>
      </c>
      <c r="WE171" t="n">
        <v>70.11395</v>
      </c>
      <c r="WF171" t="n">
        <v>70.17863</v>
      </c>
      <c r="WG171" t="n">
        <v>70.2253</v>
      </c>
      <c r="WH171" t="n">
        <v>70.28743</v>
      </c>
      <c r="WI171" t="n">
        <v>70.40137</v>
      </c>
      <c r="WJ171" t="n">
        <v>70.4798</v>
      </c>
      <c r="WK171" t="n">
        <v>70.55817</v>
      </c>
      <c r="WL171" t="n">
        <v>70.60381</v>
      </c>
      <c r="WM171" t="n">
        <v>70.69315</v>
      </c>
      <c r="WN171" t="n">
        <v>70.72465</v>
      </c>
      <c r="WO171" t="n">
        <v>70.77556</v>
      </c>
      <c r="WP171" t="n">
        <v>70.79617</v>
      </c>
      <c r="WQ171" t="n">
        <v>70.86964</v>
      </c>
      <c r="WR171" t="n">
        <v>71.01561</v>
      </c>
      <c r="WS171" t="n">
        <v>71.07604000000001</v>
      </c>
      <c r="WT171" t="n">
        <v>71.18634</v>
      </c>
      <c r="WU171" t="n">
        <v>71.30323</v>
      </c>
      <c r="WV171" t="n">
        <v>71.35733999999999</v>
      </c>
      <c r="WW171" t="n">
        <v>71.38158</v>
      </c>
      <c r="WX171" t="n">
        <v>71.42644</v>
      </c>
      <c r="WY171" t="n">
        <v>71.44498</v>
      </c>
      <c r="WZ171" t="n">
        <v>71.4628</v>
      </c>
      <c r="XA171" t="n">
        <v>71.52688999999999</v>
      </c>
      <c r="XB171" t="n">
        <v>71.60542</v>
      </c>
      <c r="XC171" t="n">
        <v>71.67278</v>
      </c>
      <c r="XD171" t="n">
        <v>71.77753</v>
      </c>
      <c r="XE171" t="n">
        <v>71.8858</v>
      </c>
      <c r="XF171" t="n">
        <v>71.93752000000001</v>
      </c>
      <c r="XG171" t="n">
        <v>72.02048000000001</v>
      </c>
      <c r="XH171" t="n">
        <v>72.05278</v>
      </c>
      <c r="XI171" t="n">
        <v>72.09858</v>
      </c>
      <c r="XJ171" t="n">
        <v>72.18285</v>
      </c>
      <c r="XK171" t="n">
        <v>72.26884</v>
      </c>
      <c r="XL171" t="n">
        <v>72.32138</v>
      </c>
      <c r="XM171" t="n">
        <v>72.34697</v>
      </c>
      <c r="XN171" t="n">
        <v>72.37822</v>
      </c>
      <c r="XO171" t="n">
        <v>72.39136999999999</v>
      </c>
      <c r="XP171" t="n">
        <v>72.46510000000001</v>
      </c>
      <c r="XQ171" t="n">
        <v>72.52829</v>
      </c>
      <c r="XR171" t="n">
        <v>72.59271</v>
      </c>
      <c r="XS171" t="n">
        <v>72.6414</v>
      </c>
      <c r="XT171" t="n">
        <v>72.72888</v>
      </c>
      <c r="XU171" t="n">
        <v>72.87763</v>
      </c>
      <c r="XV171" t="n">
        <v>72.94307999999999</v>
      </c>
      <c r="XW171" t="n">
        <v>73.07552</v>
      </c>
      <c r="XX171" t="n">
        <v>73.13723</v>
      </c>
      <c r="XY171" t="n">
        <v>73.25839999999999</v>
      </c>
      <c r="XZ171" t="n">
        <v>73.291</v>
      </c>
      <c r="YA171" t="n">
        <v>73.38033</v>
      </c>
      <c r="YB171" t="n">
        <v>73.45347</v>
      </c>
      <c r="YC171" t="n">
        <v>73.57702</v>
      </c>
      <c r="YD171" t="n">
        <v>73.6562</v>
      </c>
      <c r="YE171" t="n">
        <v>73.66502</v>
      </c>
      <c r="YF171" t="n">
        <v>73.67740000000001</v>
      </c>
      <c r="YG171" t="n">
        <v>73.74096</v>
      </c>
      <c r="YH171" t="n">
        <v>73.88081</v>
      </c>
      <c r="YI171" t="n">
        <v>73.91674</v>
      </c>
      <c r="YJ171" t="n">
        <v>73.9847</v>
      </c>
      <c r="YK171" t="n">
        <v>74.06274000000001</v>
      </c>
      <c r="YL171" t="n">
        <v>74.1602</v>
      </c>
      <c r="YM171" t="n">
        <v>74.20388</v>
      </c>
      <c r="YN171" t="n">
        <v>74.23954000000001</v>
      </c>
      <c r="YO171" t="n">
        <v>74.32159</v>
      </c>
      <c r="YP171" t="n">
        <v>74.37358999999999</v>
      </c>
      <c r="YQ171" t="n">
        <v>74.4438</v>
      </c>
      <c r="YR171" t="n">
        <v>74.62566</v>
      </c>
      <c r="YS171" t="n">
        <v>74.7281</v>
      </c>
      <c r="YT171" t="n">
        <v>74.85159</v>
      </c>
      <c r="YU171" t="n">
        <v>75.05674999999999</v>
      </c>
      <c r="YV171" t="n">
        <v>75.14655999999999</v>
      </c>
      <c r="YW171" t="n">
        <v>75.24248</v>
      </c>
      <c r="YX171" t="n">
        <v>75.40646</v>
      </c>
      <c r="YY171" t="n">
        <v>75.44273</v>
      </c>
      <c r="YZ171" t="n">
        <v>75.50612</v>
      </c>
      <c r="ZA171" t="n">
        <v>75.62457000000001</v>
      </c>
      <c r="ZB171" t="n">
        <v>75.66027</v>
      </c>
      <c r="ZC171" t="n">
        <v>75.76248</v>
      </c>
      <c r="ZD171" t="n">
        <v>75.92083</v>
      </c>
      <c r="ZE171" t="n">
        <v>75.98844</v>
      </c>
      <c r="ZF171" t="n">
        <v>76.09678</v>
      </c>
      <c r="ZG171" t="n">
        <v>76.16088000000001</v>
      </c>
      <c r="ZH171" t="n">
        <v>76.24673</v>
      </c>
      <c r="ZI171" t="n">
        <v>76.36548999999999</v>
      </c>
      <c r="ZJ171" t="n">
        <v>76.43427</v>
      </c>
      <c r="ZK171" t="n">
        <v>76.48684</v>
      </c>
      <c r="ZL171" t="n">
        <v>76.63048999999999</v>
      </c>
      <c r="ZM171" t="n">
        <v>76.80112</v>
      </c>
      <c r="ZN171" t="n">
        <v>76.8888</v>
      </c>
      <c r="ZO171" t="n">
        <v>76.931</v>
      </c>
      <c r="ZP171" t="n">
        <v>76.98307</v>
      </c>
      <c r="ZQ171" t="n">
        <v>77.08745</v>
      </c>
      <c r="ZR171" t="n">
        <v>77.10187999999999</v>
      </c>
      <c r="ZS171" t="n">
        <v>77.12469</v>
      </c>
      <c r="ZT171" t="n">
        <v>77.16679000000001</v>
      </c>
      <c r="ZU171" t="n">
        <v>77.21995</v>
      </c>
      <c r="ZV171" t="n">
        <v>77.38097999999999</v>
      </c>
      <c r="ZW171" t="n">
        <v>77.45693</v>
      </c>
      <c r="ZX171" t="n">
        <v>77.50740999999999</v>
      </c>
      <c r="ZY171" t="n">
        <v>77.62737</v>
      </c>
      <c r="ZZ171" t="n">
        <v>77.75717</v>
      </c>
      <c r="AAA171" t="n">
        <v>77.88061</v>
      </c>
      <c r="AAB171" t="n">
        <v>77.99469000000001</v>
      </c>
      <c r="AAC171" t="n">
        <v>78.10285</v>
      </c>
      <c r="AAD171" t="n">
        <v>78.24096</v>
      </c>
      <c r="AAE171" t="n">
        <v>78.30063</v>
      </c>
      <c r="AAF171" t="n">
        <v>78.30732999999999</v>
      </c>
      <c r="AAG171" t="n">
        <v>78.32559999999999</v>
      </c>
      <c r="AAH171" t="n">
        <v>78.35851</v>
      </c>
      <c r="AAI171" t="n">
        <v>78.42162</v>
      </c>
      <c r="AAJ171" t="n">
        <v>78.47014</v>
      </c>
      <c r="AAK171" t="n">
        <v>78.58557</v>
      </c>
      <c r="AAL171" t="n">
        <v>78.69750000000001</v>
      </c>
      <c r="AAM171" t="n">
        <v>78.84687</v>
      </c>
      <c r="AAN171" t="n">
        <v>78.95247999999999</v>
      </c>
      <c r="AAO171" t="n">
        <v>79.07173</v>
      </c>
      <c r="AAP171" t="n">
        <v>79.18962999999999</v>
      </c>
      <c r="AAQ171" t="n">
        <v>79.25199000000001</v>
      </c>
      <c r="AAR171" t="n">
        <v>79.33540000000001</v>
      </c>
      <c r="AAS171" t="n">
        <v>79.39805</v>
      </c>
      <c r="AAT171" t="n">
        <v>79.47884000000001</v>
      </c>
      <c r="AAU171" t="n">
        <v>79.69434</v>
      </c>
      <c r="AAV171" t="n">
        <v>79.79738999999999</v>
      </c>
      <c r="AAW171" t="n">
        <v>79.90752000000001</v>
      </c>
      <c r="AAX171" t="n">
        <v>79.95742</v>
      </c>
      <c r="AAY171" t="n">
        <v>80.08422</v>
      </c>
      <c r="AAZ171" t="n">
        <v>80.167</v>
      </c>
      <c r="ABA171" t="n">
        <v>80.22121</v>
      </c>
      <c r="ABB171" t="n">
        <v>80.42281</v>
      </c>
      <c r="ABC171" t="n">
        <v>80.49545000000001</v>
      </c>
      <c r="ABD171" t="n">
        <v>80.54728</v>
      </c>
      <c r="ABE171" t="n">
        <v>80.69271999999999</v>
      </c>
      <c r="ABF171" t="n">
        <v>80.82868000000001</v>
      </c>
      <c r="ABG171" t="n">
        <v>80.88648999999999</v>
      </c>
      <c r="ABH171" t="n">
        <v>80.99301</v>
      </c>
      <c r="ABI171" t="n">
        <v>81.08526999999999</v>
      </c>
      <c r="ABJ171" t="n">
        <v>81.26260000000001</v>
      </c>
      <c r="ABK171" t="n">
        <v>81.38039000000001</v>
      </c>
      <c r="ABL171" t="n">
        <v>81.55728000000001</v>
      </c>
      <c r="ABM171" t="n">
        <v>81.76318000000001</v>
      </c>
      <c r="ABN171" t="n">
        <v>81.97275</v>
      </c>
      <c r="ABO171" t="n">
        <v>81.97374000000001</v>
      </c>
      <c r="ABP171" t="n">
        <v>82.06618</v>
      </c>
      <c r="ABQ171" t="n">
        <v>82.11335</v>
      </c>
      <c r="ABR171" t="n">
        <v>82.27202</v>
      </c>
      <c r="ABS171" t="n">
        <v>82.35986</v>
      </c>
      <c r="ABT171" t="n">
        <v>82.38865</v>
      </c>
      <c r="ABU171" t="n">
        <v>82.47375</v>
      </c>
      <c r="ABV171" t="n">
        <v>82.62517</v>
      </c>
      <c r="ABW171" t="n">
        <v>82.75512999999999</v>
      </c>
      <c r="ABX171" t="n">
        <v>82.81534000000001</v>
      </c>
      <c r="ABY171" t="n">
        <v>82.88558</v>
      </c>
      <c r="ABZ171" t="n">
        <v>83.05606</v>
      </c>
      <c r="ACA171" t="n">
        <v>83.27594000000001</v>
      </c>
      <c r="ACB171" t="n">
        <v>83.46062000000001</v>
      </c>
      <c r="ACC171" t="n">
        <v>83.61633</v>
      </c>
      <c r="ACD171" t="n">
        <v>83.72427</v>
      </c>
      <c r="ACE171" t="n">
        <v>83.84475</v>
      </c>
      <c r="ACF171" t="n">
        <v>83.97869</v>
      </c>
      <c r="ACG171" t="n">
        <v>84.14388</v>
      </c>
      <c r="ACH171" t="n">
        <v>84.27567000000001</v>
      </c>
      <c r="ACI171" t="n">
        <v>84.3997</v>
      </c>
      <c r="ACJ171" t="n">
        <v>84.43246000000001</v>
      </c>
      <c r="ACK171" t="n">
        <v>84.46095</v>
      </c>
      <c r="ACL171" t="n">
        <v>84.48305000000001</v>
      </c>
      <c r="ACM171" t="n">
        <v>84.55576000000001</v>
      </c>
      <c r="ACN171" t="n">
        <v>84.61312</v>
      </c>
      <c r="ACO171" t="n">
        <v>84.74361</v>
      </c>
      <c r="ACP171" t="n">
        <v>84.82382</v>
      </c>
      <c r="ACQ171" t="n">
        <v>84.91088000000001</v>
      </c>
      <c r="ACR171" t="n">
        <v>85.03291</v>
      </c>
      <c r="ACS171" t="n">
        <v>85.23887000000001</v>
      </c>
      <c r="ACT171" t="n">
        <v>85.27274</v>
      </c>
      <c r="ACU171" t="n">
        <v>85.3556</v>
      </c>
      <c r="ACV171" t="n">
        <v>85.58613</v>
      </c>
      <c r="ACW171" t="n">
        <v>85.85275</v>
      </c>
      <c r="ACX171" t="n">
        <v>85.98132</v>
      </c>
      <c r="ACY171" t="n">
        <v>86.16098</v>
      </c>
      <c r="ACZ171" t="n">
        <v>86.24086</v>
      </c>
      <c r="ADA171" t="n">
        <v>86.38182999999999</v>
      </c>
      <c r="ADB171" t="n">
        <v>86.55338</v>
      </c>
      <c r="ADC171" t="n">
        <v>86.62081999999999</v>
      </c>
      <c r="ADD171" t="n">
        <v>86.74323</v>
      </c>
      <c r="ADE171" t="n">
        <v>86.99715</v>
      </c>
      <c r="ADF171" t="n">
        <v>87.33098</v>
      </c>
      <c r="ADG171" t="n">
        <v>87.37309</v>
      </c>
      <c r="ADH171" t="n">
        <v>87.37907</v>
      </c>
      <c r="ADI171" t="n">
        <v>87.49878</v>
      </c>
      <c r="ADJ171" t="n">
        <v>87.65886</v>
      </c>
      <c r="ADK171" t="n">
        <v>87.75484</v>
      </c>
      <c r="ADL171" t="n">
        <v>87.91951</v>
      </c>
      <c r="ADM171" t="n">
        <v>88.01076999999999</v>
      </c>
      <c r="ADN171" t="n">
        <v>88.06026</v>
      </c>
      <c r="ADO171" t="n">
        <v>88.11539</v>
      </c>
      <c r="ADP171" t="n">
        <v>88.27052</v>
      </c>
      <c r="ADQ171" t="n">
        <v>88.35456000000001</v>
      </c>
      <c r="ADR171" t="n">
        <v>88.50742</v>
      </c>
      <c r="ADS171" t="n">
        <v>88.73495</v>
      </c>
      <c r="ADT171" t="n">
        <v>88.84713000000001</v>
      </c>
      <c r="ADU171" t="n">
        <v>88.90926</v>
      </c>
      <c r="ADV171" t="n">
        <v>89.0894</v>
      </c>
      <c r="ADW171" t="n">
        <v>89.37803</v>
      </c>
      <c r="ADX171" t="n">
        <v>89.6153</v>
      </c>
      <c r="ADY171" t="n">
        <v>89.73129</v>
      </c>
      <c r="ADZ171" t="n">
        <v>89.79259</v>
      </c>
      <c r="AEA171" t="n">
        <v>89.94473000000001</v>
      </c>
      <c r="AEB171" t="n">
        <v>89.99866</v>
      </c>
      <c r="AEC171" t="n">
        <v>90.18565</v>
      </c>
      <c r="AED171" t="n">
        <v>90.43940000000001</v>
      </c>
      <c r="AEE171" t="n">
        <v>90.64239999999999</v>
      </c>
      <c r="AEF171" t="n">
        <v>90.86461</v>
      </c>
      <c r="AEG171" t="n">
        <v>90.91809000000001</v>
      </c>
      <c r="AEH171" t="n">
        <v>91.08624</v>
      </c>
      <c r="AEI171" t="n">
        <v>91.41206</v>
      </c>
      <c r="AEJ171" t="n">
        <v>91.51733</v>
      </c>
      <c r="AEK171" t="n">
        <v>91.56474</v>
      </c>
      <c r="AEL171" t="n">
        <v>91.59477</v>
      </c>
      <c r="AEM171" t="n">
        <v>91.67939</v>
      </c>
      <c r="AEN171" t="n">
        <v>91.87457000000001</v>
      </c>
      <c r="AEO171" t="n">
        <v>92.25911000000001</v>
      </c>
      <c r="AEP171" t="n">
        <v>92.57552</v>
      </c>
      <c r="AEQ171" t="n">
        <v>92.87821</v>
      </c>
      <c r="AER171" t="n">
        <v>93.11906999999999</v>
      </c>
      <c r="AES171" t="n">
        <v>93.2529</v>
      </c>
      <c r="AET171" t="n">
        <v>93.34634</v>
      </c>
      <c r="AEU171" t="n">
        <v>93.45043</v>
      </c>
      <c r="AEV171" t="n">
        <v>93.54756999999999</v>
      </c>
      <c r="AEW171" t="n">
        <v>93.60087</v>
      </c>
      <c r="AEX171" t="n">
        <v>93.82599</v>
      </c>
      <c r="AEY171" t="n">
        <v>94.13708</v>
      </c>
      <c r="AEZ171" t="n">
        <v>94.28847</v>
      </c>
      <c r="AFA171" t="n">
        <v>94.3888</v>
      </c>
      <c r="AFB171" t="n">
        <v>94.55934000000001</v>
      </c>
      <c r="AFC171" t="n">
        <v>94.72778</v>
      </c>
      <c r="AFD171" t="n">
        <v>94.90147</v>
      </c>
      <c r="AFE171" t="n">
        <v>94.99553</v>
      </c>
      <c r="AFF171" t="n">
        <v>95.20207000000001</v>
      </c>
      <c r="AFG171" t="n">
        <v>95.37085999999999</v>
      </c>
      <c r="AFH171" t="n">
        <v>95.67891</v>
      </c>
      <c r="AFI171" t="n">
        <v>96.04755</v>
      </c>
      <c r="AFJ171" t="n">
        <v>96.28283999999999</v>
      </c>
      <c r="AFK171" t="n">
        <v>96.43153</v>
      </c>
      <c r="AFL171" t="n">
        <v>96.45199</v>
      </c>
      <c r="AFM171" t="n">
        <v>96.50462</v>
      </c>
      <c r="AFN171" t="n">
        <v>96.50972</v>
      </c>
      <c r="AFO171" t="n">
        <v>96.54143000000001</v>
      </c>
      <c r="AFP171" t="n">
        <v>96.73263</v>
      </c>
      <c r="AFQ171" t="n">
        <v>96.9705</v>
      </c>
      <c r="AFR171" t="n">
        <v>97.08656000000001</v>
      </c>
      <c r="AFS171" t="n">
        <v>97.24934</v>
      </c>
      <c r="AFT171" t="n">
        <v>97.42998</v>
      </c>
      <c r="AFU171" t="n">
        <v>97.73283000000001</v>
      </c>
      <c r="AFV171" t="n">
        <v>97.87376</v>
      </c>
      <c r="AFW171" t="n">
        <v>98.08857999999999</v>
      </c>
      <c r="AFX171" t="n">
        <v>98.33895</v>
      </c>
      <c r="AFY171" t="n">
        <v>98.58519</v>
      </c>
      <c r="AFZ171" t="n">
        <v>98.83611000000001</v>
      </c>
      <c r="AGA171" t="n">
        <v>99.09412</v>
      </c>
      <c r="AGB171" t="n">
        <v>99.40761999999999</v>
      </c>
      <c r="AGC171" t="n">
        <v>99.52184</v>
      </c>
      <c r="AGD171" t="n">
        <v>99.70062</v>
      </c>
      <c r="AGE171" t="n">
        <v>100.01939</v>
      </c>
      <c r="AGF171" t="n">
        <v>100.29227</v>
      </c>
      <c r="AGG171" t="n">
        <v>100.3975</v>
      </c>
      <c r="AGH171" t="n">
        <v>100.51405</v>
      </c>
      <c r="AGI171" t="n">
        <v>100.77561</v>
      </c>
      <c r="AGJ171" t="n">
        <v>100.9786</v>
      </c>
      <c r="AGK171" t="n">
        <v>101.3251</v>
      </c>
      <c r="AGL171" t="n">
        <v>101.53013</v>
      </c>
      <c r="AGM171" t="n">
        <v>101.81335</v>
      </c>
      <c r="AGN171" t="n">
        <v>101.93331</v>
      </c>
      <c r="AGO171" t="n">
        <v>102.20768</v>
      </c>
      <c r="AGP171" t="n">
        <v>102.6926</v>
      </c>
      <c r="AGQ171" t="n">
        <v>102.74755</v>
      </c>
      <c r="AGR171" t="n">
        <v>103.01749</v>
      </c>
      <c r="AGS171" t="n">
        <v>103.36668</v>
      </c>
      <c r="AGT171" t="n">
        <v>103.5851</v>
      </c>
      <c r="AGU171" t="n">
        <v>103.75194</v>
      </c>
      <c r="AGV171" t="n">
        <v>103.8323</v>
      </c>
      <c r="AGW171" t="n">
        <v>103.97005</v>
      </c>
      <c r="AGX171" t="n">
        <v>104.08524</v>
      </c>
      <c r="AGY171" t="n">
        <v>104.21696</v>
      </c>
      <c r="AGZ171" t="n">
        <v>104.47112</v>
      </c>
      <c r="AHA171" t="n">
        <v>104.73352</v>
      </c>
      <c r="AHB171" t="n">
        <v>105.03105</v>
      </c>
      <c r="AHC171" t="n">
        <v>105.27037</v>
      </c>
      <c r="AHD171" t="n">
        <v>105.31577</v>
      </c>
      <c r="AHE171" t="n">
        <v>105.43063</v>
      </c>
      <c r="AHF171" t="n">
        <v>105.79659</v>
      </c>
      <c r="AHG171" t="n">
        <v>105.85144</v>
      </c>
      <c r="AHH171" t="n">
        <v>105.98725</v>
      </c>
      <c r="AHI171" t="n">
        <v>106.22919</v>
      </c>
      <c r="AHJ171" t="n">
        <v>106.5177</v>
      </c>
      <c r="AHK171" t="n">
        <v>107.08</v>
      </c>
      <c r="AHL171" t="n">
        <v>107.24378</v>
      </c>
      <c r="AHM171" t="n">
        <v>107.47062</v>
      </c>
      <c r="AHN171" t="n">
        <v>107.59345</v>
      </c>
      <c r="AHO171" t="n">
        <v>108.0246</v>
      </c>
      <c r="AHP171" t="n">
        <v>108.3399</v>
      </c>
      <c r="AHQ171" t="n">
        <v>108.597</v>
      </c>
      <c r="AHR171" t="n">
        <v>108.71065</v>
      </c>
      <c r="AHS171" t="n">
        <v>108.98867</v>
      </c>
      <c r="AHT171" t="n">
        <v>109.33784</v>
      </c>
      <c r="AHU171" t="n">
        <v>109.50845</v>
      </c>
      <c r="AHV171" t="n">
        <v>109.67924</v>
      </c>
      <c r="AHW171" t="n">
        <v>109.97544</v>
      </c>
      <c r="AHX171" t="n">
        <v>110.10913</v>
      </c>
      <c r="AHY171" t="n">
        <v>110.44142</v>
      </c>
      <c r="AHZ171" t="n">
        <v>110.54789</v>
      </c>
      <c r="AIA171" t="n">
        <v>110.85466</v>
      </c>
      <c r="AIB171" t="n">
        <v>111.29559</v>
      </c>
      <c r="AIC171" t="n">
        <v>111.5789</v>
      </c>
      <c r="AID171" t="n">
        <v>111.95839</v>
      </c>
      <c r="AIE171" t="n">
        <v>112.31065</v>
      </c>
      <c r="AIF171" t="n">
        <v>112.57352</v>
      </c>
      <c r="AIG171" t="n">
        <v>112.97255</v>
      </c>
      <c r="AIH171" t="n">
        <v>113.69335</v>
      </c>
      <c r="AII171" t="n">
        <v>114.38539</v>
      </c>
      <c r="AIJ171" t="n">
        <v>114.95219</v>
      </c>
      <c r="AIK171" t="n">
        <v>115.32407</v>
      </c>
      <c r="AIL171" t="n">
        <v>115.46437</v>
      </c>
      <c r="AIM171" t="n">
        <v>115.64094</v>
      </c>
      <c r="AIN171" t="n">
        <v>116.33475</v>
      </c>
      <c r="AIO171" t="n">
        <v>116.94864</v>
      </c>
      <c r="AIP171" t="n">
        <v>117.18893</v>
      </c>
      <c r="AIQ171" t="n">
        <v>117.38635</v>
      </c>
      <c r="AIR171" t="n">
        <v>117.92657</v>
      </c>
      <c r="AIS171" t="n">
        <v>118.519</v>
      </c>
      <c r="AIT171" t="n">
        <v>118.73926</v>
      </c>
      <c r="AIU171" t="n">
        <v>119.3821</v>
      </c>
      <c r="AIV171" t="n">
        <v>119.98655</v>
      </c>
      <c r="AIW171" t="n">
        <v>120.19917</v>
      </c>
      <c r="AIX171" t="n">
        <v>120.91376</v>
      </c>
      <c r="AIY171" t="n">
        <v>121.56479</v>
      </c>
      <c r="AIZ171" t="n">
        <v>122.04526</v>
      </c>
      <c r="AJA171" t="n">
        <v>122.97079</v>
      </c>
      <c r="AJB171" t="n">
        <v>123.284</v>
      </c>
      <c r="AJC171" t="n">
        <v>123.50321</v>
      </c>
      <c r="AJD171" t="n">
        <v>124.00422</v>
      </c>
      <c r="AJE171" t="n">
        <v>124.83325</v>
      </c>
      <c r="AJF171" t="n">
        <v>125.59271</v>
      </c>
      <c r="AJG171" t="n">
        <v>126.25098</v>
      </c>
      <c r="AJH171" t="n">
        <v>126.57588</v>
      </c>
      <c r="AJI171" t="n">
        <v>127.01102</v>
      </c>
      <c r="AJJ171" t="n">
        <v>127.68362</v>
      </c>
      <c r="AJK171" t="n">
        <v>128.24341</v>
      </c>
      <c r="AJL171" t="n">
        <v>128.62363</v>
      </c>
      <c r="AJM171" t="n">
        <v>128.77263</v>
      </c>
      <c r="AJN171" t="n">
        <v>128.91328</v>
      </c>
      <c r="AJO171" t="n">
        <v>129.78499</v>
      </c>
      <c r="AJP171" t="n">
        <v>130.30785</v>
      </c>
      <c r="AJQ171" t="n">
        <v>130.85831</v>
      </c>
      <c r="AJR171" t="n">
        <v>131.81929</v>
      </c>
      <c r="AJS171" t="n">
        <v>133.38434</v>
      </c>
      <c r="AJT171" t="n">
        <v>134.43448</v>
      </c>
      <c r="AJU171" t="n">
        <v>135.08997</v>
      </c>
      <c r="AJV171" t="n">
        <v>136.11224</v>
      </c>
      <c r="AJW171" t="n">
        <v>136.6559</v>
      </c>
      <c r="AJX171" t="n">
        <v>137.30624</v>
      </c>
      <c r="AJY171" t="n">
        <v>137.90485</v>
      </c>
      <c r="AJZ171" t="n">
        <v>138.54649</v>
      </c>
      <c r="AKA171" t="n">
        <v>139.50665</v>
      </c>
      <c r="AKB171" t="n">
        <v>140.66937</v>
      </c>
      <c r="AKC171" t="n">
        <v>141.99498</v>
      </c>
      <c r="AKD171" t="n">
        <v>143.46968</v>
      </c>
      <c r="AKE171" t="n">
        <v>144.95496</v>
      </c>
      <c r="AKF171" t="n">
        <v>146.85577</v>
      </c>
      <c r="AKG171" t="n">
        <v>148.32617</v>
      </c>
      <c r="AKH171" t="n">
        <v>149.39586</v>
      </c>
      <c r="AKI171" t="n">
        <v>151.99297</v>
      </c>
      <c r="AKJ171" t="n">
        <v>152.77638</v>
      </c>
      <c r="AKK171" t="n">
        <v>153.48758</v>
      </c>
      <c r="AKL171" t="n">
        <v>154.4839</v>
      </c>
      <c r="AKM171" t="n">
        <v>156.73735</v>
      </c>
      <c r="AKN171" t="n">
        <v>157.75085</v>
      </c>
      <c r="AKO171" t="n">
        <v>158.60257</v>
      </c>
      <c r="AKP171" t="n">
        <v>159.45642</v>
      </c>
      <c r="AKQ171" t="n">
        <v>160.60561</v>
      </c>
      <c r="AKR171" t="n">
        <v>161.69518</v>
      </c>
      <c r="AKS171" t="n">
        <v>163.58171</v>
      </c>
      <c r="AKT171" t="n">
        <v>164.83879</v>
      </c>
      <c r="AKU171" t="n">
        <v>166.27362</v>
      </c>
      <c r="AKV171" t="n">
        <v>167.52673</v>
      </c>
      <c r="AKW171" t="n">
        <v>170.4268</v>
      </c>
      <c r="AKX171" t="n">
        <v>172.20416</v>
      </c>
      <c r="AKY171" t="n">
        <v>174.99651</v>
      </c>
      <c r="AKZ171" t="n">
        <v>178.04272</v>
      </c>
      <c r="ALA171" t="n">
        <v>184.31671</v>
      </c>
      <c r="ALB171" t="n">
        <v>185.6104</v>
      </c>
      <c r="ALC171" t="n">
        <v>189.42441</v>
      </c>
      <c r="ALD171" t="n">
        <v>194.95399</v>
      </c>
      <c r="ALE171" t="n">
        <v>203.47406</v>
      </c>
      <c r="ALF171" t="n">
        <v>209.59027</v>
      </c>
      <c r="ALG171" t="n">
        <v>215.35597</v>
      </c>
      <c r="ALH171" t="n">
        <v>227.51881</v>
      </c>
      <c r="ALI171" t="n">
        <v>240.93517</v>
      </c>
      <c r="ALJ171" t="n">
        <v>253.97685</v>
      </c>
      <c r="ALK171" t="n">
        <v>278.35202</v>
      </c>
      <c r="ALL171" t="n">
        <v>300.71347</v>
      </c>
      <c r="ALM171" t="n">
        <v>328.59039</v>
      </c>
      <c r="ALN171" t="n">
        <v>421.72946</v>
      </c>
      <c r="ALO171" t="n">
        <v>1060.18909</v>
      </c>
    </row>
    <row r="172">
      <c r="A172" t="inlineStr">
        <is>
          <t>Ireland</t>
        </is>
      </c>
      <c r="B172" t="inlineStr">
        <is>
          <t>IRL</t>
        </is>
      </c>
      <c r="C172" s="13">
        <f>AVERAGE(SI172,SJ172)</f>
        <v/>
      </c>
      <c r="D172" t="n">
        <v>1.70328</v>
      </c>
      <c r="E172" t="n">
        <v>6.13719</v>
      </c>
      <c r="F172" t="n">
        <v>9.09972</v>
      </c>
      <c r="G172" t="n">
        <v>11.58315</v>
      </c>
      <c r="H172" t="n">
        <v>13.50519</v>
      </c>
      <c r="I172" t="n">
        <v>15.38972</v>
      </c>
      <c r="J172" t="n">
        <v>16.50422</v>
      </c>
      <c r="K172" t="n">
        <v>17.72514</v>
      </c>
      <c r="L172" t="n">
        <v>18.23223</v>
      </c>
      <c r="M172" t="n">
        <v>18.76516</v>
      </c>
      <c r="N172" t="n">
        <v>19.0076</v>
      </c>
      <c r="O172" t="n">
        <v>19.29074</v>
      </c>
      <c r="P172" t="n">
        <v>19.91172</v>
      </c>
      <c r="Q172" t="n">
        <v>19.93465</v>
      </c>
      <c r="R172" t="n">
        <v>19.96636</v>
      </c>
      <c r="S172" t="n">
        <v>20.02438</v>
      </c>
      <c r="T172" t="n">
        <v>20.27949</v>
      </c>
      <c r="U172" t="n">
        <v>20.37581</v>
      </c>
      <c r="V172" t="n">
        <v>20.43742</v>
      </c>
      <c r="W172" t="n">
        <v>20.5396</v>
      </c>
      <c r="X172" t="n">
        <v>20.77966</v>
      </c>
      <c r="Y172" t="n">
        <v>20.83289</v>
      </c>
      <c r="Z172" t="n">
        <v>21.10375</v>
      </c>
      <c r="AA172" t="n">
        <v>21.47584</v>
      </c>
      <c r="AB172" t="n">
        <v>21.84987</v>
      </c>
      <c r="AC172" t="n">
        <v>22.07988</v>
      </c>
      <c r="AD172" t="n">
        <v>22.35432</v>
      </c>
      <c r="AE172" t="n">
        <v>22.45437</v>
      </c>
      <c r="AF172" t="n">
        <v>22.49987</v>
      </c>
      <c r="AG172" t="n">
        <v>22.519</v>
      </c>
      <c r="AH172" t="n">
        <v>22.56606</v>
      </c>
      <c r="AI172" t="n">
        <v>22.56696</v>
      </c>
      <c r="AJ172" t="n">
        <v>22.6583</v>
      </c>
      <c r="AK172" t="n">
        <v>22.72126</v>
      </c>
      <c r="AL172" t="n">
        <v>22.74365</v>
      </c>
      <c r="AM172" t="n">
        <v>22.77401</v>
      </c>
      <c r="AN172" t="n">
        <v>22.9246</v>
      </c>
      <c r="AO172" t="n">
        <v>23.16036</v>
      </c>
      <c r="AP172" t="n">
        <v>23.22442</v>
      </c>
      <c r="AQ172" t="n">
        <v>23.26674</v>
      </c>
      <c r="AR172" t="n">
        <v>23.27009</v>
      </c>
      <c r="AS172" t="n">
        <v>23.27009</v>
      </c>
      <c r="AT172" t="n">
        <v>23.30159</v>
      </c>
      <c r="AU172" t="n">
        <v>23.52311</v>
      </c>
      <c r="AV172" t="n">
        <v>23.63294</v>
      </c>
      <c r="AW172" t="n">
        <v>23.81173</v>
      </c>
      <c r="AX172" t="n">
        <v>23.98437</v>
      </c>
      <c r="AY172" t="n">
        <v>24.05363</v>
      </c>
      <c r="AZ172" t="n">
        <v>24.37427</v>
      </c>
      <c r="BA172" t="n">
        <v>24.83905</v>
      </c>
      <c r="BB172" t="n">
        <v>25.07334</v>
      </c>
      <c r="BC172" t="n">
        <v>25.11465</v>
      </c>
      <c r="BD172" t="n">
        <v>25.21247</v>
      </c>
      <c r="BE172" t="n">
        <v>25.30163</v>
      </c>
      <c r="BF172" t="n">
        <v>25.31091</v>
      </c>
      <c r="BG172" t="n">
        <v>25.36207</v>
      </c>
      <c r="BH172" t="n">
        <v>25.45231</v>
      </c>
      <c r="BI172" t="n">
        <v>25.53342</v>
      </c>
      <c r="BJ172" t="n">
        <v>25.63547</v>
      </c>
      <c r="BK172" t="n">
        <v>25.89444</v>
      </c>
      <c r="BL172" t="n">
        <v>25.95564</v>
      </c>
      <c r="BM172" t="n">
        <v>26.13455</v>
      </c>
      <c r="BN172" t="n">
        <v>26.27022</v>
      </c>
      <c r="BO172" t="n">
        <v>26.41031</v>
      </c>
      <c r="BP172" t="n">
        <v>26.50035</v>
      </c>
      <c r="BQ172" t="n">
        <v>26.5981</v>
      </c>
      <c r="BR172" t="n">
        <v>26.6668</v>
      </c>
      <c r="BS172" t="n">
        <v>26.74375</v>
      </c>
      <c r="BT172" t="n">
        <v>26.89706</v>
      </c>
      <c r="BU172" t="n">
        <v>27.02961</v>
      </c>
      <c r="BV172" t="n">
        <v>27.07771</v>
      </c>
      <c r="BW172" t="n">
        <v>27.2595</v>
      </c>
      <c r="BX172" t="n">
        <v>27.27915</v>
      </c>
      <c r="BY172" t="n">
        <v>27.48736</v>
      </c>
      <c r="BZ172" t="n">
        <v>27.77325</v>
      </c>
      <c r="CA172" t="n">
        <v>28.02923</v>
      </c>
      <c r="CB172" t="n">
        <v>28.35445</v>
      </c>
      <c r="CC172" t="n">
        <v>28.43936</v>
      </c>
      <c r="CD172" t="n">
        <v>28.50698</v>
      </c>
      <c r="CE172" t="n">
        <v>28.5273</v>
      </c>
      <c r="CF172" t="n">
        <v>28.57188</v>
      </c>
      <c r="CG172" t="n">
        <v>28.65971</v>
      </c>
      <c r="CH172" t="n">
        <v>28.67725</v>
      </c>
      <c r="CI172" t="n">
        <v>28.68681</v>
      </c>
      <c r="CJ172" t="n">
        <v>28.77112</v>
      </c>
      <c r="CK172" t="n">
        <v>28.85328</v>
      </c>
      <c r="CL172" t="n">
        <v>28.97219</v>
      </c>
      <c r="CM172" t="n">
        <v>29.04698</v>
      </c>
      <c r="CN172" t="n">
        <v>29.12209</v>
      </c>
      <c r="CO172" t="n">
        <v>29.2169</v>
      </c>
      <c r="CP172" t="n">
        <v>29.29647</v>
      </c>
      <c r="CQ172" t="n">
        <v>29.5123</v>
      </c>
      <c r="CR172" t="n">
        <v>29.61352</v>
      </c>
      <c r="CS172" t="n">
        <v>29.69257</v>
      </c>
      <c r="CT172" t="n">
        <v>29.86875</v>
      </c>
      <c r="CU172" t="n">
        <v>30.02831</v>
      </c>
      <c r="CV172" t="n">
        <v>30.0857</v>
      </c>
      <c r="CW172" t="n">
        <v>30.16918</v>
      </c>
      <c r="CX172" t="n">
        <v>30.28767</v>
      </c>
      <c r="CY172" t="n">
        <v>30.47976</v>
      </c>
      <c r="CZ172" t="n">
        <v>30.67603</v>
      </c>
      <c r="DA172" t="n">
        <v>30.82769</v>
      </c>
      <c r="DB172" t="n">
        <v>31.02279</v>
      </c>
      <c r="DC172" t="n">
        <v>31.24776</v>
      </c>
      <c r="DD172" t="n">
        <v>31.33934</v>
      </c>
      <c r="DE172" t="n">
        <v>31.41162</v>
      </c>
      <c r="DF172" t="n">
        <v>31.55312</v>
      </c>
      <c r="DG172" t="n">
        <v>31.81406</v>
      </c>
      <c r="DH172" t="n">
        <v>32.00397</v>
      </c>
      <c r="DI172" t="n">
        <v>32.13778</v>
      </c>
      <c r="DJ172" t="n">
        <v>32.3038</v>
      </c>
      <c r="DK172" t="n">
        <v>32.35038</v>
      </c>
      <c r="DL172" t="n">
        <v>32.41687</v>
      </c>
      <c r="DM172" t="n">
        <v>32.56375</v>
      </c>
      <c r="DN172" t="n">
        <v>32.66615</v>
      </c>
      <c r="DO172" t="n">
        <v>32.75779</v>
      </c>
      <c r="DP172" t="n">
        <v>32.84567</v>
      </c>
      <c r="DQ172" t="n">
        <v>33.00998</v>
      </c>
      <c r="DR172" t="n">
        <v>33.10057</v>
      </c>
      <c r="DS172" t="n">
        <v>33.16492</v>
      </c>
      <c r="DT172" t="n">
        <v>33.22892</v>
      </c>
      <c r="DU172" t="n">
        <v>33.35516</v>
      </c>
      <c r="DV172" t="n">
        <v>33.58209</v>
      </c>
      <c r="DW172" t="n">
        <v>33.67719</v>
      </c>
      <c r="DX172" t="n">
        <v>33.69548</v>
      </c>
      <c r="DY172" t="n">
        <v>33.74766</v>
      </c>
      <c r="DZ172" t="n">
        <v>33.8282</v>
      </c>
      <c r="EA172" t="n">
        <v>33.98205</v>
      </c>
      <c r="EB172" t="n">
        <v>34.06637</v>
      </c>
      <c r="EC172" t="n">
        <v>34.07892</v>
      </c>
      <c r="ED172" t="n">
        <v>34.14629</v>
      </c>
      <c r="EE172" t="n">
        <v>34.21741</v>
      </c>
      <c r="EF172" t="n">
        <v>34.35313</v>
      </c>
      <c r="EG172" t="n">
        <v>34.36063</v>
      </c>
      <c r="EH172" t="n">
        <v>34.36063</v>
      </c>
      <c r="EI172" t="n">
        <v>34.36109</v>
      </c>
      <c r="EJ172" t="n">
        <v>34.36547</v>
      </c>
      <c r="EK172" t="n">
        <v>34.37979</v>
      </c>
      <c r="EL172" t="n">
        <v>34.42128</v>
      </c>
      <c r="EM172" t="n">
        <v>34.46131</v>
      </c>
      <c r="EN172" t="n">
        <v>34.53387</v>
      </c>
      <c r="EO172" t="n">
        <v>34.61908</v>
      </c>
      <c r="EP172" t="n">
        <v>34.63884</v>
      </c>
      <c r="EQ172" t="n">
        <v>34.70031</v>
      </c>
      <c r="ER172" t="n">
        <v>34.74545</v>
      </c>
      <c r="ES172" t="n">
        <v>34.74545</v>
      </c>
      <c r="ET172" t="n">
        <v>34.74949</v>
      </c>
      <c r="EU172" t="n">
        <v>34.77248</v>
      </c>
      <c r="EV172" t="n">
        <v>34.879</v>
      </c>
      <c r="EW172" t="n">
        <v>35.00068</v>
      </c>
      <c r="EX172" t="n">
        <v>35.03337</v>
      </c>
      <c r="EY172" t="n">
        <v>35.12173</v>
      </c>
      <c r="EZ172" t="n">
        <v>35.20544</v>
      </c>
      <c r="FA172" t="n">
        <v>35.24048</v>
      </c>
      <c r="FB172" t="n">
        <v>35.27204</v>
      </c>
      <c r="FC172" t="n">
        <v>35.28861</v>
      </c>
      <c r="FD172" t="n">
        <v>35.37823</v>
      </c>
      <c r="FE172" t="n">
        <v>35.57927</v>
      </c>
      <c r="FF172" t="n">
        <v>35.76141</v>
      </c>
      <c r="FG172" t="n">
        <v>35.94496</v>
      </c>
      <c r="FH172" t="n">
        <v>36.14976</v>
      </c>
      <c r="FI172" t="n">
        <v>36.22046</v>
      </c>
      <c r="FJ172" t="n">
        <v>36.29581</v>
      </c>
      <c r="FK172" t="n">
        <v>36.32713</v>
      </c>
      <c r="FL172" t="n">
        <v>36.34128</v>
      </c>
      <c r="FM172" t="n">
        <v>36.34265</v>
      </c>
      <c r="FN172" t="n">
        <v>36.37534</v>
      </c>
      <c r="FO172" t="n">
        <v>36.44299</v>
      </c>
      <c r="FP172" t="n">
        <v>36.49942</v>
      </c>
      <c r="FQ172" t="n">
        <v>36.52441</v>
      </c>
      <c r="FR172" t="n">
        <v>36.67669</v>
      </c>
      <c r="FS172" t="n">
        <v>36.75393</v>
      </c>
      <c r="FT172" t="n">
        <v>36.78983</v>
      </c>
      <c r="FU172" t="n">
        <v>36.80327</v>
      </c>
      <c r="FV172" t="n">
        <v>36.86218</v>
      </c>
      <c r="FW172" t="n">
        <v>36.89065</v>
      </c>
      <c r="FX172" t="n">
        <v>36.90574</v>
      </c>
      <c r="FY172" t="n">
        <v>36.94034</v>
      </c>
      <c r="FZ172" t="n">
        <v>37.01128</v>
      </c>
      <c r="GA172" t="n">
        <v>37.05353</v>
      </c>
      <c r="GB172" t="n">
        <v>37.0628</v>
      </c>
      <c r="GC172" t="n">
        <v>37.10779</v>
      </c>
      <c r="GD172" t="n">
        <v>37.16055</v>
      </c>
      <c r="GE172" t="n">
        <v>37.22501</v>
      </c>
      <c r="GF172" t="n">
        <v>37.34099</v>
      </c>
      <c r="GG172" t="n">
        <v>37.37753</v>
      </c>
      <c r="GH172" t="n">
        <v>37.41969</v>
      </c>
      <c r="GI172" t="n">
        <v>37.46205</v>
      </c>
      <c r="GJ172" t="n">
        <v>37.56601</v>
      </c>
      <c r="GK172" t="n">
        <v>37.61781</v>
      </c>
      <c r="GL172" t="n">
        <v>37.67607</v>
      </c>
      <c r="GM172" t="n">
        <v>37.72363</v>
      </c>
      <c r="GN172" t="n">
        <v>37.81865</v>
      </c>
      <c r="GO172" t="n">
        <v>37.89935</v>
      </c>
      <c r="GP172" t="n">
        <v>37.99199</v>
      </c>
      <c r="GQ172" t="n">
        <v>38.04941</v>
      </c>
      <c r="GR172" t="n">
        <v>38.04958</v>
      </c>
      <c r="GS172" t="n">
        <v>38.1434</v>
      </c>
      <c r="GT172" t="n">
        <v>38.34322</v>
      </c>
      <c r="GU172" t="n">
        <v>38.43386</v>
      </c>
      <c r="GV172" t="n">
        <v>38.47816</v>
      </c>
      <c r="GW172" t="n">
        <v>38.57007</v>
      </c>
      <c r="GX172" t="n">
        <v>38.64507</v>
      </c>
      <c r="GY172" t="n">
        <v>38.77248</v>
      </c>
      <c r="GZ172" t="n">
        <v>38.83477</v>
      </c>
      <c r="HA172" t="n">
        <v>38.84459</v>
      </c>
      <c r="HB172" t="n">
        <v>38.85538</v>
      </c>
      <c r="HC172" t="n">
        <v>38.89726</v>
      </c>
      <c r="HD172" t="n">
        <v>38.9095</v>
      </c>
      <c r="HE172" t="n">
        <v>38.96107</v>
      </c>
      <c r="HF172" t="n">
        <v>38.99388</v>
      </c>
      <c r="HG172" t="n">
        <v>38.99395</v>
      </c>
      <c r="HH172" t="n">
        <v>39.01965</v>
      </c>
      <c r="HI172" t="n">
        <v>39.12033</v>
      </c>
      <c r="HJ172" t="n">
        <v>39.15152</v>
      </c>
      <c r="HK172" t="n">
        <v>39.19146</v>
      </c>
      <c r="HL172" t="n">
        <v>39.23293</v>
      </c>
      <c r="HM172" t="n">
        <v>39.30634</v>
      </c>
      <c r="HN172" t="n">
        <v>39.3516</v>
      </c>
      <c r="HO172" t="n">
        <v>39.41291</v>
      </c>
      <c r="HP172" t="n">
        <v>39.48577</v>
      </c>
      <c r="HQ172" t="n">
        <v>39.61617</v>
      </c>
      <c r="HR172" t="n">
        <v>39.75542</v>
      </c>
      <c r="HS172" t="n">
        <v>39.82646</v>
      </c>
      <c r="HT172" t="n">
        <v>39.90427</v>
      </c>
      <c r="HU172" t="n">
        <v>39.99399</v>
      </c>
      <c r="HV172" t="n">
        <v>40.03674</v>
      </c>
      <c r="HW172" t="n">
        <v>40.08537</v>
      </c>
      <c r="HX172" t="n">
        <v>40.13299</v>
      </c>
      <c r="HY172" t="n">
        <v>40.1466</v>
      </c>
      <c r="HZ172" t="n">
        <v>40.17019</v>
      </c>
      <c r="IA172" t="n">
        <v>40.21179</v>
      </c>
      <c r="IB172" t="n">
        <v>40.28112</v>
      </c>
      <c r="IC172" t="n">
        <v>40.35711</v>
      </c>
      <c r="ID172" t="n">
        <v>40.42807</v>
      </c>
      <c r="IE172" t="n">
        <v>40.51388</v>
      </c>
      <c r="IF172" t="n">
        <v>40.57324</v>
      </c>
      <c r="IG172" t="n">
        <v>40.6558</v>
      </c>
      <c r="IH172" t="n">
        <v>40.67714</v>
      </c>
      <c r="II172" t="n">
        <v>40.69699</v>
      </c>
      <c r="IJ172" t="n">
        <v>40.71363</v>
      </c>
      <c r="IK172" t="n">
        <v>40.7261</v>
      </c>
      <c r="IL172" t="n">
        <v>40.74877</v>
      </c>
      <c r="IM172" t="n">
        <v>40.79334</v>
      </c>
      <c r="IN172" t="n">
        <v>40.86094</v>
      </c>
      <c r="IO172" t="n">
        <v>40.88038</v>
      </c>
      <c r="IP172" t="n">
        <v>40.91376</v>
      </c>
      <c r="IQ172" t="n">
        <v>40.93847</v>
      </c>
      <c r="IR172" t="n">
        <v>40.9639</v>
      </c>
      <c r="IS172" t="n">
        <v>41.06453</v>
      </c>
      <c r="IT172" t="n">
        <v>41.14232</v>
      </c>
      <c r="IU172" t="n">
        <v>41.18349</v>
      </c>
      <c r="IV172" t="n">
        <v>41.20096</v>
      </c>
      <c r="IW172" t="n">
        <v>41.22648</v>
      </c>
      <c r="IX172" t="n">
        <v>41.25266</v>
      </c>
      <c r="IY172" t="n">
        <v>41.2752</v>
      </c>
      <c r="IZ172" t="n">
        <v>41.31326</v>
      </c>
      <c r="JA172" t="n">
        <v>41.36292</v>
      </c>
      <c r="JB172" t="n">
        <v>41.47738</v>
      </c>
      <c r="JC172" t="n">
        <v>41.55717</v>
      </c>
      <c r="JD172" t="n">
        <v>41.56368</v>
      </c>
      <c r="JE172" t="n">
        <v>41.58908</v>
      </c>
      <c r="JF172" t="n">
        <v>41.60431</v>
      </c>
      <c r="JG172" t="n">
        <v>41.63372</v>
      </c>
      <c r="JH172" t="n">
        <v>41.67937</v>
      </c>
      <c r="JI172" t="n">
        <v>41.69666</v>
      </c>
      <c r="JJ172" t="n">
        <v>41.73997</v>
      </c>
      <c r="JK172" t="n">
        <v>41.82024</v>
      </c>
      <c r="JL172" t="n">
        <v>41.88319</v>
      </c>
      <c r="JM172" t="n">
        <v>41.96706</v>
      </c>
      <c r="JN172" t="n">
        <v>41.99979</v>
      </c>
      <c r="JO172" t="n">
        <v>42.05737</v>
      </c>
      <c r="JP172" t="n">
        <v>42.12901</v>
      </c>
      <c r="JQ172" t="n">
        <v>42.18771</v>
      </c>
      <c r="JR172" t="n">
        <v>42.21369</v>
      </c>
      <c r="JS172" t="n">
        <v>42.30793</v>
      </c>
      <c r="JT172" t="n">
        <v>42.33271</v>
      </c>
      <c r="JU172" t="n">
        <v>42.35083</v>
      </c>
      <c r="JV172" t="n">
        <v>42.36985</v>
      </c>
      <c r="JW172" t="n">
        <v>42.3874</v>
      </c>
      <c r="JX172" t="n">
        <v>42.47145</v>
      </c>
      <c r="JY172" t="n">
        <v>42.50936</v>
      </c>
      <c r="JZ172" t="n">
        <v>42.5528</v>
      </c>
      <c r="KA172" t="n">
        <v>42.61796</v>
      </c>
      <c r="KB172" t="n">
        <v>42.7074</v>
      </c>
      <c r="KC172" t="n">
        <v>42.74429</v>
      </c>
      <c r="KD172" t="n">
        <v>42.83883</v>
      </c>
      <c r="KE172" t="n">
        <v>42.89</v>
      </c>
      <c r="KF172" t="n">
        <v>42.90398</v>
      </c>
      <c r="KG172" t="n">
        <v>42.97108</v>
      </c>
      <c r="KH172" t="n">
        <v>43.04427</v>
      </c>
      <c r="KI172" t="n">
        <v>43.0843</v>
      </c>
      <c r="KJ172" t="n">
        <v>43.13237</v>
      </c>
      <c r="KK172" t="n">
        <v>43.17115</v>
      </c>
      <c r="KL172" t="n">
        <v>43.19479</v>
      </c>
      <c r="KM172" t="n">
        <v>43.26925</v>
      </c>
      <c r="KN172" t="n">
        <v>43.29864</v>
      </c>
      <c r="KO172" t="n">
        <v>43.29864</v>
      </c>
      <c r="KP172" t="n">
        <v>43.29864</v>
      </c>
      <c r="KQ172" t="n">
        <v>43.3114</v>
      </c>
      <c r="KR172" t="n">
        <v>43.38231</v>
      </c>
      <c r="KS172" t="n">
        <v>43.41544</v>
      </c>
      <c r="KT172" t="n">
        <v>43.42723</v>
      </c>
      <c r="KU172" t="n">
        <v>43.452</v>
      </c>
      <c r="KV172" t="n">
        <v>43.48088</v>
      </c>
      <c r="KW172" t="n">
        <v>43.56086</v>
      </c>
      <c r="KX172" t="n">
        <v>43.62671</v>
      </c>
      <c r="KY172" t="n">
        <v>43.64688</v>
      </c>
      <c r="KZ172" t="n">
        <v>43.70138</v>
      </c>
      <c r="LA172" t="n">
        <v>43.75699</v>
      </c>
      <c r="LB172" t="n">
        <v>43.81474</v>
      </c>
      <c r="LC172" t="n">
        <v>43.82388</v>
      </c>
      <c r="LD172" t="n">
        <v>43.84502</v>
      </c>
      <c r="LE172" t="n">
        <v>43.88458</v>
      </c>
      <c r="LF172" t="n">
        <v>43.90882</v>
      </c>
      <c r="LG172" t="n">
        <v>43.93266</v>
      </c>
      <c r="LH172" t="n">
        <v>43.93448</v>
      </c>
      <c r="LI172" t="n">
        <v>43.94977</v>
      </c>
      <c r="LJ172" t="n">
        <v>43.99551</v>
      </c>
      <c r="LK172" t="n">
        <v>44.03805</v>
      </c>
      <c r="LL172" t="n">
        <v>44.06203</v>
      </c>
      <c r="LM172" t="n">
        <v>44.06929</v>
      </c>
      <c r="LN172" t="n">
        <v>44.10017</v>
      </c>
      <c r="LO172" t="n">
        <v>44.13353</v>
      </c>
      <c r="LP172" t="n">
        <v>44.17061</v>
      </c>
      <c r="LQ172" t="n">
        <v>44.25502</v>
      </c>
      <c r="LR172" t="n">
        <v>44.29386</v>
      </c>
      <c r="LS172" t="n">
        <v>44.32423</v>
      </c>
      <c r="LT172" t="n">
        <v>44.35918</v>
      </c>
      <c r="LU172" t="n">
        <v>44.40024</v>
      </c>
      <c r="LV172" t="n">
        <v>44.43698</v>
      </c>
      <c r="LW172" t="n">
        <v>44.51626</v>
      </c>
      <c r="LX172" t="n">
        <v>44.58348</v>
      </c>
      <c r="LY172" t="n">
        <v>44.6992</v>
      </c>
      <c r="LZ172" t="n">
        <v>44.75984</v>
      </c>
      <c r="MA172" t="n">
        <v>44.80667</v>
      </c>
      <c r="MB172" t="n">
        <v>44.84034</v>
      </c>
      <c r="MC172" t="n">
        <v>44.84758</v>
      </c>
      <c r="MD172" t="n">
        <v>44.89696</v>
      </c>
      <c r="ME172" t="n">
        <v>44.95293</v>
      </c>
      <c r="MF172" t="n">
        <v>45.01619</v>
      </c>
      <c r="MG172" t="n">
        <v>45.07605</v>
      </c>
      <c r="MH172" t="n">
        <v>45.11791</v>
      </c>
      <c r="MI172" t="n">
        <v>45.14339</v>
      </c>
      <c r="MJ172" t="n">
        <v>45.15645</v>
      </c>
      <c r="MK172" t="n">
        <v>45.22186</v>
      </c>
      <c r="ML172" t="n">
        <v>45.26814</v>
      </c>
      <c r="MM172" t="n">
        <v>45.33659</v>
      </c>
      <c r="MN172" t="n">
        <v>45.38252</v>
      </c>
      <c r="MO172" t="n">
        <v>45.41103</v>
      </c>
      <c r="MP172" t="n">
        <v>45.4128</v>
      </c>
      <c r="MQ172" t="n">
        <v>45.4836</v>
      </c>
      <c r="MR172" t="n">
        <v>45.52665</v>
      </c>
      <c r="MS172" t="n">
        <v>45.57446</v>
      </c>
      <c r="MT172" t="n">
        <v>45.62529</v>
      </c>
      <c r="MU172" t="n">
        <v>45.70357</v>
      </c>
      <c r="MV172" t="n">
        <v>45.73412</v>
      </c>
      <c r="MW172" t="n">
        <v>45.80618</v>
      </c>
      <c r="MX172" t="n">
        <v>45.90738</v>
      </c>
      <c r="MY172" t="n">
        <v>46.02769</v>
      </c>
      <c r="MZ172" t="n">
        <v>46.07026</v>
      </c>
      <c r="NA172" t="n">
        <v>46.11309</v>
      </c>
      <c r="NB172" t="n">
        <v>46.14581</v>
      </c>
      <c r="NC172" t="n">
        <v>46.18523</v>
      </c>
      <c r="ND172" t="n">
        <v>46.21659</v>
      </c>
      <c r="NE172" t="n">
        <v>46.32104</v>
      </c>
      <c r="NF172" t="n">
        <v>46.37501</v>
      </c>
      <c r="NG172" t="n">
        <v>46.41021</v>
      </c>
      <c r="NH172" t="n">
        <v>46.45638</v>
      </c>
      <c r="NI172" t="n">
        <v>46.53722</v>
      </c>
      <c r="NJ172" t="n">
        <v>46.58094</v>
      </c>
      <c r="NK172" t="n">
        <v>46.62345</v>
      </c>
      <c r="NL172" t="n">
        <v>46.75823</v>
      </c>
      <c r="NM172" t="n">
        <v>46.84401</v>
      </c>
      <c r="NN172" t="n">
        <v>46.85637</v>
      </c>
      <c r="NO172" t="n">
        <v>46.86298</v>
      </c>
      <c r="NP172" t="n">
        <v>46.90459</v>
      </c>
      <c r="NQ172" t="n">
        <v>46.96586</v>
      </c>
      <c r="NR172" t="n">
        <v>47.0144</v>
      </c>
      <c r="NS172" t="n">
        <v>47.0842</v>
      </c>
      <c r="NT172" t="n">
        <v>47.10568</v>
      </c>
      <c r="NU172" t="n">
        <v>47.17187</v>
      </c>
      <c r="NV172" t="n">
        <v>47.19369</v>
      </c>
      <c r="NW172" t="n">
        <v>47.22016</v>
      </c>
      <c r="NX172" t="n">
        <v>47.26349</v>
      </c>
      <c r="NY172" t="n">
        <v>47.33851</v>
      </c>
      <c r="NZ172" t="n">
        <v>47.46901</v>
      </c>
      <c r="OA172" t="n">
        <v>47.51271</v>
      </c>
      <c r="OB172" t="n">
        <v>47.55276</v>
      </c>
      <c r="OC172" t="n">
        <v>47.57954</v>
      </c>
      <c r="OD172" t="n">
        <v>47.63734</v>
      </c>
      <c r="OE172" t="n">
        <v>47.66638</v>
      </c>
      <c r="OF172" t="n">
        <v>47.69957</v>
      </c>
      <c r="OG172" t="n">
        <v>47.75554</v>
      </c>
      <c r="OH172" t="n">
        <v>47.81153</v>
      </c>
      <c r="OI172" t="n">
        <v>47.855</v>
      </c>
      <c r="OJ172" t="n">
        <v>47.87192</v>
      </c>
      <c r="OK172" t="n">
        <v>47.88956</v>
      </c>
      <c r="OL172" t="n">
        <v>47.9326</v>
      </c>
      <c r="OM172" t="n">
        <v>47.98755</v>
      </c>
      <c r="ON172" t="n">
        <v>48.06435</v>
      </c>
      <c r="OO172" t="n">
        <v>48.21034</v>
      </c>
      <c r="OP172" t="n">
        <v>48.28422</v>
      </c>
      <c r="OQ172" t="n">
        <v>48.36734</v>
      </c>
      <c r="OR172" t="n">
        <v>48.44494</v>
      </c>
      <c r="OS172" t="n">
        <v>48.56795</v>
      </c>
      <c r="OT172" t="n">
        <v>48.59118</v>
      </c>
      <c r="OU172" t="n">
        <v>48.64231</v>
      </c>
      <c r="OV172" t="n">
        <v>48.72178</v>
      </c>
      <c r="OW172" t="n">
        <v>48.74486</v>
      </c>
      <c r="OX172" t="n">
        <v>48.85144</v>
      </c>
      <c r="OY172" t="n">
        <v>49.01604</v>
      </c>
      <c r="OZ172" t="n">
        <v>49.10757</v>
      </c>
      <c r="PA172" t="n">
        <v>49.21965</v>
      </c>
      <c r="PB172" t="n">
        <v>49.35028</v>
      </c>
      <c r="PC172" t="n">
        <v>49.38056</v>
      </c>
      <c r="PD172" t="n">
        <v>49.43554</v>
      </c>
      <c r="PE172" t="n">
        <v>49.49563</v>
      </c>
      <c r="PF172" t="n">
        <v>49.57063</v>
      </c>
      <c r="PG172" t="n">
        <v>49.61399</v>
      </c>
      <c r="PH172" t="n">
        <v>49.69184</v>
      </c>
      <c r="PI172" t="n">
        <v>49.75022</v>
      </c>
      <c r="PJ172" t="n">
        <v>49.78553</v>
      </c>
      <c r="PK172" t="n">
        <v>49.8216</v>
      </c>
      <c r="PL172" t="n">
        <v>49.87833</v>
      </c>
      <c r="PM172" t="n">
        <v>49.94913</v>
      </c>
      <c r="PN172" t="n">
        <v>50.01872</v>
      </c>
      <c r="PO172" t="n">
        <v>50.07799</v>
      </c>
      <c r="PP172" t="n">
        <v>50.13567</v>
      </c>
      <c r="PQ172" t="n">
        <v>50.22579</v>
      </c>
      <c r="PR172" t="n">
        <v>50.27888</v>
      </c>
      <c r="PS172" t="n">
        <v>50.47058</v>
      </c>
      <c r="PT172" t="n">
        <v>50.53084</v>
      </c>
      <c r="PU172" t="n">
        <v>50.59404</v>
      </c>
      <c r="PV172" t="n">
        <v>50.63329</v>
      </c>
      <c r="PW172" t="n">
        <v>50.71652</v>
      </c>
      <c r="PX172" t="n">
        <v>50.76299</v>
      </c>
      <c r="PY172" t="n">
        <v>50.7915</v>
      </c>
      <c r="PZ172" t="n">
        <v>50.80721</v>
      </c>
      <c r="QA172" t="n">
        <v>50.87091</v>
      </c>
      <c r="QB172" t="n">
        <v>50.92869</v>
      </c>
      <c r="QC172" t="n">
        <v>50.9334</v>
      </c>
      <c r="QD172" t="n">
        <v>50.95148</v>
      </c>
      <c r="QE172" t="n">
        <v>51.05835</v>
      </c>
      <c r="QF172" t="n">
        <v>51.07697</v>
      </c>
      <c r="QG172" t="n">
        <v>51.1435</v>
      </c>
      <c r="QH172" t="n">
        <v>51.17132</v>
      </c>
      <c r="QI172" t="n">
        <v>51.2234</v>
      </c>
      <c r="QJ172" t="n">
        <v>51.23016</v>
      </c>
      <c r="QK172" t="n">
        <v>51.24799</v>
      </c>
      <c r="QL172" t="n">
        <v>51.30098</v>
      </c>
      <c r="QM172" t="n">
        <v>51.33772</v>
      </c>
      <c r="QN172" t="n">
        <v>51.3854</v>
      </c>
      <c r="QO172" t="n">
        <v>51.4737</v>
      </c>
      <c r="QP172" t="n">
        <v>51.56417</v>
      </c>
      <c r="QQ172" t="n">
        <v>51.59629</v>
      </c>
      <c r="QR172" t="n">
        <v>51.68375</v>
      </c>
      <c r="QS172" t="n">
        <v>51.76188</v>
      </c>
      <c r="QT172" t="n">
        <v>51.82105</v>
      </c>
      <c r="QU172" t="n">
        <v>51.83982</v>
      </c>
      <c r="QV172" t="n">
        <v>51.89268</v>
      </c>
      <c r="QW172" t="n">
        <v>51.92439</v>
      </c>
      <c r="QX172" t="n">
        <v>51.95855</v>
      </c>
      <c r="QY172" t="n">
        <v>52.01762</v>
      </c>
      <c r="QZ172" t="n">
        <v>52.16928</v>
      </c>
      <c r="RA172" t="n">
        <v>52.261</v>
      </c>
      <c r="RB172" t="n">
        <v>52.39463</v>
      </c>
      <c r="RC172" t="n">
        <v>52.45309</v>
      </c>
      <c r="RD172" t="n">
        <v>52.50056</v>
      </c>
      <c r="RE172" t="n">
        <v>52.55219</v>
      </c>
      <c r="RF172" t="n">
        <v>52.57319</v>
      </c>
      <c r="RG172" t="n">
        <v>52.64355</v>
      </c>
      <c r="RH172" t="n">
        <v>52.70292</v>
      </c>
      <c r="RI172" t="n">
        <v>52.72572</v>
      </c>
      <c r="RJ172" t="n">
        <v>52.82114</v>
      </c>
      <c r="RK172" t="n">
        <v>52.86876</v>
      </c>
      <c r="RL172" t="n">
        <v>52.96195</v>
      </c>
      <c r="RM172" t="n">
        <v>53.01273</v>
      </c>
      <c r="RN172" t="n">
        <v>53.07047</v>
      </c>
      <c r="RO172" t="n">
        <v>53.14899</v>
      </c>
      <c r="RP172" t="n">
        <v>53.20642</v>
      </c>
      <c r="RQ172" t="n">
        <v>53.29844</v>
      </c>
      <c r="RR172" t="n">
        <v>53.38178</v>
      </c>
      <c r="RS172" t="n">
        <v>53.48298</v>
      </c>
      <c r="RT172" t="n">
        <v>53.58871</v>
      </c>
      <c r="RU172" t="n">
        <v>53.62605</v>
      </c>
      <c r="RV172" t="n">
        <v>53.71809</v>
      </c>
      <c r="RW172" t="n">
        <v>53.79333</v>
      </c>
      <c r="RX172" t="n">
        <v>53.96582</v>
      </c>
      <c r="RY172" t="n">
        <v>54.10193</v>
      </c>
      <c r="RZ172" t="n">
        <v>54.22978</v>
      </c>
      <c r="SA172" t="n">
        <v>54.24925</v>
      </c>
      <c r="SB172" t="n">
        <v>54.25455</v>
      </c>
      <c r="SC172" t="n">
        <v>54.30618</v>
      </c>
      <c r="SD172" t="n">
        <v>54.45673</v>
      </c>
      <c r="SE172" t="n">
        <v>54.58924</v>
      </c>
      <c r="SF172" t="n">
        <v>54.71388</v>
      </c>
      <c r="SG172" t="n">
        <v>54.7417</v>
      </c>
      <c r="SH172" t="n">
        <v>54.78115</v>
      </c>
      <c r="SI172" t="n">
        <v>54.89868</v>
      </c>
      <c r="SJ172" t="n">
        <v>54.99257</v>
      </c>
      <c r="SK172" t="n">
        <v>55.20282</v>
      </c>
      <c r="SL172" t="n">
        <v>55.2563</v>
      </c>
      <c r="SM172" t="n">
        <v>55.27795</v>
      </c>
      <c r="SN172" t="n">
        <v>55.30303</v>
      </c>
      <c r="SO172" t="n">
        <v>55.39543</v>
      </c>
      <c r="SP172" t="n">
        <v>55.46603</v>
      </c>
      <c r="SQ172" t="n">
        <v>55.521</v>
      </c>
      <c r="SR172" t="n">
        <v>55.60654</v>
      </c>
      <c r="SS172" t="n">
        <v>55.68208</v>
      </c>
      <c r="ST172" t="n">
        <v>55.72872</v>
      </c>
      <c r="SU172" t="n">
        <v>55.73811</v>
      </c>
      <c r="SV172" t="n">
        <v>55.7441</v>
      </c>
      <c r="SW172" t="n">
        <v>55.83533</v>
      </c>
      <c r="SX172" t="n">
        <v>55.93099</v>
      </c>
      <c r="SY172" t="n">
        <v>55.98603</v>
      </c>
      <c r="SZ172" t="n">
        <v>56.05434</v>
      </c>
      <c r="TA172" t="n">
        <v>56.11563</v>
      </c>
      <c r="TB172" t="n">
        <v>56.30128</v>
      </c>
      <c r="TC172" t="n">
        <v>56.39991</v>
      </c>
      <c r="TD172" t="n">
        <v>56.43481</v>
      </c>
      <c r="TE172" t="n">
        <v>56.55901</v>
      </c>
      <c r="TF172" t="n">
        <v>56.70709</v>
      </c>
      <c r="TG172" t="n">
        <v>56.76248</v>
      </c>
      <c r="TH172" t="n">
        <v>56.79272</v>
      </c>
      <c r="TI172" t="n">
        <v>56.83008</v>
      </c>
      <c r="TJ172" t="n">
        <v>56.88901</v>
      </c>
      <c r="TK172" t="n">
        <v>56.94167</v>
      </c>
      <c r="TL172" t="n">
        <v>57.00239</v>
      </c>
      <c r="TM172" t="n">
        <v>57.10177</v>
      </c>
      <c r="TN172" t="n">
        <v>57.16506</v>
      </c>
      <c r="TO172" t="n">
        <v>57.23931</v>
      </c>
      <c r="TP172" t="n">
        <v>57.27036</v>
      </c>
      <c r="TQ172" t="n">
        <v>57.29914</v>
      </c>
      <c r="TR172" t="n">
        <v>57.44194</v>
      </c>
      <c r="TS172" t="n">
        <v>57.50832</v>
      </c>
      <c r="TT172" t="n">
        <v>57.56571</v>
      </c>
      <c r="TU172" t="n">
        <v>57.60155</v>
      </c>
      <c r="TV172" t="n">
        <v>57.63453</v>
      </c>
      <c r="TW172" t="n">
        <v>57.68702</v>
      </c>
      <c r="TX172" t="n">
        <v>57.74696</v>
      </c>
      <c r="TY172" t="n">
        <v>57.77359</v>
      </c>
      <c r="TZ172" t="n">
        <v>57.79563</v>
      </c>
      <c r="UA172" t="n">
        <v>57.84742</v>
      </c>
      <c r="UB172" t="n">
        <v>57.97736</v>
      </c>
      <c r="UC172" t="n">
        <v>58.00455</v>
      </c>
      <c r="UD172" t="n">
        <v>58.0219</v>
      </c>
      <c r="UE172" t="n">
        <v>58.06139</v>
      </c>
      <c r="UF172" t="n">
        <v>58.08266</v>
      </c>
      <c r="UG172" t="n">
        <v>58.09787</v>
      </c>
      <c r="UH172" t="n">
        <v>58.1381</v>
      </c>
      <c r="UI172" t="n">
        <v>58.15998</v>
      </c>
      <c r="UJ172" t="n">
        <v>58.19568</v>
      </c>
      <c r="UK172" t="n">
        <v>58.25724</v>
      </c>
      <c r="UL172" t="n">
        <v>58.36304</v>
      </c>
      <c r="UM172" t="n">
        <v>58.4068</v>
      </c>
      <c r="UN172" t="n">
        <v>58.4389</v>
      </c>
      <c r="UO172" t="n">
        <v>58.47404</v>
      </c>
      <c r="UP172" t="n">
        <v>58.57195</v>
      </c>
      <c r="UQ172" t="n">
        <v>58.6567</v>
      </c>
      <c r="UR172" t="n">
        <v>58.7953</v>
      </c>
      <c r="US172" t="n">
        <v>58.8411</v>
      </c>
      <c r="UT172" t="n">
        <v>58.86043</v>
      </c>
      <c r="UU172" t="n">
        <v>58.94253</v>
      </c>
      <c r="UV172" t="n">
        <v>59.07822</v>
      </c>
      <c r="UW172" t="n">
        <v>59.12419</v>
      </c>
      <c r="UX172" t="n">
        <v>59.18716</v>
      </c>
      <c r="UY172" t="n">
        <v>59.26687</v>
      </c>
      <c r="UZ172" t="n">
        <v>59.39933</v>
      </c>
      <c r="VA172" t="n">
        <v>59.46017</v>
      </c>
      <c r="VB172" t="n">
        <v>59.57962</v>
      </c>
      <c r="VC172" t="n">
        <v>59.62432</v>
      </c>
      <c r="VD172" t="n">
        <v>59.66482</v>
      </c>
      <c r="VE172" t="n">
        <v>59.70722</v>
      </c>
      <c r="VF172" t="n">
        <v>59.75847</v>
      </c>
      <c r="VG172" t="n">
        <v>59.82625</v>
      </c>
      <c r="VH172" t="n">
        <v>59.93475</v>
      </c>
      <c r="VI172" t="n">
        <v>60.04519</v>
      </c>
      <c r="VJ172" t="n">
        <v>60.24936</v>
      </c>
      <c r="VK172" t="n">
        <v>60.37895</v>
      </c>
      <c r="VL172" t="n">
        <v>60.40081</v>
      </c>
      <c r="VM172" t="n">
        <v>60.47217</v>
      </c>
      <c r="VN172" t="n">
        <v>60.59416</v>
      </c>
      <c r="VO172" t="n">
        <v>60.65545</v>
      </c>
      <c r="VP172" t="n">
        <v>60.66757</v>
      </c>
      <c r="VQ172" t="n">
        <v>60.75253</v>
      </c>
      <c r="VR172" t="n">
        <v>60.80898</v>
      </c>
      <c r="VS172" t="n">
        <v>60.88567</v>
      </c>
      <c r="VT172" t="n">
        <v>60.91118</v>
      </c>
      <c r="VU172" t="n">
        <v>60.91143</v>
      </c>
      <c r="VV172" t="n">
        <v>60.91253</v>
      </c>
      <c r="VW172" t="n">
        <v>60.93941</v>
      </c>
      <c r="VX172" t="n">
        <v>61.04782</v>
      </c>
      <c r="VY172" t="n">
        <v>61.18282</v>
      </c>
      <c r="VZ172" t="n">
        <v>61.22303</v>
      </c>
      <c r="WA172" t="n">
        <v>61.23743</v>
      </c>
      <c r="WB172" t="n">
        <v>61.2763</v>
      </c>
      <c r="WC172" t="n">
        <v>61.30748</v>
      </c>
      <c r="WD172" t="n">
        <v>61.3102</v>
      </c>
      <c r="WE172" t="n">
        <v>61.32541</v>
      </c>
      <c r="WF172" t="n">
        <v>61.34866</v>
      </c>
      <c r="WG172" t="n">
        <v>61.48647</v>
      </c>
      <c r="WH172" t="n">
        <v>61.58567</v>
      </c>
      <c r="WI172" t="n">
        <v>61.6447</v>
      </c>
      <c r="WJ172" t="n">
        <v>61.70188</v>
      </c>
      <c r="WK172" t="n">
        <v>61.70684</v>
      </c>
      <c r="WL172" t="n">
        <v>61.84637</v>
      </c>
      <c r="WM172" t="n">
        <v>61.95058</v>
      </c>
      <c r="WN172" t="n">
        <v>62.06019</v>
      </c>
      <c r="WO172" t="n">
        <v>62.13826</v>
      </c>
      <c r="WP172" t="n">
        <v>62.29034</v>
      </c>
      <c r="WQ172" t="n">
        <v>62.36413</v>
      </c>
      <c r="WR172" t="n">
        <v>62.4791</v>
      </c>
      <c r="WS172" t="n">
        <v>62.56972</v>
      </c>
      <c r="WT172" t="n">
        <v>62.66785</v>
      </c>
      <c r="WU172" t="n">
        <v>62.75136</v>
      </c>
      <c r="WV172" t="n">
        <v>62.84302</v>
      </c>
      <c r="WW172" t="n">
        <v>62.93097</v>
      </c>
      <c r="WX172" t="n">
        <v>63.05064</v>
      </c>
      <c r="WY172" t="n">
        <v>63.11093</v>
      </c>
      <c r="WZ172" t="n">
        <v>63.27526</v>
      </c>
      <c r="XA172" t="n">
        <v>63.38139</v>
      </c>
      <c r="XB172" t="n">
        <v>63.53228</v>
      </c>
      <c r="XC172" t="n">
        <v>63.57402</v>
      </c>
      <c r="XD172" t="n">
        <v>63.57708</v>
      </c>
      <c r="XE172" t="n">
        <v>63.60911</v>
      </c>
      <c r="XF172" t="n">
        <v>63.72549</v>
      </c>
      <c r="XG172" t="n">
        <v>63.78236</v>
      </c>
      <c r="XH172" t="n">
        <v>63.78663</v>
      </c>
      <c r="XI172" t="n">
        <v>63.78663</v>
      </c>
      <c r="XJ172" t="n">
        <v>63.78941</v>
      </c>
      <c r="XK172" t="n">
        <v>63.84035</v>
      </c>
      <c r="XL172" t="n">
        <v>64.01657</v>
      </c>
      <c r="XM172" t="n">
        <v>64.14944</v>
      </c>
      <c r="XN172" t="n">
        <v>64.26262</v>
      </c>
      <c r="XO172" t="n">
        <v>64.34376</v>
      </c>
      <c r="XP172" t="n">
        <v>64.45123</v>
      </c>
      <c r="XQ172" t="n">
        <v>64.56649</v>
      </c>
      <c r="XR172" t="n">
        <v>64.64658</v>
      </c>
      <c r="XS172" t="n">
        <v>64.73260999999999</v>
      </c>
      <c r="XT172" t="n">
        <v>64.81056</v>
      </c>
      <c r="XU172" t="n">
        <v>64.92738</v>
      </c>
      <c r="XV172" t="n">
        <v>65.01286</v>
      </c>
      <c r="XW172" t="n">
        <v>65.06408999999999</v>
      </c>
      <c r="XX172" t="n">
        <v>65.07853</v>
      </c>
      <c r="XY172" t="n">
        <v>65.12352</v>
      </c>
      <c r="XZ172" t="n">
        <v>65.13612999999999</v>
      </c>
      <c r="YA172" t="n">
        <v>65.2002</v>
      </c>
      <c r="YB172" t="n">
        <v>65.29268999999999</v>
      </c>
      <c r="YC172" t="n">
        <v>65.40585</v>
      </c>
      <c r="YD172" t="n">
        <v>65.44669</v>
      </c>
      <c r="YE172" t="n">
        <v>65.51872</v>
      </c>
      <c r="YF172" t="n">
        <v>65.61951000000001</v>
      </c>
      <c r="YG172" t="n">
        <v>65.67986000000001</v>
      </c>
      <c r="YH172" t="n">
        <v>65.70756</v>
      </c>
      <c r="YI172" t="n">
        <v>65.82581</v>
      </c>
      <c r="YJ172" t="n">
        <v>65.9248</v>
      </c>
      <c r="YK172" t="n">
        <v>66.05363</v>
      </c>
      <c r="YL172" t="n">
        <v>66.17979</v>
      </c>
      <c r="YM172" t="n">
        <v>66.24395</v>
      </c>
      <c r="YN172" t="n">
        <v>66.32695</v>
      </c>
      <c r="YO172" t="n">
        <v>66.38287</v>
      </c>
      <c r="YP172" t="n">
        <v>66.46438000000001</v>
      </c>
      <c r="YQ172" t="n">
        <v>66.61172000000001</v>
      </c>
      <c r="YR172" t="n">
        <v>66.7303</v>
      </c>
      <c r="YS172" t="n">
        <v>66.78307</v>
      </c>
      <c r="YT172" t="n">
        <v>66.86759000000001</v>
      </c>
      <c r="YU172" t="n">
        <v>66.94699</v>
      </c>
      <c r="YV172" t="n">
        <v>67.05161</v>
      </c>
      <c r="YW172" t="n">
        <v>67.07642</v>
      </c>
      <c r="YX172" t="n">
        <v>67.21348999999999</v>
      </c>
      <c r="YY172" t="n">
        <v>67.29506000000001</v>
      </c>
      <c r="YZ172" t="n">
        <v>67.37257</v>
      </c>
      <c r="ZA172" t="n">
        <v>67.48354</v>
      </c>
      <c r="ZB172" t="n">
        <v>67.54618000000001</v>
      </c>
      <c r="ZC172" t="n">
        <v>67.71299</v>
      </c>
      <c r="ZD172" t="n">
        <v>67.78725</v>
      </c>
      <c r="ZE172" t="n">
        <v>67.91072</v>
      </c>
      <c r="ZF172" t="n">
        <v>68.10017999999999</v>
      </c>
      <c r="ZG172" t="n">
        <v>68.25566999999999</v>
      </c>
      <c r="ZH172" t="n">
        <v>68.3005</v>
      </c>
      <c r="ZI172" t="n">
        <v>68.41955</v>
      </c>
      <c r="ZJ172" t="n">
        <v>68.69009</v>
      </c>
      <c r="ZK172" t="n">
        <v>68.90792</v>
      </c>
      <c r="ZL172" t="n">
        <v>69.01559</v>
      </c>
      <c r="ZM172" t="n">
        <v>69.18996</v>
      </c>
      <c r="ZN172" t="n">
        <v>69.2811</v>
      </c>
      <c r="ZO172" t="n">
        <v>69.37354999999999</v>
      </c>
      <c r="ZP172" t="n">
        <v>69.54626</v>
      </c>
      <c r="ZQ172" t="n">
        <v>69.72552</v>
      </c>
      <c r="ZR172" t="n">
        <v>69.79489</v>
      </c>
      <c r="ZS172" t="n">
        <v>69.81364000000001</v>
      </c>
      <c r="ZT172" t="n">
        <v>69.88124000000001</v>
      </c>
      <c r="ZU172" t="n">
        <v>69.98766000000001</v>
      </c>
      <c r="ZV172" t="n">
        <v>70.06868</v>
      </c>
      <c r="ZW172" t="n">
        <v>70.19145</v>
      </c>
      <c r="ZX172" t="n">
        <v>70.25797</v>
      </c>
      <c r="ZY172" t="n">
        <v>70.28449000000001</v>
      </c>
      <c r="ZZ172" t="n">
        <v>70.32674</v>
      </c>
      <c r="AAA172" t="n">
        <v>70.37846</v>
      </c>
      <c r="AAB172" t="n">
        <v>70.42364999999999</v>
      </c>
      <c r="AAC172" t="n">
        <v>70.43738999999999</v>
      </c>
      <c r="AAD172" t="n">
        <v>70.50742</v>
      </c>
      <c r="AAE172" t="n">
        <v>70.61826000000001</v>
      </c>
      <c r="AAF172" t="n">
        <v>70.78345</v>
      </c>
      <c r="AAG172" t="n">
        <v>70.91904</v>
      </c>
      <c r="AAH172" t="n">
        <v>70.96550999999999</v>
      </c>
      <c r="AAI172" t="n">
        <v>71.01754</v>
      </c>
      <c r="AAJ172" t="n">
        <v>71.34278</v>
      </c>
      <c r="AAK172" t="n">
        <v>71.55757</v>
      </c>
      <c r="AAL172" t="n">
        <v>71.70506</v>
      </c>
      <c r="AAM172" t="n">
        <v>71.79517</v>
      </c>
      <c r="AAN172" t="n">
        <v>71.82993</v>
      </c>
      <c r="AAO172" t="n">
        <v>71.87008</v>
      </c>
      <c r="AAP172" t="n">
        <v>72.01194</v>
      </c>
      <c r="AAQ172" t="n">
        <v>72.14843</v>
      </c>
      <c r="AAR172" t="n">
        <v>72.18288</v>
      </c>
      <c r="AAS172" t="n">
        <v>72.22382</v>
      </c>
      <c r="AAT172" t="n">
        <v>72.3549</v>
      </c>
      <c r="AAU172" t="n">
        <v>72.46784</v>
      </c>
      <c r="AAV172" t="n">
        <v>72.50673999999999</v>
      </c>
      <c r="AAW172" t="n">
        <v>72.55777999999999</v>
      </c>
      <c r="AAX172" t="n">
        <v>72.62739999999999</v>
      </c>
      <c r="AAY172" t="n">
        <v>72.72163999999999</v>
      </c>
      <c r="AAZ172" t="n">
        <v>72.90237999999999</v>
      </c>
      <c r="ABA172" t="n">
        <v>73.05589000000001</v>
      </c>
      <c r="ABB172" t="n">
        <v>73.14216999999999</v>
      </c>
      <c r="ABC172" t="n">
        <v>73.21961</v>
      </c>
      <c r="ABD172" t="n">
        <v>73.27905</v>
      </c>
      <c r="ABE172" t="n">
        <v>73.38525</v>
      </c>
      <c r="ABF172" t="n">
        <v>73.5005</v>
      </c>
      <c r="ABG172" t="n">
        <v>73.59599</v>
      </c>
      <c r="ABH172" t="n">
        <v>73.69584999999999</v>
      </c>
      <c r="ABI172" t="n">
        <v>73.77597</v>
      </c>
      <c r="ABJ172" t="n">
        <v>73.96906</v>
      </c>
      <c r="ABK172" t="n">
        <v>74.15864999999999</v>
      </c>
      <c r="ABL172" t="n">
        <v>74.30435</v>
      </c>
      <c r="ABM172" t="n">
        <v>74.35532000000001</v>
      </c>
      <c r="ABN172" t="n">
        <v>74.43275</v>
      </c>
      <c r="ABO172" t="n">
        <v>74.49435</v>
      </c>
      <c r="ABP172" t="n">
        <v>74.70184</v>
      </c>
      <c r="ABQ172" t="n">
        <v>74.95422000000001</v>
      </c>
      <c r="ABR172" t="n">
        <v>75.02821</v>
      </c>
      <c r="ABS172" t="n">
        <v>75.07747999999999</v>
      </c>
      <c r="ABT172" t="n">
        <v>75.14348</v>
      </c>
      <c r="ABU172" t="n">
        <v>75.19199</v>
      </c>
      <c r="ABV172" t="n">
        <v>75.28740000000001</v>
      </c>
      <c r="ABW172" t="n">
        <v>75.40594</v>
      </c>
      <c r="ABX172" t="n">
        <v>75.64747</v>
      </c>
      <c r="ABY172" t="n">
        <v>75.73873</v>
      </c>
      <c r="ABZ172" t="n">
        <v>75.84021</v>
      </c>
      <c r="ACA172" t="n">
        <v>76.02503</v>
      </c>
      <c r="ACB172" t="n">
        <v>76.21608000000001</v>
      </c>
      <c r="ACC172" t="n">
        <v>76.39905</v>
      </c>
      <c r="ACD172" t="n">
        <v>76.49574</v>
      </c>
      <c r="ACE172" t="n">
        <v>76.49574</v>
      </c>
      <c r="ACF172" t="n">
        <v>76.51990000000001</v>
      </c>
      <c r="ACG172" t="n">
        <v>76.70001000000001</v>
      </c>
      <c r="ACH172" t="n">
        <v>76.87275</v>
      </c>
      <c r="ACI172" t="n">
        <v>77.03815</v>
      </c>
      <c r="ACJ172" t="n">
        <v>77.26448000000001</v>
      </c>
      <c r="ACK172" t="n">
        <v>77.32037</v>
      </c>
      <c r="ACL172" t="n">
        <v>77.3931</v>
      </c>
      <c r="ACM172" t="n">
        <v>77.4986</v>
      </c>
      <c r="ACN172" t="n">
        <v>77.64471</v>
      </c>
      <c r="ACO172" t="n">
        <v>77.76457000000001</v>
      </c>
      <c r="ACP172" t="n">
        <v>77.84771000000001</v>
      </c>
      <c r="ACQ172" t="n">
        <v>77.93788000000001</v>
      </c>
      <c r="ACR172" t="n">
        <v>78.09824</v>
      </c>
      <c r="ACS172" t="n">
        <v>78.21272</v>
      </c>
      <c r="ACT172" t="n">
        <v>78.37821</v>
      </c>
      <c r="ACU172" t="n">
        <v>78.46107000000001</v>
      </c>
      <c r="ACV172" t="n">
        <v>78.59305000000001</v>
      </c>
      <c r="ACW172" t="n">
        <v>78.67026</v>
      </c>
      <c r="ACX172" t="n">
        <v>78.87979</v>
      </c>
      <c r="ACY172" t="n">
        <v>79.02413</v>
      </c>
      <c r="ACZ172" t="n">
        <v>79.14937</v>
      </c>
      <c r="ADA172" t="n">
        <v>79.23072999999999</v>
      </c>
      <c r="ADB172" t="n">
        <v>79.62438</v>
      </c>
      <c r="ADC172" t="n">
        <v>79.92243000000001</v>
      </c>
      <c r="ADD172" t="n">
        <v>80.02576000000001</v>
      </c>
      <c r="ADE172" t="n">
        <v>80.18996</v>
      </c>
      <c r="ADF172" t="n">
        <v>80.51967999999999</v>
      </c>
      <c r="ADG172" t="n">
        <v>80.76069</v>
      </c>
      <c r="ADH172" t="n">
        <v>80.96935999999999</v>
      </c>
      <c r="ADI172" t="n">
        <v>81.02146</v>
      </c>
      <c r="ADJ172" t="n">
        <v>81.24760000000001</v>
      </c>
      <c r="ADK172" t="n">
        <v>81.34124</v>
      </c>
      <c r="ADL172" t="n">
        <v>81.45258</v>
      </c>
      <c r="ADM172" t="n">
        <v>81.68522</v>
      </c>
      <c r="ADN172" t="n">
        <v>81.88621999999999</v>
      </c>
      <c r="ADO172" t="n">
        <v>81.98635</v>
      </c>
      <c r="ADP172" t="n">
        <v>82.00886</v>
      </c>
      <c r="ADQ172" t="n">
        <v>82.13507</v>
      </c>
      <c r="ADR172" t="n">
        <v>82.28677999999999</v>
      </c>
      <c r="ADS172" t="n">
        <v>82.40884</v>
      </c>
      <c r="ADT172" t="n">
        <v>82.5274</v>
      </c>
      <c r="ADU172" t="n">
        <v>82.58738</v>
      </c>
      <c r="ADV172" t="n">
        <v>82.729</v>
      </c>
      <c r="ADW172" t="n">
        <v>82.82751</v>
      </c>
      <c r="ADX172" t="n">
        <v>83.13692</v>
      </c>
      <c r="ADY172" t="n">
        <v>83.29528999999999</v>
      </c>
      <c r="ADZ172" t="n">
        <v>83.43427</v>
      </c>
      <c r="AEA172" t="n">
        <v>83.56403</v>
      </c>
      <c r="AEB172" t="n">
        <v>83.59157</v>
      </c>
      <c r="AEC172" t="n">
        <v>83.61463000000001</v>
      </c>
      <c r="AED172" t="n">
        <v>83.78767000000001</v>
      </c>
      <c r="AEE172" t="n">
        <v>83.96232999999999</v>
      </c>
      <c r="AEF172" t="n">
        <v>84.12452999999999</v>
      </c>
      <c r="AEG172" t="n">
        <v>84.26978</v>
      </c>
      <c r="AEH172" t="n">
        <v>84.59505</v>
      </c>
      <c r="AEI172" t="n">
        <v>84.8081</v>
      </c>
      <c r="AEJ172" t="n">
        <v>84.88858999999999</v>
      </c>
      <c r="AEK172" t="n">
        <v>85.00273</v>
      </c>
      <c r="AEL172" t="n">
        <v>85.04356</v>
      </c>
      <c r="AEM172" t="n">
        <v>85.04397</v>
      </c>
      <c r="AEN172" t="n">
        <v>85.07974</v>
      </c>
      <c r="AEO172" t="n">
        <v>85.18825</v>
      </c>
      <c r="AEP172" t="n">
        <v>85.39962</v>
      </c>
      <c r="AEQ172" t="n">
        <v>85.59583000000001</v>
      </c>
      <c r="AER172" t="n">
        <v>85.93389999999999</v>
      </c>
      <c r="AES172" t="n">
        <v>86.19645</v>
      </c>
      <c r="AET172" t="n">
        <v>86.44028</v>
      </c>
      <c r="AEU172" t="n">
        <v>86.54634</v>
      </c>
      <c r="AEV172" t="n">
        <v>86.73394999999999</v>
      </c>
      <c r="AEW172" t="n">
        <v>86.89167999999999</v>
      </c>
      <c r="AEX172" t="n">
        <v>87.08878</v>
      </c>
      <c r="AEY172" t="n">
        <v>87.40694000000001</v>
      </c>
      <c r="AEZ172" t="n">
        <v>87.67218</v>
      </c>
      <c r="AFA172" t="n">
        <v>87.70610000000001</v>
      </c>
      <c r="AFB172" t="n">
        <v>87.90358999999999</v>
      </c>
      <c r="AFC172" t="n">
        <v>88.1703</v>
      </c>
      <c r="AFD172" t="n">
        <v>88.35805000000001</v>
      </c>
      <c r="AFE172" t="n">
        <v>88.47239999999999</v>
      </c>
      <c r="AFF172" t="n">
        <v>88.47642999999999</v>
      </c>
      <c r="AFG172" t="n">
        <v>88.47642999999999</v>
      </c>
      <c r="AFH172" t="n">
        <v>88.51564999999999</v>
      </c>
      <c r="AFI172" t="n">
        <v>88.66712</v>
      </c>
      <c r="AFJ172" t="n">
        <v>88.79509</v>
      </c>
      <c r="AFK172" t="n">
        <v>89.18581</v>
      </c>
      <c r="AFL172" t="n">
        <v>89.41079999999999</v>
      </c>
      <c r="AFM172" t="n">
        <v>89.41148</v>
      </c>
      <c r="AFN172" t="n">
        <v>89.53655999999999</v>
      </c>
      <c r="AFO172" t="n">
        <v>89.69512</v>
      </c>
      <c r="AFP172" t="n">
        <v>89.95757</v>
      </c>
      <c r="AFQ172" t="n">
        <v>90.24373</v>
      </c>
      <c r="AFR172" t="n">
        <v>90.40779000000001</v>
      </c>
      <c r="AFS172" t="n">
        <v>90.67178</v>
      </c>
      <c r="AFT172" t="n">
        <v>90.76646</v>
      </c>
      <c r="AFU172" t="n">
        <v>90.78869</v>
      </c>
      <c r="AFV172" t="n">
        <v>90.84592000000001</v>
      </c>
      <c r="AFW172" t="n">
        <v>90.93702</v>
      </c>
      <c r="AFX172" t="n">
        <v>91.15418</v>
      </c>
      <c r="AFY172" t="n">
        <v>91.28563</v>
      </c>
      <c r="AFZ172" t="n">
        <v>91.51188</v>
      </c>
      <c r="AGA172" t="n">
        <v>91.84662</v>
      </c>
      <c r="AGB172" t="n">
        <v>91.89774</v>
      </c>
      <c r="AGC172" t="n">
        <v>92.00668</v>
      </c>
      <c r="AGD172" t="n">
        <v>92.20612</v>
      </c>
      <c r="AGE172" t="n">
        <v>92.53793</v>
      </c>
      <c r="AGF172" t="n">
        <v>92.71863999999999</v>
      </c>
      <c r="AGG172" t="n">
        <v>92.77677</v>
      </c>
      <c r="AGH172" t="n">
        <v>92.8389</v>
      </c>
      <c r="AGI172" t="n">
        <v>92.97127</v>
      </c>
      <c r="AGJ172" t="n">
        <v>93.17538</v>
      </c>
      <c r="AGK172" t="n">
        <v>93.30421</v>
      </c>
      <c r="AGL172" t="n">
        <v>93.60689000000001</v>
      </c>
      <c r="AGM172" t="n">
        <v>94.03452</v>
      </c>
      <c r="AGN172" t="n">
        <v>94.1934</v>
      </c>
      <c r="AGO172" t="n">
        <v>94.44138</v>
      </c>
      <c r="AGP172" t="n">
        <v>94.62727</v>
      </c>
      <c r="AGQ172" t="n">
        <v>94.86096000000001</v>
      </c>
      <c r="AGR172" t="n">
        <v>95.20572</v>
      </c>
      <c r="AGS172" t="n">
        <v>95.73853</v>
      </c>
      <c r="AGT172" t="n">
        <v>96.19643000000001</v>
      </c>
      <c r="AGU172" t="n">
        <v>96.49732</v>
      </c>
      <c r="AGV172" t="n">
        <v>96.79666</v>
      </c>
      <c r="AGW172" t="n">
        <v>97.13035000000001</v>
      </c>
      <c r="AGX172" t="n">
        <v>97.36903</v>
      </c>
      <c r="AGY172" t="n">
        <v>97.63646</v>
      </c>
      <c r="AGZ172" t="n">
        <v>97.65953</v>
      </c>
      <c r="AHA172" t="n">
        <v>97.73342</v>
      </c>
      <c r="AHB172" t="n">
        <v>97.94789</v>
      </c>
      <c r="AHC172" t="n">
        <v>98.37622</v>
      </c>
      <c r="AHD172" t="n">
        <v>98.61259</v>
      </c>
      <c r="AHE172" t="n">
        <v>98.79073</v>
      </c>
      <c r="AHF172" t="n">
        <v>98.9872</v>
      </c>
      <c r="AHG172" t="n">
        <v>99.26166000000001</v>
      </c>
      <c r="AHH172" t="n">
        <v>99.58983000000001</v>
      </c>
      <c r="AHI172" t="n">
        <v>100.18023</v>
      </c>
      <c r="AHJ172" t="n">
        <v>100.63456</v>
      </c>
      <c r="AHK172" t="n">
        <v>100.98225</v>
      </c>
      <c r="AHL172" t="n">
        <v>101.29733</v>
      </c>
      <c r="AHM172" t="n">
        <v>101.497</v>
      </c>
      <c r="AHN172" t="n">
        <v>101.8334</v>
      </c>
      <c r="AHO172" t="n">
        <v>102.50497</v>
      </c>
      <c r="AHP172" t="n">
        <v>102.95307</v>
      </c>
      <c r="AHQ172" t="n">
        <v>103.38661</v>
      </c>
      <c r="AHR172" t="n">
        <v>103.62713</v>
      </c>
      <c r="AHS172" t="n">
        <v>103.78364</v>
      </c>
      <c r="AHT172" t="n">
        <v>104.14217</v>
      </c>
      <c r="AHU172" t="n">
        <v>104.30342</v>
      </c>
      <c r="AHV172" t="n">
        <v>104.48345</v>
      </c>
      <c r="AHW172" t="n">
        <v>104.62463</v>
      </c>
      <c r="AHX172" t="n">
        <v>104.73211</v>
      </c>
      <c r="AHY172" t="n">
        <v>104.88577</v>
      </c>
      <c r="AHZ172" t="n">
        <v>105.28371</v>
      </c>
      <c r="AIA172" t="n">
        <v>105.55366</v>
      </c>
      <c r="AIB172" t="n">
        <v>105.63649</v>
      </c>
      <c r="AIC172" t="n">
        <v>105.87141</v>
      </c>
      <c r="AID172" t="n">
        <v>106.35181</v>
      </c>
      <c r="AIE172" t="n">
        <v>106.50024</v>
      </c>
      <c r="AIF172" t="n">
        <v>106.69421</v>
      </c>
      <c r="AIG172" t="n">
        <v>107.50036</v>
      </c>
      <c r="AIH172" t="n">
        <v>108.82894</v>
      </c>
      <c r="AII172" t="n">
        <v>109.4098</v>
      </c>
      <c r="AIJ172" t="n">
        <v>109.52238</v>
      </c>
      <c r="AIK172" t="n">
        <v>110.37873</v>
      </c>
      <c r="AIL172" t="n">
        <v>110.85573</v>
      </c>
      <c r="AIM172" t="n">
        <v>111.29536</v>
      </c>
      <c r="AIN172" t="n">
        <v>111.63862</v>
      </c>
      <c r="AIO172" t="n">
        <v>111.94828</v>
      </c>
      <c r="AIP172" t="n">
        <v>112.4933</v>
      </c>
      <c r="AIQ172" t="n">
        <v>112.80333</v>
      </c>
      <c r="AIR172" t="n">
        <v>113.0443</v>
      </c>
      <c r="AIS172" t="n">
        <v>113.94559</v>
      </c>
      <c r="AIT172" t="n">
        <v>114.3224</v>
      </c>
      <c r="AIU172" t="n">
        <v>114.52069</v>
      </c>
      <c r="AIV172" t="n">
        <v>114.75941</v>
      </c>
      <c r="AIW172" t="n">
        <v>115.64193</v>
      </c>
      <c r="AIX172" t="n">
        <v>116.207</v>
      </c>
      <c r="AIY172" t="n">
        <v>117.03717</v>
      </c>
      <c r="AIZ172" t="n">
        <v>117.44508</v>
      </c>
      <c r="AJA172" t="n">
        <v>117.78915</v>
      </c>
      <c r="AJB172" t="n">
        <v>118.48264</v>
      </c>
      <c r="AJC172" t="n">
        <v>118.95883</v>
      </c>
      <c r="AJD172" t="n">
        <v>119.57504</v>
      </c>
      <c r="AJE172" t="n">
        <v>120.2555</v>
      </c>
      <c r="AJF172" t="n">
        <v>120.51763</v>
      </c>
      <c r="AJG172" t="n">
        <v>121.15025</v>
      </c>
      <c r="AJH172" t="n">
        <v>121.45222</v>
      </c>
      <c r="AJI172" t="n">
        <v>122.00434</v>
      </c>
      <c r="AJJ172" t="n">
        <v>122.306</v>
      </c>
      <c r="AJK172" t="n">
        <v>122.72964</v>
      </c>
      <c r="AJL172" t="n">
        <v>123.59042</v>
      </c>
      <c r="AJM172" t="n">
        <v>124.28403</v>
      </c>
      <c r="AJN172" t="n">
        <v>124.73226</v>
      </c>
      <c r="AJO172" t="n">
        <v>125.65267</v>
      </c>
      <c r="AJP172" t="n">
        <v>126.53338</v>
      </c>
      <c r="AJQ172" t="n">
        <v>127.34444</v>
      </c>
      <c r="AJR172" t="n">
        <v>128.03584</v>
      </c>
      <c r="AJS172" t="n">
        <v>129.5473</v>
      </c>
      <c r="AJT172" t="n">
        <v>130.35207</v>
      </c>
      <c r="AJU172" t="n">
        <v>130.55229</v>
      </c>
      <c r="AJV172" t="n">
        <v>131.15443</v>
      </c>
      <c r="AJW172" t="n">
        <v>131.5284</v>
      </c>
      <c r="AJX172" t="n">
        <v>132.09142</v>
      </c>
      <c r="AJY172" t="n">
        <v>132.81987</v>
      </c>
      <c r="AJZ172" t="n">
        <v>133.60706</v>
      </c>
      <c r="AKA172" t="n">
        <v>134.48445</v>
      </c>
      <c r="AKB172" t="n">
        <v>135.71556</v>
      </c>
      <c r="AKC172" t="n">
        <v>136.92393</v>
      </c>
      <c r="AKD172" t="n">
        <v>137.92912</v>
      </c>
      <c r="AKE172" t="n">
        <v>138.5463</v>
      </c>
      <c r="AKF172" t="n">
        <v>139.48247</v>
      </c>
      <c r="AKG172" t="n">
        <v>140.88997</v>
      </c>
      <c r="AKH172" t="n">
        <v>141.24083</v>
      </c>
      <c r="AKI172" t="n">
        <v>142.47636</v>
      </c>
      <c r="AKJ172" t="n">
        <v>143.60086</v>
      </c>
      <c r="AKK172" t="n">
        <v>144.24477</v>
      </c>
      <c r="AKL172" t="n">
        <v>145.49069</v>
      </c>
      <c r="AKM172" t="n">
        <v>147.61685</v>
      </c>
      <c r="AKN172" t="n">
        <v>148.54932</v>
      </c>
      <c r="AKO172" t="n">
        <v>148.65103</v>
      </c>
      <c r="AKP172" t="n">
        <v>148.67429</v>
      </c>
      <c r="AKQ172" t="n">
        <v>148.87036</v>
      </c>
      <c r="AKR172" t="n">
        <v>150.46609</v>
      </c>
      <c r="AKS172" t="n">
        <v>153.64243</v>
      </c>
      <c r="AKT172" t="n">
        <v>155.66148</v>
      </c>
      <c r="AKU172" t="n">
        <v>159.00612</v>
      </c>
      <c r="AKV172" t="n">
        <v>162.21263</v>
      </c>
      <c r="AKW172" t="n">
        <v>164.39789</v>
      </c>
      <c r="AKX172" t="n">
        <v>165.81453</v>
      </c>
      <c r="AKY172" t="n">
        <v>167.409</v>
      </c>
      <c r="AKZ172" t="n">
        <v>169.64919</v>
      </c>
      <c r="ALA172" t="n">
        <v>171.11571</v>
      </c>
      <c r="ALB172" t="n">
        <v>175.82898</v>
      </c>
      <c r="ALC172" t="n">
        <v>182.69307</v>
      </c>
      <c r="ALD172" t="n">
        <v>190.49899</v>
      </c>
      <c r="ALE172" t="n">
        <v>200.92822</v>
      </c>
      <c r="ALF172" t="n">
        <v>215.41594</v>
      </c>
      <c r="ALG172" t="n">
        <v>229.53038</v>
      </c>
      <c r="ALH172" t="n">
        <v>249.0498</v>
      </c>
      <c r="ALI172" t="n">
        <v>261.6261</v>
      </c>
      <c r="ALJ172" t="n">
        <v>294.11334</v>
      </c>
      <c r="ALK172" t="n">
        <v>333.34302</v>
      </c>
      <c r="ALL172" t="n">
        <v>348.117</v>
      </c>
      <c r="ALM172" t="n">
        <v>395.71652</v>
      </c>
      <c r="ALN172" t="n">
        <v>461.77713</v>
      </c>
      <c r="ALO172" t="n">
        <v>1008.35797</v>
      </c>
    </row>
    <row r="173">
      <c r="A173" t="inlineStr">
        <is>
          <t>Isle of Man</t>
        </is>
      </c>
      <c r="B173" t="inlineStr">
        <is>
          <t>IMN</t>
        </is>
      </c>
      <c r="C173" s="13">
        <f>AVERAGE(SI173,SJ173)</f>
        <v/>
      </c>
      <c r="D173" t="n">
        <v>2.24194</v>
      </c>
      <c r="E173" t="n">
        <v>3.35461</v>
      </c>
      <c r="F173" t="n">
        <v>3.96701</v>
      </c>
      <c r="G173" t="n">
        <v>4.42617</v>
      </c>
      <c r="H173" t="n">
        <v>4.8027</v>
      </c>
      <c r="I173" t="n">
        <v>5.12611</v>
      </c>
      <c r="J173" t="n">
        <v>5.41199</v>
      </c>
      <c r="K173" t="n">
        <v>5.66968</v>
      </c>
      <c r="L173" t="n">
        <v>5.90528</v>
      </c>
      <c r="M173" t="n">
        <v>6.12303</v>
      </c>
      <c r="N173" t="n">
        <v>6.326</v>
      </c>
      <c r="O173" t="n">
        <v>6.51651</v>
      </c>
      <c r="P173" t="n">
        <v>6.69632</v>
      </c>
      <c r="Q173" t="n">
        <v>6.86686</v>
      </c>
      <c r="R173" t="n">
        <v>7.02925</v>
      </c>
      <c r="S173" t="n">
        <v>7.18442</v>
      </c>
      <c r="T173" t="n">
        <v>7.33314</v>
      </c>
      <c r="U173" t="n">
        <v>7.47606</v>
      </c>
      <c r="V173" t="n">
        <v>7.61373</v>
      </c>
      <c r="W173" t="n">
        <v>7.74663</v>
      </c>
      <c r="X173" t="n">
        <v>7.87516</v>
      </c>
      <c r="Y173" t="n">
        <v>7.99967</v>
      </c>
      <c r="Z173" t="n">
        <v>8.120480000000001</v>
      </c>
      <c r="AA173" t="n">
        <v>8.23786</v>
      </c>
      <c r="AB173" t="n">
        <v>8.35206</v>
      </c>
      <c r="AC173" t="n">
        <v>8.463290000000001</v>
      </c>
      <c r="AD173" t="n">
        <v>8.57175</v>
      </c>
      <c r="AE173" t="n">
        <v>8.677619999999999</v>
      </c>
      <c r="AF173" t="n">
        <v>8.781040000000001</v>
      </c>
      <c r="AG173" t="n">
        <v>8.88218</v>
      </c>
      <c r="AH173" t="n">
        <v>8.98115</v>
      </c>
      <c r="AI173" t="n">
        <v>9.07808</v>
      </c>
      <c r="AJ173" t="n">
        <v>9.173069999999999</v>
      </c>
      <c r="AK173" t="n">
        <v>9.26623</v>
      </c>
      <c r="AL173" t="n">
        <v>9.35765</v>
      </c>
      <c r="AM173" t="n">
        <v>9.447419999999999</v>
      </c>
      <c r="AN173" t="n">
        <v>9.53561</v>
      </c>
      <c r="AO173" t="n">
        <v>9.62229</v>
      </c>
      <c r="AP173" t="n">
        <v>9.70754</v>
      </c>
      <c r="AQ173" t="n">
        <v>9.79142</v>
      </c>
      <c r="AR173" t="n">
        <v>9.87398</v>
      </c>
      <c r="AS173" t="n">
        <v>9.95528</v>
      </c>
      <c r="AT173" t="n">
        <v>10.03538</v>
      </c>
      <c r="AU173" t="n">
        <v>10.11432</v>
      </c>
      <c r="AV173" t="n">
        <v>10.19215</v>
      </c>
      <c r="AW173" t="n">
        <v>10.26891</v>
      </c>
      <c r="AX173" t="n">
        <v>10.34463</v>
      </c>
      <c r="AY173" t="n">
        <v>10.41937</v>
      </c>
      <c r="AZ173" t="n">
        <v>10.49315</v>
      </c>
      <c r="BA173" t="n">
        <v>10.566</v>
      </c>
      <c r="BB173" t="n">
        <v>10.63797</v>
      </c>
      <c r="BC173" t="n">
        <v>10.70907</v>
      </c>
      <c r="BD173" t="n">
        <v>10.77935</v>
      </c>
      <c r="BE173" t="n">
        <v>10.84882</v>
      </c>
      <c r="BF173" t="n">
        <v>10.91751</v>
      </c>
      <c r="BG173" t="n">
        <v>10.98545</v>
      </c>
      <c r="BH173" t="n">
        <v>11.05265</v>
      </c>
      <c r="BI173" t="n">
        <v>11.11915</v>
      </c>
      <c r="BJ173" t="n">
        <v>11.18496</v>
      </c>
      <c r="BK173" t="n">
        <v>11.25011</v>
      </c>
      <c r="BL173" t="n">
        <v>11.31461</v>
      </c>
      <c r="BM173" t="n">
        <v>11.37848</v>
      </c>
      <c r="BN173" t="n">
        <v>11.44173</v>
      </c>
      <c r="BO173" t="n">
        <v>11.5044</v>
      </c>
      <c r="BP173" t="n">
        <v>11.56649</v>
      </c>
      <c r="BQ173" t="n">
        <v>11.62801</v>
      </c>
      <c r="BR173" t="n">
        <v>11.68899</v>
      </c>
      <c r="BS173" t="n">
        <v>11.74943</v>
      </c>
      <c r="BT173" t="n">
        <v>11.80936</v>
      </c>
      <c r="BU173" t="n">
        <v>11.86878</v>
      </c>
      <c r="BV173" t="n">
        <v>11.92771</v>
      </c>
      <c r="BW173" t="n">
        <v>11.98616</v>
      </c>
      <c r="BX173" t="n">
        <v>12.04414</v>
      </c>
      <c r="BY173" t="n">
        <v>12.10166</v>
      </c>
      <c r="BZ173" t="n">
        <v>12.15873</v>
      </c>
      <c r="CA173" t="n">
        <v>12.21537</v>
      </c>
      <c r="CB173" t="n">
        <v>12.27159</v>
      </c>
      <c r="CC173" t="n">
        <v>12.32738</v>
      </c>
      <c r="CD173" t="n">
        <v>12.38277</v>
      </c>
      <c r="CE173" t="n">
        <v>12.43777</v>
      </c>
      <c r="CF173" t="n">
        <v>12.49237</v>
      </c>
      <c r="CG173" t="n">
        <v>12.5466</v>
      </c>
      <c r="CH173" t="n">
        <v>12.60045</v>
      </c>
      <c r="CI173" t="n">
        <v>12.65394</v>
      </c>
      <c r="CJ173" t="n">
        <v>12.70708</v>
      </c>
      <c r="CK173" t="n">
        <v>12.75986</v>
      </c>
      <c r="CL173" t="n">
        <v>12.81231</v>
      </c>
      <c r="CM173" t="n">
        <v>12.86442</v>
      </c>
      <c r="CN173" t="n">
        <v>12.91621</v>
      </c>
      <c r="CO173" t="n">
        <v>12.96767</v>
      </c>
      <c r="CP173" t="n">
        <v>13.01882</v>
      </c>
      <c r="CQ173" t="n">
        <v>13.06966</v>
      </c>
      <c r="CR173" t="n">
        <v>13.12021</v>
      </c>
      <c r="CS173" t="n">
        <v>13.17045</v>
      </c>
      <c r="CT173" t="n">
        <v>13.22041</v>
      </c>
      <c r="CU173" t="n">
        <v>13.27008</v>
      </c>
      <c r="CV173" t="n">
        <v>13.31947</v>
      </c>
      <c r="CW173" t="n">
        <v>13.36859</v>
      </c>
      <c r="CX173" t="n">
        <v>13.41744</v>
      </c>
      <c r="CY173" t="n">
        <v>13.46602</v>
      </c>
      <c r="CZ173" t="n">
        <v>13.51435</v>
      </c>
      <c r="DA173" t="n">
        <v>13.56242</v>
      </c>
      <c r="DB173" t="n">
        <v>13.61025</v>
      </c>
      <c r="DC173" t="n">
        <v>13.65783</v>
      </c>
      <c r="DD173" t="n">
        <v>13.70516</v>
      </c>
      <c r="DE173" t="n">
        <v>13.75227</v>
      </c>
      <c r="DF173" t="n">
        <v>13.79913</v>
      </c>
      <c r="DG173" t="n">
        <v>13.84578</v>
      </c>
      <c r="DH173" t="n">
        <v>13.89219</v>
      </c>
      <c r="DI173" t="n">
        <v>13.93839</v>
      </c>
      <c r="DJ173" t="n">
        <v>13.98437</v>
      </c>
      <c r="DK173" t="n">
        <v>14.03013</v>
      </c>
      <c r="DL173" t="n">
        <v>14.07569</v>
      </c>
      <c r="DM173" t="n">
        <v>14.12104</v>
      </c>
      <c r="DN173" t="n">
        <v>14.16619</v>
      </c>
      <c r="DO173" t="n">
        <v>14.21114</v>
      </c>
      <c r="DP173" t="n">
        <v>14.25589</v>
      </c>
      <c r="DQ173" t="n">
        <v>14.30045</v>
      </c>
      <c r="DR173" t="n">
        <v>14.34482</v>
      </c>
      <c r="DS173" t="n">
        <v>14.389</v>
      </c>
      <c r="DT173" t="n">
        <v>14.433</v>
      </c>
      <c r="DU173" t="n">
        <v>14.47682</v>
      </c>
      <c r="DV173" t="n">
        <v>14.52046</v>
      </c>
      <c r="DW173" t="n">
        <v>14.56392</v>
      </c>
      <c r="DX173" t="n">
        <v>14.60721</v>
      </c>
      <c r="DY173" t="n">
        <v>14.65034</v>
      </c>
      <c r="DZ173" t="n">
        <v>14.69329</v>
      </c>
      <c r="EA173" t="n">
        <v>14.73608</v>
      </c>
      <c r="EB173" t="n">
        <v>14.77871</v>
      </c>
      <c r="EC173" t="n">
        <v>14.82118</v>
      </c>
      <c r="ED173" t="n">
        <v>14.86349</v>
      </c>
      <c r="EE173" t="n">
        <v>14.90565</v>
      </c>
      <c r="EF173" t="n">
        <v>14.94765</v>
      </c>
      <c r="EG173" t="n">
        <v>14.9895</v>
      </c>
      <c r="EH173" t="n">
        <v>15.03121</v>
      </c>
      <c r="EI173" t="n">
        <v>15.07277</v>
      </c>
      <c r="EJ173" t="n">
        <v>15.11418</v>
      </c>
      <c r="EK173" t="n">
        <v>15.15545</v>
      </c>
      <c r="EL173" t="n">
        <v>15.19658</v>
      </c>
      <c r="EM173" t="n">
        <v>15.23758</v>
      </c>
      <c r="EN173" t="n">
        <v>15.27844</v>
      </c>
      <c r="EO173" t="n">
        <v>15.31916</v>
      </c>
      <c r="EP173" t="n">
        <v>15.35975</v>
      </c>
      <c r="EQ173" t="n">
        <v>15.40022</v>
      </c>
      <c r="ER173" t="n">
        <v>15.44055</v>
      </c>
      <c r="ES173" t="n">
        <v>15.48076</v>
      </c>
      <c r="ET173" t="n">
        <v>15.52084</v>
      </c>
      <c r="EU173" t="n">
        <v>15.5608</v>
      </c>
      <c r="EV173" t="n">
        <v>15.60064</v>
      </c>
      <c r="EW173" t="n">
        <v>15.64036</v>
      </c>
      <c r="EX173" t="n">
        <v>15.67996</v>
      </c>
      <c r="EY173" t="n">
        <v>15.71944</v>
      </c>
      <c r="EZ173" t="n">
        <v>15.75881</v>
      </c>
      <c r="FA173" t="n">
        <v>15.79807</v>
      </c>
      <c r="FB173" t="n">
        <v>15.83721</v>
      </c>
      <c r="FC173" t="n">
        <v>15.87624</v>
      </c>
      <c r="FD173" t="n">
        <v>15.91517</v>
      </c>
      <c r="FE173" t="n">
        <v>15.95399</v>
      </c>
      <c r="FF173" t="n">
        <v>15.9927</v>
      </c>
      <c r="FG173" t="n">
        <v>16.0313</v>
      </c>
      <c r="FH173" t="n">
        <v>16.06981</v>
      </c>
      <c r="FI173" t="n">
        <v>16.10821</v>
      </c>
      <c r="FJ173" t="n">
        <v>16.14651</v>
      </c>
      <c r="FK173" t="n">
        <v>16.18471</v>
      </c>
      <c r="FL173" t="n">
        <v>16.22282</v>
      </c>
      <c r="FM173" t="n">
        <v>16.26083</v>
      </c>
      <c r="FN173" t="n">
        <v>16.29874</v>
      </c>
      <c r="FO173" t="n">
        <v>16.33656</v>
      </c>
      <c r="FP173" t="n">
        <v>16.37428</v>
      </c>
      <c r="FQ173" t="n">
        <v>16.41192</v>
      </c>
      <c r="FR173" t="n">
        <v>16.44946</v>
      </c>
      <c r="FS173" t="n">
        <v>16.48692</v>
      </c>
      <c r="FT173" t="n">
        <v>16.52428</v>
      </c>
      <c r="FU173" t="n">
        <v>16.56156</v>
      </c>
      <c r="FV173" t="n">
        <v>16.59876</v>
      </c>
      <c r="FW173" t="n">
        <v>16.63587</v>
      </c>
      <c r="FX173" t="n">
        <v>16.67289</v>
      </c>
      <c r="FY173" t="n">
        <v>16.70984</v>
      </c>
      <c r="FZ173" t="n">
        <v>16.7467</v>
      </c>
      <c r="GA173" t="n">
        <v>16.78348</v>
      </c>
      <c r="GB173" t="n">
        <v>16.82018</v>
      </c>
      <c r="GC173" t="n">
        <v>16.8568</v>
      </c>
      <c r="GD173" t="n">
        <v>16.89335</v>
      </c>
      <c r="GE173" t="n">
        <v>16.92982</v>
      </c>
      <c r="GF173" t="n">
        <v>16.96621</v>
      </c>
      <c r="GG173" t="n">
        <v>17.00253</v>
      </c>
      <c r="GH173" t="n">
        <v>17.03877</v>
      </c>
      <c r="GI173" t="n">
        <v>17.07495</v>
      </c>
      <c r="GJ173" t="n">
        <v>17.11105</v>
      </c>
      <c r="GK173" t="n">
        <v>17.14708</v>
      </c>
      <c r="GL173" t="n">
        <v>17.18304</v>
      </c>
      <c r="GM173" t="n">
        <v>17.21893</v>
      </c>
      <c r="GN173" t="n">
        <v>17.25475</v>
      </c>
      <c r="GO173" t="n">
        <v>17.29051</v>
      </c>
      <c r="GP173" t="n">
        <v>17.32619</v>
      </c>
      <c r="GQ173" t="n">
        <v>17.36182</v>
      </c>
      <c r="GR173" t="n">
        <v>17.39738</v>
      </c>
      <c r="GS173" t="n">
        <v>17.43287</v>
      </c>
      <c r="GT173" t="n">
        <v>17.4683</v>
      </c>
      <c r="GU173" t="n">
        <v>17.50367</v>
      </c>
      <c r="GV173" t="n">
        <v>17.53897</v>
      </c>
      <c r="GW173" t="n">
        <v>17.57422</v>
      </c>
      <c r="GX173" t="n">
        <v>17.60941</v>
      </c>
      <c r="GY173" t="n">
        <v>17.64453</v>
      </c>
      <c r="GZ173" t="n">
        <v>17.6796</v>
      </c>
      <c r="HA173" t="n">
        <v>17.71461</v>
      </c>
      <c r="HB173" t="n">
        <v>17.74957</v>
      </c>
      <c r="HC173" t="n">
        <v>17.78446</v>
      </c>
      <c r="HD173" t="n">
        <v>17.8193</v>
      </c>
      <c r="HE173" t="n">
        <v>17.85409</v>
      </c>
      <c r="HF173" t="n">
        <v>17.88882</v>
      </c>
      <c r="HG173" t="n">
        <v>17.9235</v>
      </c>
      <c r="HH173" t="n">
        <v>17.95812</v>
      </c>
      <c r="HI173" t="n">
        <v>17.9927</v>
      </c>
      <c r="HJ173" t="n">
        <v>18.02722</v>
      </c>
      <c r="HK173" t="n">
        <v>18.06169</v>
      </c>
      <c r="HL173" t="n">
        <v>18.09611</v>
      </c>
      <c r="HM173" t="n">
        <v>18.13048</v>
      </c>
      <c r="HN173" t="n">
        <v>18.1648</v>
      </c>
      <c r="HO173" t="n">
        <v>18.19907</v>
      </c>
      <c r="HP173" t="n">
        <v>18.2333</v>
      </c>
      <c r="HQ173" t="n">
        <v>18.26748</v>
      </c>
      <c r="HR173" t="n">
        <v>18.30161</v>
      </c>
      <c r="HS173" t="n">
        <v>18.3357</v>
      </c>
      <c r="HT173" t="n">
        <v>18.36974</v>
      </c>
      <c r="HU173" t="n">
        <v>18.40373</v>
      </c>
      <c r="HV173" t="n">
        <v>18.43769</v>
      </c>
      <c r="HW173" t="n">
        <v>18.47159</v>
      </c>
      <c r="HX173" t="n">
        <v>18.50546</v>
      </c>
      <c r="HY173" t="n">
        <v>18.53928</v>
      </c>
      <c r="HZ173" t="n">
        <v>18.57306</v>
      </c>
      <c r="IA173" t="n">
        <v>18.60681</v>
      </c>
      <c r="IB173" t="n">
        <v>18.64051</v>
      </c>
      <c r="IC173" t="n">
        <v>18.67417</v>
      </c>
      <c r="ID173" t="n">
        <v>18.70779</v>
      </c>
      <c r="IE173" t="n">
        <v>18.74137</v>
      </c>
      <c r="IF173" t="n">
        <v>18.77491</v>
      </c>
      <c r="IG173" t="n">
        <v>18.80841</v>
      </c>
      <c r="IH173" t="n">
        <v>18.84188</v>
      </c>
      <c r="II173" t="n">
        <v>18.87531</v>
      </c>
      <c r="IJ173" t="n">
        <v>18.9087</v>
      </c>
      <c r="IK173" t="n">
        <v>18.94206</v>
      </c>
      <c r="IL173" t="n">
        <v>18.97539</v>
      </c>
      <c r="IM173" t="n">
        <v>19.00867</v>
      </c>
      <c r="IN173" t="n">
        <v>19.04193</v>
      </c>
      <c r="IO173" t="n">
        <v>19.07514</v>
      </c>
      <c r="IP173" t="n">
        <v>19.10833</v>
      </c>
      <c r="IQ173" t="n">
        <v>19.14148</v>
      </c>
      <c r="IR173" t="n">
        <v>19.1746</v>
      </c>
      <c r="IS173" t="n">
        <v>19.20769</v>
      </c>
      <c r="IT173" t="n">
        <v>19.24075</v>
      </c>
      <c r="IU173" t="n">
        <v>19.27377</v>
      </c>
      <c r="IV173" t="n">
        <v>19.30677</v>
      </c>
      <c r="IW173" t="n">
        <v>19.33973</v>
      </c>
      <c r="IX173" t="n">
        <v>19.37267</v>
      </c>
      <c r="IY173" t="n">
        <v>19.40557</v>
      </c>
      <c r="IZ173" t="n">
        <v>19.43845</v>
      </c>
      <c r="JA173" t="n">
        <v>19.4713</v>
      </c>
      <c r="JB173" t="n">
        <v>19.50412</v>
      </c>
      <c r="JC173" t="n">
        <v>19.53691</v>
      </c>
      <c r="JD173" t="n">
        <v>19.56968</v>
      </c>
      <c r="JE173" t="n">
        <v>19.60242</v>
      </c>
      <c r="JF173" t="n">
        <v>19.63513</v>
      </c>
      <c r="JG173" t="n">
        <v>19.66782</v>
      </c>
      <c r="JH173" t="n">
        <v>19.70048</v>
      </c>
      <c r="JI173" t="n">
        <v>19.73312</v>
      </c>
      <c r="JJ173" t="n">
        <v>19.76573</v>
      </c>
      <c r="JK173" t="n">
        <v>19.79832</v>
      </c>
      <c r="JL173" t="n">
        <v>19.83089</v>
      </c>
      <c r="JM173" t="n">
        <v>19.86343</v>
      </c>
      <c r="JN173" t="n">
        <v>19.89595</v>
      </c>
      <c r="JO173" t="n">
        <v>19.92844</v>
      </c>
      <c r="JP173" t="n">
        <v>19.96092</v>
      </c>
      <c r="JQ173" t="n">
        <v>19.99337</v>
      </c>
      <c r="JR173" t="n">
        <v>20.0258</v>
      </c>
      <c r="JS173" t="n">
        <v>20.05821</v>
      </c>
      <c r="JT173" t="n">
        <v>20.0906</v>
      </c>
      <c r="JU173" t="n">
        <v>20.12297</v>
      </c>
      <c r="JV173" t="n">
        <v>20.15532</v>
      </c>
      <c r="JW173" t="n">
        <v>20.18765</v>
      </c>
      <c r="JX173" t="n">
        <v>20.21996</v>
      </c>
      <c r="JY173" t="n">
        <v>20.25225</v>
      </c>
      <c r="JZ173" t="n">
        <v>20.28453</v>
      </c>
      <c r="KA173" t="n">
        <v>20.31679</v>
      </c>
      <c r="KB173" t="n">
        <v>20.34902</v>
      </c>
      <c r="KC173" t="n">
        <v>20.38124</v>
      </c>
      <c r="KD173" t="n">
        <v>20.41345</v>
      </c>
      <c r="KE173" t="n">
        <v>20.44564</v>
      </c>
      <c r="KF173" t="n">
        <v>20.47781</v>
      </c>
      <c r="KG173" t="n">
        <v>20.50997</v>
      </c>
      <c r="KH173" t="n">
        <v>20.54211</v>
      </c>
      <c r="KI173" t="n">
        <v>20.57423</v>
      </c>
      <c r="KJ173" t="n">
        <v>20.60635</v>
      </c>
      <c r="KK173" t="n">
        <v>20.63844</v>
      </c>
      <c r="KL173" t="n">
        <v>20.67052</v>
      </c>
      <c r="KM173" t="n">
        <v>20.70259</v>
      </c>
      <c r="KN173" t="n">
        <v>20.73465</v>
      </c>
      <c r="KO173" t="n">
        <v>20.76669</v>
      </c>
      <c r="KP173" t="n">
        <v>20.79872</v>
      </c>
      <c r="KQ173" t="n">
        <v>20.83074</v>
      </c>
      <c r="KR173" t="n">
        <v>20.86275</v>
      </c>
      <c r="KS173" t="n">
        <v>20.89474</v>
      </c>
      <c r="KT173" t="n">
        <v>20.92673</v>
      </c>
      <c r="KU173" t="n">
        <v>20.9587</v>
      </c>
      <c r="KV173" t="n">
        <v>20.99066</v>
      </c>
      <c r="KW173" t="n">
        <v>21.02261</v>
      </c>
      <c r="KX173" t="n">
        <v>21.05455</v>
      </c>
      <c r="KY173" t="n">
        <v>21.08648</v>
      </c>
      <c r="KZ173" t="n">
        <v>21.1184</v>
      </c>
      <c r="LA173" t="n">
        <v>21.15031</v>
      </c>
      <c r="LB173" t="n">
        <v>21.18222</v>
      </c>
      <c r="LC173" t="n">
        <v>21.21412</v>
      </c>
      <c r="LD173" t="n">
        <v>21.246</v>
      </c>
      <c r="LE173" t="n">
        <v>21.27788</v>
      </c>
      <c r="LF173" t="n">
        <v>21.30975</v>
      </c>
      <c r="LG173" t="n">
        <v>21.34162</v>
      </c>
      <c r="LH173" t="n">
        <v>21.37348</v>
      </c>
      <c r="LI173" t="n">
        <v>21.40533</v>
      </c>
      <c r="LJ173" t="n">
        <v>21.43717</v>
      </c>
      <c r="LK173" t="n">
        <v>21.46901</v>
      </c>
      <c r="LL173" t="n">
        <v>21.50085</v>
      </c>
      <c r="LM173" t="n">
        <v>21.53267</v>
      </c>
      <c r="LN173" t="n">
        <v>21.5645</v>
      </c>
      <c r="LO173" t="n">
        <v>21.59632</v>
      </c>
      <c r="LP173" t="n">
        <v>21.62813</v>
      </c>
      <c r="LQ173" t="n">
        <v>21.65994</v>
      </c>
      <c r="LR173" t="n">
        <v>21.69175</v>
      </c>
      <c r="LS173" t="n">
        <v>21.72355</v>
      </c>
      <c r="LT173" t="n">
        <v>21.75535</v>
      </c>
      <c r="LU173" t="n">
        <v>21.78714</v>
      </c>
      <c r="LV173" t="n">
        <v>21.81894</v>
      </c>
      <c r="LW173" t="n">
        <v>21.85073</v>
      </c>
      <c r="LX173" t="n">
        <v>21.88252</v>
      </c>
      <c r="LY173" t="n">
        <v>21.9143</v>
      </c>
      <c r="LZ173" t="n">
        <v>21.94609</v>
      </c>
      <c r="MA173" t="n">
        <v>21.97788</v>
      </c>
      <c r="MB173" t="n">
        <v>22.00966</v>
      </c>
      <c r="MC173" t="n">
        <v>22.04144</v>
      </c>
      <c r="MD173" t="n">
        <v>22.07323</v>
      </c>
      <c r="ME173" t="n">
        <v>22.10501</v>
      </c>
      <c r="MF173" t="n">
        <v>22.13679</v>
      </c>
      <c r="MG173" t="n">
        <v>22.16857</v>
      </c>
      <c r="MH173" t="n">
        <v>22.20036</v>
      </c>
      <c r="MI173" t="n">
        <v>22.23214</v>
      </c>
      <c r="MJ173" t="n">
        <v>22.26393</v>
      </c>
      <c r="MK173" t="n">
        <v>22.29572</v>
      </c>
      <c r="ML173" t="n">
        <v>22.32751</v>
      </c>
      <c r="MM173" t="n">
        <v>22.3593</v>
      </c>
      <c r="MN173" t="n">
        <v>22.39109</v>
      </c>
      <c r="MO173" t="n">
        <v>22.42289</v>
      </c>
      <c r="MP173" t="n">
        <v>22.45469</v>
      </c>
      <c r="MQ173" t="n">
        <v>22.48649</v>
      </c>
      <c r="MR173" t="n">
        <v>22.5183</v>
      </c>
      <c r="MS173" t="n">
        <v>22.55011</v>
      </c>
      <c r="MT173" t="n">
        <v>22.58193</v>
      </c>
      <c r="MU173" t="n">
        <v>22.61374</v>
      </c>
      <c r="MV173" t="n">
        <v>22.64557</v>
      </c>
      <c r="MW173" t="n">
        <v>22.6774</v>
      </c>
      <c r="MX173" t="n">
        <v>22.70923</v>
      </c>
      <c r="MY173" t="n">
        <v>22.74107</v>
      </c>
      <c r="MZ173" t="n">
        <v>22.77292</v>
      </c>
      <c r="NA173" t="n">
        <v>22.80477</v>
      </c>
      <c r="NB173" t="n">
        <v>22.83663</v>
      </c>
      <c r="NC173" t="n">
        <v>22.86849</v>
      </c>
      <c r="ND173" t="n">
        <v>22.90036</v>
      </c>
      <c r="NE173" t="n">
        <v>22.93224</v>
      </c>
      <c r="NF173" t="n">
        <v>22.96412</v>
      </c>
      <c r="NG173" t="n">
        <v>22.99602</v>
      </c>
      <c r="NH173" t="n">
        <v>23.02792</v>
      </c>
      <c r="NI173" t="n">
        <v>23.05983</v>
      </c>
      <c r="NJ173" t="n">
        <v>23.09174</v>
      </c>
      <c r="NK173" t="n">
        <v>23.12367</v>
      </c>
      <c r="NL173" t="n">
        <v>23.1556</v>
      </c>
      <c r="NM173" t="n">
        <v>23.18755</v>
      </c>
      <c r="NN173" t="n">
        <v>23.2195</v>
      </c>
      <c r="NO173" t="n">
        <v>23.25146</v>
      </c>
      <c r="NP173" t="n">
        <v>23.28344</v>
      </c>
      <c r="NQ173" t="n">
        <v>23.31542</v>
      </c>
      <c r="NR173" t="n">
        <v>23.34742</v>
      </c>
      <c r="NS173" t="n">
        <v>23.37942</v>
      </c>
      <c r="NT173" t="n">
        <v>23.41144</v>
      </c>
      <c r="NU173" t="n">
        <v>23.44346</v>
      </c>
      <c r="NV173" t="n">
        <v>23.4755</v>
      </c>
      <c r="NW173" t="n">
        <v>23.50755</v>
      </c>
      <c r="NX173" t="n">
        <v>23.53962</v>
      </c>
      <c r="NY173" t="n">
        <v>23.57169</v>
      </c>
      <c r="NZ173" t="n">
        <v>23.60378</v>
      </c>
      <c r="OA173" t="n">
        <v>23.63588</v>
      </c>
      <c r="OB173" t="n">
        <v>23.66799</v>
      </c>
      <c r="OC173" t="n">
        <v>23.70012</v>
      </c>
      <c r="OD173" t="n">
        <v>23.73226</v>
      </c>
      <c r="OE173" t="n">
        <v>23.76442</v>
      </c>
      <c r="OF173" t="n">
        <v>23.79659</v>
      </c>
      <c r="OG173" t="n">
        <v>23.82877</v>
      </c>
      <c r="OH173" t="n">
        <v>23.86097</v>
      </c>
      <c r="OI173" t="n">
        <v>23.89318</v>
      </c>
      <c r="OJ173" t="n">
        <v>23.92541</v>
      </c>
      <c r="OK173" t="n">
        <v>23.95766</v>
      </c>
      <c r="OL173" t="n">
        <v>23.98992</v>
      </c>
      <c r="OM173" t="n">
        <v>24.02219</v>
      </c>
      <c r="ON173" t="n">
        <v>24.05449</v>
      </c>
      <c r="OO173" t="n">
        <v>24.0868</v>
      </c>
      <c r="OP173" t="n">
        <v>24.11912</v>
      </c>
      <c r="OQ173" t="n">
        <v>24.15146</v>
      </c>
      <c r="OR173" t="n">
        <v>24.18382</v>
      </c>
      <c r="OS173" t="n">
        <v>24.2162</v>
      </c>
      <c r="OT173" t="n">
        <v>24.2486</v>
      </c>
      <c r="OU173" t="n">
        <v>24.28101</v>
      </c>
      <c r="OV173" t="n">
        <v>24.31345</v>
      </c>
      <c r="OW173" t="n">
        <v>24.3459</v>
      </c>
      <c r="OX173" t="n">
        <v>24.37837</v>
      </c>
      <c r="OY173" t="n">
        <v>24.41086</v>
      </c>
      <c r="OZ173" t="n">
        <v>24.44337</v>
      </c>
      <c r="PA173" t="n">
        <v>24.4759</v>
      </c>
      <c r="PB173" t="n">
        <v>24.50845</v>
      </c>
      <c r="PC173" t="n">
        <v>24.54102</v>
      </c>
      <c r="PD173" t="n">
        <v>24.57361</v>
      </c>
      <c r="PE173" t="n">
        <v>24.60622</v>
      </c>
      <c r="PF173" t="n">
        <v>24.63885</v>
      </c>
      <c r="PG173" t="n">
        <v>24.6715</v>
      </c>
      <c r="PH173" t="n">
        <v>24.70418</v>
      </c>
      <c r="PI173" t="n">
        <v>24.73688</v>
      </c>
      <c r="PJ173" t="n">
        <v>24.76959</v>
      </c>
      <c r="PK173" t="n">
        <v>24.80234</v>
      </c>
      <c r="PL173" t="n">
        <v>24.8351</v>
      </c>
      <c r="PM173" t="n">
        <v>24.86789</v>
      </c>
      <c r="PN173" t="n">
        <v>24.9007</v>
      </c>
      <c r="PO173" t="n">
        <v>24.93353</v>
      </c>
      <c r="PP173" t="n">
        <v>24.96639</v>
      </c>
      <c r="PQ173" t="n">
        <v>24.99927</v>
      </c>
      <c r="PR173" t="n">
        <v>25.03218</v>
      </c>
      <c r="PS173" t="n">
        <v>25.06511</v>
      </c>
      <c r="PT173" t="n">
        <v>25.09807</v>
      </c>
      <c r="PU173" t="n">
        <v>25.13105</v>
      </c>
      <c r="PV173" t="n">
        <v>25.16405</v>
      </c>
      <c r="PW173" t="n">
        <v>25.19709</v>
      </c>
      <c r="PX173" t="n">
        <v>25.23014</v>
      </c>
      <c r="PY173" t="n">
        <v>25.26323</v>
      </c>
      <c r="PZ173" t="n">
        <v>25.29634</v>
      </c>
      <c r="QA173" t="n">
        <v>25.32948</v>
      </c>
      <c r="QB173" t="n">
        <v>25.36264</v>
      </c>
      <c r="QC173" t="n">
        <v>25.39584</v>
      </c>
      <c r="QD173" t="n">
        <v>25.42906</v>
      </c>
      <c r="QE173" t="n">
        <v>25.4623</v>
      </c>
      <c r="QF173" t="n">
        <v>25.49558</v>
      </c>
      <c r="QG173" t="n">
        <v>25.52888</v>
      </c>
      <c r="QH173" t="n">
        <v>25.56222</v>
      </c>
      <c r="QI173" t="n">
        <v>25.59558</v>
      </c>
      <c r="QJ173" t="n">
        <v>25.62897</v>
      </c>
      <c r="QK173" t="n">
        <v>25.66239</v>
      </c>
      <c r="QL173" t="n">
        <v>25.69585</v>
      </c>
      <c r="QM173" t="n">
        <v>25.72933</v>
      </c>
      <c r="QN173" t="n">
        <v>25.76284</v>
      </c>
      <c r="QO173" t="n">
        <v>25.79638</v>
      </c>
      <c r="QP173" t="n">
        <v>25.82996</v>
      </c>
      <c r="QQ173" t="n">
        <v>25.86356</v>
      </c>
      <c r="QR173" t="n">
        <v>25.8972</v>
      </c>
      <c r="QS173" t="n">
        <v>25.93087</v>
      </c>
      <c r="QT173" t="n">
        <v>25.96457</v>
      </c>
      <c r="QU173" t="n">
        <v>25.9983</v>
      </c>
      <c r="QV173" t="n">
        <v>26.03207</v>
      </c>
      <c r="QW173" t="n">
        <v>26.06587</v>
      </c>
      <c r="QX173" t="n">
        <v>26.0997</v>
      </c>
      <c r="QY173" t="n">
        <v>26.13357</v>
      </c>
      <c r="QZ173" t="n">
        <v>26.16747</v>
      </c>
      <c r="RA173" t="n">
        <v>26.2014</v>
      </c>
      <c r="RB173" t="n">
        <v>26.23537</v>
      </c>
      <c r="RC173" t="n">
        <v>26.26938</v>
      </c>
      <c r="RD173" t="n">
        <v>26.30342</v>
      </c>
      <c r="RE173" t="n">
        <v>26.33749</v>
      </c>
      <c r="RF173" t="n">
        <v>26.3716</v>
      </c>
      <c r="RG173" t="n">
        <v>26.40575</v>
      </c>
      <c r="RH173" t="n">
        <v>26.43993</v>
      </c>
      <c r="RI173" t="n">
        <v>26.47416</v>
      </c>
      <c r="RJ173" t="n">
        <v>26.50841</v>
      </c>
      <c r="RK173" t="n">
        <v>26.54271</v>
      </c>
      <c r="RL173" t="n">
        <v>26.57704</v>
      </c>
      <c r="RM173" t="n">
        <v>26.61141</v>
      </c>
      <c r="RN173" t="n">
        <v>26.64582</v>
      </c>
      <c r="RO173" t="n">
        <v>26.68026</v>
      </c>
      <c r="RP173" t="n">
        <v>26.71475</v>
      </c>
      <c r="RQ173" t="n">
        <v>26.74927</v>
      </c>
      <c r="RR173" t="n">
        <v>26.78384</v>
      </c>
      <c r="RS173" t="n">
        <v>26.81844</v>
      </c>
      <c r="RT173" t="n">
        <v>26.85308</v>
      </c>
      <c r="RU173" t="n">
        <v>26.88777</v>
      </c>
      <c r="RV173" t="n">
        <v>26.92249</v>
      </c>
      <c r="RW173" t="n">
        <v>26.95726</v>
      </c>
      <c r="RX173" t="n">
        <v>26.99207</v>
      </c>
      <c r="RY173" t="n">
        <v>27.02692</v>
      </c>
      <c r="RZ173" t="n">
        <v>27.06181</v>
      </c>
      <c r="SA173" t="n">
        <v>27.09674</v>
      </c>
      <c r="SB173" t="n">
        <v>27.13172</v>
      </c>
      <c r="SC173" t="n">
        <v>27.16674</v>
      </c>
      <c r="SD173" t="n">
        <v>27.20181</v>
      </c>
      <c r="SE173" t="n">
        <v>27.23691</v>
      </c>
      <c r="SF173" t="n">
        <v>27.27206</v>
      </c>
      <c r="SG173" t="n">
        <v>27.30726</v>
      </c>
      <c r="SH173" t="n">
        <v>27.3425</v>
      </c>
      <c r="SI173" t="n">
        <v>27.37778</v>
      </c>
      <c r="SJ173" t="n">
        <v>27.41311</v>
      </c>
      <c r="SK173" t="n">
        <v>27.44849</v>
      </c>
      <c r="SL173" t="n">
        <v>27.48391</v>
      </c>
      <c r="SM173" t="n">
        <v>27.51938</v>
      </c>
      <c r="SN173" t="n">
        <v>27.5549</v>
      </c>
      <c r="SO173" t="n">
        <v>27.59046</v>
      </c>
      <c r="SP173" t="n">
        <v>27.62607</v>
      </c>
      <c r="SQ173" t="n">
        <v>27.66173</v>
      </c>
      <c r="SR173" t="n">
        <v>27.69743</v>
      </c>
      <c r="SS173" t="n">
        <v>27.73319</v>
      </c>
      <c r="ST173" t="n">
        <v>27.76899</v>
      </c>
      <c r="SU173" t="n">
        <v>27.80484</v>
      </c>
      <c r="SV173" t="n">
        <v>27.84075</v>
      </c>
      <c r="SW173" t="n">
        <v>27.8767</v>
      </c>
      <c r="SX173" t="n">
        <v>27.9127</v>
      </c>
      <c r="SY173" t="n">
        <v>27.94875</v>
      </c>
      <c r="SZ173" t="n">
        <v>27.98486</v>
      </c>
      <c r="TA173" t="n">
        <v>28.02101</v>
      </c>
      <c r="TB173" t="n">
        <v>28.05722</v>
      </c>
      <c r="TC173" t="n">
        <v>28.09348</v>
      </c>
      <c r="TD173" t="n">
        <v>28.12979</v>
      </c>
      <c r="TE173" t="n">
        <v>28.16616</v>
      </c>
      <c r="TF173" t="n">
        <v>28.20258</v>
      </c>
      <c r="TG173" t="n">
        <v>28.23905</v>
      </c>
      <c r="TH173" t="n">
        <v>28.27557</v>
      </c>
      <c r="TI173" t="n">
        <v>28.31215</v>
      </c>
      <c r="TJ173" t="n">
        <v>28.34879</v>
      </c>
      <c r="TK173" t="n">
        <v>28.38548</v>
      </c>
      <c r="TL173" t="n">
        <v>28.42223</v>
      </c>
      <c r="TM173" t="n">
        <v>28.45903</v>
      </c>
      <c r="TN173" t="n">
        <v>28.49589</v>
      </c>
      <c r="TO173" t="n">
        <v>28.5328</v>
      </c>
      <c r="TP173" t="n">
        <v>28.56978</v>
      </c>
      <c r="TQ173" t="n">
        <v>28.60681</v>
      </c>
      <c r="TR173" t="n">
        <v>28.64389</v>
      </c>
      <c r="TS173" t="n">
        <v>28.68104</v>
      </c>
      <c r="TT173" t="n">
        <v>28.71825</v>
      </c>
      <c r="TU173" t="n">
        <v>28.75551</v>
      </c>
      <c r="TV173" t="n">
        <v>28.79284</v>
      </c>
      <c r="TW173" t="n">
        <v>28.83022</v>
      </c>
      <c r="TX173" t="n">
        <v>28.86766</v>
      </c>
      <c r="TY173" t="n">
        <v>28.90517</v>
      </c>
      <c r="TZ173" t="n">
        <v>28.94274</v>
      </c>
      <c r="UA173" t="n">
        <v>28.98036</v>
      </c>
      <c r="UB173" t="n">
        <v>29.01805</v>
      </c>
      <c r="UC173" t="n">
        <v>29.05581</v>
      </c>
      <c r="UD173" t="n">
        <v>29.09362</v>
      </c>
      <c r="UE173" t="n">
        <v>29.1315</v>
      </c>
      <c r="UF173" t="n">
        <v>29.16945</v>
      </c>
      <c r="UG173" t="n">
        <v>29.20745</v>
      </c>
      <c r="UH173" t="n">
        <v>29.24553</v>
      </c>
      <c r="UI173" t="n">
        <v>29.28366</v>
      </c>
      <c r="UJ173" t="n">
        <v>29.32187</v>
      </c>
      <c r="UK173" t="n">
        <v>29.36014</v>
      </c>
      <c r="UL173" t="n">
        <v>29.39847</v>
      </c>
      <c r="UM173" t="n">
        <v>29.43688</v>
      </c>
      <c r="UN173" t="n">
        <v>29.47535</v>
      </c>
      <c r="UO173" t="n">
        <v>29.51389</v>
      </c>
      <c r="UP173" t="n">
        <v>29.55249</v>
      </c>
      <c r="UQ173" t="n">
        <v>29.59117</v>
      </c>
      <c r="UR173" t="n">
        <v>29.62992</v>
      </c>
      <c r="US173" t="n">
        <v>29.66873</v>
      </c>
      <c r="UT173" t="n">
        <v>29.70761</v>
      </c>
      <c r="UU173" t="n">
        <v>29.74657</v>
      </c>
      <c r="UV173" t="n">
        <v>29.7856</v>
      </c>
      <c r="UW173" t="n">
        <v>29.8247</v>
      </c>
      <c r="UX173" t="n">
        <v>29.86387</v>
      </c>
      <c r="UY173" t="n">
        <v>29.90311</v>
      </c>
      <c r="UZ173" t="n">
        <v>29.94243</v>
      </c>
      <c r="VA173" t="n">
        <v>29.98182</v>
      </c>
      <c r="VB173" t="n">
        <v>30.02128</v>
      </c>
      <c r="VC173" t="n">
        <v>30.06082</v>
      </c>
      <c r="VD173" t="n">
        <v>30.10044</v>
      </c>
      <c r="VE173" t="n">
        <v>30.14013</v>
      </c>
      <c r="VF173" t="n">
        <v>30.1799</v>
      </c>
      <c r="VG173" t="n">
        <v>30.21974</v>
      </c>
      <c r="VH173" t="n">
        <v>30.25966</v>
      </c>
      <c r="VI173" t="n">
        <v>30.29966</v>
      </c>
      <c r="VJ173" t="n">
        <v>30.33974</v>
      </c>
      <c r="VK173" t="n">
        <v>30.37989</v>
      </c>
      <c r="VL173" t="n">
        <v>30.42013</v>
      </c>
      <c r="VM173" t="n">
        <v>30.46044</v>
      </c>
      <c r="VN173" t="n">
        <v>30.50084</v>
      </c>
      <c r="VO173" t="n">
        <v>30.54132</v>
      </c>
      <c r="VP173" t="n">
        <v>30.58187</v>
      </c>
      <c r="VQ173" t="n">
        <v>30.62251</v>
      </c>
      <c r="VR173" t="n">
        <v>30.66324</v>
      </c>
      <c r="VS173" t="n">
        <v>30.70404</v>
      </c>
      <c r="VT173" t="n">
        <v>30.74493</v>
      </c>
      <c r="VU173" t="n">
        <v>30.78591</v>
      </c>
      <c r="VV173" t="n">
        <v>30.82697</v>
      </c>
      <c r="VW173" t="n">
        <v>30.86811</v>
      </c>
      <c r="VX173" t="n">
        <v>30.90935</v>
      </c>
      <c r="VY173" t="n">
        <v>30.95066</v>
      </c>
      <c r="VZ173" t="n">
        <v>30.99207</v>
      </c>
      <c r="WA173" t="n">
        <v>31.03356</v>
      </c>
      <c r="WB173" t="n">
        <v>31.07515</v>
      </c>
      <c r="WC173" t="n">
        <v>31.11682</v>
      </c>
      <c r="WD173" t="n">
        <v>31.15858</v>
      </c>
      <c r="WE173" t="n">
        <v>31.20043</v>
      </c>
      <c r="WF173" t="n">
        <v>31.24237</v>
      </c>
      <c r="WG173" t="n">
        <v>31.2844</v>
      </c>
      <c r="WH173" t="n">
        <v>31.32653</v>
      </c>
      <c r="WI173" t="n">
        <v>31.36875</v>
      </c>
      <c r="WJ173" t="n">
        <v>31.41106</v>
      </c>
      <c r="WK173" t="n">
        <v>31.45347</v>
      </c>
      <c r="WL173" t="n">
        <v>31.49597</v>
      </c>
      <c r="WM173" t="n">
        <v>31.53857</v>
      </c>
      <c r="WN173" t="n">
        <v>31.58126</v>
      </c>
      <c r="WO173" t="n">
        <v>31.62405</v>
      </c>
      <c r="WP173" t="n">
        <v>31.66694</v>
      </c>
      <c r="WQ173" t="n">
        <v>31.70992</v>
      </c>
      <c r="WR173" t="n">
        <v>31.75301</v>
      </c>
      <c r="WS173" t="n">
        <v>31.79619</v>
      </c>
      <c r="WT173" t="n">
        <v>31.83948</v>
      </c>
      <c r="WU173" t="n">
        <v>31.88286</v>
      </c>
      <c r="WV173" t="n">
        <v>31.92635</v>
      </c>
      <c r="WW173" t="n">
        <v>31.96993</v>
      </c>
      <c r="WX173" t="n">
        <v>32.01363</v>
      </c>
      <c r="WY173" t="n">
        <v>32.05742</v>
      </c>
      <c r="WZ173" t="n">
        <v>32.10132</v>
      </c>
      <c r="XA173" t="n">
        <v>32.14532</v>
      </c>
      <c r="XB173" t="n">
        <v>32.18944</v>
      </c>
      <c r="XC173" t="n">
        <v>32.23365</v>
      </c>
      <c r="XD173" t="n">
        <v>32.27798</v>
      </c>
      <c r="XE173" t="n">
        <v>32.32241</v>
      </c>
      <c r="XF173" t="n">
        <v>32.36695</v>
      </c>
      <c r="XG173" t="n">
        <v>32.41161</v>
      </c>
      <c r="XH173" t="n">
        <v>32.45637</v>
      </c>
      <c r="XI173" t="n">
        <v>32.50124</v>
      </c>
      <c r="XJ173" t="n">
        <v>32.54623</v>
      </c>
      <c r="XK173" t="n">
        <v>32.59132</v>
      </c>
      <c r="XL173" t="n">
        <v>32.63654</v>
      </c>
      <c r="XM173" t="n">
        <v>32.68186</v>
      </c>
      <c r="XN173" t="n">
        <v>32.7273</v>
      </c>
      <c r="XO173" t="n">
        <v>32.77286</v>
      </c>
      <c r="XP173" t="n">
        <v>32.81853</v>
      </c>
      <c r="XQ173" t="n">
        <v>32.86433</v>
      </c>
      <c r="XR173" t="n">
        <v>32.91024</v>
      </c>
      <c r="XS173" t="n">
        <v>32.95626</v>
      </c>
      <c r="XT173" t="n">
        <v>33.00241</v>
      </c>
      <c r="XU173" t="n">
        <v>33.04869</v>
      </c>
      <c r="XV173" t="n">
        <v>33.09508</v>
      </c>
      <c r="XW173" t="n">
        <v>33.14159</v>
      </c>
      <c r="XX173" t="n">
        <v>33.18824</v>
      </c>
      <c r="XY173" t="n">
        <v>33.235</v>
      </c>
      <c r="XZ173" t="n">
        <v>33.28189</v>
      </c>
      <c r="YA173" t="n">
        <v>33.3289</v>
      </c>
      <c r="YB173" t="n">
        <v>33.37605</v>
      </c>
      <c r="YC173" t="n">
        <v>33.42332</v>
      </c>
      <c r="YD173" t="n">
        <v>33.47072</v>
      </c>
      <c r="YE173" t="n">
        <v>33.51825</v>
      </c>
      <c r="YF173" t="n">
        <v>33.56591</v>
      </c>
      <c r="YG173" t="n">
        <v>33.61371</v>
      </c>
      <c r="YH173" t="n">
        <v>33.66164</v>
      </c>
      <c r="YI173" t="n">
        <v>33.7097</v>
      </c>
      <c r="YJ173" t="n">
        <v>33.75789</v>
      </c>
      <c r="YK173" t="n">
        <v>33.80622</v>
      </c>
      <c r="YL173" t="n">
        <v>33.85469</v>
      </c>
      <c r="YM173" t="n">
        <v>33.9033</v>
      </c>
      <c r="YN173" t="n">
        <v>33.95205</v>
      </c>
      <c r="YO173" t="n">
        <v>34.00093</v>
      </c>
      <c r="YP173" t="n">
        <v>34.04996</v>
      </c>
      <c r="YQ173" t="n">
        <v>34.09913</v>
      </c>
      <c r="YR173" t="n">
        <v>34.14845</v>
      </c>
      <c r="YS173" t="n">
        <v>34.1979</v>
      </c>
      <c r="YT173" t="n">
        <v>34.24751</v>
      </c>
      <c r="YU173" t="n">
        <v>34.29725</v>
      </c>
      <c r="YV173" t="n">
        <v>34.34715</v>
      </c>
      <c r="YW173" t="n">
        <v>34.3972</v>
      </c>
      <c r="YX173" t="n">
        <v>34.44739</v>
      </c>
      <c r="YY173" t="n">
        <v>34.49774</v>
      </c>
      <c r="YZ173" t="n">
        <v>34.54824</v>
      </c>
      <c r="ZA173" t="n">
        <v>34.59889</v>
      </c>
      <c r="ZB173" t="n">
        <v>34.64969</v>
      </c>
      <c r="ZC173" t="n">
        <v>34.70066</v>
      </c>
      <c r="ZD173" t="n">
        <v>34.75177</v>
      </c>
      <c r="ZE173" t="n">
        <v>34.80305</v>
      </c>
      <c r="ZF173" t="n">
        <v>34.85448</v>
      </c>
      <c r="ZG173" t="n">
        <v>34.90608</v>
      </c>
      <c r="ZH173" t="n">
        <v>34.95784</v>
      </c>
      <c r="ZI173" t="n">
        <v>35.00976</v>
      </c>
      <c r="ZJ173" t="n">
        <v>35.06184</v>
      </c>
      <c r="ZK173" t="n">
        <v>35.11409</v>
      </c>
      <c r="ZL173" t="n">
        <v>35.16651</v>
      </c>
      <c r="ZM173" t="n">
        <v>35.2191</v>
      </c>
      <c r="ZN173" t="n">
        <v>35.27185</v>
      </c>
      <c r="ZO173" t="n">
        <v>35.32478</v>
      </c>
      <c r="ZP173" t="n">
        <v>35.37788</v>
      </c>
      <c r="ZQ173" t="n">
        <v>35.43114</v>
      </c>
      <c r="ZR173" t="n">
        <v>35.48459</v>
      </c>
      <c r="ZS173" t="n">
        <v>35.53822</v>
      </c>
      <c r="ZT173" t="n">
        <v>35.59201</v>
      </c>
      <c r="ZU173" t="n">
        <v>35.64599</v>
      </c>
      <c r="ZV173" t="n">
        <v>35.70015</v>
      </c>
      <c r="ZW173" t="n">
        <v>35.75449</v>
      </c>
      <c r="ZX173" t="n">
        <v>35.80902</v>
      </c>
      <c r="ZY173" t="n">
        <v>35.86372</v>
      </c>
      <c r="ZZ173" t="n">
        <v>35.91862</v>
      </c>
      <c r="AAA173" t="n">
        <v>35.97371</v>
      </c>
      <c r="AAB173" t="n">
        <v>36.02898</v>
      </c>
      <c r="AAC173" t="n">
        <v>36.08444</v>
      </c>
      <c r="AAD173" t="n">
        <v>36.1401</v>
      </c>
      <c r="AAE173" t="n">
        <v>36.19595</v>
      </c>
      <c r="AAF173" t="n">
        <v>36.25199</v>
      </c>
      <c r="AAG173" t="n">
        <v>36.30824</v>
      </c>
      <c r="AAH173" t="n">
        <v>36.36468</v>
      </c>
      <c r="AAI173" t="n">
        <v>36.42132</v>
      </c>
      <c r="AAJ173" t="n">
        <v>36.47816</v>
      </c>
      <c r="AAK173" t="n">
        <v>36.53521</v>
      </c>
      <c r="AAL173" t="n">
        <v>36.59247</v>
      </c>
      <c r="AAM173" t="n">
        <v>36.64993</v>
      </c>
      <c r="AAN173" t="n">
        <v>36.7076</v>
      </c>
      <c r="AAO173" t="n">
        <v>36.76548</v>
      </c>
      <c r="AAP173" t="n">
        <v>36.82357</v>
      </c>
      <c r="AAQ173" t="n">
        <v>36.88188</v>
      </c>
      <c r="AAR173" t="n">
        <v>36.94041</v>
      </c>
      <c r="AAS173" t="n">
        <v>36.99915</v>
      </c>
      <c r="AAT173" t="n">
        <v>37.05811</v>
      </c>
      <c r="AAU173" t="n">
        <v>37.1173</v>
      </c>
      <c r="AAV173" t="n">
        <v>37.1767</v>
      </c>
      <c r="AAW173" t="n">
        <v>37.23634</v>
      </c>
      <c r="AAX173" t="n">
        <v>37.2962</v>
      </c>
      <c r="AAY173" t="n">
        <v>37.35629</v>
      </c>
      <c r="AAZ173" t="n">
        <v>37.41661</v>
      </c>
      <c r="ABA173" t="n">
        <v>37.47717</v>
      </c>
      <c r="ABB173" t="n">
        <v>37.53796</v>
      </c>
      <c r="ABC173" t="n">
        <v>37.59899</v>
      </c>
      <c r="ABD173" t="n">
        <v>37.66026</v>
      </c>
      <c r="ABE173" t="n">
        <v>37.72177</v>
      </c>
      <c r="ABF173" t="n">
        <v>37.78352</v>
      </c>
      <c r="ABG173" t="n">
        <v>37.84552</v>
      </c>
      <c r="ABH173" t="n">
        <v>37.90778</v>
      </c>
      <c r="ABI173" t="n">
        <v>37.97028</v>
      </c>
      <c r="ABJ173" t="n">
        <v>38.03303</v>
      </c>
      <c r="ABK173" t="n">
        <v>38.09604</v>
      </c>
      <c r="ABL173" t="n">
        <v>38.1593</v>
      </c>
      <c r="ABM173" t="n">
        <v>38.22283</v>
      </c>
      <c r="ABN173" t="n">
        <v>38.28662</v>
      </c>
      <c r="ABO173" t="n">
        <v>38.35067</v>
      </c>
      <c r="ABP173" t="n">
        <v>38.41499</v>
      </c>
      <c r="ABQ173" t="n">
        <v>38.47958</v>
      </c>
      <c r="ABR173" t="n">
        <v>38.54444</v>
      </c>
      <c r="ABS173" t="n">
        <v>38.60957</v>
      </c>
      <c r="ABT173" t="n">
        <v>38.67499</v>
      </c>
      <c r="ABU173" t="n">
        <v>38.74068</v>
      </c>
      <c r="ABV173" t="n">
        <v>38.80666</v>
      </c>
      <c r="ABW173" t="n">
        <v>38.87291</v>
      </c>
      <c r="ABX173" t="n">
        <v>38.93946</v>
      </c>
      <c r="ABY173" t="n">
        <v>39.0063</v>
      </c>
      <c r="ABZ173" t="n">
        <v>39.07343</v>
      </c>
      <c r="ACA173" t="n">
        <v>39.14085</v>
      </c>
      <c r="ACB173" t="n">
        <v>39.20858</v>
      </c>
      <c r="ACC173" t="n">
        <v>39.27661</v>
      </c>
      <c r="ACD173" t="n">
        <v>39.34494</v>
      </c>
      <c r="ACE173" t="n">
        <v>39.41357</v>
      </c>
      <c r="ACF173" t="n">
        <v>39.48252</v>
      </c>
      <c r="ACG173" t="n">
        <v>39.55178</v>
      </c>
      <c r="ACH173" t="n">
        <v>39.62136</v>
      </c>
      <c r="ACI173" t="n">
        <v>39.69126</v>
      </c>
      <c r="ACJ173" t="n">
        <v>39.76148</v>
      </c>
      <c r="ACK173" t="n">
        <v>39.83203</v>
      </c>
      <c r="ACL173" t="n">
        <v>39.9029</v>
      </c>
      <c r="ACM173" t="n">
        <v>39.97411</v>
      </c>
      <c r="ACN173" t="n">
        <v>40.04566</v>
      </c>
      <c r="ACO173" t="n">
        <v>40.11754</v>
      </c>
      <c r="ACP173" t="n">
        <v>40.18977</v>
      </c>
      <c r="ACQ173" t="n">
        <v>40.26234</v>
      </c>
      <c r="ACR173" t="n">
        <v>40.33526</v>
      </c>
      <c r="ACS173" t="n">
        <v>40.40854</v>
      </c>
      <c r="ACT173" t="n">
        <v>40.48217</v>
      </c>
      <c r="ACU173" t="n">
        <v>40.55616</v>
      </c>
      <c r="ACV173" t="n">
        <v>40.63051</v>
      </c>
      <c r="ACW173" t="n">
        <v>40.70524</v>
      </c>
      <c r="ACX173" t="n">
        <v>40.78033</v>
      </c>
      <c r="ACY173" t="n">
        <v>40.8558</v>
      </c>
      <c r="ACZ173" t="n">
        <v>40.93165</v>
      </c>
      <c r="ADA173" t="n">
        <v>41.00789</v>
      </c>
      <c r="ADB173" t="n">
        <v>41.08451</v>
      </c>
      <c r="ADC173" t="n">
        <v>41.16152</v>
      </c>
      <c r="ADD173" t="n">
        <v>41.23893</v>
      </c>
      <c r="ADE173" t="n">
        <v>41.31674</v>
      </c>
      <c r="ADF173" t="n">
        <v>41.39496</v>
      </c>
      <c r="ADG173" t="n">
        <v>41.47358</v>
      </c>
      <c r="ADH173" t="n">
        <v>41.55262</v>
      </c>
      <c r="ADI173" t="n">
        <v>41.63207</v>
      </c>
      <c r="ADJ173" t="n">
        <v>41.71195</v>
      </c>
      <c r="ADK173" t="n">
        <v>41.79225</v>
      </c>
      <c r="ADL173" t="n">
        <v>41.87299</v>
      </c>
      <c r="ADM173" t="n">
        <v>41.95416</v>
      </c>
      <c r="ADN173" t="n">
        <v>42.03577</v>
      </c>
      <c r="ADO173" t="n">
        <v>42.11783</v>
      </c>
      <c r="ADP173" t="n">
        <v>42.20034</v>
      </c>
      <c r="ADQ173" t="n">
        <v>42.28331</v>
      </c>
      <c r="ADR173" t="n">
        <v>42.36674</v>
      </c>
      <c r="ADS173" t="n">
        <v>42.45064</v>
      </c>
      <c r="ADT173" t="n">
        <v>42.53501</v>
      </c>
      <c r="ADU173" t="n">
        <v>42.61985</v>
      </c>
      <c r="ADV173" t="n">
        <v>42.70518</v>
      </c>
      <c r="ADW173" t="n">
        <v>42.791</v>
      </c>
      <c r="ADX173" t="n">
        <v>42.87732</v>
      </c>
      <c r="ADY173" t="n">
        <v>42.96413</v>
      </c>
      <c r="ADZ173" t="n">
        <v>43.05146</v>
      </c>
      <c r="AEA173" t="n">
        <v>43.13929</v>
      </c>
      <c r="AEB173" t="n">
        <v>43.22764</v>
      </c>
      <c r="AEC173" t="n">
        <v>43.31652</v>
      </c>
      <c r="AED173" t="n">
        <v>43.40593</v>
      </c>
      <c r="AEE173" t="n">
        <v>43.49587</v>
      </c>
      <c r="AEF173" t="n">
        <v>43.58636</v>
      </c>
      <c r="AEG173" t="n">
        <v>43.6774</v>
      </c>
      <c r="AEH173" t="n">
        <v>43.769</v>
      </c>
      <c r="AEI173" t="n">
        <v>43.86116</v>
      </c>
      <c r="AEJ173" t="n">
        <v>43.9539</v>
      </c>
      <c r="AEK173" t="n">
        <v>44.04721</v>
      </c>
      <c r="AEL173" t="n">
        <v>44.14111</v>
      </c>
      <c r="AEM173" t="n">
        <v>44.2356</v>
      </c>
      <c r="AEN173" t="n">
        <v>44.33069</v>
      </c>
      <c r="AEO173" t="n">
        <v>44.42639</v>
      </c>
      <c r="AEP173" t="n">
        <v>44.52271</v>
      </c>
      <c r="AEQ173" t="n">
        <v>44.61965</v>
      </c>
      <c r="AER173" t="n">
        <v>44.71722</v>
      </c>
      <c r="AES173" t="n">
        <v>44.81543</v>
      </c>
      <c r="AET173" t="n">
        <v>44.9143</v>
      </c>
      <c r="AEU173" t="n">
        <v>45.01381</v>
      </c>
      <c r="AEV173" t="n">
        <v>45.114</v>
      </c>
      <c r="AEW173" t="n">
        <v>45.21486</v>
      </c>
      <c r="AEX173" t="n">
        <v>45.3164</v>
      </c>
      <c r="AEY173" t="n">
        <v>45.41864</v>
      </c>
      <c r="AEZ173" t="n">
        <v>45.52158</v>
      </c>
      <c r="AFA173" t="n">
        <v>45.62523</v>
      </c>
      <c r="AFB173" t="n">
        <v>45.7296</v>
      </c>
      <c r="AFC173" t="n">
        <v>45.83471</v>
      </c>
      <c r="AFD173" t="n">
        <v>45.94055</v>
      </c>
      <c r="AFE173" t="n">
        <v>46.04715</v>
      </c>
      <c r="AFF173" t="n">
        <v>46.15451</v>
      </c>
      <c r="AFG173" t="n">
        <v>46.26265</v>
      </c>
      <c r="AFH173" t="n">
        <v>46.37157</v>
      </c>
      <c r="AFI173" t="n">
        <v>46.48128</v>
      </c>
      <c r="AFJ173" t="n">
        <v>46.5918</v>
      </c>
      <c r="AFK173" t="n">
        <v>46.70314</v>
      </c>
      <c r="AFL173" t="n">
        <v>46.81532</v>
      </c>
      <c r="AFM173" t="n">
        <v>46.92833</v>
      </c>
      <c r="AFN173" t="n">
        <v>47.0422</v>
      </c>
      <c r="AFO173" t="n">
        <v>47.15693</v>
      </c>
      <c r="AFP173" t="n">
        <v>47.27255</v>
      </c>
      <c r="AFQ173" t="n">
        <v>47.38906</v>
      </c>
      <c r="AFR173" t="n">
        <v>47.50648</v>
      </c>
      <c r="AFS173" t="n">
        <v>47.62482</v>
      </c>
      <c r="AFT173" t="n">
        <v>47.7441</v>
      </c>
      <c r="AFU173" t="n">
        <v>47.86432</v>
      </c>
      <c r="AFV173" t="n">
        <v>47.98551</v>
      </c>
      <c r="AFW173" t="n">
        <v>48.10768</v>
      </c>
      <c r="AFX173" t="n">
        <v>48.23085</v>
      </c>
      <c r="AFY173" t="n">
        <v>48.35502</v>
      </c>
      <c r="AFZ173" t="n">
        <v>48.48022</v>
      </c>
      <c r="AGA173" t="n">
        <v>48.60646</v>
      </c>
      <c r="AGB173" t="n">
        <v>48.73376</v>
      </c>
      <c r="AGC173" t="n">
        <v>48.86215</v>
      </c>
      <c r="AGD173" t="n">
        <v>48.99162</v>
      </c>
      <c r="AGE173" t="n">
        <v>49.12221</v>
      </c>
      <c r="AGF173" t="n">
        <v>49.25393</v>
      </c>
      <c r="AGG173" t="n">
        <v>49.3868</v>
      </c>
      <c r="AGH173" t="n">
        <v>49.52084</v>
      </c>
      <c r="AGI173" t="n">
        <v>49.65606</v>
      </c>
      <c r="AGJ173" t="n">
        <v>49.7925</v>
      </c>
      <c r="AGK173" t="n">
        <v>49.93016</v>
      </c>
      <c r="AGL173" t="n">
        <v>50.06908</v>
      </c>
      <c r="AGM173" t="n">
        <v>50.20927</v>
      </c>
      <c r="AGN173" t="n">
        <v>50.35076</v>
      </c>
      <c r="AGO173" t="n">
        <v>50.49357</v>
      </c>
      <c r="AGP173" t="n">
        <v>50.63771</v>
      </c>
      <c r="AGQ173" t="n">
        <v>50.78323</v>
      </c>
      <c r="AGR173" t="n">
        <v>50.93013</v>
      </c>
      <c r="AGS173" t="n">
        <v>51.07845</v>
      </c>
      <c r="AGT173" t="n">
        <v>51.22822</v>
      </c>
      <c r="AGU173" t="n">
        <v>51.37945</v>
      </c>
      <c r="AGV173" t="n">
        <v>51.53218</v>
      </c>
      <c r="AGW173" t="n">
        <v>51.68644</v>
      </c>
      <c r="AGX173" t="n">
        <v>51.84225</v>
      </c>
      <c r="AGY173" t="n">
        <v>51.99964</v>
      </c>
      <c r="AGZ173" t="n">
        <v>52.15865</v>
      </c>
      <c r="AHA173" t="n">
        <v>52.3193</v>
      </c>
      <c r="AHB173" t="n">
        <v>52.48163</v>
      </c>
      <c r="AHC173" t="n">
        <v>52.64567</v>
      </c>
      <c r="AHD173" t="n">
        <v>52.81146</v>
      </c>
      <c r="AHE173" t="n">
        <v>52.97903</v>
      </c>
      <c r="AHF173" t="n">
        <v>53.14841</v>
      </c>
      <c r="AHG173" t="n">
        <v>53.31965</v>
      </c>
      <c r="AHH173" t="n">
        <v>53.49278</v>
      </c>
      <c r="AHI173" t="n">
        <v>53.66785</v>
      </c>
      <c r="AHJ173" t="n">
        <v>53.84488</v>
      </c>
      <c r="AHK173" t="n">
        <v>54.02393</v>
      </c>
      <c r="AHL173" t="n">
        <v>54.20504</v>
      </c>
      <c r="AHM173" t="n">
        <v>54.38826</v>
      </c>
      <c r="AHN173" t="n">
        <v>54.57362</v>
      </c>
      <c r="AHO173" t="n">
        <v>54.76117</v>
      </c>
      <c r="AHP173" t="n">
        <v>54.95098</v>
      </c>
      <c r="AHQ173" t="n">
        <v>55.14307</v>
      </c>
      <c r="AHR173" t="n">
        <v>55.33752</v>
      </c>
      <c r="AHS173" t="n">
        <v>55.53437</v>
      </c>
      <c r="AHT173" t="n">
        <v>55.73367</v>
      </c>
      <c r="AHU173" t="n">
        <v>55.93549</v>
      </c>
      <c r="AHV173" t="n">
        <v>56.13988</v>
      </c>
      <c r="AHW173" t="n">
        <v>56.34691</v>
      </c>
      <c r="AHX173" t="n">
        <v>56.55664</v>
      </c>
      <c r="AHY173" t="n">
        <v>56.76913</v>
      </c>
      <c r="AHZ173" t="n">
        <v>56.98446</v>
      </c>
      <c r="AIA173" t="n">
        <v>57.20269</v>
      </c>
      <c r="AIB173" t="n">
        <v>57.4239</v>
      </c>
      <c r="AIC173" t="n">
        <v>57.64816</v>
      </c>
      <c r="AID173" t="n">
        <v>57.87555</v>
      </c>
      <c r="AIE173" t="n">
        <v>58.10616</v>
      </c>
      <c r="AIF173" t="n">
        <v>58.34006</v>
      </c>
      <c r="AIG173" t="n">
        <v>58.57735</v>
      </c>
      <c r="AIH173" t="n">
        <v>58.81812</v>
      </c>
      <c r="AII173" t="n">
        <v>59.06246</v>
      </c>
      <c r="AIJ173" t="n">
        <v>59.31047</v>
      </c>
      <c r="AIK173" t="n">
        <v>59.56225</v>
      </c>
      <c r="AIL173" t="n">
        <v>59.81791</v>
      </c>
      <c r="AIM173" t="n">
        <v>60.07756</v>
      </c>
      <c r="AIN173" t="n">
        <v>60.34133</v>
      </c>
      <c r="AIO173" t="n">
        <v>60.60931</v>
      </c>
      <c r="AIP173" t="n">
        <v>60.88165</v>
      </c>
      <c r="AIQ173" t="n">
        <v>61.15848</v>
      </c>
      <c r="AIR173" t="n">
        <v>61.43992</v>
      </c>
      <c r="AIS173" t="n">
        <v>61.72613</v>
      </c>
      <c r="AIT173" t="n">
        <v>62.01725</v>
      </c>
      <c r="AIU173" t="n">
        <v>62.31344</v>
      </c>
      <c r="AIV173" t="n">
        <v>62.61486</v>
      </c>
      <c r="AIW173" t="n">
        <v>62.92169</v>
      </c>
      <c r="AIX173" t="n">
        <v>63.2341</v>
      </c>
      <c r="AIY173" t="n">
        <v>63.55227</v>
      </c>
      <c r="AIZ173" t="n">
        <v>63.87642</v>
      </c>
      <c r="AJA173" t="n">
        <v>64.20672999999999</v>
      </c>
      <c r="AJB173" t="n">
        <v>64.54345000000001</v>
      </c>
      <c r="AJC173" t="n">
        <v>64.88677</v>
      </c>
      <c r="AJD173" t="n">
        <v>65.23696</v>
      </c>
      <c r="AJE173" t="n">
        <v>65.59426000000001</v>
      </c>
      <c r="AJF173" t="n">
        <v>65.95894</v>
      </c>
      <c r="AJG173" t="n">
        <v>66.33127</v>
      </c>
      <c r="AJH173" t="n">
        <v>66.71156000000001</v>
      </c>
      <c r="AJI173" t="n">
        <v>67.10011</v>
      </c>
      <c r="AJJ173" t="n">
        <v>67.49727</v>
      </c>
      <c r="AJK173" t="n">
        <v>67.90337</v>
      </c>
      <c r="AJL173" t="n">
        <v>68.3188</v>
      </c>
      <c r="AJM173" t="n">
        <v>68.74393999999999</v>
      </c>
      <c r="AJN173" t="n">
        <v>69.17921</v>
      </c>
      <c r="AJO173" t="n">
        <v>69.62505</v>
      </c>
      <c r="AJP173" t="n">
        <v>70.08195000000001</v>
      </c>
      <c r="AJQ173" t="n">
        <v>70.55038999999999</v>
      </c>
      <c r="AJR173" t="n">
        <v>71.03093</v>
      </c>
      <c r="AJS173" t="n">
        <v>71.52412</v>
      </c>
      <c r="AJT173" t="n">
        <v>72.03059</v>
      </c>
      <c r="AJU173" t="n">
        <v>72.55099</v>
      </c>
      <c r="AJV173" t="n">
        <v>73.08602999999999</v>
      </c>
      <c r="AJW173" t="n">
        <v>73.63645</v>
      </c>
      <c r="AJX173" t="n">
        <v>74.20309</v>
      </c>
      <c r="AJY173" t="n">
        <v>74.7868</v>
      </c>
      <c r="AJZ173" t="n">
        <v>75.38853</v>
      </c>
      <c r="AKA173" t="n">
        <v>76.00932</v>
      </c>
      <c r="AKB173" t="n">
        <v>76.65027000000001</v>
      </c>
      <c r="AKC173" t="n">
        <v>77.31258</v>
      </c>
      <c r="AKD173" t="n">
        <v>77.99755</v>
      </c>
      <c r="AKE173" t="n">
        <v>78.70662</v>
      </c>
      <c r="AKF173" t="n">
        <v>79.44135</v>
      </c>
      <c r="AKG173" t="n">
        <v>80.20343</v>
      </c>
      <c r="AKH173" t="n">
        <v>80.99475</v>
      </c>
      <c r="AKI173" t="n">
        <v>81.81737</v>
      </c>
      <c r="AKJ173" t="n">
        <v>82.67355999999999</v>
      </c>
      <c r="AKK173" t="n">
        <v>83.56586</v>
      </c>
      <c r="AKL173" t="n">
        <v>84.49706</v>
      </c>
      <c r="AKM173" t="n">
        <v>85.47031</v>
      </c>
      <c r="AKN173" t="n">
        <v>86.48909</v>
      </c>
      <c r="AKO173" t="n">
        <v>87.55734</v>
      </c>
      <c r="AKP173" t="n">
        <v>88.67952</v>
      </c>
      <c r="AKQ173" t="n">
        <v>89.86065000000001</v>
      </c>
      <c r="AKR173" t="n">
        <v>91.10647</v>
      </c>
      <c r="AKS173" t="n">
        <v>92.42355000000001</v>
      </c>
      <c r="AKT173" t="n">
        <v>93.81947</v>
      </c>
      <c r="AKU173" t="n">
        <v>95.30301</v>
      </c>
      <c r="AKV173" t="n">
        <v>96.88442000000001</v>
      </c>
      <c r="AKW173" t="n">
        <v>98.57577000000001</v>
      </c>
      <c r="AKX173" t="n">
        <v>100.39137</v>
      </c>
      <c r="AKY173" t="n">
        <v>102.34837</v>
      </c>
      <c r="AKZ173" t="n">
        <v>104.46749</v>
      </c>
      <c r="ALA173" t="n">
        <v>106.77415</v>
      </c>
      <c r="ALB173" t="n">
        <v>109.29984</v>
      </c>
      <c r="ALC173" t="n">
        <v>112.08425</v>
      </c>
      <c r="ALD173" t="n">
        <v>115.17824</v>
      </c>
      <c r="ALE173" t="n">
        <v>118.64832</v>
      </c>
      <c r="ALF173" t="n">
        <v>122.58358</v>
      </c>
      <c r="ALG173" t="n">
        <v>127.1068</v>
      </c>
      <c r="ALH173" t="n">
        <v>132.3932</v>
      </c>
      <c r="ALI173" t="n">
        <v>138.70404</v>
      </c>
      <c r="ALJ173" t="n">
        <v>146.45134</v>
      </c>
      <c r="ALK173" t="n">
        <v>156.33565</v>
      </c>
      <c r="ALL173" t="n">
        <v>169.68265</v>
      </c>
      <c r="ALM173" t="n">
        <v>189.45363</v>
      </c>
      <c r="ALN173" t="n">
        <v>224.62761</v>
      </c>
      <c r="ALO173" t="n">
        <v>362.21472</v>
      </c>
    </row>
    <row r="174">
      <c r="A174" t="inlineStr">
        <is>
          <t>Latvia</t>
        </is>
      </c>
      <c r="B174" t="inlineStr">
        <is>
          <t>LVA</t>
        </is>
      </c>
      <c r="C174" s="13">
        <f>AVERAGE(SI174,SJ174)</f>
        <v/>
      </c>
      <c r="D174" t="n">
        <v>0.28599</v>
      </c>
      <c r="E174" t="n">
        <v>0.38802</v>
      </c>
      <c r="F174" t="n">
        <v>0.61025</v>
      </c>
      <c r="G174" t="n">
        <v>1.78977</v>
      </c>
      <c r="H174" t="n">
        <v>3.01163</v>
      </c>
      <c r="I174" t="n">
        <v>3.66359</v>
      </c>
      <c r="J174" t="n">
        <v>4.1606</v>
      </c>
      <c r="K174" t="n">
        <v>4.38871</v>
      </c>
      <c r="L174" t="n">
        <v>4.52687</v>
      </c>
      <c r="M174" t="n">
        <v>4.75318</v>
      </c>
      <c r="N174" t="n">
        <v>5.11098</v>
      </c>
      <c r="O174" t="n">
        <v>5.29739</v>
      </c>
      <c r="P174" t="n">
        <v>5.55211</v>
      </c>
      <c r="Q174" t="n">
        <v>5.823</v>
      </c>
      <c r="R174" t="n">
        <v>6.09143</v>
      </c>
      <c r="S174" t="n">
        <v>6.35938</v>
      </c>
      <c r="T174" t="n">
        <v>6.58455</v>
      </c>
      <c r="U174" t="n">
        <v>6.64217</v>
      </c>
      <c r="V174" t="n">
        <v>6.95981</v>
      </c>
      <c r="W174" t="n">
        <v>7.38231</v>
      </c>
      <c r="X174" t="n">
        <v>7.52945</v>
      </c>
      <c r="Y174" t="n">
        <v>7.61438</v>
      </c>
      <c r="Z174" t="n">
        <v>7.92035</v>
      </c>
      <c r="AA174" t="n">
        <v>8.02355</v>
      </c>
      <c r="AB174" t="n">
        <v>8.07353</v>
      </c>
      <c r="AC174" t="n">
        <v>8.145049999999999</v>
      </c>
      <c r="AD174" t="n">
        <v>8.213990000000001</v>
      </c>
      <c r="AE174" t="n">
        <v>8.44951</v>
      </c>
      <c r="AF174" t="n">
        <v>8.614330000000001</v>
      </c>
      <c r="AG174" t="n">
        <v>8.68033</v>
      </c>
      <c r="AH174" t="n">
        <v>8.783289999999999</v>
      </c>
      <c r="AI174" t="n">
        <v>8.826079999999999</v>
      </c>
      <c r="AJ174" t="n">
        <v>8.85342</v>
      </c>
      <c r="AK174" t="n">
        <v>8.940480000000001</v>
      </c>
      <c r="AL174" t="n">
        <v>9.19525</v>
      </c>
      <c r="AM174" t="n">
        <v>9.34093</v>
      </c>
      <c r="AN174" t="n">
        <v>9.519</v>
      </c>
      <c r="AO174" t="n">
        <v>9.75633</v>
      </c>
      <c r="AP174" t="n">
        <v>9.847989999999999</v>
      </c>
      <c r="AQ174" t="n">
        <v>9.996549999999999</v>
      </c>
      <c r="AR174" t="n">
        <v>10.25356</v>
      </c>
      <c r="AS174" t="n">
        <v>10.43317</v>
      </c>
      <c r="AT174" t="n">
        <v>10.56767</v>
      </c>
      <c r="AU174" t="n">
        <v>10.65426</v>
      </c>
      <c r="AV174" t="n">
        <v>10.66523</v>
      </c>
      <c r="AW174" t="n">
        <v>10.73846</v>
      </c>
      <c r="AX174" t="n">
        <v>10.94811</v>
      </c>
      <c r="AY174" t="n">
        <v>11.00775</v>
      </c>
      <c r="AZ174" t="n">
        <v>11.11958</v>
      </c>
      <c r="BA174" t="n">
        <v>11.22491</v>
      </c>
      <c r="BB174" t="n">
        <v>11.29773</v>
      </c>
      <c r="BC174" t="n">
        <v>11.40378</v>
      </c>
      <c r="BD174" t="n">
        <v>11.56919</v>
      </c>
      <c r="BE174" t="n">
        <v>11.72698</v>
      </c>
      <c r="BF174" t="n">
        <v>11.77432</v>
      </c>
      <c r="BG174" t="n">
        <v>11.84242</v>
      </c>
      <c r="BH174" t="n">
        <v>11.94967</v>
      </c>
      <c r="BI174" t="n">
        <v>12.09776</v>
      </c>
      <c r="BJ174" t="n">
        <v>12.21844</v>
      </c>
      <c r="BK174" t="n">
        <v>12.35527</v>
      </c>
      <c r="BL174" t="n">
        <v>12.42834</v>
      </c>
      <c r="BM174" t="n">
        <v>12.47729</v>
      </c>
      <c r="BN174" t="n">
        <v>12.5872</v>
      </c>
      <c r="BO174" t="n">
        <v>12.69556</v>
      </c>
      <c r="BP174" t="n">
        <v>12.79819</v>
      </c>
      <c r="BQ174" t="n">
        <v>12.93069</v>
      </c>
      <c r="BR174" t="n">
        <v>13.05714</v>
      </c>
      <c r="BS174" t="n">
        <v>13.12538</v>
      </c>
      <c r="BT174" t="n">
        <v>13.2347</v>
      </c>
      <c r="BU174" t="n">
        <v>13.4224</v>
      </c>
      <c r="BV174" t="n">
        <v>13.55647</v>
      </c>
      <c r="BW174" t="n">
        <v>13.60174</v>
      </c>
      <c r="BX174" t="n">
        <v>13.69641</v>
      </c>
      <c r="BY174" t="n">
        <v>13.7825</v>
      </c>
      <c r="BZ174" t="n">
        <v>13.85405</v>
      </c>
      <c r="CA174" t="n">
        <v>13.91673</v>
      </c>
      <c r="CB174" t="n">
        <v>14.01882</v>
      </c>
      <c r="CC174" t="n">
        <v>14.1754</v>
      </c>
      <c r="CD174" t="n">
        <v>14.30167</v>
      </c>
      <c r="CE174" t="n">
        <v>14.35328</v>
      </c>
      <c r="CF174" t="n">
        <v>14.43839</v>
      </c>
      <c r="CG174" t="n">
        <v>14.51001</v>
      </c>
      <c r="CH174" t="n">
        <v>14.57549</v>
      </c>
      <c r="CI174" t="n">
        <v>14.62183</v>
      </c>
      <c r="CJ174" t="n">
        <v>14.68442</v>
      </c>
      <c r="CK174" t="n">
        <v>14.7321</v>
      </c>
      <c r="CL174" t="n">
        <v>14.76529</v>
      </c>
      <c r="CM174" t="n">
        <v>14.91465</v>
      </c>
      <c r="CN174" t="n">
        <v>15.01031</v>
      </c>
      <c r="CO174" t="n">
        <v>15.02573</v>
      </c>
      <c r="CP174" t="n">
        <v>15.048</v>
      </c>
      <c r="CQ174" t="n">
        <v>15.22896</v>
      </c>
      <c r="CR174" t="n">
        <v>15.35427</v>
      </c>
      <c r="CS174" t="n">
        <v>15.4126</v>
      </c>
      <c r="CT174" t="n">
        <v>15.5131</v>
      </c>
      <c r="CU174" t="n">
        <v>15.54884</v>
      </c>
      <c r="CV174" t="n">
        <v>15.55984</v>
      </c>
      <c r="CW174" t="n">
        <v>15.65532</v>
      </c>
      <c r="CX174" t="n">
        <v>15.71289</v>
      </c>
      <c r="CY174" t="n">
        <v>15.75062</v>
      </c>
      <c r="CZ174" t="n">
        <v>15.78008</v>
      </c>
      <c r="DA174" t="n">
        <v>15.83027</v>
      </c>
      <c r="DB174" t="n">
        <v>15.86561</v>
      </c>
      <c r="DC174" t="n">
        <v>15.99861</v>
      </c>
      <c r="DD174" t="n">
        <v>16.0285</v>
      </c>
      <c r="DE174" t="n">
        <v>16.07413</v>
      </c>
      <c r="DF174" t="n">
        <v>16.09388</v>
      </c>
      <c r="DG174" t="n">
        <v>16.1457</v>
      </c>
      <c r="DH174" t="n">
        <v>16.18757</v>
      </c>
      <c r="DI174" t="n">
        <v>16.21375</v>
      </c>
      <c r="DJ174" t="n">
        <v>16.26475</v>
      </c>
      <c r="DK174" t="n">
        <v>16.30846</v>
      </c>
      <c r="DL174" t="n">
        <v>16.32509</v>
      </c>
      <c r="DM174" t="n">
        <v>16.37277</v>
      </c>
      <c r="DN174" t="n">
        <v>16.47277</v>
      </c>
      <c r="DO174" t="n">
        <v>16.54067</v>
      </c>
      <c r="DP174" t="n">
        <v>16.58147</v>
      </c>
      <c r="DQ174" t="n">
        <v>16.66757</v>
      </c>
      <c r="DR174" t="n">
        <v>16.72649</v>
      </c>
      <c r="DS174" t="n">
        <v>16.78002</v>
      </c>
      <c r="DT174" t="n">
        <v>16.79789</v>
      </c>
      <c r="DU174" t="n">
        <v>16.80262</v>
      </c>
      <c r="DV174" t="n">
        <v>16.82433</v>
      </c>
      <c r="DW174" t="n">
        <v>16.91118</v>
      </c>
      <c r="DX174" t="n">
        <v>16.97358</v>
      </c>
      <c r="DY174" t="n">
        <v>17.01205</v>
      </c>
      <c r="DZ174" t="n">
        <v>17.05046</v>
      </c>
      <c r="EA174" t="n">
        <v>17.09401</v>
      </c>
      <c r="EB174" t="n">
        <v>17.19852</v>
      </c>
      <c r="EC174" t="n">
        <v>17.29772</v>
      </c>
      <c r="ED174" t="n">
        <v>17.33775</v>
      </c>
      <c r="EE174" t="n">
        <v>17.4231</v>
      </c>
      <c r="EF174" t="n">
        <v>17.52501</v>
      </c>
      <c r="EG174" t="n">
        <v>17.59409</v>
      </c>
      <c r="EH174" t="n">
        <v>17.7009</v>
      </c>
      <c r="EI174" t="n">
        <v>17.80386</v>
      </c>
      <c r="EJ174" t="n">
        <v>17.87673</v>
      </c>
      <c r="EK174" t="n">
        <v>17.95224</v>
      </c>
      <c r="EL174" t="n">
        <v>18.00994</v>
      </c>
      <c r="EM174" t="n">
        <v>18.09464</v>
      </c>
      <c r="EN174" t="n">
        <v>18.21516</v>
      </c>
      <c r="EO174" t="n">
        <v>18.26744</v>
      </c>
      <c r="EP174" t="n">
        <v>18.38221</v>
      </c>
      <c r="EQ174" t="n">
        <v>18.44226</v>
      </c>
      <c r="ER174" t="n">
        <v>18.53259</v>
      </c>
      <c r="ES174" t="n">
        <v>18.62717</v>
      </c>
      <c r="ET174" t="n">
        <v>18.67383</v>
      </c>
      <c r="EU174" t="n">
        <v>18.70072</v>
      </c>
      <c r="EV174" t="n">
        <v>18.746</v>
      </c>
      <c r="EW174" t="n">
        <v>18.78217</v>
      </c>
      <c r="EX174" t="n">
        <v>18.81763</v>
      </c>
      <c r="EY174" t="n">
        <v>18.86989</v>
      </c>
      <c r="EZ174" t="n">
        <v>18.95456</v>
      </c>
      <c r="FA174" t="n">
        <v>18.97632</v>
      </c>
      <c r="FB174" t="n">
        <v>19.03664</v>
      </c>
      <c r="FC174" t="n">
        <v>19.12402</v>
      </c>
      <c r="FD174" t="n">
        <v>19.18578</v>
      </c>
      <c r="FE174" t="n">
        <v>19.22982</v>
      </c>
      <c r="FF174" t="n">
        <v>19.26313</v>
      </c>
      <c r="FG174" t="n">
        <v>19.34595</v>
      </c>
      <c r="FH174" t="n">
        <v>19.45628</v>
      </c>
      <c r="FI174" t="n">
        <v>19.52506</v>
      </c>
      <c r="FJ174" t="n">
        <v>19.58494</v>
      </c>
      <c r="FK174" t="n">
        <v>19.6246</v>
      </c>
      <c r="FL174" t="n">
        <v>19.67373</v>
      </c>
      <c r="FM174" t="n">
        <v>19.68896</v>
      </c>
      <c r="FN174" t="n">
        <v>19.71998</v>
      </c>
      <c r="FO174" t="n">
        <v>19.79468</v>
      </c>
      <c r="FP174" t="n">
        <v>19.83749</v>
      </c>
      <c r="FQ174" t="n">
        <v>19.86659</v>
      </c>
      <c r="FR174" t="n">
        <v>19.88666</v>
      </c>
      <c r="FS174" t="n">
        <v>19.91647</v>
      </c>
      <c r="FT174" t="n">
        <v>19.98245</v>
      </c>
      <c r="FU174" t="n">
        <v>20.02102</v>
      </c>
      <c r="FV174" t="n">
        <v>20.05969</v>
      </c>
      <c r="FW174" t="n">
        <v>20.12591</v>
      </c>
      <c r="FX174" t="n">
        <v>20.16901</v>
      </c>
      <c r="FY174" t="n">
        <v>20.20229</v>
      </c>
      <c r="FZ174" t="n">
        <v>20.25693</v>
      </c>
      <c r="GA174" t="n">
        <v>20.32011</v>
      </c>
      <c r="GB174" t="n">
        <v>20.38104</v>
      </c>
      <c r="GC174" t="n">
        <v>20.44545</v>
      </c>
      <c r="GD174" t="n">
        <v>20.49471</v>
      </c>
      <c r="GE174" t="n">
        <v>20.56035</v>
      </c>
      <c r="GF174" t="n">
        <v>20.62288</v>
      </c>
      <c r="GG174" t="n">
        <v>20.69292</v>
      </c>
      <c r="GH174" t="n">
        <v>20.75908</v>
      </c>
      <c r="GI174" t="n">
        <v>20.78556</v>
      </c>
      <c r="GJ174" t="n">
        <v>20.8038</v>
      </c>
      <c r="GK174" t="n">
        <v>20.85126</v>
      </c>
      <c r="GL174" t="n">
        <v>20.89104</v>
      </c>
      <c r="GM174" t="n">
        <v>20.91784</v>
      </c>
      <c r="GN174" t="n">
        <v>20.96083</v>
      </c>
      <c r="GO174" t="n">
        <v>21.0081</v>
      </c>
      <c r="GP174" t="n">
        <v>21.08876</v>
      </c>
      <c r="GQ174" t="n">
        <v>21.16713</v>
      </c>
      <c r="GR174" t="n">
        <v>21.19544</v>
      </c>
      <c r="GS174" t="n">
        <v>21.22195</v>
      </c>
      <c r="GT174" t="n">
        <v>21.24038</v>
      </c>
      <c r="GU174" t="n">
        <v>21.2586</v>
      </c>
      <c r="GV174" t="n">
        <v>21.28489</v>
      </c>
      <c r="GW174" t="n">
        <v>21.30086</v>
      </c>
      <c r="GX174" t="n">
        <v>21.36968</v>
      </c>
      <c r="GY174" t="n">
        <v>21.41971</v>
      </c>
      <c r="GZ174" t="n">
        <v>21.45304</v>
      </c>
      <c r="HA174" t="n">
        <v>21.52533</v>
      </c>
      <c r="HB174" t="n">
        <v>21.57627</v>
      </c>
      <c r="HC174" t="n">
        <v>21.59919</v>
      </c>
      <c r="HD174" t="n">
        <v>21.64743</v>
      </c>
      <c r="HE174" t="n">
        <v>21.68749</v>
      </c>
      <c r="HF174" t="n">
        <v>21.7093</v>
      </c>
      <c r="HG174" t="n">
        <v>21.74285</v>
      </c>
      <c r="HH174" t="n">
        <v>21.80171</v>
      </c>
      <c r="HI174" t="n">
        <v>21.85034</v>
      </c>
      <c r="HJ174" t="n">
        <v>21.882</v>
      </c>
      <c r="HK174" t="n">
        <v>21.91154</v>
      </c>
      <c r="HL174" t="n">
        <v>21.93607</v>
      </c>
      <c r="HM174" t="n">
        <v>21.95805</v>
      </c>
      <c r="HN174" t="n">
        <v>21.97305</v>
      </c>
      <c r="HO174" t="n">
        <v>21.99195</v>
      </c>
      <c r="HP174" t="n">
        <v>22.02864</v>
      </c>
      <c r="HQ174" t="n">
        <v>22.08216</v>
      </c>
      <c r="HR174" t="n">
        <v>22.12396</v>
      </c>
      <c r="HS174" t="n">
        <v>22.1865</v>
      </c>
      <c r="HT174" t="n">
        <v>22.21771</v>
      </c>
      <c r="HU174" t="n">
        <v>22.26497</v>
      </c>
      <c r="HV174" t="n">
        <v>22.39185</v>
      </c>
      <c r="HW174" t="n">
        <v>22.42984</v>
      </c>
      <c r="HX174" t="n">
        <v>22.46921</v>
      </c>
      <c r="HY174" t="n">
        <v>22.50804</v>
      </c>
      <c r="HZ174" t="n">
        <v>22.59182</v>
      </c>
      <c r="IA174" t="n">
        <v>22.67535</v>
      </c>
      <c r="IB174" t="n">
        <v>22.71518</v>
      </c>
      <c r="IC174" t="n">
        <v>22.72479</v>
      </c>
      <c r="ID174" t="n">
        <v>22.76596</v>
      </c>
      <c r="IE174" t="n">
        <v>22.82658</v>
      </c>
      <c r="IF174" t="n">
        <v>22.8408</v>
      </c>
      <c r="IG174" t="n">
        <v>22.88087</v>
      </c>
      <c r="IH174" t="n">
        <v>22.91684</v>
      </c>
      <c r="II174" t="n">
        <v>22.95722</v>
      </c>
      <c r="IJ174" t="n">
        <v>23.01182</v>
      </c>
      <c r="IK174" t="n">
        <v>23.06012</v>
      </c>
      <c r="IL174" t="n">
        <v>23.12632</v>
      </c>
      <c r="IM174" t="n">
        <v>23.17743</v>
      </c>
      <c r="IN174" t="n">
        <v>23.22826</v>
      </c>
      <c r="IO174" t="n">
        <v>23.26991</v>
      </c>
      <c r="IP174" t="n">
        <v>23.29747</v>
      </c>
      <c r="IQ174" t="n">
        <v>23.33605</v>
      </c>
      <c r="IR174" t="n">
        <v>23.36723</v>
      </c>
      <c r="IS174" t="n">
        <v>23.39321</v>
      </c>
      <c r="IT174" t="n">
        <v>23.40445</v>
      </c>
      <c r="IU174" t="n">
        <v>23.4278</v>
      </c>
      <c r="IV174" t="n">
        <v>23.45743</v>
      </c>
      <c r="IW174" t="n">
        <v>23.48518</v>
      </c>
      <c r="IX174" t="n">
        <v>23.50317</v>
      </c>
      <c r="IY174" t="n">
        <v>23.56398</v>
      </c>
      <c r="IZ174" t="n">
        <v>23.65388</v>
      </c>
      <c r="JA174" t="n">
        <v>23.68499</v>
      </c>
      <c r="JB174" t="n">
        <v>23.7114</v>
      </c>
      <c r="JC174" t="n">
        <v>23.72764</v>
      </c>
      <c r="JD174" t="n">
        <v>23.76363</v>
      </c>
      <c r="JE174" t="n">
        <v>23.80163</v>
      </c>
      <c r="JF174" t="n">
        <v>23.86265</v>
      </c>
      <c r="JG174" t="n">
        <v>23.89128</v>
      </c>
      <c r="JH174" t="n">
        <v>23.90517</v>
      </c>
      <c r="JI174" t="n">
        <v>23.93373</v>
      </c>
      <c r="JJ174" t="n">
        <v>23.99986</v>
      </c>
      <c r="JK174" t="n">
        <v>24.05941</v>
      </c>
      <c r="JL174" t="n">
        <v>24.08779</v>
      </c>
      <c r="JM174" t="n">
        <v>24.13785</v>
      </c>
      <c r="JN174" t="n">
        <v>24.16629</v>
      </c>
      <c r="JO174" t="n">
        <v>24.20601</v>
      </c>
      <c r="JP174" t="n">
        <v>24.23359</v>
      </c>
      <c r="JQ174" t="n">
        <v>24.28637</v>
      </c>
      <c r="JR174" t="n">
        <v>24.32882</v>
      </c>
      <c r="JS174" t="n">
        <v>24.35843</v>
      </c>
      <c r="JT174" t="n">
        <v>24.40535</v>
      </c>
      <c r="JU174" t="n">
        <v>24.44491</v>
      </c>
      <c r="JV174" t="n">
        <v>24.47613</v>
      </c>
      <c r="JW174" t="n">
        <v>24.50881</v>
      </c>
      <c r="JX174" t="n">
        <v>24.55369</v>
      </c>
      <c r="JY174" t="n">
        <v>24.57901</v>
      </c>
      <c r="JZ174" t="n">
        <v>24.61377</v>
      </c>
      <c r="KA174" t="n">
        <v>24.64152</v>
      </c>
      <c r="KB174" t="n">
        <v>24.66759</v>
      </c>
      <c r="KC174" t="n">
        <v>24.72829</v>
      </c>
      <c r="KD174" t="n">
        <v>24.77823</v>
      </c>
      <c r="KE174" t="n">
        <v>24.83008</v>
      </c>
      <c r="KF174" t="n">
        <v>24.87622</v>
      </c>
      <c r="KG174" t="n">
        <v>24.8884</v>
      </c>
      <c r="KH174" t="n">
        <v>24.92556</v>
      </c>
      <c r="KI174" t="n">
        <v>24.95624</v>
      </c>
      <c r="KJ174" t="n">
        <v>24.99242</v>
      </c>
      <c r="KK174" t="n">
        <v>25.01624</v>
      </c>
      <c r="KL174" t="n">
        <v>25.06911</v>
      </c>
      <c r="KM174" t="n">
        <v>25.10816</v>
      </c>
      <c r="KN174" t="n">
        <v>25.15268</v>
      </c>
      <c r="KO174" t="n">
        <v>25.17694</v>
      </c>
      <c r="KP174" t="n">
        <v>25.2475</v>
      </c>
      <c r="KQ174" t="n">
        <v>25.28337</v>
      </c>
      <c r="KR174" t="n">
        <v>25.31846</v>
      </c>
      <c r="KS174" t="n">
        <v>25.3782</v>
      </c>
      <c r="KT174" t="n">
        <v>25.42134</v>
      </c>
      <c r="KU174" t="n">
        <v>25.45717</v>
      </c>
      <c r="KV174" t="n">
        <v>25.47668</v>
      </c>
      <c r="KW174" t="n">
        <v>25.51052</v>
      </c>
      <c r="KX174" t="n">
        <v>25.55344</v>
      </c>
      <c r="KY174" t="n">
        <v>25.56361</v>
      </c>
      <c r="KZ174" t="n">
        <v>25.59515</v>
      </c>
      <c r="LA174" t="n">
        <v>25.6621</v>
      </c>
      <c r="LB174" t="n">
        <v>25.71156</v>
      </c>
      <c r="LC174" t="n">
        <v>25.75671</v>
      </c>
      <c r="LD174" t="n">
        <v>25.78261</v>
      </c>
      <c r="LE174" t="n">
        <v>25.82588</v>
      </c>
      <c r="LF174" t="n">
        <v>25.8649</v>
      </c>
      <c r="LG174" t="n">
        <v>25.92583</v>
      </c>
      <c r="LH174" t="n">
        <v>25.99108</v>
      </c>
      <c r="LI174" t="n">
        <v>26.04139</v>
      </c>
      <c r="LJ174" t="n">
        <v>26.1019</v>
      </c>
      <c r="LK174" t="n">
        <v>26.11076</v>
      </c>
      <c r="LL174" t="n">
        <v>26.13344</v>
      </c>
      <c r="LM174" t="n">
        <v>26.14786</v>
      </c>
      <c r="LN174" t="n">
        <v>26.18109</v>
      </c>
      <c r="LO174" t="n">
        <v>26.25009</v>
      </c>
      <c r="LP174" t="n">
        <v>26.32401</v>
      </c>
      <c r="LQ174" t="n">
        <v>26.36907</v>
      </c>
      <c r="LR174" t="n">
        <v>26.39808</v>
      </c>
      <c r="LS174" t="n">
        <v>26.40155</v>
      </c>
      <c r="LT174" t="n">
        <v>26.42818</v>
      </c>
      <c r="LU174" t="n">
        <v>26.46364</v>
      </c>
      <c r="LV174" t="n">
        <v>26.50224</v>
      </c>
      <c r="LW174" t="n">
        <v>26.55705</v>
      </c>
      <c r="LX174" t="n">
        <v>26.5977</v>
      </c>
      <c r="LY174" t="n">
        <v>26.61813</v>
      </c>
      <c r="LZ174" t="n">
        <v>26.66843</v>
      </c>
      <c r="MA174" t="n">
        <v>26.75572</v>
      </c>
      <c r="MB174" t="n">
        <v>26.77504</v>
      </c>
      <c r="MC174" t="n">
        <v>26.81051</v>
      </c>
      <c r="MD174" t="n">
        <v>26.88287</v>
      </c>
      <c r="ME174" t="n">
        <v>26.91738</v>
      </c>
      <c r="MF174" t="n">
        <v>26.97364</v>
      </c>
      <c r="MG174" t="n">
        <v>27.01369</v>
      </c>
      <c r="MH174" t="n">
        <v>27.04283</v>
      </c>
      <c r="MI174" t="n">
        <v>27.10949</v>
      </c>
      <c r="MJ174" t="n">
        <v>27.18642</v>
      </c>
      <c r="MK174" t="n">
        <v>27.21703</v>
      </c>
      <c r="ML174" t="n">
        <v>27.30793</v>
      </c>
      <c r="MM174" t="n">
        <v>27.38241</v>
      </c>
      <c r="MN174" t="n">
        <v>27.42619</v>
      </c>
      <c r="MO174" t="n">
        <v>27.44525</v>
      </c>
      <c r="MP174" t="n">
        <v>27.46117</v>
      </c>
      <c r="MQ174" t="n">
        <v>27.48395</v>
      </c>
      <c r="MR174" t="n">
        <v>27.56978</v>
      </c>
      <c r="MS174" t="n">
        <v>27.64268</v>
      </c>
      <c r="MT174" t="n">
        <v>27.70337</v>
      </c>
      <c r="MU174" t="n">
        <v>27.74747</v>
      </c>
      <c r="MV174" t="n">
        <v>27.78564</v>
      </c>
      <c r="MW174" t="n">
        <v>27.8741</v>
      </c>
      <c r="MX174" t="n">
        <v>27.91339</v>
      </c>
      <c r="MY174" t="n">
        <v>27.93789</v>
      </c>
      <c r="MZ174" t="n">
        <v>27.96726</v>
      </c>
      <c r="NA174" t="n">
        <v>27.98394</v>
      </c>
      <c r="NB174" t="n">
        <v>28.00887</v>
      </c>
      <c r="NC174" t="n">
        <v>28.01671</v>
      </c>
      <c r="ND174" t="n">
        <v>28.02026</v>
      </c>
      <c r="NE174" t="n">
        <v>28.0262</v>
      </c>
      <c r="NF174" t="n">
        <v>28.06672</v>
      </c>
      <c r="NG174" t="n">
        <v>28.11564</v>
      </c>
      <c r="NH174" t="n">
        <v>28.1569</v>
      </c>
      <c r="NI174" t="n">
        <v>28.19351</v>
      </c>
      <c r="NJ174" t="n">
        <v>28.25439</v>
      </c>
      <c r="NK174" t="n">
        <v>28.31095</v>
      </c>
      <c r="NL174" t="n">
        <v>28.33901</v>
      </c>
      <c r="NM174" t="n">
        <v>28.38282</v>
      </c>
      <c r="NN174" t="n">
        <v>28.44515</v>
      </c>
      <c r="NO174" t="n">
        <v>28.47962</v>
      </c>
      <c r="NP174" t="n">
        <v>28.50199</v>
      </c>
      <c r="NQ174" t="n">
        <v>28.55577</v>
      </c>
      <c r="NR174" t="n">
        <v>28.57944</v>
      </c>
      <c r="NS174" t="n">
        <v>28.63061</v>
      </c>
      <c r="NT174" t="n">
        <v>28.66349</v>
      </c>
      <c r="NU174" t="n">
        <v>28.68555</v>
      </c>
      <c r="NV174" t="n">
        <v>28.69418</v>
      </c>
      <c r="NW174" t="n">
        <v>28.74197</v>
      </c>
      <c r="NX174" t="n">
        <v>28.78237</v>
      </c>
      <c r="NY174" t="n">
        <v>28.83219</v>
      </c>
      <c r="NZ174" t="n">
        <v>28.88021</v>
      </c>
      <c r="OA174" t="n">
        <v>28.92518</v>
      </c>
      <c r="OB174" t="n">
        <v>28.97423</v>
      </c>
      <c r="OC174" t="n">
        <v>28.99487</v>
      </c>
      <c r="OD174" t="n">
        <v>29.00552</v>
      </c>
      <c r="OE174" t="n">
        <v>29.01063</v>
      </c>
      <c r="OF174" t="n">
        <v>29.03834</v>
      </c>
      <c r="OG174" t="n">
        <v>29.07006</v>
      </c>
      <c r="OH174" t="n">
        <v>29.1012</v>
      </c>
      <c r="OI174" t="n">
        <v>29.13676</v>
      </c>
      <c r="OJ174" t="n">
        <v>29.16418</v>
      </c>
      <c r="OK174" t="n">
        <v>29.20364</v>
      </c>
      <c r="OL174" t="n">
        <v>29.21805</v>
      </c>
      <c r="OM174" t="n">
        <v>29.25251</v>
      </c>
      <c r="ON174" t="n">
        <v>29.2747</v>
      </c>
      <c r="OO174" t="n">
        <v>29.29148</v>
      </c>
      <c r="OP174" t="n">
        <v>29.34972</v>
      </c>
      <c r="OQ174" t="n">
        <v>29.39084</v>
      </c>
      <c r="OR174" t="n">
        <v>29.41027</v>
      </c>
      <c r="OS174" t="n">
        <v>29.44987</v>
      </c>
      <c r="OT174" t="n">
        <v>29.49152</v>
      </c>
      <c r="OU174" t="n">
        <v>29.51271</v>
      </c>
      <c r="OV174" t="n">
        <v>29.52592</v>
      </c>
      <c r="OW174" t="n">
        <v>29.57136</v>
      </c>
      <c r="OX174" t="n">
        <v>29.60246</v>
      </c>
      <c r="OY174" t="n">
        <v>29.62759</v>
      </c>
      <c r="OZ174" t="n">
        <v>29.67352</v>
      </c>
      <c r="PA174" t="n">
        <v>29.70438</v>
      </c>
      <c r="PB174" t="n">
        <v>29.72451</v>
      </c>
      <c r="PC174" t="n">
        <v>29.76121</v>
      </c>
      <c r="PD174" t="n">
        <v>29.8187</v>
      </c>
      <c r="PE174" t="n">
        <v>29.87065</v>
      </c>
      <c r="PF174" t="n">
        <v>29.96493</v>
      </c>
      <c r="PG174" t="n">
        <v>30.01808</v>
      </c>
      <c r="PH174" t="n">
        <v>30.05114</v>
      </c>
      <c r="PI174" t="n">
        <v>30.09915</v>
      </c>
      <c r="PJ174" t="n">
        <v>30.12814</v>
      </c>
      <c r="PK174" t="n">
        <v>30.14935</v>
      </c>
      <c r="PL174" t="n">
        <v>30.17</v>
      </c>
      <c r="PM174" t="n">
        <v>30.20645</v>
      </c>
      <c r="PN174" t="n">
        <v>30.24253</v>
      </c>
      <c r="PO174" t="n">
        <v>30.28492</v>
      </c>
      <c r="PP174" t="n">
        <v>30.33061</v>
      </c>
      <c r="PQ174" t="n">
        <v>30.42209</v>
      </c>
      <c r="PR174" t="n">
        <v>30.45971</v>
      </c>
      <c r="PS174" t="n">
        <v>30.48327</v>
      </c>
      <c r="PT174" t="n">
        <v>30.5282</v>
      </c>
      <c r="PU174" t="n">
        <v>30.574</v>
      </c>
      <c r="PV174" t="n">
        <v>30.60189</v>
      </c>
      <c r="PW174" t="n">
        <v>30.63108</v>
      </c>
      <c r="PX174" t="n">
        <v>30.68679</v>
      </c>
      <c r="PY174" t="n">
        <v>30.71575</v>
      </c>
      <c r="PZ174" t="n">
        <v>30.73911</v>
      </c>
      <c r="QA174" t="n">
        <v>30.7963</v>
      </c>
      <c r="QB174" t="n">
        <v>30.83405</v>
      </c>
      <c r="QC174" t="n">
        <v>30.86478</v>
      </c>
      <c r="QD174" t="n">
        <v>30.90936</v>
      </c>
      <c r="QE174" t="n">
        <v>30.94613</v>
      </c>
      <c r="QF174" t="n">
        <v>30.98951</v>
      </c>
      <c r="QG174" t="n">
        <v>31.04576</v>
      </c>
      <c r="QH174" t="n">
        <v>31.08165</v>
      </c>
      <c r="QI174" t="n">
        <v>31.12402</v>
      </c>
      <c r="QJ174" t="n">
        <v>31.18353</v>
      </c>
      <c r="QK174" t="n">
        <v>31.2377</v>
      </c>
      <c r="QL174" t="n">
        <v>31.26342</v>
      </c>
      <c r="QM174" t="n">
        <v>31.29752</v>
      </c>
      <c r="QN174" t="n">
        <v>31.37525</v>
      </c>
      <c r="QO174" t="n">
        <v>31.43993</v>
      </c>
      <c r="QP174" t="n">
        <v>31.52079</v>
      </c>
      <c r="QQ174" t="n">
        <v>31.55713</v>
      </c>
      <c r="QR174" t="n">
        <v>31.57778</v>
      </c>
      <c r="QS174" t="n">
        <v>31.61271</v>
      </c>
      <c r="QT174" t="n">
        <v>31.69959</v>
      </c>
      <c r="QU174" t="n">
        <v>31.77519</v>
      </c>
      <c r="QV174" t="n">
        <v>31.80819</v>
      </c>
      <c r="QW174" t="n">
        <v>31.82265</v>
      </c>
      <c r="QX174" t="n">
        <v>31.85923</v>
      </c>
      <c r="QY174" t="n">
        <v>31.90679</v>
      </c>
      <c r="QZ174" t="n">
        <v>31.95383</v>
      </c>
      <c r="RA174" t="n">
        <v>32.0015</v>
      </c>
      <c r="RB174" t="n">
        <v>32.0798</v>
      </c>
      <c r="RC174" t="n">
        <v>32.15479</v>
      </c>
      <c r="RD174" t="n">
        <v>32.1783</v>
      </c>
      <c r="RE174" t="n">
        <v>32.23033</v>
      </c>
      <c r="RF174" t="n">
        <v>32.30314</v>
      </c>
      <c r="RG174" t="n">
        <v>32.36976</v>
      </c>
      <c r="RH174" t="n">
        <v>32.45388</v>
      </c>
      <c r="RI174" t="n">
        <v>32.54148</v>
      </c>
      <c r="RJ174" t="n">
        <v>32.59713</v>
      </c>
      <c r="RK174" t="n">
        <v>32.63519</v>
      </c>
      <c r="RL174" t="n">
        <v>32.72299</v>
      </c>
      <c r="RM174" t="n">
        <v>32.7778</v>
      </c>
      <c r="RN174" t="n">
        <v>32.8073</v>
      </c>
      <c r="RO174" t="n">
        <v>32.86531</v>
      </c>
      <c r="RP174" t="n">
        <v>32.90306</v>
      </c>
      <c r="RQ174" t="n">
        <v>32.92348</v>
      </c>
      <c r="RR174" t="n">
        <v>32.94389</v>
      </c>
      <c r="RS174" t="n">
        <v>32.98154</v>
      </c>
      <c r="RT174" t="n">
        <v>33.01091</v>
      </c>
      <c r="RU174" t="n">
        <v>33.06767</v>
      </c>
      <c r="RV174" t="n">
        <v>33.12532</v>
      </c>
      <c r="RW174" t="n">
        <v>33.16482</v>
      </c>
      <c r="RX174" t="n">
        <v>33.18291</v>
      </c>
      <c r="RY174" t="n">
        <v>33.23178</v>
      </c>
      <c r="RZ174" t="n">
        <v>33.33831</v>
      </c>
      <c r="SA174" t="n">
        <v>33.37077</v>
      </c>
      <c r="SB174" t="n">
        <v>33.41155</v>
      </c>
      <c r="SC174" t="n">
        <v>33.44874</v>
      </c>
      <c r="SD174" t="n">
        <v>33.47719</v>
      </c>
      <c r="SE174" t="n">
        <v>33.5214</v>
      </c>
      <c r="SF174" t="n">
        <v>33.54794</v>
      </c>
      <c r="SG174" t="n">
        <v>33.58401</v>
      </c>
      <c r="SH174" t="n">
        <v>33.60419</v>
      </c>
      <c r="SI174" t="n">
        <v>33.6396</v>
      </c>
      <c r="SJ174" t="n">
        <v>33.6884</v>
      </c>
      <c r="SK174" t="n">
        <v>33.73412</v>
      </c>
      <c r="SL174" t="n">
        <v>33.78053</v>
      </c>
      <c r="SM174" t="n">
        <v>33.79184</v>
      </c>
      <c r="SN174" t="n">
        <v>33.81303</v>
      </c>
      <c r="SO174" t="n">
        <v>33.86617</v>
      </c>
      <c r="SP174" t="n">
        <v>33.89759</v>
      </c>
      <c r="SQ174" t="n">
        <v>33.95243</v>
      </c>
      <c r="SR174" t="n">
        <v>33.99243</v>
      </c>
      <c r="SS174" t="n">
        <v>34.02665</v>
      </c>
      <c r="ST174" t="n">
        <v>34.08637</v>
      </c>
      <c r="SU174" t="n">
        <v>34.15229</v>
      </c>
      <c r="SV174" t="n">
        <v>34.17951</v>
      </c>
      <c r="SW174" t="n">
        <v>34.2369</v>
      </c>
      <c r="SX174" t="n">
        <v>34.29451</v>
      </c>
      <c r="SY174" t="n">
        <v>34.41212</v>
      </c>
      <c r="SZ174" t="n">
        <v>34.47565</v>
      </c>
      <c r="TA174" t="n">
        <v>34.55331</v>
      </c>
      <c r="TB174" t="n">
        <v>34.57274</v>
      </c>
      <c r="TC174" t="n">
        <v>34.62213</v>
      </c>
      <c r="TD174" t="n">
        <v>34.64251</v>
      </c>
      <c r="TE174" t="n">
        <v>34.67731</v>
      </c>
      <c r="TF174" t="n">
        <v>34.76854</v>
      </c>
      <c r="TG174" t="n">
        <v>34.83167</v>
      </c>
      <c r="TH174" t="n">
        <v>34.86896</v>
      </c>
      <c r="TI174" t="n">
        <v>34.89924</v>
      </c>
      <c r="TJ174" t="n">
        <v>34.93392</v>
      </c>
      <c r="TK174" t="n">
        <v>34.96273</v>
      </c>
      <c r="TL174" t="n">
        <v>35.04092</v>
      </c>
      <c r="TM174" t="n">
        <v>35.09045</v>
      </c>
      <c r="TN174" t="n">
        <v>35.14559</v>
      </c>
      <c r="TO174" t="n">
        <v>35.21854</v>
      </c>
      <c r="TP174" t="n">
        <v>35.30703</v>
      </c>
      <c r="TQ174" t="n">
        <v>35.40398</v>
      </c>
      <c r="TR174" t="n">
        <v>35.44896</v>
      </c>
      <c r="TS174" t="n">
        <v>35.47414</v>
      </c>
      <c r="TT174" t="n">
        <v>35.50692</v>
      </c>
      <c r="TU174" t="n">
        <v>35.5647</v>
      </c>
      <c r="TV174" t="n">
        <v>35.59253</v>
      </c>
      <c r="TW174" t="n">
        <v>35.61817</v>
      </c>
      <c r="TX174" t="n">
        <v>35.69394</v>
      </c>
      <c r="TY174" t="n">
        <v>35.75098</v>
      </c>
      <c r="TZ174" t="n">
        <v>35.846</v>
      </c>
      <c r="UA174" t="n">
        <v>35.95441</v>
      </c>
      <c r="UB174" t="n">
        <v>35.97736</v>
      </c>
      <c r="UC174" t="n">
        <v>36.00256</v>
      </c>
      <c r="UD174" t="n">
        <v>36.05216</v>
      </c>
      <c r="UE174" t="n">
        <v>36.06962</v>
      </c>
      <c r="UF174" t="n">
        <v>36.08887</v>
      </c>
      <c r="UG174" t="n">
        <v>36.14386</v>
      </c>
      <c r="UH174" t="n">
        <v>36.22764</v>
      </c>
      <c r="UI174" t="n">
        <v>36.26571</v>
      </c>
      <c r="UJ174" t="n">
        <v>36.31251</v>
      </c>
      <c r="UK174" t="n">
        <v>36.37014</v>
      </c>
      <c r="UL174" t="n">
        <v>36.41548</v>
      </c>
      <c r="UM174" t="n">
        <v>36.43713</v>
      </c>
      <c r="UN174" t="n">
        <v>36.44563</v>
      </c>
      <c r="UO174" t="n">
        <v>36.48133</v>
      </c>
      <c r="UP174" t="n">
        <v>36.56281</v>
      </c>
      <c r="UQ174" t="n">
        <v>36.61746</v>
      </c>
      <c r="UR174" t="n">
        <v>36.6491</v>
      </c>
      <c r="US174" t="n">
        <v>36.74404</v>
      </c>
      <c r="UT174" t="n">
        <v>36.84044</v>
      </c>
      <c r="UU174" t="n">
        <v>36.95215</v>
      </c>
      <c r="UV174" t="n">
        <v>36.99038</v>
      </c>
      <c r="UW174" t="n">
        <v>37.03277</v>
      </c>
      <c r="UX174" t="n">
        <v>37.06579</v>
      </c>
      <c r="UY174" t="n">
        <v>37.1334</v>
      </c>
      <c r="UZ174" t="n">
        <v>37.22974</v>
      </c>
      <c r="VA174" t="n">
        <v>37.24808</v>
      </c>
      <c r="VB174" t="n">
        <v>37.30235</v>
      </c>
      <c r="VC174" t="n">
        <v>37.37721</v>
      </c>
      <c r="VD174" t="n">
        <v>37.46714</v>
      </c>
      <c r="VE174" t="n">
        <v>37.50888</v>
      </c>
      <c r="VF174" t="n">
        <v>37.5481</v>
      </c>
      <c r="VG174" t="n">
        <v>37.58614</v>
      </c>
      <c r="VH174" t="n">
        <v>37.64959</v>
      </c>
      <c r="VI174" t="n">
        <v>37.7265</v>
      </c>
      <c r="VJ174" t="n">
        <v>37.74952</v>
      </c>
      <c r="VK174" t="n">
        <v>37.78028</v>
      </c>
      <c r="VL174" t="n">
        <v>37.86803</v>
      </c>
      <c r="VM174" t="n">
        <v>37.94141</v>
      </c>
      <c r="VN174" t="n">
        <v>38.0189</v>
      </c>
      <c r="VO174" t="n">
        <v>38.10416</v>
      </c>
      <c r="VP174" t="n">
        <v>38.19953</v>
      </c>
      <c r="VQ174" t="n">
        <v>38.21983</v>
      </c>
      <c r="VR174" t="n">
        <v>38.25327</v>
      </c>
      <c r="VS174" t="n">
        <v>38.27148</v>
      </c>
      <c r="VT174" t="n">
        <v>38.30339</v>
      </c>
      <c r="VU174" t="n">
        <v>38.34391</v>
      </c>
      <c r="VV174" t="n">
        <v>38.40546</v>
      </c>
      <c r="VW174" t="n">
        <v>38.47384</v>
      </c>
      <c r="VX174" t="n">
        <v>38.5261</v>
      </c>
      <c r="VY174" t="n">
        <v>38.57712</v>
      </c>
      <c r="VZ174" t="n">
        <v>38.63784</v>
      </c>
      <c r="WA174" t="n">
        <v>38.67231</v>
      </c>
      <c r="WB174" t="n">
        <v>38.71921</v>
      </c>
      <c r="WC174" t="n">
        <v>38.75431</v>
      </c>
      <c r="WD174" t="n">
        <v>38.79372</v>
      </c>
      <c r="WE174" t="n">
        <v>38.83211</v>
      </c>
      <c r="WF174" t="n">
        <v>38.86819</v>
      </c>
      <c r="WG174" t="n">
        <v>38.93253</v>
      </c>
      <c r="WH174" t="n">
        <v>38.99423</v>
      </c>
      <c r="WI174" t="n">
        <v>39.04441</v>
      </c>
      <c r="WJ174" t="n">
        <v>39.11584</v>
      </c>
      <c r="WK174" t="n">
        <v>39.15713</v>
      </c>
      <c r="WL174" t="n">
        <v>39.20192</v>
      </c>
      <c r="WM174" t="n">
        <v>39.28323</v>
      </c>
      <c r="WN174" t="n">
        <v>39.38523</v>
      </c>
      <c r="WO174" t="n">
        <v>39.49136</v>
      </c>
      <c r="WP174" t="n">
        <v>39.54114</v>
      </c>
      <c r="WQ174" t="n">
        <v>39.56365</v>
      </c>
      <c r="WR174" t="n">
        <v>39.61415</v>
      </c>
      <c r="WS174" t="n">
        <v>39.69125</v>
      </c>
      <c r="WT174" t="n">
        <v>39.73492</v>
      </c>
      <c r="WU174" t="n">
        <v>39.75554</v>
      </c>
      <c r="WV174" t="n">
        <v>39.88141</v>
      </c>
      <c r="WW174" t="n">
        <v>39.95383</v>
      </c>
      <c r="WX174" t="n">
        <v>40.04196</v>
      </c>
      <c r="WY174" t="n">
        <v>40.12225</v>
      </c>
      <c r="WZ174" t="n">
        <v>40.18248</v>
      </c>
      <c r="XA174" t="n">
        <v>40.20643</v>
      </c>
      <c r="XB174" t="n">
        <v>40.2875</v>
      </c>
      <c r="XC174" t="n">
        <v>40.38094</v>
      </c>
      <c r="XD174" t="n">
        <v>40.43163</v>
      </c>
      <c r="XE174" t="n">
        <v>40.4569</v>
      </c>
      <c r="XF174" t="n">
        <v>40.52189</v>
      </c>
      <c r="XG174" t="n">
        <v>40.61726</v>
      </c>
      <c r="XH174" t="n">
        <v>40.68037</v>
      </c>
      <c r="XI174" t="n">
        <v>40.71101</v>
      </c>
      <c r="XJ174" t="n">
        <v>40.78694</v>
      </c>
      <c r="XK174" t="n">
        <v>40.83196</v>
      </c>
      <c r="XL174" t="n">
        <v>40.88123</v>
      </c>
      <c r="XM174" t="n">
        <v>40.94638</v>
      </c>
      <c r="XN174" t="n">
        <v>40.98402</v>
      </c>
      <c r="XO174" t="n">
        <v>41.05721</v>
      </c>
      <c r="XP174" t="n">
        <v>41.12558</v>
      </c>
      <c r="XQ174" t="n">
        <v>41.19504</v>
      </c>
      <c r="XR174" t="n">
        <v>41.23713</v>
      </c>
      <c r="XS174" t="n">
        <v>41.29089</v>
      </c>
      <c r="XT174" t="n">
        <v>41.38266</v>
      </c>
      <c r="XU174" t="n">
        <v>41.43094</v>
      </c>
      <c r="XV174" t="n">
        <v>41.48366</v>
      </c>
      <c r="XW174" t="n">
        <v>41.56656</v>
      </c>
      <c r="XX174" t="n">
        <v>41.63108</v>
      </c>
      <c r="XY174" t="n">
        <v>41.68669</v>
      </c>
      <c r="XZ174" t="n">
        <v>41.77479</v>
      </c>
      <c r="YA174" t="n">
        <v>41.88287</v>
      </c>
      <c r="YB174" t="n">
        <v>41.92218</v>
      </c>
      <c r="YC174" t="n">
        <v>41.99575</v>
      </c>
      <c r="YD174" t="n">
        <v>42.04943</v>
      </c>
      <c r="YE174" t="n">
        <v>42.12539</v>
      </c>
      <c r="YF174" t="n">
        <v>42.15281</v>
      </c>
      <c r="YG174" t="n">
        <v>42.2262</v>
      </c>
      <c r="YH174" t="n">
        <v>42.32033</v>
      </c>
      <c r="YI174" t="n">
        <v>42.41111</v>
      </c>
      <c r="YJ174" t="n">
        <v>42.44271</v>
      </c>
      <c r="YK174" t="n">
        <v>42.48574</v>
      </c>
      <c r="YL174" t="n">
        <v>42.54003</v>
      </c>
      <c r="YM174" t="n">
        <v>42.60918</v>
      </c>
      <c r="YN174" t="n">
        <v>42.64711</v>
      </c>
      <c r="YO174" t="n">
        <v>42.66834</v>
      </c>
      <c r="YP174" t="n">
        <v>42.70601</v>
      </c>
      <c r="YQ174" t="n">
        <v>42.73437</v>
      </c>
      <c r="YR174" t="n">
        <v>42.77451</v>
      </c>
      <c r="YS174" t="n">
        <v>42.86174</v>
      </c>
      <c r="YT174" t="n">
        <v>42.97334</v>
      </c>
      <c r="YU174" t="n">
        <v>43.01062</v>
      </c>
      <c r="YV174" t="n">
        <v>43.06405</v>
      </c>
      <c r="YW174" t="n">
        <v>43.13129</v>
      </c>
      <c r="YX174" t="n">
        <v>43.17097</v>
      </c>
      <c r="YY174" t="n">
        <v>43.21894</v>
      </c>
      <c r="YZ174" t="n">
        <v>43.24586</v>
      </c>
      <c r="ZA174" t="n">
        <v>43.31529</v>
      </c>
      <c r="ZB174" t="n">
        <v>43.37792</v>
      </c>
      <c r="ZC174" t="n">
        <v>43.47256</v>
      </c>
      <c r="ZD174" t="n">
        <v>43.54668</v>
      </c>
      <c r="ZE174" t="n">
        <v>43.65276</v>
      </c>
      <c r="ZF174" t="n">
        <v>43.67917</v>
      </c>
      <c r="ZG174" t="n">
        <v>43.73952</v>
      </c>
      <c r="ZH174" t="n">
        <v>43.78299</v>
      </c>
      <c r="ZI174" t="n">
        <v>43.80361</v>
      </c>
      <c r="ZJ174" t="n">
        <v>43.88939</v>
      </c>
      <c r="ZK174" t="n">
        <v>43.90549</v>
      </c>
      <c r="ZL174" t="n">
        <v>44.0197</v>
      </c>
      <c r="ZM174" t="n">
        <v>44.11882</v>
      </c>
      <c r="ZN174" t="n">
        <v>44.23503</v>
      </c>
      <c r="ZO174" t="n">
        <v>44.31475</v>
      </c>
      <c r="ZP174" t="n">
        <v>44.39381</v>
      </c>
      <c r="ZQ174" t="n">
        <v>44.45176</v>
      </c>
      <c r="ZR174" t="n">
        <v>44.50961</v>
      </c>
      <c r="ZS174" t="n">
        <v>44.61285</v>
      </c>
      <c r="ZT174" t="n">
        <v>44.64664</v>
      </c>
      <c r="ZU174" t="n">
        <v>44.73276</v>
      </c>
      <c r="ZV174" t="n">
        <v>44.84008</v>
      </c>
      <c r="ZW174" t="n">
        <v>44.97773</v>
      </c>
      <c r="ZX174" t="n">
        <v>45.07778</v>
      </c>
      <c r="ZY174" t="n">
        <v>45.16359</v>
      </c>
      <c r="ZZ174" t="n">
        <v>45.22515</v>
      </c>
      <c r="AAA174" t="n">
        <v>45.27411</v>
      </c>
      <c r="AAB174" t="n">
        <v>45.40231</v>
      </c>
      <c r="AAC174" t="n">
        <v>45.46083</v>
      </c>
      <c r="AAD174" t="n">
        <v>45.5011</v>
      </c>
      <c r="AAE174" t="n">
        <v>45.55275</v>
      </c>
      <c r="AAF174" t="n">
        <v>45.61663</v>
      </c>
      <c r="AAG174" t="n">
        <v>45.65602</v>
      </c>
      <c r="AAH174" t="n">
        <v>45.72868</v>
      </c>
      <c r="AAI174" t="n">
        <v>45.85978</v>
      </c>
      <c r="AAJ174" t="n">
        <v>45.94296</v>
      </c>
      <c r="AAK174" t="n">
        <v>46.00531</v>
      </c>
      <c r="AAL174" t="n">
        <v>46.06826</v>
      </c>
      <c r="AAM174" t="n">
        <v>46.20968</v>
      </c>
      <c r="AAN174" t="n">
        <v>46.2468</v>
      </c>
      <c r="AAO174" t="n">
        <v>46.30767</v>
      </c>
      <c r="AAP174" t="n">
        <v>46.46835</v>
      </c>
      <c r="AAQ174" t="n">
        <v>46.56232</v>
      </c>
      <c r="AAR174" t="n">
        <v>46.59053</v>
      </c>
      <c r="AAS174" t="n">
        <v>46.6909</v>
      </c>
      <c r="AAT174" t="n">
        <v>46.91872</v>
      </c>
      <c r="AAU174" t="n">
        <v>47.01408</v>
      </c>
      <c r="AAV174" t="n">
        <v>47.07547</v>
      </c>
      <c r="AAW174" t="n">
        <v>47.16732</v>
      </c>
      <c r="AAX174" t="n">
        <v>47.20099</v>
      </c>
      <c r="AAY174" t="n">
        <v>47.2464</v>
      </c>
      <c r="AAZ174" t="n">
        <v>47.36787</v>
      </c>
      <c r="ABA174" t="n">
        <v>47.51195</v>
      </c>
      <c r="ABB174" t="n">
        <v>47.56748</v>
      </c>
      <c r="ABC174" t="n">
        <v>47.694</v>
      </c>
      <c r="ABD174" t="n">
        <v>47.72143</v>
      </c>
      <c r="ABE174" t="n">
        <v>47.78848</v>
      </c>
      <c r="ABF174" t="n">
        <v>47.90341</v>
      </c>
      <c r="ABG174" t="n">
        <v>47.95803</v>
      </c>
      <c r="ABH174" t="n">
        <v>48.05703</v>
      </c>
      <c r="ABI174" t="n">
        <v>48.10345</v>
      </c>
      <c r="ABJ174" t="n">
        <v>48.1722</v>
      </c>
      <c r="ABK174" t="n">
        <v>48.28773</v>
      </c>
      <c r="ABL174" t="n">
        <v>48.43781</v>
      </c>
      <c r="ABM174" t="n">
        <v>48.63441</v>
      </c>
      <c r="ABN174" t="n">
        <v>48.69929</v>
      </c>
      <c r="ABO174" t="n">
        <v>48.77494</v>
      </c>
      <c r="ABP174" t="n">
        <v>48.81443</v>
      </c>
      <c r="ABQ174" t="n">
        <v>48.86623</v>
      </c>
      <c r="ABR174" t="n">
        <v>48.9155</v>
      </c>
      <c r="ABS174" t="n">
        <v>49.01414</v>
      </c>
      <c r="ABT174" t="n">
        <v>49.07341</v>
      </c>
      <c r="ABU174" t="n">
        <v>49.1423</v>
      </c>
      <c r="ABV174" t="n">
        <v>49.24121</v>
      </c>
      <c r="ABW174" t="n">
        <v>49.36192</v>
      </c>
      <c r="ABX174" t="n">
        <v>49.51277</v>
      </c>
      <c r="ABY174" t="n">
        <v>49.63159</v>
      </c>
      <c r="ABZ174" t="n">
        <v>49.72385</v>
      </c>
      <c r="ACA174" t="n">
        <v>49.79925</v>
      </c>
      <c r="ACB174" t="n">
        <v>49.92361</v>
      </c>
      <c r="ACC174" t="n">
        <v>50.02781</v>
      </c>
      <c r="ACD174" t="n">
        <v>50.13353</v>
      </c>
      <c r="ACE174" t="n">
        <v>50.26312</v>
      </c>
      <c r="ACF174" t="n">
        <v>50.33173</v>
      </c>
      <c r="ACG174" t="n">
        <v>50.36635</v>
      </c>
      <c r="ACH174" t="n">
        <v>50.43895</v>
      </c>
      <c r="ACI174" t="n">
        <v>50.62072</v>
      </c>
      <c r="ACJ174" t="n">
        <v>50.71202</v>
      </c>
      <c r="ACK174" t="n">
        <v>50.78209</v>
      </c>
      <c r="ACL174" t="n">
        <v>50.87049</v>
      </c>
      <c r="ACM174" t="n">
        <v>50.9324</v>
      </c>
      <c r="ACN174" t="n">
        <v>50.98502</v>
      </c>
      <c r="ACO174" t="n">
        <v>51.04992</v>
      </c>
      <c r="ACP174" t="n">
        <v>51.18362</v>
      </c>
      <c r="ACQ174" t="n">
        <v>51.28729</v>
      </c>
      <c r="ACR174" t="n">
        <v>51.39529</v>
      </c>
      <c r="ACS174" t="n">
        <v>51.59941</v>
      </c>
      <c r="ACT174" t="n">
        <v>51.7245</v>
      </c>
      <c r="ACU174" t="n">
        <v>51.82765</v>
      </c>
      <c r="ACV174" t="n">
        <v>51.88939</v>
      </c>
      <c r="ACW174" t="n">
        <v>51.99387</v>
      </c>
      <c r="ACX174" t="n">
        <v>52.14988</v>
      </c>
      <c r="ACY174" t="n">
        <v>52.23623</v>
      </c>
      <c r="ACZ174" t="n">
        <v>52.29292</v>
      </c>
      <c r="ADA174" t="n">
        <v>52.32404</v>
      </c>
      <c r="ADB174" t="n">
        <v>52.38107</v>
      </c>
      <c r="ADC174" t="n">
        <v>52.46351</v>
      </c>
      <c r="ADD174" t="n">
        <v>52.68042</v>
      </c>
      <c r="ADE174" t="n">
        <v>52.73873</v>
      </c>
      <c r="ADF174" t="n">
        <v>52.80624</v>
      </c>
      <c r="ADG174" t="n">
        <v>52.89496</v>
      </c>
      <c r="ADH174" t="n">
        <v>52.91948</v>
      </c>
      <c r="ADI174" t="n">
        <v>53.01352</v>
      </c>
      <c r="ADJ174" t="n">
        <v>53.16058</v>
      </c>
      <c r="ADK174" t="n">
        <v>53.27457</v>
      </c>
      <c r="ADL174" t="n">
        <v>53.39075</v>
      </c>
      <c r="ADM174" t="n">
        <v>53.46465</v>
      </c>
      <c r="ADN174" t="n">
        <v>53.57148</v>
      </c>
      <c r="ADO174" t="n">
        <v>53.63765</v>
      </c>
      <c r="ADP174" t="n">
        <v>53.65928</v>
      </c>
      <c r="ADQ174" t="n">
        <v>53.72388</v>
      </c>
      <c r="ADR174" t="n">
        <v>53.78264</v>
      </c>
      <c r="ADS174" t="n">
        <v>53.84942</v>
      </c>
      <c r="ADT174" t="n">
        <v>53.95551</v>
      </c>
      <c r="ADU174" t="n">
        <v>53.9882</v>
      </c>
      <c r="ADV174" t="n">
        <v>54.05326</v>
      </c>
      <c r="ADW174" t="n">
        <v>54.12663</v>
      </c>
      <c r="ADX174" t="n">
        <v>54.17743</v>
      </c>
      <c r="ADY174" t="n">
        <v>54.25034</v>
      </c>
      <c r="ADZ174" t="n">
        <v>54.3702</v>
      </c>
      <c r="AEA174" t="n">
        <v>54.45242</v>
      </c>
      <c r="AEB174" t="n">
        <v>54.52164</v>
      </c>
      <c r="AEC174" t="n">
        <v>54.69302</v>
      </c>
      <c r="AED174" t="n">
        <v>54.79761</v>
      </c>
      <c r="AEE174" t="n">
        <v>54.86644</v>
      </c>
      <c r="AEF174" t="n">
        <v>55.08172</v>
      </c>
      <c r="AEG174" t="n">
        <v>55.3348</v>
      </c>
      <c r="AEH174" t="n">
        <v>55.60822</v>
      </c>
      <c r="AEI174" t="n">
        <v>55.80864</v>
      </c>
      <c r="AEJ174" t="n">
        <v>55.96644</v>
      </c>
      <c r="AEK174" t="n">
        <v>56.15088</v>
      </c>
      <c r="AEL174" t="n">
        <v>56.28163</v>
      </c>
      <c r="AEM174" t="n">
        <v>56.43048</v>
      </c>
      <c r="AEN174" t="n">
        <v>56.51087</v>
      </c>
      <c r="AEO174" t="n">
        <v>56.60939</v>
      </c>
      <c r="AEP174" t="n">
        <v>56.66971</v>
      </c>
      <c r="AEQ174" t="n">
        <v>56.79114</v>
      </c>
      <c r="AER174" t="n">
        <v>56.95835</v>
      </c>
      <c r="AES174" t="n">
        <v>57.09568</v>
      </c>
      <c r="AET174" t="n">
        <v>57.22745</v>
      </c>
      <c r="AEU174" t="n">
        <v>57.33204</v>
      </c>
      <c r="AEV174" t="n">
        <v>57.45767</v>
      </c>
      <c r="AEW174" t="n">
        <v>57.58138</v>
      </c>
      <c r="AEX174" t="n">
        <v>57.86152</v>
      </c>
      <c r="AEY174" t="n">
        <v>58.06096</v>
      </c>
      <c r="AEZ174" t="n">
        <v>58.30329</v>
      </c>
      <c r="AFA174" t="n">
        <v>58.45817</v>
      </c>
      <c r="AFB174" t="n">
        <v>58.70808</v>
      </c>
      <c r="AFC174" t="n">
        <v>58.8873</v>
      </c>
      <c r="AFD174" t="n">
        <v>59.02911</v>
      </c>
      <c r="AFE174" t="n">
        <v>59.08748</v>
      </c>
      <c r="AFF174" t="n">
        <v>59.2682</v>
      </c>
      <c r="AFG174" t="n">
        <v>59.57973</v>
      </c>
      <c r="AFH174" t="n">
        <v>59.79562</v>
      </c>
      <c r="AFI174" t="n">
        <v>60.03073</v>
      </c>
      <c r="AFJ174" t="n">
        <v>60.15034</v>
      </c>
      <c r="AFK174" t="n">
        <v>60.28857</v>
      </c>
      <c r="AFL174" t="n">
        <v>60.38041</v>
      </c>
      <c r="AFM174" t="n">
        <v>60.50882</v>
      </c>
      <c r="AFN174" t="n">
        <v>60.57838</v>
      </c>
      <c r="AFO174" t="n">
        <v>60.62911</v>
      </c>
      <c r="AFP174" t="n">
        <v>60.84367</v>
      </c>
      <c r="AFQ174" t="n">
        <v>61.03</v>
      </c>
      <c r="AFR174" t="n">
        <v>61.25528</v>
      </c>
      <c r="AFS174" t="n">
        <v>61.40055</v>
      </c>
      <c r="AFT174" t="n">
        <v>61.47088</v>
      </c>
      <c r="AFU174" t="n">
        <v>61.55669</v>
      </c>
      <c r="AFV174" t="n">
        <v>61.74909</v>
      </c>
      <c r="AFW174" t="n">
        <v>61.90972</v>
      </c>
      <c r="AFX174" t="n">
        <v>61.95997</v>
      </c>
      <c r="AFY174" t="n">
        <v>62.05976</v>
      </c>
      <c r="AFZ174" t="n">
        <v>62.12373</v>
      </c>
      <c r="AGA174" t="n">
        <v>62.23272</v>
      </c>
      <c r="AGB174" t="n">
        <v>62.4171</v>
      </c>
      <c r="AGC174" t="n">
        <v>62.64587</v>
      </c>
      <c r="AGD174" t="n">
        <v>62.8956</v>
      </c>
      <c r="AGE174" t="n">
        <v>63.16084</v>
      </c>
      <c r="AGF174" t="n">
        <v>63.45884</v>
      </c>
      <c r="AGG174" t="n">
        <v>63.6371</v>
      </c>
      <c r="AGH174" t="n">
        <v>63.77204</v>
      </c>
      <c r="AGI174" t="n">
        <v>64.04655</v>
      </c>
      <c r="AGJ174" t="n">
        <v>64.37166999999999</v>
      </c>
      <c r="AGK174" t="n">
        <v>64.60951</v>
      </c>
      <c r="AGL174" t="n">
        <v>64.87321</v>
      </c>
      <c r="AGM174" t="n">
        <v>64.92574999999999</v>
      </c>
      <c r="AGN174" t="n">
        <v>65.11872</v>
      </c>
      <c r="AGO174" t="n">
        <v>65.48117999999999</v>
      </c>
      <c r="AGP174" t="n">
        <v>65.68136</v>
      </c>
      <c r="AGQ174" t="n">
        <v>65.82603</v>
      </c>
      <c r="AGR174" t="n">
        <v>66.01553</v>
      </c>
      <c r="AGS174" t="n">
        <v>66.20021</v>
      </c>
      <c r="AGT174" t="n">
        <v>66.53546</v>
      </c>
      <c r="AGU174" t="n">
        <v>66.83189</v>
      </c>
      <c r="AGV174" t="n">
        <v>67.12878000000001</v>
      </c>
      <c r="AGW174" t="n">
        <v>67.41022</v>
      </c>
      <c r="AGX174" t="n">
        <v>67.69349</v>
      </c>
      <c r="AGY174" t="n">
        <v>67.85867</v>
      </c>
      <c r="AGZ174" t="n">
        <v>67.99404</v>
      </c>
      <c r="AHA174" t="n">
        <v>68.11169</v>
      </c>
      <c r="AHB174" t="n">
        <v>68.2362</v>
      </c>
      <c r="AHC174" t="n">
        <v>68.37982</v>
      </c>
      <c r="AHD174" t="n">
        <v>68.56802</v>
      </c>
      <c r="AHE174" t="n">
        <v>69.01965</v>
      </c>
      <c r="AHF174" t="n">
        <v>69.36832</v>
      </c>
      <c r="AHG174" t="n">
        <v>69.54637</v>
      </c>
      <c r="AHH174" t="n">
        <v>69.75108</v>
      </c>
      <c r="AHI174" t="n">
        <v>69.85181</v>
      </c>
      <c r="AHJ174" t="n">
        <v>70.36185</v>
      </c>
      <c r="AHK174" t="n">
        <v>70.61762</v>
      </c>
      <c r="AHL174" t="n">
        <v>70.85513</v>
      </c>
      <c r="AHM174" t="n">
        <v>71.02948000000001</v>
      </c>
      <c r="AHN174" t="n">
        <v>71.2915</v>
      </c>
      <c r="AHO174" t="n">
        <v>71.60449</v>
      </c>
      <c r="AHP174" t="n">
        <v>71.71359</v>
      </c>
      <c r="AHQ174" t="n">
        <v>71.88567999999999</v>
      </c>
      <c r="AHR174" t="n">
        <v>72.00941</v>
      </c>
      <c r="AHS174" t="n">
        <v>72.26415</v>
      </c>
      <c r="AHT174" t="n">
        <v>72.32747999999999</v>
      </c>
      <c r="AHU174" t="n">
        <v>72.44808999999999</v>
      </c>
      <c r="AHV174" t="n">
        <v>72.60538</v>
      </c>
      <c r="AHW174" t="n">
        <v>72.82214999999999</v>
      </c>
      <c r="AHX174" t="n">
        <v>72.98644</v>
      </c>
      <c r="AHY174" t="n">
        <v>73.16524</v>
      </c>
      <c r="AHZ174" t="n">
        <v>73.31328000000001</v>
      </c>
      <c r="AIA174" t="n">
        <v>73.46035000000001</v>
      </c>
      <c r="AIB174" t="n">
        <v>73.72884000000001</v>
      </c>
      <c r="AIC174" t="n">
        <v>73.95898</v>
      </c>
      <c r="AID174" t="n">
        <v>74.3573</v>
      </c>
      <c r="AIE174" t="n">
        <v>74.6186</v>
      </c>
      <c r="AIF174" t="n">
        <v>74.87309</v>
      </c>
      <c r="AIG174" t="n">
        <v>74.94387999999999</v>
      </c>
      <c r="AIH174" t="n">
        <v>75.0151</v>
      </c>
      <c r="AII174" t="n">
        <v>75.52445</v>
      </c>
      <c r="AIJ174" t="n">
        <v>75.99898</v>
      </c>
      <c r="AIK174" t="n">
        <v>76.25288</v>
      </c>
      <c r="AIL174" t="n">
        <v>76.57119</v>
      </c>
      <c r="AIM174" t="n">
        <v>76.88719</v>
      </c>
      <c r="AIN174" t="n">
        <v>77.24768</v>
      </c>
      <c r="AIO174" t="n">
        <v>77.60881000000001</v>
      </c>
      <c r="AIP174" t="n">
        <v>77.88746999999999</v>
      </c>
      <c r="AIQ174" t="n">
        <v>78.25259</v>
      </c>
      <c r="AIR174" t="n">
        <v>78.63602</v>
      </c>
      <c r="AIS174" t="n">
        <v>79.28360000000001</v>
      </c>
      <c r="AIT174" t="n">
        <v>79.66024</v>
      </c>
      <c r="AIU174" t="n">
        <v>79.90553</v>
      </c>
      <c r="AIV174" t="n">
        <v>80.15575</v>
      </c>
      <c r="AIW174" t="n">
        <v>80.5164</v>
      </c>
      <c r="AIX174" t="n">
        <v>81.02699</v>
      </c>
      <c r="AIY174" t="n">
        <v>81.24373</v>
      </c>
      <c r="AIZ174" t="n">
        <v>81.49041</v>
      </c>
      <c r="AJA174" t="n">
        <v>82.02784</v>
      </c>
      <c r="AJB174" t="n">
        <v>82.60312</v>
      </c>
      <c r="AJC174" t="n">
        <v>83.50469</v>
      </c>
      <c r="AJD174" t="n">
        <v>84.0502</v>
      </c>
      <c r="AJE174" t="n">
        <v>84.52333</v>
      </c>
      <c r="AJF174" t="n">
        <v>85.38207</v>
      </c>
      <c r="AJG174" t="n">
        <v>85.70045</v>
      </c>
      <c r="AJH174" t="n">
        <v>86.07038</v>
      </c>
      <c r="AJI174" t="n">
        <v>86.49261</v>
      </c>
      <c r="AJJ174" t="n">
        <v>87.13181</v>
      </c>
      <c r="AJK174" t="n">
        <v>87.5719</v>
      </c>
      <c r="AJL174" t="n">
        <v>88.14078000000001</v>
      </c>
      <c r="AJM174" t="n">
        <v>88.70331</v>
      </c>
      <c r="AJN174" t="n">
        <v>89.29279</v>
      </c>
      <c r="AJO174" t="n">
        <v>89.7552</v>
      </c>
      <c r="AJP174" t="n">
        <v>90.53273</v>
      </c>
      <c r="AJQ174" t="n">
        <v>91.30804000000001</v>
      </c>
      <c r="AJR174" t="n">
        <v>91.89530000000001</v>
      </c>
      <c r="AJS174" t="n">
        <v>92.83095</v>
      </c>
      <c r="AJT174" t="n">
        <v>93.6412</v>
      </c>
      <c r="AJU174" t="n">
        <v>94.12306</v>
      </c>
      <c r="AJV174" t="n">
        <v>94.45448</v>
      </c>
      <c r="AJW174" t="n">
        <v>95.34077000000001</v>
      </c>
      <c r="AJX174" t="n">
        <v>95.96178</v>
      </c>
      <c r="AJY174" t="n">
        <v>96.90103000000001</v>
      </c>
      <c r="AJZ174" t="n">
        <v>97.65039</v>
      </c>
      <c r="AKA174" t="n">
        <v>97.92146</v>
      </c>
      <c r="AKB174" t="n">
        <v>98.40121000000001</v>
      </c>
      <c r="AKC174" t="n">
        <v>99.15889</v>
      </c>
      <c r="AKD174" t="n">
        <v>99.83138</v>
      </c>
      <c r="AKE174" t="n">
        <v>100.48967</v>
      </c>
      <c r="AKF174" t="n">
        <v>101.82577</v>
      </c>
      <c r="AKG174" t="n">
        <v>102.72058</v>
      </c>
      <c r="AKH174" t="n">
        <v>103.32099</v>
      </c>
      <c r="AKI174" t="n">
        <v>104.76875</v>
      </c>
      <c r="AKJ174" t="n">
        <v>106.15968</v>
      </c>
      <c r="AKK174" t="n">
        <v>106.68876</v>
      </c>
      <c r="AKL174" t="n">
        <v>107.2796</v>
      </c>
      <c r="AKM174" t="n">
        <v>108.47212</v>
      </c>
      <c r="AKN174" t="n">
        <v>110.31802</v>
      </c>
      <c r="AKO174" t="n">
        <v>110.75869</v>
      </c>
      <c r="AKP174" t="n">
        <v>112.15015</v>
      </c>
      <c r="AKQ174" t="n">
        <v>112.89396</v>
      </c>
      <c r="AKR174" t="n">
        <v>114.56503</v>
      </c>
      <c r="AKS174" t="n">
        <v>116.42936</v>
      </c>
      <c r="AKT174" t="n">
        <v>118.58837</v>
      </c>
      <c r="AKU174" t="n">
        <v>119.23617</v>
      </c>
      <c r="AKV174" t="n">
        <v>121.1341</v>
      </c>
      <c r="AKW174" t="n">
        <v>123.47516</v>
      </c>
      <c r="AKX174" t="n">
        <v>126.86201</v>
      </c>
      <c r="AKY174" t="n">
        <v>128.3403</v>
      </c>
      <c r="AKZ174" t="n">
        <v>129.84039</v>
      </c>
      <c r="ALA174" t="n">
        <v>131.41429</v>
      </c>
      <c r="ALB174" t="n">
        <v>133.22641</v>
      </c>
      <c r="ALC174" t="n">
        <v>137.46996</v>
      </c>
      <c r="ALD174" t="n">
        <v>143.00136</v>
      </c>
      <c r="ALE174" t="n">
        <v>147.47112</v>
      </c>
      <c r="ALF174" t="n">
        <v>154.61189</v>
      </c>
      <c r="ALG174" t="n">
        <v>160.39111</v>
      </c>
      <c r="ALH174" t="n">
        <v>166.13693</v>
      </c>
      <c r="ALI174" t="n">
        <v>175.73323</v>
      </c>
      <c r="ALJ174" t="n">
        <v>183.5892</v>
      </c>
      <c r="ALK174" t="n">
        <v>197.89066</v>
      </c>
      <c r="ALL174" t="n">
        <v>209.94156</v>
      </c>
      <c r="ALM174" t="n">
        <v>238.88788</v>
      </c>
      <c r="ALN174" t="n">
        <v>311.57022</v>
      </c>
      <c r="ALO174" t="n">
        <v>468.99158</v>
      </c>
    </row>
    <row r="175">
      <c r="A175" t="inlineStr">
        <is>
          <t>Lithuania</t>
        </is>
      </c>
      <c r="B175" t="inlineStr">
        <is>
          <t>LTU</t>
        </is>
      </c>
      <c r="C175" s="13">
        <f>AVERAGE(SI175,SJ175)</f>
        <v/>
      </c>
      <c r="D175" t="n">
        <v>0.29386</v>
      </c>
      <c r="E175" t="n">
        <v>0.29386</v>
      </c>
      <c r="F175" t="n">
        <v>0.29386</v>
      </c>
      <c r="G175" t="n">
        <v>0.29386</v>
      </c>
      <c r="H175" t="n">
        <v>0.29386</v>
      </c>
      <c r="I175" t="n">
        <v>0.43479</v>
      </c>
      <c r="J175" t="n">
        <v>1.06648</v>
      </c>
      <c r="K175" t="n">
        <v>1.72476</v>
      </c>
      <c r="L175" t="n">
        <v>2.34538</v>
      </c>
      <c r="M175" t="n">
        <v>2.56988</v>
      </c>
      <c r="N175" t="n">
        <v>2.82704</v>
      </c>
      <c r="O175" t="n">
        <v>3.67155</v>
      </c>
      <c r="P175" t="n">
        <v>4.27199</v>
      </c>
      <c r="Q175" t="n">
        <v>4.50953</v>
      </c>
      <c r="R175" t="n">
        <v>4.55128</v>
      </c>
      <c r="S175" t="n">
        <v>4.64428</v>
      </c>
      <c r="T175" t="n">
        <v>4.97111</v>
      </c>
      <c r="U175" t="n">
        <v>5.41752</v>
      </c>
      <c r="V175" t="n">
        <v>5.75266</v>
      </c>
      <c r="W175" t="n">
        <v>6.23602</v>
      </c>
      <c r="X175" t="n">
        <v>6.5165</v>
      </c>
      <c r="Y175" t="n">
        <v>6.91465</v>
      </c>
      <c r="Z175" t="n">
        <v>7.09858</v>
      </c>
      <c r="AA175" t="n">
        <v>7.16825</v>
      </c>
      <c r="AB175" t="n">
        <v>7.2344</v>
      </c>
      <c r="AC175" t="n">
        <v>7.37788</v>
      </c>
      <c r="AD175" t="n">
        <v>7.62996</v>
      </c>
      <c r="AE175" t="n">
        <v>7.95128</v>
      </c>
      <c r="AF175" t="n">
        <v>8.13649</v>
      </c>
      <c r="AG175" t="n">
        <v>8.371040000000001</v>
      </c>
      <c r="AH175" t="n">
        <v>8.51136</v>
      </c>
      <c r="AI175" t="n">
        <v>8.517709999999999</v>
      </c>
      <c r="AJ175" t="n">
        <v>8.74701</v>
      </c>
      <c r="AK175" t="n">
        <v>9.107799999999999</v>
      </c>
      <c r="AL175" t="n">
        <v>9.49287</v>
      </c>
      <c r="AM175" t="n">
        <v>9.68512</v>
      </c>
      <c r="AN175" t="n">
        <v>9.86406</v>
      </c>
      <c r="AO175" t="n">
        <v>10.03541</v>
      </c>
      <c r="AP175" t="n">
        <v>10.14104</v>
      </c>
      <c r="AQ175" t="n">
        <v>10.25816</v>
      </c>
      <c r="AR175" t="n">
        <v>10.31086</v>
      </c>
      <c r="AS175" t="n">
        <v>10.43941</v>
      </c>
      <c r="AT175" t="n">
        <v>10.61025</v>
      </c>
      <c r="AU175" t="n">
        <v>11.11838</v>
      </c>
      <c r="AV175" t="n">
        <v>11.48849</v>
      </c>
      <c r="AW175" t="n">
        <v>11.74411</v>
      </c>
      <c r="AX175" t="n">
        <v>11.79001</v>
      </c>
      <c r="AY175" t="n">
        <v>11.87034</v>
      </c>
      <c r="AZ175" t="n">
        <v>12.03607</v>
      </c>
      <c r="BA175" t="n">
        <v>12.06265</v>
      </c>
      <c r="BB175" t="n">
        <v>12.13553</v>
      </c>
      <c r="BC175" t="n">
        <v>12.22584</v>
      </c>
      <c r="BD175" t="n">
        <v>12.24818</v>
      </c>
      <c r="BE175" t="n">
        <v>12.36809</v>
      </c>
      <c r="BF175" t="n">
        <v>12.40595</v>
      </c>
      <c r="BG175" t="n">
        <v>12.41389</v>
      </c>
      <c r="BH175" t="n">
        <v>12.50431</v>
      </c>
      <c r="BI175" t="n">
        <v>12.76443</v>
      </c>
      <c r="BJ175" t="n">
        <v>13.04836</v>
      </c>
      <c r="BK175" t="n">
        <v>13.26824</v>
      </c>
      <c r="BL175" t="n">
        <v>13.40272</v>
      </c>
      <c r="BM175" t="n">
        <v>13.45842</v>
      </c>
      <c r="BN175" t="n">
        <v>13.45854</v>
      </c>
      <c r="BO175" t="n">
        <v>13.47031</v>
      </c>
      <c r="BP175" t="n">
        <v>13.47967</v>
      </c>
      <c r="BQ175" t="n">
        <v>13.56866</v>
      </c>
      <c r="BR175" t="n">
        <v>13.71605</v>
      </c>
      <c r="BS175" t="n">
        <v>13.76724</v>
      </c>
      <c r="BT175" t="n">
        <v>13.91643</v>
      </c>
      <c r="BU175" t="n">
        <v>14.10632</v>
      </c>
      <c r="BV175" t="n">
        <v>14.24809</v>
      </c>
      <c r="BW175" t="n">
        <v>14.45604</v>
      </c>
      <c r="BX175" t="n">
        <v>14.55599</v>
      </c>
      <c r="BY175" t="n">
        <v>14.65347</v>
      </c>
      <c r="BZ175" t="n">
        <v>14.83851</v>
      </c>
      <c r="CA175" t="n">
        <v>14.98496</v>
      </c>
      <c r="CB175" t="n">
        <v>15.1159</v>
      </c>
      <c r="CC175" t="n">
        <v>15.17364</v>
      </c>
      <c r="CD175" t="n">
        <v>15.23892</v>
      </c>
      <c r="CE175" t="n">
        <v>15.394</v>
      </c>
      <c r="CF175" t="n">
        <v>15.41248</v>
      </c>
      <c r="CG175" t="n">
        <v>15.48841</v>
      </c>
      <c r="CH175" t="n">
        <v>15.56908</v>
      </c>
      <c r="CI175" t="n">
        <v>15.68018</v>
      </c>
      <c r="CJ175" t="n">
        <v>15.84621</v>
      </c>
      <c r="CK175" t="n">
        <v>16.05406</v>
      </c>
      <c r="CL175" t="n">
        <v>16.12108</v>
      </c>
      <c r="CM175" t="n">
        <v>16.21765</v>
      </c>
      <c r="CN175" t="n">
        <v>16.26838</v>
      </c>
      <c r="CO175" t="n">
        <v>16.35665</v>
      </c>
      <c r="CP175" t="n">
        <v>16.55343</v>
      </c>
      <c r="CQ175" t="n">
        <v>16.67192</v>
      </c>
      <c r="CR175" t="n">
        <v>16.72957</v>
      </c>
      <c r="CS175" t="n">
        <v>16.82924</v>
      </c>
      <c r="CT175" t="n">
        <v>16.92963</v>
      </c>
      <c r="CU175" t="n">
        <v>16.987</v>
      </c>
      <c r="CV175" t="n">
        <v>17.06547</v>
      </c>
      <c r="CW175" t="n">
        <v>17.20087</v>
      </c>
      <c r="CX175" t="n">
        <v>17.43222</v>
      </c>
      <c r="CY175" t="n">
        <v>17.55022</v>
      </c>
      <c r="CZ175" t="n">
        <v>17.75423</v>
      </c>
      <c r="DA175" t="n">
        <v>17.97541</v>
      </c>
      <c r="DB175" t="n">
        <v>18.01761</v>
      </c>
      <c r="DC175" t="n">
        <v>18.03745</v>
      </c>
      <c r="DD175" t="n">
        <v>18.06555</v>
      </c>
      <c r="DE175" t="n">
        <v>18.13347</v>
      </c>
      <c r="DF175" t="n">
        <v>18.16835</v>
      </c>
      <c r="DG175" t="n">
        <v>18.31355</v>
      </c>
      <c r="DH175" t="n">
        <v>18.36537</v>
      </c>
      <c r="DI175" t="n">
        <v>18.45017</v>
      </c>
      <c r="DJ175" t="n">
        <v>18.47658</v>
      </c>
      <c r="DK175" t="n">
        <v>18.49334</v>
      </c>
      <c r="DL175" t="n">
        <v>18.55688</v>
      </c>
      <c r="DM175" t="n">
        <v>18.65915</v>
      </c>
      <c r="DN175" t="n">
        <v>18.69504</v>
      </c>
      <c r="DO175" t="n">
        <v>18.81262</v>
      </c>
      <c r="DP175" t="n">
        <v>18.8622</v>
      </c>
      <c r="DQ175" t="n">
        <v>18.93677</v>
      </c>
      <c r="DR175" t="n">
        <v>19.00703</v>
      </c>
      <c r="DS175" t="n">
        <v>19.05444</v>
      </c>
      <c r="DT175" t="n">
        <v>19.1479</v>
      </c>
      <c r="DU175" t="n">
        <v>19.21287</v>
      </c>
      <c r="DV175" t="n">
        <v>19.26119</v>
      </c>
      <c r="DW175" t="n">
        <v>19.35699</v>
      </c>
      <c r="DX175" t="n">
        <v>19.37623</v>
      </c>
      <c r="DY175" t="n">
        <v>19.4079</v>
      </c>
      <c r="DZ175" t="n">
        <v>19.47152</v>
      </c>
      <c r="EA175" t="n">
        <v>19.53938</v>
      </c>
      <c r="EB175" t="n">
        <v>19.54677</v>
      </c>
      <c r="EC175" t="n">
        <v>19.57187</v>
      </c>
      <c r="ED175" t="n">
        <v>19.61876</v>
      </c>
      <c r="EE175" t="n">
        <v>19.66748</v>
      </c>
      <c r="EF175" t="n">
        <v>19.75014</v>
      </c>
      <c r="EG175" t="n">
        <v>19.95713</v>
      </c>
      <c r="EH175" t="n">
        <v>20.04169</v>
      </c>
      <c r="EI175" t="n">
        <v>20.07584</v>
      </c>
      <c r="EJ175" t="n">
        <v>20.118</v>
      </c>
      <c r="EK175" t="n">
        <v>20.14676</v>
      </c>
      <c r="EL175" t="n">
        <v>20.18475</v>
      </c>
      <c r="EM175" t="n">
        <v>20.25329</v>
      </c>
      <c r="EN175" t="n">
        <v>20.31143</v>
      </c>
      <c r="EO175" t="n">
        <v>20.32013</v>
      </c>
      <c r="EP175" t="n">
        <v>20.47194</v>
      </c>
      <c r="EQ175" t="n">
        <v>20.54361</v>
      </c>
      <c r="ER175" t="n">
        <v>20.62547</v>
      </c>
      <c r="ES175" t="n">
        <v>20.73548</v>
      </c>
      <c r="ET175" t="n">
        <v>20.80048</v>
      </c>
      <c r="EU175" t="n">
        <v>20.90671</v>
      </c>
      <c r="EV175" t="n">
        <v>20.96673</v>
      </c>
      <c r="EW175" t="n">
        <v>21.03681</v>
      </c>
      <c r="EX175" t="n">
        <v>21.10159</v>
      </c>
      <c r="EY175" t="n">
        <v>21.19055</v>
      </c>
      <c r="EZ175" t="n">
        <v>21.29964</v>
      </c>
      <c r="FA175" t="n">
        <v>21.35965</v>
      </c>
      <c r="FB175" t="n">
        <v>21.39542</v>
      </c>
      <c r="FC175" t="n">
        <v>21.51438</v>
      </c>
      <c r="FD175" t="n">
        <v>21.60375</v>
      </c>
      <c r="FE175" t="n">
        <v>21.6944</v>
      </c>
      <c r="FF175" t="n">
        <v>21.83652</v>
      </c>
      <c r="FG175" t="n">
        <v>21.98315</v>
      </c>
      <c r="FH175" t="n">
        <v>22.05154</v>
      </c>
      <c r="FI175" t="n">
        <v>22.13265</v>
      </c>
      <c r="FJ175" t="n">
        <v>22.1856</v>
      </c>
      <c r="FK175" t="n">
        <v>22.19323</v>
      </c>
      <c r="FL175" t="n">
        <v>22.22882</v>
      </c>
      <c r="FM175" t="n">
        <v>22.24993</v>
      </c>
      <c r="FN175" t="n">
        <v>22.32425</v>
      </c>
      <c r="FO175" t="n">
        <v>22.42125</v>
      </c>
      <c r="FP175" t="n">
        <v>22.53198</v>
      </c>
      <c r="FQ175" t="n">
        <v>22.57304</v>
      </c>
      <c r="FR175" t="n">
        <v>22.64812</v>
      </c>
      <c r="FS175" t="n">
        <v>22.71698</v>
      </c>
      <c r="FT175" t="n">
        <v>22.784</v>
      </c>
      <c r="FU175" t="n">
        <v>22.83305</v>
      </c>
      <c r="FV175" t="n">
        <v>22.94095</v>
      </c>
      <c r="FW175" t="n">
        <v>22.9853</v>
      </c>
      <c r="FX175" t="n">
        <v>23.02134</v>
      </c>
      <c r="FY175" t="n">
        <v>23.11823</v>
      </c>
      <c r="FZ175" t="n">
        <v>23.19484</v>
      </c>
      <c r="GA175" t="n">
        <v>23.22076</v>
      </c>
      <c r="GB175" t="n">
        <v>23.25694</v>
      </c>
      <c r="GC175" t="n">
        <v>23.30059</v>
      </c>
      <c r="GD175" t="n">
        <v>23.36411</v>
      </c>
      <c r="GE175" t="n">
        <v>23.4101</v>
      </c>
      <c r="GF175" t="n">
        <v>23.46193</v>
      </c>
      <c r="GG175" t="n">
        <v>23.53324</v>
      </c>
      <c r="GH175" t="n">
        <v>23.59455</v>
      </c>
      <c r="GI175" t="n">
        <v>23.6893</v>
      </c>
      <c r="GJ175" t="n">
        <v>23.75737</v>
      </c>
      <c r="GK175" t="n">
        <v>23.79868</v>
      </c>
      <c r="GL175" t="n">
        <v>23.84881</v>
      </c>
      <c r="GM175" t="n">
        <v>23.90727</v>
      </c>
      <c r="GN175" t="n">
        <v>23.95398</v>
      </c>
      <c r="GO175" t="n">
        <v>23.99358</v>
      </c>
      <c r="GP175" t="n">
        <v>24.05552</v>
      </c>
      <c r="GQ175" t="n">
        <v>24.1032</v>
      </c>
      <c r="GR175" t="n">
        <v>24.18886</v>
      </c>
      <c r="GS175" t="n">
        <v>24.20975</v>
      </c>
      <c r="GT175" t="n">
        <v>24.21955</v>
      </c>
      <c r="GU175" t="n">
        <v>24.26188</v>
      </c>
      <c r="GV175" t="n">
        <v>24.30838</v>
      </c>
      <c r="GW175" t="n">
        <v>24.31189</v>
      </c>
      <c r="GX175" t="n">
        <v>24.32899</v>
      </c>
      <c r="GY175" t="n">
        <v>24.37565</v>
      </c>
      <c r="GZ175" t="n">
        <v>24.45847</v>
      </c>
      <c r="HA175" t="n">
        <v>24.54702</v>
      </c>
      <c r="HB175" t="n">
        <v>24.59524</v>
      </c>
      <c r="HC175" t="n">
        <v>24.65221</v>
      </c>
      <c r="HD175" t="n">
        <v>24.6866</v>
      </c>
      <c r="HE175" t="n">
        <v>24.70611</v>
      </c>
      <c r="HF175" t="n">
        <v>24.77831</v>
      </c>
      <c r="HG175" t="n">
        <v>24.87928</v>
      </c>
      <c r="HH175" t="n">
        <v>24.95152</v>
      </c>
      <c r="HI175" t="n">
        <v>24.98929</v>
      </c>
      <c r="HJ175" t="n">
        <v>25.01289</v>
      </c>
      <c r="HK175" t="n">
        <v>25.0512</v>
      </c>
      <c r="HL175" t="n">
        <v>25.09598</v>
      </c>
      <c r="HM175" t="n">
        <v>25.13865</v>
      </c>
      <c r="HN175" t="n">
        <v>25.1855</v>
      </c>
      <c r="HO175" t="n">
        <v>25.25285</v>
      </c>
      <c r="HP175" t="n">
        <v>25.31398</v>
      </c>
      <c r="HQ175" t="n">
        <v>25.36248</v>
      </c>
      <c r="HR175" t="n">
        <v>25.39096</v>
      </c>
      <c r="HS175" t="n">
        <v>25.39976</v>
      </c>
      <c r="HT175" t="n">
        <v>25.41513</v>
      </c>
      <c r="HU175" t="n">
        <v>25.44361</v>
      </c>
      <c r="HV175" t="n">
        <v>25.50225</v>
      </c>
      <c r="HW175" t="n">
        <v>25.56063</v>
      </c>
      <c r="HX175" t="n">
        <v>25.609</v>
      </c>
      <c r="HY175" t="n">
        <v>25.61337</v>
      </c>
      <c r="HZ175" t="n">
        <v>25.62622</v>
      </c>
      <c r="IA175" t="n">
        <v>25.70428</v>
      </c>
      <c r="IB175" t="n">
        <v>25.77304</v>
      </c>
      <c r="IC175" t="n">
        <v>25.83318</v>
      </c>
      <c r="ID175" t="n">
        <v>25.87763</v>
      </c>
      <c r="IE175" t="n">
        <v>25.90394</v>
      </c>
      <c r="IF175" t="n">
        <v>25.95951</v>
      </c>
      <c r="IG175" t="n">
        <v>26.04243</v>
      </c>
      <c r="IH175" t="n">
        <v>26.09895</v>
      </c>
      <c r="II175" t="n">
        <v>26.12758</v>
      </c>
      <c r="IJ175" t="n">
        <v>26.15597</v>
      </c>
      <c r="IK175" t="n">
        <v>26.21795</v>
      </c>
      <c r="IL175" t="n">
        <v>26.27359</v>
      </c>
      <c r="IM175" t="n">
        <v>26.29378</v>
      </c>
      <c r="IN175" t="n">
        <v>26.37884</v>
      </c>
      <c r="IO175" t="n">
        <v>26.43786</v>
      </c>
      <c r="IP175" t="n">
        <v>26.46485</v>
      </c>
      <c r="IQ175" t="n">
        <v>26.54794</v>
      </c>
      <c r="IR175" t="n">
        <v>26.61107</v>
      </c>
      <c r="IS175" t="n">
        <v>26.66728</v>
      </c>
      <c r="IT175" t="n">
        <v>26.71455</v>
      </c>
      <c r="IU175" t="n">
        <v>26.81592</v>
      </c>
      <c r="IV175" t="n">
        <v>26.85178</v>
      </c>
      <c r="IW175" t="n">
        <v>26.88865</v>
      </c>
      <c r="IX175" t="n">
        <v>26.92377</v>
      </c>
      <c r="IY175" t="n">
        <v>26.98191</v>
      </c>
      <c r="IZ175" t="n">
        <v>27.0253</v>
      </c>
      <c r="JA175" t="n">
        <v>27.06208</v>
      </c>
      <c r="JB175" t="n">
        <v>27.13994</v>
      </c>
      <c r="JC175" t="n">
        <v>27.23043</v>
      </c>
      <c r="JD175" t="n">
        <v>27.26173</v>
      </c>
      <c r="JE175" t="n">
        <v>27.31501</v>
      </c>
      <c r="JF175" t="n">
        <v>27.33569</v>
      </c>
      <c r="JG175" t="n">
        <v>27.35393</v>
      </c>
      <c r="JH175" t="n">
        <v>27.37344</v>
      </c>
      <c r="JI175" t="n">
        <v>27.44407</v>
      </c>
      <c r="JJ175" t="n">
        <v>27.47058</v>
      </c>
      <c r="JK175" t="n">
        <v>27.47919</v>
      </c>
      <c r="JL175" t="n">
        <v>27.4909</v>
      </c>
      <c r="JM175" t="n">
        <v>27.52683</v>
      </c>
      <c r="JN175" t="n">
        <v>27.59654</v>
      </c>
      <c r="JO175" t="n">
        <v>27.64003</v>
      </c>
      <c r="JP175" t="n">
        <v>27.66471</v>
      </c>
      <c r="JQ175" t="n">
        <v>27.69744</v>
      </c>
      <c r="JR175" t="n">
        <v>27.73991</v>
      </c>
      <c r="JS175" t="n">
        <v>27.78874</v>
      </c>
      <c r="JT175" t="n">
        <v>27.82016</v>
      </c>
      <c r="JU175" t="n">
        <v>27.83611</v>
      </c>
      <c r="JV175" t="n">
        <v>27.856</v>
      </c>
      <c r="JW175" t="n">
        <v>27.89575</v>
      </c>
      <c r="JX175" t="n">
        <v>27.96497</v>
      </c>
      <c r="JY175" t="n">
        <v>28.01185</v>
      </c>
      <c r="JZ175" t="n">
        <v>28.06703</v>
      </c>
      <c r="KA175" t="n">
        <v>28.10283</v>
      </c>
      <c r="KB175" t="n">
        <v>28.19284</v>
      </c>
      <c r="KC175" t="n">
        <v>28.26345</v>
      </c>
      <c r="KD175" t="n">
        <v>28.30295</v>
      </c>
      <c r="KE175" t="n">
        <v>28.36934</v>
      </c>
      <c r="KF175" t="n">
        <v>28.48099</v>
      </c>
      <c r="KG175" t="n">
        <v>28.50158</v>
      </c>
      <c r="KH175" t="n">
        <v>28.53593</v>
      </c>
      <c r="KI175" t="n">
        <v>28.58231</v>
      </c>
      <c r="KJ175" t="n">
        <v>28.62349</v>
      </c>
      <c r="KK175" t="n">
        <v>28.65334</v>
      </c>
      <c r="KL175" t="n">
        <v>28.74733</v>
      </c>
      <c r="KM175" t="n">
        <v>28.82357</v>
      </c>
      <c r="KN175" t="n">
        <v>28.83682</v>
      </c>
      <c r="KO175" t="n">
        <v>28.89369</v>
      </c>
      <c r="KP175" t="n">
        <v>28.94814</v>
      </c>
      <c r="KQ175" t="n">
        <v>28.9883</v>
      </c>
      <c r="KR175" t="n">
        <v>29.00868</v>
      </c>
      <c r="KS175" t="n">
        <v>29.06242</v>
      </c>
      <c r="KT175" t="n">
        <v>29.10762</v>
      </c>
      <c r="KU175" t="n">
        <v>29.1423</v>
      </c>
      <c r="KV175" t="n">
        <v>29.2131</v>
      </c>
      <c r="KW175" t="n">
        <v>29.30735</v>
      </c>
      <c r="KX175" t="n">
        <v>29.39398</v>
      </c>
      <c r="KY175" t="n">
        <v>29.44826</v>
      </c>
      <c r="KZ175" t="n">
        <v>29.51172</v>
      </c>
      <c r="LA175" t="n">
        <v>29.5453</v>
      </c>
      <c r="LB175" t="n">
        <v>29.56786</v>
      </c>
      <c r="LC175" t="n">
        <v>29.60634</v>
      </c>
      <c r="LD175" t="n">
        <v>29.64545</v>
      </c>
      <c r="LE175" t="n">
        <v>29.68098</v>
      </c>
      <c r="LF175" t="n">
        <v>29.72915</v>
      </c>
      <c r="LG175" t="n">
        <v>29.76493</v>
      </c>
      <c r="LH175" t="n">
        <v>29.80245</v>
      </c>
      <c r="LI175" t="n">
        <v>29.82042</v>
      </c>
      <c r="LJ175" t="n">
        <v>29.82648</v>
      </c>
      <c r="LK175" t="n">
        <v>29.929</v>
      </c>
      <c r="LL175" t="n">
        <v>30.03119</v>
      </c>
      <c r="LM175" t="n">
        <v>30.08838</v>
      </c>
      <c r="LN175" t="n">
        <v>30.1435</v>
      </c>
      <c r="LO175" t="n">
        <v>30.20093</v>
      </c>
      <c r="LP175" t="n">
        <v>30.30775</v>
      </c>
      <c r="LQ175" t="n">
        <v>30.35617</v>
      </c>
      <c r="LR175" t="n">
        <v>30.37676</v>
      </c>
      <c r="LS175" t="n">
        <v>30.40323</v>
      </c>
      <c r="LT175" t="n">
        <v>30.43916</v>
      </c>
      <c r="LU175" t="n">
        <v>30.4964</v>
      </c>
      <c r="LV175" t="n">
        <v>30.54832</v>
      </c>
      <c r="LW175" t="n">
        <v>30.60819</v>
      </c>
      <c r="LX175" t="n">
        <v>30.66893</v>
      </c>
      <c r="LY175" t="n">
        <v>30.71751</v>
      </c>
      <c r="LZ175" t="n">
        <v>30.76035</v>
      </c>
      <c r="MA175" t="n">
        <v>30.82113</v>
      </c>
      <c r="MB175" t="n">
        <v>30.87677</v>
      </c>
      <c r="MC175" t="n">
        <v>30.92694</v>
      </c>
      <c r="MD175" t="n">
        <v>30.99273</v>
      </c>
      <c r="ME175" t="n">
        <v>31.05784</v>
      </c>
      <c r="MF175" t="n">
        <v>31.10499</v>
      </c>
      <c r="MG175" t="n">
        <v>31.15286</v>
      </c>
      <c r="MH175" t="n">
        <v>31.18157</v>
      </c>
      <c r="MI175" t="n">
        <v>31.23228</v>
      </c>
      <c r="MJ175" t="n">
        <v>31.25624</v>
      </c>
      <c r="MK175" t="n">
        <v>31.30007</v>
      </c>
      <c r="ML175" t="n">
        <v>31.31389</v>
      </c>
      <c r="MM175" t="n">
        <v>31.3609</v>
      </c>
      <c r="MN175" t="n">
        <v>31.39994</v>
      </c>
      <c r="MO175" t="n">
        <v>31.46301</v>
      </c>
      <c r="MP175" t="n">
        <v>31.50875</v>
      </c>
      <c r="MQ175" t="n">
        <v>31.56693</v>
      </c>
      <c r="MR175" t="n">
        <v>31.59282</v>
      </c>
      <c r="MS175" t="n">
        <v>31.62529</v>
      </c>
      <c r="MT175" t="n">
        <v>31.64733</v>
      </c>
      <c r="MU175" t="n">
        <v>31.69983</v>
      </c>
      <c r="MV175" t="n">
        <v>31.71695</v>
      </c>
      <c r="MW175" t="n">
        <v>31.76725</v>
      </c>
      <c r="MX175" t="n">
        <v>31.78959</v>
      </c>
      <c r="MY175" t="n">
        <v>31.82034</v>
      </c>
      <c r="MZ175" t="n">
        <v>31.86171</v>
      </c>
      <c r="NA175" t="n">
        <v>31.89263</v>
      </c>
      <c r="NB175" t="n">
        <v>31.93384</v>
      </c>
      <c r="NC175" t="n">
        <v>31.9683</v>
      </c>
      <c r="ND175" t="n">
        <v>32.02348</v>
      </c>
      <c r="NE175" t="n">
        <v>32.07919</v>
      </c>
      <c r="NF175" t="n">
        <v>32.10416</v>
      </c>
      <c r="NG175" t="n">
        <v>32.18436</v>
      </c>
      <c r="NH175" t="n">
        <v>32.28081</v>
      </c>
      <c r="NI175" t="n">
        <v>32.3632</v>
      </c>
      <c r="NJ175" t="n">
        <v>32.46471</v>
      </c>
      <c r="NK175" t="n">
        <v>32.4939</v>
      </c>
      <c r="NL175" t="n">
        <v>32.51367</v>
      </c>
      <c r="NM175" t="n">
        <v>32.5481</v>
      </c>
      <c r="NN175" t="n">
        <v>32.60015</v>
      </c>
      <c r="NO175" t="n">
        <v>32.62995</v>
      </c>
      <c r="NP175" t="n">
        <v>32.68425</v>
      </c>
      <c r="NQ175" t="n">
        <v>32.76736</v>
      </c>
      <c r="NR175" t="n">
        <v>32.82004</v>
      </c>
      <c r="NS175" t="n">
        <v>32.88309</v>
      </c>
      <c r="NT175" t="n">
        <v>32.9567</v>
      </c>
      <c r="NU175" t="n">
        <v>33.0433</v>
      </c>
      <c r="NV175" t="n">
        <v>33.1267</v>
      </c>
      <c r="NW175" t="n">
        <v>33.18785</v>
      </c>
      <c r="NX175" t="n">
        <v>33.25107</v>
      </c>
      <c r="NY175" t="n">
        <v>33.2915</v>
      </c>
      <c r="NZ175" t="n">
        <v>33.32551</v>
      </c>
      <c r="OA175" t="n">
        <v>33.36866</v>
      </c>
      <c r="OB175" t="n">
        <v>33.38393</v>
      </c>
      <c r="OC175" t="n">
        <v>33.39402</v>
      </c>
      <c r="OD175" t="n">
        <v>33.42248</v>
      </c>
      <c r="OE175" t="n">
        <v>33.4486</v>
      </c>
      <c r="OF175" t="n">
        <v>33.52922</v>
      </c>
      <c r="OG175" t="n">
        <v>33.58463</v>
      </c>
      <c r="OH175" t="n">
        <v>33.66223</v>
      </c>
      <c r="OI175" t="n">
        <v>33.7618</v>
      </c>
      <c r="OJ175" t="n">
        <v>33.79047</v>
      </c>
      <c r="OK175" t="n">
        <v>33.87214</v>
      </c>
      <c r="OL175" t="n">
        <v>33.97045</v>
      </c>
      <c r="OM175" t="n">
        <v>34.12287</v>
      </c>
      <c r="ON175" t="n">
        <v>34.16249</v>
      </c>
      <c r="OO175" t="n">
        <v>34.19706</v>
      </c>
      <c r="OP175" t="n">
        <v>34.24708</v>
      </c>
      <c r="OQ175" t="n">
        <v>34.2948</v>
      </c>
      <c r="OR175" t="n">
        <v>34.33038</v>
      </c>
      <c r="OS175" t="n">
        <v>34.37325</v>
      </c>
      <c r="OT175" t="n">
        <v>34.44357</v>
      </c>
      <c r="OU175" t="n">
        <v>34.49824</v>
      </c>
      <c r="OV175" t="n">
        <v>34.5507</v>
      </c>
      <c r="OW175" t="n">
        <v>34.59052</v>
      </c>
      <c r="OX175" t="n">
        <v>34.62714</v>
      </c>
      <c r="OY175" t="n">
        <v>34.69503</v>
      </c>
      <c r="OZ175" t="n">
        <v>34.75833</v>
      </c>
      <c r="PA175" t="n">
        <v>34.77842</v>
      </c>
      <c r="PB175" t="n">
        <v>34.81559</v>
      </c>
      <c r="PC175" t="n">
        <v>34.87699</v>
      </c>
      <c r="PD175" t="n">
        <v>34.92259</v>
      </c>
      <c r="PE175" t="n">
        <v>34.96964</v>
      </c>
      <c r="PF175" t="n">
        <v>35.01377</v>
      </c>
      <c r="PG175" t="n">
        <v>35.03194</v>
      </c>
      <c r="PH175" t="n">
        <v>35.12551</v>
      </c>
      <c r="PI175" t="n">
        <v>35.21596</v>
      </c>
      <c r="PJ175" t="n">
        <v>35.27675</v>
      </c>
      <c r="PK175" t="n">
        <v>35.31225</v>
      </c>
      <c r="PL175" t="n">
        <v>35.35929</v>
      </c>
      <c r="PM175" t="n">
        <v>35.4084</v>
      </c>
      <c r="PN175" t="n">
        <v>35.42965</v>
      </c>
      <c r="PO175" t="n">
        <v>35.46947</v>
      </c>
      <c r="PP175" t="n">
        <v>35.51421</v>
      </c>
      <c r="PQ175" t="n">
        <v>35.57877</v>
      </c>
      <c r="PR175" t="n">
        <v>35.63985</v>
      </c>
      <c r="PS175" t="n">
        <v>35.71716</v>
      </c>
      <c r="PT175" t="n">
        <v>35.8158</v>
      </c>
      <c r="PU175" t="n">
        <v>35.8582</v>
      </c>
      <c r="PV175" t="n">
        <v>35.92205</v>
      </c>
      <c r="PW175" t="n">
        <v>35.9967</v>
      </c>
      <c r="PX175" t="n">
        <v>36.01086</v>
      </c>
      <c r="PY175" t="n">
        <v>36.02374</v>
      </c>
      <c r="PZ175" t="n">
        <v>36.07485</v>
      </c>
      <c r="QA175" t="n">
        <v>36.11417</v>
      </c>
      <c r="QB175" t="n">
        <v>36.13301</v>
      </c>
      <c r="QC175" t="n">
        <v>36.18055</v>
      </c>
      <c r="QD175" t="n">
        <v>36.23217</v>
      </c>
      <c r="QE175" t="n">
        <v>36.27045</v>
      </c>
      <c r="QF175" t="n">
        <v>36.32351</v>
      </c>
      <c r="QG175" t="n">
        <v>36.37873</v>
      </c>
      <c r="QH175" t="n">
        <v>36.3997</v>
      </c>
      <c r="QI175" t="n">
        <v>36.43682</v>
      </c>
      <c r="QJ175" t="n">
        <v>36.47303</v>
      </c>
      <c r="QK175" t="n">
        <v>36.50716</v>
      </c>
      <c r="QL175" t="n">
        <v>36.54373</v>
      </c>
      <c r="QM175" t="n">
        <v>36.57679</v>
      </c>
      <c r="QN175" t="n">
        <v>36.6356</v>
      </c>
      <c r="QO175" t="n">
        <v>36.65982</v>
      </c>
      <c r="QP175" t="n">
        <v>36.66491</v>
      </c>
      <c r="QQ175" t="n">
        <v>36.67563</v>
      </c>
      <c r="QR175" t="n">
        <v>36.70904</v>
      </c>
      <c r="QS175" t="n">
        <v>36.76056</v>
      </c>
      <c r="QT175" t="n">
        <v>36.80785</v>
      </c>
      <c r="QU175" t="n">
        <v>36.81658</v>
      </c>
      <c r="QV175" t="n">
        <v>36.89514</v>
      </c>
      <c r="QW175" t="n">
        <v>36.96487</v>
      </c>
      <c r="QX175" t="n">
        <v>37.03794</v>
      </c>
      <c r="QY175" t="n">
        <v>37.11441</v>
      </c>
      <c r="QZ175" t="n">
        <v>37.20178</v>
      </c>
      <c r="RA175" t="n">
        <v>37.32175</v>
      </c>
      <c r="RB175" t="n">
        <v>37.39944</v>
      </c>
      <c r="RC175" t="n">
        <v>37.42339</v>
      </c>
      <c r="RD175" t="n">
        <v>37.47371</v>
      </c>
      <c r="RE175" t="n">
        <v>37.49262</v>
      </c>
      <c r="RF175" t="n">
        <v>37.5638</v>
      </c>
      <c r="RG175" t="n">
        <v>37.63286</v>
      </c>
      <c r="RH175" t="n">
        <v>37.71142</v>
      </c>
      <c r="RI175" t="n">
        <v>37.79946</v>
      </c>
      <c r="RJ175" t="n">
        <v>37.90471</v>
      </c>
      <c r="RK175" t="n">
        <v>37.98667</v>
      </c>
      <c r="RL175" t="n">
        <v>38.04685</v>
      </c>
      <c r="RM175" t="n">
        <v>38.13112</v>
      </c>
      <c r="RN175" t="n">
        <v>38.20238</v>
      </c>
      <c r="RO175" t="n">
        <v>38.23469</v>
      </c>
      <c r="RP175" t="n">
        <v>38.29061</v>
      </c>
      <c r="RQ175" t="n">
        <v>38.35734</v>
      </c>
      <c r="RR175" t="n">
        <v>38.45682</v>
      </c>
      <c r="RS175" t="n">
        <v>38.56409</v>
      </c>
      <c r="RT175" t="n">
        <v>38.62931</v>
      </c>
      <c r="RU175" t="n">
        <v>38.64456</v>
      </c>
      <c r="RV175" t="n">
        <v>38.67157</v>
      </c>
      <c r="RW175" t="n">
        <v>38.7309</v>
      </c>
      <c r="RX175" t="n">
        <v>38.78382</v>
      </c>
      <c r="RY175" t="n">
        <v>38.82994</v>
      </c>
      <c r="RZ175" t="n">
        <v>38.86022</v>
      </c>
      <c r="SA175" t="n">
        <v>38.9278</v>
      </c>
      <c r="SB175" t="n">
        <v>38.95311</v>
      </c>
      <c r="SC175" t="n">
        <v>38.98809</v>
      </c>
      <c r="SD175" t="n">
        <v>39.06023</v>
      </c>
      <c r="SE175" t="n">
        <v>39.16484</v>
      </c>
      <c r="SF175" t="n">
        <v>39.279</v>
      </c>
      <c r="SG175" t="n">
        <v>39.32705</v>
      </c>
      <c r="SH175" t="n">
        <v>39.40665</v>
      </c>
      <c r="SI175" t="n">
        <v>39.4543</v>
      </c>
      <c r="SJ175" t="n">
        <v>39.4836</v>
      </c>
      <c r="SK175" t="n">
        <v>39.57295</v>
      </c>
      <c r="SL175" t="n">
        <v>39.63592</v>
      </c>
      <c r="SM175" t="n">
        <v>39.67337</v>
      </c>
      <c r="SN175" t="n">
        <v>39.74055</v>
      </c>
      <c r="SO175" t="n">
        <v>39.79953</v>
      </c>
      <c r="SP175" t="n">
        <v>39.85231</v>
      </c>
      <c r="SQ175" t="n">
        <v>39.98214</v>
      </c>
      <c r="SR175" t="n">
        <v>39.99232</v>
      </c>
      <c r="SS175" t="n">
        <v>40.01231</v>
      </c>
      <c r="ST175" t="n">
        <v>40.02113</v>
      </c>
      <c r="SU175" t="n">
        <v>40.11103</v>
      </c>
      <c r="SV175" t="n">
        <v>40.19266</v>
      </c>
      <c r="SW175" t="n">
        <v>40.26642</v>
      </c>
      <c r="SX175" t="n">
        <v>40.35791</v>
      </c>
      <c r="SY175" t="n">
        <v>40.4358</v>
      </c>
      <c r="SZ175" t="n">
        <v>40.50367</v>
      </c>
      <c r="TA175" t="n">
        <v>40.51424</v>
      </c>
      <c r="TB175" t="n">
        <v>40.51465</v>
      </c>
      <c r="TC175" t="n">
        <v>40.57566</v>
      </c>
      <c r="TD175" t="n">
        <v>40.66774</v>
      </c>
      <c r="TE175" t="n">
        <v>40.70618</v>
      </c>
      <c r="TF175" t="n">
        <v>40.79447</v>
      </c>
      <c r="TG175" t="n">
        <v>40.84782</v>
      </c>
      <c r="TH175" t="n">
        <v>40.98046</v>
      </c>
      <c r="TI175" t="n">
        <v>41.09595</v>
      </c>
      <c r="TJ175" t="n">
        <v>41.11818</v>
      </c>
      <c r="TK175" t="n">
        <v>41.15558</v>
      </c>
      <c r="TL175" t="n">
        <v>41.22963</v>
      </c>
      <c r="TM175" t="n">
        <v>41.27188</v>
      </c>
      <c r="TN175" t="n">
        <v>41.3403</v>
      </c>
      <c r="TO175" t="n">
        <v>41.379</v>
      </c>
      <c r="TP175" t="n">
        <v>41.41491</v>
      </c>
      <c r="TQ175" t="n">
        <v>41.45189</v>
      </c>
      <c r="TR175" t="n">
        <v>41.4707</v>
      </c>
      <c r="TS175" t="n">
        <v>41.51245</v>
      </c>
      <c r="TT175" t="n">
        <v>41.56793</v>
      </c>
      <c r="TU175" t="n">
        <v>41.6405</v>
      </c>
      <c r="TV175" t="n">
        <v>41.73471</v>
      </c>
      <c r="TW175" t="n">
        <v>41.8765</v>
      </c>
      <c r="TX175" t="n">
        <v>41.92683</v>
      </c>
      <c r="TY175" t="n">
        <v>42.02426</v>
      </c>
      <c r="TZ175" t="n">
        <v>42.07394</v>
      </c>
      <c r="UA175" t="n">
        <v>42.09145</v>
      </c>
      <c r="UB175" t="n">
        <v>42.10518</v>
      </c>
      <c r="UC175" t="n">
        <v>42.14689</v>
      </c>
      <c r="UD175" t="n">
        <v>42.17566</v>
      </c>
      <c r="UE175" t="n">
        <v>42.20346</v>
      </c>
      <c r="UF175" t="n">
        <v>42.25109</v>
      </c>
      <c r="UG175" t="n">
        <v>42.30502</v>
      </c>
      <c r="UH175" t="n">
        <v>42.38756</v>
      </c>
      <c r="UI175" t="n">
        <v>42.42881</v>
      </c>
      <c r="UJ175" t="n">
        <v>42.50333</v>
      </c>
      <c r="UK175" t="n">
        <v>42.61252</v>
      </c>
      <c r="UL175" t="n">
        <v>42.72033</v>
      </c>
      <c r="UM175" t="n">
        <v>42.78465</v>
      </c>
      <c r="UN175" t="n">
        <v>42.87438</v>
      </c>
      <c r="UO175" t="n">
        <v>42.91584</v>
      </c>
      <c r="UP175" t="n">
        <v>42.94244</v>
      </c>
      <c r="UQ175" t="n">
        <v>42.96942</v>
      </c>
      <c r="UR175" t="n">
        <v>43.06396</v>
      </c>
      <c r="US175" t="n">
        <v>43.21859</v>
      </c>
      <c r="UT175" t="n">
        <v>43.27523</v>
      </c>
      <c r="UU175" t="n">
        <v>43.31375</v>
      </c>
      <c r="UV175" t="n">
        <v>43.36508</v>
      </c>
      <c r="UW175" t="n">
        <v>43.41351</v>
      </c>
      <c r="UX175" t="n">
        <v>43.46063</v>
      </c>
      <c r="UY175" t="n">
        <v>43.54429</v>
      </c>
      <c r="UZ175" t="n">
        <v>43.63143</v>
      </c>
      <c r="VA175" t="n">
        <v>43.67595</v>
      </c>
      <c r="VB175" t="n">
        <v>43.80121</v>
      </c>
      <c r="VC175" t="n">
        <v>43.91932</v>
      </c>
      <c r="VD175" t="n">
        <v>44.00803</v>
      </c>
      <c r="VE175" t="n">
        <v>44.11666</v>
      </c>
      <c r="VF175" t="n">
        <v>44.18616</v>
      </c>
      <c r="VG175" t="n">
        <v>44.21386</v>
      </c>
      <c r="VH175" t="n">
        <v>44.26253</v>
      </c>
      <c r="VI175" t="n">
        <v>44.41865</v>
      </c>
      <c r="VJ175" t="n">
        <v>44.50248</v>
      </c>
      <c r="VK175" t="n">
        <v>44.53789</v>
      </c>
      <c r="VL175" t="n">
        <v>44.63486</v>
      </c>
      <c r="VM175" t="n">
        <v>44.70799</v>
      </c>
      <c r="VN175" t="n">
        <v>44.81399</v>
      </c>
      <c r="VO175" t="n">
        <v>44.89353</v>
      </c>
      <c r="VP175" t="n">
        <v>44.95833</v>
      </c>
      <c r="VQ175" t="n">
        <v>45.05658</v>
      </c>
      <c r="VR175" t="n">
        <v>45.13509</v>
      </c>
      <c r="VS175" t="n">
        <v>45.2366</v>
      </c>
      <c r="VT175" t="n">
        <v>45.2958</v>
      </c>
      <c r="VU175" t="n">
        <v>45.37189</v>
      </c>
      <c r="VV175" t="n">
        <v>45.47913</v>
      </c>
      <c r="VW175" t="n">
        <v>45.53134</v>
      </c>
      <c r="VX175" t="n">
        <v>45.55665</v>
      </c>
      <c r="VY175" t="n">
        <v>45.56897</v>
      </c>
      <c r="VZ175" t="n">
        <v>45.57641</v>
      </c>
      <c r="WA175" t="n">
        <v>45.63182</v>
      </c>
      <c r="WB175" t="n">
        <v>45.68297</v>
      </c>
      <c r="WC175" t="n">
        <v>45.78233</v>
      </c>
      <c r="WD175" t="n">
        <v>45.86049</v>
      </c>
      <c r="WE175" t="n">
        <v>45.92253</v>
      </c>
      <c r="WF175" t="n">
        <v>45.96857</v>
      </c>
      <c r="WG175" t="n">
        <v>46.0005</v>
      </c>
      <c r="WH175" t="n">
        <v>46.04707</v>
      </c>
      <c r="WI175" t="n">
        <v>46.16147</v>
      </c>
      <c r="WJ175" t="n">
        <v>46.22537</v>
      </c>
      <c r="WK175" t="n">
        <v>46.28292</v>
      </c>
      <c r="WL175" t="n">
        <v>46.32869</v>
      </c>
      <c r="WM175" t="n">
        <v>46.37813</v>
      </c>
      <c r="WN175" t="n">
        <v>46.46386</v>
      </c>
      <c r="WO175" t="n">
        <v>46.49931</v>
      </c>
      <c r="WP175" t="n">
        <v>46.53712</v>
      </c>
      <c r="WQ175" t="n">
        <v>46.56304</v>
      </c>
      <c r="WR175" t="n">
        <v>46.76534</v>
      </c>
      <c r="WS175" t="n">
        <v>46.82393</v>
      </c>
      <c r="WT175" t="n">
        <v>46.92632</v>
      </c>
      <c r="WU175" t="n">
        <v>47.00301</v>
      </c>
      <c r="WV175" t="n">
        <v>47.03027</v>
      </c>
      <c r="WW175" t="n">
        <v>47.08329</v>
      </c>
      <c r="WX175" t="n">
        <v>47.22295</v>
      </c>
      <c r="WY175" t="n">
        <v>47.27736</v>
      </c>
      <c r="WZ175" t="n">
        <v>47.30511</v>
      </c>
      <c r="XA175" t="n">
        <v>47.35231</v>
      </c>
      <c r="XB175" t="n">
        <v>47.38684</v>
      </c>
      <c r="XC175" t="n">
        <v>47.4698</v>
      </c>
      <c r="XD175" t="n">
        <v>47.55233</v>
      </c>
      <c r="XE175" t="n">
        <v>47.57225</v>
      </c>
      <c r="XF175" t="n">
        <v>47.64995</v>
      </c>
      <c r="XG175" t="n">
        <v>47.76693</v>
      </c>
      <c r="XH175" t="n">
        <v>47.84101</v>
      </c>
      <c r="XI175" t="n">
        <v>47.95265</v>
      </c>
      <c r="XJ175" t="n">
        <v>48.01734</v>
      </c>
      <c r="XK175" t="n">
        <v>48.12113</v>
      </c>
      <c r="XL175" t="n">
        <v>48.25428</v>
      </c>
      <c r="XM175" t="n">
        <v>48.31014</v>
      </c>
      <c r="XN175" t="n">
        <v>48.3954</v>
      </c>
      <c r="XO175" t="n">
        <v>48.49525</v>
      </c>
      <c r="XP175" t="n">
        <v>48.53734</v>
      </c>
      <c r="XQ175" t="n">
        <v>48.59302</v>
      </c>
      <c r="XR175" t="n">
        <v>48.69297</v>
      </c>
      <c r="XS175" t="n">
        <v>48.72868</v>
      </c>
      <c r="XT175" t="n">
        <v>48.81749</v>
      </c>
      <c r="XU175" t="n">
        <v>48.96342</v>
      </c>
      <c r="XV175" t="n">
        <v>49.00505</v>
      </c>
      <c r="XW175" t="n">
        <v>49.06126</v>
      </c>
      <c r="XX175" t="n">
        <v>49.0782</v>
      </c>
      <c r="XY175" t="n">
        <v>49.09276</v>
      </c>
      <c r="XZ175" t="n">
        <v>49.1605</v>
      </c>
      <c r="YA175" t="n">
        <v>49.16386</v>
      </c>
      <c r="YB175" t="n">
        <v>49.22076</v>
      </c>
      <c r="YC175" t="n">
        <v>49.36252</v>
      </c>
      <c r="YD175" t="n">
        <v>49.44504</v>
      </c>
      <c r="YE175" t="n">
        <v>49.57501</v>
      </c>
      <c r="YF175" t="n">
        <v>49.67892</v>
      </c>
      <c r="YG175" t="n">
        <v>49.74301</v>
      </c>
      <c r="YH175" t="n">
        <v>49.81362</v>
      </c>
      <c r="YI175" t="n">
        <v>49.91054</v>
      </c>
      <c r="YJ175" t="n">
        <v>50.00565</v>
      </c>
      <c r="YK175" t="n">
        <v>50.01608</v>
      </c>
      <c r="YL175" t="n">
        <v>50.02727</v>
      </c>
      <c r="YM175" t="n">
        <v>50.05248</v>
      </c>
      <c r="YN175" t="n">
        <v>50.09676</v>
      </c>
      <c r="YO175" t="n">
        <v>50.17021</v>
      </c>
      <c r="YP175" t="n">
        <v>50.31632</v>
      </c>
      <c r="YQ175" t="n">
        <v>50.41526</v>
      </c>
      <c r="YR175" t="n">
        <v>50.56935</v>
      </c>
      <c r="YS175" t="n">
        <v>50.67389</v>
      </c>
      <c r="YT175" t="n">
        <v>50.80399</v>
      </c>
      <c r="YU175" t="n">
        <v>50.97026</v>
      </c>
      <c r="YV175" t="n">
        <v>51.12194</v>
      </c>
      <c r="YW175" t="n">
        <v>51.1836</v>
      </c>
      <c r="YX175" t="n">
        <v>51.30169</v>
      </c>
      <c r="YY175" t="n">
        <v>51.35205</v>
      </c>
      <c r="YZ175" t="n">
        <v>51.42248</v>
      </c>
      <c r="ZA175" t="n">
        <v>51.45493</v>
      </c>
      <c r="ZB175" t="n">
        <v>51.46701</v>
      </c>
      <c r="ZC175" t="n">
        <v>51.50748</v>
      </c>
      <c r="ZD175" t="n">
        <v>51.59153</v>
      </c>
      <c r="ZE175" t="n">
        <v>51.63496</v>
      </c>
      <c r="ZF175" t="n">
        <v>51.64829</v>
      </c>
      <c r="ZG175" t="n">
        <v>51.66027</v>
      </c>
      <c r="ZH175" t="n">
        <v>51.80566</v>
      </c>
      <c r="ZI175" t="n">
        <v>51.95525</v>
      </c>
      <c r="ZJ175" t="n">
        <v>52.03719</v>
      </c>
      <c r="ZK175" t="n">
        <v>52.22655</v>
      </c>
      <c r="ZL175" t="n">
        <v>52.42291</v>
      </c>
      <c r="ZM175" t="n">
        <v>52.5102</v>
      </c>
      <c r="ZN175" t="n">
        <v>52.55239</v>
      </c>
      <c r="ZO175" t="n">
        <v>52.7359</v>
      </c>
      <c r="ZP175" t="n">
        <v>52.79123</v>
      </c>
      <c r="ZQ175" t="n">
        <v>52.88691</v>
      </c>
      <c r="ZR175" t="n">
        <v>53.01348</v>
      </c>
      <c r="ZS175" t="n">
        <v>53.08201</v>
      </c>
      <c r="ZT175" t="n">
        <v>53.12834</v>
      </c>
      <c r="ZU175" t="n">
        <v>53.29029</v>
      </c>
      <c r="ZV175" t="n">
        <v>53.42356</v>
      </c>
      <c r="ZW175" t="n">
        <v>53.50465</v>
      </c>
      <c r="ZX175" t="n">
        <v>53.54413</v>
      </c>
      <c r="ZY175" t="n">
        <v>53.61</v>
      </c>
      <c r="ZZ175" t="n">
        <v>53.78407</v>
      </c>
      <c r="AAA175" t="n">
        <v>53.87413</v>
      </c>
      <c r="AAB175" t="n">
        <v>53.93268</v>
      </c>
      <c r="AAC175" t="n">
        <v>54.01611</v>
      </c>
      <c r="AAD175" t="n">
        <v>54.09286</v>
      </c>
      <c r="AAE175" t="n">
        <v>54.22504</v>
      </c>
      <c r="AAF175" t="n">
        <v>54.32551</v>
      </c>
      <c r="AAG175" t="n">
        <v>54.46659</v>
      </c>
      <c r="AAH175" t="n">
        <v>54.58206</v>
      </c>
      <c r="AAI175" t="n">
        <v>54.73056</v>
      </c>
      <c r="AAJ175" t="n">
        <v>54.89158</v>
      </c>
      <c r="AAK175" t="n">
        <v>54.99648</v>
      </c>
      <c r="AAL175" t="n">
        <v>55.04561</v>
      </c>
      <c r="AAM175" t="n">
        <v>55.17155</v>
      </c>
      <c r="AAN175" t="n">
        <v>55.33508</v>
      </c>
      <c r="AAO175" t="n">
        <v>55.54478</v>
      </c>
      <c r="AAP175" t="n">
        <v>55.71402</v>
      </c>
      <c r="AAQ175" t="n">
        <v>55.90582</v>
      </c>
      <c r="AAR175" t="n">
        <v>56.00662</v>
      </c>
      <c r="AAS175" t="n">
        <v>56.0304</v>
      </c>
      <c r="AAT175" t="n">
        <v>56.08098</v>
      </c>
      <c r="AAU175" t="n">
        <v>56.17674</v>
      </c>
      <c r="AAV175" t="n">
        <v>56.31849</v>
      </c>
      <c r="AAW175" t="n">
        <v>56.47403</v>
      </c>
      <c r="AAX175" t="n">
        <v>56.53226</v>
      </c>
      <c r="AAY175" t="n">
        <v>56.57819</v>
      </c>
      <c r="AAZ175" t="n">
        <v>56.63969</v>
      </c>
      <c r="ABA175" t="n">
        <v>56.79086</v>
      </c>
      <c r="ABB175" t="n">
        <v>56.89145</v>
      </c>
      <c r="ABC175" t="n">
        <v>57.05235</v>
      </c>
      <c r="ABD175" t="n">
        <v>57.13782</v>
      </c>
      <c r="ABE175" t="n">
        <v>57.32164</v>
      </c>
      <c r="ABF175" t="n">
        <v>57.489</v>
      </c>
      <c r="ABG175" t="n">
        <v>57.56497</v>
      </c>
      <c r="ABH175" t="n">
        <v>57.66364</v>
      </c>
      <c r="ABI175" t="n">
        <v>57.69488</v>
      </c>
      <c r="ABJ175" t="n">
        <v>57.76213</v>
      </c>
      <c r="ABK175" t="n">
        <v>57.78474</v>
      </c>
      <c r="ABL175" t="n">
        <v>57.90785</v>
      </c>
      <c r="ABM175" t="n">
        <v>58.02274</v>
      </c>
      <c r="ABN175" t="n">
        <v>58.08297</v>
      </c>
      <c r="ABO175" t="n">
        <v>58.10833</v>
      </c>
      <c r="ABP175" t="n">
        <v>58.272</v>
      </c>
      <c r="ABQ175" t="n">
        <v>58.32079</v>
      </c>
      <c r="ABR175" t="n">
        <v>58.34941</v>
      </c>
      <c r="ABS175" t="n">
        <v>58.39963</v>
      </c>
      <c r="ABT175" t="n">
        <v>58.5489</v>
      </c>
      <c r="ABU175" t="n">
        <v>58.694</v>
      </c>
      <c r="ABV175" t="n">
        <v>58.91955</v>
      </c>
      <c r="ABW175" t="n">
        <v>59.04973</v>
      </c>
      <c r="ABX175" t="n">
        <v>59.19972</v>
      </c>
      <c r="ABY175" t="n">
        <v>59.27435</v>
      </c>
      <c r="ABZ175" t="n">
        <v>59.36744</v>
      </c>
      <c r="ACA175" t="n">
        <v>59.45103</v>
      </c>
      <c r="ACB175" t="n">
        <v>59.62071</v>
      </c>
      <c r="ACC175" t="n">
        <v>59.73973</v>
      </c>
      <c r="ACD175" t="n">
        <v>59.94195</v>
      </c>
      <c r="ACE175" t="n">
        <v>60.14265</v>
      </c>
      <c r="ACF175" t="n">
        <v>60.19865</v>
      </c>
      <c r="ACG175" t="n">
        <v>60.24835</v>
      </c>
      <c r="ACH175" t="n">
        <v>60.38153</v>
      </c>
      <c r="ACI175" t="n">
        <v>60.5715</v>
      </c>
      <c r="ACJ175" t="n">
        <v>60.7308</v>
      </c>
      <c r="ACK175" t="n">
        <v>60.8539</v>
      </c>
      <c r="ACL175" t="n">
        <v>60.91665</v>
      </c>
      <c r="ACM175" t="n">
        <v>61.0623</v>
      </c>
      <c r="ACN175" t="n">
        <v>61.16149</v>
      </c>
      <c r="ACO175" t="n">
        <v>61.28368</v>
      </c>
      <c r="ACP175" t="n">
        <v>61.35098</v>
      </c>
      <c r="ACQ175" t="n">
        <v>61.48437</v>
      </c>
      <c r="ACR175" t="n">
        <v>61.59671</v>
      </c>
      <c r="ACS175" t="n">
        <v>61.71303</v>
      </c>
      <c r="ACT175" t="n">
        <v>61.91067</v>
      </c>
      <c r="ACU175" t="n">
        <v>61.97911</v>
      </c>
      <c r="ACV175" t="n">
        <v>62.17026</v>
      </c>
      <c r="ACW175" t="n">
        <v>62.48972</v>
      </c>
      <c r="ACX175" t="n">
        <v>62.68047</v>
      </c>
      <c r="ACY175" t="n">
        <v>62.863</v>
      </c>
      <c r="ACZ175" t="n">
        <v>62.97599</v>
      </c>
      <c r="ADA175" t="n">
        <v>63.17482</v>
      </c>
      <c r="ADB175" t="n">
        <v>63.38217</v>
      </c>
      <c r="ADC175" t="n">
        <v>63.52792</v>
      </c>
      <c r="ADD175" t="n">
        <v>63.70305</v>
      </c>
      <c r="ADE175" t="n">
        <v>63.90799</v>
      </c>
      <c r="ADF175" t="n">
        <v>64.06007</v>
      </c>
      <c r="ADG175" t="n">
        <v>64.24482999999999</v>
      </c>
      <c r="ADH175" t="n">
        <v>64.47964</v>
      </c>
      <c r="ADI175" t="n">
        <v>64.75685</v>
      </c>
      <c r="ADJ175" t="n">
        <v>64.97141999999999</v>
      </c>
      <c r="ADK175" t="n">
        <v>65.06362</v>
      </c>
      <c r="ADL175" t="n">
        <v>65.26806000000001</v>
      </c>
      <c r="ADM175" t="n">
        <v>65.48705</v>
      </c>
      <c r="ADN175" t="n">
        <v>65.64281</v>
      </c>
      <c r="ADO175" t="n">
        <v>65.76486</v>
      </c>
      <c r="ADP175" t="n">
        <v>65.84748</v>
      </c>
      <c r="ADQ175" t="n">
        <v>65.86433</v>
      </c>
      <c r="ADR175" t="n">
        <v>66.02014</v>
      </c>
      <c r="ADS175" t="n">
        <v>66.24175</v>
      </c>
      <c r="ADT175" t="n">
        <v>66.51076999999999</v>
      </c>
      <c r="ADU175" t="n">
        <v>66.67033000000001</v>
      </c>
      <c r="ADV175" t="n">
        <v>66.78133</v>
      </c>
      <c r="ADW175" t="n">
        <v>66.8574</v>
      </c>
      <c r="ADX175" t="n">
        <v>66.99921000000001</v>
      </c>
      <c r="ADY175" t="n">
        <v>67.28695999999999</v>
      </c>
      <c r="ADZ175" t="n">
        <v>67.6322</v>
      </c>
      <c r="AEA175" t="n">
        <v>67.78661</v>
      </c>
      <c r="AEB175" t="n">
        <v>67.87109</v>
      </c>
      <c r="AEC175" t="n">
        <v>68.08960999999999</v>
      </c>
      <c r="AED175" t="n">
        <v>68.28248000000001</v>
      </c>
      <c r="AEE175" t="n">
        <v>68.71613000000001</v>
      </c>
      <c r="AEF175" t="n">
        <v>68.88549999999999</v>
      </c>
      <c r="AEG175" t="n">
        <v>69.03682999999999</v>
      </c>
      <c r="AEH175" t="n">
        <v>69.12824000000001</v>
      </c>
      <c r="AEI175" t="n">
        <v>69.25252</v>
      </c>
      <c r="AEJ175" t="n">
        <v>69.41085</v>
      </c>
      <c r="AEK175" t="n">
        <v>69.6185</v>
      </c>
      <c r="AEL175" t="n">
        <v>69.79848</v>
      </c>
      <c r="AEM175" t="n">
        <v>70.00725</v>
      </c>
      <c r="AEN175" t="n">
        <v>70.11426</v>
      </c>
      <c r="AEO175" t="n">
        <v>70.33019</v>
      </c>
      <c r="AEP175" t="n">
        <v>70.55293</v>
      </c>
      <c r="AEQ175" t="n">
        <v>70.71187</v>
      </c>
      <c r="AER175" t="n">
        <v>70.81035</v>
      </c>
      <c r="AES175" t="n">
        <v>71.04555000000001</v>
      </c>
      <c r="AET175" t="n">
        <v>71.33543</v>
      </c>
      <c r="AEU175" t="n">
        <v>71.63469000000001</v>
      </c>
      <c r="AEV175" t="n">
        <v>71.78418000000001</v>
      </c>
      <c r="AEW175" t="n">
        <v>71.87201</v>
      </c>
      <c r="AEX175" t="n">
        <v>72.00230000000001</v>
      </c>
      <c r="AEY175" t="n">
        <v>72.18288</v>
      </c>
      <c r="AEZ175" t="n">
        <v>72.35886000000001</v>
      </c>
      <c r="AFA175" t="n">
        <v>72.43333</v>
      </c>
      <c r="AFB175" t="n">
        <v>72.5117</v>
      </c>
      <c r="AFC175" t="n">
        <v>72.63332</v>
      </c>
      <c r="AFD175" t="n">
        <v>72.68694000000001</v>
      </c>
      <c r="AFE175" t="n">
        <v>72.8464</v>
      </c>
      <c r="AFF175" t="n">
        <v>73.04543</v>
      </c>
      <c r="AFG175" t="n">
        <v>73.13941</v>
      </c>
      <c r="AFH175" t="n">
        <v>73.3227</v>
      </c>
      <c r="AFI175" t="n">
        <v>73.56735999999999</v>
      </c>
      <c r="AFJ175" t="n">
        <v>73.78796</v>
      </c>
      <c r="AFK175" t="n">
        <v>73.82426</v>
      </c>
      <c r="AFL175" t="n">
        <v>73.96496999999999</v>
      </c>
      <c r="AFM175" t="n">
        <v>74.04447999999999</v>
      </c>
      <c r="AFN175" t="n">
        <v>74.43285</v>
      </c>
      <c r="AFO175" t="n">
        <v>74.89664</v>
      </c>
      <c r="AFP175" t="n">
        <v>75.19455000000001</v>
      </c>
      <c r="AFQ175" t="n">
        <v>75.25433</v>
      </c>
      <c r="AFR175" t="n">
        <v>75.48079</v>
      </c>
      <c r="AFS175" t="n">
        <v>75.61229</v>
      </c>
      <c r="AFT175" t="n">
        <v>75.67796</v>
      </c>
      <c r="AFU175" t="n">
        <v>75.80515</v>
      </c>
      <c r="AFV175" t="n">
        <v>76.03076</v>
      </c>
      <c r="AFW175" t="n">
        <v>76.35395</v>
      </c>
      <c r="AFX175" t="n">
        <v>76.48554</v>
      </c>
      <c r="AFY175" t="n">
        <v>76.57867</v>
      </c>
      <c r="AFZ175" t="n">
        <v>76.72663</v>
      </c>
      <c r="AGA175" t="n">
        <v>76.90204</v>
      </c>
      <c r="AGB175" t="n">
        <v>77.19204999999999</v>
      </c>
      <c r="AGC175" t="n">
        <v>77.31734</v>
      </c>
      <c r="AGD175" t="n">
        <v>77.40227</v>
      </c>
      <c r="AGE175" t="n">
        <v>77.56197</v>
      </c>
      <c r="AGF175" t="n">
        <v>77.82476</v>
      </c>
      <c r="AGG175" t="n">
        <v>78.04527</v>
      </c>
      <c r="AGH175" t="n">
        <v>78.31608</v>
      </c>
      <c r="AGI175" t="n">
        <v>78.49403</v>
      </c>
      <c r="AGJ175" t="n">
        <v>78.788</v>
      </c>
      <c r="AGK175" t="n">
        <v>79.06142</v>
      </c>
      <c r="AGL175" t="n">
        <v>79.22156</v>
      </c>
      <c r="AGM175" t="n">
        <v>79.52701</v>
      </c>
      <c r="AGN175" t="n">
        <v>79.63063</v>
      </c>
      <c r="AGO175" t="n">
        <v>79.85496999999999</v>
      </c>
      <c r="AGP175" t="n">
        <v>80.14606999999999</v>
      </c>
      <c r="AGQ175" t="n">
        <v>80.23002</v>
      </c>
      <c r="AGR175" t="n">
        <v>80.40803</v>
      </c>
      <c r="AGS175" t="n">
        <v>80.48983</v>
      </c>
      <c r="AGT175" t="n">
        <v>80.56426999999999</v>
      </c>
      <c r="AGU175" t="n">
        <v>80.82747999999999</v>
      </c>
      <c r="AGV175" t="n">
        <v>81.10392</v>
      </c>
      <c r="AGW175" t="n">
        <v>81.55264</v>
      </c>
      <c r="AGX175" t="n">
        <v>81.78612</v>
      </c>
      <c r="AGY175" t="n">
        <v>82.09138</v>
      </c>
      <c r="AGZ175" t="n">
        <v>82.36966</v>
      </c>
      <c r="AHA175" t="n">
        <v>82.83899</v>
      </c>
      <c r="AHB175" t="n">
        <v>83.20765</v>
      </c>
      <c r="AHC175" t="n">
        <v>83.49370999999999</v>
      </c>
      <c r="AHD175" t="n">
        <v>83.70417</v>
      </c>
      <c r="AHE175" t="n">
        <v>83.85551</v>
      </c>
      <c r="AHF175" t="n">
        <v>84.20536</v>
      </c>
      <c r="AHG175" t="n">
        <v>84.29083</v>
      </c>
      <c r="AHH175" t="n">
        <v>84.38766</v>
      </c>
      <c r="AHI175" t="n">
        <v>84.63236999999999</v>
      </c>
      <c r="AHJ175" t="n">
        <v>84.79515000000001</v>
      </c>
      <c r="AHK175" t="n">
        <v>84.88523000000001</v>
      </c>
      <c r="AHL175" t="n">
        <v>85.15343</v>
      </c>
      <c r="AHM175" t="n">
        <v>85.43034</v>
      </c>
      <c r="AHN175" t="n">
        <v>86.11391</v>
      </c>
      <c r="AHO175" t="n">
        <v>86.43129999999999</v>
      </c>
      <c r="AHP175" t="n">
        <v>86.6148</v>
      </c>
      <c r="AHQ175" t="n">
        <v>86.69501</v>
      </c>
      <c r="AHR175" t="n">
        <v>86.73614000000001</v>
      </c>
      <c r="AHS175" t="n">
        <v>86.8287</v>
      </c>
      <c r="AHT175" t="n">
        <v>86.97132999999999</v>
      </c>
      <c r="AHU175" t="n">
        <v>87.20237</v>
      </c>
      <c r="AHV175" t="n">
        <v>87.46769999999999</v>
      </c>
      <c r="AHW175" t="n">
        <v>87.77988999999999</v>
      </c>
      <c r="AHX175" t="n">
        <v>88.01183</v>
      </c>
      <c r="AHY175" t="n">
        <v>88.23766000000001</v>
      </c>
      <c r="AHZ175" t="n">
        <v>89.07156000000001</v>
      </c>
      <c r="AIA175" t="n">
        <v>89.80959</v>
      </c>
      <c r="AIB175" t="n">
        <v>90.32465999999999</v>
      </c>
      <c r="AIC175" t="n">
        <v>90.67118000000001</v>
      </c>
      <c r="AID175" t="n">
        <v>91.01679</v>
      </c>
      <c r="AIE175" t="n">
        <v>91.18491</v>
      </c>
      <c r="AIF175" t="n">
        <v>91.43754</v>
      </c>
      <c r="AIG175" t="n">
        <v>91.83665000000001</v>
      </c>
      <c r="AIH175" t="n">
        <v>92.06084</v>
      </c>
      <c r="AII175" t="n">
        <v>92.51064</v>
      </c>
      <c r="AIJ175" t="n">
        <v>92.57037</v>
      </c>
      <c r="AIK175" t="n">
        <v>92.61452</v>
      </c>
      <c r="AIL175" t="n">
        <v>93.05629999999999</v>
      </c>
      <c r="AIM175" t="n">
        <v>93.68266</v>
      </c>
      <c r="AIN175" t="n">
        <v>93.92716</v>
      </c>
      <c r="AIO175" t="n">
        <v>94.61830999999999</v>
      </c>
      <c r="AIP175" t="n">
        <v>95.06938</v>
      </c>
      <c r="AIQ175" t="n">
        <v>95.31724</v>
      </c>
      <c r="AIR175" t="n">
        <v>95.84304</v>
      </c>
      <c r="AIS175" t="n">
        <v>96.33286</v>
      </c>
      <c r="AIT175" t="n">
        <v>97.20085</v>
      </c>
      <c r="AIU175" t="n">
        <v>97.52424000000001</v>
      </c>
      <c r="AIV175" t="n">
        <v>98.26533999999999</v>
      </c>
      <c r="AIW175" t="n">
        <v>98.57226</v>
      </c>
      <c r="AIX175" t="n">
        <v>99.24159</v>
      </c>
      <c r="AIY175" t="n">
        <v>100.15881</v>
      </c>
      <c r="AIZ175" t="n">
        <v>100.86053</v>
      </c>
      <c r="AJA175" t="n">
        <v>101.70795</v>
      </c>
      <c r="AJB175" t="n">
        <v>102.50021</v>
      </c>
      <c r="AJC175" t="n">
        <v>103.19942</v>
      </c>
      <c r="AJD175" t="n">
        <v>103.95475</v>
      </c>
      <c r="AJE175" t="n">
        <v>104.73622</v>
      </c>
      <c r="AJF175" t="n">
        <v>105.17274</v>
      </c>
      <c r="AJG175" t="n">
        <v>106.57071</v>
      </c>
      <c r="AJH175" t="n">
        <v>107.22166</v>
      </c>
      <c r="AJI175" t="n">
        <v>107.77271</v>
      </c>
      <c r="AJJ175" t="n">
        <v>108.36156</v>
      </c>
      <c r="AJK175" t="n">
        <v>109.44781</v>
      </c>
      <c r="AJL175" t="n">
        <v>110.1181</v>
      </c>
      <c r="AJM175" t="n">
        <v>110.61801</v>
      </c>
      <c r="AJN175" t="n">
        <v>111.60165</v>
      </c>
      <c r="AJO175" t="n">
        <v>112.31419</v>
      </c>
      <c r="AJP175" t="n">
        <v>112.5582</v>
      </c>
      <c r="AJQ175" t="n">
        <v>112.93663</v>
      </c>
      <c r="AJR175" t="n">
        <v>113.58664</v>
      </c>
      <c r="AJS175" t="n">
        <v>115.38432</v>
      </c>
      <c r="AJT175" t="n">
        <v>117.34225</v>
      </c>
      <c r="AJU175" t="n">
        <v>118.48897</v>
      </c>
      <c r="AJV175" t="n">
        <v>119.49251</v>
      </c>
      <c r="AJW175" t="n">
        <v>119.82298</v>
      </c>
      <c r="AJX175" t="n">
        <v>121.00124</v>
      </c>
      <c r="AJY175" t="n">
        <v>121.9967</v>
      </c>
      <c r="AJZ175" t="n">
        <v>122.64607</v>
      </c>
      <c r="AKA175" t="n">
        <v>123.81087</v>
      </c>
      <c r="AKB175" t="n">
        <v>124.5555</v>
      </c>
      <c r="AKC175" t="n">
        <v>125.1907</v>
      </c>
      <c r="AKD175" t="n">
        <v>126.65157</v>
      </c>
      <c r="AKE175" t="n">
        <v>127.96455</v>
      </c>
      <c r="AKF175" t="n">
        <v>129.64885</v>
      </c>
      <c r="AKG175" t="n">
        <v>130.30487</v>
      </c>
      <c r="AKH175" t="n">
        <v>131.01001</v>
      </c>
      <c r="AKI175" t="n">
        <v>132.10788</v>
      </c>
      <c r="AKJ175" t="n">
        <v>136.04727</v>
      </c>
      <c r="AKK175" t="n">
        <v>137.47701</v>
      </c>
      <c r="AKL175" t="n">
        <v>138.59724</v>
      </c>
      <c r="AKM175" t="n">
        <v>140.10889</v>
      </c>
      <c r="AKN175" t="n">
        <v>143.04405</v>
      </c>
      <c r="AKO175" t="n">
        <v>144.65546</v>
      </c>
      <c r="AKP175" t="n">
        <v>146.16408</v>
      </c>
      <c r="AKQ175" t="n">
        <v>147.92001</v>
      </c>
      <c r="AKR175" t="n">
        <v>149.78764</v>
      </c>
      <c r="AKS175" t="n">
        <v>152.73929</v>
      </c>
      <c r="AKT175" t="n">
        <v>153.28995</v>
      </c>
      <c r="AKU175" t="n">
        <v>155.44997</v>
      </c>
      <c r="AKV175" t="n">
        <v>157.278</v>
      </c>
      <c r="AKW175" t="n">
        <v>161.7014</v>
      </c>
      <c r="AKX175" t="n">
        <v>165.53026</v>
      </c>
      <c r="AKY175" t="n">
        <v>167.65279</v>
      </c>
      <c r="AKZ175" t="n">
        <v>170.74641</v>
      </c>
      <c r="ALA175" t="n">
        <v>174.44601</v>
      </c>
      <c r="ALB175" t="n">
        <v>177.84956</v>
      </c>
      <c r="ALC175" t="n">
        <v>182.87228</v>
      </c>
      <c r="ALD175" t="n">
        <v>188.41209</v>
      </c>
      <c r="ALE175" t="n">
        <v>196.04601</v>
      </c>
      <c r="ALF175" t="n">
        <v>197.15886</v>
      </c>
      <c r="ALG175" t="n">
        <v>201.76736</v>
      </c>
      <c r="ALH175" t="n">
        <v>211.8436</v>
      </c>
      <c r="ALI175" t="n">
        <v>217.25685</v>
      </c>
      <c r="ALJ175" t="n">
        <v>233.16588</v>
      </c>
      <c r="ALK175" t="n">
        <v>240.29785</v>
      </c>
      <c r="ALL175" t="n">
        <v>262.80502</v>
      </c>
      <c r="ALM175" t="n">
        <v>307.84134</v>
      </c>
      <c r="ALN175" t="n">
        <v>339.88757</v>
      </c>
      <c r="ALO175" t="n">
        <v>473.30646</v>
      </c>
    </row>
    <row r="176">
      <c r="A176" t="inlineStr">
        <is>
          <t>Norway</t>
        </is>
      </c>
      <c r="B176" t="inlineStr">
        <is>
          <t>NOR</t>
        </is>
      </c>
      <c r="C176" s="13">
        <f>AVERAGE(SI176,SJ176)</f>
        <v/>
      </c>
      <c r="D176" t="n">
        <v>0.28434</v>
      </c>
      <c r="E176" t="n">
        <v>2.08071</v>
      </c>
      <c r="F176" t="n">
        <v>6.21493</v>
      </c>
      <c r="G176" t="n">
        <v>8.64734</v>
      </c>
      <c r="H176" t="n">
        <v>11.07496</v>
      </c>
      <c r="I176" t="n">
        <v>12.2486</v>
      </c>
      <c r="J176" t="n">
        <v>14.56382</v>
      </c>
      <c r="K176" t="n">
        <v>16.10778</v>
      </c>
      <c r="L176" t="n">
        <v>16.59001</v>
      </c>
      <c r="M176" t="n">
        <v>17.4145</v>
      </c>
      <c r="N176" t="n">
        <v>18.05911</v>
      </c>
      <c r="O176" t="n">
        <v>18.6903</v>
      </c>
      <c r="P176" t="n">
        <v>19.78649</v>
      </c>
      <c r="Q176" t="n">
        <v>20.29152</v>
      </c>
      <c r="R176" t="n">
        <v>20.51398</v>
      </c>
      <c r="S176" t="n">
        <v>21.32244</v>
      </c>
      <c r="T176" t="n">
        <v>21.61587</v>
      </c>
      <c r="U176" t="n">
        <v>22.57327</v>
      </c>
      <c r="V176" t="n">
        <v>23.3963</v>
      </c>
      <c r="W176" t="n">
        <v>23.99515</v>
      </c>
      <c r="X176" t="n">
        <v>24.42802</v>
      </c>
      <c r="Y176" t="n">
        <v>24.58611</v>
      </c>
      <c r="Z176" t="n">
        <v>24.74936</v>
      </c>
      <c r="AA176" t="n">
        <v>25.26009</v>
      </c>
      <c r="AB176" t="n">
        <v>25.71484</v>
      </c>
      <c r="AC176" t="n">
        <v>26.46357</v>
      </c>
      <c r="AD176" t="n">
        <v>26.99953</v>
      </c>
      <c r="AE176" t="n">
        <v>27.25896</v>
      </c>
      <c r="AF176" t="n">
        <v>27.58075</v>
      </c>
      <c r="AG176" t="n">
        <v>28.12753</v>
      </c>
      <c r="AH176" t="n">
        <v>28.23388</v>
      </c>
      <c r="AI176" t="n">
        <v>28.58398</v>
      </c>
      <c r="AJ176" t="n">
        <v>29.07143</v>
      </c>
      <c r="AK176" t="n">
        <v>29.2091</v>
      </c>
      <c r="AL176" t="n">
        <v>29.51828</v>
      </c>
      <c r="AM176" t="n">
        <v>29.69395</v>
      </c>
      <c r="AN176" t="n">
        <v>30.07119</v>
      </c>
      <c r="AO176" t="n">
        <v>30.27112</v>
      </c>
      <c r="AP176" t="n">
        <v>30.77159</v>
      </c>
      <c r="AQ176" t="n">
        <v>30.958</v>
      </c>
      <c r="AR176" t="n">
        <v>31.05222</v>
      </c>
      <c r="AS176" t="n">
        <v>31.08118</v>
      </c>
      <c r="AT176" t="n">
        <v>31.33914</v>
      </c>
      <c r="AU176" t="n">
        <v>31.65392</v>
      </c>
      <c r="AV176" t="n">
        <v>32.24105</v>
      </c>
      <c r="AW176" t="n">
        <v>32.44441</v>
      </c>
      <c r="AX176" t="n">
        <v>32.70917</v>
      </c>
      <c r="AY176" t="n">
        <v>33.12189</v>
      </c>
      <c r="AZ176" t="n">
        <v>33.59839</v>
      </c>
      <c r="BA176" t="n">
        <v>33.93155</v>
      </c>
      <c r="BB176" t="n">
        <v>34.07102</v>
      </c>
      <c r="BC176" t="n">
        <v>34.23043</v>
      </c>
      <c r="BD176" t="n">
        <v>34.69402</v>
      </c>
      <c r="BE176" t="n">
        <v>34.88889</v>
      </c>
      <c r="BF176" t="n">
        <v>35.13807</v>
      </c>
      <c r="BG176" t="n">
        <v>35.33712</v>
      </c>
      <c r="BH176" t="n">
        <v>35.58685</v>
      </c>
      <c r="BI176" t="n">
        <v>35.89085</v>
      </c>
      <c r="BJ176" t="n">
        <v>36.03097</v>
      </c>
      <c r="BK176" t="n">
        <v>36.37498</v>
      </c>
      <c r="BL176" t="n">
        <v>36.66923</v>
      </c>
      <c r="BM176" t="n">
        <v>36.93384</v>
      </c>
      <c r="BN176" t="n">
        <v>37.19895</v>
      </c>
      <c r="BO176" t="n">
        <v>37.41739</v>
      </c>
      <c r="BP176" t="n">
        <v>37.69622</v>
      </c>
      <c r="BQ176" t="n">
        <v>37.78814</v>
      </c>
      <c r="BR176" t="n">
        <v>37.98514</v>
      </c>
      <c r="BS176" t="n">
        <v>38.10593</v>
      </c>
      <c r="BT176" t="n">
        <v>38.16752</v>
      </c>
      <c r="BU176" t="n">
        <v>38.27946</v>
      </c>
      <c r="BV176" t="n">
        <v>38.47497</v>
      </c>
      <c r="BW176" t="n">
        <v>38.63832</v>
      </c>
      <c r="BX176" t="n">
        <v>38.83727</v>
      </c>
      <c r="BY176" t="n">
        <v>38.95901</v>
      </c>
      <c r="BZ176" t="n">
        <v>39.19913</v>
      </c>
      <c r="CA176" t="n">
        <v>39.52666</v>
      </c>
      <c r="CB176" t="n">
        <v>39.95166</v>
      </c>
      <c r="CC176" t="n">
        <v>40.14014</v>
      </c>
      <c r="CD176" t="n">
        <v>40.22368</v>
      </c>
      <c r="CE176" t="n">
        <v>40.27625</v>
      </c>
      <c r="CF176" t="n">
        <v>40.33155</v>
      </c>
      <c r="CG176" t="n">
        <v>40.47506</v>
      </c>
      <c r="CH176" t="n">
        <v>40.58915</v>
      </c>
      <c r="CI176" t="n">
        <v>40.66888</v>
      </c>
      <c r="CJ176" t="n">
        <v>40.78648</v>
      </c>
      <c r="CK176" t="n">
        <v>40.94934</v>
      </c>
      <c r="CL176" t="n">
        <v>41.08355</v>
      </c>
      <c r="CM176" t="n">
        <v>41.19349</v>
      </c>
      <c r="CN176" t="n">
        <v>41.34604</v>
      </c>
      <c r="CO176" t="n">
        <v>41.46723</v>
      </c>
      <c r="CP176" t="n">
        <v>41.65516</v>
      </c>
      <c r="CQ176" t="n">
        <v>41.89608</v>
      </c>
      <c r="CR176" t="n">
        <v>42.00404</v>
      </c>
      <c r="CS176" t="n">
        <v>42.19627</v>
      </c>
      <c r="CT176" t="n">
        <v>42.31335</v>
      </c>
      <c r="CU176" t="n">
        <v>42.41681</v>
      </c>
      <c r="CV176" t="n">
        <v>42.54013</v>
      </c>
      <c r="CW176" t="n">
        <v>42.73175</v>
      </c>
      <c r="CX176" t="n">
        <v>42.9338</v>
      </c>
      <c r="CY176" t="n">
        <v>43.09452</v>
      </c>
      <c r="CZ176" t="n">
        <v>43.23082</v>
      </c>
      <c r="DA176" t="n">
        <v>43.25073</v>
      </c>
      <c r="DB176" t="n">
        <v>43.33585</v>
      </c>
      <c r="DC176" t="n">
        <v>43.54203</v>
      </c>
      <c r="DD176" t="n">
        <v>43.59268</v>
      </c>
      <c r="DE176" t="n">
        <v>43.683</v>
      </c>
      <c r="DF176" t="n">
        <v>43.82428</v>
      </c>
      <c r="DG176" t="n">
        <v>44.06184</v>
      </c>
      <c r="DH176" t="n">
        <v>44.14614</v>
      </c>
      <c r="DI176" t="n">
        <v>44.31155</v>
      </c>
      <c r="DJ176" t="n">
        <v>44.47771</v>
      </c>
      <c r="DK176" t="n">
        <v>44.62869</v>
      </c>
      <c r="DL176" t="n">
        <v>44.9202</v>
      </c>
      <c r="DM176" t="n">
        <v>45.07541</v>
      </c>
      <c r="DN176" t="n">
        <v>45.12398</v>
      </c>
      <c r="DO176" t="n">
        <v>45.2171</v>
      </c>
      <c r="DP176" t="n">
        <v>45.47544</v>
      </c>
      <c r="DQ176" t="n">
        <v>45.75574</v>
      </c>
      <c r="DR176" t="n">
        <v>45.83445</v>
      </c>
      <c r="DS176" t="n">
        <v>45.87399</v>
      </c>
      <c r="DT176" t="n">
        <v>45.99411</v>
      </c>
      <c r="DU176" t="n">
        <v>46.09873</v>
      </c>
      <c r="DV176" t="n">
        <v>46.19379</v>
      </c>
      <c r="DW176" t="n">
        <v>46.48588</v>
      </c>
      <c r="DX176" t="n">
        <v>46.59882</v>
      </c>
      <c r="DY176" t="n">
        <v>46.69133</v>
      </c>
      <c r="DZ176" t="n">
        <v>46.76819</v>
      </c>
      <c r="EA176" t="n">
        <v>46.85076</v>
      </c>
      <c r="EB176" t="n">
        <v>46.92535</v>
      </c>
      <c r="EC176" t="n">
        <v>47.01699</v>
      </c>
      <c r="ED176" t="n">
        <v>47.13716</v>
      </c>
      <c r="EE176" t="n">
        <v>47.27229</v>
      </c>
      <c r="EF176" t="n">
        <v>47.36391</v>
      </c>
      <c r="EG176" t="n">
        <v>47.45338</v>
      </c>
      <c r="EH176" t="n">
        <v>47.51376</v>
      </c>
      <c r="EI176" t="n">
        <v>47.5636</v>
      </c>
      <c r="EJ176" t="n">
        <v>47.63722</v>
      </c>
      <c r="EK176" t="n">
        <v>47.73378</v>
      </c>
      <c r="EL176" t="n">
        <v>47.86092</v>
      </c>
      <c r="EM176" t="n">
        <v>48.07051</v>
      </c>
      <c r="EN176" t="n">
        <v>48.11518</v>
      </c>
      <c r="EO176" t="n">
        <v>48.13972</v>
      </c>
      <c r="EP176" t="n">
        <v>48.226</v>
      </c>
      <c r="EQ176" t="n">
        <v>48.32565</v>
      </c>
      <c r="ER176" t="n">
        <v>48.43444</v>
      </c>
      <c r="ES176" t="n">
        <v>48.61757</v>
      </c>
      <c r="ET176" t="n">
        <v>48.75984</v>
      </c>
      <c r="EU176" t="n">
        <v>48.92107</v>
      </c>
      <c r="EV176" t="n">
        <v>49.01918</v>
      </c>
      <c r="EW176" t="n">
        <v>49.08042</v>
      </c>
      <c r="EX176" t="n">
        <v>49.22054</v>
      </c>
      <c r="EY176" t="n">
        <v>49.31445</v>
      </c>
      <c r="EZ176" t="n">
        <v>49.43591</v>
      </c>
      <c r="FA176" t="n">
        <v>49.62809</v>
      </c>
      <c r="FB176" t="n">
        <v>49.80794</v>
      </c>
      <c r="FC176" t="n">
        <v>49.93512</v>
      </c>
      <c r="FD176" t="n">
        <v>49.98634</v>
      </c>
      <c r="FE176" t="n">
        <v>50.06733</v>
      </c>
      <c r="FF176" t="n">
        <v>50.17117</v>
      </c>
      <c r="FG176" t="n">
        <v>50.40937</v>
      </c>
      <c r="FH176" t="n">
        <v>50.49988</v>
      </c>
      <c r="FI176" t="n">
        <v>50.60225</v>
      </c>
      <c r="FJ176" t="n">
        <v>50.6768</v>
      </c>
      <c r="FK176" t="n">
        <v>50.75715</v>
      </c>
      <c r="FL176" t="n">
        <v>50.86461</v>
      </c>
      <c r="FM176" t="n">
        <v>51.01856</v>
      </c>
      <c r="FN176" t="n">
        <v>51.07542</v>
      </c>
      <c r="FO176" t="n">
        <v>51.11617</v>
      </c>
      <c r="FP176" t="n">
        <v>51.21639</v>
      </c>
      <c r="FQ176" t="n">
        <v>51.26616</v>
      </c>
      <c r="FR176" t="n">
        <v>51.38902</v>
      </c>
      <c r="FS176" t="n">
        <v>51.50373</v>
      </c>
      <c r="FT176" t="n">
        <v>51.72234</v>
      </c>
      <c r="FU176" t="n">
        <v>51.81155</v>
      </c>
      <c r="FV176" t="n">
        <v>51.90838</v>
      </c>
      <c r="FW176" t="n">
        <v>51.953</v>
      </c>
      <c r="FX176" t="n">
        <v>52.02938</v>
      </c>
      <c r="FY176" t="n">
        <v>52.13225</v>
      </c>
      <c r="FZ176" t="n">
        <v>52.19582</v>
      </c>
      <c r="GA176" t="n">
        <v>52.26709</v>
      </c>
      <c r="GB176" t="n">
        <v>52.3745</v>
      </c>
      <c r="GC176" t="n">
        <v>52.49543</v>
      </c>
      <c r="GD176" t="n">
        <v>52.57839</v>
      </c>
      <c r="GE176" t="n">
        <v>52.68147</v>
      </c>
      <c r="GF176" t="n">
        <v>52.75628</v>
      </c>
      <c r="GG176" t="n">
        <v>52.79951</v>
      </c>
      <c r="GH176" t="n">
        <v>52.90934</v>
      </c>
      <c r="GI176" t="n">
        <v>53.00344</v>
      </c>
      <c r="GJ176" t="n">
        <v>53.04285</v>
      </c>
      <c r="GK176" t="n">
        <v>53.12588</v>
      </c>
      <c r="GL176" t="n">
        <v>53.20686</v>
      </c>
      <c r="GM176" t="n">
        <v>53.2794</v>
      </c>
      <c r="GN176" t="n">
        <v>53.38079</v>
      </c>
      <c r="GO176" t="n">
        <v>53.47572</v>
      </c>
      <c r="GP176" t="n">
        <v>53.53036</v>
      </c>
      <c r="GQ176" t="n">
        <v>53.56042</v>
      </c>
      <c r="GR176" t="n">
        <v>53.62651</v>
      </c>
      <c r="GS176" t="n">
        <v>53.73473</v>
      </c>
      <c r="GT176" t="n">
        <v>53.88381</v>
      </c>
      <c r="GU176" t="n">
        <v>54.04106</v>
      </c>
      <c r="GV176" t="n">
        <v>54.26572</v>
      </c>
      <c r="GW176" t="n">
        <v>54.32516</v>
      </c>
      <c r="GX176" t="n">
        <v>54.40904</v>
      </c>
      <c r="GY176" t="n">
        <v>54.5215</v>
      </c>
      <c r="GZ176" t="n">
        <v>54.63503</v>
      </c>
      <c r="HA176" t="n">
        <v>54.7555</v>
      </c>
      <c r="HB176" t="n">
        <v>54.90569</v>
      </c>
      <c r="HC176" t="n">
        <v>55.0138</v>
      </c>
      <c r="HD176" t="n">
        <v>55.18468</v>
      </c>
      <c r="HE176" t="n">
        <v>55.28488</v>
      </c>
      <c r="HF176" t="n">
        <v>55.33627</v>
      </c>
      <c r="HG176" t="n">
        <v>55.42382</v>
      </c>
      <c r="HH176" t="n">
        <v>55.50634</v>
      </c>
      <c r="HI176" t="n">
        <v>55.66159</v>
      </c>
      <c r="HJ176" t="n">
        <v>55.81431</v>
      </c>
      <c r="HK176" t="n">
        <v>55.91504</v>
      </c>
      <c r="HL176" t="n">
        <v>56.02481</v>
      </c>
      <c r="HM176" t="n">
        <v>56.16211</v>
      </c>
      <c r="HN176" t="n">
        <v>56.16848</v>
      </c>
      <c r="HO176" t="n">
        <v>56.30507</v>
      </c>
      <c r="HP176" t="n">
        <v>56.5115</v>
      </c>
      <c r="HQ176" t="n">
        <v>56.57839</v>
      </c>
      <c r="HR176" t="n">
        <v>56.61942</v>
      </c>
      <c r="HS176" t="n">
        <v>56.68776</v>
      </c>
      <c r="HT176" t="n">
        <v>56.70401</v>
      </c>
      <c r="HU176" t="n">
        <v>56.86391</v>
      </c>
      <c r="HV176" t="n">
        <v>57.03007</v>
      </c>
      <c r="HW176" t="n">
        <v>57.09952</v>
      </c>
      <c r="HX176" t="n">
        <v>57.19421</v>
      </c>
      <c r="HY176" t="n">
        <v>57.28199</v>
      </c>
      <c r="HZ176" t="n">
        <v>57.39306</v>
      </c>
      <c r="IA176" t="n">
        <v>57.45861</v>
      </c>
      <c r="IB176" t="n">
        <v>57.53585</v>
      </c>
      <c r="IC176" t="n">
        <v>57.70193</v>
      </c>
      <c r="ID176" t="n">
        <v>57.77235</v>
      </c>
      <c r="IE176" t="n">
        <v>57.9086</v>
      </c>
      <c r="IF176" t="n">
        <v>58.00131</v>
      </c>
      <c r="IG176" t="n">
        <v>58.0499</v>
      </c>
      <c r="IH176" t="n">
        <v>58.19611</v>
      </c>
      <c r="II176" t="n">
        <v>58.29105</v>
      </c>
      <c r="IJ176" t="n">
        <v>58.3874</v>
      </c>
      <c r="IK176" t="n">
        <v>58.44478</v>
      </c>
      <c r="IL176" t="n">
        <v>58.60852</v>
      </c>
      <c r="IM176" t="n">
        <v>58.74437</v>
      </c>
      <c r="IN176" t="n">
        <v>58.78037</v>
      </c>
      <c r="IO176" t="n">
        <v>58.84767</v>
      </c>
      <c r="IP176" t="n">
        <v>58.93634</v>
      </c>
      <c r="IQ176" t="n">
        <v>59.02108</v>
      </c>
      <c r="IR176" t="n">
        <v>59.11846</v>
      </c>
      <c r="IS176" t="n">
        <v>59.26384</v>
      </c>
      <c r="IT176" t="n">
        <v>59.34765</v>
      </c>
      <c r="IU176" t="n">
        <v>59.43423</v>
      </c>
      <c r="IV176" t="n">
        <v>59.57335</v>
      </c>
      <c r="IW176" t="n">
        <v>59.62885</v>
      </c>
      <c r="IX176" t="n">
        <v>59.69106</v>
      </c>
      <c r="IY176" t="n">
        <v>59.75475</v>
      </c>
      <c r="IZ176" t="n">
        <v>59.77428</v>
      </c>
      <c r="JA176" t="n">
        <v>59.8563</v>
      </c>
      <c r="JB176" t="n">
        <v>59.91623</v>
      </c>
      <c r="JC176" t="n">
        <v>60.02595</v>
      </c>
      <c r="JD176" t="n">
        <v>60.09691</v>
      </c>
      <c r="JE176" t="n">
        <v>60.17334</v>
      </c>
      <c r="JF176" t="n">
        <v>60.31221</v>
      </c>
      <c r="JG176" t="n">
        <v>60.3757</v>
      </c>
      <c r="JH176" t="n">
        <v>60.4248</v>
      </c>
      <c r="JI176" t="n">
        <v>60.52653</v>
      </c>
      <c r="JJ176" t="n">
        <v>60.57984</v>
      </c>
      <c r="JK176" t="n">
        <v>60.67826</v>
      </c>
      <c r="JL176" t="n">
        <v>60.744</v>
      </c>
      <c r="JM176" t="n">
        <v>60.8582</v>
      </c>
      <c r="JN176" t="n">
        <v>60.93823</v>
      </c>
      <c r="JO176" t="n">
        <v>61.00375</v>
      </c>
      <c r="JP176" t="n">
        <v>61.09073</v>
      </c>
      <c r="JQ176" t="n">
        <v>61.13647</v>
      </c>
      <c r="JR176" t="n">
        <v>61.2464</v>
      </c>
      <c r="JS176" t="n">
        <v>61.36425</v>
      </c>
      <c r="JT176" t="n">
        <v>61.45907</v>
      </c>
      <c r="JU176" t="n">
        <v>61.60118</v>
      </c>
      <c r="JV176" t="n">
        <v>61.69851</v>
      </c>
      <c r="JW176" t="n">
        <v>61.7817</v>
      </c>
      <c r="JX176" t="n">
        <v>61.86274</v>
      </c>
      <c r="JY176" t="n">
        <v>61.97073</v>
      </c>
      <c r="JZ176" t="n">
        <v>62.0126</v>
      </c>
      <c r="KA176" t="n">
        <v>62.13282</v>
      </c>
      <c r="KB176" t="n">
        <v>62.24691</v>
      </c>
      <c r="KC176" t="n">
        <v>62.29237</v>
      </c>
      <c r="KD176" t="n">
        <v>62.45124</v>
      </c>
      <c r="KE176" t="n">
        <v>62.57813</v>
      </c>
      <c r="KF176" t="n">
        <v>62.70406</v>
      </c>
      <c r="KG176" t="n">
        <v>62.82266</v>
      </c>
      <c r="KH176" t="n">
        <v>62.90916</v>
      </c>
      <c r="KI176" t="n">
        <v>62.99617</v>
      </c>
      <c r="KJ176" t="n">
        <v>63.02799</v>
      </c>
      <c r="KK176" t="n">
        <v>63.10549</v>
      </c>
      <c r="KL176" t="n">
        <v>63.14806</v>
      </c>
      <c r="KM176" t="n">
        <v>63.21989</v>
      </c>
      <c r="KN176" t="n">
        <v>63.28361</v>
      </c>
      <c r="KO176" t="n">
        <v>63.35864</v>
      </c>
      <c r="KP176" t="n">
        <v>63.4244</v>
      </c>
      <c r="KQ176" t="n">
        <v>63.48929</v>
      </c>
      <c r="KR176" t="n">
        <v>63.54506</v>
      </c>
      <c r="KS176" t="n">
        <v>63.59245</v>
      </c>
      <c r="KT176" t="n">
        <v>63.66996</v>
      </c>
      <c r="KU176" t="n">
        <v>63.76023</v>
      </c>
      <c r="KV176" t="n">
        <v>63.80853</v>
      </c>
      <c r="KW176" t="n">
        <v>63.84955</v>
      </c>
      <c r="KX176" t="n">
        <v>63.90705</v>
      </c>
      <c r="KY176" t="n">
        <v>63.96773</v>
      </c>
      <c r="KZ176" t="n">
        <v>64.10487000000001</v>
      </c>
      <c r="LA176" t="n">
        <v>64.25259</v>
      </c>
      <c r="LB176" t="n">
        <v>64.29163</v>
      </c>
      <c r="LC176" t="n">
        <v>64.37846</v>
      </c>
      <c r="LD176" t="n">
        <v>64.42738</v>
      </c>
      <c r="LE176" t="n">
        <v>64.51805</v>
      </c>
      <c r="LF176" t="n">
        <v>64.55915</v>
      </c>
      <c r="LG176" t="n">
        <v>64.61678000000001</v>
      </c>
      <c r="LH176" t="n">
        <v>64.68747999999999</v>
      </c>
      <c r="LI176" t="n">
        <v>64.78043</v>
      </c>
      <c r="LJ176" t="n">
        <v>64.85997</v>
      </c>
      <c r="LK176" t="n">
        <v>64.99175</v>
      </c>
      <c r="LL176" t="n">
        <v>65.12697</v>
      </c>
      <c r="LM176" t="n">
        <v>65.23217</v>
      </c>
      <c r="LN176" t="n">
        <v>65.30721</v>
      </c>
      <c r="LO176" t="n">
        <v>65.38348999999999</v>
      </c>
      <c r="LP176" t="n">
        <v>65.44972</v>
      </c>
      <c r="LQ176" t="n">
        <v>65.55051</v>
      </c>
      <c r="LR176" t="n">
        <v>65.62509</v>
      </c>
      <c r="LS176" t="n">
        <v>65.73944</v>
      </c>
      <c r="LT176" t="n">
        <v>65.84903</v>
      </c>
      <c r="LU176" t="n">
        <v>65.94284</v>
      </c>
      <c r="LV176" t="n">
        <v>65.99147000000001</v>
      </c>
      <c r="LW176" t="n">
        <v>66.03426</v>
      </c>
      <c r="LX176" t="n">
        <v>66.13581000000001</v>
      </c>
      <c r="LY176" t="n">
        <v>66.24892</v>
      </c>
      <c r="LZ176" t="n">
        <v>66.30253</v>
      </c>
      <c r="MA176" t="n">
        <v>66.37308</v>
      </c>
      <c r="MB176" t="n">
        <v>66.40374</v>
      </c>
      <c r="MC176" t="n">
        <v>66.47372</v>
      </c>
      <c r="MD176" t="n">
        <v>66.62553</v>
      </c>
      <c r="ME176" t="n">
        <v>66.70012</v>
      </c>
      <c r="MF176" t="n">
        <v>66.74791999999999</v>
      </c>
      <c r="MG176" t="n">
        <v>66.83029999999999</v>
      </c>
      <c r="MH176" t="n">
        <v>66.92019000000001</v>
      </c>
      <c r="MI176" t="n">
        <v>66.96953000000001</v>
      </c>
      <c r="MJ176" t="n">
        <v>67.00627</v>
      </c>
      <c r="MK176" t="n">
        <v>67.04783999999999</v>
      </c>
      <c r="ML176" t="n">
        <v>67.16905</v>
      </c>
      <c r="MM176" t="n">
        <v>67.25158999999999</v>
      </c>
      <c r="MN176" t="n">
        <v>67.27509000000001</v>
      </c>
      <c r="MO176" t="n">
        <v>67.38721</v>
      </c>
      <c r="MP176" t="n">
        <v>67.52453</v>
      </c>
      <c r="MQ176" t="n">
        <v>67.67119</v>
      </c>
      <c r="MR176" t="n">
        <v>67.73499</v>
      </c>
      <c r="MS176" t="n">
        <v>67.81317</v>
      </c>
      <c r="MT176" t="n">
        <v>67.86411</v>
      </c>
      <c r="MU176" t="n">
        <v>67.91482999999999</v>
      </c>
      <c r="MV176" t="n">
        <v>68.0051</v>
      </c>
      <c r="MW176" t="n">
        <v>68.07709</v>
      </c>
      <c r="MX176" t="n">
        <v>68.1264</v>
      </c>
      <c r="MY176" t="n">
        <v>68.23054999999999</v>
      </c>
      <c r="MZ176" t="n">
        <v>68.29893</v>
      </c>
      <c r="NA176" t="n">
        <v>68.35762</v>
      </c>
      <c r="NB176" t="n">
        <v>68.43111</v>
      </c>
      <c r="NC176" t="n">
        <v>68.52753</v>
      </c>
      <c r="ND176" t="n">
        <v>68.61254</v>
      </c>
      <c r="NE176" t="n">
        <v>68.65284</v>
      </c>
      <c r="NF176" t="n">
        <v>68.72812</v>
      </c>
      <c r="NG176" t="n">
        <v>68.7628</v>
      </c>
      <c r="NH176" t="n">
        <v>68.83262999999999</v>
      </c>
      <c r="NI176" t="n">
        <v>68.92637999999999</v>
      </c>
      <c r="NJ176" t="n">
        <v>68.96142</v>
      </c>
      <c r="NK176" t="n">
        <v>69.03574999999999</v>
      </c>
      <c r="NL176" t="n">
        <v>69.10599999999999</v>
      </c>
      <c r="NM176" t="n">
        <v>69.13472</v>
      </c>
      <c r="NN176" t="n">
        <v>69.19007999999999</v>
      </c>
      <c r="NO176" t="n">
        <v>69.27670000000001</v>
      </c>
      <c r="NP176" t="n">
        <v>69.38070999999999</v>
      </c>
      <c r="NQ176" t="n">
        <v>69.43162</v>
      </c>
      <c r="NR176" t="n">
        <v>69.48699000000001</v>
      </c>
      <c r="NS176" t="n">
        <v>69.5882</v>
      </c>
      <c r="NT176" t="n">
        <v>69.66824</v>
      </c>
      <c r="NU176" t="n">
        <v>69.73335</v>
      </c>
      <c r="NV176" t="n">
        <v>69.81489999999999</v>
      </c>
      <c r="NW176" t="n">
        <v>69.8978</v>
      </c>
      <c r="NX176" t="n">
        <v>69.98788</v>
      </c>
      <c r="NY176" t="n">
        <v>70.07053000000001</v>
      </c>
      <c r="NZ176" t="n">
        <v>70.10778999999999</v>
      </c>
      <c r="OA176" t="n">
        <v>70.16242</v>
      </c>
      <c r="OB176" t="n">
        <v>70.2345</v>
      </c>
      <c r="OC176" t="n">
        <v>70.24059</v>
      </c>
      <c r="OD176" t="n">
        <v>70.29267</v>
      </c>
      <c r="OE176" t="n">
        <v>70.33492</v>
      </c>
      <c r="OF176" t="n">
        <v>70.3733</v>
      </c>
      <c r="OG176" t="n">
        <v>70.45480999999999</v>
      </c>
      <c r="OH176" t="n">
        <v>70.5787</v>
      </c>
      <c r="OI176" t="n">
        <v>70.66016</v>
      </c>
      <c r="OJ176" t="n">
        <v>70.70016</v>
      </c>
      <c r="OK176" t="n">
        <v>70.76497999999999</v>
      </c>
      <c r="OL176" t="n">
        <v>70.84305999999999</v>
      </c>
      <c r="OM176" t="n">
        <v>70.92100000000001</v>
      </c>
      <c r="ON176" t="n">
        <v>70.97922</v>
      </c>
      <c r="OO176" t="n">
        <v>71.06747</v>
      </c>
      <c r="OP176" t="n">
        <v>71.15531</v>
      </c>
      <c r="OQ176" t="n">
        <v>71.19711</v>
      </c>
      <c r="OR176" t="n">
        <v>71.26054000000001</v>
      </c>
      <c r="OS176" t="n">
        <v>71.36592</v>
      </c>
      <c r="OT176" t="n">
        <v>71.47945</v>
      </c>
      <c r="OU176" t="n">
        <v>71.58327</v>
      </c>
      <c r="OV176" t="n">
        <v>71.64751</v>
      </c>
      <c r="OW176" t="n">
        <v>71.72129</v>
      </c>
      <c r="OX176" t="n">
        <v>71.78270999999999</v>
      </c>
      <c r="OY176" t="n">
        <v>71.86997</v>
      </c>
      <c r="OZ176" t="n">
        <v>71.94203</v>
      </c>
      <c r="PA176" t="n">
        <v>72.03924000000001</v>
      </c>
      <c r="PB176" t="n">
        <v>72.13079</v>
      </c>
      <c r="PC176" t="n">
        <v>72.19902</v>
      </c>
      <c r="PD176" t="n">
        <v>72.26170999999999</v>
      </c>
      <c r="PE176" t="n">
        <v>72.35953000000001</v>
      </c>
      <c r="PF176" t="n">
        <v>72.42749000000001</v>
      </c>
      <c r="PG176" t="n">
        <v>72.49267999999999</v>
      </c>
      <c r="PH176" t="n">
        <v>72.52282</v>
      </c>
      <c r="PI176" t="n">
        <v>72.57422</v>
      </c>
      <c r="PJ176" t="n">
        <v>72.75960000000001</v>
      </c>
      <c r="PK176" t="n">
        <v>72.89645</v>
      </c>
      <c r="PL176" t="n">
        <v>72.94302</v>
      </c>
      <c r="PM176" t="n">
        <v>73.01511000000001</v>
      </c>
      <c r="PN176" t="n">
        <v>73.10463</v>
      </c>
      <c r="PO176" t="n">
        <v>73.15308</v>
      </c>
      <c r="PP176" t="n">
        <v>73.21392</v>
      </c>
      <c r="PQ176" t="n">
        <v>73.24206</v>
      </c>
      <c r="PR176" t="n">
        <v>73.32783999999999</v>
      </c>
      <c r="PS176" t="n">
        <v>73.42107</v>
      </c>
      <c r="PT176" t="n">
        <v>73.48343</v>
      </c>
      <c r="PU176" t="n">
        <v>73.54819000000001</v>
      </c>
      <c r="PV176" t="n">
        <v>73.63269</v>
      </c>
      <c r="PW176" t="n">
        <v>73.65815000000001</v>
      </c>
      <c r="PX176" t="n">
        <v>73.70895</v>
      </c>
      <c r="PY176" t="n">
        <v>73.77176</v>
      </c>
      <c r="PZ176" t="n">
        <v>73.84246</v>
      </c>
      <c r="QA176" t="n">
        <v>73.94322</v>
      </c>
      <c r="QB176" t="n">
        <v>74.04152999999999</v>
      </c>
      <c r="QC176" t="n">
        <v>74.12233999999999</v>
      </c>
      <c r="QD176" t="n">
        <v>74.18277999999999</v>
      </c>
      <c r="QE176" t="n">
        <v>74.26978</v>
      </c>
      <c r="QF176" t="n">
        <v>74.3561</v>
      </c>
      <c r="QG176" t="n">
        <v>74.52728</v>
      </c>
      <c r="QH176" t="n">
        <v>74.62231</v>
      </c>
      <c r="QI176" t="n">
        <v>74.72126</v>
      </c>
      <c r="QJ176" t="n">
        <v>74.81690999999999</v>
      </c>
      <c r="QK176" t="n">
        <v>74.89963</v>
      </c>
      <c r="QL176" t="n">
        <v>74.91679999999999</v>
      </c>
      <c r="QM176" t="n">
        <v>74.96819000000001</v>
      </c>
      <c r="QN176" t="n">
        <v>75.02656</v>
      </c>
      <c r="QO176" t="n">
        <v>75.06234000000001</v>
      </c>
      <c r="QP176" t="n">
        <v>75.14211</v>
      </c>
      <c r="QQ176" t="n">
        <v>75.24035000000001</v>
      </c>
      <c r="QR176" t="n">
        <v>75.33642</v>
      </c>
      <c r="QS176" t="n">
        <v>75.41181</v>
      </c>
      <c r="QT176" t="n">
        <v>75.47342999999999</v>
      </c>
      <c r="QU176" t="n">
        <v>75.5356</v>
      </c>
      <c r="QV176" t="n">
        <v>75.67041</v>
      </c>
      <c r="QW176" t="n">
        <v>75.77589</v>
      </c>
      <c r="QX176" t="n">
        <v>75.90845</v>
      </c>
      <c r="QY176" t="n">
        <v>76.03827</v>
      </c>
      <c r="QZ176" t="n">
        <v>76.09072999999999</v>
      </c>
      <c r="RA176" t="n">
        <v>76.18753</v>
      </c>
      <c r="RB176" t="n">
        <v>76.30105</v>
      </c>
      <c r="RC176" t="n">
        <v>76.41361000000001</v>
      </c>
      <c r="RD176" t="n">
        <v>76.45180999999999</v>
      </c>
      <c r="RE176" t="n">
        <v>76.51485</v>
      </c>
      <c r="RF176" t="n">
        <v>76.62867</v>
      </c>
      <c r="RG176" t="n">
        <v>76.71516</v>
      </c>
      <c r="RH176" t="n">
        <v>76.75172999999999</v>
      </c>
      <c r="RI176" t="n">
        <v>76.87175999999999</v>
      </c>
      <c r="RJ176" t="n">
        <v>76.96811</v>
      </c>
      <c r="RK176" t="n">
        <v>77.0945</v>
      </c>
      <c r="RL176" t="n">
        <v>77.17138</v>
      </c>
      <c r="RM176" t="n">
        <v>77.24585999999999</v>
      </c>
      <c r="RN176" t="n">
        <v>77.31101</v>
      </c>
      <c r="RO176" t="n">
        <v>77.3689</v>
      </c>
      <c r="RP176" t="n">
        <v>77.51562</v>
      </c>
      <c r="RQ176" t="n">
        <v>77.59784000000001</v>
      </c>
      <c r="RR176" t="n">
        <v>77.67421</v>
      </c>
      <c r="RS176" t="n">
        <v>77.75263</v>
      </c>
      <c r="RT176" t="n">
        <v>77.82056</v>
      </c>
      <c r="RU176" t="n">
        <v>77.96129000000001</v>
      </c>
      <c r="RV176" t="n">
        <v>78.03086999999999</v>
      </c>
      <c r="RW176" t="n">
        <v>78.11152</v>
      </c>
      <c r="RX176" t="n">
        <v>78.16611</v>
      </c>
      <c r="RY176" t="n">
        <v>78.21516</v>
      </c>
      <c r="RZ176" t="n">
        <v>78.22817999999999</v>
      </c>
      <c r="SA176" t="n">
        <v>78.29338</v>
      </c>
      <c r="SB176" t="n">
        <v>78.37682</v>
      </c>
      <c r="SC176" t="n">
        <v>78.45219</v>
      </c>
      <c r="SD176" t="n">
        <v>78.55669</v>
      </c>
      <c r="SE176" t="n">
        <v>78.65891000000001</v>
      </c>
      <c r="SF176" t="n">
        <v>78.76286</v>
      </c>
      <c r="SG176" t="n">
        <v>78.84077000000001</v>
      </c>
      <c r="SH176" t="n">
        <v>78.88078</v>
      </c>
      <c r="SI176" t="n">
        <v>78.95048</v>
      </c>
      <c r="SJ176" t="n">
        <v>79.01855999999999</v>
      </c>
      <c r="SK176" t="n">
        <v>79.08704</v>
      </c>
      <c r="SL176" t="n">
        <v>79.15545</v>
      </c>
      <c r="SM176" t="n">
        <v>79.24287</v>
      </c>
      <c r="SN176" t="n">
        <v>79.30809000000001</v>
      </c>
      <c r="SO176" t="n">
        <v>79.43826</v>
      </c>
      <c r="SP176" t="n">
        <v>79.48688</v>
      </c>
      <c r="SQ176" t="n">
        <v>79.58660999999999</v>
      </c>
      <c r="SR176" t="n">
        <v>79.67484</v>
      </c>
      <c r="SS176" t="n">
        <v>79.80383</v>
      </c>
      <c r="ST176" t="n">
        <v>79.89998</v>
      </c>
      <c r="SU176" t="n">
        <v>80.00375</v>
      </c>
      <c r="SV176" t="n">
        <v>80.0806</v>
      </c>
      <c r="SW176" t="n">
        <v>80.13761</v>
      </c>
      <c r="SX176" t="n">
        <v>80.21731</v>
      </c>
      <c r="SY176" t="n">
        <v>80.34708999999999</v>
      </c>
      <c r="SZ176" t="n">
        <v>80.46134000000001</v>
      </c>
      <c r="TA176" t="n">
        <v>80.54675</v>
      </c>
      <c r="TB176" t="n">
        <v>80.60182</v>
      </c>
      <c r="TC176" t="n">
        <v>80.70076</v>
      </c>
      <c r="TD176" t="n">
        <v>80.80161</v>
      </c>
      <c r="TE176" t="n">
        <v>80.90816</v>
      </c>
      <c r="TF176" t="n">
        <v>81.00423000000001</v>
      </c>
      <c r="TG176" t="n">
        <v>81.08047999999999</v>
      </c>
      <c r="TH176" t="n">
        <v>81.22066</v>
      </c>
      <c r="TI176" t="n">
        <v>81.3417</v>
      </c>
      <c r="TJ176" t="n">
        <v>81.46042</v>
      </c>
      <c r="TK176" t="n">
        <v>81.54210999999999</v>
      </c>
      <c r="TL176" t="n">
        <v>81.60557</v>
      </c>
      <c r="TM176" t="n">
        <v>81.65989</v>
      </c>
      <c r="TN176" t="n">
        <v>81.77843</v>
      </c>
      <c r="TO176" t="n">
        <v>81.91088000000001</v>
      </c>
      <c r="TP176" t="n">
        <v>81.98698</v>
      </c>
      <c r="TQ176" t="n">
        <v>82.03953</v>
      </c>
      <c r="TR176" t="n">
        <v>82.12166000000001</v>
      </c>
      <c r="TS176" t="n">
        <v>82.22745999999999</v>
      </c>
      <c r="TT176" t="n">
        <v>82.31762000000001</v>
      </c>
      <c r="TU176" t="n">
        <v>82.3745</v>
      </c>
      <c r="TV176" t="n">
        <v>82.43826</v>
      </c>
      <c r="TW176" t="n">
        <v>82.48754</v>
      </c>
      <c r="TX176" t="n">
        <v>82.56084</v>
      </c>
      <c r="TY176" t="n">
        <v>82.63623</v>
      </c>
      <c r="TZ176" t="n">
        <v>82.81139</v>
      </c>
      <c r="UA176" t="n">
        <v>82.89548000000001</v>
      </c>
      <c r="UB176" t="n">
        <v>83.00167999999999</v>
      </c>
      <c r="UC176" t="n">
        <v>83.13748</v>
      </c>
      <c r="UD176" t="n">
        <v>83.20442</v>
      </c>
      <c r="UE176" t="n">
        <v>83.25986</v>
      </c>
      <c r="UF176" t="n">
        <v>83.44763</v>
      </c>
      <c r="UG176" t="n">
        <v>83.56204</v>
      </c>
      <c r="UH176" t="n">
        <v>83.69653</v>
      </c>
      <c r="UI176" t="n">
        <v>83.74173999999999</v>
      </c>
      <c r="UJ176" t="n">
        <v>83.85326000000001</v>
      </c>
      <c r="UK176" t="n">
        <v>83.94961000000001</v>
      </c>
      <c r="UL176" t="n">
        <v>84.07561</v>
      </c>
      <c r="UM176" t="n">
        <v>84.1568</v>
      </c>
      <c r="UN176" t="n">
        <v>84.28108</v>
      </c>
      <c r="UO176" t="n">
        <v>84.34690000000001</v>
      </c>
      <c r="UP176" t="n">
        <v>84.43707000000001</v>
      </c>
      <c r="UQ176" t="n">
        <v>84.464</v>
      </c>
      <c r="UR176" t="n">
        <v>84.58103</v>
      </c>
      <c r="US176" t="n">
        <v>84.6949</v>
      </c>
      <c r="UT176" t="n">
        <v>84.76746</v>
      </c>
      <c r="UU176" t="n">
        <v>84.84895</v>
      </c>
      <c r="UV176" t="n">
        <v>84.91897</v>
      </c>
      <c r="UW176" t="n">
        <v>85.00993</v>
      </c>
      <c r="UX176" t="n">
        <v>85.09884</v>
      </c>
      <c r="UY176" t="n">
        <v>85.23563</v>
      </c>
      <c r="UZ176" t="n">
        <v>85.32756999999999</v>
      </c>
      <c r="VA176" t="n">
        <v>85.46375999999999</v>
      </c>
      <c r="VB176" t="n">
        <v>85.57841000000001</v>
      </c>
      <c r="VC176" t="n">
        <v>85.66933</v>
      </c>
      <c r="VD176" t="n">
        <v>85.79136</v>
      </c>
      <c r="VE176" t="n">
        <v>85.91783</v>
      </c>
      <c r="VF176" t="n">
        <v>85.99278</v>
      </c>
      <c r="VG176" t="n">
        <v>86.09144999999999</v>
      </c>
      <c r="VH176" t="n">
        <v>86.18781</v>
      </c>
      <c r="VI176" t="n">
        <v>86.26981000000001</v>
      </c>
      <c r="VJ176" t="n">
        <v>86.33823</v>
      </c>
      <c r="VK176" t="n">
        <v>86.40971999999999</v>
      </c>
      <c r="VL176" t="n">
        <v>86.50812000000001</v>
      </c>
      <c r="VM176" t="n">
        <v>86.63652</v>
      </c>
      <c r="VN176" t="n">
        <v>86.74552</v>
      </c>
      <c r="VO176" t="n">
        <v>86.83168999999999</v>
      </c>
      <c r="VP176" t="n">
        <v>86.85342</v>
      </c>
      <c r="VQ176" t="n">
        <v>86.96386</v>
      </c>
      <c r="VR176" t="n">
        <v>87.01443999999999</v>
      </c>
      <c r="VS176" t="n">
        <v>87.1178</v>
      </c>
      <c r="VT176" t="n">
        <v>87.19732999999999</v>
      </c>
      <c r="VU176" t="n">
        <v>87.26105</v>
      </c>
      <c r="VV176" t="n">
        <v>87.28397</v>
      </c>
      <c r="VW176" t="n">
        <v>87.40164</v>
      </c>
      <c r="VX176" t="n">
        <v>87.50748</v>
      </c>
      <c r="VY176" t="n">
        <v>87.58737000000001</v>
      </c>
      <c r="VZ176" t="n">
        <v>87.72022</v>
      </c>
      <c r="WA176" t="n">
        <v>87.81744</v>
      </c>
      <c r="WB176" t="n">
        <v>87.90291999999999</v>
      </c>
      <c r="WC176" t="n">
        <v>88.02334999999999</v>
      </c>
      <c r="WD176" t="n">
        <v>88.11452</v>
      </c>
      <c r="WE176" t="n">
        <v>88.17731000000001</v>
      </c>
      <c r="WF176" t="n">
        <v>88.2333</v>
      </c>
      <c r="WG176" t="n">
        <v>88.30253999999999</v>
      </c>
      <c r="WH176" t="n">
        <v>88.36617</v>
      </c>
      <c r="WI176" t="n">
        <v>88.48562</v>
      </c>
      <c r="WJ176" t="n">
        <v>88.69412</v>
      </c>
      <c r="WK176" t="n">
        <v>88.7535</v>
      </c>
      <c r="WL176" t="n">
        <v>88.85784</v>
      </c>
      <c r="WM176" t="n">
        <v>88.91401999999999</v>
      </c>
      <c r="WN176" t="n">
        <v>89.07942</v>
      </c>
      <c r="WO176" t="n">
        <v>89.19562999999999</v>
      </c>
      <c r="WP176" t="n">
        <v>89.35165000000001</v>
      </c>
      <c r="WQ176" t="n">
        <v>89.45743</v>
      </c>
      <c r="WR176" t="n">
        <v>89.619</v>
      </c>
      <c r="WS176" t="n">
        <v>89.75926</v>
      </c>
      <c r="WT176" t="n">
        <v>89.85292</v>
      </c>
      <c r="WU176" t="n">
        <v>89.93462</v>
      </c>
      <c r="WV176" t="n">
        <v>90.07850999999999</v>
      </c>
      <c r="WW176" t="n">
        <v>90.18697</v>
      </c>
      <c r="WX176" t="n">
        <v>90.31091000000001</v>
      </c>
      <c r="WY176" t="n">
        <v>90.43084</v>
      </c>
      <c r="WZ176" t="n">
        <v>90.48961</v>
      </c>
      <c r="XA176" t="n">
        <v>90.61306999999999</v>
      </c>
      <c r="XB176" t="n">
        <v>90.70515</v>
      </c>
      <c r="XC176" t="n">
        <v>90.82716000000001</v>
      </c>
      <c r="XD176" t="n">
        <v>90.98009</v>
      </c>
      <c r="XE176" t="n">
        <v>91.02305</v>
      </c>
      <c r="XF176" t="n">
        <v>91.11057</v>
      </c>
      <c r="XG176" t="n">
        <v>91.22359</v>
      </c>
      <c r="XH176" t="n">
        <v>91.35084999999999</v>
      </c>
      <c r="XI176" t="n">
        <v>91.47302999999999</v>
      </c>
      <c r="XJ176" t="n">
        <v>91.56497</v>
      </c>
      <c r="XK176" t="n">
        <v>91.63824</v>
      </c>
      <c r="XL176" t="n">
        <v>91.71917999999999</v>
      </c>
      <c r="XM176" t="n">
        <v>91.80508</v>
      </c>
      <c r="XN176" t="n">
        <v>91.84623000000001</v>
      </c>
      <c r="XO176" t="n">
        <v>91.91459999999999</v>
      </c>
      <c r="XP176" t="n">
        <v>92.01209</v>
      </c>
      <c r="XQ176" t="n">
        <v>92.06779</v>
      </c>
      <c r="XR176" t="n">
        <v>92.20728</v>
      </c>
      <c r="XS176" t="n">
        <v>92.27932</v>
      </c>
      <c r="XT176" t="n">
        <v>92.39053</v>
      </c>
      <c r="XU176" t="n">
        <v>92.55450999999999</v>
      </c>
      <c r="XV176" t="n">
        <v>92.66566</v>
      </c>
      <c r="XW176" t="n">
        <v>92.79468</v>
      </c>
      <c r="XX176" t="n">
        <v>92.88029</v>
      </c>
      <c r="XY176" t="n">
        <v>93.01295</v>
      </c>
      <c r="XZ176" t="n">
        <v>93.10453</v>
      </c>
      <c r="YA176" t="n">
        <v>93.21571</v>
      </c>
      <c r="YB176" t="n">
        <v>93.31943</v>
      </c>
      <c r="YC176" t="n">
        <v>93.39485000000001</v>
      </c>
      <c r="YD176" t="n">
        <v>93.50106</v>
      </c>
      <c r="YE176" t="n">
        <v>93.55175</v>
      </c>
      <c r="YF176" t="n">
        <v>93.64031</v>
      </c>
      <c r="YG176" t="n">
        <v>93.67328999999999</v>
      </c>
      <c r="YH176" t="n">
        <v>93.76682</v>
      </c>
      <c r="YI176" t="n">
        <v>93.87578999999999</v>
      </c>
      <c r="YJ176" t="n">
        <v>93.9777</v>
      </c>
      <c r="YK176" t="n">
        <v>94.10184</v>
      </c>
      <c r="YL176" t="n">
        <v>94.22177000000001</v>
      </c>
      <c r="YM176" t="n">
        <v>94.33848999999999</v>
      </c>
      <c r="YN176" t="n">
        <v>94.37326</v>
      </c>
      <c r="YO176" t="n">
        <v>94.44328</v>
      </c>
      <c r="YP176" t="n">
        <v>94.55444</v>
      </c>
      <c r="YQ176" t="n">
        <v>94.66928</v>
      </c>
      <c r="YR176" t="n">
        <v>94.78812000000001</v>
      </c>
      <c r="YS176" t="n">
        <v>94.87782</v>
      </c>
      <c r="YT176" t="n">
        <v>94.93078</v>
      </c>
      <c r="YU176" t="n">
        <v>95.00503</v>
      </c>
      <c r="YV176" t="n">
        <v>95.09408000000001</v>
      </c>
      <c r="YW176" t="n">
        <v>95.23999999999999</v>
      </c>
      <c r="YX176" t="n">
        <v>95.38263000000001</v>
      </c>
      <c r="YY176" t="n">
        <v>95.53265</v>
      </c>
      <c r="YZ176" t="n">
        <v>95.559</v>
      </c>
      <c r="ZA176" t="n">
        <v>95.60290999999999</v>
      </c>
      <c r="ZB176" t="n">
        <v>95.74342</v>
      </c>
      <c r="ZC176" t="n">
        <v>95.90076000000001</v>
      </c>
      <c r="ZD176" t="n">
        <v>96.03512000000001</v>
      </c>
      <c r="ZE176" t="n">
        <v>96.16898999999999</v>
      </c>
      <c r="ZF176" t="n">
        <v>96.27708</v>
      </c>
      <c r="ZG176" t="n">
        <v>96.35979</v>
      </c>
      <c r="ZH176" t="n">
        <v>96.46093999999999</v>
      </c>
      <c r="ZI176" t="n">
        <v>96.60445</v>
      </c>
      <c r="ZJ176" t="n">
        <v>96.73505</v>
      </c>
      <c r="ZK176" t="n">
        <v>96.82471</v>
      </c>
      <c r="ZL176" t="n">
        <v>96.91746999999999</v>
      </c>
      <c r="ZM176" t="n">
        <v>97.04639</v>
      </c>
      <c r="ZN176" t="n">
        <v>97.20845</v>
      </c>
      <c r="ZO176" t="n">
        <v>97.32092</v>
      </c>
      <c r="ZP176" t="n">
        <v>97.45968999999999</v>
      </c>
      <c r="ZQ176" t="n">
        <v>97.60941</v>
      </c>
      <c r="ZR176" t="n">
        <v>97.79382</v>
      </c>
      <c r="ZS176" t="n">
        <v>97.90264000000001</v>
      </c>
      <c r="ZT176" t="n">
        <v>97.96999</v>
      </c>
      <c r="ZU176" t="n">
        <v>98.04993</v>
      </c>
      <c r="ZV176" t="n">
        <v>98.17231</v>
      </c>
      <c r="ZW176" t="n">
        <v>98.30123</v>
      </c>
      <c r="ZX176" t="n">
        <v>98.46464</v>
      </c>
      <c r="ZY176" t="n">
        <v>98.56849</v>
      </c>
      <c r="ZZ176" t="n">
        <v>98.7625</v>
      </c>
      <c r="AAA176" t="n">
        <v>98.94687999999999</v>
      </c>
      <c r="AAB176" t="n">
        <v>99.07265</v>
      </c>
      <c r="AAC176" t="n">
        <v>99.20975</v>
      </c>
      <c r="AAD176" t="n">
        <v>99.339</v>
      </c>
      <c r="AAE176" t="n">
        <v>99.47162</v>
      </c>
      <c r="AAF176" t="n">
        <v>99.58727</v>
      </c>
      <c r="AAG176" t="n">
        <v>99.74836000000001</v>
      </c>
      <c r="AAH176" t="n">
        <v>99.89924999999999</v>
      </c>
      <c r="AAI176" t="n">
        <v>100.17152</v>
      </c>
      <c r="AAJ176" t="n">
        <v>100.30752</v>
      </c>
      <c r="AAK176" t="n">
        <v>100.50655</v>
      </c>
      <c r="AAL176" t="n">
        <v>100.70083</v>
      </c>
      <c r="AAM176" t="n">
        <v>100.79412</v>
      </c>
      <c r="AAN176" t="n">
        <v>100.90955</v>
      </c>
      <c r="AAO176" t="n">
        <v>101.038</v>
      </c>
      <c r="AAP176" t="n">
        <v>101.18629</v>
      </c>
      <c r="AAQ176" t="n">
        <v>101.3316</v>
      </c>
      <c r="AAR176" t="n">
        <v>101.53443</v>
      </c>
      <c r="AAS176" t="n">
        <v>101.65045</v>
      </c>
      <c r="AAT176" t="n">
        <v>101.75298</v>
      </c>
      <c r="AAU176" t="n">
        <v>101.85979</v>
      </c>
      <c r="AAV176" t="n">
        <v>101.99892</v>
      </c>
      <c r="AAW176" t="n">
        <v>102.15195</v>
      </c>
      <c r="AAX176" t="n">
        <v>102.34385</v>
      </c>
      <c r="AAY176" t="n">
        <v>102.48351</v>
      </c>
      <c r="AAZ176" t="n">
        <v>102.60719</v>
      </c>
      <c r="ABA176" t="n">
        <v>102.70536</v>
      </c>
      <c r="ABB176" t="n">
        <v>102.85867</v>
      </c>
      <c r="ABC176" t="n">
        <v>102.99492</v>
      </c>
      <c r="ABD176" t="n">
        <v>103.13145</v>
      </c>
      <c r="ABE176" t="n">
        <v>103.24249</v>
      </c>
      <c r="ABF176" t="n">
        <v>103.38427</v>
      </c>
      <c r="ABG176" t="n">
        <v>103.45805</v>
      </c>
      <c r="ABH176" t="n">
        <v>103.66474</v>
      </c>
      <c r="ABI176" t="n">
        <v>103.79841</v>
      </c>
      <c r="ABJ176" t="n">
        <v>104.0315</v>
      </c>
      <c r="ABK176" t="n">
        <v>104.12985</v>
      </c>
      <c r="ABL176" t="n">
        <v>104.22002</v>
      </c>
      <c r="ABM176" t="n">
        <v>104.3763</v>
      </c>
      <c r="ABN176" t="n">
        <v>104.49445</v>
      </c>
      <c r="ABO176" t="n">
        <v>104.6196</v>
      </c>
      <c r="ABP176" t="n">
        <v>104.77602</v>
      </c>
      <c r="ABQ176" t="n">
        <v>104.95542</v>
      </c>
      <c r="ABR176" t="n">
        <v>105.08019</v>
      </c>
      <c r="ABS176" t="n">
        <v>105.32591</v>
      </c>
      <c r="ABT176" t="n">
        <v>105.49077</v>
      </c>
      <c r="ABU176" t="n">
        <v>105.59235</v>
      </c>
      <c r="ABV176" t="n">
        <v>105.72703</v>
      </c>
      <c r="ABW176" t="n">
        <v>105.8302</v>
      </c>
      <c r="ABX176" t="n">
        <v>105.95123</v>
      </c>
      <c r="ABY176" t="n">
        <v>106.12992</v>
      </c>
      <c r="ABZ176" t="n">
        <v>106.33267</v>
      </c>
      <c r="ACA176" t="n">
        <v>106.5115</v>
      </c>
      <c r="ACB176" t="n">
        <v>106.67262</v>
      </c>
      <c r="ACC176" t="n">
        <v>106.85025</v>
      </c>
      <c r="ACD176" t="n">
        <v>107.175</v>
      </c>
      <c r="ACE176" t="n">
        <v>107.46103</v>
      </c>
      <c r="ACF176" t="n">
        <v>107.68166</v>
      </c>
      <c r="ACG176" t="n">
        <v>107.91681</v>
      </c>
      <c r="ACH176" t="n">
        <v>108.14001</v>
      </c>
      <c r="ACI176" t="n">
        <v>108.35848</v>
      </c>
      <c r="ACJ176" t="n">
        <v>108.44849</v>
      </c>
      <c r="ACK176" t="n">
        <v>108.60622</v>
      </c>
      <c r="ACL176" t="n">
        <v>108.83387</v>
      </c>
      <c r="ACM176" t="n">
        <v>109.09366</v>
      </c>
      <c r="ACN176" t="n">
        <v>109.34381</v>
      </c>
      <c r="ACO176" t="n">
        <v>109.48985</v>
      </c>
      <c r="ACP176" t="n">
        <v>109.59385</v>
      </c>
      <c r="ACQ176" t="n">
        <v>109.74464</v>
      </c>
      <c r="ACR176" t="n">
        <v>109.90166</v>
      </c>
      <c r="ACS176" t="n">
        <v>110.07035</v>
      </c>
      <c r="ACT176" t="n">
        <v>110.30009</v>
      </c>
      <c r="ACU176" t="n">
        <v>110.54934</v>
      </c>
      <c r="ACV176" t="n">
        <v>110.70918</v>
      </c>
      <c r="ACW176" t="n">
        <v>110.85328</v>
      </c>
      <c r="ACX176" t="n">
        <v>110.9352</v>
      </c>
      <c r="ACY176" t="n">
        <v>111.09405</v>
      </c>
      <c r="ACZ176" t="n">
        <v>111.39177</v>
      </c>
      <c r="ADA176" t="n">
        <v>111.53425</v>
      </c>
      <c r="ADB176" t="n">
        <v>111.67511</v>
      </c>
      <c r="ADC176" t="n">
        <v>111.78993</v>
      </c>
      <c r="ADD176" t="n">
        <v>111.99293</v>
      </c>
      <c r="ADE176" t="n">
        <v>112.23457</v>
      </c>
      <c r="ADF176" t="n">
        <v>112.3738</v>
      </c>
      <c r="ADG176" t="n">
        <v>112.4367</v>
      </c>
      <c r="ADH176" t="n">
        <v>112.57217</v>
      </c>
      <c r="ADI176" t="n">
        <v>112.80799</v>
      </c>
      <c r="ADJ176" t="n">
        <v>112.99218</v>
      </c>
      <c r="ADK176" t="n">
        <v>113.20363</v>
      </c>
      <c r="ADL176" t="n">
        <v>113.36197</v>
      </c>
      <c r="ADM176" t="n">
        <v>113.53</v>
      </c>
      <c r="ADN176" t="n">
        <v>113.65878</v>
      </c>
      <c r="ADO176" t="n">
        <v>113.76089</v>
      </c>
      <c r="ADP176" t="n">
        <v>113.94939</v>
      </c>
      <c r="ADQ176" t="n">
        <v>114.08762</v>
      </c>
      <c r="ADR176" t="n">
        <v>114.18398</v>
      </c>
      <c r="ADS176" t="n">
        <v>114.31972</v>
      </c>
      <c r="ADT176" t="n">
        <v>114.4727</v>
      </c>
      <c r="ADU176" t="n">
        <v>114.64108</v>
      </c>
      <c r="ADV176" t="n">
        <v>114.7849</v>
      </c>
      <c r="ADW176" t="n">
        <v>114.95055</v>
      </c>
      <c r="ADX176" t="n">
        <v>115.15254</v>
      </c>
      <c r="ADY176" t="n">
        <v>115.31584</v>
      </c>
      <c r="ADZ176" t="n">
        <v>115.62393</v>
      </c>
      <c r="AEA176" t="n">
        <v>115.77988</v>
      </c>
      <c r="AEB176" t="n">
        <v>115.9565</v>
      </c>
      <c r="AEC176" t="n">
        <v>116.18268</v>
      </c>
      <c r="AED176" t="n">
        <v>116.36148</v>
      </c>
      <c r="AEE176" t="n">
        <v>116.44678</v>
      </c>
      <c r="AEF176" t="n">
        <v>116.57479</v>
      </c>
      <c r="AEG176" t="n">
        <v>116.76056</v>
      </c>
      <c r="AEH176" t="n">
        <v>116.9948</v>
      </c>
      <c r="AEI176" t="n">
        <v>117.14553</v>
      </c>
      <c r="AEJ176" t="n">
        <v>117.29428</v>
      </c>
      <c r="AEK176" t="n">
        <v>117.48363</v>
      </c>
      <c r="AEL176" t="n">
        <v>117.6981</v>
      </c>
      <c r="AEM176" t="n">
        <v>117.84898</v>
      </c>
      <c r="AEN176" t="n">
        <v>117.98455</v>
      </c>
      <c r="AEO176" t="n">
        <v>118.2172</v>
      </c>
      <c r="AEP176" t="n">
        <v>118.40086</v>
      </c>
      <c r="AEQ176" t="n">
        <v>118.50735</v>
      </c>
      <c r="AER176" t="n">
        <v>118.77629</v>
      </c>
      <c r="AES176" t="n">
        <v>118.99722</v>
      </c>
      <c r="AET176" t="n">
        <v>119.13953</v>
      </c>
      <c r="AEU176" t="n">
        <v>119.28728</v>
      </c>
      <c r="AEV176" t="n">
        <v>119.45591</v>
      </c>
      <c r="AEW176" t="n">
        <v>119.62844</v>
      </c>
      <c r="AEX176" t="n">
        <v>119.73995</v>
      </c>
      <c r="AEY176" t="n">
        <v>119.97578</v>
      </c>
      <c r="AEZ176" t="n">
        <v>120.15646</v>
      </c>
      <c r="AFA176" t="n">
        <v>120.35011</v>
      </c>
      <c r="AFB176" t="n">
        <v>120.62563</v>
      </c>
      <c r="AFC176" t="n">
        <v>120.84973</v>
      </c>
      <c r="AFD176" t="n">
        <v>120.99747</v>
      </c>
      <c r="AFE176" t="n">
        <v>121.08511</v>
      </c>
      <c r="AFF176" t="n">
        <v>121.32787</v>
      </c>
      <c r="AFG176" t="n">
        <v>121.52836</v>
      </c>
      <c r="AFH176" t="n">
        <v>121.75565</v>
      </c>
      <c r="AFI176" t="n">
        <v>122.07567</v>
      </c>
      <c r="AFJ176" t="n">
        <v>122.17182</v>
      </c>
      <c r="AFK176" t="n">
        <v>122.34068</v>
      </c>
      <c r="AFL176" t="n">
        <v>122.58837</v>
      </c>
      <c r="AFM176" t="n">
        <v>122.8264</v>
      </c>
      <c r="AFN176" t="n">
        <v>123.08752</v>
      </c>
      <c r="AFO176" t="n">
        <v>123.22328</v>
      </c>
      <c r="AFP176" t="n">
        <v>123.55981</v>
      </c>
      <c r="AFQ176" t="n">
        <v>123.79784</v>
      </c>
      <c r="AFR176" t="n">
        <v>124.21353</v>
      </c>
      <c r="AFS176" t="n">
        <v>124.4599</v>
      </c>
      <c r="AFT176" t="n">
        <v>124.64544</v>
      </c>
      <c r="AFU176" t="n">
        <v>124.7585</v>
      </c>
      <c r="AFV176" t="n">
        <v>124.99271</v>
      </c>
      <c r="AFW176" t="n">
        <v>125.09589</v>
      </c>
      <c r="AFX176" t="n">
        <v>125.29298</v>
      </c>
      <c r="AFY176" t="n">
        <v>125.49064</v>
      </c>
      <c r="AFZ176" t="n">
        <v>125.65497</v>
      </c>
      <c r="AGA176" t="n">
        <v>125.93585</v>
      </c>
      <c r="AGB176" t="n">
        <v>126.14276</v>
      </c>
      <c r="AGC176" t="n">
        <v>126.59635</v>
      </c>
      <c r="AGD176" t="n">
        <v>126.78438</v>
      </c>
      <c r="AGE176" t="n">
        <v>126.94614</v>
      </c>
      <c r="AGF176" t="n">
        <v>127.13412</v>
      </c>
      <c r="AGG176" t="n">
        <v>127.44891</v>
      </c>
      <c r="AGH176" t="n">
        <v>127.6095</v>
      </c>
      <c r="AGI176" t="n">
        <v>127.77576</v>
      </c>
      <c r="AGJ176" t="n">
        <v>127.97077</v>
      </c>
      <c r="AGK176" t="n">
        <v>128.12378</v>
      </c>
      <c r="AGL176" t="n">
        <v>128.18314</v>
      </c>
      <c r="AGM176" t="n">
        <v>128.30528</v>
      </c>
      <c r="AGN176" t="n">
        <v>128.61174</v>
      </c>
      <c r="AGO176" t="n">
        <v>128.80707</v>
      </c>
      <c r="AGP176" t="n">
        <v>129.06876</v>
      </c>
      <c r="AGQ176" t="n">
        <v>129.27298</v>
      </c>
      <c r="AGR176" t="n">
        <v>129.48476</v>
      </c>
      <c r="AGS176" t="n">
        <v>129.90906</v>
      </c>
      <c r="AGT176" t="n">
        <v>130.29437</v>
      </c>
      <c r="AGU176" t="n">
        <v>130.71616</v>
      </c>
      <c r="AGV176" t="n">
        <v>130.91028</v>
      </c>
      <c r="AGW176" t="n">
        <v>131.02191</v>
      </c>
      <c r="AGX176" t="n">
        <v>131.23247</v>
      </c>
      <c r="AGY176" t="n">
        <v>131.49355</v>
      </c>
      <c r="AGZ176" t="n">
        <v>131.68742</v>
      </c>
      <c r="AHA176" t="n">
        <v>131.86443</v>
      </c>
      <c r="AHB176" t="n">
        <v>132.06696</v>
      </c>
      <c r="AHC176" t="n">
        <v>132.36241</v>
      </c>
      <c r="AHD176" t="n">
        <v>132.53592</v>
      </c>
      <c r="AHE176" t="n">
        <v>132.761</v>
      </c>
      <c r="AHF176" t="n">
        <v>132.9442</v>
      </c>
      <c r="AHG176" t="n">
        <v>133.18967</v>
      </c>
      <c r="AHH176" t="n">
        <v>133.5573</v>
      </c>
      <c r="AHI176" t="n">
        <v>133.86603</v>
      </c>
      <c r="AHJ176" t="n">
        <v>134.19057</v>
      </c>
      <c r="AHK176" t="n">
        <v>134.3783</v>
      </c>
      <c r="AHL176" t="n">
        <v>134.62384</v>
      </c>
      <c r="AHM176" t="n">
        <v>135.01546</v>
      </c>
      <c r="AHN176" t="n">
        <v>135.38879</v>
      </c>
      <c r="AHO176" t="n">
        <v>135.74921</v>
      </c>
      <c r="AHP176" t="n">
        <v>136.17993</v>
      </c>
      <c r="AHQ176" t="n">
        <v>136.69707</v>
      </c>
      <c r="AHR176" t="n">
        <v>137.18639</v>
      </c>
      <c r="AHS176" t="n">
        <v>137.44563</v>
      </c>
      <c r="AHT176" t="n">
        <v>137.71426</v>
      </c>
      <c r="AHU176" t="n">
        <v>138.01463</v>
      </c>
      <c r="AHV176" t="n">
        <v>138.33173</v>
      </c>
      <c r="AHW176" t="n">
        <v>138.67145</v>
      </c>
      <c r="AHX176" t="n">
        <v>139.03136</v>
      </c>
      <c r="AHY176" t="n">
        <v>139.43169</v>
      </c>
      <c r="AHZ176" t="n">
        <v>139.99048</v>
      </c>
      <c r="AIA176" t="n">
        <v>140.26956</v>
      </c>
      <c r="AIB176" t="n">
        <v>140.6884</v>
      </c>
      <c r="AIC176" t="n">
        <v>141.00963</v>
      </c>
      <c r="AID176" t="n">
        <v>141.31609</v>
      </c>
      <c r="AIE176" t="n">
        <v>141.55998</v>
      </c>
      <c r="AIF176" t="n">
        <v>142.07256</v>
      </c>
      <c r="AIG176" t="n">
        <v>142.54079</v>
      </c>
      <c r="AIH176" t="n">
        <v>143.05869</v>
      </c>
      <c r="AII176" t="n">
        <v>143.55678</v>
      </c>
      <c r="AIJ176" t="n">
        <v>143.93491</v>
      </c>
      <c r="AIK176" t="n">
        <v>144.32751</v>
      </c>
      <c r="AIL176" t="n">
        <v>144.61107</v>
      </c>
      <c r="AIM176" t="n">
        <v>145.04262</v>
      </c>
      <c r="AIN176" t="n">
        <v>145.59529</v>
      </c>
      <c r="AIO176" t="n">
        <v>146.05244</v>
      </c>
      <c r="AIP176" t="n">
        <v>146.87088</v>
      </c>
      <c r="AIQ176" t="n">
        <v>147.30368</v>
      </c>
      <c r="AIR176" t="n">
        <v>147.7951</v>
      </c>
      <c r="AIS176" t="n">
        <v>148.40845</v>
      </c>
      <c r="AIT176" t="n">
        <v>148.83331</v>
      </c>
      <c r="AIU176" t="n">
        <v>149.3914</v>
      </c>
      <c r="AIV176" t="n">
        <v>150.00325</v>
      </c>
      <c r="AIW176" t="n">
        <v>150.43761</v>
      </c>
      <c r="AIX176" t="n">
        <v>150.85347</v>
      </c>
      <c r="AIY176" t="n">
        <v>151.28276</v>
      </c>
      <c r="AIZ176" t="n">
        <v>151.87715</v>
      </c>
      <c r="AJA176" t="n">
        <v>152.42613</v>
      </c>
      <c r="AJB176" t="n">
        <v>153.15208</v>
      </c>
      <c r="AJC176" t="n">
        <v>153.91034</v>
      </c>
      <c r="AJD176" t="n">
        <v>154.53616</v>
      </c>
      <c r="AJE176" t="n">
        <v>155.03529</v>
      </c>
      <c r="AJF176" t="n">
        <v>155.71046</v>
      </c>
      <c r="AJG176" t="n">
        <v>156.26494</v>
      </c>
      <c r="AJH176" t="n">
        <v>156.74518</v>
      </c>
      <c r="AJI176" t="n">
        <v>157.61349</v>
      </c>
      <c r="AJJ176" t="n">
        <v>158.3006</v>
      </c>
      <c r="AJK176" t="n">
        <v>159.14503</v>
      </c>
      <c r="AJL176" t="n">
        <v>159.96635</v>
      </c>
      <c r="AJM176" t="n">
        <v>160.73184</v>
      </c>
      <c r="AJN176" t="n">
        <v>161.99171</v>
      </c>
      <c r="AJO176" t="n">
        <v>162.7849</v>
      </c>
      <c r="AJP176" t="n">
        <v>163.54982</v>
      </c>
      <c r="AJQ176" t="n">
        <v>164.4245</v>
      </c>
      <c r="AJR176" t="n">
        <v>165.44719</v>
      </c>
      <c r="AJS176" t="n">
        <v>166.04025</v>
      </c>
      <c r="AJT176" t="n">
        <v>166.67105</v>
      </c>
      <c r="AJU176" t="n">
        <v>167.90599</v>
      </c>
      <c r="AJV176" t="n">
        <v>169.17574</v>
      </c>
      <c r="AJW176" t="n">
        <v>170.12537</v>
      </c>
      <c r="AJX176" t="n">
        <v>170.84691</v>
      </c>
      <c r="AJY176" t="n">
        <v>171.76387</v>
      </c>
      <c r="AJZ176" t="n">
        <v>172.57828</v>
      </c>
      <c r="AKA176" t="n">
        <v>174.03282</v>
      </c>
      <c r="AKB176" t="n">
        <v>175.44543</v>
      </c>
      <c r="AKC176" t="n">
        <v>176.10406</v>
      </c>
      <c r="AKD176" t="n">
        <v>177.27898</v>
      </c>
      <c r="AKE176" t="n">
        <v>179.19168</v>
      </c>
      <c r="AKF176" t="n">
        <v>180.58958</v>
      </c>
      <c r="AKG176" t="n">
        <v>182.29985</v>
      </c>
      <c r="AKH176" t="n">
        <v>184.65979</v>
      </c>
      <c r="AKI176" t="n">
        <v>185.52271</v>
      </c>
      <c r="AKJ176" t="n">
        <v>186.67659</v>
      </c>
      <c r="AKK176" t="n">
        <v>188.67995</v>
      </c>
      <c r="AKL176" t="n">
        <v>190.30948</v>
      </c>
      <c r="AKM176" t="n">
        <v>192.08852</v>
      </c>
      <c r="AKN176" t="n">
        <v>193.06912</v>
      </c>
      <c r="AKO176" t="n">
        <v>194.76628</v>
      </c>
      <c r="AKP176" t="n">
        <v>195.91325</v>
      </c>
      <c r="AKQ176" t="n">
        <v>196.93855</v>
      </c>
      <c r="AKR176" t="n">
        <v>198.30821</v>
      </c>
      <c r="AKS176" t="n">
        <v>199.79892</v>
      </c>
      <c r="AKT176" t="n">
        <v>201.97876</v>
      </c>
      <c r="AKU176" t="n">
        <v>203.95456</v>
      </c>
      <c r="AKV176" t="n">
        <v>206.52377</v>
      </c>
      <c r="AKW176" t="n">
        <v>208.93703</v>
      </c>
      <c r="AKX176" t="n">
        <v>212.30521</v>
      </c>
      <c r="AKY176" t="n">
        <v>217.23122</v>
      </c>
      <c r="AKZ176" t="n">
        <v>221.75706</v>
      </c>
      <c r="ALA176" t="n">
        <v>225.44896</v>
      </c>
      <c r="ALB176" t="n">
        <v>228.3082</v>
      </c>
      <c r="ALC176" t="n">
        <v>233.90315</v>
      </c>
      <c r="ALD176" t="n">
        <v>240.14696</v>
      </c>
      <c r="ALE176" t="n">
        <v>245.67278</v>
      </c>
      <c r="ALF176" t="n">
        <v>250.56712</v>
      </c>
      <c r="ALG176" t="n">
        <v>257.8266</v>
      </c>
      <c r="ALH176" t="n">
        <v>266.83322</v>
      </c>
      <c r="ALI176" t="n">
        <v>279.31476</v>
      </c>
      <c r="ALJ176" t="n">
        <v>293.55341</v>
      </c>
      <c r="ALK176" t="n">
        <v>316.10831</v>
      </c>
      <c r="ALL176" t="n">
        <v>342.80008</v>
      </c>
      <c r="ALM176" t="n">
        <v>390.5549</v>
      </c>
      <c r="ALN176" t="n">
        <v>496.67865</v>
      </c>
      <c r="ALO176" t="n">
        <v>891.06836</v>
      </c>
    </row>
    <row r="177">
      <c r="A177" t="inlineStr">
        <is>
          <t>Sweden</t>
        </is>
      </c>
      <c r="B177" t="inlineStr">
        <is>
          <t>SWE</t>
        </is>
      </c>
      <c r="C177" s="13">
        <f>AVERAGE(SI177,SJ177)</f>
        <v/>
      </c>
      <c r="D177" t="n">
        <v>0.28117</v>
      </c>
      <c r="E177" t="n">
        <v>0.28117</v>
      </c>
      <c r="F177" t="n">
        <v>0.28117</v>
      </c>
      <c r="G177" t="n">
        <v>0.2834</v>
      </c>
      <c r="H177" t="n">
        <v>0.70902</v>
      </c>
      <c r="I177" t="n">
        <v>1.26854</v>
      </c>
      <c r="J177" t="n">
        <v>1.67681</v>
      </c>
      <c r="K177" t="n">
        <v>2.86347</v>
      </c>
      <c r="L177" t="n">
        <v>3.51331</v>
      </c>
      <c r="M177" t="n">
        <v>4.77367</v>
      </c>
      <c r="N177" t="n">
        <v>5.74874</v>
      </c>
      <c r="O177" t="n">
        <v>6.57457</v>
      </c>
      <c r="P177" t="n">
        <v>7.13638</v>
      </c>
      <c r="Q177" t="n">
        <v>7.71691</v>
      </c>
      <c r="R177" t="n">
        <v>8.08854</v>
      </c>
      <c r="S177" t="n">
        <v>9.042199999999999</v>
      </c>
      <c r="T177" t="n">
        <v>9.54246</v>
      </c>
      <c r="U177" t="n">
        <v>10.32395</v>
      </c>
      <c r="V177" t="n">
        <v>10.96585</v>
      </c>
      <c r="W177" t="n">
        <v>11.45667</v>
      </c>
      <c r="X177" t="n">
        <v>11.94451</v>
      </c>
      <c r="Y177" t="n">
        <v>12.33499</v>
      </c>
      <c r="Z177" t="n">
        <v>12.88307</v>
      </c>
      <c r="AA177" t="n">
        <v>13.55919</v>
      </c>
      <c r="AB177" t="n">
        <v>13.93869</v>
      </c>
      <c r="AC177" t="n">
        <v>14.08398</v>
      </c>
      <c r="AD177" t="n">
        <v>14.58219</v>
      </c>
      <c r="AE177" t="n">
        <v>14.86022</v>
      </c>
      <c r="AF177" t="n">
        <v>15.1857</v>
      </c>
      <c r="AG177" t="n">
        <v>15.46878</v>
      </c>
      <c r="AH177" t="n">
        <v>15.64876</v>
      </c>
      <c r="AI177" t="n">
        <v>15.79356</v>
      </c>
      <c r="AJ177" t="n">
        <v>15.89187</v>
      </c>
      <c r="AK177" t="n">
        <v>15.99926</v>
      </c>
      <c r="AL177" t="n">
        <v>16.23393</v>
      </c>
      <c r="AM177" t="n">
        <v>16.54252</v>
      </c>
      <c r="AN177" t="n">
        <v>16.69827</v>
      </c>
      <c r="AO177" t="n">
        <v>16.90644</v>
      </c>
      <c r="AP177" t="n">
        <v>16.96778</v>
      </c>
      <c r="AQ177" t="n">
        <v>17.36928</v>
      </c>
      <c r="AR177" t="n">
        <v>17.53965</v>
      </c>
      <c r="AS177" t="n">
        <v>17.84164</v>
      </c>
      <c r="AT177" t="n">
        <v>18.06807</v>
      </c>
      <c r="AU177" t="n">
        <v>18.29638</v>
      </c>
      <c r="AV177" t="n">
        <v>18.35939</v>
      </c>
      <c r="AW177" t="n">
        <v>18.47727</v>
      </c>
      <c r="AX177" t="n">
        <v>18.63712</v>
      </c>
      <c r="AY177" t="n">
        <v>18.81114</v>
      </c>
      <c r="AZ177" t="n">
        <v>19.08682</v>
      </c>
      <c r="BA177" t="n">
        <v>19.29882</v>
      </c>
      <c r="BB177" t="n">
        <v>19.46499</v>
      </c>
      <c r="BC177" t="n">
        <v>19.63748</v>
      </c>
      <c r="BD177" t="n">
        <v>19.67667</v>
      </c>
      <c r="BE177" t="n">
        <v>19.77877</v>
      </c>
      <c r="BF177" t="n">
        <v>19.87548</v>
      </c>
      <c r="BG177" t="n">
        <v>19.95782</v>
      </c>
      <c r="BH177" t="n">
        <v>20.12593</v>
      </c>
      <c r="BI177" t="n">
        <v>20.40055</v>
      </c>
      <c r="BJ177" t="n">
        <v>20.55953</v>
      </c>
      <c r="BK177" t="n">
        <v>20.70064</v>
      </c>
      <c r="BL177" t="n">
        <v>20.8361</v>
      </c>
      <c r="BM177" t="n">
        <v>21.00779</v>
      </c>
      <c r="BN177" t="n">
        <v>21.2266</v>
      </c>
      <c r="BO177" t="n">
        <v>21.30433</v>
      </c>
      <c r="BP177" t="n">
        <v>21.43698</v>
      </c>
      <c r="BQ177" t="n">
        <v>21.52571</v>
      </c>
      <c r="BR177" t="n">
        <v>21.74589</v>
      </c>
      <c r="BS177" t="n">
        <v>22.04113</v>
      </c>
      <c r="BT177" t="n">
        <v>22.18057</v>
      </c>
      <c r="BU177" t="n">
        <v>22.30799</v>
      </c>
      <c r="BV177" t="n">
        <v>22.42963</v>
      </c>
      <c r="BW177" t="n">
        <v>22.52279</v>
      </c>
      <c r="BX177" t="n">
        <v>22.73767</v>
      </c>
      <c r="BY177" t="n">
        <v>22.97639</v>
      </c>
      <c r="BZ177" t="n">
        <v>23.04001</v>
      </c>
      <c r="CA177" t="n">
        <v>23.14737</v>
      </c>
      <c r="CB177" t="n">
        <v>23.25831</v>
      </c>
      <c r="CC177" t="n">
        <v>23.35097</v>
      </c>
      <c r="CD177" t="n">
        <v>23.5595</v>
      </c>
      <c r="CE177" t="n">
        <v>23.77019</v>
      </c>
      <c r="CF177" t="n">
        <v>23.84627</v>
      </c>
      <c r="CG177" t="n">
        <v>23.96282</v>
      </c>
      <c r="CH177" t="n">
        <v>24.19705</v>
      </c>
      <c r="CI177" t="n">
        <v>24.43232</v>
      </c>
      <c r="CJ177" t="n">
        <v>24.60343</v>
      </c>
      <c r="CK177" t="n">
        <v>24.72222</v>
      </c>
      <c r="CL177" t="n">
        <v>24.93991</v>
      </c>
      <c r="CM177" t="n">
        <v>25.08936</v>
      </c>
      <c r="CN177" t="n">
        <v>25.24203</v>
      </c>
      <c r="CO177" t="n">
        <v>25.43529</v>
      </c>
      <c r="CP177" t="n">
        <v>25.60078</v>
      </c>
      <c r="CQ177" t="n">
        <v>25.73183</v>
      </c>
      <c r="CR177" t="n">
        <v>25.82982</v>
      </c>
      <c r="CS177" t="n">
        <v>25.93522</v>
      </c>
      <c r="CT177" t="n">
        <v>26.01479</v>
      </c>
      <c r="CU177" t="n">
        <v>26.09685</v>
      </c>
      <c r="CV177" t="n">
        <v>26.21184</v>
      </c>
      <c r="CW177" t="n">
        <v>26.32221</v>
      </c>
      <c r="CX177" t="n">
        <v>26.39029</v>
      </c>
      <c r="CY177" t="n">
        <v>26.47933</v>
      </c>
      <c r="CZ177" t="n">
        <v>26.58897</v>
      </c>
      <c r="DA177" t="n">
        <v>26.67622</v>
      </c>
      <c r="DB177" t="n">
        <v>26.8055</v>
      </c>
      <c r="DC177" t="n">
        <v>26.92242</v>
      </c>
      <c r="DD177" t="n">
        <v>27.07359</v>
      </c>
      <c r="DE177" t="n">
        <v>27.24062</v>
      </c>
      <c r="DF177" t="n">
        <v>27.56316</v>
      </c>
      <c r="DG177" t="n">
        <v>27.64775</v>
      </c>
      <c r="DH177" t="n">
        <v>27.72635</v>
      </c>
      <c r="DI177" t="n">
        <v>27.85359</v>
      </c>
      <c r="DJ177" t="n">
        <v>27.96369</v>
      </c>
      <c r="DK177" t="n">
        <v>28.04622</v>
      </c>
      <c r="DL177" t="n">
        <v>28.1183</v>
      </c>
      <c r="DM177" t="n">
        <v>28.23398</v>
      </c>
      <c r="DN177" t="n">
        <v>28.28542</v>
      </c>
      <c r="DO177" t="n">
        <v>28.35131</v>
      </c>
      <c r="DP177" t="n">
        <v>28.38857</v>
      </c>
      <c r="DQ177" t="n">
        <v>28.49055</v>
      </c>
      <c r="DR177" t="n">
        <v>28.59079</v>
      </c>
      <c r="DS177" t="n">
        <v>28.69451</v>
      </c>
      <c r="DT177" t="n">
        <v>28.77141</v>
      </c>
      <c r="DU177" t="n">
        <v>28.85627</v>
      </c>
      <c r="DV177" t="n">
        <v>29.04905</v>
      </c>
      <c r="DW177" t="n">
        <v>29.21602</v>
      </c>
      <c r="DX177" t="n">
        <v>29.39261</v>
      </c>
      <c r="DY177" t="n">
        <v>29.49712</v>
      </c>
      <c r="DZ177" t="n">
        <v>29.5993</v>
      </c>
      <c r="EA177" t="n">
        <v>29.78009</v>
      </c>
      <c r="EB177" t="n">
        <v>29.85982</v>
      </c>
      <c r="EC177" t="n">
        <v>29.95143</v>
      </c>
      <c r="ED177" t="n">
        <v>30.12781</v>
      </c>
      <c r="EE177" t="n">
        <v>30.23893</v>
      </c>
      <c r="EF177" t="n">
        <v>30.38364</v>
      </c>
      <c r="EG177" t="n">
        <v>30.46457</v>
      </c>
      <c r="EH177" t="n">
        <v>30.56146</v>
      </c>
      <c r="EI177" t="n">
        <v>30.62739</v>
      </c>
      <c r="EJ177" t="n">
        <v>30.69374</v>
      </c>
      <c r="EK177" t="n">
        <v>30.87767</v>
      </c>
      <c r="EL177" t="n">
        <v>30.97947</v>
      </c>
      <c r="EM177" t="n">
        <v>31.16459</v>
      </c>
      <c r="EN177" t="n">
        <v>31.2668</v>
      </c>
      <c r="EO177" t="n">
        <v>31.43593</v>
      </c>
      <c r="EP177" t="n">
        <v>31.50648</v>
      </c>
      <c r="EQ177" t="n">
        <v>31.58258</v>
      </c>
      <c r="ER177" t="n">
        <v>31.70087</v>
      </c>
      <c r="ES177" t="n">
        <v>31.82716</v>
      </c>
      <c r="ET177" t="n">
        <v>31.90803</v>
      </c>
      <c r="EU177" t="n">
        <v>31.98545</v>
      </c>
      <c r="EV177" t="n">
        <v>32.09161</v>
      </c>
      <c r="EW177" t="n">
        <v>32.20345</v>
      </c>
      <c r="EX177" t="n">
        <v>32.3174</v>
      </c>
      <c r="EY177" t="n">
        <v>32.45881</v>
      </c>
      <c r="EZ177" t="n">
        <v>32.53236</v>
      </c>
      <c r="FA177" t="n">
        <v>32.57901</v>
      </c>
      <c r="FB177" t="n">
        <v>32.65616</v>
      </c>
      <c r="FC177" t="n">
        <v>32.76348</v>
      </c>
      <c r="FD177" t="n">
        <v>32.88226</v>
      </c>
      <c r="FE177" t="n">
        <v>33.00114</v>
      </c>
      <c r="FF177" t="n">
        <v>33.09003</v>
      </c>
      <c r="FG177" t="n">
        <v>33.25541</v>
      </c>
      <c r="FH177" t="n">
        <v>33.46622</v>
      </c>
      <c r="FI177" t="n">
        <v>33.54037</v>
      </c>
      <c r="FJ177" t="n">
        <v>33.61832</v>
      </c>
      <c r="FK177" t="n">
        <v>33.71537</v>
      </c>
      <c r="FL177" t="n">
        <v>33.84856</v>
      </c>
      <c r="FM177" t="n">
        <v>33.9436</v>
      </c>
      <c r="FN177" t="n">
        <v>34.06972</v>
      </c>
      <c r="FO177" t="n">
        <v>34.16242</v>
      </c>
      <c r="FP177" t="n">
        <v>34.2383</v>
      </c>
      <c r="FQ177" t="n">
        <v>34.27494</v>
      </c>
      <c r="FR177" t="n">
        <v>34.37028</v>
      </c>
      <c r="FS177" t="n">
        <v>34.45317</v>
      </c>
      <c r="FT177" t="n">
        <v>34.55918</v>
      </c>
      <c r="FU177" t="n">
        <v>34.70306</v>
      </c>
      <c r="FV177" t="n">
        <v>34.81355</v>
      </c>
      <c r="FW177" t="n">
        <v>34.9044</v>
      </c>
      <c r="FX177" t="n">
        <v>34.97461</v>
      </c>
      <c r="FY177" t="n">
        <v>35.08064</v>
      </c>
      <c r="FZ177" t="n">
        <v>35.24015</v>
      </c>
      <c r="GA177" t="n">
        <v>35.29198</v>
      </c>
      <c r="GB177" t="n">
        <v>35.37727</v>
      </c>
      <c r="GC177" t="n">
        <v>35.47891</v>
      </c>
      <c r="GD177" t="n">
        <v>35.52983</v>
      </c>
      <c r="GE177" t="n">
        <v>35.57927</v>
      </c>
      <c r="GF177" t="n">
        <v>35.66933</v>
      </c>
      <c r="GG177" t="n">
        <v>35.76161</v>
      </c>
      <c r="GH177" t="n">
        <v>35.91602</v>
      </c>
      <c r="GI177" t="n">
        <v>36.0143</v>
      </c>
      <c r="GJ177" t="n">
        <v>36.10768</v>
      </c>
      <c r="GK177" t="n">
        <v>36.22175</v>
      </c>
      <c r="GL177" t="n">
        <v>36.3668</v>
      </c>
      <c r="GM177" t="n">
        <v>36.43213</v>
      </c>
      <c r="GN177" t="n">
        <v>36.46862</v>
      </c>
      <c r="GO177" t="n">
        <v>36.52884</v>
      </c>
      <c r="GP177" t="n">
        <v>36.60954</v>
      </c>
      <c r="GQ177" t="n">
        <v>36.7113</v>
      </c>
      <c r="GR177" t="n">
        <v>36.76506</v>
      </c>
      <c r="GS177" t="n">
        <v>36.87122</v>
      </c>
      <c r="GT177" t="n">
        <v>36.90777</v>
      </c>
      <c r="GU177" t="n">
        <v>37.00504</v>
      </c>
      <c r="GV177" t="n">
        <v>37.13882</v>
      </c>
      <c r="GW177" t="n">
        <v>37.20452</v>
      </c>
      <c r="GX177" t="n">
        <v>37.27219</v>
      </c>
      <c r="GY177" t="n">
        <v>37.31948</v>
      </c>
      <c r="GZ177" t="n">
        <v>37.42524</v>
      </c>
      <c r="HA177" t="n">
        <v>37.49302</v>
      </c>
      <c r="HB177" t="n">
        <v>37.55477</v>
      </c>
      <c r="HC177" t="n">
        <v>37.61465</v>
      </c>
      <c r="HD177" t="n">
        <v>37.6898</v>
      </c>
      <c r="HE177" t="n">
        <v>37.73845</v>
      </c>
      <c r="HF177" t="n">
        <v>37.81276</v>
      </c>
      <c r="HG177" t="n">
        <v>37.90297</v>
      </c>
      <c r="HH177" t="n">
        <v>37.96811</v>
      </c>
      <c r="HI177" t="n">
        <v>38.04328</v>
      </c>
      <c r="HJ177" t="n">
        <v>38.10829</v>
      </c>
      <c r="HK177" t="n">
        <v>38.14611</v>
      </c>
      <c r="HL177" t="n">
        <v>38.22089</v>
      </c>
      <c r="HM177" t="n">
        <v>38.33205</v>
      </c>
      <c r="HN177" t="n">
        <v>38.3993</v>
      </c>
      <c r="HO177" t="n">
        <v>38.46745</v>
      </c>
      <c r="HP177" t="n">
        <v>38.57838</v>
      </c>
      <c r="HQ177" t="n">
        <v>38.62519</v>
      </c>
      <c r="HR177" t="n">
        <v>38.71238</v>
      </c>
      <c r="HS177" t="n">
        <v>38.758</v>
      </c>
      <c r="HT177" t="n">
        <v>38.83178</v>
      </c>
      <c r="HU177" t="n">
        <v>38.88406</v>
      </c>
      <c r="HV177" t="n">
        <v>38.9833</v>
      </c>
      <c r="HW177" t="n">
        <v>39.06837</v>
      </c>
      <c r="HX177" t="n">
        <v>39.11926</v>
      </c>
      <c r="HY177" t="n">
        <v>39.16547</v>
      </c>
      <c r="HZ177" t="n">
        <v>39.20503</v>
      </c>
      <c r="IA177" t="n">
        <v>39.29991</v>
      </c>
      <c r="IB177" t="n">
        <v>39.35472</v>
      </c>
      <c r="IC177" t="n">
        <v>39.40348</v>
      </c>
      <c r="ID177" t="n">
        <v>39.4864</v>
      </c>
      <c r="IE177" t="n">
        <v>39.55801</v>
      </c>
      <c r="IF177" t="n">
        <v>39.60598</v>
      </c>
      <c r="IG177" t="n">
        <v>39.65604</v>
      </c>
      <c r="IH177" t="n">
        <v>39.71583</v>
      </c>
      <c r="II177" t="n">
        <v>39.76932</v>
      </c>
      <c r="IJ177" t="n">
        <v>39.84101</v>
      </c>
      <c r="IK177" t="n">
        <v>39.89748</v>
      </c>
      <c r="IL177" t="n">
        <v>39.97514</v>
      </c>
      <c r="IM177" t="n">
        <v>40.05984</v>
      </c>
      <c r="IN177" t="n">
        <v>40.14474</v>
      </c>
      <c r="IO177" t="n">
        <v>40.20502</v>
      </c>
      <c r="IP177" t="n">
        <v>40.28392</v>
      </c>
      <c r="IQ177" t="n">
        <v>40.34862</v>
      </c>
      <c r="IR177" t="n">
        <v>40.4356</v>
      </c>
      <c r="IS177" t="n">
        <v>40.52548</v>
      </c>
      <c r="IT177" t="n">
        <v>40.59146</v>
      </c>
      <c r="IU177" t="n">
        <v>40.68019</v>
      </c>
      <c r="IV177" t="n">
        <v>40.75411</v>
      </c>
      <c r="IW177" t="n">
        <v>40.83291</v>
      </c>
      <c r="IX177" t="n">
        <v>40.87926</v>
      </c>
      <c r="IY177" t="n">
        <v>40.98208</v>
      </c>
      <c r="IZ177" t="n">
        <v>41.08233</v>
      </c>
      <c r="JA177" t="n">
        <v>41.14758</v>
      </c>
      <c r="JB177" t="n">
        <v>41.19958</v>
      </c>
      <c r="JC177" t="n">
        <v>41.24551</v>
      </c>
      <c r="JD177" t="n">
        <v>41.35222</v>
      </c>
      <c r="JE177" t="n">
        <v>41.39488</v>
      </c>
      <c r="JF177" t="n">
        <v>41.43504</v>
      </c>
      <c r="JG177" t="n">
        <v>41.52128</v>
      </c>
      <c r="JH177" t="n">
        <v>41.59638</v>
      </c>
      <c r="JI177" t="n">
        <v>41.68079</v>
      </c>
      <c r="JJ177" t="n">
        <v>41.73644</v>
      </c>
      <c r="JK177" t="n">
        <v>41.82281</v>
      </c>
      <c r="JL177" t="n">
        <v>41.92171</v>
      </c>
      <c r="JM177" t="n">
        <v>42.02456</v>
      </c>
      <c r="JN177" t="n">
        <v>42.07596</v>
      </c>
      <c r="JO177" t="n">
        <v>42.11659</v>
      </c>
      <c r="JP177" t="n">
        <v>42.17863</v>
      </c>
      <c r="JQ177" t="n">
        <v>42.21902</v>
      </c>
      <c r="JR177" t="n">
        <v>42.267</v>
      </c>
      <c r="JS177" t="n">
        <v>42.3234</v>
      </c>
      <c r="JT177" t="n">
        <v>42.3575</v>
      </c>
      <c r="JU177" t="n">
        <v>42.41839</v>
      </c>
      <c r="JV177" t="n">
        <v>42.46314</v>
      </c>
      <c r="JW177" t="n">
        <v>42.50242</v>
      </c>
      <c r="JX177" t="n">
        <v>42.53994</v>
      </c>
      <c r="JY177" t="n">
        <v>42.59264</v>
      </c>
      <c r="JZ177" t="n">
        <v>42.64251</v>
      </c>
      <c r="KA177" t="n">
        <v>42.68705</v>
      </c>
      <c r="KB177" t="n">
        <v>42.73646</v>
      </c>
      <c r="KC177" t="n">
        <v>42.76608</v>
      </c>
      <c r="KD177" t="n">
        <v>42.84227</v>
      </c>
      <c r="KE177" t="n">
        <v>42.92016</v>
      </c>
      <c r="KF177" t="n">
        <v>42.99627</v>
      </c>
      <c r="KG177" t="n">
        <v>43.07909</v>
      </c>
      <c r="KH177" t="n">
        <v>43.15692</v>
      </c>
      <c r="KI177" t="n">
        <v>43.19756</v>
      </c>
      <c r="KJ177" t="n">
        <v>43.2313</v>
      </c>
      <c r="KK177" t="n">
        <v>43.27535</v>
      </c>
      <c r="KL177" t="n">
        <v>43.31553</v>
      </c>
      <c r="KM177" t="n">
        <v>43.38153</v>
      </c>
      <c r="KN177" t="n">
        <v>43.45823</v>
      </c>
      <c r="KO177" t="n">
        <v>43.53997</v>
      </c>
      <c r="KP177" t="n">
        <v>43.57733</v>
      </c>
      <c r="KQ177" t="n">
        <v>43.60783</v>
      </c>
      <c r="KR177" t="n">
        <v>43.663</v>
      </c>
      <c r="KS177" t="n">
        <v>43.75783</v>
      </c>
      <c r="KT177" t="n">
        <v>43.82201</v>
      </c>
      <c r="KU177" t="n">
        <v>43.85268</v>
      </c>
      <c r="KV177" t="n">
        <v>43.90998</v>
      </c>
      <c r="KW177" t="n">
        <v>43.99176</v>
      </c>
      <c r="KX177" t="n">
        <v>44.05585</v>
      </c>
      <c r="KY177" t="n">
        <v>44.10633</v>
      </c>
      <c r="KZ177" t="n">
        <v>44.17589</v>
      </c>
      <c r="LA177" t="n">
        <v>44.22047</v>
      </c>
      <c r="LB177" t="n">
        <v>44.29004</v>
      </c>
      <c r="LC177" t="n">
        <v>44.33311</v>
      </c>
      <c r="LD177" t="n">
        <v>44.38548</v>
      </c>
      <c r="LE177" t="n">
        <v>44.47173</v>
      </c>
      <c r="LF177" t="n">
        <v>44.52209</v>
      </c>
      <c r="LG177" t="n">
        <v>44.55969</v>
      </c>
      <c r="LH177" t="n">
        <v>44.6186</v>
      </c>
      <c r="LI177" t="n">
        <v>44.67128</v>
      </c>
      <c r="LJ177" t="n">
        <v>44.69749</v>
      </c>
      <c r="LK177" t="n">
        <v>44.75096</v>
      </c>
      <c r="LL177" t="n">
        <v>44.81573</v>
      </c>
      <c r="LM177" t="n">
        <v>44.85667</v>
      </c>
      <c r="LN177" t="n">
        <v>44.91187</v>
      </c>
      <c r="LO177" t="n">
        <v>44.97821</v>
      </c>
      <c r="LP177" t="n">
        <v>45.0541</v>
      </c>
      <c r="LQ177" t="n">
        <v>45.09132</v>
      </c>
      <c r="LR177" t="n">
        <v>45.14487</v>
      </c>
      <c r="LS177" t="n">
        <v>45.19901</v>
      </c>
      <c r="LT177" t="n">
        <v>45.27131</v>
      </c>
      <c r="LU177" t="n">
        <v>45.32899</v>
      </c>
      <c r="LV177" t="n">
        <v>45.39322</v>
      </c>
      <c r="LW177" t="n">
        <v>45.45763</v>
      </c>
      <c r="LX177" t="n">
        <v>45.49837</v>
      </c>
      <c r="LY177" t="n">
        <v>45.59313</v>
      </c>
      <c r="LZ177" t="n">
        <v>45.67687</v>
      </c>
      <c r="MA177" t="n">
        <v>45.75899</v>
      </c>
      <c r="MB177" t="n">
        <v>45.80045</v>
      </c>
      <c r="MC177" t="n">
        <v>45.85185</v>
      </c>
      <c r="MD177" t="n">
        <v>45.91573</v>
      </c>
      <c r="ME177" t="n">
        <v>45.98125</v>
      </c>
      <c r="MF177" t="n">
        <v>46.03487</v>
      </c>
      <c r="MG177" t="n">
        <v>46.08875</v>
      </c>
      <c r="MH177" t="n">
        <v>46.15377</v>
      </c>
      <c r="MI177" t="n">
        <v>46.24942</v>
      </c>
      <c r="MJ177" t="n">
        <v>46.31701</v>
      </c>
      <c r="MK177" t="n">
        <v>46.36342</v>
      </c>
      <c r="ML177" t="n">
        <v>46.39986</v>
      </c>
      <c r="MM177" t="n">
        <v>46.4483</v>
      </c>
      <c r="MN177" t="n">
        <v>46.4912</v>
      </c>
      <c r="MO177" t="n">
        <v>46.56827</v>
      </c>
      <c r="MP177" t="n">
        <v>46.64323</v>
      </c>
      <c r="MQ177" t="n">
        <v>46.67174</v>
      </c>
      <c r="MR177" t="n">
        <v>46.72938</v>
      </c>
      <c r="MS177" t="n">
        <v>46.79994</v>
      </c>
      <c r="MT177" t="n">
        <v>46.84045</v>
      </c>
      <c r="MU177" t="n">
        <v>46.87926</v>
      </c>
      <c r="MV177" t="n">
        <v>46.92086</v>
      </c>
      <c r="MW177" t="n">
        <v>46.96375</v>
      </c>
      <c r="MX177" t="n">
        <v>46.99234</v>
      </c>
      <c r="MY177" t="n">
        <v>47.03642</v>
      </c>
      <c r="MZ177" t="n">
        <v>47.11093</v>
      </c>
      <c r="NA177" t="n">
        <v>47.22035</v>
      </c>
      <c r="NB177" t="n">
        <v>47.27319</v>
      </c>
      <c r="NC177" t="n">
        <v>47.32467</v>
      </c>
      <c r="ND177" t="n">
        <v>47.36603</v>
      </c>
      <c r="NE177" t="n">
        <v>47.40781</v>
      </c>
      <c r="NF177" t="n">
        <v>47.49517</v>
      </c>
      <c r="NG177" t="n">
        <v>47.5907</v>
      </c>
      <c r="NH177" t="n">
        <v>47.67614</v>
      </c>
      <c r="NI177" t="n">
        <v>47.7361</v>
      </c>
      <c r="NJ177" t="n">
        <v>47.79155</v>
      </c>
      <c r="NK177" t="n">
        <v>47.83207</v>
      </c>
      <c r="NL177" t="n">
        <v>47.87648</v>
      </c>
      <c r="NM177" t="n">
        <v>47.98901</v>
      </c>
      <c r="NN177" t="n">
        <v>48.06626</v>
      </c>
      <c r="NO177" t="n">
        <v>48.13953</v>
      </c>
      <c r="NP177" t="n">
        <v>48.23489</v>
      </c>
      <c r="NQ177" t="n">
        <v>48.29018</v>
      </c>
      <c r="NR177" t="n">
        <v>48.3512</v>
      </c>
      <c r="NS177" t="n">
        <v>48.39365</v>
      </c>
      <c r="NT177" t="n">
        <v>48.48721</v>
      </c>
      <c r="NU177" t="n">
        <v>48.55256</v>
      </c>
      <c r="NV177" t="n">
        <v>48.6281</v>
      </c>
      <c r="NW177" t="n">
        <v>48.68759</v>
      </c>
      <c r="NX177" t="n">
        <v>48.75632</v>
      </c>
      <c r="NY177" t="n">
        <v>48.82812</v>
      </c>
      <c r="NZ177" t="n">
        <v>48.84817</v>
      </c>
      <c r="OA177" t="n">
        <v>48.89339</v>
      </c>
      <c r="OB177" t="n">
        <v>48.96644</v>
      </c>
      <c r="OC177" t="n">
        <v>49.04789</v>
      </c>
      <c r="OD177" t="n">
        <v>49.0998</v>
      </c>
      <c r="OE177" t="n">
        <v>49.14928</v>
      </c>
      <c r="OF177" t="n">
        <v>49.20557</v>
      </c>
      <c r="OG177" t="n">
        <v>49.24805</v>
      </c>
      <c r="OH177" t="n">
        <v>49.28617</v>
      </c>
      <c r="OI177" t="n">
        <v>49.32542</v>
      </c>
      <c r="OJ177" t="n">
        <v>49.36629</v>
      </c>
      <c r="OK177" t="n">
        <v>49.42854</v>
      </c>
      <c r="OL177" t="n">
        <v>49.52811</v>
      </c>
      <c r="OM177" t="n">
        <v>49.60213</v>
      </c>
      <c r="ON177" t="n">
        <v>49.67567</v>
      </c>
      <c r="OO177" t="n">
        <v>49.74628</v>
      </c>
      <c r="OP177" t="n">
        <v>49.81041</v>
      </c>
      <c r="OQ177" t="n">
        <v>49.88224</v>
      </c>
      <c r="OR177" t="n">
        <v>49.95364</v>
      </c>
      <c r="OS177" t="n">
        <v>50.02254</v>
      </c>
      <c r="OT177" t="n">
        <v>50.08262</v>
      </c>
      <c r="OU177" t="n">
        <v>50.1749</v>
      </c>
      <c r="OV177" t="n">
        <v>50.26067</v>
      </c>
      <c r="OW177" t="n">
        <v>50.35638</v>
      </c>
      <c r="OX177" t="n">
        <v>50.4175</v>
      </c>
      <c r="OY177" t="n">
        <v>50.46823</v>
      </c>
      <c r="OZ177" t="n">
        <v>50.50965</v>
      </c>
      <c r="PA177" t="n">
        <v>50.55221</v>
      </c>
      <c r="PB177" t="n">
        <v>50.61106</v>
      </c>
      <c r="PC177" t="n">
        <v>50.68026</v>
      </c>
      <c r="PD177" t="n">
        <v>50.77257</v>
      </c>
      <c r="PE177" t="n">
        <v>50.87505</v>
      </c>
      <c r="PF177" t="n">
        <v>50.94983</v>
      </c>
      <c r="PG177" t="n">
        <v>51.00077</v>
      </c>
      <c r="PH177" t="n">
        <v>51.07782</v>
      </c>
      <c r="PI177" t="n">
        <v>51.14549</v>
      </c>
      <c r="PJ177" t="n">
        <v>51.24448</v>
      </c>
      <c r="PK177" t="n">
        <v>51.32387</v>
      </c>
      <c r="PL177" t="n">
        <v>51.40575</v>
      </c>
      <c r="PM177" t="n">
        <v>51.43621</v>
      </c>
      <c r="PN177" t="n">
        <v>51.51968</v>
      </c>
      <c r="PO177" t="n">
        <v>51.58194</v>
      </c>
      <c r="PP177" t="n">
        <v>51.62251</v>
      </c>
      <c r="PQ177" t="n">
        <v>51.69633</v>
      </c>
      <c r="PR177" t="n">
        <v>51.73667</v>
      </c>
      <c r="PS177" t="n">
        <v>51.76728</v>
      </c>
      <c r="PT177" t="n">
        <v>51.80579</v>
      </c>
      <c r="PU177" t="n">
        <v>51.87748</v>
      </c>
      <c r="PV177" t="n">
        <v>51.96819</v>
      </c>
      <c r="PW177" t="n">
        <v>52.04836</v>
      </c>
      <c r="PX177" t="n">
        <v>52.08311</v>
      </c>
      <c r="PY177" t="n">
        <v>52.11449</v>
      </c>
      <c r="PZ177" t="n">
        <v>52.17083</v>
      </c>
      <c r="QA177" t="n">
        <v>52.23994</v>
      </c>
      <c r="QB177" t="n">
        <v>52.28432</v>
      </c>
      <c r="QC177" t="n">
        <v>52.33303</v>
      </c>
      <c r="QD177" t="n">
        <v>52.40561</v>
      </c>
      <c r="QE177" t="n">
        <v>52.49256</v>
      </c>
      <c r="QF177" t="n">
        <v>52.54617</v>
      </c>
      <c r="QG177" t="n">
        <v>52.5985</v>
      </c>
      <c r="QH177" t="n">
        <v>52.66005</v>
      </c>
      <c r="QI177" t="n">
        <v>52.7201</v>
      </c>
      <c r="QJ177" t="n">
        <v>52.7793</v>
      </c>
      <c r="QK177" t="n">
        <v>52.8303</v>
      </c>
      <c r="QL177" t="n">
        <v>52.91389</v>
      </c>
      <c r="QM177" t="n">
        <v>52.98892</v>
      </c>
      <c r="QN177" t="n">
        <v>53.02504</v>
      </c>
      <c r="QO177" t="n">
        <v>53.06029</v>
      </c>
      <c r="QP177" t="n">
        <v>53.11311</v>
      </c>
      <c r="QQ177" t="n">
        <v>53.16489</v>
      </c>
      <c r="QR177" t="n">
        <v>53.22921</v>
      </c>
      <c r="QS177" t="n">
        <v>53.29396</v>
      </c>
      <c r="QT177" t="n">
        <v>53.35202</v>
      </c>
      <c r="QU177" t="n">
        <v>53.38409</v>
      </c>
      <c r="QV177" t="n">
        <v>53.42335</v>
      </c>
      <c r="QW177" t="n">
        <v>53.4719</v>
      </c>
      <c r="QX177" t="n">
        <v>53.52981</v>
      </c>
      <c r="QY177" t="n">
        <v>53.57796</v>
      </c>
      <c r="QZ177" t="n">
        <v>53.64724</v>
      </c>
      <c r="RA177" t="n">
        <v>53.70034</v>
      </c>
      <c r="RB177" t="n">
        <v>53.75798</v>
      </c>
      <c r="RC177" t="n">
        <v>53.82709</v>
      </c>
      <c r="RD177" t="n">
        <v>53.89299</v>
      </c>
      <c r="RE177" t="n">
        <v>53.94125</v>
      </c>
      <c r="RF177" t="n">
        <v>53.96494</v>
      </c>
      <c r="RG177" t="n">
        <v>54.05265</v>
      </c>
      <c r="RH177" t="n">
        <v>54.15373</v>
      </c>
      <c r="RI177" t="n">
        <v>54.23793</v>
      </c>
      <c r="RJ177" t="n">
        <v>54.29531</v>
      </c>
      <c r="RK177" t="n">
        <v>54.35693</v>
      </c>
      <c r="RL177" t="n">
        <v>54.4486</v>
      </c>
      <c r="RM177" t="n">
        <v>54.52465</v>
      </c>
      <c r="RN177" t="n">
        <v>54.5943</v>
      </c>
      <c r="RO177" t="n">
        <v>54.66489</v>
      </c>
      <c r="RP177" t="n">
        <v>54.74084</v>
      </c>
      <c r="RQ177" t="n">
        <v>54.80466</v>
      </c>
      <c r="RR177" t="n">
        <v>54.86045</v>
      </c>
      <c r="RS177" t="n">
        <v>54.91401</v>
      </c>
      <c r="RT177" t="n">
        <v>54.95757</v>
      </c>
      <c r="RU177" t="n">
        <v>55.01875</v>
      </c>
      <c r="RV177" t="n">
        <v>55.07824</v>
      </c>
      <c r="RW177" t="n">
        <v>55.127</v>
      </c>
      <c r="RX177" t="n">
        <v>55.18291</v>
      </c>
      <c r="RY177" t="n">
        <v>55.25886</v>
      </c>
      <c r="RZ177" t="n">
        <v>55.31791</v>
      </c>
      <c r="SA177" t="n">
        <v>55.39502</v>
      </c>
      <c r="SB177" t="n">
        <v>55.44976</v>
      </c>
      <c r="SC177" t="n">
        <v>55.50254</v>
      </c>
      <c r="SD177" t="n">
        <v>55.57672</v>
      </c>
      <c r="SE177" t="n">
        <v>55.63054</v>
      </c>
      <c r="SF177" t="n">
        <v>55.67397</v>
      </c>
      <c r="SG177" t="n">
        <v>55.71868</v>
      </c>
      <c r="SH177" t="n">
        <v>55.77411</v>
      </c>
      <c r="SI177" t="n">
        <v>55.81458</v>
      </c>
      <c r="SJ177" t="n">
        <v>55.87532</v>
      </c>
      <c r="SK177" t="n">
        <v>55.91339</v>
      </c>
      <c r="SL177" t="n">
        <v>55.99068</v>
      </c>
      <c r="SM177" t="n">
        <v>56.05197</v>
      </c>
      <c r="SN177" t="n">
        <v>56.13107</v>
      </c>
      <c r="SO177" t="n">
        <v>56.20286</v>
      </c>
      <c r="SP177" t="n">
        <v>56.25286</v>
      </c>
      <c r="SQ177" t="n">
        <v>56.33589</v>
      </c>
      <c r="SR177" t="n">
        <v>56.39114</v>
      </c>
      <c r="SS177" t="n">
        <v>56.44413</v>
      </c>
      <c r="ST177" t="n">
        <v>56.50594</v>
      </c>
      <c r="SU177" t="n">
        <v>56.57775</v>
      </c>
      <c r="SV177" t="n">
        <v>56.65289</v>
      </c>
      <c r="SW177" t="n">
        <v>56.72744</v>
      </c>
      <c r="SX177" t="n">
        <v>56.80829</v>
      </c>
      <c r="SY177" t="n">
        <v>56.8928</v>
      </c>
      <c r="SZ177" t="n">
        <v>56.94592</v>
      </c>
      <c r="TA177" t="n">
        <v>57.01762</v>
      </c>
      <c r="TB177" t="n">
        <v>57.1179</v>
      </c>
      <c r="TC177" t="n">
        <v>57.19795</v>
      </c>
      <c r="TD177" t="n">
        <v>57.26465</v>
      </c>
      <c r="TE177" t="n">
        <v>57.33959</v>
      </c>
      <c r="TF177" t="n">
        <v>57.40331</v>
      </c>
      <c r="TG177" t="n">
        <v>57.46115</v>
      </c>
      <c r="TH177" t="n">
        <v>57.53909</v>
      </c>
      <c r="TI177" t="n">
        <v>57.65682</v>
      </c>
      <c r="TJ177" t="n">
        <v>57.7795</v>
      </c>
      <c r="TK177" t="n">
        <v>57.83829</v>
      </c>
      <c r="TL177" t="n">
        <v>57.88286</v>
      </c>
      <c r="TM177" t="n">
        <v>57.943</v>
      </c>
      <c r="TN177" t="n">
        <v>58.01022</v>
      </c>
      <c r="TO177" t="n">
        <v>58.08269</v>
      </c>
      <c r="TP177" t="n">
        <v>58.13997</v>
      </c>
      <c r="TQ177" t="n">
        <v>58.21063</v>
      </c>
      <c r="TR177" t="n">
        <v>58.26462</v>
      </c>
      <c r="TS177" t="n">
        <v>58.35699</v>
      </c>
      <c r="TT177" t="n">
        <v>58.44382</v>
      </c>
      <c r="TU177" t="n">
        <v>58.49607</v>
      </c>
      <c r="TV177" t="n">
        <v>58.54719</v>
      </c>
      <c r="TW177" t="n">
        <v>58.61905</v>
      </c>
      <c r="TX177" t="n">
        <v>58.7109</v>
      </c>
      <c r="TY177" t="n">
        <v>58.79687</v>
      </c>
      <c r="TZ177" t="n">
        <v>58.84493</v>
      </c>
      <c r="UA177" t="n">
        <v>58.93094</v>
      </c>
      <c r="UB177" t="n">
        <v>58.99962</v>
      </c>
      <c r="UC177" t="n">
        <v>59.10253</v>
      </c>
      <c r="UD177" t="n">
        <v>59.15513</v>
      </c>
      <c r="UE177" t="n">
        <v>59.18872</v>
      </c>
      <c r="UF177" t="n">
        <v>59.21993</v>
      </c>
      <c r="UG177" t="n">
        <v>59.27945</v>
      </c>
      <c r="UH177" t="n">
        <v>59.33892</v>
      </c>
      <c r="UI177" t="n">
        <v>59.38181</v>
      </c>
      <c r="UJ177" t="n">
        <v>59.48676</v>
      </c>
      <c r="UK177" t="n">
        <v>59.5391</v>
      </c>
      <c r="UL177" t="n">
        <v>59.59082</v>
      </c>
      <c r="UM177" t="n">
        <v>59.645</v>
      </c>
      <c r="UN177" t="n">
        <v>59.71935</v>
      </c>
      <c r="UO177" t="n">
        <v>59.80101</v>
      </c>
      <c r="UP177" t="n">
        <v>59.8666</v>
      </c>
      <c r="UQ177" t="n">
        <v>59.91397</v>
      </c>
      <c r="UR177" t="n">
        <v>59.99823</v>
      </c>
      <c r="US177" t="n">
        <v>60.07893</v>
      </c>
      <c r="UT177" t="n">
        <v>60.17152</v>
      </c>
      <c r="UU177" t="n">
        <v>60.23427</v>
      </c>
      <c r="UV177" t="n">
        <v>60.34671</v>
      </c>
      <c r="UW177" t="n">
        <v>60.44126</v>
      </c>
      <c r="UX177" t="n">
        <v>60.53085</v>
      </c>
      <c r="UY177" t="n">
        <v>60.60565</v>
      </c>
      <c r="UZ177" t="n">
        <v>60.69712</v>
      </c>
      <c r="VA177" t="n">
        <v>60.7999</v>
      </c>
      <c r="VB177" t="n">
        <v>60.90003</v>
      </c>
      <c r="VC177" t="n">
        <v>60.97266</v>
      </c>
      <c r="VD177" t="n">
        <v>61.0652</v>
      </c>
      <c r="VE177" t="n">
        <v>61.13351</v>
      </c>
      <c r="VF177" t="n">
        <v>61.22931</v>
      </c>
      <c r="VG177" t="n">
        <v>61.31211</v>
      </c>
      <c r="VH177" t="n">
        <v>61.38893</v>
      </c>
      <c r="VI177" t="n">
        <v>61.5085</v>
      </c>
      <c r="VJ177" t="n">
        <v>61.61209</v>
      </c>
      <c r="VK177" t="n">
        <v>61.6665</v>
      </c>
      <c r="VL177" t="n">
        <v>61.69841</v>
      </c>
      <c r="VM177" t="n">
        <v>61.77942</v>
      </c>
      <c r="VN177" t="n">
        <v>61.91863</v>
      </c>
      <c r="VO177" t="n">
        <v>62.02513</v>
      </c>
      <c r="VP177" t="n">
        <v>62.09697</v>
      </c>
      <c r="VQ177" t="n">
        <v>62.14775</v>
      </c>
      <c r="VR177" t="n">
        <v>62.22869</v>
      </c>
      <c r="VS177" t="n">
        <v>62.32577</v>
      </c>
      <c r="VT177" t="n">
        <v>62.43078</v>
      </c>
      <c r="VU177" t="n">
        <v>62.49381</v>
      </c>
      <c r="VV177" t="n">
        <v>62.57544</v>
      </c>
      <c r="VW177" t="n">
        <v>62.67172</v>
      </c>
      <c r="VX177" t="n">
        <v>62.75133</v>
      </c>
      <c r="VY177" t="n">
        <v>62.88347</v>
      </c>
      <c r="VZ177" t="n">
        <v>62.98021</v>
      </c>
      <c r="WA177" t="n">
        <v>63.08361</v>
      </c>
      <c r="WB177" t="n">
        <v>63.20292</v>
      </c>
      <c r="WC177" t="n">
        <v>63.30141</v>
      </c>
      <c r="WD177" t="n">
        <v>63.41143</v>
      </c>
      <c r="WE177" t="n">
        <v>63.47655</v>
      </c>
      <c r="WF177" t="n">
        <v>63.52306</v>
      </c>
      <c r="WG177" t="n">
        <v>63.62937</v>
      </c>
      <c r="WH177" t="n">
        <v>63.68187</v>
      </c>
      <c r="WI177" t="n">
        <v>63.76705</v>
      </c>
      <c r="WJ177" t="n">
        <v>63.83168</v>
      </c>
      <c r="WK177" t="n">
        <v>63.94773</v>
      </c>
      <c r="WL177" t="n">
        <v>64.05324</v>
      </c>
      <c r="WM177" t="n">
        <v>64.161</v>
      </c>
      <c r="WN177" t="n">
        <v>64.23553</v>
      </c>
      <c r="WO177" t="n">
        <v>64.32192000000001</v>
      </c>
      <c r="WP177" t="n">
        <v>64.38446999999999</v>
      </c>
      <c r="WQ177" t="n">
        <v>64.46812</v>
      </c>
      <c r="WR177" t="n">
        <v>64.52285000000001</v>
      </c>
      <c r="WS177" t="n">
        <v>64.6311</v>
      </c>
      <c r="WT177" t="n">
        <v>64.76653</v>
      </c>
      <c r="WU177" t="n">
        <v>64.82295000000001</v>
      </c>
      <c r="WV177" t="n">
        <v>64.87006</v>
      </c>
      <c r="WW177" t="n">
        <v>64.9294</v>
      </c>
      <c r="WX177" t="n">
        <v>65.01313</v>
      </c>
      <c r="WY177" t="n">
        <v>65.09002</v>
      </c>
      <c r="WZ177" t="n">
        <v>65.17403</v>
      </c>
      <c r="XA177" t="n">
        <v>65.28673999999999</v>
      </c>
      <c r="XB177" t="n">
        <v>65.40007</v>
      </c>
      <c r="XC177" t="n">
        <v>65.54123</v>
      </c>
      <c r="XD177" t="n">
        <v>65.65430000000001</v>
      </c>
      <c r="XE177" t="n">
        <v>65.71114</v>
      </c>
      <c r="XF177" t="n">
        <v>65.78172000000001</v>
      </c>
      <c r="XG177" t="n">
        <v>65.82644999999999</v>
      </c>
      <c r="XH177" t="n">
        <v>65.92213</v>
      </c>
      <c r="XI177" t="n">
        <v>66.03231</v>
      </c>
      <c r="XJ177" t="n">
        <v>66.09281</v>
      </c>
      <c r="XK177" t="n">
        <v>66.15102</v>
      </c>
      <c r="XL177" t="n">
        <v>66.19851</v>
      </c>
      <c r="XM177" t="n">
        <v>66.28264</v>
      </c>
      <c r="XN177" t="n">
        <v>66.3586</v>
      </c>
      <c r="XO177" t="n">
        <v>66.44466</v>
      </c>
      <c r="XP177" t="n">
        <v>66.54051</v>
      </c>
      <c r="XQ177" t="n">
        <v>66.63867999999999</v>
      </c>
      <c r="XR177" t="n">
        <v>66.70987</v>
      </c>
      <c r="XS177" t="n">
        <v>66.79107999999999</v>
      </c>
      <c r="XT177" t="n">
        <v>66.89654</v>
      </c>
      <c r="XU177" t="n">
        <v>67.04503</v>
      </c>
      <c r="XV177" t="n">
        <v>67.11604</v>
      </c>
      <c r="XW177" t="n">
        <v>67.22172</v>
      </c>
      <c r="XX177" t="n">
        <v>67.31877</v>
      </c>
      <c r="XY177" t="n">
        <v>67.38849999999999</v>
      </c>
      <c r="XZ177" t="n">
        <v>67.49290000000001</v>
      </c>
      <c r="YA177" t="n">
        <v>67.60111000000001</v>
      </c>
      <c r="YB177" t="n">
        <v>67.71436</v>
      </c>
      <c r="YC177" t="n">
        <v>67.839</v>
      </c>
      <c r="YD177" t="n">
        <v>67.97497</v>
      </c>
      <c r="YE177" t="n">
        <v>68.12403999999999</v>
      </c>
      <c r="YF177" t="n">
        <v>68.19833</v>
      </c>
      <c r="YG177" t="n">
        <v>68.26107</v>
      </c>
      <c r="YH177" t="n">
        <v>68.3391</v>
      </c>
      <c r="YI177" t="n">
        <v>68.44999</v>
      </c>
      <c r="YJ177" t="n">
        <v>68.586</v>
      </c>
      <c r="YK177" t="n">
        <v>68.71375</v>
      </c>
      <c r="YL177" t="n">
        <v>68.82807</v>
      </c>
      <c r="YM177" t="n">
        <v>68.95647</v>
      </c>
      <c r="YN177" t="n">
        <v>69.03071</v>
      </c>
      <c r="YO177" t="n">
        <v>69.15269000000001</v>
      </c>
      <c r="YP177" t="n">
        <v>69.23820000000001</v>
      </c>
      <c r="YQ177" t="n">
        <v>69.35889</v>
      </c>
      <c r="YR177" t="n">
        <v>69.50641</v>
      </c>
      <c r="YS177" t="n">
        <v>69.56347</v>
      </c>
      <c r="YT177" t="n">
        <v>69.66833</v>
      </c>
      <c r="YU177" t="n">
        <v>69.79003</v>
      </c>
      <c r="YV177" t="n">
        <v>69.92598</v>
      </c>
      <c r="YW177" t="n">
        <v>70.03014</v>
      </c>
      <c r="YX177" t="n">
        <v>70.12787</v>
      </c>
      <c r="YY177" t="n">
        <v>70.23202999999999</v>
      </c>
      <c r="YZ177" t="n">
        <v>70.29674</v>
      </c>
      <c r="ZA177" t="n">
        <v>70.37908</v>
      </c>
      <c r="ZB177" t="n">
        <v>70.46456000000001</v>
      </c>
      <c r="ZC177" t="n">
        <v>70.56543000000001</v>
      </c>
      <c r="ZD177" t="n">
        <v>70.67332</v>
      </c>
      <c r="ZE177" t="n">
        <v>70.77374</v>
      </c>
      <c r="ZF177" t="n">
        <v>70.86488</v>
      </c>
      <c r="ZG177" t="n">
        <v>70.92631</v>
      </c>
      <c r="ZH177" t="n">
        <v>71.01948</v>
      </c>
      <c r="ZI177" t="n">
        <v>71.15562</v>
      </c>
      <c r="ZJ177" t="n">
        <v>71.20902</v>
      </c>
      <c r="ZK177" t="n">
        <v>71.33337</v>
      </c>
      <c r="ZL177" t="n">
        <v>71.47456</v>
      </c>
      <c r="ZM177" t="n">
        <v>71.60290999999999</v>
      </c>
      <c r="ZN177" t="n">
        <v>71.68626999999999</v>
      </c>
      <c r="ZO177" t="n">
        <v>71.77905</v>
      </c>
      <c r="ZP177" t="n">
        <v>71.90349999999999</v>
      </c>
      <c r="ZQ177" t="n">
        <v>72.01839</v>
      </c>
      <c r="ZR177" t="n">
        <v>72.18008</v>
      </c>
      <c r="ZS177" t="n">
        <v>72.30952000000001</v>
      </c>
      <c r="ZT177" t="n">
        <v>72.42603</v>
      </c>
      <c r="ZU177" t="n">
        <v>72.51796</v>
      </c>
      <c r="ZV177" t="n">
        <v>72.63061</v>
      </c>
      <c r="ZW177" t="n">
        <v>72.74432</v>
      </c>
      <c r="ZX177" t="n">
        <v>72.86367</v>
      </c>
      <c r="ZY177" t="n">
        <v>72.97647000000001</v>
      </c>
      <c r="ZZ177" t="n">
        <v>73.08654</v>
      </c>
      <c r="AAA177" t="n">
        <v>73.18947</v>
      </c>
      <c r="AAB177" t="n">
        <v>73.32438</v>
      </c>
      <c r="AAC177" t="n">
        <v>73.40721000000001</v>
      </c>
      <c r="AAD177" t="n">
        <v>73.50620000000001</v>
      </c>
      <c r="AAE177" t="n">
        <v>73.58891</v>
      </c>
      <c r="AAF177" t="n">
        <v>73.69280000000001</v>
      </c>
      <c r="AAG177" t="n">
        <v>73.79967000000001</v>
      </c>
      <c r="AAH177" t="n">
        <v>73.90028</v>
      </c>
      <c r="AAI177" t="n">
        <v>73.96116000000001</v>
      </c>
      <c r="AAJ177" t="n">
        <v>74.05240999999999</v>
      </c>
      <c r="AAK177" t="n">
        <v>74.1306</v>
      </c>
      <c r="AAL177" t="n">
        <v>74.25704</v>
      </c>
      <c r="AAM177" t="n">
        <v>74.38415999999999</v>
      </c>
      <c r="AAN177" t="n">
        <v>74.56681</v>
      </c>
      <c r="AAO177" t="n">
        <v>74.71095</v>
      </c>
      <c r="AAP177" t="n">
        <v>74.77708</v>
      </c>
      <c r="AAQ177" t="n">
        <v>74.82996</v>
      </c>
      <c r="AAR177" t="n">
        <v>74.94386</v>
      </c>
      <c r="AAS177" t="n">
        <v>75.0562</v>
      </c>
      <c r="AAT177" t="n">
        <v>75.13061999999999</v>
      </c>
      <c r="AAU177" t="n">
        <v>75.18874</v>
      </c>
      <c r="AAV177" t="n">
        <v>75.28972</v>
      </c>
      <c r="AAW177" t="n">
        <v>75.39671</v>
      </c>
      <c r="AAX177" t="n">
        <v>75.52146</v>
      </c>
      <c r="AAY177" t="n">
        <v>75.59583000000001</v>
      </c>
      <c r="AAZ177" t="n">
        <v>75.68671999999999</v>
      </c>
      <c r="ABA177" t="n">
        <v>75.76335</v>
      </c>
      <c r="ABB177" t="n">
        <v>75.85307</v>
      </c>
      <c r="ABC177" t="n">
        <v>75.94826</v>
      </c>
      <c r="ABD177" t="n">
        <v>76.02991</v>
      </c>
      <c r="ABE177" t="n">
        <v>76.15833000000001</v>
      </c>
      <c r="ABF177" t="n">
        <v>76.31013</v>
      </c>
      <c r="ABG177" t="n">
        <v>76.42106</v>
      </c>
      <c r="ABH177" t="n">
        <v>76.45932000000001</v>
      </c>
      <c r="ABI177" t="n">
        <v>76.5826</v>
      </c>
      <c r="ABJ177" t="n">
        <v>76.75085</v>
      </c>
      <c r="ABK177" t="n">
        <v>76.94821</v>
      </c>
      <c r="ABL177" t="n">
        <v>77.07222</v>
      </c>
      <c r="ABM177" t="n">
        <v>77.14758999999999</v>
      </c>
      <c r="ABN177" t="n">
        <v>77.32216</v>
      </c>
      <c r="ABO177" t="n">
        <v>77.47247</v>
      </c>
      <c r="ABP177" t="n">
        <v>77.67692</v>
      </c>
      <c r="ABQ177" t="n">
        <v>77.85634</v>
      </c>
      <c r="ABR177" t="n">
        <v>77.98087</v>
      </c>
      <c r="ABS177" t="n">
        <v>78.13872000000001</v>
      </c>
      <c r="ABT177" t="n">
        <v>78.34302</v>
      </c>
      <c r="ABU177" t="n">
        <v>78.44513999999999</v>
      </c>
      <c r="ABV177" t="n">
        <v>78.55725</v>
      </c>
      <c r="ABW177" t="n">
        <v>78.64286</v>
      </c>
      <c r="ABX177" t="n">
        <v>78.71301</v>
      </c>
      <c r="ABY177" t="n">
        <v>78.84322</v>
      </c>
      <c r="ABZ177" t="n">
        <v>78.96701</v>
      </c>
      <c r="ACA177" t="n">
        <v>79.09644</v>
      </c>
      <c r="ACB177" t="n">
        <v>79.22084</v>
      </c>
      <c r="ACC177" t="n">
        <v>79.37999000000001</v>
      </c>
      <c r="ACD177" t="n">
        <v>79.50791</v>
      </c>
      <c r="ACE177" t="n">
        <v>79.63969</v>
      </c>
      <c r="ACF177" t="n">
        <v>79.80331</v>
      </c>
      <c r="ACG177" t="n">
        <v>79.89973000000001</v>
      </c>
      <c r="ACH177" t="n">
        <v>80.02667</v>
      </c>
      <c r="ACI177" t="n">
        <v>80.17252000000001</v>
      </c>
      <c r="ACJ177" t="n">
        <v>80.32735</v>
      </c>
      <c r="ACK177" t="n">
        <v>80.45668999999999</v>
      </c>
      <c r="ACL177" t="n">
        <v>80.58955</v>
      </c>
      <c r="ACM177" t="n">
        <v>80.69735</v>
      </c>
      <c r="ACN177" t="n">
        <v>80.81901000000001</v>
      </c>
      <c r="ACO177" t="n">
        <v>80.91567000000001</v>
      </c>
      <c r="ACP177" t="n">
        <v>81.06383</v>
      </c>
      <c r="ACQ177" t="n">
        <v>81.20253</v>
      </c>
      <c r="ACR177" t="n">
        <v>81.33179</v>
      </c>
      <c r="ACS177" t="n">
        <v>81.44784</v>
      </c>
      <c r="ACT177" t="n">
        <v>81.66289</v>
      </c>
      <c r="ACU177" t="n">
        <v>81.84894</v>
      </c>
      <c r="ACV177" t="n">
        <v>81.94703</v>
      </c>
      <c r="ACW177" t="n">
        <v>82.07561</v>
      </c>
      <c r="ACX177" t="n">
        <v>82.19544999999999</v>
      </c>
      <c r="ACY177" t="n">
        <v>82.33204000000001</v>
      </c>
      <c r="ACZ177" t="n">
        <v>82.49704</v>
      </c>
      <c r="ADA177" t="n">
        <v>82.67201</v>
      </c>
      <c r="ADB177" t="n">
        <v>82.84007</v>
      </c>
      <c r="ADC177" t="n">
        <v>82.97195000000001</v>
      </c>
      <c r="ADD177" t="n">
        <v>83.13191999999999</v>
      </c>
      <c r="ADE177" t="n">
        <v>83.25136999999999</v>
      </c>
      <c r="ADF177" t="n">
        <v>83.36978999999999</v>
      </c>
      <c r="ADG177" t="n">
        <v>83.5504</v>
      </c>
      <c r="ADH177" t="n">
        <v>83.7627</v>
      </c>
      <c r="ADI177" t="n">
        <v>83.89286</v>
      </c>
      <c r="ADJ177" t="n">
        <v>83.99915</v>
      </c>
      <c r="ADK177" t="n">
        <v>84.12949</v>
      </c>
      <c r="ADL177" t="n">
        <v>84.26711</v>
      </c>
      <c r="ADM177" t="n">
        <v>84.40353</v>
      </c>
      <c r="ADN177" t="n">
        <v>84.50336</v>
      </c>
      <c r="ADO177" t="n">
        <v>84.67267</v>
      </c>
      <c r="ADP177" t="n">
        <v>84.87839</v>
      </c>
      <c r="ADQ177" t="n">
        <v>85.01777</v>
      </c>
      <c r="ADR177" t="n">
        <v>85.16173999999999</v>
      </c>
      <c r="ADS177" t="n">
        <v>85.26682</v>
      </c>
      <c r="ADT177" t="n">
        <v>85.38812</v>
      </c>
      <c r="ADU177" t="n">
        <v>85.50362</v>
      </c>
      <c r="ADV177" t="n">
        <v>85.56684</v>
      </c>
      <c r="ADW177" t="n">
        <v>85.67722000000001</v>
      </c>
      <c r="ADX177" t="n">
        <v>85.80538</v>
      </c>
      <c r="ADY177" t="n">
        <v>85.94772</v>
      </c>
      <c r="ADZ177" t="n">
        <v>86.06013</v>
      </c>
      <c r="AEA177" t="n">
        <v>86.20209</v>
      </c>
      <c r="AEB177" t="n">
        <v>86.32933</v>
      </c>
      <c r="AEC177" t="n">
        <v>86.47987000000001</v>
      </c>
      <c r="AED177" t="n">
        <v>86.56935</v>
      </c>
      <c r="AEE177" t="n">
        <v>86.70262</v>
      </c>
      <c r="AEF177" t="n">
        <v>86.84084</v>
      </c>
      <c r="AEG177" t="n">
        <v>86.99701</v>
      </c>
      <c r="AEH177" t="n">
        <v>87.17232</v>
      </c>
      <c r="AEI177" t="n">
        <v>87.30038</v>
      </c>
      <c r="AEJ177" t="n">
        <v>87.40554</v>
      </c>
      <c r="AEK177" t="n">
        <v>87.53695</v>
      </c>
      <c r="AEL177" t="n">
        <v>87.66773999999999</v>
      </c>
      <c r="AEM177" t="n">
        <v>87.79913000000001</v>
      </c>
      <c r="AEN177" t="n">
        <v>87.95605</v>
      </c>
      <c r="AEO177" t="n">
        <v>88.04721000000001</v>
      </c>
      <c r="AEP177" t="n">
        <v>88.15429</v>
      </c>
      <c r="AEQ177" t="n">
        <v>88.27468</v>
      </c>
      <c r="AER177" t="n">
        <v>88.39037</v>
      </c>
      <c r="AES177" t="n">
        <v>88.56881</v>
      </c>
      <c r="AET177" t="n">
        <v>88.73506</v>
      </c>
      <c r="AEU177" t="n">
        <v>88.91209000000001</v>
      </c>
      <c r="AEV177" t="n">
        <v>89.07352</v>
      </c>
      <c r="AEW177" t="n">
        <v>89.21146</v>
      </c>
      <c r="AEX177" t="n">
        <v>89.35641</v>
      </c>
      <c r="AEY177" t="n">
        <v>89.52815</v>
      </c>
      <c r="AEZ177" t="n">
        <v>89.74558</v>
      </c>
      <c r="AFA177" t="n">
        <v>89.94135</v>
      </c>
      <c r="AFB177" t="n">
        <v>90.11879999999999</v>
      </c>
      <c r="AFC177" t="n">
        <v>90.28176999999999</v>
      </c>
      <c r="AFD177" t="n">
        <v>90.4285</v>
      </c>
      <c r="AFE177" t="n">
        <v>90.58835999999999</v>
      </c>
      <c r="AFF177" t="n">
        <v>90.78767000000001</v>
      </c>
      <c r="AFG177" t="n">
        <v>90.97557999999999</v>
      </c>
      <c r="AFH177" t="n">
        <v>91.10957000000001</v>
      </c>
      <c r="AFI177" t="n">
        <v>91.24817</v>
      </c>
      <c r="AFJ177" t="n">
        <v>91.40346</v>
      </c>
      <c r="AFK177" t="n">
        <v>91.5235</v>
      </c>
      <c r="AFL177" t="n">
        <v>91.64223</v>
      </c>
      <c r="AFM177" t="n">
        <v>91.78771</v>
      </c>
      <c r="AFN177" t="n">
        <v>91.95425</v>
      </c>
      <c r="AFO177" t="n">
        <v>92.1429</v>
      </c>
      <c r="AFP177" t="n">
        <v>92.30042</v>
      </c>
      <c r="AFQ177" t="n">
        <v>92.42592</v>
      </c>
      <c r="AFR177" t="n">
        <v>92.59407</v>
      </c>
      <c r="AFS177" t="n">
        <v>92.77283</v>
      </c>
      <c r="AFT177" t="n">
        <v>93.01112000000001</v>
      </c>
      <c r="AFU177" t="n">
        <v>93.17127000000001</v>
      </c>
      <c r="AFV177" t="n">
        <v>93.28783</v>
      </c>
      <c r="AFW177" t="n">
        <v>93.46733999999999</v>
      </c>
      <c r="AFX177" t="n">
        <v>93.59638</v>
      </c>
      <c r="AFY177" t="n">
        <v>93.79725999999999</v>
      </c>
      <c r="AFZ177" t="n">
        <v>93.98672000000001</v>
      </c>
      <c r="AGA177" t="n">
        <v>94.25752</v>
      </c>
      <c r="AGB177" t="n">
        <v>94.50391999999999</v>
      </c>
      <c r="AGC177" t="n">
        <v>94.62542000000001</v>
      </c>
      <c r="AGD177" t="n">
        <v>94.84246</v>
      </c>
      <c r="AGE177" t="n">
        <v>94.99285</v>
      </c>
      <c r="AGF177" t="n">
        <v>95.12109</v>
      </c>
      <c r="AGG177" t="n">
        <v>95.29711</v>
      </c>
      <c r="AGH177" t="n">
        <v>95.48521</v>
      </c>
      <c r="AGI177" t="n">
        <v>95.71404</v>
      </c>
      <c r="AGJ177" t="n">
        <v>95.92734</v>
      </c>
      <c r="AGK177" t="n">
        <v>96.06995000000001</v>
      </c>
      <c r="AGL177" t="n">
        <v>96.29233000000001</v>
      </c>
      <c r="AGM177" t="n">
        <v>96.45345</v>
      </c>
      <c r="AGN177" t="n">
        <v>96.70115</v>
      </c>
      <c r="AGO177" t="n">
        <v>96.93062999999999</v>
      </c>
      <c r="AGP177" t="n">
        <v>97.16837</v>
      </c>
      <c r="AGQ177" t="n">
        <v>97.37297</v>
      </c>
      <c r="AGR177" t="n">
        <v>97.68001</v>
      </c>
      <c r="AGS177" t="n">
        <v>97.91153</v>
      </c>
      <c r="AGT177" t="n">
        <v>98.12602</v>
      </c>
      <c r="AGU177" t="n">
        <v>98.36516</v>
      </c>
      <c r="AGV177" t="n">
        <v>98.5192</v>
      </c>
      <c r="AGW177" t="n">
        <v>98.73576</v>
      </c>
      <c r="AGX177" t="n">
        <v>99.00794999999999</v>
      </c>
      <c r="AGY177" t="n">
        <v>99.29969</v>
      </c>
      <c r="AGZ177" t="n">
        <v>99.49131</v>
      </c>
      <c r="AHA177" t="n">
        <v>99.70277</v>
      </c>
      <c r="AHB177" t="n">
        <v>99.94941</v>
      </c>
      <c r="AHC177" t="n">
        <v>100.35197</v>
      </c>
      <c r="AHD177" t="n">
        <v>100.56</v>
      </c>
      <c r="AHE177" t="n">
        <v>100.9188</v>
      </c>
      <c r="AHF177" t="n">
        <v>101.21391</v>
      </c>
      <c r="AHG177" t="n">
        <v>101.48791</v>
      </c>
      <c r="AHH177" t="n">
        <v>101.74363</v>
      </c>
      <c r="AHI177" t="n">
        <v>101.99788</v>
      </c>
      <c r="AHJ177" t="n">
        <v>102.25004</v>
      </c>
      <c r="AHK177" t="n">
        <v>102.53122</v>
      </c>
      <c r="AHL177" t="n">
        <v>102.78622</v>
      </c>
      <c r="AHM177" t="n">
        <v>102.99352</v>
      </c>
      <c r="AHN177" t="n">
        <v>103.14499</v>
      </c>
      <c r="AHO177" t="n">
        <v>103.31995</v>
      </c>
      <c r="AHP177" t="n">
        <v>103.50938</v>
      </c>
      <c r="AHQ177" t="n">
        <v>103.79713</v>
      </c>
      <c r="AHR177" t="n">
        <v>104.07674</v>
      </c>
      <c r="AHS177" t="n">
        <v>104.30796</v>
      </c>
      <c r="AHT177" t="n">
        <v>104.56669</v>
      </c>
      <c r="AHU177" t="n">
        <v>104.80455</v>
      </c>
      <c r="AHV177" t="n">
        <v>105.098</v>
      </c>
      <c r="AHW177" t="n">
        <v>105.36177</v>
      </c>
      <c r="AHX177" t="n">
        <v>105.65755</v>
      </c>
      <c r="AHY177" t="n">
        <v>106.00257</v>
      </c>
      <c r="AHZ177" t="n">
        <v>106.29589</v>
      </c>
      <c r="AIA177" t="n">
        <v>106.73247</v>
      </c>
      <c r="AIB177" t="n">
        <v>107.02592</v>
      </c>
      <c r="AIC177" t="n">
        <v>107.23414</v>
      </c>
      <c r="AID177" t="n">
        <v>107.52833</v>
      </c>
      <c r="AIE177" t="n">
        <v>107.8427</v>
      </c>
      <c r="AIF177" t="n">
        <v>108.11048</v>
      </c>
      <c r="AIG177" t="n">
        <v>108.43073</v>
      </c>
      <c r="AIH177" t="n">
        <v>108.70292</v>
      </c>
      <c r="AII177" t="n">
        <v>109.16302</v>
      </c>
      <c r="AIJ177" t="n">
        <v>109.61052</v>
      </c>
      <c r="AIK177" t="n">
        <v>109.83804</v>
      </c>
      <c r="AIL177" t="n">
        <v>110.12594</v>
      </c>
      <c r="AIM177" t="n">
        <v>110.43303</v>
      </c>
      <c r="AIN177" t="n">
        <v>110.79951</v>
      </c>
      <c r="AIO177" t="n">
        <v>111.05511</v>
      </c>
      <c r="AIP177" t="n">
        <v>111.30502</v>
      </c>
      <c r="AIQ177" t="n">
        <v>111.64507</v>
      </c>
      <c r="AIR177" t="n">
        <v>111.9761</v>
      </c>
      <c r="AIS177" t="n">
        <v>112.26921</v>
      </c>
      <c r="AIT177" t="n">
        <v>112.72917</v>
      </c>
      <c r="AIU177" t="n">
        <v>113.1802</v>
      </c>
      <c r="AIV177" t="n">
        <v>113.46739</v>
      </c>
      <c r="AIW177" t="n">
        <v>113.86246</v>
      </c>
      <c r="AIX177" t="n">
        <v>114.33556</v>
      </c>
      <c r="AIY177" t="n">
        <v>114.71744</v>
      </c>
      <c r="AIZ177" t="n">
        <v>115.10694</v>
      </c>
      <c r="AJA177" t="n">
        <v>115.44308</v>
      </c>
      <c r="AJB177" t="n">
        <v>115.73643</v>
      </c>
      <c r="AJC177" t="n">
        <v>116.23487</v>
      </c>
      <c r="AJD177" t="n">
        <v>116.67531</v>
      </c>
      <c r="AJE177" t="n">
        <v>117.09686</v>
      </c>
      <c r="AJF177" t="n">
        <v>117.58264</v>
      </c>
      <c r="AJG177" t="n">
        <v>118.16302</v>
      </c>
      <c r="AJH177" t="n">
        <v>118.58402</v>
      </c>
      <c r="AJI177" t="n">
        <v>118.84747</v>
      </c>
      <c r="AJJ177" t="n">
        <v>119.3772</v>
      </c>
      <c r="AJK177" t="n">
        <v>119.97175</v>
      </c>
      <c r="AJL177" t="n">
        <v>120.56257</v>
      </c>
      <c r="AJM177" t="n">
        <v>121.09199</v>
      </c>
      <c r="AJN177" t="n">
        <v>121.63472</v>
      </c>
      <c r="AJO177" t="n">
        <v>122.3027</v>
      </c>
      <c r="AJP177" t="n">
        <v>122.71868</v>
      </c>
      <c r="AJQ177" t="n">
        <v>123.08215</v>
      </c>
      <c r="AJR177" t="n">
        <v>123.67612</v>
      </c>
      <c r="AJS177" t="n">
        <v>124.11018</v>
      </c>
      <c r="AJT177" t="n">
        <v>124.68301</v>
      </c>
      <c r="AJU177" t="n">
        <v>125.5207</v>
      </c>
      <c r="AJV177" t="n">
        <v>126.32351</v>
      </c>
      <c r="AJW177" t="n">
        <v>127.08947</v>
      </c>
      <c r="AJX177" t="n">
        <v>127.77563</v>
      </c>
      <c r="AJY177" t="n">
        <v>128.36774</v>
      </c>
      <c r="AJZ177" t="n">
        <v>129.09187</v>
      </c>
      <c r="AKA177" t="n">
        <v>129.92133</v>
      </c>
      <c r="AKB177" t="n">
        <v>130.81476</v>
      </c>
      <c r="AKC177" t="n">
        <v>131.49655</v>
      </c>
      <c r="AKD177" t="n">
        <v>132.0136</v>
      </c>
      <c r="AKE177" t="n">
        <v>132.72806</v>
      </c>
      <c r="AKF177" t="n">
        <v>133.43547</v>
      </c>
      <c r="AKG177" t="n">
        <v>134.32957</v>
      </c>
      <c r="AKH177" t="n">
        <v>135.21161</v>
      </c>
      <c r="AKI177" t="n">
        <v>136.27997</v>
      </c>
      <c r="AKJ177" t="n">
        <v>137.0583</v>
      </c>
      <c r="AKK177" t="n">
        <v>137.88167</v>
      </c>
      <c r="AKL177" t="n">
        <v>138.7262</v>
      </c>
      <c r="AKM177" t="n">
        <v>139.53436</v>
      </c>
      <c r="AKN177" t="n">
        <v>140.5092</v>
      </c>
      <c r="AKO177" t="n">
        <v>141.58148</v>
      </c>
      <c r="AKP177" t="n">
        <v>143.03503</v>
      </c>
      <c r="AKQ177" t="n">
        <v>144.53831</v>
      </c>
      <c r="AKR177" t="n">
        <v>146.02913</v>
      </c>
      <c r="AKS177" t="n">
        <v>147.26727</v>
      </c>
      <c r="AKT177" t="n">
        <v>148.34634</v>
      </c>
      <c r="AKU177" t="n">
        <v>149.44879</v>
      </c>
      <c r="AKV177" t="n">
        <v>151.48232</v>
      </c>
      <c r="AKW177" t="n">
        <v>153.39082</v>
      </c>
      <c r="AKX177" t="n">
        <v>154.57248</v>
      </c>
      <c r="AKY177" t="n">
        <v>156.27486</v>
      </c>
      <c r="AKZ177" t="n">
        <v>158.2722</v>
      </c>
      <c r="ALA177" t="n">
        <v>162.5793</v>
      </c>
      <c r="ALB177" t="n">
        <v>165.77029</v>
      </c>
      <c r="ALC177" t="n">
        <v>169.93723</v>
      </c>
      <c r="ALD177" t="n">
        <v>173.86874</v>
      </c>
      <c r="ALE177" t="n">
        <v>177.81493</v>
      </c>
      <c r="ALF177" t="n">
        <v>182.69275</v>
      </c>
      <c r="ALG177" t="n">
        <v>187.12987</v>
      </c>
      <c r="ALH177" t="n">
        <v>194.14935</v>
      </c>
      <c r="ALI177" t="n">
        <v>200.0706</v>
      </c>
      <c r="ALJ177" t="n">
        <v>213.75432</v>
      </c>
      <c r="ALK177" t="n">
        <v>228.15782</v>
      </c>
      <c r="ALL177" t="n">
        <v>245.22127</v>
      </c>
      <c r="ALM177" t="n">
        <v>273.43976</v>
      </c>
      <c r="ALN177" t="n">
        <v>345.88144</v>
      </c>
      <c r="ALO177" t="n">
        <v>679.28448</v>
      </c>
    </row>
    <row r="178">
      <c r="A178" t="inlineStr">
        <is>
          <t>United Kingdom</t>
        </is>
      </c>
      <c r="B178" t="inlineStr">
        <is>
          <t>GBR</t>
        </is>
      </c>
      <c r="C178" s="13">
        <f>AVERAGE(SI178,SJ178)</f>
        <v/>
      </c>
      <c r="D178" t="n">
        <v>0.28959</v>
      </c>
      <c r="E178" t="n">
        <v>0.40619</v>
      </c>
      <c r="F178" t="n">
        <v>1.49577</v>
      </c>
      <c r="G178" t="n">
        <v>3.21989</v>
      </c>
      <c r="H178" t="n">
        <v>5.09407</v>
      </c>
      <c r="I178" t="n">
        <v>6.95916</v>
      </c>
      <c r="J178" t="n">
        <v>7.81876</v>
      </c>
      <c r="K178" t="n">
        <v>8.03668</v>
      </c>
      <c r="L178" t="n">
        <v>8.497540000000001</v>
      </c>
      <c r="M178" t="n">
        <v>9.48115</v>
      </c>
      <c r="N178" t="n">
        <v>10.40658</v>
      </c>
      <c r="O178" t="n">
        <v>11.06383</v>
      </c>
      <c r="P178" t="n">
        <v>11.68518</v>
      </c>
      <c r="Q178" t="n">
        <v>12.37348</v>
      </c>
      <c r="R178" t="n">
        <v>13.03603</v>
      </c>
      <c r="S178" t="n">
        <v>13.59324</v>
      </c>
      <c r="T178" t="n">
        <v>14.29695</v>
      </c>
      <c r="U178" t="n">
        <v>14.8572</v>
      </c>
      <c r="V178" t="n">
        <v>15.26601</v>
      </c>
      <c r="W178" t="n">
        <v>15.67756</v>
      </c>
      <c r="X178" t="n">
        <v>16.03403</v>
      </c>
      <c r="Y178" t="n">
        <v>16.36224</v>
      </c>
      <c r="Z178" t="n">
        <v>16.6176</v>
      </c>
      <c r="AA178" t="n">
        <v>16.84895</v>
      </c>
      <c r="AB178" t="n">
        <v>17.01656</v>
      </c>
      <c r="AC178" t="n">
        <v>17.21223</v>
      </c>
      <c r="AD178" t="n">
        <v>17.46954</v>
      </c>
      <c r="AE178" t="n">
        <v>17.61172</v>
      </c>
      <c r="AF178" t="n">
        <v>17.77762</v>
      </c>
      <c r="AG178" t="n">
        <v>18.04286</v>
      </c>
      <c r="AH178" t="n">
        <v>18.28225</v>
      </c>
      <c r="AI178" t="n">
        <v>18.41351</v>
      </c>
      <c r="AJ178" t="n">
        <v>18.57327</v>
      </c>
      <c r="AK178" t="n">
        <v>18.76177</v>
      </c>
      <c r="AL178" t="n">
        <v>18.99834</v>
      </c>
      <c r="AM178" t="n">
        <v>19.22506</v>
      </c>
      <c r="AN178" t="n">
        <v>19.35678</v>
      </c>
      <c r="AO178" t="n">
        <v>19.49819</v>
      </c>
      <c r="AP178" t="n">
        <v>19.65233</v>
      </c>
      <c r="AQ178" t="n">
        <v>19.83445</v>
      </c>
      <c r="AR178" t="n">
        <v>20.05219</v>
      </c>
      <c r="AS178" t="n">
        <v>20.18661</v>
      </c>
      <c r="AT178" t="n">
        <v>20.29101</v>
      </c>
      <c r="AU178" t="n">
        <v>20.44878</v>
      </c>
      <c r="AV178" t="n">
        <v>20.59355</v>
      </c>
      <c r="AW178" t="n">
        <v>20.71333</v>
      </c>
      <c r="AX178" t="n">
        <v>20.92997</v>
      </c>
      <c r="AY178" t="n">
        <v>21.17926</v>
      </c>
      <c r="AZ178" t="n">
        <v>21.32615</v>
      </c>
      <c r="BA178" t="n">
        <v>21.44278</v>
      </c>
      <c r="BB178" t="n">
        <v>21.54664</v>
      </c>
      <c r="BC178" t="n">
        <v>21.70662</v>
      </c>
      <c r="BD178" t="n">
        <v>21.93974</v>
      </c>
      <c r="BE178" t="n">
        <v>22.14017</v>
      </c>
      <c r="BF178" t="n">
        <v>22.33904</v>
      </c>
      <c r="BG178" t="n">
        <v>22.5068</v>
      </c>
      <c r="BH178" t="n">
        <v>22.59342</v>
      </c>
      <c r="BI178" t="n">
        <v>22.67228</v>
      </c>
      <c r="BJ178" t="n">
        <v>22.81368</v>
      </c>
      <c r="BK178" t="n">
        <v>22.95643</v>
      </c>
      <c r="BL178" t="n">
        <v>23.04894</v>
      </c>
      <c r="BM178" t="n">
        <v>23.12569</v>
      </c>
      <c r="BN178" t="n">
        <v>23.22501</v>
      </c>
      <c r="BO178" t="n">
        <v>23.33298</v>
      </c>
      <c r="BP178" t="n">
        <v>23.42439</v>
      </c>
      <c r="BQ178" t="n">
        <v>23.49495</v>
      </c>
      <c r="BR178" t="n">
        <v>23.56758</v>
      </c>
      <c r="BS178" t="n">
        <v>23.6322</v>
      </c>
      <c r="BT178" t="n">
        <v>23.73153</v>
      </c>
      <c r="BU178" t="n">
        <v>23.83702</v>
      </c>
      <c r="BV178" t="n">
        <v>23.8827</v>
      </c>
      <c r="BW178" t="n">
        <v>23.95194</v>
      </c>
      <c r="BX178" t="n">
        <v>24.06551</v>
      </c>
      <c r="BY178" t="n">
        <v>24.18425</v>
      </c>
      <c r="BZ178" t="n">
        <v>24.29031</v>
      </c>
      <c r="CA178" t="n">
        <v>24.37091</v>
      </c>
      <c r="CB178" t="n">
        <v>24.462</v>
      </c>
      <c r="CC178" t="n">
        <v>24.55706</v>
      </c>
      <c r="CD178" t="n">
        <v>24.66218</v>
      </c>
      <c r="CE178" t="n">
        <v>24.78971</v>
      </c>
      <c r="CF178" t="n">
        <v>24.92012</v>
      </c>
      <c r="CG178" t="n">
        <v>25.05365</v>
      </c>
      <c r="CH178" t="n">
        <v>25.21525</v>
      </c>
      <c r="CI178" t="n">
        <v>25.36202</v>
      </c>
      <c r="CJ178" t="n">
        <v>25.46976</v>
      </c>
      <c r="CK178" t="n">
        <v>25.57418</v>
      </c>
      <c r="CL178" t="n">
        <v>25.67589</v>
      </c>
      <c r="CM178" t="n">
        <v>25.74645</v>
      </c>
      <c r="CN178" t="n">
        <v>25.79666</v>
      </c>
      <c r="CO178" t="n">
        <v>25.83332</v>
      </c>
      <c r="CP178" t="n">
        <v>25.88321</v>
      </c>
      <c r="CQ178" t="n">
        <v>25.97277</v>
      </c>
      <c r="CR178" t="n">
        <v>26.06988</v>
      </c>
      <c r="CS178" t="n">
        <v>26.14306</v>
      </c>
      <c r="CT178" t="n">
        <v>26.20488</v>
      </c>
      <c r="CU178" t="n">
        <v>26.27389</v>
      </c>
      <c r="CV178" t="n">
        <v>26.35363</v>
      </c>
      <c r="CW178" t="n">
        <v>26.43387</v>
      </c>
      <c r="CX178" t="n">
        <v>26.51304</v>
      </c>
      <c r="CY178" t="n">
        <v>26.58043</v>
      </c>
      <c r="CZ178" t="n">
        <v>26.67713</v>
      </c>
      <c r="DA178" t="n">
        <v>26.78367</v>
      </c>
      <c r="DB178" t="n">
        <v>26.85195</v>
      </c>
      <c r="DC178" t="n">
        <v>26.92591</v>
      </c>
      <c r="DD178" t="n">
        <v>27.02538</v>
      </c>
      <c r="DE178" t="n">
        <v>27.15383</v>
      </c>
      <c r="DF178" t="n">
        <v>27.23274</v>
      </c>
      <c r="DG178" t="n">
        <v>27.29385</v>
      </c>
      <c r="DH178" t="n">
        <v>27.35231</v>
      </c>
      <c r="DI178" t="n">
        <v>27.42791</v>
      </c>
      <c r="DJ178" t="n">
        <v>27.52502</v>
      </c>
      <c r="DK178" t="n">
        <v>27.63468</v>
      </c>
      <c r="DL178" t="n">
        <v>27.7422</v>
      </c>
      <c r="DM178" t="n">
        <v>27.80501</v>
      </c>
      <c r="DN178" t="n">
        <v>27.90652</v>
      </c>
      <c r="DO178" t="n">
        <v>28.04044</v>
      </c>
      <c r="DP178" t="n">
        <v>28.16356</v>
      </c>
      <c r="DQ178" t="n">
        <v>28.25332</v>
      </c>
      <c r="DR178" t="n">
        <v>28.30564</v>
      </c>
      <c r="DS178" t="n">
        <v>28.38779</v>
      </c>
      <c r="DT178" t="n">
        <v>28.48396</v>
      </c>
      <c r="DU178" t="n">
        <v>28.57351</v>
      </c>
      <c r="DV178" t="n">
        <v>28.65239</v>
      </c>
      <c r="DW178" t="n">
        <v>28.70869</v>
      </c>
      <c r="DX178" t="n">
        <v>28.80979</v>
      </c>
      <c r="DY178" t="n">
        <v>28.95542</v>
      </c>
      <c r="DZ178" t="n">
        <v>29.04152</v>
      </c>
      <c r="EA178" t="n">
        <v>29.11351</v>
      </c>
      <c r="EB178" t="n">
        <v>29.16468</v>
      </c>
      <c r="EC178" t="n">
        <v>29.23258</v>
      </c>
      <c r="ED178" t="n">
        <v>29.3374</v>
      </c>
      <c r="EE178" t="n">
        <v>29.44957</v>
      </c>
      <c r="EF178" t="n">
        <v>29.54867</v>
      </c>
      <c r="EG178" t="n">
        <v>29.67623</v>
      </c>
      <c r="EH178" t="n">
        <v>29.76544</v>
      </c>
      <c r="EI178" t="n">
        <v>29.82672</v>
      </c>
      <c r="EJ178" t="n">
        <v>29.89407</v>
      </c>
      <c r="EK178" t="n">
        <v>29.97732</v>
      </c>
      <c r="EL178" t="n">
        <v>30.03695</v>
      </c>
      <c r="EM178" t="n">
        <v>30.08305</v>
      </c>
      <c r="EN178" t="n">
        <v>30.16714</v>
      </c>
      <c r="EO178" t="n">
        <v>30.2681</v>
      </c>
      <c r="EP178" t="n">
        <v>30.38125</v>
      </c>
      <c r="EQ178" t="n">
        <v>30.46301</v>
      </c>
      <c r="ER178" t="n">
        <v>30.52318</v>
      </c>
      <c r="ES178" t="n">
        <v>30.58472</v>
      </c>
      <c r="ET178" t="n">
        <v>30.66599</v>
      </c>
      <c r="EU178" t="n">
        <v>30.77081</v>
      </c>
      <c r="EV178" t="n">
        <v>30.86246</v>
      </c>
      <c r="EW178" t="n">
        <v>30.90325</v>
      </c>
      <c r="EX178" t="n">
        <v>30.94612</v>
      </c>
      <c r="EY178" t="n">
        <v>31.02659</v>
      </c>
      <c r="EZ178" t="n">
        <v>31.12851</v>
      </c>
      <c r="FA178" t="n">
        <v>31.2303</v>
      </c>
      <c r="FB178" t="n">
        <v>31.3041</v>
      </c>
      <c r="FC178" t="n">
        <v>31.3891</v>
      </c>
      <c r="FD178" t="n">
        <v>31.48084</v>
      </c>
      <c r="FE178" t="n">
        <v>31.58148</v>
      </c>
      <c r="FF178" t="n">
        <v>31.66791</v>
      </c>
      <c r="FG178" t="n">
        <v>31.74175</v>
      </c>
      <c r="FH178" t="n">
        <v>31.83026</v>
      </c>
      <c r="FI178" t="n">
        <v>31.91066</v>
      </c>
      <c r="FJ178" t="n">
        <v>31.97621</v>
      </c>
      <c r="FK178" t="n">
        <v>32.05211</v>
      </c>
      <c r="FL178" t="n">
        <v>32.0985</v>
      </c>
      <c r="FM178" t="n">
        <v>32.17717</v>
      </c>
      <c r="FN178" t="n">
        <v>32.25295</v>
      </c>
      <c r="FO178" t="n">
        <v>32.31861</v>
      </c>
      <c r="FP178" t="n">
        <v>32.37411</v>
      </c>
      <c r="FQ178" t="n">
        <v>32.43433</v>
      </c>
      <c r="FR178" t="n">
        <v>32.50359</v>
      </c>
      <c r="FS178" t="n">
        <v>32.58442</v>
      </c>
      <c r="FT178" t="n">
        <v>32.65037</v>
      </c>
      <c r="FU178" t="n">
        <v>32.73361</v>
      </c>
      <c r="FV178" t="n">
        <v>32.83293</v>
      </c>
      <c r="FW178" t="n">
        <v>32.92294</v>
      </c>
      <c r="FX178" t="n">
        <v>33.02654</v>
      </c>
      <c r="FY178" t="n">
        <v>33.13121</v>
      </c>
      <c r="FZ178" t="n">
        <v>33.22869</v>
      </c>
      <c r="GA178" t="n">
        <v>33.2948</v>
      </c>
      <c r="GB178" t="n">
        <v>33.3549</v>
      </c>
      <c r="GC178" t="n">
        <v>33.41484</v>
      </c>
      <c r="GD178" t="n">
        <v>33.48741</v>
      </c>
      <c r="GE178" t="n">
        <v>33.57037</v>
      </c>
      <c r="GF178" t="n">
        <v>33.64923</v>
      </c>
      <c r="GG178" t="n">
        <v>33.74615</v>
      </c>
      <c r="GH178" t="n">
        <v>33.82461</v>
      </c>
      <c r="GI178" t="n">
        <v>33.86606</v>
      </c>
      <c r="GJ178" t="n">
        <v>33.92278</v>
      </c>
      <c r="GK178" t="n">
        <v>34.03213</v>
      </c>
      <c r="GL178" t="n">
        <v>34.099</v>
      </c>
      <c r="GM178" t="n">
        <v>34.15946</v>
      </c>
      <c r="GN178" t="n">
        <v>34.25291</v>
      </c>
      <c r="GO178" t="n">
        <v>34.34386</v>
      </c>
      <c r="GP178" t="n">
        <v>34.41478</v>
      </c>
      <c r="GQ178" t="n">
        <v>34.48644</v>
      </c>
      <c r="GR178" t="n">
        <v>34.57653</v>
      </c>
      <c r="GS178" t="n">
        <v>34.66694</v>
      </c>
      <c r="GT178" t="n">
        <v>34.71521</v>
      </c>
      <c r="GU178" t="n">
        <v>34.77588</v>
      </c>
      <c r="GV178" t="n">
        <v>34.84127</v>
      </c>
      <c r="GW178" t="n">
        <v>34.90352</v>
      </c>
      <c r="GX178" t="n">
        <v>34.94964</v>
      </c>
      <c r="GY178" t="n">
        <v>34.98894</v>
      </c>
      <c r="GZ178" t="n">
        <v>35.04522</v>
      </c>
      <c r="HA178" t="n">
        <v>35.10503</v>
      </c>
      <c r="HB178" t="n">
        <v>35.16742</v>
      </c>
      <c r="HC178" t="n">
        <v>35.23189</v>
      </c>
      <c r="HD178" t="n">
        <v>35.29263</v>
      </c>
      <c r="HE178" t="n">
        <v>35.36501</v>
      </c>
      <c r="HF178" t="n">
        <v>35.41056</v>
      </c>
      <c r="HG178" t="n">
        <v>35.46636</v>
      </c>
      <c r="HH178" t="n">
        <v>35.55728</v>
      </c>
      <c r="HI178" t="n">
        <v>35.64804</v>
      </c>
      <c r="HJ178" t="n">
        <v>35.71192</v>
      </c>
      <c r="HK178" t="n">
        <v>35.76072</v>
      </c>
      <c r="HL178" t="n">
        <v>35.82102</v>
      </c>
      <c r="HM178" t="n">
        <v>35.89792</v>
      </c>
      <c r="HN178" t="n">
        <v>35.98311</v>
      </c>
      <c r="HO178" t="n">
        <v>36.06004</v>
      </c>
      <c r="HP178" t="n">
        <v>36.11316</v>
      </c>
      <c r="HQ178" t="n">
        <v>36.15427</v>
      </c>
      <c r="HR178" t="n">
        <v>36.21043</v>
      </c>
      <c r="HS178" t="n">
        <v>36.28566</v>
      </c>
      <c r="HT178" t="n">
        <v>36.35412</v>
      </c>
      <c r="HU178" t="n">
        <v>36.39486</v>
      </c>
      <c r="HV178" t="n">
        <v>36.43776</v>
      </c>
      <c r="HW178" t="n">
        <v>36.48886</v>
      </c>
      <c r="HX178" t="n">
        <v>36.56085</v>
      </c>
      <c r="HY178" t="n">
        <v>36.62687</v>
      </c>
      <c r="HZ178" t="n">
        <v>36.704</v>
      </c>
      <c r="IA178" t="n">
        <v>36.75875</v>
      </c>
      <c r="IB178" t="n">
        <v>36.81886</v>
      </c>
      <c r="IC178" t="n">
        <v>36.88216</v>
      </c>
      <c r="ID178" t="n">
        <v>36.91838</v>
      </c>
      <c r="IE178" t="n">
        <v>36.96304</v>
      </c>
      <c r="IF178" t="n">
        <v>37.02545</v>
      </c>
      <c r="IG178" t="n">
        <v>37.09268</v>
      </c>
      <c r="IH178" t="n">
        <v>37.13556</v>
      </c>
      <c r="II178" t="n">
        <v>37.19337</v>
      </c>
      <c r="IJ178" t="n">
        <v>37.29916</v>
      </c>
      <c r="IK178" t="n">
        <v>37.38769</v>
      </c>
      <c r="IL178" t="n">
        <v>37.46142</v>
      </c>
      <c r="IM178" t="n">
        <v>37.52618</v>
      </c>
      <c r="IN178" t="n">
        <v>37.58323</v>
      </c>
      <c r="IO178" t="n">
        <v>37.63589</v>
      </c>
      <c r="IP178" t="n">
        <v>37.70246</v>
      </c>
      <c r="IQ178" t="n">
        <v>37.77919</v>
      </c>
      <c r="IR178" t="n">
        <v>37.83588</v>
      </c>
      <c r="IS178" t="n">
        <v>37.9215</v>
      </c>
      <c r="IT178" t="n">
        <v>38.00656</v>
      </c>
      <c r="IU178" t="n">
        <v>38.08741</v>
      </c>
      <c r="IV178" t="n">
        <v>38.19111</v>
      </c>
      <c r="IW178" t="n">
        <v>38.29203</v>
      </c>
      <c r="IX178" t="n">
        <v>38.38212</v>
      </c>
      <c r="IY178" t="n">
        <v>38.47571</v>
      </c>
      <c r="IZ178" t="n">
        <v>38.55244</v>
      </c>
      <c r="JA178" t="n">
        <v>38.63386</v>
      </c>
      <c r="JB178" t="n">
        <v>38.71398</v>
      </c>
      <c r="JC178" t="n">
        <v>38.78056</v>
      </c>
      <c r="JD178" t="n">
        <v>38.85518</v>
      </c>
      <c r="JE178" t="n">
        <v>38.93581</v>
      </c>
      <c r="JF178" t="n">
        <v>39.02178</v>
      </c>
      <c r="JG178" t="n">
        <v>39.12191</v>
      </c>
      <c r="JH178" t="n">
        <v>39.21569</v>
      </c>
      <c r="JI178" t="n">
        <v>39.2681</v>
      </c>
      <c r="JJ178" t="n">
        <v>39.32727</v>
      </c>
      <c r="JK178" t="n">
        <v>39.40237</v>
      </c>
      <c r="JL178" t="n">
        <v>39.45817</v>
      </c>
      <c r="JM178" t="n">
        <v>39.5151</v>
      </c>
      <c r="JN178" t="n">
        <v>39.61665</v>
      </c>
      <c r="JO178" t="n">
        <v>39.69365</v>
      </c>
      <c r="JP178" t="n">
        <v>39.76402</v>
      </c>
      <c r="JQ178" t="n">
        <v>39.82077</v>
      </c>
      <c r="JR178" t="n">
        <v>39.86566</v>
      </c>
      <c r="JS178" t="n">
        <v>39.90989</v>
      </c>
      <c r="JT178" t="n">
        <v>39.9532</v>
      </c>
      <c r="JU178" t="n">
        <v>40.0112</v>
      </c>
      <c r="JV178" t="n">
        <v>40.09181</v>
      </c>
      <c r="JW178" t="n">
        <v>40.15841</v>
      </c>
      <c r="JX178" t="n">
        <v>40.21297</v>
      </c>
      <c r="JY178" t="n">
        <v>40.26516</v>
      </c>
      <c r="JZ178" t="n">
        <v>40.31984</v>
      </c>
      <c r="KA178" t="n">
        <v>40.40004</v>
      </c>
      <c r="KB178" t="n">
        <v>40.50338</v>
      </c>
      <c r="KC178" t="n">
        <v>40.58389</v>
      </c>
      <c r="KD178" t="n">
        <v>40.63369</v>
      </c>
      <c r="KE178" t="n">
        <v>40.69086</v>
      </c>
      <c r="KF178" t="n">
        <v>40.7663</v>
      </c>
      <c r="KG178" t="n">
        <v>40.81264</v>
      </c>
      <c r="KH178" t="n">
        <v>40.85337</v>
      </c>
      <c r="KI178" t="n">
        <v>40.90465</v>
      </c>
      <c r="KJ178" t="n">
        <v>40.97585</v>
      </c>
      <c r="KK178" t="n">
        <v>41.04848</v>
      </c>
      <c r="KL178" t="n">
        <v>41.12453</v>
      </c>
      <c r="KM178" t="n">
        <v>41.21123</v>
      </c>
      <c r="KN178" t="n">
        <v>41.2595</v>
      </c>
      <c r="KO178" t="n">
        <v>41.31435</v>
      </c>
      <c r="KP178" t="n">
        <v>41.37805</v>
      </c>
      <c r="KQ178" t="n">
        <v>41.42287</v>
      </c>
      <c r="KR178" t="n">
        <v>41.47289</v>
      </c>
      <c r="KS178" t="n">
        <v>41.51765</v>
      </c>
      <c r="KT178" t="n">
        <v>41.5711</v>
      </c>
      <c r="KU178" t="n">
        <v>41.65761</v>
      </c>
      <c r="KV178" t="n">
        <v>41.69232</v>
      </c>
      <c r="KW178" t="n">
        <v>41.74369</v>
      </c>
      <c r="KX178" t="n">
        <v>41.7671</v>
      </c>
      <c r="KY178" t="n">
        <v>41.79606</v>
      </c>
      <c r="KZ178" t="n">
        <v>41.85886</v>
      </c>
      <c r="LA178" t="n">
        <v>41.96038</v>
      </c>
      <c r="LB178" t="n">
        <v>42.06473</v>
      </c>
      <c r="LC178" t="n">
        <v>42.12299</v>
      </c>
      <c r="LD178" t="n">
        <v>42.1737</v>
      </c>
      <c r="LE178" t="n">
        <v>42.22086</v>
      </c>
      <c r="LF178" t="n">
        <v>42.2631</v>
      </c>
      <c r="LG178" t="n">
        <v>42.3205</v>
      </c>
      <c r="LH178" t="n">
        <v>42.36961</v>
      </c>
      <c r="LI178" t="n">
        <v>42.44492</v>
      </c>
      <c r="LJ178" t="n">
        <v>42.50525</v>
      </c>
      <c r="LK178" t="n">
        <v>42.54217</v>
      </c>
      <c r="LL178" t="n">
        <v>42.58863</v>
      </c>
      <c r="LM178" t="n">
        <v>42.67172</v>
      </c>
      <c r="LN178" t="n">
        <v>42.77381</v>
      </c>
      <c r="LO178" t="n">
        <v>42.85706</v>
      </c>
      <c r="LP178" t="n">
        <v>42.92969</v>
      </c>
      <c r="LQ178" t="n">
        <v>42.97124</v>
      </c>
      <c r="LR178" t="n">
        <v>43.02926</v>
      </c>
      <c r="LS178" t="n">
        <v>43.0787</v>
      </c>
      <c r="LT178" t="n">
        <v>43.15514</v>
      </c>
      <c r="LU178" t="n">
        <v>43.21286</v>
      </c>
      <c r="LV178" t="n">
        <v>43.26834</v>
      </c>
      <c r="LW178" t="n">
        <v>43.34997</v>
      </c>
      <c r="LX178" t="n">
        <v>43.46475</v>
      </c>
      <c r="LY178" t="n">
        <v>43.53436</v>
      </c>
      <c r="LZ178" t="n">
        <v>43.6087</v>
      </c>
      <c r="MA178" t="n">
        <v>43.68373</v>
      </c>
      <c r="MB178" t="n">
        <v>43.74705</v>
      </c>
      <c r="MC178" t="n">
        <v>43.8117</v>
      </c>
      <c r="MD178" t="n">
        <v>43.90347</v>
      </c>
      <c r="ME178" t="n">
        <v>43.97611</v>
      </c>
      <c r="MF178" t="n">
        <v>44.03009</v>
      </c>
      <c r="MG178" t="n">
        <v>44.11751</v>
      </c>
      <c r="MH178" t="n">
        <v>44.19937</v>
      </c>
      <c r="MI178" t="n">
        <v>44.25129</v>
      </c>
      <c r="MJ178" t="n">
        <v>44.32467</v>
      </c>
      <c r="MK178" t="n">
        <v>44.38989</v>
      </c>
      <c r="ML178" t="n">
        <v>44.42327</v>
      </c>
      <c r="MM178" t="n">
        <v>44.4771</v>
      </c>
      <c r="MN178" t="n">
        <v>44.53821</v>
      </c>
      <c r="MO178" t="n">
        <v>44.60204</v>
      </c>
      <c r="MP178" t="n">
        <v>44.69198</v>
      </c>
      <c r="MQ178" t="n">
        <v>44.76804</v>
      </c>
      <c r="MR178" t="n">
        <v>44.84065</v>
      </c>
      <c r="MS178" t="n">
        <v>44.9342</v>
      </c>
      <c r="MT178" t="n">
        <v>45.01653</v>
      </c>
      <c r="MU178" t="n">
        <v>45.1226</v>
      </c>
      <c r="MV178" t="n">
        <v>45.24191</v>
      </c>
      <c r="MW178" t="n">
        <v>45.36825</v>
      </c>
      <c r="MX178" t="n">
        <v>45.44031</v>
      </c>
      <c r="MY178" t="n">
        <v>45.50409</v>
      </c>
      <c r="MZ178" t="n">
        <v>45.58023</v>
      </c>
      <c r="NA178" t="n">
        <v>45.64588</v>
      </c>
      <c r="NB178" t="n">
        <v>45.73129</v>
      </c>
      <c r="NC178" t="n">
        <v>45.81189</v>
      </c>
      <c r="ND178" t="n">
        <v>45.87159</v>
      </c>
      <c r="NE178" t="n">
        <v>45.9142</v>
      </c>
      <c r="NF178" t="n">
        <v>45.93831</v>
      </c>
      <c r="NG178" t="n">
        <v>45.97135</v>
      </c>
      <c r="NH178" t="n">
        <v>46.01375</v>
      </c>
      <c r="NI178" t="n">
        <v>46.04854</v>
      </c>
      <c r="NJ178" t="n">
        <v>46.12809</v>
      </c>
      <c r="NK178" t="n">
        <v>46.24063</v>
      </c>
      <c r="NL178" t="n">
        <v>46.36223</v>
      </c>
      <c r="NM178" t="n">
        <v>46.46004</v>
      </c>
      <c r="NN178" t="n">
        <v>46.53465</v>
      </c>
      <c r="NO178" t="n">
        <v>46.60343</v>
      </c>
      <c r="NP178" t="n">
        <v>46.66489</v>
      </c>
      <c r="NQ178" t="n">
        <v>46.70747</v>
      </c>
      <c r="NR178" t="n">
        <v>46.78021</v>
      </c>
      <c r="NS178" t="n">
        <v>46.87063</v>
      </c>
      <c r="NT178" t="n">
        <v>46.96417</v>
      </c>
      <c r="NU178" t="n">
        <v>47.07225</v>
      </c>
      <c r="NV178" t="n">
        <v>47.16326</v>
      </c>
      <c r="NW178" t="n">
        <v>47.25359</v>
      </c>
      <c r="NX178" t="n">
        <v>47.34738</v>
      </c>
      <c r="NY178" t="n">
        <v>47.43307</v>
      </c>
      <c r="NZ178" t="n">
        <v>47.49382</v>
      </c>
      <c r="OA178" t="n">
        <v>47.58702</v>
      </c>
      <c r="OB178" t="n">
        <v>47.67502</v>
      </c>
      <c r="OC178" t="n">
        <v>47.7794</v>
      </c>
      <c r="OD178" t="n">
        <v>47.83636</v>
      </c>
      <c r="OE178" t="n">
        <v>47.86998</v>
      </c>
      <c r="OF178" t="n">
        <v>47.93134</v>
      </c>
      <c r="OG178" t="n">
        <v>48.01749</v>
      </c>
      <c r="OH178" t="n">
        <v>48.15626</v>
      </c>
      <c r="OI178" t="n">
        <v>48.25607</v>
      </c>
      <c r="OJ178" t="n">
        <v>48.33406</v>
      </c>
      <c r="OK178" t="n">
        <v>48.40172</v>
      </c>
      <c r="OL178" t="n">
        <v>48.45485</v>
      </c>
      <c r="OM178" t="n">
        <v>48.53365</v>
      </c>
      <c r="ON178" t="n">
        <v>48.58095</v>
      </c>
      <c r="OO178" t="n">
        <v>48.64391</v>
      </c>
      <c r="OP178" t="n">
        <v>48.73837</v>
      </c>
      <c r="OQ178" t="n">
        <v>48.83525</v>
      </c>
      <c r="OR178" t="n">
        <v>48.93705</v>
      </c>
      <c r="OS178" t="n">
        <v>49.00872</v>
      </c>
      <c r="OT178" t="n">
        <v>49.09522</v>
      </c>
      <c r="OU178" t="n">
        <v>49.19555</v>
      </c>
      <c r="OV178" t="n">
        <v>49.28957</v>
      </c>
      <c r="OW178" t="n">
        <v>49.38488</v>
      </c>
      <c r="OX178" t="n">
        <v>49.47081</v>
      </c>
      <c r="OY178" t="n">
        <v>49.554</v>
      </c>
      <c r="OZ178" t="n">
        <v>49.61799</v>
      </c>
      <c r="PA178" t="n">
        <v>49.6943</v>
      </c>
      <c r="PB178" t="n">
        <v>49.79975</v>
      </c>
      <c r="PC178" t="n">
        <v>49.90382</v>
      </c>
      <c r="PD178" t="n">
        <v>49.96144</v>
      </c>
      <c r="PE178" t="n">
        <v>50.0316</v>
      </c>
      <c r="PF178" t="n">
        <v>50.08403</v>
      </c>
      <c r="PG178" t="n">
        <v>50.1706</v>
      </c>
      <c r="PH178" t="n">
        <v>50.26508</v>
      </c>
      <c r="PI178" t="n">
        <v>50.31396</v>
      </c>
      <c r="PJ178" t="n">
        <v>50.35812</v>
      </c>
      <c r="PK178" t="n">
        <v>50.42077</v>
      </c>
      <c r="PL178" t="n">
        <v>50.51337</v>
      </c>
      <c r="PM178" t="n">
        <v>50.59718</v>
      </c>
      <c r="PN178" t="n">
        <v>50.67253</v>
      </c>
      <c r="PO178" t="n">
        <v>50.73853</v>
      </c>
      <c r="PP178" t="n">
        <v>50.80985</v>
      </c>
      <c r="PQ178" t="n">
        <v>50.8634</v>
      </c>
      <c r="PR178" t="n">
        <v>50.93867</v>
      </c>
      <c r="PS178" t="n">
        <v>50.98997</v>
      </c>
      <c r="PT178" t="n">
        <v>51.02747</v>
      </c>
      <c r="PU178" t="n">
        <v>51.08691</v>
      </c>
      <c r="PV178" t="n">
        <v>51.16047</v>
      </c>
      <c r="PW178" t="n">
        <v>51.25443</v>
      </c>
      <c r="PX178" t="n">
        <v>51.35756</v>
      </c>
      <c r="PY178" t="n">
        <v>51.43676</v>
      </c>
      <c r="PZ178" t="n">
        <v>51.5194</v>
      </c>
      <c r="QA178" t="n">
        <v>51.61452</v>
      </c>
      <c r="QB178" t="n">
        <v>51.66884</v>
      </c>
      <c r="QC178" t="n">
        <v>51.74566</v>
      </c>
      <c r="QD178" t="n">
        <v>51.82729</v>
      </c>
      <c r="QE178" t="n">
        <v>51.95796</v>
      </c>
      <c r="QF178" t="n">
        <v>52.1</v>
      </c>
      <c r="QG178" t="n">
        <v>52.21038</v>
      </c>
      <c r="QH178" t="n">
        <v>52.29755</v>
      </c>
      <c r="QI178" t="n">
        <v>52.38724</v>
      </c>
      <c r="QJ178" t="n">
        <v>52.44082</v>
      </c>
      <c r="QK178" t="n">
        <v>52.48558</v>
      </c>
      <c r="QL178" t="n">
        <v>52.54807</v>
      </c>
      <c r="QM178" t="n">
        <v>52.61089</v>
      </c>
      <c r="QN178" t="n">
        <v>52.69152</v>
      </c>
      <c r="QO178" t="n">
        <v>52.78791</v>
      </c>
      <c r="QP178" t="n">
        <v>52.84883</v>
      </c>
      <c r="QQ178" t="n">
        <v>52.9281</v>
      </c>
      <c r="QR178" t="n">
        <v>52.98121</v>
      </c>
      <c r="QS178" t="n">
        <v>53.03746</v>
      </c>
      <c r="QT178" t="n">
        <v>53.13654</v>
      </c>
      <c r="QU178" t="n">
        <v>53.21514</v>
      </c>
      <c r="QV178" t="n">
        <v>53.30955</v>
      </c>
      <c r="QW178" t="n">
        <v>53.39923</v>
      </c>
      <c r="QX178" t="n">
        <v>53.4525</v>
      </c>
      <c r="QY178" t="n">
        <v>53.55654</v>
      </c>
      <c r="QZ178" t="n">
        <v>53.69682</v>
      </c>
      <c r="RA178" t="n">
        <v>53.79929</v>
      </c>
      <c r="RB178" t="n">
        <v>53.91159</v>
      </c>
      <c r="RC178" t="n">
        <v>54.00257</v>
      </c>
      <c r="RD178" t="n">
        <v>54.06883</v>
      </c>
      <c r="RE178" t="n">
        <v>54.12147</v>
      </c>
      <c r="RF178" t="n">
        <v>54.19154</v>
      </c>
      <c r="RG178" t="n">
        <v>54.26397</v>
      </c>
      <c r="RH178" t="n">
        <v>54.33315</v>
      </c>
      <c r="RI178" t="n">
        <v>54.41575</v>
      </c>
      <c r="RJ178" t="n">
        <v>54.48656</v>
      </c>
      <c r="RK178" t="n">
        <v>54.5514</v>
      </c>
      <c r="RL178" t="n">
        <v>54.63879</v>
      </c>
      <c r="RM178" t="n">
        <v>54.74347</v>
      </c>
      <c r="RN178" t="n">
        <v>54.82647</v>
      </c>
      <c r="RO178" t="n">
        <v>54.88322</v>
      </c>
      <c r="RP178" t="n">
        <v>54.9457</v>
      </c>
      <c r="RQ178" t="n">
        <v>54.99696</v>
      </c>
      <c r="RR178" t="n">
        <v>55.01945</v>
      </c>
      <c r="RS178" t="n">
        <v>55.04847</v>
      </c>
      <c r="RT178" t="n">
        <v>55.11262</v>
      </c>
      <c r="RU178" t="n">
        <v>55.22919</v>
      </c>
      <c r="RV178" t="n">
        <v>55.30259</v>
      </c>
      <c r="RW178" t="n">
        <v>55.37884</v>
      </c>
      <c r="RX178" t="n">
        <v>55.44959</v>
      </c>
      <c r="RY178" t="n">
        <v>55.52977</v>
      </c>
      <c r="RZ178" t="n">
        <v>55.58282</v>
      </c>
      <c r="SA178" t="n">
        <v>55.66562</v>
      </c>
      <c r="SB178" t="n">
        <v>55.76876</v>
      </c>
      <c r="SC178" t="n">
        <v>55.85582</v>
      </c>
      <c r="SD178" t="n">
        <v>55.95266</v>
      </c>
      <c r="SE178" t="n">
        <v>56.04636</v>
      </c>
      <c r="SF178" t="n">
        <v>56.13807</v>
      </c>
      <c r="SG178" t="n">
        <v>56.21817</v>
      </c>
      <c r="SH178" t="n">
        <v>56.32534</v>
      </c>
      <c r="SI178" t="n">
        <v>56.41796</v>
      </c>
      <c r="SJ178" t="n">
        <v>56.48469</v>
      </c>
      <c r="SK178" t="n">
        <v>56.5372</v>
      </c>
      <c r="SL178" t="n">
        <v>56.61566</v>
      </c>
      <c r="SM178" t="n">
        <v>56.73981</v>
      </c>
      <c r="SN178" t="n">
        <v>56.87085</v>
      </c>
      <c r="SO178" t="n">
        <v>56.9641</v>
      </c>
      <c r="SP178" t="n">
        <v>57.068</v>
      </c>
      <c r="SQ178" t="n">
        <v>57.17126</v>
      </c>
      <c r="SR178" t="n">
        <v>57.25035</v>
      </c>
      <c r="SS178" t="n">
        <v>57.34056</v>
      </c>
      <c r="ST178" t="n">
        <v>57.42248</v>
      </c>
      <c r="SU178" t="n">
        <v>57.52198</v>
      </c>
      <c r="SV178" t="n">
        <v>57.58007</v>
      </c>
      <c r="SW178" t="n">
        <v>57.66224</v>
      </c>
      <c r="SX178" t="n">
        <v>57.75415</v>
      </c>
      <c r="SY178" t="n">
        <v>57.84227</v>
      </c>
      <c r="SZ178" t="n">
        <v>57.9618</v>
      </c>
      <c r="TA178" t="n">
        <v>58.10217</v>
      </c>
      <c r="TB178" t="n">
        <v>58.26125</v>
      </c>
      <c r="TC178" t="n">
        <v>58.36205</v>
      </c>
      <c r="TD178" t="n">
        <v>58.44625</v>
      </c>
      <c r="TE178" t="n">
        <v>58.5727</v>
      </c>
      <c r="TF178" t="n">
        <v>58.65454</v>
      </c>
      <c r="TG178" t="n">
        <v>58.73919</v>
      </c>
      <c r="TH178" t="n">
        <v>58.81159</v>
      </c>
      <c r="TI178" t="n">
        <v>58.8896</v>
      </c>
      <c r="TJ178" t="n">
        <v>58.97005</v>
      </c>
      <c r="TK178" t="n">
        <v>59.03883</v>
      </c>
      <c r="TL178" t="n">
        <v>59.12937</v>
      </c>
      <c r="TM178" t="n">
        <v>59.1956</v>
      </c>
      <c r="TN178" t="n">
        <v>59.25607</v>
      </c>
      <c r="TO178" t="n">
        <v>59.32209</v>
      </c>
      <c r="TP178" t="n">
        <v>59.40311</v>
      </c>
      <c r="TQ178" t="n">
        <v>59.48096</v>
      </c>
      <c r="TR178" t="n">
        <v>59.57667</v>
      </c>
      <c r="TS178" t="n">
        <v>59.68557</v>
      </c>
      <c r="TT178" t="n">
        <v>59.81196</v>
      </c>
      <c r="TU178" t="n">
        <v>59.93338</v>
      </c>
      <c r="TV178" t="n">
        <v>60.03743</v>
      </c>
      <c r="TW178" t="n">
        <v>60.12049</v>
      </c>
      <c r="TX178" t="n">
        <v>60.19847</v>
      </c>
      <c r="TY178" t="n">
        <v>60.29208</v>
      </c>
      <c r="TZ178" t="n">
        <v>60.38325</v>
      </c>
      <c r="UA178" t="n">
        <v>60.4482</v>
      </c>
      <c r="UB178" t="n">
        <v>60.50172</v>
      </c>
      <c r="UC178" t="n">
        <v>60.56415</v>
      </c>
      <c r="UD178" t="n">
        <v>60.6338</v>
      </c>
      <c r="UE178" t="n">
        <v>60.68367</v>
      </c>
      <c r="UF178" t="n">
        <v>60.77598</v>
      </c>
      <c r="UG178" t="n">
        <v>60.87278</v>
      </c>
      <c r="UH178" t="n">
        <v>60.95417</v>
      </c>
      <c r="UI178" t="n">
        <v>61.05286</v>
      </c>
      <c r="UJ178" t="n">
        <v>61.13998</v>
      </c>
      <c r="UK178" t="n">
        <v>61.2138</v>
      </c>
      <c r="UL178" t="n">
        <v>61.27845</v>
      </c>
      <c r="UM178" t="n">
        <v>61.33415</v>
      </c>
      <c r="UN178" t="n">
        <v>61.37622</v>
      </c>
      <c r="UO178" t="n">
        <v>61.47005</v>
      </c>
      <c r="UP178" t="n">
        <v>61.58005</v>
      </c>
      <c r="UQ178" t="n">
        <v>61.68694</v>
      </c>
      <c r="UR178" t="n">
        <v>61.80917</v>
      </c>
      <c r="US178" t="n">
        <v>61.89781</v>
      </c>
      <c r="UT178" t="n">
        <v>61.97633</v>
      </c>
      <c r="UU178" t="n">
        <v>62.04369</v>
      </c>
      <c r="UV178" t="n">
        <v>62.08309</v>
      </c>
      <c r="UW178" t="n">
        <v>62.1669</v>
      </c>
      <c r="UX178" t="n">
        <v>62.25132</v>
      </c>
      <c r="UY178" t="n">
        <v>62.31176</v>
      </c>
      <c r="UZ178" t="n">
        <v>62.38107</v>
      </c>
      <c r="VA178" t="n">
        <v>62.48311</v>
      </c>
      <c r="VB178" t="n">
        <v>62.57534</v>
      </c>
      <c r="VC178" t="n">
        <v>62.67632</v>
      </c>
      <c r="VD178" t="n">
        <v>62.74271</v>
      </c>
      <c r="VE178" t="n">
        <v>62.82756</v>
      </c>
      <c r="VF178" t="n">
        <v>62.90236</v>
      </c>
      <c r="VG178" t="n">
        <v>62.98967</v>
      </c>
      <c r="VH178" t="n">
        <v>63.07304</v>
      </c>
      <c r="VI178" t="n">
        <v>63.15297</v>
      </c>
      <c r="VJ178" t="n">
        <v>63.23953</v>
      </c>
      <c r="VK178" t="n">
        <v>63.34662</v>
      </c>
      <c r="VL178" t="n">
        <v>63.44178</v>
      </c>
      <c r="VM178" t="n">
        <v>63.55671</v>
      </c>
      <c r="VN178" t="n">
        <v>63.64966</v>
      </c>
      <c r="VO178" t="n">
        <v>63.71295</v>
      </c>
      <c r="VP178" t="n">
        <v>63.79147</v>
      </c>
      <c r="VQ178" t="n">
        <v>63.86724</v>
      </c>
      <c r="VR178" t="n">
        <v>63.94817</v>
      </c>
      <c r="VS178" t="n">
        <v>64.02346</v>
      </c>
      <c r="VT178" t="n">
        <v>64.08374999999999</v>
      </c>
      <c r="VU178" t="n">
        <v>64.13145</v>
      </c>
      <c r="VV178" t="n">
        <v>64.18944999999999</v>
      </c>
      <c r="VW178" t="n">
        <v>64.26085</v>
      </c>
      <c r="VX178" t="n">
        <v>64.34056</v>
      </c>
      <c r="VY178" t="n">
        <v>64.40728</v>
      </c>
      <c r="VZ178" t="n">
        <v>64.5017</v>
      </c>
      <c r="WA178" t="n">
        <v>64.62457000000001</v>
      </c>
      <c r="WB178" t="n">
        <v>64.71422</v>
      </c>
      <c r="WC178" t="n">
        <v>64.77482999999999</v>
      </c>
      <c r="WD178" t="n">
        <v>64.8488</v>
      </c>
      <c r="WE178" t="n">
        <v>64.91708</v>
      </c>
      <c r="WF178" t="n">
        <v>64.98505</v>
      </c>
      <c r="WG178" t="n">
        <v>65.066</v>
      </c>
      <c r="WH178" t="n">
        <v>65.19714</v>
      </c>
      <c r="WI178" t="n">
        <v>65.28358</v>
      </c>
      <c r="WJ178" t="n">
        <v>65.35831</v>
      </c>
      <c r="WK178" t="n">
        <v>65.40649999999999</v>
      </c>
      <c r="WL178" t="n">
        <v>65.47257</v>
      </c>
      <c r="WM178" t="n">
        <v>65.54567</v>
      </c>
      <c r="WN178" t="n">
        <v>65.61698</v>
      </c>
      <c r="WO178" t="n">
        <v>65.71237000000001</v>
      </c>
      <c r="WP178" t="n">
        <v>65.81336</v>
      </c>
      <c r="WQ178" t="n">
        <v>65.90921</v>
      </c>
      <c r="WR178" t="n">
        <v>66.00879</v>
      </c>
      <c r="WS178" t="n">
        <v>66.10849</v>
      </c>
      <c r="WT178" t="n">
        <v>66.20833</v>
      </c>
      <c r="WU178" t="n">
        <v>66.30685</v>
      </c>
      <c r="WV178" t="n">
        <v>66.35848</v>
      </c>
      <c r="WW178" t="n">
        <v>66.40559</v>
      </c>
      <c r="WX178" t="n">
        <v>66.5076</v>
      </c>
      <c r="WY178" t="n">
        <v>66.63965</v>
      </c>
      <c r="WZ178" t="n">
        <v>66.72790999999999</v>
      </c>
      <c r="XA178" t="n">
        <v>66.78644</v>
      </c>
      <c r="XB178" t="n">
        <v>66.86614</v>
      </c>
      <c r="XC178" t="n">
        <v>66.98367</v>
      </c>
      <c r="XD178" t="n">
        <v>67.03815</v>
      </c>
      <c r="XE178" t="n">
        <v>67.07532</v>
      </c>
      <c r="XF178" t="n">
        <v>67.15697</v>
      </c>
      <c r="XG178" t="n">
        <v>67.30106000000001</v>
      </c>
      <c r="XH178" t="n">
        <v>67.39675</v>
      </c>
      <c r="XI178" t="n">
        <v>67.51047</v>
      </c>
      <c r="XJ178" t="n">
        <v>67.61354</v>
      </c>
      <c r="XK178" t="n">
        <v>67.7129</v>
      </c>
      <c r="XL178" t="n">
        <v>67.79415</v>
      </c>
      <c r="XM178" t="n">
        <v>67.90736</v>
      </c>
      <c r="XN178" t="n">
        <v>67.99644000000001</v>
      </c>
      <c r="XO178" t="n">
        <v>68.07890999999999</v>
      </c>
      <c r="XP178" t="n">
        <v>68.18076000000001</v>
      </c>
      <c r="XQ178" t="n">
        <v>68.30498</v>
      </c>
      <c r="XR178" t="n">
        <v>68.41931</v>
      </c>
      <c r="XS178" t="n">
        <v>68.54105</v>
      </c>
      <c r="XT178" t="n">
        <v>68.64529</v>
      </c>
      <c r="XU178" t="n">
        <v>68.71239</v>
      </c>
      <c r="XV178" t="n">
        <v>68.81112</v>
      </c>
      <c r="XW178" t="n">
        <v>68.96813</v>
      </c>
      <c r="XX178" t="n">
        <v>69.10487000000001</v>
      </c>
      <c r="XY178" t="n">
        <v>69.20688</v>
      </c>
      <c r="XZ178" t="n">
        <v>69.33262999999999</v>
      </c>
      <c r="YA178" t="n">
        <v>69.44517</v>
      </c>
      <c r="YB178" t="n">
        <v>69.53986</v>
      </c>
      <c r="YC178" t="n">
        <v>69.61474</v>
      </c>
      <c r="YD178" t="n">
        <v>69.75933999999999</v>
      </c>
      <c r="YE178" t="n">
        <v>69.92767000000001</v>
      </c>
      <c r="YF178" t="n">
        <v>70.05996</v>
      </c>
      <c r="YG178" t="n">
        <v>70.16046</v>
      </c>
      <c r="YH178" t="n">
        <v>70.29071</v>
      </c>
      <c r="YI178" t="n">
        <v>70.45843000000001</v>
      </c>
      <c r="YJ178" t="n">
        <v>70.56201</v>
      </c>
      <c r="YK178" t="n">
        <v>70.63348000000001</v>
      </c>
      <c r="YL178" t="n">
        <v>70.77804999999999</v>
      </c>
      <c r="YM178" t="n">
        <v>70.95151</v>
      </c>
      <c r="YN178" t="n">
        <v>71.06019999999999</v>
      </c>
      <c r="YO178" t="n">
        <v>71.17762</v>
      </c>
      <c r="YP178" t="n">
        <v>71.27956</v>
      </c>
      <c r="YQ178" t="n">
        <v>71.36109</v>
      </c>
      <c r="YR178" t="n">
        <v>71.46011</v>
      </c>
      <c r="YS178" t="n">
        <v>71.56479</v>
      </c>
      <c r="YT178" t="n">
        <v>71.6755</v>
      </c>
      <c r="YU178" t="n">
        <v>71.79109</v>
      </c>
      <c r="YV178" t="n">
        <v>71.88094</v>
      </c>
      <c r="YW178" t="n">
        <v>72.05627</v>
      </c>
      <c r="YX178" t="n">
        <v>72.21706</v>
      </c>
      <c r="YY178" t="n">
        <v>72.38661</v>
      </c>
      <c r="YZ178" t="n">
        <v>72.548</v>
      </c>
      <c r="ZA178" t="n">
        <v>72.67928000000001</v>
      </c>
      <c r="ZB178" t="n">
        <v>72.78216999999999</v>
      </c>
      <c r="ZC178" t="n">
        <v>72.83893</v>
      </c>
      <c r="ZD178" t="n">
        <v>72.89679</v>
      </c>
      <c r="ZE178" t="n">
        <v>72.95756</v>
      </c>
      <c r="ZF178" t="n">
        <v>73.04253</v>
      </c>
      <c r="ZG178" t="n">
        <v>73.10812</v>
      </c>
      <c r="ZH178" t="n">
        <v>73.21203</v>
      </c>
      <c r="ZI178" t="n">
        <v>73.35364</v>
      </c>
      <c r="ZJ178" t="n">
        <v>73.47674000000001</v>
      </c>
      <c r="ZK178" t="n">
        <v>73.63074</v>
      </c>
      <c r="ZL178" t="n">
        <v>73.76318000000001</v>
      </c>
      <c r="ZM178" t="n">
        <v>73.86011999999999</v>
      </c>
      <c r="ZN178" t="n">
        <v>73.93805999999999</v>
      </c>
      <c r="ZO178" t="n">
        <v>74.12741</v>
      </c>
      <c r="ZP178" t="n">
        <v>74.3835</v>
      </c>
      <c r="ZQ178" t="n">
        <v>74.55139</v>
      </c>
      <c r="ZR178" t="n">
        <v>74.70885</v>
      </c>
      <c r="ZS178" t="n">
        <v>74.84385</v>
      </c>
      <c r="ZT178" t="n">
        <v>75.00189</v>
      </c>
      <c r="ZU178" t="n">
        <v>75.12078</v>
      </c>
      <c r="ZV178" t="n">
        <v>75.23873</v>
      </c>
      <c r="ZW178" t="n">
        <v>75.32874</v>
      </c>
      <c r="ZX178" t="n">
        <v>75.44627</v>
      </c>
      <c r="ZY178" t="n">
        <v>75.5622</v>
      </c>
      <c r="ZZ178" t="n">
        <v>75.68312</v>
      </c>
      <c r="AAA178" t="n">
        <v>75.83768999999999</v>
      </c>
      <c r="AAB178" t="n">
        <v>76.01005000000001</v>
      </c>
      <c r="AAC178" t="n">
        <v>76.13681</v>
      </c>
      <c r="AAD178" t="n">
        <v>76.26851000000001</v>
      </c>
      <c r="AAE178" t="n">
        <v>76.41177</v>
      </c>
      <c r="AAF178" t="n">
        <v>76.49763</v>
      </c>
      <c r="AAG178" t="n">
        <v>76.61272</v>
      </c>
      <c r="AAH178" t="n">
        <v>76.73872</v>
      </c>
      <c r="AAI178" t="n">
        <v>76.85586000000001</v>
      </c>
      <c r="AAJ178" t="n">
        <v>76.92609</v>
      </c>
      <c r="AAK178" t="n">
        <v>76.99256</v>
      </c>
      <c r="AAL178" t="n">
        <v>77.07462</v>
      </c>
      <c r="AAM178" t="n">
        <v>77.16444</v>
      </c>
      <c r="AAN178" t="n">
        <v>77.26546</v>
      </c>
      <c r="AAO178" t="n">
        <v>77.41836000000001</v>
      </c>
      <c r="AAP178" t="n">
        <v>77.61684</v>
      </c>
      <c r="AAQ178" t="n">
        <v>77.75758</v>
      </c>
      <c r="AAR178" t="n">
        <v>77.88126</v>
      </c>
      <c r="AAS178" t="n">
        <v>78.00733</v>
      </c>
      <c r="AAT178" t="n">
        <v>78.15241</v>
      </c>
      <c r="AAU178" t="n">
        <v>78.28574999999999</v>
      </c>
      <c r="AAV178" t="n">
        <v>78.39439</v>
      </c>
      <c r="AAW178" t="n">
        <v>78.52334999999999</v>
      </c>
      <c r="AAX178" t="n">
        <v>78.64471</v>
      </c>
      <c r="AAY178" t="n">
        <v>78.76841</v>
      </c>
      <c r="AAZ178" t="n">
        <v>78.86514</v>
      </c>
      <c r="ABA178" t="n">
        <v>78.95569</v>
      </c>
      <c r="ABB178" t="n">
        <v>79.04922999999999</v>
      </c>
      <c r="ABC178" t="n">
        <v>79.19797</v>
      </c>
      <c r="ABD178" t="n">
        <v>79.33192</v>
      </c>
      <c r="ABE178" t="n">
        <v>79.42802</v>
      </c>
      <c r="ABF178" t="n">
        <v>79.58085</v>
      </c>
      <c r="ABG178" t="n">
        <v>79.77172</v>
      </c>
      <c r="ABH178" t="n">
        <v>79.93858</v>
      </c>
      <c r="ABI178" t="n">
        <v>80.12135000000001</v>
      </c>
      <c r="ABJ178" t="n">
        <v>80.29198</v>
      </c>
      <c r="ABK178" t="n">
        <v>80.41091</v>
      </c>
      <c r="ABL178" t="n">
        <v>80.50469</v>
      </c>
      <c r="ABM178" t="n">
        <v>80.59134</v>
      </c>
      <c r="ABN178" t="n">
        <v>80.7265</v>
      </c>
      <c r="ABO178" t="n">
        <v>80.88014</v>
      </c>
      <c r="ABP178" t="n">
        <v>81.01255</v>
      </c>
      <c r="ABQ178" t="n">
        <v>81.11239</v>
      </c>
      <c r="ABR178" t="n">
        <v>81.20219</v>
      </c>
      <c r="ABS178" t="n">
        <v>81.38199</v>
      </c>
      <c r="ABT178" t="n">
        <v>81.50515</v>
      </c>
      <c r="ABU178" t="n">
        <v>81.6198</v>
      </c>
      <c r="ABV178" t="n">
        <v>81.79518</v>
      </c>
      <c r="ABW178" t="n">
        <v>81.92579000000001</v>
      </c>
      <c r="ABX178" t="n">
        <v>82.02070999999999</v>
      </c>
      <c r="ABY178" t="n">
        <v>82.17462</v>
      </c>
      <c r="ABZ178" t="n">
        <v>82.30479</v>
      </c>
      <c r="ACA178" t="n">
        <v>82.40309000000001</v>
      </c>
      <c r="ACB178" t="n">
        <v>82.50733</v>
      </c>
      <c r="ACC178" t="n">
        <v>82.60131</v>
      </c>
      <c r="ACD178" t="n">
        <v>82.76694999999999</v>
      </c>
      <c r="ACE178" t="n">
        <v>82.94221</v>
      </c>
      <c r="ACF178" t="n">
        <v>83.08183</v>
      </c>
      <c r="ACG178" t="n">
        <v>83.21205</v>
      </c>
      <c r="ACH178" t="n">
        <v>83.34865000000001</v>
      </c>
      <c r="ACI178" t="n">
        <v>83.46259999999999</v>
      </c>
      <c r="ACJ178" t="n">
        <v>83.56708</v>
      </c>
      <c r="ACK178" t="n">
        <v>83.68472</v>
      </c>
      <c r="ACL178" t="n">
        <v>83.80625999999999</v>
      </c>
      <c r="ACM178" t="n">
        <v>83.93245</v>
      </c>
      <c r="ACN178" t="n">
        <v>84.05029</v>
      </c>
      <c r="ACO178" t="n">
        <v>84.22456</v>
      </c>
      <c r="ACP178" t="n">
        <v>84.38087</v>
      </c>
      <c r="ACQ178" t="n">
        <v>84.49933</v>
      </c>
      <c r="ACR178" t="n">
        <v>84.61196</v>
      </c>
      <c r="ACS178" t="n">
        <v>84.70829000000001</v>
      </c>
      <c r="ACT178" t="n">
        <v>84.81564</v>
      </c>
      <c r="ACU178" t="n">
        <v>84.93974</v>
      </c>
      <c r="ACV178" t="n">
        <v>85.04592</v>
      </c>
      <c r="ACW178" t="n">
        <v>85.16933</v>
      </c>
      <c r="ACX178" t="n">
        <v>85.29692</v>
      </c>
      <c r="ACY178" t="n">
        <v>85.48837</v>
      </c>
      <c r="ACZ178" t="n">
        <v>85.70397</v>
      </c>
      <c r="ADA178" t="n">
        <v>85.93419</v>
      </c>
      <c r="ADB178" t="n">
        <v>86.10648999999999</v>
      </c>
      <c r="ADC178" t="n">
        <v>86.25738</v>
      </c>
      <c r="ADD178" t="n">
        <v>86.43286000000001</v>
      </c>
      <c r="ADE178" t="n">
        <v>86.6386</v>
      </c>
      <c r="ADF178" t="n">
        <v>86.84877</v>
      </c>
      <c r="ADG178" t="n">
        <v>86.97472</v>
      </c>
      <c r="ADH178" t="n">
        <v>87.09824</v>
      </c>
      <c r="ADI178" t="n">
        <v>87.27084000000001</v>
      </c>
      <c r="ADJ178" t="n">
        <v>87.41043000000001</v>
      </c>
      <c r="ADK178" t="n">
        <v>87.53001999999999</v>
      </c>
      <c r="ADL178" t="n">
        <v>87.69595</v>
      </c>
      <c r="ADM178" t="n">
        <v>87.84916</v>
      </c>
      <c r="ADN178" t="n">
        <v>87.96716000000001</v>
      </c>
      <c r="ADO178" t="n">
        <v>88.10624</v>
      </c>
      <c r="ADP178" t="n">
        <v>88.3222</v>
      </c>
      <c r="ADQ178" t="n">
        <v>88.52486</v>
      </c>
      <c r="ADR178" t="n">
        <v>88.71307</v>
      </c>
      <c r="ADS178" t="n">
        <v>88.83691</v>
      </c>
      <c r="ADT178" t="n">
        <v>88.95457</v>
      </c>
      <c r="ADU178" t="n">
        <v>89.08595</v>
      </c>
      <c r="ADV178" t="n">
        <v>89.1818</v>
      </c>
      <c r="ADW178" t="n">
        <v>89.31412</v>
      </c>
      <c r="ADX178" t="n">
        <v>89.46239</v>
      </c>
      <c r="ADY178" t="n">
        <v>89.63003999999999</v>
      </c>
      <c r="ADZ178" t="n">
        <v>89.76118</v>
      </c>
      <c r="AEA178" t="n">
        <v>89.88321000000001</v>
      </c>
      <c r="AEB178" t="n">
        <v>90.01418</v>
      </c>
      <c r="AEC178" t="n">
        <v>90.14324000000001</v>
      </c>
      <c r="AED178" t="n">
        <v>90.29562</v>
      </c>
      <c r="AEE178" t="n">
        <v>90.48375</v>
      </c>
      <c r="AEF178" t="n">
        <v>90.70956</v>
      </c>
      <c r="AEG178" t="n">
        <v>90.88885999999999</v>
      </c>
      <c r="AEH178" t="n">
        <v>91.00561</v>
      </c>
      <c r="AEI178" t="n">
        <v>91.17999</v>
      </c>
      <c r="AEJ178" t="n">
        <v>91.35239</v>
      </c>
      <c r="AEK178" t="n">
        <v>91.51770999999999</v>
      </c>
      <c r="AEL178" t="n">
        <v>91.6857</v>
      </c>
      <c r="AEM178" t="n">
        <v>91.84281</v>
      </c>
      <c r="AEN178" t="n">
        <v>92.00268</v>
      </c>
      <c r="AEO178" t="n">
        <v>92.20403</v>
      </c>
      <c r="AEP178" t="n">
        <v>92.43754</v>
      </c>
      <c r="AEQ178" t="n">
        <v>92.6872</v>
      </c>
      <c r="AER178" t="n">
        <v>92.93763</v>
      </c>
      <c r="AES178" t="n">
        <v>93.19893999999999</v>
      </c>
      <c r="AET178" t="n">
        <v>93.4259</v>
      </c>
      <c r="AEU178" t="n">
        <v>93.63086</v>
      </c>
      <c r="AEV178" t="n">
        <v>93.86448</v>
      </c>
      <c r="AEW178" t="n">
        <v>94.05911999999999</v>
      </c>
      <c r="AEX178" t="n">
        <v>94.24554000000001</v>
      </c>
      <c r="AEY178" t="n">
        <v>94.44998</v>
      </c>
      <c r="AEZ178" t="n">
        <v>94.66901</v>
      </c>
      <c r="AFA178" t="n">
        <v>94.85069</v>
      </c>
      <c r="AFB178" t="n">
        <v>95.0128</v>
      </c>
      <c r="AFC178" t="n">
        <v>95.20103</v>
      </c>
      <c r="AFD178" t="n">
        <v>95.38503</v>
      </c>
      <c r="AFE178" t="n">
        <v>95.60523999999999</v>
      </c>
      <c r="AFF178" t="n">
        <v>95.78474</v>
      </c>
      <c r="AFG178" t="n">
        <v>95.91909</v>
      </c>
      <c r="AFH178" t="n">
        <v>96.10209999999999</v>
      </c>
      <c r="AFI178" t="n">
        <v>96.2787</v>
      </c>
      <c r="AFJ178" t="n">
        <v>96.43935999999999</v>
      </c>
      <c r="AFK178" t="n">
        <v>96.6387</v>
      </c>
      <c r="AFL178" t="n">
        <v>96.87402</v>
      </c>
      <c r="AFM178" t="n">
        <v>97.10774000000001</v>
      </c>
      <c r="AFN178" t="n">
        <v>97.29236</v>
      </c>
      <c r="AFO178" t="n">
        <v>97.48344</v>
      </c>
      <c r="AFP178" t="n">
        <v>97.70448</v>
      </c>
      <c r="AFQ178" t="n">
        <v>97.97574</v>
      </c>
      <c r="AFR178" t="n">
        <v>98.17554</v>
      </c>
      <c r="AFS178" t="n">
        <v>98.37157999999999</v>
      </c>
      <c r="AFT178" t="n">
        <v>98.61299</v>
      </c>
      <c r="AFU178" t="n">
        <v>98.85037</v>
      </c>
      <c r="AFV178" t="n">
        <v>99.04321</v>
      </c>
      <c r="AFW178" t="n">
        <v>99.24243</v>
      </c>
      <c r="AFX178" t="n">
        <v>99.46243</v>
      </c>
      <c r="AFY178" t="n">
        <v>99.66952000000001</v>
      </c>
      <c r="AFZ178" t="n">
        <v>99.86344</v>
      </c>
      <c r="AGA178" t="n">
        <v>100.12079</v>
      </c>
      <c r="AGB178" t="n">
        <v>100.46909</v>
      </c>
      <c r="AGC178" t="n">
        <v>100.76769</v>
      </c>
      <c r="AGD178" t="n">
        <v>101.012</v>
      </c>
      <c r="AGE178" t="n">
        <v>101.24343</v>
      </c>
      <c r="AGF178" t="n">
        <v>101.46014</v>
      </c>
      <c r="AGG178" t="n">
        <v>101.66601</v>
      </c>
      <c r="AGH178" t="n">
        <v>101.89616</v>
      </c>
      <c r="AGI178" t="n">
        <v>102.12177</v>
      </c>
      <c r="AGJ178" t="n">
        <v>102.40242</v>
      </c>
      <c r="AGK178" t="n">
        <v>102.66135</v>
      </c>
      <c r="AGL178" t="n">
        <v>102.96853</v>
      </c>
      <c r="AGM178" t="n">
        <v>103.32869</v>
      </c>
      <c r="AGN178" t="n">
        <v>103.59947</v>
      </c>
      <c r="AGO178" t="n">
        <v>103.89747</v>
      </c>
      <c r="AGP178" t="n">
        <v>104.16949</v>
      </c>
      <c r="AGQ178" t="n">
        <v>104.35376</v>
      </c>
      <c r="AGR178" t="n">
        <v>104.53345</v>
      </c>
      <c r="AGS178" t="n">
        <v>104.82709</v>
      </c>
      <c r="AGT178" t="n">
        <v>105.10934</v>
      </c>
      <c r="AGU178" t="n">
        <v>105.3856</v>
      </c>
      <c r="AGV178" t="n">
        <v>105.65414</v>
      </c>
      <c r="AGW178" t="n">
        <v>105.94927</v>
      </c>
      <c r="AGX178" t="n">
        <v>106.33218</v>
      </c>
      <c r="AGY178" t="n">
        <v>106.72655</v>
      </c>
      <c r="AGZ178" t="n">
        <v>107.07298</v>
      </c>
      <c r="AHA178" t="n">
        <v>107.36794</v>
      </c>
      <c r="AHB178" t="n">
        <v>107.64915</v>
      </c>
      <c r="AHC178" t="n">
        <v>107.90178</v>
      </c>
      <c r="AHD178" t="n">
        <v>108.16251</v>
      </c>
      <c r="AHE178" t="n">
        <v>108.47578</v>
      </c>
      <c r="AHF178" t="n">
        <v>108.81241</v>
      </c>
      <c r="AHG178" t="n">
        <v>109.20225</v>
      </c>
      <c r="AHH178" t="n">
        <v>109.55135</v>
      </c>
      <c r="AHI178" t="n">
        <v>109.92847</v>
      </c>
      <c r="AHJ178" t="n">
        <v>110.25911</v>
      </c>
      <c r="AHK178" t="n">
        <v>110.71162</v>
      </c>
      <c r="AHL178" t="n">
        <v>111.18357</v>
      </c>
      <c r="AHM178" t="n">
        <v>111.45004</v>
      </c>
      <c r="AHN178" t="n">
        <v>111.86339</v>
      </c>
      <c r="AHO178" t="n">
        <v>112.39955</v>
      </c>
      <c r="AHP178" t="n">
        <v>112.82453</v>
      </c>
      <c r="AHQ178" t="n">
        <v>113.15719</v>
      </c>
      <c r="AHR178" t="n">
        <v>113.48647</v>
      </c>
      <c r="AHS178" t="n">
        <v>113.81691</v>
      </c>
      <c r="AHT178" t="n">
        <v>114.07234</v>
      </c>
      <c r="AHU178" t="n">
        <v>114.4016</v>
      </c>
      <c r="AHV178" t="n">
        <v>114.93295</v>
      </c>
      <c r="AHW178" t="n">
        <v>115.42513</v>
      </c>
      <c r="AHX178" t="n">
        <v>115.78705</v>
      </c>
      <c r="AHY178" t="n">
        <v>116.30348</v>
      </c>
      <c r="AHZ178" t="n">
        <v>116.81955</v>
      </c>
      <c r="AIA178" t="n">
        <v>117.29256</v>
      </c>
      <c r="AIB178" t="n">
        <v>117.82526</v>
      </c>
      <c r="AIC178" t="n">
        <v>118.37579</v>
      </c>
      <c r="AID178" t="n">
        <v>118.91073</v>
      </c>
      <c r="AIE178" t="n">
        <v>119.40488</v>
      </c>
      <c r="AIF178" t="n">
        <v>119.94096</v>
      </c>
      <c r="AIG178" t="n">
        <v>120.40658</v>
      </c>
      <c r="AIH178" t="n">
        <v>120.90431</v>
      </c>
      <c r="AII178" t="n">
        <v>121.54233</v>
      </c>
      <c r="AIJ178" t="n">
        <v>122.18178</v>
      </c>
      <c r="AIK178" t="n">
        <v>122.67635</v>
      </c>
      <c r="AIL178" t="n">
        <v>123.07777</v>
      </c>
      <c r="AIM178" t="n">
        <v>123.47471</v>
      </c>
      <c r="AIN178" t="n">
        <v>124.01495</v>
      </c>
      <c r="AIO178" t="n">
        <v>124.70106</v>
      </c>
      <c r="AIP178" t="n">
        <v>125.2022</v>
      </c>
      <c r="AIQ178" t="n">
        <v>125.43273</v>
      </c>
      <c r="AIR178" t="n">
        <v>125.8793</v>
      </c>
      <c r="AIS178" t="n">
        <v>126.52207</v>
      </c>
      <c r="AIT178" t="n">
        <v>127.17885</v>
      </c>
      <c r="AIU178" t="n">
        <v>127.89629</v>
      </c>
      <c r="AIV178" t="n">
        <v>128.73384</v>
      </c>
      <c r="AIW178" t="n">
        <v>129.42241</v>
      </c>
      <c r="AIX178" t="n">
        <v>130.04482</v>
      </c>
      <c r="AIY178" t="n">
        <v>130.70332</v>
      </c>
      <c r="AIZ178" t="n">
        <v>131.14572</v>
      </c>
      <c r="AJA178" t="n">
        <v>131.45261</v>
      </c>
      <c r="AJB178" t="n">
        <v>131.87982</v>
      </c>
      <c r="AJC178" t="n">
        <v>132.55595</v>
      </c>
      <c r="AJD178" t="n">
        <v>133.13493</v>
      </c>
      <c r="AJE178" t="n">
        <v>133.70068</v>
      </c>
      <c r="AJF178" t="n">
        <v>134.50284</v>
      </c>
      <c r="AJG178" t="n">
        <v>135.3595</v>
      </c>
      <c r="AJH178" t="n">
        <v>135.91386</v>
      </c>
      <c r="AJI178" t="n">
        <v>136.65952</v>
      </c>
      <c r="AJJ178" t="n">
        <v>137.64899</v>
      </c>
      <c r="AJK178" t="n">
        <v>138.5325</v>
      </c>
      <c r="AJL178" t="n">
        <v>139.42653</v>
      </c>
      <c r="AJM178" t="n">
        <v>140.27129</v>
      </c>
      <c r="AJN178" t="n">
        <v>141.12604</v>
      </c>
      <c r="AJO178" t="n">
        <v>141.92206</v>
      </c>
      <c r="AJP178" t="n">
        <v>142.60663</v>
      </c>
      <c r="AJQ178" t="n">
        <v>143.40685</v>
      </c>
      <c r="AJR178" t="n">
        <v>144.36131</v>
      </c>
      <c r="AJS178" t="n">
        <v>145.31525</v>
      </c>
      <c r="AJT178" t="n">
        <v>146.37457</v>
      </c>
      <c r="AJU178" t="n">
        <v>147.60349</v>
      </c>
      <c r="AJV178" t="n">
        <v>148.95905</v>
      </c>
      <c r="AJW178" t="n">
        <v>150.06346</v>
      </c>
      <c r="AJX178" t="n">
        <v>151.39899</v>
      </c>
      <c r="AJY178" t="n">
        <v>153.03467</v>
      </c>
      <c r="AJZ178" t="n">
        <v>154.62239</v>
      </c>
      <c r="AKA178" t="n">
        <v>156.21237</v>
      </c>
      <c r="AKB178" t="n">
        <v>157.8705</v>
      </c>
      <c r="AKC178" t="n">
        <v>159.00269</v>
      </c>
      <c r="AKD178" t="n">
        <v>159.92256</v>
      </c>
      <c r="AKE178" t="n">
        <v>161.47499</v>
      </c>
      <c r="AKF178" t="n">
        <v>163.1053</v>
      </c>
      <c r="AKG178" t="n">
        <v>164.45834</v>
      </c>
      <c r="AKH178" t="n">
        <v>166.06662</v>
      </c>
      <c r="AKI178" t="n">
        <v>167.8231</v>
      </c>
      <c r="AKJ178" t="n">
        <v>169.40689</v>
      </c>
      <c r="AKK178" t="n">
        <v>170.8174</v>
      </c>
      <c r="AKL178" t="n">
        <v>172.26131</v>
      </c>
      <c r="AKM178" t="n">
        <v>173.92513</v>
      </c>
      <c r="AKN178" t="n">
        <v>176.6273</v>
      </c>
      <c r="AKO178" t="n">
        <v>179.50453</v>
      </c>
      <c r="AKP178" t="n">
        <v>181.69792</v>
      </c>
      <c r="AKQ178" t="n">
        <v>183.84244</v>
      </c>
      <c r="AKR178" t="n">
        <v>185.7771</v>
      </c>
      <c r="AKS178" t="n">
        <v>187.38997</v>
      </c>
      <c r="AKT178" t="n">
        <v>188.88129</v>
      </c>
      <c r="AKU178" t="n">
        <v>190.82486</v>
      </c>
      <c r="AKV178" t="n">
        <v>193.60825</v>
      </c>
      <c r="AKW178" t="n">
        <v>196.4575</v>
      </c>
      <c r="AKX178" t="n">
        <v>199.38922</v>
      </c>
      <c r="AKY178" t="n">
        <v>202.80351</v>
      </c>
      <c r="AKZ178" t="n">
        <v>206.11429</v>
      </c>
      <c r="ALA178" t="n">
        <v>208.705</v>
      </c>
      <c r="ALB178" t="n">
        <v>211.92345</v>
      </c>
      <c r="ALC178" t="n">
        <v>216.70357</v>
      </c>
      <c r="ALD178" t="n">
        <v>221.37973</v>
      </c>
      <c r="ALE178" t="n">
        <v>226.10129</v>
      </c>
      <c r="ALF178" t="n">
        <v>233.54912</v>
      </c>
      <c r="ALG178" t="n">
        <v>241.57022</v>
      </c>
      <c r="ALH178" t="n">
        <v>247.74913</v>
      </c>
      <c r="ALI178" t="n">
        <v>254.82185</v>
      </c>
      <c r="ALJ178" t="n">
        <v>264.81131</v>
      </c>
      <c r="ALK178" t="n">
        <v>278.68222</v>
      </c>
      <c r="ALL178" t="n">
        <v>296.37567</v>
      </c>
      <c r="ALM178" t="n">
        <v>318.17627</v>
      </c>
      <c r="ALN178" t="n">
        <v>353.34381</v>
      </c>
      <c r="ALO178" t="n">
        <v>496.39832</v>
      </c>
    </row>
    <row r="179">
      <c r="A179" t="inlineStr">
        <is>
          <t>Albania</t>
        </is>
      </c>
      <c r="B179" t="inlineStr">
        <is>
          <t>ALB</t>
        </is>
      </c>
      <c r="C179" s="13">
        <f>AVERAGE(SI179,SJ179)</f>
        <v/>
      </c>
      <c r="D179" t="n">
        <v>2.97723</v>
      </c>
      <c r="E179" t="n">
        <v>3.27915</v>
      </c>
      <c r="F179" t="n">
        <v>3.44007</v>
      </c>
      <c r="G179" t="n">
        <v>3.59113</v>
      </c>
      <c r="H179" t="n">
        <v>3.80894</v>
      </c>
      <c r="I179" t="n">
        <v>3.9753</v>
      </c>
      <c r="J179" t="n">
        <v>4.03483</v>
      </c>
      <c r="K179" t="n">
        <v>4.09724</v>
      </c>
      <c r="L179" t="n">
        <v>4.23771</v>
      </c>
      <c r="M179" t="n">
        <v>4.27208</v>
      </c>
      <c r="N179" t="n">
        <v>4.31682</v>
      </c>
      <c r="O179" t="n">
        <v>4.37315</v>
      </c>
      <c r="P179" t="n">
        <v>4.44748</v>
      </c>
      <c r="Q179" t="n">
        <v>4.60053</v>
      </c>
      <c r="R179" t="n">
        <v>4.68553</v>
      </c>
      <c r="S179" t="n">
        <v>4.74646</v>
      </c>
      <c r="T179" t="n">
        <v>4.8402</v>
      </c>
      <c r="U179" t="n">
        <v>4.92606</v>
      </c>
      <c r="V179" t="n">
        <v>4.95202</v>
      </c>
      <c r="W179" t="n">
        <v>5.0004</v>
      </c>
      <c r="X179" t="n">
        <v>5.04716</v>
      </c>
      <c r="Y179" t="n">
        <v>5.12051</v>
      </c>
      <c r="Z179" t="n">
        <v>5.16496</v>
      </c>
      <c r="AA179" t="n">
        <v>5.20786</v>
      </c>
      <c r="AB179" t="n">
        <v>5.31809</v>
      </c>
      <c r="AC179" t="n">
        <v>5.35586</v>
      </c>
      <c r="AD179" t="n">
        <v>5.38825</v>
      </c>
      <c r="AE179" t="n">
        <v>5.42251</v>
      </c>
      <c r="AF179" t="n">
        <v>5.45071</v>
      </c>
      <c r="AG179" t="n">
        <v>5.46934</v>
      </c>
      <c r="AH179" t="n">
        <v>5.48062</v>
      </c>
      <c r="AI179" t="n">
        <v>5.5141</v>
      </c>
      <c r="AJ179" t="n">
        <v>5.53713</v>
      </c>
      <c r="AK179" t="n">
        <v>5.57262</v>
      </c>
      <c r="AL179" t="n">
        <v>5.66305</v>
      </c>
      <c r="AM179" t="n">
        <v>5.70685</v>
      </c>
      <c r="AN179" t="n">
        <v>5.72494</v>
      </c>
      <c r="AO179" t="n">
        <v>5.76514</v>
      </c>
      <c r="AP179" t="n">
        <v>5.78832</v>
      </c>
      <c r="AQ179" t="n">
        <v>5.82645</v>
      </c>
      <c r="AR179" t="n">
        <v>5.88163</v>
      </c>
      <c r="AS179" t="n">
        <v>5.91796</v>
      </c>
      <c r="AT179" t="n">
        <v>5.9828</v>
      </c>
      <c r="AU179" t="n">
        <v>6.12578</v>
      </c>
      <c r="AV179" t="n">
        <v>6.2281</v>
      </c>
      <c r="AW179" t="n">
        <v>6.23849</v>
      </c>
      <c r="AX179" t="n">
        <v>6.26939</v>
      </c>
      <c r="AY179" t="n">
        <v>6.30659</v>
      </c>
      <c r="AZ179" t="n">
        <v>6.35152</v>
      </c>
      <c r="BA179" t="n">
        <v>6.3904</v>
      </c>
      <c r="BB179" t="n">
        <v>6.40287</v>
      </c>
      <c r="BC179" t="n">
        <v>6.411</v>
      </c>
      <c r="BD179" t="n">
        <v>6.43567</v>
      </c>
      <c r="BE179" t="n">
        <v>6.4455</v>
      </c>
      <c r="BF179" t="n">
        <v>6.46491</v>
      </c>
      <c r="BG179" t="n">
        <v>6.49375</v>
      </c>
      <c r="BH179" t="n">
        <v>6.52133</v>
      </c>
      <c r="BI179" t="n">
        <v>6.5442</v>
      </c>
      <c r="BJ179" t="n">
        <v>6.56093</v>
      </c>
      <c r="BK179" t="n">
        <v>6.62319</v>
      </c>
      <c r="BL179" t="n">
        <v>6.69598</v>
      </c>
      <c r="BM179" t="n">
        <v>6.74889</v>
      </c>
      <c r="BN179" t="n">
        <v>6.80212</v>
      </c>
      <c r="BO179" t="n">
        <v>6.84736</v>
      </c>
      <c r="BP179" t="n">
        <v>6.90052</v>
      </c>
      <c r="BQ179" t="n">
        <v>6.93174</v>
      </c>
      <c r="BR179" t="n">
        <v>6.9529</v>
      </c>
      <c r="BS179" t="n">
        <v>6.9724</v>
      </c>
      <c r="BT179" t="n">
        <v>6.988</v>
      </c>
      <c r="BU179" t="n">
        <v>6.99992</v>
      </c>
      <c r="BV179" t="n">
        <v>7.05397</v>
      </c>
      <c r="BW179" t="n">
        <v>7.11392</v>
      </c>
      <c r="BX179" t="n">
        <v>7.15578</v>
      </c>
      <c r="BY179" t="n">
        <v>7.18431</v>
      </c>
      <c r="BZ179" t="n">
        <v>7.21149</v>
      </c>
      <c r="CA179" t="n">
        <v>7.23836</v>
      </c>
      <c r="CB179" t="n">
        <v>7.25923</v>
      </c>
      <c r="CC179" t="n">
        <v>7.27752</v>
      </c>
      <c r="CD179" t="n">
        <v>7.2832</v>
      </c>
      <c r="CE179" t="n">
        <v>7.31629</v>
      </c>
      <c r="CF179" t="n">
        <v>7.34334</v>
      </c>
      <c r="CG179" t="n">
        <v>7.36093</v>
      </c>
      <c r="CH179" t="n">
        <v>7.40476</v>
      </c>
      <c r="CI179" t="n">
        <v>7.43276</v>
      </c>
      <c r="CJ179" t="n">
        <v>7.44063</v>
      </c>
      <c r="CK179" t="n">
        <v>7.46015</v>
      </c>
      <c r="CL179" t="n">
        <v>7.47791</v>
      </c>
      <c r="CM179" t="n">
        <v>7.50439</v>
      </c>
      <c r="CN179" t="n">
        <v>7.54505</v>
      </c>
      <c r="CO179" t="n">
        <v>7.57006</v>
      </c>
      <c r="CP179" t="n">
        <v>7.59413</v>
      </c>
      <c r="CQ179" t="n">
        <v>7.6298</v>
      </c>
      <c r="CR179" t="n">
        <v>7.66555</v>
      </c>
      <c r="CS179" t="n">
        <v>7.7045</v>
      </c>
      <c r="CT179" t="n">
        <v>7.73807</v>
      </c>
      <c r="CU179" t="n">
        <v>7.75413</v>
      </c>
      <c r="CV179" t="n">
        <v>7.80717</v>
      </c>
      <c r="CW179" t="n">
        <v>7.85376</v>
      </c>
      <c r="CX179" t="n">
        <v>7.87396</v>
      </c>
      <c r="CY179" t="n">
        <v>7.89072</v>
      </c>
      <c r="CZ179" t="n">
        <v>7.91072</v>
      </c>
      <c r="DA179" t="n">
        <v>7.93598</v>
      </c>
      <c r="DB179" t="n">
        <v>7.95881</v>
      </c>
      <c r="DC179" t="n">
        <v>8.000389999999999</v>
      </c>
      <c r="DD179" t="n">
        <v>8.021890000000001</v>
      </c>
      <c r="DE179" t="n">
        <v>8.041270000000001</v>
      </c>
      <c r="DF179" t="n">
        <v>8.06894</v>
      </c>
      <c r="DG179" t="n">
        <v>8.10271</v>
      </c>
      <c r="DH179" t="n">
        <v>8.11924</v>
      </c>
      <c r="DI179" t="n">
        <v>8.161390000000001</v>
      </c>
      <c r="DJ179" t="n">
        <v>8.185930000000001</v>
      </c>
      <c r="DK179" t="n">
        <v>8.21181</v>
      </c>
      <c r="DL179" t="n">
        <v>8.22711</v>
      </c>
      <c r="DM179" t="n">
        <v>8.22845</v>
      </c>
      <c r="DN179" t="n">
        <v>8.239129999999999</v>
      </c>
      <c r="DO179" t="n">
        <v>8.25788</v>
      </c>
      <c r="DP179" t="n">
        <v>8.270770000000001</v>
      </c>
      <c r="DQ179" t="n">
        <v>8.3047</v>
      </c>
      <c r="DR179" t="n">
        <v>8.33053</v>
      </c>
      <c r="DS179" t="n">
        <v>8.356540000000001</v>
      </c>
      <c r="DT179" t="n">
        <v>8.402369999999999</v>
      </c>
      <c r="DU179" t="n">
        <v>8.42365</v>
      </c>
      <c r="DV179" t="n">
        <v>8.441739999999999</v>
      </c>
      <c r="DW179" t="n">
        <v>8.47794</v>
      </c>
      <c r="DX179" t="n">
        <v>8.510249999999999</v>
      </c>
      <c r="DY179" t="n">
        <v>8.542120000000001</v>
      </c>
      <c r="DZ179" t="n">
        <v>8.582710000000001</v>
      </c>
      <c r="EA179" t="n">
        <v>8.60421</v>
      </c>
      <c r="EB179" t="n">
        <v>8.60792</v>
      </c>
      <c r="EC179" t="n">
        <v>8.621639999999999</v>
      </c>
      <c r="ED179" t="n">
        <v>8.65171</v>
      </c>
      <c r="EE179" t="n">
        <v>8.682320000000001</v>
      </c>
      <c r="EF179" t="n">
        <v>8.7012</v>
      </c>
      <c r="EG179" t="n">
        <v>8.724170000000001</v>
      </c>
      <c r="EH179" t="n">
        <v>8.74152</v>
      </c>
      <c r="EI179" t="n">
        <v>8.7681</v>
      </c>
      <c r="EJ179" t="n">
        <v>8.809950000000001</v>
      </c>
      <c r="EK179" t="n">
        <v>8.83724</v>
      </c>
      <c r="EL179" t="n">
        <v>8.845929999999999</v>
      </c>
      <c r="EM179" t="n">
        <v>8.88274</v>
      </c>
      <c r="EN179" t="n">
        <v>8.903499999999999</v>
      </c>
      <c r="EO179" t="n">
        <v>8.930899999999999</v>
      </c>
      <c r="EP179" t="n">
        <v>8.96205</v>
      </c>
      <c r="EQ179" t="n">
        <v>8.97622</v>
      </c>
      <c r="ER179" t="n">
        <v>8.98053</v>
      </c>
      <c r="ES179" t="n">
        <v>8.99906</v>
      </c>
      <c r="ET179" t="n">
        <v>9.018800000000001</v>
      </c>
      <c r="EU179" t="n">
        <v>9.03486</v>
      </c>
      <c r="EV179" t="n">
        <v>9.039160000000001</v>
      </c>
      <c r="EW179" t="n">
        <v>9.06002</v>
      </c>
      <c r="EX179" t="n">
        <v>9.07784</v>
      </c>
      <c r="EY179" t="n">
        <v>9.08925</v>
      </c>
      <c r="EZ179" t="n">
        <v>9.10671</v>
      </c>
      <c r="FA179" t="n">
        <v>9.11233</v>
      </c>
      <c r="FB179" t="n">
        <v>9.137740000000001</v>
      </c>
      <c r="FC179" t="n">
        <v>9.149900000000001</v>
      </c>
      <c r="FD179" t="n">
        <v>9.15227</v>
      </c>
      <c r="FE179" t="n">
        <v>9.1937</v>
      </c>
      <c r="FF179" t="n">
        <v>9.20796</v>
      </c>
      <c r="FG179" t="n">
        <v>9.235049999999999</v>
      </c>
      <c r="FH179" t="n">
        <v>9.275930000000001</v>
      </c>
      <c r="FI179" t="n">
        <v>9.30049</v>
      </c>
      <c r="FJ179" t="n">
        <v>9.309100000000001</v>
      </c>
      <c r="FK179" t="n">
        <v>9.327489999999999</v>
      </c>
      <c r="FL179" t="n">
        <v>9.345370000000001</v>
      </c>
      <c r="FM179" t="n">
        <v>9.36309</v>
      </c>
      <c r="FN179" t="n">
        <v>9.389939999999999</v>
      </c>
      <c r="FO179" t="n">
        <v>9.433579999999999</v>
      </c>
      <c r="FP179" t="n">
        <v>9.45998</v>
      </c>
      <c r="FQ179" t="n">
        <v>9.47508</v>
      </c>
      <c r="FR179" t="n">
        <v>9.50052</v>
      </c>
      <c r="FS179" t="n">
        <v>9.512919999999999</v>
      </c>
      <c r="FT179" t="n">
        <v>9.515180000000001</v>
      </c>
      <c r="FU179" t="n">
        <v>9.541460000000001</v>
      </c>
      <c r="FV179" t="n">
        <v>9.55602</v>
      </c>
      <c r="FW179" t="n">
        <v>9.56306</v>
      </c>
      <c r="FX179" t="n">
        <v>9.58122</v>
      </c>
      <c r="FY179" t="n">
        <v>9.60819</v>
      </c>
      <c r="FZ179" t="n">
        <v>9.639329999999999</v>
      </c>
      <c r="GA179" t="n">
        <v>9.667870000000001</v>
      </c>
      <c r="GB179" t="n">
        <v>9.684699999999999</v>
      </c>
      <c r="GC179" t="n">
        <v>9.708299999999999</v>
      </c>
      <c r="GD179" t="n">
        <v>9.74302</v>
      </c>
      <c r="GE179" t="n">
        <v>9.76788</v>
      </c>
      <c r="GF179" t="n">
        <v>9.77947</v>
      </c>
      <c r="GG179" t="n">
        <v>9.795260000000001</v>
      </c>
      <c r="GH179" t="n">
        <v>9.81508</v>
      </c>
      <c r="GI179" t="n">
        <v>9.82808</v>
      </c>
      <c r="GJ179" t="n">
        <v>9.83746</v>
      </c>
      <c r="GK179" t="n">
        <v>9.87232</v>
      </c>
      <c r="GL179" t="n">
        <v>9.898239999999999</v>
      </c>
      <c r="GM179" t="n">
        <v>9.905279999999999</v>
      </c>
      <c r="GN179" t="n">
        <v>9.929069999999999</v>
      </c>
      <c r="GO179" t="n">
        <v>9.9491</v>
      </c>
      <c r="GP179" t="n">
        <v>9.972799999999999</v>
      </c>
      <c r="GQ179" t="n">
        <v>10.00203</v>
      </c>
      <c r="GR179" t="n">
        <v>10.0112</v>
      </c>
      <c r="GS179" t="n">
        <v>10.02433</v>
      </c>
      <c r="GT179" t="n">
        <v>10.03616</v>
      </c>
      <c r="GU179" t="n">
        <v>10.05443</v>
      </c>
      <c r="GV179" t="n">
        <v>10.08946</v>
      </c>
      <c r="GW179" t="n">
        <v>10.10898</v>
      </c>
      <c r="GX179" t="n">
        <v>10.11491</v>
      </c>
      <c r="GY179" t="n">
        <v>10.11795</v>
      </c>
      <c r="GZ179" t="n">
        <v>10.12823</v>
      </c>
      <c r="HA179" t="n">
        <v>10.14558</v>
      </c>
      <c r="HB179" t="n">
        <v>10.15611</v>
      </c>
      <c r="HC179" t="n">
        <v>10.16943</v>
      </c>
      <c r="HD179" t="n">
        <v>10.17892</v>
      </c>
      <c r="HE179" t="n">
        <v>10.18932</v>
      </c>
      <c r="HF179" t="n">
        <v>10.20634</v>
      </c>
      <c r="HG179" t="n">
        <v>10.21986</v>
      </c>
      <c r="HH179" t="n">
        <v>10.23863</v>
      </c>
      <c r="HI179" t="n">
        <v>10.2548</v>
      </c>
      <c r="HJ179" t="n">
        <v>10.28062</v>
      </c>
      <c r="HK179" t="n">
        <v>10.29257</v>
      </c>
      <c r="HL179" t="n">
        <v>10.29906</v>
      </c>
      <c r="HM179" t="n">
        <v>10.31861</v>
      </c>
      <c r="HN179" t="n">
        <v>10.34071</v>
      </c>
      <c r="HO179" t="n">
        <v>10.34937</v>
      </c>
      <c r="HP179" t="n">
        <v>10.37657</v>
      </c>
      <c r="HQ179" t="n">
        <v>10.39294</v>
      </c>
      <c r="HR179" t="n">
        <v>10.40963</v>
      </c>
      <c r="HS179" t="n">
        <v>10.43361</v>
      </c>
      <c r="HT179" t="n">
        <v>10.44386</v>
      </c>
      <c r="HU179" t="n">
        <v>10.47817</v>
      </c>
      <c r="HV179" t="n">
        <v>10.50892</v>
      </c>
      <c r="HW179" t="n">
        <v>10.53972</v>
      </c>
      <c r="HX179" t="n">
        <v>10.56706</v>
      </c>
      <c r="HY179" t="n">
        <v>10.59658</v>
      </c>
      <c r="HZ179" t="n">
        <v>10.62227</v>
      </c>
      <c r="IA179" t="n">
        <v>10.64806</v>
      </c>
      <c r="IB179" t="n">
        <v>10.67457</v>
      </c>
      <c r="IC179" t="n">
        <v>10.69542</v>
      </c>
      <c r="ID179" t="n">
        <v>10.70418</v>
      </c>
      <c r="IE179" t="n">
        <v>10.71352</v>
      </c>
      <c r="IF179" t="n">
        <v>10.72469</v>
      </c>
      <c r="IG179" t="n">
        <v>10.75525</v>
      </c>
      <c r="IH179" t="n">
        <v>10.78506</v>
      </c>
      <c r="II179" t="n">
        <v>10.81671</v>
      </c>
      <c r="IJ179" t="n">
        <v>10.83724</v>
      </c>
      <c r="IK179" t="n">
        <v>10.85493</v>
      </c>
      <c r="IL179" t="n">
        <v>10.86879</v>
      </c>
      <c r="IM179" t="n">
        <v>10.89803</v>
      </c>
      <c r="IN179" t="n">
        <v>10.91443</v>
      </c>
      <c r="IO179" t="n">
        <v>10.92678</v>
      </c>
      <c r="IP179" t="n">
        <v>10.9404</v>
      </c>
      <c r="IQ179" t="n">
        <v>10.95066</v>
      </c>
      <c r="IR179" t="n">
        <v>10.96431</v>
      </c>
      <c r="IS179" t="n">
        <v>10.97382</v>
      </c>
      <c r="IT179" t="n">
        <v>10.97988</v>
      </c>
      <c r="IU179" t="n">
        <v>10.99329</v>
      </c>
      <c r="IV179" t="n">
        <v>11.0105</v>
      </c>
      <c r="IW179" t="n">
        <v>11.01972</v>
      </c>
      <c r="IX179" t="n">
        <v>11.05774</v>
      </c>
      <c r="IY179" t="n">
        <v>11.07154</v>
      </c>
      <c r="IZ179" t="n">
        <v>11.07789</v>
      </c>
      <c r="JA179" t="n">
        <v>11.11032</v>
      </c>
      <c r="JB179" t="n">
        <v>11.14315</v>
      </c>
      <c r="JC179" t="n">
        <v>11.1565</v>
      </c>
      <c r="JD179" t="n">
        <v>11.16635</v>
      </c>
      <c r="JE179" t="n">
        <v>11.1764</v>
      </c>
      <c r="JF179" t="n">
        <v>11.18643</v>
      </c>
      <c r="JG179" t="n">
        <v>11.19165</v>
      </c>
      <c r="JH179" t="n">
        <v>11.20204</v>
      </c>
      <c r="JI179" t="n">
        <v>11.21159</v>
      </c>
      <c r="JJ179" t="n">
        <v>11.22964</v>
      </c>
      <c r="JK179" t="n">
        <v>11.24903</v>
      </c>
      <c r="JL179" t="n">
        <v>11.26049</v>
      </c>
      <c r="JM179" t="n">
        <v>11.27319</v>
      </c>
      <c r="JN179" t="n">
        <v>11.30225</v>
      </c>
      <c r="JO179" t="n">
        <v>11.32784</v>
      </c>
      <c r="JP179" t="n">
        <v>11.33715</v>
      </c>
      <c r="JQ179" t="n">
        <v>11.35312</v>
      </c>
      <c r="JR179" t="n">
        <v>11.36085</v>
      </c>
      <c r="JS179" t="n">
        <v>11.36189</v>
      </c>
      <c r="JT179" t="n">
        <v>11.36772</v>
      </c>
      <c r="JU179" t="n">
        <v>11.39259</v>
      </c>
      <c r="JV179" t="n">
        <v>11.40733</v>
      </c>
      <c r="JW179" t="n">
        <v>11.44049</v>
      </c>
      <c r="JX179" t="n">
        <v>11.47277</v>
      </c>
      <c r="JY179" t="n">
        <v>11.49274</v>
      </c>
      <c r="JZ179" t="n">
        <v>11.49921</v>
      </c>
      <c r="KA179" t="n">
        <v>11.50773</v>
      </c>
      <c r="KB179" t="n">
        <v>11.52495</v>
      </c>
      <c r="KC179" t="n">
        <v>11.56754</v>
      </c>
      <c r="KD179" t="n">
        <v>11.5884</v>
      </c>
      <c r="KE179" t="n">
        <v>11.61157</v>
      </c>
      <c r="KF179" t="n">
        <v>11.63193</v>
      </c>
      <c r="KG179" t="n">
        <v>11.65471</v>
      </c>
      <c r="KH179" t="n">
        <v>11.67433</v>
      </c>
      <c r="KI179" t="n">
        <v>11.68924</v>
      </c>
      <c r="KJ179" t="n">
        <v>11.70658</v>
      </c>
      <c r="KK179" t="n">
        <v>11.72728</v>
      </c>
      <c r="KL179" t="n">
        <v>11.75003</v>
      </c>
      <c r="KM179" t="n">
        <v>11.77761</v>
      </c>
      <c r="KN179" t="n">
        <v>11.79542</v>
      </c>
      <c r="KO179" t="n">
        <v>11.81535</v>
      </c>
      <c r="KP179" t="n">
        <v>11.85778</v>
      </c>
      <c r="KQ179" t="n">
        <v>11.87296</v>
      </c>
      <c r="KR179" t="n">
        <v>11.90355</v>
      </c>
      <c r="KS179" t="n">
        <v>11.91614</v>
      </c>
      <c r="KT179" t="n">
        <v>11.93687</v>
      </c>
      <c r="KU179" t="n">
        <v>11.96731</v>
      </c>
      <c r="KV179" t="n">
        <v>11.9893</v>
      </c>
      <c r="KW179" t="n">
        <v>12.00165</v>
      </c>
      <c r="KX179" t="n">
        <v>12.01434</v>
      </c>
      <c r="KY179" t="n">
        <v>12.02392</v>
      </c>
      <c r="KZ179" t="n">
        <v>12.04478</v>
      </c>
      <c r="LA179" t="n">
        <v>12.07586</v>
      </c>
      <c r="LB179" t="n">
        <v>12.10221</v>
      </c>
      <c r="LC179" t="n">
        <v>12.11843</v>
      </c>
      <c r="LD179" t="n">
        <v>12.1463</v>
      </c>
      <c r="LE179" t="n">
        <v>12.17445</v>
      </c>
      <c r="LF179" t="n">
        <v>12.18914</v>
      </c>
      <c r="LG179" t="n">
        <v>12.20843</v>
      </c>
      <c r="LH179" t="n">
        <v>12.2326</v>
      </c>
      <c r="LI179" t="n">
        <v>12.25791</v>
      </c>
      <c r="LJ179" t="n">
        <v>12.27257</v>
      </c>
      <c r="LK179" t="n">
        <v>12.27814</v>
      </c>
      <c r="LL179" t="n">
        <v>12.29348</v>
      </c>
      <c r="LM179" t="n">
        <v>12.30632</v>
      </c>
      <c r="LN179" t="n">
        <v>12.3134</v>
      </c>
      <c r="LO179" t="n">
        <v>12.34322</v>
      </c>
      <c r="LP179" t="n">
        <v>12.37812</v>
      </c>
      <c r="LQ179" t="n">
        <v>12.3961</v>
      </c>
      <c r="LR179" t="n">
        <v>12.42118</v>
      </c>
      <c r="LS179" t="n">
        <v>12.4281</v>
      </c>
      <c r="LT179" t="n">
        <v>12.43545</v>
      </c>
      <c r="LU179" t="n">
        <v>12.46169</v>
      </c>
      <c r="LV179" t="n">
        <v>12.48451</v>
      </c>
      <c r="LW179" t="n">
        <v>12.50437</v>
      </c>
      <c r="LX179" t="n">
        <v>12.51242</v>
      </c>
      <c r="LY179" t="n">
        <v>12.52691</v>
      </c>
      <c r="LZ179" t="n">
        <v>12.54071</v>
      </c>
      <c r="MA179" t="n">
        <v>12.55537</v>
      </c>
      <c r="MB179" t="n">
        <v>12.56259</v>
      </c>
      <c r="MC179" t="n">
        <v>12.57854</v>
      </c>
      <c r="MD179" t="n">
        <v>12.58983</v>
      </c>
      <c r="ME179" t="n">
        <v>12.60148</v>
      </c>
      <c r="MF179" t="n">
        <v>12.60778</v>
      </c>
      <c r="MG179" t="n">
        <v>12.61472</v>
      </c>
      <c r="MH179" t="n">
        <v>12.62715</v>
      </c>
      <c r="MI179" t="n">
        <v>12.64402</v>
      </c>
      <c r="MJ179" t="n">
        <v>12.66708</v>
      </c>
      <c r="MK179" t="n">
        <v>12.70985</v>
      </c>
      <c r="ML179" t="n">
        <v>12.72219</v>
      </c>
      <c r="MM179" t="n">
        <v>12.73456</v>
      </c>
      <c r="MN179" t="n">
        <v>12.74618</v>
      </c>
      <c r="MO179" t="n">
        <v>12.77046</v>
      </c>
      <c r="MP179" t="n">
        <v>12.81053</v>
      </c>
      <c r="MQ179" t="n">
        <v>12.82261</v>
      </c>
      <c r="MR179" t="n">
        <v>12.83243</v>
      </c>
      <c r="MS179" t="n">
        <v>12.84684</v>
      </c>
      <c r="MT179" t="n">
        <v>12.86247</v>
      </c>
      <c r="MU179" t="n">
        <v>12.87902</v>
      </c>
      <c r="MV179" t="n">
        <v>12.90388</v>
      </c>
      <c r="MW179" t="n">
        <v>12.91545</v>
      </c>
      <c r="MX179" t="n">
        <v>12.93112</v>
      </c>
      <c r="MY179" t="n">
        <v>12.94778</v>
      </c>
      <c r="MZ179" t="n">
        <v>12.96238</v>
      </c>
      <c r="NA179" t="n">
        <v>12.98029</v>
      </c>
      <c r="NB179" t="n">
        <v>12.98471</v>
      </c>
      <c r="NC179" t="n">
        <v>12.99425</v>
      </c>
      <c r="ND179" t="n">
        <v>13.00321</v>
      </c>
      <c r="NE179" t="n">
        <v>13.00762</v>
      </c>
      <c r="NF179" t="n">
        <v>13.02671</v>
      </c>
      <c r="NG179" t="n">
        <v>13.0789</v>
      </c>
      <c r="NH179" t="n">
        <v>13.09539</v>
      </c>
      <c r="NI179" t="n">
        <v>13.09906</v>
      </c>
      <c r="NJ179" t="n">
        <v>13.11107</v>
      </c>
      <c r="NK179" t="n">
        <v>13.12261</v>
      </c>
      <c r="NL179" t="n">
        <v>13.13896</v>
      </c>
      <c r="NM179" t="n">
        <v>13.15305</v>
      </c>
      <c r="NN179" t="n">
        <v>13.15742</v>
      </c>
      <c r="NO179" t="n">
        <v>13.16672</v>
      </c>
      <c r="NP179" t="n">
        <v>13.19953</v>
      </c>
      <c r="NQ179" t="n">
        <v>13.20689</v>
      </c>
      <c r="NR179" t="n">
        <v>13.2178</v>
      </c>
      <c r="NS179" t="n">
        <v>13.24237</v>
      </c>
      <c r="NT179" t="n">
        <v>13.27349</v>
      </c>
      <c r="NU179" t="n">
        <v>13.2933</v>
      </c>
      <c r="NV179" t="n">
        <v>13.31264</v>
      </c>
      <c r="NW179" t="n">
        <v>13.3218</v>
      </c>
      <c r="NX179" t="n">
        <v>13.35572</v>
      </c>
      <c r="NY179" t="n">
        <v>13.37716</v>
      </c>
      <c r="NZ179" t="n">
        <v>13.39569</v>
      </c>
      <c r="OA179" t="n">
        <v>13.41924</v>
      </c>
      <c r="OB179" t="n">
        <v>13.44506</v>
      </c>
      <c r="OC179" t="n">
        <v>13.45954</v>
      </c>
      <c r="OD179" t="n">
        <v>13.47402</v>
      </c>
      <c r="OE179" t="n">
        <v>13.4793</v>
      </c>
      <c r="OF179" t="n">
        <v>13.49137</v>
      </c>
      <c r="OG179" t="n">
        <v>13.51416</v>
      </c>
      <c r="OH179" t="n">
        <v>13.54314</v>
      </c>
      <c r="OI179" t="n">
        <v>13.56662</v>
      </c>
      <c r="OJ179" t="n">
        <v>13.58139</v>
      </c>
      <c r="OK179" t="n">
        <v>13.60555</v>
      </c>
      <c r="OL179" t="n">
        <v>13.62102</v>
      </c>
      <c r="OM179" t="n">
        <v>13.64752</v>
      </c>
      <c r="ON179" t="n">
        <v>13.66873</v>
      </c>
      <c r="OO179" t="n">
        <v>13.69361</v>
      </c>
      <c r="OP179" t="n">
        <v>13.71069</v>
      </c>
      <c r="OQ179" t="n">
        <v>13.73446</v>
      </c>
      <c r="OR179" t="n">
        <v>13.74314</v>
      </c>
      <c r="OS179" t="n">
        <v>13.75079</v>
      </c>
      <c r="OT179" t="n">
        <v>13.77867</v>
      </c>
      <c r="OU179" t="n">
        <v>13.80478</v>
      </c>
      <c r="OV179" t="n">
        <v>13.81859</v>
      </c>
      <c r="OW179" t="n">
        <v>13.83732</v>
      </c>
      <c r="OX179" t="n">
        <v>13.84775</v>
      </c>
      <c r="OY179" t="n">
        <v>13.86681</v>
      </c>
      <c r="OZ179" t="n">
        <v>13.88677</v>
      </c>
      <c r="PA179" t="n">
        <v>13.89665</v>
      </c>
      <c r="PB179" t="n">
        <v>13.90641</v>
      </c>
      <c r="PC179" t="n">
        <v>13.92551</v>
      </c>
      <c r="PD179" t="n">
        <v>13.96953</v>
      </c>
      <c r="PE179" t="n">
        <v>13.99385</v>
      </c>
      <c r="PF179" t="n">
        <v>14.02142</v>
      </c>
      <c r="PG179" t="n">
        <v>14.03934</v>
      </c>
      <c r="PH179" t="n">
        <v>14.05633</v>
      </c>
      <c r="PI179" t="n">
        <v>14.06301</v>
      </c>
      <c r="PJ179" t="n">
        <v>14.08003</v>
      </c>
      <c r="PK179" t="n">
        <v>14.11006</v>
      </c>
      <c r="PL179" t="n">
        <v>14.12138</v>
      </c>
      <c r="PM179" t="n">
        <v>14.13025</v>
      </c>
      <c r="PN179" t="n">
        <v>14.13471</v>
      </c>
      <c r="PO179" t="n">
        <v>14.16082</v>
      </c>
      <c r="PP179" t="n">
        <v>14.19633</v>
      </c>
      <c r="PQ179" t="n">
        <v>14.21122</v>
      </c>
      <c r="PR179" t="n">
        <v>14.22587</v>
      </c>
      <c r="PS179" t="n">
        <v>14.23781</v>
      </c>
      <c r="PT179" t="n">
        <v>14.25985</v>
      </c>
      <c r="PU179" t="n">
        <v>14.26704</v>
      </c>
      <c r="PV179" t="n">
        <v>14.29</v>
      </c>
      <c r="PW179" t="n">
        <v>14.29744</v>
      </c>
      <c r="PX179" t="n">
        <v>14.30367</v>
      </c>
      <c r="PY179" t="n">
        <v>14.31338</v>
      </c>
      <c r="PZ179" t="n">
        <v>14.32772</v>
      </c>
      <c r="QA179" t="n">
        <v>14.34302</v>
      </c>
      <c r="QB179" t="n">
        <v>14.35194</v>
      </c>
      <c r="QC179" t="n">
        <v>14.36036</v>
      </c>
      <c r="QD179" t="n">
        <v>14.37749</v>
      </c>
      <c r="QE179" t="n">
        <v>14.38562</v>
      </c>
      <c r="QF179" t="n">
        <v>14.41039</v>
      </c>
      <c r="QG179" t="n">
        <v>14.43359</v>
      </c>
      <c r="QH179" t="n">
        <v>14.45308</v>
      </c>
      <c r="QI179" t="n">
        <v>14.4673</v>
      </c>
      <c r="QJ179" t="n">
        <v>14.48192</v>
      </c>
      <c r="QK179" t="n">
        <v>14.51321</v>
      </c>
      <c r="QL179" t="n">
        <v>14.53834</v>
      </c>
      <c r="QM179" t="n">
        <v>14.58346</v>
      </c>
      <c r="QN179" t="n">
        <v>14.61076</v>
      </c>
      <c r="QO179" t="n">
        <v>14.62086</v>
      </c>
      <c r="QP179" t="n">
        <v>14.64035</v>
      </c>
      <c r="QQ179" t="n">
        <v>14.65529</v>
      </c>
      <c r="QR179" t="n">
        <v>14.67056</v>
      </c>
      <c r="QS179" t="n">
        <v>14.68453</v>
      </c>
      <c r="QT179" t="n">
        <v>14.70814</v>
      </c>
      <c r="QU179" t="n">
        <v>14.73537</v>
      </c>
      <c r="QV179" t="n">
        <v>14.7709</v>
      </c>
      <c r="QW179" t="n">
        <v>14.78769</v>
      </c>
      <c r="QX179" t="n">
        <v>14.80276</v>
      </c>
      <c r="QY179" t="n">
        <v>14.82498</v>
      </c>
      <c r="QZ179" t="n">
        <v>14.84599</v>
      </c>
      <c r="RA179" t="n">
        <v>14.86039</v>
      </c>
      <c r="RB179" t="n">
        <v>14.88301</v>
      </c>
      <c r="RC179" t="n">
        <v>14.89895</v>
      </c>
      <c r="RD179" t="n">
        <v>14.92825</v>
      </c>
      <c r="RE179" t="n">
        <v>14.95721</v>
      </c>
      <c r="RF179" t="n">
        <v>14.9801</v>
      </c>
      <c r="RG179" t="n">
        <v>15.00097</v>
      </c>
      <c r="RH179" t="n">
        <v>15.01646</v>
      </c>
      <c r="RI179" t="n">
        <v>15.03178</v>
      </c>
      <c r="RJ179" t="n">
        <v>15.04273</v>
      </c>
      <c r="RK179" t="n">
        <v>15.04957</v>
      </c>
      <c r="RL179" t="n">
        <v>15.05786</v>
      </c>
      <c r="RM179" t="n">
        <v>15.07502</v>
      </c>
      <c r="RN179" t="n">
        <v>15.09089</v>
      </c>
      <c r="RO179" t="n">
        <v>15.11192</v>
      </c>
      <c r="RP179" t="n">
        <v>15.13716</v>
      </c>
      <c r="RQ179" t="n">
        <v>15.159</v>
      </c>
      <c r="RR179" t="n">
        <v>15.18367</v>
      </c>
      <c r="RS179" t="n">
        <v>15.20633</v>
      </c>
      <c r="RT179" t="n">
        <v>15.22292</v>
      </c>
      <c r="RU179" t="n">
        <v>15.24499</v>
      </c>
      <c r="RV179" t="n">
        <v>15.27062</v>
      </c>
      <c r="RW179" t="n">
        <v>15.29563</v>
      </c>
      <c r="RX179" t="n">
        <v>15.31473</v>
      </c>
      <c r="RY179" t="n">
        <v>15.33589</v>
      </c>
      <c r="RZ179" t="n">
        <v>15.33897</v>
      </c>
      <c r="SA179" t="n">
        <v>15.34393</v>
      </c>
      <c r="SB179" t="n">
        <v>15.3621</v>
      </c>
      <c r="SC179" t="n">
        <v>15.38832</v>
      </c>
      <c r="SD179" t="n">
        <v>15.404</v>
      </c>
      <c r="SE179" t="n">
        <v>15.4349</v>
      </c>
      <c r="SF179" t="n">
        <v>15.44815</v>
      </c>
      <c r="SG179" t="n">
        <v>15.4679</v>
      </c>
      <c r="SH179" t="n">
        <v>15.50843</v>
      </c>
      <c r="SI179" t="n">
        <v>15.52242</v>
      </c>
      <c r="SJ179" t="n">
        <v>15.54857</v>
      </c>
      <c r="SK179" t="n">
        <v>15.58158</v>
      </c>
      <c r="SL179" t="n">
        <v>15.61383</v>
      </c>
      <c r="SM179" t="n">
        <v>15.63111</v>
      </c>
      <c r="SN179" t="n">
        <v>15.65922</v>
      </c>
      <c r="SO179" t="n">
        <v>15.6934</v>
      </c>
      <c r="SP179" t="n">
        <v>15.70358</v>
      </c>
      <c r="SQ179" t="n">
        <v>15.71242</v>
      </c>
      <c r="SR179" t="n">
        <v>15.73174</v>
      </c>
      <c r="SS179" t="n">
        <v>15.74793</v>
      </c>
      <c r="ST179" t="n">
        <v>15.75957</v>
      </c>
      <c r="SU179" t="n">
        <v>15.781</v>
      </c>
      <c r="SV179" t="n">
        <v>15.80812</v>
      </c>
      <c r="SW179" t="n">
        <v>15.81575</v>
      </c>
      <c r="SX179" t="n">
        <v>15.82192</v>
      </c>
      <c r="SY179" t="n">
        <v>15.83871</v>
      </c>
      <c r="SZ179" t="n">
        <v>15.84207</v>
      </c>
      <c r="TA179" t="n">
        <v>15.87718</v>
      </c>
      <c r="TB179" t="n">
        <v>15.90924</v>
      </c>
      <c r="TC179" t="n">
        <v>15.94382</v>
      </c>
      <c r="TD179" t="n">
        <v>15.96155</v>
      </c>
      <c r="TE179" t="n">
        <v>15.98192</v>
      </c>
      <c r="TF179" t="n">
        <v>16.0009</v>
      </c>
      <c r="TG179" t="n">
        <v>16.02241</v>
      </c>
      <c r="TH179" t="n">
        <v>16.04045</v>
      </c>
      <c r="TI179" t="n">
        <v>16.05926</v>
      </c>
      <c r="TJ179" t="n">
        <v>16.0733</v>
      </c>
      <c r="TK179" t="n">
        <v>16.09782</v>
      </c>
      <c r="TL179" t="n">
        <v>16.13825</v>
      </c>
      <c r="TM179" t="n">
        <v>16.1662</v>
      </c>
      <c r="TN179" t="n">
        <v>16.18924</v>
      </c>
      <c r="TO179" t="n">
        <v>16.22264</v>
      </c>
      <c r="TP179" t="n">
        <v>16.23533</v>
      </c>
      <c r="TQ179" t="n">
        <v>16.25527</v>
      </c>
      <c r="TR179" t="n">
        <v>16.27857</v>
      </c>
      <c r="TS179" t="n">
        <v>16.28355</v>
      </c>
      <c r="TT179" t="n">
        <v>16.30459</v>
      </c>
      <c r="TU179" t="n">
        <v>16.32553</v>
      </c>
      <c r="TV179" t="n">
        <v>16.35033</v>
      </c>
      <c r="TW179" t="n">
        <v>16.36998</v>
      </c>
      <c r="TX179" t="n">
        <v>16.38347</v>
      </c>
      <c r="TY179" t="n">
        <v>16.40082</v>
      </c>
      <c r="TZ179" t="n">
        <v>16.4221</v>
      </c>
      <c r="UA179" t="n">
        <v>16.43884</v>
      </c>
      <c r="UB179" t="n">
        <v>16.46573</v>
      </c>
      <c r="UC179" t="n">
        <v>16.48876</v>
      </c>
      <c r="UD179" t="n">
        <v>16.50747</v>
      </c>
      <c r="UE179" t="n">
        <v>16.51951</v>
      </c>
      <c r="UF179" t="n">
        <v>16.52821</v>
      </c>
      <c r="UG179" t="n">
        <v>16.54056</v>
      </c>
      <c r="UH179" t="n">
        <v>16.57629</v>
      </c>
      <c r="UI179" t="n">
        <v>16.59138</v>
      </c>
      <c r="UJ179" t="n">
        <v>16.6123</v>
      </c>
      <c r="UK179" t="n">
        <v>16.6353</v>
      </c>
      <c r="UL179" t="n">
        <v>16.65739</v>
      </c>
      <c r="UM179" t="n">
        <v>16.68648</v>
      </c>
      <c r="UN179" t="n">
        <v>16.71827</v>
      </c>
      <c r="UO179" t="n">
        <v>16.73123</v>
      </c>
      <c r="UP179" t="n">
        <v>16.75488</v>
      </c>
      <c r="UQ179" t="n">
        <v>16.78523</v>
      </c>
      <c r="UR179" t="n">
        <v>16.7965</v>
      </c>
      <c r="US179" t="n">
        <v>16.81914</v>
      </c>
      <c r="UT179" t="n">
        <v>16.8505</v>
      </c>
      <c r="UU179" t="n">
        <v>16.86591</v>
      </c>
      <c r="UV179" t="n">
        <v>16.87207</v>
      </c>
      <c r="UW179" t="n">
        <v>16.88442</v>
      </c>
      <c r="UX179" t="n">
        <v>16.90917</v>
      </c>
      <c r="UY179" t="n">
        <v>16.93017</v>
      </c>
      <c r="UZ179" t="n">
        <v>16.95805</v>
      </c>
      <c r="VA179" t="n">
        <v>16.97068</v>
      </c>
      <c r="VB179" t="n">
        <v>16.98611</v>
      </c>
      <c r="VC179" t="n">
        <v>17.02647</v>
      </c>
      <c r="VD179" t="n">
        <v>17.04629</v>
      </c>
      <c r="VE179" t="n">
        <v>17.06641</v>
      </c>
      <c r="VF179" t="n">
        <v>17.08331</v>
      </c>
      <c r="VG179" t="n">
        <v>17.11317</v>
      </c>
      <c r="VH179" t="n">
        <v>17.13395</v>
      </c>
      <c r="VI179" t="n">
        <v>17.14159</v>
      </c>
      <c r="VJ179" t="n">
        <v>17.14542</v>
      </c>
      <c r="VK179" t="n">
        <v>17.16613</v>
      </c>
      <c r="VL179" t="n">
        <v>17.18861</v>
      </c>
      <c r="VM179" t="n">
        <v>17.21299</v>
      </c>
      <c r="VN179" t="n">
        <v>17.22746</v>
      </c>
      <c r="VO179" t="n">
        <v>17.23879</v>
      </c>
      <c r="VP179" t="n">
        <v>17.26127</v>
      </c>
      <c r="VQ179" t="n">
        <v>17.28629</v>
      </c>
      <c r="VR179" t="n">
        <v>17.30104</v>
      </c>
      <c r="VS179" t="n">
        <v>17.31943</v>
      </c>
      <c r="VT179" t="n">
        <v>17.34617</v>
      </c>
      <c r="VU179" t="n">
        <v>17.36454</v>
      </c>
      <c r="VV179" t="n">
        <v>17.38625</v>
      </c>
      <c r="VW179" t="n">
        <v>17.40945</v>
      </c>
      <c r="VX179" t="n">
        <v>17.42044</v>
      </c>
      <c r="VY179" t="n">
        <v>17.44337</v>
      </c>
      <c r="VZ179" t="n">
        <v>17.46474</v>
      </c>
      <c r="WA179" t="n">
        <v>17.49943</v>
      </c>
      <c r="WB179" t="n">
        <v>17.53355</v>
      </c>
      <c r="WC179" t="n">
        <v>17.56863</v>
      </c>
      <c r="WD179" t="n">
        <v>17.58658</v>
      </c>
      <c r="WE179" t="n">
        <v>17.61882</v>
      </c>
      <c r="WF179" t="n">
        <v>17.63361</v>
      </c>
      <c r="WG179" t="n">
        <v>17.66683</v>
      </c>
      <c r="WH179" t="n">
        <v>17.70844</v>
      </c>
      <c r="WI179" t="n">
        <v>17.74522</v>
      </c>
      <c r="WJ179" t="n">
        <v>17.77065</v>
      </c>
      <c r="WK179" t="n">
        <v>17.80269</v>
      </c>
      <c r="WL179" t="n">
        <v>17.84874</v>
      </c>
      <c r="WM179" t="n">
        <v>17.86998</v>
      </c>
      <c r="WN179" t="n">
        <v>17.88676</v>
      </c>
      <c r="WO179" t="n">
        <v>17.90351</v>
      </c>
      <c r="WP179" t="n">
        <v>17.92296</v>
      </c>
      <c r="WQ179" t="n">
        <v>17.93673</v>
      </c>
      <c r="WR179" t="n">
        <v>17.99173</v>
      </c>
      <c r="WS179" t="n">
        <v>18.03811</v>
      </c>
      <c r="WT179" t="n">
        <v>18.05084</v>
      </c>
      <c r="WU179" t="n">
        <v>18.05818</v>
      </c>
      <c r="WV179" t="n">
        <v>18.06541</v>
      </c>
      <c r="WW179" t="n">
        <v>18.0777</v>
      </c>
      <c r="WX179" t="n">
        <v>18.1013</v>
      </c>
      <c r="WY179" t="n">
        <v>18.12242</v>
      </c>
      <c r="WZ179" t="n">
        <v>18.15738</v>
      </c>
      <c r="XA179" t="n">
        <v>18.19865</v>
      </c>
      <c r="XB179" t="n">
        <v>18.24851</v>
      </c>
      <c r="XC179" t="n">
        <v>18.28435</v>
      </c>
      <c r="XD179" t="n">
        <v>18.31749</v>
      </c>
      <c r="XE179" t="n">
        <v>18.38331</v>
      </c>
      <c r="XF179" t="n">
        <v>18.42024</v>
      </c>
      <c r="XG179" t="n">
        <v>18.43756</v>
      </c>
      <c r="XH179" t="n">
        <v>18.46169</v>
      </c>
      <c r="XI179" t="n">
        <v>18.48406</v>
      </c>
      <c r="XJ179" t="n">
        <v>18.4993</v>
      </c>
      <c r="XK179" t="n">
        <v>18.5183</v>
      </c>
      <c r="XL179" t="n">
        <v>18.53652</v>
      </c>
      <c r="XM179" t="n">
        <v>18.56423</v>
      </c>
      <c r="XN179" t="n">
        <v>18.59685</v>
      </c>
      <c r="XO179" t="n">
        <v>18.63416</v>
      </c>
      <c r="XP179" t="n">
        <v>18.6624</v>
      </c>
      <c r="XQ179" t="n">
        <v>18.6898</v>
      </c>
      <c r="XR179" t="n">
        <v>18.71535</v>
      </c>
      <c r="XS179" t="n">
        <v>18.73122</v>
      </c>
      <c r="XT179" t="n">
        <v>18.74402</v>
      </c>
      <c r="XU179" t="n">
        <v>18.78109</v>
      </c>
      <c r="XV179" t="n">
        <v>18.80797</v>
      </c>
      <c r="XW179" t="n">
        <v>18.8315</v>
      </c>
      <c r="XX179" t="n">
        <v>18.85012</v>
      </c>
      <c r="XY179" t="n">
        <v>18.89482</v>
      </c>
      <c r="XZ179" t="n">
        <v>18.93038</v>
      </c>
      <c r="YA179" t="n">
        <v>18.95466</v>
      </c>
      <c r="YB179" t="n">
        <v>18.97882</v>
      </c>
      <c r="YC179" t="n">
        <v>19.0029</v>
      </c>
      <c r="YD179" t="n">
        <v>19.03638</v>
      </c>
      <c r="YE179" t="n">
        <v>19.05474</v>
      </c>
      <c r="YF179" t="n">
        <v>19.08423</v>
      </c>
      <c r="YG179" t="n">
        <v>19.11114</v>
      </c>
      <c r="YH179" t="n">
        <v>19.12999</v>
      </c>
      <c r="YI179" t="n">
        <v>19.13891</v>
      </c>
      <c r="YJ179" t="n">
        <v>19.15188</v>
      </c>
      <c r="YK179" t="n">
        <v>19.16755</v>
      </c>
      <c r="YL179" t="n">
        <v>19.19924</v>
      </c>
      <c r="YM179" t="n">
        <v>19.20309</v>
      </c>
      <c r="YN179" t="n">
        <v>19.20885</v>
      </c>
      <c r="YO179" t="n">
        <v>19.25255</v>
      </c>
      <c r="YP179" t="n">
        <v>19.28058</v>
      </c>
      <c r="YQ179" t="n">
        <v>19.30519</v>
      </c>
      <c r="YR179" t="n">
        <v>19.32298</v>
      </c>
      <c r="YS179" t="n">
        <v>19.36355</v>
      </c>
      <c r="YT179" t="n">
        <v>19.38889</v>
      </c>
      <c r="YU179" t="n">
        <v>19.40191</v>
      </c>
      <c r="YV179" t="n">
        <v>19.42675</v>
      </c>
      <c r="YW179" t="n">
        <v>19.44991</v>
      </c>
      <c r="YX179" t="n">
        <v>19.48222</v>
      </c>
      <c r="YY179" t="n">
        <v>19.51684</v>
      </c>
      <c r="YZ179" t="n">
        <v>19.53914</v>
      </c>
      <c r="ZA179" t="n">
        <v>19.55583</v>
      </c>
      <c r="ZB179" t="n">
        <v>19.58575</v>
      </c>
      <c r="ZC179" t="n">
        <v>19.6237</v>
      </c>
      <c r="ZD179" t="n">
        <v>19.66455</v>
      </c>
      <c r="ZE179" t="n">
        <v>19.71467</v>
      </c>
      <c r="ZF179" t="n">
        <v>19.75015</v>
      </c>
      <c r="ZG179" t="n">
        <v>19.77147</v>
      </c>
      <c r="ZH179" t="n">
        <v>19.82092</v>
      </c>
      <c r="ZI179" t="n">
        <v>19.83717</v>
      </c>
      <c r="ZJ179" t="n">
        <v>19.85602</v>
      </c>
      <c r="ZK179" t="n">
        <v>19.87379</v>
      </c>
      <c r="ZL179" t="n">
        <v>19.89224</v>
      </c>
      <c r="ZM179" t="n">
        <v>19.91071</v>
      </c>
      <c r="ZN179" t="n">
        <v>19.96368</v>
      </c>
      <c r="ZO179" t="n">
        <v>19.98772</v>
      </c>
      <c r="ZP179" t="n">
        <v>19.99591</v>
      </c>
      <c r="ZQ179" t="n">
        <v>20.02531</v>
      </c>
      <c r="ZR179" t="n">
        <v>20.07341</v>
      </c>
      <c r="ZS179" t="n">
        <v>20.11429</v>
      </c>
      <c r="ZT179" t="n">
        <v>20.15877</v>
      </c>
      <c r="ZU179" t="n">
        <v>20.20057</v>
      </c>
      <c r="ZV179" t="n">
        <v>20.22388</v>
      </c>
      <c r="ZW179" t="n">
        <v>20.27961</v>
      </c>
      <c r="ZX179" t="n">
        <v>20.32416</v>
      </c>
      <c r="ZY179" t="n">
        <v>20.35003</v>
      </c>
      <c r="ZZ179" t="n">
        <v>20.39108</v>
      </c>
      <c r="AAA179" t="n">
        <v>20.41586</v>
      </c>
      <c r="AAB179" t="n">
        <v>20.44518</v>
      </c>
      <c r="AAC179" t="n">
        <v>20.46239</v>
      </c>
      <c r="AAD179" t="n">
        <v>20.50074</v>
      </c>
      <c r="AAE179" t="n">
        <v>20.56394</v>
      </c>
      <c r="AAF179" t="n">
        <v>20.61312</v>
      </c>
      <c r="AAG179" t="n">
        <v>20.64271</v>
      </c>
      <c r="AAH179" t="n">
        <v>20.67231</v>
      </c>
      <c r="AAI179" t="n">
        <v>20.71253</v>
      </c>
      <c r="AAJ179" t="n">
        <v>20.74184</v>
      </c>
      <c r="AAK179" t="n">
        <v>20.7648</v>
      </c>
      <c r="AAL179" t="n">
        <v>20.8019</v>
      </c>
      <c r="AAM179" t="n">
        <v>20.83237</v>
      </c>
      <c r="AAN179" t="n">
        <v>20.85592</v>
      </c>
      <c r="AAO179" t="n">
        <v>20.86916</v>
      </c>
      <c r="AAP179" t="n">
        <v>20.89119</v>
      </c>
      <c r="AAQ179" t="n">
        <v>20.89468</v>
      </c>
      <c r="AAR179" t="n">
        <v>20.94934</v>
      </c>
      <c r="AAS179" t="n">
        <v>20.98649</v>
      </c>
      <c r="AAT179" t="n">
        <v>21.00787</v>
      </c>
      <c r="AAU179" t="n">
        <v>21.05554</v>
      </c>
      <c r="AAV179" t="n">
        <v>21.09174</v>
      </c>
      <c r="AAW179" t="n">
        <v>21.12648</v>
      </c>
      <c r="AAX179" t="n">
        <v>21.15229</v>
      </c>
      <c r="AAY179" t="n">
        <v>21.16888</v>
      </c>
      <c r="AAZ179" t="n">
        <v>21.20018</v>
      </c>
      <c r="ABA179" t="n">
        <v>21.26385</v>
      </c>
      <c r="ABB179" t="n">
        <v>21.2977</v>
      </c>
      <c r="ABC179" t="n">
        <v>21.35007</v>
      </c>
      <c r="ABD179" t="n">
        <v>21.39435</v>
      </c>
      <c r="ABE179" t="n">
        <v>21.43218</v>
      </c>
      <c r="ABF179" t="n">
        <v>21.45136</v>
      </c>
      <c r="ABG179" t="n">
        <v>21.48328</v>
      </c>
      <c r="ABH179" t="n">
        <v>21.54931</v>
      </c>
      <c r="ABI179" t="n">
        <v>21.58337</v>
      </c>
      <c r="ABJ179" t="n">
        <v>21.60321</v>
      </c>
      <c r="ABK179" t="n">
        <v>21.63375</v>
      </c>
      <c r="ABL179" t="n">
        <v>21.69001</v>
      </c>
      <c r="ABM179" t="n">
        <v>21.74427</v>
      </c>
      <c r="ABN179" t="n">
        <v>21.76937</v>
      </c>
      <c r="ABO179" t="n">
        <v>21.80309</v>
      </c>
      <c r="ABP179" t="n">
        <v>21.85893</v>
      </c>
      <c r="ABQ179" t="n">
        <v>21.90055</v>
      </c>
      <c r="ABR179" t="n">
        <v>21.94748</v>
      </c>
      <c r="ABS179" t="n">
        <v>22.01244</v>
      </c>
      <c r="ABT179" t="n">
        <v>22.0355</v>
      </c>
      <c r="ABU179" t="n">
        <v>22.08253</v>
      </c>
      <c r="ABV179" t="n">
        <v>22.11345</v>
      </c>
      <c r="ABW179" t="n">
        <v>22.16031</v>
      </c>
      <c r="ABX179" t="n">
        <v>22.20686</v>
      </c>
      <c r="ABY179" t="n">
        <v>22.26168</v>
      </c>
      <c r="ABZ179" t="n">
        <v>22.32942</v>
      </c>
      <c r="ACA179" t="n">
        <v>22.36209</v>
      </c>
      <c r="ACB179" t="n">
        <v>22.42528</v>
      </c>
      <c r="ACC179" t="n">
        <v>22.46467</v>
      </c>
      <c r="ACD179" t="n">
        <v>22.49774</v>
      </c>
      <c r="ACE179" t="n">
        <v>22.5307</v>
      </c>
      <c r="ACF179" t="n">
        <v>22.59055</v>
      </c>
      <c r="ACG179" t="n">
        <v>22.64574</v>
      </c>
      <c r="ACH179" t="n">
        <v>22.70926</v>
      </c>
      <c r="ACI179" t="n">
        <v>22.74299</v>
      </c>
      <c r="ACJ179" t="n">
        <v>22.77491</v>
      </c>
      <c r="ACK179" t="n">
        <v>22.82122</v>
      </c>
      <c r="ACL179" t="n">
        <v>22.85174</v>
      </c>
      <c r="ACM179" t="n">
        <v>22.89364</v>
      </c>
      <c r="ACN179" t="n">
        <v>22.92367</v>
      </c>
      <c r="ACO179" t="n">
        <v>22.96578</v>
      </c>
      <c r="ACP179" t="n">
        <v>23.01505</v>
      </c>
      <c r="ACQ179" t="n">
        <v>23.06945</v>
      </c>
      <c r="ACR179" t="n">
        <v>23.09714</v>
      </c>
      <c r="ACS179" t="n">
        <v>23.16805</v>
      </c>
      <c r="ACT179" t="n">
        <v>23.21987</v>
      </c>
      <c r="ACU179" t="n">
        <v>23.2621</v>
      </c>
      <c r="ACV179" t="n">
        <v>23.31337</v>
      </c>
      <c r="ACW179" t="n">
        <v>23.34533</v>
      </c>
      <c r="ACX179" t="n">
        <v>23.3809</v>
      </c>
      <c r="ACY179" t="n">
        <v>23.42958</v>
      </c>
      <c r="ACZ179" t="n">
        <v>23.50427</v>
      </c>
      <c r="ADA179" t="n">
        <v>23.53368</v>
      </c>
      <c r="ADB179" t="n">
        <v>23.58176</v>
      </c>
      <c r="ADC179" t="n">
        <v>23.65434</v>
      </c>
      <c r="ADD179" t="n">
        <v>23.72393</v>
      </c>
      <c r="ADE179" t="n">
        <v>23.74621</v>
      </c>
      <c r="ADF179" t="n">
        <v>23.79152</v>
      </c>
      <c r="ADG179" t="n">
        <v>23.82803</v>
      </c>
      <c r="ADH179" t="n">
        <v>23.89433</v>
      </c>
      <c r="ADI179" t="n">
        <v>23.96359</v>
      </c>
      <c r="ADJ179" t="n">
        <v>24.02391</v>
      </c>
      <c r="ADK179" t="n">
        <v>24.09532</v>
      </c>
      <c r="ADL179" t="n">
        <v>24.12141</v>
      </c>
      <c r="ADM179" t="n">
        <v>24.14604</v>
      </c>
      <c r="ADN179" t="n">
        <v>24.17686</v>
      </c>
      <c r="ADO179" t="n">
        <v>24.23137</v>
      </c>
      <c r="ADP179" t="n">
        <v>24.25643</v>
      </c>
      <c r="ADQ179" t="n">
        <v>24.30092</v>
      </c>
      <c r="ADR179" t="n">
        <v>24.33536</v>
      </c>
      <c r="ADS179" t="n">
        <v>24.37962</v>
      </c>
      <c r="ADT179" t="n">
        <v>24.39809</v>
      </c>
      <c r="ADU179" t="n">
        <v>24.43309</v>
      </c>
      <c r="ADV179" t="n">
        <v>24.46461</v>
      </c>
      <c r="ADW179" t="n">
        <v>24.48789</v>
      </c>
      <c r="ADX179" t="n">
        <v>24.53368</v>
      </c>
      <c r="ADY179" t="n">
        <v>24.57069</v>
      </c>
      <c r="ADZ179" t="n">
        <v>24.62699</v>
      </c>
      <c r="AEA179" t="n">
        <v>24.67323</v>
      </c>
      <c r="AEB179" t="n">
        <v>24.7395</v>
      </c>
      <c r="AEC179" t="n">
        <v>24.78743</v>
      </c>
      <c r="AED179" t="n">
        <v>24.85312</v>
      </c>
      <c r="AEE179" t="n">
        <v>24.9225</v>
      </c>
      <c r="AEF179" t="n">
        <v>24.99618</v>
      </c>
      <c r="AEG179" t="n">
        <v>25.0331</v>
      </c>
      <c r="AEH179" t="n">
        <v>25.05529</v>
      </c>
      <c r="AEI179" t="n">
        <v>25.13091</v>
      </c>
      <c r="AEJ179" t="n">
        <v>25.17907</v>
      </c>
      <c r="AEK179" t="n">
        <v>25.25542</v>
      </c>
      <c r="AEL179" t="n">
        <v>25.30813</v>
      </c>
      <c r="AEM179" t="n">
        <v>25.39069</v>
      </c>
      <c r="AEN179" t="n">
        <v>25.4372</v>
      </c>
      <c r="AEO179" t="n">
        <v>25.47203</v>
      </c>
      <c r="AEP179" t="n">
        <v>25.51953</v>
      </c>
      <c r="AEQ179" t="n">
        <v>25.56605</v>
      </c>
      <c r="AER179" t="n">
        <v>25.59939</v>
      </c>
      <c r="AES179" t="n">
        <v>25.65297</v>
      </c>
      <c r="AET179" t="n">
        <v>25.7261</v>
      </c>
      <c r="AEU179" t="n">
        <v>25.7604</v>
      </c>
      <c r="AEV179" t="n">
        <v>25.81154</v>
      </c>
      <c r="AEW179" t="n">
        <v>25.86802</v>
      </c>
      <c r="AEX179" t="n">
        <v>25.92873</v>
      </c>
      <c r="AEY179" t="n">
        <v>25.97279</v>
      </c>
      <c r="AEZ179" t="n">
        <v>26.00231</v>
      </c>
      <c r="AFA179" t="n">
        <v>26.03641</v>
      </c>
      <c r="AFB179" t="n">
        <v>26.11479</v>
      </c>
      <c r="AFC179" t="n">
        <v>26.15089</v>
      </c>
      <c r="AFD179" t="n">
        <v>26.20468</v>
      </c>
      <c r="AFE179" t="n">
        <v>26.22956</v>
      </c>
      <c r="AFF179" t="n">
        <v>26.25135</v>
      </c>
      <c r="AFG179" t="n">
        <v>26.29444</v>
      </c>
      <c r="AFH179" t="n">
        <v>26.36403</v>
      </c>
      <c r="AFI179" t="n">
        <v>26.40372</v>
      </c>
      <c r="AFJ179" t="n">
        <v>26.46202</v>
      </c>
      <c r="AFK179" t="n">
        <v>26.57466</v>
      </c>
      <c r="AFL179" t="n">
        <v>26.62045</v>
      </c>
      <c r="AFM179" t="n">
        <v>26.67254</v>
      </c>
      <c r="AFN179" t="n">
        <v>26.77425</v>
      </c>
      <c r="AFO179" t="n">
        <v>26.81743</v>
      </c>
      <c r="AFP179" t="n">
        <v>26.85955</v>
      </c>
      <c r="AFQ179" t="n">
        <v>26.92575</v>
      </c>
      <c r="AFR179" t="n">
        <v>26.99774</v>
      </c>
      <c r="AFS179" t="n">
        <v>27.06188</v>
      </c>
      <c r="AFT179" t="n">
        <v>27.1184</v>
      </c>
      <c r="AFU179" t="n">
        <v>27.23513</v>
      </c>
      <c r="AFV179" t="n">
        <v>27.26956</v>
      </c>
      <c r="AFW179" t="n">
        <v>27.28404</v>
      </c>
      <c r="AFX179" t="n">
        <v>27.38821</v>
      </c>
      <c r="AFY179" t="n">
        <v>27.48677</v>
      </c>
      <c r="AFZ179" t="n">
        <v>27.52025</v>
      </c>
      <c r="AGA179" t="n">
        <v>27.61574</v>
      </c>
      <c r="AGB179" t="n">
        <v>27.71568</v>
      </c>
      <c r="AGC179" t="n">
        <v>27.77342</v>
      </c>
      <c r="AGD179" t="n">
        <v>27.81871</v>
      </c>
      <c r="AGE179" t="n">
        <v>27.87038</v>
      </c>
      <c r="AGF179" t="n">
        <v>27.91571</v>
      </c>
      <c r="AGG179" t="n">
        <v>27.98578</v>
      </c>
      <c r="AGH179" t="n">
        <v>28.09166</v>
      </c>
      <c r="AGI179" t="n">
        <v>28.17008</v>
      </c>
      <c r="AGJ179" t="n">
        <v>28.19131</v>
      </c>
      <c r="AGK179" t="n">
        <v>28.24965</v>
      </c>
      <c r="AGL179" t="n">
        <v>28.33089</v>
      </c>
      <c r="AGM179" t="n">
        <v>28.38037</v>
      </c>
      <c r="AGN179" t="n">
        <v>28.4155</v>
      </c>
      <c r="AGO179" t="n">
        <v>28.49351</v>
      </c>
      <c r="AGP179" t="n">
        <v>28.56397</v>
      </c>
      <c r="AGQ179" t="n">
        <v>28.63304</v>
      </c>
      <c r="AGR179" t="n">
        <v>28.71568</v>
      </c>
      <c r="AGS179" t="n">
        <v>28.77718</v>
      </c>
      <c r="AGT179" t="n">
        <v>28.84969</v>
      </c>
      <c r="AGU179" t="n">
        <v>28.92885</v>
      </c>
      <c r="AGV179" t="n">
        <v>29.03888</v>
      </c>
      <c r="AGW179" t="n">
        <v>29.15236</v>
      </c>
      <c r="AGX179" t="n">
        <v>29.25465</v>
      </c>
      <c r="AGY179" t="n">
        <v>29.36168</v>
      </c>
      <c r="AGZ179" t="n">
        <v>29.45321</v>
      </c>
      <c r="AHA179" t="n">
        <v>29.52744</v>
      </c>
      <c r="AHB179" t="n">
        <v>29.64134</v>
      </c>
      <c r="AHC179" t="n">
        <v>29.67374</v>
      </c>
      <c r="AHD179" t="n">
        <v>29.73025</v>
      </c>
      <c r="AHE179" t="n">
        <v>29.82801</v>
      </c>
      <c r="AHF179" t="n">
        <v>29.92919</v>
      </c>
      <c r="AHG179" t="n">
        <v>30.00761</v>
      </c>
      <c r="AHH179" t="n">
        <v>30.12206</v>
      </c>
      <c r="AHI179" t="n">
        <v>30.21807</v>
      </c>
      <c r="AHJ179" t="n">
        <v>30.29613</v>
      </c>
      <c r="AHK179" t="n">
        <v>30.43714</v>
      </c>
      <c r="AHL179" t="n">
        <v>30.48713</v>
      </c>
      <c r="AHM179" t="n">
        <v>30.52503</v>
      </c>
      <c r="AHN179" t="n">
        <v>30.66291</v>
      </c>
      <c r="AHO179" t="n">
        <v>30.75461</v>
      </c>
      <c r="AHP179" t="n">
        <v>30.81604</v>
      </c>
      <c r="AHQ179" t="n">
        <v>30.86591</v>
      </c>
      <c r="AHR179" t="n">
        <v>30.94231</v>
      </c>
      <c r="AHS179" t="n">
        <v>31.04479</v>
      </c>
      <c r="AHT179" t="n">
        <v>31.12543</v>
      </c>
      <c r="AHU179" t="n">
        <v>31.18254</v>
      </c>
      <c r="AHV179" t="n">
        <v>31.22906</v>
      </c>
      <c r="AHW179" t="n">
        <v>31.28787</v>
      </c>
      <c r="AHX179" t="n">
        <v>31.32275</v>
      </c>
      <c r="AHY179" t="n">
        <v>31.45685</v>
      </c>
      <c r="AHZ179" t="n">
        <v>31.56812</v>
      </c>
      <c r="AIA179" t="n">
        <v>31.66589</v>
      </c>
      <c r="AIB179" t="n">
        <v>31.76049</v>
      </c>
      <c r="AIC179" t="n">
        <v>31.93611</v>
      </c>
      <c r="AID179" t="n">
        <v>32.09612</v>
      </c>
      <c r="AIE179" t="n">
        <v>32.24825</v>
      </c>
      <c r="AIF179" t="n">
        <v>32.44262</v>
      </c>
      <c r="AIG179" t="n">
        <v>32.59735</v>
      </c>
      <c r="AIH179" t="n">
        <v>32.73229</v>
      </c>
      <c r="AII179" t="n">
        <v>32.8188</v>
      </c>
      <c r="AIJ179" t="n">
        <v>32.8959</v>
      </c>
      <c r="AIK179" t="n">
        <v>33.00845</v>
      </c>
      <c r="AIL179" t="n">
        <v>33.19016</v>
      </c>
      <c r="AIM179" t="n">
        <v>33.31377</v>
      </c>
      <c r="AIN179" t="n">
        <v>33.48302</v>
      </c>
      <c r="AIO179" t="n">
        <v>33.68222</v>
      </c>
      <c r="AIP179" t="n">
        <v>33.7926</v>
      </c>
      <c r="AIQ179" t="n">
        <v>33.93288</v>
      </c>
      <c r="AIR179" t="n">
        <v>34.02301</v>
      </c>
      <c r="AIS179" t="n">
        <v>34.193</v>
      </c>
      <c r="AIT179" t="n">
        <v>34.26007</v>
      </c>
      <c r="AIU179" t="n">
        <v>34.34754</v>
      </c>
      <c r="AIV179" t="n">
        <v>34.51025</v>
      </c>
      <c r="AIW179" t="n">
        <v>34.65694</v>
      </c>
      <c r="AIX179" t="n">
        <v>34.84686</v>
      </c>
      <c r="AIY179" t="n">
        <v>35.09927</v>
      </c>
      <c r="AIZ179" t="n">
        <v>35.19184</v>
      </c>
      <c r="AJA179" t="n">
        <v>35.29733</v>
      </c>
      <c r="AJB179" t="n">
        <v>35.41738</v>
      </c>
      <c r="AJC179" t="n">
        <v>35.53817</v>
      </c>
      <c r="AJD179" t="n">
        <v>35.69791</v>
      </c>
      <c r="AJE179" t="n">
        <v>35.91429</v>
      </c>
      <c r="AJF179" t="n">
        <v>36.01007</v>
      </c>
      <c r="AJG179" t="n">
        <v>36.13964</v>
      </c>
      <c r="AJH179" t="n">
        <v>36.22794</v>
      </c>
      <c r="AJI179" t="n">
        <v>36.33973</v>
      </c>
      <c r="AJJ179" t="n">
        <v>36.51129</v>
      </c>
      <c r="AJK179" t="n">
        <v>36.92442</v>
      </c>
      <c r="AJL179" t="n">
        <v>37.08435</v>
      </c>
      <c r="AJM179" t="n">
        <v>37.33737</v>
      </c>
      <c r="AJN179" t="n">
        <v>37.49766</v>
      </c>
      <c r="AJO179" t="n">
        <v>37.58171</v>
      </c>
      <c r="AJP179" t="n">
        <v>37.66855</v>
      </c>
      <c r="AJQ179" t="n">
        <v>37.82066</v>
      </c>
      <c r="AJR179" t="n">
        <v>38.0076</v>
      </c>
      <c r="AJS179" t="n">
        <v>38.21795</v>
      </c>
      <c r="AJT179" t="n">
        <v>38.38915</v>
      </c>
      <c r="AJU179" t="n">
        <v>38.66946</v>
      </c>
      <c r="AJV179" t="n">
        <v>38.91015</v>
      </c>
      <c r="AJW179" t="n">
        <v>39.06631</v>
      </c>
      <c r="AJX179" t="n">
        <v>39.34314</v>
      </c>
      <c r="AJY179" t="n">
        <v>39.6517</v>
      </c>
      <c r="AJZ179" t="n">
        <v>40.00558</v>
      </c>
      <c r="AKA179" t="n">
        <v>40.37556</v>
      </c>
      <c r="AKB179" t="n">
        <v>40.5042</v>
      </c>
      <c r="AKC179" t="n">
        <v>40.8131</v>
      </c>
      <c r="AKD179" t="n">
        <v>41.13496</v>
      </c>
      <c r="AKE179" t="n">
        <v>41.38716</v>
      </c>
      <c r="AKF179" t="n">
        <v>41.65295</v>
      </c>
      <c r="AKG179" t="n">
        <v>41.88999</v>
      </c>
      <c r="AKH179" t="n">
        <v>42.18349</v>
      </c>
      <c r="AKI179" t="n">
        <v>42.43135</v>
      </c>
      <c r="AKJ179" t="n">
        <v>42.97631</v>
      </c>
      <c r="AKK179" t="n">
        <v>43.31045</v>
      </c>
      <c r="AKL179" t="n">
        <v>43.53977</v>
      </c>
      <c r="AKM179" t="n">
        <v>44.05109</v>
      </c>
      <c r="AKN179" t="n">
        <v>44.37918</v>
      </c>
      <c r="AKO179" t="n">
        <v>44.6129</v>
      </c>
      <c r="AKP179" t="n">
        <v>44.82953</v>
      </c>
      <c r="AKQ179" t="n">
        <v>45.08327</v>
      </c>
      <c r="AKR179" t="n">
        <v>45.37132</v>
      </c>
      <c r="AKS179" t="n">
        <v>45.92284</v>
      </c>
      <c r="AKT179" t="n">
        <v>46.47965</v>
      </c>
      <c r="AKU179" t="n">
        <v>47.02788</v>
      </c>
      <c r="AKV179" t="n">
        <v>47.88466</v>
      </c>
      <c r="AKW179" t="n">
        <v>48.09857</v>
      </c>
      <c r="AKX179" t="n">
        <v>48.30095</v>
      </c>
      <c r="AKY179" t="n">
        <v>48.72124</v>
      </c>
      <c r="AKZ179" t="n">
        <v>48.98624</v>
      </c>
      <c r="ALA179" t="n">
        <v>49.25919</v>
      </c>
      <c r="ALB179" t="n">
        <v>49.93978</v>
      </c>
      <c r="ALC179" t="n">
        <v>50.5691</v>
      </c>
      <c r="ALD179" t="n">
        <v>51.51247</v>
      </c>
      <c r="ALE179" t="n">
        <v>52.74604</v>
      </c>
      <c r="ALF179" t="n">
        <v>53.27461</v>
      </c>
      <c r="ALG179" t="n">
        <v>54.02869</v>
      </c>
      <c r="ALH179" t="n">
        <v>54.86455</v>
      </c>
      <c r="ALI179" t="n">
        <v>57.06465</v>
      </c>
      <c r="ALJ179" t="n">
        <v>58.93322</v>
      </c>
      <c r="ALK179" t="n">
        <v>60.86154</v>
      </c>
      <c r="ALL179" t="n">
        <v>63.57455</v>
      </c>
      <c r="ALM179" t="n">
        <v>67.36958</v>
      </c>
      <c r="ALN179" t="n">
        <v>73.52058</v>
      </c>
      <c r="ALO179" t="n">
        <v>81.52858000000001</v>
      </c>
    </row>
    <row r="180">
      <c r="A180" t="inlineStr">
        <is>
          <t>Andorra</t>
        </is>
      </c>
      <c r="B180" t="inlineStr">
        <is>
          <t>AND</t>
        </is>
      </c>
      <c r="C180" s="13">
        <f>AVERAGE(SI180,SJ180)</f>
        <v/>
      </c>
      <c r="D180" t="n">
        <v>5.11491</v>
      </c>
      <c r="E180" t="n">
        <v>7.63297</v>
      </c>
      <c r="F180" t="n">
        <v>9.015650000000001</v>
      </c>
      <c r="G180" t="n">
        <v>10.0513</v>
      </c>
      <c r="H180" t="n">
        <v>10.89998</v>
      </c>
      <c r="I180" t="n">
        <v>11.62856</v>
      </c>
      <c r="J180" t="n">
        <v>12.27231</v>
      </c>
      <c r="K180" t="n">
        <v>12.85236</v>
      </c>
      <c r="L180" t="n">
        <v>13.38253</v>
      </c>
      <c r="M180" t="n">
        <v>13.8724</v>
      </c>
      <c r="N180" t="n">
        <v>14.32892</v>
      </c>
      <c r="O180" t="n">
        <v>14.75729</v>
      </c>
      <c r="P180" t="n">
        <v>15.16154</v>
      </c>
      <c r="Q180" t="n">
        <v>15.54486</v>
      </c>
      <c r="R180" t="n">
        <v>15.9098</v>
      </c>
      <c r="S180" t="n">
        <v>16.25846</v>
      </c>
      <c r="T180" t="n">
        <v>16.59259</v>
      </c>
      <c r="U180" t="n">
        <v>16.91364</v>
      </c>
      <c r="V180" t="n">
        <v>17.22286</v>
      </c>
      <c r="W180" t="n">
        <v>17.52131</v>
      </c>
      <c r="X180" t="n">
        <v>17.80991</v>
      </c>
      <c r="Y180" t="n">
        <v>18.08946</v>
      </c>
      <c r="Z180" t="n">
        <v>18.36068</v>
      </c>
      <c r="AA180" t="n">
        <v>18.62417</v>
      </c>
      <c r="AB180" t="n">
        <v>18.88049</v>
      </c>
      <c r="AC180" t="n">
        <v>19.13012</v>
      </c>
      <c r="AD180" t="n">
        <v>19.37351</v>
      </c>
      <c r="AE180" t="n">
        <v>19.61106</v>
      </c>
      <c r="AF180" t="n">
        <v>19.84312</v>
      </c>
      <c r="AG180" t="n">
        <v>20.07001</v>
      </c>
      <c r="AH180" t="n">
        <v>20.29204</v>
      </c>
      <c r="AI180" t="n">
        <v>20.50946</v>
      </c>
      <c r="AJ180" t="n">
        <v>20.72253</v>
      </c>
      <c r="AK180" t="n">
        <v>20.93147</v>
      </c>
      <c r="AL180" t="n">
        <v>21.13649</v>
      </c>
      <c r="AM180" t="n">
        <v>21.33779</v>
      </c>
      <c r="AN180" t="n">
        <v>21.53553</v>
      </c>
      <c r="AO180" t="n">
        <v>21.72989</v>
      </c>
      <c r="AP180" t="n">
        <v>21.92103</v>
      </c>
      <c r="AQ180" t="n">
        <v>22.10907</v>
      </c>
      <c r="AR180" t="n">
        <v>22.29416</v>
      </c>
      <c r="AS180" t="n">
        <v>22.47641</v>
      </c>
      <c r="AT180" t="n">
        <v>22.65595</v>
      </c>
      <c r="AU180" t="n">
        <v>22.83288</v>
      </c>
      <c r="AV180" t="n">
        <v>23.00731</v>
      </c>
      <c r="AW180" t="n">
        <v>23.17934</v>
      </c>
      <c r="AX180" t="n">
        <v>23.34904</v>
      </c>
      <c r="AY180" t="n">
        <v>23.51652</v>
      </c>
      <c r="AZ180" t="n">
        <v>23.68184</v>
      </c>
      <c r="BA180" t="n">
        <v>23.84508</v>
      </c>
      <c r="BB180" t="n">
        <v>24.00633</v>
      </c>
      <c r="BC180" t="n">
        <v>24.16563</v>
      </c>
      <c r="BD180" t="n">
        <v>24.32307</v>
      </c>
      <c r="BE180" t="n">
        <v>24.4787</v>
      </c>
      <c r="BF180" t="n">
        <v>24.63258</v>
      </c>
      <c r="BG180" t="n">
        <v>24.78476</v>
      </c>
      <c r="BH180" t="n">
        <v>24.9353</v>
      </c>
      <c r="BI180" t="n">
        <v>25.08424</v>
      </c>
      <c r="BJ180" t="n">
        <v>25.23164</v>
      </c>
      <c r="BK180" t="n">
        <v>25.37754</v>
      </c>
      <c r="BL180" t="n">
        <v>25.52199</v>
      </c>
      <c r="BM180" t="n">
        <v>25.66502</v>
      </c>
      <c r="BN180" t="n">
        <v>25.80668</v>
      </c>
      <c r="BO180" t="n">
        <v>25.94701</v>
      </c>
      <c r="BP180" t="n">
        <v>26.08603</v>
      </c>
      <c r="BQ180" t="n">
        <v>26.22379</v>
      </c>
      <c r="BR180" t="n">
        <v>26.36033</v>
      </c>
      <c r="BS180" t="n">
        <v>26.49566</v>
      </c>
      <c r="BT180" t="n">
        <v>26.62983</v>
      </c>
      <c r="BU180" t="n">
        <v>26.76286</v>
      </c>
      <c r="BV180" t="n">
        <v>26.89478</v>
      </c>
      <c r="BW180" t="n">
        <v>27.02562</v>
      </c>
      <c r="BX180" t="n">
        <v>27.15541</v>
      </c>
      <c r="BY180" t="n">
        <v>27.28417</v>
      </c>
      <c r="BZ180" t="n">
        <v>27.41193</v>
      </c>
      <c r="CA180" t="n">
        <v>27.5387</v>
      </c>
      <c r="CB180" t="n">
        <v>27.66452</v>
      </c>
      <c r="CC180" t="n">
        <v>27.78941</v>
      </c>
      <c r="CD180" t="n">
        <v>27.91338</v>
      </c>
      <c r="CE180" t="n">
        <v>28.03646</v>
      </c>
      <c r="CF180" t="n">
        <v>28.15866</v>
      </c>
      <c r="CG180" t="n">
        <v>28.28001</v>
      </c>
      <c r="CH180" t="n">
        <v>28.40053</v>
      </c>
      <c r="CI180" t="n">
        <v>28.52022</v>
      </c>
      <c r="CJ180" t="n">
        <v>28.63912</v>
      </c>
      <c r="CK180" t="n">
        <v>28.75724</v>
      </c>
      <c r="CL180" t="n">
        <v>28.87459</v>
      </c>
      <c r="CM180" t="n">
        <v>28.99119</v>
      </c>
      <c r="CN180" t="n">
        <v>29.10705</v>
      </c>
      <c r="CO180" t="n">
        <v>29.2222</v>
      </c>
      <c r="CP180" t="n">
        <v>29.33664</v>
      </c>
      <c r="CQ180" t="n">
        <v>29.45038</v>
      </c>
      <c r="CR180" t="n">
        <v>29.56345</v>
      </c>
      <c r="CS180" t="n">
        <v>29.67586</v>
      </c>
      <c r="CT180" t="n">
        <v>29.78761</v>
      </c>
      <c r="CU180" t="n">
        <v>29.89872</v>
      </c>
      <c r="CV180" t="n">
        <v>30.00921</v>
      </c>
      <c r="CW180" t="n">
        <v>30.11908</v>
      </c>
      <c r="CX180" t="n">
        <v>30.22835</v>
      </c>
      <c r="CY180" t="n">
        <v>30.33702</v>
      </c>
      <c r="CZ180" t="n">
        <v>30.44512</v>
      </c>
      <c r="DA180" t="n">
        <v>30.55264</v>
      </c>
      <c r="DB180" t="n">
        <v>30.6596</v>
      </c>
      <c r="DC180" t="n">
        <v>30.76601</v>
      </c>
      <c r="DD180" t="n">
        <v>30.87188</v>
      </c>
      <c r="DE180" t="n">
        <v>30.97721</v>
      </c>
      <c r="DF180" t="n">
        <v>31.08203</v>
      </c>
      <c r="DG180" t="n">
        <v>31.18633</v>
      </c>
      <c r="DH180" t="n">
        <v>31.29013</v>
      </c>
      <c r="DI180" t="n">
        <v>31.39343</v>
      </c>
      <c r="DJ180" t="n">
        <v>31.49625</v>
      </c>
      <c r="DK180" t="n">
        <v>31.59859</v>
      </c>
      <c r="DL180" t="n">
        <v>31.70045</v>
      </c>
      <c r="DM180" t="n">
        <v>31.80186</v>
      </c>
      <c r="DN180" t="n">
        <v>31.9028</v>
      </c>
      <c r="DO180" t="n">
        <v>32.0033</v>
      </c>
      <c r="DP180" t="n">
        <v>32.10336</v>
      </c>
      <c r="DQ180" t="n">
        <v>32.20299</v>
      </c>
      <c r="DR180" t="n">
        <v>32.30219</v>
      </c>
      <c r="DS180" t="n">
        <v>32.40096</v>
      </c>
      <c r="DT180" t="n">
        <v>32.49933</v>
      </c>
      <c r="DU180" t="n">
        <v>32.59729</v>
      </c>
      <c r="DV180" t="n">
        <v>32.69485</v>
      </c>
      <c r="DW180" t="n">
        <v>32.79201</v>
      </c>
      <c r="DX180" t="n">
        <v>32.88879</v>
      </c>
      <c r="DY180" t="n">
        <v>32.98519</v>
      </c>
      <c r="DZ180" t="n">
        <v>33.08121</v>
      </c>
      <c r="EA180" t="n">
        <v>33.17686</v>
      </c>
      <c r="EB180" t="n">
        <v>33.27214</v>
      </c>
      <c r="EC180" t="n">
        <v>33.36707</v>
      </c>
      <c r="ED180" t="n">
        <v>33.46164</v>
      </c>
      <c r="EE180" t="n">
        <v>33.55586</v>
      </c>
      <c r="EF180" t="n">
        <v>33.64974</v>
      </c>
      <c r="EG180" t="n">
        <v>33.74328</v>
      </c>
      <c r="EH180" t="n">
        <v>33.83649</v>
      </c>
      <c r="EI180" t="n">
        <v>33.92937</v>
      </c>
      <c r="EJ180" t="n">
        <v>34.02193</v>
      </c>
      <c r="EK180" t="n">
        <v>34.11416</v>
      </c>
      <c r="EL180" t="n">
        <v>34.20609</v>
      </c>
      <c r="EM180" t="n">
        <v>34.2977</v>
      </c>
      <c r="EN180" t="n">
        <v>34.38901</v>
      </c>
      <c r="EO180" t="n">
        <v>34.48001</v>
      </c>
      <c r="EP180" t="n">
        <v>34.57072</v>
      </c>
      <c r="EQ180" t="n">
        <v>34.66114</v>
      </c>
      <c r="ER180" t="n">
        <v>34.75127</v>
      </c>
      <c r="ES180" t="n">
        <v>34.84111</v>
      </c>
      <c r="ET180" t="n">
        <v>34.93068</v>
      </c>
      <c r="EU180" t="n">
        <v>35.01996</v>
      </c>
      <c r="EV180" t="n">
        <v>35.10898</v>
      </c>
      <c r="EW180" t="n">
        <v>35.19772</v>
      </c>
      <c r="EX180" t="n">
        <v>35.2862</v>
      </c>
      <c r="EY180" t="n">
        <v>35.37442</v>
      </c>
      <c r="EZ180" t="n">
        <v>35.46238</v>
      </c>
      <c r="FA180" t="n">
        <v>35.55008</v>
      </c>
      <c r="FB180" t="n">
        <v>35.63753</v>
      </c>
      <c r="FC180" t="n">
        <v>35.72474</v>
      </c>
      <c r="FD180" t="n">
        <v>35.8117</v>
      </c>
      <c r="FE180" t="n">
        <v>35.89842</v>
      </c>
      <c r="FF180" t="n">
        <v>35.9849</v>
      </c>
      <c r="FG180" t="n">
        <v>36.07114</v>
      </c>
      <c r="FH180" t="n">
        <v>36.15716</v>
      </c>
      <c r="FI180" t="n">
        <v>36.24294</v>
      </c>
      <c r="FJ180" t="n">
        <v>36.3285</v>
      </c>
      <c r="FK180" t="n">
        <v>36.41384</v>
      </c>
      <c r="FL180" t="n">
        <v>36.49895</v>
      </c>
      <c r="FM180" t="n">
        <v>36.58385</v>
      </c>
      <c r="FN180" t="n">
        <v>36.66854</v>
      </c>
      <c r="FO180" t="n">
        <v>36.75301</v>
      </c>
      <c r="FP180" t="n">
        <v>36.83728</v>
      </c>
      <c r="FQ180" t="n">
        <v>36.92134</v>
      </c>
      <c r="FR180" t="n">
        <v>37.00519</v>
      </c>
      <c r="FS180" t="n">
        <v>37.08885</v>
      </c>
      <c r="FT180" t="n">
        <v>37.17231</v>
      </c>
      <c r="FU180" t="n">
        <v>37.25557</v>
      </c>
      <c r="FV180" t="n">
        <v>37.33863</v>
      </c>
      <c r="FW180" t="n">
        <v>37.42151</v>
      </c>
      <c r="FX180" t="n">
        <v>37.5042</v>
      </c>
      <c r="FY180" t="n">
        <v>37.5867</v>
      </c>
      <c r="FZ180" t="n">
        <v>37.66903</v>
      </c>
      <c r="GA180" t="n">
        <v>37.75117</v>
      </c>
      <c r="GB180" t="n">
        <v>37.83313</v>
      </c>
      <c r="GC180" t="n">
        <v>37.91491</v>
      </c>
      <c r="GD180" t="n">
        <v>37.99652</v>
      </c>
      <c r="GE180" t="n">
        <v>38.07796</v>
      </c>
      <c r="GF180" t="n">
        <v>38.15923</v>
      </c>
      <c r="GG180" t="n">
        <v>38.24033</v>
      </c>
      <c r="GH180" t="n">
        <v>38.32126</v>
      </c>
      <c r="GI180" t="n">
        <v>38.40203</v>
      </c>
      <c r="GJ180" t="n">
        <v>38.48264</v>
      </c>
      <c r="GK180" t="n">
        <v>38.56309</v>
      </c>
      <c r="GL180" t="n">
        <v>38.64338</v>
      </c>
      <c r="GM180" t="n">
        <v>38.72352</v>
      </c>
      <c r="GN180" t="n">
        <v>38.8035</v>
      </c>
      <c r="GO180" t="n">
        <v>38.88334</v>
      </c>
      <c r="GP180" t="n">
        <v>38.96302</v>
      </c>
      <c r="GQ180" t="n">
        <v>39.04255</v>
      </c>
      <c r="GR180" t="n">
        <v>39.12194</v>
      </c>
      <c r="GS180" t="n">
        <v>39.20118</v>
      </c>
      <c r="GT180" t="n">
        <v>39.28028</v>
      </c>
      <c r="GU180" t="n">
        <v>39.35925</v>
      </c>
      <c r="GV180" t="n">
        <v>39.43807</v>
      </c>
      <c r="GW180" t="n">
        <v>39.51675</v>
      </c>
      <c r="GX180" t="n">
        <v>39.59531</v>
      </c>
      <c r="GY180" t="n">
        <v>39.67372</v>
      </c>
      <c r="GZ180" t="n">
        <v>39.75201</v>
      </c>
      <c r="HA180" t="n">
        <v>39.83016</v>
      </c>
      <c r="HB180" t="n">
        <v>39.90819</v>
      </c>
      <c r="HC180" t="n">
        <v>39.98609</v>
      </c>
      <c r="HD180" t="n">
        <v>40.06386</v>
      </c>
      <c r="HE180" t="n">
        <v>40.14151</v>
      </c>
      <c r="HF180" t="n">
        <v>40.21904</v>
      </c>
      <c r="HG180" t="n">
        <v>40.29644</v>
      </c>
      <c r="HH180" t="n">
        <v>40.37373</v>
      </c>
      <c r="HI180" t="n">
        <v>40.4509</v>
      </c>
      <c r="HJ180" t="n">
        <v>40.52796</v>
      </c>
      <c r="HK180" t="n">
        <v>40.6049</v>
      </c>
      <c r="HL180" t="n">
        <v>40.68172</v>
      </c>
      <c r="HM180" t="n">
        <v>40.75843</v>
      </c>
      <c r="HN180" t="n">
        <v>40.83504</v>
      </c>
      <c r="HO180" t="n">
        <v>40.91153</v>
      </c>
      <c r="HP180" t="n">
        <v>40.98792</v>
      </c>
      <c r="HQ180" t="n">
        <v>41.06421</v>
      </c>
      <c r="HR180" t="n">
        <v>41.14038</v>
      </c>
      <c r="HS180" t="n">
        <v>41.21645</v>
      </c>
      <c r="HT180" t="n">
        <v>41.29243</v>
      </c>
      <c r="HU180" t="n">
        <v>41.3683</v>
      </c>
      <c r="HV180" t="n">
        <v>41.44407</v>
      </c>
      <c r="HW180" t="n">
        <v>41.51974</v>
      </c>
      <c r="HX180" t="n">
        <v>41.59532</v>
      </c>
      <c r="HY180" t="n">
        <v>41.6708</v>
      </c>
      <c r="HZ180" t="n">
        <v>41.74619</v>
      </c>
      <c r="IA180" t="n">
        <v>41.82148</v>
      </c>
      <c r="IB180" t="n">
        <v>41.89668</v>
      </c>
      <c r="IC180" t="n">
        <v>41.97179</v>
      </c>
      <c r="ID180" t="n">
        <v>42.04681</v>
      </c>
      <c r="IE180" t="n">
        <v>42.12175</v>
      </c>
      <c r="IF180" t="n">
        <v>42.1966</v>
      </c>
      <c r="IG180" t="n">
        <v>42.27136</v>
      </c>
      <c r="IH180" t="n">
        <v>42.34604</v>
      </c>
      <c r="II180" t="n">
        <v>42.42063</v>
      </c>
      <c r="IJ180" t="n">
        <v>42.49514</v>
      </c>
      <c r="IK180" t="n">
        <v>42.56957</v>
      </c>
      <c r="IL180" t="n">
        <v>42.64392</v>
      </c>
      <c r="IM180" t="n">
        <v>42.71819</v>
      </c>
      <c r="IN180" t="n">
        <v>42.79239</v>
      </c>
      <c r="IO180" t="n">
        <v>42.8665</v>
      </c>
      <c r="IP180" t="n">
        <v>42.94054</v>
      </c>
      <c r="IQ180" t="n">
        <v>43.01451</v>
      </c>
      <c r="IR180" t="n">
        <v>43.08841</v>
      </c>
      <c r="IS180" t="n">
        <v>43.16223</v>
      </c>
      <c r="IT180" t="n">
        <v>43.23598</v>
      </c>
      <c r="IU180" t="n">
        <v>43.30966</v>
      </c>
      <c r="IV180" t="n">
        <v>43.38327</v>
      </c>
      <c r="IW180" t="n">
        <v>43.45681</v>
      </c>
      <c r="IX180" t="n">
        <v>43.53028</v>
      </c>
      <c r="IY180" t="n">
        <v>43.60369</v>
      </c>
      <c r="IZ180" t="n">
        <v>43.67704</v>
      </c>
      <c r="JA180" t="n">
        <v>43.75032</v>
      </c>
      <c r="JB180" t="n">
        <v>43.82354</v>
      </c>
      <c r="JC180" t="n">
        <v>43.89669</v>
      </c>
      <c r="JD180" t="n">
        <v>43.96978</v>
      </c>
      <c r="JE180" t="n">
        <v>44.04282</v>
      </c>
      <c r="JF180" t="n">
        <v>44.11579</v>
      </c>
      <c r="JG180" t="n">
        <v>44.18871</v>
      </c>
      <c r="JH180" t="n">
        <v>44.26156</v>
      </c>
      <c r="JI180" t="n">
        <v>44.33436</v>
      </c>
      <c r="JJ180" t="n">
        <v>44.40711</v>
      </c>
      <c r="JK180" t="n">
        <v>44.4798</v>
      </c>
      <c r="JL180" t="n">
        <v>44.55244</v>
      </c>
      <c r="JM180" t="n">
        <v>44.62502</v>
      </c>
      <c r="JN180" t="n">
        <v>44.69756</v>
      </c>
      <c r="JO180" t="n">
        <v>44.77004</v>
      </c>
      <c r="JP180" t="n">
        <v>44.84247</v>
      </c>
      <c r="JQ180" t="n">
        <v>44.91485</v>
      </c>
      <c r="JR180" t="n">
        <v>44.98718</v>
      </c>
      <c r="JS180" t="n">
        <v>45.05947</v>
      </c>
      <c r="JT180" t="n">
        <v>45.13171</v>
      </c>
      <c r="JU180" t="n">
        <v>45.2039</v>
      </c>
      <c r="JV180" t="n">
        <v>45.27605</v>
      </c>
      <c r="JW180" t="n">
        <v>45.34816</v>
      </c>
      <c r="JX180" t="n">
        <v>45.42022</v>
      </c>
      <c r="JY180" t="n">
        <v>45.49224</v>
      </c>
      <c r="JZ180" t="n">
        <v>45.56422</v>
      </c>
      <c r="KA180" t="n">
        <v>45.63615</v>
      </c>
      <c r="KB180" t="n">
        <v>45.70805</v>
      </c>
      <c r="KC180" t="n">
        <v>45.77991</v>
      </c>
      <c r="KD180" t="n">
        <v>45.85173</v>
      </c>
      <c r="KE180" t="n">
        <v>45.92351</v>
      </c>
      <c r="KF180" t="n">
        <v>45.99525</v>
      </c>
      <c r="KG180" t="n">
        <v>46.06696</v>
      </c>
      <c r="KH180" t="n">
        <v>46.13863</v>
      </c>
      <c r="KI180" t="n">
        <v>46.21027</v>
      </c>
      <c r="KJ180" t="n">
        <v>46.28188</v>
      </c>
      <c r="KK180" t="n">
        <v>46.35345</v>
      </c>
      <c r="KL180" t="n">
        <v>46.42499</v>
      </c>
      <c r="KM180" t="n">
        <v>46.4965</v>
      </c>
      <c r="KN180" t="n">
        <v>46.56798</v>
      </c>
      <c r="KO180" t="n">
        <v>46.63943</v>
      </c>
      <c r="KP180" t="n">
        <v>46.71085</v>
      </c>
      <c r="KQ180" t="n">
        <v>46.78224</v>
      </c>
      <c r="KR180" t="n">
        <v>46.85361</v>
      </c>
      <c r="KS180" t="n">
        <v>46.92495</v>
      </c>
      <c r="KT180" t="n">
        <v>46.99626</v>
      </c>
      <c r="KU180" t="n">
        <v>47.06754</v>
      </c>
      <c r="KV180" t="n">
        <v>47.13881</v>
      </c>
      <c r="KW180" t="n">
        <v>47.21004</v>
      </c>
      <c r="KX180" t="n">
        <v>47.28126</v>
      </c>
      <c r="KY180" t="n">
        <v>47.35245</v>
      </c>
      <c r="KZ180" t="n">
        <v>47.42362</v>
      </c>
      <c r="LA180" t="n">
        <v>47.49477</v>
      </c>
      <c r="LB180" t="n">
        <v>47.5659</v>
      </c>
      <c r="LC180" t="n">
        <v>47.63701</v>
      </c>
      <c r="LD180" t="n">
        <v>47.7081</v>
      </c>
      <c r="LE180" t="n">
        <v>47.77917</v>
      </c>
      <c r="LF180" t="n">
        <v>47.85023</v>
      </c>
      <c r="LG180" t="n">
        <v>47.92126</v>
      </c>
      <c r="LH180" t="n">
        <v>47.99229</v>
      </c>
      <c r="LI180" t="n">
        <v>48.0633</v>
      </c>
      <c r="LJ180" t="n">
        <v>48.13429</v>
      </c>
      <c r="LK180" t="n">
        <v>48.20527</v>
      </c>
      <c r="LL180" t="n">
        <v>48.27623</v>
      </c>
      <c r="LM180" t="n">
        <v>48.34718</v>
      </c>
      <c r="LN180" t="n">
        <v>48.41813</v>
      </c>
      <c r="LO180" t="n">
        <v>48.48905</v>
      </c>
      <c r="LP180" t="n">
        <v>48.55997</v>
      </c>
      <c r="LQ180" t="n">
        <v>48.63088</v>
      </c>
      <c r="LR180" t="n">
        <v>48.70178</v>
      </c>
      <c r="LS180" t="n">
        <v>48.77267</v>
      </c>
      <c r="LT180" t="n">
        <v>48.84355</v>
      </c>
      <c r="LU180" t="n">
        <v>48.91442</v>
      </c>
      <c r="LV180" t="n">
        <v>48.98529</v>
      </c>
      <c r="LW180" t="n">
        <v>49.05616</v>
      </c>
      <c r="LX180" t="n">
        <v>49.12701</v>
      </c>
      <c r="LY180" t="n">
        <v>49.19786</v>
      </c>
      <c r="LZ180" t="n">
        <v>49.26871</v>
      </c>
      <c r="MA180" t="n">
        <v>49.33956</v>
      </c>
      <c r="MB180" t="n">
        <v>49.4104</v>
      </c>
      <c r="MC180" t="n">
        <v>49.48124</v>
      </c>
      <c r="MD180" t="n">
        <v>49.55207</v>
      </c>
      <c r="ME180" t="n">
        <v>49.62291</v>
      </c>
      <c r="MF180" t="n">
        <v>49.69375</v>
      </c>
      <c r="MG180" t="n">
        <v>49.76459</v>
      </c>
      <c r="MH180" t="n">
        <v>49.83543</v>
      </c>
      <c r="MI180" t="n">
        <v>49.90627</v>
      </c>
      <c r="MJ180" t="n">
        <v>49.97711</v>
      </c>
      <c r="MK180" t="n">
        <v>50.04795</v>
      </c>
      <c r="ML180" t="n">
        <v>50.1188</v>
      </c>
      <c r="MM180" t="n">
        <v>50.18965</v>
      </c>
      <c r="MN180" t="n">
        <v>50.26051</v>
      </c>
      <c r="MO180" t="n">
        <v>50.33137</v>
      </c>
      <c r="MP180" t="n">
        <v>50.40224</v>
      </c>
      <c r="MQ180" t="n">
        <v>50.47311</v>
      </c>
      <c r="MR180" t="n">
        <v>50.54399</v>
      </c>
      <c r="MS180" t="n">
        <v>50.61489</v>
      </c>
      <c r="MT180" t="n">
        <v>50.68578</v>
      </c>
      <c r="MU180" t="n">
        <v>50.75669</v>
      </c>
      <c r="MV180" t="n">
        <v>50.82761</v>
      </c>
      <c r="MW180" t="n">
        <v>50.89853</v>
      </c>
      <c r="MX180" t="n">
        <v>50.96947</v>
      </c>
      <c r="MY180" t="n">
        <v>51.04042</v>
      </c>
      <c r="MZ180" t="n">
        <v>51.11139</v>
      </c>
      <c r="NA180" t="n">
        <v>51.18236</v>
      </c>
      <c r="NB180" t="n">
        <v>51.25335</v>
      </c>
      <c r="NC180" t="n">
        <v>51.32434</v>
      </c>
      <c r="ND180" t="n">
        <v>51.39536</v>
      </c>
      <c r="NE180" t="n">
        <v>51.46639</v>
      </c>
      <c r="NF180" t="n">
        <v>51.53744</v>
      </c>
      <c r="NG180" t="n">
        <v>51.6085</v>
      </c>
      <c r="NH180" t="n">
        <v>51.67958</v>
      </c>
      <c r="NI180" t="n">
        <v>51.75068</v>
      </c>
      <c r="NJ180" t="n">
        <v>51.82179</v>
      </c>
      <c r="NK180" t="n">
        <v>51.89293</v>
      </c>
      <c r="NL180" t="n">
        <v>51.96408</v>
      </c>
      <c r="NM180" t="n">
        <v>52.03525</v>
      </c>
      <c r="NN180" t="n">
        <v>52.10645</v>
      </c>
      <c r="NO180" t="n">
        <v>52.17766</v>
      </c>
      <c r="NP180" t="n">
        <v>52.24889</v>
      </c>
      <c r="NQ180" t="n">
        <v>52.32015</v>
      </c>
      <c r="NR180" t="n">
        <v>52.39143</v>
      </c>
      <c r="NS180" t="n">
        <v>52.46274</v>
      </c>
      <c r="NT180" t="n">
        <v>52.53407</v>
      </c>
      <c r="NU180" t="n">
        <v>52.60542</v>
      </c>
      <c r="NV180" t="n">
        <v>52.6768</v>
      </c>
      <c r="NW180" t="n">
        <v>52.7482</v>
      </c>
      <c r="NX180" t="n">
        <v>52.81963</v>
      </c>
      <c r="NY180" t="n">
        <v>52.89108</v>
      </c>
      <c r="NZ180" t="n">
        <v>52.96257</v>
      </c>
      <c r="OA180" t="n">
        <v>53.03408</v>
      </c>
      <c r="OB180" t="n">
        <v>53.10562</v>
      </c>
      <c r="OC180" t="n">
        <v>53.17719</v>
      </c>
      <c r="OD180" t="n">
        <v>53.24879</v>
      </c>
      <c r="OE180" t="n">
        <v>53.32042</v>
      </c>
      <c r="OF180" t="n">
        <v>53.39208</v>
      </c>
      <c r="OG180" t="n">
        <v>53.46378</v>
      </c>
      <c r="OH180" t="n">
        <v>53.5355</v>
      </c>
      <c r="OI180" t="n">
        <v>53.60726</v>
      </c>
      <c r="OJ180" t="n">
        <v>53.67905</v>
      </c>
      <c r="OK180" t="n">
        <v>53.75087</v>
      </c>
      <c r="OL180" t="n">
        <v>53.82273</v>
      </c>
      <c r="OM180" t="n">
        <v>53.89463</v>
      </c>
      <c r="ON180" t="n">
        <v>53.96656</v>
      </c>
      <c r="OO180" t="n">
        <v>54.03852</v>
      </c>
      <c r="OP180" t="n">
        <v>54.11053</v>
      </c>
      <c r="OQ180" t="n">
        <v>54.18257</v>
      </c>
      <c r="OR180" t="n">
        <v>54.25465</v>
      </c>
      <c r="OS180" t="n">
        <v>54.32677</v>
      </c>
      <c r="OT180" t="n">
        <v>54.39893</v>
      </c>
      <c r="OU180" t="n">
        <v>54.47112</v>
      </c>
      <c r="OV180" t="n">
        <v>54.54336</v>
      </c>
      <c r="OW180" t="n">
        <v>54.61563</v>
      </c>
      <c r="OX180" t="n">
        <v>54.68796</v>
      </c>
      <c r="OY180" t="n">
        <v>54.76032</v>
      </c>
      <c r="OZ180" t="n">
        <v>54.83272</v>
      </c>
      <c r="PA180" t="n">
        <v>54.90517</v>
      </c>
      <c r="PB180" t="n">
        <v>54.97766</v>
      </c>
      <c r="PC180" t="n">
        <v>55.0502</v>
      </c>
      <c r="PD180" t="n">
        <v>55.12278</v>
      </c>
      <c r="PE180" t="n">
        <v>55.19541</v>
      </c>
      <c r="PF180" t="n">
        <v>55.26808</v>
      </c>
      <c r="PG180" t="n">
        <v>55.34081</v>
      </c>
      <c r="PH180" t="n">
        <v>55.41357</v>
      </c>
      <c r="PI180" t="n">
        <v>55.48639</v>
      </c>
      <c r="PJ180" t="n">
        <v>55.55925</v>
      </c>
      <c r="PK180" t="n">
        <v>55.63217</v>
      </c>
      <c r="PL180" t="n">
        <v>55.70513</v>
      </c>
      <c r="PM180" t="n">
        <v>55.77815</v>
      </c>
      <c r="PN180" t="n">
        <v>55.85121</v>
      </c>
      <c r="PO180" t="n">
        <v>55.92433</v>
      </c>
      <c r="PP180" t="n">
        <v>55.9975</v>
      </c>
      <c r="PQ180" t="n">
        <v>56.07072</v>
      </c>
      <c r="PR180" t="n">
        <v>56.144</v>
      </c>
      <c r="PS180" t="n">
        <v>56.21733</v>
      </c>
      <c r="PT180" t="n">
        <v>56.29072</v>
      </c>
      <c r="PU180" t="n">
        <v>56.36416</v>
      </c>
      <c r="PV180" t="n">
        <v>56.43766</v>
      </c>
      <c r="PW180" t="n">
        <v>56.51121</v>
      </c>
      <c r="PX180" t="n">
        <v>56.58482</v>
      </c>
      <c r="PY180" t="n">
        <v>56.65849</v>
      </c>
      <c r="PZ180" t="n">
        <v>56.73221</v>
      </c>
      <c r="QA180" t="n">
        <v>56.806</v>
      </c>
      <c r="QB180" t="n">
        <v>56.87984</v>
      </c>
      <c r="QC180" t="n">
        <v>56.95375</v>
      </c>
      <c r="QD180" t="n">
        <v>57.02772</v>
      </c>
      <c r="QE180" t="n">
        <v>57.10175</v>
      </c>
      <c r="QF180" t="n">
        <v>57.17584</v>
      </c>
      <c r="QG180" t="n">
        <v>57.24999</v>
      </c>
      <c r="QH180" t="n">
        <v>57.32421</v>
      </c>
      <c r="QI180" t="n">
        <v>57.39849</v>
      </c>
      <c r="QJ180" t="n">
        <v>57.47283</v>
      </c>
      <c r="QK180" t="n">
        <v>57.54724</v>
      </c>
      <c r="QL180" t="n">
        <v>57.62172</v>
      </c>
      <c r="QM180" t="n">
        <v>57.69626</v>
      </c>
      <c r="QN180" t="n">
        <v>57.77087</v>
      </c>
      <c r="QO180" t="n">
        <v>57.84555</v>
      </c>
      <c r="QP180" t="n">
        <v>57.9203</v>
      </c>
      <c r="QQ180" t="n">
        <v>57.99511</v>
      </c>
      <c r="QR180" t="n">
        <v>58.07</v>
      </c>
      <c r="QS180" t="n">
        <v>58.14495</v>
      </c>
      <c r="QT180" t="n">
        <v>58.21998</v>
      </c>
      <c r="QU180" t="n">
        <v>58.29508</v>
      </c>
      <c r="QV180" t="n">
        <v>58.37025</v>
      </c>
      <c r="QW180" t="n">
        <v>58.44549</v>
      </c>
      <c r="QX180" t="n">
        <v>58.52081</v>
      </c>
      <c r="QY180" t="n">
        <v>58.5962</v>
      </c>
      <c r="QZ180" t="n">
        <v>58.67167</v>
      </c>
      <c r="RA180" t="n">
        <v>58.74721</v>
      </c>
      <c r="RB180" t="n">
        <v>58.82283</v>
      </c>
      <c r="RC180" t="n">
        <v>58.89853</v>
      </c>
      <c r="RD180" t="n">
        <v>58.9743</v>
      </c>
      <c r="RE180" t="n">
        <v>59.05015</v>
      </c>
      <c r="RF180" t="n">
        <v>59.12608</v>
      </c>
      <c r="RG180" t="n">
        <v>59.20209</v>
      </c>
      <c r="RH180" t="n">
        <v>59.27818</v>
      </c>
      <c r="RI180" t="n">
        <v>59.35435</v>
      </c>
      <c r="RJ180" t="n">
        <v>59.4306</v>
      </c>
      <c r="RK180" t="n">
        <v>59.50694</v>
      </c>
      <c r="RL180" t="n">
        <v>59.58336</v>
      </c>
      <c r="RM180" t="n">
        <v>59.65986</v>
      </c>
      <c r="RN180" t="n">
        <v>59.73645</v>
      </c>
      <c r="RO180" t="n">
        <v>59.81312</v>
      </c>
      <c r="RP180" t="n">
        <v>59.88987</v>
      </c>
      <c r="RQ180" t="n">
        <v>59.96672</v>
      </c>
      <c r="RR180" t="n">
        <v>60.04365</v>
      </c>
      <c r="RS180" t="n">
        <v>60.12067</v>
      </c>
      <c r="RT180" t="n">
        <v>60.19777</v>
      </c>
      <c r="RU180" t="n">
        <v>60.27497</v>
      </c>
      <c r="RV180" t="n">
        <v>60.35226</v>
      </c>
      <c r="RW180" t="n">
        <v>60.42963</v>
      </c>
      <c r="RX180" t="n">
        <v>60.5071</v>
      </c>
      <c r="RY180" t="n">
        <v>60.58466</v>
      </c>
      <c r="RZ180" t="n">
        <v>60.66232</v>
      </c>
      <c r="SA180" t="n">
        <v>60.74007</v>
      </c>
      <c r="SB180" t="n">
        <v>60.81791</v>
      </c>
      <c r="SC180" t="n">
        <v>60.89585</v>
      </c>
      <c r="SD180" t="n">
        <v>60.97388</v>
      </c>
      <c r="SE180" t="n">
        <v>61.05201</v>
      </c>
      <c r="SF180" t="n">
        <v>61.13023</v>
      </c>
      <c r="SG180" t="n">
        <v>61.20856</v>
      </c>
      <c r="SH180" t="n">
        <v>61.28698</v>
      </c>
      <c r="SI180" t="n">
        <v>61.36551</v>
      </c>
      <c r="SJ180" t="n">
        <v>61.44413</v>
      </c>
      <c r="SK180" t="n">
        <v>61.52285</v>
      </c>
      <c r="SL180" t="n">
        <v>61.60168</v>
      </c>
      <c r="SM180" t="n">
        <v>61.68061</v>
      </c>
      <c r="SN180" t="n">
        <v>61.75964</v>
      </c>
      <c r="SO180" t="n">
        <v>61.83878</v>
      </c>
      <c r="SP180" t="n">
        <v>61.91802</v>
      </c>
      <c r="SQ180" t="n">
        <v>61.99736</v>
      </c>
      <c r="SR180" t="n">
        <v>62.07682</v>
      </c>
      <c r="SS180" t="n">
        <v>62.15638</v>
      </c>
      <c r="ST180" t="n">
        <v>62.23605</v>
      </c>
      <c r="SU180" t="n">
        <v>62.31582</v>
      </c>
      <c r="SV180" t="n">
        <v>62.39571</v>
      </c>
      <c r="SW180" t="n">
        <v>62.47571</v>
      </c>
      <c r="SX180" t="n">
        <v>62.55582</v>
      </c>
      <c r="SY180" t="n">
        <v>62.63604</v>
      </c>
      <c r="SZ180" t="n">
        <v>62.71637</v>
      </c>
      <c r="TA180" t="n">
        <v>62.79682</v>
      </c>
      <c r="TB180" t="n">
        <v>62.87738</v>
      </c>
      <c r="TC180" t="n">
        <v>62.95805</v>
      </c>
      <c r="TD180" t="n">
        <v>63.03885</v>
      </c>
      <c r="TE180" t="n">
        <v>63.11976</v>
      </c>
      <c r="TF180" t="n">
        <v>63.20079</v>
      </c>
      <c r="TG180" t="n">
        <v>63.28193</v>
      </c>
      <c r="TH180" t="n">
        <v>63.3632</v>
      </c>
      <c r="TI180" t="n">
        <v>63.44458</v>
      </c>
      <c r="TJ180" t="n">
        <v>63.52609</v>
      </c>
      <c r="TK180" t="n">
        <v>63.60772</v>
      </c>
      <c r="TL180" t="n">
        <v>63.68948</v>
      </c>
      <c r="TM180" t="n">
        <v>63.77135</v>
      </c>
      <c r="TN180" t="n">
        <v>63.85335</v>
      </c>
      <c r="TO180" t="n">
        <v>63.93548</v>
      </c>
      <c r="TP180" t="n">
        <v>64.01773</v>
      </c>
      <c r="TQ180" t="n">
        <v>64.10011</v>
      </c>
      <c r="TR180" t="n">
        <v>64.18262</v>
      </c>
      <c r="TS180" t="n">
        <v>64.26526</v>
      </c>
      <c r="TT180" t="n">
        <v>64.34802999999999</v>
      </c>
      <c r="TU180" t="n">
        <v>64.43092</v>
      </c>
      <c r="TV180" t="n">
        <v>64.51394999999999</v>
      </c>
      <c r="TW180" t="n">
        <v>64.59712</v>
      </c>
      <c r="TX180" t="n">
        <v>64.68042</v>
      </c>
      <c r="TY180" t="n">
        <v>64.76385000000001</v>
      </c>
      <c r="TZ180" t="n">
        <v>64.84742</v>
      </c>
      <c r="UA180" t="n">
        <v>64.93112000000001</v>
      </c>
      <c r="UB180" t="n">
        <v>65.01496</v>
      </c>
      <c r="UC180" t="n">
        <v>65.09894</v>
      </c>
      <c r="UD180" t="n">
        <v>65.18306</v>
      </c>
      <c r="UE180" t="n">
        <v>65.26732</v>
      </c>
      <c r="UF180" t="n">
        <v>65.35172</v>
      </c>
      <c r="UG180" t="n">
        <v>65.43626</v>
      </c>
      <c r="UH180" t="n">
        <v>65.52095</v>
      </c>
      <c r="UI180" t="n">
        <v>65.60578</v>
      </c>
      <c r="UJ180" t="n">
        <v>65.69076</v>
      </c>
      <c r="UK180" t="n">
        <v>65.77588</v>
      </c>
      <c r="UL180" t="n">
        <v>65.86114999999999</v>
      </c>
      <c r="UM180" t="n">
        <v>65.94656000000001</v>
      </c>
      <c r="UN180" t="n">
        <v>66.03214</v>
      </c>
      <c r="UO180" t="n">
        <v>66.11785</v>
      </c>
      <c r="UP180" t="n">
        <v>66.20372</v>
      </c>
      <c r="UQ180" t="n">
        <v>66.28973000000001</v>
      </c>
      <c r="UR180" t="n">
        <v>66.37591</v>
      </c>
      <c r="US180" t="n">
        <v>66.46223999999999</v>
      </c>
      <c r="UT180" t="n">
        <v>66.54872</v>
      </c>
      <c r="UU180" t="n">
        <v>66.63536000000001</v>
      </c>
      <c r="UV180" t="n">
        <v>66.72216</v>
      </c>
      <c r="UW180" t="n">
        <v>66.80911999999999</v>
      </c>
      <c r="UX180" t="n">
        <v>66.89623</v>
      </c>
      <c r="UY180" t="n">
        <v>66.98351</v>
      </c>
      <c r="UZ180" t="n">
        <v>67.07095</v>
      </c>
      <c r="VA180" t="n">
        <v>67.15855000000001</v>
      </c>
      <c r="VB180" t="n">
        <v>67.24632</v>
      </c>
      <c r="VC180" t="n">
        <v>67.33425</v>
      </c>
      <c r="VD180" t="n">
        <v>67.42236</v>
      </c>
      <c r="VE180" t="n">
        <v>67.51062</v>
      </c>
      <c r="VF180" t="n">
        <v>67.59905000000001</v>
      </c>
      <c r="VG180" t="n">
        <v>67.68765999999999</v>
      </c>
      <c r="VH180" t="n">
        <v>67.77643999999999</v>
      </c>
      <c r="VI180" t="n">
        <v>67.86539</v>
      </c>
      <c r="VJ180" t="n">
        <v>67.95451</v>
      </c>
      <c r="VK180" t="n">
        <v>68.0438</v>
      </c>
      <c r="VL180" t="n">
        <v>68.13327</v>
      </c>
      <c r="VM180" t="n">
        <v>68.22292</v>
      </c>
      <c r="VN180" t="n">
        <v>68.31274000000001</v>
      </c>
      <c r="VO180" t="n">
        <v>68.40276</v>
      </c>
      <c r="VP180" t="n">
        <v>68.49294</v>
      </c>
      <c r="VQ180" t="n">
        <v>68.58331</v>
      </c>
      <c r="VR180" t="n">
        <v>68.67386</v>
      </c>
      <c r="VS180" t="n">
        <v>68.7646</v>
      </c>
      <c r="VT180" t="n">
        <v>68.85551</v>
      </c>
      <c r="VU180" t="n">
        <v>68.94662</v>
      </c>
      <c r="VV180" t="n">
        <v>69.03793</v>
      </c>
      <c r="VW180" t="n">
        <v>69.12940999999999</v>
      </c>
      <c r="VX180" t="n">
        <v>69.22108</v>
      </c>
      <c r="VY180" t="n">
        <v>69.31295</v>
      </c>
      <c r="VZ180" t="n">
        <v>69.40501</v>
      </c>
      <c r="WA180" t="n">
        <v>69.49727</v>
      </c>
      <c r="WB180" t="n">
        <v>69.58972</v>
      </c>
      <c r="WC180" t="n">
        <v>69.68237000000001</v>
      </c>
      <c r="WD180" t="n">
        <v>69.77522</v>
      </c>
      <c r="WE180" t="n">
        <v>69.86827</v>
      </c>
      <c r="WF180" t="n">
        <v>69.96151999999999</v>
      </c>
      <c r="WG180" t="n">
        <v>70.05497</v>
      </c>
      <c r="WH180" t="n">
        <v>70.14863</v>
      </c>
      <c r="WI180" t="n">
        <v>70.24249</v>
      </c>
      <c r="WJ180" t="n">
        <v>70.33656000000001</v>
      </c>
      <c r="WK180" t="n">
        <v>70.43084</v>
      </c>
      <c r="WL180" t="n">
        <v>70.52531999999999</v>
      </c>
      <c r="WM180" t="n">
        <v>70.62003</v>
      </c>
      <c r="WN180" t="n">
        <v>70.71494</v>
      </c>
      <c r="WO180" t="n">
        <v>70.81005999999999</v>
      </c>
      <c r="WP180" t="n">
        <v>70.9054</v>
      </c>
      <c r="WQ180" t="n">
        <v>71.00096000000001</v>
      </c>
      <c r="WR180" t="n">
        <v>71.09674</v>
      </c>
      <c r="WS180" t="n">
        <v>71.19273</v>
      </c>
      <c r="WT180" t="n">
        <v>71.28896</v>
      </c>
      <c r="WU180" t="n">
        <v>71.3854</v>
      </c>
      <c r="WV180" t="n">
        <v>71.48206</v>
      </c>
      <c r="WW180" t="n">
        <v>71.57896</v>
      </c>
      <c r="WX180" t="n">
        <v>71.67608</v>
      </c>
      <c r="WY180" t="n">
        <v>71.77343</v>
      </c>
      <c r="WZ180" t="n">
        <v>71.87102</v>
      </c>
      <c r="XA180" t="n">
        <v>71.96883</v>
      </c>
      <c r="XB180" t="n">
        <v>72.06688</v>
      </c>
      <c r="XC180" t="n">
        <v>72.16516</v>
      </c>
      <c r="XD180" t="n">
        <v>72.26369</v>
      </c>
      <c r="XE180" t="n">
        <v>72.36245</v>
      </c>
      <c r="XF180" t="n">
        <v>72.46146</v>
      </c>
      <c r="XG180" t="n">
        <v>72.5607</v>
      </c>
      <c r="XH180" t="n">
        <v>72.66019</v>
      </c>
      <c r="XI180" t="n">
        <v>72.75993</v>
      </c>
      <c r="XJ180" t="n">
        <v>72.85992</v>
      </c>
      <c r="XK180" t="n">
        <v>72.96015</v>
      </c>
      <c r="XL180" t="n">
        <v>73.06064000000001</v>
      </c>
      <c r="XM180" t="n">
        <v>73.16137999999999</v>
      </c>
      <c r="XN180" t="n">
        <v>73.26237</v>
      </c>
      <c r="XO180" t="n">
        <v>73.36362</v>
      </c>
      <c r="XP180" t="n">
        <v>73.46513</v>
      </c>
      <c r="XQ180" t="n">
        <v>73.56690999999999</v>
      </c>
      <c r="XR180" t="n">
        <v>73.66894000000001</v>
      </c>
      <c r="XS180" t="n">
        <v>73.77124000000001</v>
      </c>
      <c r="XT180" t="n">
        <v>73.8738</v>
      </c>
      <c r="XU180" t="n">
        <v>73.97664</v>
      </c>
      <c r="XV180" t="n">
        <v>74.07973</v>
      </c>
      <c r="XW180" t="n">
        <v>74.18311</v>
      </c>
      <c r="XX180" t="n">
        <v>74.28676</v>
      </c>
      <c r="XY180" t="n">
        <v>74.39069000000001</v>
      </c>
      <c r="XZ180" t="n">
        <v>74.49489</v>
      </c>
      <c r="YA180" t="n">
        <v>74.59936999999999</v>
      </c>
      <c r="YB180" t="n">
        <v>74.70413000000001</v>
      </c>
      <c r="YC180" t="n">
        <v>74.80918</v>
      </c>
      <c r="YD180" t="n">
        <v>74.91451000000001</v>
      </c>
      <c r="YE180" t="n">
        <v>75.02012999999999</v>
      </c>
      <c r="YF180" t="n">
        <v>75.12605000000001</v>
      </c>
      <c r="YG180" t="n">
        <v>75.23224999999999</v>
      </c>
      <c r="YH180" t="n">
        <v>75.33875</v>
      </c>
      <c r="YI180" t="n">
        <v>75.44555</v>
      </c>
      <c r="YJ180" t="n">
        <v>75.55264</v>
      </c>
      <c r="YK180" t="n">
        <v>75.66003000000001</v>
      </c>
      <c r="YL180" t="n">
        <v>75.76774</v>
      </c>
      <c r="YM180" t="n">
        <v>75.87573999999999</v>
      </c>
      <c r="YN180" t="n">
        <v>75.98405</v>
      </c>
      <c r="YO180" t="n">
        <v>76.09267</v>
      </c>
      <c r="YP180" t="n">
        <v>76.20161</v>
      </c>
      <c r="YQ180" t="n">
        <v>76.31086000000001</v>
      </c>
      <c r="YR180" t="n">
        <v>76.42043</v>
      </c>
      <c r="YS180" t="n">
        <v>76.53031</v>
      </c>
      <c r="YT180" t="n">
        <v>76.64053</v>
      </c>
      <c r="YU180" t="n">
        <v>76.75105000000001</v>
      </c>
      <c r="YV180" t="n">
        <v>76.86192</v>
      </c>
      <c r="YW180" t="n">
        <v>76.97311000000001</v>
      </c>
      <c r="YX180" t="n">
        <v>77.08463</v>
      </c>
      <c r="YY180" t="n">
        <v>77.19647999999999</v>
      </c>
      <c r="YZ180" t="n">
        <v>77.30867000000001</v>
      </c>
      <c r="ZA180" t="n">
        <v>77.4212</v>
      </c>
      <c r="ZB180" t="n">
        <v>77.53407</v>
      </c>
      <c r="ZC180" t="n">
        <v>77.64729</v>
      </c>
      <c r="ZD180" t="n">
        <v>77.76085999999999</v>
      </c>
      <c r="ZE180" t="n">
        <v>77.87477</v>
      </c>
      <c r="ZF180" t="n">
        <v>77.98904</v>
      </c>
      <c r="ZG180" t="n">
        <v>78.10365</v>
      </c>
      <c r="ZH180" t="n">
        <v>78.21863999999999</v>
      </c>
      <c r="ZI180" t="n">
        <v>78.33398</v>
      </c>
      <c r="ZJ180" t="n">
        <v>78.44968</v>
      </c>
      <c r="ZK180" t="n">
        <v>78.56574999999999</v>
      </c>
      <c r="ZL180" t="n">
        <v>78.68219000000001</v>
      </c>
      <c r="ZM180" t="n">
        <v>78.79900000000001</v>
      </c>
      <c r="ZN180" t="n">
        <v>78.91619</v>
      </c>
      <c r="ZO180" t="n">
        <v>79.03375</v>
      </c>
      <c r="ZP180" t="n">
        <v>79.15170000000001</v>
      </c>
      <c r="ZQ180" t="n">
        <v>79.27003000000001</v>
      </c>
      <c r="ZR180" t="n">
        <v>79.38875</v>
      </c>
      <c r="ZS180" t="n">
        <v>79.50785</v>
      </c>
      <c r="ZT180" t="n">
        <v>79.62735000000001</v>
      </c>
      <c r="ZU180" t="n">
        <v>79.74724999999999</v>
      </c>
      <c r="ZV180" t="n">
        <v>79.86754999999999</v>
      </c>
      <c r="ZW180" t="n">
        <v>79.98824</v>
      </c>
      <c r="ZX180" t="n">
        <v>80.10935000000001</v>
      </c>
      <c r="ZY180" t="n">
        <v>80.23087</v>
      </c>
      <c r="ZZ180" t="n">
        <v>80.35279</v>
      </c>
      <c r="AAA180" t="n">
        <v>80.47512999999999</v>
      </c>
      <c r="AAB180" t="n">
        <v>80.59789000000001</v>
      </c>
      <c r="AAC180" t="n">
        <v>80.72108</v>
      </c>
      <c r="AAD180" t="n">
        <v>80.84469</v>
      </c>
      <c r="AAE180" t="n">
        <v>80.96872999999999</v>
      </c>
      <c r="AAF180" t="n">
        <v>81.0932</v>
      </c>
      <c r="AAG180" t="n">
        <v>81.21811</v>
      </c>
      <c r="AAH180" t="n">
        <v>81.34345999999999</v>
      </c>
      <c r="AAI180" t="n">
        <v>81.46925</v>
      </c>
      <c r="AAJ180" t="n">
        <v>81.5955</v>
      </c>
      <c r="AAK180" t="n">
        <v>81.72219</v>
      </c>
      <c r="AAL180" t="n">
        <v>81.84932999999999</v>
      </c>
      <c r="AAM180" t="n">
        <v>81.97694</v>
      </c>
      <c r="AAN180" t="n">
        <v>82.10502</v>
      </c>
      <c r="AAO180" t="n">
        <v>82.23354999999999</v>
      </c>
      <c r="AAP180" t="n">
        <v>82.36256</v>
      </c>
      <c r="AAQ180" t="n">
        <v>82.49204</v>
      </c>
      <c r="AAR180" t="n">
        <v>82.622</v>
      </c>
      <c r="AAS180" t="n">
        <v>82.75245</v>
      </c>
      <c r="AAT180" t="n">
        <v>82.88338</v>
      </c>
      <c r="AAU180" t="n">
        <v>83.01479</v>
      </c>
      <c r="AAV180" t="n">
        <v>83.14671</v>
      </c>
      <c r="AAW180" t="n">
        <v>83.27912999999999</v>
      </c>
      <c r="AAX180" t="n">
        <v>83.41204999999999</v>
      </c>
      <c r="AAY180" t="n">
        <v>83.54548</v>
      </c>
      <c r="AAZ180" t="n">
        <v>83.67941999999999</v>
      </c>
      <c r="ABA180" t="n">
        <v>83.81386999999999</v>
      </c>
      <c r="ABB180" t="n">
        <v>83.94884999999999</v>
      </c>
      <c r="ABC180" t="n">
        <v>84.08436</v>
      </c>
      <c r="ABD180" t="n">
        <v>84.2204</v>
      </c>
      <c r="ABE180" t="n">
        <v>84.35697</v>
      </c>
      <c r="ABF180" t="n">
        <v>84.49408</v>
      </c>
      <c r="ABG180" t="n">
        <v>84.63173999999999</v>
      </c>
      <c r="ABH180" t="n">
        <v>84.76994000000001</v>
      </c>
      <c r="ABI180" t="n">
        <v>84.90871</v>
      </c>
      <c r="ABJ180" t="n">
        <v>85.04803</v>
      </c>
      <c r="ABK180" t="n">
        <v>85.18792000000001</v>
      </c>
      <c r="ABL180" t="n">
        <v>85.32838</v>
      </c>
      <c r="ABM180" t="n">
        <v>85.46941</v>
      </c>
      <c r="ABN180" t="n">
        <v>85.61102</v>
      </c>
      <c r="ABO180" t="n">
        <v>85.75322</v>
      </c>
      <c r="ABP180" t="n">
        <v>85.896</v>
      </c>
      <c r="ABQ180" t="n">
        <v>86.03939</v>
      </c>
      <c r="ABR180" t="n">
        <v>86.18338</v>
      </c>
      <c r="ABS180" t="n">
        <v>86.32798</v>
      </c>
      <c r="ABT180" t="n">
        <v>86.47318</v>
      </c>
      <c r="ABU180" t="n">
        <v>86.61901</v>
      </c>
      <c r="ABV180" t="n">
        <v>86.76546</v>
      </c>
      <c r="ABW180" t="n">
        <v>86.91255</v>
      </c>
      <c r="ABX180" t="n">
        <v>87.06027</v>
      </c>
      <c r="ABY180" t="n">
        <v>87.20863</v>
      </c>
      <c r="ABZ180" t="n">
        <v>87.35764</v>
      </c>
      <c r="ACA180" t="n">
        <v>87.50731</v>
      </c>
      <c r="ACB180" t="n">
        <v>87.65764</v>
      </c>
      <c r="ACC180" t="n">
        <v>87.80862999999999</v>
      </c>
      <c r="ACD180" t="n">
        <v>87.9603</v>
      </c>
      <c r="ACE180" t="n">
        <v>88.11265</v>
      </c>
      <c r="ACF180" t="n">
        <v>88.26569000000001</v>
      </c>
      <c r="ACG180" t="n">
        <v>88.41941</v>
      </c>
      <c r="ACH180" t="n">
        <v>88.57384</v>
      </c>
      <c r="ACI180" t="n">
        <v>88.72898000000001</v>
      </c>
      <c r="ACJ180" t="n">
        <v>88.88482999999999</v>
      </c>
      <c r="ACK180" t="n">
        <v>89.0414</v>
      </c>
      <c r="ACL180" t="n">
        <v>89.19871000000001</v>
      </c>
      <c r="ACM180" t="n">
        <v>89.35674</v>
      </c>
      <c r="ACN180" t="n">
        <v>89.51553</v>
      </c>
      <c r="ACO180" t="n">
        <v>89.67506</v>
      </c>
      <c r="ACP180" t="n">
        <v>89.83534</v>
      </c>
      <c r="ACQ180" t="n">
        <v>89.99639999999999</v>
      </c>
      <c r="ACR180" t="n">
        <v>90.15823</v>
      </c>
      <c r="ACS180" t="n">
        <v>90.32084</v>
      </c>
      <c r="ACT180" t="n">
        <v>90.48424</v>
      </c>
      <c r="ACU180" t="n">
        <v>90.64843999999999</v>
      </c>
      <c r="ACV180" t="n">
        <v>90.81344</v>
      </c>
      <c r="ACW180" t="n">
        <v>90.97926</v>
      </c>
      <c r="ACX180" t="n">
        <v>91.1459</v>
      </c>
      <c r="ACY180" t="n">
        <v>91.31337000000001</v>
      </c>
      <c r="ACZ180" t="n">
        <v>91.48168</v>
      </c>
      <c r="ADA180" t="n">
        <v>91.65084</v>
      </c>
      <c r="ADB180" t="n">
        <v>91.82086</v>
      </c>
      <c r="ADC180" t="n">
        <v>91.99173999999999</v>
      </c>
      <c r="ADD180" t="n">
        <v>92.16351</v>
      </c>
      <c r="ADE180" t="n">
        <v>92.33615</v>
      </c>
      <c r="ADF180" t="n">
        <v>92.5097</v>
      </c>
      <c r="ADG180" t="n">
        <v>92.68414</v>
      </c>
      <c r="ADH180" t="n">
        <v>92.8595</v>
      </c>
      <c r="ADI180" t="n">
        <v>93.03579999999999</v>
      </c>
      <c r="ADJ180" t="n">
        <v>93.21301</v>
      </c>
      <c r="ADK180" t="n">
        <v>93.39118000000001</v>
      </c>
      <c r="ADL180" t="n">
        <v>93.5703</v>
      </c>
      <c r="ADM180" t="n">
        <v>93.7504</v>
      </c>
      <c r="ADN180" t="n">
        <v>93.93146</v>
      </c>
      <c r="ADO180" t="n">
        <v>94.11351000000001</v>
      </c>
      <c r="ADP180" t="n">
        <v>94.29656</v>
      </c>
      <c r="ADQ180" t="n">
        <v>94.48063</v>
      </c>
      <c r="ADR180" t="n">
        <v>94.66571</v>
      </c>
      <c r="ADS180" t="n">
        <v>94.85183000000001</v>
      </c>
      <c r="ADT180" t="n">
        <v>95.03899</v>
      </c>
      <c r="ADU180" t="n">
        <v>95.22721</v>
      </c>
      <c r="ADV180" t="n">
        <v>95.4165</v>
      </c>
      <c r="ADW180" t="n">
        <v>95.60688</v>
      </c>
      <c r="ADX180" t="n">
        <v>95.79835</v>
      </c>
      <c r="ADY180" t="n">
        <v>95.99092</v>
      </c>
      <c r="ADZ180" t="n">
        <v>96.18462</v>
      </c>
      <c r="AEA180" t="n">
        <v>96.37944</v>
      </c>
      <c r="AEB180" t="n">
        <v>96.57541999999999</v>
      </c>
      <c r="AEC180" t="n">
        <v>96.77255</v>
      </c>
      <c r="AED180" t="n">
        <v>96.97087000000001</v>
      </c>
      <c r="AEE180" t="n">
        <v>97.17037000000001</v>
      </c>
      <c r="AEF180" t="n">
        <v>97.37108000000001</v>
      </c>
      <c r="AEG180" t="n">
        <v>97.57299999999999</v>
      </c>
      <c r="AEH180" t="n">
        <v>97.77616</v>
      </c>
      <c r="AEI180" t="n">
        <v>97.98057</v>
      </c>
      <c r="AEJ180" t="n">
        <v>98.18622999999999</v>
      </c>
      <c r="AEK180" t="n">
        <v>98.39319</v>
      </c>
      <c r="AEL180" t="n">
        <v>98.60142999999999</v>
      </c>
      <c r="AEM180" t="n">
        <v>98.81099</v>
      </c>
      <c r="AEN180" t="n">
        <v>99.02188</v>
      </c>
      <c r="AEO180" t="n">
        <v>99.23411</v>
      </c>
      <c r="AEP180" t="n">
        <v>99.44771</v>
      </c>
      <c r="AEQ180" t="n">
        <v>99.66267999999999</v>
      </c>
      <c r="AER180" t="n">
        <v>99.87906</v>
      </c>
      <c r="AES180" t="n">
        <v>100.09686</v>
      </c>
      <c r="AET180" t="n">
        <v>100.31608</v>
      </c>
      <c r="AEU180" t="n">
        <v>100.53676</v>
      </c>
      <c r="AEV180" t="n">
        <v>100.75891</v>
      </c>
      <c r="AEW180" t="n">
        <v>100.98256</v>
      </c>
      <c r="AEX180" t="n">
        <v>101.20773</v>
      </c>
      <c r="AEY180" t="n">
        <v>101.43442</v>
      </c>
      <c r="AEZ180" t="n">
        <v>101.66267</v>
      </c>
      <c r="AFA180" t="n">
        <v>101.89249</v>
      </c>
      <c r="AFB180" t="n">
        <v>102.1239</v>
      </c>
      <c r="AFC180" t="n">
        <v>102.35694</v>
      </c>
      <c r="AFD180" t="n">
        <v>102.59162</v>
      </c>
      <c r="AFE180" t="n">
        <v>102.82796</v>
      </c>
      <c r="AFF180" t="n">
        <v>103.06599</v>
      </c>
      <c r="AFG180" t="n">
        <v>103.30573</v>
      </c>
      <c r="AFH180" t="n">
        <v>103.5472</v>
      </c>
      <c r="AFI180" t="n">
        <v>103.79044</v>
      </c>
      <c r="AFJ180" t="n">
        <v>104.03546</v>
      </c>
      <c r="AFK180" t="n">
        <v>104.2823</v>
      </c>
      <c r="AFL180" t="n">
        <v>104.53096</v>
      </c>
      <c r="AFM180" t="n">
        <v>104.78149</v>
      </c>
      <c r="AFN180" t="n">
        <v>105.03391</v>
      </c>
      <c r="AFO180" t="n">
        <v>105.28826</v>
      </c>
      <c r="AFP180" t="n">
        <v>105.54455</v>
      </c>
      <c r="AFQ180" t="n">
        <v>105.80282</v>
      </c>
      <c r="AFR180" t="n">
        <v>106.06309</v>
      </c>
      <c r="AFS180" t="n">
        <v>106.3254</v>
      </c>
      <c r="AFT180" t="n">
        <v>106.58978</v>
      </c>
      <c r="AFU180" t="n">
        <v>106.85626</v>
      </c>
      <c r="AFV180" t="n">
        <v>107.12488</v>
      </c>
      <c r="AFW180" t="n">
        <v>107.39565</v>
      </c>
      <c r="AFX180" t="n">
        <v>107.66863</v>
      </c>
      <c r="AFY180" t="n">
        <v>107.94385</v>
      </c>
      <c r="AFZ180" t="n">
        <v>108.22133</v>
      </c>
      <c r="AGA180" t="n">
        <v>108.50111</v>
      </c>
      <c r="AGB180" t="n">
        <v>108.78325</v>
      </c>
      <c r="AGC180" t="n">
        <v>109.06776</v>
      </c>
      <c r="AGD180" t="n">
        <v>109.3547</v>
      </c>
      <c r="AGE180" t="n">
        <v>109.6441</v>
      </c>
      <c r="AGF180" t="n">
        <v>109.93599</v>
      </c>
      <c r="AGG180" t="n">
        <v>110.23043</v>
      </c>
      <c r="AGH180" t="n">
        <v>110.52746</v>
      </c>
      <c r="AGI180" t="n">
        <v>110.82711</v>
      </c>
      <c r="AGJ180" t="n">
        <v>111.12943</v>
      </c>
      <c r="AGK180" t="n">
        <v>111.43449</v>
      </c>
      <c r="AGL180" t="n">
        <v>111.74229</v>
      </c>
      <c r="AGM180" t="n">
        <v>112.05293</v>
      </c>
      <c r="AGN180" t="n">
        <v>112.36642</v>
      </c>
      <c r="AGO180" t="n">
        <v>112.68283</v>
      </c>
      <c r="AGP180" t="n">
        <v>113.0022</v>
      </c>
      <c r="AGQ180" t="n">
        <v>113.3246</v>
      </c>
      <c r="AGR180" t="n">
        <v>113.65008</v>
      </c>
      <c r="AGS180" t="n">
        <v>113.97868</v>
      </c>
      <c r="AGT180" t="n">
        <v>114.31047</v>
      </c>
      <c r="AGU180" t="n">
        <v>114.64551</v>
      </c>
      <c r="AGV180" t="n">
        <v>114.98386</v>
      </c>
      <c r="AGW180" t="n">
        <v>115.32558</v>
      </c>
      <c r="AGX180" t="n">
        <v>115.67073</v>
      </c>
      <c r="AGY180" t="n">
        <v>116.01939</v>
      </c>
      <c r="AGZ180" t="n">
        <v>116.37161</v>
      </c>
      <c r="AHA180" t="n">
        <v>116.72747</v>
      </c>
      <c r="AHB180" t="n">
        <v>117.08704</v>
      </c>
      <c r="AHC180" t="n">
        <v>117.4504</v>
      </c>
      <c r="AHD180" t="n">
        <v>117.81761</v>
      </c>
      <c r="AHE180" t="n">
        <v>118.18876</v>
      </c>
      <c r="AHF180" t="n">
        <v>118.56392</v>
      </c>
      <c r="AHG180" t="n">
        <v>118.94318</v>
      </c>
      <c r="AHH180" t="n">
        <v>119.32662</v>
      </c>
      <c r="AHI180" t="n">
        <v>119.71434</v>
      </c>
      <c r="AHJ180" t="n">
        <v>120.10641</v>
      </c>
      <c r="AHK180" t="n">
        <v>120.50294</v>
      </c>
      <c r="AHL180" t="n">
        <v>120.90401</v>
      </c>
      <c r="AHM180" t="n">
        <v>121.30974</v>
      </c>
      <c r="AHN180" t="n">
        <v>121.72021</v>
      </c>
      <c r="AHO180" t="n">
        <v>122.13553</v>
      </c>
      <c r="AHP180" t="n">
        <v>122.55582</v>
      </c>
      <c r="AHQ180" t="n">
        <v>122.98117</v>
      </c>
      <c r="AHR180" t="n">
        <v>123.41171</v>
      </c>
      <c r="AHS180" t="n">
        <v>123.84756</v>
      </c>
      <c r="AHT180" t="n">
        <v>124.28884</v>
      </c>
      <c r="AHU180" t="n">
        <v>124.73568</v>
      </c>
      <c r="AHV180" t="n">
        <v>125.1882</v>
      </c>
      <c r="AHW180" t="n">
        <v>125.64655</v>
      </c>
      <c r="AHX180" t="n">
        <v>126.11086</v>
      </c>
      <c r="AHY180" t="n">
        <v>126.58128</v>
      </c>
      <c r="AHZ180" t="n">
        <v>127.05796</v>
      </c>
      <c r="AIA180" t="n">
        <v>127.54105</v>
      </c>
      <c r="AIB180" t="n">
        <v>128.03073</v>
      </c>
      <c r="AIC180" t="n">
        <v>128.52715</v>
      </c>
      <c r="AID180" t="n">
        <v>129.03049</v>
      </c>
      <c r="AIE180" t="n">
        <v>129.54091</v>
      </c>
      <c r="AIF180" t="n">
        <v>130.05864</v>
      </c>
      <c r="AIG180" t="n">
        <v>130.58383</v>
      </c>
      <c r="AIH180" t="n">
        <v>131.11671</v>
      </c>
      <c r="AII180" t="n">
        <v>131.65749</v>
      </c>
      <c r="AIJ180" t="n">
        <v>132.20636</v>
      </c>
      <c r="AIK180" t="n">
        <v>132.76357</v>
      </c>
      <c r="AIL180" t="n">
        <v>133.32935</v>
      </c>
      <c r="AIM180" t="n">
        <v>133.90393</v>
      </c>
      <c r="AIN180" t="n">
        <v>134.48759</v>
      </c>
      <c r="AIO180" t="n">
        <v>135.0806</v>
      </c>
      <c r="AIP180" t="n">
        <v>135.6832</v>
      </c>
      <c r="AIQ180" t="n">
        <v>136.29572</v>
      </c>
      <c r="AIR180" t="n">
        <v>136.91843</v>
      </c>
      <c r="AIS180" t="n">
        <v>137.55167</v>
      </c>
      <c r="AIT180" t="n">
        <v>138.19574</v>
      </c>
      <c r="AIU180" t="n">
        <v>138.85101</v>
      </c>
      <c r="AIV180" t="n">
        <v>139.51784</v>
      </c>
      <c r="AIW180" t="n">
        <v>140.19659</v>
      </c>
      <c r="AIX180" t="n">
        <v>140.88768</v>
      </c>
      <c r="AIY180" t="n">
        <v>141.59149</v>
      </c>
      <c r="AIZ180" t="n">
        <v>142.30849</v>
      </c>
      <c r="AJA180" t="n">
        <v>143.03911</v>
      </c>
      <c r="AJB180" t="n">
        <v>143.78384</v>
      </c>
      <c r="AJC180" t="n">
        <v>144.54318</v>
      </c>
      <c r="AJD180" t="n">
        <v>145.31766</v>
      </c>
      <c r="AJE180" t="n">
        <v>146.10785</v>
      </c>
      <c r="AJF180" t="n">
        <v>146.91431</v>
      </c>
      <c r="AJG180" t="n">
        <v>147.73767</v>
      </c>
      <c r="AJH180" t="n">
        <v>148.5786</v>
      </c>
      <c r="AJI180" t="n">
        <v>149.43776</v>
      </c>
      <c r="AJJ180" t="n">
        <v>150.3159</v>
      </c>
      <c r="AJK180" t="n">
        <v>151.21381</v>
      </c>
      <c r="AJL180" t="n">
        <v>152.13226</v>
      </c>
      <c r="AJM180" t="n">
        <v>153.07216</v>
      </c>
      <c r="AJN180" t="n">
        <v>154.03441</v>
      </c>
      <c r="AJO180" t="n">
        <v>155.01999</v>
      </c>
      <c r="AJP180" t="n">
        <v>156.02995</v>
      </c>
      <c r="AJQ180" t="n">
        <v>157.0654</v>
      </c>
      <c r="AJR180" t="n">
        <v>158.12752</v>
      </c>
      <c r="AJS180" t="n">
        <v>159.21756</v>
      </c>
      <c r="AJT180" t="n">
        <v>160.3369</v>
      </c>
      <c r="AJU180" t="n">
        <v>161.48695</v>
      </c>
      <c r="AJV180" t="n">
        <v>162.6693</v>
      </c>
      <c r="AJW180" t="n">
        <v>163.88557</v>
      </c>
      <c r="AJX180" t="n">
        <v>165.1376</v>
      </c>
      <c r="AJY180" t="n">
        <v>166.42731</v>
      </c>
      <c r="AJZ180" t="n">
        <v>167.75676</v>
      </c>
      <c r="AKA180" t="n">
        <v>169.12822</v>
      </c>
      <c r="AKB180" t="n">
        <v>170.54413</v>
      </c>
      <c r="AKC180" t="n">
        <v>172.00714</v>
      </c>
      <c r="AKD180" t="n">
        <v>173.52013</v>
      </c>
      <c r="AKE180" t="n">
        <v>175.08623</v>
      </c>
      <c r="AKF180" t="n">
        <v>176.70889</v>
      </c>
      <c r="AKG180" t="n">
        <v>178.39186</v>
      </c>
      <c r="AKH180" t="n">
        <v>180.13928</v>
      </c>
      <c r="AKI180" t="n">
        <v>181.95567</v>
      </c>
      <c r="AKJ180" t="n">
        <v>183.84608</v>
      </c>
      <c r="AKK180" t="n">
        <v>185.81606</v>
      </c>
      <c r="AKL180" t="n">
        <v>187.87175</v>
      </c>
      <c r="AKM180" t="n">
        <v>190.02008</v>
      </c>
      <c r="AKN180" t="n">
        <v>192.26874</v>
      </c>
      <c r="AKO180" t="n">
        <v>194.6264</v>
      </c>
      <c r="AKP180" t="n">
        <v>197.10284</v>
      </c>
      <c r="AKQ180" t="n">
        <v>199.70914</v>
      </c>
      <c r="AKR180" t="n">
        <v>202.45792</v>
      </c>
      <c r="AKS180" t="n">
        <v>205.36363</v>
      </c>
      <c r="AKT180" t="n">
        <v>208.44296</v>
      </c>
      <c r="AKU180" t="n">
        <v>211.71521</v>
      </c>
      <c r="AKV180" t="n">
        <v>215.20293</v>
      </c>
      <c r="AKW180" t="n">
        <v>218.93268</v>
      </c>
      <c r="AKX180" t="n">
        <v>222.9359</v>
      </c>
      <c r="AKY180" t="n">
        <v>227.25029</v>
      </c>
      <c r="AKZ180" t="n">
        <v>231.92146</v>
      </c>
      <c r="ALA180" t="n">
        <v>237.00522</v>
      </c>
      <c r="ALB180" t="n">
        <v>242.57083</v>
      </c>
      <c r="ALC180" t="n">
        <v>248.70551</v>
      </c>
      <c r="ALD180" t="n">
        <v>255.52095</v>
      </c>
      <c r="ALE180" t="n">
        <v>263.1633</v>
      </c>
      <c r="ALF180" t="n">
        <v>271.82819</v>
      </c>
      <c r="ALG180" t="n">
        <v>281.78519</v>
      </c>
      <c r="ALH180" t="n">
        <v>293.41901</v>
      </c>
      <c r="ALI180" t="n">
        <v>307.30295</v>
      </c>
      <c r="ALJ180" t="n">
        <v>324.34091</v>
      </c>
      <c r="ALK180" t="n">
        <v>346.06924</v>
      </c>
      <c r="ALL180" t="n">
        <v>375.3938</v>
      </c>
      <c r="ALM180" t="n">
        <v>418.80188</v>
      </c>
      <c r="ALN180" t="n">
        <v>495.94662</v>
      </c>
      <c r="ALO180" t="n">
        <v>796.72919</v>
      </c>
    </row>
    <row r="181">
      <c r="A181" t="inlineStr">
        <is>
          <t>Bosnia and Herzegovina</t>
        </is>
      </c>
      <c r="B181" t="inlineStr">
        <is>
          <t>BIH</t>
        </is>
      </c>
      <c r="C181" s="13">
        <f>AVERAGE(SI181,SJ181)</f>
        <v/>
      </c>
      <c r="D181" t="n">
        <v>1.74113</v>
      </c>
      <c r="E181" t="n">
        <v>2.73734</v>
      </c>
      <c r="F181" t="n">
        <v>3.39427</v>
      </c>
      <c r="G181" t="n">
        <v>3.84246</v>
      </c>
      <c r="H181" t="n">
        <v>3.91184</v>
      </c>
      <c r="I181" t="n">
        <v>4.0959</v>
      </c>
      <c r="J181" t="n">
        <v>4.27356</v>
      </c>
      <c r="K181" t="n">
        <v>4.40264</v>
      </c>
      <c r="L181" t="n">
        <v>4.55268</v>
      </c>
      <c r="M181" t="n">
        <v>4.65466</v>
      </c>
      <c r="N181" t="n">
        <v>4.79478</v>
      </c>
      <c r="O181" t="n">
        <v>4.9195</v>
      </c>
      <c r="P181" t="n">
        <v>5.12363</v>
      </c>
      <c r="Q181" t="n">
        <v>5.20855</v>
      </c>
      <c r="R181" t="n">
        <v>5.26819</v>
      </c>
      <c r="S181" t="n">
        <v>5.38088</v>
      </c>
      <c r="T181" t="n">
        <v>5.51212</v>
      </c>
      <c r="U181" t="n">
        <v>5.61926</v>
      </c>
      <c r="V181" t="n">
        <v>5.67936</v>
      </c>
      <c r="W181" t="n">
        <v>5.74043</v>
      </c>
      <c r="X181" t="n">
        <v>5.81204</v>
      </c>
      <c r="Y181" t="n">
        <v>5.89534</v>
      </c>
      <c r="Z181" t="n">
        <v>5.94212</v>
      </c>
      <c r="AA181" t="n">
        <v>5.98257</v>
      </c>
      <c r="AB181" t="n">
        <v>6.07039</v>
      </c>
      <c r="AC181" t="n">
        <v>6.15175</v>
      </c>
      <c r="AD181" t="n">
        <v>6.23396</v>
      </c>
      <c r="AE181" t="n">
        <v>6.27184</v>
      </c>
      <c r="AF181" t="n">
        <v>6.33461</v>
      </c>
      <c r="AG181" t="n">
        <v>6.41905</v>
      </c>
      <c r="AH181" t="n">
        <v>6.46915</v>
      </c>
      <c r="AI181" t="n">
        <v>6.51344</v>
      </c>
      <c r="AJ181" t="n">
        <v>6.5474</v>
      </c>
      <c r="AK181" t="n">
        <v>6.62916</v>
      </c>
      <c r="AL181" t="n">
        <v>6.66038</v>
      </c>
      <c r="AM181" t="n">
        <v>6.69683</v>
      </c>
      <c r="AN181" t="n">
        <v>6.77163</v>
      </c>
      <c r="AO181" t="n">
        <v>6.81902</v>
      </c>
      <c r="AP181" t="n">
        <v>6.85301</v>
      </c>
      <c r="AQ181" t="n">
        <v>6.90491</v>
      </c>
      <c r="AR181" t="n">
        <v>6.94266</v>
      </c>
      <c r="AS181" t="n">
        <v>6.9647</v>
      </c>
      <c r="AT181" t="n">
        <v>6.98496</v>
      </c>
      <c r="AU181" t="n">
        <v>7.0287</v>
      </c>
      <c r="AV181" t="n">
        <v>7.06709</v>
      </c>
      <c r="AW181" t="n">
        <v>7.11175</v>
      </c>
      <c r="AX181" t="n">
        <v>7.15634</v>
      </c>
      <c r="AY181" t="n">
        <v>7.19221</v>
      </c>
      <c r="AZ181" t="n">
        <v>7.23726</v>
      </c>
      <c r="BA181" t="n">
        <v>7.26723</v>
      </c>
      <c r="BB181" t="n">
        <v>7.29942</v>
      </c>
      <c r="BC181" t="n">
        <v>7.32185</v>
      </c>
      <c r="BD181" t="n">
        <v>7.3631</v>
      </c>
      <c r="BE181" t="n">
        <v>7.40866</v>
      </c>
      <c r="BF181" t="n">
        <v>7.45767</v>
      </c>
      <c r="BG181" t="n">
        <v>7.47956</v>
      </c>
      <c r="BH181" t="n">
        <v>7.50105</v>
      </c>
      <c r="BI181" t="n">
        <v>7.52125</v>
      </c>
      <c r="BJ181" t="n">
        <v>7.54753</v>
      </c>
      <c r="BK181" t="n">
        <v>7.60138</v>
      </c>
      <c r="BL181" t="n">
        <v>7.63745</v>
      </c>
      <c r="BM181" t="n">
        <v>7.68026</v>
      </c>
      <c r="BN181" t="n">
        <v>7.72738</v>
      </c>
      <c r="BO181" t="n">
        <v>7.75901</v>
      </c>
      <c r="BP181" t="n">
        <v>7.80617</v>
      </c>
      <c r="BQ181" t="n">
        <v>7.86909</v>
      </c>
      <c r="BR181" t="n">
        <v>7.91111</v>
      </c>
      <c r="BS181" t="n">
        <v>7.94476</v>
      </c>
      <c r="BT181" t="n">
        <v>7.9752</v>
      </c>
      <c r="BU181" t="n">
        <v>8.023669999999999</v>
      </c>
      <c r="BV181" t="n">
        <v>8.065200000000001</v>
      </c>
      <c r="BW181" t="n">
        <v>8.08709</v>
      </c>
      <c r="BX181" t="n">
        <v>8.12871</v>
      </c>
      <c r="BY181" t="n">
        <v>8.15644</v>
      </c>
      <c r="BZ181" t="n">
        <v>8.1837</v>
      </c>
      <c r="CA181" t="n">
        <v>8.241949999999999</v>
      </c>
      <c r="CB181" t="n">
        <v>8.28525</v>
      </c>
      <c r="CC181" t="n">
        <v>8.316660000000001</v>
      </c>
      <c r="CD181" t="n">
        <v>8.34595</v>
      </c>
      <c r="CE181" t="n">
        <v>8.378450000000001</v>
      </c>
      <c r="CF181" t="n">
        <v>8.39799</v>
      </c>
      <c r="CG181" t="n">
        <v>8.440810000000001</v>
      </c>
      <c r="CH181" t="n">
        <v>8.46401</v>
      </c>
      <c r="CI181" t="n">
        <v>8.50817</v>
      </c>
      <c r="CJ181" t="n">
        <v>8.53687</v>
      </c>
      <c r="CK181" t="n">
        <v>8.57222</v>
      </c>
      <c r="CL181" t="n">
        <v>8.57991</v>
      </c>
      <c r="CM181" t="n">
        <v>8.59563</v>
      </c>
      <c r="CN181" t="n">
        <v>8.61187</v>
      </c>
      <c r="CO181" t="n">
        <v>8.63414</v>
      </c>
      <c r="CP181" t="n">
        <v>8.66995</v>
      </c>
      <c r="CQ181" t="n">
        <v>8.697039999999999</v>
      </c>
      <c r="CR181" t="n">
        <v>8.73847</v>
      </c>
      <c r="CS181" t="n">
        <v>8.77877</v>
      </c>
      <c r="CT181" t="n">
        <v>8.827209999999999</v>
      </c>
      <c r="CU181" t="n">
        <v>8.87077</v>
      </c>
      <c r="CV181" t="n">
        <v>8.900080000000001</v>
      </c>
      <c r="CW181" t="n">
        <v>8.921569999999999</v>
      </c>
      <c r="CX181" t="n">
        <v>8.941850000000001</v>
      </c>
      <c r="CY181" t="n">
        <v>8.98155</v>
      </c>
      <c r="CZ181" t="n">
        <v>9.019410000000001</v>
      </c>
      <c r="DA181" t="n">
        <v>9.040050000000001</v>
      </c>
      <c r="DB181" t="n">
        <v>9.06475</v>
      </c>
      <c r="DC181" t="n">
        <v>9.10732</v>
      </c>
      <c r="DD181" t="n">
        <v>9.1547</v>
      </c>
      <c r="DE181" t="n">
        <v>9.210889999999999</v>
      </c>
      <c r="DF181" t="n">
        <v>9.239509999999999</v>
      </c>
      <c r="DG181" t="n">
        <v>9.25549</v>
      </c>
      <c r="DH181" t="n">
        <v>9.26763</v>
      </c>
      <c r="DI181" t="n">
        <v>9.281219999999999</v>
      </c>
      <c r="DJ181" t="n">
        <v>9.30817</v>
      </c>
      <c r="DK181" t="n">
        <v>9.327170000000001</v>
      </c>
      <c r="DL181" t="n">
        <v>9.34613</v>
      </c>
      <c r="DM181" t="n">
        <v>9.36889</v>
      </c>
      <c r="DN181" t="n">
        <v>9.3871</v>
      </c>
      <c r="DO181" t="n">
        <v>9.426489999999999</v>
      </c>
      <c r="DP181" t="n">
        <v>9.45055</v>
      </c>
      <c r="DQ181" t="n">
        <v>9.468209999999999</v>
      </c>
      <c r="DR181" t="n">
        <v>9.5076</v>
      </c>
      <c r="DS181" t="n">
        <v>9.533429999999999</v>
      </c>
      <c r="DT181" t="n">
        <v>9.551399999999999</v>
      </c>
      <c r="DU181" t="n">
        <v>9.569610000000001</v>
      </c>
      <c r="DV181" t="n">
        <v>9.59257</v>
      </c>
      <c r="DW181" t="n">
        <v>9.625299999999999</v>
      </c>
      <c r="DX181" t="n">
        <v>9.6439</v>
      </c>
      <c r="DY181" t="n">
        <v>9.67076</v>
      </c>
      <c r="DZ181" t="n">
        <v>9.71204</v>
      </c>
      <c r="EA181" t="n">
        <v>9.75544</v>
      </c>
      <c r="EB181" t="n">
        <v>9.786300000000001</v>
      </c>
      <c r="EC181" t="n">
        <v>9.814920000000001</v>
      </c>
      <c r="ED181" t="n">
        <v>9.83746</v>
      </c>
      <c r="EE181" t="n">
        <v>9.862920000000001</v>
      </c>
      <c r="EF181" t="n">
        <v>9.895009999999999</v>
      </c>
      <c r="EG181" t="n">
        <v>9.927429999999999</v>
      </c>
      <c r="EH181" t="n">
        <v>9.94805</v>
      </c>
      <c r="EI181" t="n">
        <v>9.98555</v>
      </c>
      <c r="EJ181" t="n">
        <v>10.0027</v>
      </c>
      <c r="EK181" t="n">
        <v>10.02729</v>
      </c>
      <c r="EL181" t="n">
        <v>10.06167</v>
      </c>
      <c r="EM181" t="n">
        <v>10.08933</v>
      </c>
      <c r="EN181" t="n">
        <v>10.10907</v>
      </c>
      <c r="EO181" t="n">
        <v>10.14138</v>
      </c>
      <c r="EP181" t="n">
        <v>10.16335</v>
      </c>
      <c r="EQ181" t="n">
        <v>10.18057</v>
      </c>
      <c r="ER181" t="n">
        <v>10.20587</v>
      </c>
      <c r="ES181" t="n">
        <v>10.22832</v>
      </c>
      <c r="ET181" t="n">
        <v>10.24154</v>
      </c>
      <c r="EU181" t="n">
        <v>10.2643</v>
      </c>
      <c r="EV181" t="n">
        <v>10.27702</v>
      </c>
      <c r="EW181" t="n">
        <v>10.29374</v>
      </c>
      <c r="EX181" t="n">
        <v>10.32025</v>
      </c>
      <c r="EY181" t="n">
        <v>10.34546</v>
      </c>
      <c r="EZ181" t="n">
        <v>10.38916</v>
      </c>
      <c r="FA181" t="n">
        <v>10.42207</v>
      </c>
      <c r="FB181" t="n">
        <v>10.44036</v>
      </c>
      <c r="FC181" t="n">
        <v>10.45348</v>
      </c>
      <c r="FD181" t="n">
        <v>10.47716</v>
      </c>
      <c r="FE181" t="n">
        <v>10.50334</v>
      </c>
      <c r="FF181" t="n">
        <v>10.52553</v>
      </c>
      <c r="FG181" t="n">
        <v>10.54118</v>
      </c>
      <c r="FH181" t="n">
        <v>10.56551</v>
      </c>
      <c r="FI181" t="n">
        <v>10.58861</v>
      </c>
      <c r="FJ181" t="n">
        <v>10.60706</v>
      </c>
      <c r="FK181" t="n">
        <v>10.62816</v>
      </c>
      <c r="FL181" t="n">
        <v>10.6725</v>
      </c>
      <c r="FM181" t="n">
        <v>10.6964</v>
      </c>
      <c r="FN181" t="n">
        <v>10.71546</v>
      </c>
      <c r="FO181" t="n">
        <v>10.74513</v>
      </c>
      <c r="FP181" t="n">
        <v>10.7605</v>
      </c>
      <c r="FQ181" t="n">
        <v>10.78563</v>
      </c>
      <c r="FR181" t="n">
        <v>10.8091</v>
      </c>
      <c r="FS181" t="n">
        <v>10.83226</v>
      </c>
      <c r="FT181" t="n">
        <v>10.84618</v>
      </c>
      <c r="FU181" t="n">
        <v>10.87215</v>
      </c>
      <c r="FV181" t="n">
        <v>10.89245</v>
      </c>
      <c r="FW181" t="n">
        <v>10.90604</v>
      </c>
      <c r="FX181" t="n">
        <v>10.91802</v>
      </c>
      <c r="FY181" t="n">
        <v>10.95312</v>
      </c>
      <c r="FZ181" t="n">
        <v>10.98186</v>
      </c>
      <c r="GA181" t="n">
        <v>11.00373</v>
      </c>
      <c r="GB181" t="n">
        <v>11.02338</v>
      </c>
      <c r="GC181" t="n">
        <v>11.04881</v>
      </c>
      <c r="GD181" t="n">
        <v>11.06943</v>
      </c>
      <c r="GE181" t="n">
        <v>11.08765</v>
      </c>
      <c r="GF181" t="n">
        <v>11.11652</v>
      </c>
      <c r="GG181" t="n">
        <v>11.13996</v>
      </c>
      <c r="GH181" t="n">
        <v>11.15777</v>
      </c>
      <c r="GI181" t="n">
        <v>11.18257</v>
      </c>
      <c r="GJ181" t="n">
        <v>11.20156</v>
      </c>
      <c r="GK181" t="n">
        <v>11.23369</v>
      </c>
      <c r="GL181" t="n">
        <v>11.25091</v>
      </c>
      <c r="GM181" t="n">
        <v>11.26169</v>
      </c>
      <c r="GN181" t="n">
        <v>11.29662</v>
      </c>
      <c r="GO181" t="n">
        <v>11.32027</v>
      </c>
      <c r="GP181" t="n">
        <v>11.3326</v>
      </c>
      <c r="GQ181" t="n">
        <v>11.36286</v>
      </c>
      <c r="GR181" t="n">
        <v>11.38412</v>
      </c>
      <c r="GS181" t="n">
        <v>11.40136</v>
      </c>
      <c r="GT181" t="n">
        <v>11.40951</v>
      </c>
      <c r="GU181" t="n">
        <v>11.43191</v>
      </c>
      <c r="GV181" t="n">
        <v>11.44958</v>
      </c>
      <c r="GW181" t="n">
        <v>11.47626</v>
      </c>
      <c r="GX181" t="n">
        <v>11.50658</v>
      </c>
      <c r="GY181" t="n">
        <v>11.5373</v>
      </c>
      <c r="GZ181" t="n">
        <v>11.55827</v>
      </c>
      <c r="HA181" t="n">
        <v>11.58341</v>
      </c>
      <c r="HB181" t="n">
        <v>11.62791</v>
      </c>
      <c r="HC181" t="n">
        <v>11.66073</v>
      </c>
      <c r="HD181" t="n">
        <v>11.68713</v>
      </c>
      <c r="HE181" t="n">
        <v>11.72264</v>
      </c>
      <c r="HF181" t="n">
        <v>11.74586</v>
      </c>
      <c r="HG181" t="n">
        <v>11.75789</v>
      </c>
      <c r="HH181" t="n">
        <v>11.77616</v>
      </c>
      <c r="HI181" t="n">
        <v>11.79425</v>
      </c>
      <c r="HJ181" t="n">
        <v>11.81762</v>
      </c>
      <c r="HK181" t="n">
        <v>11.84493</v>
      </c>
      <c r="HL181" t="n">
        <v>11.87473</v>
      </c>
      <c r="HM181" t="n">
        <v>11.89164</v>
      </c>
      <c r="HN181" t="n">
        <v>11.92844</v>
      </c>
      <c r="HO181" t="n">
        <v>11.94531</v>
      </c>
      <c r="HP181" t="n">
        <v>11.96745</v>
      </c>
      <c r="HQ181" t="n">
        <v>11.98582</v>
      </c>
      <c r="HR181" t="n">
        <v>12.00565</v>
      </c>
      <c r="HS181" t="n">
        <v>12.01747</v>
      </c>
      <c r="HT181" t="n">
        <v>12.03915</v>
      </c>
      <c r="HU181" t="n">
        <v>12.05872</v>
      </c>
      <c r="HV181" t="n">
        <v>12.07763</v>
      </c>
      <c r="HW181" t="n">
        <v>12.10518</v>
      </c>
      <c r="HX181" t="n">
        <v>12.12233</v>
      </c>
      <c r="HY181" t="n">
        <v>12.13903</v>
      </c>
      <c r="HZ181" t="n">
        <v>12.15922</v>
      </c>
      <c r="IA181" t="n">
        <v>12.17197</v>
      </c>
      <c r="IB181" t="n">
        <v>12.19176</v>
      </c>
      <c r="IC181" t="n">
        <v>12.21568</v>
      </c>
      <c r="ID181" t="n">
        <v>12.22785</v>
      </c>
      <c r="IE181" t="n">
        <v>12.25261</v>
      </c>
      <c r="IF181" t="n">
        <v>12.26191</v>
      </c>
      <c r="IG181" t="n">
        <v>12.27592</v>
      </c>
      <c r="IH181" t="n">
        <v>12.31032</v>
      </c>
      <c r="II181" t="n">
        <v>12.32801</v>
      </c>
      <c r="IJ181" t="n">
        <v>12.3539</v>
      </c>
      <c r="IK181" t="n">
        <v>12.37593</v>
      </c>
      <c r="IL181" t="n">
        <v>12.38601</v>
      </c>
      <c r="IM181" t="n">
        <v>12.40017</v>
      </c>
      <c r="IN181" t="n">
        <v>12.41116</v>
      </c>
      <c r="IO181" t="n">
        <v>12.42509</v>
      </c>
      <c r="IP181" t="n">
        <v>12.44284</v>
      </c>
      <c r="IQ181" t="n">
        <v>12.47028</v>
      </c>
      <c r="IR181" t="n">
        <v>12.50121</v>
      </c>
      <c r="IS181" t="n">
        <v>12.52097</v>
      </c>
      <c r="IT181" t="n">
        <v>12.53713</v>
      </c>
      <c r="IU181" t="n">
        <v>12.54876</v>
      </c>
      <c r="IV181" t="n">
        <v>12.56879</v>
      </c>
      <c r="IW181" t="n">
        <v>12.59738</v>
      </c>
      <c r="IX181" t="n">
        <v>12.62331</v>
      </c>
      <c r="IY181" t="n">
        <v>12.63768</v>
      </c>
      <c r="IZ181" t="n">
        <v>12.6573</v>
      </c>
      <c r="JA181" t="n">
        <v>12.67819</v>
      </c>
      <c r="JB181" t="n">
        <v>12.69132</v>
      </c>
      <c r="JC181" t="n">
        <v>12.70948</v>
      </c>
      <c r="JD181" t="n">
        <v>12.73431</v>
      </c>
      <c r="JE181" t="n">
        <v>12.76485</v>
      </c>
      <c r="JF181" t="n">
        <v>12.79487</v>
      </c>
      <c r="JG181" t="n">
        <v>12.815</v>
      </c>
      <c r="JH181" t="n">
        <v>12.82948</v>
      </c>
      <c r="JI181" t="n">
        <v>12.84613</v>
      </c>
      <c r="JJ181" t="n">
        <v>12.86565</v>
      </c>
      <c r="JK181" t="n">
        <v>12.89656</v>
      </c>
      <c r="JL181" t="n">
        <v>12.92187</v>
      </c>
      <c r="JM181" t="n">
        <v>12.94397</v>
      </c>
      <c r="JN181" t="n">
        <v>12.96139</v>
      </c>
      <c r="JO181" t="n">
        <v>12.97727</v>
      </c>
      <c r="JP181" t="n">
        <v>12.98893</v>
      </c>
      <c r="JQ181" t="n">
        <v>13.00413</v>
      </c>
      <c r="JR181" t="n">
        <v>13.04185</v>
      </c>
      <c r="JS181" t="n">
        <v>13.07239</v>
      </c>
      <c r="JT181" t="n">
        <v>13.09085</v>
      </c>
      <c r="JU181" t="n">
        <v>13.11785</v>
      </c>
      <c r="JV181" t="n">
        <v>13.13605</v>
      </c>
      <c r="JW181" t="n">
        <v>13.16412</v>
      </c>
      <c r="JX181" t="n">
        <v>13.1878</v>
      </c>
      <c r="JY181" t="n">
        <v>13.19912</v>
      </c>
      <c r="JZ181" t="n">
        <v>13.21871</v>
      </c>
      <c r="KA181" t="n">
        <v>13.23688</v>
      </c>
      <c r="KB181" t="n">
        <v>13.25798</v>
      </c>
      <c r="KC181" t="n">
        <v>13.2762</v>
      </c>
      <c r="KD181" t="n">
        <v>13.29982</v>
      </c>
      <c r="KE181" t="n">
        <v>13.32264</v>
      </c>
      <c r="KF181" t="n">
        <v>13.33743</v>
      </c>
      <c r="KG181" t="n">
        <v>13.35935</v>
      </c>
      <c r="KH181" t="n">
        <v>13.37658</v>
      </c>
      <c r="KI181" t="n">
        <v>13.39158</v>
      </c>
      <c r="KJ181" t="n">
        <v>13.40621</v>
      </c>
      <c r="KK181" t="n">
        <v>13.41522</v>
      </c>
      <c r="KL181" t="n">
        <v>13.42715</v>
      </c>
      <c r="KM181" t="n">
        <v>13.45516</v>
      </c>
      <c r="KN181" t="n">
        <v>13.47497</v>
      </c>
      <c r="KO181" t="n">
        <v>13.49804</v>
      </c>
      <c r="KP181" t="n">
        <v>13.52548</v>
      </c>
      <c r="KQ181" t="n">
        <v>13.54705</v>
      </c>
      <c r="KR181" t="n">
        <v>13.56233</v>
      </c>
      <c r="KS181" t="n">
        <v>13.59237</v>
      </c>
      <c r="KT181" t="n">
        <v>13.61671</v>
      </c>
      <c r="KU181" t="n">
        <v>13.6313</v>
      </c>
      <c r="KV181" t="n">
        <v>13.64818</v>
      </c>
      <c r="KW181" t="n">
        <v>13.66587</v>
      </c>
      <c r="KX181" t="n">
        <v>13.68615</v>
      </c>
      <c r="KY181" t="n">
        <v>13.70882</v>
      </c>
      <c r="KZ181" t="n">
        <v>13.73316</v>
      </c>
      <c r="LA181" t="n">
        <v>13.76413</v>
      </c>
      <c r="LB181" t="n">
        <v>13.78967</v>
      </c>
      <c r="LC181" t="n">
        <v>13.80652</v>
      </c>
      <c r="LD181" t="n">
        <v>13.82271</v>
      </c>
      <c r="LE181" t="n">
        <v>13.84615</v>
      </c>
      <c r="LF181" t="n">
        <v>13.8611</v>
      </c>
      <c r="LG181" t="n">
        <v>13.89044</v>
      </c>
      <c r="LH181" t="n">
        <v>13.93227</v>
      </c>
      <c r="LI181" t="n">
        <v>13.96085</v>
      </c>
      <c r="LJ181" t="n">
        <v>13.98697</v>
      </c>
      <c r="LK181" t="n">
        <v>14.0199</v>
      </c>
      <c r="LL181" t="n">
        <v>14.04075</v>
      </c>
      <c r="LM181" t="n">
        <v>14.07667</v>
      </c>
      <c r="LN181" t="n">
        <v>14.09713</v>
      </c>
      <c r="LO181" t="n">
        <v>14.11098</v>
      </c>
      <c r="LP181" t="n">
        <v>14.12701</v>
      </c>
      <c r="LQ181" t="n">
        <v>14.15039</v>
      </c>
      <c r="LR181" t="n">
        <v>14.17956</v>
      </c>
      <c r="LS181" t="n">
        <v>14.20808</v>
      </c>
      <c r="LT181" t="n">
        <v>14.24288</v>
      </c>
      <c r="LU181" t="n">
        <v>14.26573</v>
      </c>
      <c r="LV181" t="n">
        <v>14.28327</v>
      </c>
      <c r="LW181" t="n">
        <v>14.29968</v>
      </c>
      <c r="LX181" t="n">
        <v>14.32963</v>
      </c>
      <c r="LY181" t="n">
        <v>14.35411</v>
      </c>
      <c r="LZ181" t="n">
        <v>14.36673</v>
      </c>
      <c r="MA181" t="n">
        <v>14.39195</v>
      </c>
      <c r="MB181" t="n">
        <v>14.41177</v>
      </c>
      <c r="MC181" t="n">
        <v>14.43073</v>
      </c>
      <c r="MD181" t="n">
        <v>14.44938</v>
      </c>
      <c r="ME181" t="n">
        <v>14.46696</v>
      </c>
      <c r="MF181" t="n">
        <v>14.48564</v>
      </c>
      <c r="MG181" t="n">
        <v>14.50904</v>
      </c>
      <c r="MH181" t="n">
        <v>14.53641</v>
      </c>
      <c r="MI181" t="n">
        <v>14.55853</v>
      </c>
      <c r="MJ181" t="n">
        <v>14.58852</v>
      </c>
      <c r="MK181" t="n">
        <v>14.61858</v>
      </c>
      <c r="ML181" t="n">
        <v>14.64915</v>
      </c>
      <c r="MM181" t="n">
        <v>14.66172</v>
      </c>
      <c r="MN181" t="n">
        <v>14.67766</v>
      </c>
      <c r="MO181" t="n">
        <v>14.70099</v>
      </c>
      <c r="MP181" t="n">
        <v>14.72833</v>
      </c>
      <c r="MQ181" t="n">
        <v>14.7523</v>
      </c>
      <c r="MR181" t="n">
        <v>14.77605</v>
      </c>
      <c r="MS181" t="n">
        <v>14.79426</v>
      </c>
      <c r="MT181" t="n">
        <v>14.81194</v>
      </c>
      <c r="MU181" t="n">
        <v>14.82466</v>
      </c>
      <c r="MV181" t="n">
        <v>14.84399</v>
      </c>
      <c r="MW181" t="n">
        <v>14.86592</v>
      </c>
      <c r="MX181" t="n">
        <v>14.8797</v>
      </c>
      <c r="MY181" t="n">
        <v>14.8981</v>
      </c>
      <c r="MZ181" t="n">
        <v>14.91593</v>
      </c>
      <c r="NA181" t="n">
        <v>14.93845</v>
      </c>
      <c r="NB181" t="n">
        <v>14.94683</v>
      </c>
      <c r="NC181" t="n">
        <v>14.9554</v>
      </c>
      <c r="ND181" t="n">
        <v>14.9729</v>
      </c>
      <c r="NE181" t="n">
        <v>15.00384</v>
      </c>
      <c r="NF181" t="n">
        <v>15.01812</v>
      </c>
      <c r="NG181" t="n">
        <v>15.03214</v>
      </c>
      <c r="NH181" t="n">
        <v>15.05169</v>
      </c>
      <c r="NI181" t="n">
        <v>15.07413</v>
      </c>
      <c r="NJ181" t="n">
        <v>15.09219</v>
      </c>
      <c r="NK181" t="n">
        <v>15.12969</v>
      </c>
      <c r="NL181" t="n">
        <v>15.1547</v>
      </c>
      <c r="NM181" t="n">
        <v>15.17659</v>
      </c>
      <c r="NN181" t="n">
        <v>15.1934</v>
      </c>
      <c r="NO181" t="n">
        <v>15.20459</v>
      </c>
      <c r="NP181" t="n">
        <v>15.22167</v>
      </c>
      <c r="NQ181" t="n">
        <v>15.24404</v>
      </c>
      <c r="NR181" t="n">
        <v>15.26946</v>
      </c>
      <c r="NS181" t="n">
        <v>15.28859</v>
      </c>
      <c r="NT181" t="n">
        <v>15.32025</v>
      </c>
      <c r="NU181" t="n">
        <v>15.34181</v>
      </c>
      <c r="NV181" t="n">
        <v>15.3586</v>
      </c>
      <c r="NW181" t="n">
        <v>15.3843</v>
      </c>
      <c r="NX181" t="n">
        <v>15.41448</v>
      </c>
      <c r="NY181" t="n">
        <v>15.42827</v>
      </c>
      <c r="NZ181" t="n">
        <v>15.44742</v>
      </c>
      <c r="OA181" t="n">
        <v>15.46744</v>
      </c>
      <c r="OB181" t="n">
        <v>15.48492</v>
      </c>
      <c r="OC181" t="n">
        <v>15.51024</v>
      </c>
      <c r="OD181" t="n">
        <v>15.53922</v>
      </c>
      <c r="OE181" t="n">
        <v>15.56983</v>
      </c>
      <c r="OF181" t="n">
        <v>15.60039</v>
      </c>
      <c r="OG181" t="n">
        <v>15.63491</v>
      </c>
      <c r="OH181" t="n">
        <v>15.67503</v>
      </c>
      <c r="OI181" t="n">
        <v>15.69545</v>
      </c>
      <c r="OJ181" t="n">
        <v>15.72152</v>
      </c>
      <c r="OK181" t="n">
        <v>15.74162</v>
      </c>
      <c r="OL181" t="n">
        <v>15.76213</v>
      </c>
      <c r="OM181" t="n">
        <v>15.77339</v>
      </c>
      <c r="ON181" t="n">
        <v>15.79101</v>
      </c>
      <c r="OO181" t="n">
        <v>15.80989</v>
      </c>
      <c r="OP181" t="n">
        <v>15.83493</v>
      </c>
      <c r="OQ181" t="n">
        <v>15.84733</v>
      </c>
      <c r="OR181" t="n">
        <v>15.86314</v>
      </c>
      <c r="OS181" t="n">
        <v>15.89786</v>
      </c>
      <c r="OT181" t="n">
        <v>15.93256</v>
      </c>
      <c r="OU181" t="n">
        <v>15.9563</v>
      </c>
      <c r="OV181" t="n">
        <v>15.96517</v>
      </c>
      <c r="OW181" t="n">
        <v>15.97886</v>
      </c>
      <c r="OX181" t="n">
        <v>15.99701</v>
      </c>
      <c r="OY181" t="n">
        <v>16.02126</v>
      </c>
      <c r="OZ181" t="n">
        <v>16.04399</v>
      </c>
      <c r="PA181" t="n">
        <v>16.06496</v>
      </c>
      <c r="PB181" t="n">
        <v>16.08763</v>
      </c>
      <c r="PC181" t="n">
        <v>16.11309</v>
      </c>
      <c r="PD181" t="n">
        <v>16.13651</v>
      </c>
      <c r="PE181" t="n">
        <v>16.16608</v>
      </c>
      <c r="PF181" t="n">
        <v>16.20449</v>
      </c>
      <c r="PG181" t="n">
        <v>16.22013</v>
      </c>
      <c r="PH181" t="n">
        <v>16.23177</v>
      </c>
      <c r="PI181" t="n">
        <v>16.24758</v>
      </c>
      <c r="PJ181" t="n">
        <v>16.27192</v>
      </c>
      <c r="PK181" t="n">
        <v>16.29954</v>
      </c>
      <c r="PL181" t="n">
        <v>16.3149</v>
      </c>
      <c r="PM181" t="n">
        <v>16.33013</v>
      </c>
      <c r="PN181" t="n">
        <v>16.34905</v>
      </c>
      <c r="PO181" t="n">
        <v>16.3594</v>
      </c>
      <c r="PP181" t="n">
        <v>16.37551</v>
      </c>
      <c r="PQ181" t="n">
        <v>16.39705</v>
      </c>
      <c r="PR181" t="n">
        <v>16.42512</v>
      </c>
      <c r="PS181" t="n">
        <v>16.44511</v>
      </c>
      <c r="PT181" t="n">
        <v>16.46391</v>
      </c>
      <c r="PU181" t="n">
        <v>16.48669</v>
      </c>
      <c r="PV181" t="n">
        <v>16.50128</v>
      </c>
      <c r="PW181" t="n">
        <v>16.51139</v>
      </c>
      <c r="PX181" t="n">
        <v>16.53065</v>
      </c>
      <c r="PY181" t="n">
        <v>16.54849</v>
      </c>
      <c r="PZ181" t="n">
        <v>16.5695</v>
      </c>
      <c r="QA181" t="n">
        <v>16.58721</v>
      </c>
      <c r="QB181" t="n">
        <v>16.61054</v>
      </c>
      <c r="QC181" t="n">
        <v>16.64384</v>
      </c>
      <c r="QD181" t="n">
        <v>16.66356</v>
      </c>
      <c r="QE181" t="n">
        <v>16.67585</v>
      </c>
      <c r="QF181" t="n">
        <v>16.68926</v>
      </c>
      <c r="QG181" t="n">
        <v>16.70631</v>
      </c>
      <c r="QH181" t="n">
        <v>16.71969</v>
      </c>
      <c r="QI181" t="n">
        <v>16.75448</v>
      </c>
      <c r="QJ181" t="n">
        <v>16.77721</v>
      </c>
      <c r="QK181" t="n">
        <v>16.7959</v>
      </c>
      <c r="QL181" t="n">
        <v>16.81767</v>
      </c>
      <c r="QM181" t="n">
        <v>16.83882</v>
      </c>
      <c r="QN181" t="n">
        <v>16.86065</v>
      </c>
      <c r="QO181" t="n">
        <v>16.89385</v>
      </c>
      <c r="QP181" t="n">
        <v>16.92189</v>
      </c>
      <c r="QQ181" t="n">
        <v>16.94088</v>
      </c>
      <c r="QR181" t="n">
        <v>16.94891</v>
      </c>
      <c r="QS181" t="n">
        <v>16.96384</v>
      </c>
      <c r="QT181" t="n">
        <v>16.98903</v>
      </c>
      <c r="QU181" t="n">
        <v>17.00369</v>
      </c>
      <c r="QV181" t="n">
        <v>17.01773</v>
      </c>
      <c r="QW181" t="n">
        <v>17.05057</v>
      </c>
      <c r="QX181" t="n">
        <v>17.06886</v>
      </c>
      <c r="QY181" t="n">
        <v>17.10214</v>
      </c>
      <c r="QZ181" t="n">
        <v>17.1338</v>
      </c>
      <c r="RA181" t="n">
        <v>17.16384</v>
      </c>
      <c r="RB181" t="n">
        <v>17.18639</v>
      </c>
      <c r="RC181" t="n">
        <v>17.20993</v>
      </c>
      <c r="RD181" t="n">
        <v>17.22938</v>
      </c>
      <c r="RE181" t="n">
        <v>17.24275</v>
      </c>
      <c r="RF181" t="n">
        <v>17.25844</v>
      </c>
      <c r="RG181" t="n">
        <v>17.29251</v>
      </c>
      <c r="RH181" t="n">
        <v>17.32608</v>
      </c>
      <c r="RI181" t="n">
        <v>17.34862</v>
      </c>
      <c r="RJ181" t="n">
        <v>17.38283</v>
      </c>
      <c r="RK181" t="n">
        <v>17.40663</v>
      </c>
      <c r="RL181" t="n">
        <v>17.43358</v>
      </c>
      <c r="RM181" t="n">
        <v>17.46077</v>
      </c>
      <c r="RN181" t="n">
        <v>17.48195</v>
      </c>
      <c r="RO181" t="n">
        <v>17.50402</v>
      </c>
      <c r="RP181" t="n">
        <v>17.51575</v>
      </c>
      <c r="RQ181" t="n">
        <v>17.53635</v>
      </c>
      <c r="RR181" t="n">
        <v>17.55671</v>
      </c>
      <c r="RS181" t="n">
        <v>17.57555</v>
      </c>
      <c r="RT181" t="n">
        <v>17.60241</v>
      </c>
      <c r="RU181" t="n">
        <v>17.62806</v>
      </c>
      <c r="RV181" t="n">
        <v>17.66198</v>
      </c>
      <c r="RW181" t="n">
        <v>17.69213</v>
      </c>
      <c r="RX181" t="n">
        <v>17.71208</v>
      </c>
      <c r="RY181" t="n">
        <v>17.73006</v>
      </c>
      <c r="RZ181" t="n">
        <v>17.75622</v>
      </c>
      <c r="SA181" t="n">
        <v>17.78248</v>
      </c>
      <c r="SB181" t="n">
        <v>17.79498</v>
      </c>
      <c r="SC181" t="n">
        <v>17.82043</v>
      </c>
      <c r="SD181" t="n">
        <v>17.84514</v>
      </c>
      <c r="SE181" t="n">
        <v>17.87466</v>
      </c>
      <c r="SF181" t="n">
        <v>17.89988</v>
      </c>
      <c r="SG181" t="n">
        <v>17.92692</v>
      </c>
      <c r="SH181" t="n">
        <v>17.95517</v>
      </c>
      <c r="SI181" t="n">
        <v>17.98104</v>
      </c>
      <c r="SJ181" t="n">
        <v>17.99987</v>
      </c>
      <c r="SK181" t="n">
        <v>18.02054</v>
      </c>
      <c r="SL181" t="n">
        <v>18.04535</v>
      </c>
      <c r="SM181" t="n">
        <v>18.06572</v>
      </c>
      <c r="SN181" t="n">
        <v>18.0825</v>
      </c>
      <c r="SO181" t="n">
        <v>18.11027</v>
      </c>
      <c r="SP181" t="n">
        <v>18.14103</v>
      </c>
      <c r="SQ181" t="n">
        <v>18.1652</v>
      </c>
      <c r="SR181" t="n">
        <v>18.18691</v>
      </c>
      <c r="SS181" t="n">
        <v>18.21181</v>
      </c>
      <c r="ST181" t="n">
        <v>18.23938</v>
      </c>
      <c r="SU181" t="n">
        <v>18.26604</v>
      </c>
      <c r="SV181" t="n">
        <v>18.29019</v>
      </c>
      <c r="SW181" t="n">
        <v>18.31237</v>
      </c>
      <c r="SX181" t="n">
        <v>18.34406</v>
      </c>
      <c r="SY181" t="n">
        <v>18.38636</v>
      </c>
      <c r="SZ181" t="n">
        <v>18.41574</v>
      </c>
      <c r="TA181" t="n">
        <v>18.43675</v>
      </c>
      <c r="TB181" t="n">
        <v>18.46274</v>
      </c>
      <c r="TC181" t="n">
        <v>18.49583</v>
      </c>
      <c r="TD181" t="n">
        <v>18.50658</v>
      </c>
      <c r="TE181" t="n">
        <v>18.51435</v>
      </c>
      <c r="TF181" t="n">
        <v>18.52555</v>
      </c>
      <c r="TG181" t="n">
        <v>18.55727</v>
      </c>
      <c r="TH181" t="n">
        <v>18.59119</v>
      </c>
      <c r="TI181" t="n">
        <v>18.6076</v>
      </c>
      <c r="TJ181" t="n">
        <v>18.62947</v>
      </c>
      <c r="TK181" t="n">
        <v>18.65058</v>
      </c>
      <c r="TL181" t="n">
        <v>18.6661</v>
      </c>
      <c r="TM181" t="n">
        <v>18.70102</v>
      </c>
      <c r="TN181" t="n">
        <v>18.72636</v>
      </c>
      <c r="TO181" t="n">
        <v>18.75614</v>
      </c>
      <c r="TP181" t="n">
        <v>18.77717</v>
      </c>
      <c r="TQ181" t="n">
        <v>18.79757</v>
      </c>
      <c r="TR181" t="n">
        <v>18.8443</v>
      </c>
      <c r="TS181" t="n">
        <v>18.86215</v>
      </c>
      <c r="TT181" t="n">
        <v>18.88904</v>
      </c>
      <c r="TU181" t="n">
        <v>18.92186</v>
      </c>
      <c r="TV181" t="n">
        <v>18.95804</v>
      </c>
      <c r="TW181" t="n">
        <v>18.97271</v>
      </c>
      <c r="TX181" t="n">
        <v>19.00051</v>
      </c>
      <c r="TY181" t="n">
        <v>19.03568</v>
      </c>
      <c r="TZ181" t="n">
        <v>19.06079</v>
      </c>
      <c r="UA181" t="n">
        <v>19.07661</v>
      </c>
      <c r="UB181" t="n">
        <v>19.09927</v>
      </c>
      <c r="UC181" t="n">
        <v>19.12133</v>
      </c>
      <c r="UD181" t="n">
        <v>19.1374</v>
      </c>
      <c r="UE181" t="n">
        <v>19.17167</v>
      </c>
      <c r="UF181" t="n">
        <v>19.20213</v>
      </c>
      <c r="UG181" t="n">
        <v>19.23824</v>
      </c>
      <c r="UH181" t="n">
        <v>19.26009</v>
      </c>
      <c r="UI181" t="n">
        <v>19.29599</v>
      </c>
      <c r="UJ181" t="n">
        <v>19.333</v>
      </c>
      <c r="UK181" t="n">
        <v>19.36321</v>
      </c>
      <c r="UL181" t="n">
        <v>19.38397</v>
      </c>
      <c r="UM181" t="n">
        <v>19.42271</v>
      </c>
      <c r="UN181" t="n">
        <v>19.44708</v>
      </c>
      <c r="UO181" t="n">
        <v>19.48979</v>
      </c>
      <c r="UP181" t="n">
        <v>19.51375</v>
      </c>
      <c r="UQ181" t="n">
        <v>19.5356</v>
      </c>
      <c r="UR181" t="n">
        <v>19.56234</v>
      </c>
      <c r="US181" t="n">
        <v>19.58866</v>
      </c>
      <c r="UT181" t="n">
        <v>19.61778</v>
      </c>
      <c r="UU181" t="n">
        <v>19.63121</v>
      </c>
      <c r="UV181" t="n">
        <v>19.65974</v>
      </c>
      <c r="UW181" t="n">
        <v>19.67386</v>
      </c>
      <c r="UX181" t="n">
        <v>19.70007</v>
      </c>
      <c r="UY181" t="n">
        <v>19.72257</v>
      </c>
      <c r="UZ181" t="n">
        <v>19.76499</v>
      </c>
      <c r="VA181" t="n">
        <v>19.7962</v>
      </c>
      <c r="VB181" t="n">
        <v>19.84266</v>
      </c>
      <c r="VC181" t="n">
        <v>19.86727</v>
      </c>
      <c r="VD181" t="n">
        <v>19.8928</v>
      </c>
      <c r="VE181" t="n">
        <v>19.91613</v>
      </c>
      <c r="VF181" t="n">
        <v>19.95102</v>
      </c>
      <c r="VG181" t="n">
        <v>19.98306</v>
      </c>
      <c r="VH181" t="n">
        <v>20.02516</v>
      </c>
      <c r="VI181" t="n">
        <v>20.06548</v>
      </c>
      <c r="VJ181" t="n">
        <v>20.09669</v>
      </c>
      <c r="VK181" t="n">
        <v>20.12092</v>
      </c>
      <c r="VL181" t="n">
        <v>20.14163</v>
      </c>
      <c r="VM181" t="n">
        <v>20.17567</v>
      </c>
      <c r="VN181" t="n">
        <v>20.21545</v>
      </c>
      <c r="VO181" t="n">
        <v>20.2649</v>
      </c>
      <c r="VP181" t="n">
        <v>20.28135</v>
      </c>
      <c r="VQ181" t="n">
        <v>20.30793</v>
      </c>
      <c r="VR181" t="n">
        <v>20.346</v>
      </c>
      <c r="VS181" t="n">
        <v>20.37127</v>
      </c>
      <c r="VT181" t="n">
        <v>20.38612</v>
      </c>
      <c r="VU181" t="n">
        <v>20.42489</v>
      </c>
      <c r="VV181" t="n">
        <v>20.45171</v>
      </c>
      <c r="VW181" t="n">
        <v>20.47716</v>
      </c>
      <c r="VX181" t="n">
        <v>20.49962</v>
      </c>
      <c r="VY181" t="n">
        <v>20.52702</v>
      </c>
      <c r="VZ181" t="n">
        <v>20.57538</v>
      </c>
      <c r="WA181" t="n">
        <v>20.60015</v>
      </c>
      <c r="WB181" t="n">
        <v>20.62297</v>
      </c>
      <c r="WC181" t="n">
        <v>20.64623</v>
      </c>
      <c r="WD181" t="n">
        <v>20.66542</v>
      </c>
      <c r="WE181" t="n">
        <v>20.6811</v>
      </c>
      <c r="WF181" t="n">
        <v>20.70222</v>
      </c>
      <c r="WG181" t="n">
        <v>20.74011</v>
      </c>
      <c r="WH181" t="n">
        <v>20.76158</v>
      </c>
      <c r="WI181" t="n">
        <v>20.79164</v>
      </c>
      <c r="WJ181" t="n">
        <v>20.82099</v>
      </c>
      <c r="WK181" t="n">
        <v>20.831</v>
      </c>
      <c r="WL181" t="n">
        <v>20.85632</v>
      </c>
      <c r="WM181" t="n">
        <v>20.8809</v>
      </c>
      <c r="WN181" t="n">
        <v>20.90452</v>
      </c>
      <c r="WO181" t="n">
        <v>20.93109</v>
      </c>
      <c r="WP181" t="n">
        <v>20.96173</v>
      </c>
      <c r="WQ181" t="n">
        <v>20.98067</v>
      </c>
      <c r="WR181" t="n">
        <v>21.00612</v>
      </c>
      <c r="WS181" t="n">
        <v>21.02825</v>
      </c>
      <c r="WT181" t="n">
        <v>21.05613</v>
      </c>
      <c r="WU181" t="n">
        <v>21.09285</v>
      </c>
      <c r="WV181" t="n">
        <v>21.11968</v>
      </c>
      <c r="WW181" t="n">
        <v>21.14989</v>
      </c>
      <c r="WX181" t="n">
        <v>21.17979</v>
      </c>
      <c r="WY181" t="n">
        <v>21.20966</v>
      </c>
      <c r="WZ181" t="n">
        <v>21.23031</v>
      </c>
      <c r="XA181" t="n">
        <v>21.2585</v>
      </c>
      <c r="XB181" t="n">
        <v>21.27731</v>
      </c>
      <c r="XC181" t="n">
        <v>21.30355</v>
      </c>
      <c r="XD181" t="n">
        <v>21.3242</v>
      </c>
      <c r="XE181" t="n">
        <v>21.36031</v>
      </c>
      <c r="XF181" t="n">
        <v>21.39059</v>
      </c>
      <c r="XG181" t="n">
        <v>21.4286</v>
      </c>
      <c r="XH181" t="n">
        <v>21.45209</v>
      </c>
      <c r="XI181" t="n">
        <v>21.47243</v>
      </c>
      <c r="XJ181" t="n">
        <v>21.49644</v>
      </c>
      <c r="XK181" t="n">
        <v>21.52362</v>
      </c>
      <c r="XL181" t="n">
        <v>21.56441</v>
      </c>
      <c r="XM181" t="n">
        <v>21.5927</v>
      </c>
      <c r="XN181" t="n">
        <v>21.62161</v>
      </c>
      <c r="XO181" t="n">
        <v>21.6517</v>
      </c>
      <c r="XP181" t="n">
        <v>21.68589</v>
      </c>
      <c r="XQ181" t="n">
        <v>21.72009</v>
      </c>
      <c r="XR181" t="n">
        <v>21.75204</v>
      </c>
      <c r="XS181" t="n">
        <v>21.7969</v>
      </c>
      <c r="XT181" t="n">
        <v>21.82055</v>
      </c>
      <c r="XU181" t="n">
        <v>21.86092</v>
      </c>
      <c r="XV181" t="n">
        <v>21.90471</v>
      </c>
      <c r="XW181" t="n">
        <v>21.93372</v>
      </c>
      <c r="XX181" t="n">
        <v>21.96683</v>
      </c>
      <c r="XY181" t="n">
        <v>22.00801</v>
      </c>
      <c r="XZ181" t="n">
        <v>22.03512</v>
      </c>
      <c r="YA181" t="n">
        <v>22.05891</v>
      </c>
      <c r="YB181" t="n">
        <v>22.09382</v>
      </c>
      <c r="YC181" t="n">
        <v>22.12427</v>
      </c>
      <c r="YD181" t="n">
        <v>22.15858</v>
      </c>
      <c r="YE181" t="n">
        <v>22.18627</v>
      </c>
      <c r="YF181" t="n">
        <v>22.22136</v>
      </c>
      <c r="YG181" t="n">
        <v>22.2525</v>
      </c>
      <c r="YH181" t="n">
        <v>22.26615</v>
      </c>
      <c r="YI181" t="n">
        <v>22.29265</v>
      </c>
      <c r="YJ181" t="n">
        <v>22.32203</v>
      </c>
      <c r="YK181" t="n">
        <v>22.34259</v>
      </c>
      <c r="YL181" t="n">
        <v>22.36588</v>
      </c>
      <c r="YM181" t="n">
        <v>22.40678</v>
      </c>
      <c r="YN181" t="n">
        <v>22.42668</v>
      </c>
      <c r="YO181" t="n">
        <v>22.44676</v>
      </c>
      <c r="YP181" t="n">
        <v>22.46295</v>
      </c>
      <c r="YQ181" t="n">
        <v>22.48611</v>
      </c>
      <c r="YR181" t="n">
        <v>22.50912</v>
      </c>
      <c r="YS181" t="n">
        <v>22.55074</v>
      </c>
      <c r="YT181" t="n">
        <v>22.56721</v>
      </c>
      <c r="YU181" t="n">
        <v>22.59961</v>
      </c>
      <c r="YV181" t="n">
        <v>22.64361</v>
      </c>
      <c r="YW181" t="n">
        <v>22.67744</v>
      </c>
      <c r="YX181" t="n">
        <v>22.71487</v>
      </c>
      <c r="YY181" t="n">
        <v>22.75034</v>
      </c>
      <c r="YZ181" t="n">
        <v>22.77587</v>
      </c>
      <c r="ZA181" t="n">
        <v>22.79855</v>
      </c>
      <c r="ZB181" t="n">
        <v>22.82526</v>
      </c>
      <c r="ZC181" t="n">
        <v>22.85028</v>
      </c>
      <c r="ZD181" t="n">
        <v>22.89075</v>
      </c>
      <c r="ZE181" t="n">
        <v>22.92808</v>
      </c>
      <c r="ZF181" t="n">
        <v>22.97847</v>
      </c>
      <c r="ZG181" t="n">
        <v>23.00402</v>
      </c>
      <c r="ZH181" t="n">
        <v>23.03337</v>
      </c>
      <c r="ZI181" t="n">
        <v>23.0587</v>
      </c>
      <c r="ZJ181" t="n">
        <v>23.07944</v>
      </c>
      <c r="ZK181" t="n">
        <v>23.09602</v>
      </c>
      <c r="ZL181" t="n">
        <v>23.11854</v>
      </c>
      <c r="ZM181" t="n">
        <v>23.15771</v>
      </c>
      <c r="ZN181" t="n">
        <v>23.19476</v>
      </c>
      <c r="ZO181" t="n">
        <v>23.23632</v>
      </c>
      <c r="ZP181" t="n">
        <v>23.2968</v>
      </c>
      <c r="ZQ181" t="n">
        <v>23.3381</v>
      </c>
      <c r="ZR181" t="n">
        <v>23.36622</v>
      </c>
      <c r="ZS181" t="n">
        <v>23.40848</v>
      </c>
      <c r="ZT181" t="n">
        <v>23.44702</v>
      </c>
      <c r="ZU181" t="n">
        <v>23.48304</v>
      </c>
      <c r="ZV181" t="n">
        <v>23.51521</v>
      </c>
      <c r="ZW181" t="n">
        <v>23.54041</v>
      </c>
      <c r="ZX181" t="n">
        <v>23.5804</v>
      </c>
      <c r="ZY181" t="n">
        <v>23.62233</v>
      </c>
      <c r="ZZ181" t="n">
        <v>23.65713</v>
      </c>
      <c r="AAA181" t="n">
        <v>23.69649</v>
      </c>
      <c r="AAB181" t="n">
        <v>23.74048</v>
      </c>
      <c r="AAC181" t="n">
        <v>23.76439</v>
      </c>
      <c r="AAD181" t="n">
        <v>23.79183</v>
      </c>
      <c r="AAE181" t="n">
        <v>23.81978</v>
      </c>
      <c r="AAF181" t="n">
        <v>23.85343</v>
      </c>
      <c r="AAG181" t="n">
        <v>23.89313</v>
      </c>
      <c r="AAH181" t="n">
        <v>23.93263</v>
      </c>
      <c r="AAI181" t="n">
        <v>23.96671</v>
      </c>
      <c r="AAJ181" t="n">
        <v>24.00192</v>
      </c>
      <c r="AAK181" t="n">
        <v>24.0521</v>
      </c>
      <c r="AAL181" t="n">
        <v>24.09776</v>
      </c>
      <c r="AAM181" t="n">
        <v>24.13628</v>
      </c>
      <c r="AAN181" t="n">
        <v>24.1724</v>
      </c>
      <c r="AAO181" t="n">
        <v>24.20752</v>
      </c>
      <c r="AAP181" t="n">
        <v>24.26402</v>
      </c>
      <c r="AAQ181" t="n">
        <v>24.29672</v>
      </c>
      <c r="AAR181" t="n">
        <v>24.3313</v>
      </c>
      <c r="AAS181" t="n">
        <v>24.38784</v>
      </c>
      <c r="AAT181" t="n">
        <v>24.42746</v>
      </c>
      <c r="AAU181" t="n">
        <v>24.46369</v>
      </c>
      <c r="AAV181" t="n">
        <v>24.49953</v>
      </c>
      <c r="AAW181" t="n">
        <v>24.52706</v>
      </c>
      <c r="AAX181" t="n">
        <v>24.57175</v>
      </c>
      <c r="AAY181" t="n">
        <v>24.60211</v>
      </c>
      <c r="AAZ181" t="n">
        <v>24.64363</v>
      </c>
      <c r="ABA181" t="n">
        <v>24.67156</v>
      </c>
      <c r="ABB181" t="n">
        <v>24.71555</v>
      </c>
      <c r="ABC181" t="n">
        <v>24.76615</v>
      </c>
      <c r="ABD181" t="n">
        <v>24.79063</v>
      </c>
      <c r="ABE181" t="n">
        <v>24.8174</v>
      </c>
      <c r="ABF181" t="n">
        <v>24.84175</v>
      </c>
      <c r="ABG181" t="n">
        <v>24.90871</v>
      </c>
      <c r="ABH181" t="n">
        <v>24.95632</v>
      </c>
      <c r="ABI181" t="n">
        <v>24.99567</v>
      </c>
      <c r="ABJ181" t="n">
        <v>25.02426</v>
      </c>
      <c r="ABK181" t="n">
        <v>25.04687</v>
      </c>
      <c r="ABL181" t="n">
        <v>25.08342</v>
      </c>
      <c r="ABM181" t="n">
        <v>25.13544</v>
      </c>
      <c r="ABN181" t="n">
        <v>25.19534</v>
      </c>
      <c r="ABO181" t="n">
        <v>25.2306</v>
      </c>
      <c r="ABP181" t="n">
        <v>25.25735</v>
      </c>
      <c r="ABQ181" t="n">
        <v>25.28164</v>
      </c>
      <c r="ABR181" t="n">
        <v>25.32893</v>
      </c>
      <c r="ABS181" t="n">
        <v>25.37101</v>
      </c>
      <c r="ABT181" t="n">
        <v>25.39018</v>
      </c>
      <c r="ABU181" t="n">
        <v>25.43592</v>
      </c>
      <c r="ABV181" t="n">
        <v>25.4846</v>
      </c>
      <c r="ABW181" t="n">
        <v>25.54234</v>
      </c>
      <c r="ABX181" t="n">
        <v>25.5845</v>
      </c>
      <c r="ABY181" t="n">
        <v>25.64388</v>
      </c>
      <c r="ABZ181" t="n">
        <v>25.70423</v>
      </c>
      <c r="ACA181" t="n">
        <v>25.75227</v>
      </c>
      <c r="ACB181" t="n">
        <v>25.8073</v>
      </c>
      <c r="ACC181" t="n">
        <v>25.86154</v>
      </c>
      <c r="ACD181" t="n">
        <v>25.92347</v>
      </c>
      <c r="ACE181" t="n">
        <v>25.9832</v>
      </c>
      <c r="ACF181" t="n">
        <v>26.01698</v>
      </c>
      <c r="ACG181" t="n">
        <v>26.06772</v>
      </c>
      <c r="ACH181" t="n">
        <v>26.11896</v>
      </c>
      <c r="ACI181" t="n">
        <v>26.16755</v>
      </c>
      <c r="ACJ181" t="n">
        <v>26.20219</v>
      </c>
      <c r="ACK181" t="n">
        <v>26.24376</v>
      </c>
      <c r="ACL181" t="n">
        <v>26.31142</v>
      </c>
      <c r="ACM181" t="n">
        <v>26.36621</v>
      </c>
      <c r="ACN181" t="n">
        <v>26.41477</v>
      </c>
      <c r="ACO181" t="n">
        <v>26.47082</v>
      </c>
      <c r="ACP181" t="n">
        <v>26.50301</v>
      </c>
      <c r="ACQ181" t="n">
        <v>26.5442</v>
      </c>
      <c r="ACR181" t="n">
        <v>26.58797</v>
      </c>
      <c r="ACS181" t="n">
        <v>26.64605</v>
      </c>
      <c r="ACT181" t="n">
        <v>26.68083</v>
      </c>
      <c r="ACU181" t="n">
        <v>26.71658</v>
      </c>
      <c r="ACV181" t="n">
        <v>26.76633</v>
      </c>
      <c r="ACW181" t="n">
        <v>26.81165</v>
      </c>
      <c r="ACX181" t="n">
        <v>26.85326</v>
      </c>
      <c r="ACY181" t="n">
        <v>26.91786</v>
      </c>
      <c r="ACZ181" t="n">
        <v>26.97209</v>
      </c>
      <c r="ADA181" t="n">
        <v>27.02661</v>
      </c>
      <c r="ADB181" t="n">
        <v>27.07606</v>
      </c>
      <c r="ADC181" t="n">
        <v>27.10993</v>
      </c>
      <c r="ADD181" t="n">
        <v>27.1491</v>
      </c>
      <c r="ADE181" t="n">
        <v>27.20398</v>
      </c>
      <c r="ADF181" t="n">
        <v>27.23782</v>
      </c>
      <c r="ADG181" t="n">
        <v>27.29408</v>
      </c>
      <c r="ADH181" t="n">
        <v>27.34227</v>
      </c>
      <c r="ADI181" t="n">
        <v>27.37396</v>
      </c>
      <c r="ADJ181" t="n">
        <v>27.42188</v>
      </c>
      <c r="ADK181" t="n">
        <v>27.44294</v>
      </c>
      <c r="ADL181" t="n">
        <v>27.50987</v>
      </c>
      <c r="ADM181" t="n">
        <v>27.55595</v>
      </c>
      <c r="ADN181" t="n">
        <v>27.61864</v>
      </c>
      <c r="ADO181" t="n">
        <v>27.65144</v>
      </c>
      <c r="ADP181" t="n">
        <v>27.67933</v>
      </c>
      <c r="ADQ181" t="n">
        <v>27.72268</v>
      </c>
      <c r="ADR181" t="n">
        <v>27.77198</v>
      </c>
      <c r="ADS181" t="n">
        <v>27.82784</v>
      </c>
      <c r="ADT181" t="n">
        <v>27.866</v>
      </c>
      <c r="ADU181" t="n">
        <v>27.93653</v>
      </c>
      <c r="ADV181" t="n">
        <v>27.97532</v>
      </c>
      <c r="ADW181" t="n">
        <v>28.01783</v>
      </c>
      <c r="ADX181" t="n">
        <v>28.09316</v>
      </c>
      <c r="ADY181" t="n">
        <v>28.1213</v>
      </c>
      <c r="ADZ181" t="n">
        <v>28.16371</v>
      </c>
      <c r="AEA181" t="n">
        <v>28.20634</v>
      </c>
      <c r="AEB181" t="n">
        <v>28.26322</v>
      </c>
      <c r="AEC181" t="n">
        <v>28.30064</v>
      </c>
      <c r="AED181" t="n">
        <v>28.3494</v>
      </c>
      <c r="AEE181" t="n">
        <v>28.39283</v>
      </c>
      <c r="AEF181" t="n">
        <v>28.45647</v>
      </c>
      <c r="AEG181" t="n">
        <v>28.54081</v>
      </c>
      <c r="AEH181" t="n">
        <v>28.62785</v>
      </c>
      <c r="AEI181" t="n">
        <v>28.72488</v>
      </c>
      <c r="AEJ181" t="n">
        <v>28.80382</v>
      </c>
      <c r="AEK181" t="n">
        <v>28.85668</v>
      </c>
      <c r="AEL181" t="n">
        <v>28.90192</v>
      </c>
      <c r="AEM181" t="n">
        <v>28.96117</v>
      </c>
      <c r="AEN181" t="n">
        <v>29.00402</v>
      </c>
      <c r="AEO181" t="n">
        <v>29.04617</v>
      </c>
      <c r="AEP181" t="n">
        <v>29.13098</v>
      </c>
      <c r="AEQ181" t="n">
        <v>29.21384</v>
      </c>
      <c r="AER181" t="n">
        <v>29.27085</v>
      </c>
      <c r="AES181" t="n">
        <v>29.30969</v>
      </c>
      <c r="AET181" t="n">
        <v>29.35868</v>
      </c>
      <c r="AEU181" t="n">
        <v>29.41249</v>
      </c>
      <c r="AEV181" t="n">
        <v>29.493</v>
      </c>
      <c r="AEW181" t="n">
        <v>29.54141</v>
      </c>
      <c r="AEX181" t="n">
        <v>29.62509</v>
      </c>
      <c r="AEY181" t="n">
        <v>29.7068</v>
      </c>
      <c r="AEZ181" t="n">
        <v>29.79746</v>
      </c>
      <c r="AFA181" t="n">
        <v>29.91315</v>
      </c>
      <c r="AFB181" t="n">
        <v>30.00798</v>
      </c>
      <c r="AFC181" t="n">
        <v>30.06522</v>
      </c>
      <c r="AFD181" t="n">
        <v>30.16515</v>
      </c>
      <c r="AFE181" t="n">
        <v>30.24065</v>
      </c>
      <c r="AFF181" t="n">
        <v>30.30046</v>
      </c>
      <c r="AFG181" t="n">
        <v>30.3709</v>
      </c>
      <c r="AFH181" t="n">
        <v>30.44027</v>
      </c>
      <c r="AFI181" t="n">
        <v>30.49961</v>
      </c>
      <c r="AFJ181" t="n">
        <v>30.55252</v>
      </c>
      <c r="AFK181" t="n">
        <v>30.68475</v>
      </c>
      <c r="AFL181" t="n">
        <v>30.79379</v>
      </c>
      <c r="AFM181" t="n">
        <v>30.84693</v>
      </c>
      <c r="AFN181" t="n">
        <v>30.91414</v>
      </c>
      <c r="AFO181" t="n">
        <v>30.95406</v>
      </c>
      <c r="AFP181" t="n">
        <v>31.02611</v>
      </c>
      <c r="AFQ181" t="n">
        <v>31.10379</v>
      </c>
      <c r="AFR181" t="n">
        <v>31.18309</v>
      </c>
      <c r="AFS181" t="n">
        <v>31.26532</v>
      </c>
      <c r="AFT181" t="n">
        <v>31.3751</v>
      </c>
      <c r="AFU181" t="n">
        <v>31.48209</v>
      </c>
      <c r="AFV181" t="n">
        <v>31.52763</v>
      </c>
      <c r="AFW181" t="n">
        <v>31.60095</v>
      </c>
      <c r="AFX181" t="n">
        <v>31.66299</v>
      </c>
      <c r="AFY181" t="n">
        <v>31.68801</v>
      </c>
      <c r="AFZ181" t="n">
        <v>31.74936</v>
      </c>
      <c r="AGA181" t="n">
        <v>31.83353</v>
      </c>
      <c r="AGB181" t="n">
        <v>31.90533</v>
      </c>
      <c r="AGC181" t="n">
        <v>31.97447</v>
      </c>
      <c r="AGD181" t="n">
        <v>32.0537</v>
      </c>
      <c r="AGE181" t="n">
        <v>32.10524</v>
      </c>
      <c r="AGF181" t="n">
        <v>32.14149</v>
      </c>
      <c r="AGG181" t="n">
        <v>32.19836</v>
      </c>
      <c r="AGH181" t="n">
        <v>32.30002</v>
      </c>
      <c r="AGI181" t="n">
        <v>32.37152</v>
      </c>
      <c r="AGJ181" t="n">
        <v>32.43976</v>
      </c>
      <c r="AGK181" t="n">
        <v>32.4817</v>
      </c>
      <c r="AGL181" t="n">
        <v>32.57401</v>
      </c>
      <c r="AGM181" t="n">
        <v>32.66845</v>
      </c>
      <c r="AGN181" t="n">
        <v>32.72989</v>
      </c>
      <c r="AGO181" t="n">
        <v>32.81784</v>
      </c>
      <c r="AGP181" t="n">
        <v>32.89057</v>
      </c>
      <c r="AGQ181" t="n">
        <v>32.96417</v>
      </c>
      <c r="AGR181" t="n">
        <v>33.05061</v>
      </c>
      <c r="AGS181" t="n">
        <v>33.14033</v>
      </c>
      <c r="AGT181" t="n">
        <v>33.23486</v>
      </c>
      <c r="AGU181" t="n">
        <v>33.29342</v>
      </c>
      <c r="AGV181" t="n">
        <v>33.371</v>
      </c>
      <c r="AGW181" t="n">
        <v>33.4784</v>
      </c>
      <c r="AGX181" t="n">
        <v>33.58074</v>
      </c>
      <c r="AGY181" t="n">
        <v>33.73251</v>
      </c>
      <c r="AGZ181" t="n">
        <v>33.79282</v>
      </c>
      <c r="AHA181" t="n">
        <v>33.90743</v>
      </c>
      <c r="AHB181" t="n">
        <v>34.01274</v>
      </c>
      <c r="AHC181" t="n">
        <v>34.10496</v>
      </c>
      <c r="AHD181" t="n">
        <v>34.18384</v>
      </c>
      <c r="AHE181" t="n">
        <v>34.28271</v>
      </c>
      <c r="AHF181" t="n">
        <v>34.37756</v>
      </c>
      <c r="AHG181" t="n">
        <v>34.43756</v>
      </c>
      <c r="AHH181" t="n">
        <v>34.52118</v>
      </c>
      <c r="AHI181" t="n">
        <v>34.61417</v>
      </c>
      <c r="AHJ181" t="n">
        <v>34.69621</v>
      </c>
      <c r="AHK181" t="n">
        <v>34.78874</v>
      </c>
      <c r="AHL181" t="n">
        <v>34.86631</v>
      </c>
      <c r="AHM181" t="n">
        <v>34.97478</v>
      </c>
      <c r="AHN181" t="n">
        <v>35.07029</v>
      </c>
      <c r="AHO181" t="n">
        <v>35.18022</v>
      </c>
      <c r="AHP181" t="n">
        <v>35.2606</v>
      </c>
      <c r="AHQ181" t="n">
        <v>35.31317</v>
      </c>
      <c r="AHR181" t="n">
        <v>35.38656</v>
      </c>
      <c r="AHS181" t="n">
        <v>35.53411</v>
      </c>
      <c r="AHT181" t="n">
        <v>35.66734</v>
      </c>
      <c r="AHU181" t="n">
        <v>35.74264</v>
      </c>
      <c r="AHV181" t="n">
        <v>35.92877</v>
      </c>
      <c r="AHW181" t="n">
        <v>36.08835</v>
      </c>
      <c r="AHX181" t="n">
        <v>36.23934</v>
      </c>
      <c r="AHY181" t="n">
        <v>36.38712</v>
      </c>
      <c r="AHZ181" t="n">
        <v>36.55377</v>
      </c>
      <c r="AIA181" t="n">
        <v>36.62866</v>
      </c>
      <c r="AIB181" t="n">
        <v>36.70629</v>
      </c>
      <c r="AIC181" t="n">
        <v>36.83143</v>
      </c>
      <c r="AID181" t="n">
        <v>36.97925</v>
      </c>
      <c r="AIE181" t="n">
        <v>37.11813</v>
      </c>
      <c r="AIF181" t="n">
        <v>37.23072</v>
      </c>
      <c r="AIG181" t="n">
        <v>37.36512</v>
      </c>
      <c r="AIH181" t="n">
        <v>37.57014</v>
      </c>
      <c r="AII181" t="n">
        <v>37.74067</v>
      </c>
      <c r="AIJ181" t="n">
        <v>37.86916</v>
      </c>
      <c r="AIK181" t="n">
        <v>38.00161</v>
      </c>
      <c r="AIL181" t="n">
        <v>38.15796</v>
      </c>
      <c r="AIM181" t="n">
        <v>38.26461</v>
      </c>
      <c r="AIN181" t="n">
        <v>38.38493</v>
      </c>
      <c r="AIO181" t="n">
        <v>38.63893</v>
      </c>
      <c r="AIP181" t="n">
        <v>38.73796</v>
      </c>
      <c r="AIQ181" t="n">
        <v>38.85727</v>
      </c>
      <c r="AIR181" t="n">
        <v>38.95613</v>
      </c>
      <c r="AIS181" t="n">
        <v>39.116</v>
      </c>
      <c r="AIT181" t="n">
        <v>39.307</v>
      </c>
      <c r="AIU181" t="n">
        <v>39.44938</v>
      </c>
      <c r="AIV181" t="n">
        <v>39.61526</v>
      </c>
      <c r="AIW181" t="n">
        <v>39.71911</v>
      </c>
      <c r="AIX181" t="n">
        <v>39.86403</v>
      </c>
      <c r="AIY181" t="n">
        <v>40.0214</v>
      </c>
      <c r="AIZ181" t="n">
        <v>40.32681</v>
      </c>
      <c r="AJA181" t="n">
        <v>40.50435</v>
      </c>
      <c r="AJB181" t="n">
        <v>40.71553</v>
      </c>
      <c r="AJC181" t="n">
        <v>40.88316</v>
      </c>
      <c r="AJD181" t="n">
        <v>41.06045</v>
      </c>
      <c r="AJE181" t="n">
        <v>41.3787</v>
      </c>
      <c r="AJF181" t="n">
        <v>41.63985</v>
      </c>
      <c r="AJG181" t="n">
        <v>41.84973</v>
      </c>
      <c r="AJH181" t="n">
        <v>41.9954</v>
      </c>
      <c r="AJI181" t="n">
        <v>42.13331</v>
      </c>
      <c r="AJJ181" t="n">
        <v>42.35672</v>
      </c>
      <c r="AJK181" t="n">
        <v>42.56488</v>
      </c>
      <c r="AJL181" t="n">
        <v>42.82613</v>
      </c>
      <c r="AJM181" t="n">
        <v>42.97575</v>
      </c>
      <c r="AJN181" t="n">
        <v>43.14613</v>
      </c>
      <c r="AJO181" t="n">
        <v>43.36206</v>
      </c>
      <c r="AJP181" t="n">
        <v>43.63272</v>
      </c>
      <c r="AJQ181" t="n">
        <v>43.92103</v>
      </c>
      <c r="AJR181" t="n">
        <v>44.12595</v>
      </c>
      <c r="AJS181" t="n">
        <v>44.40785</v>
      </c>
      <c r="AJT181" t="n">
        <v>44.66058</v>
      </c>
      <c r="AJU181" t="n">
        <v>44.84298</v>
      </c>
      <c r="AJV181" t="n">
        <v>45.06296</v>
      </c>
      <c r="AJW181" t="n">
        <v>45.25489</v>
      </c>
      <c r="AJX181" t="n">
        <v>45.56261</v>
      </c>
      <c r="AJY181" t="n">
        <v>45.84877</v>
      </c>
      <c r="AJZ181" t="n">
        <v>46.24696</v>
      </c>
      <c r="AKA181" t="n">
        <v>46.6902</v>
      </c>
      <c r="AKB181" t="n">
        <v>47.0116</v>
      </c>
      <c r="AKC181" t="n">
        <v>47.57911</v>
      </c>
      <c r="AKD181" t="n">
        <v>47.93767</v>
      </c>
      <c r="AKE181" t="n">
        <v>48.18015</v>
      </c>
      <c r="AKF181" t="n">
        <v>48.55854</v>
      </c>
      <c r="AKG181" t="n">
        <v>49.07171</v>
      </c>
      <c r="AKH181" t="n">
        <v>49.4583</v>
      </c>
      <c r="AKI181" t="n">
        <v>49.98225</v>
      </c>
      <c r="AKJ181" t="n">
        <v>50.36293</v>
      </c>
      <c r="AKK181" t="n">
        <v>50.81806</v>
      </c>
      <c r="AKL181" t="n">
        <v>51.32055</v>
      </c>
      <c r="AKM181" t="n">
        <v>51.69316</v>
      </c>
      <c r="AKN181" t="n">
        <v>52.19639</v>
      </c>
      <c r="AKO181" t="n">
        <v>52.52595</v>
      </c>
      <c r="AKP181" t="n">
        <v>53.07131</v>
      </c>
      <c r="AKQ181" t="n">
        <v>53.59453</v>
      </c>
      <c r="AKR181" t="n">
        <v>54.42286</v>
      </c>
      <c r="AKS181" t="n">
        <v>55.18641</v>
      </c>
      <c r="AKT181" t="n">
        <v>55.98041</v>
      </c>
      <c r="AKU181" t="n">
        <v>56.98453</v>
      </c>
      <c r="AKV181" t="n">
        <v>57.7435</v>
      </c>
      <c r="AKW181" t="n">
        <v>58.51091</v>
      </c>
      <c r="AKX181" t="n">
        <v>59.21336</v>
      </c>
      <c r="AKY181" t="n">
        <v>60.21133</v>
      </c>
      <c r="AKZ181" t="n">
        <v>61.25777</v>
      </c>
      <c r="ALA181" t="n">
        <v>62.12556</v>
      </c>
      <c r="ALB181" t="n">
        <v>63.0736</v>
      </c>
      <c r="ALC181" t="n">
        <v>64.11075</v>
      </c>
      <c r="ALD181" t="n">
        <v>65.80687</v>
      </c>
      <c r="ALE181" t="n">
        <v>67.67188</v>
      </c>
      <c r="ALF181" t="n">
        <v>69.15186</v>
      </c>
      <c r="ALG181" t="n">
        <v>70.77119999999999</v>
      </c>
      <c r="ALH181" t="n">
        <v>72.75548999999999</v>
      </c>
      <c r="ALI181" t="n">
        <v>74.90170999999999</v>
      </c>
      <c r="ALJ181" t="n">
        <v>78.43818</v>
      </c>
      <c r="ALK181" t="n">
        <v>81.76336999999999</v>
      </c>
      <c r="ALL181" t="n">
        <v>86.82083</v>
      </c>
      <c r="ALM181" t="n">
        <v>95.44035</v>
      </c>
      <c r="ALN181" t="n">
        <v>107.3531</v>
      </c>
      <c r="ALO181" t="n">
        <v>141.59207</v>
      </c>
    </row>
    <row r="182">
      <c r="A182" t="inlineStr">
        <is>
          <t>Croatia</t>
        </is>
      </c>
      <c r="B182" t="inlineStr">
        <is>
          <t>HRV</t>
        </is>
      </c>
      <c r="C182" s="13">
        <f>AVERAGE(SI182,SJ182)</f>
        <v/>
      </c>
      <c r="D182" t="n">
        <v>0.48742</v>
      </c>
      <c r="E182" t="n">
        <v>1.77831</v>
      </c>
      <c r="F182" t="n">
        <v>2.99447</v>
      </c>
      <c r="G182" t="n">
        <v>3.54621</v>
      </c>
      <c r="H182" t="n">
        <v>3.64084</v>
      </c>
      <c r="I182" t="n">
        <v>4.27951</v>
      </c>
      <c r="J182" t="n">
        <v>4.83893</v>
      </c>
      <c r="K182" t="n">
        <v>5.18931</v>
      </c>
      <c r="L182" t="n">
        <v>5.47174</v>
      </c>
      <c r="M182" t="n">
        <v>5.77988</v>
      </c>
      <c r="N182" t="n">
        <v>6.35741</v>
      </c>
      <c r="O182" t="n">
        <v>6.83109</v>
      </c>
      <c r="P182" t="n">
        <v>7.03299</v>
      </c>
      <c r="Q182" t="n">
        <v>7.4216</v>
      </c>
      <c r="R182" t="n">
        <v>7.61399</v>
      </c>
      <c r="S182" t="n">
        <v>7.79945</v>
      </c>
      <c r="T182" t="n">
        <v>7.94257</v>
      </c>
      <c r="U182" t="n">
        <v>8.17597</v>
      </c>
      <c r="V182" t="n">
        <v>8.471579999999999</v>
      </c>
      <c r="W182" t="n">
        <v>8.70575</v>
      </c>
      <c r="X182" t="n">
        <v>9.200200000000001</v>
      </c>
      <c r="Y182" t="n">
        <v>9.708019999999999</v>
      </c>
      <c r="Z182" t="n">
        <v>10.02227</v>
      </c>
      <c r="AA182" t="n">
        <v>10.40451</v>
      </c>
      <c r="AB182" t="n">
        <v>10.58589</v>
      </c>
      <c r="AC182" t="n">
        <v>10.64798</v>
      </c>
      <c r="AD182" t="n">
        <v>10.86434</v>
      </c>
      <c r="AE182" t="n">
        <v>11.09189</v>
      </c>
      <c r="AF182" t="n">
        <v>11.2598</v>
      </c>
      <c r="AG182" t="n">
        <v>11.41468</v>
      </c>
      <c r="AH182" t="n">
        <v>11.57285</v>
      </c>
      <c r="AI182" t="n">
        <v>11.70294</v>
      </c>
      <c r="AJ182" t="n">
        <v>11.80503</v>
      </c>
      <c r="AK182" t="n">
        <v>11.93926</v>
      </c>
      <c r="AL182" t="n">
        <v>12.0227</v>
      </c>
      <c r="AM182" t="n">
        <v>12.27167</v>
      </c>
      <c r="AN182" t="n">
        <v>12.41074</v>
      </c>
      <c r="AO182" t="n">
        <v>12.4829</v>
      </c>
      <c r="AP182" t="n">
        <v>12.52399</v>
      </c>
      <c r="AQ182" t="n">
        <v>12.58333</v>
      </c>
      <c r="AR182" t="n">
        <v>12.78077</v>
      </c>
      <c r="AS182" t="n">
        <v>13.04441</v>
      </c>
      <c r="AT182" t="n">
        <v>13.10828</v>
      </c>
      <c r="AU182" t="n">
        <v>13.144</v>
      </c>
      <c r="AV182" t="n">
        <v>13.18256</v>
      </c>
      <c r="AW182" t="n">
        <v>13.27268</v>
      </c>
      <c r="AX182" t="n">
        <v>13.41965</v>
      </c>
      <c r="AY182" t="n">
        <v>13.60594</v>
      </c>
      <c r="AZ182" t="n">
        <v>13.74703</v>
      </c>
      <c r="BA182" t="n">
        <v>13.81937</v>
      </c>
      <c r="BB182" t="n">
        <v>13.93039</v>
      </c>
      <c r="BC182" t="n">
        <v>14.0558</v>
      </c>
      <c r="BD182" t="n">
        <v>14.17565</v>
      </c>
      <c r="BE182" t="n">
        <v>14.26791</v>
      </c>
      <c r="BF182" t="n">
        <v>14.44995</v>
      </c>
      <c r="BG182" t="n">
        <v>14.56575</v>
      </c>
      <c r="BH182" t="n">
        <v>14.62859</v>
      </c>
      <c r="BI182" t="n">
        <v>14.75916</v>
      </c>
      <c r="BJ182" t="n">
        <v>14.82533</v>
      </c>
      <c r="BK182" t="n">
        <v>14.88942</v>
      </c>
      <c r="BL182" t="n">
        <v>15.03551</v>
      </c>
      <c r="BM182" t="n">
        <v>15.1082</v>
      </c>
      <c r="BN182" t="n">
        <v>15.23663</v>
      </c>
      <c r="BO182" t="n">
        <v>15.31634</v>
      </c>
      <c r="BP182" t="n">
        <v>15.4161</v>
      </c>
      <c r="BQ182" t="n">
        <v>15.47969</v>
      </c>
      <c r="BR182" t="n">
        <v>15.52907</v>
      </c>
      <c r="BS182" t="n">
        <v>15.57369</v>
      </c>
      <c r="BT182" t="n">
        <v>15.64527</v>
      </c>
      <c r="BU182" t="n">
        <v>15.762</v>
      </c>
      <c r="BV182" t="n">
        <v>15.91734</v>
      </c>
      <c r="BW182" t="n">
        <v>16.09517</v>
      </c>
      <c r="BX182" t="n">
        <v>16.1662</v>
      </c>
      <c r="BY182" t="n">
        <v>16.25642</v>
      </c>
      <c r="BZ182" t="n">
        <v>16.28815</v>
      </c>
      <c r="CA182" t="n">
        <v>16.31016</v>
      </c>
      <c r="CB182" t="n">
        <v>16.40835</v>
      </c>
      <c r="CC182" t="n">
        <v>16.55928</v>
      </c>
      <c r="CD182" t="n">
        <v>16.5927</v>
      </c>
      <c r="CE182" t="n">
        <v>16.70265</v>
      </c>
      <c r="CF182" t="n">
        <v>16.8076</v>
      </c>
      <c r="CG182" t="n">
        <v>16.8976</v>
      </c>
      <c r="CH182" t="n">
        <v>16.99759</v>
      </c>
      <c r="CI182" t="n">
        <v>17.0554</v>
      </c>
      <c r="CJ182" t="n">
        <v>17.12573</v>
      </c>
      <c r="CK182" t="n">
        <v>17.2484</v>
      </c>
      <c r="CL182" t="n">
        <v>17.34537</v>
      </c>
      <c r="CM182" t="n">
        <v>17.38491</v>
      </c>
      <c r="CN182" t="n">
        <v>17.44361</v>
      </c>
      <c r="CO182" t="n">
        <v>17.53991</v>
      </c>
      <c r="CP182" t="n">
        <v>17.60429</v>
      </c>
      <c r="CQ182" t="n">
        <v>17.73159</v>
      </c>
      <c r="CR182" t="n">
        <v>17.79216</v>
      </c>
      <c r="CS182" t="n">
        <v>17.86643</v>
      </c>
      <c r="CT182" t="n">
        <v>17.91596</v>
      </c>
      <c r="CU182" t="n">
        <v>17.97898</v>
      </c>
      <c r="CV182" t="n">
        <v>18.10098</v>
      </c>
      <c r="CW182" t="n">
        <v>18.19594</v>
      </c>
      <c r="CX182" t="n">
        <v>18.28627</v>
      </c>
      <c r="CY182" t="n">
        <v>18.37992</v>
      </c>
      <c r="CZ182" t="n">
        <v>18.47831</v>
      </c>
      <c r="DA182" t="n">
        <v>18.59256</v>
      </c>
      <c r="DB182" t="n">
        <v>18.68828</v>
      </c>
      <c r="DC182" t="n">
        <v>18.7429</v>
      </c>
      <c r="DD182" t="n">
        <v>18.77662</v>
      </c>
      <c r="DE182" t="n">
        <v>18.851</v>
      </c>
      <c r="DF182" t="n">
        <v>18.92107</v>
      </c>
      <c r="DG182" t="n">
        <v>19.00754</v>
      </c>
      <c r="DH182" t="n">
        <v>19.09674</v>
      </c>
      <c r="DI182" t="n">
        <v>19.16977</v>
      </c>
      <c r="DJ182" t="n">
        <v>19.20151</v>
      </c>
      <c r="DK182" t="n">
        <v>19.22736</v>
      </c>
      <c r="DL182" t="n">
        <v>19.28929</v>
      </c>
      <c r="DM182" t="n">
        <v>19.37926</v>
      </c>
      <c r="DN182" t="n">
        <v>19.52478</v>
      </c>
      <c r="DO182" t="n">
        <v>19.6082</v>
      </c>
      <c r="DP182" t="n">
        <v>19.70662</v>
      </c>
      <c r="DQ182" t="n">
        <v>19.81545</v>
      </c>
      <c r="DR182" t="n">
        <v>19.86595</v>
      </c>
      <c r="DS182" t="n">
        <v>19.92238</v>
      </c>
      <c r="DT182" t="n">
        <v>20.03528</v>
      </c>
      <c r="DU182" t="n">
        <v>20.08583</v>
      </c>
      <c r="DV182" t="n">
        <v>20.16891</v>
      </c>
      <c r="DW182" t="n">
        <v>20.27518</v>
      </c>
      <c r="DX182" t="n">
        <v>20.36326</v>
      </c>
      <c r="DY182" t="n">
        <v>20.36684</v>
      </c>
      <c r="DZ182" t="n">
        <v>20.37326</v>
      </c>
      <c r="EA182" t="n">
        <v>20.45265</v>
      </c>
      <c r="EB182" t="n">
        <v>20.53379</v>
      </c>
      <c r="EC182" t="n">
        <v>20.66138</v>
      </c>
      <c r="ED182" t="n">
        <v>20.76183</v>
      </c>
      <c r="EE182" t="n">
        <v>20.84944</v>
      </c>
      <c r="EF182" t="n">
        <v>20.93197</v>
      </c>
      <c r="EG182" t="n">
        <v>21.02299</v>
      </c>
      <c r="EH182" t="n">
        <v>21.0929</v>
      </c>
      <c r="EI182" t="n">
        <v>21.13324</v>
      </c>
      <c r="EJ182" t="n">
        <v>21.17821</v>
      </c>
      <c r="EK182" t="n">
        <v>21.28319</v>
      </c>
      <c r="EL182" t="n">
        <v>21.37423</v>
      </c>
      <c r="EM182" t="n">
        <v>21.51711</v>
      </c>
      <c r="EN182" t="n">
        <v>21.64614</v>
      </c>
      <c r="EO182" t="n">
        <v>21.69651</v>
      </c>
      <c r="EP182" t="n">
        <v>21.73205</v>
      </c>
      <c r="EQ182" t="n">
        <v>21.84635</v>
      </c>
      <c r="ER182" t="n">
        <v>21.98721</v>
      </c>
      <c r="ES182" t="n">
        <v>22.07609</v>
      </c>
      <c r="ET182" t="n">
        <v>22.164</v>
      </c>
      <c r="EU182" t="n">
        <v>22.21974</v>
      </c>
      <c r="EV182" t="n">
        <v>22.29405</v>
      </c>
      <c r="EW182" t="n">
        <v>22.40629</v>
      </c>
      <c r="EX182" t="n">
        <v>22.50087</v>
      </c>
      <c r="EY182" t="n">
        <v>22.54588</v>
      </c>
      <c r="EZ182" t="n">
        <v>22.5985</v>
      </c>
      <c r="FA182" t="n">
        <v>22.63594</v>
      </c>
      <c r="FB182" t="n">
        <v>22.7112</v>
      </c>
      <c r="FC182" t="n">
        <v>22.81723</v>
      </c>
      <c r="FD182" t="n">
        <v>22.87238</v>
      </c>
      <c r="FE182" t="n">
        <v>22.93783</v>
      </c>
      <c r="FF182" t="n">
        <v>23.0019</v>
      </c>
      <c r="FG182" t="n">
        <v>23.05044</v>
      </c>
      <c r="FH182" t="n">
        <v>23.09416</v>
      </c>
      <c r="FI182" t="n">
        <v>23.16744</v>
      </c>
      <c r="FJ182" t="n">
        <v>23.21943</v>
      </c>
      <c r="FK182" t="n">
        <v>23.25957</v>
      </c>
      <c r="FL182" t="n">
        <v>23.29955</v>
      </c>
      <c r="FM182" t="n">
        <v>23.37906</v>
      </c>
      <c r="FN182" t="n">
        <v>23.43216</v>
      </c>
      <c r="FO182" t="n">
        <v>23.48972</v>
      </c>
      <c r="FP182" t="n">
        <v>23.53865</v>
      </c>
      <c r="FQ182" t="n">
        <v>23.57973</v>
      </c>
      <c r="FR182" t="n">
        <v>23.63703</v>
      </c>
      <c r="FS182" t="n">
        <v>23.69343</v>
      </c>
      <c r="FT182" t="n">
        <v>23.77613</v>
      </c>
      <c r="FU182" t="n">
        <v>23.83654</v>
      </c>
      <c r="FV182" t="n">
        <v>23.89948</v>
      </c>
      <c r="FW182" t="n">
        <v>23.94793</v>
      </c>
      <c r="FX182" t="n">
        <v>24.0179</v>
      </c>
      <c r="FY182" t="n">
        <v>24.0543</v>
      </c>
      <c r="FZ182" t="n">
        <v>24.1076</v>
      </c>
      <c r="GA182" t="n">
        <v>24.15291</v>
      </c>
      <c r="GB182" t="n">
        <v>24.22349</v>
      </c>
      <c r="GC182" t="n">
        <v>24.26951</v>
      </c>
      <c r="GD182" t="n">
        <v>24.32677</v>
      </c>
      <c r="GE182" t="n">
        <v>24.39913</v>
      </c>
      <c r="GF182" t="n">
        <v>24.47894</v>
      </c>
      <c r="GG182" t="n">
        <v>24.5252</v>
      </c>
      <c r="GH182" t="n">
        <v>24.56991</v>
      </c>
      <c r="GI182" t="n">
        <v>24.65905</v>
      </c>
      <c r="GJ182" t="n">
        <v>24.77173</v>
      </c>
      <c r="GK182" t="n">
        <v>24.81379</v>
      </c>
      <c r="GL182" t="n">
        <v>24.84388</v>
      </c>
      <c r="GM182" t="n">
        <v>24.89505</v>
      </c>
      <c r="GN182" t="n">
        <v>24.91878</v>
      </c>
      <c r="GO182" t="n">
        <v>24.96575</v>
      </c>
      <c r="GP182" t="n">
        <v>25.03651</v>
      </c>
      <c r="GQ182" t="n">
        <v>25.09068</v>
      </c>
      <c r="GR182" t="n">
        <v>25.14768</v>
      </c>
      <c r="GS182" t="n">
        <v>25.21373</v>
      </c>
      <c r="GT182" t="n">
        <v>25.26645</v>
      </c>
      <c r="GU182" t="n">
        <v>25.29683</v>
      </c>
      <c r="GV182" t="n">
        <v>25.33685</v>
      </c>
      <c r="GW182" t="n">
        <v>25.37272</v>
      </c>
      <c r="GX182" t="n">
        <v>25.41873</v>
      </c>
      <c r="GY182" t="n">
        <v>25.45948</v>
      </c>
      <c r="GZ182" t="n">
        <v>25.49768</v>
      </c>
      <c r="HA182" t="n">
        <v>25.58012</v>
      </c>
      <c r="HB182" t="n">
        <v>25.6356</v>
      </c>
      <c r="HC182" t="n">
        <v>25.68106</v>
      </c>
      <c r="HD182" t="n">
        <v>25.72424</v>
      </c>
      <c r="HE182" t="n">
        <v>25.81447</v>
      </c>
      <c r="HF182" t="n">
        <v>25.88069</v>
      </c>
      <c r="HG182" t="n">
        <v>25.92785</v>
      </c>
      <c r="HH182" t="n">
        <v>26.01571</v>
      </c>
      <c r="HI182" t="n">
        <v>26.10437</v>
      </c>
      <c r="HJ182" t="n">
        <v>26.13319</v>
      </c>
      <c r="HK182" t="n">
        <v>26.18052</v>
      </c>
      <c r="HL182" t="n">
        <v>26.23179</v>
      </c>
      <c r="HM182" t="n">
        <v>26.26048</v>
      </c>
      <c r="HN182" t="n">
        <v>26.35489</v>
      </c>
      <c r="HO182" t="n">
        <v>26.38574</v>
      </c>
      <c r="HP182" t="n">
        <v>26.43732</v>
      </c>
      <c r="HQ182" t="n">
        <v>26.47631</v>
      </c>
      <c r="HR182" t="n">
        <v>26.50099</v>
      </c>
      <c r="HS182" t="n">
        <v>26.57434</v>
      </c>
      <c r="HT182" t="n">
        <v>26.66644</v>
      </c>
      <c r="HU182" t="n">
        <v>26.68559</v>
      </c>
      <c r="HV182" t="n">
        <v>26.69698</v>
      </c>
      <c r="HW182" t="n">
        <v>26.71957</v>
      </c>
      <c r="HX182" t="n">
        <v>26.75245</v>
      </c>
      <c r="HY182" t="n">
        <v>26.78128</v>
      </c>
      <c r="HZ182" t="n">
        <v>26.83687</v>
      </c>
      <c r="IA182" t="n">
        <v>26.92087</v>
      </c>
      <c r="IB182" t="n">
        <v>26.94836</v>
      </c>
      <c r="IC182" t="n">
        <v>27.00922</v>
      </c>
      <c r="ID182" t="n">
        <v>27.02766</v>
      </c>
      <c r="IE182" t="n">
        <v>27.07208</v>
      </c>
      <c r="IF182" t="n">
        <v>27.12998</v>
      </c>
      <c r="IG182" t="n">
        <v>27.15682</v>
      </c>
      <c r="IH182" t="n">
        <v>27.17571</v>
      </c>
      <c r="II182" t="n">
        <v>27.19997</v>
      </c>
      <c r="IJ182" t="n">
        <v>27.22852</v>
      </c>
      <c r="IK182" t="n">
        <v>27.27589</v>
      </c>
      <c r="IL182" t="n">
        <v>27.33461</v>
      </c>
      <c r="IM182" t="n">
        <v>27.40323</v>
      </c>
      <c r="IN182" t="n">
        <v>27.44452</v>
      </c>
      <c r="IO182" t="n">
        <v>27.4842</v>
      </c>
      <c r="IP182" t="n">
        <v>27.52021</v>
      </c>
      <c r="IQ182" t="n">
        <v>27.60248</v>
      </c>
      <c r="IR182" t="n">
        <v>27.65899</v>
      </c>
      <c r="IS182" t="n">
        <v>27.71008</v>
      </c>
      <c r="IT182" t="n">
        <v>27.76655</v>
      </c>
      <c r="IU182" t="n">
        <v>27.79945</v>
      </c>
      <c r="IV182" t="n">
        <v>27.86267</v>
      </c>
      <c r="IW182" t="n">
        <v>27.89912</v>
      </c>
      <c r="IX182" t="n">
        <v>27.94795</v>
      </c>
      <c r="IY182" t="n">
        <v>27.99391</v>
      </c>
      <c r="IZ182" t="n">
        <v>28.06946</v>
      </c>
      <c r="JA182" t="n">
        <v>28.09497</v>
      </c>
      <c r="JB182" t="n">
        <v>28.16169</v>
      </c>
      <c r="JC182" t="n">
        <v>28.19563</v>
      </c>
      <c r="JD182" t="n">
        <v>28.2359</v>
      </c>
      <c r="JE182" t="n">
        <v>28.28804</v>
      </c>
      <c r="JF182" t="n">
        <v>28.34902</v>
      </c>
      <c r="JG182" t="n">
        <v>28.36748</v>
      </c>
      <c r="JH182" t="n">
        <v>28.41417</v>
      </c>
      <c r="JI182" t="n">
        <v>28.45746</v>
      </c>
      <c r="JJ182" t="n">
        <v>28.48331</v>
      </c>
      <c r="JK182" t="n">
        <v>28.52866</v>
      </c>
      <c r="JL182" t="n">
        <v>28.59164</v>
      </c>
      <c r="JM182" t="n">
        <v>28.66409</v>
      </c>
      <c r="JN182" t="n">
        <v>28.72256</v>
      </c>
      <c r="JO182" t="n">
        <v>28.78989</v>
      </c>
      <c r="JP182" t="n">
        <v>28.83134</v>
      </c>
      <c r="JQ182" t="n">
        <v>28.90614</v>
      </c>
      <c r="JR182" t="n">
        <v>28.93401</v>
      </c>
      <c r="JS182" t="n">
        <v>28.98576</v>
      </c>
      <c r="JT182" t="n">
        <v>29.03574</v>
      </c>
      <c r="JU182" t="n">
        <v>29.12676</v>
      </c>
      <c r="JV182" t="n">
        <v>29.16005</v>
      </c>
      <c r="JW182" t="n">
        <v>29.20229</v>
      </c>
      <c r="JX182" t="n">
        <v>29.25579</v>
      </c>
      <c r="JY182" t="n">
        <v>29.30825</v>
      </c>
      <c r="JZ182" t="n">
        <v>29.39831</v>
      </c>
      <c r="KA182" t="n">
        <v>29.43713</v>
      </c>
      <c r="KB182" t="n">
        <v>29.46845</v>
      </c>
      <c r="KC182" t="n">
        <v>29.55228</v>
      </c>
      <c r="KD182" t="n">
        <v>29.58349</v>
      </c>
      <c r="KE182" t="n">
        <v>29.64544</v>
      </c>
      <c r="KF182" t="n">
        <v>29.69997</v>
      </c>
      <c r="KG182" t="n">
        <v>29.74701</v>
      </c>
      <c r="KH182" t="n">
        <v>29.80765</v>
      </c>
      <c r="KI182" t="n">
        <v>29.87325</v>
      </c>
      <c r="KJ182" t="n">
        <v>29.92967</v>
      </c>
      <c r="KK182" t="n">
        <v>29.96388</v>
      </c>
      <c r="KL182" t="n">
        <v>30.02899</v>
      </c>
      <c r="KM182" t="n">
        <v>30.08668</v>
      </c>
      <c r="KN182" t="n">
        <v>30.14019</v>
      </c>
      <c r="KO182" t="n">
        <v>30.239</v>
      </c>
      <c r="KP182" t="n">
        <v>30.30494</v>
      </c>
      <c r="KQ182" t="n">
        <v>30.37204</v>
      </c>
      <c r="KR182" t="n">
        <v>30.40458</v>
      </c>
      <c r="KS182" t="n">
        <v>30.44335</v>
      </c>
      <c r="KT182" t="n">
        <v>30.48904</v>
      </c>
      <c r="KU182" t="n">
        <v>30.59132</v>
      </c>
      <c r="KV182" t="n">
        <v>30.61959</v>
      </c>
      <c r="KW182" t="n">
        <v>30.65163</v>
      </c>
      <c r="KX182" t="n">
        <v>30.71396</v>
      </c>
      <c r="KY182" t="n">
        <v>30.78357</v>
      </c>
      <c r="KZ182" t="n">
        <v>30.86229</v>
      </c>
      <c r="LA182" t="n">
        <v>30.92794</v>
      </c>
      <c r="LB182" t="n">
        <v>31.00501</v>
      </c>
      <c r="LC182" t="n">
        <v>31.03881</v>
      </c>
      <c r="LD182" t="n">
        <v>31.07311</v>
      </c>
      <c r="LE182" t="n">
        <v>31.12759</v>
      </c>
      <c r="LF182" t="n">
        <v>31.1627</v>
      </c>
      <c r="LG182" t="n">
        <v>31.21348</v>
      </c>
      <c r="LH182" t="n">
        <v>31.24911</v>
      </c>
      <c r="LI182" t="n">
        <v>31.28038</v>
      </c>
      <c r="LJ182" t="n">
        <v>31.31905</v>
      </c>
      <c r="LK182" t="n">
        <v>31.36884</v>
      </c>
      <c r="LL182" t="n">
        <v>31.39662</v>
      </c>
      <c r="LM182" t="n">
        <v>31.43361</v>
      </c>
      <c r="LN182" t="n">
        <v>31.50006</v>
      </c>
      <c r="LO182" t="n">
        <v>31.55438</v>
      </c>
      <c r="LP182" t="n">
        <v>31.57438</v>
      </c>
      <c r="LQ182" t="n">
        <v>31.58071</v>
      </c>
      <c r="LR182" t="n">
        <v>31.6195</v>
      </c>
      <c r="LS182" t="n">
        <v>31.67966</v>
      </c>
      <c r="LT182" t="n">
        <v>31.73418</v>
      </c>
      <c r="LU182" t="n">
        <v>31.79757</v>
      </c>
      <c r="LV182" t="n">
        <v>31.8245</v>
      </c>
      <c r="LW182" t="n">
        <v>31.88978</v>
      </c>
      <c r="LX182" t="n">
        <v>31.94671</v>
      </c>
      <c r="LY182" t="n">
        <v>32.02955</v>
      </c>
      <c r="LZ182" t="n">
        <v>32.07986</v>
      </c>
      <c r="MA182" t="n">
        <v>32.13431</v>
      </c>
      <c r="MB182" t="n">
        <v>32.17967</v>
      </c>
      <c r="MC182" t="n">
        <v>32.24158</v>
      </c>
      <c r="MD182" t="n">
        <v>32.28565</v>
      </c>
      <c r="ME182" t="n">
        <v>32.36791</v>
      </c>
      <c r="MF182" t="n">
        <v>32.43333</v>
      </c>
      <c r="MG182" t="n">
        <v>32.51882</v>
      </c>
      <c r="MH182" t="n">
        <v>32.53828</v>
      </c>
      <c r="MI182" t="n">
        <v>32.55641</v>
      </c>
      <c r="MJ182" t="n">
        <v>32.62712</v>
      </c>
      <c r="MK182" t="n">
        <v>32.69264</v>
      </c>
      <c r="ML182" t="n">
        <v>32.73516</v>
      </c>
      <c r="MM182" t="n">
        <v>32.77794</v>
      </c>
      <c r="MN182" t="n">
        <v>32.80576</v>
      </c>
      <c r="MO182" t="n">
        <v>32.85989</v>
      </c>
      <c r="MP182" t="n">
        <v>32.91554</v>
      </c>
      <c r="MQ182" t="n">
        <v>32.97128</v>
      </c>
      <c r="MR182" t="n">
        <v>33.00691</v>
      </c>
      <c r="MS182" t="n">
        <v>33.06688</v>
      </c>
      <c r="MT182" t="n">
        <v>33.13206</v>
      </c>
      <c r="MU182" t="n">
        <v>33.17457</v>
      </c>
      <c r="MV182" t="n">
        <v>33.24894</v>
      </c>
      <c r="MW182" t="n">
        <v>33.3419</v>
      </c>
      <c r="MX182" t="n">
        <v>33.38716</v>
      </c>
      <c r="MY182" t="n">
        <v>33.41866</v>
      </c>
      <c r="MZ182" t="n">
        <v>33.45718</v>
      </c>
      <c r="NA182" t="n">
        <v>33.50571</v>
      </c>
      <c r="NB182" t="n">
        <v>33.54318</v>
      </c>
      <c r="NC182" t="n">
        <v>33.58347</v>
      </c>
      <c r="ND182" t="n">
        <v>33.67151</v>
      </c>
      <c r="NE182" t="n">
        <v>33.72629</v>
      </c>
      <c r="NF182" t="n">
        <v>33.80849</v>
      </c>
      <c r="NG182" t="n">
        <v>33.84494</v>
      </c>
      <c r="NH182" t="n">
        <v>33.84703</v>
      </c>
      <c r="NI182" t="n">
        <v>33.92604</v>
      </c>
      <c r="NJ182" t="n">
        <v>33.97618</v>
      </c>
      <c r="NK182" t="n">
        <v>34.05396</v>
      </c>
      <c r="NL182" t="n">
        <v>34.08805</v>
      </c>
      <c r="NM182" t="n">
        <v>34.12606</v>
      </c>
      <c r="NN182" t="n">
        <v>34.19379</v>
      </c>
      <c r="NO182" t="n">
        <v>34.27183</v>
      </c>
      <c r="NP182" t="n">
        <v>34.31777</v>
      </c>
      <c r="NQ182" t="n">
        <v>34.3471</v>
      </c>
      <c r="NR182" t="n">
        <v>34.36855</v>
      </c>
      <c r="NS182" t="n">
        <v>34.38128</v>
      </c>
      <c r="NT182" t="n">
        <v>34.42182</v>
      </c>
      <c r="NU182" t="n">
        <v>34.46224</v>
      </c>
      <c r="NV182" t="n">
        <v>34.48787</v>
      </c>
      <c r="NW182" t="n">
        <v>34.51669</v>
      </c>
      <c r="NX182" t="n">
        <v>34.55182</v>
      </c>
      <c r="NY182" t="n">
        <v>34.57799</v>
      </c>
      <c r="NZ182" t="n">
        <v>34.60474</v>
      </c>
      <c r="OA182" t="n">
        <v>34.63983</v>
      </c>
      <c r="OB182" t="n">
        <v>34.6879</v>
      </c>
      <c r="OC182" t="n">
        <v>34.72692</v>
      </c>
      <c r="OD182" t="n">
        <v>34.82275</v>
      </c>
      <c r="OE182" t="n">
        <v>34.86349</v>
      </c>
      <c r="OF182" t="n">
        <v>34.87622</v>
      </c>
      <c r="OG182" t="n">
        <v>34.91367</v>
      </c>
      <c r="OH182" t="n">
        <v>35.0265</v>
      </c>
      <c r="OI182" t="n">
        <v>35.08163</v>
      </c>
      <c r="OJ182" t="n">
        <v>35.09102</v>
      </c>
      <c r="OK182" t="n">
        <v>35.09345</v>
      </c>
      <c r="OL182" t="n">
        <v>35.13015</v>
      </c>
      <c r="OM182" t="n">
        <v>35.19778</v>
      </c>
      <c r="ON182" t="n">
        <v>35.25647</v>
      </c>
      <c r="OO182" t="n">
        <v>35.31186</v>
      </c>
      <c r="OP182" t="n">
        <v>35.369</v>
      </c>
      <c r="OQ182" t="n">
        <v>35.39441</v>
      </c>
      <c r="OR182" t="n">
        <v>35.40977</v>
      </c>
      <c r="OS182" t="n">
        <v>35.42915</v>
      </c>
      <c r="OT182" t="n">
        <v>35.48343</v>
      </c>
      <c r="OU182" t="n">
        <v>35.55983</v>
      </c>
      <c r="OV182" t="n">
        <v>35.62338</v>
      </c>
      <c r="OW182" t="n">
        <v>35.71131</v>
      </c>
      <c r="OX182" t="n">
        <v>35.77544</v>
      </c>
      <c r="OY182" t="n">
        <v>35.82068</v>
      </c>
      <c r="OZ182" t="n">
        <v>35.89573</v>
      </c>
      <c r="PA182" t="n">
        <v>35.9226</v>
      </c>
      <c r="PB182" t="n">
        <v>35.94392</v>
      </c>
      <c r="PC182" t="n">
        <v>36.01419</v>
      </c>
      <c r="PD182" t="n">
        <v>36.07328</v>
      </c>
      <c r="PE182" t="n">
        <v>36.12511</v>
      </c>
      <c r="PF182" t="n">
        <v>36.16537</v>
      </c>
      <c r="PG182" t="n">
        <v>36.22216</v>
      </c>
      <c r="PH182" t="n">
        <v>36.29084</v>
      </c>
      <c r="PI182" t="n">
        <v>36.34676</v>
      </c>
      <c r="PJ182" t="n">
        <v>36.38651</v>
      </c>
      <c r="PK182" t="n">
        <v>36.46532</v>
      </c>
      <c r="PL182" t="n">
        <v>36.51646</v>
      </c>
      <c r="PM182" t="n">
        <v>36.56846</v>
      </c>
      <c r="PN182" t="n">
        <v>36.60707</v>
      </c>
      <c r="PO182" t="n">
        <v>36.66252</v>
      </c>
      <c r="PP182" t="n">
        <v>36.71775</v>
      </c>
      <c r="PQ182" t="n">
        <v>36.77124</v>
      </c>
      <c r="PR182" t="n">
        <v>36.80557</v>
      </c>
      <c r="PS182" t="n">
        <v>36.8469</v>
      </c>
      <c r="PT182" t="n">
        <v>36.89714</v>
      </c>
      <c r="PU182" t="n">
        <v>36.93265</v>
      </c>
      <c r="PV182" t="n">
        <v>36.94891</v>
      </c>
      <c r="PW182" t="n">
        <v>37.00122</v>
      </c>
      <c r="PX182" t="n">
        <v>37.0371</v>
      </c>
      <c r="PY182" t="n">
        <v>37.07544</v>
      </c>
      <c r="PZ182" t="n">
        <v>37.12849</v>
      </c>
      <c r="QA182" t="n">
        <v>37.19589</v>
      </c>
      <c r="QB182" t="n">
        <v>37.25505</v>
      </c>
      <c r="QC182" t="n">
        <v>37.31642</v>
      </c>
      <c r="QD182" t="n">
        <v>37.36545</v>
      </c>
      <c r="QE182" t="n">
        <v>37.4157</v>
      </c>
      <c r="QF182" t="n">
        <v>37.4639</v>
      </c>
      <c r="QG182" t="n">
        <v>37.49834</v>
      </c>
      <c r="QH182" t="n">
        <v>37.52011</v>
      </c>
      <c r="QI182" t="n">
        <v>37.57087</v>
      </c>
      <c r="QJ182" t="n">
        <v>37.59968</v>
      </c>
      <c r="QK182" t="n">
        <v>37.64128</v>
      </c>
      <c r="QL182" t="n">
        <v>37.6725</v>
      </c>
      <c r="QM182" t="n">
        <v>37.68317</v>
      </c>
      <c r="QN182" t="n">
        <v>37.7051</v>
      </c>
      <c r="QO182" t="n">
        <v>37.74268</v>
      </c>
      <c r="QP182" t="n">
        <v>37.81863</v>
      </c>
      <c r="QQ182" t="n">
        <v>37.87696</v>
      </c>
      <c r="QR182" t="n">
        <v>37.92538</v>
      </c>
      <c r="QS182" t="n">
        <v>38.00066</v>
      </c>
      <c r="QT182" t="n">
        <v>38.03217</v>
      </c>
      <c r="QU182" t="n">
        <v>38.07666</v>
      </c>
      <c r="QV182" t="n">
        <v>38.13859</v>
      </c>
      <c r="QW182" t="n">
        <v>38.23353</v>
      </c>
      <c r="QX182" t="n">
        <v>38.31814</v>
      </c>
      <c r="QY182" t="n">
        <v>38.37063</v>
      </c>
      <c r="QZ182" t="n">
        <v>38.4102</v>
      </c>
      <c r="RA182" t="n">
        <v>38.45459</v>
      </c>
      <c r="RB182" t="n">
        <v>38.49607</v>
      </c>
      <c r="RC182" t="n">
        <v>38.52637</v>
      </c>
      <c r="RD182" t="n">
        <v>38.58279</v>
      </c>
      <c r="RE182" t="n">
        <v>38.59436</v>
      </c>
      <c r="RF182" t="n">
        <v>38.64449</v>
      </c>
      <c r="RG182" t="n">
        <v>38.67383</v>
      </c>
      <c r="RH182" t="n">
        <v>38.74751</v>
      </c>
      <c r="RI182" t="n">
        <v>38.8037</v>
      </c>
      <c r="RJ182" t="n">
        <v>38.83978</v>
      </c>
      <c r="RK182" t="n">
        <v>38.90011</v>
      </c>
      <c r="RL182" t="n">
        <v>38.96778</v>
      </c>
      <c r="RM182" t="n">
        <v>39.03073</v>
      </c>
      <c r="RN182" t="n">
        <v>39.04795</v>
      </c>
      <c r="RO182" t="n">
        <v>39.11919</v>
      </c>
      <c r="RP182" t="n">
        <v>39.15807</v>
      </c>
      <c r="RQ182" t="n">
        <v>39.1881</v>
      </c>
      <c r="RR182" t="n">
        <v>39.20621</v>
      </c>
      <c r="RS182" t="n">
        <v>39.23798</v>
      </c>
      <c r="RT182" t="n">
        <v>39.28333</v>
      </c>
      <c r="RU182" t="n">
        <v>39.33728</v>
      </c>
      <c r="RV182" t="n">
        <v>39.40416</v>
      </c>
      <c r="RW182" t="n">
        <v>39.42822</v>
      </c>
      <c r="RX182" t="n">
        <v>39.44577</v>
      </c>
      <c r="RY182" t="n">
        <v>39.46137</v>
      </c>
      <c r="RZ182" t="n">
        <v>39.51799</v>
      </c>
      <c r="SA182" t="n">
        <v>39.5575</v>
      </c>
      <c r="SB182" t="n">
        <v>39.61008</v>
      </c>
      <c r="SC182" t="n">
        <v>39.68185</v>
      </c>
      <c r="SD182" t="n">
        <v>39.75946</v>
      </c>
      <c r="SE182" t="n">
        <v>39.80844</v>
      </c>
      <c r="SF182" t="n">
        <v>39.8604</v>
      </c>
      <c r="SG182" t="n">
        <v>39.92829</v>
      </c>
      <c r="SH182" t="n">
        <v>39.95694</v>
      </c>
      <c r="SI182" t="n">
        <v>40.04722</v>
      </c>
      <c r="SJ182" t="n">
        <v>40.11599</v>
      </c>
      <c r="SK182" t="n">
        <v>40.14151</v>
      </c>
      <c r="SL182" t="n">
        <v>40.15805</v>
      </c>
      <c r="SM182" t="n">
        <v>40.17951</v>
      </c>
      <c r="SN182" t="n">
        <v>40.21482</v>
      </c>
      <c r="SO182" t="n">
        <v>40.26151</v>
      </c>
      <c r="SP182" t="n">
        <v>40.2976</v>
      </c>
      <c r="SQ182" t="n">
        <v>40.33938</v>
      </c>
      <c r="SR182" t="n">
        <v>40.37814</v>
      </c>
      <c r="SS182" t="n">
        <v>40.39117</v>
      </c>
      <c r="ST182" t="n">
        <v>40.43498</v>
      </c>
      <c r="SU182" t="n">
        <v>40.49087</v>
      </c>
      <c r="SV182" t="n">
        <v>40.52837</v>
      </c>
      <c r="SW182" t="n">
        <v>40.56516</v>
      </c>
      <c r="SX182" t="n">
        <v>40.59609</v>
      </c>
      <c r="SY182" t="n">
        <v>40.64791</v>
      </c>
      <c r="SZ182" t="n">
        <v>40.68631</v>
      </c>
      <c r="TA182" t="n">
        <v>40.73252</v>
      </c>
      <c r="TB182" t="n">
        <v>40.76675</v>
      </c>
      <c r="TC182" t="n">
        <v>40.83482</v>
      </c>
      <c r="TD182" t="n">
        <v>40.86912</v>
      </c>
      <c r="TE182" t="n">
        <v>40.89063</v>
      </c>
      <c r="TF182" t="n">
        <v>40.91095</v>
      </c>
      <c r="TG182" t="n">
        <v>40.95069</v>
      </c>
      <c r="TH182" t="n">
        <v>40.96627</v>
      </c>
      <c r="TI182" t="n">
        <v>41.00253</v>
      </c>
      <c r="TJ182" t="n">
        <v>41.02965</v>
      </c>
      <c r="TK182" t="n">
        <v>41.04658</v>
      </c>
      <c r="TL182" t="n">
        <v>41.1237</v>
      </c>
      <c r="TM182" t="n">
        <v>41.2161</v>
      </c>
      <c r="TN182" t="n">
        <v>41.32902</v>
      </c>
      <c r="TO182" t="n">
        <v>41.42828</v>
      </c>
      <c r="TP182" t="n">
        <v>41.44857</v>
      </c>
      <c r="TQ182" t="n">
        <v>41.46214</v>
      </c>
      <c r="TR182" t="n">
        <v>41.50414</v>
      </c>
      <c r="TS182" t="n">
        <v>41.56805</v>
      </c>
      <c r="TT182" t="n">
        <v>41.60344</v>
      </c>
      <c r="TU182" t="n">
        <v>41.65793</v>
      </c>
      <c r="TV182" t="n">
        <v>41.74532</v>
      </c>
      <c r="TW182" t="n">
        <v>41.84688</v>
      </c>
      <c r="TX182" t="n">
        <v>41.88195</v>
      </c>
      <c r="TY182" t="n">
        <v>41.95462</v>
      </c>
      <c r="TZ182" t="n">
        <v>41.99464</v>
      </c>
      <c r="UA182" t="n">
        <v>42.04589</v>
      </c>
      <c r="UB182" t="n">
        <v>42.09896</v>
      </c>
      <c r="UC182" t="n">
        <v>42.12643</v>
      </c>
      <c r="UD182" t="n">
        <v>42.16767</v>
      </c>
      <c r="UE182" t="n">
        <v>42.26447</v>
      </c>
      <c r="UF182" t="n">
        <v>42.36333</v>
      </c>
      <c r="UG182" t="n">
        <v>42.40191</v>
      </c>
      <c r="UH182" t="n">
        <v>42.43045</v>
      </c>
      <c r="UI182" t="n">
        <v>42.48961</v>
      </c>
      <c r="UJ182" t="n">
        <v>42.53958</v>
      </c>
      <c r="UK182" t="n">
        <v>42.68885</v>
      </c>
      <c r="UL182" t="n">
        <v>42.77071</v>
      </c>
      <c r="UM182" t="n">
        <v>42.85553</v>
      </c>
      <c r="UN182" t="n">
        <v>42.89288</v>
      </c>
      <c r="UO182" t="n">
        <v>42.93842</v>
      </c>
      <c r="UP182" t="n">
        <v>42.97898</v>
      </c>
      <c r="UQ182" t="n">
        <v>43.01837</v>
      </c>
      <c r="UR182" t="n">
        <v>43.05527</v>
      </c>
      <c r="US182" t="n">
        <v>43.10476</v>
      </c>
      <c r="UT182" t="n">
        <v>43.17681</v>
      </c>
      <c r="UU182" t="n">
        <v>43.26037</v>
      </c>
      <c r="UV182" t="n">
        <v>43.31146</v>
      </c>
      <c r="UW182" t="n">
        <v>43.42326</v>
      </c>
      <c r="UX182" t="n">
        <v>43.53478</v>
      </c>
      <c r="UY182" t="n">
        <v>43.63692</v>
      </c>
      <c r="UZ182" t="n">
        <v>43.74472</v>
      </c>
      <c r="VA182" t="n">
        <v>43.80815</v>
      </c>
      <c r="VB182" t="n">
        <v>43.83802</v>
      </c>
      <c r="VC182" t="n">
        <v>43.86747</v>
      </c>
      <c r="VD182" t="n">
        <v>43.92701</v>
      </c>
      <c r="VE182" t="n">
        <v>43.9794</v>
      </c>
      <c r="VF182" t="n">
        <v>44.05707</v>
      </c>
      <c r="VG182" t="n">
        <v>44.12422</v>
      </c>
      <c r="VH182" t="n">
        <v>44.16647</v>
      </c>
      <c r="VI182" t="n">
        <v>44.22723</v>
      </c>
      <c r="VJ182" t="n">
        <v>44.31041</v>
      </c>
      <c r="VK182" t="n">
        <v>44.40682</v>
      </c>
      <c r="VL182" t="n">
        <v>44.45017</v>
      </c>
      <c r="VM182" t="n">
        <v>44.47034</v>
      </c>
      <c r="VN182" t="n">
        <v>44.50407</v>
      </c>
      <c r="VO182" t="n">
        <v>44.54382</v>
      </c>
      <c r="VP182" t="n">
        <v>44.59058</v>
      </c>
      <c r="VQ182" t="n">
        <v>44.65091</v>
      </c>
      <c r="VR182" t="n">
        <v>44.6768</v>
      </c>
      <c r="VS182" t="n">
        <v>44.7318</v>
      </c>
      <c r="VT182" t="n">
        <v>44.82595</v>
      </c>
      <c r="VU182" t="n">
        <v>44.84747</v>
      </c>
      <c r="VV182" t="n">
        <v>44.86855</v>
      </c>
      <c r="VW182" t="n">
        <v>44.92708</v>
      </c>
      <c r="VX182" t="n">
        <v>45.04266</v>
      </c>
      <c r="VY182" t="n">
        <v>45.0936</v>
      </c>
      <c r="VZ182" t="n">
        <v>45.14132</v>
      </c>
      <c r="WA182" t="n">
        <v>45.2147</v>
      </c>
      <c r="WB182" t="n">
        <v>45.30191</v>
      </c>
      <c r="WC182" t="n">
        <v>45.35059</v>
      </c>
      <c r="WD182" t="n">
        <v>45.38807</v>
      </c>
      <c r="WE182" t="n">
        <v>45.43813</v>
      </c>
      <c r="WF182" t="n">
        <v>45.49656</v>
      </c>
      <c r="WG182" t="n">
        <v>45.58188</v>
      </c>
      <c r="WH182" t="n">
        <v>45.6185</v>
      </c>
      <c r="WI182" t="n">
        <v>45.70191</v>
      </c>
      <c r="WJ182" t="n">
        <v>45.77949</v>
      </c>
      <c r="WK182" t="n">
        <v>45.80194</v>
      </c>
      <c r="WL182" t="n">
        <v>45.83956</v>
      </c>
      <c r="WM182" t="n">
        <v>45.87908</v>
      </c>
      <c r="WN182" t="n">
        <v>45.91477</v>
      </c>
      <c r="WO182" t="n">
        <v>45.9509</v>
      </c>
      <c r="WP182" t="n">
        <v>46.02329</v>
      </c>
      <c r="WQ182" t="n">
        <v>46.08129</v>
      </c>
      <c r="WR182" t="n">
        <v>46.11095</v>
      </c>
      <c r="WS182" t="n">
        <v>46.15273</v>
      </c>
      <c r="WT182" t="n">
        <v>46.17842</v>
      </c>
      <c r="WU182" t="n">
        <v>46.24183</v>
      </c>
      <c r="WV182" t="n">
        <v>46.29461</v>
      </c>
      <c r="WW182" t="n">
        <v>46.33519</v>
      </c>
      <c r="WX182" t="n">
        <v>46.39038</v>
      </c>
      <c r="WY182" t="n">
        <v>46.4082</v>
      </c>
      <c r="WZ182" t="n">
        <v>46.4384</v>
      </c>
      <c r="XA182" t="n">
        <v>46.51577</v>
      </c>
      <c r="XB182" t="n">
        <v>46.62037</v>
      </c>
      <c r="XC182" t="n">
        <v>46.66906</v>
      </c>
      <c r="XD182" t="n">
        <v>46.70021</v>
      </c>
      <c r="XE182" t="n">
        <v>46.73568</v>
      </c>
      <c r="XF182" t="n">
        <v>46.80194</v>
      </c>
      <c r="XG182" t="n">
        <v>46.84513</v>
      </c>
      <c r="XH182" t="n">
        <v>46.89832</v>
      </c>
      <c r="XI182" t="n">
        <v>46.99355</v>
      </c>
      <c r="XJ182" t="n">
        <v>47.09451</v>
      </c>
      <c r="XK182" t="n">
        <v>47.14066</v>
      </c>
      <c r="XL182" t="n">
        <v>47.1992</v>
      </c>
      <c r="XM182" t="n">
        <v>47.24979</v>
      </c>
      <c r="XN182" t="n">
        <v>47.30302</v>
      </c>
      <c r="XO182" t="n">
        <v>47.36507</v>
      </c>
      <c r="XP182" t="n">
        <v>47.45466</v>
      </c>
      <c r="XQ182" t="n">
        <v>47.55145</v>
      </c>
      <c r="XR182" t="n">
        <v>47.61955</v>
      </c>
      <c r="XS182" t="n">
        <v>47.6782</v>
      </c>
      <c r="XT182" t="n">
        <v>47.69601</v>
      </c>
      <c r="XU182" t="n">
        <v>47.75387</v>
      </c>
      <c r="XV182" t="n">
        <v>47.87313</v>
      </c>
      <c r="XW182" t="n">
        <v>48.00415</v>
      </c>
      <c r="XX182" t="n">
        <v>48.05246</v>
      </c>
      <c r="XY182" t="n">
        <v>48.10907</v>
      </c>
      <c r="XZ182" t="n">
        <v>48.15392</v>
      </c>
      <c r="YA182" t="n">
        <v>48.21376</v>
      </c>
      <c r="YB182" t="n">
        <v>48.26165</v>
      </c>
      <c r="YC182" t="n">
        <v>48.35734</v>
      </c>
      <c r="YD182" t="n">
        <v>48.42496</v>
      </c>
      <c r="YE182" t="n">
        <v>48.48505</v>
      </c>
      <c r="YF182" t="n">
        <v>48.56819</v>
      </c>
      <c r="YG182" t="n">
        <v>48.63028</v>
      </c>
      <c r="YH182" t="n">
        <v>48.65658</v>
      </c>
      <c r="YI182" t="n">
        <v>48.71814</v>
      </c>
      <c r="YJ182" t="n">
        <v>48.77277</v>
      </c>
      <c r="YK182" t="n">
        <v>48.86515</v>
      </c>
      <c r="YL182" t="n">
        <v>48.96268</v>
      </c>
      <c r="YM182" t="n">
        <v>49.0401</v>
      </c>
      <c r="YN182" t="n">
        <v>49.16055</v>
      </c>
      <c r="YO182" t="n">
        <v>49.26381</v>
      </c>
      <c r="YP182" t="n">
        <v>49.34911</v>
      </c>
      <c r="YQ182" t="n">
        <v>49.40201</v>
      </c>
      <c r="YR182" t="n">
        <v>49.4687</v>
      </c>
      <c r="YS182" t="n">
        <v>49.48776</v>
      </c>
      <c r="YT182" t="n">
        <v>49.52166</v>
      </c>
      <c r="YU182" t="n">
        <v>49.60599</v>
      </c>
      <c r="YV182" t="n">
        <v>49.68867</v>
      </c>
      <c r="YW182" t="n">
        <v>49.74857</v>
      </c>
      <c r="YX182" t="n">
        <v>49.77795</v>
      </c>
      <c r="YY182" t="n">
        <v>49.82315</v>
      </c>
      <c r="YZ182" t="n">
        <v>49.84889</v>
      </c>
      <c r="ZA182" t="n">
        <v>49.91328</v>
      </c>
      <c r="ZB182" t="n">
        <v>49.93732</v>
      </c>
      <c r="ZC182" t="n">
        <v>50.01223</v>
      </c>
      <c r="ZD182" t="n">
        <v>50.06865</v>
      </c>
      <c r="ZE182" t="n">
        <v>50.10458</v>
      </c>
      <c r="ZF182" t="n">
        <v>50.19753</v>
      </c>
      <c r="ZG182" t="n">
        <v>50.29887</v>
      </c>
      <c r="ZH182" t="n">
        <v>50.33715</v>
      </c>
      <c r="ZI182" t="n">
        <v>50.41992</v>
      </c>
      <c r="ZJ182" t="n">
        <v>50.50015</v>
      </c>
      <c r="ZK182" t="n">
        <v>50.54692</v>
      </c>
      <c r="ZL182" t="n">
        <v>50.62784</v>
      </c>
      <c r="ZM182" t="n">
        <v>50.6828</v>
      </c>
      <c r="ZN182" t="n">
        <v>50.709</v>
      </c>
      <c r="ZO182" t="n">
        <v>50.73859</v>
      </c>
      <c r="ZP182" t="n">
        <v>50.80516</v>
      </c>
      <c r="ZQ182" t="n">
        <v>50.9365</v>
      </c>
      <c r="ZR182" t="n">
        <v>50.987</v>
      </c>
      <c r="ZS182" t="n">
        <v>51.04657</v>
      </c>
      <c r="ZT182" t="n">
        <v>51.11054</v>
      </c>
      <c r="ZU182" t="n">
        <v>51.15421</v>
      </c>
      <c r="ZV182" t="n">
        <v>51.19067</v>
      </c>
      <c r="ZW182" t="n">
        <v>51.26497</v>
      </c>
      <c r="ZX182" t="n">
        <v>51.37138</v>
      </c>
      <c r="ZY182" t="n">
        <v>51.4428</v>
      </c>
      <c r="ZZ182" t="n">
        <v>51.49691</v>
      </c>
      <c r="AAA182" t="n">
        <v>51.60891</v>
      </c>
      <c r="AAB182" t="n">
        <v>51.71243</v>
      </c>
      <c r="AAC182" t="n">
        <v>51.76711</v>
      </c>
      <c r="AAD182" t="n">
        <v>51.85681</v>
      </c>
      <c r="AAE182" t="n">
        <v>51.97658</v>
      </c>
      <c r="AAF182" t="n">
        <v>52.07004</v>
      </c>
      <c r="AAG182" t="n">
        <v>52.18179</v>
      </c>
      <c r="AAH182" t="n">
        <v>52.23343</v>
      </c>
      <c r="AAI182" t="n">
        <v>52.26418</v>
      </c>
      <c r="AAJ182" t="n">
        <v>52.36782</v>
      </c>
      <c r="AAK182" t="n">
        <v>52.4337</v>
      </c>
      <c r="AAL182" t="n">
        <v>52.49822</v>
      </c>
      <c r="AAM182" t="n">
        <v>52.57228</v>
      </c>
      <c r="AAN182" t="n">
        <v>52.64468</v>
      </c>
      <c r="AAO182" t="n">
        <v>52.72901</v>
      </c>
      <c r="AAP182" t="n">
        <v>52.79807</v>
      </c>
      <c r="AAQ182" t="n">
        <v>52.8447</v>
      </c>
      <c r="AAR182" t="n">
        <v>52.86869</v>
      </c>
      <c r="AAS182" t="n">
        <v>52.95709</v>
      </c>
      <c r="AAT182" t="n">
        <v>53.0363</v>
      </c>
      <c r="AAU182" t="n">
        <v>53.10764</v>
      </c>
      <c r="AAV182" t="n">
        <v>53.23905</v>
      </c>
      <c r="AAW182" t="n">
        <v>53.37161</v>
      </c>
      <c r="AAX182" t="n">
        <v>53.45616</v>
      </c>
      <c r="AAY182" t="n">
        <v>53.54656</v>
      </c>
      <c r="AAZ182" t="n">
        <v>53.6261</v>
      </c>
      <c r="ABA182" t="n">
        <v>53.70599</v>
      </c>
      <c r="ABB182" t="n">
        <v>53.83125</v>
      </c>
      <c r="ABC182" t="n">
        <v>53.96969</v>
      </c>
      <c r="ABD182" t="n">
        <v>54.09282</v>
      </c>
      <c r="ABE182" t="n">
        <v>54.17927</v>
      </c>
      <c r="ABF182" t="n">
        <v>54.24093</v>
      </c>
      <c r="ABG182" t="n">
        <v>54.30247</v>
      </c>
      <c r="ABH182" t="n">
        <v>54.3678</v>
      </c>
      <c r="ABI182" t="n">
        <v>54.44106</v>
      </c>
      <c r="ABJ182" t="n">
        <v>54.48439</v>
      </c>
      <c r="ABK182" t="n">
        <v>54.55961</v>
      </c>
      <c r="ABL182" t="n">
        <v>54.61841</v>
      </c>
      <c r="ABM182" t="n">
        <v>54.66664</v>
      </c>
      <c r="ABN182" t="n">
        <v>54.68646</v>
      </c>
      <c r="ABO182" t="n">
        <v>54.73766</v>
      </c>
      <c r="ABP182" t="n">
        <v>54.84657</v>
      </c>
      <c r="ABQ182" t="n">
        <v>54.98064</v>
      </c>
      <c r="ABR182" t="n">
        <v>55.06959</v>
      </c>
      <c r="ABS182" t="n">
        <v>55.23843</v>
      </c>
      <c r="ABT182" t="n">
        <v>55.32465</v>
      </c>
      <c r="ABU182" t="n">
        <v>55.38469</v>
      </c>
      <c r="ABV182" t="n">
        <v>55.44876</v>
      </c>
      <c r="ABW182" t="n">
        <v>55.5138</v>
      </c>
      <c r="ABX182" t="n">
        <v>55.56057</v>
      </c>
      <c r="ABY182" t="n">
        <v>55.60524</v>
      </c>
      <c r="ABZ182" t="n">
        <v>55.70757</v>
      </c>
      <c r="ACA182" t="n">
        <v>55.77219</v>
      </c>
      <c r="ACB182" t="n">
        <v>55.7908</v>
      </c>
      <c r="ACC182" t="n">
        <v>55.84546</v>
      </c>
      <c r="ACD182" t="n">
        <v>55.93476</v>
      </c>
      <c r="ACE182" t="n">
        <v>55.99661</v>
      </c>
      <c r="ACF182" t="n">
        <v>56.08731</v>
      </c>
      <c r="ACG182" t="n">
        <v>56.15636</v>
      </c>
      <c r="ACH182" t="n">
        <v>56.2315</v>
      </c>
      <c r="ACI182" t="n">
        <v>56.27307</v>
      </c>
      <c r="ACJ182" t="n">
        <v>56.31887</v>
      </c>
      <c r="ACK182" t="n">
        <v>56.40746</v>
      </c>
      <c r="ACL182" t="n">
        <v>56.47765</v>
      </c>
      <c r="ACM182" t="n">
        <v>56.61702</v>
      </c>
      <c r="ACN182" t="n">
        <v>56.70742</v>
      </c>
      <c r="ACO182" t="n">
        <v>56.81525</v>
      </c>
      <c r="ACP182" t="n">
        <v>56.88193</v>
      </c>
      <c r="ACQ182" t="n">
        <v>57.03985</v>
      </c>
      <c r="ACR182" t="n">
        <v>57.21959</v>
      </c>
      <c r="ACS182" t="n">
        <v>57.31189</v>
      </c>
      <c r="ACT182" t="n">
        <v>57.38498</v>
      </c>
      <c r="ACU182" t="n">
        <v>57.50035</v>
      </c>
      <c r="ACV182" t="n">
        <v>57.61208</v>
      </c>
      <c r="ACW182" t="n">
        <v>57.73468</v>
      </c>
      <c r="ACX182" t="n">
        <v>57.78451</v>
      </c>
      <c r="ACY182" t="n">
        <v>57.8196</v>
      </c>
      <c r="ACZ182" t="n">
        <v>57.87843</v>
      </c>
      <c r="ADA182" t="n">
        <v>57.94733</v>
      </c>
      <c r="ADB182" t="n">
        <v>58.00956</v>
      </c>
      <c r="ADC182" t="n">
        <v>58.05975</v>
      </c>
      <c r="ADD182" t="n">
        <v>58.2576</v>
      </c>
      <c r="ADE182" t="n">
        <v>58.40385</v>
      </c>
      <c r="ADF182" t="n">
        <v>58.53712</v>
      </c>
      <c r="ADG182" t="n">
        <v>58.60011</v>
      </c>
      <c r="ADH182" t="n">
        <v>58.68548</v>
      </c>
      <c r="ADI182" t="n">
        <v>58.7721</v>
      </c>
      <c r="ADJ182" t="n">
        <v>58.84081</v>
      </c>
      <c r="ADK182" t="n">
        <v>58.8823</v>
      </c>
      <c r="ADL182" t="n">
        <v>58.94144</v>
      </c>
      <c r="ADM182" t="n">
        <v>59.04237</v>
      </c>
      <c r="ADN182" t="n">
        <v>59.18419</v>
      </c>
      <c r="ADO182" t="n">
        <v>59.27264</v>
      </c>
      <c r="ADP182" t="n">
        <v>59.34669</v>
      </c>
      <c r="ADQ182" t="n">
        <v>59.39462</v>
      </c>
      <c r="ADR182" t="n">
        <v>59.55038</v>
      </c>
      <c r="ADS182" t="n">
        <v>59.73268</v>
      </c>
      <c r="ADT182" t="n">
        <v>59.83472</v>
      </c>
      <c r="ADU182" t="n">
        <v>59.90488</v>
      </c>
      <c r="ADV182" t="n">
        <v>60.00268</v>
      </c>
      <c r="ADW182" t="n">
        <v>60.11835</v>
      </c>
      <c r="ADX182" t="n">
        <v>60.18443</v>
      </c>
      <c r="ADY182" t="n">
        <v>60.24771</v>
      </c>
      <c r="ADZ182" t="n">
        <v>60.36106</v>
      </c>
      <c r="AEA182" t="n">
        <v>60.444</v>
      </c>
      <c r="AEB182" t="n">
        <v>60.5356</v>
      </c>
      <c r="AEC182" t="n">
        <v>60.65156</v>
      </c>
      <c r="AED182" t="n">
        <v>60.775</v>
      </c>
      <c r="AEE182" t="n">
        <v>60.86003</v>
      </c>
      <c r="AEF182" t="n">
        <v>60.95778</v>
      </c>
      <c r="AEG182" t="n">
        <v>61.1016</v>
      </c>
      <c r="AEH182" t="n">
        <v>61.18628</v>
      </c>
      <c r="AEI182" t="n">
        <v>61.30259</v>
      </c>
      <c r="AEJ182" t="n">
        <v>61.39466</v>
      </c>
      <c r="AEK182" t="n">
        <v>61.47287</v>
      </c>
      <c r="AEL182" t="n">
        <v>61.58688</v>
      </c>
      <c r="AEM182" t="n">
        <v>61.70754</v>
      </c>
      <c r="AEN182" t="n">
        <v>61.82362</v>
      </c>
      <c r="AEO182" t="n">
        <v>61.89527</v>
      </c>
      <c r="AEP182" t="n">
        <v>61.99532</v>
      </c>
      <c r="AEQ182" t="n">
        <v>62.08016</v>
      </c>
      <c r="AER182" t="n">
        <v>62.15669</v>
      </c>
      <c r="AES182" t="n">
        <v>62.25779</v>
      </c>
      <c r="AET182" t="n">
        <v>62.32381</v>
      </c>
      <c r="AEU182" t="n">
        <v>62.4379</v>
      </c>
      <c r="AEV182" t="n">
        <v>62.53386</v>
      </c>
      <c r="AEW182" t="n">
        <v>62.59128</v>
      </c>
      <c r="AEX182" t="n">
        <v>62.7864</v>
      </c>
      <c r="AEY182" t="n">
        <v>62.91117</v>
      </c>
      <c r="AEZ182" t="n">
        <v>63.00455</v>
      </c>
      <c r="AFA182" t="n">
        <v>63.12384</v>
      </c>
      <c r="AFB182" t="n">
        <v>63.25057</v>
      </c>
      <c r="AFC182" t="n">
        <v>63.28377</v>
      </c>
      <c r="AFD182" t="n">
        <v>63.39223</v>
      </c>
      <c r="AFE182" t="n">
        <v>63.51315</v>
      </c>
      <c r="AFF182" t="n">
        <v>63.66689</v>
      </c>
      <c r="AFG182" t="n">
        <v>63.73993</v>
      </c>
      <c r="AFH182" t="n">
        <v>63.9207</v>
      </c>
      <c r="AFI182" t="n">
        <v>64.10439</v>
      </c>
      <c r="AFJ182" t="n">
        <v>64.26636999999999</v>
      </c>
      <c r="AFK182" t="n">
        <v>64.4089</v>
      </c>
      <c r="AFL182" t="n">
        <v>64.48116</v>
      </c>
      <c r="AFM182" t="n">
        <v>64.6221</v>
      </c>
      <c r="AFN182" t="n">
        <v>64.84423</v>
      </c>
      <c r="AFO182" t="n">
        <v>65.0354</v>
      </c>
      <c r="AFP182" t="n">
        <v>65.25409999999999</v>
      </c>
      <c r="AFQ182" t="n">
        <v>65.37921</v>
      </c>
      <c r="AFR182" t="n">
        <v>65.54667000000001</v>
      </c>
      <c r="AFS182" t="n">
        <v>65.59284</v>
      </c>
      <c r="AFT182" t="n">
        <v>65.69118</v>
      </c>
      <c r="AFU182" t="n">
        <v>65.7817</v>
      </c>
      <c r="AFV182" t="n">
        <v>66.001</v>
      </c>
      <c r="AFW182" t="n">
        <v>66.1349</v>
      </c>
      <c r="AFX182" t="n">
        <v>66.25418000000001</v>
      </c>
      <c r="AFY182" t="n">
        <v>66.42742</v>
      </c>
      <c r="AFZ182" t="n">
        <v>66.61745000000001</v>
      </c>
      <c r="AGA182" t="n">
        <v>66.78951000000001</v>
      </c>
      <c r="AGB182" t="n">
        <v>66.92386999999999</v>
      </c>
      <c r="AGC182" t="n">
        <v>67.01562</v>
      </c>
      <c r="AGD182" t="n">
        <v>67.0275</v>
      </c>
      <c r="AGE182" t="n">
        <v>67.28037</v>
      </c>
      <c r="AGF182" t="n">
        <v>67.44438</v>
      </c>
      <c r="AGG182" t="n">
        <v>67.51981000000001</v>
      </c>
      <c r="AGH182" t="n">
        <v>67.64631</v>
      </c>
      <c r="AGI182" t="n">
        <v>67.75651999999999</v>
      </c>
      <c r="AGJ182" t="n">
        <v>67.96526</v>
      </c>
      <c r="AGK182" t="n">
        <v>68.10124999999999</v>
      </c>
      <c r="AGL182" t="n">
        <v>68.32067000000001</v>
      </c>
      <c r="AGM182" t="n">
        <v>68.56751</v>
      </c>
      <c r="AGN182" t="n">
        <v>68.6716</v>
      </c>
      <c r="AGO182" t="n">
        <v>68.74138000000001</v>
      </c>
      <c r="AGP182" t="n">
        <v>68.86443</v>
      </c>
      <c r="AGQ182" t="n">
        <v>68.95999999999999</v>
      </c>
      <c r="AGR182" t="n">
        <v>69.05936</v>
      </c>
      <c r="AGS182" t="n">
        <v>69.19047</v>
      </c>
      <c r="AGT182" t="n">
        <v>69.35209999999999</v>
      </c>
      <c r="AGU182" t="n">
        <v>69.45301000000001</v>
      </c>
      <c r="AGV182" t="n">
        <v>69.60344000000001</v>
      </c>
      <c r="AGW182" t="n">
        <v>69.74075000000001</v>
      </c>
      <c r="AGX182" t="n">
        <v>69.83262999999999</v>
      </c>
      <c r="AGY182" t="n">
        <v>69.9756</v>
      </c>
      <c r="AGZ182" t="n">
        <v>70.11158</v>
      </c>
      <c r="AHA182" t="n">
        <v>70.28661</v>
      </c>
      <c r="AHB182" t="n">
        <v>70.54349999999999</v>
      </c>
      <c r="AHC182" t="n">
        <v>70.75136999999999</v>
      </c>
      <c r="AHD182" t="n">
        <v>70.93611</v>
      </c>
      <c r="AHE182" t="n">
        <v>71.03684</v>
      </c>
      <c r="AHF182" t="n">
        <v>71.24883</v>
      </c>
      <c r="AHG182" t="n">
        <v>71.45107</v>
      </c>
      <c r="AHH182" t="n">
        <v>71.67641</v>
      </c>
      <c r="AHI182" t="n">
        <v>71.97476</v>
      </c>
      <c r="AHJ182" t="n">
        <v>72.19229</v>
      </c>
      <c r="AHK182" t="n">
        <v>72.38236000000001</v>
      </c>
      <c r="AHL182" t="n">
        <v>72.53528</v>
      </c>
      <c r="AHM182" t="n">
        <v>72.85951</v>
      </c>
      <c r="AHN182" t="n">
        <v>73.06197</v>
      </c>
      <c r="AHO182" t="n">
        <v>73.20911</v>
      </c>
      <c r="AHP182" t="n">
        <v>73.57474999999999</v>
      </c>
      <c r="AHQ182" t="n">
        <v>73.73324</v>
      </c>
      <c r="AHR182" t="n">
        <v>73.87105</v>
      </c>
      <c r="AHS182" t="n">
        <v>74.20877</v>
      </c>
      <c r="AHT182" t="n">
        <v>74.43781</v>
      </c>
      <c r="AHU182" t="n">
        <v>74.83345</v>
      </c>
      <c r="AHV182" t="n">
        <v>74.96405</v>
      </c>
      <c r="AHW182" t="n">
        <v>75.02901</v>
      </c>
      <c r="AHX182" t="n">
        <v>75.11547</v>
      </c>
      <c r="AHY182" t="n">
        <v>75.29662</v>
      </c>
      <c r="AHZ182" t="n">
        <v>75.6673</v>
      </c>
      <c r="AIA182" t="n">
        <v>76.05752</v>
      </c>
      <c r="AIB182" t="n">
        <v>76.30240999999999</v>
      </c>
      <c r="AIC182" t="n">
        <v>76.65064</v>
      </c>
      <c r="AID182" t="n">
        <v>76.83338999999999</v>
      </c>
      <c r="AIE182" t="n">
        <v>77.05998</v>
      </c>
      <c r="AIF182" t="n">
        <v>77.48457000000001</v>
      </c>
      <c r="AIG182" t="n">
        <v>77.97646</v>
      </c>
      <c r="AIH182" t="n">
        <v>78.27342</v>
      </c>
      <c r="AII182" t="n">
        <v>78.5153</v>
      </c>
      <c r="AIJ182" t="n">
        <v>78.65379</v>
      </c>
      <c r="AIK182" t="n">
        <v>78.89178</v>
      </c>
      <c r="AIL182" t="n">
        <v>79.15553</v>
      </c>
      <c r="AIM182" t="n">
        <v>79.61266999999999</v>
      </c>
      <c r="AIN182" t="n">
        <v>79.9273</v>
      </c>
      <c r="AIO182" t="n">
        <v>80.02495</v>
      </c>
      <c r="AIP182" t="n">
        <v>80.41407</v>
      </c>
      <c r="AIQ182" t="n">
        <v>81.22819</v>
      </c>
      <c r="AIR182" t="n">
        <v>81.73544</v>
      </c>
      <c r="AIS182" t="n">
        <v>82.01965</v>
      </c>
      <c r="AIT182" t="n">
        <v>82.50241</v>
      </c>
      <c r="AIU182" t="n">
        <v>82.9967</v>
      </c>
      <c r="AIV182" t="n">
        <v>83.32635999999999</v>
      </c>
      <c r="AIW182" t="n">
        <v>83.76295</v>
      </c>
      <c r="AIX182" t="n">
        <v>84.4558</v>
      </c>
      <c r="AIY182" t="n">
        <v>85.03870999999999</v>
      </c>
      <c r="AIZ182" t="n">
        <v>85.38482</v>
      </c>
      <c r="AJA182" t="n">
        <v>85.71164</v>
      </c>
      <c r="AJB182" t="n">
        <v>86.24057999999999</v>
      </c>
      <c r="AJC182" t="n">
        <v>86.52033</v>
      </c>
      <c r="AJD182" t="n">
        <v>86.79964</v>
      </c>
      <c r="AJE182" t="n">
        <v>87.24726</v>
      </c>
      <c r="AJF182" t="n">
        <v>87.57588</v>
      </c>
      <c r="AJG182" t="n">
        <v>87.93526</v>
      </c>
      <c r="AJH182" t="n">
        <v>88.20782</v>
      </c>
      <c r="AJI182" t="n">
        <v>88.58862999999999</v>
      </c>
      <c r="AJJ182" t="n">
        <v>89.14097</v>
      </c>
      <c r="AJK182" t="n">
        <v>90.08645</v>
      </c>
      <c r="AJL182" t="n">
        <v>90.89909</v>
      </c>
      <c r="AJM182" t="n">
        <v>91.32947</v>
      </c>
      <c r="AJN182" t="n">
        <v>91.79974</v>
      </c>
      <c r="AJO182" t="n">
        <v>92.16298</v>
      </c>
      <c r="AJP182" t="n">
        <v>92.48526</v>
      </c>
      <c r="AJQ182" t="n">
        <v>92.78407</v>
      </c>
      <c r="AJR182" t="n">
        <v>93.10917999999999</v>
      </c>
      <c r="AJS182" t="n">
        <v>93.67833</v>
      </c>
      <c r="AJT182" t="n">
        <v>94.2603</v>
      </c>
      <c r="AJU182" t="n">
        <v>94.88085</v>
      </c>
      <c r="AJV182" t="n">
        <v>95.99648000000001</v>
      </c>
      <c r="AJW182" t="n">
        <v>97.38776</v>
      </c>
      <c r="AJX182" t="n">
        <v>98.15188999999999</v>
      </c>
      <c r="AJY182" t="n">
        <v>98.99307</v>
      </c>
      <c r="AJZ182" t="n">
        <v>99.36678000000001</v>
      </c>
      <c r="AKA182" t="n">
        <v>100.15985</v>
      </c>
      <c r="AKB182" t="n">
        <v>101.16039</v>
      </c>
      <c r="AKC182" t="n">
        <v>102.1172</v>
      </c>
      <c r="AKD182" t="n">
        <v>102.60489</v>
      </c>
      <c r="AKE182" t="n">
        <v>103.37898</v>
      </c>
      <c r="AKF182" t="n">
        <v>104.97768</v>
      </c>
      <c r="AKG182" t="n">
        <v>106.04238</v>
      </c>
      <c r="AKH182" t="n">
        <v>106.91849</v>
      </c>
      <c r="AKI182" t="n">
        <v>107.85728</v>
      </c>
      <c r="AKJ182" t="n">
        <v>108.79404</v>
      </c>
      <c r="AKK182" t="n">
        <v>110.30703</v>
      </c>
      <c r="AKL182" t="n">
        <v>110.84569</v>
      </c>
      <c r="AKM182" t="n">
        <v>111.32909</v>
      </c>
      <c r="AKN182" t="n">
        <v>112.39956</v>
      </c>
      <c r="AKO182" t="n">
        <v>112.88512</v>
      </c>
      <c r="AKP182" t="n">
        <v>113.90229</v>
      </c>
      <c r="AKQ182" t="n">
        <v>114.30122</v>
      </c>
      <c r="AKR182" t="n">
        <v>114.47575</v>
      </c>
      <c r="AKS182" t="n">
        <v>115.49001</v>
      </c>
      <c r="AKT182" t="n">
        <v>116.04559</v>
      </c>
      <c r="AKU182" t="n">
        <v>116.896</v>
      </c>
      <c r="AKV182" t="n">
        <v>118.54647</v>
      </c>
      <c r="AKW182" t="n">
        <v>120.1223</v>
      </c>
      <c r="AKX182" t="n">
        <v>122.55588</v>
      </c>
      <c r="AKY182" t="n">
        <v>125.36545</v>
      </c>
      <c r="AKZ182" t="n">
        <v>126.65146</v>
      </c>
      <c r="ALA182" t="n">
        <v>128.75093</v>
      </c>
      <c r="ALB182" t="n">
        <v>132.93629</v>
      </c>
      <c r="ALC182" t="n">
        <v>135.67769</v>
      </c>
      <c r="ALD182" t="n">
        <v>138.60957</v>
      </c>
      <c r="ALE182" t="n">
        <v>139.44966</v>
      </c>
      <c r="ALF182" t="n">
        <v>144.29884</v>
      </c>
      <c r="ALG182" t="n">
        <v>149.51405</v>
      </c>
      <c r="ALH182" t="n">
        <v>154.07135</v>
      </c>
      <c r="ALI182" t="n">
        <v>157.34093</v>
      </c>
      <c r="ALJ182" t="n">
        <v>162.68883</v>
      </c>
      <c r="ALK182" t="n">
        <v>171.14424</v>
      </c>
      <c r="ALL182" t="n">
        <v>190.40646</v>
      </c>
      <c r="ALM182" t="n">
        <v>212.05258</v>
      </c>
      <c r="ALN182" t="n">
        <v>240.27454</v>
      </c>
      <c r="ALO182" t="n">
        <v>354.07974</v>
      </c>
    </row>
    <row r="183">
      <c r="A183" t="inlineStr">
        <is>
          <t>Gibraltar</t>
        </is>
      </c>
      <c r="B183" t="inlineStr">
        <is>
          <t>GIB</t>
        </is>
      </c>
      <c r="C183" s="13">
        <f>AVERAGE(SI183,SJ183)</f>
        <v/>
      </c>
      <c r="D183" t="n">
        <v>3.64661</v>
      </c>
      <c r="E183" t="n">
        <v>5.45642</v>
      </c>
      <c r="F183" t="n">
        <v>6.45252</v>
      </c>
      <c r="G183" t="n">
        <v>7.19936</v>
      </c>
      <c r="H183" t="n">
        <v>7.81179</v>
      </c>
      <c r="I183" t="n">
        <v>8.33784</v>
      </c>
      <c r="J183" t="n">
        <v>8.80283</v>
      </c>
      <c r="K183" t="n">
        <v>9.221970000000001</v>
      </c>
      <c r="L183" t="n">
        <v>9.60519</v>
      </c>
      <c r="M183" t="n">
        <v>9.95937</v>
      </c>
      <c r="N183" t="n">
        <v>10.28952</v>
      </c>
      <c r="O183" t="n">
        <v>10.59938</v>
      </c>
      <c r="P183" t="n">
        <v>10.89186</v>
      </c>
      <c r="Q183" t="n">
        <v>11.16924</v>
      </c>
      <c r="R183" t="n">
        <v>11.43337</v>
      </c>
      <c r="S183" t="n">
        <v>11.68576</v>
      </c>
      <c r="T183" t="n">
        <v>11.92766</v>
      </c>
      <c r="U183" t="n">
        <v>12.16013</v>
      </c>
      <c r="V183" t="n">
        <v>12.38406</v>
      </c>
      <c r="W183" t="n">
        <v>12.60022</v>
      </c>
      <c r="X183" t="n">
        <v>12.80928</v>
      </c>
      <c r="Y183" t="n">
        <v>13.0118</v>
      </c>
      <c r="Z183" t="n">
        <v>13.2083</v>
      </c>
      <c r="AA183" t="n">
        <v>13.39923</v>
      </c>
      <c r="AB183" t="n">
        <v>13.58498</v>
      </c>
      <c r="AC183" t="n">
        <v>13.7659</v>
      </c>
      <c r="AD183" t="n">
        <v>13.94232</v>
      </c>
      <c r="AE183" t="n">
        <v>14.11451</v>
      </c>
      <c r="AF183" t="n">
        <v>14.28274</v>
      </c>
      <c r="AG183" t="n">
        <v>14.44724</v>
      </c>
      <c r="AH183" t="n">
        <v>14.60822</v>
      </c>
      <c r="AI183" t="n">
        <v>14.76588</v>
      </c>
      <c r="AJ183" t="n">
        <v>14.92039</v>
      </c>
      <c r="AK183" t="n">
        <v>15.07192</v>
      </c>
      <c r="AL183" t="n">
        <v>15.22062</v>
      </c>
      <c r="AM183" t="n">
        <v>15.36663</v>
      </c>
      <c r="AN183" t="n">
        <v>15.51007</v>
      </c>
      <c r="AO183" t="n">
        <v>15.65106</v>
      </c>
      <c r="AP183" t="n">
        <v>15.78973</v>
      </c>
      <c r="AQ183" t="n">
        <v>15.92615</v>
      </c>
      <c r="AR183" t="n">
        <v>16.06045</v>
      </c>
      <c r="AS183" t="n">
        <v>16.19269</v>
      </c>
      <c r="AT183" t="n">
        <v>16.32298</v>
      </c>
      <c r="AU183" t="n">
        <v>16.45138</v>
      </c>
      <c r="AV183" t="n">
        <v>16.57796</v>
      </c>
      <c r="AW183" t="n">
        <v>16.70281</v>
      </c>
      <c r="AX183" t="n">
        <v>16.82599</v>
      </c>
      <c r="AY183" t="n">
        <v>16.94755</v>
      </c>
      <c r="AZ183" t="n">
        <v>17.06755</v>
      </c>
      <c r="BA183" t="n">
        <v>17.18605</v>
      </c>
      <c r="BB183" t="n">
        <v>17.30311</v>
      </c>
      <c r="BC183" t="n">
        <v>17.41877</v>
      </c>
      <c r="BD183" t="n">
        <v>17.53307</v>
      </c>
      <c r="BE183" t="n">
        <v>17.64606</v>
      </c>
      <c r="BF183" t="n">
        <v>17.75779</v>
      </c>
      <c r="BG183" t="n">
        <v>17.8683</v>
      </c>
      <c r="BH183" t="n">
        <v>17.97761</v>
      </c>
      <c r="BI183" t="n">
        <v>18.08577</v>
      </c>
      <c r="BJ183" t="n">
        <v>18.19282</v>
      </c>
      <c r="BK183" t="n">
        <v>18.29878</v>
      </c>
      <c r="BL183" t="n">
        <v>18.40369</v>
      </c>
      <c r="BM183" t="n">
        <v>18.50757</v>
      </c>
      <c r="BN183" t="n">
        <v>18.61047</v>
      </c>
      <c r="BO183" t="n">
        <v>18.71239</v>
      </c>
      <c r="BP183" t="n">
        <v>18.81338</v>
      </c>
      <c r="BQ183" t="n">
        <v>18.91345</v>
      </c>
      <c r="BR183" t="n">
        <v>19.01264</v>
      </c>
      <c r="BS183" t="n">
        <v>19.11095</v>
      </c>
      <c r="BT183" t="n">
        <v>19.20843</v>
      </c>
      <c r="BU183" t="n">
        <v>19.30508</v>
      </c>
      <c r="BV183" t="n">
        <v>19.40093</v>
      </c>
      <c r="BW183" t="n">
        <v>19.496</v>
      </c>
      <c r="BX183" t="n">
        <v>19.5903</v>
      </c>
      <c r="BY183" t="n">
        <v>19.68386</v>
      </c>
      <c r="BZ183" t="n">
        <v>19.7767</v>
      </c>
      <c r="CA183" t="n">
        <v>19.86882</v>
      </c>
      <c r="CB183" t="n">
        <v>19.96025</v>
      </c>
      <c r="CC183" t="n">
        <v>20.05101</v>
      </c>
      <c r="CD183" t="n">
        <v>20.14111</v>
      </c>
      <c r="CE183" t="n">
        <v>20.23056</v>
      </c>
      <c r="CF183" t="n">
        <v>20.31938</v>
      </c>
      <c r="CG183" t="n">
        <v>20.40758</v>
      </c>
      <c r="CH183" t="n">
        <v>20.49517</v>
      </c>
      <c r="CI183" t="n">
        <v>20.58218</v>
      </c>
      <c r="CJ183" t="n">
        <v>20.6686</v>
      </c>
      <c r="CK183" t="n">
        <v>20.75446</v>
      </c>
      <c r="CL183" t="n">
        <v>20.83977</v>
      </c>
      <c r="CM183" t="n">
        <v>20.92453</v>
      </c>
      <c r="CN183" t="n">
        <v>21.00876</v>
      </c>
      <c r="CO183" t="n">
        <v>21.09247</v>
      </c>
      <c r="CP183" t="n">
        <v>21.17567</v>
      </c>
      <c r="CQ183" t="n">
        <v>21.25837</v>
      </c>
      <c r="CR183" t="n">
        <v>21.34057</v>
      </c>
      <c r="CS183" t="n">
        <v>21.4223</v>
      </c>
      <c r="CT183" t="n">
        <v>21.50356</v>
      </c>
      <c r="CU183" t="n">
        <v>21.58435</v>
      </c>
      <c r="CV183" t="n">
        <v>21.66469</v>
      </c>
      <c r="CW183" t="n">
        <v>21.74458</v>
      </c>
      <c r="CX183" t="n">
        <v>21.82404</v>
      </c>
      <c r="CY183" t="n">
        <v>21.90306</v>
      </c>
      <c r="CZ183" t="n">
        <v>21.98167</v>
      </c>
      <c r="DA183" t="n">
        <v>22.05986</v>
      </c>
      <c r="DB183" t="n">
        <v>22.13765</v>
      </c>
      <c r="DC183" t="n">
        <v>22.21504</v>
      </c>
      <c r="DD183" t="n">
        <v>22.29203</v>
      </c>
      <c r="DE183" t="n">
        <v>22.36864</v>
      </c>
      <c r="DF183" t="n">
        <v>22.44488</v>
      </c>
      <c r="DG183" t="n">
        <v>22.52074</v>
      </c>
      <c r="DH183" t="n">
        <v>22.59624</v>
      </c>
      <c r="DI183" t="n">
        <v>22.67138</v>
      </c>
      <c r="DJ183" t="n">
        <v>22.74617</v>
      </c>
      <c r="DK183" t="n">
        <v>22.82061</v>
      </c>
      <c r="DL183" t="n">
        <v>22.89471</v>
      </c>
      <c r="DM183" t="n">
        <v>22.96847</v>
      </c>
      <c r="DN183" t="n">
        <v>23.04191</v>
      </c>
      <c r="DO183" t="n">
        <v>23.11502</v>
      </c>
      <c r="DP183" t="n">
        <v>23.18781</v>
      </c>
      <c r="DQ183" t="n">
        <v>23.26029</v>
      </c>
      <c r="DR183" t="n">
        <v>23.33245</v>
      </c>
      <c r="DS183" t="n">
        <v>23.40432</v>
      </c>
      <c r="DT183" t="n">
        <v>23.47589</v>
      </c>
      <c r="DU183" t="n">
        <v>23.54716</v>
      </c>
      <c r="DV183" t="n">
        <v>23.61814</v>
      </c>
      <c r="DW183" t="n">
        <v>23.68884</v>
      </c>
      <c r="DX183" t="n">
        <v>23.75926</v>
      </c>
      <c r="DY183" t="n">
        <v>23.8294</v>
      </c>
      <c r="DZ183" t="n">
        <v>23.89927</v>
      </c>
      <c r="EA183" t="n">
        <v>23.96887</v>
      </c>
      <c r="EB183" t="n">
        <v>24.0382</v>
      </c>
      <c r="EC183" t="n">
        <v>24.10728</v>
      </c>
      <c r="ED183" t="n">
        <v>24.1761</v>
      </c>
      <c r="EE183" t="n">
        <v>24.24467</v>
      </c>
      <c r="EF183" t="n">
        <v>24.31299</v>
      </c>
      <c r="EG183" t="n">
        <v>24.38106</v>
      </c>
      <c r="EH183" t="n">
        <v>24.4489</v>
      </c>
      <c r="EI183" t="n">
        <v>24.51649</v>
      </c>
      <c r="EJ183" t="n">
        <v>24.58386</v>
      </c>
      <c r="EK183" t="n">
        <v>24.65099</v>
      </c>
      <c r="EL183" t="n">
        <v>24.71789</v>
      </c>
      <c r="EM183" t="n">
        <v>24.78457</v>
      </c>
      <c r="EN183" t="n">
        <v>24.85103</v>
      </c>
      <c r="EO183" t="n">
        <v>24.91727</v>
      </c>
      <c r="EP183" t="n">
        <v>24.9833</v>
      </c>
      <c r="EQ183" t="n">
        <v>25.04911</v>
      </c>
      <c r="ER183" t="n">
        <v>25.11471</v>
      </c>
      <c r="ES183" t="n">
        <v>25.18011</v>
      </c>
      <c r="ET183" t="n">
        <v>25.24531</v>
      </c>
      <c r="EU183" t="n">
        <v>25.3103</v>
      </c>
      <c r="EV183" t="n">
        <v>25.3751</v>
      </c>
      <c r="EW183" t="n">
        <v>25.43971</v>
      </c>
      <c r="EX183" t="n">
        <v>25.50412</v>
      </c>
      <c r="EY183" t="n">
        <v>25.56834</v>
      </c>
      <c r="EZ183" t="n">
        <v>25.63238</v>
      </c>
      <c r="FA183" t="n">
        <v>25.69623</v>
      </c>
      <c r="FB183" t="n">
        <v>25.7599</v>
      </c>
      <c r="FC183" t="n">
        <v>25.82339</v>
      </c>
      <c r="FD183" t="n">
        <v>25.8867</v>
      </c>
      <c r="FE183" t="n">
        <v>25.94984</v>
      </c>
      <c r="FF183" t="n">
        <v>26.0128</v>
      </c>
      <c r="FG183" t="n">
        <v>26.0756</v>
      </c>
      <c r="FH183" t="n">
        <v>26.13823</v>
      </c>
      <c r="FI183" t="n">
        <v>26.20069</v>
      </c>
      <c r="FJ183" t="n">
        <v>26.26299</v>
      </c>
      <c r="FK183" t="n">
        <v>26.32512</v>
      </c>
      <c r="FL183" t="n">
        <v>26.3871</v>
      </c>
      <c r="FM183" t="n">
        <v>26.44893</v>
      </c>
      <c r="FN183" t="n">
        <v>26.51059</v>
      </c>
      <c r="FO183" t="n">
        <v>26.57211</v>
      </c>
      <c r="FP183" t="n">
        <v>26.63347</v>
      </c>
      <c r="FQ183" t="n">
        <v>26.69468</v>
      </c>
      <c r="FR183" t="n">
        <v>26.75575</v>
      </c>
      <c r="FS183" t="n">
        <v>26.81667</v>
      </c>
      <c r="FT183" t="n">
        <v>26.87745</v>
      </c>
      <c r="FU183" t="n">
        <v>26.93809</v>
      </c>
      <c r="FV183" t="n">
        <v>26.99859</v>
      </c>
      <c r="FW183" t="n">
        <v>27.05894</v>
      </c>
      <c r="FX183" t="n">
        <v>27.11917</v>
      </c>
      <c r="FY183" t="n">
        <v>27.17926</v>
      </c>
      <c r="FZ183" t="n">
        <v>27.23921</v>
      </c>
      <c r="GA183" t="n">
        <v>27.29904</v>
      </c>
      <c r="GB183" t="n">
        <v>27.35874</v>
      </c>
      <c r="GC183" t="n">
        <v>27.41831</v>
      </c>
      <c r="GD183" t="n">
        <v>27.47775</v>
      </c>
      <c r="GE183" t="n">
        <v>27.53707</v>
      </c>
      <c r="GF183" t="n">
        <v>27.59626</v>
      </c>
      <c r="GG183" t="n">
        <v>27.65534</v>
      </c>
      <c r="GH183" t="n">
        <v>27.71429</v>
      </c>
      <c r="GI183" t="n">
        <v>27.77313</v>
      </c>
      <c r="GJ183" t="n">
        <v>27.83185</v>
      </c>
      <c r="GK183" t="n">
        <v>27.89045</v>
      </c>
      <c r="GL183" t="n">
        <v>27.94894</v>
      </c>
      <c r="GM183" t="n">
        <v>28.00732</v>
      </c>
      <c r="GN183" t="n">
        <v>28.06559</v>
      </c>
      <c r="GO183" t="n">
        <v>28.12374</v>
      </c>
      <c r="GP183" t="n">
        <v>28.18179</v>
      </c>
      <c r="GQ183" t="n">
        <v>28.23973</v>
      </c>
      <c r="GR183" t="n">
        <v>28.29757</v>
      </c>
      <c r="GS183" t="n">
        <v>28.3553</v>
      </c>
      <c r="GT183" t="n">
        <v>28.41293</v>
      </c>
      <c r="GU183" t="n">
        <v>28.47046</v>
      </c>
      <c r="GV183" t="n">
        <v>28.52789</v>
      </c>
      <c r="GW183" t="n">
        <v>28.58522</v>
      </c>
      <c r="GX183" t="n">
        <v>28.64245</v>
      </c>
      <c r="GY183" t="n">
        <v>28.69958</v>
      </c>
      <c r="GZ183" t="n">
        <v>28.75662</v>
      </c>
      <c r="HA183" t="n">
        <v>28.81357</v>
      </c>
      <c r="HB183" t="n">
        <v>28.87042</v>
      </c>
      <c r="HC183" t="n">
        <v>28.92718</v>
      </c>
      <c r="HD183" t="n">
        <v>28.98385</v>
      </c>
      <c r="HE183" t="n">
        <v>29.04043</v>
      </c>
      <c r="HF183" t="n">
        <v>29.09693</v>
      </c>
      <c r="HG183" t="n">
        <v>29.15333</v>
      </c>
      <c r="HH183" t="n">
        <v>29.20965</v>
      </c>
      <c r="HI183" t="n">
        <v>29.26589</v>
      </c>
      <c r="HJ183" t="n">
        <v>29.32204</v>
      </c>
      <c r="HK183" t="n">
        <v>29.3781</v>
      </c>
      <c r="HL183" t="n">
        <v>29.43409</v>
      </c>
      <c r="HM183" t="n">
        <v>29.49</v>
      </c>
      <c r="HN183" t="n">
        <v>29.54582</v>
      </c>
      <c r="HO183" t="n">
        <v>29.60157</v>
      </c>
      <c r="HP183" t="n">
        <v>29.65724</v>
      </c>
      <c r="HQ183" t="n">
        <v>29.71283</v>
      </c>
      <c r="HR183" t="n">
        <v>29.76835</v>
      </c>
      <c r="HS183" t="n">
        <v>29.82379</v>
      </c>
      <c r="HT183" t="n">
        <v>29.87916</v>
      </c>
      <c r="HU183" t="n">
        <v>29.93446</v>
      </c>
      <c r="HV183" t="n">
        <v>29.98968</v>
      </c>
      <c r="HW183" t="n">
        <v>30.04483</v>
      </c>
      <c r="HX183" t="n">
        <v>30.09992</v>
      </c>
      <c r="HY183" t="n">
        <v>30.15493</v>
      </c>
      <c r="HZ183" t="n">
        <v>30.20988</v>
      </c>
      <c r="IA183" t="n">
        <v>30.26476</v>
      </c>
      <c r="IB183" t="n">
        <v>30.31958</v>
      </c>
      <c r="IC183" t="n">
        <v>30.37432</v>
      </c>
      <c r="ID183" t="n">
        <v>30.42901</v>
      </c>
      <c r="IE183" t="n">
        <v>30.48363</v>
      </c>
      <c r="IF183" t="n">
        <v>30.53819</v>
      </c>
      <c r="IG183" t="n">
        <v>30.59269</v>
      </c>
      <c r="IH183" t="n">
        <v>30.64712</v>
      </c>
      <c r="II183" t="n">
        <v>30.7015</v>
      </c>
      <c r="IJ183" t="n">
        <v>30.75581</v>
      </c>
      <c r="IK183" t="n">
        <v>30.81007</v>
      </c>
      <c r="IL183" t="n">
        <v>30.86427</v>
      </c>
      <c r="IM183" t="n">
        <v>30.91842</v>
      </c>
      <c r="IN183" t="n">
        <v>30.9725</v>
      </c>
      <c r="IO183" t="n">
        <v>31.02653</v>
      </c>
      <c r="IP183" t="n">
        <v>31.08051</v>
      </c>
      <c r="IQ183" t="n">
        <v>31.13444</v>
      </c>
      <c r="IR183" t="n">
        <v>31.18831</v>
      </c>
      <c r="IS183" t="n">
        <v>31.24213</v>
      </c>
      <c r="IT183" t="n">
        <v>31.29589</v>
      </c>
      <c r="IU183" t="n">
        <v>31.34961</v>
      </c>
      <c r="IV183" t="n">
        <v>31.40328</v>
      </c>
      <c r="IW183" t="n">
        <v>31.4569</v>
      </c>
      <c r="IX183" t="n">
        <v>31.51047</v>
      </c>
      <c r="IY183" t="n">
        <v>31.56399</v>
      </c>
      <c r="IZ183" t="n">
        <v>31.61747</v>
      </c>
      <c r="JA183" t="n">
        <v>31.6709</v>
      </c>
      <c r="JB183" t="n">
        <v>31.72428</v>
      </c>
      <c r="JC183" t="n">
        <v>31.77762</v>
      </c>
      <c r="JD183" t="n">
        <v>31.83092</v>
      </c>
      <c r="JE183" t="n">
        <v>31.88417</v>
      </c>
      <c r="JF183" t="n">
        <v>31.93738</v>
      </c>
      <c r="JG183" t="n">
        <v>31.99055</v>
      </c>
      <c r="JH183" t="n">
        <v>32.04367</v>
      </c>
      <c r="JI183" t="n">
        <v>32.09676</v>
      </c>
      <c r="JJ183" t="n">
        <v>32.14981</v>
      </c>
      <c r="JK183" t="n">
        <v>32.20281</v>
      </c>
      <c r="JL183" t="n">
        <v>32.25578</v>
      </c>
      <c r="JM183" t="n">
        <v>32.30871</v>
      </c>
      <c r="JN183" t="n">
        <v>32.3616</v>
      </c>
      <c r="JO183" t="n">
        <v>32.41446</v>
      </c>
      <c r="JP183" t="n">
        <v>32.46728</v>
      </c>
      <c r="JQ183" t="n">
        <v>32.52007</v>
      </c>
      <c r="JR183" t="n">
        <v>32.57282</v>
      </c>
      <c r="JS183" t="n">
        <v>32.62553</v>
      </c>
      <c r="JT183" t="n">
        <v>32.67822</v>
      </c>
      <c r="JU183" t="n">
        <v>32.73087</v>
      </c>
      <c r="JV183" t="n">
        <v>32.78349</v>
      </c>
      <c r="JW183" t="n">
        <v>32.83607</v>
      </c>
      <c r="JX183" t="n">
        <v>32.88863</v>
      </c>
      <c r="JY183" t="n">
        <v>32.94115</v>
      </c>
      <c r="JZ183" t="n">
        <v>32.99365</v>
      </c>
      <c r="KA183" t="n">
        <v>33.04612</v>
      </c>
      <c r="KB183" t="n">
        <v>33.09855</v>
      </c>
      <c r="KC183" t="n">
        <v>33.15096</v>
      </c>
      <c r="KD183" t="n">
        <v>33.20335</v>
      </c>
      <c r="KE183" t="n">
        <v>33.2557</v>
      </c>
      <c r="KF183" t="n">
        <v>33.30803</v>
      </c>
      <c r="KG183" t="n">
        <v>33.36034</v>
      </c>
      <c r="KH183" t="n">
        <v>33.41261</v>
      </c>
      <c r="KI183" t="n">
        <v>33.46487</v>
      </c>
      <c r="KJ183" t="n">
        <v>33.5171</v>
      </c>
      <c r="KK183" t="n">
        <v>33.56931</v>
      </c>
      <c r="KL183" t="n">
        <v>33.62149</v>
      </c>
      <c r="KM183" t="n">
        <v>33.67365</v>
      </c>
      <c r="KN183" t="n">
        <v>33.72579</v>
      </c>
      <c r="KO183" t="n">
        <v>33.77791</v>
      </c>
      <c r="KP183" t="n">
        <v>33.83001</v>
      </c>
      <c r="KQ183" t="n">
        <v>33.88209</v>
      </c>
      <c r="KR183" t="n">
        <v>33.93415</v>
      </c>
      <c r="KS183" t="n">
        <v>33.98619</v>
      </c>
      <c r="KT183" t="n">
        <v>34.03821</v>
      </c>
      <c r="KU183" t="n">
        <v>34.09021</v>
      </c>
      <c r="KV183" t="n">
        <v>34.1422</v>
      </c>
      <c r="KW183" t="n">
        <v>34.19417</v>
      </c>
      <c r="KX183" t="n">
        <v>34.24612</v>
      </c>
      <c r="KY183" t="n">
        <v>34.29806</v>
      </c>
      <c r="KZ183" t="n">
        <v>34.34998</v>
      </c>
      <c r="LA183" t="n">
        <v>34.40189</v>
      </c>
      <c r="LB183" t="n">
        <v>34.45378</v>
      </c>
      <c r="LC183" t="n">
        <v>34.50566</v>
      </c>
      <c r="LD183" t="n">
        <v>34.55753</v>
      </c>
      <c r="LE183" t="n">
        <v>34.60938</v>
      </c>
      <c r="LF183" t="n">
        <v>34.66122</v>
      </c>
      <c r="LG183" t="n">
        <v>34.71305</v>
      </c>
      <c r="LH183" t="n">
        <v>34.76487</v>
      </c>
      <c r="LI183" t="n">
        <v>34.81668</v>
      </c>
      <c r="LJ183" t="n">
        <v>34.86847</v>
      </c>
      <c r="LK183" t="n">
        <v>34.92026</v>
      </c>
      <c r="LL183" t="n">
        <v>34.97204</v>
      </c>
      <c r="LM183" t="n">
        <v>35.02381</v>
      </c>
      <c r="LN183" t="n">
        <v>35.07557</v>
      </c>
      <c r="LO183" t="n">
        <v>35.12733</v>
      </c>
      <c r="LP183" t="n">
        <v>35.17907</v>
      </c>
      <c r="LQ183" t="n">
        <v>35.23082</v>
      </c>
      <c r="LR183" t="n">
        <v>35.28255</v>
      </c>
      <c r="LS183" t="n">
        <v>35.33428</v>
      </c>
      <c r="LT183" t="n">
        <v>35.386</v>
      </c>
      <c r="LU183" t="n">
        <v>35.43772</v>
      </c>
      <c r="LV183" t="n">
        <v>35.48943</v>
      </c>
      <c r="LW183" t="n">
        <v>35.54114</v>
      </c>
      <c r="LX183" t="n">
        <v>35.59285</v>
      </c>
      <c r="LY183" t="n">
        <v>35.64455</v>
      </c>
      <c r="LZ183" t="n">
        <v>35.69625</v>
      </c>
      <c r="MA183" t="n">
        <v>35.74795</v>
      </c>
      <c r="MB183" t="n">
        <v>35.79965</v>
      </c>
      <c r="MC183" t="n">
        <v>35.85135</v>
      </c>
      <c r="MD183" t="n">
        <v>35.90304</v>
      </c>
      <c r="ME183" t="n">
        <v>35.95473</v>
      </c>
      <c r="MF183" t="n">
        <v>36.00643</v>
      </c>
      <c r="MG183" t="n">
        <v>36.05813</v>
      </c>
      <c r="MH183" t="n">
        <v>36.10983</v>
      </c>
      <c r="MI183" t="n">
        <v>36.16153</v>
      </c>
      <c r="MJ183" t="n">
        <v>36.21323</v>
      </c>
      <c r="MK183" t="n">
        <v>36.26493</v>
      </c>
      <c r="ML183" t="n">
        <v>36.31664</v>
      </c>
      <c r="MM183" t="n">
        <v>36.36835</v>
      </c>
      <c r="MN183" t="n">
        <v>36.42007</v>
      </c>
      <c r="MO183" t="n">
        <v>36.47179</v>
      </c>
      <c r="MP183" t="n">
        <v>36.52351</v>
      </c>
      <c r="MQ183" t="n">
        <v>36.57524</v>
      </c>
      <c r="MR183" t="n">
        <v>36.62697</v>
      </c>
      <c r="MS183" t="n">
        <v>36.67871</v>
      </c>
      <c r="MT183" t="n">
        <v>36.73046</v>
      </c>
      <c r="MU183" t="n">
        <v>36.78222</v>
      </c>
      <c r="MV183" t="n">
        <v>36.83398</v>
      </c>
      <c r="MW183" t="n">
        <v>36.88575</v>
      </c>
      <c r="MX183" t="n">
        <v>36.93753</v>
      </c>
      <c r="MY183" t="n">
        <v>36.98932</v>
      </c>
      <c r="MZ183" t="n">
        <v>37.04112</v>
      </c>
      <c r="NA183" t="n">
        <v>37.09293</v>
      </c>
      <c r="NB183" t="n">
        <v>37.14474</v>
      </c>
      <c r="NC183" t="n">
        <v>37.19657</v>
      </c>
      <c r="ND183" t="n">
        <v>37.24841</v>
      </c>
      <c r="NE183" t="n">
        <v>37.30026</v>
      </c>
      <c r="NF183" t="n">
        <v>37.35212</v>
      </c>
      <c r="NG183" t="n">
        <v>37.404</v>
      </c>
      <c r="NH183" t="n">
        <v>37.45589</v>
      </c>
      <c r="NI183" t="n">
        <v>37.50779</v>
      </c>
      <c r="NJ183" t="n">
        <v>37.5597</v>
      </c>
      <c r="NK183" t="n">
        <v>37.61163</v>
      </c>
      <c r="NL183" t="n">
        <v>37.66357</v>
      </c>
      <c r="NM183" t="n">
        <v>37.71553</v>
      </c>
      <c r="NN183" t="n">
        <v>37.76751</v>
      </c>
      <c r="NO183" t="n">
        <v>37.8195</v>
      </c>
      <c r="NP183" t="n">
        <v>37.8715</v>
      </c>
      <c r="NQ183" t="n">
        <v>37.92352</v>
      </c>
      <c r="NR183" t="n">
        <v>37.97556</v>
      </c>
      <c r="NS183" t="n">
        <v>38.02762</v>
      </c>
      <c r="NT183" t="n">
        <v>38.0797</v>
      </c>
      <c r="NU183" t="n">
        <v>38.13179</v>
      </c>
      <c r="NV183" t="n">
        <v>38.1839</v>
      </c>
      <c r="NW183" t="n">
        <v>38.23603</v>
      </c>
      <c r="NX183" t="n">
        <v>38.28819</v>
      </c>
      <c r="NY183" t="n">
        <v>38.34036</v>
      </c>
      <c r="NZ183" t="n">
        <v>38.39255</v>
      </c>
      <c r="OA183" t="n">
        <v>38.44476</v>
      </c>
      <c r="OB183" t="n">
        <v>38.497</v>
      </c>
      <c r="OC183" t="n">
        <v>38.54926</v>
      </c>
      <c r="OD183" t="n">
        <v>38.60154</v>
      </c>
      <c r="OE183" t="n">
        <v>38.65384</v>
      </c>
      <c r="OF183" t="n">
        <v>38.70616</v>
      </c>
      <c r="OG183" t="n">
        <v>38.75851</v>
      </c>
      <c r="OH183" t="n">
        <v>38.81088</v>
      </c>
      <c r="OI183" t="n">
        <v>38.86328</v>
      </c>
      <c r="OJ183" t="n">
        <v>38.9157</v>
      </c>
      <c r="OK183" t="n">
        <v>38.96815</v>
      </c>
      <c r="OL183" t="n">
        <v>39.02062</v>
      </c>
      <c r="OM183" t="n">
        <v>39.07312</v>
      </c>
      <c r="ON183" t="n">
        <v>39.12564</v>
      </c>
      <c r="OO183" t="n">
        <v>39.1782</v>
      </c>
      <c r="OP183" t="n">
        <v>39.23078</v>
      </c>
      <c r="OQ183" t="n">
        <v>39.28339</v>
      </c>
      <c r="OR183" t="n">
        <v>39.33602</v>
      </c>
      <c r="OS183" t="n">
        <v>39.38869</v>
      </c>
      <c r="OT183" t="n">
        <v>39.44138</v>
      </c>
      <c r="OU183" t="n">
        <v>39.4941</v>
      </c>
      <c r="OV183" t="n">
        <v>39.54686</v>
      </c>
      <c r="OW183" t="n">
        <v>39.59964</v>
      </c>
      <c r="OX183" t="n">
        <v>39.65245</v>
      </c>
      <c r="OY183" t="n">
        <v>39.7053</v>
      </c>
      <c r="OZ183" t="n">
        <v>39.75818</v>
      </c>
      <c r="PA183" t="n">
        <v>39.81109</v>
      </c>
      <c r="PB183" t="n">
        <v>39.86403</v>
      </c>
      <c r="PC183" t="n">
        <v>39.91701</v>
      </c>
      <c r="PD183" t="n">
        <v>39.97002</v>
      </c>
      <c r="PE183" t="n">
        <v>40.02306</v>
      </c>
      <c r="PF183" t="n">
        <v>40.07614</v>
      </c>
      <c r="PG183" t="n">
        <v>40.12925</v>
      </c>
      <c r="PH183" t="n">
        <v>40.1824</v>
      </c>
      <c r="PI183" t="n">
        <v>40.23558</v>
      </c>
      <c r="PJ183" t="n">
        <v>40.2888</v>
      </c>
      <c r="PK183" t="n">
        <v>40.34206</v>
      </c>
      <c r="PL183" t="n">
        <v>40.39535</v>
      </c>
      <c r="PM183" t="n">
        <v>40.44868</v>
      </c>
      <c r="PN183" t="n">
        <v>40.50204</v>
      </c>
      <c r="PO183" t="n">
        <v>40.55545</v>
      </c>
      <c r="PP183" t="n">
        <v>40.6089</v>
      </c>
      <c r="PQ183" t="n">
        <v>40.66238</v>
      </c>
      <c r="PR183" t="n">
        <v>40.7159</v>
      </c>
      <c r="PS183" t="n">
        <v>40.76947</v>
      </c>
      <c r="PT183" t="n">
        <v>40.82307</v>
      </c>
      <c r="PU183" t="n">
        <v>40.87672</v>
      </c>
      <c r="PV183" t="n">
        <v>40.9304</v>
      </c>
      <c r="PW183" t="n">
        <v>40.98413</v>
      </c>
      <c r="PX183" t="n">
        <v>41.0379</v>
      </c>
      <c r="PY183" t="n">
        <v>41.09172</v>
      </c>
      <c r="PZ183" t="n">
        <v>41.14557</v>
      </c>
      <c r="QA183" t="n">
        <v>41.19947</v>
      </c>
      <c r="QB183" t="n">
        <v>41.25342</v>
      </c>
      <c r="QC183" t="n">
        <v>41.30741</v>
      </c>
      <c r="QD183" t="n">
        <v>41.36144</v>
      </c>
      <c r="QE183" t="n">
        <v>41.41552</v>
      </c>
      <c r="QF183" t="n">
        <v>41.46965</v>
      </c>
      <c r="QG183" t="n">
        <v>41.52382</v>
      </c>
      <c r="QH183" t="n">
        <v>41.57804</v>
      </c>
      <c r="QI183" t="n">
        <v>41.6323</v>
      </c>
      <c r="QJ183" t="n">
        <v>41.68661</v>
      </c>
      <c r="QK183" t="n">
        <v>41.74098</v>
      </c>
      <c r="QL183" t="n">
        <v>41.79539</v>
      </c>
      <c r="QM183" t="n">
        <v>41.84985</v>
      </c>
      <c r="QN183" t="n">
        <v>41.90435</v>
      </c>
      <c r="QO183" t="n">
        <v>41.95892</v>
      </c>
      <c r="QP183" t="n">
        <v>42.01352</v>
      </c>
      <c r="QQ183" t="n">
        <v>42.06818</v>
      </c>
      <c r="QR183" t="n">
        <v>42.1229</v>
      </c>
      <c r="QS183" t="n">
        <v>42.17766</v>
      </c>
      <c r="QT183" t="n">
        <v>42.23248</v>
      </c>
      <c r="QU183" t="n">
        <v>42.28735</v>
      </c>
      <c r="QV183" t="n">
        <v>42.34227</v>
      </c>
      <c r="QW183" t="n">
        <v>42.39725</v>
      </c>
      <c r="QX183" t="n">
        <v>42.45228</v>
      </c>
      <c r="QY183" t="n">
        <v>42.50736</v>
      </c>
      <c r="QZ183" t="n">
        <v>42.5625</v>
      </c>
      <c r="RA183" t="n">
        <v>42.6177</v>
      </c>
      <c r="RB183" t="n">
        <v>42.67295</v>
      </c>
      <c r="RC183" t="n">
        <v>42.72826</v>
      </c>
      <c r="RD183" t="n">
        <v>42.78363</v>
      </c>
      <c r="RE183" t="n">
        <v>42.83905</v>
      </c>
      <c r="RF183" t="n">
        <v>42.89454</v>
      </c>
      <c r="RG183" t="n">
        <v>42.95008</v>
      </c>
      <c r="RH183" t="n">
        <v>43.00568</v>
      </c>
      <c r="RI183" t="n">
        <v>43.06134</v>
      </c>
      <c r="RJ183" t="n">
        <v>43.11706</v>
      </c>
      <c r="RK183" t="n">
        <v>43.17284</v>
      </c>
      <c r="RL183" t="n">
        <v>43.22868</v>
      </c>
      <c r="RM183" t="n">
        <v>43.28459</v>
      </c>
      <c r="RN183" t="n">
        <v>43.34055</v>
      </c>
      <c r="RO183" t="n">
        <v>43.39658</v>
      </c>
      <c r="RP183" t="n">
        <v>43.45267</v>
      </c>
      <c r="RQ183" t="n">
        <v>43.50883</v>
      </c>
      <c r="RR183" t="n">
        <v>43.56505</v>
      </c>
      <c r="RS183" t="n">
        <v>43.62133</v>
      </c>
      <c r="RT183" t="n">
        <v>43.67768</v>
      </c>
      <c r="RU183" t="n">
        <v>43.7341</v>
      </c>
      <c r="RV183" t="n">
        <v>43.79058</v>
      </c>
      <c r="RW183" t="n">
        <v>43.84713</v>
      </c>
      <c r="RX183" t="n">
        <v>43.90375</v>
      </c>
      <c r="RY183" t="n">
        <v>43.96043</v>
      </c>
      <c r="RZ183" t="n">
        <v>44.01719</v>
      </c>
      <c r="SA183" t="n">
        <v>44.07401</v>
      </c>
      <c r="SB183" t="n">
        <v>44.1309</v>
      </c>
      <c r="SC183" t="n">
        <v>44.18786</v>
      </c>
      <c r="SD183" t="n">
        <v>44.24489</v>
      </c>
      <c r="SE183" t="n">
        <v>44.30199</v>
      </c>
      <c r="SF183" t="n">
        <v>44.35917</v>
      </c>
      <c r="SG183" t="n">
        <v>44.41642</v>
      </c>
      <c r="SH183" t="n">
        <v>44.47374</v>
      </c>
      <c r="SI183" t="n">
        <v>44.53113</v>
      </c>
      <c r="SJ183" t="n">
        <v>44.5886</v>
      </c>
      <c r="SK183" t="n">
        <v>44.64614</v>
      </c>
      <c r="SL183" t="n">
        <v>44.70375</v>
      </c>
      <c r="SM183" t="n">
        <v>44.76144</v>
      </c>
      <c r="SN183" t="n">
        <v>44.81921</v>
      </c>
      <c r="SO183" t="n">
        <v>44.87706</v>
      </c>
      <c r="SP183" t="n">
        <v>44.93497</v>
      </c>
      <c r="SQ183" t="n">
        <v>44.99297</v>
      </c>
      <c r="SR183" t="n">
        <v>45.05105</v>
      </c>
      <c r="SS183" t="n">
        <v>45.10921</v>
      </c>
      <c r="ST183" t="n">
        <v>45.16745</v>
      </c>
      <c r="SU183" t="n">
        <v>45.22576</v>
      </c>
      <c r="SV183" t="n">
        <v>45.28416</v>
      </c>
      <c r="SW183" t="n">
        <v>45.34264</v>
      </c>
      <c r="SX183" t="n">
        <v>45.4012</v>
      </c>
      <c r="SY183" t="n">
        <v>45.45984</v>
      </c>
      <c r="SZ183" t="n">
        <v>45.51856</v>
      </c>
      <c r="TA183" t="n">
        <v>45.57737</v>
      </c>
      <c r="TB183" t="n">
        <v>45.63626</v>
      </c>
      <c r="TC183" t="n">
        <v>45.69524</v>
      </c>
      <c r="TD183" t="n">
        <v>45.7543</v>
      </c>
      <c r="TE183" t="n">
        <v>45.81345</v>
      </c>
      <c r="TF183" t="n">
        <v>45.87269</v>
      </c>
      <c r="TG183" t="n">
        <v>45.93201</v>
      </c>
      <c r="TH183" t="n">
        <v>45.99142</v>
      </c>
      <c r="TI183" t="n">
        <v>46.05093</v>
      </c>
      <c r="TJ183" t="n">
        <v>46.11052</v>
      </c>
      <c r="TK183" t="n">
        <v>46.17019</v>
      </c>
      <c r="TL183" t="n">
        <v>46.22996</v>
      </c>
      <c r="TM183" t="n">
        <v>46.28982</v>
      </c>
      <c r="TN183" t="n">
        <v>46.34977</v>
      </c>
      <c r="TO183" t="n">
        <v>46.40982</v>
      </c>
      <c r="TP183" t="n">
        <v>46.46996</v>
      </c>
      <c r="TQ183" t="n">
        <v>46.53019</v>
      </c>
      <c r="TR183" t="n">
        <v>46.59051</v>
      </c>
      <c r="TS183" t="n">
        <v>46.65093</v>
      </c>
      <c r="TT183" t="n">
        <v>46.71145</v>
      </c>
      <c r="TU183" t="n">
        <v>46.77206</v>
      </c>
      <c r="TV183" t="n">
        <v>46.83277</v>
      </c>
      <c r="TW183" t="n">
        <v>46.89358</v>
      </c>
      <c r="TX183" t="n">
        <v>46.95448</v>
      </c>
      <c r="TY183" t="n">
        <v>47.01549</v>
      </c>
      <c r="TZ183" t="n">
        <v>47.07659</v>
      </c>
      <c r="UA183" t="n">
        <v>47.13779</v>
      </c>
      <c r="UB183" t="n">
        <v>47.1991</v>
      </c>
      <c r="UC183" t="n">
        <v>47.26051</v>
      </c>
      <c r="UD183" t="n">
        <v>47.32202</v>
      </c>
      <c r="UE183" t="n">
        <v>47.38363</v>
      </c>
      <c r="UF183" t="n">
        <v>47.44535</v>
      </c>
      <c r="UG183" t="n">
        <v>47.50717</v>
      </c>
      <c r="UH183" t="n">
        <v>47.5691</v>
      </c>
      <c r="UI183" t="n">
        <v>47.63113</v>
      </c>
      <c r="UJ183" t="n">
        <v>47.69327</v>
      </c>
      <c r="UK183" t="n">
        <v>47.75552</v>
      </c>
      <c r="UL183" t="n">
        <v>47.81787</v>
      </c>
      <c r="UM183" t="n">
        <v>47.88033</v>
      </c>
      <c r="UN183" t="n">
        <v>47.94291</v>
      </c>
      <c r="UO183" t="n">
        <v>48.00559</v>
      </c>
      <c r="UP183" t="n">
        <v>48.06839</v>
      </c>
      <c r="UQ183" t="n">
        <v>48.13129</v>
      </c>
      <c r="UR183" t="n">
        <v>48.19432</v>
      </c>
      <c r="US183" t="n">
        <v>48.25745</v>
      </c>
      <c r="UT183" t="n">
        <v>48.3207</v>
      </c>
      <c r="UU183" t="n">
        <v>48.38406</v>
      </c>
      <c r="UV183" t="n">
        <v>48.44754</v>
      </c>
      <c r="UW183" t="n">
        <v>48.51114</v>
      </c>
      <c r="UX183" t="n">
        <v>48.57485</v>
      </c>
      <c r="UY183" t="n">
        <v>48.63868</v>
      </c>
      <c r="UZ183" t="n">
        <v>48.70263</v>
      </c>
      <c r="VA183" t="n">
        <v>48.7667</v>
      </c>
      <c r="VB183" t="n">
        <v>48.83089</v>
      </c>
      <c r="VC183" t="n">
        <v>48.89521</v>
      </c>
      <c r="VD183" t="n">
        <v>48.95964</v>
      </c>
      <c r="VE183" t="n">
        <v>49.0242</v>
      </c>
      <c r="VF183" t="n">
        <v>49.08889</v>
      </c>
      <c r="VG183" t="n">
        <v>49.15369</v>
      </c>
      <c r="VH183" t="n">
        <v>49.21862</v>
      </c>
      <c r="VI183" t="n">
        <v>49.28368</v>
      </c>
      <c r="VJ183" t="n">
        <v>49.34887</v>
      </c>
      <c r="VK183" t="n">
        <v>49.41419</v>
      </c>
      <c r="VL183" t="n">
        <v>49.47963</v>
      </c>
      <c r="VM183" t="n">
        <v>49.54521</v>
      </c>
      <c r="VN183" t="n">
        <v>49.61091</v>
      </c>
      <c r="VO183" t="n">
        <v>49.67675</v>
      </c>
      <c r="VP183" t="n">
        <v>49.74272</v>
      </c>
      <c r="VQ183" t="n">
        <v>49.80882</v>
      </c>
      <c r="VR183" t="n">
        <v>49.87506</v>
      </c>
      <c r="VS183" t="n">
        <v>49.94143</v>
      </c>
      <c r="VT183" t="n">
        <v>50.00794</v>
      </c>
      <c r="VU183" t="n">
        <v>50.07459</v>
      </c>
      <c r="VV183" t="n">
        <v>50.14138</v>
      </c>
      <c r="VW183" t="n">
        <v>50.2083</v>
      </c>
      <c r="VX183" t="n">
        <v>50.27537</v>
      </c>
      <c r="VY183" t="n">
        <v>50.34257</v>
      </c>
      <c r="VZ183" t="n">
        <v>50.40992</v>
      </c>
      <c r="WA183" t="n">
        <v>50.47741</v>
      </c>
      <c r="WB183" t="n">
        <v>50.54505</v>
      </c>
      <c r="WC183" t="n">
        <v>50.61283</v>
      </c>
      <c r="WD183" t="n">
        <v>50.68075</v>
      </c>
      <c r="WE183" t="n">
        <v>50.74883</v>
      </c>
      <c r="WF183" t="n">
        <v>50.81705</v>
      </c>
      <c r="WG183" t="n">
        <v>50.88541</v>
      </c>
      <c r="WH183" t="n">
        <v>50.95394</v>
      </c>
      <c r="WI183" t="n">
        <v>51.02261</v>
      </c>
      <c r="WJ183" t="n">
        <v>51.09143</v>
      </c>
      <c r="WK183" t="n">
        <v>51.16041</v>
      </c>
      <c r="WL183" t="n">
        <v>51.22954</v>
      </c>
      <c r="WM183" t="n">
        <v>51.29882</v>
      </c>
      <c r="WN183" t="n">
        <v>51.36826</v>
      </c>
      <c r="WO183" t="n">
        <v>51.43786</v>
      </c>
      <c r="WP183" t="n">
        <v>51.50762</v>
      </c>
      <c r="WQ183" t="n">
        <v>51.57754</v>
      </c>
      <c r="WR183" t="n">
        <v>51.64762</v>
      </c>
      <c r="WS183" t="n">
        <v>51.71786</v>
      </c>
      <c r="WT183" t="n">
        <v>51.78826</v>
      </c>
      <c r="WU183" t="n">
        <v>51.85883</v>
      </c>
      <c r="WV183" t="n">
        <v>51.92956</v>
      </c>
      <c r="WW183" t="n">
        <v>52.00046</v>
      </c>
      <c r="WX183" t="n">
        <v>52.07153</v>
      </c>
      <c r="WY183" t="n">
        <v>52.14276</v>
      </c>
      <c r="WZ183" t="n">
        <v>52.21416</v>
      </c>
      <c r="XA183" t="n">
        <v>52.28574</v>
      </c>
      <c r="XB183" t="n">
        <v>52.35749</v>
      </c>
      <c r="XC183" t="n">
        <v>52.42941</v>
      </c>
      <c r="XD183" t="n">
        <v>52.50151</v>
      </c>
      <c r="XE183" t="n">
        <v>52.57378</v>
      </c>
      <c r="XF183" t="n">
        <v>52.64623</v>
      </c>
      <c r="XG183" t="n">
        <v>52.71886</v>
      </c>
      <c r="XH183" t="n">
        <v>52.79166</v>
      </c>
      <c r="XI183" t="n">
        <v>52.86465</v>
      </c>
      <c r="XJ183" t="n">
        <v>52.93782</v>
      </c>
      <c r="XK183" t="n">
        <v>53.01117</v>
      </c>
      <c r="XL183" t="n">
        <v>53.08471</v>
      </c>
      <c r="XM183" t="n">
        <v>53.15844</v>
      </c>
      <c r="XN183" t="n">
        <v>53.23235</v>
      </c>
      <c r="XO183" t="n">
        <v>53.30645</v>
      </c>
      <c r="XP183" t="n">
        <v>53.38074</v>
      </c>
      <c r="XQ183" t="n">
        <v>53.45522</v>
      </c>
      <c r="XR183" t="n">
        <v>53.5299</v>
      </c>
      <c r="XS183" t="n">
        <v>53.60477</v>
      </c>
      <c r="XT183" t="n">
        <v>53.67983</v>
      </c>
      <c r="XU183" t="n">
        <v>53.75509</v>
      </c>
      <c r="XV183" t="n">
        <v>53.83055</v>
      </c>
      <c r="XW183" t="n">
        <v>53.90622</v>
      </c>
      <c r="XX183" t="n">
        <v>53.98207</v>
      </c>
      <c r="XY183" t="n">
        <v>54.05814</v>
      </c>
      <c r="XZ183" t="n">
        <v>54.13441</v>
      </c>
      <c r="YA183" t="n">
        <v>54.21088</v>
      </c>
      <c r="YB183" t="n">
        <v>54.28756</v>
      </c>
      <c r="YC183" t="n">
        <v>54.36445</v>
      </c>
      <c r="YD183" t="n">
        <v>54.44155</v>
      </c>
      <c r="YE183" t="n">
        <v>54.51886</v>
      </c>
      <c r="YF183" t="n">
        <v>54.59639</v>
      </c>
      <c r="YG183" t="n">
        <v>54.67413</v>
      </c>
      <c r="YH183" t="n">
        <v>54.75208</v>
      </c>
      <c r="YI183" t="n">
        <v>54.83026</v>
      </c>
      <c r="YJ183" t="n">
        <v>54.90865</v>
      </c>
      <c r="YK183" t="n">
        <v>54.98726</v>
      </c>
      <c r="YL183" t="n">
        <v>55.0661</v>
      </c>
      <c r="YM183" t="n">
        <v>55.14516</v>
      </c>
      <c r="YN183" t="n">
        <v>55.22445</v>
      </c>
      <c r="YO183" t="n">
        <v>55.30397</v>
      </c>
      <c r="YP183" t="n">
        <v>55.38371</v>
      </c>
      <c r="YQ183" t="n">
        <v>55.46369</v>
      </c>
      <c r="YR183" t="n">
        <v>55.5439</v>
      </c>
      <c r="YS183" t="n">
        <v>55.62434</v>
      </c>
      <c r="YT183" t="n">
        <v>55.70502</v>
      </c>
      <c r="YU183" t="n">
        <v>55.78594</v>
      </c>
      <c r="YV183" t="n">
        <v>55.8671</v>
      </c>
      <c r="YW183" t="n">
        <v>55.9485</v>
      </c>
      <c r="YX183" t="n">
        <v>56.03015</v>
      </c>
      <c r="YY183" t="n">
        <v>56.11204</v>
      </c>
      <c r="YZ183" t="n">
        <v>56.19418</v>
      </c>
      <c r="ZA183" t="n">
        <v>56.27656</v>
      </c>
      <c r="ZB183" t="n">
        <v>56.3592</v>
      </c>
      <c r="ZC183" t="n">
        <v>56.44209</v>
      </c>
      <c r="ZD183" t="n">
        <v>56.52524</v>
      </c>
      <c r="ZE183" t="n">
        <v>56.60864</v>
      </c>
      <c r="ZF183" t="n">
        <v>56.6923</v>
      </c>
      <c r="ZG183" t="n">
        <v>56.77623</v>
      </c>
      <c r="ZH183" t="n">
        <v>56.86041</v>
      </c>
      <c r="ZI183" t="n">
        <v>56.94486</v>
      </c>
      <c r="ZJ183" t="n">
        <v>57.02958</v>
      </c>
      <c r="ZK183" t="n">
        <v>57.11457</v>
      </c>
      <c r="ZL183" t="n">
        <v>57.19983</v>
      </c>
      <c r="ZM183" t="n">
        <v>57.28536</v>
      </c>
      <c r="ZN183" t="n">
        <v>57.37117</v>
      </c>
      <c r="ZO183" t="n">
        <v>57.45725</v>
      </c>
      <c r="ZP183" t="n">
        <v>57.54362</v>
      </c>
      <c r="ZQ183" t="n">
        <v>57.63027</v>
      </c>
      <c r="ZR183" t="n">
        <v>57.7172</v>
      </c>
      <c r="ZS183" t="n">
        <v>57.80442</v>
      </c>
      <c r="ZT183" t="n">
        <v>57.89193</v>
      </c>
      <c r="ZU183" t="n">
        <v>57.97972</v>
      </c>
      <c r="ZV183" t="n">
        <v>58.06781</v>
      </c>
      <c r="ZW183" t="n">
        <v>58.1562</v>
      </c>
      <c r="ZX183" t="n">
        <v>58.24489</v>
      </c>
      <c r="ZY183" t="n">
        <v>58.33387</v>
      </c>
      <c r="ZZ183" t="n">
        <v>58.42316</v>
      </c>
      <c r="AAA183" t="n">
        <v>58.51276</v>
      </c>
      <c r="AAB183" t="n">
        <v>58.60266</v>
      </c>
      <c r="AAC183" t="n">
        <v>58.69288</v>
      </c>
      <c r="AAD183" t="n">
        <v>58.78341</v>
      </c>
      <c r="AAE183" t="n">
        <v>58.87425</v>
      </c>
      <c r="AAF183" t="n">
        <v>58.96541</v>
      </c>
      <c r="AAG183" t="n">
        <v>59.05689</v>
      </c>
      <c r="AAH183" t="n">
        <v>59.1487</v>
      </c>
      <c r="AAI183" t="n">
        <v>59.24083</v>
      </c>
      <c r="AAJ183" t="n">
        <v>59.33329</v>
      </c>
      <c r="AAK183" t="n">
        <v>59.42608</v>
      </c>
      <c r="AAL183" t="n">
        <v>59.51921</v>
      </c>
      <c r="AAM183" t="n">
        <v>59.61267</v>
      </c>
      <c r="AAN183" t="n">
        <v>59.70647</v>
      </c>
      <c r="AAO183" t="n">
        <v>59.80062</v>
      </c>
      <c r="AAP183" t="n">
        <v>59.89511</v>
      </c>
      <c r="AAQ183" t="n">
        <v>59.98995</v>
      </c>
      <c r="AAR183" t="n">
        <v>60.08514</v>
      </c>
      <c r="AAS183" t="n">
        <v>60.18069</v>
      </c>
      <c r="AAT183" t="n">
        <v>60.2766</v>
      </c>
      <c r="AAU183" t="n">
        <v>60.37286</v>
      </c>
      <c r="AAV183" t="n">
        <v>60.46949</v>
      </c>
      <c r="AAW183" t="n">
        <v>60.56649</v>
      </c>
      <c r="AAX183" t="n">
        <v>60.66386</v>
      </c>
      <c r="AAY183" t="n">
        <v>60.7616</v>
      </c>
      <c r="AAZ183" t="n">
        <v>60.85971</v>
      </c>
      <c r="ABA183" t="n">
        <v>60.95821</v>
      </c>
      <c r="ABB183" t="n">
        <v>61.05709</v>
      </c>
      <c r="ABC183" t="n">
        <v>61.15636</v>
      </c>
      <c r="ABD183" t="n">
        <v>61.25601</v>
      </c>
      <c r="ABE183" t="n">
        <v>61.35606</v>
      </c>
      <c r="ABF183" t="n">
        <v>61.45651</v>
      </c>
      <c r="ABG183" t="n">
        <v>61.55736</v>
      </c>
      <c r="ABH183" t="n">
        <v>61.65861</v>
      </c>
      <c r="ABI183" t="n">
        <v>61.76027</v>
      </c>
      <c r="ABJ183" t="n">
        <v>61.86234</v>
      </c>
      <c r="ABK183" t="n">
        <v>61.96482</v>
      </c>
      <c r="ABL183" t="n">
        <v>62.06773</v>
      </c>
      <c r="ABM183" t="n">
        <v>62.17106</v>
      </c>
      <c r="ABN183" t="n">
        <v>62.27481</v>
      </c>
      <c r="ABO183" t="n">
        <v>62.37899</v>
      </c>
      <c r="ABP183" t="n">
        <v>62.48362</v>
      </c>
      <c r="ABQ183" t="n">
        <v>62.58867</v>
      </c>
      <c r="ABR183" t="n">
        <v>62.69417</v>
      </c>
      <c r="ABS183" t="n">
        <v>62.80012</v>
      </c>
      <c r="ABT183" t="n">
        <v>62.90651</v>
      </c>
      <c r="ABU183" t="n">
        <v>63.01336</v>
      </c>
      <c r="ABV183" t="n">
        <v>63.12067</v>
      </c>
      <c r="ABW183" t="n">
        <v>63.22845</v>
      </c>
      <c r="ABX183" t="n">
        <v>63.33669</v>
      </c>
      <c r="ABY183" t="n">
        <v>63.4454</v>
      </c>
      <c r="ABZ183" t="n">
        <v>63.55459</v>
      </c>
      <c r="ACA183" t="n">
        <v>63.66426</v>
      </c>
      <c r="ACB183" t="n">
        <v>63.77442</v>
      </c>
      <c r="ACC183" t="n">
        <v>63.88507</v>
      </c>
      <c r="ACD183" t="n">
        <v>63.99621</v>
      </c>
      <c r="ACE183" t="n">
        <v>64.10786</v>
      </c>
      <c r="ACF183" t="n">
        <v>64.22</v>
      </c>
      <c r="ACG183" t="n">
        <v>64.33266</v>
      </c>
      <c r="ACH183" t="n">
        <v>64.44583</v>
      </c>
      <c r="ACI183" t="n">
        <v>64.55952000000001</v>
      </c>
      <c r="ACJ183" t="n">
        <v>64.67374</v>
      </c>
      <c r="ACK183" t="n">
        <v>64.78849</v>
      </c>
      <c r="ACL183" t="n">
        <v>64.90376999999999</v>
      </c>
      <c r="ACM183" t="n">
        <v>65.0196</v>
      </c>
      <c r="ACN183" t="n">
        <v>65.13596</v>
      </c>
      <c r="ACO183" t="n">
        <v>65.25288</v>
      </c>
      <c r="ACP183" t="n">
        <v>65.37036999999999</v>
      </c>
      <c r="ACQ183" t="n">
        <v>65.4884</v>
      </c>
      <c r="ACR183" t="n">
        <v>65.60702000000001</v>
      </c>
      <c r="ACS183" t="n">
        <v>65.72620000000001</v>
      </c>
      <c r="ACT183" t="n">
        <v>65.84596000000001</v>
      </c>
      <c r="ACU183" t="n">
        <v>65.96632</v>
      </c>
      <c r="ACV183" t="n">
        <v>66.08726</v>
      </c>
      <c r="ACW183" t="n">
        <v>66.2088</v>
      </c>
      <c r="ACX183" t="n">
        <v>66.33095</v>
      </c>
      <c r="ACY183" t="n">
        <v>66.4537</v>
      </c>
      <c r="ACZ183" t="n">
        <v>66.57708</v>
      </c>
      <c r="ADA183" t="n">
        <v>66.70107</v>
      </c>
      <c r="ADB183" t="n">
        <v>66.82571</v>
      </c>
      <c r="ADC183" t="n">
        <v>66.95097</v>
      </c>
      <c r="ADD183" t="n">
        <v>67.07688</v>
      </c>
      <c r="ADE183" t="n">
        <v>67.20344</v>
      </c>
      <c r="ADF183" t="n">
        <v>67.33065999999999</v>
      </c>
      <c r="ADG183" t="n">
        <v>67.45854</v>
      </c>
      <c r="ADH183" t="n">
        <v>67.58710000000001</v>
      </c>
      <c r="ADI183" t="n">
        <v>67.71633</v>
      </c>
      <c r="ADJ183" t="n">
        <v>67.84626</v>
      </c>
      <c r="ADK183" t="n">
        <v>67.97687999999999</v>
      </c>
      <c r="ADL183" t="n">
        <v>68.10818999999999</v>
      </c>
      <c r="ADM183" t="n">
        <v>68.24023</v>
      </c>
      <c r="ADN183" t="n">
        <v>68.37297</v>
      </c>
      <c r="ADO183" t="n">
        <v>68.50645</v>
      </c>
      <c r="ADP183" t="n">
        <v>68.64066</v>
      </c>
      <c r="ADQ183" t="n">
        <v>68.7756</v>
      </c>
      <c r="ADR183" t="n">
        <v>68.91131</v>
      </c>
      <c r="ADS183" t="n">
        <v>69.04777</v>
      </c>
      <c r="ADT183" t="n">
        <v>69.185</v>
      </c>
      <c r="ADU183" t="n">
        <v>69.32301</v>
      </c>
      <c r="ADV183" t="n">
        <v>69.4618</v>
      </c>
      <c r="ADW183" t="n">
        <v>69.60138999999999</v>
      </c>
      <c r="ADX183" t="n">
        <v>69.74178000000001</v>
      </c>
      <c r="ADY183" t="n">
        <v>69.883</v>
      </c>
      <c r="ADZ183" t="n">
        <v>70.02502</v>
      </c>
      <c r="AEA183" t="n">
        <v>70.16789</v>
      </c>
      <c r="AEB183" t="n">
        <v>70.3116</v>
      </c>
      <c r="AEC183" t="n">
        <v>70.45616</v>
      </c>
      <c r="AED183" t="n">
        <v>70.60159</v>
      </c>
      <c r="AEE183" t="n">
        <v>70.74789</v>
      </c>
      <c r="AEF183" t="n">
        <v>70.89507</v>
      </c>
      <c r="AEG183" t="n">
        <v>71.04315</v>
      </c>
      <c r="AEH183" t="n">
        <v>71.19215</v>
      </c>
      <c r="AEI183" t="n">
        <v>71.34205</v>
      </c>
      <c r="AEJ183" t="n">
        <v>71.49288</v>
      </c>
      <c r="AEK183" t="n">
        <v>71.64466</v>
      </c>
      <c r="AEL183" t="n">
        <v>71.79738999999999</v>
      </c>
      <c r="AEM183" t="n">
        <v>71.95108</v>
      </c>
      <c r="AEN183" t="n">
        <v>72.10575</v>
      </c>
      <c r="AEO183" t="n">
        <v>72.26141</v>
      </c>
      <c r="AEP183" t="n">
        <v>72.41808</v>
      </c>
      <c r="AEQ183" t="n">
        <v>72.57575</v>
      </c>
      <c r="AER183" t="n">
        <v>72.73446</v>
      </c>
      <c r="AES183" t="n">
        <v>72.89421</v>
      </c>
      <c r="AET183" t="n">
        <v>73.05501</v>
      </c>
      <c r="AEU183" t="n">
        <v>73.21688</v>
      </c>
      <c r="AEV183" t="n">
        <v>73.37984</v>
      </c>
      <c r="AEW183" t="n">
        <v>73.54389</v>
      </c>
      <c r="AEX183" t="n">
        <v>73.70905</v>
      </c>
      <c r="AEY183" t="n">
        <v>73.87533999999999</v>
      </c>
      <c r="AEZ183" t="n">
        <v>74.04277999999999</v>
      </c>
      <c r="AFA183" t="n">
        <v>74.21137</v>
      </c>
      <c r="AFB183" t="n">
        <v>74.38114</v>
      </c>
      <c r="AFC183" t="n">
        <v>74.5521</v>
      </c>
      <c r="AFD183" t="n">
        <v>74.72426</v>
      </c>
      <c r="AFE183" t="n">
        <v>74.89765</v>
      </c>
      <c r="AFF183" t="n">
        <v>75.07227</v>
      </c>
      <c r="AFG183" t="n">
        <v>75.24816</v>
      </c>
      <c r="AFH183" t="n">
        <v>75.42532</v>
      </c>
      <c r="AFI183" t="n">
        <v>75.60378</v>
      </c>
      <c r="AFJ183" t="n">
        <v>75.78355000000001</v>
      </c>
      <c r="AFK183" t="n">
        <v>75.96465000000001</v>
      </c>
      <c r="AFL183" t="n">
        <v>76.14709999999999</v>
      </c>
      <c r="AFM183" t="n">
        <v>76.33092000000001</v>
      </c>
      <c r="AFN183" t="n">
        <v>76.51613999999999</v>
      </c>
      <c r="AFO183" t="n">
        <v>76.70276</v>
      </c>
      <c r="AFP183" t="n">
        <v>76.89082000000001</v>
      </c>
      <c r="AFQ183" t="n">
        <v>77.08033</v>
      </c>
      <c r="AFR183" t="n">
        <v>77.27132</v>
      </c>
      <c r="AFS183" t="n">
        <v>77.46380000000001</v>
      </c>
      <c r="AFT183" t="n">
        <v>77.65781</v>
      </c>
      <c r="AFU183" t="n">
        <v>77.85336</v>
      </c>
      <c r="AFV183" t="n">
        <v>78.05047999999999</v>
      </c>
      <c r="AFW183" t="n">
        <v>78.24919</v>
      </c>
      <c r="AFX183" t="n">
        <v>78.44952000000001</v>
      </c>
      <c r="AFY183" t="n">
        <v>78.6515</v>
      </c>
      <c r="AFZ183" t="n">
        <v>78.85514000000001</v>
      </c>
      <c r="AGA183" t="n">
        <v>79.06048</v>
      </c>
      <c r="AGB183" t="n">
        <v>79.26755</v>
      </c>
      <c r="AGC183" t="n">
        <v>79.47636</v>
      </c>
      <c r="AGD183" t="n">
        <v>79.68696</v>
      </c>
      <c r="AGE183" t="n">
        <v>79.89936</v>
      </c>
      <c r="AGF183" t="n">
        <v>80.11360999999999</v>
      </c>
      <c r="AGG183" t="n">
        <v>80.32973</v>
      </c>
      <c r="AGH183" t="n">
        <v>80.54774</v>
      </c>
      <c r="AGI183" t="n">
        <v>80.7677</v>
      </c>
      <c r="AGJ183" t="n">
        <v>80.98962</v>
      </c>
      <c r="AGK183" t="n">
        <v>81.21353999999999</v>
      </c>
      <c r="AGL183" t="n">
        <v>81.43949000000001</v>
      </c>
      <c r="AGM183" t="n">
        <v>81.66752</v>
      </c>
      <c r="AGN183" t="n">
        <v>81.89765</v>
      </c>
      <c r="AGO183" t="n">
        <v>82.12994</v>
      </c>
      <c r="AGP183" t="n">
        <v>82.3644</v>
      </c>
      <c r="AGQ183" t="n">
        <v>82.60108</v>
      </c>
      <c r="AGR183" t="n">
        <v>82.84003</v>
      </c>
      <c r="AGS183" t="n">
        <v>83.08128000000001</v>
      </c>
      <c r="AGT183" t="n">
        <v>83.32487</v>
      </c>
      <c r="AGU183" t="n">
        <v>83.57086</v>
      </c>
      <c r="AGV183" t="n">
        <v>83.81928000000001</v>
      </c>
      <c r="AGW183" t="n">
        <v>84.07019</v>
      </c>
      <c r="AGX183" t="n">
        <v>84.32362000000001</v>
      </c>
      <c r="AGY183" t="n">
        <v>84.57962000000001</v>
      </c>
      <c r="AGZ183" t="n">
        <v>84.83826000000001</v>
      </c>
      <c r="AHA183" t="n">
        <v>85.09956</v>
      </c>
      <c r="AHB183" t="n">
        <v>85.36360000000001</v>
      </c>
      <c r="AHC183" t="n">
        <v>85.63042</v>
      </c>
      <c r="AHD183" t="n">
        <v>85.90008</v>
      </c>
      <c r="AHE183" t="n">
        <v>86.17264</v>
      </c>
      <c r="AHF183" t="n">
        <v>86.44815</v>
      </c>
      <c r="AHG183" t="n">
        <v>86.72668</v>
      </c>
      <c r="AHH183" t="n">
        <v>87.00829</v>
      </c>
      <c r="AHI183" t="n">
        <v>87.29304</v>
      </c>
      <c r="AHJ183" t="n">
        <v>87.58099</v>
      </c>
      <c r="AHK183" t="n">
        <v>87.87223</v>
      </c>
      <c r="AHL183" t="n">
        <v>88.16681</v>
      </c>
      <c r="AHM183" t="n">
        <v>88.46481</v>
      </c>
      <c r="AHN183" t="n">
        <v>88.76631</v>
      </c>
      <c r="AHO183" t="n">
        <v>89.07138</v>
      </c>
      <c r="AHP183" t="n">
        <v>89.3801</v>
      </c>
      <c r="AHQ183" t="n">
        <v>89.69256</v>
      </c>
      <c r="AHR183" t="n">
        <v>90.00883</v>
      </c>
      <c r="AHS183" t="n">
        <v>90.32901</v>
      </c>
      <c r="AHT183" t="n">
        <v>90.65318000000001</v>
      </c>
      <c r="AHU183" t="n">
        <v>90.98145</v>
      </c>
      <c r="AHV183" t="n">
        <v>91.3139</v>
      </c>
      <c r="AHW183" t="n">
        <v>91.65064</v>
      </c>
      <c r="AHX183" t="n">
        <v>91.99178000000001</v>
      </c>
      <c r="AHY183" t="n">
        <v>92.33741000000001</v>
      </c>
      <c r="AHZ183" t="n">
        <v>92.68764</v>
      </c>
      <c r="AIA183" t="n">
        <v>93.04259999999999</v>
      </c>
      <c r="AIB183" t="n">
        <v>93.40241</v>
      </c>
      <c r="AIC183" t="n">
        <v>93.76718</v>
      </c>
      <c r="AID183" t="n">
        <v>94.13705</v>
      </c>
      <c r="AIE183" t="n">
        <v>94.51214</v>
      </c>
      <c r="AIF183" t="n">
        <v>94.89259</v>
      </c>
      <c r="AIG183" t="n">
        <v>95.27856</v>
      </c>
      <c r="AIH183" t="n">
        <v>95.67017</v>
      </c>
      <c r="AII183" t="n">
        <v>96.0676</v>
      </c>
      <c r="AIJ183" t="n">
        <v>96.471</v>
      </c>
      <c r="AIK183" t="n">
        <v>96.88052999999999</v>
      </c>
      <c r="AIL183" t="n">
        <v>97.29638</v>
      </c>
      <c r="AIM183" t="n">
        <v>97.71872</v>
      </c>
      <c r="AIN183" t="n">
        <v>98.14774</v>
      </c>
      <c r="AIO183" t="n">
        <v>98.58363</v>
      </c>
      <c r="AIP183" t="n">
        <v>99.0266</v>
      </c>
      <c r="AIQ183" t="n">
        <v>99.47687000000001</v>
      </c>
      <c r="AIR183" t="n">
        <v>99.93465</v>
      </c>
      <c r="AIS183" t="n">
        <v>100.40018</v>
      </c>
      <c r="AIT183" t="n">
        <v>100.8737</v>
      </c>
      <c r="AIU183" t="n">
        <v>101.35546</v>
      </c>
      <c r="AIV183" t="n">
        <v>101.84574</v>
      </c>
      <c r="AIW183" t="n">
        <v>102.3448</v>
      </c>
      <c r="AIX183" t="n">
        <v>102.85294</v>
      </c>
      <c r="AIY183" t="n">
        <v>103.37048</v>
      </c>
      <c r="AIZ183" t="n">
        <v>103.89771</v>
      </c>
      <c r="AJA183" t="n">
        <v>104.43499</v>
      </c>
      <c r="AJB183" t="n">
        <v>104.98266</v>
      </c>
      <c r="AJC183" t="n">
        <v>105.5411</v>
      </c>
      <c r="AJD183" t="n">
        <v>106.11069</v>
      </c>
      <c r="AJE183" t="n">
        <v>106.69186</v>
      </c>
      <c r="AJF183" t="n">
        <v>107.28501</v>
      </c>
      <c r="AJG183" t="n">
        <v>107.89063</v>
      </c>
      <c r="AJH183" t="n">
        <v>108.50919</v>
      </c>
      <c r="AJI183" t="n">
        <v>109.14119</v>
      </c>
      <c r="AJJ183" t="n">
        <v>109.78719</v>
      </c>
      <c r="AJK183" t="n">
        <v>110.44773</v>
      </c>
      <c r="AJL183" t="n">
        <v>111.12344</v>
      </c>
      <c r="AJM183" t="n">
        <v>111.81494</v>
      </c>
      <c r="AJN183" t="n">
        <v>112.52293</v>
      </c>
      <c r="AJO183" t="n">
        <v>113.24812</v>
      </c>
      <c r="AJP183" t="n">
        <v>113.99127</v>
      </c>
      <c r="AJQ183" t="n">
        <v>114.75322</v>
      </c>
      <c r="AJR183" t="n">
        <v>115.53483</v>
      </c>
      <c r="AJS183" t="n">
        <v>116.33703</v>
      </c>
      <c r="AJT183" t="n">
        <v>117.16082</v>
      </c>
      <c r="AJU183" t="n">
        <v>118.00727</v>
      </c>
      <c r="AJV183" t="n">
        <v>118.87753</v>
      </c>
      <c r="AJW183" t="n">
        <v>119.77282</v>
      </c>
      <c r="AJX183" t="n">
        <v>120.69447</v>
      </c>
      <c r="AJY183" t="n">
        <v>121.64391</v>
      </c>
      <c r="AJZ183" t="n">
        <v>122.62266</v>
      </c>
      <c r="AKA183" t="n">
        <v>123.63239</v>
      </c>
      <c r="AKB183" t="n">
        <v>124.67492</v>
      </c>
      <c r="AKC183" t="n">
        <v>125.75219</v>
      </c>
      <c r="AKD183" t="n">
        <v>126.86633</v>
      </c>
      <c r="AKE183" t="n">
        <v>128.01967</v>
      </c>
      <c r="AKF183" t="n">
        <v>129.21472</v>
      </c>
      <c r="AKG183" t="n">
        <v>130.45428</v>
      </c>
      <c r="AKH183" t="n">
        <v>131.74141</v>
      </c>
      <c r="AKI183" t="n">
        <v>133.07942</v>
      </c>
      <c r="AKJ183" t="n">
        <v>134.47206</v>
      </c>
      <c r="AKK183" t="n">
        <v>135.92342</v>
      </c>
      <c r="AKL183" t="n">
        <v>137.43806</v>
      </c>
      <c r="AKM183" t="n">
        <v>139.02109</v>
      </c>
      <c r="AKN183" t="n">
        <v>140.67818</v>
      </c>
      <c r="AKO183" t="n">
        <v>142.41574</v>
      </c>
      <c r="AKP183" t="n">
        <v>144.24101</v>
      </c>
      <c r="AKQ183" t="n">
        <v>146.16217</v>
      </c>
      <c r="AKR183" t="n">
        <v>148.18854</v>
      </c>
      <c r="AKS183" t="n">
        <v>150.33083</v>
      </c>
      <c r="AKT183" t="n">
        <v>152.60135</v>
      </c>
      <c r="AKU183" t="n">
        <v>155.01439</v>
      </c>
      <c r="AKV183" t="n">
        <v>157.58664</v>
      </c>
      <c r="AKW183" t="n">
        <v>160.33769</v>
      </c>
      <c r="AKX183" t="n">
        <v>163.29083</v>
      </c>
      <c r="AKY183" t="n">
        <v>166.47397</v>
      </c>
      <c r="AKZ183" t="n">
        <v>169.92081</v>
      </c>
      <c r="ALA183" t="n">
        <v>173.67268</v>
      </c>
      <c r="ALB183" t="n">
        <v>177.78084</v>
      </c>
      <c r="ALC183" t="n">
        <v>182.3098</v>
      </c>
      <c r="ALD183" t="n">
        <v>187.34232</v>
      </c>
      <c r="ALE183" t="n">
        <v>192.98654</v>
      </c>
      <c r="ALF183" t="n">
        <v>199.38741</v>
      </c>
      <c r="ALG183" t="n">
        <v>206.74461</v>
      </c>
      <c r="ALH183" t="n">
        <v>215.34317</v>
      </c>
      <c r="ALI183" t="n">
        <v>225.60803</v>
      </c>
      <c r="ALJ183" t="n">
        <v>238.20934</v>
      </c>
      <c r="ALK183" t="n">
        <v>254.28659</v>
      </c>
      <c r="ALL183" t="n">
        <v>275.99603</v>
      </c>
      <c r="ALM183" t="n">
        <v>308.15439</v>
      </c>
      <c r="ALN183" t="n">
        <v>365.36636</v>
      </c>
      <c r="ALO183" t="n">
        <v>589.15765</v>
      </c>
    </row>
    <row r="184">
      <c r="A184" t="inlineStr">
        <is>
          <t>Greece</t>
        </is>
      </c>
      <c r="B184" t="inlineStr">
        <is>
          <t>GRC</t>
        </is>
      </c>
      <c r="C184" s="13">
        <f>AVERAGE(SI184,SJ184)</f>
        <v/>
      </c>
      <c r="D184" t="n">
        <v>0.4769</v>
      </c>
      <c r="E184" t="n">
        <v>1.19077</v>
      </c>
      <c r="F184" t="n">
        <v>1.79905</v>
      </c>
      <c r="G184" t="n">
        <v>2.27051</v>
      </c>
      <c r="H184" t="n">
        <v>2.66771</v>
      </c>
      <c r="I184" t="n">
        <v>3.12371</v>
      </c>
      <c r="J184" t="n">
        <v>3.59094</v>
      </c>
      <c r="K184" t="n">
        <v>4.0181</v>
      </c>
      <c r="L184" t="n">
        <v>4.56942</v>
      </c>
      <c r="M184" t="n">
        <v>4.76378</v>
      </c>
      <c r="N184" t="n">
        <v>5.15953</v>
      </c>
      <c r="O184" t="n">
        <v>5.60368</v>
      </c>
      <c r="P184" t="n">
        <v>5.83477</v>
      </c>
      <c r="Q184" t="n">
        <v>6.01025</v>
      </c>
      <c r="R184" t="n">
        <v>6.21596</v>
      </c>
      <c r="S184" t="n">
        <v>6.30345</v>
      </c>
      <c r="T184" t="n">
        <v>6.52644</v>
      </c>
      <c r="U184" t="n">
        <v>6.61883</v>
      </c>
      <c r="V184" t="n">
        <v>6.74348</v>
      </c>
      <c r="W184" t="n">
        <v>6.91317</v>
      </c>
      <c r="X184" t="n">
        <v>6.97466</v>
      </c>
      <c r="Y184" t="n">
        <v>7.23872</v>
      </c>
      <c r="Z184" t="n">
        <v>7.49059</v>
      </c>
      <c r="AA184" t="n">
        <v>7.55917</v>
      </c>
      <c r="AB184" t="n">
        <v>7.66701</v>
      </c>
      <c r="AC184" t="n">
        <v>7.88583</v>
      </c>
      <c r="AD184" t="n">
        <v>8.04208</v>
      </c>
      <c r="AE184" t="n">
        <v>8.13607</v>
      </c>
      <c r="AF184" t="n">
        <v>8.27777</v>
      </c>
      <c r="AG184" t="n">
        <v>8.386049999999999</v>
      </c>
      <c r="AH184" t="n">
        <v>8.527229999999999</v>
      </c>
      <c r="AI184" t="n">
        <v>8.630240000000001</v>
      </c>
      <c r="AJ184" t="n">
        <v>8.71346</v>
      </c>
      <c r="AK184" t="n">
        <v>8.80491</v>
      </c>
      <c r="AL184" t="n">
        <v>8.922040000000001</v>
      </c>
      <c r="AM184" t="n">
        <v>9.050929999999999</v>
      </c>
      <c r="AN184" t="n">
        <v>9.213950000000001</v>
      </c>
      <c r="AO184" t="n">
        <v>9.36533</v>
      </c>
      <c r="AP184" t="n">
        <v>9.42057</v>
      </c>
      <c r="AQ184" t="n">
        <v>9.479179999999999</v>
      </c>
      <c r="AR184" t="n">
        <v>9.547980000000001</v>
      </c>
      <c r="AS184" t="n">
        <v>9.590999999999999</v>
      </c>
      <c r="AT184" t="n">
        <v>9.6798</v>
      </c>
      <c r="AU184" t="n">
        <v>9.77486</v>
      </c>
      <c r="AV184" t="n">
        <v>9.82911</v>
      </c>
      <c r="AW184" t="n">
        <v>9.905099999999999</v>
      </c>
      <c r="AX184" t="n">
        <v>9.9831</v>
      </c>
      <c r="AY184" t="n">
        <v>10.06411</v>
      </c>
      <c r="AZ184" t="n">
        <v>10.15848</v>
      </c>
      <c r="BA184" t="n">
        <v>10.19734</v>
      </c>
      <c r="BB184" t="n">
        <v>10.21673</v>
      </c>
      <c r="BC184" t="n">
        <v>10.25215</v>
      </c>
      <c r="BD184" t="n">
        <v>10.36146</v>
      </c>
      <c r="BE184" t="n">
        <v>10.38288</v>
      </c>
      <c r="BF184" t="n">
        <v>10.45639</v>
      </c>
      <c r="BG184" t="n">
        <v>10.57099</v>
      </c>
      <c r="BH184" t="n">
        <v>10.65556</v>
      </c>
      <c r="BI184" t="n">
        <v>10.73701</v>
      </c>
      <c r="BJ184" t="n">
        <v>10.84278</v>
      </c>
      <c r="BK184" t="n">
        <v>10.94877</v>
      </c>
      <c r="BL184" t="n">
        <v>11.02134</v>
      </c>
      <c r="BM184" t="n">
        <v>11.14089</v>
      </c>
      <c r="BN184" t="n">
        <v>11.27308</v>
      </c>
      <c r="BO184" t="n">
        <v>11.36053</v>
      </c>
      <c r="BP184" t="n">
        <v>11.52256</v>
      </c>
      <c r="BQ184" t="n">
        <v>11.62218</v>
      </c>
      <c r="BR184" t="n">
        <v>11.66947</v>
      </c>
      <c r="BS184" t="n">
        <v>11.74397</v>
      </c>
      <c r="BT184" t="n">
        <v>11.79185</v>
      </c>
      <c r="BU184" t="n">
        <v>11.86692</v>
      </c>
      <c r="BV184" t="n">
        <v>11.91989</v>
      </c>
      <c r="BW184" t="n">
        <v>11.98265</v>
      </c>
      <c r="BX184" t="n">
        <v>12.024</v>
      </c>
      <c r="BY184" t="n">
        <v>12.06772</v>
      </c>
      <c r="BZ184" t="n">
        <v>12.14378</v>
      </c>
      <c r="CA184" t="n">
        <v>12.17132</v>
      </c>
      <c r="CB184" t="n">
        <v>12.19326</v>
      </c>
      <c r="CC184" t="n">
        <v>12.22009</v>
      </c>
      <c r="CD184" t="n">
        <v>12.25362</v>
      </c>
      <c r="CE184" t="n">
        <v>12.33651</v>
      </c>
      <c r="CF184" t="n">
        <v>12.37882</v>
      </c>
      <c r="CG184" t="n">
        <v>12.45974</v>
      </c>
      <c r="CH184" t="n">
        <v>12.57347</v>
      </c>
      <c r="CI184" t="n">
        <v>12.62752</v>
      </c>
      <c r="CJ184" t="n">
        <v>12.73752</v>
      </c>
      <c r="CK184" t="n">
        <v>12.76642</v>
      </c>
      <c r="CL184" t="n">
        <v>12.78145</v>
      </c>
      <c r="CM184" t="n">
        <v>12.83426</v>
      </c>
      <c r="CN184" t="n">
        <v>12.8921</v>
      </c>
      <c r="CO184" t="n">
        <v>12.96769</v>
      </c>
      <c r="CP184" t="n">
        <v>13.02448</v>
      </c>
      <c r="CQ184" t="n">
        <v>13.07709</v>
      </c>
      <c r="CR184" t="n">
        <v>13.1019</v>
      </c>
      <c r="CS184" t="n">
        <v>13.14118</v>
      </c>
      <c r="CT184" t="n">
        <v>13.1992</v>
      </c>
      <c r="CU184" t="n">
        <v>13.2268</v>
      </c>
      <c r="CV184" t="n">
        <v>13.26648</v>
      </c>
      <c r="CW184" t="n">
        <v>13.34781</v>
      </c>
      <c r="CX184" t="n">
        <v>13.41308</v>
      </c>
      <c r="CY184" t="n">
        <v>13.46498</v>
      </c>
      <c r="CZ184" t="n">
        <v>13.53913</v>
      </c>
      <c r="DA184" t="n">
        <v>13.59906</v>
      </c>
      <c r="DB184" t="n">
        <v>13.65988</v>
      </c>
      <c r="DC184" t="n">
        <v>13.74435</v>
      </c>
      <c r="DD184" t="n">
        <v>13.81987</v>
      </c>
      <c r="DE184" t="n">
        <v>13.89855</v>
      </c>
      <c r="DF184" t="n">
        <v>13.94005</v>
      </c>
      <c r="DG184" t="n">
        <v>14.02806</v>
      </c>
      <c r="DH184" t="n">
        <v>14.06935</v>
      </c>
      <c r="DI184" t="n">
        <v>14.10907</v>
      </c>
      <c r="DJ184" t="n">
        <v>14.14491</v>
      </c>
      <c r="DK184" t="n">
        <v>14.23245</v>
      </c>
      <c r="DL184" t="n">
        <v>14.29076</v>
      </c>
      <c r="DM184" t="n">
        <v>14.30884</v>
      </c>
      <c r="DN184" t="n">
        <v>14.34958</v>
      </c>
      <c r="DO184" t="n">
        <v>14.39915</v>
      </c>
      <c r="DP184" t="n">
        <v>14.44072</v>
      </c>
      <c r="DQ184" t="n">
        <v>14.51908</v>
      </c>
      <c r="DR184" t="n">
        <v>14.59056</v>
      </c>
      <c r="DS184" t="n">
        <v>14.64575</v>
      </c>
      <c r="DT184" t="n">
        <v>14.67931</v>
      </c>
      <c r="DU184" t="n">
        <v>14.71859</v>
      </c>
      <c r="DV184" t="n">
        <v>14.77782</v>
      </c>
      <c r="DW184" t="n">
        <v>14.82879</v>
      </c>
      <c r="DX184" t="n">
        <v>14.88915</v>
      </c>
      <c r="DY184" t="n">
        <v>14.94217</v>
      </c>
      <c r="DZ184" t="n">
        <v>14.98564</v>
      </c>
      <c r="EA184" t="n">
        <v>15.00753</v>
      </c>
      <c r="EB184" t="n">
        <v>15.03489</v>
      </c>
      <c r="EC184" t="n">
        <v>15.08614</v>
      </c>
      <c r="ED184" t="n">
        <v>15.13798</v>
      </c>
      <c r="EE184" t="n">
        <v>15.19045</v>
      </c>
      <c r="EF184" t="n">
        <v>15.22852</v>
      </c>
      <c r="EG184" t="n">
        <v>15.28284</v>
      </c>
      <c r="EH184" t="n">
        <v>15.30352</v>
      </c>
      <c r="EI184" t="n">
        <v>15.33297</v>
      </c>
      <c r="EJ184" t="n">
        <v>15.37277</v>
      </c>
      <c r="EK184" t="n">
        <v>15.39133</v>
      </c>
      <c r="EL184" t="n">
        <v>15.43456</v>
      </c>
      <c r="EM184" t="n">
        <v>15.50172</v>
      </c>
      <c r="EN184" t="n">
        <v>15.55445</v>
      </c>
      <c r="EO184" t="n">
        <v>15.64129</v>
      </c>
      <c r="EP184" t="n">
        <v>15.72238</v>
      </c>
      <c r="EQ184" t="n">
        <v>15.75723</v>
      </c>
      <c r="ER184" t="n">
        <v>15.79963</v>
      </c>
      <c r="ES184" t="n">
        <v>15.86916</v>
      </c>
      <c r="ET184" t="n">
        <v>15.89644</v>
      </c>
      <c r="EU184" t="n">
        <v>15.95249</v>
      </c>
      <c r="EV184" t="n">
        <v>16.04234</v>
      </c>
      <c r="EW184" t="n">
        <v>16.06408</v>
      </c>
      <c r="EX184" t="n">
        <v>16.08653</v>
      </c>
      <c r="EY184" t="n">
        <v>16.12761</v>
      </c>
      <c r="EZ184" t="n">
        <v>16.17821</v>
      </c>
      <c r="FA184" t="n">
        <v>16.21345</v>
      </c>
      <c r="FB184" t="n">
        <v>16.24275</v>
      </c>
      <c r="FC184" t="n">
        <v>16.26773</v>
      </c>
      <c r="FD184" t="n">
        <v>16.35311</v>
      </c>
      <c r="FE184" t="n">
        <v>16.38889</v>
      </c>
      <c r="FF184" t="n">
        <v>16.41572</v>
      </c>
      <c r="FG184" t="n">
        <v>16.45096</v>
      </c>
      <c r="FH184" t="n">
        <v>16.46915</v>
      </c>
      <c r="FI184" t="n">
        <v>16.50376</v>
      </c>
      <c r="FJ184" t="n">
        <v>16.54923</v>
      </c>
      <c r="FK184" t="n">
        <v>16.59718</v>
      </c>
      <c r="FL184" t="n">
        <v>16.63646</v>
      </c>
      <c r="FM184" t="n">
        <v>16.66006</v>
      </c>
      <c r="FN184" t="n">
        <v>16.69974</v>
      </c>
      <c r="FO184" t="n">
        <v>16.72674</v>
      </c>
      <c r="FP184" t="n">
        <v>16.76166</v>
      </c>
      <c r="FQ184" t="n">
        <v>16.77726</v>
      </c>
      <c r="FR184" t="n">
        <v>16.78551</v>
      </c>
      <c r="FS184" t="n">
        <v>16.84605</v>
      </c>
      <c r="FT184" t="n">
        <v>16.92378</v>
      </c>
      <c r="FU184" t="n">
        <v>16.96632</v>
      </c>
      <c r="FV184" t="n">
        <v>17.04517</v>
      </c>
      <c r="FW184" t="n">
        <v>17.1214</v>
      </c>
      <c r="FX184" t="n">
        <v>17.18446</v>
      </c>
      <c r="FY184" t="n">
        <v>17.25677</v>
      </c>
      <c r="FZ184" t="n">
        <v>17.35368</v>
      </c>
      <c r="GA184" t="n">
        <v>17.40929</v>
      </c>
      <c r="GB184" t="n">
        <v>17.46205</v>
      </c>
      <c r="GC184" t="n">
        <v>17.54803</v>
      </c>
      <c r="GD184" t="n">
        <v>17.61596</v>
      </c>
      <c r="GE184" t="n">
        <v>17.67019</v>
      </c>
      <c r="GF184" t="n">
        <v>17.73163</v>
      </c>
      <c r="GG184" t="n">
        <v>17.77674</v>
      </c>
      <c r="GH184" t="n">
        <v>17.80099</v>
      </c>
      <c r="GI184" t="n">
        <v>17.8292</v>
      </c>
      <c r="GJ184" t="n">
        <v>17.86189</v>
      </c>
      <c r="GK184" t="n">
        <v>17.89994</v>
      </c>
      <c r="GL184" t="n">
        <v>17.92532</v>
      </c>
      <c r="GM184" t="n">
        <v>17.957</v>
      </c>
      <c r="GN184" t="n">
        <v>17.97772</v>
      </c>
      <c r="GO184" t="n">
        <v>18.01488</v>
      </c>
      <c r="GP184" t="n">
        <v>18.10993</v>
      </c>
      <c r="GQ184" t="n">
        <v>18.18043</v>
      </c>
      <c r="GR184" t="n">
        <v>18.23628</v>
      </c>
      <c r="GS184" t="n">
        <v>18.30334</v>
      </c>
      <c r="GT184" t="n">
        <v>18.35666</v>
      </c>
      <c r="GU184" t="n">
        <v>18.438</v>
      </c>
      <c r="GV184" t="n">
        <v>18.47915</v>
      </c>
      <c r="GW184" t="n">
        <v>18.55214</v>
      </c>
      <c r="GX184" t="n">
        <v>18.62496</v>
      </c>
      <c r="GY184" t="n">
        <v>18.64928</v>
      </c>
      <c r="GZ184" t="n">
        <v>18.66403</v>
      </c>
      <c r="HA184" t="n">
        <v>18.69693</v>
      </c>
      <c r="HB184" t="n">
        <v>18.70993</v>
      </c>
      <c r="HC184" t="n">
        <v>18.73495</v>
      </c>
      <c r="HD184" t="n">
        <v>18.75236</v>
      </c>
      <c r="HE184" t="n">
        <v>18.78283</v>
      </c>
      <c r="HF184" t="n">
        <v>18.83497</v>
      </c>
      <c r="HG184" t="n">
        <v>18.8747</v>
      </c>
      <c r="HH184" t="n">
        <v>18.89238</v>
      </c>
      <c r="HI184" t="n">
        <v>18.91578</v>
      </c>
      <c r="HJ184" t="n">
        <v>18.9487</v>
      </c>
      <c r="HK184" t="n">
        <v>18.99729</v>
      </c>
      <c r="HL184" t="n">
        <v>19.04683</v>
      </c>
      <c r="HM184" t="n">
        <v>19.07058</v>
      </c>
      <c r="HN184" t="n">
        <v>19.10445</v>
      </c>
      <c r="HO184" t="n">
        <v>19.149</v>
      </c>
      <c r="HP184" t="n">
        <v>19.22325</v>
      </c>
      <c r="HQ184" t="n">
        <v>19.25573</v>
      </c>
      <c r="HR184" t="n">
        <v>19.29927</v>
      </c>
      <c r="HS184" t="n">
        <v>19.35856</v>
      </c>
      <c r="HT184" t="n">
        <v>19.37672</v>
      </c>
      <c r="HU184" t="n">
        <v>19.3933</v>
      </c>
      <c r="HV184" t="n">
        <v>19.41608</v>
      </c>
      <c r="HW184" t="n">
        <v>19.46862</v>
      </c>
      <c r="HX184" t="n">
        <v>19.50706</v>
      </c>
      <c r="HY184" t="n">
        <v>19.53723</v>
      </c>
      <c r="HZ184" t="n">
        <v>19.58722</v>
      </c>
      <c r="IA184" t="n">
        <v>19.6207</v>
      </c>
      <c r="IB184" t="n">
        <v>19.64171</v>
      </c>
      <c r="IC184" t="n">
        <v>19.69395</v>
      </c>
      <c r="ID184" t="n">
        <v>19.7186</v>
      </c>
      <c r="IE184" t="n">
        <v>19.76285</v>
      </c>
      <c r="IF184" t="n">
        <v>19.82127</v>
      </c>
      <c r="IG184" t="n">
        <v>19.89895</v>
      </c>
      <c r="IH184" t="n">
        <v>19.94393</v>
      </c>
      <c r="II184" t="n">
        <v>19.9993</v>
      </c>
      <c r="IJ184" t="n">
        <v>20.05018</v>
      </c>
      <c r="IK184" t="n">
        <v>20.06619</v>
      </c>
      <c r="IL184" t="n">
        <v>20.1121</v>
      </c>
      <c r="IM184" t="n">
        <v>20.13847</v>
      </c>
      <c r="IN184" t="n">
        <v>20.18528</v>
      </c>
      <c r="IO184" t="n">
        <v>20.26835</v>
      </c>
      <c r="IP184" t="n">
        <v>20.31374</v>
      </c>
      <c r="IQ184" t="n">
        <v>20.35664</v>
      </c>
      <c r="IR184" t="n">
        <v>20.41019</v>
      </c>
      <c r="IS184" t="n">
        <v>20.45436</v>
      </c>
      <c r="IT184" t="n">
        <v>20.48476</v>
      </c>
      <c r="IU184" t="n">
        <v>20.51744</v>
      </c>
      <c r="IV184" t="n">
        <v>20.5494</v>
      </c>
      <c r="IW184" t="n">
        <v>20.58848</v>
      </c>
      <c r="IX184" t="n">
        <v>20.64302</v>
      </c>
      <c r="IY184" t="n">
        <v>20.70174</v>
      </c>
      <c r="IZ184" t="n">
        <v>20.7487</v>
      </c>
      <c r="JA184" t="n">
        <v>20.80041</v>
      </c>
      <c r="JB184" t="n">
        <v>20.83485</v>
      </c>
      <c r="JC184" t="n">
        <v>20.8758</v>
      </c>
      <c r="JD184" t="n">
        <v>20.93326</v>
      </c>
      <c r="JE184" t="n">
        <v>20.97872</v>
      </c>
      <c r="JF184" t="n">
        <v>21.02132</v>
      </c>
      <c r="JG184" t="n">
        <v>21.09354</v>
      </c>
      <c r="JH184" t="n">
        <v>21.15017</v>
      </c>
      <c r="JI184" t="n">
        <v>21.18347</v>
      </c>
      <c r="JJ184" t="n">
        <v>21.23048</v>
      </c>
      <c r="JK184" t="n">
        <v>21.25809</v>
      </c>
      <c r="JL184" t="n">
        <v>21.31364</v>
      </c>
      <c r="JM184" t="n">
        <v>21.34477</v>
      </c>
      <c r="JN184" t="n">
        <v>21.38852</v>
      </c>
      <c r="JO184" t="n">
        <v>21.43323</v>
      </c>
      <c r="JP184" t="n">
        <v>21.47346</v>
      </c>
      <c r="JQ184" t="n">
        <v>21.54276</v>
      </c>
      <c r="JR184" t="n">
        <v>21.59608</v>
      </c>
      <c r="JS184" t="n">
        <v>21.62306</v>
      </c>
      <c r="JT184" t="n">
        <v>21.66285</v>
      </c>
      <c r="JU184" t="n">
        <v>21.69535</v>
      </c>
      <c r="JV184" t="n">
        <v>21.73619</v>
      </c>
      <c r="JW184" t="n">
        <v>21.7843</v>
      </c>
      <c r="JX184" t="n">
        <v>21.82118</v>
      </c>
      <c r="JY184" t="n">
        <v>21.85709</v>
      </c>
      <c r="JZ184" t="n">
        <v>21.93894</v>
      </c>
      <c r="KA184" t="n">
        <v>21.99298</v>
      </c>
      <c r="KB184" t="n">
        <v>22.0308</v>
      </c>
      <c r="KC184" t="n">
        <v>22.05729</v>
      </c>
      <c r="KD184" t="n">
        <v>22.09158</v>
      </c>
      <c r="KE184" t="n">
        <v>22.13089</v>
      </c>
      <c r="KF184" t="n">
        <v>22.14874</v>
      </c>
      <c r="KG184" t="n">
        <v>22.20209</v>
      </c>
      <c r="KH184" t="n">
        <v>22.25726</v>
      </c>
      <c r="KI184" t="n">
        <v>22.2947</v>
      </c>
      <c r="KJ184" t="n">
        <v>22.32784</v>
      </c>
      <c r="KK184" t="n">
        <v>22.36785</v>
      </c>
      <c r="KL184" t="n">
        <v>22.41253</v>
      </c>
      <c r="KM184" t="n">
        <v>22.45539</v>
      </c>
      <c r="KN184" t="n">
        <v>22.514</v>
      </c>
      <c r="KO184" t="n">
        <v>22.5602</v>
      </c>
      <c r="KP184" t="n">
        <v>22.61029</v>
      </c>
      <c r="KQ184" t="n">
        <v>22.64679</v>
      </c>
      <c r="KR184" t="n">
        <v>22.66153</v>
      </c>
      <c r="KS184" t="n">
        <v>22.72037</v>
      </c>
      <c r="KT184" t="n">
        <v>22.78414</v>
      </c>
      <c r="KU184" t="n">
        <v>22.81637</v>
      </c>
      <c r="KV184" t="n">
        <v>22.84397</v>
      </c>
      <c r="KW184" t="n">
        <v>22.85569</v>
      </c>
      <c r="KX184" t="n">
        <v>22.87215</v>
      </c>
      <c r="KY184" t="n">
        <v>22.91366</v>
      </c>
      <c r="KZ184" t="n">
        <v>22.95079</v>
      </c>
      <c r="LA184" t="n">
        <v>23.00602</v>
      </c>
      <c r="LB184" t="n">
        <v>23.06028</v>
      </c>
      <c r="LC184" t="n">
        <v>23.10533</v>
      </c>
      <c r="LD184" t="n">
        <v>23.18547</v>
      </c>
      <c r="LE184" t="n">
        <v>23.23618</v>
      </c>
      <c r="LF184" t="n">
        <v>23.28299</v>
      </c>
      <c r="LG184" t="n">
        <v>23.29714</v>
      </c>
      <c r="LH184" t="n">
        <v>23.34719</v>
      </c>
      <c r="LI184" t="n">
        <v>23.38131</v>
      </c>
      <c r="LJ184" t="n">
        <v>23.41993</v>
      </c>
      <c r="LK184" t="n">
        <v>23.46443</v>
      </c>
      <c r="LL184" t="n">
        <v>23.4891</v>
      </c>
      <c r="LM184" t="n">
        <v>23.52423</v>
      </c>
      <c r="LN184" t="n">
        <v>23.58797</v>
      </c>
      <c r="LO184" t="n">
        <v>23.61695</v>
      </c>
      <c r="LP184" t="n">
        <v>23.63296</v>
      </c>
      <c r="LQ184" t="n">
        <v>23.63661</v>
      </c>
      <c r="LR184" t="n">
        <v>23.65149</v>
      </c>
      <c r="LS184" t="n">
        <v>23.67173</v>
      </c>
      <c r="LT184" t="n">
        <v>23.70006</v>
      </c>
      <c r="LU184" t="n">
        <v>23.72494</v>
      </c>
      <c r="LV184" t="n">
        <v>23.74212</v>
      </c>
      <c r="LW184" t="n">
        <v>23.74798</v>
      </c>
      <c r="LX184" t="n">
        <v>23.76193</v>
      </c>
      <c r="LY184" t="n">
        <v>23.79741</v>
      </c>
      <c r="LZ184" t="n">
        <v>23.82025</v>
      </c>
      <c r="MA184" t="n">
        <v>23.87514</v>
      </c>
      <c r="MB184" t="n">
        <v>23.90803</v>
      </c>
      <c r="MC184" t="n">
        <v>23.9387</v>
      </c>
      <c r="MD184" t="n">
        <v>23.9925</v>
      </c>
      <c r="ME184" t="n">
        <v>24.0425</v>
      </c>
      <c r="MF184" t="n">
        <v>24.10778</v>
      </c>
      <c r="MG184" t="n">
        <v>24.14505</v>
      </c>
      <c r="MH184" t="n">
        <v>24.18282</v>
      </c>
      <c r="MI184" t="n">
        <v>24.24249</v>
      </c>
      <c r="MJ184" t="n">
        <v>24.31617</v>
      </c>
      <c r="MK184" t="n">
        <v>24.34899</v>
      </c>
      <c r="ML184" t="n">
        <v>24.4224</v>
      </c>
      <c r="MM184" t="n">
        <v>24.44775</v>
      </c>
      <c r="MN184" t="n">
        <v>24.49477</v>
      </c>
      <c r="MO184" t="n">
        <v>24.53746</v>
      </c>
      <c r="MP184" t="n">
        <v>24.57072</v>
      </c>
      <c r="MQ184" t="n">
        <v>24.59858</v>
      </c>
      <c r="MR184" t="n">
        <v>24.62248</v>
      </c>
      <c r="MS184" t="n">
        <v>24.65561</v>
      </c>
      <c r="MT184" t="n">
        <v>24.68116</v>
      </c>
      <c r="MU184" t="n">
        <v>24.72993</v>
      </c>
      <c r="MV184" t="n">
        <v>24.77446</v>
      </c>
      <c r="MW184" t="n">
        <v>24.81044</v>
      </c>
      <c r="MX184" t="n">
        <v>24.84671</v>
      </c>
      <c r="MY184" t="n">
        <v>24.87209</v>
      </c>
      <c r="MZ184" t="n">
        <v>24.92528</v>
      </c>
      <c r="NA184" t="n">
        <v>24.97593</v>
      </c>
      <c r="NB184" t="n">
        <v>25.01174</v>
      </c>
      <c r="NC184" t="n">
        <v>25.05027</v>
      </c>
      <c r="ND184" t="n">
        <v>25.08565</v>
      </c>
      <c r="NE184" t="n">
        <v>25.10475</v>
      </c>
      <c r="NF184" t="n">
        <v>25.12931</v>
      </c>
      <c r="NG184" t="n">
        <v>25.16688</v>
      </c>
      <c r="NH184" t="n">
        <v>25.1792</v>
      </c>
      <c r="NI184" t="n">
        <v>25.22447</v>
      </c>
      <c r="NJ184" t="n">
        <v>25.26466</v>
      </c>
      <c r="NK184" t="n">
        <v>25.28552</v>
      </c>
      <c r="NL184" t="n">
        <v>25.33362</v>
      </c>
      <c r="NM184" t="n">
        <v>25.36175</v>
      </c>
      <c r="NN184" t="n">
        <v>25.39918</v>
      </c>
      <c r="NO184" t="n">
        <v>25.45497</v>
      </c>
      <c r="NP184" t="n">
        <v>25.50947</v>
      </c>
      <c r="NQ184" t="n">
        <v>25.539</v>
      </c>
      <c r="NR184" t="n">
        <v>25.59402</v>
      </c>
      <c r="NS184" t="n">
        <v>25.65218</v>
      </c>
      <c r="NT184" t="n">
        <v>25.68909</v>
      </c>
      <c r="NU184" t="n">
        <v>25.72379</v>
      </c>
      <c r="NV184" t="n">
        <v>25.76589</v>
      </c>
      <c r="NW184" t="n">
        <v>25.82349</v>
      </c>
      <c r="NX184" t="n">
        <v>25.87041</v>
      </c>
      <c r="NY184" t="n">
        <v>25.90436</v>
      </c>
      <c r="NZ184" t="n">
        <v>25.95362</v>
      </c>
      <c r="OA184" t="n">
        <v>25.99299</v>
      </c>
      <c r="OB184" t="n">
        <v>26.02246</v>
      </c>
      <c r="OC184" t="n">
        <v>26.0487</v>
      </c>
      <c r="OD184" t="n">
        <v>26.06485</v>
      </c>
      <c r="OE184" t="n">
        <v>26.09385</v>
      </c>
      <c r="OF184" t="n">
        <v>26.14882</v>
      </c>
      <c r="OG184" t="n">
        <v>26.19899</v>
      </c>
      <c r="OH184" t="n">
        <v>26.22484</v>
      </c>
      <c r="OI184" t="n">
        <v>26.25338</v>
      </c>
      <c r="OJ184" t="n">
        <v>26.30284</v>
      </c>
      <c r="OK184" t="n">
        <v>26.3302</v>
      </c>
      <c r="OL184" t="n">
        <v>26.3841</v>
      </c>
      <c r="OM184" t="n">
        <v>26.41275</v>
      </c>
      <c r="ON184" t="n">
        <v>26.46993</v>
      </c>
      <c r="OO184" t="n">
        <v>26.50291</v>
      </c>
      <c r="OP184" t="n">
        <v>26.53915</v>
      </c>
      <c r="OQ184" t="n">
        <v>26.55252</v>
      </c>
      <c r="OR184" t="n">
        <v>26.57439</v>
      </c>
      <c r="OS184" t="n">
        <v>26.60026</v>
      </c>
      <c r="OT184" t="n">
        <v>26.62867</v>
      </c>
      <c r="OU184" t="n">
        <v>26.65515</v>
      </c>
      <c r="OV184" t="n">
        <v>26.67326</v>
      </c>
      <c r="OW184" t="n">
        <v>26.71856</v>
      </c>
      <c r="OX184" t="n">
        <v>26.766</v>
      </c>
      <c r="OY184" t="n">
        <v>26.7877</v>
      </c>
      <c r="OZ184" t="n">
        <v>26.80663</v>
      </c>
      <c r="PA184" t="n">
        <v>26.82897</v>
      </c>
      <c r="PB184" t="n">
        <v>26.85704</v>
      </c>
      <c r="PC184" t="n">
        <v>26.87441</v>
      </c>
      <c r="PD184" t="n">
        <v>26.91045</v>
      </c>
      <c r="PE184" t="n">
        <v>26.94524</v>
      </c>
      <c r="PF184" t="n">
        <v>26.99273</v>
      </c>
      <c r="PG184" t="n">
        <v>27.0394</v>
      </c>
      <c r="PH184" t="n">
        <v>27.08361</v>
      </c>
      <c r="PI184" t="n">
        <v>27.14732</v>
      </c>
      <c r="PJ184" t="n">
        <v>27.17438</v>
      </c>
      <c r="PK184" t="n">
        <v>27.20747</v>
      </c>
      <c r="PL184" t="n">
        <v>27.24562</v>
      </c>
      <c r="PM184" t="n">
        <v>27.27105</v>
      </c>
      <c r="PN184" t="n">
        <v>27.30056</v>
      </c>
      <c r="PO184" t="n">
        <v>27.31615</v>
      </c>
      <c r="PP184" t="n">
        <v>27.33732</v>
      </c>
      <c r="PQ184" t="n">
        <v>27.36532</v>
      </c>
      <c r="PR184" t="n">
        <v>27.4174</v>
      </c>
      <c r="PS184" t="n">
        <v>27.47495</v>
      </c>
      <c r="PT184" t="n">
        <v>27.48993</v>
      </c>
      <c r="PU184" t="n">
        <v>27.52185</v>
      </c>
      <c r="PV184" t="n">
        <v>27.56376</v>
      </c>
      <c r="PW184" t="n">
        <v>27.62581</v>
      </c>
      <c r="PX184" t="n">
        <v>27.65903</v>
      </c>
      <c r="PY184" t="n">
        <v>27.68283</v>
      </c>
      <c r="PZ184" t="n">
        <v>27.70162</v>
      </c>
      <c r="QA184" t="n">
        <v>27.73848</v>
      </c>
      <c r="QB184" t="n">
        <v>27.77139</v>
      </c>
      <c r="QC184" t="n">
        <v>27.80319</v>
      </c>
      <c r="QD184" t="n">
        <v>27.87597</v>
      </c>
      <c r="QE184" t="n">
        <v>27.91893</v>
      </c>
      <c r="QF184" t="n">
        <v>27.98681</v>
      </c>
      <c r="QG184" t="n">
        <v>28.05665</v>
      </c>
      <c r="QH184" t="n">
        <v>28.08183</v>
      </c>
      <c r="QI184" t="n">
        <v>28.10687</v>
      </c>
      <c r="QJ184" t="n">
        <v>28.15714</v>
      </c>
      <c r="QK184" t="n">
        <v>28.19079</v>
      </c>
      <c r="QL184" t="n">
        <v>28.23615</v>
      </c>
      <c r="QM184" t="n">
        <v>28.27661</v>
      </c>
      <c r="QN184" t="n">
        <v>28.31866</v>
      </c>
      <c r="QO184" t="n">
        <v>28.37496</v>
      </c>
      <c r="QP184" t="n">
        <v>28.43996</v>
      </c>
      <c r="QQ184" t="n">
        <v>28.48809</v>
      </c>
      <c r="QR184" t="n">
        <v>28.54787</v>
      </c>
      <c r="QS184" t="n">
        <v>28.591</v>
      </c>
      <c r="QT184" t="n">
        <v>28.61941</v>
      </c>
      <c r="QU184" t="n">
        <v>28.637</v>
      </c>
      <c r="QV184" t="n">
        <v>28.65804</v>
      </c>
      <c r="QW184" t="n">
        <v>28.69382</v>
      </c>
      <c r="QX184" t="n">
        <v>28.72781</v>
      </c>
      <c r="QY184" t="n">
        <v>28.74586</v>
      </c>
      <c r="QZ184" t="n">
        <v>28.76504</v>
      </c>
      <c r="RA184" t="n">
        <v>28.80224</v>
      </c>
      <c r="RB184" t="n">
        <v>28.85338</v>
      </c>
      <c r="RC184" t="n">
        <v>28.88117</v>
      </c>
      <c r="RD184" t="n">
        <v>28.92489</v>
      </c>
      <c r="RE184" t="n">
        <v>28.94989</v>
      </c>
      <c r="RF184" t="n">
        <v>28.97808</v>
      </c>
      <c r="RG184" t="n">
        <v>29.00055</v>
      </c>
      <c r="RH184" t="n">
        <v>29.02241</v>
      </c>
      <c r="RI184" t="n">
        <v>29.03615</v>
      </c>
      <c r="RJ184" t="n">
        <v>29.09788</v>
      </c>
      <c r="RK184" t="n">
        <v>29.15559</v>
      </c>
      <c r="RL184" t="n">
        <v>29.21366</v>
      </c>
      <c r="RM184" t="n">
        <v>29.2494</v>
      </c>
      <c r="RN184" t="n">
        <v>29.26567</v>
      </c>
      <c r="RO184" t="n">
        <v>29.29417</v>
      </c>
      <c r="RP184" t="n">
        <v>29.34853</v>
      </c>
      <c r="RQ184" t="n">
        <v>29.36461</v>
      </c>
      <c r="RR184" t="n">
        <v>29.38392</v>
      </c>
      <c r="RS184" t="n">
        <v>29.43043</v>
      </c>
      <c r="RT184" t="n">
        <v>29.46899</v>
      </c>
      <c r="RU184" t="n">
        <v>29.52823</v>
      </c>
      <c r="RV184" t="n">
        <v>29.57532</v>
      </c>
      <c r="RW184" t="n">
        <v>29.62141</v>
      </c>
      <c r="RX184" t="n">
        <v>29.67466</v>
      </c>
      <c r="RY184" t="n">
        <v>29.70475</v>
      </c>
      <c r="RZ184" t="n">
        <v>29.72578</v>
      </c>
      <c r="SA184" t="n">
        <v>29.7758</v>
      </c>
      <c r="SB184" t="n">
        <v>29.80027</v>
      </c>
      <c r="SC184" t="n">
        <v>29.8686</v>
      </c>
      <c r="SD184" t="n">
        <v>29.90332</v>
      </c>
      <c r="SE184" t="n">
        <v>29.94468</v>
      </c>
      <c r="SF184" t="n">
        <v>29.96799</v>
      </c>
      <c r="SG184" t="n">
        <v>29.99355</v>
      </c>
      <c r="SH184" t="n">
        <v>30.06127</v>
      </c>
      <c r="SI184" t="n">
        <v>30.11714</v>
      </c>
      <c r="SJ184" t="n">
        <v>30.17288</v>
      </c>
      <c r="SK184" t="n">
        <v>30.20202</v>
      </c>
      <c r="SL184" t="n">
        <v>30.27118</v>
      </c>
      <c r="SM184" t="n">
        <v>30.31324</v>
      </c>
      <c r="SN184" t="n">
        <v>30.34067</v>
      </c>
      <c r="SO184" t="n">
        <v>30.3776</v>
      </c>
      <c r="SP184" t="n">
        <v>30.42464</v>
      </c>
      <c r="SQ184" t="n">
        <v>30.46675</v>
      </c>
      <c r="SR184" t="n">
        <v>30.51497</v>
      </c>
      <c r="SS184" t="n">
        <v>30.55631</v>
      </c>
      <c r="ST184" t="n">
        <v>30.61417</v>
      </c>
      <c r="SU184" t="n">
        <v>30.64667</v>
      </c>
      <c r="SV184" t="n">
        <v>30.70123</v>
      </c>
      <c r="SW184" t="n">
        <v>30.73067</v>
      </c>
      <c r="SX184" t="n">
        <v>30.74901</v>
      </c>
      <c r="SY184" t="n">
        <v>30.80855</v>
      </c>
      <c r="SZ184" t="n">
        <v>30.84422</v>
      </c>
      <c r="TA184" t="n">
        <v>30.87614</v>
      </c>
      <c r="TB184" t="n">
        <v>30.92653</v>
      </c>
      <c r="TC184" t="n">
        <v>30.94935</v>
      </c>
      <c r="TD184" t="n">
        <v>30.98236</v>
      </c>
      <c r="TE184" t="n">
        <v>31.00511</v>
      </c>
      <c r="TF184" t="n">
        <v>31.05969</v>
      </c>
      <c r="TG184" t="n">
        <v>31.13748</v>
      </c>
      <c r="TH184" t="n">
        <v>31.18259</v>
      </c>
      <c r="TI184" t="n">
        <v>31.20678</v>
      </c>
      <c r="TJ184" t="n">
        <v>31.2439</v>
      </c>
      <c r="TK184" t="n">
        <v>31.29619</v>
      </c>
      <c r="TL184" t="n">
        <v>31.35299</v>
      </c>
      <c r="TM184" t="n">
        <v>31.39452</v>
      </c>
      <c r="TN184" t="n">
        <v>31.4452</v>
      </c>
      <c r="TO184" t="n">
        <v>31.46183</v>
      </c>
      <c r="TP184" t="n">
        <v>31.50822</v>
      </c>
      <c r="TQ184" t="n">
        <v>31.55659</v>
      </c>
      <c r="TR184" t="n">
        <v>31.59095</v>
      </c>
      <c r="TS184" t="n">
        <v>31.67859</v>
      </c>
      <c r="TT184" t="n">
        <v>31.75388</v>
      </c>
      <c r="TU184" t="n">
        <v>31.78812</v>
      </c>
      <c r="TV184" t="n">
        <v>31.81762</v>
      </c>
      <c r="TW184" t="n">
        <v>31.86178</v>
      </c>
      <c r="TX184" t="n">
        <v>31.88158</v>
      </c>
      <c r="TY184" t="n">
        <v>31.89991</v>
      </c>
      <c r="TZ184" t="n">
        <v>31.92276</v>
      </c>
      <c r="UA184" t="n">
        <v>31.96135</v>
      </c>
      <c r="UB184" t="n">
        <v>31.99437</v>
      </c>
      <c r="UC184" t="n">
        <v>32.01817</v>
      </c>
      <c r="UD184" t="n">
        <v>32.04844</v>
      </c>
      <c r="UE184" t="n">
        <v>32.07966</v>
      </c>
      <c r="UF184" t="n">
        <v>32.11415</v>
      </c>
      <c r="UG184" t="n">
        <v>32.17208</v>
      </c>
      <c r="UH184" t="n">
        <v>32.20665</v>
      </c>
      <c r="UI184" t="n">
        <v>32.23727</v>
      </c>
      <c r="UJ184" t="n">
        <v>32.28172</v>
      </c>
      <c r="UK184" t="n">
        <v>32.32374</v>
      </c>
      <c r="UL184" t="n">
        <v>32.36919</v>
      </c>
      <c r="UM184" t="n">
        <v>32.46686</v>
      </c>
      <c r="UN184" t="n">
        <v>32.56722</v>
      </c>
      <c r="UO184" t="n">
        <v>32.61816</v>
      </c>
      <c r="UP184" t="n">
        <v>32.64562</v>
      </c>
      <c r="UQ184" t="n">
        <v>32.67361</v>
      </c>
      <c r="UR184" t="n">
        <v>32.69722</v>
      </c>
      <c r="US184" t="n">
        <v>32.72635</v>
      </c>
      <c r="UT184" t="n">
        <v>32.80198</v>
      </c>
      <c r="UU184" t="n">
        <v>32.87458</v>
      </c>
      <c r="UV184" t="n">
        <v>32.91101</v>
      </c>
      <c r="UW184" t="n">
        <v>32.95734</v>
      </c>
      <c r="UX184" t="n">
        <v>33.0227</v>
      </c>
      <c r="UY184" t="n">
        <v>33.05548</v>
      </c>
      <c r="UZ184" t="n">
        <v>33.10491</v>
      </c>
      <c r="VA184" t="n">
        <v>33.18013</v>
      </c>
      <c r="VB184" t="n">
        <v>33.21683</v>
      </c>
      <c r="VC184" t="n">
        <v>33.25264</v>
      </c>
      <c r="VD184" t="n">
        <v>33.29414</v>
      </c>
      <c r="VE184" t="n">
        <v>33.33146</v>
      </c>
      <c r="VF184" t="n">
        <v>33.41787</v>
      </c>
      <c r="VG184" t="n">
        <v>33.4647</v>
      </c>
      <c r="VH184" t="n">
        <v>33.50591</v>
      </c>
      <c r="VI184" t="n">
        <v>33.5495</v>
      </c>
      <c r="VJ184" t="n">
        <v>33.55956</v>
      </c>
      <c r="VK184" t="n">
        <v>33.59002</v>
      </c>
      <c r="VL184" t="n">
        <v>33.63242</v>
      </c>
      <c r="VM184" t="n">
        <v>33.66562</v>
      </c>
      <c r="VN184" t="n">
        <v>33.68079</v>
      </c>
      <c r="VO184" t="n">
        <v>33.72498</v>
      </c>
      <c r="VP184" t="n">
        <v>33.80374</v>
      </c>
      <c r="VQ184" t="n">
        <v>33.82805</v>
      </c>
      <c r="VR184" t="n">
        <v>33.86794</v>
      </c>
      <c r="VS184" t="n">
        <v>33.91855</v>
      </c>
      <c r="VT184" t="n">
        <v>33.97865</v>
      </c>
      <c r="VU184" t="n">
        <v>34.02361</v>
      </c>
      <c r="VV184" t="n">
        <v>34.0911</v>
      </c>
      <c r="VW184" t="n">
        <v>34.15926</v>
      </c>
      <c r="VX184" t="n">
        <v>34.18344</v>
      </c>
      <c r="VY184" t="n">
        <v>34.1953</v>
      </c>
      <c r="VZ184" t="n">
        <v>34.24492</v>
      </c>
      <c r="WA184" t="n">
        <v>34.31063</v>
      </c>
      <c r="WB184" t="n">
        <v>34.38603</v>
      </c>
      <c r="WC184" t="n">
        <v>34.44277</v>
      </c>
      <c r="WD184" t="n">
        <v>34.50745</v>
      </c>
      <c r="WE184" t="n">
        <v>34.54855</v>
      </c>
      <c r="WF184" t="n">
        <v>34.60485</v>
      </c>
      <c r="WG184" t="n">
        <v>34.64429</v>
      </c>
      <c r="WH184" t="n">
        <v>34.66482</v>
      </c>
      <c r="WI184" t="n">
        <v>34.68827</v>
      </c>
      <c r="WJ184" t="n">
        <v>34.73212</v>
      </c>
      <c r="WK184" t="n">
        <v>34.76373</v>
      </c>
      <c r="WL184" t="n">
        <v>34.80602</v>
      </c>
      <c r="WM184" t="n">
        <v>34.8475</v>
      </c>
      <c r="WN184" t="n">
        <v>34.91359</v>
      </c>
      <c r="WO184" t="n">
        <v>34.95303</v>
      </c>
      <c r="WP184" t="n">
        <v>35.00339</v>
      </c>
      <c r="WQ184" t="n">
        <v>35.03806</v>
      </c>
      <c r="WR184" t="n">
        <v>35.0916</v>
      </c>
      <c r="WS184" t="n">
        <v>35.12614</v>
      </c>
      <c r="WT184" t="n">
        <v>35.16712</v>
      </c>
      <c r="WU184" t="n">
        <v>35.23156</v>
      </c>
      <c r="WV184" t="n">
        <v>35.23872</v>
      </c>
      <c r="WW184" t="n">
        <v>35.2626</v>
      </c>
      <c r="WX184" t="n">
        <v>35.28576</v>
      </c>
      <c r="WY184" t="n">
        <v>35.30659</v>
      </c>
      <c r="WZ184" t="n">
        <v>35.3439</v>
      </c>
      <c r="XA184" t="n">
        <v>35.38371</v>
      </c>
      <c r="XB184" t="n">
        <v>35.44436</v>
      </c>
      <c r="XC184" t="n">
        <v>35.55262</v>
      </c>
      <c r="XD184" t="n">
        <v>35.64362</v>
      </c>
      <c r="XE184" t="n">
        <v>35.71199</v>
      </c>
      <c r="XF184" t="n">
        <v>35.77024</v>
      </c>
      <c r="XG184" t="n">
        <v>35.85507</v>
      </c>
      <c r="XH184" t="n">
        <v>35.94215</v>
      </c>
      <c r="XI184" t="n">
        <v>35.98657</v>
      </c>
      <c r="XJ184" t="n">
        <v>35.99991</v>
      </c>
      <c r="XK184" t="n">
        <v>36.05714</v>
      </c>
      <c r="XL184" t="n">
        <v>36.11063</v>
      </c>
      <c r="XM184" t="n">
        <v>36.1653</v>
      </c>
      <c r="XN184" t="n">
        <v>36.22849</v>
      </c>
      <c r="XO184" t="n">
        <v>36.25453</v>
      </c>
      <c r="XP184" t="n">
        <v>36.29754</v>
      </c>
      <c r="XQ184" t="n">
        <v>36.36812</v>
      </c>
      <c r="XR184" t="n">
        <v>36.41143</v>
      </c>
      <c r="XS184" t="n">
        <v>36.45358</v>
      </c>
      <c r="XT184" t="n">
        <v>36.52042</v>
      </c>
      <c r="XU184" t="n">
        <v>36.57428</v>
      </c>
      <c r="XV184" t="n">
        <v>36.65511</v>
      </c>
      <c r="XW184" t="n">
        <v>36.69803</v>
      </c>
      <c r="XX184" t="n">
        <v>36.7409</v>
      </c>
      <c r="XY184" t="n">
        <v>36.81004</v>
      </c>
      <c r="XZ184" t="n">
        <v>36.87028</v>
      </c>
      <c r="YA184" t="n">
        <v>36.91551</v>
      </c>
      <c r="YB184" t="n">
        <v>36.92639</v>
      </c>
      <c r="YC184" t="n">
        <v>36.95015</v>
      </c>
      <c r="YD184" t="n">
        <v>36.99212</v>
      </c>
      <c r="YE184" t="n">
        <v>37.03461</v>
      </c>
      <c r="YF184" t="n">
        <v>37.12315</v>
      </c>
      <c r="YG184" t="n">
        <v>37.16466</v>
      </c>
      <c r="YH184" t="n">
        <v>37.20828</v>
      </c>
      <c r="YI184" t="n">
        <v>37.26393</v>
      </c>
      <c r="YJ184" t="n">
        <v>37.31034</v>
      </c>
      <c r="YK184" t="n">
        <v>37.37313</v>
      </c>
      <c r="YL184" t="n">
        <v>37.43838</v>
      </c>
      <c r="YM184" t="n">
        <v>37.48733</v>
      </c>
      <c r="YN184" t="n">
        <v>37.54675</v>
      </c>
      <c r="YO184" t="n">
        <v>37.6024</v>
      </c>
      <c r="YP184" t="n">
        <v>37.68596</v>
      </c>
      <c r="YQ184" t="n">
        <v>37.74328</v>
      </c>
      <c r="YR184" t="n">
        <v>37.76009</v>
      </c>
      <c r="YS184" t="n">
        <v>37.80867</v>
      </c>
      <c r="YT184" t="n">
        <v>37.88322</v>
      </c>
      <c r="YU184" t="n">
        <v>37.92256</v>
      </c>
      <c r="YV184" t="n">
        <v>37.99807</v>
      </c>
      <c r="YW184" t="n">
        <v>38.07114</v>
      </c>
      <c r="YX184" t="n">
        <v>38.122</v>
      </c>
      <c r="YY184" t="n">
        <v>38.14994</v>
      </c>
      <c r="YZ184" t="n">
        <v>38.18701</v>
      </c>
      <c r="ZA184" t="n">
        <v>38.2254</v>
      </c>
      <c r="ZB184" t="n">
        <v>38.30116</v>
      </c>
      <c r="ZC184" t="n">
        <v>38.35285</v>
      </c>
      <c r="ZD184" t="n">
        <v>38.41509</v>
      </c>
      <c r="ZE184" t="n">
        <v>38.55761</v>
      </c>
      <c r="ZF184" t="n">
        <v>38.6441</v>
      </c>
      <c r="ZG184" t="n">
        <v>38.7071</v>
      </c>
      <c r="ZH184" t="n">
        <v>38.76943</v>
      </c>
      <c r="ZI184" t="n">
        <v>38.79544</v>
      </c>
      <c r="ZJ184" t="n">
        <v>38.83634</v>
      </c>
      <c r="ZK184" t="n">
        <v>38.87907</v>
      </c>
      <c r="ZL184" t="n">
        <v>38.92791</v>
      </c>
      <c r="ZM184" t="n">
        <v>38.96367</v>
      </c>
      <c r="ZN184" t="n">
        <v>39.02245</v>
      </c>
      <c r="ZO184" t="n">
        <v>39.11238</v>
      </c>
      <c r="ZP184" t="n">
        <v>39.19234</v>
      </c>
      <c r="ZQ184" t="n">
        <v>39.23059</v>
      </c>
      <c r="ZR184" t="n">
        <v>39.27055</v>
      </c>
      <c r="ZS184" t="n">
        <v>39.33057</v>
      </c>
      <c r="ZT184" t="n">
        <v>39.39983</v>
      </c>
      <c r="ZU184" t="n">
        <v>39.45131</v>
      </c>
      <c r="ZV184" t="n">
        <v>39.5359</v>
      </c>
      <c r="ZW184" t="n">
        <v>39.60589</v>
      </c>
      <c r="ZX184" t="n">
        <v>39.6692</v>
      </c>
      <c r="ZY184" t="n">
        <v>39.72804</v>
      </c>
      <c r="ZZ184" t="n">
        <v>39.79716</v>
      </c>
      <c r="AAA184" t="n">
        <v>39.86077</v>
      </c>
      <c r="AAB184" t="n">
        <v>39.92869</v>
      </c>
      <c r="AAC184" t="n">
        <v>40.01909</v>
      </c>
      <c r="AAD184" t="n">
        <v>40.11103</v>
      </c>
      <c r="AAE184" t="n">
        <v>40.21888</v>
      </c>
      <c r="AAF184" t="n">
        <v>40.27147</v>
      </c>
      <c r="AAG184" t="n">
        <v>40.32352</v>
      </c>
      <c r="AAH184" t="n">
        <v>40.4134</v>
      </c>
      <c r="AAI184" t="n">
        <v>40.46801</v>
      </c>
      <c r="AAJ184" t="n">
        <v>40.51704</v>
      </c>
      <c r="AAK184" t="n">
        <v>40.56609</v>
      </c>
      <c r="AAL184" t="n">
        <v>40.64559</v>
      </c>
      <c r="AAM184" t="n">
        <v>40.73262</v>
      </c>
      <c r="AAN184" t="n">
        <v>40.83526</v>
      </c>
      <c r="AAO184" t="n">
        <v>40.92883</v>
      </c>
      <c r="AAP184" t="n">
        <v>40.99202</v>
      </c>
      <c r="AAQ184" t="n">
        <v>41.05769</v>
      </c>
      <c r="AAR184" t="n">
        <v>41.09348</v>
      </c>
      <c r="AAS184" t="n">
        <v>41.11045</v>
      </c>
      <c r="AAT184" t="n">
        <v>41.1425</v>
      </c>
      <c r="AAU184" t="n">
        <v>41.22272</v>
      </c>
      <c r="AAV184" t="n">
        <v>41.28327</v>
      </c>
      <c r="AAW184" t="n">
        <v>41.35739</v>
      </c>
      <c r="AAX184" t="n">
        <v>41.41492</v>
      </c>
      <c r="AAY184" t="n">
        <v>41.45914</v>
      </c>
      <c r="AAZ184" t="n">
        <v>41.50876</v>
      </c>
      <c r="ABA184" t="n">
        <v>41.55044</v>
      </c>
      <c r="ABB184" t="n">
        <v>41.60367</v>
      </c>
      <c r="ABC184" t="n">
        <v>41.67197</v>
      </c>
      <c r="ABD184" t="n">
        <v>41.75121</v>
      </c>
      <c r="ABE184" t="n">
        <v>41.78628</v>
      </c>
      <c r="ABF184" t="n">
        <v>41.85607</v>
      </c>
      <c r="ABG184" t="n">
        <v>41.91335</v>
      </c>
      <c r="ABH184" t="n">
        <v>41.97217</v>
      </c>
      <c r="ABI184" t="n">
        <v>42.06499</v>
      </c>
      <c r="ABJ184" t="n">
        <v>42.14385</v>
      </c>
      <c r="ABK184" t="n">
        <v>42.22905</v>
      </c>
      <c r="ABL184" t="n">
        <v>42.29635</v>
      </c>
      <c r="ABM184" t="n">
        <v>42.37921</v>
      </c>
      <c r="ABN184" t="n">
        <v>42.44597</v>
      </c>
      <c r="ABO184" t="n">
        <v>42.49427</v>
      </c>
      <c r="ABP184" t="n">
        <v>42.54093</v>
      </c>
      <c r="ABQ184" t="n">
        <v>42.67977</v>
      </c>
      <c r="ABR184" t="n">
        <v>42.78029</v>
      </c>
      <c r="ABS184" t="n">
        <v>42.82059</v>
      </c>
      <c r="ABT184" t="n">
        <v>42.89216</v>
      </c>
      <c r="ABU184" t="n">
        <v>42.92359</v>
      </c>
      <c r="ABV184" t="n">
        <v>42.9837</v>
      </c>
      <c r="ABW184" t="n">
        <v>43.0764</v>
      </c>
      <c r="ABX184" t="n">
        <v>43.1661</v>
      </c>
      <c r="ABY184" t="n">
        <v>43.20422</v>
      </c>
      <c r="ABZ184" t="n">
        <v>43.25251</v>
      </c>
      <c r="ACA184" t="n">
        <v>43.33042</v>
      </c>
      <c r="ACB184" t="n">
        <v>43.42583</v>
      </c>
      <c r="ACC184" t="n">
        <v>43.49946</v>
      </c>
      <c r="ACD184" t="n">
        <v>43.58882</v>
      </c>
      <c r="ACE184" t="n">
        <v>43.67711</v>
      </c>
      <c r="ACF184" t="n">
        <v>43.7499</v>
      </c>
      <c r="ACG184" t="n">
        <v>43.82254</v>
      </c>
      <c r="ACH184" t="n">
        <v>43.90269</v>
      </c>
      <c r="ACI184" t="n">
        <v>43.96476</v>
      </c>
      <c r="ACJ184" t="n">
        <v>44.04268</v>
      </c>
      <c r="ACK184" t="n">
        <v>44.06648</v>
      </c>
      <c r="ACL184" t="n">
        <v>44.17417</v>
      </c>
      <c r="ACM184" t="n">
        <v>44.23328</v>
      </c>
      <c r="ACN184" t="n">
        <v>44.29855</v>
      </c>
      <c r="ACO184" t="n">
        <v>44.36525</v>
      </c>
      <c r="ACP184" t="n">
        <v>44.43795</v>
      </c>
      <c r="ACQ184" t="n">
        <v>44.51451</v>
      </c>
      <c r="ACR184" t="n">
        <v>44.57714</v>
      </c>
      <c r="ACS184" t="n">
        <v>44.6418</v>
      </c>
      <c r="ACT184" t="n">
        <v>44.74112</v>
      </c>
      <c r="ACU184" t="n">
        <v>44.77958</v>
      </c>
      <c r="ACV184" t="n">
        <v>44.88652</v>
      </c>
      <c r="ACW184" t="n">
        <v>44.99614</v>
      </c>
      <c r="ACX184" t="n">
        <v>45.10672</v>
      </c>
      <c r="ACY184" t="n">
        <v>45.21213</v>
      </c>
      <c r="ACZ184" t="n">
        <v>45.2828</v>
      </c>
      <c r="ADA184" t="n">
        <v>45.32206</v>
      </c>
      <c r="ADB184" t="n">
        <v>45.40504</v>
      </c>
      <c r="ADC184" t="n">
        <v>45.47979</v>
      </c>
      <c r="ADD184" t="n">
        <v>45.59754</v>
      </c>
      <c r="ADE184" t="n">
        <v>45.69183</v>
      </c>
      <c r="ADF184" t="n">
        <v>45.77372</v>
      </c>
      <c r="ADG184" t="n">
        <v>45.87333</v>
      </c>
      <c r="ADH184" t="n">
        <v>45.93906</v>
      </c>
      <c r="ADI184" t="n">
        <v>46.00967</v>
      </c>
      <c r="ADJ184" t="n">
        <v>46.07104</v>
      </c>
      <c r="ADK184" t="n">
        <v>46.15904</v>
      </c>
      <c r="ADL184" t="n">
        <v>46.22297</v>
      </c>
      <c r="ADM184" t="n">
        <v>46.29797</v>
      </c>
      <c r="ADN184" t="n">
        <v>46.36961</v>
      </c>
      <c r="ADO184" t="n">
        <v>46.46486</v>
      </c>
      <c r="ADP184" t="n">
        <v>46.58702</v>
      </c>
      <c r="ADQ184" t="n">
        <v>46.72413</v>
      </c>
      <c r="ADR184" t="n">
        <v>46.79616</v>
      </c>
      <c r="ADS184" t="n">
        <v>46.89042</v>
      </c>
      <c r="ADT184" t="n">
        <v>46.96862</v>
      </c>
      <c r="ADU184" t="n">
        <v>46.99139</v>
      </c>
      <c r="ADV184" t="n">
        <v>47.09607</v>
      </c>
      <c r="ADW184" t="n">
        <v>47.18665</v>
      </c>
      <c r="ADX184" t="n">
        <v>47.28917</v>
      </c>
      <c r="ADY184" t="n">
        <v>47.38469</v>
      </c>
      <c r="ADZ184" t="n">
        <v>47.50663</v>
      </c>
      <c r="AEA184" t="n">
        <v>47.58053</v>
      </c>
      <c r="AEB184" t="n">
        <v>47.62177</v>
      </c>
      <c r="AEC184" t="n">
        <v>47.74133</v>
      </c>
      <c r="AED184" t="n">
        <v>47.81919</v>
      </c>
      <c r="AEE184" t="n">
        <v>47.89046</v>
      </c>
      <c r="AEF184" t="n">
        <v>48.01271</v>
      </c>
      <c r="AEG184" t="n">
        <v>48.14702</v>
      </c>
      <c r="AEH184" t="n">
        <v>48.20618</v>
      </c>
      <c r="AEI184" t="n">
        <v>48.32698</v>
      </c>
      <c r="AEJ184" t="n">
        <v>48.4372</v>
      </c>
      <c r="AEK184" t="n">
        <v>48.50341</v>
      </c>
      <c r="AEL184" t="n">
        <v>48.59981</v>
      </c>
      <c r="AEM184" t="n">
        <v>48.67134</v>
      </c>
      <c r="AEN184" t="n">
        <v>48.77551</v>
      </c>
      <c r="AEO184" t="n">
        <v>48.89099</v>
      </c>
      <c r="AEP184" t="n">
        <v>48.98939</v>
      </c>
      <c r="AEQ184" t="n">
        <v>49.09996</v>
      </c>
      <c r="AER184" t="n">
        <v>49.26859</v>
      </c>
      <c r="AES184" t="n">
        <v>49.38302</v>
      </c>
      <c r="AET184" t="n">
        <v>49.5234</v>
      </c>
      <c r="AEU184" t="n">
        <v>49.63499</v>
      </c>
      <c r="AEV184" t="n">
        <v>49.75396</v>
      </c>
      <c r="AEW184" t="n">
        <v>49.90271</v>
      </c>
      <c r="AEX184" t="n">
        <v>50.02174</v>
      </c>
      <c r="AEY184" t="n">
        <v>50.14303</v>
      </c>
      <c r="AEZ184" t="n">
        <v>50.24667</v>
      </c>
      <c r="AFA184" t="n">
        <v>50.31955</v>
      </c>
      <c r="AFB184" t="n">
        <v>50.34836</v>
      </c>
      <c r="AFC184" t="n">
        <v>50.50387</v>
      </c>
      <c r="AFD184" t="n">
        <v>50.59826</v>
      </c>
      <c r="AFE184" t="n">
        <v>50.71936</v>
      </c>
      <c r="AFF184" t="n">
        <v>50.92018</v>
      </c>
      <c r="AFG184" t="n">
        <v>50.9935</v>
      </c>
      <c r="AFH184" t="n">
        <v>51.10106</v>
      </c>
      <c r="AFI184" t="n">
        <v>51.21486</v>
      </c>
      <c r="AFJ184" t="n">
        <v>51.30892</v>
      </c>
      <c r="AFK184" t="n">
        <v>51.3921</v>
      </c>
      <c r="AFL184" t="n">
        <v>51.49763</v>
      </c>
      <c r="AFM184" t="n">
        <v>51.63736</v>
      </c>
      <c r="AFN184" t="n">
        <v>51.81932</v>
      </c>
      <c r="AFO184" t="n">
        <v>51.92394</v>
      </c>
      <c r="AFP184" t="n">
        <v>51.99869</v>
      </c>
      <c r="AFQ184" t="n">
        <v>52.08897</v>
      </c>
      <c r="AFR184" t="n">
        <v>52.19271</v>
      </c>
      <c r="AFS184" t="n">
        <v>52.3054</v>
      </c>
      <c r="AFT184" t="n">
        <v>52.47724</v>
      </c>
      <c r="AFU184" t="n">
        <v>52.63902</v>
      </c>
      <c r="AFV184" t="n">
        <v>52.73803</v>
      </c>
      <c r="AFW184" t="n">
        <v>52.84583</v>
      </c>
      <c r="AFX184" t="n">
        <v>52.88179</v>
      </c>
      <c r="AFY184" t="n">
        <v>53.01081</v>
      </c>
      <c r="AFZ184" t="n">
        <v>53.11547</v>
      </c>
      <c r="AGA184" t="n">
        <v>53.19293</v>
      </c>
      <c r="AGB184" t="n">
        <v>53.27765</v>
      </c>
      <c r="AGC184" t="n">
        <v>53.40825</v>
      </c>
      <c r="AGD184" t="n">
        <v>53.55686</v>
      </c>
      <c r="AGE184" t="n">
        <v>53.71425</v>
      </c>
      <c r="AGF184" t="n">
        <v>53.8279</v>
      </c>
      <c r="AGG184" t="n">
        <v>53.97157</v>
      </c>
      <c r="AGH184" t="n">
        <v>54.14392</v>
      </c>
      <c r="AGI184" t="n">
        <v>54.2445</v>
      </c>
      <c r="AGJ184" t="n">
        <v>54.39535</v>
      </c>
      <c r="AGK184" t="n">
        <v>54.53205</v>
      </c>
      <c r="AGL184" t="n">
        <v>54.64338</v>
      </c>
      <c r="AGM184" t="n">
        <v>54.79748</v>
      </c>
      <c r="AGN184" t="n">
        <v>54.91024</v>
      </c>
      <c r="AGO184" t="n">
        <v>55.0375</v>
      </c>
      <c r="AGP184" t="n">
        <v>55.16557</v>
      </c>
      <c r="AGQ184" t="n">
        <v>55.30325</v>
      </c>
      <c r="AGR184" t="n">
        <v>55.40218</v>
      </c>
      <c r="AGS184" t="n">
        <v>55.48567</v>
      </c>
      <c r="AGT184" t="n">
        <v>55.56378</v>
      </c>
      <c r="AGU184" t="n">
        <v>55.71585</v>
      </c>
      <c r="AGV184" t="n">
        <v>55.83136</v>
      </c>
      <c r="AGW184" t="n">
        <v>55.96008</v>
      </c>
      <c r="AGX184" t="n">
        <v>56.24327</v>
      </c>
      <c r="AGY184" t="n">
        <v>56.41163</v>
      </c>
      <c r="AGZ184" t="n">
        <v>56.56023</v>
      </c>
      <c r="AHA184" t="n">
        <v>56.73245</v>
      </c>
      <c r="AHB184" t="n">
        <v>56.87577</v>
      </c>
      <c r="AHC184" t="n">
        <v>57.04847</v>
      </c>
      <c r="AHD184" t="n">
        <v>57.28286</v>
      </c>
      <c r="AHE184" t="n">
        <v>57.37826</v>
      </c>
      <c r="AHF184" t="n">
        <v>57.56504</v>
      </c>
      <c r="AHG184" t="n">
        <v>57.78439</v>
      </c>
      <c r="AHH184" t="n">
        <v>57.90098</v>
      </c>
      <c r="AHI184" t="n">
        <v>58.08569</v>
      </c>
      <c r="AHJ184" t="n">
        <v>58.26416</v>
      </c>
      <c r="AHK184" t="n">
        <v>58.38121</v>
      </c>
      <c r="AHL184" t="n">
        <v>58.61329</v>
      </c>
      <c r="AHM184" t="n">
        <v>58.69479</v>
      </c>
      <c r="AHN184" t="n">
        <v>58.72922</v>
      </c>
      <c r="AHO184" t="n">
        <v>58.75932</v>
      </c>
      <c r="AHP184" t="n">
        <v>58.84809</v>
      </c>
      <c r="AHQ184" t="n">
        <v>59.00391</v>
      </c>
      <c r="AHR184" t="n">
        <v>59.30908</v>
      </c>
      <c r="AHS184" t="n">
        <v>59.47835</v>
      </c>
      <c r="AHT184" t="n">
        <v>59.64242</v>
      </c>
      <c r="AHU184" t="n">
        <v>59.7706</v>
      </c>
      <c r="AHV184" t="n">
        <v>59.98836</v>
      </c>
      <c r="AHW184" t="n">
        <v>60.22175</v>
      </c>
      <c r="AHX184" t="n">
        <v>60.39373</v>
      </c>
      <c r="AHY184" t="n">
        <v>60.55899</v>
      </c>
      <c r="AHZ184" t="n">
        <v>60.68774</v>
      </c>
      <c r="AIA184" t="n">
        <v>60.91979</v>
      </c>
      <c r="AIB184" t="n">
        <v>61.09543</v>
      </c>
      <c r="AIC184" t="n">
        <v>61.30582</v>
      </c>
      <c r="AID184" t="n">
        <v>61.45279</v>
      </c>
      <c r="AIE184" t="n">
        <v>61.66158</v>
      </c>
      <c r="AIF184" t="n">
        <v>61.84666</v>
      </c>
      <c r="AIG184" t="n">
        <v>62.06273</v>
      </c>
      <c r="AIH184" t="n">
        <v>62.28962</v>
      </c>
      <c r="AII184" t="n">
        <v>62.46658</v>
      </c>
      <c r="AIJ184" t="n">
        <v>62.61914</v>
      </c>
      <c r="AIK184" t="n">
        <v>62.94468</v>
      </c>
      <c r="AIL184" t="n">
        <v>63.24199</v>
      </c>
      <c r="AIM184" t="n">
        <v>63.43102</v>
      </c>
      <c r="AIN184" t="n">
        <v>63.69172</v>
      </c>
      <c r="AIO184" t="n">
        <v>63.76316</v>
      </c>
      <c r="AIP184" t="n">
        <v>63.82725</v>
      </c>
      <c r="AIQ184" t="n">
        <v>63.95082</v>
      </c>
      <c r="AIR184" t="n">
        <v>64.14802</v>
      </c>
      <c r="AIS184" t="n">
        <v>64.33283</v>
      </c>
      <c r="AIT184" t="n">
        <v>64.54678</v>
      </c>
      <c r="AIU184" t="n">
        <v>64.73077000000001</v>
      </c>
      <c r="AIV184" t="n">
        <v>65.06073000000001</v>
      </c>
      <c r="AIW184" t="n">
        <v>65.38863000000001</v>
      </c>
      <c r="AIX184" t="n">
        <v>65.59748999999999</v>
      </c>
      <c r="AIY184" t="n">
        <v>65.88779</v>
      </c>
      <c r="AIZ184" t="n">
        <v>66.15322</v>
      </c>
      <c r="AJA184" t="n">
        <v>66.52518999999999</v>
      </c>
      <c r="AJB184" t="n">
        <v>66.81229</v>
      </c>
      <c r="AJC184" t="n">
        <v>67.11418999999999</v>
      </c>
      <c r="AJD184" t="n">
        <v>67.44565</v>
      </c>
      <c r="AJE184" t="n">
        <v>67.84134</v>
      </c>
      <c r="AJF184" t="n">
        <v>68.15987</v>
      </c>
      <c r="AJG184" t="n">
        <v>68.52115999999999</v>
      </c>
      <c r="AJH184" t="n">
        <v>68.78712</v>
      </c>
      <c r="AJI184" t="n">
        <v>69.18271</v>
      </c>
      <c r="AJJ184" t="n">
        <v>69.70292000000001</v>
      </c>
      <c r="AJK184" t="n">
        <v>69.93362</v>
      </c>
      <c r="AJL184" t="n">
        <v>70.25214</v>
      </c>
      <c r="AJM184" t="n">
        <v>70.56314</v>
      </c>
      <c r="AJN184" t="n">
        <v>71.02016</v>
      </c>
      <c r="AJO184" t="n">
        <v>71.43656</v>
      </c>
      <c r="AJP184" t="n">
        <v>71.99673</v>
      </c>
      <c r="AJQ184" t="n">
        <v>72.33479</v>
      </c>
      <c r="AJR184" t="n">
        <v>72.75651999999999</v>
      </c>
      <c r="AJS184" t="n">
        <v>73.31319999999999</v>
      </c>
      <c r="AJT184" t="n">
        <v>73.80934000000001</v>
      </c>
      <c r="AJU184" t="n">
        <v>74.45441</v>
      </c>
      <c r="AJV184" t="n">
        <v>74.97816</v>
      </c>
      <c r="AJW184" t="n">
        <v>76.16588</v>
      </c>
      <c r="AJX184" t="n">
        <v>77.09016</v>
      </c>
      <c r="AJY184" t="n">
        <v>77.85248</v>
      </c>
      <c r="AJZ184" t="n">
        <v>78.09792</v>
      </c>
      <c r="AKA184" t="n">
        <v>78.86973</v>
      </c>
      <c r="AKB184" t="n">
        <v>79.60811</v>
      </c>
      <c r="AKC184" t="n">
        <v>80.28651000000001</v>
      </c>
      <c r="AKD184" t="n">
        <v>81.02611</v>
      </c>
      <c r="AKE184" t="n">
        <v>81.72186000000001</v>
      </c>
      <c r="AKF184" t="n">
        <v>82.56868</v>
      </c>
      <c r="AKG184" t="n">
        <v>83.2037</v>
      </c>
      <c r="AKH184" t="n">
        <v>84.19865</v>
      </c>
      <c r="AKI184" t="n">
        <v>85.06088</v>
      </c>
      <c r="AKJ184" t="n">
        <v>86.29498</v>
      </c>
      <c r="AKK184" t="n">
        <v>86.97556</v>
      </c>
      <c r="AKL184" t="n">
        <v>87.79897</v>
      </c>
      <c r="AKM184" t="n">
        <v>88.89636</v>
      </c>
      <c r="AKN184" t="n">
        <v>90.58615</v>
      </c>
      <c r="AKO184" t="n">
        <v>92.19691</v>
      </c>
      <c r="AKP184" t="n">
        <v>93.82124</v>
      </c>
      <c r="AKQ184" t="n">
        <v>96.03606000000001</v>
      </c>
      <c r="AKR184" t="n">
        <v>97.57257</v>
      </c>
      <c r="AKS184" t="n">
        <v>99.73381999999999</v>
      </c>
      <c r="AKT184" t="n">
        <v>101.64592</v>
      </c>
      <c r="AKU184" t="n">
        <v>102.98819</v>
      </c>
      <c r="AKV184" t="n">
        <v>105.97794</v>
      </c>
      <c r="AKW184" t="n">
        <v>107.70994</v>
      </c>
      <c r="AKX184" t="n">
        <v>109.69985</v>
      </c>
      <c r="AKY184" t="n">
        <v>112.2437</v>
      </c>
      <c r="AKZ184" t="n">
        <v>115.16316</v>
      </c>
      <c r="ALA184" t="n">
        <v>118.82969</v>
      </c>
      <c r="ALB184" t="n">
        <v>122.54387</v>
      </c>
      <c r="ALC184" t="n">
        <v>125.47231</v>
      </c>
      <c r="ALD184" t="n">
        <v>128.29271</v>
      </c>
      <c r="ALE184" t="n">
        <v>132.31401</v>
      </c>
      <c r="ALF184" t="n">
        <v>136.42595</v>
      </c>
      <c r="ALG184" t="n">
        <v>141.57431</v>
      </c>
      <c r="ALH184" t="n">
        <v>147.5345</v>
      </c>
      <c r="ALI184" t="n">
        <v>162.58858</v>
      </c>
      <c r="ALJ184" t="n">
        <v>177.50323</v>
      </c>
      <c r="ALK184" t="n">
        <v>188.53725</v>
      </c>
      <c r="ALL184" t="n">
        <v>211.93571</v>
      </c>
      <c r="ALM184" t="n">
        <v>264.42758</v>
      </c>
      <c r="ALN184" t="n">
        <v>324.45163</v>
      </c>
      <c r="ALO184" t="n">
        <v>547.42639</v>
      </c>
    </row>
    <row r="185">
      <c r="A185" t="inlineStr">
        <is>
          <t>Italy</t>
        </is>
      </c>
      <c r="B185" t="inlineStr">
        <is>
          <t>ITA</t>
        </is>
      </c>
      <c r="C185" s="13">
        <f>AVERAGE(SI185,SJ185)</f>
        <v/>
      </c>
      <c r="D185" t="n">
        <v>0.2838</v>
      </c>
      <c r="E185" t="n">
        <v>0.2838</v>
      </c>
      <c r="F185" t="n">
        <v>0.2838</v>
      </c>
      <c r="G185" t="n">
        <v>0.2838</v>
      </c>
      <c r="H185" t="n">
        <v>0.2838</v>
      </c>
      <c r="I185" t="n">
        <v>0.38023</v>
      </c>
      <c r="J185" t="n">
        <v>1.07776</v>
      </c>
      <c r="K185" t="n">
        <v>2.02017</v>
      </c>
      <c r="L185" t="n">
        <v>2.528</v>
      </c>
      <c r="M185" t="n">
        <v>3.18313</v>
      </c>
      <c r="N185" t="n">
        <v>4.24744</v>
      </c>
      <c r="O185" t="n">
        <v>5.05006</v>
      </c>
      <c r="P185" t="n">
        <v>5.45028</v>
      </c>
      <c r="Q185" t="n">
        <v>5.7443</v>
      </c>
      <c r="R185" t="n">
        <v>6.25975</v>
      </c>
      <c r="S185" t="n">
        <v>7.00499</v>
      </c>
      <c r="T185" t="n">
        <v>7.63038</v>
      </c>
      <c r="U185" t="n">
        <v>7.84882</v>
      </c>
      <c r="V185" t="n">
        <v>8.27947</v>
      </c>
      <c r="W185" t="n">
        <v>8.496130000000001</v>
      </c>
      <c r="X185" t="n">
        <v>8.86323</v>
      </c>
      <c r="Y185" t="n">
        <v>9.112080000000001</v>
      </c>
      <c r="Z185" t="n">
        <v>9.233549999999999</v>
      </c>
      <c r="AA185" t="n">
        <v>9.54016</v>
      </c>
      <c r="AB185" t="n">
        <v>9.85439</v>
      </c>
      <c r="AC185" t="n">
        <v>10.22092</v>
      </c>
      <c r="AD185" t="n">
        <v>10.51102</v>
      </c>
      <c r="AE185" t="n">
        <v>10.80459</v>
      </c>
      <c r="AF185" t="n">
        <v>10.93582</v>
      </c>
      <c r="AG185" t="n">
        <v>11.0363</v>
      </c>
      <c r="AH185" t="n">
        <v>11.29734</v>
      </c>
      <c r="AI185" t="n">
        <v>11.66362</v>
      </c>
      <c r="AJ185" t="n">
        <v>11.86746</v>
      </c>
      <c r="AK185" t="n">
        <v>12.10835</v>
      </c>
      <c r="AL185" t="n">
        <v>12.39032</v>
      </c>
      <c r="AM185" t="n">
        <v>12.68624</v>
      </c>
      <c r="AN185" t="n">
        <v>12.81564</v>
      </c>
      <c r="AO185" t="n">
        <v>13.0064</v>
      </c>
      <c r="AP185" t="n">
        <v>13.17764</v>
      </c>
      <c r="AQ185" t="n">
        <v>13.38252</v>
      </c>
      <c r="AR185" t="n">
        <v>13.4772</v>
      </c>
      <c r="AS185" t="n">
        <v>13.57458</v>
      </c>
      <c r="AT185" t="n">
        <v>13.85224</v>
      </c>
      <c r="AU185" t="n">
        <v>14.11874</v>
      </c>
      <c r="AV185" t="n">
        <v>14.25967</v>
      </c>
      <c r="AW185" t="n">
        <v>14.36341</v>
      </c>
      <c r="AX185" t="n">
        <v>14.60517</v>
      </c>
      <c r="AY185" t="n">
        <v>14.7188</v>
      </c>
      <c r="AZ185" t="n">
        <v>14.8639</v>
      </c>
      <c r="BA185" t="n">
        <v>15.00668</v>
      </c>
      <c r="BB185" t="n">
        <v>15.04515</v>
      </c>
      <c r="BC185" t="n">
        <v>15.17513</v>
      </c>
      <c r="BD185" t="n">
        <v>15.28405</v>
      </c>
      <c r="BE185" t="n">
        <v>15.51898</v>
      </c>
      <c r="BF185" t="n">
        <v>15.68898</v>
      </c>
      <c r="BG185" t="n">
        <v>15.78619</v>
      </c>
      <c r="BH185" t="n">
        <v>15.87743</v>
      </c>
      <c r="BI185" t="n">
        <v>16.07047</v>
      </c>
      <c r="BJ185" t="n">
        <v>16.1461</v>
      </c>
      <c r="BK185" t="n">
        <v>16.25831</v>
      </c>
      <c r="BL185" t="n">
        <v>16.35322</v>
      </c>
      <c r="BM185" t="n">
        <v>16.57912</v>
      </c>
      <c r="BN185" t="n">
        <v>16.71801</v>
      </c>
      <c r="BO185" t="n">
        <v>16.7614</v>
      </c>
      <c r="BP185" t="n">
        <v>16.86106</v>
      </c>
      <c r="BQ185" t="n">
        <v>17.00765</v>
      </c>
      <c r="BR185" t="n">
        <v>17.04612</v>
      </c>
      <c r="BS185" t="n">
        <v>17.04612</v>
      </c>
      <c r="BT185" t="n">
        <v>17.04873</v>
      </c>
      <c r="BU185" t="n">
        <v>17.10394</v>
      </c>
      <c r="BV185" t="n">
        <v>17.24055</v>
      </c>
      <c r="BW185" t="n">
        <v>17.39479</v>
      </c>
      <c r="BX185" t="n">
        <v>17.54548</v>
      </c>
      <c r="BY185" t="n">
        <v>17.76795</v>
      </c>
      <c r="BZ185" t="n">
        <v>17.9446</v>
      </c>
      <c r="CA185" t="n">
        <v>18.10621</v>
      </c>
      <c r="CB185" t="n">
        <v>18.2562</v>
      </c>
      <c r="CC185" t="n">
        <v>18.45666</v>
      </c>
      <c r="CD185" t="n">
        <v>18.70883</v>
      </c>
      <c r="CE185" t="n">
        <v>18.86467</v>
      </c>
      <c r="CF185" t="n">
        <v>18.95954</v>
      </c>
      <c r="CG185" t="n">
        <v>19.05732</v>
      </c>
      <c r="CH185" t="n">
        <v>19.11652</v>
      </c>
      <c r="CI185" t="n">
        <v>19.27996</v>
      </c>
      <c r="CJ185" t="n">
        <v>19.36163</v>
      </c>
      <c r="CK185" t="n">
        <v>19.45038</v>
      </c>
      <c r="CL185" t="n">
        <v>19.49188</v>
      </c>
      <c r="CM185" t="n">
        <v>19.64692</v>
      </c>
      <c r="CN185" t="n">
        <v>19.74778</v>
      </c>
      <c r="CO185" t="n">
        <v>19.80084</v>
      </c>
      <c r="CP185" t="n">
        <v>19.84257</v>
      </c>
      <c r="CQ185" t="n">
        <v>19.95661</v>
      </c>
      <c r="CR185" t="n">
        <v>20.08814</v>
      </c>
      <c r="CS185" t="n">
        <v>20.15487</v>
      </c>
      <c r="CT185" t="n">
        <v>20.24352</v>
      </c>
      <c r="CU185" t="n">
        <v>20.3281</v>
      </c>
      <c r="CV185" t="n">
        <v>20.38932</v>
      </c>
      <c r="CW185" t="n">
        <v>20.44715</v>
      </c>
      <c r="CX185" t="n">
        <v>20.59944</v>
      </c>
      <c r="CY185" t="n">
        <v>20.80043</v>
      </c>
      <c r="CZ185" t="n">
        <v>20.95878</v>
      </c>
      <c r="DA185" t="n">
        <v>20.9927</v>
      </c>
      <c r="DB185" t="n">
        <v>21.05968</v>
      </c>
      <c r="DC185" t="n">
        <v>21.13673</v>
      </c>
      <c r="DD185" t="n">
        <v>21.22232</v>
      </c>
      <c r="DE185" t="n">
        <v>21.30089</v>
      </c>
      <c r="DF185" t="n">
        <v>21.39334</v>
      </c>
      <c r="DG185" t="n">
        <v>21.54429</v>
      </c>
      <c r="DH185" t="n">
        <v>21.5812</v>
      </c>
      <c r="DI185" t="n">
        <v>21.70729</v>
      </c>
      <c r="DJ185" t="n">
        <v>21.80644</v>
      </c>
      <c r="DK185" t="n">
        <v>21.84842</v>
      </c>
      <c r="DL185" t="n">
        <v>21.98075</v>
      </c>
      <c r="DM185" t="n">
        <v>22.09393</v>
      </c>
      <c r="DN185" t="n">
        <v>22.20794</v>
      </c>
      <c r="DO185" t="n">
        <v>22.32417</v>
      </c>
      <c r="DP185" t="n">
        <v>22.44242</v>
      </c>
      <c r="DQ185" t="n">
        <v>22.55569</v>
      </c>
      <c r="DR185" t="n">
        <v>22.64887</v>
      </c>
      <c r="DS185" t="n">
        <v>22.73907</v>
      </c>
      <c r="DT185" t="n">
        <v>22.88282</v>
      </c>
      <c r="DU185" t="n">
        <v>22.92563</v>
      </c>
      <c r="DV185" t="n">
        <v>23.00305</v>
      </c>
      <c r="DW185" t="n">
        <v>23.09057</v>
      </c>
      <c r="DX185" t="n">
        <v>23.23973</v>
      </c>
      <c r="DY185" t="n">
        <v>23.31987</v>
      </c>
      <c r="DZ185" t="n">
        <v>23.42574</v>
      </c>
      <c r="EA185" t="n">
        <v>23.52446</v>
      </c>
      <c r="EB185" t="n">
        <v>23.61472</v>
      </c>
      <c r="EC185" t="n">
        <v>23.68377</v>
      </c>
      <c r="ED185" t="n">
        <v>23.72443</v>
      </c>
      <c r="EE185" t="n">
        <v>23.7575</v>
      </c>
      <c r="EF185" t="n">
        <v>23.82661</v>
      </c>
      <c r="EG185" t="n">
        <v>23.90204</v>
      </c>
      <c r="EH185" t="n">
        <v>23.97435</v>
      </c>
      <c r="EI185" t="n">
        <v>24.04009</v>
      </c>
      <c r="EJ185" t="n">
        <v>24.08746</v>
      </c>
      <c r="EK185" t="n">
        <v>24.14867</v>
      </c>
      <c r="EL185" t="n">
        <v>24.24137</v>
      </c>
      <c r="EM185" t="n">
        <v>24.30709</v>
      </c>
      <c r="EN185" t="n">
        <v>24.39993</v>
      </c>
      <c r="EO185" t="n">
        <v>24.48815</v>
      </c>
      <c r="EP185" t="n">
        <v>24.57579</v>
      </c>
      <c r="EQ185" t="n">
        <v>24.64499</v>
      </c>
      <c r="ER185" t="n">
        <v>24.71711</v>
      </c>
      <c r="ES185" t="n">
        <v>24.79895</v>
      </c>
      <c r="ET185" t="n">
        <v>24.85328</v>
      </c>
      <c r="EU185" t="n">
        <v>24.9502</v>
      </c>
      <c r="EV185" t="n">
        <v>25.01308</v>
      </c>
      <c r="EW185" t="n">
        <v>25.08526</v>
      </c>
      <c r="EX185" t="n">
        <v>25.12159</v>
      </c>
      <c r="EY185" t="n">
        <v>25.15627</v>
      </c>
      <c r="EZ185" t="n">
        <v>25.28851</v>
      </c>
      <c r="FA185" t="n">
        <v>25.29947</v>
      </c>
      <c r="FB185" t="n">
        <v>25.34993</v>
      </c>
      <c r="FC185" t="n">
        <v>25.46826</v>
      </c>
      <c r="FD185" t="n">
        <v>25.55978</v>
      </c>
      <c r="FE185" t="n">
        <v>25.62784</v>
      </c>
      <c r="FF185" t="n">
        <v>25.6972</v>
      </c>
      <c r="FG185" t="n">
        <v>25.82388</v>
      </c>
      <c r="FH185" t="n">
        <v>25.88893</v>
      </c>
      <c r="FI185" t="n">
        <v>25.94848</v>
      </c>
      <c r="FJ185" t="n">
        <v>26.05638</v>
      </c>
      <c r="FK185" t="n">
        <v>26.15427</v>
      </c>
      <c r="FL185" t="n">
        <v>26.24986</v>
      </c>
      <c r="FM185" t="n">
        <v>26.35778</v>
      </c>
      <c r="FN185" t="n">
        <v>26.44071</v>
      </c>
      <c r="FO185" t="n">
        <v>26.56467</v>
      </c>
      <c r="FP185" t="n">
        <v>26.63978</v>
      </c>
      <c r="FQ185" t="n">
        <v>26.68669</v>
      </c>
      <c r="FR185" t="n">
        <v>26.75724</v>
      </c>
      <c r="FS185" t="n">
        <v>26.77554</v>
      </c>
      <c r="FT185" t="n">
        <v>26.81326</v>
      </c>
      <c r="FU185" t="n">
        <v>26.87038</v>
      </c>
      <c r="FV185" t="n">
        <v>26.92116</v>
      </c>
      <c r="FW185" t="n">
        <v>26.98811</v>
      </c>
      <c r="FX185" t="n">
        <v>27.03106</v>
      </c>
      <c r="FY185" t="n">
        <v>27.09234</v>
      </c>
      <c r="FZ185" t="n">
        <v>27.17847</v>
      </c>
      <c r="GA185" t="n">
        <v>27.21175</v>
      </c>
      <c r="GB185" t="n">
        <v>27.25271</v>
      </c>
      <c r="GC185" t="n">
        <v>27.34189</v>
      </c>
      <c r="GD185" t="n">
        <v>27.44908</v>
      </c>
      <c r="GE185" t="n">
        <v>27.57448</v>
      </c>
      <c r="GF185" t="n">
        <v>27.69529</v>
      </c>
      <c r="GG185" t="n">
        <v>27.7716</v>
      </c>
      <c r="GH185" t="n">
        <v>27.83329</v>
      </c>
      <c r="GI185" t="n">
        <v>27.88035</v>
      </c>
      <c r="GJ185" t="n">
        <v>27.9025</v>
      </c>
      <c r="GK185" t="n">
        <v>27.99533</v>
      </c>
      <c r="GL185" t="n">
        <v>28.05866</v>
      </c>
      <c r="GM185" t="n">
        <v>28.14393</v>
      </c>
      <c r="GN185" t="n">
        <v>28.23453</v>
      </c>
      <c r="GO185" t="n">
        <v>28.30995</v>
      </c>
      <c r="GP185" t="n">
        <v>28.39557</v>
      </c>
      <c r="GQ185" t="n">
        <v>28.46401</v>
      </c>
      <c r="GR185" t="n">
        <v>28.49784</v>
      </c>
      <c r="GS185" t="n">
        <v>28.56039</v>
      </c>
      <c r="GT185" t="n">
        <v>28.67503</v>
      </c>
      <c r="GU185" t="n">
        <v>28.73271</v>
      </c>
      <c r="GV185" t="n">
        <v>28.82324</v>
      </c>
      <c r="GW185" t="n">
        <v>28.9165</v>
      </c>
      <c r="GX185" t="n">
        <v>28.97493</v>
      </c>
      <c r="GY185" t="n">
        <v>29.03508</v>
      </c>
      <c r="GZ185" t="n">
        <v>29.08089</v>
      </c>
      <c r="HA185" t="n">
        <v>29.10539</v>
      </c>
      <c r="HB185" t="n">
        <v>29.20332</v>
      </c>
      <c r="HC185" t="n">
        <v>29.26226</v>
      </c>
      <c r="HD185" t="n">
        <v>29.37666</v>
      </c>
      <c r="HE185" t="n">
        <v>29.42558</v>
      </c>
      <c r="HF185" t="n">
        <v>29.50977</v>
      </c>
      <c r="HG185" t="n">
        <v>29.58527</v>
      </c>
      <c r="HH185" t="n">
        <v>29.69863</v>
      </c>
      <c r="HI185" t="n">
        <v>29.79766</v>
      </c>
      <c r="HJ185" t="n">
        <v>29.88992</v>
      </c>
      <c r="HK185" t="n">
        <v>29.94</v>
      </c>
      <c r="HL185" t="n">
        <v>29.98811</v>
      </c>
      <c r="HM185" t="n">
        <v>30.05219</v>
      </c>
      <c r="HN185" t="n">
        <v>30.11756</v>
      </c>
      <c r="HO185" t="n">
        <v>30.15664</v>
      </c>
      <c r="HP185" t="n">
        <v>30.23067</v>
      </c>
      <c r="HQ185" t="n">
        <v>30.29998</v>
      </c>
      <c r="HR185" t="n">
        <v>30.38798</v>
      </c>
      <c r="HS185" t="n">
        <v>30.45155</v>
      </c>
      <c r="HT185" t="n">
        <v>30.53684</v>
      </c>
      <c r="HU185" t="n">
        <v>30.64237</v>
      </c>
      <c r="HV185" t="n">
        <v>30.72556</v>
      </c>
      <c r="HW185" t="n">
        <v>30.82851</v>
      </c>
      <c r="HX185" t="n">
        <v>30.95502</v>
      </c>
      <c r="HY185" t="n">
        <v>31.06889</v>
      </c>
      <c r="HZ185" t="n">
        <v>31.13378</v>
      </c>
      <c r="IA185" t="n">
        <v>31.20522</v>
      </c>
      <c r="IB185" t="n">
        <v>31.26997</v>
      </c>
      <c r="IC185" t="n">
        <v>31.34993</v>
      </c>
      <c r="ID185" t="n">
        <v>31.40408</v>
      </c>
      <c r="IE185" t="n">
        <v>31.49453</v>
      </c>
      <c r="IF185" t="n">
        <v>31.53579</v>
      </c>
      <c r="IG185" t="n">
        <v>31.54041</v>
      </c>
      <c r="IH185" t="n">
        <v>31.55718</v>
      </c>
      <c r="II185" t="n">
        <v>31.63542</v>
      </c>
      <c r="IJ185" t="n">
        <v>31.74613</v>
      </c>
      <c r="IK185" t="n">
        <v>31.80603</v>
      </c>
      <c r="IL185" t="n">
        <v>31.8737</v>
      </c>
      <c r="IM185" t="n">
        <v>31.94475</v>
      </c>
      <c r="IN185" t="n">
        <v>32.05065</v>
      </c>
      <c r="IO185" t="n">
        <v>32.09386</v>
      </c>
      <c r="IP185" t="n">
        <v>32.18763</v>
      </c>
      <c r="IQ185" t="n">
        <v>32.32443</v>
      </c>
      <c r="IR185" t="n">
        <v>32.41047</v>
      </c>
      <c r="IS185" t="n">
        <v>32.51636</v>
      </c>
      <c r="IT185" t="n">
        <v>32.60321</v>
      </c>
      <c r="IU185" t="n">
        <v>32.7015</v>
      </c>
      <c r="IV185" t="n">
        <v>32.76377</v>
      </c>
      <c r="IW185" t="n">
        <v>32.84143</v>
      </c>
      <c r="IX185" t="n">
        <v>32.92292</v>
      </c>
      <c r="IY185" t="n">
        <v>33.03367</v>
      </c>
      <c r="IZ185" t="n">
        <v>33.1064</v>
      </c>
      <c r="JA185" t="n">
        <v>33.17639</v>
      </c>
      <c r="JB185" t="n">
        <v>33.22606</v>
      </c>
      <c r="JC185" t="n">
        <v>33.26317</v>
      </c>
      <c r="JD185" t="n">
        <v>33.32397</v>
      </c>
      <c r="JE185" t="n">
        <v>33.38799</v>
      </c>
      <c r="JF185" t="n">
        <v>33.43043</v>
      </c>
      <c r="JG185" t="n">
        <v>33.45692</v>
      </c>
      <c r="JH185" t="n">
        <v>33.51617</v>
      </c>
      <c r="JI185" t="n">
        <v>33.57548</v>
      </c>
      <c r="JJ185" t="n">
        <v>33.62978</v>
      </c>
      <c r="JK185" t="n">
        <v>33.68019</v>
      </c>
      <c r="JL185" t="n">
        <v>33.75804</v>
      </c>
      <c r="JM185" t="n">
        <v>33.8051</v>
      </c>
      <c r="JN185" t="n">
        <v>33.86121</v>
      </c>
      <c r="JO185" t="n">
        <v>33.91957</v>
      </c>
      <c r="JP185" t="n">
        <v>33.96093</v>
      </c>
      <c r="JQ185" t="n">
        <v>33.97775</v>
      </c>
      <c r="JR185" t="n">
        <v>34.03905</v>
      </c>
      <c r="JS185" t="n">
        <v>34.09043</v>
      </c>
      <c r="JT185" t="n">
        <v>34.13137</v>
      </c>
      <c r="JU185" t="n">
        <v>34.18676</v>
      </c>
      <c r="JV185" t="n">
        <v>34.24369</v>
      </c>
      <c r="JW185" t="n">
        <v>34.3026</v>
      </c>
      <c r="JX185" t="n">
        <v>34.35598</v>
      </c>
      <c r="JY185" t="n">
        <v>34.43297</v>
      </c>
      <c r="JZ185" t="n">
        <v>34.50475</v>
      </c>
      <c r="KA185" t="n">
        <v>34.55436</v>
      </c>
      <c r="KB185" t="n">
        <v>34.66906</v>
      </c>
      <c r="KC185" t="n">
        <v>34.74258</v>
      </c>
      <c r="KD185" t="n">
        <v>34.81366</v>
      </c>
      <c r="KE185" t="n">
        <v>34.91362</v>
      </c>
      <c r="KF185" t="n">
        <v>34.96333</v>
      </c>
      <c r="KG185" t="n">
        <v>35.018</v>
      </c>
      <c r="KH185" t="n">
        <v>35.10639</v>
      </c>
      <c r="KI185" t="n">
        <v>35.20087</v>
      </c>
      <c r="KJ185" t="n">
        <v>35.288</v>
      </c>
      <c r="KK185" t="n">
        <v>35.34826</v>
      </c>
      <c r="KL185" t="n">
        <v>35.36666</v>
      </c>
      <c r="KM185" t="n">
        <v>35.43689</v>
      </c>
      <c r="KN185" t="n">
        <v>35.48009</v>
      </c>
      <c r="KO185" t="n">
        <v>35.55837</v>
      </c>
      <c r="KP185" t="n">
        <v>35.65924</v>
      </c>
      <c r="KQ185" t="n">
        <v>35.7623</v>
      </c>
      <c r="KR185" t="n">
        <v>35.8348</v>
      </c>
      <c r="KS185" t="n">
        <v>35.90002</v>
      </c>
      <c r="KT185" t="n">
        <v>35.96853</v>
      </c>
      <c r="KU185" t="n">
        <v>36.06654</v>
      </c>
      <c r="KV185" t="n">
        <v>36.14462</v>
      </c>
      <c r="KW185" t="n">
        <v>36.20567</v>
      </c>
      <c r="KX185" t="n">
        <v>36.3148</v>
      </c>
      <c r="KY185" t="n">
        <v>36.40498</v>
      </c>
      <c r="KZ185" t="n">
        <v>36.49909</v>
      </c>
      <c r="LA185" t="n">
        <v>36.56261</v>
      </c>
      <c r="LB185" t="n">
        <v>36.62357</v>
      </c>
      <c r="LC185" t="n">
        <v>36.69069</v>
      </c>
      <c r="LD185" t="n">
        <v>36.72194</v>
      </c>
      <c r="LE185" t="n">
        <v>36.80007</v>
      </c>
      <c r="LF185" t="n">
        <v>36.88268</v>
      </c>
      <c r="LG185" t="n">
        <v>36.96718</v>
      </c>
      <c r="LH185" t="n">
        <v>36.98698</v>
      </c>
      <c r="LI185" t="n">
        <v>36.99312</v>
      </c>
      <c r="LJ185" t="n">
        <v>37.00246</v>
      </c>
      <c r="LK185" t="n">
        <v>37.04142</v>
      </c>
      <c r="LL185" t="n">
        <v>37.12821</v>
      </c>
      <c r="LM185" t="n">
        <v>37.18832</v>
      </c>
      <c r="LN185" t="n">
        <v>37.23783</v>
      </c>
      <c r="LO185" t="n">
        <v>37.2865</v>
      </c>
      <c r="LP185" t="n">
        <v>37.31731</v>
      </c>
      <c r="LQ185" t="n">
        <v>37.346</v>
      </c>
      <c r="LR185" t="n">
        <v>37.39523</v>
      </c>
      <c r="LS185" t="n">
        <v>37.50336</v>
      </c>
      <c r="LT185" t="n">
        <v>37.6054</v>
      </c>
      <c r="LU185" t="n">
        <v>37.67884</v>
      </c>
      <c r="LV185" t="n">
        <v>37.7803</v>
      </c>
      <c r="LW185" t="n">
        <v>37.86151</v>
      </c>
      <c r="LX185" t="n">
        <v>37.8848</v>
      </c>
      <c r="LY185" t="n">
        <v>37.91109</v>
      </c>
      <c r="LZ185" t="n">
        <v>37.98092</v>
      </c>
      <c r="MA185" t="n">
        <v>38.04416</v>
      </c>
      <c r="MB185" t="n">
        <v>38.11129</v>
      </c>
      <c r="MC185" t="n">
        <v>38.18777</v>
      </c>
      <c r="MD185" t="n">
        <v>38.25879</v>
      </c>
      <c r="ME185" t="n">
        <v>38.36339</v>
      </c>
      <c r="MF185" t="n">
        <v>38.45091</v>
      </c>
      <c r="MG185" t="n">
        <v>38.52098</v>
      </c>
      <c r="MH185" t="n">
        <v>38.60655</v>
      </c>
      <c r="MI185" t="n">
        <v>38.67727</v>
      </c>
      <c r="MJ185" t="n">
        <v>38.73969</v>
      </c>
      <c r="MK185" t="n">
        <v>38.84232</v>
      </c>
      <c r="ML185" t="n">
        <v>38.90586</v>
      </c>
      <c r="MM185" t="n">
        <v>38.95546</v>
      </c>
      <c r="MN185" t="n">
        <v>39.02386</v>
      </c>
      <c r="MO185" t="n">
        <v>39.08746</v>
      </c>
      <c r="MP185" t="n">
        <v>39.14736</v>
      </c>
      <c r="MQ185" t="n">
        <v>39.21919</v>
      </c>
      <c r="MR185" t="n">
        <v>39.28946</v>
      </c>
      <c r="MS185" t="n">
        <v>39.3546</v>
      </c>
      <c r="MT185" t="n">
        <v>39.40075</v>
      </c>
      <c r="MU185" t="n">
        <v>39.46178</v>
      </c>
      <c r="MV185" t="n">
        <v>39.55786</v>
      </c>
      <c r="MW185" t="n">
        <v>39.60753</v>
      </c>
      <c r="MX185" t="n">
        <v>39.67855</v>
      </c>
      <c r="MY185" t="n">
        <v>39.76399</v>
      </c>
      <c r="MZ185" t="n">
        <v>39.84105</v>
      </c>
      <c r="NA185" t="n">
        <v>39.89852</v>
      </c>
      <c r="NB185" t="n">
        <v>39.96426</v>
      </c>
      <c r="NC185" t="n">
        <v>40.01408</v>
      </c>
      <c r="ND185" t="n">
        <v>40.06859</v>
      </c>
      <c r="NE185" t="n">
        <v>40.15509</v>
      </c>
      <c r="NF185" t="n">
        <v>40.19405</v>
      </c>
      <c r="NG185" t="n">
        <v>40.26641</v>
      </c>
      <c r="NH185" t="n">
        <v>40.32702</v>
      </c>
      <c r="NI185" t="n">
        <v>40.41648</v>
      </c>
      <c r="NJ185" t="n">
        <v>40.48322</v>
      </c>
      <c r="NK185" t="n">
        <v>40.56096</v>
      </c>
      <c r="NL185" t="n">
        <v>40.63551</v>
      </c>
      <c r="NM185" t="n">
        <v>40.74739</v>
      </c>
      <c r="NN185" t="n">
        <v>40.83186</v>
      </c>
      <c r="NO185" t="n">
        <v>40.91833</v>
      </c>
      <c r="NP185" t="n">
        <v>40.98907</v>
      </c>
      <c r="NQ185" t="n">
        <v>41.03948</v>
      </c>
      <c r="NR185" t="n">
        <v>41.09983</v>
      </c>
      <c r="NS185" t="n">
        <v>41.16639</v>
      </c>
      <c r="NT185" t="n">
        <v>41.19555</v>
      </c>
      <c r="NU185" t="n">
        <v>41.28013</v>
      </c>
      <c r="NV185" t="n">
        <v>41.33138</v>
      </c>
      <c r="NW185" t="n">
        <v>41.38438</v>
      </c>
      <c r="NX185" t="n">
        <v>41.42981</v>
      </c>
      <c r="NY185" t="n">
        <v>41.43472</v>
      </c>
      <c r="NZ185" t="n">
        <v>41.46929</v>
      </c>
      <c r="OA185" t="n">
        <v>41.53601</v>
      </c>
      <c r="OB185" t="n">
        <v>41.57761</v>
      </c>
      <c r="OC185" t="n">
        <v>41.63538</v>
      </c>
      <c r="OD185" t="n">
        <v>41.66886</v>
      </c>
      <c r="OE185" t="n">
        <v>41.70879</v>
      </c>
      <c r="OF185" t="n">
        <v>41.79448</v>
      </c>
      <c r="OG185" t="n">
        <v>41.85657</v>
      </c>
      <c r="OH185" t="n">
        <v>41.90488</v>
      </c>
      <c r="OI185" t="n">
        <v>41.97371</v>
      </c>
      <c r="OJ185" t="n">
        <v>42.0216</v>
      </c>
      <c r="OK185" t="n">
        <v>42.04218</v>
      </c>
      <c r="OL185" t="n">
        <v>42.09565</v>
      </c>
      <c r="OM185" t="n">
        <v>42.17459</v>
      </c>
      <c r="ON185" t="n">
        <v>42.25629</v>
      </c>
      <c r="OO185" t="n">
        <v>42.32133</v>
      </c>
      <c r="OP185" t="n">
        <v>42.41923</v>
      </c>
      <c r="OQ185" t="n">
        <v>42.54154</v>
      </c>
      <c r="OR185" t="n">
        <v>42.63571</v>
      </c>
      <c r="OS185" t="n">
        <v>42.65842</v>
      </c>
      <c r="OT185" t="n">
        <v>42.71324</v>
      </c>
      <c r="OU185" t="n">
        <v>42.79895</v>
      </c>
      <c r="OV185" t="n">
        <v>42.88564</v>
      </c>
      <c r="OW185" t="n">
        <v>42.946</v>
      </c>
      <c r="OX185" t="n">
        <v>43.0116</v>
      </c>
      <c r="OY185" t="n">
        <v>43.06332</v>
      </c>
      <c r="OZ185" t="n">
        <v>43.13086</v>
      </c>
      <c r="PA185" t="n">
        <v>43.22182</v>
      </c>
      <c r="PB185" t="n">
        <v>43.27074</v>
      </c>
      <c r="PC185" t="n">
        <v>43.3406</v>
      </c>
      <c r="PD185" t="n">
        <v>43.41981</v>
      </c>
      <c r="PE185" t="n">
        <v>43.49005</v>
      </c>
      <c r="PF185" t="n">
        <v>43.55296</v>
      </c>
      <c r="PG185" t="n">
        <v>43.62173</v>
      </c>
      <c r="PH185" t="n">
        <v>43.67622</v>
      </c>
      <c r="PI185" t="n">
        <v>43.74726</v>
      </c>
      <c r="PJ185" t="n">
        <v>43.86919</v>
      </c>
      <c r="PK185" t="n">
        <v>43.95697</v>
      </c>
      <c r="PL185" t="n">
        <v>44.04187</v>
      </c>
      <c r="PM185" t="n">
        <v>44.09528</v>
      </c>
      <c r="PN185" t="n">
        <v>44.15834</v>
      </c>
      <c r="PO185" t="n">
        <v>44.26213</v>
      </c>
      <c r="PP185" t="n">
        <v>44.35113</v>
      </c>
      <c r="PQ185" t="n">
        <v>44.42516</v>
      </c>
      <c r="PR185" t="n">
        <v>44.50201</v>
      </c>
      <c r="PS185" t="n">
        <v>44.5882</v>
      </c>
      <c r="PT185" t="n">
        <v>44.66311</v>
      </c>
      <c r="PU185" t="n">
        <v>44.75708</v>
      </c>
      <c r="PV185" t="n">
        <v>44.8211</v>
      </c>
      <c r="PW185" t="n">
        <v>44.87111</v>
      </c>
      <c r="PX185" t="n">
        <v>44.95158</v>
      </c>
      <c r="PY185" t="n">
        <v>44.98183</v>
      </c>
      <c r="PZ185" t="n">
        <v>45.05128</v>
      </c>
      <c r="QA185" t="n">
        <v>45.11359</v>
      </c>
      <c r="QB185" t="n">
        <v>45.13862</v>
      </c>
      <c r="QC185" t="n">
        <v>45.16301</v>
      </c>
      <c r="QD185" t="n">
        <v>45.22858</v>
      </c>
      <c r="QE185" t="n">
        <v>45.29169</v>
      </c>
      <c r="QF185" t="n">
        <v>45.35849</v>
      </c>
      <c r="QG185" t="n">
        <v>45.42328</v>
      </c>
      <c r="QH185" t="n">
        <v>45.50005</v>
      </c>
      <c r="QI185" t="n">
        <v>45.58904</v>
      </c>
      <c r="QJ185" t="n">
        <v>45.68166</v>
      </c>
      <c r="QK185" t="n">
        <v>45.74158</v>
      </c>
      <c r="QL185" t="n">
        <v>45.81339</v>
      </c>
      <c r="QM185" t="n">
        <v>45.87062</v>
      </c>
      <c r="QN185" t="n">
        <v>45.89208</v>
      </c>
      <c r="QO185" t="n">
        <v>45.93777</v>
      </c>
      <c r="QP185" t="n">
        <v>45.9873</v>
      </c>
      <c r="QQ185" t="n">
        <v>46.07729</v>
      </c>
      <c r="QR185" t="n">
        <v>46.16504</v>
      </c>
      <c r="QS185" t="n">
        <v>46.25683</v>
      </c>
      <c r="QT185" t="n">
        <v>46.34393</v>
      </c>
      <c r="QU185" t="n">
        <v>46.39494</v>
      </c>
      <c r="QV185" t="n">
        <v>46.45113</v>
      </c>
      <c r="QW185" t="n">
        <v>46.54429</v>
      </c>
      <c r="QX185" t="n">
        <v>46.62329</v>
      </c>
      <c r="QY185" t="n">
        <v>46.65177</v>
      </c>
      <c r="QZ185" t="n">
        <v>46.71538</v>
      </c>
      <c r="RA185" t="n">
        <v>46.77776</v>
      </c>
      <c r="RB185" t="n">
        <v>46.85519</v>
      </c>
      <c r="RC185" t="n">
        <v>46.91423</v>
      </c>
      <c r="RD185" t="n">
        <v>46.98179</v>
      </c>
      <c r="RE185" t="n">
        <v>47.09002</v>
      </c>
      <c r="RF185" t="n">
        <v>47.14376</v>
      </c>
      <c r="RG185" t="n">
        <v>47.18167</v>
      </c>
      <c r="RH185" t="n">
        <v>47.24623</v>
      </c>
      <c r="RI185" t="n">
        <v>47.31778</v>
      </c>
      <c r="RJ185" t="n">
        <v>47.37157</v>
      </c>
      <c r="RK185" t="n">
        <v>47.44165</v>
      </c>
      <c r="RL185" t="n">
        <v>47.51591</v>
      </c>
      <c r="RM185" t="n">
        <v>47.61255</v>
      </c>
      <c r="RN185" t="n">
        <v>47.71593</v>
      </c>
      <c r="RO185" t="n">
        <v>47.79817</v>
      </c>
      <c r="RP185" t="n">
        <v>47.8811</v>
      </c>
      <c r="RQ185" t="n">
        <v>47.99799</v>
      </c>
      <c r="RR185" t="n">
        <v>48.06763</v>
      </c>
      <c r="RS185" t="n">
        <v>48.12286</v>
      </c>
      <c r="RT185" t="n">
        <v>48.20187</v>
      </c>
      <c r="RU185" t="n">
        <v>48.26803</v>
      </c>
      <c r="RV185" t="n">
        <v>48.35086</v>
      </c>
      <c r="RW185" t="n">
        <v>48.4688</v>
      </c>
      <c r="RX185" t="n">
        <v>48.60284</v>
      </c>
      <c r="RY185" t="n">
        <v>48.68953</v>
      </c>
      <c r="RZ185" t="n">
        <v>48.79821</v>
      </c>
      <c r="SA185" t="n">
        <v>48.87473</v>
      </c>
      <c r="SB185" t="n">
        <v>48.94744</v>
      </c>
      <c r="SC185" t="n">
        <v>49.03746</v>
      </c>
      <c r="SD185" t="n">
        <v>49.08251</v>
      </c>
      <c r="SE185" t="n">
        <v>49.15351</v>
      </c>
      <c r="SF185" t="n">
        <v>49.246</v>
      </c>
      <c r="SG185" t="n">
        <v>49.32874</v>
      </c>
      <c r="SH185" t="n">
        <v>49.36876</v>
      </c>
      <c r="SI185" t="n">
        <v>49.43339</v>
      </c>
      <c r="SJ185" t="n">
        <v>49.48573</v>
      </c>
      <c r="SK185" t="n">
        <v>49.55263</v>
      </c>
      <c r="SL185" t="n">
        <v>49.6042</v>
      </c>
      <c r="SM185" t="n">
        <v>49.65551</v>
      </c>
      <c r="SN185" t="n">
        <v>49.76877</v>
      </c>
      <c r="SO185" t="n">
        <v>49.85737</v>
      </c>
      <c r="SP185" t="n">
        <v>49.96799</v>
      </c>
      <c r="SQ185" t="n">
        <v>50.04908</v>
      </c>
      <c r="SR185" t="n">
        <v>50.12857</v>
      </c>
      <c r="SS185" t="n">
        <v>50.23135</v>
      </c>
      <c r="ST185" t="n">
        <v>50.27681</v>
      </c>
      <c r="SU185" t="n">
        <v>50.325</v>
      </c>
      <c r="SV185" t="n">
        <v>50.37018</v>
      </c>
      <c r="SW185" t="n">
        <v>50.44899</v>
      </c>
      <c r="SX185" t="n">
        <v>50.53274</v>
      </c>
      <c r="SY185" t="n">
        <v>50.59422</v>
      </c>
      <c r="SZ185" t="n">
        <v>50.69645</v>
      </c>
      <c r="TA185" t="n">
        <v>50.75327</v>
      </c>
      <c r="TB185" t="n">
        <v>50.82674</v>
      </c>
      <c r="TC185" t="n">
        <v>50.90099</v>
      </c>
      <c r="TD185" t="n">
        <v>50.95391</v>
      </c>
      <c r="TE185" t="n">
        <v>51.02106</v>
      </c>
      <c r="TF185" t="n">
        <v>51.09721</v>
      </c>
      <c r="TG185" t="n">
        <v>51.17547</v>
      </c>
      <c r="TH185" t="n">
        <v>51.28057</v>
      </c>
      <c r="TI185" t="n">
        <v>51.34045</v>
      </c>
      <c r="TJ185" t="n">
        <v>51.45964</v>
      </c>
      <c r="TK185" t="n">
        <v>51.54967</v>
      </c>
      <c r="TL185" t="n">
        <v>51.60397</v>
      </c>
      <c r="TM185" t="n">
        <v>51.66394</v>
      </c>
      <c r="TN185" t="n">
        <v>51.71949</v>
      </c>
      <c r="TO185" t="n">
        <v>51.77813</v>
      </c>
      <c r="TP185" t="n">
        <v>51.85619</v>
      </c>
      <c r="TQ185" t="n">
        <v>51.94073</v>
      </c>
      <c r="TR185" t="n">
        <v>52.02078</v>
      </c>
      <c r="TS185" t="n">
        <v>52.08875</v>
      </c>
      <c r="TT185" t="n">
        <v>52.16683</v>
      </c>
      <c r="TU185" t="n">
        <v>52.28256</v>
      </c>
      <c r="TV185" t="n">
        <v>52.37557</v>
      </c>
      <c r="TW185" t="n">
        <v>52.43957</v>
      </c>
      <c r="TX185" t="n">
        <v>52.52401</v>
      </c>
      <c r="TY185" t="n">
        <v>52.62072</v>
      </c>
      <c r="TZ185" t="n">
        <v>52.7112</v>
      </c>
      <c r="UA185" t="n">
        <v>52.82104</v>
      </c>
      <c r="UB185" t="n">
        <v>52.88647</v>
      </c>
      <c r="UC185" t="n">
        <v>52.98507</v>
      </c>
      <c r="UD185" t="n">
        <v>53.07227</v>
      </c>
      <c r="UE185" t="n">
        <v>53.15254</v>
      </c>
      <c r="UF185" t="n">
        <v>53.26505</v>
      </c>
      <c r="UG185" t="n">
        <v>53.38681</v>
      </c>
      <c r="UH185" t="n">
        <v>53.46222</v>
      </c>
      <c r="UI185" t="n">
        <v>53.5499</v>
      </c>
      <c r="UJ185" t="n">
        <v>53.62767</v>
      </c>
      <c r="UK185" t="n">
        <v>53.71225</v>
      </c>
      <c r="UL185" t="n">
        <v>53.79271</v>
      </c>
      <c r="UM185" t="n">
        <v>53.84979</v>
      </c>
      <c r="UN185" t="n">
        <v>53.95323</v>
      </c>
      <c r="UO185" t="n">
        <v>54.00694</v>
      </c>
      <c r="UP185" t="n">
        <v>54.0773</v>
      </c>
      <c r="UQ185" t="n">
        <v>54.1869</v>
      </c>
      <c r="UR185" t="n">
        <v>54.24206</v>
      </c>
      <c r="US185" t="n">
        <v>54.25062</v>
      </c>
      <c r="UT185" t="n">
        <v>54.27731</v>
      </c>
      <c r="UU185" t="n">
        <v>54.33966</v>
      </c>
      <c r="UV185" t="n">
        <v>54.42503</v>
      </c>
      <c r="UW185" t="n">
        <v>54.48545</v>
      </c>
      <c r="UX185" t="n">
        <v>54.56665</v>
      </c>
      <c r="UY185" t="n">
        <v>54.66199</v>
      </c>
      <c r="UZ185" t="n">
        <v>54.77597</v>
      </c>
      <c r="VA185" t="n">
        <v>54.89914</v>
      </c>
      <c r="VB185" t="n">
        <v>54.98466</v>
      </c>
      <c r="VC185" t="n">
        <v>55.03551</v>
      </c>
      <c r="VD185" t="n">
        <v>55.10751</v>
      </c>
      <c r="VE185" t="n">
        <v>55.20874</v>
      </c>
      <c r="VF185" t="n">
        <v>55.27515</v>
      </c>
      <c r="VG185" t="n">
        <v>55.29831</v>
      </c>
      <c r="VH185" t="n">
        <v>55.38022</v>
      </c>
      <c r="VI185" t="n">
        <v>55.48601</v>
      </c>
      <c r="VJ185" t="n">
        <v>55.55027</v>
      </c>
      <c r="VK185" t="n">
        <v>55.60629</v>
      </c>
      <c r="VL185" t="n">
        <v>55.68695</v>
      </c>
      <c r="VM185" t="n">
        <v>55.7686</v>
      </c>
      <c r="VN185" t="n">
        <v>55.86374</v>
      </c>
      <c r="VO185" t="n">
        <v>55.89883</v>
      </c>
      <c r="VP185" t="n">
        <v>55.97776</v>
      </c>
      <c r="VQ185" t="n">
        <v>56.04941</v>
      </c>
      <c r="VR185" t="n">
        <v>56.0714</v>
      </c>
      <c r="VS185" t="n">
        <v>56.15891</v>
      </c>
      <c r="VT185" t="n">
        <v>56.21784</v>
      </c>
      <c r="VU185" t="n">
        <v>56.28461</v>
      </c>
      <c r="VV185" t="n">
        <v>56.39466</v>
      </c>
      <c r="VW185" t="n">
        <v>56.44016</v>
      </c>
      <c r="VX185" t="n">
        <v>56.47189</v>
      </c>
      <c r="VY185" t="n">
        <v>56.49926</v>
      </c>
      <c r="VZ185" t="n">
        <v>56.54989</v>
      </c>
      <c r="WA185" t="n">
        <v>56.62393</v>
      </c>
      <c r="WB185" t="n">
        <v>56.69411</v>
      </c>
      <c r="WC185" t="n">
        <v>56.76339</v>
      </c>
      <c r="WD185" t="n">
        <v>56.86671</v>
      </c>
      <c r="WE185" t="n">
        <v>56.98525</v>
      </c>
      <c r="WF185" t="n">
        <v>57.04821</v>
      </c>
      <c r="WG185" t="n">
        <v>57.1235</v>
      </c>
      <c r="WH185" t="n">
        <v>57.26239</v>
      </c>
      <c r="WI185" t="n">
        <v>57.3493</v>
      </c>
      <c r="WJ185" t="n">
        <v>57.4549</v>
      </c>
      <c r="WK185" t="n">
        <v>57.57375</v>
      </c>
      <c r="WL185" t="n">
        <v>57.6959</v>
      </c>
      <c r="WM185" t="n">
        <v>57.76616</v>
      </c>
      <c r="WN185" t="n">
        <v>57.85241</v>
      </c>
      <c r="WO185" t="n">
        <v>57.95259</v>
      </c>
      <c r="WP185" t="n">
        <v>58.01332</v>
      </c>
      <c r="WQ185" t="n">
        <v>58.07578</v>
      </c>
      <c r="WR185" t="n">
        <v>58.15793</v>
      </c>
      <c r="WS185" t="n">
        <v>58.2732</v>
      </c>
      <c r="WT185" t="n">
        <v>58.4171</v>
      </c>
      <c r="WU185" t="n">
        <v>58.53024</v>
      </c>
      <c r="WV185" t="n">
        <v>58.66413</v>
      </c>
      <c r="WW185" t="n">
        <v>58.73783</v>
      </c>
      <c r="WX185" t="n">
        <v>58.82307</v>
      </c>
      <c r="WY185" t="n">
        <v>58.89684</v>
      </c>
      <c r="WZ185" t="n">
        <v>58.96661</v>
      </c>
      <c r="XA185" t="n">
        <v>59.01071</v>
      </c>
      <c r="XB185" t="n">
        <v>59.04688</v>
      </c>
      <c r="XC185" t="n">
        <v>59.15891</v>
      </c>
      <c r="XD185" t="n">
        <v>59.25863</v>
      </c>
      <c r="XE185" t="n">
        <v>59.34791</v>
      </c>
      <c r="XF185" t="n">
        <v>59.45724</v>
      </c>
      <c r="XG185" t="n">
        <v>59.56592</v>
      </c>
      <c r="XH185" t="n">
        <v>59.65533</v>
      </c>
      <c r="XI185" t="n">
        <v>59.7342</v>
      </c>
      <c r="XJ185" t="n">
        <v>59.8188</v>
      </c>
      <c r="XK185" t="n">
        <v>59.88259</v>
      </c>
      <c r="XL185" t="n">
        <v>59.92402</v>
      </c>
      <c r="XM185" t="n">
        <v>60.04968</v>
      </c>
      <c r="XN185" t="n">
        <v>60.18369</v>
      </c>
      <c r="XO185" t="n">
        <v>60.26489</v>
      </c>
      <c r="XP185" t="n">
        <v>60.34443</v>
      </c>
      <c r="XQ185" t="n">
        <v>60.45916</v>
      </c>
      <c r="XR185" t="n">
        <v>60.54209</v>
      </c>
      <c r="XS185" t="n">
        <v>60.66158</v>
      </c>
      <c r="XT185" t="n">
        <v>60.73688</v>
      </c>
      <c r="XU185" t="n">
        <v>60.84905</v>
      </c>
      <c r="XV185" t="n">
        <v>60.93682</v>
      </c>
      <c r="XW185" t="n">
        <v>61.02994</v>
      </c>
      <c r="XX185" t="n">
        <v>61.12246</v>
      </c>
      <c r="XY185" t="n">
        <v>61.25797</v>
      </c>
      <c r="XZ185" t="n">
        <v>61.35102</v>
      </c>
      <c r="YA185" t="n">
        <v>61.44487</v>
      </c>
      <c r="YB185" t="n">
        <v>61.51469</v>
      </c>
      <c r="YC185" t="n">
        <v>61.60477</v>
      </c>
      <c r="YD185" t="n">
        <v>61.70892</v>
      </c>
      <c r="YE185" t="n">
        <v>61.77809</v>
      </c>
      <c r="YF185" t="n">
        <v>61.90034</v>
      </c>
      <c r="YG185" t="n">
        <v>61.9863</v>
      </c>
      <c r="YH185" t="n">
        <v>62.06583</v>
      </c>
      <c r="YI185" t="n">
        <v>62.1487</v>
      </c>
      <c r="YJ185" t="n">
        <v>62.21824</v>
      </c>
      <c r="YK185" t="n">
        <v>62.26167</v>
      </c>
      <c r="YL185" t="n">
        <v>62.33979</v>
      </c>
      <c r="YM185" t="n">
        <v>62.47455</v>
      </c>
      <c r="YN185" t="n">
        <v>62.65569</v>
      </c>
      <c r="YO185" t="n">
        <v>62.75977</v>
      </c>
      <c r="YP185" t="n">
        <v>62.86248</v>
      </c>
      <c r="YQ185" t="n">
        <v>63.03375</v>
      </c>
      <c r="YR185" t="n">
        <v>63.14083</v>
      </c>
      <c r="YS185" t="n">
        <v>63.22606</v>
      </c>
      <c r="YT185" t="n">
        <v>63.32126</v>
      </c>
      <c r="YU185" t="n">
        <v>63.45296</v>
      </c>
      <c r="YV185" t="n">
        <v>63.60022</v>
      </c>
      <c r="YW185" t="n">
        <v>63.71204</v>
      </c>
      <c r="YX185" t="n">
        <v>63.82673</v>
      </c>
      <c r="YY185" t="n">
        <v>63.96579</v>
      </c>
      <c r="YZ185" t="n">
        <v>64.08878</v>
      </c>
      <c r="ZA185" t="n">
        <v>64.16074</v>
      </c>
      <c r="ZB185" t="n">
        <v>64.26833999999999</v>
      </c>
      <c r="ZC185" t="n">
        <v>64.39502</v>
      </c>
      <c r="ZD185" t="n">
        <v>64.46487999999999</v>
      </c>
      <c r="ZE185" t="n">
        <v>64.5296</v>
      </c>
      <c r="ZF185" t="n">
        <v>64.65651</v>
      </c>
      <c r="ZG185" t="n">
        <v>64.78326</v>
      </c>
      <c r="ZH185" t="n">
        <v>64.91151000000001</v>
      </c>
      <c r="ZI185" t="n">
        <v>65.04863</v>
      </c>
      <c r="ZJ185" t="n">
        <v>65.13630999999999</v>
      </c>
      <c r="ZK185" t="n">
        <v>65.22666</v>
      </c>
      <c r="ZL185" t="n">
        <v>65.37078</v>
      </c>
      <c r="ZM185" t="n">
        <v>65.46975</v>
      </c>
      <c r="ZN185" t="n">
        <v>65.57104</v>
      </c>
      <c r="ZO185" t="n">
        <v>65.67201</v>
      </c>
      <c r="ZP185" t="n">
        <v>65.72327</v>
      </c>
      <c r="ZQ185" t="n">
        <v>65.83306</v>
      </c>
      <c r="ZR185" t="n">
        <v>65.95343</v>
      </c>
      <c r="ZS185" t="n">
        <v>66.04498</v>
      </c>
      <c r="ZT185" t="n">
        <v>66.14066</v>
      </c>
      <c r="ZU185" t="n">
        <v>66.25418000000001</v>
      </c>
      <c r="ZV185" t="n">
        <v>66.35603</v>
      </c>
      <c r="ZW185" t="n">
        <v>66.46135</v>
      </c>
      <c r="ZX185" t="n">
        <v>66.57761000000001</v>
      </c>
      <c r="ZY185" t="n">
        <v>66.72320000000001</v>
      </c>
      <c r="ZZ185" t="n">
        <v>66.86577</v>
      </c>
      <c r="AAA185" t="n">
        <v>66.9503</v>
      </c>
      <c r="AAB185" t="n">
        <v>67.08385</v>
      </c>
      <c r="AAC185" t="n">
        <v>67.23508</v>
      </c>
      <c r="AAD185" t="n">
        <v>67.33266</v>
      </c>
      <c r="AAE185" t="n">
        <v>67.37415</v>
      </c>
      <c r="AAF185" t="n">
        <v>67.48401</v>
      </c>
      <c r="AAG185" t="n">
        <v>67.56081</v>
      </c>
      <c r="AAH185" t="n">
        <v>67.62465</v>
      </c>
      <c r="AAI185" t="n">
        <v>67.78766</v>
      </c>
      <c r="AAJ185" t="n">
        <v>67.91154</v>
      </c>
      <c r="AAK185" t="n">
        <v>68.03281</v>
      </c>
      <c r="AAL185" t="n">
        <v>68.19759000000001</v>
      </c>
      <c r="AAM185" t="n">
        <v>68.32684</v>
      </c>
      <c r="AAN185" t="n">
        <v>68.38633</v>
      </c>
      <c r="AAO185" t="n">
        <v>68.53935</v>
      </c>
      <c r="AAP185" t="n">
        <v>68.6711</v>
      </c>
      <c r="AAQ185" t="n">
        <v>68.74766</v>
      </c>
      <c r="AAR185" t="n">
        <v>68.82186</v>
      </c>
      <c r="AAS185" t="n">
        <v>68.91401999999999</v>
      </c>
      <c r="AAT185" t="n">
        <v>68.98362</v>
      </c>
      <c r="AAU185" t="n">
        <v>69.12465</v>
      </c>
      <c r="AAV185" t="n">
        <v>69.24592</v>
      </c>
      <c r="AAW185" t="n">
        <v>69.36085</v>
      </c>
      <c r="AAX185" t="n">
        <v>69.47157</v>
      </c>
      <c r="AAY185" t="n">
        <v>69.57303</v>
      </c>
      <c r="AAZ185" t="n">
        <v>69.65678</v>
      </c>
      <c r="ABA185" t="n">
        <v>69.73057</v>
      </c>
      <c r="ABB185" t="n">
        <v>69.82416000000001</v>
      </c>
      <c r="ABC185" t="n">
        <v>69.85404</v>
      </c>
      <c r="ABD185" t="n">
        <v>69.89772000000001</v>
      </c>
      <c r="ABE185" t="n">
        <v>70.05043000000001</v>
      </c>
      <c r="ABF185" t="n">
        <v>70.11848000000001</v>
      </c>
      <c r="ABG185" t="n">
        <v>70.22139</v>
      </c>
      <c r="ABH185" t="n">
        <v>70.36859</v>
      </c>
      <c r="ABI185" t="n">
        <v>70.53802</v>
      </c>
      <c r="ABJ185" t="n">
        <v>70.63420000000001</v>
      </c>
      <c r="ABK185" t="n">
        <v>70.74936</v>
      </c>
      <c r="ABL185" t="n">
        <v>70.82552</v>
      </c>
      <c r="ABM185" t="n">
        <v>70.87872</v>
      </c>
      <c r="ABN185" t="n">
        <v>71.07182</v>
      </c>
      <c r="ABO185" t="n">
        <v>71.20271</v>
      </c>
      <c r="ABP185" t="n">
        <v>71.29553</v>
      </c>
      <c r="ABQ185" t="n">
        <v>71.43716000000001</v>
      </c>
      <c r="ABR185" t="n">
        <v>71.57483000000001</v>
      </c>
      <c r="ABS185" t="n">
        <v>71.70052</v>
      </c>
      <c r="ABT185" t="n">
        <v>71.85019</v>
      </c>
      <c r="ABU185" t="n">
        <v>71.9858</v>
      </c>
      <c r="ABV185" t="n">
        <v>72.07489</v>
      </c>
      <c r="ABW185" t="n">
        <v>72.14214</v>
      </c>
      <c r="ABX185" t="n">
        <v>72.26824000000001</v>
      </c>
      <c r="ABY185" t="n">
        <v>72.35445</v>
      </c>
      <c r="ABZ185" t="n">
        <v>72.46588</v>
      </c>
      <c r="ACA185" t="n">
        <v>72.59001000000001</v>
      </c>
      <c r="ACB185" t="n">
        <v>72.73998</v>
      </c>
      <c r="ACC185" t="n">
        <v>72.84905000000001</v>
      </c>
      <c r="ACD185" t="n">
        <v>72.96438000000001</v>
      </c>
      <c r="ACE185" t="n">
        <v>73.08501</v>
      </c>
      <c r="ACF185" t="n">
        <v>73.17574999999999</v>
      </c>
      <c r="ACG185" t="n">
        <v>73.26595</v>
      </c>
      <c r="ACH185" t="n">
        <v>73.44298999999999</v>
      </c>
      <c r="ACI185" t="n">
        <v>73.57355</v>
      </c>
      <c r="ACJ185" t="n">
        <v>73.6905</v>
      </c>
      <c r="ACK185" t="n">
        <v>73.79828999999999</v>
      </c>
      <c r="ACL185" t="n">
        <v>73.91882</v>
      </c>
      <c r="ACM185" t="n">
        <v>74.08073</v>
      </c>
      <c r="ACN185" t="n">
        <v>74.25287</v>
      </c>
      <c r="ACO185" t="n">
        <v>74.30562999999999</v>
      </c>
      <c r="ACP185" t="n">
        <v>74.40009000000001</v>
      </c>
      <c r="ACQ185" t="n">
        <v>74.47539999999999</v>
      </c>
      <c r="ACR185" t="n">
        <v>74.56153</v>
      </c>
      <c r="ACS185" t="n">
        <v>74.72591</v>
      </c>
      <c r="ACT185" t="n">
        <v>74.88334999999999</v>
      </c>
      <c r="ACU185" t="n">
        <v>75.03185000000001</v>
      </c>
      <c r="ACV185" t="n">
        <v>75.18098000000001</v>
      </c>
      <c r="ACW185" t="n">
        <v>75.40279</v>
      </c>
      <c r="ACX185" t="n">
        <v>75.48387</v>
      </c>
      <c r="ACY185" t="n">
        <v>75.51978</v>
      </c>
      <c r="ACZ185" t="n">
        <v>75.67448</v>
      </c>
      <c r="ADA185" t="n">
        <v>75.81719</v>
      </c>
      <c r="ADB185" t="n">
        <v>75.97104</v>
      </c>
      <c r="ADC185" t="n">
        <v>76.16399</v>
      </c>
      <c r="ADD185" t="n">
        <v>76.33902</v>
      </c>
      <c r="ADE185" t="n">
        <v>76.4483</v>
      </c>
      <c r="ADF185" t="n">
        <v>76.56734</v>
      </c>
      <c r="ADG185" t="n">
        <v>76.66687</v>
      </c>
      <c r="ADH185" t="n">
        <v>76.75091999999999</v>
      </c>
      <c r="ADI185" t="n">
        <v>76.93492000000001</v>
      </c>
      <c r="ADJ185" t="n">
        <v>77.03552000000001</v>
      </c>
      <c r="ADK185" t="n">
        <v>77.2084</v>
      </c>
      <c r="ADL185" t="n">
        <v>77.41374999999999</v>
      </c>
      <c r="ADM185" t="n">
        <v>77.50973999999999</v>
      </c>
      <c r="ADN185" t="n">
        <v>77.66188</v>
      </c>
      <c r="ADO185" t="n">
        <v>77.77988000000001</v>
      </c>
      <c r="ADP185" t="n">
        <v>77.95555</v>
      </c>
      <c r="ADQ185" t="n">
        <v>78.18414</v>
      </c>
      <c r="ADR185" t="n">
        <v>78.39534</v>
      </c>
      <c r="ADS185" t="n">
        <v>78.57281999999999</v>
      </c>
      <c r="ADT185" t="n">
        <v>78.71335999999999</v>
      </c>
      <c r="ADU185" t="n">
        <v>78.86342999999999</v>
      </c>
      <c r="ADV185" t="n">
        <v>79.0462</v>
      </c>
      <c r="ADW185" t="n">
        <v>79.22393</v>
      </c>
      <c r="ADX185" t="n">
        <v>79.28857000000001</v>
      </c>
      <c r="ADY185" t="n">
        <v>79.40033</v>
      </c>
      <c r="ADZ185" t="n">
        <v>79.63954</v>
      </c>
      <c r="AEA185" t="n">
        <v>79.81655000000001</v>
      </c>
      <c r="AEB185" t="n">
        <v>80.03501</v>
      </c>
      <c r="AEC185" t="n">
        <v>80.2067</v>
      </c>
      <c r="AED185" t="n">
        <v>80.39588000000001</v>
      </c>
      <c r="AEE185" t="n">
        <v>80.60093999999999</v>
      </c>
      <c r="AEF185" t="n">
        <v>80.78819</v>
      </c>
      <c r="AEG185" t="n">
        <v>80.97095</v>
      </c>
      <c r="AEH185" t="n">
        <v>81.15182</v>
      </c>
      <c r="AEI185" t="n">
        <v>81.30670000000001</v>
      </c>
      <c r="AEJ185" t="n">
        <v>81.48761</v>
      </c>
      <c r="AEK185" t="n">
        <v>81.54893</v>
      </c>
      <c r="AEL185" t="n">
        <v>81.67437</v>
      </c>
      <c r="AEM185" t="n">
        <v>81.8464</v>
      </c>
      <c r="AEN185" t="n">
        <v>82.02518000000001</v>
      </c>
      <c r="AEO185" t="n">
        <v>82.19878</v>
      </c>
      <c r="AEP185" t="n">
        <v>82.49507</v>
      </c>
      <c r="AEQ185" t="n">
        <v>82.69864</v>
      </c>
      <c r="AER185" t="n">
        <v>82.79452999999999</v>
      </c>
      <c r="AES185" t="n">
        <v>82.89400999999999</v>
      </c>
      <c r="AET185" t="n">
        <v>83.04066</v>
      </c>
      <c r="AEU185" t="n">
        <v>83.13502</v>
      </c>
      <c r="AEV185" t="n">
        <v>83.2694</v>
      </c>
      <c r="AEW185" t="n">
        <v>83.50062</v>
      </c>
      <c r="AEX185" t="n">
        <v>83.66341</v>
      </c>
      <c r="AEY185" t="n">
        <v>83.8914</v>
      </c>
      <c r="AEZ185" t="n">
        <v>84.11169</v>
      </c>
      <c r="AFA185" t="n">
        <v>84.29655</v>
      </c>
      <c r="AFB185" t="n">
        <v>84.4772</v>
      </c>
      <c r="AFC185" t="n">
        <v>84.68719</v>
      </c>
      <c r="AFD185" t="n">
        <v>84.90184000000001</v>
      </c>
      <c r="AFE185" t="n">
        <v>85.05781</v>
      </c>
      <c r="AFF185" t="n">
        <v>85.18678</v>
      </c>
      <c r="AFG185" t="n">
        <v>85.29613999999999</v>
      </c>
      <c r="AFH185" t="n">
        <v>85.50176</v>
      </c>
      <c r="AFI185" t="n">
        <v>85.70213</v>
      </c>
      <c r="AFJ185" t="n">
        <v>85.85966000000001</v>
      </c>
      <c r="AFK185" t="n">
        <v>85.97098</v>
      </c>
      <c r="AFL185" t="n">
        <v>86.11111</v>
      </c>
      <c r="AFM185" t="n">
        <v>86.29664</v>
      </c>
      <c r="AFN185" t="n">
        <v>86.37179999999999</v>
      </c>
      <c r="AFO185" t="n">
        <v>86.55064</v>
      </c>
      <c r="AFP185" t="n">
        <v>86.80261</v>
      </c>
      <c r="AFQ185" t="n">
        <v>87.00013</v>
      </c>
      <c r="AFR185" t="n">
        <v>87.25784</v>
      </c>
      <c r="AFS185" t="n">
        <v>87.45495</v>
      </c>
      <c r="AFT185" t="n">
        <v>87.74769000000001</v>
      </c>
      <c r="AFU185" t="n">
        <v>88.01727</v>
      </c>
      <c r="AFV185" t="n">
        <v>88.21079</v>
      </c>
      <c r="AFW185" t="n">
        <v>88.43368</v>
      </c>
      <c r="AFX185" t="n">
        <v>88.64960000000001</v>
      </c>
      <c r="AFY185" t="n">
        <v>88.84044</v>
      </c>
      <c r="AFZ185" t="n">
        <v>89.13034</v>
      </c>
      <c r="AGA185" t="n">
        <v>89.37488</v>
      </c>
      <c r="AGB185" t="n">
        <v>89.62752999999999</v>
      </c>
      <c r="AGC185" t="n">
        <v>89.77919</v>
      </c>
      <c r="AGD185" t="n">
        <v>89.94743</v>
      </c>
      <c r="AGE185" t="n">
        <v>90.14326</v>
      </c>
      <c r="AGF185" t="n">
        <v>90.38012999999999</v>
      </c>
      <c r="AGG185" t="n">
        <v>90.6782</v>
      </c>
      <c r="AGH185" t="n">
        <v>90.92609</v>
      </c>
      <c r="AGI185" t="n">
        <v>91.04485</v>
      </c>
      <c r="AGJ185" t="n">
        <v>91.38283</v>
      </c>
      <c r="AGK185" t="n">
        <v>91.67538</v>
      </c>
      <c r="AGL185" t="n">
        <v>91.91269</v>
      </c>
      <c r="AGM185" t="n">
        <v>92.24505000000001</v>
      </c>
      <c r="AGN185" t="n">
        <v>92.61372</v>
      </c>
      <c r="AGO185" t="n">
        <v>92.7692</v>
      </c>
      <c r="AGP185" t="n">
        <v>92.98206</v>
      </c>
      <c r="AGQ185" t="n">
        <v>93.31319999999999</v>
      </c>
      <c r="AGR185" t="n">
        <v>93.54841999999999</v>
      </c>
      <c r="AGS185" t="n">
        <v>93.70441</v>
      </c>
      <c r="AGT185" t="n">
        <v>93.9712</v>
      </c>
      <c r="AGU185" t="n">
        <v>94.2873</v>
      </c>
      <c r="AGV185" t="n">
        <v>94.62988</v>
      </c>
      <c r="AGW185" t="n">
        <v>94.85120000000001</v>
      </c>
      <c r="AGX185" t="n">
        <v>95.04163</v>
      </c>
      <c r="AGY185" t="n">
        <v>95.31934</v>
      </c>
      <c r="AGZ185" t="n">
        <v>95.73553</v>
      </c>
      <c r="AHA185" t="n">
        <v>95.98488999999999</v>
      </c>
      <c r="AHB185" t="n">
        <v>96.19159000000001</v>
      </c>
      <c r="AHC185" t="n">
        <v>96.51569000000001</v>
      </c>
      <c r="AHD185" t="n">
        <v>96.79343</v>
      </c>
      <c r="AHE185" t="n">
        <v>97.07178</v>
      </c>
      <c r="AHF185" t="n">
        <v>97.44974999999999</v>
      </c>
      <c r="AHG185" t="n">
        <v>97.82141</v>
      </c>
      <c r="AHH185" t="n">
        <v>98.14546</v>
      </c>
      <c r="AHI185" t="n">
        <v>98.37761999999999</v>
      </c>
      <c r="AHJ185" t="n">
        <v>98.78055999999999</v>
      </c>
      <c r="AHK185" t="n">
        <v>98.98367</v>
      </c>
      <c r="AHL185" t="n">
        <v>99.21294</v>
      </c>
      <c r="AHM185" t="n">
        <v>99.47408</v>
      </c>
      <c r="AHN185" t="n">
        <v>99.79958000000001</v>
      </c>
      <c r="AHO185" t="n">
        <v>100.15135</v>
      </c>
      <c r="AHP185" t="n">
        <v>100.41109</v>
      </c>
      <c r="AHQ185" t="n">
        <v>100.75483</v>
      </c>
      <c r="AHR185" t="n">
        <v>101.09229</v>
      </c>
      <c r="AHS185" t="n">
        <v>101.53267</v>
      </c>
      <c r="AHT185" t="n">
        <v>101.82813</v>
      </c>
      <c r="AHU185" t="n">
        <v>102.25828</v>
      </c>
      <c r="AHV185" t="n">
        <v>102.69853</v>
      </c>
      <c r="AHW185" t="n">
        <v>103.15233</v>
      </c>
      <c r="AHX185" t="n">
        <v>103.45538</v>
      </c>
      <c r="AHY185" t="n">
        <v>103.7467</v>
      </c>
      <c r="AHZ185" t="n">
        <v>104.06883</v>
      </c>
      <c r="AIA185" t="n">
        <v>104.39138</v>
      </c>
      <c r="AIB185" t="n">
        <v>104.95361</v>
      </c>
      <c r="AIC185" t="n">
        <v>105.44854</v>
      </c>
      <c r="AID185" t="n">
        <v>105.82751</v>
      </c>
      <c r="AIE185" t="n">
        <v>106.09795</v>
      </c>
      <c r="AIF185" t="n">
        <v>106.47884</v>
      </c>
      <c r="AIG185" t="n">
        <v>106.82093</v>
      </c>
      <c r="AIH185" t="n">
        <v>107.13161</v>
      </c>
      <c r="AII185" t="n">
        <v>107.50878</v>
      </c>
      <c r="AIJ185" t="n">
        <v>107.73598</v>
      </c>
      <c r="AIK185" t="n">
        <v>108.28722</v>
      </c>
      <c r="AIL185" t="n">
        <v>108.61176</v>
      </c>
      <c r="AIM185" t="n">
        <v>109.13094</v>
      </c>
      <c r="AIN185" t="n">
        <v>109.29249</v>
      </c>
      <c r="AIO185" t="n">
        <v>109.67227</v>
      </c>
      <c r="AIP185" t="n">
        <v>110.21996</v>
      </c>
      <c r="AIQ185" t="n">
        <v>110.46104</v>
      </c>
      <c r="AIR185" t="n">
        <v>110.90229</v>
      </c>
      <c r="AIS185" t="n">
        <v>111.2491</v>
      </c>
      <c r="AIT185" t="n">
        <v>111.78045</v>
      </c>
      <c r="AIU185" t="n">
        <v>112.30623</v>
      </c>
      <c r="AIV185" t="n">
        <v>113.08536</v>
      </c>
      <c r="AIW185" t="n">
        <v>113.70778</v>
      </c>
      <c r="AIX185" t="n">
        <v>114.36172</v>
      </c>
      <c r="AIY185" t="n">
        <v>115.09299</v>
      </c>
      <c r="AIZ185" t="n">
        <v>115.73491</v>
      </c>
      <c r="AJA185" t="n">
        <v>116.34027</v>
      </c>
      <c r="AJB185" t="n">
        <v>116.85892</v>
      </c>
      <c r="AJC185" t="n">
        <v>117.31227</v>
      </c>
      <c r="AJD185" t="n">
        <v>117.88241</v>
      </c>
      <c r="AJE185" t="n">
        <v>118.64155</v>
      </c>
      <c r="AJF185" t="n">
        <v>119.18909</v>
      </c>
      <c r="AJG185" t="n">
        <v>119.96569</v>
      </c>
      <c r="AJH185" t="n">
        <v>120.64245</v>
      </c>
      <c r="AJI185" t="n">
        <v>121.52174</v>
      </c>
      <c r="AJJ185" t="n">
        <v>122.19727</v>
      </c>
      <c r="AJK185" t="n">
        <v>122.65057</v>
      </c>
      <c r="AJL185" t="n">
        <v>123.21478</v>
      </c>
      <c r="AJM185" t="n">
        <v>123.94138</v>
      </c>
      <c r="AJN185" t="n">
        <v>124.69704</v>
      </c>
      <c r="AJO185" t="n">
        <v>125.39616</v>
      </c>
      <c r="AJP185" t="n">
        <v>126.19239</v>
      </c>
      <c r="AJQ185" t="n">
        <v>126.83466</v>
      </c>
      <c r="AJR185" t="n">
        <v>127.50607</v>
      </c>
      <c r="AJS185" t="n">
        <v>128.45039</v>
      </c>
      <c r="AJT185" t="n">
        <v>129.63245</v>
      </c>
      <c r="AJU185" t="n">
        <v>130.69727</v>
      </c>
      <c r="AJV185" t="n">
        <v>131.76755</v>
      </c>
      <c r="AJW185" t="n">
        <v>132.96805</v>
      </c>
      <c r="AJX185" t="n">
        <v>133.97881</v>
      </c>
      <c r="AJY185" t="n">
        <v>135.23663</v>
      </c>
      <c r="AJZ185" t="n">
        <v>136.48204</v>
      </c>
      <c r="AKA185" t="n">
        <v>137.85048</v>
      </c>
      <c r="AKB185" t="n">
        <v>138.94598</v>
      </c>
      <c r="AKC185" t="n">
        <v>139.76678</v>
      </c>
      <c r="AKD185" t="n">
        <v>141.362</v>
      </c>
      <c r="AKE185" t="n">
        <v>143.08562</v>
      </c>
      <c r="AKF185" t="n">
        <v>144.82332</v>
      </c>
      <c r="AKG185" t="n">
        <v>146.16151</v>
      </c>
      <c r="AKH185" t="n">
        <v>147.08237</v>
      </c>
      <c r="AKI185" t="n">
        <v>148.34978</v>
      </c>
      <c r="AKJ185" t="n">
        <v>149.97908</v>
      </c>
      <c r="AKK185" t="n">
        <v>151.88446</v>
      </c>
      <c r="AKL185" t="n">
        <v>154.30421</v>
      </c>
      <c r="AKM185" t="n">
        <v>156.31688</v>
      </c>
      <c r="AKN185" t="n">
        <v>158.12263</v>
      </c>
      <c r="AKO185" t="n">
        <v>160.1123</v>
      </c>
      <c r="AKP185" t="n">
        <v>162.25922</v>
      </c>
      <c r="AKQ185" t="n">
        <v>165.00722</v>
      </c>
      <c r="AKR185" t="n">
        <v>166.9525</v>
      </c>
      <c r="AKS185" t="n">
        <v>169.49974</v>
      </c>
      <c r="AKT185" t="n">
        <v>171.99141</v>
      </c>
      <c r="AKU185" t="n">
        <v>174.83093</v>
      </c>
      <c r="AKV185" t="n">
        <v>178.76816</v>
      </c>
      <c r="AKW185" t="n">
        <v>181.85945</v>
      </c>
      <c r="AKX185" t="n">
        <v>185.35567</v>
      </c>
      <c r="AKY185" t="n">
        <v>188.27808</v>
      </c>
      <c r="AKZ185" t="n">
        <v>191.18677</v>
      </c>
      <c r="ALA185" t="n">
        <v>192.8058</v>
      </c>
      <c r="ALB185" t="n">
        <v>196.59541</v>
      </c>
      <c r="ALC185" t="n">
        <v>200.64268</v>
      </c>
      <c r="ALD185" t="n">
        <v>208.9525</v>
      </c>
      <c r="ALE185" t="n">
        <v>221.84821</v>
      </c>
      <c r="ALF185" t="n">
        <v>230.67703</v>
      </c>
      <c r="ALG185" t="n">
        <v>237.00661</v>
      </c>
      <c r="ALH185" t="n">
        <v>243.10905</v>
      </c>
      <c r="ALI185" t="n">
        <v>251.43994</v>
      </c>
      <c r="ALJ185" t="n">
        <v>263.18689</v>
      </c>
      <c r="ALK185" t="n">
        <v>282.85437</v>
      </c>
      <c r="ALL185" t="n">
        <v>302.5647</v>
      </c>
      <c r="ALM185" t="n">
        <v>326.55518</v>
      </c>
      <c r="ALN185" t="n">
        <v>374.00891</v>
      </c>
      <c r="ALO185" t="n">
        <v>518.99664</v>
      </c>
    </row>
    <row r="186">
      <c r="A186" t="inlineStr">
        <is>
          <t>Kosovo</t>
        </is>
      </c>
      <c r="B186" t="inlineStr">
        <is>
          <t>XKX</t>
        </is>
      </c>
      <c r="C186" s="13">
        <f>AVERAGE(SI186,SJ186)</f>
        <v/>
      </c>
      <c r="D186" t="n">
        <v>0.35325</v>
      </c>
      <c r="E186" t="n">
        <v>0.35325</v>
      </c>
      <c r="F186" t="n">
        <v>0.35325</v>
      </c>
      <c r="G186" t="n">
        <v>0.35325</v>
      </c>
      <c r="H186" t="n">
        <v>0.35325</v>
      </c>
      <c r="I186" t="n">
        <v>0.35325</v>
      </c>
      <c r="J186" t="n">
        <v>0.35325</v>
      </c>
      <c r="K186" t="n">
        <v>0.35325</v>
      </c>
      <c r="L186" t="n">
        <v>0.35325</v>
      </c>
      <c r="M186" t="n">
        <v>0.35325</v>
      </c>
      <c r="N186" t="n">
        <v>0.35325</v>
      </c>
      <c r="O186" t="n">
        <v>0.35325</v>
      </c>
      <c r="P186" t="n">
        <v>0.35325</v>
      </c>
      <c r="Q186" t="n">
        <v>0.35325</v>
      </c>
      <c r="R186" t="n">
        <v>0.35325</v>
      </c>
      <c r="S186" t="n">
        <v>0.35325</v>
      </c>
      <c r="T186" t="n">
        <v>0.35325</v>
      </c>
      <c r="U186" t="n">
        <v>0.35325</v>
      </c>
      <c r="V186" t="n">
        <v>0.35325</v>
      </c>
      <c r="W186" t="n">
        <v>0.35325</v>
      </c>
      <c r="X186" t="n">
        <v>0.35325</v>
      </c>
      <c r="Y186" t="n">
        <v>0.35325</v>
      </c>
      <c r="Z186" t="n">
        <v>0.35325</v>
      </c>
      <c r="AA186" t="n">
        <v>0.35325</v>
      </c>
      <c r="AB186" t="n">
        <v>0.35325</v>
      </c>
      <c r="AC186" t="n">
        <v>0.35325</v>
      </c>
      <c r="AD186" t="n">
        <v>0.35325</v>
      </c>
      <c r="AE186" t="n">
        <v>0.35325</v>
      </c>
      <c r="AF186" t="n">
        <v>0.35325</v>
      </c>
      <c r="AG186" t="n">
        <v>0.35325</v>
      </c>
      <c r="AH186" t="n">
        <v>0.35325</v>
      </c>
      <c r="AI186" t="n">
        <v>0.35325</v>
      </c>
      <c r="AJ186" t="n">
        <v>0.35325</v>
      </c>
      <c r="AK186" t="n">
        <v>0.35325</v>
      </c>
      <c r="AL186" t="n">
        <v>0.35325</v>
      </c>
      <c r="AM186" t="n">
        <v>0.38178</v>
      </c>
      <c r="AN186" t="n">
        <v>0.6849499999999999</v>
      </c>
      <c r="AO186" t="n">
        <v>0.77574</v>
      </c>
      <c r="AP186" t="n">
        <v>0.85737</v>
      </c>
      <c r="AQ186" t="n">
        <v>0.85737</v>
      </c>
      <c r="AR186" t="n">
        <v>0.85737</v>
      </c>
      <c r="AS186" t="n">
        <v>0.85737</v>
      </c>
      <c r="AT186" t="n">
        <v>0.86258</v>
      </c>
      <c r="AU186" t="n">
        <v>0.90927</v>
      </c>
      <c r="AV186" t="n">
        <v>0.98167</v>
      </c>
      <c r="AW186" t="n">
        <v>1.26521</v>
      </c>
      <c r="AX186" t="n">
        <v>1.31258</v>
      </c>
      <c r="AY186" t="n">
        <v>1.32309</v>
      </c>
      <c r="AZ186" t="n">
        <v>1.32309</v>
      </c>
      <c r="BA186" t="n">
        <v>1.32309</v>
      </c>
      <c r="BB186" t="n">
        <v>1.32324</v>
      </c>
      <c r="BC186" t="n">
        <v>1.36367</v>
      </c>
      <c r="BD186" t="n">
        <v>1.42436</v>
      </c>
      <c r="BE186" t="n">
        <v>1.69409</v>
      </c>
      <c r="BF186" t="n">
        <v>1.90526</v>
      </c>
      <c r="BG186" t="n">
        <v>1.90526</v>
      </c>
      <c r="BH186" t="n">
        <v>1.90526</v>
      </c>
      <c r="BI186" t="n">
        <v>1.90628</v>
      </c>
      <c r="BJ186" t="n">
        <v>1.98804</v>
      </c>
      <c r="BK186" t="n">
        <v>2.03227</v>
      </c>
      <c r="BL186" t="n">
        <v>2.17373</v>
      </c>
      <c r="BM186" t="n">
        <v>2.38157</v>
      </c>
      <c r="BN186" t="n">
        <v>2.38157</v>
      </c>
      <c r="BO186" t="n">
        <v>2.38157</v>
      </c>
      <c r="BP186" t="n">
        <v>2.38157</v>
      </c>
      <c r="BQ186" t="n">
        <v>2.42738</v>
      </c>
      <c r="BR186" t="n">
        <v>2.61061</v>
      </c>
      <c r="BS186" t="n">
        <v>2.66794</v>
      </c>
      <c r="BT186" t="n">
        <v>2.69911</v>
      </c>
      <c r="BU186" t="n">
        <v>2.69911</v>
      </c>
      <c r="BV186" t="n">
        <v>2.69911</v>
      </c>
      <c r="BW186" t="n">
        <v>2.69911</v>
      </c>
      <c r="BX186" t="n">
        <v>2.71394</v>
      </c>
      <c r="BY186" t="n">
        <v>2.82252</v>
      </c>
      <c r="BZ186" t="n">
        <v>2.85788</v>
      </c>
      <c r="CA186" t="n">
        <v>2.87185</v>
      </c>
      <c r="CB186" t="n">
        <v>3.03114</v>
      </c>
      <c r="CC186" t="n">
        <v>3.09604</v>
      </c>
      <c r="CD186" t="n">
        <v>3.09803</v>
      </c>
      <c r="CE186" t="n">
        <v>3.16801</v>
      </c>
      <c r="CF186" t="n">
        <v>3.17543</v>
      </c>
      <c r="CG186" t="n">
        <v>3.17543</v>
      </c>
      <c r="CH186" t="n">
        <v>3.1871</v>
      </c>
      <c r="CI186" t="n">
        <v>3.23893</v>
      </c>
      <c r="CJ186" t="n">
        <v>3.23893</v>
      </c>
      <c r="CK186" t="n">
        <v>3.24134</v>
      </c>
      <c r="CL186" t="n">
        <v>3.27619</v>
      </c>
      <c r="CM186" t="n">
        <v>3.28726</v>
      </c>
      <c r="CN186" t="n">
        <v>3.30774</v>
      </c>
      <c r="CO186" t="n">
        <v>3.34326</v>
      </c>
      <c r="CP186" t="n">
        <v>3.41634</v>
      </c>
      <c r="CQ186" t="n">
        <v>3.46288</v>
      </c>
      <c r="CR186" t="n">
        <v>3.51484</v>
      </c>
      <c r="CS186" t="n">
        <v>3.57235</v>
      </c>
      <c r="CT186" t="n">
        <v>3.57235</v>
      </c>
      <c r="CU186" t="n">
        <v>3.6031</v>
      </c>
      <c r="CV186" t="n">
        <v>3.67442</v>
      </c>
      <c r="CW186" t="n">
        <v>3.67442</v>
      </c>
      <c r="CX186" t="n">
        <v>3.67943</v>
      </c>
      <c r="CY186" t="n">
        <v>3.7808</v>
      </c>
      <c r="CZ186" t="n">
        <v>3.89342</v>
      </c>
      <c r="DA186" t="n">
        <v>3.95594</v>
      </c>
      <c r="DB186" t="n">
        <v>3.96928</v>
      </c>
      <c r="DC186" t="n">
        <v>3.97032</v>
      </c>
      <c r="DD186" t="n">
        <v>4.00073</v>
      </c>
      <c r="DE186" t="n">
        <v>4.00484</v>
      </c>
      <c r="DF186" t="n">
        <v>4.04867</v>
      </c>
      <c r="DG186" t="n">
        <v>4.06426</v>
      </c>
      <c r="DH186" t="n">
        <v>4.08836</v>
      </c>
      <c r="DI186" t="n">
        <v>4.08836</v>
      </c>
      <c r="DJ186" t="n">
        <v>4.08836</v>
      </c>
      <c r="DK186" t="n">
        <v>4.09052</v>
      </c>
      <c r="DL186" t="n">
        <v>4.10477</v>
      </c>
      <c r="DM186" t="n">
        <v>4.1282</v>
      </c>
      <c r="DN186" t="n">
        <v>4.21555</v>
      </c>
      <c r="DO186" t="n">
        <v>4.41592</v>
      </c>
      <c r="DP186" t="n">
        <v>4.49096</v>
      </c>
      <c r="DQ186" t="n">
        <v>4.49096</v>
      </c>
      <c r="DR186" t="n">
        <v>4.49096</v>
      </c>
      <c r="DS186" t="n">
        <v>4.49096</v>
      </c>
      <c r="DT186" t="n">
        <v>4.49096</v>
      </c>
      <c r="DU186" t="n">
        <v>4.49953</v>
      </c>
      <c r="DV186" t="n">
        <v>4.65003</v>
      </c>
      <c r="DW186" t="n">
        <v>4.76314</v>
      </c>
      <c r="DX186" t="n">
        <v>4.76314</v>
      </c>
      <c r="DY186" t="n">
        <v>4.76314</v>
      </c>
      <c r="DZ186" t="n">
        <v>4.76314</v>
      </c>
      <c r="EA186" t="n">
        <v>4.76314</v>
      </c>
      <c r="EB186" t="n">
        <v>4.76314</v>
      </c>
      <c r="EC186" t="n">
        <v>4.76314</v>
      </c>
      <c r="ED186" t="n">
        <v>4.76314</v>
      </c>
      <c r="EE186" t="n">
        <v>4.76314</v>
      </c>
      <c r="EF186" t="n">
        <v>4.78115</v>
      </c>
      <c r="EG186" t="n">
        <v>4.82532</v>
      </c>
      <c r="EH186" t="n">
        <v>4.83224</v>
      </c>
      <c r="EI186" t="n">
        <v>4.84252</v>
      </c>
      <c r="EJ186" t="n">
        <v>4.84252</v>
      </c>
      <c r="EK186" t="n">
        <v>4.84252</v>
      </c>
      <c r="EL186" t="n">
        <v>4.84299</v>
      </c>
      <c r="EM186" t="n">
        <v>4.84449</v>
      </c>
      <c r="EN186" t="n">
        <v>4.92238</v>
      </c>
      <c r="EO186" t="n">
        <v>5.0013</v>
      </c>
      <c r="EP186" t="n">
        <v>5.0013</v>
      </c>
      <c r="EQ186" t="n">
        <v>5.01925</v>
      </c>
      <c r="ER186" t="n">
        <v>5.13279</v>
      </c>
      <c r="ES186" t="n">
        <v>5.20793</v>
      </c>
      <c r="ET186" t="n">
        <v>5.23945</v>
      </c>
      <c r="EU186" t="n">
        <v>5.23945</v>
      </c>
      <c r="EV186" t="n">
        <v>5.27488</v>
      </c>
      <c r="EW186" t="n">
        <v>5.31884</v>
      </c>
      <c r="EX186" t="n">
        <v>5.31884</v>
      </c>
      <c r="EY186" t="n">
        <v>5.31896</v>
      </c>
      <c r="EZ186" t="n">
        <v>5.32827</v>
      </c>
      <c r="FA186" t="n">
        <v>5.33018</v>
      </c>
      <c r="FB186" t="n">
        <v>5.33192</v>
      </c>
      <c r="FC186" t="n">
        <v>5.36434</v>
      </c>
      <c r="FD186" t="n">
        <v>5.49296</v>
      </c>
      <c r="FE186" t="n">
        <v>5.57132</v>
      </c>
      <c r="FF186" t="n">
        <v>5.58963</v>
      </c>
      <c r="FG186" t="n">
        <v>5.58963</v>
      </c>
      <c r="FH186" t="n">
        <v>5.58963</v>
      </c>
      <c r="FI186" t="n">
        <v>5.58963</v>
      </c>
      <c r="FJ186" t="n">
        <v>5.58969</v>
      </c>
      <c r="FK186" t="n">
        <v>5.59913</v>
      </c>
      <c r="FL186" t="n">
        <v>5.72154</v>
      </c>
      <c r="FM186" t="n">
        <v>5.84029</v>
      </c>
      <c r="FN186" t="n">
        <v>5.87454</v>
      </c>
      <c r="FO186" t="n">
        <v>5.87454</v>
      </c>
      <c r="FP186" t="n">
        <v>5.91513</v>
      </c>
      <c r="FQ186" t="n">
        <v>5.96362</v>
      </c>
      <c r="FR186" t="n">
        <v>5.98689</v>
      </c>
      <c r="FS186" t="n">
        <v>5.99196</v>
      </c>
      <c r="FT186" t="n">
        <v>6.02072</v>
      </c>
      <c r="FU186" t="n">
        <v>6.02934</v>
      </c>
      <c r="FV186" t="n">
        <v>6.02934</v>
      </c>
      <c r="FW186" t="n">
        <v>6.02934</v>
      </c>
      <c r="FX186" t="n">
        <v>6.02934</v>
      </c>
      <c r="FY186" t="n">
        <v>6.02935</v>
      </c>
      <c r="FZ186" t="n">
        <v>6.05696</v>
      </c>
      <c r="GA186" t="n">
        <v>6.11152</v>
      </c>
      <c r="GB186" t="n">
        <v>6.1127</v>
      </c>
      <c r="GC186" t="n">
        <v>6.11745</v>
      </c>
      <c r="GD186" t="n">
        <v>6.12487</v>
      </c>
      <c r="GE186" t="n">
        <v>6.12857</v>
      </c>
      <c r="GF186" t="n">
        <v>6.12857</v>
      </c>
      <c r="GG186" t="n">
        <v>6.13172</v>
      </c>
      <c r="GH186" t="n">
        <v>6.13254</v>
      </c>
      <c r="GI186" t="n">
        <v>6.13628</v>
      </c>
      <c r="GJ186" t="n">
        <v>6.13937</v>
      </c>
      <c r="GK186" t="n">
        <v>6.17681</v>
      </c>
      <c r="GL186" t="n">
        <v>6.18017</v>
      </c>
      <c r="GM186" t="n">
        <v>6.18017</v>
      </c>
      <c r="GN186" t="n">
        <v>6.18607</v>
      </c>
      <c r="GO186" t="n">
        <v>6.18992</v>
      </c>
      <c r="GP186" t="n">
        <v>6.18992</v>
      </c>
      <c r="GQ186" t="n">
        <v>6.18992</v>
      </c>
      <c r="GR186" t="n">
        <v>6.18992</v>
      </c>
      <c r="GS186" t="n">
        <v>6.18992</v>
      </c>
      <c r="GT186" t="n">
        <v>6.18992</v>
      </c>
      <c r="GU186" t="n">
        <v>6.18992</v>
      </c>
      <c r="GV186" t="n">
        <v>6.19281</v>
      </c>
      <c r="GW186" t="n">
        <v>6.22983</v>
      </c>
      <c r="GX186" t="n">
        <v>6.23654</v>
      </c>
      <c r="GY186" t="n">
        <v>6.2483</v>
      </c>
      <c r="GZ186" t="n">
        <v>6.29076</v>
      </c>
      <c r="HA186" t="n">
        <v>6.34088</v>
      </c>
      <c r="HB186" t="n">
        <v>6.35085</v>
      </c>
      <c r="HC186" t="n">
        <v>6.35085</v>
      </c>
      <c r="HD186" t="n">
        <v>6.47203</v>
      </c>
      <c r="HE186" t="n">
        <v>6.53784</v>
      </c>
      <c r="HF186" t="n">
        <v>6.5853</v>
      </c>
      <c r="HG186" t="n">
        <v>6.63417</v>
      </c>
      <c r="HH186" t="n">
        <v>6.66839</v>
      </c>
      <c r="HI186" t="n">
        <v>6.66839</v>
      </c>
      <c r="HJ186" t="n">
        <v>6.67187</v>
      </c>
      <c r="HK186" t="n">
        <v>6.71563</v>
      </c>
      <c r="HL186" t="n">
        <v>6.77455</v>
      </c>
      <c r="HM186" t="n">
        <v>6.78483</v>
      </c>
      <c r="HN186" t="n">
        <v>6.80302</v>
      </c>
      <c r="HO186" t="n">
        <v>6.82396</v>
      </c>
      <c r="HP186" t="n">
        <v>6.83345</v>
      </c>
      <c r="HQ186" t="n">
        <v>6.89067</v>
      </c>
      <c r="HR186" t="n">
        <v>6.89076</v>
      </c>
      <c r="HS186" t="n">
        <v>6.91515</v>
      </c>
      <c r="HT186" t="n">
        <v>6.93948</v>
      </c>
      <c r="HU186" t="n">
        <v>7.02182</v>
      </c>
      <c r="HV186" t="n">
        <v>7.06055</v>
      </c>
      <c r="HW186" t="n">
        <v>7.06135</v>
      </c>
      <c r="HX186" t="n">
        <v>7.09832</v>
      </c>
      <c r="HY186" t="n">
        <v>7.14062</v>
      </c>
      <c r="HZ186" t="n">
        <v>7.14471</v>
      </c>
      <c r="IA186" t="n">
        <v>7.14471</v>
      </c>
      <c r="IB186" t="n">
        <v>7.14531</v>
      </c>
      <c r="IC186" t="n">
        <v>7.17757</v>
      </c>
      <c r="ID186" t="n">
        <v>7.25675</v>
      </c>
      <c r="IE186" t="n">
        <v>7.32007</v>
      </c>
      <c r="IF186" t="n">
        <v>7.35886</v>
      </c>
      <c r="IG186" t="n">
        <v>7.38287</v>
      </c>
      <c r="IH186" t="n">
        <v>7.42872</v>
      </c>
      <c r="II186" t="n">
        <v>7.46884</v>
      </c>
      <c r="IJ186" t="n">
        <v>7.4821</v>
      </c>
      <c r="IK186" t="n">
        <v>7.4821</v>
      </c>
      <c r="IL186" t="n">
        <v>7.4821</v>
      </c>
      <c r="IM186" t="n">
        <v>7.4821</v>
      </c>
      <c r="IN186" t="n">
        <v>7.4821</v>
      </c>
      <c r="IO186" t="n">
        <v>7.4821</v>
      </c>
      <c r="IP186" t="n">
        <v>7.4821</v>
      </c>
      <c r="IQ186" t="n">
        <v>7.48221</v>
      </c>
      <c r="IR186" t="n">
        <v>7.51414</v>
      </c>
      <c r="IS186" t="n">
        <v>7.56114</v>
      </c>
      <c r="IT186" t="n">
        <v>7.56159</v>
      </c>
      <c r="IU186" t="n">
        <v>7.56693</v>
      </c>
      <c r="IV186" t="n">
        <v>7.58411</v>
      </c>
      <c r="IW186" t="n">
        <v>7.61949</v>
      </c>
      <c r="IX186" t="n">
        <v>7.63755</v>
      </c>
      <c r="IY186" t="n">
        <v>7.64616</v>
      </c>
      <c r="IZ186" t="n">
        <v>7.7043</v>
      </c>
      <c r="JA186" t="n">
        <v>7.71629</v>
      </c>
      <c r="JB186" t="n">
        <v>7.71629</v>
      </c>
      <c r="JC186" t="n">
        <v>7.71629</v>
      </c>
      <c r="JD186" t="n">
        <v>7.75352</v>
      </c>
      <c r="JE186" t="n">
        <v>7.79567</v>
      </c>
      <c r="JF186" t="n">
        <v>7.79567</v>
      </c>
      <c r="JG186" t="n">
        <v>7.79567</v>
      </c>
      <c r="JH186" t="n">
        <v>7.80751</v>
      </c>
      <c r="JI186" t="n">
        <v>7.8116</v>
      </c>
      <c r="JJ186" t="n">
        <v>7.82592</v>
      </c>
      <c r="JK186" t="n">
        <v>7.8426</v>
      </c>
      <c r="JL186" t="n">
        <v>7.89213</v>
      </c>
      <c r="JM186" t="n">
        <v>7.92562</v>
      </c>
      <c r="JN186" t="n">
        <v>7.93856</v>
      </c>
      <c r="JO186" t="n">
        <v>7.93856</v>
      </c>
      <c r="JP186" t="n">
        <v>7.93899</v>
      </c>
      <c r="JQ186" t="n">
        <v>7.95006</v>
      </c>
      <c r="JR186" t="n">
        <v>7.95356</v>
      </c>
      <c r="JS186" t="n">
        <v>7.95356</v>
      </c>
      <c r="JT186" t="n">
        <v>7.95356</v>
      </c>
      <c r="JU186" t="n">
        <v>7.95496</v>
      </c>
      <c r="JV186" t="n">
        <v>7.97074</v>
      </c>
      <c r="JW186" t="n">
        <v>8.05503</v>
      </c>
      <c r="JX186" t="n">
        <v>8.079750000000001</v>
      </c>
      <c r="JY186" t="n">
        <v>8.10751</v>
      </c>
      <c r="JZ186" t="n">
        <v>8.178979999999999</v>
      </c>
      <c r="KA186" t="n">
        <v>8.24023</v>
      </c>
      <c r="KB186" t="n">
        <v>8.26233</v>
      </c>
      <c r="KC186" t="n">
        <v>8.31424</v>
      </c>
      <c r="KD186" t="n">
        <v>8.33549</v>
      </c>
      <c r="KE186" t="n">
        <v>8.337429999999999</v>
      </c>
      <c r="KF186" t="n">
        <v>8.35979</v>
      </c>
      <c r="KG186" t="n">
        <v>8.36243</v>
      </c>
      <c r="KH186" t="n">
        <v>8.396140000000001</v>
      </c>
      <c r="KI186" t="n">
        <v>8.409190000000001</v>
      </c>
      <c r="KJ186" t="n">
        <v>8.43327</v>
      </c>
      <c r="KK186" t="n">
        <v>8.446630000000001</v>
      </c>
      <c r="KL186" t="n">
        <v>8.46585</v>
      </c>
      <c r="KM186" t="n">
        <v>8.47362</v>
      </c>
      <c r="KN186" t="n">
        <v>8.54472</v>
      </c>
      <c r="KO186" t="n">
        <v>8.573650000000001</v>
      </c>
      <c r="KP186" t="n">
        <v>8.62087</v>
      </c>
      <c r="KQ186" t="n">
        <v>8.727270000000001</v>
      </c>
      <c r="KR186" t="n">
        <v>8.77713</v>
      </c>
      <c r="KS186" t="n">
        <v>8.80397</v>
      </c>
      <c r="KT186" t="n">
        <v>8.89762</v>
      </c>
      <c r="KU186" t="n">
        <v>8.97058</v>
      </c>
      <c r="KV186" t="n">
        <v>8.988329999999999</v>
      </c>
      <c r="KW186" t="n">
        <v>9.0467</v>
      </c>
      <c r="KX186" t="n">
        <v>9.060359999999999</v>
      </c>
      <c r="KY186" t="n">
        <v>9.070360000000001</v>
      </c>
      <c r="KZ186" t="n">
        <v>9.07282</v>
      </c>
      <c r="LA186" t="n">
        <v>9.088839999999999</v>
      </c>
      <c r="LB186" t="n">
        <v>9.142580000000001</v>
      </c>
      <c r="LC186" t="n">
        <v>9.15081</v>
      </c>
      <c r="LD186" t="n">
        <v>9.151579999999999</v>
      </c>
      <c r="LE186" t="n">
        <v>9.151579999999999</v>
      </c>
      <c r="LF186" t="n">
        <v>9.151579999999999</v>
      </c>
      <c r="LG186" t="n">
        <v>9.151579999999999</v>
      </c>
      <c r="LH186" t="n">
        <v>9.151579999999999</v>
      </c>
      <c r="LI186" t="n">
        <v>9.151579999999999</v>
      </c>
      <c r="LJ186" t="n">
        <v>9.15502</v>
      </c>
      <c r="LK186" t="n">
        <v>9.18905</v>
      </c>
      <c r="LL186" t="n">
        <v>9.195690000000001</v>
      </c>
      <c r="LM186" t="n">
        <v>9.27102</v>
      </c>
      <c r="LN186" t="n">
        <v>9.29969</v>
      </c>
      <c r="LO186" t="n">
        <v>9.31854</v>
      </c>
      <c r="LP186" t="n">
        <v>9.33972</v>
      </c>
      <c r="LQ186" t="n">
        <v>9.353859999999999</v>
      </c>
      <c r="LR186" t="n">
        <v>9.36004</v>
      </c>
      <c r="LS186" t="n">
        <v>9.39518</v>
      </c>
      <c r="LT186" t="n">
        <v>9.396089999999999</v>
      </c>
      <c r="LU186" t="n">
        <v>9.396089999999999</v>
      </c>
      <c r="LV186" t="n">
        <v>9.396089999999999</v>
      </c>
      <c r="LW186" t="n">
        <v>9.396850000000001</v>
      </c>
      <c r="LX186" t="n">
        <v>9.399190000000001</v>
      </c>
      <c r="LY186" t="n">
        <v>9.39926</v>
      </c>
      <c r="LZ186" t="n">
        <v>9.406549999999999</v>
      </c>
      <c r="MA186" t="n">
        <v>9.43624</v>
      </c>
      <c r="MB186" t="n">
        <v>9.44618</v>
      </c>
      <c r="MC186" t="n">
        <v>9.46495</v>
      </c>
      <c r="MD186" t="n">
        <v>9.474690000000001</v>
      </c>
      <c r="ME186" t="n">
        <v>9.48967</v>
      </c>
      <c r="MF186" t="n">
        <v>9.52628</v>
      </c>
      <c r="MG186" t="n">
        <v>9.52628</v>
      </c>
      <c r="MH186" t="n">
        <v>9.52628</v>
      </c>
      <c r="MI186" t="n">
        <v>9.52628</v>
      </c>
      <c r="MJ186" t="n">
        <v>9.52628</v>
      </c>
      <c r="MK186" t="n">
        <v>9.52628</v>
      </c>
      <c r="ML186" t="n">
        <v>9.52628</v>
      </c>
      <c r="MM186" t="n">
        <v>9.52628</v>
      </c>
      <c r="MN186" t="n">
        <v>9.52628</v>
      </c>
      <c r="MO186" t="n">
        <v>9.52628</v>
      </c>
      <c r="MP186" t="n">
        <v>9.52628</v>
      </c>
      <c r="MQ186" t="n">
        <v>9.52628</v>
      </c>
      <c r="MR186" t="n">
        <v>9.52628</v>
      </c>
      <c r="MS186" t="n">
        <v>9.52628</v>
      </c>
      <c r="MT186" t="n">
        <v>9.52628</v>
      </c>
      <c r="MU186" t="n">
        <v>9.52628</v>
      </c>
      <c r="MV186" t="n">
        <v>9.52628</v>
      </c>
      <c r="MW186" t="n">
        <v>9.54655</v>
      </c>
      <c r="MX186" t="n">
        <v>9.58685</v>
      </c>
      <c r="MY186" t="n">
        <v>9.644539999999999</v>
      </c>
      <c r="MZ186" t="n">
        <v>9.686360000000001</v>
      </c>
      <c r="NA186" t="n">
        <v>9.686640000000001</v>
      </c>
      <c r="NB186" t="n">
        <v>9.692170000000001</v>
      </c>
      <c r="NC186" t="n">
        <v>9.70673</v>
      </c>
      <c r="ND186" t="n">
        <v>9.71086</v>
      </c>
      <c r="NE186" t="n">
        <v>9.71575</v>
      </c>
      <c r="NF186" t="n">
        <v>9.74422</v>
      </c>
      <c r="NG186" t="n">
        <v>9.761060000000001</v>
      </c>
      <c r="NH186" t="n">
        <v>9.782220000000001</v>
      </c>
      <c r="NI186" t="n">
        <v>9.94468</v>
      </c>
      <c r="NJ186" t="n">
        <v>10.01074</v>
      </c>
      <c r="NK186" t="n">
        <v>10.02063</v>
      </c>
      <c r="NL186" t="n">
        <v>10.09468</v>
      </c>
      <c r="NM186" t="n">
        <v>10.13528</v>
      </c>
      <c r="NN186" t="n">
        <v>10.13528</v>
      </c>
      <c r="NO186" t="n">
        <v>10.16827</v>
      </c>
      <c r="NP186" t="n">
        <v>10.30612</v>
      </c>
      <c r="NQ186" t="n">
        <v>10.34956</v>
      </c>
      <c r="NR186" t="n">
        <v>10.38118</v>
      </c>
      <c r="NS186" t="n">
        <v>10.39423</v>
      </c>
      <c r="NT186" t="n">
        <v>10.39423</v>
      </c>
      <c r="NU186" t="n">
        <v>10.39423</v>
      </c>
      <c r="NV186" t="n">
        <v>10.45812</v>
      </c>
      <c r="NW186" t="n">
        <v>10.4794</v>
      </c>
      <c r="NX186" t="n">
        <v>10.54354</v>
      </c>
      <c r="NY186" t="n">
        <v>10.58891</v>
      </c>
      <c r="NZ186" t="n">
        <v>10.59146</v>
      </c>
      <c r="OA186" t="n">
        <v>10.59203</v>
      </c>
      <c r="OB186" t="n">
        <v>10.59203</v>
      </c>
      <c r="OC186" t="n">
        <v>10.59203</v>
      </c>
      <c r="OD186" t="n">
        <v>10.59832</v>
      </c>
      <c r="OE186" t="n">
        <v>10.60412</v>
      </c>
      <c r="OF186" t="n">
        <v>10.67398</v>
      </c>
      <c r="OG186" t="n">
        <v>10.74032</v>
      </c>
      <c r="OH186" t="n">
        <v>10.75063</v>
      </c>
      <c r="OI186" t="n">
        <v>10.77287</v>
      </c>
      <c r="OJ186" t="n">
        <v>10.80956</v>
      </c>
      <c r="OK186" t="n">
        <v>10.85132</v>
      </c>
      <c r="OL186" t="n">
        <v>10.85202</v>
      </c>
      <c r="OM186" t="n">
        <v>10.85202</v>
      </c>
      <c r="ON186" t="n">
        <v>10.85202</v>
      </c>
      <c r="OO186" t="n">
        <v>10.85202</v>
      </c>
      <c r="OP186" t="n">
        <v>10.85202</v>
      </c>
      <c r="OQ186" t="n">
        <v>10.85499</v>
      </c>
      <c r="OR186" t="n">
        <v>10.90616</v>
      </c>
      <c r="OS186" t="n">
        <v>10.99963</v>
      </c>
      <c r="OT186" t="n">
        <v>11.00109</v>
      </c>
      <c r="OU186" t="n">
        <v>11.00109</v>
      </c>
      <c r="OV186" t="n">
        <v>11.00109</v>
      </c>
      <c r="OW186" t="n">
        <v>11.00109</v>
      </c>
      <c r="OX186" t="n">
        <v>11.00109</v>
      </c>
      <c r="OY186" t="n">
        <v>11.00112</v>
      </c>
      <c r="OZ186" t="n">
        <v>11.02397</v>
      </c>
      <c r="PA186" t="n">
        <v>11.0396</v>
      </c>
      <c r="PB186" t="n">
        <v>11.09271</v>
      </c>
      <c r="PC186" t="n">
        <v>11.10775</v>
      </c>
      <c r="PD186" t="n">
        <v>11.11577</v>
      </c>
      <c r="PE186" t="n">
        <v>11.15473</v>
      </c>
      <c r="PF186" t="n">
        <v>11.17348</v>
      </c>
      <c r="PG186" t="n">
        <v>11.17353</v>
      </c>
      <c r="PH186" t="n">
        <v>11.17868</v>
      </c>
      <c r="PI186" t="n">
        <v>11.18544</v>
      </c>
      <c r="PJ186" t="n">
        <v>11.18544</v>
      </c>
      <c r="PK186" t="n">
        <v>11.19034</v>
      </c>
      <c r="PL186" t="n">
        <v>11.2069</v>
      </c>
      <c r="PM186" t="n">
        <v>11.20925</v>
      </c>
      <c r="PN186" t="n">
        <v>11.20925</v>
      </c>
      <c r="PO186" t="n">
        <v>11.20925</v>
      </c>
      <c r="PP186" t="n">
        <v>11.2095</v>
      </c>
      <c r="PQ186" t="n">
        <v>11.21381</v>
      </c>
      <c r="PR186" t="n">
        <v>11.21455</v>
      </c>
      <c r="PS186" t="n">
        <v>11.21455</v>
      </c>
      <c r="PT186" t="n">
        <v>11.24067</v>
      </c>
      <c r="PU186" t="n">
        <v>11.29525</v>
      </c>
      <c r="PV186" t="n">
        <v>11.30899</v>
      </c>
      <c r="PW186" t="n">
        <v>11.31198</v>
      </c>
      <c r="PX186" t="n">
        <v>11.32568</v>
      </c>
      <c r="PY186" t="n">
        <v>11.33627</v>
      </c>
      <c r="PZ186" t="n">
        <v>11.33627</v>
      </c>
      <c r="QA186" t="n">
        <v>11.33627</v>
      </c>
      <c r="QB186" t="n">
        <v>11.37768</v>
      </c>
      <c r="QC186" t="n">
        <v>11.43309</v>
      </c>
      <c r="QD186" t="n">
        <v>11.46012</v>
      </c>
      <c r="QE186" t="n">
        <v>11.51773</v>
      </c>
      <c r="QF186" t="n">
        <v>11.55988</v>
      </c>
      <c r="QG186" t="n">
        <v>11.57485</v>
      </c>
      <c r="QH186" t="n">
        <v>11.60112</v>
      </c>
      <c r="QI186" t="n">
        <v>11.66074</v>
      </c>
      <c r="QJ186" t="n">
        <v>11.71865</v>
      </c>
      <c r="QK186" t="n">
        <v>11.71865</v>
      </c>
      <c r="QL186" t="n">
        <v>11.72025</v>
      </c>
      <c r="QM186" t="n">
        <v>11.72466</v>
      </c>
      <c r="QN186" t="n">
        <v>11.732</v>
      </c>
      <c r="QO186" t="n">
        <v>11.74191</v>
      </c>
      <c r="QP186" t="n">
        <v>11.7653</v>
      </c>
      <c r="QQ186" t="n">
        <v>11.83122</v>
      </c>
      <c r="QR186" t="n">
        <v>11.90587</v>
      </c>
      <c r="QS186" t="n">
        <v>11.90785</v>
      </c>
      <c r="QT186" t="n">
        <v>11.9228</v>
      </c>
      <c r="QU186" t="n">
        <v>11.93113</v>
      </c>
      <c r="QV186" t="n">
        <v>11.94041</v>
      </c>
      <c r="QW186" t="n">
        <v>11.9441</v>
      </c>
      <c r="QX186" t="n">
        <v>11.99933</v>
      </c>
      <c r="QY186" t="n">
        <v>12.01885</v>
      </c>
      <c r="QZ186" t="n">
        <v>12.01899</v>
      </c>
      <c r="RA186" t="n">
        <v>12.01899</v>
      </c>
      <c r="RB186" t="n">
        <v>12.0233</v>
      </c>
      <c r="RC186" t="n">
        <v>12.05974</v>
      </c>
      <c r="RD186" t="n">
        <v>12.07456</v>
      </c>
      <c r="RE186" t="n">
        <v>12.11331</v>
      </c>
      <c r="RF186" t="n">
        <v>12.20876</v>
      </c>
      <c r="RG186" t="n">
        <v>12.24391</v>
      </c>
      <c r="RH186" t="n">
        <v>12.24415</v>
      </c>
      <c r="RI186" t="n">
        <v>12.25362</v>
      </c>
      <c r="RJ186" t="n">
        <v>12.25714</v>
      </c>
      <c r="RK186" t="n">
        <v>12.29066</v>
      </c>
      <c r="RL186" t="n">
        <v>12.29911</v>
      </c>
      <c r="RM186" t="n">
        <v>12.31095</v>
      </c>
      <c r="RN186" t="n">
        <v>12.41498</v>
      </c>
      <c r="RO186" t="n">
        <v>12.44654</v>
      </c>
      <c r="RP186" t="n">
        <v>12.44654</v>
      </c>
      <c r="RQ186" t="n">
        <v>12.45103</v>
      </c>
      <c r="RR186" t="n">
        <v>12.48951</v>
      </c>
      <c r="RS186" t="n">
        <v>12.5191</v>
      </c>
      <c r="RT186" t="n">
        <v>12.52876</v>
      </c>
      <c r="RU186" t="n">
        <v>12.63228</v>
      </c>
      <c r="RV186" t="n">
        <v>12.69234</v>
      </c>
      <c r="RW186" t="n">
        <v>12.7017</v>
      </c>
      <c r="RX186" t="n">
        <v>12.734</v>
      </c>
      <c r="RY186" t="n">
        <v>12.78757</v>
      </c>
      <c r="RZ186" t="n">
        <v>12.78903</v>
      </c>
      <c r="SA186" t="n">
        <v>12.79105</v>
      </c>
      <c r="SB186" t="n">
        <v>12.79514</v>
      </c>
      <c r="SC186" t="n">
        <v>12.84069</v>
      </c>
      <c r="SD186" t="n">
        <v>12.8693</v>
      </c>
      <c r="SE186" t="n">
        <v>12.94554</v>
      </c>
      <c r="SF186" t="n">
        <v>12.98598</v>
      </c>
      <c r="SG186" t="n">
        <v>13.06427</v>
      </c>
      <c r="SH186" t="n">
        <v>13.09466</v>
      </c>
      <c r="SI186" t="n">
        <v>13.14248</v>
      </c>
      <c r="SJ186" t="n">
        <v>13.18163</v>
      </c>
      <c r="SK186" t="n">
        <v>13.18702</v>
      </c>
      <c r="SL186" t="n">
        <v>13.24562</v>
      </c>
      <c r="SM186" t="n">
        <v>13.2638</v>
      </c>
      <c r="SN186" t="n">
        <v>13.26725</v>
      </c>
      <c r="SO186" t="n">
        <v>13.29029</v>
      </c>
      <c r="SP186" t="n">
        <v>13.31718</v>
      </c>
      <c r="SQ186" t="n">
        <v>13.33449</v>
      </c>
      <c r="SR186" t="n">
        <v>13.36038</v>
      </c>
      <c r="SS186" t="n">
        <v>13.3778</v>
      </c>
      <c r="ST186" t="n">
        <v>13.3873</v>
      </c>
      <c r="SU186" t="n">
        <v>13.39686</v>
      </c>
      <c r="SV186" t="n">
        <v>13.39712</v>
      </c>
      <c r="SW186" t="n">
        <v>13.4037</v>
      </c>
      <c r="SX186" t="n">
        <v>13.45811</v>
      </c>
      <c r="SY186" t="n">
        <v>13.49676</v>
      </c>
      <c r="SZ186" t="n">
        <v>13.52981</v>
      </c>
      <c r="TA186" t="n">
        <v>13.60349</v>
      </c>
      <c r="TB186" t="n">
        <v>13.63538</v>
      </c>
      <c r="TC186" t="n">
        <v>13.65007</v>
      </c>
      <c r="TD186" t="n">
        <v>13.69494</v>
      </c>
      <c r="TE186" t="n">
        <v>13.74488</v>
      </c>
      <c r="TF186" t="n">
        <v>13.74884</v>
      </c>
      <c r="TG186" t="n">
        <v>13.80617</v>
      </c>
      <c r="TH186" t="n">
        <v>13.81991</v>
      </c>
      <c r="TI186" t="n">
        <v>13.84823</v>
      </c>
      <c r="TJ186" t="n">
        <v>13.92973</v>
      </c>
      <c r="TK186" t="n">
        <v>13.96826</v>
      </c>
      <c r="TL186" t="n">
        <v>14.00681</v>
      </c>
      <c r="TM186" t="n">
        <v>14.01905</v>
      </c>
      <c r="TN186" t="n">
        <v>14.02277</v>
      </c>
      <c r="TO186" t="n">
        <v>14.02431</v>
      </c>
      <c r="TP186" t="n">
        <v>14.05595</v>
      </c>
      <c r="TQ186" t="n">
        <v>14.06217</v>
      </c>
      <c r="TR186" t="n">
        <v>14.15101</v>
      </c>
      <c r="TS186" t="n">
        <v>14.19785</v>
      </c>
      <c r="TT186" t="n">
        <v>14.23556</v>
      </c>
      <c r="TU186" t="n">
        <v>14.24964</v>
      </c>
      <c r="TV186" t="n">
        <v>14.28942</v>
      </c>
      <c r="TW186" t="n">
        <v>14.28942</v>
      </c>
      <c r="TX186" t="n">
        <v>14.28942</v>
      </c>
      <c r="TY186" t="n">
        <v>14.28942</v>
      </c>
      <c r="TZ186" t="n">
        <v>14.28942</v>
      </c>
      <c r="UA186" t="n">
        <v>14.29022</v>
      </c>
      <c r="UB186" t="n">
        <v>14.32635</v>
      </c>
      <c r="UC186" t="n">
        <v>14.37825</v>
      </c>
      <c r="UD186" t="n">
        <v>14.38309</v>
      </c>
      <c r="UE186" t="n">
        <v>14.38309</v>
      </c>
      <c r="UF186" t="n">
        <v>14.38309</v>
      </c>
      <c r="UG186" t="n">
        <v>14.38349</v>
      </c>
      <c r="UH186" t="n">
        <v>14.39625</v>
      </c>
      <c r="UI186" t="n">
        <v>14.47857</v>
      </c>
      <c r="UJ186" t="n">
        <v>14.52757</v>
      </c>
      <c r="UK186" t="n">
        <v>14.53416</v>
      </c>
      <c r="UL186" t="n">
        <v>14.5792</v>
      </c>
      <c r="UM186" t="n">
        <v>14.62998</v>
      </c>
      <c r="UN186" t="n">
        <v>14.66497</v>
      </c>
      <c r="UO186" t="n">
        <v>14.66729</v>
      </c>
      <c r="UP186" t="n">
        <v>14.66729</v>
      </c>
      <c r="UQ186" t="n">
        <v>14.66729</v>
      </c>
      <c r="UR186" t="n">
        <v>14.66729</v>
      </c>
      <c r="US186" t="n">
        <v>14.66887</v>
      </c>
      <c r="UT186" t="n">
        <v>14.6761</v>
      </c>
      <c r="UU186" t="n">
        <v>14.67854</v>
      </c>
      <c r="UV186" t="n">
        <v>14.7156</v>
      </c>
      <c r="UW186" t="n">
        <v>14.74246</v>
      </c>
      <c r="UX186" t="n">
        <v>14.76149</v>
      </c>
      <c r="UY186" t="n">
        <v>14.76375</v>
      </c>
      <c r="UZ186" t="n">
        <v>14.76514</v>
      </c>
      <c r="VA186" t="n">
        <v>14.78563</v>
      </c>
      <c r="VB186" t="n">
        <v>14.80269</v>
      </c>
      <c r="VC186" t="n">
        <v>14.88433</v>
      </c>
      <c r="VD186" t="n">
        <v>14.90862</v>
      </c>
      <c r="VE186" t="n">
        <v>14.90876</v>
      </c>
      <c r="VF186" t="n">
        <v>14.944</v>
      </c>
      <c r="VG186" t="n">
        <v>14.99674</v>
      </c>
      <c r="VH186" t="n">
        <v>15.03725</v>
      </c>
      <c r="VI186" t="n">
        <v>15.03829</v>
      </c>
      <c r="VJ186" t="n">
        <v>15.03829</v>
      </c>
      <c r="VK186" t="n">
        <v>15.03829</v>
      </c>
      <c r="VL186" t="n">
        <v>15.0416</v>
      </c>
      <c r="VM186" t="n">
        <v>15.06083</v>
      </c>
      <c r="VN186" t="n">
        <v>15.20062</v>
      </c>
      <c r="VO186" t="n">
        <v>15.35314</v>
      </c>
      <c r="VP186" t="n">
        <v>15.46995</v>
      </c>
      <c r="VQ186" t="n">
        <v>15.47226</v>
      </c>
      <c r="VR186" t="n">
        <v>15.47226</v>
      </c>
      <c r="VS186" t="n">
        <v>15.47226</v>
      </c>
      <c r="VT186" t="n">
        <v>15.47226</v>
      </c>
      <c r="VU186" t="n">
        <v>15.51342</v>
      </c>
      <c r="VV186" t="n">
        <v>15.59037</v>
      </c>
      <c r="VW186" t="n">
        <v>15.63739</v>
      </c>
      <c r="VX186" t="n">
        <v>15.65452</v>
      </c>
      <c r="VY186" t="n">
        <v>15.66455</v>
      </c>
      <c r="VZ186" t="n">
        <v>15.69104</v>
      </c>
      <c r="WA186" t="n">
        <v>15.79799</v>
      </c>
      <c r="WB186" t="n">
        <v>15.83446</v>
      </c>
      <c r="WC186" t="n">
        <v>15.83545</v>
      </c>
      <c r="WD186" t="n">
        <v>15.87093</v>
      </c>
      <c r="WE186" t="n">
        <v>15.87713</v>
      </c>
      <c r="WF186" t="n">
        <v>15.87713</v>
      </c>
      <c r="WG186" t="n">
        <v>15.8939</v>
      </c>
      <c r="WH186" t="n">
        <v>15.92211</v>
      </c>
      <c r="WI186" t="n">
        <v>15.92211</v>
      </c>
      <c r="WJ186" t="n">
        <v>15.96844</v>
      </c>
      <c r="WK186" t="n">
        <v>16.00208</v>
      </c>
      <c r="WL186" t="n">
        <v>16.0237</v>
      </c>
      <c r="WM186" t="n">
        <v>16.03956</v>
      </c>
      <c r="WN186" t="n">
        <v>16.0651</v>
      </c>
      <c r="WO186" t="n">
        <v>16.06539</v>
      </c>
      <c r="WP186" t="n">
        <v>16.07124</v>
      </c>
      <c r="WQ186" t="n">
        <v>16.07984</v>
      </c>
      <c r="WR186" t="n">
        <v>16.1029</v>
      </c>
      <c r="WS186" t="n">
        <v>16.1699</v>
      </c>
      <c r="WT186" t="n">
        <v>16.21756</v>
      </c>
      <c r="WU186" t="n">
        <v>16.26673</v>
      </c>
      <c r="WV186" t="n">
        <v>16.27141</v>
      </c>
      <c r="WW186" t="n">
        <v>16.27174</v>
      </c>
      <c r="WX186" t="n">
        <v>16.28465</v>
      </c>
      <c r="WY186" t="n">
        <v>16.36516</v>
      </c>
      <c r="WZ186" t="n">
        <v>16.54768</v>
      </c>
      <c r="XA186" t="n">
        <v>16.64317</v>
      </c>
      <c r="XB186" t="n">
        <v>16.66868</v>
      </c>
      <c r="XC186" t="n">
        <v>16.6908</v>
      </c>
      <c r="XD186" t="n">
        <v>16.69374</v>
      </c>
      <c r="XE186" t="n">
        <v>16.70932</v>
      </c>
      <c r="XF186" t="n">
        <v>16.75355</v>
      </c>
      <c r="XG186" t="n">
        <v>16.82168</v>
      </c>
      <c r="XH186" t="n">
        <v>16.83877</v>
      </c>
      <c r="XI186" t="n">
        <v>16.84563</v>
      </c>
      <c r="XJ186" t="n">
        <v>16.84563</v>
      </c>
      <c r="XK186" t="n">
        <v>16.84563</v>
      </c>
      <c r="XL186" t="n">
        <v>16.84563</v>
      </c>
      <c r="XM186" t="n">
        <v>16.84563</v>
      </c>
      <c r="XN186" t="n">
        <v>16.90511</v>
      </c>
      <c r="XO186" t="n">
        <v>17.05204</v>
      </c>
      <c r="XP186" t="n">
        <v>17.0779</v>
      </c>
      <c r="XQ186" t="n">
        <v>17.10613</v>
      </c>
      <c r="XR186" t="n">
        <v>17.10866</v>
      </c>
      <c r="XS186" t="n">
        <v>17.13662</v>
      </c>
      <c r="XT186" t="n">
        <v>17.1648</v>
      </c>
      <c r="XU186" t="n">
        <v>17.18692</v>
      </c>
      <c r="XV186" t="n">
        <v>17.31254</v>
      </c>
      <c r="XW186" t="n">
        <v>17.39661</v>
      </c>
      <c r="XX186" t="n">
        <v>17.44053</v>
      </c>
      <c r="XY186" t="n">
        <v>17.45558</v>
      </c>
      <c r="XZ186" t="n">
        <v>17.46076</v>
      </c>
      <c r="YA186" t="n">
        <v>17.46484</v>
      </c>
      <c r="YB186" t="n">
        <v>17.53847</v>
      </c>
      <c r="YC186" t="n">
        <v>17.56962</v>
      </c>
      <c r="YD186" t="n">
        <v>17.57003</v>
      </c>
      <c r="YE186" t="n">
        <v>17.57003</v>
      </c>
      <c r="YF186" t="n">
        <v>17.57003</v>
      </c>
      <c r="YG186" t="n">
        <v>17.57882</v>
      </c>
      <c r="YH186" t="n">
        <v>17.63628</v>
      </c>
      <c r="YI186" t="n">
        <v>17.66837</v>
      </c>
      <c r="YJ186" t="n">
        <v>17.68511</v>
      </c>
      <c r="YK186" t="n">
        <v>17.78889</v>
      </c>
      <c r="YL186" t="n">
        <v>17.82076</v>
      </c>
      <c r="YM186" t="n">
        <v>17.8315</v>
      </c>
      <c r="YN186" t="n">
        <v>17.84881</v>
      </c>
      <c r="YO186" t="n">
        <v>17.92295</v>
      </c>
      <c r="YP186" t="n">
        <v>17.9879</v>
      </c>
      <c r="YQ186" t="n">
        <v>17.99276</v>
      </c>
      <c r="YR186" t="n">
        <v>18.01212</v>
      </c>
      <c r="YS186" t="n">
        <v>18.07027</v>
      </c>
      <c r="YT186" t="n">
        <v>18.14296</v>
      </c>
      <c r="YU186" t="n">
        <v>18.21925</v>
      </c>
      <c r="YV186" t="n">
        <v>18.25282</v>
      </c>
      <c r="YW186" t="n">
        <v>18.28413</v>
      </c>
      <c r="YX186" t="n">
        <v>18.28862</v>
      </c>
      <c r="YY186" t="n">
        <v>18.31585</v>
      </c>
      <c r="YZ186" t="n">
        <v>18.34505</v>
      </c>
      <c r="ZA186" t="n">
        <v>18.38525</v>
      </c>
      <c r="ZB186" t="n">
        <v>18.44807</v>
      </c>
      <c r="ZC186" t="n">
        <v>18.46782</v>
      </c>
      <c r="ZD186" t="n">
        <v>18.48868</v>
      </c>
      <c r="ZE186" t="n">
        <v>18.50302</v>
      </c>
      <c r="ZF186" t="n">
        <v>18.57762</v>
      </c>
      <c r="ZG186" t="n">
        <v>18.62891</v>
      </c>
      <c r="ZH186" t="n">
        <v>18.64148</v>
      </c>
      <c r="ZI186" t="n">
        <v>18.6694</v>
      </c>
      <c r="ZJ186" t="n">
        <v>18.74595</v>
      </c>
      <c r="ZK186" t="n">
        <v>18.76264</v>
      </c>
      <c r="ZL186" t="n">
        <v>18.81488</v>
      </c>
      <c r="ZM186" t="n">
        <v>18.85671</v>
      </c>
      <c r="ZN186" t="n">
        <v>18.87329</v>
      </c>
      <c r="ZO186" t="n">
        <v>18.91433</v>
      </c>
      <c r="ZP186" t="n">
        <v>18.97586</v>
      </c>
      <c r="ZQ186" t="n">
        <v>19.05256</v>
      </c>
      <c r="ZR186" t="n">
        <v>19.05256</v>
      </c>
      <c r="ZS186" t="n">
        <v>19.07202</v>
      </c>
      <c r="ZT186" t="n">
        <v>19.10512</v>
      </c>
      <c r="ZU186" t="n">
        <v>19.12122</v>
      </c>
      <c r="ZV186" t="n">
        <v>19.2372</v>
      </c>
      <c r="ZW186" t="n">
        <v>19.33997</v>
      </c>
      <c r="ZX186" t="n">
        <v>19.41927</v>
      </c>
      <c r="ZY186" t="n">
        <v>19.47199</v>
      </c>
      <c r="ZZ186" t="n">
        <v>19.51904</v>
      </c>
      <c r="AAA186" t="n">
        <v>19.55467</v>
      </c>
      <c r="AAB186" t="n">
        <v>19.55467</v>
      </c>
      <c r="AAC186" t="n">
        <v>19.56934</v>
      </c>
      <c r="AAD186" t="n">
        <v>19.58278</v>
      </c>
      <c r="AAE186" t="n">
        <v>19.59225</v>
      </c>
      <c r="AAF186" t="n">
        <v>19.59238</v>
      </c>
      <c r="AAG186" t="n">
        <v>19.61312</v>
      </c>
      <c r="AAH186" t="n">
        <v>19.62973</v>
      </c>
      <c r="AAI186" t="n">
        <v>19.69549</v>
      </c>
      <c r="AAJ186" t="n">
        <v>19.79028</v>
      </c>
      <c r="AAK186" t="n">
        <v>19.79386</v>
      </c>
      <c r="AAL186" t="n">
        <v>19.81245</v>
      </c>
      <c r="AAM186" t="n">
        <v>19.86187</v>
      </c>
      <c r="AAN186" t="n">
        <v>20.01054</v>
      </c>
      <c r="AAO186" t="n">
        <v>20.01154</v>
      </c>
      <c r="AAP186" t="n">
        <v>20.04479</v>
      </c>
      <c r="AAQ186" t="n">
        <v>20.10706</v>
      </c>
      <c r="AAR186" t="n">
        <v>20.10706</v>
      </c>
      <c r="AAS186" t="n">
        <v>20.10936</v>
      </c>
      <c r="AAT186" t="n">
        <v>20.18093</v>
      </c>
      <c r="AAU186" t="n">
        <v>20.28379</v>
      </c>
      <c r="AAV186" t="n">
        <v>20.35205</v>
      </c>
      <c r="AAW186" t="n">
        <v>20.52006</v>
      </c>
      <c r="AAX186" t="n">
        <v>20.61967</v>
      </c>
      <c r="AAY186" t="n">
        <v>20.66707</v>
      </c>
      <c r="AAZ186" t="n">
        <v>20.67401</v>
      </c>
      <c r="ABA186" t="n">
        <v>20.67702</v>
      </c>
      <c r="ABB186" t="n">
        <v>20.68786</v>
      </c>
      <c r="ABC186" t="n">
        <v>20.78175</v>
      </c>
      <c r="ABD186" t="n">
        <v>20.88418</v>
      </c>
      <c r="ABE186" t="n">
        <v>20.90343</v>
      </c>
      <c r="ABF186" t="n">
        <v>20.94018</v>
      </c>
      <c r="ABG186" t="n">
        <v>20.96915</v>
      </c>
      <c r="ABH186" t="n">
        <v>21.04095</v>
      </c>
      <c r="ABI186" t="n">
        <v>21.20936</v>
      </c>
      <c r="ABJ186" t="n">
        <v>21.26477</v>
      </c>
      <c r="ABK186" t="n">
        <v>21.26477</v>
      </c>
      <c r="ABL186" t="n">
        <v>21.28391</v>
      </c>
      <c r="ABM186" t="n">
        <v>21.35192</v>
      </c>
      <c r="ABN186" t="n">
        <v>21.36891</v>
      </c>
      <c r="ABO186" t="n">
        <v>21.38491</v>
      </c>
      <c r="ABP186" t="n">
        <v>21.41698</v>
      </c>
      <c r="ABQ186" t="n">
        <v>21.43397</v>
      </c>
      <c r="ABR186" t="n">
        <v>21.43413</v>
      </c>
      <c r="ABS186" t="n">
        <v>21.43431</v>
      </c>
      <c r="ABT186" t="n">
        <v>21.52098</v>
      </c>
      <c r="ABU186" t="n">
        <v>21.63345</v>
      </c>
      <c r="ABV186" t="n">
        <v>21.67824</v>
      </c>
      <c r="ABW186" t="n">
        <v>21.7345</v>
      </c>
      <c r="ABX186" t="n">
        <v>21.75698</v>
      </c>
      <c r="ABY186" t="n">
        <v>21.76521</v>
      </c>
      <c r="ABZ186" t="n">
        <v>21.82583</v>
      </c>
      <c r="ACA186" t="n">
        <v>21.83664</v>
      </c>
      <c r="ACB186" t="n">
        <v>21.87327</v>
      </c>
      <c r="ACC186" t="n">
        <v>22.06024</v>
      </c>
      <c r="ACD186" t="n">
        <v>22.1347</v>
      </c>
      <c r="ACE186" t="n">
        <v>22.17579</v>
      </c>
      <c r="ACF186" t="n">
        <v>22.24082</v>
      </c>
      <c r="ACG186" t="n">
        <v>22.26942</v>
      </c>
      <c r="ACH186" t="n">
        <v>22.27363</v>
      </c>
      <c r="ACI186" t="n">
        <v>22.27363</v>
      </c>
      <c r="ACJ186" t="n">
        <v>22.27363</v>
      </c>
      <c r="ACK186" t="n">
        <v>22.27369</v>
      </c>
      <c r="ACL186" t="n">
        <v>22.32888</v>
      </c>
      <c r="ACM186" t="n">
        <v>22.36656</v>
      </c>
      <c r="ACN186" t="n">
        <v>22.40073</v>
      </c>
      <c r="ACO186" t="n">
        <v>22.48174</v>
      </c>
      <c r="ACP186" t="n">
        <v>22.51377</v>
      </c>
      <c r="ACQ186" t="n">
        <v>22.51377</v>
      </c>
      <c r="ACR186" t="n">
        <v>22.51377</v>
      </c>
      <c r="ACS186" t="n">
        <v>22.51377</v>
      </c>
      <c r="ACT186" t="n">
        <v>22.55076</v>
      </c>
      <c r="ACU186" t="n">
        <v>22.58595</v>
      </c>
      <c r="ACV186" t="n">
        <v>22.63536</v>
      </c>
      <c r="ACW186" t="n">
        <v>22.67254</v>
      </c>
      <c r="ACX186" t="n">
        <v>22.67438</v>
      </c>
      <c r="ACY186" t="n">
        <v>22.71719</v>
      </c>
      <c r="ACZ186" t="n">
        <v>22.87762</v>
      </c>
      <c r="ADA186" t="n">
        <v>22.91333</v>
      </c>
      <c r="ADB186" t="n">
        <v>22.91724</v>
      </c>
      <c r="ADC186" t="n">
        <v>22.97148</v>
      </c>
      <c r="ADD186" t="n">
        <v>23.05252</v>
      </c>
      <c r="ADE186" t="n">
        <v>23.07538</v>
      </c>
      <c r="ADF186" t="n">
        <v>23.08799</v>
      </c>
      <c r="ADG186" t="n">
        <v>23.11344</v>
      </c>
      <c r="ADH186" t="n">
        <v>23.1465</v>
      </c>
      <c r="ADI186" t="n">
        <v>23.34429</v>
      </c>
      <c r="ADJ186" t="n">
        <v>23.39891</v>
      </c>
      <c r="ADK186" t="n">
        <v>23.42933</v>
      </c>
      <c r="ADL186" t="n">
        <v>23.44181</v>
      </c>
      <c r="ADM186" t="n">
        <v>23.48371</v>
      </c>
      <c r="ADN186" t="n">
        <v>23.52528</v>
      </c>
      <c r="ADO186" t="n">
        <v>23.54983</v>
      </c>
      <c r="ADP186" t="n">
        <v>23.56571</v>
      </c>
      <c r="ADQ186" t="n">
        <v>23.62211</v>
      </c>
      <c r="ADR186" t="n">
        <v>23.68544</v>
      </c>
      <c r="ADS186" t="n">
        <v>23.68748</v>
      </c>
      <c r="ADT186" t="n">
        <v>23.7522</v>
      </c>
      <c r="ADU186" t="n">
        <v>23.81569</v>
      </c>
      <c r="ADV186" t="n">
        <v>23.81569</v>
      </c>
      <c r="ADW186" t="n">
        <v>23.81569</v>
      </c>
      <c r="ADX186" t="n">
        <v>23.84349</v>
      </c>
      <c r="ADY186" t="n">
        <v>23.91132</v>
      </c>
      <c r="ADZ186" t="n">
        <v>23.9189</v>
      </c>
      <c r="AEA186" t="n">
        <v>23.98864</v>
      </c>
      <c r="AEB186" t="n">
        <v>24.07428</v>
      </c>
      <c r="AEC186" t="n">
        <v>24.11925</v>
      </c>
      <c r="AED186" t="n">
        <v>24.14015</v>
      </c>
      <c r="AEE186" t="n">
        <v>24.16445</v>
      </c>
      <c r="AEF186" t="n">
        <v>24.1769</v>
      </c>
      <c r="AEG186" t="n">
        <v>24.18701</v>
      </c>
      <c r="AEH186" t="n">
        <v>24.23672</v>
      </c>
      <c r="AEI186" t="n">
        <v>24.26941</v>
      </c>
      <c r="AEJ186" t="n">
        <v>24.28087</v>
      </c>
      <c r="AEK186" t="n">
        <v>24.39544</v>
      </c>
      <c r="AEL186" t="n">
        <v>24.51277</v>
      </c>
      <c r="AEM186" t="n">
        <v>24.7379</v>
      </c>
      <c r="AEN186" t="n">
        <v>24.84277</v>
      </c>
      <c r="AEO186" t="n">
        <v>24.94746</v>
      </c>
      <c r="AEP186" t="n">
        <v>25.06841</v>
      </c>
      <c r="AEQ186" t="n">
        <v>25.12352</v>
      </c>
      <c r="AER186" t="n">
        <v>25.12357</v>
      </c>
      <c r="AES186" t="n">
        <v>25.14133</v>
      </c>
      <c r="AET186" t="n">
        <v>25.18476</v>
      </c>
      <c r="AEU186" t="n">
        <v>25.27526</v>
      </c>
      <c r="AEV186" t="n">
        <v>25.29399</v>
      </c>
      <c r="AEW186" t="n">
        <v>25.29605</v>
      </c>
      <c r="AEX186" t="n">
        <v>25.30815</v>
      </c>
      <c r="AEY186" t="n">
        <v>25.31129</v>
      </c>
      <c r="AEZ186" t="n">
        <v>25.32481</v>
      </c>
      <c r="AFA186" t="n">
        <v>25.41061</v>
      </c>
      <c r="AFB186" t="n">
        <v>25.54976</v>
      </c>
      <c r="AFC186" t="n">
        <v>25.559</v>
      </c>
      <c r="AFD186" t="n">
        <v>25.60319</v>
      </c>
      <c r="AFE186" t="n">
        <v>25.6941</v>
      </c>
      <c r="AFF186" t="n">
        <v>25.71471</v>
      </c>
      <c r="AFG186" t="n">
        <v>25.77846</v>
      </c>
      <c r="AFH186" t="n">
        <v>25.86463</v>
      </c>
      <c r="AFI186" t="n">
        <v>25.93355</v>
      </c>
      <c r="AFJ186" t="n">
        <v>25.94563</v>
      </c>
      <c r="AFK186" t="n">
        <v>26.07228</v>
      </c>
      <c r="AFL186" t="n">
        <v>26.16471</v>
      </c>
      <c r="AFM186" t="n">
        <v>26.20229</v>
      </c>
      <c r="AFN186" t="n">
        <v>26.26783</v>
      </c>
      <c r="AFO186" t="n">
        <v>26.5127</v>
      </c>
      <c r="AFP186" t="n">
        <v>26.54788</v>
      </c>
      <c r="AFQ186" t="n">
        <v>26.54788</v>
      </c>
      <c r="AFR186" t="n">
        <v>26.56068</v>
      </c>
      <c r="AFS186" t="n">
        <v>26.71224</v>
      </c>
      <c r="AFT186" t="n">
        <v>26.78491</v>
      </c>
      <c r="AFU186" t="n">
        <v>26.83666</v>
      </c>
      <c r="AFV186" t="n">
        <v>26.87297</v>
      </c>
      <c r="AFW186" t="n">
        <v>27.0177</v>
      </c>
      <c r="AFX186" t="n">
        <v>27.17468</v>
      </c>
      <c r="AFY186" t="n">
        <v>27.19951</v>
      </c>
      <c r="AFZ186" t="n">
        <v>27.24928</v>
      </c>
      <c r="AGA186" t="n">
        <v>27.38505</v>
      </c>
      <c r="AGB186" t="n">
        <v>27.44139</v>
      </c>
      <c r="AGC186" t="n">
        <v>27.48274</v>
      </c>
      <c r="AGD186" t="n">
        <v>27.49098</v>
      </c>
      <c r="AGE186" t="n">
        <v>27.51619</v>
      </c>
      <c r="AGF186" t="n">
        <v>27.51771</v>
      </c>
      <c r="AGG186" t="n">
        <v>27.5178</v>
      </c>
      <c r="AGH186" t="n">
        <v>27.5717</v>
      </c>
      <c r="AGI186" t="n">
        <v>27.59578</v>
      </c>
      <c r="AGJ186" t="n">
        <v>27.59578</v>
      </c>
      <c r="AGK186" t="n">
        <v>27.61602</v>
      </c>
      <c r="AGL186" t="n">
        <v>27.88359</v>
      </c>
      <c r="AGM186" t="n">
        <v>28.09946</v>
      </c>
      <c r="AGN186" t="n">
        <v>28.20487</v>
      </c>
      <c r="AGO186" t="n">
        <v>28.21763</v>
      </c>
      <c r="AGP186" t="n">
        <v>28.21763</v>
      </c>
      <c r="AGQ186" t="n">
        <v>28.25238</v>
      </c>
      <c r="AGR186" t="n">
        <v>28.43563</v>
      </c>
      <c r="AGS186" t="n">
        <v>28.49658</v>
      </c>
      <c r="AGT186" t="n">
        <v>28.59019</v>
      </c>
      <c r="AGU186" t="n">
        <v>28.72278</v>
      </c>
      <c r="AGV186" t="n">
        <v>28.75983</v>
      </c>
      <c r="AGW186" t="n">
        <v>28.77547</v>
      </c>
      <c r="AGX186" t="n">
        <v>28.78524</v>
      </c>
      <c r="AGY186" t="n">
        <v>28.78524</v>
      </c>
      <c r="AGZ186" t="n">
        <v>28.80299</v>
      </c>
      <c r="AHA186" t="n">
        <v>28.86863</v>
      </c>
      <c r="AHB186" t="n">
        <v>28.90927</v>
      </c>
      <c r="AHC186" t="n">
        <v>29.03172</v>
      </c>
      <c r="AHD186" t="n">
        <v>29.10783</v>
      </c>
      <c r="AHE186" t="n">
        <v>29.16828</v>
      </c>
      <c r="AHF186" t="n">
        <v>29.19243</v>
      </c>
      <c r="AHG186" t="n">
        <v>29.28273</v>
      </c>
      <c r="AHH186" t="n">
        <v>29.3536</v>
      </c>
      <c r="AHI186" t="n">
        <v>29.39256</v>
      </c>
      <c r="AHJ186" t="n">
        <v>29.4723</v>
      </c>
      <c r="AHK186" t="n">
        <v>29.47986</v>
      </c>
      <c r="AHL186" t="n">
        <v>29.47986</v>
      </c>
      <c r="AHM186" t="n">
        <v>29.47986</v>
      </c>
      <c r="AHN186" t="n">
        <v>29.47986</v>
      </c>
      <c r="AHO186" t="n">
        <v>29.48205</v>
      </c>
      <c r="AHP186" t="n">
        <v>29.64052</v>
      </c>
      <c r="AHQ186" t="n">
        <v>29.82098</v>
      </c>
      <c r="AHR186" t="n">
        <v>29.86861</v>
      </c>
      <c r="AHS186" t="n">
        <v>29.93314</v>
      </c>
      <c r="AHT186" t="n">
        <v>29.96748</v>
      </c>
      <c r="AHU186" t="n">
        <v>30.09514</v>
      </c>
      <c r="AHV186" t="n">
        <v>30.41832</v>
      </c>
      <c r="AHW186" t="n">
        <v>30.53043</v>
      </c>
      <c r="AHX186" t="n">
        <v>30.62427</v>
      </c>
      <c r="AHY186" t="n">
        <v>30.67961</v>
      </c>
      <c r="AHZ186" t="n">
        <v>30.67991</v>
      </c>
      <c r="AIA186" t="n">
        <v>30.76023</v>
      </c>
      <c r="AIB186" t="n">
        <v>30.97765</v>
      </c>
      <c r="AIC186" t="n">
        <v>31.07178</v>
      </c>
      <c r="AID186" t="n">
        <v>31.12204</v>
      </c>
      <c r="AIE186" t="n">
        <v>31.15122</v>
      </c>
      <c r="AIF186" t="n">
        <v>31.15482</v>
      </c>
      <c r="AIG186" t="n">
        <v>31.16654</v>
      </c>
      <c r="AIH186" t="n">
        <v>31.26261</v>
      </c>
      <c r="AII186" t="n">
        <v>31.35955</v>
      </c>
      <c r="AIJ186" t="n">
        <v>31.52615</v>
      </c>
      <c r="AIK186" t="n">
        <v>31.60254</v>
      </c>
      <c r="AIL186" t="n">
        <v>31.91341</v>
      </c>
      <c r="AIM186" t="n">
        <v>31.9752</v>
      </c>
      <c r="AIN186" t="n">
        <v>32.06884</v>
      </c>
      <c r="AIO186" t="n">
        <v>32.07939</v>
      </c>
      <c r="AIP186" t="n">
        <v>32.28477</v>
      </c>
      <c r="AIQ186" t="n">
        <v>32.50426</v>
      </c>
      <c r="AIR186" t="n">
        <v>32.61276</v>
      </c>
      <c r="AIS186" t="n">
        <v>32.64738</v>
      </c>
      <c r="AIT186" t="n">
        <v>32.7503</v>
      </c>
      <c r="AIU186" t="n">
        <v>33.02884</v>
      </c>
      <c r="AIV186" t="n">
        <v>33.04392</v>
      </c>
      <c r="AIW186" t="n">
        <v>33.12325</v>
      </c>
      <c r="AIX186" t="n">
        <v>33.65589</v>
      </c>
      <c r="AIY186" t="n">
        <v>33.93988</v>
      </c>
      <c r="AIZ186" t="n">
        <v>33.99382</v>
      </c>
      <c r="AJA186" t="n">
        <v>34.18608</v>
      </c>
      <c r="AJB186" t="n">
        <v>34.23645</v>
      </c>
      <c r="AJC186" t="n">
        <v>34.43425</v>
      </c>
      <c r="AJD186" t="n">
        <v>34.63547</v>
      </c>
      <c r="AJE186" t="n">
        <v>34.73863</v>
      </c>
      <c r="AJF186" t="n">
        <v>34.842</v>
      </c>
      <c r="AJG186" t="n">
        <v>34.86051</v>
      </c>
      <c r="AJH186" t="n">
        <v>34.89157</v>
      </c>
      <c r="AJI186" t="n">
        <v>35.0193</v>
      </c>
      <c r="AJJ186" t="n">
        <v>35.08882</v>
      </c>
      <c r="AJK186" t="n">
        <v>35.19441</v>
      </c>
      <c r="AJL186" t="n">
        <v>35.30568</v>
      </c>
      <c r="AJM186" t="n">
        <v>35.4568</v>
      </c>
      <c r="AJN186" t="n">
        <v>35.57351</v>
      </c>
      <c r="AJO186" t="n">
        <v>35.62017</v>
      </c>
      <c r="AJP186" t="n">
        <v>35.64019</v>
      </c>
      <c r="AJQ186" t="n">
        <v>35.64019</v>
      </c>
      <c r="AJR186" t="n">
        <v>35.67473</v>
      </c>
      <c r="AJS186" t="n">
        <v>35.73621</v>
      </c>
      <c r="AJT186" t="n">
        <v>35.73814</v>
      </c>
      <c r="AJU186" t="n">
        <v>35.8823</v>
      </c>
      <c r="AJV186" t="n">
        <v>36.08854</v>
      </c>
      <c r="AJW186" t="n">
        <v>36.2497</v>
      </c>
      <c r="AJX186" t="n">
        <v>36.53084</v>
      </c>
      <c r="AJY186" t="n">
        <v>37.05656</v>
      </c>
      <c r="AJZ186" t="n">
        <v>37.40643</v>
      </c>
      <c r="AKA186" t="n">
        <v>37.53812</v>
      </c>
      <c r="AKB186" t="n">
        <v>37.8198</v>
      </c>
      <c r="AKC186" t="n">
        <v>38.09864</v>
      </c>
      <c r="AKD186" t="n">
        <v>38.19022</v>
      </c>
      <c r="AKE186" t="n">
        <v>38.62072</v>
      </c>
      <c r="AKF186" t="n">
        <v>38.8576</v>
      </c>
      <c r="AKG186" t="n">
        <v>39.24931</v>
      </c>
      <c r="AKH186" t="n">
        <v>39.74471</v>
      </c>
      <c r="AKI186" t="n">
        <v>39.97596</v>
      </c>
      <c r="AKJ186" t="n">
        <v>40.42609</v>
      </c>
      <c r="AKK186" t="n">
        <v>41.03733</v>
      </c>
      <c r="AKL186" t="n">
        <v>41.48343</v>
      </c>
      <c r="AKM186" t="n">
        <v>41.68716</v>
      </c>
      <c r="AKN186" t="n">
        <v>41.85706</v>
      </c>
      <c r="AKO186" t="n">
        <v>42.29803</v>
      </c>
      <c r="AKP186" t="n">
        <v>42.9719</v>
      </c>
      <c r="AKQ186" t="n">
        <v>43.98345</v>
      </c>
      <c r="AKR186" t="n">
        <v>44.95703</v>
      </c>
      <c r="AKS186" t="n">
        <v>45.64267</v>
      </c>
      <c r="AKT186" t="n">
        <v>45.99593</v>
      </c>
      <c r="AKU186" t="n">
        <v>46.07727</v>
      </c>
      <c r="AKV186" t="n">
        <v>46.17796</v>
      </c>
      <c r="AKW186" t="n">
        <v>46.87596</v>
      </c>
      <c r="AKX186" t="n">
        <v>47.05514</v>
      </c>
      <c r="AKY186" t="n">
        <v>47.16869</v>
      </c>
      <c r="AKZ186" t="n">
        <v>47.65471</v>
      </c>
      <c r="ALA186" t="n">
        <v>47.97898</v>
      </c>
      <c r="ALB186" t="n">
        <v>48.61588</v>
      </c>
      <c r="ALC186" t="n">
        <v>49.45474</v>
      </c>
      <c r="ALD186" t="n">
        <v>50.05335</v>
      </c>
      <c r="ALE186" t="n">
        <v>50.55331</v>
      </c>
      <c r="ALF186" t="n">
        <v>52.72092</v>
      </c>
      <c r="ALG186" t="n">
        <v>54.92704</v>
      </c>
      <c r="ALH186" t="n">
        <v>55.20937</v>
      </c>
      <c r="ALI186" t="n">
        <v>55.42926</v>
      </c>
      <c r="ALJ186" t="n">
        <v>55.83777</v>
      </c>
      <c r="ALK186" t="n">
        <v>56.86681</v>
      </c>
      <c r="ALL186" t="n">
        <v>58.36007</v>
      </c>
      <c r="ALM186" t="n">
        <v>63.97307</v>
      </c>
      <c r="ALN186" t="n">
        <v>68.91106000000001</v>
      </c>
      <c r="ALO186" t="n">
        <v>79.65299</v>
      </c>
    </row>
    <row r="187">
      <c r="A187" t="inlineStr">
        <is>
          <t>Malta</t>
        </is>
      </c>
      <c r="B187" t="inlineStr">
        <is>
          <t>MLT</t>
        </is>
      </c>
      <c r="C187" s="13">
        <f>AVERAGE(SI187,SJ187)</f>
        <v/>
      </c>
      <c r="D187" t="n">
        <v>1.08882</v>
      </c>
      <c r="E187" t="n">
        <v>1.18488</v>
      </c>
      <c r="F187" t="n">
        <v>1.9259</v>
      </c>
      <c r="G187" t="n">
        <v>2.70623</v>
      </c>
      <c r="H187" t="n">
        <v>4.33994</v>
      </c>
      <c r="I187" t="n">
        <v>4.33994</v>
      </c>
      <c r="J187" t="n">
        <v>4.33994</v>
      </c>
      <c r="K187" t="n">
        <v>4.33994</v>
      </c>
      <c r="L187" t="n">
        <v>4.48876</v>
      </c>
      <c r="M187" t="n">
        <v>5.2579</v>
      </c>
      <c r="N187" t="n">
        <v>7.84208</v>
      </c>
      <c r="O187" t="n">
        <v>10.57461</v>
      </c>
      <c r="P187" t="n">
        <v>11.32655</v>
      </c>
      <c r="Q187" t="n">
        <v>12.24019</v>
      </c>
      <c r="R187" t="n">
        <v>12.44884</v>
      </c>
      <c r="S187" t="n">
        <v>12.4598</v>
      </c>
      <c r="T187" t="n">
        <v>12.47241</v>
      </c>
      <c r="U187" t="n">
        <v>12.5285</v>
      </c>
      <c r="V187" t="n">
        <v>13.33504</v>
      </c>
      <c r="W187" t="n">
        <v>14.03603</v>
      </c>
      <c r="X187" t="n">
        <v>14.56377</v>
      </c>
      <c r="Y187" t="n">
        <v>14.72581</v>
      </c>
      <c r="Z187" t="n">
        <v>14.72581</v>
      </c>
      <c r="AA187" t="n">
        <v>14.72581</v>
      </c>
      <c r="AB187" t="n">
        <v>14.72581</v>
      </c>
      <c r="AC187" t="n">
        <v>14.72581</v>
      </c>
      <c r="AD187" t="n">
        <v>14.72581</v>
      </c>
      <c r="AE187" t="n">
        <v>14.73976</v>
      </c>
      <c r="AF187" t="n">
        <v>15.0554</v>
      </c>
      <c r="AG187" t="n">
        <v>15.14616</v>
      </c>
      <c r="AH187" t="n">
        <v>15.14694</v>
      </c>
      <c r="AI187" t="n">
        <v>15.16363</v>
      </c>
      <c r="AJ187" t="n">
        <v>15.38751</v>
      </c>
      <c r="AK187" t="n">
        <v>15.95855</v>
      </c>
      <c r="AL187" t="n">
        <v>16.07204</v>
      </c>
      <c r="AM187" t="n">
        <v>16.4825</v>
      </c>
      <c r="AN187" t="n">
        <v>17.06074</v>
      </c>
      <c r="AO187" t="n">
        <v>17.15425</v>
      </c>
      <c r="AP187" t="n">
        <v>17.83093</v>
      </c>
      <c r="AQ187" t="n">
        <v>18.61141</v>
      </c>
      <c r="AR187" t="n">
        <v>18.72009</v>
      </c>
      <c r="AS187" t="n">
        <v>18.95755</v>
      </c>
      <c r="AT187" t="n">
        <v>19.26202</v>
      </c>
      <c r="AU187" t="n">
        <v>19.48508</v>
      </c>
      <c r="AV187" t="n">
        <v>20.00227</v>
      </c>
      <c r="AW187" t="n">
        <v>20.59173</v>
      </c>
      <c r="AX187" t="n">
        <v>20.60413</v>
      </c>
      <c r="AY187" t="n">
        <v>20.74574</v>
      </c>
      <c r="AZ187" t="n">
        <v>21.0658</v>
      </c>
      <c r="BA187" t="n">
        <v>21.63645</v>
      </c>
      <c r="BB187" t="n">
        <v>21.98033</v>
      </c>
      <c r="BC187" t="n">
        <v>22.16479</v>
      </c>
      <c r="BD187" t="n">
        <v>22.32144</v>
      </c>
      <c r="BE187" t="n">
        <v>22.37254</v>
      </c>
      <c r="BF187" t="n">
        <v>22.4579</v>
      </c>
      <c r="BG187" t="n">
        <v>22.55389</v>
      </c>
      <c r="BH187" t="n">
        <v>22.78784</v>
      </c>
      <c r="BI187" t="n">
        <v>22.98689</v>
      </c>
      <c r="BJ187" t="n">
        <v>23.13109</v>
      </c>
      <c r="BK187" t="n">
        <v>23.41031</v>
      </c>
      <c r="BL187" t="n">
        <v>23.73491</v>
      </c>
      <c r="BM187" t="n">
        <v>23.92811</v>
      </c>
      <c r="BN187" t="n">
        <v>24.04578</v>
      </c>
      <c r="BO187" t="n">
        <v>24.04578</v>
      </c>
      <c r="BP187" t="n">
        <v>24.05328</v>
      </c>
      <c r="BQ187" t="n">
        <v>24.15428</v>
      </c>
      <c r="BR187" t="n">
        <v>24.42607</v>
      </c>
      <c r="BS187" t="n">
        <v>24.55312</v>
      </c>
      <c r="BT187" t="n">
        <v>24.70926</v>
      </c>
      <c r="BU187" t="n">
        <v>24.91216</v>
      </c>
      <c r="BV187" t="n">
        <v>25.04785</v>
      </c>
      <c r="BW187" t="n">
        <v>25.10132</v>
      </c>
      <c r="BX187" t="n">
        <v>25.28612</v>
      </c>
      <c r="BY187" t="n">
        <v>25.42269</v>
      </c>
      <c r="BZ187" t="n">
        <v>25.57209</v>
      </c>
      <c r="CA187" t="n">
        <v>25.86954</v>
      </c>
      <c r="CB187" t="n">
        <v>26.05663</v>
      </c>
      <c r="CC187" t="n">
        <v>26.05746</v>
      </c>
      <c r="CD187" t="n">
        <v>26.06519</v>
      </c>
      <c r="CE187" t="n">
        <v>26.22614</v>
      </c>
      <c r="CF187" t="n">
        <v>26.59984</v>
      </c>
      <c r="CG187" t="n">
        <v>26.67081</v>
      </c>
      <c r="CH187" t="n">
        <v>26.67251</v>
      </c>
      <c r="CI187" t="n">
        <v>26.8086</v>
      </c>
      <c r="CJ187" t="n">
        <v>26.92295</v>
      </c>
      <c r="CK187" t="n">
        <v>27.08717</v>
      </c>
      <c r="CL187" t="n">
        <v>27.10074</v>
      </c>
      <c r="CM187" t="n">
        <v>27.13013</v>
      </c>
      <c r="CN187" t="n">
        <v>27.16958</v>
      </c>
      <c r="CO187" t="n">
        <v>27.20682</v>
      </c>
      <c r="CP187" t="n">
        <v>27.20716</v>
      </c>
      <c r="CQ187" t="n">
        <v>27.21728</v>
      </c>
      <c r="CR187" t="n">
        <v>27.37909</v>
      </c>
      <c r="CS187" t="n">
        <v>27.60958</v>
      </c>
      <c r="CT187" t="n">
        <v>27.76642</v>
      </c>
      <c r="CU187" t="n">
        <v>27.9516</v>
      </c>
      <c r="CV187" t="n">
        <v>28.22652</v>
      </c>
      <c r="CW187" t="n">
        <v>28.40337</v>
      </c>
      <c r="CX187" t="n">
        <v>28.61599</v>
      </c>
      <c r="CY187" t="n">
        <v>28.76728</v>
      </c>
      <c r="CZ187" t="n">
        <v>29.0046</v>
      </c>
      <c r="DA187" t="n">
        <v>29.09879</v>
      </c>
      <c r="DB187" t="n">
        <v>29.18344</v>
      </c>
      <c r="DC187" t="n">
        <v>29.41818</v>
      </c>
      <c r="DD187" t="n">
        <v>29.72599</v>
      </c>
      <c r="DE187" t="n">
        <v>29.76465</v>
      </c>
      <c r="DF187" t="n">
        <v>29.79832</v>
      </c>
      <c r="DG187" t="n">
        <v>29.79968</v>
      </c>
      <c r="DH187" t="n">
        <v>29.89493</v>
      </c>
      <c r="DI187" t="n">
        <v>30.11133</v>
      </c>
      <c r="DJ187" t="n">
        <v>30.20046</v>
      </c>
      <c r="DK187" t="n">
        <v>30.20233</v>
      </c>
      <c r="DL187" t="n">
        <v>30.22709</v>
      </c>
      <c r="DM187" t="n">
        <v>30.23019</v>
      </c>
      <c r="DN187" t="n">
        <v>30.23019</v>
      </c>
      <c r="DO187" t="n">
        <v>30.23019</v>
      </c>
      <c r="DP187" t="n">
        <v>30.23019</v>
      </c>
      <c r="DQ187" t="n">
        <v>30.23019</v>
      </c>
      <c r="DR187" t="n">
        <v>30.23019</v>
      </c>
      <c r="DS187" t="n">
        <v>30.23392</v>
      </c>
      <c r="DT187" t="n">
        <v>30.32733</v>
      </c>
      <c r="DU187" t="n">
        <v>30.468</v>
      </c>
      <c r="DV187" t="n">
        <v>30.68728</v>
      </c>
      <c r="DW187" t="n">
        <v>30.84615</v>
      </c>
      <c r="DX187" t="n">
        <v>30.99212</v>
      </c>
      <c r="DY187" t="n">
        <v>31.09381</v>
      </c>
      <c r="DZ187" t="n">
        <v>31.0939</v>
      </c>
      <c r="EA187" t="n">
        <v>31.12743</v>
      </c>
      <c r="EB187" t="n">
        <v>31.17381</v>
      </c>
      <c r="EC187" t="n">
        <v>31.17381</v>
      </c>
      <c r="ED187" t="n">
        <v>31.17381</v>
      </c>
      <c r="EE187" t="n">
        <v>31.17381</v>
      </c>
      <c r="EF187" t="n">
        <v>31.17381</v>
      </c>
      <c r="EG187" t="n">
        <v>31.17381</v>
      </c>
      <c r="EH187" t="n">
        <v>31.17381</v>
      </c>
      <c r="EI187" t="n">
        <v>31.20103</v>
      </c>
      <c r="EJ187" t="n">
        <v>31.32389</v>
      </c>
      <c r="EK187" t="n">
        <v>31.3475</v>
      </c>
      <c r="EL187" t="n">
        <v>31.3819</v>
      </c>
      <c r="EM187" t="n">
        <v>31.56343</v>
      </c>
      <c r="EN187" t="n">
        <v>31.67147</v>
      </c>
      <c r="EO187" t="n">
        <v>31.72979</v>
      </c>
      <c r="EP187" t="n">
        <v>31.77485</v>
      </c>
      <c r="EQ187" t="n">
        <v>31.93855</v>
      </c>
      <c r="ER187" t="n">
        <v>32.23111</v>
      </c>
      <c r="ES187" t="n">
        <v>32.48973</v>
      </c>
      <c r="ET187" t="n">
        <v>32.58082</v>
      </c>
      <c r="EU187" t="n">
        <v>32.62282</v>
      </c>
      <c r="EV187" t="n">
        <v>32.68376</v>
      </c>
      <c r="EW187" t="n">
        <v>32.73869</v>
      </c>
      <c r="EX187" t="n">
        <v>32.87996</v>
      </c>
      <c r="EY187" t="n">
        <v>33.00764</v>
      </c>
      <c r="EZ187" t="n">
        <v>33.04272</v>
      </c>
      <c r="FA187" t="n">
        <v>33.14857</v>
      </c>
      <c r="FB187" t="n">
        <v>33.27839</v>
      </c>
      <c r="FC187" t="n">
        <v>33.36015</v>
      </c>
      <c r="FD187" t="n">
        <v>33.3631</v>
      </c>
      <c r="FE187" t="n">
        <v>33.431</v>
      </c>
      <c r="FF187" t="n">
        <v>33.61388</v>
      </c>
      <c r="FG187" t="n">
        <v>33.61789</v>
      </c>
      <c r="FH187" t="n">
        <v>33.62852</v>
      </c>
      <c r="FI187" t="n">
        <v>33.65588</v>
      </c>
      <c r="FJ187" t="n">
        <v>33.70226</v>
      </c>
      <c r="FK187" t="n">
        <v>33.84537</v>
      </c>
      <c r="FL187" t="n">
        <v>33.95667</v>
      </c>
      <c r="FM187" t="n">
        <v>34.01584</v>
      </c>
      <c r="FN187" t="n">
        <v>34.08377</v>
      </c>
      <c r="FO187" t="n">
        <v>34.18584</v>
      </c>
      <c r="FP187" t="n">
        <v>34.30756</v>
      </c>
      <c r="FQ187" t="n">
        <v>34.35735</v>
      </c>
      <c r="FR187" t="n">
        <v>34.40517</v>
      </c>
      <c r="FS187" t="n">
        <v>34.49175</v>
      </c>
      <c r="FT187" t="n">
        <v>34.54355</v>
      </c>
      <c r="FU187" t="n">
        <v>34.5489</v>
      </c>
      <c r="FV187" t="n">
        <v>34.55396</v>
      </c>
      <c r="FW187" t="n">
        <v>34.61813</v>
      </c>
      <c r="FX187" t="n">
        <v>34.63972</v>
      </c>
      <c r="FY187" t="n">
        <v>34.76398</v>
      </c>
      <c r="FZ187" t="n">
        <v>34.97069</v>
      </c>
      <c r="GA187" t="n">
        <v>35.1241</v>
      </c>
      <c r="GB187" t="n">
        <v>35.25719</v>
      </c>
      <c r="GC187" t="n">
        <v>35.32339</v>
      </c>
      <c r="GD187" t="n">
        <v>35.50703</v>
      </c>
      <c r="GE187" t="n">
        <v>35.72746</v>
      </c>
      <c r="GF187" t="n">
        <v>35.78225</v>
      </c>
      <c r="GG187" t="n">
        <v>35.83353</v>
      </c>
      <c r="GH187" t="n">
        <v>35.84254</v>
      </c>
      <c r="GI187" t="n">
        <v>35.9439</v>
      </c>
      <c r="GJ187" t="n">
        <v>35.98286</v>
      </c>
      <c r="GK187" t="n">
        <v>35.98286</v>
      </c>
      <c r="GL187" t="n">
        <v>35.98286</v>
      </c>
      <c r="GM187" t="n">
        <v>35.98286</v>
      </c>
      <c r="GN187" t="n">
        <v>35.98286</v>
      </c>
      <c r="GO187" t="n">
        <v>35.98286</v>
      </c>
      <c r="GP187" t="n">
        <v>35.98485</v>
      </c>
      <c r="GQ187" t="n">
        <v>36.01252</v>
      </c>
      <c r="GR187" t="n">
        <v>36.0177</v>
      </c>
      <c r="GS187" t="n">
        <v>36.07742</v>
      </c>
      <c r="GT187" t="n">
        <v>36.10764</v>
      </c>
      <c r="GU187" t="n">
        <v>36.23529</v>
      </c>
      <c r="GV187" t="n">
        <v>36.38176</v>
      </c>
      <c r="GW187" t="n">
        <v>36.6081</v>
      </c>
      <c r="GX187" t="n">
        <v>36.66101</v>
      </c>
      <c r="GY187" t="n">
        <v>36.73708</v>
      </c>
      <c r="GZ187" t="n">
        <v>36.91676</v>
      </c>
      <c r="HA187" t="n">
        <v>36.98142</v>
      </c>
      <c r="HB187" t="n">
        <v>37.25638</v>
      </c>
      <c r="HC187" t="n">
        <v>37.29708</v>
      </c>
      <c r="HD187" t="n">
        <v>37.38604</v>
      </c>
      <c r="HE187" t="n">
        <v>37.54222</v>
      </c>
      <c r="HF187" t="n">
        <v>37.63249</v>
      </c>
      <c r="HG187" t="n">
        <v>37.68572</v>
      </c>
      <c r="HH187" t="n">
        <v>37.80824</v>
      </c>
      <c r="HI187" t="n">
        <v>37.96634</v>
      </c>
      <c r="HJ187" t="n">
        <v>38.03766</v>
      </c>
      <c r="HK187" t="n">
        <v>38.24904</v>
      </c>
      <c r="HL187" t="n">
        <v>38.41673</v>
      </c>
      <c r="HM187" t="n">
        <v>38.63735</v>
      </c>
      <c r="HN187" t="n">
        <v>38.7247</v>
      </c>
      <c r="HO187" t="n">
        <v>38.86738</v>
      </c>
      <c r="HP187" t="n">
        <v>38.88275</v>
      </c>
      <c r="HQ187" t="n">
        <v>39.0194</v>
      </c>
      <c r="HR187" t="n">
        <v>39.12035</v>
      </c>
      <c r="HS187" t="n">
        <v>39.23594</v>
      </c>
      <c r="HT187" t="n">
        <v>39.32488</v>
      </c>
      <c r="HU187" t="n">
        <v>39.38619</v>
      </c>
      <c r="HV187" t="n">
        <v>39.54533</v>
      </c>
      <c r="HW187" t="n">
        <v>39.73483</v>
      </c>
      <c r="HX187" t="n">
        <v>39.79306</v>
      </c>
      <c r="HY187" t="n">
        <v>39.93802</v>
      </c>
      <c r="HZ187" t="n">
        <v>40.02319</v>
      </c>
      <c r="IA187" t="n">
        <v>40.08479</v>
      </c>
      <c r="IB187" t="n">
        <v>40.08479</v>
      </c>
      <c r="IC187" t="n">
        <v>40.09733</v>
      </c>
      <c r="ID187" t="n">
        <v>40.17169</v>
      </c>
      <c r="IE187" t="n">
        <v>40.18257</v>
      </c>
      <c r="IF187" t="n">
        <v>40.18264</v>
      </c>
      <c r="IG187" t="n">
        <v>40.22359</v>
      </c>
      <c r="IH187" t="n">
        <v>40.28341</v>
      </c>
      <c r="II187" t="n">
        <v>40.29527</v>
      </c>
      <c r="IJ187" t="n">
        <v>40.41834</v>
      </c>
      <c r="IK187" t="n">
        <v>40.52479</v>
      </c>
      <c r="IL187" t="n">
        <v>40.55611</v>
      </c>
      <c r="IM187" t="n">
        <v>40.59852</v>
      </c>
      <c r="IN187" t="n">
        <v>40.69494</v>
      </c>
      <c r="IO187" t="n">
        <v>40.72204</v>
      </c>
      <c r="IP187" t="n">
        <v>40.72219</v>
      </c>
      <c r="IQ187" t="n">
        <v>40.76983</v>
      </c>
      <c r="IR187" t="n">
        <v>40.83881</v>
      </c>
      <c r="IS187" t="n">
        <v>40.92708</v>
      </c>
      <c r="IT187" t="n">
        <v>41.02493</v>
      </c>
      <c r="IU187" t="n">
        <v>41.12187</v>
      </c>
      <c r="IV187" t="n">
        <v>41.22078</v>
      </c>
      <c r="IW187" t="n">
        <v>41.36798</v>
      </c>
      <c r="IX187" t="n">
        <v>41.48197</v>
      </c>
      <c r="IY187" t="n">
        <v>41.58376</v>
      </c>
      <c r="IZ187" t="n">
        <v>41.67538</v>
      </c>
      <c r="JA187" t="n">
        <v>41.75815</v>
      </c>
      <c r="JB187" t="n">
        <v>41.8843</v>
      </c>
      <c r="JC187" t="n">
        <v>42.00932</v>
      </c>
      <c r="JD187" t="n">
        <v>42.08691</v>
      </c>
      <c r="JE187" t="n">
        <v>42.1744</v>
      </c>
      <c r="JF187" t="n">
        <v>42.21724</v>
      </c>
      <c r="JG187" t="n">
        <v>42.29099</v>
      </c>
      <c r="JH187" t="n">
        <v>42.37019</v>
      </c>
      <c r="JI187" t="n">
        <v>42.43763</v>
      </c>
      <c r="JJ187" t="n">
        <v>42.49303</v>
      </c>
      <c r="JK187" t="n">
        <v>42.54187</v>
      </c>
      <c r="JL187" t="n">
        <v>42.59608</v>
      </c>
      <c r="JM187" t="n">
        <v>42.76346</v>
      </c>
      <c r="JN187" t="n">
        <v>42.93837</v>
      </c>
      <c r="JO187" t="n">
        <v>43.06027</v>
      </c>
      <c r="JP187" t="n">
        <v>43.24045</v>
      </c>
      <c r="JQ187" t="n">
        <v>43.40094</v>
      </c>
      <c r="JR187" t="n">
        <v>43.43964</v>
      </c>
      <c r="JS187" t="n">
        <v>43.45681</v>
      </c>
      <c r="JT187" t="n">
        <v>43.55212</v>
      </c>
      <c r="JU187" t="n">
        <v>43.60689</v>
      </c>
      <c r="JV187" t="n">
        <v>43.62234</v>
      </c>
      <c r="JW187" t="n">
        <v>43.75416</v>
      </c>
      <c r="JX187" t="n">
        <v>43.90757</v>
      </c>
      <c r="JY187" t="n">
        <v>43.98019</v>
      </c>
      <c r="JZ187" t="n">
        <v>43.98654</v>
      </c>
      <c r="KA187" t="n">
        <v>44.05077</v>
      </c>
      <c r="KB187" t="n">
        <v>44.09284</v>
      </c>
      <c r="KC187" t="n">
        <v>44.11332</v>
      </c>
      <c r="KD187" t="n">
        <v>44.20916</v>
      </c>
      <c r="KE187" t="n">
        <v>44.23202</v>
      </c>
      <c r="KF187" t="n">
        <v>44.29365</v>
      </c>
      <c r="KG187" t="n">
        <v>44.34795</v>
      </c>
      <c r="KH187" t="n">
        <v>44.40488</v>
      </c>
      <c r="KI187" t="n">
        <v>44.41069</v>
      </c>
      <c r="KJ187" t="n">
        <v>44.41069</v>
      </c>
      <c r="KK187" t="n">
        <v>44.41095</v>
      </c>
      <c r="KL187" t="n">
        <v>44.46649</v>
      </c>
      <c r="KM187" t="n">
        <v>44.5732</v>
      </c>
      <c r="KN187" t="n">
        <v>44.66307</v>
      </c>
      <c r="KO187" t="n">
        <v>44.80023</v>
      </c>
      <c r="KP187" t="n">
        <v>44.84953</v>
      </c>
      <c r="KQ187" t="n">
        <v>44.85061</v>
      </c>
      <c r="KR187" t="n">
        <v>44.85162</v>
      </c>
      <c r="KS187" t="n">
        <v>44.88092</v>
      </c>
      <c r="KT187" t="n">
        <v>44.88467</v>
      </c>
      <c r="KU187" t="n">
        <v>44.88467</v>
      </c>
      <c r="KV187" t="n">
        <v>44.88467</v>
      </c>
      <c r="KW187" t="n">
        <v>44.88467</v>
      </c>
      <c r="KX187" t="n">
        <v>44.88599</v>
      </c>
      <c r="KY187" t="n">
        <v>44.94492</v>
      </c>
      <c r="KZ187" t="n">
        <v>45.03229</v>
      </c>
      <c r="LA187" t="n">
        <v>45.03675</v>
      </c>
      <c r="LB187" t="n">
        <v>45.07814</v>
      </c>
      <c r="LC187" t="n">
        <v>45.2738</v>
      </c>
      <c r="LD187" t="n">
        <v>45.38135</v>
      </c>
      <c r="LE187" t="n">
        <v>45.43693</v>
      </c>
      <c r="LF187" t="n">
        <v>45.43693</v>
      </c>
      <c r="LG187" t="n">
        <v>45.43693</v>
      </c>
      <c r="LH187" t="n">
        <v>45.44732</v>
      </c>
      <c r="LI187" t="n">
        <v>45.45407</v>
      </c>
      <c r="LJ187" t="n">
        <v>45.51731</v>
      </c>
      <c r="LK187" t="n">
        <v>45.66171</v>
      </c>
      <c r="LL187" t="n">
        <v>45.73273</v>
      </c>
      <c r="LM187" t="n">
        <v>45.8072</v>
      </c>
      <c r="LN187" t="n">
        <v>45.86201</v>
      </c>
      <c r="LO187" t="n">
        <v>45.89232</v>
      </c>
      <c r="LP187" t="n">
        <v>45.92981</v>
      </c>
      <c r="LQ187" t="n">
        <v>45.96091</v>
      </c>
      <c r="LR187" t="n">
        <v>46.01582</v>
      </c>
      <c r="LS187" t="n">
        <v>46.11588</v>
      </c>
      <c r="LT187" t="n">
        <v>46.14945</v>
      </c>
      <c r="LU187" t="n">
        <v>46.18565</v>
      </c>
      <c r="LV187" t="n">
        <v>46.2096</v>
      </c>
      <c r="LW187" t="n">
        <v>46.32079</v>
      </c>
      <c r="LX187" t="n">
        <v>46.4636</v>
      </c>
      <c r="LY187" t="n">
        <v>46.48847</v>
      </c>
      <c r="LZ187" t="n">
        <v>46.52098</v>
      </c>
      <c r="MA187" t="n">
        <v>46.57199</v>
      </c>
      <c r="MB187" t="n">
        <v>46.59624</v>
      </c>
      <c r="MC187" t="n">
        <v>46.667</v>
      </c>
      <c r="MD187" t="n">
        <v>46.79273</v>
      </c>
      <c r="ME187" t="n">
        <v>46.89341</v>
      </c>
      <c r="MF187" t="n">
        <v>46.98418</v>
      </c>
      <c r="MG187" t="n">
        <v>47.09123</v>
      </c>
      <c r="MH187" t="n">
        <v>47.25026</v>
      </c>
      <c r="MI187" t="n">
        <v>47.38309</v>
      </c>
      <c r="MJ187" t="n">
        <v>47.46976</v>
      </c>
      <c r="MK187" t="n">
        <v>47.48049</v>
      </c>
      <c r="ML187" t="n">
        <v>47.53214</v>
      </c>
      <c r="MM187" t="n">
        <v>47.59744</v>
      </c>
      <c r="MN187" t="n">
        <v>47.75067</v>
      </c>
      <c r="MO187" t="n">
        <v>47.93001</v>
      </c>
      <c r="MP187" t="n">
        <v>48.11362</v>
      </c>
      <c r="MQ187" t="n">
        <v>48.32685</v>
      </c>
      <c r="MR187" t="n">
        <v>48.36798</v>
      </c>
      <c r="MS187" t="n">
        <v>48.37031</v>
      </c>
      <c r="MT187" t="n">
        <v>48.37405</v>
      </c>
      <c r="MU187" t="n">
        <v>48.37481</v>
      </c>
      <c r="MV187" t="n">
        <v>48.37648</v>
      </c>
      <c r="MW187" t="n">
        <v>48.37648</v>
      </c>
      <c r="MX187" t="n">
        <v>48.37753</v>
      </c>
      <c r="MY187" t="n">
        <v>48.41677</v>
      </c>
      <c r="MZ187" t="n">
        <v>48.44436</v>
      </c>
      <c r="NA187" t="n">
        <v>48.4618</v>
      </c>
      <c r="NB187" t="n">
        <v>48.46672</v>
      </c>
      <c r="NC187" t="n">
        <v>48.53852</v>
      </c>
      <c r="ND187" t="n">
        <v>48.62107</v>
      </c>
      <c r="NE187" t="n">
        <v>48.75401</v>
      </c>
      <c r="NF187" t="n">
        <v>48.77839</v>
      </c>
      <c r="NG187" t="n">
        <v>48.85771</v>
      </c>
      <c r="NH187" t="n">
        <v>48.97902</v>
      </c>
      <c r="NI187" t="n">
        <v>49.0762</v>
      </c>
      <c r="NJ187" t="n">
        <v>49.18549</v>
      </c>
      <c r="NK187" t="n">
        <v>49.21315</v>
      </c>
      <c r="NL187" t="n">
        <v>49.27847</v>
      </c>
      <c r="NM187" t="n">
        <v>49.40848</v>
      </c>
      <c r="NN187" t="n">
        <v>49.53698</v>
      </c>
      <c r="NO187" t="n">
        <v>49.64017</v>
      </c>
      <c r="NP187" t="n">
        <v>49.67374</v>
      </c>
      <c r="NQ187" t="n">
        <v>49.68922</v>
      </c>
      <c r="NR187" t="n">
        <v>49.70808</v>
      </c>
      <c r="NS187" t="n">
        <v>49.84643</v>
      </c>
      <c r="NT187" t="n">
        <v>49.98699</v>
      </c>
      <c r="NU187" t="n">
        <v>50.11598</v>
      </c>
      <c r="NV187" t="n">
        <v>50.11928</v>
      </c>
      <c r="NW187" t="n">
        <v>50.11928</v>
      </c>
      <c r="NX187" t="n">
        <v>50.12357</v>
      </c>
      <c r="NY187" t="n">
        <v>50.18563</v>
      </c>
      <c r="NZ187" t="n">
        <v>50.32256</v>
      </c>
      <c r="OA187" t="n">
        <v>50.47106</v>
      </c>
      <c r="OB187" t="n">
        <v>50.58889</v>
      </c>
      <c r="OC187" t="n">
        <v>50.67255</v>
      </c>
      <c r="OD187" t="n">
        <v>50.7052</v>
      </c>
      <c r="OE187" t="n">
        <v>50.7152</v>
      </c>
      <c r="OF187" t="n">
        <v>50.73903</v>
      </c>
      <c r="OG187" t="n">
        <v>50.82603</v>
      </c>
      <c r="OH187" t="n">
        <v>50.99955</v>
      </c>
      <c r="OI187" t="n">
        <v>51.11615</v>
      </c>
      <c r="OJ187" t="n">
        <v>51.14458</v>
      </c>
      <c r="OK187" t="n">
        <v>51.14458</v>
      </c>
      <c r="OL187" t="n">
        <v>51.14471</v>
      </c>
      <c r="OM187" t="n">
        <v>51.15206</v>
      </c>
      <c r="ON187" t="n">
        <v>51.1705</v>
      </c>
      <c r="OO187" t="n">
        <v>51.26595</v>
      </c>
      <c r="OP187" t="n">
        <v>51.36986</v>
      </c>
      <c r="OQ187" t="n">
        <v>51.49016</v>
      </c>
      <c r="OR187" t="n">
        <v>51.53348</v>
      </c>
      <c r="OS187" t="n">
        <v>51.58855</v>
      </c>
      <c r="OT187" t="n">
        <v>51.6529</v>
      </c>
      <c r="OU187" t="n">
        <v>51.73825</v>
      </c>
      <c r="OV187" t="n">
        <v>51.74033</v>
      </c>
      <c r="OW187" t="n">
        <v>51.74033</v>
      </c>
      <c r="OX187" t="n">
        <v>51.74033</v>
      </c>
      <c r="OY187" t="n">
        <v>51.74033</v>
      </c>
      <c r="OZ187" t="n">
        <v>51.74033</v>
      </c>
      <c r="PA187" t="n">
        <v>51.74033</v>
      </c>
      <c r="PB187" t="n">
        <v>51.75592</v>
      </c>
      <c r="PC187" t="n">
        <v>51.82294</v>
      </c>
      <c r="PD187" t="n">
        <v>51.82373</v>
      </c>
      <c r="PE187" t="n">
        <v>51.93273</v>
      </c>
      <c r="PF187" t="n">
        <v>52.05874</v>
      </c>
      <c r="PG187" t="n">
        <v>52.24471</v>
      </c>
      <c r="PH187" t="n">
        <v>52.36385</v>
      </c>
      <c r="PI187" t="n">
        <v>52.4086</v>
      </c>
      <c r="PJ187" t="n">
        <v>52.46657</v>
      </c>
      <c r="PK187" t="n">
        <v>52.65221</v>
      </c>
      <c r="PL187" t="n">
        <v>52.82254</v>
      </c>
      <c r="PM187" t="n">
        <v>52.91564</v>
      </c>
      <c r="PN187" t="n">
        <v>52.99779</v>
      </c>
      <c r="PO187" t="n">
        <v>53.07919</v>
      </c>
      <c r="PP187" t="n">
        <v>53.21996</v>
      </c>
      <c r="PQ187" t="n">
        <v>53.27909</v>
      </c>
      <c r="PR187" t="n">
        <v>53.30548</v>
      </c>
      <c r="PS187" t="n">
        <v>53.31896</v>
      </c>
      <c r="PT187" t="n">
        <v>53.46496</v>
      </c>
      <c r="PU187" t="n">
        <v>53.59919</v>
      </c>
      <c r="PV187" t="n">
        <v>53.72261</v>
      </c>
      <c r="PW187" t="n">
        <v>53.80976</v>
      </c>
      <c r="PX187" t="n">
        <v>54.03447</v>
      </c>
      <c r="PY187" t="n">
        <v>54.12408</v>
      </c>
      <c r="PZ187" t="n">
        <v>54.2249</v>
      </c>
      <c r="QA187" t="n">
        <v>54.26256</v>
      </c>
      <c r="QB187" t="n">
        <v>54.26953</v>
      </c>
      <c r="QC187" t="n">
        <v>54.34383</v>
      </c>
      <c r="QD187" t="n">
        <v>54.44748</v>
      </c>
      <c r="QE187" t="n">
        <v>54.59398</v>
      </c>
      <c r="QF187" t="n">
        <v>54.75494</v>
      </c>
      <c r="QG187" t="n">
        <v>54.89773</v>
      </c>
      <c r="QH187" t="n">
        <v>55.07349</v>
      </c>
      <c r="QI187" t="n">
        <v>55.10286</v>
      </c>
      <c r="QJ187" t="n">
        <v>55.11267</v>
      </c>
      <c r="QK187" t="n">
        <v>55.14672</v>
      </c>
      <c r="QL187" t="n">
        <v>55.17805</v>
      </c>
      <c r="QM187" t="n">
        <v>55.18021</v>
      </c>
      <c r="QN187" t="n">
        <v>55.18021</v>
      </c>
      <c r="QO187" t="n">
        <v>55.20869</v>
      </c>
      <c r="QP187" t="n">
        <v>55.3237</v>
      </c>
      <c r="QQ187" t="n">
        <v>55.44453</v>
      </c>
      <c r="QR187" t="n">
        <v>55.57996</v>
      </c>
      <c r="QS187" t="n">
        <v>55.71485</v>
      </c>
      <c r="QT187" t="n">
        <v>55.74499</v>
      </c>
      <c r="QU187" t="n">
        <v>55.76853</v>
      </c>
      <c r="QV187" t="n">
        <v>55.7696</v>
      </c>
      <c r="QW187" t="n">
        <v>55.7696</v>
      </c>
      <c r="QX187" t="n">
        <v>55.7696</v>
      </c>
      <c r="QY187" t="n">
        <v>55.7696</v>
      </c>
      <c r="QZ187" t="n">
        <v>55.7716</v>
      </c>
      <c r="RA187" t="n">
        <v>55.81713</v>
      </c>
      <c r="RB187" t="n">
        <v>55.90556</v>
      </c>
      <c r="RC187" t="n">
        <v>55.91959</v>
      </c>
      <c r="RD187" t="n">
        <v>55.98334</v>
      </c>
      <c r="RE187" t="n">
        <v>56.08376</v>
      </c>
      <c r="RF187" t="n">
        <v>56.23413</v>
      </c>
      <c r="RG187" t="n">
        <v>56.32053</v>
      </c>
      <c r="RH187" t="n">
        <v>56.37014</v>
      </c>
      <c r="RI187" t="n">
        <v>56.37042</v>
      </c>
      <c r="RJ187" t="n">
        <v>56.40298</v>
      </c>
      <c r="RK187" t="n">
        <v>56.44431</v>
      </c>
      <c r="RL187" t="n">
        <v>56.54367</v>
      </c>
      <c r="RM187" t="n">
        <v>56.80546</v>
      </c>
      <c r="RN187" t="n">
        <v>56.98499</v>
      </c>
      <c r="RO187" t="n">
        <v>56.99601</v>
      </c>
      <c r="RP187" t="n">
        <v>57.09834</v>
      </c>
      <c r="RQ187" t="n">
        <v>57.21863</v>
      </c>
      <c r="RR187" t="n">
        <v>57.36628</v>
      </c>
      <c r="RS187" t="n">
        <v>57.50787</v>
      </c>
      <c r="RT187" t="n">
        <v>57.58094</v>
      </c>
      <c r="RU187" t="n">
        <v>57.63177</v>
      </c>
      <c r="RV187" t="n">
        <v>57.63672</v>
      </c>
      <c r="RW187" t="n">
        <v>57.64515</v>
      </c>
      <c r="RX187" t="n">
        <v>57.70317</v>
      </c>
      <c r="RY187" t="n">
        <v>57.82562</v>
      </c>
      <c r="RZ187" t="n">
        <v>58.09829</v>
      </c>
      <c r="SA187" t="n">
        <v>58.17256</v>
      </c>
      <c r="SB187" t="n">
        <v>58.28616</v>
      </c>
      <c r="SC187" t="n">
        <v>58.48214</v>
      </c>
      <c r="SD187" t="n">
        <v>58.56774</v>
      </c>
      <c r="SE187" t="n">
        <v>58.58138</v>
      </c>
      <c r="SF187" t="n">
        <v>58.58389</v>
      </c>
      <c r="SG187" t="n">
        <v>58.65366</v>
      </c>
      <c r="SH187" t="n">
        <v>58.70211</v>
      </c>
      <c r="SI187" t="n">
        <v>58.88225</v>
      </c>
      <c r="SJ187" t="n">
        <v>59.01525</v>
      </c>
      <c r="SK187" t="n">
        <v>59.13051</v>
      </c>
      <c r="SL187" t="n">
        <v>59.23026</v>
      </c>
      <c r="SM187" t="n">
        <v>59.32684</v>
      </c>
      <c r="SN187" t="n">
        <v>59.49165</v>
      </c>
      <c r="SO187" t="n">
        <v>59.65595</v>
      </c>
      <c r="SP187" t="n">
        <v>59.66278</v>
      </c>
      <c r="SQ187" t="n">
        <v>59.76125</v>
      </c>
      <c r="SR187" t="n">
        <v>59.94101</v>
      </c>
      <c r="SS187" t="n">
        <v>59.99808</v>
      </c>
      <c r="ST187" t="n">
        <v>60.13923</v>
      </c>
      <c r="SU187" t="n">
        <v>60.29102</v>
      </c>
      <c r="SV187" t="n">
        <v>60.33436</v>
      </c>
      <c r="SW187" t="n">
        <v>60.52877</v>
      </c>
      <c r="SX187" t="n">
        <v>60.61545</v>
      </c>
      <c r="SY187" t="n">
        <v>60.61562</v>
      </c>
      <c r="SZ187" t="n">
        <v>60.61562</v>
      </c>
      <c r="TA187" t="n">
        <v>60.61562</v>
      </c>
      <c r="TB187" t="n">
        <v>60.61562</v>
      </c>
      <c r="TC187" t="n">
        <v>60.6256</v>
      </c>
      <c r="TD187" t="n">
        <v>60.77939</v>
      </c>
      <c r="TE187" t="n">
        <v>60.95611</v>
      </c>
      <c r="TF187" t="n">
        <v>61.17447</v>
      </c>
      <c r="TG187" t="n">
        <v>61.2567</v>
      </c>
      <c r="TH187" t="n">
        <v>61.29728</v>
      </c>
      <c r="TI187" t="n">
        <v>61.30286</v>
      </c>
      <c r="TJ187" t="n">
        <v>61.30286</v>
      </c>
      <c r="TK187" t="n">
        <v>61.30286</v>
      </c>
      <c r="TL187" t="n">
        <v>61.30295</v>
      </c>
      <c r="TM187" t="n">
        <v>61.35019</v>
      </c>
      <c r="TN187" t="n">
        <v>61.5453</v>
      </c>
      <c r="TO187" t="n">
        <v>61.63767</v>
      </c>
      <c r="TP187" t="n">
        <v>61.743</v>
      </c>
      <c r="TQ187" t="n">
        <v>61.7705</v>
      </c>
      <c r="TR187" t="n">
        <v>61.83099</v>
      </c>
      <c r="TS187" t="n">
        <v>61.95405</v>
      </c>
      <c r="TT187" t="n">
        <v>62.01128</v>
      </c>
      <c r="TU187" t="n">
        <v>62.07327</v>
      </c>
      <c r="TV187" t="n">
        <v>62.15619</v>
      </c>
      <c r="TW187" t="n">
        <v>62.23631</v>
      </c>
      <c r="TX187" t="n">
        <v>62.33823</v>
      </c>
      <c r="TY187" t="n">
        <v>62.35755</v>
      </c>
      <c r="TZ187" t="n">
        <v>62.40783</v>
      </c>
      <c r="UA187" t="n">
        <v>62.49649</v>
      </c>
      <c r="UB187" t="n">
        <v>62.55186</v>
      </c>
      <c r="UC187" t="n">
        <v>62.5522</v>
      </c>
      <c r="UD187" t="n">
        <v>62.5522</v>
      </c>
      <c r="UE187" t="n">
        <v>62.5522</v>
      </c>
      <c r="UF187" t="n">
        <v>62.5522</v>
      </c>
      <c r="UG187" t="n">
        <v>62.5522</v>
      </c>
      <c r="UH187" t="n">
        <v>62.55347</v>
      </c>
      <c r="UI187" t="n">
        <v>62.65381</v>
      </c>
      <c r="UJ187" t="n">
        <v>62.72182</v>
      </c>
      <c r="UK187" t="n">
        <v>62.88045</v>
      </c>
      <c r="UL187" t="n">
        <v>62.9241</v>
      </c>
      <c r="UM187" t="n">
        <v>62.92428</v>
      </c>
      <c r="UN187" t="n">
        <v>62.92649</v>
      </c>
      <c r="UO187" t="n">
        <v>62.96343</v>
      </c>
      <c r="UP187" t="n">
        <v>63.07063</v>
      </c>
      <c r="UQ187" t="n">
        <v>63.11261</v>
      </c>
      <c r="UR187" t="n">
        <v>63.17697</v>
      </c>
      <c r="US187" t="n">
        <v>63.38515</v>
      </c>
      <c r="UT187" t="n">
        <v>63.46947</v>
      </c>
      <c r="UU187" t="n">
        <v>63.47139</v>
      </c>
      <c r="UV187" t="n">
        <v>63.47139</v>
      </c>
      <c r="UW187" t="n">
        <v>63.47139</v>
      </c>
      <c r="UX187" t="n">
        <v>63.47139</v>
      </c>
      <c r="UY187" t="n">
        <v>63.4714</v>
      </c>
      <c r="UZ187" t="n">
        <v>63.49765</v>
      </c>
      <c r="VA187" t="n">
        <v>63.58659</v>
      </c>
      <c r="VB187" t="n">
        <v>63.68543</v>
      </c>
      <c r="VC187" t="n">
        <v>63.81335</v>
      </c>
      <c r="VD187" t="n">
        <v>63.86934</v>
      </c>
      <c r="VE187" t="n">
        <v>63.98885</v>
      </c>
      <c r="VF187" t="n">
        <v>64.09201</v>
      </c>
      <c r="VG187" t="n">
        <v>64.21205999999999</v>
      </c>
      <c r="VH187" t="n">
        <v>64.34303</v>
      </c>
      <c r="VI187" t="n">
        <v>64.46116000000001</v>
      </c>
      <c r="VJ187" t="n">
        <v>64.61011000000001</v>
      </c>
      <c r="VK187" t="n">
        <v>64.73846</v>
      </c>
      <c r="VL187" t="n">
        <v>64.83934000000001</v>
      </c>
      <c r="VM187" t="n">
        <v>64.95577</v>
      </c>
      <c r="VN187" t="n">
        <v>65.04697</v>
      </c>
      <c r="VO187" t="n">
        <v>65.06198999999999</v>
      </c>
      <c r="VP187" t="n">
        <v>65.10483000000001</v>
      </c>
      <c r="VQ187" t="n">
        <v>65.23591999999999</v>
      </c>
      <c r="VR187" t="n">
        <v>65.29049999999999</v>
      </c>
      <c r="VS187" t="n">
        <v>65.40724</v>
      </c>
      <c r="VT187" t="n">
        <v>65.50377</v>
      </c>
      <c r="VU187" t="n">
        <v>65.55759999999999</v>
      </c>
      <c r="VV187" t="n">
        <v>65.58646</v>
      </c>
      <c r="VW187" t="n">
        <v>65.72587</v>
      </c>
      <c r="VX187" t="n">
        <v>65.83307000000001</v>
      </c>
      <c r="VY187" t="n">
        <v>65.98259</v>
      </c>
      <c r="VZ187" t="n">
        <v>66.14285</v>
      </c>
      <c r="WA187" t="n">
        <v>66.24189</v>
      </c>
      <c r="WB187" t="n">
        <v>66.36613</v>
      </c>
      <c r="WC187" t="n">
        <v>66.39417</v>
      </c>
      <c r="WD187" t="n">
        <v>66.39417</v>
      </c>
      <c r="WE187" t="n">
        <v>66.39689</v>
      </c>
      <c r="WF187" t="n">
        <v>66.43933</v>
      </c>
      <c r="WG187" t="n">
        <v>66.56335</v>
      </c>
      <c r="WH187" t="n">
        <v>66.70523</v>
      </c>
      <c r="WI187" t="n">
        <v>66.70601000000001</v>
      </c>
      <c r="WJ187" t="n">
        <v>66.70601000000001</v>
      </c>
      <c r="WK187" t="n">
        <v>66.70601000000001</v>
      </c>
      <c r="WL187" t="n">
        <v>66.71577000000001</v>
      </c>
      <c r="WM187" t="n">
        <v>67.00533</v>
      </c>
      <c r="WN187" t="n">
        <v>67.23390999999999</v>
      </c>
      <c r="WO187" t="n">
        <v>67.30562999999999</v>
      </c>
      <c r="WP187" t="n">
        <v>67.34629</v>
      </c>
      <c r="WQ187" t="n">
        <v>67.35136</v>
      </c>
      <c r="WR187" t="n">
        <v>67.35835</v>
      </c>
      <c r="WS187" t="n">
        <v>67.36729</v>
      </c>
      <c r="WT187" t="n">
        <v>67.55405</v>
      </c>
      <c r="WU187" t="n">
        <v>67.65980999999999</v>
      </c>
      <c r="WV187" t="n">
        <v>67.66792</v>
      </c>
      <c r="WW187" t="n">
        <v>67.74612</v>
      </c>
      <c r="WX187" t="n">
        <v>67.86729</v>
      </c>
      <c r="WY187" t="n">
        <v>68.08112</v>
      </c>
      <c r="WZ187" t="n">
        <v>68.13343999999999</v>
      </c>
      <c r="XA187" t="n">
        <v>68.22449</v>
      </c>
      <c r="XB187" t="n">
        <v>68.35663</v>
      </c>
      <c r="XC187" t="n">
        <v>68.48824999999999</v>
      </c>
      <c r="XD187" t="n">
        <v>68.62194</v>
      </c>
      <c r="XE187" t="n">
        <v>68.77549999999999</v>
      </c>
      <c r="XF187" t="n">
        <v>68.93118</v>
      </c>
      <c r="XG187" t="n">
        <v>69.09159</v>
      </c>
      <c r="XH187" t="n">
        <v>69.15978</v>
      </c>
      <c r="XI187" t="n">
        <v>69.29678</v>
      </c>
      <c r="XJ187" t="n">
        <v>69.48157999999999</v>
      </c>
      <c r="XK187" t="n">
        <v>69.62831</v>
      </c>
      <c r="XL187" t="n">
        <v>69.68362</v>
      </c>
      <c r="XM187" t="n">
        <v>69.86914</v>
      </c>
      <c r="XN187" t="n">
        <v>69.94396</v>
      </c>
      <c r="XO187" t="n">
        <v>69.99487999999999</v>
      </c>
      <c r="XP187" t="n">
        <v>70.10169999999999</v>
      </c>
      <c r="XQ187" t="n">
        <v>70.18695</v>
      </c>
      <c r="XR187" t="n">
        <v>70.21505000000001</v>
      </c>
      <c r="XS187" t="n">
        <v>70.22105000000001</v>
      </c>
      <c r="XT187" t="n">
        <v>70.22105000000001</v>
      </c>
      <c r="XU187" t="n">
        <v>70.22105000000001</v>
      </c>
      <c r="XV187" t="n">
        <v>70.22105000000001</v>
      </c>
      <c r="XW187" t="n">
        <v>70.22105000000001</v>
      </c>
      <c r="XX187" t="n">
        <v>70.22105000000001</v>
      </c>
      <c r="XY187" t="n">
        <v>70.27213</v>
      </c>
      <c r="XZ187" t="n">
        <v>70.32677</v>
      </c>
      <c r="YA187" t="n">
        <v>70.37567</v>
      </c>
      <c r="YB187" t="n">
        <v>70.47145</v>
      </c>
      <c r="YC187" t="n">
        <v>70.61548999999999</v>
      </c>
      <c r="YD187" t="n">
        <v>70.76141</v>
      </c>
      <c r="YE187" t="n">
        <v>70.84108000000001</v>
      </c>
      <c r="YF187" t="n">
        <v>70.84231</v>
      </c>
      <c r="YG187" t="n">
        <v>70.84231</v>
      </c>
      <c r="YH187" t="n">
        <v>70.84231</v>
      </c>
      <c r="YI187" t="n">
        <v>70.84231</v>
      </c>
      <c r="YJ187" t="n">
        <v>70.84231</v>
      </c>
      <c r="YK187" t="n">
        <v>70.84357</v>
      </c>
      <c r="YL187" t="n">
        <v>70.90691</v>
      </c>
      <c r="YM187" t="n">
        <v>70.97674000000001</v>
      </c>
      <c r="YN187" t="n">
        <v>71.22637</v>
      </c>
      <c r="YO187" t="n">
        <v>71.34202000000001</v>
      </c>
      <c r="YP187" t="n">
        <v>71.44517999999999</v>
      </c>
      <c r="YQ187" t="n">
        <v>71.58387999999999</v>
      </c>
      <c r="YR187" t="n">
        <v>71.6748</v>
      </c>
      <c r="YS187" t="n">
        <v>71.89344</v>
      </c>
      <c r="YT187" t="n">
        <v>72.06305</v>
      </c>
      <c r="YU187" t="n">
        <v>72.15897</v>
      </c>
      <c r="YV187" t="n">
        <v>72.43349000000001</v>
      </c>
      <c r="YW187" t="n">
        <v>72.54021</v>
      </c>
      <c r="YX187" t="n">
        <v>72.77837</v>
      </c>
      <c r="YY187" t="n">
        <v>73.06323</v>
      </c>
      <c r="YZ187" t="n">
        <v>73.10686</v>
      </c>
      <c r="ZA187" t="n">
        <v>73.10847</v>
      </c>
      <c r="ZB187" t="n">
        <v>73.10847</v>
      </c>
      <c r="ZC187" t="n">
        <v>73.11136999999999</v>
      </c>
      <c r="ZD187" t="n">
        <v>73.11978999999999</v>
      </c>
      <c r="ZE187" t="n">
        <v>73.17278</v>
      </c>
      <c r="ZF187" t="n">
        <v>73.24742999999999</v>
      </c>
      <c r="ZG187" t="n">
        <v>73.33694</v>
      </c>
      <c r="ZH187" t="n">
        <v>73.57731</v>
      </c>
      <c r="ZI187" t="n">
        <v>73.82277999999999</v>
      </c>
      <c r="ZJ187" t="n">
        <v>73.89894</v>
      </c>
      <c r="ZK187" t="n">
        <v>73.9004</v>
      </c>
      <c r="ZL187" t="n">
        <v>74.05698</v>
      </c>
      <c r="ZM187" t="n">
        <v>74.36203999999999</v>
      </c>
      <c r="ZN187" t="n">
        <v>74.44826999999999</v>
      </c>
      <c r="ZO187" t="n">
        <v>74.69271000000001</v>
      </c>
      <c r="ZP187" t="n">
        <v>74.94387999999999</v>
      </c>
      <c r="ZQ187" t="n">
        <v>75.29716000000001</v>
      </c>
      <c r="ZR187" t="n">
        <v>75.4603</v>
      </c>
      <c r="ZS187" t="n">
        <v>75.51635</v>
      </c>
      <c r="ZT187" t="n">
        <v>75.67809</v>
      </c>
      <c r="ZU187" t="n">
        <v>75.88021000000001</v>
      </c>
      <c r="ZV187" t="n">
        <v>76.01698</v>
      </c>
      <c r="ZW187" t="n">
        <v>76.28662</v>
      </c>
      <c r="ZX187" t="n">
        <v>76.36752</v>
      </c>
      <c r="ZY187" t="n">
        <v>76.51168</v>
      </c>
      <c r="ZZ187" t="n">
        <v>76.60455</v>
      </c>
      <c r="AAA187" t="n">
        <v>76.61078000000001</v>
      </c>
      <c r="AAB187" t="n">
        <v>76.64394</v>
      </c>
      <c r="AAC187" t="n">
        <v>76.70504</v>
      </c>
      <c r="AAD187" t="n">
        <v>76.75864</v>
      </c>
      <c r="AAE187" t="n">
        <v>76.82892</v>
      </c>
      <c r="AAF187" t="n">
        <v>77.06385</v>
      </c>
      <c r="AAG187" t="n">
        <v>77.33167</v>
      </c>
      <c r="AAH187" t="n">
        <v>77.43597</v>
      </c>
      <c r="AAI187" t="n">
        <v>77.43643</v>
      </c>
      <c r="AAJ187" t="n">
        <v>77.43643</v>
      </c>
      <c r="AAK187" t="n">
        <v>77.43643</v>
      </c>
      <c r="AAL187" t="n">
        <v>77.43643</v>
      </c>
      <c r="AAM187" t="n">
        <v>77.43643</v>
      </c>
      <c r="AAN187" t="n">
        <v>77.43661</v>
      </c>
      <c r="AAO187" t="n">
        <v>77.53241</v>
      </c>
      <c r="AAP187" t="n">
        <v>77.68952</v>
      </c>
      <c r="AAQ187" t="n">
        <v>77.84911</v>
      </c>
      <c r="AAR187" t="n">
        <v>78.00911000000001</v>
      </c>
      <c r="AAS187" t="n">
        <v>78.19374000000001</v>
      </c>
      <c r="AAT187" t="n">
        <v>78.24696</v>
      </c>
      <c r="AAU187" t="n">
        <v>78.30246</v>
      </c>
      <c r="AAV187" t="n">
        <v>78.35445</v>
      </c>
      <c r="AAW187" t="n">
        <v>78.60346</v>
      </c>
      <c r="AAX187" t="n">
        <v>78.63916999999999</v>
      </c>
      <c r="AAY187" t="n">
        <v>78.74574</v>
      </c>
      <c r="AAZ187" t="n">
        <v>78.77108</v>
      </c>
      <c r="ABA187" t="n">
        <v>78.87163</v>
      </c>
      <c r="ABB187" t="n">
        <v>78.87826</v>
      </c>
      <c r="ABC187" t="n">
        <v>78.87839</v>
      </c>
      <c r="ABD187" t="n">
        <v>79.07058000000001</v>
      </c>
      <c r="ABE187" t="n">
        <v>79.29219000000001</v>
      </c>
      <c r="ABF187" t="n">
        <v>79.34607</v>
      </c>
      <c r="ABG187" t="n">
        <v>79.50716</v>
      </c>
      <c r="ABH187" t="n">
        <v>79.63506</v>
      </c>
      <c r="ABI187" t="n">
        <v>79.77858999999999</v>
      </c>
      <c r="ABJ187" t="n">
        <v>79.84599</v>
      </c>
      <c r="ABK187" t="n">
        <v>79.84638</v>
      </c>
      <c r="ABL187" t="n">
        <v>79.84638</v>
      </c>
      <c r="ABM187" t="n">
        <v>79.84638</v>
      </c>
      <c r="ABN187" t="n">
        <v>79.84638</v>
      </c>
      <c r="ABO187" t="n">
        <v>79.84638</v>
      </c>
      <c r="ABP187" t="n">
        <v>79.89581</v>
      </c>
      <c r="ABQ187" t="n">
        <v>80.01996</v>
      </c>
      <c r="ABR187" t="n">
        <v>80.14124</v>
      </c>
      <c r="ABS187" t="n">
        <v>80.26761999999999</v>
      </c>
      <c r="ABT187" t="n">
        <v>80.60147000000001</v>
      </c>
      <c r="ABU187" t="n">
        <v>80.79867</v>
      </c>
      <c r="ABV187" t="n">
        <v>80.95195</v>
      </c>
      <c r="ABW187" t="n">
        <v>80.97797</v>
      </c>
      <c r="ABX187" t="n">
        <v>81.37193000000001</v>
      </c>
      <c r="ABY187" t="n">
        <v>81.66070999999999</v>
      </c>
      <c r="ABZ187" t="n">
        <v>81.84266</v>
      </c>
      <c r="ACA187" t="n">
        <v>82.25028</v>
      </c>
      <c r="ACB187" t="n">
        <v>82.50626</v>
      </c>
      <c r="ACC187" t="n">
        <v>82.70065</v>
      </c>
      <c r="ACD187" t="n">
        <v>82.93777</v>
      </c>
      <c r="ACE187" t="n">
        <v>82.97743</v>
      </c>
      <c r="ACF187" t="n">
        <v>83.04559999999999</v>
      </c>
      <c r="ACG187" t="n">
        <v>83.10133999999999</v>
      </c>
      <c r="ACH187" t="n">
        <v>83.26703999999999</v>
      </c>
      <c r="ACI187" t="n">
        <v>83.41987</v>
      </c>
      <c r="ACJ187" t="n">
        <v>83.55087</v>
      </c>
      <c r="ACK187" t="n">
        <v>83.80225</v>
      </c>
      <c r="ACL187" t="n">
        <v>84.02958</v>
      </c>
      <c r="ACM187" t="n">
        <v>84.19764000000001</v>
      </c>
      <c r="ACN187" t="n">
        <v>84.24035000000001</v>
      </c>
      <c r="ACO187" t="n">
        <v>84.37372999999999</v>
      </c>
      <c r="ACP187" t="n">
        <v>84.54966</v>
      </c>
      <c r="ACQ187" t="n">
        <v>84.60883</v>
      </c>
      <c r="ACR187" t="n">
        <v>84.62636999999999</v>
      </c>
      <c r="ACS187" t="n">
        <v>84.82071000000001</v>
      </c>
      <c r="ACT187" t="n">
        <v>85.13229</v>
      </c>
      <c r="ACU187" t="n">
        <v>85.26096</v>
      </c>
      <c r="ACV187" t="n">
        <v>85.49847</v>
      </c>
      <c r="ACW187" t="n">
        <v>85.56178</v>
      </c>
      <c r="ACX187" t="n">
        <v>85.56538999999999</v>
      </c>
      <c r="ACY187" t="n">
        <v>85.57656</v>
      </c>
      <c r="ACZ187" t="n">
        <v>85.62914000000001</v>
      </c>
      <c r="ADA187" t="n">
        <v>85.69611</v>
      </c>
      <c r="ADB187" t="n">
        <v>86.02773999999999</v>
      </c>
      <c r="ADC187" t="n">
        <v>86.27263000000001</v>
      </c>
      <c r="ADD187" t="n">
        <v>86.40759</v>
      </c>
      <c r="ADE187" t="n">
        <v>86.57996</v>
      </c>
      <c r="ADF187" t="n">
        <v>86.71646</v>
      </c>
      <c r="ADG187" t="n">
        <v>87.03139</v>
      </c>
      <c r="ADH187" t="n">
        <v>87.31525000000001</v>
      </c>
      <c r="ADI187" t="n">
        <v>87.34354999999999</v>
      </c>
      <c r="ADJ187" t="n">
        <v>87.61048</v>
      </c>
      <c r="ADK187" t="n">
        <v>87.87694999999999</v>
      </c>
      <c r="ADL187" t="n">
        <v>88.19459000000001</v>
      </c>
      <c r="ADM187" t="n">
        <v>88.43767</v>
      </c>
      <c r="ADN187" t="n">
        <v>88.66695</v>
      </c>
      <c r="ADO187" t="n">
        <v>88.91502</v>
      </c>
      <c r="ADP187" t="n">
        <v>89.09081</v>
      </c>
      <c r="ADQ187" t="n">
        <v>89.47121</v>
      </c>
      <c r="ADR187" t="n">
        <v>89.74266</v>
      </c>
      <c r="ADS187" t="n">
        <v>89.79555999999999</v>
      </c>
      <c r="ADT187" t="n">
        <v>89.86315</v>
      </c>
      <c r="ADU187" t="n">
        <v>89.9966</v>
      </c>
      <c r="ADV187" t="n">
        <v>90.11721</v>
      </c>
      <c r="ADW187" t="n">
        <v>90.40313</v>
      </c>
      <c r="ADX187" t="n">
        <v>90.76752</v>
      </c>
      <c r="ADY187" t="n">
        <v>90.90691</v>
      </c>
      <c r="ADZ187" t="n">
        <v>90.9819</v>
      </c>
      <c r="AEA187" t="n">
        <v>91.18895999999999</v>
      </c>
      <c r="AEB187" t="n">
        <v>91.39634</v>
      </c>
      <c r="AEC187" t="n">
        <v>91.50834999999999</v>
      </c>
      <c r="AED187" t="n">
        <v>91.59823</v>
      </c>
      <c r="AEE187" t="n">
        <v>91.80025999999999</v>
      </c>
      <c r="AEF187" t="n">
        <v>92.03175</v>
      </c>
      <c r="AEG187" t="n">
        <v>92.55285000000001</v>
      </c>
      <c r="AEH187" t="n">
        <v>92.7186</v>
      </c>
      <c r="AEI187" t="n">
        <v>93.01096</v>
      </c>
      <c r="AEJ187" t="n">
        <v>93.26005000000001</v>
      </c>
      <c r="AEK187" t="n">
        <v>93.4986</v>
      </c>
      <c r="AEL187" t="n">
        <v>93.81133</v>
      </c>
      <c r="AEM187" t="n">
        <v>94.13778000000001</v>
      </c>
      <c r="AEN187" t="n">
        <v>94.41837</v>
      </c>
      <c r="AEO187" t="n">
        <v>94.50554</v>
      </c>
      <c r="AEP187" t="n">
        <v>94.76141</v>
      </c>
      <c r="AEQ187" t="n">
        <v>94.95068000000001</v>
      </c>
      <c r="AER187" t="n">
        <v>95.24145</v>
      </c>
      <c r="AES187" t="n">
        <v>95.42574</v>
      </c>
      <c r="AET187" t="n">
        <v>95.75803999999999</v>
      </c>
      <c r="AEU187" t="n">
        <v>96.03951000000001</v>
      </c>
      <c r="AEV187" t="n">
        <v>96.1632</v>
      </c>
      <c r="AEW187" t="n">
        <v>96.38412</v>
      </c>
      <c r="AEX187" t="n">
        <v>96.52191999999999</v>
      </c>
      <c r="AEY187" t="n">
        <v>96.74148</v>
      </c>
      <c r="AEZ187" t="n">
        <v>97.09419</v>
      </c>
      <c r="AFA187" t="n">
        <v>97.46836999999999</v>
      </c>
      <c r="AFB187" t="n">
        <v>98.13575</v>
      </c>
      <c r="AFC187" t="n">
        <v>98.39247</v>
      </c>
      <c r="AFD187" t="n">
        <v>98.72987000000001</v>
      </c>
      <c r="AFE187" t="n">
        <v>98.86696999999999</v>
      </c>
      <c r="AFF187" t="n">
        <v>99.08878</v>
      </c>
      <c r="AFG187" t="n">
        <v>99.37262</v>
      </c>
      <c r="AFH187" t="n">
        <v>99.57489</v>
      </c>
      <c r="AFI187" t="n">
        <v>99.74872999999999</v>
      </c>
      <c r="AFJ187" t="n">
        <v>99.98381000000001</v>
      </c>
      <c r="AFK187" t="n">
        <v>100.67825</v>
      </c>
      <c r="AFL187" t="n">
        <v>100.96471</v>
      </c>
      <c r="AFM187" t="n">
        <v>101.07459</v>
      </c>
      <c r="AFN187" t="n">
        <v>101.17189</v>
      </c>
      <c r="AFO187" t="n">
        <v>101.33821</v>
      </c>
      <c r="AFP187" t="n">
        <v>101.37834</v>
      </c>
      <c r="AFQ187" t="n">
        <v>101.41867</v>
      </c>
      <c r="AFR187" t="n">
        <v>101.5139</v>
      </c>
      <c r="AFS187" t="n">
        <v>101.92229</v>
      </c>
      <c r="AFT187" t="n">
        <v>102.11816</v>
      </c>
      <c r="AFU187" t="n">
        <v>102.3643</v>
      </c>
      <c r="AFV187" t="n">
        <v>102.52394</v>
      </c>
      <c r="AFW187" t="n">
        <v>103.04988</v>
      </c>
      <c r="AFX187" t="n">
        <v>103.52339</v>
      </c>
      <c r="AFY187" t="n">
        <v>103.93699</v>
      </c>
      <c r="AFZ187" t="n">
        <v>103.9644</v>
      </c>
      <c r="AGA187" t="n">
        <v>104.09753</v>
      </c>
      <c r="AGB187" t="n">
        <v>104.35696</v>
      </c>
      <c r="AGC187" t="n">
        <v>104.49952</v>
      </c>
      <c r="AGD187" t="n">
        <v>104.68394</v>
      </c>
      <c r="AGE187" t="n">
        <v>105.04142</v>
      </c>
      <c r="AGF187" t="n">
        <v>105.50901</v>
      </c>
      <c r="AGG187" t="n">
        <v>105.72174</v>
      </c>
      <c r="AGH187" t="n">
        <v>106.05387</v>
      </c>
      <c r="AGI187" t="n">
        <v>106.63323</v>
      </c>
      <c r="AGJ187" t="n">
        <v>106.89807</v>
      </c>
      <c r="AGK187" t="n">
        <v>107.53819</v>
      </c>
      <c r="AGL187" t="n">
        <v>107.69142</v>
      </c>
      <c r="AGM187" t="n">
        <v>107.874</v>
      </c>
      <c r="AGN187" t="n">
        <v>108.19183</v>
      </c>
      <c r="AGO187" t="n">
        <v>108.61697</v>
      </c>
      <c r="AGP187" t="n">
        <v>109.20467</v>
      </c>
      <c r="AGQ187" t="n">
        <v>109.47027</v>
      </c>
      <c r="AGR187" t="n">
        <v>109.53577</v>
      </c>
      <c r="AGS187" t="n">
        <v>109.5415</v>
      </c>
      <c r="AGT187" t="n">
        <v>109.56367</v>
      </c>
      <c r="AGU187" t="n">
        <v>109.99532</v>
      </c>
      <c r="AGV187" t="n">
        <v>110.39502</v>
      </c>
      <c r="AGW187" t="n">
        <v>110.59718</v>
      </c>
      <c r="AGX187" t="n">
        <v>110.90308</v>
      </c>
      <c r="AGY187" t="n">
        <v>111.06854</v>
      </c>
      <c r="AGZ187" t="n">
        <v>111.1744</v>
      </c>
      <c r="AHA187" t="n">
        <v>111.8595</v>
      </c>
      <c r="AHB187" t="n">
        <v>112.23936</v>
      </c>
      <c r="AHC187" t="n">
        <v>112.65987</v>
      </c>
      <c r="AHD187" t="n">
        <v>113.14235</v>
      </c>
      <c r="AHE187" t="n">
        <v>113.29147</v>
      </c>
      <c r="AHF187" t="n">
        <v>113.32616</v>
      </c>
      <c r="AHG187" t="n">
        <v>113.53709</v>
      </c>
      <c r="AHH187" t="n">
        <v>114.32188</v>
      </c>
      <c r="AHI187" t="n">
        <v>115.00969</v>
      </c>
      <c r="AHJ187" t="n">
        <v>115.63364</v>
      </c>
      <c r="AHK187" t="n">
        <v>116.30046</v>
      </c>
      <c r="AHL187" t="n">
        <v>116.563</v>
      </c>
      <c r="AHM187" t="n">
        <v>116.7137</v>
      </c>
      <c r="AHN187" t="n">
        <v>116.83631</v>
      </c>
      <c r="AHO187" t="n">
        <v>117.07043</v>
      </c>
      <c r="AHP187" t="n">
        <v>117.30421</v>
      </c>
      <c r="AHQ187" t="n">
        <v>117.72965</v>
      </c>
      <c r="AHR187" t="n">
        <v>118.35436</v>
      </c>
      <c r="AHS187" t="n">
        <v>119.19488</v>
      </c>
      <c r="AHT187" t="n">
        <v>119.52709</v>
      </c>
      <c r="AHU187" t="n">
        <v>119.84159</v>
      </c>
      <c r="AHV187" t="n">
        <v>119.86098</v>
      </c>
      <c r="AHW187" t="n">
        <v>119.86394</v>
      </c>
      <c r="AHX187" t="n">
        <v>119.86394</v>
      </c>
      <c r="AHY187" t="n">
        <v>119.86394</v>
      </c>
      <c r="AHZ187" t="n">
        <v>119.86394</v>
      </c>
      <c r="AIA187" t="n">
        <v>119.86394</v>
      </c>
      <c r="AIB187" t="n">
        <v>120.2156</v>
      </c>
      <c r="AIC187" t="n">
        <v>121.37451</v>
      </c>
      <c r="AID187" t="n">
        <v>121.95098</v>
      </c>
      <c r="AIE187" t="n">
        <v>122.65276</v>
      </c>
      <c r="AIF187" t="n">
        <v>123.33891</v>
      </c>
      <c r="AIG187" t="n">
        <v>123.38226</v>
      </c>
      <c r="AIH187" t="n">
        <v>123.92141</v>
      </c>
      <c r="AII187" t="n">
        <v>124.76285</v>
      </c>
      <c r="AIJ187" t="n">
        <v>124.84748</v>
      </c>
      <c r="AIK187" t="n">
        <v>125.89307</v>
      </c>
      <c r="AIL187" t="n">
        <v>126.28962</v>
      </c>
      <c r="AIM187" t="n">
        <v>126.94923</v>
      </c>
      <c r="AIN187" t="n">
        <v>127.25853</v>
      </c>
      <c r="AIO187" t="n">
        <v>128.25568</v>
      </c>
      <c r="AIP187" t="n">
        <v>128.68382</v>
      </c>
      <c r="AIQ187" t="n">
        <v>129.46321</v>
      </c>
      <c r="AIR187" t="n">
        <v>130.42188</v>
      </c>
      <c r="AIS187" t="n">
        <v>131.26736</v>
      </c>
      <c r="AIT187" t="n">
        <v>131.38773</v>
      </c>
      <c r="AIU187" t="n">
        <v>131.46005</v>
      </c>
      <c r="AIV187" t="n">
        <v>131.8983</v>
      </c>
      <c r="AIW187" t="n">
        <v>132.96999</v>
      </c>
      <c r="AIX187" t="n">
        <v>133.66982</v>
      </c>
      <c r="AIY187" t="n">
        <v>133.86319</v>
      </c>
      <c r="AIZ187" t="n">
        <v>133.86386</v>
      </c>
      <c r="AJA187" t="n">
        <v>134.21948</v>
      </c>
      <c r="AJB187" t="n">
        <v>135.86713</v>
      </c>
      <c r="AJC187" t="n">
        <v>136.58635</v>
      </c>
      <c r="AJD187" t="n">
        <v>136.61031</v>
      </c>
      <c r="AJE187" t="n">
        <v>137.05711</v>
      </c>
      <c r="AJF187" t="n">
        <v>137.72371</v>
      </c>
      <c r="AJG187" t="n">
        <v>138.25658</v>
      </c>
      <c r="AJH187" t="n">
        <v>139.14813</v>
      </c>
      <c r="AJI187" t="n">
        <v>139.41451</v>
      </c>
      <c r="AJJ187" t="n">
        <v>140.04468</v>
      </c>
      <c r="AJK187" t="n">
        <v>140.19765</v>
      </c>
      <c r="AJL187" t="n">
        <v>140.83316</v>
      </c>
      <c r="AJM187" t="n">
        <v>141.83163</v>
      </c>
      <c r="AJN187" t="n">
        <v>142.63701</v>
      </c>
      <c r="AJO187" t="n">
        <v>143.18692</v>
      </c>
      <c r="AJP187" t="n">
        <v>144.35599</v>
      </c>
      <c r="AJQ187" t="n">
        <v>145.26222</v>
      </c>
      <c r="AJR187" t="n">
        <v>145.8129</v>
      </c>
      <c r="AJS187" t="n">
        <v>146.15714</v>
      </c>
      <c r="AJT187" t="n">
        <v>146.66939</v>
      </c>
      <c r="AJU187" t="n">
        <v>147.11974</v>
      </c>
      <c r="AJV187" t="n">
        <v>148.01599</v>
      </c>
      <c r="AJW187" t="n">
        <v>148.54338</v>
      </c>
      <c r="AJX187" t="n">
        <v>149.13687</v>
      </c>
      <c r="AJY187" t="n">
        <v>150.23262</v>
      </c>
      <c r="AJZ187" t="n">
        <v>151.76231</v>
      </c>
      <c r="AKA187" t="n">
        <v>152.43552</v>
      </c>
      <c r="AKB187" t="n">
        <v>153.2309</v>
      </c>
      <c r="AKC187" t="n">
        <v>154.78088</v>
      </c>
      <c r="AKD187" t="n">
        <v>157.43246</v>
      </c>
      <c r="AKE187" t="n">
        <v>158.36232</v>
      </c>
      <c r="AKF187" t="n">
        <v>159.77547</v>
      </c>
      <c r="AKG187" t="n">
        <v>160.8145</v>
      </c>
      <c r="AKH187" t="n">
        <v>162.45724</v>
      </c>
      <c r="AKI187" t="n">
        <v>165.18442</v>
      </c>
      <c r="AKJ187" t="n">
        <v>167.45749</v>
      </c>
      <c r="AKK187" t="n">
        <v>168.6956</v>
      </c>
      <c r="AKL187" t="n">
        <v>171.41075</v>
      </c>
      <c r="AKM187" t="n">
        <v>174.58943</v>
      </c>
      <c r="AKN187" t="n">
        <v>174.97569</v>
      </c>
      <c r="AKO187" t="n">
        <v>176.46184</v>
      </c>
      <c r="AKP187" t="n">
        <v>179.39232</v>
      </c>
      <c r="AKQ187" t="n">
        <v>181.35356</v>
      </c>
      <c r="AKR187" t="n">
        <v>183.76117</v>
      </c>
      <c r="AKS187" t="n">
        <v>186.87106</v>
      </c>
      <c r="AKT187" t="n">
        <v>187.35547</v>
      </c>
      <c r="AKU187" t="n">
        <v>188.78151</v>
      </c>
      <c r="AKV187" t="n">
        <v>193.13763</v>
      </c>
      <c r="AKW187" t="n">
        <v>197.56258</v>
      </c>
      <c r="AKX187" t="n">
        <v>201.6097</v>
      </c>
      <c r="AKY187" t="n">
        <v>205.12389</v>
      </c>
      <c r="AKZ187" t="n">
        <v>206.86038</v>
      </c>
      <c r="ALA187" t="n">
        <v>213.08167</v>
      </c>
      <c r="ALB187" t="n">
        <v>221.23701</v>
      </c>
      <c r="ALC187" t="n">
        <v>227.31985</v>
      </c>
      <c r="ALD187" t="n">
        <v>232.42155</v>
      </c>
      <c r="ALE187" t="n">
        <v>237.93176</v>
      </c>
      <c r="ALF187" t="n">
        <v>238.92372</v>
      </c>
      <c r="ALG187" t="n">
        <v>248.59941</v>
      </c>
      <c r="ALH187" t="n">
        <v>261.87939</v>
      </c>
      <c r="ALI187" t="n">
        <v>276.46365</v>
      </c>
      <c r="ALJ187" t="n">
        <v>278.50821</v>
      </c>
      <c r="ALK187" t="n">
        <v>301.47418</v>
      </c>
      <c r="ALL187" t="n">
        <v>335.41718</v>
      </c>
      <c r="ALM187" t="n">
        <v>380.84061</v>
      </c>
      <c r="ALN187" t="n">
        <v>447.41058</v>
      </c>
      <c r="ALO187" t="n">
        <v>573.78192</v>
      </c>
    </row>
    <row r="188">
      <c r="A188" t="inlineStr">
        <is>
          <t>Montenegro</t>
        </is>
      </c>
      <c r="B188" t="inlineStr">
        <is>
          <t>MNE</t>
        </is>
      </c>
      <c r="C188" s="13">
        <f>AVERAGE(SI188,SJ188)</f>
        <v/>
      </c>
      <c r="D188" t="n">
        <v>0.38826</v>
      </c>
      <c r="E188" t="n">
        <v>0.38826</v>
      </c>
      <c r="F188" t="n">
        <v>0.38826</v>
      </c>
      <c r="G188" t="n">
        <v>0.38826</v>
      </c>
      <c r="H188" t="n">
        <v>0.38983</v>
      </c>
      <c r="I188" t="n">
        <v>0.60623</v>
      </c>
      <c r="J188" t="n">
        <v>1.10337</v>
      </c>
      <c r="K188" t="n">
        <v>1.35206</v>
      </c>
      <c r="L188" t="n">
        <v>1.64242</v>
      </c>
      <c r="M188" t="n">
        <v>2.01972</v>
      </c>
      <c r="N188" t="n">
        <v>2.14602</v>
      </c>
      <c r="O188" t="n">
        <v>2.16535</v>
      </c>
      <c r="P188" t="n">
        <v>2.20538</v>
      </c>
      <c r="Q188" t="n">
        <v>2.36062</v>
      </c>
      <c r="R188" t="n">
        <v>2.57347</v>
      </c>
      <c r="S188" t="n">
        <v>2.69347</v>
      </c>
      <c r="T188" t="n">
        <v>2.79302</v>
      </c>
      <c r="U188" t="n">
        <v>2.88544</v>
      </c>
      <c r="V188" t="n">
        <v>3.0204</v>
      </c>
      <c r="W188" t="n">
        <v>3.1594</v>
      </c>
      <c r="X188" t="n">
        <v>3.39601</v>
      </c>
      <c r="Y188" t="n">
        <v>3.52985</v>
      </c>
      <c r="Z188" t="n">
        <v>3.69186</v>
      </c>
      <c r="AA188" t="n">
        <v>3.92971</v>
      </c>
      <c r="AB188" t="n">
        <v>4.14358</v>
      </c>
      <c r="AC188" t="n">
        <v>4.54845</v>
      </c>
      <c r="AD188" t="n">
        <v>4.77024</v>
      </c>
      <c r="AE188" t="n">
        <v>4.81592</v>
      </c>
      <c r="AF188" t="n">
        <v>4.87376</v>
      </c>
      <c r="AG188" t="n">
        <v>5.02526</v>
      </c>
      <c r="AH188" t="n">
        <v>5.09593</v>
      </c>
      <c r="AI188" t="n">
        <v>5.23095</v>
      </c>
      <c r="AJ188" t="n">
        <v>5.37617</v>
      </c>
      <c r="AK188" t="n">
        <v>5.40151</v>
      </c>
      <c r="AL188" t="n">
        <v>5.42696</v>
      </c>
      <c r="AM188" t="n">
        <v>5.48513</v>
      </c>
      <c r="AN188" t="n">
        <v>5.52041</v>
      </c>
      <c r="AO188" t="n">
        <v>5.65274</v>
      </c>
      <c r="AP188" t="n">
        <v>5.7226</v>
      </c>
      <c r="AQ188" t="n">
        <v>5.77672</v>
      </c>
      <c r="AR188" t="n">
        <v>5.81543</v>
      </c>
      <c r="AS188" t="n">
        <v>5.86815</v>
      </c>
      <c r="AT188" t="n">
        <v>5.95082</v>
      </c>
      <c r="AU188" t="n">
        <v>6.00218</v>
      </c>
      <c r="AV188" t="n">
        <v>6.05563</v>
      </c>
      <c r="AW188" t="n">
        <v>6.15791</v>
      </c>
      <c r="AX188" t="n">
        <v>6.28678</v>
      </c>
      <c r="AY188" t="n">
        <v>6.37538</v>
      </c>
      <c r="AZ188" t="n">
        <v>6.48516</v>
      </c>
      <c r="BA188" t="n">
        <v>6.60735</v>
      </c>
      <c r="BB188" t="n">
        <v>6.74057</v>
      </c>
      <c r="BC188" t="n">
        <v>6.78329</v>
      </c>
      <c r="BD188" t="n">
        <v>6.80323</v>
      </c>
      <c r="BE188" t="n">
        <v>6.98901</v>
      </c>
      <c r="BF188" t="n">
        <v>7.2391</v>
      </c>
      <c r="BG188" t="n">
        <v>7.3497</v>
      </c>
      <c r="BH188" t="n">
        <v>7.50381</v>
      </c>
      <c r="BI188" t="n">
        <v>7.60883</v>
      </c>
      <c r="BJ188" t="n">
        <v>7.64144</v>
      </c>
      <c r="BK188" t="n">
        <v>7.68735</v>
      </c>
      <c r="BL188" t="n">
        <v>7.74271</v>
      </c>
      <c r="BM188" t="n">
        <v>7.8196</v>
      </c>
      <c r="BN188" t="n">
        <v>7.8209</v>
      </c>
      <c r="BO188" t="n">
        <v>7.87622</v>
      </c>
      <c r="BP188" t="n">
        <v>7.89099</v>
      </c>
      <c r="BQ188" t="n">
        <v>7.90776</v>
      </c>
      <c r="BR188" t="n">
        <v>7.97181</v>
      </c>
      <c r="BS188" t="n">
        <v>8.02905</v>
      </c>
      <c r="BT188" t="n">
        <v>8.08446</v>
      </c>
      <c r="BU188" t="n">
        <v>8.105549999999999</v>
      </c>
      <c r="BV188" t="n">
        <v>8.193300000000001</v>
      </c>
      <c r="BW188" t="n">
        <v>8.300829999999999</v>
      </c>
      <c r="BX188" t="n">
        <v>8.306990000000001</v>
      </c>
      <c r="BY188" t="n">
        <v>8.330439999999999</v>
      </c>
      <c r="BZ188" t="n">
        <v>8.37889</v>
      </c>
      <c r="CA188" t="n">
        <v>8.466609999999999</v>
      </c>
      <c r="CB188" t="n">
        <v>8.47911</v>
      </c>
      <c r="CC188" t="n">
        <v>8.524459999999999</v>
      </c>
      <c r="CD188" t="n">
        <v>8.594480000000001</v>
      </c>
      <c r="CE188" t="n">
        <v>8.67591</v>
      </c>
      <c r="CF188" t="n">
        <v>8.69862</v>
      </c>
      <c r="CG188" t="n">
        <v>8.742889999999999</v>
      </c>
      <c r="CH188" t="n">
        <v>8.79022</v>
      </c>
      <c r="CI188" t="n">
        <v>8.79617</v>
      </c>
      <c r="CJ188" t="n">
        <v>8.850809999999999</v>
      </c>
      <c r="CK188" t="n">
        <v>8.925269999999999</v>
      </c>
      <c r="CL188" t="n">
        <v>8.988350000000001</v>
      </c>
      <c r="CM188" t="n">
        <v>8.98995</v>
      </c>
      <c r="CN188" t="n">
        <v>9.06615</v>
      </c>
      <c r="CO188" t="n">
        <v>9.2014</v>
      </c>
      <c r="CP188" t="n">
        <v>9.237539999999999</v>
      </c>
      <c r="CQ188" t="n">
        <v>9.267609999999999</v>
      </c>
      <c r="CR188" t="n">
        <v>9.342140000000001</v>
      </c>
      <c r="CS188" t="n">
        <v>9.38204</v>
      </c>
      <c r="CT188" t="n">
        <v>9.42123</v>
      </c>
      <c r="CU188" t="n">
        <v>9.42123</v>
      </c>
      <c r="CV188" t="n">
        <v>9.42765</v>
      </c>
      <c r="CW188" t="n">
        <v>9.4602</v>
      </c>
      <c r="CX188" t="n">
        <v>9.48387</v>
      </c>
      <c r="CY188" t="n">
        <v>9.499829999999999</v>
      </c>
      <c r="CZ188" t="n">
        <v>9.52234</v>
      </c>
      <c r="DA188" t="n">
        <v>9.6005</v>
      </c>
      <c r="DB188" t="n">
        <v>9.704599999999999</v>
      </c>
      <c r="DC188" t="n">
        <v>9.73771</v>
      </c>
      <c r="DD188" t="n">
        <v>9.797420000000001</v>
      </c>
      <c r="DE188" t="n">
        <v>9.806469999999999</v>
      </c>
      <c r="DF188" t="n">
        <v>9.816560000000001</v>
      </c>
      <c r="DG188" t="n">
        <v>9.82485</v>
      </c>
      <c r="DH188" t="n">
        <v>9.844569999999999</v>
      </c>
      <c r="DI188" t="n">
        <v>9.854609999999999</v>
      </c>
      <c r="DJ188" t="n">
        <v>9.89625</v>
      </c>
      <c r="DK188" t="n">
        <v>9.976979999999999</v>
      </c>
      <c r="DL188" t="n">
        <v>10.05478</v>
      </c>
      <c r="DM188" t="n">
        <v>10.06483</v>
      </c>
      <c r="DN188" t="n">
        <v>10.09274</v>
      </c>
      <c r="DO188" t="n">
        <v>10.14024</v>
      </c>
      <c r="DP188" t="n">
        <v>10.17493</v>
      </c>
      <c r="DQ188" t="n">
        <v>10.17493</v>
      </c>
      <c r="DR188" t="n">
        <v>10.17922</v>
      </c>
      <c r="DS188" t="n">
        <v>10.20568</v>
      </c>
      <c r="DT188" t="n">
        <v>10.23868</v>
      </c>
      <c r="DU188" t="n">
        <v>10.28258</v>
      </c>
      <c r="DV188" t="n">
        <v>10.45248</v>
      </c>
      <c r="DW188" t="n">
        <v>10.52916</v>
      </c>
      <c r="DX188" t="n">
        <v>10.57803</v>
      </c>
      <c r="DY188" t="n">
        <v>10.62985</v>
      </c>
      <c r="DZ188" t="n">
        <v>10.64796</v>
      </c>
      <c r="EA188" t="n">
        <v>10.69735</v>
      </c>
      <c r="EB188" t="n">
        <v>10.78574</v>
      </c>
      <c r="EC188" t="n">
        <v>10.83429</v>
      </c>
      <c r="ED188" t="n">
        <v>10.93042</v>
      </c>
      <c r="EE188" t="n">
        <v>10.9643</v>
      </c>
      <c r="EF188" t="n">
        <v>11.02002</v>
      </c>
      <c r="EG188" t="n">
        <v>11.03063</v>
      </c>
      <c r="EH188" t="n">
        <v>11.07741</v>
      </c>
      <c r="EI188" t="n">
        <v>11.12414</v>
      </c>
      <c r="EJ188" t="n">
        <v>11.17358</v>
      </c>
      <c r="EK188" t="n">
        <v>11.1801</v>
      </c>
      <c r="EL188" t="n">
        <v>11.22333</v>
      </c>
      <c r="EM188" t="n">
        <v>11.24683</v>
      </c>
      <c r="EN188" t="n">
        <v>11.29205</v>
      </c>
      <c r="EO188" t="n">
        <v>11.31471</v>
      </c>
      <c r="EP188" t="n">
        <v>11.42625</v>
      </c>
      <c r="EQ188" t="n">
        <v>11.46612</v>
      </c>
      <c r="ER188" t="n">
        <v>11.49359</v>
      </c>
      <c r="ES188" t="n">
        <v>11.52992</v>
      </c>
      <c r="ET188" t="n">
        <v>11.56408</v>
      </c>
      <c r="EU188" t="n">
        <v>11.58329</v>
      </c>
      <c r="EV188" t="n">
        <v>11.71498</v>
      </c>
      <c r="EW188" t="n">
        <v>11.72844</v>
      </c>
      <c r="EX188" t="n">
        <v>11.7668</v>
      </c>
      <c r="EY188" t="n">
        <v>11.78662</v>
      </c>
      <c r="EZ188" t="n">
        <v>11.81912</v>
      </c>
      <c r="FA188" t="n">
        <v>11.89302</v>
      </c>
      <c r="FB188" t="n">
        <v>11.9791</v>
      </c>
      <c r="FC188" t="n">
        <v>12.0698</v>
      </c>
      <c r="FD188" t="n">
        <v>12.10497</v>
      </c>
      <c r="FE188" t="n">
        <v>12.15069</v>
      </c>
      <c r="FF188" t="n">
        <v>12.17319</v>
      </c>
      <c r="FG188" t="n">
        <v>12.32782</v>
      </c>
      <c r="FH188" t="n">
        <v>12.4067</v>
      </c>
      <c r="FI188" t="n">
        <v>12.46151</v>
      </c>
      <c r="FJ188" t="n">
        <v>12.51406</v>
      </c>
      <c r="FK188" t="n">
        <v>12.5469</v>
      </c>
      <c r="FL188" t="n">
        <v>12.5491</v>
      </c>
      <c r="FM188" t="n">
        <v>12.56084</v>
      </c>
      <c r="FN188" t="n">
        <v>12.58707</v>
      </c>
      <c r="FO188" t="n">
        <v>12.62354</v>
      </c>
      <c r="FP188" t="n">
        <v>12.64557</v>
      </c>
      <c r="FQ188" t="n">
        <v>12.68281</v>
      </c>
      <c r="FR188" t="n">
        <v>12.71401</v>
      </c>
      <c r="FS188" t="n">
        <v>12.71867</v>
      </c>
      <c r="FT188" t="n">
        <v>12.73673</v>
      </c>
      <c r="FU188" t="n">
        <v>12.8213</v>
      </c>
      <c r="FV188" t="n">
        <v>12.89</v>
      </c>
      <c r="FW188" t="n">
        <v>12.94892</v>
      </c>
      <c r="FX188" t="n">
        <v>12.97266</v>
      </c>
      <c r="FY188" t="n">
        <v>12.98169</v>
      </c>
      <c r="FZ188" t="n">
        <v>13.0236</v>
      </c>
      <c r="GA188" t="n">
        <v>13.05483</v>
      </c>
      <c r="GB188" t="n">
        <v>13.07995</v>
      </c>
      <c r="GC188" t="n">
        <v>13.10226</v>
      </c>
      <c r="GD188" t="n">
        <v>13.12116</v>
      </c>
      <c r="GE188" t="n">
        <v>13.16978</v>
      </c>
      <c r="GF188" t="n">
        <v>13.1867</v>
      </c>
      <c r="GG188" t="n">
        <v>13.22599</v>
      </c>
      <c r="GH188" t="n">
        <v>13.29739</v>
      </c>
      <c r="GI188" t="n">
        <v>13.30099</v>
      </c>
      <c r="GJ188" t="n">
        <v>13.31337</v>
      </c>
      <c r="GK188" t="n">
        <v>13.34333</v>
      </c>
      <c r="GL188" t="n">
        <v>13.38482</v>
      </c>
      <c r="GM188" t="n">
        <v>13.40954</v>
      </c>
      <c r="GN188" t="n">
        <v>13.45426</v>
      </c>
      <c r="GO188" t="n">
        <v>13.55593</v>
      </c>
      <c r="GP188" t="n">
        <v>13.60318</v>
      </c>
      <c r="GQ188" t="n">
        <v>13.66282</v>
      </c>
      <c r="GR188" t="n">
        <v>13.66791</v>
      </c>
      <c r="GS188" t="n">
        <v>13.67642</v>
      </c>
      <c r="GT188" t="n">
        <v>13.69804</v>
      </c>
      <c r="GU188" t="n">
        <v>13.7342</v>
      </c>
      <c r="GV188" t="n">
        <v>13.73464</v>
      </c>
      <c r="GW188" t="n">
        <v>13.73993</v>
      </c>
      <c r="GX188" t="n">
        <v>13.75679</v>
      </c>
      <c r="GY188" t="n">
        <v>13.77052</v>
      </c>
      <c r="GZ188" t="n">
        <v>13.86757</v>
      </c>
      <c r="HA188" t="n">
        <v>13.95201</v>
      </c>
      <c r="HB188" t="n">
        <v>14.02896</v>
      </c>
      <c r="HC188" t="n">
        <v>14.05013</v>
      </c>
      <c r="HD188" t="n">
        <v>14.09716</v>
      </c>
      <c r="HE188" t="n">
        <v>14.13185</v>
      </c>
      <c r="HF188" t="n">
        <v>14.14164</v>
      </c>
      <c r="HG188" t="n">
        <v>14.26789</v>
      </c>
      <c r="HH188" t="n">
        <v>14.30189</v>
      </c>
      <c r="HI188" t="n">
        <v>14.32457</v>
      </c>
      <c r="HJ188" t="n">
        <v>14.33499</v>
      </c>
      <c r="HK188" t="n">
        <v>14.34257</v>
      </c>
      <c r="HL188" t="n">
        <v>14.39023</v>
      </c>
      <c r="HM188" t="n">
        <v>14.48421</v>
      </c>
      <c r="HN188" t="n">
        <v>14.50885</v>
      </c>
      <c r="HO188" t="n">
        <v>14.60407</v>
      </c>
      <c r="HP188" t="n">
        <v>14.68285</v>
      </c>
      <c r="HQ188" t="n">
        <v>14.69584</v>
      </c>
      <c r="HR188" t="n">
        <v>14.71488</v>
      </c>
      <c r="HS188" t="n">
        <v>14.74996</v>
      </c>
      <c r="HT188" t="n">
        <v>14.77542</v>
      </c>
      <c r="HU188" t="n">
        <v>14.778</v>
      </c>
      <c r="HV188" t="n">
        <v>14.7896</v>
      </c>
      <c r="HW188" t="n">
        <v>14.84702</v>
      </c>
      <c r="HX188" t="n">
        <v>14.8852</v>
      </c>
      <c r="HY188" t="n">
        <v>14.90854</v>
      </c>
      <c r="HZ188" t="n">
        <v>14.9405</v>
      </c>
      <c r="IA188" t="n">
        <v>15.0355</v>
      </c>
      <c r="IB188" t="n">
        <v>15.10682</v>
      </c>
      <c r="IC188" t="n">
        <v>15.1523</v>
      </c>
      <c r="ID188" t="n">
        <v>15.22988</v>
      </c>
      <c r="IE188" t="n">
        <v>15.27058</v>
      </c>
      <c r="IF188" t="n">
        <v>15.33993</v>
      </c>
      <c r="IG188" t="n">
        <v>15.3627</v>
      </c>
      <c r="IH188" t="n">
        <v>15.39039</v>
      </c>
      <c r="II188" t="n">
        <v>15.42412</v>
      </c>
      <c r="IJ188" t="n">
        <v>15.44592</v>
      </c>
      <c r="IK188" t="n">
        <v>15.45453</v>
      </c>
      <c r="IL188" t="n">
        <v>15.48746</v>
      </c>
      <c r="IM188" t="n">
        <v>15.50208</v>
      </c>
      <c r="IN188" t="n">
        <v>15.53108</v>
      </c>
      <c r="IO188" t="n">
        <v>15.54642</v>
      </c>
      <c r="IP188" t="n">
        <v>15.60077</v>
      </c>
      <c r="IQ188" t="n">
        <v>15.61576</v>
      </c>
      <c r="IR188" t="n">
        <v>15.64112</v>
      </c>
      <c r="IS188" t="n">
        <v>15.66294</v>
      </c>
      <c r="IT188" t="n">
        <v>15.70601</v>
      </c>
      <c r="IU188" t="n">
        <v>15.77908</v>
      </c>
      <c r="IV188" t="n">
        <v>15.8044</v>
      </c>
      <c r="IW188" t="n">
        <v>15.82767</v>
      </c>
      <c r="IX188" t="n">
        <v>15.82791</v>
      </c>
      <c r="IY188" t="n">
        <v>15.90852</v>
      </c>
      <c r="IZ188" t="n">
        <v>15.9327</v>
      </c>
      <c r="JA188" t="n">
        <v>15.98959</v>
      </c>
      <c r="JB188" t="n">
        <v>16.01604</v>
      </c>
      <c r="JC188" t="n">
        <v>16.03013</v>
      </c>
      <c r="JD188" t="n">
        <v>16.07935</v>
      </c>
      <c r="JE188" t="n">
        <v>16.09079</v>
      </c>
      <c r="JF188" t="n">
        <v>16.19306</v>
      </c>
      <c r="JG188" t="n">
        <v>16.24481</v>
      </c>
      <c r="JH188" t="n">
        <v>16.28165</v>
      </c>
      <c r="JI188" t="n">
        <v>16.32351</v>
      </c>
      <c r="JJ188" t="n">
        <v>16.39752</v>
      </c>
      <c r="JK188" t="n">
        <v>16.50918</v>
      </c>
      <c r="JL188" t="n">
        <v>16.52064</v>
      </c>
      <c r="JM188" t="n">
        <v>16.56709</v>
      </c>
      <c r="JN188" t="n">
        <v>16.62711</v>
      </c>
      <c r="JO188" t="n">
        <v>16.69851</v>
      </c>
      <c r="JP188" t="n">
        <v>16.72076</v>
      </c>
      <c r="JQ188" t="n">
        <v>16.72269</v>
      </c>
      <c r="JR188" t="n">
        <v>16.72269</v>
      </c>
      <c r="JS188" t="n">
        <v>16.73845</v>
      </c>
      <c r="JT188" t="n">
        <v>16.79529</v>
      </c>
      <c r="JU188" t="n">
        <v>16.82133</v>
      </c>
      <c r="JV188" t="n">
        <v>16.82698</v>
      </c>
      <c r="JW188" t="n">
        <v>16.88838</v>
      </c>
      <c r="JX188" t="n">
        <v>16.94065</v>
      </c>
      <c r="JY188" t="n">
        <v>16.95822</v>
      </c>
      <c r="JZ188" t="n">
        <v>16.95822</v>
      </c>
      <c r="KA188" t="n">
        <v>16.95822</v>
      </c>
      <c r="KB188" t="n">
        <v>16.95822</v>
      </c>
      <c r="KC188" t="n">
        <v>16.95822</v>
      </c>
      <c r="KD188" t="n">
        <v>16.98455</v>
      </c>
      <c r="KE188" t="n">
        <v>17.03651</v>
      </c>
      <c r="KF188" t="n">
        <v>17.06443</v>
      </c>
      <c r="KG188" t="n">
        <v>17.09347</v>
      </c>
      <c r="KH188" t="n">
        <v>17.09762</v>
      </c>
      <c r="KI188" t="n">
        <v>17.13499</v>
      </c>
      <c r="KJ188" t="n">
        <v>17.14713</v>
      </c>
      <c r="KK188" t="n">
        <v>17.15856</v>
      </c>
      <c r="KL188" t="n">
        <v>17.21096</v>
      </c>
      <c r="KM188" t="n">
        <v>17.23459</v>
      </c>
      <c r="KN188" t="n">
        <v>17.28131</v>
      </c>
      <c r="KO188" t="n">
        <v>17.32548</v>
      </c>
      <c r="KP188" t="n">
        <v>17.35748</v>
      </c>
      <c r="KQ188" t="n">
        <v>17.38543</v>
      </c>
      <c r="KR188" t="n">
        <v>17.42689</v>
      </c>
      <c r="KS188" t="n">
        <v>17.49394</v>
      </c>
      <c r="KT188" t="n">
        <v>17.51169</v>
      </c>
      <c r="KU188" t="n">
        <v>17.51904</v>
      </c>
      <c r="KV188" t="n">
        <v>17.52349</v>
      </c>
      <c r="KW188" t="n">
        <v>17.53489</v>
      </c>
      <c r="KX188" t="n">
        <v>17.59392</v>
      </c>
      <c r="KY188" t="n">
        <v>17.63298</v>
      </c>
      <c r="KZ188" t="n">
        <v>17.65367</v>
      </c>
      <c r="LA188" t="n">
        <v>17.71573</v>
      </c>
      <c r="LB188" t="n">
        <v>17.80049</v>
      </c>
      <c r="LC188" t="n">
        <v>17.80668</v>
      </c>
      <c r="LD188" t="n">
        <v>17.8324</v>
      </c>
      <c r="LE188" t="n">
        <v>17.86432</v>
      </c>
      <c r="LF188" t="n">
        <v>17.90365</v>
      </c>
      <c r="LG188" t="n">
        <v>18.00526</v>
      </c>
      <c r="LH188" t="n">
        <v>18.04856</v>
      </c>
      <c r="LI188" t="n">
        <v>18.08215</v>
      </c>
      <c r="LJ188" t="n">
        <v>18.08877</v>
      </c>
      <c r="LK188" t="n">
        <v>18.09786</v>
      </c>
      <c r="LL188" t="n">
        <v>18.125</v>
      </c>
      <c r="LM188" t="n">
        <v>18.15212</v>
      </c>
      <c r="LN188" t="n">
        <v>18.16979</v>
      </c>
      <c r="LO188" t="n">
        <v>18.18446</v>
      </c>
      <c r="LP188" t="n">
        <v>18.23176</v>
      </c>
      <c r="LQ188" t="n">
        <v>18.28643</v>
      </c>
      <c r="LR188" t="n">
        <v>18.30221</v>
      </c>
      <c r="LS188" t="n">
        <v>18.30901</v>
      </c>
      <c r="LT188" t="n">
        <v>18.33389</v>
      </c>
      <c r="LU188" t="n">
        <v>18.38394</v>
      </c>
      <c r="LV188" t="n">
        <v>18.40872</v>
      </c>
      <c r="LW188" t="n">
        <v>18.43971</v>
      </c>
      <c r="LX188" t="n">
        <v>18.4794</v>
      </c>
      <c r="LY188" t="n">
        <v>18.49968</v>
      </c>
      <c r="LZ188" t="n">
        <v>18.52147</v>
      </c>
      <c r="MA188" t="n">
        <v>18.55181</v>
      </c>
      <c r="MB188" t="n">
        <v>18.59704</v>
      </c>
      <c r="MC188" t="n">
        <v>18.63606</v>
      </c>
      <c r="MD188" t="n">
        <v>18.65199</v>
      </c>
      <c r="ME188" t="n">
        <v>18.67422</v>
      </c>
      <c r="MF188" t="n">
        <v>18.70872</v>
      </c>
      <c r="MG188" t="n">
        <v>18.71647</v>
      </c>
      <c r="MH188" t="n">
        <v>18.73455</v>
      </c>
      <c r="MI188" t="n">
        <v>18.76832</v>
      </c>
      <c r="MJ188" t="n">
        <v>18.81121</v>
      </c>
      <c r="MK188" t="n">
        <v>18.84143</v>
      </c>
      <c r="ML188" t="n">
        <v>18.84247</v>
      </c>
      <c r="MM188" t="n">
        <v>18.84247</v>
      </c>
      <c r="MN188" t="n">
        <v>18.85033</v>
      </c>
      <c r="MO188" t="n">
        <v>18.86595</v>
      </c>
      <c r="MP188" t="n">
        <v>18.87171</v>
      </c>
      <c r="MQ188" t="n">
        <v>18.89993</v>
      </c>
      <c r="MR188" t="n">
        <v>18.94846</v>
      </c>
      <c r="MS188" t="n">
        <v>18.97728</v>
      </c>
      <c r="MT188" t="n">
        <v>19.00921</v>
      </c>
      <c r="MU188" t="n">
        <v>19.02888</v>
      </c>
      <c r="MV188" t="n">
        <v>19.06118</v>
      </c>
      <c r="MW188" t="n">
        <v>19.10908</v>
      </c>
      <c r="MX188" t="n">
        <v>19.18962</v>
      </c>
      <c r="MY188" t="n">
        <v>19.23266</v>
      </c>
      <c r="MZ188" t="n">
        <v>19.29792</v>
      </c>
      <c r="NA188" t="n">
        <v>19.35574</v>
      </c>
      <c r="NB188" t="n">
        <v>19.37023</v>
      </c>
      <c r="NC188" t="n">
        <v>19.38072</v>
      </c>
      <c r="ND188" t="n">
        <v>19.41321</v>
      </c>
      <c r="NE188" t="n">
        <v>19.43695</v>
      </c>
      <c r="NF188" t="n">
        <v>19.47</v>
      </c>
      <c r="NG188" t="n">
        <v>19.50106</v>
      </c>
      <c r="NH188" t="n">
        <v>19.55308</v>
      </c>
      <c r="NI188" t="n">
        <v>19.65284</v>
      </c>
      <c r="NJ188" t="n">
        <v>19.7042</v>
      </c>
      <c r="NK188" t="n">
        <v>19.75721</v>
      </c>
      <c r="NL188" t="n">
        <v>19.78143</v>
      </c>
      <c r="NM188" t="n">
        <v>19.78459</v>
      </c>
      <c r="NN188" t="n">
        <v>19.8308</v>
      </c>
      <c r="NO188" t="n">
        <v>19.85707</v>
      </c>
      <c r="NP188" t="n">
        <v>19.93416</v>
      </c>
      <c r="NQ188" t="n">
        <v>19.99833</v>
      </c>
      <c r="NR188" t="n">
        <v>20.06696</v>
      </c>
      <c r="NS188" t="n">
        <v>20.07112</v>
      </c>
      <c r="NT188" t="n">
        <v>20.12299</v>
      </c>
      <c r="NU188" t="n">
        <v>20.17675</v>
      </c>
      <c r="NV188" t="n">
        <v>20.23043</v>
      </c>
      <c r="NW188" t="n">
        <v>20.25983</v>
      </c>
      <c r="NX188" t="n">
        <v>20.28493</v>
      </c>
      <c r="NY188" t="n">
        <v>20.34307</v>
      </c>
      <c r="NZ188" t="n">
        <v>20.36102</v>
      </c>
      <c r="OA188" t="n">
        <v>20.40514</v>
      </c>
      <c r="OB188" t="n">
        <v>20.42053</v>
      </c>
      <c r="OC188" t="n">
        <v>20.44102</v>
      </c>
      <c r="OD188" t="n">
        <v>20.48271</v>
      </c>
      <c r="OE188" t="n">
        <v>20.5006</v>
      </c>
      <c r="OF188" t="n">
        <v>20.51019</v>
      </c>
      <c r="OG188" t="n">
        <v>20.51818</v>
      </c>
      <c r="OH188" t="n">
        <v>20.52751</v>
      </c>
      <c r="OI188" t="n">
        <v>20.55531</v>
      </c>
      <c r="OJ188" t="n">
        <v>20.59297</v>
      </c>
      <c r="OK188" t="n">
        <v>20.61691</v>
      </c>
      <c r="OL188" t="n">
        <v>20.63904</v>
      </c>
      <c r="OM188" t="n">
        <v>20.66985</v>
      </c>
      <c r="ON188" t="n">
        <v>20.69618</v>
      </c>
      <c r="OO188" t="n">
        <v>20.74994</v>
      </c>
      <c r="OP188" t="n">
        <v>20.79224</v>
      </c>
      <c r="OQ188" t="n">
        <v>20.83849</v>
      </c>
      <c r="OR188" t="n">
        <v>20.90169</v>
      </c>
      <c r="OS188" t="n">
        <v>20.91985</v>
      </c>
      <c r="OT188" t="n">
        <v>20.97766</v>
      </c>
      <c r="OU188" t="n">
        <v>21.01325</v>
      </c>
      <c r="OV188" t="n">
        <v>21.0329</v>
      </c>
      <c r="OW188" t="n">
        <v>21.06842</v>
      </c>
      <c r="OX188" t="n">
        <v>21.11518</v>
      </c>
      <c r="OY188" t="n">
        <v>21.19097</v>
      </c>
      <c r="OZ188" t="n">
        <v>21.20547</v>
      </c>
      <c r="PA188" t="n">
        <v>21.25369</v>
      </c>
      <c r="PB188" t="n">
        <v>21.27087</v>
      </c>
      <c r="PC188" t="n">
        <v>21.33175</v>
      </c>
      <c r="PD188" t="n">
        <v>21.37311</v>
      </c>
      <c r="PE188" t="n">
        <v>21.40653</v>
      </c>
      <c r="PF188" t="n">
        <v>21.42812</v>
      </c>
      <c r="PG188" t="n">
        <v>21.49925</v>
      </c>
      <c r="PH188" t="n">
        <v>21.53144</v>
      </c>
      <c r="PI188" t="n">
        <v>21.59834</v>
      </c>
      <c r="PJ188" t="n">
        <v>21.67419</v>
      </c>
      <c r="PK188" t="n">
        <v>21.72937</v>
      </c>
      <c r="PL188" t="n">
        <v>21.76498</v>
      </c>
      <c r="PM188" t="n">
        <v>21.78065</v>
      </c>
      <c r="PN188" t="n">
        <v>21.79912</v>
      </c>
      <c r="PO188" t="n">
        <v>21.89551</v>
      </c>
      <c r="PP188" t="n">
        <v>21.90437</v>
      </c>
      <c r="PQ188" t="n">
        <v>21.91513</v>
      </c>
      <c r="PR188" t="n">
        <v>21.94506</v>
      </c>
      <c r="PS188" t="n">
        <v>21.98118</v>
      </c>
      <c r="PT188" t="n">
        <v>21.98288</v>
      </c>
      <c r="PU188" t="n">
        <v>21.99585</v>
      </c>
      <c r="PV188" t="n">
        <v>22.02969</v>
      </c>
      <c r="PW188" t="n">
        <v>22.05568</v>
      </c>
      <c r="PX188" t="n">
        <v>22.07616</v>
      </c>
      <c r="PY188" t="n">
        <v>22.08762</v>
      </c>
      <c r="PZ188" t="n">
        <v>22.13097</v>
      </c>
      <c r="QA188" t="n">
        <v>22.15067</v>
      </c>
      <c r="QB188" t="n">
        <v>22.16984</v>
      </c>
      <c r="QC188" t="n">
        <v>22.22859</v>
      </c>
      <c r="QD188" t="n">
        <v>22.27135</v>
      </c>
      <c r="QE188" t="n">
        <v>22.28171</v>
      </c>
      <c r="QF188" t="n">
        <v>22.32817</v>
      </c>
      <c r="QG188" t="n">
        <v>22.34355</v>
      </c>
      <c r="QH188" t="n">
        <v>22.37543</v>
      </c>
      <c r="QI188" t="n">
        <v>22.40295</v>
      </c>
      <c r="QJ188" t="n">
        <v>22.42712</v>
      </c>
      <c r="QK188" t="n">
        <v>22.48055</v>
      </c>
      <c r="QL188" t="n">
        <v>22.54093</v>
      </c>
      <c r="QM188" t="n">
        <v>22.61096</v>
      </c>
      <c r="QN188" t="n">
        <v>22.61096</v>
      </c>
      <c r="QO188" t="n">
        <v>22.61096</v>
      </c>
      <c r="QP188" t="n">
        <v>22.61096</v>
      </c>
      <c r="QQ188" t="n">
        <v>22.64824</v>
      </c>
      <c r="QR188" t="n">
        <v>22.71661</v>
      </c>
      <c r="QS188" t="n">
        <v>22.88037</v>
      </c>
      <c r="QT188" t="n">
        <v>22.90459</v>
      </c>
      <c r="QU188" t="n">
        <v>22.95196</v>
      </c>
      <c r="QV188" t="n">
        <v>22.99403</v>
      </c>
      <c r="QW188" t="n">
        <v>23.00536</v>
      </c>
      <c r="QX188" t="n">
        <v>23.05747</v>
      </c>
      <c r="QY188" t="n">
        <v>23.06585</v>
      </c>
      <c r="QZ188" t="n">
        <v>23.13219</v>
      </c>
      <c r="RA188" t="n">
        <v>23.2129</v>
      </c>
      <c r="RB188" t="n">
        <v>23.25489</v>
      </c>
      <c r="RC188" t="n">
        <v>23.28916</v>
      </c>
      <c r="RD188" t="n">
        <v>23.31329</v>
      </c>
      <c r="RE188" t="n">
        <v>23.40078</v>
      </c>
      <c r="RF188" t="n">
        <v>23.47293</v>
      </c>
      <c r="RG188" t="n">
        <v>23.52173</v>
      </c>
      <c r="RH188" t="n">
        <v>23.5575</v>
      </c>
      <c r="RI188" t="n">
        <v>23.58599</v>
      </c>
      <c r="RJ188" t="n">
        <v>23.66785</v>
      </c>
      <c r="RK188" t="n">
        <v>23.70723</v>
      </c>
      <c r="RL188" t="n">
        <v>23.72502</v>
      </c>
      <c r="RM188" t="n">
        <v>23.73644</v>
      </c>
      <c r="RN188" t="n">
        <v>23.7412</v>
      </c>
      <c r="RO188" t="n">
        <v>23.74177</v>
      </c>
      <c r="RP188" t="n">
        <v>23.77865</v>
      </c>
      <c r="RQ188" t="n">
        <v>23.8266</v>
      </c>
      <c r="RR188" t="n">
        <v>23.90343</v>
      </c>
      <c r="RS188" t="n">
        <v>23.95566</v>
      </c>
      <c r="RT188" t="n">
        <v>23.98316</v>
      </c>
      <c r="RU188" t="n">
        <v>23.99568</v>
      </c>
      <c r="RV188" t="n">
        <v>24.01402</v>
      </c>
      <c r="RW188" t="n">
        <v>24.04555</v>
      </c>
      <c r="RX188" t="n">
        <v>24.06633</v>
      </c>
      <c r="RY188" t="n">
        <v>24.12163</v>
      </c>
      <c r="RZ188" t="n">
        <v>24.23089</v>
      </c>
      <c r="SA188" t="n">
        <v>24.28929</v>
      </c>
      <c r="SB188" t="n">
        <v>24.37831</v>
      </c>
      <c r="SC188" t="n">
        <v>24.40099</v>
      </c>
      <c r="SD188" t="n">
        <v>24.40959</v>
      </c>
      <c r="SE188" t="n">
        <v>24.42049</v>
      </c>
      <c r="SF188" t="n">
        <v>24.47996</v>
      </c>
      <c r="SG188" t="n">
        <v>24.55629</v>
      </c>
      <c r="SH188" t="n">
        <v>24.59075</v>
      </c>
      <c r="SI188" t="n">
        <v>24.59886</v>
      </c>
      <c r="SJ188" t="n">
        <v>24.65835</v>
      </c>
      <c r="SK188" t="n">
        <v>24.66548</v>
      </c>
      <c r="SL188" t="n">
        <v>24.75645</v>
      </c>
      <c r="SM188" t="n">
        <v>24.80264</v>
      </c>
      <c r="SN188" t="n">
        <v>24.82923</v>
      </c>
      <c r="SO188" t="n">
        <v>24.86296</v>
      </c>
      <c r="SP188" t="n">
        <v>24.92793</v>
      </c>
      <c r="SQ188" t="n">
        <v>24.9735</v>
      </c>
      <c r="SR188" t="n">
        <v>25.01734</v>
      </c>
      <c r="SS188" t="n">
        <v>25.06565</v>
      </c>
      <c r="ST188" t="n">
        <v>25.1086</v>
      </c>
      <c r="SU188" t="n">
        <v>25.16135</v>
      </c>
      <c r="SV188" t="n">
        <v>25.19724</v>
      </c>
      <c r="SW188" t="n">
        <v>25.2602</v>
      </c>
      <c r="SX188" t="n">
        <v>25.32304</v>
      </c>
      <c r="SY188" t="n">
        <v>25.33608</v>
      </c>
      <c r="SZ188" t="n">
        <v>25.37621</v>
      </c>
      <c r="TA188" t="n">
        <v>25.43695</v>
      </c>
      <c r="TB188" t="n">
        <v>25.43733</v>
      </c>
      <c r="TC188" t="n">
        <v>25.43733</v>
      </c>
      <c r="TD188" t="n">
        <v>25.43733</v>
      </c>
      <c r="TE188" t="n">
        <v>25.43733</v>
      </c>
      <c r="TF188" t="n">
        <v>25.43733</v>
      </c>
      <c r="TG188" t="n">
        <v>25.43733</v>
      </c>
      <c r="TH188" t="n">
        <v>25.45353</v>
      </c>
      <c r="TI188" t="n">
        <v>25.53157</v>
      </c>
      <c r="TJ188" t="n">
        <v>25.54058</v>
      </c>
      <c r="TK188" t="n">
        <v>25.56804</v>
      </c>
      <c r="TL188" t="n">
        <v>25.59217</v>
      </c>
      <c r="TM188" t="n">
        <v>25.6464</v>
      </c>
      <c r="TN188" t="n">
        <v>25.69498</v>
      </c>
      <c r="TO188" t="n">
        <v>25.71864</v>
      </c>
      <c r="TP188" t="n">
        <v>25.73757</v>
      </c>
      <c r="TQ188" t="n">
        <v>25.7767</v>
      </c>
      <c r="TR188" t="n">
        <v>25.81842</v>
      </c>
      <c r="TS188" t="n">
        <v>25.90024</v>
      </c>
      <c r="TT188" t="n">
        <v>25.92439</v>
      </c>
      <c r="TU188" t="n">
        <v>25.97051</v>
      </c>
      <c r="TV188" t="n">
        <v>26.09299</v>
      </c>
      <c r="TW188" t="n">
        <v>26.14831</v>
      </c>
      <c r="TX188" t="n">
        <v>26.21283</v>
      </c>
      <c r="TY188" t="n">
        <v>26.2391</v>
      </c>
      <c r="TZ188" t="n">
        <v>26.27065</v>
      </c>
      <c r="UA188" t="n">
        <v>26.28567</v>
      </c>
      <c r="UB188" t="n">
        <v>26.30154</v>
      </c>
      <c r="UC188" t="n">
        <v>26.36618</v>
      </c>
      <c r="UD188" t="n">
        <v>26.37945</v>
      </c>
      <c r="UE188" t="n">
        <v>26.37968</v>
      </c>
      <c r="UF188" t="n">
        <v>26.38095</v>
      </c>
      <c r="UG188" t="n">
        <v>26.39647</v>
      </c>
      <c r="UH188" t="n">
        <v>26.41879</v>
      </c>
      <c r="UI188" t="n">
        <v>26.49727</v>
      </c>
      <c r="UJ188" t="n">
        <v>26.57639</v>
      </c>
      <c r="UK188" t="n">
        <v>26.66743</v>
      </c>
      <c r="UL188" t="n">
        <v>26.70828</v>
      </c>
      <c r="UM188" t="n">
        <v>26.71548</v>
      </c>
      <c r="UN188" t="n">
        <v>26.72537</v>
      </c>
      <c r="UO188" t="n">
        <v>26.75305</v>
      </c>
      <c r="UP188" t="n">
        <v>26.78765</v>
      </c>
      <c r="UQ188" t="n">
        <v>26.84212</v>
      </c>
      <c r="UR188" t="n">
        <v>26.85226</v>
      </c>
      <c r="US188" t="n">
        <v>26.90536</v>
      </c>
      <c r="UT188" t="n">
        <v>26.93442</v>
      </c>
      <c r="UU188" t="n">
        <v>26.98318</v>
      </c>
      <c r="UV188" t="n">
        <v>27.08652</v>
      </c>
      <c r="UW188" t="n">
        <v>27.127</v>
      </c>
      <c r="UX188" t="n">
        <v>27.13315</v>
      </c>
      <c r="UY188" t="n">
        <v>27.13473</v>
      </c>
      <c r="UZ188" t="n">
        <v>27.1937</v>
      </c>
      <c r="VA188" t="n">
        <v>27.26897</v>
      </c>
      <c r="VB188" t="n">
        <v>27.30947</v>
      </c>
      <c r="VC188" t="n">
        <v>27.34482</v>
      </c>
      <c r="VD188" t="n">
        <v>27.41202</v>
      </c>
      <c r="VE188" t="n">
        <v>27.48163</v>
      </c>
      <c r="VF188" t="n">
        <v>27.55012</v>
      </c>
      <c r="VG188" t="n">
        <v>27.59457</v>
      </c>
      <c r="VH188" t="n">
        <v>27.67792</v>
      </c>
      <c r="VI188" t="n">
        <v>27.79822</v>
      </c>
      <c r="VJ188" t="n">
        <v>27.85705</v>
      </c>
      <c r="VK188" t="n">
        <v>27.90599</v>
      </c>
      <c r="VL188" t="n">
        <v>27.96943</v>
      </c>
      <c r="VM188" t="n">
        <v>27.98788</v>
      </c>
      <c r="VN188" t="n">
        <v>28.01106</v>
      </c>
      <c r="VO188" t="n">
        <v>28.06675</v>
      </c>
      <c r="VP188" t="n">
        <v>28.10378</v>
      </c>
      <c r="VQ188" t="n">
        <v>28.14807</v>
      </c>
      <c r="VR188" t="n">
        <v>28.19151</v>
      </c>
      <c r="VS188" t="n">
        <v>28.25297</v>
      </c>
      <c r="VT188" t="n">
        <v>28.2637</v>
      </c>
      <c r="VU188" t="n">
        <v>28.27316</v>
      </c>
      <c r="VV188" t="n">
        <v>28.3454</v>
      </c>
      <c r="VW188" t="n">
        <v>28.36675</v>
      </c>
      <c r="VX188" t="n">
        <v>28.39856</v>
      </c>
      <c r="VY188" t="n">
        <v>28.43027</v>
      </c>
      <c r="VZ188" t="n">
        <v>28.49444</v>
      </c>
      <c r="WA188" t="n">
        <v>28.55054</v>
      </c>
      <c r="WB188" t="n">
        <v>28.63294</v>
      </c>
      <c r="WC188" t="n">
        <v>28.73758</v>
      </c>
      <c r="WD188" t="n">
        <v>28.8466</v>
      </c>
      <c r="WE188" t="n">
        <v>28.89953</v>
      </c>
      <c r="WF188" t="n">
        <v>28.99324</v>
      </c>
      <c r="WG188" t="n">
        <v>29.05753</v>
      </c>
      <c r="WH188" t="n">
        <v>29.11909</v>
      </c>
      <c r="WI188" t="n">
        <v>29.21884</v>
      </c>
      <c r="WJ188" t="n">
        <v>29.28208</v>
      </c>
      <c r="WK188" t="n">
        <v>29.30451</v>
      </c>
      <c r="WL188" t="n">
        <v>29.35758</v>
      </c>
      <c r="WM188" t="n">
        <v>29.36279</v>
      </c>
      <c r="WN188" t="n">
        <v>29.39137</v>
      </c>
      <c r="WO188" t="n">
        <v>29.42909</v>
      </c>
      <c r="WP188" t="n">
        <v>29.45213</v>
      </c>
      <c r="WQ188" t="n">
        <v>29.51478</v>
      </c>
      <c r="WR188" t="n">
        <v>29.64599</v>
      </c>
      <c r="WS188" t="n">
        <v>29.69352</v>
      </c>
      <c r="WT188" t="n">
        <v>29.75019</v>
      </c>
      <c r="WU188" t="n">
        <v>29.82181</v>
      </c>
      <c r="WV188" t="n">
        <v>29.88572</v>
      </c>
      <c r="WW188" t="n">
        <v>30.02885</v>
      </c>
      <c r="WX188" t="n">
        <v>30.10112</v>
      </c>
      <c r="WY188" t="n">
        <v>30.12406</v>
      </c>
      <c r="WZ188" t="n">
        <v>30.15495</v>
      </c>
      <c r="XA188" t="n">
        <v>30.28774</v>
      </c>
      <c r="XB188" t="n">
        <v>30.34089</v>
      </c>
      <c r="XC188" t="n">
        <v>30.43283</v>
      </c>
      <c r="XD188" t="n">
        <v>30.57576</v>
      </c>
      <c r="XE188" t="n">
        <v>30.63903</v>
      </c>
      <c r="XF188" t="n">
        <v>30.70931</v>
      </c>
      <c r="XG188" t="n">
        <v>30.783</v>
      </c>
      <c r="XH188" t="n">
        <v>30.82935</v>
      </c>
      <c r="XI188" t="n">
        <v>30.87247</v>
      </c>
      <c r="XJ188" t="n">
        <v>30.88918</v>
      </c>
      <c r="XK188" t="n">
        <v>30.96503</v>
      </c>
      <c r="XL188" t="n">
        <v>31.05889</v>
      </c>
      <c r="XM188" t="n">
        <v>31.09022</v>
      </c>
      <c r="XN188" t="n">
        <v>31.16437</v>
      </c>
      <c r="XO188" t="n">
        <v>31.23339</v>
      </c>
      <c r="XP188" t="n">
        <v>31.25301</v>
      </c>
      <c r="XQ188" t="n">
        <v>31.28004</v>
      </c>
      <c r="XR188" t="n">
        <v>31.34617</v>
      </c>
      <c r="XS188" t="n">
        <v>31.36176</v>
      </c>
      <c r="XT188" t="n">
        <v>31.37603</v>
      </c>
      <c r="XU188" t="n">
        <v>31.40833</v>
      </c>
      <c r="XV188" t="n">
        <v>31.45538</v>
      </c>
      <c r="XW188" t="n">
        <v>31.50225</v>
      </c>
      <c r="XX188" t="n">
        <v>31.50891</v>
      </c>
      <c r="XY188" t="n">
        <v>31.58224</v>
      </c>
      <c r="XZ188" t="n">
        <v>31.64315</v>
      </c>
      <c r="YA188" t="n">
        <v>31.65264</v>
      </c>
      <c r="YB188" t="n">
        <v>31.72834</v>
      </c>
      <c r="YC188" t="n">
        <v>31.77961</v>
      </c>
      <c r="YD188" t="n">
        <v>31.80887</v>
      </c>
      <c r="YE188" t="n">
        <v>31.86499</v>
      </c>
      <c r="YF188" t="n">
        <v>31.89851</v>
      </c>
      <c r="YG188" t="n">
        <v>31.92046</v>
      </c>
      <c r="YH188" t="n">
        <v>31.97379</v>
      </c>
      <c r="YI188" t="n">
        <v>32.05731</v>
      </c>
      <c r="YJ188" t="n">
        <v>32.14066</v>
      </c>
      <c r="YK188" t="n">
        <v>32.18113</v>
      </c>
      <c r="YL188" t="n">
        <v>32.22083</v>
      </c>
      <c r="YM188" t="n">
        <v>32.25845</v>
      </c>
      <c r="YN188" t="n">
        <v>32.27007</v>
      </c>
      <c r="YO188" t="n">
        <v>32.30971</v>
      </c>
      <c r="YP188" t="n">
        <v>32.32909</v>
      </c>
      <c r="YQ188" t="n">
        <v>32.35788</v>
      </c>
      <c r="YR188" t="n">
        <v>32.4012</v>
      </c>
      <c r="YS188" t="n">
        <v>32.45314</v>
      </c>
      <c r="YT188" t="n">
        <v>32.49002</v>
      </c>
      <c r="YU188" t="n">
        <v>32.50681</v>
      </c>
      <c r="YV188" t="n">
        <v>32.56532</v>
      </c>
      <c r="YW188" t="n">
        <v>32.65506</v>
      </c>
      <c r="YX188" t="n">
        <v>32.70783</v>
      </c>
      <c r="YY188" t="n">
        <v>32.72494</v>
      </c>
      <c r="YZ188" t="n">
        <v>32.77159</v>
      </c>
      <c r="ZA188" t="n">
        <v>32.81239</v>
      </c>
      <c r="ZB188" t="n">
        <v>32.86415</v>
      </c>
      <c r="ZC188" t="n">
        <v>32.90338</v>
      </c>
      <c r="ZD188" t="n">
        <v>32.91757</v>
      </c>
      <c r="ZE188" t="n">
        <v>32.96673</v>
      </c>
      <c r="ZF188" t="n">
        <v>33.04096</v>
      </c>
      <c r="ZG188" t="n">
        <v>33.11519</v>
      </c>
      <c r="ZH188" t="n">
        <v>33.19736</v>
      </c>
      <c r="ZI188" t="n">
        <v>33.26991</v>
      </c>
      <c r="ZJ188" t="n">
        <v>33.35509</v>
      </c>
      <c r="ZK188" t="n">
        <v>33.42533</v>
      </c>
      <c r="ZL188" t="n">
        <v>33.4552</v>
      </c>
      <c r="ZM188" t="n">
        <v>33.4674</v>
      </c>
      <c r="ZN188" t="n">
        <v>33.50813</v>
      </c>
      <c r="ZO188" t="n">
        <v>33.57262</v>
      </c>
      <c r="ZP188" t="n">
        <v>33.63385</v>
      </c>
      <c r="ZQ188" t="n">
        <v>33.71129</v>
      </c>
      <c r="ZR188" t="n">
        <v>33.78369</v>
      </c>
      <c r="ZS188" t="n">
        <v>33.83789</v>
      </c>
      <c r="ZT188" t="n">
        <v>33.88948</v>
      </c>
      <c r="ZU188" t="n">
        <v>33.91644</v>
      </c>
      <c r="ZV188" t="n">
        <v>33.91644</v>
      </c>
      <c r="ZW188" t="n">
        <v>33.91644</v>
      </c>
      <c r="ZX188" t="n">
        <v>33.93378</v>
      </c>
      <c r="ZY188" t="n">
        <v>33.9798</v>
      </c>
      <c r="ZZ188" t="n">
        <v>33.99752</v>
      </c>
      <c r="AAA188" t="n">
        <v>34.03632</v>
      </c>
      <c r="AAB188" t="n">
        <v>34.08196</v>
      </c>
      <c r="AAC188" t="n">
        <v>34.13568</v>
      </c>
      <c r="AAD188" t="n">
        <v>34.17585</v>
      </c>
      <c r="AAE188" t="n">
        <v>34.23325</v>
      </c>
      <c r="AAF188" t="n">
        <v>34.31758</v>
      </c>
      <c r="AAG188" t="n">
        <v>34.46359</v>
      </c>
      <c r="AAH188" t="n">
        <v>34.58278</v>
      </c>
      <c r="AAI188" t="n">
        <v>34.67205</v>
      </c>
      <c r="AAJ188" t="n">
        <v>34.68577</v>
      </c>
      <c r="AAK188" t="n">
        <v>34.74572</v>
      </c>
      <c r="AAL188" t="n">
        <v>34.81692</v>
      </c>
      <c r="AAM188" t="n">
        <v>34.94123</v>
      </c>
      <c r="AAN188" t="n">
        <v>35.01</v>
      </c>
      <c r="AAO188" t="n">
        <v>35.02824</v>
      </c>
      <c r="AAP188" t="n">
        <v>35.04403</v>
      </c>
      <c r="AAQ188" t="n">
        <v>35.07129</v>
      </c>
      <c r="AAR188" t="n">
        <v>35.16842</v>
      </c>
      <c r="AAS188" t="n">
        <v>35.23869</v>
      </c>
      <c r="AAT188" t="n">
        <v>35.24326</v>
      </c>
      <c r="AAU188" t="n">
        <v>35.28165</v>
      </c>
      <c r="AAV188" t="n">
        <v>35.34756</v>
      </c>
      <c r="AAW188" t="n">
        <v>35.38207</v>
      </c>
      <c r="AAX188" t="n">
        <v>35.4378</v>
      </c>
      <c r="AAY188" t="n">
        <v>35.55723</v>
      </c>
      <c r="AAZ188" t="n">
        <v>35.64907</v>
      </c>
      <c r="ABA188" t="n">
        <v>35.72282</v>
      </c>
      <c r="ABB188" t="n">
        <v>35.76127</v>
      </c>
      <c r="ABC188" t="n">
        <v>35.80077</v>
      </c>
      <c r="ABD188" t="n">
        <v>35.80964</v>
      </c>
      <c r="ABE188" t="n">
        <v>35.87256</v>
      </c>
      <c r="ABF188" t="n">
        <v>35.93186</v>
      </c>
      <c r="ABG188" t="n">
        <v>35.96424</v>
      </c>
      <c r="ABH188" t="n">
        <v>35.98358</v>
      </c>
      <c r="ABI188" t="n">
        <v>36.0419</v>
      </c>
      <c r="ABJ188" t="n">
        <v>36.14769</v>
      </c>
      <c r="ABK188" t="n">
        <v>36.2041</v>
      </c>
      <c r="ABL188" t="n">
        <v>36.26925</v>
      </c>
      <c r="ABM188" t="n">
        <v>36.30903</v>
      </c>
      <c r="ABN188" t="n">
        <v>36.3945</v>
      </c>
      <c r="ABO188" t="n">
        <v>36.48572</v>
      </c>
      <c r="ABP188" t="n">
        <v>36.54085</v>
      </c>
      <c r="ABQ188" t="n">
        <v>36.56099</v>
      </c>
      <c r="ABR188" t="n">
        <v>36.60602</v>
      </c>
      <c r="ABS188" t="n">
        <v>36.66367</v>
      </c>
      <c r="ABT188" t="n">
        <v>36.74125</v>
      </c>
      <c r="ABU188" t="n">
        <v>36.76938</v>
      </c>
      <c r="ABV188" t="n">
        <v>36.81635</v>
      </c>
      <c r="ABW188" t="n">
        <v>36.91793</v>
      </c>
      <c r="ABX188" t="n">
        <v>36.9653</v>
      </c>
      <c r="ABY188" t="n">
        <v>37.04447</v>
      </c>
      <c r="ABZ188" t="n">
        <v>37.11528</v>
      </c>
      <c r="ACA188" t="n">
        <v>37.11966</v>
      </c>
      <c r="ACB188" t="n">
        <v>37.17956</v>
      </c>
      <c r="ACC188" t="n">
        <v>37.23099</v>
      </c>
      <c r="ACD188" t="n">
        <v>37.35385</v>
      </c>
      <c r="ACE188" t="n">
        <v>37.43694</v>
      </c>
      <c r="ACF188" t="n">
        <v>37.48536</v>
      </c>
      <c r="ACG188" t="n">
        <v>37.56756</v>
      </c>
      <c r="ACH188" t="n">
        <v>37.60956</v>
      </c>
      <c r="ACI188" t="n">
        <v>37.60956</v>
      </c>
      <c r="ACJ188" t="n">
        <v>37.62335</v>
      </c>
      <c r="ACK188" t="n">
        <v>37.64969</v>
      </c>
      <c r="ACL188" t="n">
        <v>37.68493</v>
      </c>
      <c r="ACM188" t="n">
        <v>37.75211</v>
      </c>
      <c r="ACN188" t="n">
        <v>37.80681</v>
      </c>
      <c r="ACO188" t="n">
        <v>37.86471</v>
      </c>
      <c r="ACP188" t="n">
        <v>37.92197</v>
      </c>
      <c r="ACQ188" t="n">
        <v>37.97319</v>
      </c>
      <c r="ACR188" t="n">
        <v>38.03728</v>
      </c>
      <c r="ACS188" t="n">
        <v>38.14438</v>
      </c>
      <c r="ACT188" t="n">
        <v>38.17027</v>
      </c>
      <c r="ACU188" t="n">
        <v>38.26336</v>
      </c>
      <c r="ACV188" t="n">
        <v>38.32764</v>
      </c>
      <c r="ACW188" t="n">
        <v>38.3625</v>
      </c>
      <c r="ACX188" t="n">
        <v>38.39027</v>
      </c>
      <c r="ACY188" t="n">
        <v>38.43204</v>
      </c>
      <c r="ACZ188" t="n">
        <v>38.47272</v>
      </c>
      <c r="ADA188" t="n">
        <v>38.52616</v>
      </c>
      <c r="ADB188" t="n">
        <v>38.62164</v>
      </c>
      <c r="ADC188" t="n">
        <v>38.6676</v>
      </c>
      <c r="ADD188" t="n">
        <v>38.70964</v>
      </c>
      <c r="ADE188" t="n">
        <v>38.72007</v>
      </c>
      <c r="ADF188" t="n">
        <v>38.83382</v>
      </c>
      <c r="ADG188" t="n">
        <v>38.88834</v>
      </c>
      <c r="ADH188" t="n">
        <v>38.91706</v>
      </c>
      <c r="ADI188" t="n">
        <v>39.0168</v>
      </c>
      <c r="ADJ188" t="n">
        <v>39.13744</v>
      </c>
      <c r="ADK188" t="n">
        <v>39.23823</v>
      </c>
      <c r="ADL188" t="n">
        <v>39.31719</v>
      </c>
      <c r="ADM188" t="n">
        <v>39.33376</v>
      </c>
      <c r="ADN188" t="n">
        <v>39.37816</v>
      </c>
      <c r="ADO188" t="n">
        <v>39.43755</v>
      </c>
      <c r="ADP188" t="n">
        <v>39.55791</v>
      </c>
      <c r="ADQ188" t="n">
        <v>39.56918</v>
      </c>
      <c r="ADR188" t="n">
        <v>39.60508</v>
      </c>
      <c r="ADS188" t="n">
        <v>39.69858</v>
      </c>
      <c r="ADT188" t="n">
        <v>39.7486</v>
      </c>
      <c r="ADU188" t="n">
        <v>39.77714</v>
      </c>
      <c r="ADV188" t="n">
        <v>39.80893</v>
      </c>
      <c r="ADW188" t="n">
        <v>39.86613</v>
      </c>
      <c r="ADX188" t="n">
        <v>39.92038</v>
      </c>
      <c r="ADY188" t="n">
        <v>40.05863</v>
      </c>
      <c r="ADZ188" t="n">
        <v>40.14347</v>
      </c>
      <c r="AEA188" t="n">
        <v>40.24204</v>
      </c>
      <c r="AEB188" t="n">
        <v>40.3279</v>
      </c>
      <c r="AEC188" t="n">
        <v>40.51736</v>
      </c>
      <c r="AED188" t="n">
        <v>40.61797</v>
      </c>
      <c r="AEE188" t="n">
        <v>40.68062</v>
      </c>
      <c r="AEF188" t="n">
        <v>40.74637</v>
      </c>
      <c r="AEG188" t="n">
        <v>40.95335</v>
      </c>
      <c r="AEH188" t="n">
        <v>41.06153</v>
      </c>
      <c r="AEI188" t="n">
        <v>41.15624</v>
      </c>
      <c r="AEJ188" t="n">
        <v>41.25082</v>
      </c>
      <c r="AEK188" t="n">
        <v>41.36271</v>
      </c>
      <c r="AEL188" t="n">
        <v>41.44465</v>
      </c>
      <c r="AEM188" t="n">
        <v>41.45398</v>
      </c>
      <c r="AEN188" t="n">
        <v>41.48444</v>
      </c>
      <c r="AEO188" t="n">
        <v>41.53553</v>
      </c>
      <c r="AEP188" t="n">
        <v>41.56126</v>
      </c>
      <c r="AEQ188" t="n">
        <v>41.62748</v>
      </c>
      <c r="AER188" t="n">
        <v>41.68969</v>
      </c>
      <c r="AES188" t="n">
        <v>41.82383</v>
      </c>
      <c r="AET188" t="n">
        <v>41.9044</v>
      </c>
      <c r="AEU188" t="n">
        <v>41.9768</v>
      </c>
      <c r="AEV188" t="n">
        <v>42.05363</v>
      </c>
      <c r="AEW188" t="n">
        <v>42.14665</v>
      </c>
      <c r="AEX188" t="n">
        <v>42.21682</v>
      </c>
      <c r="AEY188" t="n">
        <v>42.31234</v>
      </c>
      <c r="AEZ188" t="n">
        <v>42.39555</v>
      </c>
      <c r="AFA188" t="n">
        <v>42.40623</v>
      </c>
      <c r="AFB188" t="n">
        <v>42.50404</v>
      </c>
      <c r="AFC188" t="n">
        <v>42.59668</v>
      </c>
      <c r="AFD188" t="n">
        <v>42.64056</v>
      </c>
      <c r="AFE188" t="n">
        <v>42.66714</v>
      </c>
      <c r="AFF188" t="n">
        <v>42.85865</v>
      </c>
      <c r="AFG188" t="n">
        <v>42.99769</v>
      </c>
      <c r="AFH188" t="n">
        <v>43.05267</v>
      </c>
      <c r="AFI188" t="n">
        <v>43.38155</v>
      </c>
      <c r="AFJ188" t="n">
        <v>43.59466</v>
      </c>
      <c r="AFK188" t="n">
        <v>43.65153</v>
      </c>
      <c r="AFL188" t="n">
        <v>43.67855</v>
      </c>
      <c r="AFM188" t="n">
        <v>43.74232</v>
      </c>
      <c r="AFN188" t="n">
        <v>43.76663</v>
      </c>
      <c r="AFO188" t="n">
        <v>43.86205</v>
      </c>
      <c r="AFP188" t="n">
        <v>43.99404</v>
      </c>
      <c r="AFQ188" t="n">
        <v>44.01526</v>
      </c>
      <c r="AFR188" t="n">
        <v>44.05749</v>
      </c>
      <c r="AFS188" t="n">
        <v>44.16551</v>
      </c>
      <c r="AFT188" t="n">
        <v>44.2284</v>
      </c>
      <c r="AFU188" t="n">
        <v>44.37762</v>
      </c>
      <c r="AFV188" t="n">
        <v>44.61958</v>
      </c>
      <c r="AFW188" t="n">
        <v>44.74384</v>
      </c>
      <c r="AFX188" t="n">
        <v>44.81157</v>
      </c>
      <c r="AFY188" t="n">
        <v>44.91596</v>
      </c>
      <c r="AFZ188" t="n">
        <v>44.99951</v>
      </c>
      <c r="AGA188" t="n">
        <v>45.12221</v>
      </c>
      <c r="AGB188" t="n">
        <v>45.23225</v>
      </c>
      <c r="AGC188" t="n">
        <v>45.36863</v>
      </c>
      <c r="AGD188" t="n">
        <v>45.46572</v>
      </c>
      <c r="AGE188" t="n">
        <v>45.65076</v>
      </c>
      <c r="AGF188" t="n">
        <v>45.88008</v>
      </c>
      <c r="AGG188" t="n">
        <v>46.03388</v>
      </c>
      <c r="AGH188" t="n">
        <v>46.1023</v>
      </c>
      <c r="AGI188" t="n">
        <v>46.21253</v>
      </c>
      <c r="AGJ188" t="n">
        <v>46.3591</v>
      </c>
      <c r="AGK188" t="n">
        <v>46.5391</v>
      </c>
      <c r="AGL188" t="n">
        <v>46.70117</v>
      </c>
      <c r="AGM188" t="n">
        <v>46.84143</v>
      </c>
      <c r="AGN188" t="n">
        <v>46.91848</v>
      </c>
      <c r="AGO188" t="n">
        <v>47.04759</v>
      </c>
      <c r="AGP188" t="n">
        <v>47.11657</v>
      </c>
      <c r="AGQ188" t="n">
        <v>47.16785</v>
      </c>
      <c r="AGR188" t="n">
        <v>47.21841</v>
      </c>
      <c r="AGS188" t="n">
        <v>47.24803</v>
      </c>
      <c r="AGT188" t="n">
        <v>47.46277</v>
      </c>
      <c r="AGU188" t="n">
        <v>47.66244</v>
      </c>
      <c r="AGV188" t="n">
        <v>47.95381</v>
      </c>
      <c r="AGW188" t="n">
        <v>48.05713</v>
      </c>
      <c r="AGX188" t="n">
        <v>48.15199</v>
      </c>
      <c r="AGY188" t="n">
        <v>48.2336</v>
      </c>
      <c r="AGZ188" t="n">
        <v>48.43547</v>
      </c>
      <c r="AHA188" t="n">
        <v>48.52769</v>
      </c>
      <c r="AHB188" t="n">
        <v>48.62914</v>
      </c>
      <c r="AHC188" t="n">
        <v>48.81342</v>
      </c>
      <c r="AHD188" t="n">
        <v>48.98834</v>
      </c>
      <c r="AHE188" t="n">
        <v>49.08921</v>
      </c>
      <c r="AHF188" t="n">
        <v>49.13761</v>
      </c>
      <c r="AHG188" t="n">
        <v>49.26155</v>
      </c>
      <c r="AHH188" t="n">
        <v>49.27356</v>
      </c>
      <c r="AHI188" t="n">
        <v>49.49411</v>
      </c>
      <c r="AHJ188" t="n">
        <v>49.9117</v>
      </c>
      <c r="AHK188" t="n">
        <v>50.07855</v>
      </c>
      <c r="AHL188" t="n">
        <v>50.25669</v>
      </c>
      <c r="AHM188" t="n">
        <v>50.45122</v>
      </c>
      <c r="AHN188" t="n">
        <v>50.56639</v>
      </c>
      <c r="AHO188" t="n">
        <v>50.60732</v>
      </c>
      <c r="AHP188" t="n">
        <v>50.68948</v>
      </c>
      <c r="AHQ188" t="n">
        <v>50.84008</v>
      </c>
      <c r="AHR188" t="n">
        <v>50.87466</v>
      </c>
      <c r="AHS188" t="n">
        <v>51.03981</v>
      </c>
      <c r="AHT188" t="n">
        <v>51.29313</v>
      </c>
      <c r="AHU188" t="n">
        <v>51.37943</v>
      </c>
      <c r="AHV188" t="n">
        <v>51.53164</v>
      </c>
      <c r="AHW188" t="n">
        <v>51.9027</v>
      </c>
      <c r="AHX188" t="n">
        <v>52.12828</v>
      </c>
      <c r="AHY188" t="n">
        <v>52.44118</v>
      </c>
      <c r="AHZ188" t="n">
        <v>52.7269</v>
      </c>
      <c r="AIA188" t="n">
        <v>52.97754</v>
      </c>
      <c r="AIB188" t="n">
        <v>53.25846</v>
      </c>
      <c r="AIC188" t="n">
        <v>53.48437</v>
      </c>
      <c r="AID188" t="n">
        <v>53.51329</v>
      </c>
      <c r="AIE188" t="n">
        <v>53.65507</v>
      </c>
      <c r="AIF188" t="n">
        <v>53.73182</v>
      </c>
      <c r="AIG188" t="n">
        <v>53.90185</v>
      </c>
      <c r="AIH188" t="n">
        <v>54.09259</v>
      </c>
      <c r="AII188" t="n">
        <v>54.25584</v>
      </c>
      <c r="AIJ188" t="n">
        <v>54.27263</v>
      </c>
      <c r="AIK188" t="n">
        <v>54.55665</v>
      </c>
      <c r="AIL188" t="n">
        <v>54.87811</v>
      </c>
      <c r="AIM188" t="n">
        <v>55.07518</v>
      </c>
      <c r="AIN188" t="n">
        <v>55.27377</v>
      </c>
      <c r="AIO188" t="n">
        <v>55.3084</v>
      </c>
      <c r="AIP188" t="n">
        <v>55.3944</v>
      </c>
      <c r="AIQ188" t="n">
        <v>55.52639</v>
      </c>
      <c r="AIR188" t="n">
        <v>55.74375</v>
      </c>
      <c r="AIS188" t="n">
        <v>55.82723</v>
      </c>
      <c r="AIT188" t="n">
        <v>56.04829</v>
      </c>
      <c r="AIU188" t="n">
        <v>56.22169</v>
      </c>
      <c r="AIV188" t="n">
        <v>56.31746</v>
      </c>
      <c r="AIW188" t="n">
        <v>56.5274</v>
      </c>
      <c r="AIX188" t="n">
        <v>56.64762</v>
      </c>
      <c r="AIY188" t="n">
        <v>56.86907</v>
      </c>
      <c r="AIZ188" t="n">
        <v>57.08877</v>
      </c>
      <c r="AJA188" t="n">
        <v>57.2612</v>
      </c>
      <c r="AJB188" t="n">
        <v>57.70523</v>
      </c>
      <c r="AJC188" t="n">
        <v>57.95086</v>
      </c>
      <c r="AJD188" t="n">
        <v>58.32765</v>
      </c>
      <c r="AJE188" t="n">
        <v>58.77971</v>
      </c>
      <c r="AJF188" t="n">
        <v>59.03252</v>
      </c>
      <c r="AJG188" t="n">
        <v>59.24351</v>
      </c>
      <c r="AJH188" t="n">
        <v>59.44801</v>
      </c>
      <c r="AJI188" t="n">
        <v>59.52055</v>
      </c>
      <c r="AJJ188" t="n">
        <v>59.86365</v>
      </c>
      <c r="AJK188" t="n">
        <v>60.20683</v>
      </c>
      <c r="AJL188" t="n">
        <v>60.45938</v>
      </c>
      <c r="AJM188" t="n">
        <v>60.68182</v>
      </c>
      <c r="AJN188" t="n">
        <v>60.93781</v>
      </c>
      <c r="AJO188" t="n">
        <v>61.34429</v>
      </c>
      <c r="AJP188" t="n">
        <v>61.99097</v>
      </c>
      <c r="AJQ188" t="n">
        <v>62.5849</v>
      </c>
      <c r="AJR188" t="n">
        <v>62.94289</v>
      </c>
      <c r="AJS188" t="n">
        <v>63.34619</v>
      </c>
      <c r="AJT188" t="n">
        <v>63.68263</v>
      </c>
      <c r="AJU188" t="n">
        <v>63.86363</v>
      </c>
      <c r="AJV188" t="n">
        <v>64.3045</v>
      </c>
      <c r="AJW188" t="n">
        <v>64.48797999999999</v>
      </c>
      <c r="AJX188" t="n">
        <v>64.87891</v>
      </c>
      <c r="AJY188" t="n">
        <v>65.50717</v>
      </c>
      <c r="AJZ188" t="n">
        <v>66.03735</v>
      </c>
      <c r="AKA188" t="n">
        <v>66.46455</v>
      </c>
      <c r="AKB188" t="n">
        <v>66.87363000000001</v>
      </c>
      <c r="AKC188" t="n">
        <v>67.20811</v>
      </c>
      <c r="AKD188" t="n">
        <v>67.77293</v>
      </c>
      <c r="AKE188" t="n">
        <v>68.01859</v>
      </c>
      <c r="AKF188" t="n">
        <v>68.69404</v>
      </c>
      <c r="AKG188" t="n">
        <v>69.28625</v>
      </c>
      <c r="AKH188" t="n">
        <v>69.7851</v>
      </c>
      <c r="AKI188" t="n">
        <v>70.63203</v>
      </c>
      <c r="AKJ188" t="n">
        <v>71.70874000000001</v>
      </c>
      <c r="AKK188" t="n">
        <v>72.76925</v>
      </c>
      <c r="AKL188" t="n">
        <v>73.28489</v>
      </c>
      <c r="AKM188" t="n">
        <v>73.66495999999999</v>
      </c>
      <c r="AKN188" t="n">
        <v>73.86799000000001</v>
      </c>
      <c r="AKO188" t="n">
        <v>73.90673</v>
      </c>
      <c r="AKP188" t="n">
        <v>74.15913</v>
      </c>
      <c r="AKQ188" t="n">
        <v>74.97591</v>
      </c>
      <c r="AKR188" t="n">
        <v>75.98193000000001</v>
      </c>
      <c r="AKS188" t="n">
        <v>77.06334</v>
      </c>
      <c r="AKT188" t="n">
        <v>78.08145</v>
      </c>
      <c r="AKU188" t="n">
        <v>78.87992</v>
      </c>
      <c r="AKV188" t="n">
        <v>80.03610999999999</v>
      </c>
      <c r="AKW188" t="n">
        <v>80.86102</v>
      </c>
      <c r="AKX188" t="n">
        <v>81.30379000000001</v>
      </c>
      <c r="AKY188" t="n">
        <v>82.36855</v>
      </c>
      <c r="AKZ188" t="n">
        <v>83.1031</v>
      </c>
      <c r="ALA188" t="n">
        <v>84.29107999999999</v>
      </c>
      <c r="ALB188" t="n">
        <v>86.88267999999999</v>
      </c>
      <c r="ALC188" t="n">
        <v>89.70486</v>
      </c>
      <c r="ALD188" t="n">
        <v>90.96006</v>
      </c>
      <c r="ALE188" t="n">
        <v>94.15317</v>
      </c>
      <c r="ALF188" t="n">
        <v>99.69195999999999</v>
      </c>
      <c r="ALG188" t="n">
        <v>101.99928</v>
      </c>
      <c r="ALH188" t="n">
        <v>103.44659</v>
      </c>
      <c r="ALI188" t="n">
        <v>112.42647</v>
      </c>
      <c r="ALJ188" t="n">
        <v>115.70247</v>
      </c>
      <c r="ALK188" t="n">
        <v>122.57555</v>
      </c>
      <c r="ALL188" t="n">
        <v>125.35992</v>
      </c>
      <c r="ALM188" t="n">
        <v>131.50624</v>
      </c>
      <c r="ALN188" t="n">
        <v>146.87952</v>
      </c>
      <c r="ALO188" t="n">
        <v>235.71501</v>
      </c>
    </row>
    <row r="189">
      <c r="A189" t="inlineStr">
        <is>
          <t>North Macedonia</t>
        </is>
      </c>
      <c r="B189" t="inlineStr">
        <is>
          <t>MKD</t>
        </is>
      </c>
      <c r="C189" s="13">
        <f>AVERAGE(SI189,SJ189)</f>
        <v/>
      </c>
      <c r="D189" t="n">
        <v>0.55576</v>
      </c>
      <c r="E189" t="n">
        <v>0.68298</v>
      </c>
      <c r="F189" t="n">
        <v>0.84118</v>
      </c>
      <c r="G189" t="n">
        <v>1.01249</v>
      </c>
      <c r="H189" t="n">
        <v>1.073</v>
      </c>
      <c r="I189" t="n">
        <v>1.15457</v>
      </c>
      <c r="J189" t="n">
        <v>1.16959</v>
      </c>
      <c r="K189" t="n">
        <v>1.21899</v>
      </c>
      <c r="L189" t="n">
        <v>1.25395</v>
      </c>
      <c r="M189" t="n">
        <v>1.45651</v>
      </c>
      <c r="N189" t="n">
        <v>1.64674</v>
      </c>
      <c r="O189" t="n">
        <v>1.70553</v>
      </c>
      <c r="P189" t="n">
        <v>1.80041</v>
      </c>
      <c r="Q189" t="n">
        <v>1.96815</v>
      </c>
      <c r="R189" t="n">
        <v>2.02083</v>
      </c>
      <c r="S189" t="n">
        <v>2.04876</v>
      </c>
      <c r="T189" t="n">
        <v>2.15574</v>
      </c>
      <c r="U189" t="n">
        <v>2.28348</v>
      </c>
      <c r="V189" t="n">
        <v>2.39229</v>
      </c>
      <c r="W189" t="n">
        <v>2.41537</v>
      </c>
      <c r="X189" t="n">
        <v>2.42053</v>
      </c>
      <c r="Y189" t="n">
        <v>2.42768</v>
      </c>
      <c r="Z189" t="n">
        <v>2.44519</v>
      </c>
      <c r="AA189" t="n">
        <v>2.53771</v>
      </c>
      <c r="AB189" t="n">
        <v>2.70371</v>
      </c>
      <c r="AC189" t="n">
        <v>2.77822</v>
      </c>
      <c r="AD189" t="n">
        <v>3.02833</v>
      </c>
      <c r="AE189" t="n">
        <v>3.04092</v>
      </c>
      <c r="AF189" t="n">
        <v>3.05521</v>
      </c>
      <c r="AG189" t="n">
        <v>3.06903</v>
      </c>
      <c r="AH189" t="n">
        <v>3.0791</v>
      </c>
      <c r="AI189" t="n">
        <v>3.24606</v>
      </c>
      <c r="AJ189" t="n">
        <v>3.28922</v>
      </c>
      <c r="AK189" t="n">
        <v>3.33903</v>
      </c>
      <c r="AL189" t="n">
        <v>3.39054</v>
      </c>
      <c r="AM189" t="n">
        <v>3.39843</v>
      </c>
      <c r="AN189" t="n">
        <v>3.43151</v>
      </c>
      <c r="AO189" t="n">
        <v>3.45939</v>
      </c>
      <c r="AP189" t="n">
        <v>3.53786</v>
      </c>
      <c r="AQ189" t="n">
        <v>3.69339</v>
      </c>
      <c r="AR189" t="n">
        <v>3.75941</v>
      </c>
      <c r="AS189" t="n">
        <v>3.7841</v>
      </c>
      <c r="AT189" t="n">
        <v>3.80021</v>
      </c>
      <c r="AU189" t="n">
        <v>3.80395</v>
      </c>
      <c r="AV189" t="n">
        <v>3.82231</v>
      </c>
      <c r="AW189" t="n">
        <v>3.84072</v>
      </c>
      <c r="AX189" t="n">
        <v>3.86664</v>
      </c>
      <c r="AY189" t="n">
        <v>3.93922</v>
      </c>
      <c r="AZ189" t="n">
        <v>4.03958</v>
      </c>
      <c r="BA189" t="n">
        <v>4.09011</v>
      </c>
      <c r="BB189" t="n">
        <v>4.09737</v>
      </c>
      <c r="BC189" t="n">
        <v>4.12002</v>
      </c>
      <c r="BD189" t="n">
        <v>4.18945</v>
      </c>
      <c r="BE189" t="n">
        <v>4.24703</v>
      </c>
      <c r="BF189" t="n">
        <v>4.33231</v>
      </c>
      <c r="BG189" t="n">
        <v>4.3843</v>
      </c>
      <c r="BH189" t="n">
        <v>4.42808</v>
      </c>
      <c r="BI189" t="n">
        <v>4.45415</v>
      </c>
      <c r="BJ189" t="n">
        <v>4.49455</v>
      </c>
      <c r="BK189" t="n">
        <v>4.51699</v>
      </c>
      <c r="BL189" t="n">
        <v>4.59806</v>
      </c>
      <c r="BM189" t="n">
        <v>4.68183</v>
      </c>
      <c r="BN189" t="n">
        <v>4.74883</v>
      </c>
      <c r="BO189" t="n">
        <v>4.87469</v>
      </c>
      <c r="BP189" t="n">
        <v>4.94593</v>
      </c>
      <c r="BQ189" t="n">
        <v>5.04656</v>
      </c>
      <c r="BR189" t="n">
        <v>5.08891</v>
      </c>
      <c r="BS189" t="n">
        <v>5.09556</v>
      </c>
      <c r="BT189" t="n">
        <v>5.09752</v>
      </c>
      <c r="BU189" t="n">
        <v>5.09892</v>
      </c>
      <c r="BV189" t="n">
        <v>5.09903</v>
      </c>
      <c r="BW189" t="n">
        <v>5.11248</v>
      </c>
      <c r="BX189" t="n">
        <v>5.12188</v>
      </c>
      <c r="BY189" t="n">
        <v>5.1371</v>
      </c>
      <c r="BZ189" t="n">
        <v>5.19443</v>
      </c>
      <c r="CA189" t="n">
        <v>5.28406</v>
      </c>
      <c r="CB189" t="n">
        <v>5.31007</v>
      </c>
      <c r="CC189" t="n">
        <v>5.35622</v>
      </c>
      <c r="CD189" t="n">
        <v>5.39732</v>
      </c>
      <c r="CE189" t="n">
        <v>5.42789</v>
      </c>
      <c r="CF189" t="n">
        <v>5.48152</v>
      </c>
      <c r="CG189" t="n">
        <v>5.54787</v>
      </c>
      <c r="CH189" t="n">
        <v>5.63374</v>
      </c>
      <c r="CI189" t="n">
        <v>5.7104</v>
      </c>
      <c r="CJ189" t="n">
        <v>5.74304</v>
      </c>
      <c r="CK189" t="n">
        <v>5.84431</v>
      </c>
      <c r="CL189" t="n">
        <v>5.91402</v>
      </c>
      <c r="CM189" t="n">
        <v>5.94757</v>
      </c>
      <c r="CN189" t="n">
        <v>5.98618</v>
      </c>
      <c r="CO189" t="n">
        <v>6.07298</v>
      </c>
      <c r="CP189" t="n">
        <v>6.08615</v>
      </c>
      <c r="CQ189" t="n">
        <v>6.10162</v>
      </c>
      <c r="CR189" t="n">
        <v>6.11652</v>
      </c>
      <c r="CS189" t="n">
        <v>6.13614</v>
      </c>
      <c r="CT189" t="n">
        <v>6.17015</v>
      </c>
      <c r="CU189" t="n">
        <v>6.21153</v>
      </c>
      <c r="CV189" t="n">
        <v>6.36108</v>
      </c>
      <c r="CW189" t="n">
        <v>6.3946</v>
      </c>
      <c r="CX189" t="n">
        <v>6.40823</v>
      </c>
      <c r="CY189" t="n">
        <v>6.48742</v>
      </c>
      <c r="CZ189" t="n">
        <v>6.51003</v>
      </c>
      <c r="DA189" t="n">
        <v>6.55082</v>
      </c>
      <c r="DB189" t="n">
        <v>6.61701</v>
      </c>
      <c r="DC189" t="n">
        <v>6.63164</v>
      </c>
      <c r="DD189" t="n">
        <v>6.65839</v>
      </c>
      <c r="DE189" t="n">
        <v>6.73714</v>
      </c>
      <c r="DF189" t="n">
        <v>6.75375</v>
      </c>
      <c r="DG189" t="n">
        <v>6.78232</v>
      </c>
      <c r="DH189" t="n">
        <v>6.79573</v>
      </c>
      <c r="DI189" t="n">
        <v>6.80638</v>
      </c>
      <c r="DJ189" t="n">
        <v>6.81287</v>
      </c>
      <c r="DK189" t="n">
        <v>6.83425</v>
      </c>
      <c r="DL189" t="n">
        <v>6.90758</v>
      </c>
      <c r="DM189" t="n">
        <v>6.97006</v>
      </c>
      <c r="DN189" t="n">
        <v>7.01375</v>
      </c>
      <c r="DO189" t="n">
        <v>7.08056</v>
      </c>
      <c r="DP189" t="n">
        <v>7.13037</v>
      </c>
      <c r="DQ189" t="n">
        <v>7.14244</v>
      </c>
      <c r="DR189" t="n">
        <v>7.15383</v>
      </c>
      <c r="DS189" t="n">
        <v>7.15652</v>
      </c>
      <c r="DT189" t="n">
        <v>7.18261</v>
      </c>
      <c r="DU189" t="n">
        <v>7.24515</v>
      </c>
      <c r="DV189" t="n">
        <v>7.27402</v>
      </c>
      <c r="DW189" t="n">
        <v>7.31939</v>
      </c>
      <c r="DX189" t="n">
        <v>7.37156</v>
      </c>
      <c r="DY189" t="n">
        <v>7.38874</v>
      </c>
      <c r="DZ189" t="n">
        <v>7.40577</v>
      </c>
      <c r="EA189" t="n">
        <v>7.43315</v>
      </c>
      <c r="EB189" t="n">
        <v>7.45949</v>
      </c>
      <c r="EC189" t="n">
        <v>7.50014</v>
      </c>
      <c r="ED189" t="n">
        <v>7.58048</v>
      </c>
      <c r="EE189" t="n">
        <v>7.63537</v>
      </c>
      <c r="EF189" t="n">
        <v>7.64764</v>
      </c>
      <c r="EG189" t="n">
        <v>7.66605</v>
      </c>
      <c r="EH189" t="n">
        <v>7.71309</v>
      </c>
      <c r="EI189" t="n">
        <v>7.76775</v>
      </c>
      <c r="EJ189" t="n">
        <v>7.776</v>
      </c>
      <c r="EK189" t="n">
        <v>7.82401</v>
      </c>
      <c r="EL189" t="n">
        <v>7.85633</v>
      </c>
      <c r="EM189" t="n">
        <v>7.90544</v>
      </c>
      <c r="EN189" t="n">
        <v>7.9811</v>
      </c>
      <c r="EO189" t="n">
        <v>8.040979999999999</v>
      </c>
      <c r="EP189" t="n">
        <v>8.092610000000001</v>
      </c>
      <c r="EQ189" t="n">
        <v>8.119260000000001</v>
      </c>
      <c r="ER189" t="n">
        <v>8.134639999999999</v>
      </c>
      <c r="ES189" t="n">
        <v>8.163830000000001</v>
      </c>
      <c r="ET189" t="n">
        <v>8.1791</v>
      </c>
      <c r="EU189" t="n">
        <v>8.19354</v>
      </c>
      <c r="EV189" t="n">
        <v>8.28622</v>
      </c>
      <c r="EW189" t="n">
        <v>8.35003</v>
      </c>
      <c r="EX189" t="n">
        <v>8.443910000000001</v>
      </c>
      <c r="EY189" t="n">
        <v>8.470660000000001</v>
      </c>
      <c r="EZ189" t="n">
        <v>8.49578</v>
      </c>
      <c r="FA189" t="n">
        <v>8.513210000000001</v>
      </c>
      <c r="FB189" t="n">
        <v>8.53084</v>
      </c>
      <c r="FC189" t="n">
        <v>8.56847</v>
      </c>
      <c r="FD189" t="n">
        <v>8.648709999999999</v>
      </c>
      <c r="FE189" t="n">
        <v>8.712350000000001</v>
      </c>
      <c r="FF189" t="n">
        <v>8.78046</v>
      </c>
      <c r="FG189" t="n">
        <v>8.80186</v>
      </c>
      <c r="FH189" t="n">
        <v>8.931900000000001</v>
      </c>
      <c r="FI189" t="n">
        <v>8.97565</v>
      </c>
      <c r="FJ189" t="n">
        <v>8.97878</v>
      </c>
      <c r="FK189" t="n">
        <v>8.98096</v>
      </c>
      <c r="FL189" t="n">
        <v>9.00202</v>
      </c>
      <c r="FM189" t="n">
        <v>9.02266</v>
      </c>
      <c r="FN189" t="n">
        <v>9.050700000000001</v>
      </c>
      <c r="FO189" t="n">
        <v>9.06892</v>
      </c>
      <c r="FP189" t="n">
        <v>9.10206</v>
      </c>
      <c r="FQ189" t="n">
        <v>9.12811</v>
      </c>
      <c r="FR189" t="n">
        <v>9.15038</v>
      </c>
      <c r="FS189" t="n">
        <v>9.169639999999999</v>
      </c>
      <c r="FT189" t="n">
        <v>9.186360000000001</v>
      </c>
      <c r="FU189" t="n">
        <v>9.20363</v>
      </c>
      <c r="FV189" t="n">
        <v>9.23429</v>
      </c>
      <c r="FW189" t="n">
        <v>9.250450000000001</v>
      </c>
      <c r="FX189" t="n">
        <v>9.31249</v>
      </c>
      <c r="FY189" t="n">
        <v>9.364140000000001</v>
      </c>
      <c r="FZ189" t="n">
        <v>9.41601</v>
      </c>
      <c r="GA189" t="n">
        <v>9.44318</v>
      </c>
      <c r="GB189" t="n">
        <v>9.467420000000001</v>
      </c>
      <c r="GC189" t="n">
        <v>9.48141</v>
      </c>
      <c r="GD189" t="n">
        <v>9.49324</v>
      </c>
      <c r="GE189" t="n">
        <v>9.49654</v>
      </c>
      <c r="GF189" t="n">
        <v>9.521649999999999</v>
      </c>
      <c r="GG189" t="n">
        <v>9.54195</v>
      </c>
      <c r="GH189" t="n">
        <v>9.57879</v>
      </c>
      <c r="GI189" t="n">
        <v>9.63063</v>
      </c>
      <c r="GJ189" t="n">
        <v>9.642250000000001</v>
      </c>
      <c r="GK189" t="n">
        <v>9.671860000000001</v>
      </c>
      <c r="GL189" t="n">
        <v>9.725250000000001</v>
      </c>
      <c r="GM189" t="n">
        <v>9.748570000000001</v>
      </c>
      <c r="GN189" t="n">
        <v>9.802860000000001</v>
      </c>
      <c r="GO189" t="n">
        <v>9.813840000000001</v>
      </c>
      <c r="GP189" t="n">
        <v>9.84529</v>
      </c>
      <c r="GQ189" t="n">
        <v>9.862719999999999</v>
      </c>
      <c r="GR189" t="n">
        <v>9.88715</v>
      </c>
      <c r="GS189" t="n">
        <v>9.931340000000001</v>
      </c>
      <c r="GT189" t="n">
        <v>9.99668</v>
      </c>
      <c r="GU189" t="n">
        <v>10.03957</v>
      </c>
      <c r="GV189" t="n">
        <v>10.06769</v>
      </c>
      <c r="GW189" t="n">
        <v>10.0922</v>
      </c>
      <c r="GX189" t="n">
        <v>10.12978</v>
      </c>
      <c r="GY189" t="n">
        <v>10.14395</v>
      </c>
      <c r="GZ189" t="n">
        <v>10.16632</v>
      </c>
      <c r="HA189" t="n">
        <v>10.18633</v>
      </c>
      <c r="HB189" t="n">
        <v>10.19316</v>
      </c>
      <c r="HC189" t="n">
        <v>10.20245</v>
      </c>
      <c r="HD189" t="n">
        <v>10.2133</v>
      </c>
      <c r="HE189" t="n">
        <v>10.23716</v>
      </c>
      <c r="HF189" t="n">
        <v>10.24192</v>
      </c>
      <c r="HG189" t="n">
        <v>10.25037</v>
      </c>
      <c r="HH189" t="n">
        <v>10.32268</v>
      </c>
      <c r="HI189" t="n">
        <v>10.38774</v>
      </c>
      <c r="HJ189" t="n">
        <v>10.40316</v>
      </c>
      <c r="HK189" t="n">
        <v>10.4535</v>
      </c>
      <c r="HL189" t="n">
        <v>10.48003</v>
      </c>
      <c r="HM189" t="n">
        <v>10.49614</v>
      </c>
      <c r="HN189" t="n">
        <v>10.52752</v>
      </c>
      <c r="HO189" t="n">
        <v>10.55672</v>
      </c>
      <c r="HP189" t="n">
        <v>10.59597</v>
      </c>
      <c r="HQ189" t="n">
        <v>10.62104</v>
      </c>
      <c r="HR189" t="n">
        <v>10.67726</v>
      </c>
      <c r="HS189" t="n">
        <v>10.75132</v>
      </c>
      <c r="HT189" t="n">
        <v>10.81766</v>
      </c>
      <c r="HU189" t="n">
        <v>10.86273</v>
      </c>
      <c r="HV189" t="n">
        <v>10.89477</v>
      </c>
      <c r="HW189" t="n">
        <v>10.94243</v>
      </c>
      <c r="HX189" t="n">
        <v>11.00097</v>
      </c>
      <c r="HY189" t="n">
        <v>11.01197</v>
      </c>
      <c r="HZ189" t="n">
        <v>11.02559</v>
      </c>
      <c r="IA189" t="n">
        <v>11.04447</v>
      </c>
      <c r="IB189" t="n">
        <v>11.07541</v>
      </c>
      <c r="IC189" t="n">
        <v>11.12707</v>
      </c>
      <c r="ID189" t="n">
        <v>11.17144</v>
      </c>
      <c r="IE189" t="n">
        <v>11.20603</v>
      </c>
      <c r="IF189" t="n">
        <v>11.23257</v>
      </c>
      <c r="IG189" t="n">
        <v>11.2552</v>
      </c>
      <c r="IH189" t="n">
        <v>11.31206</v>
      </c>
      <c r="II189" t="n">
        <v>11.37547</v>
      </c>
      <c r="IJ189" t="n">
        <v>11.39789</v>
      </c>
      <c r="IK189" t="n">
        <v>11.40867</v>
      </c>
      <c r="IL189" t="n">
        <v>11.41055</v>
      </c>
      <c r="IM189" t="n">
        <v>11.41925</v>
      </c>
      <c r="IN189" t="n">
        <v>11.43181</v>
      </c>
      <c r="IO189" t="n">
        <v>11.44741</v>
      </c>
      <c r="IP189" t="n">
        <v>11.46753</v>
      </c>
      <c r="IQ189" t="n">
        <v>11.47895</v>
      </c>
      <c r="IR189" t="n">
        <v>11.48917</v>
      </c>
      <c r="IS189" t="n">
        <v>11.50564</v>
      </c>
      <c r="IT189" t="n">
        <v>11.53588</v>
      </c>
      <c r="IU189" t="n">
        <v>11.57857</v>
      </c>
      <c r="IV189" t="n">
        <v>11.60017</v>
      </c>
      <c r="IW189" t="n">
        <v>11.66126</v>
      </c>
      <c r="IX189" t="n">
        <v>11.67616</v>
      </c>
      <c r="IY189" t="n">
        <v>11.69317</v>
      </c>
      <c r="IZ189" t="n">
        <v>11.71261</v>
      </c>
      <c r="JA189" t="n">
        <v>11.72825</v>
      </c>
      <c r="JB189" t="n">
        <v>11.75668</v>
      </c>
      <c r="JC189" t="n">
        <v>11.76975</v>
      </c>
      <c r="JD189" t="n">
        <v>11.78274</v>
      </c>
      <c r="JE189" t="n">
        <v>11.84311</v>
      </c>
      <c r="JF189" t="n">
        <v>11.88476</v>
      </c>
      <c r="JG189" t="n">
        <v>11.91716</v>
      </c>
      <c r="JH189" t="n">
        <v>11.94871</v>
      </c>
      <c r="JI189" t="n">
        <v>11.96797</v>
      </c>
      <c r="JJ189" t="n">
        <v>11.98196</v>
      </c>
      <c r="JK189" t="n">
        <v>12.00081</v>
      </c>
      <c r="JL189" t="n">
        <v>12.03292</v>
      </c>
      <c r="JM189" t="n">
        <v>12.06997</v>
      </c>
      <c r="JN189" t="n">
        <v>12.096</v>
      </c>
      <c r="JO189" t="n">
        <v>12.10821</v>
      </c>
      <c r="JP189" t="n">
        <v>12.12367</v>
      </c>
      <c r="JQ189" t="n">
        <v>12.16087</v>
      </c>
      <c r="JR189" t="n">
        <v>12.18787</v>
      </c>
      <c r="JS189" t="n">
        <v>12.19402</v>
      </c>
      <c r="JT189" t="n">
        <v>12.21905</v>
      </c>
      <c r="JU189" t="n">
        <v>12.23276</v>
      </c>
      <c r="JV189" t="n">
        <v>12.24694</v>
      </c>
      <c r="JW189" t="n">
        <v>12.26167</v>
      </c>
      <c r="JX189" t="n">
        <v>12.2903</v>
      </c>
      <c r="JY189" t="n">
        <v>12.38506</v>
      </c>
      <c r="JZ189" t="n">
        <v>12.48744</v>
      </c>
      <c r="KA189" t="n">
        <v>12.49984</v>
      </c>
      <c r="KB189" t="n">
        <v>12.54886</v>
      </c>
      <c r="KC189" t="n">
        <v>12.58036</v>
      </c>
      <c r="KD189" t="n">
        <v>12.59362</v>
      </c>
      <c r="KE189" t="n">
        <v>12.62214</v>
      </c>
      <c r="KF189" t="n">
        <v>12.64023</v>
      </c>
      <c r="KG189" t="n">
        <v>12.66281</v>
      </c>
      <c r="KH189" t="n">
        <v>12.67731</v>
      </c>
      <c r="KI189" t="n">
        <v>12.70679</v>
      </c>
      <c r="KJ189" t="n">
        <v>12.74863</v>
      </c>
      <c r="KK189" t="n">
        <v>12.75855</v>
      </c>
      <c r="KL189" t="n">
        <v>12.77318</v>
      </c>
      <c r="KM189" t="n">
        <v>12.78952</v>
      </c>
      <c r="KN189" t="n">
        <v>12.80687</v>
      </c>
      <c r="KO189" t="n">
        <v>12.82689</v>
      </c>
      <c r="KP189" t="n">
        <v>12.84595</v>
      </c>
      <c r="KQ189" t="n">
        <v>12.87303</v>
      </c>
      <c r="KR189" t="n">
        <v>12.93145</v>
      </c>
      <c r="KS189" t="n">
        <v>12.94998</v>
      </c>
      <c r="KT189" t="n">
        <v>12.98629</v>
      </c>
      <c r="KU189" t="n">
        <v>13.04999</v>
      </c>
      <c r="KV189" t="n">
        <v>13.14389</v>
      </c>
      <c r="KW189" t="n">
        <v>13.17414</v>
      </c>
      <c r="KX189" t="n">
        <v>13.18878</v>
      </c>
      <c r="KY189" t="n">
        <v>13.22584</v>
      </c>
      <c r="KZ189" t="n">
        <v>13.23457</v>
      </c>
      <c r="LA189" t="n">
        <v>13.26302</v>
      </c>
      <c r="LB189" t="n">
        <v>13.27182</v>
      </c>
      <c r="LC189" t="n">
        <v>13.28319</v>
      </c>
      <c r="LD189" t="n">
        <v>13.31401</v>
      </c>
      <c r="LE189" t="n">
        <v>13.3227</v>
      </c>
      <c r="LF189" t="n">
        <v>13.38128</v>
      </c>
      <c r="LG189" t="n">
        <v>13.3979</v>
      </c>
      <c r="LH189" t="n">
        <v>13.42403</v>
      </c>
      <c r="LI189" t="n">
        <v>13.47197</v>
      </c>
      <c r="LJ189" t="n">
        <v>13.49894</v>
      </c>
      <c r="LK189" t="n">
        <v>13.54462</v>
      </c>
      <c r="LL189" t="n">
        <v>13.56498</v>
      </c>
      <c r="LM189" t="n">
        <v>13.58952</v>
      </c>
      <c r="LN189" t="n">
        <v>13.6257</v>
      </c>
      <c r="LO189" t="n">
        <v>13.66762</v>
      </c>
      <c r="LP189" t="n">
        <v>13.70987</v>
      </c>
      <c r="LQ189" t="n">
        <v>13.74338</v>
      </c>
      <c r="LR189" t="n">
        <v>13.76194</v>
      </c>
      <c r="LS189" t="n">
        <v>13.78737</v>
      </c>
      <c r="LT189" t="n">
        <v>13.81787</v>
      </c>
      <c r="LU189" t="n">
        <v>13.87431</v>
      </c>
      <c r="LV189" t="n">
        <v>13.96078</v>
      </c>
      <c r="LW189" t="n">
        <v>14.01613</v>
      </c>
      <c r="LX189" t="n">
        <v>14.05772</v>
      </c>
      <c r="LY189" t="n">
        <v>14.08081</v>
      </c>
      <c r="LZ189" t="n">
        <v>14.12051</v>
      </c>
      <c r="MA189" t="n">
        <v>14.13816</v>
      </c>
      <c r="MB189" t="n">
        <v>14.16799</v>
      </c>
      <c r="MC189" t="n">
        <v>14.17733</v>
      </c>
      <c r="MD189" t="n">
        <v>14.1989</v>
      </c>
      <c r="ME189" t="n">
        <v>14.21916</v>
      </c>
      <c r="MF189" t="n">
        <v>14.2283</v>
      </c>
      <c r="MG189" t="n">
        <v>14.24076</v>
      </c>
      <c r="MH189" t="n">
        <v>14.25958</v>
      </c>
      <c r="MI189" t="n">
        <v>14.28306</v>
      </c>
      <c r="MJ189" t="n">
        <v>14.31144</v>
      </c>
      <c r="MK189" t="n">
        <v>14.31735</v>
      </c>
      <c r="ML189" t="n">
        <v>14.3196</v>
      </c>
      <c r="MM189" t="n">
        <v>14.33995</v>
      </c>
      <c r="MN189" t="n">
        <v>14.45787</v>
      </c>
      <c r="MO189" t="n">
        <v>14.50639</v>
      </c>
      <c r="MP189" t="n">
        <v>14.54268</v>
      </c>
      <c r="MQ189" t="n">
        <v>14.58414</v>
      </c>
      <c r="MR189" t="n">
        <v>14.61991</v>
      </c>
      <c r="MS189" t="n">
        <v>14.67401</v>
      </c>
      <c r="MT189" t="n">
        <v>14.70942</v>
      </c>
      <c r="MU189" t="n">
        <v>14.73486</v>
      </c>
      <c r="MV189" t="n">
        <v>14.74751</v>
      </c>
      <c r="MW189" t="n">
        <v>14.75791</v>
      </c>
      <c r="MX189" t="n">
        <v>14.78084</v>
      </c>
      <c r="MY189" t="n">
        <v>14.79332</v>
      </c>
      <c r="MZ189" t="n">
        <v>14.80217</v>
      </c>
      <c r="NA189" t="n">
        <v>14.82153</v>
      </c>
      <c r="NB189" t="n">
        <v>14.84136</v>
      </c>
      <c r="NC189" t="n">
        <v>14.86408</v>
      </c>
      <c r="ND189" t="n">
        <v>14.90527</v>
      </c>
      <c r="NE189" t="n">
        <v>14.95502</v>
      </c>
      <c r="NF189" t="n">
        <v>14.99447</v>
      </c>
      <c r="NG189" t="n">
        <v>15.01786</v>
      </c>
      <c r="NH189" t="n">
        <v>15.03819</v>
      </c>
      <c r="NI189" t="n">
        <v>15.06472</v>
      </c>
      <c r="NJ189" t="n">
        <v>15.08247</v>
      </c>
      <c r="NK189" t="n">
        <v>15.09973</v>
      </c>
      <c r="NL189" t="n">
        <v>15.13502</v>
      </c>
      <c r="NM189" t="n">
        <v>15.16497</v>
      </c>
      <c r="NN189" t="n">
        <v>15.17733</v>
      </c>
      <c r="NO189" t="n">
        <v>15.19821</v>
      </c>
      <c r="NP189" t="n">
        <v>15.23714</v>
      </c>
      <c r="NQ189" t="n">
        <v>15.27579</v>
      </c>
      <c r="NR189" t="n">
        <v>15.29228</v>
      </c>
      <c r="NS189" t="n">
        <v>15.30986</v>
      </c>
      <c r="NT189" t="n">
        <v>15.31914</v>
      </c>
      <c r="NU189" t="n">
        <v>15.3276</v>
      </c>
      <c r="NV189" t="n">
        <v>15.34365</v>
      </c>
      <c r="NW189" t="n">
        <v>15.36288</v>
      </c>
      <c r="NX189" t="n">
        <v>15.38798</v>
      </c>
      <c r="NY189" t="n">
        <v>15.48667</v>
      </c>
      <c r="NZ189" t="n">
        <v>15.52993</v>
      </c>
      <c r="OA189" t="n">
        <v>15.55975</v>
      </c>
      <c r="OB189" t="n">
        <v>15.58425</v>
      </c>
      <c r="OC189" t="n">
        <v>15.59359</v>
      </c>
      <c r="OD189" t="n">
        <v>15.60791</v>
      </c>
      <c r="OE189" t="n">
        <v>15.61834</v>
      </c>
      <c r="OF189" t="n">
        <v>15.64497</v>
      </c>
      <c r="OG189" t="n">
        <v>15.66603</v>
      </c>
      <c r="OH189" t="n">
        <v>15.71436</v>
      </c>
      <c r="OI189" t="n">
        <v>15.74181</v>
      </c>
      <c r="OJ189" t="n">
        <v>15.75626</v>
      </c>
      <c r="OK189" t="n">
        <v>15.79163</v>
      </c>
      <c r="OL189" t="n">
        <v>15.8154</v>
      </c>
      <c r="OM189" t="n">
        <v>15.85743</v>
      </c>
      <c r="ON189" t="n">
        <v>15.92906</v>
      </c>
      <c r="OO189" t="n">
        <v>15.94202</v>
      </c>
      <c r="OP189" t="n">
        <v>15.95585</v>
      </c>
      <c r="OQ189" t="n">
        <v>15.96819</v>
      </c>
      <c r="OR189" t="n">
        <v>15.97991</v>
      </c>
      <c r="OS189" t="n">
        <v>15.99203</v>
      </c>
      <c r="OT189" t="n">
        <v>16.01006</v>
      </c>
      <c r="OU189" t="n">
        <v>16.02671</v>
      </c>
      <c r="OV189" t="n">
        <v>16.04601</v>
      </c>
      <c r="OW189" t="n">
        <v>16.08189</v>
      </c>
      <c r="OX189" t="n">
        <v>16.11093</v>
      </c>
      <c r="OY189" t="n">
        <v>16.14271</v>
      </c>
      <c r="OZ189" t="n">
        <v>16.16066</v>
      </c>
      <c r="PA189" t="n">
        <v>16.19832</v>
      </c>
      <c r="PB189" t="n">
        <v>16.22701</v>
      </c>
      <c r="PC189" t="n">
        <v>16.26122</v>
      </c>
      <c r="PD189" t="n">
        <v>16.30312</v>
      </c>
      <c r="PE189" t="n">
        <v>16.32932</v>
      </c>
      <c r="PF189" t="n">
        <v>16.34317</v>
      </c>
      <c r="PG189" t="n">
        <v>16.35739</v>
      </c>
      <c r="PH189" t="n">
        <v>16.37079</v>
      </c>
      <c r="PI189" t="n">
        <v>16.41002</v>
      </c>
      <c r="PJ189" t="n">
        <v>16.53281</v>
      </c>
      <c r="PK189" t="n">
        <v>16.57731</v>
      </c>
      <c r="PL189" t="n">
        <v>16.5921</v>
      </c>
      <c r="PM189" t="n">
        <v>16.61432</v>
      </c>
      <c r="PN189" t="n">
        <v>16.66401</v>
      </c>
      <c r="PO189" t="n">
        <v>16.71178</v>
      </c>
      <c r="PP189" t="n">
        <v>16.7278</v>
      </c>
      <c r="PQ189" t="n">
        <v>16.75847</v>
      </c>
      <c r="PR189" t="n">
        <v>16.80536</v>
      </c>
      <c r="PS189" t="n">
        <v>16.81545</v>
      </c>
      <c r="PT189" t="n">
        <v>16.83103</v>
      </c>
      <c r="PU189" t="n">
        <v>16.85314</v>
      </c>
      <c r="PV189" t="n">
        <v>16.90338</v>
      </c>
      <c r="PW189" t="n">
        <v>16.94496</v>
      </c>
      <c r="PX189" t="n">
        <v>16.9657</v>
      </c>
      <c r="PY189" t="n">
        <v>16.97454</v>
      </c>
      <c r="PZ189" t="n">
        <v>16.98856</v>
      </c>
      <c r="QA189" t="n">
        <v>17.00591</v>
      </c>
      <c r="QB189" t="n">
        <v>17.03217</v>
      </c>
      <c r="QC189" t="n">
        <v>17.05082</v>
      </c>
      <c r="QD189" t="n">
        <v>17.05812</v>
      </c>
      <c r="QE189" t="n">
        <v>17.07339</v>
      </c>
      <c r="QF189" t="n">
        <v>17.13818</v>
      </c>
      <c r="QG189" t="n">
        <v>17.18811</v>
      </c>
      <c r="QH189" t="n">
        <v>17.23386</v>
      </c>
      <c r="QI189" t="n">
        <v>17.2845</v>
      </c>
      <c r="QJ189" t="n">
        <v>17.32224</v>
      </c>
      <c r="QK189" t="n">
        <v>17.35307</v>
      </c>
      <c r="QL189" t="n">
        <v>17.37694</v>
      </c>
      <c r="QM189" t="n">
        <v>17.39306</v>
      </c>
      <c r="QN189" t="n">
        <v>17.40902</v>
      </c>
      <c r="QO189" t="n">
        <v>17.47892</v>
      </c>
      <c r="QP189" t="n">
        <v>17.49189</v>
      </c>
      <c r="QQ189" t="n">
        <v>17.54747</v>
      </c>
      <c r="QR189" t="n">
        <v>17.58007</v>
      </c>
      <c r="QS189" t="n">
        <v>17.63156</v>
      </c>
      <c r="QT189" t="n">
        <v>17.64719</v>
      </c>
      <c r="QU189" t="n">
        <v>17.67595</v>
      </c>
      <c r="QV189" t="n">
        <v>17.71077</v>
      </c>
      <c r="QW189" t="n">
        <v>17.74035</v>
      </c>
      <c r="QX189" t="n">
        <v>17.82611</v>
      </c>
      <c r="QY189" t="n">
        <v>17.84755</v>
      </c>
      <c r="QZ189" t="n">
        <v>17.85833</v>
      </c>
      <c r="RA189" t="n">
        <v>17.88371</v>
      </c>
      <c r="RB189" t="n">
        <v>17.91787</v>
      </c>
      <c r="RC189" t="n">
        <v>17.9719</v>
      </c>
      <c r="RD189" t="n">
        <v>18.04121</v>
      </c>
      <c r="RE189" t="n">
        <v>18.06613</v>
      </c>
      <c r="RF189" t="n">
        <v>18.08719</v>
      </c>
      <c r="RG189" t="n">
        <v>18.12445</v>
      </c>
      <c r="RH189" t="n">
        <v>18.17274</v>
      </c>
      <c r="RI189" t="n">
        <v>18.21288</v>
      </c>
      <c r="RJ189" t="n">
        <v>18.25905</v>
      </c>
      <c r="RK189" t="n">
        <v>18.28745</v>
      </c>
      <c r="RL189" t="n">
        <v>18.33478</v>
      </c>
      <c r="RM189" t="n">
        <v>18.35914</v>
      </c>
      <c r="RN189" t="n">
        <v>18.39151</v>
      </c>
      <c r="RO189" t="n">
        <v>18.4097</v>
      </c>
      <c r="RP189" t="n">
        <v>18.42648</v>
      </c>
      <c r="RQ189" t="n">
        <v>18.43557</v>
      </c>
      <c r="RR189" t="n">
        <v>18.44675</v>
      </c>
      <c r="RS189" t="n">
        <v>18.46106</v>
      </c>
      <c r="RT189" t="n">
        <v>18.46523</v>
      </c>
      <c r="RU189" t="n">
        <v>18.52796</v>
      </c>
      <c r="RV189" t="n">
        <v>18.55038</v>
      </c>
      <c r="RW189" t="n">
        <v>18.58653</v>
      </c>
      <c r="RX189" t="n">
        <v>18.61927</v>
      </c>
      <c r="RY189" t="n">
        <v>18.68621</v>
      </c>
      <c r="RZ189" t="n">
        <v>18.73366</v>
      </c>
      <c r="SA189" t="n">
        <v>18.76611</v>
      </c>
      <c r="SB189" t="n">
        <v>18.78205</v>
      </c>
      <c r="SC189" t="n">
        <v>18.82704</v>
      </c>
      <c r="SD189" t="n">
        <v>18.85024</v>
      </c>
      <c r="SE189" t="n">
        <v>18.88784</v>
      </c>
      <c r="SF189" t="n">
        <v>18.91193</v>
      </c>
      <c r="SG189" t="n">
        <v>18.93552</v>
      </c>
      <c r="SH189" t="n">
        <v>18.97189</v>
      </c>
      <c r="SI189" t="n">
        <v>19.00929</v>
      </c>
      <c r="SJ189" t="n">
        <v>19.04661</v>
      </c>
      <c r="SK189" t="n">
        <v>19.09694</v>
      </c>
      <c r="SL189" t="n">
        <v>19.1297</v>
      </c>
      <c r="SM189" t="n">
        <v>19.15648</v>
      </c>
      <c r="SN189" t="n">
        <v>19.17203</v>
      </c>
      <c r="SO189" t="n">
        <v>19.19877</v>
      </c>
      <c r="SP189" t="n">
        <v>19.23969</v>
      </c>
      <c r="SQ189" t="n">
        <v>19.28285</v>
      </c>
      <c r="SR189" t="n">
        <v>19.31921</v>
      </c>
      <c r="SS189" t="n">
        <v>19.34351</v>
      </c>
      <c r="ST189" t="n">
        <v>19.36383</v>
      </c>
      <c r="SU189" t="n">
        <v>19.38165</v>
      </c>
      <c r="SV189" t="n">
        <v>19.40555</v>
      </c>
      <c r="SW189" t="n">
        <v>19.42628</v>
      </c>
      <c r="SX189" t="n">
        <v>19.46512</v>
      </c>
      <c r="SY189" t="n">
        <v>19.4901</v>
      </c>
      <c r="SZ189" t="n">
        <v>19.51523</v>
      </c>
      <c r="TA189" t="n">
        <v>19.58037</v>
      </c>
      <c r="TB189" t="n">
        <v>19.63999</v>
      </c>
      <c r="TC189" t="n">
        <v>19.65109</v>
      </c>
      <c r="TD189" t="n">
        <v>19.68849</v>
      </c>
      <c r="TE189" t="n">
        <v>19.69497</v>
      </c>
      <c r="TF189" t="n">
        <v>19.70238</v>
      </c>
      <c r="TG189" t="n">
        <v>19.73523</v>
      </c>
      <c r="TH189" t="n">
        <v>19.7722</v>
      </c>
      <c r="TI189" t="n">
        <v>19.78986</v>
      </c>
      <c r="TJ189" t="n">
        <v>19.79858</v>
      </c>
      <c r="TK189" t="n">
        <v>19.80771</v>
      </c>
      <c r="TL189" t="n">
        <v>19.85017</v>
      </c>
      <c r="TM189" t="n">
        <v>19.8988</v>
      </c>
      <c r="TN189" t="n">
        <v>19.9293</v>
      </c>
      <c r="TO189" t="n">
        <v>19.94817</v>
      </c>
      <c r="TP189" t="n">
        <v>19.96269</v>
      </c>
      <c r="TQ189" t="n">
        <v>20.01383</v>
      </c>
      <c r="TR189" t="n">
        <v>20.04457</v>
      </c>
      <c r="TS189" t="n">
        <v>20.12002</v>
      </c>
      <c r="TT189" t="n">
        <v>20.16477</v>
      </c>
      <c r="TU189" t="n">
        <v>20.22023</v>
      </c>
      <c r="TV189" t="n">
        <v>20.25388</v>
      </c>
      <c r="TW189" t="n">
        <v>20.28967</v>
      </c>
      <c r="TX189" t="n">
        <v>20.30096</v>
      </c>
      <c r="TY189" t="n">
        <v>20.31815</v>
      </c>
      <c r="TZ189" t="n">
        <v>20.33225</v>
      </c>
      <c r="UA189" t="n">
        <v>20.35115</v>
      </c>
      <c r="UB189" t="n">
        <v>20.3733</v>
      </c>
      <c r="UC189" t="n">
        <v>20.39016</v>
      </c>
      <c r="UD189" t="n">
        <v>20.41099</v>
      </c>
      <c r="UE189" t="n">
        <v>20.42255</v>
      </c>
      <c r="UF189" t="n">
        <v>20.43692</v>
      </c>
      <c r="UG189" t="n">
        <v>20.44703</v>
      </c>
      <c r="UH189" t="n">
        <v>20.45614</v>
      </c>
      <c r="UI189" t="n">
        <v>20.46501</v>
      </c>
      <c r="UJ189" t="n">
        <v>20.47037</v>
      </c>
      <c r="UK189" t="n">
        <v>20.48591</v>
      </c>
      <c r="UL189" t="n">
        <v>20.52656</v>
      </c>
      <c r="UM189" t="n">
        <v>20.56542</v>
      </c>
      <c r="UN189" t="n">
        <v>20.61436</v>
      </c>
      <c r="UO189" t="n">
        <v>20.63946</v>
      </c>
      <c r="UP189" t="n">
        <v>20.68397</v>
      </c>
      <c r="UQ189" t="n">
        <v>20.76067</v>
      </c>
      <c r="UR189" t="n">
        <v>20.80472</v>
      </c>
      <c r="US189" t="n">
        <v>20.83448</v>
      </c>
      <c r="UT189" t="n">
        <v>20.8758</v>
      </c>
      <c r="UU189" t="n">
        <v>20.92963</v>
      </c>
      <c r="UV189" t="n">
        <v>20.98455</v>
      </c>
      <c r="UW189" t="n">
        <v>20.99946</v>
      </c>
      <c r="UX189" t="n">
        <v>21.03692</v>
      </c>
      <c r="UY189" t="n">
        <v>21.10247</v>
      </c>
      <c r="UZ189" t="n">
        <v>21.14666</v>
      </c>
      <c r="VA189" t="n">
        <v>21.17281</v>
      </c>
      <c r="VB189" t="n">
        <v>21.20856</v>
      </c>
      <c r="VC189" t="n">
        <v>21.31258</v>
      </c>
      <c r="VD189" t="n">
        <v>21.39071</v>
      </c>
      <c r="VE189" t="n">
        <v>21.4257</v>
      </c>
      <c r="VF189" t="n">
        <v>21.44325</v>
      </c>
      <c r="VG189" t="n">
        <v>21.46575</v>
      </c>
      <c r="VH189" t="n">
        <v>21.50076</v>
      </c>
      <c r="VI189" t="n">
        <v>21.52678</v>
      </c>
      <c r="VJ189" t="n">
        <v>21.57328</v>
      </c>
      <c r="VK189" t="n">
        <v>21.59505</v>
      </c>
      <c r="VL189" t="n">
        <v>21.63993</v>
      </c>
      <c r="VM189" t="n">
        <v>21.66646</v>
      </c>
      <c r="VN189" t="n">
        <v>21.69488</v>
      </c>
      <c r="VO189" t="n">
        <v>21.77386</v>
      </c>
      <c r="VP189" t="n">
        <v>21.79433</v>
      </c>
      <c r="VQ189" t="n">
        <v>21.82843</v>
      </c>
      <c r="VR189" t="n">
        <v>21.86472</v>
      </c>
      <c r="VS189" t="n">
        <v>21.8971</v>
      </c>
      <c r="VT189" t="n">
        <v>21.93528</v>
      </c>
      <c r="VU189" t="n">
        <v>21.97459</v>
      </c>
      <c r="VV189" t="n">
        <v>22.01721</v>
      </c>
      <c r="VW189" t="n">
        <v>22.0657</v>
      </c>
      <c r="VX189" t="n">
        <v>22.10776</v>
      </c>
      <c r="VY189" t="n">
        <v>22.14003</v>
      </c>
      <c r="VZ189" t="n">
        <v>22.19065</v>
      </c>
      <c r="WA189" t="n">
        <v>22.2934</v>
      </c>
      <c r="WB189" t="n">
        <v>22.34881</v>
      </c>
      <c r="WC189" t="n">
        <v>22.36769</v>
      </c>
      <c r="WD189" t="n">
        <v>22.3857</v>
      </c>
      <c r="WE189" t="n">
        <v>22.39869</v>
      </c>
      <c r="WF189" t="n">
        <v>22.43559</v>
      </c>
      <c r="WG189" t="n">
        <v>22.46625</v>
      </c>
      <c r="WH189" t="n">
        <v>22.47586</v>
      </c>
      <c r="WI189" t="n">
        <v>22.49653</v>
      </c>
      <c r="WJ189" t="n">
        <v>22.53341</v>
      </c>
      <c r="WK189" t="n">
        <v>22.56269</v>
      </c>
      <c r="WL189" t="n">
        <v>22.60888</v>
      </c>
      <c r="WM189" t="n">
        <v>22.63354</v>
      </c>
      <c r="WN189" t="n">
        <v>22.69138</v>
      </c>
      <c r="WO189" t="n">
        <v>22.75772</v>
      </c>
      <c r="WP189" t="n">
        <v>22.76471</v>
      </c>
      <c r="WQ189" t="n">
        <v>22.82284</v>
      </c>
      <c r="WR189" t="n">
        <v>22.83834</v>
      </c>
      <c r="WS189" t="n">
        <v>22.93341</v>
      </c>
      <c r="WT189" t="n">
        <v>22.9778</v>
      </c>
      <c r="WU189" t="n">
        <v>22.99347</v>
      </c>
      <c r="WV189" t="n">
        <v>23.03391</v>
      </c>
      <c r="WW189" t="n">
        <v>23.09143</v>
      </c>
      <c r="WX189" t="n">
        <v>23.13042</v>
      </c>
      <c r="WY189" t="n">
        <v>23.16186</v>
      </c>
      <c r="WZ189" t="n">
        <v>23.17034</v>
      </c>
      <c r="XA189" t="n">
        <v>23.19638</v>
      </c>
      <c r="XB189" t="n">
        <v>23.23875</v>
      </c>
      <c r="XC189" t="n">
        <v>23.27079</v>
      </c>
      <c r="XD189" t="n">
        <v>23.30826</v>
      </c>
      <c r="XE189" t="n">
        <v>23.33674</v>
      </c>
      <c r="XF189" t="n">
        <v>23.35514</v>
      </c>
      <c r="XG189" t="n">
        <v>23.37542</v>
      </c>
      <c r="XH189" t="n">
        <v>23.40537</v>
      </c>
      <c r="XI189" t="n">
        <v>23.42866</v>
      </c>
      <c r="XJ189" t="n">
        <v>23.4545</v>
      </c>
      <c r="XK189" t="n">
        <v>23.46998</v>
      </c>
      <c r="XL189" t="n">
        <v>23.48137</v>
      </c>
      <c r="XM189" t="n">
        <v>23.49951</v>
      </c>
      <c r="XN189" t="n">
        <v>23.51266</v>
      </c>
      <c r="XO189" t="n">
        <v>23.5324</v>
      </c>
      <c r="XP189" t="n">
        <v>23.55099</v>
      </c>
      <c r="XQ189" t="n">
        <v>23.57997</v>
      </c>
      <c r="XR189" t="n">
        <v>23.6302</v>
      </c>
      <c r="XS189" t="n">
        <v>23.68629</v>
      </c>
      <c r="XT189" t="n">
        <v>23.70962</v>
      </c>
      <c r="XU189" t="n">
        <v>23.75955</v>
      </c>
      <c r="XV189" t="n">
        <v>23.80463</v>
      </c>
      <c r="XW189" t="n">
        <v>23.85343</v>
      </c>
      <c r="XX189" t="n">
        <v>23.89785</v>
      </c>
      <c r="XY189" t="n">
        <v>23.94531</v>
      </c>
      <c r="XZ189" t="n">
        <v>23.97407</v>
      </c>
      <c r="YA189" t="n">
        <v>23.99846</v>
      </c>
      <c r="YB189" t="n">
        <v>24.02131</v>
      </c>
      <c r="YC189" t="n">
        <v>24.03946</v>
      </c>
      <c r="YD189" t="n">
        <v>24.06743</v>
      </c>
      <c r="YE189" t="n">
        <v>24.10927</v>
      </c>
      <c r="YF189" t="n">
        <v>24.1626</v>
      </c>
      <c r="YG189" t="n">
        <v>24.18922</v>
      </c>
      <c r="YH189" t="n">
        <v>24.19735</v>
      </c>
      <c r="YI189" t="n">
        <v>24.23015</v>
      </c>
      <c r="YJ189" t="n">
        <v>24.27901</v>
      </c>
      <c r="YK189" t="n">
        <v>24.31499</v>
      </c>
      <c r="YL189" t="n">
        <v>24.36589</v>
      </c>
      <c r="YM189" t="n">
        <v>24.404</v>
      </c>
      <c r="YN189" t="n">
        <v>24.43248</v>
      </c>
      <c r="YO189" t="n">
        <v>24.44676</v>
      </c>
      <c r="YP189" t="n">
        <v>24.47278</v>
      </c>
      <c r="YQ189" t="n">
        <v>24.49757</v>
      </c>
      <c r="YR189" t="n">
        <v>24.52908</v>
      </c>
      <c r="YS189" t="n">
        <v>24.5503</v>
      </c>
      <c r="YT189" t="n">
        <v>24.56166</v>
      </c>
      <c r="YU189" t="n">
        <v>24.64005</v>
      </c>
      <c r="YV189" t="n">
        <v>24.69992</v>
      </c>
      <c r="YW189" t="n">
        <v>24.72827</v>
      </c>
      <c r="YX189" t="n">
        <v>24.76071</v>
      </c>
      <c r="YY189" t="n">
        <v>24.77083</v>
      </c>
      <c r="YZ189" t="n">
        <v>24.81231</v>
      </c>
      <c r="ZA189" t="n">
        <v>24.87381</v>
      </c>
      <c r="ZB189" t="n">
        <v>24.94102</v>
      </c>
      <c r="ZC189" t="n">
        <v>25.00624</v>
      </c>
      <c r="ZD189" t="n">
        <v>25.03032</v>
      </c>
      <c r="ZE189" t="n">
        <v>25.08954</v>
      </c>
      <c r="ZF189" t="n">
        <v>25.16342</v>
      </c>
      <c r="ZG189" t="n">
        <v>25.19573</v>
      </c>
      <c r="ZH189" t="n">
        <v>25.21028</v>
      </c>
      <c r="ZI189" t="n">
        <v>25.23554</v>
      </c>
      <c r="ZJ189" t="n">
        <v>25.27979</v>
      </c>
      <c r="ZK189" t="n">
        <v>25.33583</v>
      </c>
      <c r="ZL189" t="n">
        <v>25.40678</v>
      </c>
      <c r="ZM189" t="n">
        <v>25.42723</v>
      </c>
      <c r="ZN189" t="n">
        <v>25.4663</v>
      </c>
      <c r="ZO189" t="n">
        <v>25.50359</v>
      </c>
      <c r="ZP189" t="n">
        <v>25.53481</v>
      </c>
      <c r="ZQ189" t="n">
        <v>25.5485</v>
      </c>
      <c r="ZR189" t="n">
        <v>25.56755</v>
      </c>
      <c r="ZS189" t="n">
        <v>25.5868</v>
      </c>
      <c r="ZT189" t="n">
        <v>25.60488</v>
      </c>
      <c r="ZU189" t="n">
        <v>25.63226</v>
      </c>
      <c r="ZV189" t="n">
        <v>25.74355</v>
      </c>
      <c r="ZW189" t="n">
        <v>25.78406</v>
      </c>
      <c r="ZX189" t="n">
        <v>25.87023</v>
      </c>
      <c r="ZY189" t="n">
        <v>25.95698</v>
      </c>
      <c r="ZZ189" t="n">
        <v>26.03326</v>
      </c>
      <c r="AAA189" t="n">
        <v>26.05992</v>
      </c>
      <c r="AAB189" t="n">
        <v>26.11262</v>
      </c>
      <c r="AAC189" t="n">
        <v>26.1448</v>
      </c>
      <c r="AAD189" t="n">
        <v>26.15585</v>
      </c>
      <c r="AAE189" t="n">
        <v>26.19375</v>
      </c>
      <c r="AAF189" t="n">
        <v>26.23465</v>
      </c>
      <c r="AAG189" t="n">
        <v>26.25346</v>
      </c>
      <c r="AAH189" t="n">
        <v>26.3002</v>
      </c>
      <c r="AAI189" t="n">
        <v>26.36403</v>
      </c>
      <c r="AAJ189" t="n">
        <v>26.39153</v>
      </c>
      <c r="AAK189" t="n">
        <v>26.40827</v>
      </c>
      <c r="AAL189" t="n">
        <v>26.43465</v>
      </c>
      <c r="AAM189" t="n">
        <v>26.45803</v>
      </c>
      <c r="AAN189" t="n">
        <v>26.47849</v>
      </c>
      <c r="AAO189" t="n">
        <v>26.49854</v>
      </c>
      <c r="AAP189" t="n">
        <v>26.5482</v>
      </c>
      <c r="AAQ189" t="n">
        <v>26.56269</v>
      </c>
      <c r="AAR189" t="n">
        <v>26.57704</v>
      </c>
      <c r="AAS189" t="n">
        <v>26.61134</v>
      </c>
      <c r="AAT189" t="n">
        <v>26.68155</v>
      </c>
      <c r="AAU189" t="n">
        <v>26.79787</v>
      </c>
      <c r="AAV189" t="n">
        <v>26.82905</v>
      </c>
      <c r="AAW189" t="n">
        <v>26.91137</v>
      </c>
      <c r="AAX189" t="n">
        <v>26.94393</v>
      </c>
      <c r="AAY189" t="n">
        <v>27.01731</v>
      </c>
      <c r="AAZ189" t="n">
        <v>27.06208</v>
      </c>
      <c r="ABA189" t="n">
        <v>27.11466</v>
      </c>
      <c r="ABB189" t="n">
        <v>27.13949</v>
      </c>
      <c r="ABC189" t="n">
        <v>27.16678</v>
      </c>
      <c r="ABD189" t="n">
        <v>27.19321</v>
      </c>
      <c r="ABE189" t="n">
        <v>27.25118</v>
      </c>
      <c r="ABF189" t="n">
        <v>27.27682</v>
      </c>
      <c r="ABG189" t="n">
        <v>27.31442</v>
      </c>
      <c r="ABH189" t="n">
        <v>27.36977</v>
      </c>
      <c r="ABI189" t="n">
        <v>27.43023</v>
      </c>
      <c r="ABJ189" t="n">
        <v>27.4761</v>
      </c>
      <c r="ABK189" t="n">
        <v>27.49714</v>
      </c>
      <c r="ABL189" t="n">
        <v>27.5545</v>
      </c>
      <c r="ABM189" t="n">
        <v>27.57602</v>
      </c>
      <c r="ABN189" t="n">
        <v>27.59447</v>
      </c>
      <c r="ABO189" t="n">
        <v>27.60868</v>
      </c>
      <c r="ABP189" t="n">
        <v>27.63274</v>
      </c>
      <c r="ABQ189" t="n">
        <v>27.66929</v>
      </c>
      <c r="ABR189" t="n">
        <v>27.80059</v>
      </c>
      <c r="ABS189" t="n">
        <v>27.8924</v>
      </c>
      <c r="ABT189" t="n">
        <v>27.94355</v>
      </c>
      <c r="ABU189" t="n">
        <v>27.97459</v>
      </c>
      <c r="ABV189" t="n">
        <v>27.99375</v>
      </c>
      <c r="ABW189" t="n">
        <v>28.06354</v>
      </c>
      <c r="ABX189" t="n">
        <v>28.12601</v>
      </c>
      <c r="ABY189" t="n">
        <v>28.15442</v>
      </c>
      <c r="ABZ189" t="n">
        <v>28.19633</v>
      </c>
      <c r="ACA189" t="n">
        <v>28.23683</v>
      </c>
      <c r="ACB189" t="n">
        <v>28.29022</v>
      </c>
      <c r="ACC189" t="n">
        <v>28.33831</v>
      </c>
      <c r="ACD189" t="n">
        <v>28.37459</v>
      </c>
      <c r="ACE189" t="n">
        <v>28.40701</v>
      </c>
      <c r="ACF189" t="n">
        <v>28.43169</v>
      </c>
      <c r="ACG189" t="n">
        <v>28.50757</v>
      </c>
      <c r="ACH189" t="n">
        <v>28.58947</v>
      </c>
      <c r="ACI189" t="n">
        <v>28.6181</v>
      </c>
      <c r="ACJ189" t="n">
        <v>28.62617</v>
      </c>
      <c r="ACK189" t="n">
        <v>28.66972</v>
      </c>
      <c r="ACL189" t="n">
        <v>28.79715</v>
      </c>
      <c r="ACM189" t="n">
        <v>28.87107</v>
      </c>
      <c r="ACN189" t="n">
        <v>28.96243</v>
      </c>
      <c r="ACO189" t="n">
        <v>29.07825</v>
      </c>
      <c r="ACP189" t="n">
        <v>29.13105</v>
      </c>
      <c r="ACQ189" t="n">
        <v>29.17362</v>
      </c>
      <c r="ACR189" t="n">
        <v>29.23258</v>
      </c>
      <c r="ACS189" t="n">
        <v>29.27791</v>
      </c>
      <c r="ACT189" t="n">
        <v>29.30669</v>
      </c>
      <c r="ACU189" t="n">
        <v>29.32433</v>
      </c>
      <c r="ACV189" t="n">
        <v>29.38778</v>
      </c>
      <c r="ACW189" t="n">
        <v>29.4581</v>
      </c>
      <c r="ACX189" t="n">
        <v>29.55072</v>
      </c>
      <c r="ACY189" t="n">
        <v>29.65192</v>
      </c>
      <c r="ACZ189" t="n">
        <v>29.6871</v>
      </c>
      <c r="ADA189" t="n">
        <v>29.70915</v>
      </c>
      <c r="ADB189" t="n">
        <v>29.77294</v>
      </c>
      <c r="ADC189" t="n">
        <v>29.83221</v>
      </c>
      <c r="ADD189" t="n">
        <v>29.9282</v>
      </c>
      <c r="ADE189" t="n">
        <v>29.95944</v>
      </c>
      <c r="ADF189" t="n">
        <v>30.00956</v>
      </c>
      <c r="ADG189" t="n">
        <v>30.0687</v>
      </c>
      <c r="ADH189" t="n">
        <v>30.14177</v>
      </c>
      <c r="ADI189" t="n">
        <v>30.24347</v>
      </c>
      <c r="ADJ189" t="n">
        <v>30.2685</v>
      </c>
      <c r="ADK189" t="n">
        <v>30.37444</v>
      </c>
      <c r="ADL189" t="n">
        <v>30.44943</v>
      </c>
      <c r="ADM189" t="n">
        <v>30.48899</v>
      </c>
      <c r="ADN189" t="n">
        <v>30.51057</v>
      </c>
      <c r="ADO189" t="n">
        <v>30.55112</v>
      </c>
      <c r="ADP189" t="n">
        <v>30.59357</v>
      </c>
      <c r="ADQ189" t="n">
        <v>30.63951</v>
      </c>
      <c r="ADR189" t="n">
        <v>30.65678</v>
      </c>
      <c r="ADS189" t="n">
        <v>30.68082</v>
      </c>
      <c r="ADT189" t="n">
        <v>30.71</v>
      </c>
      <c r="ADU189" t="n">
        <v>30.77024</v>
      </c>
      <c r="ADV189" t="n">
        <v>30.8485</v>
      </c>
      <c r="ADW189" t="n">
        <v>30.94359</v>
      </c>
      <c r="ADX189" t="n">
        <v>31.04427</v>
      </c>
      <c r="ADY189" t="n">
        <v>31.10503</v>
      </c>
      <c r="ADZ189" t="n">
        <v>31.15082</v>
      </c>
      <c r="AEA189" t="n">
        <v>31.21346</v>
      </c>
      <c r="AEB189" t="n">
        <v>31.22426</v>
      </c>
      <c r="AEC189" t="n">
        <v>31.2478</v>
      </c>
      <c r="AED189" t="n">
        <v>31.28224</v>
      </c>
      <c r="AEE189" t="n">
        <v>31.3043</v>
      </c>
      <c r="AEF189" t="n">
        <v>31.31842</v>
      </c>
      <c r="AEG189" t="n">
        <v>31.34223</v>
      </c>
      <c r="AEH189" t="n">
        <v>31.40509</v>
      </c>
      <c r="AEI189" t="n">
        <v>31.46628</v>
      </c>
      <c r="AEJ189" t="n">
        <v>31.62174</v>
      </c>
      <c r="AEK189" t="n">
        <v>31.66752</v>
      </c>
      <c r="AEL189" t="n">
        <v>31.70599</v>
      </c>
      <c r="AEM189" t="n">
        <v>31.72693</v>
      </c>
      <c r="AEN189" t="n">
        <v>31.79868</v>
      </c>
      <c r="AEO189" t="n">
        <v>31.85763</v>
      </c>
      <c r="AEP189" t="n">
        <v>31.92771</v>
      </c>
      <c r="AEQ189" t="n">
        <v>32.00158</v>
      </c>
      <c r="AER189" t="n">
        <v>32.0649</v>
      </c>
      <c r="AES189" t="n">
        <v>32.10263</v>
      </c>
      <c r="AET189" t="n">
        <v>32.14041</v>
      </c>
      <c r="AEU189" t="n">
        <v>32.2098</v>
      </c>
      <c r="AEV189" t="n">
        <v>32.29424</v>
      </c>
      <c r="AEW189" t="n">
        <v>32.35809</v>
      </c>
      <c r="AEX189" t="n">
        <v>32.44323</v>
      </c>
      <c r="AEY189" t="n">
        <v>32.48373</v>
      </c>
      <c r="AEZ189" t="n">
        <v>32.54348</v>
      </c>
      <c r="AFA189" t="n">
        <v>32.5926</v>
      </c>
      <c r="AFB189" t="n">
        <v>32.64467</v>
      </c>
      <c r="AFC189" t="n">
        <v>32.6593</v>
      </c>
      <c r="AFD189" t="n">
        <v>32.67224</v>
      </c>
      <c r="AFE189" t="n">
        <v>32.69284</v>
      </c>
      <c r="AFF189" t="n">
        <v>32.72601</v>
      </c>
      <c r="AFG189" t="n">
        <v>32.79017</v>
      </c>
      <c r="AFH189" t="n">
        <v>32.87343</v>
      </c>
      <c r="AFI189" t="n">
        <v>32.94273</v>
      </c>
      <c r="AFJ189" t="n">
        <v>32.98193</v>
      </c>
      <c r="AFK189" t="n">
        <v>33.02811</v>
      </c>
      <c r="AFL189" t="n">
        <v>33.08424</v>
      </c>
      <c r="AFM189" t="n">
        <v>33.11632</v>
      </c>
      <c r="AFN189" t="n">
        <v>33.15664</v>
      </c>
      <c r="AFO189" t="n">
        <v>33.17653</v>
      </c>
      <c r="AFP189" t="n">
        <v>33.231</v>
      </c>
      <c r="AFQ189" t="n">
        <v>33.27053</v>
      </c>
      <c r="AFR189" t="n">
        <v>33.46127</v>
      </c>
      <c r="AFS189" t="n">
        <v>33.56996</v>
      </c>
      <c r="AFT189" t="n">
        <v>33.62665</v>
      </c>
      <c r="AFU189" t="n">
        <v>33.67011</v>
      </c>
      <c r="AFV189" t="n">
        <v>33.7171</v>
      </c>
      <c r="AFW189" t="n">
        <v>33.78978</v>
      </c>
      <c r="AFX189" t="n">
        <v>33.91942</v>
      </c>
      <c r="AFY189" t="n">
        <v>34.04308</v>
      </c>
      <c r="AFZ189" t="n">
        <v>34.08264</v>
      </c>
      <c r="AGA189" t="n">
        <v>34.12631</v>
      </c>
      <c r="AGB189" t="n">
        <v>34.18626</v>
      </c>
      <c r="AGC189" t="n">
        <v>34.24633</v>
      </c>
      <c r="AGD189" t="n">
        <v>34.29576</v>
      </c>
      <c r="AGE189" t="n">
        <v>34.38908</v>
      </c>
      <c r="AGF189" t="n">
        <v>34.49954</v>
      </c>
      <c r="AGG189" t="n">
        <v>34.62002</v>
      </c>
      <c r="AGH189" t="n">
        <v>34.68761</v>
      </c>
      <c r="AGI189" t="n">
        <v>34.74858</v>
      </c>
      <c r="AGJ189" t="n">
        <v>34.77771</v>
      </c>
      <c r="AGK189" t="n">
        <v>34.79015</v>
      </c>
      <c r="AGL189" t="n">
        <v>34.82561</v>
      </c>
      <c r="AGM189" t="n">
        <v>34.92137</v>
      </c>
      <c r="AGN189" t="n">
        <v>35.0051</v>
      </c>
      <c r="AGO189" t="n">
        <v>35.08951</v>
      </c>
      <c r="AGP189" t="n">
        <v>35.24639</v>
      </c>
      <c r="AGQ189" t="n">
        <v>35.35932</v>
      </c>
      <c r="AGR189" t="n">
        <v>35.4608</v>
      </c>
      <c r="AGS189" t="n">
        <v>35.53688</v>
      </c>
      <c r="AGT189" t="n">
        <v>35.68478</v>
      </c>
      <c r="AGU189" t="n">
        <v>35.72459</v>
      </c>
      <c r="AGV189" t="n">
        <v>35.79865</v>
      </c>
      <c r="AGW189" t="n">
        <v>35.92547</v>
      </c>
      <c r="AGX189" t="n">
        <v>36.00969</v>
      </c>
      <c r="AGY189" t="n">
        <v>36.14416</v>
      </c>
      <c r="AGZ189" t="n">
        <v>36.35894</v>
      </c>
      <c r="AHA189" t="n">
        <v>36.59148</v>
      </c>
      <c r="AHB189" t="n">
        <v>36.67348</v>
      </c>
      <c r="AHC189" t="n">
        <v>36.72796</v>
      </c>
      <c r="AHD189" t="n">
        <v>36.7897</v>
      </c>
      <c r="AHE189" t="n">
        <v>36.82154</v>
      </c>
      <c r="AHF189" t="n">
        <v>36.94325</v>
      </c>
      <c r="AHG189" t="n">
        <v>37.08374</v>
      </c>
      <c r="AHH189" t="n">
        <v>37.18072</v>
      </c>
      <c r="AHI189" t="n">
        <v>37.20786</v>
      </c>
      <c r="AHJ189" t="n">
        <v>37.29188</v>
      </c>
      <c r="AHK189" t="n">
        <v>37.42495</v>
      </c>
      <c r="AHL189" t="n">
        <v>37.47099</v>
      </c>
      <c r="AHM189" t="n">
        <v>37.58626</v>
      </c>
      <c r="AHN189" t="n">
        <v>37.69715</v>
      </c>
      <c r="AHO189" t="n">
        <v>37.73973</v>
      </c>
      <c r="AHP189" t="n">
        <v>37.79123</v>
      </c>
      <c r="AHQ189" t="n">
        <v>37.84093</v>
      </c>
      <c r="AHR189" t="n">
        <v>37.94719</v>
      </c>
      <c r="AHS189" t="n">
        <v>37.99846</v>
      </c>
      <c r="AHT189" t="n">
        <v>38.09735</v>
      </c>
      <c r="AHU189" t="n">
        <v>38.22532</v>
      </c>
      <c r="AHV189" t="n">
        <v>38.27424</v>
      </c>
      <c r="AHW189" t="n">
        <v>38.44333</v>
      </c>
      <c r="AHX189" t="n">
        <v>38.55576</v>
      </c>
      <c r="AHY189" t="n">
        <v>38.7212</v>
      </c>
      <c r="AHZ189" t="n">
        <v>38.80007</v>
      </c>
      <c r="AIA189" t="n">
        <v>38.82153</v>
      </c>
      <c r="AIB189" t="n">
        <v>38.85506</v>
      </c>
      <c r="AIC189" t="n">
        <v>38.945</v>
      </c>
      <c r="AID189" t="n">
        <v>39.04402</v>
      </c>
      <c r="AIE189" t="n">
        <v>39.17832</v>
      </c>
      <c r="AIF189" t="n">
        <v>39.27762</v>
      </c>
      <c r="AIG189" t="n">
        <v>39.3704</v>
      </c>
      <c r="AIH189" t="n">
        <v>39.41241</v>
      </c>
      <c r="AII189" t="n">
        <v>39.4439</v>
      </c>
      <c r="AIJ189" t="n">
        <v>39.52599</v>
      </c>
      <c r="AIK189" t="n">
        <v>39.74138</v>
      </c>
      <c r="AIL189" t="n">
        <v>39.85378</v>
      </c>
      <c r="AIM189" t="n">
        <v>39.98561</v>
      </c>
      <c r="AIN189" t="n">
        <v>40.23259</v>
      </c>
      <c r="AIO189" t="n">
        <v>40.40892</v>
      </c>
      <c r="AIP189" t="n">
        <v>40.50009</v>
      </c>
      <c r="AIQ189" t="n">
        <v>40.64853</v>
      </c>
      <c r="AIR189" t="n">
        <v>40.71769</v>
      </c>
      <c r="AIS189" t="n">
        <v>40.82822</v>
      </c>
      <c r="AIT189" t="n">
        <v>40.92657</v>
      </c>
      <c r="AIU189" t="n">
        <v>41.08444</v>
      </c>
      <c r="AIV189" t="n">
        <v>41.37036</v>
      </c>
      <c r="AIW189" t="n">
        <v>41.53857</v>
      </c>
      <c r="AIX189" t="n">
        <v>41.65744</v>
      </c>
      <c r="AIY189" t="n">
        <v>41.77414</v>
      </c>
      <c r="AIZ189" t="n">
        <v>41.85446</v>
      </c>
      <c r="AJA189" t="n">
        <v>41.96245</v>
      </c>
      <c r="AJB189" t="n">
        <v>42.04452</v>
      </c>
      <c r="AJC189" t="n">
        <v>42.13319</v>
      </c>
      <c r="AJD189" t="n">
        <v>42.22221</v>
      </c>
      <c r="AJE189" t="n">
        <v>42.25631</v>
      </c>
      <c r="AJF189" t="n">
        <v>42.33224</v>
      </c>
      <c r="AJG189" t="n">
        <v>42.61</v>
      </c>
      <c r="AJH189" t="n">
        <v>42.72635</v>
      </c>
      <c r="AJI189" t="n">
        <v>42.90096</v>
      </c>
      <c r="AJJ189" t="n">
        <v>43.1058</v>
      </c>
      <c r="AJK189" t="n">
        <v>43.43681</v>
      </c>
      <c r="AJL189" t="n">
        <v>43.53523</v>
      </c>
      <c r="AJM189" t="n">
        <v>43.61552</v>
      </c>
      <c r="AJN189" t="n">
        <v>43.93578</v>
      </c>
      <c r="AJO189" t="n">
        <v>44.21545</v>
      </c>
      <c r="AJP189" t="n">
        <v>44.29267</v>
      </c>
      <c r="AJQ189" t="n">
        <v>44.43928</v>
      </c>
      <c r="AJR189" t="n">
        <v>44.53162</v>
      </c>
      <c r="AJS189" t="n">
        <v>44.63441</v>
      </c>
      <c r="AJT189" t="n">
        <v>44.75695</v>
      </c>
      <c r="AJU189" t="n">
        <v>44.93109</v>
      </c>
      <c r="AJV189" t="n">
        <v>45.19765</v>
      </c>
      <c r="AJW189" t="n">
        <v>45.56287</v>
      </c>
      <c r="AJX189" t="n">
        <v>45.69775</v>
      </c>
      <c r="AJY189" t="n">
        <v>45.85184</v>
      </c>
      <c r="AJZ189" t="n">
        <v>46.07358</v>
      </c>
      <c r="AKA189" t="n">
        <v>46.36277</v>
      </c>
      <c r="AKB189" t="n">
        <v>46.79779</v>
      </c>
      <c r="AKC189" t="n">
        <v>47.03642</v>
      </c>
      <c r="AKD189" t="n">
        <v>47.7567</v>
      </c>
      <c r="AKE189" t="n">
        <v>48.13367</v>
      </c>
      <c r="AKF189" t="n">
        <v>48.30544</v>
      </c>
      <c r="AKG189" t="n">
        <v>48.49968</v>
      </c>
      <c r="AKH189" t="n">
        <v>48.67229</v>
      </c>
      <c r="AKI189" t="n">
        <v>48.90187</v>
      </c>
      <c r="AKJ189" t="n">
        <v>49.07373</v>
      </c>
      <c r="AKK189" t="n">
        <v>49.21317</v>
      </c>
      <c r="AKL189" t="n">
        <v>49.58662</v>
      </c>
      <c r="AKM189" t="n">
        <v>50.00426</v>
      </c>
      <c r="AKN189" t="n">
        <v>50.5539</v>
      </c>
      <c r="AKO189" t="n">
        <v>50.95383</v>
      </c>
      <c r="AKP189" t="n">
        <v>51.47168</v>
      </c>
      <c r="AKQ189" t="n">
        <v>52.13516</v>
      </c>
      <c r="AKR189" t="n">
        <v>52.58144</v>
      </c>
      <c r="AKS189" t="n">
        <v>53.12432</v>
      </c>
      <c r="AKT189" t="n">
        <v>53.64708</v>
      </c>
      <c r="AKU189" t="n">
        <v>54.02603</v>
      </c>
      <c r="AKV189" t="n">
        <v>54.38863</v>
      </c>
      <c r="AKW189" t="n">
        <v>54.92218</v>
      </c>
      <c r="AKX189" t="n">
        <v>55.70961</v>
      </c>
      <c r="AKY189" t="n">
        <v>56.20583</v>
      </c>
      <c r="AKZ189" t="n">
        <v>56.97935</v>
      </c>
      <c r="ALA189" t="n">
        <v>57.68108</v>
      </c>
      <c r="ALB189" t="n">
        <v>59.11603</v>
      </c>
      <c r="ALC189" t="n">
        <v>60.52766</v>
      </c>
      <c r="ALD189" t="n">
        <v>61.33</v>
      </c>
      <c r="ALE189" t="n">
        <v>62.09904</v>
      </c>
      <c r="ALF189" t="n">
        <v>63.25185</v>
      </c>
      <c r="ALG189" t="n">
        <v>65.07147999999999</v>
      </c>
      <c r="ALH189" t="n">
        <v>66.51795</v>
      </c>
      <c r="ALI189" t="n">
        <v>68.91127</v>
      </c>
      <c r="ALJ189" t="n">
        <v>71.70277</v>
      </c>
      <c r="ALK189" t="n">
        <v>72.97499000000001</v>
      </c>
      <c r="ALL189" t="n">
        <v>78.07999</v>
      </c>
      <c r="ALM189" t="n">
        <v>81.75945</v>
      </c>
      <c r="ALN189" t="n">
        <v>85.81412</v>
      </c>
      <c r="ALO189" t="n">
        <v>98.19897</v>
      </c>
    </row>
    <row r="190">
      <c r="A190" t="inlineStr">
        <is>
          <t>Portugal</t>
        </is>
      </c>
      <c r="B190" t="inlineStr">
        <is>
          <t>PRT</t>
        </is>
      </c>
      <c r="C190" s="13">
        <f>AVERAGE(SI190,SJ190)</f>
        <v/>
      </c>
      <c r="D190" t="n">
        <v>0.6263300000000001</v>
      </c>
      <c r="E190" t="n">
        <v>1.20774</v>
      </c>
      <c r="F190" t="n">
        <v>1.74646</v>
      </c>
      <c r="G190" t="n">
        <v>2.45067</v>
      </c>
      <c r="H190" t="n">
        <v>3.23172</v>
      </c>
      <c r="I190" t="n">
        <v>3.65632</v>
      </c>
      <c r="J190" t="n">
        <v>3.99191</v>
      </c>
      <c r="K190" t="n">
        <v>4.81084</v>
      </c>
      <c r="L190" t="n">
        <v>5.14095</v>
      </c>
      <c r="M190" t="n">
        <v>5.47077</v>
      </c>
      <c r="N190" t="n">
        <v>5.7475</v>
      </c>
      <c r="O190" t="n">
        <v>6.07342</v>
      </c>
      <c r="P190" t="n">
        <v>6.3442</v>
      </c>
      <c r="Q190" t="n">
        <v>6.57962</v>
      </c>
      <c r="R190" t="n">
        <v>6.68786</v>
      </c>
      <c r="S190" t="n">
        <v>6.83495</v>
      </c>
      <c r="T190" t="n">
        <v>7.07086</v>
      </c>
      <c r="U190" t="n">
        <v>7.40627</v>
      </c>
      <c r="V190" t="n">
        <v>7.67501</v>
      </c>
      <c r="W190" t="n">
        <v>7.91996</v>
      </c>
      <c r="X190" t="n">
        <v>8.19997</v>
      </c>
      <c r="Y190" t="n">
        <v>8.47228</v>
      </c>
      <c r="Z190" t="n">
        <v>8.71668</v>
      </c>
      <c r="AA190" t="n">
        <v>8.837059999999999</v>
      </c>
      <c r="AB190" t="n">
        <v>8.8765</v>
      </c>
      <c r="AC190" t="n">
        <v>8.97908</v>
      </c>
      <c r="AD190" t="n">
        <v>9.22236</v>
      </c>
      <c r="AE190" t="n">
        <v>9.414820000000001</v>
      </c>
      <c r="AF190" t="n">
        <v>9.71635</v>
      </c>
      <c r="AG190" t="n">
        <v>9.83827</v>
      </c>
      <c r="AH190" t="n">
        <v>10.02843</v>
      </c>
      <c r="AI190" t="n">
        <v>10.17096</v>
      </c>
      <c r="AJ190" t="n">
        <v>10.26914</v>
      </c>
      <c r="AK190" t="n">
        <v>10.38535</v>
      </c>
      <c r="AL190" t="n">
        <v>10.47623</v>
      </c>
      <c r="AM190" t="n">
        <v>10.58187</v>
      </c>
      <c r="AN190" t="n">
        <v>10.71743</v>
      </c>
      <c r="AO190" t="n">
        <v>10.87461</v>
      </c>
      <c r="AP190" t="n">
        <v>11.00004</v>
      </c>
      <c r="AQ190" t="n">
        <v>11.08001</v>
      </c>
      <c r="AR190" t="n">
        <v>11.23374</v>
      </c>
      <c r="AS190" t="n">
        <v>11.36919</v>
      </c>
      <c r="AT190" t="n">
        <v>11.55365</v>
      </c>
      <c r="AU190" t="n">
        <v>11.69192</v>
      </c>
      <c r="AV190" t="n">
        <v>11.7794</v>
      </c>
      <c r="AW190" t="n">
        <v>11.88154</v>
      </c>
      <c r="AX190" t="n">
        <v>12.01763</v>
      </c>
      <c r="AY190" t="n">
        <v>12.1244</v>
      </c>
      <c r="AZ190" t="n">
        <v>12.27513</v>
      </c>
      <c r="BA190" t="n">
        <v>12.33684</v>
      </c>
      <c r="BB190" t="n">
        <v>12.42446</v>
      </c>
      <c r="BC190" t="n">
        <v>12.5255</v>
      </c>
      <c r="BD190" t="n">
        <v>12.5825</v>
      </c>
      <c r="BE190" t="n">
        <v>12.69359</v>
      </c>
      <c r="BF190" t="n">
        <v>12.86044</v>
      </c>
      <c r="BG190" t="n">
        <v>13.04449</v>
      </c>
      <c r="BH190" t="n">
        <v>13.21752</v>
      </c>
      <c r="BI190" t="n">
        <v>13.37636</v>
      </c>
      <c r="BJ190" t="n">
        <v>13.46975</v>
      </c>
      <c r="BK190" t="n">
        <v>13.56752</v>
      </c>
      <c r="BL190" t="n">
        <v>13.67138</v>
      </c>
      <c r="BM190" t="n">
        <v>13.75699</v>
      </c>
      <c r="BN190" t="n">
        <v>13.85298</v>
      </c>
      <c r="BO190" t="n">
        <v>13.91934</v>
      </c>
      <c r="BP190" t="n">
        <v>13.99185</v>
      </c>
      <c r="BQ190" t="n">
        <v>14.03576</v>
      </c>
      <c r="BR190" t="n">
        <v>14.14035</v>
      </c>
      <c r="BS190" t="n">
        <v>14.2082</v>
      </c>
      <c r="BT190" t="n">
        <v>14.30519</v>
      </c>
      <c r="BU190" t="n">
        <v>14.407</v>
      </c>
      <c r="BV190" t="n">
        <v>14.4486</v>
      </c>
      <c r="BW190" t="n">
        <v>14.5325</v>
      </c>
      <c r="BX190" t="n">
        <v>14.63838</v>
      </c>
      <c r="BY190" t="n">
        <v>14.682</v>
      </c>
      <c r="BZ190" t="n">
        <v>14.70715</v>
      </c>
      <c r="CA190" t="n">
        <v>14.80412</v>
      </c>
      <c r="CB190" t="n">
        <v>14.84552</v>
      </c>
      <c r="CC190" t="n">
        <v>14.9058</v>
      </c>
      <c r="CD190" t="n">
        <v>14.94792</v>
      </c>
      <c r="CE190" t="n">
        <v>14.99588</v>
      </c>
      <c r="CF190" t="n">
        <v>15.05366</v>
      </c>
      <c r="CG190" t="n">
        <v>15.10901</v>
      </c>
      <c r="CH190" t="n">
        <v>15.19386</v>
      </c>
      <c r="CI190" t="n">
        <v>15.25043</v>
      </c>
      <c r="CJ190" t="n">
        <v>15.30765</v>
      </c>
      <c r="CK190" t="n">
        <v>15.39174</v>
      </c>
      <c r="CL190" t="n">
        <v>15.48731</v>
      </c>
      <c r="CM190" t="n">
        <v>15.50991</v>
      </c>
      <c r="CN190" t="n">
        <v>15.58293</v>
      </c>
      <c r="CO190" t="n">
        <v>15.70526</v>
      </c>
      <c r="CP190" t="n">
        <v>15.818</v>
      </c>
      <c r="CQ190" t="n">
        <v>15.89569</v>
      </c>
      <c r="CR190" t="n">
        <v>15.95382</v>
      </c>
      <c r="CS190" t="n">
        <v>16.01851</v>
      </c>
      <c r="CT190" t="n">
        <v>16.0836</v>
      </c>
      <c r="CU190" t="n">
        <v>16.16945</v>
      </c>
      <c r="CV190" t="n">
        <v>16.24296</v>
      </c>
      <c r="CW190" t="n">
        <v>16.31095</v>
      </c>
      <c r="CX190" t="n">
        <v>16.40903</v>
      </c>
      <c r="CY190" t="n">
        <v>16.48092</v>
      </c>
      <c r="CZ190" t="n">
        <v>16.55481</v>
      </c>
      <c r="DA190" t="n">
        <v>16.60444</v>
      </c>
      <c r="DB190" t="n">
        <v>16.67924</v>
      </c>
      <c r="DC190" t="n">
        <v>16.79201</v>
      </c>
      <c r="DD190" t="n">
        <v>16.88816</v>
      </c>
      <c r="DE190" t="n">
        <v>16.93625</v>
      </c>
      <c r="DF190" t="n">
        <v>16.95359</v>
      </c>
      <c r="DG190" t="n">
        <v>16.99163</v>
      </c>
      <c r="DH190" t="n">
        <v>17.11159</v>
      </c>
      <c r="DI190" t="n">
        <v>17.21145</v>
      </c>
      <c r="DJ190" t="n">
        <v>17.26528</v>
      </c>
      <c r="DK190" t="n">
        <v>17.34134</v>
      </c>
      <c r="DL190" t="n">
        <v>17.41247</v>
      </c>
      <c r="DM190" t="n">
        <v>17.46188</v>
      </c>
      <c r="DN190" t="n">
        <v>17.50135</v>
      </c>
      <c r="DO190" t="n">
        <v>17.55081</v>
      </c>
      <c r="DP190" t="n">
        <v>17.64746</v>
      </c>
      <c r="DQ190" t="n">
        <v>17.74352</v>
      </c>
      <c r="DR190" t="n">
        <v>17.7998</v>
      </c>
      <c r="DS190" t="n">
        <v>17.88326</v>
      </c>
      <c r="DT190" t="n">
        <v>17.92562</v>
      </c>
      <c r="DU190" t="n">
        <v>17.98631</v>
      </c>
      <c r="DV190" t="n">
        <v>18.04624</v>
      </c>
      <c r="DW190" t="n">
        <v>18.0899</v>
      </c>
      <c r="DX190" t="n">
        <v>18.14387</v>
      </c>
      <c r="DY190" t="n">
        <v>18.20776</v>
      </c>
      <c r="DZ190" t="n">
        <v>18.25934</v>
      </c>
      <c r="EA190" t="n">
        <v>18.32245</v>
      </c>
      <c r="EB190" t="n">
        <v>18.37601</v>
      </c>
      <c r="EC190" t="n">
        <v>18.42373</v>
      </c>
      <c r="ED190" t="n">
        <v>18.51203</v>
      </c>
      <c r="EE190" t="n">
        <v>18.57063</v>
      </c>
      <c r="EF190" t="n">
        <v>18.63432</v>
      </c>
      <c r="EG190" t="n">
        <v>18.67054</v>
      </c>
      <c r="EH190" t="n">
        <v>18.71901</v>
      </c>
      <c r="EI190" t="n">
        <v>18.77217</v>
      </c>
      <c r="EJ190" t="n">
        <v>18.79631</v>
      </c>
      <c r="EK190" t="n">
        <v>18.86392</v>
      </c>
      <c r="EL190" t="n">
        <v>18.93474</v>
      </c>
      <c r="EM190" t="n">
        <v>18.96941</v>
      </c>
      <c r="EN190" t="n">
        <v>19.00084</v>
      </c>
      <c r="EO190" t="n">
        <v>19.0465</v>
      </c>
      <c r="EP190" t="n">
        <v>19.10139</v>
      </c>
      <c r="EQ190" t="n">
        <v>19.14406</v>
      </c>
      <c r="ER190" t="n">
        <v>19.20694</v>
      </c>
      <c r="ES190" t="n">
        <v>19.25227</v>
      </c>
      <c r="ET190" t="n">
        <v>19.32149</v>
      </c>
      <c r="EU190" t="n">
        <v>19.39785</v>
      </c>
      <c r="EV190" t="n">
        <v>19.47696</v>
      </c>
      <c r="EW190" t="n">
        <v>19.56871</v>
      </c>
      <c r="EX190" t="n">
        <v>19.65003</v>
      </c>
      <c r="EY190" t="n">
        <v>19.71177</v>
      </c>
      <c r="EZ190" t="n">
        <v>19.77778</v>
      </c>
      <c r="FA190" t="n">
        <v>19.82108</v>
      </c>
      <c r="FB190" t="n">
        <v>19.87294</v>
      </c>
      <c r="FC190" t="n">
        <v>19.93731</v>
      </c>
      <c r="FD190" t="n">
        <v>19.99383</v>
      </c>
      <c r="FE190" t="n">
        <v>20.04742</v>
      </c>
      <c r="FF190" t="n">
        <v>20.04996</v>
      </c>
      <c r="FG190" t="n">
        <v>20.06801</v>
      </c>
      <c r="FH190" t="n">
        <v>20.11437</v>
      </c>
      <c r="FI190" t="n">
        <v>20.18245</v>
      </c>
      <c r="FJ190" t="n">
        <v>20.22979</v>
      </c>
      <c r="FK190" t="n">
        <v>20.29536</v>
      </c>
      <c r="FL190" t="n">
        <v>20.35131</v>
      </c>
      <c r="FM190" t="n">
        <v>20.39225</v>
      </c>
      <c r="FN190" t="n">
        <v>20.42653</v>
      </c>
      <c r="FO190" t="n">
        <v>20.4685</v>
      </c>
      <c r="FP190" t="n">
        <v>20.52214</v>
      </c>
      <c r="FQ190" t="n">
        <v>20.57209</v>
      </c>
      <c r="FR190" t="n">
        <v>20.5934</v>
      </c>
      <c r="FS190" t="n">
        <v>20.63809</v>
      </c>
      <c r="FT190" t="n">
        <v>20.69763</v>
      </c>
      <c r="FU190" t="n">
        <v>20.76126</v>
      </c>
      <c r="FV190" t="n">
        <v>20.83465</v>
      </c>
      <c r="FW190" t="n">
        <v>20.91424</v>
      </c>
      <c r="FX190" t="n">
        <v>20.93549</v>
      </c>
      <c r="FY190" t="n">
        <v>20.99539</v>
      </c>
      <c r="FZ190" t="n">
        <v>21.06852</v>
      </c>
      <c r="GA190" t="n">
        <v>21.12185</v>
      </c>
      <c r="GB190" t="n">
        <v>21.19048</v>
      </c>
      <c r="GC190" t="n">
        <v>21.25584</v>
      </c>
      <c r="GD190" t="n">
        <v>21.29448</v>
      </c>
      <c r="GE190" t="n">
        <v>21.32743</v>
      </c>
      <c r="GF190" t="n">
        <v>21.37295</v>
      </c>
      <c r="GG190" t="n">
        <v>21.41384</v>
      </c>
      <c r="GH190" t="n">
        <v>21.46713</v>
      </c>
      <c r="GI190" t="n">
        <v>21.5177</v>
      </c>
      <c r="GJ190" t="n">
        <v>21.56372</v>
      </c>
      <c r="GK190" t="n">
        <v>21.61937</v>
      </c>
      <c r="GL190" t="n">
        <v>21.68696</v>
      </c>
      <c r="GM190" t="n">
        <v>21.75303</v>
      </c>
      <c r="GN190" t="n">
        <v>21.78189</v>
      </c>
      <c r="GO190" t="n">
        <v>21.81517</v>
      </c>
      <c r="GP190" t="n">
        <v>21.84832</v>
      </c>
      <c r="GQ190" t="n">
        <v>21.92037</v>
      </c>
      <c r="GR190" t="n">
        <v>21.9978</v>
      </c>
      <c r="GS190" t="n">
        <v>22.03428</v>
      </c>
      <c r="GT190" t="n">
        <v>22.10993</v>
      </c>
      <c r="GU190" t="n">
        <v>22.16378</v>
      </c>
      <c r="GV190" t="n">
        <v>22.20003</v>
      </c>
      <c r="GW190" t="n">
        <v>22.22124</v>
      </c>
      <c r="GX190" t="n">
        <v>22.29182</v>
      </c>
      <c r="GY190" t="n">
        <v>22.34344</v>
      </c>
      <c r="GZ190" t="n">
        <v>22.36708</v>
      </c>
      <c r="HA190" t="n">
        <v>22.39162</v>
      </c>
      <c r="HB190" t="n">
        <v>22.42261</v>
      </c>
      <c r="HC190" t="n">
        <v>22.49311</v>
      </c>
      <c r="HD190" t="n">
        <v>22.53668</v>
      </c>
      <c r="HE190" t="n">
        <v>22.58722</v>
      </c>
      <c r="HF190" t="n">
        <v>22.62263</v>
      </c>
      <c r="HG190" t="n">
        <v>22.69821</v>
      </c>
      <c r="HH190" t="n">
        <v>22.74413</v>
      </c>
      <c r="HI190" t="n">
        <v>22.78645</v>
      </c>
      <c r="HJ190" t="n">
        <v>22.84708</v>
      </c>
      <c r="HK190" t="n">
        <v>22.87218</v>
      </c>
      <c r="HL190" t="n">
        <v>22.90739</v>
      </c>
      <c r="HM190" t="n">
        <v>23.00132</v>
      </c>
      <c r="HN190" t="n">
        <v>23.08722</v>
      </c>
      <c r="HO190" t="n">
        <v>23.13385</v>
      </c>
      <c r="HP190" t="n">
        <v>23.15807</v>
      </c>
      <c r="HQ190" t="n">
        <v>23.18216</v>
      </c>
      <c r="HR190" t="n">
        <v>23.23057</v>
      </c>
      <c r="HS190" t="n">
        <v>23.28241</v>
      </c>
      <c r="HT190" t="n">
        <v>23.31614</v>
      </c>
      <c r="HU190" t="n">
        <v>23.34784</v>
      </c>
      <c r="HV190" t="n">
        <v>23.37394</v>
      </c>
      <c r="HW190" t="n">
        <v>23.4035</v>
      </c>
      <c r="HX190" t="n">
        <v>23.43295</v>
      </c>
      <c r="HY190" t="n">
        <v>23.45612</v>
      </c>
      <c r="HZ190" t="n">
        <v>23.48607</v>
      </c>
      <c r="IA190" t="n">
        <v>23.51473</v>
      </c>
      <c r="IB190" t="n">
        <v>23.55972</v>
      </c>
      <c r="IC190" t="n">
        <v>23.62958</v>
      </c>
      <c r="ID190" t="n">
        <v>23.67616</v>
      </c>
      <c r="IE190" t="n">
        <v>23.72799</v>
      </c>
      <c r="IF190" t="n">
        <v>23.76193</v>
      </c>
      <c r="IG190" t="n">
        <v>23.79442</v>
      </c>
      <c r="IH190" t="n">
        <v>23.87183</v>
      </c>
      <c r="II190" t="n">
        <v>23.90477</v>
      </c>
      <c r="IJ190" t="n">
        <v>23.94622</v>
      </c>
      <c r="IK190" t="n">
        <v>23.98731</v>
      </c>
      <c r="IL190" t="n">
        <v>24.02215</v>
      </c>
      <c r="IM190" t="n">
        <v>24.0741</v>
      </c>
      <c r="IN190" t="n">
        <v>24.11432</v>
      </c>
      <c r="IO190" t="n">
        <v>24.14435</v>
      </c>
      <c r="IP190" t="n">
        <v>24.1867</v>
      </c>
      <c r="IQ190" t="n">
        <v>24.23729</v>
      </c>
      <c r="IR190" t="n">
        <v>24.27419</v>
      </c>
      <c r="IS190" t="n">
        <v>24.30772</v>
      </c>
      <c r="IT190" t="n">
        <v>24.36784</v>
      </c>
      <c r="IU190" t="n">
        <v>24.4191</v>
      </c>
      <c r="IV190" t="n">
        <v>24.44015</v>
      </c>
      <c r="IW190" t="n">
        <v>24.45549</v>
      </c>
      <c r="IX190" t="n">
        <v>24.46862</v>
      </c>
      <c r="IY190" t="n">
        <v>24.48565</v>
      </c>
      <c r="IZ190" t="n">
        <v>24.49401</v>
      </c>
      <c r="JA190" t="n">
        <v>24.53535</v>
      </c>
      <c r="JB190" t="n">
        <v>24.5826</v>
      </c>
      <c r="JC190" t="n">
        <v>24.63675</v>
      </c>
      <c r="JD190" t="n">
        <v>24.71728</v>
      </c>
      <c r="JE190" t="n">
        <v>24.78505</v>
      </c>
      <c r="JF190" t="n">
        <v>24.80864</v>
      </c>
      <c r="JG190" t="n">
        <v>24.81751</v>
      </c>
      <c r="JH190" t="n">
        <v>24.8383</v>
      </c>
      <c r="JI190" t="n">
        <v>24.8831</v>
      </c>
      <c r="JJ190" t="n">
        <v>24.92714</v>
      </c>
      <c r="JK190" t="n">
        <v>24.95815</v>
      </c>
      <c r="JL190" t="n">
        <v>24.99166</v>
      </c>
      <c r="JM190" t="n">
        <v>25.05223</v>
      </c>
      <c r="JN190" t="n">
        <v>25.10218</v>
      </c>
      <c r="JO190" t="n">
        <v>25.14351</v>
      </c>
      <c r="JP190" t="n">
        <v>25.18382</v>
      </c>
      <c r="JQ190" t="n">
        <v>25.25166</v>
      </c>
      <c r="JR190" t="n">
        <v>25.31799</v>
      </c>
      <c r="JS190" t="n">
        <v>25.37114</v>
      </c>
      <c r="JT190" t="n">
        <v>25.40221</v>
      </c>
      <c r="JU190" t="n">
        <v>25.42412</v>
      </c>
      <c r="JV190" t="n">
        <v>25.47891</v>
      </c>
      <c r="JW190" t="n">
        <v>25.5298</v>
      </c>
      <c r="JX190" t="n">
        <v>25.55715</v>
      </c>
      <c r="JY190" t="n">
        <v>25.59615</v>
      </c>
      <c r="JZ190" t="n">
        <v>25.64047</v>
      </c>
      <c r="KA190" t="n">
        <v>25.68782</v>
      </c>
      <c r="KB190" t="n">
        <v>25.7051</v>
      </c>
      <c r="KC190" t="n">
        <v>25.72935</v>
      </c>
      <c r="KD190" t="n">
        <v>25.76061</v>
      </c>
      <c r="KE190" t="n">
        <v>25.78538</v>
      </c>
      <c r="KF190" t="n">
        <v>25.81603</v>
      </c>
      <c r="KG190" t="n">
        <v>25.8558</v>
      </c>
      <c r="KH190" t="n">
        <v>25.90298</v>
      </c>
      <c r="KI190" t="n">
        <v>25.94242</v>
      </c>
      <c r="KJ190" t="n">
        <v>25.96483</v>
      </c>
      <c r="KK190" t="n">
        <v>26.00809</v>
      </c>
      <c r="KL190" t="n">
        <v>26.03125</v>
      </c>
      <c r="KM190" t="n">
        <v>26.07358</v>
      </c>
      <c r="KN190" t="n">
        <v>26.12054</v>
      </c>
      <c r="KO190" t="n">
        <v>26.16895</v>
      </c>
      <c r="KP190" t="n">
        <v>26.20164</v>
      </c>
      <c r="KQ190" t="n">
        <v>26.23489</v>
      </c>
      <c r="KR190" t="n">
        <v>26.2851</v>
      </c>
      <c r="KS190" t="n">
        <v>26.30064</v>
      </c>
      <c r="KT190" t="n">
        <v>26.34198</v>
      </c>
      <c r="KU190" t="n">
        <v>26.384</v>
      </c>
      <c r="KV190" t="n">
        <v>26.43277</v>
      </c>
      <c r="KW190" t="n">
        <v>26.46355</v>
      </c>
      <c r="KX190" t="n">
        <v>26.48817</v>
      </c>
      <c r="KY190" t="n">
        <v>26.50274</v>
      </c>
      <c r="KZ190" t="n">
        <v>26.52487</v>
      </c>
      <c r="LA190" t="n">
        <v>26.56405</v>
      </c>
      <c r="LB190" t="n">
        <v>26.60306</v>
      </c>
      <c r="LC190" t="n">
        <v>26.6401</v>
      </c>
      <c r="LD190" t="n">
        <v>26.68769</v>
      </c>
      <c r="LE190" t="n">
        <v>26.72959</v>
      </c>
      <c r="LF190" t="n">
        <v>26.80292</v>
      </c>
      <c r="LG190" t="n">
        <v>26.83795</v>
      </c>
      <c r="LH190" t="n">
        <v>26.88225</v>
      </c>
      <c r="LI190" t="n">
        <v>26.93214</v>
      </c>
      <c r="LJ190" t="n">
        <v>26.95731</v>
      </c>
      <c r="LK190" t="n">
        <v>26.99287</v>
      </c>
      <c r="LL190" t="n">
        <v>27.05744</v>
      </c>
      <c r="LM190" t="n">
        <v>27.13225</v>
      </c>
      <c r="LN190" t="n">
        <v>27.17434</v>
      </c>
      <c r="LO190" t="n">
        <v>27.19995</v>
      </c>
      <c r="LP190" t="n">
        <v>27.23785</v>
      </c>
      <c r="LQ190" t="n">
        <v>27.27421</v>
      </c>
      <c r="LR190" t="n">
        <v>27.30381</v>
      </c>
      <c r="LS190" t="n">
        <v>27.32681</v>
      </c>
      <c r="LT190" t="n">
        <v>27.36802</v>
      </c>
      <c r="LU190" t="n">
        <v>27.39502</v>
      </c>
      <c r="LV190" t="n">
        <v>27.41571</v>
      </c>
      <c r="LW190" t="n">
        <v>27.47422</v>
      </c>
      <c r="LX190" t="n">
        <v>27.52708</v>
      </c>
      <c r="LY190" t="n">
        <v>27.5661</v>
      </c>
      <c r="LZ190" t="n">
        <v>27.60486</v>
      </c>
      <c r="MA190" t="n">
        <v>27.64739</v>
      </c>
      <c r="MB190" t="n">
        <v>27.67978</v>
      </c>
      <c r="MC190" t="n">
        <v>27.7348</v>
      </c>
      <c r="MD190" t="n">
        <v>27.78367</v>
      </c>
      <c r="ME190" t="n">
        <v>27.82917</v>
      </c>
      <c r="MF190" t="n">
        <v>27.86484</v>
      </c>
      <c r="MG190" t="n">
        <v>27.91318</v>
      </c>
      <c r="MH190" t="n">
        <v>27.96341</v>
      </c>
      <c r="MI190" t="n">
        <v>28.00461</v>
      </c>
      <c r="MJ190" t="n">
        <v>28.04148</v>
      </c>
      <c r="MK190" t="n">
        <v>28.11342</v>
      </c>
      <c r="ML190" t="n">
        <v>28.16114</v>
      </c>
      <c r="MM190" t="n">
        <v>28.22618</v>
      </c>
      <c r="MN190" t="n">
        <v>28.27445</v>
      </c>
      <c r="MO190" t="n">
        <v>28.29868</v>
      </c>
      <c r="MP190" t="n">
        <v>28.33114</v>
      </c>
      <c r="MQ190" t="n">
        <v>28.40015</v>
      </c>
      <c r="MR190" t="n">
        <v>28.43406</v>
      </c>
      <c r="MS190" t="n">
        <v>28.48856</v>
      </c>
      <c r="MT190" t="n">
        <v>28.52026</v>
      </c>
      <c r="MU190" t="n">
        <v>28.54327</v>
      </c>
      <c r="MV190" t="n">
        <v>28.57779</v>
      </c>
      <c r="MW190" t="n">
        <v>28.6342</v>
      </c>
      <c r="MX190" t="n">
        <v>28.68944</v>
      </c>
      <c r="MY190" t="n">
        <v>28.73217</v>
      </c>
      <c r="MZ190" t="n">
        <v>28.75592</v>
      </c>
      <c r="NA190" t="n">
        <v>28.79489</v>
      </c>
      <c r="NB190" t="n">
        <v>28.85165</v>
      </c>
      <c r="NC190" t="n">
        <v>28.89211</v>
      </c>
      <c r="ND190" t="n">
        <v>28.9344</v>
      </c>
      <c r="NE190" t="n">
        <v>28.98519</v>
      </c>
      <c r="NF190" t="n">
        <v>29.00754</v>
      </c>
      <c r="NG190" t="n">
        <v>29.04909</v>
      </c>
      <c r="NH190" t="n">
        <v>29.08311</v>
      </c>
      <c r="NI190" t="n">
        <v>29.1196</v>
      </c>
      <c r="NJ190" t="n">
        <v>29.16836</v>
      </c>
      <c r="NK190" t="n">
        <v>29.22363</v>
      </c>
      <c r="NL190" t="n">
        <v>29.29609</v>
      </c>
      <c r="NM190" t="n">
        <v>29.32965</v>
      </c>
      <c r="NN190" t="n">
        <v>29.35955</v>
      </c>
      <c r="NO190" t="n">
        <v>29.37987</v>
      </c>
      <c r="NP190" t="n">
        <v>29.40993</v>
      </c>
      <c r="NQ190" t="n">
        <v>29.45831</v>
      </c>
      <c r="NR190" t="n">
        <v>29.48983</v>
      </c>
      <c r="NS190" t="n">
        <v>29.5341</v>
      </c>
      <c r="NT190" t="n">
        <v>29.55774</v>
      </c>
      <c r="NU190" t="n">
        <v>29.59068</v>
      </c>
      <c r="NV190" t="n">
        <v>29.62673</v>
      </c>
      <c r="NW190" t="n">
        <v>29.68317</v>
      </c>
      <c r="NX190" t="n">
        <v>29.72648</v>
      </c>
      <c r="NY190" t="n">
        <v>29.76809</v>
      </c>
      <c r="NZ190" t="n">
        <v>29.78468</v>
      </c>
      <c r="OA190" t="n">
        <v>29.84483</v>
      </c>
      <c r="OB190" t="n">
        <v>29.90027</v>
      </c>
      <c r="OC190" t="n">
        <v>29.94551</v>
      </c>
      <c r="OD190" t="n">
        <v>29.97641</v>
      </c>
      <c r="OE190" t="n">
        <v>29.99076</v>
      </c>
      <c r="OF190" t="n">
        <v>30.02302</v>
      </c>
      <c r="OG190" t="n">
        <v>30.07048</v>
      </c>
      <c r="OH190" t="n">
        <v>30.12513</v>
      </c>
      <c r="OI190" t="n">
        <v>30.17172</v>
      </c>
      <c r="OJ190" t="n">
        <v>30.21556</v>
      </c>
      <c r="OK190" t="n">
        <v>30.2596</v>
      </c>
      <c r="OL190" t="n">
        <v>30.30024</v>
      </c>
      <c r="OM190" t="n">
        <v>30.34098</v>
      </c>
      <c r="ON190" t="n">
        <v>30.41196</v>
      </c>
      <c r="OO190" t="n">
        <v>30.48664</v>
      </c>
      <c r="OP190" t="n">
        <v>30.54639</v>
      </c>
      <c r="OQ190" t="n">
        <v>30.58139</v>
      </c>
      <c r="OR190" t="n">
        <v>30.637</v>
      </c>
      <c r="OS190" t="n">
        <v>30.69121</v>
      </c>
      <c r="OT190" t="n">
        <v>30.72784</v>
      </c>
      <c r="OU190" t="n">
        <v>30.77065</v>
      </c>
      <c r="OV190" t="n">
        <v>30.81591</v>
      </c>
      <c r="OW190" t="n">
        <v>30.84425</v>
      </c>
      <c r="OX190" t="n">
        <v>30.87469</v>
      </c>
      <c r="OY190" t="n">
        <v>30.92355</v>
      </c>
      <c r="OZ190" t="n">
        <v>30.96558</v>
      </c>
      <c r="PA190" t="n">
        <v>30.99044</v>
      </c>
      <c r="PB190" t="n">
        <v>31.04451</v>
      </c>
      <c r="PC190" t="n">
        <v>31.09118</v>
      </c>
      <c r="PD190" t="n">
        <v>31.14551</v>
      </c>
      <c r="PE190" t="n">
        <v>31.19508</v>
      </c>
      <c r="PF190" t="n">
        <v>31.24593</v>
      </c>
      <c r="PG190" t="n">
        <v>31.27588</v>
      </c>
      <c r="PH190" t="n">
        <v>31.29557</v>
      </c>
      <c r="PI190" t="n">
        <v>31.31886</v>
      </c>
      <c r="PJ190" t="n">
        <v>31.34937</v>
      </c>
      <c r="PK190" t="n">
        <v>31.3952</v>
      </c>
      <c r="PL190" t="n">
        <v>31.43982</v>
      </c>
      <c r="PM190" t="n">
        <v>31.48562</v>
      </c>
      <c r="PN190" t="n">
        <v>31.54225</v>
      </c>
      <c r="PO190" t="n">
        <v>31.60072</v>
      </c>
      <c r="PP190" t="n">
        <v>31.64505</v>
      </c>
      <c r="PQ190" t="n">
        <v>31.7062</v>
      </c>
      <c r="PR190" t="n">
        <v>31.76068</v>
      </c>
      <c r="PS190" t="n">
        <v>31.79765</v>
      </c>
      <c r="PT190" t="n">
        <v>31.85058</v>
      </c>
      <c r="PU190" t="n">
        <v>31.88683</v>
      </c>
      <c r="PV190" t="n">
        <v>31.91616</v>
      </c>
      <c r="PW190" t="n">
        <v>31.9642</v>
      </c>
      <c r="PX190" t="n">
        <v>32.01339</v>
      </c>
      <c r="PY190" t="n">
        <v>32.05792</v>
      </c>
      <c r="PZ190" t="n">
        <v>32.12</v>
      </c>
      <c r="QA190" t="n">
        <v>32.16087</v>
      </c>
      <c r="QB190" t="n">
        <v>32.17534</v>
      </c>
      <c r="QC190" t="n">
        <v>32.21997</v>
      </c>
      <c r="QD190" t="n">
        <v>32.25372</v>
      </c>
      <c r="QE190" t="n">
        <v>32.30998</v>
      </c>
      <c r="QF190" t="n">
        <v>32.35826</v>
      </c>
      <c r="QG190" t="n">
        <v>32.39063</v>
      </c>
      <c r="QH190" t="n">
        <v>32.41012</v>
      </c>
      <c r="QI190" t="n">
        <v>32.43716</v>
      </c>
      <c r="QJ190" t="n">
        <v>32.50455</v>
      </c>
      <c r="QK190" t="n">
        <v>32.56905</v>
      </c>
      <c r="QL190" t="n">
        <v>32.59718</v>
      </c>
      <c r="QM190" t="n">
        <v>32.62143</v>
      </c>
      <c r="QN190" t="n">
        <v>32.68029</v>
      </c>
      <c r="QO190" t="n">
        <v>32.7143</v>
      </c>
      <c r="QP190" t="n">
        <v>32.74956</v>
      </c>
      <c r="QQ190" t="n">
        <v>32.78564</v>
      </c>
      <c r="QR190" t="n">
        <v>32.83272</v>
      </c>
      <c r="QS190" t="n">
        <v>32.86267</v>
      </c>
      <c r="QT190" t="n">
        <v>32.88285</v>
      </c>
      <c r="QU190" t="n">
        <v>32.91678</v>
      </c>
      <c r="QV190" t="n">
        <v>32.97816</v>
      </c>
      <c r="QW190" t="n">
        <v>33.02172</v>
      </c>
      <c r="QX190" t="n">
        <v>33.04848</v>
      </c>
      <c r="QY190" t="n">
        <v>33.09649</v>
      </c>
      <c r="QZ190" t="n">
        <v>33.11639</v>
      </c>
      <c r="RA190" t="n">
        <v>33.14846</v>
      </c>
      <c r="RB190" t="n">
        <v>33.18247</v>
      </c>
      <c r="RC190" t="n">
        <v>33.23412</v>
      </c>
      <c r="RD190" t="n">
        <v>33.25439</v>
      </c>
      <c r="RE190" t="n">
        <v>33.26788</v>
      </c>
      <c r="RF190" t="n">
        <v>33.28883</v>
      </c>
      <c r="RG190" t="n">
        <v>33.31228</v>
      </c>
      <c r="RH190" t="n">
        <v>33.36956</v>
      </c>
      <c r="RI190" t="n">
        <v>33.40029</v>
      </c>
      <c r="RJ190" t="n">
        <v>33.43412</v>
      </c>
      <c r="RK190" t="n">
        <v>33.46233</v>
      </c>
      <c r="RL190" t="n">
        <v>33.4771</v>
      </c>
      <c r="RM190" t="n">
        <v>33.53041</v>
      </c>
      <c r="RN190" t="n">
        <v>33.58644</v>
      </c>
      <c r="RO190" t="n">
        <v>33.64828</v>
      </c>
      <c r="RP190" t="n">
        <v>33.69081</v>
      </c>
      <c r="RQ190" t="n">
        <v>33.71794</v>
      </c>
      <c r="RR190" t="n">
        <v>33.74178</v>
      </c>
      <c r="RS190" t="n">
        <v>33.7611</v>
      </c>
      <c r="RT190" t="n">
        <v>33.78541</v>
      </c>
      <c r="RU190" t="n">
        <v>33.83391</v>
      </c>
      <c r="RV190" t="n">
        <v>33.88906</v>
      </c>
      <c r="RW190" t="n">
        <v>33.95227</v>
      </c>
      <c r="RX190" t="n">
        <v>33.98454</v>
      </c>
      <c r="RY190" t="n">
        <v>34.01077</v>
      </c>
      <c r="RZ190" t="n">
        <v>34.05002</v>
      </c>
      <c r="SA190" t="n">
        <v>34.08611</v>
      </c>
      <c r="SB190" t="n">
        <v>34.13168</v>
      </c>
      <c r="SC190" t="n">
        <v>34.16567</v>
      </c>
      <c r="SD190" t="n">
        <v>34.21739</v>
      </c>
      <c r="SE190" t="n">
        <v>34.24739</v>
      </c>
      <c r="SF190" t="n">
        <v>34.27047</v>
      </c>
      <c r="SG190" t="n">
        <v>34.28931</v>
      </c>
      <c r="SH190" t="n">
        <v>34.32345</v>
      </c>
      <c r="SI190" t="n">
        <v>34.39752</v>
      </c>
      <c r="SJ190" t="n">
        <v>34.46404</v>
      </c>
      <c r="SK190" t="n">
        <v>34.50554</v>
      </c>
      <c r="SL190" t="n">
        <v>34.5289</v>
      </c>
      <c r="SM190" t="n">
        <v>34.55958</v>
      </c>
      <c r="SN190" t="n">
        <v>34.63432</v>
      </c>
      <c r="SO190" t="n">
        <v>34.7022</v>
      </c>
      <c r="SP190" t="n">
        <v>34.75157</v>
      </c>
      <c r="SQ190" t="n">
        <v>34.78704</v>
      </c>
      <c r="SR190" t="n">
        <v>34.82462</v>
      </c>
      <c r="SS190" t="n">
        <v>34.87928</v>
      </c>
      <c r="ST190" t="n">
        <v>34.94458</v>
      </c>
      <c r="SU190" t="n">
        <v>34.97845</v>
      </c>
      <c r="SV190" t="n">
        <v>35.02324</v>
      </c>
      <c r="SW190" t="n">
        <v>35.0666</v>
      </c>
      <c r="SX190" t="n">
        <v>35.11777</v>
      </c>
      <c r="SY190" t="n">
        <v>35.1825</v>
      </c>
      <c r="SZ190" t="n">
        <v>35.22868</v>
      </c>
      <c r="TA190" t="n">
        <v>35.27634</v>
      </c>
      <c r="TB190" t="n">
        <v>35.39196</v>
      </c>
      <c r="TC190" t="n">
        <v>35.45377</v>
      </c>
      <c r="TD190" t="n">
        <v>35.52888</v>
      </c>
      <c r="TE190" t="n">
        <v>35.56244</v>
      </c>
      <c r="TF190" t="n">
        <v>35.59986</v>
      </c>
      <c r="TG190" t="n">
        <v>35.61913</v>
      </c>
      <c r="TH190" t="n">
        <v>35.64365</v>
      </c>
      <c r="TI190" t="n">
        <v>35.6902</v>
      </c>
      <c r="TJ190" t="n">
        <v>35.74865</v>
      </c>
      <c r="TK190" t="n">
        <v>35.80496</v>
      </c>
      <c r="TL190" t="n">
        <v>35.85148</v>
      </c>
      <c r="TM190" t="n">
        <v>35.89837</v>
      </c>
      <c r="TN190" t="n">
        <v>35.95082</v>
      </c>
      <c r="TO190" t="n">
        <v>35.98463</v>
      </c>
      <c r="TP190" t="n">
        <v>36.03392</v>
      </c>
      <c r="TQ190" t="n">
        <v>36.07659</v>
      </c>
      <c r="TR190" t="n">
        <v>36.12517</v>
      </c>
      <c r="TS190" t="n">
        <v>36.15538</v>
      </c>
      <c r="TT190" t="n">
        <v>36.21246</v>
      </c>
      <c r="TU190" t="n">
        <v>36.2328</v>
      </c>
      <c r="TV190" t="n">
        <v>36.27865</v>
      </c>
      <c r="TW190" t="n">
        <v>36.32411</v>
      </c>
      <c r="TX190" t="n">
        <v>36.36304</v>
      </c>
      <c r="TY190" t="n">
        <v>36.40985</v>
      </c>
      <c r="TZ190" t="n">
        <v>36.44028</v>
      </c>
      <c r="UA190" t="n">
        <v>36.47582</v>
      </c>
      <c r="UB190" t="n">
        <v>36.51135</v>
      </c>
      <c r="UC190" t="n">
        <v>36.53453</v>
      </c>
      <c r="UD190" t="n">
        <v>36.57376</v>
      </c>
      <c r="UE190" t="n">
        <v>36.60683</v>
      </c>
      <c r="UF190" t="n">
        <v>36.68602</v>
      </c>
      <c r="UG190" t="n">
        <v>36.76217</v>
      </c>
      <c r="UH190" t="n">
        <v>36.8068</v>
      </c>
      <c r="UI190" t="n">
        <v>36.85491</v>
      </c>
      <c r="UJ190" t="n">
        <v>36.90543</v>
      </c>
      <c r="UK190" t="n">
        <v>36.96069</v>
      </c>
      <c r="UL190" t="n">
        <v>36.99336</v>
      </c>
      <c r="UM190" t="n">
        <v>37.01938</v>
      </c>
      <c r="UN190" t="n">
        <v>37.04884</v>
      </c>
      <c r="UO190" t="n">
        <v>37.11628</v>
      </c>
      <c r="UP190" t="n">
        <v>37.2009</v>
      </c>
      <c r="UQ190" t="n">
        <v>37.26154</v>
      </c>
      <c r="UR190" t="n">
        <v>37.33094</v>
      </c>
      <c r="US190" t="n">
        <v>37.39133</v>
      </c>
      <c r="UT190" t="n">
        <v>37.44512</v>
      </c>
      <c r="UU190" t="n">
        <v>37.4981</v>
      </c>
      <c r="UV190" t="n">
        <v>37.55556</v>
      </c>
      <c r="UW190" t="n">
        <v>37.60485</v>
      </c>
      <c r="UX190" t="n">
        <v>37.63894</v>
      </c>
      <c r="UY190" t="n">
        <v>37.70131</v>
      </c>
      <c r="UZ190" t="n">
        <v>37.73439</v>
      </c>
      <c r="VA190" t="n">
        <v>37.76982</v>
      </c>
      <c r="VB190" t="n">
        <v>37.84013</v>
      </c>
      <c r="VC190" t="n">
        <v>37.86846</v>
      </c>
      <c r="VD190" t="n">
        <v>37.90792</v>
      </c>
      <c r="VE190" t="n">
        <v>37.9534</v>
      </c>
      <c r="VF190" t="n">
        <v>38.00279</v>
      </c>
      <c r="VG190" t="n">
        <v>38.04115</v>
      </c>
      <c r="VH190" t="n">
        <v>38.11435</v>
      </c>
      <c r="VI190" t="n">
        <v>38.14847</v>
      </c>
      <c r="VJ190" t="n">
        <v>38.18185</v>
      </c>
      <c r="VK190" t="n">
        <v>38.21577</v>
      </c>
      <c r="VL190" t="n">
        <v>38.28421</v>
      </c>
      <c r="VM190" t="n">
        <v>38.34155</v>
      </c>
      <c r="VN190" t="n">
        <v>38.368</v>
      </c>
      <c r="VO190" t="n">
        <v>38.39273</v>
      </c>
      <c r="VP190" t="n">
        <v>38.44906</v>
      </c>
      <c r="VQ190" t="n">
        <v>38.50973</v>
      </c>
      <c r="VR190" t="n">
        <v>38.55935</v>
      </c>
      <c r="VS190" t="n">
        <v>38.62894</v>
      </c>
      <c r="VT190" t="n">
        <v>38.65168</v>
      </c>
      <c r="VU190" t="n">
        <v>38.68301</v>
      </c>
      <c r="VV190" t="n">
        <v>38.72456</v>
      </c>
      <c r="VW190" t="n">
        <v>38.74083</v>
      </c>
      <c r="VX190" t="n">
        <v>38.78201</v>
      </c>
      <c r="VY190" t="n">
        <v>38.82978</v>
      </c>
      <c r="VZ190" t="n">
        <v>38.86287</v>
      </c>
      <c r="WA190" t="n">
        <v>38.91325</v>
      </c>
      <c r="WB190" t="n">
        <v>38.95658</v>
      </c>
      <c r="WC190" t="n">
        <v>39.00064</v>
      </c>
      <c r="WD190" t="n">
        <v>39.03189</v>
      </c>
      <c r="WE190" t="n">
        <v>39.07717</v>
      </c>
      <c r="WF190" t="n">
        <v>39.116</v>
      </c>
      <c r="WG190" t="n">
        <v>39.17</v>
      </c>
      <c r="WH190" t="n">
        <v>39.21413</v>
      </c>
      <c r="WI190" t="n">
        <v>39.25134</v>
      </c>
      <c r="WJ190" t="n">
        <v>39.30936</v>
      </c>
      <c r="WK190" t="n">
        <v>39.35783</v>
      </c>
      <c r="WL190" t="n">
        <v>39.38382</v>
      </c>
      <c r="WM190" t="n">
        <v>39.40926</v>
      </c>
      <c r="WN190" t="n">
        <v>39.44581</v>
      </c>
      <c r="WO190" t="n">
        <v>39.50738</v>
      </c>
      <c r="WP190" t="n">
        <v>39.5816</v>
      </c>
      <c r="WQ190" t="n">
        <v>39.63496</v>
      </c>
      <c r="WR190" t="n">
        <v>39.68565</v>
      </c>
      <c r="WS190" t="n">
        <v>39.74346</v>
      </c>
      <c r="WT190" t="n">
        <v>39.80959</v>
      </c>
      <c r="WU190" t="n">
        <v>39.84121</v>
      </c>
      <c r="WV190" t="n">
        <v>39.95823</v>
      </c>
      <c r="WW190" t="n">
        <v>40.04224</v>
      </c>
      <c r="WX190" t="n">
        <v>40.09225</v>
      </c>
      <c r="WY190" t="n">
        <v>40.12421</v>
      </c>
      <c r="WZ190" t="n">
        <v>40.17144</v>
      </c>
      <c r="XA190" t="n">
        <v>40.22145</v>
      </c>
      <c r="XB190" t="n">
        <v>40.27198</v>
      </c>
      <c r="XC190" t="n">
        <v>40.33719</v>
      </c>
      <c r="XD190" t="n">
        <v>40.3757</v>
      </c>
      <c r="XE190" t="n">
        <v>40.41813</v>
      </c>
      <c r="XF190" t="n">
        <v>40.46307</v>
      </c>
      <c r="XG190" t="n">
        <v>40.52721</v>
      </c>
      <c r="XH190" t="n">
        <v>40.58684</v>
      </c>
      <c r="XI190" t="n">
        <v>40.66171</v>
      </c>
      <c r="XJ190" t="n">
        <v>40.72468</v>
      </c>
      <c r="XK190" t="n">
        <v>40.81271</v>
      </c>
      <c r="XL190" t="n">
        <v>40.8891</v>
      </c>
      <c r="XM190" t="n">
        <v>40.95495</v>
      </c>
      <c r="XN190" t="n">
        <v>40.99049</v>
      </c>
      <c r="XO190" t="n">
        <v>41.01848</v>
      </c>
      <c r="XP190" t="n">
        <v>41.06184</v>
      </c>
      <c r="XQ190" t="n">
        <v>41.10873</v>
      </c>
      <c r="XR190" t="n">
        <v>41.1411</v>
      </c>
      <c r="XS190" t="n">
        <v>41.17079</v>
      </c>
      <c r="XT190" t="n">
        <v>41.21355</v>
      </c>
      <c r="XU190" t="n">
        <v>41.27716</v>
      </c>
      <c r="XV190" t="n">
        <v>41.30574</v>
      </c>
      <c r="XW190" t="n">
        <v>41.35707</v>
      </c>
      <c r="XX190" t="n">
        <v>41.4196</v>
      </c>
      <c r="XY190" t="n">
        <v>41.51321</v>
      </c>
      <c r="XZ190" t="n">
        <v>41.57957</v>
      </c>
      <c r="YA190" t="n">
        <v>41.64497</v>
      </c>
      <c r="YB190" t="n">
        <v>41.70847</v>
      </c>
      <c r="YC190" t="n">
        <v>41.80723</v>
      </c>
      <c r="YD190" t="n">
        <v>41.86931</v>
      </c>
      <c r="YE190" t="n">
        <v>41.9715</v>
      </c>
      <c r="YF190" t="n">
        <v>42.05897</v>
      </c>
      <c r="YG190" t="n">
        <v>42.09646</v>
      </c>
      <c r="YH190" t="n">
        <v>42.15321</v>
      </c>
      <c r="YI190" t="n">
        <v>42.19466</v>
      </c>
      <c r="YJ190" t="n">
        <v>42.24531</v>
      </c>
      <c r="YK190" t="n">
        <v>42.31176</v>
      </c>
      <c r="YL190" t="n">
        <v>42.39184</v>
      </c>
      <c r="YM190" t="n">
        <v>42.45411</v>
      </c>
      <c r="YN190" t="n">
        <v>42.55618</v>
      </c>
      <c r="YO190" t="n">
        <v>42.58585</v>
      </c>
      <c r="YP190" t="n">
        <v>42.64738</v>
      </c>
      <c r="YQ190" t="n">
        <v>42.7398</v>
      </c>
      <c r="YR190" t="n">
        <v>42.77822</v>
      </c>
      <c r="YS190" t="n">
        <v>42.8213</v>
      </c>
      <c r="YT190" t="n">
        <v>42.86023</v>
      </c>
      <c r="YU190" t="n">
        <v>42.91089</v>
      </c>
      <c r="YV190" t="n">
        <v>42.97247</v>
      </c>
      <c r="YW190" t="n">
        <v>43.05342</v>
      </c>
      <c r="YX190" t="n">
        <v>43.1748</v>
      </c>
      <c r="YY190" t="n">
        <v>43.22588</v>
      </c>
      <c r="YZ190" t="n">
        <v>43.29169</v>
      </c>
      <c r="ZA190" t="n">
        <v>43.3688</v>
      </c>
      <c r="ZB190" t="n">
        <v>43.38961</v>
      </c>
      <c r="ZC190" t="n">
        <v>43.44722</v>
      </c>
      <c r="ZD190" t="n">
        <v>43.51349</v>
      </c>
      <c r="ZE190" t="n">
        <v>43.55408</v>
      </c>
      <c r="ZF190" t="n">
        <v>43.62307</v>
      </c>
      <c r="ZG190" t="n">
        <v>43.73588</v>
      </c>
      <c r="ZH190" t="n">
        <v>43.81692</v>
      </c>
      <c r="ZI190" t="n">
        <v>43.87138</v>
      </c>
      <c r="ZJ190" t="n">
        <v>43.96193</v>
      </c>
      <c r="ZK190" t="n">
        <v>44.01514</v>
      </c>
      <c r="ZL190" t="n">
        <v>44.0499</v>
      </c>
      <c r="ZM190" t="n">
        <v>44.10213</v>
      </c>
      <c r="ZN190" t="n">
        <v>44.18307</v>
      </c>
      <c r="ZO190" t="n">
        <v>44.28165</v>
      </c>
      <c r="ZP190" t="n">
        <v>44.34709</v>
      </c>
      <c r="ZQ190" t="n">
        <v>44.44804</v>
      </c>
      <c r="ZR190" t="n">
        <v>44.50664</v>
      </c>
      <c r="ZS190" t="n">
        <v>44.60491</v>
      </c>
      <c r="ZT190" t="n">
        <v>44.64192</v>
      </c>
      <c r="ZU190" t="n">
        <v>44.6826</v>
      </c>
      <c r="ZV190" t="n">
        <v>44.75209</v>
      </c>
      <c r="ZW190" t="n">
        <v>44.8042</v>
      </c>
      <c r="ZX190" t="n">
        <v>44.88289</v>
      </c>
      <c r="ZY190" t="n">
        <v>44.93322</v>
      </c>
      <c r="ZZ190" t="n">
        <v>45.01603</v>
      </c>
      <c r="AAA190" t="n">
        <v>45.09057</v>
      </c>
      <c r="AAB190" t="n">
        <v>45.14259</v>
      </c>
      <c r="AAC190" t="n">
        <v>45.20929</v>
      </c>
      <c r="AAD190" t="n">
        <v>45.26251</v>
      </c>
      <c r="AAE190" t="n">
        <v>45.31127</v>
      </c>
      <c r="AAF190" t="n">
        <v>45.38507</v>
      </c>
      <c r="AAG190" t="n">
        <v>45.45939</v>
      </c>
      <c r="AAH190" t="n">
        <v>45.56327</v>
      </c>
      <c r="AAI190" t="n">
        <v>45.66867</v>
      </c>
      <c r="AAJ190" t="n">
        <v>45.75143</v>
      </c>
      <c r="AAK190" t="n">
        <v>45.83516</v>
      </c>
      <c r="AAL190" t="n">
        <v>45.90962</v>
      </c>
      <c r="AAM190" t="n">
        <v>45.96493</v>
      </c>
      <c r="AAN190" t="n">
        <v>46.07459</v>
      </c>
      <c r="AAO190" t="n">
        <v>46.15047</v>
      </c>
      <c r="AAP190" t="n">
        <v>46.2359</v>
      </c>
      <c r="AAQ190" t="n">
        <v>46.34397</v>
      </c>
      <c r="AAR190" t="n">
        <v>46.41128</v>
      </c>
      <c r="AAS190" t="n">
        <v>46.46657</v>
      </c>
      <c r="AAT190" t="n">
        <v>46.51812</v>
      </c>
      <c r="AAU190" t="n">
        <v>46.60814</v>
      </c>
      <c r="AAV190" t="n">
        <v>46.64424</v>
      </c>
      <c r="AAW190" t="n">
        <v>46.71266</v>
      </c>
      <c r="AAX190" t="n">
        <v>46.79604</v>
      </c>
      <c r="AAY190" t="n">
        <v>46.85541</v>
      </c>
      <c r="AAZ190" t="n">
        <v>46.91751</v>
      </c>
      <c r="ABA190" t="n">
        <v>46.94905</v>
      </c>
      <c r="ABB190" t="n">
        <v>47.0084</v>
      </c>
      <c r="ABC190" t="n">
        <v>47.13051</v>
      </c>
      <c r="ABD190" t="n">
        <v>47.23666</v>
      </c>
      <c r="ABE190" t="n">
        <v>47.34612</v>
      </c>
      <c r="ABF190" t="n">
        <v>47.41489</v>
      </c>
      <c r="ABG190" t="n">
        <v>47.5167</v>
      </c>
      <c r="ABH190" t="n">
        <v>47.65261</v>
      </c>
      <c r="ABI190" t="n">
        <v>47.69871</v>
      </c>
      <c r="ABJ190" t="n">
        <v>47.78154</v>
      </c>
      <c r="ABK190" t="n">
        <v>47.88262</v>
      </c>
      <c r="ABL190" t="n">
        <v>47.94258</v>
      </c>
      <c r="ABM190" t="n">
        <v>47.99797</v>
      </c>
      <c r="ABN190" t="n">
        <v>48.08978</v>
      </c>
      <c r="ABO190" t="n">
        <v>48.23775</v>
      </c>
      <c r="ABP190" t="n">
        <v>48.3194</v>
      </c>
      <c r="ABQ190" t="n">
        <v>48.4221</v>
      </c>
      <c r="ABR190" t="n">
        <v>48.54793</v>
      </c>
      <c r="ABS190" t="n">
        <v>48.6801</v>
      </c>
      <c r="ABT190" t="n">
        <v>48.75263</v>
      </c>
      <c r="ABU190" t="n">
        <v>48.8199</v>
      </c>
      <c r="ABV190" t="n">
        <v>48.92157</v>
      </c>
      <c r="ABW190" t="n">
        <v>49.00065</v>
      </c>
      <c r="ABX190" t="n">
        <v>49.10556</v>
      </c>
      <c r="ABY190" t="n">
        <v>49.26499</v>
      </c>
      <c r="ABZ190" t="n">
        <v>49.39327</v>
      </c>
      <c r="ACA190" t="n">
        <v>49.45906</v>
      </c>
      <c r="ACB190" t="n">
        <v>49.51447</v>
      </c>
      <c r="ACC190" t="n">
        <v>49.59129</v>
      </c>
      <c r="ACD190" t="n">
        <v>49.71017</v>
      </c>
      <c r="ACE190" t="n">
        <v>49.81303</v>
      </c>
      <c r="ACF190" t="n">
        <v>49.86472</v>
      </c>
      <c r="ACG190" t="n">
        <v>49.95422</v>
      </c>
      <c r="ACH190" t="n">
        <v>50.03824</v>
      </c>
      <c r="ACI190" t="n">
        <v>50.13603</v>
      </c>
      <c r="ACJ190" t="n">
        <v>50.20633</v>
      </c>
      <c r="ACK190" t="n">
        <v>50.32323</v>
      </c>
      <c r="ACL190" t="n">
        <v>50.4157</v>
      </c>
      <c r="ACM190" t="n">
        <v>50.4987</v>
      </c>
      <c r="ACN190" t="n">
        <v>50.61719</v>
      </c>
      <c r="ACO190" t="n">
        <v>50.69185</v>
      </c>
      <c r="ACP190" t="n">
        <v>50.74922</v>
      </c>
      <c r="ACQ190" t="n">
        <v>50.82557</v>
      </c>
      <c r="ACR190" t="n">
        <v>50.9075</v>
      </c>
      <c r="ACS190" t="n">
        <v>50.9785</v>
      </c>
      <c r="ACT190" t="n">
        <v>51.09082</v>
      </c>
      <c r="ACU190" t="n">
        <v>51.16412</v>
      </c>
      <c r="ACV190" t="n">
        <v>51.27266</v>
      </c>
      <c r="ACW190" t="n">
        <v>51.36491</v>
      </c>
      <c r="ACX190" t="n">
        <v>51.44093</v>
      </c>
      <c r="ACY190" t="n">
        <v>51.54215</v>
      </c>
      <c r="ACZ190" t="n">
        <v>51.65018</v>
      </c>
      <c r="ADA190" t="n">
        <v>51.71362</v>
      </c>
      <c r="ADB190" t="n">
        <v>51.78101</v>
      </c>
      <c r="ADC190" t="n">
        <v>51.90578</v>
      </c>
      <c r="ADD190" t="n">
        <v>51.97722</v>
      </c>
      <c r="ADE190" t="n">
        <v>52.00471</v>
      </c>
      <c r="ADF190" t="n">
        <v>52.07156</v>
      </c>
      <c r="ADG190" t="n">
        <v>52.21196</v>
      </c>
      <c r="ADH190" t="n">
        <v>52.31038</v>
      </c>
      <c r="ADI190" t="n">
        <v>52.4623</v>
      </c>
      <c r="ADJ190" t="n">
        <v>52.6462</v>
      </c>
      <c r="ADK190" t="n">
        <v>52.79833</v>
      </c>
      <c r="ADL190" t="n">
        <v>52.9279</v>
      </c>
      <c r="ADM190" t="n">
        <v>53.07211</v>
      </c>
      <c r="ADN190" t="n">
        <v>53.23722</v>
      </c>
      <c r="ADO190" t="n">
        <v>53.34012</v>
      </c>
      <c r="ADP190" t="n">
        <v>53.39836</v>
      </c>
      <c r="ADQ190" t="n">
        <v>53.54808</v>
      </c>
      <c r="ADR190" t="n">
        <v>53.70994</v>
      </c>
      <c r="ADS190" t="n">
        <v>53.82877</v>
      </c>
      <c r="ADT190" t="n">
        <v>54.04169</v>
      </c>
      <c r="ADU190" t="n">
        <v>54.1758</v>
      </c>
      <c r="ADV190" t="n">
        <v>54.29971</v>
      </c>
      <c r="ADW190" t="n">
        <v>54.37284</v>
      </c>
      <c r="ADX190" t="n">
        <v>54.47567</v>
      </c>
      <c r="ADY190" t="n">
        <v>54.6245</v>
      </c>
      <c r="ADZ190" t="n">
        <v>54.80589</v>
      </c>
      <c r="AEA190" t="n">
        <v>54.94149</v>
      </c>
      <c r="AEB190" t="n">
        <v>55.07827</v>
      </c>
      <c r="AEC190" t="n">
        <v>55.27215</v>
      </c>
      <c r="AED190" t="n">
        <v>55.42907</v>
      </c>
      <c r="AEE190" t="n">
        <v>55.51264</v>
      </c>
      <c r="AEF190" t="n">
        <v>55.6914</v>
      </c>
      <c r="AEG190" t="n">
        <v>55.79317</v>
      </c>
      <c r="AEH190" t="n">
        <v>55.96692</v>
      </c>
      <c r="AEI190" t="n">
        <v>56.15913</v>
      </c>
      <c r="AEJ190" t="n">
        <v>56.28223</v>
      </c>
      <c r="AEK190" t="n">
        <v>56.37696</v>
      </c>
      <c r="AEL190" t="n">
        <v>56.44055</v>
      </c>
      <c r="AEM190" t="n">
        <v>56.48749</v>
      </c>
      <c r="AEN190" t="n">
        <v>56.67039</v>
      </c>
      <c r="AEO190" t="n">
        <v>56.708</v>
      </c>
      <c r="AEP190" t="n">
        <v>56.81776</v>
      </c>
      <c r="AEQ190" t="n">
        <v>56.89251</v>
      </c>
      <c r="AER190" t="n">
        <v>57.01488</v>
      </c>
      <c r="AES190" t="n">
        <v>57.10949</v>
      </c>
      <c r="AET190" t="n">
        <v>57.23531</v>
      </c>
      <c r="AEU190" t="n">
        <v>57.40609</v>
      </c>
      <c r="AEV190" t="n">
        <v>57.59893</v>
      </c>
      <c r="AEW190" t="n">
        <v>57.81445</v>
      </c>
      <c r="AEX190" t="n">
        <v>57.93014</v>
      </c>
      <c r="AEY190" t="n">
        <v>58.12083</v>
      </c>
      <c r="AEZ190" t="n">
        <v>58.28934</v>
      </c>
      <c r="AFA190" t="n">
        <v>58.43824</v>
      </c>
      <c r="AFB190" t="n">
        <v>58.51495</v>
      </c>
      <c r="AFC190" t="n">
        <v>58.64272</v>
      </c>
      <c r="AFD190" t="n">
        <v>58.78481</v>
      </c>
      <c r="AFE190" t="n">
        <v>59.06359</v>
      </c>
      <c r="AFF190" t="n">
        <v>59.2543</v>
      </c>
      <c r="AFG190" t="n">
        <v>59.45339</v>
      </c>
      <c r="AFH190" t="n">
        <v>59.58633</v>
      </c>
      <c r="AFI190" t="n">
        <v>59.71304</v>
      </c>
      <c r="AFJ190" t="n">
        <v>59.90916</v>
      </c>
      <c r="AFK190" t="n">
        <v>60.07741</v>
      </c>
      <c r="AFL190" t="n">
        <v>60.23998</v>
      </c>
      <c r="AFM190" t="n">
        <v>60.45258</v>
      </c>
      <c r="AFN190" t="n">
        <v>60.59771</v>
      </c>
      <c r="AFO190" t="n">
        <v>60.72474</v>
      </c>
      <c r="AFP190" t="n">
        <v>60.84324</v>
      </c>
      <c r="AFQ190" t="n">
        <v>61.00219</v>
      </c>
      <c r="AFR190" t="n">
        <v>61.22473</v>
      </c>
      <c r="AFS190" t="n">
        <v>61.39743</v>
      </c>
      <c r="AFT190" t="n">
        <v>61.59887</v>
      </c>
      <c r="AFU190" t="n">
        <v>61.79898</v>
      </c>
      <c r="AFV190" t="n">
        <v>62.02526</v>
      </c>
      <c r="AFW190" t="n">
        <v>62.23735</v>
      </c>
      <c r="AFX190" t="n">
        <v>62.39833</v>
      </c>
      <c r="AFY190" t="n">
        <v>62.50324</v>
      </c>
      <c r="AFZ190" t="n">
        <v>62.70361</v>
      </c>
      <c r="AGA190" t="n">
        <v>62.78419</v>
      </c>
      <c r="AGB190" t="n">
        <v>62.87262</v>
      </c>
      <c r="AGC190" t="n">
        <v>63.01615</v>
      </c>
      <c r="AGD190" t="n">
        <v>63.18851</v>
      </c>
      <c r="AGE190" t="n">
        <v>63.33764</v>
      </c>
      <c r="AGF190" t="n">
        <v>63.43381</v>
      </c>
      <c r="AGG190" t="n">
        <v>63.63798</v>
      </c>
      <c r="AGH190" t="n">
        <v>63.9449</v>
      </c>
      <c r="AGI190" t="n">
        <v>64.16538</v>
      </c>
      <c r="AGJ190" t="n">
        <v>64.48099999999999</v>
      </c>
      <c r="AGK190" t="n">
        <v>64.71158</v>
      </c>
      <c r="AGL190" t="n">
        <v>64.99635000000001</v>
      </c>
      <c r="AGM190" t="n">
        <v>65.22008</v>
      </c>
      <c r="AGN190" t="n">
        <v>65.38083</v>
      </c>
      <c r="AGO190" t="n">
        <v>65.55476</v>
      </c>
      <c r="AGP190" t="n">
        <v>65.80361000000001</v>
      </c>
      <c r="AGQ190" t="n">
        <v>66.14315000000001</v>
      </c>
      <c r="AGR190" t="n">
        <v>66.39098</v>
      </c>
      <c r="AGS190" t="n">
        <v>66.66634999999999</v>
      </c>
      <c r="AGT190" t="n">
        <v>66.80401999999999</v>
      </c>
      <c r="AGU190" t="n">
        <v>66.97830999999999</v>
      </c>
      <c r="AGV190" t="n">
        <v>67.14067</v>
      </c>
      <c r="AGW190" t="n">
        <v>67.33032</v>
      </c>
      <c r="AGX190" t="n">
        <v>67.63158</v>
      </c>
      <c r="AGY190" t="n">
        <v>67.92934</v>
      </c>
      <c r="AGZ190" t="n">
        <v>68.3532</v>
      </c>
      <c r="AHA190" t="n">
        <v>68.53856</v>
      </c>
      <c r="AHB190" t="n">
        <v>68.77113</v>
      </c>
      <c r="AHC190" t="n">
        <v>69.04591000000001</v>
      </c>
      <c r="AHD190" t="n">
        <v>69.27306</v>
      </c>
      <c r="AHE190" t="n">
        <v>69.50124</v>
      </c>
      <c r="AHF190" t="n">
        <v>69.74805000000001</v>
      </c>
      <c r="AHG190" t="n">
        <v>69.94919</v>
      </c>
      <c r="AHH190" t="n">
        <v>70.14060000000001</v>
      </c>
      <c r="AHI190" t="n">
        <v>70.44525</v>
      </c>
      <c r="AHJ190" t="n">
        <v>70.76485</v>
      </c>
      <c r="AHK190" t="n">
        <v>71.12796</v>
      </c>
      <c r="AHL190" t="n">
        <v>71.37873</v>
      </c>
      <c r="AHM190" t="n">
        <v>71.61623</v>
      </c>
      <c r="AHN190" t="n">
        <v>71.81121</v>
      </c>
      <c r="AHO190" t="n">
        <v>71.94849000000001</v>
      </c>
      <c r="AHP190" t="n">
        <v>72.13575</v>
      </c>
      <c r="AHQ190" t="n">
        <v>72.37414</v>
      </c>
      <c r="AHR190" t="n">
        <v>72.68535</v>
      </c>
      <c r="AHS190" t="n">
        <v>72.81162</v>
      </c>
      <c r="AHT190" t="n">
        <v>72.86915999999999</v>
      </c>
      <c r="AHU190" t="n">
        <v>73.08087</v>
      </c>
      <c r="AHV190" t="n">
        <v>73.26833999999999</v>
      </c>
      <c r="AHW190" t="n">
        <v>73.57863999999999</v>
      </c>
      <c r="AHX190" t="n">
        <v>73.81332999999999</v>
      </c>
      <c r="AHY190" t="n">
        <v>74.04102</v>
      </c>
      <c r="AHZ190" t="n">
        <v>74.53004</v>
      </c>
      <c r="AIA190" t="n">
        <v>74.96172</v>
      </c>
      <c r="AIB190" t="n">
        <v>75.24074</v>
      </c>
      <c r="AIC190" t="n">
        <v>75.59435999999999</v>
      </c>
      <c r="AID190" t="n">
        <v>76.0078</v>
      </c>
      <c r="AIE190" t="n">
        <v>76.30262</v>
      </c>
      <c r="AIF190" t="n">
        <v>76.67151</v>
      </c>
      <c r="AIG190" t="n">
        <v>76.9418</v>
      </c>
      <c r="AIH190" t="n">
        <v>77.2535</v>
      </c>
      <c r="AII190" t="n">
        <v>77.72411</v>
      </c>
      <c r="AIJ190" t="n">
        <v>78.12532</v>
      </c>
      <c r="AIK190" t="n">
        <v>78.31408999999999</v>
      </c>
      <c r="AIL190" t="n">
        <v>78.56708</v>
      </c>
      <c r="AIM190" t="n">
        <v>78.90654000000001</v>
      </c>
      <c r="AIN190" t="n">
        <v>79.32022000000001</v>
      </c>
      <c r="AIO190" t="n">
        <v>79.9027</v>
      </c>
      <c r="AIP190" t="n">
        <v>80.50019</v>
      </c>
      <c r="AIQ190" t="n">
        <v>81.05813999999999</v>
      </c>
      <c r="AIR190" t="n">
        <v>81.45309</v>
      </c>
      <c r="AIS190" t="n">
        <v>81.81973000000001</v>
      </c>
      <c r="AIT190" t="n">
        <v>82.1979</v>
      </c>
      <c r="AIU190" t="n">
        <v>82.60562</v>
      </c>
      <c r="AIV190" t="n">
        <v>83.32025</v>
      </c>
      <c r="AIW190" t="n">
        <v>83.70438</v>
      </c>
      <c r="AIX190" t="n">
        <v>84.15992</v>
      </c>
      <c r="AIY190" t="n">
        <v>84.73757999999999</v>
      </c>
      <c r="AIZ190" t="n">
        <v>85.05844999999999</v>
      </c>
      <c r="AJA190" t="n">
        <v>85.61454000000001</v>
      </c>
      <c r="AJB190" t="n">
        <v>86.11145999999999</v>
      </c>
      <c r="AJC190" t="n">
        <v>86.50962</v>
      </c>
      <c r="AJD190" t="n">
        <v>87.33401000000001</v>
      </c>
      <c r="AJE190" t="n">
        <v>87.82008</v>
      </c>
      <c r="AJF190" t="n">
        <v>88.36819</v>
      </c>
      <c r="AJG190" t="n">
        <v>88.64091000000001</v>
      </c>
      <c r="AJH190" t="n">
        <v>89.07359</v>
      </c>
      <c r="AJI190" t="n">
        <v>90.02467</v>
      </c>
      <c r="AJJ190" t="n">
        <v>90.83497</v>
      </c>
      <c r="AJK190" t="n">
        <v>91.43835</v>
      </c>
      <c r="AJL190" t="n">
        <v>92.08790999999999</v>
      </c>
      <c r="AJM190" t="n">
        <v>92.65136</v>
      </c>
      <c r="AJN190" t="n">
        <v>93.29106</v>
      </c>
      <c r="AJO190" t="n">
        <v>94.1876</v>
      </c>
      <c r="AJP190" t="n">
        <v>94.92223</v>
      </c>
      <c r="AJQ190" t="n">
        <v>95.43951</v>
      </c>
      <c r="AJR190" t="n">
        <v>96.25717</v>
      </c>
      <c r="AJS190" t="n">
        <v>96.48271</v>
      </c>
      <c r="AJT190" t="n">
        <v>97.01524000000001</v>
      </c>
      <c r="AJU190" t="n">
        <v>98.54009000000001</v>
      </c>
      <c r="AJV190" t="n">
        <v>99.46908999999999</v>
      </c>
      <c r="AJW190" t="n">
        <v>100.5582</v>
      </c>
      <c r="AJX190" t="n">
        <v>101.43264</v>
      </c>
      <c r="AJY190" t="n">
        <v>102.12995</v>
      </c>
      <c r="AJZ190" t="n">
        <v>103.03303</v>
      </c>
      <c r="AKA190" t="n">
        <v>103.68479</v>
      </c>
      <c r="AKB190" t="n">
        <v>104.48136</v>
      </c>
      <c r="AKC190" t="n">
        <v>105.50652</v>
      </c>
      <c r="AKD190" t="n">
        <v>106.55411</v>
      </c>
      <c r="AKE190" t="n">
        <v>107.12617</v>
      </c>
      <c r="AKF190" t="n">
        <v>107.62602</v>
      </c>
      <c r="AKG190" t="n">
        <v>107.99895</v>
      </c>
      <c r="AKH190" t="n">
        <v>109.13784</v>
      </c>
      <c r="AKI190" t="n">
        <v>110.18729</v>
      </c>
      <c r="AKJ190" t="n">
        <v>111.07876</v>
      </c>
      <c r="AKK190" t="n">
        <v>112.10408</v>
      </c>
      <c r="AKL190" t="n">
        <v>113.26152</v>
      </c>
      <c r="AKM190" t="n">
        <v>114.38374</v>
      </c>
      <c r="AKN190" t="n">
        <v>115.70776</v>
      </c>
      <c r="AKO190" t="n">
        <v>117.59502</v>
      </c>
      <c r="AKP190" t="n">
        <v>119.56804</v>
      </c>
      <c r="AKQ190" t="n">
        <v>121.97573</v>
      </c>
      <c r="AKR190" t="n">
        <v>124.69317</v>
      </c>
      <c r="AKS190" t="n">
        <v>126.93372</v>
      </c>
      <c r="AKT190" t="n">
        <v>129.00926</v>
      </c>
      <c r="AKU190" t="n">
        <v>130.71948</v>
      </c>
      <c r="AKV190" t="n">
        <v>132.89075</v>
      </c>
      <c r="AKW190" t="n">
        <v>134.39644</v>
      </c>
      <c r="AKX190" t="n">
        <v>137.15416</v>
      </c>
      <c r="AKY190" t="n">
        <v>139.98308</v>
      </c>
      <c r="AKZ190" t="n">
        <v>142.50638</v>
      </c>
      <c r="ALA190" t="n">
        <v>146.84061</v>
      </c>
      <c r="ALB190" t="n">
        <v>151.76486</v>
      </c>
      <c r="ALC190" t="n">
        <v>156.64415</v>
      </c>
      <c r="ALD190" t="n">
        <v>160.3447</v>
      </c>
      <c r="ALE190" t="n">
        <v>163.87863</v>
      </c>
      <c r="ALF190" t="n">
        <v>167.69356</v>
      </c>
      <c r="ALG190" t="n">
        <v>170.21471</v>
      </c>
      <c r="ALH190" t="n">
        <v>176.63438</v>
      </c>
      <c r="ALI190" t="n">
        <v>186.00412</v>
      </c>
      <c r="ALJ190" t="n">
        <v>199.02298</v>
      </c>
      <c r="ALK190" t="n">
        <v>210.97429</v>
      </c>
      <c r="ALL190" t="n">
        <v>230.67627</v>
      </c>
      <c r="ALM190" t="n">
        <v>253.66771</v>
      </c>
      <c r="ALN190" t="n">
        <v>311.25427</v>
      </c>
      <c r="ALO190" t="n">
        <v>505.64011</v>
      </c>
    </row>
    <row r="191">
      <c r="A191" t="inlineStr">
        <is>
          <t>San Marino</t>
        </is>
      </c>
      <c r="B191" t="inlineStr">
        <is>
          <t>SMR</t>
        </is>
      </c>
      <c r="C191" s="13">
        <f>AVERAGE(SI191,SJ191)</f>
        <v/>
      </c>
      <c r="D191" t="n">
        <v>6.9827</v>
      </c>
      <c r="E191" t="n">
        <v>10.42029</v>
      </c>
      <c r="F191" t="n">
        <v>12.30788</v>
      </c>
      <c r="G191" t="n">
        <v>13.72171</v>
      </c>
      <c r="H191" t="n">
        <v>14.8803</v>
      </c>
      <c r="I191" t="n">
        <v>15.87494</v>
      </c>
      <c r="J191" t="n">
        <v>16.75376</v>
      </c>
      <c r="K191" t="n">
        <v>17.54563</v>
      </c>
      <c r="L191" t="n">
        <v>18.2694</v>
      </c>
      <c r="M191" t="n">
        <v>18.93816</v>
      </c>
      <c r="N191" t="n">
        <v>19.56138</v>
      </c>
      <c r="O191" t="n">
        <v>20.14618</v>
      </c>
      <c r="P191" t="n">
        <v>20.69805</v>
      </c>
      <c r="Q191" t="n">
        <v>21.22134</v>
      </c>
      <c r="R191" t="n">
        <v>21.71955</v>
      </c>
      <c r="S191" t="n">
        <v>22.19553</v>
      </c>
      <c r="T191" t="n">
        <v>22.65167</v>
      </c>
      <c r="U191" t="n">
        <v>23.08996</v>
      </c>
      <c r="V191" t="n">
        <v>23.51209</v>
      </c>
      <c r="W191" t="n">
        <v>23.91953</v>
      </c>
      <c r="X191" t="n">
        <v>24.31351</v>
      </c>
      <c r="Y191" t="n">
        <v>24.69516</v>
      </c>
      <c r="Z191" t="n">
        <v>25.06541</v>
      </c>
      <c r="AA191" t="n">
        <v>25.42512</v>
      </c>
      <c r="AB191" t="n">
        <v>25.77503</v>
      </c>
      <c r="AC191" t="n">
        <v>26.11583</v>
      </c>
      <c r="AD191" t="n">
        <v>26.4481</v>
      </c>
      <c r="AE191" t="n">
        <v>26.77239</v>
      </c>
      <c r="AF191" t="n">
        <v>27.08919</v>
      </c>
      <c r="AG191" t="n">
        <v>27.39894</v>
      </c>
      <c r="AH191" t="n">
        <v>27.70204</v>
      </c>
      <c r="AI191" t="n">
        <v>27.99885</v>
      </c>
      <c r="AJ191" t="n">
        <v>28.28973</v>
      </c>
      <c r="AK191" t="n">
        <v>28.57497</v>
      </c>
      <c r="AL191" t="n">
        <v>28.85486</v>
      </c>
      <c r="AM191" t="n">
        <v>29.12966</v>
      </c>
      <c r="AN191" t="n">
        <v>29.39962</v>
      </c>
      <c r="AO191" t="n">
        <v>29.66495</v>
      </c>
      <c r="AP191" t="n">
        <v>29.92588</v>
      </c>
      <c r="AQ191" t="n">
        <v>30.18259</v>
      </c>
      <c r="AR191" t="n">
        <v>30.43526</v>
      </c>
      <c r="AS191" t="n">
        <v>30.68407</v>
      </c>
      <c r="AT191" t="n">
        <v>30.92917</v>
      </c>
      <c r="AU191" t="n">
        <v>31.17072</v>
      </c>
      <c r="AV191" t="n">
        <v>31.40885</v>
      </c>
      <c r="AW191" t="n">
        <v>31.64369</v>
      </c>
      <c r="AX191" t="n">
        <v>31.87536</v>
      </c>
      <c r="AY191" t="n">
        <v>32.10399</v>
      </c>
      <c r="AZ191" t="n">
        <v>32.32968</v>
      </c>
      <c r="BA191" t="n">
        <v>32.55254</v>
      </c>
      <c r="BB191" t="n">
        <v>32.77267</v>
      </c>
      <c r="BC191" t="n">
        <v>32.99015</v>
      </c>
      <c r="BD191" t="n">
        <v>33.20507</v>
      </c>
      <c r="BE191" t="n">
        <v>33.41753</v>
      </c>
      <c r="BF191" t="n">
        <v>33.6276</v>
      </c>
      <c r="BG191" t="n">
        <v>33.83535</v>
      </c>
      <c r="BH191" t="n">
        <v>34.04086</v>
      </c>
      <c r="BI191" t="n">
        <v>34.2442</v>
      </c>
      <c r="BJ191" t="n">
        <v>34.44543</v>
      </c>
      <c r="BK191" t="n">
        <v>34.64461</v>
      </c>
      <c r="BL191" t="n">
        <v>34.8418</v>
      </c>
      <c r="BM191" t="n">
        <v>35.03706</v>
      </c>
      <c r="BN191" t="n">
        <v>35.23045</v>
      </c>
      <c r="BO191" t="n">
        <v>35.42202</v>
      </c>
      <c r="BP191" t="n">
        <v>35.61181</v>
      </c>
      <c r="BQ191" t="n">
        <v>35.79988</v>
      </c>
      <c r="BR191" t="n">
        <v>35.98627</v>
      </c>
      <c r="BS191" t="n">
        <v>36.17102</v>
      </c>
      <c r="BT191" t="n">
        <v>36.35419</v>
      </c>
      <c r="BU191" t="n">
        <v>36.53579</v>
      </c>
      <c r="BV191" t="n">
        <v>36.71589</v>
      </c>
      <c r="BW191" t="n">
        <v>36.89451</v>
      </c>
      <c r="BX191" t="n">
        <v>37.0717</v>
      </c>
      <c r="BY191" t="n">
        <v>37.24747</v>
      </c>
      <c r="BZ191" t="n">
        <v>37.42188</v>
      </c>
      <c r="CA191" t="n">
        <v>37.59495</v>
      </c>
      <c r="CB191" t="n">
        <v>37.76672</v>
      </c>
      <c r="CC191" t="n">
        <v>37.93721</v>
      </c>
      <c r="CD191" t="n">
        <v>38.10645</v>
      </c>
      <c r="CE191" t="n">
        <v>38.27447</v>
      </c>
      <c r="CF191" t="n">
        <v>38.4413</v>
      </c>
      <c r="CG191" t="n">
        <v>38.60696</v>
      </c>
      <c r="CH191" t="n">
        <v>38.77148</v>
      </c>
      <c r="CI191" t="n">
        <v>38.93489</v>
      </c>
      <c r="CJ191" t="n">
        <v>39.09721</v>
      </c>
      <c r="CK191" t="n">
        <v>39.25846</v>
      </c>
      <c r="CL191" t="n">
        <v>39.41866</v>
      </c>
      <c r="CM191" t="n">
        <v>39.57784</v>
      </c>
      <c r="CN191" t="n">
        <v>39.73602</v>
      </c>
      <c r="CO191" t="n">
        <v>39.8932</v>
      </c>
      <c r="CP191" t="n">
        <v>40.04943</v>
      </c>
      <c r="CQ191" t="n">
        <v>40.20472</v>
      </c>
      <c r="CR191" t="n">
        <v>40.35908</v>
      </c>
      <c r="CS191" t="n">
        <v>40.51253</v>
      </c>
      <c r="CT191" t="n">
        <v>40.66509</v>
      </c>
      <c r="CU191" t="n">
        <v>40.81678</v>
      </c>
      <c r="CV191" t="n">
        <v>40.96761</v>
      </c>
      <c r="CW191" t="n">
        <v>41.1176</v>
      </c>
      <c r="CX191" t="n">
        <v>41.26677</v>
      </c>
      <c r="CY191" t="n">
        <v>41.41513</v>
      </c>
      <c r="CZ191" t="n">
        <v>41.56269</v>
      </c>
      <c r="DA191" t="n">
        <v>41.70948</v>
      </c>
      <c r="DB191" t="n">
        <v>41.8555</v>
      </c>
      <c r="DC191" t="n">
        <v>42.00077</v>
      </c>
      <c r="DD191" t="n">
        <v>42.14529</v>
      </c>
      <c r="DE191" t="n">
        <v>42.2891</v>
      </c>
      <c r="DF191" t="n">
        <v>42.43219</v>
      </c>
      <c r="DG191" t="n">
        <v>42.57458</v>
      </c>
      <c r="DH191" t="n">
        <v>42.71628</v>
      </c>
      <c r="DI191" t="n">
        <v>42.85731</v>
      </c>
      <c r="DJ191" t="n">
        <v>42.99767</v>
      </c>
      <c r="DK191" t="n">
        <v>43.13737</v>
      </c>
      <c r="DL191" t="n">
        <v>43.27644</v>
      </c>
      <c r="DM191" t="n">
        <v>43.41487</v>
      </c>
      <c r="DN191" t="n">
        <v>43.55268</v>
      </c>
      <c r="DO191" t="n">
        <v>43.68988</v>
      </c>
      <c r="DP191" t="n">
        <v>43.82648</v>
      </c>
      <c r="DQ191" t="n">
        <v>43.96248</v>
      </c>
      <c r="DR191" t="n">
        <v>44.0979</v>
      </c>
      <c r="DS191" t="n">
        <v>44.23275</v>
      </c>
      <c r="DT191" t="n">
        <v>44.36704</v>
      </c>
      <c r="DU191" t="n">
        <v>44.50077</v>
      </c>
      <c r="DV191" t="n">
        <v>44.63396</v>
      </c>
      <c r="DW191" t="n">
        <v>44.7666</v>
      </c>
      <c r="DX191" t="n">
        <v>44.89872</v>
      </c>
      <c r="DY191" t="n">
        <v>45.03032</v>
      </c>
      <c r="DZ191" t="n">
        <v>45.1614</v>
      </c>
      <c r="EA191" t="n">
        <v>45.29198</v>
      </c>
      <c r="EB191" t="n">
        <v>45.42205</v>
      </c>
      <c r="EC191" t="n">
        <v>45.55164</v>
      </c>
      <c r="ED191" t="n">
        <v>45.68075</v>
      </c>
      <c r="EE191" t="n">
        <v>45.80938</v>
      </c>
      <c r="EF191" t="n">
        <v>45.93755</v>
      </c>
      <c r="EG191" t="n">
        <v>46.06524</v>
      </c>
      <c r="EH191" t="n">
        <v>46.19249</v>
      </c>
      <c r="EI191" t="n">
        <v>46.31929</v>
      </c>
      <c r="EJ191" t="n">
        <v>46.44564</v>
      </c>
      <c r="EK191" t="n">
        <v>46.57156</v>
      </c>
      <c r="EL191" t="n">
        <v>46.69705</v>
      </c>
      <c r="EM191" t="n">
        <v>46.82212</v>
      </c>
      <c r="EN191" t="n">
        <v>46.94677</v>
      </c>
      <c r="EO191" t="n">
        <v>47.07101</v>
      </c>
      <c r="EP191" t="n">
        <v>47.19484</v>
      </c>
      <c r="EQ191" t="n">
        <v>47.31828</v>
      </c>
      <c r="ER191" t="n">
        <v>47.44131</v>
      </c>
      <c r="ES191" t="n">
        <v>47.56397</v>
      </c>
      <c r="ET191" t="n">
        <v>47.68624</v>
      </c>
      <c r="EU191" t="n">
        <v>47.80813</v>
      </c>
      <c r="EV191" t="n">
        <v>47.92965</v>
      </c>
      <c r="EW191" t="n">
        <v>48.0508</v>
      </c>
      <c r="EX191" t="n">
        <v>48.17159</v>
      </c>
      <c r="EY191" t="n">
        <v>48.29202</v>
      </c>
      <c r="EZ191" t="n">
        <v>48.41209</v>
      </c>
      <c r="FA191" t="n">
        <v>48.53183</v>
      </c>
      <c r="FB191" t="n">
        <v>48.65121</v>
      </c>
      <c r="FC191" t="n">
        <v>48.77026</v>
      </c>
      <c r="FD191" t="n">
        <v>48.88898</v>
      </c>
      <c r="FE191" t="n">
        <v>49.00737</v>
      </c>
      <c r="FF191" t="n">
        <v>49.12543</v>
      </c>
      <c r="FG191" t="n">
        <v>49.24316</v>
      </c>
      <c r="FH191" t="n">
        <v>49.36059</v>
      </c>
      <c r="FI191" t="n">
        <v>49.4777</v>
      </c>
      <c r="FJ191" t="n">
        <v>49.5945</v>
      </c>
      <c r="FK191" t="n">
        <v>49.711</v>
      </c>
      <c r="FL191" t="n">
        <v>49.8272</v>
      </c>
      <c r="FM191" t="n">
        <v>49.9431</v>
      </c>
      <c r="FN191" t="n">
        <v>50.05871</v>
      </c>
      <c r="FO191" t="n">
        <v>50.17403</v>
      </c>
      <c r="FP191" t="n">
        <v>50.28907</v>
      </c>
      <c r="FQ191" t="n">
        <v>50.40382</v>
      </c>
      <c r="FR191" t="n">
        <v>50.5183</v>
      </c>
      <c r="FS191" t="n">
        <v>50.6325</v>
      </c>
      <c r="FT191" t="n">
        <v>50.74644</v>
      </c>
      <c r="FU191" t="n">
        <v>50.8601</v>
      </c>
      <c r="FV191" t="n">
        <v>50.9735</v>
      </c>
      <c r="FW191" t="n">
        <v>51.08665</v>
      </c>
      <c r="FX191" t="n">
        <v>51.19953</v>
      </c>
      <c r="FY191" t="n">
        <v>51.31216</v>
      </c>
      <c r="FZ191" t="n">
        <v>51.42455</v>
      </c>
      <c r="GA191" t="n">
        <v>51.53668</v>
      </c>
      <c r="GB191" t="n">
        <v>51.64857</v>
      </c>
      <c r="GC191" t="n">
        <v>51.76022</v>
      </c>
      <c r="GD191" t="n">
        <v>51.87163</v>
      </c>
      <c r="GE191" t="n">
        <v>51.9828</v>
      </c>
      <c r="GF191" t="n">
        <v>52.09375</v>
      </c>
      <c r="GG191" t="n">
        <v>52.20446</v>
      </c>
      <c r="GH191" t="n">
        <v>52.31495</v>
      </c>
      <c r="GI191" t="n">
        <v>52.42522</v>
      </c>
      <c r="GJ191" t="n">
        <v>52.53526</v>
      </c>
      <c r="GK191" t="n">
        <v>52.64509</v>
      </c>
      <c r="GL191" t="n">
        <v>52.7547</v>
      </c>
      <c r="GM191" t="n">
        <v>52.86411</v>
      </c>
      <c r="GN191" t="n">
        <v>52.9733</v>
      </c>
      <c r="GO191" t="n">
        <v>53.08228</v>
      </c>
      <c r="GP191" t="n">
        <v>53.19106</v>
      </c>
      <c r="GQ191" t="n">
        <v>53.29964</v>
      </c>
      <c r="GR191" t="n">
        <v>53.40802</v>
      </c>
      <c r="GS191" t="n">
        <v>53.5162</v>
      </c>
      <c r="GT191" t="n">
        <v>53.62418</v>
      </c>
      <c r="GU191" t="n">
        <v>53.73198</v>
      </c>
      <c r="GV191" t="n">
        <v>53.83958</v>
      </c>
      <c r="GW191" t="n">
        <v>53.94701</v>
      </c>
      <c r="GX191" t="n">
        <v>54.05424</v>
      </c>
      <c r="GY191" t="n">
        <v>54.16129</v>
      </c>
      <c r="GZ191" t="n">
        <v>54.26816</v>
      </c>
      <c r="HA191" t="n">
        <v>54.37486</v>
      </c>
      <c r="HB191" t="n">
        <v>54.48138</v>
      </c>
      <c r="HC191" t="n">
        <v>54.58772</v>
      </c>
      <c r="HD191" t="n">
        <v>54.69389</v>
      </c>
      <c r="HE191" t="n">
        <v>54.7999</v>
      </c>
      <c r="HF191" t="n">
        <v>54.90574</v>
      </c>
      <c r="HG191" t="n">
        <v>55.01141</v>
      </c>
      <c r="HH191" t="n">
        <v>55.11692</v>
      </c>
      <c r="HI191" t="n">
        <v>55.22227</v>
      </c>
      <c r="HJ191" t="n">
        <v>55.32747</v>
      </c>
      <c r="HK191" t="n">
        <v>55.4325</v>
      </c>
      <c r="HL191" t="n">
        <v>55.53738</v>
      </c>
      <c r="HM191" t="n">
        <v>55.64211</v>
      </c>
      <c r="HN191" t="n">
        <v>55.74669</v>
      </c>
      <c r="HO191" t="n">
        <v>55.85111</v>
      </c>
      <c r="HP191" t="n">
        <v>55.95539</v>
      </c>
      <c r="HQ191" t="n">
        <v>56.05953</v>
      </c>
      <c r="HR191" t="n">
        <v>56.16352</v>
      </c>
      <c r="HS191" t="n">
        <v>56.26738</v>
      </c>
      <c r="HT191" t="n">
        <v>56.37109</v>
      </c>
      <c r="HU191" t="n">
        <v>56.47467</v>
      </c>
      <c r="HV191" t="n">
        <v>56.57811</v>
      </c>
      <c r="HW191" t="n">
        <v>56.68142</v>
      </c>
      <c r="HX191" t="n">
        <v>56.78459</v>
      </c>
      <c r="HY191" t="n">
        <v>56.88763</v>
      </c>
      <c r="HZ191" t="n">
        <v>56.99055</v>
      </c>
      <c r="IA191" t="n">
        <v>57.09334</v>
      </c>
      <c r="IB191" t="n">
        <v>57.196</v>
      </c>
      <c r="IC191" t="n">
        <v>57.29854</v>
      </c>
      <c r="ID191" t="n">
        <v>57.40096</v>
      </c>
      <c r="IE191" t="n">
        <v>57.50326</v>
      </c>
      <c r="IF191" t="n">
        <v>57.60544</v>
      </c>
      <c r="IG191" t="n">
        <v>57.7075</v>
      </c>
      <c r="IH191" t="n">
        <v>57.80944</v>
      </c>
      <c r="II191" t="n">
        <v>57.91128</v>
      </c>
      <c r="IJ191" t="n">
        <v>58.013</v>
      </c>
      <c r="IK191" t="n">
        <v>58.11461</v>
      </c>
      <c r="IL191" t="n">
        <v>58.21611</v>
      </c>
      <c r="IM191" t="n">
        <v>58.3175</v>
      </c>
      <c r="IN191" t="n">
        <v>58.41879</v>
      </c>
      <c r="IO191" t="n">
        <v>58.51997</v>
      </c>
      <c r="IP191" t="n">
        <v>58.62105</v>
      </c>
      <c r="IQ191" t="n">
        <v>58.72203</v>
      </c>
      <c r="IR191" t="n">
        <v>58.82291</v>
      </c>
      <c r="IS191" t="n">
        <v>58.92368</v>
      </c>
      <c r="IT191" t="n">
        <v>59.02436</v>
      </c>
      <c r="IU191" t="n">
        <v>59.12495</v>
      </c>
      <c r="IV191" t="n">
        <v>59.22544</v>
      </c>
      <c r="IW191" t="n">
        <v>59.32584</v>
      </c>
      <c r="IX191" t="n">
        <v>59.42615</v>
      </c>
      <c r="IY191" t="n">
        <v>59.52636</v>
      </c>
      <c r="IZ191" t="n">
        <v>59.62649</v>
      </c>
      <c r="JA191" t="n">
        <v>59.72653</v>
      </c>
      <c r="JB191" t="n">
        <v>59.82648</v>
      </c>
      <c r="JC191" t="n">
        <v>59.92635</v>
      </c>
      <c r="JD191" t="n">
        <v>60.02613</v>
      </c>
      <c r="JE191" t="n">
        <v>60.12584</v>
      </c>
      <c r="JF191" t="n">
        <v>60.22546</v>
      </c>
      <c r="JG191" t="n">
        <v>60.325</v>
      </c>
      <c r="JH191" t="n">
        <v>60.42446</v>
      </c>
      <c r="JI191" t="n">
        <v>60.52385</v>
      </c>
      <c r="JJ191" t="n">
        <v>60.62316</v>
      </c>
      <c r="JK191" t="n">
        <v>60.72239</v>
      </c>
      <c r="JL191" t="n">
        <v>60.82156</v>
      </c>
      <c r="JM191" t="n">
        <v>60.92065</v>
      </c>
      <c r="JN191" t="n">
        <v>61.01966</v>
      </c>
      <c r="JO191" t="n">
        <v>61.11861</v>
      </c>
      <c r="JP191" t="n">
        <v>61.21749</v>
      </c>
      <c r="JQ191" t="n">
        <v>61.31631</v>
      </c>
      <c r="JR191" t="n">
        <v>61.41506</v>
      </c>
      <c r="JS191" t="n">
        <v>61.51374</v>
      </c>
      <c r="JT191" t="n">
        <v>61.61236</v>
      </c>
      <c r="JU191" t="n">
        <v>61.71092</v>
      </c>
      <c r="JV191" t="n">
        <v>61.80941</v>
      </c>
      <c r="JW191" t="n">
        <v>61.90785</v>
      </c>
      <c r="JX191" t="n">
        <v>62.00622</v>
      </c>
      <c r="JY191" t="n">
        <v>62.10454</v>
      </c>
      <c r="JZ191" t="n">
        <v>62.2028</v>
      </c>
      <c r="KA191" t="n">
        <v>62.30101</v>
      </c>
      <c r="KB191" t="n">
        <v>62.39916</v>
      </c>
      <c r="KC191" t="n">
        <v>62.49726</v>
      </c>
      <c r="KD191" t="n">
        <v>62.5953</v>
      </c>
      <c r="KE191" t="n">
        <v>62.69329</v>
      </c>
      <c r="KF191" t="n">
        <v>62.79124</v>
      </c>
      <c r="KG191" t="n">
        <v>62.88913</v>
      </c>
      <c r="KH191" t="n">
        <v>62.98698</v>
      </c>
      <c r="KI191" t="n">
        <v>63.08478</v>
      </c>
      <c r="KJ191" t="n">
        <v>63.18253</v>
      </c>
      <c r="KK191" t="n">
        <v>63.28024</v>
      </c>
      <c r="KL191" t="n">
        <v>63.37791</v>
      </c>
      <c r="KM191" t="n">
        <v>63.47553</v>
      </c>
      <c r="KN191" t="n">
        <v>63.57311</v>
      </c>
      <c r="KO191" t="n">
        <v>63.67065</v>
      </c>
      <c r="KP191" t="n">
        <v>63.76815</v>
      </c>
      <c r="KQ191" t="n">
        <v>63.86562</v>
      </c>
      <c r="KR191" t="n">
        <v>63.96304</v>
      </c>
      <c r="KS191" t="n">
        <v>64.06041999999999</v>
      </c>
      <c r="KT191" t="n">
        <v>64.15778</v>
      </c>
      <c r="KU191" t="n">
        <v>64.2551</v>
      </c>
      <c r="KV191" t="n">
        <v>64.35238</v>
      </c>
      <c r="KW191" t="n">
        <v>64.44963</v>
      </c>
      <c r="KX191" t="n">
        <v>64.54685000000001</v>
      </c>
      <c r="KY191" t="n">
        <v>64.64404</v>
      </c>
      <c r="KZ191" t="n">
        <v>64.74120000000001</v>
      </c>
      <c r="LA191" t="n">
        <v>64.83833</v>
      </c>
      <c r="LB191" t="n">
        <v>64.93543</v>
      </c>
      <c r="LC191" t="n">
        <v>65.03252000000001</v>
      </c>
      <c r="LD191" t="n">
        <v>65.12956</v>
      </c>
      <c r="LE191" t="n">
        <v>65.22659</v>
      </c>
      <c r="LF191" t="n">
        <v>65.32359</v>
      </c>
      <c r="LG191" t="n">
        <v>65.42057</v>
      </c>
      <c r="LH191" t="n">
        <v>65.51752999999999</v>
      </c>
      <c r="LI191" t="n">
        <v>65.61445999999999</v>
      </c>
      <c r="LJ191" t="n">
        <v>65.71138000000001</v>
      </c>
      <c r="LK191" t="n">
        <v>65.80828</v>
      </c>
      <c r="LL191" t="n">
        <v>65.90516</v>
      </c>
      <c r="LM191" t="n">
        <v>66.00202</v>
      </c>
      <c r="LN191" t="n">
        <v>66.09887000000001</v>
      </c>
      <c r="LO191" t="n">
        <v>66.19569</v>
      </c>
      <c r="LP191" t="n">
        <v>66.29250999999999</v>
      </c>
      <c r="LQ191" t="n">
        <v>66.38930999999999</v>
      </c>
      <c r="LR191" t="n">
        <v>66.48609999999999</v>
      </c>
      <c r="LS191" t="n">
        <v>66.58288</v>
      </c>
      <c r="LT191" t="n">
        <v>66.67965</v>
      </c>
      <c r="LU191" t="n">
        <v>66.77641</v>
      </c>
      <c r="LV191" t="n">
        <v>66.87315</v>
      </c>
      <c r="LW191" t="n">
        <v>66.96989000000001</v>
      </c>
      <c r="LX191" t="n">
        <v>67.06662</v>
      </c>
      <c r="LY191" t="n">
        <v>67.16334999999999</v>
      </c>
      <c r="LZ191" t="n">
        <v>67.26006</v>
      </c>
      <c r="MA191" t="n">
        <v>67.35678</v>
      </c>
      <c r="MB191" t="n">
        <v>67.45349</v>
      </c>
      <c r="MC191" t="n">
        <v>67.55019</v>
      </c>
      <c r="MD191" t="n">
        <v>67.6469</v>
      </c>
      <c r="ME191" t="n">
        <v>67.74361</v>
      </c>
      <c r="MF191" t="n">
        <v>67.84031</v>
      </c>
      <c r="MG191" t="n">
        <v>67.93701</v>
      </c>
      <c r="MH191" t="n">
        <v>68.03372</v>
      </c>
      <c r="MI191" t="n">
        <v>68.13042</v>
      </c>
      <c r="MJ191" t="n">
        <v>68.22714000000001</v>
      </c>
      <c r="MK191" t="n">
        <v>68.32384999999999</v>
      </c>
      <c r="ML191" t="n">
        <v>68.42057</v>
      </c>
      <c r="MM191" t="n">
        <v>68.51730000000001</v>
      </c>
      <c r="MN191" t="n">
        <v>68.61403</v>
      </c>
      <c r="MO191" t="n">
        <v>68.71077</v>
      </c>
      <c r="MP191" t="n">
        <v>68.80752</v>
      </c>
      <c r="MQ191" t="n">
        <v>68.90427</v>
      </c>
      <c r="MR191" t="n">
        <v>69.00104</v>
      </c>
      <c r="MS191" t="n">
        <v>69.09782</v>
      </c>
      <c r="MT191" t="n">
        <v>69.19459999999999</v>
      </c>
      <c r="MU191" t="n">
        <v>69.2914</v>
      </c>
      <c r="MV191" t="n">
        <v>69.38821</v>
      </c>
      <c r="MW191" t="n">
        <v>69.48505</v>
      </c>
      <c r="MX191" t="n">
        <v>69.58189</v>
      </c>
      <c r="MY191" t="n">
        <v>69.67874</v>
      </c>
      <c r="MZ191" t="n">
        <v>69.77562</v>
      </c>
      <c r="NA191" t="n">
        <v>69.87251000000001</v>
      </c>
      <c r="NB191" t="n">
        <v>69.96942</v>
      </c>
      <c r="NC191" t="n">
        <v>70.06635</v>
      </c>
      <c r="ND191" t="n">
        <v>70.16329</v>
      </c>
      <c r="NE191" t="n">
        <v>70.26026</v>
      </c>
      <c r="NF191" t="n">
        <v>70.35724999999999</v>
      </c>
      <c r="NG191" t="n">
        <v>70.45426999999999</v>
      </c>
      <c r="NH191" t="n">
        <v>70.5513</v>
      </c>
      <c r="NI191" t="n">
        <v>70.64836</v>
      </c>
      <c r="NJ191" t="n">
        <v>70.74545000000001</v>
      </c>
      <c r="NK191" t="n">
        <v>70.84255</v>
      </c>
      <c r="NL191" t="n">
        <v>70.93969</v>
      </c>
      <c r="NM191" t="n">
        <v>71.03685</v>
      </c>
      <c r="NN191" t="n">
        <v>71.13404</v>
      </c>
      <c r="NO191" t="n">
        <v>71.23126000000001</v>
      </c>
      <c r="NP191" t="n">
        <v>71.32850999999999</v>
      </c>
      <c r="NQ191" t="n">
        <v>71.42579000000001</v>
      </c>
      <c r="NR191" t="n">
        <v>71.5231</v>
      </c>
      <c r="NS191" t="n">
        <v>71.62045000000001</v>
      </c>
      <c r="NT191" t="n">
        <v>71.71782</v>
      </c>
      <c r="NU191" t="n">
        <v>71.81522</v>
      </c>
      <c r="NV191" t="n">
        <v>71.91267000000001</v>
      </c>
      <c r="NW191" t="n">
        <v>72.01015</v>
      </c>
      <c r="NX191" t="n">
        <v>72.10766</v>
      </c>
      <c r="NY191" t="n">
        <v>72.20520999999999</v>
      </c>
      <c r="NZ191" t="n">
        <v>72.3028</v>
      </c>
      <c r="OA191" t="n">
        <v>72.40042</v>
      </c>
      <c r="OB191" t="n">
        <v>72.49809</v>
      </c>
      <c r="OC191" t="n">
        <v>72.59578999999999</v>
      </c>
      <c r="OD191" t="n">
        <v>72.69353</v>
      </c>
      <c r="OE191" t="n">
        <v>72.79132</v>
      </c>
      <c r="OF191" t="n">
        <v>72.88915</v>
      </c>
      <c r="OG191" t="n">
        <v>72.98703</v>
      </c>
      <c r="OH191" t="n">
        <v>73.08495000000001</v>
      </c>
      <c r="OI191" t="n">
        <v>73.18291000000001</v>
      </c>
      <c r="OJ191" t="n">
        <v>73.28091000000001</v>
      </c>
      <c r="OK191" t="n">
        <v>73.37897</v>
      </c>
      <c r="OL191" t="n">
        <v>73.47707</v>
      </c>
      <c r="OM191" t="n">
        <v>73.57521</v>
      </c>
      <c r="ON191" t="n">
        <v>73.67341</v>
      </c>
      <c r="OO191" t="n">
        <v>73.77166</v>
      </c>
      <c r="OP191" t="n">
        <v>73.86996000000001</v>
      </c>
      <c r="OQ191" t="n">
        <v>73.9683</v>
      </c>
      <c r="OR191" t="n">
        <v>74.0667</v>
      </c>
      <c r="OS191" t="n">
        <v>74.16515</v>
      </c>
      <c r="OT191" t="n">
        <v>74.26366</v>
      </c>
      <c r="OU191" t="n">
        <v>74.36221999999999</v>
      </c>
      <c r="OV191" t="n">
        <v>74.46084</v>
      </c>
      <c r="OW191" t="n">
        <v>74.55951</v>
      </c>
      <c r="OX191" t="n">
        <v>74.65824000000001</v>
      </c>
      <c r="OY191" t="n">
        <v>74.75703</v>
      </c>
      <c r="OZ191" t="n">
        <v>74.85587</v>
      </c>
      <c r="PA191" t="n">
        <v>74.95477</v>
      </c>
      <c r="PB191" t="n">
        <v>75.05374</v>
      </c>
      <c r="PC191" t="n">
        <v>75.15276</v>
      </c>
      <c r="PD191" t="n">
        <v>75.25185</v>
      </c>
      <c r="PE191" t="n">
        <v>75.351</v>
      </c>
      <c r="PF191" t="n">
        <v>75.45021</v>
      </c>
      <c r="PG191" t="n">
        <v>75.54948</v>
      </c>
      <c r="PH191" t="n">
        <v>75.64883</v>
      </c>
      <c r="PI191" t="n">
        <v>75.74823000000001</v>
      </c>
      <c r="PJ191" t="n">
        <v>75.84771000000001</v>
      </c>
      <c r="PK191" t="n">
        <v>75.94725</v>
      </c>
      <c r="PL191" t="n">
        <v>76.04685000000001</v>
      </c>
      <c r="PM191" t="n">
        <v>76.14653</v>
      </c>
      <c r="PN191" t="n">
        <v>76.24628</v>
      </c>
      <c r="PO191" t="n">
        <v>76.34610000000001</v>
      </c>
      <c r="PP191" t="n">
        <v>76.44598999999999</v>
      </c>
      <c r="PQ191" t="n">
        <v>76.54595</v>
      </c>
      <c r="PR191" t="n">
        <v>76.64599</v>
      </c>
      <c r="PS191" t="n">
        <v>76.74609</v>
      </c>
      <c r="PT191" t="n">
        <v>76.84627999999999</v>
      </c>
      <c r="PU191" t="n">
        <v>76.94653</v>
      </c>
      <c r="PV191" t="n">
        <v>77.04688</v>
      </c>
      <c r="PW191" t="n">
        <v>77.14729</v>
      </c>
      <c r="PX191" t="n">
        <v>77.24777</v>
      </c>
      <c r="PY191" t="n">
        <v>77.34833999999999</v>
      </c>
      <c r="PZ191" t="n">
        <v>77.449</v>
      </c>
      <c r="QA191" t="n">
        <v>77.54973</v>
      </c>
      <c r="QB191" t="n">
        <v>77.65054000000001</v>
      </c>
      <c r="QC191" t="n">
        <v>77.75143</v>
      </c>
      <c r="QD191" t="n">
        <v>77.85241000000001</v>
      </c>
      <c r="QE191" t="n">
        <v>77.95347</v>
      </c>
      <c r="QF191" t="n">
        <v>78.05461</v>
      </c>
      <c r="QG191" t="n">
        <v>78.15585</v>
      </c>
      <c r="QH191" t="n">
        <v>78.25716</v>
      </c>
      <c r="QI191" t="n">
        <v>78.35857</v>
      </c>
      <c r="QJ191" t="n">
        <v>78.46006</v>
      </c>
      <c r="QK191" t="n">
        <v>78.56165</v>
      </c>
      <c r="QL191" t="n">
        <v>78.66332</v>
      </c>
      <c r="QM191" t="n">
        <v>78.76508</v>
      </c>
      <c r="QN191" t="n">
        <v>78.86694</v>
      </c>
      <c r="QO191" t="n">
        <v>78.96889</v>
      </c>
      <c r="QP191" t="n">
        <v>79.07093</v>
      </c>
      <c r="QQ191" t="n">
        <v>79.17307</v>
      </c>
      <c r="QR191" t="n">
        <v>79.27529</v>
      </c>
      <c r="QS191" t="n">
        <v>79.37761999999999</v>
      </c>
      <c r="QT191" t="n">
        <v>79.48004</v>
      </c>
      <c r="QU191" t="n">
        <v>79.58257</v>
      </c>
      <c r="QV191" t="n">
        <v>79.68519000000001</v>
      </c>
      <c r="QW191" t="n">
        <v>79.78791</v>
      </c>
      <c r="QX191" t="n">
        <v>79.89073</v>
      </c>
      <c r="QY191" t="n">
        <v>79.99365</v>
      </c>
      <c r="QZ191" t="n">
        <v>80.09668000000001</v>
      </c>
      <c r="RA191" t="n">
        <v>80.19981</v>
      </c>
      <c r="RB191" t="n">
        <v>80.30304</v>
      </c>
      <c r="RC191" t="n">
        <v>80.40637</v>
      </c>
      <c r="RD191" t="n">
        <v>80.50982</v>
      </c>
      <c r="RE191" t="n">
        <v>80.61337</v>
      </c>
      <c r="RF191" t="n">
        <v>80.71702999999999</v>
      </c>
      <c r="RG191" t="n">
        <v>80.82079</v>
      </c>
      <c r="RH191" t="n">
        <v>80.92467000000001</v>
      </c>
      <c r="RI191" t="n">
        <v>81.02865</v>
      </c>
      <c r="RJ191" t="n">
        <v>81.13275</v>
      </c>
      <c r="RK191" t="n">
        <v>81.23696</v>
      </c>
      <c r="RL191" t="n">
        <v>81.34129</v>
      </c>
      <c r="RM191" t="n">
        <v>81.44571999999999</v>
      </c>
      <c r="RN191" t="n">
        <v>81.55028</v>
      </c>
      <c r="RO191" t="n">
        <v>81.65495</v>
      </c>
      <c r="RP191" t="n">
        <v>81.75973</v>
      </c>
      <c r="RQ191" t="n">
        <v>81.86463000000001</v>
      </c>
      <c r="RR191" t="n">
        <v>81.96966</v>
      </c>
      <c r="RS191" t="n">
        <v>82.0748</v>
      </c>
      <c r="RT191" t="n">
        <v>82.18007</v>
      </c>
      <c r="RU191" t="n">
        <v>82.28545</v>
      </c>
      <c r="RV191" t="n">
        <v>82.39096000000001</v>
      </c>
      <c r="RW191" t="n">
        <v>82.4966</v>
      </c>
      <c r="RX191" t="n">
        <v>82.60236</v>
      </c>
      <c r="RY191" t="n">
        <v>82.70824</v>
      </c>
      <c r="RZ191" t="n">
        <v>82.81425</v>
      </c>
      <c r="SA191" t="n">
        <v>82.92039</v>
      </c>
      <c r="SB191" t="n">
        <v>83.02666000000001</v>
      </c>
      <c r="SC191" t="n">
        <v>83.13305</v>
      </c>
      <c r="SD191" t="n">
        <v>83.23958</v>
      </c>
      <c r="SE191" t="n">
        <v>83.34623999999999</v>
      </c>
      <c r="SF191" t="n">
        <v>83.45303</v>
      </c>
      <c r="SG191" t="n">
        <v>83.55996</v>
      </c>
      <c r="SH191" t="n">
        <v>83.66701999999999</v>
      </c>
      <c r="SI191" t="n">
        <v>83.77422</v>
      </c>
      <c r="SJ191" t="n">
        <v>83.88155</v>
      </c>
      <c r="SK191" t="n">
        <v>83.98902</v>
      </c>
      <c r="SL191" t="n">
        <v>84.09663</v>
      </c>
      <c r="SM191" t="n">
        <v>84.20438</v>
      </c>
      <c r="SN191" t="n">
        <v>84.31227</v>
      </c>
      <c r="SO191" t="n">
        <v>84.42031</v>
      </c>
      <c r="SP191" t="n">
        <v>84.52849000000001</v>
      </c>
      <c r="SQ191" t="n">
        <v>84.63681</v>
      </c>
      <c r="SR191" t="n">
        <v>84.74527999999999</v>
      </c>
      <c r="SS191" t="n">
        <v>84.85389000000001</v>
      </c>
      <c r="ST191" t="n">
        <v>84.96265</v>
      </c>
      <c r="SU191" t="n">
        <v>85.07156000000001</v>
      </c>
      <c r="SV191" t="n">
        <v>85.18062</v>
      </c>
      <c r="SW191" t="n">
        <v>85.28982999999999</v>
      </c>
      <c r="SX191" t="n">
        <v>85.39919</v>
      </c>
      <c r="SY191" t="n">
        <v>85.50870999999999</v>
      </c>
      <c r="SZ191" t="n">
        <v>85.61837</v>
      </c>
      <c r="TA191" t="n">
        <v>85.7282</v>
      </c>
      <c r="TB191" t="n">
        <v>85.83817000000001</v>
      </c>
      <c r="TC191" t="n">
        <v>85.94831000000001</v>
      </c>
      <c r="TD191" t="n">
        <v>86.05861</v>
      </c>
      <c r="TE191" t="n">
        <v>86.16907</v>
      </c>
      <c r="TF191" t="n">
        <v>86.27968</v>
      </c>
      <c r="TG191" t="n">
        <v>86.39046</v>
      </c>
      <c r="TH191" t="n">
        <v>86.5014</v>
      </c>
      <c r="TI191" t="n">
        <v>86.61251</v>
      </c>
      <c r="TJ191" t="n">
        <v>86.72378</v>
      </c>
      <c r="TK191" t="n">
        <v>86.83522000000001</v>
      </c>
      <c r="TL191" t="n">
        <v>86.94682</v>
      </c>
      <c r="TM191" t="n">
        <v>87.0586</v>
      </c>
      <c r="TN191" t="n">
        <v>87.17055000000001</v>
      </c>
      <c r="TO191" t="n">
        <v>87.28266000000001</v>
      </c>
      <c r="TP191" t="n">
        <v>87.39494999999999</v>
      </c>
      <c r="TQ191" t="n">
        <v>87.50742</v>
      </c>
      <c r="TR191" t="n">
        <v>87.62005000000001</v>
      </c>
      <c r="TS191" t="n">
        <v>87.73286</v>
      </c>
      <c r="TT191" t="n">
        <v>87.84586</v>
      </c>
      <c r="TU191" t="n">
        <v>87.95903</v>
      </c>
      <c r="TV191" t="n">
        <v>88.07238</v>
      </c>
      <c r="TW191" t="n">
        <v>88.18591000000001</v>
      </c>
      <c r="TX191" t="n">
        <v>88.29962999999999</v>
      </c>
      <c r="TY191" t="n">
        <v>88.41352999999999</v>
      </c>
      <c r="TZ191" t="n">
        <v>88.52761</v>
      </c>
      <c r="UA191" t="n">
        <v>88.64188</v>
      </c>
      <c r="UB191" t="n">
        <v>88.75633000000001</v>
      </c>
      <c r="UC191" t="n">
        <v>88.87098</v>
      </c>
      <c r="UD191" t="n">
        <v>88.98582</v>
      </c>
      <c r="UE191" t="n">
        <v>89.10084999999999</v>
      </c>
      <c r="UF191" t="n">
        <v>89.21606</v>
      </c>
      <c r="UG191" t="n">
        <v>89.33148</v>
      </c>
      <c r="UH191" t="n">
        <v>89.44710000000001</v>
      </c>
      <c r="UI191" t="n">
        <v>89.5629</v>
      </c>
      <c r="UJ191" t="n">
        <v>89.67891</v>
      </c>
      <c r="UK191" t="n">
        <v>89.79510999999999</v>
      </c>
      <c r="UL191" t="n">
        <v>89.91152</v>
      </c>
      <c r="UM191" t="n">
        <v>90.02813</v>
      </c>
      <c r="UN191" t="n">
        <v>90.14494000000001</v>
      </c>
      <c r="UO191" t="n">
        <v>90.26196</v>
      </c>
      <c r="UP191" t="n">
        <v>90.37918999999999</v>
      </c>
      <c r="UQ191" t="n">
        <v>90.49661999999999</v>
      </c>
      <c r="UR191" t="n">
        <v>90.61426</v>
      </c>
      <c r="US191" t="n">
        <v>90.73211999999999</v>
      </c>
      <c r="UT191" t="n">
        <v>90.85017999999999</v>
      </c>
      <c r="UU191" t="n">
        <v>90.96845999999999</v>
      </c>
      <c r="UV191" t="n">
        <v>91.08695</v>
      </c>
      <c r="UW191" t="n">
        <v>91.20567</v>
      </c>
      <c r="UX191" t="n">
        <v>91.32459</v>
      </c>
      <c r="UY191" t="n">
        <v>91.44374000000001</v>
      </c>
      <c r="UZ191" t="n">
        <v>91.56310999999999</v>
      </c>
      <c r="VA191" t="n">
        <v>91.6827</v>
      </c>
      <c r="VB191" t="n">
        <v>91.80252</v>
      </c>
      <c r="VC191" t="n">
        <v>91.92256</v>
      </c>
      <c r="VD191" t="n">
        <v>92.04283</v>
      </c>
      <c r="VE191" t="n">
        <v>92.16333</v>
      </c>
      <c r="VF191" t="n">
        <v>92.28406</v>
      </c>
      <c r="VG191" t="n">
        <v>92.40501</v>
      </c>
      <c r="VH191" t="n">
        <v>92.52621000000001</v>
      </c>
      <c r="VI191" t="n">
        <v>92.64764</v>
      </c>
      <c r="VJ191" t="n">
        <v>92.7693</v>
      </c>
      <c r="VK191" t="n">
        <v>92.89121</v>
      </c>
      <c r="VL191" t="n">
        <v>93.01335</v>
      </c>
      <c r="VM191" t="n">
        <v>93.13573</v>
      </c>
      <c r="VN191" t="n">
        <v>93.25837</v>
      </c>
      <c r="VO191" t="n">
        <v>93.38124000000001</v>
      </c>
      <c r="VP191" t="n">
        <v>93.50436000000001</v>
      </c>
      <c r="VQ191" t="n">
        <v>93.62773</v>
      </c>
      <c r="VR191" t="n">
        <v>93.75134</v>
      </c>
      <c r="VS191" t="n">
        <v>93.87521</v>
      </c>
      <c r="VT191" t="n">
        <v>93.99934</v>
      </c>
      <c r="VU191" t="n">
        <v>94.12372000000001</v>
      </c>
      <c r="VV191" t="n">
        <v>94.24835</v>
      </c>
      <c r="VW191" t="n">
        <v>94.37325</v>
      </c>
      <c r="VX191" t="n">
        <v>94.4984</v>
      </c>
      <c r="VY191" t="n">
        <v>94.62381999999999</v>
      </c>
      <c r="VZ191" t="n">
        <v>94.7495</v>
      </c>
      <c r="WA191" t="n">
        <v>94.87544</v>
      </c>
      <c r="WB191" t="n">
        <v>95.00166</v>
      </c>
      <c r="WC191" t="n">
        <v>95.12814</v>
      </c>
      <c r="WD191" t="n">
        <v>95.25489</v>
      </c>
      <c r="WE191" t="n">
        <v>95.38191</v>
      </c>
      <c r="WF191" t="n">
        <v>95.50922</v>
      </c>
      <c r="WG191" t="n">
        <v>95.63679999999999</v>
      </c>
      <c r="WH191" t="n">
        <v>95.76465</v>
      </c>
      <c r="WI191" t="n">
        <v>95.89279000000001</v>
      </c>
      <c r="WJ191" t="n">
        <v>96.02121</v>
      </c>
      <c r="WK191" t="n">
        <v>96.14991999999999</v>
      </c>
      <c r="WL191" t="n">
        <v>96.27891</v>
      </c>
      <c r="WM191" t="n">
        <v>96.40819</v>
      </c>
      <c r="WN191" t="n">
        <v>96.53776000000001</v>
      </c>
      <c r="WO191" t="n">
        <v>96.66762</v>
      </c>
      <c r="WP191" t="n">
        <v>96.79778</v>
      </c>
      <c r="WQ191" t="n">
        <v>96.92823</v>
      </c>
      <c r="WR191" t="n">
        <v>97.05898000000001</v>
      </c>
      <c r="WS191" t="n">
        <v>97.19002999999999</v>
      </c>
      <c r="WT191" t="n">
        <v>97.32138999999999</v>
      </c>
      <c r="WU191" t="n">
        <v>97.45305</v>
      </c>
      <c r="WV191" t="n">
        <v>97.58501</v>
      </c>
      <c r="WW191" t="n">
        <v>97.71729000000001</v>
      </c>
      <c r="WX191" t="n">
        <v>97.84988</v>
      </c>
      <c r="WY191" t="n">
        <v>97.98278000000001</v>
      </c>
      <c r="WZ191" t="n">
        <v>98.116</v>
      </c>
      <c r="XA191" t="n">
        <v>98.24952999999999</v>
      </c>
      <c r="XB191" t="n">
        <v>98.38338</v>
      </c>
      <c r="XC191" t="n">
        <v>98.51756</v>
      </c>
      <c r="XD191" t="n">
        <v>98.65206000000001</v>
      </c>
      <c r="XE191" t="n">
        <v>98.7869</v>
      </c>
      <c r="XF191" t="n">
        <v>98.92205</v>
      </c>
      <c r="XG191" t="n">
        <v>99.05754</v>
      </c>
      <c r="XH191" t="n">
        <v>99.19336</v>
      </c>
      <c r="XI191" t="n">
        <v>99.32952</v>
      </c>
      <c r="XJ191" t="n">
        <v>99.46602</v>
      </c>
      <c r="XK191" t="n">
        <v>99.60285</v>
      </c>
      <c r="XL191" t="n">
        <v>99.74003999999999</v>
      </c>
      <c r="XM191" t="n">
        <v>99.87756</v>
      </c>
      <c r="XN191" t="n">
        <v>100.01543</v>
      </c>
      <c r="XO191" t="n">
        <v>100.15366</v>
      </c>
      <c r="XP191" t="n">
        <v>100.29224</v>
      </c>
      <c r="XQ191" t="n">
        <v>100.43118</v>
      </c>
      <c r="XR191" t="n">
        <v>100.57047</v>
      </c>
      <c r="XS191" t="n">
        <v>100.71012</v>
      </c>
      <c r="XT191" t="n">
        <v>100.85014</v>
      </c>
      <c r="XU191" t="n">
        <v>100.99052</v>
      </c>
      <c r="XV191" t="n">
        <v>101.13128</v>
      </c>
      <c r="XW191" t="n">
        <v>101.2724</v>
      </c>
      <c r="XX191" t="n">
        <v>101.41389</v>
      </c>
      <c r="XY191" t="n">
        <v>101.55577</v>
      </c>
      <c r="XZ191" t="n">
        <v>101.69802</v>
      </c>
      <c r="YA191" t="n">
        <v>101.84066</v>
      </c>
      <c r="YB191" t="n">
        <v>101.98368</v>
      </c>
      <c r="YC191" t="n">
        <v>102.12708</v>
      </c>
      <c r="YD191" t="n">
        <v>102.27088</v>
      </c>
      <c r="YE191" t="n">
        <v>102.41508</v>
      </c>
      <c r="YF191" t="n">
        <v>102.55966</v>
      </c>
      <c r="YG191" t="n">
        <v>102.70465</v>
      </c>
      <c r="YH191" t="n">
        <v>102.85004</v>
      </c>
      <c r="YI191" t="n">
        <v>102.99583</v>
      </c>
      <c r="YJ191" t="n">
        <v>103.14204</v>
      </c>
      <c r="YK191" t="n">
        <v>103.28865</v>
      </c>
      <c r="YL191" t="n">
        <v>103.43568</v>
      </c>
      <c r="YM191" t="n">
        <v>103.58312</v>
      </c>
      <c r="YN191" t="n">
        <v>103.73099</v>
      </c>
      <c r="YO191" t="n">
        <v>103.87928</v>
      </c>
      <c r="YP191" t="n">
        <v>104.02799</v>
      </c>
      <c r="YQ191" t="n">
        <v>104.17713</v>
      </c>
      <c r="YR191" t="n">
        <v>104.32671</v>
      </c>
      <c r="YS191" t="n">
        <v>104.47672</v>
      </c>
      <c r="YT191" t="n">
        <v>104.62718</v>
      </c>
      <c r="YU191" t="n">
        <v>104.77808</v>
      </c>
      <c r="YV191" t="n">
        <v>104.92941</v>
      </c>
      <c r="YW191" t="n">
        <v>105.08121</v>
      </c>
      <c r="YX191" t="n">
        <v>105.23345</v>
      </c>
      <c r="YY191" t="n">
        <v>105.38615</v>
      </c>
      <c r="YZ191" t="n">
        <v>105.53931</v>
      </c>
      <c r="ZA191" t="n">
        <v>105.69293</v>
      </c>
      <c r="ZB191" t="n">
        <v>105.84702</v>
      </c>
      <c r="ZC191" t="n">
        <v>106.00159</v>
      </c>
      <c r="ZD191" t="n">
        <v>106.15662</v>
      </c>
      <c r="ZE191" t="n">
        <v>106.31213</v>
      </c>
      <c r="ZF191" t="n">
        <v>106.46812</v>
      </c>
      <c r="ZG191" t="n">
        <v>106.6246</v>
      </c>
      <c r="ZH191" t="n">
        <v>106.78157</v>
      </c>
      <c r="ZI191" t="n">
        <v>106.93903</v>
      </c>
      <c r="ZJ191" t="n">
        <v>107.09698</v>
      </c>
      <c r="ZK191" t="n">
        <v>107.25544</v>
      </c>
      <c r="ZL191" t="n">
        <v>107.4144</v>
      </c>
      <c r="ZM191" t="n">
        <v>107.57386</v>
      </c>
      <c r="ZN191" t="n">
        <v>107.73384</v>
      </c>
      <c r="ZO191" t="n">
        <v>107.89434</v>
      </c>
      <c r="ZP191" t="n">
        <v>108.05536</v>
      </c>
      <c r="ZQ191" t="n">
        <v>108.2169</v>
      </c>
      <c r="ZR191" t="n">
        <v>108.37897</v>
      </c>
      <c r="ZS191" t="n">
        <v>108.54156</v>
      </c>
      <c r="ZT191" t="n">
        <v>108.7047</v>
      </c>
      <c r="ZU191" t="n">
        <v>108.86838</v>
      </c>
      <c r="ZV191" t="n">
        <v>109.03261</v>
      </c>
      <c r="ZW191" t="n">
        <v>109.19738</v>
      </c>
      <c r="ZX191" t="n">
        <v>109.36271</v>
      </c>
      <c r="ZY191" t="n">
        <v>109.52859</v>
      </c>
      <c r="ZZ191" t="n">
        <v>109.69505</v>
      </c>
      <c r="AAA191" t="n">
        <v>109.86206</v>
      </c>
      <c r="AAB191" t="n">
        <v>110.02966</v>
      </c>
      <c r="AAC191" t="n">
        <v>110.19782</v>
      </c>
      <c r="AAD191" t="n">
        <v>110.36657</v>
      </c>
      <c r="AAE191" t="n">
        <v>110.5359</v>
      </c>
      <c r="AAF191" t="n">
        <v>110.70583</v>
      </c>
      <c r="AAG191" t="n">
        <v>110.87636</v>
      </c>
      <c r="AAH191" t="n">
        <v>111.04748</v>
      </c>
      <c r="AAI191" t="n">
        <v>111.21921</v>
      </c>
      <c r="AAJ191" t="n">
        <v>111.39155</v>
      </c>
      <c r="AAK191" t="n">
        <v>111.56451</v>
      </c>
      <c r="AAL191" t="n">
        <v>111.73808</v>
      </c>
      <c r="AAM191" t="n">
        <v>111.91229</v>
      </c>
      <c r="AAN191" t="n">
        <v>112.08713</v>
      </c>
      <c r="AAO191" t="n">
        <v>112.2626</v>
      </c>
      <c r="AAP191" t="n">
        <v>112.43872</v>
      </c>
      <c r="AAQ191" t="n">
        <v>112.61549</v>
      </c>
      <c r="AAR191" t="n">
        <v>112.7929</v>
      </c>
      <c r="AAS191" t="n">
        <v>112.97098</v>
      </c>
      <c r="AAT191" t="n">
        <v>113.14972</v>
      </c>
      <c r="AAU191" t="n">
        <v>113.32913</v>
      </c>
      <c r="AAV191" t="n">
        <v>113.50922</v>
      </c>
      <c r="AAW191" t="n">
        <v>113.68999</v>
      </c>
      <c r="AAX191" t="n">
        <v>113.87145</v>
      </c>
      <c r="AAY191" t="n">
        <v>114.0536</v>
      </c>
      <c r="AAZ191" t="n">
        <v>114.23645</v>
      </c>
      <c r="ABA191" t="n">
        <v>114.42001</v>
      </c>
      <c r="ABB191" t="n">
        <v>114.60428</v>
      </c>
      <c r="ABC191" t="n">
        <v>114.78927</v>
      </c>
      <c r="ABD191" t="n">
        <v>114.97498</v>
      </c>
      <c r="ABE191" t="n">
        <v>115.16142</v>
      </c>
      <c r="ABF191" t="n">
        <v>115.3486</v>
      </c>
      <c r="ABG191" t="n">
        <v>115.53653</v>
      </c>
      <c r="ABH191" t="n">
        <v>115.7252</v>
      </c>
      <c r="ABI191" t="n">
        <v>115.91464</v>
      </c>
      <c r="ABJ191" t="n">
        <v>116.10484</v>
      </c>
      <c r="ABK191" t="n">
        <v>116.29581</v>
      </c>
      <c r="ABL191" t="n">
        <v>116.48756</v>
      </c>
      <c r="ABM191" t="n">
        <v>116.68008</v>
      </c>
      <c r="ABN191" t="n">
        <v>116.87341</v>
      </c>
      <c r="ABO191" t="n">
        <v>117.06754</v>
      </c>
      <c r="ABP191" t="n">
        <v>117.26247</v>
      </c>
      <c r="ABQ191" t="n">
        <v>117.45821</v>
      </c>
      <c r="ABR191" t="n">
        <v>117.65479</v>
      </c>
      <c r="ABS191" t="n">
        <v>117.85218</v>
      </c>
      <c r="ABT191" t="n">
        <v>118.05042</v>
      </c>
      <c r="ABU191" t="n">
        <v>118.2495</v>
      </c>
      <c r="ABV191" t="n">
        <v>118.44942</v>
      </c>
      <c r="ABW191" t="n">
        <v>118.65022</v>
      </c>
      <c r="ABX191" t="n">
        <v>118.85188</v>
      </c>
      <c r="ABY191" t="n">
        <v>119.05442</v>
      </c>
      <c r="ABZ191" t="n">
        <v>119.25784</v>
      </c>
      <c r="ACA191" t="n">
        <v>119.46217</v>
      </c>
      <c r="ACB191" t="n">
        <v>119.66739</v>
      </c>
      <c r="ACC191" t="n">
        <v>119.87352</v>
      </c>
      <c r="ACD191" t="n">
        <v>120.08057</v>
      </c>
      <c r="ACE191" t="n">
        <v>120.28855</v>
      </c>
      <c r="ACF191" t="n">
        <v>120.49747</v>
      </c>
      <c r="ACG191" t="n">
        <v>120.70734</v>
      </c>
      <c r="ACH191" t="n">
        <v>120.91816</v>
      </c>
      <c r="ACI191" t="n">
        <v>121.12995</v>
      </c>
      <c r="ACJ191" t="n">
        <v>121.34271</v>
      </c>
      <c r="ACK191" t="n">
        <v>121.55647</v>
      </c>
      <c r="ACL191" t="n">
        <v>121.77121</v>
      </c>
      <c r="ACM191" t="n">
        <v>121.98695</v>
      </c>
      <c r="ACN191" t="n">
        <v>122.20371</v>
      </c>
      <c r="ACO191" t="n">
        <v>122.4215</v>
      </c>
      <c r="ACP191" t="n">
        <v>122.64033</v>
      </c>
      <c r="ACQ191" t="n">
        <v>122.86019</v>
      </c>
      <c r="ACR191" t="n">
        <v>123.08112</v>
      </c>
      <c r="ACS191" t="n">
        <v>123.30311</v>
      </c>
      <c r="ACT191" t="n">
        <v>123.52618</v>
      </c>
      <c r="ACU191" t="n">
        <v>123.75033</v>
      </c>
      <c r="ACV191" t="n">
        <v>123.97559</v>
      </c>
      <c r="ACW191" t="n">
        <v>124.20196</v>
      </c>
      <c r="ACX191" t="n">
        <v>124.42945</v>
      </c>
      <c r="ACY191" t="n">
        <v>124.65807</v>
      </c>
      <c r="ACZ191" t="n">
        <v>124.88785</v>
      </c>
      <c r="ADA191" t="n">
        <v>125.11878</v>
      </c>
      <c r="ADB191" t="n">
        <v>125.35088</v>
      </c>
      <c r="ADC191" t="n">
        <v>125.58418</v>
      </c>
      <c r="ADD191" t="n">
        <v>125.81866</v>
      </c>
      <c r="ADE191" t="n">
        <v>126.05435</v>
      </c>
      <c r="ADF191" t="n">
        <v>126.29127</v>
      </c>
      <c r="ADG191" t="n">
        <v>126.52942</v>
      </c>
      <c r="ADH191" t="n">
        <v>126.76881</v>
      </c>
      <c r="ADI191" t="n">
        <v>127.00948</v>
      </c>
      <c r="ADJ191" t="n">
        <v>127.25141</v>
      </c>
      <c r="ADK191" t="n">
        <v>127.49464</v>
      </c>
      <c r="ADL191" t="n">
        <v>127.73917</v>
      </c>
      <c r="ADM191" t="n">
        <v>127.98502</v>
      </c>
      <c r="ADN191" t="n">
        <v>128.23221</v>
      </c>
      <c r="ADO191" t="n">
        <v>128.48074</v>
      </c>
      <c r="ADP191" t="n">
        <v>128.73064</v>
      </c>
      <c r="ADQ191" t="n">
        <v>128.98192</v>
      </c>
      <c r="ADR191" t="n">
        <v>129.23459</v>
      </c>
      <c r="ADS191" t="n">
        <v>129.48866</v>
      </c>
      <c r="ADT191" t="n">
        <v>129.74419</v>
      </c>
      <c r="ADU191" t="n">
        <v>130.00113</v>
      </c>
      <c r="ADV191" t="n">
        <v>130.25955</v>
      </c>
      <c r="ADW191" t="n">
        <v>130.51944</v>
      </c>
      <c r="ADX191" t="n">
        <v>130.78082</v>
      </c>
      <c r="ADY191" t="n">
        <v>131.04372</v>
      </c>
      <c r="ADZ191" t="n">
        <v>131.30814</v>
      </c>
      <c r="AEA191" t="n">
        <v>131.57411</v>
      </c>
      <c r="AEB191" t="n">
        <v>131.84166</v>
      </c>
      <c r="AEC191" t="n">
        <v>132.11078</v>
      </c>
      <c r="AED191" t="n">
        <v>132.38152</v>
      </c>
      <c r="AEE191" t="n">
        <v>132.65387</v>
      </c>
      <c r="AEF191" t="n">
        <v>132.92786</v>
      </c>
      <c r="AEG191" t="n">
        <v>133.20352</v>
      </c>
      <c r="AEH191" t="n">
        <v>133.48087</v>
      </c>
      <c r="AEI191" t="n">
        <v>133.75992</v>
      </c>
      <c r="AEJ191" t="n">
        <v>134.0407</v>
      </c>
      <c r="AEK191" t="n">
        <v>134.32321</v>
      </c>
      <c r="AEL191" t="n">
        <v>134.6075</v>
      </c>
      <c r="AEM191" t="n">
        <v>134.89359</v>
      </c>
      <c r="AEN191" t="n">
        <v>135.18149</v>
      </c>
      <c r="AEO191" t="n">
        <v>135.47122</v>
      </c>
      <c r="AEP191" t="n">
        <v>135.76282</v>
      </c>
      <c r="AEQ191" t="n">
        <v>136.05629</v>
      </c>
      <c r="AER191" t="n">
        <v>136.35168</v>
      </c>
      <c r="AES191" t="n">
        <v>136.649</v>
      </c>
      <c r="AET191" t="n">
        <v>136.94829</v>
      </c>
      <c r="AEU191" t="n">
        <v>137.24956</v>
      </c>
      <c r="AEV191" t="n">
        <v>137.55283</v>
      </c>
      <c r="AEW191" t="n">
        <v>137.85815</v>
      </c>
      <c r="AEX191" t="n">
        <v>138.16553</v>
      </c>
      <c r="AEY191" t="n">
        <v>138.47501</v>
      </c>
      <c r="AEZ191" t="n">
        <v>138.78661</v>
      </c>
      <c r="AFA191" t="n">
        <v>139.10034</v>
      </c>
      <c r="AFB191" t="n">
        <v>139.41628</v>
      </c>
      <c r="AFC191" t="n">
        <v>139.73441</v>
      </c>
      <c r="AFD191" t="n">
        <v>140.05478</v>
      </c>
      <c r="AFE191" t="n">
        <v>140.37743</v>
      </c>
      <c r="AFF191" t="n">
        <v>140.70238</v>
      </c>
      <c r="AFG191" t="n">
        <v>141.02966</v>
      </c>
      <c r="AFH191" t="n">
        <v>141.35931</v>
      </c>
      <c r="AFI191" t="n">
        <v>141.69138</v>
      </c>
      <c r="AFJ191" t="n">
        <v>142.02586</v>
      </c>
      <c r="AFK191" t="n">
        <v>142.36284</v>
      </c>
      <c r="AFL191" t="n">
        <v>142.7023</v>
      </c>
      <c r="AFM191" t="n">
        <v>143.04433</v>
      </c>
      <c r="AFN191" t="n">
        <v>143.38893</v>
      </c>
      <c r="AFO191" t="n">
        <v>143.73615</v>
      </c>
      <c r="AFP191" t="n">
        <v>144.08603</v>
      </c>
      <c r="AFQ191" t="n">
        <v>144.4386</v>
      </c>
      <c r="AFR191" t="n">
        <v>144.79391</v>
      </c>
      <c r="AFS191" t="n">
        <v>145.15202</v>
      </c>
      <c r="AFT191" t="n">
        <v>145.51294</v>
      </c>
      <c r="AFU191" t="n">
        <v>145.87674</v>
      </c>
      <c r="AFV191" t="n">
        <v>146.24344</v>
      </c>
      <c r="AFW191" t="n">
        <v>146.6131</v>
      </c>
      <c r="AFX191" t="n">
        <v>146.98575</v>
      </c>
      <c r="AFY191" t="n">
        <v>147.36147</v>
      </c>
      <c r="AFZ191" t="n">
        <v>147.74028</v>
      </c>
      <c r="AGA191" t="n">
        <v>148.12224</v>
      </c>
      <c r="AGB191" t="n">
        <v>148.5074</v>
      </c>
      <c r="AGC191" t="n">
        <v>148.89581</v>
      </c>
      <c r="AGD191" t="n">
        <v>149.28752</v>
      </c>
      <c r="AGE191" t="n">
        <v>149.6826</v>
      </c>
      <c r="AGF191" t="n">
        <v>150.08109</v>
      </c>
      <c r="AGG191" t="n">
        <v>150.48305</v>
      </c>
      <c r="AGH191" t="n">
        <v>150.88853</v>
      </c>
      <c r="AGI191" t="n">
        <v>151.29761</v>
      </c>
      <c r="AGJ191" t="n">
        <v>151.71033</v>
      </c>
      <c r="AGK191" t="n">
        <v>152.12677</v>
      </c>
      <c r="AGL191" t="n">
        <v>152.547</v>
      </c>
      <c r="AGM191" t="n">
        <v>152.97105</v>
      </c>
      <c r="AGN191" t="n">
        <v>153.39902</v>
      </c>
      <c r="AGO191" t="n">
        <v>153.83098</v>
      </c>
      <c r="AGP191" t="n">
        <v>154.26698</v>
      </c>
      <c r="AGQ191" t="n">
        <v>154.70711</v>
      </c>
      <c r="AGR191" t="n">
        <v>155.15143</v>
      </c>
      <c r="AGS191" t="n">
        <v>155.60002</v>
      </c>
      <c r="AGT191" t="n">
        <v>156.05298</v>
      </c>
      <c r="AGU191" t="n">
        <v>156.51036</v>
      </c>
      <c r="AGV191" t="n">
        <v>156.97227</v>
      </c>
      <c r="AGW191" t="n">
        <v>157.43877</v>
      </c>
      <c r="AGX191" t="n">
        <v>157.90997</v>
      </c>
      <c r="AGY191" t="n">
        <v>158.38594</v>
      </c>
      <c r="AGZ191" t="n">
        <v>158.86679</v>
      </c>
      <c r="AHA191" t="n">
        <v>159.3526</v>
      </c>
      <c r="AHB191" t="n">
        <v>159.84348</v>
      </c>
      <c r="AHC191" t="n">
        <v>160.33951</v>
      </c>
      <c r="AHD191" t="n">
        <v>160.84082</v>
      </c>
      <c r="AHE191" t="n">
        <v>161.34749</v>
      </c>
      <c r="AHF191" t="n">
        <v>161.85965</v>
      </c>
      <c r="AHG191" t="n">
        <v>162.37741</v>
      </c>
      <c r="AHH191" t="n">
        <v>162.90088</v>
      </c>
      <c r="AHI191" t="n">
        <v>163.43018</v>
      </c>
      <c r="AHJ191" t="n">
        <v>163.96541</v>
      </c>
      <c r="AHK191" t="n">
        <v>164.50674</v>
      </c>
      <c r="AHL191" t="n">
        <v>165.05428</v>
      </c>
      <c r="AHM191" t="n">
        <v>165.60815</v>
      </c>
      <c r="AHN191" t="n">
        <v>166.16852</v>
      </c>
      <c r="AHO191" t="n">
        <v>166.7355</v>
      </c>
      <c r="AHP191" t="n">
        <v>167.30925</v>
      </c>
      <c r="AHQ191" t="n">
        <v>167.88994</v>
      </c>
      <c r="AHR191" t="n">
        <v>168.47771</v>
      </c>
      <c r="AHS191" t="n">
        <v>169.07271</v>
      </c>
      <c r="AHT191" t="n">
        <v>169.67513</v>
      </c>
      <c r="AHU191" t="n">
        <v>170.28514</v>
      </c>
      <c r="AHV191" t="n">
        <v>170.90291</v>
      </c>
      <c r="AHW191" t="n">
        <v>171.52863</v>
      </c>
      <c r="AHX191" t="n">
        <v>172.16249</v>
      </c>
      <c r="AHY191" t="n">
        <v>172.80469</v>
      </c>
      <c r="AHZ191" t="n">
        <v>173.45544</v>
      </c>
      <c r="AIA191" t="n">
        <v>174.11494</v>
      </c>
      <c r="AIB191" t="n">
        <v>174.78343</v>
      </c>
      <c r="AIC191" t="n">
        <v>175.46112</v>
      </c>
      <c r="AID191" t="n">
        <v>176.14827</v>
      </c>
      <c r="AIE191" t="n">
        <v>176.84509</v>
      </c>
      <c r="AIF191" t="n">
        <v>177.55186</v>
      </c>
      <c r="AIG191" t="n">
        <v>178.26884</v>
      </c>
      <c r="AIH191" t="n">
        <v>178.99632</v>
      </c>
      <c r="AII191" t="n">
        <v>179.73456</v>
      </c>
      <c r="AIJ191" t="n">
        <v>180.48387</v>
      </c>
      <c r="AIK191" t="n">
        <v>181.24455</v>
      </c>
      <c r="AIL191" t="n">
        <v>182.01694</v>
      </c>
      <c r="AIM191" t="n">
        <v>182.80135</v>
      </c>
      <c r="AIN191" t="n">
        <v>183.59814</v>
      </c>
      <c r="AIO191" t="n">
        <v>184.40768</v>
      </c>
      <c r="AIP191" t="n">
        <v>185.23035</v>
      </c>
      <c r="AIQ191" t="n">
        <v>186.06653</v>
      </c>
      <c r="AIR191" t="n">
        <v>186.91664</v>
      </c>
      <c r="AIS191" t="n">
        <v>187.7811</v>
      </c>
      <c r="AIT191" t="n">
        <v>188.66039</v>
      </c>
      <c r="AIU191" t="n">
        <v>189.55495</v>
      </c>
      <c r="AIV191" t="n">
        <v>190.46527</v>
      </c>
      <c r="AIW191" t="n">
        <v>191.39189</v>
      </c>
      <c r="AIX191" t="n">
        <v>192.33533</v>
      </c>
      <c r="AIY191" t="n">
        <v>193.29616</v>
      </c>
      <c r="AIZ191" t="n">
        <v>194.27498</v>
      </c>
      <c r="AJA191" t="n">
        <v>195.2724</v>
      </c>
      <c r="AJB191" t="n">
        <v>196.28908</v>
      </c>
      <c r="AJC191" t="n">
        <v>197.32571</v>
      </c>
      <c r="AJD191" t="n">
        <v>198.38301</v>
      </c>
      <c r="AJE191" t="n">
        <v>199.46173</v>
      </c>
      <c r="AJF191" t="n">
        <v>200.56268</v>
      </c>
      <c r="AJG191" t="n">
        <v>201.68672</v>
      </c>
      <c r="AJH191" t="n">
        <v>202.83472</v>
      </c>
      <c r="AJI191" t="n">
        <v>204.00763</v>
      </c>
      <c r="AJJ191" t="n">
        <v>205.20644</v>
      </c>
      <c r="AJK191" t="n">
        <v>206.43222</v>
      </c>
      <c r="AJL191" t="n">
        <v>207.68607</v>
      </c>
      <c r="AJM191" t="n">
        <v>208.96919</v>
      </c>
      <c r="AJN191" t="n">
        <v>210.28282</v>
      </c>
      <c r="AJO191" t="n">
        <v>211.62831</v>
      </c>
      <c r="AJP191" t="n">
        <v>213.00708</v>
      </c>
      <c r="AJQ191" t="n">
        <v>214.42064</v>
      </c>
      <c r="AJR191" t="n">
        <v>215.87061</v>
      </c>
      <c r="AJS191" t="n">
        <v>217.3587</v>
      </c>
      <c r="AJT191" t="n">
        <v>218.88678</v>
      </c>
      <c r="AJU191" t="n">
        <v>220.4568</v>
      </c>
      <c r="AJV191" t="n">
        <v>222.07089</v>
      </c>
      <c r="AJW191" t="n">
        <v>223.73132</v>
      </c>
      <c r="AJX191" t="n">
        <v>225.44055</v>
      </c>
      <c r="AJY191" t="n">
        <v>227.2012</v>
      </c>
      <c r="AJZ191" t="n">
        <v>229.01613</v>
      </c>
      <c r="AKA191" t="n">
        <v>230.88841</v>
      </c>
      <c r="AKB191" t="n">
        <v>232.82137</v>
      </c>
      <c r="AKC191" t="n">
        <v>234.8186</v>
      </c>
      <c r="AKD191" t="n">
        <v>236.88409</v>
      </c>
      <c r="AKE191" t="n">
        <v>239.02209</v>
      </c>
      <c r="AKF191" t="n">
        <v>241.2373</v>
      </c>
      <c r="AKG191" t="n">
        <v>243.53484</v>
      </c>
      <c r="AKH191" t="n">
        <v>245.92035</v>
      </c>
      <c r="AKI191" t="n">
        <v>248.40004</v>
      </c>
      <c r="AKJ191" t="n">
        <v>250.98076</v>
      </c>
      <c r="AKK191" t="n">
        <v>253.67009</v>
      </c>
      <c r="AKL191" t="n">
        <v>256.47647</v>
      </c>
      <c r="AKM191" t="n">
        <v>259.4093</v>
      </c>
      <c r="AKN191" t="n">
        <v>262.4791</v>
      </c>
      <c r="AKO191" t="n">
        <v>265.69772</v>
      </c>
      <c r="AKP191" t="n">
        <v>269.07846</v>
      </c>
      <c r="AKQ191" t="n">
        <v>272.63651</v>
      </c>
      <c r="AKR191" t="n">
        <v>276.38904</v>
      </c>
      <c r="AKS191" t="n">
        <v>280.35583</v>
      </c>
      <c r="AKT191" t="n">
        <v>284.55963</v>
      </c>
      <c r="AKU191" t="n">
        <v>289.02679</v>
      </c>
      <c r="AKV191" t="n">
        <v>293.78812</v>
      </c>
      <c r="AKW191" t="n">
        <v>298.87985</v>
      </c>
      <c r="AKX191" t="n">
        <v>304.34491</v>
      </c>
      <c r="AKY191" t="n">
        <v>310.23477</v>
      </c>
      <c r="AKZ191" t="n">
        <v>316.61172</v>
      </c>
      <c r="ALA191" t="n">
        <v>323.55191</v>
      </c>
      <c r="ALB191" t="n">
        <v>331.1499</v>
      </c>
      <c r="ALC191" t="n">
        <v>339.52475</v>
      </c>
      <c r="ALD191" t="n">
        <v>348.82898</v>
      </c>
      <c r="ALE191" t="n">
        <v>359.26208</v>
      </c>
      <c r="ALF191" t="n">
        <v>371.09109</v>
      </c>
      <c r="ALG191" t="n">
        <v>384.68408</v>
      </c>
      <c r="ALH191" t="n">
        <v>400.56619</v>
      </c>
      <c r="ALI191" t="n">
        <v>419.52011</v>
      </c>
      <c r="ALJ191" t="n">
        <v>442.77982</v>
      </c>
      <c r="ALK191" t="n">
        <v>472.44263</v>
      </c>
      <c r="ALL191" t="n">
        <v>512.47559</v>
      </c>
      <c r="ALM191" t="n">
        <v>571.73486</v>
      </c>
      <c r="ALN191" t="n">
        <v>677.05035</v>
      </c>
      <c r="ALO191" t="n">
        <v>1087.66907</v>
      </c>
    </row>
    <row r="192">
      <c r="A192" t="inlineStr">
        <is>
          <t>Serbia</t>
        </is>
      </c>
      <c r="B192" t="inlineStr">
        <is>
          <t>SRB</t>
        </is>
      </c>
      <c r="C192" s="13">
        <f>AVERAGE(SI192,SJ192)</f>
        <v/>
      </c>
      <c r="D192" t="n">
        <v>0.30536</v>
      </c>
      <c r="E192" t="n">
        <v>0.33679</v>
      </c>
      <c r="F192" t="n">
        <v>0.68516</v>
      </c>
      <c r="G192" t="n">
        <v>1.29513</v>
      </c>
      <c r="H192" t="n">
        <v>1.8045</v>
      </c>
      <c r="I192" t="n">
        <v>2.14892</v>
      </c>
      <c r="J192" t="n">
        <v>2.28818</v>
      </c>
      <c r="K192" t="n">
        <v>2.62681</v>
      </c>
      <c r="L192" t="n">
        <v>2.76678</v>
      </c>
      <c r="M192" t="n">
        <v>2.92584</v>
      </c>
      <c r="N192" t="n">
        <v>3.20488</v>
      </c>
      <c r="O192" t="n">
        <v>3.31526</v>
      </c>
      <c r="P192" t="n">
        <v>3.56673</v>
      </c>
      <c r="Q192" t="n">
        <v>3.65371</v>
      </c>
      <c r="R192" t="n">
        <v>3.72805</v>
      </c>
      <c r="S192" t="n">
        <v>3.86807</v>
      </c>
      <c r="T192" t="n">
        <v>4.02938</v>
      </c>
      <c r="U192" t="n">
        <v>4.15554</v>
      </c>
      <c r="V192" t="n">
        <v>4.35128</v>
      </c>
      <c r="W192" t="n">
        <v>4.44875</v>
      </c>
      <c r="X192" t="n">
        <v>4.56426</v>
      </c>
      <c r="Y192" t="n">
        <v>4.66658</v>
      </c>
      <c r="Z192" t="n">
        <v>4.75476</v>
      </c>
      <c r="AA192" t="n">
        <v>4.84334</v>
      </c>
      <c r="AB192" t="n">
        <v>4.8765</v>
      </c>
      <c r="AC192" t="n">
        <v>4.91494</v>
      </c>
      <c r="AD192" t="n">
        <v>5.03112</v>
      </c>
      <c r="AE192" t="n">
        <v>5.17128</v>
      </c>
      <c r="AF192" t="n">
        <v>5.26194</v>
      </c>
      <c r="AG192" t="n">
        <v>5.32235</v>
      </c>
      <c r="AH192" t="n">
        <v>5.36862</v>
      </c>
      <c r="AI192" t="n">
        <v>5.46288</v>
      </c>
      <c r="AJ192" t="n">
        <v>5.51459</v>
      </c>
      <c r="AK192" t="n">
        <v>5.58888</v>
      </c>
      <c r="AL192" t="n">
        <v>5.79548</v>
      </c>
      <c r="AM192" t="n">
        <v>5.87881</v>
      </c>
      <c r="AN192" t="n">
        <v>5.94373</v>
      </c>
      <c r="AO192" t="n">
        <v>6.15423</v>
      </c>
      <c r="AP192" t="n">
        <v>6.26611</v>
      </c>
      <c r="AQ192" t="n">
        <v>6.35466</v>
      </c>
      <c r="AR192" t="n">
        <v>6.44098</v>
      </c>
      <c r="AS192" t="n">
        <v>6.53152</v>
      </c>
      <c r="AT192" t="n">
        <v>6.59547</v>
      </c>
      <c r="AU192" t="n">
        <v>6.69489</v>
      </c>
      <c r="AV192" t="n">
        <v>6.81247</v>
      </c>
      <c r="AW192" t="n">
        <v>6.87295</v>
      </c>
      <c r="AX192" t="n">
        <v>6.90235</v>
      </c>
      <c r="AY192" t="n">
        <v>6.93275</v>
      </c>
      <c r="AZ192" t="n">
        <v>6.98575</v>
      </c>
      <c r="BA192" t="n">
        <v>7.0318</v>
      </c>
      <c r="BB192" t="n">
        <v>7.11993</v>
      </c>
      <c r="BC192" t="n">
        <v>7.17128</v>
      </c>
      <c r="BD192" t="n">
        <v>7.19547</v>
      </c>
      <c r="BE192" t="n">
        <v>7.22085</v>
      </c>
      <c r="BF192" t="n">
        <v>7.26878</v>
      </c>
      <c r="BG192" t="n">
        <v>7.31793</v>
      </c>
      <c r="BH192" t="n">
        <v>7.37323</v>
      </c>
      <c r="BI192" t="n">
        <v>7.4257</v>
      </c>
      <c r="BJ192" t="n">
        <v>7.4537</v>
      </c>
      <c r="BK192" t="n">
        <v>7.51283</v>
      </c>
      <c r="BL192" t="n">
        <v>7.51901</v>
      </c>
      <c r="BM192" t="n">
        <v>7.54428</v>
      </c>
      <c r="BN192" t="n">
        <v>7.61506</v>
      </c>
      <c r="BO192" t="n">
        <v>7.65961</v>
      </c>
      <c r="BP192" t="n">
        <v>7.72359</v>
      </c>
      <c r="BQ192" t="n">
        <v>7.83102</v>
      </c>
      <c r="BR192" t="n">
        <v>7.87854</v>
      </c>
      <c r="BS192" t="n">
        <v>7.93567</v>
      </c>
      <c r="BT192" t="n">
        <v>8.001860000000001</v>
      </c>
      <c r="BU192" t="n">
        <v>8.036379999999999</v>
      </c>
      <c r="BV192" t="n">
        <v>8.09371</v>
      </c>
      <c r="BW192" t="n">
        <v>8.14115</v>
      </c>
      <c r="BX192" t="n">
        <v>8.212910000000001</v>
      </c>
      <c r="BY192" t="n">
        <v>8.26956</v>
      </c>
      <c r="BZ192" t="n">
        <v>8.316039999999999</v>
      </c>
      <c r="CA192" t="n">
        <v>8.39939</v>
      </c>
      <c r="CB192" t="n">
        <v>8.43042</v>
      </c>
      <c r="CC192" t="n">
        <v>8.483000000000001</v>
      </c>
      <c r="CD192" t="n">
        <v>8.5207</v>
      </c>
      <c r="CE192" t="n">
        <v>8.56438</v>
      </c>
      <c r="CF192" t="n">
        <v>8.612360000000001</v>
      </c>
      <c r="CG192" t="n">
        <v>8.675649999999999</v>
      </c>
      <c r="CH192" t="n">
        <v>8.752179999999999</v>
      </c>
      <c r="CI192" t="n">
        <v>8.81996</v>
      </c>
      <c r="CJ192" t="n">
        <v>8.87321</v>
      </c>
      <c r="CK192" t="n">
        <v>8.922359999999999</v>
      </c>
      <c r="CL192" t="n">
        <v>8.979990000000001</v>
      </c>
      <c r="CM192" t="n">
        <v>8.99103</v>
      </c>
      <c r="CN192" t="n">
        <v>9.01103</v>
      </c>
      <c r="CO192" t="n">
        <v>9.04326</v>
      </c>
      <c r="CP192" t="n">
        <v>9.058680000000001</v>
      </c>
      <c r="CQ192" t="n">
        <v>9.0947</v>
      </c>
      <c r="CR192" t="n">
        <v>9.114100000000001</v>
      </c>
      <c r="CS192" t="n">
        <v>9.15075</v>
      </c>
      <c r="CT192" t="n">
        <v>9.239100000000001</v>
      </c>
      <c r="CU192" t="n">
        <v>9.323370000000001</v>
      </c>
      <c r="CV192" t="n">
        <v>9.39662</v>
      </c>
      <c r="CW192" t="n">
        <v>9.453569999999999</v>
      </c>
      <c r="CX192" t="n">
        <v>9.50558</v>
      </c>
      <c r="CY192" t="n">
        <v>9.54102</v>
      </c>
      <c r="CZ192" t="n">
        <v>9.603680000000001</v>
      </c>
      <c r="DA192" t="n">
        <v>9.707509999999999</v>
      </c>
      <c r="DB192" t="n">
        <v>9.75648</v>
      </c>
      <c r="DC192" t="n">
        <v>9.811529999999999</v>
      </c>
      <c r="DD192" t="n">
        <v>9.890930000000001</v>
      </c>
      <c r="DE192" t="n">
        <v>9.90293</v>
      </c>
      <c r="DF192" t="n">
        <v>9.961510000000001</v>
      </c>
      <c r="DG192" t="n">
        <v>9.99967</v>
      </c>
      <c r="DH192" t="n">
        <v>10.02963</v>
      </c>
      <c r="DI192" t="n">
        <v>10.06318</v>
      </c>
      <c r="DJ192" t="n">
        <v>10.10225</v>
      </c>
      <c r="DK192" t="n">
        <v>10.15623</v>
      </c>
      <c r="DL192" t="n">
        <v>10.18779</v>
      </c>
      <c r="DM192" t="n">
        <v>10.23269</v>
      </c>
      <c r="DN192" t="n">
        <v>10.26079</v>
      </c>
      <c r="DO192" t="n">
        <v>10.2906</v>
      </c>
      <c r="DP192" t="n">
        <v>10.34689</v>
      </c>
      <c r="DQ192" t="n">
        <v>10.40706</v>
      </c>
      <c r="DR192" t="n">
        <v>10.45914</v>
      </c>
      <c r="DS192" t="n">
        <v>10.48723</v>
      </c>
      <c r="DT192" t="n">
        <v>10.53031</v>
      </c>
      <c r="DU192" t="n">
        <v>10.60188</v>
      </c>
      <c r="DV192" t="n">
        <v>10.67014</v>
      </c>
      <c r="DW192" t="n">
        <v>10.74231</v>
      </c>
      <c r="DX192" t="n">
        <v>10.79356</v>
      </c>
      <c r="DY192" t="n">
        <v>10.85407</v>
      </c>
      <c r="DZ192" t="n">
        <v>10.94525</v>
      </c>
      <c r="EA192" t="n">
        <v>10.98472</v>
      </c>
      <c r="EB192" t="n">
        <v>11.00187</v>
      </c>
      <c r="EC192" t="n">
        <v>11.01375</v>
      </c>
      <c r="ED192" t="n">
        <v>11.05616</v>
      </c>
      <c r="EE192" t="n">
        <v>11.09052</v>
      </c>
      <c r="EF192" t="n">
        <v>11.15246</v>
      </c>
      <c r="EG192" t="n">
        <v>11.15567</v>
      </c>
      <c r="EH192" t="n">
        <v>11.16357</v>
      </c>
      <c r="EI192" t="n">
        <v>11.19845</v>
      </c>
      <c r="EJ192" t="n">
        <v>11.24917</v>
      </c>
      <c r="EK192" t="n">
        <v>11.27566</v>
      </c>
      <c r="EL192" t="n">
        <v>11.29823</v>
      </c>
      <c r="EM192" t="n">
        <v>11.32488</v>
      </c>
      <c r="EN192" t="n">
        <v>11.39595</v>
      </c>
      <c r="EO192" t="n">
        <v>11.40727</v>
      </c>
      <c r="EP192" t="n">
        <v>11.42428</v>
      </c>
      <c r="EQ192" t="n">
        <v>11.4973</v>
      </c>
      <c r="ER192" t="n">
        <v>11.55627</v>
      </c>
      <c r="ES192" t="n">
        <v>11.59179</v>
      </c>
      <c r="ET192" t="n">
        <v>11.60675</v>
      </c>
      <c r="EU192" t="n">
        <v>11.63893</v>
      </c>
      <c r="EV192" t="n">
        <v>11.69294</v>
      </c>
      <c r="EW192" t="n">
        <v>11.71293</v>
      </c>
      <c r="EX192" t="n">
        <v>11.73803</v>
      </c>
      <c r="EY192" t="n">
        <v>11.76059</v>
      </c>
      <c r="EZ192" t="n">
        <v>11.78438</v>
      </c>
      <c r="FA192" t="n">
        <v>11.81199</v>
      </c>
      <c r="FB192" t="n">
        <v>11.83698</v>
      </c>
      <c r="FC192" t="n">
        <v>11.8764</v>
      </c>
      <c r="FD192" t="n">
        <v>11.90203</v>
      </c>
      <c r="FE192" t="n">
        <v>11.92363</v>
      </c>
      <c r="FF192" t="n">
        <v>11.96676</v>
      </c>
      <c r="FG192" t="n">
        <v>12.02917</v>
      </c>
      <c r="FH192" t="n">
        <v>12.0681</v>
      </c>
      <c r="FI192" t="n">
        <v>12.11295</v>
      </c>
      <c r="FJ192" t="n">
        <v>12.14792</v>
      </c>
      <c r="FK192" t="n">
        <v>12.18422</v>
      </c>
      <c r="FL192" t="n">
        <v>12.2335</v>
      </c>
      <c r="FM192" t="n">
        <v>12.29834</v>
      </c>
      <c r="FN192" t="n">
        <v>12.32621</v>
      </c>
      <c r="FO192" t="n">
        <v>12.35845</v>
      </c>
      <c r="FP192" t="n">
        <v>12.42147</v>
      </c>
      <c r="FQ192" t="n">
        <v>12.50266</v>
      </c>
      <c r="FR192" t="n">
        <v>12.60565</v>
      </c>
      <c r="FS192" t="n">
        <v>12.65351</v>
      </c>
      <c r="FT192" t="n">
        <v>12.67404</v>
      </c>
      <c r="FU192" t="n">
        <v>12.69484</v>
      </c>
      <c r="FV192" t="n">
        <v>12.73837</v>
      </c>
      <c r="FW192" t="n">
        <v>12.77067</v>
      </c>
      <c r="FX192" t="n">
        <v>12.80801</v>
      </c>
      <c r="FY192" t="n">
        <v>12.8677</v>
      </c>
      <c r="FZ192" t="n">
        <v>12.91912</v>
      </c>
      <c r="GA192" t="n">
        <v>12.97304</v>
      </c>
      <c r="GB192" t="n">
        <v>13.01847</v>
      </c>
      <c r="GC192" t="n">
        <v>13.06249</v>
      </c>
      <c r="GD192" t="n">
        <v>13.10636</v>
      </c>
      <c r="GE192" t="n">
        <v>13.15347</v>
      </c>
      <c r="GF192" t="n">
        <v>13.17885</v>
      </c>
      <c r="GG192" t="n">
        <v>13.23852</v>
      </c>
      <c r="GH192" t="n">
        <v>13.26199</v>
      </c>
      <c r="GI192" t="n">
        <v>13.28704</v>
      </c>
      <c r="GJ192" t="n">
        <v>13.31877</v>
      </c>
      <c r="GK192" t="n">
        <v>13.34903</v>
      </c>
      <c r="GL192" t="n">
        <v>13.3675</v>
      </c>
      <c r="GM192" t="n">
        <v>13.38446</v>
      </c>
      <c r="GN192" t="n">
        <v>13.4142</v>
      </c>
      <c r="GO192" t="n">
        <v>13.44763</v>
      </c>
      <c r="GP192" t="n">
        <v>13.47009</v>
      </c>
      <c r="GQ192" t="n">
        <v>13.48045</v>
      </c>
      <c r="GR192" t="n">
        <v>13.50084</v>
      </c>
      <c r="GS192" t="n">
        <v>13.54109</v>
      </c>
      <c r="GT192" t="n">
        <v>13.56816</v>
      </c>
      <c r="GU192" t="n">
        <v>13.60423</v>
      </c>
      <c r="GV192" t="n">
        <v>13.64972</v>
      </c>
      <c r="GW192" t="n">
        <v>13.69547</v>
      </c>
      <c r="GX192" t="n">
        <v>13.73544</v>
      </c>
      <c r="GY192" t="n">
        <v>13.75223</v>
      </c>
      <c r="GZ192" t="n">
        <v>13.76688</v>
      </c>
      <c r="HA192" t="n">
        <v>13.78512</v>
      </c>
      <c r="HB192" t="n">
        <v>13.81646</v>
      </c>
      <c r="HC192" t="n">
        <v>13.82689</v>
      </c>
      <c r="HD192" t="n">
        <v>13.84484</v>
      </c>
      <c r="HE192" t="n">
        <v>13.8984</v>
      </c>
      <c r="HF192" t="n">
        <v>13.92849</v>
      </c>
      <c r="HG192" t="n">
        <v>13.96019</v>
      </c>
      <c r="HH192" t="n">
        <v>13.9759</v>
      </c>
      <c r="HI192" t="n">
        <v>13.99793</v>
      </c>
      <c r="HJ192" t="n">
        <v>14.02063</v>
      </c>
      <c r="HK192" t="n">
        <v>14.065</v>
      </c>
      <c r="HL192" t="n">
        <v>14.1006</v>
      </c>
      <c r="HM192" t="n">
        <v>14.14183</v>
      </c>
      <c r="HN192" t="n">
        <v>14.16386</v>
      </c>
      <c r="HO192" t="n">
        <v>14.18518</v>
      </c>
      <c r="HP192" t="n">
        <v>14.24903</v>
      </c>
      <c r="HQ192" t="n">
        <v>14.29531</v>
      </c>
      <c r="HR192" t="n">
        <v>14.31271</v>
      </c>
      <c r="HS192" t="n">
        <v>14.35819</v>
      </c>
      <c r="HT192" t="n">
        <v>14.40422</v>
      </c>
      <c r="HU192" t="n">
        <v>14.42901</v>
      </c>
      <c r="HV192" t="n">
        <v>14.45803</v>
      </c>
      <c r="HW192" t="n">
        <v>14.48107</v>
      </c>
      <c r="HX192" t="n">
        <v>14.50939</v>
      </c>
      <c r="HY192" t="n">
        <v>14.52832</v>
      </c>
      <c r="HZ192" t="n">
        <v>14.56805</v>
      </c>
      <c r="IA192" t="n">
        <v>14.61731</v>
      </c>
      <c r="IB192" t="n">
        <v>14.65803</v>
      </c>
      <c r="IC192" t="n">
        <v>14.69908</v>
      </c>
      <c r="ID192" t="n">
        <v>14.72466</v>
      </c>
      <c r="IE192" t="n">
        <v>14.74189</v>
      </c>
      <c r="IF192" t="n">
        <v>14.75666</v>
      </c>
      <c r="IG192" t="n">
        <v>14.77699</v>
      </c>
      <c r="IH192" t="n">
        <v>14.83236</v>
      </c>
      <c r="II192" t="n">
        <v>14.90944</v>
      </c>
      <c r="IJ192" t="n">
        <v>14.93964</v>
      </c>
      <c r="IK192" t="n">
        <v>14.94861</v>
      </c>
      <c r="IL192" t="n">
        <v>14.94878</v>
      </c>
      <c r="IM192" t="n">
        <v>14.97943</v>
      </c>
      <c r="IN192" t="n">
        <v>15.05299</v>
      </c>
      <c r="IO192" t="n">
        <v>15.085</v>
      </c>
      <c r="IP192" t="n">
        <v>15.14279</v>
      </c>
      <c r="IQ192" t="n">
        <v>15.17083</v>
      </c>
      <c r="IR192" t="n">
        <v>15.19879</v>
      </c>
      <c r="IS192" t="n">
        <v>15.22224</v>
      </c>
      <c r="IT192" t="n">
        <v>15.24517</v>
      </c>
      <c r="IU192" t="n">
        <v>15.27412</v>
      </c>
      <c r="IV192" t="n">
        <v>15.30703</v>
      </c>
      <c r="IW192" t="n">
        <v>15.31915</v>
      </c>
      <c r="IX192" t="n">
        <v>15.32854</v>
      </c>
      <c r="IY192" t="n">
        <v>15.35154</v>
      </c>
      <c r="IZ192" t="n">
        <v>15.38002</v>
      </c>
      <c r="JA192" t="n">
        <v>15.41824</v>
      </c>
      <c r="JB192" t="n">
        <v>15.43509</v>
      </c>
      <c r="JC192" t="n">
        <v>15.46101</v>
      </c>
      <c r="JD192" t="n">
        <v>15.49022</v>
      </c>
      <c r="JE192" t="n">
        <v>15.51424</v>
      </c>
      <c r="JF192" t="n">
        <v>15.52713</v>
      </c>
      <c r="JG192" t="n">
        <v>15.57055</v>
      </c>
      <c r="JH192" t="n">
        <v>15.60485</v>
      </c>
      <c r="JI192" t="n">
        <v>15.63719</v>
      </c>
      <c r="JJ192" t="n">
        <v>15.66705</v>
      </c>
      <c r="JK192" t="n">
        <v>15.69836</v>
      </c>
      <c r="JL192" t="n">
        <v>15.76253</v>
      </c>
      <c r="JM192" t="n">
        <v>15.78144</v>
      </c>
      <c r="JN192" t="n">
        <v>15.79578</v>
      </c>
      <c r="JO192" t="n">
        <v>15.83114</v>
      </c>
      <c r="JP192" t="n">
        <v>15.87026</v>
      </c>
      <c r="JQ192" t="n">
        <v>15.92601</v>
      </c>
      <c r="JR192" t="n">
        <v>15.95153</v>
      </c>
      <c r="JS192" t="n">
        <v>15.97416</v>
      </c>
      <c r="JT192" t="n">
        <v>15.99092</v>
      </c>
      <c r="JU192" t="n">
        <v>16.04094</v>
      </c>
      <c r="JV192" t="n">
        <v>16.09243</v>
      </c>
      <c r="JW192" t="n">
        <v>16.12549</v>
      </c>
      <c r="JX192" t="n">
        <v>16.13285</v>
      </c>
      <c r="JY192" t="n">
        <v>16.1633</v>
      </c>
      <c r="JZ192" t="n">
        <v>16.19104</v>
      </c>
      <c r="KA192" t="n">
        <v>16.21941</v>
      </c>
      <c r="KB192" t="n">
        <v>16.25361</v>
      </c>
      <c r="KC192" t="n">
        <v>16.2949</v>
      </c>
      <c r="KD192" t="n">
        <v>16.32577</v>
      </c>
      <c r="KE192" t="n">
        <v>16.36405</v>
      </c>
      <c r="KF192" t="n">
        <v>16.38207</v>
      </c>
      <c r="KG192" t="n">
        <v>16.40317</v>
      </c>
      <c r="KH192" t="n">
        <v>16.43312</v>
      </c>
      <c r="KI192" t="n">
        <v>16.47365</v>
      </c>
      <c r="KJ192" t="n">
        <v>16.52585</v>
      </c>
      <c r="KK192" t="n">
        <v>16.55984</v>
      </c>
      <c r="KL192" t="n">
        <v>16.60564</v>
      </c>
      <c r="KM192" t="n">
        <v>16.64072</v>
      </c>
      <c r="KN192" t="n">
        <v>16.68968</v>
      </c>
      <c r="KO192" t="n">
        <v>16.75436</v>
      </c>
      <c r="KP192" t="n">
        <v>16.80241</v>
      </c>
      <c r="KQ192" t="n">
        <v>16.83666</v>
      </c>
      <c r="KR192" t="n">
        <v>16.85361</v>
      </c>
      <c r="KS192" t="n">
        <v>16.87675</v>
      </c>
      <c r="KT192" t="n">
        <v>16.91302</v>
      </c>
      <c r="KU192" t="n">
        <v>16.93474</v>
      </c>
      <c r="KV192" t="n">
        <v>16.95402</v>
      </c>
      <c r="KW192" t="n">
        <v>16.98745</v>
      </c>
      <c r="KX192" t="n">
        <v>17.01367</v>
      </c>
      <c r="KY192" t="n">
        <v>17.02905</v>
      </c>
      <c r="KZ192" t="n">
        <v>17.06746</v>
      </c>
      <c r="LA192" t="n">
        <v>17.08095</v>
      </c>
      <c r="LB192" t="n">
        <v>17.11005</v>
      </c>
      <c r="LC192" t="n">
        <v>17.14807</v>
      </c>
      <c r="LD192" t="n">
        <v>17.20498</v>
      </c>
      <c r="LE192" t="n">
        <v>17.2231</v>
      </c>
      <c r="LF192" t="n">
        <v>17.22864</v>
      </c>
      <c r="LG192" t="n">
        <v>17.24187</v>
      </c>
      <c r="LH192" t="n">
        <v>17.27316</v>
      </c>
      <c r="LI192" t="n">
        <v>17.28711</v>
      </c>
      <c r="LJ192" t="n">
        <v>17.28867</v>
      </c>
      <c r="LK192" t="n">
        <v>17.32195</v>
      </c>
      <c r="LL192" t="n">
        <v>17.34632</v>
      </c>
      <c r="LM192" t="n">
        <v>17.36576</v>
      </c>
      <c r="LN192" t="n">
        <v>17.38968</v>
      </c>
      <c r="LO192" t="n">
        <v>17.42726</v>
      </c>
      <c r="LP192" t="n">
        <v>17.43859</v>
      </c>
      <c r="LQ192" t="n">
        <v>17.46235</v>
      </c>
      <c r="LR192" t="n">
        <v>17.49543</v>
      </c>
      <c r="LS192" t="n">
        <v>17.54299</v>
      </c>
      <c r="LT192" t="n">
        <v>17.59122</v>
      </c>
      <c r="LU192" t="n">
        <v>17.60985</v>
      </c>
      <c r="LV192" t="n">
        <v>17.6245</v>
      </c>
      <c r="LW192" t="n">
        <v>17.66675</v>
      </c>
      <c r="LX192" t="n">
        <v>17.70577</v>
      </c>
      <c r="LY192" t="n">
        <v>17.73323</v>
      </c>
      <c r="LZ192" t="n">
        <v>17.77102</v>
      </c>
      <c r="MA192" t="n">
        <v>17.78913</v>
      </c>
      <c r="MB192" t="n">
        <v>17.83333</v>
      </c>
      <c r="MC192" t="n">
        <v>17.8624</v>
      </c>
      <c r="MD192" t="n">
        <v>17.89116</v>
      </c>
      <c r="ME192" t="n">
        <v>17.90828</v>
      </c>
      <c r="MF192" t="n">
        <v>17.92312</v>
      </c>
      <c r="MG192" t="n">
        <v>17.95457</v>
      </c>
      <c r="MH192" t="n">
        <v>17.98991</v>
      </c>
      <c r="MI192" t="n">
        <v>18.00511</v>
      </c>
      <c r="MJ192" t="n">
        <v>18.03685</v>
      </c>
      <c r="MK192" t="n">
        <v>18.06575</v>
      </c>
      <c r="ML192" t="n">
        <v>18.08513</v>
      </c>
      <c r="MM192" t="n">
        <v>18.10295</v>
      </c>
      <c r="MN192" t="n">
        <v>18.14307</v>
      </c>
      <c r="MO192" t="n">
        <v>18.17949</v>
      </c>
      <c r="MP192" t="n">
        <v>18.21884</v>
      </c>
      <c r="MQ192" t="n">
        <v>18.26344</v>
      </c>
      <c r="MR192" t="n">
        <v>18.30749</v>
      </c>
      <c r="MS192" t="n">
        <v>18.33436</v>
      </c>
      <c r="MT192" t="n">
        <v>18.35965</v>
      </c>
      <c r="MU192" t="n">
        <v>18.39951</v>
      </c>
      <c r="MV192" t="n">
        <v>18.45373</v>
      </c>
      <c r="MW192" t="n">
        <v>18.47312</v>
      </c>
      <c r="MX192" t="n">
        <v>18.50029</v>
      </c>
      <c r="MY192" t="n">
        <v>18.51671</v>
      </c>
      <c r="MZ192" t="n">
        <v>18.55779</v>
      </c>
      <c r="NA192" t="n">
        <v>18.59398</v>
      </c>
      <c r="NB192" t="n">
        <v>18.62506</v>
      </c>
      <c r="NC192" t="n">
        <v>18.66552</v>
      </c>
      <c r="ND192" t="n">
        <v>18.68984</v>
      </c>
      <c r="NE192" t="n">
        <v>18.71626</v>
      </c>
      <c r="NF192" t="n">
        <v>18.76017</v>
      </c>
      <c r="NG192" t="n">
        <v>18.80779</v>
      </c>
      <c r="NH192" t="n">
        <v>18.83958</v>
      </c>
      <c r="NI192" t="n">
        <v>18.86365</v>
      </c>
      <c r="NJ192" t="n">
        <v>18.88371</v>
      </c>
      <c r="NK192" t="n">
        <v>18.90694</v>
      </c>
      <c r="NL192" t="n">
        <v>18.93854</v>
      </c>
      <c r="NM192" t="n">
        <v>19.001</v>
      </c>
      <c r="NN192" t="n">
        <v>19.0509</v>
      </c>
      <c r="NO192" t="n">
        <v>19.06754</v>
      </c>
      <c r="NP192" t="n">
        <v>19.10408</v>
      </c>
      <c r="NQ192" t="n">
        <v>19.13309</v>
      </c>
      <c r="NR192" t="n">
        <v>19.16135</v>
      </c>
      <c r="NS192" t="n">
        <v>19.18845</v>
      </c>
      <c r="NT192" t="n">
        <v>19.20481</v>
      </c>
      <c r="NU192" t="n">
        <v>19.25072</v>
      </c>
      <c r="NV192" t="n">
        <v>19.2791</v>
      </c>
      <c r="NW192" t="n">
        <v>19.3071</v>
      </c>
      <c r="NX192" t="n">
        <v>19.32395</v>
      </c>
      <c r="NY192" t="n">
        <v>19.34278</v>
      </c>
      <c r="NZ192" t="n">
        <v>19.36763</v>
      </c>
      <c r="OA192" t="n">
        <v>19.38061</v>
      </c>
      <c r="OB192" t="n">
        <v>19.39351</v>
      </c>
      <c r="OC192" t="n">
        <v>19.4037</v>
      </c>
      <c r="OD192" t="n">
        <v>19.42998</v>
      </c>
      <c r="OE192" t="n">
        <v>19.46708</v>
      </c>
      <c r="OF192" t="n">
        <v>19.49537</v>
      </c>
      <c r="OG192" t="n">
        <v>19.50722</v>
      </c>
      <c r="OH192" t="n">
        <v>19.53705</v>
      </c>
      <c r="OI192" t="n">
        <v>19.57218</v>
      </c>
      <c r="OJ192" t="n">
        <v>19.57573</v>
      </c>
      <c r="OK192" t="n">
        <v>19.58743</v>
      </c>
      <c r="OL192" t="n">
        <v>19.61586</v>
      </c>
      <c r="OM192" t="n">
        <v>19.63877</v>
      </c>
      <c r="ON192" t="n">
        <v>19.65936</v>
      </c>
      <c r="OO192" t="n">
        <v>19.69495</v>
      </c>
      <c r="OP192" t="n">
        <v>19.72107</v>
      </c>
      <c r="OQ192" t="n">
        <v>19.74474</v>
      </c>
      <c r="OR192" t="n">
        <v>19.77685</v>
      </c>
      <c r="OS192" t="n">
        <v>19.80294</v>
      </c>
      <c r="OT192" t="n">
        <v>19.84461</v>
      </c>
      <c r="OU192" t="n">
        <v>19.86847</v>
      </c>
      <c r="OV192" t="n">
        <v>19.9117</v>
      </c>
      <c r="OW192" t="n">
        <v>19.91997</v>
      </c>
      <c r="OX192" t="n">
        <v>19.93209</v>
      </c>
      <c r="OY192" t="n">
        <v>19.95527</v>
      </c>
      <c r="OZ192" t="n">
        <v>19.99205</v>
      </c>
      <c r="PA192" t="n">
        <v>20.04094</v>
      </c>
      <c r="PB192" t="n">
        <v>20.05873</v>
      </c>
      <c r="PC192" t="n">
        <v>20.10821</v>
      </c>
      <c r="PD192" t="n">
        <v>20.15745</v>
      </c>
      <c r="PE192" t="n">
        <v>20.19934</v>
      </c>
      <c r="PF192" t="n">
        <v>20.21616</v>
      </c>
      <c r="PG192" t="n">
        <v>20.26089</v>
      </c>
      <c r="PH192" t="n">
        <v>20.33478</v>
      </c>
      <c r="PI192" t="n">
        <v>20.36303</v>
      </c>
      <c r="PJ192" t="n">
        <v>20.40086</v>
      </c>
      <c r="PK192" t="n">
        <v>20.41994</v>
      </c>
      <c r="PL192" t="n">
        <v>20.45637</v>
      </c>
      <c r="PM192" t="n">
        <v>20.51329</v>
      </c>
      <c r="PN192" t="n">
        <v>20.52848</v>
      </c>
      <c r="PO192" t="n">
        <v>20.57781</v>
      </c>
      <c r="PP192" t="n">
        <v>20.6203</v>
      </c>
      <c r="PQ192" t="n">
        <v>20.63316</v>
      </c>
      <c r="PR192" t="n">
        <v>20.65757</v>
      </c>
      <c r="PS192" t="n">
        <v>20.69109</v>
      </c>
      <c r="PT192" t="n">
        <v>20.73117</v>
      </c>
      <c r="PU192" t="n">
        <v>20.74803</v>
      </c>
      <c r="PV192" t="n">
        <v>20.78384</v>
      </c>
      <c r="PW192" t="n">
        <v>20.83319</v>
      </c>
      <c r="PX192" t="n">
        <v>20.85372</v>
      </c>
      <c r="PY192" t="n">
        <v>20.87814</v>
      </c>
      <c r="PZ192" t="n">
        <v>20.91957</v>
      </c>
      <c r="QA192" t="n">
        <v>20.94369</v>
      </c>
      <c r="QB192" t="n">
        <v>20.96344</v>
      </c>
      <c r="QC192" t="n">
        <v>21.01997</v>
      </c>
      <c r="QD192" t="n">
        <v>21.05571</v>
      </c>
      <c r="QE192" t="n">
        <v>21.09492</v>
      </c>
      <c r="QF192" t="n">
        <v>21.13273</v>
      </c>
      <c r="QG192" t="n">
        <v>21.16071</v>
      </c>
      <c r="QH192" t="n">
        <v>21.19665</v>
      </c>
      <c r="QI192" t="n">
        <v>21.23549</v>
      </c>
      <c r="QJ192" t="n">
        <v>21.27279</v>
      </c>
      <c r="QK192" t="n">
        <v>21.3218</v>
      </c>
      <c r="QL192" t="n">
        <v>21.35493</v>
      </c>
      <c r="QM192" t="n">
        <v>21.42521</v>
      </c>
      <c r="QN192" t="n">
        <v>21.45423</v>
      </c>
      <c r="QO192" t="n">
        <v>21.47568</v>
      </c>
      <c r="QP192" t="n">
        <v>21.50278</v>
      </c>
      <c r="QQ192" t="n">
        <v>21.53229</v>
      </c>
      <c r="QR192" t="n">
        <v>21.55303</v>
      </c>
      <c r="QS192" t="n">
        <v>21.56292</v>
      </c>
      <c r="QT192" t="n">
        <v>21.58876</v>
      </c>
      <c r="QU192" t="n">
        <v>21.61269</v>
      </c>
      <c r="QV192" t="n">
        <v>21.63386</v>
      </c>
      <c r="QW192" t="n">
        <v>21.66649</v>
      </c>
      <c r="QX192" t="n">
        <v>21.69446</v>
      </c>
      <c r="QY192" t="n">
        <v>21.71645</v>
      </c>
      <c r="QZ192" t="n">
        <v>21.75333</v>
      </c>
      <c r="RA192" t="n">
        <v>21.77452</v>
      </c>
      <c r="RB192" t="n">
        <v>21.80279</v>
      </c>
      <c r="RC192" t="n">
        <v>21.81798</v>
      </c>
      <c r="RD192" t="n">
        <v>21.85305</v>
      </c>
      <c r="RE192" t="n">
        <v>21.88788</v>
      </c>
      <c r="RF192" t="n">
        <v>21.90322</v>
      </c>
      <c r="RG192" t="n">
        <v>21.91532</v>
      </c>
      <c r="RH192" t="n">
        <v>21.95039</v>
      </c>
      <c r="RI192" t="n">
        <v>21.98295</v>
      </c>
      <c r="RJ192" t="n">
        <v>22.01781</v>
      </c>
      <c r="RK192" t="n">
        <v>22.04241</v>
      </c>
      <c r="RL192" t="n">
        <v>22.07399</v>
      </c>
      <c r="RM192" t="n">
        <v>22.105</v>
      </c>
      <c r="RN192" t="n">
        <v>22.13708</v>
      </c>
      <c r="RO192" t="n">
        <v>22.17092</v>
      </c>
      <c r="RP192" t="n">
        <v>22.18915</v>
      </c>
      <c r="RQ192" t="n">
        <v>22.22174</v>
      </c>
      <c r="RR192" t="n">
        <v>22.27047</v>
      </c>
      <c r="RS192" t="n">
        <v>22.30985</v>
      </c>
      <c r="RT192" t="n">
        <v>22.35895</v>
      </c>
      <c r="RU192" t="n">
        <v>22.38988</v>
      </c>
      <c r="RV192" t="n">
        <v>22.43884</v>
      </c>
      <c r="RW192" t="n">
        <v>22.4943</v>
      </c>
      <c r="RX192" t="n">
        <v>22.52783</v>
      </c>
      <c r="RY192" t="n">
        <v>22.55956</v>
      </c>
      <c r="RZ192" t="n">
        <v>22.60278</v>
      </c>
      <c r="SA192" t="n">
        <v>22.63666</v>
      </c>
      <c r="SB192" t="n">
        <v>22.67608</v>
      </c>
      <c r="SC192" t="n">
        <v>22.7258</v>
      </c>
      <c r="SD192" t="n">
        <v>22.76031</v>
      </c>
      <c r="SE192" t="n">
        <v>22.82534</v>
      </c>
      <c r="SF192" t="n">
        <v>22.84743</v>
      </c>
      <c r="SG192" t="n">
        <v>22.87117</v>
      </c>
      <c r="SH192" t="n">
        <v>22.90038</v>
      </c>
      <c r="SI192" t="n">
        <v>22.95163</v>
      </c>
      <c r="SJ192" t="n">
        <v>22.9778</v>
      </c>
      <c r="SK192" t="n">
        <v>22.99788</v>
      </c>
      <c r="SL192" t="n">
        <v>23.03544</v>
      </c>
      <c r="SM192" t="n">
        <v>23.0942</v>
      </c>
      <c r="SN192" t="n">
        <v>23.14492</v>
      </c>
      <c r="SO192" t="n">
        <v>23.16241</v>
      </c>
      <c r="SP192" t="n">
        <v>23.17792</v>
      </c>
      <c r="SQ192" t="n">
        <v>23.18769</v>
      </c>
      <c r="SR192" t="n">
        <v>23.19941</v>
      </c>
      <c r="SS192" t="n">
        <v>23.22166</v>
      </c>
      <c r="ST192" t="n">
        <v>23.25171</v>
      </c>
      <c r="SU192" t="n">
        <v>23.26924</v>
      </c>
      <c r="SV192" t="n">
        <v>23.29702</v>
      </c>
      <c r="SW192" t="n">
        <v>23.3322</v>
      </c>
      <c r="SX192" t="n">
        <v>23.37255</v>
      </c>
      <c r="SY192" t="n">
        <v>23.38991</v>
      </c>
      <c r="SZ192" t="n">
        <v>23.42796</v>
      </c>
      <c r="TA192" t="n">
        <v>23.45745</v>
      </c>
      <c r="TB192" t="n">
        <v>23.48825</v>
      </c>
      <c r="TC192" t="n">
        <v>23.51575</v>
      </c>
      <c r="TD192" t="n">
        <v>23.54978</v>
      </c>
      <c r="TE192" t="n">
        <v>23.57323</v>
      </c>
      <c r="TF192" t="n">
        <v>23.58252</v>
      </c>
      <c r="TG192" t="n">
        <v>23.59907</v>
      </c>
      <c r="TH192" t="n">
        <v>23.60453</v>
      </c>
      <c r="TI192" t="n">
        <v>23.62578</v>
      </c>
      <c r="TJ192" t="n">
        <v>23.64249</v>
      </c>
      <c r="TK192" t="n">
        <v>23.66434</v>
      </c>
      <c r="TL192" t="n">
        <v>23.69296</v>
      </c>
      <c r="TM192" t="n">
        <v>23.7248</v>
      </c>
      <c r="TN192" t="n">
        <v>23.7577</v>
      </c>
      <c r="TO192" t="n">
        <v>23.78225</v>
      </c>
      <c r="TP192" t="n">
        <v>23.79893</v>
      </c>
      <c r="TQ192" t="n">
        <v>23.81177</v>
      </c>
      <c r="TR192" t="n">
        <v>23.82738</v>
      </c>
      <c r="TS192" t="n">
        <v>23.83959</v>
      </c>
      <c r="TT192" t="n">
        <v>23.87346</v>
      </c>
      <c r="TU192" t="n">
        <v>23.90531</v>
      </c>
      <c r="TV192" t="n">
        <v>23.95637</v>
      </c>
      <c r="TW192" t="n">
        <v>24.00869</v>
      </c>
      <c r="TX192" t="n">
        <v>24.0366</v>
      </c>
      <c r="TY192" t="n">
        <v>24.06448</v>
      </c>
      <c r="TZ192" t="n">
        <v>24.08835</v>
      </c>
      <c r="UA192" t="n">
        <v>24.10625</v>
      </c>
      <c r="UB192" t="n">
        <v>24.14324</v>
      </c>
      <c r="UC192" t="n">
        <v>24.16264</v>
      </c>
      <c r="UD192" t="n">
        <v>24.19055</v>
      </c>
      <c r="UE192" t="n">
        <v>24.25008</v>
      </c>
      <c r="UF192" t="n">
        <v>24.27586</v>
      </c>
      <c r="UG192" t="n">
        <v>24.30265</v>
      </c>
      <c r="UH192" t="n">
        <v>24.3307</v>
      </c>
      <c r="UI192" t="n">
        <v>24.38251</v>
      </c>
      <c r="UJ192" t="n">
        <v>24.41872</v>
      </c>
      <c r="UK192" t="n">
        <v>24.4507</v>
      </c>
      <c r="UL192" t="n">
        <v>24.47554</v>
      </c>
      <c r="UM192" t="n">
        <v>24.50586</v>
      </c>
      <c r="UN192" t="n">
        <v>24.53886</v>
      </c>
      <c r="UO192" t="n">
        <v>24.57362</v>
      </c>
      <c r="UP192" t="n">
        <v>24.61541</v>
      </c>
      <c r="UQ192" t="n">
        <v>24.65993</v>
      </c>
      <c r="UR192" t="n">
        <v>24.69455</v>
      </c>
      <c r="US192" t="n">
        <v>24.71938</v>
      </c>
      <c r="UT192" t="n">
        <v>24.74286</v>
      </c>
      <c r="UU192" t="n">
        <v>24.79578</v>
      </c>
      <c r="UV192" t="n">
        <v>24.83329</v>
      </c>
      <c r="UW192" t="n">
        <v>24.89398</v>
      </c>
      <c r="UX192" t="n">
        <v>24.94617</v>
      </c>
      <c r="UY192" t="n">
        <v>24.95206</v>
      </c>
      <c r="UZ192" t="n">
        <v>24.96093</v>
      </c>
      <c r="VA192" t="n">
        <v>24.98273</v>
      </c>
      <c r="VB192" t="n">
        <v>25.03501</v>
      </c>
      <c r="VC192" t="n">
        <v>25.08314</v>
      </c>
      <c r="VD192" t="n">
        <v>25.10847</v>
      </c>
      <c r="VE192" t="n">
        <v>25.16035</v>
      </c>
      <c r="VF192" t="n">
        <v>25.19805</v>
      </c>
      <c r="VG192" t="n">
        <v>25.23863</v>
      </c>
      <c r="VH192" t="n">
        <v>25.28507</v>
      </c>
      <c r="VI192" t="n">
        <v>25.33315</v>
      </c>
      <c r="VJ192" t="n">
        <v>25.36819</v>
      </c>
      <c r="VK192" t="n">
        <v>25.40149</v>
      </c>
      <c r="VL192" t="n">
        <v>25.41151</v>
      </c>
      <c r="VM192" t="n">
        <v>25.44225</v>
      </c>
      <c r="VN192" t="n">
        <v>25.47218</v>
      </c>
      <c r="VO192" t="n">
        <v>25.5072</v>
      </c>
      <c r="VP192" t="n">
        <v>25.53079</v>
      </c>
      <c r="VQ192" t="n">
        <v>25.54947</v>
      </c>
      <c r="VR192" t="n">
        <v>25.5672</v>
      </c>
      <c r="VS192" t="n">
        <v>25.59974</v>
      </c>
      <c r="VT192" t="n">
        <v>25.64856</v>
      </c>
      <c r="VU192" t="n">
        <v>25.68982</v>
      </c>
      <c r="VV192" t="n">
        <v>25.74334</v>
      </c>
      <c r="VW192" t="n">
        <v>25.80217</v>
      </c>
      <c r="VX192" t="n">
        <v>25.84089</v>
      </c>
      <c r="VY192" t="n">
        <v>25.88067</v>
      </c>
      <c r="VZ192" t="n">
        <v>25.90951</v>
      </c>
      <c r="WA192" t="n">
        <v>25.96913</v>
      </c>
      <c r="WB192" t="n">
        <v>26.03387</v>
      </c>
      <c r="WC192" t="n">
        <v>26.08368</v>
      </c>
      <c r="WD192" t="n">
        <v>26.14185</v>
      </c>
      <c r="WE192" t="n">
        <v>26.16337</v>
      </c>
      <c r="WF192" t="n">
        <v>26.20336</v>
      </c>
      <c r="WG192" t="n">
        <v>26.24368</v>
      </c>
      <c r="WH192" t="n">
        <v>26.26609</v>
      </c>
      <c r="WI192" t="n">
        <v>26.28397</v>
      </c>
      <c r="WJ192" t="n">
        <v>26.31914</v>
      </c>
      <c r="WK192" t="n">
        <v>26.35289</v>
      </c>
      <c r="WL192" t="n">
        <v>26.38948</v>
      </c>
      <c r="WM192" t="n">
        <v>26.43876</v>
      </c>
      <c r="WN192" t="n">
        <v>26.48095</v>
      </c>
      <c r="WO192" t="n">
        <v>26.50912</v>
      </c>
      <c r="WP192" t="n">
        <v>26.5351</v>
      </c>
      <c r="WQ192" t="n">
        <v>26.56186</v>
      </c>
      <c r="WR192" t="n">
        <v>26.58892</v>
      </c>
      <c r="WS192" t="n">
        <v>26.6369</v>
      </c>
      <c r="WT192" t="n">
        <v>26.71232</v>
      </c>
      <c r="WU192" t="n">
        <v>26.75539</v>
      </c>
      <c r="WV192" t="n">
        <v>26.79379</v>
      </c>
      <c r="WW192" t="n">
        <v>26.80941</v>
      </c>
      <c r="WX192" t="n">
        <v>26.82373</v>
      </c>
      <c r="WY192" t="n">
        <v>26.86162</v>
      </c>
      <c r="WZ192" t="n">
        <v>26.8915</v>
      </c>
      <c r="XA192" t="n">
        <v>26.921</v>
      </c>
      <c r="XB192" t="n">
        <v>26.97823</v>
      </c>
      <c r="XC192" t="n">
        <v>27.00312</v>
      </c>
      <c r="XD192" t="n">
        <v>27.06392</v>
      </c>
      <c r="XE192" t="n">
        <v>27.1269</v>
      </c>
      <c r="XF192" t="n">
        <v>27.17785</v>
      </c>
      <c r="XG192" t="n">
        <v>27.23093</v>
      </c>
      <c r="XH192" t="n">
        <v>27.2532</v>
      </c>
      <c r="XI192" t="n">
        <v>27.28356</v>
      </c>
      <c r="XJ192" t="n">
        <v>27.30678</v>
      </c>
      <c r="XK192" t="n">
        <v>27.34979</v>
      </c>
      <c r="XL192" t="n">
        <v>27.38971</v>
      </c>
      <c r="XM192" t="n">
        <v>27.45656</v>
      </c>
      <c r="XN192" t="n">
        <v>27.47379</v>
      </c>
      <c r="XO192" t="n">
        <v>27.48787</v>
      </c>
      <c r="XP192" t="n">
        <v>27.52143</v>
      </c>
      <c r="XQ192" t="n">
        <v>27.55375</v>
      </c>
      <c r="XR192" t="n">
        <v>27.5823</v>
      </c>
      <c r="XS192" t="n">
        <v>27.60223</v>
      </c>
      <c r="XT192" t="n">
        <v>27.61864</v>
      </c>
      <c r="XU192" t="n">
        <v>27.63436</v>
      </c>
      <c r="XV192" t="n">
        <v>27.68361</v>
      </c>
      <c r="XW192" t="n">
        <v>27.72851</v>
      </c>
      <c r="XX192" t="n">
        <v>27.76122</v>
      </c>
      <c r="XY192" t="n">
        <v>27.7904</v>
      </c>
      <c r="XZ192" t="n">
        <v>27.82915</v>
      </c>
      <c r="YA192" t="n">
        <v>27.85339</v>
      </c>
      <c r="YB192" t="n">
        <v>27.8622</v>
      </c>
      <c r="YC192" t="n">
        <v>27.88539</v>
      </c>
      <c r="YD192" t="n">
        <v>27.93418</v>
      </c>
      <c r="YE192" t="n">
        <v>27.99039</v>
      </c>
      <c r="YF192" t="n">
        <v>28.02469</v>
      </c>
      <c r="YG192" t="n">
        <v>28.04607</v>
      </c>
      <c r="YH192" t="n">
        <v>28.068</v>
      </c>
      <c r="YI192" t="n">
        <v>28.11902</v>
      </c>
      <c r="YJ192" t="n">
        <v>28.15196</v>
      </c>
      <c r="YK192" t="n">
        <v>28.20718</v>
      </c>
      <c r="YL192" t="n">
        <v>28.32047</v>
      </c>
      <c r="YM192" t="n">
        <v>28.34718</v>
      </c>
      <c r="YN192" t="n">
        <v>28.38788</v>
      </c>
      <c r="YO192" t="n">
        <v>28.43805</v>
      </c>
      <c r="YP192" t="n">
        <v>28.46724</v>
      </c>
      <c r="YQ192" t="n">
        <v>28.49598</v>
      </c>
      <c r="YR192" t="n">
        <v>28.52584</v>
      </c>
      <c r="YS192" t="n">
        <v>28.53682</v>
      </c>
      <c r="YT192" t="n">
        <v>28.56971</v>
      </c>
      <c r="YU192" t="n">
        <v>28.59718</v>
      </c>
      <c r="YV192" t="n">
        <v>28.64661</v>
      </c>
      <c r="YW192" t="n">
        <v>28.7272</v>
      </c>
      <c r="YX192" t="n">
        <v>28.77099</v>
      </c>
      <c r="YY192" t="n">
        <v>28.81869</v>
      </c>
      <c r="YZ192" t="n">
        <v>28.85918</v>
      </c>
      <c r="ZA192" t="n">
        <v>28.92889</v>
      </c>
      <c r="ZB192" t="n">
        <v>29.00441</v>
      </c>
      <c r="ZC192" t="n">
        <v>29.03756</v>
      </c>
      <c r="ZD192" t="n">
        <v>29.05943</v>
      </c>
      <c r="ZE192" t="n">
        <v>29.11616</v>
      </c>
      <c r="ZF192" t="n">
        <v>29.1344</v>
      </c>
      <c r="ZG192" t="n">
        <v>29.16541</v>
      </c>
      <c r="ZH192" t="n">
        <v>29.19904</v>
      </c>
      <c r="ZI192" t="n">
        <v>29.20844</v>
      </c>
      <c r="ZJ192" t="n">
        <v>29.25177</v>
      </c>
      <c r="ZK192" t="n">
        <v>29.29489</v>
      </c>
      <c r="ZL192" t="n">
        <v>29.33838</v>
      </c>
      <c r="ZM192" t="n">
        <v>29.36462</v>
      </c>
      <c r="ZN192" t="n">
        <v>29.40109</v>
      </c>
      <c r="ZO192" t="n">
        <v>29.43512</v>
      </c>
      <c r="ZP192" t="n">
        <v>29.48207</v>
      </c>
      <c r="ZQ192" t="n">
        <v>29.52151</v>
      </c>
      <c r="ZR192" t="n">
        <v>29.53094</v>
      </c>
      <c r="ZS192" t="n">
        <v>29.55147</v>
      </c>
      <c r="ZT192" t="n">
        <v>29.57862</v>
      </c>
      <c r="ZU192" t="n">
        <v>29.59874</v>
      </c>
      <c r="ZV192" t="n">
        <v>29.64897</v>
      </c>
      <c r="ZW192" t="n">
        <v>29.69414</v>
      </c>
      <c r="ZX192" t="n">
        <v>29.79183</v>
      </c>
      <c r="ZY192" t="n">
        <v>29.83965</v>
      </c>
      <c r="ZZ192" t="n">
        <v>29.85638</v>
      </c>
      <c r="AAA192" t="n">
        <v>29.89493</v>
      </c>
      <c r="AAB192" t="n">
        <v>29.96896</v>
      </c>
      <c r="AAC192" t="n">
        <v>30.04279</v>
      </c>
      <c r="AAD192" t="n">
        <v>30.08381</v>
      </c>
      <c r="AAE192" t="n">
        <v>30.13469</v>
      </c>
      <c r="AAF192" t="n">
        <v>30.18585</v>
      </c>
      <c r="AAG192" t="n">
        <v>30.27038</v>
      </c>
      <c r="AAH192" t="n">
        <v>30.32092</v>
      </c>
      <c r="AAI192" t="n">
        <v>30.3657</v>
      </c>
      <c r="AAJ192" t="n">
        <v>30.38553</v>
      </c>
      <c r="AAK192" t="n">
        <v>30.41355</v>
      </c>
      <c r="AAL192" t="n">
        <v>30.45178</v>
      </c>
      <c r="AAM192" t="n">
        <v>30.49676</v>
      </c>
      <c r="AAN192" t="n">
        <v>30.57497</v>
      </c>
      <c r="AAO192" t="n">
        <v>30.58016</v>
      </c>
      <c r="AAP192" t="n">
        <v>30.61132</v>
      </c>
      <c r="AAQ192" t="n">
        <v>30.62896</v>
      </c>
      <c r="AAR192" t="n">
        <v>30.66261</v>
      </c>
      <c r="AAS192" t="n">
        <v>30.75293</v>
      </c>
      <c r="AAT192" t="n">
        <v>30.81752</v>
      </c>
      <c r="AAU192" t="n">
        <v>30.86414</v>
      </c>
      <c r="AAV192" t="n">
        <v>30.8966</v>
      </c>
      <c r="AAW192" t="n">
        <v>30.99682</v>
      </c>
      <c r="AAX192" t="n">
        <v>31.09888</v>
      </c>
      <c r="AAY192" t="n">
        <v>31.12838</v>
      </c>
      <c r="AAZ192" t="n">
        <v>31.17383</v>
      </c>
      <c r="ABA192" t="n">
        <v>31.21833</v>
      </c>
      <c r="ABB192" t="n">
        <v>31.27975</v>
      </c>
      <c r="ABC192" t="n">
        <v>31.30917</v>
      </c>
      <c r="ABD192" t="n">
        <v>31.41874</v>
      </c>
      <c r="ABE192" t="n">
        <v>31.55414</v>
      </c>
      <c r="ABF192" t="n">
        <v>31.58755</v>
      </c>
      <c r="ABG192" t="n">
        <v>31.64071</v>
      </c>
      <c r="ABH192" t="n">
        <v>31.67283</v>
      </c>
      <c r="ABI192" t="n">
        <v>31.71824</v>
      </c>
      <c r="ABJ192" t="n">
        <v>31.77837</v>
      </c>
      <c r="ABK192" t="n">
        <v>31.82197</v>
      </c>
      <c r="ABL192" t="n">
        <v>31.9164</v>
      </c>
      <c r="ABM192" t="n">
        <v>31.97675</v>
      </c>
      <c r="ABN192" t="n">
        <v>32.01862</v>
      </c>
      <c r="ABO192" t="n">
        <v>32.08066</v>
      </c>
      <c r="ABP192" t="n">
        <v>32.17086</v>
      </c>
      <c r="ABQ192" t="n">
        <v>32.24332</v>
      </c>
      <c r="ABR192" t="n">
        <v>32.3112</v>
      </c>
      <c r="ABS192" t="n">
        <v>32.40037</v>
      </c>
      <c r="ABT192" t="n">
        <v>32.45545</v>
      </c>
      <c r="ABU192" t="n">
        <v>32.49581</v>
      </c>
      <c r="ABV192" t="n">
        <v>32.55385</v>
      </c>
      <c r="ABW192" t="n">
        <v>32.60593</v>
      </c>
      <c r="ABX192" t="n">
        <v>32.66473</v>
      </c>
      <c r="ABY192" t="n">
        <v>32.71944</v>
      </c>
      <c r="ABZ192" t="n">
        <v>32.80608</v>
      </c>
      <c r="ACA192" t="n">
        <v>32.88193</v>
      </c>
      <c r="ACB192" t="n">
        <v>32.91923</v>
      </c>
      <c r="ACC192" t="n">
        <v>32.98401</v>
      </c>
      <c r="ACD192" t="n">
        <v>33.04838</v>
      </c>
      <c r="ACE192" t="n">
        <v>33.11388</v>
      </c>
      <c r="ACF192" t="n">
        <v>33.22873</v>
      </c>
      <c r="ACG192" t="n">
        <v>33.31958</v>
      </c>
      <c r="ACH192" t="n">
        <v>33.38255</v>
      </c>
      <c r="ACI192" t="n">
        <v>33.42409</v>
      </c>
      <c r="ACJ192" t="n">
        <v>33.48988</v>
      </c>
      <c r="ACK192" t="n">
        <v>33.57107</v>
      </c>
      <c r="ACL192" t="n">
        <v>33.61573</v>
      </c>
      <c r="ACM192" t="n">
        <v>33.63242</v>
      </c>
      <c r="ACN192" t="n">
        <v>33.67422</v>
      </c>
      <c r="ACO192" t="n">
        <v>33.71749</v>
      </c>
      <c r="ACP192" t="n">
        <v>33.7796</v>
      </c>
      <c r="ACQ192" t="n">
        <v>33.82559</v>
      </c>
      <c r="ACR192" t="n">
        <v>33.87512</v>
      </c>
      <c r="ACS192" t="n">
        <v>33.92387</v>
      </c>
      <c r="ACT192" t="n">
        <v>33.95617</v>
      </c>
      <c r="ACU192" t="n">
        <v>33.99835</v>
      </c>
      <c r="ACV192" t="n">
        <v>34.05256</v>
      </c>
      <c r="ACW192" t="n">
        <v>34.09727</v>
      </c>
      <c r="ACX192" t="n">
        <v>34.15804</v>
      </c>
      <c r="ACY192" t="n">
        <v>34.19317</v>
      </c>
      <c r="ACZ192" t="n">
        <v>34.2268</v>
      </c>
      <c r="ADA192" t="n">
        <v>34.29692</v>
      </c>
      <c r="ADB192" t="n">
        <v>34.37503</v>
      </c>
      <c r="ADC192" t="n">
        <v>34.45268</v>
      </c>
      <c r="ADD192" t="n">
        <v>34.5536</v>
      </c>
      <c r="ADE192" t="n">
        <v>34.62845</v>
      </c>
      <c r="ADF192" t="n">
        <v>34.7191</v>
      </c>
      <c r="ADG192" t="n">
        <v>34.75407</v>
      </c>
      <c r="ADH192" t="n">
        <v>34.78197</v>
      </c>
      <c r="ADI192" t="n">
        <v>34.84911</v>
      </c>
      <c r="ADJ192" t="n">
        <v>34.91457</v>
      </c>
      <c r="ADK192" t="n">
        <v>34.97414</v>
      </c>
      <c r="ADL192" t="n">
        <v>35.07745</v>
      </c>
      <c r="ADM192" t="n">
        <v>35.10566</v>
      </c>
      <c r="ADN192" t="n">
        <v>35.1303</v>
      </c>
      <c r="ADO192" t="n">
        <v>35.13654</v>
      </c>
      <c r="ADP192" t="n">
        <v>35.18341</v>
      </c>
      <c r="ADQ192" t="n">
        <v>35.27407</v>
      </c>
      <c r="ADR192" t="n">
        <v>35.31456</v>
      </c>
      <c r="ADS192" t="n">
        <v>35.32994</v>
      </c>
      <c r="ADT192" t="n">
        <v>35.40089</v>
      </c>
      <c r="ADU192" t="n">
        <v>35.50256</v>
      </c>
      <c r="ADV192" t="n">
        <v>35.59328</v>
      </c>
      <c r="ADW192" t="n">
        <v>35.65665</v>
      </c>
      <c r="ADX192" t="n">
        <v>35.73906</v>
      </c>
      <c r="ADY192" t="n">
        <v>35.79855</v>
      </c>
      <c r="ADZ192" t="n">
        <v>35.87204</v>
      </c>
      <c r="AEA192" t="n">
        <v>35.95118</v>
      </c>
      <c r="AEB192" t="n">
        <v>35.98132</v>
      </c>
      <c r="AEC192" t="n">
        <v>36.02251</v>
      </c>
      <c r="AED192" t="n">
        <v>36.0772</v>
      </c>
      <c r="AEE192" t="n">
        <v>36.13813</v>
      </c>
      <c r="AEF192" t="n">
        <v>36.174</v>
      </c>
      <c r="AEG192" t="n">
        <v>36.24966</v>
      </c>
      <c r="AEH192" t="n">
        <v>36.32559</v>
      </c>
      <c r="AEI192" t="n">
        <v>36.36221</v>
      </c>
      <c r="AEJ192" t="n">
        <v>36.50172</v>
      </c>
      <c r="AEK192" t="n">
        <v>36.62776</v>
      </c>
      <c r="AEL192" t="n">
        <v>36.66877</v>
      </c>
      <c r="AEM192" t="n">
        <v>36.7354</v>
      </c>
      <c r="AEN192" t="n">
        <v>36.82352</v>
      </c>
      <c r="AEO192" t="n">
        <v>36.9185</v>
      </c>
      <c r="AEP192" t="n">
        <v>36.9717</v>
      </c>
      <c r="AEQ192" t="n">
        <v>37.0475</v>
      </c>
      <c r="AER192" t="n">
        <v>37.18235</v>
      </c>
      <c r="AES192" t="n">
        <v>37.27205</v>
      </c>
      <c r="AET192" t="n">
        <v>37.37713</v>
      </c>
      <c r="AEU192" t="n">
        <v>37.42232</v>
      </c>
      <c r="AEV192" t="n">
        <v>37.51022</v>
      </c>
      <c r="AEW192" t="n">
        <v>37.56689</v>
      </c>
      <c r="AEX192" t="n">
        <v>37.62063</v>
      </c>
      <c r="AEY192" t="n">
        <v>37.66833</v>
      </c>
      <c r="AEZ192" t="n">
        <v>37.71822</v>
      </c>
      <c r="AFA192" t="n">
        <v>37.76104</v>
      </c>
      <c r="AFB192" t="n">
        <v>37.8166</v>
      </c>
      <c r="AFC192" t="n">
        <v>37.88508</v>
      </c>
      <c r="AFD192" t="n">
        <v>37.98545</v>
      </c>
      <c r="AFE192" t="n">
        <v>38.05697</v>
      </c>
      <c r="AFF192" t="n">
        <v>38.18185</v>
      </c>
      <c r="AFG192" t="n">
        <v>38.32002</v>
      </c>
      <c r="AFH192" t="n">
        <v>38.38078</v>
      </c>
      <c r="AFI192" t="n">
        <v>38.44351</v>
      </c>
      <c r="AFJ192" t="n">
        <v>38.52436</v>
      </c>
      <c r="AFK192" t="n">
        <v>38.5597</v>
      </c>
      <c r="AFL192" t="n">
        <v>38.60053</v>
      </c>
      <c r="AFM192" t="n">
        <v>38.62667</v>
      </c>
      <c r="AFN192" t="n">
        <v>38.69328</v>
      </c>
      <c r="AFO192" t="n">
        <v>38.87651</v>
      </c>
      <c r="AFP192" t="n">
        <v>38.96768</v>
      </c>
      <c r="AFQ192" t="n">
        <v>39.03315</v>
      </c>
      <c r="AFR192" t="n">
        <v>39.12179</v>
      </c>
      <c r="AFS192" t="n">
        <v>39.19539</v>
      </c>
      <c r="AFT192" t="n">
        <v>39.29454</v>
      </c>
      <c r="AFU192" t="n">
        <v>39.36242</v>
      </c>
      <c r="AFV192" t="n">
        <v>39.40472</v>
      </c>
      <c r="AFW192" t="n">
        <v>39.54965</v>
      </c>
      <c r="AFX192" t="n">
        <v>39.59061</v>
      </c>
      <c r="AFY192" t="n">
        <v>39.68618</v>
      </c>
      <c r="AFZ192" t="n">
        <v>39.74483</v>
      </c>
      <c r="AGA192" t="n">
        <v>39.80066</v>
      </c>
      <c r="AGB192" t="n">
        <v>39.87128</v>
      </c>
      <c r="AGC192" t="n">
        <v>40.01099</v>
      </c>
      <c r="AGD192" t="n">
        <v>40.15308</v>
      </c>
      <c r="AGE192" t="n">
        <v>40.30128</v>
      </c>
      <c r="AGF192" t="n">
        <v>40.41664</v>
      </c>
      <c r="AGG192" t="n">
        <v>40.45679</v>
      </c>
      <c r="AGH192" t="n">
        <v>40.57428</v>
      </c>
      <c r="AGI192" t="n">
        <v>40.65781</v>
      </c>
      <c r="AGJ192" t="n">
        <v>40.78419</v>
      </c>
      <c r="AGK192" t="n">
        <v>41.08318</v>
      </c>
      <c r="AGL192" t="n">
        <v>41.15711</v>
      </c>
      <c r="AGM192" t="n">
        <v>41.19943</v>
      </c>
      <c r="AGN192" t="n">
        <v>41.28989</v>
      </c>
      <c r="AGO192" t="n">
        <v>41.34005</v>
      </c>
      <c r="AGP192" t="n">
        <v>41.52631</v>
      </c>
      <c r="AGQ192" t="n">
        <v>41.70786</v>
      </c>
      <c r="AGR192" t="n">
        <v>41.82059</v>
      </c>
      <c r="AGS192" t="n">
        <v>41.93159</v>
      </c>
      <c r="AGT192" t="n">
        <v>41.9861</v>
      </c>
      <c r="AGU192" t="n">
        <v>42.05638</v>
      </c>
      <c r="AGV192" t="n">
        <v>42.12511</v>
      </c>
      <c r="AGW192" t="n">
        <v>42.17117</v>
      </c>
      <c r="AGX192" t="n">
        <v>42.27618</v>
      </c>
      <c r="AGY192" t="n">
        <v>42.3978</v>
      </c>
      <c r="AGZ192" t="n">
        <v>42.48595</v>
      </c>
      <c r="AHA192" t="n">
        <v>42.58948</v>
      </c>
      <c r="AHB192" t="n">
        <v>42.79541</v>
      </c>
      <c r="AHC192" t="n">
        <v>42.96835</v>
      </c>
      <c r="AHD192" t="n">
        <v>43.07182</v>
      </c>
      <c r="AHE192" t="n">
        <v>43.22407</v>
      </c>
      <c r="AHF192" t="n">
        <v>43.32024</v>
      </c>
      <c r="AHG192" t="n">
        <v>43.45076</v>
      </c>
      <c r="AHH192" t="n">
        <v>43.5412</v>
      </c>
      <c r="AHI192" t="n">
        <v>43.66291</v>
      </c>
      <c r="AHJ192" t="n">
        <v>43.74694</v>
      </c>
      <c r="AHK192" t="n">
        <v>43.84238</v>
      </c>
      <c r="AHL192" t="n">
        <v>43.9405</v>
      </c>
      <c r="AHM192" t="n">
        <v>44.0262</v>
      </c>
      <c r="AHN192" t="n">
        <v>44.05298</v>
      </c>
      <c r="AHO192" t="n">
        <v>44.17835</v>
      </c>
      <c r="AHP192" t="n">
        <v>44.28226</v>
      </c>
      <c r="AHQ192" t="n">
        <v>44.33995</v>
      </c>
      <c r="AHR192" t="n">
        <v>44.52213</v>
      </c>
      <c r="AHS192" t="n">
        <v>44.63631</v>
      </c>
      <c r="AHT192" t="n">
        <v>44.8124</v>
      </c>
      <c r="AHU192" t="n">
        <v>44.97448</v>
      </c>
      <c r="AHV192" t="n">
        <v>45.16031</v>
      </c>
      <c r="AHW192" t="n">
        <v>45.32428</v>
      </c>
      <c r="AHX192" t="n">
        <v>45.50538</v>
      </c>
      <c r="AHY192" t="n">
        <v>45.6313</v>
      </c>
      <c r="AHZ192" t="n">
        <v>45.70677</v>
      </c>
      <c r="AIA192" t="n">
        <v>45.8805</v>
      </c>
      <c r="AIB192" t="n">
        <v>46.23218</v>
      </c>
      <c r="AIC192" t="n">
        <v>46.54283</v>
      </c>
      <c r="AID192" t="n">
        <v>46.76595</v>
      </c>
      <c r="AIE192" t="n">
        <v>46.93139</v>
      </c>
      <c r="AIF192" t="n">
        <v>47.00012</v>
      </c>
      <c r="AIG192" t="n">
        <v>47.05941</v>
      </c>
      <c r="AIH192" t="n">
        <v>47.14656</v>
      </c>
      <c r="AII192" t="n">
        <v>47.20535</v>
      </c>
      <c r="AIJ192" t="n">
        <v>47.28548</v>
      </c>
      <c r="AIK192" t="n">
        <v>47.55577</v>
      </c>
      <c r="AIL192" t="n">
        <v>47.81822</v>
      </c>
      <c r="AIM192" t="n">
        <v>47.89104</v>
      </c>
      <c r="AIN192" t="n">
        <v>48.16527</v>
      </c>
      <c r="AIO192" t="n">
        <v>48.62479</v>
      </c>
      <c r="AIP192" t="n">
        <v>48.77835</v>
      </c>
      <c r="AIQ192" t="n">
        <v>48.94767</v>
      </c>
      <c r="AIR192" t="n">
        <v>48.98138</v>
      </c>
      <c r="AIS192" t="n">
        <v>49.09847</v>
      </c>
      <c r="AIT192" t="n">
        <v>49.20961</v>
      </c>
      <c r="AIU192" t="n">
        <v>49.45352</v>
      </c>
      <c r="AIV192" t="n">
        <v>49.67038</v>
      </c>
      <c r="AIW192" t="n">
        <v>49.88836</v>
      </c>
      <c r="AIX192" t="n">
        <v>50.02828</v>
      </c>
      <c r="AIY192" t="n">
        <v>50.28024</v>
      </c>
      <c r="AIZ192" t="n">
        <v>50.48453</v>
      </c>
      <c r="AJA192" t="n">
        <v>50.67519</v>
      </c>
      <c r="AJB192" t="n">
        <v>50.81522</v>
      </c>
      <c r="AJC192" t="n">
        <v>51.07345</v>
      </c>
      <c r="AJD192" t="n">
        <v>51.30146</v>
      </c>
      <c r="AJE192" t="n">
        <v>51.63683</v>
      </c>
      <c r="AJF192" t="n">
        <v>52.10783</v>
      </c>
      <c r="AJG192" t="n">
        <v>52.43125</v>
      </c>
      <c r="AJH192" t="n">
        <v>52.77316</v>
      </c>
      <c r="AJI192" t="n">
        <v>53.17825</v>
      </c>
      <c r="AJJ192" t="n">
        <v>53.46246</v>
      </c>
      <c r="AJK192" t="n">
        <v>53.73502</v>
      </c>
      <c r="AJL192" t="n">
        <v>53.99518</v>
      </c>
      <c r="AJM192" t="n">
        <v>54.36964</v>
      </c>
      <c r="AJN192" t="n">
        <v>54.53456</v>
      </c>
      <c r="AJO192" t="n">
        <v>54.78322</v>
      </c>
      <c r="AJP192" t="n">
        <v>54.92605</v>
      </c>
      <c r="AJQ192" t="n">
        <v>55.054</v>
      </c>
      <c r="AJR192" t="n">
        <v>55.28802</v>
      </c>
      <c r="AJS192" t="n">
        <v>55.58355</v>
      </c>
      <c r="AJT192" t="n">
        <v>56.16838</v>
      </c>
      <c r="AJU192" t="n">
        <v>56.53537</v>
      </c>
      <c r="AJV192" t="n">
        <v>56.80198</v>
      </c>
      <c r="AJW192" t="n">
        <v>57.10728</v>
      </c>
      <c r="AJX192" t="n">
        <v>57.53744</v>
      </c>
      <c r="AJY192" t="n">
        <v>57.85004</v>
      </c>
      <c r="AJZ192" t="n">
        <v>58.22401</v>
      </c>
      <c r="AKA192" t="n">
        <v>58.53543</v>
      </c>
      <c r="AKB192" t="n">
        <v>58.77229</v>
      </c>
      <c r="AKC192" t="n">
        <v>58.88632</v>
      </c>
      <c r="AKD192" t="n">
        <v>59.17442</v>
      </c>
      <c r="AKE192" t="n">
        <v>59.62736</v>
      </c>
      <c r="AKF192" t="n">
        <v>60.05333</v>
      </c>
      <c r="AKG192" t="n">
        <v>61.20336</v>
      </c>
      <c r="AKH192" t="n">
        <v>61.48123</v>
      </c>
      <c r="AKI192" t="n">
        <v>62.34433</v>
      </c>
      <c r="AKJ192" t="n">
        <v>63.06689</v>
      </c>
      <c r="AKK192" t="n">
        <v>63.62644</v>
      </c>
      <c r="AKL192" t="n">
        <v>63.83136</v>
      </c>
      <c r="AKM192" t="n">
        <v>64.43695</v>
      </c>
      <c r="AKN192" t="n">
        <v>64.92187</v>
      </c>
      <c r="AKO192" t="n">
        <v>65.32210000000001</v>
      </c>
      <c r="AKP192" t="n">
        <v>66.60136</v>
      </c>
      <c r="AKQ192" t="n">
        <v>67.34411</v>
      </c>
      <c r="AKR192" t="n">
        <v>68.01318000000001</v>
      </c>
      <c r="AKS192" t="n">
        <v>69.45653</v>
      </c>
      <c r="AKT192" t="n">
        <v>70.21057</v>
      </c>
      <c r="AKU192" t="n">
        <v>71.30119000000001</v>
      </c>
      <c r="AKV192" t="n">
        <v>74.06245</v>
      </c>
      <c r="AKW192" t="n">
        <v>75.94935</v>
      </c>
      <c r="AKX192" t="n">
        <v>77.96326000000001</v>
      </c>
      <c r="AKY192" t="n">
        <v>80.23209</v>
      </c>
      <c r="AKZ192" t="n">
        <v>82.35966999999999</v>
      </c>
      <c r="ALA192" t="n">
        <v>84.33349</v>
      </c>
      <c r="ALB192" t="n">
        <v>87.64939</v>
      </c>
      <c r="ALC192" t="n">
        <v>91.41562999999999</v>
      </c>
      <c r="ALD192" t="n">
        <v>93.39323</v>
      </c>
      <c r="ALE192" t="n">
        <v>95.97488</v>
      </c>
      <c r="ALF192" t="n">
        <v>98.58499</v>
      </c>
      <c r="ALG192" t="n">
        <v>101.25137</v>
      </c>
      <c r="ALH192" t="n">
        <v>103.58986</v>
      </c>
      <c r="ALI192" t="n">
        <v>105.12579</v>
      </c>
      <c r="ALJ192" t="n">
        <v>109.75648</v>
      </c>
      <c r="ALK192" t="n">
        <v>117.34496</v>
      </c>
      <c r="ALL192" t="n">
        <v>127.06458</v>
      </c>
      <c r="ALM192" t="n">
        <v>156.18924</v>
      </c>
      <c r="ALN192" t="n">
        <v>184.76028</v>
      </c>
      <c r="ALO192" t="n">
        <v>225.1731</v>
      </c>
    </row>
    <row r="193">
      <c r="A193" t="inlineStr">
        <is>
          <t>Slovenia</t>
        </is>
      </c>
      <c r="B193" t="inlineStr">
        <is>
          <t>SVN</t>
        </is>
      </c>
      <c r="C193" s="13">
        <f>AVERAGE(SI193,SJ193)</f>
        <v/>
      </c>
      <c r="D193" t="n">
        <v>6.23541</v>
      </c>
      <c r="E193" t="n">
        <v>9.84187</v>
      </c>
      <c r="F193" t="n">
        <v>10.54884</v>
      </c>
      <c r="G193" t="n">
        <v>12.58523</v>
      </c>
      <c r="H193" t="n">
        <v>13.50272</v>
      </c>
      <c r="I193" t="n">
        <v>14.66607</v>
      </c>
      <c r="J193" t="n">
        <v>14.98634</v>
      </c>
      <c r="K193" t="n">
        <v>15.38181</v>
      </c>
      <c r="L193" t="n">
        <v>15.88924</v>
      </c>
      <c r="M193" t="n">
        <v>16.10881</v>
      </c>
      <c r="N193" t="n">
        <v>16.28407</v>
      </c>
      <c r="O193" t="n">
        <v>16.50336</v>
      </c>
      <c r="P193" t="n">
        <v>16.63323</v>
      </c>
      <c r="Q193" t="n">
        <v>16.99224</v>
      </c>
      <c r="R193" t="n">
        <v>17.46025</v>
      </c>
      <c r="S193" t="n">
        <v>17.68999</v>
      </c>
      <c r="T193" t="n">
        <v>17.93156</v>
      </c>
      <c r="U193" t="n">
        <v>18.16828</v>
      </c>
      <c r="V193" t="n">
        <v>18.40033</v>
      </c>
      <c r="W193" t="n">
        <v>18.59824</v>
      </c>
      <c r="X193" t="n">
        <v>18.69975</v>
      </c>
      <c r="Y193" t="n">
        <v>18.80851</v>
      </c>
      <c r="Z193" t="n">
        <v>19.01866</v>
      </c>
      <c r="AA193" t="n">
        <v>19.26258</v>
      </c>
      <c r="AB193" t="n">
        <v>19.64923</v>
      </c>
      <c r="AC193" t="n">
        <v>19.87412</v>
      </c>
      <c r="AD193" t="n">
        <v>20.07504</v>
      </c>
      <c r="AE193" t="n">
        <v>20.24065</v>
      </c>
      <c r="AF193" t="n">
        <v>20.34426</v>
      </c>
      <c r="AG193" t="n">
        <v>20.6848</v>
      </c>
      <c r="AH193" t="n">
        <v>20.92799</v>
      </c>
      <c r="AI193" t="n">
        <v>21.1247</v>
      </c>
      <c r="AJ193" t="n">
        <v>21.29909</v>
      </c>
      <c r="AK193" t="n">
        <v>21.44842</v>
      </c>
      <c r="AL193" t="n">
        <v>21.58524</v>
      </c>
      <c r="AM193" t="n">
        <v>21.67044</v>
      </c>
      <c r="AN193" t="n">
        <v>21.85961</v>
      </c>
      <c r="AO193" t="n">
        <v>21.98345</v>
      </c>
      <c r="AP193" t="n">
        <v>22.09298</v>
      </c>
      <c r="AQ193" t="n">
        <v>22.38157</v>
      </c>
      <c r="AR193" t="n">
        <v>22.51565</v>
      </c>
      <c r="AS193" t="n">
        <v>22.65706</v>
      </c>
      <c r="AT193" t="n">
        <v>22.93138</v>
      </c>
      <c r="AU193" t="n">
        <v>23.16956</v>
      </c>
      <c r="AV193" t="n">
        <v>23.36533</v>
      </c>
      <c r="AW193" t="n">
        <v>23.50825</v>
      </c>
      <c r="AX193" t="n">
        <v>23.68935</v>
      </c>
      <c r="AY193" t="n">
        <v>23.84296</v>
      </c>
      <c r="AZ193" t="n">
        <v>24.05423</v>
      </c>
      <c r="BA193" t="n">
        <v>24.11094</v>
      </c>
      <c r="BB193" t="n">
        <v>24.19163</v>
      </c>
      <c r="BC193" t="n">
        <v>24.28193</v>
      </c>
      <c r="BD193" t="n">
        <v>24.3964</v>
      </c>
      <c r="BE193" t="n">
        <v>24.5795</v>
      </c>
      <c r="BF193" t="n">
        <v>24.72871</v>
      </c>
      <c r="BG193" t="n">
        <v>24.80523</v>
      </c>
      <c r="BH193" t="n">
        <v>24.89932</v>
      </c>
      <c r="BI193" t="n">
        <v>25.03661</v>
      </c>
      <c r="BJ193" t="n">
        <v>25.133</v>
      </c>
      <c r="BK193" t="n">
        <v>25.18204</v>
      </c>
      <c r="BL193" t="n">
        <v>25.34544</v>
      </c>
      <c r="BM193" t="n">
        <v>25.43821</v>
      </c>
      <c r="BN193" t="n">
        <v>25.52878</v>
      </c>
      <c r="BO193" t="n">
        <v>25.64582</v>
      </c>
      <c r="BP193" t="n">
        <v>25.82698</v>
      </c>
      <c r="BQ193" t="n">
        <v>25.97263</v>
      </c>
      <c r="BR193" t="n">
        <v>26.10062</v>
      </c>
      <c r="BS193" t="n">
        <v>26.27434</v>
      </c>
      <c r="BT193" t="n">
        <v>26.3554</v>
      </c>
      <c r="BU193" t="n">
        <v>26.44763</v>
      </c>
      <c r="BV193" t="n">
        <v>26.59947</v>
      </c>
      <c r="BW193" t="n">
        <v>26.73767</v>
      </c>
      <c r="BX193" t="n">
        <v>26.79723</v>
      </c>
      <c r="BY193" t="n">
        <v>26.89998</v>
      </c>
      <c r="BZ193" t="n">
        <v>27.01605</v>
      </c>
      <c r="CA193" t="n">
        <v>27.15128</v>
      </c>
      <c r="CB193" t="n">
        <v>27.26171</v>
      </c>
      <c r="CC193" t="n">
        <v>27.32429</v>
      </c>
      <c r="CD193" t="n">
        <v>27.42349</v>
      </c>
      <c r="CE193" t="n">
        <v>27.50977</v>
      </c>
      <c r="CF193" t="n">
        <v>27.66711</v>
      </c>
      <c r="CG193" t="n">
        <v>27.89718</v>
      </c>
      <c r="CH193" t="n">
        <v>28.01628</v>
      </c>
      <c r="CI193" t="n">
        <v>28.0715</v>
      </c>
      <c r="CJ193" t="n">
        <v>28.16271</v>
      </c>
      <c r="CK193" t="n">
        <v>28.28372</v>
      </c>
      <c r="CL193" t="n">
        <v>28.45408</v>
      </c>
      <c r="CM193" t="n">
        <v>28.54021</v>
      </c>
      <c r="CN193" t="n">
        <v>28.59592</v>
      </c>
      <c r="CO193" t="n">
        <v>28.66217</v>
      </c>
      <c r="CP193" t="n">
        <v>28.74295</v>
      </c>
      <c r="CQ193" t="n">
        <v>28.86641</v>
      </c>
      <c r="CR193" t="n">
        <v>28.96666</v>
      </c>
      <c r="CS193" t="n">
        <v>29.06378</v>
      </c>
      <c r="CT193" t="n">
        <v>29.12636</v>
      </c>
      <c r="CU193" t="n">
        <v>29.18372</v>
      </c>
      <c r="CV193" t="n">
        <v>29.3149</v>
      </c>
      <c r="CW193" t="n">
        <v>29.37679</v>
      </c>
      <c r="CX193" t="n">
        <v>29.43393</v>
      </c>
      <c r="CY193" t="n">
        <v>29.59075</v>
      </c>
      <c r="CZ193" t="n">
        <v>29.76988</v>
      </c>
      <c r="DA193" t="n">
        <v>29.86994</v>
      </c>
      <c r="DB193" t="n">
        <v>29.97404</v>
      </c>
      <c r="DC193" t="n">
        <v>30.02796</v>
      </c>
      <c r="DD193" t="n">
        <v>30.09942</v>
      </c>
      <c r="DE193" t="n">
        <v>30.17689</v>
      </c>
      <c r="DF193" t="n">
        <v>30.28115</v>
      </c>
      <c r="DG193" t="n">
        <v>30.34023</v>
      </c>
      <c r="DH193" t="n">
        <v>30.46305</v>
      </c>
      <c r="DI193" t="n">
        <v>30.58654</v>
      </c>
      <c r="DJ193" t="n">
        <v>30.67839</v>
      </c>
      <c r="DK193" t="n">
        <v>30.74093</v>
      </c>
      <c r="DL193" t="n">
        <v>30.8175</v>
      </c>
      <c r="DM193" t="n">
        <v>30.86485</v>
      </c>
      <c r="DN193" t="n">
        <v>30.89846</v>
      </c>
      <c r="DO193" t="n">
        <v>30.93705</v>
      </c>
      <c r="DP193" t="n">
        <v>30.9786</v>
      </c>
      <c r="DQ193" t="n">
        <v>31.05167</v>
      </c>
      <c r="DR193" t="n">
        <v>31.1188</v>
      </c>
      <c r="DS193" t="n">
        <v>31.20137</v>
      </c>
      <c r="DT193" t="n">
        <v>31.2429</v>
      </c>
      <c r="DU193" t="n">
        <v>31.31556</v>
      </c>
      <c r="DV193" t="n">
        <v>31.41611</v>
      </c>
      <c r="DW193" t="n">
        <v>31.49409</v>
      </c>
      <c r="DX193" t="n">
        <v>31.56005</v>
      </c>
      <c r="DY193" t="n">
        <v>31.62085</v>
      </c>
      <c r="DZ193" t="n">
        <v>31.72932</v>
      </c>
      <c r="EA193" t="n">
        <v>31.80869</v>
      </c>
      <c r="EB193" t="n">
        <v>31.89184</v>
      </c>
      <c r="EC193" t="n">
        <v>31.95354</v>
      </c>
      <c r="ED193" t="n">
        <v>32.04087</v>
      </c>
      <c r="EE193" t="n">
        <v>32.09764</v>
      </c>
      <c r="EF193" t="n">
        <v>32.17315</v>
      </c>
      <c r="EG193" t="n">
        <v>32.21645</v>
      </c>
      <c r="EH193" t="n">
        <v>32.26856</v>
      </c>
      <c r="EI193" t="n">
        <v>32.33961</v>
      </c>
      <c r="EJ193" t="n">
        <v>32.37523</v>
      </c>
      <c r="EK193" t="n">
        <v>32.47682</v>
      </c>
      <c r="EL193" t="n">
        <v>32.54466</v>
      </c>
      <c r="EM193" t="n">
        <v>32.59184</v>
      </c>
      <c r="EN193" t="n">
        <v>32.65723</v>
      </c>
      <c r="EO193" t="n">
        <v>32.71355</v>
      </c>
      <c r="EP193" t="n">
        <v>32.7514</v>
      </c>
      <c r="EQ193" t="n">
        <v>32.77995</v>
      </c>
      <c r="ER193" t="n">
        <v>32.85887</v>
      </c>
      <c r="ES193" t="n">
        <v>32.93194</v>
      </c>
      <c r="ET193" t="n">
        <v>33.01775</v>
      </c>
      <c r="EU193" t="n">
        <v>33.09713</v>
      </c>
      <c r="EV193" t="n">
        <v>33.15334</v>
      </c>
      <c r="EW193" t="n">
        <v>33.18442</v>
      </c>
      <c r="EX193" t="n">
        <v>33.20269</v>
      </c>
      <c r="EY193" t="n">
        <v>33.24874</v>
      </c>
      <c r="EZ193" t="n">
        <v>33.29728</v>
      </c>
      <c r="FA193" t="n">
        <v>33.34311</v>
      </c>
      <c r="FB193" t="n">
        <v>33.4069</v>
      </c>
      <c r="FC193" t="n">
        <v>33.48515</v>
      </c>
      <c r="FD193" t="n">
        <v>33.52812</v>
      </c>
      <c r="FE193" t="n">
        <v>33.5882</v>
      </c>
      <c r="FF193" t="n">
        <v>33.62701</v>
      </c>
      <c r="FG193" t="n">
        <v>33.67282</v>
      </c>
      <c r="FH193" t="n">
        <v>33.73095</v>
      </c>
      <c r="FI193" t="n">
        <v>33.81113</v>
      </c>
      <c r="FJ193" t="n">
        <v>33.90105</v>
      </c>
      <c r="FK193" t="n">
        <v>33.92785</v>
      </c>
      <c r="FL193" t="n">
        <v>33.97291</v>
      </c>
      <c r="FM193" t="n">
        <v>34.02682</v>
      </c>
      <c r="FN193" t="n">
        <v>34.09258</v>
      </c>
      <c r="FO193" t="n">
        <v>34.15411</v>
      </c>
      <c r="FP193" t="n">
        <v>34.27283</v>
      </c>
      <c r="FQ193" t="n">
        <v>34.30973</v>
      </c>
      <c r="FR193" t="n">
        <v>34.3673</v>
      </c>
      <c r="FS193" t="n">
        <v>34.41726</v>
      </c>
      <c r="FT193" t="n">
        <v>34.49015</v>
      </c>
      <c r="FU193" t="n">
        <v>34.53388</v>
      </c>
      <c r="FV193" t="n">
        <v>34.60254</v>
      </c>
      <c r="FW193" t="n">
        <v>34.61748</v>
      </c>
      <c r="FX193" t="n">
        <v>34.64484</v>
      </c>
      <c r="FY193" t="n">
        <v>34.73005</v>
      </c>
      <c r="FZ193" t="n">
        <v>34.80725</v>
      </c>
      <c r="GA193" t="n">
        <v>34.86351</v>
      </c>
      <c r="GB193" t="n">
        <v>34.90553</v>
      </c>
      <c r="GC193" t="n">
        <v>34.97324</v>
      </c>
      <c r="GD193" t="n">
        <v>35.03307</v>
      </c>
      <c r="GE193" t="n">
        <v>35.08655</v>
      </c>
      <c r="GF193" t="n">
        <v>35.14832</v>
      </c>
      <c r="GG193" t="n">
        <v>35.19413</v>
      </c>
      <c r="GH193" t="n">
        <v>35.22284</v>
      </c>
      <c r="GI193" t="n">
        <v>35.25842</v>
      </c>
      <c r="GJ193" t="n">
        <v>35.30351</v>
      </c>
      <c r="GK193" t="n">
        <v>35.35007</v>
      </c>
      <c r="GL193" t="n">
        <v>35.41512</v>
      </c>
      <c r="GM193" t="n">
        <v>35.4705</v>
      </c>
      <c r="GN193" t="n">
        <v>35.54615</v>
      </c>
      <c r="GO193" t="n">
        <v>35.60846</v>
      </c>
      <c r="GP193" t="n">
        <v>35.693</v>
      </c>
      <c r="GQ193" t="n">
        <v>35.7485</v>
      </c>
      <c r="GR193" t="n">
        <v>35.8041</v>
      </c>
      <c r="GS193" t="n">
        <v>35.85741</v>
      </c>
      <c r="GT193" t="n">
        <v>35.90341</v>
      </c>
      <c r="GU193" t="n">
        <v>35.92778</v>
      </c>
      <c r="GV193" t="n">
        <v>35.9394</v>
      </c>
      <c r="GW193" t="n">
        <v>35.98912</v>
      </c>
      <c r="GX193" t="n">
        <v>36.03414</v>
      </c>
      <c r="GY193" t="n">
        <v>36.06796</v>
      </c>
      <c r="GZ193" t="n">
        <v>36.12782</v>
      </c>
      <c r="HA193" t="n">
        <v>36.1573</v>
      </c>
      <c r="HB193" t="n">
        <v>36.19709</v>
      </c>
      <c r="HC193" t="n">
        <v>36.26038</v>
      </c>
      <c r="HD193" t="n">
        <v>36.31495</v>
      </c>
      <c r="HE193" t="n">
        <v>36.36726</v>
      </c>
      <c r="HF193" t="n">
        <v>36.40687</v>
      </c>
      <c r="HG193" t="n">
        <v>36.4774</v>
      </c>
      <c r="HH193" t="n">
        <v>36.54036</v>
      </c>
      <c r="HI193" t="n">
        <v>36.62133</v>
      </c>
      <c r="HJ193" t="n">
        <v>36.67139</v>
      </c>
      <c r="HK193" t="n">
        <v>36.67139</v>
      </c>
      <c r="HL193" t="n">
        <v>36.71307</v>
      </c>
      <c r="HM193" t="n">
        <v>36.76037</v>
      </c>
      <c r="HN193" t="n">
        <v>36.79693</v>
      </c>
      <c r="HO193" t="n">
        <v>36.85956</v>
      </c>
      <c r="HP193" t="n">
        <v>36.90724</v>
      </c>
      <c r="HQ193" t="n">
        <v>36.95697</v>
      </c>
      <c r="HR193" t="n">
        <v>37.00624</v>
      </c>
      <c r="HS193" t="n">
        <v>37.05569</v>
      </c>
      <c r="HT193" t="n">
        <v>37.12672</v>
      </c>
      <c r="HU193" t="n">
        <v>37.20189</v>
      </c>
      <c r="HV193" t="n">
        <v>37.25681</v>
      </c>
      <c r="HW193" t="n">
        <v>37.31797</v>
      </c>
      <c r="HX193" t="n">
        <v>37.37448</v>
      </c>
      <c r="HY193" t="n">
        <v>37.41784</v>
      </c>
      <c r="HZ193" t="n">
        <v>37.47604</v>
      </c>
      <c r="IA193" t="n">
        <v>37.54396</v>
      </c>
      <c r="IB193" t="n">
        <v>37.5901</v>
      </c>
      <c r="IC193" t="n">
        <v>37.61792</v>
      </c>
      <c r="ID193" t="n">
        <v>37.67641</v>
      </c>
      <c r="IE193" t="n">
        <v>37.70953</v>
      </c>
      <c r="IF193" t="n">
        <v>37.758</v>
      </c>
      <c r="IG193" t="n">
        <v>37.83468</v>
      </c>
      <c r="IH193" t="n">
        <v>37.89955</v>
      </c>
      <c r="II193" t="n">
        <v>37.97636</v>
      </c>
      <c r="IJ193" t="n">
        <v>38.02232</v>
      </c>
      <c r="IK193" t="n">
        <v>38.08343</v>
      </c>
      <c r="IL193" t="n">
        <v>38.14787</v>
      </c>
      <c r="IM193" t="n">
        <v>38.21145</v>
      </c>
      <c r="IN193" t="n">
        <v>38.25667</v>
      </c>
      <c r="IO193" t="n">
        <v>38.28811</v>
      </c>
      <c r="IP193" t="n">
        <v>38.32131</v>
      </c>
      <c r="IQ193" t="n">
        <v>38.37271</v>
      </c>
      <c r="IR193" t="n">
        <v>38.42764</v>
      </c>
      <c r="IS193" t="n">
        <v>38.49286</v>
      </c>
      <c r="IT193" t="n">
        <v>38.51949</v>
      </c>
      <c r="IU193" t="n">
        <v>38.5429</v>
      </c>
      <c r="IV193" t="n">
        <v>38.59822</v>
      </c>
      <c r="IW193" t="n">
        <v>38.66174</v>
      </c>
      <c r="IX193" t="n">
        <v>38.6993</v>
      </c>
      <c r="IY193" t="n">
        <v>38.76758</v>
      </c>
      <c r="IZ193" t="n">
        <v>38.83021</v>
      </c>
      <c r="JA193" t="n">
        <v>38.88549</v>
      </c>
      <c r="JB193" t="n">
        <v>38.94028</v>
      </c>
      <c r="JC193" t="n">
        <v>38.98754</v>
      </c>
      <c r="JD193" t="n">
        <v>39.02268</v>
      </c>
      <c r="JE193" t="n">
        <v>39.07465</v>
      </c>
      <c r="JF193" t="n">
        <v>39.11025</v>
      </c>
      <c r="JG193" t="n">
        <v>39.15528</v>
      </c>
      <c r="JH193" t="n">
        <v>39.20722</v>
      </c>
      <c r="JI193" t="n">
        <v>39.24081</v>
      </c>
      <c r="JJ193" t="n">
        <v>39.30211</v>
      </c>
      <c r="JK193" t="n">
        <v>39.35357</v>
      </c>
      <c r="JL193" t="n">
        <v>39.39393</v>
      </c>
      <c r="JM193" t="n">
        <v>39.43869</v>
      </c>
      <c r="JN193" t="n">
        <v>39.5082</v>
      </c>
      <c r="JO193" t="n">
        <v>39.57021</v>
      </c>
      <c r="JP193" t="n">
        <v>39.63441</v>
      </c>
      <c r="JQ193" t="n">
        <v>39.67898</v>
      </c>
      <c r="JR193" t="n">
        <v>39.71173</v>
      </c>
      <c r="JS193" t="n">
        <v>39.7477</v>
      </c>
      <c r="JT193" t="n">
        <v>39.7738</v>
      </c>
      <c r="JU193" t="n">
        <v>39.82476</v>
      </c>
      <c r="JV193" t="n">
        <v>39.87756</v>
      </c>
      <c r="JW193" t="n">
        <v>39.91832</v>
      </c>
      <c r="JX193" t="n">
        <v>39.95393</v>
      </c>
      <c r="JY193" t="n">
        <v>39.96719</v>
      </c>
      <c r="JZ193" t="n">
        <v>39.99676</v>
      </c>
      <c r="KA193" t="n">
        <v>40.06068</v>
      </c>
      <c r="KB193" t="n">
        <v>40.13185</v>
      </c>
      <c r="KC193" t="n">
        <v>40.17763</v>
      </c>
      <c r="KD193" t="n">
        <v>40.21829</v>
      </c>
      <c r="KE193" t="n">
        <v>40.28532</v>
      </c>
      <c r="KF193" t="n">
        <v>40.32403</v>
      </c>
      <c r="KG193" t="n">
        <v>40.39881</v>
      </c>
      <c r="KH193" t="n">
        <v>40.43412</v>
      </c>
      <c r="KI193" t="n">
        <v>40.48736</v>
      </c>
      <c r="KJ193" t="n">
        <v>40.53276</v>
      </c>
      <c r="KK193" t="n">
        <v>40.58316</v>
      </c>
      <c r="KL193" t="n">
        <v>40.61706</v>
      </c>
      <c r="KM193" t="n">
        <v>40.6334</v>
      </c>
      <c r="KN193" t="n">
        <v>40.65437</v>
      </c>
      <c r="KO193" t="n">
        <v>40.67607</v>
      </c>
      <c r="KP193" t="n">
        <v>40.7374</v>
      </c>
      <c r="KQ193" t="n">
        <v>40.80865</v>
      </c>
      <c r="KR193" t="n">
        <v>40.86329</v>
      </c>
      <c r="KS193" t="n">
        <v>40.93667</v>
      </c>
      <c r="KT193" t="n">
        <v>40.98494</v>
      </c>
      <c r="KU193" t="n">
        <v>41.02118</v>
      </c>
      <c r="KV193" t="n">
        <v>41.07276</v>
      </c>
      <c r="KW193" t="n">
        <v>41.10699</v>
      </c>
      <c r="KX193" t="n">
        <v>41.14905</v>
      </c>
      <c r="KY193" t="n">
        <v>41.1808</v>
      </c>
      <c r="KZ193" t="n">
        <v>41.24481</v>
      </c>
      <c r="LA193" t="n">
        <v>41.2824</v>
      </c>
      <c r="LB193" t="n">
        <v>41.33974</v>
      </c>
      <c r="LC193" t="n">
        <v>41.393</v>
      </c>
      <c r="LD193" t="n">
        <v>41.42708</v>
      </c>
      <c r="LE193" t="n">
        <v>41.45162</v>
      </c>
      <c r="LF193" t="n">
        <v>41.50877</v>
      </c>
      <c r="LG193" t="n">
        <v>41.56909</v>
      </c>
      <c r="LH193" t="n">
        <v>41.64095</v>
      </c>
      <c r="LI193" t="n">
        <v>41.70974</v>
      </c>
      <c r="LJ193" t="n">
        <v>41.74799</v>
      </c>
      <c r="LK193" t="n">
        <v>41.78624</v>
      </c>
      <c r="LL193" t="n">
        <v>41.81719</v>
      </c>
      <c r="LM193" t="n">
        <v>41.87384</v>
      </c>
      <c r="LN193" t="n">
        <v>41.93772</v>
      </c>
      <c r="LO193" t="n">
        <v>41.97807</v>
      </c>
      <c r="LP193" t="n">
        <v>42.01624</v>
      </c>
      <c r="LQ193" t="n">
        <v>42.06077</v>
      </c>
      <c r="LR193" t="n">
        <v>42.09248</v>
      </c>
      <c r="LS193" t="n">
        <v>42.14182</v>
      </c>
      <c r="LT193" t="n">
        <v>42.16501</v>
      </c>
      <c r="LU193" t="n">
        <v>42.18314</v>
      </c>
      <c r="LV193" t="n">
        <v>42.20853</v>
      </c>
      <c r="LW193" t="n">
        <v>42.24472</v>
      </c>
      <c r="LX193" t="n">
        <v>42.27337</v>
      </c>
      <c r="LY193" t="n">
        <v>42.30503</v>
      </c>
      <c r="LZ193" t="n">
        <v>42.36565</v>
      </c>
      <c r="MA193" t="n">
        <v>42.4131</v>
      </c>
      <c r="MB193" t="n">
        <v>42.45229</v>
      </c>
      <c r="MC193" t="n">
        <v>42.47858</v>
      </c>
      <c r="MD193" t="n">
        <v>42.51966</v>
      </c>
      <c r="ME193" t="n">
        <v>42.55025</v>
      </c>
      <c r="MF193" t="n">
        <v>42.58932</v>
      </c>
      <c r="MG193" t="n">
        <v>42.64819</v>
      </c>
      <c r="MH193" t="n">
        <v>42.67029</v>
      </c>
      <c r="MI193" t="n">
        <v>42.69763</v>
      </c>
      <c r="MJ193" t="n">
        <v>42.72496</v>
      </c>
      <c r="MK193" t="n">
        <v>42.75852</v>
      </c>
      <c r="ML193" t="n">
        <v>42.79942</v>
      </c>
      <c r="MM193" t="n">
        <v>42.82645</v>
      </c>
      <c r="MN193" t="n">
        <v>42.85542</v>
      </c>
      <c r="MO193" t="n">
        <v>42.89252</v>
      </c>
      <c r="MP193" t="n">
        <v>42.9113</v>
      </c>
      <c r="MQ193" t="n">
        <v>42.94139</v>
      </c>
      <c r="MR193" t="n">
        <v>42.97474</v>
      </c>
      <c r="MS193" t="n">
        <v>43.03083</v>
      </c>
      <c r="MT193" t="n">
        <v>43.08588</v>
      </c>
      <c r="MU193" t="n">
        <v>43.14402</v>
      </c>
      <c r="MV193" t="n">
        <v>43.19401</v>
      </c>
      <c r="MW193" t="n">
        <v>43.23828</v>
      </c>
      <c r="MX193" t="n">
        <v>43.28242</v>
      </c>
      <c r="MY193" t="n">
        <v>43.32159</v>
      </c>
      <c r="MZ193" t="n">
        <v>43.36903</v>
      </c>
      <c r="NA193" t="n">
        <v>43.39648</v>
      </c>
      <c r="NB193" t="n">
        <v>43.42411</v>
      </c>
      <c r="NC193" t="n">
        <v>43.46668</v>
      </c>
      <c r="ND193" t="n">
        <v>43.51189</v>
      </c>
      <c r="NE193" t="n">
        <v>43.55745</v>
      </c>
      <c r="NF193" t="n">
        <v>43.61169</v>
      </c>
      <c r="NG193" t="n">
        <v>43.63026</v>
      </c>
      <c r="NH193" t="n">
        <v>43.66599</v>
      </c>
      <c r="NI193" t="n">
        <v>43.71861</v>
      </c>
      <c r="NJ193" t="n">
        <v>43.75265</v>
      </c>
      <c r="NK193" t="n">
        <v>43.82337</v>
      </c>
      <c r="NL193" t="n">
        <v>43.86321</v>
      </c>
      <c r="NM193" t="n">
        <v>43.88774</v>
      </c>
      <c r="NN193" t="n">
        <v>43.93228</v>
      </c>
      <c r="NO193" t="n">
        <v>43.97391</v>
      </c>
      <c r="NP193" t="n">
        <v>44.00529</v>
      </c>
      <c r="NQ193" t="n">
        <v>44.04185</v>
      </c>
      <c r="NR193" t="n">
        <v>44.08672</v>
      </c>
      <c r="NS193" t="n">
        <v>44.15591</v>
      </c>
      <c r="NT193" t="n">
        <v>44.21355</v>
      </c>
      <c r="NU193" t="n">
        <v>44.25476</v>
      </c>
      <c r="NV193" t="n">
        <v>44.27117</v>
      </c>
      <c r="NW193" t="n">
        <v>44.28655</v>
      </c>
      <c r="NX193" t="n">
        <v>44.34007</v>
      </c>
      <c r="NY193" t="n">
        <v>44.38896</v>
      </c>
      <c r="NZ193" t="n">
        <v>44.44108</v>
      </c>
      <c r="OA193" t="n">
        <v>44.50846</v>
      </c>
      <c r="OB193" t="n">
        <v>44.56419</v>
      </c>
      <c r="OC193" t="n">
        <v>44.61953</v>
      </c>
      <c r="OD193" t="n">
        <v>44.65498</v>
      </c>
      <c r="OE193" t="n">
        <v>44.69181</v>
      </c>
      <c r="OF193" t="n">
        <v>44.75138</v>
      </c>
      <c r="OG193" t="n">
        <v>44.79066</v>
      </c>
      <c r="OH193" t="n">
        <v>44.81905</v>
      </c>
      <c r="OI193" t="n">
        <v>44.88</v>
      </c>
      <c r="OJ193" t="n">
        <v>44.94537</v>
      </c>
      <c r="OK193" t="n">
        <v>44.98301</v>
      </c>
      <c r="OL193" t="n">
        <v>45.03075</v>
      </c>
      <c r="OM193" t="n">
        <v>45.06354</v>
      </c>
      <c r="ON193" t="n">
        <v>45.10798</v>
      </c>
      <c r="OO193" t="n">
        <v>45.14654</v>
      </c>
      <c r="OP193" t="n">
        <v>45.20369</v>
      </c>
      <c r="OQ193" t="n">
        <v>45.25364</v>
      </c>
      <c r="OR193" t="n">
        <v>45.31131</v>
      </c>
      <c r="OS193" t="n">
        <v>45.3433</v>
      </c>
      <c r="OT193" t="n">
        <v>45.37285</v>
      </c>
      <c r="OU193" t="n">
        <v>45.41151</v>
      </c>
      <c r="OV193" t="n">
        <v>45.44462</v>
      </c>
      <c r="OW193" t="n">
        <v>45.50298</v>
      </c>
      <c r="OX193" t="n">
        <v>45.57744</v>
      </c>
      <c r="OY193" t="n">
        <v>45.62842</v>
      </c>
      <c r="OZ193" t="n">
        <v>45.68583</v>
      </c>
      <c r="PA193" t="n">
        <v>45.73783</v>
      </c>
      <c r="PB193" t="n">
        <v>45.78898</v>
      </c>
      <c r="PC193" t="n">
        <v>45.83278</v>
      </c>
      <c r="PD193" t="n">
        <v>45.85751</v>
      </c>
      <c r="PE193" t="n">
        <v>45.92236</v>
      </c>
      <c r="PF193" t="n">
        <v>45.98604</v>
      </c>
      <c r="PG193" t="n">
        <v>46.03477</v>
      </c>
      <c r="PH193" t="n">
        <v>46.06945</v>
      </c>
      <c r="PI193" t="n">
        <v>46.10538</v>
      </c>
      <c r="PJ193" t="n">
        <v>46.14689</v>
      </c>
      <c r="PK193" t="n">
        <v>46.1758</v>
      </c>
      <c r="PL193" t="n">
        <v>46.20463</v>
      </c>
      <c r="PM193" t="n">
        <v>46.24592</v>
      </c>
      <c r="PN193" t="n">
        <v>46.28346</v>
      </c>
      <c r="PO193" t="n">
        <v>46.31949</v>
      </c>
      <c r="PP193" t="n">
        <v>46.37003</v>
      </c>
      <c r="PQ193" t="n">
        <v>46.40705</v>
      </c>
      <c r="PR193" t="n">
        <v>46.49269</v>
      </c>
      <c r="PS193" t="n">
        <v>46.56065</v>
      </c>
      <c r="PT193" t="n">
        <v>46.59447</v>
      </c>
      <c r="PU193" t="n">
        <v>46.6586</v>
      </c>
      <c r="PV193" t="n">
        <v>46.70369</v>
      </c>
      <c r="PW193" t="n">
        <v>46.76853</v>
      </c>
      <c r="PX193" t="n">
        <v>46.79457</v>
      </c>
      <c r="PY193" t="n">
        <v>46.83207</v>
      </c>
      <c r="PZ193" t="n">
        <v>46.9008</v>
      </c>
      <c r="QA193" t="n">
        <v>46.94841</v>
      </c>
      <c r="QB193" t="n">
        <v>47.00658</v>
      </c>
      <c r="QC193" t="n">
        <v>47.0724</v>
      </c>
      <c r="QD193" t="n">
        <v>47.11048</v>
      </c>
      <c r="QE193" t="n">
        <v>47.14744</v>
      </c>
      <c r="QF193" t="n">
        <v>47.20429</v>
      </c>
      <c r="QG193" t="n">
        <v>47.23518</v>
      </c>
      <c r="QH193" t="n">
        <v>47.28525</v>
      </c>
      <c r="QI193" t="n">
        <v>47.32909</v>
      </c>
      <c r="QJ193" t="n">
        <v>47.37807</v>
      </c>
      <c r="QK193" t="n">
        <v>47.44168</v>
      </c>
      <c r="QL193" t="n">
        <v>47.46743</v>
      </c>
      <c r="QM193" t="n">
        <v>47.50798</v>
      </c>
      <c r="QN193" t="n">
        <v>47.5385</v>
      </c>
      <c r="QO193" t="n">
        <v>47.57971</v>
      </c>
      <c r="QP193" t="n">
        <v>47.64314</v>
      </c>
      <c r="QQ193" t="n">
        <v>47.71474</v>
      </c>
      <c r="QR193" t="n">
        <v>47.77753</v>
      </c>
      <c r="QS193" t="n">
        <v>47.85717</v>
      </c>
      <c r="QT193" t="n">
        <v>47.91873</v>
      </c>
      <c r="QU193" t="n">
        <v>47.98571</v>
      </c>
      <c r="QV193" t="n">
        <v>48.03505</v>
      </c>
      <c r="QW193" t="n">
        <v>48.09369</v>
      </c>
      <c r="QX193" t="n">
        <v>48.14159</v>
      </c>
      <c r="QY193" t="n">
        <v>48.18422</v>
      </c>
      <c r="QZ193" t="n">
        <v>48.22567</v>
      </c>
      <c r="RA193" t="n">
        <v>48.25869</v>
      </c>
      <c r="RB193" t="n">
        <v>48.35064</v>
      </c>
      <c r="RC193" t="n">
        <v>48.40728</v>
      </c>
      <c r="RD193" t="n">
        <v>48.4813</v>
      </c>
      <c r="RE193" t="n">
        <v>48.53117</v>
      </c>
      <c r="RF193" t="n">
        <v>48.57715</v>
      </c>
      <c r="RG193" t="n">
        <v>48.61494</v>
      </c>
      <c r="RH193" t="n">
        <v>48.64209</v>
      </c>
      <c r="RI193" t="n">
        <v>48.72611</v>
      </c>
      <c r="RJ193" t="n">
        <v>48.82111</v>
      </c>
      <c r="RK193" t="n">
        <v>48.86884</v>
      </c>
      <c r="RL193" t="n">
        <v>48.94905</v>
      </c>
      <c r="RM193" t="n">
        <v>48.99498</v>
      </c>
      <c r="RN193" t="n">
        <v>49.08935</v>
      </c>
      <c r="RO193" t="n">
        <v>49.1452</v>
      </c>
      <c r="RP193" t="n">
        <v>49.20423</v>
      </c>
      <c r="RQ193" t="n">
        <v>49.23435</v>
      </c>
      <c r="RR193" t="n">
        <v>49.26635</v>
      </c>
      <c r="RS193" t="n">
        <v>49.2874</v>
      </c>
      <c r="RT193" t="n">
        <v>49.34313</v>
      </c>
      <c r="RU193" t="n">
        <v>49.39574</v>
      </c>
      <c r="RV193" t="n">
        <v>49.45671</v>
      </c>
      <c r="RW193" t="n">
        <v>49.50371</v>
      </c>
      <c r="RX193" t="n">
        <v>49.53724</v>
      </c>
      <c r="RY193" t="n">
        <v>49.6062</v>
      </c>
      <c r="RZ193" t="n">
        <v>49.68005</v>
      </c>
      <c r="SA193" t="n">
        <v>49.7748</v>
      </c>
      <c r="SB193" t="n">
        <v>49.81397</v>
      </c>
      <c r="SC193" t="n">
        <v>49.86252</v>
      </c>
      <c r="SD193" t="n">
        <v>49.90803</v>
      </c>
      <c r="SE193" t="n">
        <v>49.98381</v>
      </c>
      <c r="SF193" t="n">
        <v>50.06797</v>
      </c>
      <c r="SG193" t="n">
        <v>50.12145</v>
      </c>
      <c r="SH193" t="n">
        <v>50.18071</v>
      </c>
      <c r="SI193" t="n">
        <v>50.27169</v>
      </c>
      <c r="SJ193" t="n">
        <v>50.33342</v>
      </c>
      <c r="SK193" t="n">
        <v>50.39635</v>
      </c>
      <c r="SL193" t="n">
        <v>50.43892</v>
      </c>
      <c r="SM193" t="n">
        <v>50.46972</v>
      </c>
      <c r="SN193" t="n">
        <v>50.54179</v>
      </c>
      <c r="SO193" t="n">
        <v>50.63471</v>
      </c>
      <c r="SP193" t="n">
        <v>50.68685</v>
      </c>
      <c r="SQ193" t="n">
        <v>50.71716</v>
      </c>
      <c r="SR193" t="n">
        <v>50.72318</v>
      </c>
      <c r="SS193" t="n">
        <v>50.76032</v>
      </c>
      <c r="ST193" t="n">
        <v>50.81882</v>
      </c>
      <c r="SU193" t="n">
        <v>50.85505</v>
      </c>
      <c r="SV193" t="n">
        <v>50.93144</v>
      </c>
      <c r="SW193" t="n">
        <v>50.96434</v>
      </c>
      <c r="SX193" t="n">
        <v>51.00354</v>
      </c>
      <c r="SY193" t="n">
        <v>51.07866</v>
      </c>
      <c r="SZ193" t="n">
        <v>51.14006</v>
      </c>
      <c r="TA193" t="n">
        <v>51.22076</v>
      </c>
      <c r="TB193" t="n">
        <v>51.29076</v>
      </c>
      <c r="TC193" t="n">
        <v>51.33693</v>
      </c>
      <c r="TD193" t="n">
        <v>51.35836</v>
      </c>
      <c r="TE193" t="n">
        <v>51.37717</v>
      </c>
      <c r="TF193" t="n">
        <v>51.44418</v>
      </c>
      <c r="TG193" t="n">
        <v>51.49687</v>
      </c>
      <c r="TH193" t="n">
        <v>51.52312</v>
      </c>
      <c r="TI193" t="n">
        <v>51.54969</v>
      </c>
      <c r="TJ193" t="n">
        <v>51.60246</v>
      </c>
      <c r="TK193" t="n">
        <v>51.64516</v>
      </c>
      <c r="TL193" t="n">
        <v>51.69599</v>
      </c>
      <c r="TM193" t="n">
        <v>51.76789</v>
      </c>
      <c r="TN193" t="n">
        <v>51.83749</v>
      </c>
      <c r="TO193" t="n">
        <v>51.88523</v>
      </c>
      <c r="TP193" t="n">
        <v>51.94264</v>
      </c>
      <c r="TQ193" t="n">
        <v>52.02725</v>
      </c>
      <c r="TR193" t="n">
        <v>52.09362</v>
      </c>
      <c r="TS193" t="n">
        <v>52.16289</v>
      </c>
      <c r="TT193" t="n">
        <v>52.22181</v>
      </c>
      <c r="TU193" t="n">
        <v>52.30312</v>
      </c>
      <c r="TV193" t="n">
        <v>52.34879</v>
      </c>
      <c r="TW193" t="n">
        <v>52.38727</v>
      </c>
      <c r="TX193" t="n">
        <v>52.45941</v>
      </c>
      <c r="TY193" t="n">
        <v>52.49563</v>
      </c>
      <c r="TZ193" t="n">
        <v>52.57556</v>
      </c>
      <c r="UA193" t="n">
        <v>52.63292</v>
      </c>
      <c r="UB193" t="n">
        <v>52.71215</v>
      </c>
      <c r="UC193" t="n">
        <v>52.79308</v>
      </c>
      <c r="UD193" t="n">
        <v>52.85242</v>
      </c>
      <c r="UE193" t="n">
        <v>52.92865</v>
      </c>
      <c r="UF193" t="n">
        <v>53.00149</v>
      </c>
      <c r="UG193" t="n">
        <v>53.0611</v>
      </c>
      <c r="UH193" t="n">
        <v>53.10564</v>
      </c>
      <c r="UI193" t="n">
        <v>53.1496</v>
      </c>
      <c r="UJ193" t="n">
        <v>53.175</v>
      </c>
      <c r="UK193" t="n">
        <v>53.23441</v>
      </c>
      <c r="UL193" t="n">
        <v>53.31017</v>
      </c>
      <c r="UM193" t="n">
        <v>53.36068</v>
      </c>
      <c r="UN193" t="n">
        <v>53.42346</v>
      </c>
      <c r="UO193" t="n">
        <v>53.49148</v>
      </c>
      <c r="UP193" t="n">
        <v>53.53188</v>
      </c>
      <c r="UQ193" t="n">
        <v>53.57686</v>
      </c>
      <c r="UR193" t="n">
        <v>53.62904</v>
      </c>
      <c r="US193" t="n">
        <v>53.68098</v>
      </c>
      <c r="UT193" t="n">
        <v>53.75594</v>
      </c>
      <c r="UU193" t="n">
        <v>53.81259</v>
      </c>
      <c r="UV193" t="n">
        <v>53.8525</v>
      </c>
      <c r="UW193" t="n">
        <v>53.89164</v>
      </c>
      <c r="UX193" t="n">
        <v>53.9443</v>
      </c>
      <c r="UY193" t="n">
        <v>54.0026</v>
      </c>
      <c r="UZ193" t="n">
        <v>54.06652</v>
      </c>
      <c r="VA193" t="n">
        <v>54.16026</v>
      </c>
      <c r="VB193" t="n">
        <v>54.21166</v>
      </c>
      <c r="VC193" t="n">
        <v>54.26785</v>
      </c>
      <c r="VD193" t="n">
        <v>54.33368</v>
      </c>
      <c r="VE193" t="n">
        <v>54.40964</v>
      </c>
      <c r="VF193" t="n">
        <v>54.45649</v>
      </c>
      <c r="VG193" t="n">
        <v>54.48887</v>
      </c>
      <c r="VH193" t="n">
        <v>54.56645</v>
      </c>
      <c r="VI193" t="n">
        <v>54.65215</v>
      </c>
      <c r="VJ193" t="n">
        <v>54.7212</v>
      </c>
      <c r="VK193" t="n">
        <v>54.79527</v>
      </c>
      <c r="VL193" t="n">
        <v>54.87479</v>
      </c>
      <c r="VM193" t="n">
        <v>54.93348</v>
      </c>
      <c r="VN193" t="n">
        <v>54.99322</v>
      </c>
      <c r="VO193" t="n">
        <v>55.05014</v>
      </c>
      <c r="VP193" t="n">
        <v>55.10186</v>
      </c>
      <c r="VQ193" t="n">
        <v>55.17195</v>
      </c>
      <c r="VR193" t="n">
        <v>55.21832</v>
      </c>
      <c r="VS193" t="n">
        <v>55.28222</v>
      </c>
      <c r="VT193" t="n">
        <v>55.32705</v>
      </c>
      <c r="VU193" t="n">
        <v>55.37136</v>
      </c>
      <c r="VV193" t="n">
        <v>55.42719</v>
      </c>
      <c r="VW193" t="n">
        <v>55.47256</v>
      </c>
      <c r="VX193" t="n">
        <v>55.52337</v>
      </c>
      <c r="VY193" t="n">
        <v>55.60776</v>
      </c>
      <c r="VZ193" t="n">
        <v>55.65332</v>
      </c>
      <c r="WA193" t="n">
        <v>55.70007</v>
      </c>
      <c r="WB193" t="n">
        <v>55.74029</v>
      </c>
      <c r="WC193" t="n">
        <v>55.77449</v>
      </c>
      <c r="WD193" t="n">
        <v>55.83754</v>
      </c>
      <c r="WE193" t="n">
        <v>55.88773</v>
      </c>
      <c r="WF193" t="n">
        <v>55.94534</v>
      </c>
      <c r="WG193" t="n">
        <v>55.97717</v>
      </c>
      <c r="WH193" t="n">
        <v>56.05574</v>
      </c>
      <c r="WI193" t="n">
        <v>56.10008</v>
      </c>
      <c r="WJ193" t="n">
        <v>56.13946</v>
      </c>
      <c r="WK193" t="n">
        <v>56.17568</v>
      </c>
      <c r="WL193" t="n">
        <v>56.25721</v>
      </c>
      <c r="WM193" t="n">
        <v>56.35439</v>
      </c>
      <c r="WN193" t="n">
        <v>56.44873</v>
      </c>
      <c r="WO193" t="n">
        <v>56.51062</v>
      </c>
      <c r="WP193" t="n">
        <v>56.58548</v>
      </c>
      <c r="WQ193" t="n">
        <v>56.63707</v>
      </c>
      <c r="WR193" t="n">
        <v>56.70367</v>
      </c>
      <c r="WS193" t="n">
        <v>56.74739</v>
      </c>
      <c r="WT193" t="n">
        <v>56.79748</v>
      </c>
      <c r="WU193" t="n">
        <v>56.85155</v>
      </c>
      <c r="WV193" t="n">
        <v>56.90071</v>
      </c>
      <c r="WW193" t="n">
        <v>56.97403</v>
      </c>
      <c r="WX193" t="n">
        <v>57.05756</v>
      </c>
      <c r="WY193" t="n">
        <v>57.16792</v>
      </c>
      <c r="WZ193" t="n">
        <v>57.22737</v>
      </c>
      <c r="XA193" t="n">
        <v>57.24937</v>
      </c>
      <c r="XB193" t="n">
        <v>57.28561</v>
      </c>
      <c r="XC193" t="n">
        <v>57.36503</v>
      </c>
      <c r="XD193" t="n">
        <v>57.42897</v>
      </c>
      <c r="XE193" t="n">
        <v>57.48923</v>
      </c>
      <c r="XF193" t="n">
        <v>57.53697</v>
      </c>
      <c r="XG193" t="n">
        <v>57.60017</v>
      </c>
      <c r="XH193" t="n">
        <v>57.66797</v>
      </c>
      <c r="XI193" t="n">
        <v>57.76052</v>
      </c>
      <c r="XJ193" t="n">
        <v>57.82305</v>
      </c>
      <c r="XK193" t="n">
        <v>57.8869</v>
      </c>
      <c r="XL193" t="n">
        <v>57.95417</v>
      </c>
      <c r="XM193" t="n">
        <v>58.01258</v>
      </c>
      <c r="XN193" t="n">
        <v>58.09932</v>
      </c>
      <c r="XO193" t="n">
        <v>58.1551</v>
      </c>
      <c r="XP193" t="n">
        <v>58.22133</v>
      </c>
      <c r="XQ193" t="n">
        <v>58.29841</v>
      </c>
      <c r="XR193" t="n">
        <v>58.33936</v>
      </c>
      <c r="XS193" t="n">
        <v>58.39252</v>
      </c>
      <c r="XT193" t="n">
        <v>58.43822</v>
      </c>
      <c r="XU193" t="n">
        <v>58.48403</v>
      </c>
      <c r="XV193" t="n">
        <v>58.52789</v>
      </c>
      <c r="XW193" t="n">
        <v>58.61081</v>
      </c>
      <c r="XX193" t="n">
        <v>58.66109</v>
      </c>
      <c r="XY193" t="n">
        <v>58.68649</v>
      </c>
      <c r="XZ193" t="n">
        <v>58.77749</v>
      </c>
      <c r="YA193" t="n">
        <v>58.82504</v>
      </c>
      <c r="YB193" t="n">
        <v>58.87807</v>
      </c>
      <c r="YC193" t="n">
        <v>58.95823</v>
      </c>
      <c r="YD193" t="n">
        <v>59.05101</v>
      </c>
      <c r="YE193" t="n">
        <v>59.11845</v>
      </c>
      <c r="YF193" t="n">
        <v>59.16276</v>
      </c>
      <c r="YG193" t="n">
        <v>59.22944</v>
      </c>
      <c r="YH193" t="n">
        <v>59.28164</v>
      </c>
      <c r="YI193" t="n">
        <v>59.32178</v>
      </c>
      <c r="YJ193" t="n">
        <v>59.39309</v>
      </c>
      <c r="YK193" t="n">
        <v>59.46554</v>
      </c>
      <c r="YL193" t="n">
        <v>59.54495</v>
      </c>
      <c r="YM193" t="n">
        <v>59.60846</v>
      </c>
      <c r="YN193" t="n">
        <v>59.70254</v>
      </c>
      <c r="YO193" t="n">
        <v>59.78121</v>
      </c>
      <c r="YP193" t="n">
        <v>59.81342</v>
      </c>
      <c r="YQ193" t="n">
        <v>59.8821</v>
      </c>
      <c r="YR193" t="n">
        <v>59.94721</v>
      </c>
      <c r="YS193" t="n">
        <v>60.00035</v>
      </c>
      <c r="YT193" t="n">
        <v>60.05141</v>
      </c>
      <c r="YU193" t="n">
        <v>60.11542</v>
      </c>
      <c r="YV193" t="n">
        <v>60.16551</v>
      </c>
      <c r="YW193" t="n">
        <v>60.21241</v>
      </c>
      <c r="YX193" t="n">
        <v>60.26781</v>
      </c>
      <c r="YY193" t="n">
        <v>60.32087</v>
      </c>
      <c r="YZ193" t="n">
        <v>60.40789</v>
      </c>
      <c r="ZA193" t="n">
        <v>60.48386</v>
      </c>
      <c r="ZB193" t="n">
        <v>60.53574</v>
      </c>
      <c r="ZC193" t="n">
        <v>60.60425</v>
      </c>
      <c r="ZD193" t="n">
        <v>60.67392</v>
      </c>
      <c r="ZE193" t="n">
        <v>60.73792</v>
      </c>
      <c r="ZF193" t="n">
        <v>60.8061</v>
      </c>
      <c r="ZG193" t="n">
        <v>60.89258</v>
      </c>
      <c r="ZH193" t="n">
        <v>60.95935</v>
      </c>
      <c r="ZI193" t="n">
        <v>60.98459</v>
      </c>
      <c r="ZJ193" t="n">
        <v>61.03593</v>
      </c>
      <c r="ZK193" t="n">
        <v>61.13642</v>
      </c>
      <c r="ZL193" t="n">
        <v>61.25421</v>
      </c>
      <c r="ZM193" t="n">
        <v>61.32532</v>
      </c>
      <c r="ZN193" t="n">
        <v>61.37663</v>
      </c>
      <c r="ZO193" t="n">
        <v>61.4279</v>
      </c>
      <c r="ZP193" t="n">
        <v>61.49529</v>
      </c>
      <c r="ZQ193" t="n">
        <v>61.56894</v>
      </c>
      <c r="ZR193" t="n">
        <v>61.63012</v>
      </c>
      <c r="ZS193" t="n">
        <v>61.70017</v>
      </c>
      <c r="ZT193" t="n">
        <v>61.76686</v>
      </c>
      <c r="ZU193" t="n">
        <v>61.8365</v>
      </c>
      <c r="ZV193" t="n">
        <v>61.88778</v>
      </c>
      <c r="ZW193" t="n">
        <v>61.99836</v>
      </c>
      <c r="ZX193" t="n">
        <v>62.13658</v>
      </c>
      <c r="ZY193" t="n">
        <v>62.22898</v>
      </c>
      <c r="ZZ193" t="n">
        <v>62.27036</v>
      </c>
      <c r="AAA193" t="n">
        <v>62.32904</v>
      </c>
      <c r="AAB193" t="n">
        <v>62.44858</v>
      </c>
      <c r="AAC193" t="n">
        <v>62.58327</v>
      </c>
      <c r="AAD193" t="n">
        <v>62.69594</v>
      </c>
      <c r="AAE193" t="n">
        <v>62.88894</v>
      </c>
      <c r="AAF193" t="n">
        <v>63.01787</v>
      </c>
      <c r="AAG193" t="n">
        <v>63.10305</v>
      </c>
      <c r="AAH193" t="n">
        <v>63.19604</v>
      </c>
      <c r="AAI193" t="n">
        <v>63.26198</v>
      </c>
      <c r="AAJ193" t="n">
        <v>63.30984</v>
      </c>
      <c r="AAK193" t="n">
        <v>63.43055</v>
      </c>
      <c r="AAL193" t="n">
        <v>63.50694</v>
      </c>
      <c r="AAM193" t="n">
        <v>63.60914</v>
      </c>
      <c r="AAN193" t="n">
        <v>63.71589</v>
      </c>
      <c r="AAO193" t="n">
        <v>63.82798</v>
      </c>
      <c r="AAP193" t="n">
        <v>63.92081</v>
      </c>
      <c r="AAQ193" t="n">
        <v>63.95871</v>
      </c>
      <c r="AAR193" t="n">
        <v>64.00785999999999</v>
      </c>
      <c r="AAS193" t="n">
        <v>64.13419</v>
      </c>
      <c r="AAT193" t="n">
        <v>64.21522</v>
      </c>
      <c r="AAU193" t="n">
        <v>64.2606</v>
      </c>
      <c r="AAV193" t="n">
        <v>64.30762</v>
      </c>
      <c r="AAW193" t="n">
        <v>64.35796000000001</v>
      </c>
      <c r="AAX193" t="n">
        <v>64.50009</v>
      </c>
      <c r="AAY193" t="n">
        <v>64.59914999999999</v>
      </c>
      <c r="AAZ193" t="n">
        <v>64.67715</v>
      </c>
      <c r="ABA193" t="n">
        <v>64.79429</v>
      </c>
      <c r="ABB193" t="n">
        <v>64.93237000000001</v>
      </c>
      <c r="ABC193" t="n">
        <v>65.0393</v>
      </c>
      <c r="ABD193" t="n">
        <v>65.15105</v>
      </c>
      <c r="ABE193" t="n">
        <v>65.29617</v>
      </c>
      <c r="ABF193" t="n">
        <v>65.48827</v>
      </c>
      <c r="ABG193" t="n">
        <v>65.59286</v>
      </c>
      <c r="ABH193" t="n">
        <v>65.69199</v>
      </c>
      <c r="ABI193" t="n">
        <v>65.77522</v>
      </c>
      <c r="ABJ193" t="n">
        <v>65.83015</v>
      </c>
      <c r="ABK193" t="n">
        <v>65.92764</v>
      </c>
      <c r="ABL193" t="n">
        <v>66.02969</v>
      </c>
      <c r="ABM193" t="n">
        <v>66.11579999999999</v>
      </c>
      <c r="ABN193" t="n">
        <v>66.16107</v>
      </c>
      <c r="ABO193" t="n">
        <v>66.24963</v>
      </c>
      <c r="ABP193" t="n">
        <v>66.34008</v>
      </c>
      <c r="ABQ193" t="n">
        <v>66.44556</v>
      </c>
      <c r="ABR193" t="n">
        <v>66.55531000000001</v>
      </c>
      <c r="ABS193" t="n">
        <v>66.62223</v>
      </c>
      <c r="ABT193" t="n">
        <v>66.69753</v>
      </c>
      <c r="ABU193" t="n">
        <v>66.74722</v>
      </c>
      <c r="ABV193" t="n">
        <v>66.87521</v>
      </c>
      <c r="ABW193" t="n">
        <v>66.99357999999999</v>
      </c>
      <c r="ABX193" t="n">
        <v>67.12408000000001</v>
      </c>
      <c r="ABY193" t="n">
        <v>67.24184</v>
      </c>
      <c r="ABZ193" t="n">
        <v>67.31814</v>
      </c>
      <c r="ACA193" t="n">
        <v>67.41313</v>
      </c>
      <c r="ACB193" t="n">
        <v>67.5215</v>
      </c>
      <c r="ACC193" t="n">
        <v>67.58958</v>
      </c>
      <c r="ACD193" t="n">
        <v>67.64736000000001</v>
      </c>
      <c r="ACE193" t="n">
        <v>67.78622</v>
      </c>
      <c r="ACF193" t="n">
        <v>67.85963</v>
      </c>
      <c r="ACG193" t="n">
        <v>67.90482</v>
      </c>
      <c r="ACH193" t="n">
        <v>68.01860000000001</v>
      </c>
      <c r="ACI193" t="n">
        <v>68.15349000000001</v>
      </c>
      <c r="ACJ193" t="n">
        <v>68.27113</v>
      </c>
      <c r="ACK193" t="n">
        <v>68.38540999999999</v>
      </c>
      <c r="ACL193" t="n">
        <v>68.51785</v>
      </c>
      <c r="ACM193" t="n">
        <v>68.6609</v>
      </c>
      <c r="ACN193" t="n">
        <v>68.74705</v>
      </c>
      <c r="ACO193" t="n">
        <v>68.88086</v>
      </c>
      <c r="ACP193" t="n">
        <v>68.98135000000001</v>
      </c>
      <c r="ACQ193" t="n">
        <v>69.07236</v>
      </c>
      <c r="ACR193" t="n">
        <v>69.19739</v>
      </c>
      <c r="ACS193" t="n">
        <v>69.26532</v>
      </c>
      <c r="ACT193" t="n">
        <v>69.31036</v>
      </c>
      <c r="ACU193" t="n">
        <v>69.42673000000001</v>
      </c>
      <c r="ACV193" t="n">
        <v>69.53859</v>
      </c>
      <c r="ACW193" t="n">
        <v>69.63728</v>
      </c>
      <c r="ACX193" t="n">
        <v>69.74815</v>
      </c>
      <c r="ACY193" t="n">
        <v>69.83186000000001</v>
      </c>
      <c r="ACZ193" t="n">
        <v>69.8961</v>
      </c>
      <c r="ADA193" t="n">
        <v>69.94396999999999</v>
      </c>
      <c r="ADB193" t="n">
        <v>70.08698</v>
      </c>
      <c r="ADC193" t="n">
        <v>70.18809</v>
      </c>
      <c r="ADD193" t="n">
        <v>70.30969</v>
      </c>
      <c r="ADE193" t="n">
        <v>70.38383</v>
      </c>
      <c r="ADF193" t="n">
        <v>70.44703</v>
      </c>
      <c r="ADG193" t="n">
        <v>70.58808999999999</v>
      </c>
      <c r="ADH193" t="n">
        <v>70.73855</v>
      </c>
      <c r="ADI193" t="n">
        <v>70.88065</v>
      </c>
      <c r="ADJ193" t="n">
        <v>70.99379999999999</v>
      </c>
      <c r="ADK193" t="n">
        <v>71.07896</v>
      </c>
      <c r="ADL193" t="n">
        <v>71.1615</v>
      </c>
      <c r="ADM193" t="n">
        <v>71.29152000000001</v>
      </c>
      <c r="ADN193" t="n">
        <v>71.40263</v>
      </c>
      <c r="ADO193" t="n">
        <v>71.53172000000001</v>
      </c>
      <c r="ADP193" t="n">
        <v>71.68585</v>
      </c>
      <c r="ADQ193" t="n">
        <v>71.85507</v>
      </c>
      <c r="ADR193" t="n">
        <v>71.93024</v>
      </c>
      <c r="ADS193" t="n">
        <v>72.01754</v>
      </c>
      <c r="ADT193" t="n">
        <v>72.15994000000001</v>
      </c>
      <c r="ADU193" t="n">
        <v>72.26608</v>
      </c>
      <c r="ADV193" t="n">
        <v>72.41063</v>
      </c>
      <c r="ADW193" t="n">
        <v>72.50467999999999</v>
      </c>
      <c r="ADX193" t="n">
        <v>72.62744000000001</v>
      </c>
      <c r="ADY193" t="n">
        <v>72.80148</v>
      </c>
      <c r="ADZ193" t="n">
        <v>72.91348000000001</v>
      </c>
      <c r="AEA193" t="n">
        <v>72.98341000000001</v>
      </c>
      <c r="AEB193" t="n">
        <v>73.04738999999999</v>
      </c>
      <c r="AEC193" t="n">
        <v>73.15791</v>
      </c>
      <c r="AED193" t="n">
        <v>73.23832</v>
      </c>
      <c r="AEE193" t="n">
        <v>73.36008</v>
      </c>
      <c r="AEF193" t="n">
        <v>73.46608999999999</v>
      </c>
      <c r="AEG193" t="n">
        <v>73.59132</v>
      </c>
      <c r="AEH193" t="n">
        <v>73.7077</v>
      </c>
      <c r="AEI193" t="n">
        <v>73.78256</v>
      </c>
      <c r="AEJ193" t="n">
        <v>73.89688</v>
      </c>
      <c r="AEK193" t="n">
        <v>73.99588</v>
      </c>
      <c r="AEL193" t="n">
        <v>74.09354</v>
      </c>
      <c r="AEM193" t="n">
        <v>74.18021</v>
      </c>
      <c r="AEN193" t="n">
        <v>74.34977000000001</v>
      </c>
      <c r="AEO193" t="n">
        <v>74.46214000000001</v>
      </c>
      <c r="AEP193" t="n">
        <v>74.68129999999999</v>
      </c>
      <c r="AEQ193" t="n">
        <v>74.80215</v>
      </c>
      <c r="AER193" t="n">
        <v>74.88849999999999</v>
      </c>
      <c r="AES193" t="n">
        <v>75.00842</v>
      </c>
      <c r="AET193" t="n">
        <v>75.2059</v>
      </c>
      <c r="AEU193" t="n">
        <v>75.33759999999999</v>
      </c>
      <c r="AEV193" t="n">
        <v>75.48726000000001</v>
      </c>
      <c r="AEW193" t="n">
        <v>75.59286</v>
      </c>
      <c r="AEX193" t="n">
        <v>75.68852</v>
      </c>
      <c r="AEY193" t="n">
        <v>75.81437</v>
      </c>
      <c r="AEZ193" t="n">
        <v>75.93085000000001</v>
      </c>
      <c r="AFA193" t="n">
        <v>76.03292999999999</v>
      </c>
      <c r="AFB193" t="n">
        <v>76.18586999999999</v>
      </c>
      <c r="AFC193" t="n">
        <v>76.29177</v>
      </c>
      <c r="AFD193" t="n">
        <v>76.42784</v>
      </c>
      <c r="AFE193" t="n">
        <v>76.5014</v>
      </c>
      <c r="AFF193" t="n">
        <v>76.66358</v>
      </c>
      <c r="AFG193" t="n">
        <v>76.82455</v>
      </c>
      <c r="AFH193" t="n">
        <v>76.93855000000001</v>
      </c>
      <c r="AFI193" t="n">
        <v>77.03628</v>
      </c>
      <c r="AFJ193" t="n">
        <v>77.12560000000001</v>
      </c>
      <c r="AFK193" t="n">
        <v>77.21675</v>
      </c>
      <c r="AFL193" t="n">
        <v>77.29736</v>
      </c>
      <c r="AFM193" t="n">
        <v>77.40845</v>
      </c>
      <c r="AFN193" t="n">
        <v>77.58750999999999</v>
      </c>
      <c r="AFO193" t="n">
        <v>77.72193</v>
      </c>
      <c r="AFP193" t="n">
        <v>77.84481</v>
      </c>
      <c r="AFQ193" t="n">
        <v>77.99782</v>
      </c>
      <c r="AFR193" t="n">
        <v>78.12457000000001</v>
      </c>
      <c r="AFS193" t="n">
        <v>78.19575</v>
      </c>
      <c r="AFT193" t="n">
        <v>78.38572000000001</v>
      </c>
      <c r="AFU193" t="n">
        <v>78.62533000000001</v>
      </c>
      <c r="AFV193" t="n">
        <v>78.85292</v>
      </c>
      <c r="AFW193" t="n">
        <v>79.05647</v>
      </c>
      <c r="AFX193" t="n">
        <v>79.22311000000001</v>
      </c>
      <c r="AFY193" t="n">
        <v>79.40362</v>
      </c>
      <c r="AFZ193" t="n">
        <v>79.57543</v>
      </c>
      <c r="AGA193" t="n">
        <v>79.68929</v>
      </c>
      <c r="AGB193" t="n">
        <v>79.85724</v>
      </c>
      <c r="AGC193" t="n">
        <v>80.01688</v>
      </c>
      <c r="AGD193" t="n">
        <v>80.15076000000001</v>
      </c>
      <c r="AGE193" t="n">
        <v>80.24596</v>
      </c>
      <c r="AGF193" t="n">
        <v>80.34266</v>
      </c>
      <c r="AGG193" t="n">
        <v>80.48124</v>
      </c>
      <c r="AGH193" t="n">
        <v>80.63728</v>
      </c>
      <c r="AGI193" t="n">
        <v>80.74506</v>
      </c>
      <c r="AGJ193" t="n">
        <v>80.80191000000001</v>
      </c>
      <c r="AGK193" t="n">
        <v>80.98662</v>
      </c>
      <c r="AGL193" t="n">
        <v>81.1724</v>
      </c>
      <c r="AGM193" t="n">
        <v>81.4744</v>
      </c>
      <c r="AGN193" t="n">
        <v>81.60979</v>
      </c>
      <c r="AGO193" t="n">
        <v>81.74621999999999</v>
      </c>
      <c r="AGP193" t="n">
        <v>81.87063999999999</v>
      </c>
      <c r="AGQ193" t="n">
        <v>82.02133000000001</v>
      </c>
      <c r="AGR193" t="n">
        <v>82.28381</v>
      </c>
      <c r="AGS193" t="n">
        <v>82.44001</v>
      </c>
      <c r="AGT193" t="n">
        <v>82.60581999999999</v>
      </c>
      <c r="AGU193" t="n">
        <v>82.84003</v>
      </c>
      <c r="AGV193" t="n">
        <v>83.07899</v>
      </c>
      <c r="AGW193" t="n">
        <v>83.30288</v>
      </c>
      <c r="AGX193" t="n">
        <v>83.45896</v>
      </c>
      <c r="AGY193" t="n">
        <v>83.57207</v>
      </c>
      <c r="AGZ193" t="n">
        <v>83.68628</v>
      </c>
      <c r="AHA193" t="n">
        <v>83.93427</v>
      </c>
      <c r="AHB193" t="n">
        <v>84.14922</v>
      </c>
      <c r="AHC193" t="n">
        <v>84.3429</v>
      </c>
      <c r="AHD193" t="n">
        <v>84.45789000000001</v>
      </c>
      <c r="AHE193" t="n">
        <v>84.61624999999999</v>
      </c>
      <c r="AHF193" t="n">
        <v>84.79629</v>
      </c>
      <c r="AHG193" t="n">
        <v>85.07545</v>
      </c>
      <c r="AHH193" t="n">
        <v>85.28613</v>
      </c>
      <c r="AHI193" t="n">
        <v>85.51582000000001</v>
      </c>
      <c r="AHJ193" t="n">
        <v>85.75593000000001</v>
      </c>
      <c r="AHK193" t="n">
        <v>85.97936</v>
      </c>
      <c r="AHL193" t="n">
        <v>86.19006</v>
      </c>
      <c r="AHM193" t="n">
        <v>86.37159</v>
      </c>
      <c r="AHN193" t="n">
        <v>86.58497</v>
      </c>
      <c r="AHO193" t="n">
        <v>86.80946</v>
      </c>
      <c r="AHP193" t="n">
        <v>87.03793</v>
      </c>
      <c r="AHQ193" t="n">
        <v>87.17749999999999</v>
      </c>
      <c r="AHR193" t="n">
        <v>87.55923</v>
      </c>
      <c r="AHS193" t="n">
        <v>87.83662</v>
      </c>
      <c r="AHT193" t="n">
        <v>88.0098</v>
      </c>
      <c r="AHU193" t="n">
        <v>88.21881</v>
      </c>
      <c r="AHV193" t="n">
        <v>88.38151000000001</v>
      </c>
      <c r="AHW193" t="n">
        <v>88.65495</v>
      </c>
      <c r="AHX193" t="n">
        <v>88.90845</v>
      </c>
      <c r="AHY193" t="n">
        <v>89.24599000000001</v>
      </c>
      <c r="AHZ193" t="n">
        <v>89.46696</v>
      </c>
      <c r="AIA193" t="n">
        <v>89.75967</v>
      </c>
      <c r="AIB193" t="n">
        <v>90.01007</v>
      </c>
      <c r="AIC193" t="n">
        <v>90.25839000000001</v>
      </c>
      <c r="AID193" t="n">
        <v>90.50591</v>
      </c>
      <c r="AIE193" t="n">
        <v>90.82526</v>
      </c>
      <c r="AIF193" t="n">
        <v>91.20856000000001</v>
      </c>
      <c r="AIG193" t="n">
        <v>91.41965999999999</v>
      </c>
      <c r="AIH193" t="n">
        <v>91.63957000000001</v>
      </c>
      <c r="AII193" t="n">
        <v>91.88605</v>
      </c>
      <c r="AIJ193" t="n">
        <v>92.23148</v>
      </c>
      <c r="AIK193" t="n">
        <v>92.56719</v>
      </c>
      <c r="AIL193" t="n">
        <v>92.97499000000001</v>
      </c>
      <c r="AIM193" t="n">
        <v>93.19617</v>
      </c>
      <c r="AIN193" t="n">
        <v>93.72078999999999</v>
      </c>
      <c r="AIO193" t="n">
        <v>94.05262999999999</v>
      </c>
      <c r="AIP193" t="n">
        <v>94.3681</v>
      </c>
      <c r="AIQ193" t="n">
        <v>94.63596</v>
      </c>
      <c r="AIR193" t="n">
        <v>94.85886000000001</v>
      </c>
      <c r="AIS193" t="n">
        <v>95.12544</v>
      </c>
      <c r="AIT193" t="n">
        <v>95.49977</v>
      </c>
      <c r="AIU193" t="n">
        <v>95.86717</v>
      </c>
      <c r="AIV193" t="n">
        <v>96.19974999999999</v>
      </c>
      <c r="AIW193" t="n">
        <v>96.50739</v>
      </c>
      <c r="AIX193" t="n">
        <v>96.85323</v>
      </c>
      <c r="AIY193" t="n">
        <v>97.15609000000001</v>
      </c>
      <c r="AIZ193" t="n">
        <v>97.39744</v>
      </c>
      <c r="AJA193" t="n">
        <v>97.61665000000001</v>
      </c>
      <c r="AJB193" t="n">
        <v>97.84135000000001</v>
      </c>
      <c r="AJC193" t="n">
        <v>98.08763999999999</v>
      </c>
      <c r="AJD193" t="n">
        <v>98.67573</v>
      </c>
      <c r="AJE193" t="n">
        <v>99.0535</v>
      </c>
      <c r="AJF193" t="n">
        <v>99.40457000000001</v>
      </c>
      <c r="AJG193" t="n">
        <v>99.71250000000001</v>
      </c>
      <c r="AJH193" t="n">
        <v>100.1613</v>
      </c>
      <c r="AJI193" t="n">
        <v>100.49304</v>
      </c>
      <c r="AJJ193" t="n">
        <v>100.75959</v>
      </c>
      <c r="AJK193" t="n">
        <v>101.08912</v>
      </c>
      <c r="AJL193" t="n">
        <v>101.40903</v>
      </c>
      <c r="AJM193" t="n">
        <v>101.71749</v>
      </c>
      <c r="AJN193" t="n">
        <v>102.0653</v>
      </c>
      <c r="AJO193" t="n">
        <v>102.53691</v>
      </c>
      <c r="AJP193" t="n">
        <v>103.06847</v>
      </c>
      <c r="AJQ193" t="n">
        <v>103.46352</v>
      </c>
      <c r="AJR193" t="n">
        <v>104.03</v>
      </c>
      <c r="AJS193" t="n">
        <v>104.54157</v>
      </c>
      <c r="AJT193" t="n">
        <v>104.83736</v>
      </c>
      <c r="AJU193" t="n">
        <v>105.51899</v>
      </c>
      <c r="AJV193" t="n">
        <v>106.14759</v>
      </c>
      <c r="AJW193" t="n">
        <v>106.65513</v>
      </c>
      <c r="AJX193" t="n">
        <v>107.0986</v>
      </c>
      <c r="AJY193" t="n">
        <v>107.60189</v>
      </c>
      <c r="AJZ193" t="n">
        <v>108.07099</v>
      </c>
      <c r="AKA193" t="n">
        <v>108.7109</v>
      </c>
      <c r="AKB193" t="n">
        <v>109.86308</v>
      </c>
      <c r="AKC193" t="n">
        <v>110.63808</v>
      </c>
      <c r="AKD193" t="n">
        <v>111.33937</v>
      </c>
      <c r="AKE193" t="n">
        <v>112.02937</v>
      </c>
      <c r="AKF193" t="n">
        <v>112.53803</v>
      </c>
      <c r="AKG193" t="n">
        <v>112.86128</v>
      </c>
      <c r="AKH193" t="n">
        <v>113.51852</v>
      </c>
      <c r="AKI193" t="n">
        <v>114.14354</v>
      </c>
      <c r="AKJ193" t="n">
        <v>115.13372</v>
      </c>
      <c r="AKK193" t="n">
        <v>116.0254</v>
      </c>
      <c r="AKL193" t="n">
        <v>116.85936</v>
      </c>
      <c r="AKM193" t="n">
        <v>117.82535</v>
      </c>
      <c r="AKN193" t="n">
        <v>118.83279</v>
      </c>
      <c r="AKO193" t="n">
        <v>119.49145</v>
      </c>
      <c r="AKP193" t="n">
        <v>120.03233</v>
      </c>
      <c r="AKQ193" t="n">
        <v>121.85532</v>
      </c>
      <c r="AKR193" t="n">
        <v>123.49536</v>
      </c>
      <c r="AKS193" t="n">
        <v>125.50536</v>
      </c>
      <c r="AKT193" t="n">
        <v>127.50396</v>
      </c>
      <c r="AKU193" t="n">
        <v>128.48959</v>
      </c>
      <c r="AKV193" t="n">
        <v>129.34987</v>
      </c>
      <c r="AKW193" t="n">
        <v>130.39903</v>
      </c>
      <c r="AKX193" t="n">
        <v>131.86224</v>
      </c>
      <c r="AKY193" t="n">
        <v>133.25612</v>
      </c>
      <c r="AKZ193" t="n">
        <v>134.25064</v>
      </c>
      <c r="ALA193" t="n">
        <v>136.72314</v>
      </c>
      <c r="ALB193" t="n">
        <v>139.30179</v>
      </c>
      <c r="ALC193" t="n">
        <v>141.31027</v>
      </c>
      <c r="ALD193" t="n">
        <v>143.60307</v>
      </c>
      <c r="ALE193" t="n">
        <v>146.14049</v>
      </c>
      <c r="ALF193" t="n">
        <v>149.36594</v>
      </c>
      <c r="ALG193" t="n">
        <v>152.79228</v>
      </c>
      <c r="ALH193" t="n">
        <v>155.97652</v>
      </c>
      <c r="ALI193" t="n">
        <v>163.38882</v>
      </c>
      <c r="ALJ193" t="n">
        <v>169.31734</v>
      </c>
      <c r="ALK193" t="n">
        <v>176.58286</v>
      </c>
      <c r="ALL193" t="n">
        <v>188.17198</v>
      </c>
      <c r="ALM193" t="n">
        <v>210.55293</v>
      </c>
      <c r="ALN193" t="n">
        <v>244.55721</v>
      </c>
      <c r="ALO193" t="n">
        <v>375.67249</v>
      </c>
    </row>
    <row r="194">
      <c r="A194" t="inlineStr">
        <is>
          <t>Spain</t>
        </is>
      </c>
      <c r="B194" t="inlineStr">
        <is>
          <t>ESP</t>
        </is>
      </c>
      <c r="C194" s="13">
        <f>AVERAGE(SI194,SJ194)</f>
        <v/>
      </c>
      <c r="D194" t="n">
        <v>0.29125</v>
      </c>
      <c r="E194" t="n">
        <v>0.29125</v>
      </c>
      <c r="F194" t="n">
        <v>0.29125</v>
      </c>
      <c r="G194" t="n">
        <v>0.29125</v>
      </c>
      <c r="H194" t="n">
        <v>0.48469</v>
      </c>
      <c r="I194" t="n">
        <v>1.28374</v>
      </c>
      <c r="J194" t="n">
        <v>2.00044</v>
      </c>
      <c r="K194" t="n">
        <v>2.89249</v>
      </c>
      <c r="L194" t="n">
        <v>3.43244</v>
      </c>
      <c r="M194" t="n">
        <v>4.18996</v>
      </c>
      <c r="N194" t="n">
        <v>4.78167</v>
      </c>
      <c r="O194" t="n">
        <v>5.10824</v>
      </c>
      <c r="P194" t="n">
        <v>5.62075</v>
      </c>
      <c r="Q194" t="n">
        <v>6.00172</v>
      </c>
      <c r="R194" t="n">
        <v>6.27921</v>
      </c>
      <c r="S194" t="n">
        <v>6.62948</v>
      </c>
      <c r="T194" t="n">
        <v>6.96964</v>
      </c>
      <c r="U194" t="n">
        <v>7.19369</v>
      </c>
      <c r="V194" t="n">
        <v>7.74405</v>
      </c>
      <c r="W194" t="n">
        <v>7.95884</v>
      </c>
      <c r="X194" t="n">
        <v>8.166270000000001</v>
      </c>
      <c r="Y194" t="n">
        <v>8.38997</v>
      </c>
      <c r="Z194" t="n">
        <v>8.587</v>
      </c>
      <c r="AA194" t="n">
        <v>8.901070000000001</v>
      </c>
      <c r="AB194" t="n">
        <v>9.07132</v>
      </c>
      <c r="AC194" t="n">
        <v>9.337249999999999</v>
      </c>
      <c r="AD194" t="n">
        <v>9.681089999999999</v>
      </c>
      <c r="AE194" t="n">
        <v>10.02282</v>
      </c>
      <c r="AF194" t="n">
        <v>10.24055</v>
      </c>
      <c r="AG194" t="n">
        <v>10.34948</v>
      </c>
      <c r="AH194" t="n">
        <v>10.42305</v>
      </c>
      <c r="AI194" t="n">
        <v>10.53189</v>
      </c>
      <c r="AJ194" t="n">
        <v>10.79892</v>
      </c>
      <c r="AK194" t="n">
        <v>11.01882</v>
      </c>
      <c r="AL194" t="n">
        <v>11.11446</v>
      </c>
      <c r="AM194" t="n">
        <v>11.25663</v>
      </c>
      <c r="AN194" t="n">
        <v>11.43794</v>
      </c>
      <c r="AO194" t="n">
        <v>11.62451</v>
      </c>
      <c r="AP194" t="n">
        <v>11.76011</v>
      </c>
      <c r="AQ194" t="n">
        <v>11.9697</v>
      </c>
      <c r="AR194" t="n">
        <v>12.15256</v>
      </c>
      <c r="AS194" t="n">
        <v>12.29122</v>
      </c>
      <c r="AT194" t="n">
        <v>12.43781</v>
      </c>
      <c r="AU194" t="n">
        <v>12.80291</v>
      </c>
      <c r="AV194" t="n">
        <v>13.05264</v>
      </c>
      <c r="AW194" t="n">
        <v>13.19486</v>
      </c>
      <c r="AX194" t="n">
        <v>13.33681</v>
      </c>
      <c r="AY194" t="n">
        <v>13.57</v>
      </c>
      <c r="AZ194" t="n">
        <v>13.72582</v>
      </c>
      <c r="BA194" t="n">
        <v>13.81703</v>
      </c>
      <c r="BB194" t="n">
        <v>13.97524</v>
      </c>
      <c r="BC194" t="n">
        <v>14.18947</v>
      </c>
      <c r="BD194" t="n">
        <v>14.33145</v>
      </c>
      <c r="BE194" t="n">
        <v>14.4219</v>
      </c>
      <c r="BF194" t="n">
        <v>14.57358</v>
      </c>
      <c r="BG194" t="n">
        <v>14.7714</v>
      </c>
      <c r="BH194" t="n">
        <v>14.87811</v>
      </c>
      <c r="BI194" t="n">
        <v>14.95047</v>
      </c>
      <c r="BJ194" t="n">
        <v>15.07034</v>
      </c>
      <c r="BK194" t="n">
        <v>15.23115</v>
      </c>
      <c r="BL194" t="n">
        <v>15.43516</v>
      </c>
      <c r="BM194" t="n">
        <v>15.55313</v>
      </c>
      <c r="BN194" t="n">
        <v>15.69054</v>
      </c>
      <c r="BO194" t="n">
        <v>15.7853</v>
      </c>
      <c r="BP194" t="n">
        <v>15.86646</v>
      </c>
      <c r="BQ194" t="n">
        <v>15.99449</v>
      </c>
      <c r="BR194" t="n">
        <v>16.11952</v>
      </c>
      <c r="BS194" t="n">
        <v>16.28333</v>
      </c>
      <c r="BT194" t="n">
        <v>16.43557</v>
      </c>
      <c r="BU194" t="n">
        <v>16.62209</v>
      </c>
      <c r="BV194" t="n">
        <v>16.75614</v>
      </c>
      <c r="BW194" t="n">
        <v>16.868</v>
      </c>
      <c r="BX194" t="n">
        <v>17.01389</v>
      </c>
      <c r="BY194" t="n">
        <v>17.18298</v>
      </c>
      <c r="BZ194" t="n">
        <v>17.29634</v>
      </c>
      <c r="CA194" t="n">
        <v>17.37704</v>
      </c>
      <c r="CB194" t="n">
        <v>17.45733</v>
      </c>
      <c r="CC194" t="n">
        <v>17.55364</v>
      </c>
      <c r="CD194" t="n">
        <v>17.61558</v>
      </c>
      <c r="CE194" t="n">
        <v>17.75288</v>
      </c>
      <c r="CF194" t="n">
        <v>17.88545</v>
      </c>
      <c r="CG194" t="n">
        <v>18.0118</v>
      </c>
      <c r="CH194" t="n">
        <v>18.10914</v>
      </c>
      <c r="CI194" t="n">
        <v>18.17893</v>
      </c>
      <c r="CJ194" t="n">
        <v>18.24107</v>
      </c>
      <c r="CK194" t="n">
        <v>18.32018</v>
      </c>
      <c r="CL194" t="n">
        <v>18.46093</v>
      </c>
      <c r="CM194" t="n">
        <v>18.5906</v>
      </c>
      <c r="CN194" t="n">
        <v>18.69102</v>
      </c>
      <c r="CO194" t="n">
        <v>18.77995</v>
      </c>
      <c r="CP194" t="n">
        <v>18.84601</v>
      </c>
      <c r="CQ194" t="n">
        <v>18.99339</v>
      </c>
      <c r="CR194" t="n">
        <v>19.09261</v>
      </c>
      <c r="CS194" t="n">
        <v>19.18563</v>
      </c>
      <c r="CT194" t="n">
        <v>19.2791</v>
      </c>
      <c r="CU194" t="n">
        <v>19.38715</v>
      </c>
      <c r="CV194" t="n">
        <v>19.52482</v>
      </c>
      <c r="CW194" t="n">
        <v>19.6652</v>
      </c>
      <c r="CX194" t="n">
        <v>19.78951</v>
      </c>
      <c r="CY194" t="n">
        <v>19.92772</v>
      </c>
      <c r="CZ194" t="n">
        <v>20.07108</v>
      </c>
      <c r="DA194" t="n">
        <v>20.22629</v>
      </c>
      <c r="DB194" t="n">
        <v>20.37381</v>
      </c>
      <c r="DC194" t="n">
        <v>20.45877</v>
      </c>
      <c r="DD194" t="n">
        <v>20.57232</v>
      </c>
      <c r="DE194" t="n">
        <v>20.71013</v>
      </c>
      <c r="DF194" t="n">
        <v>20.79272</v>
      </c>
      <c r="DG194" t="n">
        <v>20.92888</v>
      </c>
      <c r="DH194" t="n">
        <v>21.02826</v>
      </c>
      <c r="DI194" t="n">
        <v>21.10617</v>
      </c>
      <c r="DJ194" t="n">
        <v>21.15383</v>
      </c>
      <c r="DK194" t="n">
        <v>21.27717</v>
      </c>
      <c r="DL194" t="n">
        <v>21.38181</v>
      </c>
      <c r="DM194" t="n">
        <v>21.49216</v>
      </c>
      <c r="DN194" t="n">
        <v>21.59805</v>
      </c>
      <c r="DO194" t="n">
        <v>21.6957</v>
      </c>
      <c r="DP194" t="n">
        <v>21.79751</v>
      </c>
      <c r="DQ194" t="n">
        <v>21.90334</v>
      </c>
      <c r="DR194" t="n">
        <v>21.96696</v>
      </c>
      <c r="DS194" t="n">
        <v>21.9929</v>
      </c>
      <c r="DT194" t="n">
        <v>22.05123</v>
      </c>
      <c r="DU194" t="n">
        <v>22.15515</v>
      </c>
      <c r="DV194" t="n">
        <v>22.24437</v>
      </c>
      <c r="DW194" t="n">
        <v>22.37991</v>
      </c>
      <c r="DX194" t="n">
        <v>22.50187</v>
      </c>
      <c r="DY194" t="n">
        <v>22.65385</v>
      </c>
      <c r="DZ194" t="n">
        <v>22.72756</v>
      </c>
      <c r="EA194" t="n">
        <v>22.77458</v>
      </c>
      <c r="EB194" t="n">
        <v>22.83563</v>
      </c>
      <c r="EC194" t="n">
        <v>22.90046</v>
      </c>
      <c r="ED194" t="n">
        <v>22.96854</v>
      </c>
      <c r="EE194" t="n">
        <v>23.0338</v>
      </c>
      <c r="EF194" t="n">
        <v>23.1337</v>
      </c>
      <c r="EG194" t="n">
        <v>23.24091</v>
      </c>
      <c r="EH194" t="n">
        <v>23.34597</v>
      </c>
      <c r="EI194" t="n">
        <v>23.44597</v>
      </c>
      <c r="EJ194" t="n">
        <v>23.5562</v>
      </c>
      <c r="EK194" t="n">
        <v>23.69371</v>
      </c>
      <c r="EL194" t="n">
        <v>23.79694</v>
      </c>
      <c r="EM194" t="n">
        <v>23.84364</v>
      </c>
      <c r="EN194" t="n">
        <v>23.90536</v>
      </c>
      <c r="EO194" t="n">
        <v>23.99223</v>
      </c>
      <c r="EP194" t="n">
        <v>24.09874</v>
      </c>
      <c r="EQ194" t="n">
        <v>24.2191</v>
      </c>
      <c r="ER194" t="n">
        <v>24.33991</v>
      </c>
      <c r="ES194" t="n">
        <v>24.42035</v>
      </c>
      <c r="ET194" t="n">
        <v>24.46176</v>
      </c>
      <c r="EU194" t="n">
        <v>24.53388</v>
      </c>
      <c r="EV194" t="n">
        <v>24.587</v>
      </c>
      <c r="EW194" t="n">
        <v>24.65577</v>
      </c>
      <c r="EX194" t="n">
        <v>24.73716</v>
      </c>
      <c r="EY194" t="n">
        <v>24.7875</v>
      </c>
      <c r="EZ194" t="n">
        <v>24.85469</v>
      </c>
      <c r="FA194" t="n">
        <v>24.94209</v>
      </c>
      <c r="FB194" t="n">
        <v>25.05249</v>
      </c>
      <c r="FC194" t="n">
        <v>25.12659</v>
      </c>
      <c r="FD194" t="n">
        <v>25.19884</v>
      </c>
      <c r="FE194" t="n">
        <v>25.27067</v>
      </c>
      <c r="FF194" t="n">
        <v>25.40159</v>
      </c>
      <c r="FG194" t="n">
        <v>25.49115</v>
      </c>
      <c r="FH194" t="n">
        <v>25.57852</v>
      </c>
      <c r="FI194" t="n">
        <v>25.6575</v>
      </c>
      <c r="FJ194" t="n">
        <v>25.72708</v>
      </c>
      <c r="FK194" t="n">
        <v>25.79752</v>
      </c>
      <c r="FL194" t="n">
        <v>25.88479</v>
      </c>
      <c r="FM194" t="n">
        <v>25.93135</v>
      </c>
      <c r="FN194" t="n">
        <v>26.00756</v>
      </c>
      <c r="FO194" t="n">
        <v>26.07443</v>
      </c>
      <c r="FP194" t="n">
        <v>26.15624</v>
      </c>
      <c r="FQ194" t="n">
        <v>26.23745</v>
      </c>
      <c r="FR194" t="n">
        <v>26.3274</v>
      </c>
      <c r="FS194" t="n">
        <v>26.39653</v>
      </c>
      <c r="FT194" t="n">
        <v>26.46012</v>
      </c>
      <c r="FU194" t="n">
        <v>26.52182</v>
      </c>
      <c r="FV194" t="n">
        <v>26.61687</v>
      </c>
      <c r="FW194" t="n">
        <v>26.68894</v>
      </c>
      <c r="FX194" t="n">
        <v>26.78847</v>
      </c>
      <c r="FY194" t="n">
        <v>26.88836</v>
      </c>
      <c r="FZ194" t="n">
        <v>26.98908</v>
      </c>
      <c r="GA194" t="n">
        <v>27.10886</v>
      </c>
      <c r="GB194" t="n">
        <v>27.2215</v>
      </c>
      <c r="GC194" t="n">
        <v>27.29923</v>
      </c>
      <c r="GD194" t="n">
        <v>27.37236</v>
      </c>
      <c r="GE194" t="n">
        <v>27.44263</v>
      </c>
      <c r="GF194" t="n">
        <v>27.51325</v>
      </c>
      <c r="GG194" t="n">
        <v>27.59903</v>
      </c>
      <c r="GH194" t="n">
        <v>27.67297</v>
      </c>
      <c r="GI194" t="n">
        <v>27.74845</v>
      </c>
      <c r="GJ194" t="n">
        <v>27.84814</v>
      </c>
      <c r="GK194" t="n">
        <v>27.94485</v>
      </c>
      <c r="GL194" t="n">
        <v>28.01427</v>
      </c>
      <c r="GM194" t="n">
        <v>28.12657</v>
      </c>
      <c r="GN194" t="n">
        <v>28.21302</v>
      </c>
      <c r="GO194" t="n">
        <v>28.30661</v>
      </c>
      <c r="GP194" t="n">
        <v>28.37313</v>
      </c>
      <c r="GQ194" t="n">
        <v>28.4588</v>
      </c>
      <c r="GR194" t="n">
        <v>28.51905</v>
      </c>
      <c r="GS194" t="n">
        <v>28.59548</v>
      </c>
      <c r="GT194" t="n">
        <v>28.69699</v>
      </c>
      <c r="GU194" t="n">
        <v>28.77623</v>
      </c>
      <c r="GV194" t="n">
        <v>28.88989</v>
      </c>
      <c r="GW194" t="n">
        <v>28.9788</v>
      </c>
      <c r="GX194" t="n">
        <v>29.02876</v>
      </c>
      <c r="GY194" t="n">
        <v>29.13198</v>
      </c>
      <c r="GZ194" t="n">
        <v>29.1976</v>
      </c>
      <c r="HA194" t="n">
        <v>29.24695</v>
      </c>
      <c r="HB194" t="n">
        <v>29.31073</v>
      </c>
      <c r="HC194" t="n">
        <v>29.38326</v>
      </c>
      <c r="HD194" t="n">
        <v>29.4566</v>
      </c>
      <c r="HE194" t="n">
        <v>29.51173</v>
      </c>
      <c r="HF194" t="n">
        <v>29.60039</v>
      </c>
      <c r="HG194" t="n">
        <v>29.70218</v>
      </c>
      <c r="HH194" t="n">
        <v>29.77105</v>
      </c>
      <c r="HI194" t="n">
        <v>29.84663</v>
      </c>
      <c r="HJ194" t="n">
        <v>29.93655</v>
      </c>
      <c r="HK194" t="n">
        <v>30.02866</v>
      </c>
      <c r="HL194" t="n">
        <v>30.12524</v>
      </c>
      <c r="HM194" t="n">
        <v>30.20003</v>
      </c>
      <c r="HN194" t="n">
        <v>30.27652</v>
      </c>
      <c r="HO194" t="n">
        <v>30.37375</v>
      </c>
      <c r="HP194" t="n">
        <v>30.43285</v>
      </c>
      <c r="HQ194" t="n">
        <v>30.47148</v>
      </c>
      <c r="HR194" t="n">
        <v>30.50859</v>
      </c>
      <c r="HS194" t="n">
        <v>30.55482</v>
      </c>
      <c r="HT194" t="n">
        <v>30.62862</v>
      </c>
      <c r="HU194" t="n">
        <v>30.6921</v>
      </c>
      <c r="HV194" t="n">
        <v>30.80574</v>
      </c>
      <c r="HW194" t="n">
        <v>30.87034</v>
      </c>
      <c r="HX194" t="n">
        <v>30.92836</v>
      </c>
      <c r="HY194" t="n">
        <v>31.0182</v>
      </c>
      <c r="HZ194" t="n">
        <v>31.08608</v>
      </c>
      <c r="IA194" t="n">
        <v>31.18499</v>
      </c>
      <c r="IB194" t="n">
        <v>31.23358</v>
      </c>
      <c r="IC194" t="n">
        <v>31.28353</v>
      </c>
      <c r="ID194" t="n">
        <v>31.36436</v>
      </c>
      <c r="IE194" t="n">
        <v>31.42836</v>
      </c>
      <c r="IF194" t="n">
        <v>31.4855</v>
      </c>
      <c r="IG194" t="n">
        <v>31.57943</v>
      </c>
      <c r="IH194" t="n">
        <v>31.64999</v>
      </c>
      <c r="II194" t="n">
        <v>31.73177</v>
      </c>
      <c r="IJ194" t="n">
        <v>31.80497</v>
      </c>
      <c r="IK194" t="n">
        <v>31.89671</v>
      </c>
      <c r="IL194" t="n">
        <v>31.9682</v>
      </c>
      <c r="IM194" t="n">
        <v>32.07928</v>
      </c>
      <c r="IN194" t="n">
        <v>32.16826</v>
      </c>
      <c r="IO194" t="n">
        <v>32.24036</v>
      </c>
      <c r="IP194" t="n">
        <v>32.30898</v>
      </c>
      <c r="IQ194" t="n">
        <v>32.36607</v>
      </c>
      <c r="IR194" t="n">
        <v>32.41983</v>
      </c>
      <c r="IS194" t="n">
        <v>32.47327</v>
      </c>
      <c r="IT194" t="n">
        <v>32.54618</v>
      </c>
      <c r="IU194" t="n">
        <v>32.62983</v>
      </c>
      <c r="IV194" t="n">
        <v>32.70276</v>
      </c>
      <c r="IW194" t="n">
        <v>32.77653</v>
      </c>
      <c r="IX194" t="n">
        <v>32.8343</v>
      </c>
      <c r="IY194" t="n">
        <v>32.8992</v>
      </c>
      <c r="IZ194" t="n">
        <v>32.95649</v>
      </c>
      <c r="JA194" t="n">
        <v>33.01965</v>
      </c>
      <c r="JB194" t="n">
        <v>33.09254</v>
      </c>
      <c r="JC194" t="n">
        <v>33.17937</v>
      </c>
      <c r="JD194" t="n">
        <v>33.25869</v>
      </c>
      <c r="JE194" t="n">
        <v>33.32512</v>
      </c>
      <c r="JF194" t="n">
        <v>33.37943</v>
      </c>
      <c r="JG194" t="n">
        <v>33.45664</v>
      </c>
      <c r="JH194" t="n">
        <v>33.49817</v>
      </c>
      <c r="JI194" t="n">
        <v>33.55657</v>
      </c>
      <c r="JJ194" t="n">
        <v>33.6347</v>
      </c>
      <c r="JK194" t="n">
        <v>33.68213</v>
      </c>
      <c r="JL194" t="n">
        <v>33.74577</v>
      </c>
      <c r="JM194" t="n">
        <v>33.82574</v>
      </c>
      <c r="JN194" t="n">
        <v>33.88992</v>
      </c>
      <c r="JO194" t="n">
        <v>33.94873</v>
      </c>
      <c r="JP194" t="n">
        <v>34.01605</v>
      </c>
      <c r="JQ194" t="n">
        <v>34.07738</v>
      </c>
      <c r="JR194" t="n">
        <v>34.10362</v>
      </c>
      <c r="JS194" t="n">
        <v>34.15496</v>
      </c>
      <c r="JT194" t="n">
        <v>34.22186</v>
      </c>
      <c r="JU194" t="n">
        <v>34.28366</v>
      </c>
      <c r="JV194" t="n">
        <v>34.34859</v>
      </c>
      <c r="JW194" t="n">
        <v>34.3891</v>
      </c>
      <c r="JX194" t="n">
        <v>34.4678</v>
      </c>
      <c r="JY194" t="n">
        <v>34.53016</v>
      </c>
      <c r="JZ194" t="n">
        <v>34.58171</v>
      </c>
      <c r="KA194" t="n">
        <v>34.66048</v>
      </c>
      <c r="KB194" t="n">
        <v>34.73655</v>
      </c>
      <c r="KC194" t="n">
        <v>34.8368</v>
      </c>
      <c r="KD194" t="n">
        <v>34.92599</v>
      </c>
      <c r="KE194" t="n">
        <v>35.01943</v>
      </c>
      <c r="KF194" t="n">
        <v>35.09149</v>
      </c>
      <c r="KG194" t="n">
        <v>35.14979</v>
      </c>
      <c r="KH194" t="n">
        <v>35.22193</v>
      </c>
      <c r="KI194" t="n">
        <v>35.27937</v>
      </c>
      <c r="KJ194" t="n">
        <v>35.32289</v>
      </c>
      <c r="KK194" t="n">
        <v>35.40826</v>
      </c>
      <c r="KL194" t="n">
        <v>35.5189</v>
      </c>
      <c r="KM194" t="n">
        <v>35.60381</v>
      </c>
      <c r="KN194" t="n">
        <v>35.67903</v>
      </c>
      <c r="KO194" t="n">
        <v>35.76785</v>
      </c>
      <c r="KP194" t="n">
        <v>35.87273</v>
      </c>
      <c r="KQ194" t="n">
        <v>35.94015</v>
      </c>
      <c r="KR194" t="n">
        <v>36.00599</v>
      </c>
      <c r="KS194" t="n">
        <v>36.06501</v>
      </c>
      <c r="KT194" t="n">
        <v>36.08318</v>
      </c>
      <c r="KU194" t="n">
        <v>36.15097</v>
      </c>
      <c r="KV194" t="n">
        <v>36.21939</v>
      </c>
      <c r="KW194" t="n">
        <v>36.28169</v>
      </c>
      <c r="KX194" t="n">
        <v>36.3651</v>
      </c>
      <c r="KY194" t="n">
        <v>36.43658</v>
      </c>
      <c r="KZ194" t="n">
        <v>36.50792</v>
      </c>
      <c r="LA194" t="n">
        <v>36.5749</v>
      </c>
      <c r="LB194" t="n">
        <v>36.65523</v>
      </c>
      <c r="LC194" t="n">
        <v>36.72095</v>
      </c>
      <c r="LD194" t="n">
        <v>36.78688</v>
      </c>
      <c r="LE194" t="n">
        <v>36.82343</v>
      </c>
      <c r="LF194" t="n">
        <v>36.91193</v>
      </c>
      <c r="LG194" t="n">
        <v>36.99765</v>
      </c>
      <c r="LH194" t="n">
        <v>37.07935</v>
      </c>
      <c r="LI194" t="n">
        <v>37.13485</v>
      </c>
      <c r="LJ194" t="n">
        <v>37.19546</v>
      </c>
      <c r="LK194" t="n">
        <v>37.24111</v>
      </c>
      <c r="LL194" t="n">
        <v>37.2859</v>
      </c>
      <c r="LM194" t="n">
        <v>37.35563</v>
      </c>
      <c r="LN194" t="n">
        <v>37.41436</v>
      </c>
      <c r="LO194" t="n">
        <v>37.47211</v>
      </c>
      <c r="LP194" t="n">
        <v>37.52353</v>
      </c>
      <c r="LQ194" t="n">
        <v>37.60155</v>
      </c>
      <c r="LR194" t="n">
        <v>37.67571</v>
      </c>
      <c r="LS194" t="n">
        <v>37.7494</v>
      </c>
      <c r="LT194" t="n">
        <v>37.82481</v>
      </c>
      <c r="LU194" t="n">
        <v>37.91417</v>
      </c>
      <c r="LV194" t="n">
        <v>37.97569</v>
      </c>
      <c r="LW194" t="n">
        <v>38.0698</v>
      </c>
      <c r="LX194" t="n">
        <v>38.1649</v>
      </c>
      <c r="LY194" t="n">
        <v>38.23847</v>
      </c>
      <c r="LZ194" t="n">
        <v>38.34261</v>
      </c>
      <c r="MA194" t="n">
        <v>38.43124</v>
      </c>
      <c r="MB194" t="n">
        <v>38.51617</v>
      </c>
      <c r="MC194" t="n">
        <v>38.5788</v>
      </c>
      <c r="MD194" t="n">
        <v>38.67007</v>
      </c>
      <c r="ME194" t="n">
        <v>38.74156</v>
      </c>
      <c r="MF194" t="n">
        <v>38.79993</v>
      </c>
      <c r="MG194" t="n">
        <v>38.87095</v>
      </c>
      <c r="MH194" t="n">
        <v>38.929</v>
      </c>
      <c r="MI194" t="n">
        <v>39.00546</v>
      </c>
      <c r="MJ194" t="n">
        <v>39.06662</v>
      </c>
      <c r="MK194" t="n">
        <v>39.11534</v>
      </c>
      <c r="ML194" t="n">
        <v>39.1549</v>
      </c>
      <c r="MM194" t="n">
        <v>39.22751</v>
      </c>
      <c r="MN194" t="n">
        <v>39.25898</v>
      </c>
      <c r="MO194" t="n">
        <v>39.29731</v>
      </c>
      <c r="MP194" t="n">
        <v>39.36807</v>
      </c>
      <c r="MQ194" t="n">
        <v>39.43341</v>
      </c>
      <c r="MR194" t="n">
        <v>39.51538</v>
      </c>
      <c r="MS194" t="n">
        <v>39.58945</v>
      </c>
      <c r="MT194" t="n">
        <v>39.65204</v>
      </c>
      <c r="MU194" t="n">
        <v>39.70154</v>
      </c>
      <c r="MV194" t="n">
        <v>39.77632</v>
      </c>
      <c r="MW194" t="n">
        <v>39.84418</v>
      </c>
      <c r="MX194" t="n">
        <v>39.89782</v>
      </c>
      <c r="MY194" t="n">
        <v>39.96135</v>
      </c>
      <c r="MZ194" t="n">
        <v>40.03569</v>
      </c>
      <c r="NA194" t="n">
        <v>40.10473</v>
      </c>
      <c r="NB194" t="n">
        <v>40.16254</v>
      </c>
      <c r="NC194" t="n">
        <v>40.24033</v>
      </c>
      <c r="ND194" t="n">
        <v>40.2949</v>
      </c>
      <c r="NE194" t="n">
        <v>40.3742</v>
      </c>
      <c r="NF194" t="n">
        <v>40.44252</v>
      </c>
      <c r="NG194" t="n">
        <v>40.50898</v>
      </c>
      <c r="NH194" t="n">
        <v>40.56614</v>
      </c>
      <c r="NI194" t="n">
        <v>40.62426</v>
      </c>
      <c r="NJ194" t="n">
        <v>40.69637</v>
      </c>
      <c r="NK194" t="n">
        <v>40.76366</v>
      </c>
      <c r="NL194" t="n">
        <v>40.81328</v>
      </c>
      <c r="NM194" t="n">
        <v>40.87431</v>
      </c>
      <c r="NN194" t="n">
        <v>40.92665</v>
      </c>
      <c r="NO194" t="n">
        <v>40.9776</v>
      </c>
      <c r="NP194" t="n">
        <v>41.01774</v>
      </c>
      <c r="NQ194" t="n">
        <v>41.08634</v>
      </c>
      <c r="NR194" t="n">
        <v>41.14727</v>
      </c>
      <c r="NS194" t="n">
        <v>41.21079</v>
      </c>
      <c r="NT194" t="n">
        <v>41.26137</v>
      </c>
      <c r="NU194" t="n">
        <v>41.32322</v>
      </c>
      <c r="NV194" t="n">
        <v>41.42386</v>
      </c>
      <c r="NW194" t="n">
        <v>41.48241</v>
      </c>
      <c r="NX194" t="n">
        <v>41.51243</v>
      </c>
      <c r="NY194" t="n">
        <v>41.56728</v>
      </c>
      <c r="NZ194" t="n">
        <v>41.6186</v>
      </c>
      <c r="OA194" t="n">
        <v>41.6984</v>
      </c>
      <c r="OB194" t="n">
        <v>41.7588</v>
      </c>
      <c r="OC194" t="n">
        <v>41.81632</v>
      </c>
      <c r="OD194" t="n">
        <v>41.84263</v>
      </c>
      <c r="OE194" t="n">
        <v>41.91045</v>
      </c>
      <c r="OF194" t="n">
        <v>41.97197</v>
      </c>
      <c r="OG194" t="n">
        <v>42.026</v>
      </c>
      <c r="OH194" t="n">
        <v>42.08522</v>
      </c>
      <c r="OI194" t="n">
        <v>42.16169</v>
      </c>
      <c r="OJ194" t="n">
        <v>42.23623</v>
      </c>
      <c r="OK194" t="n">
        <v>42.28563</v>
      </c>
      <c r="OL194" t="n">
        <v>42.34321</v>
      </c>
      <c r="OM194" t="n">
        <v>42.39885</v>
      </c>
      <c r="ON194" t="n">
        <v>42.45383</v>
      </c>
      <c r="OO194" t="n">
        <v>42.51603</v>
      </c>
      <c r="OP194" t="n">
        <v>42.59426</v>
      </c>
      <c r="OQ194" t="n">
        <v>42.6738</v>
      </c>
      <c r="OR194" t="n">
        <v>42.74624</v>
      </c>
      <c r="OS194" t="n">
        <v>42.82058</v>
      </c>
      <c r="OT194" t="n">
        <v>42.89594</v>
      </c>
      <c r="OU194" t="n">
        <v>42.95234</v>
      </c>
      <c r="OV194" t="n">
        <v>43.01015</v>
      </c>
      <c r="OW194" t="n">
        <v>43.08439</v>
      </c>
      <c r="OX194" t="n">
        <v>43.1618</v>
      </c>
      <c r="OY194" t="n">
        <v>43.23046</v>
      </c>
      <c r="OZ194" t="n">
        <v>43.27617</v>
      </c>
      <c r="PA194" t="n">
        <v>43.33937</v>
      </c>
      <c r="PB194" t="n">
        <v>43.40707</v>
      </c>
      <c r="PC194" t="n">
        <v>43.48346</v>
      </c>
      <c r="PD194" t="n">
        <v>43.57249</v>
      </c>
      <c r="PE194" t="n">
        <v>43.63365</v>
      </c>
      <c r="PF194" t="n">
        <v>43.7145</v>
      </c>
      <c r="PG194" t="n">
        <v>43.77396</v>
      </c>
      <c r="PH194" t="n">
        <v>43.84457</v>
      </c>
      <c r="PI194" t="n">
        <v>43.93659</v>
      </c>
      <c r="PJ194" t="n">
        <v>44.00558</v>
      </c>
      <c r="PK194" t="n">
        <v>44.05558</v>
      </c>
      <c r="PL194" t="n">
        <v>44.11674</v>
      </c>
      <c r="PM194" t="n">
        <v>44.1852</v>
      </c>
      <c r="PN194" t="n">
        <v>44.2491</v>
      </c>
      <c r="PO194" t="n">
        <v>44.30775</v>
      </c>
      <c r="PP194" t="n">
        <v>44.36247</v>
      </c>
      <c r="PQ194" t="n">
        <v>44.40879</v>
      </c>
      <c r="PR194" t="n">
        <v>44.48052</v>
      </c>
      <c r="PS194" t="n">
        <v>44.55033</v>
      </c>
      <c r="PT194" t="n">
        <v>44.6129</v>
      </c>
      <c r="PU194" t="n">
        <v>44.66759</v>
      </c>
      <c r="PV194" t="n">
        <v>44.73543</v>
      </c>
      <c r="PW194" t="n">
        <v>44.79723</v>
      </c>
      <c r="PX194" t="n">
        <v>44.90969</v>
      </c>
      <c r="PY194" t="n">
        <v>44.96898</v>
      </c>
      <c r="PZ194" t="n">
        <v>45.03587</v>
      </c>
      <c r="QA194" t="n">
        <v>45.09718</v>
      </c>
      <c r="QB194" t="n">
        <v>45.14953</v>
      </c>
      <c r="QC194" t="n">
        <v>45.20887</v>
      </c>
      <c r="QD194" t="n">
        <v>45.2649</v>
      </c>
      <c r="QE194" t="n">
        <v>45.3228</v>
      </c>
      <c r="QF194" t="n">
        <v>45.37503</v>
      </c>
      <c r="QG194" t="n">
        <v>45.42903</v>
      </c>
      <c r="QH194" t="n">
        <v>45.51133</v>
      </c>
      <c r="QI194" t="n">
        <v>45.61349</v>
      </c>
      <c r="QJ194" t="n">
        <v>45.68376</v>
      </c>
      <c r="QK194" t="n">
        <v>45.76711</v>
      </c>
      <c r="QL194" t="n">
        <v>45.85287</v>
      </c>
      <c r="QM194" t="n">
        <v>45.9105</v>
      </c>
      <c r="QN194" t="n">
        <v>45.97067</v>
      </c>
      <c r="QO194" t="n">
        <v>46.04283</v>
      </c>
      <c r="QP194" t="n">
        <v>46.11972</v>
      </c>
      <c r="QQ194" t="n">
        <v>46.18174</v>
      </c>
      <c r="QR194" t="n">
        <v>46.27785</v>
      </c>
      <c r="QS194" t="n">
        <v>46.35456</v>
      </c>
      <c r="QT194" t="n">
        <v>46.42116</v>
      </c>
      <c r="QU194" t="n">
        <v>46.51387</v>
      </c>
      <c r="QV194" t="n">
        <v>46.61694</v>
      </c>
      <c r="QW194" t="n">
        <v>46.69172</v>
      </c>
      <c r="QX194" t="n">
        <v>46.74529</v>
      </c>
      <c r="QY194" t="n">
        <v>46.81923</v>
      </c>
      <c r="QZ194" t="n">
        <v>46.89119</v>
      </c>
      <c r="RA194" t="n">
        <v>46.95617</v>
      </c>
      <c r="RB194" t="n">
        <v>47.02362</v>
      </c>
      <c r="RC194" t="n">
        <v>47.08858</v>
      </c>
      <c r="RD194" t="n">
        <v>47.10944</v>
      </c>
      <c r="RE194" t="n">
        <v>47.16155</v>
      </c>
      <c r="RF194" t="n">
        <v>47.21592</v>
      </c>
      <c r="RG194" t="n">
        <v>47.26348</v>
      </c>
      <c r="RH194" t="n">
        <v>47.33955</v>
      </c>
      <c r="RI194" t="n">
        <v>47.414</v>
      </c>
      <c r="RJ194" t="n">
        <v>47.48474</v>
      </c>
      <c r="RK194" t="n">
        <v>47.54612</v>
      </c>
      <c r="RL194" t="n">
        <v>47.6072</v>
      </c>
      <c r="RM194" t="n">
        <v>47.69592</v>
      </c>
      <c r="RN194" t="n">
        <v>47.76801</v>
      </c>
      <c r="RO194" t="n">
        <v>47.82312</v>
      </c>
      <c r="RP194" t="n">
        <v>47.8762</v>
      </c>
      <c r="RQ194" t="n">
        <v>47.92197</v>
      </c>
      <c r="RR194" t="n">
        <v>47.97731</v>
      </c>
      <c r="RS194" t="n">
        <v>48.04858</v>
      </c>
      <c r="RT194" t="n">
        <v>48.12106</v>
      </c>
      <c r="RU194" t="n">
        <v>48.19356</v>
      </c>
      <c r="RV194" t="n">
        <v>48.26744</v>
      </c>
      <c r="RW194" t="n">
        <v>48.33857</v>
      </c>
      <c r="RX194" t="n">
        <v>48.42295</v>
      </c>
      <c r="RY194" t="n">
        <v>48.50884</v>
      </c>
      <c r="RZ194" t="n">
        <v>48.58304</v>
      </c>
      <c r="SA194" t="n">
        <v>48.67067</v>
      </c>
      <c r="SB194" t="n">
        <v>48.7196</v>
      </c>
      <c r="SC194" t="n">
        <v>48.78674</v>
      </c>
      <c r="SD194" t="n">
        <v>48.84746</v>
      </c>
      <c r="SE194" t="n">
        <v>48.8953</v>
      </c>
      <c r="SF194" t="n">
        <v>48.96251</v>
      </c>
      <c r="SG194" t="n">
        <v>49.02288</v>
      </c>
      <c r="SH194" t="n">
        <v>49.08654</v>
      </c>
      <c r="SI194" t="n">
        <v>49.16495</v>
      </c>
      <c r="SJ194" t="n">
        <v>49.23956</v>
      </c>
      <c r="SK194" t="n">
        <v>49.30293</v>
      </c>
      <c r="SL194" t="n">
        <v>49.34988</v>
      </c>
      <c r="SM194" t="n">
        <v>49.40326</v>
      </c>
      <c r="SN194" t="n">
        <v>49.46841</v>
      </c>
      <c r="SO194" t="n">
        <v>49.51605</v>
      </c>
      <c r="SP194" t="n">
        <v>49.59077</v>
      </c>
      <c r="SQ194" t="n">
        <v>49.65455</v>
      </c>
      <c r="SR194" t="n">
        <v>49.72164</v>
      </c>
      <c r="SS194" t="n">
        <v>49.80408</v>
      </c>
      <c r="ST194" t="n">
        <v>49.87924</v>
      </c>
      <c r="SU194" t="n">
        <v>49.99125</v>
      </c>
      <c r="SV194" t="n">
        <v>50.06403</v>
      </c>
      <c r="SW194" t="n">
        <v>50.12521</v>
      </c>
      <c r="SX194" t="n">
        <v>50.23476</v>
      </c>
      <c r="SY194" t="n">
        <v>50.3043</v>
      </c>
      <c r="SZ194" t="n">
        <v>50.36681</v>
      </c>
      <c r="TA194" t="n">
        <v>50.42835</v>
      </c>
      <c r="TB194" t="n">
        <v>50.50454</v>
      </c>
      <c r="TC194" t="n">
        <v>50.55893</v>
      </c>
      <c r="TD194" t="n">
        <v>50.61626</v>
      </c>
      <c r="TE194" t="n">
        <v>50.69904</v>
      </c>
      <c r="TF194" t="n">
        <v>50.7695</v>
      </c>
      <c r="TG194" t="n">
        <v>50.8599</v>
      </c>
      <c r="TH194" t="n">
        <v>50.91173</v>
      </c>
      <c r="TI194" t="n">
        <v>50.99306</v>
      </c>
      <c r="TJ194" t="n">
        <v>51.08129</v>
      </c>
      <c r="TK194" t="n">
        <v>51.17641</v>
      </c>
      <c r="TL194" t="n">
        <v>51.25061</v>
      </c>
      <c r="TM194" t="n">
        <v>51.31715</v>
      </c>
      <c r="TN194" t="n">
        <v>51.37468</v>
      </c>
      <c r="TO194" t="n">
        <v>51.44101</v>
      </c>
      <c r="TP194" t="n">
        <v>51.52135</v>
      </c>
      <c r="TQ194" t="n">
        <v>51.62791</v>
      </c>
      <c r="TR194" t="n">
        <v>51.7081</v>
      </c>
      <c r="TS194" t="n">
        <v>51.75324</v>
      </c>
      <c r="TT194" t="n">
        <v>51.80751</v>
      </c>
      <c r="TU194" t="n">
        <v>51.88131</v>
      </c>
      <c r="TV194" t="n">
        <v>51.98578</v>
      </c>
      <c r="TW194" t="n">
        <v>52.09156</v>
      </c>
      <c r="TX194" t="n">
        <v>52.1559</v>
      </c>
      <c r="TY194" t="n">
        <v>52.19644</v>
      </c>
      <c r="TZ194" t="n">
        <v>52.25019</v>
      </c>
      <c r="UA194" t="n">
        <v>52.30869</v>
      </c>
      <c r="UB194" t="n">
        <v>52.3953</v>
      </c>
      <c r="UC194" t="n">
        <v>52.46335</v>
      </c>
      <c r="UD194" t="n">
        <v>52.5424</v>
      </c>
      <c r="UE194" t="n">
        <v>52.61092</v>
      </c>
      <c r="UF194" t="n">
        <v>52.68385</v>
      </c>
      <c r="UG194" t="n">
        <v>52.77416</v>
      </c>
      <c r="UH194" t="n">
        <v>52.87046</v>
      </c>
      <c r="UI194" t="n">
        <v>52.95415</v>
      </c>
      <c r="UJ194" t="n">
        <v>53.0608</v>
      </c>
      <c r="UK194" t="n">
        <v>53.12249</v>
      </c>
      <c r="UL194" t="n">
        <v>53.21212</v>
      </c>
      <c r="UM194" t="n">
        <v>53.29371</v>
      </c>
      <c r="UN194" t="n">
        <v>53.36827</v>
      </c>
      <c r="UO194" t="n">
        <v>53.44578</v>
      </c>
      <c r="UP194" t="n">
        <v>53.52641</v>
      </c>
      <c r="UQ194" t="n">
        <v>53.614</v>
      </c>
      <c r="UR194" t="n">
        <v>53.71199</v>
      </c>
      <c r="US194" t="n">
        <v>53.77282</v>
      </c>
      <c r="UT194" t="n">
        <v>53.85037</v>
      </c>
      <c r="UU194" t="n">
        <v>53.89751</v>
      </c>
      <c r="UV194" t="n">
        <v>53.98449</v>
      </c>
      <c r="UW194" t="n">
        <v>54.05399</v>
      </c>
      <c r="UX194" t="n">
        <v>54.13493</v>
      </c>
      <c r="UY194" t="n">
        <v>54.23196</v>
      </c>
      <c r="UZ194" t="n">
        <v>54.31276</v>
      </c>
      <c r="VA194" t="n">
        <v>54.40046</v>
      </c>
      <c r="VB194" t="n">
        <v>54.46824</v>
      </c>
      <c r="VC194" t="n">
        <v>54.52917</v>
      </c>
      <c r="VD194" t="n">
        <v>54.59371</v>
      </c>
      <c r="VE194" t="n">
        <v>54.6897</v>
      </c>
      <c r="VF194" t="n">
        <v>54.75817</v>
      </c>
      <c r="VG194" t="n">
        <v>54.83076</v>
      </c>
      <c r="VH194" t="n">
        <v>54.91709</v>
      </c>
      <c r="VI194" t="n">
        <v>55.01534</v>
      </c>
      <c r="VJ194" t="n">
        <v>55.10605</v>
      </c>
      <c r="VK194" t="n">
        <v>55.20738</v>
      </c>
      <c r="VL194" t="n">
        <v>55.30248</v>
      </c>
      <c r="VM194" t="n">
        <v>55.37428</v>
      </c>
      <c r="VN194" t="n">
        <v>55.44848</v>
      </c>
      <c r="VO194" t="n">
        <v>55.52007</v>
      </c>
      <c r="VP194" t="n">
        <v>55.59476</v>
      </c>
      <c r="VQ194" t="n">
        <v>55.68293</v>
      </c>
      <c r="VR194" t="n">
        <v>55.80602</v>
      </c>
      <c r="VS194" t="n">
        <v>55.89318</v>
      </c>
      <c r="VT194" t="n">
        <v>55.97486</v>
      </c>
      <c r="VU194" t="n">
        <v>56.09788</v>
      </c>
      <c r="VV194" t="n">
        <v>56.17052</v>
      </c>
      <c r="VW194" t="n">
        <v>56.26028</v>
      </c>
      <c r="VX194" t="n">
        <v>56.3477</v>
      </c>
      <c r="VY194" t="n">
        <v>56.42883</v>
      </c>
      <c r="VZ194" t="n">
        <v>56.54885</v>
      </c>
      <c r="WA194" t="n">
        <v>56.62684</v>
      </c>
      <c r="WB194" t="n">
        <v>56.69122</v>
      </c>
      <c r="WC194" t="n">
        <v>56.76881</v>
      </c>
      <c r="WD194" t="n">
        <v>56.86324</v>
      </c>
      <c r="WE194" t="n">
        <v>56.96324</v>
      </c>
      <c r="WF194" t="n">
        <v>57.07405</v>
      </c>
      <c r="WG194" t="n">
        <v>57.17915</v>
      </c>
      <c r="WH194" t="n">
        <v>57.2705</v>
      </c>
      <c r="WI194" t="n">
        <v>57.3757</v>
      </c>
      <c r="WJ194" t="n">
        <v>57.45459</v>
      </c>
      <c r="WK194" t="n">
        <v>57.53233</v>
      </c>
      <c r="WL194" t="n">
        <v>57.622</v>
      </c>
      <c r="WM194" t="n">
        <v>57.70193</v>
      </c>
      <c r="WN194" t="n">
        <v>57.80471</v>
      </c>
      <c r="WO194" t="n">
        <v>57.88484</v>
      </c>
      <c r="WP194" t="n">
        <v>57.95478</v>
      </c>
      <c r="WQ194" t="n">
        <v>58.04005</v>
      </c>
      <c r="WR194" t="n">
        <v>58.0992</v>
      </c>
      <c r="WS194" t="n">
        <v>58.19481</v>
      </c>
      <c r="WT194" t="n">
        <v>58.29143</v>
      </c>
      <c r="WU194" t="n">
        <v>58.38748</v>
      </c>
      <c r="WV194" t="n">
        <v>58.50013</v>
      </c>
      <c r="WW194" t="n">
        <v>58.60651</v>
      </c>
      <c r="WX194" t="n">
        <v>58.69297</v>
      </c>
      <c r="WY194" t="n">
        <v>58.74956</v>
      </c>
      <c r="WZ194" t="n">
        <v>58.80003</v>
      </c>
      <c r="XA194" t="n">
        <v>58.90575</v>
      </c>
      <c r="XB194" t="n">
        <v>59.02695</v>
      </c>
      <c r="XC194" t="n">
        <v>59.13029</v>
      </c>
      <c r="XD194" t="n">
        <v>59.21702</v>
      </c>
      <c r="XE194" t="n">
        <v>59.27506</v>
      </c>
      <c r="XF194" t="n">
        <v>59.34406</v>
      </c>
      <c r="XG194" t="n">
        <v>59.4603</v>
      </c>
      <c r="XH194" t="n">
        <v>59.53566</v>
      </c>
      <c r="XI194" t="n">
        <v>59.58453</v>
      </c>
      <c r="XJ194" t="n">
        <v>59.64443</v>
      </c>
      <c r="XK194" t="n">
        <v>59.70108</v>
      </c>
      <c r="XL194" t="n">
        <v>59.78077</v>
      </c>
      <c r="XM194" t="n">
        <v>59.86608</v>
      </c>
      <c r="XN194" t="n">
        <v>59.92505</v>
      </c>
      <c r="XO194" t="n">
        <v>59.99906</v>
      </c>
      <c r="XP194" t="n">
        <v>60.11027</v>
      </c>
      <c r="XQ194" t="n">
        <v>60.15693</v>
      </c>
      <c r="XR194" t="n">
        <v>60.24694</v>
      </c>
      <c r="XS194" t="n">
        <v>60.37304</v>
      </c>
      <c r="XT194" t="n">
        <v>60.45942</v>
      </c>
      <c r="XU194" t="n">
        <v>60.56026</v>
      </c>
      <c r="XV194" t="n">
        <v>60.64207</v>
      </c>
      <c r="XW194" t="n">
        <v>60.72136</v>
      </c>
      <c r="XX194" t="n">
        <v>60.82003</v>
      </c>
      <c r="XY194" t="n">
        <v>60.92398</v>
      </c>
      <c r="XZ194" t="n">
        <v>61.0316</v>
      </c>
      <c r="YA194" t="n">
        <v>61.13484</v>
      </c>
      <c r="YB194" t="n">
        <v>61.20097</v>
      </c>
      <c r="YC194" t="n">
        <v>61.25573</v>
      </c>
      <c r="YD194" t="n">
        <v>61.33268</v>
      </c>
      <c r="YE194" t="n">
        <v>61.42757</v>
      </c>
      <c r="YF194" t="n">
        <v>61.50778</v>
      </c>
      <c r="YG194" t="n">
        <v>61.60573</v>
      </c>
      <c r="YH194" t="n">
        <v>61.68254</v>
      </c>
      <c r="YI194" t="n">
        <v>61.81031</v>
      </c>
      <c r="YJ194" t="n">
        <v>61.89569</v>
      </c>
      <c r="YK194" t="n">
        <v>61.9647</v>
      </c>
      <c r="YL194" t="n">
        <v>62.02821</v>
      </c>
      <c r="YM194" t="n">
        <v>62.13345</v>
      </c>
      <c r="YN194" t="n">
        <v>62.22713</v>
      </c>
      <c r="YO194" t="n">
        <v>62.31366</v>
      </c>
      <c r="YP194" t="n">
        <v>62.40371</v>
      </c>
      <c r="YQ194" t="n">
        <v>62.51447</v>
      </c>
      <c r="YR194" t="n">
        <v>62.59563</v>
      </c>
      <c r="YS194" t="n">
        <v>62.67374</v>
      </c>
      <c r="YT194" t="n">
        <v>62.78788</v>
      </c>
      <c r="YU194" t="n">
        <v>62.92533</v>
      </c>
      <c r="YV194" t="n">
        <v>63.05979</v>
      </c>
      <c r="YW194" t="n">
        <v>63.16715</v>
      </c>
      <c r="YX194" t="n">
        <v>63.24925</v>
      </c>
      <c r="YY194" t="n">
        <v>63.33562</v>
      </c>
      <c r="YZ194" t="n">
        <v>63.42948</v>
      </c>
      <c r="ZA194" t="n">
        <v>63.53173</v>
      </c>
      <c r="ZB194" t="n">
        <v>63.65624</v>
      </c>
      <c r="ZC194" t="n">
        <v>63.78778</v>
      </c>
      <c r="ZD194" t="n">
        <v>63.88471</v>
      </c>
      <c r="ZE194" t="n">
        <v>63.96316</v>
      </c>
      <c r="ZF194" t="n">
        <v>64.10556</v>
      </c>
      <c r="ZG194" t="n">
        <v>64.19728000000001</v>
      </c>
      <c r="ZH194" t="n">
        <v>64.30485</v>
      </c>
      <c r="ZI194" t="n">
        <v>64.42287</v>
      </c>
      <c r="ZJ194" t="n">
        <v>64.52016</v>
      </c>
      <c r="ZK194" t="n">
        <v>64.62423</v>
      </c>
      <c r="ZL194" t="n">
        <v>64.71177</v>
      </c>
      <c r="ZM194" t="n">
        <v>64.81847</v>
      </c>
      <c r="ZN194" t="n">
        <v>64.91283</v>
      </c>
      <c r="ZO194" t="n">
        <v>65.0145</v>
      </c>
      <c r="ZP194" t="n">
        <v>65.11211</v>
      </c>
      <c r="ZQ194" t="n">
        <v>65.23478</v>
      </c>
      <c r="ZR194" t="n">
        <v>65.34148</v>
      </c>
      <c r="ZS194" t="n">
        <v>65.43788000000001</v>
      </c>
      <c r="ZT194" t="n">
        <v>65.56094</v>
      </c>
      <c r="ZU194" t="n">
        <v>65.66077</v>
      </c>
      <c r="ZV194" t="n">
        <v>65.77445</v>
      </c>
      <c r="ZW194" t="n">
        <v>65.90367000000001</v>
      </c>
      <c r="ZX194" t="n">
        <v>66.00685</v>
      </c>
      <c r="ZY194" t="n">
        <v>66.07535</v>
      </c>
      <c r="ZZ194" t="n">
        <v>66.17022</v>
      </c>
      <c r="AAA194" t="n">
        <v>66.28479</v>
      </c>
      <c r="AAB194" t="n">
        <v>66.37455</v>
      </c>
      <c r="AAC194" t="n">
        <v>66.49108</v>
      </c>
      <c r="AAD194" t="n">
        <v>66.5903</v>
      </c>
      <c r="AAE194" t="n">
        <v>66.67912</v>
      </c>
      <c r="AAF194" t="n">
        <v>66.81570000000001</v>
      </c>
      <c r="AAG194" t="n">
        <v>66.95993</v>
      </c>
      <c r="AAH194" t="n">
        <v>67.06824</v>
      </c>
      <c r="AAI194" t="n">
        <v>67.16999</v>
      </c>
      <c r="AAJ194" t="n">
        <v>67.31102</v>
      </c>
      <c r="AAK194" t="n">
        <v>67.43044999999999</v>
      </c>
      <c r="AAL194" t="n">
        <v>67.54165999999999</v>
      </c>
      <c r="AAM194" t="n">
        <v>67.63091</v>
      </c>
      <c r="AAN194" t="n">
        <v>67.72792</v>
      </c>
      <c r="AAO194" t="n">
        <v>67.83031</v>
      </c>
      <c r="AAP194" t="n">
        <v>67.94973</v>
      </c>
      <c r="AAQ194" t="n">
        <v>68.03948</v>
      </c>
      <c r="AAR194" t="n">
        <v>68.12179999999999</v>
      </c>
      <c r="AAS194" t="n">
        <v>68.21154</v>
      </c>
      <c r="AAT194" t="n">
        <v>68.31236</v>
      </c>
      <c r="AAU194" t="n">
        <v>68.39648</v>
      </c>
      <c r="AAV194" t="n">
        <v>68.50434</v>
      </c>
      <c r="AAW194" t="n">
        <v>68.61445000000001</v>
      </c>
      <c r="AAX194" t="n">
        <v>68.76087</v>
      </c>
      <c r="AAY194" t="n">
        <v>68.85455</v>
      </c>
      <c r="AAZ194" t="n">
        <v>68.95639</v>
      </c>
      <c r="ABA194" t="n">
        <v>69.04655</v>
      </c>
      <c r="ABB194" t="n">
        <v>69.15871</v>
      </c>
      <c r="ABC194" t="n">
        <v>69.26604</v>
      </c>
      <c r="ABD194" t="n">
        <v>69.36324999999999</v>
      </c>
      <c r="ABE194" t="n">
        <v>69.49312999999999</v>
      </c>
      <c r="ABF194" t="n">
        <v>69.62711</v>
      </c>
      <c r="ABG194" t="n">
        <v>69.73854</v>
      </c>
      <c r="ABH194" t="n">
        <v>69.84294</v>
      </c>
      <c r="ABI194" t="n">
        <v>69.93809</v>
      </c>
      <c r="ABJ194" t="n">
        <v>70.06292000000001</v>
      </c>
      <c r="ABK194" t="n">
        <v>70.21386</v>
      </c>
      <c r="ABL194" t="n">
        <v>70.35760000000001</v>
      </c>
      <c r="ABM194" t="n">
        <v>70.49643</v>
      </c>
      <c r="ABN194" t="n">
        <v>70.61194</v>
      </c>
      <c r="ABO194" t="n">
        <v>70.67847</v>
      </c>
      <c r="ABP194" t="n">
        <v>70.74973</v>
      </c>
      <c r="ABQ194" t="n">
        <v>70.84753000000001</v>
      </c>
      <c r="ABR194" t="n">
        <v>70.98361</v>
      </c>
      <c r="ABS194" t="n">
        <v>71.08611999999999</v>
      </c>
      <c r="ABT194" t="n">
        <v>71.19569</v>
      </c>
      <c r="ABU194" t="n">
        <v>71.33909</v>
      </c>
      <c r="ABV194" t="n">
        <v>71.47695</v>
      </c>
      <c r="ABW194" t="n">
        <v>71.57729</v>
      </c>
      <c r="ABX194" t="n">
        <v>71.70435999999999</v>
      </c>
      <c r="ABY194" t="n">
        <v>71.80802</v>
      </c>
      <c r="ABZ194" t="n">
        <v>71.93071999999999</v>
      </c>
      <c r="ACA194" t="n">
        <v>72.03165</v>
      </c>
      <c r="ACB194" t="n">
        <v>72.14359</v>
      </c>
      <c r="ACC194" t="n">
        <v>72.28098</v>
      </c>
      <c r="ACD194" t="n">
        <v>72.38284</v>
      </c>
      <c r="ACE194" t="n">
        <v>72.50582</v>
      </c>
      <c r="ACF194" t="n">
        <v>72.66589</v>
      </c>
      <c r="ACG194" t="n">
        <v>72.84254</v>
      </c>
      <c r="ACH194" t="n">
        <v>72.98487</v>
      </c>
      <c r="ACI194" t="n">
        <v>73.09645</v>
      </c>
      <c r="ACJ194" t="n">
        <v>73.22629999999999</v>
      </c>
      <c r="ACK194" t="n">
        <v>73.35417</v>
      </c>
      <c r="ACL194" t="n">
        <v>73.48133</v>
      </c>
      <c r="ACM194" t="n">
        <v>73.61821</v>
      </c>
      <c r="ACN194" t="n">
        <v>73.76736</v>
      </c>
      <c r="ACO194" t="n">
        <v>73.88686</v>
      </c>
      <c r="ACP194" t="n">
        <v>74.06274000000001</v>
      </c>
      <c r="ACQ194" t="n">
        <v>74.19103</v>
      </c>
      <c r="ACR194" t="n">
        <v>74.32349000000001</v>
      </c>
      <c r="ACS194" t="n">
        <v>74.48681999999999</v>
      </c>
      <c r="ACT194" t="n">
        <v>74.59826</v>
      </c>
      <c r="ACU194" t="n">
        <v>74.73549</v>
      </c>
      <c r="ACV194" t="n">
        <v>74.88464</v>
      </c>
      <c r="ACW194" t="n">
        <v>75.02504999999999</v>
      </c>
      <c r="ACX194" t="n">
        <v>75.17469</v>
      </c>
      <c r="ACY194" t="n">
        <v>75.33351999999999</v>
      </c>
      <c r="ACZ194" t="n">
        <v>75.48399000000001</v>
      </c>
      <c r="ADA194" t="n">
        <v>75.59137</v>
      </c>
      <c r="ADB194" t="n">
        <v>75.75913</v>
      </c>
      <c r="ADC194" t="n">
        <v>75.92142</v>
      </c>
      <c r="ADD194" t="n">
        <v>76.10236999999999</v>
      </c>
      <c r="ADE194" t="n">
        <v>76.23405</v>
      </c>
      <c r="ADF194" t="n">
        <v>76.34103</v>
      </c>
      <c r="ADG194" t="n">
        <v>76.52042</v>
      </c>
      <c r="ADH194" t="n">
        <v>76.6862</v>
      </c>
      <c r="ADI194" t="n">
        <v>76.80682</v>
      </c>
      <c r="ADJ194" t="n">
        <v>76.94762</v>
      </c>
      <c r="ADK194" t="n">
        <v>77.10203</v>
      </c>
      <c r="ADL194" t="n">
        <v>77.26389</v>
      </c>
      <c r="ADM194" t="n">
        <v>77.4136</v>
      </c>
      <c r="ADN194" t="n">
        <v>77.53789999999999</v>
      </c>
      <c r="ADO194" t="n">
        <v>77.70361</v>
      </c>
      <c r="ADP194" t="n">
        <v>77.86418999999999</v>
      </c>
      <c r="ADQ194" t="n">
        <v>78.0252</v>
      </c>
      <c r="ADR194" t="n">
        <v>78.18948</v>
      </c>
      <c r="ADS194" t="n">
        <v>78.44777000000001</v>
      </c>
      <c r="ADT194" t="n">
        <v>78.59193999999999</v>
      </c>
      <c r="ADU194" t="n">
        <v>78.78022</v>
      </c>
      <c r="ADV194" t="n">
        <v>78.92753999999999</v>
      </c>
      <c r="ADW194" t="n">
        <v>79.07872</v>
      </c>
      <c r="ADX194" t="n">
        <v>79.2299</v>
      </c>
      <c r="ADY194" t="n">
        <v>79.41258999999999</v>
      </c>
      <c r="ADZ194" t="n">
        <v>79.59229000000001</v>
      </c>
      <c r="AEA194" t="n">
        <v>79.72633</v>
      </c>
      <c r="AEB194" t="n">
        <v>79.86645</v>
      </c>
      <c r="AEC194" t="n">
        <v>80.04049999999999</v>
      </c>
      <c r="AED194" t="n">
        <v>80.22229</v>
      </c>
      <c r="AEE194" t="n">
        <v>80.40509</v>
      </c>
      <c r="AEF194" t="n">
        <v>80.59984</v>
      </c>
      <c r="AEG194" t="n">
        <v>80.81088</v>
      </c>
      <c r="AEH194" t="n">
        <v>81.04134000000001</v>
      </c>
      <c r="AEI194" t="n">
        <v>81.22727999999999</v>
      </c>
      <c r="AEJ194" t="n">
        <v>81.35872000000001</v>
      </c>
      <c r="AEK194" t="n">
        <v>81.50266000000001</v>
      </c>
      <c r="AEL194" t="n">
        <v>81.65199</v>
      </c>
      <c r="AEM194" t="n">
        <v>81.85654</v>
      </c>
      <c r="AEN194" t="n">
        <v>81.9957</v>
      </c>
      <c r="AEO194" t="n">
        <v>82.23536</v>
      </c>
      <c r="AEP194" t="n">
        <v>82.45958</v>
      </c>
      <c r="AEQ194" t="n">
        <v>82.66718</v>
      </c>
      <c r="AER194" t="n">
        <v>82.84713000000001</v>
      </c>
      <c r="AES194" t="n">
        <v>83.03695999999999</v>
      </c>
      <c r="AET194" t="n">
        <v>83.17731000000001</v>
      </c>
      <c r="AEU194" t="n">
        <v>83.37567</v>
      </c>
      <c r="AEV194" t="n">
        <v>83.59988</v>
      </c>
      <c r="AEW194" t="n">
        <v>83.76927999999999</v>
      </c>
      <c r="AEX194" t="n">
        <v>83.96962000000001</v>
      </c>
      <c r="AEY194" t="n">
        <v>84.23367</v>
      </c>
      <c r="AEZ194" t="n">
        <v>84.50479</v>
      </c>
      <c r="AFA194" t="n">
        <v>84.67187</v>
      </c>
      <c r="AFB194" t="n">
        <v>84.84639</v>
      </c>
      <c r="AFC194" t="n">
        <v>85.02525</v>
      </c>
      <c r="AFD194" t="n">
        <v>85.22215</v>
      </c>
      <c r="AFE194" t="n">
        <v>85.37062</v>
      </c>
      <c r="AFF194" t="n">
        <v>85.52137999999999</v>
      </c>
      <c r="AFG194" t="n">
        <v>85.70567</v>
      </c>
      <c r="AFH194" t="n">
        <v>85.93172</v>
      </c>
      <c r="AFI194" t="n">
        <v>86.13275</v>
      </c>
      <c r="AFJ194" t="n">
        <v>86.36691</v>
      </c>
      <c r="AFK194" t="n">
        <v>86.58006</v>
      </c>
      <c r="AFL194" t="n">
        <v>86.81247999999999</v>
      </c>
      <c r="AFM194" t="n">
        <v>87.04644999999999</v>
      </c>
      <c r="AFN194" t="n">
        <v>87.22253000000001</v>
      </c>
      <c r="AFO194" t="n">
        <v>87.43197000000001</v>
      </c>
      <c r="AFP194" t="n">
        <v>87.64194999999999</v>
      </c>
      <c r="AFQ194" t="n">
        <v>87.85917999999999</v>
      </c>
      <c r="AFR194" t="n">
        <v>88.04559999999999</v>
      </c>
      <c r="AFS194" t="n">
        <v>88.24512</v>
      </c>
      <c r="AFT194" t="n">
        <v>88.44098</v>
      </c>
      <c r="AFU194" t="n">
        <v>88.59524</v>
      </c>
      <c r="AFV194" t="n">
        <v>88.80157</v>
      </c>
      <c r="AFW194" t="n">
        <v>88.98065</v>
      </c>
      <c r="AFX194" t="n">
        <v>89.1293</v>
      </c>
      <c r="AFY194" t="n">
        <v>89.34851999999999</v>
      </c>
      <c r="AFZ194" t="n">
        <v>89.55654</v>
      </c>
      <c r="AGA194" t="n">
        <v>89.74644000000001</v>
      </c>
      <c r="AGB194" t="n">
        <v>90.00739</v>
      </c>
      <c r="AGC194" t="n">
        <v>90.31715</v>
      </c>
      <c r="AGD194" t="n">
        <v>90.53899</v>
      </c>
      <c r="AGE194" t="n">
        <v>90.74021999999999</v>
      </c>
      <c r="AGF194" t="n">
        <v>90.99933</v>
      </c>
      <c r="AGG194" t="n">
        <v>91.22089</v>
      </c>
      <c r="AGH194" t="n">
        <v>91.38772</v>
      </c>
      <c r="AGI194" t="n">
        <v>91.58938999999999</v>
      </c>
      <c r="AGJ194" t="n">
        <v>91.78183</v>
      </c>
      <c r="AGK194" t="n">
        <v>91.99576999999999</v>
      </c>
      <c r="AGL194" t="n">
        <v>92.19658</v>
      </c>
      <c r="AGM194" t="n">
        <v>92.41858999999999</v>
      </c>
      <c r="AGN194" t="n">
        <v>92.68346</v>
      </c>
      <c r="AGO194" t="n">
        <v>92.96599999999999</v>
      </c>
      <c r="AGP194" t="n">
        <v>93.30889000000001</v>
      </c>
      <c r="AGQ194" t="n">
        <v>93.61933999999999</v>
      </c>
      <c r="AGR194" t="n">
        <v>93.82398999999999</v>
      </c>
      <c r="AGS194" t="n">
        <v>94.04642</v>
      </c>
      <c r="AGT194" t="n">
        <v>94.32138</v>
      </c>
      <c r="AGU194" t="n">
        <v>94.58573</v>
      </c>
      <c r="AGV194" t="n">
        <v>94.89404</v>
      </c>
      <c r="AGW194" t="n">
        <v>95.21174000000001</v>
      </c>
      <c r="AGX194" t="n">
        <v>95.43188000000001</v>
      </c>
      <c r="AGY194" t="n">
        <v>95.76015</v>
      </c>
      <c r="AGZ194" t="n">
        <v>95.98475000000001</v>
      </c>
      <c r="AHA194" t="n">
        <v>96.18565</v>
      </c>
      <c r="AHB194" t="n">
        <v>96.54219999999999</v>
      </c>
      <c r="AHC194" t="n">
        <v>96.92265</v>
      </c>
      <c r="AHD194" t="n">
        <v>97.25920000000001</v>
      </c>
      <c r="AHE194" t="n">
        <v>97.48342</v>
      </c>
      <c r="AHF194" t="n">
        <v>97.71597</v>
      </c>
      <c r="AHG194" t="n">
        <v>98.0244</v>
      </c>
      <c r="AHH194" t="n">
        <v>98.35207</v>
      </c>
      <c r="AHI194" t="n">
        <v>98.66023</v>
      </c>
      <c r="AHJ194" t="n">
        <v>98.8909</v>
      </c>
      <c r="AHK194" t="n">
        <v>99.18182</v>
      </c>
      <c r="AHL194" t="n">
        <v>99.63043999999999</v>
      </c>
      <c r="AHM194" t="n">
        <v>100.01768</v>
      </c>
      <c r="AHN194" t="n">
        <v>100.24783</v>
      </c>
      <c r="AHO194" t="n">
        <v>100.56413</v>
      </c>
      <c r="AHP194" t="n">
        <v>100.97907</v>
      </c>
      <c r="AHQ194" t="n">
        <v>101.42101</v>
      </c>
      <c r="AHR194" t="n">
        <v>101.73137</v>
      </c>
      <c r="AHS194" t="n">
        <v>102.00129</v>
      </c>
      <c r="AHT194" t="n">
        <v>102.31293</v>
      </c>
      <c r="AHU194" t="n">
        <v>102.68282</v>
      </c>
      <c r="AHV194" t="n">
        <v>103.0332</v>
      </c>
      <c r="AHW194" t="n">
        <v>103.38686</v>
      </c>
      <c r="AHX194" t="n">
        <v>103.67328</v>
      </c>
      <c r="AHY194" t="n">
        <v>103.96892</v>
      </c>
      <c r="AHZ194" t="n">
        <v>104.30383</v>
      </c>
      <c r="AIA194" t="n">
        <v>104.73097</v>
      </c>
      <c r="AIB194" t="n">
        <v>105.24546</v>
      </c>
      <c r="AIC194" t="n">
        <v>105.64123</v>
      </c>
      <c r="AID194" t="n">
        <v>105.9391</v>
      </c>
      <c r="AIE194" t="n">
        <v>106.20274</v>
      </c>
      <c r="AIF194" t="n">
        <v>106.63599</v>
      </c>
      <c r="AIG194" t="n">
        <v>107.12177</v>
      </c>
      <c r="AIH194" t="n">
        <v>107.48381</v>
      </c>
      <c r="AII194" t="n">
        <v>107.98931</v>
      </c>
      <c r="AIJ194" t="n">
        <v>108.28128</v>
      </c>
      <c r="AIK194" t="n">
        <v>108.78657</v>
      </c>
      <c r="AIL194" t="n">
        <v>109.20345</v>
      </c>
      <c r="AIM194" t="n">
        <v>109.43585</v>
      </c>
      <c r="AIN194" t="n">
        <v>109.90616</v>
      </c>
      <c r="AIO194" t="n">
        <v>110.42986</v>
      </c>
      <c r="AIP194" t="n">
        <v>110.84674</v>
      </c>
      <c r="AIQ194" t="n">
        <v>111.4833</v>
      </c>
      <c r="AIR194" t="n">
        <v>112.02434</v>
      </c>
      <c r="AIS194" t="n">
        <v>112.37631</v>
      </c>
      <c r="AIT194" t="n">
        <v>112.65429</v>
      </c>
      <c r="AIU194" t="n">
        <v>112.96651</v>
      </c>
      <c r="AIV194" t="n">
        <v>113.2835</v>
      </c>
      <c r="AIW194" t="n">
        <v>113.67213</v>
      </c>
      <c r="AIX194" t="n">
        <v>114.07119</v>
      </c>
      <c r="AIY194" t="n">
        <v>114.49398</v>
      </c>
      <c r="AIZ194" t="n">
        <v>114.93787</v>
      </c>
      <c r="AJA194" t="n">
        <v>115.45338</v>
      </c>
      <c r="AJB194" t="n">
        <v>116.04393</v>
      </c>
      <c r="AJC194" t="n">
        <v>116.4997</v>
      </c>
      <c r="AJD194" t="n">
        <v>117.17879</v>
      </c>
      <c r="AJE194" t="n">
        <v>117.84015</v>
      </c>
      <c r="AJF194" t="n">
        <v>118.27119</v>
      </c>
      <c r="AJG194" t="n">
        <v>118.81129</v>
      </c>
      <c r="AJH194" t="n">
        <v>119.42009</v>
      </c>
      <c r="AJI194" t="n">
        <v>120.0708</v>
      </c>
      <c r="AJJ194" t="n">
        <v>120.61049</v>
      </c>
      <c r="AJK194" t="n">
        <v>121.14228</v>
      </c>
      <c r="AJL194" t="n">
        <v>121.54305</v>
      </c>
      <c r="AJM194" t="n">
        <v>122.11607</v>
      </c>
      <c r="AJN194" t="n">
        <v>122.63417</v>
      </c>
      <c r="AJO194" t="n">
        <v>123.15283</v>
      </c>
      <c r="AJP194" t="n">
        <v>123.79276</v>
      </c>
      <c r="AJQ194" t="n">
        <v>124.7021</v>
      </c>
      <c r="AJR194" t="n">
        <v>125.51855</v>
      </c>
      <c r="AJS194" t="n">
        <v>126.27263</v>
      </c>
      <c r="AJT194" t="n">
        <v>127.01998</v>
      </c>
      <c r="AJU194" t="n">
        <v>127.6101</v>
      </c>
      <c r="AJV194" t="n">
        <v>128.1787</v>
      </c>
      <c r="AJW194" t="n">
        <v>128.84213</v>
      </c>
      <c r="AJX194" t="n">
        <v>129.72864</v>
      </c>
      <c r="AJY194" t="n">
        <v>130.74026</v>
      </c>
      <c r="AJZ194" t="n">
        <v>131.4942</v>
      </c>
      <c r="AKA194" t="n">
        <v>132.06804</v>
      </c>
      <c r="AKB194" t="n">
        <v>132.88004</v>
      </c>
      <c r="AKC194" t="n">
        <v>133.81866</v>
      </c>
      <c r="AKD194" t="n">
        <v>134.88666</v>
      </c>
      <c r="AKE194" t="n">
        <v>136.01048</v>
      </c>
      <c r="AKF194" t="n">
        <v>137.03188</v>
      </c>
      <c r="AKG194" t="n">
        <v>137.76105</v>
      </c>
      <c r="AKH194" t="n">
        <v>138.17024</v>
      </c>
      <c r="AKI194" t="n">
        <v>138.8734</v>
      </c>
      <c r="AKJ194" t="n">
        <v>139.78218</v>
      </c>
      <c r="AKK194" t="n">
        <v>140.90971</v>
      </c>
      <c r="AKL194" t="n">
        <v>142.04594</v>
      </c>
      <c r="AKM194" t="n">
        <v>143.4651</v>
      </c>
      <c r="AKN194" t="n">
        <v>144.94208</v>
      </c>
      <c r="AKO194" t="n">
        <v>146.30252</v>
      </c>
      <c r="AKP194" t="n">
        <v>148.05815</v>
      </c>
      <c r="AKQ194" t="n">
        <v>149.78435</v>
      </c>
      <c r="AKR194" t="n">
        <v>151.51996</v>
      </c>
      <c r="AKS194" t="n">
        <v>153.50285</v>
      </c>
      <c r="AKT194" t="n">
        <v>156.16429</v>
      </c>
      <c r="AKU194" t="n">
        <v>157.9391</v>
      </c>
      <c r="AKV194" t="n">
        <v>160.16444</v>
      </c>
      <c r="AKW194" t="n">
        <v>163.00671</v>
      </c>
      <c r="AKX194" t="n">
        <v>165.27614</v>
      </c>
      <c r="AKY194" t="n">
        <v>168.0295</v>
      </c>
      <c r="AKZ194" t="n">
        <v>170.03174</v>
      </c>
      <c r="ALA194" t="n">
        <v>172.50259</v>
      </c>
      <c r="ALB194" t="n">
        <v>175.6467</v>
      </c>
      <c r="ALC194" t="n">
        <v>179.74319</v>
      </c>
      <c r="ALD194" t="n">
        <v>183.12993</v>
      </c>
      <c r="ALE194" t="n">
        <v>186.85226</v>
      </c>
      <c r="ALF194" t="n">
        <v>191.23766</v>
      </c>
      <c r="ALG194" t="n">
        <v>196.5679</v>
      </c>
      <c r="ALH194" t="n">
        <v>201.95889</v>
      </c>
      <c r="ALI194" t="n">
        <v>209.70746</v>
      </c>
      <c r="ALJ194" t="n">
        <v>217.43344</v>
      </c>
      <c r="ALK194" t="n">
        <v>225.54939</v>
      </c>
      <c r="ALL194" t="n">
        <v>240.38919</v>
      </c>
      <c r="ALM194" t="n">
        <v>261.88809</v>
      </c>
      <c r="ALN194" t="n">
        <v>296.21991</v>
      </c>
      <c r="ALO194" t="n">
        <v>441.75586</v>
      </c>
    </row>
    <row r="195">
      <c r="A195" t="inlineStr">
        <is>
          <t>Austria</t>
        </is>
      </c>
      <c r="B195" t="inlineStr">
        <is>
          <t>AUT</t>
        </is>
      </c>
      <c r="C195" s="13">
        <f>AVERAGE(SI195,SJ195)</f>
        <v/>
      </c>
      <c r="D195" t="n">
        <v>0.28</v>
      </c>
      <c r="E195" t="n">
        <v>0.32803</v>
      </c>
      <c r="F195" t="n">
        <v>0.45766</v>
      </c>
      <c r="G195" t="n">
        <v>0.64576</v>
      </c>
      <c r="H195" t="n">
        <v>1.67792</v>
      </c>
      <c r="I195" t="n">
        <v>3.4065</v>
      </c>
      <c r="J195" t="n">
        <v>4.55095</v>
      </c>
      <c r="K195" t="n">
        <v>5.85885</v>
      </c>
      <c r="L195" t="n">
        <v>6.80982</v>
      </c>
      <c r="M195" t="n">
        <v>7.18798</v>
      </c>
      <c r="N195" t="n">
        <v>8.756159999999999</v>
      </c>
      <c r="O195" t="n">
        <v>10.04174</v>
      </c>
      <c r="P195" t="n">
        <v>10.6327</v>
      </c>
      <c r="Q195" t="n">
        <v>11.7808</v>
      </c>
      <c r="R195" t="n">
        <v>12.36004</v>
      </c>
      <c r="S195" t="n">
        <v>12.58722</v>
      </c>
      <c r="T195" t="n">
        <v>12.58881</v>
      </c>
      <c r="U195" t="n">
        <v>12.58881</v>
      </c>
      <c r="V195" t="n">
        <v>12.59889</v>
      </c>
      <c r="W195" t="n">
        <v>12.82523</v>
      </c>
      <c r="X195" t="n">
        <v>13.08102</v>
      </c>
      <c r="Y195" t="n">
        <v>13.71013</v>
      </c>
      <c r="Z195" t="n">
        <v>14.43308</v>
      </c>
      <c r="AA195" t="n">
        <v>14.95316</v>
      </c>
      <c r="AB195" t="n">
        <v>15.42786</v>
      </c>
      <c r="AC195" t="n">
        <v>16.10024</v>
      </c>
      <c r="AD195" t="n">
        <v>16.83594</v>
      </c>
      <c r="AE195" t="n">
        <v>17.49051</v>
      </c>
      <c r="AF195" t="n">
        <v>18.2328</v>
      </c>
      <c r="AG195" t="n">
        <v>19.23681</v>
      </c>
      <c r="AH195" t="n">
        <v>20.03743</v>
      </c>
      <c r="AI195" t="n">
        <v>20.20237</v>
      </c>
      <c r="AJ195" t="n">
        <v>20.49612</v>
      </c>
      <c r="AK195" t="n">
        <v>20.65096</v>
      </c>
      <c r="AL195" t="n">
        <v>20.81664</v>
      </c>
      <c r="AM195" t="n">
        <v>21.39592</v>
      </c>
      <c r="AN195" t="n">
        <v>22.36886</v>
      </c>
      <c r="AO195" t="n">
        <v>22.75598</v>
      </c>
      <c r="AP195" t="n">
        <v>23.07106</v>
      </c>
      <c r="AQ195" t="n">
        <v>23.17473</v>
      </c>
      <c r="AR195" t="n">
        <v>23.387</v>
      </c>
      <c r="AS195" t="n">
        <v>24.08258</v>
      </c>
      <c r="AT195" t="n">
        <v>24.14939</v>
      </c>
      <c r="AU195" t="n">
        <v>24.39581</v>
      </c>
      <c r="AV195" t="n">
        <v>24.47466</v>
      </c>
      <c r="AW195" t="n">
        <v>24.6991</v>
      </c>
      <c r="AX195" t="n">
        <v>24.80085</v>
      </c>
      <c r="AY195" t="n">
        <v>24.99414</v>
      </c>
      <c r="AZ195" t="n">
        <v>25.05248</v>
      </c>
      <c r="BA195" t="n">
        <v>25.21347</v>
      </c>
      <c r="BB195" t="n">
        <v>25.4373</v>
      </c>
      <c r="BC195" t="n">
        <v>25.54333</v>
      </c>
      <c r="BD195" t="n">
        <v>25.78869</v>
      </c>
      <c r="BE195" t="n">
        <v>26.09749</v>
      </c>
      <c r="BF195" t="n">
        <v>26.24798</v>
      </c>
      <c r="BG195" t="n">
        <v>26.60414</v>
      </c>
      <c r="BH195" t="n">
        <v>26.96464</v>
      </c>
      <c r="BI195" t="n">
        <v>27.3817</v>
      </c>
      <c r="BJ195" t="n">
        <v>27.46656</v>
      </c>
      <c r="BK195" t="n">
        <v>27.49697</v>
      </c>
      <c r="BL195" t="n">
        <v>27.56336</v>
      </c>
      <c r="BM195" t="n">
        <v>27.73929</v>
      </c>
      <c r="BN195" t="n">
        <v>27.85439</v>
      </c>
      <c r="BO195" t="n">
        <v>28.0927</v>
      </c>
      <c r="BP195" t="n">
        <v>28.31149</v>
      </c>
      <c r="BQ195" t="n">
        <v>28.52539</v>
      </c>
      <c r="BR195" t="n">
        <v>28.66186</v>
      </c>
      <c r="BS195" t="n">
        <v>29.01368</v>
      </c>
      <c r="BT195" t="n">
        <v>29.29218</v>
      </c>
      <c r="BU195" t="n">
        <v>29.53697</v>
      </c>
      <c r="BV195" t="n">
        <v>29.77798</v>
      </c>
      <c r="BW195" t="n">
        <v>30.04887</v>
      </c>
      <c r="BX195" t="n">
        <v>30.21759</v>
      </c>
      <c r="BY195" t="n">
        <v>30.32247</v>
      </c>
      <c r="BZ195" t="n">
        <v>30.55062</v>
      </c>
      <c r="CA195" t="n">
        <v>30.82308</v>
      </c>
      <c r="CB195" t="n">
        <v>30.88398</v>
      </c>
      <c r="CC195" t="n">
        <v>31.13797</v>
      </c>
      <c r="CD195" t="n">
        <v>31.21045</v>
      </c>
      <c r="CE195" t="n">
        <v>31.30841</v>
      </c>
      <c r="CF195" t="n">
        <v>31.38725</v>
      </c>
      <c r="CG195" t="n">
        <v>31.48637</v>
      </c>
      <c r="CH195" t="n">
        <v>31.65195</v>
      </c>
      <c r="CI195" t="n">
        <v>31.74791</v>
      </c>
      <c r="CJ195" t="n">
        <v>31.88362</v>
      </c>
      <c r="CK195" t="n">
        <v>32.01398</v>
      </c>
      <c r="CL195" t="n">
        <v>32.28918</v>
      </c>
      <c r="CM195" t="n">
        <v>32.67479</v>
      </c>
      <c r="CN195" t="n">
        <v>32.81394</v>
      </c>
      <c r="CO195" t="n">
        <v>32.96085</v>
      </c>
      <c r="CP195" t="n">
        <v>33.11518</v>
      </c>
      <c r="CQ195" t="n">
        <v>33.2085</v>
      </c>
      <c r="CR195" t="n">
        <v>33.35979</v>
      </c>
      <c r="CS195" t="n">
        <v>33.45106</v>
      </c>
      <c r="CT195" t="n">
        <v>33.50745</v>
      </c>
      <c r="CU195" t="n">
        <v>33.62883</v>
      </c>
      <c r="CV195" t="n">
        <v>33.87386</v>
      </c>
      <c r="CW195" t="n">
        <v>33.9965</v>
      </c>
      <c r="CX195" t="n">
        <v>33.99672</v>
      </c>
      <c r="CY195" t="n">
        <v>34.02427</v>
      </c>
      <c r="CZ195" t="n">
        <v>34.21996</v>
      </c>
      <c r="DA195" t="n">
        <v>34.26425</v>
      </c>
      <c r="DB195" t="n">
        <v>34.32332</v>
      </c>
      <c r="DC195" t="n">
        <v>34.44837</v>
      </c>
      <c r="DD195" t="n">
        <v>34.53094</v>
      </c>
      <c r="DE195" t="n">
        <v>34.65193</v>
      </c>
      <c r="DF195" t="n">
        <v>34.80827</v>
      </c>
      <c r="DG195" t="n">
        <v>35.07483</v>
      </c>
      <c r="DH195" t="n">
        <v>35.21344</v>
      </c>
      <c r="DI195" t="n">
        <v>35.31377</v>
      </c>
      <c r="DJ195" t="n">
        <v>35.43347</v>
      </c>
      <c r="DK195" t="n">
        <v>35.46125</v>
      </c>
      <c r="DL195" t="n">
        <v>35.59834</v>
      </c>
      <c r="DM195" t="n">
        <v>35.69378</v>
      </c>
      <c r="DN195" t="n">
        <v>35.71362</v>
      </c>
      <c r="DO195" t="n">
        <v>35.80303</v>
      </c>
      <c r="DP195" t="n">
        <v>35.87099</v>
      </c>
      <c r="DQ195" t="n">
        <v>35.89944</v>
      </c>
      <c r="DR195" t="n">
        <v>35.94236</v>
      </c>
      <c r="DS195" t="n">
        <v>36.05403</v>
      </c>
      <c r="DT195" t="n">
        <v>36.22351</v>
      </c>
      <c r="DU195" t="n">
        <v>36.54443</v>
      </c>
      <c r="DV195" t="n">
        <v>36.81026</v>
      </c>
      <c r="DW195" t="n">
        <v>36.96544</v>
      </c>
      <c r="DX195" t="n">
        <v>37.12875</v>
      </c>
      <c r="DY195" t="n">
        <v>37.24859</v>
      </c>
      <c r="DZ195" t="n">
        <v>37.26444</v>
      </c>
      <c r="EA195" t="n">
        <v>37.36933</v>
      </c>
      <c r="EB195" t="n">
        <v>37.48043</v>
      </c>
      <c r="EC195" t="n">
        <v>37.62194</v>
      </c>
      <c r="ED195" t="n">
        <v>37.74014</v>
      </c>
      <c r="EE195" t="n">
        <v>37.87188</v>
      </c>
      <c r="EF195" t="n">
        <v>37.96587</v>
      </c>
      <c r="EG195" t="n">
        <v>38.00491</v>
      </c>
      <c r="EH195" t="n">
        <v>38.07356</v>
      </c>
      <c r="EI195" t="n">
        <v>38.12276</v>
      </c>
      <c r="EJ195" t="n">
        <v>38.19919</v>
      </c>
      <c r="EK195" t="n">
        <v>38.26423</v>
      </c>
      <c r="EL195" t="n">
        <v>38.27388</v>
      </c>
      <c r="EM195" t="n">
        <v>38.3941</v>
      </c>
      <c r="EN195" t="n">
        <v>38.49228</v>
      </c>
      <c r="EO195" t="n">
        <v>38.51579</v>
      </c>
      <c r="EP195" t="n">
        <v>38.62827</v>
      </c>
      <c r="EQ195" t="n">
        <v>38.79049</v>
      </c>
      <c r="ER195" t="n">
        <v>38.99089</v>
      </c>
      <c r="ES195" t="n">
        <v>39.02653</v>
      </c>
      <c r="ET195" t="n">
        <v>39.11427</v>
      </c>
      <c r="EU195" t="n">
        <v>39.28541</v>
      </c>
      <c r="EV195" t="n">
        <v>39.46169</v>
      </c>
      <c r="EW195" t="n">
        <v>39.55941</v>
      </c>
      <c r="EX195" t="n">
        <v>39.70885</v>
      </c>
      <c r="EY195" t="n">
        <v>39.80723</v>
      </c>
      <c r="EZ195" t="n">
        <v>39.91105</v>
      </c>
      <c r="FA195" t="n">
        <v>40.01237</v>
      </c>
      <c r="FB195" t="n">
        <v>40.03597</v>
      </c>
      <c r="FC195" t="n">
        <v>40.07669</v>
      </c>
      <c r="FD195" t="n">
        <v>40.12675</v>
      </c>
      <c r="FE195" t="n">
        <v>40.15969</v>
      </c>
      <c r="FF195" t="n">
        <v>40.27575</v>
      </c>
      <c r="FG195" t="n">
        <v>40.33362</v>
      </c>
      <c r="FH195" t="n">
        <v>40.39979</v>
      </c>
      <c r="FI195" t="n">
        <v>40.56016</v>
      </c>
      <c r="FJ195" t="n">
        <v>40.89833</v>
      </c>
      <c r="FK195" t="n">
        <v>41.09602</v>
      </c>
      <c r="FL195" t="n">
        <v>41.12883</v>
      </c>
      <c r="FM195" t="n">
        <v>41.18309</v>
      </c>
      <c r="FN195" t="n">
        <v>41.37822</v>
      </c>
      <c r="FO195" t="n">
        <v>41.39842</v>
      </c>
      <c r="FP195" t="n">
        <v>41.44003</v>
      </c>
      <c r="FQ195" t="n">
        <v>41.45443</v>
      </c>
      <c r="FR195" t="n">
        <v>41.60175</v>
      </c>
      <c r="FS195" t="n">
        <v>41.73719</v>
      </c>
      <c r="FT195" t="n">
        <v>41.84681</v>
      </c>
      <c r="FU195" t="n">
        <v>41.99632</v>
      </c>
      <c r="FV195" t="n">
        <v>42.1811</v>
      </c>
      <c r="FW195" t="n">
        <v>42.25336</v>
      </c>
      <c r="FX195" t="n">
        <v>42.31251</v>
      </c>
      <c r="FY195" t="n">
        <v>42.40964</v>
      </c>
      <c r="FZ195" t="n">
        <v>42.48487</v>
      </c>
      <c r="GA195" t="n">
        <v>42.5048</v>
      </c>
      <c r="GB195" t="n">
        <v>42.6493</v>
      </c>
      <c r="GC195" t="n">
        <v>42.78736</v>
      </c>
      <c r="GD195" t="n">
        <v>42.8996</v>
      </c>
      <c r="GE195" t="n">
        <v>42.97751</v>
      </c>
      <c r="GF195" t="n">
        <v>43.11977</v>
      </c>
      <c r="GG195" t="n">
        <v>43.23065</v>
      </c>
      <c r="GH195" t="n">
        <v>43.35696</v>
      </c>
      <c r="GI195" t="n">
        <v>43.47315</v>
      </c>
      <c r="GJ195" t="n">
        <v>43.75223</v>
      </c>
      <c r="GK195" t="n">
        <v>43.9171</v>
      </c>
      <c r="GL195" t="n">
        <v>44.05885</v>
      </c>
      <c r="GM195" t="n">
        <v>44.17805</v>
      </c>
      <c r="GN195" t="n">
        <v>44.33215</v>
      </c>
      <c r="GO195" t="n">
        <v>44.54198</v>
      </c>
      <c r="GP195" t="n">
        <v>44.71733</v>
      </c>
      <c r="GQ195" t="n">
        <v>44.7589</v>
      </c>
      <c r="GR195" t="n">
        <v>44.83191</v>
      </c>
      <c r="GS195" t="n">
        <v>44.9758</v>
      </c>
      <c r="GT195" t="n">
        <v>45.0357</v>
      </c>
      <c r="GU195" t="n">
        <v>45.09341</v>
      </c>
      <c r="GV195" t="n">
        <v>45.23012</v>
      </c>
      <c r="GW195" t="n">
        <v>45.3156</v>
      </c>
      <c r="GX195" t="n">
        <v>45.4174</v>
      </c>
      <c r="GY195" t="n">
        <v>45.56353</v>
      </c>
      <c r="GZ195" t="n">
        <v>45.69727</v>
      </c>
      <c r="HA195" t="n">
        <v>45.82776</v>
      </c>
      <c r="HB195" t="n">
        <v>45.95395</v>
      </c>
      <c r="HC195" t="n">
        <v>46.07375</v>
      </c>
      <c r="HD195" t="n">
        <v>46.30876</v>
      </c>
      <c r="HE195" t="n">
        <v>46.48183</v>
      </c>
      <c r="HF195" t="n">
        <v>46.59283</v>
      </c>
      <c r="HG195" t="n">
        <v>46.69269</v>
      </c>
      <c r="HH195" t="n">
        <v>46.73072</v>
      </c>
      <c r="HI195" t="n">
        <v>46.73648</v>
      </c>
      <c r="HJ195" t="n">
        <v>46.78774</v>
      </c>
      <c r="HK195" t="n">
        <v>46.87186</v>
      </c>
      <c r="HL195" t="n">
        <v>46.92736</v>
      </c>
      <c r="HM195" t="n">
        <v>46.94109</v>
      </c>
      <c r="HN195" t="n">
        <v>46.9749</v>
      </c>
      <c r="HO195" t="n">
        <v>47.04726</v>
      </c>
      <c r="HP195" t="n">
        <v>47.11718</v>
      </c>
      <c r="HQ195" t="n">
        <v>47.23172</v>
      </c>
      <c r="HR195" t="n">
        <v>47.27362</v>
      </c>
      <c r="HS195" t="n">
        <v>47.31427</v>
      </c>
      <c r="HT195" t="n">
        <v>47.35063</v>
      </c>
      <c r="HU195" t="n">
        <v>47.36481</v>
      </c>
      <c r="HV195" t="n">
        <v>47.42033</v>
      </c>
      <c r="HW195" t="n">
        <v>47.50736</v>
      </c>
      <c r="HX195" t="n">
        <v>47.53982</v>
      </c>
      <c r="HY195" t="n">
        <v>47.5605</v>
      </c>
      <c r="HZ195" t="n">
        <v>47.56774</v>
      </c>
      <c r="IA195" t="n">
        <v>47.6023</v>
      </c>
      <c r="IB195" t="n">
        <v>47.63205</v>
      </c>
      <c r="IC195" t="n">
        <v>47.64223</v>
      </c>
      <c r="ID195" t="n">
        <v>47.73764</v>
      </c>
      <c r="IE195" t="n">
        <v>47.84552</v>
      </c>
      <c r="IF195" t="n">
        <v>47.91319</v>
      </c>
      <c r="IG195" t="n">
        <v>47.99039</v>
      </c>
      <c r="IH195" t="n">
        <v>48.08176</v>
      </c>
      <c r="II195" t="n">
        <v>48.19507</v>
      </c>
      <c r="IJ195" t="n">
        <v>48.39064</v>
      </c>
      <c r="IK195" t="n">
        <v>48.57259</v>
      </c>
      <c r="IL195" t="n">
        <v>48.61714</v>
      </c>
      <c r="IM195" t="n">
        <v>48.65972</v>
      </c>
      <c r="IN195" t="n">
        <v>48.74757</v>
      </c>
      <c r="IO195" t="n">
        <v>48.80183</v>
      </c>
      <c r="IP195" t="n">
        <v>48.88143</v>
      </c>
      <c r="IQ195" t="n">
        <v>48.94579</v>
      </c>
      <c r="IR195" t="n">
        <v>49.07619</v>
      </c>
      <c r="IS195" t="n">
        <v>49.12902</v>
      </c>
      <c r="IT195" t="n">
        <v>49.17461</v>
      </c>
      <c r="IU195" t="n">
        <v>49.25423</v>
      </c>
      <c r="IV195" t="n">
        <v>49.38257</v>
      </c>
      <c r="IW195" t="n">
        <v>49.54539</v>
      </c>
      <c r="IX195" t="n">
        <v>49.64304</v>
      </c>
      <c r="IY195" t="n">
        <v>49.696</v>
      </c>
      <c r="IZ195" t="n">
        <v>49.75542</v>
      </c>
      <c r="JA195" t="n">
        <v>49.84068</v>
      </c>
      <c r="JB195" t="n">
        <v>49.95022</v>
      </c>
      <c r="JC195" t="n">
        <v>50.17292</v>
      </c>
      <c r="JD195" t="n">
        <v>50.25591</v>
      </c>
      <c r="JE195" t="n">
        <v>50.36951</v>
      </c>
      <c r="JF195" t="n">
        <v>50.45971</v>
      </c>
      <c r="JG195" t="n">
        <v>50.58334</v>
      </c>
      <c r="JH195" t="n">
        <v>50.67842</v>
      </c>
      <c r="JI195" t="n">
        <v>50.79788</v>
      </c>
      <c r="JJ195" t="n">
        <v>50.98619</v>
      </c>
      <c r="JK195" t="n">
        <v>51.12411</v>
      </c>
      <c r="JL195" t="n">
        <v>51.215</v>
      </c>
      <c r="JM195" t="n">
        <v>51.29258</v>
      </c>
      <c r="JN195" t="n">
        <v>51.37166</v>
      </c>
      <c r="JO195" t="n">
        <v>51.52505</v>
      </c>
      <c r="JP195" t="n">
        <v>51.65429</v>
      </c>
      <c r="JQ195" t="n">
        <v>51.69541</v>
      </c>
      <c r="JR195" t="n">
        <v>51.7785</v>
      </c>
      <c r="JS195" t="n">
        <v>51.88294</v>
      </c>
      <c r="JT195" t="n">
        <v>51.96572</v>
      </c>
      <c r="JU195" t="n">
        <v>52.02526</v>
      </c>
      <c r="JV195" t="n">
        <v>52.09552</v>
      </c>
      <c r="JW195" t="n">
        <v>52.17009</v>
      </c>
      <c r="JX195" t="n">
        <v>52.22273</v>
      </c>
      <c r="JY195" t="n">
        <v>52.25218</v>
      </c>
      <c r="JZ195" t="n">
        <v>52.36059</v>
      </c>
      <c r="KA195" t="n">
        <v>52.49145</v>
      </c>
      <c r="KB195" t="n">
        <v>52.53282</v>
      </c>
      <c r="KC195" t="n">
        <v>52.61387</v>
      </c>
      <c r="KD195" t="n">
        <v>52.68581</v>
      </c>
      <c r="KE195" t="n">
        <v>52.75211</v>
      </c>
      <c r="KF195" t="n">
        <v>52.79723</v>
      </c>
      <c r="KG195" t="n">
        <v>52.84402</v>
      </c>
      <c r="KH195" t="n">
        <v>52.89448</v>
      </c>
      <c r="KI195" t="n">
        <v>52.92802</v>
      </c>
      <c r="KJ195" t="n">
        <v>52.92925</v>
      </c>
      <c r="KK195" t="n">
        <v>52.96865</v>
      </c>
      <c r="KL195" t="n">
        <v>53.05428</v>
      </c>
      <c r="KM195" t="n">
        <v>53.18426</v>
      </c>
      <c r="KN195" t="n">
        <v>53.28694</v>
      </c>
      <c r="KO195" t="n">
        <v>53.33628</v>
      </c>
      <c r="KP195" t="n">
        <v>53.43027</v>
      </c>
      <c r="KQ195" t="n">
        <v>53.5061</v>
      </c>
      <c r="KR195" t="n">
        <v>53.54538</v>
      </c>
      <c r="KS195" t="n">
        <v>53.58394</v>
      </c>
      <c r="KT195" t="n">
        <v>53.61397</v>
      </c>
      <c r="KU195" t="n">
        <v>53.66773</v>
      </c>
      <c r="KV195" t="n">
        <v>53.71502</v>
      </c>
      <c r="KW195" t="n">
        <v>53.77439</v>
      </c>
      <c r="KX195" t="n">
        <v>53.86175</v>
      </c>
      <c r="KY195" t="n">
        <v>53.99578</v>
      </c>
      <c r="KZ195" t="n">
        <v>54.06048</v>
      </c>
      <c r="LA195" t="n">
        <v>54.1507</v>
      </c>
      <c r="LB195" t="n">
        <v>54.23862</v>
      </c>
      <c r="LC195" t="n">
        <v>54.31103</v>
      </c>
      <c r="LD195" t="n">
        <v>54.40063</v>
      </c>
      <c r="LE195" t="n">
        <v>54.47974</v>
      </c>
      <c r="LF195" t="n">
        <v>54.6038</v>
      </c>
      <c r="LG195" t="n">
        <v>54.7416</v>
      </c>
      <c r="LH195" t="n">
        <v>54.79443</v>
      </c>
      <c r="LI195" t="n">
        <v>54.85897</v>
      </c>
      <c r="LJ195" t="n">
        <v>54.9304</v>
      </c>
      <c r="LK195" t="n">
        <v>54.98543</v>
      </c>
      <c r="LL195" t="n">
        <v>55.07955</v>
      </c>
      <c r="LM195" t="n">
        <v>55.07955</v>
      </c>
      <c r="LN195" t="n">
        <v>55.08425</v>
      </c>
      <c r="LO195" t="n">
        <v>55.14099</v>
      </c>
      <c r="LP195" t="n">
        <v>55.24265</v>
      </c>
      <c r="LQ195" t="n">
        <v>55.36148</v>
      </c>
      <c r="LR195" t="n">
        <v>55.46861</v>
      </c>
      <c r="LS195" t="n">
        <v>55.61614</v>
      </c>
      <c r="LT195" t="n">
        <v>55.72535</v>
      </c>
      <c r="LU195" t="n">
        <v>55.73334</v>
      </c>
      <c r="LV195" t="n">
        <v>55.78646</v>
      </c>
      <c r="LW195" t="n">
        <v>55.8835</v>
      </c>
      <c r="LX195" t="n">
        <v>55.94645</v>
      </c>
      <c r="LY195" t="n">
        <v>56.05065</v>
      </c>
      <c r="LZ195" t="n">
        <v>56.14106</v>
      </c>
      <c r="MA195" t="n">
        <v>56.23209</v>
      </c>
      <c r="MB195" t="n">
        <v>56.34436</v>
      </c>
      <c r="MC195" t="n">
        <v>56.41739</v>
      </c>
      <c r="MD195" t="n">
        <v>56.47239</v>
      </c>
      <c r="ME195" t="n">
        <v>56.54809</v>
      </c>
      <c r="MF195" t="n">
        <v>56.62199</v>
      </c>
      <c r="MG195" t="n">
        <v>56.75654</v>
      </c>
      <c r="MH195" t="n">
        <v>56.91976</v>
      </c>
      <c r="MI195" t="n">
        <v>57.00485</v>
      </c>
      <c r="MJ195" t="n">
        <v>57.1004</v>
      </c>
      <c r="MK195" t="n">
        <v>57.17094</v>
      </c>
      <c r="ML195" t="n">
        <v>57.24428</v>
      </c>
      <c r="MM195" t="n">
        <v>57.27921</v>
      </c>
      <c r="MN195" t="n">
        <v>57.35292</v>
      </c>
      <c r="MO195" t="n">
        <v>57.44619</v>
      </c>
      <c r="MP195" t="n">
        <v>57.51548</v>
      </c>
      <c r="MQ195" t="n">
        <v>57.62088</v>
      </c>
      <c r="MR195" t="n">
        <v>57.78176</v>
      </c>
      <c r="MS195" t="n">
        <v>57.78607</v>
      </c>
      <c r="MT195" t="n">
        <v>57.88326</v>
      </c>
      <c r="MU195" t="n">
        <v>57.96097</v>
      </c>
      <c r="MV195" t="n">
        <v>58.0005</v>
      </c>
      <c r="MW195" t="n">
        <v>58.08406</v>
      </c>
      <c r="MX195" t="n">
        <v>58.1874</v>
      </c>
      <c r="MY195" t="n">
        <v>58.27195</v>
      </c>
      <c r="MZ195" t="n">
        <v>58.32187</v>
      </c>
      <c r="NA195" t="n">
        <v>58.41325</v>
      </c>
      <c r="NB195" t="n">
        <v>58.49446</v>
      </c>
      <c r="NC195" t="n">
        <v>58.52398</v>
      </c>
      <c r="ND195" t="n">
        <v>58.59221</v>
      </c>
      <c r="NE195" t="n">
        <v>58.7283</v>
      </c>
      <c r="NF195" t="n">
        <v>58.77774</v>
      </c>
      <c r="NG195" t="n">
        <v>58.89499</v>
      </c>
      <c r="NH195" t="n">
        <v>58.94603</v>
      </c>
      <c r="NI195" t="n">
        <v>59.01104</v>
      </c>
      <c r="NJ195" t="n">
        <v>59.0393</v>
      </c>
      <c r="NK195" t="n">
        <v>59.08694</v>
      </c>
      <c r="NL195" t="n">
        <v>59.17919</v>
      </c>
      <c r="NM195" t="n">
        <v>59.26842</v>
      </c>
      <c r="NN195" t="n">
        <v>59.32294</v>
      </c>
      <c r="NO195" t="n">
        <v>59.35881</v>
      </c>
      <c r="NP195" t="n">
        <v>59.41814</v>
      </c>
      <c r="NQ195" t="n">
        <v>59.46855</v>
      </c>
      <c r="NR195" t="n">
        <v>59.50647</v>
      </c>
      <c r="NS195" t="n">
        <v>59.56447</v>
      </c>
      <c r="NT195" t="n">
        <v>59.61019</v>
      </c>
      <c r="NU195" t="n">
        <v>59.65252</v>
      </c>
      <c r="NV195" t="n">
        <v>59.72503</v>
      </c>
      <c r="NW195" t="n">
        <v>59.82133</v>
      </c>
      <c r="NX195" t="n">
        <v>59.88348</v>
      </c>
      <c r="NY195" t="n">
        <v>59.92577</v>
      </c>
      <c r="NZ195" t="n">
        <v>60.03091</v>
      </c>
      <c r="OA195" t="n">
        <v>60.09342</v>
      </c>
      <c r="OB195" t="n">
        <v>60.19207</v>
      </c>
      <c r="OC195" t="n">
        <v>60.26245</v>
      </c>
      <c r="OD195" t="n">
        <v>60.31913</v>
      </c>
      <c r="OE195" t="n">
        <v>60.4312</v>
      </c>
      <c r="OF195" t="n">
        <v>60.51747</v>
      </c>
      <c r="OG195" t="n">
        <v>60.61505</v>
      </c>
      <c r="OH195" t="n">
        <v>60.69337</v>
      </c>
      <c r="OI195" t="n">
        <v>60.74089</v>
      </c>
      <c r="OJ195" t="n">
        <v>60.87845</v>
      </c>
      <c r="OK195" t="n">
        <v>60.93172</v>
      </c>
      <c r="OL195" t="n">
        <v>61.00312</v>
      </c>
      <c r="OM195" t="n">
        <v>61.05261</v>
      </c>
      <c r="ON195" t="n">
        <v>61.15981</v>
      </c>
      <c r="OO195" t="n">
        <v>61.27758</v>
      </c>
      <c r="OP195" t="n">
        <v>61.36443</v>
      </c>
      <c r="OQ195" t="n">
        <v>61.52434</v>
      </c>
      <c r="OR195" t="n">
        <v>61.69689</v>
      </c>
      <c r="OS195" t="n">
        <v>61.85286</v>
      </c>
      <c r="OT195" t="n">
        <v>61.96405</v>
      </c>
      <c r="OU195" t="n">
        <v>62.09517</v>
      </c>
      <c r="OV195" t="n">
        <v>62.24026</v>
      </c>
      <c r="OW195" t="n">
        <v>62.34843</v>
      </c>
      <c r="OX195" t="n">
        <v>62.47925</v>
      </c>
      <c r="OY195" t="n">
        <v>62.62598</v>
      </c>
      <c r="OZ195" t="n">
        <v>62.65688</v>
      </c>
      <c r="PA195" t="n">
        <v>62.73126</v>
      </c>
      <c r="PB195" t="n">
        <v>62.85522</v>
      </c>
      <c r="PC195" t="n">
        <v>62.94706</v>
      </c>
      <c r="PD195" t="n">
        <v>63.02651</v>
      </c>
      <c r="PE195" t="n">
        <v>63.12085</v>
      </c>
      <c r="PF195" t="n">
        <v>63.13627</v>
      </c>
      <c r="PG195" t="n">
        <v>63.16725</v>
      </c>
      <c r="PH195" t="n">
        <v>63.22472</v>
      </c>
      <c r="PI195" t="n">
        <v>63.27893</v>
      </c>
      <c r="PJ195" t="n">
        <v>63.36809</v>
      </c>
      <c r="PK195" t="n">
        <v>63.52866</v>
      </c>
      <c r="PL195" t="n">
        <v>63.63754</v>
      </c>
      <c r="PM195" t="n">
        <v>63.74506</v>
      </c>
      <c r="PN195" t="n">
        <v>63.87614</v>
      </c>
      <c r="PO195" t="n">
        <v>63.96513</v>
      </c>
      <c r="PP195" t="n">
        <v>64.13254999999999</v>
      </c>
      <c r="PQ195" t="n">
        <v>64.28646999999999</v>
      </c>
      <c r="PR195" t="n">
        <v>64.37801</v>
      </c>
      <c r="PS195" t="n">
        <v>64.46154</v>
      </c>
      <c r="PT195" t="n">
        <v>64.57906</v>
      </c>
      <c r="PU195" t="n">
        <v>64.69347999999999</v>
      </c>
      <c r="PV195" t="n">
        <v>64.81851</v>
      </c>
      <c r="PW195" t="n">
        <v>64.8931</v>
      </c>
      <c r="PX195" t="n">
        <v>65.01895</v>
      </c>
      <c r="PY195" t="n">
        <v>65.14515</v>
      </c>
      <c r="PZ195" t="n">
        <v>65.19936</v>
      </c>
      <c r="QA195" t="n">
        <v>65.34029</v>
      </c>
      <c r="QB195" t="n">
        <v>65.53449000000001</v>
      </c>
      <c r="QC195" t="n">
        <v>65.64248000000001</v>
      </c>
      <c r="QD195" t="n">
        <v>65.73417999999999</v>
      </c>
      <c r="QE195" t="n">
        <v>65.84287</v>
      </c>
      <c r="QF195" t="n">
        <v>65.96441</v>
      </c>
      <c r="QG195" t="n">
        <v>66.06162</v>
      </c>
      <c r="QH195" t="n">
        <v>66.21807</v>
      </c>
      <c r="QI195" t="n">
        <v>66.31292999999999</v>
      </c>
      <c r="QJ195" t="n">
        <v>66.34765</v>
      </c>
      <c r="QK195" t="n">
        <v>66.461</v>
      </c>
      <c r="QL195" t="n">
        <v>66.65127</v>
      </c>
      <c r="QM195" t="n">
        <v>66.71075</v>
      </c>
      <c r="QN195" t="n">
        <v>66.73089</v>
      </c>
      <c r="QO195" t="n">
        <v>66.76007</v>
      </c>
      <c r="QP195" t="n">
        <v>66.79436</v>
      </c>
      <c r="QQ195" t="n">
        <v>66.92643</v>
      </c>
      <c r="QR195" t="n">
        <v>67.02066000000001</v>
      </c>
      <c r="QS195" t="n">
        <v>67.07465000000001</v>
      </c>
      <c r="QT195" t="n">
        <v>67.08211</v>
      </c>
      <c r="QU195" t="n">
        <v>67.19074000000001</v>
      </c>
      <c r="QV195" t="n">
        <v>67.31404999999999</v>
      </c>
      <c r="QW195" t="n">
        <v>67.38845999999999</v>
      </c>
      <c r="QX195" t="n">
        <v>67.48172</v>
      </c>
      <c r="QY195" t="n">
        <v>67.54025</v>
      </c>
      <c r="QZ195" t="n">
        <v>67.61159000000001</v>
      </c>
      <c r="RA195" t="n">
        <v>67.75132000000001</v>
      </c>
      <c r="RB195" t="n">
        <v>67.84180000000001</v>
      </c>
      <c r="RC195" t="n">
        <v>67.89689</v>
      </c>
      <c r="RD195" t="n">
        <v>67.96445</v>
      </c>
      <c r="RE195" t="n">
        <v>68.1062</v>
      </c>
      <c r="RF195" t="n">
        <v>68.22073</v>
      </c>
      <c r="RG195" t="n">
        <v>68.32968</v>
      </c>
      <c r="RH195" t="n">
        <v>68.42028000000001</v>
      </c>
      <c r="RI195" t="n">
        <v>68.51172</v>
      </c>
      <c r="RJ195" t="n">
        <v>68.54674</v>
      </c>
      <c r="RK195" t="n">
        <v>68.64256</v>
      </c>
      <c r="RL195" t="n">
        <v>68.74738000000001</v>
      </c>
      <c r="RM195" t="n">
        <v>68.84989</v>
      </c>
      <c r="RN195" t="n">
        <v>68.91726</v>
      </c>
      <c r="RO195" t="n">
        <v>69.01533999999999</v>
      </c>
      <c r="RP195" t="n">
        <v>69.15573000000001</v>
      </c>
      <c r="RQ195" t="n">
        <v>69.2975</v>
      </c>
      <c r="RR195" t="n">
        <v>69.42031</v>
      </c>
      <c r="RS195" t="n">
        <v>69.49347</v>
      </c>
      <c r="RT195" t="n">
        <v>69.54358999999999</v>
      </c>
      <c r="RU195" t="n">
        <v>69.67703</v>
      </c>
      <c r="RV195" t="n">
        <v>69.74287</v>
      </c>
      <c r="RW195" t="n">
        <v>69.81531</v>
      </c>
      <c r="RX195" t="n">
        <v>69.88414</v>
      </c>
      <c r="RY195" t="n">
        <v>69.94428000000001</v>
      </c>
      <c r="RZ195" t="n">
        <v>69.96217</v>
      </c>
      <c r="SA195" t="n">
        <v>69.99409</v>
      </c>
      <c r="SB195" t="n">
        <v>70.10361</v>
      </c>
      <c r="SC195" t="n">
        <v>70.18137</v>
      </c>
      <c r="SD195" t="n">
        <v>70.24007</v>
      </c>
      <c r="SE195" t="n">
        <v>70.28926</v>
      </c>
      <c r="SF195" t="n">
        <v>70.3948</v>
      </c>
      <c r="SG195" t="n">
        <v>70.45981999999999</v>
      </c>
      <c r="SH195" t="n">
        <v>70.50275999999999</v>
      </c>
      <c r="SI195" t="n">
        <v>70.5682</v>
      </c>
      <c r="SJ195" t="n">
        <v>70.7064</v>
      </c>
      <c r="SK195" t="n">
        <v>70.79138</v>
      </c>
      <c r="SL195" t="n">
        <v>70.84341000000001</v>
      </c>
      <c r="SM195" t="n">
        <v>70.96217</v>
      </c>
      <c r="SN195" t="n">
        <v>71.05647999999999</v>
      </c>
      <c r="SO195" t="n">
        <v>71.08877</v>
      </c>
      <c r="SP195" t="n">
        <v>71.21092</v>
      </c>
      <c r="SQ195" t="n">
        <v>71.29725999999999</v>
      </c>
      <c r="SR195" t="n">
        <v>71.36326</v>
      </c>
      <c r="SS195" t="n">
        <v>71.39156</v>
      </c>
      <c r="ST195" t="n">
        <v>71.42180999999999</v>
      </c>
      <c r="SU195" t="n">
        <v>71.49636</v>
      </c>
      <c r="SV195" t="n">
        <v>71.59922</v>
      </c>
      <c r="SW195" t="n">
        <v>71.73224999999999</v>
      </c>
      <c r="SX195" t="n">
        <v>71.83743</v>
      </c>
      <c r="SY195" t="n">
        <v>71.95064000000001</v>
      </c>
      <c r="SZ195" t="n">
        <v>72.02609</v>
      </c>
      <c r="TA195" t="n">
        <v>72.08463999999999</v>
      </c>
      <c r="TB195" t="n">
        <v>72.20609</v>
      </c>
      <c r="TC195" t="n">
        <v>72.26591000000001</v>
      </c>
      <c r="TD195" t="n">
        <v>72.33634000000001</v>
      </c>
      <c r="TE195" t="n">
        <v>72.39086</v>
      </c>
      <c r="TF195" t="n">
        <v>72.51054000000001</v>
      </c>
      <c r="TG195" t="n">
        <v>72.58557</v>
      </c>
      <c r="TH195" t="n">
        <v>72.64812000000001</v>
      </c>
      <c r="TI195" t="n">
        <v>72.67788</v>
      </c>
      <c r="TJ195" t="n">
        <v>72.77204999999999</v>
      </c>
      <c r="TK195" t="n">
        <v>72.88330999999999</v>
      </c>
      <c r="TL195" t="n">
        <v>72.99889</v>
      </c>
      <c r="TM195" t="n">
        <v>73.20975</v>
      </c>
      <c r="TN195" t="n">
        <v>73.31952</v>
      </c>
      <c r="TO195" t="n">
        <v>73.41592</v>
      </c>
      <c r="TP195" t="n">
        <v>73.51343</v>
      </c>
      <c r="TQ195" t="n">
        <v>73.61295</v>
      </c>
      <c r="TR195" t="n">
        <v>73.73681999999999</v>
      </c>
      <c r="TS195" t="n">
        <v>73.78644</v>
      </c>
      <c r="TT195" t="n">
        <v>73.81711</v>
      </c>
      <c r="TU195" t="n">
        <v>73.88471</v>
      </c>
      <c r="TV195" t="n">
        <v>73.95345</v>
      </c>
      <c r="TW195" t="n">
        <v>74.05859</v>
      </c>
      <c r="TX195" t="n">
        <v>74.14497</v>
      </c>
      <c r="TY195" t="n">
        <v>74.18653999999999</v>
      </c>
      <c r="TZ195" t="n">
        <v>74.26009999999999</v>
      </c>
      <c r="UA195" t="n">
        <v>74.45937000000001</v>
      </c>
      <c r="UB195" t="n">
        <v>74.54203</v>
      </c>
      <c r="UC195" t="n">
        <v>74.55507</v>
      </c>
      <c r="UD195" t="n">
        <v>74.57485</v>
      </c>
      <c r="UE195" t="n">
        <v>74.6422</v>
      </c>
      <c r="UF195" t="n">
        <v>74.72874</v>
      </c>
      <c r="UG195" t="n">
        <v>74.8194</v>
      </c>
      <c r="UH195" t="n">
        <v>74.92786</v>
      </c>
      <c r="UI195" t="n">
        <v>75.10338</v>
      </c>
      <c r="UJ195" t="n">
        <v>75.28887</v>
      </c>
      <c r="UK195" t="n">
        <v>75.39718000000001</v>
      </c>
      <c r="UL195" t="n">
        <v>75.43434000000001</v>
      </c>
      <c r="UM195" t="n">
        <v>75.47588</v>
      </c>
      <c r="UN195" t="n">
        <v>75.57015</v>
      </c>
      <c r="UO195" t="n">
        <v>75.62773</v>
      </c>
      <c r="UP195" t="n">
        <v>75.69498</v>
      </c>
      <c r="UQ195" t="n">
        <v>75.77686</v>
      </c>
      <c r="UR195" t="n">
        <v>75.86946</v>
      </c>
      <c r="US195" t="n">
        <v>75.90734</v>
      </c>
      <c r="UT195" t="n">
        <v>75.99715999999999</v>
      </c>
      <c r="UU195" t="n">
        <v>76.14886</v>
      </c>
      <c r="UV195" t="n">
        <v>76.30371</v>
      </c>
      <c r="UW195" t="n">
        <v>76.37002</v>
      </c>
      <c r="UX195" t="n">
        <v>76.49711000000001</v>
      </c>
      <c r="UY195" t="n">
        <v>76.55294000000001</v>
      </c>
      <c r="UZ195" t="n">
        <v>76.69158</v>
      </c>
      <c r="VA195" t="n">
        <v>76.78313</v>
      </c>
      <c r="VB195" t="n">
        <v>76.88115000000001</v>
      </c>
      <c r="VC195" t="n">
        <v>77.01163</v>
      </c>
      <c r="VD195" t="n">
        <v>77.19620999999999</v>
      </c>
      <c r="VE195" t="n">
        <v>77.2693</v>
      </c>
      <c r="VF195" t="n">
        <v>77.32082</v>
      </c>
      <c r="VG195" t="n">
        <v>77.36266999999999</v>
      </c>
      <c r="VH195" t="n">
        <v>77.41154</v>
      </c>
      <c r="VI195" t="n">
        <v>77.44768999999999</v>
      </c>
      <c r="VJ195" t="n">
        <v>77.48436</v>
      </c>
      <c r="VK195" t="n">
        <v>77.60465000000001</v>
      </c>
      <c r="VL195" t="n">
        <v>77.66777</v>
      </c>
      <c r="VM195" t="n">
        <v>77.70323</v>
      </c>
      <c r="VN195" t="n">
        <v>77.80988000000001</v>
      </c>
      <c r="VO195" t="n">
        <v>77.96119</v>
      </c>
      <c r="VP195" t="n">
        <v>78.04895</v>
      </c>
      <c r="VQ195" t="n">
        <v>78.13262</v>
      </c>
      <c r="VR195" t="n">
        <v>78.31776000000001</v>
      </c>
      <c r="VS195" t="n">
        <v>78.37487</v>
      </c>
      <c r="VT195" t="n">
        <v>78.45474</v>
      </c>
      <c r="VU195" t="n">
        <v>78.53963</v>
      </c>
      <c r="VV195" t="n">
        <v>78.55076</v>
      </c>
      <c r="VW195" t="n">
        <v>78.57744</v>
      </c>
      <c r="VX195" t="n">
        <v>78.64815</v>
      </c>
      <c r="VY195" t="n">
        <v>78.71402</v>
      </c>
      <c r="VZ195" t="n">
        <v>78.84077000000001</v>
      </c>
      <c r="WA195" t="n">
        <v>78.9335</v>
      </c>
      <c r="WB195" t="n">
        <v>79.02997999999999</v>
      </c>
      <c r="WC195" t="n">
        <v>79.12727</v>
      </c>
      <c r="WD195" t="n">
        <v>79.18543</v>
      </c>
      <c r="WE195" t="n">
        <v>79.3425</v>
      </c>
      <c r="WF195" t="n">
        <v>79.40575</v>
      </c>
      <c r="WG195" t="n">
        <v>79.5659</v>
      </c>
      <c r="WH195" t="n">
        <v>79.68156999999999</v>
      </c>
      <c r="WI195" t="n">
        <v>79.83687999999999</v>
      </c>
      <c r="WJ195" t="n">
        <v>79.89998</v>
      </c>
      <c r="WK195" t="n">
        <v>79.94958</v>
      </c>
      <c r="WL195" t="n">
        <v>80.00574</v>
      </c>
      <c r="WM195" t="n">
        <v>80.08102</v>
      </c>
      <c r="WN195" t="n">
        <v>80.1353</v>
      </c>
      <c r="WO195" t="n">
        <v>80.20843000000001</v>
      </c>
      <c r="WP195" t="n">
        <v>80.30713</v>
      </c>
      <c r="WQ195" t="n">
        <v>80.40537999999999</v>
      </c>
      <c r="WR195" t="n">
        <v>80.54272</v>
      </c>
      <c r="WS195" t="n">
        <v>80.62179999999999</v>
      </c>
      <c r="WT195" t="n">
        <v>80.70919000000001</v>
      </c>
      <c r="WU195" t="n">
        <v>80.81541</v>
      </c>
      <c r="WV195" t="n">
        <v>80.93679</v>
      </c>
      <c r="WW195" t="n">
        <v>81.00274</v>
      </c>
      <c r="WX195" t="n">
        <v>81.14812999999999</v>
      </c>
      <c r="WY195" t="n">
        <v>81.2555</v>
      </c>
      <c r="WZ195" t="n">
        <v>81.32792000000001</v>
      </c>
      <c r="XA195" t="n">
        <v>81.40600000000001</v>
      </c>
      <c r="XB195" t="n">
        <v>81.55807</v>
      </c>
      <c r="XC195" t="n">
        <v>81.72033</v>
      </c>
      <c r="XD195" t="n">
        <v>81.81416</v>
      </c>
      <c r="XE195" t="n">
        <v>81.95094</v>
      </c>
      <c r="XF195" t="n">
        <v>82.08762</v>
      </c>
      <c r="XG195" t="n">
        <v>82.20377999999999</v>
      </c>
      <c r="XH195" t="n">
        <v>82.31892000000001</v>
      </c>
      <c r="XI195" t="n">
        <v>82.40922</v>
      </c>
      <c r="XJ195" t="n">
        <v>82.42352</v>
      </c>
      <c r="XK195" t="n">
        <v>82.505</v>
      </c>
      <c r="XL195" t="n">
        <v>82.64612</v>
      </c>
      <c r="XM195" t="n">
        <v>82.77882</v>
      </c>
      <c r="XN195" t="n">
        <v>82.87495</v>
      </c>
      <c r="XO195" t="n">
        <v>82.93704</v>
      </c>
      <c r="XP195" t="n">
        <v>83.06045</v>
      </c>
      <c r="XQ195" t="n">
        <v>83.14557000000001</v>
      </c>
      <c r="XR195" t="n">
        <v>83.16021000000001</v>
      </c>
      <c r="XS195" t="n">
        <v>83.21484</v>
      </c>
      <c r="XT195" t="n">
        <v>83.24836999999999</v>
      </c>
      <c r="XU195" t="n">
        <v>83.38137</v>
      </c>
      <c r="XV195" t="n">
        <v>83.49377</v>
      </c>
      <c r="XW195" t="n">
        <v>83.55595</v>
      </c>
      <c r="XX195" t="n">
        <v>83.60207</v>
      </c>
      <c r="XY195" t="n">
        <v>83.75375</v>
      </c>
      <c r="XZ195" t="n">
        <v>83.84779</v>
      </c>
      <c r="YA195" t="n">
        <v>83.98293</v>
      </c>
      <c r="YB195" t="n">
        <v>84.15379</v>
      </c>
      <c r="YC195" t="n">
        <v>84.33204000000001</v>
      </c>
      <c r="YD195" t="n">
        <v>84.57651</v>
      </c>
      <c r="YE195" t="n">
        <v>84.664</v>
      </c>
      <c r="YF195" t="n">
        <v>84.7811</v>
      </c>
      <c r="YG195" t="n">
        <v>84.88066999999999</v>
      </c>
      <c r="YH195" t="n">
        <v>84.96375</v>
      </c>
      <c r="YI195" t="n">
        <v>85.07603</v>
      </c>
      <c r="YJ195" t="n">
        <v>85.20499</v>
      </c>
      <c r="YK195" t="n">
        <v>85.32848</v>
      </c>
      <c r="YL195" t="n">
        <v>85.46984</v>
      </c>
      <c r="YM195" t="n">
        <v>85.60254999999999</v>
      </c>
      <c r="YN195" t="n">
        <v>85.70422000000001</v>
      </c>
      <c r="YO195" t="n">
        <v>85.88799</v>
      </c>
      <c r="YP195" t="n">
        <v>85.95055000000001</v>
      </c>
      <c r="YQ195" t="n">
        <v>86.06993</v>
      </c>
      <c r="YR195" t="n">
        <v>86.19749</v>
      </c>
      <c r="YS195" t="n">
        <v>86.31358</v>
      </c>
      <c r="YT195" t="n">
        <v>86.39606999999999</v>
      </c>
      <c r="YU195" t="n">
        <v>86.56863</v>
      </c>
      <c r="YV195" t="n">
        <v>86.73042</v>
      </c>
      <c r="YW195" t="n">
        <v>86.81036</v>
      </c>
      <c r="YX195" t="n">
        <v>86.87943</v>
      </c>
      <c r="YY195" t="n">
        <v>86.97035</v>
      </c>
      <c r="YZ195" t="n">
        <v>87.05992999999999</v>
      </c>
      <c r="ZA195" t="n">
        <v>87.14342000000001</v>
      </c>
      <c r="ZB195" t="n">
        <v>87.22074000000001</v>
      </c>
      <c r="ZC195" t="n">
        <v>87.3382</v>
      </c>
      <c r="ZD195" t="n">
        <v>87.42515</v>
      </c>
      <c r="ZE195" t="n">
        <v>87.51157000000001</v>
      </c>
      <c r="ZF195" t="n">
        <v>87.65673</v>
      </c>
      <c r="ZG195" t="n">
        <v>87.72747</v>
      </c>
      <c r="ZH195" t="n">
        <v>87.87987</v>
      </c>
      <c r="ZI195" t="n">
        <v>88.00688</v>
      </c>
      <c r="ZJ195" t="n">
        <v>88.13169000000001</v>
      </c>
      <c r="ZK195" t="n">
        <v>88.34842999999999</v>
      </c>
      <c r="ZL195" t="n">
        <v>88.45948</v>
      </c>
      <c r="ZM195" t="n">
        <v>88.60903</v>
      </c>
      <c r="ZN195" t="n">
        <v>88.71559000000001</v>
      </c>
      <c r="ZO195" t="n">
        <v>88.81586</v>
      </c>
      <c r="ZP195" t="n">
        <v>89.02264</v>
      </c>
      <c r="ZQ195" t="n">
        <v>89.17249</v>
      </c>
      <c r="ZR195" t="n">
        <v>89.35015</v>
      </c>
      <c r="ZS195" t="n">
        <v>89.52654</v>
      </c>
      <c r="ZT195" t="n">
        <v>89.65898</v>
      </c>
      <c r="ZU195" t="n">
        <v>89.75543999999999</v>
      </c>
      <c r="ZV195" t="n">
        <v>89.81094</v>
      </c>
      <c r="ZW195" t="n">
        <v>89.95114</v>
      </c>
      <c r="ZX195" t="n">
        <v>90.02108</v>
      </c>
      <c r="ZY195" t="n">
        <v>90.19476</v>
      </c>
      <c r="ZZ195" t="n">
        <v>90.37237</v>
      </c>
      <c r="AAA195" t="n">
        <v>90.51021</v>
      </c>
      <c r="AAB195" t="n">
        <v>90.61266999999999</v>
      </c>
      <c r="AAC195" t="n">
        <v>90.6951</v>
      </c>
      <c r="AAD195" t="n">
        <v>90.77728</v>
      </c>
      <c r="AAE195" t="n">
        <v>90.86098</v>
      </c>
      <c r="AAF195" t="n">
        <v>90.95350999999999</v>
      </c>
      <c r="AAG195" t="n">
        <v>91.07156000000001</v>
      </c>
      <c r="AAH195" t="n">
        <v>91.19032</v>
      </c>
      <c r="AAI195" t="n">
        <v>91.22577</v>
      </c>
      <c r="AAJ195" t="n">
        <v>91.37009</v>
      </c>
      <c r="AAK195" t="n">
        <v>91.54111</v>
      </c>
      <c r="AAL195" t="n">
        <v>91.62983</v>
      </c>
      <c r="AAM195" t="n">
        <v>91.69698</v>
      </c>
      <c r="AAN195" t="n">
        <v>91.94833</v>
      </c>
      <c r="AAO195" t="n">
        <v>92.02047</v>
      </c>
      <c r="AAP195" t="n">
        <v>92.14388</v>
      </c>
      <c r="AAQ195" t="n">
        <v>92.25537</v>
      </c>
      <c r="AAR195" t="n">
        <v>92.37891</v>
      </c>
      <c r="AAS195" t="n">
        <v>92.58942</v>
      </c>
      <c r="AAT195" t="n">
        <v>92.73447</v>
      </c>
      <c r="AAU195" t="n">
        <v>92.83848</v>
      </c>
      <c r="AAV195" t="n">
        <v>92.94524</v>
      </c>
      <c r="AAW195" t="n">
        <v>93.04292</v>
      </c>
      <c r="AAX195" t="n">
        <v>93.14604</v>
      </c>
      <c r="AAY195" t="n">
        <v>93.3169</v>
      </c>
      <c r="AAZ195" t="n">
        <v>93.43773</v>
      </c>
      <c r="ABA195" t="n">
        <v>93.497</v>
      </c>
      <c r="ABB195" t="n">
        <v>93.55359</v>
      </c>
      <c r="ABC195" t="n">
        <v>93.71210000000001</v>
      </c>
      <c r="ABD195" t="n">
        <v>93.91265</v>
      </c>
      <c r="ABE195" t="n">
        <v>94.05209000000001</v>
      </c>
      <c r="ABF195" t="n">
        <v>94.20116</v>
      </c>
      <c r="ABG195" t="n">
        <v>94.31373000000001</v>
      </c>
      <c r="ABH195" t="n">
        <v>94.34515</v>
      </c>
      <c r="ABI195" t="n">
        <v>94.45531</v>
      </c>
      <c r="ABJ195" t="n">
        <v>94.56921</v>
      </c>
      <c r="ABK195" t="n">
        <v>94.65543</v>
      </c>
      <c r="ABL195" t="n">
        <v>94.88630999999999</v>
      </c>
      <c r="ABM195" t="n">
        <v>95.04776</v>
      </c>
      <c r="ABN195" t="n">
        <v>95.16092999999999</v>
      </c>
      <c r="ABO195" t="n">
        <v>95.24661999999999</v>
      </c>
      <c r="ABP195" t="n">
        <v>95.34927</v>
      </c>
      <c r="ABQ195" t="n">
        <v>95.52647</v>
      </c>
      <c r="ABR195" t="n">
        <v>95.65064</v>
      </c>
      <c r="ABS195" t="n">
        <v>95.71065</v>
      </c>
      <c r="ABT195" t="n">
        <v>95.78157</v>
      </c>
      <c r="ABU195" t="n">
        <v>95.88818999999999</v>
      </c>
      <c r="ABV195" t="n">
        <v>96.02679000000001</v>
      </c>
      <c r="ABW195" t="n">
        <v>96.21590999999999</v>
      </c>
      <c r="ABX195" t="n">
        <v>96.29685000000001</v>
      </c>
      <c r="ABY195" t="n">
        <v>96.47477000000001</v>
      </c>
      <c r="ABZ195" t="n">
        <v>96.68235</v>
      </c>
      <c r="ACA195" t="n">
        <v>96.83499999999999</v>
      </c>
      <c r="ACB195" t="n">
        <v>97.03128</v>
      </c>
      <c r="ACC195" t="n">
        <v>97.20262</v>
      </c>
      <c r="ACD195" t="n">
        <v>97.30816</v>
      </c>
      <c r="ACE195" t="n">
        <v>97.31863</v>
      </c>
      <c r="ACF195" t="n">
        <v>97.4965</v>
      </c>
      <c r="ACG195" t="n">
        <v>97.78809</v>
      </c>
      <c r="ACH195" t="n">
        <v>97.97327</v>
      </c>
      <c r="ACI195" t="n">
        <v>98.10249</v>
      </c>
      <c r="ACJ195" t="n">
        <v>98.24787999999999</v>
      </c>
      <c r="ACK195" t="n">
        <v>98.37121</v>
      </c>
      <c r="ACL195" t="n">
        <v>98.51929</v>
      </c>
      <c r="ACM195" t="n">
        <v>98.77691</v>
      </c>
      <c r="ACN195" t="n">
        <v>98.94815</v>
      </c>
      <c r="ACO195" t="n">
        <v>99.05718</v>
      </c>
      <c r="ACP195" t="n">
        <v>99.1884</v>
      </c>
      <c r="ACQ195" t="n">
        <v>99.21401</v>
      </c>
      <c r="ACR195" t="n">
        <v>99.31753999999999</v>
      </c>
      <c r="ACS195" t="n">
        <v>99.46451</v>
      </c>
      <c r="ACT195" t="n">
        <v>99.68465</v>
      </c>
      <c r="ACU195" t="n">
        <v>99.75103</v>
      </c>
      <c r="ACV195" t="n">
        <v>99.83383000000001</v>
      </c>
      <c r="ACW195" t="n">
        <v>99.92945</v>
      </c>
      <c r="ACX195" t="n">
        <v>100.01825</v>
      </c>
      <c r="ACY195" t="n">
        <v>100.11855</v>
      </c>
      <c r="ACZ195" t="n">
        <v>100.35886</v>
      </c>
      <c r="ADA195" t="n">
        <v>100.43725</v>
      </c>
      <c r="ADB195" t="n">
        <v>100.48235</v>
      </c>
      <c r="ADC195" t="n">
        <v>100.6834</v>
      </c>
      <c r="ADD195" t="n">
        <v>100.87751</v>
      </c>
      <c r="ADE195" t="n">
        <v>101.02578</v>
      </c>
      <c r="ADF195" t="n">
        <v>101.1924</v>
      </c>
      <c r="ADG195" t="n">
        <v>101.37047</v>
      </c>
      <c r="ADH195" t="n">
        <v>101.43772</v>
      </c>
      <c r="ADI195" t="n">
        <v>101.52052</v>
      </c>
      <c r="ADJ195" t="n">
        <v>101.65771</v>
      </c>
      <c r="ADK195" t="n">
        <v>101.81468</v>
      </c>
      <c r="ADL195" t="n">
        <v>101.96582</v>
      </c>
      <c r="ADM195" t="n">
        <v>102.11362</v>
      </c>
      <c r="ADN195" t="n">
        <v>102.25865</v>
      </c>
      <c r="ADO195" t="n">
        <v>102.36345</v>
      </c>
      <c r="ADP195" t="n">
        <v>102.54089</v>
      </c>
      <c r="ADQ195" t="n">
        <v>102.78909</v>
      </c>
      <c r="ADR195" t="n">
        <v>102.93439</v>
      </c>
      <c r="ADS195" t="n">
        <v>103.08</v>
      </c>
      <c r="ADT195" t="n">
        <v>103.26891</v>
      </c>
      <c r="ADU195" t="n">
        <v>103.42245</v>
      </c>
      <c r="ADV195" t="n">
        <v>103.62368</v>
      </c>
      <c r="ADW195" t="n">
        <v>103.76961</v>
      </c>
      <c r="ADX195" t="n">
        <v>103.88307</v>
      </c>
      <c r="ADY195" t="n">
        <v>104.10828</v>
      </c>
      <c r="ADZ195" t="n">
        <v>104.1754</v>
      </c>
      <c r="AEA195" t="n">
        <v>104.35659</v>
      </c>
      <c r="AEB195" t="n">
        <v>104.58871</v>
      </c>
      <c r="AEC195" t="n">
        <v>104.76588</v>
      </c>
      <c r="AED195" t="n">
        <v>104.91112</v>
      </c>
      <c r="AEE195" t="n">
        <v>105.00185</v>
      </c>
      <c r="AEF195" t="n">
        <v>105.15889</v>
      </c>
      <c r="AEG195" t="n">
        <v>105.33347</v>
      </c>
      <c r="AEH195" t="n">
        <v>105.48613</v>
      </c>
      <c r="AEI195" t="n">
        <v>105.58218</v>
      </c>
      <c r="AEJ195" t="n">
        <v>105.70512</v>
      </c>
      <c r="AEK195" t="n">
        <v>105.86807</v>
      </c>
      <c r="AEL195" t="n">
        <v>106.27949</v>
      </c>
      <c r="AEM195" t="n">
        <v>106.63334</v>
      </c>
      <c r="AEN195" t="n">
        <v>106.81776</v>
      </c>
      <c r="AEO195" t="n">
        <v>106.93082</v>
      </c>
      <c r="AEP195" t="n">
        <v>107.09061</v>
      </c>
      <c r="AEQ195" t="n">
        <v>107.24829</v>
      </c>
      <c r="AER195" t="n">
        <v>107.3811</v>
      </c>
      <c r="AES195" t="n">
        <v>107.60274</v>
      </c>
      <c r="AET195" t="n">
        <v>107.79712</v>
      </c>
      <c r="AEU195" t="n">
        <v>107.99995</v>
      </c>
      <c r="AEV195" t="n">
        <v>108.14625</v>
      </c>
      <c r="AEW195" t="n">
        <v>108.29057</v>
      </c>
      <c r="AEX195" t="n">
        <v>108.50131</v>
      </c>
      <c r="AEY195" t="n">
        <v>108.76589</v>
      </c>
      <c r="AEZ195" t="n">
        <v>108.97063</v>
      </c>
      <c r="AFA195" t="n">
        <v>109.23254</v>
      </c>
      <c r="AFB195" t="n">
        <v>109.59708</v>
      </c>
      <c r="AFC195" t="n">
        <v>110.03468</v>
      </c>
      <c r="AFD195" t="n">
        <v>110.49949</v>
      </c>
      <c r="AFE195" t="n">
        <v>110.67696</v>
      </c>
      <c r="AFF195" t="n">
        <v>110.87272</v>
      </c>
      <c r="AFG195" t="n">
        <v>111.07568</v>
      </c>
      <c r="AFH195" t="n">
        <v>111.31521</v>
      </c>
      <c r="AFI195" t="n">
        <v>111.52396</v>
      </c>
      <c r="AFJ195" t="n">
        <v>111.67033</v>
      </c>
      <c r="AFK195" t="n">
        <v>111.92107</v>
      </c>
      <c r="AFL195" t="n">
        <v>112.11592</v>
      </c>
      <c r="AFM195" t="n">
        <v>112.40094</v>
      </c>
      <c r="AFN195" t="n">
        <v>112.75593</v>
      </c>
      <c r="AFO195" t="n">
        <v>112.92316</v>
      </c>
      <c r="AFP195" t="n">
        <v>113.08003</v>
      </c>
      <c r="AFQ195" t="n">
        <v>113.39864</v>
      </c>
      <c r="AFR195" t="n">
        <v>113.60559</v>
      </c>
      <c r="AFS195" t="n">
        <v>113.89872</v>
      </c>
      <c r="AFT195" t="n">
        <v>114.21816</v>
      </c>
      <c r="AFU195" t="n">
        <v>114.38972</v>
      </c>
      <c r="AFV195" t="n">
        <v>114.60978</v>
      </c>
      <c r="AFW195" t="n">
        <v>114.83456</v>
      </c>
      <c r="AFX195" t="n">
        <v>115.04671</v>
      </c>
      <c r="AFY195" t="n">
        <v>115.47923</v>
      </c>
      <c r="AFZ195" t="n">
        <v>115.83352</v>
      </c>
      <c r="AGA195" t="n">
        <v>115.98839</v>
      </c>
      <c r="AGB195" t="n">
        <v>116.1301</v>
      </c>
      <c r="AGC195" t="n">
        <v>116.34259</v>
      </c>
      <c r="AGD195" t="n">
        <v>116.83436</v>
      </c>
      <c r="AGE195" t="n">
        <v>117.10099</v>
      </c>
      <c r="AGF195" t="n">
        <v>117.35947</v>
      </c>
      <c r="AGG195" t="n">
        <v>117.68008</v>
      </c>
      <c r="AGH195" t="n">
        <v>118.02074</v>
      </c>
      <c r="AGI195" t="n">
        <v>118.25761</v>
      </c>
      <c r="AGJ195" t="n">
        <v>118.63387</v>
      </c>
      <c r="AGK195" t="n">
        <v>118.81346</v>
      </c>
      <c r="AGL195" t="n">
        <v>119.0333</v>
      </c>
      <c r="AGM195" t="n">
        <v>119.36376</v>
      </c>
      <c r="AGN195" t="n">
        <v>119.73577</v>
      </c>
      <c r="AGO195" t="n">
        <v>119.99301</v>
      </c>
      <c r="AGP195" t="n">
        <v>120.21556</v>
      </c>
      <c r="AGQ195" t="n">
        <v>120.42463</v>
      </c>
      <c r="AGR195" t="n">
        <v>120.6532</v>
      </c>
      <c r="AGS195" t="n">
        <v>120.8149</v>
      </c>
      <c r="AGT195" t="n">
        <v>121.12479</v>
      </c>
      <c r="AGU195" t="n">
        <v>121.59175</v>
      </c>
      <c r="AGV195" t="n">
        <v>122.02053</v>
      </c>
      <c r="AGW195" t="n">
        <v>122.38882</v>
      </c>
      <c r="AGX195" t="n">
        <v>122.79572</v>
      </c>
      <c r="AGY195" t="n">
        <v>123.17355</v>
      </c>
      <c r="AGZ195" t="n">
        <v>123.67859</v>
      </c>
      <c r="AHA195" t="n">
        <v>124.24615</v>
      </c>
      <c r="AHB195" t="n">
        <v>124.67598</v>
      </c>
      <c r="AHC195" t="n">
        <v>124.84659</v>
      </c>
      <c r="AHD195" t="n">
        <v>125.11353</v>
      </c>
      <c r="AHE195" t="n">
        <v>125.38876</v>
      </c>
      <c r="AHF195" t="n">
        <v>125.55449</v>
      </c>
      <c r="AHG195" t="n">
        <v>125.66196</v>
      </c>
      <c r="AHH195" t="n">
        <v>125.83356</v>
      </c>
      <c r="AHI195" t="n">
        <v>126.18501</v>
      </c>
      <c r="AHJ195" t="n">
        <v>126.46708</v>
      </c>
      <c r="AHK195" t="n">
        <v>126.89159</v>
      </c>
      <c r="AHL195" t="n">
        <v>127.26722</v>
      </c>
      <c r="AHM195" t="n">
        <v>127.65855</v>
      </c>
      <c r="AHN195" t="n">
        <v>128.04407</v>
      </c>
      <c r="AHO195" t="n">
        <v>128.46478</v>
      </c>
      <c r="AHP195" t="n">
        <v>128.82257</v>
      </c>
      <c r="AHQ195" t="n">
        <v>129.31918</v>
      </c>
      <c r="AHR195" t="n">
        <v>129.94801</v>
      </c>
      <c r="AHS195" t="n">
        <v>130.36948</v>
      </c>
      <c r="AHT195" t="n">
        <v>130.82564</v>
      </c>
      <c r="AHU195" t="n">
        <v>131.41724</v>
      </c>
      <c r="AHV195" t="n">
        <v>132.06757</v>
      </c>
      <c r="AHW195" t="n">
        <v>132.30193</v>
      </c>
      <c r="AHX195" t="n">
        <v>132.59764</v>
      </c>
      <c r="AHY195" t="n">
        <v>133.04404</v>
      </c>
      <c r="AHZ195" t="n">
        <v>133.51913</v>
      </c>
      <c r="AIA195" t="n">
        <v>133.92133</v>
      </c>
      <c r="AIB195" t="n">
        <v>134.37332</v>
      </c>
      <c r="AIC195" t="n">
        <v>134.75313</v>
      </c>
      <c r="AID195" t="n">
        <v>135.26251</v>
      </c>
      <c r="AIE195" t="n">
        <v>135.62907</v>
      </c>
      <c r="AIF195" t="n">
        <v>136.33012</v>
      </c>
      <c r="AIG195" t="n">
        <v>136.80255</v>
      </c>
      <c r="AIH195" t="n">
        <v>137.08025</v>
      </c>
      <c r="AII195" t="n">
        <v>137.55426</v>
      </c>
      <c r="AIJ195" t="n">
        <v>138.22499</v>
      </c>
      <c r="AIK195" t="n">
        <v>138.71516</v>
      </c>
      <c r="AIL195" t="n">
        <v>139.36226</v>
      </c>
      <c r="AIM195" t="n">
        <v>140.06578</v>
      </c>
      <c r="AIN195" t="n">
        <v>140.40288</v>
      </c>
      <c r="AIO195" t="n">
        <v>140.78032</v>
      </c>
      <c r="AIP195" t="n">
        <v>141.47417</v>
      </c>
      <c r="AIQ195" t="n">
        <v>141.94231</v>
      </c>
      <c r="AIR195" t="n">
        <v>142.57812</v>
      </c>
      <c r="AIS195" t="n">
        <v>143.21492</v>
      </c>
      <c r="AIT195" t="n">
        <v>143.65947</v>
      </c>
      <c r="AIU195" t="n">
        <v>144.25099</v>
      </c>
      <c r="AIV195" t="n">
        <v>144.86977</v>
      </c>
      <c r="AIW195" t="n">
        <v>145.31197</v>
      </c>
      <c r="AIX195" t="n">
        <v>145.62564</v>
      </c>
      <c r="AIY195" t="n">
        <v>146.35027</v>
      </c>
      <c r="AIZ195" t="n">
        <v>147.1808</v>
      </c>
      <c r="AJA195" t="n">
        <v>147.83214</v>
      </c>
      <c r="AJB195" t="n">
        <v>148.37683</v>
      </c>
      <c r="AJC195" t="n">
        <v>149.79076</v>
      </c>
      <c r="AJD195" t="n">
        <v>150.59431</v>
      </c>
      <c r="AJE195" t="n">
        <v>150.89105</v>
      </c>
      <c r="AJF195" t="n">
        <v>151.43608</v>
      </c>
      <c r="AJG195" t="n">
        <v>152.38557</v>
      </c>
      <c r="AJH195" t="n">
        <v>153.27029</v>
      </c>
      <c r="AJI195" t="n">
        <v>154.21349</v>
      </c>
      <c r="AJJ195" t="n">
        <v>154.9019</v>
      </c>
      <c r="AJK195" t="n">
        <v>155.46884</v>
      </c>
      <c r="AJL195" t="n">
        <v>155.99974</v>
      </c>
      <c r="AJM195" t="n">
        <v>157.41524</v>
      </c>
      <c r="AJN195" t="n">
        <v>158.66324</v>
      </c>
      <c r="AJO195" t="n">
        <v>159.9964</v>
      </c>
      <c r="AJP195" t="n">
        <v>160.84151</v>
      </c>
      <c r="AJQ195" t="n">
        <v>161.6232</v>
      </c>
      <c r="AJR195" t="n">
        <v>162.41344</v>
      </c>
      <c r="AJS195" t="n">
        <v>163.11394</v>
      </c>
      <c r="AJT195" t="n">
        <v>163.72263</v>
      </c>
      <c r="AJU195" t="n">
        <v>164.15187</v>
      </c>
      <c r="AJV195" t="n">
        <v>165.00494</v>
      </c>
      <c r="AJW195" t="n">
        <v>166.06282</v>
      </c>
      <c r="AJX195" t="n">
        <v>167.09848</v>
      </c>
      <c r="AJY195" t="n">
        <v>169.28445</v>
      </c>
      <c r="AJZ195" t="n">
        <v>170.76656</v>
      </c>
      <c r="AKA195" t="n">
        <v>171.5183</v>
      </c>
      <c r="AKB195" t="n">
        <v>172.88504</v>
      </c>
      <c r="AKC195" t="n">
        <v>175.30606</v>
      </c>
      <c r="AKD195" t="n">
        <v>176.34619</v>
      </c>
      <c r="AKE195" t="n">
        <v>178.701</v>
      </c>
      <c r="AKF195" t="n">
        <v>179.668</v>
      </c>
      <c r="AKG195" t="n">
        <v>181.40451</v>
      </c>
      <c r="AKH195" t="n">
        <v>183.46742</v>
      </c>
      <c r="AKI195" t="n">
        <v>184.55991</v>
      </c>
      <c r="AKJ195" t="n">
        <v>186.40788</v>
      </c>
      <c r="AKK195" t="n">
        <v>187.84987</v>
      </c>
      <c r="AKL195" t="n">
        <v>188.72086</v>
      </c>
      <c r="AKM195" t="n">
        <v>191.3168</v>
      </c>
      <c r="AKN195" t="n">
        <v>193.67799</v>
      </c>
      <c r="AKO195" t="n">
        <v>196.0739</v>
      </c>
      <c r="AKP195" t="n">
        <v>198.21518</v>
      </c>
      <c r="AKQ195" t="n">
        <v>201.93616</v>
      </c>
      <c r="AKR195" t="n">
        <v>203.69348</v>
      </c>
      <c r="AKS195" t="n">
        <v>206.32169</v>
      </c>
      <c r="AKT195" t="n">
        <v>208.18146</v>
      </c>
      <c r="AKU195" t="n">
        <v>210.71526</v>
      </c>
      <c r="AKV195" t="n">
        <v>213.96022</v>
      </c>
      <c r="AKW195" t="n">
        <v>216.99707</v>
      </c>
      <c r="AKX195" t="n">
        <v>219.68083</v>
      </c>
      <c r="AKY195" t="n">
        <v>220.92235</v>
      </c>
      <c r="AKZ195" t="n">
        <v>223.92665</v>
      </c>
      <c r="ALA195" t="n">
        <v>230.38641</v>
      </c>
      <c r="ALB195" t="n">
        <v>237.23102</v>
      </c>
      <c r="ALC195" t="n">
        <v>242.45993</v>
      </c>
      <c r="ALD195" t="n">
        <v>248.44958</v>
      </c>
      <c r="ALE195" t="n">
        <v>254.32703</v>
      </c>
      <c r="ALF195" t="n">
        <v>267.4191</v>
      </c>
      <c r="ALG195" t="n">
        <v>276.22299</v>
      </c>
      <c r="ALH195" t="n">
        <v>287.98337</v>
      </c>
      <c r="ALI195" t="n">
        <v>296</v>
      </c>
      <c r="ALJ195" t="n">
        <v>306.7059</v>
      </c>
      <c r="ALK195" t="n">
        <v>322.19229</v>
      </c>
      <c r="ALL195" t="n">
        <v>344.27423</v>
      </c>
      <c r="ALM195" t="n">
        <v>416.28012</v>
      </c>
      <c r="ALN195" t="n">
        <v>515.36267</v>
      </c>
      <c r="ALO195" t="n">
        <v>1866.50134</v>
      </c>
    </row>
    <row r="196">
      <c r="A196" t="inlineStr">
        <is>
          <t>Belgium</t>
        </is>
      </c>
      <c r="B196" t="inlineStr">
        <is>
          <t>BEL</t>
        </is>
      </c>
      <c r="C196" s="13">
        <f>AVERAGE(SI196,SJ196)</f>
        <v/>
      </c>
      <c r="D196" t="n">
        <v>2.26788</v>
      </c>
      <c r="E196" t="n">
        <v>5.79462</v>
      </c>
      <c r="F196" t="n">
        <v>8.69379</v>
      </c>
      <c r="G196" t="n">
        <v>13.403</v>
      </c>
      <c r="H196" t="n">
        <v>14.39313</v>
      </c>
      <c r="I196" t="n">
        <v>15.21019</v>
      </c>
      <c r="J196" t="n">
        <v>16.21985</v>
      </c>
      <c r="K196" t="n">
        <v>16.69668</v>
      </c>
      <c r="L196" t="n">
        <v>17.45682</v>
      </c>
      <c r="M196" t="n">
        <v>18.24628</v>
      </c>
      <c r="N196" t="n">
        <v>18.66847</v>
      </c>
      <c r="O196" t="n">
        <v>19.30363</v>
      </c>
      <c r="P196" t="n">
        <v>19.69101</v>
      </c>
      <c r="Q196" t="n">
        <v>20.08516</v>
      </c>
      <c r="R196" t="n">
        <v>20.37567</v>
      </c>
      <c r="S196" t="n">
        <v>20.74772</v>
      </c>
      <c r="T196" t="n">
        <v>20.77712</v>
      </c>
      <c r="U196" t="n">
        <v>20.89767</v>
      </c>
      <c r="V196" t="n">
        <v>21.11297</v>
      </c>
      <c r="W196" t="n">
        <v>21.65925</v>
      </c>
      <c r="X196" t="n">
        <v>22.40991</v>
      </c>
      <c r="Y196" t="n">
        <v>22.8934</v>
      </c>
      <c r="Z196" t="n">
        <v>22.97178</v>
      </c>
      <c r="AA196" t="n">
        <v>22.99198</v>
      </c>
      <c r="AB196" t="n">
        <v>23.0294</v>
      </c>
      <c r="AC196" t="n">
        <v>23.17913</v>
      </c>
      <c r="AD196" t="n">
        <v>23.3705</v>
      </c>
      <c r="AE196" t="n">
        <v>23.46027</v>
      </c>
      <c r="AF196" t="n">
        <v>23.79141</v>
      </c>
      <c r="AG196" t="n">
        <v>24.0333</v>
      </c>
      <c r="AH196" t="n">
        <v>24.27513</v>
      </c>
      <c r="AI196" t="n">
        <v>24.87666</v>
      </c>
      <c r="AJ196" t="n">
        <v>25.11374</v>
      </c>
      <c r="AK196" t="n">
        <v>25.15296</v>
      </c>
      <c r="AL196" t="n">
        <v>25.20611</v>
      </c>
      <c r="AM196" t="n">
        <v>25.41991</v>
      </c>
      <c r="AN196" t="n">
        <v>25.51894</v>
      </c>
      <c r="AO196" t="n">
        <v>25.67147</v>
      </c>
      <c r="AP196" t="n">
        <v>25.70116</v>
      </c>
      <c r="AQ196" t="n">
        <v>25.82936</v>
      </c>
      <c r="AR196" t="n">
        <v>25.98167</v>
      </c>
      <c r="AS196" t="n">
        <v>26.14775</v>
      </c>
      <c r="AT196" t="n">
        <v>26.23563</v>
      </c>
      <c r="AU196" t="n">
        <v>26.2929</v>
      </c>
      <c r="AV196" t="n">
        <v>26.35578</v>
      </c>
      <c r="AW196" t="n">
        <v>26.49088</v>
      </c>
      <c r="AX196" t="n">
        <v>26.7117</v>
      </c>
      <c r="AY196" t="n">
        <v>26.81395</v>
      </c>
      <c r="AZ196" t="n">
        <v>26.94653</v>
      </c>
      <c r="BA196" t="n">
        <v>27.04259</v>
      </c>
      <c r="BB196" t="n">
        <v>27.35308</v>
      </c>
      <c r="BC196" t="n">
        <v>27.45471</v>
      </c>
      <c r="BD196" t="n">
        <v>27.57547</v>
      </c>
      <c r="BE196" t="n">
        <v>27.66686</v>
      </c>
      <c r="BF196" t="n">
        <v>27.85741</v>
      </c>
      <c r="BG196" t="n">
        <v>27.89787</v>
      </c>
      <c r="BH196" t="n">
        <v>27.95841</v>
      </c>
      <c r="BI196" t="n">
        <v>28.10863</v>
      </c>
      <c r="BJ196" t="n">
        <v>28.15919</v>
      </c>
      <c r="BK196" t="n">
        <v>28.35251</v>
      </c>
      <c r="BL196" t="n">
        <v>28.64883</v>
      </c>
      <c r="BM196" t="n">
        <v>28.83572</v>
      </c>
      <c r="BN196" t="n">
        <v>29.07357</v>
      </c>
      <c r="BO196" t="n">
        <v>29.2979</v>
      </c>
      <c r="BP196" t="n">
        <v>29.47706</v>
      </c>
      <c r="BQ196" t="n">
        <v>29.68474</v>
      </c>
      <c r="BR196" t="n">
        <v>29.85499</v>
      </c>
      <c r="BS196" t="n">
        <v>30.02096</v>
      </c>
      <c r="BT196" t="n">
        <v>30.14542</v>
      </c>
      <c r="BU196" t="n">
        <v>30.24781</v>
      </c>
      <c r="BV196" t="n">
        <v>30.34054</v>
      </c>
      <c r="BW196" t="n">
        <v>30.44267</v>
      </c>
      <c r="BX196" t="n">
        <v>30.44836</v>
      </c>
      <c r="BY196" t="n">
        <v>30.46146</v>
      </c>
      <c r="BZ196" t="n">
        <v>30.55076</v>
      </c>
      <c r="CA196" t="n">
        <v>30.73815</v>
      </c>
      <c r="CB196" t="n">
        <v>30.80095</v>
      </c>
      <c r="CC196" t="n">
        <v>30.92146</v>
      </c>
      <c r="CD196" t="n">
        <v>31.06214</v>
      </c>
      <c r="CE196" t="n">
        <v>31.12387</v>
      </c>
      <c r="CF196" t="n">
        <v>31.35452</v>
      </c>
      <c r="CG196" t="n">
        <v>31.48165</v>
      </c>
      <c r="CH196" t="n">
        <v>31.55107</v>
      </c>
      <c r="CI196" t="n">
        <v>31.77855</v>
      </c>
      <c r="CJ196" t="n">
        <v>31.87956</v>
      </c>
      <c r="CK196" t="n">
        <v>32.03649</v>
      </c>
      <c r="CL196" t="n">
        <v>32.11079</v>
      </c>
      <c r="CM196" t="n">
        <v>32.22901</v>
      </c>
      <c r="CN196" t="n">
        <v>32.33271</v>
      </c>
      <c r="CO196" t="n">
        <v>32.39933</v>
      </c>
      <c r="CP196" t="n">
        <v>32.56488</v>
      </c>
      <c r="CQ196" t="n">
        <v>32.66949</v>
      </c>
      <c r="CR196" t="n">
        <v>32.71264</v>
      </c>
      <c r="CS196" t="n">
        <v>32.90859</v>
      </c>
      <c r="CT196" t="n">
        <v>33.02555</v>
      </c>
      <c r="CU196" t="n">
        <v>33.11187</v>
      </c>
      <c r="CV196" t="n">
        <v>33.21703</v>
      </c>
      <c r="CW196" t="n">
        <v>33.36795</v>
      </c>
      <c r="CX196" t="n">
        <v>33.58064</v>
      </c>
      <c r="CY196" t="n">
        <v>33.6698</v>
      </c>
      <c r="CZ196" t="n">
        <v>33.76087</v>
      </c>
      <c r="DA196" t="n">
        <v>33.97325</v>
      </c>
      <c r="DB196" t="n">
        <v>34.03413</v>
      </c>
      <c r="DC196" t="n">
        <v>34.1029</v>
      </c>
      <c r="DD196" t="n">
        <v>34.24967</v>
      </c>
      <c r="DE196" t="n">
        <v>34.29859</v>
      </c>
      <c r="DF196" t="n">
        <v>34.39083</v>
      </c>
      <c r="DG196" t="n">
        <v>34.52061</v>
      </c>
      <c r="DH196" t="n">
        <v>34.7392</v>
      </c>
      <c r="DI196" t="n">
        <v>34.80959</v>
      </c>
      <c r="DJ196" t="n">
        <v>34.8971</v>
      </c>
      <c r="DK196" t="n">
        <v>35.07972</v>
      </c>
      <c r="DL196" t="n">
        <v>35.21445</v>
      </c>
      <c r="DM196" t="n">
        <v>35.37984</v>
      </c>
      <c r="DN196" t="n">
        <v>35.47498</v>
      </c>
      <c r="DO196" t="n">
        <v>35.51097</v>
      </c>
      <c r="DP196" t="n">
        <v>35.70629</v>
      </c>
      <c r="DQ196" t="n">
        <v>35.86524</v>
      </c>
      <c r="DR196" t="n">
        <v>35.96201</v>
      </c>
      <c r="DS196" t="n">
        <v>36.09623</v>
      </c>
      <c r="DT196" t="n">
        <v>36.15241</v>
      </c>
      <c r="DU196" t="n">
        <v>36.25228</v>
      </c>
      <c r="DV196" t="n">
        <v>36.4114</v>
      </c>
      <c r="DW196" t="n">
        <v>36.45482</v>
      </c>
      <c r="DX196" t="n">
        <v>36.46291</v>
      </c>
      <c r="DY196" t="n">
        <v>36.47922</v>
      </c>
      <c r="DZ196" t="n">
        <v>36.55859</v>
      </c>
      <c r="EA196" t="n">
        <v>36.63165</v>
      </c>
      <c r="EB196" t="n">
        <v>36.71299</v>
      </c>
      <c r="EC196" t="n">
        <v>36.78139</v>
      </c>
      <c r="ED196" t="n">
        <v>36.91472</v>
      </c>
      <c r="EE196" t="n">
        <v>37.24398</v>
      </c>
      <c r="EF196" t="n">
        <v>37.42821</v>
      </c>
      <c r="EG196" t="n">
        <v>37.54813</v>
      </c>
      <c r="EH196" t="n">
        <v>37.58081</v>
      </c>
      <c r="EI196" t="n">
        <v>37.63128</v>
      </c>
      <c r="EJ196" t="n">
        <v>37.70272</v>
      </c>
      <c r="EK196" t="n">
        <v>37.72789</v>
      </c>
      <c r="EL196" t="n">
        <v>37.80642</v>
      </c>
      <c r="EM196" t="n">
        <v>37.88711</v>
      </c>
      <c r="EN196" t="n">
        <v>38.01192</v>
      </c>
      <c r="EO196" t="n">
        <v>38.06495</v>
      </c>
      <c r="EP196" t="n">
        <v>38.10996</v>
      </c>
      <c r="EQ196" t="n">
        <v>38.24462</v>
      </c>
      <c r="ER196" t="n">
        <v>38.26434</v>
      </c>
      <c r="ES196" t="n">
        <v>38.31704</v>
      </c>
      <c r="ET196" t="n">
        <v>38.44447</v>
      </c>
      <c r="EU196" t="n">
        <v>38.61225</v>
      </c>
      <c r="EV196" t="n">
        <v>38.65147</v>
      </c>
      <c r="EW196" t="n">
        <v>38.65392</v>
      </c>
      <c r="EX196" t="n">
        <v>38.71812</v>
      </c>
      <c r="EY196" t="n">
        <v>38.86506</v>
      </c>
      <c r="EZ196" t="n">
        <v>38.97038</v>
      </c>
      <c r="FA196" t="n">
        <v>39.02633</v>
      </c>
      <c r="FB196" t="n">
        <v>39.06347</v>
      </c>
      <c r="FC196" t="n">
        <v>39.06937</v>
      </c>
      <c r="FD196" t="n">
        <v>39.14425</v>
      </c>
      <c r="FE196" t="n">
        <v>39.20532</v>
      </c>
      <c r="FF196" t="n">
        <v>39.22071</v>
      </c>
      <c r="FG196" t="n">
        <v>39.28625</v>
      </c>
      <c r="FH196" t="n">
        <v>39.5247</v>
      </c>
      <c r="FI196" t="n">
        <v>39.60737</v>
      </c>
      <c r="FJ196" t="n">
        <v>39.64695</v>
      </c>
      <c r="FK196" t="n">
        <v>39.69291</v>
      </c>
      <c r="FL196" t="n">
        <v>39.73411</v>
      </c>
      <c r="FM196" t="n">
        <v>39.78648</v>
      </c>
      <c r="FN196" t="n">
        <v>39.84913</v>
      </c>
      <c r="FO196" t="n">
        <v>39.92276</v>
      </c>
      <c r="FP196" t="n">
        <v>39.98466</v>
      </c>
      <c r="FQ196" t="n">
        <v>40.03179</v>
      </c>
      <c r="FR196" t="n">
        <v>40.09208</v>
      </c>
      <c r="FS196" t="n">
        <v>40.28704</v>
      </c>
      <c r="FT196" t="n">
        <v>40.48002</v>
      </c>
      <c r="FU196" t="n">
        <v>40.54665</v>
      </c>
      <c r="FV196" t="n">
        <v>40.63451</v>
      </c>
      <c r="FW196" t="n">
        <v>40.71012</v>
      </c>
      <c r="FX196" t="n">
        <v>40.77526</v>
      </c>
      <c r="FY196" t="n">
        <v>40.8548</v>
      </c>
      <c r="FZ196" t="n">
        <v>40.95533</v>
      </c>
      <c r="GA196" t="n">
        <v>41.0741</v>
      </c>
      <c r="GB196" t="n">
        <v>41.16533</v>
      </c>
      <c r="GC196" t="n">
        <v>41.23123</v>
      </c>
      <c r="GD196" t="n">
        <v>41.27835</v>
      </c>
      <c r="GE196" t="n">
        <v>41.3152</v>
      </c>
      <c r="GF196" t="n">
        <v>41.32568</v>
      </c>
      <c r="GG196" t="n">
        <v>41.35462</v>
      </c>
      <c r="GH196" t="n">
        <v>41.37435</v>
      </c>
      <c r="GI196" t="n">
        <v>41.41595</v>
      </c>
      <c r="GJ196" t="n">
        <v>41.48542</v>
      </c>
      <c r="GK196" t="n">
        <v>41.56199</v>
      </c>
      <c r="GL196" t="n">
        <v>41.70935</v>
      </c>
      <c r="GM196" t="n">
        <v>41.80777</v>
      </c>
      <c r="GN196" t="n">
        <v>41.90638</v>
      </c>
      <c r="GO196" t="n">
        <v>42.04098</v>
      </c>
      <c r="GP196" t="n">
        <v>42.11352</v>
      </c>
      <c r="GQ196" t="n">
        <v>42.14401</v>
      </c>
      <c r="GR196" t="n">
        <v>42.16735</v>
      </c>
      <c r="GS196" t="n">
        <v>42.24326</v>
      </c>
      <c r="GT196" t="n">
        <v>42.34517</v>
      </c>
      <c r="GU196" t="n">
        <v>42.43819</v>
      </c>
      <c r="GV196" t="n">
        <v>42.5649</v>
      </c>
      <c r="GW196" t="n">
        <v>42.70911</v>
      </c>
      <c r="GX196" t="n">
        <v>42.77872</v>
      </c>
      <c r="GY196" t="n">
        <v>42.89621</v>
      </c>
      <c r="GZ196" t="n">
        <v>42.99496</v>
      </c>
      <c r="HA196" t="n">
        <v>43.10385</v>
      </c>
      <c r="HB196" t="n">
        <v>43.1366</v>
      </c>
      <c r="HC196" t="n">
        <v>43.15862</v>
      </c>
      <c r="HD196" t="n">
        <v>43.25343</v>
      </c>
      <c r="HE196" t="n">
        <v>43.37429</v>
      </c>
      <c r="HF196" t="n">
        <v>43.55563</v>
      </c>
      <c r="HG196" t="n">
        <v>43.61798</v>
      </c>
      <c r="HH196" t="n">
        <v>43.6762</v>
      </c>
      <c r="HI196" t="n">
        <v>43.72078</v>
      </c>
      <c r="HJ196" t="n">
        <v>43.78399</v>
      </c>
      <c r="HK196" t="n">
        <v>43.85471</v>
      </c>
      <c r="HL196" t="n">
        <v>43.9726</v>
      </c>
      <c r="HM196" t="n">
        <v>44.00112</v>
      </c>
      <c r="HN196" t="n">
        <v>44.05091</v>
      </c>
      <c r="HO196" t="n">
        <v>44.10345</v>
      </c>
      <c r="HP196" t="n">
        <v>44.13664</v>
      </c>
      <c r="HQ196" t="n">
        <v>44.21056</v>
      </c>
      <c r="HR196" t="n">
        <v>44.40615</v>
      </c>
      <c r="HS196" t="n">
        <v>44.47077</v>
      </c>
      <c r="HT196" t="n">
        <v>44.55285</v>
      </c>
      <c r="HU196" t="n">
        <v>44.66305</v>
      </c>
      <c r="HV196" t="n">
        <v>44.71038</v>
      </c>
      <c r="HW196" t="n">
        <v>44.81838</v>
      </c>
      <c r="HX196" t="n">
        <v>44.88145</v>
      </c>
      <c r="HY196" t="n">
        <v>44.93909</v>
      </c>
      <c r="HZ196" t="n">
        <v>45.04646</v>
      </c>
      <c r="IA196" t="n">
        <v>45.1416</v>
      </c>
      <c r="IB196" t="n">
        <v>45.21461</v>
      </c>
      <c r="IC196" t="n">
        <v>45.29738</v>
      </c>
      <c r="ID196" t="n">
        <v>45.36561</v>
      </c>
      <c r="IE196" t="n">
        <v>45.42461</v>
      </c>
      <c r="IF196" t="n">
        <v>45.60117</v>
      </c>
      <c r="IG196" t="n">
        <v>45.70885</v>
      </c>
      <c r="IH196" t="n">
        <v>45.75898</v>
      </c>
      <c r="II196" t="n">
        <v>45.87146</v>
      </c>
      <c r="IJ196" t="n">
        <v>45.91973</v>
      </c>
      <c r="IK196" t="n">
        <v>45.96007</v>
      </c>
      <c r="IL196" t="n">
        <v>46.01913</v>
      </c>
      <c r="IM196" t="n">
        <v>46.0713</v>
      </c>
      <c r="IN196" t="n">
        <v>46.19296</v>
      </c>
      <c r="IO196" t="n">
        <v>46.33389</v>
      </c>
      <c r="IP196" t="n">
        <v>46.52806</v>
      </c>
      <c r="IQ196" t="n">
        <v>46.63541</v>
      </c>
      <c r="IR196" t="n">
        <v>46.72199</v>
      </c>
      <c r="IS196" t="n">
        <v>46.8084</v>
      </c>
      <c r="IT196" t="n">
        <v>46.9596</v>
      </c>
      <c r="IU196" t="n">
        <v>47.08265</v>
      </c>
      <c r="IV196" t="n">
        <v>47.21176</v>
      </c>
      <c r="IW196" t="n">
        <v>47.32998</v>
      </c>
      <c r="IX196" t="n">
        <v>47.42807</v>
      </c>
      <c r="IY196" t="n">
        <v>47.47527</v>
      </c>
      <c r="IZ196" t="n">
        <v>47.58048</v>
      </c>
      <c r="JA196" t="n">
        <v>47.7047</v>
      </c>
      <c r="JB196" t="n">
        <v>47.78722</v>
      </c>
      <c r="JC196" t="n">
        <v>47.8518</v>
      </c>
      <c r="JD196" t="n">
        <v>47.94378</v>
      </c>
      <c r="JE196" t="n">
        <v>48.1463</v>
      </c>
      <c r="JF196" t="n">
        <v>48.22243</v>
      </c>
      <c r="JG196" t="n">
        <v>48.41195</v>
      </c>
      <c r="JH196" t="n">
        <v>48.60035</v>
      </c>
      <c r="JI196" t="n">
        <v>48.69613</v>
      </c>
      <c r="JJ196" t="n">
        <v>48.7276</v>
      </c>
      <c r="JK196" t="n">
        <v>48.81858</v>
      </c>
      <c r="JL196" t="n">
        <v>48.9059</v>
      </c>
      <c r="JM196" t="n">
        <v>49.00354</v>
      </c>
      <c r="JN196" t="n">
        <v>49.08894</v>
      </c>
      <c r="JO196" t="n">
        <v>49.21352</v>
      </c>
      <c r="JP196" t="n">
        <v>49.34961</v>
      </c>
      <c r="JQ196" t="n">
        <v>49.40391</v>
      </c>
      <c r="JR196" t="n">
        <v>49.47467</v>
      </c>
      <c r="JS196" t="n">
        <v>49.60272</v>
      </c>
      <c r="JT196" t="n">
        <v>49.68988</v>
      </c>
      <c r="JU196" t="n">
        <v>49.72117</v>
      </c>
      <c r="JV196" t="n">
        <v>49.75069</v>
      </c>
      <c r="JW196" t="n">
        <v>49.83499</v>
      </c>
      <c r="JX196" t="n">
        <v>49.90217</v>
      </c>
      <c r="JY196" t="n">
        <v>49.94972</v>
      </c>
      <c r="JZ196" t="n">
        <v>49.95933</v>
      </c>
      <c r="KA196" t="n">
        <v>49.96048</v>
      </c>
      <c r="KB196" t="n">
        <v>49.98597</v>
      </c>
      <c r="KC196" t="n">
        <v>50.01498</v>
      </c>
      <c r="KD196" t="n">
        <v>50.16145</v>
      </c>
      <c r="KE196" t="n">
        <v>50.27727</v>
      </c>
      <c r="KF196" t="n">
        <v>50.32961</v>
      </c>
      <c r="KG196" t="n">
        <v>50.36673</v>
      </c>
      <c r="KH196" t="n">
        <v>50.4443</v>
      </c>
      <c r="KI196" t="n">
        <v>50.51416</v>
      </c>
      <c r="KJ196" t="n">
        <v>50.55613</v>
      </c>
      <c r="KK196" t="n">
        <v>50.63156</v>
      </c>
      <c r="KL196" t="n">
        <v>50.69612</v>
      </c>
      <c r="KM196" t="n">
        <v>50.75383</v>
      </c>
      <c r="KN196" t="n">
        <v>50.82473</v>
      </c>
      <c r="KO196" t="n">
        <v>50.91022</v>
      </c>
      <c r="KP196" t="n">
        <v>50.99262</v>
      </c>
      <c r="KQ196" t="n">
        <v>51.09504</v>
      </c>
      <c r="KR196" t="n">
        <v>51.21296</v>
      </c>
      <c r="KS196" t="n">
        <v>51.29623</v>
      </c>
      <c r="KT196" t="n">
        <v>51.36129</v>
      </c>
      <c r="KU196" t="n">
        <v>51.43461</v>
      </c>
      <c r="KV196" t="n">
        <v>51.48997</v>
      </c>
      <c r="KW196" t="n">
        <v>51.55278</v>
      </c>
      <c r="KX196" t="n">
        <v>51.60214</v>
      </c>
      <c r="KY196" t="n">
        <v>51.65345</v>
      </c>
      <c r="KZ196" t="n">
        <v>51.81245</v>
      </c>
      <c r="LA196" t="n">
        <v>51.89129</v>
      </c>
      <c r="LB196" t="n">
        <v>51.96628</v>
      </c>
      <c r="LC196" t="n">
        <v>52.00386</v>
      </c>
      <c r="LD196" t="n">
        <v>52.05077</v>
      </c>
      <c r="LE196" t="n">
        <v>52.16623</v>
      </c>
      <c r="LF196" t="n">
        <v>52.21907</v>
      </c>
      <c r="LG196" t="n">
        <v>52.29494</v>
      </c>
      <c r="LH196" t="n">
        <v>52.33681</v>
      </c>
      <c r="LI196" t="n">
        <v>52.38472</v>
      </c>
      <c r="LJ196" t="n">
        <v>52.42035</v>
      </c>
      <c r="LK196" t="n">
        <v>52.52678</v>
      </c>
      <c r="LL196" t="n">
        <v>52.57239</v>
      </c>
      <c r="LM196" t="n">
        <v>52.66002</v>
      </c>
      <c r="LN196" t="n">
        <v>52.73285</v>
      </c>
      <c r="LO196" t="n">
        <v>52.77107</v>
      </c>
      <c r="LP196" t="n">
        <v>52.8671</v>
      </c>
      <c r="LQ196" t="n">
        <v>52.91667</v>
      </c>
      <c r="LR196" t="n">
        <v>52.94387</v>
      </c>
      <c r="LS196" t="n">
        <v>53.00954</v>
      </c>
      <c r="LT196" t="n">
        <v>53.06466</v>
      </c>
      <c r="LU196" t="n">
        <v>53.18632</v>
      </c>
      <c r="LV196" t="n">
        <v>53.24113</v>
      </c>
      <c r="LW196" t="n">
        <v>53.27116</v>
      </c>
      <c r="LX196" t="n">
        <v>53.34096</v>
      </c>
      <c r="LY196" t="n">
        <v>53.42216</v>
      </c>
      <c r="LZ196" t="n">
        <v>53.49055</v>
      </c>
      <c r="MA196" t="n">
        <v>53.55</v>
      </c>
      <c r="MB196" t="n">
        <v>53.5924</v>
      </c>
      <c r="MC196" t="n">
        <v>53.60936</v>
      </c>
      <c r="MD196" t="n">
        <v>53.73005</v>
      </c>
      <c r="ME196" t="n">
        <v>53.84448</v>
      </c>
      <c r="MF196" t="n">
        <v>53.87844</v>
      </c>
      <c r="MG196" t="n">
        <v>53.92769</v>
      </c>
      <c r="MH196" t="n">
        <v>53.99009</v>
      </c>
      <c r="MI196" t="n">
        <v>54.08756</v>
      </c>
      <c r="MJ196" t="n">
        <v>54.24941</v>
      </c>
      <c r="MK196" t="n">
        <v>54.31751</v>
      </c>
      <c r="ML196" t="n">
        <v>54.35679</v>
      </c>
      <c r="MM196" t="n">
        <v>54.40216</v>
      </c>
      <c r="MN196" t="n">
        <v>54.46357</v>
      </c>
      <c r="MO196" t="n">
        <v>54.50543</v>
      </c>
      <c r="MP196" t="n">
        <v>54.55747</v>
      </c>
      <c r="MQ196" t="n">
        <v>54.58855</v>
      </c>
      <c r="MR196" t="n">
        <v>54.70264</v>
      </c>
      <c r="MS196" t="n">
        <v>54.74631</v>
      </c>
      <c r="MT196" t="n">
        <v>54.79439</v>
      </c>
      <c r="MU196" t="n">
        <v>54.82757</v>
      </c>
      <c r="MV196" t="n">
        <v>54.88295</v>
      </c>
      <c r="MW196" t="n">
        <v>54.94519</v>
      </c>
      <c r="MX196" t="n">
        <v>54.98211</v>
      </c>
      <c r="MY196" t="n">
        <v>55.04817</v>
      </c>
      <c r="MZ196" t="n">
        <v>55.07822</v>
      </c>
      <c r="NA196" t="n">
        <v>55.15581</v>
      </c>
      <c r="NB196" t="n">
        <v>55.22142</v>
      </c>
      <c r="NC196" t="n">
        <v>55.24858</v>
      </c>
      <c r="ND196" t="n">
        <v>55.31494</v>
      </c>
      <c r="NE196" t="n">
        <v>55.38239</v>
      </c>
      <c r="NF196" t="n">
        <v>55.45936</v>
      </c>
      <c r="NG196" t="n">
        <v>55.57345</v>
      </c>
      <c r="NH196" t="n">
        <v>55.62387</v>
      </c>
      <c r="NI196" t="n">
        <v>55.67794</v>
      </c>
      <c r="NJ196" t="n">
        <v>55.75589</v>
      </c>
      <c r="NK196" t="n">
        <v>55.80227</v>
      </c>
      <c r="NL196" t="n">
        <v>55.82369</v>
      </c>
      <c r="NM196" t="n">
        <v>55.85266</v>
      </c>
      <c r="NN196" t="n">
        <v>55.91424</v>
      </c>
      <c r="NO196" t="n">
        <v>55.99467</v>
      </c>
      <c r="NP196" t="n">
        <v>56.03925</v>
      </c>
      <c r="NQ196" t="n">
        <v>56.09871</v>
      </c>
      <c r="NR196" t="n">
        <v>56.15527</v>
      </c>
      <c r="NS196" t="n">
        <v>56.23432</v>
      </c>
      <c r="NT196" t="n">
        <v>56.27444</v>
      </c>
      <c r="NU196" t="n">
        <v>56.28342</v>
      </c>
      <c r="NV196" t="n">
        <v>56.32015</v>
      </c>
      <c r="NW196" t="n">
        <v>56.39758</v>
      </c>
      <c r="NX196" t="n">
        <v>56.45754</v>
      </c>
      <c r="NY196" t="n">
        <v>56.57291</v>
      </c>
      <c r="NZ196" t="n">
        <v>56.69654</v>
      </c>
      <c r="OA196" t="n">
        <v>56.7947</v>
      </c>
      <c r="OB196" t="n">
        <v>56.89085</v>
      </c>
      <c r="OC196" t="n">
        <v>56.94667</v>
      </c>
      <c r="OD196" t="n">
        <v>57.00321</v>
      </c>
      <c r="OE196" t="n">
        <v>57.06136</v>
      </c>
      <c r="OF196" t="n">
        <v>57.16076</v>
      </c>
      <c r="OG196" t="n">
        <v>57.18299</v>
      </c>
      <c r="OH196" t="n">
        <v>57.26322</v>
      </c>
      <c r="OI196" t="n">
        <v>57.32424</v>
      </c>
      <c r="OJ196" t="n">
        <v>57.38491</v>
      </c>
      <c r="OK196" t="n">
        <v>57.50497</v>
      </c>
      <c r="OL196" t="n">
        <v>57.59063</v>
      </c>
      <c r="OM196" t="n">
        <v>57.67799</v>
      </c>
      <c r="ON196" t="n">
        <v>57.70806</v>
      </c>
      <c r="OO196" t="n">
        <v>57.80835</v>
      </c>
      <c r="OP196" t="n">
        <v>57.8656</v>
      </c>
      <c r="OQ196" t="n">
        <v>57.94342</v>
      </c>
      <c r="OR196" t="n">
        <v>58.01834</v>
      </c>
      <c r="OS196" t="n">
        <v>58.08637</v>
      </c>
      <c r="OT196" t="n">
        <v>58.1354</v>
      </c>
      <c r="OU196" t="n">
        <v>58.18008</v>
      </c>
      <c r="OV196" t="n">
        <v>58.23938</v>
      </c>
      <c r="OW196" t="n">
        <v>58.30507</v>
      </c>
      <c r="OX196" t="n">
        <v>58.43124</v>
      </c>
      <c r="OY196" t="n">
        <v>58.56502</v>
      </c>
      <c r="OZ196" t="n">
        <v>58.61572</v>
      </c>
      <c r="PA196" t="n">
        <v>58.64999</v>
      </c>
      <c r="PB196" t="n">
        <v>58.71908</v>
      </c>
      <c r="PC196" t="n">
        <v>58.80677</v>
      </c>
      <c r="PD196" t="n">
        <v>58.8856</v>
      </c>
      <c r="PE196" t="n">
        <v>58.93169</v>
      </c>
      <c r="PF196" t="n">
        <v>59.00227</v>
      </c>
      <c r="PG196" t="n">
        <v>59.03535</v>
      </c>
      <c r="PH196" t="n">
        <v>59.07411</v>
      </c>
      <c r="PI196" t="n">
        <v>59.11171</v>
      </c>
      <c r="PJ196" t="n">
        <v>59.17788</v>
      </c>
      <c r="PK196" t="n">
        <v>59.25884</v>
      </c>
      <c r="PL196" t="n">
        <v>59.34205</v>
      </c>
      <c r="PM196" t="n">
        <v>59.38966</v>
      </c>
      <c r="PN196" t="n">
        <v>59.41431</v>
      </c>
      <c r="PO196" t="n">
        <v>59.4571</v>
      </c>
      <c r="PP196" t="n">
        <v>59.48693</v>
      </c>
      <c r="PQ196" t="n">
        <v>59.55097</v>
      </c>
      <c r="PR196" t="n">
        <v>59.65979</v>
      </c>
      <c r="PS196" t="n">
        <v>59.77661</v>
      </c>
      <c r="PT196" t="n">
        <v>59.81865</v>
      </c>
      <c r="PU196" t="n">
        <v>59.88054</v>
      </c>
      <c r="PV196" t="n">
        <v>59.92278</v>
      </c>
      <c r="PW196" t="n">
        <v>59.95434</v>
      </c>
      <c r="PX196" t="n">
        <v>60.00545</v>
      </c>
      <c r="PY196" t="n">
        <v>60.03836</v>
      </c>
      <c r="PZ196" t="n">
        <v>60.0679</v>
      </c>
      <c r="QA196" t="n">
        <v>60.13763</v>
      </c>
      <c r="QB196" t="n">
        <v>60.22971</v>
      </c>
      <c r="QC196" t="n">
        <v>60.29344</v>
      </c>
      <c r="QD196" t="n">
        <v>60.3546</v>
      </c>
      <c r="QE196" t="n">
        <v>60.40955</v>
      </c>
      <c r="QF196" t="n">
        <v>60.47509</v>
      </c>
      <c r="QG196" t="n">
        <v>60.56171</v>
      </c>
      <c r="QH196" t="n">
        <v>60.62278</v>
      </c>
      <c r="QI196" t="n">
        <v>60.63956</v>
      </c>
      <c r="QJ196" t="n">
        <v>60.6955</v>
      </c>
      <c r="QK196" t="n">
        <v>60.80107</v>
      </c>
      <c r="QL196" t="n">
        <v>60.86354</v>
      </c>
      <c r="QM196" t="n">
        <v>60.9139</v>
      </c>
      <c r="QN196" t="n">
        <v>60.94252</v>
      </c>
      <c r="QO196" t="n">
        <v>61.01609</v>
      </c>
      <c r="QP196" t="n">
        <v>61.0797</v>
      </c>
      <c r="QQ196" t="n">
        <v>61.13818</v>
      </c>
      <c r="QR196" t="n">
        <v>61.20116</v>
      </c>
      <c r="QS196" t="n">
        <v>61.23862</v>
      </c>
      <c r="QT196" t="n">
        <v>61.27846</v>
      </c>
      <c r="QU196" t="n">
        <v>61.30904</v>
      </c>
      <c r="QV196" t="n">
        <v>61.38825</v>
      </c>
      <c r="QW196" t="n">
        <v>61.47414</v>
      </c>
      <c r="QX196" t="n">
        <v>61.53278</v>
      </c>
      <c r="QY196" t="n">
        <v>61.60987</v>
      </c>
      <c r="QZ196" t="n">
        <v>61.66481</v>
      </c>
      <c r="RA196" t="n">
        <v>61.71554</v>
      </c>
      <c r="RB196" t="n">
        <v>61.7726</v>
      </c>
      <c r="RC196" t="n">
        <v>61.80384</v>
      </c>
      <c r="RD196" t="n">
        <v>61.82922</v>
      </c>
      <c r="RE196" t="n">
        <v>61.90162</v>
      </c>
      <c r="RF196" t="n">
        <v>61.93834</v>
      </c>
      <c r="RG196" t="n">
        <v>61.98045</v>
      </c>
      <c r="RH196" t="n">
        <v>62.01141</v>
      </c>
      <c r="RI196" t="n">
        <v>62.09031</v>
      </c>
      <c r="RJ196" t="n">
        <v>62.16106</v>
      </c>
      <c r="RK196" t="n">
        <v>62.28597</v>
      </c>
      <c r="RL196" t="n">
        <v>62.36691</v>
      </c>
      <c r="RM196" t="n">
        <v>62.39994</v>
      </c>
      <c r="RN196" t="n">
        <v>62.44194</v>
      </c>
      <c r="RO196" t="n">
        <v>62.48074</v>
      </c>
      <c r="RP196" t="n">
        <v>62.49389</v>
      </c>
      <c r="RQ196" t="n">
        <v>62.57007</v>
      </c>
      <c r="RR196" t="n">
        <v>62.65184</v>
      </c>
      <c r="RS196" t="n">
        <v>62.74311</v>
      </c>
      <c r="RT196" t="n">
        <v>62.79867</v>
      </c>
      <c r="RU196" t="n">
        <v>62.846</v>
      </c>
      <c r="RV196" t="n">
        <v>62.91023</v>
      </c>
      <c r="RW196" t="n">
        <v>62.94659</v>
      </c>
      <c r="RX196" t="n">
        <v>62.99276</v>
      </c>
      <c r="RY196" t="n">
        <v>63.05202</v>
      </c>
      <c r="RZ196" t="n">
        <v>63.07109</v>
      </c>
      <c r="SA196" t="n">
        <v>63.11705</v>
      </c>
      <c r="SB196" t="n">
        <v>63.20133</v>
      </c>
      <c r="SC196" t="n">
        <v>63.26366</v>
      </c>
      <c r="SD196" t="n">
        <v>63.28273</v>
      </c>
      <c r="SE196" t="n">
        <v>63.31164</v>
      </c>
      <c r="SF196" t="n">
        <v>63.38021</v>
      </c>
      <c r="SG196" t="n">
        <v>63.45156</v>
      </c>
      <c r="SH196" t="n">
        <v>63.51036</v>
      </c>
      <c r="SI196" t="n">
        <v>63.53562</v>
      </c>
      <c r="SJ196" t="n">
        <v>63.56218</v>
      </c>
      <c r="SK196" t="n">
        <v>63.59186</v>
      </c>
      <c r="SL196" t="n">
        <v>63.59901</v>
      </c>
      <c r="SM196" t="n">
        <v>63.62827</v>
      </c>
      <c r="SN196" t="n">
        <v>63.71167</v>
      </c>
      <c r="SO196" t="n">
        <v>63.76404</v>
      </c>
      <c r="SP196" t="n">
        <v>63.79508</v>
      </c>
      <c r="SQ196" t="n">
        <v>63.83927</v>
      </c>
      <c r="SR196" t="n">
        <v>63.91365</v>
      </c>
      <c r="SS196" t="n">
        <v>63.97388</v>
      </c>
      <c r="ST196" t="n">
        <v>64.02831</v>
      </c>
      <c r="SU196" t="n">
        <v>64.11327</v>
      </c>
      <c r="SV196" t="n">
        <v>64.19396</v>
      </c>
      <c r="SW196" t="n">
        <v>64.27392999999999</v>
      </c>
      <c r="SX196" t="n">
        <v>64.34428</v>
      </c>
      <c r="SY196" t="n">
        <v>64.37289</v>
      </c>
      <c r="SZ196" t="n">
        <v>64.43683</v>
      </c>
      <c r="TA196" t="n">
        <v>64.5016</v>
      </c>
      <c r="TB196" t="n">
        <v>64.52887</v>
      </c>
      <c r="TC196" t="n">
        <v>64.58645</v>
      </c>
      <c r="TD196" t="n">
        <v>64.62741</v>
      </c>
      <c r="TE196" t="n">
        <v>64.68734000000001</v>
      </c>
      <c r="TF196" t="n">
        <v>64.7487</v>
      </c>
      <c r="TG196" t="n">
        <v>64.81341999999999</v>
      </c>
      <c r="TH196" t="n">
        <v>64.85429000000001</v>
      </c>
      <c r="TI196" t="n">
        <v>64.92119</v>
      </c>
      <c r="TJ196" t="n">
        <v>65.05222000000001</v>
      </c>
      <c r="TK196" t="n">
        <v>65.07635000000001</v>
      </c>
      <c r="TL196" t="n">
        <v>65.09617</v>
      </c>
      <c r="TM196" t="n">
        <v>65.12379</v>
      </c>
      <c r="TN196" t="n">
        <v>65.20696</v>
      </c>
      <c r="TO196" t="n">
        <v>65.26411</v>
      </c>
      <c r="TP196" t="n">
        <v>65.31827</v>
      </c>
      <c r="TQ196" t="n">
        <v>65.32684</v>
      </c>
      <c r="TR196" t="n">
        <v>65.39335</v>
      </c>
      <c r="TS196" t="n">
        <v>65.41107</v>
      </c>
      <c r="TT196" t="n">
        <v>65.41108</v>
      </c>
      <c r="TU196" t="n">
        <v>65.43929</v>
      </c>
      <c r="TV196" t="n">
        <v>65.49403</v>
      </c>
      <c r="TW196" t="n">
        <v>65.60697999999999</v>
      </c>
      <c r="TX196" t="n">
        <v>65.69107</v>
      </c>
      <c r="TY196" t="n">
        <v>65.76757000000001</v>
      </c>
      <c r="TZ196" t="n">
        <v>65.84645999999999</v>
      </c>
      <c r="UA196" t="n">
        <v>65.94981</v>
      </c>
      <c r="UB196" t="n">
        <v>66.01555</v>
      </c>
      <c r="UC196" t="n">
        <v>66.06576</v>
      </c>
      <c r="UD196" t="n">
        <v>66.13851</v>
      </c>
      <c r="UE196" t="n">
        <v>66.18328</v>
      </c>
      <c r="UF196" t="n">
        <v>66.34277</v>
      </c>
      <c r="UG196" t="n">
        <v>66.40228</v>
      </c>
      <c r="UH196" t="n">
        <v>66.43476</v>
      </c>
      <c r="UI196" t="n">
        <v>66.49290000000001</v>
      </c>
      <c r="UJ196" t="n">
        <v>66.52647</v>
      </c>
      <c r="UK196" t="n">
        <v>66.57922000000001</v>
      </c>
      <c r="UL196" t="n">
        <v>66.65034</v>
      </c>
      <c r="UM196" t="n">
        <v>66.69034000000001</v>
      </c>
      <c r="UN196" t="n">
        <v>66.70921</v>
      </c>
      <c r="UO196" t="n">
        <v>66.75729</v>
      </c>
      <c r="UP196" t="n">
        <v>66.81657</v>
      </c>
      <c r="UQ196" t="n">
        <v>66.89796</v>
      </c>
      <c r="UR196" t="n">
        <v>66.94217999999999</v>
      </c>
      <c r="US196" t="n">
        <v>67.04906</v>
      </c>
      <c r="UT196" t="n">
        <v>67.07639</v>
      </c>
      <c r="UU196" t="n">
        <v>67.14493</v>
      </c>
      <c r="UV196" t="n">
        <v>67.19489</v>
      </c>
      <c r="UW196" t="n">
        <v>67.25452</v>
      </c>
      <c r="UX196" t="n">
        <v>67.35536</v>
      </c>
      <c r="UY196" t="n">
        <v>67.45863</v>
      </c>
      <c r="UZ196" t="n">
        <v>67.57250999999999</v>
      </c>
      <c r="VA196" t="n">
        <v>67.6345</v>
      </c>
      <c r="VB196" t="n">
        <v>67.66773999999999</v>
      </c>
      <c r="VC196" t="n">
        <v>67.72752</v>
      </c>
      <c r="VD196" t="n">
        <v>67.80098</v>
      </c>
      <c r="VE196" t="n">
        <v>67.85961</v>
      </c>
      <c r="VF196" t="n">
        <v>67.86938000000001</v>
      </c>
      <c r="VG196" t="n">
        <v>67.90376999999999</v>
      </c>
      <c r="VH196" t="n">
        <v>67.96559999999999</v>
      </c>
      <c r="VI196" t="n">
        <v>68.15625</v>
      </c>
      <c r="VJ196" t="n">
        <v>68.20432</v>
      </c>
      <c r="VK196" t="n">
        <v>68.23779</v>
      </c>
      <c r="VL196" t="n">
        <v>68.28301</v>
      </c>
      <c r="VM196" t="n">
        <v>68.32153</v>
      </c>
      <c r="VN196" t="n">
        <v>68.4516</v>
      </c>
      <c r="VO196" t="n">
        <v>68.49638</v>
      </c>
      <c r="VP196" t="n">
        <v>68.56605999999999</v>
      </c>
      <c r="VQ196" t="n">
        <v>68.67223</v>
      </c>
      <c r="VR196" t="n">
        <v>68.74147000000001</v>
      </c>
      <c r="VS196" t="n">
        <v>68.83156</v>
      </c>
      <c r="VT196" t="n">
        <v>68.87269000000001</v>
      </c>
      <c r="VU196" t="n">
        <v>68.9477</v>
      </c>
      <c r="VV196" t="n">
        <v>68.9879</v>
      </c>
      <c r="VW196" t="n">
        <v>69.10201000000001</v>
      </c>
      <c r="VX196" t="n">
        <v>69.19928</v>
      </c>
      <c r="VY196" t="n">
        <v>69.32249</v>
      </c>
      <c r="VZ196" t="n">
        <v>69.43913000000001</v>
      </c>
      <c r="WA196" t="n">
        <v>69.51631999999999</v>
      </c>
      <c r="WB196" t="n">
        <v>69.58166</v>
      </c>
      <c r="WC196" t="n">
        <v>69.66759999999999</v>
      </c>
      <c r="WD196" t="n">
        <v>69.78201</v>
      </c>
      <c r="WE196" t="n">
        <v>69.89883</v>
      </c>
      <c r="WF196" t="n">
        <v>69.95999</v>
      </c>
      <c r="WG196" t="n">
        <v>70.00515</v>
      </c>
      <c r="WH196" t="n">
        <v>70.09071</v>
      </c>
      <c r="WI196" t="n">
        <v>70.16732</v>
      </c>
      <c r="WJ196" t="n">
        <v>70.24735</v>
      </c>
      <c r="WK196" t="n">
        <v>70.2574</v>
      </c>
      <c r="WL196" t="n">
        <v>70.28992</v>
      </c>
      <c r="WM196" t="n">
        <v>70.40752000000001</v>
      </c>
      <c r="WN196" t="n">
        <v>70.49048999999999</v>
      </c>
      <c r="WO196" t="n">
        <v>70.53604</v>
      </c>
      <c r="WP196" t="n">
        <v>70.61432000000001</v>
      </c>
      <c r="WQ196" t="n">
        <v>70.66512</v>
      </c>
      <c r="WR196" t="n">
        <v>70.70014</v>
      </c>
      <c r="WS196" t="n">
        <v>70.77772</v>
      </c>
      <c r="WT196" t="n">
        <v>70.81406</v>
      </c>
      <c r="WU196" t="n">
        <v>70.87045000000001</v>
      </c>
      <c r="WV196" t="n">
        <v>70.99227</v>
      </c>
      <c r="WW196" t="n">
        <v>71.08841</v>
      </c>
      <c r="WX196" t="n">
        <v>71.13223000000001</v>
      </c>
      <c r="WY196" t="n">
        <v>71.15781</v>
      </c>
      <c r="WZ196" t="n">
        <v>71.29071999999999</v>
      </c>
      <c r="XA196" t="n">
        <v>71.39556</v>
      </c>
      <c r="XB196" t="n">
        <v>71.48099999999999</v>
      </c>
      <c r="XC196" t="n">
        <v>71.54179000000001</v>
      </c>
      <c r="XD196" t="n">
        <v>71.59941000000001</v>
      </c>
      <c r="XE196" t="n">
        <v>71.63367</v>
      </c>
      <c r="XF196" t="n">
        <v>71.71284</v>
      </c>
      <c r="XG196" t="n">
        <v>71.78736000000001</v>
      </c>
      <c r="XH196" t="n">
        <v>71.87118</v>
      </c>
      <c r="XI196" t="n">
        <v>71.94222000000001</v>
      </c>
      <c r="XJ196" t="n">
        <v>72.00324999999999</v>
      </c>
      <c r="XK196" t="n">
        <v>72.12499</v>
      </c>
      <c r="XL196" t="n">
        <v>72.21756999999999</v>
      </c>
      <c r="XM196" t="n">
        <v>72.286</v>
      </c>
      <c r="XN196" t="n">
        <v>72.37777</v>
      </c>
      <c r="XO196" t="n">
        <v>72.46568000000001</v>
      </c>
      <c r="XP196" t="n">
        <v>72.55816</v>
      </c>
      <c r="XQ196" t="n">
        <v>72.6052</v>
      </c>
      <c r="XR196" t="n">
        <v>72.67641</v>
      </c>
      <c r="XS196" t="n">
        <v>72.70971</v>
      </c>
      <c r="XT196" t="n">
        <v>72.71731</v>
      </c>
      <c r="XU196" t="n">
        <v>72.79437</v>
      </c>
      <c r="XV196" t="n">
        <v>72.91785</v>
      </c>
      <c r="XW196" t="n">
        <v>72.98192</v>
      </c>
      <c r="XX196" t="n">
        <v>73.01612</v>
      </c>
      <c r="XY196" t="n">
        <v>73.16119999999999</v>
      </c>
      <c r="XZ196" t="n">
        <v>73.20596</v>
      </c>
      <c r="YA196" t="n">
        <v>73.27627</v>
      </c>
      <c r="YB196" t="n">
        <v>73.37058</v>
      </c>
      <c r="YC196" t="n">
        <v>73.46159</v>
      </c>
      <c r="YD196" t="n">
        <v>73.58723000000001</v>
      </c>
      <c r="YE196" t="n">
        <v>73.65976999999999</v>
      </c>
      <c r="YF196" t="n">
        <v>73.77291</v>
      </c>
      <c r="YG196" t="n">
        <v>73.85715</v>
      </c>
      <c r="YH196" t="n">
        <v>73.90034</v>
      </c>
      <c r="YI196" t="n">
        <v>73.95643</v>
      </c>
      <c r="YJ196" t="n">
        <v>74.03442</v>
      </c>
      <c r="YK196" t="n">
        <v>74.09779</v>
      </c>
      <c r="YL196" t="n">
        <v>74.1126</v>
      </c>
      <c r="YM196" t="n">
        <v>74.18201000000001</v>
      </c>
      <c r="YN196" t="n">
        <v>74.24701</v>
      </c>
      <c r="YO196" t="n">
        <v>74.30799</v>
      </c>
      <c r="YP196" t="n">
        <v>74.32902</v>
      </c>
      <c r="YQ196" t="n">
        <v>74.40752999999999</v>
      </c>
      <c r="YR196" t="n">
        <v>74.52187000000001</v>
      </c>
      <c r="YS196" t="n">
        <v>74.60104</v>
      </c>
      <c r="YT196" t="n">
        <v>74.67532</v>
      </c>
      <c r="YU196" t="n">
        <v>74.7756</v>
      </c>
      <c r="YV196" t="n">
        <v>74.90804</v>
      </c>
      <c r="YW196" t="n">
        <v>75.00669000000001</v>
      </c>
      <c r="YX196" t="n">
        <v>75.07503</v>
      </c>
      <c r="YY196" t="n">
        <v>75.16845000000001</v>
      </c>
      <c r="YZ196" t="n">
        <v>75.28444</v>
      </c>
      <c r="ZA196" t="n">
        <v>75.3724</v>
      </c>
      <c r="ZB196" t="n">
        <v>75.4875</v>
      </c>
      <c r="ZC196" t="n">
        <v>75.52754</v>
      </c>
      <c r="ZD196" t="n">
        <v>75.59851999999999</v>
      </c>
      <c r="ZE196" t="n">
        <v>75.66965</v>
      </c>
      <c r="ZF196" t="n">
        <v>75.74329</v>
      </c>
      <c r="ZG196" t="n">
        <v>75.89772000000001</v>
      </c>
      <c r="ZH196" t="n">
        <v>76.06689</v>
      </c>
      <c r="ZI196" t="n">
        <v>76.10079</v>
      </c>
      <c r="ZJ196" t="n">
        <v>76.21066</v>
      </c>
      <c r="ZK196" t="n">
        <v>76.23014000000001</v>
      </c>
      <c r="ZL196" t="n">
        <v>76.29689</v>
      </c>
      <c r="ZM196" t="n">
        <v>76.37260000000001</v>
      </c>
      <c r="ZN196" t="n">
        <v>76.45822</v>
      </c>
      <c r="ZO196" t="n">
        <v>76.49460000000001</v>
      </c>
      <c r="ZP196" t="n">
        <v>76.53129</v>
      </c>
      <c r="ZQ196" t="n">
        <v>76.60769999999999</v>
      </c>
      <c r="ZR196" t="n">
        <v>76.70498000000001</v>
      </c>
      <c r="ZS196" t="n">
        <v>76.77327</v>
      </c>
      <c r="ZT196" t="n">
        <v>76.86091999999999</v>
      </c>
      <c r="ZU196" t="n">
        <v>76.92792</v>
      </c>
      <c r="ZV196" t="n">
        <v>77.07101</v>
      </c>
      <c r="ZW196" t="n">
        <v>77.29909000000001</v>
      </c>
      <c r="ZX196" t="n">
        <v>77.36502</v>
      </c>
      <c r="ZY196" t="n">
        <v>77.44974000000001</v>
      </c>
      <c r="ZZ196" t="n">
        <v>77.52684000000001</v>
      </c>
      <c r="AAA196" t="n">
        <v>77.59936999999999</v>
      </c>
      <c r="AAB196" t="n">
        <v>77.67444999999999</v>
      </c>
      <c r="AAC196" t="n">
        <v>77.74992</v>
      </c>
      <c r="AAD196" t="n">
        <v>77.79873000000001</v>
      </c>
      <c r="AAE196" t="n">
        <v>77.84232</v>
      </c>
      <c r="AAF196" t="n">
        <v>77.93534</v>
      </c>
      <c r="AAG196" t="n">
        <v>78.12585</v>
      </c>
      <c r="AAH196" t="n">
        <v>78.20174</v>
      </c>
      <c r="AAI196" t="n">
        <v>78.31309</v>
      </c>
      <c r="AAJ196" t="n">
        <v>78.39566000000001</v>
      </c>
      <c r="AAK196" t="n">
        <v>78.49753</v>
      </c>
      <c r="AAL196" t="n">
        <v>78.56207000000001</v>
      </c>
      <c r="AAM196" t="n">
        <v>78.61555</v>
      </c>
      <c r="AAN196" t="n">
        <v>78.65187</v>
      </c>
      <c r="AAO196" t="n">
        <v>78.76185</v>
      </c>
      <c r="AAP196" t="n">
        <v>78.94927</v>
      </c>
      <c r="AAQ196" t="n">
        <v>79.18604999999999</v>
      </c>
      <c r="AAR196" t="n">
        <v>79.31417</v>
      </c>
      <c r="AAS196" t="n">
        <v>79.40864999999999</v>
      </c>
      <c r="AAT196" t="n">
        <v>79.54616</v>
      </c>
      <c r="AAU196" t="n">
        <v>79.59956</v>
      </c>
      <c r="AAV196" t="n">
        <v>79.65169</v>
      </c>
      <c r="AAW196" t="n">
        <v>79.68994000000001</v>
      </c>
      <c r="AAX196" t="n">
        <v>79.74572999999999</v>
      </c>
      <c r="AAY196" t="n">
        <v>79.81086999999999</v>
      </c>
      <c r="AAZ196" t="n">
        <v>79.91166</v>
      </c>
      <c r="ABA196" t="n">
        <v>79.99769000000001</v>
      </c>
      <c r="ABB196" t="n">
        <v>80.11507</v>
      </c>
      <c r="ABC196" t="n">
        <v>80.18056</v>
      </c>
      <c r="ABD196" t="n">
        <v>80.32728</v>
      </c>
      <c r="ABE196" t="n">
        <v>80.42528</v>
      </c>
      <c r="ABF196" t="n">
        <v>80.52213999999999</v>
      </c>
      <c r="ABG196" t="n">
        <v>80.64052</v>
      </c>
      <c r="ABH196" t="n">
        <v>80.87213</v>
      </c>
      <c r="ABI196" t="n">
        <v>81.01257</v>
      </c>
      <c r="ABJ196" t="n">
        <v>81.26349999999999</v>
      </c>
      <c r="ABK196" t="n">
        <v>81.40038</v>
      </c>
      <c r="ABL196" t="n">
        <v>81.56003</v>
      </c>
      <c r="ABM196" t="n">
        <v>81.62730000000001</v>
      </c>
      <c r="ABN196" t="n">
        <v>81.6915</v>
      </c>
      <c r="ABO196" t="n">
        <v>81.75669000000001</v>
      </c>
      <c r="ABP196" t="n">
        <v>81.83323</v>
      </c>
      <c r="ABQ196" t="n">
        <v>81.8903</v>
      </c>
      <c r="ABR196" t="n">
        <v>81.96505000000001</v>
      </c>
      <c r="ABS196" t="n">
        <v>82.0831</v>
      </c>
      <c r="ABT196" t="n">
        <v>82.2273</v>
      </c>
      <c r="ABU196" t="n">
        <v>82.34331</v>
      </c>
      <c r="ABV196" t="n">
        <v>82.4187</v>
      </c>
      <c r="ABW196" t="n">
        <v>82.62244</v>
      </c>
      <c r="ABX196" t="n">
        <v>82.73049</v>
      </c>
      <c r="ABY196" t="n">
        <v>82.79678</v>
      </c>
      <c r="ABZ196" t="n">
        <v>82.83241</v>
      </c>
      <c r="ACA196" t="n">
        <v>82.88543</v>
      </c>
      <c r="ACB196" t="n">
        <v>83.06377000000001</v>
      </c>
      <c r="ACC196" t="n">
        <v>83.24911</v>
      </c>
      <c r="ACD196" t="n">
        <v>83.47248999999999</v>
      </c>
      <c r="ACE196" t="n">
        <v>83.64259</v>
      </c>
      <c r="ACF196" t="n">
        <v>83.77888</v>
      </c>
      <c r="ACG196" t="n">
        <v>83.84958</v>
      </c>
      <c r="ACH196" t="n">
        <v>84.06318</v>
      </c>
      <c r="ACI196" t="n">
        <v>84.25532</v>
      </c>
      <c r="ACJ196" t="n">
        <v>84.37045000000001</v>
      </c>
      <c r="ACK196" t="n">
        <v>84.44981</v>
      </c>
      <c r="ACL196" t="n">
        <v>84.57810000000001</v>
      </c>
      <c r="ACM196" t="n">
        <v>84.65527</v>
      </c>
      <c r="ACN196" t="n">
        <v>84.77332</v>
      </c>
      <c r="ACO196" t="n">
        <v>84.94832</v>
      </c>
      <c r="ACP196" t="n">
        <v>85.05888</v>
      </c>
      <c r="ACQ196" t="n">
        <v>85.15343</v>
      </c>
      <c r="ACR196" t="n">
        <v>85.28673999999999</v>
      </c>
      <c r="ACS196" t="n">
        <v>85.36763000000001</v>
      </c>
      <c r="ACT196" t="n">
        <v>85.45903</v>
      </c>
      <c r="ACU196" t="n">
        <v>85.55128000000001</v>
      </c>
      <c r="ACV196" t="n">
        <v>85.69691</v>
      </c>
      <c r="ACW196" t="n">
        <v>85.78825000000001</v>
      </c>
      <c r="ACX196" t="n">
        <v>86.01027999999999</v>
      </c>
      <c r="ACY196" t="n">
        <v>86.14397</v>
      </c>
      <c r="ACZ196" t="n">
        <v>86.20766</v>
      </c>
      <c r="ADA196" t="n">
        <v>86.30941</v>
      </c>
      <c r="ADB196" t="n">
        <v>86.47539999999999</v>
      </c>
      <c r="ADC196" t="n">
        <v>86.52710999999999</v>
      </c>
      <c r="ADD196" t="n">
        <v>86.65046</v>
      </c>
      <c r="ADE196" t="n">
        <v>86.84043</v>
      </c>
      <c r="ADF196" t="n">
        <v>87.05556</v>
      </c>
      <c r="ADG196" t="n">
        <v>87.12405</v>
      </c>
      <c r="ADH196" t="n">
        <v>87.2726</v>
      </c>
      <c r="ADI196" t="n">
        <v>87.52386</v>
      </c>
      <c r="ADJ196" t="n">
        <v>87.66297</v>
      </c>
      <c r="ADK196" t="n">
        <v>87.86658</v>
      </c>
      <c r="ADL196" t="n">
        <v>87.96478999999999</v>
      </c>
      <c r="ADM196" t="n">
        <v>88.10681</v>
      </c>
      <c r="ADN196" t="n">
        <v>88.23658</v>
      </c>
      <c r="ADO196" t="n">
        <v>88.33525</v>
      </c>
      <c r="ADP196" t="n">
        <v>88.53434</v>
      </c>
      <c r="ADQ196" t="n">
        <v>88.74102999999999</v>
      </c>
      <c r="ADR196" t="n">
        <v>88.89604</v>
      </c>
      <c r="ADS196" t="n">
        <v>89.06406</v>
      </c>
      <c r="ADT196" t="n">
        <v>89.27612000000001</v>
      </c>
      <c r="ADU196" t="n">
        <v>89.38804</v>
      </c>
      <c r="ADV196" t="n">
        <v>89.47905</v>
      </c>
      <c r="ADW196" t="n">
        <v>89.60472</v>
      </c>
      <c r="ADX196" t="n">
        <v>89.75512000000001</v>
      </c>
      <c r="ADY196" t="n">
        <v>89.82577999999999</v>
      </c>
      <c r="ADZ196" t="n">
        <v>90.00896</v>
      </c>
      <c r="AEA196" t="n">
        <v>90.15478</v>
      </c>
      <c r="AEB196" t="n">
        <v>90.33252</v>
      </c>
      <c r="AEC196" t="n">
        <v>90.59614999999999</v>
      </c>
      <c r="AED196" t="n">
        <v>91.01351</v>
      </c>
      <c r="AEE196" t="n">
        <v>91.13873</v>
      </c>
      <c r="AEF196" t="n">
        <v>91.26552</v>
      </c>
      <c r="AEG196" t="n">
        <v>91.51743999999999</v>
      </c>
      <c r="AEH196" t="n">
        <v>91.72893999999999</v>
      </c>
      <c r="AEI196" t="n">
        <v>91.90766000000001</v>
      </c>
      <c r="AEJ196" t="n">
        <v>92.01363000000001</v>
      </c>
      <c r="AEK196" t="n">
        <v>92.2206</v>
      </c>
      <c r="AEL196" t="n">
        <v>92.4551</v>
      </c>
      <c r="AEM196" t="n">
        <v>92.73981000000001</v>
      </c>
      <c r="AEN196" t="n">
        <v>92.81374</v>
      </c>
      <c r="AEO196" t="n">
        <v>92.97289000000001</v>
      </c>
      <c r="AEP196" t="n">
        <v>93.11190000000001</v>
      </c>
      <c r="AEQ196" t="n">
        <v>93.29675</v>
      </c>
      <c r="AER196" t="n">
        <v>93.47238</v>
      </c>
      <c r="AES196" t="n">
        <v>93.64906000000001</v>
      </c>
      <c r="AET196" t="n">
        <v>93.75136000000001</v>
      </c>
      <c r="AEU196" t="n">
        <v>93.83065999999999</v>
      </c>
      <c r="AEV196" t="n">
        <v>94.17716</v>
      </c>
      <c r="AEW196" t="n">
        <v>94.33547</v>
      </c>
      <c r="AEX196" t="n">
        <v>94.42364000000001</v>
      </c>
      <c r="AEY196" t="n">
        <v>94.53946999999999</v>
      </c>
      <c r="AEZ196" t="n">
        <v>94.78973000000001</v>
      </c>
      <c r="AFA196" t="n">
        <v>95.02891</v>
      </c>
      <c r="AFB196" t="n">
        <v>95.17246</v>
      </c>
      <c r="AFC196" t="n">
        <v>95.19423</v>
      </c>
      <c r="AFD196" t="n">
        <v>95.22695</v>
      </c>
      <c r="AFE196" t="n">
        <v>95.40987</v>
      </c>
      <c r="AFF196" t="n">
        <v>95.63929</v>
      </c>
      <c r="AFG196" t="n">
        <v>95.83846</v>
      </c>
      <c r="AFH196" t="n">
        <v>95.99278</v>
      </c>
      <c r="AFI196" t="n">
        <v>96.04472</v>
      </c>
      <c r="AFJ196" t="n">
        <v>96.14937</v>
      </c>
      <c r="AFK196" t="n">
        <v>96.34582</v>
      </c>
      <c r="AFL196" t="n">
        <v>96.47213000000001</v>
      </c>
      <c r="AFM196" t="n">
        <v>96.63128</v>
      </c>
      <c r="AFN196" t="n">
        <v>96.80356</v>
      </c>
      <c r="AFO196" t="n">
        <v>96.99563000000001</v>
      </c>
      <c r="AFP196" t="n">
        <v>97.15939</v>
      </c>
      <c r="AFQ196" t="n">
        <v>97.3925</v>
      </c>
      <c r="AFR196" t="n">
        <v>97.70856000000001</v>
      </c>
      <c r="AFS196" t="n">
        <v>97.90289</v>
      </c>
      <c r="AFT196" t="n">
        <v>98.08403</v>
      </c>
      <c r="AFU196" t="n">
        <v>98.39162</v>
      </c>
      <c r="AFV196" t="n">
        <v>98.67117</v>
      </c>
      <c r="AFW196" t="n">
        <v>98.89230000000001</v>
      </c>
      <c r="AFX196" t="n">
        <v>99.14233</v>
      </c>
      <c r="AFY196" t="n">
        <v>99.30857</v>
      </c>
      <c r="AFZ196" t="n">
        <v>99.52558000000001</v>
      </c>
      <c r="AGA196" t="n">
        <v>99.97568</v>
      </c>
      <c r="AGB196" t="n">
        <v>100.2636</v>
      </c>
      <c r="AGC196" t="n">
        <v>100.46173</v>
      </c>
      <c r="AGD196" t="n">
        <v>100.65285</v>
      </c>
      <c r="AGE196" t="n">
        <v>100.83221</v>
      </c>
      <c r="AGF196" t="n">
        <v>101.03639</v>
      </c>
      <c r="AGG196" t="n">
        <v>101.32327</v>
      </c>
      <c r="AGH196" t="n">
        <v>101.56496</v>
      </c>
      <c r="AGI196" t="n">
        <v>102.04343</v>
      </c>
      <c r="AGJ196" t="n">
        <v>102.44267</v>
      </c>
      <c r="AGK196" t="n">
        <v>102.71339</v>
      </c>
      <c r="AGL196" t="n">
        <v>102.99362</v>
      </c>
      <c r="AGM196" t="n">
        <v>103.24938</v>
      </c>
      <c r="AGN196" t="n">
        <v>103.5206</v>
      </c>
      <c r="AGO196" t="n">
        <v>103.61954</v>
      </c>
      <c r="AGP196" t="n">
        <v>103.94325</v>
      </c>
      <c r="AGQ196" t="n">
        <v>104.15672</v>
      </c>
      <c r="AGR196" t="n">
        <v>104.33371</v>
      </c>
      <c r="AGS196" t="n">
        <v>104.64272</v>
      </c>
      <c r="AGT196" t="n">
        <v>104.72596</v>
      </c>
      <c r="AGU196" t="n">
        <v>104.95882</v>
      </c>
      <c r="AGV196" t="n">
        <v>105.31323</v>
      </c>
      <c r="AGW196" t="n">
        <v>105.58451</v>
      </c>
      <c r="AGX196" t="n">
        <v>105.8457</v>
      </c>
      <c r="AGY196" t="n">
        <v>106.16802</v>
      </c>
      <c r="AGZ196" t="n">
        <v>106.47016</v>
      </c>
      <c r="AHA196" t="n">
        <v>106.75816</v>
      </c>
      <c r="AHB196" t="n">
        <v>106.86829</v>
      </c>
      <c r="AHC196" t="n">
        <v>107.21602</v>
      </c>
      <c r="AHD196" t="n">
        <v>107.4173</v>
      </c>
      <c r="AHE196" t="n">
        <v>107.52396</v>
      </c>
      <c r="AHF196" t="n">
        <v>107.84509</v>
      </c>
      <c r="AHG196" t="n">
        <v>108.14718</v>
      </c>
      <c r="AHH196" t="n">
        <v>108.51221</v>
      </c>
      <c r="AHI196" t="n">
        <v>108.75176</v>
      </c>
      <c r="AHJ196" t="n">
        <v>108.98019</v>
      </c>
      <c r="AHK196" t="n">
        <v>109.35157</v>
      </c>
      <c r="AHL196" t="n">
        <v>109.62872</v>
      </c>
      <c r="AHM196" t="n">
        <v>109.94363</v>
      </c>
      <c r="AHN196" t="n">
        <v>110.24689</v>
      </c>
      <c r="AHO196" t="n">
        <v>110.58274</v>
      </c>
      <c r="AHP196" t="n">
        <v>111.02681</v>
      </c>
      <c r="AHQ196" t="n">
        <v>111.28689</v>
      </c>
      <c r="AHR196" t="n">
        <v>111.69828</v>
      </c>
      <c r="AHS196" t="n">
        <v>111.88419</v>
      </c>
      <c r="AHT196" t="n">
        <v>112.37657</v>
      </c>
      <c r="AHU196" t="n">
        <v>112.62855</v>
      </c>
      <c r="AHV196" t="n">
        <v>112.93667</v>
      </c>
      <c r="AHW196" t="n">
        <v>113.37342</v>
      </c>
      <c r="AHX196" t="n">
        <v>113.70242</v>
      </c>
      <c r="AHY196" t="n">
        <v>114.10375</v>
      </c>
      <c r="AHZ196" t="n">
        <v>114.46745</v>
      </c>
      <c r="AIA196" t="n">
        <v>114.74292</v>
      </c>
      <c r="AIB196" t="n">
        <v>115.05277</v>
      </c>
      <c r="AIC196" t="n">
        <v>115.5247</v>
      </c>
      <c r="AID196" t="n">
        <v>115.85818</v>
      </c>
      <c r="AIE196" t="n">
        <v>116.18898</v>
      </c>
      <c r="AIF196" t="n">
        <v>116.34106</v>
      </c>
      <c r="AIG196" t="n">
        <v>116.40721</v>
      </c>
      <c r="AIH196" t="n">
        <v>116.70832</v>
      </c>
      <c r="AII196" t="n">
        <v>117.19322</v>
      </c>
      <c r="AIJ196" t="n">
        <v>117.40435</v>
      </c>
      <c r="AIK196" t="n">
        <v>117.78855</v>
      </c>
      <c r="AIL196" t="n">
        <v>118.07378</v>
      </c>
      <c r="AIM196" t="n">
        <v>118.40091</v>
      </c>
      <c r="AIN196" t="n">
        <v>118.88909</v>
      </c>
      <c r="AIO196" t="n">
        <v>119.20886</v>
      </c>
      <c r="AIP196" t="n">
        <v>119.56375</v>
      </c>
      <c r="AIQ196" t="n">
        <v>119.9901</v>
      </c>
      <c r="AIR196" t="n">
        <v>120.49993</v>
      </c>
      <c r="AIS196" t="n">
        <v>120.97471</v>
      </c>
      <c r="AIT196" t="n">
        <v>121.14088</v>
      </c>
      <c r="AIU196" t="n">
        <v>121.28517</v>
      </c>
      <c r="AIV196" t="n">
        <v>121.58546</v>
      </c>
      <c r="AIW196" t="n">
        <v>122.05243</v>
      </c>
      <c r="AIX196" t="n">
        <v>122.39005</v>
      </c>
      <c r="AIY196" t="n">
        <v>123.12764</v>
      </c>
      <c r="AIZ196" t="n">
        <v>123.66201</v>
      </c>
      <c r="AJA196" t="n">
        <v>124.11103</v>
      </c>
      <c r="AJB196" t="n">
        <v>124.65179</v>
      </c>
      <c r="AJC196" t="n">
        <v>125.33358</v>
      </c>
      <c r="AJD196" t="n">
        <v>125.77761</v>
      </c>
      <c r="AJE196" t="n">
        <v>126.16174</v>
      </c>
      <c r="AJF196" t="n">
        <v>126.5619</v>
      </c>
      <c r="AJG196" t="n">
        <v>127.05367</v>
      </c>
      <c r="AJH196" t="n">
        <v>127.57076</v>
      </c>
      <c r="AJI196" t="n">
        <v>127.89172</v>
      </c>
      <c r="AJJ196" t="n">
        <v>128.10825</v>
      </c>
      <c r="AJK196" t="n">
        <v>128.47166</v>
      </c>
      <c r="AJL196" t="n">
        <v>128.92351</v>
      </c>
      <c r="AJM196" t="n">
        <v>129.31229</v>
      </c>
      <c r="AJN196" t="n">
        <v>129.74561</v>
      </c>
      <c r="AJO196" t="n">
        <v>130.03961</v>
      </c>
      <c r="AJP196" t="n">
        <v>130.54247</v>
      </c>
      <c r="AJQ196" t="n">
        <v>131.32823</v>
      </c>
      <c r="AJR196" t="n">
        <v>131.80916</v>
      </c>
      <c r="AJS196" t="n">
        <v>132.58086</v>
      </c>
      <c r="AJT196" t="n">
        <v>133.98686</v>
      </c>
      <c r="AJU196" t="n">
        <v>135.03304</v>
      </c>
      <c r="AJV196" t="n">
        <v>135.93373</v>
      </c>
      <c r="AJW196" t="n">
        <v>136.63528</v>
      </c>
      <c r="AJX196" t="n">
        <v>137.4976</v>
      </c>
      <c r="AJY196" t="n">
        <v>138.0016</v>
      </c>
      <c r="AJZ196" t="n">
        <v>138.63214</v>
      </c>
      <c r="AKA196" t="n">
        <v>139.29431</v>
      </c>
      <c r="AKB196" t="n">
        <v>139.80925</v>
      </c>
      <c r="AKC196" t="n">
        <v>140.59244</v>
      </c>
      <c r="AKD196" t="n">
        <v>141.49968</v>
      </c>
      <c r="AKE196" t="n">
        <v>142.4306</v>
      </c>
      <c r="AKF196" t="n">
        <v>143.46237</v>
      </c>
      <c r="AKG196" t="n">
        <v>144.03276</v>
      </c>
      <c r="AKH196" t="n">
        <v>144.89423</v>
      </c>
      <c r="AKI196" t="n">
        <v>145.59888</v>
      </c>
      <c r="AKJ196" t="n">
        <v>146.71988</v>
      </c>
      <c r="AKK196" t="n">
        <v>147.73976</v>
      </c>
      <c r="AKL196" t="n">
        <v>148.45908</v>
      </c>
      <c r="AKM196" t="n">
        <v>149.52057</v>
      </c>
      <c r="AKN196" t="n">
        <v>151.14326</v>
      </c>
      <c r="AKO196" t="n">
        <v>153.74237</v>
      </c>
      <c r="AKP196" t="n">
        <v>155.52814</v>
      </c>
      <c r="AKQ196" t="n">
        <v>156.85399</v>
      </c>
      <c r="AKR196" t="n">
        <v>158.15585</v>
      </c>
      <c r="AKS196" t="n">
        <v>160.7562</v>
      </c>
      <c r="AKT196" t="n">
        <v>164.30069</v>
      </c>
      <c r="AKU196" t="n">
        <v>165.95866</v>
      </c>
      <c r="AKV196" t="n">
        <v>166.46877</v>
      </c>
      <c r="AKW196" t="n">
        <v>168.53911</v>
      </c>
      <c r="AKX196" t="n">
        <v>171.73238</v>
      </c>
      <c r="AKY196" t="n">
        <v>174.85408</v>
      </c>
      <c r="AKZ196" t="n">
        <v>176.86427</v>
      </c>
      <c r="ALA196" t="n">
        <v>179.34715</v>
      </c>
      <c r="ALB196" t="n">
        <v>182.1144</v>
      </c>
      <c r="ALC196" t="n">
        <v>185.73216</v>
      </c>
      <c r="ALD196" t="n">
        <v>189.53961</v>
      </c>
      <c r="ALE196" t="n">
        <v>192.87404</v>
      </c>
      <c r="ALF196" t="n">
        <v>196.64995</v>
      </c>
      <c r="ALG196" t="n">
        <v>204.0607</v>
      </c>
      <c r="ALH196" t="n">
        <v>213.44119</v>
      </c>
      <c r="ALI196" t="n">
        <v>232.24728</v>
      </c>
      <c r="ALJ196" t="n">
        <v>244.17955</v>
      </c>
      <c r="ALK196" t="n">
        <v>256.75348</v>
      </c>
      <c r="ALL196" t="n">
        <v>285.5723</v>
      </c>
      <c r="ALM196" t="n">
        <v>348.40244</v>
      </c>
      <c r="ALN196" t="n">
        <v>467.93283</v>
      </c>
      <c r="ALO196" t="n">
        <v>1012.77264</v>
      </c>
    </row>
    <row r="197">
      <c r="A197" t="inlineStr">
        <is>
          <t>France</t>
        </is>
      </c>
      <c r="B197" t="inlineStr">
        <is>
          <t>FRA</t>
        </is>
      </c>
      <c r="C197" s="13">
        <f>AVERAGE(SI197,SJ197)</f>
        <v/>
      </c>
      <c r="D197" t="n">
        <v>2.01362</v>
      </c>
      <c r="E197" t="n">
        <v>5.24852</v>
      </c>
      <c r="F197" t="n">
        <v>7.44302</v>
      </c>
      <c r="G197" t="n">
        <v>8.87002</v>
      </c>
      <c r="H197" t="n">
        <v>9.9437</v>
      </c>
      <c r="I197" t="n">
        <v>10.50465</v>
      </c>
      <c r="J197" t="n">
        <v>11.18676</v>
      </c>
      <c r="K197" t="n">
        <v>12.10068</v>
      </c>
      <c r="L197" t="n">
        <v>12.56452</v>
      </c>
      <c r="M197" t="n">
        <v>12.93282</v>
      </c>
      <c r="N197" t="n">
        <v>13.31833</v>
      </c>
      <c r="O197" t="n">
        <v>13.93361</v>
      </c>
      <c r="P197" t="n">
        <v>14.50611</v>
      </c>
      <c r="Q197" t="n">
        <v>14.95</v>
      </c>
      <c r="R197" t="n">
        <v>15.20951</v>
      </c>
      <c r="S197" t="n">
        <v>15.51462</v>
      </c>
      <c r="T197" t="n">
        <v>15.85725</v>
      </c>
      <c r="U197" t="n">
        <v>16.1537</v>
      </c>
      <c r="V197" t="n">
        <v>16.29868</v>
      </c>
      <c r="W197" t="n">
        <v>16.51732</v>
      </c>
      <c r="X197" t="n">
        <v>16.71011</v>
      </c>
      <c r="Y197" t="n">
        <v>16.86277</v>
      </c>
      <c r="Z197" t="n">
        <v>17.02073</v>
      </c>
      <c r="AA197" t="n">
        <v>17.18502</v>
      </c>
      <c r="AB197" t="n">
        <v>17.33037</v>
      </c>
      <c r="AC197" t="n">
        <v>17.37949</v>
      </c>
      <c r="AD197" t="n">
        <v>17.59903</v>
      </c>
      <c r="AE197" t="n">
        <v>17.68949</v>
      </c>
      <c r="AF197" t="n">
        <v>17.82148</v>
      </c>
      <c r="AG197" t="n">
        <v>18.01065</v>
      </c>
      <c r="AH197" t="n">
        <v>18.2854</v>
      </c>
      <c r="AI197" t="n">
        <v>18.47673</v>
      </c>
      <c r="AJ197" t="n">
        <v>18.63498</v>
      </c>
      <c r="AK197" t="n">
        <v>18.8535</v>
      </c>
      <c r="AL197" t="n">
        <v>19.00765</v>
      </c>
      <c r="AM197" t="n">
        <v>19.13724</v>
      </c>
      <c r="AN197" t="n">
        <v>19.33919</v>
      </c>
      <c r="AO197" t="n">
        <v>19.56299</v>
      </c>
      <c r="AP197" t="n">
        <v>19.73684</v>
      </c>
      <c r="AQ197" t="n">
        <v>19.8575</v>
      </c>
      <c r="AR197" t="n">
        <v>19.96881</v>
      </c>
      <c r="AS197" t="n">
        <v>20.07029</v>
      </c>
      <c r="AT197" t="n">
        <v>20.18455</v>
      </c>
      <c r="AU197" t="n">
        <v>20.33853</v>
      </c>
      <c r="AV197" t="n">
        <v>20.60222</v>
      </c>
      <c r="AW197" t="n">
        <v>20.72631</v>
      </c>
      <c r="AX197" t="n">
        <v>20.8839</v>
      </c>
      <c r="AY197" t="n">
        <v>21.01602</v>
      </c>
      <c r="AZ197" t="n">
        <v>21.08219</v>
      </c>
      <c r="BA197" t="n">
        <v>21.19292</v>
      </c>
      <c r="BB197" t="n">
        <v>21.30486</v>
      </c>
      <c r="BC197" t="n">
        <v>21.38094</v>
      </c>
      <c r="BD197" t="n">
        <v>21.56804</v>
      </c>
      <c r="BE197" t="n">
        <v>21.70161</v>
      </c>
      <c r="BF197" t="n">
        <v>21.90251</v>
      </c>
      <c r="BG197" t="n">
        <v>22.07551</v>
      </c>
      <c r="BH197" t="n">
        <v>22.23349</v>
      </c>
      <c r="BI197" t="n">
        <v>22.39305</v>
      </c>
      <c r="BJ197" t="n">
        <v>22.53987</v>
      </c>
      <c r="BK197" t="n">
        <v>22.60787</v>
      </c>
      <c r="BL197" t="n">
        <v>22.67796</v>
      </c>
      <c r="BM197" t="n">
        <v>22.7378</v>
      </c>
      <c r="BN197" t="n">
        <v>22.8714</v>
      </c>
      <c r="BO197" t="n">
        <v>23.01468</v>
      </c>
      <c r="BP197" t="n">
        <v>23.07694</v>
      </c>
      <c r="BQ197" t="n">
        <v>23.16103</v>
      </c>
      <c r="BR197" t="n">
        <v>23.27999</v>
      </c>
      <c r="BS197" t="n">
        <v>23.41249</v>
      </c>
      <c r="BT197" t="n">
        <v>23.59238</v>
      </c>
      <c r="BU197" t="n">
        <v>23.7806</v>
      </c>
      <c r="BV197" t="n">
        <v>23.89035</v>
      </c>
      <c r="BW197" t="n">
        <v>23.98955</v>
      </c>
      <c r="BX197" t="n">
        <v>24.07114</v>
      </c>
      <c r="BY197" t="n">
        <v>24.17329</v>
      </c>
      <c r="BZ197" t="n">
        <v>24.25429</v>
      </c>
      <c r="CA197" t="n">
        <v>24.39889</v>
      </c>
      <c r="CB197" t="n">
        <v>24.54921</v>
      </c>
      <c r="CC197" t="n">
        <v>24.63395</v>
      </c>
      <c r="CD197" t="n">
        <v>24.76511</v>
      </c>
      <c r="CE197" t="n">
        <v>24.84719</v>
      </c>
      <c r="CF197" t="n">
        <v>24.95755</v>
      </c>
      <c r="CG197" t="n">
        <v>25.07573</v>
      </c>
      <c r="CH197" t="n">
        <v>25.24223</v>
      </c>
      <c r="CI197" t="n">
        <v>25.36559</v>
      </c>
      <c r="CJ197" t="n">
        <v>25.47155</v>
      </c>
      <c r="CK197" t="n">
        <v>25.61709</v>
      </c>
      <c r="CL197" t="n">
        <v>25.66055</v>
      </c>
      <c r="CM197" t="n">
        <v>25.7698</v>
      </c>
      <c r="CN197" t="n">
        <v>25.85389</v>
      </c>
      <c r="CO197" t="n">
        <v>25.91978</v>
      </c>
      <c r="CP197" t="n">
        <v>25.95447</v>
      </c>
      <c r="CQ197" t="n">
        <v>26.04484</v>
      </c>
      <c r="CR197" t="n">
        <v>26.16652</v>
      </c>
      <c r="CS197" t="n">
        <v>26.26723</v>
      </c>
      <c r="CT197" t="n">
        <v>26.48561</v>
      </c>
      <c r="CU197" t="n">
        <v>26.60196</v>
      </c>
      <c r="CV197" t="n">
        <v>26.66348</v>
      </c>
      <c r="CW197" t="n">
        <v>26.79178</v>
      </c>
      <c r="CX197" t="n">
        <v>26.90188</v>
      </c>
      <c r="CY197" t="n">
        <v>27.00398</v>
      </c>
      <c r="CZ197" t="n">
        <v>27.09948</v>
      </c>
      <c r="DA197" t="n">
        <v>27.193</v>
      </c>
      <c r="DB197" t="n">
        <v>27.28605</v>
      </c>
      <c r="DC197" t="n">
        <v>27.40183</v>
      </c>
      <c r="DD197" t="n">
        <v>27.47659</v>
      </c>
      <c r="DE197" t="n">
        <v>27.55148</v>
      </c>
      <c r="DF197" t="n">
        <v>27.64243</v>
      </c>
      <c r="DG197" t="n">
        <v>27.74043</v>
      </c>
      <c r="DH197" t="n">
        <v>27.85524</v>
      </c>
      <c r="DI197" t="n">
        <v>27.98965</v>
      </c>
      <c r="DJ197" t="n">
        <v>28.11889</v>
      </c>
      <c r="DK197" t="n">
        <v>28.1981</v>
      </c>
      <c r="DL197" t="n">
        <v>28.40403</v>
      </c>
      <c r="DM197" t="n">
        <v>28.49948</v>
      </c>
      <c r="DN197" t="n">
        <v>28.55422</v>
      </c>
      <c r="DO197" t="n">
        <v>28.66276</v>
      </c>
      <c r="DP197" t="n">
        <v>28.75755</v>
      </c>
      <c r="DQ197" t="n">
        <v>28.86172</v>
      </c>
      <c r="DR197" t="n">
        <v>28.94388</v>
      </c>
      <c r="DS197" t="n">
        <v>29.02117</v>
      </c>
      <c r="DT197" t="n">
        <v>29.12919</v>
      </c>
      <c r="DU197" t="n">
        <v>29.23408</v>
      </c>
      <c r="DV197" t="n">
        <v>29.36165</v>
      </c>
      <c r="DW197" t="n">
        <v>29.49723</v>
      </c>
      <c r="DX197" t="n">
        <v>29.60588</v>
      </c>
      <c r="DY197" t="n">
        <v>29.6552</v>
      </c>
      <c r="DZ197" t="n">
        <v>29.72041</v>
      </c>
      <c r="EA197" t="n">
        <v>29.814</v>
      </c>
      <c r="EB197" t="n">
        <v>29.94128</v>
      </c>
      <c r="EC197" t="n">
        <v>30.05333</v>
      </c>
      <c r="ED197" t="n">
        <v>30.12262</v>
      </c>
      <c r="EE197" t="n">
        <v>30.23497</v>
      </c>
      <c r="EF197" t="n">
        <v>30.3873</v>
      </c>
      <c r="EG197" t="n">
        <v>30.54421</v>
      </c>
      <c r="EH197" t="n">
        <v>30.68939</v>
      </c>
      <c r="EI197" t="n">
        <v>30.83468</v>
      </c>
      <c r="EJ197" t="n">
        <v>30.87859</v>
      </c>
      <c r="EK197" t="n">
        <v>30.95528</v>
      </c>
      <c r="EL197" t="n">
        <v>31.10558</v>
      </c>
      <c r="EM197" t="n">
        <v>31.23673</v>
      </c>
      <c r="EN197" t="n">
        <v>31.34012</v>
      </c>
      <c r="EO197" t="n">
        <v>31.43187</v>
      </c>
      <c r="EP197" t="n">
        <v>31.4938</v>
      </c>
      <c r="EQ197" t="n">
        <v>31.55724</v>
      </c>
      <c r="ER197" t="n">
        <v>31.65894</v>
      </c>
      <c r="ES197" t="n">
        <v>31.75827</v>
      </c>
      <c r="ET197" t="n">
        <v>31.84274</v>
      </c>
      <c r="EU197" t="n">
        <v>31.91683</v>
      </c>
      <c r="EV197" t="n">
        <v>31.96093</v>
      </c>
      <c r="EW197" t="n">
        <v>32.0148</v>
      </c>
      <c r="EX197" t="n">
        <v>32.04145</v>
      </c>
      <c r="EY197" t="n">
        <v>32.13455</v>
      </c>
      <c r="EZ197" t="n">
        <v>32.21279</v>
      </c>
      <c r="FA197" t="n">
        <v>32.29283</v>
      </c>
      <c r="FB197" t="n">
        <v>32.361</v>
      </c>
      <c r="FC197" t="n">
        <v>32.43657</v>
      </c>
      <c r="FD197" t="n">
        <v>32.49074</v>
      </c>
      <c r="FE197" t="n">
        <v>32.55262</v>
      </c>
      <c r="FF197" t="n">
        <v>32.60431</v>
      </c>
      <c r="FG197" t="n">
        <v>32.71909</v>
      </c>
      <c r="FH197" t="n">
        <v>32.76523</v>
      </c>
      <c r="FI197" t="n">
        <v>32.80864</v>
      </c>
      <c r="FJ197" t="n">
        <v>32.90035</v>
      </c>
      <c r="FK197" t="n">
        <v>33.03033</v>
      </c>
      <c r="FL197" t="n">
        <v>33.09796</v>
      </c>
      <c r="FM197" t="n">
        <v>33.17811</v>
      </c>
      <c r="FN197" t="n">
        <v>33.28048</v>
      </c>
      <c r="FO197" t="n">
        <v>33.38742</v>
      </c>
      <c r="FP197" t="n">
        <v>33.42661</v>
      </c>
      <c r="FQ197" t="n">
        <v>33.48587</v>
      </c>
      <c r="FR197" t="n">
        <v>33.54013</v>
      </c>
      <c r="FS197" t="n">
        <v>33.57995</v>
      </c>
      <c r="FT197" t="n">
        <v>33.66958</v>
      </c>
      <c r="FU197" t="n">
        <v>33.77196</v>
      </c>
      <c r="FV197" t="n">
        <v>33.85019</v>
      </c>
      <c r="FW197" t="n">
        <v>33.99081</v>
      </c>
      <c r="FX197" t="n">
        <v>34.08841</v>
      </c>
      <c r="FY197" t="n">
        <v>34.16477</v>
      </c>
      <c r="FZ197" t="n">
        <v>34.20663</v>
      </c>
      <c r="GA197" t="n">
        <v>34.23122</v>
      </c>
      <c r="GB197" t="n">
        <v>34.31025</v>
      </c>
      <c r="GC197" t="n">
        <v>34.36736</v>
      </c>
      <c r="GD197" t="n">
        <v>34.44316</v>
      </c>
      <c r="GE197" t="n">
        <v>34.54047</v>
      </c>
      <c r="GF197" t="n">
        <v>34.61061</v>
      </c>
      <c r="GG197" t="n">
        <v>34.67459</v>
      </c>
      <c r="GH197" t="n">
        <v>34.75816</v>
      </c>
      <c r="GI197" t="n">
        <v>34.84177</v>
      </c>
      <c r="GJ197" t="n">
        <v>34.93414</v>
      </c>
      <c r="GK197" t="n">
        <v>34.99419</v>
      </c>
      <c r="GL197" t="n">
        <v>35.07179</v>
      </c>
      <c r="GM197" t="n">
        <v>35.15985</v>
      </c>
      <c r="GN197" t="n">
        <v>35.24155</v>
      </c>
      <c r="GO197" t="n">
        <v>35.31725</v>
      </c>
      <c r="GP197" t="n">
        <v>35.42427</v>
      </c>
      <c r="GQ197" t="n">
        <v>35.50209</v>
      </c>
      <c r="GR197" t="n">
        <v>35.59687</v>
      </c>
      <c r="GS197" t="n">
        <v>35.68985</v>
      </c>
      <c r="GT197" t="n">
        <v>35.78657</v>
      </c>
      <c r="GU197" t="n">
        <v>35.88281</v>
      </c>
      <c r="GV197" t="n">
        <v>35.96968</v>
      </c>
      <c r="GW197" t="n">
        <v>36.03695</v>
      </c>
      <c r="GX197" t="n">
        <v>36.103</v>
      </c>
      <c r="GY197" t="n">
        <v>36.19562</v>
      </c>
      <c r="GZ197" t="n">
        <v>36.313</v>
      </c>
      <c r="HA197" t="n">
        <v>36.40104</v>
      </c>
      <c r="HB197" t="n">
        <v>36.49475</v>
      </c>
      <c r="HC197" t="n">
        <v>36.55679</v>
      </c>
      <c r="HD197" t="n">
        <v>36.64691</v>
      </c>
      <c r="HE197" t="n">
        <v>36.71519</v>
      </c>
      <c r="HF197" t="n">
        <v>36.77315</v>
      </c>
      <c r="HG197" t="n">
        <v>36.87799</v>
      </c>
      <c r="HH197" t="n">
        <v>36.95219</v>
      </c>
      <c r="HI197" t="n">
        <v>37.00087</v>
      </c>
      <c r="HJ197" t="n">
        <v>37.10658</v>
      </c>
      <c r="HK197" t="n">
        <v>37.18311</v>
      </c>
      <c r="HL197" t="n">
        <v>37.2781</v>
      </c>
      <c r="HM197" t="n">
        <v>37.34187</v>
      </c>
      <c r="HN197" t="n">
        <v>37.43266</v>
      </c>
      <c r="HO197" t="n">
        <v>37.50664</v>
      </c>
      <c r="HP197" t="n">
        <v>37.54895</v>
      </c>
      <c r="HQ197" t="n">
        <v>37.632</v>
      </c>
      <c r="HR197" t="n">
        <v>37.71997</v>
      </c>
      <c r="HS197" t="n">
        <v>37.8389</v>
      </c>
      <c r="HT197" t="n">
        <v>37.93676</v>
      </c>
      <c r="HU197" t="n">
        <v>38.02219</v>
      </c>
      <c r="HV197" t="n">
        <v>38.12182</v>
      </c>
      <c r="HW197" t="n">
        <v>38.21117</v>
      </c>
      <c r="HX197" t="n">
        <v>38.26553</v>
      </c>
      <c r="HY197" t="n">
        <v>38.32228</v>
      </c>
      <c r="HZ197" t="n">
        <v>38.37751</v>
      </c>
      <c r="IA197" t="n">
        <v>38.4706</v>
      </c>
      <c r="IB197" t="n">
        <v>38.59331</v>
      </c>
      <c r="IC197" t="n">
        <v>38.65755</v>
      </c>
      <c r="ID197" t="n">
        <v>38.74459</v>
      </c>
      <c r="IE197" t="n">
        <v>38.81979</v>
      </c>
      <c r="IF197" t="n">
        <v>38.91975</v>
      </c>
      <c r="IG197" t="n">
        <v>39.02425</v>
      </c>
      <c r="IH197" t="n">
        <v>39.10036</v>
      </c>
      <c r="II197" t="n">
        <v>39.21819</v>
      </c>
      <c r="IJ197" t="n">
        <v>39.34472</v>
      </c>
      <c r="IK197" t="n">
        <v>39.43029</v>
      </c>
      <c r="IL197" t="n">
        <v>39.47644</v>
      </c>
      <c r="IM197" t="n">
        <v>39.5341</v>
      </c>
      <c r="IN197" t="n">
        <v>39.57705</v>
      </c>
      <c r="IO197" t="n">
        <v>39.66752</v>
      </c>
      <c r="IP197" t="n">
        <v>39.77059</v>
      </c>
      <c r="IQ197" t="n">
        <v>39.83267</v>
      </c>
      <c r="IR197" t="n">
        <v>39.90789</v>
      </c>
      <c r="IS197" t="n">
        <v>39.9833</v>
      </c>
      <c r="IT197" t="n">
        <v>40.06321</v>
      </c>
      <c r="IU197" t="n">
        <v>40.13563</v>
      </c>
      <c r="IV197" t="n">
        <v>40.22669</v>
      </c>
      <c r="IW197" t="n">
        <v>40.29444</v>
      </c>
      <c r="IX197" t="n">
        <v>40.38262</v>
      </c>
      <c r="IY197" t="n">
        <v>40.46249</v>
      </c>
      <c r="IZ197" t="n">
        <v>40.60785</v>
      </c>
      <c r="JA197" t="n">
        <v>40.71087</v>
      </c>
      <c r="JB197" t="n">
        <v>40.7991</v>
      </c>
      <c r="JC197" t="n">
        <v>40.89506</v>
      </c>
      <c r="JD197" t="n">
        <v>40.96511</v>
      </c>
      <c r="JE197" t="n">
        <v>41.02181</v>
      </c>
      <c r="JF197" t="n">
        <v>41.07831</v>
      </c>
      <c r="JG197" t="n">
        <v>41.15229</v>
      </c>
      <c r="JH197" t="n">
        <v>41.21651</v>
      </c>
      <c r="JI197" t="n">
        <v>41.279</v>
      </c>
      <c r="JJ197" t="n">
        <v>41.33278</v>
      </c>
      <c r="JK197" t="n">
        <v>41.42439</v>
      </c>
      <c r="JL197" t="n">
        <v>41.48476</v>
      </c>
      <c r="JM197" t="n">
        <v>41.57793</v>
      </c>
      <c r="JN197" t="n">
        <v>41.6616</v>
      </c>
      <c r="JO197" t="n">
        <v>41.77391</v>
      </c>
      <c r="JP197" t="n">
        <v>41.88302</v>
      </c>
      <c r="JQ197" t="n">
        <v>42.01111</v>
      </c>
      <c r="JR197" t="n">
        <v>42.1047</v>
      </c>
      <c r="JS197" t="n">
        <v>42.20102</v>
      </c>
      <c r="JT197" t="n">
        <v>42.28015</v>
      </c>
      <c r="JU197" t="n">
        <v>42.33839</v>
      </c>
      <c r="JV197" t="n">
        <v>42.38735</v>
      </c>
      <c r="JW197" t="n">
        <v>42.46787</v>
      </c>
      <c r="JX197" t="n">
        <v>42.56848</v>
      </c>
      <c r="JY197" t="n">
        <v>42.65321</v>
      </c>
      <c r="JZ197" t="n">
        <v>42.72392</v>
      </c>
      <c r="KA197" t="n">
        <v>42.82113</v>
      </c>
      <c r="KB197" t="n">
        <v>42.88386</v>
      </c>
      <c r="KC197" t="n">
        <v>42.95874</v>
      </c>
      <c r="KD197" t="n">
        <v>43.07188</v>
      </c>
      <c r="KE197" t="n">
        <v>43.14538</v>
      </c>
      <c r="KF197" t="n">
        <v>43.20609</v>
      </c>
      <c r="KG197" t="n">
        <v>43.29005</v>
      </c>
      <c r="KH197" t="n">
        <v>43.34291</v>
      </c>
      <c r="KI197" t="n">
        <v>43.38663</v>
      </c>
      <c r="KJ197" t="n">
        <v>43.45663</v>
      </c>
      <c r="KK197" t="n">
        <v>43.56054</v>
      </c>
      <c r="KL197" t="n">
        <v>43.62831</v>
      </c>
      <c r="KM197" t="n">
        <v>43.6635</v>
      </c>
      <c r="KN197" t="n">
        <v>43.72614</v>
      </c>
      <c r="KO197" t="n">
        <v>43.81204</v>
      </c>
      <c r="KP197" t="n">
        <v>43.87734</v>
      </c>
      <c r="KQ197" t="n">
        <v>43.95835</v>
      </c>
      <c r="KR197" t="n">
        <v>44.01491</v>
      </c>
      <c r="KS197" t="n">
        <v>44.0633</v>
      </c>
      <c r="KT197" t="n">
        <v>44.11568</v>
      </c>
      <c r="KU197" t="n">
        <v>44.16067</v>
      </c>
      <c r="KV197" t="n">
        <v>44.2325</v>
      </c>
      <c r="KW197" t="n">
        <v>44.28064</v>
      </c>
      <c r="KX197" t="n">
        <v>44.35585</v>
      </c>
      <c r="KY197" t="n">
        <v>44.41764</v>
      </c>
      <c r="KZ197" t="n">
        <v>44.47823</v>
      </c>
      <c r="LA197" t="n">
        <v>44.53885</v>
      </c>
      <c r="LB197" t="n">
        <v>44.61671</v>
      </c>
      <c r="LC197" t="n">
        <v>44.67822</v>
      </c>
      <c r="LD197" t="n">
        <v>44.76129</v>
      </c>
      <c r="LE197" t="n">
        <v>44.85941</v>
      </c>
      <c r="LF197" t="n">
        <v>44.95168</v>
      </c>
      <c r="LG197" t="n">
        <v>44.99767</v>
      </c>
      <c r="LH197" t="n">
        <v>45.05542</v>
      </c>
      <c r="LI197" t="n">
        <v>45.1366</v>
      </c>
      <c r="LJ197" t="n">
        <v>45.22913</v>
      </c>
      <c r="LK197" t="n">
        <v>45.28348</v>
      </c>
      <c r="LL197" t="n">
        <v>45.36877</v>
      </c>
      <c r="LM197" t="n">
        <v>45.42122</v>
      </c>
      <c r="LN197" t="n">
        <v>45.50435</v>
      </c>
      <c r="LO197" t="n">
        <v>45.55829</v>
      </c>
      <c r="LP197" t="n">
        <v>45.63276</v>
      </c>
      <c r="LQ197" t="n">
        <v>45.7002</v>
      </c>
      <c r="LR197" t="n">
        <v>45.78421</v>
      </c>
      <c r="LS197" t="n">
        <v>45.88236</v>
      </c>
      <c r="LT197" t="n">
        <v>45.95383</v>
      </c>
      <c r="LU197" t="n">
        <v>46.03573</v>
      </c>
      <c r="LV197" t="n">
        <v>46.08675</v>
      </c>
      <c r="LW197" t="n">
        <v>46.17769</v>
      </c>
      <c r="LX197" t="n">
        <v>46.25222</v>
      </c>
      <c r="LY197" t="n">
        <v>46.30092</v>
      </c>
      <c r="LZ197" t="n">
        <v>46.35944</v>
      </c>
      <c r="MA197" t="n">
        <v>46.41982</v>
      </c>
      <c r="MB197" t="n">
        <v>46.4846</v>
      </c>
      <c r="MC197" t="n">
        <v>46.54289</v>
      </c>
      <c r="MD197" t="n">
        <v>46.64124</v>
      </c>
      <c r="ME197" t="n">
        <v>46.70792</v>
      </c>
      <c r="MF197" t="n">
        <v>46.78041</v>
      </c>
      <c r="MG197" t="n">
        <v>46.83345</v>
      </c>
      <c r="MH197" t="n">
        <v>46.86526</v>
      </c>
      <c r="MI197" t="n">
        <v>46.9326</v>
      </c>
      <c r="MJ197" t="n">
        <v>46.99736</v>
      </c>
      <c r="MK197" t="n">
        <v>47.03111</v>
      </c>
      <c r="ML197" t="n">
        <v>47.12037</v>
      </c>
      <c r="MM197" t="n">
        <v>47.21236</v>
      </c>
      <c r="MN197" t="n">
        <v>47.29049</v>
      </c>
      <c r="MO197" t="n">
        <v>47.37052</v>
      </c>
      <c r="MP197" t="n">
        <v>47.42121</v>
      </c>
      <c r="MQ197" t="n">
        <v>47.4791</v>
      </c>
      <c r="MR197" t="n">
        <v>47.54749</v>
      </c>
      <c r="MS197" t="n">
        <v>47.60959</v>
      </c>
      <c r="MT197" t="n">
        <v>47.66469</v>
      </c>
      <c r="MU197" t="n">
        <v>47.70599</v>
      </c>
      <c r="MV197" t="n">
        <v>47.74686</v>
      </c>
      <c r="MW197" t="n">
        <v>47.81215</v>
      </c>
      <c r="MX197" t="n">
        <v>47.86864</v>
      </c>
      <c r="MY197" t="n">
        <v>47.93024</v>
      </c>
      <c r="MZ197" t="n">
        <v>47.98412</v>
      </c>
      <c r="NA197" t="n">
        <v>48.04247</v>
      </c>
      <c r="NB197" t="n">
        <v>48.12326</v>
      </c>
      <c r="NC197" t="n">
        <v>48.17982</v>
      </c>
      <c r="ND197" t="n">
        <v>48.24997</v>
      </c>
      <c r="NE197" t="n">
        <v>48.31606</v>
      </c>
      <c r="NF197" t="n">
        <v>48.41003</v>
      </c>
      <c r="NG197" t="n">
        <v>48.46544</v>
      </c>
      <c r="NH197" t="n">
        <v>48.54456</v>
      </c>
      <c r="NI197" t="n">
        <v>48.61879</v>
      </c>
      <c r="NJ197" t="n">
        <v>48.69117</v>
      </c>
      <c r="NK197" t="n">
        <v>48.73085</v>
      </c>
      <c r="NL197" t="n">
        <v>48.78661</v>
      </c>
      <c r="NM197" t="n">
        <v>48.87676</v>
      </c>
      <c r="NN197" t="n">
        <v>48.95045</v>
      </c>
      <c r="NO197" t="n">
        <v>49.01027</v>
      </c>
      <c r="NP197" t="n">
        <v>49.07662</v>
      </c>
      <c r="NQ197" t="n">
        <v>49.16626</v>
      </c>
      <c r="NR197" t="n">
        <v>49.24416</v>
      </c>
      <c r="NS197" t="n">
        <v>49.32422</v>
      </c>
      <c r="NT197" t="n">
        <v>49.41955</v>
      </c>
      <c r="NU197" t="n">
        <v>49.50157</v>
      </c>
      <c r="NV197" t="n">
        <v>49.55022</v>
      </c>
      <c r="NW197" t="n">
        <v>49.63292</v>
      </c>
      <c r="NX197" t="n">
        <v>49.70055</v>
      </c>
      <c r="NY197" t="n">
        <v>49.77066</v>
      </c>
      <c r="NZ197" t="n">
        <v>49.83759</v>
      </c>
      <c r="OA197" t="n">
        <v>49.89412</v>
      </c>
      <c r="OB197" t="n">
        <v>49.95204</v>
      </c>
      <c r="OC197" t="n">
        <v>50.01773</v>
      </c>
      <c r="OD197" t="n">
        <v>50.10015</v>
      </c>
      <c r="OE197" t="n">
        <v>50.18481</v>
      </c>
      <c r="OF197" t="n">
        <v>50.24863</v>
      </c>
      <c r="OG197" t="n">
        <v>50.31814</v>
      </c>
      <c r="OH197" t="n">
        <v>50.4089</v>
      </c>
      <c r="OI197" t="n">
        <v>50.48257</v>
      </c>
      <c r="OJ197" t="n">
        <v>50.53645</v>
      </c>
      <c r="OK197" t="n">
        <v>50.59521</v>
      </c>
      <c r="OL197" t="n">
        <v>50.65398</v>
      </c>
      <c r="OM197" t="n">
        <v>50.74511</v>
      </c>
      <c r="ON197" t="n">
        <v>50.83838</v>
      </c>
      <c r="OO197" t="n">
        <v>50.89157</v>
      </c>
      <c r="OP197" t="n">
        <v>50.94273</v>
      </c>
      <c r="OQ197" t="n">
        <v>50.99653</v>
      </c>
      <c r="OR197" t="n">
        <v>51.03687</v>
      </c>
      <c r="OS197" t="n">
        <v>51.10674</v>
      </c>
      <c r="OT197" t="n">
        <v>51.15969</v>
      </c>
      <c r="OU197" t="n">
        <v>51.21281</v>
      </c>
      <c r="OV197" t="n">
        <v>51.26978</v>
      </c>
      <c r="OW197" t="n">
        <v>51.33952</v>
      </c>
      <c r="OX197" t="n">
        <v>51.41348</v>
      </c>
      <c r="OY197" t="n">
        <v>51.50637</v>
      </c>
      <c r="OZ197" t="n">
        <v>51.61034</v>
      </c>
      <c r="PA197" t="n">
        <v>51.70615</v>
      </c>
      <c r="PB197" t="n">
        <v>51.77365</v>
      </c>
      <c r="PC197" t="n">
        <v>51.86205</v>
      </c>
      <c r="PD197" t="n">
        <v>51.93103</v>
      </c>
      <c r="PE197" t="n">
        <v>52.00159</v>
      </c>
      <c r="PF197" t="n">
        <v>52.08696</v>
      </c>
      <c r="PG197" t="n">
        <v>52.17394</v>
      </c>
      <c r="PH197" t="n">
        <v>52.25671</v>
      </c>
      <c r="PI197" t="n">
        <v>52.33508</v>
      </c>
      <c r="PJ197" t="n">
        <v>52.38206</v>
      </c>
      <c r="PK197" t="n">
        <v>52.49224</v>
      </c>
      <c r="PL197" t="n">
        <v>52.57094</v>
      </c>
      <c r="PM197" t="n">
        <v>52.638</v>
      </c>
      <c r="PN197" t="n">
        <v>52.71726</v>
      </c>
      <c r="PO197" t="n">
        <v>52.76387</v>
      </c>
      <c r="PP197" t="n">
        <v>52.81282</v>
      </c>
      <c r="PQ197" t="n">
        <v>52.9288</v>
      </c>
      <c r="PR197" t="n">
        <v>53.03321</v>
      </c>
      <c r="PS197" t="n">
        <v>53.11293</v>
      </c>
      <c r="PT197" t="n">
        <v>53.15714</v>
      </c>
      <c r="PU197" t="n">
        <v>53.23029</v>
      </c>
      <c r="PV197" t="n">
        <v>53.29328</v>
      </c>
      <c r="PW197" t="n">
        <v>53.3508</v>
      </c>
      <c r="PX197" t="n">
        <v>53.4091</v>
      </c>
      <c r="PY197" t="n">
        <v>53.48036</v>
      </c>
      <c r="PZ197" t="n">
        <v>53.55401</v>
      </c>
      <c r="QA197" t="n">
        <v>53.64724</v>
      </c>
      <c r="QB197" t="n">
        <v>53.71239</v>
      </c>
      <c r="QC197" t="n">
        <v>53.78852</v>
      </c>
      <c r="QD197" t="n">
        <v>53.869</v>
      </c>
      <c r="QE197" t="n">
        <v>53.93884</v>
      </c>
      <c r="QF197" t="n">
        <v>54.00999</v>
      </c>
      <c r="QG197" t="n">
        <v>54.06085</v>
      </c>
      <c r="QH197" t="n">
        <v>54.1259</v>
      </c>
      <c r="QI197" t="n">
        <v>54.15904</v>
      </c>
      <c r="QJ197" t="n">
        <v>54.20205</v>
      </c>
      <c r="QK197" t="n">
        <v>54.26044</v>
      </c>
      <c r="QL197" t="n">
        <v>54.34375</v>
      </c>
      <c r="QM197" t="n">
        <v>54.40899</v>
      </c>
      <c r="QN197" t="n">
        <v>54.45779</v>
      </c>
      <c r="QO197" t="n">
        <v>54.5212</v>
      </c>
      <c r="QP197" t="n">
        <v>54.57627</v>
      </c>
      <c r="QQ197" t="n">
        <v>54.65298</v>
      </c>
      <c r="QR197" t="n">
        <v>54.76796</v>
      </c>
      <c r="QS197" t="n">
        <v>54.85941</v>
      </c>
      <c r="QT197" t="n">
        <v>54.91632</v>
      </c>
      <c r="QU197" t="n">
        <v>55.01466</v>
      </c>
      <c r="QV197" t="n">
        <v>55.09005</v>
      </c>
      <c r="QW197" t="n">
        <v>55.15374</v>
      </c>
      <c r="QX197" t="n">
        <v>55.22714</v>
      </c>
      <c r="QY197" t="n">
        <v>55.32538</v>
      </c>
      <c r="QZ197" t="n">
        <v>55.3905</v>
      </c>
      <c r="RA197" t="n">
        <v>55.45586</v>
      </c>
      <c r="RB197" t="n">
        <v>55.52218</v>
      </c>
      <c r="RC197" t="n">
        <v>55.59474</v>
      </c>
      <c r="RD197" t="n">
        <v>55.67445</v>
      </c>
      <c r="RE197" t="n">
        <v>55.76129</v>
      </c>
      <c r="RF197" t="n">
        <v>55.81678</v>
      </c>
      <c r="RG197" t="n">
        <v>55.87956</v>
      </c>
      <c r="RH197" t="n">
        <v>55.96066</v>
      </c>
      <c r="RI197" t="n">
        <v>56.01659</v>
      </c>
      <c r="RJ197" t="n">
        <v>56.07865</v>
      </c>
      <c r="RK197" t="n">
        <v>56.16413</v>
      </c>
      <c r="RL197" t="n">
        <v>56.22725</v>
      </c>
      <c r="RM197" t="n">
        <v>56.26569</v>
      </c>
      <c r="RN197" t="n">
        <v>56.31996</v>
      </c>
      <c r="RO197" t="n">
        <v>56.40008</v>
      </c>
      <c r="RP197" t="n">
        <v>56.45946</v>
      </c>
      <c r="RQ197" t="n">
        <v>56.54332</v>
      </c>
      <c r="RR197" t="n">
        <v>56.58511</v>
      </c>
      <c r="RS197" t="n">
        <v>56.6769</v>
      </c>
      <c r="RT197" t="n">
        <v>56.769</v>
      </c>
      <c r="RU197" t="n">
        <v>56.84447</v>
      </c>
      <c r="RV197" t="n">
        <v>56.95676</v>
      </c>
      <c r="RW197" t="n">
        <v>57.01019</v>
      </c>
      <c r="RX197" t="n">
        <v>57.06115</v>
      </c>
      <c r="RY197" t="n">
        <v>57.09439</v>
      </c>
      <c r="RZ197" t="n">
        <v>57.17928</v>
      </c>
      <c r="SA197" t="n">
        <v>57.2646</v>
      </c>
      <c r="SB197" t="n">
        <v>57.33931</v>
      </c>
      <c r="SC197" t="n">
        <v>57.40608</v>
      </c>
      <c r="SD197" t="n">
        <v>57.51432</v>
      </c>
      <c r="SE197" t="n">
        <v>57.60979</v>
      </c>
      <c r="SF197" t="n">
        <v>57.68491</v>
      </c>
      <c r="SG197" t="n">
        <v>57.77793</v>
      </c>
      <c r="SH197" t="n">
        <v>57.84132</v>
      </c>
      <c r="SI197" t="n">
        <v>57.93225</v>
      </c>
      <c r="SJ197" t="n">
        <v>58.00118</v>
      </c>
      <c r="SK197" t="n">
        <v>58.07301</v>
      </c>
      <c r="SL197" t="n">
        <v>58.18002</v>
      </c>
      <c r="SM197" t="n">
        <v>58.24961</v>
      </c>
      <c r="SN197" t="n">
        <v>58.3165</v>
      </c>
      <c r="SO197" t="n">
        <v>58.3898</v>
      </c>
      <c r="SP197" t="n">
        <v>58.46098</v>
      </c>
      <c r="SQ197" t="n">
        <v>58.5569</v>
      </c>
      <c r="SR197" t="n">
        <v>58.64214</v>
      </c>
      <c r="SS197" t="n">
        <v>58.75178</v>
      </c>
      <c r="ST197" t="n">
        <v>58.83721</v>
      </c>
      <c r="SU197" t="n">
        <v>58.90946</v>
      </c>
      <c r="SV197" t="n">
        <v>58.99119</v>
      </c>
      <c r="SW197" t="n">
        <v>59.05973</v>
      </c>
      <c r="SX197" t="n">
        <v>59.12721</v>
      </c>
      <c r="SY197" t="n">
        <v>59.19657</v>
      </c>
      <c r="SZ197" t="n">
        <v>59.24651</v>
      </c>
      <c r="TA197" t="n">
        <v>59.29299</v>
      </c>
      <c r="TB197" t="n">
        <v>59.32028</v>
      </c>
      <c r="TC197" t="n">
        <v>59.37566</v>
      </c>
      <c r="TD197" t="n">
        <v>59.44631</v>
      </c>
      <c r="TE197" t="n">
        <v>59.51594</v>
      </c>
      <c r="TF197" t="n">
        <v>59.58582</v>
      </c>
      <c r="TG197" t="n">
        <v>59.68261</v>
      </c>
      <c r="TH197" t="n">
        <v>59.768</v>
      </c>
      <c r="TI197" t="n">
        <v>59.84745</v>
      </c>
      <c r="TJ197" t="n">
        <v>59.90782</v>
      </c>
      <c r="TK197" t="n">
        <v>59.9754</v>
      </c>
      <c r="TL197" t="n">
        <v>60.07283</v>
      </c>
      <c r="TM197" t="n">
        <v>60.17187</v>
      </c>
      <c r="TN197" t="n">
        <v>60.25065</v>
      </c>
      <c r="TO197" t="n">
        <v>60.30854</v>
      </c>
      <c r="TP197" t="n">
        <v>60.37966</v>
      </c>
      <c r="TQ197" t="n">
        <v>60.47765</v>
      </c>
      <c r="TR197" t="n">
        <v>60.54219</v>
      </c>
      <c r="TS197" t="n">
        <v>60.60967</v>
      </c>
      <c r="TT197" t="n">
        <v>60.72298</v>
      </c>
      <c r="TU197" t="n">
        <v>60.83538</v>
      </c>
      <c r="TV197" t="n">
        <v>60.8891</v>
      </c>
      <c r="TW197" t="n">
        <v>60.94544</v>
      </c>
      <c r="TX197" t="n">
        <v>61.01393</v>
      </c>
      <c r="TY197" t="n">
        <v>61.09299</v>
      </c>
      <c r="TZ197" t="n">
        <v>61.19307</v>
      </c>
      <c r="UA197" t="n">
        <v>61.29585</v>
      </c>
      <c r="UB197" t="n">
        <v>61.37459</v>
      </c>
      <c r="UC197" t="n">
        <v>61.507</v>
      </c>
      <c r="UD197" t="n">
        <v>61.58894</v>
      </c>
      <c r="UE197" t="n">
        <v>61.63274</v>
      </c>
      <c r="UF197" t="n">
        <v>61.67862</v>
      </c>
      <c r="UG197" t="n">
        <v>61.73931</v>
      </c>
      <c r="UH197" t="n">
        <v>61.81093</v>
      </c>
      <c r="UI197" t="n">
        <v>61.89801</v>
      </c>
      <c r="UJ197" t="n">
        <v>61.97364</v>
      </c>
      <c r="UK197" t="n">
        <v>62.04186</v>
      </c>
      <c r="UL197" t="n">
        <v>62.11413</v>
      </c>
      <c r="UM197" t="n">
        <v>62.17444</v>
      </c>
      <c r="UN197" t="n">
        <v>62.26706</v>
      </c>
      <c r="UO197" t="n">
        <v>62.34066</v>
      </c>
      <c r="UP197" t="n">
        <v>62.44632</v>
      </c>
      <c r="UQ197" t="n">
        <v>62.53612</v>
      </c>
      <c r="UR197" t="n">
        <v>62.62721</v>
      </c>
      <c r="US197" t="n">
        <v>62.71222</v>
      </c>
      <c r="UT197" t="n">
        <v>62.81578</v>
      </c>
      <c r="UU197" t="n">
        <v>62.88983</v>
      </c>
      <c r="UV197" t="n">
        <v>63.01244</v>
      </c>
      <c r="UW197" t="n">
        <v>63.13205</v>
      </c>
      <c r="UX197" t="n">
        <v>63.24942</v>
      </c>
      <c r="UY197" t="n">
        <v>63.35651</v>
      </c>
      <c r="UZ197" t="n">
        <v>63.44514</v>
      </c>
      <c r="VA197" t="n">
        <v>63.53226</v>
      </c>
      <c r="VB197" t="n">
        <v>63.61868</v>
      </c>
      <c r="VC197" t="n">
        <v>63.67667</v>
      </c>
      <c r="VD197" t="n">
        <v>63.76755</v>
      </c>
      <c r="VE197" t="n">
        <v>63.84737</v>
      </c>
      <c r="VF197" t="n">
        <v>63.91993</v>
      </c>
      <c r="VG197" t="n">
        <v>63.98166</v>
      </c>
      <c r="VH197" t="n">
        <v>64.04984</v>
      </c>
      <c r="VI197" t="n">
        <v>64.15431</v>
      </c>
      <c r="VJ197" t="n">
        <v>64.23260000000001</v>
      </c>
      <c r="VK197" t="n">
        <v>64.29653</v>
      </c>
      <c r="VL197" t="n">
        <v>64.36033</v>
      </c>
      <c r="VM197" t="n">
        <v>64.43429999999999</v>
      </c>
      <c r="VN197" t="n">
        <v>64.51493000000001</v>
      </c>
      <c r="VO197" t="n">
        <v>64.61175</v>
      </c>
      <c r="VP197" t="n">
        <v>64.70026</v>
      </c>
      <c r="VQ197" t="n">
        <v>64.79706</v>
      </c>
      <c r="VR197" t="n">
        <v>64.85915</v>
      </c>
      <c r="VS197" t="n">
        <v>64.92514</v>
      </c>
      <c r="VT197" t="n">
        <v>65.01092</v>
      </c>
      <c r="VU197" t="n">
        <v>65.11785999999999</v>
      </c>
      <c r="VV197" t="n">
        <v>65.2243</v>
      </c>
      <c r="VW197" t="n">
        <v>65.3121</v>
      </c>
      <c r="VX197" t="n">
        <v>65.42198999999999</v>
      </c>
      <c r="VY197" t="n">
        <v>65.50108</v>
      </c>
      <c r="VZ197" t="n">
        <v>65.57716000000001</v>
      </c>
      <c r="WA197" t="n">
        <v>65.67798999999999</v>
      </c>
      <c r="WB197" t="n">
        <v>65.74621999999999</v>
      </c>
      <c r="WC197" t="n">
        <v>65.82597</v>
      </c>
      <c r="WD197" t="n">
        <v>65.91665</v>
      </c>
      <c r="WE197" t="n">
        <v>65.97574</v>
      </c>
      <c r="WF197" t="n">
        <v>66.02612000000001</v>
      </c>
      <c r="WG197" t="n">
        <v>66.09087</v>
      </c>
      <c r="WH197" t="n">
        <v>66.17427000000001</v>
      </c>
      <c r="WI197" t="n">
        <v>66.25867</v>
      </c>
      <c r="WJ197" t="n">
        <v>66.32556</v>
      </c>
      <c r="WK197" t="n">
        <v>66.40616</v>
      </c>
      <c r="WL197" t="n">
        <v>66.50095</v>
      </c>
      <c r="WM197" t="n">
        <v>66.56786</v>
      </c>
      <c r="WN197" t="n">
        <v>66.64232</v>
      </c>
      <c r="WO197" t="n">
        <v>66.73359000000001</v>
      </c>
      <c r="WP197" t="n">
        <v>66.82912</v>
      </c>
      <c r="WQ197" t="n">
        <v>66.89529</v>
      </c>
      <c r="WR197" t="n">
        <v>67.00304</v>
      </c>
      <c r="WS197" t="n">
        <v>67.10471</v>
      </c>
      <c r="WT197" t="n">
        <v>67.22503</v>
      </c>
      <c r="WU197" t="n">
        <v>67.30571999999999</v>
      </c>
      <c r="WV197" t="n">
        <v>67.4046</v>
      </c>
      <c r="WW197" t="n">
        <v>67.50494</v>
      </c>
      <c r="WX197" t="n">
        <v>67.59963</v>
      </c>
      <c r="WY197" t="n">
        <v>67.69007000000001</v>
      </c>
      <c r="WZ197" t="n">
        <v>67.78704</v>
      </c>
      <c r="XA197" t="n">
        <v>67.86136</v>
      </c>
      <c r="XB197" t="n">
        <v>67.93413</v>
      </c>
      <c r="XC197" t="n">
        <v>68.05038</v>
      </c>
      <c r="XD197" t="n">
        <v>68.11490000000001</v>
      </c>
      <c r="XE197" t="n">
        <v>68.19432999999999</v>
      </c>
      <c r="XF197" t="n">
        <v>68.28686999999999</v>
      </c>
      <c r="XG197" t="n">
        <v>68.38654</v>
      </c>
      <c r="XH197" t="n">
        <v>68.45113000000001</v>
      </c>
      <c r="XI197" t="n">
        <v>68.49966999999999</v>
      </c>
      <c r="XJ197" t="n">
        <v>68.56162999999999</v>
      </c>
      <c r="XK197" t="n">
        <v>68.62935</v>
      </c>
      <c r="XL197" t="n">
        <v>68.72525</v>
      </c>
      <c r="XM197" t="n">
        <v>68.84286</v>
      </c>
      <c r="XN197" t="n">
        <v>68.9234</v>
      </c>
      <c r="XO197" t="n">
        <v>69.00208000000001</v>
      </c>
      <c r="XP197" t="n">
        <v>69.07472</v>
      </c>
      <c r="XQ197" t="n">
        <v>69.16415000000001</v>
      </c>
      <c r="XR197" t="n">
        <v>69.25802</v>
      </c>
      <c r="XS197" t="n">
        <v>69.34121</v>
      </c>
      <c r="XT197" t="n">
        <v>69.42957</v>
      </c>
      <c r="XU197" t="n">
        <v>69.5001</v>
      </c>
      <c r="XV197" t="n">
        <v>69.59014999999999</v>
      </c>
      <c r="XW197" t="n">
        <v>69.67488</v>
      </c>
      <c r="XX197" t="n">
        <v>69.74605</v>
      </c>
      <c r="XY197" t="n">
        <v>69.79061</v>
      </c>
      <c r="XZ197" t="n">
        <v>69.87232</v>
      </c>
      <c r="YA197" t="n">
        <v>69.95368000000001</v>
      </c>
      <c r="YB197" t="n">
        <v>70.07147000000001</v>
      </c>
      <c r="YC197" t="n">
        <v>70.20050999999999</v>
      </c>
      <c r="YD197" t="n">
        <v>70.29555000000001</v>
      </c>
      <c r="YE197" t="n">
        <v>70.37627000000001</v>
      </c>
      <c r="YF197" t="n">
        <v>70.5</v>
      </c>
      <c r="YG197" t="n">
        <v>70.56947</v>
      </c>
      <c r="YH197" t="n">
        <v>70.68017</v>
      </c>
      <c r="YI197" t="n">
        <v>70.74995</v>
      </c>
      <c r="YJ197" t="n">
        <v>70.82581</v>
      </c>
      <c r="YK197" t="n">
        <v>70.92989</v>
      </c>
      <c r="YL197" t="n">
        <v>71.054</v>
      </c>
      <c r="YM197" t="n">
        <v>71.16379000000001</v>
      </c>
      <c r="YN197" t="n">
        <v>71.27359</v>
      </c>
      <c r="YO197" t="n">
        <v>71.34608</v>
      </c>
      <c r="YP197" t="n">
        <v>71.42915000000001</v>
      </c>
      <c r="YQ197" t="n">
        <v>71.5239</v>
      </c>
      <c r="YR197" t="n">
        <v>71.63763</v>
      </c>
      <c r="YS197" t="n">
        <v>71.78140999999999</v>
      </c>
      <c r="YT197" t="n">
        <v>71.90616</v>
      </c>
      <c r="YU197" t="n">
        <v>72.05486999999999</v>
      </c>
      <c r="YV197" t="n">
        <v>72.14746</v>
      </c>
      <c r="YW197" t="n">
        <v>72.27502</v>
      </c>
      <c r="YX197" t="n">
        <v>72.36814</v>
      </c>
      <c r="YY197" t="n">
        <v>72.49088</v>
      </c>
      <c r="YZ197" t="n">
        <v>72.57012</v>
      </c>
      <c r="ZA197" t="n">
        <v>72.6665</v>
      </c>
      <c r="ZB197" t="n">
        <v>72.76616</v>
      </c>
      <c r="ZC197" t="n">
        <v>72.87157999999999</v>
      </c>
      <c r="ZD197" t="n">
        <v>72.96413</v>
      </c>
      <c r="ZE197" t="n">
        <v>73.08699</v>
      </c>
      <c r="ZF197" t="n">
        <v>73.21136</v>
      </c>
      <c r="ZG197" t="n">
        <v>73.31655000000001</v>
      </c>
      <c r="ZH197" t="n">
        <v>73.39946999999999</v>
      </c>
      <c r="ZI197" t="n">
        <v>73.50585</v>
      </c>
      <c r="ZJ197" t="n">
        <v>73.58937</v>
      </c>
      <c r="ZK197" t="n">
        <v>73.66856</v>
      </c>
      <c r="ZL197" t="n">
        <v>73.74339000000001</v>
      </c>
      <c r="ZM197" t="n">
        <v>73.85581000000001</v>
      </c>
      <c r="ZN197" t="n">
        <v>73.98499</v>
      </c>
      <c r="ZO197" t="n">
        <v>74.0715</v>
      </c>
      <c r="ZP197" t="n">
        <v>74.19727</v>
      </c>
      <c r="ZQ197" t="n">
        <v>74.33126</v>
      </c>
      <c r="ZR197" t="n">
        <v>74.43295000000001</v>
      </c>
      <c r="ZS197" t="n">
        <v>74.53673999999999</v>
      </c>
      <c r="ZT197" t="n">
        <v>74.66643999999999</v>
      </c>
      <c r="ZU197" t="n">
        <v>74.79468</v>
      </c>
      <c r="ZV197" t="n">
        <v>74.88054</v>
      </c>
      <c r="ZW197" t="n">
        <v>74.96429000000001</v>
      </c>
      <c r="ZX197" t="n">
        <v>75.07356</v>
      </c>
      <c r="ZY197" t="n">
        <v>75.22564</v>
      </c>
      <c r="ZZ197" t="n">
        <v>75.35612</v>
      </c>
      <c r="AAA197" t="n">
        <v>75.47647000000001</v>
      </c>
      <c r="AAB197" t="n">
        <v>75.59529000000001</v>
      </c>
      <c r="AAC197" t="n">
        <v>75.73598</v>
      </c>
      <c r="AAD197" t="n">
        <v>75.86218</v>
      </c>
      <c r="AAE197" t="n">
        <v>76.02399</v>
      </c>
      <c r="AAF197" t="n">
        <v>76.18741</v>
      </c>
      <c r="AAG197" t="n">
        <v>76.30723999999999</v>
      </c>
      <c r="AAH197" t="n">
        <v>76.39484</v>
      </c>
      <c r="AAI197" t="n">
        <v>76.48357</v>
      </c>
      <c r="AAJ197" t="n">
        <v>76.57340000000001</v>
      </c>
      <c r="AAK197" t="n">
        <v>76.65602</v>
      </c>
      <c r="AAL197" t="n">
        <v>76.72535000000001</v>
      </c>
      <c r="AAM197" t="n">
        <v>76.83569</v>
      </c>
      <c r="AAN197" t="n">
        <v>76.95829000000001</v>
      </c>
      <c r="AAO197" t="n">
        <v>77.08317</v>
      </c>
      <c r="AAP197" t="n">
        <v>77.18581</v>
      </c>
      <c r="AAQ197" t="n">
        <v>77.27799</v>
      </c>
      <c r="AAR197" t="n">
        <v>77.37278000000001</v>
      </c>
      <c r="AAS197" t="n">
        <v>77.45981</v>
      </c>
      <c r="AAT197" t="n">
        <v>77.55359</v>
      </c>
      <c r="AAU197" t="n">
        <v>77.68031000000001</v>
      </c>
      <c r="AAV197" t="n">
        <v>77.81667</v>
      </c>
      <c r="AAW197" t="n">
        <v>77.95612</v>
      </c>
      <c r="AAX197" t="n">
        <v>78.09367</v>
      </c>
      <c r="AAY197" t="n">
        <v>78.19319</v>
      </c>
      <c r="AAZ197" t="n">
        <v>78.30549999999999</v>
      </c>
      <c r="ABA197" t="n">
        <v>78.4205</v>
      </c>
      <c r="ABB197" t="n">
        <v>78.51997</v>
      </c>
      <c r="ABC197" t="n">
        <v>78.62358999999999</v>
      </c>
      <c r="ABD197" t="n">
        <v>78.74845999999999</v>
      </c>
      <c r="ABE197" t="n">
        <v>78.91231999999999</v>
      </c>
      <c r="ABF197" t="n">
        <v>79.03982000000001</v>
      </c>
      <c r="ABG197" t="n">
        <v>79.14919999999999</v>
      </c>
      <c r="ABH197" t="n">
        <v>79.26733</v>
      </c>
      <c r="ABI197" t="n">
        <v>79.37656</v>
      </c>
      <c r="ABJ197" t="n">
        <v>79.53677</v>
      </c>
      <c r="ABK197" t="n">
        <v>79.64270999999999</v>
      </c>
      <c r="ABL197" t="n">
        <v>79.76475000000001</v>
      </c>
      <c r="ABM197" t="n">
        <v>79.88544</v>
      </c>
      <c r="ABN197" t="n">
        <v>79.99449</v>
      </c>
      <c r="ABO197" t="n">
        <v>80.145</v>
      </c>
      <c r="ABP197" t="n">
        <v>80.28449000000001</v>
      </c>
      <c r="ABQ197" t="n">
        <v>80.45486</v>
      </c>
      <c r="ABR197" t="n">
        <v>80.57198</v>
      </c>
      <c r="ABS197" t="n">
        <v>80.68953999999999</v>
      </c>
      <c r="ABT197" t="n">
        <v>80.8006</v>
      </c>
      <c r="ABU197" t="n">
        <v>80.92645</v>
      </c>
      <c r="ABV197" t="n">
        <v>81.12757999999999</v>
      </c>
      <c r="ABW197" t="n">
        <v>81.29831</v>
      </c>
      <c r="ABX197" t="n">
        <v>81.42497</v>
      </c>
      <c r="ABY197" t="n">
        <v>81.54666</v>
      </c>
      <c r="ABZ197" t="n">
        <v>81.69421</v>
      </c>
      <c r="ACA197" t="n">
        <v>81.81429</v>
      </c>
      <c r="ACB197" t="n">
        <v>81.98685</v>
      </c>
      <c r="ACC197" t="n">
        <v>82.12278999999999</v>
      </c>
      <c r="ACD197" t="n">
        <v>82.25064</v>
      </c>
      <c r="ACE197" t="n">
        <v>82.34417999999999</v>
      </c>
      <c r="ACF197" t="n">
        <v>82.4141</v>
      </c>
      <c r="ACG197" t="n">
        <v>82.49535</v>
      </c>
      <c r="ACH197" t="n">
        <v>82.66549999999999</v>
      </c>
      <c r="ACI197" t="n">
        <v>82.81237</v>
      </c>
      <c r="ACJ197" t="n">
        <v>82.95662</v>
      </c>
      <c r="ACK197" t="n">
        <v>83.09386000000001</v>
      </c>
      <c r="ACL197" t="n">
        <v>83.2586</v>
      </c>
      <c r="ACM197" t="n">
        <v>83.33677</v>
      </c>
      <c r="ACN197" t="n">
        <v>83.44068</v>
      </c>
      <c r="ACO197" t="n">
        <v>83.55835999999999</v>
      </c>
      <c r="ACP197" t="n">
        <v>83.67013</v>
      </c>
      <c r="ACQ197" t="n">
        <v>83.82768</v>
      </c>
      <c r="ACR197" t="n">
        <v>83.98848</v>
      </c>
      <c r="ACS197" t="n">
        <v>84.1917</v>
      </c>
      <c r="ACT197" t="n">
        <v>84.35068</v>
      </c>
      <c r="ACU197" t="n">
        <v>84.50364999999999</v>
      </c>
      <c r="ACV197" t="n">
        <v>84.66491000000001</v>
      </c>
      <c r="ACW197" t="n">
        <v>84.79336000000001</v>
      </c>
      <c r="ACX197" t="n">
        <v>84.88959</v>
      </c>
      <c r="ACY197" t="n">
        <v>85.0478</v>
      </c>
      <c r="ACZ197" t="n">
        <v>85.23529000000001</v>
      </c>
      <c r="ADA197" t="n">
        <v>85.3567</v>
      </c>
      <c r="ADB197" t="n">
        <v>85.47838</v>
      </c>
      <c r="ADC197" t="n">
        <v>85.63247</v>
      </c>
      <c r="ADD197" t="n">
        <v>85.81925</v>
      </c>
      <c r="ADE197" t="n">
        <v>85.98283000000001</v>
      </c>
      <c r="ADF197" t="n">
        <v>86.15034</v>
      </c>
      <c r="ADG197" t="n">
        <v>86.32726</v>
      </c>
      <c r="ADH197" t="n">
        <v>86.45650000000001</v>
      </c>
      <c r="ADI197" t="n">
        <v>86.62402</v>
      </c>
      <c r="ADJ197" t="n">
        <v>86.81525999999999</v>
      </c>
      <c r="ADK197" t="n">
        <v>86.95484999999999</v>
      </c>
      <c r="ADL197" t="n">
        <v>87.04967000000001</v>
      </c>
      <c r="ADM197" t="n">
        <v>87.19472</v>
      </c>
      <c r="ADN197" t="n">
        <v>87.37341000000001</v>
      </c>
      <c r="ADO197" t="n">
        <v>87.54022999999999</v>
      </c>
      <c r="ADP197" t="n">
        <v>87.80046</v>
      </c>
      <c r="ADQ197" t="n">
        <v>88.02002</v>
      </c>
      <c r="ADR197" t="n">
        <v>88.18396</v>
      </c>
      <c r="ADS197" t="n">
        <v>88.32494</v>
      </c>
      <c r="ADT197" t="n">
        <v>88.45956</v>
      </c>
      <c r="ADU197" t="n">
        <v>88.64574</v>
      </c>
      <c r="ADV197" t="n">
        <v>88.77567999999999</v>
      </c>
      <c r="ADW197" t="n">
        <v>88.88342</v>
      </c>
      <c r="ADX197" t="n">
        <v>89.03270999999999</v>
      </c>
      <c r="ADY197" t="n">
        <v>89.17889</v>
      </c>
      <c r="ADZ197" t="n">
        <v>89.30193</v>
      </c>
      <c r="AEA197" t="n">
        <v>89.49417</v>
      </c>
      <c r="AEB197" t="n">
        <v>89.62914000000001</v>
      </c>
      <c r="AEC197" t="n">
        <v>89.80843</v>
      </c>
      <c r="AED197" t="n">
        <v>89.95273</v>
      </c>
      <c r="AEE197" t="n">
        <v>90.15157000000001</v>
      </c>
      <c r="AEF197" t="n">
        <v>90.28693</v>
      </c>
      <c r="AEG197" t="n">
        <v>90.46799</v>
      </c>
      <c r="AEH197" t="n">
        <v>90.69157</v>
      </c>
      <c r="AEI197" t="n">
        <v>90.95787</v>
      </c>
      <c r="AEJ197" t="n">
        <v>91.07510000000001</v>
      </c>
      <c r="AEK197" t="n">
        <v>91.27271</v>
      </c>
      <c r="AEL197" t="n">
        <v>91.56545</v>
      </c>
      <c r="AEM197" t="n">
        <v>91.76317</v>
      </c>
      <c r="AEN197" t="n">
        <v>92.00628</v>
      </c>
      <c r="AEO197" t="n">
        <v>92.24628</v>
      </c>
      <c r="AEP197" t="n">
        <v>92.45354</v>
      </c>
      <c r="AEQ197" t="n">
        <v>92.65233000000001</v>
      </c>
      <c r="AER197" t="n">
        <v>92.84851999999999</v>
      </c>
      <c r="AES197" t="n">
        <v>92.97005</v>
      </c>
      <c r="AET197" t="n">
        <v>93.16278</v>
      </c>
      <c r="AEU197" t="n">
        <v>93.29694000000001</v>
      </c>
      <c r="AEV197" t="n">
        <v>93.42391000000001</v>
      </c>
      <c r="AEW197" t="n">
        <v>93.59611</v>
      </c>
      <c r="AEX197" t="n">
        <v>93.88757</v>
      </c>
      <c r="AEY197" t="n">
        <v>94.10442</v>
      </c>
      <c r="AEZ197" t="n">
        <v>94.32259000000001</v>
      </c>
      <c r="AFA197" t="n">
        <v>94.53822</v>
      </c>
      <c r="AFB197" t="n">
        <v>94.74772</v>
      </c>
      <c r="AFC197" t="n">
        <v>94.94157</v>
      </c>
      <c r="AFD197" t="n">
        <v>95.13094</v>
      </c>
      <c r="AFE197" t="n">
        <v>95.31612</v>
      </c>
      <c r="AFF197" t="n">
        <v>95.55082</v>
      </c>
      <c r="AFG197" t="n">
        <v>95.74267</v>
      </c>
      <c r="AFH197" t="n">
        <v>95.94457</v>
      </c>
      <c r="AFI197" t="n">
        <v>96.15285</v>
      </c>
      <c r="AFJ197" t="n">
        <v>96.37548</v>
      </c>
      <c r="AFK197" t="n">
        <v>96.49572999999999</v>
      </c>
      <c r="AFL197" t="n">
        <v>96.76966</v>
      </c>
      <c r="AFM197" t="n">
        <v>96.96294</v>
      </c>
      <c r="AFN197" t="n">
        <v>97.13052</v>
      </c>
      <c r="AFO197" t="n">
        <v>97.31927</v>
      </c>
      <c r="AFP197" t="n">
        <v>97.52155</v>
      </c>
      <c r="AFQ197" t="n">
        <v>97.77307</v>
      </c>
      <c r="AFR197" t="n">
        <v>98.00100999999999</v>
      </c>
      <c r="AFS197" t="n">
        <v>98.13769000000001</v>
      </c>
      <c r="AFT197" t="n">
        <v>98.31571</v>
      </c>
      <c r="AFU197" t="n">
        <v>98.54128</v>
      </c>
      <c r="AFV197" t="n">
        <v>98.82705</v>
      </c>
      <c r="AFW197" t="n">
        <v>99.10818</v>
      </c>
      <c r="AFX197" t="n">
        <v>99.30888</v>
      </c>
      <c r="AFY197" t="n">
        <v>99.53795</v>
      </c>
      <c r="AFZ197" t="n">
        <v>99.79581</v>
      </c>
      <c r="AGA197" t="n">
        <v>100.02609</v>
      </c>
      <c r="AGB197" t="n">
        <v>100.26328</v>
      </c>
      <c r="AGC197" t="n">
        <v>100.61696</v>
      </c>
      <c r="AGD197" t="n">
        <v>100.94241</v>
      </c>
      <c r="AGE197" t="n">
        <v>101.18942</v>
      </c>
      <c r="AGF197" t="n">
        <v>101.42035</v>
      </c>
      <c r="AGG197" t="n">
        <v>101.68552</v>
      </c>
      <c r="AGH197" t="n">
        <v>102.0427</v>
      </c>
      <c r="AGI197" t="n">
        <v>102.3577</v>
      </c>
      <c r="AGJ197" t="n">
        <v>102.55513</v>
      </c>
      <c r="AGK197" t="n">
        <v>102.89955</v>
      </c>
      <c r="AGL197" t="n">
        <v>103.15523</v>
      </c>
      <c r="AGM197" t="n">
        <v>103.49265</v>
      </c>
      <c r="AGN197" t="n">
        <v>103.75507</v>
      </c>
      <c r="AGO197" t="n">
        <v>103.96127</v>
      </c>
      <c r="AGP197" t="n">
        <v>104.20995</v>
      </c>
      <c r="AGQ197" t="n">
        <v>104.44268</v>
      </c>
      <c r="AGR197" t="n">
        <v>104.61311</v>
      </c>
      <c r="AGS197" t="n">
        <v>104.96918</v>
      </c>
      <c r="AGT197" t="n">
        <v>105.33242</v>
      </c>
      <c r="AGU197" t="n">
        <v>105.62577</v>
      </c>
      <c r="AGV197" t="n">
        <v>105.81818</v>
      </c>
      <c r="AGW197" t="n">
        <v>106.00495</v>
      </c>
      <c r="AGX197" t="n">
        <v>106.31146</v>
      </c>
      <c r="AGY197" t="n">
        <v>106.59433</v>
      </c>
      <c r="AGZ197" t="n">
        <v>106.86133</v>
      </c>
      <c r="AHA197" t="n">
        <v>107.11247</v>
      </c>
      <c r="AHB197" t="n">
        <v>107.53439</v>
      </c>
      <c r="AHC197" t="n">
        <v>107.99127</v>
      </c>
      <c r="AHD197" t="n">
        <v>108.46734</v>
      </c>
      <c r="AHE197" t="n">
        <v>108.78707</v>
      </c>
      <c r="AHF197" t="n">
        <v>109.15593</v>
      </c>
      <c r="AHG197" t="n">
        <v>109.33131</v>
      </c>
      <c r="AHH197" t="n">
        <v>109.58696</v>
      </c>
      <c r="AHI197" t="n">
        <v>109.81806</v>
      </c>
      <c r="AHJ197" t="n">
        <v>110.13193</v>
      </c>
      <c r="AHK197" t="n">
        <v>110.57343</v>
      </c>
      <c r="AHL197" t="n">
        <v>110.91795</v>
      </c>
      <c r="AHM197" t="n">
        <v>111.34197</v>
      </c>
      <c r="AHN197" t="n">
        <v>111.76472</v>
      </c>
      <c r="AHO197" t="n">
        <v>112.10231</v>
      </c>
      <c r="AHP197" t="n">
        <v>112.36723</v>
      </c>
      <c r="AHQ197" t="n">
        <v>112.67024</v>
      </c>
      <c r="AHR197" t="n">
        <v>113.10493</v>
      </c>
      <c r="AHS197" t="n">
        <v>113.42175</v>
      </c>
      <c r="AHT197" t="n">
        <v>113.70024</v>
      </c>
      <c r="AHU197" t="n">
        <v>113.95946</v>
      </c>
      <c r="AHV197" t="n">
        <v>114.28745</v>
      </c>
      <c r="AHW197" t="n">
        <v>114.56943</v>
      </c>
      <c r="AHX197" t="n">
        <v>114.94966</v>
      </c>
      <c r="AHY197" t="n">
        <v>115.36715</v>
      </c>
      <c r="AHZ197" t="n">
        <v>115.69356</v>
      </c>
      <c r="AIA197" t="n">
        <v>116.02619</v>
      </c>
      <c r="AIB197" t="n">
        <v>116.48587</v>
      </c>
      <c r="AIC197" t="n">
        <v>116.91741</v>
      </c>
      <c r="AID197" t="n">
        <v>117.39215</v>
      </c>
      <c r="AIE197" t="n">
        <v>117.66688</v>
      </c>
      <c r="AIF197" t="n">
        <v>118.1461</v>
      </c>
      <c r="AIG197" t="n">
        <v>118.62557</v>
      </c>
      <c r="AIH197" t="n">
        <v>119.01183</v>
      </c>
      <c r="AII197" t="n">
        <v>119.39935</v>
      </c>
      <c r="AIJ197" t="n">
        <v>119.86317</v>
      </c>
      <c r="AIK197" t="n">
        <v>120.47041</v>
      </c>
      <c r="AIL197" t="n">
        <v>120.98131</v>
      </c>
      <c r="AIM197" t="n">
        <v>121.55699</v>
      </c>
      <c r="AIN197" t="n">
        <v>122.06438</v>
      </c>
      <c r="AIO197" t="n">
        <v>122.43488</v>
      </c>
      <c r="AIP197" t="n">
        <v>122.8911</v>
      </c>
      <c r="AIQ197" t="n">
        <v>123.42692</v>
      </c>
      <c r="AIR197" t="n">
        <v>123.959</v>
      </c>
      <c r="AIS197" t="n">
        <v>124.46349</v>
      </c>
      <c r="AIT197" t="n">
        <v>125.12164</v>
      </c>
      <c r="AIU197" t="n">
        <v>125.48212</v>
      </c>
      <c r="AIV197" t="n">
        <v>126.13624</v>
      </c>
      <c r="AIW197" t="n">
        <v>126.74763</v>
      </c>
      <c r="AIX197" t="n">
        <v>127.21965</v>
      </c>
      <c r="AIY197" t="n">
        <v>127.71244</v>
      </c>
      <c r="AIZ197" t="n">
        <v>128.36411</v>
      </c>
      <c r="AJA197" t="n">
        <v>128.9124</v>
      </c>
      <c r="AJB197" t="n">
        <v>129.43433</v>
      </c>
      <c r="AJC197" t="n">
        <v>129.88918</v>
      </c>
      <c r="AJD197" t="n">
        <v>130.41789</v>
      </c>
      <c r="AJE197" t="n">
        <v>130.93533</v>
      </c>
      <c r="AJF197" t="n">
        <v>131.34065</v>
      </c>
      <c r="AJG197" t="n">
        <v>131.6916</v>
      </c>
      <c r="AJH197" t="n">
        <v>132.25229</v>
      </c>
      <c r="AJI197" t="n">
        <v>132.9393</v>
      </c>
      <c r="AJJ197" t="n">
        <v>133.9386</v>
      </c>
      <c r="AJK197" t="n">
        <v>134.82025</v>
      </c>
      <c r="AJL197" t="n">
        <v>136.02388</v>
      </c>
      <c r="AJM197" t="n">
        <v>136.87108</v>
      </c>
      <c r="AJN197" t="n">
        <v>137.72922</v>
      </c>
      <c r="AJO197" t="n">
        <v>138.65013</v>
      </c>
      <c r="AJP197" t="n">
        <v>139.98891</v>
      </c>
      <c r="AJQ197" t="n">
        <v>141.293</v>
      </c>
      <c r="AJR197" t="n">
        <v>142.18309</v>
      </c>
      <c r="AJS197" t="n">
        <v>143.02867</v>
      </c>
      <c r="AJT197" t="n">
        <v>143.96422</v>
      </c>
      <c r="AJU197" t="n">
        <v>145.42326</v>
      </c>
      <c r="AJV197" t="n">
        <v>146.72401</v>
      </c>
      <c r="AJW197" t="n">
        <v>148.06085</v>
      </c>
      <c r="AJX197" t="n">
        <v>149.26364</v>
      </c>
      <c r="AJY197" t="n">
        <v>150.47681</v>
      </c>
      <c r="AJZ197" t="n">
        <v>151.56653</v>
      </c>
      <c r="AKA197" t="n">
        <v>152.95563</v>
      </c>
      <c r="AKB197" t="n">
        <v>153.97942</v>
      </c>
      <c r="AKC197" t="n">
        <v>155.01688</v>
      </c>
      <c r="AKD197" t="n">
        <v>156.01038</v>
      </c>
      <c r="AKE197" t="n">
        <v>157.40787</v>
      </c>
      <c r="AKF197" t="n">
        <v>159.2124</v>
      </c>
      <c r="AKG197" t="n">
        <v>160.85637</v>
      </c>
      <c r="AKH197" t="n">
        <v>162.53807</v>
      </c>
      <c r="AKI197" t="n">
        <v>164.74849</v>
      </c>
      <c r="AKJ197" t="n">
        <v>166.39417</v>
      </c>
      <c r="AKK197" t="n">
        <v>168.31396</v>
      </c>
      <c r="AKL197" t="n">
        <v>170.0761</v>
      </c>
      <c r="AKM197" t="n">
        <v>171.55264</v>
      </c>
      <c r="AKN197" t="n">
        <v>173.40179</v>
      </c>
      <c r="AKO197" t="n">
        <v>175.67252</v>
      </c>
      <c r="AKP197" t="n">
        <v>177.689</v>
      </c>
      <c r="AKQ197" t="n">
        <v>179.20569</v>
      </c>
      <c r="AKR197" t="n">
        <v>181.29909</v>
      </c>
      <c r="AKS197" t="n">
        <v>184.62042</v>
      </c>
      <c r="AKT197" t="n">
        <v>186.67863</v>
      </c>
      <c r="AKU197" t="n">
        <v>189.0434</v>
      </c>
      <c r="AKV197" t="n">
        <v>192.49725</v>
      </c>
      <c r="AKW197" t="n">
        <v>194.49384</v>
      </c>
      <c r="AKX197" t="n">
        <v>198.77812</v>
      </c>
      <c r="AKY197" t="n">
        <v>202.90662</v>
      </c>
      <c r="AKZ197" t="n">
        <v>206.27551</v>
      </c>
      <c r="ALA197" t="n">
        <v>210.27455</v>
      </c>
      <c r="ALB197" t="n">
        <v>215.81133</v>
      </c>
      <c r="ALC197" t="n">
        <v>219.99765</v>
      </c>
      <c r="ALD197" t="n">
        <v>224.18823</v>
      </c>
      <c r="ALE197" t="n">
        <v>230.44722</v>
      </c>
      <c r="ALF197" t="n">
        <v>238.48515</v>
      </c>
      <c r="ALG197" t="n">
        <v>252.60678</v>
      </c>
      <c r="ALH197" t="n">
        <v>263.99509</v>
      </c>
      <c r="ALI197" t="n">
        <v>272.55307</v>
      </c>
      <c r="ALJ197" t="n">
        <v>291.4014</v>
      </c>
      <c r="ALK197" t="n">
        <v>307.30194</v>
      </c>
      <c r="ALL197" t="n">
        <v>323.34464</v>
      </c>
      <c r="ALM197" t="n">
        <v>361.27139</v>
      </c>
      <c r="ALN197" t="n">
        <v>470.28458</v>
      </c>
      <c r="ALO197" t="n">
        <v>872.57422</v>
      </c>
    </row>
    <row r="198">
      <c r="A198" t="inlineStr">
        <is>
          <t>Germany</t>
        </is>
      </c>
      <c r="B198" t="inlineStr">
        <is>
          <t>DEU</t>
        </is>
      </c>
      <c r="C198" s="13">
        <f>AVERAGE(SI198,SJ198)</f>
        <v/>
      </c>
      <c r="D198" t="n">
        <v>0.28</v>
      </c>
      <c r="E198" t="n">
        <v>0.28</v>
      </c>
      <c r="F198" t="n">
        <v>0.28</v>
      </c>
      <c r="G198" t="n">
        <v>0.29082</v>
      </c>
      <c r="H198" t="n">
        <v>0.56059</v>
      </c>
      <c r="I198" t="n">
        <v>1.38094</v>
      </c>
      <c r="J198" t="n">
        <v>2.545</v>
      </c>
      <c r="K198" t="n">
        <v>3.45797</v>
      </c>
      <c r="L198" t="n">
        <v>4.20575</v>
      </c>
      <c r="M198" t="n">
        <v>4.97271</v>
      </c>
      <c r="N198" t="n">
        <v>5.54371</v>
      </c>
      <c r="O198" t="n">
        <v>6.12008</v>
      </c>
      <c r="P198" t="n">
        <v>6.62858</v>
      </c>
      <c r="Q198" t="n">
        <v>7.07541</v>
      </c>
      <c r="R198" t="n">
        <v>7.74069</v>
      </c>
      <c r="S198" t="n">
        <v>8.274929999999999</v>
      </c>
      <c r="T198" t="n">
        <v>8.55124</v>
      </c>
      <c r="U198" t="n">
        <v>8.798260000000001</v>
      </c>
      <c r="V198" t="n">
        <v>9.06926</v>
      </c>
      <c r="W198" t="n">
        <v>9.558210000000001</v>
      </c>
      <c r="X198" t="n">
        <v>10.14544</v>
      </c>
      <c r="Y198" t="n">
        <v>10.48299</v>
      </c>
      <c r="Z198" t="n">
        <v>10.59768</v>
      </c>
      <c r="AA198" t="n">
        <v>10.6997</v>
      </c>
      <c r="AB198" t="n">
        <v>10.92803</v>
      </c>
      <c r="AC198" t="n">
        <v>11.34402</v>
      </c>
      <c r="AD198" t="n">
        <v>11.79834</v>
      </c>
      <c r="AE198" t="n">
        <v>12.38818</v>
      </c>
      <c r="AF198" t="n">
        <v>13.066</v>
      </c>
      <c r="AG198" t="n">
        <v>13.67891</v>
      </c>
      <c r="AH198" t="n">
        <v>14.22047</v>
      </c>
      <c r="AI198" t="n">
        <v>14.59671</v>
      </c>
      <c r="AJ198" t="n">
        <v>14.96794</v>
      </c>
      <c r="AK198" t="n">
        <v>15.36568</v>
      </c>
      <c r="AL198" t="n">
        <v>15.76795</v>
      </c>
      <c r="AM198" t="n">
        <v>16.11251</v>
      </c>
      <c r="AN198" t="n">
        <v>16.42369</v>
      </c>
      <c r="AO198" t="n">
        <v>16.67023</v>
      </c>
      <c r="AP198" t="n">
        <v>16.85923</v>
      </c>
      <c r="AQ198" t="n">
        <v>17.1491</v>
      </c>
      <c r="AR198" t="n">
        <v>17.42014</v>
      </c>
      <c r="AS198" t="n">
        <v>17.59303</v>
      </c>
      <c r="AT198" t="n">
        <v>17.7159</v>
      </c>
      <c r="AU198" t="n">
        <v>17.96476</v>
      </c>
      <c r="AV198" t="n">
        <v>18.29337</v>
      </c>
      <c r="AW198" t="n">
        <v>18.47058</v>
      </c>
      <c r="AX198" t="n">
        <v>18.54442</v>
      </c>
      <c r="AY198" t="n">
        <v>18.64826</v>
      </c>
      <c r="AZ198" t="n">
        <v>18.72696</v>
      </c>
      <c r="BA198" t="n">
        <v>18.80158</v>
      </c>
      <c r="BB198" t="n">
        <v>18.9168</v>
      </c>
      <c r="BC198" t="n">
        <v>19.07814</v>
      </c>
      <c r="BD198" t="n">
        <v>19.21951</v>
      </c>
      <c r="BE198" t="n">
        <v>19.36686</v>
      </c>
      <c r="BF198" t="n">
        <v>19.60635</v>
      </c>
      <c r="BG198" t="n">
        <v>19.91999</v>
      </c>
      <c r="BH198" t="n">
        <v>20.21699</v>
      </c>
      <c r="BI198" t="n">
        <v>20.48873</v>
      </c>
      <c r="BJ198" t="n">
        <v>20.7894</v>
      </c>
      <c r="BK198" t="n">
        <v>21.05653</v>
      </c>
      <c r="BL198" t="n">
        <v>21.33177</v>
      </c>
      <c r="BM198" t="n">
        <v>21.5985</v>
      </c>
      <c r="BN198" t="n">
        <v>21.89032</v>
      </c>
      <c r="BO198" t="n">
        <v>22.13182</v>
      </c>
      <c r="BP198" t="n">
        <v>22.21599</v>
      </c>
      <c r="BQ198" t="n">
        <v>22.31621</v>
      </c>
      <c r="BR198" t="n">
        <v>22.51713</v>
      </c>
      <c r="BS198" t="n">
        <v>22.72223</v>
      </c>
      <c r="BT198" t="n">
        <v>22.86451</v>
      </c>
      <c r="BU198" t="n">
        <v>23.01065</v>
      </c>
      <c r="BV198" t="n">
        <v>23.20442</v>
      </c>
      <c r="BW198" t="n">
        <v>23.36875</v>
      </c>
      <c r="BX198" t="n">
        <v>23.47043</v>
      </c>
      <c r="BY198" t="n">
        <v>23.57731</v>
      </c>
      <c r="BZ198" t="n">
        <v>23.71488</v>
      </c>
      <c r="CA198" t="n">
        <v>23.89599</v>
      </c>
      <c r="CB198" t="n">
        <v>24.08002</v>
      </c>
      <c r="CC198" t="n">
        <v>24.1609</v>
      </c>
      <c r="CD198" t="n">
        <v>24.24104</v>
      </c>
      <c r="CE198" t="n">
        <v>24.37935</v>
      </c>
      <c r="CF198" t="n">
        <v>24.58352</v>
      </c>
      <c r="CG198" t="n">
        <v>24.7611</v>
      </c>
      <c r="CH198" t="n">
        <v>24.90136</v>
      </c>
      <c r="CI198" t="n">
        <v>25.08477</v>
      </c>
      <c r="CJ198" t="n">
        <v>25.27685</v>
      </c>
      <c r="CK198" t="n">
        <v>25.42205</v>
      </c>
      <c r="CL198" t="n">
        <v>25.63239</v>
      </c>
      <c r="CM198" t="n">
        <v>25.92279</v>
      </c>
      <c r="CN198" t="n">
        <v>26.17218</v>
      </c>
      <c r="CO198" t="n">
        <v>26.33132</v>
      </c>
      <c r="CP198" t="n">
        <v>26.48901</v>
      </c>
      <c r="CQ198" t="n">
        <v>26.63137</v>
      </c>
      <c r="CR198" t="n">
        <v>26.69922</v>
      </c>
      <c r="CS198" t="n">
        <v>26.74357</v>
      </c>
      <c r="CT198" t="n">
        <v>26.8457</v>
      </c>
      <c r="CU198" t="n">
        <v>27.0324</v>
      </c>
      <c r="CV198" t="n">
        <v>27.2796</v>
      </c>
      <c r="CW198" t="n">
        <v>27.55243</v>
      </c>
      <c r="CX198" t="n">
        <v>27.8543</v>
      </c>
      <c r="CY198" t="n">
        <v>27.99761</v>
      </c>
      <c r="CZ198" t="n">
        <v>28.06414</v>
      </c>
      <c r="DA198" t="n">
        <v>28.17492</v>
      </c>
      <c r="DB198" t="n">
        <v>28.35888</v>
      </c>
      <c r="DC198" t="n">
        <v>28.65428</v>
      </c>
      <c r="DD198" t="n">
        <v>28.92512</v>
      </c>
      <c r="DE198" t="n">
        <v>29.07765</v>
      </c>
      <c r="DF198" t="n">
        <v>29.17192</v>
      </c>
      <c r="DG198" t="n">
        <v>29.22498</v>
      </c>
      <c r="DH198" t="n">
        <v>29.26622</v>
      </c>
      <c r="DI198" t="n">
        <v>29.36911</v>
      </c>
      <c r="DJ198" t="n">
        <v>29.51552</v>
      </c>
      <c r="DK198" t="n">
        <v>29.64913</v>
      </c>
      <c r="DL198" t="n">
        <v>29.8139</v>
      </c>
      <c r="DM198" t="n">
        <v>29.93249</v>
      </c>
      <c r="DN198" t="n">
        <v>30.05595</v>
      </c>
      <c r="DO198" t="n">
        <v>30.21204</v>
      </c>
      <c r="DP198" t="n">
        <v>30.37417</v>
      </c>
      <c r="DQ198" t="n">
        <v>30.5472</v>
      </c>
      <c r="DR198" t="n">
        <v>30.72745</v>
      </c>
      <c r="DS198" t="n">
        <v>30.88491</v>
      </c>
      <c r="DT198" t="n">
        <v>30.97835</v>
      </c>
      <c r="DU198" t="n">
        <v>31.07497</v>
      </c>
      <c r="DV198" t="n">
        <v>31.20094</v>
      </c>
      <c r="DW198" t="n">
        <v>31.38357</v>
      </c>
      <c r="DX198" t="n">
        <v>31.56482</v>
      </c>
      <c r="DY198" t="n">
        <v>31.69084</v>
      </c>
      <c r="DZ198" t="n">
        <v>31.79805</v>
      </c>
      <c r="EA198" t="n">
        <v>31.96238</v>
      </c>
      <c r="EB198" t="n">
        <v>32.16378</v>
      </c>
      <c r="EC198" t="n">
        <v>32.29642</v>
      </c>
      <c r="ED198" t="n">
        <v>32.44268</v>
      </c>
      <c r="EE198" t="n">
        <v>32.57118</v>
      </c>
      <c r="EF198" t="n">
        <v>32.72251</v>
      </c>
      <c r="EG198" t="n">
        <v>32.93375</v>
      </c>
      <c r="EH198" t="n">
        <v>33.08256</v>
      </c>
      <c r="EI198" t="n">
        <v>33.17922</v>
      </c>
      <c r="EJ198" t="n">
        <v>33.29601</v>
      </c>
      <c r="EK198" t="n">
        <v>33.39084</v>
      </c>
      <c r="EL198" t="n">
        <v>33.46289</v>
      </c>
      <c r="EM198" t="n">
        <v>33.58044</v>
      </c>
      <c r="EN198" t="n">
        <v>33.70066</v>
      </c>
      <c r="EO198" t="n">
        <v>33.79235</v>
      </c>
      <c r="EP198" t="n">
        <v>33.87502</v>
      </c>
      <c r="EQ198" t="n">
        <v>33.99125</v>
      </c>
      <c r="ER198" t="n">
        <v>34.1323</v>
      </c>
      <c r="ES198" t="n">
        <v>34.30135</v>
      </c>
      <c r="ET198" t="n">
        <v>34.51235</v>
      </c>
      <c r="EU198" t="n">
        <v>34.66586</v>
      </c>
      <c r="EV198" t="n">
        <v>34.75866</v>
      </c>
      <c r="EW198" t="n">
        <v>34.85895</v>
      </c>
      <c r="EX198" t="n">
        <v>34.97903</v>
      </c>
      <c r="EY198" t="n">
        <v>35.07701</v>
      </c>
      <c r="EZ198" t="n">
        <v>35.18081</v>
      </c>
      <c r="FA198" t="n">
        <v>35.2961</v>
      </c>
      <c r="FB198" t="n">
        <v>35.37904</v>
      </c>
      <c r="FC198" t="n">
        <v>35.50267</v>
      </c>
      <c r="FD198" t="n">
        <v>35.58618</v>
      </c>
      <c r="FE198" t="n">
        <v>35.70987</v>
      </c>
      <c r="FF198" t="n">
        <v>35.84462</v>
      </c>
      <c r="FG198" t="n">
        <v>35.91566</v>
      </c>
      <c r="FH198" t="n">
        <v>35.97034</v>
      </c>
      <c r="FI198" t="n">
        <v>36.07917</v>
      </c>
      <c r="FJ198" t="n">
        <v>36.19366</v>
      </c>
      <c r="FK198" t="n">
        <v>36.27239</v>
      </c>
      <c r="FL198" t="n">
        <v>36.38723</v>
      </c>
      <c r="FM198" t="n">
        <v>36.5022</v>
      </c>
      <c r="FN198" t="n">
        <v>36.5667</v>
      </c>
      <c r="FO198" t="n">
        <v>36.62572</v>
      </c>
      <c r="FP198" t="n">
        <v>36.72571</v>
      </c>
      <c r="FQ198" t="n">
        <v>36.81717</v>
      </c>
      <c r="FR198" t="n">
        <v>36.89576</v>
      </c>
      <c r="FS198" t="n">
        <v>36.9954</v>
      </c>
      <c r="FT198" t="n">
        <v>37.07685</v>
      </c>
      <c r="FU198" t="n">
        <v>37.12663</v>
      </c>
      <c r="FV198" t="n">
        <v>37.18521</v>
      </c>
      <c r="FW198" t="n">
        <v>37.27004</v>
      </c>
      <c r="FX198" t="n">
        <v>37.39503</v>
      </c>
      <c r="FY198" t="n">
        <v>37.48351</v>
      </c>
      <c r="FZ198" t="n">
        <v>37.53575</v>
      </c>
      <c r="GA198" t="n">
        <v>37.59677</v>
      </c>
      <c r="GB198" t="n">
        <v>37.69305</v>
      </c>
      <c r="GC198" t="n">
        <v>37.79629</v>
      </c>
      <c r="GD198" t="n">
        <v>37.89539</v>
      </c>
      <c r="GE198" t="n">
        <v>37.97173</v>
      </c>
      <c r="GF198" t="n">
        <v>38.04675</v>
      </c>
      <c r="GG198" t="n">
        <v>38.16981</v>
      </c>
      <c r="GH198" t="n">
        <v>38.30396</v>
      </c>
      <c r="GI198" t="n">
        <v>38.41309</v>
      </c>
      <c r="GJ198" t="n">
        <v>38.5002</v>
      </c>
      <c r="GK198" t="n">
        <v>38.5983</v>
      </c>
      <c r="GL198" t="n">
        <v>38.68975</v>
      </c>
      <c r="GM198" t="n">
        <v>38.76761</v>
      </c>
      <c r="GN198" t="n">
        <v>38.8758</v>
      </c>
      <c r="GO198" t="n">
        <v>38.98402</v>
      </c>
      <c r="GP198" t="n">
        <v>39.09211</v>
      </c>
      <c r="GQ198" t="n">
        <v>39.21449</v>
      </c>
      <c r="GR198" t="n">
        <v>39.32655</v>
      </c>
      <c r="GS198" t="n">
        <v>39.42765</v>
      </c>
      <c r="GT198" t="n">
        <v>39.52426</v>
      </c>
      <c r="GU198" t="n">
        <v>39.59831</v>
      </c>
      <c r="GV198" t="n">
        <v>39.6899</v>
      </c>
      <c r="GW198" t="n">
        <v>39.79744</v>
      </c>
      <c r="GX198" t="n">
        <v>39.87049</v>
      </c>
      <c r="GY198" t="n">
        <v>39.91807</v>
      </c>
      <c r="GZ198" t="n">
        <v>39.97089</v>
      </c>
      <c r="HA198" t="n">
        <v>40.03285</v>
      </c>
      <c r="HB198" t="n">
        <v>40.10803</v>
      </c>
      <c r="HC198" t="n">
        <v>40.18647</v>
      </c>
      <c r="HD198" t="n">
        <v>40.25167</v>
      </c>
      <c r="HE198" t="n">
        <v>40.30299</v>
      </c>
      <c r="HF198" t="n">
        <v>40.37623</v>
      </c>
      <c r="HG198" t="n">
        <v>40.44283</v>
      </c>
      <c r="HH198" t="n">
        <v>40.51564</v>
      </c>
      <c r="HI198" t="n">
        <v>40.59846</v>
      </c>
      <c r="HJ198" t="n">
        <v>40.68762</v>
      </c>
      <c r="HK198" t="n">
        <v>40.80444</v>
      </c>
      <c r="HL198" t="n">
        <v>40.91323</v>
      </c>
      <c r="HM198" t="n">
        <v>40.9874</v>
      </c>
      <c r="HN198" t="n">
        <v>41.04476</v>
      </c>
      <c r="HO198" t="n">
        <v>41.13373</v>
      </c>
      <c r="HP198" t="n">
        <v>41.21231</v>
      </c>
      <c r="HQ198" t="n">
        <v>41.27235</v>
      </c>
      <c r="HR198" t="n">
        <v>41.3357</v>
      </c>
      <c r="HS198" t="n">
        <v>41.37931</v>
      </c>
      <c r="HT198" t="n">
        <v>41.44594</v>
      </c>
      <c r="HU198" t="n">
        <v>41.5647</v>
      </c>
      <c r="HV198" t="n">
        <v>41.7135</v>
      </c>
      <c r="HW198" t="n">
        <v>41.86674</v>
      </c>
      <c r="HX198" t="n">
        <v>42.01702</v>
      </c>
      <c r="HY198" t="n">
        <v>42.11344</v>
      </c>
      <c r="HZ198" t="n">
        <v>42.18867</v>
      </c>
      <c r="IA198" t="n">
        <v>42.28149</v>
      </c>
      <c r="IB198" t="n">
        <v>42.38589</v>
      </c>
      <c r="IC198" t="n">
        <v>42.44475</v>
      </c>
      <c r="ID198" t="n">
        <v>42.52691</v>
      </c>
      <c r="IE198" t="n">
        <v>42.65865</v>
      </c>
      <c r="IF198" t="n">
        <v>42.7519</v>
      </c>
      <c r="IG198" t="n">
        <v>42.82928</v>
      </c>
      <c r="IH198" t="n">
        <v>42.91237</v>
      </c>
      <c r="II198" t="n">
        <v>43.00911</v>
      </c>
      <c r="IJ198" t="n">
        <v>43.11435</v>
      </c>
      <c r="IK198" t="n">
        <v>43.17965</v>
      </c>
      <c r="IL198" t="n">
        <v>43.2663</v>
      </c>
      <c r="IM198" t="n">
        <v>43.32265</v>
      </c>
      <c r="IN198" t="n">
        <v>43.38472</v>
      </c>
      <c r="IO198" t="n">
        <v>43.45824</v>
      </c>
      <c r="IP198" t="n">
        <v>43.52274</v>
      </c>
      <c r="IQ198" t="n">
        <v>43.60971</v>
      </c>
      <c r="IR198" t="n">
        <v>43.70009</v>
      </c>
      <c r="IS198" t="n">
        <v>43.77044</v>
      </c>
      <c r="IT198" t="n">
        <v>43.82618</v>
      </c>
      <c r="IU198" t="n">
        <v>43.92427</v>
      </c>
      <c r="IV198" t="n">
        <v>44.03501</v>
      </c>
      <c r="IW198" t="n">
        <v>44.14151</v>
      </c>
      <c r="IX198" t="n">
        <v>44.25274</v>
      </c>
      <c r="IY198" t="n">
        <v>44.35237</v>
      </c>
      <c r="IZ198" t="n">
        <v>44.4413</v>
      </c>
      <c r="JA198" t="n">
        <v>44.48922</v>
      </c>
      <c r="JB198" t="n">
        <v>44.53257</v>
      </c>
      <c r="JC198" t="n">
        <v>44.5979</v>
      </c>
      <c r="JD198" t="n">
        <v>44.6513</v>
      </c>
      <c r="JE198" t="n">
        <v>44.70839</v>
      </c>
      <c r="JF198" t="n">
        <v>44.79131</v>
      </c>
      <c r="JG198" t="n">
        <v>44.88648</v>
      </c>
      <c r="JH198" t="n">
        <v>44.93952</v>
      </c>
      <c r="JI198" t="n">
        <v>44.97974</v>
      </c>
      <c r="JJ198" t="n">
        <v>45.04376</v>
      </c>
      <c r="JK198" t="n">
        <v>45.1391</v>
      </c>
      <c r="JL198" t="n">
        <v>45.27867</v>
      </c>
      <c r="JM198" t="n">
        <v>45.38415</v>
      </c>
      <c r="JN198" t="n">
        <v>45.44968</v>
      </c>
      <c r="JO198" t="n">
        <v>45.51476</v>
      </c>
      <c r="JP198" t="n">
        <v>45.56119</v>
      </c>
      <c r="JQ198" t="n">
        <v>45.66111</v>
      </c>
      <c r="JR198" t="n">
        <v>45.78614</v>
      </c>
      <c r="JS198" t="n">
        <v>45.90027</v>
      </c>
      <c r="JT198" t="n">
        <v>45.98273</v>
      </c>
      <c r="JU198" t="n">
        <v>46.04462</v>
      </c>
      <c r="JV198" t="n">
        <v>46.09873</v>
      </c>
      <c r="JW198" t="n">
        <v>46.18864</v>
      </c>
      <c r="JX198" t="n">
        <v>46.26744</v>
      </c>
      <c r="JY198" t="n">
        <v>46.3619</v>
      </c>
      <c r="JZ198" t="n">
        <v>46.42197</v>
      </c>
      <c r="KA198" t="n">
        <v>46.45929</v>
      </c>
      <c r="KB198" t="n">
        <v>46.50399</v>
      </c>
      <c r="KC198" t="n">
        <v>46.55837</v>
      </c>
      <c r="KD198" t="n">
        <v>46.63412</v>
      </c>
      <c r="KE198" t="n">
        <v>46.70716</v>
      </c>
      <c r="KF198" t="n">
        <v>46.78231</v>
      </c>
      <c r="KG198" t="n">
        <v>46.88524</v>
      </c>
      <c r="KH198" t="n">
        <v>46.97452</v>
      </c>
      <c r="KI198" t="n">
        <v>47.06758</v>
      </c>
      <c r="KJ198" t="n">
        <v>47.17144</v>
      </c>
      <c r="KK198" t="n">
        <v>47.26551</v>
      </c>
      <c r="KL198" t="n">
        <v>47.38128</v>
      </c>
      <c r="KM198" t="n">
        <v>47.49438</v>
      </c>
      <c r="KN198" t="n">
        <v>47.61341</v>
      </c>
      <c r="KO198" t="n">
        <v>47.70543</v>
      </c>
      <c r="KP198" t="n">
        <v>47.79031</v>
      </c>
      <c r="KQ198" t="n">
        <v>47.86805</v>
      </c>
      <c r="KR198" t="n">
        <v>47.95884</v>
      </c>
      <c r="KS198" t="n">
        <v>48.05249</v>
      </c>
      <c r="KT198" t="n">
        <v>48.13187</v>
      </c>
      <c r="KU198" t="n">
        <v>48.22636</v>
      </c>
      <c r="KV198" t="n">
        <v>48.30867</v>
      </c>
      <c r="KW198" t="n">
        <v>48.36475</v>
      </c>
      <c r="KX198" t="n">
        <v>48.45742</v>
      </c>
      <c r="KY198" t="n">
        <v>48.56848</v>
      </c>
      <c r="KZ198" t="n">
        <v>48.64242</v>
      </c>
      <c r="LA198" t="n">
        <v>48.74922</v>
      </c>
      <c r="LB198" t="n">
        <v>48.85196</v>
      </c>
      <c r="LC198" t="n">
        <v>48.93134</v>
      </c>
      <c r="LD198" t="n">
        <v>49.00321</v>
      </c>
      <c r="LE198" t="n">
        <v>49.04078</v>
      </c>
      <c r="LF198" t="n">
        <v>49.10771</v>
      </c>
      <c r="LG198" t="n">
        <v>49.17774</v>
      </c>
      <c r="LH198" t="n">
        <v>49.25746</v>
      </c>
      <c r="LI198" t="n">
        <v>49.327</v>
      </c>
      <c r="LJ198" t="n">
        <v>49.38594</v>
      </c>
      <c r="LK198" t="n">
        <v>49.44744</v>
      </c>
      <c r="LL198" t="n">
        <v>49.50618</v>
      </c>
      <c r="LM198" t="n">
        <v>49.57099</v>
      </c>
      <c r="LN198" t="n">
        <v>49.63737</v>
      </c>
      <c r="LO198" t="n">
        <v>49.70204</v>
      </c>
      <c r="LP198" t="n">
        <v>49.75722</v>
      </c>
      <c r="LQ198" t="n">
        <v>49.82262</v>
      </c>
      <c r="LR198" t="n">
        <v>49.88341</v>
      </c>
      <c r="LS198" t="n">
        <v>49.99833</v>
      </c>
      <c r="LT198" t="n">
        <v>50.13126</v>
      </c>
      <c r="LU198" t="n">
        <v>50.23604</v>
      </c>
      <c r="LV198" t="n">
        <v>50.30739</v>
      </c>
      <c r="LW198" t="n">
        <v>50.35674</v>
      </c>
      <c r="LX198" t="n">
        <v>50.40935</v>
      </c>
      <c r="LY198" t="n">
        <v>50.48226</v>
      </c>
      <c r="LZ198" t="n">
        <v>50.57847</v>
      </c>
      <c r="MA198" t="n">
        <v>50.6652</v>
      </c>
      <c r="MB198" t="n">
        <v>50.74117</v>
      </c>
      <c r="MC198" t="n">
        <v>50.83413</v>
      </c>
      <c r="MD198" t="n">
        <v>50.93053</v>
      </c>
      <c r="ME198" t="n">
        <v>50.98196</v>
      </c>
      <c r="MF198" t="n">
        <v>51.0617</v>
      </c>
      <c r="MG198" t="n">
        <v>51.15065</v>
      </c>
      <c r="MH198" t="n">
        <v>51.24086</v>
      </c>
      <c r="MI198" t="n">
        <v>51.33621</v>
      </c>
      <c r="MJ198" t="n">
        <v>51.42231</v>
      </c>
      <c r="MK198" t="n">
        <v>51.48493</v>
      </c>
      <c r="ML198" t="n">
        <v>51.52818</v>
      </c>
      <c r="MM198" t="n">
        <v>51.59072</v>
      </c>
      <c r="MN198" t="n">
        <v>51.67888</v>
      </c>
      <c r="MO198" t="n">
        <v>51.76877</v>
      </c>
      <c r="MP198" t="n">
        <v>51.8494</v>
      </c>
      <c r="MQ198" t="n">
        <v>51.93576</v>
      </c>
      <c r="MR198" t="n">
        <v>52.00737</v>
      </c>
      <c r="MS198" t="n">
        <v>52.10234</v>
      </c>
      <c r="MT198" t="n">
        <v>52.15374</v>
      </c>
      <c r="MU198" t="n">
        <v>52.19313</v>
      </c>
      <c r="MV198" t="n">
        <v>52.25964</v>
      </c>
      <c r="MW198" t="n">
        <v>52.33875</v>
      </c>
      <c r="MX198" t="n">
        <v>52.40858</v>
      </c>
      <c r="MY198" t="n">
        <v>52.51205</v>
      </c>
      <c r="MZ198" t="n">
        <v>52.596</v>
      </c>
      <c r="NA198" t="n">
        <v>52.66751</v>
      </c>
      <c r="NB198" t="n">
        <v>52.72269</v>
      </c>
      <c r="NC198" t="n">
        <v>52.85918</v>
      </c>
      <c r="ND198" t="n">
        <v>52.96494</v>
      </c>
      <c r="NE198" t="n">
        <v>53.04992</v>
      </c>
      <c r="NF198" t="n">
        <v>53.1286</v>
      </c>
      <c r="NG198" t="n">
        <v>53.17209</v>
      </c>
      <c r="NH198" t="n">
        <v>53.22094</v>
      </c>
      <c r="NI198" t="n">
        <v>53.28936</v>
      </c>
      <c r="NJ198" t="n">
        <v>53.38691</v>
      </c>
      <c r="NK198" t="n">
        <v>53.47364</v>
      </c>
      <c r="NL198" t="n">
        <v>53.54653</v>
      </c>
      <c r="NM198" t="n">
        <v>53.63279</v>
      </c>
      <c r="NN198" t="n">
        <v>53.69169</v>
      </c>
      <c r="NO198" t="n">
        <v>53.80628</v>
      </c>
      <c r="NP198" t="n">
        <v>53.88765</v>
      </c>
      <c r="NQ198" t="n">
        <v>53.93479</v>
      </c>
      <c r="NR198" t="n">
        <v>54.00775</v>
      </c>
      <c r="NS198" t="n">
        <v>54.12964</v>
      </c>
      <c r="NT198" t="n">
        <v>54.24477</v>
      </c>
      <c r="NU198" t="n">
        <v>54.34393</v>
      </c>
      <c r="NV198" t="n">
        <v>54.41428</v>
      </c>
      <c r="NW198" t="n">
        <v>54.47239</v>
      </c>
      <c r="NX198" t="n">
        <v>54.51903</v>
      </c>
      <c r="NY198" t="n">
        <v>54.60357</v>
      </c>
      <c r="NZ198" t="n">
        <v>54.67825</v>
      </c>
      <c r="OA198" t="n">
        <v>54.76093</v>
      </c>
      <c r="OB198" t="n">
        <v>54.84795</v>
      </c>
      <c r="OC198" t="n">
        <v>54.94673</v>
      </c>
      <c r="OD198" t="n">
        <v>55.03201</v>
      </c>
      <c r="OE198" t="n">
        <v>55.11918</v>
      </c>
      <c r="OF198" t="n">
        <v>55.19008</v>
      </c>
      <c r="OG198" t="n">
        <v>55.27776</v>
      </c>
      <c r="OH198" t="n">
        <v>55.3742</v>
      </c>
      <c r="OI198" t="n">
        <v>55.45372</v>
      </c>
      <c r="OJ198" t="n">
        <v>55.50928</v>
      </c>
      <c r="OK198" t="n">
        <v>55.54843</v>
      </c>
      <c r="OL198" t="n">
        <v>55.60157</v>
      </c>
      <c r="OM198" t="n">
        <v>55.68299</v>
      </c>
      <c r="ON198" t="n">
        <v>55.76119</v>
      </c>
      <c r="OO198" t="n">
        <v>55.7912</v>
      </c>
      <c r="OP198" t="n">
        <v>55.8352</v>
      </c>
      <c r="OQ198" t="n">
        <v>55.88059</v>
      </c>
      <c r="OR198" t="n">
        <v>55.91736</v>
      </c>
      <c r="OS198" t="n">
        <v>56.00193</v>
      </c>
      <c r="OT198" t="n">
        <v>56.11057</v>
      </c>
      <c r="OU198" t="n">
        <v>56.17444</v>
      </c>
      <c r="OV198" t="n">
        <v>56.24849</v>
      </c>
      <c r="OW198" t="n">
        <v>56.28571</v>
      </c>
      <c r="OX198" t="n">
        <v>56.35044</v>
      </c>
      <c r="OY198" t="n">
        <v>56.42047</v>
      </c>
      <c r="OZ198" t="n">
        <v>56.48396</v>
      </c>
      <c r="PA198" t="n">
        <v>56.52245</v>
      </c>
      <c r="PB198" t="n">
        <v>56.58776</v>
      </c>
      <c r="PC198" t="n">
        <v>56.7102</v>
      </c>
      <c r="PD198" t="n">
        <v>56.79704</v>
      </c>
      <c r="PE198" t="n">
        <v>56.87772</v>
      </c>
      <c r="PF198" t="n">
        <v>56.9437</v>
      </c>
      <c r="PG198" t="n">
        <v>56.99741</v>
      </c>
      <c r="PH198" t="n">
        <v>57.08421</v>
      </c>
      <c r="PI198" t="n">
        <v>57.13128</v>
      </c>
      <c r="PJ198" t="n">
        <v>57.16796</v>
      </c>
      <c r="PK198" t="n">
        <v>57.21863</v>
      </c>
      <c r="PL198" t="n">
        <v>57.28066</v>
      </c>
      <c r="PM198" t="n">
        <v>57.37602</v>
      </c>
      <c r="PN198" t="n">
        <v>57.4519</v>
      </c>
      <c r="PO198" t="n">
        <v>57.56765</v>
      </c>
      <c r="PP198" t="n">
        <v>57.68713</v>
      </c>
      <c r="PQ198" t="n">
        <v>57.77942</v>
      </c>
      <c r="PR198" t="n">
        <v>57.86804</v>
      </c>
      <c r="PS198" t="n">
        <v>57.96512</v>
      </c>
      <c r="PT198" t="n">
        <v>58.08752</v>
      </c>
      <c r="PU198" t="n">
        <v>58.20529</v>
      </c>
      <c r="PV198" t="n">
        <v>58.31105</v>
      </c>
      <c r="PW198" t="n">
        <v>58.40641</v>
      </c>
      <c r="PX198" t="n">
        <v>58.46322</v>
      </c>
      <c r="PY198" t="n">
        <v>58.51797</v>
      </c>
      <c r="PZ198" t="n">
        <v>58.59048</v>
      </c>
      <c r="QA198" t="n">
        <v>58.64939</v>
      </c>
      <c r="QB198" t="n">
        <v>58.6961</v>
      </c>
      <c r="QC198" t="n">
        <v>58.75405</v>
      </c>
      <c r="QD198" t="n">
        <v>58.81798</v>
      </c>
      <c r="QE198" t="n">
        <v>58.87471</v>
      </c>
      <c r="QF198" t="n">
        <v>58.92586</v>
      </c>
      <c r="QG198" t="n">
        <v>59.02921</v>
      </c>
      <c r="QH198" t="n">
        <v>59.14402</v>
      </c>
      <c r="QI198" t="n">
        <v>59.20918</v>
      </c>
      <c r="QJ198" t="n">
        <v>59.28829</v>
      </c>
      <c r="QK198" t="n">
        <v>59.3607</v>
      </c>
      <c r="QL198" t="n">
        <v>59.47308</v>
      </c>
      <c r="QM198" t="n">
        <v>59.52813</v>
      </c>
      <c r="QN198" t="n">
        <v>59.56887</v>
      </c>
      <c r="QO198" t="n">
        <v>59.6487</v>
      </c>
      <c r="QP198" t="n">
        <v>59.74832</v>
      </c>
      <c r="QQ198" t="n">
        <v>59.86703</v>
      </c>
      <c r="QR198" t="n">
        <v>59.98113</v>
      </c>
      <c r="QS198" t="n">
        <v>60.12235</v>
      </c>
      <c r="QT198" t="n">
        <v>60.2258</v>
      </c>
      <c r="QU198" t="n">
        <v>60.28617</v>
      </c>
      <c r="QV198" t="n">
        <v>60.33625</v>
      </c>
      <c r="QW198" t="n">
        <v>60.40532</v>
      </c>
      <c r="QX198" t="n">
        <v>60.48832</v>
      </c>
      <c r="QY198" t="n">
        <v>60.54082</v>
      </c>
      <c r="QZ198" t="n">
        <v>60.60903</v>
      </c>
      <c r="RA198" t="n">
        <v>60.7016</v>
      </c>
      <c r="RB198" t="n">
        <v>60.81451</v>
      </c>
      <c r="RC198" t="n">
        <v>60.85857</v>
      </c>
      <c r="RD198" t="n">
        <v>60.91885</v>
      </c>
      <c r="RE198" t="n">
        <v>60.99915</v>
      </c>
      <c r="RF198" t="n">
        <v>61.09051</v>
      </c>
      <c r="RG198" t="n">
        <v>61.17263</v>
      </c>
      <c r="RH198" t="n">
        <v>61.26293</v>
      </c>
      <c r="RI198" t="n">
        <v>61.35938</v>
      </c>
      <c r="RJ198" t="n">
        <v>61.44913</v>
      </c>
      <c r="RK198" t="n">
        <v>61.52341</v>
      </c>
      <c r="RL198" t="n">
        <v>61.59269</v>
      </c>
      <c r="RM198" t="n">
        <v>61.65747</v>
      </c>
      <c r="RN198" t="n">
        <v>61.73531</v>
      </c>
      <c r="RO198" t="n">
        <v>61.79518</v>
      </c>
      <c r="RP198" t="n">
        <v>61.82929</v>
      </c>
      <c r="RQ198" t="n">
        <v>61.86296</v>
      </c>
      <c r="RR198" t="n">
        <v>61.91264</v>
      </c>
      <c r="RS198" t="n">
        <v>61.99794</v>
      </c>
      <c r="RT198" t="n">
        <v>62.07747</v>
      </c>
      <c r="RU198" t="n">
        <v>62.15837</v>
      </c>
      <c r="RV198" t="n">
        <v>62.22456</v>
      </c>
      <c r="RW198" t="n">
        <v>62.27638</v>
      </c>
      <c r="RX198" t="n">
        <v>62.32497</v>
      </c>
      <c r="RY198" t="n">
        <v>62.40715</v>
      </c>
      <c r="RZ198" t="n">
        <v>62.49857</v>
      </c>
      <c r="SA198" t="n">
        <v>62.59281</v>
      </c>
      <c r="SB198" t="n">
        <v>62.63985</v>
      </c>
      <c r="SC198" t="n">
        <v>62.69102</v>
      </c>
      <c r="SD198" t="n">
        <v>62.76662</v>
      </c>
      <c r="SE198" t="n">
        <v>62.82911</v>
      </c>
      <c r="SF198" t="n">
        <v>62.88101</v>
      </c>
      <c r="SG198" t="n">
        <v>62.973</v>
      </c>
      <c r="SH198" t="n">
        <v>63.04632</v>
      </c>
      <c r="SI198" t="n">
        <v>63.15343</v>
      </c>
      <c r="SJ198" t="n">
        <v>63.29777</v>
      </c>
      <c r="SK198" t="n">
        <v>63.45568</v>
      </c>
      <c r="SL198" t="n">
        <v>63.54263</v>
      </c>
      <c r="SM198" t="n">
        <v>63.61323</v>
      </c>
      <c r="SN198" t="n">
        <v>63.71014</v>
      </c>
      <c r="SO198" t="n">
        <v>63.8233</v>
      </c>
      <c r="SP198" t="n">
        <v>63.91595</v>
      </c>
      <c r="SQ198" t="n">
        <v>64.0063</v>
      </c>
      <c r="SR198" t="n">
        <v>64.12099000000001</v>
      </c>
      <c r="SS198" t="n">
        <v>64.21386</v>
      </c>
      <c r="ST198" t="n">
        <v>64.2826</v>
      </c>
      <c r="SU198" t="n">
        <v>64.36481000000001</v>
      </c>
      <c r="SV198" t="n">
        <v>64.40123</v>
      </c>
      <c r="SW198" t="n">
        <v>64.43179000000001</v>
      </c>
      <c r="SX198" t="n">
        <v>64.47291</v>
      </c>
      <c r="SY198" t="n">
        <v>64.53471</v>
      </c>
      <c r="SZ198" t="n">
        <v>64.63809000000001</v>
      </c>
      <c r="TA198" t="n">
        <v>64.78686999999999</v>
      </c>
      <c r="TB198" t="n">
        <v>64.88030999999999</v>
      </c>
      <c r="TC198" t="n">
        <v>64.95586</v>
      </c>
      <c r="TD198" t="n">
        <v>65.01821</v>
      </c>
      <c r="TE198" t="n">
        <v>65.0801</v>
      </c>
      <c r="TF198" t="n">
        <v>65.13146</v>
      </c>
      <c r="TG198" t="n">
        <v>65.17467000000001</v>
      </c>
      <c r="TH198" t="n">
        <v>65.27405</v>
      </c>
      <c r="TI198" t="n">
        <v>65.38445</v>
      </c>
      <c r="TJ198" t="n">
        <v>65.47920999999999</v>
      </c>
      <c r="TK198" t="n">
        <v>65.54404</v>
      </c>
      <c r="TL198" t="n">
        <v>65.62313</v>
      </c>
      <c r="TM198" t="n">
        <v>65.71429999999999</v>
      </c>
      <c r="TN198" t="n">
        <v>65.79841999999999</v>
      </c>
      <c r="TO198" t="n">
        <v>65.87900999999999</v>
      </c>
      <c r="TP198" t="n">
        <v>65.95506</v>
      </c>
      <c r="TQ198" t="n">
        <v>66.04987</v>
      </c>
      <c r="TR198" t="n">
        <v>66.17431000000001</v>
      </c>
      <c r="TS198" t="n">
        <v>66.30198</v>
      </c>
      <c r="TT198" t="n">
        <v>66.38654</v>
      </c>
      <c r="TU198" t="n">
        <v>66.46013000000001</v>
      </c>
      <c r="TV198" t="n">
        <v>66.53632</v>
      </c>
      <c r="TW198" t="n">
        <v>66.62754</v>
      </c>
      <c r="TX198" t="n">
        <v>66.70011</v>
      </c>
      <c r="TY198" t="n">
        <v>66.77255</v>
      </c>
      <c r="TZ198" t="n">
        <v>66.90321</v>
      </c>
      <c r="UA198" t="n">
        <v>66.99773999999999</v>
      </c>
      <c r="UB198" t="n">
        <v>67.0702</v>
      </c>
      <c r="UC198" t="n">
        <v>67.22127999999999</v>
      </c>
      <c r="UD198" t="n">
        <v>67.36623</v>
      </c>
      <c r="UE198" t="n">
        <v>67.49011</v>
      </c>
      <c r="UF198" t="n">
        <v>67.59798000000001</v>
      </c>
      <c r="UG198" t="n">
        <v>67.65253</v>
      </c>
      <c r="UH198" t="n">
        <v>67.71496999999999</v>
      </c>
      <c r="UI198" t="n">
        <v>67.81551</v>
      </c>
      <c r="UJ198" t="n">
        <v>67.93938</v>
      </c>
      <c r="UK198" t="n">
        <v>68.03175</v>
      </c>
      <c r="UL198" t="n">
        <v>68.11015</v>
      </c>
      <c r="UM198" t="n">
        <v>68.20672</v>
      </c>
      <c r="UN198" t="n">
        <v>68.28230000000001</v>
      </c>
      <c r="UO198" t="n">
        <v>68.36454999999999</v>
      </c>
      <c r="UP198" t="n">
        <v>68.42956</v>
      </c>
      <c r="UQ198" t="n">
        <v>68.49078</v>
      </c>
      <c r="UR198" t="n">
        <v>68.57218</v>
      </c>
      <c r="US198" t="n">
        <v>68.69547</v>
      </c>
      <c r="UT198" t="n">
        <v>68.80647</v>
      </c>
      <c r="UU198" t="n">
        <v>68.86718</v>
      </c>
      <c r="UV198" t="n">
        <v>68.89628999999999</v>
      </c>
      <c r="UW198" t="n">
        <v>68.96706</v>
      </c>
      <c r="UX198" t="n">
        <v>69.05028</v>
      </c>
      <c r="UY198" t="n">
        <v>69.10411999999999</v>
      </c>
      <c r="UZ198" t="n">
        <v>69.18216</v>
      </c>
      <c r="VA198" t="n">
        <v>69.28174</v>
      </c>
      <c r="VB198" t="n">
        <v>69.36969000000001</v>
      </c>
      <c r="VC198" t="n">
        <v>69.43877000000001</v>
      </c>
      <c r="VD198" t="n">
        <v>69.55176</v>
      </c>
      <c r="VE198" t="n">
        <v>69.63569</v>
      </c>
      <c r="VF198" t="n">
        <v>69.70223</v>
      </c>
      <c r="VG198" t="n">
        <v>69.75655</v>
      </c>
      <c r="VH198" t="n">
        <v>69.83521</v>
      </c>
      <c r="VI198" t="n">
        <v>69.89604</v>
      </c>
      <c r="VJ198" t="n">
        <v>69.9901</v>
      </c>
      <c r="VK198" t="n">
        <v>70.13527999999999</v>
      </c>
      <c r="VL198" t="n">
        <v>70.24382</v>
      </c>
      <c r="VM198" t="n">
        <v>70.39812999999999</v>
      </c>
      <c r="VN198" t="n">
        <v>70.55817999999999</v>
      </c>
      <c r="VO198" t="n">
        <v>70.68192000000001</v>
      </c>
      <c r="VP198" t="n">
        <v>70.84032000000001</v>
      </c>
      <c r="VQ198" t="n">
        <v>70.98591999999999</v>
      </c>
      <c r="VR198" t="n">
        <v>71.08318</v>
      </c>
      <c r="VS198" t="n">
        <v>71.21906</v>
      </c>
      <c r="VT198" t="n">
        <v>71.33638999999999</v>
      </c>
      <c r="VU198" t="n">
        <v>71.45032</v>
      </c>
      <c r="VV198" t="n">
        <v>71.52872000000001</v>
      </c>
      <c r="VW198" t="n">
        <v>71.66588</v>
      </c>
      <c r="VX198" t="n">
        <v>71.82674</v>
      </c>
      <c r="VY198" t="n">
        <v>71.91914</v>
      </c>
      <c r="VZ198" t="n">
        <v>72.01273</v>
      </c>
      <c r="WA198" t="n">
        <v>72.1086</v>
      </c>
      <c r="WB198" t="n">
        <v>72.24142999999999</v>
      </c>
      <c r="WC198" t="n">
        <v>72.29809</v>
      </c>
      <c r="WD198" t="n">
        <v>72.33385</v>
      </c>
      <c r="WE198" t="n">
        <v>72.37397</v>
      </c>
      <c r="WF198" t="n">
        <v>72.45650999999999</v>
      </c>
      <c r="WG198" t="n">
        <v>72.59541</v>
      </c>
      <c r="WH198" t="n">
        <v>72.74091</v>
      </c>
      <c r="WI198" t="n">
        <v>72.81496</v>
      </c>
      <c r="WJ198" t="n">
        <v>72.88179</v>
      </c>
      <c r="WK198" t="n">
        <v>72.96307</v>
      </c>
      <c r="WL198" t="n">
        <v>73.0844</v>
      </c>
      <c r="WM198" t="n">
        <v>73.197</v>
      </c>
      <c r="WN198" t="n">
        <v>73.30431</v>
      </c>
      <c r="WO198" t="n">
        <v>73.38909</v>
      </c>
      <c r="WP198" t="n">
        <v>73.45643</v>
      </c>
      <c r="WQ198" t="n">
        <v>73.50303</v>
      </c>
      <c r="WR198" t="n">
        <v>73.63027</v>
      </c>
      <c r="WS198" t="n">
        <v>73.7764</v>
      </c>
      <c r="WT198" t="n">
        <v>73.86938000000001</v>
      </c>
      <c r="WU198" t="n">
        <v>73.93785</v>
      </c>
      <c r="WV198" t="n">
        <v>74.00357</v>
      </c>
      <c r="WW198" t="n">
        <v>74.08949</v>
      </c>
      <c r="WX198" t="n">
        <v>74.18555000000001</v>
      </c>
      <c r="WY198" t="n">
        <v>74.28014</v>
      </c>
      <c r="WZ198" t="n">
        <v>74.3604</v>
      </c>
      <c r="XA198" t="n">
        <v>74.43837000000001</v>
      </c>
      <c r="XB198" t="n">
        <v>74.52742000000001</v>
      </c>
      <c r="XC198" t="n">
        <v>74.61651000000001</v>
      </c>
      <c r="XD198" t="n">
        <v>74.6674</v>
      </c>
      <c r="XE198" t="n">
        <v>74.73574000000001</v>
      </c>
      <c r="XF198" t="n">
        <v>74.82426</v>
      </c>
      <c r="XG198" t="n">
        <v>74.91692</v>
      </c>
      <c r="XH198" t="n">
        <v>75.01121999999999</v>
      </c>
      <c r="XI198" t="n">
        <v>75.15694000000001</v>
      </c>
      <c r="XJ198" t="n">
        <v>75.28727000000001</v>
      </c>
      <c r="XK198" t="n">
        <v>75.39113999999999</v>
      </c>
      <c r="XL198" t="n">
        <v>75.49203</v>
      </c>
      <c r="XM198" t="n">
        <v>75.56956</v>
      </c>
      <c r="XN198" t="n">
        <v>75.65309000000001</v>
      </c>
      <c r="XO198" t="n">
        <v>75.74328</v>
      </c>
      <c r="XP198" t="n">
        <v>75.83741999999999</v>
      </c>
      <c r="XQ198" t="n">
        <v>75.95679</v>
      </c>
      <c r="XR198" t="n">
        <v>76.07384999999999</v>
      </c>
      <c r="XS198" t="n">
        <v>76.18657</v>
      </c>
      <c r="XT198" t="n">
        <v>76.30184</v>
      </c>
      <c r="XU198" t="n">
        <v>76.45446</v>
      </c>
      <c r="XV198" t="n">
        <v>76.55003000000001</v>
      </c>
      <c r="XW198" t="n">
        <v>76.60249</v>
      </c>
      <c r="XX198" t="n">
        <v>76.65524000000001</v>
      </c>
      <c r="XY198" t="n">
        <v>76.70237</v>
      </c>
      <c r="XZ198" t="n">
        <v>76.74997999999999</v>
      </c>
      <c r="YA198" t="n">
        <v>76.84061</v>
      </c>
      <c r="YB198" t="n">
        <v>76.98386000000001</v>
      </c>
      <c r="YC198" t="n">
        <v>77.10046</v>
      </c>
      <c r="YD198" t="n">
        <v>77.17625</v>
      </c>
      <c r="YE198" t="n">
        <v>77.25068</v>
      </c>
      <c r="YF198" t="n">
        <v>77.31157</v>
      </c>
      <c r="YG198" t="n">
        <v>77.41632</v>
      </c>
      <c r="YH198" t="n">
        <v>77.56677000000001</v>
      </c>
      <c r="YI198" t="n">
        <v>77.74253</v>
      </c>
      <c r="YJ198" t="n">
        <v>77.85072</v>
      </c>
      <c r="YK198" t="n">
        <v>77.97866</v>
      </c>
      <c r="YL198" t="n">
        <v>78.09878999999999</v>
      </c>
      <c r="YM198" t="n">
        <v>78.25798</v>
      </c>
      <c r="YN198" t="n">
        <v>78.35057</v>
      </c>
      <c r="YO198" t="n">
        <v>78.42676</v>
      </c>
      <c r="YP198" t="n">
        <v>78.52141</v>
      </c>
      <c r="YQ198" t="n">
        <v>78.61651999999999</v>
      </c>
      <c r="YR198" t="n">
        <v>78.73523</v>
      </c>
      <c r="YS198" t="n">
        <v>78.82259000000001</v>
      </c>
      <c r="YT198" t="n">
        <v>78.93423</v>
      </c>
      <c r="YU198" t="n">
        <v>79.15537999999999</v>
      </c>
      <c r="YV198" t="n">
        <v>79.32323</v>
      </c>
      <c r="YW198" t="n">
        <v>79.45178</v>
      </c>
      <c r="YX198" t="n">
        <v>79.55105</v>
      </c>
      <c r="YY198" t="n">
        <v>79.67453</v>
      </c>
      <c r="YZ198" t="n">
        <v>79.76254</v>
      </c>
      <c r="ZA198" t="n">
        <v>79.84619000000001</v>
      </c>
      <c r="ZB198" t="n">
        <v>80.00624000000001</v>
      </c>
      <c r="ZC198" t="n">
        <v>80.12885</v>
      </c>
      <c r="ZD198" t="n">
        <v>80.25613</v>
      </c>
      <c r="ZE198" t="n">
        <v>80.37036000000001</v>
      </c>
      <c r="ZF198" t="n">
        <v>80.44063</v>
      </c>
      <c r="ZG198" t="n">
        <v>80.53564</v>
      </c>
      <c r="ZH198" t="n">
        <v>80.63252</v>
      </c>
      <c r="ZI198" t="n">
        <v>80.71993999999999</v>
      </c>
      <c r="ZJ198" t="n">
        <v>80.82838</v>
      </c>
      <c r="ZK198" t="n">
        <v>80.94483</v>
      </c>
      <c r="ZL198" t="n">
        <v>81.07662000000001</v>
      </c>
      <c r="ZM198" t="n">
        <v>81.18259</v>
      </c>
      <c r="ZN198" t="n">
        <v>81.31765</v>
      </c>
      <c r="ZO198" t="n">
        <v>81.41891</v>
      </c>
      <c r="ZP198" t="n">
        <v>81.50961</v>
      </c>
      <c r="ZQ198" t="n">
        <v>81.59854</v>
      </c>
      <c r="ZR198" t="n">
        <v>81.7149</v>
      </c>
      <c r="ZS198" t="n">
        <v>81.82071999999999</v>
      </c>
      <c r="ZT198" t="n">
        <v>81.9164</v>
      </c>
      <c r="ZU198" t="n">
        <v>82.00447</v>
      </c>
      <c r="ZV198" t="n">
        <v>82.12394999999999</v>
      </c>
      <c r="ZW198" t="n">
        <v>82.28618</v>
      </c>
      <c r="ZX198" t="n">
        <v>82.41844</v>
      </c>
      <c r="ZY198" t="n">
        <v>82.50303</v>
      </c>
      <c r="ZZ198" t="n">
        <v>82.55228</v>
      </c>
      <c r="AAA198" t="n">
        <v>82.61312</v>
      </c>
      <c r="AAB198" t="n">
        <v>82.70618</v>
      </c>
      <c r="AAC198" t="n">
        <v>82.81820999999999</v>
      </c>
      <c r="AAD198" t="n">
        <v>82.93266</v>
      </c>
      <c r="AAE198" t="n">
        <v>83.04576</v>
      </c>
      <c r="AAF198" t="n">
        <v>83.14833</v>
      </c>
      <c r="AAG198" t="n">
        <v>83.22574</v>
      </c>
      <c r="AAH198" t="n">
        <v>83.32519000000001</v>
      </c>
      <c r="AAI198" t="n">
        <v>83.45585</v>
      </c>
      <c r="AAJ198" t="n">
        <v>83.56108</v>
      </c>
      <c r="AAK198" t="n">
        <v>83.74339000000001</v>
      </c>
      <c r="AAL198" t="n">
        <v>83.89711</v>
      </c>
      <c r="AAM198" t="n">
        <v>83.99699</v>
      </c>
      <c r="AAN198" t="n">
        <v>84.13191</v>
      </c>
      <c r="AAO198" t="n">
        <v>84.27122</v>
      </c>
      <c r="AAP198" t="n">
        <v>84.37812</v>
      </c>
      <c r="AAQ198" t="n">
        <v>84.50994</v>
      </c>
      <c r="AAR198" t="n">
        <v>84.65282000000001</v>
      </c>
      <c r="AAS198" t="n">
        <v>84.76806999999999</v>
      </c>
      <c r="AAT198" t="n">
        <v>84.89285</v>
      </c>
      <c r="AAU198" t="n">
        <v>84.99919</v>
      </c>
      <c r="AAV198" t="n">
        <v>85.09225000000001</v>
      </c>
      <c r="AAW198" t="n">
        <v>85.19461</v>
      </c>
      <c r="AAX198" t="n">
        <v>85.28883999999999</v>
      </c>
      <c r="AAY198" t="n">
        <v>85.37622</v>
      </c>
      <c r="AAZ198" t="n">
        <v>85.43817</v>
      </c>
      <c r="ABA198" t="n">
        <v>85.53538</v>
      </c>
      <c r="ABB198" t="n">
        <v>85.63292</v>
      </c>
      <c r="ABC198" t="n">
        <v>85.73115</v>
      </c>
      <c r="ABD198" t="n">
        <v>85.90257</v>
      </c>
      <c r="ABE198" t="n">
        <v>86.08505</v>
      </c>
      <c r="ABF198" t="n">
        <v>86.22881</v>
      </c>
      <c r="ABG198" t="n">
        <v>86.39603</v>
      </c>
      <c r="ABH198" t="n">
        <v>86.53554</v>
      </c>
      <c r="ABI198" t="n">
        <v>86.62166999999999</v>
      </c>
      <c r="ABJ198" t="n">
        <v>86.7518</v>
      </c>
      <c r="ABK198" t="n">
        <v>86.8879</v>
      </c>
      <c r="ABL198" t="n">
        <v>87.04304999999999</v>
      </c>
      <c r="ABM198" t="n">
        <v>87.20171999999999</v>
      </c>
      <c r="ABN198" t="n">
        <v>87.37220000000001</v>
      </c>
      <c r="ABO198" t="n">
        <v>87.56787</v>
      </c>
      <c r="ABP198" t="n">
        <v>87.73248</v>
      </c>
      <c r="ABQ198" t="n">
        <v>87.83909</v>
      </c>
      <c r="ABR198" t="n">
        <v>87.96971000000001</v>
      </c>
      <c r="ABS198" t="n">
        <v>88.11805</v>
      </c>
      <c r="ABT198" t="n">
        <v>88.25096000000001</v>
      </c>
      <c r="ABU198" t="n">
        <v>88.39023</v>
      </c>
      <c r="ABV198" t="n">
        <v>88.54683</v>
      </c>
      <c r="ABW198" t="n">
        <v>88.65096</v>
      </c>
      <c r="ABX198" t="n">
        <v>88.76752</v>
      </c>
      <c r="ABY198" t="n">
        <v>88.87853</v>
      </c>
      <c r="ABZ198" t="n">
        <v>88.99738000000001</v>
      </c>
      <c r="ACA198" t="n">
        <v>89.16902</v>
      </c>
      <c r="ACB198" t="n">
        <v>89.32492000000001</v>
      </c>
      <c r="ACC198" t="n">
        <v>89.51094999999999</v>
      </c>
      <c r="ACD198" t="n">
        <v>89.62018</v>
      </c>
      <c r="ACE198" t="n">
        <v>89.73057</v>
      </c>
      <c r="ACF198" t="n">
        <v>89.86359</v>
      </c>
      <c r="ACG198" t="n">
        <v>90.03908</v>
      </c>
      <c r="ACH198" t="n">
        <v>90.2405</v>
      </c>
      <c r="ACI198" t="n">
        <v>90.44243</v>
      </c>
      <c r="ACJ198" t="n">
        <v>90.64431999999999</v>
      </c>
      <c r="ACK198" t="n">
        <v>90.80685</v>
      </c>
      <c r="ACL198" t="n">
        <v>90.93707999999999</v>
      </c>
      <c r="ACM198" t="n">
        <v>91.07501000000001</v>
      </c>
      <c r="ACN198" t="n">
        <v>91.23817</v>
      </c>
      <c r="ACO198" t="n">
        <v>91.39292</v>
      </c>
      <c r="ACP198" t="n">
        <v>91.54558</v>
      </c>
      <c r="ACQ198" t="n">
        <v>91.723</v>
      </c>
      <c r="ACR198" t="n">
        <v>91.89843999999999</v>
      </c>
      <c r="ACS198" t="n">
        <v>92.06844</v>
      </c>
      <c r="ACT198" t="n">
        <v>92.20757</v>
      </c>
      <c r="ACU198" t="n">
        <v>92.33247</v>
      </c>
      <c r="ACV198" t="n">
        <v>92.42031</v>
      </c>
      <c r="ACW198" t="n">
        <v>92.51043</v>
      </c>
      <c r="ACX198" t="n">
        <v>92.66434</v>
      </c>
      <c r="ACY198" t="n">
        <v>92.93145</v>
      </c>
      <c r="ACZ198" t="n">
        <v>93.16119999999999</v>
      </c>
      <c r="ADA198" t="n">
        <v>93.30628</v>
      </c>
      <c r="ADB198" t="n">
        <v>93.46344999999999</v>
      </c>
      <c r="ADC198" t="n">
        <v>93.63719</v>
      </c>
      <c r="ADD198" t="n">
        <v>93.84898</v>
      </c>
      <c r="ADE198" t="n">
        <v>94.07326</v>
      </c>
      <c r="ADF198" t="n">
        <v>94.26955</v>
      </c>
      <c r="ADG198" t="n">
        <v>94.40688</v>
      </c>
      <c r="ADH198" t="n">
        <v>94.55076</v>
      </c>
      <c r="ADI198" t="n">
        <v>94.7084</v>
      </c>
      <c r="ADJ198" t="n">
        <v>94.93915</v>
      </c>
      <c r="ADK198" t="n">
        <v>95.17828</v>
      </c>
      <c r="ADL198" t="n">
        <v>95.38593</v>
      </c>
      <c r="ADM198" t="n">
        <v>95.59592000000001</v>
      </c>
      <c r="ADN198" t="n">
        <v>95.73873</v>
      </c>
      <c r="ADO198" t="n">
        <v>95.82435</v>
      </c>
      <c r="ADP198" t="n">
        <v>96.00806</v>
      </c>
      <c r="ADQ198" t="n">
        <v>96.21872999999999</v>
      </c>
      <c r="ADR198" t="n">
        <v>96.37627000000001</v>
      </c>
      <c r="ADS198" t="n">
        <v>96.53167999999999</v>
      </c>
      <c r="ADT198" t="n">
        <v>96.73175999999999</v>
      </c>
      <c r="ADU198" t="n">
        <v>96.95688</v>
      </c>
      <c r="ADV198" t="n">
        <v>97.15676000000001</v>
      </c>
      <c r="ADW198" t="n">
        <v>97.34622</v>
      </c>
      <c r="ADX198" t="n">
        <v>97.54167</v>
      </c>
      <c r="ADY198" t="n">
        <v>97.75847</v>
      </c>
      <c r="ADZ198" t="n">
        <v>98.00106</v>
      </c>
      <c r="AEA198" t="n">
        <v>98.21465999999999</v>
      </c>
      <c r="AEB198" t="n">
        <v>98.37396</v>
      </c>
      <c r="AEC198" t="n">
        <v>98.50627</v>
      </c>
      <c r="AED198" t="n">
        <v>98.65813</v>
      </c>
      <c r="AEE198" t="n">
        <v>98.75803999999999</v>
      </c>
      <c r="AEF198" t="n">
        <v>98.85574</v>
      </c>
      <c r="AEG198" t="n">
        <v>99.07129</v>
      </c>
      <c r="AEH198" t="n">
        <v>99.4735</v>
      </c>
      <c r="AEI198" t="n">
        <v>99.89221000000001</v>
      </c>
      <c r="AEJ198" t="n">
        <v>100.2202</v>
      </c>
      <c r="AEK198" t="n">
        <v>100.46601</v>
      </c>
      <c r="AEL198" t="n">
        <v>100.65489</v>
      </c>
      <c r="AEM198" t="n">
        <v>100.78941</v>
      </c>
      <c r="AEN198" t="n">
        <v>100.92211</v>
      </c>
      <c r="AEO198" t="n">
        <v>101.02541</v>
      </c>
      <c r="AEP198" t="n">
        <v>101.16177</v>
      </c>
      <c r="AEQ198" t="n">
        <v>101.38296</v>
      </c>
      <c r="AER198" t="n">
        <v>101.59711</v>
      </c>
      <c r="AES198" t="n">
        <v>101.72606</v>
      </c>
      <c r="AET198" t="n">
        <v>101.86377</v>
      </c>
      <c r="AEU198" t="n">
        <v>102.02824</v>
      </c>
      <c r="AEV198" t="n">
        <v>102.23985</v>
      </c>
      <c r="AEW198" t="n">
        <v>102.46279</v>
      </c>
      <c r="AEX198" t="n">
        <v>102.70476</v>
      </c>
      <c r="AEY198" t="n">
        <v>102.96379</v>
      </c>
      <c r="AEZ198" t="n">
        <v>103.22009</v>
      </c>
      <c r="AFA198" t="n">
        <v>103.40497</v>
      </c>
      <c r="AFB198" t="n">
        <v>103.68063</v>
      </c>
      <c r="AFC198" t="n">
        <v>104.06226</v>
      </c>
      <c r="AFD198" t="n">
        <v>104.38548</v>
      </c>
      <c r="AFE198" t="n">
        <v>104.57565</v>
      </c>
      <c r="AFF198" t="n">
        <v>104.87062</v>
      </c>
      <c r="AFG198" t="n">
        <v>105.15856</v>
      </c>
      <c r="AFH198" t="n">
        <v>105.33749</v>
      </c>
      <c r="AFI198" t="n">
        <v>105.48299</v>
      </c>
      <c r="AFJ198" t="n">
        <v>105.70068</v>
      </c>
      <c r="AFK198" t="n">
        <v>105.89009</v>
      </c>
      <c r="AFL198" t="n">
        <v>106.0572</v>
      </c>
      <c r="AFM198" t="n">
        <v>106.26687</v>
      </c>
      <c r="AFN198" t="n">
        <v>106.54744</v>
      </c>
      <c r="AFO198" t="n">
        <v>106.8038</v>
      </c>
      <c r="AFP198" t="n">
        <v>106.98225</v>
      </c>
      <c r="AFQ198" t="n">
        <v>107.12115</v>
      </c>
      <c r="AFR198" t="n">
        <v>107.38232</v>
      </c>
      <c r="AFS198" t="n">
        <v>107.61682</v>
      </c>
      <c r="AFT198" t="n">
        <v>107.84756</v>
      </c>
      <c r="AFU198" t="n">
        <v>108.11812</v>
      </c>
      <c r="AFV198" t="n">
        <v>108.34624</v>
      </c>
      <c r="AFW198" t="n">
        <v>108.49989</v>
      </c>
      <c r="AFX198" t="n">
        <v>108.63204</v>
      </c>
      <c r="AFY198" t="n">
        <v>108.84998</v>
      </c>
      <c r="AFZ198" t="n">
        <v>109.12667</v>
      </c>
      <c r="AGA198" t="n">
        <v>109.39847</v>
      </c>
      <c r="AGB198" t="n">
        <v>109.83202</v>
      </c>
      <c r="AGC198" t="n">
        <v>110.21142</v>
      </c>
      <c r="AGD198" t="n">
        <v>110.45189</v>
      </c>
      <c r="AGE198" t="n">
        <v>110.71667</v>
      </c>
      <c r="AGF198" t="n">
        <v>111.11483</v>
      </c>
      <c r="AGG198" t="n">
        <v>111.57777</v>
      </c>
      <c r="AGH198" t="n">
        <v>112.07004</v>
      </c>
      <c r="AGI198" t="n">
        <v>112.43255</v>
      </c>
      <c r="AGJ198" t="n">
        <v>112.68352</v>
      </c>
      <c r="AGK198" t="n">
        <v>112.96208</v>
      </c>
      <c r="AGL198" t="n">
        <v>113.23215</v>
      </c>
      <c r="AGM198" t="n">
        <v>113.47374</v>
      </c>
      <c r="AGN198" t="n">
        <v>113.73807</v>
      </c>
      <c r="AGO198" t="n">
        <v>114.10419</v>
      </c>
      <c r="AGP198" t="n">
        <v>114.44276</v>
      </c>
      <c r="AGQ198" t="n">
        <v>114.82034</v>
      </c>
      <c r="AGR198" t="n">
        <v>115.08589</v>
      </c>
      <c r="AGS198" t="n">
        <v>115.36132</v>
      </c>
      <c r="AGT198" t="n">
        <v>115.68339</v>
      </c>
      <c r="AGU198" t="n">
        <v>115.99486</v>
      </c>
      <c r="AGV198" t="n">
        <v>116.39137</v>
      </c>
      <c r="AGW198" t="n">
        <v>117.03054</v>
      </c>
      <c r="AGX198" t="n">
        <v>117.55654</v>
      </c>
      <c r="AGY198" t="n">
        <v>117.85598</v>
      </c>
      <c r="AGZ198" t="n">
        <v>118.13208</v>
      </c>
      <c r="AHA198" t="n">
        <v>118.44812</v>
      </c>
      <c r="AHB198" t="n">
        <v>118.81252</v>
      </c>
      <c r="AHC198" t="n">
        <v>119.09514</v>
      </c>
      <c r="AHD198" t="n">
        <v>119.33811</v>
      </c>
      <c r="AHE198" t="n">
        <v>119.5914</v>
      </c>
      <c r="AHF198" t="n">
        <v>119.91493</v>
      </c>
      <c r="AHG198" t="n">
        <v>120.22884</v>
      </c>
      <c r="AHH198" t="n">
        <v>120.50097</v>
      </c>
      <c r="AHI198" t="n">
        <v>120.91696</v>
      </c>
      <c r="AHJ198" t="n">
        <v>121.53521</v>
      </c>
      <c r="AHK198" t="n">
        <v>122.15159</v>
      </c>
      <c r="AHL198" t="n">
        <v>122.76216</v>
      </c>
      <c r="AHM198" t="n">
        <v>123.20978</v>
      </c>
      <c r="AHN198" t="n">
        <v>123.59567</v>
      </c>
      <c r="AHO198" t="n">
        <v>123.98206</v>
      </c>
      <c r="AHP198" t="n">
        <v>124.32809</v>
      </c>
      <c r="AHQ198" t="n">
        <v>124.80237</v>
      </c>
      <c r="AHR198" t="n">
        <v>125.32419</v>
      </c>
      <c r="AHS198" t="n">
        <v>125.69507</v>
      </c>
      <c r="AHT198" t="n">
        <v>126.05596</v>
      </c>
      <c r="AHU198" t="n">
        <v>126.36384</v>
      </c>
      <c r="AHV198" t="n">
        <v>126.61246</v>
      </c>
      <c r="AHW198" t="n">
        <v>126.9191</v>
      </c>
      <c r="AHX198" t="n">
        <v>127.25784</v>
      </c>
      <c r="AHY198" t="n">
        <v>127.65601</v>
      </c>
      <c r="AHZ198" t="n">
        <v>127.96902</v>
      </c>
      <c r="AIA198" t="n">
        <v>128.31319</v>
      </c>
      <c r="AIB198" t="n">
        <v>128.70262</v>
      </c>
      <c r="AIC198" t="n">
        <v>129.18919</v>
      </c>
      <c r="AID198" t="n">
        <v>129.79192</v>
      </c>
      <c r="AIE198" t="n">
        <v>130.41885</v>
      </c>
      <c r="AIF198" t="n">
        <v>130.94305</v>
      </c>
      <c r="AIG198" t="n">
        <v>131.41508</v>
      </c>
      <c r="AIH198" t="n">
        <v>131.77133</v>
      </c>
      <c r="AII198" t="n">
        <v>132.18539</v>
      </c>
      <c r="AIJ198" t="n">
        <v>132.77126</v>
      </c>
      <c r="AIK198" t="n">
        <v>133.33212</v>
      </c>
      <c r="AIL198" t="n">
        <v>133.8445</v>
      </c>
      <c r="AIM198" t="n">
        <v>134.3932</v>
      </c>
      <c r="AIN198" t="n">
        <v>134.89244</v>
      </c>
      <c r="AIO198" t="n">
        <v>135.4406</v>
      </c>
      <c r="AIP198" t="n">
        <v>135.99707</v>
      </c>
      <c r="AIQ198" t="n">
        <v>136.45743</v>
      </c>
      <c r="AIR198" t="n">
        <v>136.99077</v>
      </c>
      <c r="AIS198" t="n">
        <v>137.72734</v>
      </c>
      <c r="AIT198" t="n">
        <v>138.3446</v>
      </c>
      <c r="AIU198" t="n">
        <v>138.843</v>
      </c>
      <c r="AIV198" t="n">
        <v>139.44385</v>
      </c>
      <c r="AIW198" t="n">
        <v>140.00615</v>
      </c>
      <c r="AIX198" t="n">
        <v>140.49759</v>
      </c>
      <c r="AIY198" t="n">
        <v>140.99565</v>
      </c>
      <c r="AIZ198" t="n">
        <v>141.50632</v>
      </c>
      <c r="AJA198" t="n">
        <v>142.1673</v>
      </c>
      <c r="AJB198" t="n">
        <v>142.93483</v>
      </c>
      <c r="AJC198" t="n">
        <v>143.60558</v>
      </c>
      <c r="AJD198" t="n">
        <v>144.41786</v>
      </c>
      <c r="AJE198" t="n">
        <v>145.22514</v>
      </c>
      <c r="AJF198" t="n">
        <v>145.85944</v>
      </c>
      <c r="AJG198" t="n">
        <v>146.43396</v>
      </c>
      <c r="AJH198" t="n">
        <v>147.0672</v>
      </c>
      <c r="AJI198" t="n">
        <v>147.88078</v>
      </c>
      <c r="AJJ198" t="n">
        <v>148.82101</v>
      </c>
      <c r="AJK198" t="n">
        <v>149.84476</v>
      </c>
      <c r="AJL198" t="n">
        <v>150.70285</v>
      </c>
      <c r="AJM198" t="n">
        <v>151.42776</v>
      </c>
      <c r="AJN198" t="n">
        <v>152.12332</v>
      </c>
      <c r="AJO198" t="n">
        <v>152.69522</v>
      </c>
      <c r="AJP198" t="n">
        <v>153.65782</v>
      </c>
      <c r="AJQ198" t="n">
        <v>155.13208</v>
      </c>
      <c r="AJR198" t="n">
        <v>156.51799</v>
      </c>
      <c r="AJS198" t="n">
        <v>157.6436</v>
      </c>
      <c r="AJT198" t="n">
        <v>158.57481</v>
      </c>
      <c r="AJU198" t="n">
        <v>159.46503</v>
      </c>
      <c r="AJV198" t="n">
        <v>160.56288</v>
      </c>
      <c r="AJW198" t="n">
        <v>161.99753</v>
      </c>
      <c r="AJX198" t="n">
        <v>163.31891</v>
      </c>
      <c r="AJY198" t="n">
        <v>164.27473</v>
      </c>
      <c r="AJZ198" t="n">
        <v>165.09196</v>
      </c>
      <c r="AKA198" t="n">
        <v>165.86378</v>
      </c>
      <c r="AKB198" t="n">
        <v>167.26819</v>
      </c>
      <c r="AKC198" t="n">
        <v>168.83743</v>
      </c>
      <c r="AKD198" t="n">
        <v>170.08888</v>
      </c>
      <c r="AKE198" t="n">
        <v>171.36353</v>
      </c>
      <c r="AKF198" t="n">
        <v>172.50266</v>
      </c>
      <c r="AKG198" t="n">
        <v>173.76538</v>
      </c>
      <c r="AKH198" t="n">
        <v>175.59366</v>
      </c>
      <c r="AKI198" t="n">
        <v>177.85254</v>
      </c>
      <c r="AKJ198" t="n">
        <v>179.62296</v>
      </c>
      <c r="AKK198" t="n">
        <v>180.87888</v>
      </c>
      <c r="AKL198" t="n">
        <v>182.38133</v>
      </c>
      <c r="AKM198" t="n">
        <v>184.62083</v>
      </c>
      <c r="AKN198" t="n">
        <v>186.62279</v>
      </c>
      <c r="AKO198" t="n">
        <v>188.6178</v>
      </c>
      <c r="AKP198" t="n">
        <v>191.54453</v>
      </c>
      <c r="AKQ198" t="n">
        <v>194.53008</v>
      </c>
      <c r="AKR198" t="n">
        <v>197.06801</v>
      </c>
      <c r="AKS198" t="n">
        <v>199.40689</v>
      </c>
      <c r="AKT198" t="n">
        <v>202.15578</v>
      </c>
      <c r="AKU198" t="n">
        <v>205.54953</v>
      </c>
      <c r="AKV198" t="n">
        <v>209.21194</v>
      </c>
      <c r="AKW198" t="n">
        <v>213.6055</v>
      </c>
      <c r="AKX198" t="n">
        <v>217.95973</v>
      </c>
      <c r="AKY198" t="n">
        <v>222.24573</v>
      </c>
      <c r="AKZ198" t="n">
        <v>226.25296</v>
      </c>
      <c r="ALA198" t="n">
        <v>230.3362</v>
      </c>
      <c r="ALB198" t="n">
        <v>236.14601</v>
      </c>
      <c r="ALC198" t="n">
        <v>245.50003</v>
      </c>
      <c r="ALD198" t="n">
        <v>257.7395</v>
      </c>
      <c r="ALE198" t="n">
        <v>269.73154</v>
      </c>
      <c r="ALF198" t="n">
        <v>279.56784</v>
      </c>
      <c r="ALG198" t="n">
        <v>289.57422</v>
      </c>
      <c r="ALH198" t="n">
        <v>302.80359</v>
      </c>
      <c r="ALI198" t="n">
        <v>320.47446</v>
      </c>
      <c r="ALJ198" t="n">
        <v>338.51422</v>
      </c>
      <c r="ALK198" t="n">
        <v>357.06876</v>
      </c>
      <c r="ALL198" t="n">
        <v>394.2041</v>
      </c>
      <c r="ALM198" t="n">
        <v>457.64038</v>
      </c>
      <c r="ALN198" t="n">
        <v>555.68652</v>
      </c>
      <c r="ALO198" t="n">
        <v>1059.42603</v>
      </c>
    </row>
    <row r="199">
      <c r="A199" t="inlineStr">
        <is>
          <t>Liechtenstein</t>
        </is>
      </c>
      <c r="B199" t="inlineStr">
        <is>
          <t>LIE</t>
        </is>
      </c>
      <c r="C199" s="13">
        <f>AVERAGE(SI199,SJ199)</f>
        <v/>
      </c>
      <c r="D199" t="n">
        <v>2.14052</v>
      </c>
      <c r="E199" t="n">
        <v>3.20286</v>
      </c>
      <c r="F199" t="n">
        <v>3.78755</v>
      </c>
      <c r="G199" t="n">
        <v>4.22594</v>
      </c>
      <c r="H199" t="n">
        <v>4.58543</v>
      </c>
      <c r="I199" t="n">
        <v>4.89422</v>
      </c>
      <c r="J199" t="n">
        <v>5.16716</v>
      </c>
      <c r="K199" t="n">
        <v>5.41319</v>
      </c>
      <c r="L199" t="n">
        <v>5.63814</v>
      </c>
      <c r="M199" t="n">
        <v>5.84604</v>
      </c>
      <c r="N199" t="n">
        <v>6.03983</v>
      </c>
      <c r="O199" t="n">
        <v>6.22172</v>
      </c>
      <c r="P199" t="n">
        <v>6.3934</v>
      </c>
      <c r="Q199" t="n">
        <v>6.55622</v>
      </c>
      <c r="R199" t="n">
        <v>6.71126</v>
      </c>
      <c r="S199" t="n">
        <v>6.85941</v>
      </c>
      <c r="T199" t="n">
        <v>7.0014</v>
      </c>
      <c r="U199" t="n">
        <v>7.13786</v>
      </c>
      <c r="V199" t="n">
        <v>7.2693</v>
      </c>
      <c r="W199" t="n">
        <v>7.39619</v>
      </c>
      <c r="X199" t="n">
        <v>7.5189</v>
      </c>
      <c r="Y199" t="n">
        <v>7.63778</v>
      </c>
      <c r="Z199" t="n">
        <v>7.75313</v>
      </c>
      <c r="AA199" t="n">
        <v>7.8652</v>
      </c>
      <c r="AB199" t="n">
        <v>7.97423</v>
      </c>
      <c r="AC199" t="n">
        <v>8.08043</v>
      </c>
      <c r="AD199" t="n">
        <v>8.18398</v>
      </c>
      <c r="AE199" t="n">
        <v>8.28506</v>
      </c>
      <c r="AF199" t="n">
        <v>8.38381</v>
      </c>
      <c r="AG199" t="n">
        <v>8.480370000000001</v>
      </c>
      <c r="AH199" t="n">
        <v>8.574859999999999</v>
      </c>
      <c r="AI199" t="n">
        <v>8.66741</v>
      </c>
      <c r="AJ199" t="n">
        <v>8.758100000000001</v>
      </c>
      <c r="AK199" t="n">
        <v>8.847049999999999</v>
      </c>
      <c r="AL199" t="n">
        <v>8.934329999999999</v>
      </c>
      <c r="AM199" t="n">
        <v>9.02004</v>
      </c>
      <c r="AN199" t="n">
        <v>9.104240000000001</v>
      </c>
      <c r="AO199" t="n">
        <v>9.186999999999999</v>
      </c>
      <c r="AP199" t="n">
        <v>9.26839</v>
      </c>
      <c r="AQ199" t="n">
        <v>9.348470000000001</v>
      </c>
      <c r="AR199" t="n">
        <v>9.427300000000001</v>
      </c>
      <c r="AS199" t="n">
        <v>9.50493</v>
      </c>
      <c r="AT199" t="n">
        <v>9.5814</v>
      </c>
      <c r="AU199" t="n">
        <v>9.65677</v>
      </c>
      <c r="AV199" t="n">
        <v>9.73108</v>
      </c>
      <c r="AW199" t="n">
        <v>9.804360000000001</v>
      </c>
      <c r="AX199" t="n">
        <v>9.876670000000001</v>
      </c>
      <c r="AY199" t="n">
        <v>9.94802</v>
      </c>
      <c r="AZ199" t="n">
        <v>10.01846</v>
      </c>
      <c r="BA199" t="n">
        <v>10.08802</v>
      </c>
      <c r="BB199" t="n">
        <v>10.15673</v>
      </c>
      <c r="BC199" t="n">
        <v>10.22462</v>
      </c>
      <c r="BD199" t="n">
        <v>10.29171</v>
      </c>
      <c r="BE199" t="n">
        <v>10.35804</v>
      </c>
      <c r="BF199" t="n">
        <v>10.42362</v>
      </c>
      <c r="BG199" t="n">
        <v>10.48849</v>
      </c>
      <c r="BH199" t="n">
        <v>10.55265</v>
      </c>
      <c r="BI199" t="n">
        <v>10.61614</v>
      </c>
      <c r="BJ199" t="n">
        <v>10.67898</v>
      </c>
      <c r="BK199" t="n">
        <v>10.74118</v>
      </c>
      <c r="BL199" t="n">
        <v>10.80276</v>
      </c>
      <c r="BM199" t="n">
        <v>10.86374</v>
      </c>
      <c r="BN199" t="n">
        <v>10.92413</v>
      </c>
      <c r="BO199" t="n">
        <v>10.98396</v>
      </c>
      <c r="BP199" t="n">
        <v>11.04324</v>
      </c>
      <c r="BQ199" t="n">
        <v>11.10198</v>
      </c>
      <c r="BR199" t="n">
        <v>11.1602</v>
      </c>
      <c r="BS199" t="n">
        <v>11.21792</v>
      </c>
      <c r="BT199" t="n">
        <v>11.27513</v>
      </c>
      <c r="BU199" t="n">
        <v>11.33186</v>
      </c>
      <c r="BV199" t="n">
        <v>11.38813</v>
      </c>
      <c r="BW199" t="n">
        <v>11.44393</v>
      </c>
      <c r="BX199" t="n">
        <v>11.49929</v>
      </c>
      <c r="BY199" t="n">
        <v>11.5542</v>
      </c>
      <c r="BZ199" t="n">
        <v>11.6087</v>
      </c>
      <c r="CA199" t="n">
        <v>11.66278</v>
      </c>
      <c r="CB199" t="n">
        <v>11.71644</v>
      </c>
      <c r="CC199" t="n">
        <v>11.76972</v>
      </c>
      <c r="CD199" t="n">
        <v>11.8226</v>
      </c>
      <c r="CE199" t="n">
        <v>11.87511</v>
      </c>
      <c r="CF199" t="n">
        <v>11.92724</v>
      </c>
      <c r="CG199" t="n">
        <v>11.97902</v>
      </c>
      <c r="CH199" t="n">
        <v>12.03043</v>
      </c>
      <c r="CI199" t="n">
        <v>12.08151</v>
      </c>
      <c r="CJ199" t="n">
        <v>12.13224</v>
      </c>
      <c r="CK199" t="n">
        <v>12.18264</v>
      </c>
      <c r="CL199" t="n">
        <v>12.23271</v>
      </c>
      <c r="CM199" t="n">
        <v>12.28246</v>
      </c>
      <c r="CN199" t="n">
        <v>12.33191</v>
      </c>
      <c r="CO199" t="n">
        <v>12.38104</v>
      </c>
      <c r="CP199" t="n">
        <v>12.42988</v>
      </c>
      <c r="CQ199" t="n">
        <v>12.47842</v>
      </c>
      <c r="CR199" t="n">
        <v>12.52668</v>
      </c>
      <c r="CS199" t="n">
        <v>12.57465</v>
      </c>
      <c r="CT199" t="n">
        <v>12.62234</v>
      </c>
      <c r="CU199" t="n">
        <v>12.66977</v>
      </c>
      <c r="CV199" t="n">
        <v>12.71693</v>
      </c>
      <c r="CW199" t="n">
        <v>12.76382</v>
      </c>
      <c r="CX199" t="n">
        <v>12.81046</v>
      </c>
      <c r="CY199" t="n">
        <v>12.85685</v>
      </c>
      <c r="CZ199" t="n">
        <v>12.90299</v>
      </c>
      <c r="DA199" t="n">
        <v>12.94889</v>
      </c>
      <c r="DB199" t="n">
        <v>12.99455</v>
      </c>
      <c r="DC199" t="n">
        <v>13.03998</v>
      </c>
      <c r="DD199" t="n">
        <v>13.08517</v>
      </c>
      <c r="DE199" t="n">
        <v>13.13014</v>
      </c>
      <c r="DF199" t="n">
        <v>13.17489</v>
      </c>
      <c r="DG199" t="n">
        <v>13.21942</v>
      </c>
      <c r="DH199" t="n">
        <v>13.26374</v>
      </c>
      <c r="DI199" t="n">
        <v>13.30785</v>
      </c>
      <c r="DJ199" t="n">
        <v>13.35174</v>
      </c>
      <c r="DK199" t="n">
        <v>13.39544</v>
      </c>
      <c r="DL199" t="n">
        <v>13.43894</v>
      </c>
      <c r="DM199" t="n">
        <v>13.48223</v>
      </c>
      <c r="DN199" t="n">
        <v>13.52534</v>
      </c>
      <c r="DO199" t="n">
        <v>13.56825</v>
      </c>
      <c r="DP199" t="n">
        <v>13.61098</v>
      </c>
      <c r="DQ199" t="n">
        <v>13.65353</v>
      </c>
      <c r="DR199" t="n">
        <v>13.69589</v>
      </c>
      <c r="DS199" t="n">
        <v>13.73807</v>
      </c>
      <c r="DT199" t="n">
        <v>13.78008</v>
      </c>
      <c r="DU199" t="n">
        <v>13.82192</v>
      </c>
      <c r="DV199" t="n">
        <v>13.86358</v>
      </c>
      <c r="DW199" t="n">
        <v>13.90508</v>
      </c>
      <c r="DX199" t="n">
        <v>13.94642</v>
      </c>
      <c r="DY199" t="n">
        <v>13.98759</v>
      </c>
      <c r="DZ199" t="n">
        <v>14.0286</v>
      </c>
      <c r="EA199" t="n">
        <v>14.06945</v>
      </c>
      <c r="EB199" t="n">
        <v>14.11015</v>
      </c>
      <c r="EC199" t="n">
        <v>14.1507</v>
      </c>
      <c r="ED199" t="n">
        <v>14.1911</v>
      </c>
      <c r="EE199" t="n">
        <v>14.23135</v>
      </c>
      <c r="EF199" t="n">
        <v>14.27145</v>
      </c>
      <c r="EG199" t="n">
        <v>14.31141</v>
      </c>
      <c r="EH199" t="n">
        <v>14.35123</v>
      </c>
      <c r="EI199" t="n">
        <v>14.39091</v>
      </c>
      <c r="EJ199" t="n">
        <v>14.43045</v>
      </c>
      <c r="EK199" t="n">
        <v>14.46985</v>
      </c>
      <c r="EL199" t="n">
        <v>14.50912</v>
      </c>
      <c r="EM199" t="n">
        <v>14.54826</v>
      </c>
      <c r="EN199" t="n">
        <v>14.58727</v>
      </c>
      <c r="EO199" t="n">
        <v>14.62616</v>
      </c>
      <c r="EP199" t="n">
        <v>14.66491</v>
      </c>
      <c r="EQ199" t="n">
        <v>14.70354</v>
      </c>
      <c r="ER199" t="n">
        <v>14.74205</v>
      </c>
      <c r="ES199" t="n">
        <v>14.78044</v>
      </c>
      <c r="ET199" t="n">
        <v>14.81871</v>
      </c>
      <c r="EU199" t="n">
        <v>14.85686</v>
      </c>
      <c r="EV199" t="n">
        <v>14.8949</v>
      </c>
      <c r="EW199" t="n">
        <v>14.93282</v>
      </c>
      <c r="EX199" t="n">
        <v>14.97063</v>
      </c>
      <c r="EY199" t="n">
        <v>15.00833</v>
      </c>
      <c r="EZ199" t="n">
        <v>15.04592</v>
      </c>
      <c r="FA199" t="n">
        <v>15.0834</v>
      </c>
      <c r="FB199" t="n">
        <v>15.12077</v>
      </c>
      <c r="FC199" t="n">
        <v>15.15804</v>
      </c>
      <c r="FD199" t="n">
        <v>15.1952</v>
      </c>
      <c r="FE199" t="n">
        <v>15.23226</v>
      </c>
      <c r="FF199" t="n">
        <v>15.26922</v>
      </c>
      <c r="FG199" t="n">
        <v>15.30608</v>
      </c>
      <c r="FH199" t="n">
        <v>15.34284</v>
      </c>
      <c r="FI199" t="n">
        <v>15.37951</v>
      </c>
      <c r="FJ199" t="n">
        <v>15.41608</v>
      </c>
      <c r="FK199" t="n">
        <v>15.45255</v>
      </c>
      <c r="FL199" t="n">
        <v>15.48893</v>
      </c>
      <c r="FM199" t="n">
        <v>15.52522</v>
      </c>
      <c r="FN199" t="n">
        <v>15.56142</v>
      </c>
      <c r="FO199" t="n">
        <v>15.59753</v>
      </c>
      <c r="FP199" t="n">
        <v>15.63355</v>
      </c>
      <c r="FQ199" t="n">
        <v>15.66948</v>
      </c>
      <c r="FR199" t="n">
        <v>15.70532</v>
      </c>
      <c r="FS199" t="n">
        <v>15.74109</v>
      </c>
      <c r="FT199" t="n">
        <v>15.77676</v>
      </c>
      <c r="FU199" t="n">
        <v>15.81235</v>
      </c>
      <c r="FV199" t="n">
        <v>15.84787</v>
      </c>
      <c r="FW199" t="n">
        <v>15.8833</v>
      </c>
      <c r="FX199" t="n">
        <v>15.91865</v>
      </c>
      <c r="FY199" t="n">
        <v>15.95392</v>
      </c>
      <c r="FZ199" t="n">
        <v>15.98911</v>
      </c>
      <c r="GA199" t="n">
        <v>16.02423</v>
      </c>
      <c r="GB199" t="n">
        <v>16.05927</v>
      </c>
      <c r="GC199" t="n">
        <v>16.09424</v>
      </c>
      <c r="GD199" t="n">
        <v>16.12913</v>
      </c>
      <c r="GE199" t="n">
        <v>16.16395</v>
      </c>
      <c r="GF199" t="n">
        <v>16.19869</v>
      </c>
      <c r="GG199" t="n">
        <v>16.23337</v>
      </c>
      <c r="GH199" t="n">
        <v>16.26798</v>
      </c>
      <c r="GI199" t="n">
        <v>16.30251</v>
      </c>
      <c r="GJ199" t="n">
        <v>16.33698</v>
      </c>
      <c r="GK199" t="n">
        <v>16.37138</v>
      </c>
      <c r="GL199" t="n">
        <v>16.40571</v>
      </c>
      <c r="GM199" t="n">
        <v>16.43998</v>
      </c>
      <c r="GN199" t="n">
        <v>16.47418</v>
      </c>
      <c r="GO199" t="n">
        <v>16.50832</v>
      </c>
      <c r="GP199" t="n">
        <v>16.54239</v>
      </c>
      <c r="GQ199" t="n">
        <v>16.57641</v>
      </c>
      <c r="GR199" t="n">
        <v>16.61036</v>
      </c>
      <c r="GS199" t="n">
        <v>16.64424</v>
      </c>
      <c r="GT199" t="n">
        <v>16.67807</v>
      </c>
      <c r="GU199" t="n">
        <v>16.71184</v>
      </c>
      <c r="GV199" t="n">
        <v>16.74555</v>
      </c>
      <c r="GW199" t="n">
        <v>16.7792</v>
      </c>
      <c r="GX199" t="n">
        <v>16.8128</v>
      </c>
      <c r="GY199" t="n">
        <v>16.84633</v>
      </c>
      <c r="GZ199" t="n">
        <v>16.87981</v>
      </c>
      <c r="HA199" t="n">
        <v>16.91324</v>
      </c>
      <c r="HB199" t="n">
        <v>16.94661</v>
      </c>
      <c r="HC199" t="n">
        <v>16.97993</v>
      </c>
      <c r="HD199" t="n">
        <v>17.0132</v>
      </c>
      <c r="HE199" t="n">
        <v>17.04641</v>
      </c>
      <c r="HF199" t="n">
        <v>17.07957</v>
      </c>
      <c r="HG199" t="n">
        <v>17.11268</v>
      </c>
      <c r="HH199" t="n">
        <v>17.14574</v>
      </c>
      <c r="HI199" t="n">
        <v>17.17875</v>
      </c>
      <c r="HJ199" t="n">
        <v>17.2117</v>
      </c>
      <c r="HK199" t="n">
        <v>17.24462</v>
      </c>
      <c r="HL199" t="n">
        <v>17.27748</v>
      </c>
      <c r="HM199" t="n">
        <v>17.3103</v>
      </c>
      <c r="HN199" t="n">
        <v>17.34306</v>
      </c>
      <c r="HO199" t="n">
        <v>17.37579</v>
      </c>
      <c r="HP199" t="n">
        <v>17.40846</v>
      </c>
      <c r="HQ199" t="n">
        <v>17.4411</v>
      </c>
      <c r="HR199" t="n">
        <v>17.47368</v>
      </c>
      <c r="HS199" t="n">
        <v>17.50623</v>
      </c>
      <c r="HT199" t="n">
        <v>17.53873</v>
      </c>
      <c r="HU199" t="n">
        <v>17.57119</v>
      </c>
      <c r="HV199" t="n">
        <v>17.60361</v>
      </c>
      <c r="HW199" t="n">
        <v>17.63598</v>
      </c>
      <c r="HX199" t="n">
        <v>17.66831</v>
      </c>
      <c r="HY199" t="n">
        <v>17.70061</v>
      </c>
      <c r="HZ199" t="n">
        <v>17.73286</v>
      </c>
      <c r="IA199" t="n">
        <v>17.76507</v>
      </c>
      <c r="IB199" t="n">
        <v>17.79725</v>
      </c>
      <c r="IC199" t="n">
        <v>17.82939</v>
      </c>
      <c r="ID199" t="n">
        <v>17.86149</v>
      </c>
      <c r="IE199" t="n">
        <v>17.89355</v>
      </c>
      <c r="IF199" t="n">
        <v>17.92557</v>
      </c>
      <c r="IG199" t="n">
        <v>17.95756</v>
      </c>
      <c r="IH199" t="n">
        <v>17.98952</v>
      </c>
      <c r="II199" t="n">
        <v>18.02143</v>
      </c>
      <c r="IJ199" t="n">
        <v>18.05332</v>
      </c>
      <c r="IK199" t="n">
        <v>18.08517</v>
      </c>
      <c r="IL199" t="n">
        <v>18.11698</v>
      </c>
      <c r="IM199" t="n">
        <v>18.14876</v>
      </c>
      <c r="IN199" t="n">
        <v>18.18051</v>
      </c>
      <c r="IO199" t="n">
        <v>18.21222</v>
      </c>
      <c r="IP199" t="n">
        <v>18.24391</v>
      </c>
      <c r="IQ199" t="n">
        <v>18.27556</v>
      </c>
      <c r="IR199" t="n">
        <v>18.30718</v>
      </c>
      <c r="IS199" t="n">
        <v>18.33878</v>
      </c>
      <c r="IT199" t="n">
        <v>18.37034</v>
      </c>
      <c r="IU199" t="n">
        <v>18.40187</v>
      </c>
      <c r="IV199" t="n">
        <v>18.43337</v>
      </c>
      <c r="IW199" t="n">
        <v>18.46485</v>
      </c>
      <c r="IX199" t="n">
        <v>18.49629</v>
      </c>
      <c r="IY199" t="n">
        <v>18.52771</v>
      </c>
      <c r="IZ199" t="n">
        <v>18.5591</v>
      </c>
      <c r="JA199" t="n">
        <v>18.59046</v>
      </c>
      <c r="JB199" t="n">
        <v>18.6218</v>
      </c>
      <c r="JC199" t="n">
        <v>18.65311</v>
      </c>
      <c r="JD199" t="n">
        <v>18.68439</v>
      </c>
      <c r="JE199" t="n">
        <v>18.71565</v>
      </c>
      <c r="JF199" t="n">
        <v>18.74688</v>
      </c>
      <c r="JG199" t="n">
        <v>18.77809</v>
      </c>
      <c r="JH199" t="n">
        <v>18.80927</v>
      </c>
      <c r="JI199" t="n">
        <v>18.84044</v>
      </c>
      <c r="JJ199" t="n">
        <v>18.87157</v>
      </c>
      <c r="JK199" t="n">
        <v>18.90269</v>
      </c>
      <c r="JL199" t="n">
        <v>18.93378</v>
      </c>
      <c r="JM199" t="n">
        <v>18.96485</v>
      </c>
      <c r="JN199" t="n">
        <v>18.9959</v>
      </c>
      <c r="JO199" t="n">
        <v>19.02692</v>
      </c>
      <c r="JP199" t="n">
        <v>19.05793</v>
      </c>
      <c r="JQ199" t="n">
        <v>19.08891</v>
      </c>
      <c r="JR199" t="n">
        <v>19.11988</v>
      </c>
      <c r="JS199" t="n">
        <v>19.15082</v>
      </c>
      <c r="JT199" t="n">
        <v>19.18175</v>
      </c>
      <c r="JU199" t="n">
        <v>19.21265</v>
      </c>
      <c r="JV199" t="n">
        <v>19.24354</v>
      </c>
      <c r="JW199" t="n">
        <v>19.2744</v>
      </c>
      <c r="JX199" t="n">
        <v>19.30525</v>
      </c>
      <c r="JY199" t="n">
        <v>19.33609</v>
      </c>
      <c r="JZ199" t="n">
        <v>19.3669</v>
      </c>
      <c r="KA199" t="n">
        <v>19.3977</v>
      </c>
      <c r="KB199" t="n">
        <v>19.42848</v>
      </c>
      <c r="KC199" t="n">
        <v>19.45924</v>
      </c>
      <c r="KD199" t="n">
        <v>19.48999</v>
      </c>
      <c r="KE199" t="n">
        <v>19.52072</v>
      </c>
      <c r="KF199" t="n">
        <v>19.55144</v>
      </c>
      <c r="KG199" t="n">
        <v>19.58214</v>
      </c>
      <c r="KH199" t="n">
        <v>19.61283</v>
      </c>
      <c r="KI199" t="n">
        <v>19.6435</v>
      </c>
      <c r="KJ199" t="n">
        <v>19.67416</v>
      </c>
      <c r="KK199" t="n">
        <v>19.7048</v>
      </c>
      <c r="KL199" t="n">
        <v>19.73544</v>
      </c>
      <c r="KM199" t="n">
        <v>19.76605</v>
      </c>
      <c r="KN199" t="n">
        <v>19.79666</v>
      </c>
      <c r="KO199" t="n">
        <v>19.82725</v>
      </c>
      <c r="KP199" t="n">
        <v>19.85783</v>
      </c>
      <c r="KQ199" t="n">
        <v>19.8884</v>
      </c>
      <c r="KR199" t="n">
        <v>19.91896</v>
      </c>
      <c r="KS199" t="n">
        <v>19.94951</v>
      </c>
      <c r="KT199" t="n">
        <v>19.98005</v>
      </c>
      <c r="KU199" t="n">
        <v>20.01057</v>
      </c>
      <c r="KV199" t="n">
        <v>20.04109</v>
      </c>
      <c r="KW199" t="n">
        <v>20.07159</v>
      </c>
      <c r="KX199" t="n">
        <v>20.10209</v>
      </c>
      <c r="KY199" t="n">
        <v>20.13257</v>
      </c>
      <c r="KZ199" t="n">
        <v>20.16305</v>
      </c>
      <c r="LA199" t="n">
        <v>20.19352</v>
      </c>
      <c r="LB199" t="n">
        <v>20.22398</v>
      </c>
      <c r="LC199" t="n">
        <v>20.25443</v>
      </c>
      <c r="LD199" t="n">
        <v>20.28488</v>
      </c>
      <c r="LE199" t="n">
        <v>20.31532</v>
      </c>
      <c r="LF199" t="n">
        <v>20.34575</v>
      </c>
      <c r="LG199" t="n">
        <v>20.37617</v>
      </c>
      <c r="LH199" t="n">
        <v>20.40659</v>
      </c>
      <c r="LI199" t="n">
        <v>20.437</v>
      </c>
      <c r="LJ199" t="n">
        <v>20.4674</v>
      </c>
      <c r="LK199" t="n">
        <v>20.4978</v>
      </c>
      <c r="LL199" t="n">
        <v>20.52819</v>
      </c>
      <c r="LM199" t="n">
        <v>20.55858</v>
      </c>
      <c r="LN199" t="n">
        <v>20.58897</v>
      </c>
      <c r="LO199" t="n">
        <v>20.61934</v>
      </c>
      <c r="LP199" t="n">
        <v>20.64972</v>
      </c>
      <c r="LQ199" t="n">
        <v>20.68009</v>
      </c>
      <c r="LR199" t="n">
        <v>20.71046</v>
      </c>
      <c r="LS199" t="n">
        <v>20.74082</v>
      </c>
      <c r="LT199" t="n">
        <v>20.77118</v>
      </c>
      <c r="LU199" t="n">
        <v>20.80154</v>
      </c>
      <c r="LV199" t="n">
        <v>20.8319</v>
      </c>
      <c r="LW199" t="n">
        <v>20.86225</v>
      </c>
      <c r="LX199" t="n">
        <v>20.8926</v>
      </c>
      <c r="LY199" t="n">
        <v>20.92295</v>
      </c>
      <c r="LZ199" t="n">
        <v>20.9533</v>
      </c>
      <c r="MA199" t="n">
        <v>20.98364</v>
      </c>
      <c r="MB199" t="n">
        <v>21.01399</v>
      </c>
      <c r="MC199" t="n">
        <v>21.04433</v>
      </c>
      <c r="MD199" t="n">
        <v>21.07468</v>
      </c>
      <c r="ME199" t="n">
        <v>21.10502</v>
      </c>
      <c r="MF199" t="n">
        <v>21.13537</v>
      </c>
      <c r="MG199" t="n">
        <v>21.16571</v>
      </c>
      <c r="MH199" t="n">
        <v>21.19606</v>
      </c>
      <c r="MI199" t="n">
        <v>21.22641</v>
      </c>
      <c r="MJ199" t="n">
        <v>21.25676</v>
      </c>
      <c r="MK199" t="n">
        <v>21.28711</v>
      </c>
      <c r="ML199" t="n">
        <v>21.31746</v>
      </c>
      <c r="MM199" t="n">
        <v>21.34781</v>
      </c>
      <c r="MN199" t="n">
        <v>21.37817</v>
      </c>
      <c r="MO199" t="n">
        <v>21.40853</v>
      </c>
      <c r="MP199" t="n">
        <v>21.43889</v>
      </c>
      <c r="MQ199" t="n">
        <v>21.46925</v>
      </c>
      <c r="MR199" t="n">
        <v>21.49962</v>
      </c>
      <c r="MS199" t="n">
        <v>21.52999</v>
      </c>
      <c r="MT199" t="n">
        <v>21.56037</v>
      </c>
      <c r="MU199" t="n">
        <v>21.59075</v>
      </c>
      <c r="MV199" t="n">
        <v>21.62113</v>
      </c>
      <c r="MW199" t="n">
        <v>21.65152</v>
      </c>
      <c r="MX199" t="n">
        <v>21.68192</v>
      </c>
      <c r="MY199" t="n">
        <v>21.71231</v>
      </c>
      <c r="MZ199" t="n">
        <v>21.74272</v>
      </c>
      <c r="NA199" t="n">
        <v>21.77313</v>
      </c>
      <c r="NB199" t="n">
        <v>21.80354</v>
      </c>
      <c r="NC199" t="n">
        <v>21.83397</v>
      </c>
      <c r="ND199" t="n">
        <v>21.8644</v>
      </c>
      <c r="NE199" t="n">
        <v>21.89483</v>
      </c>
      <c r="NF199" t="n">
        <v>21.92528</v>
      </c>
      <c r="NG199" t="n">
        <v>21.95572</v>
      </c>
      <c r="NH199" t="n">
        <v>21.98618</v>
      </c>
      <c r="NI199" t="n">
        <v>22.01665</v>
      </c>
      <c r="NJ199" t="n">
        <v>22.04712</v>
      </c>
      <c r="NK199" t="n">
        <v>22.0776</v>
      </c>
      <c r="NL199" t="n">
        <v>22.10809</v>
      </c>
      <c r="NM199" t="n">
        <v>22.13859</v>
      </c>
      <c r="NN199" t="n">
        <v>22.1691</v>
      </c>
      <c r="NO199" t="n">
        <v>22.19962</v>
      </c>
      <c r="NP199" t="n">
        <v>22.23014</v>
      </c>
      <c r="NQ199" t="n">
        <v>22.26068</v>
      </c>
      <c r="NR199" t="n">
        <v>22.29123</v>
      </c>
      <c r="NS199" t="n">
        <v>22.32178</v>
      </c>
      <c r="NT199" t="n">
        <v>22.35235</v>
      </c>
      <c r="NU199" t="n">
        <v>22.38293</v>
      </c>
      <c r="NV199" t="n">
        <v>22.41352</v>
      </c>
      <c r="NW199" t="n">
        <v>22.44412</v>
      </c>
      <c r="NX199" t="n">
        <v>22.47473</v>
      </c>
      <c r="NY199" t="n">
        <v>22.50536</v>
      </c>
      <c r="NZ199" t="n">
        <v>22.536</v>
      </c>
      <c r="OA199" t="n">
        <v>22.56664</v>
      </c>
      <c r="OB199" t="n">
        <v>22.59731</v>
      </c>
      <c r="OC199" t="n">
        <v>22.62798</v>
      </c>
      <c r="OD199" t="n">
        <v>22.65867</v>
      </c>
      <c r="OE199" t="n">
        <v>22.68937</v>
      </c>
      <c r="OF199" t="n">
        <v>22.72008</v>
      </c>
      <c r="OG199" t="n">
        <v>22.75081</v>
      </c>
      <c r="OH199" t="n">
        <v>22.78155</v>
      </c>
      <c r="OI199" t="n">
        <v>22.81231</v>
      </c>
      <c r="OJ199" t="n">
        <v>22.84308</v>
      </c>
      <c r="OK199" t="n">
        <v>22.87386</v>
      </c>
      <c r="OL199" t="n">
        <v>22.90466</v>
      </c>
      <c r="OM199" t="n">
        <v>22.93548</v>
      </c>
      <c r="ON199" t="n">
        <v>22.96631</v>
      </c>
      <c r="OO199" t="n">
        <v>22.99716</v>
      </c>
      <c r="OP199" t="n">
        <v>23.02802</v>
      </c>
      <c r="OQ199" t="n">
        <v>23.0589</v>
      </c>
      <c r="OR199" t="n">
        <v>23.0898</v>
      </c>
      <c r="OS199" t="n">
        <v>23.12071</v>
      </c>
      <c r="OT199" t="n">
        <v>23.15165</v>
      </c>
      <c r="OU199" t="n">
        <v>23.18259</v>
      </c>
      <c r="OV199" t="n">
        <v>23.21356</v>
      </c>
      <c r="OW199" t="n">
        <v>23.24454</v>
      </c>
      <c r="OX199" t="n">
        <v>23.27555</v>
      </c>
      <c r="OY199" t="n">
        <v>23.30656</v>
      </c>
      <c r="OZ199" t="n">
        <v>23.3376</v>
      </c>
      <c r="PA199" t="n">
        <v>23.36866</v>
      </c>
      <c r="PB199" t="n">
        <v>23.39974</v>
      </c>
      <c r="PC199" t="n">
        <v>23.43083</v>
      </c>
      <c r="PD199" t="n">
        <v>23.46195</v>
      </c>
      <c r="PE199" t="n">
        <v>23.49309</v>
      </c>
      <c r="PF199" t="n">
        <v>23.52424</v>
      </c>
      <c r="PG199" t="n">
        <v>23.55542</v>
      </c>
      <c r="PH199" t="n">
        <v>23.58661</v>
      </c>
      <c r="PI199" t="n">
        <v>23.61783</v>
      </c>
      <c r="PJ199" t="n">
        <v>23.64907</v>
      </c>
      <c r="PK199" t="n">
        <v>23.68033</v>
      </c>
      <c r="PL199" t="n">
        <v>23.71161</v>
      </c>
      <c r="PM199" t="n">
        <v>23.74292</v>
      </c>
      <c r="PN199" t="n">
        <v>23.77424</v>
      </c>
      <c r="PO199" t="n">
        <v>23.80559</v>
      </c>
      <c r="PP199" t="n">
        <v>23.83697</v>
      </c>
      <c r="PQ199" t="n">
        <v>23.86836</v>
      </c>
      <c r="PR199" t="n">
        <v>23.89978</v>
      </c>
      <c r="PS199" t="n">
        <v>23.93122</v>
      </c>
      <c r="PT199" t="n">
        <v>23.96268</v>
      </c>
      <c r="PU199" t="n">
        <v>23.99417</v>
      </c>
      <c r="PV199" t="n">
        <v>24.02569</v>
      </c>
      <c r="PW199" t="n">
        <v>24.05722</v>
      </c>
      <c r="PX199" t="n">
        <v>24.08879</v>
      </c>
      <c r="PY199" t="n">
        <v>24.12037</v>
      </c>
      <c r="PZ199" t="n">
        <v>24.15199</v>
      </c>
      <c r="QA199" t="n">
        <v>24.18363</v>
      </c>
      <c r="QB199" t="n">
        <v>24.21529</v>
      </c>
      <c r="QC199" t="n">
        <v>24.24698</v>
      </c>
      <c r="QD199" t="n">
        <v>24.2787</v>
      </c>
      <c r="QE199" t="n">
        <v>24.31044</v>
      </c>
      <c r="QF199" t="n">
        <v>24.34221</v>
      </c>
      <c r="QG199" t="n">
        <v>24.37401</v>
      </c>
      <c r="QH199" t="n">
        <v>24.40584</v>
      </c>
      <c r="QI199" t="n">
        <v>24.43769</v>
      </c>
      <c r="QJ199" t="n">
        <v>24.46957</v>
      </c>
      <c r="QK199" t="n">
        <v>24.50148</v>
      </c>
      <c r="QL199" t="n">
        <v>24.53342</v>
      </c>
      <c r="QM199" t="n">
        <v>24.56539</v>
      </c>
      <c r="QN199" t="n">
        <v>24.59738</v>
      </c>
      <c r="QO199" t="n">
        <v>24.62941</v>
      </c>
      <c r="QP199" t="n">
        <v>24.66146</v>
      </c>
      <c r="QQ199" t="n">
        <v>24.69355</v>
      </c>
      <c r="QR199" t="n">
        <v>24.72567</v>
      </c>
      <c r="QS199" t="n">
        <v>24.75781</v>
      </c>
      <c r="QT199" t="n">
        <v>24.78999</v>
      </c>
      <c r="QU199" t="n">
        <v>24.8222</v>
      </c>
      <c r="QV199" t="n">
        <v>24.85443</v>
      </c>
      <c r="QW199" t="n">
        <v>24.88671</v>
      </c>
      <c r="QX199" t="n">
        <v>24.91901</v>
      </c>
      <c r="QY199" t="n">
        <v>24.95134</v>
      </c>
      <c r="QZ199" t="n">
        <v>24.98371</v>
      </c>
      <c r="RA199" t="n">
        <v>25.01611</v>
      </c>
      <c r="RB199" t="n">
        <v>25.04854</v>
      </c>
      <c r="RC199" t="n">
        <v>25.08101</v>
      </c>
      <c r="RD199" t="n">
        <v>25.11351</v>
      </c>
      <c r="RE199" t="n">
        <v>25.14604</v>
      </c>
      <c r="RF199" t="n">
        <v>25.17861</v>
      </c>
      <c r="RG199" t="n">
        <v>25.21121</v>
      </c>
      <c r="RH199" t="n">
        <v>25.24385</v>
      </c>
      <c r="RI199" t="n">
        <v>25.27652</v>
      </c>
      <c r="RJ199" t="n">
        <v>25.30923</v>
      </c>
      <c r="RK199" t="n">
        <v>25.34197</v>
      </c>
      <c r="RL199" t="n">
        <v>25.37475</v>
      </c>
      <c r="RM199" t="n">
        <v>25.40756</v>
      </c>
      <c r="RN199" t="n">
        <v>25.44042</v>
      </c>
      <c r="RO199" t="n">
        <v>25.4733</v>
      </c>
      <c r="RP199" t="n">
        <v>25.50623</v>
      </c>
      <c r="RQ199" t="n">
        <v>25.53919</v>
      </c>
      <c r="RR199" t="n">
        <v>25.57219</v>
      </c>
      <c r="RS199" t="n">
        <v>25.60523</v>
      </c>
      <c r="RT199" t="n">
        <v>25.63831</v>
      </c>
      <c r="RU199" t="n">
        <v>25.67142</v>
      </c>
      <c r="RV199" t="n">
        <v>25.70458</v>
      </c>
      <c r="RW199" t="n">
        <v>25.73777</v>
      </c>
      <c r="RX199" t="n">
        <v>25.77101</v>
      </c>
      <c r="RY199" t="n">
        <v>25.80428</v>
      </c>
      <c r="RZ199" t="n">
        <v>25.83759</v>
      </c>
      <c r="SA199" t="n">
        <v>25.87095</v>
      </c>
      <c r="SB199" t="n">
        <v>25.90434</v>
      </c>
      <c r="SC199" t="n">
        <v>25.93778</v>
      </c>
      <c r="SD199" t="n">
        <v>25.97125</v>
      </c>
      <c r="SE199" t="n">
        <v>26.00477</v>
      </c>
      <c r="SF199" t="n">
        <v>26.03833</v>
      </c>
      <c r="SG199" t="n">
        <v>26.07194</v>
      </c>
      <c r="SH199" t="n">
        <v>26.10558</v>
      </c>
      <c r="SI199" t="n">
        <v>26.13927</v>
      </c>
      <c r="SJ199" t="n">
        <v>26.173</v>
      </c>
      <c r="SK199" t="n">
        <v>26.20678</v>
      </c>
      <c r="SL199" t="n">
        <v>26.2406</v>
      </c>
      <c r="SM199" t="n">
        <v>26.27446</v>
      </c>
      <c r="SN199" t="n">
        <v>26.30837</v>
      </c>
      <c r="SO199" t="n">
        <v>26.34233</v>
      </c>
      <c r="SP199" t="n">
        <v>26.37632</v>
      </c>
      <c r="SQ199" t="n">
        <v>26.41037</v>
      </c>
      <c r="SR199" t="n">
        <v>26.44446</v>
      </c>
      <c r="SS199" t="n">
        <v>26.4786</v>
      </c>
      <c r="ST199" t="n">
        <v>26.51278</v>
      </c>
      <c r="SU199" t="n">
        <v>26.54701</v>
      </c>
      <c r="SV199" t="n">
        <v>26.58129</v>
      </c>
      <c r="SW199" t="n">
        <v>26.61562</v>
      </c>
      <c r="SX199" t="n">
        <v>26.64999</v>
      </c>
      <c r="SY199" t="n">
        <v>26.68441</v>
      </c>
      <c r="SZ199" t="n">
        <v>26.71888</v>
      </c>
      <c r="TA199" t="n">
        <v>26.7534</v>
      </c>
      <c r="TB199" t="n">
        <v>26.78797</v>
      </c>
      <c r="TC199" t="n">
        <v>26.82259</v>
      </c>
      <c r="TD199" t="n">
        <v>26.85726</v>
      </c>
      <c r="TE199" t="n">
        <v>26.89198</v>
      </c>
      <c r="TF199" t="n">
        <v>26.92675</v>
      </c>
      <c r="TG199" t="n">
        <v>26.96157</v>
      </c>
      <c r="TH199" t="n">
        <v>26.99645</v>
      </c>
      <c r="TI199" t="n">
        <v>27.03137</v>
      </c>
      <c r="TJ199" t="n">
        <v>27.06635</v>
      </c>
      <c r="TK199" t="n">
        <v>27.10138</v>
      </c>
      <c r="TL199" t="n">
        <v>27.13647</v>
      </c>
      <c r="TM199" t="n">
        <v>27.1716</v>
      </c>
      <c r="TN199" t="n">
        <v>27.20679</v>
      </c>
      <c r="TO199" t="n">
        <v>27.24204</v>
      </c>
      <c r="TP199" t="n">
        <v>27.27734</v>
      </c>
      <c r="TQ199" t="n">
        <v>27.31269</v>
      </c>
      <c r="TR199" t="n">
        <v>27.34811</v>
      </c>
      <c r="TS199" t="n">
        <v>27.38357</v>
      </c>
      <c r="TT199" t="n">
        <v>27.41909</v>
      </c>
      <c r="TU199" t="n">
        <v>27.45467</v>
      </c>
      <c r="TV199" t="n">
        <v>27.49031</v>
      </c>
      <c r="TW199" t="n">
        <v>27.526</v>
      </c>
      <c r="TX199" t="n">
        <v>27.56175</v>
      </c>
      <c r="TY199" t="n">
        <v>27.59756</v>
      </c>
      <c r="TZ199" t="n">
        <v>27.63343</v>
      </c>
      <c r="UA199" t="n">
        <v>27.66936</v>
      </c>
      <c r="UB199" t="n">
        <v>27.70534</v>
      </c>
      <c r="UC199" t="n">
        <v>27.74138</v>
      </c>
      <c r="UD199" t="n">
        <v>27.77749</v>
      </c>
      <c r="UE199" t="n">
        <v>27.81366</v>
      </c>
      <c r="UF199" t="n">
        <v>27.84988</v>
      </c>
      <c r="UG199" t="n">
        <v>27.88617</v>
      </c>
      <c r="UH199" t="n">
        <v>27.92252</v>
      </c>
      <c r="UI199" t="n">
        <v>27.95893</v>
      </c>
      <c r="UJ199" t="n">
        <v>27.99541</v>
      </c>
      <c r="UK199" t="n">
        <v>28.03195</v>
      </c>
      <c r="UL199" t="n">
        <v>28.06855</v>
      </c>
      <c r="UM199" t="n">
        <v>28.10522</v>
      </c>
      <c r="UN199" t="n">
        <v>28.14195</v>
      </c>
      <c r="UO199" t="n">
        <v>28.17874</v>
      </c>
      <c r="UP199" t="n">
        <v>28.2156</v>
      </c>
      <c r="UQ199" t="n">
        <v>28.25253</v>
      </c>
      <c r="UR199" t="n">
        <v>28.28952</v>
      </c>
      <c r="US199" t="n">
        <v>28.32658</v>
      </c>
      <c r="UT199" t="n">
        <v>28.36371</v>
      </c>
      <c r="UU199" t="n">
        <v>28.4009</v>
      </c>
      <c r="UV199" t="n">
        <v>28.43816</v>
      </c>
      <c r="UW199" t="n">
        <v>28.47549</v>
      </c>
      <c r="UX199" t="n">
        <v>28.51289</v>
      </c>
      <c r="UY199" t="n">
        <v>28.55036</v>
      </c>
      <c r="UZ199" t="n">
        <v>28.5879</v>
      </c>
      <c r="VA199" t="n">
        <v>28.62551</v>
      </c>
      <c r="VB199" t="n">
        <v>28.66319</v>
      </c>
      <c r="VC199" t="n">
        <v>28.70094</v>
      </c>
      <c r="VD199" t="n">
        <v>28.73876</v>
      </c>
      <c r="VE199" t="n">
        <v>28.77666</v>
      </c>
      <c r="VF199" t="n">
        <v>28.81462</v>
      </c>
      <c r="VG199" t="n">
        <v>28.85266</v>
      </c>
      <c r="VH199" t="n">
        <v>28.89078</v>
      </c>
      <c r="VI199" t="n">
        <v>28.92897</v>
      </c>
      <c r="VJ199" t="n">
        <v>28.96723</v>
      </c>
      <c r="VK199" t="n">
        <v>29.00557</v>
      </c>
      <c r="VL199" t="n">
        <v>29.04399</v>
      </c>
      <c r="VM199" t="n">
        <v>29.08248</v>
      </c>
      <c r="VN199" t="n">
        <v>29.12105</v>
      </c>
      <c r="VO199" t="n">
        <v>29.15969</v>
      </c>
      <c r="VP199" t="n">
        <v>29.19842</v>
      </c>
      <c r="VQ199" t="n">
        <v>29.23722</v>
      </c>
      <c r="VR199" t="n">
        <v>29.2761</v>
      </c>
      <c r="VS199" t="n">
        <v>29.31506</v>
      </c>
      <c r="VT199" t="n">
        <v>29.3541</v>
      </c>
      <c r="VU199" t="n">
        <v>29.39322</v>
      </c>
      <c r="VV199" t="n">
        <v>29.43242</v>
      </c>
      <c r="VW199" t="n">
        <v>29.47171</v>
      </c>
      <c r="VX199" t="n">
        <v>29.51107</v>
      </c>
      <c r="VY199" t="n">
        <v>29.55052</v>
      </c>
      <c r="VZ199" t="n">
        <v>29.59006</v>
      </c>
      <c r="WA199" t="n">
        <v>29.62967</v>
      </c>
      <c r="WB199" t="n">
        <v>29.66937</v>
      </c>
      <c r="WC199" t="n">
        <v>29.70916</v>
      </c>
      <c r="WD199" t="n">
        <v>29.74903</v>
      </c>
      <c r="WE199" t="n">
        <v>29.78899</v>
      </c>
      <c r="WF199" t="n">
        <v>29.82903</v>
      </c>
      <c r="WG199" t="n">
        <v>29.86917</v>
      </c>
      <c r="WH199" t="n">
        <v>29.90939</v>
      </c>
      <c r="WI199" t="n">
        <v>29.9497</v>
      </c>
      <c r="WJ199" t="n">
        <v>29.99009</v>
      </c>
      <c r="WK199" t="n">
        <v>30.03058</v>
      </c>
      <c r="WL199" t="n">
        <v>30.07116</v>
      </c>
      <c r="WM199" t="n">
        <v>30.11183</v>
      </c>
      <c r="WN199" t="n">
        <v>30.15259</v>
      </c>
      <c r="WO199" t="n">
        <v>30.19345</v>
      </c>
      <c r="WP199" t="n">
        <v>30.23439</v>
      </c>
      <c r="WQ199" t="n">
        <v>30.27543</v>
      </c>
      <c r="WR199" t="n">
        <v>30.31657</v>
      </c>
      <c r="WS199" t="n">
        <v>30.3578</v>
      </c>
      <c r="WT199" t="n">
        <v>30.39913</v>
      </c>
      <c r="WU199" t="n">
        <v>30.44055</v>
      </c>
      <c r="WV199" t="n">
        <v>30.48207</v>
      </c>
      <c r="WW199" t="n">
        <v>30.52368</v>
      </c>
      <c r="WX199" t="n">
        <v>30.5654</v>
      </c>
      <c r="WY199" t="n">
        <v>30.60721</v>
      </c>
      <c r="WZ199" t="n">
        <v>30.64913</v>
      </c>
      <c r="XA199" t="n">
        <v>30.69114</v>
      </c>
      <c r="XB199" t="n">
        <v>30.73326</v>
      </c>
      <c r="XC199" t="n">
        <v>30.77547</v>
      </c>
      <c r="XD199" t="n">
        <v>30.81779</v>
      </c>
      <c r="XE199" t="n">
        <v>30.86022</v>
      </c>
      <c r="XF199" t="n">
        <v>30.90274</v>
      </c>
      <c r="XG199" t="n">
        <v>30.94537</v>
      </c>
      <c r="XH199" t="n">
        <v>30.98811</v>
      </c>
      <c r="XI199" t="n">
        <v>31.03095</v>
      </c>
      <c r="XJ199" t="n">
        <v>31.0739</v>
      </c>
      <c r="XK199" t="n">
        <v>31.11696</v>
      </c>
      <c r="XL199" t="n">
        <v>31.16013</v>
      </c>
      <c r="XM199" t="n">
        <v>31.2034</v>
      </c>
      <c r="XN199" t="n">
        <v>31.24679</v>
      </c>
      <c r="XO199" t="n">
        <v>31.29029</v>
      </c>
      <c r="XP199" t="n">
        <v>31.33389</v>
      </c>
      <c r="XQ199" t="n">
        <v>31.37761</v>
      </c>
      <c r="XR199" t="n">
        <v>31.42145</v>
      </c>
      <c r="XS199" t="n">
        <v>31.46539</v>
      </c>
      <c r="XT199" t="n">
        <v>31.50946</v>
      </c>
      <c r="XU199" t="n">
        <v>31.55363</v>
      </c>
      <c r="XV199" t="n">
        <v>31.59793</v>
      </c>
      <c r="XW199" t="n">
        <v>31.64234</v>
      </c>
      <c r="XX199" t="n">
        <v>31.68687</v>
      </c>
      <c r="XY199" t="n">
        <v>31.73152</v>
      </c>
      <c r="XZ199" t="n">
        <v>31.77629</v>
      </c>
      <c r="YA199" t="n">
        <v>31.82118</v>
      </c>
      <c r="YB199" t="n">
        <v>31.86619</v>
      </c>
      <c r="YC199" t="n">
        <v>31.91132</v>
      </c>
      <c r="YD199" t="n">
        <v>31.95658</v>
      </c>
      <c r="YE199" t="n">
        <v>32.00196</v>
      </c>
      <c r="YF199" t="n">
        <v>32.04746</v>
      </c>
      <c r="YG199" t="n">
        <v>32.0931</v>
      </c>
      <c r="YH199" t="n">
        <v>32.13885</v>
      </c>
      <c r="YI199" t="n">
        <v>32.18474</v>
      </c>
      <c r="YJ199" t="n">
        <v>32.23076</v>
      </c>
      <c r="YK199" t="n">
        <v>32.27691</v>
      </c>
      <c r="YL199" t="n">
        <v>32.32318</v>
      </c>
      <c r="YM199" t="n">
        <v>32.36959</v>
      </c>
      <c r="YN199" t="n">
        <v>32.41613</v>
      </c>
      <c r="YO199" t="n">
        <v>32.46281</v>
      </c>
      <c r="YP199" t="n">
        <v>32.50962</v>
      </c>
      <c r="YQ199" t="n">
        <v>32.55656</v>
      </c>
      <c r="YR199" t="n">
        <v>32.60364</v>
      </c>
      <c r="YS199" t="n">
        <v>32.65086</v>
      </c>
      <c r="YT199" t="n">
        <v>32.69822</v>
      </c>
      <c r="YU199" t="n">
        <v>32.74572</v>
      </c>
      <c r="YV199" t="n">
        <v>32.79336</v>
      </c>
      <c r="YW199" t="n">
        <v>32.84114</v>
      </c>
      <c r="YX199" t="n">
        <v>32.88906</v>
      </c>
      <c r="YY199" t="n">
        <v>32.93713</v>
      </c>
      <c r="YZ199" t="n">
        <v>32.98535</v>
      </c>
      <c r="ZA199" t="n">
        <v>33.03371</v>
      </c>
      <c r="ZB199" t="n">
        <v>33.08221</v>
      </c>
      <c r="ZC199" t="n">
        <v>33.13087</v>
      </c>
      <c r="ZD199" t="n">
        <v>33.17968</v>
      </c>
      <c r="ZE199" t="n">
        <v>33.22863</v>
      </c>
      <c r="ZF199" t="n">
        <v>33.27774</v>
      </c>
      <c r="ZG199" t="n">
        <v>33.327</v>
      </c>
      <c r="ZH199" t="n">
        <v>33.37642</v>
      </c>
      <c r="ZI199" t="n">
        <v>33.42599</v>
      </c>
      <c r="ZJ199" t="n">
        <v>33.47572</v>
      </c>
      <c r="ZK199" t="n">
        <v>33.52561</v>
      </c>
      <c r="ZL199" t="n">
        <v>33.57565</v>
      </c>
      <c r="ZM199" t="n">
        <v>33.62586</v>
      </c>
      <c r="ZN199" t="n">
        <v>33.67623</v>
      </c>
      <c r="ZO199" t="n">
        <v>33.72676</v>
      </c>
      <c r="ZP199" t="n">
        <v>33.77745</v>
      </c>
      <c r="ZQ199" t="n">
        <v>33.82832</v>
      </c>
      <c r="ZR199" t="n">
        <v>33.87934</v>
      </c>
      <c r="ZS199" t="n">
        <v>33.93054</v>
      </c>
      <c r="ZT199" t="n">
        <v>33.98191</v>
      </c>
      <c r="ZU199" t="n">
        <v>34.03344</v>
      </c>
      <c r="ZV199" t="n">
        <v>34.08515</v>
      </c>
      <c r="ZW199" t="n">
        <v>34.13704</v>
      </c>
      <c r="ZX199" t="n">
        <v>34.18909</v>
      </c>
      <c r="ZY199" t="n">
        <v>34.24133</v>
      </c>
      <c r="ZZ199" t="n">
        <v>34.29374</v>
      </c>
      <c r="AAA199" t="n">
        <v>34.34633</v>
      </c>
      <c r="AAB199" t="n">
        <v>34.39911</v>
      </c>
      <c r="AAC199" t="n">
        <v>34.45206</v>
      </c>
      <c r="AAD199" t="n">
        <v>34.5052</v>
      </c>
      <c r="AAE199" t="n">
        <v>34.55852</v>
      </c>
      <c r="AAF199" t="n">
        <v>34.61203</v>
      </c>
      <c r="AAG199" t="n">
        <v>34.66573</v>
      </c>
      <c r="AAH199" t="n">
        <v>34.71962</v>
      </c>
      <c r="AAI199" t="n">
        <v>34.7737</v>
      </c>
      <c r="AAJ199" t="n">
        <v>34.82797</v>
      </c>
      <c r="AAK199" t="n">
        <v>34.88244</v>
      </c>
      <c r="AAL199" t="n">
        <v>34.9371</v>
      </c>
      <c r="AAM199" t="n">
        <v>34.99197</v>
      </c>
      <c r="AAN199" t="n">
        <v>35.04703</v>
      </c>
      <c r="AAO199" t="n">
        <v>35.10229</v>
      </c>
      <c r="AAP199" t="n">
        <v>35.15776</v>
      </c>
      <c r="AAQ199" t="n">
        <v>35.21342</v>
      </c>
      <c r="AAR199" t="n">
        <v>35.2693</v>
      </c>
      <c r="AAS199" t="n">
        <v>35.32539</v>
      </c>
      <c r="AAT199" t="n">
        <v>35.38168</v>
      </c>
      <c r="AAU199" t="n">
        <v>35.43819</v>
      </c>
      <c r="AAV199" t="n">
        <v>35.49491</v>
      </c>
      <c r="AAW199" t="n">
        <v>35.55185</v>
      </c>
      <c r="AAX199" t="n">
        <v>35.609</v>
      </c>
      <c r="AAY199" t="n">
        <v>35.66637</v>
      </c>
      <c r="AAZ199" t="n">
        <v>35.72396</v>
      </c>
      <c r="ABA199" t="n">
        <v>35.78178</v>
      </c>
      <c r="ABB199" t="n">
        <v>35.83982</v>
      </c>
      <c r="ABC199" t="n">
        <v>35.89809</v>
      </c>
      <c r="ABD199" t="n">
        <v>35.95659</v>
      </c>
      <c r="ABE199" t="n">
        <v>36.01532</v>
      </c>
      <c r="ABF199" t="n">
        <v>36.07428</v>
      </c>
      <c r="ABG199" t="n">
        <v>36.13348</v>
      </c>
      <c r="ABH199" t="n">
        <v>36.19291</v>
      </c>
      <c r="ABI199" t="n">
        <v>36.25258</v>
      </c>
      <c r="ABJ199" t="n">
        <v>36.3125</v>
      </c>
      <c r="ABK199" t="n">
        <v>36.37265</v>
      </c>
      <c r="ABL199" t="n">
        <v>36.43306</v>
      </c>
      <c r="ABM199" t="n">
        <v>36.49371</v>
      </c>
      <c r="ABN199" t="n">
        <v>36.55461</v>
      </c>
      <c r="ABO199" t="n">
        <v>36.61577</v>
      </c>
      <c r="ABP199" t="n">
        <v>36.67718</v>
      </c>
      <c r="ABQ199" t="n">
        <v>36.73885</v>
      </c>
      <c r="ABR199" t="n">
        <v>36.80077</v>
      </c>
      <c r="ABS199" t="n">
        <v>36.86296</v>
      </c>
      <c r="ABT199" t="n">
        <v>36.92542</v>
      </c>
      <c r="ABU199" t="n">
        <v>36.98814</v>
      </c>
      <c r="ABV199" t="n">
        <v>37.05112</v>
      </c>
      <c r="ABW199" t="n">
        <v>37.11439</v>
      </c>
      <c r="ABX199" t="n">
        <v>37.17792</v>
      </c>
      <c r="ABY199" t="n">
        <v>37.24174</v>
      </c>
      <c r="ABZ199" t="n">
        <v>37.30583</v>
      </c>
      <c r="ACA199" t="n">
        <v>37.3702</v>
      </c>
      <c r="ACB199" t="n">
        <v>37.43487</v>
      </c>
      <c r="ACC199" t="n">
        <v>37.49982</v>
      </c>
      <c r="ACD199" t="n">
        <v>37.56506</v>
      </c>
      <c r="ACE199" t="n">
        <v>37.63059</v>
      </c>
      <c r="ACF199" t="n">
        <v>37.69642</v>
      </c>
      <c r="ACG199" t="n">
        <v>37.76255</v>
      </c>
      <c r="ACH199" t="n">
        <v>37.82898</v>
      </c>
      <c r="ACI199" t="n">
        <v>37.89571</v>
      </c>
      <c r="ACJ199" t="n">
        <v>37.96276</v>
      </c>
      <c r="ACK199" t="n">
        <v>38.03011</v>
      </c>
      <c r="ACL199" t="n">
        <v>38.09778</v>
      </c>
      <c r="ACM199" t="n">
        <v>38.16577</v>
      </c>
      <c r="ACN199" t="n">
        <v>38.23408</v>
      </c>
      <c r="ACO199" t="n">
        <v>38.30271</v>
      </c>
      <c r="ACP199" t="n">
        <v>38.37167</v>
      </c>
      <c r="ACQ199" t="n">
        <v>38.44096</v>
      </c>
      <c r="ACR199" t="n">
        <v>38.51058</v>
      </c>
      <c r="ACS199" t="n">
        <v>38.58054</v>
      </c>
      <c r="ACT199" t="n">
        <v>38.65084</v>
      </c>
      <c r="ACU199" t="n">
        <v>38.72149</v>
      </c>
      <c r="ACV199" t="n">
        <v>38.79248</v>
      </c>
      <c r="ACW199" t="n">
        <v>38.86382</v>
      </c>
      <c r="ACX199" t="n">
        <v>38.93552</v>
      </c>
      <c r="ACY199" t="n">
        <v>39.00758</v>
      </c>
      <c r="ACZ199" t="n">
        <v>39.07999</v>
      </c>
      <c r="ADA199" t="n">
        <v>39.15278</v>
      </c>
      <c r="ADB199" t="n">
        <v>39.22593</v>
      </c>
      <c r="ADC199" t="n">
        <v>39.29947</v>
      </c>
      <c r="ADD199" t="n">
        <v>39.37337</v>
      </c>
      <c r="ADE199" t="n">
        <v>39.44766</v>
      </c>
      <c r="ADF199" t="n">
        <v>39.52234</v>
      </c>
      <c r="ADG199" t="n">
        <v>39.5974</v>
      </c>
      <c r="ADH199" t="n">
        <v>39.67287</v>
      </c>
      <c r="ADI199" t="n">
        <v>39.74873</v>
      </c>
      <c r="ADJ199" t="n">
        <v>39.82499</v>
      </c>
      <c r="ADK199" t="n">
        <v>39.90166</v>
      </c>
      <c r="ADL199" t="n">
        <v>39.97874</v>
      </c>
      <c r="ADM199" t="n">
        <v>40.05624</v>
      </c>
      <c r="ADN199" t="n">
        <v>40.13416</v>
      </c>
      <c r="ADO199" t="n">
        <v>40.21251</v>
      </c>
      <c r="ADP199" t="n">
        <v>40.29129</v>
      </c>
      <c r="ADQ199" t="n">
        <v>40.37051</v>
      </c>
      <c r="ADR199" t="n">
        <v>40.45016</v>
      </c>
      <c r="ADS199" t="n">
        <v>40.53026</v>
      </c>
      <c r="ADT199" t="n">
        <v>40.61082</v>
      </c>
      <c r="ADU199" t="n">
        <v>40.69183</v>
      </c>
      <c r="ADV199" t="n">
        <v>40.7733</v>
      </c>
      <c r="ADW199" t="n">
        <v>40.85523</v>
      </c>
      <c r="ADX199" t="n">
        <v>40.93764</v>
      </c>
      <c r="ADY199" t="n">
        <v>41.02053</v>
      </c>
      <c r="ADZ199" t="n">
        <v>41.1039</v>
      </c>
      <c r="AEA199" t="n">
        <v>41.18776</v>
      </c>
      <c r="AEB199" t="n">
        <v>41.27212</v>
      </c>
      <c r="AEC199" t="n">
        <v>41.35697</v>
      </c>
      <c r="AED199" t="n">
        <v>41.44234</v>
      </c>
      <c r="AEE199" t="n">
        <v>41.52821</v>
      </c>
      <c r="AEF199" t="n">
        <v>41.61461</v>
      </c>
      <c r="AEG199" t="n">
        <v>41.70153</v>
      </c>
      <c r="AEH199" t="n">
        <v>41.78899</v>
      </c>
      <c r="AEI199" t="n">
        <v>41.87698</v>
      </c>
      <c r="AEJ199" t="n">
        <v>41.96552</v>
      </c>
      <c r="AEK199" t="n">
        <v>42.05461</v>
      </c>
      <c r="AEL199" t="n">
        <v>42.14426</v>
      </c>
      <c r="AEM199" t="n">
        <v>42.23447</v>
      </c>
      <c r="AEN199" t="n">
        <v>42.32526</v>
      </c>
      <c r="AEO199" t="n">
        <v>42.41664</v>
      </c>
      <c r="AEP199" t="n">
        <v>42.50859</v>
      </c>
      <c r="AEQ199" t="n">
        <v>42.60115</v>
      </c>
      <c r="AER199" t="n">
        <v>42.69431</v>
      </c>
      <c r="AES199" t="n">
        <v>42.78808</v>
      </c>
      <c r="AET199" t="n">
        <v>42.88247</v>
      </c>
      <c r="AEU199" t="n">
        <v>42.97749</v>
      </c>
      <c r="AEV199" t="n">
        <v>43.07314</v>
      </c>
      <c r="AEW199" t="n">
        <v>43.16943</v>
      </c>
      <c r="AEX199" t="n">
        <v>43.26638</v>
      </c>
      <c r="AEY199" t="n">
        <v>43.36399</v>
      </c>
      <c r="AEZ199" t="n">
        <v>43.46228</v>
      </c>
      <c r="AFA199" t="n">
        <v>43.56124</v>
      </c>
      <c r="AFB199" t="n">
        <v>43.66089</v>
      </c>
      <c r="AFC199" t="n">
        <v>43.76124</v>
      </c>
      <c r="AFD199" t="n">
        <v>43.8623</v>
      </c>
      <c r="AFE199" t="n">
        <v>43.96408</v>
      </c>
      <c r="AFF199" t="n">
        <v>44.06658</v>
      </c>
      <c r="AFG199" t="n">
        <v>44.16982</v>
      </c>
      <c r="AFH199" t="n">
        <v>44.27382</v>
      </c>
      <c r="AFI199" t="n">
        <v>44.37857</v>
      </c>
      <c r="AFJ199" t="n">
        <v>44.48409</v>
      </c>
      <c r="AFK199" t="n">
        <v>44.59039</v>
      </c>
      <c r="AFL199" t="n">
        <v>44.69749</v>
      </c>
      <c r="AFM199" t="n">
        <v>44.80539</v>
      </c>
      <c r="AFN199" t="n">
        <v>44.91411</v>
      </c>
      <c r="AFO199" t="n">
        <v>45.02365</v>
      </c>
      <c r="AFP199" t="n">
        <v>45.13404</v>
      </c>
      <c r="AFQ199" t="n">
        <v>45.24529</v>
      </c>
      <c r="AFR199" t="n">
        <v>45.35739</v>
      </c>
      <c r="AFS199" t="n">
        <v>45.47038</v>
      </c>
      <c r="AFT199" t="n">
        <v>45.58426</v>
      </c>
      <c r="AFU199" t="n">
        <v>45.69904</v>
      </c>
      <c r="AFV199" t="n">
        <v>45.81475</v>
      </c>
      <c r="AFW199" t="n">
        <v>45.93139</v>
      </c>
      <c r="AFX199" t="n">
        <v>46.04898</v>
      </c>
      <c r="AFY199" t="n">
        <v>46.16754</v>
      </c>
      <c r="AFZ199" t="n">
        <v>46.28708</v>
      </c>
      <c r="AGA199" t="n">
        <v>46.40761</v>
      </c>
      <c r="AGB199" t="n">
        <v>46.52916</v>
      </c>
      <c r="AGC199" t="n">
        <v>46.65173</v>
      </c>
      <c r="AGD199" t="n">
        <v>46.77534</v>
      </c>
      <c r="AGE199" t="n">
        <v>46.90002</v>
      </c>
      <c r="AGF199" t="n">
        <v>47.02579</v>
      </c>
      <c r="AGG199" t="n">
        <v>47.15265</v>
      </c>
      <c r="AGH199" t="n">
        <v>47.28062</v>
      </c>
      <c r="AGI199" t="n">
        <v>47.40973</v>
      </c>
      <c r="AGJ199" t="n">
        <v>47.53999</v>
      </c>
      <c r="AGK199" t="n">
        <v>47.67143</v>
      </c>
      <c r="AGL199" t="n">
        <v>47.80407</v>
      </c>
      <c r="AGM199" t="n">
        <v>47.93792</v>
      </c>
      <c r="AGN199" t="n">
        <v>48.073</v>
      </c>
      <c r="AGO199" t="n">
        <v>48.20935</v>
      </c>
      <c r="AGP199" t="n">
        <v>48.34697</v>
      </c>
      <c r="AGQ199" t="n">
        <v>48.4859</v>
      </c>
      <c r="AGR199" t="n">
        <v>48.62616</v>
      </c>
      <c r="AGS199" t="n">
        <v>48.76778</v>
      </c>
      <c r="AGT199" t="n">
        <v>48.91076</v>
      </c>
      <c r="AGU199" t="n">
        <v>49.05516</v>
      </c>
      <c r="AGV199" t="n">
        <v>49.20098</v>
      </c>
      <c r="AGW199" t="n">
        <v>49.34825</v>
      </c>
      <c r="AGX199" t="n">
        <v>49.49701</v>
      </c>
      <c r="AGY199" t="n">
        <v>49.64729</v>
      </c>
      <c r="AGZ199" t="n">
        <v>49.7991</v>
      </c>
      <c r="AHA199" t="n">
        <v>49.95248</v>
      </c>
      <c r="AHB199" t="n">
        <v>50.10747</v>
      </c>
      <c r="AHC199" t="n">
        <v>50.26409</v>
      </c>
      <c r="AHD199" t="n">
        <v>50.42238</v>
      </c>
      <c r="AHE199" t="n">
        <v>50.58237</v>
      </c>
      <c r="AHF199" t="n">
        <v>50.74409</v>
      </c>
      <c r="AHG199" t="n">
        <v>50.90758</v>
      </c>
      <c r="AHH199" t="n">
        <v>51.07288</v>
      </c>
      <c r="AHI199" t="n">
        <v>51.24003</v>
      </c>
      <c r="AHJ199" t="n">
        <v>51.40905</v>
      </c>
      <c r="AHK199" t="n">
        <v>51.58001</v>
      </c>
      <c r="AHL199" t="n">
        <v>51.75292</v>
      </c>
      <c r="AHM199" t="n">
        <v>51.92785</v>
      </c>
      <c r="AHN199" t="n">
        <v>52.10482</v>
      </c>
      <c r="AHO199" t="n">
        <v>52.2839</v>
      </c>
      <c r="AHP199" t="n">
        <v>52.46511</v>
      </c>
      <c r="AHQ199" t="n">
        <v>52.64852</v>
      </c>
      <c r="AHR199" t="n">
        <v>52.83417</v>
      </c>
      <c r="AHS199" t="n">
        <v>53.02211</v>
      </c>
      <c r="AHT199" t="n">
        <v>53.2124</v>
      </c>
      <c r="AHU199" t="n">
        <v>53.40509</v>
      </c>
      <c r="AHV199" t="n">
        <v>53.60023</v>
      </c>
      <c r="AHW199" t="n">
        <v>53.7979</v>
      </c>
      <c r="AHX199" t="n">
        <v>53.99813</v>
      </c>
      <c r="AHY199" t="n">
        <v>54.20102</v>
      </c>
      <c r="AHZ199" t="n">
        <v>54.4066</v>
      </c>
      <c r="AIA199" t="n">
        <v>54.61496</v>
      </c>
      <c r="AIB199" t="n">
        <v>54.82616</v>
      </c>
      <c r="AIC199" t="n">
        <v>55.04028</v>
      </c>
      <c r="AID199" t="n">
        <v>55.25739</v>
      </c>
      <c r="AIE199" t="n">
        <v>55.47756</v>
      </c>
      <c r="AIF199" t="n">
        <v>55.70088</v>
      </c>
      <c r="AIG199" t="n">
        <v>55.92744</v>
      </c>
      <c r="AIH199" t="n">
        <v>56.15731</v>
      </c>
      <c r="AII199" t="n">
        <v>56.3906</v>
      </c>
      <c r="AIJ199" t="n">
        <v>56.62739</v>
      </c>
      <c r="AIK199" t="n">
        <v>56.86778</v>
      </c>
      <c r="AIL199" t="n">
        <v>57.11188</v>
      </c>
      <c r="AIM199" t="n">
        <v>57.35979</v>
      </c>
      <c r="AIN199" t="n">
        <v>57.61161</v>
      </c>
      <c r="AIO199" t="n">
        <v>57.86748</v>
      </c>
      <c r="AIP199" t="n">
        <v>58.1275</v>
      </c>
      <c r="AIQ199" t="n">
        <v>58.3918</v>
      </c>
      <c r="AIR199" t="n">
        <v>58.66051</v>
      </c>
      <c r="AIS199" t="n">
        <v>58.93377</v>
      </c>
      <c r="AIT199" t="n">
        <v>59.21172</v>
      </c>
      <c r="AIU199" t="n">
        <v>59.49451</v>
      </c>
      <c r="AIV199" t="n">
        <v>59.7823</v>
      </c>
      <c r="AIW199" t="n">
        <v>60.07524</v>
      </c>
      <c r="AIX199" t="n">
        <v>60.37352</v>
      </c>
      <c r="AIY199" t="n">
        <v>60.67731</v>
      </c>
      <c r="AIZ199" t="n">
        <v>60.98679</v>
      </c>
      <c r="AJA199" t="n">
        <v>61.30216</v>
      </c>
      <c r="AJB199" t="n">
        <v>61.62364</v>
      </c>
      <c r="AJC199" t="n">
        <v>61.95144</v>
      </c>
      <c r="AJD199" t="n">
        <v>62.28578</v>
      </c>
      <c r="AJE199" t="n">
        <v>62.62691</v>
      </c>
      <c r="AJF199" t="n">
        <v>62.97509</v>
      </c>
      <c r="AJG199" t="n">
        <v>63.33059</v>
      </c>
      <c r="AJH199" t="n">
        <v>63.69367</v>
      </c>
      <c r="AJI199" t="n">
        <v>64.06465</v>
      </c>
      <c r="AJJ199" t="n">
        <v>64.44383999999999</v>
      </c>
      <c r="AJK199" t="n">
        <v>64.83157</v>
      </c>
      <c r="AJL199" t="n">
        <v>65.2282</v>
      </c>
      <c r="AJM199" t="n">
        <v>65.63411000000001</v>
      </c>
      <c r="AJN199" t="n">
        <v>66.04969</v>
      </c>
      <c r="AJO199" t="n">
        <v>66.47535999999999</v>
      </c>
      <c r="AJP199" t="n">
        <v>66.91159</v>
      </c>
      <c r="AJQ199" t="n">
        <v>67.35885</v>
      </c>
      <c r="AJR199" t="n">
        <v>67.81764</v>
      </c>
      <c r="AJS199" t="n">
        <v>68.28852000000001</v>
      </c>
      <c r="AJT199" t="n">
        <v>68.77208</v>
      </c>
      <c r="AJU199" t="n">
        <v>69.26894</v>
      </c>
      <c r="AJV199" t="n">
        <v>69.77977</v>
      </c>
      <c r="AJW199" t="n">
        <v>70.3053</v>
      </c>
      <c r="AJX199" t="n">
        <v>70.8463</v>
      </c>
      <c r="AJY199" t="n">
        <v>71.4036</v>
      </c>
      <c r="AJZ199" t="n">
        <v>71.97812</v>
      </c>
      <c r="AKA199" t="n">
        <v>72.57082</v>
      </c>
      <c r="AKB199" t="n">
        <v>73.18277999999999</v>
      </c>
      <c r="AKC199" t="n">
        <v>73.81511999999999</v>
      </c>
      <c r="AKD199" t="n">
        <v>74.46911</v>
      </c>
      <c r="AKE199" t="n">
        <v>75.1461</v>
      </c>
      <c r="AKF199" t="n">
        <v>75.84759</v>
      </c>
      <c r="AKG199" t="n">
        <v>76.5752</v>
      </c>
      <c r="AKH199" t="n">
        <v>77.33072</v>
      </c>
      <c r="AKI199" t="n">
        <v>78.11612</v>
      </c>
      <c r="AKJ199" t="n">
        <v>78.93359</v>
      </c>
      <c r="AKK199" t="n">
        <v>79.78551</v>
      </c>
      <c r="AKL199" t="n">
        <v>80.6746</v>
      </c>
      <c r="AKM199" t="n">
        <v>81.60381</v>
      </c>
      <c r="AKN199" t="n">
        <v>82.57651</v>
      </c>
      <c r="AKO199" t="n">
        <v>83.59644</v>
      </c>
      <c r="AKP199" t="n">
        <v>84.66785</v>
      </c>
      <c r="AKQ199" t="n">
        <v>85.79555000000001</v>
      </c>
      <c r="AKR199" t="n">
        <v>86.985</v>
      </c>
      <c r="AKS199" t="n">
        <v>88.24251</v>
      </c>
      <c r="AKT199" t="n">
        <v>89.57528000000001</v>
      </c>
      <c r="AKU199" t="n">
        <v>90.99171</v>
      </c>
      <c r="AKV199" t="n">
        <v>92.50158</v>
      </c>
      <c r="AKW199" t="n">
        <v>94.11642000000001</v>
      </c>
      <c r="AKX199" t="n">
        <v>95.84988</v>
      </c>
      <c r="AKY199" t="n">
        <v>97.71835</v>
      </c>
      <c r="AKZ199" t="n">
        <v>99.74160000000001</v>
      </c>
      <c r="ALA199" t="n">
        <v>101.94391</v>
      </c>
      <c r="ALB199" t="n">
        <v>104.35535</v>
      </c>
      <c r="ALC199" t="n">
        <v>107.0138</v>
      </c>
      <c r="ALD199" t="n">
        <v>109.96783</v>
      </c>
      <c r="ALE199" t="n">
        <v>113.28093</v>
      </c>
      <c r="ALF199" t="n">
        <v>117.03816</v>
      </c>
      <c r="ALG199" t="n">
        <v>121.35676</v>
      </c>
      <c r="ALH199" t="n">
        <v>126.40401</v>
      </c>
      <c r="ALI199" t="n">
        <v>132.42937</v>
      </c>
      <c r="ALJ199" t="n">
        <v>139.82619</v>
      </c>
      <c r="ALK199" t="n">
        <v>149.26337</v>
      </c>
      <c r="ALL199" t="n">
        <v>162.00656</v>
      </c>
      <c r="ALM199" t="n">
        <v>180.88315</v>
      </c>
      <c r="ALN199" t="n">
        <v>214.46593</v>
      </c>
      <c r="ALO199" t="n">
        <v>345.82889</v>
      </c>
    </row>
    <row r="200">
      <c r="A200" t="inlineStr">
        <is>
          <t>Luxembourg</t>
        </is>
      </c>
      <c r="B200" t="inlineStr">
        <is>
          <t>LUX</t>
        </is>
      </c>
      <c r="C200" s="13">
        <f>AVERAGE(SI200,SJ200)</f>
        <v/>
      </c>
      <c r="D200" t="n">
        <v>2.29354</v>
      </c>
      <c r="E200" t="n">
        <v>6.63538</v>
      </c>
      <c r="F200" t="n">
        <v>9.00642</v>
      </c>
      <c r="G200" t="n">
        <v>11.02475</v>
      </c>
      <c r="H200" t="n">
        <v>14.35818</v>
      </c>
      <c r="I200" t="n">
        <v>16.32324</v>
      </c>
      <c r="J200" t="n">
        <v>17.01369</v>
      </c>
      <c r="K200" t="n">
        <v>17.53093</v>
      </c>
      <c r="L200" t="n">
        <v>18.38099</v>
      </c>
      <c r="M200" t="n">
        <v>18.81705</v>
      </c>
      <c r="N200" t="n">
        <v>20.71816</v>
      </c>
      <c r="O200" t="n">
        <v>21.93477</v>
      </c>
      <c r="P200" t="n">
        <v>22.84263</v>
      </c>
      <c r="Q200" t="n">
        <v>23.01738</v>
      </c>
      <c r="R200" t="n">
        <v>23.42692</v>
      </c>
      <c r="S200" t="n">
        <v>23.95973</v>
      </c>
      <c r="T200" t="n">
        <v>24.23338</v>
      </c>
      <c r="U200" t="n">
        <v>24.74971</v>
      </c>
      <c r="V200" t="n">
        <v>25.25705</v>
      </c>
      <c r="W200" t="n">
        <v>25.40556</v>
      </c>
      <c r="X200" t="n">
        <v>25.42748</v>
      </c>
      <c r="Y200" t="n">
        <v>25.42748</v>
      </c>
      <c r="Z200" t="n">
        <v>25.42748</v>
      </c>
      <c r="AA200" t="n">
        <v>25.42748</v>
      </c>
      <c r="AB200" t="n">
        <v>25.42748</v>
      </c>
      <c r="AC200" t="n">
        <v>25.42748</v>
      </c>
      <c r="AD200" t="n">
        <v>25.42748</v>
      </c>
      <c r="AE200" t="n">
        <v>25.42748</v>
      </c>
      <c r="AF200" t="n">
        <v>25.42748</v>
      </c>
      <c r="AG200" t="n">
        <v>25.42748</v>
      </c>
      <c r="AH200" t="n">
        <v>25.42748</v>
      </c>
      <c r="AI200" t="n">
        <v>25.42748</v>
      </c>
      <c r="AJ200" t="n">
        <v>25.42748</v>
      </c>
      <c r="AK200" t="n">
        <v>25.42748</v>
      </c>
      <c r="AL200" t="n">
        <v>25.49043</v>
      </c>
      <c r="AM200" t="n">
        <v>25.64429</v>
      </c>
      <c r="AN200" t="n">
        <v>25.99257</v>
      </c>
      <c r="AO200" t="n">
        <v>26.80218</v>
      </c>
      <c r="AP200" t="n">
        <v>27.06893</v>
      </c>
      <c r="AQ200" t="n">
        <v>27.34945</v>
      </c>
      <c r="AR200" t="n">
        <v>27.55126</v>
      </c>
      <c r="AS200" t="n">
        <v>28.05723</v>
      </c>
      <c r="AT200" t="n">
        <v>28.50115</v>
      </c>
      <c r="AU200" t="n">
        <v>28.66779</v>
      </c>
      <c r="AV200" t="n">
        <v>28.88372</v>
      </c>
      <c r="AW200" t="n">
        <v>29.38051</v>
      </c>
      <c r="AX200" t="n">
        <v>29.61995</v>
      </c>
      <c r="AY200" t="n">
        <v>29.80704</v>
      </c>
      <c r="AZ200" t="n">
        <v>30.17089</v>
      </c>
      <c r="BA200" t="n">
        <v>30.63195</v>
      </c>
      <c r="BB200" t="n">
        <v>30.75432</v>
      </c>
      <c r="BC200" t="n">
        <v>30.8437</v>
      </c>
      <c r="BD200" t="n">
        <v>30.90705</v>
      </c>
      <c r="BE200" t="n">
        <v>31.26581</v>
      </c>
      <c r="BF200" t="n">
        <v>31.62652</v>
      </c>
      <c r="BG200" t="n">
        <v>31.99997</v>
      </c>
      <c r="BH200" t="n">
        <v>32.27073</v>
      </c>
      <c r="BI200" t="n">
        <v>32.61268</v>
      </c>
      <c r="BJ200" t="n">
        <v>33.03775</v>
      </c>
      <c r="BK200" t="n">
        <v>33.13102</v>
      </c>
      <c r="BL200" t="n">
        <v>33.27769</v>
      </c>
      <c r="BM200" t="n">
        <v>33.50304</v>
      </c>
      <c r="BN200" t="n">
        <v>33.54227</v>
      </c>
      <c r="BO200" t="n">
        <v>33.76144</v>
      </c>
      <c r="BP200" t="n">
        <v>33.98882</v>
      </c>
      <c r="BQ200" t="n">
        <v>34.16324</v>
      </c>
      <c r="BR200" t="n">
        <v>34.17495</v>
      </c>
      <c r="BS200" t="n">
        <v>34.17495</v>
      </c>
      <c r="BT200" t="n">
        <v>34.17495</v>
      </c>
      <c r="BU200" t="n">
        <v>34.17495</v>
      </c>
      <c r="BV200" t="n">
        <v>34.17495</v>
      </c>
      <c r="BW200" t="n">
        <v>34.17495</v>
      </c>
      <c r="BX200" t="n">
        <v>34.17495</v>
      </c>
      <c r="BY200" t="n">
        <v>34.17495</v>
      </c>
      <c r="BZ200" t="n">
        <v>34.17495</v>
      </c>
      <c r="CA200" t="n">
        <v>34.17495</v>
      </c>
      <c r="CB200" t="n">
        <v>34.17495</v>
      </c>
      <c r="CC200" t="n">
        <v>34.17495</v>
      </c>
      <c r="CD200" t="n">
        <v>34.17495</v>
      </c>
      <c r="CE200" t="n">
        <v>34.17495</v>
      </c>
      <c r="CF200" t="n">
        <v>34.19934</v>
      </c>
      <c r="CG200" t="n">
        <v>34.27006</v>
      </c>
      <c r="CH200" t="n">
        <v>34.36416</v>
      </c>
      <c r="CI200" t="n">
        <v>34.43706</v>
      </c>
      <c r="CJ200" t="n">
        <v>34.72375</v>
      </c>
      <c r="CK200" t="n">
        <v>34.92918</v>
      </c>
      <c r="CL200" t="n">
        <v>35.04298</v>
      </c>
      <c r="CM200" t="n">
        <v>35.06009</v>
      </c>
      <c r="CN200" t="n">
        <v>35.14938</v>
      </c>
      <c r="CO200" t="n">
        <v>35.29799</v>
      </c>
      <c r="CP200" t="n">
        <v>35.66193</v>
      </c>
      <c r="CQ200" t="n">
        <v>35.90902</v>
      </c>
      <c r="CR200" t="n">
        <v>36.14521</v>
      </c>
      <c r="CS200" t="n">
        <v>36.79924</v>
      </c>
      <c r="CT200" t="n">
        <v>37.27904</v>
      </c>
      <c r="CU200" t="n">
        <v>37.41494</v>
      </c>
      <c r="CV200" t="n">
        <v>37.72753</v>
      </c>
      <c r="CW200" t="n">
        <v>37.97528</v>
      </c>
      <c r="CX200" t="n">
        <v>38.07205</v>
      </c>
      <c r="CY200" t="n">
        <v>38.39355</v>
      </c>
      <c r="CZ200" t="n">
        <v>38.50355</v>
      </c>
      <c r="DA200" t="n">
        <v>38.50434</v>
      </c>
      <c r="DB200" t="n">
        <v>38.50434</v>
      </c>
      <c r="DC200" t="n">
        <v>38.50434</v>
      </c>
      <c r="DD200" t="n">
        <v>38.50434</v>
      </c>
      <c r="DE200" t="n">
        <v>38.50434</v>
      </c>
      <c r="DF200" t="n">
        <v>38.50434</v>
      </c>
      <c r="DG200" t="n">
        <v>38.51447</v>
      </c>
      <c r="DH200" t="n">
        <v>38.56788</v>
      </c>
      <c r="DI200" t="n">
        <v>38.65403</v>
      </c>
      <c r="DJ200" t="n">
        <v>38.77595</v>
      </c>
      <c r="DK200" t="n">
        <v>38.9618</v>
      </c>
      <c r="DL200" t="n">
        <v>39.15974</v>
      </c>
      <c r="DM200" t="n">
        <v>39.45336</v>
      </c>
      <c r="DN200" t="n">
        <v>39.70547</v>
      </c>
      <c r="DO200" t="n">
        <v>39.7923</v>
      </c>
      <c r="DP200" t="n">
        <v>40.07449</v>
      </c>
      <c r="DQ200" t="n">
        <v>40.45107</v>
      </c>
      <c r="DR200" t="n">
        <v>40.53215</v>
      </c>
      <c r="DS200" t="n">
        <v>40.65734</v>
      </c>
      <c r="DT200" t="n">
        <v>40.81877</v>
      </c>
      <c r="DU200" t="n">
        <v>40.91931</v>
      </c>
      <c r="DV200" t="n">
        <v>40.94466</v>
      </c>
      <c r="DW200" t="n">
        <v>41.15221</v>
      </c>
      <c r="DX200" t="n">
        <v>41.39405</v>
      </c>
      <c r="DY200" t="n">
        <v>41.8923</v>
      </c>
      <c r="DZ200" t="n">
        <v>42.26199</v>
      </c>
      <c r="EA200" t="n">
        <v>42.458</v>
      </c>
      <c r="EB200" t="n">
        <v>42.50049</v>
      </c>
      <c r="EC200" t="n">
        <v>42.58326</v>
      </c>
      <c r="ED200" t="n">
        <v>42.74927</v>
      </c>
      <c r="EE200" t="n">
        <v>42.84497</v>
      </c>
      <c r="EF200" t="n">
        <v>42.89</v>
      </c>
      <c r="EG200" t="n">
        <v>43.03137</v>
      </c>
      <c r="EH200" t="n">
        <v>43.14425</v>
      </c>
      <c r="EI200" t="n">
        <v>43.15504</v>
      </c>
      <c r="EJ200" t="n">
        <v>43.23209</v>
      </c>
      <c r="EK200" t="n">
        <v>43.32892</v>
      </c>
      <c r="EL200" t="n">
        <v>43.4176</v>
      </c>
      <c r="EM200" t="n">
        <v>43.42372</v>
      </c>
      <c r="EN200" t="n">
        <v>43.44235</v>
      </c>
      <c r="EO200" t="n">
        <v>43.58456</v>
      </c>
      <c r="EP200" t="n">
        <v>43.6338</v>
      </c>
      <c r="EQ200" t="n">
        <v>43.73418</v>
      </c>
      <c r="ER200" t="n">
        <v>43.95057</v>
      </c>
      <c r="ES200" t="n">
        <v>44.19269</v>
      </c>
      <c r="ET200" t="n">
        <v>44.2768</v>
      </c>
      <c r="EU200" t="n">
        <v>44.59781</v>
      </c>
      <c r="EV200" t="n">
        <v>44.82015</v>
      </c>
      <c r="EW200" t="n">
        <v>44.95405</v>
      </c>
      <c r="EX200" t="n">
        <v>45.15311</v>
      </c>
      <c r="EY200" t="n">
        <v>45.18774</v>
      </c>
      <c r="EZ200" t="n">
        <v>45.23086</v>
      </c>
      <c r="FA200" t="n">
        <v>45.29976</v>
      </c>
      <c r="FB200" t="n">
        <v>45.41132</v>
      </c>
      <c r="FC200" t="n">
        <v>45.45026</v>
      </c>
      <c r="FD200" t="n">
        <v>45.5321</v>
      </c>
      <c r="FE200" t="n">
        <v>45.61282</v>
      </c>
      <c r="FF200" t="n">
        <v>45.73512</v>
      </c>
      <c r="FG200" t="n">
        <v>45.86601</v>
      </c>
      <c r="FH200" t="n">
        <v>46.1447</v>
      </c>
      <c r="FI200" t="n">
        <v>46.39044</v>
      </c>
      <c r="FJ200" t="n">
        <v>46.53125</v>
      </c>
      <c r="FK200" t="n">
        <v>46.61057</v>
      </c>
      <c r="FL200" t="n">
        <v>46.67675</v>
      </c>
      <c r="FM200" t="n">
        <v>46.80235</v>
      </c>
      <c r="FN200" t="n">
        <v>46.82137</v>
      </c>
      <c r="FO200" t="n">
        <v>46.97113</v>
      </c>
      <c r="FP200" t="n">
        <v>47.08351</v>
      </c>
      <c r="FQ200" t="n">
        <v>47.15133</v>
      </c>
      <c r="FR200" t="n">
        <v>47.26311</v>
      </c>
      <c r="FS200" t="n">
        <v>47.37684</v>
      </c>
      <c r="FT200" t="n">
        <v>47.40771</v>
      </c>
      <c r="FU200" t="n">
        <v>47.57331</v>
      </c>
      <c r="FV200" t="n">
        <v>47.81138</v>
      </c>
      <c r="FW200" t="n">
        <v>48.06625</v>
      </c>
      <c r="FX200" t="n">
        <v>48.179</v>
      </c>
      <c r="FY200" t="n">
        <v>48.33114</v>
      </c>
      <c r="FZ200" t="n">
        <v>48.45738</v>
      </c>
      <c r="GA200" t="n">
        <v>48.69635</v>
      </c>
      <c r="GB200" t="n">
        <v>48.82716</v>
      </c>
      <c r="GC200" t="n">
        <v>49.02985</v>
      </c>
      <c r="GD200" t="n">
        <v>49.39379</v>
      </c>
      <c r="GE200" t="n">
        <v>49.64456</v>
      </c>
      <c r="GF200" t="n">
        <v>49.87574</v>
      </c>
      <c r="GG200" t="n">
        <v>50.14718</v>
      </c>
      <c r="GH200" t="n">
        <v>50.32406</v>
      </c>
      <c r="GI200" t="n">
        <v>50.4538</v>
      </c>
      <c r="GJ200" t="n">
        <v>50.60313</v>
      </c>
      <c r="GK200" t="n">
        <v>50.77816</v>
      </c>
      <c r="GL200" t="n">
        <v>50.8462</v>
      </c>
      <c r="GM200" t="n">
        <v>50.91714</v>
      </c>
      <c r="GN200" t="n">
        <v>50.94774</v>
      </c>
      <c r="GO200" t="n">
        <v>51.13554</v>
      </c>
      <c r="GP200" t="n">
        <v>51.2221</v>
      </c>
      <c r="GQ200" t="n">
        <v>51.2326</v>
      </c>
      <c r="GR200" t="n">
        <v>51.40369</v>
      </c>
      <c r="GS200" t="n">
        <v>51.55178</v>
      </c>
      <c r="GT200" t="n">
        <v>51.65364</v>
      </c>
      <c r="GU200" t="n">
        <v>51.7846</v>
      </c>
      <c r="GV200" t="n">
        <v>51.92884</v>
      </c>
      <c r="GW200" t="n">
        <v>52.04554</v>
      </c>
      <c r="GX200" t="n">
        <v>52.15392</v>
      </c>
      <c r="GY200" t="n">
        <v>52.22564</v>
      </c>
      <c r="GZ200" t="n">
        <v>52.38277</v>
      </c>
      <c r="HA200" t="n">
        <v>52.5993</v>
      </c>
      <c r="HB200" t="n">
        <v>52.62715</v>
      </c>
      <c r="HC200" t="n">
        <v>52.62715</v>
      </c>
      <c r="HD200" t="n">
        <v>52.70589</v>
      </c>
      <c r="HE200" t="n">
        <v>52.84379</v>
      </c>
      <c r="HF200" t="n">
        <v>52.85539</v>
      </c>
      <c r="HG200" t="n">
        <v>52.85539</v>
      </c>
      <c r="HH200" t="n">
        <v>52.85598</v>
      </c>
      <c r="HI200" t="n">
        <v>52.86671</v>
      </c>
      <c r="HJ200" t="n">
        <v>52.93579</v>
      </c>
      <c r="HK200" t="n">
        <v>53.2139</v>
      </c>
      <c r="HL200" t="n">
        <v>53.39381</v>
      </c>
      <c r="HM200" t="n">
        <v>53.39571</v>
      </c>
      <c r="HN200" t="n">
        <v>53.59365</v>
      </c>
      <c r="HO200" t="n">
        <v>53.84158</v>
      </c>
      <c r="HP200" t="n">
        <v>53.8958</v>
      </c>
      <c r="HQ200" t="n">
        <v>54.04153</v>
      </c>
      <c r="HR200" t="n">
        <v>54.12535</v>
      </c>
      <c r="HS200" t="n">
        <v>54.24754</v>
      </c>
      <c r="HT200" t="n">
        <v>54.41398</v>
      </c>
      <c r="HU200" t="n">
        <v>54.47589</v>
      </c>
      <c r="HV200" t="n">
        <v>54.61895</v>
      </c>
      <c r="HW200" t="n">
        <v>54.71873</v>
      </c>
      <c r="HX200" t="n">
        <v>54.75306</v>
      </c>
      <c r="HY200" t="n">
        <v>54.8488</v>
      </c>
      <c r="HZ200" t="n">
        <v>54.97364</v>
      </c>
      <c r="IA200" t="n">
        <v>55.00416</v>
      </c>
      <c r="IB200" t="n">
        <v>55.06656</v>
      </c>
      <c r="IC200" t="n">
        <v>55.1346</v>
      </c>
      <c r="ID200" t="n">
        <v>55.2506</v>
      </c>
      <c r="IE200" t="n">
        <v>55.44098</v>
      </c>
      <c r="IF200" t="n">
        <v>55.47211</v>
      </c>
      <c r="IG200" t="n">
        <v>55.54234</v>
      </c>
      <c r="IH200" t="n">
        <v>55.72948</v>
      </c>
      <c r="II200" t="n">
        <v>55.92281</v>
      </c>
      <c r="IJ200" t="n">
        <v>56.05785</v>
      </c>
      <c r="IK200" t="n">
        <v>56.27672</v>
      </c>
      <c r="IL200" t="n">
        <v>56.35608</v>
      </c>
      <c r="IM200" t="n">
        <v>56.5348</v>
      </c>
      <c r="IN200" t="n">
        <v>56.65442</v>
      </c>
      <c r="IO200" t="n">
        <v>56.73602</v>
      </c>
      <c r="IP200" t="n">
        <v>56.77789</v>
      </c>
      <c r="IQ200" t="n">
        <v>56.78332</v>
      </c>
      <c r="IR200" t="n">
        <v>56.83427</v>
      </c>
      <c r="IS200" t="n">
        <v>56.84682</v>
      </c>
      <c r="IT200" t="n">
        <v>56.86555</v>
      </c>
      <c r="IU200" t="n">
        <v>56.87799</v>
      </c>
      <c r="IV200" t="n">
        <v>56.91405</v>
      </c>
      <c r="IW200" t="n">
        <v>57.08235</v>
      </c>
      <c r="IX200" t="n">
        <v>57.23796</v>
      </c>
      <c r="IY200" t="n">
        <v>57.34789</v>
      </c>
      <c r="IZ200" t="n">
        <v>57.48859</v>
      </c>
      <c r="JA200" t="n">
        <v>57.64823</v>
      </c>
      <c r="JB200" t="n">
        <v>57.8348</v>
      </c>
      <c r="JC200" t="n">
        <v>58.03593</v>
      </c>
      <c r="JD200" t="n">
        <v>58.19837</v>
      </c>
      <c r="JE200" t="n">
        <v>58.34351</v>
      </c>
      <c r="JF200" t="n">
        <v>58.48302</v>
      </c>
      <c r="JG200" t="n">
        <v>58.52423</v>
      </c>
      <c r="JH200" t="n">
        <v>58.52423</v>
      </c>
      <c r="JI200" t="n">
        <v>58.52423</v>
      </c>
      <c r="JJ200" t="n">
        <v>58.52423</v>
      </c>
      <c r="JK200" t="n">
        <v>58.52423</v>
      </c>
      <c r="JL200" t="n">
        <v>58.52423</v>
      </c>
      <c r="JM200" t="n">
        <v>58.52423</v>
      </c>
      <c r="JN200" t="n">
        <v>58.52423</v>
      </c>
      <c r="JO200" t="n">
        <v>58.52423</v>
      </c>
      <c r="JP200" t="n">
        <v>58.53189</v>
      </c>
      <c r="JQ200" t="n">
        <v>58.59016</v>
      </c>
      <c r="JR200" t="n">
        <v>58.69019</v>
      </c>
      <c r="JS200" t="n">
        <v>58.76608</v>
      </c>
      <c r="JT200" t="n">
        <v>58.98312</v>
      </c>
      <c r="JU200" t="n">
        <v>59.17262</v>
      </c>
      <c r="JV200" t="n">
        <v>59.46315</v>
      </c>
      <c r="JW200" t="n">
        <v>59.55826</v>
      </c>
      <c r="JX200" t="n">
        <v>59.60415</v>
      </c>
      <c r="JY200" t="n">
        <v>59.68093</v>
      </c>
      <c r="JZ200" t="n">
        <v>59.82475</v>
      </c>
      <c r="KA200" t="n">
        <v>59.8617</v>
      </c>
      <c r="KB200" t="n">
        <v>59.90494</v>
      </c>
      <c r="KC200" t="n">
        <v>60.07958</v>
      </c>
      <c r="KD200" t="n">
        <v>60.24322</v>
      </c>
      <c r="KE200" t="n">
        <v>60.3031</v>
      </c>
      <c r="KF200" t="n">
        <v>60.48179</v>
      </c>
      <c r="KG200" t="n">
        <v>60.61076</v>
      </c>
      <c r="KH200" t="n">
        <v>60.63792</v>
      </c>
      <c r="KI200" t="n">
        <v>60.74609</v>
      </c>
      <c r="KJ200" t="n">
        <v>60.8764</v>
      </c>
      <c r="KK200" t="n">
        <v>61.0251</v>
      </c>
      <c r="KL200" t="n">
        <v>61.05674</v>
      </c>
      <c r="KM200" t="n">
        <v>61.14606</v>
      </c>
      <c r="KN200" t="n">
        <v>61.23534</v>
      </c>
      <c r="KO200" t="n">
        <v>61.56013</v>
      </c>
      <c r="KP200" t="n">
        <v>61.60893</v>
      </c>
      <c r="KQ200" t="n">
        <v>61.80022</v>
      </c>
      <c r="KR200" t="n">
        <v>61.91331</v>
      </c>
      <c r="KS200" t="n">
        <v>61.94273</v>
      </c>
      <c r="KT200" t="n">
        <v>62.0542</v>
      </c>
      <c r="KU200" t="n">
        <v>62.23886</v>
      </c>
      <c r="KV200" t="n">
        <v>62.33262</v>
      </c>
      <c r="KW200" t="n">
        <v>62.47488</v>
      </c>
      <c r="KX200" t="n">
        <v>62.64798</v>
      </c>
      <c r="KY200" t="n">
        <v>62.73273</v>
      </c>
      <c r="KZ200" t="n">
        <v>62.79729</v>
      </c>
      <c r="LA200" t="n">
        <v>62.83201</v>
      </c>
      <c r="LB200" t="n">
        <v>62.89304</v>
      </c>
      <c r="LC200" t="n">
        <v>63.09819</v>
      </c>
      <c r="LD200" t="n">
        <v>63.29924</v>
      </c>
      <c r="LE200" t="n">
        <v>63.54368</v>
      </c>
      <c r="LF200" t="n">
        <v>63.74765</v>
      </c>
      <c r="LG200" t="n">
        <v>63.86584</v>
      </c>
      <c r="LH200" t="n">
        <v>63.98354</v>
      </c>
      <c r="LI200" t="n">
        <v>64.09872</v>
      </c>
      <c r="LJ200" t="n">
        <v>64.15954000000001</v>
      </c>
      <c r="LK200" t="n">
        <v>64.17955000000001</v>
      </c>
      <c r="LL200" t="n">
        <v>64.3867</v>
      </c>
      <c r="LM200" t="n">
        <v>64.58741999999999</v>
      </c>
      <c r="LN200" t="n">
        <v>64.70963999999999</v>
      </c>
      <c r="LO200" t="n">
        <v>64.74542</v>
      </c>
      <c r="LP200" t="n">
        <v>64.75832</v>
      </c>
      <c r="LQ200" t="n">
        <v>64.86136999999999</v>
      </c>
      <c r="LR200" t="n">
        <v>65.07606</v>
      </c>
      <c r="LS200" t="n">
        <v>65.19147</v>
      </c>
      <c r="LT200" t="n">
        <v>65.21353999999999</v>
      </c>
      <c r="LU200" t="n">
        <v>65.25953</v>
      </c>
      <c r="LV200" t="n">
        <v>65.46362999999999</v>
      </c>
      <c r="LW200" t="n">
        <v>65.79321</v>
      </c>
      <c r="LX200" t="n">
        <v>65.92606000000001</v>
      </c>
      <c r="LY200" t="n">
        <v>66.09045999999999</v>
      </c>
      <c r="LZ200" t="n">
        <v>66.32752000000001</v>
      </c>
      <c r="MA200" t="n">
        <v>66.53424</v>
      </c>
      <c r="MB200" t="n">
        <v>66.57214999999999</v>
      </c>
      <c r="MC200" t="n">
        <v>66.61263</v>
      </c>
      <c r="MD200" t="n">
        <v>66.74991</v>
      </c>
      <c r="ME200" t="n">
        <v>66.87405</v>
      </c>
      <c r="MF200" t="n">
        <v>67.05359</v>
      </c>
      <c r="MG200" t="n">
        <v>67.19924</v>
      </c>
      <c r="MH200" t="n">
        <v>67.29385000000001</v>
      </c>
      <c r="MI200" t="n">
        <v>67.36027</v>
      </c>
      <c r="MJ200" t="n">
        <v>67.41580999999999</v>
      </c>
      <c r="MK200" t="n">
        <v>67.5788</v>
      </c>
      <c r="ML200" t="n">
        <v>67.71348999999999</v>
      </c>
      <c r="MM200" t="n">
        <v>67.74812</v>
      </c>
      <c r="MN200" t="n">
        <v>67.79195</v>
      </c>
      <c r="MO200" t="n">
        <v>67.81139</v>
      </c>
      <c r="MP200" t="n">
        <v>67.87809</v>
      </c>
      <c r="MQ200" t="n">
        <v>68.05531000000001</v>
      </c>
      <c r="MR200" t="n">
        <v>68.26648</v>
      </c>
      <c r="MS200" t="n">
        <v>68.34493000000001</v>
      </c>
      <c r="MT200" t="n">
        <v>68.51842000000001</v>
      </c>
      <c r="MU200" t="n">
        <v>68.66965</v>
      </c>
      <c r="MV200" t="n">
        <v>68.68528000000001</v>
      </c>
      <c r="MW200" t="n">
        <v>68.73587999999999</v>
      </c>
      <c r="MX200" t="n">
        <v>68.80441</v>
      </c>
      <c r="MY200" t="n">
        <v>68.93510000000001</v>
      </c>
      <c r="MZ200" t="n">
        <v>69.18419</v>
      </c>
      <c r="NA200" t="n">
        <v>69.33906</v>
      </c>
      <c r="NB200" t="n">
        <v>69.52515</v>
      </c>
      <c r="NC200" t="n">
        <v>69.66565</v>
      </c>
      <c r="ND200" t="n">
        <v>69.75718000000001</v>
      </c>
      <c r="NE200" t="n">
        <v>69.81658</v>
      </c>
      <c r="NF200" t="n">
        <v>69.96550999999999</v>
      </c>
      <c r="NG200" t="n">
        <v>70.19356999999999</v>
      </c>
      <c r="NH200" t="n">
        <v>70.71541999999999</v>
      </c>
      <c r="NI200" t="n">
        <v>70.89802</v>
      </c>
      <c r="NJ200" t="n">
        <v>70.98266</v>
      </c>
      <c r="NK200" t="n">
        <v>71.10462</v>
      </c>
      <c r="NL200" t="n">
        <v>71.30064</v>
      </c>
      <c r="NM200" t="n">
        <v>71.39277</v>
      </c>
      <c r="NN200" t="n">
        <v>71.51600999999999</v>
      </c>
      <c r="NO200" t="n">
        <v>71.71785</v>
      </c>
      <c r="NP200" t="n">
        <v>71.77540999999999</v>
      </c>
      <c r="NQ200" t="n">
        <v>71.9258</v>
      </c>
      <c r="NR200" t="n">
        <v>72.06909</v>
      </c>
      <c r="NS200" t="n">
        <v>72.21279</v>
      </c>
      <c r="NT200" t="n">
        <v>72.29768</v>
      </c>
      <c r="NU200" t="n">
        <v>72.34383</v>
      </c>
      <c r="NV200" t="n">
        <v>72.35596</v>
      </c>
      <c r="NW200" t="n">
        <v>72.42923999999999</v>
      </c>
      <c r="NX200" t="n">
        <v>72.4837</v>
      </c>
      <c r="NY200" t="n">
        <v>72.54618000000001</v>
      </c>
      <c r="NZ200" t="n">
        <v>72.63534</v>
      </c>
      <c r="OA200" t="n">
        <v>72.77603000000001</v>
      </c>
      <c r="OB200" t="n">
        <v>72.85554</v>
      </c>
      <c r="OC200" t="n">
        <v>72.94637</v>
      </c>
      <c r="OD200" t="n">
        <v>73.08799</v>
      </c>
      <c r="OE200" t="n">
        <v>73.09988</v>
      </c>
      <c r="OF200" t="n">
        <v>73.20435000000001</v>
      </c>
      <c r="OG200" t="n">
        <v>73.43549</v>
      </c>
      <c r="OH200" t="n">
        <v>73.58825</v>
      </c>
      <c r="OI200" t="n">
        <v>73.8098</v>
      </c>
      <c r="OJ200" t="n">
        <v>74.16743</v>
      </c>
      <c r="OK200" t="n">
        <v>74.32911</v>
      </c>
      <c r="OL200" t="n">
        <v>74.47108</v>
      </c>
      <c r="OM200" t="n">
        <v>74.62649999999999</v>
      </c>
      <c r="ON200" t="n">
        <v>74.70044</v>
      </c>
      <c r="OO200" t="n">
        <v>74.75172000000001</v>
      </c>
      <c r="OP200" t="n">
        <v>74.83834</v>
      </c>
      <c r="OQ200" t="n">
        <v>74.88248</v>
      </c>
      <c r="OR200" t="n">
        <v>74.92909</v>
      </c>
      <c r="OS200" t="n">
        <v>75.10236999999999</v>
      </c>
      <c r="OT200" t="n">
        <v>75.50227</v>
      </c>
      <c r="OU200" t="n">
        <v>75.71223000000001</v>
      </c>
      <c r="OV200" t="n">
        <v>75.82926</v>
      </c>
      <c r="OW200" t="n">
        <v>75.87499</v>
      </c>
      <c r="OX200" t="n">
        <v>75.99606</v>
      </c>
      <c r="OY200" t="n">
        <v>76.14212000000001</v>
      </c>
      <c r="OZ200" t="n">
        <v>76.35198</v>
      </c>
      <c r="PA200" t="n">
        <v>76.59302</v>
      </c>
      <c r="PB200" t="n">
        <v>76.72071</v>
      </c>
      <c r="PC200" t="n">
        <v>76.93874</v>
      </c>
      <c r="PD200" t="n">
        <v>77.14615000000001</v>
      </c>
      <c r="PE200" t="n">
        <v>77.21888</v>
      </c>
      <c r="PF200" t="n">
        <v>77.35115</v>
      </c>
      <c r="PG200" t="n">
        <v>77.46787999999999</v>
      </c>
      <c r="PH200" t="n">
        <v>77.5599</v>
      </c>
      <c r="PI200" t="n">
        <v>77.56959999999999</v>
      </c>
      <c r="PJ200" t="n">
        <v>77.56959999999999</v>
      </c>
      <c r="PK200" t="n">
        <v>77.57434000000001</v>
      </c>
      <c r="PL200" t="n">
        <v>77.64948</v>
      </c>
      <c r="PM200" t="n">
        <v>77.81985</v>
      </c>
      <c r="PN200" t="n">
        <v>77.95305999999999</v>
      </c>
      <c r="PO200" t="n">
        <v>78.03943</v>
      </c>
      <c r="PP200" t="n">
        <v>78.18182</v>
      </c>
      <c r="PQ200" t="n">
        <v>78.26835</v>
      </c>
      <c r="PR200" t="n">
        <v>78.41077</v>
      </c>
      <c r="PS200" t="n">
        <v>78.55891</v>
      </c>
      <c r="PT200" t="n">
        <v>78.72605</v>
      </c>
      <c r="PU200" t="n">
        <v>78.82478999999999</v>
      </c>
      <c r="PV200" t="n">
        <v>79.13223000000001</v>
      </c>
      <c r="PW200" t="n">
        <v>79.24767</v>
      </c>
      <c r="PX200" t="n">
        <v>79.33383000000001</v>
      </c>
      <c r="PY200" t="n">
        <v>79.49557</v>
      </c>
      <c r="PZ200" t="n">
        <v>79.61355</v>
      </c>
      <c r="QA200" t="n">
        <v>79.81956</v>
      </c>
      <c r="QB200" t="n">
        <v>79.92865999999999</v>
      </c>
      <c r="QC200" t="n">
        <v>80.06641</v>
      </c>
      <c r="QD200" t="n">
        <v>80.1159</v>
      </c>
      <c r="QE200" t="n">
        <v>80.134</v>
      </c>
      <c r="QF200" t="n">
        <v>80.25224</v>
      </c>
      <c r="QG200" t="n">
        <v>80.33862000000001</v>
      </c>
      <c r="QH200" t="n">
        <v>80.38424999999999</v>
      </c>
      <c r="QI200" t="n">
        <v>80.54606</v>
      </c>
      <c r="QJ200" t="n">
        <v>80.65689</v>
      </c>
      <c r="QK200" t="n">
        <v>80.89632</v>
      </c>
      <c r="QL200" t="n">
        <v>81.00583</v>
      </c>
      <c r="QM200" t="n">
        <v>81.19110999999999</v>
      </c>
      <c r="QN200" t="n">
        <v>81.33284999999999</v>
      </c>
      <c r="QO200" t="n">
        <v>81.4884</v>
      </c>
      <c r="QP200" t="n">
        <v>81.79378</v>
      </c>
      <c r="QQ200" t="n">
        <v>81.93248</v>
      </c>
      <c r="QR200" t="n">
        <v>82.00257000000001</v>
      </c>
      <c r="QS200" t="n">
        <v>82.17542</v>
      </c>
      <c r="QT200" t="n">
        <v>82.21812</v>
      </c>
      <c r="QU200" t="n">
        <v>82.37739000000001</v>
      </c>
      <c r="QV200" t="n">
        <v>82.5432</v>
      </c>
      <c r="QW200" t="n">
        <v>82.79582000000001</v>
      </c>
      <c r="QX200" t="n">
        <v>83.12085</v>
      </c>
      <c r="QY200" t="n">
        <v>83.27401999999999</v>
      </c>
      <c r="QZ200" t="n">
        <v>83.50579</v>
      </c>
      <c r="RA200" t="n">
        <v>83.54009000000001</v>
      </c>
      <c r="RB200" t="n">
        <v>83.54009000000001</v>
      </c>
      <c r="RC200" t="n">
        <v>83.54009000000001</v>
      </c>
      <c r="RD200" t="n">
        <v>83.54009000000001</v>
      </c>
      <c r="RE200" t="n">
        <v>83.54009000000001</v>
      </c>
      <c r="RF200" t="n">
        <v>83.54446</v>
      </c>
      <c r="RG200" t="n">
        <v>83.59177</v>
      </c>
      <c r="RH200" t="n">
        <v>83.68555000000001</v>
      </c>
      <c r="RI200" t="n">
        <v>83.96364</v>
      </c>
      <c r="RJ200" t="n">
        <v>84.08723999999999</v>
      </c>
      <c r="RK200" t="n">
        <v>84.24572000000001</v>
      </c>
      <c r="RL200" t="n">
        <v>84.42362</v>
      </c>
      <c r="RM200" t="n">
        <v>84.5928</v>
      </c>
      <c r="RN200" t="n">
        <v>84.80403</v>
      </c>
      <c r="RO200" t="n">
        <v>84.95325</v>
      </c>
      <c r="RP200" t="n">
        <v>85.09841</v>
      </c>
      <c r="RQ200" t="n">
        <v>85.16686</v>
      </c>
      <c r="RR200" t="n">
        <v>85.36009</v>
      </c>
      <c r="RS200" t="n">
        <v>85.50408</v>
      </c>
      <c r="RT200" t="n">
        <v>85.56581</v>
      </c>
      <c r="RU200" t="n">
        <v>85.62719</v>
      </c>
      <c r="RV200" t="n">
        <v>85.72718999999999</v>
      </c>
      <c r="RW200" t="n">
        <v>85.78013</v>
      </c>
      <c r="RX200" t="n">
        <v>85.9092</v>
      </c>
      <c r="RY200" t="n">
        <v>85.98775000000001</v>
      </c>
      <c r="RZ200" t="n">
        <v>86.14473</v>
      </c>
      <c r="SA200" t="n">
        <v>86.32629</v>
      </c>
      <c r="SB200" t="n">
        <v>86.60993000000001</v>
      </c>
      <c r="SC200" t="n">
        <v>86.86255</v>
      </c>
      <c r="SD200" t="n">
        <v>86.96062000000001</v>
      </c>
      <c r="SE200" t="n">
        <v>87.12862</v>
      </c>
      <c r="SF200" t="n">
        <v>87.32778999999999</v>
      </c>
      <c r="SG200" t="n">
        <v>87.41125</v>
      </c>
      <c r="SH200" t="n">
        <v>87.41866</v>
      </c>
      <c r="SI200" t="n">
        <v>87.59236</v>
      </c>
      <c r="SJ200" t="n">
        <v>87.70282</v>
      </c>
      <c r="SK200" t="n">
        <v>87.8768</v>
      </c>
      <c r="SL200" t="n">
        <v>87.93067000000001</v>
      </c>
      <c r="SM200" t="n">
        <v>88.00855</v>
      </c>
      <c r="SN200" t="n">
        <v>88.22589000000001</v>
      </c>
      <c r="SO200" t="n">
        <v>88.59211000000001</v>
      </c>
      <c r="SP200" t="n">
        <v>88.77833</v>
      </c>
      <c r="SQ200" t="n">
        <v>89.00311000000001</v>
      </c>
      <c r="SR200" t="n">
        <v>89.10138000000001</v>
      </c>
      <c r="SS200" t="n">
        <v>89.26857</v>
      </c>
      <c r="ST200" t="n">
        <v>89.46048999999999</v>
      </c>
      <c r="SU200" t="n">
        <v>89.60454</v>
      </c>
      <c r="SV200" t="n">
        <v>89.62134</v>
      </c>
      <c r="SW200" t="n">
        <v>89.62134</v>
      </c>
      <c r="SX200" t="n">
        <v>89.62134</v>
      </c>
      <c r="SY200" t="n">
        <v>89.62254</v>
      </c>
      <c r="SZ200" t="n">
        <v>89.73157999999999</v>
      </c>
      <c r="TA200" t="n">
        <v>90.02240999999999</v>
      </c>
      <c r="TB200" t="n">
        <v>90.09578</v>
      </c>
      <c r="TC200" t="n">
        <v>90.32841000000001</v>
      </c>
      <c r="TD200" t="n">
        <v>90.50748</v>
      </c>
      <c r="TE200" t="n">
        <v>90.72414000000001</v>
      </c>
      <c r="TF200" t="n">
        <v>90.87531</v>
      </c>
      <c r="TG200" t="n">
        <v>91.13733000000001</v>
      </c>
      <c r="TH200" t="n">
        <v>91.42578</v>
      </c>
      <c r="TI200" t="n">
        <v>91.65036000000001</v>
      </c>
      <c r="TJ200" t="n">
        <v>91.68823999999999</v>
      </c>
      <c r="TK200" t="n">
        <v>91.72341</v>
      </c>
      <c r="TL200" t="n">
        <v>91.77206</v>
      </c>
      <c r="TM200" t="n">
        <v>91.97342999999999</v>
      </c>
      <c r="TN200" t="n">
        <v>92.14027</v>
      </c>
      <c r="TO200" t="n">
        <v>92.36253000000001</v>
      </c>
      <c r="TP200" t="n">
        <v>92.4939</v>
      </c>
      <c r="TQ200" t="n">
        <v>92.54971999999999</v>
      </c>
      <c r="TR200" t="n">
        <v>92.62136</v>
      </c>
      <c r="TS200" t="n">
        <v>92.87581</v>
      </c>
      <c r="TT200" t="n">
        <v>93.07624</v>
      </c>
      <c r="TU200" t="n">
        <v>93.25597</v>
      </c>
      <c r="TV200" t="n">
        <v>93.30325000000001</v>
      </c>
      <c r="TW200" t="n">
        <v>93.45397</v>
      </c>
      <c r="TX200" t="n">
        <v>93.64772000000001</v>
      </c>
      <c r="TY200" t="n">
        <v>93.86772999999999</v>
      </c>
      <c r="TZ200" t="n">
        <v>94.00698</v>
      </c>
      <c r="UA200" t="n">
        <v>94.23038</v>
      </c>
      <c r="UB200" t="n">
        <v>94.43871</v>
      </c>
      <c r="UC200" t="n">
        <v>94.64869</v>
      </c>
      <c r="UD200" t="n">
        <v>94.78031</v>
      </c>
      <c r="UE200" t="n">
        <v>94.96991</v>
      </c>
      <c r="UF200" t="n">
        <v>95.14317</v>
      </c>
      <c r="UG200" t="n">
        <v>95.29651</v>
      </c>
      <c r="UH200" t="n">
        <v>95.47693</v>
      </c>
      <c r="UI200" t="n">
        <v>95.52737</v>
      </c>
      <c r="UJ200" t="n">
        <v>95.62714</v>
      </c>
      <c r="UK200" t="n">
        <v>95.87560000000001</v>
      </c>
      <c r="UL200" t="n">
        <v>96.06638</v>
      </c>
      <c r="UM200" t="n">
        <v>96.26648</v>
      </c>
      <c r="UN200" t="n">
        <v>96.43980000000001</v>
      </c>
      <c r="UO200" t="n">
        <v>96.50389</v>
      </c>
      <c r="UP200" t="n">
        <v>96.58595</v>
      </c>
      <c r="UQ200" t="n">
        <v>96.81814</v>
      </c>
      <c r="UR200" t="n">
        <v>97.03528</v>
      </c>
      <c r="US200" t="n">
        <v>97.22504000000001</v>
      </c>
      <c r="UT200" t="n">
        <v>97.30893</v>
      </c>
      <c r="UU200" t="n">
        <v>97.43549</v>
      </c>
      <c r="UV200" t="n">
        <v>97.5124</v>
      </c>
      <c r="UW200" t="n">
        <v>97.76926</v>
      </c>
      <c r="UX200" t="n">
        <v>97.90192</v>
      </c>
      <c r="UY200" t="n">
        <v>97.92693</v>
      </c>
      <c r="UZ200" t="n">
        <v>98.09746</v>
      </c>
      <c r="VA200" t="n">
        <v>98.18687</v>
      </c>
      <c r="VB200" t="n">
        <v>98.30802</v>
      </c>
      <c r="VC200" t="n">
        <v>98.56789000000001</v>
      </c>
      <c r="VD200" t="n">
        <v>98.77337</v>
      </c>
      <c r="VE200" t="n">
        <v>98.95049</v>
      </c>
      <c r="VF200" t="n">
        <v>99.05632</v>
      </c>
      <c r="VG200" t="n">
        <v>99.1849</v>
      </c>
      <c r="VH200" t="n">
        <v>99.43459</v>
      </c>
      <c r="VI200" t="n">
        <v>99.59151</v>
      </c>
      <c r="VJ200" t="n">
        <v>99.82668</v>
      </c>
      <c r="VK200" t="n">
        <v>99.90629</v>
      </c>
      <c r="VL200" t="n">
        <v>100.06596</v>
      </c>
      <c r="VM200" t="n">
        <v>100.22331</v>
      </c>
      <c r="VN200" t="n">
        <v>100.30044</v>
      </c>
      <c r="VO200" t="n">
        <v>100.40987</v>
      </c>
      <c r="VP200" t="n">
        <v>100.71469</v>
      </c>
      <c r="VQ200" t="n">
        <v>100.94813</v>
      </c>
      <c r="VR200" t="n">
        <v>101.10812</v>
      </c>
      <c r="VS200" t="n">
        <v>101.38829</v>
      </c>
      <c r="VT200" t="n">
        <v>101.5639</v>
      </c>
      <c r="VU200" t="n">
        <v>101.56705</v>
      </c>
      <c r="VV200" t="n">
        <v>101.56815</v>
      </c>
      <c r="VW200" t="n">
        <v>101.67966</v>
      </c>
      <c r="VX200" t="n">
        <v>101.79507</v>
      </c>
      <c r="VY200" t="n">
        <v>101.98045</v>
      </c>
      <c r="VZ200" t="n">
        <v>102.13467</v>
      </c>
      <c r="WA200" t="n">
        <v>102.28195</v>
      </c>
      <c r="WB200" t="n">
        <v>102.4265</v>
      </c>
      <c r="WC200" t="n">
        <v>102.57324</v>
      </c>
      <c r="WD200" t="n">
        <v>102.69981</v>
      </c>
      <c r="WE200" t="n">
        <v>102.86703</v>
      </c>
      <c r="WF200" t="n">
        <v>103.06939</v>
      </c>
      <c r="WG200" t="n">
        <v>103.17803</v>
      </c>
      <c r="WH200" t="n">
        <v>103.28249</v>
      </c>
      <c r="WI200" t="n">
        <v>103.46256</v>
      </c>
      <c r="WJ200" t="n">
        <v>103.52673</v>
      </c>
      <c r="WK200" t="n">
        <v>103.7856</v>
      </c>
      <c r="WL200" t="n">
        <v>103.93359</v>
      </c>
      <c r="WM200" t="n">
        <v>104.10359</v>
      </c>
      <c r="WN200" t="n">
        <v>104.17523</v>
      </c>
      <c r="WO200" t="n">
        <v>104.2394</v>
      </c>
      <c r="WP200" t="n">
        <v>104.30315</v>
      </c>
      <c r="WQ200" t="n">
        <v>104.56252</v>
      </c>
      <c r="WR200" t="n">
        <v>104.8141</v>
      </c>
      <c r="WS200" t="n">
        <v>105.0402</v>
      </c>
      <c r="WT200" t="n">
        <v>105.1899</v>
      </c>
      <c r="WU200" t="n">
        <v>105.30001</v>
      </c>
      <c r="WV200" t="n">
        <v>105.44113</v>
      </c>
      <c r="WW200" t="n">
        <v>105.48311</v>
      </c>
      <c r="WX200" t="n">
        <v>105.54148</v>
      </c>
      <c r="WY200" t="n">
        <v>105.5984</v>
      </c>
      <c r="WZ200" t="n">
        <v>105.73903</v>
      </c>
      <c r="XA200" t="n">
        <v>106.01503</v>
      </c>
      <c r="XB200" t="n">
        <v>106.14206</v>
      </c>
      <c r="XC200" t="n">
        <v>106.19536</v>
      </c>
      <c r="XD200" t="n">
        <v>106.39961</v>
      </c>
      <c r="XE200" t="n">
        <v>106.47212</v>
      </c>
      <c r="XF200" t="n">
        <v>106.52888</v>
      </c>
      <c r="XG200" t="n">
        <v>106.67628</v>
      </c>
      <c r="XH200" t="n">
        <v>106.80277</v>
      </c>
      <c r="XI200" t="n">
        <v>106.82693</v>
      </c>
      <c r="XJ200" t="n">
        <v>106.86386</v>
      </c>
      <c r="XK200" t="n">
        <v>106.94008</v>
      </c>
      <c r="XL200" t="n">
        <v>107.09789</v>
      </c>
      <c r="XM200" t="n">
        <v>107.13211</v>
      </c>
      <c r="XN200" t="n">
        <v>107.24947</v>
      </c>
      <c r="XO200" t="n">
        <v>107.30573</v>
      </c>
      <c r="XP200" t="n">
        <v>107.36258</v>
      </c>
      <c r="XQ200" t="n">
        <v>107.60319</v>
      </c>
      <c r="XR200" t="n">
        <v>107.73706</v>
      </c>
      <c r="XS200" t="n">
        <v>108.15296</v>
      </c>
      <c r="XT200" t="n">
        <v>108.48328</v>
      </c>
      <c r="XU200" t="n">
        <v>108.80362</v>
      </c>
      <c r="XV200" t="n">
        <v>109.07207</v>
      </c>
      <c r="XW200" t="n">
        <v>109.27524</v>
      </c>
      <c r="XX200" t="n">
        <v>109.46525</v>
      </c>
      <c r="XY200" t="n">
        <v>109.55238</v>
      </c>
      <c r="XZ200" t="n">
        <v>109.68711</v>
      </c>
      <c r="YA200" t="n">
        <v>109.88737</v>
      </c>
      <c r="YB200" t="n">
        <v>109.9976</v>
      </c>
      <c r="YC200" t="n">
        <v>110.08685</v>
      </c>
      <c r="YD200" t="n">
        <v>110.28063</v>
      </c>
      <c r="YE200" t="n">
        <v>110.43269</v>
      </c>
      <c r="YF200" t="n">
        <v>110.60932</v>
      </c>
      <c r="YG200" t="n">
        <v>110.88683</v>
      </c>
      <c r="YH200" t="n">
        <v>111.09492</v>
      </c>
      <c r="YI200" t="n">
        <v>111.36242</v>
      </c>
      <c r="YJ200" t="n">
        <v>111.45486</v>
      </c>
      <c r="YK200" t="n">
        <v>111.60969</v>
      </c>
      <c r="YL200" t="n">
        <v>111.89376</v>
      </c>
      <c r="YM200" t="n">
        <v>111.955</v>
      </c>
      <c r="YN200" t="n">
        <v>112.045</v>
      </c>
      <c r="YO200" t="n">
        <v>112.25085</v>
      </c>
      <c r="YP200" t="n">
        <v>112.54886</v>
      </c>
      <c r="YQ200" t="n">
        <v>112.80154</v>
      </c>
      <c r="YR200" t="n">
        <v>113.19079</v>
      </c>
      <c r="YS200" t="n">
        <v>113.41127</v>
      </c>
      <c r="YT200" t="n">
        <v>113.58441</v>
      </c>
      <c r="YU200" t="n">
        <v>113.90067</v>
      </c>
      <c r="YV200" t="n">
        <v>114.27283</v>
      </c>
      <c r="YW200" t="n">
        <v>114.34854</v>
      </c>
      <c r="YX200" t="n">
        <v>114.38207</v>
      </c>
      <c r="YY200" t="n">
        <v>114.48928</v>
      </c>
      <c r="YZ200" t="n">
        <v>114.74109</v>
      </c>
      <c r="ZA200" t="n">
        <v>114.93378</v>
      </c>
      <c r="ZB200" t="n">
        <v>115.01586</v>
      </c>
      <c r="ZC200" t="n">
        <v>115.17484</v>
      </c>
      <c r="ZD200" t="n">
        <v>115.50059</v>
      </c>
      <c r="ZE200" t="n">
        <v>115.63046</v>
      </c>
      <c r="ZF200" t="n">
        <v>115.74287</v>
      </c>
      <c r="ZG200" t="n">
        <v>115.92019</v>
      </c>
      <c r="ZH200" t="n">
        <v>116.08272</v>
      </c>
      <c r="ZI200" t="n">
        <v>116.21948</v>
      </c>
      <c r="ZJ200" t="n">
        <v>116.4025</v>
      </c>
      <c r="ZK200" t="n">
        <v>116.57808</v>
      </c>
      <c r="ZL200" t="n">
        <v>116.74666</v>
      </c>
      <c r="ZM200" t="n">
        <v>116.93622</v>
      </c>
      <c r="ZN200" t="n">
        <v>117.13474</v>
      </c>
      <c r="ZO200" t="n">
        <v>117.28914</v>
      </c>
      <c r="ZP200" t="n">
        <v>117.40473</v>
      </c>
      <c r="ZQ200" t="n">
        <v>117.66979</v>
      </c>
      <c r="ZR200" t="n">
        <v>117.78296</v>
      </c>
      <c r="ZS200" t="n">
        <v>117.99807</v>
      </c>
      <c r="ZT200" t="n">
        <v>118.22215</v>
      </c>
      <c r="ZU200" t="n">
        <v>118.34949</v>
      </c>
      <c r="ZV200" t="n">
        <v>118.51938</v>
      </c>
      <c r="ZW200" t="n">
        <v>118.63768</v>
      </c>
      <c r="ZX200" t="n">
        <v>118.67523</v>
      </c>
      <c r="ZY200" t="n">
        <v>118.67523</v>
      </c>
      <c r="ZZ200" t="n">
        <v>118.67603</v>
      </c>
      <c r="AAA200" t="n">
        <v>118.76122</v>
      </c>
      <c r="AAB200" t="n">
        <v>119.10387</v>
      </c>
      <c r="AAC200" t="n">
        <v>119.29237</v>
      </c>
      <c r="AAD200" t="n">
        <v>119.53309</v>
      </c>
      <c r="AAE200" t="n">
        <v>119.61636</v>
      </c>
      <c r="AAF200" t="n">
        <v>119.97851</v>
      </c>
      <c r="AAG200" t="n">
        <v>120.43744</v>
      </c>
      <c r="AAH200" t="n">
        <v>120.60741</v>
      </c>
      <c r="AAI200" t="n">
        <v>120.82187</v>
      </c>
      <c r="AAJ200" t="n">
        <v>120.9681</v>
      </c>
      <c r="AAK200" t="n">
        <v>121.18401</v>
      </c>
      <c r="AAL200" t="n">
        <v>121.36237</v>
      </c>
      <c r="AAM200" t="n">
        <v>121.81455</v>
      </c>
      <c r="AAN200" t="n">
        <v>122.08013</v>
      </c>
      <c r="AAO200" t="n">
        <v>122.14027</v>
      </c>
      <c r="AAP200" t="n">
        <v>122.14035</v>
      </c>
      <c r="AAQ200" t="n">
        <v>122.14035</v>
      </c>
      <c r="AAR200" t="n">
        <v>122.16923</v>
      </c>
      <c r="AAS200" t="n">
        <v>122.25243</v>
      </c>
      <c r="AAT200" t="n">
        <v>122.37934</v>
      </c>
      <c r="AAU200" t="n">
        <v>122.58724</v>
      </c>
      <c r="AAV200" t="n">
        <v>122.92794</v>
      </c>
      <c r="AAW200" t="n">
        <v>123.37459</v>
      </c>
      <c r="AAX200" t="n">
        <v>123.63589</v>
      </c>
      <c r="AAY200" t="n">
        <v>123.91208</v>
      </c>
      <c r="AAZ200" t="n">
        <v>124.11993</v>
      </c>
      <c r="ABA200" t="n">
        <v>124.29808</v>
      </c>
      <c r="ABB200" t="n">
        <v>124.47564</v>
      </c>
      <c r="ABC200" t="n">
        <v>124.88622</v>
      </c>
      <c r="ABD200" t="n">
        <v>125.13992</v>
      </c>
      <c r="ABE200" t="n">
        <v>125.19968</v>
      </c>
      <c r="ABF200" t="n">
        <v>125.25191</v>
      </c>
      <c r="ABG200" t="n">
        <v>125.36107</v>
      </c>
      <c r="ABH200" t="n">
        <v>125.53611</v>
      </c>
      <c r="ABI200" t="n">
        <v>125.65724</v>
      </c>
      <c r="ABJ200" t="n">
        <v>126.05636</v>
      </c>
      <c r="ABK200" t="n">
        <v>126.45903</v>
      </c>
      <c r="ABL200" t="n">
        <v>126.64377</v>
      </c>
      <c r="ABM200" t="n">
        <v>126.81423</v>
      </c>
      <c r="ABN200" t="n">
        <v>127.15607</v>
      </c>
      <c r="ABO200" t="n">
        <v>127.45075</v>
      </c>
      <c r="ABP200" t="n">
        <v>127.79742</v>
      </c>
      <c r="ABQ200" t="n">
        <v>128.14474</v>
      </c>
      <c r="ABR200" t="n">
        <v>128.50674</v>
      </c>
      <c r="ABS200" t="n">
        <v>128.78441</v>
      </c>
      <c r="ABT200" t="n">
        <v>129.07983</v>
      </c>
      <c r="ABU200" t="n">
        <v>129.32559</v>
      </c>
      <c r="ABV200" t="n">
        <v>129.48164</v>
      </c>
      <c r="ABW200" t="n">
        <v>129.87508</v>
      </c>
      <c r="ABX200" t="n">
        <v>130.20018</v>
      </c>
      <c r="ABY200" t="n">
        <v>130.40796</v>
      </c>
      <c r="ABZ200" t="n">
        <v>130.43283</v>
      </c>
      <c r="ACA200" t="n">
        <v>130.52927</v>
      </c>
      <c r="ACB200" t="n">
        <v>130.83415</v>
      </c>
      <c r="ACC200" t="n">
        <v>131.32884</v>
      </c>
      <c r="ACD200" t="n">
        <v>131.57224</v>
      </c>
      <c r="ACE200" t="n">
        <v>131.96483</v>
      </c>
      <c r="ACF200" t="n">
        <v>132.06871</v>
      </c>
      <c r="ACG200" t="n">
        <v>132.19118</v>
      </c>
      <c r="ACH200" t="n">
        <v>132.46092</v>
      </c>
      <c r="ACI200" t="n">
        <v>132.487</v>
      </c>
      <c r="ACJ200" t="n">
        <v>132.58255</v>
      </c>
      <c r="ACK200" t="n">
        <v>132.74231</v>
      </c>
      <c r="ACL200" t="n">
        <v>132.94363</v>
      </c>
      <c r="ACM200" t="n">
        <v>133.09958</v>
      </c>
      <c r="ACN200" t="n">
        <v>133.38608</v>
      </c>
      <c r="ACO200" t="n">
        <v>133.51831</v>
      </c>
      <c r="ACP200" t="n">
        <v>133.76909</v>
      </c>
      <c r="ACQ200" t="n">
        <v>134.10194</v>
      </c>
      <c r="ACR200" t="n">
        <v>134.31804</v>
      </c>
      <c r="ACS200" t="n">
        <v>134.63518</v>
      </c>
      <c r="ACT200" t="n">
        <v>134.91899</v>
      </c>
      <c r="ACU200" t="n">
        <v>135.17859</v>
      </c>
      <c r="ACV200" t="n">
        <v>135.41412</v>
      </c>
      <c r="ACW200" t="n">
        <v>135.66539</v>
      </c>
      <c r="ACX200" t="n">
        <v>135.90926</v>
      </c>
      <c r="ACY200" t="n">
        <v>136.04855</v>
      </c>
      <c r="ACZ200" t="n">
        <v>136.1181</v>
      </c>
      <c r="ADA200" t="n">
        <v>136.15691</v>
      </c>
      <c r="ADB200" t="n">
        <v>136.35869</v>
      </c>
      <c r="ADC200" t="n">
        <v>136.56171</v>
      </c>
      <c r="ADD200" t="n">
        <v>136.90524</v>
      </c>
      <c r="ADE200" t="n">
        <v>137.29022</v>
      </c>
      <c r="ADF200" t="n">
        <v>137.60268</v>
      </c>
      <c r="ADG200" t="n">
        <v>137.96443</v>
      </c>
      <c r="ADH200" t="n">
        <v>138.16754</v>
      </c>
      <c r="ADI200" t="n">
        <v>138.48085</v>
      </c>
      <c r="ADJ200" t="n">
        <v>138.82559</v>
      </c>
      <c r="ADK200" t="n">
        <v>139.0993</v>
      </c>
      <c r="ADL200" t="n">
        <v>139.70262</v>
      </c>
      <c r="ADM200" t="n">
        <v>140.0546</v>
      </c>
      <c r="ADN200" t="n">
        <v>140.57991</v>
      </c>
      <c r="ADO200" t="n">
        <v>141.21501</v>
      </c>
      <c r="ADP200" t="n">
        <v>141.71118</v>
      </c>
      <c r="ADQ200" t="n">
        <v>141.97224</v>
      </c>
      <c r="ADR200" t="n">
        <v>142.23952</v>
      </c>
      <c r="ADS200" t="n">
        <v>142.52145</v>
      </c>
      <c r="ADT200" t="n">
        <v>143.2072</v>
      </c>
      <c r="ADU200" t="n">
        <v>143.68916</v>
      </c>
      <c r="ADV200" t="n">
        <v>144.08472</v>
      </c>
      <c r="ADW200" t="n">
        <v>144.39516</v>
      </c>
      <c r="ADX200" t="n">
        <v>144.62148</v>
      </c>
      <c r="ADY200" t="n">
        <v>144.78302</v>
      </c>
      <c r="ADZ200" t="n">
        <v>144.92976</v>
      </c>
      <c r="AEA200" t="n">
        <v>145.47325</v>
      </c>
      <c r="AEB200" t="n">
        <v>145.59383</v>
      </c>
      <c r="AEC200" t="n">
        <v>145.84311</v>
      </c>
      <c r="AED200" t="n">
        <v>145.95796</v>
      </c>
      <c r="AEE200" t="n">
        <v>146.21887</v>
      </c>
      <c r="AEF200" t="n">
        <v>146.43188</v>
      </c>
      <c r="AEG200" t="n">
        <v>146.74359</v>
      </c>
      <c r="AEH200" t="n">
        <v>146.95673</v>
      </c>
      <c r="AEI200" t="n">
        <v>147.28772</v>
      </c>
      <c r="AEJ200" t="n">
        <v>148.14026</v>
      </c>
      <c r="AEK200" t="n">
        <v>148.58012</v>
      </c>
      <c r="AEL200" t="n">
        <v>149.04785</v>
      </c>
      <c r="AEM200" t="n">
        <v>149.4422</v>
      </c>
      <c r="AEN200" t="n">
        <v>149.73634</v>
      </c>
      <c r="AEO200" t="n">
        <v>150.07167</v>
      </c>
      <c r="AEP200" t="n">
        <v>150.47362</v>
      </c>
      <c r="AEQ200" t="n">
        <v>150.92621</v>
      </c>
      <c r="AER200" t="n">
        <v>151.29372</v>
      </c>
      <c r="AES200" t="n">
        <v>151.92244</v>
      </c>
      <c r="AET200" t="n">
        <v>152.37357</v>
      </c>
      <c r="AEU200" t="n">
        <v>152.77995</v>
      </c>
      <c r="AEV200" t="n">
        <v>152.91399</v>
      </c>
      <c r="AEW200" t="n">
        <v>153.16342</v>
      </c>
      <c r="AEX200" t="n">
        <v>153.50682</v>
      </c>
      <c r="AEY200" t="n">
        <v>153.90625</v>
      </c>
      <c r="AEZ200" t="n">
        <v>154.25392</v>
      </c>
      <c r="AFA200" t="n">
        <v>154.71332</v>
      </c>
      <c r="AFB200" t="n">
        <v>155.04059</v>
      </c>
      <c r="AFC200" t="n">
        <v>155.50079</v>
      </c>
      <c r="AFD200" t="n">
        <v>156.33148</v>
      </c>
      <c r="AFE200" t="n">
        <v>156.77853</v>
      </c>
      <c r="AFF200" t="n">
        <v>157.00378</v>
      </c>
      <c r="AFG200" t="n">
        <v>157.47937</v>
      </c>
      <c r="AFH200" t="n">
        <v>157.75742</v>
      </c>
      <c r="AFI200" t="n">
        <v>158.19949</v>
      </c>
      <c r="AFJ200" t="n">
        <v>158.43312</v>
      </c>
      <c r="AFK200" t="n">
        <v>158.4599</v>
      </c>
      <c r="AFL200" t="n">
        <v>158.65228</v>
      </c>
      <c r="AFM200" t="n">
        <v>159.02222</v>
      </c>
      <c r="AFN200" t="n">
        <v>159.45348</v>
      </c>
      <c r="AFO200" t="n">
        <v>159.88055</v>
      </c>
      <c r="AFP200" t="n">
        <v>160.17955</v>
      </c>
      <c r="AFQ200" t="n">
        <v>160.82957</v>
      </c>
      <c r="AFR200" t="n">
        <v>161.0531</v>
      </c>
      <c r="AFS200" t="n">
        <v>161.45515</v>
      </c>
      <c r="AFT200" t="n">
        <v>161.82153</v>
      </c>
      <c r="AFU200" t="n">
        <v>162.46706</v>
      </c>
      <c r="AFV200" t="n">
        <v>162.99989</v>
      </c>
      <c r="AFW200" t="n">
        <v>163.10693</v>
      </c>
      <c r="AFX200" t="n">
        <v>163.58681</v>
      </c>
      <c r="AFY200" t="n">
        <v>163.96262</v>
      </c>
      <c r="AFZ200" t="n">
        <v>164.52588</v>
      </c>
      <c r="AGA200" t="n">
        <v>164.87299</v>
      </c>
      <c r="AGB200" t="n">
        <v>165.03307</v>
      </c>
      <c r="AGC200" t="n">
        <v>165.34824</v>
      </c>
      <c r="AGD200" t="n">
        <v>165.64763</v>
      </c>
      <c r="AGE200" t="n">
        <v>166.2072</v>
      </c>
      <c r="AGF200" t="n">
        <v>166.55707</v>
      </c>
      <c r="AGG200" t="n">
        <v>167.13785</v>
      </c>
      <c r="AGH200" t="n">
        <v>167.52864</v>
      </c>
      <c r="AGI200" t="n">
        <v>167.74617</v>
      </c>
      <c r="AGJ200" t="n">
        <v>168.17163</v>
      </c>
      <c r="AGK200" t="n">
        <v>169.09041</v>
      </c>
      <c r="AGL200" t="n">
        <v>169.51826</v>
      </c>
      <c r="AGM200" t="n">
        <v>169.71075</v>
      </c>
      <c r="AGN200" t="n">
        <v>169.93634</v>
      </c>
      <c r="AGO200" t="n">
        <v>170.2151</v>
      </c>
      <c r="AGP200" t="n">
        <v>170.79204</v>
      </c>
      <c r="AGQ200" t="n">
        <v>171.14317</v>
      </c>
      <c r="AGR200" t="n">
        <v>171.51831</v>
      </c>
      <c r="AGS200" t="n">
        <v>172.21443</v>
      </c>
      <c r="AGT200" t="n">
        <v>172.52213</v>
      </c>
      <c r="AGU200" t="n">
        <v>172.554</v>
      </c>
      <c r="AGV200" t="n">
        <v>172.74429</v>
      </c>
      <c r="AGW200" t="n">
        <v>173.18483</v>
      </c>
      <c r="AGX200" t="n">
        <v>174.20235</v>
      </c>
      <c r="AGY200" t="n">
        <v>174.74939</v>
      </c>
      <c r="AGZ200" t="n">
        <v>174.7925</v>
      </c>
      <c r="AHA200" t="n">
        <v>175.6947</v>
      </c>
      <c r="AHB200" t="n">
        <v>176.26161</v>
      </c>
      <c r="AHC200" t="n">
        <v>176.90408</v>
      </c>
      <c r="AHD200" t="n">
        <v>178.04778</v>
      </c>
      <c r="AHE200" t="n">
        <v>178.41733</v>
      </c>
      <c r="AHF200" t="n">
        <v>178.81902</v>
      </c>
      <c r="AHG200" t="n">
        <v>179.64951</v>
      </c>
      <c r="AHH200" t="n">
        <v>180.15701</v>
      </c>
      <c r="AHI200" t="n">
        <v>180.99655</v>
      </c>
      <c r="AHJ200" t="n">
        <v>181.9915</v>
      </c>
      <c r="AHK200" t="n">
        <v>182.99551</v>
      </c>
      <c r="AHL200" t="n">
        <v>183.46017</v>
      </c>
      <c r="AHM200" t="n">
        <v>183.95943</v>
      </c>
      <c r="AHN200" t="n">
        <v>184.52516</v>
      </c>
      <c r="AHO200" t="n">
        <v>185.22533</v>
      </c>
      <c r="AHP200" t="n">
        <v>185.58711</v>
      </c>
      <c r="AHQ200" t="n">
        <v>185.95784</v>
      </c>
      <c r="AHR200" t="n">
        <v>186.38727</v>
      </c>
      <c r="AHS200" t="n">
        <v>186.83202</v>
      </c>
      <c r="AHT200" t="n">
        <v>187.25806</v>
      </c>
      <c r="AHU200" t="n">
        <v>187.60381</v>
      </c>
      <c r="AHV200" t="n">
        <v>188.62965</v>
      </c>
      <c r="AHW200" t="n">
        <v>189.2294</v>
      </c>
      <c r="AHX200" t="n">
        <v>190.22739</v>
      </c>
      <c r="AHY200" t="n">
        <v>191.07762</v>
      </c>
      <c r="AHZ200" t="n">
        <v>192.11757</v>
      </c>
      <c r="AIA200" t="n">
        <v>192.72183</v>
      </c>
      <c r="AIB200" t="n">
        <v>193.50816</v>
      </c>
      <c r="AIC200" t="n">
        <v>194.76967</v>
      </c>
      <c r="AID200" t="n">
        <v>195.56131</v>
      </c>
      <c r="AIE200" t="n">
        <v>196.10414</v>
      </c>
      <c r="AIF200" t="n">
        <v>196.47252</v>
      </c>
      <c r="AIG200" t="n">
        <v>197.2269</v>
      </c>
      <c r="AIH200" t="n">
        <v>197.79303</v>
      </c>
      <c r="AII200" t="n">
        <v>198.45004</v>
      </c>
      <c r="AIJ200" t="n">
        <v>198.92784</v>
      </c>
      <c r="AIK200" t="n">
        <v>199.59099</v>
      </c>
      <c r="AIL200" t="n">
        <v>200.56543</v>
      </c>
      <c r="AIM200" t="n">
        <v>201.12939</v>
      </c>
      <c r="AIN200" t="n">
        <v>201.61649</v>
      </c>
      <c r="AIO200" t="n">
        <v>202.30928</v>
      </c>
      <c r="AIP200" t="n">
        <v>202.88757</v>
      </c>
      <c r="AIQ200" t="n">
        <v>203.39944</v>
      </c>
      <c r="AIR200" t="n">
        <v>204.2744</v>
      </c>
      <c r="AIS200" t="n">
        <v>204.72182</v>
      </c>
      <c r="AIT200" t="n">
        <v>204.82382</v>
      </c>
      <c r="AIU200" t="n">
        <v>205.42992</v>
      </c>
      <c r="AIV200" t="n">
        <v>206.46814</v>
      </c>
      <c r="AIW200" t="n">
        <v>206.97902</v>
      </c>
      <c r="AIX200" t="n">
        <v>207.04655</v>
      </c>
      <c r="AIY200" t="n">
        <v>207.63725</v>
      </c>
      <c r="AIZ200" t="n">
        <v>208.77484</v>
      </c>
      <c r="AJA200" t="n">
        <v>209.79361</v>
      </c>
      <c r="AJB200" t="n">
        <v>210.65207</v>
      </c>
      <c r="AJC200" t="n">
        <v>211.39207</v>
      </c>
      <c r="AJD200" t="n">
        <v>212.51355</v>
      </c>
      <c r="AJE200" t="n">
        <v>213.04353</v>
      </c>
      <c r="AJF200" t="n">
        <v>213.67368</v>
      </c>
      <c r="AJG200" t="n">
        <v>214.99586</v>
      </c>
      <c r="AJH200" t="n">
        <v>216.09061</v>
      </c>
      <c r="AJI200" t="n">
        <v>217.17126</v>
      </c>
      <c r="AJJ200" t="n">
        <v>218.53291</v>
      </c>
      <c r="AJK200" t="n">
        <v>220.433</v>
      </c>
      <c r="AJL200" t="n">
        <v>222.34952</v>
      </c>
      <c r="AJM200" t="n">
        <v>224.40736</v>
      </c>
      <c r="AJN200" t="n">
        <v>224.60164</v>
      </c>
      <c r="AJO200" t="n">
        <v>225.99193</v>
      </c>
      <c r="AJP200" t="n">
        <v>226.4597</v>
      </c>
      <c r="AJQ200" t="n">
        <v>227.64963</v>
      </c>
      <c r="AJR200" t="n">
        <v>228.77199</v>
      </c>
      <c r="AJS200" t="n">
        <v>229.45656</v>
      </c>
      <c r="AJT200" t="n">
        <v>230.26604</v>
      </c>
      <c r="AJU200" t="n">
        <v>232.67203</v>
      </c>
      <c r="AJV200" t="n">
        <v>234.15735</v>
      </c>
      <c r="AJW200" t="n">
        <v>236.27544</v>
      </c>
      <c r="AJX200" t="n">
        <v>236.88252</v>
      </c>
      <c r="AJY200" t="n">
        <v>236.88509</v>
      </c>
      <c r="AJZ200" t="n">
        <v>236.88509</v>
      </c>
      <c r="AKA200" t="n">
        <v>237.78966</v>
      </c>
      <c r="AKB200" t="n">
        <v>239.392</v>
      </c>
      <c r="AKC200" t="n">
        <v>240.24663</v>
      </c>
      <c r="AKD200" t="n">
        <v>241.33107</v>
      </c>
      <c r="AKE200" t="n">
        <v>242.94756</v>
      </c>
      <c r="AKF200" t="n">
        <v>244.07259</v>
      </c>
      <c r="AKG200" t="n">
        <v>246.1335</v>
      </c>
      <c r="AKH200" t="n">
        <v>248.03748</v>
      </c>
      <c r="AKI200" t="n">
        <v>248.78319</v>
      </c>
      <c r="AKJ200" t="n">
        <v>249.94705</v>
      </c>
      <c r="AKK200" t="n">
        <v>251.30229</v>
      </c>
      <c r="AKL200" t="n">
        <v>252.7948</v>
      </c>
      <c r="AKM200" t="n">
        <v>254.69907</v>
      </c>
      <c r="AKN200" t="n">
        <v>256.20923</v>
      </c>
      <c r="AKO200" t="n">
        <v>257.76959</v>
      </c>
      <c r="AKP200" t="n">
        <v>262.24582</v>
      </c>
      <c r="AKQ200" t="n">
        <v>266.86929</v>
      </c>
      <c r="AKR200" t="n">
        <v>271.41321</v>
      </c>
      <c r="AKS200" t="n">
        <v>276.15573</v>
      </c>
      <c r="AKT200" t="n">
        <v>281.22696</v>
      </c>
      <c r="AKU200" t="n">
        <v>287.84802</v>
      </c>
      <c r="AKV200" t="n">
        <v>294.55026</v>
      </c>
      <c r="AKW200" t="n">
        <v>297.37103</v>
      </c>
      <c r="AKX200" t="n">
        <v>301.94437</v>
      </c>
      <c r="AKY200" t="n">
        <v>306.26944</v>
      </c>
      <c r="AKZ200" t="n">
        <v>313.30002</v>
      </c>
      <c r="ALA200" t="n">
        <v>323.38483</v>
      </c>
      <c r="ALB200" t="n">
        <v>332.53943</v>
      </c>
      <c r="ALC200" t="n">
        <v>340.92853</v>
      </c>
      <c r="ALD200" t="n">
        <v>351.53888</v>
      </c>
      <c r="ALE200" t="n">
        <v>362.35547</v>
      </c>
      <c r="ALF200" t="n">
        <v>370.26468</v>
      </c>
      <c r="ALG200" t="n">
        <v>393.01981</v>
      </c>
      <c r="ALH200" t="n">
        <v>400.39355</v>
      </c>
      <c r="ALI200" t="n">
        <v>420.68652</v>
      </c>
      <c r="ALJ200" t="n">
        <v>439.51794</v>
      </c>
      <c r="ALK200" t="n">
        <v>460.90915</v>
      </c>
      <c r="ALL200" t="n">
        <v>475.681</v>
      </c>
      <c r="ALM200" t="n">
        <v>520.53125</v>
      </c>
      <c r="ALN200" t="n">
        <v>616.4544100000001</v>
      </c>
      <c r="ALO200" t="n">
        <v>938.20728</v>
      </c>
    </row>
    <row r="201">
      <c r="A201" t="inlineStr">
        <is>
          <t>Monaco</t>
        </is>
      </c>
      <c r="B201" t="inlineStr">
        <is>
          <t>MCO</t>
        </is>
      </c>
      <c r="C201" s="13">
        <f>AVERAGE(SI201,SJ201)</f>
        <v/>
      </c>
      <c r="D201" t="n">
        <v>4.79297</v>
      </c>
      <c r="E201" t="n">
        <v>7.17172</v>
      </c>
      <c r="F201" t="n">
        <v>8.48095</v>
      </c>
      <c r="G201" t="n">
        <v>9.46256</v>
      </c>
      <c r="H201" t="n">
        <v>10.26753</v>
      </c>
      <c r="I201" t="n">
        <v>10.95895</v>
      </c>
      <c r="J201" t="n">
        <v>11.57012</v>
      </c>
      <c r="K201" t="n">
        <v>12.12101</v>
      </c>
      <c r="L201" t="n">
        <v>12.6247</v>
      </c>
      <c r="M201" t="n">
        <v>13.09022</v>
      </c>
      <c r="N201" t="n">
        <v>13.52416</v>
      </c>
      <c r="O201" t="n">
        <v>13.93143</v>
      </c>
      <c r="P201" t="n">
        <v>14.31585</v>
      </c>
      <c r="Q201" t="n">
        <v>14.68043</v>
      </c>
      <c r="R201" t="n">
        <v>15.02759</v>
      </c>
      <c r="S201" t="n">
        <v>15.35932</v>
      </c>
      <c r="T201" t="n">
        <v>15.67727</v>
      </c>
      <c r="U201" t="n">
        <v>15.98282</v>
      </c>
      <c r="V201" t="n">
        <v>16.27715</v>
      </c>
      <c r="W201" t="n">
        <v>16.56126</v>
      </c>
      <c r="X201" t="n">
        <v>16.83604</v>
      </c>
      <c r="Y201" t="n">
        <v>17.10223</v>
      </c>
      <c r="Z201" t="n">
        <v>17.3605</v>
      </c>
      <c r="AA201" t="n">
        <v>17.61145</v>
      </c>
      <c r="AB201" t="n">
        <v>17.85559</v>
      </c>
      <c r="AC201" t="n">
        <v>18.09339</v>
      </c>
      <c r="AD201" t="n">
        <v>18.32527</v>
      </c>
      <c r="AE201" t="n">
        <v>18.55159</v>
      </c>
      <c r="AF201" t="n">
        <v>18.77271</v>
      </c>
      <c r="AG201" t="n">
        <v>18.98892</v>
      </c>
      <c r="AH201" t="n">
        <v>19.2005</v>
      </c>
      <c r="AI201" t="n">
        <v>19.40772</v>
      </c>
      <c r="AJ201" t="n">
        <v>19.61081</v>
      </c>
      <c r="AK201" t="n">
        <v>19.80998</v>
      </c>
      <c r="AL201" t="n">
        <v>20.00542</v>
      </c>
      <c r="AM201" t="n">
        <v>20.19732</v>
      </c>
      <c r="AN201" t="n">
        <v>20.38586</v>
      </c>
      <c r="AO201" t="n">
        <v>20.57118</v>
      </c>
      <c r="AP201" t="n">
        <v>20.75343</v>
      </c>
      <c r="AQ201" t="n">
        <v>20.93274</v>
      </c>
      <c r="AR201" t="n">
        <v>21.10925</v>
      </c>
      <c r="AS201" t="n">
        <v>21.28307</v>
      </c>
      <c r="AT201" t="n">
        <v>21.45431</v>
      </c>
      <c r="AU201" t="n">
        <v>21.62308</v>
      </c>
      <c r="AV201" t="n">
        <v>21.78946</v>
      </c>
      <c r="AW201" t="n">
        <v>21.95356</v>
      </c>
      <c r="AX201" t="n">
        <v>22.11545</v>
      </c>
      <c r="AY201" t="n">
        <v>22.27522</v>
      </c>
      <c r="AZ201" t="n">
        <v>22.43295</v>
      </c>
      <c r="BA201" t="n">
        <v>22.58871</v>
      </c>
      <c r="BB201" t="n">
        <v>22.74257</v>
      </c>
      <c r="BC201" t="n">
        <v>22.89458</v>
      </c>
      <c r="BD201" t="n">
        <v>23.04481</v>
      </c>
      <c r="BE201" t="n">
        <v>23.19333</v>
      </c>
      <c r="BF201" t="n">
        <v>23.34018</v>
      </c>
      <c r="BG201" t="n">
        <v>23.48542</v>
      </c>
      <c r="BH201" t="n">
        <v>23.6291</v>
      </c>
      <c r="BI201" t="n">
        <v>23.77127</v>
      </c>
      <c r="BJ201" t="n">
        <v>23.91196</v>
      </c>
      <c r="BK201" t="n">
        <v>24.05123</v>
      </c>
      <c r="BL201" t="n">
        <v>24.18912</v>
      </c>
      <c r="BM201" t="n">
        <v>24.32567</v>
      </c>
      <c r="BN201" t="n">
        <v>24.46091</v>
      </c>
      <c r="BO201" t="n">
        <v>24.59487</v>
      </c>
      <c r="BP201" t="n">
        <v>24.72761</v>
      </c>
      <c r="BQ201" t="n">
        <v>24.85914</v>
      </c>
      <c r="BR201" t="n">
        <v>24.9895</v>
      </c>
      <c r="BS201" t="n">
        <v>25.11873</v>
      </c>
      <c r="BT201" t="n">
        <v>25.24684</v>
      </c>
      <c r="BU201" t="n">
        <v>25.37388</v>
      </c>
      <c r="BV201" t="n">
        <v>25.49986</v>
      </c>
      <c r="BW201" t="n">
        <v>25.62481</v>
      </c>
      <c r="BX201" t="n">
        <v>25.74876</v>
      </c>
      <c r="BY201" t="n">
        <v>25.87173</v>
      </c>
      <c r="BZ201" t="n">
        <v>25.99375</v>
      </c>
      <c r="CA201" t="n">
        <v>26.11484</v>
      </c>
      <c r="CB201" t="n">
        <v>26.23502</v>
      </c>
      <c r="CC201" t="n">
        <v>26.3543</v>
      </c>
      <c r="CD201" t="n">
        <v>26.47272</v>
      </c>
      <c r="CE201" t="n">
        <v>26.59029</v>
      </c>
      <c r="CF201" t="n">
        <v>26.70703</v>
      </c>
      <c r="CG201" t="n">
        <v>26.82296</v>
      </c>
      <c r="CH201" t="n">
        <v>26.93809</v>
      </c>
      <c r="CI201" t="n">
        <v>27.05245</v>
      </c>
      <c r="CJ201" t="n">
        <v>27.16604</v>
      </c>
      <c r="CK201" t="n">
        <v>27.27889</v>
      </c>
      <c r="CL201" t="n">
        <v>27.39102</v>
      </c>
      <c r="CM201" t="n">
        <v>27.50242</v>
      </c>
      <c r="CN201" t="n">
        <v>27.61313</v>
      </c>
      <c r="CO201" t="n">
        <v>27.72316</v>
      </c>
      <c r="CP201" t="n">
        <v>27.83251</v>
      </c>
      <c r="CQ201" t="n">
        <v>27.94121</v>
      </c>
      <c r="CR201" t="n">
        <v>28.04926</v>
      </c>
      <c r="CS201" t="n">
        <v>28.15667</v>
      </c>
      <c r="CT201" t="n">
        <v>28.26347</v>
      </c>
      <c r="CU201" t="n">
        <v>28.36966</v>
      </c>
      <c r="CV201" t="n">
        <v>28.47526</v>
      </c>
      <c r="CW201" t="n">
        <v>28.58027</v>
      </c>
      <c r="CX201" t="n">
        <v>28.6847</v>
      </c>
      <c r="CY201" t="n">
        <v>28.78857</v>
      </c>
      <c r="CZ201" t="n">
        <v>28.89189</v>
      </c>
      <c r="DA201" t="n">
        <v>28.99466</v>
      </c>
      <c r="DB201" t="n">
        <v>29.0969</v>
      </c>
      <c r="DC201" t="n">
        <v>29.19862</v>
      </c>
      <c r="DD201" t="n">
        <v>29.29982</v>
      </c>
      <c r="DE201" t="n">
        <v>29.40051</v>
      </c>
      <c r="DF201" t="n">
        <v>29.50072</v>
      </c>
      <c r="DG201" t="n">
        <v>29.60043</v>
      </c>
      <c r="DH201" t="n">
        <v>29.69966</v>
      </c>
      <c r="DI201" t="n">
        <v>29.79842</v>
      </c>
      <c r="DJ201" t="n">
        <v>29.89672</v>
      </c>
      <c r="DK201" t="n">
        <v>29.99456</v>
      </c>
      <c r="DL201" t="n">
        <v>30.09195</v>
      </c>
      <c r="DM201" t="n">
        <v>30.1889</v>
      </c>
      <c r="DN201" t="n">
        <v>30.28542</v>
      </c>
      <c r="DO201" t="n">
        <v>30.38152</v>
      </c>
      <c r="DP201" t="n">
        <v>30.47719</v>
      </c>
      <c r="DQ201" t="n">
        <v>30.57245</v>
      </c>
      <c r="DR201" t="n">
        <v>30.66731</v>
      </c>
      <c r="DS201" t="n">
        <v>30.76177</v>
      </c>
      <c r="DT201" t="n">
        <v>30.85583</v>
      </c>
      <c r="DU201" t="n">
        <v>30.94951</v>
      </c>
      <c r="DV201" t="n">
        <v>31.04281</v>
      </c>
      <c r="DW201" t="n">
        <v>31.13573</v>
      </c>
      <c r="DX201" t="n">
        <v>31.22828</v>
      </c>
      <c r="DY201" t="n">
        <v>31.32047</v>
      </c>
      <c r="DZ201" t="n">
        <v>31.41231</v>
      </c>
      <c r="EA201" t="n">
        <v>31.50379</v>
      </c>
      <c r="EB201" t="n">
        <v>31.59492</v>
      </c>
      <c r="EC201" t="n">
        <v>31.68571</v>
      </c>
      <c r="ED201" t="n">
        <v>31.77617</v>
      </c>
      <c r="EE201" t="n">
        <v>31.86629</v>
      </c>
      <c r="EF201" t="n">
        <v>31.95609</v>
      </c>
      <c r="EG201" t="n">
        <v>32.04556</v>
      </c>
      <c r="EH201" t="n">
        <v>32.13472</v>
      </c>
      <c r="EI201" t="n">
        <v>32.22357</v>
      </c>
      <c r="EJ201" t="n">
        <v>32.3121</v>
      </c>
      <c r="EK201" t="n">
        <v>32.40034</v>
      </c>
      <c r="EL201" t="n">
        <v>32.48827</v>
      </c>
      <c r="EM201" t="n">
        <v>32.57592</v>
      </c>
      <c r="EN201" t="n">
        <v>32.66327</v>
      </c>
      <c r="EO201" t="n">
        <v>32.75033</v>
      </c>
      <c r="EP201" t="n">
        <v>32.83711</v>
      </c>
      <c r="EQ201" t="n">
        <v>32.92361</v>
      </c>
      <c r="ER201" t="n">
        <v>33.00985</v>
      </c>
      <c r="ES201" t="n">
        <v>33.0958</v>
      </c>
      <c r="ET201" t="n">
        <v>33.1815</v>
      </c>
      <c r="EU201" t="n">
        <v>33.26692</v>
      </c>
      <c r="EV201" t="n">
        <v>33.35209</v>
      </c>
      <c r="EW201" t="n">
        <v>33.437</v>
      </c>
      <c r="EX201" t="n">
        <v>33.52166</v>
      </c>
      <c r="EY201" t="n">
        <v>33.60608</v>
      </c>
      <c r="EZ201" t="n">
        <v>33.69024</v>
      </c>
      <c r="FA201" t="n">
        <v>33.77416</v>
      </c>
      <c r="FB201" t="n">
        <v>33.85785</v>
      </c>
      <c r="FC201" t="n">
        <v>33.9413</v>
      </c>
      <c r="FD201" t="n">
        <v>34.02451</v>
      </c>
      <c r="FE201" t="n">
        <v>34.1075</v>
      </c>
      <c r="FF201" t="n">
        <v>34.19026</v>
      </c>
      <c r="FG201" t="n">
        <v>34.2728</v>
      </c>
      <c r="FH201" t="n">
        <v>34.35511</v>
      </c>
      <c r="FI201" t="n">
        <v>34.43721</v>
      </c>
      <c r="FJ201" t="n">
        <v>34.51909</v>
      </c>
      <c r="FK201" t="n">
        <v>34.60077</v>
      </c>
      <c r="FL201" t="n">
        <v>34.68223</v>
      </c>
      <c r="FM201" t="n">
        <v>34.76348</v>
      </c>
      <c r="FN201" t="n">
        <v>34.84454</v>
      </c>
      <c r="FO201" t="n">
        <v>34.92539</v>
      </c>
      <c r="FP201" t="n">
        <v>35.00604</v>
      </c>
      <c r="FQ201" t="n">
        <v>35.0865</v>
      </c>
      <c r="FR201" t="n">
        <v>35.16676</v>
      </c>
      <c r="FS201" t="n">
        <v>35.24684</v>
      </c>
      <c r="FT201" t="n">
        <v>35.32672</v>
      </c>
      <c r="FU201" t="n">
        <v>35.40642</v>
      </c>
      <c r="FV201" t="n">
        <v>35.48594</v>
      </c>
      <c r="FW201" t="n">
        <v>35.56527</v>
      </c>
      <c r="FX201" t="n">
        <v>35.64443</v>
      </c>
      <c r="FY201" t="n">
        <v>35.7234</v>
      </c>
      <c r="FZ201" t="n">
        <v>35.80221</v>
      </c>
      <c r="GA201" t="n">
        <v>35.88084</v>
      </c>
      <c r="GB201" t="n">
        <v>35.9593</v>
      </c>
      <c r="GC201" t="n">
        <v>36.0376</v>
      </c>
      <c r="GD201" t="n">
        <v>36.11573</v>
      </c>
      <c r="GE201" t="n">
        <v>36.1937</v>
      </c>
      <c r="GF201" t="n">
        <v>36.2715</v>
      </c>
      <c r="GG201" t="n">
        <v>36.34914</v>
      </c>
      <c r="GH201" t="n">
        <v>36.42663</v>
      </c>
      <c r="GI201" t="n">
        <v>36.50396</v>
      </c>
      <c r="GJ201" t="n">
        <v>36.58114</v>
      </c>
      <c r="GK201" t="n">
        <v>36.65817</v>
      </c>
      <c r="GL201" t="n">
        <v>36.73505</v>
      </c>
      <c r="GM201" t="n">
        <v>36.81178</v>
      </c>
      <c r="GN201" t="n">
        <v>36.88836</v>
      </c>
      <c r="GO201" t="n">
        <v>36.9648</v>
      </c>
      <c r="GP201" t="n">
        <v>37.0411</v>
      </c>
      <c r="GQ201" t="n">
        <v>37.11726</v>
      </c>
      <c r="GR201" t="n">
        <v>37.19328</v>
      </c>
      <c r="GS201" t="n">
        <v>37.26916</v>
      </c>
      <c r="GT201" t="n">
        <v>37.3449</v>
      </c>
      <c r="GU201" t="n">
        <v>37.42052</v>
      </c>
      <c r="GV201" t="n">
        <v>37.496</v>
      </c>
      <c r="GW201" t="n">
        <v>37.57135</v>
      </c>
      <c r="GX201" t="n">
        <v>37.64657</v>
      </c>
      <c r="GY201" t="n">
        <v>37.72167</v>
      </c>
      <c r="GZ201" t="n">
        <v>37.79664</v>
      </c>
      <c r="HA201" t="n">
        <v>37.87148</v>
      </c>
      <c r="HB201" t="n">
        <v>37.94621</v>
      </c>
      <c r="HC201" t="n">
        <v>38.02081</v>
      </c>
      <c r="HD201" t="n">
        <v>38.0953</v>
      </c>
      <c r="HE201" t="n">
        <v>38.16967</v>
      </c>
      <c r="HF201" t="n">
        <v>38.24392</v>
      </c>
      <c r="HG201" t="n">
        <v>38.31805</v>
      </c>
      <c r="HH201" t="n">
        <v>38.39208</v>
      </c>
      <c r="HI201" t="n">
        <v>38.46599</v>
      </c>
      <c r="HJ201" t="n">
        <v>38.53979</v>
      </c>
      <c r="HK201" t="n">
        <v>38.61349</v>
      </c>
      <c r="HL201" t="n">
        <v>38.68707</v>
      </c>
      <c r="HM201" t="n">
        <v>38.76055</v>
      </c>
      <c r="HN201" t="n">
        <v>38.83393</v>
      </c>
      <c r="HO201" t="n">
        <v>38.9072</v>
      </c>
      <c r="HP201" t="n">
        <v>38.98037</v>
      </c>
      <c r="HQ201" t="n">
        <v>39.05344</v>
      </c>
      <c r="HR201" t="n">
        <v>39.12641</v>
      </c>
      <c r="HS201" t="n">
        <v>39.19928</v>
      </c>
      <c r="HT201" t="n">
        <v>39.27206</v>
      </c>
      <c r="HU201" t="n">
        <v>39.34473</v>
      </c>
      <c r="HV201" t="n">
        <v>39.41732</v>
      </c>
      <c r="HW201" t="n">
        <v>39.48981</v>
      </c>
      <c r="HX201" t="n">
        <v>39.56221</v>
      </c>
      <c r="HY201" t="n">
        <v>39.63452</v>
      </c>
      <c r="HZ201" t="n">
        <v>39.70675</v>
      </c>
      <c r="IA201" t="n">
        <v>39.77888</v>
      </c>
      <c r="IB201" t="n">
        <v>39.85092</v>
      </c>
      <c r="IC201" t="n">
        <v>39.92288</v>
      </c>
      <c r="ID201" t="n">
        <v>39.99476</v>
      </c>
      <c r="IE201" t="n">
        <v>40.06655</v>
      </c>
      <c r="IF201" t="n">
        <v>40.13826</v>
      </c>
      <c r="IG201" t="n">
        <v>40.20989</v>
      </c>
      <c r="IH201" t="n">
        <v>40.28143</v>
      </c>
      <c r="II201" t="n">
        <v>40.35291</v>
      </c>
      <c r="IJ201" t="n">
        <v>40.4243</v>
      </c>
      <c r="IK201" t="n">
        <v>40.49561</v>
      </c>
      <c r="IL201" t="n">
        <v>40.56685</v>
      </c>
      <c r="IM201" t="n">
        <v>40.63801</v>
      </c>
      <c r="IN201" t="n">
        <v>40.7091</v>
      </c>
      <c r="IO201" t="n">
        <v>40.78012</v>
      </c>
      <c r="IP201" t="n">
        <v>40.85107</v>
      </c>
      <c r="IQ201" t="n">
        <v>40.92194</v>
      </c>
      <c r="IR201" t="n">
        <v>40.99275</v>
      </c>
      <c r="IS201" t="n">
        <v>41.06349</v>
      </c>
      <c r="IT201" t="n">
        <v>41.13416</v>
      </c>
      <c r="IU201" t="n">
        <v>41.20477</v>
      </c>
      <c r="IV201" t="n">
        <v>41.2753</v>
      </c>
      <c r="IW201" t="n">
        <v>41.34578</v>
      </c>
      <c r="IX201" t="n">
        <v>41.41619</v>
      </c>
      <c r="IY201" t="n">
        <v>41.48654</v>
      </c>
      <c r="IZ201" t="n">
        <v>41.55682</v>
      </c>
      <c r="JA201" t="n">
        <v>41.62705</v>
      </c>
      <c r="JB201" t="n">
        <v>41.69722</v>
      </c>
      <c r="JC201" t="n">
        <v>41.76732</v>
      </c>
      <c r="JD201" t="n">
        <v>41.83737</v>
      </c>
      <c r="JE201" t="n">
        <v>41.90736</v>
      </c>
      <c r="JF201" t="n">
        <v>41.9773</v>
      </c>
      <c r="JG201" t="n">
        <v>42.04718</v>
      </c>
      <c r="JH201" t="n">
        <v>42.11701</v>
      </c>
      <c r="JI201" t="n">
        <v>42.18679</v>
      </c>
      <c r="JJ201" t="n">
        <v>42.25651</v>
      </c>
      <c r="JK201" t="n">
        <v>42.32618</v>
      </c>
      <c r="JL201" t="n">
        <v>42.3958</v>
      </c>
      <c r="JM201" t="n">
        <v>42.46537</v>
      </c>
      <c r="JN201" t="n">
        <v>42.53489</v>
      </c>
      <c r="JO201" t="n">
        <v>42.60436</v>
      </c>
      <c r="JP201" t="n">
        <v>42.67379</v>
      </c>
      <c r="JQ201" t="n">
        <v>42.74316</v>
      </c>
      <c r="JR201" t="n">
        <v>42.8125</v>
      </c>
      <c r="JS201" t="n">
        <v>42.88179</v>
      </c>
      <c r="JT201" t="n">
        <v>42.95103</v>
      </c>
      <c r="JU201" t="n">
        <v>43.02023</v>
      </c>
      <c r="JV201" t="n">
        <v>43.08939</v>
      </c>
      <c r="JW201" t="n">
        <v>43.15851</v>
      </c>
      <c r="JX201" t="n">
        <v>43.22759</v>
      </c>
      <c r="JY201" t="n">
        <v>43.29663</v>
      </c>
      <c r="JZ201" t="n">
        <v>43.36562</v>
      </c>
      <c r="KA201" t="n">
        <v>43.43459</v>
      </c>
      <c r="KB201" t="n">
        <v>43.50351</v>
      </c>
      <c r="KC201" t="n">
        <v>43.57239</v>
      </c>
      <c r="KD201" t="n">
        <v>43.64124</v>
      </c>
      <c r="KE201" t="n">
        <v>43.71006</v>
      </c>
      <c r="KF201" t="n">
        <v>43.77884</v>
      </c>
      <c r="KG201" t="n">
        <v>43.84758</v>
      </c>
      <c r="KH201" t="n">
        <v>43.91629</v>
      </c>
      <c r="KI201" t="n">
        <v>43.98498</v>
      </c>
      <c r="KJ201" t="n">
        <v>44.05363</v>
      </c>
      <c r="KK201" t="n">
        <v>44.12225</v>
      </c>
      <c r="KL201" t="n">
        <v>44.19083</v>
      </c>
      <c r="KM201" t="n">
        <v>44.25939</v>
      </c>
      <c r="KN201" t="n">
        <v>44.32793</v>
      </c>
      <c r="KO201" t="n">
        <v>44.39643</v>
      </c>
      <c r="KP201" t="n">
        <v>44.4649</v>
      </c>
      <c r="KQ201" t="n">
        <v>44.53336</v>
      </c>
      <c r="KR201" t="n">
        <v>44.60178</v>
      </c>
      <c r="KS201" t="n">
        <v>44.67018</v>
      </c>
      <c r="KT201" t="n">
        <v>44.73855</v>
      </c>
      <c r="KU201" t="n">
        <v>44.8069</v>
      </c>
      <c r="KV201" t="n">
        <v>44.87523</v>
      </c>
      <c r="KW201" t="n">
        <v>44.94354</v>
      </c>
      <c r="KX201" t="n">
        <v>45.01183</v>
      </c>
      <c r="KY201" t="n">
        <v>45.08009</v>
      </c>
      <c r="KZ201" t="n">
        <v>45.14833</v>
      </c>
      <c r="LA201" t="n">
        <v>45.21656</v>
      </c>
      <c r="LB201" t="n">
        <v>45.28477</v>
      </c>
      <c r="LC201" t="n">
        <v>45.35295</v>
      </c>
      <c r="LD201" t="n">
        <v>45.42113</v>
      </c>
      <c r="LE201" t="n">
        <v>45.48928</v>
      </c>
      <c r="LF201" t="n">
        <v>45.55742</v>
      </c>
      <c r="LG201" t="n">
        <v>45.62554</v>
      </c>
      <c r="LH201" t="n">
        <v>45.69365</v>
      </c>
      <c r="LI201" t="n">
        <v>45.76175</v>
      </c>
      <c r="LJ201" t="n">
        <v>45.82983</v>
      </c>
      <c r="LK201" t="n">
        <v>45.89789</v>
      </c>
      <c r="LL201" t="n">
        <v>45.96595</v>
      </c>
      <c r="LM201" t="n">
        <v>46.03399</v>
      </c>
      <c r="LN201" t="n">
        <v>46.10203</v>
      </c>
      <c r="LO201" t="n">
        <v>46.17005</v>
      </c>
      <c r="LP201" t="n">
        <v>46.23807</v>
      </c>
      <c r="LQ201" t="n">
        <v>46.30607</v>
      </c>
      <c r="LR201" t="n">
        <v>46.37407</v>
      </c>
      <c r="LS201" t="n">
        <v>46.44206</v>
      </c>
      <c r="LT201" t="n">
        <v>46.51004</v>
      </c>
      <c r="LU201" t="n">
        <v>46.57802</v>
      </c>
      <c r="LV201" t="n">
        <v>46.64599</v>
      </c>
      <c r="LW201" t="n">
        <v>46.71395</v>
      </c>
      <c r="LX201" t="n">
        <v>46.78191</v>
      </c>
      <c r="LY201" t="n">
        <v>46.84987</v>
      </c>
      <c r="LZ201" t="n">
        <v>46.91782</v>
      </c>
      <c r="MA201" t="n">
        <v>46.98577</v>
      </c>
      <c r="MB201" t="n">
        <v>47.05372</v>
      </c>
      <c r="MC201" t="n">
        <v>47.12167</v>
      </c>
      <c r="MD201" t="n">
        <v>47.18962</v>
      </c>
      <c r="ME201" t="n">
        <v>47.25756</v>
      </c>
      <c r="MF201" t="n">
        <v>47.32551</v>
      </c>
      <c r="MG201" t="n">
        <v>47.39346</v>
      </c>
      <c r="MH201" t="n">
        <v>47.46141</v>
      </c>
      <c r="MI201" t="n">
        <v>47.52936</v>
      </c>
      <c r="MJ201" t="n">
        <v>47.59732</v>
      </c>
      <c r="MK201" t="n">
        <v>47.66528</v>
      </c>
      <c r="ML201" t="n">
        <v>47.73324</v>
      </c>
      <c r="MM201" t="n">
        <v>47.8012</v>
      </c>
      <c r="MN201" t="n">
        <v>47.86918</v>
      </c>
      <c r="MO201" t="n">
        <v>47.93716</v>
      </c>
      <c r="MP201" t="n">
        <v>48.00514</v>
      </c>
      <c r="MQ201" t="n">
        <v>48.07313</v>
      </c>
      <c r="MR201" t="n">
        <v>48.14113</v>
      </c>
      <c r="MS201" t="n">
        <v>48.20914</v>
      </c>
      <c r="MT201" t="n">
        <v>48.27715</v>
      </c>
      <c r="MU201" t="n">
        <v>48.34518</v>
      </c>
      <c r="MV201" t="n">
        <v>48.41322</v>
      </c>
      <c r="MW201" t="n">
        <v>48.48126</v>
      </c>
      <c r="MX201" t="n">
        <v>48.54932</v>
      </c>
      <c r="MY201" t="n">
        <v>48.61739</v>
      </c>
      <c r="MZ201" t="n">
        <v>48.68547</v>
      </c>
      <c r="NA201" t="n">
        <v>48.75356</v>
      </c>
      <c r="NB201" t="n">
        <v>48.82167</v>
      </c>
      <c r="NC201" t="n">
        <v>48.88979</v>
      </c>
      <c r="ND201" t="n">
        <v>48.95792</v>
      </c>
      <c r="NE201" t="n">
        <v>49.02607</v>
      </c>
      <c r="NF201" t="n">
        <v>49.09424</v>
      </c>
      <c r="NG201" t="n">
        <v>49.16242</v>
      </c>
      <c r="NH201" t="n">
        <v>49.23062</v>
      </c>
      <c r="NI201" t="n">
        <v>49.29884</v>
      </c>
      <c r="NJ201" t="n">
        <v>49.36707</v>
      </c>
      <c r="NK201" t="n">
        <v>49.43533</v>
      </c>
      <c r="NL201" t="n">
        <v>49.5036</v>
      </c>
      <c r="NM201" t="n">
        <v>49.57189</v>
      </c>
      <c r="NN201" t="n">
        <v>49.64021</v>
      </c>
      <c r="NO201" t="n">
        <v>49.70854</v>
      </c>
      <c r="NP201" t="n">
        <v>49.77689</v>
      </c>
      <c r="NQ201" t="n">
        <v>49.84527</v>
      </c>
      <c r="NR201" t="n">
        <v>49.91367</v>
      </c>
      <c r="NS201" t="n">
        <v>49.98209</v>
      </c>
      <c r="NT201" t="n">
        <v>50.05054</v>
      </c>
      <c r="NU201" t="n">
        <v>50.11901</v>
      </c>
      <c r="NV201" t="n">
        <v>50.1875</v>
      </c>
      <c r="NW201" t="n">
        <v>50.25602</v>
      </c>
      <c r="NX201" t="n">
        <v>50.32457</v>
      </c>
      <c r="NY201" t="n">
        <v>50.39314</v>
      </c>
      <c r="NZ201" t="n">
        <v>50.46174</v>
      </c>
      <c r="OA201" t="n">
        <v>50.53037</v>
      </c>
      <c r="OB201" t="n">
        <v>50.59902</v>
      </c>
      <c r="OC201" t="n">
        <v>50.66771</v>
      </c>
      <c r="OD201" t="n">
        <v>50.73642</v>
      </c>
      <c r="OE201" t="n">
        <v>50.80516</v>
      </c>
      <c r="OF201" t="n">
        <v>50.87394</v>
      </c>
      <c r="OG201" t="n">
        <v>50.94274</v>
      </c>
      <c r="OH201" t="n">
        <v>51.01158</v>
      </c>
      <c r="OI201" t="n">
        <v>51.08045</v>
      </c>
      <c r="OJ201" t="n">
        <v>51.14935</v>
      </c>
      <c r="OK201" t="n">
        <v>51.21828</v>
      </c>
      <c r="OL201" t="n">
        <v>51.28725</v>
      </c>
      <c r="OM201" t="n">
        <v>51.35625</v>
      </c>
      <c r="ON201" t="n">
        <v>51.42529</v>
      </c>
      <c r="OO201" t="n">
        <v>51.49437</v>
      </c>
      <c r="OP201" t="n">
        <v>51.56347</v>
      </c>
      <c r="OQ201" t="n">
        <v>51.63262</v>
      </c>
      <c r="OR201" t="n">
        <v>51.7018</v>
      </c>
      <c r="OS201" t="n">
        <v>51.77102</v>
      </c>
      <c r="OT201" t="n">
        <v>51.84028</v>
      </c>
      <c r="OU201" t="n">
        <v>51.90958</v>
      </c>
      <c r="OV201" t="n">
        <v>51.97892</v>
      </c>
      <c r="OW201" t="n">
        <v>52.04829</v>
      </c>
      <c r="OX201" t="n">
        <v>52.11771</v>
      </c>
      <c r="OY201" t="n">
        <v>52.18717</v>
      </c>
      <c r="OZ201" t="n">
        <v>52.25667</v>
      </c>
      <c r="PA201" t="n">
        <v>52.32621</v>
      </c>
      <c r="PB201" t="n">
        <v>52.3958</v>
      </c>
      <c r="PC201" t="n">
        <v>52.46543</v>
      </c>
      <c r="PD201" t="n">
        <v>52.5351</v>
      </c>
      <c r="PE201" t="n">
        <v>52.60482</v>
      </c>
      <c r="PF201" t="n">
        <v>52.67458</v>
      </c>
      <c r="PG201" t="n">
        <v>52.74439</v>
      </c>
      <c r="PH201" t="n">
        <v>52.81425</v>
      </c>
      <c r="PI201" t="n">
        <v>52.88415</v>
      </c>
      <c r="PJ201" t="n">
        <v>52.9541</v>
      </c>
      <c r="PK201" t="n">
        <v>53.02409</v>
      </c>
      <c r="PL201" t="n">
        <v>53.09414</v>
      </c>
      <c r="PM201" t="n">
        <v>53.16424</v>
      </c>
      <c r="PN201" t="n">
        <v>53.23438</v>
      </c>
      <c r="PO201" t="n">
        <v>53.30458</v>
      </c>
      <c r="PP201" t="n">
        <v>53.37482</v>
      </c>
      <c r="PQ201" t="n">
        <v>53.44512</v>
      </c>
      <c r="PR201" t="n">
        <v>53.51547</v>
      </c>
      <c r="PS201" t="n">
        <v>53.58587</v>
      </c>
      <c r="PT201" t="n">
        <v>53.65633</v>
      </c>
      <c r="PU201" t="n">
        <v>53.72684</v>
      </c>
      <c r="PV201" t="n">
        <v>53.7974</v>
      </c>
      <c r="PW201" t="n">
        <v>53.86802</v>
      </c>
      <c r="PX201" t="n">
        <v>53.93869</v>
      </c>
      <c r="PY201" t="n">
        <v>54.00942</v>
      </c>
      <c r="PZ201" t="n">
        <v>54.08021</v>
      </c>
      <c r="QA201" t="n">
        <v>54.15105</v>
      </c>
      <c r="QB201" t="n">
        <v>54.22196</v>
      </c>
      <c r="QC201" t="n">
        <v>54.29292</v>
      </c>
      <c r="QD201" t="n">
        <v>54.36394</v>
      </c>
      <c r="QE201" t="n">
        <v>54.43502</v>
      </c>
      <c r="QF201" t="n">
        <v>54.50616</v>
      </c>
      <c r="QG201" t="n">
        <v>54.57736</v>
      </c>
      <c r="QH201" t="n">
        <v>54.64862</v>
      </c>
      <c r="QI201" t="n">
        <v>54.71995</v>
      </c>
      <c r="QJ201" t="n">
        <v>54.79134</v>
      </c>
      <c r="QK201" t="n">
        <v>54.86279</v>
      </c>
      <c r="QL201" t="n">
        <v>54.9343</v>
      </c>
      <c r="QM201" t="n">
        <v>55.00588</v>
      </c>
      <c r="QN201" t="n">
        <v>55.07753</v>
      </c>
      <c r="QO201" t="n">
        <v>55.14923</v>
      </c>
      <c r="QP201" t="n">
        <v>55.22101</v>
      </c>
      <c r="QQ201" t="n">
        <v>55.29285</v>
      </c>
      <c r="QR201" t="n">
        <v>55.36477</v>
      </c>
      <c r="QS201" t="n">
        <v>55.43675</v>
      </c>
      <c r="QT201" t="n">
        <v>55.5088</v>
      </c>
      <c r="QU201" t="n">
        <v>55.58091</v>
      </c>
      <c r="QV201" t="n">
        <v>55.6531</v>
      </c>
      <c r="QW201" t="n">
        <v>55.72536</v>
      </c>
      <c r="QX201" t="n">
        <v>55.79769</v>
      </c>
      <c r="QY201" t="n">
        <v>55.87009</v>
      </c>
      <c r="QZ201" t="n">
        <v>55.94257</v>
      </c>
      <c r="RA201" t="n">
        <v>56.01512</v>
      </c>
      <c r="RB201" t="n">
        <v>56.08774</v>
      </c>
      <c r="RC201" t="n">
        <v>56.16044</v>
      </c>
      <c r="RD201" t="n">
        <v>56.23321</v>
      </c>
      <c r="RE201" t="n">
        <v>56.30606</v>
      </c>
      <c r="RF201" t="n">
        <v>56.37898</v>
      </c>
      <c r="RG201" t="n">
        <v>56.45198</v>
      </c>
      <c r="RH201" t="n">
        <v>56.52506</v>
      </c>
      <c r="RI201" t="n">
        <v>56.59822</v>
      </c>
      <c r="RJ201" t="n">
        <v>56.67146</v>
      </c>
      <c r="RK201" t="n">
        <v>56.74477</v>
      </c>
      <c r="RL201" t="n">
        <v>56.81817</v>
      </c>
      <c r="RM201" t="n">
        <v>56.89165</v>
      </c>
      <c r="RN201" t="n">
        <v>56.96521</v>
      </c>
      <c r="RO201" t="n">
        <v>57.03885</v>
      </c>
      <c r="RP201" t="n">
        <v>57.11258</v>
      </c>
      <c r="RQ201" t="n">
        <v>57.18639</v>
      </c>
      <c r="RR201" t="n">
        <v>57.26028</v>
      </c>
      <c r="RS201" t="n">
        <v>57.33426</v>
      </c>
      <c r="RT201" t="n">
        <v>57.40833</v>
      </c>
      <c r="RU201" t="n">
        <v>57.48248</v>
      </c>
      <c r="RV201" t="n">
        <v>57.55671</v>
      </c>
      <c r="RW201" t="n">
        <v>57.63104</v>
      </c>
      <c r="RX201" t="n">
        <v>57.70546</v>
      </c>
      <c r="RY201" t="n">
        <v>57.77996</v>
      </c>
      <c r="RZ201" t="n">
        <v>57.85455</v>
      </c>
      <c r="SA201" t="n">
        <v>57.92924</v>
      </c>
      <c r="SB201" t="n">
        <v>58.00401</v>
      </c>
      <c r="SC201" t="n">
        <v>58.07888</v>
      </c>
      <c r="SD201" t="n">
        <v>58.15384</v>
      </c>
      <c r="SE201" t="n">
        <v>58.22889</v>
      </c>
      <c r="SF201" t="n">
        <v>58.30404</v>
      </c>
      <c r="SG201" t="n">
        <v>58.37928</v>
      </c>
      <c r="SH201" t="n">
        <v>58.45462</v>
      </c>
      <c r="SI201" t="n">
        <v>58.53006</v>
      </c>
      <c r="SJ201" t="n">
        <v>58.60559</v>
      </c>
      <c r="SK201" t="n">
        <v>58.68122</v>
      </c>
      <c r="SL201" t="n">
        <v>58.75695</v>
      </c>
      <c r="SM201" t="n">
        <v>58.83278</v>
      </c>
      <c r="SN201" t="n">
        <v>58.9087</v>
      </c>
      <c r="SO201" t="n">
        <v>58.98473</v>
      </c>
      <c r="SP201" t="n">
        <v>59.06086</v>
      </c>
      <c r="SQ201" t="n">
        <v>59.13709</v>
      </c>
      <c r="SR201" t="n">
        <v>59.21342</v>
      </c>
      <c r="SS201" t="n">
        <v>59.28986</v>
      </c>
      <c r="ST201" t="n">
        <v>59.36641</v>
      </c>
      <c r="SU201" t="n">
        <v>59.44306</v>
      </c>
      <c r="SV201" t="n">
        <v>59.51981</v>
      </c>
      <c r="SW201" t="n">
        <v>59.59667</v>
      </c>
      <c r="SX201" t="n">
        <v>59.67364</v>
      </c>
      <c r="SY201" t="n">
        <v>59.75072</v>
      </c>
      <c r="SZ201" t="n">
        <v>59.8279</v>
      </c>
      <c r="TA201" t="n">
        <v>59.9052</v>
      </c>
      <c r="TB201" t="n">
        <v>59.9826</v>
      </c>
      <c r="TC201" t="n">
        <v>60.06012</v>
      </c>
      <c r="TD201" t="n">
        <v>60.13776</v>
      </c>
      <c r="TE201" t="n">
        <v>60.2155</v>
      </c>
      <c r="TF201" t="n">
        <v>60.29336</v>
      </c>
      <c r="TG201" t="n">
        <v>60.37133</v>
      </c>
      <c r="TH201" t="n">
        <v>60.44942</v>
      </c>
      <c r="TI201" t="n">
        <v>60.52762</v>
      </c>
      <c r="TJ201" t="n">
        <v>60.60594</v>
      </c>
      <c r="TK201" t="n">
        <v>60.68438</v>
      </c>
      <c r="TL201" t="n">
        <v>60.76294</v>
      </c>
      <c r="TM201" t="n">
        <v>60.84162</v>
      </c>
      <c r="TN201" t="n">
        <v>60.92042</v>
      </c>
      <c r="TO201" t="n">
        <v>60.99934</v>
      </c>
      <c r="TP201" t="n">
        <v>61.07838</v>
      </c>
      <c r="TQ201" t="n">
        <v>61.15755</v>
      </c>
      <c r="TR201" t="n">
        <v>61.23684</v>
      </c>
      <c r="TS201" t="n">
        <v>61.31625</v>
      </c>
      <c r="TT201" t="n">
        <v>61.39579</v>
      </c>
      <c r="TU201" t="n">
        <v>61.47546</v>
      </c>
      <c r="TV201" t="n">
        <v>61.55525</v>
      </c>
      <c r="TW201" t="n">
        <v>61.63517</v>
      </c>
      <c r="TX201" t="n">
        <v>61.71523</v>
      </c>
      <c r="TY201" t="n">
        <v>61.79541</v>
      </c>
      <c r="TZ201" t="n">
        <v>61.87572</v>
      </c>
      <c r="UA201" t="n">
        <v>61.95616</v>
      </c>
      <c r="UB201" t="n">
        <v>62.03674</v>
      </c>
      <c r="UC201" t="n">
        <v>62.11745</v>
      </c>
      <c r="UD201" t="n">
        <v>62.1983</v>
      </c>
      <c r="UE201" t="n">
        <v>62.27928</v>
      </c>
      <c r="UF201" t="n">
        <v>62.3604</v>
      </c>
      <c r="UG201" t="n">
        <v>62.44165</v>
      </c>
      <c r="UH201" t="n">
        <v>62.52305</v>
      </c>
      <c r="UI201" t="n">
        <v>62.60458</v>
      </c>
      <c r="UJ201" t="n">
        <v>62.68626</v>
      </c>
      <c r="UK201" t="n">
        <v>62.76807</v>
      </c>
      <c r="UL201" t="n">
        <v>62.85003</v>
      </c>
      <c r="UM201" t="n">
        <v>62.93213</v>
      </c>
      <c r="UN201" t="n">
        <v>63.01437</v>
      </c>
      <c r="UO201" t="n">
        <v>63.09676</v>
      </c>
      <c r="UP201" t="n">
        <v>63.1793</v>
      </c>
      <c r="UQ201" t="n">
        <v>63.26199</v>
      </c>
      <c r="UR201" t="n">
        <v>63.34481</v>
      </c>
      <c r="US201" t="n">
        <v>63.4278</v>
      </c>
      <c r="UT201" t="n">
        <v>63.51093</v>
      </c>
      <c r="UU201" t="n">
        <v>63.59421</v>
      </c>
      <c r="UV201" t="n">
        <v>63.67765</v>
      </c>
      <c r="UW201" t="n">
        <v>63.76123</v>
      </c>
      <c r="UX201" t="n">
        <v>63.84498</v>
      </c>
      <c r="UY201" t="n">
        <v>63.92887</v>
      </c>
      <c r="UZ201" t="n">
        <v>64.01293</v>
      </c>
      <c r="VA201" t="n">
        <v>64.09715</v>
      </c>
      <c r="VB201" t="n">
        <v>64.18151</v>
      </c>
      <c r="VC201" t="n">
        <v>64.26604</v>
      </c>
      <c r="VD201" t="n">
        <v>64.35073</v>
      </c>
      <c r="VE201" t="n">
        <v>64.43559</v>
      </c>
      <c r="VF201" t="n">
        <v>64.52061</v>
      </c>
      <c r="VG201" t="n">
        <v>64.60578</v>
      </c>
      <c r="VH201" t="n">
        <v>64.69113</v>
      </c>
      <c r="VI201" t="n">
        <v>64.77664</v>
      </c>
      <c r="VJ201" t="n">
        <v>64.86232</v>
      </c>
      <c r="VK201" t="n">
        <v>64.94817</v>
      </c>
      <c r="VL201" t="n">
        <v>65.03419</v>
      </c>
      <c r="VM201" t="n">
        <v>65.12038</v>
      </c>
      <c r="VN201" t="n">
        <v>65.20672999999999</v>
      </c>
      <c r="VO201" t="n">
        <v>65.29327000000001</v>
      </c>
      <c r="VP201" t="n">
        <v>65.37998</v>
      </c>
      <c r="VQ201" t="n">
        <v>65.46687</v>
      </c>
      <c r="VR201" t="n">
        <v>65.55392000000001</v>
      </c>
      <c r="VS201" t="n">
        <v>65.64116</v>
      </c>
      <c r="VT201" t="n">
        <v>65.72857999999999</v>
      </c>
      <c r="VU201" t="n">
        <v>65.81618</v>
      </c>
      <c r="VV201" t="n">
        <v>65.90396</v>
      </c>
      <c r="VW201" t="n">
        <v>65.99191999999999</v>
      </c>
      <c r="VX201" t="n">
        <v>66.08007000000001</v>
      </c>
      <c r="VY201" t="n">
        <v>66.16840000000001</v>
      </c>
      <c r="VZ201" t="n">
        <v>66.25691999999999</v>
      </c>
      <c r="WA201" t="n">
        <v>66.34563</v>
      </c>
      <c r="WB201" t="n">
        <v>66.43452000000001</v>
      </c>
      <c r="WC201" t="n">
        <v>66.52361000000001</v>
      </c>
      <c r="WD201" t="n">
        <v>66.61288999999999</v>
      </c>
      <c r="WE201" t="n">
        <v>66.70237</v>
      </c>
      <c r="WF201" t="n">
        <v>66.79203</v>
      </c>
      <c r="WG201" t="n">
        <v>66.8819</v>
      </c>
      <c r="WH201" t="n">
        <v>66.97195000000001</v>
      </c>
      <c r="WI201" t="n">
        <v>67.06222</v>
      </c>
      <c r="WJ201" t="n">
        <v>67.15267</v>
      </c>
      <c r="WK201" t="n">
        <v>67.24333</v>
      </c>
      <c r="WL201" t="n">
        <v>67.3342</v>
      </c>
      <c r="WM201" t="n">
        <v>67.42525999999999</v>
      </c>
      <c r="WN201" t="n">
        <v>67.51653</v>
      </c>
      <c r="WO201" t="n">
        <v>67.60802</v>
      </c>
      <c r="WP201" t="n">
        <v>67.69970000000001</v>
      </c>
      <c r="WQ201" t="n">
        <v>67.7916</v>
      </c>
      <c r="WR201" t="n">
        <v>67.88370999999999</v>
      </c>
      <c r="WS201" t="n">
        <v>67.97602999999999</v>
      </c>
      <c r="WT201" t="n">
        <v>68.06856999999999</v>
      </c>
      <c r="WU201" t="n">
        <v>68.16132</v>
      </c>
      <c r="WV201" t="n">
        <v>68.25427999999999</v>
      </c>
      <c r="WW201" t="n">
        <v>68.34747</v>
      </c>
      <c r="WX201" t="n">
        <v>68.44087</v>
      </c>
      <c r="WY201" t="n">
        <v>68.53449999999999</v>
      </c>
      <c r="WZ201" t="n">
        <v>68.62836</v>
      </c>
      <c r="XA201" t="n">
        <v>68.72243</v>
      </c>
      <c r="XB201" t="n">
        <v>68.81673000000001</v>
      </c>
      <c r="XC201" t="n">
        <v>68.91126</v>
      </c>
      <c r="XD201" t="n">
        <v>69.00603</v>
      </c>
      <c r="XE201" t="n">
        <v>69.10102000000001</v>
      </c>
      <c r="XF201" t="n">
        <v>69.19624</v>
      </c>
      <c r="XG201" t="n">
        <v>69.29170000000001</v>
      </c>
      <c r="XH201" t="n">
        <v>69.3874</v>
      </c>
      <c r="XI201" t="n">
        <v>69.48333</v>
      </c>
      <c r="XJ201" t="n">
        <v>69.5795</v>
      </c>
      <c r="XK201" t="n">
        <v>69.67592</v>
      </c>
      <c r="XL201" t="n">
        <v>69.77257</v>
      </c>
      <c r="XM201" t="n">
        <v>69.86947000000001</v>
      </c>
      <c r="XN201" t="n">
        <v>69.96662000000001</v>
      </c>
      <c r="XO201" t="n">
        <v>70.06401</v>
      </c>
      <c r="XP201" t="n">
        <v>70.16166</v>
      </c>
      <c r="XQ201" t="n">
        <v>70.25955999999999</v>
      </c>
      <c r="XR201" t="n">
        <v>70.35769999999999</v>
      </c>
      <c r="XS201" t="n">
        <v>70.45611</v>
      </c>
      <c r="XT201" t="n">
        <v>70.55477</v>
      </c>
      <c r="XU201" t="n">
        <v>70.65369</v>
      </c>
      <c r="XV201" t="n">
        <v>70.75288</v>
      </c>
      <c r="XW201" t="n">
        <v>70.85232000000001</v>
      </c>
      <c r="XX201" t="n">
        <v>70.95202999999999</v>
      </c>
      <c r="XY201" t="n">
        <v>71.05201</v>
      </c>
      <c r="XZ201" t="n">
        <v>71.15225</v>
      </c>
      <c r="YA201" t="n">
        <v>71.25275999999999</v>
      </c>
      <c r="YB201" t="n">
        <v>71.35355</v>
      </c>
      <c r="YC201" t="n">
        <v>71.45461</v>
      </c>
      <c r="YD201" t="n">
        <v>71.55595</v>
      </c>
      <c r="YE201" t="n">
        <v>71.65756</v>
      </c>
      <c r="YF201" t="n">
        <v>71.75946</v>
      </c>
      <c r="YG201" t="n">
        <v>71.86163000000001</v>
      </c>
      <c r="YH201" t="n">
        <v>71.9641</v>
      </c>
      <c r="YI201" t="n">
        <v>72.06685</v>
      </c>
      <c r="YJ201" t="n">
        <v>72.16988000000001</v>
      </c>
      <c r="YK201" t="n">
        <v>72.27321999999999</v>
      </c>
      <c r="YL201" t="n">
        <v>72.37683</v>
      </c>
      <c r="YM201" t="n">
        <v>72.48075</v>
      </c>
      <c r="YN201" t="n">
        <v>72.58496</v>
      </c>
      <c r="YO201" t="n">
        <v>72.68948</v>
      </c>
      <c r="YP201" t="n">
        <v>72.79429</v>
      </c>
      <c r="YQ201" t="n">
        <v>72.89941</v>
      </c>
      <c r="YR201" t="n">
        <v>73.00484</v>
      </c>
      <c r="YS201" t="n">
        <v>73.11057</v>
      </c>
      <c r="YT201" t="n">
        <v>73.21661</v>
      </c>
      <c r="YU201" t="n">
        <v>73.32297</v>
      </c>
      <c r="YV201" t="n">
        <v>73.42964000000001</v>
      </c>
      <c r="YW201" t="n">
        <v>73.53663</v>
      </c>
      <c r="YX201" t="n">
        <v>73.64394</v>
      </c>
      <c r="YY201" t="n">
        <v>73.75157</v>
      </c>
      <c r="YZ201" t="n">
        <v>73.85954</v>
      </c>
      <c r="ZA201" t="n">
        <v>73.96782</v>
      </c>
      <c r="ZB201" t="n">
        <v>74.07644000000001</v>
      </c>
      <c r="ZC201" t="n">
        <v>74.18539</v>
      </c>
      <c r="ZD201" t="n">
        <v>74.29467</v>
      </c>
      <c r="ZE201" t="n">
        <v>74.40429</v>
      </c>
      <c r="ZF201" t="n">
        <v>74.51425</v>
      </c>
      <c r="ZG201" t="n">
        <v>74.62456</v>
      </c>
      <c r="ZH201" t="n">
        <v>74.73521</v>
      </c>
      <c r="ZI201" t="n">
        <v>74.84621</v>
      </c>
      <c r="ZJ201" t="n">
        <v>74.95756</v>
      </c>
      <c r="ZK201" t="n">
        <v>75.06927</v>
      </c>
      <c r="ZL201" t="n">
        <v>75.18133</v>
      </c>
      <c r="ZM201" t="n">
        <v>75.29375</v>
      </c>
      <c r="ZN201" t="n">
        <v>75.40653</v>
      </c>
      <c r="ZO201" t="n">
        <v>75.51967999999999</v>
      </c>
      <c r="ZP201" t="n">
        <v>75.63319</v>
      </c>
      <c r="ZQ201" t="n">
        <v>75.74708</v>
      </c>
      <c r="ZR201" t="n">
        <v>75.86134</v>
      </c>
      <c r="ZS201" t="n">
        <v>75.97598000000001</v>
      </c>
      <c r="ZT201" t="n">
        <v>76.09099000000001</v>
      </c>
      <c r="ZU201" t="n">
        <v>76.20639</v>
      </c>
      <c r="ZV201" t="n">
        <v>76.32217</v>
      </c>
      <c r="ZW201" t="n">
        <v>76.43835</v>
      </c>
      <c r="ZX201" t="n">
        <v>76.55492</v>
      </c>
      <c r="ZY201" t="n">
        <v>76.67188</v>
      </c>
      <c r="ZZ201" t="n">
        <v>76.78923</v>
      </c>
      <c r="AAA201" t="n">
        <v>76.907</v>
      </c>
      <c r="AAB201" t="n">
        <v>77.02516</v>
      </c>
      <c r="AAC201" t="n">
        <v>77.14373999999999</v>
      </c>
      <c r="AAD201" t="n">
        <v>77.26272</v>
      </c>
      <c r="AAE201" t="n">
        <v>77.38212</v>
      </c>
      <c r="AAF201" t="n">
        <v>77.50194</v>
      </c>
      <c r="AAG201" t="n">
        <v>77.62218</v>
      </c>
      <c r="AAH201" t="n">
        <v>77.74284</v>
      </c>
      <c r="AAI201" t="n">
        <v>77.86394</v>
      </c>
      <c r="AAJ201" t="n">
        <v>77.98547000000001</v>
      </c>
      <c r="AAK201" t="n">
        <v>78.10742999999999</v>
      </c>
      <c r="AAL201" t="n">
        <v>78.22983000000001</v>
      </c>
      <c r="AAM201" t="n">
        <v>78.35268000000001</v>
      </c>
      <c r="AAN201" t="n">
        <v>78.47597</v>
      </c>
      <c r="AAO201" t="n">
        <v>78.59971</v>
      </c>
      <c r="AAP201" t="n">
        <v>78.72391</v>
      </c>
      <c r="AAQ201" t="n">
        <v>78.84856000000001</v>
      </c>
      <c r="AAR201" t="n">
        <v>78.97368</v>
      </c>
      <c r="AAS201" t="n">
        <v>79.09926</v>
      </c>
      <c r="AAT201" t="n">
        <v>79.22530999999999</v>
      </c>
      <c r="AAU201" t="n">
        <v>79.35184</v>
      </c>
      <c r="AAV201" t="n">
        <v>79.47884999999999</v>
      </c>
      <c r="AAW201" t="n">
        <v>79.60634</v>
      </c>
      <c r="AAX201" t="n">
        <v>79.73430999999999</v>
      </c>
      <c r="AAY201" t="n">
        <v>79.86278</v>
      </c>
      <c r="AAZ201" t="n">
        <v>79.99173999999999</v>
      </c>
      <c r="ABA201" t="n">
        <v>80.1212</v>
      </c>
      <c r="ABB201" t="n">
        <v>80.25117</v>
      </c>
      <c r="ABC201" t="n">
        <v>80.38164</v>
      </c>
      <c r="ABD201" t="n">
        <v>80.51262</v>
      </c>
      <c r="ABE201" t="n">
        <v>80.64413</v>
      </c>
      <c r="ABF201" t="n">
        <v>80.77615</v>
      </c>
      <c r="ABG201" t="n">
        <v>80.9087</v>
      </c>
      <c r="ABH201" t="n">
        <v>81.04178</v>
      </c>
      <c r="ABI201" t="n">
        <v>81.1754</v>
      </c>
      <c r="ABJ201" t="n">
        <v>81.30956</v>
      </c>
      <c r="ABK201" t="n">
        <v>81.44426</v>
      </c>
      <c r="ABL201" t="n">
        <v>81.57951</v>
      </c>
      <c r="ABM201" t="n">
        <v>81.71532000000001</v>
      </c>
      <c r="ABN201" t="n">
        <v>81.85169</v>
      </c>
      <c r="ABO201" t="n">
        <v>81.98863</v>
      </c>
      <c r="ABP201" t="n">
        <v>82.12614000000001</v>
      </c>
      <c r="ABQ201" t="n">
        <v>82.26421999999999</v>
      </c>
      <c r="ABR201" t="n">
        <v>82.40289</v>
      </c>
      <c r="ABS201" t="n">
        <v>82.54214</v>
      </c>
      <c r="ABT201" t="n">
        <v>82.68198</v>
      </c>
      <c r="ABU201" t="n">
        <v>82.82241999999999</v>
      </c>
      <c r="ABV201" t="n">
        <v>82.96346</v>
      </c>
      <c r="ABW201" t="n">
        <v>83.10512</v>
      </c>
      <c r="ABX201" t="n">
        <v>83.24739</v>
      </c>
      <c r="ABY201" t="n">
        <v>83.39027</v>
      </c>
      <c r="ABZ201" t="n">
        <v>83.53379</v>
      </c>
      <c r="ACA201" t="n">
        <v>83.67794000000001</v>
      </c>
      <c r="ACB201" t="n">
        <v>83.82272</v>
      </c>
      <c r="ACC201" t="n">
        <v>83.96814999999999</v>
      </c>
      <c r="ACD201" t="n">
        <v>84.11424</v>
      </c>
      <c r="ACE201" t="n">
        <v>84.26098</v>
      </c>
      <c r="ACF201" t="n">
        <v>84.40839</v>
      </c>
      <c r="ACG201" t="n">
        <v>84.55646</v>
      </c>
      <c r="ACH201" t="n">
        <v>84.70520999999999</v>
      </c>
      <c r="ACI201" t="n">
        <v>84.85464</v>
      </c>
      <c r="ACJ201" t="n">
        <v>85.00476</v>
      </c>
      <c r="ACK201" t="n">
        <v>85.15558</v>
      </c>
      <c r="ACL201" t="n">
        <v>85.30710999999999</v>
      </c>
      <c r="ACM201" t="n">
        <v>85.45934</v>
      </c>
      <c r="ACN201" t="n">
        <v>85.61229</v>
      </c>
      <c r="ACO201" t="n">
        <v>85.76597</v>
      </c>
      <c r="ACP201" t="n">
        <v>85.92037000000001</v>
      </c>
      <c r="ACQ201" t="n">
        <v>86.07552</v>
      </c>
      <c r="ACR201" t="n">
        <v>86.23142</v>
      </c>
      <c r="ACS201" t="n">
        <v>86.38807</v>
      </c>
      <c r="ACT201" t="n">
        <v>86.54549</v>
      </c>
      <c r="ACU201" t="n">
        <v>86.70367</v>
      </c>
      <c r="ACV201" t="n">
        <v>86.86263</v>
      </c>
      <c r="ACW201" t="n">
        <v>87.02238</v>
      </c>
      <c r="ACX201" t="n">
        <v>87.18292</v>
      </c>
      <c r="ACY201" t="n">
        <v>87.34428</v>
      </c>
      <c r="ACZ201" t="n">
        <v>87.50642999999999</v>
      </c>
      <c r="ADA201" t="n">
        <v>87.66941</v>
      </c>
      <c r="ADB201" t="n">
        <v>87.83320999999999</v>
      </c>
      <c r="ADC201" t="n">
        <v>87.99786</v>
      </c>
      <c r="ADD201" t="n">
        <v>88.16334999999999</v>
      </c>
      <c r="ADE201" t="n">
        <v>88.3297</v>
      </c>
      <c r="ADF201" t="n">
        <v>88.49691</v>
      </c>
      <c r="ADG201" t="n">
        <v>88.66499</v>
      </c>
      <c r="ADH201" t="n">
        <v>88.83396999999999</v>
      </c>
      <c r="ADI201" t="n">
        <v>89.00382999999999</v>
      </c>
      <c r="ADJ201" t="n">
        <v>89.1746</v>
      </c>
      <c r="ADK201" t="n">
        <v>89.34627999999999</v>
      </c>
      <c r="ADL201" t="n">
        <v>89.51888</v>
      </c>
      <c r="ADM201" t="n">
        <v>89.69241</v>
      </c>
      <c r="ADN201" t="n">
        <v>89.86689</v>
      </c>
      <c r="ADO201" t="n">
        <v>90.04232</v>
      </c>
      <c r="ADP201" t="n">
        <v>90.21872</v>
      </c>
      <c r="ADQ201" t="n">
        <v>90.3961</v>
      </c>
      <c r="ADR201" t="n">
        <v>90.57446</v>
      </c>
      <c r="ADS201" t="n">
        <v>90.75382</v>
      </c>
      <c r="ADT201" t="n">
        <v>90.93419</v>
      </c>
      <c r="ADU201" t="n">
        <v>91.11559</v>
      </c>
      <c r="ADV201" t="n">
        <v>91.298</v>
      </c>
      <c r="ADW201" t="n">
        <v>91.48148</v>
      </c>
      <c r="ADX201" t="n">
        <v>91.66601</v>
      </c>
      <c r="ADY201" t="n">
        <v>91.85160999999999</v>
      </c>
      <c r="ADZ201" t="n">
        <v>92.03828</v>
      </c>
      <c r="AEA201" t="n">
        <v>92.22607000000001</v>
      </c>
      <c r="AEB201" t="n">
        <v>92.41495</v>
      </c>
      <c r="AEC201" t="n">
        <v>92.60496000000001</v>
      </c>
      <c r="AED201" t="n">
        <v>92.7961</v>
      </c>
      <c r="AEE201" t="n">
        <v>92.98839</v>
      </c>
      <c r="AEF201" t="n">
        <v>93.18185</v>
      </c>
      <c r="AEG201" t="n">
        <v>93.37648</v>
      </c>
      <c r="AEH201" t="n">
        <v>93.5723</v>
      </c>
      <c r="AEI201" t="n">
        <v>93.76933</v>
      </c>
      <c r="AEJ201" t="n">
        <v>93.96758</v>
      </c>
      <c r="AEK201" t="n">
        <v>94.16708</v>
      </c>
      <c r="AEL201" t="n">
        <v>94.36781000000001</v>
      </c>
      <c r="AEM201" t="n">
        <v>94.56982000000001</v>
      </c>
      <c r="AEN201" t="n">
        <v>94.77312000000001</v>
      </c>
      <c r="AEO201" t="n">
        <v>94.97771</v>
      </c>
      <c r="AEP201" t="n">
        <v>95.18362</v>
      </c>
      <c r="AEQ201" t="n">
        <v>95.39087000000001</v>
      </c>
      <c r="AER201" t="n">
        <v>95.59945999999999</v>
      </c>
      <c r="AES201" t="n">
        <v>95.80943000000001</v>
      </c>
      <c r="AET201" t="n">
        <v>96.02078</v>
      </c>
      <c r="AEU201" t="n">
        <v>96.23354</v>
      </c>
      <c r="AEV201" t="n">
        <v>96.44772</v>
      </c>
      <c r="AEW201" t="n">
        <v>96.66334999999999</v>
      </c>
      <c r="AEX201" t="n">
        <v>96.88043999999999</v>
      </c>
      <c r="AEY201" t="n">
        <v>97.09901000000001</v>
      </c>
      <c r="AEZ201" t="n">
        <v>97.31908</v>
      </c>
      <c r="AFA201" t="n">
        <v>97.54066</v>
      </c>
      <c r="AFB201" t="n">
        <v>97.7638</v>
      </c>
      <c r="AFC201" t="n">
        <v>97.9885</v>
      </c>
      <c r="AFD201" t="n">
        <v>98.21478999999999</v>
      </c>
      <c r="AFE201" t="n">
        <v>98.44268</v>
      </c>
      <c r="AFF201" t="n">
        <v>98.6722</v>
      </c>
      <c r="AFG201" t="n">
        <v>98.90338</v>
      </c>
      <c r="AFH201" t="n">
        <v>99.13624</v>
      </c>
      <c r="AFI201" t="n">
        <v>99.3708</v>
      </c>
      <c r="AFJ201" t="n">
        <v>99.60708</v>
      </c>
      <c r="AFK201" t="n">
        <v>99.84511000000001</v>
      </c>
      <c r="AFL201" t="n">
        <v>100.08492</v>
      </c>
      <c r="AFM201" t="n">
        <v>100.32652</v>
      </c>
      <c r="AFN201" t="n">
        <v>100.56996</v>
      </c>
      <c r="AFO201" t="n">
        <v>100.81525</v>
      </c>
      <c r="AFP201" t="n">
        <v>101.06242</v>
      </c>
      <c r="AFQ201" t="n">
        <v>101.31152</v>
      </c>
      <c r="AFR201" t="n">
        <v>101.56254</v>
      </c>
      <c r="AFS201" t="n">
        <v>101.81554</v>
      </c>
      <c r="AFT201" t="n">
        <v>102.07053</v>
      </c>
      <c r="AFU201" t="n">
        <v>102.32755</v>
      </c>
      <c r="AFV201" t="n">
        <v>102.58664</v>
      </c>
      <c r="AFW201" t="n">
        <v>102.84782</v>
      </c>
      <c r="AFX201" t="n">
        <v>103.11113</v>
      </c>
      <c r="AFY201" t="n">
        <v>103.37659</v>
      </c>
      <c r="AFZ201" t="n">
        <v>103.64426</v>
      </c>
      <c r="AGA201" t="n">
        <v>103.91415</v>
      </c>
      <c r="AGB201" t="n">
        <v>104.18631</v>
      </c>
      <c r="AGC201" t="n">
        <v>104.46077</v>
      </c>
      <c r="AGD201" t="n">
        <v>104.73757</v>
      </c>
      <c r="AGE201" t="n">
        <v>105.01675</v>
      </c>
      <c r="AGF201" t="n">
        <v>105.29835</v>
      </c>
      <c r="AGG201" t="n">
        <v>105.58241</v>
      </c>
      <c r="AGH201" t="n">
        <v>105.86896</v>
      </c>
      <c r="AGI201" t="n">
        <v>106.15806</v>
      </c>
      <c r="AGJ201" t="n">
        <v>106.44974</v>
      </c>
      <c r="AGK201" t="n">
        <v>106.74405</v>
      </c>
      <c r="AGL201" t="n">
        <v>107.04104</v>
      </c>
      <c r="AGM201" t="n">
        <v>107.34075</v>
      </c>
      <c r="AGN201" t="n">
        <v>107.64323</v>
      </c>
      <c r="AGO201" t="n">
        <v>107.94853</v>
      </c>
      <c r="AGP201" t="n">
        <v>108.2567</v>
      </c>
      <c r="AGQ201" t="n">
        <v>108.56779</v>
      </c>
      <c r="AGR201" t="n">
        <v>108.88185</v>
      </c>
      <c r="AGS201" t="n">
        <v>109.19894</v>
      </c>
      <c r="AGT201" t="n">
        <v>109.51912</v>
      </c>
      <c r="AGU201" t="n">
        <v>109.84243</v>
      </c>
      <c r="AGV201" t="n">
        <v>110.16895</v>
      </c>
      <c r="AGW201" t="n">
        <v>110.49873</v>
      </c>
      <c r="AGX201" t="n">
        <v>110.83183</v>
      </c>
      <c r="AGY201" t="n">
        <v>111.16831</v>
      </c>
      <c r="AGZ201" t="n">
        <v>111.50825</v>
      </c>
      <c r="AHA201" t="n">
        <v>111.8517</v>
      </c>
      <c r="AHB201" t="n">
        <v>112.19874</v>
      </c>
      <c r="AHC201" t="n">
        <v>112.54944</v>
      </c>
      <c r="AHD201" t="n">
        <v>112.90387</v>
      </c>
      <c r="AHE201" t="n">
        <v>113.26211</v>
      </c>
      <c r="AHF201" t="n">
        <v>113.62423</v>
      </c>
      <c r="AHG201" t="n">
        <v>113.99032</v>
      </c>
      <c r="AHH201" t="n">
        <v>114.36045</v>
      </c>
      <c r="AHI201" t="n">
        <v>114.73472</v>
      </c>
      <c r="AHJ201" t="n">
        <v>115.1132</v>
      </c>
      <c r="AHK201" t="n">
        <v>115.49599</v>
      </c>
      <c r="AHL201" t="n">
        <v>115.88317</v>
      </c>
      <c r="AHM201" t="n">
        <v>116.27486</v>
      </c>
      <c r="AHN201" t="n">
        <v>116.67113</v>
      </c>
      <c r="AHO201" t="n">
        <v>117.07211</v>
      </c>
      <c r="AHP201" t="n">
        <v>117.47787</v>
      </c>
      <c r="AHQ201" t="n">
        <v>117.88856</v>
      </c>
      <c r="AHR201" t="n">
        <v>118.30425</v>
      </c>
      <c r="AHS201" t="n">
        <v>118.72508</v>
      </c>
      <c r="AHT201" t="n">
        <v>119.15117</v>
      </c>
      <c r="AHU201" t="n">
        <v>119.58263</v>
      </c>
      <c r="AHV201" t="n">
        <v>120.0196</v>
      </c>
      <c r="AHW201" t="n">
        <v>120.4622</v>
      </c>
      <c r="AHX201" t="n">
        <v>120.91057</v>
      </c>
      <c r="AHY201" t="n">
        <v>121.36485</v>
      </c>
      <c r="AHZ201" t="n">
        <v>121.82519</v>
      </c>
      <c r="AIA201" t="n">
        <v>122.29174</v>
      </c>
      <c r="AIB201" t="n">
        <v>122.76465</v>
      </c>
      <c r="AIC201" t="n">
        <v>123.24409</v>
      </c>
      <c r="AID201" t="n">
        <v>123.73022</v>
      </c>
      <c r="AIE201" t="n">
        <v>124.22324</v>
      </c>
      <c r="AIF201" t="n">
        <v>124.72329</v>
      </c>
      <c r="AIG201" t="n">
        <v>125.23058</v>
      </c>
      <c r="AIH201" t="n">
        <v>125.74532</v>
      </c>
      <c r="AII201" t="n">
        <v>126.26768</v>
      </c>
      <c r="AIJ201" t="n">
        <v>126.79789</v>
      </c>
      <c r="AIK201" t="n">
        <v>127.33617</v>
      </c>
      <c r="AIL201" t="n">
        <v>127.88274</v>
      </c>
      <c r="AIM201" t="n">
        <v>128.43785</v>
      </c>
      <c r="AIN201" t="n">
        <v>129.00172</v>
      </c>
      <c r="AIO201" t="n">
        <v>129.57465</v>
      </c>
      <c r="AIP201" t="n">
        <v>130.15688</v>
      </c>
      <c r="AIQ201" t="n">
        <v>130.74869</v>
      </c>
      <c r="AIR201" t="n">
        <v>131.35037</v>
      </c>
      <c r="AIS201" t="n">
        <v>131.96225</v>
      </c>
      <c r="AIT201" t="n">
        <v>132.58463</v>
      </c>
      <c r="AIU201" t="n">
        <v>133.21785</v>
      </c>
      <c r="AIV201" t="n">
        <v>133.86224</v>
      </c>
      <c r="AIW201" t="n">
        <v>134.5182</v>
      </c>
      <c r="AIX201" t="n">
        <v>135.18608</v>
      </c>
      <c r="AIY201" t="n">
        <v>135.8663</v>
      </c>
      <c r="AIZ201" t="n">
        <v>136.55928</v>
      </c>
      <c r="AJA201" t="n">
        <v>137.26546</v>
      </c>
      <c r="AJB201" t="n">
        <v>137.98531</v>
      </c>
      <c r="AJC201" t="n">
        <v>138.7193</v>
      </c>
      <c r="AJD201" t="n">
        <v>139.46794</v>
      </c>
      <c r="AJE201" t="n">
        <v>140.2318</v>
      </c>
      <c r="AJF201" t="n">
        <v>141.01143</v>
      </c>
      <c r="AJG201" t="n">
        <v>141.80743</v>
      </c>
      <c r="AJH201" t="n">
        <v>142.62044</v>
      </c>
      <c r="AJI201" t="n">
        <v>143.45113</v>
      </c>
      <c r="AJJ201" t="n">
        <v>144.30019</v>
      </c>
      <c r="AJK201" t="n">
        <v>145.16838</v>
      </c>
      <c r="AJL201" t="n">
        <v>146.0565</v>
      </c>
      <c r="AJM201" t="n">
        <v>146.96539</v>
      </c>
      <c r="AJN201" t="n">
        <v>147.89595</v>
      </c>
      <c r="AJO201" t="n">
        <v>148.84911</v>
      </c>
      <c r="AJP201" t="n">
        <v>149.82588</v>
      </c>
      <c r="AJQ201" t="n">
        <v>150.82736</v>
      </c>
      <c r="AJR201" t="n">
        <v>151.85468</v>
      </c>
      <c r="AJS201" t="n">
        <v>152.90906</v>
      </c>
      <c r="AJT201" t="n">
        <v>153.99182</v>
      </c>
      <c r="AJU201" t="n">
        <v>155.10437</v>
      </c>
      <c r="AJV201" t="n">
        <v>156.2482</v>
      </c>
      <c r="AJW201" t="n">
        <v>157.42494</v>
      </c>
      <c r="AJX201" t="n">
        <v>158.63632</v>
      </c>
      <c r="AJY201" t="n">
        <v>159.88422</v>
      </c>
      <c r="AJZ201" t="n">
        <v>161.17065</v>
      </c>
      <c r="AKA201" t="n">
        <v>162.49782</v>
      </c>
      <c r="AKB201" t="n">
        <v>163.86807</v>
      </c>
      <c r="AKC201" t="n">
        <v>165.284</v>
      </c>
      <c r="AKD201" t="n">
        <v>166.74838</v>
      </c>
      <c r="AKE201" t="n">
        <v>168.26428</v>
      </c>
      <c r="AKF201" t="n">
        <v>169.83502</v>
      </c>
      <c r="AKG201" t="n">
        <v>171.46426</v>
      </c>
      <c r="AKH201" t="n">
        <v>173.15599</v>
      </c>
      <c r="AKI201" t="n">
        <v>174.91464</v>
      </c>
      <c r="AKJ201" t="n">
        <v>176.74507</v>
      </c>
      <c r="AKK201" t="n">
        <v>178.65269</v>
      </c>
      <c r="AKL201" t="n">
        <v>180.64348</v>
      </c>
      <c r="AKM201" t="n">
        <v>182.72415</v>
      </c>
      <c r="AKN201" t="n">
        <v>184.90216</v>
      </c>
      <c r="AKO201" t="n">
        <v>187.18596</v>
      </c>
      <c r="AKP201" t="n">
        <v>189.58502</v>
      </c>
      <c r="AKQ201" t="n">
        <v>192.11011</v>
      </c>
      <c r="AKR201" t="n">
        <v>194.7735</v>
      </c>
      <c r="AKS201" t="n">
        <v>197.58925</v>
      </c>
      <c r="AKT201" t="n">
        <v>200.57355</v>
      </c>
      <c r="AKU201" t="n">
        <v>203.74515</v>
      </c>
      <c r="AKV201" t="n">
        <v>207.12601</v>
      </c>
      <c r="AKW201" t="n">
        <v>210.74188</v>
      </c>
      <c r="AKX201" t="n">
        <v>214.6234</v>
      </c>
      <c r="AKY201" t="n">
        <v>218.80719</v>
      </c>
      <c r="AKZ201" t="n">
        <v>223.3376</v>
      </c>
      <c r="ALA201" t="n">
        <v>228.26892</v>
      </c>
      <c r="ALB201" t="n">
        <v>233.66852</v>
      </c>
      <c r="ALC201" t="n">
        <v>239.62122</v>
      </c>
      <c r="ALD201" t="n">
        <v>246.23576</v>
      </c>
      <c r="ALE201" t="n">
        <v>253.65434</v>
      </c>
      <c r="ALF201" t="n">
        <v>262.06738</v>
      </c>
      <c r="ALG201" t="n">
        <v>271.73743</v>
      </c>
      <c r="ALH201" t="n">
        <v>283.03906</v>
      </c>
      <c r="ALI201" t="n">
        <v>296.53079</v>
      </c>
      <c r="ALJ201" t="n">
        <v>313.09348</v>
      </c>
      <c r="ALK201" t="n">
        <v>334.22482</v>
      </c>
      <c r="ALL201" t="n">
        <v>362.75891</v>
      </c>
      <c r="ALM201" t="n">
        <v>405.02664</v>
      </c>
      <c r="ALN201" t="n">
        <v>480.22394</v>
      </c>
      <c r="ALO201" t="n">
        <v>774.36688</v>
      </c>
    </row>
    <row r="202">
      <c r="A202" t="inlineStr">
        <is>
          <t>Netherlands</t>
        </is>
      </c>
      <c r="B202" t="inlineStr">
        <is>
          <t>NLD</t>
        </is>
      </c>
      <c r="C202" s="13">
        <f>AVERAGE(SI202,SJ202)</f>
        <v/>
      </c>
      <c r="D202" t="n">
        <v>1.87423</v>
      </c>
      <c r="E202" t="n">
        <v>5.04902</v>
      </c>
      <c r="F202" t="n">
        <v>7.1083</v>
      </c>
      <c r="G202" t="n">
        <v>10.31024</v>
      </c>
      <c r="H202" t="n">
        <v>13.80479</v>
      </c>
      <c r="I202" t="n">
        <v>15.55435</v>
      </c>
      <c r="J202" t="n">
        <v>16.17835</v>
      </c>
      <c r="K202" t="n">
        <v>16.23522</v>
      </c>
      <c r="L202" t="n">
        <v>16.37154</v>
      </c>
      <c r="M202" t="n">
        <v>17.05047</v>
      </c>
      <c r="N202" t="n">
        <v>18.41654</v>
      </c>
      <c r="O202" t="n">
        <v>19.10916</v>
      </c>
      <c r="P202" t="n">
        <v>19.11762</v>
      </c>
      <c r="Q202" t="n">
        <v>19.40537</v>
      </c>
      <c r="R202" t="n">
        <v>20.00632</v>
      </c>
      <c r="S202" t="n">
        <v>20.10642</v>
      </c>
      <c r="T202" t="n">
        <v>20.23831</v>
      </c>
      <c r="U202" t="n">
        <v>20.44663</v>
      </c>
      <c r="V202" t="n">
        <v>20.76162</v>
      </c>
      <c r="W202" t="n">
        <v>21.25282</v>
      </c>
      <c r="X202" t="n">
        <v>21.74488</v>
      </c>
      <c r="Y202" t="n">
        <v>22.09859</v>
      </c>
      <c r="Z202" t="n">
        <v>22.37569</v>
      </c>
      <c r="AA202" t="n">
        <v>22.65115</v>
      </c>
      <c r="AB202" t="n">
        <v>22.8049</v>
      </c>
      <c r="AC202" t="n">
        <v>23.24658</v>
      </c>
      <c r="AD202" t="n">
        <v>23.66839</v>
      </c>
      <c r="AE202" t="n">
        <v>24.39711</v>
      </c>
      <c r="AF202" t="n">
        <v>24.79958</v>
      </c>
      <c r="AG202" t="n">
        <v>25.14654</v>
      </c>
      <c r="AH202" t="n">
        <v>25.58504</v>
      </c>
      <c r="AI202" t="n">
        <v>26.28606</v>
      </c>
      <c r="AJ202" t="n">
        <v>26.60676</v>
      </c>
      <c r="AK202" t="n">
        <v>26.80715</v>
      </c>
      <c r="AL202" t="n">
        <v>27.05367</v>
      </c>
      <c r="AM202" t="n">
        <v>27.37167</v>
      </c>
      <c r="AN202" t="n">
        <v>27.67176</v>
      </c>
      <c r="AO202" t="n">
        <v>28.00471</v>
      </c>
      <c r="AP202" t="n">
        <v>28.28057</v>
      </c>
      <c r="AQ202" t="n">
        <v>28.57504</v>
      </c>
      <c r="AR202" t="n">
        <v>28.80376</v>
      </c>
      <c r="AS202" t="n">
        <v>28.98798</v>
      </c>
      <c r="AT202" t="n">
        <v>29.52275</v>
      </c>
      <c r="AU202" t="n">
        <v>29.82964</v>
      </c>
      <c r="AV202" t="n">
        <v>30.02569</v>
      </c>
      <c r="AW202" t="n">
        <v>30.18635</v>
      </c>
      <c r="AX202" t="n">
        <v>30.4799</v>
      </c>
      <c r="AY202" t="n">
        <v>30.61376</v>
      </c>
      <c r="AZ202" t="n">
        <v>30.79054</v>
      </c>
      <c r="BA202" t="n">
        <v>30.91847</v>
      </c>
      <c r="BB202" t="n">
        <v>31.0181</v>
      </c>
      <c r="BC202" t="n">
        <v>31.13112</v>
      </c>
      <c r="BD202" t="n">
        <v>31.28678</v>
      </c>
      <c r="BE202" t="n">
        <v>31.43551</v>
      </c>
      <c r="BF202" t="n">
        <v>31.62938</v>
      </c>
      <c r="BG202" t="n">
        <v>31.74331</v>
      </c>
      <c r="BH202" t="n">
        <v>31.85736</v>
      </c>
      <c r="BI202" t="n">
        <v>32.01632</v>
      </c>
      <c r="BJ202" t="n">
        <v>32.28009</v>
      </c>
      <c r="BK202" t="n">
        <v>32.58048</v>
      </c>
      <c r="BL202" t="n">
        <v>32.97605</v>
      </c>
      <c r="BM202" t="n">
        <v>33.33469</v>
      </c>
      <c r="BN202" t="n">
        <v>33.53928</v>
      </c>
      <c r="BO202" t="n">
        <v>33.67138</v>
      </c>
      <c r="BP202" t="n">
        <v>33.84631</v>
      </c>
      <c r="BQ202" t="n">
        <v>34.10006</v>
      </c>
      <c r="BR202" t="n">
        <v>34.32927</v>
      </c>
      <c r="BS202" t="n">
        <v>34.60555</v>
      </c>
      <c r="BT202" t="n">
        <v>34.76139</v>
      </c>
      <c r="BU202" t="n">
        <v>34.9562</v>
      </c>
      <c r="BV202" t="n">
        <v>35.13718</v>
      </c>
      <c r="BW202" t="n">
        <v>35.32308</v>
      </c>
      <c r="BX202" t="n">
        <v>35.56521</v>
      </c>
      <c r="BY202" t="n">
        <v>35.62589</v>
      </c>
      <c r="BZ202" t="n">
        <v>35.7658</v>
      </c>
      <c r="CA202" t="n">
        <v>35.91878</v>
      </c>
      <c r="CB202" t="n">
        <v>36.05497</v>
      </c>
      <c r="CC202" t="n">
        <v>36.20145</v>
      </c>
      <c r="CD202" t="n">
        <v>36.49452</v>
      </c>
      <c r="CE202" t="n">
        <v>36.70661</v>
      </c>
      <c r="CF202" t="n">
        <v>36.89433</v>
      </c>
      <c r="CG202" t="n">
        <v>37.03811</v>
      </c>
      <c r="CH202" t="n">
        <v>37.28312</v>
      </c>
      <c r="CI202" t="n">
        <v>37.56964</v>
      </c>
      <c r="CJ202" t="n">
        <v>37.69152</v>
      </c>
      <c r="CK202" t="n">
        <v>37.76384</v>
      </c>
      <c r="CL202" t="n">
        <v>37.84212</v>
      </c>
      <c r="CM202" t="n">
        <v>38.05388</v>
      </c>
      <c r="CN202" t="n">
        <v>38.2378</v>
      </c>
      <c r="CO202" t="n">
        <v>38.46586</v>
      </c>
      <c r="CP202" t="n">
        <v>38.53991</v>
      </c>
      <c r="CQ202" t="n">
        <v>38.71647</v>
      </c>
      <c r="CR202" t="n">
        <v>38.91796</v>
      </c>
      <c r="CS202" t="n">
        <v>39.01272</v>
      </c>
      <c r="CT202" t="n">
        <v>39.08084</v>
      </c>
      <c r="CU202" t="n">
        <v>39.16331</v>
      </c>
      <c r="CV202" t="n">
        <v>39.27251</v>
      </c>
      <c r="CW202" t="n">
        <v>39.38911</v>
      </c>
      <c r="CX202" t="n">
        <v>39.51377</v>
      </c>
      <c r="CY202" t="n">
        <v>39.6999</v>
      </c>
      <c r="CZ202" t="n">
        <v>39.89362</v>
      </c>
      <c r="DA202" t="n">
        <v>40.26313</v>
      </c>
      <c r="DB202" t="n">
        <v>40.42502</v>
      </c>
      <c r="DC202" t="n">
        <v>40.56</v>
      </c>
      <c r="DD202" t="n">
        <v>40.68251</v>
      </c>
      <c r="DE202" t="n">
        <v>40.75169</v>
      </c>
      <c r="DF202" t="n">
        <v>40.94652</v>
      </c>
      <c r="DG202" t="n">
        <v>41.15858</v>
      </c>
      <c r="DH202" t="n">
        <v>41.29272</v>
      </c>
      <c r="DI202" t="n">
        <v>41.46226</v>
      </c>
      <c r="DJ202" t="n">
        <v>41.63977</v>
      </c>
      <c r="DK202" t="n">
        <v>41.83034</v>
      </c>
      <c r="DL202" t="n">
        <v>41.94164</v>
      </c>
      <c r="DM202" t="n">
        <v>42.02054</v>
      </c>
      <c r="DN202" t="n">
        <v>42.14232</v>
      </c>
      <c r="DO202" t="n">
        <v>42.26709</v>
      </c>
      <c r="DP202" t="n">
        <v>42.37219</v>
      </c>
      <c r="DQ202" t="n">
        <v>42.46447</v>
      </c>
      <c r="DR202" t="n">
        <v>42.62415</v>
      </c>
      <c r="DS202" t="n">
        <v>42.79533</v>
      </c>
      <c r="DT202" t="n">
        <v>42.97194</v>
      </c>
      <c r="DU202" t="n">
        <v>43.11457</v>
      </c>
      <c r="DV202" t="n">
        <v>43.22131</v>
      </c>
      <c r="DW202" t="n">
        <v>43.34237</v>
      </c>
      <c r="DX202" t="n">
        <v>43.49239</v>
      </c>
      <c r="DY202" t="n">
        <v>43.5644</v>
      </c>
      <c r="DZ202" t="n">
        <v>43.6734</v>
      </c>
      <c r="EA202" t="n">
        <v>43.78209</v>
      </c>
      <c r="EB202" t="n">
        <v>44.02205</v>
      </c>
      <c r="EC202" t="n">
        <v>44.09472</v>
      </c>
      <c r="ED202" t="n">
        <v>44.18319</v>
      </c>
      <c r="EE202" t="n">
        <v>44.28286</v>
      </c>
      <c r="EF202" t="n">
        <v>44.40352</v>
      </c>
      <c r="EG202" t="n">
        <v>44.51913</v>
      </c>
      <c r="EH202" t="n">
        <v>44.71191</v>
      </c>
      <c r="EI202" t="n">
        <v>44.83471</v>
      </c>
      <c r="EJ202" t="n">
        <v>44.93529</v>
      </c>
      <c r="EK202" t="n">
        <v>45.05269</v>
      </c>
      <c r="EL202" t="n">
        <v>45.15779</v>
      </c>
      <c r="EM202" t="n">
        <v>45.19292</v>
      </c>
      <c r="EN202" t="n">
        <v>45.28273</v>
      </c>
      <c r="EO202" t="n">
        <v>45.40878</v>
      </c>
      <c r="EP202" t="n">
        <v>45.54436</v>
      </c>
      <c r="EQ202" t="n">
        <v>45.6506</v>
      </c>
      <c r="ER202" t="n">
        <v>45.70741</v>
      </c>
      <c r="ES202" t="n">
        <v>45.80769</v>
      </c>
      <c r="ET202" t="n">
        <v>45.93018</v>
      </c>
      <c r="EU202" t="n">
        <v>46.05831</v>
      </c>
      <c r="EV202" t="n">
        <v>46.16901</v>
      </c>
      <c r="EW202" t="n">
        <v>46.28688</v>
      </c>
      <c r="EX202" t="n">
        <v>46.32263</v>
      </c>
      <c r="EY202" t="n">
        <v>46.42305</v>
      </c>
      <c r="EZ202" t="n">
        <v>46.5621</v>
      </c>
      <c r="FA202" t="n">
        <v>46.62553</v>
      </c>
      <c r="FB202" t="n">
        <v>46.75648</v>
      </c>
      <c r="FC202" t="n">
        <v>46.87165</v>
      </c>
      <c r="FD202" t="n">
        <v>46.99825</v>
      </c>
      <c r="FE202" t="n">
        <v>47.10984</v>
      </c>
      <c r="FF202" t="n">
        <v>47.21756</v>
      </c>
      <c r="FG202" t="n">
        <v>47.32935</v>
      </c>
      <c r="FH202" t="n">
        <v>47.44659</v>
      </c>
      <c r="FI202" t="n">
        <v>47.50244</v>
      </c>
      <c r="FJ202" t="n">
        <v>47.57652</v>
      </c>
      <c r="FK202" t="n">
        <v>47.6623</v>
      </c>
      <c r="FL202" t="n">
        <v>47.73331</v>
      </c>
      <c r="FM202" t="n">
        <v>47.84679</v>
      </c>
      <c r="FN202" t="n">
        <v>47.96565</v>
      </c>
      <c r="FO202" t="n">
        <v>48.08492</v>
      </c>
      <c r="FP202" t="n">
        <v>48.16346</v>
      </c>
      <c r="FQ202" t="n">
        <v>48.23485</v>
      </c>
      <c r="FR202" t="n">
        <v>48.3869</v>
      </c>
      <c r="FS202" t="n">
        <v>48.55897</v>
      </c>
      <c r="FT202" t="n">
        <v>48.70347</v>
      </c>
      <c r="FU202" t="n">
        <v>48.803</v>
      </c>
      <c r="FV202" t="n">
        <v>48.85078</v>
      </c>
      <c r="FW202" t="n">
        <v>48.8799</v>
      </c>
      <c r="FX202" t="n">
        <v>48.95256</v>
      </c>
      <c r="FY202" t="n">
        <v>49.05435</v>
      </c>
      <c r="FZ202" t="n">
        <v>49.14514</v>
      </c>
      <c r="GA202" t="n">
        <v>49.2307</v>
      </c>
      <c r="GB202" t="n">
        <v>49.31901</v>
      </c>
      <c r="GC202" t="n">
        <v>49.41173</v>
      </c>
      <c r="GD202" t="n">
        <v>49.50883</v>
      </c>
      <c r="GE202" t="n">
        <v>49.58843</v>
      </c>
      <c r="GF202" t="n">
        <v>49.6983</v>
      </c>
      <c r="GG202" t="n">
        <v>49.8354</v>
      </c>
      <c r="GH202" t="n">
        <v>49.93295</v>
      </c>
      <c r="GI202" t="n">
        <v>49.98328</v>
      </c>
      <c r="GJ202" t="n">
        <v>50.05935</v>
      </c>
      <c r="GK202" t="n">
        <v>50.13891</v>
      </c>
      <c r="GL202" t="n">
        <v>50.1821</v>
      </c>
      <c r="GM202" t="n">
        <v>50.25711</v>
      </c>
      <c r="GN202" t="n">
        <v>50.3431</v>
      </c>
      <c r="GO202" t="n">
        <v>50.44466</v>
      </c>
      <c r="GP202" t="n">
        <v>50.51221</v>
      </c>
      <c r="GQ202" t="n">
        <v>50.57296</v>
      </c>
      <c r="GR202" t="n">
        <v>50.62113</v>
      </c>
      <c r="GS202" t="n">
        <v>50.71433</v>
      </c>
      <c r="GT202" t="n">
        <v>50.79516</v>
      </c>
      <c r="GU202" t="n">
        <v>50.84035</v>
      </c>
      <c r="GV202" t="n">
        <v>50.89363</v>
      </c>
      <c r="GW202" t="n">
        <v>51.01321</v>
      </c>
      <c r="GX202" t="n">
        <v>51.08596</v>
      </c>
      <c r="GY202" t="n">
        <v>51.12166</v>
      </c>
      <c r="GZ202" t="n">
        <v>51.1807</v>
      </c>
      <c r="HA202" t="n">
        <v>51.25928</v>
      </c>
      <c r="HB202" t="n">
        <v>51.30277</v>
      </c>
      <c r="HC202" t="n">
        <v>51.36813</v>
      </c>
      <c r="HD202" t="n">
        <v>51.41967</v>
      </c>
      <c r="HE202" t="n">
        <v>51.50591</v>
      </c>
      <c r="HF202" t="n">
        <v>51.673</v>
      </c>
      <c r="HG202" t="n">
        <v>51.8144</v>
      </c>
      <c r="HH202" t="n">
        <v>51.95195</v>
      </c>
      <c r="HI202" t="n">
        <v>52.06445</v>
      </c>
      <c r="HJ202" t="n">
        <v>52.18304</v>
      </c>
      <c r="HK202" t="n">
        <v>52.24211</v>
      </c>
      <c r="HL202" t="n">
        <v>52.34269</v>
      </c>
      <c r="HM202" t="n">
        <v>52.45922</v>
      </c>
      <c r="HN202" t="n">
        <v>52.58453</v>
      </c>
      <c r="HO202" t="n">
        <v>52.64906</v>
      </c>
      <c r="HP202" t="n">
        <v>52.69748</v>
      </c>
      <c r="HQ202" t="n">
        <v>52.76707</v>
      </c>
      <c r="HR202" t="n">
        <v>52.84417</v>
      </c>
      <c r="HS202" t="n">
        <v>52.95167</v>
      </c>
      <c r="HT202" t="n">
        <v>53.02425</v>
      </c>
      <c r="HU202" t="n">
        <v>53.07914</v>
      </c>
      <c r="HV202" t="n">
        <v>53.16454</v>
      </c>
      <c r="HW202" t="n">
        <v>53.19848</v>
      </c>
      <c r="HX202" t="n">
        <v>53.24375</v>
      </c>
      <c r="HY202" t="n">
        <v>53.28045</v>
      </c>
      <c r="HZ202" t="n">
        <v>53.35056</v>
      </c>
      <c r="IA202" t="n">
        <v>53.49203</v>
      </c>
      <c r="IB202" t="n">
        <v>53.57481</v>
      </c>
      <c r="IC202" t="n">
        <v>53.69324</v>
      </c>
      <c r="ID202" t="n">
        <v>53.7998</v>
      </c>
      <c r="IE202" t="n">
        <v>53.94801</v>
      </c>
      <c r="IF202" t="n">
        <v>54.01476</v>
      </c>
      <c r="IG202" t="n">
        <v>54.1153</v>
      </c>
      <c r="IH202" t="n">
        <v>54.25106</v>
      </c>
      <c r="II202" t="n">
        <v>54.33298</v>
      </c>
      <c r="IJ202" t="n">
        <v>54.3933</v>
      </c>
      <c r="IK202" t="n">
        <v>54.45821</v>
      </c>
      <c r="IL202" t="n">
        <v>54.49857</v>
      </c>
      <c r="IM202" t="n">
        <v>54.57484</v>
      </c>
      <c r="IN202" t="n">
        <v>54.63031</v>
      </c>
      <c r="IO202" t="n">
        <v>54.66839</v>
      </c>
      <c r="IP202" t="n">
        <v>54.74791</v>
      </c>
      <c r="IQ202" t="n">
        <v>54.81945</v>
      </c>
      <c r="IR202" t="n">
        <v>54.92989</v>
      </c>
      <c r="IS202" t="n">
        <v>55.02991</v>
      </c>
      <c r="IT202" t="n">
        <v>55.09016</v>
      </c>
      <c r="IU202" t="n">
        <v>55.16298</v>
      </c>
      <c r="IV202" t="n">
        <v>55.19073</v>
      </c>
      <c r="IW202" t="n">
        <v>55.24345</v>
      </c>
      <c r="IX202" t="n">
        <v>55.36802</v>
      </c>
      <c r="IY202" t="n">
        <v>55.47594</v>
      </c>
      <c r="IZ202" t="n">
        <v>55.55115</v>
      </c>
      <c r="JA202" t="n">
        <v>55.62926</v>
      </c>
      <c r="JB202" t="n">
        <v>55.73426</v>
      </c>
      <c r="JC202" t="n">
        <v>55.85109</v>
      </c>
      <c r="JD202" t="n">
        <v>55.95332</v>
      </c>
      <c r="JE202" t="n">
        <v>56.00093</v>
      </c>
      <c r="JF202" t="n">
        <v>56.02209</v>
      </c>
      <c r="JG202" t="n">
        <v>56.05991</v>
      </c>
      <c r="JH202" t="n">
        <v>56.08353</v>
      </c>
      <c r="JI202" t="n">
        <v>56.09806</v>
      </c>
      <c r="JJ202" t="n">
        <v>56.13697</v>
      </c>
      <c r="JK202" t="n">
        <v>56.19662</v>
      </c>
      <c r="JL202" t="n">
        <v>56.24634</v>
      </c>
      <c r="JM202" t="n">
        <v>56.31124</v>
      </c>
      <c r="JN202" t="n">
        <v>56.34562</v>
      </c>
      <c r="JO202" t="n">
        <v>56.38391</v>
      </c>
      <c r="JP202" t="n">
        <v>56.4325</v>
      </c>
      <c r="JQ202" t="n">
        <v>56.51745</v>
      </c>
      <c r="JR202" t="n">
        <v>56.6236</v>
      </c>
      <c r="JS202" t="n">
        <v>56.73914</v>
      </c>
      <c r="JT202" t="n">
        <v>56.87375</v>
      </c>
      <c r="JU202" t="n">
        <v>56.92325</v>
      </c>
      <c r="JV202" t="n">
        <v>57.03371</v>
      </c>
      <c r="JW202" t="n">
        <v>57.12719</v>
      </c>
      <c r="JX202" t="n">
        <v>57.23646</v>
      </c>
      <c r="JY202" t="n">
        <v>57.35159</v>
      </c>
      <c r="JZ202" t="n">
        <v>57.43222</v>
      </c>
      <c r="KA202" t="n">
        <v>57.48595</v>
      </c>
      <c r="KB202" t="n">
        <v>57.52555</v>
      </c>
      <c r="KC202" t="n">
        <v>57.57928</v>
      </c>
      <c r="KD202" t="n">
        <v>57.64473</v>
      </c>
      <c r="KE202" t="n">
        <v>57.78696</v>
      </c>
      <c r="KF202" t="n">
        <v>57.88411</v>
      </c>
      <c r="KG202" t="n">
        <v>57.95955</v>
      </c>
      <c r="KH202" t="n">
        <v>57.99879</v>
      </c>
      <c r="KI202" t="n">
        <v>58.07288</v>
      </c>
      <c r="KJ202" t="n">
        <v>58.13263</v>
      </c>
      <c r="KK202" t="n">
        <v>58.21457</v>
      </c>
      <c r="KL202" t="n">
        <v>58.25995</v>
      </c>
      <c r="KM202" t="n">
        <v>58.31662</v>
      </c>
      <c r="KN202" t="n">
        <v>58.39082</v>
      </c>
      <c r="KO202" t="n">
        <v>58.47384</v>
      </c>
      <c r="KP202" t="n">
        <v>58.5709</v>
      </c>
      <c r="KQ202" t="n">
        <v>58.62928</v>
      </c>
      <c r="KR202" t="n">
        <v>58.66491</v>
      </c>
      <c r="KS202" t="n">
        <v>58.74826</v>
      </c>
      <c r="KT202" t="n">
        <v>58.84476</v>
      </c>
      <c r="KU202" t="n">
        <v>58.94777</v>
      </c>
      <c r="KV202" t="n">
        <v>59.01624</v>
      </c>
      <c r="KW202" t="n">
        <v>59.09025</v>
      </c>
      <c r="KX202" t="n">
        <v>59.15825</v>
      </c>
      <c r="KY202" t="n">
        <v>59.25764</v>
      </c>
      <c r="KZ202" t="n">
        <v>59.34574</v>
      </c>
      <c r="LA202" t="n">
        <v>59.37638</v>
      </c>
      <c r="LB202" t="n">
        <v>59.427</v>
      </c>
      <c r="LC202" t="n">
        <v>59.46581</v>
      </c>
      <c r="LD202" t="n">
        <v>59.52764</v>
      </c>
      <c r="LE202" t="n">
        <v>59.58173</v>
      </c>
      <c r="LF202" t="n">
        <v>59.68604</v>
      </c>
      <c r="LG202" t="n">
        <v>59.77618</v>
      </c>
      <c r="LH202" t="n">
        <v>59.83992</v>
      </c>
      <c r="LI202" t="n">
        <v>59.94717</v>
      </c>
      <c r="LJ202" t="n">
        <v>60.03815</v>
      </c>
      <c r="LK202" t="n">
        <v>60.07497</v>
      </c>
      <c r="LL202" t="n">
        <v>60.13448</v>
      </c>
      <c r="LM202" t="n">
        <v>60.18752</v>
      </c>
      <c r="LN202" t="n">
        <v>60.27512</v>
      </c>
      <c r="LO202" t="n">
        <v>60.35778</v>
      </c>
      <c r="LP202" t="n">
        <v>60.39782</v>
      </c>
      <c r="LQ202" t="n">
        <v>60.45075</v>
      </c>
      <c r="LR202" t="n">
        <v>60.51322</v>
      </c>
      <c r="LS202" t="n">
        <v>60.57817</v>
      </c>
      <c r="LT202" t="n">
        <v>60.64694</v>
      </c>
      <c r="LU202" t="n">
        <v>60.66814</v>
      </c>
      <c r="LV202" t="n">
        <v>60.72676</v>
      </c>
      <c r="LW202" t="n">
        <v>60.75941</v>
      </c>
      <c r="LX202" t="n">
        <v>60.86314</v>
      </c>
      <c r="LY202" t="n">
        <v>60.90949</v>
      </c>
      <c r="LZ202" t="n">
        <v>60.97271</v>
      </c>
      <c r="MA202" t="n">
        <v>61.06157</v>
      </c>
      <c r="MB202" t="n">
        <v>61.16615</v>
      </c>
      <c r="MC202" t="n">
        <v>61.2698</v>
      </c>
      <c r="MD202" t="n">
        <v>61.34302</v>
      </c>
      <c r="ME202" t="n">
        <v>61.39252</v>
      </c>
      <c r="MF202" t="n">
        <v>61.4365</v>
      </c>
      <c r="MG202" t="n">
        <v>61.50071</v>
      </c>
      <c r="MH202" t="n">
        <v>61.56501</v>
      </c>
      <c r="MI202" t="n">
        <v>61.66436</v>
      </c>
      <c r="MJ202" t="n">
        <v>61.70758</v>
      </c>
      <c r="MK202" t="n">
        <v>61.73775</v>
      </c>
      <c r="ML202" t="n">
        <v>61.78667</v>
      </c>
      <c r="MM202" t="n">
        <v>61.85328</v>
      </c>
      <c r="MN202" t="n">
        <v>61.92076</v>
      </c>
      <c r="MO202" t="n">
        <v>61.99832</v>
      </c>
      <c r="MP202" t="n">
        <v>62.04419</v>
      </c>
      <c r="MQ202" t="n">
        <v>62.08309</v>
      </c>
      <c r="MR202" t="n">
        <v>62.1732</v>
      </c>
      <c r="MS202" t="n">
        <v>62.1936</v>
      </c>
      <c r="MT202" t="n">
        <v>62.26946</v>
      </c>
      <c r="MU202" t="n">
        <v>62.34203</v>
      </c>
      <c r="MV202" t="n">
        <v>62.42088</v>
      </c>
      <c r="MW202" t="n">
        <v>62.47282</v>
      </c>
      <c r="MX202" t="n">
        <v>62.5681</v>
      </c>
      <c r="MY202" t="n">
        <v>62.64293</v>
      </c>
      <c r="MZ202" t="n">
        <v>62.70745</v>
      </c>
      <c r="NA202" t="n">
        <v>62.80862</v>
      </c>
      <c r="NB202" t="n">
        <v>62.88282</v>
      </c>
      <c r="NC202" t="n">
        <v>62.93455</v>
      </c>
      <c r="ND202" t="n">
        <v>63.0152</v>
      </c>
      <c r="NE202" t="n">
        <v>63.12551</v>
      </c>
      <c r="NF202" t="n">
        <v>63.18877</v>
      </c>
      <c r="NG202" t="n">
        <v>63.21557</v>
      </c>
      <c r="NH202" t="n">
        <v>63.29405</v>
      </c>
      <c r="NI202" t="n">
        <v>63.4246</v>
      </c>
      <c r="NJ202" t="n">
        <v>63.49635</v>
      </c>
      <c r="NK202" t="n">
        <v>63.57907</v>
      </c>
      <c r="NL202" t="n">
        <v>63.64984</v>
      </c>
      <c r="NM202" t="n">
        <v>63.77178</v>
      </c>
      <c r="NN202" t="n">
        <v>63.89262</v>
      </c>
      <c r="NO202" t="n">
        <v>63.97549</v>
      </c>
      <c r="NP202" t="n">
        <v>64.03733</v>
      </c>
      <c r="NQ202" t="n">
        <v>64.09115</v>
      </c>
      <c r="NR202" t="n">
        <v>64.14700000000001</v>
      </c>
      <c r="NS202" t="n">
        <v>64.19609</v>
      </c>
      <c r="NT202" t="n">
        <v>64.24912999999999</v>
      </c>
      <c r="NU202" t="n">
        <v>64.29187</v>
      </c>
      <c r="NV202" t="n">
        <v>64.3173</v>
      </c>
      <c r="NW202" t="n">
        <v>64.42214</v>
      </c>
      <c r="NX202" t="n">
        <v>64.50345</v>
      </c>
      <c r="NY202" t="n">
        <v>64.58103</v>
      </c>
      <c r="NZ202" t="n">
        <v>64.64379</v>
      </c>
      <c r="OA202" t="n">
        <v>64.73653</v>
      </c>
      <c r="OB202" t="n">
        <v>64.8914</v>
      </c>
      <c r="OC202" t="n">
        <v>65.00803999999999</v>
      </c>
      <c r="OD202" t="n">
        <v>65.04601</v>
      </c>
      <c r="OE202" t="n">
        <v>65.10093999999999</v>
      </c>
      <c r="OF202" t="n">
        <v>65.13303000000001</v>
      </c>
      <c r="OG202" t="n">
        <v>65.19785</v>
      </c>
      <c r="OH202" t="n">
        <v>65.26379</v>
      </c>
      <c r="OI202" t="n">
        <v>65.28646999999999</v>
      </c>
      <c r="OJ202" t="n">
        <v>65.2961</v>
      </c>
      <c r="OK202" t="n">
        <v>65.32792999999999</v>
      </c>
      <c r="OL202" t="n">
        <v>65.37966</v>
      </c>
      <c r="OM202" t="n">
        <v>65.45921</v>
      </c>
      <c r="ON202" t="n">
        <v>65.51855</v>
      </c>
      <c r="OO202" t="n">
        <v>65.6002</v>
      </c>
      <c r="OP202" t="n">
        <v>65.72784</v>
      </c>
      <c r="OQ202" t="n">
        <v>65.80417</v>
      </c>
      <c r="OR202" t="n">
        <v>65.91304</v>
      </c>
      <c r="OS202" t="n">
        <v>66.01291999999999</v>
      </c>
      <c r="OT202" t="n">
        <v>66.13274</v>
      </c>
      <c r="OU202" t="n">
        <v>66.21696</v>
      </c>
      <c r="OV202" t="n">
        <v>66.27401</v>
      </c>
      <c r="OW202" t="n">
        <v>66.35675999999999</v>
      </c>
      <c r="OX202" t="n">
        <v>66.43179000000001</v>
      </c>
      <c r="OY202" t="n">
        <v>66.55352000000001</v>
      </c>
      <c r="OZ202" t="n">
        <v>66.62688</v>
      </c>
      <c r="PA202" t="n">
        <v>66.73515999999999</v>
      </c>
      <c r="PB202" t="n">
        <v>66.81882</v>
      </c>
      <c r="PC202" t="n">
        <v>66.89442</v>
      </c>
      <c r="PD202" t="n">
        <v>66.98688</v>
      </c>
      <c r="PE202" t="n">
        <v>67.05876000000001</v>
      </c>
      <c r="PF202" t="n">
        <v>67.14209</v>
      </c>
      <c r="PG202" t="n">
        <v>67.19311999999999</v>
      </c>
      <c r="PH202" t="n">
        <v>67.28568</v>
      </c>
      <c r="PI202" t="n">
        <v>67.37143</v>
      </c>
      <c r="PJ202" t="n">
        <v>67.41224</v>
      </c>
      <c r="PK202" t="n">
        <v>67.43932</v>
      </c>
      <c r="PL202" t="n">
        <v>67.48277</v>
      </c>
      <c r="PM202" t="n">
        <v>67.57727</v>
      </c>
      <c r="PN202" t="n">
        <v>67.69234</v>
      </c>
      <c r="PO202" t="n">
        <v>67.75033000000001</v>
      </c>
      <c r="PP202" t="n">
        <v>67.90105</v>
      </c>
      <c r="PQ202" t="n">
        <v>67.95977999999999</v>
      </c>
      <c r="PR202" t="n">
        <v>68.01443999999999</v>
      </c>
      <c r="PS202" t="n">
        <v>68.07216</v>
      </c>
      <c r="PT202" t="n">
        <v>68.11053</v>
      </c>
      <c r="PU202" t="n">
        <v>68.19373</v>
      </c>
      <c r="PV202" t="n">
        <v>68.28621</v>
      </c>
      <c r="PW202" t="n">
        <v>68.35999</v>
      </c>
      <c r="PX202" t="n">
        <v>68.41542</v>
      </c>
      <c r="PY202" t="n">
        <v>68.52741</v>
      </c>
      <c r="PZ202" t="n">
        <v>68.59084</v>
      </c>
      <c r="QA202" t="n">
        <v>68.624</v>
      </c>
      <c r="QB202" t="n">
        <v>68.66197</v>
      </c>
      <c r="QC202" t="n">
        <v>68.69991</v>
      </c>
      <c r="QD202" t="n">
        <v>68.80647999999999</v>
      </c>
      <c r="QE202" t="n">
        <v>68.86942999999999</v>
      </c>
      <c r="QF202" t="n">
        <v>68.96889</v>
      </c>
      <c r="QG202" t="n">
        <v>69.10387</v>
      </c>
      <c r="QH202" t="n">
        <v>69.17831</v>
      </c>
      <c r="QI202" t="n">
        <v>69.22629999999999</v>
      </c>
      <c r="QJ202" t="n">
        <v>69.28654</v>
      </c>
      <c r="QK202" t="n">
        <v>69.41014</v>
      </c>
      <c r="QL202" t="n">
        <v>69.53013</v>
      </c>
      <c r="QM202" t="n">
        <v>69.62992</v>
      </c>
      <c r="QN202" t="n">
        <v>69.70348</v>
      </c>
      <c r="QO202" t="n">
        <v>69.75958</v>
      </c>
      <c r="QP202" t="n">
        <v>69.85786</v>
      </c>
      <c r="QQ202" t="n">
        <v>69.89807</v>
      </c>
      <c r="QR202" t="n">
        <v>69.95621</v>
      </c>
      <c r="QS202" t="n">
        <v>70.033</v>
      </c>
      <c r="QT202" t="n">
        <v>70.15600000000001</v>
      </c>
      <c r="QU202" t="n">
        <v>70.26282999999999</v>
      </c>
      <c r="QV202" t="n">
        <v>70.29401</v>
      </c>
      <c r="QW202" t="n">
        <v>70.41031</v>
      </c>
      <c r="QX202" t="n">
        <v>70.5431</v>
      </c>
      <c r="QY202" t="n">
        <v>70.65026</v>
      </c>
      <c r="QZ202" t="n">
        <v>70.71793</v>
      </c>
      <c r="RA202" t="n">
        <v>70.80416</v>
      </c>
      <c r="RB202" t="n">
        <v>70.88106999999999</v>
      </c>
      <c r="RC202" t="n">
        <v>70.98022</v>
      </c>
      <c r="RD202" t="n">
        <v>71.05202</v>
      </c>
      <c r="RE202" t="n">
        <v>71.11615</v>
      </c>
      <c r="RF202" t="n">
        <v>71.14658</v>
      </c>
      <c r="RG202" t="n">
        <v>71.19723999999999</v>
      </c>
      <c r="RH202" t="n">
        <v>71.27931</v>
      </c>
      <c r="RI202" t="n">
        <v>71.33481999999999</v>
      </c>
      <c r="RJ202" t="n">
        <v>71.39285</v>
      </c>
      <c r="RK202" t="n">
        <v>71.45741</v>
      </c>
      <c r="RL202" t="n">
        <v>71.53828</v>
      </c>
      <c r="RM202" t="n">
        <v>71.60135</v>
      </c>
      <c r="RN202" t="n">
        <v>71.75018</v>
      </c>
      <c r="RO202" t="n">
        <v>71.87447</v>
      </c>
      <c r="RP202" t="n">
        <v>71.90522</v>
      </c>
      <c r="RQ202" t="n">
        <v>71.95390999999999</v>
      </c>
      <c r="RR202" t="n">
        <v>72.02673</v>
      </c>
      <c r="RS202" t="n">
        <v>72.08391</v>
      </c>
      <c r="RT202" t="n">
        <v>72.12909999999999</v>
      </c>
      <c r="RU202" t="n">
        <v>72.18863</v>
      </c>
      <c r="RV202" t="n">
        <v>72.25976</v>
      </c>
      <c r="RW202" t="n">
        <v>72.38844</v>
      </c>
      <c r="RX202" t="n">
        <v>72.47069999999999</v>
      </c>
      <c r="RY202" t="n">
        <v>72.60226</v>
      </c>
      <c r="RZ202" t="n">
        <v>72.66871999999999</v>
      </c>
      <c r="SA202" t="n">
        <v>72.70098</v>
      </c>
      <c r="SB202" t="n">
        <v>72.75832</v>
      </c>
      <c r="SC202" t="n">
        <v>72.82178</v>
      </c>
      <c r="SD202" t="n">
        <v>72.92241</v>
      </c>
      <c r="SE202" t="n">
        <v>73.04039</v>
      </c>
      <c r="SF202" t="n">
        <v>73.16476</v>
      </c>
      <c r="SG202" t="n">
        <v>73.24571</v>
      </c>
      <c r="SH202" t="n">
        <v>73.28223</v>
      </c>
      <c r="SI202" t="n">
        <v>73.3866</v>
      </c>
      <c r="SJ202" t="n">
        <v>73.43904999999999</v>
      </c>
      <c r="SK202" t="n">
        <v>73.50089</v>
      </c>
      <c r="SL202" t="n">
        <v>73.58581</v>
      </c>
      <c r="SM202" t="n">
        <v>73.69725</v>
      </c>
      <c r="SN202" t="n">
        <v>73.76940999999999</v>
      </c>
      <c r="SO202" t="n">
        <v>73.80412</v>
      </c>
      <c r="SP202" t="n">
        <v>73.94275</v>
      </c>
      <c r="SQ202" t="n">
        <v>74.06665</v>
      </c>
      <c r="SR202" t="n">
        <v>74.19929999999999</v>
      </c>
      <c r="SS202" t="n">
        <v>74.30278</v>
      </c>
      <c r="ST202" t="n">
        <v>74.3753</v>
      </c>
      <c r="SU202" t="n">
        <v>74.46101</v>
      </c>
      <c r="SV202" t="n">
        <v>74.55762</v>
      </c>
      <c r="SW202" t="n">
        <v>74.63133000000001</v>
      </c>
      <c r="SX202" t="n">
        <v>74.71966</v>
      </c>
      <c r="SY202" t="n">
        <v>74.81143</v>
      </c>
      <c r="SZ202" t="n">
        <v>74.90367000000001</v>
      </c>
      <c r="TA202" t="n">
        <v>74.97004</v>
      </c>
      <c r="TB202" t="n">
        <v>75.01962</v>
      </c>
      <c r="TC202" t="n">
        <v>75.12402</v>
      </c>
      <c r="TD202" t="n">
        <v>75.21657999999999</v>
      </c>
      <c r="TE202" t="n">
        <v>75.30876000000001</v>
      </c>
      <c r="TF202" t="n">
        <v>75.37967999999999</v>
      </c>
      <c r="TG202" t="n">
        <v>75.43603</v>
      </c>
      <c r="TH202" t="n">
        <v>75.50324000000001</v>
      </c>
      <c r="TI202" t="n">
        <v>75.58798</v>
      </c>
      <c r="TJ202" t="n">
        <v>75.63428</v>
      </c>
      <c r="TK202" t="n">
        <v>75.67695000000001</v>
      </c>
      <c r="TL202" t="n">
        <v>75.72626</v>
      </c>
      <c r="TM202" t="n">
        <v>75.7546</v>
      </c>
      <c r="TN202" t="n">
        <v>75.80481</v>
      </c>
      <c r="TO202" t="n">
        <v>75.88115999999999</v>
      </c>
      <c r="TP202" t="n">
        <v>75.98806</v>
      </c>
      <c r="TQ202" t="n">
        <v>76.12383</v>
      </c>
      <c r="TR202" t="n">
        <v>76.22932</v>
      </c>
      <c r="TS202" t="n">
        <v>76.36492</v>
      </c>
      <c r="TT202" t="n">
        <v>76.45643</v>
      </c>
      <c r="TU202" t="n">
        <v>76.49809999999999</v>
      </c>
      <c r="TV202" t="n">
        <v>76.53381</v>
      </c>
      <c r="TW202" t="n">
        <v>76.607</v>
      </c>
      <c r="TX202" t="n">
        <v>76.69099</v>
      </c>
      <c r="TY202" t="n">
        <v>76.79521</v>
      </c>
      <c r="TZ202" t="n">
        <v>76.84251</v>
      </c>
      <c r="UA202" t="n">
        <v>76.88813</v>
      </c>
      <c r="UB202" t="n">
        <v>76.97461</v>
      </c>
      <c r="UC202" t="n">
        <v>77.07198</v>
      </c>
      <c r="UD202" t="n">
        <v>77.12085</v>
      </c>
      <c r="UE202" t="n">
        <v>77.16373</v>
      </c>
      <c r="UF202" t="n">
        <v>77.24136</v>
      </c>
      <c r="UG202" t="n">
        <v>77.30732999999999</v>
      </c>
      <c r="UH202" t="n">
        <v>77.40260000000001</v>
      </c>
      <c r="UI202" t="n">
        <v>77.45728</v>
      </c>
      <c r="UJ202" t="n">
        <v>77.52007</v>
      </c>
      <c r="UK202" t="n">
        <v>77.63788</v>
      </c>
      <c r="UL202" t="n">
        <v>77.74303999999999</v>
      </c>
      <c r="UM202" t="n">
        <v>77.83561</v>
      </c>
      <c r="UN202" t="n">
        <v>77.89798999999999</v>
      </c>
      <c r="UO202" t="n">
        <v>77.95717999999999</v>
      </c>
      <c r="UP202" t="n">
        <v>78.01944</v>
      </c>
      <c r="UQ202" t="n">
        <v>78.12783</v>
      </c>
      <c r="UR202" t="n">
        <v>78.21365</v>
      </c>
      <c r="US202" t="n">
        <v>78.30306</v>
      </c>
      <c r="UT202" t="n">
        <v>78.36617</v>
      </c>
      <c r="UU202" t="n">
        <v>78.44356999999999</v>
      </c>
      <c r="UV202" t="n">
        <v>78.50009</v>
      </c>
      <c r="UW202" t="n">
        <v>78.56931</v>
      </c>
      <c r="UX202" t="n">
        <v>78.6157</v>
      </c>
      <c r="UY202" t="n">
        <v>78.66947</v>
      </c>
      <c r="UZ202" t="n">
        <v>78.77875</v>
      </c>
      <c r="VA202" t="n">
        <v>78.89546</v>
      </c>
      <c r="VB202" t="n">
        <v>78.96787</v>
      </c>
      <c r="VC202" t="n">
        <v>79.02135</v>
      </c>
      <c r="VD202" t="n">
        <v>79.0806</v>
      </c>
      <c r="VE202" t="n">
        <v>79.11453</v>
      </c>
      <c r="VF202" t="n">
        <v>79.16334999999999</v>
      </c>
      <c r="VG202" t="n">
        <v>79.23445</v>
      </c>
      <c r="VH202" t="n">
        <v>79.30345</v>
      </c>
      <c r="VI202" t="n">
        <v>79.34650000000001</v>
      </c>
      <c r="VJ202" t="n">
        <v>79.38059</v>
      </c>
      <c r="VK202" t="n">
        <v>79.42641</v>
      </c>
      <c r="VL202" t="n">
        <v>79.46567</v>
      </c>
      <c r="VM202" t="n">
        <v>79.52029</v>
      </c>
      <c r="VN202" t="n">
        <v>79.57599</v>
      </c>
      <c r="VO202" t="n">
        <v>79.68420999999999</v>
      </c>
      <c r="VP202" t="n">
        <v>79.73348</v>
      </c>
      <c r="VQ202" t="n">
        <v>79.82288</v>
      </c>
      <c r="VR202" t="n">
        <v>79.90868</v>
      </c>
      <c r="VS202" t="n">
        <v>79.98931</v>
      </c>
      <c r="VT202" t="n">
        <v>80.0823</v>
      </c>
      <c r="VU202" t="n">
        <v>80.14291</v>
      </c>
      <c r="VV202" t="n">
        <v>80.22414999999999</v>
      </c>
      <c r="VW202" t="n">
        <v>80.31358</v>
      </c>
      <c r="VX202" t="n">
        <v>80.40143999999999</v>
      </c>
      <c r="VY202" t="n">
        <v>80.5025</v>
      </c>
      <c r="VZ202" t="n">
        <v>80.55135</v>
      </c>
      <c r="WA202" t="n">
        <v>80.64939</v>
      </c>
      <c r="WB202" t="n">
        <v>80.71948999999999</v>
      </c>
      <c r="WC202" t="n">
        <v>80.76188999999999</v>
      </c>
      <c r="WD202" t="n">
        <v>80.82138999999999</v>
      </c>
      <c r="WE202" t="n">
        <v>80.89136000000001</v>
      </c>
      <c r="WF202" t="n">
        <v>80.93470000000001</v>
      </c>
      <c r="WG202" t="n">
        <v>80.97637</v>
      </c>
      <c r="WH202" t="n">
        <v>81.0551</v>
      </c>
      <c r="WI202" t="n">
        <v>81.10339999999999</v>
      </c>
      <c r="WJ202" t="n">
        <v>81.14584000000001</v>
      </c>
      <c r="WK202" t="n">
        <v>81.27112</v>
      </c>
      <c r="WL202" t="n">
        <v>81.33450000000001</v>
      </c>
      <c r="WM202" t="n">
        <v>81.39749</v>
      </c>
      <c r="WN202" t="n">
        <v>81.50994</v>
      </c>
      <c r="WO202" t="n">
        <v>81.61973</v>
      </c>
      <c r="WP202" t="n">
        <v>81.69719000000001</v>
      </c>
      <c r="WQ202" t="n">
        <v>81.74758</v>
      </c>
      <c r="WR202" t="n">
        <v>81.80803</v>
      </c>
      <c r="WS202" t="n">
        <v>81.89539000000001</v>
      </c>
      <c r="WT202" t="n">
        <v>81.93801000000001</v>
      </c>
      <c r="WU202" t="n">
        <v>81.99594</v>
      </c>
      <c r="WV202" t="n">
        <v>82.05959</v>
      </c>
      <c r="WW202" t="n">
        <v>82.09480000000001</v>
      </c>
      <c r="WX202" t="n">
        <v>82.15427</v>
      </c>
      <c r="WY202" t="n">
        <v>82.28059</v>
      </c>
      <c r="WZ202" t="n">
        <v>82.32896</v>
      </c>
      <c r="XA202" t="n">
        <v>82.39242</v>
      </c>
      <c r="XB202" t="n">
        <v>82.43571</v>
      </c>
      <c r="XC202" t="n">
        <v>82.50185</v>
      </c>
      <c r="XD202" t="n">
        <v>82.58398</v>
      </c>
      <c r="XE202" t="n">
        <v>82.63733999999999</v>
      </c>
      <c r="XF202" t="n">
        <v>82.7009</v>
      </c>
      <c r="XG202" t="n">
        <v>82.80609</v>
      </c>
      <c r="XH202" t="n">
        <v>82.90018999999999</v>
      </c>
      <c r="XI202" t="n">
        <v>82.96253</v>
      </c>
      <c r="XJ202" t="n">
        <v>83.05981</v>
      </c>
      <c r="XK202" t="n">
        <v>83.17171999999999</v>
      </c>
      <c r="XL202" t="n">
        <v>83.25462</v>
      </c>
      <c r="XM202" t="n">
        <v>83.33951999999999</v>
      </c>
      <c r="XN202" t="n">
        <v>83.46146</v>
      </c>
      <c r="XO202" t="n">
        <v>83.57706</v>
      </c>
      <c r="XP202" t="n">
        <v>83.60469999999999</v>
      </c>
      <c r="XQ202" t="n">
        <v>83.66101</v>
      </c>
      <c r="XR202" t="n">
        <v>83.74857</v>
      </c>
      <c r="XS202" t="n">
        <v>83.81681</v>
      </c>
      <c r="XT202" t="n">
        <v>83.83355</v>
      </c>
      <c r="XU202" t="n">
        <v>83.89075</v>
      </c>
      <c r="XV202" t="n">
        <v>83.98277</v>
      </c>
      <c r="XW202" t="n">
        <v>84.08884</v>
      </c>
      <c r="XX202" t="n">
        <v>84.16647</v>
      </c>
      <c r="XY202" t="n">
        <v>84.25587</v>
      </c>
      <c r="XZ202" t="n">
        <v>84.41106000000001</v>
      </c>
      <c r="YA202" t="n">
        <v>84.50129</v>
      </c>
      <c r="YB202" t="n">
        <v>84.56298</v>
      </c>
      <c r="YC202" t="n">
        <v>84.66251</v>
      </c>
      <c r="YD202" t="n">
        <v>84.77553</v>
      </c>
      <c r="YE202" t="n">
        <v>84.87949999999999</v>
      </c>
      <c r="YF202" t="n">
        <v>85.06662</v>
      </c>
      <c r="YG202" t="n">
        <v>85.11933999999999</v>
      </c>
      <c r="YH202" t="n">
        <v>85.15243</v>
      </c>
      <c r="YI202" t="n">
        <v>85.25469</v>
      </c>
      <c r="YJ202" t="n">
        <v>85.37247000000001</v>
      </c>
      <c r="YK202" t="n">
        <v>85.494</v>
      </c>
      <c r="YL202" t="n">
        <v>85.57382</v>
      </c>
      <c r="YM202" t="n">
        <v>85.61932</v>
      </c>
      <c r="YN202" t="n">
        <v>85.69624</v>
      </c>
      <c r="YO202" t="n">
        <v>85.75515</v>
      </c>
      <c r="YP202" t="n">
        <v>85.84081</v>
      </c>
      <c r="YQ202" t="n">
        <v>85.93402</v>
      </c>
      <c r="YR202" t="n">
        <v>86.01515000000001</v>
      </c>
      <c r="YS202" t="n">
        <v>86.06827</v>
      </c>
      <c r="YT202" t="n">
        <v>86.12521</v>
      </c>
      <c r="YU202" t="n">
        <v>86.21464</v>
      </c>
      <c r="YV202" t="n">
        <v>86.31825000000001</v>
      </c>
      <c r="YW202" t="n">
        <v>86.42255</v>
      </c>
      <c r="YX202" t="n">
        <v>86.49102000000001</v>
      </c>
      <c r="YY202" t="n">
        <v>86.61020000000001</v>
      </c>
      <c r="YZ202" t="n">
        <v>86.63068</v>
      </c>
      <c r="ZA202" t="n">
        <v>86.69785</v>
      </c>
      <c r="ZB202" t="n">
        <v>86.78364000000001</v>
      </c>
      <c r="ZC202" t="n">
        <v>86.85352</v>
      </c>
      <c r="ZD202" t="n">
        <v>86.93454</v>
      </c>
      <c r="ZE202" t="n">
        <v>87.02410999999999</v>
      </c>
      <c r="ZF202" t="n">
        <v>87.12000999999999</v>
      </c>
      <c r="ZG202" t="n">
        <v>87.22190999999999</v>
      </c>
      <c r="ZH202" t="n">
        <v>87.33553000000001</v>
      </c>
      <c r="ZI202" t="n">
        <v>87.45245</v>
      </c>
      <c r="ZJ202" t="n">
        <v>87.55462</v>
      </c>
      <c r="ZK202" t="n">
        <v>87.69311999999999</v>
      </c>
      <c r="ZL202" t="n">
        <v>87.79243</v>
      </c>
      <c r="ZM202" t="n">
        <v>87.83089</v>
      </c>
      <c r="ZN202" t="n">
        <v>87.87488999999999</v>
      </c>
      <c r="ZO202" t="n">
        <v>87.94629999999999</v>
      </c>
      <c r="ZP202" t="n">
        <v>88.03026</v>
      </c>
      <c r="ZQ202" t="n">
        <v>88.20482</v>
      </c>
      <c r="ZR202" t="n">
        <v>88.28438</v>
      </c>
      <c r="ZS202" t="n">
        <v>88.37866</v>
      </c>
      <c r="ZT202" t="n">
        <v>88.48887000000001</v>
      </c>
      <c r="ZU202" t="n">
        <v>88.56398</v>
      </c>
      <c r="ZV202" t="n">
        <v>88.62563</v>
      </c>
      <c r="ZW202" t="n">
        <v>88.68523</v>
      </c>
      <c r="ZX202" t="n">
        <v>88.72668</v>
      </c>
      <c r="ZY202" t="n">
        <v>88.80110000000001</v>
      </c>
      <c r="ZZ202" t="n">
        <v>88.92361</v>
      </c>
      <c r="AAA202" t="n">
        <v>89.03116</v>
      </c>
      <c r="AAB202" t="n">
        <v>89.12529000000001</v>
      </c>
      <c r="AAC202" t="n">
        <v>89.24615</v>
      </c>
      <c r="AAD202" t="n">
        <v>89.38829</v>
      </c>
      <c r="AAE202" t="n">
        <v>89.52699</v>
      </c>
      <c r="AAF202" t="n">
        <v>89.64756</v>
      </c>
      <c r="AAG202" t="n">
        <v>89.8129</v>
      </c>
      <c r="AAH202" t="n">
        <v>89.97347000000001</v>
      </c>
      <c r="AAI202" t="n">
        <v>90.10824</v>
      </c>
      <c r="AAJ202" t="n">
        <v>90.19181</v>
      </c>
      <c r="AAK202" t="n">
        <v>90.29742</v>
      </c>
      <c r="AAL202" t="n">
        <v>90.46758</v>
      </c>
      <c r="AAM202" t="n">
        <v>90.51702</v>
      </c>
      <c r="AAN202" t="n">
        <v>90.63674</v>
      </c>
      <c r="AAO202" t="n">
        <v>90.78558</v>
      </c>
      <c r="AAP202" t="n">
        <v>90.89061</v>
      </c>
      <c r="AAQ202" t="n">
        <v>91.02225</v>
      </c>
      <c r="AAR202" t="n">
        <v>91.20505</v>
      </c>
      <c r="AAS202" t="n">
        <v>91.42424</v>
      </c>
      <c r="AAT202" t="n">
        <v>91.52302</v>
      </c>
      <c r="AAU202" t="n">
        <v>91.65554</v>
      </c>
      <c r="AAV202" t="n">
        <v>91.71673</v>
      </c>
      <c r="AAW202" t="n">
        <v>91.86918</v>
      </c>
      <c r="AAX202" t="n">
        <v>91.99850000000001</v>
      </c>
      <c r="AAY202" t="n">
        <v>92.07809</v>
      </c>
      <c r="AAZ202" t="n">
        <v>92.25122</v>
      </c>
      <c r="ABA202" t="n">
        <v>92.36647000000001</v>
      </c>
      <c r="ABB202" t="n">
        <v>92.45647</v>
      </c>
      <c r="ABC202" t="n">
        <v>92.55273</v>
      </c>
      <c r="ABD202" t="n">
        <v>92.64421</v>
      </c>
      <c r="ABE202" t="n">
        <v>92.75566999999999</v>
      </c>
      <c r="ABF202" t="n">
        <v>92.87258</v>
      </c>
      <c r="ABG202" t="n">
        <v>93.05110000000001</v>
      </c>
      <c r="ABH202" t="n">
        <v>93.24330999999999</v>
      </c>
      <c r="ABI202" t="n">
        <v>93.42532</v>
      </c>
      <c r="ABJ202" t="n">
        <v>93.48849</v>
      </c>
      <c r="ABK202" t="n">
        <v>93.67093</v>
      </c>
      <c r="ABL202" t="n">
        <v>93.78867</v>
      </c>
      <c r="ABM202" t="n">
        <v>93.89324000000001</v>
      </c>
      <c r="ABN202" t="n">
        <v>94.06798999999999</v>
      </c>
      <c r="ABO202" t="n">
        <v>94.19642</v>
      </c>
      <c r="ABP202" t="n">
        <v>94.29317</v>
      </c>
      <c r="ABQ202" t="n">
        <v>94.44695</v>
      </c>
      <c r="ABR202" t="n">
        <v>94.53019</v>
      </c>
      <c r="ABS202" t="n">
        <v>94.65372000000001</v>
      </c>
      <c r="ABT202" t="n">
        <v>94.78082000000001</v>
      </c>
      <c r="ABU202" t="n">
        <v>94.94342</v>
      </c>
      <c r="ABV202" t="n">
        <v>95.04797000000001</v>
      </c>
      <c r="ABW202" t="n">
        <v>95.1591</v>
      </c>
      <c r="ABX202" t="n">
        <v>95.30101000000001</v>
      </c>
      <c r="ABY202" t="n">
        <v>95.37996</v>
      </c>
      <c r="ABZ202" t="n">
        <v>95.55314</v>
      </c>
      <c r="ACA202" t="n">
        <v>95.70841</v>
      </c>
      <c r="ACB202" t="n">
        <v>95.78307</v>
      </c>
      <c r="ACC202" t="n">
        <v>95.86044</v>
      </c>
      <c r="ACD202" t="n">
        <v>96.01276</v>
      </c>
      <c r="ACE202" t="n">
        <v>96.15649000000001</v>
      </c>
      <c r="ACF202" t="n">
        <v>96.29401</v>
      </c>
      <c r="ACG202" t="n">
        <v>96.33806</v>
      </c>
      <c r="ACH202" t="n">
        <v>96.50138</v>
      </c>
      <c r="ACI202" t="n">
        <v>96.62121999999999</v>
      </c>
      <c r="ACJ202" t="n">
        <v>96.74160999999999</v>
      </c>
      <c r="ACK202" t="n">
        <v>96.93561</v>
      </c>
      <c r="ACL202" t="n">
        <v>97.15651</v>
      </c>
      <c r="ACM202" t="n">
        <v>97.33552</v>
      </c>
      <c r="ACN202" t="n">
        <v>97.49722</v>
      </c>
      <c r="ACO202" t="n">
        <v>97.64512999999999</v>
      </c>
      <c r="ACP202" t="n">
        <v>97.86539</v>
      </c>
      <c r="ACQ202" t="n">
        <v>98.05861</v>
      </c>
      <c r="ACR202" t="n">
        <v>98.12121999999999</v>
      </c>
      <c r="ACS202" t="n">
        <v>98.23549</v>
      </c>
      <c r="ACT202" t="n">
        <v>98.33459000000001</v>
      </c>
      <c r="ACU202" t="n">
        <v>98.47602999999999</v>
      </c>
      <c r="ACV202" t="n">
        <v>98.5802</v>
      </c>
      <c r="ACW202" t="n">
        <v>98.68431</v>
      </c>
      <c r="ACX202" t="n">
        <v>98.7533</v>
      </c>
      <c r="ACY202" t="n">
        <v>98.83967</v>
      </c>
      <c r="ACZ202" t="n">
        <v>98.97153</v>
      </c>
      <c r="ADA202" t="n">
        <v>99.07631000000001</v>
      </c>
      <c r="ADB202" t="n">
        <v>99.20346000000001</v>
      </c>
      <c r="ADC202" t="n">
        <v>99.28605</v>
      </c>
      <c r="ADD202" t="n">
        <v>99.43182</v>
      </c>
      <c r="ADE202" t="n">
        <v>99.63667</v>
      </c>
      <c r="ADF202" t="n">
        <v>99.87546</v>
      </c>
      <c r="ADG202" t="n">
        <v>100.01122</v>
      </c>
      <c r="ADH202" t="n">
        <v>100.135</v>
      </c>
      <c r="ADI202" t="n">
        <v>100.23567</v>
      </c>
      <c r="ADJ202" t="n">
        <v>100.34198</v>
      </c>
      <c r="ADK202" t="n">
        <v>100.5173</v>
      </c>
      <c r="ADL202" t="n">
        <v>100.6895</v>
      </c>
      <c r="ADM202" t="n">
        <v>100.8895</v>
      </c>
      <c r="ADN202" t="n">
        <v>101.02563</v>
      </c>
      <c r="ADO202" t="n">
        <v>101.18238</v>
      </c>
      <c r="ADP202" t="n">
        <v>101.35346</v>
      </c>
      <c r="ADQ202" t="n">
        <v>101.48682</v>
      </c>
      <c r="ADR202" t="n">
        <v>101.64554</v>
      </c>
      <c r="ADS202" t="n">
        <v>101.85139</v>
      </c>
      <c r="ADT202" t="n">
        <v>101.96479</v>
      </c>
      <c r="ADU202" t="n">
        <v>102.09583</v>
      </c>
      <c r="ADV202" t="n">
        <v>102.20532</v>
      </c>
      <c r="ADW202" t="n">
        <v>102.30425</v>
      </c>
      <c r="ADX202" t="n">
        <v>102.38493</v>
      </c>
      <c r="ADY202" t="n">
        <v>102.55249</v>
      </c>
      <c r="ADZ202" t="n">
        <v>102.75983</v>
      </c>
      <c r="AEA202" t="n">
        <v>102.87779</v>
      </c>
      <c r="AEB202" t="n">
        <v>103.05103</v>
      </c>
      <c r="AEC202" t="n">
        <v>103.21864</v>
      </c>
      <c r="AED202" t="n">
        <v>103.45598</v>
      </c>
      <c r="AEE202" t="n">
        <v>103.60834</v>
      </c>
      <c r="AEF202" t="n">
        <v>103.77543</v>
      </c>
      <c r="AEG202" t="n">
        <v>103.92625</v>
      </c>
      <c r="AEH202" t="n">
        <v>104.11269</v>
      </c>
      <c r="AEI202" t="n">
        <v>104.24412</v>
      </c>
      <c r="AEJ202" t="n">
        <v>104.31814</v>
      </c>
      <c r="AEK202" t="n">
        <v>104.49244</v>
      </c>
      <c r="AEL202" t="n">
        <v>104.63506</v>
      </c>
      <c r="AEM202" t="n">
        <v>104.85564</v>
      </c>
      <c r="AEN202" t="n">
        <v>105.03062</v>
      </c>
      <c r="AEO202" t="n">
        <v>105.13927</v>
      </c>
      <c r="AEP202" t="n">
        <v>105.21062</v>
      </c>
      <c r="AEQ202" t="n">
        <v>105.35963</v>
      </c>
      <c r="AER202" t="n">
        <v>105.6349</v>
      </c>
      <c r="AES202" t="n">
        <v>105.7727</v>
      </c>
      <c r="AET202" t="n">
        <v>105.94258</v>
      </c>
      <c r="AEU202" t="n">
        <v>106.13297</v>
      </c>
      <c r="AEV202" t="n">
        <v>106.29762</v>
      </c>
      <c r="AEW202" t="n">
        <v>106.42617</v>
      </c>
      <c r="AEX202" t="n">
        <v>106.50099</v>
      </c>
      <c r="AEY202" t="n">
        <v>106.69269</v>
      </c>
      <c r="AEZ202" t="n">
        <v>106.77366</v>
      </c>
      <c r="AFA202" t="n">
        <v>106.83134</v>
      </c>
      <c r="AFB202" t="n">
        <v>106.94908</v>
      </c>
      <c r="AFC202" t="n">
        <v>107.02862</v>
      </c>
      <c r="AFD202" t="n">
        <v>107.13853</v>
      </c>
      <c r="AFE202" t="n">
        <v>107.27731</v>
      </c>
      <c r="AFF202" t="n">
        <v>107.45663</v>
      </c>
      <c r="AFG202" t="n">
        <v>107.61665</v>
      </c>
      <c r="AFH202" t="n">
        <v>107.80084</v>
      </c>
      <c r="AFI202" t="n">
        <v>108.0471</v>
      </c>
      <c r="AFJ202" t="n">
        <v>108.27454</v>
      </c>
      <c r="AFK202" t="n">
        <v>108.4892</v>
      </c>
      <c r="AFL202" t="n">
        <v>108.68501</v>
      </c>
      <c r="AFM202" t="n">
        <v>108.84544</v>
      </c>
      <c r="AFN202" t="n">
        <v>109.02636</v>
      </c>
      <c r="AFO202" t="n">
        <v>109.26431</v>
      </c>
      <c r="AFP202" t="n">
        <v>109.48401</v>
      </c>
      <c r="AFQ202" t="n">
        <v>109.78427</v>
      </c>
      <c r="AFR202" t="n">
        <v>110.00815</v>
      </c>
      <c r="AFS202" t="n">
        <v>110.15785</v>
      </c>
      <c r="AFT202" t="n">
        <v>110.25742</v>
      </c>
      <c r="AFU202" t="n">
        <v>110.47305</v>
      </c>
      <c r="AFV202" t="n">
        <v>110.60458</v>
      </c>
      <c r="AFW202" t="n">
        <v>110.75229</v>
      </c>
      <c r="AFX202" t="n">
        <v>110.9999</v>
      </c>
      <c r="AFY202" t="n">
        <v>111.26434</v>
      </c>
      <c r="AFZ202" t="n">
        <v>111.47563</v>
      </c>
      <c r="AGA202" t="n">
        <v>111.69188</v>
      </c>
      <c r="AGB202" t="n">
        <v>111.838</v>
      </c>
      <c r="AGC202" t="n">
        <v>112.04144</v>
      </c>
      <c r="AGD202" t="n">
        <v>112.37232</v>
      </c>
      <c r="AGE202" t="n">
        <v>112.63225</v>
      </c>
      <c r="AGF202" t="n">
        <v>112.78222</v>
      </c>
      <c r="AGG202" t="n">
        <v>113.0316</v>
      </c>
      <c r="AGH202" t="n">
        <v>113.15185</v>
      </c>
      <c r="AGI202" t="n">
        <v>113.30231</v>
      </c>
      <c r="AGJ202" t="n">
        <v>113.54861</v>
      </c>
      <c r="AGK202" t="n">
        <v>113.82609</v>
      </c>
      <c r="AGL202" t="n">
        <v>114.04581</v>
      </c>
      <c r="AGM202" t="n">
        <v>114.35067</v>
      </c>
      <c r="AGN202" t="n">
        <v>114.58219</v>
      </c>
      <c r="AGO202" t="n">
        <v>114.88776</v>
      </c>
      <c r="AGP202" t="n">
        <v>115.23704</v>
      </c>
      <c r="AGQ202" t="n">
        <v>115.46906</v>
      </c>
      <c r="AGR202" t="n">
        <v>115.7863</v>
      </c>
      <c r="AGS202" t="n">
        <v>116.08586</v>
      </c>
      <c r="AGT202" t="n">
        <v>116.55466</v>
      </c>
      <c r="AGU202" t="n">
        <v>116.91663</v>
      </c>
      <c r="AGV202" t="n">
        <v>117.1968</v>
      </c>
      <c r="AGW202" t="n">
        <v>117.53561</v>
      </c>
      <c r="AGX202" t="n">
        <v>117.91119</v>
      </c>
      <c r="AGY202" t="n">
        <v>118.27921</v>
      </c>
      <c r="AGZ202" t="n">
        <v>118.41622</v>
      </c>
      <c r="AHA202" t="n">
        <v>118.59058</v>
      </c>
      <c r="AHB202" t="n">
        <v>118.7482</v>
      </c>
      <c r="AHC202" t="n">
        <v>118.87154</v>
      </c>
      <c r="AHD202" t="n">
        <v>119.14703</v>
      </c>
      <c r="AHE202" t="n">
        <v>119.45902</v>
      </c>
      <c r="AHF202" t="n">
        <v>119.72528</v>
      </c>
      <c r="AHG202" t="n">
        <v>119.83752</v>
      </c>
      <c r="AHH202" t="n">
        <v>120.1218</v>
      </c>
      <c r="AHI202" t="n">
        <v>120.27186</v>
      </c>
      <c r="AHJ202" t="n">
        <v>120.526</v>
      </c>
      <c r="AHK202" t="n">
        <v>120.96633</v>
      </c>
      <c r="AHL202" t="n">
        <v>121.23147</v>
      </c>
      <c r="AHM202" t="n">
        <v>121.63094</v>
      </c>
      <c r="AHN202" t="n">
        <v>121.76878</v>
      </c>
      <c r="AHO202" t="n">
        <v>122.08844</v>
      </c>
      <c r="AHP202" t="n">
        <v>122.71675</v>
      </c>
      <c r="AHQ202" t="n">
        <v>123.33452</v>
      </c>
      <c r="AHR202" t="n">
        <v>123.6469</v>
      </c>
      <c r="AHS202" t="n">
        <v>124.16373</v>
      </c>
      <c r="AHT202" t="n">
        <v>124.96445</v>
      </c>
      <c r="AHU202" t="n">
        <v>125.18858</v>
      </c>
      <c r="AHV202" t="n">
        <v>125.5279</v>
      </c>
      <c r="AHW202" t="n">
        <v>125.78564</v>
      </c>
      <c r="AHX202" t="n">
        <v>126.07935</v>
      </c>
      <c r="AHY202" t="n">
        <v>126.39668</v>
      </c>
      <c r="AHZ202" t="n">
        <v>126.69578</v>
      </c>
      <c r="AIA202" t="n">
        <v>127.08238</v>
      </c>
      <c r="AIB202" t="n">
        <v>127.32432</v>
      </c>
      <c r="AIC202" t="n">
        <v>127.68375</v>
      </c>
      <c r="AID202" t="n">
        <v>127.96543</v>
      </c>
      <c r="AIE202" t="n">
        <v>128.11574</v>
      </c>
      <c r="AIF202" t="n">
        <v>128.44495</v>
      </c>
      <c r="AIG202" t="n">
        <v>128.58156</v>
      </c>
      <c r="AIH202" t="n">
        <v>128.76276</v>
      </c>
      <c r="AII202" t="n">
        <v>129.1743</v>
      </c>
      <c r="AIJ202" t="n">
        <v>129.60078</v>
      </c>
      <c r="AIK202" t="n">
        <v>130.01526</v>
      </c>
      <c r="AIL202" t="n">
        <v>130.61967</v>
      </c>
      <c r="AIM202" t="n">
        <v>131.06642</v>
      </c>
      <c r="AIN202" t="n">
        <v>131.37918</v>
      </c>
      <c r="AIO202" t="n">
        <v>131.5694</v>
      </c>
      <c r="AIP202" t="n">
        <v>132.16656</v>
      </c>
      <c r="AIQ202" t="n">
        <v>132.50496</v>
      </c>
      <c r="AIR202" t="n">
        <v>132.82458</v>
      </c>
      <c r="AIS202" t="n">
        <v>133.11749</v>
      </c>
      <c r="AIT202" t="n">
        <v>133.60663</v>
      </c>
      <c r="AIU202" t="n">
        <v>134.18414</v>
      </c>
      <c r="AIV202" t="n">
        <v>134.66815</v>
      </c>
      <c r="AIW202" t="n">
        <v>135.07394</v>
      </c>
      <c r="AIX202" t="n">
        <v>135.49136</v>
      </c>
      <c r="AIY202" t="n">
        <v>135.94662</v>
      </c>
      <c r="AIZ202" t="n">
        <v>136.55739</v>
      </c>
      <c r="AJA202" t="n">
        <v>137.18201</v>
      </c>
      <c r="AJB202" t="n">
        <v>137.7818</v>
      </c>
      <c r="AJC202" t="n">
        <v>138.54578</v>
      </c>
      <c r="AJD202" t="n">
        <v>138.89149</v>
      </c>
      <c r="AJE202" t="n">
        <v>139.53423</v>
      </c>
      <c r="AJF202" t="n">
        <v>140.44922</v>
      </c>
      <c r="AJG202" t="n">
        <v>141.26273</v>
      </c>
      <c r="AJH202" t="n">
        <v>141.92142</v>
      </c>
      <c r="AJI202" t="n">
        <v>142.67809</v>
      </c>
      <c r="AJJ202" t="n">
        <v>143.49321</v>
      </c>
      <c r="AJK202" t="n">
        <v>143.96248</v>
      </c>
      <c r="AJL202" t="n">
        <v>144.72508</v>
      </c>
      <c r="AJM202" t="n">
        <v>145.27992</v>
      </c>
      <c r="AJN202" t="n">
        <v>145.82367</v>
      </c>
      <c r="AJO202" t="n">
        <v>146.56938</v>
      </c>
      <c r="AJP202" t="n">
        <v>147.53314</v>
      </c>
      <c r="AJQ202" t="n">
        <v>148.55377</v>
      </c>
      <c r="AJR202" t="n">
        <v>149.48132</v>
      </c>
      <c r="AJS202" t="n">
        <v>150.01796</v>
      </c>
      <c r="AJT202" t="n">
        <v>150.29646</v>
      </c>
      <c r="AJU202" t="n">
        <v>150.88301</v>
      </c>
      <c r="AJV202" t="n">
        <v>151.29402</v>
      </c>
      <c r="AJW202" t="n">
        <v>152.20123</v>
      </c>
      <c r="AJX202" t="n">
        <v>153.39037</v>
      </c>
      <c r="AJY202" t="n">
        <v>155.07507</v>
      </c>
      <c r="AJZ202" t="n">
        <v>156.44055</v>
      </c>
      <c r="AKA202" t="n">
        <v>157.6378</v>
      </c>
      <c r="AKB202" t="n">
        <v>158.65009</v>
      </c>
      <c r="AKC202" t="n">
        <v>160.01955</v>
      </c>
      <c r="AKD202" t="n">
        <v>161.00595</v>
      </c>
      <c r="AKE202" t="n">
        <v>162.64272</v>
      </c>
      <c r="AKF202" t="n">
        <v>164.23639</v>
      </c>
      <c r="AKG202" t="n">
        <v>165.40509</v>
      </c>
      <c r="AKH202" t="n">
        <v>166.18582</v>
      </c>
      <c r="AKI202" t="n">
        <v>167.29443</v>
      </c>
      <c r="AKJ202" t="n">
        <v>168.40222</v>
      </c>
      <c r="AKK202" t="n">
        <v>170.1208</v>
      </c>
      <c r="AKL202" t="n">
        <v>172.06628</v>
      </c>
      <c r="AKM202" t="n">
        <v>173.67131</v>
      </c>
      <c r="AKN202" t="n">
        <v>175.54167</v>
      </c>
      <c r="AKO202" t="n">
        <v>177.68512</v>
      </c>
      <c r="AKP202" t="n">
        <v>180.4537</v>
      </c>
      <c r="AKQ202" t="n">
        <v>182.27798</v>
      </c>
      <c r="AKR202" t="n">
        <v>183.9449</v>
      </c>
      <c r="AKS202" t="n">
        <v>185.9946</v>
      </c>
      <c r="AKT202" t="n">
        <v>188.6882</v>
      </c>
      <c r="AKU202" t="n">
        <v>192.32668</v>
      </c>
      <c r="AKV202" t="n">
        <v>194.89119</v>
      </c>
      <c r="AKW202" t="n">
        <v>196.55931</v>
      </c>
      <c r="AKX202" t="n">
        <v>199.22812</v>
      </c>
      <c r="AKY202" t="n">
        <v>202.81152</v>
      </c>
      <c r="AKZ202" t="n">
        <v>206.30403</v>
      </c>
      <c r="ALA202" t="n">
        <v>208.27298</v>
      </c>
      <c r="ALB202" t="n">
        <v>212.14093</v>
      </c>
      <c r="ALC202" t="n">
        <v>216.85349</v>
      </c>
      <c r="ALD202" t="n">
        <v>222.12602</v>
      </c>
      <c r="ALE202" t="n">
        <v>226.76006</v>
      </c>
      <c r="ALF202" t="n">
        <v>233.76044</v>
      </c>
      <c r="ALG202" t="n">
        <v>238.71024</v>
      </c>
      <c r="ALH202" t="n">
        <v>244.38358</v>
      </c>
      <c r="ALI202" t="n">
        <v>254.73062</v>
      </c>
      <c r="ALJ202" t="n">
        <v>265.76541</v>
      </c>
      <c r="ALK202" t="n">
        <v>281.05347</v>
      </c>
      <c r="ALL202" t="n">
        <v>299.85898</v>
      </c>
      <c r="ALM202" t="n">
        <v>353.08313</v>
      </c>
      <c r="ALN202" t="n">
        <v>436.5607</v>
      </c>
      <c r="ALO202" t="n">
        <v>729.60547</v>
      </c>
    </row>
    <row r="203">
      <c r="A203" t="inlineStr">
        <is>
          <t>Switzerland</t>
        </is>
      </c>
      <c r="B203" t="inlineStr">
        <is>
          <t>CHE</t>
        </is>
      </c>
      <c r="C203" s="13">
        <f>AVERAGE(SI203,SJ203)</f>
        <v/>
      </c>
      <c r="D203" t="n">
        <v>2.86407</v>
      </c>
      <c r="E203" t="n">
        <v>2.90744</v>
      </c>
      <c r="F203" t="n">
        <v>5.76044</v>
      </c>
      <c r="G203" t="n">
        <v>11.27264</v>
      </c>
      <c r="H203" t="n">
        <v>13.93801</v>
      </c>
      <c r="I203" t="n">
        <v>15.17698</v>
      </c>
      <c r="J203" t="n">
        <v>15.75014</v>
      </c>
      <c r="K203" t="n">
        <v>16.66602</v>
      </c>
      <c r="L203" t="n">
        <v>16.92642</v>
      </c>
      <c r="M203" t="n">
        <v>17.5188</v>
      </c>
      <c r="N203" t="n">
        <v>18.03474</v>
      </c>
      <c r="O203" t="n">
        <v>18.79134</v>
      </c>
      <c r="P203" t="n">
        <v>19.33218</v>
      </c>
      <c r="Q203" t="n">
        <v>19.88865</v>
      </c>
      <c r="R203" t="n">
        <v>20.44211</v>
      </c>
      <c r="S203" t="n">
        <v>20.44691</v>
      </c>
      <c r="T203" t="n">
        <v>20.44819</v>
      </c>
      <c r="U203" t="n">
        <v>20.7464</v>
      </c>
      <c r="V203" t="n">
        <v>21.22428</v>
      </c>
      <c r="W203" t="n">
        <v>21.22428</v>
      </c>
      <c r="X203" t="n">
        <v>21.22428</v>
      </c>
      <c r="Y203" t="n">
        <v>21.22428</v>
      </c>
      <c r="Z203" t="n">
        <v>21.22428</v>
      </c>
      <c r="AA203" t="n">
        <v>21.24889</v>
      </c>
      <c r="AB203" t="n">
        <v>21.38227</v>
      </c>
      <c r="AC203" t="n">
        <v>21.91365</v>
      </c>
      <c r="AD203" t="n">
        <v>22.25965</v>
      </c>
      <c r="AE203" t="n">
        <v>22.27054</v>
      </c>
      <c r="AF203" t="n">
        <v>22.27508</v>
      </c>
      <c r="AG203" t="n">
        <v>22.36521</v>
      </c>
      <c r="AH203" t="n">
        <v>22.49132</v>
      </c>
      <c r="AI203" t="n">
        <v>22.68135</v>
      </c>
      <c r="AJ203" t="n">
        <v>22.86022</v>
      </c>
      <c r="AK203" t="n">
        <v>23.24542</v>
      </c>
      <c r="AL203" t="n">
        <v>23.50052</v>
      </c>
      <c r="AM203" t="n">
        <v>23.53824</v>
      </c>
      <c r="AN203" t="n">
        <v>23.64983</v>
      </c>
      <c r="AO203" t="n">
        <v>23.80173</v>
      </c>
      <c r="AP203" t="n">
        <v>23.87595</v>
      </c>
      <c r="AQ203" t="n">
        <v>24.00581</v>
      </c>
      <c r="AR203" t="n">
        <v>24.20979</v>
      </c>
      <c r="AS203" t="n">
        <v>24.45177</v>
      </c>
      <c r="AT203" t="n">
        <v>24.74973</v>
      </c>
      <c r="AU203" t="n">
        <v>25.18343</v>
      </c>
      <c r="AV203" t="n">
        <v>25.27959</v>
      </c>
      <c r="AW203" t="n">
        <v>25.58674</v>
      </c>
      <c r="AX203" t="n">
        <v>25.85334</v>
      </c>
      <c r="AY203" t="n">
        <v>25.99005</v>
      </c>
      <c r="AZ203" t="n">
        <v>26.26001</v>
      </c>
      <c r="BA203" t="n">
        <v>26.9302</v>
      </c>
      <c r="BB203" t="n">
        <v>27.14822</v>
      </c>
      <c r="BC203" t="n">
        <v>27.32078</v>
      </c>
      <c r="BD203" t="n">
        <v>27.51261</v>
      </c>
      <c r="BE203" t="n">
        <v>27.71039</v>
      </c>
      <c r="BF203" t="n">
        <v>27.94718</v>
      </c>
      <c r="BG203" t="n">
        <v>28.34827</v>
      </c>
      <c r="BH203" t="n">
        <v>28.5225</v>
      </c>
      <c r="BI203" t="n">
        <v>28.54075</v>
      </c>
      <c r="BJ203" t="n">
        <v>28.59656</v>
      </c>
      <c r="BK203" t="n">
        <v>28.76059</v>
      </c>
      <c r="BL203" t="n">
        <v>28.95215</v>
      </c>
      <c r="BM203" t="n">
        <v>29.07118</v>
      </c>
      <c r="BN203" t="n">
        <v>29.35034</v>
      </c>
      <c r="BO203" t="n">
        <v>29.46643</v>
      </c>
      <c r="BP203" t="n">
        <v>29.49475</v>
      </c>
      <c r="BQ203" t="n">
        <v>29.70946</v>
      </c>
      <c r="BR203" t="n">
        <v>30.06715</v>
      </c>
      <c r="BS203" t="n">
        <v>30.25653</v>
      </c>
      <c r="BT203" t="n">
        <v>30.51361</v>
      </c>
      <c r="BU203" t="n">
        <v>30.63662</v>
      </c>
      <c r="BV203" t="n">
        <v>30.71262</v>
      </c>
      <c r="BW203" t="n">
        <v>30.78779</v>
      </c>
      <c r="BX203" t="n">
        <v>30.81948</v>
      </c>
      <c r="BY203" t="n">
        <v>30.96332</v>
      </c>
      <c r="BZ203" t="n">
        <v>31.02161</v>
      </c>
      <c r="CA203" t="n">
        <v>31.24101</v>
      </c>
      <c r="CB203" t="n">
        <v>31.3692</v>
      </c>
      <c r="CC203" t="n">
        <v>31.49121</v>
      </c>
      <c r="CD203" t="n">
        <v>31.65248</v>
      </c>
      <c r="CE203" t="n">
        <v>31.81491</v>
      </c>
      <c r="CF203" t="n">
        <v>31.9059</v>
      </c>
      <c r="CG203" t="n">
        <v>31.98507</v>
      </c>
      <c r="CH203" t="n">
        <v>32.15527</v>
      </c>
      <c r="CI203" t="n">
        <v>32.27062</v>
      </c>
      <c r="CJ203" t="n">
        <v>32.50151</v>
      </c>
      <c r="CK203" t="n">
        <v>32.55915</v>
      </c>
      <c r="CL203" t="n">
        <v>32.6237</v>
      </c>
      <c r="CM203" t="n">
        <v>32.74577</v>
      </c>
      <c r="CN203" t="n">
        <v>32.86802</v>
      </c>
      <c r="CO203" t="n">
        <v>32.98225</v>
      </c>
      <c r="CP203" t="n">
        <v>33.1477</v>
      </c>
      <c r="CQ203" t="n">
        <v>33.2909</v>
      </c>
      <c r="CR203" t="n">
        <v>33.50866</v>
      </c>
      <c r="CS203" t="n">
        <v>33.55013</v>
      </c>
      <c r="CT203" t="n">
        <v>33.61486</v>
      </c>
      <c r="CU203" t="n">
        <v>33.75568</v>
      </c>
      <c r="CV203" t="n">
        <v>33.94928</v>
      </c>
      <c r="CW203" t="n">
        <v>34.05192</v>
      </c>
      <c r="CX203" t="n">
        <v>34.21435</v>
      </c>
      <c r="CY203" t="n">
        <v>34.32874</v>
      </c>
      <c r="CZ203" t="n">
        <v>34.45663</v>
      </c>
      <c r="DA203" t="n">
        <v>34.59787</v>
      </c>
      <c r="DB203" t="n">
        <v>34.66569</v>
      </c>
      <c r="DC203" t="n">
        <v>34.68483</v>
      </c>
      <c r="DD203" t="n">
        <v>34.74792</v>
      </c>
      <c r="DE203" t="n">
        <v>34.82335</v>
      </c>
      <c r="DF203" t="n">
        <v>34.89364</v>
      </c>
      <c r="DG203" t="n">
        <v>35.19609</v>
      </c>
      <c r="DH203" t="n">
        <v>35.34667</v>
      </c>
      <c r="DI203" t="n">
        <v>35.37043</v>
      </c>
      <c r="DJ203" t="n">
        <v>35.42177</v>
      </c>
      <c r="DK203" t="n">
        <v>35.47696</v>
      </c>
      <c r="DL203" t="n">
        <v>35.57023</v>
      </c>
      <c r="DM203" t="n">
        <v>35.65616</v>
      </c>
      <c r="DN203" t="n">
        <v>35.78803</v>
      </c>
      <c r="DO203" t="n">
        <v>36.04537</v>
      </c>
      <c r="DP203" t="n">
        <v>36.12165</v>
      </c>
      <c r="DQ203" t="n">
        <v>36.2362</v>
      </c>
      <c r="DR203" t="n">
        <v>36.43055</v>
      </c>
      <c r="DS203" t="n">
        <v>36.55598</v>
      </c>
      <c r="DT203" t="n">
        <v>36.73737</v>
      </c>
      <c r="DU203" t="n">
        <v>37.04803</v>
      </c>
      <c r="DV203" t="n">
        <v>37.19109</v>
      </c>
      <c r="DW203" t="n">
        <v>37.2951</v>
      </c>
      <c r="DX203" t="n">
        <v>37.50581</v>
      </c>
      <c r="DY203" t="n">
        <v>37.63539</v>
      </c>
      <c r="DZ203" t="n">
        <v>37.72889</v>
      </c>
      <c r="EA203" t="n">
        <v>37.76834</v>
      </c>
      <c r="EB203" t="n">
        <v>37.84842</v>
      </c>
      <c r="EC203" t="n">
        <v>37.97641</v>
      </c>
      <c r="ED203" t="n">
        <v>38.03439</v>
      </c>
      <c r="EE203" t="n">
        <v>38.15897</v>
      </c>
      <c r="EF203" t="n">
        <v>38.26105</v>
      </c>
      <c r="EG203" t="n">
        <v>38.40289</v>
      </c>
      <c r="EH203" t="n">
        <v>38.56686</v>
      </c>
      <c r="EI203" t="n">
        <v>38.64376</v>
      </c>
      <c r="EJ203" t="n">
        <v>38.72912</v>
      </c>
      <c r="EK203" t="n">
        <v>38.83815</v>
      </c>
      <c r="EL203" t="n">
        <v>39.00813</v>
      </c>
      <c r="EM203" t="n">
        <v>39.14235</v>
      </c>
      <c r="EN203" t="n">
        <v>39.22042</v>
      </c>
      <c r="EO203" t="n">
        <v>39.28381</v>
      </c>
      <c r="EP203" t="n">
        <v>39.46913</v>
      </c>
      <c r="EQ203" t="n">
        <v>39.56167</v>
      </c>
      <c r="ER203" t="n">
        <v>39.59864</v>
      </c>
      <c r="ES203" t="n">
        <v>39.62517</v>
      </c>
      <c r="ET203" t="n">
        <v>39.69109</v>
      </c>
      <c r="EU203" t="n">
        <v>39.82261</v>
      </c>
      <c r="EV203" t="n">
        <v>40.01339</v>
      </c>
      <c r="EW203" t="n">
        <v>40.0871</v>
      </c>
      <c r="EX203" t="n">
        <v>40.21362</v>
      </c>
      <c r="EY203" t="n">
        <v>40.29289</v>
      </c>
      <c r="EZ203" t="n">
        <v>40.34888</v>
      </c>
      <c r="FA203" t="n">
        <v>40.47012</v>
      </c>
      <c r="FB203" t="n">
        <v>40.52295</v>
      </c>
      <c r="FC203" t="n">
        <v>40.55478</v>
      </c>
      <c r="FD203" t="n">
        <v>40.55479</v>
      </c>
      <c r="FE203" t="n">
        <v>40.55479</v>
      </c>
      <c r="FF203" t="n">
        <v>40.57157</v>
      </c>
      <c r="FG203" t="n">
        <v>40.68693</v>
      </c>
      <c r="FH203" t="n">
        <v>40.7729</v>
      </c>
      <c r="FI203" t="n">
        <v>40.89284</v>
      </c>
      <c r="FJ203" t="n">
        <v>41.03392</v>
      </c>
      <c r="FK203" t="n">
        <v>41.1753</v>
      </c>
      <c r="FL203" t="n">
        <v>41.24643</v>
      </c>
      <c r="FM203" t="n">
        <v>41.31778</v>
      </c>
      <c r="FN203" t="n">
        <v>41.41214</v>
      </c>
      <c r="FO203" t="n">
        <v>41.51606</v>
      </c>
      <c r="FP203" t="n">
        <v>41.60988</v>
      </c>
      <c r="FQ203" t="n">
        <v>41.80164</v>
      </c>
      <c r="FR203" t="n">
        <v>41.94798</v>
      </c>
      <c r="FS203" t="n">
        <v>42.14666</v>
      </c>
      <c r="FT203" t="n">
        <v>42.26908</v>
      </c>
      <c r="FU203" t="n">
        <v>42.40198</v>
      </c>
      <c r="FV203" t="n">
        <v>42.55311</v>
      </c>
      <c r="FW203" t="n">
        <v>42.65966</v>
      </c>
      <c r="FX203" t="n">
        <v>42.74883</v>
      </c>
      <c r="FY203" t="n">
        <v>42.81696</v>
      </c>
      <c r="FZ203" t="n">
        <v>42.93917</v>
      </c>
      <c r="GA203" t="n">
        <v>43.10225</v>
      </c>
      <c r="GB203" t="n">
        <v>43.18765</v>
      </c>
      <c r="GC203" t="n">
        <v>43.23511</v>
      </c>
      <c r="GD203" t="n">
        <v>43.29605</v>
      </c>
      <c r="GE203" t="n">
        <v>43.38675</v>
      </c>
      <c r="GF203" t="n">
        <v>43.50825</v>
      </c>
      <c r="GG203" t="n">
        <v>43.5969</v>
      </c>
      <c r="GH203" t="n">
        <v>43.70798</v>
      </c>
      <c r="GI203" t="n">
        <v>43.80739</v>
      </c>
      <c r="GJ203" t="n">
        <v>43.95825</v>
      </c>
      <c r="GK203" t="n">
        <v>44.02236</v>
      </c>
      <c r="GL203" t="n">
        <v>44.15582</v>
      </c>
      <c r="GM203" t="n">
        <v>44.20545</v>
      </c>
      <c r="GN203" t="n">
        <v>44.27125</v>
      </c>
      <c r="GO203" t="n">
        <v>44.36589</v>
      </c>
      <c r="GP203" t="n">
        <v>44.47156</v>
      </c>
      <c r="GQ203" t="n">
        <v>44.57562</v>
      </c>
      <c r="GR203" t="n">
        <v>44.74172</v>
      </c>
      <c r="GS203" t="n">
        <v>44.87298</v>
      </c>
      <c r="GT203" t="n">
        <v>44.99974</v>
      </c>
      <c r="GU203" t="n">
        <v>45.16883</v>
      </c>
      <c r="GV203" t="n">
        <v>45.40071</v>
      </c>
      <c r="GW203" t="n">
        <v>45.64415</v>
      </c>
      <c r="GX203" t="n">
        <v>45.75271</v>
      </c>
      <c r="GY203" t="n">
        <v>45.87418</v>
      </c>
      <c r="GZ203" t="n">
        <v>45.90343</v>
      </c>
      <c r="HA203" t="n">
        <v>45.9646</v>
      </c>
      <c r="HB203" t="n">
        <v>46.0293</v>
      </c>
      <c r="HC203" t="n">
        <v>46.11179</v>
      </c>
      <c r="HD203" t="n">
        <v>46.14024</v>
      </c>
      <c r="HE203" t="n">
        <v>46.20573</v>
      </c>
      <c r="HF203" t="n">
        <v>46.27336</v>
      </c>
      <c r="HG203" t="n">
        <v>46.29735</v>
      </c>
      <c r="HH203" t="n">
        <v>46.39011</v>
      </c>
      <c r="HI203" t="n">
        <v>46.42788</v>
      </c>
      <c r="HJ203" t="n">
        <v>46.52209</v>
      </c>
      <c r="HK203" t="n">
        <v>46.61021</v>
      </c>
      <c r="HL203" t="n">
        <v>46.71689</v>
      </c>
      <c r="HM203" t="n">
        <v>46.79822</v>
      </c>
      <c r="HN203" t="n">
        <v>46.84594</v>
      </c>
      <c r="HO203" t="n">
        <v>46.94727</v>
      </c>
      <c r="HP203" t="n">
        <v>47.03307</v>
      </c>
      <c r="HQ203" t="n">
        <v>47.08588</v>
      </c>
      <c r="HR203" t="n">
        <v>47.20621</v>
      </c>
      <c r="HS203" t="n">
        <v>47.33101</v>
      </c>
      <c r="HT203" t="n">
        <v>47.38635</v>
      </c>
      <c r="HU203" t="n">
        <v>47.41827</v>
      </c>
      <c r="HV203" t="n">
        <v>47.53457</v>
      </c>
      <c r="HW203" t="n">
        <v>47.62038</v>
      </c>
      <c r="HX203" t="n">
        <v>47.74715</v>
      </c>
      <c r="HY203" t="n">
        <v>47.84588</v>
      </c>
      <c r="HZ203" t="n">
        <v>48.04871</v>
      </c>
      <c r="IA203" t="n">
        <v>48.12889</v>
      </c>
      <c r="IB203" t="n">
        <v>48.23835</v>
      </c>
      <c r="IC203" t="n">
        <v>48.33255</v>
      </c>
      <c r="ID203" t="n">
        <v>48.41952</v>
      </c>
      <c r="IE203" t="n">
        <v>48.59711</v>
      </c>
      <c r="IF203" t="n">
        <v>48.71957</v>
      </c>
      <c r="IG203" t="n">
        <v>48.82716</v>
      </c>
      <c r="IH203" t="n">
        <v>48.89362</v>
      </c>
      <c r="II203" t="n">
        <v>48.93203</v>
      </c>
      <c r="IJ203" t="n">
        <v>48.9802</v>
      </c>
      <c r="IK203" t="n">
        <v>49.08207</v>
      </c>
      <c r="IL203" t="n">
        <v>49.14088</v>
      </c>
      <c r="IM203" t="n">
        <v>49.22038</v>
      </c>
      <c r="IN203" t="n">
        <v>49.32423</v>
      </c>
      <c r="IO203" t="n">
        <v>49.41109</v>
      </c>
      <c r="IP203" t="n">
        <v>49.52558</v>
      </c>
      <c r="IQ203" t="n">
        <v>49.6568</v>
      </c>
      <c r="IR203" t="n">
        <v>49.75145</v>
      </c>
      <c r="IS203" t="n">
        <v>49.84024</v>
      </c>
      <c r="IT203" t="n">
        <v>49.93283</v>
      </c>
      <c r="IU203" t="n">
        <v>50.05446</v>
      </c>
      <c r="IV203" t="n">
        <v>50.16033</v>
      </c>
      <c r="IW203" t="n">
        <v>50.29432</v>
      </c>
      <c r="IX203" t="n">
        <v>50.42499</v>
      </c>
      <c r="IY203" t="n">
        <v>50.55504</v>
      </c>
      <c r="IZ203" t="n">
        <v>50.6226</v>
      </c>
      <c r="JA203" t="n">
        <v>50.65763</v>
      </c>
      <c r="JB203" t="n">
        <v>50.76181</v>
      </c>
      <c r="JC203" t="n">
        <v>50.85928</v>
      </c>
      <c r="JD203" t="n">
        <v>50.94942</v>
      </c>
      <c r="JE203" t="n">
        <v>51.0575</v>
      </c>
      <c r="JF203" t="n">
        <v>51.16339</v>
      </c>
      <c r="JG203" t="n">
        <v>51.26716</v>
      </c>
      <c r="JH203" t="n">
        <v>51.32075</v>
      </c>
      <c r="JI203" t="n">
        <v>51.40747</v>
      </c>
      <c r="JJ203" t="n">
        <v>51.48462</v>
      </c>
      <c r="JK203" t="n">
        <v>51.50113</v>
      </c>
      <c r="JL203" t="n">
        <v>51.53367</v>
      </c>
      <c r="JM203" t="n">
        <v>51.58958</v>
      </c>
      <c r="JN203" t="n">
        <v>51.67825</v>
      </c>
      <c r="JO203" t="n">
        <v>51.73711</v>
      </c>
      <c r="JP203" t="n">
        <v>51.80101</v>
      </c>
      <c r="JQ203" t="n">
        <v>51.88293</v>
      </c>
      <c r="JR203" t="n">
        <v>51.92325</v>
      </c>
      <c r="JS203" t="n">
        <v>52.02062</v>
      </c>
      <c r="JT203" t="n">
        <v>52.14686</v>
      </c>
      <c r="JU203" t="n">
        <v>52.21339</v>
      </c>
      <c r="JV203" t="n">
        <v>52.28744</v>
      </c>
      <c r="JW203" t="n">
        <v>52.37779</v>
      </c>
      <c r="JX203" t="n">
        <v>52.40432</v>
      </c>
      <c r="JY203" t="n">
        <v>52.4994</v>
      </c>
      <c r="JZ203" t="n">
        <v>52.63369</v>
      </c>
      <c r="KA203" t="n">
        <v>52.73981</v>
      </c>
      <c r="KB203" t="n">
        <v>52.90049</v>
      </c>
      <c r="KC203" t="n">
        <v>53.00909</v>
      </c>
      <c r="KD203" t="n">
        <v>53.03505</v>
      </c>
      <c r="KE203" t="n">
        <v>53.08186</v>
      </c>
      <c r="KF203" t="n">
        <v>53.21038</v>
      </c>
      <c r="KG203" t="n">
        <v>53.36896</v>
      </c>
      <c r="KH203" t="n">
        <v>53.47709</v>
      </c>
      <c r="KI203" t="n">
        <v>53.52501</v>
      </c>
      <c r="KJ203" t="n">
        <v>53.70675</v>
      </c>
      <c r="KK203" t="n">
        <v>53.83872</v>
      </c>
      <c r="KL203" t="n">
        <v>53.9402</v>
      </c>
      <c r="KM203" t="n">
        <v>54.01948</v>
      </c>
      <c r="KN203" t="n">
        <v>54.12218</v>
      </c>
      <c r="KO203" t="n">
        <v>54.19963</v>
      </c>
      <c r="KP203" t="n">
        <v>54.24501</v>
      </c>
      <c r="KQ203" t="n">
        <v>54.35665</v>
      </c>
      <c r="KR203" t="n">
        <v>54.41989</v>
      </c>
      <c r="KS203" t="n">
        <v>54.52947</v>
      </c>
      <c r="KT203" t="n">
        <v>54.62597</v>
      </c>
      <c r="KU203" t="n">
        <v>54.70455</v>
      </c>
      <c r="KV203" t="n">
        <v>54.7855</v>
      </c>
      <c r="KW203" t="n">
        <v>54.89632</v>
      </c>
      <c r="KX203" t="n">
        <v>54.92451</v>
      </c>
      <c r="KY203" t="n">
        <v>54.9589</v>
      </c>
      <c r="KZ203" t="n">
        <v>55.0449</v>
      </c>
      <c r="LA203" t="n">
        <v>55.12067</v>
      </c>
      <c r="LB203" t="n">
        <v>55.15297</v>
      </c>
      <c r="LC203" t="n">
        <v>55.23872</v>
      </c>
      <c r="LD203" t="n">
        <v>55.28435</v>
      </c>
      <c r="LE203" t="n">
        <v>55.36539</v>
      </c>
      <c r="LF203" t="n">
        <v>55.52956</v>
      </c>
      <c r="LG203" t="n">
        <v>55.60513</v>
      </c>
      <c r="LH203" t="n">
        <v>55.70752</v>
      </c>
      <c r="LI203" t="n">
        <v>55.84913</v>
      </c>
      <c r="LJ203" t="n">
        <v>55.95559</v>
      </c>
      <c r="LK203" t="n">
        <v>55.99069</v>
      </c>
      <c r="LL203" t="n">
        <v>56.04859</v>
      </c>
      <c r="LM203" t="n">
        <v>56.18731</v>
      </c>
      <c r="LN203" t="n">
        <v>56.32443</v>
      </c>
      <c r="LO203" t="n">
        <v>56.41964</v>
      </c>
      <c r="LP203" t="n">
        <v>56.49607</v>
      </c>
      <c r="LQ203" t="n">
        <v>56.61396</v>
      </c>
      <c r="LR203" t="n">
        <v>56.72995</v>
      </c>
      <c r="LS203" t="n">
        <v>56.83052</v>
      </c>
      <c r="LT203" t="n">
        <v>56.9096</v>
      </c>
      <c r="LU203" t="n">
        <v>56.97803</v>
      </c>
      <c r="LV203" t="n">
        <v>57.11917</v>
      </c>
      <c r="LW203" t="n">
        <v>57.15379</v>
      </c>
      <c r="LX203" t="n">
        <v>57.19617</v>
      </c>
      <c r="LY203" t="n">
        <v>57.27388</v>
      </c>
      <c r="LZ203" t="n">
        <v>57.34617</v>
      </c>
      <c r="MA203" t="n">
        <v>57.4096</v>
      </c>
      <c r="MB203" t="n">
        <v>57.52635</v>
      </c>
      <c r="MC203" t="n">
        <v>57.63982</v>
      </c>
      <c r="MD203" t="n">
        <v>57.70184</v>
      </c>
      <c r="ME203" t="n">
        <v>57.8152</v>
      </c>
      <c r="MF203" t="n">
        <v>57.8835</v>
      </c>
      <c r="MG203" t="n">
        <v>58.02542</v>
      </c>
      <c r="MH203" t="n">
        <v>58.15987</v>
      </c>
      <c r="MI203" t="n">
        <v>58.25851</v>
      </c>
      <c r="MJ203" t="n">
        <v>58.35127</v>
      </c>
      <c r="MK203" t="n">
        <v>58.4733</v>
      </c>
      <c r="ML203" t="n">
        <v>58.59092</v>
      </c>
      <c r="MM203" t="n">
        <v>58.68749</v>
      </c>
      <c r="MN203" t="n">
        <v>58.87563</v>
      </c>
      <c r="MO203" t="n">
        <v>58.92813</v>
      </c>
      <c r="MP203" t="n">
        <v>59.00926</v>
      </c>
      <c r="MQ203" t="n">
        <v>59.11609</v>
      </c>
      <c r="MR203" t="n">
        <v>59.23457</v>
      </c>
      <c r="MS203" t="n">
        <v>59.31774</v>
      </c>
      <c r="MT203" t="n">
        <v>59.42204</v>
      </c>
      <c r="MU203" t="n">
        <v>59.54227</v>
      </c>
      <c r="MV203" t="n">
        <v>59.61723</v>
      </c>
      <c r="MW203" t="n">
        <v>59.74389</v>
      </c>
      <c r="MX203" t="n">
        <v>59.87286</v>
      </c>
      <c r="MY203" t="n">
        <v>59.95243</v>
      </c>
      <c r="MZ203" t="n">
        <v>60.02357</v>
      </c>
      <c r="NA203" t="n">
        <v>60.08055</v>
      </c>
      <c r="NB203" t="n">
        <v>60.11877</v>
      </c>
      <c r="NC203" t="n">
        <v>60.2092</v>
      </c>
      <c r="ND203" t="n">
        <v>60.35793</v>
      </c>
      <c r="NE203" t="n">
        <v>60.48941</v>
      </c>
      <c r="NF203" t="n">
        <v>60.58537</v>
      </c>
      <c r="NG203" t="n">
        <v>60.63379</v>
      </c>
      <c r="NH203" t="n">
        <v>60.697</v>
      </c>
      <c r="NI203" t="n">
        <v>60.78577</v>
      </c>
      <c r="NJ203" t="n">
        <v>60.82333</v>
      </c>
      <c r="NK203" t="n">
        <v>60.84021</v>
      </c>
      <c r="NL203" t="n">
        <v>60.90093</v>
      </c>
      <c r="NM203" t="n">
        <v>60.99915</v>
      </c>
      <c r="NN203" t="n">
        <v>61.06847</v>
      </c>
      <c r="NO203" t="n">
        <v>61.19696</v>
      </c>
      <c r="NP203" t="n">
        <v>61.28978</v>
      </c>
      <c r="NQ203" t="n">
        <v>61.42795</v>
      </c>
      <c r="NR203" t="n">
        <v>61.56615</v>
      </c>
      <c r="NS203" t="n">
        <v>61.65659</v>
      </c>
      <c r="NT203" t="n">
        <v>61.7845</v>
      </c>
      <c r="NU203" t="n">
        <v>61.8344</v>
      </c>
      <c r="NV203" t="n">
        <v>61.95723</v>
      </c>
      <c r="NW203" t="n">
        <v>62.01504</v>
      </c>
      <c r="NX203" t="n">
        <v>62.04534</v>
      </c>
      <c r="NY203" t="n">
        <v>62.14314</v>
      </c>
      <c r="NZ203" t="n">
        <v>62.25761</v>
      </c>
      <c r="OA203" t="n">
        <v>62.41668</v>
      </c>
      <c r="OB203" t="n">
        <v>62.49941</v>
      </c>
      <c r="OC203" t="n">
        <v>62.6268</v>
      </c>
      <c r="OD203" t="n">
        <v>62.77184</v>
      </c>
      <c r="OE203" t="n">
        <v>62.85853</v>
      </c>
      <c r="OF203" t="n">
        <v>62.97929</v>
      </c>
      <c r="OG203" t="n">
        <v>63.11759</v>
      </c>
      <c r="OH203" t="n">
        <v>63.32453</v>
      </c>
      <c r="OI203" t="n">
        <v>63.38269</v>
      </c>
      <c r="OJ203" t="n">
        <v>63.43674</v>
      </c>
      <c r="OK203" t="n">
        <v>63.5055</v>
      </c>
      <c r="OL203" t="n">
        <v>63.61203</v>
      </c>
      <c r="OM203" t="n">
        <v>63.64843</v>
      </c>
      <c r="ON203" t="n">
        <v>63.72767</v>
      </c>
      <c r="OO203" t="n">
        <v>63.82087</v>
      </c>
      <c r="OP203" t="n">
        <v>63.90549</v>
      </c>
      <c r="OQ203" t="n">
        <v>63.98264</v>
      </c>
      <c r="OR203" t="n">
        <v>64.09092</v>
      </c>
      <c r="OS203" t="n">
        <v>64.20067</v>
      </c>
      <c r="OT203" t="n">
        <v>64.24925</v>
      </c>
      <c r="OU203" t="n">
        <v>64.36736000000001</v>
      </c>
      <c r="OV203" t="n">
        <v>64.41408</v>
      </c>
      <c r="OW203" t="n">
        <v>64.52464999999999</v>
      </c>
      <c r="OX203" t="n">
        <v>64.55059</v>
      </c>
      <c r="OY203" t="n">
        <v>64.64635</v>
      </c>
      <c r="OZ203" t="n">
        <v>64.69749</v>
      </c>
      <c r="PA203" t="n">
        <v>64.75569</v>
      </c>
      <c r="PB203" t="n">
        <v>64.84039</v>
      </c>
      <c r="PC203" t="n">
        <v>64.95114</v>
      </c>
      <c r="PD203" t="n">
        <v>65.06775</v>
      </c>
      <c r="PE203" t="n">
        <v>65.15219</v>
      </c>
      <c r="PF203" t="n">
        <v>65.25945</v>
      </c>
      <c r="PG203" t="n">
        <v>65.30067</v>
      </c>
      <c r="PH203" t="n">
        <v>65.39017</v>
      </c>
      <c r="PI203" t="n">
        <v>65.45685</v>
      </c>
      <c r="PJ203" t="n">
        <v>65.50655</v>
      </c>
      <c r="PK203" t="n">
        <v>65.51560000000001</v>
      </c>
      <c r="PL203" t="n">
        <v>65.55925999999999</v>
      </c>
      <c r="PM203" t="n">
        <v>65.61781000000001</v>
      </c>
      <c r="PN203" t="n">
        <v>65.71613000000001</v>
      </c>
      <c r="PO203" t="n">
        <v>65.81305999999999</v>
      </c>
      <c r="PP203" t="n">
        <v>65.90418</v>
      </c>
      <c r="PQ203" t="n">
        <v>65.99359</v>
      </c>
      <c r="PR203" t="n">
        <v>66.03113999999999</v>
      </c>
      <c r="PS203" t="n">
        <v>66.04298</v>
      </c>
      <c r="PT203" t="n">
        <v>66.11870999999999</v>
      </c>
      <c r="PU203" t="n">
        <v>66.25948</v>
      </c>
      <c r="PV203" t="n">
        <v>66.32938</v>
      </c>
      <c r="PW203" t="n">
        <v>66.35845999999999</v>
      </c>
      <c r="PX203" t="n">
        <v>66.46056</v>
      </c>
      <c r="PY203" t="n">
        <v>66.62506</v>
      </c>
      <c r="PZ203" t="n">
        <v>66.73705</v>
      </c>
      <c r="QA203" t="n">
        <v>66.7903</v>
      </c>
      <c r="QB203" t="n">
        <v>66.90769</v>
      </c>
      <c r="QC203" t="n">
        <v>66.95747</v>
      </c>
      <c r="QD203" t="n">
        <v>67.02301</v>
      </c>
      <c r="QE203" t="n">
        <v>67.12858</v>
      </c>
      <c r="QF203" t="n">
        <v>67.28699</v>
      </c>
      <c r="QG203" t="n">
        <v>67.45668000000001</v>
      </c>
      <c r="QH203" t="n">
        <v>67.56339</v>
      </c>
      <c r="QI203" t="n">
        <v>67.74287</v>
      </c>
      <c r="QJ203" t="n">
        <v>67.86194999999999</v>
      </c>
      <c r="QK203" t="n">
        <v>67.93514999999999</v>
      </c>
      <c r="QL203" t="n">
        <v>68.06742</v>
      </c>
      <c r="QM203" t="n">
        <v>68.11835000000001</v>
      </c>
      <c r="QN203" t="n">
        <v>68.17429</v>
      </c>
      <c r="QO203" t="n">
        <v>68.21959</v>
      </c>
      <c r="QP203" t="n">
        <v>68.30537</v>
      </c>
      <c r="QQ203" t="n">
        <v>68.45047</v>
      </c>
      <c r="QR203" t="n">
        <v>68.56598</v>
      </c>
      <c r="QS203" t="n">
        <v>68.70123</v>
      </c>
      <c r="QT203" t="n">
        <v>68.7841</v>
      </c>
      <c r="QU203" t="n">
        <v>68.89458</v>
      </c>
      <c r="QV203" t="n">
        <v>69.04900000000001</v>
      </c>
      <c r="QW203" t="n">
        <v>69.22768000000001</v>
      </c>
      <c r="QX203" t="n">
        <v>69.37278999999999</v>
      </c>
      <c r="QY203" t="n">
        <v>69.45058</v>
      </c>
      <c r="QZ203" t="n">
        <v>69.52381</v>
      </c>
      <c r="RA203" t="n">
        <v>69.65517</v>
      </c>
      <c r="RB203" t="n">
        <v>69.74477</v>
      </c>
      <c r="RC203" t="n">
        <v>69.84205</v>
      </c>
      <c r="RD203" t="n">
        <v>69.90853</v>
      </c>
      <c r="RE203" t="n">
        <v>69.98839</v>
      </c>
      <c r="RF203" t="n">
        <v>70.07877000000001</v>
      </c>
      <c r="RG203" t="n">
        <v>70.14179</v>
      </c>
      <c r="RH203" t="n">
        <v>70.23219</v>
      </c>
      <c r="RI203" t="n">
        <v>70.27274</v>
      </c>
      <c r="RJ203" t="n">
        <v>70.37466000000001</v>
      </c>
      <c r="RK203" t="n">
        <v>70.41639000000001</v>
      </c>
      <c r="RL203" t="n">
        <v>70.54839</v>
      </c>
      <c r="RM203" t="n">
        <v>70.72775</v>
      </c>
      <c r="RN203" t="n">
        <v>70.90282000000001</v>
      </c>
      <c r="RO203" t="n">
        <v>70.95081</v>
      </c>
      <c r="RP203" t="n">
        <v>71.03303</v>
      </c>
      <c r="RQ203" t="n">
        <v>71.13226</v>
      </c>
      <c r="RR203" t="n">
        <v>71.22517000000001</v>
      </c>
      <c r="RS203" t="n">
        <v>71.35988</v>
      </c>
      <c r="RT203" t="n">
        <v>71.46635000000001</v>
      </c>
      <c r="RU203" t="n">
        <v>71.53366</v>
      </c>
      <c r="RV203" t="n">
        <v>71.63187000000001</v>
      </c>
      <c r="RW203" t="n">
        <v>71.77433000000001</v>
      </c>
      <c r="RX203" t="n">
        <v>71.87577</v>
      </c>
      <c r="RY203" t="n">
        <v>71.96907</v>
      </c>
      <c r="RZ203" t="n">
        <v>72.12115</v>
      </c>
      <c r="SA203" t="n">
        <v>72.19323</v>
      </c>
      <c r="SB203" t="n">
        <v>72.25955999999999</v>
      </c>
      <c r="SC203" t="n">
        <v>72.28604</v>
      </c>
      <c r="SD203" t="n">
        <v>72.35968</v>
      </c>
      <c r="SE203" t="n">
        <v>72.45422000000001</v>
      </c>
      <c r="SF203" t="n">
        <v>72.54884</v>
      </c>
      <c r="SG203" t="n">
        <v>72.6553</v>
      </c>
      <c r="SH203" t="n">
        <v>72.75411</v>
      </c>
      <c r="SI203" t="n">
        <v>72.94674999999999</v>
      </c>
      <c r="SJ203" t="n">
        <v>73.04814</v>
      </c>
      <c r="SK203" t="n">
        <v>73.19184</v>
      </c>
      <c r="SL203" t="n">
        <v>73.27999</v>
      </c>
      <c r="SM203" t="n">
        <v>73.43449</v>
      </c>
      <c r="SN203" t="n">
        <v>73.50217000000001</v>
      </c>
      <c r="SO203" t="n">
        <v>73.51479</v>
      </c>
      <c r="SP203" t="n">
        <v>73.59838999999999</v>
      </c>
      <c r="SQ203" t="n">
        <v>73.71156000000001</v>
      </c>
      <c r="SR203" t="n">
        <v>73.83072</v>
      </c>
      <c r="SS203" t="n">
        <v>73.92937000000001</v>
      </c>
      <c r="ST203" t="n">
        <v>73.97583</v>
      </c>
      <c r="SU203" t="n">
        <v>74.07436</v>
      </c>
      <c r="SV203" t="n">
        <v>74.21182</v>
      </c>
      <c r="SW203" t="n">
        <v>74.26539</v>
      </c>
      <c r="SX203" t="n">
        <v>74.35174000000001</v>
      </c>
      <c r="SY203" t="n">
        <v>74.3961</v>
      </c>
      <c r="SZ203" t="n">
        <v>74.46248</v>
      </c>
      <c r="TA203" t="n">
        <v>74.55491000000001</v>
      </c>
      <c r="TB203" t="n">
        <v>74.63621999999999</v>
      </c>
      <c r="TC203" t="n">
        <v>74.71581999999999</v>
      </c>
      <c r="TD203" t="n">
        <v>74.81117999999999</v>
      </c>
      <c r="TE203" t="n">
        <v>74.87584</v>
      </c>
      <c r="TF203" t="n">
        <v>74.94453</v>
      </c>
      <c r="TG203" t="n">
        <v>74.96857</v>
      </c>
      <c r="TH203" t="n">
        <v>75.05874</v>
      </c>
      <c r="TI203" t="n">
        <v>75.15416999999999</v>
      </c>
      <c r="TJ203" t="n">
        <v>75.29597</v>
      </c>
      <c r="TK203" t="n">
        <v>75.40759</v>
      </c>
      <c r="TL203" t="n">
        <v>75.46064</v>
      </c>
      <c r="TM203" t="n">
        <v>75.58434</v>
      </c>
      <c r="TN203" t="n">
        <v>75.7479</v>
      </c>
      <c r="TO203" t="n">
        <v>75.8638</v>
      </c>
      <c r="TP203" t="n">
        <v>75.9568</v>
      </c>
      <c r="TQ203" t="n">
        <v>76.14107</v>
      </c>
      <c r="TR203" t="n">
        <v>76.29376999999999</v>
      </c>
      <c r="TS203" t="n">
        <v>76.35138000000001</v>
      </c>
      <c r="TT203" t="n">
        <v>76.47705000000001</v>
      </c>
      <c r="TU203" t="n">
        <v>76.59175999999999</v>
      </c>
      <c r="TV203" t="n">
        <v>76.67036</v>
      </c>
      <c r="TW203" t="n">
        <v>76.77072</v>
      </c>
      <c r="TX203" t="n">
        <v>76.82143000000001</v>
      </c>
      <c r="TY203" t="n">
        <v>76.92295</v>
      </c>
      <c r="TZ203" t="n">
        <v>76.96411999999999</v>
      </c>
      <c r="UA203" t="n">
        <v>77.08851</v>
      </c>
      <c r="UB203" t="n">
        <v>77.16446999999999</v>
      </c>
      <c r="UC203" t="n">
        <v>77.26845</v>
      </c>
      <c r="UD203" t="n">
        <v>77.41125</v>
      </c>
      <c r="UE203" t="n">
        <v>77.52025999999999</v>
      </c>
      <c r="UF203" t="n">
        <v>77.57626</v>
      </c>
      <c r="UG203" t="n">
        <v>77.72893999999999</v>
      </c>
      <c r="UH203" t="n">
        <v>77.9217</v>
      </c>
      <c r="UI203" t="n">
        <v>78.0733</v>
      </c>
      <c r="UJ203" t="n">
        <v>78.0765</v>
      </c>
      <c r="UK203" t="n">
        <v>78.14053</v>
      </c>
      <c r="UL203" t="n">
        <v>78.21378</v>
      </c>
      <c r="UM203" t="n">
        <v>78.27379000000001</v>
      </c>
      <c r="UN203" t="n">
        <v>78.35728</v>
      </c>
      <c r="UO203" t="n">
        <v>78.50472000000001</v>
      </c>
      <c r="UP203" t="n">
        <v>78.55125</v>
      </c>
      <c r="UQ203" t="n">
        <v>78.68980000000001</v>
      </c>
      <c r="UR203" t="n">
        <v>78.82964</v>
      </c>
      <c r="US203" t="n">
        <v>79.00145999999999</v>
      </c>
      <c r="UT203" t="n">
        <v>79.16855</v>
      </c>
      <c r="UU203" t="n">
        <v>79.26188999999999</v>
      </c>
      <c r="UV203" t="n">
        <v>79.34801</v>
      </c>
      <c r="UW203" t="n">
        <v>79.66370000000001</v>
      </c>
      <c r="UX203" t="n">
        <v>79.79817</v>
      </c>
      <c r="UY203" t="n">
        <v>79.91866</v>
      </c>
      <c r="UZ203" t="n">
        <v>80.05739</v>
      </c>
      <c r="VA203" t="n">
        <v>80.17175</v>
      </c>
      <c r="VB203" t="n">
        <v>80.24666999999999</v>
      </c>
      <c r="VC203" t="n">
        <v>80.39156</v>
      </c>
      <c r="VD203" t="n">
        <v>80.56346000000001</v>
      </c>
      <c r="VE203" t="n">
        <v>80.65613</v>
      </c>
      <c r="VF203" t="n">
        <v>80.79722</v>
      </c>
      <c r="VG203" t="n">
        <v>80.89812000000001</v>
      </c>
      <c r="VH203" t="n">
        <v>80.98211999999999</v>
      </c>
      <c r="VI203" t="n">
        <v>81.08074000000001</v>
      </c>
      <c r="VJ203" t="n">
        <v>81.17318</v>
      </c>
      <c r="VK203" t="n">
        <v>81.2405</v>
      </c>
      <c r="VL203" t="n">
        <v>81.35811</v>
      </c>
      <c r="VM203" t="n">
        <v>81.47754999999999</v>
      </c>
      <c r="VN203" t="n">
        <v>81.52722</v>
      </c>
      <c r="VO203" t="n">
        <v>81.55817</v>
      </c>
      <c r="VP203" t="n">
        <v>81.65672000000001</v>
      </c>
      <c r="VQ203" t="n">
        <v>81.80479</v>
      </c>
      <c r="VR203" t="n">
        <v>81.96623</v>
      </c>
      <c r="VS203" t="n">
        <v>82.02637</v>
      </c>
      <c r="VT203" t="n">
        <v>82.07702999999999</v>
      </c>
      <c r="VU203" t="n">
        <v>82.14908</v>
      </c>
      <c r="VV203" t="n">
        <v>82.26472</v>
      </c>
      <c r="VW203" t="n">
        <v>82.38782999999999</v>
      </c>
      <c r="VX203" t="n">
        <v>82.57198</v>
      </c>
      <c r="VY203" t="n">
        <v>82.75539000000001</v>
      </c>
      <c r="VZ203" t="n">
        <v>82.85516</v>
      </c>
      <c r="WA203" t="n">
        <v>82.9563</v>
      </c>
      <c r="WB203" t="n">
        <v>83.04294</v>
      </c>
      <c r="WC203" t="n">
        <v>83.14326</v>
      </c>
      <c r="WD203" t="n">
        <v>83.24557</v>
      </c>
      <c r="WE203" t="n">
        <v>83.37481</v>
      </c>
      <c r="WF203" t="n">
        <v>83.47993</v>
      </c>
      <c r="WG203" t="n">
        <v>83.48591999999999</v>
      </c>
      <c r="WH203" t="n">
        <v>83.56798000000001</v>
      </c>
      <c r="WI203" t="n">
        <v>83.68612</v>
      </c>
      <c r="WJ203" t="n">
        <v>83.82204</v>
      </c>
      <c r="WK203" t="n">
        <v>83.95786</v>
      </c>
      <c r="WL203" t="n">
        <v>84.11467</v>
      </c>
      <c r="WM203" t="n">
        <v>84.31679</v>
      </c>
      <c r="WN203" t="n">
        <v>84.43697</v>
      </c>
      <c r="WO203" t="n">
        <v>84.55831000000001</v>
      </c>
      <c r="WP203" t="n">
        <v>84.64771</v>
      </c>
      <c r="WQ203" t="n">
        <v>84.72277</v>
      </c>
      <c r="WR203" t="n">
        <v>84.82706</v>
      </c>
      <c r="WS203" t="n">
        <v>84.89433</v>
      </c>
      <c r="WT203" t="n">
        <v>85.03615000000001</v>
      </c>
      <c r="WU203" t="n">
        <v>85.3819</v>
      </c>
      <c r="WV203" t="n">
        <v>85.54957</v>
      </c>
      <c r="WW203" t="n">
        <v>85.66656</v>
      </c>
      <c r="WX203" t="n">
        <v>85.78879999999999</v>
      </c>
      <c r="WY203" t="n">
        <v>85.87536</v>
      </c>
      <c r="WZ203" t="n">
        <v>86.05923</v>
      </c>
      <c r="XA203" t="n">
        <v>86.16343000000001</v>
      </c>
      <c r="XB203" t="n">
        <v>86.23918999999999</v>
      </c>
      <c r="XC203" t="n">
        <v>86.31989</v>
      </c>
      <c r="XD203" t="n">
        <v>86.39223</v>
      </c>
      <c r="XE203" t="n">
        <v>86.51707</v>
      </c>
      <c r="XF203" t="n">
        <v>86.61136999999999</v>
      </c>
      <c r="XG203" t="n">
        <v>86.72524</v>
      </c>
      <c r="XH203" t="n">
        <v>86.80167</v>
      </c>
      <c r="XI203" t="n">
        <v>86.99957000000001</v>
      </c>
      <c r="XJ203" t="n">
        <v>87.12775000000001</v>
      </c>
      <c r="XK203" t="n">
        <v>87.27912999999999</v>
      </c>
      <c r="XL203" t="n">
        <v>87.45493</v>
      </c>
      <c r="XM203" t="n">
        <v>87.54876</v>
      </c>
      <c r="XN203" t="n">
        <v>87.69009</v>
      </c>
      <c r="XO203" t="n">
        <v>87.87663000000001</v>
      </c>
      <c r="XP203" t="n">
        <v>88.04806000000001</v>
      </c>
      <c r="XQ203" t="n">
        <v>88.25606999999999</v>
      </c>
      <c r="XR203" t="n">
        <v>88.36599</v>
      </c>
      <c r="XS203" t="n">
        <v>88.53645</v>
      </c>
      <c r="XT203" t="n">
        <v>88.70793</v>
      </c>
      <c r="XU203" t="n">
        <v>88.89178</v>
      </c>
      <c r="XV203" t="n">
        <v>89.00339</v>
      </c>
      <c r="XW203" t="n">
        <v>89.1833</v>
      </c>
      <c r="XX203" t="n">
        <v>89.33099</v>
      </c>
      <c r="XY203" t="n">
        <v>89.39973000000001</v>
      </c>
      <c r="XZ203" t="n">
        <v>89.41332</v>
      </c>
      <c r="YA203" t="n">
        <v>89.43985000000001</v>
      </c>
      <c r="YB203" t="n">
        <v>89.58423999999999</v>
      </c>
      <c r="YC203" t="n">
        <v>89.69221</v>
      </c>
      <c r="YD203" t="n">
        <v>89.78641</v>
      </c>
      <c r="YE203" t="n">
        <v>89.97501</v>
      </c>
      <c r="YF203" t="n">
        <v>90.22543</v>
      </c>
      <c r="YG203" t="n">
        <v>90.34356</v>
      </c>
      <c r="YH203" t="n">
        <v>90.44607999999999</v>
      </c>
      <c r="YI203" t="n">
        <v>90.49466</v>
      </c>
      <c r="YJ203" t="n">
        <v>90.59142</v>
      </c>
      <c r="YK203" t="n">
        <v>90.68343</v>
      </c>
      <c r="YL203" t="n">
        <v>90.79222</v>
      </c>
      <c r="YM203" t="n">
        <v>90.9759</v>
      </c>
      <c r="YN203" t="n">
        <v>91.07791</v>
      </c>
      <c r="YO203" t="n">
        <v>91.24598</v>
      </c>
      <c r="YP203" t="n">
        <v>91.47360999999999</v>
      </c>
      <c r="YQ203" t="n">
        <v>91.61014</v>
      </c>
      <c r="YR203" t="n">
        <v>91.86024</v>
      </c>
      <c r="YS203" t="n">
        <v>91.91025999999999</v>
      </c>
      <c r="YT203" t="n">
        <v>92.0492</v>
      </c>
      <c r="YU203" t="n">
        <v>92.12421000000001</v>
      </c>
      <c r="YV203" t="n">
        <v>92.27822999999999</v>
      </c>
      <c r="YW203" t="n">
        <v>92.44119999999999</v>
      </c>
      <c r="YX203" t="n">
        <v>92.59594</v>
      </c>
      <c r="YY203" t="n">
        <v>92.76541</v>
      </c>
      <c r="YZ203" t="n">
        <v>93.0063</v>
      </c>
      <c r="ZA203" t="n">
        <v>93.27552</v>
      </c>
      <c r="ZB203" t="n">
        <v>93.4422</v>
      </c>
      <c r="ZC203" t="n">
        <v>93.58167</v>
      </c>
      <c r="ZD203" t="n">
        <v>93.75877</v>
      </c>
      <c r="ZE203" t="n">
        <v>93.84763</v>
      </c>
      <c r="ZF203" t="n">
        <v>93.9782</v>
      </c>
      <c r="ZG203" t="n">
        <v>94.09520999999999</v>
      </c>
      <c r="ZH203" t="n">
        <v>94.19418</v>
      </c>
      <c r="ZI203" t="n">
        <v>94.29198</v>
      </c>
      <c r="ZJ203" t="n">
        <v>94.39542</v>
      </c>
      <c r="ZK203" t="n">
        <v>94.61859</v>
      </c>
      <c r="ZL203" t="n">
        <v>94.88364</v>
      </c>
      <c r="ZM203" t="n">
        <v>95.10195</v>
      </c>
      <c r="ZN203" t="n">
        <v>95.25503</v>
      </c>
      <c r="ZO203" t="n">
        <v>95.39254</v>
      </c>
      <c r="ZP203" t="n">
        <v>95.4798</v>
      </c>
      <c r="ZQ203" t="n">
        <v>95.50452</v>
      </c>
      <c r="ZR203" t="n">
        <v>95.62803</v>
      </c>
      <c r="ZS203" t="n">
        <v>95.82308</v>
      </c>
      <c r="ZT203" t="n">
        <v>95.97387999999999</v>
      </c>
      <c r="ZU203" t="n">
        <v>96.10995</v>
      </c>
      <c r="ZV203" t="n">
        <v>96.27007</v>
      </c>
      <c r="ZW203" t="n">
        <v>96.40307</v>
      </c>
      <c r="ZX203" t="n">
        <v>96.62125</v>
      </c>
      <c r="ZY203" t="n">
        <v>96.78440999999999</v>
      </c>
      <c r="ZZ203" t="n">
        <v>97.00153</v>
      </c>
      <c r="AAA203" t="n">
        <v>97.12212</v>
      </c>
      <c r="AAB203" t="n">
        <v>97.37434</v>
      </c>
      <c r="AAC203" t="n">
        <v>97.68192000000001</v>
      </c>
      <c r="AAD203" t="n">
        <v>97.88026000000001</v>
      </c>
      <c r="AAE203" t="n">
        <v>98.0132</v>
      </c>
      <c r="AAF203" t="n">
        <v>98.06327</v>
      </c>
      <c r="AAG203" t="n">
        <v>98.21254999999999</v>
      </c>
      <c r="AAH203" t="n">
        <v>98.27974</v>
      </c>
      <c r="AAI203" t="n">
        <v>98.39467999999999</v>
      </c>
      <c r="AAJ203" t="n">
        <v>98.52446</v>
      </c>
      <c r="AAK203" t="n">
        <v>98.6159</v>
      </c>
      <c r="AAL203" t="n">
        <v>98.79396</v>
      </c>
      <c r="AAM203" t="n">
        <v>98.96978</v>
      </c>
      <c r="AAN203" t="n">
        <v>99.13352999999999</v>
      </c>
      <c r="AAO203" t="n">
        <v>99.26868</v>
      </c>
      <c r="AAP203" t="n">
        <v>99.31273</v>
      </c>
      <c r="AAQ203" t="n">
        <v>99.45896</v>
      </c>
      <c r="AAR203" t="n">
        <v>99.64223</v>
      </c>
      <c r="AAS203" t="n">
        <v>99.78731000000001</v>
      </c>
      <c r="AAT203" t="n">
        <v>99.96907</v>
      </c>
      <c r="AAU203" t="n">
        <v>100.10728</v>
      </c>
      <c r="AAV203" t="n">
        <v>100.28199</v>
      </c>
      <c r="AAW203" t="n">
        <v>100.55865</v>
      </c>
      <c r="AAX203" t="n">
        <v>100.73284</v>
      </c>
      <c r="AAY203" t="n">
        <v>100.84375</v>
      </c>
      <c r="AAZ203" t="n">
        <v>100.98539</v>
      </c>
      <c r="ABA203" t="n">
        <v>101.07506</v>
      </c>
      <c r="ABB203" t="n">
        <v>101.2187</v>
      </c>
      <c r="ABC203" t="n">
        <v>101.35376</v>
      </c>
      <c r="ABD203" t="n">
        <v>101.55025</v>
      </c>
      <c r="ABE203" t="n">
        <v>101.69397</v>
      </c>
      <c r="ABF203" t="n">
        <v>101.88906</v>
      </c>
      <c r="ABG203" t="n">
        <v>101.9416</v>
      </c>
      <c r="ABH203" t="n">
        <v>102.04688</v>
      </c>
      <c r="ABI203" t="n">
        <v>102.1762</v>
      </c>
      <c r="ABJ203" t="n">
        <v>102.39163</v>
      </c>
      <c r="ABK203" t="n">
        <v>102.60375</v>
      </c>
      <c r="ABL203" t="n">
        <v>102.71309</v>
      </c>
      <c r="ABM203" t="n">
        <v>102.82886</v>
      </c>
      <c r="ABN203" t="n">
        <v>102.95905</v>
      </c>
      <c r="ABO203" t="n">
        <v>103.15419</v>
      </c>
      <c r="ABP203" t="n">
        <v>103.33741</v>
      </c>
      <c r="ABQ203" t="n">
        <v>103.66739</v>
      </c>
      <c r="ABR203" t="n">
        <v>104.02338</v>
      </c>
      <c r="ABS203" t="n">
        <v>104.19781</v>
      </c>
      <c r="ABT203" t="n">
        <v>104.34846</v>
      </c>
      <c r="ABU203" t="n">
        <v>104.53665</v>
      </c>
      <c r="ABV203" t="n">
        <v>104.71736</v>
      </c>
      <c r="ABW203" t="n">
        <v>104.98264</v>
      </c>
      <c r="ABX203" t="n">
        <v>105.28668</v>
      </c>
      <c r="ABY203" t="n">
        <v>105.61971</v>
      </c>
      <c r="ABZ203" t="n">
        <v>105.75265</v>
      </c>
      <c r="ACA203" t="n">
        <v>105.87803</v>
      </c>
      <c r="ACB203" t="n">
        <v>106.07931</v>
      </c>
      <c r="ACC203" t="n">
        <v>106.27801</v>
      </c>
      <c r="ACD203" t="n">
        <v>106.56425</v>
      </c>
      <c r="ACE203" t="n">
        <v>106.71637</v>
      </c>
      <c r="ACF203" t="n">
        <v>106.86407</v>
      </c>
      <c r="ACG203" t="n">
        <v>107.03125</v>
      </c>
      <c r="ACH203" t="n">
        <v>107.29727</v>
      </c>
      <c r="ACI203" t="n">
        <v>107.5539</v>
      </c>
      <c r="ACJ203" t="n">
        <v>107.77608</v>
      </c>
      <c r="ACK203" t="n">
        <v>107.92638</v>
      </c>
      <c r="ACL203" t="n">
        <v>108.07736</v>
      </c>
      <c r="ACM203" t="n">
        <v>108.28665</v>
      </c>
      <c r="ACN203" t="n">
        <v>108.39778</v>
      </c>
      <c r="ACO203" t="n">
        <v>108.58095</v>
      </c>
      <c r="ACP203" t="n">
        <v>108.75973</v>
      </c>
      <c r="ACQ203" t="n">
        <v>108.97618</v>
      </c>
      <c r="ACR203" t="n">
        <v>109.24058</v>
      </c>
      <c r="ACS203" t="n">
        <v>109.44215</v>
      </c>
      <c r="ACT203" t="n">
        <v>109.55724</v>
      </c>
      <c r="ACU203" t="n">
        <v>109.74659</v>
      </c>
      <c r="ACV203" t="n">
        <v>109.9397</v>
      </c>
      <c r="ACW203" t="n">
        <v>110.18483</v>
      </c>
      <c r="ACX203" t="n">
        <v>110.34469</v>
      </c>
      <c r="ACY203" t="n">
        <v>110.59811</v>
      </c>
      <c r="ACZ203" t="n">
        <v>110.87503</v>
      </c>
      <c r="ADA203" t="n">
        <v>111.04047</v>
      </c>
      <c r="ADB203" t="n">
        <v>111.19999</v>
      </c>
      <c r="ADC203" t="n">
        <v>111.4593</v>
      </c>
      <c r="ADD203" t="n">
        <v>111.65262</v>
      </c>
      <c r="ADE203" t="n">
        <v>111.87695</v>
      </c>
      <c r="ADF203" t="n">
        <v>112.01053</v>
      </c>
      <c r="ADG203" t="n">
        <v>112.17912</v>
      </c>
      <c r="ADH203" t="n">
        <v>112.34968</v>
      </c>
      <c r="ADI203" t="n">
        <v>112.68156</v>
      </c>
      <c r="ADJ203" t="n">
        <v>112.89998</v>
      </c>
      <c r="ADK203" t="n">
        <v>113.37767</v>
      </c>
      <c r="ADL203" t="n">
        <v>113.70219</v>
      </c>
      <c r="ADM203" t="n">
        <v>113.88068</v>
      </c>
      <c r="ADN203" t="n">
        <v>113.99529</v>
      </c>
      <c r="ADO203" t="n">
        <v>114.21592</v>
      </c>
      <c r="ADP203" t="n">
        <v>114.46872</v>
      </c>
      <c r="ADQ203" t="n">
        <v>114.72319</v>
      </c>
      <c r="ADR203" t="n">
        <v>114.91733</v>
      </c>
      <c r="ADS203" t="n">
        <v>115.32708</v>
      </c>
      <c r="ADT203" t="n">
        <v>115.62379</v>
      </c>
      <c r="ADU203" t="n">
        <v>115.87927</v>
      </c>
      <c r="ADV203" t="n">
        <v>116.15022</v>
      </c>
      <c r="ADW203" t="n">
        <v>116.37609</v>
      </c>
      <c r="ADX203" t="n">
        <v>116.7501</v>
      </c>
      <c r="ADY203" t="n">
        <v>116.99709</v>
      </c>
      <c r="ADZ203" t="n">
        <v>117.29534</v>
      </c>
      <c r="AEA203" t="n">
        <v>117.60925</v>
      </c>
      <c r="AEB203" t="n">
        <v>117.96852</v>
      </c>
      <c r="AEC203" t="n">
        <v>118.24855</v>
      </c>
      <c r="AED203" t="n">
        <v>118.40953</v>
      </c>
      <c r="AEE203" t="n">
        <v>118.69585</v>
      </c>
      <c r="AEF203" t="n">
        <v>118.86295</v>
      </c>
      <c r="AEG203" t="n">
        <v>119.14532</v>
      </c>
      <c r="AEH203" t="n">
        <v>119.34951</v>
      </c>
      <c r="AEI203" t="n">
        <v>119.54465</v>
      </c>
      <c r="AEJ203" t="n">
        <v>119.79343</v>
      </c>
      <c r="AEK203" t="n">
        <v>120.20418</v>
      </c>
      <c r="AEL203" t="n">
        <v>120.49231</v>
      </c>
      <c r="AEM203" t="n">
        <v>120.82626</v>
      </c>
      <c r="AEN203" t="n">
        <v>120.98312</v>
      </c>
      <c r="AEO203" t="n">
        <v>121.2963</v>
      </c>
      <c r="AEP203" t="n">
        <v>121.48538</v>
      </c>
      <c r="AEQ203" t="n">
        <v>121.68381</v>
      </c>
      <c r="AER203" t="n">
        <v>121.95378</v>
      </c>
      <c r="AES203" t="n">
        <v>122.23525</v>
      </c>
      <c r="AET203" t="n">
        <v>122.54297</v>
      </c>
      <c r="AEU203" t="n">
        <v>122.8802</v>
      </c>
      <c r="AEV203" t="n">
        <v>123.18236</v>
      </c>
      <c r="AEW203" t="n">
        <v>123.53054</v>
      </c>
      <c r="AEX203" t="n">
        <v>123.89565</v>
      </c>
      <c r="AEY203" t="n">
        <v>124.23144</v>
      </c>
      <c r="AEZ203" t="n">
        <v>124.70641</v>
      </c>
      <c r="AFA203" t="n">
        <v>124.86928</v>
      </c>
      <c r="AFB203" t="n">
        <v>125.09209</v>
      </c>
      <c r="AFC203" t="n">
        <v>125.38801</v>
      </c>
      <c r="AFD203" t="n">
        <v>125.71927</v>
      </c>
      <c r="AFE203" t="n">
        <v>126.02422</v>
      </c>
      <c r="AFF203" t="n">
        <v>126.26861</v>
      </c>
      <c r="AFG203" t="n">
        <v>126.62843</v>
      </c>
      <c r="AFH203" t="n">
        <v>127.02021</v>
      </c>
      <c r="AFI203" t="n">
        <v>127.2011</v>
      </c>
      <c r="AFJ203" t="n">
        <v>127.39094</v>
      </c>
      <c r="AFK203" t="n">
        <v>127.72587</v>
      </c>
      <c r="AFL203" t="n">
        <v>128.14772</v>
      </c>
      <c r="AFM203" t="n">
        <v>128.49191</v>
      </c>
      <c r="AFN203" t="n">
        <v>128.68021</v>
      </c>
      <c r="AFO203" t="n">
        <v>128.93719</v>
      </c>
      <c r="AFP203" t="n">
        <v>129.1109</v>
      </c>
      <c r="AFQ203" t="n">
        <v>129.31197</v>
      </c>
      <c r="AFR203" t="n">
        <v>129.74757</v>
      </c>
      <c r="AFS203" t="n">
        <v>130.08405</v>
      </c>
      <c r="AFT203" t="n">
        <v>130.48372</v>
      </c>
      <c r="AFU203" t="n">
        <v>130.7692</v>
      </c>
      <c r="AFV203" t="n">
        <v>131.0602</v>
      </c>
      <c r="AFW203" t="n">
        <v>131.41663</v>
      </c>
      <c r="AFX203" t="n">
        <v>131.68968</v>
      </c>
      <c r="AFY203" t="n">
        <v>131.99747</v>
      </c>
      <c r="AFZ203" t="n">
        <v>132.29268</v>
      </c>
      <c r="AGA203" t="n">
        <v>132.56749</v>
      </c>
      <c r="AGB203" t="n">
        <v>132.924</v>
      </c>
      <c r="AGC203" t="n">
        <v>133.21919</v>
      </c>
      <c r="AGD203" t="n">
        <v>133.55435</v>
      </c>
      <c r="AGE203" t="n">
        <v>133.82677</v>
      </c>
      <c r="AGF203" t="n">
        <v>134.05806</v>
      </c>
      <c r="AGG203" t="n">
        <v>134.29575</v>
      </c>
      <c r="AGH203" t="n">
        <v>134.60152</v>
      </c>
      <c r="AGI203" t="n">
        <v>134.87904</v>
      </c>
      <c r="AGJ203" t="n">
        <v>135.23114</v>
      </c>
      <c r="AGK203" t="n">
        <v>135.56206</v>
      </c>
      <c r="AGL203" t="n">
        <v>135.99109</v>
      </c>
      <c r="AGM203" t="n">
        <v>136.41052</v>
      </c>
      <c r="AGN203" t="n">
        <v>136.74222</v>
      </c>
      <c r="AGO203" t="n">
        <v>137.07227</v>
      </c>
      <c r="AGP203" t="n">
        <v>137.50797</v>
      </c>
      <c r="AGQ203" t="n">
        <v>137.80154</v>
      </c>
      <c r="AGR203" t="n">
        <v>137.99648</v>
      </c>
      <c r="AGS203" t="n">
        <v>138.41412</v>
      </c>
      <c r="AGT203" t="n">
        <v>138.82295</v>
      </c>
      <c r="AGU203" t="n">
        <v>139.16048</v>
      </c>
      <c r="AGV203" t="n">
        <v>139.58601</v>
      </c>
      <c r="AGW203" t="n">
        <v>140.03519</v>
      </c>
      <c r="AGX203" t="n">
        <v>140.58464</v>
      </c>
      <c r="AGY203" t="n">
        <v>141.10806</v>
      </c>
      <c r="AGZ203" t="n">
        <v>141.4156</v>
      </c>
      <c r="AHA203" t="n">
        <v>141.75568</v>
      </c>
      <c r="AHB203" t="n">
        <v>142.15862</v>
      </c>
      <c r="AHC203" t="n">
        <v>142.58397</v>
      </c>
      <c r="AHD203" t="n">
        <v>143.05939</v>
      </c>
      <c r="AHE203" t="n">
        <v>143.369</v>
      </c>
      <c r="AHF203" t="n">
        <v>143.77228</v>
      </c>
      <c r="AHG203" t="n">
        <v>144.28532</v>
      </c>
      <c r="AHH203" t="n">
        <v>144.82309</v>
      </c>
      <c r="AHI203" t="n">
        <v>145.24223</v>
      </c>
      <c r="AHJ203" t="n">
        <v>145.58566</v>
      </c>
      <c r="AHK203" t="n">
        <v>146.03464</v>
      </c>
      <c r="AHL203" t="n">
        <v>146.56554</v>
      </c>
      <c r="AHM203" t="n">
        <v>146.95316</v>
      </c>
      <c r="AHN203" t="n">
        <v>147.45651</v>
      </c>
      <c r="AHO203" t="n">
        <v>148.18425</v>
      </c>
      <c r="AHP203" t="n">
        <v>148.74295</v>
      </c>
      <c r="AHQ203" t="n">
        <v>149.40634</v>
      </c>
      <c r="AHR203" t="n">
        <v>149.85339</v>
      </c>
      <c r="AHS203" t="n">
        <v>150.35529</v>
      </c>
      <c r="AHT203" t="n">
        <v>150.79857</v>
      </c>
      <c r="AHU203" t="n">
        <v>151.37915</v>
      </c>
      <c r="AHV203" t="n">
        <v>151.96971</v>
      </c>
      <c r="AHW203" t="n">
        <v>152.37802</v>
      </c>
      <c r="AHX203" t="n">
        <v>152.84389</v>
      </c>
      <c r="AHY203" t="n">
        <v>153.45927</v>
      </c>
      <c r="AHZ203" t="n">
        <v>153.98145</v>
      </c>
      <c r="AIA203" t="n">
        <v>154.55511</v>
      </c>
      <c r="AIB203" t="n">
        <v>154.74034</v>
      </c>
      <c r="AIC203" t="n">
        <v>155.10545</v>
      </c>
      <c r="AID203" t="n">
        <v>155.54022</v>
      </c>
      <c r="AIE203" t="n">
        <v>156.03763</v>
      </c>
      <c r="AIF203" t="n">
        <v>156.30182</v>
      </c>
      <c r="AIG203" t="n">
        <v>157.00024</v>
      </c>
      <c r="AIH203" t="n">
        <v>157.88745</v>
      </c>
      <c r="AII203" t="n">
        <v>158.63594</v>
      </c>
      <c r="AIJ203" t="n">
        <v>159.2827</v>
      </c>
      <c r="AIK203" t="n">
        <v>159.58464</v>
      </c>
      <c r="AIL203" t="n">
        <v>160.04871</v>
      </c>
      <c r="AIM203" t="n">
        <v>161.06064</v>
      </c>
      <c r="AIN203" t="n">
        <v>161.64226</v>
      </c>
      <c r="AIO203" t="n">
        <v>162.21935</v>
      </c>
      <c r="AIP203" t="n">
        <v>162.78482</v>
      </c>
      <c r="AIQ203" t="n">
        <v>163.34964</v>
      </c>
      <c r="AIR203" t="n">
        <v>163.9006</v>
      </c>
      <c r="AIS203" t="n">
        <v>164.46498</v>
      </c>
      <c r="AIT203" t="n">
        <v>165.43382</v>
      </c>
      <c r="AIU203" t="n">
        <v>166.02925</v>
      </c>
      <c r="AIV203" t="n">
        <v>166.71642</v>
      </c>
      <c r="AIW203" t="n">
        <v>167.60172</v>
      </c>
      <c r="AIX203" t="n">
        <v>168.19862</v>
      </c>
      <c r="AIY203" t="n">
        <v>168.92598</v>
      </c>
      <c r="AIZ203" t="n">
        <v>169.41493</v>
      </c>
      <c r="AJA203" t="n">
        <v>170.0976</v>
      </c>
      <c r="AJB203" t="n">
        <v>171.21017</v>
      </c>
      <c r="AJC203" t="n">
        <v>172.17845</v>
      </c>
      <c r="AJD203" t="n">
        <v>172.82983</v>
      </c>
      <c r="AJE203" t="n">
        <v>173.47681</v>
      </c>
      <c r="AJF203" t="n">
        <v>174.32236</v>
      </c>
      <c r="AJG203" t="n">
        <v>175.72215</v>
      </c>
      <c r="AJH203" t="n">
        <v>177.32452</v>
      </c>
      <c r="AJI203" t="n">
        <v>178.15425</v>
      </c>
      <c r="AJJ203" t="n">
        <v>178.92711</v>
      </c>
      <c r="AJK203" t="n">
        <v>179.75098</v>
      </c>
      <c r="AJL203" t="n">
        <v>181.13742</v>
      </c>
      <c r="AJM203" t="n">
        <v>182.25049</v>
      </c>
      <c r="AJN203" t="n">
        <v>183.58807</v>
      </c>
      <c r="AJO203" t="n">
        <v>184.68817</v>
      </c>
      <c r="AJP203" t="n">
        <v>185.88161</v>
      </c>
      <c r="AJQ203" t="n">
        <v>187.51389</v>
      </c>
      <c r="AJR203" t="n">
        <v>188.4265</v>
      </c>
      <c r="AJS203" t="n">
        <v>190.03062</v>
      </c>
      <c r="AJT203" t="n">
        <v>191.22577</v>
      </c>
      <c r="AJU203" t="n">
        <v>193.10916</v>
      </c>
      <c r="AJV203" t="n">
        <v>195.05902</v>
      </c>
      <c r="AJW203" t="n">
        <v>197.097</v>
      </c>
      <c r="AJX203" t="n">
        <v>198.74782</v>
      </c>
      <c r="AJY203" t="n">
        <v>200.26036</v>
      </c>
      <c r="AJZ203" t="n">
        <v>201.87889</v>
      </c>
      <c r="AKA203" t="n">
        <v>203.13063</v>
      </c>
      <c r="AKB203" t="n">
        <v>204.4478</v>
      </c>
      <c r="AKC203" t="n">
        <v>206.30217</v>
      </c>
      <c r="AKD203" t="n">
        <v>207.88206</v>
      </c>
      <c r="AKE203" t="n">
        <v>208.9615</v>
      </c>
      <c r="AKF203" t="n">
        <v>210.85277</v>
      </c>
      <c r="AKG203" t="n">
        <v>212.73196</v>
      </c>
      <c r="AKH203" t="n">
        <v>214.14226</v>
      </c>
      <c r="AKI203" t="n">
        <v>216.2636</v>
      </c>
      <c r="AKJ203" t="n">
        <v>218.46326</v>
      </c>
      <c r="AKK203" t="n">
        <v>220.22746</v>
      </c>
      <c r="AKL203" t="n">
        <v>222.9422</v>
      </c>
      <c r="AKM203" t="n">
        <v>224.71788</v>
      </c>
      <c r="AKN203" t="n">
        <v>226.7995</v>
      </c>
      <c r="AKO203" t="n">
        <v>228.72406</v>
      </c>
      <c r="AKP203" t="n">
        <v>231.44647</v>
      </c>
      <c r="AKQ203" t="n">
        <v>234.40343</v>
      </c>
      <c r="AKR203" t="n">
        <v>236.23404</v>
      </c>
      <c r="AKS203" t="n">
        <v>238.54556</v>
      </c>
      <c r="AKT203" t="n">
        <v>242.48668</v>
      </c>
      <c r="AKU203" t="n">
        <v>246.29945</v>
      </c>
      <c r="AKV203" t="n">
        <v>252.5992</v>
      </c>
      <c r="AKW203" t="n">
        <v>258.59756</v>
      </c>
      <c r="AKX203" t="n">
        <v>261.95688</v>
      </c>
      <c r="AKY203" t="n">
        <v>268.05542</v>
      </c>
      <c r="AKZ203" t="n">
        <v>275.58057</v>
      </c>
      <c r="ALA203" t="n">
        <v>282.54745</v>
      </c>
      <c r="ALB203" t="n">
        <v>287.57227</v>
      </c>
      <c r="ALC203" t="n">
        <v>298.242</v>
      </c>
      <c r="ALD203" t="n">
        <v>312.60965</v>
      </c>
      <c r="ALE203" t="n">
        <v>316.91449</v>
      </c>
      <c r="ALF203" t="n">
        <v>332.5011</v>
      </c>
      <c r="ALG203" t="n">
        <v>363.09369</v>
      </c>
      <c r="ALH203" t="n">
        <v>384.62466</v>
      </c>
      <c r="ALI203" t="n">
        <v>405.78979</v>
      </c>
      <c r="ALJ203" t="n">
        <v>426.58447</v>
      </c>
      <c r="ALK203" t="n">
        <v>470.97205</v>
      </c>
      <c r="ALL203" t="n">
        <v>534.36438</v>
      </c>
      <c r="ALM203" t="n">
        <v>704.12347</v>
      </c>
      <c r="ALN203" t="n">
        <v>894.84033</v>
      </c>
      <c r="ALO203" t="n">
        <v>1280.76062</v>
      </c>
    </row>
    <row r="204">
      <c r="A204" t="inlineStr">
        <is>
          <t>Australia</t>
        </is>
      </c>
      <c r="B204" t="inlineStr">
        <is>
          <t>AUS</t>
        </is>
      </c>
      <c r="C204" s="13">
        <f>AVERAGE(SI204,SJ204)</f>
        <v/>
      </c>
      <c r="D204" t="n">
        <v>0.29909</v>
      </c>
      <c r="E204" t="n">
        <v>0.29909</v>
      </c>
      <c r="F204" t="n">
        <v>0.29909</v>
      </c>
      <c r="G204" t="n">
        <v>0.29909</v>
      </c>
      <c r="H204" t="n">
        <v>0.47196</v>
      </c>
      <c r="I204" t="n">
        <v>1.05519</v>
      </c>
      <c r="J204" t="n">
        <v>1.81469</v>
      </c>
      <c r="K204" t="n">
        <v>2.44219</v>
      </c>
      <c r="L204" t="n">
        <v>3.12402</v>
      </c>
      <c r="M204" t="n">
        <v>3.89935</v>
      </c>
      <c r="N204" t="n">
        <v>4.75996</v>
      </c>
      <c r="O204" t="n">
        <v>5.84347</v>
      </c>
      <c r="P204" t="n">
        <v>6.77512</v>
      </c>
      <c r="Q204" t="n">
        <v>7.71942</v>
      </c>
      <c r="R204" t="n">
        <v>9.29618</v>
      </c>
      <c r="S204" t="n">
        <v>10.78233</v>
      </c>
      <c r="T204" t="n">
        <v>11.57552</v>
      </c>
      <c r="U204" t="n">
        <v>12.26456</v>
      </c>
      <c r="V204" t="n">
        <v>13.00121</v>
      </c>
      <c r="W204" t="n">
        <v>13.4146</v>
      </c>
      <c r="X204" t="n">
        <v>13.71038</v>
      </c>
      <c r="Y204" t="n">
        <v>14.20161</v>
      </c>
      <c r="Z204" t="n">
        <v>14.72507</v>
      </c>
      <c r="AA204" t="n">
        <v>15.19559</v>
      </c>
      <c r="AB204" t="n">
        <v>15.7044</v>
      </c>
      <c r="AC204" t="n">
        <v>16.21085</v>
      </c>
      <c r="AD204" t="n">
        <v>16.64555</v>
      </c>
      <c r="AE204" t="n">
        <v>17.06266</v>
      </c>
      <c r="AF204" t="n">
        <v>17.42712</v>
      </c>
      <c r="AG204" t="n">
        <v>17.8048</v>
      </c>
      <c r="AH204" t="n">
        <v>18.1861</v>
      </c>
      <c r="AI204" t="n">
        <v>18.47598</v>
      </c>
      <c r="AJ204" t="n">
        <v>18.65637</v>
      </c>
      <c r="AK204" t="n">
        <v>18.73426</v>
      </c>
      <c r="AL204" t="n">
        <v>18.8359</v>
      </c>
      <c r="AM204" t="n">
        <v>19.09414</v>
      </c>
      <c r="AN204" t="n">
        <v>19.43712</v>
      </c>
      <c r="AO204" t="n">
        <v>19.78794</v>
      </c>
      <c r="AP204" t="n">
        <v>20.19672</v>
      </c>
      <c r="AQ204" t="n">
        <v>20.5048</v>
      </c>
      <c r="AR204" t="n">
        <v>20.69997</v>
      </c>
      <c r="AS204" t="n">
        <v>20.93275</v>
      </c>
      <c r="AT204" t="n">
        <v>21.10843</v>
      </c>
      <c r="AU204" t="n">
        <v>21.25953</v>
      </c>
      <c r="AV204" t="n">
        <v>21.43776</v>
      </c>
      <c r="AW204" t="n">
        <v>21.66466</v>
      </c>
      <c r="AX204" t="n">
        <v>21.91339</v>
      </c>
      <c r="AY204" t="n">
        <v>22.15462</v>
      </c>
      <c r="AZ204" t="n">
        <v>22.39231</v>
      </c>
      <c r="BA204" t="n">
        <v>22.58743</v>
      </c>
      <c r="BB204" t="n">
        <v>22.82971</v>
      </c>
      <c r="BC204" t="n">
        <v>23.11029</v>
      </c>
      <c r="BD204" t="n">
        <v>23.29929</v>
      </c>
      <c r="BE204" t="n">
        <v>23.46414</v>
      </c>
      <c r="BF204" t="n">
        <v>23.62928</v>
      </c>
      <c r="BG204" t="n">
        <v>23.81239</v>
      </c>
      <c r="BH204" t="n">
        <v>23.97295</v>
      </c>
      <c r="BI204" t="n">
        <v>24.11301</v>
      </c>
      <c r="BJ204" t="n">
        <v>24.28277</v>
      </c>
      <c r="BK204" t="n">
        <v>24.44311</v>
      </c>
      <c r="BL204" t="n">
        <v>24.61143</v>
      </c>
      <c r="BM204" t="n">
        <v>24.74078</v>
      </c>
      <c r="BN204" t="n">
        <v>24.85022</v>
      </c>
      <c r="BO204" t="n">
        <v>25.02284</v>
      </c>
      <c r="BP204" t="n">
        <v>25.21848</v>
      </c>
      <c r="BQ204" t="n">
        <v>25.47087</v>
      </c>
      <c r="BR204" t="n">
        <v>25.6742</v>
      </c>
      <c r="BS204" t="n">
        <v>25.83675</v>
      </c>
      <c r="BT204" t="n">
        <v>26.01828</v>
      </c>
      <c r="BU204" t="n">
        <v>26.15692</v>
      </c>
      <c r="BV204" t="n">
        <v>26.30885</v>
      </c>
      <c r="BW204" t="n">
        <v>26.40592</v>
      </c>
      <c r="BX204" t="n">
        <v>26.47228</v>
      </c>
      <c r="BY204" t="n">
        <v>26.59011</v>
      </c>
      <c r="BZ204" t="n">
        <v>26.73594</v>
      </c>
      <c r="CA204" t="n">
        <v>26.83835</v>
      </c>
      <c r="CB204" t="n">
        <v>26.98573</v>
      </c>
      <c r="CC204" t="n">
        <v>27.18796</v>
      </c>
      <c r="CD204" t="n">
        <v>27.36178</v>
      </c>
      <c r="CE204" t="n">
        <v>27.47998</v>
      </c>
      <c r="CF204" t="n">
        <v>27.58611</v>
      </c>
      <c r="CG204" t="n">
        <v>27.70649</v>
      </c>
      <c r="CH204" t="n">
        <v>27.89013</v>
      </c>
      <c r="CI204" t="n">
        <v>28.13233</v>
      </c>
      <c r="CJ204" t="n">
        <v>28.27483</v>
      </c>
      <c r="CK204" t="n">
        <v>28.38013</v>
      </c>
      <c r="CL204" t="n">
        <v>28.55248</v>
      </c>
      <c r="CM204" t="n">
        <v>28.70485</v>
      </c>
      <c r="CN204" t="n">
        <v>28.84976</v>
      </c>
      <c r="CO204" t="n">
        <v>28.92962</v>
      </c>
      <c r="CP204" t="n">
        <v>28.9826</v>
      </c>
      <c r="CQ204" t="n">
        <v>29.05613</v>
      </c>
      <c r="CR204" t="n">
        <v>29.16792</v>
      </c>
      <c r="CS204" t="n">
        <v>29.28945</v>
      </c>
      <c r="CT204" t="n">
        <v>29.42472</v>
      </c>
      <c r="CU204" t="n">
        <v>29.55719</v>
      </c>
      <c r="CV204" t="n">
        <v>29.66449</v>
      </c>
      <c r="CW204" t="n">
        <v>29.77648</v>
      </c>
      <c r="CX204" t="n">
        <v>29.92232</v>
      </c>
      <c r="CY204" t="n">
        <v>30.02473</v>
      </c>
      <c r="CZ204" t="n">
        <v>30.12318</v>
      </c>
      <c r="DA204" t="n">
        <v>30.26127</v>
      </c>
      <c r="DB204" t="n">
        <v>30.43495</v>
      </c>
      <c r="DC204" t="n">
        <v>30.61999</v>
      </c>
      <c r="DD204" t="n">
        <v>30.76721</v>
      </c>
      <c r="DE204" t="n">
        <v>30.8818</v>
      </c>
      <c r="DF204" t="n">
        <v>30.98287</v>
      </c>
      <c r="DG204" t="n">
        <v>31.11278</v>
      </c>
      <c r="DH204" t="n">
        <v>31.27456</v>
      </c>
      <c r="DI204" t="n">
        <v>31.40637</v>
      </c>
      <c r="DJ204" t="n">
        <v>31.51994</v>
      </c>
      <c r="DK204" t="n">
        <v>31.63518</v>
      </c>
      <c r="DL204" t="n">
        <v>31.77574</v>
      </c>
      <c r="DM204" t="n">
        <v>31.93203</v>
      </c>
      <c r="DN204" t="n">
        <v>32.0269</v>
      </c>
      <c r="DO204" t="n">
        <v>32.12568</v>
      </c>
      <c r="DP204" t="n">
        <v>32.31007</v>
      </c>
      <c r="DQ204" t="n">
        <v>32.51264</v>
      </c>
      <c r="DR204" t="n">
        <v>32.64352</v>
      </c>
      <c r="DS204" t="n">
        <v>32.75125</v>
      </c>
      <c r="DT204" t="n">
        <v>32.84681</v>
      </c>
      <c r="DU204" t="n">
        <v>32.94117</v>
      </c>
      <c r="DV204" t="n">
        <v>33.06037</v>
      </c>
      <c r="DW204" t="n">
        <v>33.14931</v>
      </c>
      <c r="DX204" t="n">
        <v>33.21598</v>
      </c>
      <c r="DY204" t="n">
        <v>33.29496</v>
      </c>
      <c r="DZ204" t="n">
        <v>33.39655</v>
      </c>
      <c r="EA204" t="n">
        <v>33.50174</v>
      </c>
      <c r="EB204" t="n">
        <v>33.62676</v>
      </c>
      <c r="EC204" t="n">
        <v>33.73407</v>
      </c>
      <c r="ED204" t="n">
        <v>33.82812</v>
      </c>
      <c r="EE204" t="n">
        <v>33.9468</v>
      </c>
      <c r="EF204" t="n">
        <v>34.04525</v>
      </c>
      <c r="EG204" t="n">
        <v>34.15066</v>
      </c>
      <c r="EH204" t="n">
        <v>34.29919</v>
      </c>
      <c r="EI204" t="n">
        <v>34.46217</v>
      </c>
      <c r="EJ204" t="n">
        <v>34.61838</v>
      </c>
      <c r="EK204" t="n">
        <v>34.7326</v>
      </c>
      <c r="EL204" t="n">
        <v>34.85235</v>
      </c>
      <c r="EM204" t="n">
        <v>34.99992</v>
      </c>
      <c r="EN204" t="n">
        <v>35.17085</v>
      </c>
      <c r="EO204" t="n">
        <v>35.33304</v>
      </c>
      <c r="EP204" t="n">
        <v>35.48214</v>
      </c>
      <c r="EQ204" t="n">
        <v>35.64637</v>
      </c>
      <c r="ER204" t="n">
        <v>35.80227</v>
      </c>
      <c r="ES204" t="n">
        <v>35.93998</v>
      </c>
      <c r="ET204" t="n">
        <v>36.07507</v>
      </c>
      <c r="EU204" t="n">
        <v>36.15934</v>
      </c>
      <c r="EV204" t="n">
        <v>36.24934</v>
      </c>
      <c r="EW204" t="n">
        <v>36.35097</v>
      </c>
      <c r="EX204" t="n">
        <v>36.46972</v>
      </c>
      <c r="EY204" t="n">
        <v>36.61074</v>
      </c>
      <c r="EZ204" t="n">
        <v>36.75448</v>
      </c>
      <c r="FA204" t="n">
        <v>36.85359</v>
      </c>
      <c r="FB204" t="n">
        <v>36.92764</v>
      </c>
      <c r="FC204" t="n">
        <v>37.03144</v>
      </c>
      <c r="FD204" t="n">
        <v>37.13807</v>
      </c>
      <c r="FE204" t="n">
        <v>37.23623</v>
      </c>
      <c r="FF204" t="n">
        <v>37.32885</v>
      </c>
      <c r="FG204" t="n">
        <v>37.39919</v>
      </c>
      <c r="FH204" t="n">
        <v>37.46787</v>
      </c>
      <c r="FI204" t="n">
        <v>37.56644</v>
      </c>
      <c r="FJ204" t="n">
        <v>37.67952</v>
      </c>
      <c r="FK204" t="n">
        <v>37.77938</v>
      </c>
      <c r="FL204" t="n">
        <v>37.8601</v>
      </c>
      <c r="FM204" t="n">
        <v>37.93607</v>
      </c>
      <c r="FN204" t="n">
        <v>38.00495</v>
      </c>
      <c r="FO204" t="n">
        <v>38.09486</v>
      </c>
      <c r="FP204" t="n">
        <v>38.23228</v>
      </c>
      <c r="FQ204" t="n">
        <v>38.41</v>
      </c>
      <c r="FR204" t="n">
        <v>38.53218</v>
      </c>
      <c r="FS204" t="n">
        <v>38.66124</v>
      </c>
      <c r="FT204" t="n">
        <v>38.77984</v>
      </c>
      <c r="FU204" t="n">
        <v>38.86726</v>
      </c>
      <c r="FV204" t="n">
        <v>38.94622</v>
      </c>
      <c r="FW204" t="n">
        <v>39.04978</v>
      </c>
      <c r="FX204" t="n">
        <v>39.1454</v>
      </c>
      <c r="FY204" t="n">
        <v>39.22455</v>
      </c>
      <c r="FZ204" t="n">
        <v>39.28872</v>
      </c>
      <c r="GA204" t="n">
        <v>39.34713</v>
      </c>
      <c r="GB204" t="n">
        <v>39.40794</v>
      </c>
      <c r="GC204" t="n">
        <v>39.49896</v>
      </c>
      <c r="GD204" t="n">
        <v>39.58105</v>
      </c>
      <c r="GE204" t="n">
        <v>39.6244</v>
      </c>
      <c r="GF204" t="n">
        <v>39.67524</v>
      </c>
      <c r="GG204" t="n">
        <v>39.72108</v>
      </c>
      <c r="GH204" t="n">
        <v>39.80718</v>
      </c>
      <c r="GI204" t="n">
        <v>39.89508</v>
      </c>
      <c r="GJ204" t="n">
        <v>39.94437</v>
      </c>
      <c r="GK204" t="n">
        <v>40.01318</v>
      </c>
      <c r="GL204" t="n">
        <v>40.10987</v>
      </c>
      <c r="GM204" t="n">
        <v>40.19568</v>
      </c>
      <c r="GN204" t="n">
        <v>40.31395</v>
      </c>
      <c r="GO204" t="n">
        <v>40.39634</v>
      </c>
      <c r="GP204" t="n">
        <v>40.4439</v>
      </c>
      <c r="GQ204" t="n">
        <v>40.49936</v>
      </c>
      <c r="GR204" t="n">
        <v>40.55097</v>
      </c>
      <c r="GS204" t="n">
        <v>40.63727</v>
      </c>
      <c r="GT204" t="n">
        <v>40.70813</v>
      </c>
      <c r="GU204" t="n">
        <v>40.7415</v>
      </c>
      <c r="GV204" t="n">
        <v>40.76977</v>
      </c>
      <c r="GW204" t="n">
        <v>40.81916</v>
      </c>
      <c r="GX204" t="n">
        <v>40.87418</v>
      </c>
      <c r="GY204" t="n">
        <v>40.94188</v>
      </c>
      <c r="GZ204" t="n">
        <v>41.01073</v>
      </c>
      <c r="HA204" t="n">
        <v>41.08805</v>
      </c>
      <c r="HB204" t="n">
        <v>41.16106</v>
      </c>
      <c r="HC204" t="n">
        <v>41.24415</v>
      </c>
      <c r="HD204" t="n">
        <v>41.31779</v>
      </c>
      <c r="HE204" t="n">
        <v>41.3726</v>
      </c>
      <c r="HF204" t="n">
        <v>41.42349</v>
      </c>
      <c r="HG204" t="n">
        <v>41.48063</v>
      </c>
      <c r="HH204" t="n">
        <v>41.55901</v>
      </c>
      <c r="HI204" t="n">
        <v>41.63052</v>
      </c>
      <c r="HJ204" t="n">
        <v>41.69604</v>
      </c>
      <c r="HK204" t="n">
        <v>41.78262</v>
      </c>
      <c r="HL204" t="n">
        <v>41.82806</v>
      </c>
      <c r="HM204" t="n">
        <v>41.88327</v>
      </c>
      <c r="HN204" t="n">
        <v>41.96141</v>
      </c>
      <c r="HO204" t="n">
        <v>42.05199</v>
      </c>
      <c r="HP204" t="n">
        <v>42.10812</v>
      </c>
      <c r="HQ204" t="n">
        <v>42.17143</v>
      </c>
      <c r="HR204" t="n">
        <v>42.24706</v>
      </c>
      <c r="HS204" t="n">
        <v>42.31872</v>
      </c>
      <c r="HT204" t="n">
        <v>42.40248</v>
      </c>
      <c r="HU204" t="n">
        <v>42.49476</v>
      </c>
      <c r="HV204" t="n">
        <v>42.61924</v>
      </c>
      <c r="HW204" t="n">
        <v>42.73396</v>
      </c>
      <c r="HX204" t="n">
        <v>42.78386</v>
      </c>
      <c r="HY204" t="n">
        <v>42.82962</v>
      </c>
      <c r="HZ204" t="n">
        <v>42.8853</v>
      </c>
      <c r="IA204" t="n">
        <v>42.97845</v>
      </c>
      <c r="IB204" t="n">
        <v>43.0927</v>
      </c>
      <c r="IC204" t="n">
        <v>43.19294</v>
      </c>
      <c r="ID204" t="n">
        <v>43.28371</v>
      </c>
      <c r="IE204" t="n">
        <v>43.32084</v>
      </c>
      <c r="IF204" t="n">
        <v>43.34813</v>
      </c>
      <c r="IG204" t="n">
        <v>43.39876</v>
      </c>
      <c r="IH204" t="n">
        <v>43.46898</v>
      </c>
      <c r="II204" t="n">
        <v>43.54042</v>
      </c>
      <c r="IJ204" t="n">
        <v>43.62289</v>
      </c>
      <c r="IK204" t="n">
        <v>43.68581</v>
      </c>
      <c r="IL204" t="n">
        <v>43.75406</v>
      </c>
      <c r="IM204" t="n">
        <v>43.8494</v>
      </c>
      <c r="IN204" t="n">
        <v>43.97204</v>
      </c>
      <c r="IO204" t="n">
        <v>44.05968</v>
      </c>
      <c r="IP204" t="n">
        <v>44.14896</v>
      </c>
      <c r="IQ204" t="n">
        <v>44.2177</v>
      </c>
      <c r="IR204" t="n">
        <v>44.26672</v>
      </c>
      <c r="IS204" t="n">
        <v>44.33203</v>
      </c>
      <c r="IT204" t="n">
        <v>44.40929</v>
      </c>
      <c r="IU204" t="n">
        <v>44.50426</v>
      </c>
      <c r="IV204" t="n">
        <v>44.58527</v>
      </c>
      <c r="IW204" t="n">
        <v>44.64843</v>
      </c>
      <c r="IX204" t="n">
        <v>44.70035</v>
      </c>
      <c r="IY204" t="n">
        <v>44.74518</v>
      </c>
      <c r="IZ204" t="n">
        <v>44.79841</v>
      </c>
      <c r="JA204" t="n">
        <v>44.85497</v>
      </c>
      <c r="JB204" t="n">
        <v>44.90035</v>
      </c>
      <c r="JC204" t="n">
        <v>44.94356</v>
      </c>
      <c r="JD204" t="n">
        <v>44.98501</v>
      </c>
      <c r="JE204" t="n">
        <v>45.03533</v>
      </c>
      <c r="JF204" t="n">
        <v>45.11587</v>
      </c>
      <c r="JG204" t="n">
        <v>45.19673</v>
      </c>
      <c r="JH204" t="n">
        <v>45.27058</v>
      </c>
      <c r="JI204" t="n">
        <v>45.38293</v>
      </c>
      <c r="JJ204" t="n">
        <v>45.49414</v>
      </c>
      <c r="JK204" t="n">
        <v>45.56187</v>
      </c>
      <c r="JL204" t="n">
        <v>45.61531</v>
      </c>
      <c r="JM204" t="n">
        <v>45.70134</v>
      </c>
      <c r="JN204" t="n">
        <v>45.81192</v>
      </c>
      <c r="JO204" t="n">
        <v>45.87362</v>
      </c>
      <c r="JP204" t="n">
        <v>45.95411</v>
      </c>
      <c r="JQ204" t="n">
        <v>46.08535</v>
      </c>
      <c r="JR204" t="n">
        <v>46.20056</v>
      </c>
      <c r="JS204" t="n">
        <v>46.30432</v>
      </c>
      <c r="JT204" t="n">
        <v>46.38083</v>
      </c>
      <c r="JU204" t="n">
        <v>46.45839</v>
      </c>
      <c r="JV204" t="n">
        <v>46.54752</v>
      </c>
      <c r="JW204" t="n">
        <v>46.60974</v>
      </c>
      <c r="JX204" t="n">
        <v>46.67753</v>
      </c>
      <c r="JY204" t="n">
        <v>46.76646</v>
      </c>
      <c r="JZ204" t="n">
        <v>46.85061</v>
      </c>
      <c r="KA204" t="n">
        <v>46.94728</v>
      </c>
      <c r="KB204" t="n">
        <v>47.02428</v>
      </c>
      <c r="KC204" t="n">
        <v>47.10527</v>
      </c>
      <c r="KD204" t="n">
        <v>47.2215</v>
      </c>
      <c r="KE204" t="n">
        <v>47.32043</v>
      </c>
      <c r="KF204" t="n">
        <v>47.37353</v>
      </c>
      <c r="KG204" t="n">
        <v>47.42458</v>
      </c>
      <c r="KH204" t="n">
        <v>47.49652</v>
      </c>
      <c r="KI204" t="n">
        <v>47.54482</v>
      </c>
      <c r="KJ204" t="n">
        <v>47.60322</v>
      </c>
      <c r="KK204" t="n">
        <v>47.70994</v>
      </c>
      <c r="KL204" t="n">
        <v>47.80756</v>
      </c>
      <c r="KM204" t="n">
        <v>47.89579</v>
      </c>
      <c r="KN204" t="n">
        <v>47.9917</v>
      </c>
      <c r="KO204" t="n">
        <v>48.06761</v>
      </c>
      <c r="KP204" t="n">
        <v>48.13892</v>
      </c>
      <c r="KQ204" t="n">
        <v>48.22196</v>
      </c>
      <c r="KR204" t="n">
        <v>48.26313</v>
      </c>
      <c r="KS204" t="n">
        <v>48.32029</v>
      </c>
      <c r="KT204" t="n">
        <v>48.41782</v>
      </c>
      <c r="KU204" t="n">
        <v>48.50522</v>
      </c>
      <c r="KV204" t="n">
        <v>48.59369</v>
      </c>
      <c r="KW204" t="n">
        <v>48.67772</v>
      </c>
      <c r="KX204" t="n">
        <v>48.73564</v>
      </c>
      <c r="KY204" t="n">
        <v>48.78812</v>
      </c>
      <c r="KZ204" t="n">
        <v>48.86352</v>
      </c>
      <c r="LA204" t="n">
        <v>48.97802</v>
      </c>
      <c r="LB204" t="n">
        <v>49.07565</v>
      </c>
      <c r="LC204" t="n">
        <v>49.13082</v>
      </c>
      <c r="LD204" t="n">
        <v>49.19345</v>
      </c>
      <c r="LE204" t="n">
        <v>49.26652</v>
      </c>
      <c r="LF204" t="n">
        <v>49.36791</v>
      </c>
      <c r="LG204" t="n">
        <v>49.4551</v>
      </c>
      <c r="LH204" t="n">
        <v>49.51106</v>
      </c>
      <c r="LI204" t="n">
        <v>49.61428</v>
      </c>
      <c r="LJ204" t="n">
        <v>49.69685</v>
      </c>
      <c r="LK204" t="n">
        <v>49.74844</v>
      </c>
      <c r="LL204" t="n">
        <v>49.76477</v>
      </c>
      <c r="LM204" t="n">
        <v>49.76899</v>
      </c>
      <c r="LN204" t="n">
        <v>49.77439</v>
      </c>
      <c r="LO204" t="n">
        <v>49.79429</v>
      </c>
      <c r="LP204" t="n">
        <v>49.819</v>
      </c>
      <c r="LQ204" t="n">
        <v>49.86897</v>
      </c>
      <c r="LR204" t="n">
        <v>49.91947</v>
      </c>
      <c r="LS204" t="n">
        <v>49.95921</v>
      </c>
      <c r="LT204" t="n">
        <v>49.98554</v>
      </c>
      <c r="LU204" t="n">
        <v>50.02095</v>
      </c>
      <c r="LV204" t="n">
        <v>50.06381</v>
      </c>
      <c r="LW204" t="n">
        <v>50.13083</v>
      </c>
      <c r="LX204" t="n">
        <v>50.21269</v>
      </c>
      <c r="LY204" t="n">
        <v>50.30822</v>
      </c>
      <c r="LZ204" t="n">
        <v>50.38711</v>
      </c>
      <c r="MA204" t="n">
        <v>50.4315</v>
      </c>
      <c r="MB204" t="n">
        <v>50.47226</v>
      </c>
      <c r="MC204" t="n">
        <v>50.50753</v>
      </c>
      <c r="MD204" t="n">
        <v>50.55418</v>
      </c>
      <c r="ME204" t="n">
        <v>50.6366</v>
      </c>
      <c r="MF204" t="n">
        <v>50.76948</v>
      </c>
      <c r="MG204" t="n">
        <v>50.85286</v>
      </c>
      <c r="MH204" t="n">
        <v>50.90174</v>
      </c>
      <c r="MI204" t="n">
        <v>50.94628</v>
      </c>
      <c r="MJ204" t="n">
        <v>51.00739</v>
      </c>
      <c r="MK204" t="n">
        <v>51.08569</v>
      </c>
      <c r="ML204" t="n">
        <v>51.16328</v>
      </c>
      <c r="MM204" t="n">
        <v>51.2323</v>
      </c>
      <c r="MN204" t="n">
        <v>51.28019</v>
      </c>
      <c r="MO204" t="n">
        <v>51.31766</v>
      </c>
      <c r="MP204" t="n">
        <v>51.37069</v>
      </c>
      <c r="MQ204" t="n">
        <v>51.43749</v>
      </c>
      <c r="MR204" t="n">
        <v>51.49369</v>
      </c>
      <c r="MS204" t="n">
        <v>51.57101</v>
      </c>
      <c r="MT204" t="n">
        <v>51.63995</v>
      </c>
      <c r="MU204" t="n">
        <v>51.71001</v>
      </c>
      <c r="MV204" t="n">
        <v>51.77095</v>
      </c>
      <c r="MW204" t="n">
        <v>51.85374</v>
      </c>
      <c r="MX204" t="n">
        <v>51.93926</v>
      </c>
      <c r="MY204" t="n">
        <v>52.01024</v>
      </c>
      <c r="MZ204" t="n">
        <v>52.13148</v>
      </c>
      <c r="NA204" t="n">
        <v>52.27534</v>
      </c>
      <c r="NB204" t="n">
        <v>52.39709</v>
      </c>
      <c r="NC204" t="n">
        <v>52.47542</v>
      </c>
      <c r="ND204" t="n">
        <v>52.57116</v>
      </c>
      <c r="NE204" t="n">
        <v>52.62378</v>
      </c>
      <c r="NF204" t="n">
        <v>52.69204</v>
      </c>
      <c r="NG204" t="n">
        <v>52.77026</v>
      </c>
      <c r="NH204" t="n">
        <v>52.8273</v>
      </c>
      <c r="NI204" t="n">
        <v>52.89361</v>
      </c>
      <c r="NJ204" t="n">
        <v>52.96463</v>
      </c>
      <c r="NK204" t="n">
        <v>53.01883</v>
      </c>
      <c r="NL204" t="n">
        <v>53.06161</v>
      </c>
      <c r="NM204" t="n">
        <v>53.13147</v>
      </c>
      <c r="NN204" t="n">
        <v>53.20017</v>
      </c>
      <c r="NO204" t="n">
        <v>53.27671</v>
      </c>
      <c r="NP204" t="n">
        <v>53.38125</v>
      </c>
      <c r="NQ204" t="n">
        <v>53.47144</v>
      </c>
      <c r="NR204" t="n">
        <v>53.5156</v>
      </c>
      <c r="NS204" t="n">
        <v>53.57093</v>
      </c>
      <c r="NT204" t="n">
        <v>53.66408</v>
      </c>
      <c r="NU204" t="n">
        <v>53.78596</v>
      </c>
      <c r="NV204" t="n">
        <v>53.89795</v>
      </c>
      <c r="NW204" t="n">
        <v>54.01051</v>
      </c>
      <c r="NX204" t="n">
        <v>54.08323</v>
      </c>
      <c r="NY204" t="n">
        <v>54.13911</v>
      </c>
      <c r="NZ204" t="n">
        <v>54.22504</v>
      </c>
      <c r="OA204" t="n">
        <v>54.33237</v>
      </c>
      <c r="OB204" t="n">
        <v>54.44397</v>
      </c>
      <c r="OC204" t="n">
        <v>54.56885</v>
      </c>
      <c r="OD204" t="n">
        <v>54.65017</v>
      </c>
      <c r="OE204" t="n">
        <v>54.77101</v>
      </c>
      <c r="OF204" t="n">
        <v>54.85884</v>
      </c>
      <c r="OG204" t="n">
        <v>54.95958</v>
      </c>
      <c r="OH204" t="n">
        <v>55.02118</v>
      </c>
      <c r="OI204" t="n">
        <v>55.0848</v>
      </c>
      <c r="OJ204" t="n">
        <v>55.14911</v>
      </c>
      <c r="OK204" t="n">
        <v>55.22092</v>
      </c>
      <c r="OL204" t="n">
        <v>55.31224</v>
      </c>
      <c r="OM204" t="n">
        <v>55.40931</v>
      </c>
      <c r="ON204" t="n">
        <v>55.47122</v>
      </c>
      <c r="OO204" t="n">
        <v>55.53143</v>
      </c>
      <c r="OP204" t="n">
        <v>55.59051</v>
      </c>
      <c r="OQ204" t="n">
        <v>55.67561</v>
      </c>
      <c r="OR204" t="n">
        <v>55.74263</v>
      </c>
      <c r="OS204" t="n">
        <v>55.78991</v>
      </c>
      <c r="OT204" t="n">
        <v>55.82482</v>
      </c>
      <c r="OU204" t="n">
        <v>55.89941</v>
      </c>
      <c r="OV204" t="n">
        <v>55.9762</v>
      </c>
      <c r="OW204" t="n">
        <v>56.05228</v>
      </c>
      <c r="OX204" t="n">
        <v>56.11767</v>
      </c>
      <c r="OY204" t="n">
        <v>56.20829</v>
      </c>
      <c r="OZ204" t="n">
        <v>56.29495</v>
      </c>
      <c r="PA204" t="n">
        <v>56.34971</v>
      </c>
      <c r="PB204" t="n">
        <v>56.4236</v>
      </c>
      <c r="PC204" t="n">
        <v>56.49631</v>
      </c>
      <c r="PD204" t="n">
        <v>56.56744</v>
      </c>
      <c r="PE204" t="n">
        <v>56.63487</v>
      </c>
      <c r="PF204" t="n">
        <v>56.74494</v>
      </c>
      <c r="PG204" t="n">
        <v>56.82097</v>
      </c>
      <c r="PH204" t="n">
        <v>56.87952</v>
      </c>
      <c r="PI204" t="n">
        <v>56.95891</v>
      </c>
      <c r="PJ204" t="n">
        <v>57.03362</v>
      </c>
      <c r="PK204" t="n">
        <v>57.1134</v>
      </c>
      <c r="PL204" t="n">
        <v>57.22453</v>
      </c>
      <c r="PM204" t="n">
        <v>57.29202</v>
      </c>
      <c r="PN204" t="n">
        <v>57.35102</v>
      </c>
      <c r="PO204" t="n">
        <v>57.40585</v>
      </c>
      <c r="PP204" t="n">
        <v>57.46752</v>
      </c>
      <c r="PQ204" t="n">
        <v>57.52917</v>
      </c>
      <c r="PR204" t="n">
        <v>57.62203</v>
      </c>
      <c r="PS204" t="n">
        <v>57.71364</v>
      </c>
      <c r="PT204" t="n">
        <v>57.80183</v>
      </c>
      <c r="PU204" t="n">
        <v>57.86509</v>
      </c>
      <c r="PV204" t="n">
        <v>57.9475</v>
      </c>
      <c r="PW204" t="n">
        <v>57.99657</v>
      </c>
      <c r="PX204" t="n">
        <v>58.10715</v>
      </c>
      <c r="PY204" t="n">
        <v>58.20121</v>
      </c>
      <c r="PZ204" t="n">
        <v>58.27935</v>
      </c>
      <c r="QA204" t="n">
        <v>58.35775</v>
      </c>
      <c r="QB204" t="n">
        <v>58.47108</v>
      </c>
      <c r="QC204" t="n">
        <v>58.58001</v>
      </c>
      <c r="QD204" t="n">
        <v>58.65696</v>
      </c>
      <c r="QE204" t="n">
        <v>58.73491</v>
      </c>
      <c r="QF204" t="n">
        <v>58.79565</v>
      </c>
      <c r="QG204" t="n">
        <v>58.85023</v>
      </c>
      <c r="QH204" t="n">
        <v>58.95123</v>
      </c>
      <c r="QI204" t="n">
        <v>59.07609</v>
      </c>
      <c r="QJ204" t="n">
        <v>59.1951</v>
      </c>
      <c r="QK204" t="n">
        <v>59.29039</v>
      </c>
      <c r="QL204" t="n">
        <v>59.36737</v>
      </c>
      <c r="QM204" t="n">
        <v>59.42487</v>
      </c>
      <c r="QN204" t="n">
        <v>59.46697</v>
      </c>
      <c r="QO204" t="n">
        <v>59.51813</v>
      </c>
      <c r="QP204" t="n">
        <v>59.6115</v>
      </c>
      <c r="QQ204" t="n">
        <v>59.7621</v>
      </c>
      <c r="QR204" t="n">
        <v>59.85276</v>
      </c>
      <c r="QS204" t="n">
        <v>59.94491</v>
      </c>
      <c r="QT204" t="n">
        <v>60.05192</v>
      </c>
      <c r="QU204" t="n">
        <v>60.14338</v>
      </c>
      <c r="QV204" t="n">
        <v>60.21276</v>
      </c>
      <c r="QW204" t="n">
        <v>60.29229</v>
      </c>
      <c r="QX204" t="n">
        <v>60.38469</v>
      </c>
      <c r="QY204" t="n">
        <v>60.48061</v>
      </c>
      <c r="QZ204" t="n">
        <v>60.53659</v>
      </c>
      <c r="RA204" t="n">
        <v>60.58922</v>
      </c>
      <c r="RB204" t="n">
        <v>60.65975</v>
      </c>
      <c r="RC204" t="n">
        <v>60.70571</v>
      </c>
      <c r="RD204" t="n">
        <v>60.74224</v>
      </c>
      <c r="RE204" t="n">
        <v>60.81749</v>
      </c>
      <c r="RF204" t="n">
        <v>60.93902</v>
      </c>
      <c r="RG204" t="n">
        <v>61.07767</v>
      </c>
      <c r="RH204" t="n">
        <v>61.1972</v>
      </c>
      <c r="RI204" t="n">
        <v>61.27319</v>
      </c>
      <c r="RJ204" t="n">
        <v>61.35868</v>
      </c>
      <c r="RK204" t="n">
        <v>61.48906</v>
      </c>
      <c r="RL204" t="n">
        <v>61.60914</v>
      </c>
      <c r="RM204" t="n">
        <v>61.67366</v>
      </c>
      <c r="RN204" t="n">
        <v>61.7741</v>
      </c>
      <c r="RO204" t="n">
        <v>61.86836</v>
      </c>
      <c r="RP204" t="n">
        <v>61.94518</v>
      </c>
      <c r="RQ204" t="n">
        <v>62.00578</v>
      </c>
      <c r="RR204" t="n">
        <v>62.04534</v>
      </c>
      <c r="RS204" t="n">
        <v>62.11404</v>
      </c>
      <c r="RT204" t="n">
        <v>62.18925</v>
      </c>
      <c r="RU204" t="n">
        <v>62.29256</v>
      </c>
      <c r="RV204" t="n">
        <v>62.38226</v>
      </c>
      <c r="RW204" t="n">
        <v>62.49907</v>
      </c>
      <c r="RX204" t="n">
        <v>62.63254</v>
      </c>
      <c r="RY204" t="n">
        <v>62.75293</v>
      </c>
      <c r="RZ204" t="n">
        <v>62.86707</v>
      </c>
      <c r="SA204" t="n">
        <v>62.98077</v>
      </c>
      <c r="SB204" t="n">
        <v>63.09611</v>
      </c>
      <c r="SC204" t="n">
        <v>63.25569</v>
      </c>
      <c r="SD204" t="n">
        <v>63.38904</v>
      </c>
      <c r="SE204" t="n">
        <v>63.48673</v>
      </c>
      <c r="SF204" t="n">
        <v>63.54575</v>
      </c>
      <c r="SG204" t="n">
        <v>63.60964</v>
      </c>
      <c r="SH204" t="n">
        <v>63.67361</v>
      </c>
      <c r="SI204" t="n">
        <v>63.78047</v>
      </c>
      <c r="SJ204" t="n">
        <v>63.90557</v>
      </c>
      <c r="SK204" t="n">
        <v>64.02509999999999</v>
      </c>
      <c r="SL204" t="n">
        <v>64.14322</v>
      </c>
      <c r="SM204" t="n">
        <v>64.28667</v>
      </c>
      <c r="SN204" t="n">
        <v>64.40446</v>
      </c>
      <c r="SO204" t="n">
        <v>64.54895</v>
      </c>
      <c r="SP204" t="n">
        <v>64.66838</v>
      </c>
      <c r="SQ204" t="n">
        <v>64.80492</v>
      </c>
      <c r="SR204" t="n">
        <v>64.94401000000001</v>
      </c>
      <c r="SS204" t="n">
        <v>65.03583</v>
      </c>
      <c r="ST204" t="n">
        <v>65.1442</v>
      </c>
      <c r="SU204" t="n">
        <v>65.24203</v>
      </c>
      <c r="SV204" t="n">
        <v>65.32716000000001</v>
      </c>
      <c r="SW204" t="n">
        <v>65.42039</v>
      </c>
      <c r="SX204" t="n">
        <v>65.51819999999999</v>
      </c>
      <c r="SY204" t="n">
        <v>65.61817000000001</v>
      </c>
      <c r="SZ204" t="n">
        <v>65.73132</v>
      </c>
      <c r="TA204" t="n">
        <v>65.84003</v>
      </c>
      <c r="TB204" t="n">
        <v>65.95032</v>
      </c>
      <c r="TC204" t="n">
        <v>66.0146</v>
      </c>
      <c r="TD204" t="n">
        <v>66.05462</v>
      </c>
      <c r="TE204" t="n">
        <v>66.09872</v>
      </c>
      <c r="TF204" t="n">
        <v>66.14706</v>
      </c>
      <c r="TG204" t="n">
        <v>66.22456</v>
      </c>
      <c r="TH204" t="n">
        <v>66.33123000000001</v>
      </c>
      <c r="TI204" t="n">
        <v>66.4348</v>
      </c>
      <c r="TJ204" t="n">
        <v>66.52807</v>
      </c>
      <c r="TK204" t="n">
        <v>66.59829999999999</v>
      </c>
      <c r="TL204" t="n">
        <v>66.69799</v>
      </c>
      <c r="TM204" t="n">
        <v>66.79168</v>
      </c>
      <c r="TN204" t="n">
        <v>66.88405</v>
      </c>
      <c r="TO204" t="n">
        <v>66.98493999999999</v>
      </c>
      <c r="TP204" t="n">
        <v>67.08292</v>
      </c>
      <c r="TQ204" t="n">
        <v>67.20014</v>
      </c>
      <c r="TR204" t="n">
        <v>67.29324</v>
      </c>
      <c r="TS204" t="n">
        <v>67.40845</v>
      </c>
      <c r="TT204" t="n">
        <v>67.47897</v>
      </c>
      <c r="TU204" t="n">
        <v>67.56693</v>
      </c>
      <c r="TV204" t="n">
        <v>67.67357</v>
      </c>
      <c r="TW204" t="n">
        <v>67.78274999999999</v>
      </c>
      <c r="TX204" t="n">
        <v>67.89659</v>
      </c>
      <c r="TY204" t="n">
        <v>67.99102000000001</v>
      </c>
      <c r="TZ204" t="n">
        <v>68.12268</v>
      </c>
      <c r="UA204" t="n">
        <v>68.23560999999999</v>
      </c>
      <c r="UB204" t="n">
        <v>68.36064</v>
      </c>
      <c r="UC204" t="n">
        <v>68.45990999999999</v>
      </c>
      <c r="UD204" t="n">
        <v>68.57013000000001</v>
      </c>
      <c r="UE204" t="n">
        <v>68.69788</v>
      </c>
      <c r="UF204" t="n">
        <v>68.80297</v>
      </c>
      <c r="UG204" t="n">
        <v>68.89977</v>
      </c>
      <c r="UH204" t="n">
        <v>69.00551</v>
      </c>
      <c r="UI204" t="n">
        <v>69.10677</v>
      </c>
      <c r="UJ204" t="n">
        <v>69.21004000000001</v>
      </c>
      <c r="UK204" t="n">
        <v>69.33475</v>
      </c>
      <c r="UL204" t="n">
        <v>69.48614999999999</v>
      </c>
      <c r="UM204" t="n">
        <v>69.57708</v>
      </c>
      <c r="UN204" t="n">
        <v>69.68512</v>
      </c>
      <c r="UO204" t="n">
        <v>69.81921</v>
      </c>
      <c r="UP204" t="n">
        <v>69.91754</v>
      </c>
      <c r="UQ204" t="n">
        <v>70.02507</v>
      </c>
      <c r="UR204" t="n">
        <v>70.15616</v>
      </c>
      <c r="US204" t="n">
        <v>70.26038</v>
      </c>
      <c r="UT204" t="n">
        <v>70.32156000000001</v>
      </c>
      <c r="UU204" t="n">
        <v>70.39287</v>
      </c>
      <c r="UV204" t="n">
        <v>70.47006</v>
      </c>
      <c r="UW204" t="n">
        <v>70.56095000000001</v>
      </c>
      <c r="UX204" t="n">
        <v>70.64397</v>
      </c>
      <c r="UY204" t="n">
        <v>70.72666</v>
      </c>
      <c r="UZ204" t="n">
        <v>70.80756</v>
      </c>
      <c r="VA204" t="n">
        <v>70.95036</v>
      </c>
      <c r="VB204" t="n">
        <v>71.12999000000001</v>
      </c>
      <c r="VC204" t="n">
        <v>71.24912</v>
      </c>
      <c r="VD204" t="n">
        <v>71.34501</v>
      </c>
      <c r="VE204" t="n">
        <v>71.45026</v>
      </c>
      <c r="VF204" t="n">
        <v>71.54264000000001</v>
      </c>
      <c r="VG204" t="n">
        <v>71.63642</v>
      </c>
      <c r="VH204" t="n">
        <v>71.71699</v>
      </c>
      <c r="VI204" t="n">
        <v>71.78883</v>
      </c>
      <c r="VJ204" t="n">
        <v>71.89377</v>
      </c>
      <c r="VK204" t="n">
        <v>72.03342000000001</v>
      </c>
      <c r="VL204" t="n">
        <v>72.15069</v>
      </c>
      <c r="VM204" t="n">
        <v>72.28473</v>
      </c>
      <c r="VN204" t="n">
        <v>72.37851999999999</v>
      </c>
      <c r="VO204" t="n">
        <v>72.46142999999999</v>
      </c>
      <c r="VP204" t="n">
        <v>72.55164000000001</v>
      </c>
      <c r="VQ204" t="n">
        <v>72.64165</v>
      </c>
      <c r="VR204" t="n">
        <v>72.71917999999999</v>
      </c>
      <c r="VS204" t="n">
        <v>72.83199999999999</v>
      </c>
      <c r="VT204" t="n">
        <v>72.96516</v>
      </c>
      <c r="VU204" t="n">
        <v>73.08329000000001</v>
      </c>
      <c r="VV204" t="n">
        <v>73.2608</v>
      </c>
      <c r="VW204" t="n">
        <v>73.40096</v>
      </c>
      <c r="VX204" t="n">
        <v>73.53717</v>
      </c>
      <c r="VY204" t="n">
        <v>73.68889</v>
      </c>
      <c r="VZ204" t="n">
        <v>73.84013</v>
      </c>
      <c r="WA204" t="n">
        <v>73.93827</v>
      </c>
      <c r="WB204" t="n">
        <v>74.03211</v>
      </c>
      <c r="WC204" t="n">
        <v>74.21136</v>
      </c>
      <c r="WD204" t="n">
        <v>74.36366</v>
      </c>
      <c r="WE204" t="n">
        <v>74.44726</v>
      </c>
      <c r="WF204" t="n">
        <v>74.52673</v>
      </c>
      <c r="WG204" t="n">
        <v>74.64187</v>
      </c>
      <c r="WH204" t="n">
        <v>74.70746</v>
      </c>
      <c r="WI204" t="n">
        <v>74.75377</v>
      </c>
      <c r="WJ204" t="n">
        <v>74.82899</v>
      </c>
      <c r="WK204" t="n">
        <v>74.9297</v>
      </c>
      <c r="WL204" t="n">
        <v>75.05159</v>
      </c>
      <c r="WM204" t="n">
        <v>75.13963</v>
      </c>
      <c r="WN204" t="n">
        <v>75.18864000000001</v>
      </c>
      <c r="WO204" t="n">
        <v>75.29011</v>
      </c>
      <c r="WP204" t="n">
        <v>75.38874</v>
      </c>
      <c r="WQ204" t="n">
        <v>75.47835000000001</v>
      </c>
      <c r="WR204" t="n">
        <v>75.55979000000001</v>
      </c>
      <c r="WS204" t="n">
        <v>75.63436</v>
      </c>
      <c r="WT204" t="n">
        <v>75.71017999999999</v>
      </c>
      <c r="WU204" t="n">
        <v>75.82323</v>
      </c>
      <c r="WV204" t="n">
        <v>75.91352999999999</v>
      </c>
      <c r="WW204" t="n">
        <v>75.97852</v>
      </c>
      <c r="WX204" t="n">
        <v>76.04798</v>
      </c>
      <c r="WY204" t="n">
        <v>76.17408</v>
      </c>
      <c r="WZ204" t="n">
        <v>76.31035</v>
      </c>
      <c r="XA204" t="n">
        <v>76.45925</v>
      </c>
      <c r="XB204" t="n">
        <v>76.5946</v>
      </c>
      <c r="XC204" t="n">
        <v>76.70045</v>
      </c>
      <c r="XD204" t="n">
        <v>76.76966</v>
      </c>
      <c r="XE204" t="n">
        <v>76.83127</v>
      </c>
      <c r="XF204" t="n">
        <v>76.9483</v>
      </c>
      <c r="XG204" t="n">
        <v>77.07438</v>
      </c>
      <c r="XH204" t="n">
        <v>77.24209999999999</v>
      </c>
      <c r="XI204" t="n">
        <v>77.33453</v>
      </c>
      <c r="XJ204" t="n">
        <v>77.46669</v>
      </c>
      <c r="XK204" t="n">
        <v>77.61633999999999</v>
      </c>
      <c r="XL204" t="n">
        <v>77.75863</v>
      </c>
      <c r="XM204" t="n">
        <v>77.85668</v>
      </c>
      <c r="XN204" t="n">
        <v>77.91755999999999</v>
      </c>
      <c r="XO204" t="n">
        <v>77.98923000000001</v>
      </c>
      <c r="XP204" t="n">
        <v>78.14143</v>
      </c>
      <c r="XQ204" t="n">
        <v>78.23962</v>
      </c>
      <c r="XR204" t="n">
        <v>78.3904</v>
      </c>
      <c r="XS204" t="n">
        <v>78.50529</v>
      </c>
      <c r="XT204" t="n">
        <v>78.60433999999999</v>
      </c>
      <c r="XU204" t="n">
        <v>78.74951</v>
      </c>
      <c r="XV204" t="n">
        <v>78.94316999999999</v>
      </c>
      <c r="XW204" t="n">
        <v>79.08768000000001</v>
      </c>
      <c r="XX204" t="n">
        <v>79.23645999999999</v>
      </c>
      <c r="XY204" t="n">
        <v>79.38558999999999</v>
      </c>
      <c r="XZ204" t="n">
        <v>79.46504</v>
      </c>
      <c r="YA204" t="n">
        <v>79.5582</v>
      </c>
      <c r="YB204" t="n">
        <v>79.69280999999999</v>
      </c>
      <c r="YC204" t="n">
        <v>79.80235999999999</v>
      </c>
      <c r="YD204" t="n">
        <v>79.89396000000001</v>
      </c>
      <c r="YE204" t="n">
        <v>80.01676999999999</v>
      </c>
      <c r="YF204" t="n">
        <v>80.15836</v>
      </c>
      <c r="YG204" t="n">
        <v>80.31339</v>
      </c>
      <c r="YH204" t="n">
        <v>80.47563</v>
      </c>
      <c r="YI204" t="n">
        <v>80.59522</v>
      </c>
      <c r="YJ204" t="n">
        <v>80.75138</v>
      </c>
      <c r="YK204" t="n">
        <v>80.85432</v>
      </c>
      <c r="YL204" t="n">
        <v>80.98177</v>
      </c>
      <c r="YM204" t="n">
        <v>81.12156</v>
      </c>
      <c r="YN204" t="n">
        <v>81.25149</v>
      </c>
      <c r="YO204" t="n">
        <v>81.35866</v>
      </c>
      <c r="YP204" t="n">
        <v>81.46438000000001</v>
      </c>
      <c r="YQ204" t="n">
        <v>81.56917</v>
      </c>
      <c r="YR204" t="n">
        <v>81.70555</v>
      </c>
      <c r="YS204" t="n">
        <v>81.81211</v>
      </c>
      <c r="YT204" t="n">
        <v>81.8954</v>
      </c>
      <c r="YU204" t="n">
        <v>82.03386999999999</v>
      </c>
      <c r="YV204" t="n">
        <v>82.19840000000001</v>
      </c>
      <c r="YW204" t="n">
        <v>82.36356000000001</v>
      </c>
      <c r="YX204" t="n">
        <v>82.51125</v>
      </c>
      <c r="YY204" t="n">
        <v>82.67861000000001</v>
      </c>
      <c r="YZ204" t="n">
        <v>82.83758</v>
      </c>
      <c r="ZA204" t="n">
        <v>83.01282</v>
      </c>
      <c r="ZB204" t="n">
        <v>83.13647</v>
      </c>
      <c r="ZC204" t="n">
        <v>83.28025</v>
      </c>
      <c r="ZD204" t="n">
        <v>83.42359999999999</v>
      </c>
      <c r="ZE204" t="n">
        <v>83.54975</v>
      </c>
      <c r="ZF204" t="n">
        <v>83.69981</v>
      </c>
      <c r="ZG204" t="n">
        <v>83.83011999999999</v>
      </c>
      <c r="ZH204" t="n">
        <v>83.97673</v>
      </c>
      <c r="ZI204" t="n">
        <v>84.13682</v>
      </c>
      <c r="ZJ204" t="n">
        <v>84.31728</v>
      </c>
      <c r="ZK204" t="n">
        <v>84.47141999999999</v>
      </c>
      <c r="ZL204" t="n">
        <v>84.61239999999999</v>
      </c>
      <c r="ZM204" t="n">
        <v>84.75178</v>
      </c>
      <c r="ZN204" t="n">
        <v>84.89821000000001</v>
      </c>
      <c r="ZO204" t="n">
        <v>85.05991</v>
      </c>
      <c r="ZP204" t="n">
        <v>85.27383</v>
      </c>
      <c r="ZQ204" t="n">
        <v>85.46810000000001</v>
      </c>
      <c r="ZR204" t="n">
        <v>85.62867</v>
      </c>
      <c r="ZS204" t="n">
        <v>85.71991</v>
      </c>
      <c r="ZT204" t="n">
        <v>85.79662</v>
      </c>
      <c r="ZU204" t="n">
        <v>85.95355000000001</v>
      </c>
      <c r="ZV204" t="n">
        <v>86.07717</v>
      </c>
      <c r="ZW204" t="n">
        <v>86.15031</v>
      </c>
      <c r="ZX204" t="n">
        <v>86.24178999999999</v>
      </c>
      <c r="ZY204" t="n">
        <v>86.351</v>
      </c>
      <c r="ZZ204" t="n">
        <v>86.50311000000001</v>
      </c>
      <c r="AAA204" t="n">
        <v>86.68253</v>
      </c>
      <c r="AAB204" t="n">
        <v>86.82019</v>
      </c>
      <c r="AAC204" t="n">
        <v>86.95432</v>
      </c>
      <c r="AAD204" t="n">
        <v>87.11046</v>
      </c>
      <c r="AAE204" t="n">
        <v>87.29436</v>
      </c>
      <c r="AAF204" t="n">
        <v>87.49392</v>
      </c>
      <c r="AAG204" t="n">
        <v>87.69909</v>
      </c>
      <c r="AAH204" t="n">
        <v>87.86346</v>
      </c>
      <c r="AAI204" t="n">
        <v>87.9978</v>
      </c>
      <c r="AAJ204" t="n">
        <v>88.12307</v>
      </c>
      <c r="AAK204" t="n">
        <v>88.2488</v>
      </c>
      <c r="AAL204" t="n">
        <v>88.37278000000001</v>
      </c>
      <c r="AAM204" t="n">
        <v>88.46311</v>
      </c>
      <c r="AAN204" t="n">
        <v>88.59148</v>
      </c>
      <c r="AAO204" t="n">
        <v>88.73248</v>
      </c>
      <c r="AAP204" t="n">
        <v>88.86363</v>
      </c>
      <c r="AAQ204" t="n">
        <v>89.01808</v>
      </c>
      <c r="AAR204" t="n">
        <v>89.17552000000001</v>
      </c>
      <c r="AAS204" t="n">
        <v>89.32549</v>
      </c>
      <c r="AAT204" t="n">
        <v>89.47751</v>
      </c>
      <c r="AAU204" t="n">
        <v>89.68966</v>
      </c>
      <c r="AAV204" t="n">
        <v>89.86494</v>
      </c>
      <c r="AAW204" t="n">
        <v>90.00583</v>
      </c>
      <c r="AAX204" t="n">
        <v>90.19283</v>
      </c>
      <c r="AAY204" t="n">
        <v>90.35699</v>
      </c>
      <c r="AAZ204" t="n">
        <v>90.49355</v>
      </c>
      <c r="ABA204" t="n">
        <v>90.637</v>
      </c>
      <c r="ABB204" t="n">
        <v>90.83669</v>
      </c>
      <c r="ABC204" t="n">
        <v>91.04021</v>
      </c>
      <c r="ABD204" t="n">
        <v>91.30346</v>
      </c>
      <c r="ABE204" t="n">
        <v>91.51237</v>
      </c>
      <c r="ABF204" t="n">
        <v>91.65488999999999</v>
      </c>
      <c r="ABG204" t="n">
        <v>91.83956999999999</v>
      </c>
      <c r="ABH204" t="n">
        <v>92.08868</v>
      </c>
      <c r="ABI204" t="n">
        <v>92.27493</v>
      </c>
      <c r="ABJ204" t="n">
        <v>92.50099</v>
      </c>
      <c r="ABK204" t="n">
        <v>92.78963</v>
      </c>
      <c r="ABL204" t="n">
        <v>93.00809</v>
      </c>
      <c r="ABM204" t="n">
        <v>93.16614</v>
      </c>
      <c r="ABN204" t="n">
        <v>93.31056</v>
      </c>
      <c r="ABO204" t="n">
        <v>93.45555</v>
      </c>
      <c r="ABP204" t="n">
        <v>93.54781</v>
      </c>
      <c r="ABQ204" t="n">
        <v>93.69401000000001</v>
      </c>
      <c r="ABR204" t="n">
        <v>93.86462</v>
      </c>
      <c r="ABS204" t="n">
        <v>94.02151000000001</v>
      </c>
      <c r="ABT204" t="n">
        <v>94.17536</v>
      </c>
      <c r="ABU204" t="n">
        <v>94.36143</v>
      </c>
      <c r="ABV204" t="n">
        <v>94.60142999999999</v>
      </c>
      <c r="ABW204" t="n">
        <v>94.83973</v>
      </c>
      <c r="ABX204" t="n">
        <v>95.09762000000001</v>
      </c>
      <c r="ABY204" t="n">
        <v>95.35807</v>
      </c>
      <c r="ABZ204" t="n">
        <v>95.55862</v>
      </c>
      <c r="ACA204" t="n">
        <v>95.72681</v>
      </c>
      <c r="ACB204" t="n">
        <v>95.86114999999999</v>
      </c>
      <c r="ACC204" t="n">
        <v>95.99303</v>
      </c>
      <c r="ACD204" t="n">
        <v>96.16252</v>
      </c>
      <c r="ACE204" t="n">
        <v>96.31631</v>
      </c>
      <c r="ACF204" t="n">
        <v>96.46578</v>
      </c>
      <c r="ACG204" t="n">
        <v>96.72978000000001</v>
      </c>
      <c r="ACH204" t="n">
        <v>96.93465</v>
      </c>
      <c r="ACI204" t="n">
        <v>97.04617</v>
      </c>
      <c r="ACJ204" t="n">
        <v>97.20426</v>
      </c>
      <c r="ACK204" t="n">
        <v>97.40533000000001</v>
      </c>
      <c r="ACL204" t="n">
        <v>97.65442</v>
      </c>
      <c r="ACM204" t="n">
        <v>97.87294</v>
      </c>
      <c r="ACN204" t="n">
        <v>98.02521</v>
      </c>
      <c r="ACO204" t="n">
        <v>98.16961000000001</v>
      </c>
      <c r="ACP204" t="n">
        <v>98.38647</v>
      </c>
      <c r="ACQ204" t="n">
        <v>98.61060000000001</v>
      </c>
      <c r="ACR204" t="n">
        <v>98.89117</v>
      </c>
      <c r="ACS204" t="n">
        <v>99.1485</v>
      </c>
      <c r="ACT204" t="n">
        <v>99.45787</v>
      </c>
      <c r="ACU204" t="n">
        <v>99.71455</v>
      </c>
      <c r="ACV204" t="n">
        <v>99.92316</v>
      </c>
      <c r="ACW204" t="n">
        <v>100.11209</v>
      </c>
      <c r="ACX204" t="n">
        <v>100.2625</v>
      </c>
      <c r="ACY204" t="n">
        <v>100.44393</v>
      </c>
      <c r="ACZ204" t="n">
        <v>100.63786</v>
      </c>
      <c r="ADA204" t="n">
        <v>100.84776</v>
      </c>
      <c r="ADB204" t="n">
        <v>101.07037</v>
      </c>
      <c r="ADC204" t="n">
        <v>101.23388</v>
      </c>
      <c r="ADD204" t="n">
        <v>101.32216</v>
      </c>
      <c r="ADE204" t="n">
        <v>101.42747</v>
      </c>
      <c r="ADF204" t="n">
        <v>101.57538</v>
      </c>
      <c r="ADG204" t="n">
        <v>101.74123</v>
      </c>
      <c r="ADH204" t="n">
        <v>101.88913</v>
      </c>
      <c r="ADI204" t="n">
        <v>102.12032</v>
      </c>
      <c r="ADJ204" t="n">
        <v>102.36552</v>
      </c>
      <c r="ADK204" t="n">
        <v>102.55168</v>
      </c>
      <c r="ADL204" t="n">
        <v>102.70865</v>
      </c>
      <c r="ADM204" t="n">
        <v>102.87253</v>
      </c>
      <c r="ADN204" t="n">
        <v>103.01659</v>
      </c>
      <c r="ADO204" t="n">
        <v>103.18751</v>
      </c>
      <c r="ADP204" t="n">
        <v>103.38029</v>
      </c>
      <c r="ADQ204" t="n">
        <v>103.61279</v>
      </c>
      <c r="ADR204" t="n">
        <v>103.89886</v>
      </c>
      <c r="ADS204" t="n">
        <v>104.1091</v>
      </c>
      <c r="ADT204" t="n">
        <v>104.34667</v>
      </c>
      <c r="ADU204" t="n">
        <v>104.59344</v>
      </c>
      <c r="ADV204" t="n">
        <v>104.81468</v>
      </c>
      <c r="ADW204" t="n">
        <v>105.047</v>
      </c>
      <c r="ADX204" t="n">
        <v>105.23572</v>
      </c>
      <c r="ADY204" t="n">
        <v>105.41821</v>
      </c>
      <c r="ADZ204" t="n">
        <v>105.68937</v>
      </c>
      <c r="AEA204" t="n">
        <v>105.97232</v>
      </c>
      <c r="AEB204" t="n">
        <v>106.21692</v>
      </c>
      <c r="AEC204" t="n">
        <v>106.43161</v>
      </c>
      <c r="AED204" t="n">
        <v>106.63341</v>
      </c>
      <c r="AEE204" t="n">
        <v>106.79231</v>
      </c>
      <c r="AEF204" t="n">
        <v>107.13783</v>
      </c>
      <c r="AEG204" t="n">
        <v>107.42811</v>
      </c>
      <c r="AEH204" t="n">
        <v>107.67483</v>
      </c>
      <c r="AEI204" t="n">
        <v>107.9042</v>
      </c>
      <c r="AEJ204" t="n">
        <v>108.2186</v>
      </c>
      <c r="AEK204" t="n">
        <v>108.50263</v>
      </c>
      <c r="AEL204" t="n">
        <v>108.66526</v>
      </c>
      <c r="AEM204" t="n">
        <v>108.85603</v>
      </c>
      <c r="AEN204" t="n">
        <v>109.10054</v>
      </c>
      <c r="AEO204" t="n">
        <v>109.40122</v>
      </c>
      <c r="AEP204" t="n">
        <v>109.64376</v>
      </c>
      <c r="AEQ204" t="n">
        <v>109.82508</v>
      </c>
      <c r="AER204" t="n">
        <v>110.02313</v>
      </c>
      <c r="AES204" t="n">
        <v>110.21284</v>
      </c>
      <c r="AET204" t="n">
        <v>110.39019</v>
      </c>
      <c r="AEU204" t="n">
        <v>110.56216</v>
      </c>
      <c r="AEV204" t="n">
        <v>110.90118</v>
      </c>
      <c r="AEW204" t="n">
        <v>111.33934</v>
      </c>
      <c r="AEX204" t="n">
        <v>111.62447</v>
      </c>
      <c r="AEY204" t="n">
        <v>111.76681</v>
      </c>
      <c r="AEZ204" t="n">
        <v>111.89561</v>
      </c>
      <c r="AFA204" t="n">
        <v>112.05199</v>
      </c>
      <c r="AFB204" t="n">
        <v>112.35247</v>
      </c>
      <c r="AFC204" t="n">
        <v>112.68001</v>
      </c>
      <c r="AFD204" t="n">
        <v>112.91816</v>
      </c>
      <c r="AFE204" t="n">
        <v>113.24902</v>
      </c>
      <c r="AFF204" t="n">
        <v>113.73521</v>
      </c>
      <c r="AFG204" t="n">
        <v>114.11057</v>
      </c>
      <c r="AFH204" t="n">
        <v>114.3863</v>
      </c>
      <c r="AFI204" t="n">
        <v>114.62377</v>
      </c>
      <c r="AFJ204" t="n">
        <v>114.93326</v>
      </c>
      <c r="AFK204" t="n">
        <v>115.22012</v>
      </c>
      <c r="AFL204" t="n">
        <v>115.50047</v>
      </c>
      <c r="AFM204" t="n">
        <v>115.77748</v>
      </c>
      <c r="AFN204" t="n">
        <v>116.06329</v>
      </c>
      <c r="AFO204" t="n">
        <v>116.32639</v>
      </c>
      <c r="AFP204" t="n">
        <v>116.50042</v>
      </c>
      <c r="AFQ204" t="n">
        <v>116.65443</v>
      </c>
      <c r="AFR204" t="n">
        <v>116.96518</v>
      </c>
      <c r="AFS204" t="n">
        <v>117.40921</v>
      </c>
      <c r="AFT204" t="n">
        <v>117.78925</v>
      </c>
      <c r="AFU204" t="n">
        <v>118.13139</v>
      </c>
      <c r="AFV204" t="n">
        <v>118.46641</v>
      </c>
      <c r="AFW204" t="n">
        <v>118.89309</v>
      </c>
      <c r="AFX204" t="n">
        <v>119.32956</v>
      </c>
      <c r="AFY204" t="n">
        <v>119.64909</v>
      </c>
      <c r="AFZ204" t="n">
        <v>119.89975</v>
      </c>
      <c r="AGA204" t="n">
        <v>120.1367</v>
      </c>
      <c r="AGB204" t="n">
        <v>120.43133</v>
      </c>
      <c r="AGC204" t="n">
        <v>120.73057</v>
      </c>
      <c r="AGD204" t="n">
        <v>120.94753</v>
      </c>
      <c r="AGE204" t="n">
        <v>121.17605</v>
      </c>
      <c r="AGF204" t="n">
        <v>121.48776</v>
      </c>
      <c r="AGG204" t="n">
        <v>121.73083</v>
      </c>
      <c r="AGH204" t="n">
        <v>121.93506</v>
      </c>
      <c r="AGI204" t="n">
        <v>122.13326</v>
      </c>
      <c r="AGJ204" t="n">
        <v>122.45639</v>
      </c>
      <c r="AGK204" t="n">
        <v>122.92375</v>
      </c>
      <c r="AGL204" t="n">
        <v>123.31715</v>
      </c>
      <c r="AGM204" t="n">
        <v>123.56292</v>
      </c>
      <c r="AGN204" t="n">
        <v>123.83303</v>
      </c>
      <c r="AGO204" t="n">
        <v>124.1068</v>
      </c>
      <c r="AGP204" t="n">
        <v>124.41596</v>
      </c>
      <c r="AGQ204" t="n">
        <v>124.81573</v>
      </c>
      <c r="AGR204" t="n">
        <v>125.25047</v>
      </c>
      <c r="AGS204" t="n">
        <v>125.60297</v>
      </c>
      <c r="AGT204" t="n">
        <v>125.92517</v>
      </c>
      <c r="AGU204" t="n">
        <v>126.25639</v>
      </c>
      <c r="AGV204" t="n">
        <v>126.67756</v>
      </c>
      <c r="AGW204" t="n">
        <v>127.05905</v>
      </c>
      <c r="AGX204" t="n">
        <v>127.36755</v>
      </c>
      <c r="AGY204" t="n">
        <v>127.6459</v>
      </c>
      <c r="AGZ204" t="n">
        <v>128.03665</v>
      </c>
      <c r="AHA204" t="n">
        <v>128.55824</v>
      </c>
      <c r="AHB204" t="n">
        <v>129.12389</v>
      </c>
      <c r="AHC204" t="n">
        <v>129.61906</v>
      </c>
      <c r="AHD204" t="n">
        <v>130.14554</v>
      </c>
      <c r="AHE204" t="n">
        <v>130.55331</v>
      </c>
      <c r="AHF204" t="n">
        <v>130.97372</v>
      </c>
      <c r="AHG204" t="n">
        <v>131.68071</v>
      </c>
      <c r="AHH204" t="n">
        <v>132.39505</v>
      </c>
      <c r="AHI204" t="n">
        <v>132.92068</v>
      </c>
      <c r="AHJ204" t="n">
        <v>133.33302</v>
      </c>
      <c r="AHK204" t="n">
        <v>133.77635</v>
      </c>
      <c r="AHL204" t="n">
        <v>134.29269</v>
      </c>
      <c r="AHM204" t="n">
        <v>134.81091</v>
      </c>
      <c r="AHN204" t="n">
        <v>135.19791</v>
      </c>
      <c r="AHO204" t="n">
        <v>135.56168</v>
      </c>
      <c r="AHP204" t="n">
        <v>136.05478</v>
      </c>
      <c r="AHQ204" t="n">
        <v>136.58374</v>
      </c>
      <c r="AHR204" t="n">
        <v>137.00735</v>
      </c>
      <c r="AHS204" t="n">
        <v>137.46841</v>
      </c>
      <c r="AHT204" t="n">
        <v>137.92036</v>
      </c>
      <c r="AHU204" t="n">
        <v>138.33829</v>
      </c>
      <c r="AHV204" t="n">
        <v>138.86081</v>
      </c>
      <c r="AHW204" t="n">
        <v>139.42632</v>
      </c>
      <c r="AHX204" t="n">
        <v>139.83897</v>
      </c>
      <c r="AHY204" t="n">
        <v>140.17714</v>
      </c>
      <c r="AHZ204" t="n">
        <v>140.63858</v>
      </c>
      <c r="AIA204" t="n">
        <v>141.10156</v>
      </c>
      <c r="AIB204" t="n">
        <v>141.41045</v>
      </c>
      <c r="AIC204" t="n">
        <v>141.6763</v>
      </c>
      <c r="AID204" t="n">
        <v>142.23245</v>
      </c>
      <c r="AIE204" t="n">
        <v>142.80556</v>
      </c>
      <c r="AIF204" t="n">
        <v>143.29402</v>
      </c>
      <c r="AIG204" t="n">
        <v>143.97302</v>
      </c>
      <c r="AIH204" t="n">
        <v>144.72638</v>
      </c>
      <c r="AII204" t="n">
        <v>145.56065</v>
      </c>
      <c r="AIJ204" t="n">
        <v>146.29619</v>
      </c>
      <c r="AIK204" t="n">
        <v>146.69846</v>
      </c>
      <c r="AIL204" t="n">
        <v>147.12708</v>
      </c>
      <c r="AIM204" t="n">
        <v>147.72385</v>
      </c>
      <c r="AIN204" t="n">
        <v>148.35133</v>
      </c>
      <c r="AIO204" t="n">
        <v>148.85332</v>
      </c>
      <c r="AIP204" t="n">
        <v>149.30504</v>
      </c>
      <c r="AIQ204" t="n">
        <v>149.8537</v>
      </c>
      <c r="AIR204" t="n">
        <v>150.57468</v>
      </c>
      <c r="AIS204" t="n">
        <v>151.24507</v>
      </c>
      <c r="AIT204" t="n">
        <v>151.6508</v>
      </c>
      <c r="AIU204" t="n">
        <v>152.12204</v>
      </c>
      <c r="AIV204" t="n">
        <v>152.93178</v>
      </c>
      <c r="AIW204" t="n">
        <v>153.7149</v>
      </c>
      <c r="AIX204" t="n">
        <v>154.23041</v>
      </c>
      <c r="AIY204" t="n">
        <v>154.59251</v>
      </c>
      <c r="AIZ204" t="n">
        <v>155.08865</v>
      </c>
      <c r="AJA204" t="n">
        <v>155.74406</v>
      </c>
      <c r="AJB204" t="n">
        <v>156.43944</v>
      </c>
      <c r="AJC204" t="n">
        <v>157.14056</v>
      </c>
      <c r="AJD204" t="n">
        <v>157.85646</v>
      </c>
      <c r="AJE204" t="n">
        <v>158.6114</v>
      </c>
      <c r="AJF204" t="n">
        <v>159.39801</v>
      </c>
      <c r="AJG204" t="n">
        <v>160.23734</v>
      </c>
      <c r="AJH204" t="n">
        <v>160.95912</v>
      </c>
      <c r="AJI204" t="n">
        <v>161.58434</v>
      </c>
      <c r="AJJ204" t="n">
        <v>162.22279</v>
      </c>
      <c r="AJK204" t="n">
        <v>162.84944</v>
      </c>
      <c r="AJL204" t="n">
        <v>163.59805</v>
      </c>
      <c r="AJM204" t="n">
        <v>164.39522</v>
      </c>
      <c r="AJN204" t="n">
        <v>165.20883</v>
      </c>
      <c r="AJO204" t="n">
        <v>166.18336</v>
      </c>
      <c r="AJP204" t="n">
        <v>167.25304</v>
      </c>
      <c r="AJQ204" t="n">
        <v>168.37453</v>
      </c>
      <c r="AJR204" t="n">
        <v>169.58122</v>
      </c>
      <c r="AJS204" t="n">
        <v>171.19308</v>
      </c>
      <c r="AJT204" t="n">
        <v>172.43173</v>
      </c>
      <c r="AJU204" t="n">
        <v>173.56488</v>
      </c>
      <c r="AJV204" t="n">
        <v>174.78951</v>
      </c>
      <c r="AJW204" t="n">
        <v>175.94852</v>
      </c>
      <c r="AJX204" t="n">
        <v>177.13229</v>
      </c>
      <c r="AJY204" t="n">
        <v>178.02728</v>
      </c>
      <c r="AJZ204" t="n">
        <v>179.46609</v>
      </c>
      <c r="AKA204" t="n">
        <v>181.36278</v>
      </c>
      <c r="AKB204" t="n">
        <v>182.73755</v>
      </c>
      <c r="AKC204" t="n">
        <v>184.30846</v>
      </c>
      <c r="AKD204" t="n">
        <v>186.10568</v>
      </c>
      <c r="AKE204" t="n">
        <v>187.71819</v>
      </c>
      <c r="AKF204" t="n">
        <v>189.1519</v>
      </c>
      <c r="AKG204" t="n">
        <v>191.04297</v>
      </c>
      <c r="AKH204" t="n">
        <v>193.7487</v>
      </c>
      <c r="AKI204" t="n">
        <v>196.55057</v>
      </c>
      <c r="AKJ204" t="n">
        <v>198.75987</v>
      </c>
      <c r="AKK204" t="n">
        <v>200.89719</v>
      </c>
      <c r="AKL204" t="n">
        <v>203.35822</v>
      </c>
      <c r="AKM204" t="n">
        <v>205.60558</v>
      </c>
      <c r="AKN204" t="n">
        <v>207.8934</v>
      </c>
      <c r="AKO204" t="n">
        <v>210.29477</v>
      </c>
      <c r="AKP204" t="n">
        <v>212.85634</v>
      </c>
      <c r="AKQ204" t="n">
        <v>215.4288</v>
      </c>
      <c r="AKR204" t="n">
        <v>217.55579</v>
      </c>
      <c r="AKS204" t="n">
        <v>219.73509</v>
      </c>
      <c r="AKT204" t="n">
        <v>222.41553</v>
      </c>
      <c r="AKU204" t="n">
        <v>225.9581</v>
      </c>
      <c r="AKV204" t="n">
        <v>231.18834</v>
      </c>
      <c r="AKW204" t="n">
        <v>235.96986</v>
      </c>
      <c r="AKX204" t="n">
        <v>239.49483</v>
      </c>
      <c r="AKY204" t="n">
        <v>244.465</v>
      </c>
      <c r="AKZ204" t="n">
        <v>251.39276</v>
      </c>
      <c r="ALA204" t="n">
        <v>258.80878</v>
      </c>
      <c r="ALB204" t="n">
        <v>265.77686</v>
      </c>
      <c r="ALC204" t="n">
        <v>271.90475</v>
      </c>
      <c r="ALD204" t="n">
        <v>277.15305</v>
      </c>
      <c r="ALE204" t="n">
        <v>283.74234</v>
      </c>
      <c r="ALF204" t="n">
        <v>293.66122</v>
      </c>
      <c r="ALG204" t="n">
        <v>305.16953</v>
      </c>
      <c r="ALH204" t="n">
        <v>315.0282</v>
      </c>
      <c r="ALI204" t="n">
        <v>324.73431</v>
      </c>
      <c r="ALJ204" t="n">
        <v>338.28821</v>
      </c>
      <c r="ALK204" t="n">
        <v>355.85318</v>
      </c>
      <c r="ALL204" t="n">
        <v>381.03458</v>
      </c>
      <c r="ALM204" t="n">
        <v>420.41544</v>
      </c>
      <c r="ALN204" t="n">
        <v>500.41064</v>
      </c>
      <c r="ALO204" t="n">
        <v>664.26385</v>
      </c>
    </row>
    <row r="205">
      <c r="A205" t="inlineStr">
        <is>
          <t>New Zealand</t>
        </is>
      </c>
      <c r="B205" t="inlineStr">
        <is>
          <t>NZL</t>
        </is>
      </c>
      <c r="C205" s="13">
        <f>AVERAGE(SI205,SJ205)</f>
        <v/>
      </c>
      <c r="D205" t="n">
        <v>3.08634</v>
      </c>
      <c r="E205" t="n">
        <v>4.74803</v>
      </c>
      <c r="F205" t="n">
        <v>5.68497</v>
      </c>
      <c r="G205" t="n">
        <v>6.39489</v>
      </c>
      <c r="H205" t="n">
        <v>6.98124</v>
      </c>
      <c r="I205" t="n">
        <v>7.48768</v>
      </c>
      <c r="J205" t="n">
        <v>7.93733</v>
      </c>
      <c r="K205" t="n">
        <v>8.34418</v>
      </c>
      <c r="L205" t="n">
        <v>8.717370000000001</v>
      </c>
      <c r="M205" t="n">
        <v>9.063280000000001</v>
      </c>
      <c r="N205" t="n">
        <v>9.38655</v>
      </c>
      <c r="O205" t="n">
        <v>9.690670000000001</v>
      </c>
      <c r="P205" t="n">
        <v>9.97833</v>
      </c>
      <c r="Q205" t="n">
        <v>10.25168</v>
      </c>
      <c r="R205" t="n">
        <v>10.51244</v>
      </c>
      <c r="S205" t="n">
        <v>10.76203</v>
      </c>
      <c r="T205" t="n">
        <v>11.00163</v>
      </c>
      <c r="U205" t="n">
        <v>11.23223</v>
      </c>
      <c r="V205" t="n">
        <v>11.45467</v>
      </c>
      <c r="W205" t="n">
        <v>11.66968</v>
      </c>
      <c r="X205" t="n">
        <v>11.87788</v>
      </c>
      <c r="Y205" t="n">
        <v>12.07982</v>
      </c>
      <c r="Z205" t="n">
        <v>12.27598</v>
      </c>
      <c r="AA205" t="n">
        <v>12.46679</v>
      </c>
      <c r="AB205" t="n">
        <v>12.65261</v>
      </c>
      <c r="AC205" t="n">
        <v>12.83379</v>
      </c>
      <c r="AD205" t="n">
        <v>13.01063</v>
      </c>
      <c r="AE205" t="n">
        <v>13.18339</v>
      </c>
      <c r="AF205" t="n">
        <v>13.35233</v>
      </c>
      <c r="AG205" t="n">
        <v>13.51767</v>
      </c>
      <c r="AH205" t="n">
        <v>13.67961</v>
      </c>
      <c r="AI205" t="n">
        <v>13.83834</v>
      </c>
      <c r="AJ205" t="n">
        <v>13.99402</v>
      </c>
      <c r="AK205" t="n">
        <v>14.14681</v>
      </c>
      <c r="AL205" t="n">
        <v>14.29686</v>
      </c>
      <c r="AM205" t="n">
        <v>14.4443</v>
      </c>
      <c r="AN205" t="n">
        <v>14.58925</v>
      </c>
      <c r="AO205" t="n">
        <v>14.73183</v>
      </c>
      <c r="AP205" t="n">
        <v>14.87214</v>
      </c>
      <c r="AQ205" t="n">
        <v>15.01028</v>
      </c>
      <c r="AR205" t="n">
        <v>15.14634</v>
      </c>
      <c r="AS205" t="n">
        <v>15.28042</v>
      </c>
      <c r="AT205" t="n">
        <v>15.41258</v>
      </c>
      <c r="AU205" t="n">
        <v>15.54291</v>
      </c>
      <c r="AV205" t="n">
        <v>15.67148</v>
      </c>
      <c r="AW205" t="n">
        <v>15.79835</v>
      </c>
      <c r="AX205" t="n">
        <v>15.92359</v>
      </c>
      <c r="AY205" t="n">
        <v>16.04725</v>
      </c>
      <c r="AZ205" t="n">
        <v>16.1694</v>
      </c>
      <c r="BA205" t="n">
        <v>16.29008</v>
      </c>
      <c r="BB205" t="n">
        <v>16.40935</v>
      </c>
      <c r="BC205" t="n">
        <v>16.52725</v>
      </c>
      <c r="BD205" t="n">
        <v>16.64384</v>
      </c>
      <c r="BE205" t="n">
        <v>16.75914</v>
      </c>
      <c r="BF205" t="n">
        <v>16.8732</v>
      </c>
      <c r="BG205" t="n">
        <v>16.98607</v>
      </c>
      <c r="BH205" t="n">
        <v>17.09777</v>
      </c>
      <c r="BI205" t="n">
        <v>17.20835</v>
      </c>
      <c r="BJ205" t="n">
        <v>17.31783</v>
      </c>
      <c r="BK205" t="n">
        <v>17.42625</v>
      </c>
      <c r="BL205" t="n">
        <v>17.53364</v>
      </c>
      <c r="BM205" t="n">
        <v>17.64003</v>
      </c>
      <c r="BN205" t="n">
        <v>17.74544</v>
      </c>
      <c r="BO205" t="n">
        <v>17.84991</v>
      </c>
      <c r="BP205" t="n">
        <v>17.95346</v>
      </c>
      <c r="BQ205" t="n">
        <v>18.05611</v>
      </c>
      <c r="BR205" t="n">
        <v>18.15789</v>
      </c>
      <c r="BS205" t="n">
        <v>18.25882</v>
      </c>
      <c r="BT205" t="n">
        <v>18.35892</v>
      </c>
      <c r="BU205" t="n">
        <v>18.45821</v>
      </c>
      <c r="BV205" t="n">
        <v>18.55672</v>
      </c>
      <c r="BW205" t="n">
        <v>18.65446</v>
      </c>
      <c r="BX205" t="n">
        <v>18.75145</v>
      </c>
      <c r="BY205" t="n">
        <v>18.84771</v>
      </c>
      <c r="BZ205" t="n">
        <v>18.94325</v>
      </c>
      <c r="CA205" t="n">
        <v>19.0381</v>
      </c>
      <c r="CB205" t="n">
        <v>19.13227</v>
      </c>
      <c r="CC205" t="n">
        <v>19.22578</v>
      </c>
      <c r="CD205" t="n">
        <v>19.31863</v>
      </c>
      <c r="CE205" t="n">
        <v>19.41085</v>
      </c>
      <c r="CF205" t="n">
        <v>19.50245</v>
      </c>
      <c r="CG205" t="n">
        <v>19.59344</v>
      </c>
      <c r="CH205" t="n">
        <v>19.68384</v>
      </c>
      <c r="CI205" t="n">
        <v>19.77365</v>
      </c>
      <c r="CJ205" t="n">
        <v>19.8629</v>
      </c>
      <c r="CK205" t="n">
        <v>19.95159</v>
      </c>
      <c r="CL205" t="n">
        <v>20.03973</v>
      </c>
      <c r="CM205" t="n">
        <v>20.12734</v>
      </c>
      <c r="CN205" t="n">
        <v>20.21442</v>
      </c>
      <c r="CO205" t="n">
        <v>20.30099</v>
      </c>
      <c r="CP205" t="n">
        <v>20.38706</v>
      </c>
      <c r="CQ205" t="n">
        <v>20.47264</v>
      </c>
      <c r="CR205" t="n">
        <v>20.55774</v>
      </c>
      <c r="CS205" t="n">
        <v>20.64235</v>
      </c>
      <c r="CT205" t="n">
        <v>20.72651</v>
      </c>
      <c r="CU205" t="n">
        <v>20.81021</v>
      </c>
      <c r="CV205" t="n">
        <v>20.89346</v>
      </c>
      <c r="CW205" t="n">
        <v>20.97628</v>
      </c>
      <c r="CX205" t="n">
        <v>21.05866</v>
      </c>
      <c r="CY205" t="n">
        <v>21.14062</v>
      </c>
      <c r="CZ205" t="n">
        <v>21.22217</v>
      </c>
      <c r="DA205" t="n">
        <v>21.30331</v>
      </c>
      <c r="DB205" t="n">
        <v>21.38405</v>
      </c>
      <c r="DC205" t="n">
        <v>21.4644</v>
      </c>
      <c r="DD205" t="n">
        <v>21.54436</v>
      </c>
      <c r="DE205" t="n">
        <v>21.62394</v>
      </c>
      <c r="DF205" t="n">
        <v>21.70315</v>
      </c>
      <c r="DG205" t="n">
        <v>21.78199</v>
      </c>
      <c r="DH205" t="n">
        <v>21.86048</v>
      </c>
      <c r="DI205" t="n">
        <v>21.93861</v>
      </c>
      <c r="DJ205" t="n">
        <v>22.01639</v>
      </c>
      <c r="DK205" t="n">
        <v>22.09384</v>
      </c>
      <c r="DL205" t="n">
        <v>22.17094</v>
      </c>
      <c r="DM205" t="n">
        <v>22.24772</v>
      </c>
      <c r="DN205" t="n">
        <v>22.32417</v>
      </c>
      <c r="DO205" t="n">
        <v>22.4003</v>
      </c>
      <c r="DP205" t="n">
        <v>22.47612</v>
      </c>
      <c r="DQ205" t="n">
        <v>22.55163</v>
      </c>
      <c r="DR205" t="n">
        <v>22.62683</v>
      </c>
      <c r="DS205" t="n">
        <v>22.70174</v>
      </c>
      <c r="DT205" t="n">
        <v>22.77635</v>
      </c>
      <c r="DU205" t="n">
        <v>22.85067</v>
      </c>
      <c r="DV205" t="n">
        <v>22.92471</v>
      </c>
      <c r="DW205" t="n">
        <v>22.99846</v>
      </c>
      <c r="DX205" t="n">
        <v>23.07194</v>
      </c>
      <c r="DY205" t="n">
        <v>23.14515</v>
      </c>
      <c r="DZ205" t="n">
        <v>23.21808</v>
      </c>
      <c r="EA205" t="n">
        <v>23.29076</v>
      </c>
      <c r="EB205" t="n">
        <v>23.36317</v>
      </c>
      <c r="EC205" t="n">
        <v>23.43533</v>
      </c>
      <c r="ED205" t="n">
        <v>23.50724</v>
      </c>
      <c r="EE205" t="n">
        <v>23.57889</v>
      </c>
      <c r="EF205" t="n">
        <v>23.65031</v>
      </c>
      <c r="EG205" t="n">
        <v>23.72148</v>
      </c>
      <c r="EH205" t="n">
        <v>23.79242</v>
      </c>
      <c r="EI205" t="n">
        <v>23.86312</v>
      </c>
      <c r="EJ205" t="n">
        <v>23.93359</v>
      </c>
      <c r="EK205" t="n">
        <v>24.00383</v>
      </c>
      <c r="EL205" t="n">
        <v>24.07385</v>
      </c>
      <c r="EM205" t="n">
        <v>24.14365</v>
      </c>
      <c r="EN205" t="n">
        <v>24.21323</v>
      </c>
      <c r="EO205" t="n">
        <v>24.2826</v>
      </c>
      <c r="EP205" t="n">
        <v>24.35175</v>
      </c>
      <c r="EQ205" t="n">
        <v>24.4207</v>
      </c>
      <c r="ER205" t="n">
        <v>24.48944</v>
      </c>
      <c r="ES205" t="n">
        <v>24.55798</v>
      </c>
      <c r="ET205" t="n">
        <v>24.62632</v>
      </c>
      <c r="EU205" t="n">
        <v>24.69447</v>
      </c>
      <c r="EV205" t="n">
        <v>24.76242</v>
      </c>
      <c r="EW205" t="n">
        <v>24.83018</v>
      </c>
      <c r="EX205" t="n">
        <v>24.89775</v>
      </c>
      <c r="EY205" t="n">
        <v>24.96513</v>
      </c>
      <c r="EZ205" t="n">
        <v>25.03233</v>
      </c>
      <c r="FA205" t="n">
        <v>25.09935</v>
      </c>
      <c r="FB205" t="n">
        <v>25.16619</v>
      </c>
      <c r="FC205" t="n">
        <v>25.23285</v>
      </c>
      <c r="FD205" t="n">
        <v>25.29934</v>
      </c>
      <c r="FE205" t="n">
        <v>25.36566</v>
      </c>
      <c r="FF205" t="n">
        <v>25.43181</v>
      </c>
      <c r="FG205" t="n">
        <v>25.4978</v>
      </c>
      <c r="FH205" t="n">
        <v>25.56362</v>
      </c>
      <c r="FI205" t="n">
        <v>25.62927</v>
      </c>
      <c r="FJ205" t="n">
        <v>25.69477</v>
      </c>
      <c r="FK205" t="n">
        <v>25.76011</v>
      </c>
      <c r="FL205" t="n">
        <v>25.82529</v>
      </c>
      <c r="FM205" t="n">
        <v>25.89033</v>
      </c>
      <c r="FN205" t="n">
        <v>25.9552</v>
      </c>
      <c r="FO205" t="n">
        <v>26.01993</v>
      </c>
      <c r="FP205" t="n">
        <v>26.08451</v>
      </c>
      <c r="FQ205" t="n">
        <v>26.14895</v>
      </c>
      <c r="FR205" t="n">
        <v>26.21324</v>
      </c>
      <c r="FS205" t="n">
        <v>26.27739</v>
      </c>
      <c r="FT205" t="n">
        <v>26.3414</v>
      </c>
      <c r="FU205" t="n">
        <v>26.40527</v>
      </c>
      <c r="FV205" t="n">
        <v>26.469</v>
      </c>
      <c r="FW205" t="n">
        <v>26.5326</v>
      </c>
      <c r="FX205" t="n">
        <v>26.59607</v>
      </c>
      <c r="FY205" t="n">
        <v>26.65941</v>
      </c>
      <c r="FZ205" t="n">
        <v>26.72261</v>
      </c>
      <c r="GA205" t="n">
        <v>26.78569</v>
      </c>
      <c r="GB205" t="n">
        <v>26.84865</v>
      </c>
      <c r="GC205" t="n">
        <v>26.91148</v>
      </c>
      <c r="GD205" t="n">
        <v>26.97418</v>
      </c>
      <c r="GE205" t="n">
        <v>27.03677</v>
      </c>
      <c r="GF205" t="n">
        <v>27.09923</v>
      </c>
      <c r="GG205" t="n">
        <v>27.16158</v>
      </c>
      <c r="GH205" t="n">
        <v>27.22381</v>
      </c>
      <c r="GI205" t="n">
        <v>27.28592</v>
      </c>
      <c r="GJ205" t="n">
        <v>27.34793</v>
      </c>
      <c r="GK205" t="n">
        <v>27.40982</v>
      </c>
      <c r="GL205" t="n">
        <v>27.4716</v>
      </c>
      <c r="GM205" t="n">
        <v>27.53327</v>
      </c>
      <c r="GN205" t="n">
        <v>27.59483</v>
      </c>
      <c r="GO205" t="n">
        <v>27.65629</v>
      </c>
      <c r="GP205" t="n">
        <v>27.71764</v>
      </c>
      <c r="GQ205" t="n">
        <v>27.77889</v>
      </c>
      <c r="GR205" t="n">
        <v>27.84004</v>
      </c>
      <c r="GS205" t="n">
        <v>27.90108</v>
      </c>
      <c r="GT205" t="n">
        <v>27.96203</v>
      </c>
      <c r="GU205" t="n">
        <v>28.02288</v>
      </c>
      <c r="GV205" t="n">
        <v>28.08363</v>
      </c>
      <c r="GW205" t="n">
        <v>28.14428</v>
      </c>
      <c r="GX205" t="n">
        <v>28.20484</v>
      </c>
      <c r="GY205" t="n">
        <v>28.26531</v>
      </c>
      <c r="GZ205" t="n">
        <v>28.32569</v>
      </c>
      <c r="HA205" t="n">
        <v>28.38597</v>
      </c>
      <c r="HB205" t="n">
        <v>28.44617</v>
      </c>
      <c r="HC205" t="n">
        <v>28.50628</v>
      </c>
      <c r="HD205" t="n">
        <v>28.5663</v>
      </c>
      <c r="HE205" t="n">
        <v>28.62623</v>
      </c>
      <c r="HF205" t="n">
        <v>28.68608</v>
      </c>
      <c r="HG205" t="n">
        <v>28.74585</v>
      </c>
      <c r="HH205" t="n">
        <v>28.80553</v>
      </c>
      <c r="HI205" t="n">
        <v>28.86513</v>
      </c>
      <c r="HJ205" t="n">
        <v>28.92466</v>
      </c>
      <c r="HK205" t="n">
        <v>28.9841</v>
      </c>
      <c r="HL205" t="n">
        <v>29.04346</v>
      </c>
      <c r="HM205" t="n">
        <v>29.10275</v>
      </c>
      <c r="HN205" t="n">
        <v>29.16196</v>
      </c>
      <c r="HO205" t="n">
        <v>29.2211</v>
      </c>
      <c r="HP205" t="n">
        <v>29.28016</v>
      </c>
      <c r="HQ205" t="n">
        <v>29.33915</v>
      </c>
      <c r="HR205" t="n">
        <v>29.39807</v>
      </c>
      <c r="HS205" t="n">
        <v>29.45691</v>
      </c>
      <c r="HT205" t="n">
        <v>29.51569</v>
      </c>
      <c r="HU205" t="n">
        <v>29.57439</v>
      </c>
      <c r="HV205" t="n">
        <v>29.63303</v>
      </c>
      <c r="HW205" t="n">
        <v>29.6916</v>
      </c>
      <c r="HX205" t="n">
        <v>29.75011</v>
      </c>
      <c r="HY205" t="n">
        <v>29.80855</v>
      </c>
      <c r="HZ205" t="n">
        <v>29.86693</v>
      </c>
      <c r="IA205" t="n">
        <v>29.92524</v>
      </c>
      <c r="IB205" t="n">
        <v>29.98349</v>
      </c>
      <c r="IC205" t="n">
        <v>30.04168</v>
      </c>
      <c r="ID205" t="n">
        <v>30.09981</v>
      </c>
      <c r="IE205" t="n">
        <v>30.15788</v>
      </c>
      <c r="IF205" t="n">
        <v>30.21589</v>
      </c>
      <c r="IG205" t="n">
        <v>30.27384</v>
      </c>
      <c r="IH205" t="n">
        <v>30.33174</v>
      </c>
      <c r="II205" t="n">
        <v>30.38957</v>
      </c>
      <c r="IJ205" t="n">
        <v>30.44736</v>
      </c>
      <c r="IK205" t="n">
        <v>30.50509</v>
      </c>
      <c r="IL205" t="n">
        <v>30.56276</v>
      </c>
      <c r="IM205" t="n">
        <v>30.62038</v>
      </c>
      <c r="IN205" t="n">
        <v>30.67795</v>
      </c>
      <c r="IO205" t="n">
        <v>30.73547</v>
      </c>
      <c r="IP205" t="n">
        <v>30.79294</v>
      </c>
      <c r="IQ205" t="n">
        <v>30.85036</v>
      </c>
      <c r="IR205" t="n">
        <v>30.90773</v>
      </c>
      <c r="IS205" t="n">
        <v>30.96505</v>
      </c>
      <c r="IT205" t="n">
        <v>31.02233</v>
      </c>
      <c r="IU205" t="n">
        <v>31.07956</v>
      </c>
      <c r="IV205" t="n">
        <v>31.13674</v>
      </c>
      <c r="IW205" t="n">
        <v>31.19388</v>
      </c>
      <c r="IX205" t="n">
        <v>31.25097</v>
      </c>
      <c r="IY205" t="n">
        <v>31.30802</v>
      </c>
      <c r="IZ205" t="n">
        <v>31.36502</v>
      </c>
      <c r="JA205" t="n">
        <v>31.42199</v>
      </c>
      <c r="JB205" t="n">
        <v>31.47891</v>
      </c>
      <c r="JC205" t="n">
        <v>31.5358</v>
      </c>
      <c r="JD205" t="n">
        <v>31.59264</v>
      </c>
      <c r="JE205" t="n">
        <v>31.64944</v>
      </c>
      <c r="JF205" t="n">
        <v>31.70621</v>
      </c>
      <c r="JG205" t="n">
        <v>31.76294</v>
      </c>
      <c r="JH205" t="n">
        <v>31.81963</v>
      </c>
      <c r="JI205" t="n">
        <v>31.87629</v>
      </c>
      <c r="JJ205" t="n">
        <v>31.93291</v>
      </c>
      <c r="JK205" t="n">
        <v>31.98949</v>
      </c>
      <c r="JL205" t="n">
        <v>32.04604</v>
      </c>
      <c r="JM205" t="n">
        <v>32.10256</v>
      </c>
      <c r="JN205" t="n">
        <v>32.15904</v>
      </c>
      <c r="JO205" t="n">
        <v>32.21549</v>
      </c>
      <c r="JP205" t="n">
        <v>32.27191</v>
      </c>
      <c r="JQ205" t="n">
        <v>32.3283</v>
      </c>
      <c r="JR205" t="n">
        <v>32.38466</v>
      </c>
      <c r="JS205" t="n">
        <v>32.44099</v>
      </c>
      <c r="JT205" t="n">
        <v>32.49729</v>
      </c>
      <c r="JU205" t="n">
        <v>32.55357</v>
      </c>
      <c r="JV205" t="n">
        <v>32.60981</v>
      </c>
      <c r="JW205" t="n">
        <v>32.66603</v>
      </c>
      <c r="JX205" t="n">
        <v>32.72222</v>
      </c>
      <c r="JY205" t="n">
        <v>32.77839</v>
      </c>
      <c r="JZ205" t="n">
        <v>32.83452</v>
      </c>
      <c r="KA205" t="n">
        <v>32.89064</v>
      </c>
      <c r="KB205" t="n">
        <v>32.94673</v>
      </c>
      <c r="KC205" t="n">
        <v>33.0028</v>
      </c>
      <c r="KD205" t="n">
        <v>33.05885</v>
      </c>
      <c r="KE205" t="n">
        <v>33.11487</v>
      </c>
      <c r="KF205" t="n">
        <v>33.17087</v>
      </c>
      <c r="KG205" t="n">
        <v>33.22686</v>
      </c>
      <c r="KH205" t="n">
        <v>33.28282</v>
      </c>
      <c r="KI205" t="n">
        <v>33.33876</v>
      </c>
      <c r="KJ205" t="n">
        <v>33.39468</v>
      </c>
      <c r="KK205" t="n">
        <v>33.45058</v>
      </c>
      <c r="KL205" t="n">
        <v>33.50647</v>
      </c>
      <c r="KM205" t="n">
        <v>33.56234</v>
      </c>
      <c r="KN205" t="n">
        <v>33.61819</v>
      </c>
      <c r="KO205" t="n">
        <v>33.67403</v>
      </c>
      <c r="KP205" t="n">
        <v>33.72985</v>
      </c>
      <c r="KQ205" t="n">
        <v>33.78565</v>
      </c>
      <c r="KR205" t="n">
        <v>33.84145</v>
      </c>
      <c r="KS205" t="n">
        <v>33.89722</v>
      </c>
      <c r="KT205" t="n">
        <v>33.95298</v>
      </c>
      <c r="KU205" t="n">
        <v>34.00874</v>
      </c>
      <c r="KV205" t="n">
        <v>34.06447</v>
      </c>
      <c r="KW205" t="n">
        <v>34.1202</v>
      </c>
      <c r="KX205" t="n">
        <v>34.17591</v>
      </c>
      <c r="KY205" t="n">
        <v>34.23162</v>
      </c>
      <c r="KZ205" t="n">
        <v>34.28732</v>
      </c>
      <c r="LA205" t="n">
        <v>34.343</v>
      </c>
      <c r="LB205" t="n">
        <v>34.39868</v>
      </c>
      <c r="LC205" t="n">
        <v>34.45434</v>
      </c>
      <c r="LD205" t="n">
        <v>34.51</v>
      </c>
      <c r="LE205" t="n">
        <v>34.56565</v>
      </c>
      <c r="LF205" t="n">
        <v>34.6213</v>
      </c>
      <c r="LG205" t="n">
        <v>34.67694</v>
      </c>
      <c r="LH205" t="n">
        <v>34.73257</v>
      </c>
      <c r="LI205" t="n">
        <v>34.7882</v>
      </c>
      <c r="LJ205" t="n">
        <v>34.84383</v>
      </c>
      <c r="LK205" t="n">
        <v>34.89944</v>
      </c>
      <c r="LL205" t="n">
        <v>34.95506</v>
      </c>
      <c r="LM205" t="n">
        <v>35.01067</v>
      </c>
      <c r="LN205" t="n">
        <v>35.06628</v>
      </c>
      <c r="LO205" t="n">
        <v>35.12189</v>
      </c>
      <c r="LP205" t="n">
        <v>35.17749</v>
      </c>
      <c r="LQ205" t="n">
        <v>35.2331</v>
      </c>
      <c r="LR205" t="n">
        <v>35.2887</v>
      </c>
      <c r="LS205" t="n">
        <v>35.34431</v>
      </c>
      <c r="LT205" t="n">
        <v>35.39991</v>
      </c>
      <c r="LU205" t="n">
        <v>35.45552</v>
      </c>
      <c r="LV205" t="n">
        <v>35.51112</v>
      </c>
      <c r="LW205" t="n">
        <v>35.56673</v>
      </c>
      <c r="LX205" t="n">
        <v>35.62234</v>
      </c>
      <c r="LY205" t="n">
        <v>35.67796</v>
      </c>
      <c r="LZ205" t="n">
        <v>35.73357</v>
      </c>
      <c r="MA205" t="n">
        <v>35.7892</v>
      </c>
      <c r="MB205" t="n">
        <v>35.84482</v>
      </c>
      <c r="MC205" t="n">
        <v>35.90045</v>
      </c>
      <c r="MD205" t="n">
        <v>35.95609</v>
      </c>
      <c r="ME205" t="n">
        <v>36.01173</v>
      </c>
      <c r="MF205" t="n">
        <v>36.06738</v>
      </c>
      <c r="MG205" t="n">
        <v>36.12303</v>
      </c>
      <c r="MH205" t="n">
        <v>36.17869</v>
      </c>
      <c r="MI205" t="n">
        <v>36.23436</v>
      </c>
      <c r="MJ205" t="n">
        <v>36.29004</v>
      </c>
      <c r="MK205" t="n">
        <v>36.34573</v>
      </c>
      <c r="ML205" t="n">
        <v>36.40142</v>
      </c>
      <c r="MM205" t="n">
        <v>36.45713</v>
      </c>
      <c r="MN205" t="n">
        <v>36.51284</v>
      </c>
      <c r="MO205" t="n">
        <v>36.56857</v>
      </c>
      <c r="MP205" t="n">
        <v>36.62431</v>
      </c>
      <c r="MQ205" t="n">
        <v>36.68005</v>
      </c>
      <c r="MR205" t="n">
        <v>36.73582</v>
      </c>
      <c r="MS205" t="n">
        <v>36.79159</v>
      </c>
      <c r="MT205" t="n">
        <v>36.84738</v>
      </c>
      <c r="MU205" t="n">
        <v>36.90318</v>
      </c>
      <c r="MV205" t="n">
        <v>36.95899</v>
      </c>
      <c r="MW205" t="n">
        <v>37.01482</v>
      </c>
      <c r="MX205" t="n">
        <v>37.07066</v>
      </c>
      <c r="MY205" t="n">
        <v>37.12652</v>
      </c>
      <c r="MZ205" t="n">
        <v>37.1824</v>
      </c>
      <c r="NA205" t="n">
        <v>37.23829</v>
      </c>
      <c r="NB205" t="n">
        <v>37.2942</v>
      </c>
      <c r="NC205" t="n">
        <v>37.35012</v>
      </c>
      <c r="ND205" t="n">
        <v>37.40607</v>
      </c>
      <c r="NE205" t="n">
        <v>37.46203</v>
      </c>
      <c r="NF205" t="n">
        <v>37.51801</v>
      </c>
      <c r="NG205" t="n">
        <v>37.57401</v>
      </c>
      <c r="NH205" t="n">
        <v>37.63003</v>
      </c>
      <c r="NI205" t="n">
        <v>37.68607</v>
      </c>
      <c r="NJ205" t="n">
        <v>37.74213</v>
      </c>
      <c r="NK205" t="n">
        <v>37.79821</v>
      </c>
      <c r="NL205" t="n">
        <v>37.85431</v>
      </c>
      <c r="NM205" t="n">
        <v>37.91043</v>
      </c>
      <c r="NN205" t="n">
        <v>37.96658</v>
      </c>
      <c r="NO205" t="n">
        <v>38.02275</v>
      </c>
      <c r="NP205" t="n">
        <v>38.07894</v>
      </c>
      <c r="NQ205" t="n">
        <v>38.13516</v>
      </c>
      <c r="NR205" t="n">
        <v>38.1914</v>
      </c>
      <c r="NS205" t="n">
        <v>38.24767</v>
      </c>
      <c r="NT205" t="n">
        <v>38.30396</v>
      </c>
      <c r="NU205" t="n">
        <v>38.36028</v>
      </c>
      <c r="NV205" t="n">
        <v>38.41662</v>
      </c>
      <c r="NW205" t="n">
        <v>38.47299</v>
      </c>
      <c r="NX205" t="n">
        <v>38.52938</v>
      </c>
      <c r="NY205" t="n">
        <v>38.58581</v>
      </c>
      <c r="NZ205" t="n">
        <v>38.64226</v>
      </c>
      <c r="OA205" t="n">
        <v>38.69874</v>
      </c>
      <c r="OB205" t="n">
        <v>38.75525</v>
      </c>
      <c r="OC205" t="n">
        <v>38.81179</v>
      </c>
      <c r="OD205" t="n">
        <v>38.86836</v>
      </c>
      <c r="OE205" t="n">
        <v>38.92496</v>
      </c>
      <c r="OF205" t="n">
        <v>38.98159</v>
      </c>
      <c r="OG205" t="n">
        <v>39.03825</v>
      </c>
      <c r="OH205" t="n">
        <v>39.09494</v>
      </c>
      <c r="OI205" t="n">
        <v>39.15166</v>
      </c>
      <c r="OJ205" t="n">
        <v>39.20842</v>
      </c>
      <c r="OK205" t="n">
        <v>39.26521</v>
      </c>
      <c r="OL205" t="n">
        <v>39.32204</v>
      </c>
      <c r="OM205" t="n">
        <v>39.37889</v>
      </c>
      <c r="ON205" t="n">
        <v>39.43579</v>
      </c>
      <c r="OO205" t="n">
        <v>39.49271</v>
      </c>
      <c r="OP205" t="n">
        <v>39.54968</v>
      </c>
      <c r="OQ205" t="n">
        <v>39.60667</v>
      </c>
      <c r="OR205" t="n">
        <v>39.66371</v>
      </c>
      <c r="OS205" t="n">
        <v>39.72078</v>
      </c>
      <c r="OT205" t="n">
        <v>39.77789</v>
      </c>
      <c r="OU205" t="n">
        <v>39.83504</v>
      </c>
      <c r="OV205" t="n">
        <v>39.89223</v>
      </c>
      <c r="OW205" t="n">
        <v>39.94945</v>
      </c>
      <c r="OX205" t="n">
        <v>40.00671</v>
      </c>
      <c r="OY205" t="n">
        <v>40.06401</v>
      </c>
      <c r="OZ205" t="n">
        <v>40.12136</v>
      </c>
      <c r="PA205" t="n">
        <v>40.17874</v>
      </c>
      <c r="PB205" t="n">
        <v>40.23617</v>
      </c>
      <c r="PC205" t="n">
        <v>40.29363</v>
      </c>
      <c r="PD205" t="n">
        <v>40.35114</v>
      </c>
      <c r="PE205" t="n">
        <v>40.40869</v>
      </c>
      <c r="PF205" t="n">
        <v>40.46629</v>
      </c>
      <c r="PG205" t="n">
        <v>40.52392</v>
      </c>
      <c r="PH205" t="n">
        <v>40.5816</v>
      </c>
      <c r="PI205" t="n">
        <v>40.63933</v>
      </c>
      <c r="PJ205" t="n">
        <v>40.6971</v>
      </c>
      <c r="PK205" t="n">
        <v>40.75492</v>
      </c>
      <c r="PL205" t="n">
        <v>40.81278</v>
      </c>
      <c r="PM205" t="n">
        <v>40.87069</v>
      </c>
      <c r="PN205" t="n">
        <v>40.92864</v>
      </c>
      <c r="PO205" t="n">
        <v>40.98664</v>
      </c>
      <c r="PP205" t="n">
        <v>41.04469</v>
      </c>
      <c r="PQ205" t="n">
        <v>41.10279</v>
      </c>
      <c r="PR205" t="n">
        <v>41.16093</v>
      </c>
      <c r="PS205" t="n">
        <v>41.21913</v>
      </c>
      <c r="PT205" t="n">
        <v>41.27738</v>
      </c>
      <c r="PU205" t="n">
        <v>41.33567</v>
      </c>
      <c r="PV205" t="n">
        <v>41.39402</v>
      </c>
      <c r="PW205" t="n">
        <v>41.45242</v>
      </c>
      <c r="PX205" t="n">
        <v>41.51087</v>
      </c>
      <c r="PY205" t="n">
        <v>41.56937</v>
      </c>
      <c r="PZ205" t="n">
        <v>41.62792</v>
      </c>
      <c r="QA205" t="n">
        <v>41.68653</v>
      </c>
      <c r="QB205" t="n">
        <v>41.74519</v>
      </c>
      <c r="QC205" t="n">
        <v>41.80391</v>
      </c>
      <c r="QD205" t="n">
        <v>41.86268</v>
      </c>
      <c r="QE205" t="n">
        <v>41.9215</v>
      </c>
      <c r="QF205" t="n">
        <v>41.98038</v>
      </c>
      <c r="QG205" t="n">
        <v>42.03932</v>
      </c>
      <c r="QH205" t="n">
        <v>42.09831</v>
      </c>
      <c r="QI205" t="n">
        <v>42.15736</v>
      </c>
      <c r="QJ205" t="n">
        <v>42.21647</v>
      </c>
      <c r="QK205" t="n">
        <v>42.27564</v>
      </c>
      <c r="QL205" t="n">
        <v>42.33487</v>
      </c>
      <c r="QM205" t="n">
        <v>42.39415</v>
      </c>
      <c r="QN205" t="n">
        <v>42.4535</v>
      </c>
      <c r="QO205" t="n">
        <v>42.5129</v>
      </c>
      <c r="QP205" t="n">
        <v>42.57236</v>
      </c>
      <c r="QQ205" t="n">
        <v>42.63189</v>
      </c>
      <c r="QR205" t="n">
        <v>42.69148</v>
      </c>
      <c r="QS205" t="n">
        <v>42.75113</v>
      </c>
      <c r="QT205" t="n">
        <v>42.81084</v>
      </c>
      <c r="QU205" t="n">
        <v>42.87062</v>
      </c>
      <c r="QV205" t="n">
        <v>42.93047</v>
      </c>
      <c r="QW205" t="n">
        <v>42.99037</v>
      </c>
      <c r="QX205" t="n">
        <v>43.05034</v>
      </c>
      <c r="QY205" t="n">
        <v>43.11038</v>
      </c>
      <c r="QZ205" t="n">
        <v>43.17048</v>
      </c>
      <c r="RA205" t="n">
        <v>43.23065</v>
      </c>
      <c r="RB205" t="n">
        <v>43.29089</v>
      </c>
      <c r="RC205" t="n">
        <v>43.35119</v>
      </c>
      <c r="RD205" t="n">
        <v>43.41156</v>
      </c>
      <c r="RE205" t="n">
        <v>43.472</v>
      </c>
      <c r="RF205" t="n">
        <v>43.53251</v>
      </c>
      <c r="RG205" t="n">
        <v>43.59309</v>
      </c>
      <c r="RH205" t="n">
        <v>43.65374</v>
      </c>
      <c r="RI205" t="n">
        <v>43.71446</v>
      </c>
      <c r="RJ205" t="n">
        <v>43.77526</v>
      </c>
      <c r="RK205" t="n">
        <v>43.83612</v>
      </c>
      <c r="RL205" t="n">
        <v>43.89706</v>
      </c>
      <c r="RM205" t="n">
        <v>43.95807</v>
      </c>
      <c r="RN205" t="n">
        <v>44.01915</v>
      </c>
      <c r="RO205" t="n">
        <v>44.08031</v>
      </c>
      <c r="RP205" t="n">
        <v>44.14155</v>
      </c>
      <c r="RQ205" t="n">
        <v>44.20286</v>
      </c>
      <c r="RR205" t="n">
        <v>44.26424</v>
      </c>
      <c r="RS205" t="n">
        <v>44.3257</v>
      </c>
      <c r="RT205" t="n">
        <v>44.38725</v>
      </c>
      <c r="RU205" t="n">
        <v>44.44886</v>
      </c>
      <c r="RV205" t="n">
        <v>44.51056</v>
      </c>
      <c r="RW205" t="n">
        <v>44.57233</v>
      </c>
      <c r="RX205" t="n">
        <v>44.63419</v>
      </c>
      <c r="RY205" t="n">
        <v>44.69612</v>
      </c>
      <c r="RZ205" t="n">
        <v>44.75813</v>
      </c>
      <c r="SA205" t="n">
        <v>44.82023</v>
      </c>
      <c r="SB205" t="n">
        <v>44.88241</v>
      </c>
      <c r="SC205" t="n">
        <v>44.94467</v>
      </c>
      <c r="SD205" t="n">
        <v>45.00701</v>
      </c>
      <c r="SE205" t="n">
        <v>45.06944</v>
      </c>
      <c r="SF205" t="n">
        <v>45.13195</v>
      </c>
      <c r="SG205" t="n">
        <v>45.19455</v>
      </c>
      <c r="SH205" t="n">
        <v>45.25723</v>
      </c>
      <c r="SI205" t="n">
        <v>45.32</v>
      </c>
      <c r="SJ205" t="n">
        <v>45.38285</v>
      </c>
      <c r="SK205" t="n">
        <v>45.44579</v>
      </c>
      <c r="SL205" t="n">
        <v>45.50882</v>
      </c>
      <c r="SM205" t="n">
        <v>45.57195</v>
      </c>
      <c r="SN205" t="n">
        <v>45.63515</v>
      </c>
      <c r="SO205" t="n">
        <v>45.69845</v>
      </c>
      <c r="SP205" t="n">
        <v>45.76184</v>
      </c>
      <c r="SQ205" t="n">
        <v>45.82532</v>
      </c>
      <c r="SR205" t="n">
        <v>45.88889</v>
      </c>
      <c r="SS205" t="n">
        <v>45.95256</v>
      </c>
      <c r="ST205" t="n">
        <v>46.01632</v>
      </c>
      <c r="SU205" t="n">
        <v>46.08017</v>
      </c>
      <c r="SV205" t="n">
        <v>46.14412</v>
      </c>
      <c r="SW205" t="n">
        <v>46.20816</v>
      </c>
      <c r="SX205" t="n">
        <v>46.27229</v>
      </c>
      <c r="SY205" t="n">
        <v>46.33653</v>
      </c>
      <c r="SZ205" t="n">
        <v>46.40086</v>
      </c>
      <c r="TA205" t="n">
        <v>46.46529</v>
      </c>
      <c r="TB205" t="n">
        <v>46.52982</v>
      </c>
      <c r="TC205" t="n">
        <v>46.59444</v>
      </c>
      <c r="TD205" t="n">
        <v>46.65917</v>
      </c>
      <c r="TE205" t="n">
        <v>46.724</v>
      </c>
      <c r="TF205" t="n">
        <v>46.78892</v>
      </c>
      <c r="TG205" t="n">
        <v>46.85395</v>
      </c>
      <c r="TH205" t="n">
        <v>46.91909</v>
      </c>
      <c r="TI205" t="n">
        <v>46.98432</v>
      </c>
      <c r="TJ205" t="n">
        <v>47.04966</v>
      </c>
      <c r="TK205" t="n">
        <v>47.1151</v>
      </c>
      <c r="TL205" t="n">
        <v>47.18066</v>
      </c>
      <c r="TM205" t="n">
        <v>47.24632</v>
      </c>
      <c r="TN205" t="n">
        <v>47.31208</v>
      </c>
      <c r="TO205" t="n">
        <v>47.37795</v>
      </c>
      <c r="TP205" t="n">
        <v>47.44393</v>
      </c>
      <c r="TQ205" t="n">
        <v>47.51002</v>
      </c>
      <c r="TR205" t="n">
        <v>47.57622</v>
      </c>
      <c r="TS205" t="n">
        <v>47.64252</v>
      </c>
      <c r="TT205" t="n">
        <v>47.70895</v>
      </c>
      <c r="TU205" t="n">
        <v>47.77548</v>
      </c>
      <c r="TV205" t="n">
        <v>47.84212</v>
      </c>
      <c r="TW205" t="n">
        <v>47.90889</v>
      </c>
      <c r="TX205" t="n">
        <v>47.97576</v>
      </c>
      <c r="TY205" t="n">
        <v>48.04275</v>
      </c>
      <c r="TZ205" t="n">
        <v>48.10986</v>
      </c>
      <c r="UA205" t="n">
        <v>48.17707</v>
      </c>
      <c r="UB205" t="n">
        <v>48.24442</v>
      </c>
      <c r="UC205" t="n">
        <v>48.31187</v>
      </c>
      <c r="UD205" t="n">
        <v>48.37945</v>
      </c>
      <c r="UE205" t="n">
        <v>48.44715</v>
      </c>
      <c r="UF205" t="n">
        <v>48.51497</v>
      </c>
      <c r="UG205" t="n">
        <v>48.5829</v>
      </c>
      <c r="UH205" t="n">
        <v>48.65097</v>
      </c>
      <c r="UI205" t="n">
        <v>48.71915</v>
      </c>
      <c r="UJ205" t="n">
        <v>48.78746</v>
      </c>
      <c r="UK205" t="n">
        <v>48.85589</v>
      </c>
      <c r="UL205" t="n">
        <v>48.92445</v>
      </c>
      <c r="UM205" t="n">
        <v>48.99314</v>
      </c>
      <c r="UN205" t="n">
        <v>49.06195</v>
      </c>
      <c r="UO205" t="n">
        <v>49.13089</v>
      </c>
      <c r="UP205" t="n">
        <v>49.19996</v>
      </c>
      <c r="UQ205" t="n">
        <v>49.26917</v>
      </c>
      <c r="UR205" t="n">
        <v>49.3385</v>
      </c>
      <c r="US205" t="n">
        <v>49.40796</v>
      </c>
      <c r="UT205" t="n">
        <v>49.47755</v>
      </c>
      <c r="UU205" t="n">
        <v>49.54728</v>
      </c>
      <c r="UV205" t="n">
        <v>49.61715</v>
      </c>
      <c r="UW205" t="n">
        <v>49.68715</v>
      </c>
      <c r="UX205" t="n">
        <v>49.75728</v>
      </c>
      <c r="UY205" t="n">
        <v>49.82755</v>
      </c>
      <c r="UZ205" t="n">
        <v>49.89796</v>
      </c>
      <c r="VA205" t="n">
        <v>49.96851</v>
      </c>
      <c r="VB205" t="n">
        <v>50.0392</v>
      </c>
      <c r="VC205" t="n">
        <v>50.11003</v>
      </c>
      <c r="VD205" t="n">
        <v>50.181</v>
      </c>
      <c r="VE205" t="n">
        <v>50.25212</v>
      </c>
      <c r="VF205" t="n">
        <v>50.32337</v>
      </c>
      <c r="VG205" t="n">
        <v>50.39478</v>
      </c>
      <c r="VH205" t="n">
        <v>50.46632</v>
      </c>
      <c r="VI205" t="n">
        <v>50.53802</v>
      </c>
      <c r="VJ205" t="n">
        <v>50.60986</v>
      </c>
      <c r="VK205" t="n">
        <v>50.68185</v>
      </c>
      <c r="VL205" t="n">
        <v>50.75399</v>
      </c>
      <c r="VM205" t="n">
        <v>50.82628</v>
      </c>
      <c r="VN205" t="n">
        <v>50.89872</v>
      </c>
      <c r="VO205" t="n">
        <v>50.97131</v>
      </c>
      <c r="VP205" t="n">
        <v>51.04406</v>
      </c>
      <c r="VQ205" t="n">
        <v>51.11697</v>
      </c>
      <c r="VR205" t="n">
        <v>51.19002</v>
      </c>
      <c r="VS205" t="n">
        <v>51.26324</v>
      </c>
      <c r="VT205" t="n">
        <v>51.33661</v>
      </c>
      <c r="VU205" t="n">
        <v>51.41014</v>
      </c>
      <c r="VV205" t="n">
        <v>51.48383</v>
      </c>
      <c r="VW205" t="n">
        <v>51.55768</v>
      </c>
      <c r="VX205" t="n">
        <v>51.6317</v>
      </c>
      <c r="VY205" t="n">
        <v>51.70588</v>
      </c>
      <c r="VZ205" t="n">
        <v>51.78022</v>
      </c>
      <c r="WA205" t="n">
        <v>51.85472</v>
      </c>
      <c r="WB205" t="n">
        <v>51.92939</v>
      </c>
      <c r="WC205" t="n">
        <v>52.00423</v>
      </c>
      <c r="WD205" t="n">
        <v>52.07925</v>
      </c>
      <c r="WE205" t="n">
        <v>52.15442</v>
      </c>
      <c r="WF205" t="n">
        <v>52.22977</v>
      </c>
      <c r="WG205" t="n">
        <v>52.3053</v>
      </c>
      <c r="WH205" t="n">
        <v>52.38099</v>
      </c>
      <c r="WI205" t="n">
        <v>52.45686</v>
      </c>
      <c r="WJ205" t="n">
        <v>52.53291</v>
      </c>
      <c r="WK205" t="n">
        <v>52.60913</v>
      </c>
      <c r="WL205" t="n">
        <v>52.68553</v>
      </c>
      <c r="WM205" t="n">
        <v>52.76211</v>
      </c>
      <c r="WN205" t="n">
        <v>52.83887</v>
      </c>
      <c r="WO205" t="n">
        <v>52.91581</v>
      </c>
      <c r="WP205" t="n">
        <v>52.99294</v>
      </c>
      <c r="WQ205" t="n">
        <v>53.07025</v>
      </c>
      <c r="WR205" t="n">
        <v>53.14774</v>
      </c>
      <c r="WS205" t="n">
        <v>53.22543</v>
      </c>
      <c r="WT205" t="n">
        <v>53.3033</v>
      </c>
      <c r="WU205" t="n">
        <v>53.38136</v>
      </c>
      <c r="WV205" t="n">
        <v>53.45961</v>
      </c>
      <c r="WW205" t="n">
        <v>53.53805</v>
      </c>
      <c r="WX205" t="n">
        <v>53.61668</v>
      </c>
      <c r="WY205" t="n">
        <v>53.69551</v>
      </c>
      <c r="WZ205" t="n">
        <v>53.77454</v>
      </c>
      <c r="XA205" t="n">
        <v>53.85376</v>
      </c>
      <c r="XB205" t="n">
        <v>53.93319</v>
      </c>
      <c r="XC205" t="n">
        <v>54.01281</v>
      </c>
      <c r="XD205" t="n">
        <v>54.09264</v>
      </c>
      <c r="XE205" t="n">
        <v>54.17266</v>
      </c>
      <c r="XF205" t="n">
        <v>54.2529</v>
      </c>
      <c r="XG205" t="n">
        <v>54.33333</v>
      </c>
      <c r="XH205" t="n">
        <v>54.41397</v>
      </c>
      <c r="XI205" t="n">
        <v>54.49483</v>
      </c>
      <c r="XJ205" t="n">
        <v>54.57589</v>
      </c>
      <c r="XK205" t="n">
        <v>54.65717</v>
      </c>
      <c r="XL205" t="n">
        <v>54.73866</v>
      </c>
      <c r="XM205" t="n">
        <v>54.82036</v>
      </c>
      <c r="XN205" t="n">
        <v>54.90228</v>
      </c>
      <c r="XO205" t="n">
        <v>54.98442</v>
      </c>
      <c r="XP205" t="n">
        <v>55.06677</v>
      </c>
      <c r="XQ205" t="n">
        <v>55.14935</v>
      </c>
      <c r="XR205" t="n">
        <v>55.23215</v>
      </c>
      <c r="XS205" t="n">
        <v>55.31517</v>
      </c>
      <c r="XT205" t="n">
        <v>55.39842</v>
      </c>
      <c r="XU205" t="n">
        <v>55.4819</v>
      </c>
      <c r="XV205" t="n">
        <v>55.5656</v>
      </c>
      <c r="XW205" t="n">
        <v>55.64954</v>
      </c>
      <c r="XX205" t="n">
        <v>55.7337</v>
      </c>
      <c r="XY205" t="n">
        <v>55.81811</v>
      </c>
      <c r="XZ205" t="n">
        <v>55.90274</v>
      </c>
      <c r="YA205" t="n">
        <v>55.98762</v>
      </c>
      <c r="YB205" t="n">
        <v>56.07273</v>
      </c>
      <c r="YC205" t="n">
        <v>56.15808</v>
      </c>
      <c r="YD205" t="n">
        <v>56.24368</v>
      </c>
      <c r="YE205" t="n">
        <v>56.32952</v>
      </c>
      <c r="YF205" t="n">
        <v>56.4156</v>
      </c>
      <c r="YG205" t="n">
        <v>56.50194</v>
      </c>
      <c r="YH205" t="n">
        <v>56.58852</v>
      </c>
      <c r="YI205" t="n">
        <v>56.67535</v>
      </c>
      <c r="YJ205" t="n">
        <v>56.76244</v>
      </c>
      <c r="YK205" t="n">
        <v>56.84978</v>
      </c>
      <c r="YL205" t="n">
        <v>56.93739</v>
      </c>
      <c r="YM205" t="n">
        <v>57.02524</v>
      </c>
      <c r="YN205" t="n">
        <v>57.11336</v>
      </c>
      <c r="YO205" t="n">
        <v>57.20174</v>
      </c>
      <c r="YP205" t="n">
        <v>57.29039</v>
      </c>
      <c r="YQ205" t="n">
        <v>57.3793</v>
      </c>
      <c r="YR205" t="n">
        <v>57.46848</v>
      </c>
      <c r="YS205" t="n">
        <v>57.55794</v>
      </c>
      <c r="YT205" t="n">
        <v>57.64766</v>
      </c>
      <c r="YU205" t="n">
        <v>57.73766</v>
      </c>
      <c r="YV205" t="n">
        <v>57.82794</v>
      </c>
      <c r="YW205" t="n">
        <v>57.91849</v>
      </c>
      <c r="YX205" t="n">
        <v>58.00933</v>
      </c>
      <c r="YY205" t="n">
        <v>58.10045</v>
      </c>
      <c r="YZ205" t="n">
        <v>58.19185</v>
      </c>
      <c r="ZA205" t="n">
        <v>58.28355</v>
      </c>
      <c r="ZB205" t="n">
        <v>58.37553</v>
      </c>
      <c r="ZC205" t="n">
        <v>58.4678</v>
      </c>
      <c r="ZD205" t="n">
        <v>58.56037</v>
      </c>
      <c r="ZE205" t="n">
        <v>58.65323</v>
      </c>
      <c r="ZF205" t="n">
        <v>58.7464</v>
      </c>
      <c r="ZG205" t="n">
        <v>58.83986</v>
      </c>
      <c r="ZH205" t="n">
        <v>58.93362</v>
      </c>
      <c r="ZI205" t="n">
        <v>59.0277</v>
      </c>
      <c r="ZJ205" t="n">
        <v>59.12208</v>
      </c>
      <c r="ZK205" t="n">
        <v>59.21677</v>
      </c>
      <c r="ZL205" t="n">
        <v>59.31177</v>
      </c>
      <c r="ZM205" t="n">
        <v>59.40709</v>
      </c>
      <c r="ZN205" t="n">
        <v>59.50273</v>
      </c>
      <c r="ZO205" t="n">
        <v>59.59869</v>
      </c>
      <c r="ZP205" t="n">
        <v>59.69497</v>
      </c>
      <c r="ZQ205" t="n">
        <v>59.79157</v>
      </c>
      <c r="ZR205" t="n">
        <v>59.8885</v>
      </c>
      <c r="ZS205" t="n">
        <v>59.98577</v>
      </c>
      <c r="ZT205" t="n">
        <v>60.08336</v>
      </c>
      <c r="ZU205" t="n">
        <v>60.18129</v>
      </c>
      <c r="ZV205" t="n">
        <v>60.27957</v>
      </c>
      <c r="ZW205" t="n">
        <v>60.37818</v>
      </c>
      <c r="ZX205" t="n">
        <v>60.47713</v>
      </c>
      <c r="ZY205" t="n">
        <v>60.57644</v>
      </c>
      <c r="ZZ205" t="n">
        <v>60.67609</v>
      </c>
      <c r="AAA205" t="n">
        <v>60.7761</v>
      </c>
      <c r="AAB205" t="n">
        <v>60.87646</v>
      </c>
      <c r="AAC205" t="n">
        <v>60.97717</v>
      </c>
      <c r="AAD205" t="n">
        <v>61.07825</v>
      </c>
      <c r="AAE205" t="n">
        <v>61.1797</v>
      </c>
      <c r="AAF205" t="n">
        <v>61.28151</v>
      </c>
      <c r="AAG205" t="n">
        <v>61.38369</v>
      </c>
      <c r="AAH205" t="n">
        <v>61.48624</v>
      </c>
      <c r="AAI205" t="n">
        <v>61.58918</v>
      </c>
      <c r="AAJ205" t="n">
        <v>61.69249</v>
      </c>
      <c r="AAK205" t="n">
        <v>61.79618</v>
      </c>
      <c r="AAL205" t="n">
        <v>61.90026</v>
      </c>
      <c r="AAM205" t="n">
        <v>62.00472</v>
      </c>
      <c r="AAN205" t="n">
        <v>62.10958</v>
      </c>
      <c r="AAO205" t="n">
        <v>62.21484</v>
      </c>
      <c r="AAP205" t="n">
        <v>62.3205</v>
      </c>
      <c r="AAQ205" t="n">
        <v>62.42655</v>
      </c>
      <c r="AAR205" t="n">
        <v>62.53302</v>
      </c>
      <c r="AAS205" t="n">
        <v>62.63989</v>
      </c>
      <c r="AAT205" t="n">
        <v>62.74717</v>
      </c>
      <c r="AAU205" t="n">
        <v>62.85487</v>
      </c>
      <c r="AAV205" t="n">
        <v>62.96299</v>
      </c>
      <c r="AAW205" t="n">
        <v>63.07154</v>
      </c>
      <c r="AAX205" t="n">
        <v>63.18051</v>
      </c>
      <c r="AAY205" t="n">
        <v>63.28992</v>
      </c>
      <c r="AAZ205" t="n">
        <v>63.39975</v>
      </c>
      <c r="ABA205" t="n">
        <v>63.51003</v>
      </c>
      <c r="ABB205" t="n">
        <v>63.62075</v>
      </c>
      <c r="ABC205" t="n">
        <v>63.73192</v>
      </c>
      <c r="ABD205" t="n">
        <v>63.84353</v>
      </c>
      <c r="ABE205" t="n">
        <v>63.9556</v>
      </c>
      <c r="ABF205" t="n">
        <v>64.06813</v>
      </c>
      <c r="ABG205" t="n">
        <v>64.18112000000001</v>
      </c>
      <c r="ABH205" t="n">
        <v>64.29459</v>
      </c>
      <c r="ABI205" t="n">
        <v>64.40851000000001</v>
      </c>
      <c r="ABJ205" t="n">
        <v>64.52292</v>
      </c>
      <c r="ABK205" t="n">
        <v>64.6378</v>
      </c>
      <c r="ABL205" t="n">
        <v>64.75317</v>
      </c>
      <c r="ABM205" t="n">
        <v>64.86903</v>
      </c>
      <c r="ABN205" t="n">
        <v>64.98537</v>
      </c>
      <c r="ABO205" t="n">
        <v>65.10222</v>
      </c>
      <c r="ABP205" t="n">
        <v>65.21957</v>
      </c>
      <c r="ABQ205" t="n">
        <v>65.33741999999999</v>
      </c>
      <c r="ABR205" t="n">
        <v>65.45578</v>
      </c>
      <c r="ABS205" t="n">
        <v>65.57465999999999</v>
      </c>
      <c r="ABT205" t="n">
        <v>65.69405999999999</v>
      </c>
      <c r="ABU205" t="n">
        <v>65.81399</v>
      </c>
      <c r="ABV205" t="n">
        <v>65.93445</v>
      </c>
      <c r="ABW205" t="n">
        <v>66.05544</v>
      </c>
      <c r="ABX205" t="n">
        <v>66.17697</v>
      </c>
      <c r="ABY205" t="n">
        <v>66.29906</v>
      </c>
      <c r="ABZ205" t="n">
        <v>66.42167999999999</v>
      </c>
      <c r="ACA205" t="n">
        <v>66.54487</v>
      </c>
      <c r="ACB205" t="n">
        <v>66.66862</v>
      </c>
      <c r="ACC205" t="n">
        <v>66.79294</v>
      </c>
      <c r="ACD205" t="n">
        <v>66.91782000000001</v>
      </c>
      <c r="ACE205" t="n">
        <v>67.04329</v>
      </c>
      <c r="ACF205" t="n">
        <v>67.16934000000001</v>
      </c>
      <c r="ACG205" t="n">
        <v>67.29597</v>
      </c>
      <c r="ACH205" t="n">
        <v>67.42321</v>
      </c>
      <c r="ACI205" t="n">
        <v>67.55105</v>
      </c>
      <c r="ACJ205" t="n">
        <v>67.67949</v>
      </c>
      <c r="ACK205" t="n">
        <v>67.80855</v>
      </c>
      <c r="ACL205" t="n">
        <v>67.93822</v>
      </c>
      <c r="ACM205" t="n">
        <v>68.06853</v>
      </c>
      <c r="ACN205" t="n">
        <v>68.19946</v>
      </c>
      <c r="ACO205" t="n">
        <v>68.33103</v>
      </c>
      <c r="ACP205" t="n">
        <v>68.46325</v>
      </c>
      <c r="ACQ205" t="n">
        <v>68.59612</v>
      </c>
      <c r="ACR205" t="n">
        <v>68.72964</v>
      </c>
      <c r="ACS205" t="n">
        <v>68.86382999999999</v>
      </c>
      <c r="ACT205" t="n">
        <v>68.99869</v>
      </c>
      <c r="ACU205" t="n">
        <v>69.13423</v>
      </c>
      <c r="ACV205" t="n">
        <v>69.27045</v>
      </c>
      <c r="ACW205" t="n">
        <v>69.40737</v>
      </c>
      <c r="ACX205" t="n">
        <v>69.54499</v>
      </c>
      <c r="ACY205" t="n">
        <v>69.68331999999999</v>
      </c>
      <c r="ACZ205" t="n">
        <v>69.82236</v>
      </c>
      <c r="ADA205" t="n">
        <v>69.96213</v>
      </c>
      <c r="ADB205" t="n">
        <v>70.10262</v>
      </c>
      <c r="ADC205" t="n">
        <v>70.24384999999999</v>
      </c>
      <c r="ADD205" t="n">
        <v>70.38583</v>
      </c>
      <c r="ADE205" t="n">
        <v>70.52856</v>
      </c>
      <c r="ADF205" t="n">
        <v>70.67206</v>
      </c>
      <c r="ADG205" t="n">
        <v>70.81632</v>
      </c>
      <c r="ADH205" t="n">
        <v>70.96136</v>
      </c>
      <c r="ADI205" t="n">
        <v>71.10719</v>
      </c>
      <c r="ADJ205" t="n">
        <v>71.25382</v>
      </c>
      <c r="ADK205" t="n">
        <v>71.40125</v>
      </c>
      <c r="ADL205" t="n">
        <v>71.54949999999999</v>
      </c>
      <c r="ADM205" t="n">
        <v>71.69857</v>
      </c>
      <c r="ADN205" t="n">
        <v>71.84847000000001</v>
      </c>
      <c r="ADO205" t="n">
        <v>71.99921999999999</v>
      </c>
      <c r="ADP205" t="n">
        <v>72.15082</v>
      </c>
      <c r="ADQ205" t="n">
        <v>72.30327</v>
      </c>
      <c r="ADR205" t="n">
        <v>72.45659999999999</v>
      </c>
      <c r="ADS205" t="n">
        <v>72.61081</v>
      </c>
      <c r="ADT205" t="n">
        <v>72.76591000000001</v>
      </c>
      <c r="ADU205" t="n">
        <v>72.92191</v>
      </c>
      <c r="ADV205" t="n">
        <v>73.07883</v>
      </c>
      <c r="ADW205" t="n">
        <v>73.23666</v>
      </c>
      <c r="ADX205" t="n">
        <v>73.39543</v>
      </c>
      <c r="ADY205" t="n">
        <v>73.55515</v>
      </c>
      <c r="ADZ205" t="n">
        <v>73.71581999999999</v>
      </c>
      <c r="AEA205" t="n">
        <v>73.87746</v>
      </c>
      <c r="AEB205" t="n">
        <v>74.04008</v>
      </c>
      <c r="AEC205" t="n">
        <v>74.20368999999999</v>
      </c>
      <c r="AED205" t="n">
        <v>74.3683</v>
      </c>
      <c r="AEE205" t="n">
        <v>74.53393</v>
      </c>
      <c r="AEF205" t="n">
        <v>74.70058</v>
      </c>
      <c r="AEG205" t="n">
        <v>74.86828</v>
      </c>
      <c r="AEH205" t="n">
        <v>75.03703</v>
      </c>
      <c r="AEI205" t="n">
        <v>75.20684</v>
      </c>
      <c r="AEJ205" t="n">
        <v>75.37773</v>
      </c>
      <c r="AEK205" t="n">
        <v>75.54971999999999</v>
      </c>
      <c r="AEL205" t="n">
        <v>75.72282</v>
      </c>
      <c r="AEM205" t="n">
        <v>75.89703</v>
      </c>
      <c r="AEN205" t="n">
        <v>76.07239</v>
      </c>
      <c r="AEO205" t="n">
        <v>76.24889</v>
      </c>
      <c r="AEP205" t="n">
        <v>76.42655000000001</v>
      </c>
      <c r="AEQ205" t="n">
        <v>76.6054</v>
      </c>
      <c r="AER205" t="n">
        <v>76.78545</v>
      </c>
      <c r="AES205" t="n">
        <v>76.9667</v>
      </c>
      <c r="AET205" t="n">
        <v>77.14918</v>
      </c>
      <c r="AEU205" t="n">
        <v>77.3329</v>
      </c>
      <c r="AEV205" t="n">
        <v>77.51788000000001</v>
      </c>
      <c r="AEW205" t="n">
        <v>77.70415</v>
      </c>
      <c r="AEX205" t="n">
        <v>77.8917</v>
      </c>
      <c r="AEY205" t="n">
        <v>78.08056999999999</v>
      </c>
      <c r="AEZ205" t="n">
        <v>78.27077</v>
      </c>
      <c r="AFA205" t="n">
        <v>78.46231</v>
      </c>
      <c r="AFB205" t="n">
        <v>78.65523</v>
      </c>
      <c r="AFC205" t="n">
        <v>78.84953</v>
      </c>
      <c r="AFD205" t="n">
        <v>79.04523</v>
      </c>
      <c r="AFE205" t="n">
        <v>79.24236000000001</v>
      </c>
      <c r="AFF205" t="n">
        <v>79.44092999999999</v>
      </c>
      <c r="AFG205" t="n">
        <v>79.64097</v>
      </c>
      <c r="AFH205" t="n">
        <v>79.84249</v>
      </c>
      <c r="AFI205" t="n">
        <v>80.04552</v>
      </c>
      <c r="AFJ205" t="n">
        <v>80.25008</v>
      </c>
      <c r="AFK205" t="n">
        <v>80.4562</v>
      </c>
      <c r="AFL205" t="n">
        <v>80.66388999999999</v>
      </c>
      <c r="AFM205" t="n">
        <v>80.87318</v>
      </c>
      <c r="AFN205" t="n">
        <v>81.08408</v>
      </c>
      <c r="AFO205" t="n">
        <v>81.29664</v>
      </c>
      <c r="AFP205" t="n">
        <v>81.51085999999999</v>
      </c>
      <c r="AFQ205" t="n">
        <v>81.72678000000001</v>
      </c>
      <c r="AFR205" t="n">
        <v>81.94443</v>
      </c>
      <c r="AFS205" t="n">
        <v>82.16382</v>
      </c>
      <c r="AFT205" t="n">
        <v>82.38498</v>
      </c>
      <c r="AFU205" t="n">
        <v>82.60795</v>
      </c>
      <c r="AFV205" t="n">
        <v>82.83275</v>
      </c>
      <c r="AFW205" t="n">
        <v>83.05941</v>
      </c>
      <c r="AFX205" t="n">
        <v>83.28796</v>
      </c>
      <c r="AFY205" t="n">
        <v>83.51842000000001</v>
      </c>
      <c r="AFZ205" t="n">
        <v>83.75084</v>
      </c>
      <c r="AGA205" t="n">
        <v>83.98524</v>
      </c>
      <c r="AGB205" t="n">
        <v>84.22165</v>
      </c>
      <c r="AGC205" t="n">
        <v>84.46011</v>
      </c>
      <c r="AGD205" t="n">
        <v>84.70065</v>
      </c>
      <c r="AGE205" t="n">
        <v>84.94331</v>
      </c>
      <c r="AGF205" t="n">
        <v>85.18810999999999</v>
      </c>
      <c r="AGG205" t="n">
        <v>85.43510000000001</v>
      </c>
      <c r="AGH205" t="n">
        <v>85.68432</v>
      </c>
      <c r="AGI205" t="n">
        <v>85.9358</v>
      </c>
      <c r="AGJ205" t="n">
        <v>86.18958000000001</v>
      </c>
      <c r="AGK205" t="n">
        <v>86.44569</v>
      </c>
      <c r="AGL205" t="n">
        <v>86.7042</v>
      </c>
      <c r="AGM205" t="n">
        <v>86.96513</v>
      </c>
      <c r="AGN205" t="n">
        <v>87.22852</v>
      </c>
      <c r="AGO205" t="n">
        <v>87.49442000000001</v>
      </c>
      <c r="AGP205" t="n">
        <v>87.76288</v>
      </c>
      <c r="AGQ205" t="n">
        <v>88.03394</v>
      </c>
      <c r="AGR205" t="n">
        <v>88.30765</v>
      </c>
      <c r="AGS205" t="n">
        <v>88.58405999999999</v>
      </c>
      <c r="AGT205" t="n">
        <v>88.86322</v>
      </c>
      <c r="AGU205" t="n">
        <v>89.14518</v>
      </c>
      <c r="AGV205" t="n">
        <v>89.42999</v>
      </c>
      <c r="AGW205" t="n">
        <v>89.71771</v>
      </c>
      <c r="AGX205" t="n">
        <v>90.00839000000001</v>
      </c>
      <c r="AGY205" t="n">
        <v>90.3021</v>
      </c>
      <c r="AGZ205" t="n">
        <v>90.59887999999999</v>
      </c>
      <c r="AHA205" t="n">
        <v>90.89881</v>
      </c>
      <c r="AHB205" t="n">
        <v>91.20193</v>
      </c>
      <c r="AHC205" t="n">
        <v>91.50833</v>
      </c>
      <c r="AHD205" t="n">
        <v>91.81806</v>
      </c>
      <c r="AHE205" t="n">
        <v>92.13119</v>
      </c>
      <c r="AHF205" t="n">
        <v>92.44777999999999</v>
      </c>
      <c r="AHG205" t="n">
        <v>92.76793000000001</v>
      </c>
      <c r="AHH205" t="n">
        <v>93.09168</v>
      </c>
      <c r="AHI205" t="n">
        <v>93.41914</v>
      </c>
      <c r="AHJ205" t="n">
        <v>93.75036</v>
      </c>
      <c r="AHK205" t="n">
        <v>94.08543</v>
      </c>
      <c r="AHL205" t="n">
        <v>94.42444</v>
      </c>
      <c r="AHM205" t="n">
        <v>94.76747</v>
      </c>
      <c r="AHN205" t="n">
        <v>95.11461</v>
      </c>
      <c r="AHO205" t="n">
        <v>95.46596</v>
      </c>
      <c r="AHP205" t="n">
        <v>95.82159</v>
      </c>
      <c r="AHQ205" t="n">
        <v>96.18163</v>
      </c>
      <c r="AHR205" t="n">
        <v>96.54617</v>
      </c>
      <c r="AHS205" t="n">
        <v>96.91529</v>
      </c>
      <c r="AHT205" t="n">
        <v>97.28913</v>
      </c>
      <c r="AHU205" t="n">
        <v>97.66779</v>
      </c>
      <c r="AHV205" t="n">
        <v>98.05137999999999</v>
      </c>
      <c r="AHW205" t="n">
        <v>98.44002999999999</v>
      </c>
      <c r="AHX205" t="n">
        <v>98.83384</v>
      </c>
      <c r="AHY205" t="n">
        <v>99.23296000000001</v>
      </c>
      <c r="AHZ205" t="n">
        <v>99.63753</v>
      </c>
      <c r="AIA205" t="n">
        <v>100.04766</v>
      </c>
      <c r="AIB205" t="n">
        <v>100.4635</v>
      </c>
      <c r="AIC205" t="n">
        <v>100.88522</v>
      </c>
      <c r="AID205" t="n">
        <v>101.31293</v>
      </c>
      <c r="AIE205" t="n">
        <v>101.74683</v>
      </c>
      <c r="AIF205" t="n">
        <v>102.18707</v>
      </c>
      <c r="AIG205" t="n">
        <v>102.6338</v>
      </c>
      <c r="AIH205" t="n">
        <v>103.08723</v>
      </c>
      <c r="AII205" t="n">
        <v>103.54752</v>
      </c>
      <c r="AIJ205" t="n">
        <v>104.01487</v>
      </c>
      <c r="AIK205" t="n">
        <v>104.48948</v>
      </c>
      <c r="AIL205" t="n">
        <v>104.97156</v>
      </c>
      <c r="AIM205" t="n">
        <v>105.46132</v>
      </c>
      <c r="AIN205" t="n">
        <v>105.95898</v>
      </c>
      <c r="AIO205" t="n">
        <v>106.4648</v>
      </c>
      <c r="AIP205" t="n">
        <v>106.979</v>
      </c>
      <c r="AIQ205" t="n">
        <v>107.50183</v>
      </c>
      <c r="AIR205" t="n">
        <v>108.03358</v>
      </c>
      <c r="AIS205" t="n">
        <v>108.57452</v>
      </c>
      <c r="AIT205" t="n">
        <v>109.12493</v>
      </c>
      <c r="AIU205" t="n">
        <v>109.68512</v>
      </c>
      <c r="AIV205" t="n">
        <v>110.25542</v>
      </c>
      <c r="AIW205" t="n">
        <v>110.83614</v>
      </c>
      <c r="AIX205" t="n">
        <v>111.42766</v>
      </c>
      <c r="AIY205" t="n">
        <v>112.03031</v>
      </c>
      <c r="AIZ205" t="n">
        <v>112.64451</v>
      </c>
      <c r="AJA205" t="n">
        <v>113.27064</v>
      </c>
      <c r="AJB205" t="n">
        <v>113.90913</v>
      </c>
      <c r="AJC205" t="n">
        <v>114.56043</v>
      </c>
      <c r="AJD205" t="n">
        <v>115.22501</v>
      </c>
      <c r="AJE205" t="n">
        <v>115.90336</v>
      </c>
      <c r="AJF205" t="n">
        <v>116.59599</v>
      </c>
      <c r="AJG205" t="n">
        <v>117.30347</v>
      </c>
      <c r="AJH205" t="n">
        <v>118.02637</v>
      </c>
      <c r="AJI205" t="n">
        <v>118.7653</v>
      </c>
      <c r="AJJ205" t="n">
        <v>119.52093</v>
      </c>
      <c r="AJK205" t="n">
        <v>120.29391</v>
      </c>
      <c r="AJL205" t="n">
        <v>121.085</v>
      </c>
      <c r="AJM205" t="n">
        <v>121.89495</v>
      </c>
      <c r="AJN205" t="n">
        <v>122.72459</v>
      </c>
      <c r="AJO205" t="n">
        <v>123.57481</v>
      </c>
      <c r="AJP205" t="n">
        <v>124.4465</v>
      </c>
      <c r="AJQ205" t="n">
        <v>125.34068</v>
      </c>
      <c r="AJR205" t="n">
        <v>126.25838</v>
      </c>
      <c r="AJS205" t="n">
        <v>127.20076</v>
      </c>
      <c r="AJT205" t="n">
        <v>128.16901</v>
      </c>
      <c r="AJU205" t="n">
        <v>129.16441</v>
      </c>
      <c r="AJV205" t="n">
        <v>130.18835</v>
      </c>
      <c r="AJW205" t="n">
        <v>131.24236</v>
      </c>
      <c r="AJX205" t="n">
        <v>132.32799</v>
      </c>
      <c r="AJY205" t="n">
        <v>133.44701</v>
      </c>
      <c r="AJZ205" t="n">
        <v>134.60126</v>
      </c>
      <c r="AKA205" t="n">
        <v>135.79277</v>
      </c>
      <c r="AKB205" t="n">
        <v>137.02374</v>
      </c>
      <c r="AKC205" t="n">
        <v>138.29655</v>
      </c>
      <c r="AKD205" t="n">
        <v>139.61377</v>
      </c>
      <c r="AKE205" t="n">
        <v>140.97824</v>
      </c>
      <c r="AKF205" t="n">
        <v>142.39304</v>
      </c>
      <c r="AKG205" t="n">
        <v>143.86156</v>
      </c>
      <c r="AKH205" t="n">
        <v>145.38751</v>
      </c>
      <c r="AKI205" t="n">
        <v>146.97501</v>
      </c>
      <c r="AKJ205" t="n">
        <v>148.62857</v>
      </c>
      <c r="AKK205" t="n">
        <v>150.35323</v>
      </c>
      <c r="AKL205" t="n">
        <v>152.15453</v>
      </c>
      <c r="AKM205" t="n">
        <v>154.03874</v>
      </c>
      <c r="AKN205" t="n">
        <v>156.01285</v>
      </c>
      <c r="AKO205" t="n">
        <v>158.08469</v>
      </c>
      <c r="AKP205" t="n">
        <v>160.26312</v>
      </c>
      <c r="AKQ205" t="n">
        <v>162.55821</v>
      </c>
      <c r="AKR205" t="n">
        <v>164.98148</v>
      </c>
      <c r="AKS205" t="n">
        <v>167.54604</v>
      </c>
      <c r="AKT205" t="n">
        <v>170.26707</v>
      </c>
      <c r="AKU205" t="n">
        <v>173.16225</v>
      </c>
      <c r="AKV205" t="n">
        <v>176.25212</v>
      </c>
      <c r="AKW205" t="n">
        <v>179.56097</v>
      </c>
      <c r="AKX205" t="n">
        <v>183.11761</v>
      </c>
      <c r="AKY205" t="n">
        <v>186.95662</v>
      </c>
      <c r="AKZ205" t="n">
        <v>191.11987</v>
      </c>
      <c r="ALA205" t="n">
        <v>195.65872</v>
      </c>
      <c r="ALB205" t="n">
        <v>200.63698</v>
      </c>
      <c r="ALC205" t="n">
        <v>206.13516</v>
      </c>
      <c r="ALD205" t="n">
        <v>212.25664</v>
      </c>
      <c r="ALE205" t="n">
        <v>219.13683</v>
      </c>
      <c r="ALF205" t="n">
        <v>226.95755</v>
      </c>
      <c r="ALG205" t="n">
        <v>235.96996</v>
      </c>
      <c r="ALH205" t="n">
        <v>246.53343</v>
      </c>
      <c r="ALI205" t="n">
        <v>259.18533</v>
      </c>
      <c r="ALJ205" t="n">
        <v>274.77603</v>
      </c>
      <c r="ALK205" t="n">
        <v>294.75711</v>
      </c>
      <c r="ALL205" t="n">
        <v>321.88864</v>
      </c>
      <c r="ALM205" t="n">
        <v>362.37469</v>
      </c>
      <c r="ALN205" t="n">
        <v>435.19879</v>
      </c>
      <c r="ALO205" t="n">
        <v>729.9379300000001</v>
      </c>
    </row>
    <row r="206">
      <c r="A206" t="inlineStr">
        <is>
          <t>Fiji</t>
        </is>
      </c>
      <c r="B206" t="inlineStr">
        <is>
          <t>FJI</t>
        </is>
      </c>
      <c r="C206" s="13">
        <f>AVERAGE(SI206,SJ206)</f>
        <v/>
      </c>
      <c r="D206" t="n">
        <v>1.49846</v>
      </c>
      <c r="E206" t="n">
        <v>1.7475</v>
      </c>
      <c r="F206" t="n">
        <v>1.86779</v>
      </c>
      <c r="G206" t="n">
        <v>1.95869</v>
      </c>
      <c r="H206" t="n">
        <v>2.10988</v>
      </c>
      <c r="I206" t="n">
        <v>2.17976</v>
      </c>
      <c r="J206" t="n">
        <v>2.20951</v>
      </c>
      <c r="K206" t="n">
        <v>2.2639</v>
      </c>
      <c r="L206" t="n">
        <v>2.36476</v>
      </c>
      <c r="M206" t="n">
        <v>2.4099</v>
      </c>
      <c r="N206" t="n">
        <v>2.42159</v>
      </c>
      <c r="O206" t="n">
        <v>2.44033</v>
      </c>
      <c r="P206" t="n">
        <v>2.46772</v>
      </c>
      <c r="Q206" t="n">
        <v>2.50871</v>
      </c>
      <c r="R206" t="n">
        <v>2.53473</v>
      </c>
      <c r="S206" t="n">
        <v>2.55376</v>
      </c>
      <c r="T206" t="n">
        <v>2.58783</v>
      </c>
      <c r="U206" t="n">
        <v>2.60977</v>
      </c>
      <c r="V206" t="n">
        <v>2.64379</v>
      </c>
      <c r="W206" t="n">
        <v>2.67632</v>
      </c>
      <c r="X206" t="n">
        <v>2.70964</v>
      </c>
      <c r="Y206" t="n">
        <v>2.72802</v>
      </c>
      <c r="Z206" t="n">
        <v>2.76006</v>
      </c>
      <c r="AA206" t="n">
        <v>2.78859</v>
      </c>
      <c r="AB206" t="n">
        <v>2.81516</v>
      </c>
      <c r="AC206" t="n">
        <v>2.83833</v>
      </c>
      <c r="AD206" t="n">
        <v>2.85918</v>
      </c>
      <c r="AE206" t="n">
        <v>2.88138</v>
      </c>
      <c r="AF206" t="n">
        <v>2.91143</v>
      </c>
      <c r="AG206" t="n">
        <v>2.93275</v>
      </c>
      <c r="AH206" t="n">
        <v>2.94466</v>
      </c>
      <c r="AI206" t="n">
        <v>2.96446</v>
      </c>
      <c r="AJ206" t="n">
        <v>2.98163</v>
      </c>
      <c r="AK206" t="n">
        <v>3.00511</v>
      </c>
      <c r="AL206" t="n">
        <v>3.02765</v>
      </c>
      <c r="AM206" t="n">
        <v>3.03987</v>
      </c>
      <c r="AN206" t="n">
        <v>3.05426</v>
      </c>
      <c r="AO206" t="n">
        <v>3.08182</v>
      </c>
      <c r="AP206" t="n">
        <v>3.10546</v>
      </c>
      <c r="AQ206" t="n">
        <v>3.10968</v>
      </c>
      <c r="AR206" t="n">
        <v>3.11922</v>
      </c>
      <c r="AS206" t="n">
        <v>3.12948</v>
      </c>
      <c r="AT206" t="n">
        <v>3.14473</v>
      </c>
      <c r="AU206" t="n">
        <v>3.17553</v>
      </c>
      <c r="AV206" t="n">
        <v>3.19473</v>
      </c>
      <c r="AW206" t="n">
        <v>3.20373</v>
      </c>
      <c r="AX206" t="n">
        <v>3.21894</v>
      </c>
      <c r="AY206" t="n">
        <v>3.24563</v>
      </c>
      <c r="AZ206" t="n">
        <v>3.2704</v>
      </c>
      <c r="BA206" t="n">
        <v>3.28135</v>
      </c>
      <c r="BB206" t="n">
        <v>3.30006</v>
      </c>
      <c r="BC206" t="n">
        <v>3.31193</v>
      </c>
      <c r="BD206" t="n">
        <v>3.32051</v>
      </c>
      <c r="BE206" t="n">
        <v>3.34101</v>
      </c>
      <c r="BF206" t="n">
        <v>3.35574</v>
      </c>
      <c r="BG206" t="n">
        <v>3.37214</v>
      </c>
      <c r="BH206" t="n">
        <v>3.39366</v>
      </c>
      <c r="BI206" t="n">
        <v>3.42438</v>
      </c>
      <c r="BJ206" t="n">
        <v>3.44252</v>
      </c>
      <c r="BK206" t="n">
        <v>3.4851</v>
      </c>
      <c r="BL206" t="n">
        <v>3.50013</v>
      </c>
      <c r="BM206" t="n">
        <v>3.50639</v>
      </c>
      <c r="BN206" t="n">
        <v>3.51454</v>
      </c>
      <c r="BO206" t="n">
        <v>3.52622</v>
      </c>
      <c r="BP206" t="n">
        <v>3.53498</v>
      </c>
      <c r="BQ206" t="n">
        <v>3.54318</v>
      </c>
      <c r="BR206" t="n">
        <v>3.54952</v>
      </c>
      <c r="BS206" t="n">
        <v>3.55472</v>
      </c>
      <c r="BT206" t="n">
        <v>3.55909</v>
      </c>
      <c r="BU206" t="n">
        <v>3.56178</v>
      </c>
      <c r="BV206" t="n">
        <v>3.56574</v>
      </c>
      <c r="BW206" t="n">
        <v>3.58308</v>
      </c>
      <c r="BX206" t="n">
        <v>3.5923</v>
      </c>
      <c r="BY206" t="n">
        <v>3.59756</v>
      </c>
      <c r="BZ206" t="n">
        <v>3.60563</v>
      </c>
      <c r="CA206" t="n">
        <v>3.62235</v>
      </c>
      <c r="CB206" t="n">
        <v>3.63349</v>
      </c>
      <c r="CC206" t="n">
        <v>3.64725</v>
      </c>
      <c r="CD206" t="n">
        <v>3.66147</v>
      </c>
      <c r="CE206" t="n">
        <v>3.67402</v>
      </c>
      <c r="CF206" t="n">
        <v>3.68692</v>
      </c>
      <c r="CG206" t="n">
        <v>3.69233</v>
      </c>
      <c r="CH206" t="n">
        <v>3.7115</v>
      </c>
      <c r="CI206" t="n">
        <v>3.72507</v>
      </c>
      <c r="CJ206" t="n">
        <v>3.73243</v>
      </c>
      <c r="CK206" t="n">
        <v>3.73595</v>
      </c>
      <c r="CL206" t="n">
        <v>3.75128</v>
      </c>
      <c r="CM206" t="n">
        <v>3.76027</v>
      </c>
      <c r="CN206" t="n">
        <v>3.76759</v>
      </c>
      <c r="CO206" t="n">
        <v>3.78142</v>
      </c>
      <c r="CP206" t="n">
        <v>3.80286</v>
      </c>
      <c r="CQ206" t="n">
        <v>3.81429</v>
      </c>
      <c r="CR206" t="n">
        <v>3.82395</v>
      </c>
      <c r="CS206" t="n">
        <v>3.8302</v>
      </c>
      <c r="CT206" t="n">
        <v>3.83927</v>
      </c>
      <c r="CU206" t="n">
        <v>3.84599</v>
      </c>
      <c r="CV206" t="n">
        <v>3.86068</v>
      </c>
      <c r="CW206" t="n">
        <v>3.87445</v>
      </c>
      <c r="CX206" t="n">
        <v>3.88356</v>
      </c>
      <c r="CY206" t="n">
        <v>3.89821</v>
      </c>
      <c r="CZ206" t="n">
        <v>3.90245</v>
      </c>
      <c r="DA206" t="n">
        <v>3.90688</v>
      </c>
      <c r="DB206" t="n">
        <v>3.9244</v>
      </c>
      <c r="DC206" t="n">
        <v>3.93454</v>
      </c>
      <c r="DD206" t="n">
        <v>3.96208</v>
      </c>
      <c r="DE206" t="n">
        <v>3.97786</v>
      </c>
      <c r="DF206" t="n">
        <v>3.99408</v>
      </c>
      <c r="DG206" t="n">
        <v>4.00318</v>
      </c>
      <c r="DH206" t="n">
        <v>4.01828</v>
      </c>
      <c r="DI206" t="n">
        <v>4.03364</v>
      </c>
      <c r="DJ206" t="n">
        <v>4.04405</v>
      </c>
      <c r="DK206" t="n">
        <v>4.06814</v>
      </c>
      <c r="DL206" t="n">
        <v>4.08098</v>
      </c>
      <c r="DM206" t="n">
        <v>4.0928</v>
      </c>
      <c r="DN206" t="n">
        <v>4.10485</v>
      </c>
      <c r="DO206" t="n">
        <v>4.11976</v>
      </c>
      <c r="DP206" t="n">
        <v>4.12694</v>
      </c>
      <c r="DQ206" t="n">
        <v>4.13575</v>
      </c>
      <c r="DR206" t="n">
        <v>4.15269</v>
      </c>
      <c r="DS206" t="n">
        <v>4.17319</v>
      </c>
      <c r="DT206" t="n">
        <v>4.18645</v>
      </c>
      <c r="DU206" t="n">
        <v>4.19616</v>
      </c>
      <c r="DV206" t="n">
        <v>4.20521</v>
      </c>
      <c r="DW206" t="n">
        <v>4.22951</v>
      </c>
      <c r="DX206" t="n">
        <v>4.24694</v>
      </c>
      <c r="DY206" t="n">
        <v>4.2546</v>
      </c>
      <c r="DZ206" t="n">
        <v>4.26705</v>
      </c>
      <c r="EA206" t="n">
        <v>4.27323</v>
      </c>
      <c r="EB206" t="n">
        <v>4.28303</v>
      </c>
      <c r="EC206" t="n">
        <v>4.29702</v>
      </c>
      <c r="ED206" t="n">
        <v>4.3066</v>
      </c>
      <c r="EE206" t="n">
        <v>4.32055</v>
      </c>
      <c r="EF206" t="n">
        <v>4.32707</v>
      </c>
      <c r="EG206" t="n">
        <v>4.33777</v>
      </c>
      <c r="EH206" t="n">
        <v>4.3459</v>
      </c>
      <c r="EI206" t="n">
        <v>4.3509</v>
      </c>
      <c r="EJ206" t="n">
        <v>4.35811</v>
      </c>
      <c r="EK206" t="n">
        <v>4.37564</v>
      </c>
      <c r="EL206" t="n">
        <v>4.39412</v>
      </c>
      <c r="EM206" t="n">
        <v>4.40621</v>
      </c>
      <c r="EN206" t="n">
        <v>4.41829</v>
      </c>
      <c r="EO206" t="n">
        <v>4.42479</v>
      </c>
      <c r="EP206" t="n">
        <v>4.43115</v>
      </c>
      <c r="EQ206" t="n">
        <v>4.44076</v>
      </c>
      <c r="ER206" t="n">
        <v>4.44548</v>
      </c>
      <c r="ES206" t="n">
        <v>4.4521</v>
      </c>
      <c r="ET206" t="n">
        <v>4.46376</v>
      </c>
      <c r="EU206" t="n">
        <v>4.47542</v>
      </c>
      <c r="EV206" t="n">
        <v>4.48591</v>
      </c>
      <c r="EW206" t="n">
        <v>4.49508</v>
      </c>
      <c r="EX206" t="n">
        <v>4.50483</v>
      </c>
      <c r="EY206" t="n">
        <v>4.51478</v>
      </c>
      <c r="EZ206" t="n">
        <v>4.52301</v>
      </c>
      <c r="FA206" t="n">
        <v>4.53486</v>
      </c>
      <c r="FB206" t="n">
        <v>4.5452</v>
      </c>
      <c r="FC206" t="n">
        <v>4.55703</v>
      </c>
      <c r="FD206" t="n">
        <v>4.56783</v>
      </c>
      <c r="FE206" t="n">
        <v>4.57443</v>
      </c>
      <c r="FF206" t="n">
        <v>4.58606</v>
      </c>
      <c r="FG206" t="n">
        <v>4.59424</v>
      </c>
      <c r="FH206" t="n">
        <v>4.60741</v>
      </c>
      <c r="FI206" t="n">
        <v>4.61275</v>
      </c>
      <c r="FJ206" t="n">
        <v>4.61969</v>
      </c>
      <c r="FK206" t="n">
        <v>4.6337</v>
      </c>
      <c r="FL206" t="n">
        <v>4.64639</v>
      </c>
      <c r="FM206" t="n">
        <v>4.65976</v>
      </c>
      <c r="FN206" t="n">
        <v>4.67011</v>
      </c>
      <c r="FO206" t="n">
        <v>4.68099</v>
      </c>
      <c r="FP206" t="n">
        <v>4.69244</v>
      </c>
      <c r="FQ206" t="n">
        <v>4.71065</v>
      </c>
      <c r="FR206" t="n">
        <v>4.72584</v>
      </c>
      <c r="FS206" t="n">
        <v>4.73912</v>
      </c>
      <c r="FT206" t="n">
        <v>4.75751</v>
      </c>
      <c r="FU206" t="n">
        <v>4.76831</v>
      </c>
      <c r="FV206" t="n">
        <v>4.77508</v>
      </c>
      <c r="FW206" t="n">
        <v>4.78444</v>
      </c>
      <c r="FX206" t="n">
        <v>4.80321</v>
      </c>
      <c r="FY206" t="n">
        <v>4.81404</v>
      </c>
      <c r="FZ206" t="n">
        <v>4.82725</v>
      </c>
      <c r="GA206" t="n">
        <v>4.84433</v>
      </c>
      <c r="GB206" t="n">
        <v>4.85655</v>
      </c>
      <c r="GC206" t="n">
        <v>4.86031</v>
      </c>
      <c r="GD206" t="n">
        <v>4.87036</v>
      </c>
      <c r="GE206" t="n">
        <v>4.8826</v>
      </c>
      <c r="GF206" t="n">
        <v>4.8873</v>
      </c>
      <c r="GG206" t="n">
        <v>4.89117</v>
      </c>
      <c r="GH206" t="n">
        <v>4.89837</v>
      </c>
      <c r="GI206" t="n">
        <v>4.90148</v>
      </c>
      <c r="GJ206" t="n">
        <v>4.90786</v>
      </c>
      <c r="GK206" t="n">
        <v>4.91844</v>
      </c>
      <c r="GL206" t="n">
        <v>4.93053</v>
      </c>
      <c r="GM206" t="n">
        <v>4.94329</v>
      </c>
      <c r="GN206" t="n">
        <v>4.94938</v>
      </c>
      <c r="GO206" t="n">
        <v>4.95992</v>
      </c>
      <c r="GP206" t="n">
        <v>4.96941</v>
      </c>
      <c r="GQ206" t="n">
        <v>4.97795</v>
      </c>
      <c r="GR206" t="n">
        <v>4.98296</v>
      </c>
      <c r="GS206" t="n">
        <v>4.99235</v>
      </c>
      <c r="GT206" t="n">
        <v>5.00165</v>
      </c>
      <c r="GU206" t="n">
        <v>5.01047</v>
      </c>
      <c r="GV206" t="n">
        <v>5.01974</v>
      </c>
      <c r="GW206" t="n">
        <v>5.02717</v>
      </c>
      <c r="GX206" t="n">
        <v>5.03221</v>
      </c>
      <c r="GY206" t="n">
        <v>5.03965</v>
      </c>
      <c r="GZ206" t="n">
        <v>5.04258</v>
      </c>
      <c r="HA206" t="n">
        <v>5.05718</v>
      </c>
      <c r="HB206" t="n">
        <v>5.06977</v>
      </c>
      <c r="HC206" t="n">
        <v>5.07759</v>
      </c>
      <c r="HD206" t="n">
        <v>5.08777</v>
      </c>
      <c r="HE206" t="n">
        <v>5.1008</v>
      </c>
      <c r="HF206" t="n">
        <v>5.11427</v>
      </c>
      <c r="HG206" t="n">
        <v>5.12672</v>
      </c>
      <c r="HH206" t="n">
        <v>5.13494</v>
      </c>
      <c r="HI206" t="n">
        <v>5.14215</v>
      </c>
      <c r="HJ206" t="n">
        <v>5.15135</v>
      </c>
      <c r="HK206" t="n">
        <v>5.16284</v>
      </c>
      <c r="HL206" t="n">
        <v>5.17854</v>
      </c>
      <c r="HM206" t="n">
        <v>5.18963</v>
      </c>
      <c r="HN206" t="n">
        <v>5.2054</v>
      </c>
      <c r="HO206" t="n">
        <v>5.21852</v>
      </c>
      <c r="HP206" t="n">
        <v>5.22416</v>
      </c>
      <c r="HQ206" t="n">
        <v>5.22891</v>
      </c>
      <c r="HR206" t="n">
        <v>5.23389</v>
      </c>
      <c r="HS206" t="n">
        <v>5.24153</v>
      </c>
      <c r="HT206" t="n">
        <v>5.25333</v>
      </c>
      <c r="HU206" t="n">
        <v>5.25687</v>
      </c>
      <c r="HV206" t="n">
        <v>5.26053</v>
      </c>
      <c r="HW206" t="n">
        <v>5.27202</v>
      </c>
      <c r="HX206" t="n">
        <v>5.28</v>
      </c>
      <c r="HY206" t="n">
        <v>5.29114</v>
      </c>
      <c r="HZ206" t="n">
        <v>5.30755</v>
      </c>
      <c r="IA206" t="n">
        <v>5.32148</v>
      </c>
      <c r="IB206" t="n">
        <v>5.33317</v>
      </c>
      <c r="IC206" t="n">
        <v>5.342</v>
      </c>
      <c r="ID206" t="n">
        <v>5.35083</v>
      </c>
      <c r="IE206" t="n">
        <v>5.36314</v>
      </c>
      <c r="IF206" t="n">
        <v>5.37287</v>
      </c>
      <c r="IG206" t="n">
        <v>5.37678</v>
      </c>
      <c r="IH206" t="n">
        <v>5.39732</v>
      </c>
      <c r="II206" t="n">
        <v>5.40613</v>
      </c>
      <c r="IJ206" t="n">
        <v>5.41551</v>
      </c>
      <c r="IK206" t="n">
        <v>5.42221</v>
      </c>
      <c r="IL206" t="n">
        <v>5.42883</v>
      </c>
      <c r="IM206" t="n">
        <v>5.43688</v>
      </c>
      <c r="IN206" t="n">
        <v>5.44688</v>
      </c>
      <c r="IO206" t="n">
        <v>5.46247</v>
      </c>
      <c r="IP206" t="n">
        <v>5.46967</v>
      </c>
      <c r="IQ206" t="n">
        <v>5.48357</v>
      </c>
      <c r="IR206" t="n">
        <v>5.49276</v>
      </c>
      <c r="IS206" t="n">
        <v>5.50117</v>
      </c>
      <c r="IT206" t="n">
        <v>5.50936</v>
      </c>
      <c r="IU206" t="n">
        <v>5.52292</v>
      </c>
      <c r="IV206" t="n">
        <v>5.52915</v>
      </c>
      <c r="IW206" t="n">
        <v>5.54017</v>
      </c>
      <c r="IX206" t="n">
        <v>5.54756</v>
      </c>
      <c r="IY206" t="n">
        <v>5.56539</v>
      </c>
      <c r="IZ206" t="n">
        <v>5.57357</v>
      </c>
      <c r="JA206" t="n">
        <v>5.58214</v>
      </c>
      <c r="JB206" t="n">
        <v>5.59026</v>
      </c>
      <c r="JC206" t="n">
        <v>5.59409</v>
      </c>
      <c r="JD206" t="n">
        <v>5.60165</v>
      </c>
      <c r="JE206" t="n">
        <v>5.61104</v>
      </c>
      <c r="JF206" t="n">
        <v>5.62965</v>
      </c>
      <c r="JG206" t="n">
        <v>5.64293</v>
      </c>
      <c r="JH206" t="n">
        <v>5.64553</v>
      </c>
      <c r="JI206" t="n">
        <v>5.65408</v>
      </c>
      <c r="JJ206" t="n">
        <v>5.65984</v>
      </c>
      <c r="JK206" t="n">
        <v>5.66692</v>
      </c>
      <c r="JL206" t="n">
        <v>5.67454</v>
      </c>
      <c r="JM206" t="n">
        <v>5.68081</v>
      </c>
      <c r="JN206" t="n">
        <v>5.68645</v>
      </c>
      <c r="JO206" t="n">
        <v>5.69159</v>
      </c>
      <c r="JP206" t="n">
        <v>5.70498</v>
      </c>
      <c r="JQ206" t="n">
        <v>5.72723</v>
      </c>
      <c r="JR206" t="n">
        <v>5.74213</v>
      </c>
      <c r="JS206" t="n">
        <v>5.75575</v>
      </c>
      <c r="JT206" t="n">
        <v>5.76683</v>
      </c>
      <c r="JU206" t="n">
        <v>5.77726</v>
      </c>
      <c r="JV206" t="n">
        <v>5.78825</v>
      </c>
      <c r="JW206" t="n">
        <v>5.79967</v>
      </c>
      <c r="JX206" t="n">
        <v>5.80616</v>
      </c>
      <c r="JY206" t="n">
        <v>5.81384</v>
      </c>
      <c r="JZ206" t="n">
        <v>5.83162</v>
      </c>
      <c r="KA206" t="n">
        <v>5.83755</v>
      </c>
      <c r="KB206" t="n">
        <v>5.84901</v>
      </c>
      <c r="KC206" t="n">
        <v>5.85403</v>
      </c>
      <c r="KD206" t="n">
        <v>5.8583</v>
      </c>
      <c r="KE206" t="n">
        <v>5.86551</v>
      </c>
      <c r="KF206" t="n">
        <v>5.86885</v>
      </c>
      <c r="KG206" t="n">
        <v>5.8783</v>
      </c>
      <c r="KH206" t="n">
        <v>5.88709</v>
      </c>
      <c r="KI206" t="n">
        <v>5.90086</v>
      </c>
      <c r="KJ206" t="n">
        <v>5.90542</v>
      </c>
      <c r="KK206" t="n">
        <v>5.91531</v>
      </c>
      <c r="KL206" t="n">
        <v>5.92272</v>
      </c>
      <c r="KM206" t="n">
        <v>5.92775</v>
      </c>
      <c r="KN206" t="n">
        <v>5.93485</v>
      </c>
      <c r="KO206" t="n">
        <v>5.94162</v>
      </c>
      <c r="KP206" t="n">
        <v>5.94706</v>
      </c>
      <c r="KQ206" t="n">
        <v>5.95901</v>
      </c>
      <c r="KR206" t="n">
        <v>5.96475</v>
      </c>
      <c r="KS206" t="n">
        <v>5.97514</v>
      </c>
      <c r="KT206" t="n">
        <v>5.98874</v>
      </c>
      <c r="KU206" t="n">
        <v>5.99514</v>
      </c>
      <c r="KV206" t="n">
        <v>6.0062</v>
      </c>
      <c r="KW206" t="n">
        <v>6.01362</v>
      </c>
      <c r="KX206" t="n">
        <v>6.01787</v>
      </c>
      <c r="KY206" t="n">
        <v>6.02192</v>
      </c>
      <c r="KZ206" t="n">
        <v>6.02571</v>
      </c>
      <c r="LA206" t="n">
        <v>6.02901</v>
      </c>
      <c r="LB206" t="n">
        <v>6.03356</v>
      </c>
      <c r="LC206" t="n">
        <v>6.0365</v>
      </c>
      <c r="LD206" t="n">
        <v>6.04273</v>
      </c>
      <c r="LE206" t="n">
        <v>6.04833</v>
      </c>
      <c r="LF206" t="n">
        <v>6.05256</v>
      </c>
      <c r="LG206" t="n">
        <v>6.05802</v>
      </c>
      <c r="LH206" t="n">
        <v>6.06409</v>
      </c>
      <c r="LI206" t="n">
        <v>6.07493</v>
      </c>
      <c r="LJ206" t="n">
        <v>6.09306</v>
      </c>
      <c r="LK206" t="n">
        <v>6.10421</v>
      </c>
      <c r="LL206" t="n">
        <v>6.11803</v>
      </c>
      <c r="LM206" t="n">
        <v>6.12655</v>
      </c>
      <c r="LN206" t="n">
        <v>6.12969</v>
      </c>
      <c r="LO206" t="n">
        <v>6.13583</v>
      </c>
      <c r="LP206" t="n">
        <v>6.14449</v>
      </c>
      <c r="LQ206" t="n">
        <v>6.15167</v>
      </c>
      <c r="LR206" t="n">
        <v>6.16153</v>
      </c>
      <c r="LS206" t="n">
        <v>6.16514</v>
      </c>
      <c r="LT206" t="n">
        <v>6.17256</v>
      </c>
      <c r="LU206" t="n">
        <v>6.1831</v>
      </c>
      <c r="LV206" t="n">
        <v>6.19036</v>
      </c>
      <c r="LW206" t="n">
        <v>6.19302</v>
      </c>
      <c r="LX206" t="n">
        <v>6.19932</v>
      </c>
      <c r="LY206" t="n">
        <v>6.20334</v>
      </c>
      <c r="LZ206" t="n">
        <v>6.2095</v>
      </c>
      <c r="MA206" t="n">
        <v>6.2141</v>
      </c>
      <c r="MB206" t="n">
        <v>6.21884</v>
      </c>
      <c r="MC206" t="n">
        <v>6.22388</v>
      </c>
      <c r="MD206" t="n">
        <v>6.22969</v>
      </c>
      <c r="ME206" t="n">
        <v>6.24035</v>
      </c>
      <c r="MF206" t="n">
        <v>6.24602</v>
      </c>
      <c r="MG206" t="n">
        <v>6.25207</v>
      </c>
      <c r="MH206" t="n">
        <v>6.26195</v>
      </c>
      <c r="MI206" t="n">
        <v>6.26996</v>
      </c>
      <c r="MJ206" t="n">
        <v>6.28208</v>
      </c>
      <c r="MK206" t="n">
        <v>6.29815</v>
      </c>
      <c r="ML206" t="n">
        <v>6.30628</v>
      </c>
      <c r="MM206" t="n">
        <v>6.30913</v>
      </c>
      <c r="MN206" t="n">
        <v>6.31545</v>
      </c>
      <c r="MO206" t="n">
        <v>6.3279</v>
      </c>
      <c r="MP206" t="n">
        <v>6.3395</v>
      </c>
      <c r="MQ206" t="n">
        <v>6.3484</v>
      </c>
      <c r="MR206" t="n">
        <v>6.35536</v>
      </c>
      <c r="MS206" t="n">
        <v>6.36199</v>
      </c>
      <c r="MT206" t="n">
        <v>6.36388</v>
      </c>
      <c r="MU206" t="n">
        <v>6.36575</v>
      </c>
      <c r="MV206" t="n">
        <v>6.36924</v>
      </c>
      <c r="MW206" t="n">
        <v>6.37993</v>
      </c>
      <c r="MX206" t="n">
        <v>6.38651</v>
      </c>
      <c r="MY206" t="n">
        <v>6.39115</v>
      </c>
      <c r="MZ206" t="n">
        <v>6.40023</v>
      </c>
      <c r="NA206" t="n">
        <v>6.40721</v>
      </c>
      <c r="NB206" t="n">
        <v>6.41004</v>
      </c>
      <c r="NC206" t="n">
        <v>6.41722</v>
      </c>
      <c r="ND206" t="n">
        <v>6.42305</v>
      </c>
      <c r="NE206" t="n">
        <v>6.42997</v>
      </c>
      <c r="NF206" t="n">
        <v>6.44163</v>
      </c>
      <c r="NG206" t="n">
        <v>6.4485</v>
      </c>
      <c r="NH206" t="n">
        <v>6.45739</v>
      </c>
      <c r="NI206" t="n">
        <v>6.4688</v>
      </c>
      <c r="NJ206" t="n">
        <v>6.47909</v>
      </c>
      <c r="NK206" t="n">
        <v>6.49001</v>
      </c>
      <c r="NL206" t="n">
        <v>6.4944</v>
      </c>
      <c r="NM206" t="n">
        <v>6.50587</v>
      </c>
      <c r="NN206" t="n">
        <v>6.51797</v>
      </c>
      <c r="NO206" t="n">
        <v>6.52842</v>
      </c>
      <c r="NP206" t="n">
        <v>6.5315</v>
      </c>
      <c r="NQ206" t="n">
        <v>6.53553</v>
      </c>
      <c r="NR206" t="n">
        <v>6.54501</v>
      </c>
      <c r="NS206" t="n">
        <v>6.55068</v>
      </c>
      <c r="NT206" t="n">
        <v>6.55832</v>
      </c>
      <c r="NU206" t="n">
        <v>6.56495</v>
      </c>
      <c r="NV206" t="n">
        <v>6.57228</v>
      </c>
      <c r="NW206" t="n">
        <v>6.58073</v>
      </c>
      <c r="NX206" t="n">
        <v>6.58678</v>
      </c>
      <c r="NY206" t="n">
        <v>6.5918</v>
      </c>
      <c r="NZ206" t="n">
        <v>6.60351</v>
      </c>
      <c r="OA206" t="n">
        <v>6.61827</v>
      </c>
      <c r="OB206" t="n">
        <v>6.63839</v>
      </c>
      <c r="OC206" t="n">
        <v>6.65536</v>
      </c>
      <c r="OD206" t="n">
        <v>6.66084</v>
      </c>
      <c r="OE206" t="n">
        <v>6.6739</v>
      </c>
      <c r="OF206" t="n">
        <v>6.68432</v>
      </c>
      <c r="OG206" t="n">
        <v>6.6924</v>
      </c>
      <c r="OH206" t="n">
        <v>6.698</v>
      </c>
      <c r="OI206" t="n">
        <v>6.71022</v>
      </c>
      <c r="OJ206" t="n">
        <v>6.71866</v>
      </c>
      <c r="OK206" t="n">
        <v>6.73004</v>
      </c>
      <c r="OL206" t="n">
        <v>6.7393</v>
      </c>
      <c r="OM206" t="n">
        <v>6.74818</v>
      </c>
      <c r="ON206" t="n">
        <v>6.75774</v>
      </c>
      <c r="OO206" t="n">
        <v>6.76493</v>
      </c>
      <c r="OP206" t="n">
        <v>6.77058</v>
      </c>
      <c r="OQ206" t="n">
        <v>6.77796</v>
      </c>
      <c r="OR206" t="n">
        <v>6.78533</v>
      </c>
      <c r="OS206" t="n">
        <v>6.7926</v>
      </c>
      <c r="OT206" t="n">
        <v>6.80543</v>
      </c>
      <c r="OU206" t="n">
        <v>6.81653</v>
      </c>
      <c r="OV206" t="n">
        <v>6.83183</v>
      </c>
      <c r="OW206" t="n">
        <v>6.84333</v>
      </c>
      <c r="OX206" t="n">
        <v>6.85015</v>
      </c>
      <c r="OY206" t="n">
        <v>6.86844</v>
      </c>
      <c r="OZ206" t="n">
        <v>6.87735</v>
      </c>
      <c r="PA206" t="n">
        <v>6.88965</v>
      </c>
      <c r="PB206" t="n">
        <v>6.89559</v>
      </c>
      <c r="PC206" t="n">
        <v>6.89872</v>
      </c>
      <c r="PD206" t="n">
        <v>6.90822</v>
      </c>
      <c r="PE206" t="n">
        <v>6.9161</v>
      </c>
      <c r="PF206" t="n">
        <v>6.92344</v>
      </c>
      <c r="PG206" t="n">
        <v>6.93105</v>
      </c>
      <c r="PH206" t="n">
        <v>6.93992</v>
      </c>
      <c r="PI206" t="n">
        <v>6.94759</v>
      </c>
      <c r="PJ206" t="n">
        <v>6.95909</v>
      </c>
      <c r="PK206" t="n">
        <v>6.96596</v>
      </c>
      <c r="PL206" t="n">
        <v>6.97232</v>
      </c>
      <c r="PM206" t="n">
        <v>6.97969</v>
      </c>
      <c r="PN206" t="n">
        <v>6.98856</v>
      </c>
      <c r="PO206" t="n">
        <v>6.99915</v>
      </c>
      <c r="PP206" t="n">
        <v>7.01027</v>
      </c>
      <c r="PQ206" t="n">
        <v>7.01563</v>
      </c>
      <c r="PR206" t="n">
        <v>7.02046</v>
      </c>
      <c r="PS206" t="n">
        <v>7.03443</v>
      </c>
      <c r="PT206" t="n">
        <v>7.04736</v>
      </c>
      <c r="PU206" t="n">
        <v>7.05499</v>
      </c>
      <c r="PV206" t="n">
        <v>7.05963</v>
      </c>
      <c r="PW206" t="n">
        <v>7.06621</v>
      </c>
      <c r="PX206" t="n">
        <v>7.08051</v>
      </c>
      <c r="PY206" t="n">
        <v>7.09063</v>
      </c>
      <c r="PZ206" t="n">
        <v>7.09593</v>
      </c>
      <c r="QA206" t="n">
        <v>7.10628</v>
      </c>
      <c r="QB206" t="n">
        <v>7.11778</v>
      </c>
      <c r="QC206" t="n">
        <v>7.12902</v>
      </c>
      <c r="QD206" t="n">
        <v>7.1384</v>
      </c>
      <c r="QE206" t="n">
        <v>7.1535</v>
      </c>
      <c r="QF206" t="n">
        <v>7.16117</v>
      </c>
      <c r="QG206" t="n">
        <v>7.16945</v>
      </c>
      <c r="QH206" t="n">
        <v>7.18558</v>
      </c>
      <c r="QI206" t="n">
        <v>7.19714</v>
      </c>
      <c r="QJ206" t="n">
        <v>7.20302</v>
      </c>
      <c r="QK206" t="n">
        <v>7.21431</v>
      </c>
      <c r="QL206" t="n">
        <v>7.22709</v>
      </c>
      <c r="QM206" t="n">
        <v>7.23394</v>
      </c>
      <c r="QN206" t="n">
        <v>7.23916</v>
      </c>
      <c r="QO206" t="n">
        <v>7.24321</v>
      </c>
      <c r="QP206" t="n">
        <v>7.25329</v>
      </c>
      <c r="QQ206" t="n">
        <v>7.26024</v>
      </c>
      <c r="QR206" t="n">
        <v>7.26763</v>
      </c>
      <c r="QS206" t="n">
        <v>7.27856</v>
      </c>
      <c r="QT206" t="n">
        <v>7.29127</v>
      </c>
      <c r="QU206" t="n">
        <v>7.30053</v>
      </c>
      <c r="QV206" t="n">
        <v>7.31151</v>
      </c>
      <c r="QW206" t="n">
        <v>7.31834</v>
      </c>
      <c r="QX206" t="n">
        <v>7.3254</v>
      </c>
      <c r="QY206" t="n">
        <v>7.33142</v>
      </c>
      <c r="QZ206" t="n">
        <v>7.342</v>
      </c>
      <c r="RA206" t="n">
        <v>7.35362</v>
      </c>
      <c r="RB206" t="n">
        <v>7.36838</v>
      </c>
      <c r="RC206" t="n">
        <v>7.3774</v>
      </c>
      <c r="RD206" t="n">
        <v>7.38371</v>
      </c>
      <c r="RE206" t="n">
        <v>7.38743</v>
      </c>
      <c r="RF206" t="n">
        <v>7.39358</v>
      </c>
      <c r="RG206" t="n">
        <v>7.40258</v>
      </c>
      <c r="RH206" t="n">
        <v>7.4119</v>
      </c>
      <c r="RI206" t="n">
        <v>7.42162</v>
      </c>
      <c r="RJ206" t="n">
        <v>7.43201</v>
      </c>
      <c r="RK206" t="n">
        <v>7.4521</v>
      </c>
      <c r="RL206" t="n">
        <v>7.46591</v>
      </c>
      <c r="RM206" t="n">
        <v>7.47301</v>
      </c>
      <c r="RN206" t="n">
        <v>7.48645</v>
      </c>
      <c r="RO206" t="n">
        <v>7.49363</v>
      </c>
      <c r="RP206" t="n">
        <v>7.5024</v>
      </c>
      <c r="RQ206" t="n">
        <v>7.51945</v>
      </c>
      <c r="RR206" t="n">
        <v>7.52611</v>
      </c>
      <c r="RS206" t="n">
        <v>7.53509</v>
      </c>
      <c r="RT206" t="n">
        <v>7.54508</v>
      </c>
      <c r="RU206" t="n">
        <v>7.55729</v>
      </c>
      <c r="RV206" t="n">
        <v>7.56415</v>
      </c>
      <c r="RW206" t="n">
        <v>7.56817</v>
      </c>
      <c r="RX206" t="n">
        <v>7.57547</v>
      </c>
      <c r="RY206" t="n">
        <v>7.5885</v>
      </c>
      <c r="RZ206" t="n">
        <v>7.60405</v>
      </c>
      <c r="SA206" t="n">
        <v>7.61564</v>
      </c>
      <c r="SB206" t="n">
        <v>7.62368</v>
      </c>
      <c r="SC206" t="n">
        <v>7.63871</v>
      </c>
      <c r="SD206" t="n">
        <v>7.64785</v>
      </c>
      <c r="SE206" t="n">
        <v>7.65254</v>
      </c>
      <c r="SF206" t="n">
        <v>7.65731</v>
      </c>
      <c r="SG206" t="n">
        <v>7.66823</v>
      </c>
      <c r="SH206" t="n">
        <v>7.68738</v>
      </c>
      <c r="SI206" t="n">
        <v>7.69633</v>
      </c>
      <c r="SJ206" t="n">
        <v>7.69873</v>
      </c>
      <c r="SK206" t="n">
        <v>7.7045</v>
      </c>
      <c r="SL206" t="n">
        <v>7.71114</v>
      </c>
      <c r="SM206" t="n">
        <v>7.7232</v>
      </c>
      <c r="SN206" t="n">
        <v>7.73256</v>
      </c>
      <c r="SO206" t="n">
        <v>7.74484</v>
      </c>
      <c r="SP206" t="n">
        <v>7.7512</v>
      </c>
      <c r="SQ206" t="n">
        <v>7.7566</v>
      </c>
      <c r="SR206" t="n">
        <v>7.76126</v>
      </c>
      <c r="SS206" t="n">
        <v>7.77043</v>
      </c>
      <c r="ST206" t="n">
        <v>7.78145</v>
      </c>
      <c r="SU206" t="n">
        <v>7.795</v>
      </c>
      <c r="SV206" t="n">
        <v>7.80121</v>
      </c>
      <c r="SW206" t="n">
        <v>7.80922</v>
      </c>
      <c r="SX206" t="n">
        <v>7.81475</v>
      </c>
      <c r="SY206" t="n">
        <v>7.81806</v>
      </c>
      <c r="SZ206" t="n">
        <v>7.83379</v>
      </c>
      <c r="TA206" t="n">
        <v>7.84281</v>
      </c>
      <c r="TB206" t="n">
        <v>7.84933</v>
      </c>
      <c r="TC206" t="n">
        <v>7.85971</v>
      </c>
      <c r="TD206" t="n">
        <v>7.87589</v>
      </c>
      <c r="TE206" t="n">
        <v>7.89096</v>
      </c>
      <c r="TF206" t="n">
        <v>7.89645</v>
      </c>
      <c r="TG206" t="n">
        <v>7.90402</v>
      </c>
      <c r="TH206" t="n">
        <v>7.91999</v>
      </c>
      <c r="TI206" t="n">
        <v>7.93275</v>
      </c>
      <c r="TJ206" t="n">
        <v>7.9393</v>
      </c>
      <c r="TK206" t="n">
        <v>7.94359</v>
      </c>
      <c r="TL206" t="n">
        <v>7.95303</v>
      </c>
      <c r="TM206" t="n">
        <v>7.96037</v>
      </c>
      <c r="TN206" t="n">
        <v>7.97005</v>
      </c>
      <c r="TO206" t="n">
        <v>7.98004</v>
      </c>
      <c r="TP206" t="n">
        <v>7.99301</v>
      </c>
      <c r="TQ206" t="n">
        <v>8.00287</v>
      </c>
      <c r="TR206" t="n">
        <v>8.013030000000001</v>
      </c>
      <c r="TS206" t="n">
        <v>8.030189999999999</v>
      </c>
      <c r="TT206" t="n">
        <v>8.04433</v>
      </c>
      <c r="TU206" t="n">
        <v>8.05209</v>
      </c>
      <c r="TV206" t="n">
        <v>8.06704</v>
      </c>
      <c r="TW206" t="n">
        <v>8.07991</v>
      </c>
      <c r="TX206" t="n">
        <v>8.087160000000001</v>
      </c>
      <c r="TY206" t="n">
        <v>8.0945</v>
      </c>
      <c r="TZ206" t="n">
        <v>8.101850000000001</v>
      </c>
      <c r="UA206" t="n">
        <v>8.11116</v>
      </c>
      <c r="UB206" t="n">
        <v>8.122350000000001</v>
      </c>
      <c r="UC206" t="n">
        <v>8.12908</v>
      </c>
      <c r="UD206" t="n">
        <v>8.13344</v>
      </c>
      <c r="UE206" t="n">
        <v>8.142939999999999</v>
      </c>
      <c r="UF206" t="n">
        <v>8.156470000000001</v>
      </c>
      <c r="UG206" t="n">
        <v>8.16761</v>
      </c>
      <c r="UH206" t="n">
        <v>8.175990000000001</v>
      </c>
      <c r="UI206" t="n">
        <v>8.189640000000001</v>
      </c>
      <c r="UJ206" t="n">
        <v>8.201460000000001</v>
      </c>
      <c r="UK206" t="n">
        <v>8.21011</v>
      </c>
      <c r="UL206" t="n">
        <v>8.21997</v>
      </c>
      <c r="UM206" t="n">
        <v>8.230359999999999</v>
      </c>
      <c r="UN206" t="n">
        <v>8.23527</v>
      </c>
      <c r="UO206" t="n">
        <v>8.24471</v>
      </c>
      <c r="UP206" t="n">
        <v>8.25428</v>
      </c>
      <c r="UQ206" t="n">
        <v>8.26235</v>
      </c>
      <c r="UR206" t="n">
        <v>8.26995</v>
      </c>
      <c r="US206" t="n">
        <v>8.274369999999999</v>
      </c>
      <c r="UT206" t="n">
        <v>8.285220000000001</v>
      </c>
      <c r="UU206" t="n">
        <v>8.29373</v>
      </c>
      <c r="UV206" t="n">
        <v>8.30152</v>
      </c>
      <c r="UW206" t="n">
        <v>8.31747</v>
      </c>
      <c r="UX206" t="n">
        <v>8.329739999999999</v>
      </c>
      <c r="UY206" t="n">
        <v>8.3353</v>
      </c>
      <c r="UZ206" t="n">
        <v>8.35162</v>
      </c>
      <c r="VA206" t="n">
        <v>8.365780000000001</v>
      </c>
      <c r="VB206" t="n">
        <v>8.37487</v>
      </c>
      <c r="VC206" t="n">
        <v>8.3886</v>
      </c>
      <c r="VD206" t="n">
        <v>8.39683</v>
      </c>
      <c r="VE206" t="n">
        <v>8.40631</v>
      </c>
      <c r="VF206" t="n">
        <v>8.42483</v>
      </c>
      <c r="VG206" t="n">
        <v>8.43092</v>
      </c>
      <c r="VH206" t="n">
        <v>8.439500000000001</v>
      </c>
      <c r="VI206" t="n">
        <v>8.459149999999999</v>
      </c>
      <c r="VJ206" t="n">
        <v>8.472110000000001</v>
      </c>
      <c r="VK206" t="n">
        <v>8.481389999999999</v>
      </c>
      <c r="VL206" t="n">
        <v>8.4962</v>
      </c>
      <c r="VM206" t="n">
        <v>8.51257</v>
      </c>
      <c r="VN206" t="n">
        <v>8.522119999999999</v>
      </c>
      <c r="VO206" t="n">
        <v>8.53637</v>
      </c>
      <c r="VP206" t="n">
        <v>8.547610000000001</v>
      </c>
      <c r="VQ206" t="n">
        <v>8.557180000000001</v>
      </c>
      <c r="VR206" t="n">
        <v>8.56789</v>
      </c>
      <c r="VS206" t="n">
        <v>8.580220000000001</v>
      </c>
      <c r="VT206" t="n">
        <v>8.59516</v>
      </c>
      <c r="VU206" t="n">
        <v>8.611319999999999</v>
      </c>
      <c r="VV206" t="n">
        <v>8.625019999999999</v>
      </c>
      <c r="VW206" t="n">
        <v>8.635579999999999</v>
      </c>
      <c r="VX206" t="n">
        <v>8.64198</v>
      </c>
      <c r="VY206" t="n">
        <v>8.652839999999999</v>
      </c>
      <c r="VZ206" t="n">
        <v>8.673500000000001</v>
      </c>
      <c r="WA206" t="n">
        <v>8.69064</v>
      </c>
      <c r="WB206" t="n">
        <v>8.69942</v>
      </c>
      <c r="WC206" t="n">
        <v>8.708</v>
      </c>
      <c r="WD206" t="n">
        <v>8.71325</v>
      </c>
      <c r="WE206" t="n">
        <v>8.740399999999999</v>
      </c>
      <c r="WF206" t="n">
        <v>8.76323</v>
      </c>
      <c r="WG206" t="n">
        <v>8.77192</v>
      </c>
      <c r="WH206" t="n">
        <v>8.784470000000001</v>
      </c>
      <c r="WI206" t="n">
        <v>8.795780000000001</v>
      </c>
      <c r="WJ206" t="n">
        <v>8.80645</v>
      </c>
      <c r="WK206" t="n">
        <v>8.81513</v>
      </c>
      <c r="WL206" t="n">
        <v>8.82165</v>
      </c>
      <c r="WM206" t="n">
        <v>8.83441</v>
      </c>
      <c r="WN206" t="n">
        <v>8.8452</v>
      </c>
      <c r="WO206" t="n">
        <v>8.862069999999999</v>
      </c>
      <c r="WP206" t="n">
        <v>8.88011</v>
      </c>
      <c r="WQ206" t="n">
        <v>8.894170000000001</v>
      </c>
      <c r="WR206" t="n">
        <v>8.90884</v>
      </c>
      <c r="WS206" t="n">
        <v>8.92698</v>
      </c>
      <c r="WT206" t="n">
        <v>8.95992</v>
      </c>
      <c r="WU206" t="n">
        <v>8.967079999999999</v>
      </c>
      <c r="WV206" t="n">
        <v>8.97935</v>
      </c>
      <c r="WW206" t="n">
        <v>8.988289999999999</v>
      </c>
      <c r="WX206" t="n">
        <v>8.99633</v>
      </c>
      <c r="WY206" t="n">
        <v>9.005850000000001</v>
      </c>
      <c r="WZ206" t="n">
        <v>9.01174</v>
      </c>
      <c r="XA206" t="n">
        <v>9.02285</v>
      </c>
      <c r="XB206" t="n">
        <v>9.03467</v>
      </c>
      <c r="XC206" t="n">
        <v>9.055120000000001</v>
      </c>
      <c r="XD206" t="n">
        <v>9.06912</v>
      </c>
      <c r="XE206" t="n">
        <v>9.08825</v>
      </c>
      <c r="XF206" t="n">
        <v>9.09535</v>
      </c>
      <c r="XG206" t="n">
        <v>9.100440000000001</v>
      </c>
      <c r="XH206" t="n">
        <v>9.10862</v>
      </c>
      <c r="XI206" t="n">
        <v>9.12092</v>
      </c>
      <c r="XJ206" t="n">
        <v>9.13307</v>
      </c>
      <c r="XK206" t="n">
        <v>9.15175</v>
      </c>
      <c r="XL206" t="n">
        <v>9.15992</v>
      </c>
      <c r="XM206" t="n">
        <v>9.172549999999999</v>
      </c>
      <c r="XN206" t="n">
        <v>9.179830000000001</v>
      </c>
      <c r="XO206" t="n">
        <v>9.19481</v>
      </c>
      <c r="XP206" t="n">
        <v>9.20589</v>
      </c>
      <c r="XQ206" t="n">
        <v>9.21668</v>
      </c>
      <c r="XR206" t="n">
        <v>9.234</v>
      </c>
      <c r="XS206" t="n">
        <v>9.257630000000001</v>
      </c>
      <c r="XT206" t="n">
        <v>9.26858</v>
      </c>
      <c r="XU206" t="n">
        <v>9.2806</v>
      </c>
      <c r="XV206" t="n">
        <v>9.2966</v>
      </c>
      <c r="XW206" t="n">
        <v>9.32117</v>
      </c>
      <c r="XX206" t="n">
        <v>9.339650000000001</v>
      </c>
      <c r="XY206" t="n">
        <v>9.34732</v>
      </c>
      <c r="XZ206" t="n">
        <v>9.361879999999999</v>
      </c>
      <c r="YA206" t="n">
        <v>9.37412</v>
      </c>
      <c r="YB206" t="n">
        <v>9.3855</v>
      </c>
      <c r="YC206" t="n">
        <v>9.40091</v>
      </c>
      <c r="YD206" t="n">
        <v>9.410209999999999</v>
      </c>
      <c r="YE206" t="n">
        <v>9.42431</v>
      </c>
      <c r="YF206" t="n">
        <v>9.446160000000001</v>
      </c>
      <c r="YG206" t="n">
        <v>9.459630000000001</v>
      </c>
      <c r="YH206" t="n">
        <v>9.47977</v>
      </c>
      <c r="YI206" t="n">
        <v>9.4971</v>
      </c>
      <c r="YJ206" t="n">
        <v>9.505929999999999</v>
      </c>
      <c r="YK206" t="n">
        <v>9.521990000000001</v>
      </c>
      <c r="YL206" t="n">
        <v>9.541790000000001</v>
      </c>
      <c r="YM206" t="n">
        <v>9.567130000000001</v>
      </c>
      <c r="YN206" t="n">
        <v>9.591530000000001</v>
      </c>
      <c r="YO206" t="n">
        <v>9.607670000000001</v>
      </c>
      <c r="YP206" t="n">
        <v>9.617430000000001</v>
      </c>
      <c r="YQ206" t="n">
        <v>9.626659999999999</v>
      </c>
      <c r="YR206" t="n">
        <v>9.642799999999999</v>
      </c>
      <c r="YS206" t="n">
        <v>9.6578</v>
      </c>
      <c r="YT206" t="n">
        <v>9.676360000000001</v>
      </c>
      <c r="YU206" t="n">
        <v>9.692030000000001</v>
      </c>
      <c r="YV206" t="n">
        <v>9.71613</v>
      </c>
      <c r="YW206" t="n">
        <v>9.737719999999999</v>
      </c>
      <c r="YX206" t="n">
        <v>9.7569</v>
      </c>
      <c r="YY206" t="n">
        <v>9.76614</v>
      </c>
      <c r="YZ206" t="n">
        <v>9.79077</v>
      </c>
      <c r="ZA206" t="n">
        <v>9.81335</v>
      </c>
      <c r="ZB206" t="n">
        <v>9.83267</v>
      </c>
      <c r="ZC206" t="n">
        <v>9.853210000000001</v>
      </c>
      <c r="ZD206" t="n">
        <v>9.86515</v>
      </c>
      <c r="ZE206" t="n">
        <v>9.879289999999999</v>
      </c>
      <c r="ZF206" t="n">
        <v>9.893980000000001</v>
      </c>
      <c r="ZG206" t="n">
        <v>9.910220000000001</v>
      </c>
      <c r="ZH206" t="n">
        <v>9.919930000000001</v>
      </c>
      <c r="ZI206" t="n">
        <v>9.92975</v>
      </c>
      <c r="ZJ206" t="n">
        <v>9.95102</v>
      </c>
      <c r="ZK206" t="n">
        <v>9.96885</v>
      </c>
      <c r="ZL206" t="n">
        <v>9.982250000000001</v>
      </c>
      <c r="ZM206" t="n">
        <v>9.99498</v>
      </c>
      <c r="ZN206" t="n">
        <v>10.01046</v>
      </c>
      <c r="ZO206" t="n">
        <v>10.0219</v>
      </c>
      <c r="ZP206" t="n">
        <v>10.0441</v>
      </c>
      <c r="ZQ206" t="n">
        <v>10.06211</v>
      </c>
      <c r="ZR206" t="n">
        <v>10.07719</v>
      </c>
      <c r="ZS206" t="n">
        <v>10.10579</v>
      </c>
      <c r="ZT206" t="n">
        <v>10.12367</v>
      </c>
      <c r="ZU206" t="n">
        <v>10.13304</v>
      </c>
      <c r="ZV206" t="n">
        <v>10.15221</v>
      </c>
      <c r="ZW206" t="n">
        <v>10.17461</v>
      </c>
      <c r="ZX206" t="n">
        <v>10.19049</v>
      </c>
      <c r="ZY206" t="n">
        <v>10.20174</v>
      </c>
      <c r="ZZ206" t="n">
        <v>10.22077</v>
      </c>
      <c r="AAA206" t="n">
        <v>10.24791</v>
      </c>
      <c r="AAB206" t="n">
        <v>10.2613</v>
      </c>
      <c r="AAC206" t="n">
        <v>10.27355</v>
      </c>
      <c r="AAD206" t="n">
        <v>10.28804</v>
      </c>
      <c r="AAE206" t="n">
        <v>10.30312</v>
      </c>
      <c r="AAF206" t="n">
        <v>10.32388</v>
      </c>
      <c r="AAG206" t="n">
        <v>10.33784</v>
      </c>
      <c r="AAH206" t="n">
        <v>10.35003</v>
      </c>
      <c r="AAI206" t="n">
        <v>10.35967</v>
      </c>
      <c r="AAJ206" t="n">
        <v>10.37274</v>
      </c>
      <c r="AAK206" t="n">
        <v>10.38817</v>
      </c>
      <c r="AAL206" t="n">
        <v>10.40071</v>
      </c>
      <c r="AAM206" t="n">
        <v>10.42109</v>
      </c>
      <c r="AAN206" t="n">
        <v>10.43877</v>
      </c>
      <c r="AAO206" t="n">
        <v>10.4553</v>
      </c>
      <c r="AAP206" t="n">
        <v>10.47414</v>
      </c>
      <c r="AAQ206" t="n">
        <v>10.49018</v>
      </c>
      <c r="AAR206" t="n">
        <v>10.5057</v>
      </c>
      <c r="AAS206" t="n">
        <v>10.51501</v>
      </c>
      <c r="AAT206" t="n">
        <v>10.53374</v>
      </c>
      <c r="AAU206" t="n">
        <v>10.55424</v>
      </c>
      <c r="AAV206" t="n">
        <v>10.57738</v>
      </c>
      <c r="AAW206" t="n">
        <v>10.60234</v>
      </c>
      <c r="AAX206" t="n">
        <v>10.61882</v>
      </c>
      <c r="AAY206" t="n">
        <v>10.63269</v>
      </c>
      <c r="AAZ206" t="n">
        <v>10.64027</v>
      </c>
      <c r="ABA206" t="n">
        <v>10.65865</v>
      </c>
      <c r="ABB206" t="n">
        <v>10.68032</v>
      </c>
      <c r="ABC206" t="n">
        <v>10.69619</v>
      </c>
      <c r="ABD206" t="n">
        <v>10.71019</v>
      </c>
      <c r="ABE206" t="n">
        <v>10.72188</v>
      </c>
      <c r="ABF206" t="n">
        <v>10.74209</v>
      </c>
      <c r="ABG206" t="n">
        <v>10.75944</v>
      </c>
      <c r="ABH206" t="n">
        <v>10.77345</v>
      </c>
      <c r="ABI206" t="n">
        <v>10.79719</v>
      </c>
      <c r="ABJ206" t="n">
        <v>10.81298</v>
      </c>
      <c r="ABK206" t="n">
        <v>10.83401</v>
      </c>
      <c r="ABL206" t="n">
        <v>10.85358</v>
      </c>
      <c r="ABM206" t="n">
        <v>10.87049</v>
      </c>
      <c r="ABN206" t="n">
        <v>10.88895</v>
      </c>
      <c r="ABO206" t="n">
        <v>10.89733</v>
      </c>
      <c r="ABP206" t="n">
        <v>10.91242</v>
      </c>
      <c r="ABQ206" t="n">
        <v>10.92119</v>
      </c>
      <c r="ABR206" t="n">
        <v>10.9353</v>
      </c>
      <c r="ABS206" t="n">
        <v>10.95803</v>
      </c>
      <c r="ABT206" t="n">
        <v>10.9709</v>
      </c>
      <c r="ABU206" t="n">
        <v>10.9801</v>
      </c>
      <c r="ABV206" t="n">
        <v>11.00023</v>
      </c>
      <c r="ABW206" t="n">
        <v>11.0138</v>
      </c>
      <c r="ABX206" t="n">
        <v>11.02737</v>
      </c>
      <c r="ABY206" t="n">
        <v>11.04421</v>
      </c>
      <c r="ABZ206" t="n">
        <v>11.0757</v>
      </c>
      <c r="ACA206" t="n">
        <v>11.09965</v>
      </c>
      <c r="ACB206" t="n">
        <v>11.11839</v>
      </c>
      <c r="ACC206" t="n">
        <v>11.14406</v>
      </c>
      <c r="ACD206" t="n">
        <v>11.1674</v>
      </c>
      <c r="ACE206" t="n">
        <v>11.19876</v>
      </c>
      <c r="ACF206" t="n">
        <v>11.21932</v>
      </c>
      <c r="ACG206" t="n">
        <v>11.23654</v>
      </c>
      <c r="ACH206" t="n">
        <v>11.24592</v>
      </c>
      <c r="ACI206" t="n">
        <v>11.25675</v>
      </c>
      <c r="ACJ206" t="n">
        <v>11.29589</v>
      </c>
      <c r="ACK206" t="n">
        <v>11.33926</v>
      </c>
      <c r="ACL206" t="n">
        <v>11.37399</v>
      </c>
      <c r="ACM206" t="n">
        <v>11.39365</v>
      </c>
      <c r="ACN206" t="n">
        <v>11.42347</v>
      </c>
      <c r="ACO206" t="n">
        <v>11.44439</v>
      </c>
      <c r="ACP206" t="n">
        <v>11.46765</v>
      </c>
      <c r="ACQ206" t="n">
        <v>11.48347</v>
      </c>
      <c r="ACR206" t="n">
        <v>11.50343</v>
      </c>
      <c r="ACS206" t="n">
        <v>11.52555</v>
      </c>
      <c r="ACT206" t="n">
        <v>11.55354</v>
      </c>
      <c r="ACU206" t="n">
        <v>11.58111</v>
      </c>
      <c r="ACV206" t="n">
        <v>11.59804</v>
      </c>
      <c r="ACW206" t="n">
        <v>11.61711</v>
      </c>
      <c r="ACX206" t="n">
        <v>11.63551</v>
      </c>
      <c r="ACY206" t="n">
        <v>11.65145</v>
      </c>
      <c r="ACZ206" t="n">
        <v>11.67311</v>
      </c>
      <c r="ADA206" t="n">
        <v>11.69012</v>
      </c>
      <c r="ADB206" t="n">
        <v>11.72026</v>
      </c>
      <c r="ADC206" t="n">
        <v>11.73763</v>
      </c>
      <c r="ADD206" t="n">
        <v>11.75711</v>
      </c>
      <c r="ADE206" t="n">
        <v>11.78218</v>
      </c>
      <c r="ADF206" t="n">
        <v>11.81845</v>
      </c>
      <c r="ADG206" t="n">
        <v>11.83596</v>
      </c>
      <c r="ADH206" t="n">
        <v>11.86013</v>
      </c>
      <c r="ADI206" t="n">
        <v>11.88447</v>
      </c>
      <c r="ADJ206" t="n">
        <v>11.90913</v>
      </c>
      <c r="ADK206" t="n">
        <v>11.93621</v>
      </c>
      <c r="ADL206" t="n">
        <v>11.95887</v>
      </c>
      <c r="ADM206" t="n">
        <v>11.99807</v>
      </c>
      <c r="ADN206" t="n">
        <v>12.02082</v>
      </c>
      <c r="ADO206" t="n">
        <v>12.0557</v>
      </c>
      <c r="ADP206" t="n">
        <v>12.08687</v>
      </c>
      <c r="ADQ206" t="n">
        <v>12.10969</v>
      </c>
      <c r="ADR206" t="n">
        <v>12.12992</v>
      </c>
      <c r="ADS206" t="n">
        <v>12.15831</v>
      </c>
      <c r="ADT206" t="n">
        <v>12.18584</v>
      </c>
      <c r="ADU206" t="n">
        <v>12.20975</v>
      </c>
      <c r="ADV206" t="n">
        <v>12.22267</v>
      </c>
      <c r="ADW206" t="n">
        <v>12.23822</v>
      </c>
      <c r="ADX206" t="n">
        <v>12.25653</v>
      </c>
      <c r="ADY206" t="n">
        <v>12.28293</v>
      </c>
      <c r="ADZ206" t="n">
        <v>12.29853</v>
      </c>
      <c r="AEA206" t="n">
        <v>12.31501</v>
      </c>
      <c r="AEB206" t="n">
        <v>12.33731</v>
      </c>
      <c r="AEC206" t="n">
        <v>12.36148</v>
      </c>
      <c r="AED206" t="n">
        <v>12.39943</v>
      </c>
      <c r="AEE206" t="n">
        <v>12.43141</v>
      </c>
      <c r="AEF206" t="n">
        <v>12.45857</v>
      </c>
      <c r="AEG206" t="n">
        <v>12.50274</v>
      </c>
      <c r="AEH206" t="n">
        <v>12.54788</v>
      </c>
      <c r="AEI206" t="n">
        <v>12.57414</v>
      </c>
      <c r="AEJ206" t="n">
        <v>12.59487</v>
      </c>
      <c r="AEK206" t="n">
        <v>12.62567</v>
      </c>
      <c r="AEL206" t="n">
        <v>12.64802</v>
      </c>
      <c r="AEM206" t="n">
        <v>12.67406</v>
      </c>
      <c r="AEN206" t="n">
        <v>12.69782</v>
      </c>
      <c r="AEO206" t="n">
        <v>12.72837</v>
      </c>
      <c r="AEP206" t="n">
        <v>12.78181</v>
      </c>
      <c r="AEQ206" t="n">
        <v>12.80937</v>
      </c>
      <c r="AER206" t="n">
        <v>12.82991</v>
      </c>
      <c r="AES206" t="n">
        <v>12.86068</v>
      </c>
      <c r="AET206" t="n">
        <v>12.88799</v>
      </c>
      <c r="AEU206" t="n">
        <v>12.91352</v>
      </c>
      <c r="AEV206" t="n">
        <v>12.93224</v>
      </c>
      <c r="AEW206" t="n">
        <v>12.94305</v>
      </c>
      <c r="AEX206" t="n">
        <v>12.96402</v>
      </c>
      <c r="AEY206" t="n">
        <v>12.98523</v>
      </c>
      <c r="AEZ206" t="n">
        <v>13.00053</v>
      </c>
      <c r="AFA206" t="n">
        <v>13.05313</v>
      </c>
      <c r="AFB206" t="n">
        <v>13.09741</v>
      </c>
      <c r="AFC206" t="n">
        <v>13.13197</v>
      </c>
      <c r="AFD206" t="n">
        <v>13.164</v>
      </c>
      <c r="AFE206" t="n">
        <v>13.22147</v>
      </c>
      <c r="AFF206" t="n">
        <v>13.28748</v>
      </c>
      <c r="AFG206" t="n">
        <v>13.321</v>
      </c>
      <c r="AFH206" t="n">
        <v>13.34773</v>
      </c>
      <c r="AFI206" t="n">
        <v>13.37359</v>
      </c>
      <c r="AFJ206" t="n">
        <v>13.41124</v>
      </c>
      <c r="AFK206" t="n">
        <v>13.44514</v>
      </c>
      <c r="AFL206" t="n">
        <v>13.48108</v>
      </c>
      <c r="AFM206" t="n">
        <v>13.536</v>
      </c>
      <c r="AFN206" t="n">
        <v>13.5675</v>
      </c>
      <c r="AFO206" t="n">
        <v>13.59038</v>
      </c>
      <c r="AFP206" t="n">
        <v>13.63614</v>
      </c>
      <c r="AFQ206" t="n">
        <v>13.66887</v>
      </c>
      <c r="AFR206" t="n">
        <v>13.71816</v>
      </c>
      <c r="AFS206" t="n">
        <v>13.76129</v>
      </c>
      <c r="AFT206" t="n">
        <v>13.78833</v>
      </c>
      <c r="AFU206" t="n">
        <v>13.83285</v>
      </c>
      <c r="AFV206" t="n">
        <v>13.87334</v>
      </c>
      <c r="AFW206" t="n">
        <v>13.90622</v>
      </c>
      <c r="AFX206" t="n">
        <v>13.95769</v>
      </c>
      <c r="AFY206" t="n">
        <v>13.98037</v>
      </c>
      <c r="AFZ206" t="n">
        <v>13.99328</v>
      </c>
      <c r="AGA206" t="n">
        <v>14.02617</v>
      </c>
      <c r="AGB206" t="n">
        <v>14.09157</v>
      </c>
      <c r="AGC206" t="n">
        <v>14.14085</v>
      </c>
      <c r="AGD206" t="n">
        <v>14.18721</v>
      </c>
      <c r="AGE206" t="n">
        <v>14.19939</v>
      </c>
      <c r="AGF206" t="n">
        <v>14.21292</v>
      </c>
      <c r="AGG206" t="n">
        <v>14.23289</v>
      </c>
      <c r="AGH206" t="n">
        <v>14.25344</v>
      </c>
      <c r="AGI206" t="n">
        <v>14.29321</v>
      </c>
      <c r="AGJ206" t="n">
        <v>14.3253</v>
      </c>
      <c r="AGK206" t="n">
        <v>14.3901</v>
      </c>
      <c r="AGL206" t="n">
        <v>14.41527</v>
      </c>
      <c r="AGM206" t="n">
        <v>14.44894</v>
      </c>
      <c r="AGN206" t="n">
        <v>14.47247</v>
      </c>
      <c r="AGO206" t="n">
        <v>14.51712</v>
      </c>
      <c r="AGP206" t="n">
        <v>14.58066</v>
      </c>
      <c r="AGQ206" t="n">
        <v>14.59911</v>
      </c>
      <c r="AGR206" t="n">
        <v>14.62488</v>
      </c>
      <c r="AGS206" t="n">
        <v>14.66331</v>
      </c>
      <c r="AGT206" t="n">
        <v>14.72289</v>
      </c>
      <c r="AGU206" t="n">
        <v>14.77027</v>
      </c>
      <c r="AGV206" t="n">
        <v>14.81133</v>
      </c>
      <c r="AGW206" t="n">
        <v>14.85472</v>
      </c>
      <c r="AGX206" t="n">
        <v>14.88073</v>
      </c>
      <c r="AGY206" t="n">
        <v>14.93577</v>
      </c>
      <c r="AGZ206" t="n">
        <v>14.96754</v>
      </c>
      <c r="AHA206" t="n">
        <v>14.99065</v>
      </c>
      <c r="AHB206" t="n">
        <v>15.06594</v>
      </c>
      <c r="AHC206" t="n">
        <v>15.10518</v>
      </c>
      <c r="AHD206" t="n">
        <v>15.14377</v>
      </c>
      <c r="AHE206" t="n">
        <v>15.20212</v>
      </c>
      <c r="AHF206" t="n">
        <v>15.31286</v>
      </c>
      <c r="AHG206" t="n">
        <v>15.38329</v>
      </c>
      <c r="AHH206" t="n">
        <v>15.44437</v>
      </c>
      <c r="AHI206" t="n">
        <v>15.5074</v>
      </c>
      <c r="AHJ206" t="n">
        <v>15.54996</v>
      </c>
      <c r="AHK206" t="n">
        <v>15.5858</v>
      </c>
      <c r="AHL206" t="n">
        <v>15.65199</v>
      </c>
      <c r="AHM206" t="n">
        <v>15.72087</v>
      </c>
      <c r="AHN206" t="n">
        <v>15.76048</v>
      </c>
      <c r="AHO206" t="n">
        <v>15.80389</v>
      </c>
      <c r="AHP206" t="n">
        <v>15.84684</v>
      </c>
      <c r="AHQ206" t="n">
        <v>15.90764</v>
      </c>
      <c r="AHR206" t="n">
        <v>15.97578</v>
      </c>
      <c r="AHS206" t="n">
        <v>16.05147</v>
      </c>
      <c r="AHT206" t="n">
        <v>16.10158</v>
      </c>
      <c r="AHU206" t="n">
        <v>16.15326</v>
      </c>
      <c r="AHV206" t="n">
        <v>16.23867</v>
      </c>
      <c r="AHW206" t="n">
        <v>16.28064</v>
      </c>
      <c r="AHX206" t="n">
        <v>16.31593</v>
      </c>
      <c r="AHY206" t="n">
        <v>16.36718</v>
      </c>
      <c r="AHZ206" t="n">
        <v>16.40324</v>
      </c>
      <c r="AIA206" t="n">
        <v>16.44598</v>
      </c>
      <c r="AIB206" t="n">
        <v>16.5156</v>
      </c>
      <c r="AIC206" t="n">
        <v>16.6046</v>
      </c>
      <c r="AID206" t="n">
        <v>16.66301</v>
      </c>
      <c r="AIE206" t="n">
        <v>16.69389</v>
      </c>
      <c r="AIF206" t="n">
        <v>16.7736</v>
      </c>
      <c r="AIG206" t="n">
        <v>16.84904</v>
      </c>
      <c r="AIH206" t="n">
        <v>16.88648</v>
      </c>
      <c r="AII206" t="n">
        <v>16.93656</v>
      </c>
      <c r="AIJ206" t="n">
        <v>17.00681</v>
      </c>
      <c r="AIK206" t="n">
        <v>17.05588</v>
      </c>
      <c r="AIL206" t="n">
        <v>17.13949</v>
      </c>
      <c r="AIM206" t="n">
        <v>17.21497</v>
      </c>
      <c r="AIN206" t="n">
        <v>17.29457</v>
      </c>
      <c r="AIO206" t="n">
        <v>17.34299</v>
      </c>
      <c r="AIP206" t="n">
        <v>17.42705</v>
      </c>
      <c r="AIQ206" t="n">
        <v>17.5138</v>
      </c>
      <c r="AIR206" t="n">
        <v>17.62054</v>
      </c>
      <c r="AIS206" t="n">
        <v>17.70251</v>
      </c>
      <c r="AIT206" t="n">
        <v>17.77532</v>
      </c>
      <c r="AIU206" t="n">
        <v>17.85029</v>
      </c>
      <c r="AIV206" t="n">
        <v>17.91596</v>
      </c>
      <c r="AIW206" t="n">
        <v>17.97068</v>
      </c>
      <c r="AIX206" t="n">
        <v>18.04836</v>
      </c>
      <c r="AIY206" t="n">
        <v>18.10578</v>
      </c>
      <c r="AIZ206" t="n">
        <v>18.17838</v>
      </c>
      <c r="AJA206" t="n">
        <v>18.24874</v>
      </c>
      <c r="AJB206" t="n">
        <v>18.32366</v>
      </c>
      <c r="AJC206" t="n">
        <v>18.37747</v>
      </c>
      <c r="AJD206" t="n">
        <v>18.49178</v>
      </c>
      <c r="AJE206" t="n">
        <v>18.63544</v>
      </c>
      <c r="AJF206" t="n">
        <v>18.77209</v>
      </c>
      <c r="AJG206" t="n">
        <v>18.91722</v>
      </c>
      <c r="AJH206" t="n">
        <v>19.00307</v>
      </c>
      <c r="AJI206" t="n">
        <v>19.07282</v>
      </c>
      <c r="AJJ206" t="n">
        <v>19.14534</v>
      </c>
      <c r="AJK206" t="n">
        <v>19.22966</v>
      </c>
      <c r="AJL206" t="n">
        <v>19.32283</v>
      </c>
      <c r="AJM206" t="n">
        <v>19.48553</v>
      </c>
      <c r="AJN206" t="n">
        <v>19.594</v>
      </c>
      <c r="AJO206" t="n">
        <v>19.65527</v>
      </c>
      <c r="AJP206" t="n">
        <v>19.76807</v>
      </c>
      <c r="AJQ206" t="n">
        <v>19.94378</v>
      </c>
      <c r="AJR206" t="n">
        <v>20.05314</v>
      </c>
      <c r="AJS206" t="n">
        <v>20.18012</v>
      </c>
      <c r="AJT206" t="n">
        <v>20.27789</v>
      </c>
      <c r="AJU206" t="n">
        <v>20.43179</v>
      </c>
      <c r="AJV206" t="n">
        <v>20.51217</v>
      </c>
      <c r="AJW206" t="n">
        <v>20.59402</v>
      </c>
      <c r="AJX206" t="n">
        <v>20.7068</v>
      </c>
      <c r="AJY206" t="n">
        <v>20.80539</v>
      </c>
      <c r="AJZ206" t="n">
        <v>20.92745</v>
      </c>
      <c r="AKA206" t="n">
        <v>21.11265</v>
      </c>
      <c r="AKB206" t="n">
        <v>21.27279</v>
      </c>
      <c r="AKC206" t="n">
        <v>21.38226</v>
      </c>
      <c r="AKD206" t="n">
        <v>21.50854</v>
      </c>
      <c r="AKE206" t="n">
        <v>21.65104</v>
      </c>
      <c r="AKF206" t="n">
        <v>21.78391</v>
      </c>
      <c r="AKG206" t="n">
        <v>21.94689</v>
      </c>
      <c r="AKH206" t="n">
        <v>22.13235</v>
      </c>
      <c r="AKI206" t="n">
        <v>22.26179</v>
      </c>
      <c r="AKJ206" t="n">
        <v>22.34638</v>
      </c>
      <c r="AKK206" t="n">
        <v>22.44082</v>
      </c>
      <c r="AKL206" t="n">
        <v>22.55206</v>
      </c>
      <c r="AKM206" t="n">
        <v>22.68402</v>
      </c>
      <c r="AKN206" t="n">
        <v>22.80926</v>
      </c>
      <c r="AKO206" t="n">
        <v>23.10837</v>
      </c>
      <c r="AKP206" t="n">
        <v>23.41998</v>
      </c>
      <c r="AKQ206" t="n">
        <v>23.77156</v>
      </c>
      <c r="AKR206" t="n">
        <v>23.98314</v>
      </c>
      <c r="AKS206" t="n">
        <v>24.33632</v>
      </c>
      <c r="AKT206" t="n">
        <v>24.67703</v>
      </c>
      <c r="AKU206" t="n">
        <v>24.98325</v>
      </c>
      <c r="AKV206" t="n">
        <v>25.31826</v>
      </c>
      <c r="AKW206" t="n">
        <v>25.64114</v>
      </c>
      <c r="AKX206" t="n">
        <v>26.02488</v>
      </c>
      <c r="AKY206" t="n">
        <v>26.38846</v>
      </c>
      <c r="AKZ206" t="n">
        <v>26.8008</v>
      </c>
      <c r="ALA206" t="n">
        <v>27.3199</v>
      </c>
      <c r="ALB206" t="n">
        <v>27.82677</v>
      </c>
      <c r="ALC206" t="n">
        <v>28.43002</v>
      </c>
      <c r="ALD206" t="n">
        <v>29.47502</v>
      </c>
      <c r="ALE206" t="n">
        <v>30.05509</v>
      </c>
      <c r="ALF206" t="n">
        <v>30.7328</v>
      </c>
      <c r="ALG206" t="n">
        <v>31.74604</v>
      </c>
      <c r="ALH206" t="n">
        <v>32.9677</v>
      </c>
      <c r="ALI206" t="n">
        <v>34.14104</v>
      </c>
      <c r="ALJ206" t="n">
        <v>35.9424</v>
      </c>
      <c r="ALK206" t="n">
        <v>37.63611</v>
      </c>
      <c r="ALL206" t="n">
        <v>40.39915</v>
      </c>
      <c r="ALM206" t="n">
        <v>43.95523</v>
      </c>
      <c r="ALN206" t="n">
        <v>48.23351</v>
      </c>
      <c r="ALO206" t="n">
        <v>61.77996</v>
      </c>
    </row>
    <row r="207">
      <c r="A207" t="inlineStr">
        <is>
          <t>New Caledonia</t>
        </is>
      </c>
      <c r="B207" t="inlineStr">
        <is>
          <t>NCL</t>
        </is>
      </c>
      <c r="C207" s="13">
        <f>AVERAGE(SI207,SJ207)</f>
        <v/>
      </c>
      <c r="D207" t="n">
        <v>2.17669</v>
      </c>
      <c r="E207" t="n">
        <v>3.34407</v>
      </c>
      <c r="F207" t="n">
        <v>4.00151</v>
      </c>
      <c r="G207" t="n">
        <v>4.49939</v>
      </c>
      <c r="H207" t="n">
        <v>4.91047</v>
      </c>
      <c r="I207" t="n">
        <v>5.26543</v>
      </c>
      <c r="J207" t="n">
        <v>5.58051</v>
      </c>
      <c r="K207" t="n">
        <v>5.86555</v>
      </c>
      <c r="L207" t="n">
        <v>6.12697</v>
      </c>
      <c r="M207" t="n">
        <v>6.36924</v>
      </c>
      <c r="N207" t="n">
        <v>6.59563</v>
      </c>
      <c r="O207" t="n">
        <v>6.80857</v>
      </c>
      <c r="P207" t="n">
        <v>7.00998</v>
      </c>
      <c r="Q207" t="n">
        <v>7.20134</v>
      </c>
      <c r="R207" t="n">
        <v>7.38388</v>
      </c>
      <c r="S207" t="n">
        <v>7.55859</v>
      </c>
      <c r="T207" t="n">
        <v>7.72628</v>
      </c>
      <c r="U207" t="n">
        <v>7.88767</v>
      </c>
      <c r="V207" t="n">
        <v>8.043340000000001</v>
      </c>
      <c r="W207" t="n">
        <v>8.19379</v>
      </c>
      <c r="X207" t="n">
        <v>8.33947</v>
      </c>
      <c r="Y207" t="n">
        <v>8.48077</v>
      </c>
      <c r="Z207" t="n">
        <v>8.61801</v>
      </c>
      <c r="AA207" t="n">
        <v>8.75149</v>
      </c>
      <c r="AB207" t="n">
        <v>8.881489999999999</v>
      </c>
      <c r="AC207" t="n">
        <v>9.008229999999999</v>
      </c>
      <c r="AD207" t="n">
        <v>9.131919999999999</v>
      </c>
      <c r="AE207" t="n">
        <v>9.25276</v>
      </c>
      <c r="AF207" t="n">
        <v>9.37093</v>
      </c>
      <c r="AG207" t="n">
        <v>9.486560000000001</v>
      </c>
      <c r="AH207" t="n">
        <v>9.599819999999999</v>
      </c>
      <c r="AI207" t="n">
        <v>9.71082</v>
      </c>
      <c r="AJ207" t="n">
        <v>9.81969</v>
      </c>
      <c r="AK207" t="n">
        <v>9.926539999999999</v>
      </c>
      <c r="AL207" t="n">
        <v>10.03146</v>
      </c>
      <c r="AM207" t="n">
        <v>10.13456</v>
      </c>
      <c r="AN207" t="n">
        <v>10.23591</v>
      </c>
      <c r="AO207" t="n">
        <v>10.3356</v>
      </c>
      <c r="AP207" t="n">
        <v>10.4337</v>
      </c>
      <c r="AQ207" t="n">
        <v>10.53028</v>
      </c>
      <c r="AR207" t="n">
        <v>10.6254</v>
      </c>
      <c r="AS207" t="n">
        <v>10.71913</v>
      </c>
      <c r="AT207" t="n">
        <v>10.81153</v>
      </c>
      <c r="AU207" t="n">
        <v>10.90263</v>
      </c>
      <c r="AV207" t="n">
        <v>10.99251</v>
      </c>
      <c r="AW207" t="n">
        <v>11.08119</v>
      </c>
      <c r="AX207" t="n">
        <v>11.16874</v>
      </c>
      <c r="AY207" t="n">
        <v>11.25518</v>
      </c>
      <c r="AZ207" t="n">
        <v>11.34055</v>
      </c>
      <c r="BA207" t="n">
        <v>11.4249</v>
      </c>
      <c r="BB207" t="n">
        <v>11.50826</v>
      </c>
      <c r="BC207" t="n">
        <v>11.59067</v>
      </c>
      <c r="BD207" t="n">
        <v>11.67214</v>
      </c>
      <c r="BE207" t="n">
        <v>11.75273</v>
      </c>
      <c r="BF207" t="n">
        <v>11.83244</v>
      </c>
      <c r="BG207" t="n">
        <v>11.91132</v>
      </c>
      <c r="BH207" t="n">
        <v>11.98938</v>
      </c>
      <c r="BI207" t="n">
        <v>12.06665</v>
      </c>
      <c r="BJ207" t="n">
        <v>12.14316</v>
      </c>
      <c r="BK207" t="n">
        <v>12.21892</v>
      </c>
      <c r="BL207" t="n">
        <v>12.29396</v>
      </c>
      <c r="BM207" t="n">
        <v>12.3683</v>
      </c>
      <c r="BN207" t="n">
        <v>12.44196</v>
      </c>
      <c r="BO207" t="n">
        <v>12.51495</v>
      </c>
      <c r="BP207" t="n">
        <v>12.5873</v>
      </c>
      <c r="BQ207" t="n">
        <v>12.65902</v>
      </c>
      <c r="BR207" t="n">
        <v>12.73013</v>
      </c>
      <c r="BS207" t="n">
        <v>12.80065</v>
      </c>
      <c r="BT207" t="n">
        <v>12.87058</v>
      </c>
      <c r="BU207" t="n">
        <v>12.93996</v>
      </c>
      <c r="BV207" t="n">
        <v>13.00878</v>
      </c>
      <c r="BW207" t="n">
        <v>13.07706</v>
      </c>
      <c r="BX207" t="n">
        <v>13.14482</v>
      </c>
      <c r="BY207" t="n">
        <v>13.21206</v>
      </c>
      <c r="BZ207" t="n">
        <v>13.27881</v>
      </c>
      <c r="CA207" t="n">
        <v>13.34507</v>
      </c>
      <c r="CB207" t="n">
        <v>13.41085</v>
      </c>
      <c r="CC207" t="n">
        <v>13.47617</v>
      </c>
      <c r="CD207" t="n">
        <v>13.54103</v>
      </c>
      <c r="CE207" t="n">
        <v>13.60545</v>
      </c>
      <c r="CF207" t="n">
        <v>13.66943</v>
      </c>
      <c r="CG207" t="n">
        <v>13.73299</v>
      </c>
      <c r="CH207" t="n">
        <v>13.79613</v>
      </c>
      <c r="CI207" t="n">
        <v>13.85886</v>
      </c>
      <c r="CJ207" t="n">
        <v>13.9212</v>
      </c>
      <c r="CK207" t="n">
        <v>13.98314</v>
      </c>
      <c r="CL207" t="n">
        <v>14.04471</v>
      </c>
      <c r="CM207" t="n">
        <v>14.10589</v>
      </c>
      <c r="CN207" t="n">
        <v>14.16672</v>
      </c>
      <c r="CO207" t="n">
        <v>14.22718</v>
      </c>
      <c r="CP207" t="n">
        <v>14.28729</v>
      </c>
      <c r="CQ207" t="n">
        <v>14.34706</v>
      </c>
      <c r="CR207" t="n">
        <v>14.40648</v>
      </c>
      <c r="CS207" t="n">
        <v>14.46558</v>
      </c>
      <c r="CT207" t="n">
        <v>14.52435</v>
      </c>
      <c r="CU207" t="n">
        <v>14.5828</v>
      </c>
      <c r="CV207" t="n">
        <v>14.64094</v>
      </c>
      <c r="CW207" t="n">
        <v>14.69878</v>
      </c>
      <c r="CX207" t="n">
        <v>14.75631</v>
      </c>
      <c r="CY207" t="n">
        <v>14.81354</v>
      </c>
      <c r="CZ207" t="n">
        <v>14.87049</v>
      </c>
      <c r="DA207" t="n">
        <v>14.92715</v>
      </c>
      <c r="DB207" t="n">
        <v>14.98353</v>
      </c>
      <c r="DC207" t="n">
        <v>15.03963</v>
      </c>
      <c r="DD207" t="n">
        <v>15.09547</v>
      </c>
      <c r="DE207" t="n">
        <v>15.15104</v>
      </c>
      <c r="DF207" t="n">
        <v>15.20634</v>
      </c>
      <c r="DG207" t="n">
        <v>15.2614</v>
      </c>
      <c r="DH207" t="n">
        <v>15.3162</v>
      </c>
      <c r="DI207" t="n">
        <v>15.37075</v>
      </c>
      <c r="DJ207" t="n">
        <v>15.42506</v>
      </c>
      <c r="DK207" t="n">
        <v>15.47913</v>
      </c>
      <c r="DL207" t="n">
        <v>15.53297</v>
      </c>
      <c r="DM207" t="n">
        <v>15.58657</v>
      </c>
      <c r="DN207" t="n">
        <v>15.63995</v>
      </c>
      <c r="DO207" t="n">
        <v>15.6931</v>
      </c>
      <c r="DP207" t="n">
        <v>15.74604</v>
      </c>
      <c r="DQ207" t="n">
        <v>15.79875</v>
      </c>
      <c r="DR207" t="n">
        <v>15.85126</v>
      </c>
      <c r="DS207" t="n">
        <v>15.90355</v>
      </c>
      <c r="DT207" t="n">
        <v>15.95564</v>
      </c>
      <c r="DU207" t="n">
        <v>16.00753</v>
      </c>
      <c r="DV207" t="n">
        <v>16.05921</v>
      </c>
      <c r="DW207" t="n">
        <v>16.1107</v>
      </c>
      <c r="DX207" t="n">
        <v>16.162</v>
      </c>
      <c r="DY207" t="n">
        <v>16.2131</v>
      </c>
      <c r="DZ207" t="n">
        <v>16.26402</v>
      </c>
      <c r="EA207" t="n">
        <v>16.31475</v>
      </c>
      <c r="EB207" t="n">
        <v>16.3653</v>
      </c>
      <c r="EC207" t="n">
        <v>16.41568</v>
      </c>
      <c r="ED207" t="n">
        <v>16.46587</v>
      </c>
      <c r="EE207" t="n">
        <v>16.51589</v>
      </c>
      <c r="EF207" t="n">
        <v>16.56574</v>
      </c>
      <c r="EG207" t="n">
        <v>16.61542</v>
      </c>
      <c r="EH207" t="n">
        <v>16.66494</v>
      </c>
      <c r="EI207" t="n">
        <v>16.71429</v>
      </c>
      <c r="EJ207" t="n">
        <v>16.76348</v>
      </c>
      <c r="EK207" t="n">
        <v>16.81251</v>
      </c>
      <c r="EL207" t="n">
        <v>16.86138</v>
      </c>
      <c r="EM207" t="n">
        <v>16.9101</v>
      </c>
      <c r="EN207" t="n">
        <v>16.95867</v>
      </c>
      <c r="EO207" t="n">
        <v>17.00709</v>
      </c>
      <c r="EP207" t="n">
        <v>17.05536</v>
      </c>
      <c r="EQ207" t="n">
        <v>17.10348</v>
      </c>
      <c r="ER207" t="n">
        <v>17.15146</v>
      </c>
      <c r="ES207" t="n">
        <v>17.1993</v>
      </c>
      <c r="ET207" t="n">
        <v>17.247</v>
      </c>
      <c r="EU207" t="n">
        <v>17.29456</v>
      </c>
      <c r="EV207" t="n">
        <v>17.34198</v>
      </c>
      <c r="EW207" t="n">
        <v>17.38927</v>
      </c>
      <c r="EX207" t="n">
        <v>17.43643</v>
      </c>
      <c r="EY207" t="n">
        <v>17.48346</v>
      </c>
      <c r="EZ207" t="n">
        <v>17.53036</v>
      </c>
      <c r="FA207" t="n">
        <v>17.57713</v>
      </c>
      <c r="FB207" t="n">
        <v>17.62378</v>
      </c>
      <c r="FC207" t="n">
        <v>17.6703</v>
      </c>
      <c r="FD207" t="n">
        <v>17.71671</v>
      </c>
      <c r="FE207" t="n">
        <v>17.76299</v>
      </c>
      <c r="FF207" t="n">
        <v>17.80915</v>
      </c>
      <c r="FG207" t="n">
        <v>17.8552</v>
      </c>
      <c r="FH207" t="n">
        <v>17.90113</v>
      </c>
      <c r="FI207" t="n">
        <v>17.94695</v>
      </c>
      <c r="FJ207" t="n">
        <v>17.99266</v>
      </c>
      <c r="FK207" t="n">
        <v>18.03826</v>
      </c>
      <c r="FL207" t="n">
        <v>18.08375</v>
      </c>
      <c r="FM207" t="n">
        <v>18.12913</v>
      </c>
      <c r="FN207" t="n">
        <v>18.1744</v>
      </c>
      <c r="FO207" t="n">
        <v>18.21957</v>
      </c>
      <c r="FP207" t="n">
        <v>18.26463</v>
      </c>
      <c r="FQ207" t="n">
        <v>18.3096</v>
      </c>
      <c r="FR207" t="n">
        <v>18.35446</v>
      </c>
      <c r="FS207" t="n">
        <v>18.39922</v>
      </c>
      <c r="FT207" t="n">
        <v>18.44389</v>
      </c>
      <c r="FU207" t="n">
        <v>18.48845</v>
      </c>
      <c r="FV207" t="n">
        <v>18.53293</v>
      </c>
      <c r="FW207" t="n">
        <v>18.57731</v>
      </c>
      <c r="FX207" t="n">
        <v>18.62159</v>
      </c>
      <c r="FY207" t="n">
        <v>18.66578</v>
      </c>
      <c r="FZ207" t="n">
        <v>18.70989</v>
      </c>
      <c r="GA207" t="n">
        <v>18.7539</v>
      </c>
      <c r="GB207" t="n">
        <v>18.79783</v>
      </c>
      <c r="GC207" t="n">
        <v>18.84166</v>
      </c>
      <c r="GD207" t="n">
        <v>18.88542</v>
      </c>
      <c r="GE207" t="n">
        <v>18.92908</v>
      </c>
      <c r="GF207" t="n">
        <v>18.97267</v>
      </c>
      <c r="GG207" t="n">
        <v>19.01617</v>
      </c>
      <c r="GH207" t="n">
        <v>19.05959</v>
      </c>
      <c r="GI207" t="n">
        <v>19.10292</v>
      </c>
      <c r="GJ207" t="n">
        <v>19.14618</v>
      </c>
      <c r="GK207" t="n">
        <v>19.18937</v>
      </c>
      <c r="GL207" t="n">
        <v>19.23247</v>
      </c>
      <c r="GM207" t="n">
        <v>19.27549</v>
      </c>
      <c r="GN207" t="n">
        <v>19.31845</v>
      </c>
      <c r="GO207" t="n">
        <v>19.36132</v>
      </c>
      <c r="GP207" t="n">
        <v>19.40413</v>
      </c>
      <c r="GQ207" t="n">
        <v>19.44686</v>
      </c>
      <c r="GR207" t="n">
        <v>19.48952</v>
      </c>
      <c r="GS207" t="n">
        <v>19.5321</v>
      </c>
      <c r="GT207" t="n">
        <v>19.57462</v>
      </c>
      <c r="GU207" t="n">
        <v>19.61707</v>
      </c>
      <c r="GV207" t="n">
        <v>19.65945</v>
      </c>
      <c r="GW207" t="n">
        <v>19.70177</v>
      </c>
      <c r="GX207" t="n">
        <v>19.74402</v>
      </c>
      <c r="GY207" t="n">
        <v>19.7862</v>
      </c>
      <c r="GZ207" t="n">
        <v>19.82832</v>
      </c>
      <c r="HA207" t="n">
        <v>19.87038</v>
      </c>
      <c r="HB207" t="n">
        <v>19.91237</v>
      </c>
      <c r="HC207" t="n">
        <v>19.9543</v>
      </c>
      <c r="HD207" t="n">
        <v>19.99617</v>
      </c>
      <c r="HE207" t="n">
        <v>20.03798</v>
      </c>
      <c r="HF207" t="n">
        <v>20.07973</v>
      </c>
      <c r="HG207" t="n">
        <v>20.12142</v>
      </c>
      <c r="HH207" t="n">
        <v>20.16306</v>
      </c>
      <c r="HI207" t="n">
        <v>20.20463</v>
      </c>
      <c r="HJ207" t="n">
        <v>20.24615</v>
      </c>
      <c r="HK207" t="n">
        <v>20.28762</v>
      </c>
      <c r="HL207" t="n">
        <v>20.32903</v>
      </c>
      <c r="HM207" t="n">
        <v>20.37038</v>
      </c>
      <c r="HN207" t="n">
        <v>20.41169</v>
      </c>
      <c r="HO207" t="n">
        <v>20.45294</v>
      </c>
      <c r="HP207" t="n">
        <v>20.49413</v>
      </c>
      <c r="HQ207" t="n">
        <v>20.53528</v>
      </c>
      <c r="HR207" t="n">
        <v>20.57638</v>
      </c>
      <c r="HS207" t="n">
        <v>20.61742</v>
      </c>
      <c r="HT207" t="n">
        <v>20.65842</v>
      </c>
      <c r="HU207" t="n">
        <v>20.69937</v>
      </c>
      <c r="HV207" t="n">
        <v>20.74027</v>
      </c>
      <c r="HW207" t="n">
        <v>20.78112</v>
      </c>
      <c r="HX207" t="n">
        <v>20.82193</v>
      </c>
      <c r="HY207" t="n">
        <v>20.86269</v>
      </c>
      <c r="HZ207" t="n">
        <v>20.90341</v>
      </c>
      <c r="IA207" t="n">
        <v>20.94408</v>
      </c>
      <c r="IB207" t="n">
        <v>20.98471</v>
      </c>
      <c r="IC207" t="n">
        <v>21.0253</v>
      </c>
      <c r="ID207" t="n">
        <v>21.06584</v>
      </c>
      <c r="IE207" t="n">
        <v>21.10634</v>
      </c>
      <c r="IF207" t="n">
        <v>21.1468</v>
      </c>
      <c r="IG207" t="n">
        <v>21.18722</v>
      </c>
      <c r="IH207" t="n">
        <v>21.2276</v>
      </c>
      <c r="II207" t="n">
        <v>21.26794</v>
      </c>
      <c r="IJ207" t="n">
        <v>21.30824</v>
      </c>
      <c r="IK207" t="n">
        <v>21.3485</v>
      </c>
      <c r="IL207" t="n">
        <v>21.38873</v>
      </c>
      <c r="IM207" t="n">
        <v>21.42891</v>
      </c>
      <c r="IN207" t="n">
        <v>21.46906</v>
      </c>
      <c r="IO207" t="n">
        <v>21.50918</v>
      </c>
      <c r="IP207" t="n">
        <v>21.54926</v>
      </c>
      <c r="IQ207" t="n">
        <v>21.5893</v>
      </c>
      <c r="IR207" t="n">
        <v>21.62931</v>
      </c>
      <c r="IS207" t="n">
        <v>21.66929</v>
      </c>
      <c r="IT207" t="n">
        <v>21.70923</v>
      </c>
      <c r="IU207" t="n">
        <v>21.74914</v>
      </c>
      <c r="IV207" t="n">
        <v>21.78902</v>
      </c>
      <c r="IW207" t="n">
        <v>21.82887</v>
      </c>
      <c r="IX207" t="n">
        <v>21.86868</v>
      </c>
      <c r="IY207" t="n">
        <v>21.90847</v>
      </c>
      <c r="IZ207" t="n">
        <v>21.94822</v>
      </c>
      <c r="JA207" t="n">
        <v>21.98795</v>
      </c>
      <c r="JB207" t="n">
        <v>22.02765</v>
      </c>
      <c r="JC207" t="n">
        <v>22.06731</v>
      </c>
      <c r="JD207" t="n">
        <v>22.10695</v>
      </c>
      <c r="JE207" t="n">
        <v>22.14657</v>
      </c>
      <c r="JF207" t="n">
        <v>22.18615</v>
      </c>
      <c r="JG207" t="n">
        <v>22.22571</v>
      </c>
      <c r="JH207" t="n">
        <v>22.26524</v>
      </c>
      <c r="JI207" t="n">
        <v>22.30475</v>
      </c>
      <c r="JJ207" t="n">
        <v>22.34423</v>
      </c>
      <c r="JK207" t="n">
        <v>22.38369</v>
      </c>
      <c r="JL207" t="n">
        <v>22.42312</v>
      </c>
      <c r="JM207" t="n">
        <v>22.46253</v>
      </c>
      <c r="JN207" t="n">
        <v>22.50192</v>
      </c>
      <c r="JO207" t="n">
        <v>22.54128</v>
      </c>
      <c r="JP207" t="n">
        <v>22.58063</v>
      </c>
      <c r="JQ207" t="n">
        <v>22.61995</v>
      </c>
      <c r="JR207" t="n">
        <v>22.65925</v>
      </c>
      <c r="JS207" t="n">
        <v>22.69852</v>
      </c>
      <c r="JT207" t="n">
        <v>22.73778</v>
      </c>
      <c r="JU207" t="n">
        <v>22.77702</v>
      </c>
      <c r="JV207" t="n">
        <v>22.81624</v>
      </c>
      <c r="JW207" t="n">
        <v>22.85544</v>
      </c>
      <c r="JX207" t="n">
        <v>22.89462</v>
      </c>
      <c r="JY207" t="n">
        <v>22.93378</v>
      </c>
      <c r="JZ207" t="n">
        <v>22.97292</v>
      </c>
      <c r="KA207" t="n">
        <v>23.01205</v>
      </c>
      <c r="KB207" t="n">
        <v>23.05116</v>
      </c>
      <c r="KC207" t="n">
        <v>23.09026</v>
      </c>
      <c r="KD207" t="n">
        <v>23.12933</v>
      </c>
      <c r="KE207" t="n">
        <v>23.1684</v>
      </c>
      <c r="KF207" t="n">
        <v>23.20744</v>
      </c>
      <c r="KG207" t="n">
        <v>23.24648</v>
      </c>
      <c r="KH207" t="n">
        <v>23.28549</v>
      </c>
      <c r="KI207" t="n">
        <v>23.3245</v>
      </c>
      <c r="KJ207" t="n">
        <v>23.36349</v>
      </c>
      <c r="KK207" t="n">
        <v>23.40246</v>
      </c>
      <c r="KL207" t="n">
        <v>23.44143</v>
      </c>
      <c r="KM207" t="n">
        <v>23.48038</v>
      </c>
      <c r="KN207" t="n">
        <v>23.51932</v>
      </c>
      <c r="KO207" t="n">
        <v>23.55825</v>
      </c>
      <c r="KP207" t="n">
        <v>23.59717</v>
      </c>
      <c r="KQ207" t="n">
        <v>23.63607</v>
      </c>
      <c r="KR207" t="n">
        <v>23.67497</v>
      </c>
      <c r="KS207" t="n">
        <v>23.71386</v>
      </c>
      <c r="KT207" t="n">
        <v>23.75274</v>
      </c>
      <c r="KU207" t="n">
        <v>23.7916</v>
      </c>
      <c r="KV207" t="n">
        <v>23.83046</v>
      </c>
      <c r="KW207" t="n">
        <v>23.86931</v>
      </c>
      <c r="KX207" t="n">
        <v>23.90816</v>
      </c>
      <c r="KY207" t="n">
        <v>23.94699</v>
      </c>
      <c r="KZ207" t="n">
        <v>23.98582</v>
      </c>
      <c r="LA207" t="n">
        <v>24.02464</v>
      </c>
      <c r="LB207" t="n">
        <v>24.06346</v>
      </c>
      <c r="LC207" t="n">
        <v>24.10226</v>
      </c>
      <c r="LD207" t="n">
        <v>24.14107</v>
      </c>
      <c r="LE207" t="n">
        <v>24.17986</v>
      </c>
      <c r="LF207" t="n">
        <v>24.21866</v>
      </c>
      <c r="LG207" t="n">
        <v>24.25744</v>
      </c>
      <c r="LH207" t="n">
        <v>24.29623</v>
      </c>
      <c r="LI207" t="n">
        <v>24.33501</v>
      </c>
      <c r="LJ207" t="n">
        <v>24.37378</v>
      </c>
      <c r="LK207" t="n">
        <v>24.41256</v>
      </c>
      <c r="LL207" t="n">
        <v>24.45133</v>
      </c>
      <c r="LM207" t="n">
        <v>24.49009</v>
      </c>
      <c r="LN207" t="n">
        <v>24.52886</v>
      </c>
      <c r="LO207" t="n">
        <v>24.56762</v>
      </c>
      <c r="LP207" t="n">
        <v>24.60639</v>
      </c>
      <c r="LQ207" t="n">
        <v>24.64515</v>
      </c>
      <c r="LR207" t="n">
        <v>24.68391</v>
      </c>
      <c r="LS207" t="n">
        <v>24.72267</v>
      </c>
      <c r="LT207" t="n">
        <v>24.76143</v>
      </c>
      <c r="LU207" t="n">
        <v>24.80019</v>
      </c>
      <c r="LV207" t="n">
        <v>24.83895</v>
      </c>
      <c r="LW207" t="n">
        <v>24.87772</v>
      </c>
      <c r="LX207" t="n">
        <v>24.91648</v>
      </c>
      <c r="LY207" t="n">
        <v>24.95525</v>
      </c>
      <c r="LZ207" t="n">
        <v>24.99401</v>
      </c>
      <c r="MA207" t="n">
        <v>25.03279</v>
      </c>
      <c r="MB207" t="n">
        <v>25.07156</v>
      </c>
      <c r="MC207" t="n">
        <v>25.11034</v>
      </c>
      <c r="MD207" t="n">
        <v>25.14912</v>
      </c>
      <c r="ME207" t="n">
        <v>25.1879</v>
      </c>
      <c r="MF207" t="n">
        <v>25.22669</v>
      </c>
      <c r="MG207" t="n">
        <v>25.26548</v>
      </c>
      <c r="MH207" t="n">
        <v>25.30428</v>
      </c>
      <c r="MI207" t="n">
        <v>25.34308</v>
      </c>
      <c r="MJ207" t="n">
        <v>25.38189</v>
      </c>
      <c r="MK207" t="n">
        <v>25.42071</v>
      </c>
      <c r="ML207" t="n">
        <v>25.45953</v>
      </c>
      <c r="MM207" t="n">
        <v>25.49835</v>
      </c>
      <c r="MN207" t="n">
        <v>25.53719</v>
      </c>
      <c r="MO207" t="n">
        <v>25.57603</v>
      </c>
      <c r="MP207" t="n">
        <v>25.61488</v>
      </c>
      <c r="MQ207" t="n">
        <v>25.65374</v>
      </c>
      <c r="MR207" t="n">
        <v>25.6926</v>
      </c>
      <c r="MS207" t="n">
        <v>25.73147</v>
      </c>
      <c r="MT207" t="n">
        <v>25.77036</v>
      </c>
      <c r="MU207" t="n">
        <v>25.80925</v>
      </c>
      <c r="MV207" t="n">
        <v>25.84815</v>
      </c>
      <c r="MW207" t="n">
        <v>25.88706</v>
      </c>
      <c r="MX207" t="n">
        <v>25.92598</v>
      </c>
      <c r="MY207" t="n">
        <v>25.96491</v>
      </c>
      <c r="MZ207" t="n">
        <v>26.00386</v>
      </c>
      <c r="NA207" t="n">
        <v>26.04281</v>
      </c>
      <c r="NB207" t="n">
        <v>26.08178</v>
      </c>
      <c r="NC207" t="n">
        <v>26.12075</v>
      </c>
      <c r="ND207" t="n">
        <v>26.15974</v>
      </c>
      <c r="NE207" t="n">
        <v>26.19875</v>
      </c>
      <c r="NF207" t="n">
        <v>26.23776</v>
      </c>
      <c r="NG207" t="n">
        <v>26.27679</v>
      </c>
      <c r="NH207" t="n">
        <v>26.31583</v>
      </c>
      <c r="NI207" t="n">
        <v>26.35489</v>
      </c>
      <c r="NJ207" t="n">
        <v>26.39396</v>
      </c>
      <c r="NK207" t="n">
        <v>26.43304</v>
      </c>
      <c r="NL207" t="n">
        <v>26.47214</v>
      </c>
      <c r="NM207" t="n">
        <v>26.51125</v>
      </c>
      <c r="NN207" t="n">
        <v>26.55038</v>
      </c>
      <c r="NO207" t="n">
        <v>26.58953</v>
      </c>
      <c r="NP207" t="n">
        <v>26.62869</v>
      </c>
      <c r="NQ207" t="n">
        <v>26.66787</v>
      </c>
      <c r="NR207" t="n">
        <v>26.70706</v>
      </c>
      <c r="NS207" t="n">
        <v>26.74627</v>
      </c>
      <c r="NT207" t="n">
        <v>26.7855</v>
      </c>
      <c r="NU207" t="n">
        <v>26.82475</v>
      </c>
      <c r="NV207" t="n">
        <v>26.86401</v>
      </c>
      <c r="NW207" t="n">
        <v>26.9033</v>
      </c>
      <c r="NX207" t="n">
        <v>26.9426</v>
      </c>
      <c r="NY207" t="n">
        <v>26.98192</v>
      </c>
      <c r="NZ207" t="n">
        <v>27.02126</v>
      </c>
      <c r="OA207" t="n">
        <v>27.06062</v>
      </c>
      <c r="OB207" t="n">
        <v>27.1</v>
      </c>
      <c r="OC207" t="n">
        <v>27.1394</v>
      </c>
      <c r="OD207" t="n">
        <v>27.17882</v>
      </c>
      <c r="OE207" t="n">
        <v>27.21826</v>
      </c>
      <c r="OF207" t="n">
        <v>27.25772</v>
      </c>
      <c r="OG207" t="n">
        <v>27.2972</v>
      </c>
      <c r="OH207" t="n">
        <v>27.33671</v>
      </c>
      <c r="OI207" t="n">
        <v>27.37624</v>
      </c>
      <c r="OJ207" t="n">
        <v>27.41579</v>
      </c>
      <c r="OK207" t="n">
        <v>27.45536</v>
      </c>
      <c r="OL207" t="n">
        <v>27.49496</v>
      </c>
      <c r="OM207" t="n">
        <v>27.53458</v>
      </c>
      <c r="ON207" t="n">
        <v>27.57422</v>
      </c>
      <c r="OO207" t="n">
        <v>27.61389</v>
      </c>
      <c r="OP207" t="n">
        <v>27.65358</v>
      </c>
      <c r="OQ207" t="n">
        <v>27.6933</v>
      </c>
      <c r="OR207" t="n">
        <v>27.73304</v>
      </c>
      <c r="OS207" t="n">
        <v>27.77281</v>
      </c>
      <c r="OT207" t="n">
        <v>27.81261</v>
      </c>
      <c r="OU207" t="n">
        <v>27.85243</v>
      </c>
      <c r="OV207" t="n">
        <v>27.89227</v>
      </c>
      <c r="OW207" t="n">
        <v>27.93215</v>
      </c>
      <c r="OX207" t="n">
        <v>27.97205</v>
      </c>
      <c r="OY207" t="n">
        <v>28.01197</v>
      </c>
      <c r="OZ207" t="n">
        <v>28.05193</v>
      </c>
      <c r="PA207" t="n">
        <v>28.09191</v>
      </c>
      <c r="PB207" t="n">
        <v>28.13193</v>
      </c>
      <c r="PC207" t="n">
        <v>28.17197</v>
      </c>
      <c r="PD207" t="n">
        <v>28.21204</v>
      </c>
      <c r="PE207" t="n">
        <v>28.25214</v>
      </c>
      <c r="PF207" t="n">
        <v>28.29226</v>
      </c>
      <c r="PG207" t="n">
        <v>28.33242</v>
      </c>
      <c r="PH207" t="n">
        <v>28.37261</v>
      </c>
      <c r="PI207" t="n">
        <v>28.41283</v>
      </c>
      <c r="PJ207" t="n">
        <v>28.45308</v>
      </c>
      <c r="PK207" t="n">
        <v>28.49337</v>
      </c>
      <c r="PL207" t="n">
        <v>28.53368</v>
      </c>
      <c r="PM207" t="n">
        <v>28.57403</v>
      </c>
      <c r="PN207" t="n">
        <v>28.61441</v>
      </c>
      <c r="PO207" t="n">
        <v>28.65482</v>
      </c>
      <c r="PP207" t="n">
        <v>28.69526</v>
      </c>
      <c r="PQ207" t="n">
        <v>28.73574</v>
      </c>
      <c r="PR207" t="n">
        <v>28.77625</v>
      </c>
      <c r="PS207" t="n">
        <v>28.8168</v>
      </c>
      <c r="PT207" t="n">
        <v>28.85738</v>
      </c>
      <c r="PU207" t="n">
        <v>28.898</v>
      </c>
      <c r="PV207" t="n">
        <v>28.93865</v>
      </c>
      <c r="PW207" t="n">
        <v>28.97933</v>
      </c>
      <c r="PX207" t="n">
        <v>29.02005</v>
      </c>
      <c r="PY207" t="n">
        <v>29.06081</v>
      </c>
      <c r="PZ207" t="n">
        <v>29.10161</v>
      </c>
      <c r="QA207" t="n">
        <v>29.14244</v>
      </c>
      <c r="QB207" t="n">
        <v>29.18331</v>
      </c>
      <c r="QC207" t="n">
        <v>29.22421</v>
      </c>
      <c r="QD207" t="n">
        <v>29.26516</v>
      </c>
      <c r="QE207" t="n">
        <v>29.30614</v>
      </c>
      <c r="QF207" t="n">
        <v>29.34716</v>
      </c>
      <c r="QG207" t="n">
        <v>29.38822</v>
      </c>
      <c r="QH207" t="n">
        <v>29.42932</v>
      </c>
      <c r="QI207" t="n">
        <v>29.47046</v>
      </c>
      <c r="QJ207" t="n">
        <v>29.51163</v>
      </c>
      <c r="QK207" t="n">
        <v>29.55285</v>
      </c>
      <c r="QL207" t="n">
        <v>29.59411</v>
      </c>
      <c r="QM207" t="n">
        <v>29.63541</v>
      </c>
      <c r="QN207" t="n">
        <v>29.67676</v>
      </c>
      <c r="QO207" t="n">
        <v>29.71814</v>
      </c>
      <c r="QP207" t="n">
        <v>29.75957</v>
      </c>
      <c r="QQ207" t="n">
        <v>29.80103</v>
      </c>
      <c r="QR207" t="n">
        <v>29.84255</v>
      </c>
      <c r="QS207" t="n">
        <v>29.8841</v>
      </c>
      <c r="QT207" t="n">
        <v>29.9257</v>
      </c>
      <c r="QU207" t="n">
        <v>29.96734</v>
      </c>
      <c r="QV207" t="n">
        <v>30.00903</v>
      </c>
      <c r="QW207" t="n">
        <v>30.05076</v>
      </c>
      <c r="QX207" t="n">
        <v>30.09254</v>
      </c>
      <c r="QY207" t="n">
        <v>30.13436</v>
      </c>
      <c r="QZ207" t="n">
        <v>30.17623</v>
      </c>
      <c r="RA207" t="n">
        <v>30.21814</v>
      </c>
      <c r="RB207" t="n">
        <v>30.2601</v>
      </c>
      <c r="RC207" t="n">
        <v>30.30211</v>
      </c>
      <c r="RD207" t="n">
        <v>30.34416</v>
      </c>
      <c r="RE207" t="n">
        <v>30.38626</v>
      </c>
      <c r="RF207" t="n">
        <v>30.42842</v>
      </c>
      <c r="RG207" t="n">
        <v>30.47061</v>
      </c>
      <c r="RH207" t="n">
        <v>30.51286</v>
      </c>
      <c r="RI207" t="n">
        <v>30.55516</v>
      </c>
      <c r="RJ207" t="n">
        <v>30.59751</v>
      </c>
      <c r="RK207" t="n">
        <v>30.6399</v>
      </c>
      <c r="RL207" t="n">
        <v>30.68235</v>
      </c>
      <c r="RM207" t="n">
        <v>30.72485</v>
      </c>
      <c r="RN207" t="n">
        <v>30.7674</v>
      </c>
      <c r="RO207" t="n">
        <v>30.81</v>
      </c>
      <c r="RP207" t="n">
        <v>30.85265</v>
      </c>
      <c r="RQ207" t="n">
        <v>30.89536</v>
      </c>
      <c r="RR207" t="n">
        <v>30.93811</v>
      </c>
      <c r="RS207" t="n">
        <v>30.98092</v>
      </c>
      <c r="RT207" t="n">
        <v>31.02379</v>
      </c>
      <c r="RU207" t="n">
        <v>31.06671</v>
      </c>
      <c r="RV207" t="n">
        <v>31.10968</v>
      </c>
      <c r="RW207" t="n">
        <v>31.15271</v>
      </c>
      <c r="RX207" t="n">
        <v>31.19579</v>
      </c>
      <c r="RY207" t="n">
        <v>31.23893</v>
      </c>
      <c r="RZ207" t="n">
        <v>31.28212</v>
      </c>
      <c r="SA207" t="n">
        <v>31.32537</v>
      </c>
      <c r="SB207" t="n">
        <v>31.36868</v>
      </c>
      <c r="SC207" t="n">
        <v>31.41205</v>
      </c>
      <c r="SD207" t="n">
        <v>31.45547</v>
      </c>
      <c r="SE207" t="n">
        <v>31.49895</v>
      </c>
      <c r="SF207" t="n">
        <v>31.54249</v>
      </c>
      <c r="SG207" t="n">
        <v>31.58609</v>
      </c>
      <c r="SH207" t="n">
        <v>31.62975</v>
      </c>
      <c r="SI207" t="n">
        <v>31.67346</v>
      </c>
      <c r="SJ207" t="n">
        <v>31.71724</v>
      </c>
      <c r="SK207" t="n">
        <v>31.76108</v>
      </c>
      <c r="SL207" t="n">
        <v>31.80498</v>
      </c>
      <c r="SM207" t="n">
        <v>31.84894</v>
      </c>
      <c r="SN207" t="n">
        <v>31.89296</v>
      </c>
      <c r="SO207" t="n">
        <v>31.93705</v>
      </c>
      <c r="SP207" t="n">
        <v>31.9812</v>
      </c>
      <c r="SQ207" t="n">
        <v>32.02541</v>
      </c>
      <c r="SR207" t="n">
        <v>32.06969</v>
      </c>
      <c r="SS207" t="n">
        <v>32.11403</v>
      </c>
      <c r="ST207" t="n">
        <v>32.15843</v>
      </c>
      <c r="SU207" t="n">
        <v>32.2029</v>
      </c>
      <c r="SV207" t="n">
        <v>32.24744</v>
      </c>
      <c r="SW207" t="n">
        <v>32.29204</v>
      </c>
      <c r="SX207" t="n">
        <v>32.3367</v>
      </c>
      <c r="SY207" t="n">
        <v>32.38144</v>
      </c>
      <c r="SZ207" t="n">
        <v>32.42624</v>
      </c>
      <c r="TA207" t="n">
        <v>32.47111</v>
      </c>
      <c r="TB207" t="n">
        <v>32.51605</v>
      </c>
      <c r="TC207" t="n">
        <v>32.56106</v>
      </c>
      <c r="TD207" t="n">
        <v>32.60613</v>
      </c>
      <c r="TE207" t="n">
        <v>32.65128</v>
      </c>
      <c r="TF207" t="n">
        <v>32.6965</v>
      </c>
      <c r="TG207" t="n">
        <v>32.74179</v>
      </c>
      <c r="TH207" t="n">
        <v>32.78714</v>
      </c>
      <c r="TI207" t="n">
        <v>32.83258</v>
      </c>
      <c r="TJ207" t="n">
        <v>32.87808</v>
      </c>
      <c r="TK207" t="n">
        <v>32.92365</v>
      </c>
      <c r="TL207" t="n">
        <v>32.9693</v>
      </c>
      <c r="TM207" t="n">
        <v>33.01503</v>
      </c>
      <c r="TN207" t="n">
        <v>33.06082</v>
      </c>
      <c r="TO207" t="n">
        <v>33.10669</v>
      </c>
      <c r="TP207" t="n">
        <v>33.15264</v>
      </c>
      <c r="TQ207" t="n">
        <v>33.19867</v>
      </c>
      <c r="TR207" t="n">
        <v>33.24476</v>
      </c>
      <c r="TS207" t="n">
        <v>33.29094</v>
      </c>
      <c r="TT207" t="n">
        <v>33.33719</v>
      </c>
      <c r="TU207" t="n">
        <v>33.38353</v>
      </c>
      <c r="TV207" t="n">
        <v>33.42994</v>
      </c>
      <c r="TW207" t="n">
        <v>33.47642</v>
      </c>
      <c r="TX207" t="n">
        <v>33.52299</v>
      </c>
      <c r="TY207" t="n">
        <v>33.56964</v>
      </c>
      <c r="TZ207" t="n">
        <v>33.61637</v>
      </c>
      <c r="UA207" t="n">
        <v>33.66318</v>
      </c>
      <c r="UB207" t="n">
        <v>33.71007</v>
      </c>
      <c r="UC207" t="n">
        <v>33.75704</v>
      </c>
      <c r="UD207" t="n">
        <v>33.8041</v>
      </c>
      <c r="UE207" t="n">
        <v>33.85124</v>
      </c>
      <c r="UF207" t="n">
        <v>33.89846</v>
      </c>
      <c r="UG207" t="n">
        <v>33.94577</v>
      </c>
      <c r="UH207" t="n">
        <v>33.99316</v>
      </c>
      <c r="UI207" t="n">
        <v>34.04064</v>
      </c>
      <c r="UJ207" t="n">
        <v>34.0882</v>
      </c>
      <c r="UK207" t="n">
        <v>34.13586</v>
      </c>
      <c r="UL207" t="n">
        <v>34.18359</v>
      </c>
      <c r="UM207" t="n">
        <v>34.23142</v>
      </c>
      <c r="UN207" t="n">
        <v>34.27934</v>
      </c>
      <c r="UO207" t="n">
        <v>34.32734</v>
      </c>
      <c r="UP207" t="n">
        <v>34.37543</v>
      </c>
      <c r="UQ207" t="n">
        <v>34.42361</v>
      </c>
      <c r="UR207" t="n">
        <v>34.47189</v>
      </c>
      <c r="US207" t="n">
        <v>34.52026</v>
      </c>
      <c r="UT207" t="n">
        <v>34.56871</v>
      </c>
      <c r="UU207" t="n">
        <v>34.61726</v>
      </c>
      <c r="UV207" t="n">
        <v>34.66591</v>
      </c>
      <c r="UW207" t="n">
        <v>34.71465</v>
      </c>
      <c r="UX207" t="n">
        <v>34.76348</v>
      </c>
      <c r="UY207" t="n">
        <v>34.81241</v>
      </c>
      <c r="UZ207" t="n">
        <v>34.86143</v>
      </c>
      <c r="VA207" t="n">
        <v>34.91055</v>
      </c>
      <c r="VB207" t="n">
        <v>34.95977</v>
      </c>
      <c r="VC207" t="n">
        <v>35.00908</v>
      </c>
      <c r="VD207" t="n">
        <v>35.0585</v>
      </c>
      <c r="VE207" t="n">
        <v>35.10801</v>
      </c>
      <c r="VF207" t="n">
        <v>35.15762</v>
      </c>
      <c r="VG207" t="n">
        <v>35.20734</v>
      </c>
      <c r="VH207" t="n">
        <v>35.25715</v>
      </c>
      <c r="VI207" t="n">
        <v>35.30706</v>
      </c>
      <c r="VJ207" t="n">
        <v>35.35708</v>
      </c>
      <c r="VK207" t="n">
        <v>35.4072</v>
      </c>
      <c r="VL207" t="n">
        <v>35.45743</v>
      </c>
      <c r="VM207" t="n">
        <v>35.50776</v>
      </c>
      <c r="VN207" t="n">
        <v>35.55819</v>
      </c>
      <c r="VO207" t="n">
        <v>35.60873</v>
      </c>
      <c r="VP207" t="n">
        <v>35.65938</v>
      </c>
      <c r="VQ207" t="n">
        <v>35.71014</v>
      </c>
      <c r="VR207" t="n">
        <v>35.761</v>
      </c>
      <c r="VS207" t="n">
        <v>35.81197</v>
      </c>
      <c r="VT207" t="n">
        <v>35.86305</v>
      </c>
      <c r="VU207" t="n">
        <v>35.91425</v>
      </c>
      <c r="VV207" t="n">
        <v>35.96555</v>
      </c>
      <c r="VW207" t="n">
        <v>36.01696</v>
      </c>
      <c r="VX207" t="n">
        <v>36.06849</v>
      </c>
      <c r="VY207" t="n">
        <v>36.12013</v>
      </c>
      <c r="VZ207" t="n">
        <v>36.17188</v>
      </c>
      <c r="WA207" t="n">
        <v>36.22375</v>
      </c>
      <c r="WB207" t="n">
        <v>36.27574</v>
      </c>
      <c r="WC207" t="n">
        <v>36.32784</v>
      </c>
      <c r="WD207" t="n">
        <v>36.38006</v>
      </c>
      <c r="WE207" t="n">
        <v>36.43239</v>
      </c>
      <c r="WF207" t="n">
        <v>36.48485</v>
      </c>
      <c r="WG207" t="n">
        <v>36.53742</v>
      </c>
      <c r="WH207" t="n">
        <v>36.59012</v>
      </c>
      <c r="WI207" t="n">
        <v>36.64293</v>
      </c>
      <c r="WJ207" t="n">
        <v>36.69587</v>
      </c>
      <c r="WK207" t="n">
        <v>36.74893</v>
      </c>
      <c r="WL207" t="n">
        <v>36.80212</v>
      </c>
      <c r="WM207" t="n">
        <v>36.85543</v>
      </c>
      <c r="WN207" t="n">
        <v>36.90886</v>
      </c>
      <c r="WO207" t="n">
        <v>36.96243</v>
      </c>
      <c r="WP207" t="n">
        <v>37.01611</v>
      </c>
      <c r="WQ207" t="n">
        <v>37.06993</v>
      </c>
      <c r="WR207" t="n">
        <v>37.12387</v>
      </c>
      <c r="WS207" t="n">
        <v>37.17795</v>
      </c>
      <c r="WT207" t="n">
        <v>37.23215</v>
      </c>
      <c r="WU207" t="n">
        <v>37.28649</v>
      </c>
      <c r="WV207" t="n">
        <v>37.34096</v>
      </c>
      <c r="WW207" t="n">
        <v>37.39557</v>
      </c>
      <c r="WX207" t="n">
        <v>37.4503</v>
      </c>
      <c r="WY207" t="n">
        <v>37.50518</v>
      </c>
      <c r="WZ207" t="n">
        <v>37.56018</v>
      </c>
      <c r="XA207" t="n">
        <v>37.61533</v>
      </c>
      <c r="XB207" t="n">
        <v>37.67061</v>
      </c>
      <c r="XC207" t="n">
        <v>37.72604</v>
      </c>
      <c r="XD207" t="n">
        <v>37.7816</v>
      </c>
      <c r="XE207" t="n">
        <v>37.8373</v>
      </c>
      <c r="XF207" t="n">
        <v>37.89315</v>
      </c>
      <c r="XG207" t="n">
        <v>37.94914</v>
      </c>
      <c r="XH207" t="n">
        <v>38.00527</v>
      </c>
      <c r="XI207" t="n">
        <v>38.06155</v>
      </c>
      <c r="XJ207" t="n">
        <v>38.11797</v>
      </c>
      <c r="XK207" t="n">
        <v>38.17455</v>
      </c>
      <c r="XL207" t="n">
        <v>38.23127</v>
      </c>
      <c r="XM207" t="n">
        <v>38.28814</v>
      </c>
      <c r="XN207" t="n">
        <v>38.34515</v>
      </c>
      <c r="XO207" t="n">
        <v>38.40232</v>
      </c>
      <c r="XP207" t="n">
        <v>38.45964</v>
      </c>
      <c r="XQ207" t="n">
        <v>38.51712</v>
      </c>
      <c r="XR207" t="n">
        <v>38.57475</v>
      </c>
      <c r="XS207" t="n">
        <v>38.63253</v>
      </c>
      <c r="XT207" t="n">
        <v>38.69048</v>
      </c>
      <c r="XU207" t="n">
        <v>38.74858</v>
      </c>
      <c r="XV207" t="n">
        <v>38.80684</v>
      </c>
      <c r="XW207" t="n">
        <v>38.86525</v>
      </c>
      <c r="XX207" t="n">
        <v>38.92384</v>
      </c>
      <c r="XY207" t="n">
        <v>38.98258</v>
      </c>
      <c r="XZ207" t="n">
        <v>39.04148</v>
      </c>
      <c r="YA207" t="n">
        <v>39.10056</v>
      </c>
      <c r="YB207" t="n">
        <v>39.15979</v>
      </c>
      <c r="YC207" t="n">
        <v>39.2192</v>
      </c>
      <c r="YD207" t="n">
        <v>39.27877</v>
      </c>
      <c r="YE207" t="n">
        <v>39.33851</v>
      </c>
      <c r="YF207" t="n">
        <v>39.39842</v>
      </c>
      <c r="YG207" t="n">
        <v>39.45851</v>
      </c>
      <c r="YH207" t="n">
        <v>39.51877</v>
      </c>
      <c r="YI207" t="n">
        <v>39.5792</v>
      </c>
      <c r="YJ207" t="n">
        <v>39.63981</v>
      </c>
      <c r="YK207" t="n">
        <v>39.7006</v>
      </c>
      <c r="YL207" t="n">
        <v>39.76156</v>
      </c>
      <c r="YM207" t="n">
        <v>39.8227</v>
      </c>
      <c r="YN207" t="n">
        <v>39.88403</v>
      </c>
      <c r="YO207" t="n">
        <v>39.94554</v>
      </c>
      <c r="YP207" t="n">
        <v>40.00723</v>
      </c>
      <c r="YQ207" t="n">
        <v>40.06911</v>
      </c>
      <c r="YR207" t="n">
        <v>40.13117</v>
      </c>
      <c r="YS207" t="n">
        <v>40.19342</v>
      </c>
      <c r="YT207" t="n">
        <v>40.25586</v>
      </c>
      <c r="YU207" t="n">
        <v>40.31849</v>
      </c>
      <c r="YV207" t="n">
        <v>40.38132</v>
      </c>
      <c r="YW207" t="n">
        <v>40.44434</v>
      </c>
      <c r="YX207" t="n">
        <v>40.50755</v>
      </c>
      <c r="YY207" t="n">
        <v>40.57096</v>
      </c>
      <c r="YZ207" t="n">
        <v>40.63457</v>
      </c>
      <c r="ZA207" t="n">
        <v>40.69838</v>
      </c>
      <c r="ZB207" t="n">
        <v>40.76238</v>
      </c>
      <c r="ZC207" t="n">
        <v>40.8266</v>
      </c>
      <c r="ZD207" t="n">
        <v>40.89101</v>
      </c>
      <c r="ZE207" t="n">
        <v>40.95563</v>
      </c>
      <c r="ZF207" t="n">
        <v>41.02046</v>
      </c>
      <c r="ZG207" t="n">
        <v>41.0855</v>
      </c>
      <c r="ZH207" t="n">
        <v>41.15075</v>
      </c>
      <c r="ZI207" t="n">
        <v>41.21621</v>
      </c>
      <c r="ZJ207" t="n">
        <v>41.28188</v>
      </c>
      <c r="ZK207" t="n">
        <v>41.34777</v>
      </c>
      <c r="ZL207" t="n">
        <v>41.41388</v>
      </c>
      <c r="ZM207" t="n">
        <v>41.48021</v>
      </c>
      <c r="ZN207" t="n">
        <v>41.54676</v>
      </c>
      <c r="ZO207" t="n">
        <v>41.61353</v>
      </c>
      <c r="ZP207" t="n">
        <v>41.68052</v>
      </c>
      <c r="ZQ207" t="n">
        <v>41.74775</v>
      </c>
      <c r="ZR207" t="n">
        <v>41.81519</v>
      </c>
      <c r="ZS207" t="n">
        <v>41.88287</v>
      </c>
      <c r="ZT207" t="n">
        <v>41.95078</v>
      </c>
      <c r="ZU207" t="n">
        <v>42.01892</v>
      </c>
      <c r="ZV207" t="n">
        <v>42.0873</v>
      </c>
      <c r="ZW207" t="n">
        <v>42.15592</v>
      </c>
      <c r="ZX207" t="n">
        <v>42.22477</v>
      </c>
      <c r="ZY207" t="n">
        <v>42.29387</v>
      </c>
      <c r="ZZ207" t="n">
        <v>42.3632</v>
      </c>
      <c r="AAA207" t="n">
        <v>42.43279</v>
      </c>
      <c r="AAB207" t="n">
        <v>42.50261</v>
      </c>
      <c r="AAC207" t="n">
        <v>42.57269</v>
      </c>
      <c r="AAD207" t="n">
        <v>42.64302</v>
      </c>
      <c r="AAE207" t="n">
        <v>42.7136</v>
      </c>
      <c r="AAF207" t="n">
        <v>42.78444</v>
      </c>
      <c r="AAG207" t="n">
        <v>42.85554</v>
      </c>
      <c r="AAH207" t="n">
        <v>42.92689</v>
      </c>
      <c r="AAI207" t="n">
        <v>42.9985</v>
      </c>
      <c r="AAJ207" t="n">
        <v>43.07038</v>
      </c>
      <c r="AAK207" t="n">
        <v>43.14253</v>
      </c>
      <c r="AAL207" t="n">
        <v>43.21494</v>
      </c>
      <c r="AAM207" t="n">
        <v>43.28762</v>
      </c>
      <c r="AAN207" t="n">
        <v>43.36058</v>
      </c>
      <c r="AAO207" t="n">
        <v>43.43381</v>
      </c>
      <c r="AAP207" t="n">
        <v>43.50731</v>
      </c>
      <c r="AAQ207" t="n">
        <v>43.5811</v>
      </c>
      <c r="AAR207" t="n">
        <v>43.65517</v>
      </c>
      <c r="AAS207" t="n">
        <v>43.72952</v>
      </c>
      <c r="AAT207" t="n">
        <v>43.80416</v>
      </c>
      <c r="AAU207" t="n">
        <v>43.87909</v>
      </c>
      <c r="AAV207" t="n">
        <v>43.95431</v>
      </c>
      <c r="AAW207" t="n">
        <v>44.02983</v>
      </c>
      <c r="AAX207" t="n">
        <v>44.10564</v>
      </c>
      <c r="AAY207" t="n">
        <v>44.18175</v>
      </c>
      <c r="AAZ207" t="n">
        <v>44.25816</v>
      </c>
      <c r="ABA207" t="n">
        <v>44.33488</v>
      </c>
      <c r="ABB207" t="n">
        <v>44.41191</v>
      </c>
      <c r="ABC207" t="n">
        <v>44.48924</v>
      </c>
      <c r="ABD207" t="n">
        <v>44.56689</v>
      </c>
      <c r="ABE207" t="n">
        <v>44.64486</v>
      </c>
      <c r="ABF207" t="n">
        <v>44.72314</v>
      </c>
      <c r="ABG207" t="n">
        <v>44.80174</v>
      </c>
      <c r="ABH207" t="n">
        <v>44.88067</v>
      </c>
      <c r="ABI207" t="n">
        <v>44.95993</v>
      </c>
      <c r="ABJ207" t="n">
        <v>45.03951</v>
      </c>
      <c r="ABK207" t="n">
        <v>45.11943</v>
      </c>
      <c r="ABL207" t="n">
        <v>45.19968</v>
      </c>
      <c r="ABM207" t="n">
        <v>45.28027</v>
      </c>
      <c r="ABN207" t="n">
        <v>45.36121</v>
      </c>
      <c r="ABO207" t="n">
        <v>45.44249</v>
      </c>
      <c r="ABP207" t="n">
        <v>45.52412</v>
      </c>
      <c r="ABQ207" t="n">
        <v>45.6061</v>
      </c>
      <c r="ABR207" t="n">
        <v>45.68844</v>
      </c>
      <c r="ABS207" t="n">
        <v>45.77113</v>
      </c>
      <c r="ABT207" t="n">
        <v>45.85419</v>
      </c>
      <c r="ABU207" t="n">
        <v>45.93761</v>
      </c>
      <c r="ABV207" t="n">
        <v>46.0214</v>
      </c>
      <c r="ABW207" t="n">
        <v>46.10556</v>
      </c>
      <c r="ABX207" t="n">
        <v>46.1901</v>
      </c>
      <c r="ABY207" t="n">
        <v>46.27501</v>
      </c>
      <c r="ABZ207" t="n">
        <v>46.36031</v>
      </c>
      <c r="ACA207" t="n">
        <v>46.446</v>
      </c>
      <c r="ACB207" t="n">
        <v>46.53207</v>
      </c>
      <c r="ACC207" t="n">
        <v>46.61855</v>
      </c>
      <c r="ACD207" t="n">
        <v>46.70541</v>
      </c>
      <c r="ACE207" t="n">
        <v>46.79268</v>
      </c>
      <c r="ACF207" t="n">
        <v>46.88036</v>
      </c>
      <c r="ACG207" t="n">
        <v>46.96844</v>
      </c>
      <c r="ACH207" t="n">
        <v>47.05693</v>
      </c>
      <c r="ACI207" t="n">
        <v>47.14585</v>
      </c>
      <c r="ACJ207" t="n">
        <v>47.23519</v>
      </c>
      <c r="ACK207" t="n">
        <v>47.32495</v>
      </c>
      <c r="ACL207" t="n">
        <v>47.41514</v>
      </c>
      <c r="ACM207" t="n">
        <v>47.50577</v>
      </c>
      <c r="ACN207" t="n">
        <v>47.59684</v>
      </c>
      <c r="ACO207" t="n">
        <v>47.68834</v>
      </c>
      <c r="ACP207" t="n">
        <v>47.7803</v>
      </c>
      <c r="ACQ207" t="n">
        <v>47.87271</v>
      </c>
      <c r="ACR207" t="n">
        <v>47.96558</v>
      </c>
      <c r="ACS207" t="n">
        <v>48.05891</v>
      </c>
      <c r="ACT207" t="n">
        <v>48.1527</v>
      </c>
      <c r="ACU207" t="n">
        <v>48.24697</v>
      </c>
      <c r="ACV207" t="n">
        <v>48.34171</v>
      </c>
      <c r="ACW207" t="n">
        <v>48.43693</v>
      </c>
      <c r="ACX207" t="n">
        <v>48.53264</v>
      </c>
      <c r="ACY207" t="n">
        <v>48.62884</v>
      </c>
      <c r="ACZ207" t="n">
        <v>48.72554</v>
      </c>
      <c r="ADA207" t="n">
        <v>48.82274</v>
      </c>
      <c r="ADB207" t="n">
        <v>48.92044</v>
      </c>
      <c r="ADC207" t="n">
        <v>49.01867</v>
      </c>
      <c r="ADD207" t="n">
        <v>49.1174</v>
      </c>
      <c r="ADE207" t="n">
        <v>49.21666</v>
      </c>
      <c r="ADF207" t="n">
        <v>49.31645</v>
      </c>
      <c r="ADG207" t="n">
        <v>49.41678</v>
      </c>
      <c r="ADH207" t="n">
        <v>49.51765</v>
      </c>
      <c r="ADI207" t="n">
        <v>49.61906</v>
      </c>
      <c r="ADJ207" t="n">
        <v>49.72103</v>
      </c>
      <c r="ADK207" t="n">
        <v>49.82355</v>
      </c>
      <c r="ADL207" t="n">
        <v>49.92664</v>
      </c>
      <c r="ADM207" t="n">
        <v>50.0303</v>
      </c>
      <c r="ADN207" t="n">
        <v>50.13455</v>
      </c>
      <c r="ADO207" t="n">
        <v>50.23937</v>
      </c>
      <c r="ADP207" t="n">
        <v>50.34479</v>
      </c>
      <c r="ADQ207" t="n">
        <v>50.45081</v>
      </c>
      <c r="ADR207" t="n">
        <v>50.55743</v>
      </c>
      <c r="ADS207" t="n">
        <v>50.66466</v>
      </c>
      <c r="ADT207" t="n">
        <v>50.77251</v>
      </c>
      <c r="ADU207" t="n">
        <v>50.88099</v>
      </c>
      <c r="ADV207" t="n">
        <v>50.99009</v>
      </c>
      <c r="ADW207" t="n">
        <v>51.09985</v>
      </c>
      <c r="ADX207" t="n">
        <v>51.21025</v>
      </c>
      <c r="ADY207" t="n">
        <v>51.3213</v>
      </c>
      <c r="ADZ207" t="n">
        <v>51.43302</v>
      </c>
      <c r="AEA207" t="n">
        <v>51.54541</v>
      </c>
      <c r="AEB207" t="n">
        <v>51.65849</v>
      </c>
      <c r="AEC207" t="n">
        <v>51.77224</v>
      </c>
      <c r="AED207" t="n">
        <v>51.8867</v>
      </c>
      <c r="AEE207" t="n">
        <v>52.00186</v>
      </c>
      <c r="AEF207" t="n">
        <v>52.11774</v>
      </c>
      <c r="AEG207" t="n">
        <v>52.23434</v>
      </c>
      <c r="AEH207" t="n">
        <v>52.35167</v>
      </c>
      <c r="AEI207" t="n">
        <v>52.46973</v>
      </c>
      <c r="AEJ207" t="n">
        <v>52.58855</v>
      </c>
      <c r="AEK207" t="n">
        <v>52.70813</v>
      </c>
      <c r="AEL207" t="n">
        <v>52.82848</v>
      </c>
      <c r="AEM207" t="n">
        <v>52.9496</v>
      </c>
      <c r="AEN207" t="n">
        <v>53.07152</v>
      </c>
      <c r="AEO207" t="n">
        <v>53.19423</v>
      </c>
      <c r="AEP207" t="n">
        <v>53.31775</v>
      </c>
      <c r="AEQ207" t="n">
        <v>53.44209</v>
      </c>
      <c r="AER207" t="n">
        <v>53.56726</v>
      </c>
      <c r="AES207" t="n">
        <v>53.69328</v>
      </c>
      <c r="AET207" t="n">
        <v>53.82014</v>
      </c>
      <c r="AEU207" t="n">
        <v>53.94787</v>
      </c>
      <c r="AEV207" t="n">
        <v>54.07648</v>
      </c>
      <c r="AEW207" t="n">
        <v>54.20597</v>
      </c>
      <c r="AEX207" t="n">
        <v>54.33635</v>
      </c>
      <c r="AEY207" t="n">
        <v>54.46766</v>
      </c>
      <c r="AEZ207" t="n">
        <v>54.59988</v>
      </c>
      <c r="AFA207" t="n">
        <v>54.73304</v>
      </c>
      <c r="AFB207" t="n">
        <v>54.86715</v>
      </c>
      <c r="AFC207" t="n">
        <v>55.00221</v>
      </c>
      <c r="AFD207" t="n">
        <v>55.13826</v>
      </c>
      <c r="AFE207" t="n">
        <v>55.2753</v>
      </c>
      <c r="AFF207" t="n">
        <v>55.41333</v>
      </c>
      <c r="AFG207" t="n">
        <v>55.55239</v>
      </c>
      <c r="AFH207" t="n">
        <v>55.69248</v>
      </c>
      <c r="AFI207" t="n">
        <v>55.83361</v>
      </c>
      <c r="AFJ207" t="n">
        <v>55.97581</v>
      </c>
      <c r="AFK207" t="n">
        <v>56.11908</v>
      </c>
      <c r="AFL207" t="n">
        <v>56.26345</v>
      </c>
      <c r="AFM207" t="n">
        <v>56.40893</v>
      </c>
      <c r="AFN207" t="n">
        <v>56.55553</v>
      </c>
      <c r="AFO207" t="n">
        <v>56.70328</v>
      </c>
      <c r="AFP207" t="n">
        <v>56.85218</v>
      </c>
      <c r="AFQ207" t="n">
        <v>57.00227</v>
      </c>
      <c r="AFR207" t="n">
        <v>57.15355</v>
      </c>
      <c r="AFS207" t="n">
        <v>57.30604</v>
      </c>
      <c r="AFT207" t="n">
        <v>57.45976</v>
      </c>
      <c r="AFU207" t="n">
        <v>57.61474</v>
      </c>
      <c r="AFV207" t="n">
        <v>57.77099</v>
      </c>
      <c r="AFW207" t="n">
        <v>57.92852</v>
      </c>
      <c r="AFX207" t="n">
        <v>58.08738</v>
      </c>
      <c r="AFY207" t="n">
        <v>58.24756</v>
      </c>
      <c r="AFZ207" t="n">
        <v>58.4091</v>
      </c>
      <c r="AGA207" t="n">
        <v>58.57201</v>
      </c>
      <c r="AGB207" t="n">
        <v>58.73632</v>
      </c>
      <c r="AGC207" t="n">
        <v>58.90205</v>
      </c>
      <c r="AGD207" t="n">
        <v>59.06922</v>
      </c>
      <c r="AGE207" t="n">
        <v>59.23787</v>
      </c>
      <c r="AGF207" t="n">
        <v>59.408</v>
      </c>
      <c r="AGG207" t="n">
        <v>59.57966</v>
      </c>
      <c r="AGH207" t="n">
        <v>59.75286</v>
      </c>
      <c r="AGI207" t="n">
        <v>59.92762</v>
      </c>
      <c r="AGJ207" t="n">
        <v>60.10399</v>
      </c>
      <c r="AGK207" t="n">
        <v>60.28198</v>
      </c>
      <c r="AGL207" t="n">
        <v>60.46163</v>
      </c>
      <c r="AGM207" t="n">
        <v>60.64295</v>
      </c>
      <c r="AGN207" t="n">
        <v>60.82599</v>
      </c>
      <c r="AGO207" t="n">
        <v>61.01077</v>
      </c>
      <c r="AGP207" t="n">
        <v>61.19733</v>
      </c>
      <c r="AGQ207" t="n">
        <v>61.38569</v>
      </c>
      <c r="AGR207" t="n">
        <v>61.5759</v>
      </c>
      <c r="AGS207" t="n">
        <v>61.76797</v>
      </c>
      <c r="AGT207" t="n">
        <v>61.96196</v>
      </c>
      <c r="AGU207" t="n">
        <v>62.15788</v>
      </c>
      <c r="AGV207" t="n">
        <v>62.35579</v>
      </c>
      <c r="AGW207" t="n">
        <v>62.55572</v>
      </c>
      <c r="AGX207" t="n">
        <v>62.7577</v>
      </c>
      <c r="AGY207" t="n">
        <v>62.96178</v>
      </c>
      <c r="AGZ207" t="n">
        <v>63.168</v>
      </c>
      <c r="AHA207" t="n">
        <v>63.3764</v>
      </c>
      <c r="AHB207" t="n">
        <v>63.58702</v>
      </c>
      <c r="AHC207" t="n">
        <v>63.79991</v>
      </c>
      <c r="AHD207" t="n">
        <v>64.01511000000001</v>
      </c>
      <c r="AHE207" t="n">
        <v>64.23267</v>
      </c>
      <c r="AHF207" t="n">
        <v>64.45264</v>
      </c>
      <c r="AHG207" t="n">
        <v>64.67507000000001</v>
      </c>
      <c r="AHH207" t="n">
        <v>64.90000999999999</v>
      </c>
      <c r="AHI207" t="n">
        <v>65.12751</v>
      </c>
      <c r="AHJ207" t="n">
        <v>65.35763</v>
      </c>
      <c r="AHK207" t="n">
        <v>65.59041999999999</v>
      </c>
      <c r="AHL207" t="n">
        <v>65.82594</v>
      </c>
      <c r="AHM207" t="n">
        <v>66.06426</v>
      </c>
      <c r="AHN207" t="n">
        <v>66.30543</v>
      </c>
      <c r="AHO207" t="n">
        <v>66.54951</v>
      </c>
      <c r="AHP207" t="n">
        <v>66.79658000000001</v>
      </c>
      <c r="AHQ207" t="n">
        <v>67.04669</v>
      </c>
      <c r="AHR207" t="n">
        <v>67.29993</v>
      </c>
      <c r="AHS207" t="n">
        <v>67.55636</v>
      </c>
      <c r="AHT207" t="n">
        <v>67.81605999999999</v>
      </c>
      <c r="AHU207" t="n">
        <v>68.07908999999999</v>
      </c>
      <c r="AHV207" t="n">
        <v>68.34556000000001</v>
      </c>
      <c r="AHW207" t="n">
        <v>68.61552</v>
      </c>
      <c r="AHX207" t="n">
        <v>68.88908000000001</v>
      </c>
      <c r="AHY207" t="n">
        <v>69.16633</v>
      </c>
      <c r="AHZ207" t="n">
        <v>69.44734</v>
      </c>
      <c r="AIA207" t="n">
        <v>69.73222</v>
      </c>
      <c r="AIB207" t="n">
        <v>70.02106000000001</v>
      </c>
      <c r="AIC207" t="n">
        <v>70.31397</v>
      </c>
      <c r="AID207" t="n">
        <v>70.61105999999999</v>
      </c>
      <c r="AIE207" t="n">
        <v>70.91243</v>
      </c>
      <c r="AIF207" t="n">
        <v>71.21819000000001</v>
      </c>
      <c r="AIG207" t="n">
        <v>71.52847</v>
      </c>
      <c r="AIH207" t="n">
        <v>71.84339</v>
      </c>
      <c r="AII207" t="n">
        <v>72.16307999999999</v>
      </c>
      <c r="AIJ207" t="n">
        <v>72.48766000000001</v>
      </c>
      <c r="AIK207" t="n">
        <v>72.81728</v>
      </c>
      <c r="AIL207" t="n">
        <v>73.15208</v>
      </c>
      <c r="AIM207" t="n">
        <v>73.4922</v>
      </c>
      <c r="AIN207" t="n">
        <v>73.83781999999999</v>
      </c>
      <c r="AIO207" t="n">
        <v>74.18908999999999</v>
      </c>
      <c r="AIP207" t="n">
        <v>74.54617</v>
      </c>
      <c r="AIQ207" t="n">
        <v>74.90925</v>
      </c>
      <c r="AIR207" t="n">
        <v>75.27849999999999</v>
      </c>
      <c r="AIS207" t="n">
        <v>75.65414</v>
      </c>
      <c r="AIT207" t="n">
        <v>76.03634</v>
      </c>
      <c r="AIU207" t="n">
        <v>76.42533</v>
      </c>
      <c r="AIV207" t="n">
        <v>76.82133</v>
      </c>
      <c r="AIW207" t="n">
        <v>77.22456</v>
      </c>
      <c r="AIX207" t="n">
        <v>77.63527999999999</v>
      </c>
      <c r="AIY207" t="n">
        <v>78.05373</v>
      </c>
      <c r="AIZ207" t="n">
        <v>78.48018</v>
      </c>
      <c r="AJA207" t="n">
        <v>78.91491000000001</v>
      </c>
      <c r="AJB207" t="n">
        <v>79.35822</v>
      </c>
      <c r="AJC207" t="n">
        <v>79.8104</v>
      </c>
      <c r="AJD207" t="n">
        <v>80.2718</v>
      </c>
      <c r="AJE207" t="n">
        <v>80.74274</v>
      </c>
      <c r="AJF207" t="n">
        <v>81.2236</v>
      </c>
      <c r="AJG207" t="n">
        <v>81.71476</v>
      </c>
      <c r="AJH207" t="n">
        <v>82.21661</v>
      </c>
      <c r="AJI207" t="n">
        <v>82.72958</v>
      </c>
      <c r="AJJ207" t="n">
        <v>83.25411</v>
      </c>
      <c r="AJK207" t="n">
        <v>83.7907</v>
      </c>
      <c r="AJL207" t="n">
        <v>84.33983000000001</v>
      </c>
      <c r="AJM207" t="n">
        <v>84.90205</v>
      </c>
      <c r="AJN207" t="n">
        <v>85.47793</v>
      </c>
      <c r="AJO207" t="n">
        <v>86.06806</v>
      </c>
      <c r="AJP207" t="n">
        <v>86.67310000000001</v>
      </c>
      <c r="AJQ207" t="n">
        <v>87.29371999999999</v>
      </c>
      <c r="AJR207" t="n">
        <v>87.93066</v>
      </c>
      <c r="AJS207" t="n">
        <v>88.5847</v>
      </c>
      <c r="AJT207" t="n">
        <v>89.25668</v>
      </c>
      <c r="AJU207" t="n">
        <v>89.94749</v>
      </c>
      <c r="AJV207" t="n">
        <v>90.6581</v>
      </c>
      <c r="AJW207" t="n">
        <v>91.38952999999999</v>
      </c>
      <c r="AJX207" t="n">
        <v>92.14291</v>
      </c>
      <c r="AJY207" t="n">
        <v>92.91942</v>
      </c>
      <c r="AJZ207" t="n">
        <v>93.72036</v>
      </c>
      <c r="AKA207" t="n">
        <v>94.54713</v>
      </c>
      <c r="AKB207" t="n">
        <v>95.40125</v>
      </c>
      <c r="AKC207" t="n">
        <v>96.28438</v>
      </c>
      <c r="AKD207" t="n">
        <v>97.19829</v>
      </c>
      <c r="AKE207" t="n">
        <v>98.14494999999999</v>
      </c>
      <c r="AKF207" t="n">
        <v>99.12649999999999</v>
      </c>
      <c r="AKG207" t="n">
        <v>100.14529</v>
      </c>
      <c r="AKH207" t="n">
        <v>101.20388</v>
      </c>
      <c r="AKI207" t="n">
        <v>102.30511</v>
      </c>
      <c r="AKJ207" t="n">
        <v>103.45215</v>
      </c>
      <c r="AKK207" t="n">
        <v>104.64844</v>
      </c>
      <c r="AKL207" t="n">
        <v>105.89786</v>
      </c>
      <c r="AKM207" t="n">
        <v>107.20473</v>
      </c>
      <c r="AKN207" t="n">
        <v>108.57388</v>
      </c>
      <c r="AKO207" t="n">
        <v>110.01075</v>
      </c>
      <c r="AKP207" t="n">
        <v>111.52148</v>
      </c>
      <c r="AKQ207" t="n">
        <v>113.11305</v>
      </c>
      <c r="AKR207" t="n">
        <v>114.7934</v>
      </c>
      <c r="AKS207" t="n">
        <v>116.57165</v>
      </c>
      <c r="AKT207" t="n">
        <v>118.4583</v>
      </c>
      <c r="AKU207" t="n">
        <v>120.46556</v>
      </c>
      <c r="AKV207" t="n">
        <v>122.60769</v>
      </c>
      <c r="AKW207" t="n">
        <v>124.90148</v>
      </c>
      <c r="AKX207" t="n">
        <v>127.3669</v>
      </c>
      <c r="AKY207" t="n">
        <v>130.02786</v>
      </c>
      <c r="AKZ207" t="n">
        <v>132.91335</v>
      </c>
      <c r="ALA207" t="n">
        <v>136.05891</v>
      </c>
      <c r="ALB207" t="n">
        <v>139.50873</v>
      </c>
      <c r="ALC207" t="n">
        <v>143.31848</v>
      </c>
      <c r="ALD207" t="n">
        <v>147.55972</v>
      </c>
      <c r="ALE207" t="n">
        <v>152.32613</v>
      </c>
      <c r="ALF207" t="n">
        <v>157.7435</v>
      </c>
      <c r="ALG207" t="n">
        <v>163.98553</v>
      </c>
      <c r="ALH207" t="n">
        <v>171.3008</v>
      </c>
      <c r="ALI207" t="n">
        <v>180.06091</v>
      </c>
      <c r="ALJ207" t="n">
        <v>190.85379</v>
      </c>
      <c r="ALK207" t="n">
        <v>204.68291</v>
      </c>
      <c r="ALL207" t="n">
        <v>223.45578</v>
      </c>
      <c r="ALM207" t="n">
        <v>251.45879</v>
      </c>
      <c r="ALN207" t="n">
        <v>301.8017</v>
      </c>
      <c r="ALO207" t="n">
        <v>505.20868</v>
      </c>
    </row>
    <row r="208">
      <c r="A208" t="inlineStr">
        <is>
          <t>Papua New Guinea</t>
        </is>
      </c>
      <c r="B208" t="inlineStr">
        <is>
          <t>PNG</t>
        </is>
      </c>
      <c r="C208" s="13">
        <f>AVERAGE(SI208,SJ208)</f>
        <v/>
      </c>
      <c r="D208" t="n">
        <v>0.33798</v>
      </c>
      <c r="E208" t="n">
        <v>0.37667</v>
      </c>
      <c r="F208" t="n">
        <v>0.42578</v>
      </c>
      <c r="G208" t="n">
        <v>0.45011</v>
      </c>
      <c r="H208" t="n">
        <v>0.46466</v>
      </c>
      <c r="I208" t="n">
        <v>0.48582</v>
      </c>
      <c r="J208" t="n">
        <v>0.49324</v>
      </c>
      <c r="K208" t="n">
        <v>0.49866</v>
      </c>
      <c r="L208" t="n">
        <v>0.51915</v>
      </c>
      <c r="M208" t="n">
        <v>0.52563</v>
      </c>
      <c r="N208" t="n">
        <v>0.5335299999999999</v>
      </c>
      <c r="O208" t="n">
        <v>0.5542899999999999</v>
      </c>
      <c r="P208" t="n">
        <v>0.55865</v>
      </c>
      <c r="Q208" t="n">
        <v>0.56304</v>
      </c>
      <c r="R208" t="n">
        <v>0.57928</v>
      </c>
      <c r="S208" t="n">
        <v>0.59202</v>
      </c>
      <c r="T208" t="n">
        <v>0.61227</v>
      </c>
      <c r="U208" t="n">
        <v>0.63119</v>
      </c>
      <c r="V208" t="n">
        <v>0.63694</v>
      </c>
      <c r="W208" t="n">
        <v>0.6435999999999999</v>
      </c>
      <c r="X208" t="n">
        <v>0.66243</v>
      </c>
      <c r="Y208" t="n">
        <v>0.67149</v>
      </c>
      <c r="Z208" t="n">
        <v>0.6795600000000001</v>
      </c>
      <c r="AA208" t="n">
        <v>0.69195</v>
      </c>
      <c r="AB208" t="n">
        <v>0.69838</v>
      </c>
      <c r="AC208" t="n">
        <v>0.69912</v>
      </c>
      <c r="AD208" t="n">
        <v>0.70508</v>
      </c>
      <c r="AE208" t="n">
        <v>0.722</v>
      </c>
      <c r="AF208" t="n">
        <v>0.72449</v>
      </c>
      <c r="AG208" t="n">
        <v>0.728</v>
      </c>
      <c r="AH208" t="n">
        <v>0.7412300000000001</v>
      </c>
      <c r="AI208" t="n">
        <v>0.75561</v>
      </c>
      <c r="AJ208" t="n">
        <v>0.75917</v>
      </c>
      <c r="AK208" t="n">
        <v>0.76148</v>
      </c>
      <c r="AL208" t="n">
        <v>0.76935</v>
      </c>
      <c r="AM208" t="n">
        <v>0.7752599999999999</v>
      </c>
      <c r="AN208" t="n">
        <v>0.78354</v>
      </c>
      <c r="AO208" t="n">
        <v>0.79321</v>
      </c>
      <c r="AP208" t="n">
        <v>0.79945</v>
      </c>
      <c r="AQ208" t="n">
        <v>0.80658</v>
      </c>
      <c r="AR208" t="n">
        <v>0.80915</v>
      </c>
      <c r="AS208" t="n">
        <v>0.81296</v>
      </c>
      <c r="AT208" t="n">
        <v>0.82034</v>
      </c>
      <c r="AU208" t="n">
        <v>0.82796</v>
      </c>
      <c r="AV208" t="n">
        <v>0.8354200000000001</v>
      </c>
      <c r="AW208" t="n">
        <v>0.8450800000000001</v>
      </c>
      <c r="AX208" t="n">
        <v>0.84938</v>
      </c>
      <c r="AY208" t="n">
        <v>0.86072</v>
      </c>
      <c r="AZ208" t="n">
        <v>0.86964</v>
      </c>
      <c r="BA208" t="n">
        <v>0.87619</v>
      </c>
      <c r="BB208" t="n">
        <v>0.88284</v>
      </c>
      <c r="BC208" t="n">
        <v>0.88519</v>
      </c>
      <c r="BD208" t="n">
        <v>0.89694</v>
      </c>
      <c r="BE208" t="n">
        <v>0.90811</v>
      </c>
      <c r="BF208" t="n">
        <v>0.91251</v>
      </c>
      <c r="BG208" t="n">
        <v>0.91821</v>
      </c>
      <c r="BH208" t="n">
        <v>0.92419</v>
      </c>
      <c r="BI208" t="n">
        <v>0.93206</v>
      </c>
      <c r="BJ208" t="n">
        <v>0.93894</v>
      </c>
      <c r="BK208" t="n">
        <v>0.94382</v>
      </c>
      <c r="BL208" t="n">
        <v>0.94899</v>
      </c>
      <c r="BM208" t="n">
        <v>0.95114</v>
      </c>
      <c r="BN208" t="n">
        <v>0.95521</v>
      </c>
      <c r="BO208" t="n">
        <v>0.95905</v>
      </c>
      <c r="BP208" t="n">
        <v>0.9609799999999999</v>
      </c>
      <c r="BQ208" t="n">
        <v>0.96569</v>
      </c>
      <c r="BR208" t="n">
        <v>0.96774</v>
      </c>
      <c r="BS208" t="n">
        <v>0.96978</v>
      </c>
      <c r="BT208" t="n">
        <v>0.97426</v>
      </c>
      <c r="BU208" t="n">
        <v>0.98289</v>
      </c>
      <c r="BV208" t="n">
        <v>0.9961</v>
      </c>
      <c r="BW208" t="n">
        <v>0.99992</v>
      </c>
      <c r="BX208" t="n">
        <v>1.00831</v>
      </c>
      <c r="BY208" t="n">
        <v>1.01158</v>
      </c>
      <c r="BZ208" t="n">
        <v>1.01614</v>
      </c>
      <c r="CA208" t="n">
        <v>1.02013</v>
      </c>
      <c r="CB208" t="n">
        <v>1.0207</v>
      </c>
      <c r="CC208" t="n">
        <v>1.02736</v>
      </c>
      <c r="CD208" t="n">
        <v>1.03434</v>
      </c>
      <c r="CE208" t="n">
        <v>1.03594</v>
      </c>
      <c r="CF208" t="n">
        <v>1.03855</v>
      </c>
      <c r="CG208" t="n">
        <v>1.04021</v>
      </c>
      <c r="CH208" t="n">
        <v>1.04325</v>
      </c>
      <c r="CI208" t="n">
        <v>1.04574</v>
      </c>
      <c r="CJ208" t="n">
        <v>1.04954</v>
      </c>
      <c r="CK208" t="n">
        <v>1.05213</v>
      </c>
      <c r="CL208" t="n">
        <v>1.05797</v>
      </c>
      <c r="CM208" t="n">
        <v>1.06686</v>
      </c>
      <c r="CN208" t="n">
        <v>1.07902</v>
      </c>
      <c r="CO208" t="n">
        <v>1.08968</v>
      </c>
      <c r="CP208" t="n">
        <v>1.0982</v>
      </c>
      <c r="CQ208" t="n">
        <v>1.10311</v>
      </c>
      <c r="CR208" t="n">
        <v>1.10555</v>
      </c>
      <c r="CS208" t="n">
        <v>1.11035</v>
      </c>
      <c r="CT208" t="n">
        <v>1.11403</v>
      </c>
      <c r="CU208" t="n">
        <v>1.12345</v>
      </c>
      <c r="CV208" t="n">
        <v>1.12909</v>
      </c>
      <c r="CW208" t="n">
        <v>1.14094</v>
      </c>
      <c r="CX208" t="n">
        <v>1.14761</v>
      </c>
      <c r="CY208" t="n">
        <v>1.15834</v>
      </c>
      <c r="CZ208" t="n">
        <v>1.16614</v>
      </c>
      <c r="DA208" t="n">
        <v>1.16998</v>
      </c>
      <c r="DB208" t="n">
        <v>1.17348</v>
      </c>
      <c r="DC208" t="n">
        <v>1.17725</v>
      </c>
      <c r="DD208" t="n">
        <v>1.18055</v>
      </c>
      <c r="DE208" t="n">
        <v>1.18808</v>
      </c>
      <c r="DF208" t="n">
        <v>1.19507</v>
      </c>
      <c r="DG208" t="n">
        <v>1.1974</v>
      </c>
      <c r="DH208" t="n">
        <v>1.20591</v>
      </c>
      <c r="DI208" t="n">
        <v>1.20977</v>
      </c>
      <c r="DJ208" t="n">
        <v>1.21273</v>
      </c>
      <c r="DK208" t="n">
        <v>1.21554</v>
      </c>
      <c r="DL208" t="n">
        <v>1.21838</v>
      </c>
      <c r="DM208" t="n">
        <v>1.22189</v>
      </c>
      <c r="DN208" t="n">
        <v>1.23274</v>
      </c>
      <c r="DO208" t="n">
        <v>1.23813</v>
      </c>
      <c r="DP208" t="n">
        <v>1.24341</v>
      </c>
      <c r="DQ208" t="n">
        <v>1.24547</v>
      </c>
      <c r="DR208" t="n">
        <v>1.24915</v>
      </c>
      <c r="DS208" t="n">
        <v>1.25837</v>
      </c>
      <c r="DT208" t="n">
        <v>1.2678</v>
      </c>
      <c r="DU208" t="n">
        <v>1.27333</v>
      </c>
      <c r="DV208" t="n">
        <v>1.2772</v>
      </c>
      <c r="DW208" t="n">
        <v>1.28785</v>
      </c>
      <c r="DX208" t="n">
        <v>1.2909</v>
      </c>
      <c r="DY208" t="n">
        <v>1.29472</v>
      </c>
      <c r="DZ208" t="n">
        <v>1.30375</v>
      </c>
      <c r="EA208" t="n">
        <v>1.31027</v>
      </c>
      <c r="EB208" t="n">
        <v>1.3168</v>
      </c>
      <c r="EC208" t="n">
        <v>1.32317</v>
      </c>
      <c r="ED208" t="n">
        <v>1.3292</v>
      </c>
      <c r="EE208" t="n">
        <v>1.33686</v>
      </c>
      <c r="EF208" t="n">
        <v>1.34013</v>
      </c>
      <c r="EG208" t="n">
        <v>1.3446</v>
      </c>
      <c r="EH208" t="n">
        <v>1.34888</v>
      </c>
      <c r="EI208" t="n">
        <v>1.35407</v>
      </c>
      <c r="EJ208" t="n">
        <v>1.35684</v>
      </c>
      <c r="EK208" t="n">
        <v>1.36141</v>
      </c>
      <c r="EL208" t="n">
        <v>1.36285</v>
      </c>
      <c r="EM208" t="n">
        <v>1.36581</v>
      </c>
      <c r="EN208" t="n">
        <v>1.37516</v>
      </c>
      <c r="EO208" t="n">
        <v>1.38618</v>
      </c>
      <c r="EP208" t="n">
        <v>1.39954</v>
      </c>
      <c r="EQ208" t="n">
        <v>1.40763</v>
      </c>
      <c r="ER208" t="n">
        <v>1.4177</v>
      </c>
      <c r="ES208" t="n">
        <v>1.42412</v>
      </c>
      <c r="ET208" t="n">
        <v>1.43016</v>
      </c>
      <c r="EU208" t="n">
        <v>1.43285</v>
      </c>
      <c r="EV208" t="n">
        <v>1.4345</v>
      </c>
      <c r="EW208" t="n">
        <v>1.4387</v>
      </c>
      <c r="EX208" t="n">
        <v>1.44099</v>
      </c>
      <c r="EY208" t="n">
        <v>1.44187</v>
      </c>
      <c r="EZ208" t="n">
        <v>1.44572</v>
      </c>
      <c r="FA208" t="n">
        <v>1.45367</v>
      </c>
      <c r="FB208" t="n">
        <v>1.46401</v>
      </c>
      <c r="FC208" t="n">
        <v>1.47084</v>
      </c>
      <c r="FD208" t="n">
        <v>1.47768</v>
      </c>
      <c r="FE208" t="n">
        <v>1.48314</v>
      </c>
      <c r="FF208" t="n">
        <v>1.49173</v>
      </c>
      <c r="FG208" t="n">
        <v>1.50458</v>
      </c>
      <c r="FH208" t="n">
        <v>1.5082</v>
      </c>
      <c r="FI208" t="n">
        <v>1.51981</v>
      </c>
      <c r="FJ208" t="n">
        <v>1.52286</v>
      </c>
      <c r="FK208" t="n">
        <v>1.53307</v>
      </c>
      <c r="FL208" t="n">
        <v>1.54032</v>
      </c>
      <c r="FM208" t="n">
        <v>1.55451</v>
      </c>
      <c r="FN208" t="n">
        <v>1.55797</v>
      </c>
      <c r="FO208" t="n">
        <v>1.56112</v>
      </c>
      <c r="FP208" t="n">
        <v>1.56164</v>
      </c>
      <c r="FQ208" t="n">
        <v>1.5661</v>
      </c>
      <c r="FR208" t="n">
        <v>1.56843</v>
      </c>
      <c r="FS208" t="n">
        <v>1.57567</v>
      </c>
      <c r="FT208" t="n">
        <v>1.5846</v>
      </c>
      <c r="FU208" t="n">
        <v>1.59319</v>
      </c>
      <c r="FV208" t="n">
        <v>1.5967</v>
      </c>
      <c r="FW208" t="n">
        <v>1.60107</v>
      </c>
      <c r="FX208" t="n">
        <v>1.60551</v>
      </c>
      <c r="FY208" t="n">
        <v>1.61384</v>
      </c>
      <c r="FZ208" t="n">
        <v>1.61654</v>
      </c>
      <c r="GA208" t="n">
        <v>1.61723</v>
      </c>
      <c r="GB208" t="n">
        <v>1.62288</v>
      </c>
      <c r="GC208" t="n">
        <v>1.62993</v>
      </c>
      <c r="GD208" t="n">
        <v>1.63398</v>
      </c>
      <c r="GE208" t="n">
        <v>1.63842</v>
      </c>
      <c r="GF208" t="n">
        <v>1.64705</v>
      </c>
      <c r="GG208" t="n">
        <v>1.65473</v>
      </c>
      <c r="GH208" t="n">
        <v>1.66057</v>
      </c>
      <c r="GI208" t="n">
        <v>1.66515</v>
      </c>
      <c r="GJ208" t="n">
        <v>1.66905</v>
      </c>
      <c r="GK208" t="n">
        <v>1.67097</v>
      </c>
      <c r="GL208" t="n">
        <v>1.67639</v>
      </c>
      <c r="GM208" t="n">
        <v>1.68678</v>
      </c>
      <c r="GN208" t="n">
        <v>1.69406</v>
      </c>
      <c r="GO208" t="n">
        <v>1.69757</v>
      </c>
      <c r="GP208" t="n">
        <v>1.69812</v>
      </c>
      <c r="GQ208" t="n">
        <v>1.70496</v>
      </c>
      <c r="GR208" t="n">
        <v>1.72065</v>
      </c>
      <c r="GS208" t="n">
        <v>1.72897</v>
      </c>
      <c r="GT208" t="n">
        <v>1.73511</v>
      </c>
      <c r="GU208" t="n">
        <v>1.73874</v>
      </c>
      <c r="GV208" t="n">
        <v>1.74115</v>
      </c>
      <c r="GW208" t="n">
        <v>1.74642</v>
      </c>
      <c r="GX208" t="n">
        <v>1.75115</v>
      </c>
      <c r="GY208" t="n">
        <v>1.75475</v>
      </c>
      <c r="GZ208" t="n">
        <v>1.75933</v>
      </c>
      <c r="HA208" t="n">
        <v>1.7608</v>
      </c>
      <c r="HB208" t="n">
        <v>1.76716</v>
      </c>
      <c r="HC208" t="n">
        <v>1.7738</v>
      </c>
      <c r="HD208" t="n">
        <v>1.77892</v>
      </c>
      <c r="HE208" t="n">
        <v>1.78816</v>
      </c>
      <c r="HF208" t="n">
        <v>1.79115</v>
      </c>
      <c r="HG208" t="n">
        <v>1.79766</v>
      </c>
      <c r="HH208" t="n">
        <v>1.79977</v>
      </c>
      <c r="HI208" t="n">
        <v>1.80198</v>
      </c>
      <c r="HJ208" t="n">
        <v>1.80729</v>
      </c>
      <c r="HK208" t="n">
        <v>1.81048</v>
      </c>
      <c r="HL208" t="n">
        <v>1.8123</v>
      </c>
      <c r="HM208" t="n">
        <v>1.82214</v>
      </c>
      <c r="HN208" t="n">
        <v>1.83309</v>
      </c>
      <c r="HO208" t="n">
        <v>1.83638</v>
      </c>
      <c r="HP208" t="n">
        <v>1.83915</v>
      </c>
      <c r="HQ208" t="n">
        <v>1.84789</v>
      </c>
      <c r="HR208" t="n">
        <v>1.84961</v>
      </c>
      <c r="HS208" t="n">
        <v>1.85076</v>
      </c>
      <c r="HT208" t="n">
        <v>1.85225</v>
      </c>
      <c r="HU208" t="n">
        <v>1.85406</v>
      </c>
      <c r="HV208" t="n">
        <v>1.86251</v>
      </c>
      <c r="HW208" t="n">
        <v>1.86759</v>
      </c>
      <c r="HX208" t="n">
        <v>1.87796</v>
      </c>
      <c r="HY208" t="n">
        <v>1.88726</v>
      </c>
      <c r="HZ208" t="n">
        <v>1.89121</v>
      </c>
      <c r="IA208" t="n">
        <v>1.89251</v>
      </c>
      <c r="IB208" t="n">
        <v>1.89343</v>
      </c>
      <c r="IC208" t="n">
        <v>1.89899</v>
      </c>
      <c r="ID208" t="n">
        <v>1.9015</v>
      </c>
      <c r="IE208" t="n">
        <v>1.90447</v>
      </c>
      <c r="IF208" t="n">
        <v>1.9102</v>
      </c>
      <c r="IG208" t="n">
        <v>1.91427</v>
      </c>
      <c r="IH208" t="n">
        <v>1.92839</v>
      </c>
      <c r="II208" t="n">
        <v>1.93638</v>
      </c>
      <c r="IJ208" t="n">
        <v>1.93891</v>
      </c>
      <c r="IK208" t="n">
        <v>1.94186</v>
      </c>
      <c r="IL208" t="n">
        <v>1.94734</v>
      </c>
      <c r="IM208" t="n">
        <v>1.9506</v>
      </c>
      <c r="IN208" t="n">
        <v>1.95549</v>
      </c>
      <c r="IO208" t="n">
        <v>1.96461</v>
      </c>
      <c r="IP208" t="n">
        <v>1.96734</v>
      </c>
      <c r="IQ208" t="n">
        <v>1.96796</v>
      </c>
      <c r="IR208" t="n">
        <v>1.98284</v>
      </c>
      <c r="IS208" t="n">
        <v>1.99336</v>
      </c>
      <c r="IT208" t="n">
        <v>1.99555</v>
      </c>
      <c r="IU208" t="n">
        <v>2.00248</v>
      </c>
      <c r="IV208" t="n">
        <v>2.01083</v>
      </c>
      <c r="IW208" t="n">
        <v>2.0197</v>
      </c>
      <c r="IX208" t="n">
        <v>2.02795</v>
      </c>
      <c r="IY208" t="n">
        <v>2.03173</v>
      </c>
      <c r="IZ208" t="n">
        <v>2.03505</v>
      </c>
      <c r="JA208" t="n">
        <v>2.03621</v>
      </c>
      <c r="JB208" t="n">
        <v>2.04178</v>
      </c>
      <c r="JC208" t="n">
        <v>2.04969</v>
      </c>
      <c r="JD208" t="n">
        <v>2.05348</v>
      </c>
      <c r="JE208" t="n">
        <v>2.05566</v>
      </c>
      <c r="JF208" t="n">
        <v>2.05959</v>
      </c>
      <c r="JG208" t="n">
        <v>2.06166</v>
      </c>
      <c r="JH208" t="n">
        <v>2.06649</v>
      </c>
      <c r="JI208" t="n">
        <v>2.07218</v>
      </c>
      <c r="JJ208" t="n">
        <v>2.07879</v>
      </c>
      <c r="JK208" t="n">
        <v>2.08227</v>
      </c>
      <c r="JL208" t="n">
        <v>2.08608</v>
      </c>
      <c r="JM208" t="n">
        <v>2.08702</v>
      </c>
      <c r="JN208" t="n">
        <v>2.09264</v>
      </c>
      <c r="JO208" t="n">
        <v>2.09944</v>
      </c>
      <c r="JP208" t="n">
        <v>2.10877</v>
      </c>
      <c r="JQ208" t="n">
        <v>2.1195</v>
      </c>
      <c r="JR208" t="n">
        <v>2.12972</v>
      </c>
      <c r="JS208" t="n">
        <v>2.13017</v>
      </c>
      <c r="JT208" t="n">
        <v>2.13313</v>
      </c>
      <c r="JU208" t="n">
        <v>2.1383</v>
      </c>
      <c r="JV208" t="n">
        <v>2.1469</v>
      </c>
      <c r="JW208" t="n">
        <v>2.15155</v>
      </c>
      <c r="JX208" t="n">
        <v>2.15358</v>
      </c>
      <c r="JY208" t="n">
        <v>2.15642</v>
      </c>
      <c r="JZ208" t="n">
        <v>2.15847</v>
      </c>
      <c r="KA208" t="n">
        <v>2.16348</v>
      </c>
      <c r="KB208" t="n">
        <v>2.16987</v>
      </c>
      <c r="KC208" t="n">
        <v>2.17476</v>
      </c>
      <c r="KD208" t="n">
        <v>2.17545</v>
      </c>
      <c r="KE208" t="n">
        <v>2.17625</v>
      </c>
      <c r="KF208" t="n">
        <v>2.1771</v>
      </c>
      <c r="KG208" t="n">
        <v>2.18121</v>
      </c>
      <c r="KH208" t="n">
        <v>2.18346</v>
      </c>
      <c r="KI208" t="n">
        <v>2.18924</v>
      </c>
      <c r="KJ208" t="n">
        <v>2.19487</v>
      </c>
      <c r="KK208" t="n">
        <v>2.19938</v>
      </c>
      <c r="KL208" t="n">
        <v>2.20648</v>
      </c>
      <c r="KM208" t="n">
        <v>2.21402</v>
      </c>
      <c r="KN208" t="n">
        <v>2.21885</v>
      </c>
      <c r="KO208" t="n">
        <v>2.22251</v>
      </c>
      <c r="KP208" t="n">
        <v>2.23026</v>
      </c>
      <c r="KQ208" t="n">
        <v>2.23644</v>
      </c>
      <c r="KR208" t="n">
        <v>2.23966</v>
      </c>
      <c r="KS208" t="n">
        <v>2.2454</v>
      </c>
      <c r="KT208" t="n">
        <v>2.25265</v>
      </c>
      <c r="KU208" t="n">
        <v>2.26312</v>
      </c>
      <c r="KV208" t="n">
        <v>2.26527</v>
      </c>
      <c r="KW208" t="n">
        <v>2.27289</v>
      </c>
      <c r="KX208" t="n">
        <v>2.28015</v>
      </c>
      <c r="KY208" t="n">
        <v>2.28422</v>
      </c>
      <c r="KZ208" t="n">
        <v>2.28941</v>
      </c>
      <c r="LA208" t="n">
        <v>2.29231</v>
      </c>
      <c r="LB208" t="n">
        <v>2.29772</v>
      </c>
      <c r="LC208" t="n">
        <v>2.30371</v>
      </c>
      <c r="LD208" t="n">
        <v>2.31208</v>
      </c>
      <c r="LE208" t="n">
        <v>2.32249</v>
      </c>
      <c r="LF208" t="n">
        <v>2.32801</v>
      </c>
      <c r="LG208" t="n">
        <v>2.33104</v>
      </c>
      <c r="LH208" t="n">
        <v>2.33278</v>
      </c>
      <c r="LI208" t="n">
        <v>2.34081</v>
      </c>
      <c r="LJ208" t="n">
        <v>2.34486</v>
      </c>
      <c r="LK208" t="n">
        <v>2.35277</v>
      </c>
      <c r="LL208" t="n">
        <v>2.35583</v>
      </c>
      <c r="LM208" t="n">
        <v>2.35917</v>
      </c>
      <c r="LN208" t="n">
        <v>2.36877</v>
      </c>
      <c r="LO208" t="n">
        <v>2.3714</v>
      </c>
      <c r="LP208" t="n">
        <v>2.37861</v>
      </c>
      <c r="LQ208" t="n">
        <v>2.38391</v>
      </c>
      <c r="LR208" t="n">
        <v>2.38992</v>
      </c>
      <c r="LS208" t="n">
        <v>2.39141</v>
      </c>
      <c r="LT208" t="n">
        <v>2.39582</v>
      </c>
      <c r="LU208" t="n">
        <v>2.39739</v>
      </c>
      <c r="LV208" t="n">
        <v>2.39906</v>
      </c>
      <c r="LW208" t="n">
        <v>2.40026</v>
      </c>
      <c r="LX208" t="n">
        <v>2.40313</v>
      </c>
      <c r="LY208" t="n">
        <v>2.4068</v>
      </c>
      <c r="LZ208" t="n">
        <v>2.4098</v>
      </c>
      <c r="MA208" t="n">
        <v>2.41554</v>
      </c>
      <c r="MB208" t="n">
        <v>2.42713</v>
      </c>
      <c r="MC208" t="n">
        <v>2.4392</v>
      </c>
      <c r="MD208" t="n">
        <v>2.44944</v>
      </c>
      <c r="ME208" t="n">
        <v>2.45102</v>
      </c>
      <c r="MF208" t="n">
        <v>2.45499</v>
      </c>
      <c r="MG208" t="n">
        <v>2.45834</v>
      </c>
      <c r="MH208" t="n">
        <v>2.46082</v>
      </c>
      <c r="MI208" t="n">
        <v>2.46707</v>
      </c>
      <c r="MJ208" t="n">
        <v>2.47412</v>
      </c>
      <c r="MK208" t="n">
        <v>2.47846</v>
      </c>
      <c r="ML208" t="n">
        <v>2.48558</v>
      </c>
      <c r="MM208" t="n">
        <v>2.488</v>
      </c>
      <c r="MN208" t="n">
        <v>2.48993</v>
      </c>
      <c r="MO208" t="n">
        <v>2.5032</v>
      </c>
      <c r="MP208" t="n">
        <v>2.50922</v>
      </c>
      <c r="MQ208" t="n">
        <v>2.51417</v>
      </c>
      <c r="MR208" t="n">
        <v>2.51801</v>
      </c>
      <c r="MS208" t="n">
        <v>2.52391</v>
      </c>
      <c r="MT208" t="n">
        <v>2.52719</v>
      </c>
      <c r="MU208" t="n">
        <v>2.53058</v>
      </c>
      <c r="MV208" t="n">
        <v>2.53703</v>
      </c>
      <c r="MW208" t="n">
        <v>2.5422</v>
      </c>
      <c r="MX208" t="n">
        <v>2.54768</v>
      </c>
      <c r="MY208" t="n">
        <v>2.56307</v>
      </c>
      <c r="MZ208" t="n">
        <v>2.56949</v>
      </c>
      <c r="NA208" t="n">
        <v>2.57294</v>
      </c>
      <c r="NB208" t="n">
        <v>2.5766</v>
      </c>
      <c r="NC208" t="n">
        <v>2.58202</v>
      </c>
      <c r="ND208" t="n">
        <v>2.58799</v>
      </c>
      <c r="NE208" t="n">
        <v>2.59163</v>
      </c>
      <c r="NF208" t="n">
        <v>2.59852</v>
      </c>
      <c r="NG208" t="n">
        <v>2.60411</v>
      </c>
      <c r="NH208" t="n">
        <v>2.60792</v>
      </c>
      <c r="NI208" t="n">
        <v>2.61461</v>
      </c>
      <c r="NJ208" t="n">
        <v>2.61673</v>
      </c>
      <c r="NK208" t="n">
        <v>2.61942</v>
      </c>
      <c r="NL208" t="n">
        <v>2.62818</v>
      </c>
      <c r="NM208" t="n">
        <v>2.64627</v>
      </c>
      <c r="NN208" t="n">
        <v>2.66452</v>
      </c>
      <c r="NO208" t="n">
        <v>2.67035</v>
      </c>
      <c r="NP208" t="n">
        <v>2.6785</v>
      </c>
      <c r="NQ208" t="n">
        <v>2.68041</v>
      </c>
      <c r="NR208" t="n">
        <v>2.68417</v>
      </c>
      <c r="NS208" t="n">
        <v>2.68837</v>
      </c>
      <c r="NT208" t="n">
        <v>2.69257</v>
      </c>
      <c r="NU208" t="n">
        <v>2.70133</v>
      </c>
      <c r="NV208" t="n">
        <v>2.70682</v>
      </c>
      <c r="NW208" t="n">
        <v>2.70943</v>
      </c>
      <c r="NX208" t="n">
        <v>2.71282</v>
      </c>
      <c r="NY208" t="n">
        <v>2.72123</v>
      </c>
      <c r="NZ208" t="n">
        <v>2.72626</v>
      </c>
      <c r="OA208" t="n">
        <v>2.74126</v>
      </c>
      <c r="OB208" t="n">
        <v>2.75094</v>
      </c>
      <c r="OC208" t="n">
        <v>2.75521</v>
      </c>
      <c r="OD208" t="n">
        <v>2.75877</v>
      </c>
      <c r="OE208" t="n">
        <v>2.76504</v>
      </c>
      <c r="OF208" t="n">
        <v>2.7704</v>
      </c>
      <c r="OG208" t="n">
        <v>2.77656</v>
      </c>
      <c r="OH208" t="n">
        <v>2.7849</v>
      </c>
      <c r="OI208" t="n">
        <v>2.7857</v>
      </c>
      <c r="OJ208" t="n">
        <v>2.79004</v>
      </c>
      <c r="OK208" t="n">
        <v>2.80068</v>
      </c>
      <c r="OL208" t="n">
        <v>2.80875</v>
      </c>
      <c r="OM208" t="n">
        <v>2.81228</v>
      </c>
      <c r="ON208" t="n">
        <v>2.81559</v>
      </c>
      <c r="OO208" t="n">
        <v>2.82021</v>
      </c>
      <c r="OP208" t="n">
        <v>2.82314</v>
      </c>
      <c r="OQ208" t="n">
        <v>2.82791</v>
      </c>
      <c r="OR208" t="n">
        <v>2.83718</v>
      </c>
      <c r="OS208" t="n">
        <v>2.8404</v>
      </c>
      <c r="OT208" t="n">
        <v>2.84216</v>
      </c>
      <c r="OU208" t="n">
        <v>2.85543</v>
      </c>
      <c r="OV208" t="n">
        <v>2.8603</v>
      </c>
      <c r="OW208" t="n">
        <v>2.86391</v>
      </c>
      <c r="OX208" t="n">
        <v>2.87075</v>
      </c>
      <c r="OY208" t="n">
        <v>2.87813</v>
      </c>
      <c r="OZ208" t="n">
        <v>2.88113</v>
      </c>
      <c r="PA208" t="n">
        <v>2.88646</v>
      </c>
      <c r="PB208" t="n">
        <v>2.89641</v>
      </c>
      <c r="PC208" t="n">
        <v>2.9054</v>
      </c>
      <c r="PD208" t="n">
        <v>2.9067</v>
      </c>
      <c r="PE208" t="n">
        <v>2.90858</v>
      </c>
      <c r="PF208" t="n">
        <v>2.91089</v>
      </c>
      <c r="PG208" t="n">
        <v>2.91316</v>
      </c>
      <c r="PH208" t="n">
        <v>2.91501</v>
      </c>
      <c r="PI208" t="n">
        <v>2.92071</v>
      </c>
      <c r="PJ208" t="n">
        <v>2.93351</v>
      </c>
      <c r="PK208" t="n">
        <v>2.94206</v>
      </c>
      <c r="PL208" t="n">
        <v>2.95331</v>
      </c>
      <c r="PM208" t="n">
        <v>2.95813</v>
      </c>
      <c r="PN208" t="n">
        <v>2.96197</v>
      </c>
      <c r="PO208" t="n">
        <v>2.96336</v>
      </c>
      <c r="PP208" t="n">
        <v>2.96631</v>
      </c>
      <c r="PQ208" t="n">
        <v>2.97227</v>
      </c>
      <c r="PR208" t="n">
        <v>2.97832</v>
      </c>
      <c r="PS208" t="n">
        <v>2.99049</v>
      </c>
      <c r="PT208" t="n">
        <v>2.99503</v>
      </c>
      <c r="PU208" t="n">
        <v>2.99738</v>
      </c>
      <c r="PV208" t="n">
        <v>3.00202</v>
      </c>
      <c r="PW208" t="n">
        <v>3.0064</v>
      </c>
      <c r="PX208" t="n">
        <v>3.00729</v>
      </c>
      <c r="PY208" t="n">
        <v>3.01982</v>
      </c>
      <c r="PZ208" t="n">
        <v>3.02252</v>
      </c>
      <c r="QA208" t="n">
        <v>3.02374</v>
      </c>
      <c r="QB208" t="n">
        <v>3.02477</v>
      </c>
      <c r="QC208" t="n">
        <v>3.02674</v>
      </c>
      <c r="QD208" t="n">
        <v>3.02945</v>
      </c>
      <c r="QE208" t="n">
        <v>3.03355</v>
      </c>
      <c r="QF208" t="n">
        <v>3.03934</v>
      </c>
      <c r="QG208" t="n">
        <v>3.04121</v>
      </c>
      <c r="QH208" t="n">
        <v>3.04554</v>
      </c>
      <c r="QI208" t="n">
        <v>3.04864</v>
      </c>
      <c r="QJ208" t="n">
        <v>3.05168</v>
      </c>
      <c r="QK208" t="n">
        <v>3.0567</v>
      </c>
      <c r="QL208" t="n">
        <v>3.06399</v>
      </c>
      <c r="QM208" t="n">
        <v>3.06776</v>
      </c>
      <c r="QN208" t="n">
        <v>3.07641</v>
      </c>
      <c r="QO208" t="n">
        <v>3.08386</v>
      </c>
      <c r="QP208" t="n">
        <v>3.08695</v>
      </c>
      <c r="QQ208" t="n">
        <v>3.09352</v>
      </c>
      <c r="QR208" t="n">
        <v>3.0996</v>
      </c>
      <c r="QS208" t="n">
        <v>3.10492</v>
      </c>
      <c r="QT208" t="n">
        <v>3.10924</v>
      </c>
      <c r="QU208" t="n">
        <v>3.11393</v>
      </c>
      <c r="QV208" t="n">
        <v>3.12823</v>
      </c>
      <c r="QW208" t="n">
        <v>3.13771</v>
      </c>
      <c r="QX208" t="n">
        <v>3.148</v>
      </c>
      <c r="QY208" t="n">
        <v>3.15562</v>
      </c>
      <c r="QZ208" t="n">
        <v>3.15902</v>
      </c>
      <c r="RA208" t="n">
        <v>3.1629</v>
      </c>
      <c r="RB208" t="n">
        <v>3.17433</v>
      </c>
      <c r="RC208" t="n">
        <v>3.18872</v>
      </c>
      <c r="RD208" t="n">
        <v>3.19485</v>
      </c>
      <c r="RE208" t="n">
        <v>3.20041</v>
      </c>
      <c r="RF208" t="n">
        <v>3.20673</v>
      </c>
      <c r="RG208" t="n">
        <v>3.21933</v>
      </c>
      <c r="RH208" t="n">
        <v>3.22896</v>
      </c>
      <c r="RI208" t="n">
        <v>3.23414</v>
      </c>
      <c r="RJ208" t="n">
        <v>3.24395</v>
      </c>
      <c r="RK208" t="n">
        <v>3.25516</v>
      </c>
      <c r="RL208" t="n">
        <v>3.26368</v>
      </c>
      <c r="RM208" t="n">
        <v>3.26781</v>
      </c>
      <c r="RN208" t="n">
        <v>3.27441</v>
      </c>
      <c r="RO208" t="n">
        <v>3.28508</v>
      </c>
      <c r="RP208" t="n">
        <v>3.28753</v>
      </c>
      <c r="RQ208" t="n">
        <v>3.29248</v>
      </c>
      <c r="RR208" t="n">
        <v>3.30322</v>
      </c>
      <c r="RS208" t="n">
        <v>3.30809</v>
      </c>
      <c r="RT208" t="n">
        <v>3.31252</v>
      </c>
      <c r="RU208" t="n">
        <v>3.31558</v>
      </c>
      <c r="RV208" t="n">
        <v>3.31916</v>
      </c>
      <c r="RW208" t="n">
        <v>3.32733</v>
      </c>
      <c r="RX208" t="n">
        <v>3.33859</v>
      </c>
      <c r="RY208" t="n">
        <v>3.34305</v>
      </c>
      <c r="RZ208" t="n">
        <v>3.34392</v>
      </c>
      <c r="SA208" t="n">
        <v>3.34568</v>
      </c>
      <c r="SB208" t="n">
        <v>3.35988</v>
      </c>
      <c r="SC208" t="n">
        <v>3.37089</v>
      </c>
      <c r="SD208" t="n">
        <v>3.37272</v>
      </c>
      <c r="SE208" t="n">
        <v>3.3758</v>
      </c>
      <c r="SF208" t="n">
        <v>3.38856</v>
      </c>
      <c r="SG208" t="n">
        <v>3.3937</v>
      </c>
      <c r="SH208" t="n">
        <v>3.39665</v>
      </c>
      <c r="SI208" t="n">
        <v>3.40176</v>
      </c>
      <c r="SJ208" t="n">
        <v>3.41537</v>
      </c>
      <c r="SK208" t="n">
        <v>3.42334</v>
      </c>
      <c r="SL208" t="n">
        <v>3.42834</v>
      </c>
      <c r="SM208" t="n">
        <v>3.42961</v>
      </c>
      <c r="SN208" t="n">
        <v>3.43436</v>
      </c>
      <c r="SO208" t="n">
        <v>3.44631</v>
      </c>
      <c r="SP208" t="n">
        <v>3.45126</v>
      </c>
      <c r="SQ208" t="n">
        <v>3.45951</v>
      </c>
      <c r="SR208" t="n">
        <v>3.46962</v>
      </c>
      <c r="SS208" t="n">
        <v>3.47315</v>
      </c>
      <c r="ST208" t="n">
        <v>3.47557</v>
      </c>
      <c r="SU208" t="n">
        <v>3.48004</v>
      </c>
      <c r="SV208" t="n">
        <v>3.48451</v>
      </c>
      <c r="SW208" t="n">
        <v>3.48599</v>
      </c>
      <c r="SX208" t="n">
        <v>3.48646</v>
      </c>
      <c r="SY208" t="n">
        <v>3.48853</v>
      </c>
      <c r="SZ208" t="n">
        <v>3.49156</v>
      </c>
      <c r="TA208" t="n">
        <v>3.49582</v>
      </c>
      <c r="TB208" t="n">
        <v>3.50174</v>
      </c>
      <c r="TC208" t="n">
        <v>3.50632</v>
      </c>
      <c r="TD208" t="n">
        <v>3.51008</v>
      </c>
      <c r="TE208" t="n">
        <v>3.51813</v>
      </c>
      <c r="TF208" t="n">
        <v>3.53356</v>
      </c>
      <c r="TG208" t="n">
        <v>3.54354</v>
      </c>
      <c r="TH208" t="n">
        <v>3.54506</v>
      </c>
      <c r="TI208" t="n">
        <v>3.5502</v>
      </c>
      <c r="TJ208" t="n">
        <v>3.55926</v>
      </c>
      <c r="TK208" t="n">
        <v>3.57212</v>
      </c>
      <c r="TL208" t="n">
        <v>3.58739</v>
      </c>
      <c r="TM208" t="n">
        <v>3.59579</v>
      </c>
      <c r="TN208" t="n">
        <v>3.60075</v>
      </c>
      <c r="TO208" t="n">
        <v>3.60421</v>
      </c>
      <c r="TP208" t="n">
        <v>3.60667</v>
      </c>
      <c r="TQ208" t="n">
        <v>3.61286</v>
      </c>
      <c r="TR208" t="n">
        <v>3.62054</v>
      </c>
      <c r="TS208" t="n">
        <v>3.6296</v>
      </c>
      <c r="TT208" t="n">
        <v>3.63821</v>
      </c>
      <c r="TU208" t="n">
        <v>3.64141</v>
      </c>
      <c r="TV208" t="n">
        <v>3.64667</v>
      </c>
      <c r="TW208" t="n">
        <v>3.65738</v>
      </c>
      <c r="TX208" t="n">
        <v>3.66361</v>
      </c>
      <c r="TY208" t="n">
        <v>3.67483</v>
      </c>
      <c r="TZ208" t="n">
        <v>3.68518</v>
      </c>
      <c r="UA208" t="n">
        <v>3.70203</v>
      </c>
      <c r="UB208" t="n">
        <v>3.71867</v>
      </c>
      <c r="UC208" t="n">
        <v>3.73148</v>
      </c>
      <c r="UD208" t="n">
        <v>3.73628</v>
      </c>
      <c r="UE208" t="n">
        <v>3.74776</v>
      </c>
      <c r="UF208" t="n">
        <v>3.75311</v>
      </c>
      <c r="UG208" t="n">
        <v>3.76792</v>
      </c>
      <c r="UH208" t="n">
        <v>3.77616</v>
      </c>
      <c r="UI208" t="n">
        <v>3.779</v>
      </c>
      <c r="UJ208" t="n">
        <v>3.78829</v>
      </c>
      <c r="UK208" t="n">
        <v>3.80034</v>
      </c>
      <c r="UL208" t="n">
        <v>3.80145</v>
      </c>
      <c r="UM208" t="n">
        <v>3.80264</v>
      </c>
      <c r="UN208" t="n">
        <v>3.80597</v>
      </c>
      <c r="UO208" t="n">
        <v>3.80778</v>
      </c>
      <c r="UP208" t="n">
        <v>3.8233</v>
      </c>
      <c r="UQ208" t="n">
        <v>3.82812</v>
      </c>
      <c r="UR208" t="n">
        <v>3.83619</v>
      </c>
      <c r="US208" t="n">
        <v>3.8414</v>
      </c>
      <c r="UT208" t="n">
        <v>3.84755</v>
      </c>
      <c r="UU208" t="n">
        <v>3.84974</v>
      </c>
      <c r="UV208" t="n">
        <v>3.85237</v>
      </c>
      <c r="UW208" t="n">
        <v>3.85832</v>
      </c>
      <c r="UX208" t="n">
        <v>3.86843</v>
      </c>
      <c r="UY208" t="n">
        <v>3.87259</v>
      </c>
      <c r="UZ208" t="n">
        <v>3.87387</v>
      </c>
      <c r="VA208" t="n">
        <v>3.87515</v>
      </c>
      <c r="VB208" t="n">
        <v>3.88128</v>
      </c>
      <c r="VC208" t="n">
        <v>3.88925</v>
      </c>
      <c r="VD208" t="n">
        <v>3.90156</v>
      </c>
      <c r="VE208" t="n">
        <v>3.9075</v>
      </c>
      <c r="VF208" t="n">
        <v>3.91155</v>
      </c>
      <c r="VG208" t="n">
        <v>3.93046</v>
      </c>
      <c r="VH208" t="n">
        <v>3.9388</v>
      </c>
      <c r="VI208" t="n">
        <v>3.94448</v>
      </c>
      <c r="VJ208" t="n">
        <v>3.95319</v>
      </c>
      <c r="VK208" t="n">
        <v>3.95684</v>
      </c>
      <c r="VL208" t="n">
        <v>3.96323</v>
      </c>
      <c r="VM208" t="n">
        <v>3.96756</v>
      </c>
      <c r="VN208" t="n">
        <v>3.96995</v>
      </c>
      <c r="VO208" t="n">
        <v>3.97425</v>
      </c>
      <c r="VP208" t="n">
        <v>3.97955</v>
      </c>
      <c r="VQ208" t="n">
        <v>3.98364</v>
      </c>
      <c r="VR208" t="n">
        <v>3.98712</v>
      </c>
      <c r="VS208" t="n">
        <v>4.00045</v>
      </c>
      <c r="VT208" t="n">
        <v>4.00954</v>
      </c>
      <c r="VU208" t="n">
        <v>4.01432</v>
      </c>
      <c r="VV208" t="n">
        <v>4.02057</v>
      </c>
      <c r="VW208" t="n">
        <v>4.03203</v>
      </c>
      <c r="VX208" t="n">
        <v>4.04531</v>
      </c>
      <c r="VY208" t="n">
        <v>4.05623</v>
      </c>
      <c r="VZ208" t="n">
        <v>4.06081</v>
      </c>
      <c r="WA208" t="n">
        <v>4.0725</v>
      </c>
      <c r="WB208" t="n">
        <v>4.07886</v>
      </c>
      <c r="WC208" t="n">
        <v>4.09072</v>
      </c>
      <c r="WD208" t="n">
        <v>4.09923</v>
      </c>
      <c r="WE208" t="n">
        <v>4.10899</v>
      </c>
      <c r="WF208" t="n">
        <v>4.12195</v>
      </c>
      <c r="WG208" t="n">
        <v>4.12721</v>
      </c>
      <c r="WH208" t="n">
        <v>4.13684</v>
      </c>
      <c r="WI208" t="n">
        <v>4.14505</v>
      </c>
      <c r="WJ208" t="n">
        <v>4.15185</v>
      </c>
      <c r="WK208" t="n">
        <v>4.15582</v>
      </c>
      <c r="WL208" t="n">
        <v>4.15761</v>
      </c>
      <c r="WM208" t="n">
        <v>4.16493</v>
      </c>
      <c r="WN208" t="n">
        <v>4.16821</v>
      </c>
      <c r="WO208" t="n">
        <v>4.17478</v>
      </c>
      <c r="WP208" t="n">
        <v>4.17883</v>
      </c>
      <c r="WQ208" t="n">
        <v>4.18377</v>
      </c>
      <c r="WR208" t="n">
        <v>4.18674</v>
      </c>
      <c r="WS208" t="n">
        <v>4.18964</v>
      </c>
      <c r="WT208" t="n">
        <v>4.19575</v>
      </c>
      <c r="WU208" t="n">
        <v>4.20134</v>
      </c>
      <c r="WV208" t="n">
        <v>4.21773</v>
      </c>
      <c r="WW208" t="n">
        <v>4.22541</v>
      </c>
      <c r="WX208" t="n">
        <v>4.22768</v>
      </c>
      <c r="WY208" t="n">
        <v>4.23823</v>
      </c>
      <c r="WZ208" t="n">
        <v>4.25653</v>
      </c>
      <c r="XA208" t="n">
        <v>4.26356</v>
      </c>
      <c r="XB208" t="n">
        <v>4.26791</v>
      </c>
      <c r="XC208" t="n">
        <v>4.27533</v>
      </c>
      <c r="XD208" t="n">
        <v>4.28017</v>
      </c>
      <c r="XE208" t="n">
        <v>4.28281</v>
      </c>
      <c r="XF208" t="n">
        <v>4.29393</v>
      </c>
      <c r="XG208" t="n">
        <v>4.30062</v>
      </c>
      <c r="XH208" t="n">
        <v>4.30361</v>
      </c>
      <c r="XI208" t="n">
        <v>4.30772</v>
      </c>
      <c r="XJ208" t="n">
        <v>4.31997</v>
      </c>
      <c r="XK208" t="n">
        <v>4.33017</v>
      </c>
      <c r="XL208" t="n">
        <v>4.33667</v>
      </c>
      <c r="XM208" t="n">
        <v>4.34689</v>
      </c>
      <c r="XN208" t="n">
        <v>4.36242</v>
      </c>
      <c r="XO208" t="n">
        <v>4.36988</v>
      </c>
      <c r="XP208" t="n">
        <v>4.37256</v>
      </c>
      <c r="XQ208" t="n">
        <v>4.37542</v>
      </c>
      <c r="XR208" t="n">
        <v>4.37998</v>
      </c>
      <c r="XS208" t="n">
        <v>4.39032</v>
      </c>
      <c r="XT208" t="n">
        <v>4.40159</v>
      </c>
      <c r="XU208" t="n">
        <v>4.40717</v>
      </c>
      <c r="XV208" t="n">
        <v>4.40965</v>
      </c>
      <c r="XW208" t="n">
        <v>4.41837</v>
      </c>
      <c r="XX208" t="n">
        <v>4.42445</v>
      </c>
      <c r="XY208" t="n">
        <v>4.44083</v>
      </c>
      <c r="XZ208" t="n">
        <v>4.44854</v>
      </c>
      <c r="YA208" t="n">
        <v>4.45433</v>
      </c>
      <c r="YB208" t="n">
        <v>4.461</v>
      </c>
      <c r="YC208" t="n">
        <v>4.46915</v>
      </c>
      <c r="YD208" t="n">
        <v>4.47903</v>
      </c>
      <c r="YE208" t="n">
        <v>4.49084</v>
      </c>
      <c r="YF208" t="n">
        <v>4.49702</v>
      </c>
      <c r="YG208" t="n">
        <v>4.51062</v>
      </c>
      <c r="YH208" t="n">
        <v>4.51794</v>
      </c>
      <c r="YI208" t="n">
        <v>4.52603</v>
      </c>
      <c r="YJ208" t="n">
        <v>4.53914</v>
      </c>
      <c r="YK208" t="n">
        <v>4.54309</v>
      </c>
      <c r="YL208" t="n">
        <v>4.54965</v>
      </c>
      <c r="YM208" t="n">
        <v>4.55779</v>
      </c>
      <c r="YN208" t="n">
        <v>4.57007</v>
      </c>
      <c r="YO208" t="n">
        <v>4.5836</v>
      </c>
      <c r="YP208" t="n">
        <v>4.59527</v>
      </c>
      <c r="YQ208" t="n">
        <v>4.60188</v>
      </c>
      <c r="YR208" t="n">
        <v>4.60647</v>
      </c>
      <c r="YS208" t="n">
        <v>4.61504</v>
      </c>
      <c r="YT208" t="n">
        <v>4.62423</v>
      </c>
      <c r="YU208" t="n">
        <v>4.63408</v>
      </c>
      <c r="YV208" t="n">
        <v>4.64033</v>
      </c>
      <c r="YW208" t="n">
        <v>4.649</v>
      </c>
      <c r="YX208" t="n">
        <v>4.65493</v>
      </c>
      <c r="YY208" t="n">
        <v>4.66247</v>
      </c>
      <c r="YZ208" t="n">
        <v>4.67781</v>
      </c>
      <c r="ZA208" t="n">
        <v>4.695</v>
      </c>
      <c r="ZB208" t="n">
        <v>4.70974</v>
      </c>
      <c r="ZC208" t="n">
        <v>4.72234</v>
      </c>
      <c r="ZD208" t="n">
        <v>4.72892</v>
      </c>
      <c r="ZE208" t="n">
        <v>4.74457</v>
      </c>
      <c r="ZF208" t="n">
        <v>4.7571</v>
      </c>
      <c r="ZG208" t="n">
        <v>4.76071</v>
      </c>
      <c r="ZH208" t="n">
        <v>4.77597</v>
      </c>
      <c r="ZI208" t="n">
        <v>4.78262</v>
      </c>
      <c r="ZJ208" t="n">
        <v>4.79372</v>
      </c>
      <c r="ZK208" t="n">
        <v>4.807</v>
      </c>
      <c r="ZL208" t="n">
        <v>4.81766</v>
      </c>
      <c r="ZM208" t="n">
        <v>4.82315</v>
      </c>
      <c r="ZN208" t="n">
        <v>4.83398</v>
      </c>
      <c r="ZO208" t="n">
        <v>4.83941</v>
      </c>
      <c r="ZP208" t="n">
        <v>4.85139</v>
      </c>
      <c r="ZQ208" t="n">
        <v>4.87372</v>
      </c>
      <c r="ZR208" t="n">
        <v>4.88157</v>
      </c>
      <c r="ZS208" t="n">
        <v>4.89723</v>
      </c>
      <c r="ZT208" t="n">
        <v>4.92264</v>
      </c>
      <c r="ZU208" t="n">
        <v>4.93028</v>
      </c>
      <c r="ZV208" t="n">
        <v>4.94071</v>
      </c>
      <c r="ZW208" t="n">
        <v>4.95218</v>
      </c>
      <c r="ZX208" t="n">
        <v>4.9663</v>
      </c>
      <c r="ZY208" t="n">
        <v>4.97952</v>
      </c>
      <c r="ZZ208" t="n">
        <v>4.99734</v>
      </c>
      <c r="AAA208" t="n">
        <v>5.01421</v>
      </c>
      <c r="AAB208" t="n">
        <v>5.02388</v>
      </c>
      <c r="AAC208" t="n">
        <v>5.03062</v>
      </c>
      <c r="AAD208" t="n">
        <v>5.0374</v>
      </c>
      <c r="AAE208" t="n">
        <v>5.04444</v>
      </c>
      <c r="AAF208" t="n">
        <v>5.05456</v>
      </c>
      <c r="AAG208" t="n">
        <v>5.06383</v>
      </c>
      <c r="AAH208" t="n">
        <v>5.06986</v>
      </c>
      <c r="AAI208" t="n">
        <v>5.07865</v>
      </c>
      <c r="AAJ208" t="n">
        <v>5.08512</v>
      </c>
      <c r="AAK208" t="n">
        <v>5.09518</v>
      </c>
      <c r="AAL208" t="n">
        <v>5.11395</v>
      </c>
      <c r="AAM208" t="n">
        <v>5.12917</v>
      </c>
      <c r="AAN208" t="n">
        <v>5.14488</v>
      </c>
      <c r="AAO208" t="n">
        <v>5.15546</v>
      </c>
      <c r="AAP208" t="n">
        <v>5.17271</v>
      </c>
      <c r="AAQ208" t="n">
        <v>5.17707</v>
      </c>
      <c r="AAR208" t="n">
        <v>5.18155</v>
      </c>
      <c r="AAS208" t="n">
        <v>5.18493</v>
      </c>
      <c r="AAT208" t="n">
        <v>5.18946</v>
      </c>
      <c r="AAU208" t="n">
        <v>5.20198</v>
      </c>
      <c r="AAV208" t="n">
        <v>5.21606</v>
      </c>
      <c r="AAW208" t="n">
        <v>5.23207</v>
      </c>
      <c r="AAX208" t="n">
        <v>5.25251</v>
      </c>
      <c r="AAY208" t="n">
        <v>5.25922</v>
      </c>
      <c r="AAZ208" t="n">
        <v>5.26128</v>
      </c>
      <c r="ABA208" t="n">
        <v>5.26541</v>
      </c>
      <c r="ABB208" t="n">
        <v>5.29427</v>
      </c>
      <c r="ABC208" t="n">
        <v>5.30765</v>
      </c>
      <c r="ABD208" t="n">
        <v>5.32139</v>
      </c>
      <c r="ABE208" t="n">
        <v>5.33618</v>
      </c>
      <c r="ABF208" t="n">
        <v>5.34476</v>
      </c>
      <c r="ABG208" t="n">
        <v>5.36416</v>
      </c>
      <c r="ABH208" t="n">
        <v>5.36958</v>
      </c>
      <c r="ABI208" t="n">
        <v>5.38791</v>
      </c>
      <c r="ABJ208" t="n">
        <v>5.39153</v>
      </c>
      <c r="ABK208" t="n">
        <v>5.40387</v>
      </c>
      <c r="ABL208" t="n">
        <v>5.42195</v>
      </c>
      <c r="ABM208" t="n">
        <v>5.43549</v>
      </c>
      <c r="ABN208" t="n">
        <v>5.44417</v>
      </c>
      <c r="ABO208" t="n">
        <v>5.44894</v>
      </c>
      <c r="ABP208" t="n">
        <v>5.46112</v>
      </c>
      <c r="ABQ208" t="n">
        <v>5.47804</v>
      </c>
      <c r="ABR208" t="n">
        <v>5.50236</v>
      </c>
      <c r="ABS208" t="n">
        <v>5.51871</v>
      </c>
      <c r="ABT208" t="n">
        <v>5.53418</v>
      </c>
      <c r="ABU208" t="n">
        <v>5.54621</v>
      </c>
      <c r="ABV208" t="n">
        <v>5.55842</v>
      </c>
      <c r="ABW208" t="n">
        <v>5.56594</v>
      </c>
      <c r="ABX208" t="n">
        <v>5.57179</v>
      </c>
      <c r="ABY208" t="n">
        <v>5.58315</v>
      </c>
      <c r="ABZ208" t="n">
        <v>5.59299</v>
      </c>
      <c r="ACA208" t="n">
        <v>5.60933</v>
      </c>
      <c r="ACB208" t="n">
        <v>5.63122</v>
      </c>
      <c r="ACC208" t="n">
        <v>5.65035</v>
      </c>
      <c r="ACD208" t="n">
        <v>5.66182</v>
      </c>
      <c r="ACE208" t="n">
        <v>5.6669</v>
      </c>
      <c r="ACF208" t="n">
        <v>5.68234</v>
      </c>
      <c r="ACG208" t="n">
        <v>5.69903</v>
      </c>
      <c r="ACH208" t="n">
        <v>5.72327</v>
      </c>
      <c r="ACI208" t="n">
        <v>5.73374</v>
      </c>
      <c r="ACJ208" t="n">
        <v>5.74764</v>
      </c>
      <c r="ACK208" t="n">
        <v>5.76264</v>
      </c>
      <c r="ACL208" t="n">
        <v>5.77921</v>
      </c>
      <c r="ACM208" t="n">
        <v>5.78726</v>
      </c>
      <c r="ACN208" t="n">
        <v>5.79383</v>
      </c>
      <c r="ACO208" t="n">
        <v>5.80537</v>
      </c>
      <c r="ACP208" t="n">
        <v>5.80867</v>
      </c>
      <c r="ACQ208" t="n">
        <v>5.81889</v>
      </c>
      <c r="ACR208" t="n">
        <v>5.83094</v>
      </c>
      <c r="ACS208" t="n">
        <v>5.84932</v>
      </c>
      <c r="ACT208" t="n">
        <v>5.87126</v>
      </c>
      <c r="ACU208" t="n">
        <v>5.89234</v>
      </c>
      <c r="ACV208" t="n">
        <v>5.90473</v>
      </c>
      <c r="ACW208" t="n">
        <v>5.9121</v>
      </c>
      <c r="ACX208" t="n">
        <v>5.93142</v>
      </c>
      <c r="ACY208" t="n">
        <v>5.9495</v>
      </c>
      <c r="ACZ208" t="n">
        <v>5.96966</v>
      </c>
      <c r="ADA208" t="n">
        <v>5.98249</v>
      </c>
      <c r="ADB208" t="n">
        <v>5.98828</v>
      </c>
      <c r="ADC208" t="n">
        <v>5.99678</v>
      </c>
      <c r="ADD208" t="n">
        <v>6.01279</v>
      </c>
      <c r="ADE208" t="n">
        <v>6.02893</v>
      </c>
      <c r="ADF208" t="n">
        <v>6.04217</v>
      </c>
      <c r="ADG208" t="n">
        <v>6.04728</v>
      </c>
      <c r="ADH208" t="n">
        <v>6.05677</v>
      </c>
      <c r="ADI208" t="n">
        <v>6.07872</v>
      </c>
      <c r="ADJ208" t="n">
        <v>6.10758</v>
      </c>
      <c r="ADK208" t="n">
        <v>6.12735</v>
      </c>
      <c r="ADL208" t="n">
        <v>6.1389</v>
      </c>
      <c r="ADM208" t="n">
        <v>6.15191</v>
      </c>
      <c r="ADN208" t="n">
        <v>6.17434</v>
      </c>
      <c r="ADO208" t="n">
        <v>6.20466</v>
      </c>
      <c r="ADP208" t="n">
        <v>6.21371</v>
      </c>
      <c r="ADQ208" t="n">
        <v>6.24384</v>
      </c>
      <c r="ADR208" t="n">
        <v>6.26998</v>
      </c>
      <c r="ADS208" t="n">
        <v>6.27336</v>
      </c>
      <c r="ADT208" t="n">
        <v>6.27408</v>
      </c>
      <c r="ADU208" t="n">
        <v>6.29245</v>
      </c>
      <c r="ADV208" t="n">
        <v>6.30043</v>
      </c>
      <c r="ADW208" t="n">
        <v>6.31541</v>
      </c>
      <c r="ADX208" t="n">
        <v>6.33601</v>
      </c>
      <c r="ADY208" t="n">
        <v>6.34397</v>
      </c>
      <c r="ADZ208" t="n">
        <v>6.36069</v>
      </c>
      <c r="AEA208" t="n">
        <v>6.37095</v>
      </c>
      <c r="AEB208" t="n">
        <v>6.39049</v>
      </c>
      <c r="AEC208" t="n">
        <v>6.39794</v>
      </c>
      <c r="AED208" t="n">
        <v>6.40578</v>
      </c>
      <c r="AEE208" t="n">
        <v>6.43791</v>
      </c>
      <c r="AEF208" t="n">
        <v>6.46877</v>
      </c>
      <c r="AEG208" t="n">
        <v>6.49646</v>
      </c>
      <c r="AEH208" t="n">
        <v>6.50647</v>
      </c>
      <c r="AEI208" t="n">
        <v>6.5193</v>
      </c>
      <c r="AEJ208" t="n">
        <v>6.5365</v>
      </c>
      <c r="AEK208" t="n">
        <v>6.556</v>
      </c>
      <c r="AEL208" t="n">
        <v>6.58252</v>
      </c>
      <c r="AEM208" t="n">
        <v>6.6172</v>
      </c>
      <c r="AEN208" t="n">
        <v>6.64342</v>
      </c>
      <c r="AEO208" t="n">
        <v>6.66426</v>
      </c>
      <c r="AEP208" t="n">
        <v>6.68531</v>
      </c>
      <c r="AEQ208" t="n">
        <v>6.69296</v>
      </c>
      <c r="AER208" t="n">
        <v>6.69408</v>
      </c>
      <c r="AES208" t="n">
        <v>6.7013</v>
      </c>
      <c r="AET208" t="n">
        <v>6.7188</v>
      </c>
      <c r="AEU208" t="n">
        <v>6.73648</v>
      </c>
      <c r="AEV208" t="n">
        <v>6.76548</v>
      </c>
      <c r="AEW208" t="n">
        <v>6.77984</v>
      </c>
      <c r="AEX208" t="n">
        <v>6.78974</v>
      </c>
      <c r="AEY208" t="n">
        <v>6.81499</v>
      </c>
      <c r="AEZ208" t="n">
        <v>6.83518</v>
      </c>
      <c r="AFA208" t="n">
        <v>6.85908</v>
      </c>
      <c r="AFB208" t="n">
        <v>6.87267</v>
      </c>
      <c r="AFC208" t="n">
        <v>6.91223</v>
      </c>
      <c r="AFD208" t="n">
        <v>6.92641</v>
      </c>
      <c r="AFE208" t="n">
        <v>6.94147</v>
      </c>
      <c r="AFF208" t="n">
        <v>6.96633</v>
      </c>
      <c r="AFG208" t="n">
        <v>6.97909</v>
      </c>
      <c r="AFH208" t="n">
        <v>6.98712</v>
      </c>
      <c r="AFI208" t="n">
        <v>7.01108</v>
      </c>
      <c r="AFJ208" t="n">
        <v>7.0515</v>
      </c>
      <c r="AFK208" t="n">
        <v>7.05689</v>
      </c>
      <c r="AFL208" t="n">
        <v>7.07622</v>
      </c>
      <c r="AFM208" t="n">
        <v>7.09675</v>
      </c>
      <c r="AFN208" t="n">
        <v>7.13156</v>
      </c>
      <c r="AFO208" t="n">
        <v>7.15128</v>
      </c>
      <c r="AFP208" t="n">
        <v>7.16261</v>
      </c>
      <c r="AFQ208" t="n">
        <v>7.19091</v>
      </c>
      <c r="AFR208" t="n">
        <v>7.24113</v>
      </c>
      <c r="AFS208" t="n">
        <v>7.2556</v>
      </c>
      <c r="AFT208" t="n">
        <v>7.27042</v>
      </c>
      <c r="AFU208" t="n">
        <v>7.28546</v>
      </c>
      <c r="AFV208" t="n">
        <v>7.30157</v>
      </c>
      <c r="AFW208" t="n">
        <v>7.31863</v>
      </c>
      <c r="AFX208" t="n">
        <v>7.33133</v>
      </c>
      <c r="AFY208" t="n">
        <v>7.34201</v>
      </c>
      <c r="AFZ208" t="n">
        <v>7.36851</v>
      </c>
      <c r="AGA208" t="n">
        <v>7.39087</v>
      </c>
      <c r="AGB208" t="n">
        <v>7.43855</v>
      </c>
      <c r="AGC208" t="n">
        <v>7.46172</v>
      </c>
      <c r="AGD208" t="n">
        <v>7.48208</v>
      </c>
      <c r="AGE208" t="n">
        <v>7.52036</v>
      </c>
      <c r="AGF208" t="n">
        <v>7.53932</v>
      </c>
      <c r="AGG208" t="n">
        <v>7.57443</v>
      </c>
      <c r="AGH208" t="n">
        <v>7.6054</v>
      </c>
      <c r="AGI208" t="n">
        <v>7.64893</v>
      </c>
      <c r="AGJ208" t="n">
        <v>7.68007</v>
      </c>
      <c r="AGK208" t="n">
        <v>7.70952</v>
      </c>
      <c r="AGL208" t="n">
        <v>7.72957</v>
      </c>
      <c r="AGM208" t="n">
        <v>7.75319</v>
      </c>
      <c r="AGN208" t="n">
        <v>7.78024</v>
      </c>
      <c r="AGO208" t="n">
        <v>7.80164</v>
      </c>
      <c r="AGP208" t="n">
        <v>7.8267</v>
      </c>
      <c r="AGQ208" t="n">
        <v>7.85391</v>
      </c>
      <c r="AGR208" t="n">
        <v>7.86795</v>
      </c>
      <c r="AGS208" t="n">
        <v>7.87446</v>
      </c>
      <c r="AGT208" t="n">
        <v>7.88964</v>
      </c>
      <c r="AGU208" t="n">
        <v>7.89992</v>
      </c>
      <c r="AGV208" t="n">
        <v>7.9337</v>
      </c>
      <c r="AGW208" t="n">
        <v>7.96075</v>
      </c>
      <c r="AGX208" t="n">
        <v>7.98735</v>
      </c>
      <c r="AGY208" t="n">
        <v>8.03185</v>
      </c>
      <c r="AGZ208" t="n">
        <v>8.07188</v>
      </c>
      <c r="AHA208" t="n">
        <v>8.10345</v>
      </c>
      <c r="AHB208" t="n">
        <v>8.124549999999999</v>
      </c>
      <c r="AHC208" t="n">
        <v>8.14072</v>
      </c>
      <c r="AHD208" t="n">
        <v>8.167899999999999</v>
      </c>
      <c r="AHE208" t="n">
        <v>8.19514</v>
      </c>
      <c r="AHF208" t="n">
        <v>8.24539</v>
      </c>
      <c r="AHG208" t="n">
        <v>8.2898</v>
      </c>
      <c r="AHH208" t="n">
        <v>8.33611</v>
      </c>
      <c r="AHI208" t="n">
        <v>8.362019999999999</v>
      </c>
      <c r="AHJ208" t="n">
        <v>8.39453</v>
      </c>
      <c r="AHK208" t="n">
        <v>8.426270000000001</v>
      </c>
      <c r="AHL208" t="n">
        <v>8.455579999999999</v>
      </c>
      <c r="AHM208" t="n">
        <v>8.48418</v>
      </c>
      <c r="AHN208" t="n">
        <v>8.54937</v>
      </c>
      <c r="AHO208" t="n">
        <v>8.595739999999999</v>
      </c>
      <c r="AHP208" t="n">
        <v>8.61332</v>
      </c>
      <c r="AHQ208" t="n">
        <v>8.668950000000001</v>
      </c>
      <c r="AHR208" t="n">
        <v>8.70532</v>
      </c>
      <c r="AHS208" t="n">
        <v>8.744579999999999</v>
      </c>
      <c r="AHT208" t="n">
        <v>8.793810000000001</v>
      </c>
      <c r="AHU208" t="n">
        <v>8.873060000000001</v>
      </c>
      <c r="AHV208" t="n">
        <v>8.944470000000001</v>
      </c>
      <c r="AHW208" t="n">
        <v>8.99987</v>
      </c>
      <c r="AHX208" t="n">
        <v>9.02092</v>
      </c>
      <c r="AHY208" t="n">
        <v>9.06085</v>
      </c>
      <c r="AHZ208" t="n">
        <v>9.075189999999999</v>
      </c>
      <c r="AIA208" t="n">
        <v>9.105560000000001</v>
      </c>
      <c r="AIB208" t="n">
        <v>9.14279</v>
      </c>
      <c r="AIC208" t="n">
        <v>9.163270000000001</v>
      </c>
      <c r="AID208" t="n">
        <v>9.19534</v>
      </c>
      <c r="AIE208" t="n">
        <v>9.29039</v>
      </c>
      <c r="AIF208" t="n">
        <v>9.34979</v>
      </c>
      <c r="AIG208" t="n">
        <v>9.415290000000001</v>
      </c>
      <c r="AIH208" t="n">
        <v>9.44313</v>
      </c>
      <c r="AII208" t="n">
        <v>9.47434</v>
      </c>
      <c r="AIJ208" t="n">
        <v>9.52671</v>
      </c>
      <c r="AIK208" t="n">
        <v>9.57235</v>
      </c>
      <c r="AIL208" t="n">
        <v>9.628170000000001</v>
      </c>
      <c r="AIM208" t="n">
        <v>9.709</v>
      </c>
      <c r="AIN208" t="n">
        <v>9.74282</v>
      </c>
      <c r="AIO208" t="n">
        <v>9.851190000000001</v>
      </c>
      <c r="AIP208" t="n">
        <v>9.92948</v>
      </c>
      <c r="AIQ208" t="n">
        <v>9.959540000000001</v>
      </c>
      <c r="AIR208" t="n">
        <v>10.00497</v>
      </c>
      <c r="AIS208" t="n">
        <v>10.1225</v>
      </c>
      <c r="AIT208" t="n">
        <v>10.16508</v>
      </c>
      <c r="AIU208" t="n">
        <v>10.24108</v>
      </c>
      <c r="AIV208" t="n">
        <v>10.25654</v>
      </c>
      <c r="AIW208" t="n">
        <v>10.27265</v>
      </c>
      <c r="AIX208" t="n">
        <v>10.29771</v>
      </c>
      <c r="AIY208" t="n">
        <v>10.32157</v>
      </c>
      <c r="AIZ208" t="n">
        <v>10.38762</v>
      </c>
      <c r="AJA208" t="n">
        <v>10.47109</v>
      </c>
      <c r="AJB208" t="n">
        <v>10.53222</v>
      </c>
      <c r="AJC208" t="n">
        <v>10.57709</v>
      </c>
      <c r="AJD208" t="n">
        <v>10.6587</v>
      </c>
      <c r="AJE208" t="n">
        <v>10.70448</v>
      </c>
      <c r="AJF208" t="n">
        <v>10.78784</v>
      </c>
      <c r="AJG208" t="n">
        <v>10.87777</v>
      </c>
      <c r="AJH208" t="n">
        <v>10.97389</v>
      </c>
      <c r="AJI208" t="n">
        <v>11.04357</v>
      </c>
      <c r="AJJ208" t="n">
        <v>11.13026</v>
      </c>
      <c r="AJK208" t="n">
        <v>11.23135</v>
      </c>
      <c r="AJL208" t="n">
        <v>11.34236</v>
      </c>
      <c r="AJM208" t="n">
        <v>11.40276</v>
      </c>
      <c r="AJN208" t="n">
        <v>11.43109</v>
      </c>
      <c r="AJO208" t="n">
        <v>11.49484</v>
      </c>
      <c r="AJP208" t="n">
        <v>11.54572</v>
      </c>
      <c r="AJQ208" t="n">
        <v>11.61379</v>
      </c>
      <c r="AJR208" t="n">
        <v>11.68683</v>
      </c>
      <c r="AJS208" t="n">
        <v>11.85665</v>
      </c>
      <c r="AJT208" t="n">
        <v>11.9677</v>
      </c>
      <c r="AJU208" t="n">
        <v>12.15994</v>
      </c>
      <c r="AJV208" t="n">
        <v>12.36774</v>
      </c>
      <c r="AJW208" t="n">
        <v>12.517</v>
      </c>
      <c r="AJX208" t="n">
        <v>12.67284</v>
      </c>
      <c r="AJY208" t="n">
        <v>12.77343</v>
      </c>
      <c r="AJZ208" t="n">
        <v>12.93792</v>
      </c>
      <c r="AKA208" t="n">
        <v>13.08147</v>
      </c>
      <c r="AKB208" t="n">
        <v>13.20883</v>
      </c>
      <c r="AKC208" t="n">
        <v>13.33424</v>
      </c>
      <c r="AKD208" t="n">
        <v>13.41321</v>
      </c>
      <c r="AKE208" t="n">
        <v>13.7151</v>
      </c>
      <c r="AKF208" t="n">
        <v>13.90164</v>
      </c>
      <c r="AKG208" t="n">
        <v>14.03063</v>
      </c>
      <c r="AKH208" t="n">
        <v>14.10888</v>
      </c>
      <c r="AKI208" t="n">
        <v>14.23102</v>
      </c>
      <c r="AKJ208" t="n">
        <v>14.32129</v>
      </c>
      <c r="AKK208" t="n">
        <v>14.405</v>
      </c>
      <c r="AKL208" t="n">
        <v>14.5462</v>
      </c>
      <c r="AKM208" t="n">
        <v>14.69081</v>
      </c>
      <c r="AKN208" t="n">
        <v>14.80933</v>
      </c>
      <c r="AKO208" t="n">
        <v>14.98582</v>
      </c>
      <c r="AKP208" t="n">
        <v>15.12128</v>
      </c>
      <c r="AKQ208" t="n">
        <v>15.45428</v>
      </c>
      <c r="AKR208" t="n">
        <v>15.6162</v>
      </c>
      <c r="AKS208" t="n">
        <v>15.74148</v>
      </c>
      <c r="AKT208" t="n">
        <v>15.91696</v>
      </c>
      <c r="AKU208" t="n">
        <v>16.08531</v>
      </c>
      <c r="AKV208" t="n">
        <v>16.43453</v>
      </c>
      <c r="AKW208" t="n">
        <v>16.53741</v>
      </c>
      <c r="AKX208" t="n">
        <v>16.80019</v>
      </c>
      <c r="AKY208" t="n">
        <v>17.24835</v>
      </c>
      <c r="AKZ208" t="n">
        <v>17.90986</v>
      </c>
      <c r="ALA208" t="n">
        <v>18.23798</v>
      </c>
      <c r="ALB208" t="n">
        <v>18.41121</v>
      </c>
      <c r="ALC208" t="n">
        <v>19.08247</v>
      </c>
      <c r="ALD208" t="n">
        <v>20.05539</v>
      </c>
      <c r="ALE208" t="n">
        <v>20.37682</v>
      </c>
      <c r="ALF208" t="n">
        <v>20.98164</v>
      </c>
      <c r="ALG208" t="n">
        <v>22.15171</v>
      </c>
      <c r="ALH208" t="n">
        <v>23.12674</v>
      </c>
      <c r="ALI208" t="n">
        <v>23.88616</v>
      </c>
      <c r="ALJ208" t="n">
        <v>25.4835</v>
      </c>
      <c r="ALK208" t="n">
        <v>27.1893</v>
      </c>
      <c r="ALL208" t="n">
        <v>28.82094</v>
      </c>
      <c r="ALM208" t="n">
        <v>30.47251</v>
      </c>
      <c r="ALN208" t="n">
        <v>33.16804</v>
      </c>
      <c r="ALO208" t="n">
        <v>59.11499</v>
      </c>
    </row>
    <row r="209">
      <c r="A209" t="inlineStr">
        <is>
          <t>Solomon Islands</t>
        </is>
      </c>
      <c r="B209" t="inlineStr">
        <is>
          <t>SLB</t>
        </is>
      </c>
      <c r="C209" s="13">
        <f>AVERAGE(SI209,SJ209)</f>
        <v/>
      </c>
      <c r="D209" t="n">
        <v>0.38082</v>
      </c>
      <c r="E209" t="n">
        <v>0.46032</v>
      </c>
      <c r="F209" t="n">
        <v>0.53632</v>
      </c>
      <c r="G209" t="n">
        <v>0.59558</v>
      </c>
      <c r="H209" t="n">
        <v>0.67058</v>
      </c>
      <c r="I209" t="n">
        <v>0.69661</v>
      </c>
      <c r="J209" t="n">
        <v>0.70644</v>
      </c>
      <c r="K209" t="n">
        <v>0.72524</v>
      </c>
      <c r="L209" t="n">
        <v>0.74057</v>
      </c>
      <c r="M209" t="n">
        <v>0.74886</v>
      </c>
      <c r="N209" t="n">
        <v>0.76414</v>
      </c>
      <c r="O209" t="n">
        <v>0.78089</v>
      </c>
      <c r="P209" t="n">
        <v>0.81093</v>
      </c>
      <c r="Q209" t="n">
        <v>0.83303</v>
      </c>
      <c r="R209" t="n">
        <v>0.84345</v>
      </c>
      <c r="S209" t="n">
        <v>0.84946</v>
      </c>
      <c r="T209" t="n">
        <v>0.8563</v>
      </c>
      <c r="U209" t="n">
        <v>0.86808</v>
      </c>
      <c r="V209" t="n">
        <v>0.87927</v>
      </c>
      <c r="W209" t="n">
        <v>0.89144</v>
      </c>
      <c r="X209" t="n">
        <v>0.90312</v>
      </c>
      <c r="Y209" t="n">
        <v>0.9135</v>
      </c>
      <c r="Z209" t="n">
        <v>0.92147</v>
      </c>
      <c r="AA209" t="n">
        <v>0.92492</v>
      </c>
      <c r="AB209" t="n">
        <v>0.9305</v>
      </c>
      <c r="AC209" t="n">
        <v>0.9372</v>
      </c>
      <c r="AD209" t="n">
        <v>0.94637</v>
      </c>
      <c r="AE209" t="n">
        <v>0.95239</v>
      </c>
      <c r="AF209" t="n">
        <v>0.96388</v>
      </c>
      <c r="AG209" t="n">
        <v>0.96479</v>
      </c>
      <c r="AH209" t="n">
        <v>0.9684</v>
      </c>
      <c r="AI209" t="n">
        <v>0.97048</v>
      </c>
      <c r="AJ209" t="n">
        <v>0.97697</v>
      </c>
      <c r="AK209" t="n">
        <v>0.97961</v>
      </c>
      <c r="AL209" t="n">
        <v>0.99021</v>
      </c>
      <c r="AM209" t="n">
        <v>0.99918</v>
      </c>
      <c r="AN209" t="n">
        <v>1.01314</v>
      </c>
      <c r="AO209" t="n">
        <v>1.02624</v>
      </c>
      <c r="AP209" t="n">
        <v>1.0403</v>
      </c>
      <c r="AQ209" t="n">
        <v>1.05253</v>
      </c>
      <c r="AR209" t="n">
        <v>1.06029</v>
      </c>
      <c r="AS209" t="n">
        <v>1.07113</v>
      </c>
      <c r="AT209" t="n">
        <v>1.07712</v>
      </c>
      <c r="AU209" t="n">
        <v>1.09252</v>
      </c>
      <c r="AV209" t="n">
        <v>1.10069</v>
      </c>
      <c r="AW209" t="n">
        <v>1.10973</v>
      </c>
      <c r="AX209" t="n">
        <v>1.12146</v>
      </c>
      <c r="AY209" t="n">
        <v>1.13023</v>
      </c>
      <c r="AZ209" t="n">
        <v>1.13505</v>
      </c>
      <c r="BA209" t="n">
        <v>1.13999</v>
      </c>
      <c r="BB209" t="n">
        <v>1.14296</v>
      </c>
      <c r="BC209" t="n">
        <v>1.15066</v>
      </c>
      <c r="BD209" t="n">
        <v>1.15696</v>
      </c>
      <c r="BE209" t="n">
        <v>1.16405</v>
      </c>
      <c r="BF209" t="n">
        <v>1.16794</v>
      </c>
      <c r="BG209" t="n">
        <v>1.17426</v>
      </c>
      <c r="BH209" t="n">
        <v>1.18145</v>
      </c>
      <c r="BI209" t="n">
        <v>1.18765</v>
      </c>
      <c r="BJ209" t="n">
        <v>1.19481</v>
      </c>
      <c r="BK209" t="n">
        <v>1.19865</v>
      </c>
      <c r="BL209" t="n">
        <v>1.2022</v>
      </c>
      <c r="BM209" t="n">
        <v>1.21176</v>
      </c>
      <c r="BN209" t="n">
        <v>1.22116</v>
      </c>
      <c r="BO209" t="n">
        <v>1.22938</v>
      </c>
      <c r="BP209" t="n">
        <v>1.23353</v>
      </c>
      <c r="BQ209" t="n">
        <v>1.24562</v>
      </c>
      <c r="BR209" t="n">
        <v>1.25163</v>
      </c>
      <c r="BS209" t="n">
        <v>1.26279</v>
      </c>
      <c r="BT209" t="n">
        <v>1.26513</v>
      </c>
      <c r="BU209" t="n">
        <v>1.27515</v>
      </c>
      <c r="BV209" t="n">
        <v>1.28586</v>
      </c>
      <c r="BW209" t="n">
        <v>1.28984</v>
      </c>
      <c r="BX209" t="n">
        <v>1.29401</v>
      </c>
      <c r="BY209" t="n">
        <v>1.29721</v>
      </c>
      <c r="BZ209" t="n">
        <v>1.30205</v>
      </c>
      <c r="CA209" t="n">
        <v>1.30225</v>
      </c>
      <c r="CB209" t="n">
        <v>1.3037</v>
      </c>
      <c r="CC209" t="n">
        <v>1.30961</v>
      </c>
      <c r="CD209" t="n">
        <v>1.31698</v>
      </c>
      <c r="CE209" t="n">
        <v>1.3181</v>
      </c>
      <c r="CF209" t="n">
        <v>1.32721</v>
      </c>
      <c r="CG209" t="n">
        <v>1.33801</v>
      </c>
      <c r="CH209" t="n">
        <v>1.34644</v>
      </c>
      <c r="CI209" t="n">
        <v>1.3495</v>
      </c>
      <c r="CJ209" t="n">
        <v>1.35366</v>
      </c>
      <c r="CK209" t="n">
        <v>1.36032</v>
      </c>
      <c r="CL209" t="n">
        <v>1.36967</v>
      </c>
      <c r="CM209" t="n">
        <v>1.37322</v>
      </c>
      <c r="CN209" t="n">
        <v>1.37517</v>
      </c>
      <c r="CO209" t="n">
        <v>1.38485</v>
      </c>
      <c r="CP209" t="n">
        <v>1.3972</v>
      </c>
      <c r="CQ209" t="n">
        <v>1.40363</v>
      </c>
      <c r="CR209" t="n">
        <v>1.41347</v>
      </c>
      <c r="CS209" t="n">
        <v>1.42649</v>
      </c>
      <c r="CT209" t="n">
        <v>1.42902</v>
      </c>
      <c r="CU209" t="n">
        <v>1.43397</v>
      </c>
      <c r="CV209" t="n">
        <v>1.43726</v>
      </c>
      <c r="CW209" t="n">
        <v>1.44001</v>
      </c>
      <c r="CX209" t="n">
        <v>1.44492</v>
      </c>
      <c r="CY209" t="n">
        <v>1.45194</v>
      </c>
      <c r="CZ209" t="n">
        <v>1.46242</v>
      </c>
      <c r="DA209" t="n">
        <v>1.46402</v>
      </c>
      <c r="DB209" t="n">
        <v>1.46573</v>
      </c>
      <c r="DC209" t="n">
        <v>1.47045</v>
      </c>
      <c r="DD209" t="n">
        <v>1.47204</v>
      </c>
      <c r="DE209" t="n">
        <v>1.47484</v>
      </c>
      <c r="DF209" t="n">
        <v>1.47636</v>
      </c>
      <c r="DG209" t="n">
        <v>1.48175</v>
      </c>
      <c r="DH209" t="n">
        <v>1.49363</v>
      </c>
      <c r="DI209" t="n">
        <v>1.50038</v>
      </c>
      <c r="DJ209" t="n">
        <v>1.50661</v>
      </c>
      <c r="DK209" t="n">
        <v>1.51119</v>
      </c>
      <c r="DL209" t="n">
        <v>1.51534</v>
      </c>
      <c r="DM209" t="n">
        <v>1.5237</v>
      </c>
      <c r="DN209" t="n">
        <v>1.52901</v>
      </c>
      <c r="DO209" t="n">
        <v>1.5316</v>
      </c>
      <c r="DP209" t="n">
        <v>1.53554</v>
      </c>
      <c r="DQ209" t="n">
        <v>1.54025</v>
      </c>
      <c r="DR209" t="n">
        <v>1.55072</v>
      </c>
      <c r="DS209" t="n">
        <v>1.5595</v>
      </c>
      <c r="DT209" t="n">
        <v>1.56563</v>
      </c>
      <c r="DU209" t="n">
        <v>1.57167</v>
      </c>
      <c r="DV209" t="n">
        <v>1.5828</v>
      </c>
      <c r="DW209" t="n">
        <v>1.58468</v>
      </c>
      <c r="DX209" t="n">
        <v>1.58515</v>
      </c>
      <c r="DY209" t="n">
        <v>1.5876</v>
      </c>
      <c r="DZ209" t="n">
        <v>1.5972</v>
      </c>
      <c r="EA209" t="n">
        <v>1.60293</v>
      </c>
      <c r="EB209" t="n">
        <v>1.60613</v>
      </c>
      <c r="EC209" t="n">
        <v>1.60921</v>
      </c>
      <c r="ED209" t="n">
        <v>1.61107</v>
      </c>
      <c r="EE209" t="n">
        <v>1.61626</v>
      </c>
      <c r="EF209" t="n">
        <v>1.61826</v>
      </c>
      <c r="EG209" t="n">
        <v>1.62615</v>
      </c>
      <c r="EH209" t="n">
        <v>1.62878</v>
      </c>
      <c r="EI209" t="n">
        <v>1.633</v>
      </c>
      <c r="EJ209" t="n">
        <v>1.63472</v>
      </c>
      <c r="EK209" t="n">
        <v>1.64209</v>
      </c>
      <c r="EL209" t="n">
        <v>1.64858</v>
      </c>
      <c r="EM209" t="n">
        <v>1.6531</v>
      </c>
      <c r="EN209" t="n">
        <v>1.65824</v>
      </c>
      <c r="EO209" t="n">
        <v>1.66271</v>
      </c>
      <c r="EP209" t="n">
        <v>1.66633</v>
      </c>
      <c r="EQ209" t="n">
        <v>1.66655</v>
      </c>
      <c r="ER209" t="n">
        <v>1.6703</v>
      </c>
      <c r="ES209" t="n">
        <v>1.67318</v>
      </c>
      <c r="ET209" t="n">
        <v>1.67746</v>
      </c>
      <c r="EU209" t="n">
        <v>1.67997</v>
      </c>
      <c r="EV209" t="n">
        <v>1.68466</v>
      </c>
      <c r="EW209" t="n">
        <v>1.6932</v>
      </c>
      <c r="EX209" t="n">
        <v>1.69383</v>
      </c>
      <c r="EY209" t="n">
        <v>1.69743</v>
      </c>
      <c r="EZ209" t="n">
        <v>1.70039</v>
      </c>
      <c r="FA209" t="n">
        <v>1.70562</v>
      </c>
      <c r="FB209" t="n">
        <v>1.70736</v>
      </c>
      <c r="FC209" t="n">
        <v>1.71108</v>
      </c>
      <c r="FD209" t="n">
        <v>1.71466</v>
      </c>
      <c r="FE209" t="n">
        <v>1.72186</v>
      </c>
      <c r="FF209" t="n">
        <v>1.7294</v>
      </c>
      <c r="FG209" t="n">
        <v>1.73356</v>
      </c>
      <c r="FH209" t="n">
        <v>1.73836</v>
      </c>
      <c r="FI209" t="n">
        <v>1.74368</v>
      </c>
      <c r="FJ209" t="n">
        <v>1.74503</v>
      </c>
      <c r="FK209" t="n">
        <v>1.74668</v>
      </c>
      <c r="FL209" t="n">
        <v>1.74815</v>
      </c>
      <c r="FM209" t="n">
        <v>1.74914</v>
      </c>
      <c r="FN209" t="n">
        <v>1.75265</v>
      </c>
      <c r="FO209" t="n">
        <v>1.75879</v>
      </c>
      <c r="FP209" t="n">
        <v>1.76782</v>
      </c>
      <c r="FQ209" t="n">
        <v>1.77065</v>
      </c>
      <c r="FR209" t="n">
        <v>1.77529</v>
      </c>
      <c r="FS209" t="n">
        <v>1.78168</v>
      </c>
      <c r="FT209" t="n">
        <v>1.78355</v>
      </c>
      <c r="FU209" t="n">
        <v>1.78778</v>
      </c>
      <c r="FV209" t="n">
        <v>1.78953</v>
      </c>
      <c r="FW209" t="n">
        <v>1.79182</v>
      </c>
      <c r="FX209" t="n">
        <v>1.79498</v>
      </c>
      <c r="FY209" t="n">
        <v>1.79709</v>
      </c>
      <c r="FZ209" t="n">
        <v>1.80021</v>
      </c>
      <c r="GA209" t="n">
        <v>1.80329</v>
      </c>
      <c r="GB209" t="n">
        <v>1.80772</v>
      </c>
      <c r="GC209" t="n">
        <v>1.81068</v>
      </c>
      <c r="GD209" t="n">
        <v>1.813</v>
      </c>
      <c r="GE209" t="n">
        <v>1.819</v>
      </c>
      <c r="GF209" t="n">
        <v>1.82367</v>
      </c>
      <c r="GG209" t="n">
        <v>1.82569</v>
      </c>
      <c r="GH209" t="n">
        <v>1.82834</v>
      </c>
      <c r="GI209" t="n">
        <v>1.83119</v>
      </c>
      <c r="GJ209" t="n">
        <v>1.83368</v>
      </c>
      <c r="GK209" t="n">
        <v>1.83546</v>
      </c>
      <c r="GL209" t="n">
        <v>1.83841</v>
      </c>
      <c r="GM209" t="n">
        <v>1.83895</v>
      </c>
      <c r="GN209" t="n">
        <v>1.84245</v>
      </c>
      <c r="GO209" t="n">
        <v>1.84694</v>
      </c>
      <c r="GP209" t="n">
        <v>1.85203</v>
      </c>
      <c r="GQ209" t="n">
        <v>1.86254</v>
      </c>
      <c r="GR209" t="n">
        <v>1.86676</v>
      </c>
      <c r="GS209" t="n">
        <v>1.87049</v>
      </c>
      <c r="GT209" t="n">
        <v>1.87054</v>
      </c>
      <c r="GU209" t="n">
        <v>1.87225</v>
      </c>
      <c r="GV209" t="n">
        <v>1.87684</v>
      </c>
      <c r="GW209" t="n">
        <v>1.88714</v>
      </c>
      <c r="GX209" t="n">
        <v>1.89422</v>
      </c>
      <c r="GY209" t="n">
        <v>1.89848</v>
      </c>
      <c r="GZ209" t="n">
        <v>1.90144</v>
      </c>
      <c r="HA209" t="n">
        <v>1.90601</v>
      </c>
      <c r="HB209" t="n">
        <v>1.90928</v>
      </c>
      <c r="HC209" t="n">
        <v>1.91314</v>
      </c>
      <c r="HD209" t="n">
        <v>1.91704</v>
      </c>
      <c r="HE209" t="n">
        <v>1.92215</v>
      </c>
      <c r="HF209" t="n">
        <v>1.92637</v>
      </c>
      <c r="HG209" t="n">
        <v>1.93085</v>
      </c>
      <c r="HH209" t="n">
        <v>1.93259</v>
      </c>
      <c r="HI209" t="n">
        <v>1.93444</v>
      </c>
      <c r="HJ209" t="n">
        <v>1.93716</v>
      </c>
      <c r="HK209" t="n">
        <v>1.94181</v>
      </c>
      <c r="HL209" t="n">
        <v>1.94288</v>
      </c>
      <c r="HM209" t="n">
        <v>1.94362</v>
      </c>
      <c r="HN209" t="n">
        <v>1.94668</v>
      </c>
      <c r="HO209" t="n">
        <v>1.95106</v>
      </c>
      <c r="HP209" t="n">
        <v>1.9528</v>
      </c>
      <c r="HQ209" t="n">
        <v>1.95621</v>
      </c>
      <c r="HR209" t="n">
        <v>1.96259</v>
      </c>
      <c r="HS209" t="n">
        <v>1.96965</v>
      </c>
      <c r="HT209" t="n">
        <v>1.97528</v>
      </c>
      <c r="HU209" t="n">
        <v>1.97737</v>
      </c>
      <c r="HV209" t="n">
        <v>1.98294</v>
      </c>
      <c r="HW209" t="n">
        <v>1.98692</v>
      </c>
      <c r="HX209" t="n">
        <v>1.98987</v>
      </c>
      <c r="HY209" t="n">
        <v>1.99159</v>
      </c>
      <c r="HZ209" t="n">
        <v>1.99417</v>
      </c>
      <c r="IA209" t="n">
        <v>1.99583</v>
      </c>
      <c r="IB209" t="n">
        <v>1.99863</v>
      </c>
      <c r="IC209" t="n">
        <v>2.00175</v>
      </c>
      <c r="ID209" t="n">
        <v>2.00651</v>
      </c>
      <c r="IE209" t="n">
        <v>2.01026</v>
      </c>
      <c r="IF209" t="n">
        <v>2.01246</v>
      </c>
      <c r="IG209" t="n">
        <v>2.01413</v>
      </c>
      <c r="IH209" t="n">
        <v>2.01578</v>
      </c>
      <c r="II209" t="n">
        <v>2.02312</v>
      </c>
      <c r="IJ209" t="n">
        <v>2.02595</v>
      </c>
      <c r="IK209" t="n">
        <v>2.02719</v>
      </c>
      <c r="IL209" t="n">
        <v>2.03181</v>
      </c>
      <c r="IM209" t="n">
        <v>2.0353</v>
      </c>
      <c r="IN209" t="n">
        <v>2.04142</v>
      </c>
      <c r="IO209" t="n">
        <v>2.04526</v>
      </c>
      <c r="IP209" t="n">
        <v>2.05189</v>
      </c>
      <c r="IQ209" t="n">
        <v>2.05922</v>
      </c>
      <c r="IR209" t="n">
        <v>2.06777</v>
      </c>
      <c r="IS209" t="n">
        <v>2.07108</v>
      </c>
      <c r="IT209" t="n">
        <v>2.07252</v>
      </c>
      <c r="IU209" t="n">
        <v>2.07553</v>
      </c>
      <c r="IV209" t="n">
        <v>2.07855</v>
      </c>
      <c r="IW209" t="n">
        <v>2.08091</v>
      </c>
      <c r="IX209" t="n">
        <v>2.08771</v>
      </c>
      <c r="IY209" t="n">
        <v>2.09634</v>
      </c>
      <c r="IZ209" t="n">
        <v>2.10087</v>
      </c>
      <c r="JA209" t="n">
        <v>2.10389</v>
      </c>
      <c r="JB209" t="n">
        <v>2.10726</v>
      </c>
      <c r="JC209" t="n">
        <v>2.11317</v>
      </c>
      <c r="JD209" t="n">
        <v>2.11533</v>
      </c>
      <c r="JE209" t="n">
        <v>2.11929</v>
      </c>
      <c r="JF209" t="n">
        <v>2.12172</v>
      </c>
      <c r="JG209" t="n">
        <v>2.12321</v>
      </c>
      <c r="JH209" t="n">
        <v>2.12718</v>
      </c>
      <c r="JI209" t="n">
        <v>2.13075</v>
      </c>
      <c r="JJ209" t="n">
        <v>2.13568</v>
      </c>
      <c r="JK209" t="n">
        <v>2.13903</v>
      </c>
      <c r="JL209" t="n">
        <v>2.14511</v>
      </c>
      <c r="JM209" t="n">
        <v>2.15339</v>
      </c>
      <c r="JN209" t="n">
        <v>2.15752</v>
      </c>
      <c r="JO209" t="n">
        <v>2.16018</v>
      </c>
      <c r="JP209" t="n">
        <v>2.16494</v>
      </c>
      <c r="JQ209" t="n">
        <v>2.16944</v>
      </c>
      <c r="JR209" t="n">
        <v>2.17913</v>
      </c>
      <c r="JS209" t="n">
        <v>2.18377</v>
      </c>
      <c r="JT209" t="n">
        <v>2.18513</v>
      </c>
      <c r="JU209" t="n">
        <v>2.18939</v>
      </c>
      <c r="JV209" t="n">
        <v>2.1907</v>
      </c>
      <c r="JW209" t="n">
        <v>2.1916</v>
      </c>
      <c r="JX209" t="n">
        <v>2.19444</v>
      </c>
      <c r="JY209" t="n">
        <v>2.19775</v>
      </c>
      <c r="JZ209" t="n">
        <v>2.20207</v>
      </c>
      <c r="KA209" t="n">
        <v>2.20418</v>
      </c>
      <c r="KB209" t="n">
        <v>2.20681</v>
      </c>
      <c r="KC209" t="n">
        <v>2.21009</v>
      </c>
      <c r="KD209" t="n">
        <v>2.21189</v>
      </c>
      <c r="KE209" t="n">
        <v>2.21824</v>
      </c>
      <c r="KF209" t="n">
        <v>2.22479</v>
      </c>
      <c r="KG209" t="n">
        <v>2.22897</v>
      </c>
      <c r="KH209" t="n">
        <v>2.23595</v>
      </c>
      <c r="KI209" t="n">
        <v>2.2418</v>
      </c>
      <c r="KJ209" t="n">
        <v>2.24505</v>
      </c>
      <c r="KK209" t="n">
        <v>2.24957</v>
      </c>
      <c r="KL209" t="n">
        <v>2.25768</v>
      </c>
      <c r="KM209" t="n">
        <v>2.26415</v>
      </c>
      <c r="KN209" t="n">
        <v>2.27006</v>
      </c>
      <c r="KO209" t="n">
        <v>2.275</v>
      </c>
      <c r="KP209" t="n">
        <v>2.27659</v>
      </c>
      <c r="KQ209" t="n">
        <v>2.27818</v>
      </c>
      <c r="KR209" t="n">
        <v>2.28208</v>
      </c>
      <c r="KS209" t="n">
        <v>2.28438</v>
      </c>
      <c r="KT209" t="n">
        <v>2.28498</v>
      </c>
      <c r="KU209" t="n">
        <v>2.28578</v>
      </c>
      <c r="KV209" t="n">
        <v>2.28731</v>
      </c>
      <c r="KW209" t="n">
        <v>2.28857</v>
      </c>
      <c r="KX209" t="n">
        <v>2.29403</v>
      </c>
      <c r="KY209" t="n">
        <v>2.2968</v>
      </c>
      <c r="KZ209" t="n">
        <v>2.303</v>
      </c>
      <c r="LA209" t="n">
        <v>2.30899</v>
      </c>
      <c r="LB209" t="n">
        <v>2.31235</v>
      </c>
      <c r="LC209" t="n">
        <v>2.3151</v>
      </c>
      <c r="LD209" t="n">
        <v>2.31868</v>
      </c>
      <c r="LE209" t="n">
        <v>2.32448</v>
      </c>
      <c r="LF209" t="n">
        <v>2.32742</v>
      </c>
      <c r="LG209" t="n">
        <v>2.33018</v>
      </c>
      <c r="LH209" t="n">
        <v>2.33532</v>
      </c>
      <c r="LI209" t="n">
        <v>2.33812</v>
      </c>
      <c r="LJ209" t="n">
        <v>2.34049</v>
      </c>
      <c r="LK209" t="n">
        <v>2.34513</v>
      </c>
      <c r="LL209" t="n">
        <v>2.34784</v>
      </c>
      <c r="LM209" t="n">
        <v>2.35201</v>
      </c>
      <c r="LN209" t="n">
        <v>2.3568</v>
      </c>
      <c r="LO209" t="n">
        <v>2.3579</v>
      </c>
      <c r="LP209" t="n">
        <v>2.35954</v>
      </c>
      <c r="LQ209" t="n">
        <v>2.36122</v>
      </c>
      <c r="LR209" t="n">
        <v>2.36593</v>
      </c>
      <c r="LS209" t="n">
        <v>2.36686</v>
      </c>
      <c r="LT209" t="n">
        <v>2.36778</v>
      </c>
      <c r="LU209" t="n">
        <v>2.36897</v>
      </c>
      <c r="LV209" t="n">
        <v>2.37196</v>
      </c>
      <c r="LW209" t="n">
        <v>2.37712</v>
      </c>
      <c r="LX209" t="n">
        <v>2.37875</v>
      </c>
      <c r="LY209" t="n">
        <v>2.38064</v>
      </c>
      <c r="LZ209" t="n">
        <v>2.38668</v>
      </c>
      <c r="MA209" t="n">
        <v>2.39192</v>
      </c>
      <c r="MB209" t="n">
        <v>2.39474</v>
      </c>
      <c r="MC209" t="n">
        <v>2.3972</v>
      </c>
      <c r="MD209" t="n">
        <v>2.40364</v>
      </c>
      <c r="ME209" t="n">
        <v>2.4095</v>
      </c>
      <c r="MF209" t="n">
        <v>2.41575</v>
      </c>
      <c r="MG209" t="n">
        <v>2.42545</v>
      </c>
      <c r="MH209" t="n">
        <v>2.43125</v>
      </c>
      <c r="MI209" t="n">
        <v>2.4338</v>
      </c>
      <c r="MJ209" t="n">
        <v>2.43773</v>
      </c>
      <c r="MK209" t="n">
        <v>2.43867</v>
      </c>
      <c r="ML209" t="n">
        <v>2.44168</v>
      </c>
      <c r="MM209" t="n">
        <v>2.44366</v>
      </c>
      <c r="MN209" t="n">
        <v>2.44778</v>
      </c>
      <c r="MO209" t="n">
        <v>2.45143</v>
      </c>
      <c r="MP209" t="n">
        <v>2.45581</v>
      </c>
      <c r="MQ209" t="n">
        <v>2.46242</v>
      </c>
      <c r="MR209" t="n">
        <v>2.46775</v>
      </c>
      <c r="MS209" t="n">
        <v>2.47499</v>
      </c>
      <c r="MT209" t="n">
        <v>2.47647</v>
      </c>
      <c r="MU209" t="n">
        <v>2.48025</v>
      </c>
      <c r="MV209" t="n">
        <v>2.48122</v>
      </c>
      <c r="MW209" t="n">
        <v>2.48611</v>
      </c>
      <c r="MX209" t="n">
        <v>2.48842</v>
      </c>
      <c r="MY209" t="n">
        <v>2.49116</v>
      </c>
      <c r="MZ209" t="n">
        <v>2.4972</v>
      </c>
      <c r="NA209" t="n">
        <v>2.50465</v>
      </c>
      <c r="NB209" t="n">
        <v>2.5072</v>
      </c>
      <c r="NC209" t="n">
        <v>2.51135</v>
      </c>
      <c r="ND209" t="n">
        <v>2.51429</v>
      </c>
      <c r="NE209" t="n">
        <v>2.51603</v>
      </c>
      <c r="NF209" t="n">
        <v>2.52035</v>
      </c>
      <c r="NG209" t="n">
        <v>2.52749</v>
      </c>
      <c r="NH209" t="n">
        <v>2.53015</v>
      </c>
      <c r="NI209" t="n">
        <v>2.53856</v>
      </c>
      <c r="NJ209" t="n">
        <v>2.54205</v>
      </c>
      <c r="NK209" t="n">
        <v>2.54878</v>
      </c>
      <c r="NL209" t="n">
        <v>2.56108</v>
      </c>
      <c r="NM209" t="n">
        <v>2.56731</v>
      </c>
      <c r="NN209" t="n">
        <v>2.56986</v>
      </c>
      <c r="NO209" t="n">
        <v>2.57326</v>
      </c>
      <c r="NP209" t="n">
        <v>2.57661</v>
      </c>
      <c r="NQ209" t="n">
        <v>2.57916</v>
      </c>
      <c r="NR209" t="n">
        <v>2.58031</v>
      </c>
      <c r="NS209" t="n">
        <v>2.58046</v>
      </c>
      <c r="NT209" t="n">
        <v>2.58046</v>
      </c>
      <c r="NU209" t="n">
        <v>2.58194</v>
      </c>
      <c r="NV209" t="n">
        <v>2.59247</v>
      </c>
      <c r="NW209" t="n">
        <v>2.6007</v>
      </c>
      <c r="NX209" t="n">
        <v>2.60464</v>
      </c>
      <c r="NY209" t="n">
        <v>2.60751</v>
      </c>
      <c r="NZ209" t="n">
        <v>2.61021</v>
      </c>
      <c r="OA209" t="n">
        <v>2.61748</v>
      </c>
      <c r="OB209" t="n">
        <v>2.6266</v>
      </c>
      <c r="OC209" t="n">
        <v>2.63343</v>
      </c>
      <c r="OD209" t="n">
        <v>2.64057</v>
      </c>
      <c r="OE209" t="n">
        <v>2.6452</v>
      </c>
      <c r="OF209" t="n">
        <v>2.65225</v>
      </c>
      <c r="OG209" t="n">
        <v>2.65623</v>
      </c>
      <c r="OH209" t="n">
        <v>2.65745</v>
      </c>
      <c r="OI209" t="n">
        <v>2.66092</v>
      </c>
      <c r="OJ209" t="n">
        <v>2.665</v>
      </c>
      <c r="OK209" t="n">
        <v>2.66803</v>
      </c>
      <c r="OL209" t="n">
        <v>2.67078</v>
      </c>
      <c r="OM209" t="n">
        <v>2.67348</v>
      </c>
      <c r="ON209" t="n">
        <v>2.67899</v>
      </c>
      <c r="OO209" t="n">
        <v>2.68372</v>
      </c>
      <c r="OP209" t="n">
        <v>2.68862</v>
      </c>
      <c r="OQ209" t="n">
        <v>2.69347</v>
      </c>
      <c r="OR209" t="n">
        <v>2.69614</v>
      </c>
      <c r="OS209" t="n">
        <v>2.69919</v>
      </c>
      <c r="OT209" t="n">
        <v>2.70252</v>
      </c>
      <c r="OU209" t="n">
        <v>2.70932</v>
      </c>
      <c r="OV209" t="n">
        <v>2.71403</v>
      </c>
      <c r="OW209" t="n">
        <v>2.71816</v>
      </c>
      <c r="OX209" t="n">
        <v>2.72163</v>
      </c>
      <c r="OY209" t="n">
        <v>2.72284</v>
      </c>
      <c r="OZ209" t="n">
        <v>2.72677</v>
      </c>
      <c r="PA209" t="n">
        <v>2.73261</v>
      </c>
      <c r="PB209" t="n">
        <v>2.73867</v>
      </c>
      <c r="PC209" t="n">
        <v>2.74341</v>
      </c>
      <c r="PD209" t="n">
        <v>2.74691</v>
      </c>
      <c r="PE209" t="n">
        <v>2.75107</v>
      </c>
      <c r="PF209" t="n">
        <v>2.76035</v>
      </c>
      <c r="PG209" t="n">
        <v>2.7657</v>
      </c>
      <c r="PH209" t="n">
        <v>2.76811</v>
      </c>
      <c r="PI209" t="n">
        <v>2.77131</v>
      </c>
      <c r="PJ209" t="n">
        <v>2.77512</v>
      </c>
      <c r="PK209" t="n">
        <v>2.77696</v>
      </c>
      <c r="PL209" t="n">
        <v>2.7823</v>
      </c>
      <c r="PM209" t="n">
        <v>2.78598</v>
      </c>
      <c r="PN209" t="n">
        <v>2.78645</v>
      </c>
      <c r="PO209" t="n">
        <v>2.78662</v>
      </c>
      <c r="PP209" t="n">
        <v>2.78662</v>
      </c>
      <c r="PQ209" t="n">
        <v>2.78662</v>
      </c>
      <c r="PR209" t="n">
        <v>2.78672</v>
      </c>
      <c r="PS209" t="n">
        <v>2.78897</v>
      </c>
      <c r="PT209" t="n">
        <v>2.79226</v>
      </c>
      <c r="PU209" t="n">
        <v>2.79925</v>
      </c>
      <c r="PV209" t="n">
        <v>2.80235</v>
      </c>
      <c r="PW209" t="n">
        <v>2.80796</v>
      </c>
      <c r="PX209" t="n">
        <v>2.81207</v>
      </c>
      <c r="PY209" t="n">
        <v>2.81803</v>
      </c>
      <c r="PZ209" t="n">
        <v>2.82169</v>
      </c>
      <c r="QA209" t="n">
        <v>2.82801</v>
      </c>
      <c r="QB209" t="n">
        <v>2.83381</v>
      </c>
      <c r="QC209" t="n">
        <v>2.84042</v>
      </c>
      <c r="QD209" t="n">
        <v>2.84547</v>
      </c>
      <c r="QE209" t="n">
        <v>2.84885</v>
      </c>
      <c r="QF209" t="n">
        <v>2.85015</v>
      </c>
      <c r="QG209" t="n">
        <v>2.8552</v>
      </c>
      <c r="QH209" t="n">
        <v>2.86084</v>
      </c>
      <c r="QI209" t="n">
        <v>2.86777</v>
      </c>
      <c r="QJ209" t="n">
        <v>2.87725</v>
      </c>
      <c r="QK209" t="n">
        <v>2.87976</v>
      </c>
      <c r="QL209" t="n">
        <v>2.88416</v>
      </c>
      <c r="QM209" t="n">
        <v>2.88604</v>
      </c>
      <c r="QN209" t="n">
        <v>2.88928</v>
      </c>
      <c r="QO209" t="n">
        <v>2.89001</v>
      </c>
      <c r="QP209" t="n">
        <v>2.89278</v>
      </c>
      <c r="QQ209" t="n">
        <v>2.89884</v>
      </c>
      <c r="QR209" t="n">
        <v>2.90434</v>
      </c>
      <c r="QS209" t="n">
        <v>2.90999</v>
      </c>
      <c r="QT209" t="n">
        <v>2.91672</v>
      </c>
      <c r="QU209" t="n">
        <v>2.92896</v>
      </c>
      <c r="QV209" t="n">
        <v>2.93791</v>
      </c>
      <c r="QW209" t="n">
        <v>2.94098</v>
      </c>
      <c r="QX209" t="n">
        <v>2.9468</v>
      </c>
      <c r="QY209" t="n">
        <v>2.95074</v>
      </c>
      <c r="QZ209" t="n">
        <v>2.9532</v>
      </c>
      <c r="RA209" t="n">
        <v>2.9565</v>
      </c>
      <c r="RB209" t="n">
        <v>2.96028</v>
      </c>
      <c r="RC209" t="n">
        <v>2.97093</v>
      </c>
      <c r="RD209" t="n">
        <v>2.97494</v>
      </c>
      <c r="RE209" t="n">
        <v>2.97675</v>
      </c>
      <c r="RF209" t="n">
        <v>2.9784</v>
      </c>
      <c r="RG209" t="n">
        <v>2.9812</v>
      </c>
      <c r="RH209" t="n">
        <v>2.9848</v>
      </c>
      <c r="RI209" t="n">
        <v>2.98755</v>
      </c>
      <c r="RJ209" t="n">
        <v>2.98988</v>
      </c>
      <c r="RK209" t="n">
        <v>2.99099</v>
      </c>
      <c r="RL209" t="n">
        <v>2.99347</v>
      </c>
      <c r="RM209" t="n">
        <v>2.99531</v>
      </c>
      <c r="RN209" t="n">
        <v>2.99531</v>
      </c>
      <c r="RO209" t="n">
        <v>2.99531</v>
      </c>
      <c r="RP209" t="n">
        <v>2.99659</v>
      </c>
      <c r="RQ209" t="n">
        <v>3.00071</v>
      </c>
      <c r="RR209" t="n">
        <v>3.00596</v>
      </c>
      <c r="RS209" t="n">
        <v>3.01345</v>
      </c>
      <c r="RT209" t="n">
        <v>3.01845</v>
      </c>
      <c r="RU209" t="n">
        <v>3.02629</v>
      </c>
      <c r="RV209" t="n">
        <v>3.03083</v>
      </c>
      <c r="RW209" t="n">
        <v>3.03488</v>
      </c>
      <c r="RX209" t="n">
        <v>3.03832</v>
      </c>
      <c r="RY209" t="n">
        <v>3.04039</v>
      </c>
      <c r="RZ209" t="n">
        <v>3.04313</v>
      </c>
      <c r="SA209" t="n">
        <v>3.04683</v>
      </c>
      <c r="SB209" t="n">
        <v>3.05069</v>
      </c>
      <c r="SC209" t="n">
        <v>3.0554</v>
      </c>
      <c r="SD209" t="n">
        <v>3.05681</v>
      </c>
      <c r="SE209" t="n">
        <v>3.05936</v>
      </c>
      <c r="SF209" t="n">
        <v>3.06327</v>
      </c>
      <c r="SG209" t="n">
        <v>3.0654</v>
      </c>
      <c r="SH209" t="n">
        <v>3.0691</v>
      </c>
      <c r="SI209" t="n">
        <v>3.0732</v>
      </c>
      <c r="SJ209" t="n">
        <v>3.07947</v>
      </c>
      <c r="SK209" t="n">
        <v>3.08274</v>
      </c>
      <c r="SL209" t="n">
        <v>3.08385</v>
      </c>
      <c r="SM209" t="n">
        <v>3.08736</v>
      </c>
      <c r="SN209" t="n">
        <v>3.09182</v>
      </c>
      <c r="SO209" t="n">
        <v>3.09382</v>
      </c>
      <c r="SP209" t="n">
        <v>3.09766</v>
      </c>
      <c r="SQ209" t="n">
        <v>3.10722</v>
      </c>
      <c r="SR209" t="n">
        <v>3.11095</v>
      </c>
      <c r="SS209" t="n">
        <v>3.11136</v>
      </c>
      <c r="ST209" t="n">
        <v>3.11467</v>
      </c>
      <c r="SU209" t="n">
        <v>3.11541</v>
      </c>
      <c r="SV209" t="n">
        <v>3.11908</v>
      </c>
      <c r="SW209" t="n">
        <v>3.1264</v>
      </c>
      <c r="SX209" t="n">
        <v>3.13291</v>
      </c>
      <c r="SY209" t="n">
        <v>3.14449</v>
      </c>
      <c r="SZ209" t="n">
        <v>3.14845</v>
      </c>
      <c r="TA209" t="n">
        <v>3.15082</v>
      </c>
      <c r="TB209" t="n">
        <v>3.15521</v>
      </c>
      <c r="TC209" t="n">
        <v>3.16001</v>
      </c>
      <c r="TD209" t="n">
        <v>3.1624</v>
      </c>
      <c r="TE209" t="n">
        <v>3.16598</v>
      </c>
      <c r="TF209" t="n">
        <v>3.1715</v>
      </c>
      <c r="TG209" t="n">
        <v>3.17235</v>
      </c>
      <c r="TH209" t="n">
        <v>3.17248</v>
      </c>
      <c r="TI209" t="n">
        <v>3.17268</v>
      </c>
      <c r="TJ209" t="n">
        <v>3.1765</v>
      </c>
      <c r="TK209" t="n">
        <v>3.18003</v>
      </c>
      <c r="TL209" t="n">
        <v>3.18468</v>
      </c>
      <c r="TM209" t="n">
        <v>3.1924</v>
      </c>
      <c r="TN209" t="n">
        <v>3.19946</v>
      </c>
      <c r="TO209" t="n">
        <v>3.20573</v>
      </c>
      <c r="TP209" t="n">
        <v>3.21085</v>
      </c>
      <c r="TQ209" t="n">
        <v>3.21803</v>
      </c>
      <c r="TR209" t="n">
        <v>3.23137</v>
      </c>
      <c r="TS209" t="n">
        <v>3.24118</v>
      </c>
      <c r="TT209" t="n">
        <v>3.24132</v>
      </c>
      <c r="TU209" t="n">
        <v>3.24166</v>
      </c>
      <c r="TV209" t="n">
        <v>3.24617</v>
      </c>
      <c r="TW209" t="n">
        <v>3.25012</v>
      </c>
      <c r="TX209" t="n">
        <v>3.25353</v>
      </c>
      <c r="TY209" t="n">
        <v>3.26276</v>
      </c>
      <c r="TZ209" t="n">
        <v>3.2713</v>
      </c>
      <c r="UA209" t="n">
        <v>3.2765</v>
      </c>
      <c r="UB209" t="n">
        <v>3.28065</v>
      </c>
      <c r="UC209" t="n">
        <v>3.28407</v>
      </c>
      <c r="UD209" t="n">
        <v>3.28513</v>
      </c>
      <c r="UE209" t="n">
        <v>3.28729</v>
      </c>
      <c r="UF209" t="n">
        <v>3.29051</v>
      </c>
      <c r="UG209" t="n">
        <v>3.29241</v>
      </c>
      <c r="UH209" t="n">
        <v>3.29329</v>
      </c>
      <c r="UI209" t="n">
        <v>3.29518</v>
      </c>
      <c r="UJ209" t="n">
        <v>3.29643</v>
      </c>
      <c r="UK209" t="n">
        <v>3.30157</v>
      </c>
      <c r="UL209" t="n">
        <v>3.30723</v>
      </c>
      <c r="UM209" t="n">
        <v>3.3124</v>
      </c>
      <c r="UN209" t="n">
        <v>3.31716</v>
      </c>
      <c r="UO209" t="n">
        <v>3.32344</v>
      </c>
      <c r="UP209" t="n">
        <v>3.33256</v>
      </c>
      <c r="UQ209" t="n">
        <v>3.34039</v>
      </c>
      <c r="UR209" t="n">
        <v>3.34384</v>
      </c>
      <c r="US209" t="n">
        <v>3.34721</v>
      </c>
      <c r="UT209" t="n">
        <v>3.35338</v>
      </c>
      <c r="UU209" t="n">
        <v>3.35983</v>
      </c>
      <c r="UV209" t="n">
        <v>3.36327</v>
      </c>
      <c r="UW209" t="n">
        <v>3.3688</v>
      </c>
      <c r="UX209" t="n">
        <v>3.38663</v>
      </c>
      <c r="UY209" t="n">
        <v>3.39511</v>
      </c>
      <c r="UZ209" t="n">
        <v>3.39749</v>
      </c>
      <c r="VA209" t="n">
        <v>3.40462</v>
      </c>
      <c r="VB209" t="n">
        <v>3.40993</v>
      </c>
      <c r="VC209" t="n">
        <v>3.41517</v>
      </c>
      <c r="VD209" t="n">
        <v>3.41852</v>
      </c>
      <c r="VE209" t="n">
        <v>3.42018</v>
      </c>
      <c r="VF209" t="n">
        <v>3.42373</v>
      </c>
      <c r="VG209" t="n">
        <v>3.42473</v>
      </c>
      <c r="VH209" t="n">
        <v>3.42957</v>
      </c>
      <c r="VI209" t="n">
        <v>3.43582</v>
      </c>
      <c r="VJ209" t="n">
        <v>3.4401</v>
      </c>
      <c r="VK209" t="n">
        <v>3.44728</v>
      </c>
      <c r="VL209" t="n">
        <v>3.4555</v>
      </c>
      <c r="VM209" t="n">
        <v>3.46207</v>
      </c>
      <c r="VN209" t="n">
        <v>3.46363</v>
      </c>
      <c r="VO209" t="n">
        <v>3.46758</v>
      </c>
      <c r="VP209" t="n">
        <v>3.47792</v>
      </c>
      <c r="VQ209" t="n">
        <v>3.48396</v>
      </c>
      <c r="VR209" t="n">
        <v>3.49169</v>
      </c>
      <c r="VS209" t="n">
        <v>3.49691</v>
      </c>
      <c r="VT209" t="n">
        <v>3.50531</v>
      </c>
      <c r="VU209" t="n">
        <v>3.50848</v>
      </c>
      <c r="VV209" t="n">
        <v>3.51582</v>
      </c>
      <c r="VW209" t="n">
        <v>3.52092</v>
      </c>
      <c r="VX209" t="n">
        <v>3.5307</v>
      </c>
      <c r="VY209" t="n">
        <v>3.53542</v>
      </c>
      <c r="VZ209" t="n">
        <v>3.5382</v>
      </c>
      <c r="WA209" t="n">
        <v>3.54505</v>
      </c>
      <c r="WB209" t="n">
        <v>3.55033</v>
      </c>
      <c r="WC209" t="n">
        <v>3.55337</v>
      </c>
      <c r="WD209" t="n">
        <v>3.55584</v>
      </c>
      <c r="WE209" t="n">
        <v>3.56084</v>
      </c>
      <c r="WF209" t="n">
        <v>3.5689</v>
      </c>
      <c r="WG209" t="n">
        <v>3.5738</v>
      </c>
      <c r="WH209" t="n">
        <v>3.57828</v>
      </c>
      <c r="WI209" t="n">
        <v>3.58448</v>
      </c>
      <c r="WJ209" t="n">
        <v>3.5922</v>
      </c>
      <c r="WK209" t="n">
        <v>3.59664</v>
      </c>
      <c r="WL209" t="n">
        <v>3.59942</v>
      </c>
      <c r="WM209" t="n">
        <v>3.60355</v>
      </c>
      <c r="WN209" t="n">
        <v>3.61107</v>
      </c>
      <c r="WO209" t="n">
        <v>3.61519</v>
      </c>
      <c r="WP209" t="n">
        <v>3.62104</v>
      </c>
      <c r="WQ209" t="n">
        <v>3.62743</v>
      </c>
      <c r="WR209" t="n">
        <v>3.63212</v>
      </c>
      <c r="WS209" t="n">
        <v>3.63702</v>
      </c>
      <c r="WT209" t="n">
        <v>3.64002</v>
      </c>
      <c r="WU209" t="n">
        <v>3.6461</v>
      </c>
      <c r="WV209" t="n">
        <v>3.65554</v>
      </c>
      <c r="WW209" t="n">
        <v>3.6608</v>
      </c>
      <c r="WX209" t="n">
        <v>3.66575</v>
      </c>
      <c r="WY209" t="n">
        <v>3.67436</v>
      </c>
      <c r="WZ209" t="n">
        <v>3.68669</v>
      </c>
      <c r="XA209" t="n">
        <v>3.70071</v>
      </c>
      <c r="XB209" t="n">
        <v>3.70249</v>
      </c>
      <c r="XC209" t="n">
        <v>3.71096</v>
      </c>
      <c r="XD209" t="n">
        <v>3.72513</v>
      </c>
      <c r="XE209" t="n">
        <v>3.73376</v>
      </c>
      <c r="XF209" t="n">
        <v>3.74236</v>
      </c>
      <c r="XG209" t="n">
        <v>3.75272</v>
      </c>
      <c r="XH209" t="n">
        <v>3.76077</v>
      </c>
      <c r="XI209" t="n">
        <v>3.76848</v>
      </c>
      <c r="XJ209" t="n">
        <v>3.77177</v>
      </c>
      <c r="XK209" t="n">
        <v>3.77267</v>
      </c>
      <c r="XL209" t="n">
        <v>3.77267</v>
      </c>
      <c r="XM209" t="n">
        <v>3.77613</v>
      </c>
      <c r="XN209" t="n">
        <v>3.78441</v>
      </c>
      <c r="XO209" t="n">
        <v>3.79135</v>
      </c>
      <c r="XP209" t="n">
        <v>3.79771</v>
      </c>
      <c r="XQ209" t="n">
        <v>3.8033</v>
      </c>
      <c r="XR209" t="n">
        <v>3.80657</v>
      </c>
      <c r="XS209" t="n">
        <v>3.80949</v>
      </c>
      <c r="XT209" t="n">
        <v>3.81231</v>
      </c>
      <c r="XU209" t="n">
        <v>3.81595</v>
      </c>
      <c r="XV209" t="n">
        <v>3.8236</v>
      </c>
      <c r="XW209" t="n">
        <v>3.83311</v>
      </c>
      <c r="XX209" t="n">
        <v>3.84853</v>
      </c>
      <c r="XY209" t="n">
        <v>3.85975</v>
      </c>
      <c r="XZ209" t="n">
        <v>3.8666</v>
      </c>
      <c r="YA209" t="n">
        <v>3.87171</v>
      </c>
      <c r="YB209" t="n">
        <v>3.87387</v>
      </c>
      <c r="YC209" t="n">
        <v>3.87497</v>
      </c>
      <c r="YD209" t="n">
        <v>3.884</v>
      </c>
      <c r="YE209" t="n">
        <v>3.88855</v>
      </c>
      <c r="YF209" t="n">
        <v>3.89064</v>
      </c>
      <c r="YG209" t="n">
        <v>3.89309</v>
      </c>
      <c r="YH209" t="n">
        <v>3.89937</v>
      </c>
      <c r="YI209" t="n">
        <v>3.90332</v>
      </c>
      <c r="YJ209" t="n">
        <v>3.9088</v>
      </c>
      <c r="YK209" t="n">
        <v>3.91582</v>
      </c>
      <c r="YL209" t="n">
        <v>3.92095</v>
      </c>
      <c r="YM209" t="n">
        <v>3.9249</v>
      </c>
      <c r="YN209" t="n">
        <v>3.92768</v>
      </c>
      <c r="YO209" t="n">
        <v>3.9325</v>
      </c>
      <c r="YP209" t="n">
        <v>3.93735</v>
      </c>
      <c r="YQ209" t="n">
        <v>3.94684</v>
      </c>
      <c r="YR209" t="n">
        <v>3.95541</v>
      </c>
      <c r="YS209" t="n">
        <v>3.96728</v>
      </c>
      <c r="YT209" t="n">
        <v>3.98313</v>
      </c>
      <c r="YU209" t="n">
        <v>3.98497</v>
      </c>
      <c r="YV209" t="n">
        <v>3.98794</v>
      </c>
      <c r="YW209" t="n">
        <v>3.99209</v>
      </c>
      <c r="YX209" t="n">
        <v>3.99677</v>
      </c>
      <c r="YY209" t="n">
        <v>4.00142</v>
      </c>
      <c r="YZ209" t="n">
        <v>4.00634</v>
      </c>
      <c r="ZA209" t="n">
        <v>4.01923</v>
      </c>
      <c r="ZB209" t="n">
        <v>4.03451</v>
      </c>
      <c r="ZC209" t="n">
        <v>4.0443</v>
      </c>
      <c r="ZD209" t="n">
        <v>4.05439</v>
      </c>
      <c r="ZE209" t="n">
        <v>4.06119</v>
      </c>
      <c r="ZF209" t="n">
        <v>4.06572</v>
      </c>
      <c r="ZG209" t="n">
        <v>4.07269</v>
      </c>
      <c r="ZH209" t="n">
        <v>4.09014</v>
      </c>
      <c r="ZI209" t="n">
        <v>4.10246</v>
      </c>
      <c r="ZJ209" t="n">
        <v>4.10721</v>
      </c>
      <c r="ZK209" t="n">
        <v>4.11527</v>
      </c>
      <c r="ZL209" t="n">
        <v>4.12805</v>
      </c>
      <c r="ZM209" t="n">
        <v>4.13335</v>
      </c>
      <c r="ZN209" t="n">
        <v>4.15016</v>
      </c>
      <c r="ZO209" t="n">
        <v>4.15988</v>
      </c>
      <c r="ZP209" t="n">
        <v>4.1702</v>
      </c>
      <c r="ZQ209" t="n">
        <v>4.17882</v>
      </c>
      <c r="ZR209" t="n">
        <v>4.1889</v>
      </c>
      <c r="ZS209" t="n">
        <v>4.20021</v>
      </c>
      <c r="ZT209" t="n">
        <v>4.20393</v>
      </c>
      <c r="ZU209" t="n">
        <v>4.21362</v>
      </c>
      <c r="ZV209" t="n">
        <v>4.2251</v>
      </c>
      <c r="ZW209" t="n">
        <v>4.22546</v>
      </c>
      <c r="ZX209" t="n">
        <v>4.22654</v>
      </c>
      <c r="ZY209" t="n">
        <v>4.23078</v>
      </c>
      <c r="ZZ209" t="n">
        <v>4.23898</v>
      </c>
      <c r="AAA209" t="n">
        <v>4.25249</v>
      </c>
      <c r="AAB209" t="n">
        <v>4.25885</v>
      </c>
      <c r="AAC209" t="n">
        <v>4.26785</v>
      </c>
      <c r="AAD209" t="n">
        <v>4.27489</v>
      </c>
      <c r="AAE209" t="n">
        <v>4.27874</v>
      </c>
      <c r="AAF209" t="n">
        <v>4.28686</v>
      </c>
      <c r="AAG209" t="n">
        <v>4.29379</v>
      </c>
      <c r="AAH209" t="n">
        <v>4.29653</v>
      </c>
      <c r="AAI209" t="n">
        <v>4.30337</v>
      </c>
      <c r="AAJ209" t="n">
        <v>4.31903</v>
      </c>
      <c r="AAK209" t="n">
        <v>4.32235</v>
      </c>
      <c r="AAL209" t="n">
        <v>4.32575</v>
      </c>
      <c r="AAM209" t="n">
        <v>4.33066</v>
      </c>
      <c r="AAN209" t="n">
        <v>4.34092</v>
      </c>
      <c r="AAO209" t="n">
        <v>4.34923</v>
      </c>
      <c r="AAP209" t="n">
        <v>4.36598</v>
      </c>
      <c r="AAQ209" t="n">
        <v>4.37013</v>
      </c>
      <c r="AAR209" t="n">
        <v>4.37431</v>
      </c>
      <c r="AAS209" t="n">
        <v>4.38042</v>
      </c>
      <c r="AAT209" t="n">
        <v>4.38883</v>
      </c>
      <c r="AAU209" t="n">
        <v>4.39554</v>
      </c>
      <c r="AAV209" t="n">
        <v>4.40033</v>
      </c>
      <c r="AAW209" t="n">
        <v>4.40574</v>
      </c>
      <c r="AAX209" t="n">
        <v>4.41504</v>
      </c>
      <c r="AAY209" t="n">
        <v>4.42232</v>
      </c>
      <c r="AAZ209" t="n">
        <v>4.43056</v>
      </c>
      <c r="ABA209" t="n">
        <v>4.44452</v>
      </c>
      <c r="ABB209" t="n">
        <v>4.45103</v>
      </c>
      <c r="ABC209" t="n">
        <v>4.47187</v>
      </c>
      <c r="ABD209" t="n">
        <v>4.48075</v>
      </c>
      <c r="ABE209" t="n">
        <v>4.48924</v>
      </c>
      <c r="ABF209" t="n">
        <v>4.49756</v>
      </c>
      <c r="ABG209" t="n">
        <v>4.50144</v>
      </c>
      <c r="ABH209" t="n">
        <v>4.504</v>
      </c>
      <c r="ABI209" t="n">
        <v>4.50763</v>
      </c>
      <c r="ABJ209" t="n">
        <v>4.51968</v>
      </c>
      <c r="ABK209" t="n">
        <v>4.5308</v>
      </c>
      <c r="ABL209" t="n">
        <v>4.53375</v>
      </c>
      <c r="ABM209" t="n">
        <v>4.53912</v>
      </c>
      <c r="ABN209" t="n">
        <v>4.5486</v>
      </c>
      <c r="ABO209" t="n">
        <v>4.55634</v>
      </c>
      <c r="ABP209" t="n">
        <v>4.56072</v>
      </c>
      <c r="ABQ209" t="n">
        <v>4.57474</v>
      </c>
      <c r="ABR209" t="n">
        <v>4.58975</v>
      </c>
      <c r="ABS209" t="n">
        <v>4.61308</v>
      </c>
      <c r="ABT209" t="n">
        <v>4.62699</v>
      </c>
      <c r="ABU209" t="n">
        <v>4.64153</v>
      </c>
      <c r="ABV209" t="n">
        <v>4.64978</v>
      </c>
      <c r="ABW209" t="n">
        <v>4.6575</v>
      </c>
      <c r="ABX209" t="n">
        <v>4.68296</v>
      </c>
      <c r="ABY209" t="n">
        <v>4.70642</v>
      </c>
      <c r="ABZ209" t="n">
        <v>4.71162</v>
      </c>
      <c r="ACA209" t="n">
        <v>4.71565</v>
      </c>
      <c r="ACB209" t="n">
        <v>4.71997</v>
      </c>
      <c r="ACC209" t="n">
        <v>4.72628</v>
      </c>
      <c r="ACD209" t="n">
        <v>4.73253</v>
      </c>
      <c r="ACE209" t="n">
        <v>4.74</v>
      </c>
      <c r="ACF209" t="n">
        <v>4.74683</v>
      </c>
      <c r="ACG209" t="n">
        <v>4.75711</v>
      </c>
      <c r="ACH209" t="n">
        <v>4.77914</v>
      </c>
      <c r="ACI209" t="n">
        <v>4.78915</v>
      </c>
      <c r="ACJ209" t="n">
        <v>4.80127</v>
      </c>
      <c r="ACK209" t="n">
        <v>4.80844</v>
      </c>
      <c r="ACL209" t="n">
        <v>4.82502</v>
      </c>
      <c r="ACM209" t="n">
        <v>4.84062</v>
      </c>
      <c r="ACN209" t="n">
        <v>4.85501</v>
      </c>
      <c r="ACO209" t="n">
        <v>4.87495</v>
      </c>
      <c r="ACP209" t="n">
        <v>4.8889</v>
      </c>
      <c r="ACQ209" t="n">
        <v>4.90618</v>
      </c>
      <c r="ACR209" t="n">
        <v>4.91473</v>
      </c>
      <c r="ACS209" t="n">
        <v>4.92395</v>
      </c>
      <c r="ACT209" t="n">
        <v>4.93522</v>
      </c>
      <c r="ACU209" t="n">
        <v>4.95043</v>
      </c>
      <c r="ACV209" t="n">
        <v>4.96413</v>
      </c>
      <c r="ACW209" t="n">
        <v>4.97069</v>
      </c>
      <c r="ACX209" t="n">
        <v>4.97202</v>
      </c>
      <c r="ACY209" t="n">
        <v>4.97202</v>
      </c>
      <c r="ACZ209" t="n">
        <v>4.97594</v>
      </c>
      <c r="ADA209" t="n">
        <v>4.98821</v>
      </c>
      <c r="ADB209" t="n">
        <v>4.99625</v>
      </c>
      <c r="ADC209" t="n">
        <v>5.00744</v>
      </c>
      <c r="ADD209" t="n">
        <v>5.02312</v>
      </c>
      <c r="ADE209" t="n">
        <v>5.03481</v>
      </c>
      <c r="ADF209" t="n">
        <v>5.04288</v>
      </c>
      <c r="ADG209" t="n">
        <v>5.05079</v>
      </c>
      <c r="ADH209" t="n">
        <v>5.06324</v>
      </c>
      <c r="ADI209" t="n">
        <v>5.06946</v>
      </c>
      <c r="ADJ209" t="n">
        <v>5.08039</v>
      </c>
      <c r="ADK209" t="n">
        <v>5.09017</v>
      </c>
      <c r="ADL209" t="n">
        <v>5.10102</v>
      </c>
      <c r="ADM209" t="n">
        <v>5.11515</v>
      </c>
      <c r="ADN209" t="n">
        <v>5.13093</v>
      </c>
      <c r="ADO209" t="n">
        <v>5.14381</v>
      </c>
      <c r="ADP209" t="n">
        <v>5.16729</v>
      </c>
      <c r="ADQ209" t="n">
        <v>5.18349</v>
      </c>
      <c r="ADR209" t="n">
        <v>5.19255</v>
      </c>
      <c r="ADS209" t="n">
        <v>5.19538</v>
      </c>
      <c r="ADT209" t="n">
        <v>5.20736</v>
      </c>
      <c r="ADU209" t="n">
        <v>5.22186</v>
      </c>
      <c r="ADV209" t="n">
        <v>5.23721</v>
      </c>
      <c r="ADW209" t="n">
        <v>5.24431</v>
      </c>
      <c r="ADX209" t="n">
        <v>5.25641</v>
      </c>
      <c r="ADY209" t="n">
        <v>5.26269</v>
      </c>
      <c r="ADZ209" t="n">
        <v>5.27192</v>
      </c>
      <c r="AEA209" t="n">
        <v>5.27503</v>
      </c>
      <c r="AEB209" t="n">
        <v>5.29287</v>
      </c>
      <c r="AEC209" t="n">
        <v>5.33254</v>
      </c>
      <c r="AED209" t="n">
        <v>5.35619</v>
      </c>
      <c r="AEE209" t="n">
        <v>5.37072</v>
      </c>
      <c r="AEF209" t="n">
        <v>5.38444</v>
      </c>
      <c r="AEG209" t="n">
        <v>5.3967</v>
      </c>
      <c r="AEH209" t="n">
        <v>5.40679</v>
      </c>
      <c r="AEI209" t="n">
        <v>5.42002</v>
      </c>
      <c r="AEJ209" t="n">
        <v>5.43518</v>
      </c>
      <c r="AEK209" t="n">
        <v>5.44885</v>
      </c>
      <c r="AEL209" t="n">
        <v>5.46973</v>
      </c>
      <c r="AEM209" t="n">
        <v>5.48458</v>
      </c>
      <c r="AEN209" t="n">
        <v>5.49466</v>
      </c>
      <c r="AEO209" t="n">
        <v>5.51193</v>
      </c>
      <c r="AEP209" t="n">
        <v>5.52776</v>
      </c>
      <c r="AEQ209" t="n">
        <v>5.55735</v>
      </c>
      <c r="AER209" t="n">
        <v>5.57441</v>
      </c>
      <c r="AES209" t="n">
        <v>5.58815</v>
      </c>
      <c r="AET209" t="n">
        <v>5.61612</v>
      </c>
      <c r="AEU209" t="n">
        <v>5.64225</v>
      </c>
      <c r="AEV209" t="n">
        <v>5.65786</v>
      </c>
      <c r="AEW209" t="n">
        <v>5.66968</v>
      </c>
      <c r="AEX209" t="n">
        <v>5.67322</v>
      </c>
      <c r="AEY209" t="n">
        <v>5.67324</v>
      </c>
      <c r="AEZ209" t="n">
        <v>5.68179</v>
      </c>
      <c r="AFA209" t="n">
        <v>5.69596</v>
      </c>
      <c r="AFB209" t="n">
        <v>5.70859</v>
      </c>
      <c r="AFC209" t="n">
        <v>5.72309</v>
      </c>
      <c r="AFD209" t="n">
        <v>5.74483</v>
      </c>
      <c r="AFE209" t="n">
        <v>5.7592</v>
      </c>
      <c r="AFF209" t="n">
        <v>5.78006</v>
      </c>
      <c r="AFG209" t="n">
        <v>5.80246</v>
      </c>
      <c r="AFH209" t="n">
        <v>5.82263</v>
      </c>
      <c r="AFI209" t="n">
        <v>5.83058</v>
      </c>
      <c r="AFJ209" t="n">
        <v>5.83906</v>
      </c>
      <c r="AFK209" t="n">
        <v>5.85749</v>
      </c>
      <c r="AFL209" t="n">
        <v>5.87714</v>
      </c>
      <c r="AFM209" t="n">
        <v>5.89635</v>
      </c>
      <c r="AFN209" t="n">
        <v>5.89973</v>
      </c>
      <c r="AFO209" t="n">
        <v>5.91193</v>
      </c>
      <c r="AFP209" t="n">
        <v>5.93798</v>
      </c>
      <c r="AFQ209" t="n">
        <v>5.96804</v>
      </c>
      <c r="AFR209" t="n">
        <v>5.99871</v>
      </c>
      <c r="AFS209" t="n">
        <v>6.02858</v>
      </c>
      <c r="AFT209" t="n">
        <v>6.05866</v>
      </c>
      <c r="AFU209" t="n">
        <v>6.08799</v>
      </c>
      <c r="AFV209" t="n">
        <v>6.10863</v>
      </c>
      <c r="AFW209" t="n">
        <v>6.1246</v>
      </c>
      <c r="AFX209" t="n">
        <v>6.15789</v>
      </c>
      <c r="AFY209" t="n">
        <v>6.17359</v>
      </c>
      <c r="AFZ209" t="n">
        <v>6.18855</v>
      </c>
      <c r="AGA209" t="n">
        <v>6.2269</v>
      </c>
      <c r="AGB209" t="n">
        <v>6.26143</v>
      </c>
      <c r="AGC209" t="n">
        <v>6.29684</v>
      </c>
      <c r="AGD209" t="n">
        <v>6.33498</v>
      </c>
      <c r="AGE209" t="n">
        <v>6.3498</v>
      </c>
      <c r="AGF209" t="n">
        <v>6.35775</v>
      </c>
      <c r="AGG209" t="n">
        <v>6.36231</v>
      </c>
      <c r="AGH209" t="n">
        <v>6.36331</v>
      </c>
      <c r="AGI209" t="n">
        <v>6.36331</v>
      </c>
      <c r="AGJ209" t="n">
        <v>6.37217</v>
      </c>
      <c r="AGK209" t="n">
        <v>6.39531</v>
      </c>
      <c r="AGL209" t="n">
        <v>6.40203</v>
      </c>
      <c r="AGM209" t="n">
        <v>6.4391</v>
      </c>
      <c r="AGN209" t="n">
        <v>6.45395</v>
      </c>
      <c r="AGO209" t="n">
        <v>6.46376</v>
      </c>
      <c r="AGP209" t="n">
        <v>6.47141</v>
      </c>
      <c r="AGQ209" t="n">
        <v>6.4891</v>
      </c>
      <c r="AGR209" t="n">
        <v>6.51218</v>
      </c>
      <c r="AGS209" t="n">
        <v>6.53596</v>
      </c>
      <c r="AGT209" t="n">
        <v>6.56126</v>
      </c>
      <c r="AGU209" t="n">
        <v>6.58439</v>
      </c>
      <c r="AGV209" t="n">
        <v>6.61878</v>
      </c>
      <c r="AGW209" t="n">
        <v>6.63645</v>
      </c>
      <c r="AGX209" t="n">
        <v>6.66642</v>
      </c>
      <c r="AGY209" t="n">
        <v>6.68013</v>
      </c>
      <c r="AGZ209" t="n">
        <v>6.69733</v>
      </c>
      <c r="AHA209" t="n">
        <v>6.71316</v>
      </c>
      <c r="AHB209" t="n">
        <v>6.73872</v>
      </c>
      <c r="AHC209" t="n">
        <v>6.76368</v>
      </c>
      <c r="AHD209" t="n">
        <v>6.78267</v>
      </c>
      <c r="AHE209" t="n">
        <v>6.80229</v>
      </c>
      <c r="AHF209" t="n">
        <v>6.82726</v>
      </c>
      <c r="AHG209" t="n">
        <v>6.85222</v>
      </c>
      <c r="AHH209" t="n">
        <v>6.87592</v>
      </c>
      <c r="AHI209" t="n">
        <v>6.91404</v>
      </c>
      <c r="AHJ209" t="n">
        <v>6.96242</v>
      </c>
      <c r="AHK209" t="n">
        <v>7.00854</v>
      </c>
      <c r="AHL209" t="n">
        <v>7.04417</v>
      </c>
      <c r="AHM209" t="n">
        <v>7.07258</v>
      </c>
      <c r="AHN209" t="n">
        <v>7.10168</v>
      </c>
      <c r="AHO209" t="n">
        <v>7.11408</v>
      </c>
      <c r="AHP209" t="n">
        <v>7.13608</v>
      </c>
      <c r="AHQ209" t="n">
        <v>7.16664</v>
      </c>
      <c r="AHR209" t="n">
        <v>7.20781</v>
      </c>
      <c r="AHS209" t="n">
        <v>7.21971</v>
      </c>
      <c r="AHT209" t="n">
        <v>7.2509</v>
      </c>
      <c r="AHU209" t="n">
        <v>7.27272</v>
      </c>
      <c r="AHV209" t="n">
        <v>7.31517</v>
      </c>
      <c r="AHW209" t="n">
        <v>7.33516</v>
      </c>
      <c r="AHX209" t="n">
        <v>7.37041</v>
      </c>
      <c r="AHY209" t="n">
        <v>7.41152</v>
      </c>
      <c r="AHZ209" t="n">
        <v>7.41958</v>
      </c>
      <c r="AIA209" t="n">
        <v>7.46103</v>
      </c>
      <c r="AIB209" t="n">
        <v>7.50606</v>
      </c>
      <c r="AIC209" t="n">
        <v>7.53139</v>
      </c>
      <c r="AID209" t="n">
        <v>7.5627</v>
      </c>
      <c r="AIE209" t="n">
        <v>7.62124</v>
      </c>
      <c r="AIF209" t="n">
        <v>7.67285</v>
      </c>
      <c r="AIG209" t="n">
        <v>7.7221</v>
      </c>
      <c r="AIH209" t="n">
        <v>7.75992</v>
      </c>
      <c r="AII209" t="n">
        <v>7.81326</v>
      </c>
      <c r="AIJ209" t="n">
        <v>7.82977</v>
      </c>
      <c r="AIK209" t="n">
        <v>7.85666</v>
      </c>
      <c r="AIL209" t="n">
        <v>7.89566</v>
      </c>
      <c r="AIM209" t="n">
        <v>7.937</v>
      </c>
      <c r="AIN209" t="n">
        <v>7.98591</v>
      </c>
      <c r="AIO209" t="n">
        <v>8.02585</v>
      </c>
      <c r="AIP209" t="n">
        <v>8.07851</v>
      </c>
      <c r="AIQ209" t="n">
        <v>8.12106</v>
      </c>
      <c r="AIR209" t="n">
        <v>8.15216</v>
      </c>
      <c r="AIS209" t="n">
        <v>8.183920000000001</v>
      </c>
      <c r="AIT209" t="n">
        <v>8.28074</v>
      </c>
      <c r="AIU209" t="n">
        <v>8.336589999999999</v>
      </c>
      <c r="AIV209" t="n">
        <v>8.352679999999999</v>
      </c>
      <c r="AIW209" t="n">
        <v>8.37078</v>
      </c>
      <c r="AIX209" t="n">
        <v>8.44702</v>
      </c>
      <c r="AIY209" t="n">
        <v>8.50141</v>
      </c>
      <c r="AIZ209" t="n">
        <v>8.542120000000001</v>
      </c>
      <c r="AJA209" t="n">
        <v>8.56368</v>
      </c>
      <c r="AJB209" t="n">
        <v>8.67465</v>
      </c>
      <c r="AJC209" t="n">
        <v>8.739420000000001</v>
      </c>
      <c r="AJD209" t="n">
        <v>8.779769999999999</v>
      </c>
      <c r="AJE209" t="n">
        <v>8.817500000000001</v>
      </c>
      <c r="AJF209" t="n">
        <v>8.87626</v>
      </c>
      <c r="AJG209" t="n">
        <v>8.89828</v>
      </c>
      <c r="AJH209" t="n">
        <v>8.942449999999999</v>
      </c>
      <c r="AJI209" t="n">
        <v>8.98912</v>
      </c>
      <c r="AJJ209" t="n">
        <v>9.034560000000001</v>
      </c>
      <c r="AJK209" t="n">
        <v>9.10552</v>
      </c>
      <c r="AJL209" t="n">
        <v>9.167949999999999</v>
      </c>
      <c r="AJM209" t="n">
        <v>9.20627</v>
      </c>
      <c r="AJN209" t="n">
        <v>9.269970000000001</v>
      </c>
      <c r="AJO209" t="n">
        <v>9.338329999999999</v>
      </c>
      <c r="AJP209" t="n">
        <v>9.388310000000001</v>
      </c>
      <c r="AJQ209" t="n">
        <v>9.46157</v>
      </c>
      <c r="AJR209" t="n">
        <v>9.52464</v>
      </c>
      <c r="AJS209" t="n">
        <v>9.582660000000001</v>
      </c>
      <c r="AJT209" t="n">
        <v>9.65457</v>
      </c>
      <c r="AJU209" t="n">
        <v>9.728590000000001</v>
      </c>
      <c r="AJV209" t="n">
        <v>9.80752</v>
      </c>
      <c r="AJW209" t="n">
        <v>9.86998</v>
      </c>
      <c r="AJX209" t="n">
        <v>9.96353</v>
      </c>
      <c r="AJY209" t="n">
        <v>10.04856</v>
      </c>
      <c r="AJZ209" t="n">
        <v>10.13835</v>
      </c>
      <c r="AKA209" t="n">
        <v>10.23263</v>
      </c>
      <c r="AKB209" t="n">
        <v>10.34666</v>
      </c>
      <c r="AKC209" t="n">
        <v>10.44918</v>
      </c>
      <c r="AKD209" t="n">
        <v>10.57193</v>
      </c>
      <c r="AKE209" t="n">
        <v>10.67221</v>
      </c>
      <c r="AKF209" t="n">
        <v>10.7931</v>
      </c>
      <c r="AKG209" t="n">
        <v>10.87145</v>
      </c>
      <c r="AKH209" t="n">
        <v>11.01518</v>
      </c>
      <c r="AKI209" t="n">
        <v>11.28653</v>
      </c>
      <c r="AKJ209" t="n">
        <v>11.45749</v>
      </c>
      <c r="AKK209" t="n">
        <v>11.62331</v>
      </c>
      <c r="AKL209" t="n">
        <v>11.75201</v>
      </c>
      <c r="AKM209" t="n">
        <v>11.92599</v>
      </c>
      <c r="AKN209" t="n">
        <v>12.03584</v>
      </c>
      <c r="AKO209" t="n">
        <v>12.22719</v>
      </c>
      <c r="AKP209" t="n">
        <v>12.32929</v>
      </c>
      <c r="AKQ209" t="n">
        <v>12.44559</v>
      </c>
      <c r="AKR209" t="n">
        <v>12.60639</v>
      </c>
      <c r="AKS209" t="n">
        <v>12.87585</v>
      </c>
      <c r="AKT209" t="n">
        <v>13.13282</v>
      </c>
      <c r="AKU209" t="n">
        <v>13.33322</v>
      </c>
      <c r="AKV209" t="n">
        <v>13.61918</v>
      </c>
      <c r="AKW209" t="n">
        <v>14.24213</v>
      </c>
      <c r="AKX209" t="n">
        <v>14.64373</v>
      </c>
      <c r="AKY209" t="n">
        <v>15.17538</v>
      </c>
      <c r="AKZ209" t="n">
        <v>15.50576</v>
      </c>
      <c r="ALA209" t="n">
        <v>15.85961</v>
      </c>
      <c r="ALB209" t="n">
        <v>16.47135</v>
      </c>
      <c r="ALC209" t="n">
        <v>16.93565</v>
      </c>
      <c r="ALD209" t="n">
        <v>17.44437</v>
      </c>
      <c r="ALE209" t="n">
        <v>17.84387</v>
      </c>
      <c r="ALF209" t="n">
        <v>17.87704</v>
      </c>
      <c r="ALG209" t="n">
        <v>17.96549</v>
      </c>
      <c r="ALH209" t="n">
        <v>18.6451</v>
      </c>
      <c r="ALI209" t="n">
        <v>19.35397</v>
      </c>
      <c r="ALJ209" t="n">
        <v>20.8728</v>
      </c>
      <c r="ALK209" t="n">
        <v>21.73161</v>
      </c>
      <c r="ALL209" t="n">
        <v>25.42971</v>
      </c>
      <c r="ALM209" t="n">
        <v>28.80497</v>
      </c>
      <c r="ALN209" t="n">
        <v>33.88744</v>
      </c>
      <c r="ALO209" t="n">
        <v>58.25581</v>
      </c>
    </row>
    <row r="210">
      <c r="A210" t="inlineStr">
        <is>
          <t>Vanuatu</t>
        </is>
      </c>
      <c r="B210" t="inlineStr">
        <is>
          <t>VUT</t>
        </is>
      </c>
      <c r="C210" s="13">
        <f>AVERAGE(SI210,SJ210)</f>
        <v/>
      </c>
      <c r="D210" t="n">
        <v>0.73454</v>
      </c>
      <c r="E210" t="n">
        <v>0.77899</v>
      </c>
      <c r="F210" t="n">
        <v>0.87631</v>
      </c>
      <c r="G210" t="n">
        <v>0.95467</v>
      </c>
      <c r="H210" t="n">
        <v>0.98913</v>
      </c>
      <c r="I210" t="n">
        <v>1.08666</v>
      </c>
      <c r="J210" t="n">
        <v>1.1168</v>
      </c>
      <c r="K210" t="n">
        <v>1.13077</v>
      </c>
      <c r="L210" t="n">
        <v>1.16871</v>
      </c>
      <c r="M210" t="n">
        <v>1.18033</v>
      </c>
      <c r="N210" t="n">
        <v>1.20128</v>
      </c>
      <c r="O210" t="n">
        <v>1.20973</v>
      </c>
      <c r="P210" t="n">
        <v>1.21485</v>
      </c>
      <c r="Q210" t="n">
        <v>1.22419</v>
      </c>
      <c r="R210" t="n">
        <v>1.23776</v>
      </c>
      <c r="S210" t="n">
        <v>1.24316</v>
      </c>
      <c r="T210" t="n">
        <v>1.27023</v>
      </c>
      <c r="U210" t="n">
        <v>1.30033</v>
      </c>
      <c r="V210" t="n">
        <v>1.31902</v>
      </c>
      <c r="W210" t="n">
        <v>1.34192</v>
      </c>
      <c r="X210" t="n">
        <v>1.35217</v>
      </c>
      <c r="Y210" t="n">
        <v>1.37696</v>
      </c>
      <c r="Z210" t="n">
        <v>1.38474</v>
      </c>
      <c r="AA210" t="n">
        <v>1.39087</v>
      </c>
      <c r="AB210" t="n">
        <v>1.39753</v>
      </c>
      <c r="AC210" t="n">
        <v>1.41134</v>
      </c>
      <c r="AD210" t="n">
        <v>1.42899</v>
      </c>
      <c r="AE210" t="n">
        <v>1.44447</v>
      </c>
      <c r="AF210" t="n">
        <v>1.46435</v>
      </c>
      <c r="AG210" t="n">
        <v>1.48484</v>
      </c>
      <c r="AH210" t="n">
        <v>1.49179</v>
      </c>
      <c r="AI210" t="n">
        <v>1.51657</v>
      </c>
      <c r="AJ210" t="n">
        <v>1.54195</v>
      </c>
      <c r="AK210" t="n">
        <v>1.56162</v>
      </c>
      <c r="AL210" t="n">
        <v>1.58747</v>
      </c>
      <c r="AM210" t="n">
        <v>1.59437</v>
      </c>
      <c r="AN210" t="n">
        <v>1.59918</v>
      </c>
      <c r="AO210" t="n">
        <v>1.60468</v>
      </c>
      <c r="AP210" t="n">
        <v>1.61322</v>
      </c>
      <c r="AQ210" t="n">
        <v>1.61932</v>
      </c>
      <c r="AR210" t="n">
        <v>1.6291</v>
      </c>
      <c r="AS210" t="n">
        <v>1.64536</v>
      </c>
      <c r="AT210" t="n">
        <v>1.65925</v>
      </c>
      <c r="AU210" t="n">
        <v>1.67891</v>
      </c>
      <c r="AV210" t="n">
        <v>1.69695</v>
      </c>
      <c r="AW210" t="n">
        <v>1.71385</v>
      </c>
      <c r="AX210" t="n">
        <v>1.71792</v>
      </c>
      <c r="AY210" t="n">
        <v>1.72326</v>
      </c>
      <c r="AZ210" t="n">
        <v>1.73829</v>
      </c>
      <c r="BA210" t="n">
        <v>1.75702</v>
      </c>
      <c r="BB210" t="n">
        <v>1.7618</v>
      </c>
      <c r="BC210" t="n">
        <v>1.76698</v>
      </c>
      <c r="BD210" t="n">
        <v>1.77682</v>
      </c>
      <c r="BE210" t="n">
        <v>1.78738</v>
      </c>
      <c r="BF210" t="n">
        <v>1.80285</v>
      </c>
      <c r="BG210" t="n">
        <v>1.8091</v>
      </c>
      <c r="BH210" t="n">
        <v>1.82325</v>
      </c>
      <c r="BI210" t="n">
        <v>1.83431</v>
      </c>
      <c r="BJ210" t="n">
        <v>1.84667</v>
      </c>
      <c r="BK210" t="n">
        <v>1.85653</v>
      </c>
      <c r="BL210" t="n">
        <v>1.86611</v>
      </c>
      <c r="BM210" t="n">
        <v>1.88989</v>
      </c>
      <c r="BN210" t="n">
        <v>1.91382</v>
      </c>
      <c r="BO210" t="n">
        <v>1.91944</v>
      </c>
      <c r="BP210" t="n">
        <v>1.92417</v>
      </c>
      <c r="BQ210" t="n">
        <v>1.92516</v>
      </c>
      <c r="BR210" t="n">
        <v>1.92999</v>
      </c>
      <c r="BS210" t="n">
        <v>1.93611</v>
      </c>
      <c r="BT210" t="n">
        <v>1.94187</v>
      </c>
      <c r="BU210" t="n">
        <v>1.95152</v>
      </c>
      <c r="BV210" t="n">
        <v>1.9765</v>
      </c>
      <c r="BW210" t="n">
        <v>1.9898</v>
      </c>
      <c r="BX210" t="n">
        <v>1.99839</v>
      </c>
      <c r="BY210" t="n">
        <v>2.00358</v>
      </c>
      <c r="BZ210" t="n">
        <v>2.00741</v>
      </c>
      <c r="CA210" t="n">
        <v>2.02536</v>
      </c>
      <c r="CB210" t="n">
        <v>2.03366</v>
      </c>
      <c r="CC210" t="n">
        <v>2.04593</v>
      </c>
      <c r="CD210" t="n">
        <v>2.06458</v>
      </c>
      <c r="CE210" t="n">
        <v>2.07534</v>
      </c>
      <c r="CF210" t="n">
        <v>2.08493</v>
      </c>
      <c r="CG210" t="n">
        <v>2.09103</v>
      </c>
      <c r="CH210" t="n">
        <v>2.09903</v>
      </c>
      <c r="CI210" t="n">
        <v>2.10653</v>
      </c>
      <c r="CJ210" t="n">
        <v>2.1128</v>
      </c>
      <c r="CK210" t="n">
        <v>2.12214</v>
      </c>
      <c r="CL210" t="n">
        <v>2.13334</v>
      </c>
      <c r="CM210" t="n">
        <v>2.14089</v>
      </c>
      <c r="CN210" t="n">
        <v>2.14956</v>
      </c>
      <c r="CO210" t="n">
        <v>2.15631</v>
      </c>
      <c r="CP210" t="n">
        <v>2.16462</v>
      </c>
      <c r="CQ210" t="n">
        <v>2.17646</v>
      </c>
      <c r="CR210" t="n">
        <v>2.18291</v>
      </c>
      <c r="CS210" t="n">
        <v>2.18582</v>
      </c>
      <c r="CT210" t="n">
        <v>2.18683</v>
      </c>
      <c r="CU210" t="n">
        <v>2.19112</v>
      </c>
      <c r="CV210" t="n">
        <v>2.19839</v>
      </c>
      <c r="CW210" t="n">
        <v>2.20168</v>
      </c>
      <c r="CX210" t="n">
        <v>2.20659</v>
      </c>
      <c r="CY210" t="n">
        <v>2.21157</v>
      </c>
      <c r="CZ210" t="n">
        <v>2.21845</v>
      </c>
      <c r="DA210" t="n">
        <v>2.22472</v>
      </c>
      <c r="DB210" t="n">
        <v>2.23158</v>
      </c>
      <c r="DC210" t="n">
        <v>2.23678</v>
      </c>
      <c r="DD210" t="n">
        <v>2.24226</v>
      </c>
      <c r="DE210" t="n">
        <v>2.24844</v>
      </c>
      <c r="DF210" t="n">
        <v>2.25497</v>
      </c>
      <c r="DG210" t="n">
        <v>2.26147</v>
      </c>
      <c r="DH210" t="n">
        <v>2.2671</v>
      </c>
      <c r="DI210" t="n">
        <v>2.27639</v>
      </c>
      <c r="DJ210" t="n">
        <v>2.28373</v>
      </c>
      <c r="DK210" t="n">
        <v>2.29015</v>
      </c>
      <c r="DL210" t="n">
        <v>2.29613</v>
      </c>
      <c r="DM210" t="n">
        <v>2.30003</v>
      </c>
      <c r="DN210" t="n">
        <v>2.30487</v>
      </c>
      <c r="DO210" t="n">
        <v>2.30993</v>
      </c>
      <c r="DP210" t="n">
        <v>2.31718</v>
      </c>
      <c r="DQ210" t="n">
        <v>2.32748</v>
      </c>
      <c r="DR210" t="n">
        <v>2.3301</v>
      </c>
      <c r="DS210" t="n">
        <v>2.3341</v>
      </c>
      <c r="DT210" t="n">
        <v>2.34078</v>
      </c>
      <c r="DU210" t="n">
        <v>2.35096</v>
      </c>
      <c r="DV210" t="n">
        <v>2.35374</v>
      </c>
      <c r="DW210" t="n">
        <v>2.36293</v>
      </c>
      <c r="DX210" t="n">
        <v>2.3706</v>
      </c>
      <c r="DY210" t="n">
        <v>2.38317</v>
      </c>
      <c r="DZ210" t="n">
        <v>2.396</v>
      </c>
      <c r="EA210" t="n">
        <v>2.40273</v>
      </c>
      <c r="EB210" t="n">
        <v>2.41027</v>
      </c>
      <c r="EC210" t="n">
        <v>2.41215</v>
      </c>
      <c r="ED210" t="n">
        <v>2.41422</v>
      </c>
      <c r="EE210" t="n">
        <v>2.41702</v>
      </c>
      <c r="EF210" t="n">
        <v>2.42252</v>
      </c>
      <c r="EG210" t="n">
        <v>2.42872</v>
      </c>
      <c r="EH210" t="n">
        <v>2.43442</v>
      </c>
      <c r="EI210" t="n">
        <v>2.439</v>
      </c>
      <c r="EJ210" t="n">
        <v>2.44326</v>
      </c>
      <c r="EK210" t="n">
        <v>2.44739</v>
      </c>
      <c r="EL210" t="n">
        <v>2.45243</v>
      </c>
      <c r="EM210" t="n">
        <v>2.45481</v>
      </c>
      <c r="EN210" t="n">
        <v>2.4605</v>
      </c>
      <c r="EO210" t="n">
        <v>2.46726</v>
      </c>
      <c r="EP210" t="n">
        <v>2.471</v>
      </c>
      <c r="EQ210" t="n">
        <v>2.47536</v>
      </c>
      <c r="ER210" t="n">
        <v>2.47895</v>
      </c>
      <c r="ES210" t="n">
        <v>2.48239</v>
      </c>
      <c r="ET210" t="n">
        <v>2.48482</v>
      </c>
      <c r="EU210" t="n">
        <v>2.49004</v>
      </c>
      <c r="EV210" t="n">
        <v>2.49627</v>
      </c>
      <c r="EW210" t="n">
        <v>2.50013</v>
      </c>
      <c r="EX210" t="n">
        <v>2.51473</v>
      </c>
      <c r="EY210" t="n">
        <v>2.51792</v>
      </c>
      <c r="EZ210" t="n">
        <v>2.52011</v>
      </c>
      <c r="FA210" t="n">
        <v>2.52393</v>
      </c>
      <c r="FB210" t="n">
        <v>2.5292</v>
      </c>
      <c r="FC210" t="n">
        <v>2.53766</v>
      </c>
      <c r="FD210" t="n">
        <v>2.5429</v>
      </c>
      <c r="FE210" t="n">
        <v>2.55098</v>
      </c>
      <c r="FF210" t="n">
        <v>2.55345</v>
      </c>
      <c r="FG210" t="n">
        <v>2.55688</v>
      </c>
      <c r="FH210" t="n">
        <v>2.56329</v>
      </c>
      <c r="FI210" t="n">
        <v>2.56899</v>
      </c>
      <c r="FJ210" t="n">
        <v>2.57481</v>
      </c>
      <c r="FK210" t="n">
        <v>2.58335</v>
      </c>
      <c r="FL210" t="n">
        <v>2.59357</v>
      </c>
      <c r="FM210" t="n">
        <v>2.60593</v>
      </c>
      <c r="FN210" t="n">
        <v>2.61476</v>
      </c>
      <c r="FO210" t="n">
        <v>2.62532</v>
      </c>
      <c r="FP210" t="n">
        <v>2.63085</v>
      </c>
      <c r="FQ210" t="n">
        <v>2.63736</v>
      </c>
      <c r="FR210" t="n">
        <v>2.64269</v>
      </c>
      <c r="FS210" t="n">
        <v>2.64608</v>
      </c>
      <c r="FT210" t="n">
        <v>2.65407</v>
      </c>
      <c r="FU210" t="n">
        <v>2.65937</v>
      </c>
      <c r="FV210" t="n">
        <v>2.66761</v>
      </c>
      <c r="FW210" t="n">
        <v>2.67736</v>
      </c>
      <c r="FX210" t="n">
        <v>2.68265</v>
      </c>
      <c r="FY210" t="n">
        <v>2.69528</v>
      </c>
      <c r="FZ210" t="n">
        <v>2.70036</v>
      </c>
      <c r="GA210" t="n">
        <v>2.70519</v>
      </c>
      <c r="GB210" t="n">
        <v>2.71297</v>
      </c>
      <c r="GC210" t="n">
        <v>2.71945</v>
      </c>
      <c r="GD210" t="n">
        <v>2.72894</v>
      </c>
      <c r="GE210" t="n">
        <v>2.73352</v>
      </c>
      <c r="GF210" t="n">
        <v>2.73972</v>
      </c>
      <c r="GG210" t="n">
        <v>2.74324</v>
      </c>
      <c r="GH210" t="n">
        <v>2.74605</v>
      </c>
      <c r="GI210" t="n">
        <v>2.74957</v>
      </c>
      <c r="GJ210" t="n">
        <v>2.75448</v>
      </c>
      <c r="GK210" t="n">
        <v>2.75833</v>
      </c>
      <c r="GL210" t="n">
        <v>2.7656</v>
      </c>
      <c r="GM210" t="n">
        <v>2.77559</v>
      </c>
      <c r="GN210" t="n">
        <v>2.77852</v>
      </c>
      <c r="GO210" t="n">
        <v>2.78141</v>
      </c>
      <c r="GP210" t="n">
        <v>2.78668</v>
      </c>
      <c r="GQ210" t="n">
        <v>2.79317</v>
      </c>
      <c r="GR210" t="n">
        <v>2.80374</v>
      </c>
      <c r="GS210" t="n">
        <v>2.81299</v>
      </c>
      <c r="GT210" t="n">
        <v>2.81771</v>
      </c>
      <c r="GU210" t="n">
        <v>2.81978</v>
      </c>
      <c r="GV210" t="n">
        <v>2.82091</v>
      </c>
      <c r="GW210" t="n">
        <v>2.82877</v>
      </c>
      <c r="GX210" t="n">
        <v>2.83909</v>
      </c>
      <c r="GY210" t="n">
        <v>2.84987</v>
      </c>
      <c r="GZ210" t="n">
        <v>2.85864</v>
      </c>
      <c r="HA210" t="n">
        <v>2.86964</v>
      </c>
      <c r="HB210" t="n">
        <v>2.88266</v>
      </c>
      <c r="HC210" t="n">
        <v>2.89001</v>
      </c>
      <c r="HD210" t="n">
        <v>2.89209</v>
      </c>
      <c r="HE210" t="n">
        <v>2.8977</v>
      </c>
      <c r="HF210" t="n">
        <v>2.89998</v>
      </c>
      <c r="HG210" t="n">
        <v>2.90443</v>
      </c>
      <c r="HH210" t="n">
        <v>2.90664</v>
      </c>
      <c r="HI210" t="n">
        <v>2.91212</v>
      </c>
      <c r="HJ210" t="n">
        <v>2.91925</v>
      </c>
      <c r="HK210" t="n">
        <v>2.92685</v>
      </c>
      <c r="HL210" t="n">
        <v>2.93293</v>
      </c>
      <c r="HM210" t="n">
        <v>2.93676</v>
      </c>
      <c r="HN210" t="n">
        <v>2.94193</v>
      </c>
      <c r="HO210" t="n">
        <v>2.94463</v>
      </c>
      <c r="HP210" t="n">
        <v>2.95445</v>
      </c>
      <c r="HQ210" t="n">
        <v>2.95986</v>
      </c>
      <c r="HR210" t="n">
        <v>2.9633</v>
      </c>
      <c r="HS210" t="n">
        <v>2.96806</v>
      </c>
      <c r="HT210" t="n">
        <v>2.97462</v>
      </c>
      <c r="HU210" t="n">
        <v>2.97767</v>
      </c>
      <c r="HV210" t="n">
        <v>2.98037</v>
      </c>
      <c r="HW210" t="n">
        <v>2.98989</v>
      </c>
      <c r="HX210" t="n">
        <v>2.99642</v>
      </c>
      <c r="HY210" t="n">
        <v>3.00851</v>
      </c>
      <c r="HZ210" t="n">
        <v>3.01742</v>
      </c>
      <c r="IA210" t="n">
        <v>3.02874</v>
      </c>
      <c r="IB210" t="n">
        <v>3.03611</v>
      </c>
      <c r="IC210" t="n">
        <v>3.03908</v>
      </c>
      <c r="ID210" t="n">
        <v>3.0398</v>
      </c>
      <c r="IE210" t="n">
        <v>3.0398</v>
      </c>
      <c r="IF210" t="n">
        <v>3.04317</v>
      </c>
      <c r="IG210" t="n">
        <v>3.05075</v>
      </c>
      <c r="IH210" t="n">
        <v>3.05967</v>
      </c>
      <c r="II210" t="n">
        <v>3.07212</v>
      </c>
      <c r="IJ210" t="n">
        <v>3.07553</v>
      </c>
      <c r="IK210" t="n">
        <v>3.08132</v>
      </c>
      <c r="IL210" t="n">
        <v>3.09104</v>
      </c>
      <c r="IM210" t="n">
        <v>3.09657</v>
      </c>
      <c r="IN210" t="n">
        <v>3.10396</v>
      </c>
      <c r="IO210" t="n">
        <v>3.11037</v>
      </c>
      <c r="IP210" t="n">
        <v>3.11539</v>
      </c>
      <c r="IQ210" t="n">
        <v>3.11874</v>
      </c>
      <c r="IR210" t="n">
        <v>3.12106</v>
      </c>
      <c r="IS210" t="n">
        <v>3.12501</v>
      </c>
      <c r="IT210" t="n">
        <v>3.12736</v>
      </c>
      <c r="IU210" t="n">
        <v>3.13022</v>
      </c>
      <c r="IV210" t="n">
        <v>3.13661</v>
      </c>
      <c r="IW210" t="n">
        <v>3.13999</v>
      </c>
      <c r="IX210" t="n">
        <v>3.14513</v>
      </c>
      <c r="IY210" t="n">
        <v>3.15031</v>
      </c>
      <c r="IZ210" t="n">
        <v>3.15503</v>
      </c>
      <c r="JA210" t="n">
        <v>3.15957</v>
      </c>
      <c r="JB210" t="n">
        <v>3.17326</v>
      </c>
      <c r="JC210" t="n">
        <v>3.18679</v>
      </c>
      <c r="JD210" t="n">
        <v>3.19446</v>
      </c>
      <c r="JE210" t="n">
        <v>3.19796</v>
      </c>
      <c r="JF210" t="n">
        <v>3.20696</v>
      </c>
      <c r="JG210" t="n">
        <v>3.21494</v>
      </c>
      <c r="JH210" t="n">
        <v>3.22127</v>
      </c>
      <c r="JI210" t="n">
        <v>3.23558</v>
      </c>
      <c r="JJ210" t="n">
        <v>3.24872</v>
      </c>
      <c r="JK210" t="n">
        <v>3.25283</v>
      </c>
      <c r="JL210" t="n">
        <v>3.25398</v>
      </c>
      <c r="JM210" t="n">
        <v>3.2565</v>
      </c>
      <c r="JN210" t="n">
        <v>3.2663</v>
      </c>
      <c r="JO210" t="n">
        <v>3.27589</v>
      </c>
      <c r="JP210" t="n">
        <v>3.28649</v>
      </c>
      <c r="JQ210" t="n">
        <v>3.29179</v>
      </c>
      <c r="JR210" t="n">
        <v>3.29573</v>
      </c>
      <c r="JS210" t="n">
        <v>3.30283</v>
      </c>
      <c r="JT210" t="n">
        <v>3.31524</v>
      </c>
      <c r="JU210" t="n">
        <v>3.31992</v>
      </c>
      <c r="JV210" t="n">
        <v>3.32166</v>
      </c>
      <c r="JW210" t="n">
        <v>3.32786</v>
      </c>
      <c r="JX210" t="n">
        <v>3.33273</v>
      </c>
      <c r="JY210" t="n">
        <v>3.33684</v>
      </c>
      <c r="JZ210" t="n">
        <v>3.34253</v>
      </c>
      <c r="KA210" t="n">
        <v>3.3469</v>
      </c>
      <c r="KB210" t="n">
        <v>3.34828</v>
      </c>
      <c r="KC210" t="n">
        <v>3.35786</v>
      </c>
      <c r="KD210" t="n">
        <v>3.36484</v>
      </c>
      <c r="KE210" t="n">
        <v>3.36744</v>
      </c>
      <c r="KF210" t="n">
        <v>3.37515</v>
      </c>
      <c r="KG210" t="n">
        <v>3.37883</v>
      </c>
      <c r="KH210" t="n">
        <v>3.3812</v>
      </c>
      <c r="KI210" t="n">
        <v>3.38307</v>
      </c>
      <c r="KJ210" t="n">
        <v>3.38792</v>
      </c>
      <c r="KK210" t="n">
        <v>3.39056</v>
      </c>
      <c r="KL210" t="n">
        <v>3.395</v>
      </c>
      <c r="KM210" t="n">
        <v>3.40328</v>
      </c>
      <c r="KN210" t="n">
        <v>3.41191</v>
      </c>
      <c r="KO210" t="n">
        <v>3.41708</v>
      </c>
      <c r="KP210" t="n">
        <v>3.42465</v>
      </c>
      <c r="KQ210" t="n">
        <v>3.42727</v>
      </c>
      <c r="KR210" t="n">
        <v>3.42896</v>
      </c>
      <c r="KS210" t="n">
        <v>3.43178</v>
      </c>
      <c r="KT210" t="n">
        <v>3.43655</v>
      </c>
      <c r="KU210" t="n">
        <v>3.44473</v>
      </c>
      <c r="KV210" t="n">
        <v>3.45484</v>
      </c>
      <c r="KW210" t="n">
        <v>3.46207</v>
      </c>
      <c r="KX210" t="n">
        <v>3.47109</v>
      </c>
      <c r="KY210" t="n">
        <v>3.47657</v>
      </c>
      <c r="KZ210" t="n">
        <v>3.48156</v>
      </c>
      <c r="LA210" t="n">
        <v>3.49604</v>
      </c>
      <c r="LB210" t="n">
        <v>3.51036</v>
      </c>
      <c r="LC210" t="n">
        <v>3.51526</v>
      </c>
      <c r="LD210" t="n">
        <v>3.52599</v>
      </c>
      <c r="LE210" t="n">
        <v>3.53699</v>
      </c>
      <c r="LF210" t="n">
        <v>3.54306</v>
      </c>
      <c r="LG210" t="n">
        <v>3.54852</v>
      </c>
      <c r="LH210" t="n">
        <v>3.55475</v>
      </c>
      <c r="LI210" t="n">
        <v>3.5581</v>
      </c>
      <c r="LJ210" t="n">
        <v>3.56326</v>
      </c>
      <c r="LK210" t="n">
        <v>3.56806</v>
      </c>
      <c r="LL210" t="n">
        <v>3.57431</v>
      </c>
      <c r="LM210" t="n">
        <v>3.57776</v>
      </c>
      <c r="LN210" t="n">
        <v>3.58537</v>
      </c>
      <c r="LO210" t="n">
        <v>3.59217</v>
      </c>
      <c r="LP210" t="n">
        <v>3.60145</v>
      </c>
      <c r="LQ210" t="n">
        <v>3.609</v>
      </c>
      <c r="LR210" t="n">
        <v>3.61422</v>
      </c>
      <c r="LS210" t="n">
        <v>3.62551</v>
      </c>
      <c r="LT210" t="n">
        <v>3.63746</v>
      </c>
      <c r="LU210" t="n">
        <v>3.64697</v>
      </c>
      <c r="LV210" t="n">
        <v>3.65569</v>
      </c>
      <c r="LW210" t="n">
        <v>3.65781</v>
      </c>
      <c r="LX210" t="n">
        <v>3.65851</v>
      </c>
      <c r="LY210" t="n">
        <v>3.65965</v>
      </c>
      <c r="LZ210" t="n">
        <v>3.66377</v>
      </c>
      <c r="MA210" t="n">
        <v>3.67266</v>
      </c>
      <c r="MB210" t="n">
        <v>3.68862</v>
      </c>
      <c r="MC210" t="n">
        <v>3.69493</v>
      </c>
      <c r="MD210" t="n">
        <v>3.7006</v>
      </c>
      <c r="ME210" t="n">
        <v>3.70395</v>
      </c>
      <c r="MF210" t="n">
        <v>3.70944</v>
      </c>
      <c r="MG210" t="n">
        <v>3.71183</v>
      </c>
      <c r="MH210" t="n">
        <v>3.71712</v>
      </c>
      <c r="MI210" t="n">
        <v>3.721</v>
      </c>
      <c r="MJ210" t="n">
        <v>3.72269</v>
      </c>
      <c r="MK210" t="n">
        <v>3.72607</v>
      </c>
      <c r="ML210" t="n">
        <v>3.73589</v>
      </c>
      <c r="MM210" t="n">
        <v>3.74425</v>
      </c>
      <c r="MN210" t="n">
        <v>3.74994</v>
      </c>
      <c r="MO210" t="n">
        <v>3.75763</v>
      </c>
      <c r="MP210" t="n">
        <v>3.76246</v>
      </c>
      <c r="MQ210" t="n">
        <v>3.76513</v>
      </c>
      <c r="MR210" t="n">
        <v>3.77016</v>
      </c>
      <c r="MS210" t="n">
        <v>3.77725</v>
      </c>
      <c r="MT210" t="n">
        <v>3.78392</v>
      </c>
      <c r="MU210" t="n">
        <v>3.78993</v>
      </c>
      <c r="MV210" t="n">
        <v>3.79851</v>
      </c>
      <c r="MW210" t="n">
        <v>3.80676</v>
      </c>
      <c r="MX210" t="n">
        <v>3.81185</v>
      </c>
      <c r="MY210" t="n">
        <v>3.82726</v>
      </c>
      <c r="MZ210" t="n">
        <v>3.83607</v>
      </c>
      <c r="NA210" t="n">
        <v>3.84479</v>
      </c>
      <c r="NB210" t="n">
        <v>3.85766</v>
      </c>
      <c r="NC210" t="n">
        <v>3.86489</v>
      </c>
      <c r="ND210" t="n">
        <v>3.87141</v>
      </c>
      <c r="NE210" t="n">
        <v>3.87752</v>
      </c>
      <c r="NF210" t="n">
        <v>3.88493</v>
      </c>
      <c r="NG210" t="n">
        <v>3.89375</v>
      </c>
      <c r="NH210" t="n">
        <v>3.90361</v>
      </c>
      <c r="NI210" t="n">
        <v>3.90958</v>
      </c>
      <c r="NJ210" t="n">
        <v>3.91544</v>
      </c>
      <c r="NK210" t="n">
        <v>3.92412</v>
      </c>
      <c r="NL210" t="n">
        <v>3.92753</v>
      </c>
      <c r="NM210" t="n">
        <v>3.93639</v>
      </c>
      <c r="NN210" t="n">
        <v>3.94288</v>
      </c>
      <c r="NO210" t="n">
        <v>3.94513</v>
      </c>
      <c r="NP210" t="n">
        <v>3.95095</v>
      </c>
      <c r="NQ210" t="n">
        <v>3.95256</v>
      </c>
      <c r="NR210" t="n">
        <v>3.96739</v>
      </c>
      <c r="NS210" t="n">
        <v>3.97423</v>
      </c>
      <c r="NT210" t="n">
        <v>3.98031</v>
      </c>
      <c r="NU210" t="n">
        <v>3.98236</v>
      </c>
      <c r="NV210" t="n">
        <v>3.98773</v>
      </c>
      <c r="NW210" t="n">
        <v>3.99226</v>
      </c>
      <c r="NX210" t="n">
        <v>3.99851</v>
      </c>
      <c r="NY210" t="n">
        <v>4.00563</v>
      </c>
      <c r="NZ210" t="n">
        <v>4.00837</v>
      </c>
      <c r="OA210" t="n">
        <v>4.01257</v>
      </c>
      <c r="OB210" t="n">
        <v>4.02479</v>
      </c>
      <c r="OC210" t="n">
        <v>4.03178</v>
      </c>
      <c r="OD210" t="n">
        <v>4.04161</v>
      </c>
      <c r="OE210" t="n">
        <v>4.04764</v>
      </c>
      <c r="OF210" t="n">
        <v>4.05691</v>
      </c>
      <c r="OG210" t="n">
        <v>4.06549</v>
      </c>
      <c r="OH210" t="n">
        <v>4.0727</v>
      </c>
      <c r="OI210" t="n">
        <v>4.07852</v>
      </c>
      <c r="OJ210" t="n">
        <v>4.08496</v>
      </c>
      <c r="OK210" t="n">
        <v>4.0914</v>
      </c>
      <c r="OL210" t="n">
        <v>4.09901</v>
      </c>
      <c r="OM210" t="n">
        <v>4.1088</v>
      </c>
      <c r="ON210" t="n">
        <v>4.11865</v>
      </c>
      <c r="OO210" t="n">
        <v>4.13068</v>
      </c>
      <c r="OP210" t="n">
        <v>4.14014</v>
      </c>
      <c r="OQ210" t="n">
        <v>4.14516</v>
      </c>
      <c r="OR210" t="n">
        <v>4.1531</v>
      </c>
      <c r="OS210" t="n">
        <v>4.16024</v>
      </c>
      <c r="OT210" t="n">
        <v>4.16768</v>
      </c>
      <c r="OU210" t="n">
        <v>4.17392</v>
      </c>
      <c r="OV210" t="n">
        <v>4.18011</v>
      </c>
      <c r="OW210" t="n">
        <v>4.19027</v>
      </c>
      <c r="OX210" t="n">
        <v>4.2027</v>
      </c>
      <c r="OY210" t="n">
        <v>4.21162</v>
      </c>
      <c r="OZ210" t="n">
        <v>4.21664</v>
      </c>
      <c r="PA210" t="n">
        <v>4.21945</v>
      </c>
      <c r="PB210" t="n">
        <v>4.22356</v>
      </c>
      <c r="PC210" t="n">
        <v>4.23317</v>
      </c>
      <c r="PD210" t="n">
        <v>4.24101</v>
      </c>
      <c r="PE210" t="n">
        <v>4.25041</v>
      </c>
      <c r="PF210" t="n">
        <v>4.25807</v>
      </c>
      <c r="PG210" t="n">
        <v>4.26347</v>
      </c>
      <c r="PH210" t="n">
        <v>4.27135</v>
      </c>
      <c r="PI210" t="n">
        <v>4.27889</v>
      </c>
      <c r="PJ210" t="n">
        <v>4.28445</v>
      </c>
      <c r="PK210" t="n">
        <v>4.28939</v>
      </c>
      <c r="PL210" t="n">
        <v>4.29627</v>
      </c>
      <c r="PM210" t="n">
        <v>4.30122</v>
      </c>
      <c r="PN210" t="n">
        <v>4.30185</v>
      </c>
      <c r="PO210" t="n">
        <v>4.30318</v>
      </c>
      <c r="PP210" t="n">
        <v>4.30583</v>
      </c>
      <c r="PQ210" t="n">
        <v>4.31156</v>
      </c>
      <c r="PR210" t="n">
        <v>4.31731</v>
      </c>
      <c r="PS210" t="n">
        <v>4.3232</v>
      </c>
      <c r="PT210" t="n">
        <v>4.32891</v>
      </c>
      <c r="PU210" t="n">
        <v>4.34352</v>
      </c>
      <c r="PV210" t="n">
        <v>4.34887</v>
      </c>
      <c r="PW210" t="n">
        <v>4.35262</v>
      </c>
      <c r="PX210" t="n">
        <v>4.35488</v>
      </c>
      <c r="PY210" t="n">
        <v>4.3604</v>
      </c>
      <c r="PZ210" t="n">
        <v>4.37012</v>
      </c>
      <c r="QA210" t="n">
        <v>4.37533</v>
      </c>
      <c r="QB210" t="n">
        <v>4.37878</v>
      </c>
      <c r="QC210" t="n">
        <v>4.38826</v>
      </c>
      <c r="QD210" t="n">
        <v>4.39899</v>
      </c>
      <c r="QE210" t="n">
        <v>4.4048</v>
      </c>
      <c r="QF210" t="n">
        <v>4.41509</v>
      </c>
      <c r="QG210" t="n">
        <v>4.42164</v>
      </c>
      <c r="QH210" t="n">
        <v>4.43419</v>
      </c>
      <c r="QI210" t="n">
        <v>4.44176</v>
      </c>
      <c r="QJ210" t="n">
        <v>4.44853</v>
      </c>
      <c r="QK210" t="n">
        <v>4.44987</v>
      </c>
      <c r="QL210" t="n">
        <v>4.45519</v>
      </c>
      <c r="QM210" t="n">
        <v>4.46042</v>
      </c>
      <c r="QN210" t="n">
        <v>4.46958</v>
      </c>
      <c r="QO210" t="n">
        <v>4.47913</v>
      </c>
      <c r="QP210" t="n">
        <v>4.48143</v>
      </c>
      <c r="QQ210" t="n">
        <v>4.48692</v>
      </c>
      <c r="QR210" t="n">
        <v>4.49162</v>
      </c>
      <c r="QS210" t="n">
        <v>4.49476</v>
      </c>
      <c r="QT210" t="n">
        <v>4.49982</v>
      </c>
      <c r="QU210" t="n">
        <v>4.51154</v>
      </c>
      <c r="QV210" t="n">
        <v>4.51658</v>
      </c>
      <c r="QW210" t="n">
        <v>4.52467</v>
      </c>
      <c r="QX210" t="n">
        <v>4.5319</v>
      </c>
      <c r="QY210" t="n">
        <v>4.53998</v>
      </c>
      <c r="QZ210" t="n">
        <v>4.54438</v>
      </c>
      <c r="RA210" t="n">
        <v>4.55279</v>
      </c>
      <c r="RB210" t="n">
        <v>4.55806</v>
      </c>
      <c r="RC210" t="n">
        <v>4.56255</v>
      </c>
      <c r="RD210" t="n">
        <v>4.56722</v>
      </c>
      <c r="RE210" t="n">
        <v>4.57164</v>
      </c>
      <c r="RF210" t="n">
        <v>4.57836</v>
      </c>
      <c r="RG210" t="n">
        <v>4.58662</v>
      </c>
      <c r="RH210" t="n">
        <v>4.59798</v>
      </c>
      <c r="RI210" t="n">
        <v>4.60468</v>
      </c>
      <c r="RJ210" t="n">
        <v>4.60833</v>
      </c>
      <c r="RK210" t="n">
        <v>4.6169</v>
      </c>
      <c r="RL210" t="n">
        <v>4.62287</v>
      </c>
      <c r="RM210" t="n">
        <v>4.63467</v>
      </c>
      <c r="RN210" t="n">
        <v>4.638</v>
      </c>
      <c r="RO210" t="n">
        <v>4.64433</v>
      </c>
      <c r="RP210" t="n">
        <v>4.64903</v>
      </c>
      <c r="RQ210" t="n">
        <v>4.65478</v>
      </c>
      <c r="RR210" t="n">
        <v>4.66219</v>
      </c>
      <c r="RS210" t="n">
        <v>4.66906</v>
      </c>
      <c r="RT210" t="n">
        <v>4.67223</v>
      </c>
      <c r="RU210" t="n">
        <v>4.67924</v>
      </c>
      <c r="RV210" t="n">
        <v>4.68773</v>
      </c>
      <c r="RW210" t="n">
        <v>4.69326</v>
      </c>
      <c r="RX210" t="n">
        <v>4.69758</v>
      </c>
      <c r="RY210" t="n">
        <v>4.70206</v>
      </c>
      <c r="RZ210" t="n">
        <v>4.71494</v>
      </c>
      <c r="SA210" t="n">
        <v>4.73042</v>
      </c>
      <c r="SB210" t="n">
        <v>4.74099</v>
      </c>
      <c r="SC210" t="n">
        <v>4.75146</v>
      </c>
      <c r="SD210" t="n">
        <v>4.75726</v>
      </c>
      <c r="SE210" t="n">
        <v>4.77259</v>
      </c>
      <c r="SF210" t="n">
        <v>4.78203</v>
      </c>
      <c r="SG210" t="n">
        <v>4.78879</v>
      </c>
      <c r="SH210" t="n">
        <v>4.79311</v>
      </c>
      <c r="SI210" t="n">
        <v>4.80223</v>
      </c>
      <c r="SJ210" t="n">
        <v>4.81332</v>
      </c>
      <c r="SK210" t="n">
        <v>4.81785</v>
      </c>
      <c r="SL210" t="n">
        <v>4.82121</v>
      </c>
      <c r="SM210" t="n">
        <v>4.82776</v>
      </c>
      <c r="SN210" t="n">
        <v>4.83437</v>
      </c>
      <c r="SO210" t="n">
        <v>4.84796</v>
      </c>
      <c r="SP210" t="n">
        <v>4.86026</v>
      </c>
      <c r="SQ210" t="n">
        <v>4.86848</v>
      </c>
      <c r="SR210" t="n">
        <v>4.88148</v>
      </c>
      <c r="SS210" t="n">
        <v>4.89237</v>
      </c>
      <c r="ST210" t="n">
        <v>4.89836</v>
      </c>
      <c r="SU210" t="n">
        <v>4.90713</v>
      </c>
      <c r="SV210" t="n">
        <v>4.91561</v>
      </c>
      <c r="SW210" t="n">
        <v>4.92405</v>
      </c>
      <c r="SX210" t="n">
        <v>4.93212</v>
      </c>
      <c r="SY210" t="n">
        <v>4.93797</v>
      </c>
      <c r="SZ210" t="n">
        <v>4.94263</v>
      </c>
      <c r="TA210" t="n">
        <v>4.94837</v>
      </c>
      <c r="TB210" t="n">
        <v>4.95312</v>
      </c>
      <c r="TC210" t="n">
        <v>4.96112</v>
      </c>
      <c r="TD210" t="n">
        <v>4.96655</v>
      </c>
      <c r="TE210" t="n">
        <v>4.96989</v>
      </c>
      <c r="TF210" t="n">
        <v>4.98393</v>
      </c>
      <c r="TG210" t="n">
        <v>4.99067</v>
      </c>
      <c r="TH210" t="n">
        <v>4.99692</v>
      </c>
      <c r="TI210" t="n">
        <v>5.00087</v>
      </c>
      <c r="TJ210" t="n">
        <v>5.00291</v>
      </c>
      <c r="TK210" t="n">
        <v>5.00784</v>
      </c>
      <c r="TL210" t="n">
        <v>5.01193</v>
      </c>
      <c r="TM210" t="n">
        <v>5.01331</v>
      </c>
      <c r="TN210" t="n">
        <v>5.01678</v>
      </c>
      <c r="TO210" t="n">
        <v>5.02487</v>
      </c>
      <c r="TP210" t="n">
        <v>5.02862</v>
      </c>
      <c r="TQ210" t="n">
        <v>5.03559</v>
      </c>
      <c r="TR210" t="n">
        <v>5.03677</v>
      </c>
      <c r="TS210" t="n">
        <v>5.03858</v>
      </c>
      <c r="TT210" t="n">
        <v>5.04434</v>
      </c>
      <c r="TU210" t="n">
        <v>5.05351</v>
      </c>
      <c r="TV210" t="n">
        <v>5.06598</v>
      </c>
      <c r="TW210" t="n">
        <v>5.07773</v>
      </c>
      <c r="TX210" t="n">
        <v>5.08519</v>
      </c>
      <c r="TY210" t="n">
        <v>5.09324</v>
      </c>
      <c r="TZ210" t="n">
        <v>5.09968</v>
      </c>
      <c r="UA210" t="n">
        <v>5.1055</v>
      </c>
      <c r="UB210" t="n">
        <v>5.11183</v>
      </c>
      <c r="UC210" t="n">
        <v>5.11836</v>
      </c>
      <c r="UD210" t="n">
        <v>5.1278</v>
      </c>
      <c r="UE210" t="n">
        <v>5.13752</v>
      </c>
      <c r="UF210" t="n">
        <v>5.14967</v>
      </c>
      <c r="UG210" t="n">
        <v>5.164</v>
      </c>
      <c r="UH210" t="n">
        <v>5.17255</v>
      </c>
      <c r="UI210" t="n">
        <v>5.17713</v>
      </c>
      <c r="UJ210" t="n">
        <v>5.18141</v>
      </c>
      <c r="UK210" t="n">
        <v>5.18363</v>
      </c>
      <c r="UL210" t="n">
        <v>5.19156</v>
      </c>
      <c r="UM210" t="n">
        <v>5.20485</v>
      </c>
      <c r="UN210" t="n">
        <v>5.22374</v>
      </c>
      <c r="UO210" t="n">
        <v>5.23966</v>
      </c>
      <c r="UP210" t="n">
        <v>5.24472</v>
      </c>
      <c r="UQ210" t="n">
        <v>5.25238</v>
      </c>
      <c r="UR210" t="n">
        <v>5.26022</v>
      </c>
      <c r="US210" t="n">
        <v>5.26498</v>
      </c>
      <c r="UT210" t="n">
        <v>5.27662</v>
      </c>
      <c r="UU210" t="n">
        <v>5.28941</v>
      </c>
      <c r="UV210" t="n">
        <v>5.29961</v>
      </c>
      <c r="UW210" t="n">
        <v>5.30699</v>
      </c>
      <c r="UX210" t="n">
        <v>5.31226</v>
      </c>
      <c r="UY210" t="n">
        <v>5.32024</v>
      </c>
      <c r="UZ210" t="n">
        <v>5.32909</v>
      </c>
      <c r="VA210" t="n">
        <v>5.3326</v>
      </c>
      <c r="VB210" t="n">
        <v>5.33598</v>
      </c>
      <c r="VC210" t="n">
        <v>5.33939</v>
      </c>
      <c r="VD210" t="n">
        <v>5.3422</v>
      </c>
      <c r="VE210" t="n">
        <v>5.34889</v>
      </c>
      <c r="VF210" t="n">
        <v>5.35386</v>
      </c>
      <c r="VG210" t="n">
        <v>5.3608</v>
      </c>
      <c r="VH210" t="n">
        <v>5.37507</v>
      </c>
      <c r="VI210" t="n">
        <v>5.38304</v>
      </c>
      <c r="VJ210" t="n">
        <v>5.38683</v>
      </c>
      <c r="VK210" t="n">
        <v>5.39081</v>
      </c>
      <c r="VL210" t="n">
        <v>5.40296</v>
      </c>
      <c r="VM210" t="n">
        <v>5.41684</v>
      </c>
      <c r="VN210" t="n">
        <v>5.41986</v>
      </c>
      <c r="VO210" t="n">
        <v>5.42751</v>
      </c>
      <c r="VP210" t="n">
        <v>5.43932</v>
      </c>
      <c r="VQ210" t="n">
        <v>5.44826</v>
      </c>
      <c r="VR210" t="n">
        <v>5.45601</v>
      </c>
      <c r="VS210" t="n">
        <v>5.46329</v>
      </c>
      <c r="VT210" t="n">
        <v>5.47449</v>
      </c>
      <c r="VU210" t="n">
        <v>5.48334</v>
      </c>
      <c r="VV210" t="n">
        <v>5.49067</v>
      </c>
      <c r="VW210" t="n">
        <v>5.49707</v>
      </c>
      <c r="VX210" t="n">
        <v>5.5021</v>
      </c>
      <c r="VY210" t="n">
        <v>5.50602</v>
      </c>
      <c r="VZ210" t="n">
        <v>5.50836</v>
      </c>
      <c r="WA210" t="n">
        <v>5.52131</v>
      </c>
      <c r="WB210" t="n">
        <v>5.52826</v>
      </c>
      <c r="WC210" t="n">
        <v>5.53781</v>
      </c>
      <c r="WD210" t="n">
        <v>5.54149</v>
      </c>
      <c r="WE210" t="n">
        <v>5.54788</v>
      </c>
      <c r="WF210" t="n">
        <v>5.5565</v>
      </c>
      <c r="WG210" t="n">
        <v>5.56127</v>
      </c>
      <c r="WH210" t="n">
        <v>5.56933</v>
      </c>
      <c r="WI210" t="n">
        <v>5.57539</v>
      </c>
      <c r="WJ210" t="n">
        <v>5.58474</v>
      </c>
      <c r="WK210" t="n">
        <v>5.58842</v>
      </c>
      <c r="WL210" t="n">
        <v>5.59229</v>
      </c>
      <c r="WM210" t="n">
        <v>5.59524</v>
      </c>
      <c r="WN210" t="n">
        <v>5.60816</v>
      </c>
      <c r="WO210" t="n">
        <v>5.62549</v>
      </c>
      <c r="WP210" t="n">
        <v>5.63295</v>
      </c>
      <c r="WQ210" t="n">
        <v>5.6384</v>
      </c>
      <c r="WR210" t="n">
        <v>5.64414</v>
      </c>
      <c r="WS210" t="n">
        <v>5.64597</v>
      </c>
      <c r="WT210" t="n">
        <v>5.64877</v>
      </c>
      <c r="WU210" t="n">
        <v>5.65192</v>
      </c>
      <c r="WV210" t="n">
        <v>5.65732</v>
      </c>
      <c r="WW210" t="n">
        <v>5.66717</v>
      </c>
      <c r="WX210" t="n">
        <v>5.67266</v>
      </c>
      <c r="WY210" t="n">
        <v>5.67443</v>
      </c>
      <c r="WZ210" t="n">
        <v>5.68188</v>
      </c>
      <c r="XA210" t="n">
        <v>5.68694</v>
      </c>
      <c r="XB210" t="n">
        <v>5.69135</v>
      </c>
      <c r="XC210" t="n">
        <v>5.70693</v>
      </c>
      <c r="XD210" t="n">
        <v>5.70877</v>
      </c>
      <c r="XE210" t="n">
        <v>5.71679</v>
      </c>
      <c r="XF210" t="n">
        <v>5.72716</v>
      </c>
      <c r="XG210" t="n">
        <v>5.73215</v>
      </c>
      <c r="XH210" t="n">
        <v>5.73898</v>
      </c>
      <c r="XI210" t="n">
        <v>5.74635</v>
      </c>
      <c r="XJ210" t="n">
        <v>5.75758</v>
      </c>
      <c r="XK210" t="n">
        <v>5.76239</v>
      </c>
      <c r="XL210" t="n">
        <v>5.76522</v>
      </c>
      <c r="XM210" t="n">
        <v>5.77108</v>
      </c>
      <c r="XN210" t="n">
        <v>5.78162</v>
      </c>
      <c r="XO210" t="n">
        <v>5.79189</v>
      </c>
      <c r="XP210" t="n">
        <v>5.80072</v>
      </c>
      <c r="XQ210" t="n">
        <v>5.80746</v>
      </c>
      <c r="XR210" t="n">
        <v>5.81097</v>
      </c>
      <c r="XS210" t="n">
        <v>5.82077</v>
      </c>
      <c r="XT210" t="n">
        <v>5.82747</v>
      </c>
      <c r="XU210" t="n">
        <v>5.83215</v>
      </c>
      <c r="XV210" t="n">
        <v>5.83602</v>
      </c>
      <c r="XW210" t="n">
        <v>5.84795</v>
      </c>
      <c r="XX210" t="n">
        <v>5.85893</v>
      </c>
      <c r="XY210" t="n">
        <v>5.86594</v>
      </c>
      <c r="XZ210" t="n">
        <v>5.87128</v>
      </c>
      <c r="YA210" t="n">
        <v>5.88041</v>
      </c>
      <c r="YB210" t="n">
        <v>5.89782</v>
      </c>
      <c r="YC210" t="n">
        <v>5.90694</v>
      </c>
      <c r="YD210" t="n">
        <v>5.91359</v>
      </c>
      <c r="YE210" t="n">
        <v>5.92215</v>
      </c>
      <c r="YF210" t="n">
        <v>5.92762</v>
      </c>
      <c r="YG210" t="n">
        <v>5.93821</v>
      </c>
      <c r="YH210" t="n">
        <v>5.95144</v>
      </c>
      <c r="YI210" t="n">
        <v>5.96055</v>
      </c>
      <c r="YJ210" t="n">
        <v>5.96501</v>
      </c>
      <c r="YK210" t="n">
        <v>5.96798</v>
      </c>
      <c r="YL210" t="n">
        <v>5.97365</v>
      </c>
      <c r="YM210" t="n">
        <v>5.97988</v>
      </c>
      <c r="YN210" t="n">
        <v>6.00169</v>
      </c>
      <c r="YO210" t="n">
        <v>6.01108</v>
      </c>
      <c r="YP210" t="n">
        <v>6.01478</v>
      </c>
      <c r="YQ210" t="n">
        <v>6.02975</v>
      </c>
      <c r="YR210" t="n">
        <v>6.04431</v>
      </c>
      <c r="YS210" t="n">
        <v>6.04949</v>
      </c>
      <c r="YT210" t="n">
        <v>6.05356</v>
      </c>
      <c r="YU210" t="n">
        <v>6.05972</v>
      </c>
      <c r="YV210" t="n">
        <v>6.06482</v>
      </c>
      <c r="YW210" t="n">
        <v>6.07448</v>
      </c>
      <c r="YX210" t="n">
        <v>6.0818</v>
      </c>
      <c r="YY210" t="n">
        <v>6.08916</v>
      </c>
      <c r="YZ210" t="n">
        <v>6.09819</v>
      </c>
      <c r="ZA210" t="n">
        <v>6.10545</v>
      </c>
      <c r="ZB210" t="n">
        <v>6.11006</v>
      </c>
      <c r="ZC210" t="n">
        <v>6.11405</v>
      </c>
      <c r="ZD210" t="n">
        <v>6.1236</v>
      </c>
      <c r="ZE210" t="n">
        <v>6.13306</v>
      </c>
      <c r="ZF210" t="n">
        <v>6.14041</v>
      </c>
      <c r="ZG210" t="n">
        <v>6.15189</v>
      </c>
      <c r="ZH210" t="n">
        <v>6.15745</v>
      </c>
      <c r="ZI210" t="n">
        <v>6.17302</v>
      </c>
      <c r="ZJ210" t="n">
        <v>6.18735</v>
      </c>
      <c r="ZK210" t="n">
        <v>6.19419</v>
      </c>
      <c r="ZL210" t="n">
        <v>6.19954</v>
      </c>
      <c r="ZM210" t="n">
        <v>6.20919</v>
      </c>
      <c r="ZN210" t="n">
        <v>6.22176</v>
      </c>
      <c r="ZO210" t="n">
        <v>6.22971</v>
      </c>
      <c r="ZP210" t="n">
        <v>6.23694</v>
      </c>
      <c r="ZQ210" t="n">
        <v>6.24589</v>
      </c>
      <c r="ZR210" t="n">
        <v>6.25065</v>
      </c>
      <c r="ZS210" t="n">
        <v>6.25628</v>
      </c>
      <c r="ZT210" t="n">
        <v>6.26559</v>
      </c>
      <c r="ZU210" t="n">
        <v>6.2766</v>
      </c>
      <c r="ZV210" t="n">
        <v>6.28541</v>
      </c>
      <c r="ZW210" t="n">
        <v>6.29611</v>
      </c>
      <c r="ZX210" t="n">
        <v>6.30326</v>
      </c>
      <c r="ZY210" t="n">
        <v>6.30542</v>
      </c>
      <c r="ZZ210" t="n">
        <v>6.32057</v>
      </c>
      <c r="AAA210" t="n">
        <v>6.3358</v>
      </c>
      <c r="AAB210" t="n">
        <v>6.35782</v>
      </c>
      <c r="AAC210" t="n">
        <v>6.37351</v>
      </c>
      <c r="AAD210" t="n">
        <v>6.38242</v>
      </c>
      <c r="AAE210" t="n">
        <v>6.3874</v>
      </c>
      <c r="AAF210" t="n">
        <v>6.39212</v>
      </c>
      <c r="AAG210" t="n">
        <v>6.39879</v>
      </c>
      <c r="AAH210" t="n">
        <v>6.41314</v>
      </c>
      <c r="AAI210" t="n">
        <v>6.4236</v>
      </c>
      <c r="AAJ210" t="n">
        <v>6.4362</v>
      </c>
      <c r="AAK210" t="n">
        <v>6.45212</v>
      </c>
      <c r="AAL210" t="n">
        <v>6.46029</v>
      </c>
      <c r="AAM210" t="n">
        <v>6.47726</v>
      </c>
      <c r="AAN210" t="n">
        <v>6.49165</v>
      </c>
      <c r="AAO210" t="n">
        <v>6.50221</v>
      </c>
      <c r="AAP210" t="n">
        <v>6.51612</v>
      </c>
      <c r="AAQ210" t="n">
        <v>6.5356</v>
      </c>
      <c r="AAR210" t="n">
        <v>6.54391</v>
      </c>
      <c r="AAS210" t="n">
        <v>6.54749</v>
      </c>
      <c r="AAT210" t="n">
        <v>6.55576</v>
      </c>
      <c r="AAU210" t="n">
        <v>6.56195</v>
      </c>
      <c r="AAV210" t="n">
        <v>6.57138</v>
      </c>
      <c r="AAW210" t="n">
        <v>6.58075</v>
      </c>
      <c r="AAX210" t="n">
        <v>6.58362</v>
      </c>
      <c r="AAY210" t="n">
        <v>6.58874</v>
      </c>
      <c r="AAZ210" t="n">
        <v>6.59543</v>
      </c>
      <c r="ABA210" t="n">
        <v>6.61628</v>
      </c>
      <c r="ABB210" t="n">
        <v>6.6299</v>
      </c>
      <c r="ABC210" t="n">
        <v>6.63834</v>
      </c>
      <c r="ABD210" t="n">
        <v>6.64812</v>
      </c>
      <c r="ABE210" t="n">
        <v>6.6632</v>
      </c>
      <c r="ABF210" t="n">
        <v>6.68265</v>
      </c>
      <c r="ABG210" t="n">
        <v>6.70955</v>
      </c>
      <c r="ABH210" t="n">
        <v>6.71316</v>
      </c>
      <c r="ABI210" t="n">
        <v>6.72175</v>
      </c>
      <c r="ABJ210" t="n">
        <v>6.73216</v>
      </c>
      <c r="ABK210" t="n">
        <v>6.74351</v>
      </c>
      <c r="ABL210" t="n">
        <v>6.76549</v>
      </c>
      <c r="ABM210" t="n">
        <v>6.78031</v>
      </c>
      <c r="ABN210" t="n">
        <v>6.79418</v>
      </c>
      <c r="ABO210" t="n">
        <v>6.80284</v>
      </c>
      <c r="ABP210" t="n">
        <v>6.82089</v>
      </c>
      <c r="ABQ210" t="n">
        <v>6.83488</v>
      </c>
      <c r="ABR210" t="n">
        <v>6.84701</v>
      </c>
      <c r="ABS210" t="n">
        <v>6.86048</v>
      </c>
      <c r="ABT210" t="n">
        <v>6.86703</v>
      </c>
      <c r="ABU210" t="n">
        <v>6.87602</v>
      </c>
      <c r="ABV210" t="n">
        <v>6.88684</v>
      </c>
      <c r="ABW210" t="n">
        <v>6.89682</v>
      </c>
      <c r="ABX210" t="n">
        <v>6.90498</v>
      </c>
      <c r="ABY210" t="n">
        <v>6.91592</v>
      </c>
      <c r="ABZ210" t="n">
        <v>6.92557</v>
      </c>
      <c r="ACA210" t="n">
        <v>6.93518</v>
      </c>
      <c r="ACB210" t="n">
        <v>6.94131</v>
      </c>
      <c r="ACC210" t="n">
        <v>6.95084</v>
      </c>
      <c r="ACD210" t="n">
        <v>6.95972</v>
      </c>
      <c r="ACE210" t="n">
        <v>6.9703</v>
      </c>
      <c r="ACF210" t="n">
        <v>6.98488</v>
      </c>
      <c r="ACG210" t="n">
        <v>7.0034</v>
      </c>
      <c r="ACH210" t="n">
        <v>7.01395</v>
      </c>
      <c r="ACI210" t="n">
        <v>7.02543</v>
      </c>
      <c r="ACJ210" t="n">
        <v>7.03372</v>
      </c>
      <c r="ACK210" t="n">
        <v>7.04861</v>
      </c>
      <c r="ACL210" t="n">
        <v>7.06206</v>
      </c>
      <c r="ACM210" t="n">
        <v>7.07175</v>
      </c>
      <c r="ACN210" t="n">
        <v>7.07894</v>
      </c>
      <c r="ACO210" t="n">
        <v>7.09636</v>
      </c>
      <c r="ACP210" t="n">
        <v>7.12864</v>
      </c>
      <c r="ACQ210" t="n">
        <v>7.14058</v>
      </c>
      <c r="ACR210" t="n">
        <v>7.14843</v>
      </c>
      <c r="ACS210" t="n">
        <v>7.16214</v>
      </c>
      <c r="ACT210" t="n">
        <v>7.17426</v>
      </c>
      <c r="ACU210" t="n">
        <v>7.18734</v>
      </c>
      <c r="ACV210" t="n">
        <v>7.18974</v>
      </c>
      <c r="ACW210" t="n">
        <v>7.19266</v>
      </c>
      <c r="ACX210" t="n">
        <v>7.20876</v>
      </c>
      <c r="ACY210" t="n">
        <v>7.22995</v>
      </c>
      <c r="ACZ210" t="n">
        <v>7.24063</v>
      </c>
      <c r="ADA210" t="n">
        <v>7.25087</v>
      </c>
      <c r="ADB210" t="n">
        <v>7.26149</v>
      </c>
      <c r="ADC210" t="n">
        <v>7.26761</v>
      </c>
      <c r="ADD210" t="n">
        <v>7.28211</v>
      </c>
      <c r="ADE210" t="n">
        <v>7.2923</v>
      </c>
      <c r="ADF210" t="n">
        <v>7.30428</v>
      </c>
      <c r="ADG210" t="n">
        <v>7.31124</v>
      </c>
      <c r="ADH210" t="n">
        <v>7.31491</v>
      </c>
      <c r="ADI210" t="n">
        <v>7.33418</v>
      </c>
      <c r="ADJ210" t="n">
        <v>7.33799</v>
      </c>
      <c r="ADK210" t="n">
        <v>7.34822</v>
      </c>
      <c r="ADL210" t="n">
        <v>7.36102</v>
      </c>
      <c r="ADM210" t="n">
        <v>7.37027</v>
      </c>
      <c r="ADN210" t="n">
        <v>7.38801</v>
      </c>
      <c r="ADO210" t="n">
        <v>7.40667</v>
      </c>
      <c r="ADP210" t="n">
        <v>7.41975</v>
      </c>
      <c r="ADQ210" t="n">
        <v>7.43786</v>
      </c>
      <c r="ADR210" t="n">
        <v>7.45259</v>
      </c>
      <c r="ADS210" t="n">
        <v>7.4735</v>
      </c>
      <c r="ADT210" t="n">
        <v>7.48784</v>
      </c>
      <c r="ADU210" t="n">
        <v>7.4968</v>
      </c>
      <c r="ADV210" t="n">
        <v>7.50949</v>
      </c>
      <c r="ADW210" t="n">
        <v>7.51967</v>
      </c>
      <c r="ADX210" t="n">
        <v>7.5299</v>
      </c>
      <c r="ADY210" t="n">
        <v>7.54905</v>
      </c>
      <c r="ADZ210" t="n">
        <v>7.55712</v>
      </c>
      <c r="AEA210" t="n">
        <v>7.57039</v>
      </c>
      <c r="AEB210" t="n">
        <v>7.59179</v>
      </c>
      <c r="AEC210" t="n">
        <v>7.60748</v>
      </c>
      <c r="AED210" t="n">
        <v>7.6317</v>
      </c>
      <c r="AEE210" t="n">
        <v>7.64107</v>
      </c>
      <c r="AEF210" t="n">
        <v>7.6503</v>
      </c>
      <c r="AEG210" t="n">
        <v>7.65817</v>
      </c>
      <c r="AEH210" t="n">
        <v>7.67777</v>
      </c>
      <c r="AEI210" t="n">
        <v>7.69931</v>
      </c>
      <c r="AEJ210" t="n">
        <v>7.71312</v>
      </c>
      <c r="AEK210" t="n">
        <v>7.72804</v>
      </c>
      <c r="AEL210" t="n">
        <v>7.73926</v>
      </c>
      <c r="AEM210" t="n">
        <v>7.75634</v>
      </c>
      <c r="AEN210" t="n">
        <v>7.79132</v>
      </c>
      <c r="AEO210" t="n">
        <v>7.79993</v>
      </c>
      <c r="AEP210" t="n">
        <v>7.80682</v>
      </c>
      <c r="AEQ210" t="n">
        <v>7.82111</v>
      </c>
      <c r="AER210" t="n">
        <v>7.84091</v>
      </c>
      <c r="AES210" t="n">
        <v>7.85303</v>
      </c>
      <c r="AET210" t="n">
        <v>7.86785</v>
      </c>
      <c r="AEU210" t="n">
        <v>7.90543</v>
      </c>
      <c r="AEV210" t="n">
        <v>7.94078</v>
      </c>
      <c r="AEW210" t="n">
        <v>7.9518</v>
      </c>
      <c r="AEX210" t="n">
        <v>7.98688</v>
      </c>
      <c r="AEY210" t="n">
        <v>8.00315</v>
      </c>
      <c r="AEZ210" t="n">
        <v>8.01642</v>
      </c>
      <c r="AFA210" t="n">
        <v>8.02753</v>
      </c>
      <c r="AFB210" t="n">
        <v>8.055249999999999</v>
      </c>
      <c r="AFC210" t="n">
        <v>8.09722</v>
      </c>
      <c r="AFD210" t="n">
        <v>8.10751</v>
      </c>
      <c r="AFE210" t="n">
        <v>8.12979</v>
      </c>
      <c r="AFF210" t="n">
        <v>8.14105</v>
      </c>
      <c r="AFG210" t="n">
        <v>8.16147</v>
      </c>
      <c r="AFH210" t="n">
        <v>8.18032</v>
      </c>
      <c r="AFI210" t="n">
        <v>8.18674</v>
      </c>
      <c r="AFJ210" t="n">
        <v>8.20021</v>
      </c>
      <c r="AFK210" t="n">
        <v>8.22481</v>
      </c>
      <c r="AFL210" t="n">
        <v>8.244249999999999</v>
      </c>
      <c r="AFM210" t="n">
        <v>8.26826</v>
      </c>
      <c r="AFN210" t="n">
        <v>8.29074</v>
      </c>
      <c r="AFO210" t="n">
        <v>8.30988</v>
      </c>
      <c r="AFP210" t="n">
        <v>8.312670000000001</v>
      </c>
      <c r="AFQ210" t="n">
        <v>8.32414</v>
      </c>
      <c r="AFR210" t="n">
        <v>8.342409999999999</v>
      </c>
      <c r="AFS210" t="n">
        <v>8.37384</v>
      </c>
      <c r="AFT210" t="n">
        <v>8.3786</v>
      </c>
      <c r="AFU210" t="n">
        <v>8.38616</v>
      </c>
      <c r="AFV210" t="n">
        <v>8.40936</v>
      </c>
      <c r="AFW210" t="n">
        <v>8.430540000000001</v>
      </c>
      <c r="AFX210" t="n">
        <v>8.44703</v>
      </c>
      <c r="AFY210" t="n">
        <v>8.464180000000001</v>
      </c>
      <c r="AFZ210" t="n">
        <v>8.48897</v>
      </c>
      <c r="AGA210" t="n">
        <v>8.49654</v>
      </c>
      <c r="AGB210" t="n">
        <v>8.505330000000001</v>
      </c>
      <c r="AGC210" t="n">
        <v>8.52182</v>
      </c>
      <c r="AGD210" t="n">
        <v>8.55444</v>
      </c>
      <c r="AGE210" t="n">
        <v>8.57005</v>
      </c>
      <c r="AGF210" t="n">
        <v>8.59259</v>
      </c>
      <c r="AGG210" t="n">
        <v>8.61725</v>
      </c>
      <c r="AGH210" t="n">
        <v>8.647209999999999</v>
      </c>
      <c r="AGI210" t="n">
        <v>8.66958</v>
      </c>
      <c r="AGJ210" t="n">
        <v>8.68876</v>
      </c>
      <c r="AGK210" t="n">
        <v>8.70715</v>
      </c>
      <c r="AGL210" t="n">
        <v>8.732279999999999</v>
      </c>
      <c r="AGM210" t="n">
        <v>8.76329</v>
      </c>
      <c r="AGN210" t="n">
        <v>8.807539999999999</v>
      </c>
      <c r="AGO210" t="n">
        <v>8.81554</v>
      </c>
      <c r="AGP210" t="n">
        <v>8.83934</v>
      </c>
      <c r="AGQ210" t="n">
        <v>8.857250000000001</v>
      </c>
      <c r="AGR210" t="n">
        <v>8.87443</v>
      </c>
      <c r="AGS210" t="n">
        <v>8.91225</v>
      </c>
      <c r="AGT210" t="n">
        <v>8.9329</v>
      </c>
      <c r="AGU210" t="n">
        <v>8.96072</v>
      </c>
      <c r="AGV210" t="n">
        <v>9.02112</v>
      </c>
      <c r="AGW210" t="n">
        <v>9.05057</v>
      </c>
      <c r="AGX210" t="n">
        <v>9.06889</v>
      </c>
      <c r="AGY210" t="n">
        <v>9.079499999999999</v>
      </c>
      <c r="AGZ210" t="n">
        <v>9.10407</v>
      </c>
      <c r="AHA210" t="n">
        <v>9.13841</v>
      </c>
      <c r="AHB210" t="n">
        <v>9.205080000000001</v>
      </c>
      <c r="AHC210" t="n">
        <v>9.22095</v>
      </c>
      <c r="AHD210" t="n">
        <v>9.23011</v>
      </c>
      <c r="AHE210" t="n">
        <v>9.2422</v>
      </c>
      <c r="AHF210" t="n">
        <v>9.254659999999999</v>
      </c>
      <c r="AHG210" t="n">
        <v>9.272399999999999</v>
      </c>
      <c r="AHH210" t="n">
        <v>9.29067</v>
      </c>
      <c r="AHI210" t="n">
        <v>9.30325</v>
      </c>
      <c r="AHJ210" t="n">
        <v>9.331300000000001</v>
      </c>
      <c r="AHK210" t="n">
        <v>9.361789999999999</v>
      </c>
      <c r="AHL210" t="n">
        <v>9.4025</v>
      </c>
      <c r="AHM210" t="n">
        <v>9.45196</v>
      </c>
      <c r="AHN210" t="n">
        <v>9.488810000000001</v>
      </c>
      <c r="AHO210" t="n">
        <v>9.51585</v>
      </c>
      <c r="AHP210" t="n">
        <v>9.548679999999999</v>
      </c>
      <c r="AHQ210" t="n">
        <v>9.565630000000001</v>
      </c>
      <c r="AHR210" t="n">
        <v>9.59999</v>
      </c>
      <c r="AHS210" t="n">
        <v>9.628399999999999</v>
      </c>
      <c r="AHT210" t="n">
        <v>9.666180000000001</v>
      </c>
      <c r="AHU210" t="n">
        <v>9.70402</v>
      </c>
      <c r="AHV210" t="n">
        <v>9.75888</v>
      </c>
      <c r="AHW210" t="n">
        <v>9.793659999999999</v>
      </c>
      <c r="AHX210" t="n">
        <v>9.831910000000001</v>
      </c>
      <c r="AHY210" t="n">
        <v>9.89073</v>
      </c>
      <c r="AHZ210" t="n">
        <v>9.93946</v>
      </c>
      <c r="AIA210" t="n">
        <v>9.980729999999999</v>
      </c>
      <c r="AIB210" t="n">
        <v>10.02416</v>
      </c>
      <c r="AIC210" t="n">
        <v>10.07049</v>
      </c>
      <c r="AID210" t="n">
        <v>10.12251</v>
      </c>
      <c r="AIE210" t="n">
        <v>10.1828</v>
      </c>
      <c r="AIF210" t="n">
        <v>10.20568</v>
      </c>
      <c r="AIG210" t="n">
        <v>10.24223</v>
      </c>
      <c r="AIH210" t="n">
        <v>10.29717</v>
      </c>
      <c r="AII210" t="n">
        <v>10.32561</v>
      </c>
      <c r="AIJ210" t="n">
        <v>10.36759</v>
      </c>
      <c r="AIK210" t="n">
        <v>10.40033</v>
      </c>
      <c r="AIL210" t="n">
        <v>10.43058</v>
      </c>
      <c r="AIM210" t="n">
        <v>10.45595</v>
      </c>
      <c r="AIN210" t="n">
        <v>10.49148</v>
      </c>
      <c r="AIO210" t="n">
        <v>10.57931</v>
      </c>
      <c r="AIP210" t="n">
        <v>10.63091</v>
      </c>
      <c r="AIQ210" t="n">
        <v>10.67565</v>
      </c>
      <c r="AIR210" t="n">
        <v>10.69926</v>
      </c>
      <c r="AIS210" t="n">
        <v>10.73991</v>
      </c>
      <c r="AIT210" t="n">
        <v>10.77713</v>
      </c>
      <c r="AIU210" t="n">
        <v>10.81322</v>
      </c>
      <c r="AIV210" t="n">
        <v>10.86527</v>
      </c>
      <c r="AIW210" t="n">
        <v>10.90285</v>
      </c>
      <c r="AIX210" t="n">
        <v>10.94628</v>
      </c>
      <c r="AIY210" t="n">
        <v>10.98464</v>
      </c>
      <c r="AIZ210" t="n">
        <v>11.01018</v>
      </c>
      <c r="AJA210" t="n">
        <v>11.04943</v>
      </c>
      <c r="AJB210" t="n">
        <v>11.10618</v>
      </c>
      <c r="AJC210" t="n">
        <v>11.16085</v>
      </c>
      <c r="AJD210" t="n">
        <v>11.18653</v>
      </c>
      <c r="AJE210" t="n">
        <v>11.22877</v>
      </c>
      <c r="AJF210" t="n">
        <v>11.27761</v>
      </c>
      <c r="AJG210" t="n">
        <v>11.34744</v>
      </c>
      <c r="AJH210" t="n">
        <v>11.41232</v>
      </c>
      <c r="AJI210" t="n">
        <v>11.4424</v>
      </c>
      <c r="AJJ210" t="n">
        <v>11.4878</v>
      </c>
      <c r="AJK210" t="n">
        <v>11.55495</v>
      </c>
      <c r="AJL210" t="n">
        <v>11.64507</v>
      </c>
      <c r="AJM210" t="n">
        <v>11.68884</v>
      </c>
      <c r="AJN210" t="n">
        <v>11.73235</v>
      </c>
      <c r="AJO210" t="n">
        <v>11.79136</v>
      </c>
      <c r="AJP210" t="n">
        <v>11.86274</v>
      </c>
      <c r="AJQ210" t="n">
        <v>11.92053</v>
      </c>
      <c r="AJR210" t="n">
        <v>11.95587</v>
      </c>
      <c r="AJS210" t="n">
        <v>11.98215</v>
      </c>
      <c r="AJT210" t="n">
        <v>12.0394</v>
      </c>
      <c r="AJU210" t="n">
        <v>12.15023</v>
      </c>
      <c r="AJV210" t="n">
        <v>12.2892</v>
      </c>
      <c r="AJW210" t="n">
        <v>12.37392</v>
      </c>
      <c r="AJX210" t="n">
        <v>12.47585</v>
      </c>
      <c r="AJY210" t="n">
        <v>12.53582</v>
      </c>
      <c r="AJZ210" t="n">
        <v>12.70589</v>
      </c>
      <c r="AKA210" t="n">
        <v>12.83101</v>
      </c>
      <c r="AKB210" t="n">
        <v>12.87186</v>
      </c>
      <c r="AKC210" t="n">
        <v>12.94267</v>
      </c>
      <c r="AKD210" t="n">
        <v>13.04022</v>
      </c>
      <c r="AKE210" t="n">
        <v>13.20496</v>
      </c>
      <c r="AKF210" t="n">
        <v>13.32666</v>
      </c>
      <c r="AKG210" t="n">
        <v>13.36641</v>
      </c>
      <c r="AKH210" t="n">
        <v>13.49319</v>
      </c>
      <c r="AKI210" t="n">
        <v>13.60747</v>
      </c>
      <c r="AKJ210" t="n">
        <v>13.65386</v>
      </c>
      <c r="AKK210" t="n">
        <v>13.69615</v>
      </c>
      <c r="AKL210" t="n">
        <v>13.79596</v>
      </c>
      <c r="AKM210" t="n">
        <v>13.9153</v>
      </c>
      <c r="AKN210" t="n">
        <v>14.01764</v>
      </c>
      <c r="AKO210" t="n">
        <v>14.18659</v>
      </c>
      <c r="AKP210" t="n">
        <v>14.3393</v>
      </c>
      <c r="AKQ210" t="n">
        <v>14.54708</v>
      </c>
      <c r="AKR210" t="n">
        <v>14.68662</v>
      </c>
      <c r="AKS210" t="n">
        <v>14.88995</v>
      </c>
      <c r="AKT210" t="n">
        <v>15.01653</v>
      </c>
      <c r="AKU210" t="n">
        <v>15.28602</v>
      </c>
      <c r="AKV210" t="n">
        <v>15.46062</v>
      </c>
      <c r="AKW210" t="n">
        <v>15.62089</v>
      </c>
      <c r="AKX210" t="n">
        <v>15.96337</v>
      </c>
      <c r="AKY210" t="n">
        <v>16.33412</v>
      </c>
      <c r="AKZ210" t="n">
        <v>16.81314</v>
      </c>
      <c r="ALA210" t="n">
        <v>17.39763</v>
      </c>
      <c r="ALB210" t="n">
        <v>18.1592</v>
      </c>
      <c r="ALC210" t="n">
        <v>18.41965</v>
      </c>
      <c r="ALD210" t="n">
        <v>19.15729</v>
      </c>
      <c r="ALE210" t="n">
        <v>19.98516</v>
      </c>
      <c r="ALF210" t="n">
        <v>20.84933</v>
      </c>
      <c r="ALG210" t="n">
        <v>21.11747</v>
      </c>
      <c r="ALH210" t="n">
        <v>21.69876</v>
      </c>
      <c r="ALI210" t="n">
        <v>22.45774</v>
      </c>
      <c r="ALJ210" t="n">
        <v>23.4376</v>
      </c>
      <c r="ALK210" t="n">
        <v>24.32352</v>
      </c>
      <c r="ALL210" t="n">
        <v>26.16431</v>
      </c>
      <c r="ALM210" t="n">
        <v>28.7763</v>
      </c>
      <c r="ALN210" t="n">
        <v>32.41726</v>
      </c>
      <c r="ALO210" t="n">
        <v>47.49932</v>
      </c>
    </row>
    <row r="211">
      <c r="A211" t="inlineStr">
        <is>
          <t>Guam</t>
        </is>
      </c>
      <c r="B211" t="inlineStr">
        <is>
          <t>GUM</t>
        </is>
      </c>
      <c r="C211" s="13">
        <f>AVERAGE(SI211,SJ211)</f>
        <v/>
      </c>
      <c r="D211" t="n">
        <v>2.52215</v>
      </c>
      <c r="E211" t="n">
        <v>3.8748</v>
      </c>
      <c r="F211" t="n">
        <v>4.63658</v>
      </c>
      <c r="G211" t="n">
        <v>5.21348</v>
      </c>
      <c r="H211" t="n">
        <v>5.68981</v>
      </c>
      <c r="I211" t="n">
        <v>6.10109</v>
      </c>
      <c r="J211" t="n">
        <v>6.46619</v>
      </c>
      <c r="K211" t="n">
        <v>6.79646</v>
      </c>
      <c r="L211" t="n">
        <v>7.09937</v>
      </c>
      <c r="M211" t="n">
        <v>7.3801</v>
      </c>
      <c r="N211" t="n">
        <v>7.64241</v>
      </c>
      <c r="O211" t="n">
        <v>7.88915</v>
      </c>
      <c r="P211" t="n">
        <v>8.122529999999999</v>
      </c>
      <c r="Q211" t="n">
        <v>8.34426</v>
      </c>
      <c r="R211" t="n">
        <v>8.555770000000001</v>
      </c>
      <c r="S211" t="n">
        <v>8.7582</v>
      </c>
      <c r="T211" t="n">
        <v>8.95251</v>
      </c>
      <c r="U211" t="n">
        <v>9.13951</v>
      </c>
      <c r="V211" t="n">
        <v>9.319889999999999</v>
      </c>
      <c r="W211" t="n">
        <v>9.49422</v>
      </c>
      <c r="X211" t="n">
        <v>9.663019999999999</v>
      </c>
      <c r="Y211" t="n">
        <v>9.826739999999999</v>
      </c>
      <c r="Z211" t="n">
        <v>9.985760000000001</v>
      </c>
      <c r="AA211" t="n">
        <v>10.14043</v>
      </c>
      <c r="AB211" t="n">
        <v>10.29106</v>
      </c>
      <c r="AC211" t="n">
        <v>10.43791</v>
      </c>
      <c r="AD211" t="n">
        <v>10.58124</v>
      </c>
      <c r="AE211" t="n">
        <v>10.72126</v>
      </c>
      <c r="AF211" t="n">
        <v>10.85818</v>
      </c>
      <c r="AG211" t="n">
        <v>10.99217</v>
      </c>
      <c r="AH211" t="n">
        <v>11.12339</v>
      </c>
      <c r="AI211" t="n">
        <v>11.25202</v>
      </c>
      <c r="AJ211" t="n">
        <v>11.37816</v>
      </c>
      <c r="AK211" t="n">
        <v>11.50197</v>
      </c>
      <c r="AL211" t="n">
        <v>11.62354</v>
      </c>
      <c r="AM211" t="n">
        <v>11.743</v>
      </c>
      <c r="AN211" t="n">
        <v>11.86044</v>
      </c>
      <c r="AO211" t="n">
        <v>11.97595</v>
      </c>
      <c r="AP211" t="n">
        <v>12.08962</v>
      </c>
      <c r="AQ211" t="n">
        <v>12.20152</v>
      </c>
      <c r="AR211" t="n">
        <v>12.31175</v>
      </c>
      <c r="AS211" t="n">
        <v>12.42035</v>
      </c>
      <c r="AT211" t="n">
        <v>12.52741</v>
      </c>
      <c r="AU211" t="n">
        <v>12.63298</v>
      </c>
      <c r="AV211" t="n">
        <v>12.73712</v>
      </c>
      <c r="AW211" t="n">
        <v>12.83988</v>
      </c>
      <c r="AX211" t="n">
        <v>12.94131</v>
      </c>
      <c r="AY211" t="n">
        <v>13.04147</v>
      </c>
      <c r="AZ211" t="n">
        <v>13.1404</v>
      </c>
      <c r="BA211" t="n">
        <v>13.23814</v>
      </c>
      <c r="BB211" t="n">
        <v>13.33473</v>
      </c>
      <c r="BC211" t="n">
        <v>13.43021</v>
      </c>
      <c r="BD211" t="n">
        <v>13.52462</v>
      </c>
      <c r="BE211" t="n">
        <v>13.61799</v>
      </c>
      <c r="BF211" t="n">
        <v>13.71035</v>
      </c>
      <c r="BG211" t="n">
        <v>13.80175</v>
      </c>
      <c r="BH211" t="n">
        <v>13.8922</v>
      </c>
      <c r="BI211" t="n">
        <v>13.98173</v>
      </c>
      <c r="BJ211" t="n">
        <v>14.07038</v>
      </c>
      <c r="BK211" t="n">
        <v>14.15817</v>
      </c>
      <c r="BL211" t="n">
        <v>14.24512</v>
      </c>
      <c r="BM211" t="n">
        <v>14.33126</v>
      </c>
      <c r="BN211" t="n">
        <v>14.4166</v>
      </c>
      <c r="BO211" t="n">
        <v>14.50118</v>
      </c>
      <c r="BP211" t="n">
        <v>14.58502</v>
      </c>
      <c r="BQ211" t="n">
        <v>14.66812</v>
      </c>
      <c r="BR211" t="n">
        <v>14.75052</v>
      </c>
      <c r="BS211" t="n">
        <v>14.83222</v>
      </c>
      <c r="BT211" t="n">
        <v>14.91326</v>
      </c>
      <c r="BU211" t="n">
        <v>14.99364</v>
      </c>
      <c r="BV211" t="n">
        <v>15.07338</v>
      </c>
      <c r="BW211" t="n">
        <v>15.1525</v>
      </c>
      <c r="BX211" t="n">
        <v>15.23101</v>
      </c>
      <c r="BY211" t="n">
        <v>15.30893</v>
      </c>
      <c r="BZ211" t="n">
        <v>15.38627</v>
      </c>
      <c r="CA211" t="n">
        <v>15.46305</v>
      </c>
      <c r="CB211" t="n">
        <v>15.53927</v>
      </c>
      <c r="CC211" t="n">
        <v>15.61495</v>
      </c>
      <c r="CD211" t="n">
        <v>15.69011</v>
      </c>
      <c r="CE211" t="n">
        <v>15.76475</v>
      </c>
      <c r="CF211" t="n">
        <v>15.83889</v>
      </c>
      <c r="CG211" t="n">
        <v>15.91253</v>
      </c>
      <c r="CH211" t="n">
        <v>15.98569</v>
      </c>
      <c r="CI211" t="n">
        <v>16.05839</v>
      </c>
      <c r="CJ211" t="n">
        <v>16.13061</v>
      </c>
      <c r="CK211" t="n">
        <v>16.20239</v>
      </c>
      <c r="CL211" t="n">
        <v>16.27372</v>
      </c>
      <c r="CM211" t="n">
        <v>16.34462</v>
      </c>
      <c r="CN211" t="n">
        <v>16.4151</v>
      </c>
      <c r="CO211" t="n">
        <v>16.48516</v>
      </c>
      <c r="CP211" t="n">
        <v>16.55481</v>
      </c>
      <c r="CQ211" t="n">
        <v>16.62406</v>
      </c>
      <c r="CR211" t="n">
        <v>16.69292</v>
      </c>
      <c r="CS211" t="n">
        <v>16.7614</v>
      </c>
      <c r="CT211" t="n">
        <v>16.8295</v>
      </c>
      <c r="CU211" t="n">
        <v>16.89722</v>
      </c>
      <c r="CV211" t="n">
        <v>16.96459</v>
      </c>
      <c r="CW211" t="n">
        <v>17.0316</v>
      </c>
      <c r="CX211" t="n">
        <v>17.09826</v>
      </c>
      <c r="CY211" t="n">
        <v>17.16458</v>
      </c>
      <c r="CZ211" t="n">
        <v>17.23056</v>
      </c>
      <c r="DA211" t="n">
        <v>17.29622</v>
      </c>
      <c r="DB211" t="n">
        <v>17.36154</v>
      </c>
      <c r="DC211" t="n">
        <v>17.42655</v>
      </c>
      <c r="DD211" t="n">
        <v>17.49125</v>
      </c>
      <c r="DE211" t="n">
        <v>17.55564</v>
      </c>
      <c r="DF211" t="n">
        <v>17.61972</v>
      </c>
      <c r="DG211" t="n">
        <v>17.68351</v>
      </c>
      <c r="DH211" t="n">
        <v>17.74701</v>
      </c>
      <c r="DI211" t="n">
        <v>17.81022</v>
      </c>
      <c r="DJ211" t="n">
        <v>17.87315</v>
      </c>
      <c r="DK211" t="n">
        <v>17.93581</v>
      </c>
      <c r="DL211" t="n">
        <v>17.99819</v>
      </c>
      <c r="DM211" t="n">
        <v>18.0603</v>
      </c>
      <c r="DN211" t="n">
        <v>18.12215</v>
      </c>
      <c r="DO211" t="n">
        <v>18.18374</v>
      </c>
      <c r="DP211" t="n">
        <v>18.24507</v>
      </c>
      <c r="DQ211" t="n">
        <v>18.30616</v>
      </c>
      <c r="DR211" t="n">
        <v>18.36699</v>
      </c>
      <c r="DS211" t="n">
        <v>18.42759</v>
      </c>
      <c r="DT211" t="n">
        <v>18.48794</v>
      </c>
      <c r="DU211" t="n">
        <v>18.54806</v>
      </c>
      <c r="DV211" t="n">
        <v>18.60795</v>
      </c>
      <c r="DW211" t="n">
        <v>18.66761</v>
      </c>
      <c r="DX211" t="n">
        <v>18.72705</v>
      </c>
      <c r="DY211" t="n">
        <v>18.78627</v>
      </c>
      <c r="DZ211" t="n">
        <v>18.84526</v>
      </c>
      <c r="EA211" t="n">
        <v>18.90405</v>
      </c>
      <c r="EB211" t="n">
        <v>18.96262</v>
      </c>
      <c r="EC211" t="n">
        <v>19.02099</v>
      </c>
      <c r="ED211" t="n">
        <v>19.07915</v>
      </c>
      <c r="EE211" t="n">
        <v>19.13711</v>
      </c>
      <c r="EF211" t="n">
        <v>19.19487</v>
      </c>
      <c r="EG211" t="n">
        <v>19.25244</v>
      </c>
      <c r="EH211" t="n">
        <v>19.30981</v>
      </c>
      <c r="EI211" t="n">
        <v>19.36699</v>
      </c>
      <c r="EJ211" t="n">
        <v>19.42399</v>
      </c>
      <c r="EK211" t="n">
        <v>19.4808</v>
      </c>
      <c r="EL211" t="n">
        <v>19.53743</v>
      </c>
      <c r="EM211" t="n">
        <v>19.59389</v>
      </c>
      <c r="EN211" t="n">
        <v>19.65016</v>
      </c>
      <c r="EO211" t="n">
        <v>19.70626</v>
      </c>
      <c r="EP211" t="n">
        <v>19.76219</v>
      </c>
      <c r="EQ211" t="n">
        <v>19.81795</v>
      </c>
      <c r="ER211" t="n">
        <v>19.87355</v>
      </c>
      <c r="ES211" t="n">
        <v>19.92898</v>
      </c>
      <c r="ET211" t="n">
        <v>19.98425</v>
      </c>
      <c r="EU211" t="n">
        <v>20.03935</v>
      </c>
      <c r="EV211" t="n">
        <v>20.09431</v>
      </c>
      <c r="EW211" t="n">
        <v>20.1491</v>
      </c>
      <c r="EX211" t="n">
        <v>20.20374</v>
      </c>
      <c r="EY211" t="n">
        <v>20.25824</v>
      </c>
      <c r="EZ211" t="n">
        <v>20.31258</v>
      </c>
      <c r="FA211" t="n">
        <v>20.36678</v>
      </c>
      <c r="FB211" t="n">
        <v>20.42083</v>
      </c>
      <c r="FC211" t="n">
        <v>20.47474</v>
      </c>
      <c r="FD211" t="n">
        <v>20.5285</v>
      </c>
      <c r="FE211" t="n">
        <v>20.58213</v>
      </c>
      <c r="FF211" t="n">
        <v>20.63562</v>
      </c>
      <c r="FG211" t="n">
        <v>20.68898</v>
      </c>
      <c r="FH211" t="n">
        <v>20.7422</v>
      </c>
      <c r="FI211" t="n">
        <v>20.79529</v>
      </c>
      <c r="FJ211" t="n">
        <v>20.84826</v>
      </c>
      <c r="FK211" t="n">
        <v>20.90109</v>
      </c>
      <c r="FL211" t="n">
        <v>20.9538</v>
      </c>
      <c r="FM211" t="n">
        <v>21.00638</v>
      </c>
      <c r="FN211" t="n">
        <v>21.05884</v>
      </c>
      <c r="FO211" t="n">
        <v>21.11117</v>
      </c>
      <c r="FP211" t="n">
        <v>21.16339</v>
      </c>
      <c r="FQ211" t="n">
        <v>21.21549</v>
      </c>
      <c r="FR211" t="n">
        <v>21.26747</v>
      </c>
      <c r="FS211" t="n">
        <v>21.31934</v>
      </c>
      <c r="FT211" t="n">
        <v>21.37109</v>
      </c>
      <c r="FU211" t="n">
        <v>21.42274</v>
      </c>
      <c r="FV211" t="n">
        <v>21.47427</v>
      </c>
      <c r="FW211" t="n">
        <v>21.52569</v>
      </c>
      <c r="FX211" t="n">
        <v>21.577</v>
      </c>
      <c r="FY211" t="n">
        <v>21.62821</v>
      </c>
      <c r="FZ211" t="n">
        <v>21.67931</v>
      </c>
      <c r="GA211" t="n">
        <v>21.73031</v>
      </c>
      <c r="GB211" t="n">
        <v>21.78121</v>
      </c>
      <c r="GC211" t="n">
        <v>21.832</v>
      </c>
      <c r="GD211" t="n">
        <v>21.8827</v>
      </c>
      <c r="GE211" t="n">
        <v>21.9333</v>
      </c>
      <c r="GF211" t="n">
        <v>21.9838</v>
      </c>
      <c r="GG211" t="n">
        <v>22.0342</v>
      </c>
      <c r="GH211" t="n">
        <v>22.08451</v>
      </c>
      <c r="GI211" t="n">
        <v>22.13473</v>
      </c>
      <c r="GJ211" t="n">
        <v>22.18485</v>
      </c>
      <c r="GK211" t="n">
        <v>22.23489</v>
      </c>
      <c r="GL211" t="n">
        <v>22.28483</v>
      </c>
      <c r="GM211" t="n">
        <v>22.33468</v>
      </c>
      <c r="GN211" t="n">
        <v>22.38445</v>
      </c>
      <c r="GO211" t="n">
        <v>22.43414</v>
      </c>
      <c r="GP211" t="n">
        <v>22.48373</v>
      </c>
      <c r="GQ211" t="n">
        <v>22.53324</v>
      </c>
      <c r="GR211" t="n">
        <v>22.58267</v>
      </c>
      <c r="GS211" t="n">
        <v>22.63202</v>
      </c>
      <c r="GT211" t="n">
        <v>22.68129</v>
      </c>
      <c r="GU211" t="n">
        <v>22.73048</v>
      </c>
      <c r="GV211" t="n">
        <v>22.77958</v>
      </c>
      <c r="GW211" t="n">
        <v>22.82862</v>
      </c>
      <c r="GX211" t="n">
        <v>22.87757</v>
      </c>
      <c r="GY211" t="n">
        <v>22.92645</v>
      </c>
      <c r="GZ211" t="n">
        <v>22.97525</v>
      </c>
      <c r="HA211" t="n">
        <v>23.02398</v>
      </c>
      <c r="HB211" t="n">
        <v>23.07264</v>
      </c>
      <c r="HC211" t="n">
        <v>23.12123</v>
      </c>
      <c r="HD211" t="n">
        <v>23.16974</v>
      </c>
      <c r="HE211" t="n">
        <v>23.21819</v>
      </c>
      <c r="HF211" t="n">
        <v>23.26656</v>
      </c>
      <c r="HG211" t="n">
        <v>23.31487</v>
      </c>
      <c r="HH211" t="n">
        <v>23.36311</v>
      </c>
      <c r="HI211" t="n">
        <v>23.41129</v>
      </c>
      <c r="HJ211" t="n">
        <v>23.4594</v>
      </c>
      <c r="HK211" t="n">
        <v>23.50744</v>
      </c>
      <c r="HL211" t="n">
        <v>23.55542</v>
      </c>
      <c r="HM211" t="n">
        <v>23.60334</v>
      </c>
      <c r="HN211" t="n">
        <v>23.6512</v>
      </c>
      <c r="HO211" t="n">
        <v>23.699</v>
      </c>
      <c r="HP211" t="n">
        <v>23.74673</v>
      </c>
      <c r="HQ211" t="n">
        <v>23.79441</v>
      </c>
      <c r="HR211" t="n">
        <v>23.84203</v>
      </c>
      <c r="HS211" t="n">
        <v>23.88959</v>
      </c>
      <c r="HT211" t="n">
        <v>23.93709</v>
      </c>
      <c r="HU211" t="n">
        <v>23.98454</v>
      </c>
      <c r="HV211" t="n">
        <v>24.03193</v>
      </c>
      <c r="HW211" t="n">
        <v>24.07927</v>
      </c>
      <c r="HX211" t="n">
        <v>24.12656</v>
      </c>
      <c r="HY211" t="n">
        <v>24.17379</v>
      </c>
      <c r="HZ211" t="n">
        <v>24.22097</v>
      </c>
      <c r="IA211" t="n">
        <v>24.26809</v>
      </c>
      <c r="IB211" t="n">
        <v>24.31517</v>
      </c>
      <c r="IC211" t="n">
        <v>24.3622</v>
      </c>
      <c r="ID211" t="n">
        <v>24.40917</v>
      </c>
      <c r="IE211" t="n">
        <v>24.4561</v>
      </c>
      <c r="IF211" t="n">
        <v>24.50299</v>
      </c>
      <c r="IG211" t="n">
        <v>24.54982</v>
      </c>
      <c r="IH211" t="n">
        <v>24.59661</v>
      </c>
      <c r="II211" t="n">
        <v>24.64335</v>
      </c>
      <c r="IJ211" t="n">
        <v>24.69004</v>
      </c>
      <c r="IK211" t="n">
        <v>24.7367</v>
      </c>
      <c r="IL211" t="n">
        <v>24.7833</v>
      </c>
      <c r="IM211" t="n">
        <v>24.82987</v>
      </c>
      <c r="IN211" t="n">
        <v>24.87639</v>
      </c>
      <c r="IO211" t="n">
        <v>24.92287</v>
      </c>
      <c r="IP211" t="n">
        <v>24.96931</v>
      </c>
      <c r="IQ211" t="n">
        <v>25.01571</v>
      </c>
      <c r="IR211" t="n">
        <v>25.06207</v>
      </c>
      <c r="IS211" t="n">
        <v>25.1084</v>
      </c>
      <c r="IT211" t="n">
        <v>25.15468</v>
      </c>
      <c r="IU211" t="n">
        <v>25.20092</v>
      </c>
      <c r="IV211" t="n">
        <v>25.24713</v>
      </c>
      <c r="IW211" t="n">
        <v>25.2933</v>
      </c>
      <c r="IX211" t="n">
        <v>25.33944</v>
      </c>
      <c r="IY211" t="n">
        <v>25.38553</v>
      </c>
      <c r="IZ211" t="n">
        <v>25.4316</v>
      </c>
      <c r="JA211" t="n">
        <v>25.47763</v>
      </c>
      <c r="JB211" t="n">
        <v>25.52363</v>
      </c>
      <c r="JC211" t="n">
        <v>25.56959</v>
      </c>
      <c r="JD211" t="n">
        <v>25.61552</v>
      </c>
      <c r="JE211" t="n">
        <v>25.66142</v>
      </c>
      <c r="JF211" t="n">
        <v>25.70729</v>
      </c>
      <c r="JG211" t="n">
        <v>25.75313</v>
      </c>
      <c r="JH211" t="n">
        <v>25.79893</v>
      </c>
      <c r="JI211" t="n">
        <v>25.84471</v>
      </c>
      <c r="JJ211" t="n">
        <v>25.89046</v>
      </c>
      <c r="JK211" t="n">
        <v>25.93618</v>
      </c>
      <c r="JL211" t="n">
        <v>25.98187</v>
      </c>
      <c r="JM211" t="n">
        <v>26.02754</v>
      </c>
      <c r="JN211" t="n">
        <v>26.07317</v>
      </c>
      <c r="JO211" t="n">
        <v>26.11879</v>
      </c>
      <c r="JP211" t="n">
        <v>26.16437</v>
      </c>
      <c r="JQ211" t="n">
        <v>26.20993</v>
      </c>
      <c r="JR211" t="n">
        <v>26.25547</v>
      </c>
      <c r="JS211" t="n">
        <v>26.30098</v>
      </c>
      <c r="JT211" t="n">
        <v>26.34647</v>
      </c>
      <c r="JU211" t="n">
        <v>26.39193</v>
      </c>
      <c r="JV211" t="n">
        <v>26.43738</v>
      </c>
      <c r="JW211" t="n">
        <v>26.4828</v>
      </c>
      <c r="JX211" t="n">
        <v>26.52819</v>
      </c>
      <c r="JY211" t="n">
        <v>26.57357</v>
      </c>
      <c r="JZ211" t="n">
        <v>26.61893</v>
      </c>
      <c r="KA211" t="n">
        <v>26.66427</v>
      </c>
      <c r="KB211" t="n">
        <v>26.70958</v>
      </c>
      <c r="KC211" t="n">
        <v>26.75488</v>
      </c>
      <c r="KD211" t="n">
        <v>26.80016</v>
      </c>
      <c r="KE211" t="n">
        <v>26.84542</v>
      </c>
      <c r="KF211" t="n">
        <v>26.89067</v>
      </c>
      <c r="KG211" t="n">
        <v>26.9359</v>
      </c>
      <c r="KH211" t="n">
        <v>26.98111</v>
      </c>
      <c r="KI211" t="n">
        <v>27.0263</v>
      </c>
      <c r="KJ211" t="n">
        <v>27.07148</v>
      </c>
      <c r="KK211" t="n">
        <v>27.11664</v>
      </c>
      <c r="KL211" t="n">
        <v>27.16179</v>
      </c>
      <c r="KM211" t="n">
        <v>27.20692</v>
      </c>
      <c r="KN211" t="n">
        <v>27.25204</v>
      </c>
      <c r="KO211" t="n">
        <v>27.29715</v>
      </c>
      <c r="KP211" t="n">
        <v>27.34225</v>
      </c>
      <c r="KQ211" t="n">
        <v>27.38733</v>
      </c>
      <c r="KR211" t="n">
        <v>27.4324</v>
      </c>
      <c r="KS211" t="n">
        <v>27.47746</v>
      </c>
      <c r="KT211" t="n">
        <v>27.5225</v>
      </c>
      <c r="KU211" t="n">
        <v>27.56754</v>
      </c>
      <c r="KV211" t="n">
        <v>27.61257</v>
      </c>
      <c r="KW211" t="n">
        <v>27.65758</v>
      </c>
      <c r="KX211" t="n">
        <v>27.70259</v>
      </c>
      <c r="KY211" t="n">
        <v>27.74759</v>
      </c>
      <c r="KZ211" t="n">
        <v>27.79258</v>
      </c>
      <c r="LA211" t="n">
        <v>27.83756</v>
      </c>
      <c r="LB211" t="n">
        <v>27.88254</v>
      </c>
      <c r="LC211" t="n">
        <v>27.92751</v>
      </c>
      <c r="LD211" t="n">
        <v>27.97247</v>
      </c>
      <c r="LE211" t="n">
        <v>28.01742</v>
      </c>
      <c r="LF211" t="n">
        <v>28.06237</v>
      </c>
      <c r="LG211" t="n">
        <v>28.10731</v>
      </c>
      <c r="LH211" t="n">
        <v>28.15225</v>
      </c>
      <c r="LI211" t="n">
        <v>28.19719</v>
      </c>
      <c r="LJ211" t="n">
        <v>28.24212</v>
      </c>
      <c r="LK211" t="n">
        <v>28.28704</v>
      </c>
      <c r="LL211" t="n">
        <v>28.33197</v>
      </c>
      <c r="LM211" t="n">
        <v>28.37689</v>
      </c>
      <c r="LN211" t="n">
        <v>28.42181</v>
      </c>
      <c r="LO211" t="n">
        <v>28.46672</v>
      </c>
      <c r="LP211" t="n">
        <v>28.51164</v>
      </c>
      <c r="LQ211" t="n">
        <v>28.55655</v>
      </c>
      <c r="LR211" t="n">
        <v>28.60146</v>
      </c>
      <c r="LS211" t="n">
        <v>28.64637</v>
      </c>
      <c r="LT211" t="n">
        <v>28.69129</v>
      </c>
      <c r="LU211" t="n">
        <v>28.7362</v>
      </c>
      <c r="LV211" t="n">
        <v>28.78111</v>
      </c>
      <c r="LW211" t="n">
        <v>28.82603</v>
      </c>
      <c r="LX211" t="n">
        <v>28.87094</v>
      </c>
      <c r="LY211" t="n">
        <v>28.91586</v>
      </c>
      <c r="LZ211" t="n">
        <v>28.96078</v>
      </c>
      <c r="MA211" t="n">
        <v>29.00571</v>
      </c>
      <c r="MB211" t="n">
        <v>29.05064</v>
      </c>
      <c r="MC211" t="n">
        <v>29.09557</v>
      </c>
      <c r="MD211" t="n">
        <v>29.1405</v>
      </c>
      <c r="ME211" t="n">
        <v>29.18544</v>
      </c>
      <c r="MF211" t="n">
        <v>29.23039</v>
      </c>
      <c r="MG211" t="n">
        <v>29.27534</v>
      </c>
      <c r="MH211" t="n">
        <v>29.32029</v>
      </c>
      <c r="MI211" t="n">
        <v>29.36525</v>
      </c>
      <c r="MJ211" t="n">
        <v>29.41022</v>
      </c>
      <c r="MK211" t="n">
        <v>29.4552</v>
      </c>
      <c r="ML211" t="n">
        <v>29.50018</v>
      </c>
      <c r="MM211" t="n">
        <v>29.54517</v>
      </c>
      <c r="MN211" t="n">
        <v>29.59016</v>
      </c>
      <c r="MO211" t="n">
        <v>29.63517</v>
      </c>
      <c r="MP211" t="n">
        <v>29.68019</v>
      </c>
      <c r="MQ211" t="n">
        <v>29.72521</v>
      </c>
      <c r="MR211" t="n">
        <v>29.77024</v>
      </c>
      <c r="MS211" t="n">
        <v>29.81529</v>
      </c>
      <c r="MT211" t="n">
        <v>29.86034</v>
      </c>
      <c r="MU211" t="n">
        <v>29.9054</v>
      </c>
      <c r="MV211" t="n">
        <v>29.95048</v>
      </c>
      <c r="MW211" t="n">
        <v>29.99557</v>
      </c>
      <c r="MX211" t="n">
        <v>30.04066</v>
      </c>
      <c r="MY211" t="n">
        <v>30.08578</v>
      </c>
      <c r="MZ211" t="n">
        <v>30.1309</v>
      </c>
      <c r="NA211" t="n">
        <v>30.17603</v>
      </c>
      <c r="NB211" t="n">
        <v>30.22119</v>
      </c>
      <c r="NC211" t="n">
        <v>30.26635</v>
      </c>
      <c r="ND211" t="n">
        <v>30.31153</v>
      </c>
      <c r="NE211" t="n">
        <v>30.35672</v>
      </c>
      <c r="NF211" t="n">
        <v>30.40193</v>
      </c>
      <c r="NG211" t="n">
        <v>30.44715</v>
      </c>
      <c r="NH211" t="n">
        <v>30.49239</v>
      </c>
      <c r="NI211" t="n">
        <v>30.53764</v>
      </c>
      <c r="NJ211" t="n">
        <v>30.58291</v>
      </c>
      <c r="NK211" t="n">
        <v>30.6282</v>
      </c>
      <c r="NL211" t="n">
        <v>30.6735</v>
      </c>
      <c r="NM211" t="n">
        <v>30.71882</v>
      </c>
      <c r="NN211" t="n">
        <v>30.76416</v>
      </c>
      <c r="NO211" t="n">
        <v>30.80952</v>
      </c>
      <c r="NP211" t="n">
        <v>30.8549</v>
      </c>
      <c r="NQ211" t="n">
        <v>30.90029</v>
      </c>
      <c r="NR211" t="n">
        <v>30.94571</v>
      </c>
      <c r="NS211" t="n">
        <v>30.99114</v>
      </c>
      <c r="NT211" t="n">
        <v>31.0366</v>
      </c>
      <c r="NU211" t="n">
        <v>31.08207</v>
      </c>
      <c r="NV211" t="n">
        <v>31.12757</v>
      </c>
      <c r="NW211" t="n">
        <v>31.17309</v>
      </c>
      <c r="NX211" t="n">
        <v>31.21862</v>
      </c>
      <c r="NY211" t="n">
        <v>31.26418</v>
      </c>
      <c r="NZ211" t="n">
        <v>31.30977</v>
      </c>
      <c r="OA211" t="n">
        <v>31.35538</v>
      </c>
      <c r="OB211" t="n">
        <v>31.401</v>
      </c>
      <c r="OC211" t="n">
        <v>31.44666</v>
      </c>
      <c r="OD211" t="n">
        <v>31.49233</v>
      </c>
      <c r="OE211" t="n">
        <v>31.53803</v>
      </c>
      <c r="OF211" t="n">
        <v>31.58376</v>
      </c>
      <c r="OG211" t="n">
        <v>31.62951</v>
      </c>
      <c r="OH211" t="n">
        <v>31.67529</v>
      </c>
      <c r="OI211" t="n">
        <v>31.72109</v>
      </c>
      <c r="OJ211" t="n">
        <v>31.76692</v>
      </c>
      <c r="OK211" t="n">
        <v>31.81277</v>
      </c>
      <c r="OL211" t="n">
        <v>31.85865</v>
      </c>
      <c r="OM211" t="n">
        <v>31.90456</v>
      </c>
      <c r="ON211" t="n">
        <v>31.95049</v>
      </c>
      <c r="OO211" t="n">
        <v>31.99646</v>
      </c>
      <c r="OP211" t="n">
        <v>32.04245</v>
      </c>
      <c r="OQ211" t="n">
        <v>32.08847</v>
      </c>
      <c r="OR211" t="n">
        <v>32.13452</v>
      </c>
      <c r="OS211" t="n">
        <v>32.1806</v>
      </c>
      <c r="OT211" t="n">
        <v>32.22671</v>
      </c>
      <c r="OU211" t="n">
        <v>32.27285</v>
      </c>
      <c r="OV211" t="n">
        <v>32.31902</v>
      </c>
      <c r="OW211" t="n">
        <v>32.36522</v>
      </c>
      <c r="OX211" t="n">
        <v>32.41146</v>
      </c>
      <c r="OY211" t="n">
        <v>32.45772</v>
      </c>
      <c r="OZ211" t="n">
        <v>32.50402</v>
      </c>
      <c r="PA211" t="n">
        <v>32.55035</v>
      </c>
      <c r="PB211" t="n">
        <v>32.59671</v>
      </c>
      <c r="PC211" t="n">
        <v>32.6431</v>
      </c>
      <c r="PD211" t="n">
        <v>32.68953</v>
      </c>
      <c r="PE211" t="n">
        <v>32.736</v>
      </c>
      <c r="PF211" t="n">
        <v>32.7825</v>
      </c>
      <c r="PG211" t="n">
        <v>32.82903</v>
      </c>
      <c r="PH211" t="n">
        <v>32.8756</v>
      </c>
      <c r="PI211" t="n">
        <v>32.9222</v>
      </c>
      <c r="PJ211" t="n">
        <v>32.96884</v>
      </c>
      <c r="PK211" t="n">
        <v>33.01551</v>
      </c>
      <c r="PL211" t="n">
        <v>33.06223</v>
      </c>
      <c r="PM211" t="n">
        <v>33.10898</v>
      </c>
      <c r="PN211" t="n">
        <v>33.15577</v>
      </c>
      <c r="PO211" t="n">
        <v>33.20259</v>
      </c>
      <c r="PP211" t="n">
        <v>33.24945</v>
      </c>
      <c r="PQ211" t="n">
        <v>33.29636</v>
      </c>
      <c r="PR211" t="n">
        <v>33.3433</v>
      </c>
      <c r="PS211" t="n">
        <v>33.39028</v>
      </c>
      <c r="PT211" t="n">
        <v>33.4373</v>
      </c>
      <c r="PU211" t="n">
        <v>33.48436</v>
      </c>
      <c r="PV211" t="n">
        <v>33.53146</v>
      </c>
      <c r="PW211" t="n">
        <v>33.57861</v>
      </c>
      <c r="PX211" t="n">
        <v>33.62579</v>
      </c>
      <c r="PY211" t="n">
        <v>33.67302</v>
      </c>
      <c r="PZ211" t="n">
        <v>33.72029</v>
      </c>
      <c r="QA211" t="n">
        <v>33.7676</v>
      </c>
      <c r="QB211" t="n">
        <v>33.81495</v>
      </c>
      <c r="QC211" t="n">
        <v>33.86235</v>
      </c>
      <c r="QD211" t="n">
        <v>33.90979</v>
      </c>
      <c r="QE211" t="n">
        <v>33.95728</v>
      </c>
      <c r="QF211" t="n">
        <v>34.00481</v>
      </c>
      <c r="QG211" t="n">
        <v>34.05239</v>
      </c>
      <c r="QH211" t="n">
        <v>34.10001</v>
      </c>
      <c r="QI211" t="n">
        <v>34.14768</v>
      </c>
      <c r="QJ211" t="n">
        <v>34.19539</v>
      </c>
      <c r="QK211" t="n">
        <v>34.24315</v>
      </c>
      <c r="QL211" t="n">
        <v>34.29096</v>
      </c>
      <c r="QM211" t="n">
        <v>34.33881</v>
      </c>
      <c r="QN211" t="n">
        <v>34.38672</v>
      </c>
      <c r="QO211" t="n">
        <v>34.43467</v>
      </c>
      <c r="QP211" t="n">
        <v>34.48267</v>
      </c>
      <c r="QQ211" t="n">
        <v>34.53072</v>
      </c>
      <c r="QR211" t="n">
        <v>34.57882</v>
      </c>
      <c r="QS211" t="n">
        <v>34.62697</v>
      </c>
      <c r="QT211" t="n">
        <v>34.67517</v>
      </c>
      <c r="QU211" t="n">
        <v>34.72342</v>
      </c>
      <c r="QV211" t="n">
        <v>34.77172</v>
      </c>
      <c r="QW211" t="n">
        <v>34.82008</v>
      </c>
      <c r="QX211" t="n">
        <v>34.86849</v>
      </c>
      <c r="QY211" t="n">
        <v>34.91695</v>
      </c>
      <c r="QZ211" t="n">
        <v>34.96546</v>
      </c>
      <c r="RA211" t="n">
        <v>35.01403</v>
      </c>
      <c r="RB211" t="n">
        <v>35.06264</v>
      </c>
      <c r="RC211" t="n">
        <v>35.11132</v>
      </c>
      <c r="RD211" t="n">
        <v>35.16005</v>
      </c>
      <c r="RE211" t="n">
        <v>35.20883</v>
      </c>
      <c r="RF211" t="n">
        <v>35.25767</v>
      </c>
      <c r="RG211" t="n">
        <v>35.30657</v>
      </c>
      <c r="RH211" t="n">
        <v>35.35552</v>
      </c>
      <c r="RI211" t="n">
        <v>35.40453</v>
      </c>
      <c r="RJ211" t="n">
        <v>35.4536</v>
      </c>
      <c r="RK211" t="n">
        <v>35.50272</v>
      </c>
      <c r="RL211" t="n">
        <v>35.55191</v>
      </c>
      <c r="RM211" t="n">
        <v>35.60115</v>
      </c>
      <c r="RN211" t="n">
        <v>35.65046</v>
      </c>
      <c r="RO211" t="n">
        <v>35.69981</v>
      </c>
      <c r="RP211" t="n">
        <v>35.74924</v>
      </c>
      <c r="RQ211" t="n">
        <v>35.79872</v>
      </c>
      <c r="RR211" t="n">
        <v>35.84826</v>
      </c>
      <c r="RS211" t="n">
        <v>35.89787</v>
      </c>
      <c r="RT211" t="n">
        <v>35.94754</v>
      </c>
      <c r="RU211" t="n">
        <v>35.99727</v>
      </c>
      <c r="RV211" t="n">
        <v>36.04706</v>
      </c>
      <c r="RW211" t="n">
        <v>36.09692</v>
      </c>
      <c r="RX211" t="n">
        <v>36.14684</v>
      </c>
      <c r="RY211" t="n">
        <v>36.19682</v>
      </c>
      <c r="RZ211" t="n">
        <v>36.24687</v>
      </c>
      <c r="SA211" t="n">
        <v>36.29699</v>
      </c>
      <c r="SB211" t="n">
        <v>36.34717</v>
      </c>
      <c r="SC211" t="n">
        <v>36.39742</v>
      </c>
      <c r="SD211" t="n">
        <v>36.44773</v>
      </c>
      <c r="SE211" t="n">
        <v>36.49811</v>
      </c>
      <c r="SF211" t="n">
        <v>36.54856</v>
      </c>
      <c r="SG211" t="n">
        <v>36.59908</v>
      </c>
      <c r="SH211" t="n">
        <v>36.64967</v>
      </c>
      <c r="SI211" t="n">
        <v>36.70032</v>
      </c>
      <c r="SJ211" t="n">
        <v>36.75105</v>
      </c>
      <c r="SK211" t="n">
        <v>36.80184</v>
      </c>
      <c r="SL211" t="n">
        <v>36.85271</v>
      </c>
      <c r="SM211" t="n">
        <v>36.90365</v>
      </c>
      <c r="SN211" t="n">
        <v>36.95466</v>
      </c>
      <c r="SO211" t="n">
        <v>37.00574</v>
      </c>
      <c r="SP211" t="n">
        <v>37.0569</v>
      </c>
      <c r="SQ211" t="n">
        <v>37.10812</v>
      </c>
      <c r="SR211" t="n">
        <v>37.15943</v>
      </c>
      <c r="SS211" t="n">
        <v>37.2108</v>
      </c>
      <c r="ST211" t="n">
        <v>37.26226</v>
      </c>
      <c r="SU211" t="n">
        <v>37.31379</v>
      </c>
      <c r="SV211" t="n">
        <v>37.36539</v>
      </c>
      <c r="SW211" t="n">
        <v>37.41707</v>
      </c>
      <c r="SX211" t="n">
        <v>37.46882</v>
      </c>
      <c r="SY211" t="n">
        <v>37.52066</v>
      </c>
      <c r="SZ211" t="n">
        <v>37.57257</v>
      </c>
      <c r="TA211" t="n">
        <v>37.62456</v>
      </c>
      <c r="TB211" t="n">
        <v>37.67663</v>
      </c>
      <c r="TC211" t="n">
        <v>37.72878</v>
      </c>
      <c r="TD211" t="n">
        <v>37.78101</v>
      </c>
      <c r="TE211" t="n">
        <v>37.83333</v>
      </c>
      <c r="TF211" t="n">
        <v>37.88572</v>
      </c>
      <c r="TG211" t="n">
        <v>37.93819</v>
      </c>
      <c r="TH211" t="n">
        <v>37.99075</v>
      </c>
      <c r="TI211" t="n">
        <v>38.04339</v>
      </c>
      <c r="TJ211" t="n">
        <v>38.09612</v>
      </c>
      <c r="TK211" t="n">
        <v>38.14893</v>
      </c>
      <c r="TL211" t="n">
        <v>38.20182</v>
      </c>
      <c r="TM211" t="n">
        <v>38.2548</v>
      </c>
      <c r="TN211" t="n">
        <v>38.30787</v>
      </c>
      <c r="TO211" t="n">
        <v>38.36102</v>
      </c>
      <c r="TP211" t="n">
        <v>38.41426</v>
      </c>
      <c r="TQ211" t="n">
        <v>38.46759</v>
      </c>
      <c r="TR211" t="n">
        <v>38.521</v>
      </c>
      <c r="TS211" t="n">
        <v>38.5745</v>
      </c>
      <c r="TT211" t="n">
        <v>38.6281</v>
      </c>
      <c r="TU211" t="n">
        <v>38.68179</v>
      </c>
      <c r="TV211" t="n">
        <v>38.73556</v>
      </c>
      <c r="TW211" t="n">
        <v>38.78942</v>
      </c>
      <c r="TX211" t="n">
        <v>38.84338</v>
      </c>
      <c r="TY211" t="n">
        <v>38.89743</v>
      </c>
      <c r="TZ211" t="n">
        <v>38.95158</v>
      </c>
      <c r="UA211" t="n">
        <v>39.00582</v>
      </c>
      <c r="UB211" t="n">
        <v>39.06015</v>
      </c>
      <c r="UC211" t="n">
        <v>39.11458</v>
      </c>
      <c r="UD211" t="n">
        <v>39.16911</v>
      </c>
      <c r="UE211" t="n">
        <v>39.22373</v>
      </c>
      <c r="UF211" t="n">
        <v>39.27845</v>
      </c>
      <c r="UG211" t="n">
        <v>39.33326</v>
      </c>
      <c r="UH211" t="n">
        <v>39.38818</v>
      </c>
      <c r="UI211" t="n">
        <v>39.44319</v>
      </c>
      <c r="UJ211" t="n">
        <v>39.4983</v>
      </c>
      <c r="UK211" t="n">
        <v>39.55352</v>
      </c>
      <c r="UL211" t="n">
        <v>39.60883</v>
      </c>
      <c r="UM211" t="n">
        <v>39.66425</v>
      </c>
      <c r="UN211" t="n">
        <v>39.71977</v>
      </c>
      <c r="UO211" t="n">
        <v>39.77539</v>
      </c>
      <c r="UP211" t="n">
        <v>39.83112</v>
      </c>
      <c r="UQ211" t="n">
        <v>39.88695</v>
      </c>
      <c r="UR211" t="n">
        <v>39.94288</v>
      </c>
      <c r="US211" t="n">
        <v>39.99892</v>
      </c>
      <c r="UT211" t="n">
        <v>40.05507</v>
      </c>
      <c r="UU211" t="n">
        <v>40.11133</v>
      </c>
      <c r="UV211" t="n">
        <v>40.16769</v>
      </c>
      <c r="UW211" t="n">
        <v>40.22417</v>
      </c>
      <c r="UX211" t="n">
        <v>40.28075</v>
      </c>
      <c r="UY211" t="n">
        <v>40.33744</v>
      </c>
      <c r="UZ211" t="n">
        <v>40.39425</v>
      </c>
      <c r="VA211" t="n">
        <v>40.45116</v>
      </c>
      <c r="VB211" t="n">
        <v>40.50819</v>
      </c>
      <c r="VC211" t="n">
        <v>40.56533</v>
      </c>
      <c r="VD211" t="n">
        <v>40.62259</v>
      </c>
      <c r="VE211" t="n">
        <v>40.67996</v>
      </c>
      <c r="VF211" t="n">
        <v>40.73745</v>
      </c>
      <c r="VG211" t="n">
        <v>40.79505</v>
      </c>
      <c r="VH211" t="n">
        <v>40.85277</v>
      </c>
      <c r="VI211" t="n">
        <v>40.91061</v>
      </c>
      <c r="VJ211" t="n">
        <v>40.96856</v>
      </c>
      <c r="VK211" t="n">
        <v>41.02664</v>
      </c>
      <c r="VL211" t="n">
        <v>41.08484</v>
      </c>
      <c r="VM211" t="n">
        <v>41.14315</v>
      </c>
      <c r="VN211" t="n">
        <v>41.20159</v>
      </c>
      <c r="VO211" t="n">
        <v>41.26015</v>
      </c>
      <c r="VP211" t="n">
        <v>41.31884</v>
      </c>
      <c r="VQ211" t="n">
        <v>41.37765</v>
      </c>
      <c r="VR211" t="n">
        <v>41.43658</v>
      </c>
      <c r="VS211" t="n">
        <v>41.49565</v>
      </c>
      <c r="VT211" t="n">
        <v>41.55484</v>
      </c>
      <c r="VU211" t="n">
        <v>41.61415</v>
      </c>
      <c r="VV211" t="n">
        <v>41.6736</v>
      </c>
      <c r="VW211" t="n">
        <v>41.73317</v>
      </c>
      <c r="VX211" t="n">
        <v>41.79288</v>
      </c>
      <c r="VY211" t="n">
        <v>41.85271</v>
      </c>
      <c r="VZ211" t="n">
        <v>41.91268</v>
      </c>
      <c r="WA211" t="n">
        <v>41.97278</v>
      </c>
      <c r="WB211" t="n">
        <v>42.03302</v>
      </c>
      <c r="WC211" t="n">
        <v>42.09339</v>
      </c>
      <c r="WD211" t="n">
        <v>42.15389</v>
      </c>
      <c r="WE211" t="n">
        <v>42.21453</v>
      </c>
      <c r="WF211" t="n">
        <v>42.27531</v>
      </c>
      <c r="WG211" t="n">
        <v>42.33624</v>
      </c>
      <c r="WH211" t="n">
        <v>42.39729</v>
      </c>
      <c r="WI211" t="n">
        <v>42.45849</v>
      </c>
      <c r="WJ211" t="n">
        <v>42.51983</v>
      </c>
      <c r="WK211" t="n">
        <v>42.58131</v>
      </c>
      <c r="WL211" t="n">
        <v>42.64294</v>
      </c>
      <c r="WM211" t="n">
        <v>42.70471</v>
      </c>
      <c r="WN211" t="n">
        <v>42.76662</v>
      </c>
      <c r="WO211" t="n">
        <v>42.82869</v>
      </c>
      <c r="WP211" t="n">
        <v>42.8909</v>
      </c>
      <c r="WQ211" t="n">
        <v>42.95325</v>
      </c>
      <c r="WR211" t="n">
        <v>43.01576</v>
      </c>
      <c r="WS211" t="n">
        <v>43.07842</v>
      </c>
      <c r="WT211" t="n">
        <v>43.14123</v>
      </c>
      <c r="WU211" t="n">
        <v>43.20419</v>
      </c>
      <c r="WV211" t="n">
        <v>43.2673</v>
      </c>
      <c r="WW211" t="n">
        <v>43.33057</v>
      </c>
      <c r="WX211" t="n">
        <v>43.394</v>
      </c>
      <c r="WY211" t="n">
        <v>43.45758</v>
      </c>
      <c r="WZ211" t="n">
        <v>43.52132</v>
      </c>
      <c r="XA211" t="n">
        <v>43.58521</v>
      </c>
      <c r="XB211" t="n">
        <v>43.64927</v>
      </c>
      <c r="XC211" t="n">
        <v>43.71349</v>
      </c>
      <c r="XD211" t="n">
        <v>43.77787</v>
      </c>
      <c r="XE211" t="n">
        <v>43.84242</v>
      </c>
      <c r="XF211" t="n">
        <v>43.90713</v>
      </c>
      <c r="XG211" t="n">
        <v>43.972</v>
      </c>
      <c r="XH211" t="n">
        <v>44.03704</v>
      </c>
      <c r="XI211" t="n">
        <v>44.10225</v>
      </c>
      <c r="XJ211" t="n">
        <v>44.16763</v>
      </c>
      <c r="XK211" t="n">
        <v>44.23318</v>
      </c>
      <c r="XL211" t="n">
        <v>44.2989</v>
      </c>
      <c r="XM211" t="n">
        <v>44.3648</v>
      </c>
      <c r="XN211" t="n">
        <v>44.43087</v>
      </c>
      <c r="XO211" t="n">
        <v>44.49711</v>
      </c>
      <c r="XP211" t="n">
        <v>44.56353</v>
      </c>
      <c r="XQ211" t="n">
        <v>44.63013</v>
      </c>
      <c r="XR211" t="n">
        <v>44.6969</v>
      </c>
      <c r="XS211" t="n">
        <v>44.76386</v>
      </c>
      <c r="XT211" t="n">
        <v>44.831</v>
      </c>
      <c r="XU211" t="n">
        <v>44.89832</v>
      </c>
      <c r="XV211" t="n">
        <v>44.96582</v>
      </c>
      <c r="XW211" t="n">
        <v>45.03351</v>
      </c>
      <c r="XX211" t="n">
        <v>45.10139</v>
      </c>
      <c r="XY211" t="n">
        <v>45.16946</v>
      </c>
      <c r="XZ211" t="n">
        <v>45.23771</v>
      </c>
      <c r="YA211" t="n">
        <v>45.30616</v>
      </c>
      <c r="YB211" t="n">
        <v>45.3748</v>
      </c>
      <c r="YC211" t="n">
        <v>45.44363</v>
      </c>
      <c r="YD211" t="n">
        <v>45.51266</v>
      </c>
      <c r="YE211" t="n">
        <v>45.58188</v>
      </c>
      <c r="YF211" t="n">
        <v>45.6513</v>
      </c>
      <c r="YG211" t="n">
        <v>45.72092</v>
      </c>
      <c r="YH211" t="n">
        <v>45.79074</v>
      </c>
      <c r="YI211" t="n">
        <v>45.86077</v>
      </c>
      <c r="YJ211" t="n">
        <v>45.931</v>
      </c>
      <c r="YK211" t="n">
        <v>46.00143</v>
      </c>
      <c r="YL211" t="n">
        <v>46.07207</v>
      </c>
      <c r="YM211" t="n">
        <v>46.14292</v>
      </c>
      <c r="YN211" t="n">
        <v>46.21398</v>
      </c>
      <c r="YO211" t="n">
        <v>46.28525</v>
      </c>
      <c r="YP211" t="n">
        <v>46.35673</v>
      </c>
      <c r="YQ211" t="n">
        <v>46.42842</v>
      </c>
      <c r="YR211" t="n">
        <v>46.50034</v>
      </c>
      <c r="YS211" t="n">
        <v>46.57247</v>
      </c>
      <c r="YT211" t="n">
        <v>46.64482</v>
      </c>
      <c r="YU211" t="n">
        <v>46.7174</v>
      </c>
      <c r="YV211" t="n">
        <v>46.79019</v>
      </c>
      <c r="YW211" t="n">
        <v>46.86321</v>
      </c>
      <c r="YX211" t="n">
        <v>46.93645</v>
      </c>
      <c r="YY211" t="n">
        <v>47.00993</v>
      </c>
      <c r="YZ211" t="n">
        <v>47.08363</v>
      </c>
      <c r="ZA211" t="n">
        <v>47.15757</v>
      </c>
      <c r="ZB211" t="n">
        <v>47.23173</v>
      </c>
      <c r="ZC211" t="n">
        <v>47.30614</v>
      </c>
      <c r="ZD211" t="n">
        <v>47.38078</v>
      </c>
      <c r="ZE211" t="n">
        <v>47.45565</v>
      </c>
      <c r="ZF211" t="n">
        <v>47.53077</v>
      </c>
      <c r="ZG211" t="n">
        <v>47.60613</v>
      </c>
      <c r="ZH211" t="n">
        <v>47.68174</v>
      </c>
      <c r="ZI211" t="n">
        <v>47.75759</v>
      </c>
      <c r="ZJ211" t="n">
        <v>47.83368</v>
      </c>
      <c r="ZK211" t="n">
        <v>47.91003</v>
      </c>
      <c r="ZL211" t="n">
        <v>47.98663</v>
      </c>
      <c r="ZM211" t="n">
        <v>48.06349</v>
      </c>
      <c r="ZN211" t="n">
        <v>48.14059</v>
      </c>
      <c r="ZO211" t="n">
        <v>48.21796</v>
      </c>
      <c r="ZP211" t="n">
        <v>48.29559</v>
      </c>
      <c r="ZQ211" t="n">
        <v>48.37348</v>
      </c>
      <c r="ZR211" t="n">
        <v>48.45163</v>
      </c>
      <c r="ZS211" t="n">
        <v>48.53005</v>
      </c>
      <c r="ZT211" t="n">
        <v>48.60874</v>
      </c>
      <c r="ZU211" t="n">
        <v>48.6877</v>
      </c>
      <c r="ZV211" t="n">
        <v>48.76693</v>
      </c>
      <c r="ZW211" t="n">
        <v>48.84643</v>
      </c>
      <c r="ZX211" t="n">
        <v>48.92621</v>
      </c>
      <c r="ZY211" t="n">
        <v>49.00628</v>
      </c>
      <c r="ZZ211" t="n">
        <v>49.08662</v>
      </c>
      <c r="AAA211" t="n">
        <v>49.16724</v>
      </c>
      <c r="AAB211" t="n">
        <v>49.24815</v>
      </c>
      <c r="AAC211" t="n">
        <v>49.32935</v>
      </c>
      <c r="AAD211" t="n">
        <v>49.41085</v>
      </c>
      <c r="AAE211" t="n">
        <v>49.49263</v>
      </c>
      <c r="AAF211" t="n">
        <v>49.57471</v>
      </c>
      <c r="AAG211" t="n">
        <v>49.65709</v>
      </c>
      <c r="AAH211" t="n">
        <v>49.73977</v>
      </c>
      <c r="AAI211" t="n">
        <v>49.82275</v>
      </c>
      <c r="AAJ211" t="n">
        <v>49.90603</v>
      </c>
      <c r="AAK211" t="n">
        <v>49.98963</v>
      </c>
      <c r="AAL211" t="n">
        <v>50.07353</v>
      </c>
      <c r="AAM211" t="n">
        <v>50.15775</v>
      </c>
      <c r="AAN211" t="n">
        <v>50.24228</v>
      </c>
      <c r="AAO211" t="n">
        <v>50.32713</v>
      </c>
      <c r="AAP211" t="n">
        <v>50.41231</v>
      </c>
      <c r="AAQ211" t="n">
        <v>50.49781</v>
      </c>
      <c r="AAR211" t="n">
        <v>50.58363</v>
      </c>
      <c r="AAS211" t="n">
        <v>50.66978</v>
      </c>
      <c r="AAT211" t="n">
        <v>50.75627</v>
      </c>
      <c r="AAU211" t="n">
        <v>50.84309</v>
      </c>
      <c r="AAV211" t="n">
        <v>50.93025</v>
      </c>
      <c r="AAW211" t="n">
        <v>51.01775</v>
      </c>
      <c r="AAX211" t="n">
        <v>51.10559</v>
      </c>
      <c r="AAY211" t="n">
        <v>51.19378</v>
      </c>
      <c r="AAZ211" t="n">
        <v>51.28233</v>
      </c>
      <c r="ABA211" t="n">
        <v>51.37122</v>
      </c>
      <c r="ABB211" t="n">
        <v>51.46047</v>
      </c>
      <c r="ABC211" t="n">
        <v>51.55008</v>
      </c>
      <c r="ABD211" t="n">
        <v>51.64005</v>
      </c>
      <c r="ABE211" t="n">
        <v>51.73039</v>
      </c>
      <c r="ABF211" t="n">
        <v>51.82109</v>
      </c>
      <c r="ABG211" t="n">
        <v>51.91217</v>
      </c>
      <c r="ABH211" t="n">
        <v>52.00363</v>
      </c>
      <c r="ABI211" t="n">
        <v>52.09546</v>
      </c>
      <c r="ABJ211" t="n">
        <v>52.18768</v>
      </c>
      <c r="ABK211" t="n">
        <v>52.28028</v>
      </c>
      <c r="ABL211" t="n">
        <v>52.37327</v>
      </c>
      <c r="ABM211" t="n">
        <v>52.46665</v>
      </c>
      <c r="ABN211" t="n">
        <v>52.56043</v>
      </c>
      <c r="ABO211" t="n">
        <v>52.65461</v>
      </c>
      <c r="ABP211" t="n">
        <v>52.7492</v>
      </c>
      <c r="ABQ211" t="n">
        <v>52.84419</v>
      </c>
      <c r="ABR211" t="n">
        <v>52.93959</v>
      </c>
      <c r="ABS211" t="n">
        <v>53.03542</v>
      </c>
      <c r="ABT211" t="n">
        <v>53.13165</v>
      </c>
      <c r="ABU211" t="n">
        <v>53.22831</v>
      </c>
      <c r="ABV211" t="n">
        <v>53.3254</v>
      </c>
      <c r="ABW211" t="n">
        <v>53.42292</v>
      </c>
      <c r="ABX211" t="n">
        <v>53.52087</v>
      </c>
      <c r="ABY211" t="n">
        <v>53.61927</v>
      </c>
      <c r="ABZ211" t="n">
        <v>53.71811</v>
      </c>
      <c r="ACA211" t="n">
        <v>53.81739</v>
      </c>
      <c r="ACB211" t="n">
        <v>53.91713</v>
      </c>
      <c r="ACC211" t="n">
        <v>54.01732</v>
      </c>
      <c r="ACD211" t="n">
        <v>54.11797</v>
      </c>
      <c r="ACE211" t="n">
        <v>54.21909</v>
      </c>
      <c r="ACF211" t="n">
        <v>54.32068</v>
      </c>
      <c r="ACG211" t="n">
        <v>54.42274</v>
      </c>
      <c r="ACH211" t="n">
        <v>54.52529</v>
      </c>
      <c r="ACI211" t="n">
        <v>54.62831</v>
      </c>
      <c r="ACJ211" t="n">
        <v>54.73183</v>
      </c>
      <c r="ACK211" t="n">
        <v>54.83583</v>
      </c>
      <c r="ACL211" t="n">
        <v>54.94034</v>
      </c>
      <c r="ACM211" t="n">
        <v>55.04535</v>
      </c>
      <c r="ACN211" t="n">
        <v>55.15087</v>
      </c>
      <c r="ACO211" t="n">
        <v>55.2569</v>
      </c>
      <c r="ACP211" t="n">
        <v>55.36346</v>
      </c>
      <c r="ACQ211" t="n">
        <v>55.47053</v>
      </c>
      <c r="ACR211" t="n">
        <v>55.57814</v>
      </c>
      <c r="ACS211" t="n">
        <v>55.68628</v>
      </c>
      <c r="ACT211" t="n">
        <v>55.79496</v>
      </c>
      <c r="ACU211" t="n">
        <v>55.90419</v>
      </c>
      <c r="ACV211" t="n">
        <v>56.01397</v>
      </c>
      <c r="ACW211" t="n">
        <v>56.1243</v>
      </c>
      <c r="ACX211" t="n">
        <v>56.2352</v>
      </c>
      <c r="ACY211" t="n">
        <v>56.34667</v>
      </c>
      <c r="ACZ211" t="n">
        <v>56.45871</v>
      </c>
      <c r="ADA211" t="n">
        <v>56.57134</v>
      </c>
      <c r="ADB211" t="n">
        <v>56.68455</v>
      </c>
      <c r="ADC211" t="n">
        <v>56.79836</v>
      </c>
      <c r="ADD211" t="n">
        <v>56.91277</v>
      </c>
      <c r="ADE211" t="n">
        <v>57.02778</v>
      </c>
      <c r="ADF211" t="n">
        <v>57.14341</v>
      </c>
      <c r="ADG211" t="n">
        <v>57.25966</v>
      </c>
      <c r="ADH211" t="n">
        <v>57.37653</v>
      </c>
      <c r="ADI211" t="n">
        <v>57.49404</v>
      </c>
      <c r="ADJ211" t="n">
        <v>57.61219</v>
      </c>
      <c r="ADK211" t="n">
        <v>57.73099</v>
      </c>
      <c r="ADL211" t="n">
        <v>57.85044</v>
      </c>
      <c r="ADM211" t="n">
        <v>57.97056</v>
      </c>
      <c r="ADN211" t="n">
        <v>58.09134</v>
      </c>
      <c r="ADO211" t="n">
        <v>58.2128</v>
      </c>
      <c r="ADP211" t="n">
        <v>58.33495</v>
      </c>
      <c r="ADQ211" t="n">
        <v>58.45779</v>
      </c>
      <c r="ADR211" t="n">
        <v>58.58133</v>
      </c>
      <c r="ADS211" t="n">
        <v>58.70559</v>
      </c>
      <c r="ADT211" t="n">
        <v>58.83055</v>
      </c>
      <c r="ADU211" t="n">
        <v>58.95625</v>
      </c>
      <c r="ADV211" t="n">
        <v>59.08267</v>
      </c>
      <c r="ADW211" t="n">
        <v>59.20984</v>
      </c>
      <c r="ADX211" t="n">
        <v>59.33776</v>
      </c>
      <c r="ADY211" t="n">
        <v>59.46645</v>
      </c>
      <c r="ADZ211" t="n">
        <v>59.5959</v>
      </c>
      <c r="AEA211" t="n">
        <v>59.72612</v>
      </c>
      <c r="AEB211" t="n">
        <v>59.85714</v>
      </c>
      <c r="AEC211" t="n">
        <v>59.98896</v>
      </c>
      <c r="AED211" t="n">
        <v>60.12158</v>
      </c>
      <c r="AEE211" t="n">
        <v>60.25502</v>
      </c>
      <c r="AEF211" t="n">
        <v>60.38928</v>
      </c>
      <c r="AEG211" t="n">
        <v>60.52438</v>
      </c>
      <c r="AEH211" t="n">
        <v>60.66034</v>
      </c>
      <c r="AEI211" t="n">
        <v>60.79714</v>
      </c>
      <c r="AEJ211" t="n">
        <v>60.93482</v>
      </c>
      <c r="AEK211" t="n">
        <v>61.07338</v>
      </c>
      <c r="AEL211" t="n">
        <v>61.21282</v>
      </c>
      <c r="AEM211" t="n">
        <v>61.35317</v>
      </c>
      <c r="AEN211" t="n">
        <v>61.49443</v>
      </c>
      <c r="AEO211" t="n">
        <v>61.63662</v>
      </c>
      <c r="AEP211" t="n">
        <v>61.77975</v>
      </c>
      <c r="AEQ211" t="n">
        <v>61.92382</v>
      </c>
      <c r="AER211" t="n">
        <v>62.06886</v>
      </c>
      <c r="AES211" t="n">
        <v>62.21487</v>
      </c>
      <c r="AET211" t="n">
        <v>62.36187</v>
      </c>
      <c r="AEU211" t="n">
        <v>62.50988</v>
      </c>
      <c r="AEV211" t="n">
        <v>62.65889</v>
      </c>
      <c r="AEW211" t="n">
        <v>62.80893</v>
      </c>
      <c r="AEX211" t="n">
        <v>62.96001</v>
      </c>
      <c r="AEY211" t="n">
        <v>63.11215</v>
      </c>
      <c r="AEZ211" t="n">
        <v>63.26536</v>
      </c>
      <c r="AFA211" t="n">
        <v>63.41965</v>
      </c>
      <c r="AFB211" t="n">
        <v>63.57504</v>
      </c>
      <c r="AFC211" t="n">
        <v>63.73155</v>
      </c>
      <c r="AFD211" t="n">
        <v>63.88919</v>
      </c>
      <c r="AFE211" t="n">
        <v>64.04797000000001</v>
      </c>
      <c r="AFF211" t="n">
        <v>64.20792</v>
      </c>
      <c r="AFG211" t="n">
        <v>64.36904</v>
      </c>
      <c r="AFH211" t="n">
        <v>64.53136000000001</v>
      </c>
      <c r="AFI211" t="n">
        <v>64.6949</v>
      </c>
      <c r="AFJ211" t="n">
        <v>64.85966000000001</v>
      </c>
      <c r="AFK211" t="n">
        <v>65.02567000000001</v>
      </c>
      <c r="AFL211" t="n">
        <v>65.19296</v>
      </c>
      <c r="AFM211" t="n">
        <v>65.36152</v>
      </c>
      <c r="AFN211" t="n">
        <v>65.53139</v>
      </c>
      <c r="AFO211" t="n">
        <v>65.70259</v>
      </c>
      <c r="AFP211" t="n">
        <v>65.87512</v>
      </c>
      <c r="AFQ211" t="n">
        <v>66.04903</v>
      </c>
      <c r="AFR211" t="n">
        <v>66.22432000000001</v>
      </c>
      <c r="AFS211" t="n">
        <v>66.40101</v>
      </c>
      <c r="AFT211" t="n">
        <v>66.57913000000001</v>
      </c>
      <c r="AFU211" t="n">
        <v>66.75870999999999</v>
      </c>
      <c r="AFV211" t="n">
        <v>66.93975</v>
      </c>
      <c r="AFW211" t="n">
        <v>67.12229000000001</v>
      </c>
      <c r="AFX211" t="n">
        <v>67.30634999999999</v>
      </c>
      <c r="AFY211" t="n">
        <v>67.49196000000001</v>
      </c>
      <c r="AFZ211" t="n">
        <v>67.67913</v>
      </c>
      <c r="AGA211" t="n">
        <v>67.86790000000001</v>
      </c>
      <c r="AGB211" t="n">
        <v>68.05829</v>
      </c>
      <c r="AGC211" t="n">
        <v>68.25032</v>
      </c>
      <c r="AGD211" t="n">
        <v>68.44403</v>
      </c>
      <c r="AGE211" t="n">
        <v>68.63943</v>
      </c>
      <c r="AGF211" t="n">
        <v>68.83658</v>
      </c>
      <c r="AGG211" t="n">
        <v>69.03548000000001</v>
      </c>
      <c r="AGH211" t="n">
        <v>69.23616</v>
      </c>
      <c r="AGI211" t="n">
        <v>69.43867</v>
      </c>
      <c r="AGJ211" t="n">
        <v>69.64302000000001</v>
      </c>
      <c r="AGK211" t="n">
        <v>69.84927</v>
      </c>
      <c r="AGL211" t="n">
        <v>70.05741999999999</v>
      </c>
      <c r="AGM211" t="n">
        <v>70.26752</v>
      </c>
      <c r="AGN211" t="n">
        <v>70.47960999999999</v>
      </c>
      <c r="AGO211" t="n">
        <v>70.69373</v>
      </c>
      <c r="AGP211" t="n">
        <v>70.90989</v>
      </c>
      <c r="AGQ211" t="n">
        <v>71.12814</v>
      </c>
      <c r="AGR211" t="n">
        <v>71.34853</v>
      </c>
      <c r="AGS211" t="n">
        <v>71.57109</v>
      </c>
      <c r="AGT211" t="n">
        <v>71.79586</v>
      </c>
      <c r="AGU211" t="n">
        <v>72.02289</v>
      </c>
      <c r="AGV211" t="n">
        <v>72.2522</v>
      </c>
      <c r="AGW211" t="n">
        <v>72.48386000000001</v>
      </c>
      <c r="AGX211" t="n">
        <v>72.7179</v>
      </c>
      <c r="AGY211" t="n">
        <v>72.95437</v>
      </c>
      <c r="AGZ211" t="n">
        <v>73.19332</v>
      </c>
      <c r="AHA211" t="n">
        <v>73.43479000000001</v>
      </c>
      <c r="AHB211" t="n">
        <v>73.67883999999999</v>
      </c>
      <c r="AHC211" t="n">
        <v>73.92551</v>
      </c>
      <c r="AHD211" t="n">
        <v>74.17487</v>
      </c>
      <c r="AHE211" t="n">
        <v>74.42695999999999</v>
      </c>
      <c r="AHF211" t="n">
        <v>74.68183999999999</v>
      </c>
      <c r="AHG211" t="n">
        <v>74.93958000000001</v>
      </c>
      <c r="AHH211" t="n">
        <v>75.20021</v>
      </c>
      <c r="AHI211" t="n">
        <v>75.46382</v>
      </c>
      <c r="AHJ211" t="n">
        <v>75.73045999999999</v>
      </c>
      <c r="AHK211" t="n">
        <v>76.00020000000001</v>
      </c>
      <c r="AHL211" t="n">
        <v>76.2731</v>
      </c>
      <c r="AHM211" t="n">
        <v>76.54924</v>
      </c>
      <c r="AHN211" t="n">
        <v>76.82868000000001</v>
      </c>
      <c r="AHO211" t="n">
        <v>77.11150000000001</v>
      </c>
      <c r="AHP211" t="n">
        <v>77.39778</v>
      </c>
      <c r="AHQ211" t="n">
        <v>77.6876</v>
      </c>
      <c r="AHR211" t="n">
        <v>77.98103</v>
      </c>
      <c r="AHS211" t="n">
        <v>78.27813999999999</v>
      </c>
      <c r="AHT211" t="n">
        <v>78.57906</v>
      </c>
      <c r="AHU211" t="n">
        <v>78.88384000000001</v>
      </c>
      <c r="AHV211" t="n">
        <v>79.1926</v>
      </c>
      <c r="AHW211" t="n">
        <v>79.50541</v>
      </c>
      <c r="AHX211" t="n">
        <v>79.82239</v>
      </c>
      <c r="AHY211" t="n">
        <v>80.14363</v>
      </c>
      <c r="AHZ211" t="n">
        <v>80.46925</v>
      </c>
      <c r="AIA211" t="n">
        <v>80.79934</v>
      </c>
      <c r="AIB211" t="n">
        <v>81.13403</v>
      </c>
      <c r="AIC211" t="n">
        <v>81.47342999999999</v>
      </c>
      <c r="AID211" t="n">
        <v>81.81766</v>
      </c>
      <c r="AIE211" t="n">
        <v>82.16685</v>
      </c>
      <c r="AIF211" t="n">
        <v>82.52115000000001</v>
      </c>
      <c r="AIG211" t="n">
        <v>82.88068</v>
      </c>
      <c r="AIH211" t="n">
        <v>83.24557</v>
      </c>
      <c r="AII211" t="n">
        <v>83.61599</v>
      </c>
      <c r="AIJ211" t="n">
        <v>83.99209</v>
      </c>
      <c r="AIK211" t="n">
        <v>84.37402</v>
      </c>
      <c r="AIL211" t="n">
        <v>84.76196</v>
      </c>
      <c r="AIM211" t="n">
        <v>85.15607</v>
      </c>
      <c r="AIN211" t="n">
        <v>85.55653</v>
      </c>
      <c r="AIO211" t="n">
        <v>85.96355</v>
      </c>
      <c r="AIP211" t="n">
        <v>86.37730000000001</v>
      </c>
      <c r="AIQ211" t="n">
        <v>86.798</v>
      </c>
      <c r="AIR211" t="n">
        <v>87.22587</v>
      </c>
      <c r="AIS211" t="n">
        <v>87.66110999999999</v>
      </c>
      <c r="AIT211" t="n">
        <v>88.10398000000001</v>
      </c>
      <c r="AIU211" t="n">
        <v>88.5547</v>
      </c>
      <c r="AIV211" t="n">
        <v>89.01355</v>
      </c>
      <c r="AIW211" t="n">
        <v>89.48079</v>
      </c>
      <c r="AIX211" t="n">
        <v>89.95668999999999</v>
      </c>
      <c r="AIY211" t="n">
        <v>90.44154</v>
      </c>
      <c r="AIZ211" t="n">
        <v>90.93568</v>
      </c>
      <c r="AJA211" t="n">
        <v>91.43940000000001</v>
      </c>
      <c r="AJB211" t="n">
        <v>91.95305999999999</v>
      </c>
      <c r="AJC211" t="n">
        <v>92.47702</v>
      </c>
      <c r="AJD211" t="n">
        <v>93.01164</v>
      </c>
      <c r="AJE211" t="n">
        <v>93.55732999999999</v>
      </c>
      <c r="AJF211" t="n">
        <v>94.11451</v>
      </c>
      <c r="AJG211" t="n">
        <v>94.68361</v>
      </c>
      <c r="AJH211" t="n">
        <v>95.26511000000001</v>
      </c>
      <c r="AJI211" t="n">
        <v>95.85948999999999</v>
      </c>
      <c r="AJJ211" t="n">
        <v>96.46727</v>
      </c>
      <c r="AJK211" t="n">
        <v>97.08902</v>
      </c>
      <c r="AJL211" t="n">
        <v>97.7253</v>
      </c>
      <c r="AJM211" t="n">
        <v>98.37675</v>
      </c>
      <c r="AJN211" t="n">
        <v>99.04403000000001</v>
      </c>
      <c r="AJO211" t="n">
        <v>99.72781999999999</v>
      </c>
      <c r="AJP211" t="n">
        <v>100.42888</v>
      </c>
      <c r="AJQ211" t="n">
        <v>101.14799</v>
      </c>
      <c r="AJR211" t="n">
        <v>101.88602</v>
      </c>
      <c r="AJS211" t="n">
        <v>102.64388</v>
      </c>
      <c r="AJT211" t="n">
        <v>103.4225</v>
      </c>
      <c r="AJU211" t="n">
        <v>104.22295</v>
      </c>
      <c r="AJV211" t="n">
        <v>105.04633</v>
      </c>
      <c r="AJW211" t="n">
        <v>105.89385</v>
      </c>
      <c r="AJX211" t="n">
        <v>106.76679</v>
      </c>
      <c r="AJY211" t="n">
        <v>107.66654</v>
      </c>
      <c r="AJZ211" t="n">
        <v>108.5946</v>
      </c>
      <c r="AKA211" t="n">
        <v>109.5526</v>
      </c>
      <c r="AKB211" t="n">
        <v>110.54227</v>
      </c>
      <c r="AKC211" t="n">
        <v>111.56555</v>
      </c>
      <c r="AKD211" t="n">
        <v>112.62451</v>
      </c>
      <c r="AKE211" t="n">
        <v>113.72142</v>
      </c>
      <c r="AKF211" t="n">
        <v>114.85875</v>
      </c>
      <c r="AKG211" t="n">
        <v>116.03922</v>
      </c>
      <c r="AKH211" t="n">
        <v>117.26582</v>
      </c>
      <c r="AKI211" t="n">
        <v>118.54184</v>
      </c>
      <c r="AKJ211" t="n">
        <v>119.87091</v>
      </c>
      <c r="AKK211" t="n">
        <v>121.25706</v>
      </c>
      <c r="AKL211" t="n">
        <v>122.70478</v>
      </c>
      <c r="AKM211" t="n">
        <v>124.21906</v>
      </c>
      <c r="AKN211" t="n">
        <v>125.80551</v>
      </c>
      <c r="AKO211" t="n">
        <v>127.47043</v>
      </c>
      <c r="AKP211" t="n">
        <v>129.22093</v>
      </c>
      <c r="AKQ211" t="n">
        <v>131.06509</v>
      </c>
      <c r="AKR211" t="n">
        <v>133.01213</v>
      </c>
      <c r="AKS211" t="n">
        <v>135.0726</v>
      </c>
      <c r="AKT211" t="n">
        <v>137.25868</v>
      </c>
      <c r="AKU211" t="n">
        <v>139.5845</v>
      </c>
      <c r="AKV211" t="n">
        <v>142.0666</v>
      </c>
      <c r="AKW211" t="n">
        <v>144.72446</v>
      </c>
      <c r="AKX211" t="n">
        <v>147.58115</v>
      </c>
      <c r="AKY211" t="n">
        <v>150.66443</v>
      </c>
      <c r="AKZ211" t="n">
        <v>154.00787</v>
      </c>
      <c r="ALA211" t="n">
        <v>157.65266</v>
      </c>
      <c r="ALB211" t="n">
        <v>161.64999</v>
      </c>
      <c r="ALC211" t="n">
        <v>166.06439</v>
      </c>
      <c r="ALD211" t="n">
        <v>170.97874</v>
      </c>
      <c r="ALE211" t="n">
        <v>176.50163</v>
      </c>
      <c r="ALF211" t="n">
        <v>182.77878</v>
      </c>
      <c r="ALG211" t="n">
        <v>190.01147</v>
      </c>
      <c r="ALH211" t="n">
        <v>198.48775</v>
      </c>
      <c r="ALI211" t="n">
        <v>208.63817</v>
      </c>
      <c r="ALJ211" t="n">
        <v>221.14397</v>
      </c>
      <c r="ALK211" t="n">
        <v>237.16789</v>
      </c>
      <c r="ALL211" t="n">
        <v>258.9202</v>
      </c>
      <c r="ALM211" t="n">
        <v>291.36752</v>
      </c>
      <c r="ALN211" t="n">
        <v>349.70029</v>
      </c>
      <c r="ALO211" t="n">
        <v>585.38977</v>
      </c>
    </row>
    <row r="212">
      <c r="A212" t="inlineStr">
        <is>
          <t>Kiribati</t>
        </is>
      </c>
      <c r="B212" t="inlineStr">
        <is>
          <t>KIR</t>
        </is>
      </c>
      <c r="C212" s="13">
        <f>AVERAGE(SI212,SJ212)</f>
        <v/>
      </c>
      <c r="D212" t="n">
        <v>2.37519</v>
      </c>
      <c r="E212" t="n">
        <v>2.48916</v>
      </c>
      <c r="F212" t="n">
        <v>2.55412</v>
      </c>
      <c r="G212" t="n">
        <v>2.58387</v>
      </c>
      <c r="H212" t="n">
        <v>2.72992</v>
      </c>
      <c r="I212" t="n">
        <v>2.95183</v>
      </c>
      <c r="J212" t="n">
        <v>3.05438</v>
      </c>
      <c r="K212" t="n">
        <v>3.07222</v>
      </c>
      <c r="L212" t="n">
        <v>3.08181</v>
      </c>
      <c r="M212" t="n">
        <v>3.10514</v>
      </c>
      <c r="N212" t="n">
        <v>3.17534</v>
      </c>
      <c r="O212" t="n">
        <v>3.18661</v>
      </c>
      <c r="P212" t="n">
        <v>3.20942</v>
      </c>
      <c r="Q212" t="n">
        <v>3.24624</v>
      </c>
      <c r="R212" t="n">
        <v>3.29089</v>
      </c>
      <c r="S212" t="n">
        <v>3.33006</v>
      </c>
      <c r="T212" t="n">
        <v>3.35546</v>
      </c>
      <c r="U212" t="n">
        <v>3.40326</v>
      </c>
      <c r="V212" t="n">
        <v>3.47772</v>
      </c>
      <c r="W212" t="n">
        <v>3.52374</v>
      </c>
      <c r="X212" t="n">
        <v>3.58887</v>
      </c>
      <c r="Y212" t="n">
        <v>3.65077</v>
      </c>
      <c r="Z212" t="n">
        <v>3.66347</v>
      </c>
      <c r="AA212" t="n">
        <v>3.70318</v>
      </c>
      <c r="AB212" t="n">
        <v>3.72076</v>
      </c>
      <c r="AC212" t="n">
        <v>3.75043</v>
      </c>
      <c r="AD212" t="n">
        <v>3.80252</v>
      </c>
      <c r="AE212" t="n">
        <v>3.82457</v>
      </c>
      <c r="AF212" t="n">
        <v>3.82497</v>
      </c>
      <c r="AG212" t="n">
        <v>3.83141</v>
      </c>
      <c r="AH212" t="n">
        <v>3.84962</v>
      </c>
      <c r="AI212" t="n">
        <v>3.88093</v>
      </c>
      <c r="AJ212" t="n">
        <v>3.91745</v>
      </c>
      <c r="AK212" t="n">
        <v>3.94347</v>
      </c>
      <c r="AL212" t="n">
        <v>3.95411</v>
      </c>
      <c r="AM212" t="n">
        <v>3.9924</v>
      </c>
      <c r="AN212" t="n">
        <v>4.02981</v>
      </c>
      <c r="AO212" t="n">
        <v>4.03322</v>
      </c>
      <c r="AP212" t="n">
        <v>4.0444</v>
      </c>
      <c r="AQ212" t="n">
        <v>4.07825</v>
      </c>
      <c r="AR212" t="n">
        <v>4.08873</v>
      </c>
      <c r="AS212" t="n">
        <v>4.12145</v>
      </c>
      <c r="AT212" t="n">
        <v>4.12305</v>
      </c>
      <c r="AU212" t="n">
        <v>4.13543</v>
      </c>
      <c r="AV212" t="n">
        <v>4.16717</v>
      </c>
      <c r="AW212" t="n">
        <v>4.20014</v>
      </c>
      <c r="AX212" t="n">
        <v>4.20819</v>
      </c>
      <c r="AY212" t="n">
        <v>4.20948</v>
      </c>
      <c r="AZ212" t="n">
        <v>4.20948</v>
      </c>
      <c r="BA212" t="n">
        <v>4.22543</v>
      </c>
      <c r="BB212" t="n">
        <v>4.25577</v>
      </c>
      <c r="BC212" t="n">
        <v>4.25915</v>
      </c>
      <c r="BD212" t="n">
        <v>4.26261</v>
      </c>
      <c r="BE212" t="n">
        <v>4.26674</v>
      </c>
      <c r="BF212" t="n">
        <v>4.27677</v>
      </c>
      <c r="BG212" t="n">
        <v>4.29648</v>
      </c>
      <c r="BH212" t="n">
        <v>4.31874</v>
      </c>
      <c r="BI212" t="n">
        <v>4.35227</v>
      </c>
      <c r="BJ212" t="n">
        <v>4.38985</v>
      </c>
      <c r="BK212" t="n">
        <v>4.42504</v>
      </c>
      <c r="BL212" t="n">
        <v>4.43947</v>
      </c>
      <c r="BM212" t="n">
        <v>4.44752</v>
      </c>
      <c r="BN212" t="n">
        <v>4.45687</v>
      </c>
      <c r="BO212" t="n">
        <v>4.47171</v>
      </c>
      <c r="BP212" t="n">
        <v>4.5059</v>
      </c>
      <c r="BQ212" t="n">
        <v>4.53013</v>
      </c>
      <c r="BR212" t="n">
        <v>4.54197</v>
      </c>
      <c r="BS212" t="n">
        <v>4.56154</v>
      </c>
      <c r="BT212" t="n">
        <v>4.56285</v>
      </c>
      <c r="BU212" t="n">
        <v>4.56285</v>
      </c>
      <c r="BV212" t="n">
        <v>4.56285</v>
      </c>
      <c r="BW212" t="n">
        <v>4.56648</v>
      </c>
      <c r="BX212" t="n">
        <v>4.57934</v>
      </c>
      <c r="BY212" t="n">
        <v>4.58255</v>
      </c>
      <c r="BZ212" t="n">
        <v>4.59186</v>
      </c>
      <c r="CA212" t="n">
        <v>4.5991</v>
      </c>
      <c r="CB212" t="n">
        <v>4.60755</v>
      </c>
      <c r="CC212" t="n">
        <v>4.61809</v>
      </c>
      <c r="CD212" t="n">
        <v>4.62328</v>
      </c>
      <c r="CE212" t="n">
        <v>4.63174</v>
      </c>
      <c r="CF212" t="n">
        <v>4.63984</v>
      </c>
      <c r="CG212" t="n">
        <v>4.6522</v>
      </c>
      <c r="CH212" t="n">
        <v>4.65618</v>
      </c>
      <c r="CI212" t="n">
        <v>4.67295</v>
      </c>
      <c r="CJ212" t="n">
        <v>4.69504</v>
      </c>
      <c r="CK212" t="n">
        <v>4.71478</v>
      </c>
      <c r="CL212" t="n">
        <v>4.73347</v>
      </c>
      <c r="CM212" t="n">
        <v>4.75068</v>
      </c>
      <c r="CN212" t="n">
        <v>4.75518</v>
      </c>
      <c r="CO212" t="n">
        <v>4.77817</v>
      </c>
      <c r="CP212" t="n">
        <v>4.79888</v>
      </c>
      <c r="CQ212" t="n">
        <v>4.80325</v>
      </c>
      <c r="CR212" t="n">
        <v>4.80376</v>
      </c>
      <c r="CS212" t="n">
        <v>4.80376</v>
      </c>
      <c r="CT212" t="n">
        <v>4.8046</v>
      </c>
      <c r="CU212" t="n">
        <v>4.81201</v>
      </c>
      <c r="CV212" t="n">
        <v>4.81494</v>
      </c>
      <c r="CW212" t="n">
        <v>4.82151</v>
      </c>
      <c r="CX212" t="n">
        <v>4.85113</v>
      </c>
      <c r="CY212" t="n">
        <v>4.86518</v>
      </c>
      <c r="CZ212" t="n">
        <v>4.879</v>
      </c>
      <c r="DA212" t="n">
        <v>4.90128</v>
      </c>
      <c r="DB212" t="n">
        <v>4.92824</v>
      </c>
      <c r="DC212" t="n">
        <v>4.94061</v>
      </c>
      <c r="DD212" t="n">
        <v>4.94339</v>
      </c>
      <c r="DE212" t="n">
        <v>4.95337</v>
      </c>
      <c r="DF212" t="n">
        <v>4.96607</v>
      </c>
      <c r="DG212" t="n">
        <v>4.97763</v>
      </c>
      <c r="DH212" t="n">
        <v>5.01157</v>
      </c>
      <c r="DI212" t="n">
        <v>5.02487</v>
      </c>
      <c r="DJ212" t="n">
        <v>5.02914</v>
      </c>
      <c r="DK212" t="n">
        <v>5.0331</v>
      </c>
      <c r="DL212" t="n">
        <v>5.045</v>
      </c>
      <c r="DM212" t="n">
        <v>5.056</v>
      </c>
      <c r="DN212" t="n">
        <v>5.06912</v>
      </c>
      <c r="DO212" t="n">
        <v>5.07133</v>
      </c>
      <c r="DP212" t="n">
        <v>5.07704</v>
      </c>
      <c r="DQ212" t="n">
        <v>5.09429</v>
      </c>
      <c r="DR212" t="n">
        <v>5.10314</v>
      </c>
      <c r="DS212" t="n">
        <v>5.10999</v>
      </c>
      <c r="DT212" t="n">
        <v>5.12276</v>
      </c>
      <c r="DU212" t="n">
        <v>5.13071</v>
      </c>
      <c r="DV212" t="n">
        <v>5.15308</v>
      </c>
      <c r="DW212" t="n">
        <v>5.1561</v>
      </c>
      <c r="DX212" t="n">
        <v>5.16043</v>
      </c>
      <c r="DY212" t="n">
        <v>5.16045</v>
      </c>
      <c r="DZ212" t="n">
        <v>5.16453</v>
      </c>
      <c r="EA212" t="n">
        <v>5.17299</v>
      </c>
      <c r="EB212" t="n">
        <v>5.18521</v>
      </c>
      <c r="EC212" t="n">
        <v>5.18854</v>
      </c>
      <c r="ED212" t="n">
        <v>5.19163</v>
      </c>
      <c r="EE212" t="n">
        <v>5.19658</v>
      </c>
      <c r="EF212" t="n">
        <v>5.20678</v>
      </c>
      <c r="EG212" t="n">
        <v>5.21417</v>
      </c>
      <c r="EH212" t="n">
        <v>5.23109</v>
      </c>
      <c r="EI212" t="n">
        <v>5.24142</v>
      </c>
      <c r="EJ212" t="n">
        <v>5.24277</v>
      </c>
      <c r="EK212" t="n">
        <v>5.24752</v>
      </c>
      <c r="EL212" t="n">
        <v>5.25943</v>
      </c>
      <c r="EM212" t="n">
        <v>5.27441</v>
      </c>
      <c r="EN212" t="n">
        <v>5.28196</v>
      </c>
      <c r="EO212" t="n">
        <v>5.29473</v>
      </c>
      <c r="EP212" t="n">
        <v>5.3123</v>
      </c>
      <c r="EQ212" t="n">
        <v>5.31434</v>
      </c>
      <c r="ER212" t="n">
        <v>5.31562</v>
      </c>
      <c r="ES212" t="n">
        <v>5.31766</v>
      </c>
      <c r="ET212" t="n">
        <v>5.33042</v>
      </c>
      <c r="EU212" t="n">
        <v>5.35487</v>
      </c>
      <c r="EV212" t="n">
        <v>5.36715</v>
      </c>
      <c r="EW212" t="n">
        <v>5.38145</v>
      </c>
      <c r="EX212" t="n">
        <v>5.3867</v>
      </c>
      <c r="EY212" t="n">
        <v>5.39023</v>
      </c>
      <c r="EZ212" t="n">
        <v>5.39762</v>
      </c>
      <c r="FA212" t="n">
        <v>5.42591</v>
      </c>
      <c r="FB212" t="n">
        <v>5.44208</v>
      </c>
      <c r="FC212" t="n">
        <v>5.46214</v>
      </c>
      <c r="FD212" t="n">
        <v>5.46675</v>
      </c>
      <c r="FE212" t="n">
        <v>5.47573</v>
      </c>
      <c r="FF212" t="n">
        <v>5.49857</v>
      </c>
      <c r="FG212" t="n">
        <v>5.51721</v>
      </c>
      <c r="FH212" t="n">
        <v>5.54112</v>
      </c>
      <c r="FI212" t="n">
        <v>5.56412</v>
      </c>
      <c r="FJ212" t="n">
        <v>5.5705</v>
      </c>
      <c r="FK212" t="n">
        <v>5.57737</v>
      </c>
      <c r="FL212" t="n">
        <v>5.58619</v>
      </c>
      <c r="FM212" t="n">
        <v>5.60374</v>
      </c>
      <c r="FN212" t="n">
        <v>5.60626</v>
      </c>
      <c r="FO212" t="n">
        <v>5.60642</v>
      </c>
      <c r="FP212" t="n">
        <v>5.60642</v>
      </c>
      <c r="FQ212" t="n">
        <v>5.61058</v>
      </c>
      <c r="FR212" t="n">
        <v>5.62183</v>
      </c>
      <c r="FS212" t="n">
        <v>5.63332</v>
      </c>
      <c r="FT212" t="n">
        <v>5.64094</v>
      </c>
      <c r="FU212" t="n">
        <v>5.64336</v>
      </c>
      <c r="FV212" t="n">
        <v>5.6563</v>
      </c>
      <c r="FW212" t="n">
        <v>5.66708</v>
      </c>
      <c r="FX212" t="n">
        <v>5.67645</v>
      </c>
      <c r="FY212" t="n">
        <v>5.68168</v>
      </c>
      <c r="FZ212" t="n">
        <v>5.69953</v>
      </c>
      <c r="GA212" t="n">
        <v>5.72556</v>
      </c>
      <c r="GB212" t="n">
        <v>5.72843</v>
      </c>
      <c r="GC212" t="n">
        <v>5.72867</v>
      </c>
      <c r="GD212" t="n">
        <v>5.73149</v>
      </c>
      <c r="GE212" t="n">
        <v>5.74251</v>
      </c>
      <c r="GF212" t="n">
        <v>5.74717</v>
      </c>
      <c r="GG212" t="n">
        <v>5.7485</v>
      </c>
      <c r="GH212" t="n">
        <v>5.75567</v>
      </c>
      <c r="GI212" t="n">
        <v>5.76175</v>
      </c>
      <c r="GJ212" t="n">
        <v>5.76476</v>
      </c>
      <c r="GK212" t="n">
        <v>5.77948</v>
      </c>
      <c r="GL212" t="n">
        <v>5.80374</v>
      </c>
      <c r="GM212" t="n">
        <v>5.81172</v>
      </c>
      <c r="GN212" t="n">
        <v>5.81665</v>
      </c>
      <c r="GO212" t="n">
        <v>5.81708</v>
      </c>
      <c r="GP212" t="n">
        <v>5.82026</v>
      </c>
      <c r="GQ212" t="n">
        <v>5.83041</v>
      </c>
      <c r="GR212" t="n">
        <v>5.84816</v>
      </c>
      <c r="GS212" t="n">
        <v>5.87037</v>
      </c>
      <c r="GT212" t="n">
        <v>5.88256</v>
      </c>
      <c r="GU212" t="n">
        <v>5.89655</v>
      </c>
      <c r="GV212" t="n">
        <v>5.90882</v>
      </c>
      <c r="GW212" t="n">
        <v>5.91835</v>
      </c>
      <c r="GX212" t="n">
        <v>5.93844</v>
      </c>
      <c r="GY212" t="n">
        <v>5.95087</v>
      </c>
      <c r="GZ212" t="n">
        <v>5.95804</v>
      </c>
      <c r="HA212" t="n">
        <v>5.98066</v>
      </c>
      <c r="HB212" t="n">
        <v>5.98178</v>
      </c>
      <c r="HC212" t="n">
        <v>5.98256</v>
      </c>
      <c r="HD212" t="n">
        <v>5.98426</v>
      </c>
      <c r="HE212" t="n">
        <v>5.98704</v>
      </c>
      <c r="HF212" t="n">
        <v>5.99934</v>
      </c>
      <c r="HG212" t="n">
        <v>6.01516</v>
      </c>
      <c r="HH212" t="n">
        <v>6.02585</v>
      </c>
      <c r="HI212" t="n">
        <v>6.05089</v>
      </c>
      <c r="HJ212" t="n">
        <v>6.05414</v>
      </c>
      <c r="HK212" t="n">
        <v>6.05701</v>
      </c>
      <c r="HL212" t="n">
        <v>6.05805</v>
      </c>
      <c r="HM212" t="n">
        <v>6.06402</v>
      </c>
      <c r="HN212" t="n">
        <v>6.07821</v>
      </c>
      <c r="HO212" t="n">
        <v>6.09853</v>
      </c>
      <c r="HP212" t="n">
        <v>6.10736</v>
      </c>
      <c r="HQ212" t="n">
        <v>6.11125</v>
      </c>
      <c r="HR212" t="n">
        <v>6.11968</v>
      </c>
      <c r="HS212" t="n">
        <v>6.13115</v>
      </c>
      <c r="HT212" t="n">
        <v>6.13401</v>
      </c>
      <c r="HU212" t="n">
        <v>6.14122</v>
      </c>
      <c r="HV212" t="n">
        <v>6.14863</v>
      </c>
      <c r="HW212" t="n">
        <v>6.15326</v>
      </c>
      <c r="HX212" t="n">
        <v>6.17029</v>
      </c>
      <c r="HY212" t="n">
        <v>6.17499</v>
      </c>
      <c r="HZ212" t="n">
        <v>6.18973</v>
      </c>
      <c r="IA212" t="n">
        <v>6.19856</v>
      </c>
      <c r="IB212" t="n">
        <v>6.2045</v>
      </c>
      <c r="IC212" t="n">
        <v>6.20719</v>
      </c>
      <c r="ID212" t="n">
        <v>6.21639</v>
      </c>
      <c r="IE212" t="n">
        <v>6.22721</v>
      </c>
      <c r="IF212" t="n">
        <v>6.24412</v>
      </c>
      <c r="IG212" t="n">
        <v>6.25342</v>
      </c>
      <c r="IH212" t="n">
        <v>6.25719</v>
      </c>
      <c r="II212" t="n">
        <v>6.26358</v>
      </c>
      <c r="IJ212" t="n">
        <v>6.26397</v>
      </c>
      <c r="IK212" t="n">
        <v>6.2672</v>
      </c>
      <c r="IL212" t="n">
        <v>6.28566</v>
      </c>
      <c r="IM212" t="n">
        <v>6.29047</v>
      </c>
      <c r="IN212" t="n">
        <v>6.30178</v>
      </c>
      <c r="IO212" t="n">
        <v>6.30592</v>
      </c>
      <c r="IP212" t="n">
        <v>6.31146</v>
      </c>
      <c r="IQ212" t="n">
        <v>6.31713</v>
      </c>
      <c r="IR212" t="n">
        <v>6.31767</v>
      </c>
      <c r="IS212" t="n">
        <v>6.32724</v>
      </c>
      <c r="IT212" t="n">
        <v>6.33157</v>
      </c>
      <c r="IU212" t="n">
        <v>6.33876</v>
      </c>
      <c r="IV212" t="n">
        <v>6.34448</v>
      </c>
      <c r="IW212" t="n">
        <v>6.34909</v>
      </c>
      <c r="IX212" t="n">
        <v>6.35925</v>
      </c>
      <c r="IY212" t="n">
        <v>6.36424</v>
      </c>
      <c r="IZ212" t="n">
        <v>6.36736</v>
      </c>
      <c r="JA212" t="n">
        <v>6.37005</v>
      </c>
      <c r="JB212" t="n">
        <v>6.37802</v>
      </c>
      <c r="JC212" t="n">
        <v>6.37955</v>
      </c>
      <c r="JD212" t="n">
        <v>6.38856</v>
      </c>
      <c r="JE212" t="n">
        <v>6.40196</v>
      </c>
      <c r="JF212" t="n">
        <v>6.40953</v>
      </c>
      <c r="JG212" t="n">
        <v>6.41795</v>
      </c>
      <c r="JH212" t="n">
        <v>6.42306</v>
      </c>
      <c r="JI212" t="n">
        <v>6.43287</v>
      </c>
      <c r="JJ212" t="n">
        <v>6.44062</v>
      </c>
      <c r="JK212" t="n">
        <v>6.45143</v>
      </c>
      <c r="JL212" t="n">
        <v>6.46336</v>
      </c>
      <c r="JM212" t="n">
        <v>6.48822</v>
      </c>
      <c r="JN212" t="n">
        <v>6.4951</v>
      </c>
      <c r="JO212" t="n">
        <v>6.50478</v>
      </c>
      <c r="JP212" t="n">
        <v>6.51855</v>
      </c>
      <c r="JQ212" t="n">
        <v>6.52563</v>
      </c>
      <c r="JR212" t="n">
        <v>6.53125</v>
      </c>
      <c r="JS212" t="n">
        <v>6.55299</v>
      </c>
      <c r="JT212" t="n">
        <v>6.56207</v>
      </c>
      <c r="JU212" t="n">
        <v>6.56207</v>
      </c>
      <c r="JV212" t="n">
        <v>6.56207</v>
      </c>
      <c r="JW212" t="n">
        <v>6.56261</v>
      </c>
      <c r="JX212" t="n">
        <v>6.56854</v>
      </c>
      <c r="JY212" t="n">
        <v>6.57527</v>
      </c>
      <c r="JZ212" t="n">
        <v>6.57656</v>
      </c>
      <c r="KA212" t="n">
        <v>6.57851</v>
      </c>
      <c r="KB212" t="n">
        <v>6.58733</v>
      </c>
      <c r="KC212" t="n">
        <v>6.59754</v>
      </c>
      <c r="KD212" t="n">
        <v>6.60036</v>
      </c>
      <c r="KE212" t="n">
        <v>6.617</v>
      </c>
      <c r="KF212" t="n">
        <v>6.62345</v>
      </c>
      <c r="KG212" t="n">
        <v>6.63215</v>
      </c>
      <c r="KH212" t="n">
        <v>6.64147</v>
      </c>
      <c r="KI212" t="n">
        <v>6.65229</v>
      </c>
      <c r="KJ212" t="n">
        <v>6.65429</v>
      </c>
      <c r="KK212" t="n">
        <v>6.65442</v>
      </c>
      <c r="KL212" t="n">
        <v>6.66114</v>
      </c>
      <c r="KM212" t="n">
        <v>6.66608</v>
      </c>
      <c r="KN212" t="n">
        <v>6.67256</v>
      </c>
      <c r="KO212" t="n">
        <v>6.67975</v>
      </c>
      <c r="KP212" t="n">
        <v>6.70137</v>
      </c>
      <c r="KQ212" t="n">
        <v>6.71732</v>
      </c>
      <c r="KR212" t="n">
        <v>6.74103</v>
      </c>
      <c r="KS212" t="n">
        <v>6.74796</v>
      </c>
      <c r="KT212" t="n">
        <v>6.74798</v>
      </c>
      <c r="KU212" t="n">
        <v>6.74798</v>
      </c>
      <c r="KV212" t="n">
        <v>6.75422</v>
      </c>
      <c r="KW212" t="n">
        <v>6.76342</v>
      </c>
      <c r="KX212" t="n">
        <v>6.78318</v>
      </c>
      <c r="KY212" t="n">
        <v>6.79343</v>
      </c>
      <c r="KZ212" t="n">
        <v>6.7951</v>
      </c>
      <c r="LA212" t="n">
        <v>6.79641</v>
      </c>
      <c r="LB212" t="n">
        <v>6.80874</v>
      </c>
      <c r="LC212" t="n">
        <v>6.83516</v>
      </c>
      <c r="LD212" t="n">
        <v>6.84045</v>
      </c>
      <c r="LE212" t="n">
        <v>6.84281</v>
      </c>
      <c r="LF212" t="n">
        <v>6.84507</v>
      </c>
      <c r="LG212" t="n">
        <v>6.84997</v>
      </c>
      <c r="LH212" t="n">
        <v>6.85815</v>
      </c>
      <c r="LI212" t="n">
        <v>6.8697</v>
      </c>
      <c r="LJ212" t="n">
        <v>6.88104</v>
      </c>
      <c r="LK212" t="n">
        <v>6.88304</v>
      </c>
      <c r="LL212" t="n">
        <v>6.88853</v>
      </c>
      <c r="LM212" t="n">
        <v>6.89083</v>
      </c>
      <c r="LN212" t="n">
        <v>6.90088</v>
      </c>
      <c r="LO212" t="n">
        <v>6.90584</v>
      </c>
      <c r="LP212" t="n">
        <v>6.90708</v>
      </c>
      <c r="LQ212" t="n">
        <v>6.92133</v>
      </c>
      <c r="LR212" t="n">
        <v>6.94554</v>
      </c>
      <c r="LS212" t="n">
        <v>6.96346</v>
      </c>
      <c r="LT212" t="n">
        <v>6.97521</v>
      </c>
      <c r="LU212" t="n">
        <v>6.98042</v>
      </c>
      <c r="LV212" t="n">
        <v>6.98251</v>
      </c>
      <c r="LW212" t="n">
        <v>6.99453</v>
      </c>
      <c r="LX212" t="n">
        <v>6.99609</v>
      </c>
      <c r="LY212" t="n">
        <v>7.00264</v>
      </c>
      <c r="LZ212" t="n">
        <v>7.01035</v>
      </c>
      <c r="MA212" t="n">
        <v>7.01526</v>
      </c>
      <c r="MB212" t="n">
        <v>7.02361</v>
      </c>
      <c r="MC212" t="n">
        <v>7.02974</v>
      </c>
      <c r="MD212" t="n">
        <v>7.04103</v>
      </c>
      <c r="ME212" t="n">
        <v>7.05459</v>
      </c>
      <c r="MF212" t="n">
        <v>7.08712</v>
      </c>
      <c r="MG212" t="n">
        <v>7.09784</v>
      </c>
      <c r="MH212" t="n">
        <v>7.11235</v>
      </c>
      <c r="MI212" t="n">
        <v>7.12711</v>
      </c>
      <c r="MJ212" t="n">
        <v>7.13231</v>
      </c>
      <c r="MK212" t="n">
        <v>7.1333</v>
      </c>
      <c r="ML212" t="n">
        <v>7.13494</v>
      </c>
      <c r="MM212" t="n">
        <v>7.13665</v>
      </c>
      <c r="MN212" t="n">
        <v>7.13783</v>
      </c>
      <c r="MO212" t="n">
        <v>7.13825</v>
      </c>
      <c r="MP212" t="n">
        <v>7.14145</v>
      </c>
      <c r="MQ212" t="n">
        <v>7.1494</v>
      </c>
      <c r="MR212" t="n">
        <v>7.15302</v>
      </c>
      <c r="MS212" t="n">
        <v>7.15613</v>
      </c>
      <c r="MT212" t="n">
        <v>7.16361</v>
      </c>
      <c r="MU212" t="n">
        <v>7.16598</v>
      </c>
      <c r="MV212" t="n">
        <v>7.18598</v>
      </c>
      <c r="MW212" t="n">
        <v>7.19474</v>
      </c>
      <c r="MX212" t="n">
        <v>7.19558</v>
      </c>
      <c r="MY212" t="n">
        <v>7.19558</v>
      </c>
      <c r="MZ212" t="n">
        <v>7.19558</v>
      </c>
      <c r="NA212" t="n">
        <v>7.19558</v>
      </c>
      <c r="NB212" t="n">
        <v>7.19558</v>
      </c>
      <c r="NC212" t="n">
        <v>7.20011</v>
      </c>
      <c r="ND212" t="n">
        <v>7.21303</v>
      </c>
      <c r="NE212" t="n">
        <v>7.22118</v>
      </c>
      <c r="NF212" t="n">
        <v>7.23065</v>
      </c>
      <c r="NG212" t="n">
        <v>7.23187</v>
      </c>
      <c r="NH212" t="n">
        <v>7.23922</v>
      </c>
      <c r="NI212" t="n">
        <v>7.24826</v>
      </c>
      <c r="NJ212" t="n">
        <v>7.25636</v>
      </c>
      <c r="NK212" t="n">
        <v>7.27922</v>
      </c>
      <c r="NL212" t="n">
        <v>7.29915</v>
      </c>
      <c r="NM212" t="n">
        <v>7.30556</v>
      </c>
      <c r="NN212" t="n">
        <v>7.31835</v>
      </c>
      <c r="NO212" t="n">
        <v>7.32209</v>
      </c>
      <c r="NP212" t="n">
        <v>7.32446</v>
      </c>
      <c r="NQ212" t="n">
        <v>7.3289</v>
      </c>
      <c r="NR212" t="n">
        <v>7.33281</v>
      </c>
      <c r="NS212" t="n">
        <v>7.33548</v>
      </c>
      <c r="NT212" t="n">
        <v>7.34153</v>
      </c>
      <c r="NU212" t="n">
        <v>7.34277</v>
      </c>
      <c r="NV212" t="n">
        <v>7.34331</v>
      </c>
      <c r="NW212" t="n">
        <v>7.34935</v>
      </c>
      <c r="NX212" t="n">
        <v>7.36175</v>
      </c>
      <c r="NY212" t="n">
        <v>7.36513</v>
      </c>
      <c r="NZ212" t="n">
        <v>7.38443</v>
      </c>
      <c r="OA212" t="n">
        <v>7.3904</v>
      </c>
      <c r="OB212" t="n">
        <v>7.39715</v>
      </c>
      <c r="OC212" t="n">
        <v>7.40599</v>
      </c>
      <c r="OD212" t="n">
        <v>7.41641</v>
      </c>
      <c r="OE212" t="n">
        <v>7.41835</v>
      </c>
      <c r="OF212" t="n">
        <v>7.42439</v>
      </c>
      <c r="OG212" t="n">
        <v>7.42948</v>
      </c>
      <c r="OH212" t="n">
        <v>7.43616</v>
      </c>
      <c r="OI212" t="n">
        <v>7.44362</v>
      </c>
      <c r="OJ212" t="n">
        <v>7.46102</v>
      </c>
      <c r="OK212" t="n">
        <v>7.47337</v>
      </c>
      <c r="OL212" t="n">
        <v>7.48541</v>
      </c>
      <c r="OM212" t="n">
        <v>7.50866</v>
      </c>
      <c r="ON212" t="n">
        <v>7.52043</v>
      </c>
      <c r="OO212" t="n">
        <v>7.53927</v>
      </c>
      <c r="OP212" t="n">
        <v>7.54382</v>
      </c>
      <c r="OQ212" t="n">
        <v>7.54671</v>
      </c>
      <c r="OR212" t="n">
        <v>7.5588</v>
      </c>
      <c r="OS212" t="n">
        <v>7.56671</v>
      </c>
      <c r="OT212" t="n">
        <v>7.56671</v>
      </c>
      <c r="OU212" t="n">
        <v>7.56697</v>
      </c>
      <c r="OV212" t="n">
        <v>7.57017</v>
      </c>
      <c r="OW212" t="n">
        <v>7.57926</v>
      </c>
      <c r="OX212" t="n">
        <v>7.5901</v>
      </c>
      <c r="OY212" t="n">
        <v>7.59173</v>
      </c>
      <c r="OZ212" t="n">
        <v>7.59194</v>
      </c>
      <c r="PA212" t="n">
        <v>7.59891</v>
      </c>
      <c r="PB212" t="n">
        <v>7.60948</v>
      </c>
      <c r="PC212" t="n">
        <v>7.61094</v>
      </c>
      <c r="PD212" t="n">
        <v>7.62065</v>
      </c>
      <c r="PE212" t="n">
        <v>7.62322</v>
      </c>
      <c r="PF212" t="n">
        <v>7.62493</v>
      </c>
      <c r="PG212" t="n">
        <v>7.63115</v>
      </c>
      <c r="PH212" t="n">
        <v>7.63718</v>
      </c>
      <c r="PI212" t="n">
        <v>7.64485</v>
      </c>
      <c r="PJ212" t="n">
        <v>7.65027</v>
      </c>
      <c r="PK212" t="n">
        <v>7.65038</v>
      </c>
      <c r="PL212" t="n">
        <v>7.65443</v>
      </c>
      <c r="PM212" t="n">
        <v>7.66516</v>
      </c>
      <c r="PN212" t="n">
        <v>7.66903</v>
      </c>
      <c r="PO212" t="n">
        <v>7.68321</v>
      </c>
      <c r="PP212" t="n">
        <v>7.69372</v>
      </c>
      <c r="PQ212" t="n">
        <v>7.69603</v>
      </c>
      <c r="PR212" t="n">
        <v>7.69612</v>
      </c>
      <c r="PS212" t="n">
        <v>7.70671</v>
      </c>
      <c r="PT212" t="n">
        <v>7.71146</v>
      </c>
      <c r="PU212" t="n">
        <v>7.7196</v>
      </c>
      <c r="PV212" t="n">
        <v>7.7214</v>
      </c>
      <c r="PW212" t="n">
        <v>7.72726</v>
      </c>
      <c r="PX212" t="n">
        <v>7.7363</v>
      </c>
      <c r="PY212" t="n">
        <v>7.73858</v>
      </c>
      <c r="PZ212" t="n">
        <v>7.74986</v>
      </c>
      <c r="QA212" t="n">
        <v>7.75318</v>
      </c>
      <c r="QB212" t="n">
        <v>7.75769</v>
      </c>
      <c r="QC212" t="n">
        <v>7.76334</v>
      </c>
      <c r="QD212" t="n">
        <v>7.77528</v>
      </c>
      <c r="QE212" t="n">
        <v>7.79559</v>
      </c>
      <c r="QF212" t="n">
        <v>7.80954</v>
      </c>
      <c r="QG212" t="n">
        <v>7.81509</v>
      </c>
      <c r="QH212" t="n">
        <v>7.83347</v>
      </c>
      <c r="QI212" t="n">
        <v>7.83735</v>
      </c>
      <c r="QJ212" t="n">
        <v>7.84609</v>
      </c>
      <c r="QK212" t="n">
        <v>7.86016</v>
      </c>
      <c r="QL212" t="n">
        <v>7.86421</v>
      </c>
      <c r="QM212" t="n">
        <v>7.8727</v>
      </c>
      <c r="QN212" t="n">
        <v>7.88028</v>
      </c>
      <c r="QO212" t="n">
        <v>7.89577</v>
      </c>
      <c r="QP212" t="n">
        <v>7.90768</v>
      </c>
      <c r="QQ212" t="n">
        <v>7.9142</v>
      </c>
      <c r="QR212" t="n">
        <v>7.92574</v>
      </c>
      <c r="QS212" t="n">
        <v>7.9285</v>
      </c>
      <c r="QT212" t="n">
        <v>7.93219</v>
      </c>
      <c r="QU212" t="n">
        <v>7.93788</v>
      </c>
      <c r="QV212" t="n">
        <v>7.94854</v>
      </c>
      <c r="QW212" t="n">
        <v>7.96136</v>
      </c>
      <c r="QX212" t="n">
        <v>7.97686</v>
      </c>
      <c r="QY212" t="n">
        <v>7.99073</v>
      </c>
      <c r="QZ212" t="n">
        <v>7.99905</v>
      </c>
      <c r="RA212" t="n">
        <v>7.99928</v>
      </c>
      <c r="RB212" t="n">
        <v>7.99933</v>
      </c>
      <c r="RC212" t="n">
        <v>8.00055</v>
      </c>
      <c r="RD212" t="n">
        <v>8.011369999999999</v>
      </c>
      <c r="RE212" t="n">
        <v>8.02337</v>
      </c>
      <c r="RF212" t="n">
        <v>8.027150000000001</v>
      </c>
      <c r="RG212" t="n">
        <v>8.045999999999999</v>
      </c>
      <c r="RH212" t="n">
        <v>8.062530000000001</v>
      </c>
      <c r="RI212" t="n">
        <v>8.072990000000001</v>
      </c>
      <c r="RJ212" t="n">
        <v>8.07621</v>
      </c>
      <c r="RK212" t="n">
        <v>8.08155</v>
      </c>
      <c r="RL212" t="n">
        <v>8.09015</v>
      </c>
      <c r="RM212" t="n">
        <v>8.10013</v>
      </c>
      <c r="RN212" t="n">
        <v>8.1052</v>
      </c>
      <c r="RO212" t="n">
        <v>8.106629999999999</v>
      </c>
      <c r="RP212" t="n">
        <v>8.12007</v>
      </c>
      <c r="RQ212" t="n">
        <v>8.133279999999999</v>
      </c>
      <c r="RR212" t="n">
        <v>8.13457</v>
      </c>
      <c r="RS212" t="n">
        <v>8.134779999999999</v>
      </c>
      <c r="RT212" t="n">
        <v>8.14212</v>
      </c>
      <c r="RU212" t="n">
        <v>8.1487</v>
      </c>
      <c r="RV212" t="n">
        <v>8.157220000000001</v>
      </c>
      <c r="RW212" t="n">
        <v>8.15898</v>
      </c>
      <c r="RX212" t="n">
        <v>8.16478</v>
      </c>
      <c r="RY212" t="n">
        <v>8.1753</v>
      </c>
      <c r="RZ212" t="n">
        <v>8.183</v>
      </c>
      <c r="SA212" t="n">
        <v>8.19604</v>
      </c>
      <c r="SB212" t="n">
        <v>8.20396</v>
      </c>
      <c r="SC212" t="n">
        <v>8.214510000000001</v>
      </c>
      <c r="SD212" t="n">
        <v>8.231339999999999</v>
      </c>
      <c r="SE212" t="n">
        <v>8.2448</v>
      </c>
      <c r="SF212" t="n">
        <v>8.25156</v>
      </c>
      <c r="SG212" t="n">
        <v>8.274330000000001</v>
      </c>
      <c r="SH212" t="n">
        <v>8.27707</v>
      </c>
      <c r="SI212" t="n">
        <v>8.28745</v>
      </c>
      <c r="SJ212" t="n">
        <v>8.30841</v>
      </c>
      <c r="SK212" t="n">
        <v>8.32546</v>
      </c>
      <c r="SL212" t="n">
        <v>8.337910000000001</v>
      </c>
      <c r="SM212" t="n">
        <v>8.348140000000001</v>
      </c>
      <c r="SN212" t="n">
        <v>8.35272</v>
      </c>
      <c r="SO212" t="n">
        <v>8.36084</v>
      </c>
      <c r="SP212" t="n">
        <v>8.37236</v>
      </c>
      <c r="SQ212" t="n">
        <v>8.385759999999999</v>
      </c>
      <c r="SR212" t="n">
        <v>8.39737</v>
      </c>
      <c r="SS212" t="n">
        <v>8.41039</v>
      </c>
      <c r="ST212" t="n">
        <v>8.42198</v>
      </c>
      <c r="SU212" t="n">
        <v>8.43932</v>
      </c>
      <c r="SV212" t="n">
        <v>8.453200000000001</v>
      </c>
      <c r="SW212" t="n">
        <v>8.46062</v>
      </c>
      <c r="SX212" t="n">
        <v>8.46658</v>
      </c>
      <c r="SY212" t="n">
        <v>8.47059</v>
      </c>
      <c r="SZ212" t="n">
        <v>8.48807</v>
      </c>
      <c r="TA212" t="n">
        <v>8.516730000000001</v>
      </c>
      <c r="TB212" t="n">
        <v>8.54725</v>
      </c>
      <c r="TC212" t="n">
        <v>8.557029999999999</v>
      </c>
      <c r="TD212" t="n">
        <v>8.570550000000001</v>
      </c>
      <c r="TE212" t="n">
        <v>8.58094</v>
      </c>
      <c r="TF212" t="n">
        <v>8.58976</v>
      </c>
      <c r="TG212" t="n">
        <v>8.606339999999999</v>
      </c>
      <c r="TH212" t="n">
        <v>8.628880000000001</v>
      </c>
      <c r="TI212" t="n">
        <v>8.64406</v>
      </c>
      <c r="TJ212" t="n">
        <v>8.65347</v>
      </c>
      <c r="TK212" t="n">
        <v>8.661659999999999</v>
      </c>
      <c r="TL212" t="n">
        <v>8.66835</v>
      </c>
      <c r="TM212" t="n">
        <v>8.66835</v>
      </c>
      <c r="TN212" t="n">
        <v>8.66835</v>
      </c>
      <c r="TO212" t="n">
        <v>8.6692</v>
      </c>
      <c r="TP212" t="n">
        <v>8.67713</v>
      </c>
      <c r="TQ212" t="n">
        <v>8.69196</v>
      </c>
      <c r="TR212" t="n">
        <v>8.7064</v>
      </c>
      <c r="TS212" t="n">
        <v>8.713520000000001</v>
      </c>
      <c r="TT212" t="n">
        <v>8.721310000000001</v>
      </c>
      <c r="TU212" t="n">
        <v>8.73288</v>
      </c>
      <c r="TV212" t="n">
        <v>8.74315</v>
      </c>
      <c r="TW212" t="n">
        <v>8.74639</v>
      </c>
      <c r="TX212" t="n">
        <v>8.74769</v>
      </c>
      <c r="TY212" t="n">
        <v>8.754860000000001</v>
      </c>
      <c r="TZ212" t="n">
        <v>8.755280000000001</v>
      </c>
      <c r="UA212" t="n">
        <v>8.758940000000001</v>
      </c>
      <c r="UB212" t="n">
        <v>8.7719</v>
      </c>
      <c r="UC212" t="n">
        <v>8.780860000000001</v>
      </c>
      <c r="UD212" t="n">
        <v>8.79134</v>
      </c>
      <c r="UE212" t="n">
        <v>8.80092</v>
      </c>
      <c r="UF212" t="n">
        <v>8.80509</v>
      </c>
      <c r="UG212" t="n">
        <v>8.81677</v>
      </c>
      <c r="UH212" t="n">
        <v>8.830450000000001</v>
      </c>
      <c r="UI212" t="n">
        <v>8.83057</v>
      </c>
      <c r="UJ212" t="n">
        <v>8.83057</v>
      </c>
      <c r="UK212" t="n">
        <v>8.83099</v>
      </c>
      <c r="UL212" t="n">
        <v>8.836209999999999</v>
      </c>
      <c r="UM212" t="n">
        <v>8.85261</v>
      </c>
      <c r="UN212" t="n">
        <v>8.869149999999999</v>
      </c>
      <c r="UO212" t="n">
        <v>8.877280000000001</v>
      </c>
      <c r="UP212" t="n">
        <v>8.88134</v>
      </c>
      <c r="UQ212" t="n">
        <v>8.883319999999999</v>
      </c>
      <c r="UR212" t="n">
        <v>8.88335</v>
      </c>
      <c r="US212" t="n">
        <v>8.88335</v>
      </c>
      <c r="UT212" t="n">
        <v>8.88335</v>
      </c>
      <c r="UU212" t="n">
        <v>8.88335</v>
      </c>
      <c r="UV212" t="n">
        <v>8.88341</v>
      </c>
      <c r="UW212" t="n">
        <v>8.88443</v>
      </c>
      <c r="UX212" t="n">
        <v>8.89606</v>
      </c>
      <c r="UY212" t="n">
        <v>8.90602</v>
      </c>
      <c r="UZ212" t="n">
        <v>8.912100000000001</v>
      </c>
      <c r="VA212" t="n">
        <v>8.917</v>
      </c>
      <c r="VB212" t="n">
        <v>8.920629999999999</v>
      </c>
      <c r="VC212" t="n">
        <v>8.92254</v>
      </c>
      <c r="VD212" t="n">
        <v>8.928280000000001</v>
      </c>
      <c r="VE212" t="n">
        <v>8.93554</v>
      </c>
      <c r="VF212" t="n">
        <v>8.94425</v>
      </c>
      <c r="VG212" t="n">
        <v>8.951219999999999</v>
      </c>
      <c r="VH212" t="n">
        <v>8.964320000000001</v>
      </c>
      <c r="VI212" t="n">
        <v>8.97828</v>
      </c>
      <c r="VJ212" t="n">
        <v>8.978680000000001</v>
      </c>
      <c r="VK212" t="n">
        <v>8.98075</v>
      </c>
      <c r="VL212" t="n">
        <v>8.98368</v>
      </c>
      <c r="VM212" t="n">
        <v>8.997949999999999</v>
      </c>
      <c r="VN212" t="n">
        <v>9.022959999999999</v>
      </c>
      <c r="VO212" t="n">
        <v>9.038080000000001</v>
      </c>
      <c r="VP212" t="n">
        <v>9.04726</v>
      </c>
      <c r="VQ212" t="n">
        <v>9.05949</v>
      </c>
      <c r="VR212" t="n">
        <v>9.077590000000001</v>
      </c>
      <c r="VS212" t="n">
        <v>9.081799999999999</v>
      </c>
      <c r="VT212" t="n">
        <v>9.086360000000001</v>
      </c>
      <c r="VU212" t="n">
        <v>9.097149999999999</v>
      </c>
      <c r="VV212" t="n">
        <v>9.1135</v>
      </c>
      <c r="VW212" t="n">
        <v>9.122350000000001</v>
      </c>
      <c r="VX212" t="n">
        <v>9.12426</v>
      </c>
      <c r="VY212" t="n">
        <v>9.1312</v>
      </c>
      <c r="VZ212" t="n">
        <v>9.13517</v>
      </c>
      <c r="WA212" t="n">
        <v>9.14654</v>
      </c>
      <c r="WB212" t="n">
        <v>9.16404</v>
      </c>
      <c r="WC212" t="n">
        <v>9.18872</v>
      </c>
      <c r="WD212" t="n">
        <v>9.195550000000001</v>
      </c>
      <c r="WE212" t="n">
        <v>9.209530000000001</v>
      </c>
      <c r="WF212" t="n">
        <v>9.219139999999999</v>
      </c>
      <c r="WG212" t="n">
        <v>9.22476</v>
      </c>
      <c r="WH212" t="n">
        <v>9.23232</v>
      </c>
      <c r="WI212" t="n">
        <v>9.24001</v>
      </c>
      <c r="WJ212" t="n">
        <v>9.25163</v>
      </c>
      <c r="WK212" t="n">
        <v>9.260249999999999</v>
      </c>
      <c r="WL212" t="n">
        <v>9.27277</v>
      </c>
      <c r="WM212" t="n">
        <v>9.2813</v>
      </c>
      <c r="WN212" t="n">
        <v>9.29101</v>
      </c>
      <c r="WO212" t="n">
        <v>9.30566</v>
      </c>
      <c r="WP212" t="n">
        <v>9.32288</v>
      </c>
      <c r="WQ212" t="n">
        <v>9.32902</v>
      </c>
      <c r="WR212" t="n">
        <v>9.33338</v>
      </c>
      <c r="WS212" t="n">
        <v>9.342460000000001</v>
      </c>
      <c r="WT212" t="n">
        <v>9.34751</v>
      </c>
      <c r="WU212" t="n">
        <v>9.37093</v>
      </c>
      <c r="WV212" t="n">
        <v>9.391909999999999</v>
      </c>
      <c r="WW212" t="n">
        <v>9.39296</v>
      </c>
      <c r="WX212" t="n">
        <v>9.394629999999999</v>
      </c>
      <c r="WY212" t="n">
        <v>9.397399999999999</v>
      </c>
      <c r="WZ212" t="n">
        <v>9.40527</v>
      </c>
      <c r="XA212" t="n">
        <v>9.41202</v>
      </c>
      <c r="XB212" t="n">
        <v>9.41428</v>
      </c>
      <c r="XC212" t="n">
        <v>9.42051</v>
      </c>
      <c r="XD212" t="n">
        <v>9.43735</v>
      </c>
      <c r="XE212" t="n">
        <v>9.44111</v>
      </c>
      <c r="XF212" t="n">
        <v>9.4443</v>
      </c>
      <c r="XG212" t="n">
        <v>9.4504</v>
      </c>
      <c r="XH212" t="n">
        <v>9.46424</v>
      </c>
      <c r="XI212" t="n">
        <v>9.467639999999999</v>
      </c>
      <c r="XJ212" t="n">
        <v>9.474069999999999</v>
      </c>
      <c r="XK212" t="n">
        <v>9.48818</v>
      </c>
      <c r="XL212" t="n">
        <v>9.4937</v>
      </c>
      <c r="XM212" t="n">
        <v>9.50182</v>
      </c>
      <c r="XN212" t="n">
        <v>9.506690000000001</v>
      </c>
      <c r="XO212" t="n">
        <v>9.51763</v>
      </c>
      <c r="XP212" t="n">
        <v>9.54519</v>
      </c>
      <c r="XQ212" t="n">
        <v>9.55561</v>
      </c>
      <c r="XR212" t="n">
        <v>9.56494</v>
      </c>
      <c r="XS212" t="n">
        <v>9.58794</v>
      </c>
      <c r="XT212" t="n">
        <v>9.59586</v>
      </c>
      <c r="XU212" t="n">
        <v>9.60614</v>
      </c>
      <c r="XV212" t="n">
        <v>9.613490000000001</v>
      </c>
      <c r="XW212" t="n">
        <v>9.629709999999999</v>
      </c>
      <c r="XX212" t="n">
        <v>9.63246</v>
      </c>
      <c r="XY212" t="n">
        <v>9.64284</v>
      </c>
      <c r="XZ212" t="n">
        <v>9.66588</v>
      </c>
      <c r="YA212" t="n">
        <v>9.688599999999999</v>
      </c>
      <c r="YB212" t="n">
        <v>9.71528</v>
      </c>
      <c r="YC212" t="n">
        <v>9.73738</v>
      </c>
      <c r="YD212" t="n">
        <v>9.75196</v>
      </c>
      <c r="YE212" t="n">
        <v>9.76712</v>
      </c>
      <c r="YF212" t="n">
        <v>9.77886</v>
      </c>
      <c r="YG212" t="n">
        <v>9.78374</v>
      </c>
      <c r="YH212" t="n">
        <v>9.78607</v>
      </c>
      <c r="YI212" t="n">
        <v>9.78828</v>
      </c>
      <c r="YJ212" t="n">
        <v>9.814249999999999</v>
      </c>
      <c r="YK212" t="n">
        <v>9.83694</v>
      </c>
      <c r="YL212" t="n">
        <v>9.86027</v>
      </c>
      <c r="YM212" t="n">
        <v>9.87313</v>
      </c>
      <c r="YN212" t="n">
        <v>9.87327</v>
      </c>
      <c r="YO212" t="n">
        <v>9.88612</v>
      </c>
      <c r="YP212" t="n">
        <v>9.90821</v>
      </c>
      <c r="YQ212" t="n">
        <v>9.91367</v>
      </c>
      <c r="YR212" t="n">
        <v>9.931990000000001</v>
      </c>
      <c r="YS212" t="n">
        <v>9.95668</v>
      </c>
      <c r="YT212" t="n">
        <v>9.968260000000001</v>
      </c>
      <c r="YU212" t="n">
        <v>9.97198</v>
      </c>
      <c r="YV212" t="n">
        <v>9.99442</v>
      </c>
      <c r="YW212" t="n">
        <v>10.02018</v>
      </c>
      <c r="YX212" t="n">
        <v>10.0244</v>
      </c>
      <c r="YY212" t="n">
        <v>10.04061</v>
      </c>
      <c r="YZ212" t="n">
        <v>10.06005</v>
      </c>
      <c r="ZA212" t="n">
        <v>10.06631</v>
      </c>
      <c r="ZB212" t="n">
        <v>10.07024</v>
      </c>
      <c r="ZC212" t="n">
        <v>10.07969</v>
      </c>
      <c r="ZD212" t="n">
        <v>10.08204</v>
      </c>
      <c r="ZE212" t="n">
        <v>10.08407</v>
      </c>
      <c r="ZF212" t="n">
        <v>10.08609</v>
      </c>
      <c r="ZG212" t="n">
        <v>10.09017</v>
      </c>
      <c r="ZH212" t="n">
        <v>10.10864</v>
      </c>
      <c r="ZI212" t="n">
        <v>10.12932</v>
      </c>
      <c r="ZJ212" t="n">
        <v>10.14152</v>
      </c>
      <c r="ZK212" t="n">
        <v>10.14682</v>
      </c>
      <c r="ZL212" t="n">
        <v>10.15487</v>
      </c>
      <c r="ZM212" t="n">
        <v>10.17261</v>
      </c>
      <c r="ZN212" t="n">
        <v>10.19234</v>
      </c>
      <c r="ZO212" t="n">
        <v>10.20414</v>
      </c>
      <c r="ZP212" t="n">
        <v>10.2119</v>
      </c>
      <c r="ZQ212" t="n">
        <v>10.21951</v>
      </c>
      <c r="ZR212" t="n">
        <v>10.22001</v>
      </c>
      <c r="ZS212" t="n">
        <v>10.23911</v>
      </c>
      <c r="ZT212" t="n">
        <v>10.24424</v>
      </c>
      <c r="ZU212" t="n">
        <v>10.25081</v>
      </c>
      <c r="ZV212" t="n">
        <v>10.26548</v>
      </c>
      <c r="ZW212" t="n">
        <v>10.29332</v>
      </c>
      <c r="ZX212" t="n">
        <v>10.31911</v>
      </c>
      <c r="ZY212" t="n">
        <v>10.33127</v>
      </c>
      <c r="ZZ212" t="n">
        <v>10.33568</v>
      </c>
      <c r="AAA212" t="n">
        <v>10.33807</v>
      </c>
      <c r="AAB212" t="n">
        <v>10.33807</v>
      </c>
      <c r="AAC212" t="n">
        <v>10.33815</v>
      </c>
      <c r="AAD212" t="n">
        <v>10.34523</v>
      </c>
      <c r="AAE212" t="n">
        <v>10.37405</v>
      </c>
      <c r="AAF212" t="n">
        <v>10.39812</v>
      </c>
      <c r="AAG212" t="n">
        <v>10.41771</v>
      </c>
      <c r="AAH212" t="n">
        <v>10.42191</v>
      </c>
      <c r="AAI212" t="n">
        <v>10.42556</v>
      </c>
      <c r="AAJ212" t="n">
        <v>10.4329</v>
      </c>
      <c r="AAK212" t="n">
        <v>10.44191</v>
      </c>
      <c r="AAL212" t="n">
        <v>10.45425</v>
      </c>
      <c r="AAM212" t="n">
        <v>10.47032</v>
      </c>
      <c r="AAN212" t="n">
        <v>10.49972</v>
      </c>
      <c r="AAO212" t="n">
        <v>10.50641</v>
      </c>
      <c r="AAP212" t="n">
        <v>10.51212</v>
      </c>
      <c r="AAQ212" t="n">
        <v>10.5127</v>
      </c>
      <c r="AAR212" t="n">
        <v>10.5171</v>
      </c>
      <c r="AAS212" t="n">
        <v>10.53825</v>
      </c>
      <c r="AAT212" t="n">
        <v>10.55983</v>
      </c>
      <c r="AAU212" t="n">
        <v>10.58335</v>
      </c>
      <c r="AAV212" t="n">
        <v>10.5974</v>
      </c>
      <c r="AAW212" t="n">
        <v>10.62217</v>
      </c>
      <c r="AAX212" t="n">
        <v>10.6275</v>
      </c>
      <c r="AAY212" t="n">
        <v>10.63986</v>
      </c>
      <c r="AAZ212" t="n">
        <v>10.64388</v>
      </c>
      <c r="ABA212" t="n">
        <v>10.65465</v>
      </c>
      <c r="ABB212" t="n">
        <v>10.66105</v>
      </c>
      <c r="ABC212" t="n">
        <v>10.67442</v>
      </c>
      <c r="ABD212" t="n">
        <v>10.68903</v>
      </c>
      <c r="ABE212" t="n">
        <v>10.7088</v>
      </c>
      <c r="ABF212" t="n">
        <v>10.73873</v>
      </c>
      <c r="ABG212" t="n">
        <v>10.74648</v>
      </c>
      <c r="ABH212" t="n">
        <v>10.76254</v>
      </c>
      <c r="ABI212" t="n">
        <v>10.78277</v>
      </c>
      <c r="ABJ212" t="n">
        <v>10.79995</v>
      </c>
      <c r="ABK212" t="n">
        <v>10.80087</v>
      </c>
      <c r="ABL212" t="n">
        <v>10.81573</v>
      </c>
      <c r="ABM212" t="n">
        <v>10.82336</v>
      </c>
      <c r="ABN212" t="n">
        <v>10.82756</v>
      </c>
      <c r="ABO212" t="n">
        <v>10.82756</v>
      </c>
      <c r="ABP212" t="n">
        <v>10.84123</v>
      </c>
      <c r="ABQ212" t="n">
        <v>10.87352</v>
      </c>
      <c r="ABR212" t="n">
        <v>10.88733</v>
      </c>
      <c r="ABS212" t="n">
        <v>10.8906</v>
      </c>
      <c r="ABT212" t="n">
        <v>10.89379</v>
      </c>
      <c r="ABU212" t="n">
        <v>10.91659</v>
      </c>
      <c r="ABV212" t="n">
        <v>10.97535</v>
      </c>
      <c r="ABW212" t="n">
        <v>11.02327</v>
      </c>
      <c r="ABX212" t="n">
        <v>11.04448</v>
      </c>
      <c r="ABY212" t="n">
        <v>11.05304</v>
      </c>
      <c r="ABZ212" t="n">
        <v>11.07366</v>
      </c>
      <c r="ACA212" t="n">
        <v>11.07717</v>
      </c>
      <c r="ACB212" t="n">
        <v>11.09343</v>
      </c>
      <c r="ACC212" t="n">
        <v>11.13128</v>
      </c>
      <c r="ACD212" t="n">
        <v>11.16758</v>
      </c>
      <c r="ACE212" t="n">
        <v>11.19664</v>
      </c>
      <c r="ACF212" t="n">
        <v>11.20838</v>
      </c>
      <c r="ACG212" t="n">
        <v>11.22698</v>
      </c>
      <c r="ACH212" t="n">
        <v>11.25726</v>
      </c>
      <c r="ACI212" t="n">
        <v>11.28056</v>
      </c>
      <c r="ACJ212" t="n">
        <v>11.28916</v>
      </c>
      <c r="ACK212" t="n">
        <v>11.3118</v>
      </c>
      <c r="ACL212" t="n">
        <v>11.31732</v>
      </c>
      <c r="ACM212" t="n">
        <v>11.31732</v>
      </c>
      <c r="ACN212" t="n">
        <v>11.31732</v>
      </c>
      <c r="ACO212" t="n">
        <v>11.31742</v>
      </c>
      <c r="ACP212" t="n">
        <v>11.33353</v>
      </c>
      <c r="ACQ212" t="n">
        <v>11.35991</v>
      </c>
      <c r="ACR212" t="n">
        <v>11.37922</v>
      </c>
      <c r="ACS212" t="n">
        <v>11.40818</v>
      </c>
      <c r="ACT212" t="n">
        <v>11.42123</v>
      </c>
      <c r="ACU212" t="n">
        <v>11.44892</v>
      </c>
      <c r="ACV212" t="n">
        <v>11.49532</v>
      </c>
      <c r="ACW212" t="n">
        <v>11.50864</v>
      </c>
      <c r="ACX212" t="n">
        <v>11.52165</v>
      </c>
      <c r="ACY212" t="n">
        <v>11.54926</v>
      </c>
      <c r="ACZ212" t="n">
        <v>11.56904</v>
      </c>
      <c r="ADA212" t="n">
        <v>11.58397</v>
      </c>
      <c r="ADB212" t="n">
        <v>11.58399</v>
      </c>
      <c r="ADC212" t="n">
        <v>11.59268</v>
      </c>
      <c r="ADD212" t="n">
        <v>11.65149</v>
      </c>
      <c r="ADE212" t="n">
        <v>11.66336</v>
      </c>
      <c r="ADF212" t="n">
        <v>11.67948</v>
      </c>
      <c r="ADG212" t="n">
        <v>11.69639</v>
      </c>
      <c r="ADH212" t="n">
        <v>11.73492</v>
      </c>
      <c r="ADI212" t="n">
        <v>11.76255</v>
      </c>
      <c r="ADJ212" t="n">
        <v>11.76359</v>
      </c>
      <c r="ADK212" t="n">
        <v>11.78054</v>
      </c>
      <c r="ADL212" t="n">
        <v>11.78184</v>
      </c>
      <c r="ADM212" t="n">
        <v>11.78964</v>
      </c>
      <c r="ADN212" t="n">
        <v>11.79655</v>
      </c>
      <c r="ADO212" t="n">
        <v>11.81263</v>
      </c>
      <c r="ADP212" t="n">
        <v>11.83631</v>
      </c>
      <c r="ADQ212" t="n">
        <v>11.85085</v>
      </c>
      <c r="ADR212" t="n">
        <v>11.87856</v>
      </c>
      <c r="ADS212" t="n">
        <v>11.89596</v>
      </c>
      <c r="ADT212" t="n">
        <v>11.9096</v>
      </c>
      <c r="ADU212" t="n">
        <v>11.91547</v>
      </c>
      <c r="ADV212" t="n">
        <v>11.92785</v>
      </c>
      <c r="ADW212" t="n">
        <v>11.9623</v>
      </c>
      <c r="ADX212" t="n">
        <v>12.02108</v>
      </c>
      <c r="ADY212" t="n">
        <v>12.0513</v>
      </c>
      <c r="ADZ212" t="n">
        <v>12.09994</v>
      </c>
      <c r="AEA212" t="n">
        <v>12.12951</v>
      </c>
      <c r="AEB212" t="n">
        <v>12.15708</v>
      </c>
      <c r="AEC212" t="n">
        <v>12.17225</v>
      </c>
      <c r="AED212" t="n">
        <v>12.192</v>
      </c>
      <c r="AEE212" t="n">
        <v>12.20348</v>
      </c>
      <c r="AEF212" t="n">
        <v>12.21136</v>
      </c>
      <c r="AEG212" t="n">
        <v>12.22314</v>
      </c>
      <c r="AEH212" t="n">
        <v>12.26113</v>
      </c>
      <c r="AEI212" t="n">
        <v>12.2873</v>
      </c>
      <c r="AEJ212" t="n">
        <v>12.3191</v>
      </c>
      <c r="AEK212" t="n">
        <v>12.34129</v>
      </c>
      <c r="AEL212" t="n">
        <v>12.34854</v>
      </c>
      <c r="AEM212" t="n">
        <v>12.36883</v>
      </c>
      <c r="AEN212" t="n">
        <v>12.40174</v>
      </c>
      <c r="AEO212" t="n">
        <v>12.41583</v>
      </c>
      <c r="AEP212" t="n">
        <v>12.44127</v>
      </c>
      <c r="AEQ212" t="n">
        <v>12.44584</v>
      </c>
      <c r="AER212" t="n">
        <v>12.46609</v>
      </c>
      <c r="AES212" t="n">
        <v>12.4928</v>
      </c>
      <c r="AET212" t="n">
        <v>12.52339</v>
      </c>
      <c r="AEU212" t="n">
        <v>12.57562</v>
      </c>
      <c r="AEV212" t="n">
        <v>12.59051</v>
      </c>
      <c r="AEW212" t="n">
        <v>12.6018</v>
      </c>
      <c r="AEX212" t="n">
        <v>12.63124</v>
      </c>
      <c r="AEY212" t="n">
        <v>12.64443</v>
      </c>
      <c r="AEZ212" t="n">
        <v>12.65284</v>
      </c>
      <c r="AFA212" t="n">
        <v>12.6555</v>
      </c>
      <c r="AFB212" t="n">
        <v>12.66306</v>
      </c>
      <c r="AFC212" t="n">
        <v>12.69295</v>
      </c>
      <c r="AFD212" t="n">
        <v>12.7148</v>
      </c>
      <c r="AFE212" t="n">
        <v>12.72235</v>
      </c>
      <c r="AFF212" t="n">
        <v>12.73457</v>
      </c>
      <c r="AFG212" t="n">
        <v>12.7744</v>
      </c>
      <c r="AFH212" t="n">
        <v>12.79665</v>
      </c>
      <c r="AFI212" t="n">
        <v>12.82898</v>
      </c>
      <c r="AFJ212" t="n">
        <v>12.83037</v>
      </c>
      <c r="AFK212" t="n">
        <v>12.8515</v>
      </c>
      <c r="AFL212" t="n">
        <v>12.90687</v>
      </c>
      <c r="AFM212" t="n">
        <v>12.95981</v>
      </c>
      <c r="AFN212" t="n">
        <v>13.00205</v>
      </c>
      <c r="AFO212" t="n">
        <v>13.02958</v>
      </c>
      <c r="AFP212" t="n">
        <v>13.05773</v>
      </c>
      <c r="AFQ212" t="n">
        <v>13.12502</v>
      </c>
      <c r="AFR212" t="n">
        <v>13.12843</v>
      </c>
      <c r="AFS212" t="n">
        <v>13.15302</v>
      </c>
      <c r="AFT212" t="n">
        <v>13.19518</v>
      </c>
      <c r="AFU212" t="n">
        <v>13.21681</v>
      </c>
      <c r="AFV212" t="n">
        <v>13.22128</v>
      </c>
      <c r="AFW212" t="n">
        <v>13.22847</v>
      </c>
      <c r="AFX212" t="n">
        <v>13.22856</v>
      </c>
      <c r="AFY212" t="n">
        <v>13.22856</v>
      </c>
      <c r="AFZ212" t="n">
        <v>13.25</v>
      </c>
      <c r="AGA212" t="n">
        <v>13.26905</v>
      </c>
      <c r="AGB212" t="n">
        <v>13.32908</v>
      </c>
      <c r="AGC212" t="n">
        <v>13.38951</v>
      </c>
      <c r="AGD212" t="n">
        <v>13.41278</v>
      </c>
      <c r="AGE212" t="n">
        <v>13.42029</v>
      </c>
      <c r="AGF212" t="n">
        <v>13.42955</v>
      </c>
      <c r="AGG212" t="n">
        <v>13.4586</v>
      </c>
      <c r="AGH212" t="n">
        <v>13.48085</v>
      </c>
      <c r="AGI212" t="n">
        <v>13.49598</v>
      </c>
      <c r="AGJ212" t="n">
        <v>13.53566</v>
      </c>
      <c r="AGK212" t="n">
        <v>13.54961</v>
      </c>
      <c r="AGL212" t="n">
        <v>13.5642</v>
      </c>
      <c r="AGM212" t="n">
        <v>13.59449</v>
      </c>
      <c r="AGN212" t="n">
        <v>13.61716</v>
      </c>
      <c r="AGO212" t="n">
        <v>13.64757</v>
      </c>
      <c r="AGP212" t="n">
        <v>13.68321</v>
      </c>
      <c r="AGQ212" t="n">
        <v>13.70194</v>
      </c>
      <c r="AGR212" t="n">
        <v>13.72379</v>
      </c>
      <c r="AGS212" t="n">
        <v>13.74203</v>
      </c>
      <c r="AGT212" t="n">
        <v>13.7535</v>
      </c>
      <c r="AGU212" t="n">
        <v>13.7759</v>
      </c>
      <c r="AGV212" t="n">
        <v>13.83781</v>
      </c>
      <c r="AGW212" t="n">
        <v>13.88801</v>
      </c>
      <c r="AGX212" t="n">
        <v>13.943</v>
      </c>
      <c r="AGY212" t="n">
        <v>14.01322</v>
      </c>
      <c r="AGZ212" t="n">
        <v>14.03148</v>
      </c>
      <c r="AHA212" t="n">
        <v>14.11027</v>
      </c>
      <c r="AHB212" t="n">
        <v>14.13208</v>
      </c>
      <c r="AHC212" t="n">
        <v>14.15131</v>
      </c>
      <c r="AHD212" t="n">
        <v>14.18782</v>
      </c>
      <c r="AHE212" t="n">
        <v>14.22224</v>
      </c>
      <c r="AHF212" t="n">
        <v>14.28359</v>
      </c>
      <c r="AHG212" t="n">
        <v>14.33885</v>
      </c>
      <c r="AHH212" t="n">
        <v>14.35702</v>
      </c>
      <c r="AHI212" t="n">
        <v>14.41404</v>
      </c>
      <c r="AHJ212" t="n">
        <v>14.44524</v>
      </c>
      <c r="AHK212" t="n">
        <v>14.44568</v>
      </c>
      <c r="AHL212" t="n">
        <v>14.45709</v>
      </c>
      <c r="AHM212" t="n">
        <v>14.52706</v>
      </c>
      <c r="AHN212" t="n">
        <v>14.58292</v>
      </c>
      <c r="AHO212" t="n">
        <v>14.62085</v>
      </c>
      <c r="AHP212" t="n">
        <v>14.63456</v>
      </c>
      <c r="AHQ212" t="n">
        <v>14.6518</v>
      </c>
      <c r="AHR212" t="n">
        <v>14.65765</v>
      </c>
      <c r="AHS212" t="n">
        <v>14.67982</v>
      </c>
      <c r="AHT212" t="n">
        <v>14.77569</v>
      </c>
      <c r="AHU212" t="n">
        <v>14.85305</v>
      </c>
      <c r="AHV212" t="n">
        <v>14.85354</v>
      </c>
      <c r="AHW212" t="n">
        <v>14.85354</v>
      </c>
      <c r="AHX212" t="n">
        <v>14.86398</v>
      </c>
      <c r="AHY212" t="n">
        <v>14.96505</v>
      </c>
      <c r="AHZ212" t="n">
        <v>15.04393</v>
      </c>
      <c r="AIA212" t="n">
        <v>15.13316</v>
      </c>
      <c r="AIB212" t="n">
        <v>15.16914</v>
      </c>
      <c r="AIC212" t="n">
        <v>15.23405</v>
      </c>
      <c r="AID212" t="n">
        <v>15.29605</v>
      </c>
      <c r="AIE212" t="n">
        <v>15.34069</v>
      </c>
      <c r="AIF212" t="n">
        <v>15.36361</v>
      </c>
      <c r="AIG212" t="n">
        <v>15.39449</v>
      </c>
      <c r="AIH212" t="n">
        <v>15.46049</v>
      </c>
      <c r="AII212" t="n">
        <v>15.54081</v>
      </c>
      <c r="AIJ212" t="n">
        <v>15.56897</v>
      </c>
      <c r="AIK212" t="n">
        <v>15.60769</v>
      </c>
      <c r="AIL212" t="n">
        <v>15.68399</v>
      </c>
      <c r="AIM212" t="n">
        <v>15.74061</v>
      </c>
      <c r="AIN212" t="n">
        <v>15.8253</v>
      </c>
      <c r="AIO212" t="n">
        <v>15.88369</v>
      </c>
      <c r="AIP212" t="n">
        <v>15.95128</v>
      </c>
      <c r="AIQ212" t="n">
        <v>16.09419</v>
      </c>
      <c r="AIR212" t="n">
        <v>16.19475</v>
      </c>
      <c r="AIS212" t="n">
        <v>16.28998</v>
      </c>
      <c r="AIT212" t="n">
        <v>16.40246</v>
      </c>
      <c r="AIU212" t="n">
        <v>16.41158</v>
      </c>
      <c r="AIV212" t="n">
        <v>16.46741</v>
      </c>
      <c r="AIW212" t="n">
        <v>16.49838</v>
      </c>
      <c r="AIX212" t="n">
        <v>16.50248</v>
      </c>
      <c r="AIY212" t="n">
        <v>16.55861</v>
      </c>
      <c r="AIZ212" t="n">
        <v>16.66893</v>
      </c>
      <c r="AJA212" t="n">
        <v>16.72202</v>
      </c>
      <c r="AJB212" t="n">
        <v>16.73236</v>
      </c>
      <c r="AJC212" t="n">
        <v>16.79424</v>
      </c>
      <c r="AJD212" t="n">
        <v>16.81202</v>
      </c>
      <c r="AJE212" t="n">
        <v>16.82025</v>
      </c>
      <c r="AJF212" t="n">
        <v>16.90673</v>
      </c>
      <c r="AJG212" t="n">
        <v>17.02397</v>
      </c>
      <c r="AJH212" t="n">
        <v>17.13566</v>
      </c>
      <c r="AJI212" t="n">
        <v>17.19885</v>
      </c>
      <c r="AJJ212" t="n">
        <v>17.26866</v>
      </c>
      <c r="AJK212" t="n">
        <v>17.30242</v>
      </c>
      <c r="AJL212" t="n">
        <v>17.32465</v>
      </c>
      <c r="AJM212" t="n">
        <v>17.34537</v>
      </c>
      <c r="AJN212" t="n">
        <v>17.4279</v>
      </c>
      <c r="AJO212" t="n">
        <v>17.56499</v>
      </c>
      <c r="AJP212" t="n">
        <v>17.69837</v>
      </c>
      <c r="AJQ212" t="n">
        <v>17.83941</v>
      </c>
      <c r="AJR212" t="n">
        <v>17.92351</v>
      </c>
      <c r="AJS212" t="n">
        <v>18.05333</v>
      </c>
      <c r="AJT212" t="n">
        <v>18.10439</v>
      </c>
      <c r="AJU212" t="n">
        <v>18.12516</v>
      </c>
      <c r="AJV212" t="n">
        <v>18.24684</v>
      </c>
      <c r="AJW212" t="n">
        <v>18.38206</v>
      </c>
      <c r="AJX212" t="n">
        <v>18.41349</v>
      </c>
      <c r="AJY212" t="n">
        <v>18.64509</v>
      </c>
      <c r="AJZ212" t="n">
        <v>18.81652</v>
      </c>
      <c r="AKA212" t="n">
        <v>18.91157</v>
      </c>
      <c r="AKB212" t="n">
        <v>19.06097</v>
      </c>
      <c r="AKC212" t="n">
        <v>19.24099</v>
      </c>
      <c r="AKD212" t="n">
        <v>19.34536</v>
      </c>
      <c r="AKE212" t="n">
        <v>19.38554</v>
      </c>
      <c r="AKF212" t="n">
        <v>19.49559</v>
      </c>
      <c r="AKG212" t="n">
        <v>19.70775</v>
      </c>
      <c r="AKH212" t="n">
        <v>19.79983</v>
      </c>
      <c r="AKI212" t="n">
        <v>19.86401</v>
      </c>
      <c r="AKJ212" t="n">
        <v>20.02145</v>
      </c>
      <c r="AKK212" t="n">
        <v>20.25692</v>
      </c>
      <c r="AKL212" t="n">
        <v>20.4362</v>
      </c>
      <c r="AKM212" t="n">
        <v>20.5646</v>
      </c>
      <c r="AKN212" t="n">
        <v>20.73152</v>
      </c>
      <c r="AKO212" t="n">
        <v>20.77834</v>
      </c>
      <c r="AKP212" t="n">
        <v>20.89477</v>
      </c>
      <c r="AKQ212" t="n">
        <v>21.08002</v>
      </c>
      <c r="AKR212" t="n">
        <v>21.19391</v>
      </c>
      <c r="AKS212" t="n">
        <v>21.40318</v>
      </c>
      <c r="AKT212" t="n">
        <v>21.63783</v>
      </c>
      <c r="AKU212" t="n">
        <v>21.76645</v>
      </c>
      <c r="AKV212" t="n">
        <v>21.80722</v>
      </c>
      <c r="AKW212" t="n">
        <v>21.88286</v>
      </c>
      <c r="AKX212" t="n">
        <v>22.18215</v>
      </c>
      <c r="AKY212" t="n">
        <v>22.67761</v>
      </c>
      <c r="AKZ212" t="n">
        <v>22.94916</v>
      </c>
      <c r="ALA212" t="n">
        <v>23.36621</v>
      </c>
      <c r="ALB212" t="n">
        <v>23.69754</v>
      </c>
      <c r="ALC212" t="n">
        <v>24.02146</v>
      </c>
      <c r="ALD212" t="n">
        <v>24.9432</v>
      </c>
      <c r="ALE212" t="n">
        <v>25.51927</v>
      </c>
      <c r="ALF212" t="n">
        <v>26.07795</v>
      </c>
      <c r="ALG212" t="n">
        <v>26.37174</v>
      </c>
      <c r="ALH212" t="n">
        <v>27.20577</v>
      </c>
      <c r="ALI212" t="n">
        <v>27.31339</v>
      </c>
      <c r="ALJ212" t="n">
        <v>28.12674</v>
      </c>
      <c r="ALK212" t="n">
        <v>28.99866</v>
      </c>
      <c r="ALL212" t="n">
        <v>31.38473</v>
      </c>
      <c r="ALM212" t="n">
        <v>33.4758</v>
      </c>
      <c r="ALN212" t="n">
        <v>37.86051</v>
      </c>
      <c r="ALO212" t="n">
        <v>49.00505</v>
      </c>
    </row>
    <row r="213">
      <c r="A213" t="inlineStr">
        <is>
          <t>Marshall Islands</t>
        </is>
      </c>
      <c r="B213" t="inlineStr">
        <is>
          <t>MHL</t>
        </is>
      </c>
      <c r="C213" s="13">
        <f>AVERAGE(SI213,SJ213)</f>
        <v/>
      </c>
      <c r="D213" t="n">
        <v>1.6444</v>
      </c>
      <c r="E213" t="n">
        <v>1.75244</v>
      </c>
      <c r="F213" t="n">
        <v>1.80189</v>
      </c>
      <c r="G213" t="n">
        <v>2.10373</v>
      </c>
      <c r="H213" t="n">
        <v>2.27667</v>
      </c>
      <c r="I213" t="n">
        <v>2.37396</v>
      </c>
      <c r="J213" t="n">
        <v>2.42798</v>
      </c>
      <c r="K213" t="n">
        <v>2.43568</v>
      </c>
      <c r="L213" t="n">
        <v>2.74625</v>
      </c>
      <c r="M213" t="n">
        <v>2.91257</v>
      </c>
      <c r="N213" t="n">
        <v>3.01777</v>
      </c>
      <c r="O213" t="n">
        <v>3.05865</v>
      </c>
      <c r="P213" t="n">
        <v>3.08455</v>
      </c>
      <c r="Q213" t="n">
        <v>3.10509</v>
      </c>
      <c r="R213" t="n">
        <v>3.10844</v>
      </c>
      <c r="S213" t="n">
        <v>3.14111</v>
      </c>
      <c r="T213" t="n">
        <v>3.15851</v>
      </c>
      <c r="U213" t="n">
        <v>3.20114</v>
      </c>
      <c r="V213" t="n">
        <v>3.28589</v>
      </c>
      <c r="W213" t="n">
        <v>3.36616</v>
      </c>
      <c r="X213" t="n">
        <v>3.42563</v>
      </c>
      <c r="Y213" t="n">
        <v>3.49186</v>
      </c>
      <c r="Z213" t="n">
        <v>3.4948</v>
      </c>
      <c r="AA213" t="n">
        <v>3.49548</v>
      </c>
      <c r="AB213" t="n">
        <v>3.50336</v>
      </c>
      <c r="AC213" t="n">
        <v>3.55103</v>
      </c>
      <c r="AD213" t="n">
        <v>3.56175</v>
      </c>
      <c r="AE213" t="n">
        <v>3.58407</v>
      </c>
      <c r="AF213" t="n">
        <v>3.61547</v>
      </c>
      <c r="AG213" t="n">
        <v>3.63655</v>
      </c>
      <c r="AH213" t="n">
        <v>3.66563</v>
      </c>
      <c r="AI213" t="n">
        <v>3.70938</v>
      </c>
      <c r="AJ213" t="n">
        <v>3.72402</v>
      </c>
      <c r="AK213" t="n">
        <v>3.738</v>
      </c>
      <c r="AL213" t="n">
        <v>3.82411</v>
      </c>
      <c r="AM213" t="n">
        <v>3.89043</v>
      </c>
      <c r="AN213" t="n">
        <v>3.93062</v>
      </c>
      <c r="AO213" t="n">
        <v>3.93865</v>
      </c>
      <c r="AP213" t="n">
        <v>4.07776</v>
      </c>
      <c r="AQ213" t="n">
        <v>4.09102</v>
      </c>
      <c r="AR213" t="n">
        <v>4.09102</v>
      </c>
      <c r="AS213" t="n">
        <v>4.10371</v>
      </c>
      <c r="AT213" t="n">
        <v>4.13697</v>
      </c>
      <c r="AU213" t="n">
        <v>4.17048</v>
      </c>
      <c r="AV213" t="n">
        <v>4.19004</v>
      </c>
      <c r="AW213" t="n">
        <v>4.20801</v>
      </c>
      <c r="AX213" t="n">
        <v>4.28964</v>
      </c>
      <c r="AY213" t="n">
        <v>4.34218</v>
      </c>
      <c r="AZ213" t="n">
        <v>4.36935</v>
      </c>
      <c r="BA213" t="n">
        <v>4.39774</v>
      </c>
      <c r="BB213" t="n">
        <v>4.39859</v>
      </c>
      <c r="BC213" t="n">
        <v>4.41392</v>
      </c>
      <c r="BD213" t="n">
        <v>4.43377</v>
      </c>
      <c r="BE213" t="n">
        <v>4.44587</v>
      </c>
      <c r="BF213" t="n">
        <v>4.44787</v>
      </c>
      <c r="BG213" t="n">
        <v>4.47872</v>
      </c>
      <c r="BH213" t="n">
        <v>4.49948</v>
      </c>
      <c r="BI213" t="n">
        <v>4.51088</v>
      </c>
      <c r="BJ213" t="n">
        <v>4.52425</v>
      </c>
      <c r="BK213" t="n">
        <v>4.56918</v>
      </c>
      <c r="BL213" t="n">
        <v>4.60645</v>
      </c>
      <c r="BM213" t="n">
        <v>4.63063</v>
      </c>
      <c r="BN213" t="n">
        <v>4.63543</v>
      </c>
      <c r="BO213" t="n">
        <v>4.7045</v>
      </c>
      <c r="BP213" t="n">
        <v>4.77117</v>
      </c>
      <c r="BQ213" t="n">
        <v>4.77681</v>
      </c>
      <c r="BR213" t="n">
        <v>4.80355</v>
      </c>
      <c r="BS213" t="n">
        <v>4.83811</v>
      </c>
      <c r="BT213" t="n">
        <v>4.8672</v>
      </c>
      <c r="BU213" t="n">
        <v>4.88335</v>
      </c>
      <c r="BV213" t="n">
        <v>4.89498</v>
      </c>
      <c r="BW213" t="n">
        <v>4.90758</v>
      </c>
      <c r="BX213" t="n">
        <v>4.92624</v>
      </c>
      <c r="BY213" t="n">
        <v>4.93041</v>
      </c>
      <c r="BZ213" t="n">
        <v>4.932</v>
      </c>
      <c r="CA213" t="n">
        <v>4.94321</v>
      </c>
      <c r="CB213" t="n">
        <v>4.94578</v>
      </c>
      <c r="CC213" t="n">
        <v>4.94747</v>
      </c>
      <c r="CD213" t="n">
        <v>4.95602</v>
      </c>
      <c r="CE213" t="n">
        <v>4.99554</v>
      </c>
      <c r="CF213" t="n">
        <v>5.01445</v>
      </c>
      <c r="CG213" t="n">
        <v>5.01584</v>
      </c>
      <c r="CH213" t="n">
        <v>5.02634</v>
      </c>
      <c r="CI213" t="n">
        <v>5.03949</v>
      </c>
      <c r="CJ213" t="n">
        <v>5.05021</v>
      </c>
      <c r="CK213" t="n">
        <v>5.05145</v>
      </c>
      <c r="CL213" t="n">
        <v>5.05351</v>
      </c>
      <c r="CM213" t="n">
        <v>5.08116</v>
      </c>
      <c r="CN213" t="n">
        <v>5.11635</v>
      </c>
      <c r="CO213" t="n">
        <v>5.14006</v>
      </c>
      <c r="CP213" t="n">
        <v>5.20636</v>
      </c>
      <c r="CQ213" t="n">
        <v>5.23065</v>
      </c>
      <c r="CR213" t="n">
        <v>5.23989</v>
      </c>
      <c r="CS213" t="n">
        <v>5.24436</v>
      </c>
      <c r="CT213" t="n">
        <v>5.28559</v>
      </c>
      <c r="CU213" t="n">
        <v>5.34043</v>
      </c>
      <c r="CV213" t="n">
        <v>5.39622</v>
      </c>
      <c r="CW213" t="n">
        <v>5.42952</v>
      </c>
      <c r="CX213" t="n">
        <v>5.48217</v>
      </c>
      <c r="CY213" t="n">
        <v>5.50431</v>
      </c>
      <c r="CZ213" t="n">
        <v>5.52011</v>
      </c>
      <c r="DA213" t="n">
        <v>5.52024</v>
      </c>
      <c r="DB213" t="n">
        <v>5.55782</v>
      </c>
      <c r="DC213" t="n">
        <v>5.57427</v>
      </c>
      <c r="DD213" t="n">
        <v>5.613</v>
      </c>
      <c r="DE213" t="n">
        <v>5.6642</v>
      </c>
      <c r="DF213" t="n">
        <v>5.66965</v>
      </c>
      <c r="DG213" t="n">
        <v>5.67853</v>
      </c>
      <c r="DH213" t="n">
        <v>5.68868</v>
      </c>
      <c r="DI213" t="n">
        <v>5.72058</v>
      </c>
      <c r="DJ213" t="n">
        <v>5.72078</v>
      </c>
      <c r="DK213" t="n">
        <v>5.77027</v>
      </c>
      <c r="DL213" t="n">
        <v>5.77672</v>
      </c>
      <c r="DM213" t="n">
        <v>5.82631</v>
      </c>
      <c r="DN213" t="n">
        <v>5.85565</v>
      </c>
      <c r="DO213" t="n">
        <v>5.87043</v>
      </c>
      <c r="DP213" t="n">
        <v>5.87186</v>
      </c>
      <c r="DQ213" t="n">
        <v>5.88854</v>
      </c>
      <c r="DR213" t="n">
        <v>5.9028</v>
      </c>
      <c r="DS213" t="n">
        <v>5.91885</v>
      </c>
      <c r="DT213" t="n">
        <v>5.9315</v>
      </c>
      <c r="DU213" t="n">
        <v>5.96633</v>
      </c>
      <c r="DV213" t="n">
        <v>5.98805</v>
      </c>
      <c r="DW213" t="n">
        <v>5.99551</v>
      </c>
      <c r="DX213" t="n">
        <v>6.01869</v>
      </c>
      <c r="DY213" t="n">
        <v>6.02986</v>
      </c>
      <c r="DZ213" t="n">
        <v>6.04</v>
      </c>
      <c r="EA213" t="n">
        <v>6.04924</v>
      </c>
      <c r="EB213" t="n">
        <v>6.06335</v>
      </c>
      <c r="EC213" t="n">
        <v>6.09282</v>
      </c>
      <c r="ED213" t="n">
        <v>6.14647</v>
      </c>
      <c r="EE213" t="n">
        <v>6.17181</v>
      </c>
      <c r="EF213" t="n">
        <v>6.18319</v>
      </c>
      <c r="EG213" t="n">
        <v>6.19414</v>
      </c>
      <c r="EH213" t="n">
        <v>6.20612</v>
      </c>
      <c r="EI213" t="n">
        <v>6.22556</v>
      </c>
      <c r="EJ213" t="n">
        <v>6.2263</v>
      </c>
      <c r="EK213" t="n">
        <v>6.22744</v>
      </c>
      <c r="EL213" t="n">
        <v>6.25043</v>
      </c>
      <c r="EM213" t="n">
        <v>6.25869</v>
      </c>
      <c r="EN213" t="n">
        <v>6.27398</v>
      </c>
      <c r="EO213" t="n">
        <v>6.30657</v>
      </c>
      <c r="EP213" t="n">
        <v>6.30715</v>
      </c>
      <c r="EQ213" t="n">
        <v>6.31436</v>
      </c>
      <c r="ER213" t="n">
        <v>6.3215</v>
      </c>
      <c r="ES213" t="n">
        <v>6.36374</v>
      </c>
      <c r="ET213" t="n">
        <v>6.37621</v>
      </c>
      <c r="EU213" t="n">
        <v>6.38437</v>
      </c>
      <c r="EV213" t="n">
        <v>6.38446</v>
      </c>
      <c r="EW213" t="n">
        <v>6.38745</v>
      </c>
      <c r="EX213" t="n">
        <v>6.41165</v>
      </c>
      <c r="EY213" t="n">
        <v>6.43982</v>
      </c>
      <c r="EZ213" t="n">
        <v>6.47755</v>
      </c>
      <c r="FA213" t="n">
        <v>6.50635</v>
      </c>
      <c r="FB213" t="n">
        <v>6.51038</v>
      </c>
      <c r="FC213" t="n">
        <v>6.51722</v>
      </c>
      <c r="FD213" t="n">
        <v>6.51863</v>
      </c>
      <c r="FE213" t="n">
        <v>6.52768</v>
      </c>
      <c r="FF213" t="n">
        <v>6.53563</v>
      </c>
      <c r="FG213" t="n">
        <v>6.56787</v>
      </c>
      <c r="FH213" t="n">
        <v>6.58488</v>
      </c>
      <c r="FI213" t="n">
        <v>6.58585</v>
      </c>
      <c r="FJ213" t="n">
        <v>6.58641</v>
      </c>
      <c r="FK213" t="n">
        <v>6.58696</v>
      </c>
      <c r="FL213" t="n">
        <v>6.59105</v>
      </c>
      <c r="FM213" t="n">
        <v>6.6081</v>
      </c>
      <c r="FN213" t="n">
        <v>6.66102</v>
      </c>
      <c r="FO213" t="n">
        <v>6.68761</v>
      </c>
      <c r="FP213" t="n">
        <v>6.70167</v>
      </c>
      <c r="FQ213" t="n">
        <v>6.70281</v>
      </c>
      <c r="FR213" t="n">
        <v>6.70718</v>
      </c>
      <c r="FS213" t="n">
        <v>6.74535</v>
      </c>
      <c r="FT213" t="n">
        <v>6.77617</v>
      </c>
      <c r="FU213" t="n">
        <v>6.79365</v>
      </c>
      <c r="FV213" t="n">
        <v>6.80126</v>
      </c>
      <c r="FW213" t="n">
        <v>6.83513</v>
      </c>
      <c r="FX213" t="n">
        <v>6.83906</v>
      </c>
      <c r="FY213" t="n">
        <v>6.85232</v>
      </c>
      <c r="FZ213" t="n">
        <v>6.87126</v>
      </c>
      <c r="GA213" t="n">
        <v>6.90689</v>
      </c>
      <c r="GB213" t="n">
        <v>6.92928</v>
      </c>
      <c r="GC213" t="n">
        <v>6.93194</v>
      </c>
      <c r="GD213" t="n">
        <v>6.96182</v>
      </c>
      <c r="GE213" t="n">
        <v>7.004</v>
      </c>
      <c r="GF213" t="n">
        <v>7.01896</v>
      </c>
      <c r="GG213" t="n">
        <v>7.03169</v>
      </c>
      <c r="GH213" t="n">
        <v>7.03834</v>
      </c>
      <c r="GI213" t="n">
        <v>7.04158</v>
      </c>
      <c r="GJ213" t="n">
        <v>7.05093</v>
      </c>
      <c r="GK213" t="n">
        <v>7.06247</v>
      </c>
      <c r="GL213" t="n">
        <v>7.11621</v>
      </c>
      <c r="GM213" t="n">
        <v>7.11983</v>
      </c>
      <c r="GN213" t="n">
        <v>7.12238</v>
      </c>
      <c r="GO213" t="n">
        <v>7.12387</v>
      </c>
      <c r="GP213" t="n">
        <v>7.151</v>
      </c>
      <c r="GQ213" t="n">
        <v>7.1596</v>
      </c>
      <c r="GR213" t="n">
        <v>7.16796</v>
      </c>
      <c r="GS213" t="n">
        <v>7.20436</v>
      </c>
      <c r="GT213" t="n">
        <v>7.21068</v>
      </c>
      <c r="GU213" t="n">
        <v>7.21766</v>
      </c>
      <c r="GV213" t="n">
        <v>7.21888</v>
      </c>
      <c r="GW213" t="n">
        <v>7.22295</v>
      </c>
      <c r="GX213" t="n">
        <v>7.25092</v>
      </c>
      <c r="GY213" t="n">
        <v>7.28594</v>
      </c>
      <c r="GZ213" t="n">
        <v>7.29249</v>
      </c>
      <c r="HA213" t="n">
        <v>7.31819</v>
      </c>
      <c r="HB213" t="n">
        <v>7.31865</v>
      </c>
      <c r="HC213" t="n">
        <v>7.32057</v>
      </c>
      <c r="HD213" t="n">
        <v>7.32766</v>
      </c>
      <c r="HE213" t="n">
        <v>7.35802</v>
      </c>
      <c r="HF213" t="n">
        <v>7.40305</v>
      </c>
      <c r="HG213" t="n">
        <v>7.42429</v>
      </c>
      <c r="HH213" t="n">
        <v>7.43878</v>
      </c>
      <c r="HI213" t="n">
        <v>7.44811</v>
      </c>
      <c r="HJ213" t="n">
        <v>7.46343</v>
      </c>
      <c r="HK213" t="n">
        <v>7.46402</v>
      </c>
      <c r="HL213" t="n">
        <v>7.46518</v>
      </c>
      <c r="HM213" t="n">
        <v>7.49654</v>
      </c>
      <c r="HN213" t="n">
        <v>7.51402</v>
      </c>
      <c r="HO213" t="n">
        <v>7.54254</v>
      </c>
      <c r="HP213" t="n">
        <v>7.56175</v>
      </c>
      <c r="HQ213" t="n">
        <v>7.56432</v>
      </c>
      <c r="HR213" t="n">
        <v>7.56474</v>
      </c>
      <c r="HS213" t="n">
        <v>7.56694</v>
      </c>
      <c r="HT213" t="n">
        <v>7.56813</v>
      </c>
      <c r="HU213" t="n">
        <v>7.5786</v>
      </c>
      <c r="HV213" t="n">
        <v>7.59823</v>
      </c>
      <c r="HW213" t="n">
        <v>7.59886</v>
      </c>
      <c r="HX213" t="n">
        <v>7.60073</v>
      </c>
      <c r="HY213" t="n">
        <v>7.61125</v>
      </c>
      <c r="HZ213" t="n">
        <v>7.62836</v>
      </c>
      <c r="IA213" t="n">
        <v>7.63817</v>
      </c>
      <c r="IB213" t="n">
        <v>7.64911</v>
      </c>
      <c r="IC213" t="n">
        <v>7.6774</v>
      </c>
      <c r="ID213" t="n">
        <v>7.69371</v>
      </c>
      <c r="IE213" t="n">
        <v>7.69818</v>
      </c>
      <c r="IF213" t="n">
        <v>7.70429</v>
      </c>
      <c r="IG213" t="n">
        <v>7.70883</v>
      </c>
      <c r="IH213" t="n">
        <v>7.71932</v>
      </c>
      <c r="II213" t="n">
        <v>7.73126</v>
      </c>
      <c r="IJ213" t="n">
        <v>7.7876</v>
      </c>
      <c r="IK213" t="n">
        <v>7.83012</v>
      </c>
      <c r="IL213" t="n">
        <v>7.83357</v>
      </c>
      <c r="IM213" t="n">
        <v>7.83774</v>
      </c>
      <c r="IN213" t="n">
        <v>7.84134</v>
      </c>
      <c r="IO213" t="n">
        <v>7.86199</v>
      </c>
      <c r="IP213" t="n">
        <v>7.8761</v>
      </c>
      <c r="IQ213" t="n">
        <v>7.87999</v>
      </c>
      <c r="IR213" t="n">
        <v>7.89425</v>
      </c>
      <c r="IS213" t="n">
        <v>7.89837</v>
      </c>
      <c r="IT213" t="n">
        <v>7.90375</v>
      </c>
      <c r="IU213" t="n">
        <v>7.91124</v>
      </c>
      <c r="IV213" t="n">
        <v>7.91278</v>
      </c>
      <c r="IW213" t="n">
        <v>7.91883</v>
      </c>
      <c r="IX213" t="n">
        <v>7.92589</v>
      </c>
      <c r="IY213" t="n">
        <v>7.93523</v>
      </c>
      <c r="IZ213" t="n">
        <v>7.94511</v>
      </c>
      <c r="JA213" t="n">
        <v>7.96443</v>
      </c>
      <c r="JB213" t="n">
        <v>7.97932</v>
      </c>
      <c r="JC213" t="n">
        <v>8.01979</v>
      </c>
      <c r="JD213" t="n">
        <v>8.02777</v>
      </c>
      <c r="JE213" t="n">
        <v>8.0619</v>
      </c>
      <c r="JF213" t="n">
        <v>8.07794</v>
      </c>
      <c r="JG213" t="n">
        <v>8.087730000000001</v>
      </c>
      <c r="JH213" t="n">
        <v>8.09145</v>
      </c>
      <c r="JI213" t="n">
        <v>8.095140000000001</v>
      </c>
      <c r="JJ213" t="n">
        <v>8.1022</v>
      </c>
      <c r="JK213" t="n">
        <v>8.11769</v>
      </c>
      <c r="JL213" t="n">
        <v>8.11918</v>
      </c>
      <c r="JM213" t="n">
        <v>8.12768</v>
      </c>
      <c r="JN213" t="n">
        <v>8.131410000000001</v>
      </c>
      <c r="JO213" t="n">
        <v>8.14263</v>
      </c>
      <c r="JP213" t="n">
        <v>8.14878</v>
      </c>
      <c r="JQ213" t="n">
        <v>8.152939999999999</v>
      </c>
      <c r="JR213" t="n">
        <v>8.167249999999999</v>
      </c>
      <c r="JS213" t="n">
        <v>8.17231</v>
      </c>
      <c r="JT213" t="n">
        <v>8.17408</v>
      </c>
      <c r="JU213" t="n">
        <v>8.20243</v>
      </c>
      <c r="JV213" t="n">
        <v>8.21406</v>
      </c>
      <c r="JW213" t="n">
        <v>8.216290000000001</v>
      </c>
      <c r="JX213" t="n">
        <v>8.2217</v>
      </c>
      <c r="JY213" t="n">
        <v>8.22505</v>
      </c>
      <c r="JZ213" t="n">
        <v>8.23578</v>
      </c>
      <c r="KA213" t="n">
        <v>8.25906</v>
      </c>
      <c r="KB213" t="n">
        <v>8.26355</v>
      </c>
      <c r="KC213" t="n">
        <v>8.267139999999999</v>
      </c>
      <c r="KD213" t="n">
        <v>8.27173</v>
      </c>
      <c r="KE213" t="n">
        <v>8.27201</v>
      </c>
      <c r="KF213" t="n">
        <v>8.29454</v>
      </c>
      <c r="KG213" t="n">
        <v>8.30396</v>
      </c>
      <c r="KH213" t="n">
        <v>8.308350000000001</v>
      </c>
      <c r="KI213" t="n">
        <v>8.30851</v>
      </c>
      <c r="KJ213" t="n">
        <v>8.30927</v>
      </c>
      <c r="KK213" t="n">
        <v>8.310140000000001</v>
      </c>
      <c r="KL213" t="n">
        <v>8.31574</v>
      </c>
      <c r="KM213" t="n">
        <v>8.31757</v>
      </c>
      <c r="KN213" t="n">
        <v>8.318110000000001</v>
      </c>
      <c r="KO213" t="n">
        <v>8.3285</v>
      </c>
      <c r="KP213" t="n">
        <v>8.385429999999999</v>
      </c>
      <c r="KQ213" t="n">
        <v>8.407780000000001</v>
      </c>
      <c r="KR213" t="n">
        <v>8.446109999999999</v>
      </c>
      <c r="KS213" t="n">
        <v>8.47964</v>
      </c>
      <c r="KT213" t="n">
        <v>8.487170000000001</v>
      </c>
      <c r="KU213" t="n">
        <v>8.519259999999999</v>
      </c>
      <c r="KV213" t="n">
        <v>8.523820000000001</v>
      </c>
      <c r="KW213" t="n">
        <v>8.52712</v>
      </c>
      <c r="KX213" t="n">
        <v>8.532500000000001</v>
      </c>
      <c r="KY213" t="n">
        <v>8.546239999999999</v>
      </c>
      <c r="KZ213" t="n">
        <v>8.553430000000001</v>
      </c>
      <c r="LA213" t="n">
        <v>8.56485</v>
      </c>
      <c r="LB213" t="n">
        <v>8.57283</v>
      </c>
      <c r="LC213" t="n">
        <v>8.5954</v>
      </c>
      <c r="LD213" t="n">
        <v>8.614319999999999</v>
      </c>
      <c r="LE213" t="n">
        <v>8.65166</v>
      </c>
      <c r="LF213" t="n">
        <v>8.67056</v>
      </c>
      <c r="LG213" t="n">
        <v>8.67534</v>
      </c>
      <c r="LH213" t="n">
        <v>8.682359999999999</v>
      </c>
      <c r="LI213" t="n">
        <v>8.695399999999999</v>
      </c>
      <c r="LJ213" t="n">
        <v>8.72143</v>
      </c>
      <c r="LK213" t="n">
        <v>8.76113</v>
      </c>
      <c r="LL213" t="n">
        <v>8.76877</v>
      </c>
      <c r="LM213" t="n">
        <v>8.807029999999999</v>
      </c>
      <c r="LN213" t="n">
        <v>8.81804</v>
      </c>
      <c r="LO213" t="n">
        <v>8.82335</v>
      </c>
      <c r="LP213" t="n">
        <v>8.86755</v>
      </c>
      <c r="LQ213" t="n">
        <v>8.90094</v>
      </c>
      <c r="LR213" t="n">
        <v>8.9293</v>
      </c>
      <c r="LS213" t="n">
        <v>8.94539</v>
      </c>
      <c r="LT213" t="n">
        <v>8.99179</v>
      </c>
      <c r="LU213" t="n">
        <v>9.033620000000001</v>
      </c>
      <c r="LV213" t="n">
        <v>9.053879999999999</v>
      </c>
      <c r="LW213" t="n">
        <v>9.09754</v>
      </c>
      <c r="LX213" t="n">
        <v>9.114699999999999</v>
      </c>
      <c r="LY213" t="n">
        <v>9.12782</v>
      </c>
      <c r="LZ213" t="n">
        <v>9.143079999999999</v>
      </c>
      <c r="MA213" t="n">
        <v>9.15307</v>
      </c>
      <c r="MB213" t="n">
        <v>9.16478</v>
      </c>
      <c r="MC213" t="n">
        <v>9.166919999999999</v>
      </c>
      <c r="MD213" t="n">
        <v>9.16793</v>
      </c>
      <c r="ME213" t="n">
        <v>9.171849999999999</v>
      </c>
      <c r="MF213" t="n">
        <v>9.17244</v>
      </c>
      <c r="MG213" t="n">
        <v>9.20298</v>
      </c>
      <c r="MH213" t="n">
        <v>9.224</v>
      </c>
      <c r="MI213" t="n">
        <v>9.22489</v>
      </c>
      <c r="MJ213" t="n">
        <v>9.236599999999999</v>
      </c>
      <c r="MK213" t="n">
        <v>9.265040000000001</v>
      </c>
      <c r="ML213" t="n">
        <v>9.279</v>
      </c>
      <c r="MM213" t="n">
        <v>9.299200000000001</v>
      </c>
      <c r="MN213" t="n">
        <v>9.3147</v>
      </c>
      <c r="MO213" t="n">
        <v>9.31498</v>
      </c>
      <c r="MP213" t="n">
        <v>9.31915</v>
      </c>
      <c r="MQ213" t="n">
        <v>9.321339999999999</v>
      </c>
      <c r="MR213" t="n">
        <v>9.32179</v>
      </c>
      <c r="MS213" t="n">
        <v>9.32386</v>
      </c>
      <c r="MT213" t="n">
        <v>9.33644</v>
      </c>
      <c r="MU213" t="n">
        <v>9.350429999999999</v>
      </c>
      <c r="MV213" t="n">
        <v>9.3659</v>
      </c>
      <c r="MW213" t="n">
        <v>9.37138</v>
      </c>
      <c r="MX213" t="n">
        <v>9.371689999999999</v>
      </c>
      <c r="MY213" t="n">
        <v>9.373559999999999</v>
      </c>
      <c r="MZ213" t="n">
        <v>9.37401</v>
      </c>
      <c r="NA213" t="n">
        <v>9.41536</v>
      </c>
      <c r="NB213" t="n">
        <v>9.42474</v>
      </c>
      <c r="NC213" t="n">
        <v>9.42864</v>
      </c>
      <c r="ND213" t="n">
        <v>9.47278</v>
      </c>
      <c r="NE213" t="n">
        <v>9.501189999999999</v>
      </c>
      <c r="NF213" t="n">
        <v>9.51661</v>
      </c>
      <c r="NG213" t="n">
        <v>9.54928</v>
      </c>
      <c r="NH213" t="n">
        <v>9.55139</v>
      </c>
      <c r="NI213" t="n">
        <v>9.558249999999999</v>
      </c>
      <c r="NJ213" t="n">
        <v>9.56371</v>
      </c>
      <c r="NK213" t="n">
        <v>9.567030000000001</v>
      </c>
      <c r="NL213" t="n">
        <v>9.595510000000001</v>
      </c>
      <c r="NM213" t="n">
        <v>9.60572</v>
      </c>
      <c r="NN213" t="n">
        <v>9.61551</v>
      </c>
      <c r="NO213" t="n">
        <v>9.62124</v>
      </c>
      <c r="NP213" t="n">
        <v>9.62853</v>
      </c>
      <c r="NQ213" t="n">
        <v>9.63472</v>
      </c>
      <c r="NR213" t="n">
        <v>9.63805</v>
      </c>
      <c r="NS213" t="n">
        <v>9.63897</v>
      </c>
      <c r="NT213" t="n">
        <v>9.64739</v>
      </c>
      <c r="NU213" t="n">
        <v>9.659929999999999</v>
      </c>
      <c r="NV213" t="n">
        <v>9.674620000000001</v>
      </c>
      <c r="NW213" t="n">
        <v>9.67708</v>
      </c>
      <c r="NX213" t="n">
        <v>9.67844</v>
      </c>
      <c r="NY213" t="n">
        <v>9.685129999999999</v>
      </c>
      <c r="NZ213" t="n">
        <v>9.692119999999999</v>
      </c>
      <c r="OA213" t="n">
        <v>9.72683</v>
      </c>
      <c r="OB213" t="n">
        <v>9.783429999999999</v>
      </c>
      <c r="OC213" t="n">
        <v>9.78496</v>
      </c>
      <c r="OD213" t="n">
        <v>9.80447</v>
      </c>
      <c r="OE213" t="n">
        <v>9.81959</v>
      </c>
      <c r="OF213" t="n">
        <v>9.82211</v>
      </c>
      <c r="OG213" t="n">
        <v>9.82442</v>
      </c>
      <c r="OH213" t="n">
        <v>9.83051</v>
      </c>
      <c r="OI213" t="n">
        <v>9.838179999999999</v>
      </c>
      <c r="OJ213" t="n">
        <v>9.843360000000001</v>
      </c>
      <c r="OK213" t="n">
        <v>9.8477</v>
      </c>
      <c r="OL213" t="n">
        <v>9.866429999999999</v>
      </c>
      <c r="OM213" t="n">
        <v>9.880520000000001</v>
      </c>
      <c r="ON213" t="n">
        <v>9.89185</v>
      </c>
      <c r="OO213" t="n">
        <v>9.91159</v>
      </c>
      <c r="OP213" t="n">
        <v>9.938079999999999</v>
      </c>
      <c r="OQ213" t="n">
        <v>9.95356</v>
      </c>
      <c r="OR213" t="n">
        <v>9.972619999999999</v>
      </c>
      <c r="OS213" t="n">
        <v>10.00083</v>
      </c>
      <c r="OT213" t="n">
        <v>10.00211</v>
      </c>
      <c r="OU213" t="n">
        <v>10.05742</v>
      </c>
      <c r="OV213" t="n">
        <v>10.0769</v>
      </c>
      <c r="OW213" t="n">
        <v>10.09309</v>
      </c>
      <c r="OX213" t="n">
        <v>10.10942</v>
      </c>
      <c r="OY213" t="n">
        <v>10.11856</v>
      </c>
      <c r="OZ213" t="n">
        <v>10.18318</v>
      </c>
      <c r="PA213" t="n">
        <v>10.19723</v>
      </c>
      <c r="PB213" t="n">
        <v>10.20141</v>
      </c>
      <c r="PC213" t="n">
        <v>10.20724</v>
      </c>
      <c r="PD213" t="n">
        <v>10.2156</v>
      </c>
      <c r="PE213" t="n">
        <v>10.22274</v>
      </c>
      <c r="PF213" t="n">
        <v>10.23894</v>
      </c>
      <c r="PG213" t="n">
        <v>10.2664</v>
      </c>
      <c r="PH213" t="n">
        <v>10.29033</v>
      </c>
      <c r="PI213" t="n">
        <v>10.29685</v>
      </c>
      <c r="PJ213" t="n">
        <v>10.30236</v>
      </c>
      <c r="PK213" t="n">
        <v>10.30673</v>
      </c>
      <c r="PL213" t="n">
        <v>10.31605</v>
      </c>
      <c r="PM213" t="n">
        <v>10.31965</v>
      </c>
      <c r="PN213" t="n">
        <v>10.32938</v>
      </c>
      <c r="PO213" t="n">
        <v>10.35093</v>
      </c>
      <c r="PP213" t="n">
        <v>10.35482</v>
      </c>
      <c r="PQ213" t="n">
        <v>10.38664</v>
      </c>
      <c r="PR213" t="n">
        <v>10.41516</v>
      </c>
      <c r="PS213" t="n">
        <v>10.41519</v>
      </c>
      <c r="PT213" t="n">
        <v>10.41648</v>
      </c>
      <c r="PU213" t="n">
        <v>10.42604</v>
      </c>
      <c r="PV213" t="n">
        <v>10.43707</v>
      </c>
      <c r="PW213" t="n">
        <v>10.44495</v>
      </c>
      <c r="PX213" t="n">
        <v>10.44667</v>
      </c>
      <c r="PY213" t="n">
        <v>10.46159</v>
      </c>
      <c r="PZ213" t="n">
        <v>10.47551</v>
      </c>
      <c r="QA213" t="n">
        <v>10.48179</v>
      </c>
      <c r="QB213" t="n">
        <v>10.48558</v>
      </c>
      <c r="QC213" t="n">
        <v>10.51452</v>
      </c>
      <c r="QD213" t="n">
        <v>10.5526</v>
      </c>
      <c r="QE213" t="n">
        <v>10.55753</v>
      </c>
      <c r="QF213" t="n">
        <v>10.5724</v>
      </c>
      <c r="QG213" t="n">
        <v>10.57446</v>
      </c>
      <c r="QH213" t="n">
        <v>10.57645</v>
      </c>
      <c r="QI213" t="n">
        <v>10.58227</v>
      </c>
      <c r="QJ213" t="n">
        <v>10.59283</v>
      </c>
      <c r="QK213" t="n">
        <v>10.60117</v>
      </c>
      <c r="QL213" t="n">
        <v>10.61316</v>
      </c>
      <c r="QM213" t="n">
        <v>10.6391</v>
      </c>
      <c r="QN213" t="n">
        <v>10.65909</v>
      </c>
      <c r="QO213" t="n">
        <v>10.67612</v>
      </c>
      <c r="QP213" t="n">
        <v>10.77678</v>
      </c>
      <c r="QQ213" t="n">
        <v>10.81726</v>
      </c>
      <c r="QR213" t="n">
        <v>10.81926</v>
      </c>
      <c r="QS213" t="n">
        <v>10.81937</v>
      </c>
      <c r="QT213" t="n">
        <v>10.8264</v>
      </c>
      <c r="QU213" t="n">
        <v>10.84789</v>
      </c>
      <c r="QV213" t="n">
        <v>10.87387</v>
      </c>
      <c r="QW213" t="n">
        <v>10.90038</v>
      </c>
      <c r="QX213" t="n">
        <v>10.93883</v>
      </c>
      <c r="QY213" t="n">
        <v>10.94949</v>
      </c>
      <c r="QZ213" t="n">
        <v>10.98384</v>
      </c>
      <c r="RA213" t="n">
        <v>11.01186</v>
      </c>
      <c r="RB213" t="n">
        <v>11.0196</v>
      </c>
      <c r="RC213" t="n">
        <v>11.02584</v>
      </c>
      <c r="RD213" t="n">
        <v>11.02767</v>
      </c>
      <c r="RE213" t="n">
        <v>11.03081</v>
      </c>
      <c r="RF213" t="n">
        <v>11.05142</v>
      </c>
      <c r="RG213" t="n">
        <v>11.10584</v>
      </c>
      <c r="RH213" t="n">
        <v>11.1656</v>
      </c>
      <c r="RI213" t="n">
        <v>11.17959</v>
      </c>
      <c r="RJ213" t="n">
        <v>11.19386</v>
      </c>
      <c r="RK213" t="n">
        <v>11.2104</v>
      </c>
      <c r="RL213" t="n">
        <v>11.21884</v>
      </c>
      <c r="RM213" t="n">
        <v>11.24051</v>
      </c>
      <c r="RN213" t="n">
        <v>11.2676</v>
      </c>
      <c r="RO213" t="n">
        <v>11.27208</v>
      </c>
      <c r="RP213" t="n">
        <v>11.32156</v>
      </c>
      <c r="RQ213" t="n">
        <v>11.37935</v>
      </c>
      <c r="RR213" t="n">
        <v>11.425</v>
      </c>
      <c r="RS213" t="n">
        <v>11.45618</v>
      </c>
      <c r="RT213" t="n">
        <v>11.48817</v>
      </c>
      <c r="RU213" t="n">
        <v>11.50494</v>
      </c>
      <c r="RV213" t="n">
        <v>11.52548</v>
      </c>
      <c r="RW213" t="n">
        <v>11.52699</v>
      </c>
      <c r="RX213" t="n">
        <v>11.5377</v>
      </c>
      <c r="RY213" t="n">
        <v>11.5465</v>
      </c>
      <c r="RZ213" t="n">
        <v>11.5551</v>
      </c>
      <c r="SA213" t="n">
        <v>11.55602</v>
      </c>
      <c r="SB213" t="n">
        <v>11.55958</v>
      </c>
      <c r="SC213" t="n">
        <v>11.57206</v>
      </c>
      <c r="SD213" t="n">
        <v>11.58677</v>
      </c>
      <c r="SE213" t="n">
        <v>11.59346</v>
      </c>
      <c r="SF213" t="n">
        <v>11.60405</v>
      </c>
      <c r="SG213" t="n">
        <v>11.61488</v>
      </c>
      <c r="SH213" t="n">
        <v>11.62157</v>
      </c>
      <c r="SI213" t="n">
        <v>11.63348</v>
      </c>
      <c r="SJ213" t="n">
        <v>11.65102</v>
      </c>
      <c r="SK213" t="n">
        <v>11.66361</v>
      </c>
      <c r="SL213" t="n">
        <v>11.66552</v>
      </c>
      <c r="SM213" t="n">
        <v>11.68192</v>
      </c>
      <c r="SN213" t="n">
        <v>11.6869</v>
      </c>
      <c r="SO213" t="n">
        <v>11.69179</v>
      </c>
      <c r="SP213" t="n">
        <v>11.69915</v>
      </c>
      <c r="SQ213" t="n">
        <v>11.74284</v>
      </c>
      <c r="SR213" t="n">
        <v>11.75503</v>
      </c>
      <c r="SS213" t="n">
        <v>11.75906</v>
      </c>
      <c r="ST213" t="n">
        <v>11.76215</v>
      </c>
      <c r="SU213" t="n">
        <v>11.76544</v>
      </c>
      <c r="SV213" t="n">
        <v>11.76682</v>
      </c>
      <c r="SW213" t="n">
        <v>11.76765</v>
      </c>
      <c r="SX213" t="n">
        <v>11.77757</v>
      </c>
      <c r="SY213" t="n">
        <v>11.79895</v>
      </c>
      <c r="SZ213" t="n">
        <v>11.82096</v>
      </c>
      <c r="TA213" t="n">
        <v>11.82781</v>
      </c>
      <c r="TB213" t="n">
        <v>11.87122</v>
      </c>
      <c r="TC213" t="n">
        <v>11.88081</v>
      </c>
      <c r="TD213" t="n">
        <v>11.90815</v>
      </c>
      <c r="TE213" t="n">
        <v>11.9233</v>
      </c>
      <c r="TF213" t="n">
        <v>11.94021</v>
      </c>
      <c r="TG213" t="n">
        <v>11.94055</v>
      </c>
      <c r="TH213" t="n">
        <v>11.94258</v>
      </c>
      <c r="TI213" t="n">
        <v>11.9451</v>
      </c>
      <c r="TJ213" t="n">
        <v>11.95739</v>
      </c>
      <c r="TK213" t="n">
        <v>11.98725</v>
      </c>
      <c r="TL213" t="n">
        <v>12.03754</v>
      </c>
      <c r="TM213" t="n">
        <v>12.05706</v>
      </c>
      <c r="TN213" t="n">
        <v>12.05796</v>
      </c>
      <c r="TO213" t="n">
        <v>12.06578</v>
      </c>
      <c r="TP213" t="n">
        <v>12.08771</v>
      </c>
      <c r="TQ213" t="n">
        <v>12.09482</v>
      </c>
      <c r="TR213" t="n">
        <v>12.12973</v>
      </c>
      <c r="TS213" t="n">
        <v>12.14428</v>
      </c>
      <c r="TT213" t="n">
        <v>12.16682</v>
      </c>
      <c r="TU213" t="n">
        <v>12.18212</v>
      </c>
      <c r="TV213" t="n">
        <v>12.20134</v>
      </c>
      <c r="TW213" t="n">
        <v>12.20839</v>
      </c>
      <c r="TX213" t="n">
        <v>12.21661</v>
      </c>
      <c r="TY213" t="n">
        <v>12.23281</v>
      </c>
      <c r="TZ213" t="n">
        <v>12.24074</v>
      </c>
      <c r="UA213" t="n">
        <v>12.24257</v>
      </c>
      <c r="UB213" t="n">
        <v>12.24745</v>
      </c>
      <c r="UC213" t="n">
        <v>12.25641</v>
      </c>
      <c r="UD213" t="n">
        <v>12.27414</v>
      </c>
      <c r="UE213" t="n">
        <v>12.28747</v>
      </c>
      <c r="UF213" t="n">
        <v>12.33406</v>
      </c>
      <c r="UG213" t="n">
        <v>12.34995</v>
      </c>
      <c r="UH213" t="n">
        <v>12.35435</v>
      </c>
      <c r="UI213" t="n">
        <v>12.36901</v>
      </c>
      <c r="UJ213" t="n">
        <v>12.3873</v>
      </c>
      <c r="UK213" t="n">
        <v>12.39838</v>
      </c>
      <c r="UL213" t="n">
        <v>12.40543</v>
      </c>
      <c r="UM213" t="n">
        <v>12.41812</v>
      </c>
      <c r="UN213" t="n">
        <v>12.43544</v>
      </c>
      <c r="UO213" t="n">
        <v>12.43906</v>
      </c>
      <c r="UP213" t="n">
        <v>12.47678</v>
      </c>
      <c r="UQ213" t="n">
        <v>12.50607</v>
      </c>
      <c r="UR213" t="n">
        <v>12.51114</v>
      </c>
      <c r="US213" t="n">
        <v>12.52074</v>
      </c>
      <c r="UT213" t="n">
        <v>12.52614</v>
      </c>
      <c r="UU213" t="n">
        <v>12.53101</v>
      </c>
      <c r="UV213" t="n">
        <v>12.53787</v>
      </c>
      <c r="UW213" t="n">
        <v>12.53934</v>
      </c>
      <c r="UX213" t="n">
        <v>12.54204</v>
      </c>
      <c r="UY213" t="n">
        <v>12.60138</v>
      </c>
      <c r="UZ213" t="n">
        <v>12.60859</v>
      </c>
      <c r="VA213" t="n">
        <v>12.61117</v>
      </c>
      <c r="VB213" t="n">
        <v>12.65473</v>
      </c>
      <c r="VC213" t="n">
        <v>12.66388</v>
      </c>
      <c r="VD213" t="n">
        <v>12.66584</v>
      </c>
      <c r="VE213" t="n">
        <v>12.679</v>
      </c>
      <c r="VF213" t="n">
        <v>12.69145</v>
      </c>
      <c r="VG213" t="n">
        <v>12.70622</v>
      </c>
      <c r="VH213" t="n">
        <v>12.75591</v>
      </c>
      <c r="VI213" t="n">
        <v>12.80054</v>
      </c>
      <c r="VJ213" t="n">
        <v>12.83539</v>
      </c>
      <c r="VK213" t="n">
        <v>12.84484</v>
      </c>
      <c r="VL213" t="n">
        <v>12.86355</v>
      </c>
      <c r="VM213" t="n">
        <v>12.87255</v>
      </c>
      <c r="VN213" t="n">
        <v>12.8927</v>
      </c>
      <c r="VO213" t="n">
        <v>12.91096</v>
      </c>
      <c r="VP213" t="n">
        <v>12.91791</v>
      </c>
      <c r="VQ213" t="n">
        <v>12.92953</v>
      </c>
      <c r="VR213" t="n">
        <v>12.94766</v>
      </c>
      <c r="VS213" t="n">
        <v>12.96078</v>
      </c>
      <c r="VT213" t="n">
        <v>12.96367</v>
      </c>
      <c r="VU213" t="n">
        <v>12.97116</v>
      </c>
      <c r="VV213" t="n">
        <v>12.97435</v>
      </c>
      <c r="VW213" t="n">
        <v>13.02032</v>
      </c>
      <c r="VX213" t="n">
        <v>13.02754</v>
      </c>
      <c r="VY213" t="n">
        <v>13.03923</v>
      </c>
      <c r="VZ213" t="n">
        <v>13.0785</v>
      </c>
      <c r="WA213" t="n">
        <v>13.16877</v>
      </c>
      <c r="WB213" t="n">
        <v>13.18744</v>
      </c>
      <c r="WC213" t="n">
        <v>13.20827</v>
      </c>
      <c r="WD213" t="n">
        <v>13.21411</v>
      </c>
      <c r="WE213" t="n">
        <v>13.22682</v>
      </c>
      <c r="WF213" t="n">
        <v>13.28549</v>
      </c>
      <c r="WG213" t="n">
        <v>13.28743</v>
      </c>
      <c r="WH213" t="n">
        <v>13.28953</v>
      </c>
      <c r="WI213" t="n">
        <v>13.30215</v>
      </c>
      <c r="WJ213" t="n">
        <v>13.31684</v>
      </c>
      <c r="WK213" t="n">
        <v>13.39458</v>
      </c>
      <c r="WL213" t="n">
        <v>13.46848</v>
      </c>
      <c r="WM213" t="n">
        <v>13.46966</v>
      </c>
      <c r="WN213" t="n">
        <v>13.5086</v>
      </c>
      <c r="WO213" t="n">
        <v>13.60252</v>
      </c>
      <c r="WP213" t="n">
        <v>13.61986</v>
      </c>
      <c r="WQ213" t="n">
        <v>13.65694</v>
      </c>
      <c r="WR213" t="n">
        <v>13.68372</v>
      </c>
      <c r="WS213" t="n">
        <v>13.68574</v>
      </c>
      <c r="WT213" t="n">
        <v>13.69169</v>
      </c>
      <c r="WU213" t="n">
        <v>13.70659</v>
      </c>
      <c r="WV213" t="n">
        <v>13.71699</v>
      </c>
      <c r="WW213" t="n">
        <v>13.77243</v>
      </c>
      <c r="WX213" t="n">
        <v>13.77925</v>
      </c>
      <c r="WY213" t="n">
        <v>13.78303</v>
      </c>
      <c r="WZ213" t="n">
        <v>13.81298</v>
      </c>
      <c r="XA213" t="n">
        <v>13.82454</v>
      </c>
      <c r="XB213" t="n">
        <v>13.94151</v>
      </c>
      <c r="XC213" t="n">
        <v>14.01941</v>
      </c>
      <c r="XD213" t="n">
        <v>14.02949</v>
      </c>
      <c r="XE213" t="n">
        <v>14.05486</v>
      </c>
      <c r="XF213" t="n">
        <v>14.06175</v>
      </c>
      <c r="XG213" t="n">
        <v>14.08758</v>
      </c>
      <c r="XH213" t="n">
        <v>14.1086</v>
      </c>
      <c r="XI213" t="n">
        <v>14.13178</v>
      </c>
      <c r="XJ213" t="n">
        <v>14.1457</v>
      </c>
      <c r="XK213" t="n">
        <v>14.16682</v>
      </c>
      <c r="XL213" t="n">
        <v>14.17285</v>
      </c>
      <c r="XM213" t="n">
        <v>14.17772</v>
      </c>
      <c r="XN213" t="n">
        <v>14.18451</v>
      </c>
      <c r="XO213" t="n">
        <v>14.18734</v>
      </c>
      <c r="XP213" t="n">
        <v>14.18954</v>
      </c>
      <c r="XQ213" t="n">
        <v>14.2213</v>
      </c>
      <c r="XR213" t="n">
        <v>14.23686</v>
      </c>
      <c r="XS213" t="n">
        <v>14.27845</v>
      </c>
      <c r="XT213" t="n">
        <v>14.35051</v>
      </c>
      <c r="XU213" t="n">
        <v>14.3602</v>
      </c>
      <c r="XV213" t="n">
        <v>14.36142</v>
      </c>
      <c r="XW213" t="n">
        <v>14.36202</v>
      </c>
      <c r="XX213" t="n">
        <v>14.36296</v>
      </c>
      <c r="XY213" t="n">
        <v>14.36527</v>
      </c>
      <c r="XZ213" t="n">
        <v>14.39836</v>
      </c>
      <c r="YA213" t="n">
        <v>14.49202</v>
      </c>
      <c r="YB213" t="n">
        <v>14.49944</v>
      </c>
      <c r="YC213" t="n">
        <v>14.53464</v>
      </c>
      <c r="YD213" t="n">
        <v>14.56036</v>
      </c>
      <c r="YE213" t="n">
        <v>14.57857</v>
      </c>
      <c r="YF213" t="n">
        <v>14.5867</v>
      </c>
      <c r="YG213" t="n">
        <v>14.61265</v>
      </c>
      <c r="YH213" t="n">
        <v>14.6214</v>
      </c>
      <c r="YI213" t="n">
        <v>14.62974</v>
      </c>
      <c r="YJ213" t="n">
        <v>14.63259</v>
      </c>
      <c r="YK213" t="n">
        <v>14.63891</v>
      </c>
      <c r="YL213" t="n">
        <v>14.63896</v>
      </c>
      <c r="YM213" t="n">
        <v>14.64468</v>
      </c>
      <c r="YN213" t="n">
        <v>14.6462</v>
      </c>
      <c r="YO213" t="n">
        <v>14.64982</v>
      </c>
      <c r="YP213" t="n">
        <v>14.7035</v>
      </c>
      <c r="YQ213" t="n">
        <v>14.7104</v>
      </c>
      <c r="YR213" t="n">
        <v>14.75472</v>
      </c>
      <c r="YS213" t="n">
        <v>14.83021</v>
      </c>
      <c r="YT213" t="n">
        <v>14.96146</v>
      </c>
      <c r="YU213" t="n">
        <v>15.01992</v>
      </c>
      <c r="YV213" t="n">
        <v>15.20877</v>
      </c>
      <c r="YW213" t="n">
        <v>15.21679</v>
      </c>
      <c r="YX213" t="n">
        <v>15.21966</v>
      </c>
      <c r="YY213" t="n">
        <v>15.22419</v>
      </c>
      <c r="YZ213" t="n">
        <v>15.23984</v>
      </c>
      <c r="ZA213" t="n">
        <v>15.26172</v>
      </c>
      <c r="ZB213" t="n">
        <v>15.34656</v>
      </c>
      <c r="ZC213" t="n">
        <v>15.36167</v>
      </c>
      <c r="ZD213" t="n">
        <v>15.37862</v>
      </c>
      <c r="ZE213" t="n">
        <v>15.3814</v>
      </c>
      <c r="ZF213" t="n">
        <v>15.3878</v>
      </c>
      <c r="ZG213" t="n">
        <v>15.39831</v>
      </c>
      <c r="ZH213" t="n">
        <v>15.40976</v>
      </c>
      <c r="ZI213" t="n">
        <v>15.41806</v>
      </c>
      <c r="ZJ213" t="n">
        <v>15.43149</v>
      </c>
      <c r="ZK213" t="n">
        <v>15.44456</v>
      </c>
      <c r="ZL213" t="n">
        <v>15.47501</v>
      </c>
      <c r="ZM213" t="n">
        <v>15.49306</v>
      </c>
      <c r="ZN213" t="n">
        <v>15.50841</v>
      </c>
      <c r="ZO213" t="n">
        <v>15.53782</v>
      </c>
      <c r="ZP213" t="n">
        <v>15.6596</v>
      </c>
      <c r="ZQ213" t="n">
        <v>15.68995</v>
      </c>
      <c r="ZR213" t="n">
        <v>15.71536</v>
      </c>
      <c r="ZS213" t="n">
        <v>15.74619</v>
      </c>
      <c r="ZT213" t="n">
        <v>15.78821</v>
      </c>
      <c r="ZU213" t="n">
        <v>15.79937</v>
      </c>
      <c r="ZV213" t="n">
        <v>15.80508</v>
      </c>
      <c r="ZW213" t="n">
        <v>15.81161</v>
      </c>
      <c r="ZX213" t="n">
        <v>15.82157</v>
      </c>
      <c r="ZY213" t="n">
        <v>15.84811</v>
      </c>
      <c r="ZZ213" t="n">
        <v>15.95255</v>
      </c>
      <c r="AAA213" t="n">
        <v>15.97661</v>
      </c>
      <c r="AAB213" t="n">
        <v>16.023</v>
      </c>
      <c r="AAC213" t="n">
        <v>16.03387</v>
      </c>
      <c r="AAD213" t="n">
        <v>16.11417</v>
      </c>
      <c r="AAE213" t="n">
        <v>16.12663</v>
      </c>
      <c r="AAF213" t="n">
        <v>16.14164</v>
      </c>
      <c r="AAG213" t="n">
        <v>16.14368</v>
      </c>
      <c r="AAH213" t="n">
        <v>16.15654</v>
      </c>
      <c r="AAI213" t="n">
        <v>16.1873</v>
      </c>
      <c r="AAJ213" t="n">
        <v>16.19338</v>
      </c>
      <c r="AAK213" t="n">
        <v>16.19812</v>
      </c>
      <c r="AAL213" t="n">
        <v>16.20872</v>
      </c>
      <c r="AAM213" t="n">
        <v>16.24056</v>
      </c>
      <c r="AAN213" t="n">
        <v>16.33966</v>
      </c>
      <c r="AAO213" t="n">
        <v>16.41174</v>
      </c>
      <c r="AAP213" t="n">
        <v>16.43251</v>
      </c>
      <c r="AAQ213" t="n">
        <v>16.44794</v>
      </c>
      <c r="AAR213" t="n">
        <v>16.45429</v>
      </c>
      <c r="AAS213" t="n">
        <v>16.47905</v>
      </c>
      <c r="AAT213" t="n">
        <v>16.54342</v>
      </c>
      <c r="AAU213" t="n">
        <v>16.56762</v>
      </c>
      <c r="AAV213" t="n">
        <v>16.59422</v>
      </c>
      <c r="AAW213" t="n">
        <v>16.63731</v>
      </c>
      <c r="AAX213" t="n">
        <v>16.64903</v>
      </c>
      <c r="AAY213" t="n">
        <v>16.67802</v>
      </c>
      <c r="AAZ213" t="n">
        <v>16.68875</v>
      </c>
      <c r="ABA213" t="n">
        <v>16.73014</v>
      </c>
      <c r="ABB213" t="n">
        <v>16.76338</v>
      </c>
      <c r="ABC213" t="n">
        <v>16.7641</v>
      </c>
      <c r="ABD213" t="n">
        <v>16.76468</v>
      </c>
      <c r="ABE213" t="n">
        <v>16.76635</v>
      </c>
      <c r="ABF213" t="n">
        <v>16.77876</v>
      </c>
      <c r="ABG213" t="n">
        <v>16.78887</v>
      </c>
      <c r="ABH213" t="n">
        <v>16.78995</v>
      </c>
      <c r="ABI213" t="n">
        <v>16.81602</v>
      </c>
      <c r="ABJ213" t="n">
        <v>16.87595</v>
      </c>
      <c r="ABK213" t="n">
        <v>17.01924</v>
      </c>
      <c r="ABL213" t="n">
        <v>17.05308</v>
      </c>
      <c r="ABM213" t="n">
        <v>17.13286</v>
      </c>
      <c r="ABN213" t="n">
        <v>17.13481</v>
      </c>
      <c r="ABO213" t="n">
        <v>17.13733</v>
      </c>
      <c r="ABP213" t="n">
        <v>17.1634</v>
      </c>
      <c r="ABQ213" t="n">
        <v>17.1911</v>
      </c>
      <c r="ABR213" t="n">
        <v>17.21719</v>
      </c>
      <c r="ABS213" t="n">
        <v>17.4143</v>
      </c>
      <c r="ABT213" t="n">
        <v>17.54894</v>
      </c>
      <c r="ABU213" t="n">
        <v>17.59276</v>
      </c>
      <c r="ABV213" t="n">
        <v>17.65989</v>
      </c>
      <c r="ABW213" t="n">
        <v>17.68562</v>
      </c>
      <c r="ABX213" t="n">
        <v>17.71142</v>
      </c>
      <c r="ABY213" t="n">
        <v>17.74592</v>
      </c>
      <c r="ABZ213" t="n">
        <v>17.77678</v>
      </c>
      <c r="ACA213" t="n">
        <v>17.80072</v>
      </c>
      <c r="ACB213" t="n">
        <v>17.81383</v>
      </c>
      <c r="ACC213" t="n">
        <v>17.83516</v>
      </c>
      <c r="ACD213" t="n">
        <v>17.8428</v>
      </c>
      <c r="ACE213" t="n">
        <v>17.84359</v>
      </c>
      <c r="ACF213" t="n">
        <v>17.85053</v>
      </c>
      <c r="ACG213" t="n">
        <v>17.85348</v>
      </c>
      <c r="ACH213" t="n">
        <v>17.86563</v>
      </c>
      <c r="ACI213" t="n">
        <v>17.87191</v>
      </c>
      <c r="ACJ213" t="n">
        <v>17.90049</v>
      </c>
      <c r="ACK213" t="n">
        <v>17.91826</v>
      </c>
      <c r="ACL213" t="n">
        <v>17.93822</v>
      </c>
      <c r="ACM213" t="n">
        <v>17.98798</v>
      </c>
      <c r="ACN213" t="n">
        <v>18.04403</v>
      </c>
      <c r="ACO213" t="n">
        <v>18.08887</v>
      </c>
      <c r="ACP213" t="n">
        <v>18.26197</v>
      </c>
      <c r="ACQ213" t="n">
        <v>18.29014</v>
      </c>
      <c r="ACR213" t="n">
        <v>18.30696</v>
      </c>
      <c r="ACS213" t="n">
        <v>18.37116</v>
      </c>
      <c r="ACT213" t="n">
        <v>18.4048</v>
      </c>
      <c r="ACU213" t="n">
        <v>18.57642</v>
      </c>
      <c r="ACV213" t="n">
        <v>18.66762</v>
      </c>
      <c r="ACW213" t="n">
        <v>18.68361</v>
      </c>
      <c r="ACX213" t="n">
        <v>18.70512</v>
      </c>
      <c r="ACY213" t="n">
        <v>18.72224</v>
      </c>
      <c r="ACZ213" t="n">
        <v>18.74334</v>
      </c>
      <c r="ADA213" t="n">
        <v>18.78785</v>
      </c>
      <c r="ADB213" t="n">
        <v>18.80943</v>
      </c>
      <c r="ADC213" t="n">
        <v>18.89047</v>
      </c>
      <c r="ADD213" t="n">
        <v>18.90354</v>
      </c>
      <c r="ADE213" t="n">
        <v>18.92526</v>
      </c>
      <c r="ADF213" t="n">
        <v>18.99122</v>
      </c>
      <c r="ADG213" t="n">
        <v>19.01121</v>
      </c>
      <c r="ADH213" t="n">
        <v>19.06962</v>
      </c>
      <c r="ADI213" t="n">
        <v>19.16685</v>
      </c>
      <c r="ADJ213" t="n">
        <v>19.22811</v>
      </c>
      <c r="ADK213" t="n">
        <v>19.30787</v>
      </c>
      <c r="ADL213" t="n">
        <v>19.31413</v>
      </c>
      <c r="ADM213" t="n">
        <v>19.31783</v>
      </c>
      <c r="ADN213" t="n">
        <v>19.31974</v>
      </c>
      <c r="ADO213" t="n">
        <v>19.35835</v>
      </c>
      <c r="ADP213" t="n">
        <v>19.36763</v>
      </c>
      <c r="ADQ213" t="n">
        <v>19.37897</v>
      </c>
      <c r="ADR213" t="n">
        <v>19.38865</v>
      </c>
      <c r="ADS213" t="n">
        <v>19.4245</v>
      </c>
      <c r="ADT213" t="n">
        <v>19.4574</v>
      </c>
      <c r="ADU213" t="n">
        <v>19.47147</v>
      </c>
      <c r="ADV213" t="n">
        <v>19.51337</v>
      </c>
      <c r="ADW213" t="n">
        <v>19.56603</v>
      </c>
      <c r="ADX213" t="n">
        <v>19.61576</v>
      </c>
      <c r="ADY213" t="n">
        <v>19.71234</v>
      </c>
      <c r="ADZ213" t="n">
        <v>19.86076</v>
      </c>
      <c r="AEA213" t="n">
        <v>20.10189</v>
      </c>
      <c r="AEB213" t="n">
        <v>20.16842</v>
      </c>
      <c r="AEC213" t="n">
        <v>20.23197</v>
      </c>
      <c r="AED213" t="n">
        <v>20.25384</v>
      </c>
      <c r="AEE213" t="n">
        <v>20.28329</v>
      </c>
      <c r="AEF213" t="n">
        <v>20.3176</v>
      </c>
      <c r="AEG213" t="n">
        <v>20.33</v>
      </c>
      <c r="AEH213" t="n">
        <v>20.33934</v>
      </c>
      <c r="AEI213" t="n">
        <v>20.38111</v>
      </c>
      <c r="AEJ213" t="n">
        <v>20.40613</v>
      </c>
      <c r="AEK213" t="n">
        <v>20.48591</v>
      </c>
      <c r="AEL213" t="n">
        <v>20.50057</v>
      </c>
      <c r="AEM213" t="n">
        <v>20.52688</v>
      </c>
      <c r="AEN213" t="n">
        <v>20.59028</v>
      </c>
      <c r="AEO213" t="n">
        <v>20.76768</v>
      </c>
      <c r="AEP213" t="n">
        <v>20.79902</v>
      </c>
      <c r="AEQ213" t="n">
        <v>20.83889</v>
      </c>
      <c r="AER213" t="n">
        <v>20.889</v>
      </c>
      <c r="AES213" t="n">
        <v>20.91108</v>
      </c>
      <c r="AET213" t="n">
        <v>20.91934</v>
      </c>
      <c r="AEU213" t="n">
        <v>21.02027</v>
      </c>
      <c r="AEV213" t="n">
        <v>21.14844</v>
      </c>
      <c r="AEW213" t="n">
        <v>21.21406</v>
      </c>
      <c r="AEX213" t="n">
        <v>21.27965</v>
      </c>
      <c r="AEY213" t="n">
        <v>21.29451</v>
      </c>
      <c r="AEZ213" t="n">
        <v>21.33089</v>
      </c>
      <c r="AFA213" t="n">
        <v>21.4755</v>
      </c>
      <c r="AFB213" t="n">
        <v>21.57047</v>
      </c>
      <c r="AFC213" t="n">
        <v>21.57233</v>
      </c>
      <c r="AFD213" t="n">
        <v>21.57864</v>
      </c>
      <c r="AFE213" t="n">
        <v>21.58461</v>
      </c>
      <c r="AFF213" t="n">
        <v>21.5895</v>
      </c>
      <c r="AFG213" t="n">
        <v>21.62106</v>
      </c>
      <c r="AFH213" t="n">
        <v>21.63276</v>
      </c>
      <c r="AFI213" t="n">
        <v>21.64206</v>
      </c>
      <c r="AFJ213" t="n">
        <v>21.65956</v>
      </c>
      <c r="AFK213" t="n">
        <v>21.76975</v>
      </c>
      <c r="AFL213" t="n">
        <v>21.96008</v>
      </c>
      <c r="AFM213" t="n">
        <v>22.08836</v>
      </c>
      <c r="AFN213" t="n">
        <v>22.11963</v>
      </c>
      <c r="AFO213" t="n">
        <v>22.25068</v>
      </c>
      <c r="AFP213" t="n">
        <v>22.27677</v>
      </c>
      <c r="AFQ213" t="n">
        <v>22.2934</v>
      </c>
      <c r="AFR213" t="n">
        <v>22.30663</v>
      </c>
      <c r="AFS213" t="n">
        <v>22.35348</v>
      </c>
      <c r="AFT213" t="n">
        <v>22.37137</v>
      </c>
      <c r="AFU213" t="n">
        <v>22.43419</v>
      </c>
      <c r="AFV213" t="n">
        <v>22.56371</v>
      </c>
      <c r="AFW213" t="n">
        <v>22.58917</v>
      </c>
      <c r="AFX213" t="n">
        <v>22.64368</v>
      </c>
      <c r="AFY213" t="n">
        <v>22.67398</v>
      </c>
      <c r="AFZ213" t="n">
        <v>22.69702</v>
      </c>
      <c r="AGA213" t="n">
        <v>22.72442</v>
      </c>
      <c r="AGB213" t="n">
        <v>22.7525</v>
      </c>
      <c r="AGC213" t="n">
        <v>22.85239</v>
      </c>
      <c r="AGD213" t="n">
        <v>22.99852</v>
      </c>
      <c r="AGE213" t="n">
        <v>23.05715</v>
      </c>
      <c r="AGF213" t="n">
        <v>23.0984</v>
      </c>
      <c r="AGG213" t="n">
        <v>23.15928</v>
      </c>
      <c r="AGH213" t="n">
        <v>23.24868</v>
      </c>
      <c r="AGI213" t="n">
        <v>23.3012</v>
      </c>
      <c r="AGJ213" t="n">
        <v>23.63131</v>
      </c>
      <c r="AGK213" t="n">
        <v>23.68797</v>
      </c>
      <c r="AGL213" t="n">
        <v>24.03954</v>
      </c>
      <c r="AGM213" t="n">
        <v>24.39973</v>
      </c>
      <c r="AGN213" t="n">
        <v>24.50176</v>
      </c>
      <c r="AGO213" t="n">
        <v>24.53687</v>
      </c>
      <c r="AGP213" t="n">
        <v>24.54739</v>
      </c>
      <c r="AGQ213" t="n">
        <v>24.55485</v>
      </c>
      <c r="AGR213" t="n">
        <v>24.75635</v>
      </c>
      <c r="AGS213" t="n">
        <v>24.78051</v>
      </c>
      <c r="AGT213" t="n">
        <v>24.8337</v>
      </c>
      <c r="AGU213" t="n">
        <v>24.86189</v>
      </c>
      <c r="AGV213" t="n">
        <v>25.05409</v>
      </c>
      <c r="AGW213" t="n">
        <v>25.09146</v>
      </c>
      <c r="AGX213" t="n">
        <v>25.2638</v>
      </c>
      <c r="AGY213" t="n">
        <v>25.30958</v>
      </c>
      <c r="AGZ213" t="n">
        <v>25.31998</v>
      </c>
      <c r="AHA213" t="n">
        <v>25.5138</v>
      </c>
      <c r="AHB213" t="n">
        <v>25.62022</v>
      </c>
      <c r="AHC213" t="n">
        <v>25.72788</v>
      </c>
      <c r="AHD213" t="n">
        <v>25.77472</v>
      </c>
      <c r="AHE213" t="n">
        <v>25.86311</v>
      </c>
      <c r="AHF213" t="n">
        <v>25.96752</v>
      </c>
      <c r="AHG213" t="n">
        <v>26.31473</v>
      </c>
      <c r="AHH213" t="n">
        <v>26.4981</v>
      </c>
      <c r="AHI213" t="n">
        <v>26.61636</v>
      </c>
      <c r="AHJ213" t="n">
        <v>26.63895</v>
      </c>
      <c r="AHK213" t="n">
        <v>26.69959</v>
      </c>
      <c r="AHL213" t="n">
        <v>26.7248</v>
      </c>
      <c r="AHM213" t="n">
        <v>26.7698</v>
      </c>
      <c r="AHN213" t="n">
        <v>26.94707</v>
      </c>
      <c r="AHO213" t="n">
        <v>27.28085</v>
      </c>
      <c r="AHP213" t="n">
        <v>27.51475</v>
      </c>
      <c r="AHQ213" t="n">
        <v>27.54306</v>
      </c>
      <c r="AHR213" t="n">
        <v>27.54368</v>
      </c>
      <c r="AHS213" t="n">
        <v>27.5494</v>
      </c>
      <c r="AHT213" t="n">
        <v>27.56705</v>
      </c>
      <c r="AHU213" t="n">
        <v>27.59148</v>
      </c>
      <c r="AHV213" t="n">
        <v>27.63083</v>
      </c>
      <c r="AHW213" t="n">
        <v>27.74755</v>
      </c>
      <c r="AHX213" t="n">
        <v>27.75985</v>
      </c>
      <c r="AHY213" t="n">
        <v>27.78519</v>
      </c>
      <c r="AHZ213" t="n">
        <v>27.8209</v>
      </c>
      <c r="AIA213" t="n">
        <v>28.16794</v>
      </c>
      <c r="AIB213" t="n">
        <v>28.3328</v>
      </c>
      <c r="AIC213" t="n">
        <v>28.38516</v>
      </c>
      <c r="AID213" t="n">
        <v>28.58558</v>
      </c>
      <c r="AIE213" t="n">
        <v>28.7747</v>
      </c>
      <c r="AIF213" t="n">
        <v>29.36597</v>
      </c>
      <c r="AIG213" t="n">
        <v>29.46461</v>
      </c>
      <c r="AIH213" t="n">
        <v>29.53145</v>
      </c>
      <c r="AII213" t="n">
        <v>29.58879</v>
      </c>
      <c r="AIJ213" t="n">
        <v>29.71202</v>
      </c>
      <c r="AIK213" t="n">
        <v>29.80542</v>
      </c>
      <c r="AIL213" t="n">
        <v>29.92292</v>
      </c>
      <c r="AIM213" t="n">
        <v>29.94493</v>
      </c>
      <c r="AIN213" t="n">
        <v>30.10366</v>
      </c>
      <c r="AIO213" t="n">
        <v>30.31134</v>
      </c>
      <c r="AIP213" t="n">
        <v>30.35232</v>
      </c>
      <c r="AIQ213" t="n">
        <v>30.41288</v>
      </c>
      <c r="AIR213" t="n">
        <v>30.43736</v>
      </c>
      <c r="AIS213" t="n">
        <v>30.50095</v>
      </c>
      <c r="AIT213" t="n">
        <v>31.02854</v>
      </c>
      <c r="AIU213" t="n">
        <v>31.0445</v>
      </c>
      <c r="AIV213" t="n">
        <v>31.05943</v>
      </c>
      <c r="AIW213" t="n">
        <v>31.19403</v>
      </c>
      <c r="AIX213" t="n">
        <v>31.3056</v>
      </c>
      <c r="AIY213" t="n">
        <v>31.32377</v>
      </c>
      <c r="AIZ213" t="n">
        <v>31.50737</v>
      </c>
      <c r="AJA213" t="n">
        <v>31.8621</v>
      </c>
      <c r="AJB213" t="n">
        <v>32.06556</v>
      </c>
      <c r="AJC213" t="n">
        <v>32.14249</v>
      </c>
      <c r="AJD213" t="n">
        <v>32.19489</v>
      </c>
      <c r="AJE213" t="n">
        <v>32.26264</v>
      </c>
      <c r="AJF213" t="n">
        <v>32.64195</v>
      </c>
      <c r="AJG213" t="n">
        <v>33.18634</v>
      </c>
      <c r="AJH213" t="n">
        <v>33.34604</v>
      </c>
      <c r="AJI213" t="n">
        <v>33.82914</v>
      </c>
      <c r="AJJ213" t="n">
        <v>34.1425</v>
      </c>
      <c r="AJK213" t="n">
        <v>34.39484</v>
      </c>
      <c r="AJL213" t="n">
        <v>34.76917</v>
      </c>
      <c r="AJM213" t="n">
        <v>34.96309</v>
      </c>
      <c r="AJN213" t="n">
        <v>35.14097</v>
      </c>
      <c r="AJO213" t="n">
        <v>35.45417</v>
      </c>
      <c r="AJP213" t="n">
        <v>35.83161</v>
      </c>
      <c r="AJQ213" t="n">
        <v>36.28551</v>
      </c>
      <c r="AJR213" t="n">
        <v>36.29794</v>
      </c>
      <c r="AJS213" t="n">
        <v>36.42618</v>
      </c>
      <c r="AJT213" t="n">
        <v>36.5696</v>
      </c>
      <c r="AJU213" t="n">
        <v>36.89361</v>
      </c>
      <c r="AJV213" t="n">
        <v>36.99514</v>
      </c>
      <c r="AJW213" t="n">
        <v>37.24537</v>
      </c>
      <c r="AJX213" t="n">
        <v>37.31483</v>
      </c>
      <c r="AJY213" t="n">
        <v>37.48954</v>
      </c>
      <c r="AJZ213" t="n">
        <v>37.75274</v>
      </c>
      <c r="AKA213" t="n">
        <v>38.06654</v>
      </c>
      <c r="AKB213" t="n">
        <v>38.23642</v>
      </c>
      <c r="AKC213" t="n">
        <v>38.42178</v>
      </c>
      <c r="AKD213" t="n">
        <v>38.48667</v>
      </c>
      <c r="AKE213" t="n">
        <v>38.56084</v>
      </c>
      <c r="AKF213" t="n">
        <v>38.67844</v>
      </c>
      <c r="AKG213" t="n">
        <v>39.04526</v>
      </c>
      <c r="AKH213" t="n">
        <v>39.58374</v>
      </c>
      <c r="AKI213" t="n">
        <v>39.72899</v>
      </c>
      <c r="AKJ213" t="n">
        <v>39.78149</v>
      </c>
      <c r="AKK213" t="n">
        <v>40.22887</v>
      </c>
      <c r="AKL213" t="n">
        <v>41.86575</v>
      </c>
      <c r="AKM213" t="n">
        <v>42.33058</v>
      </c>
      <c r="AKN213" t="n">
        <v>42.47091</v>
      </c>
      <c r="AKO213" t="n">
        <v>42.52743</v>
      </c>
      <c r="AKP213" t="n">
        <v>42.68405</v>
      </c>
      <c r="AKQ213" t="n">
        <v>42.78717</v>
      </c>
      <c r="AKR213" t="n">
        <v>43.36504</v>
      </c>
      <c r="AKS213" t="n">
        <v>43.59584</v>
      </c>
      <c r="AKT213" t="n">
        <v>44.24414</v>
      </c>
      <c r="AKU213" t="n">
        <v>44.83025</v>
      </c>
      <c r="AKV213" t="n">
        <v>45.40067</v>
      </c>
      <c r="AKW213" t="n">
        <v>45.62863</v>
      </c>
      <c r="AKX213" t="n">
        <v>46.65533</v>
      </c>
      <c r="AKY213" t="n">
        <v>49.44786</v>
      </c>
      <c r="AKZ213" t="n">
        <v>50.75119</v>
      </c>
      <c r="ALA213" t="n">
        <v>51.56252</v>
      </c>
      <c r="ALB213" t="n">
        <v>52.16651</v>
      </c>
      <c r="ALC213" t="n">
        <v>52.30721</v>
      </c>
      <c r="ALD213" t="n">
        <v>54.3322</v>
      </c>
      <c r="ALE213" t="n">
        <v>56.42355</v>
      </c>
      <c r="ALF213" t="n">
        <v>58.6025</v>
      </c>
      <c r="ALG213" t="n">
        <v>60.60754</v>
      </c>
      <c r="ALH213" t="n">
        <v>60.65469</v>
      </c>
      <c r="ALI213" t="n">
        <v>61.28831</v>
      </c>
      <c r="ALJ213" t="n">
        <v>62.15639</v>
      </c>
      <c r="ALK213" t="n">
        <v>64.08256</v>
      </c>
      <c r="ALL213" t="n">
        <v>69.83789</v>
      </c>
      <c r="ALM213" t="n">
        <v>74.89466</v>
      </c>
      <c r="ALN213" t="n">
        <v>79.02784</v>
      </c>
      <c r="ALO213" t="n">
        <v>124.78764</v>
      </c>
    </row>
    <row r="214">
      <c r="A214" t="inlineStr">
        <is>
          <t>Micronesia, Fed. Sts.</t>
        </is>
      </c>
      <c r="B214" t="inlineStr">
        <is>
          <t>FSM</t>
        </is>
      </c>
      <c r="C214" s="13">
        <f>AVERAGE(SI214,SJ214)</f>
        <v/>
      </c>
      <c r="D214" t="n">
        <v>0.2925</v>
      </c>
      <c r="E214" t="n">
        <v>0.2925</v>
      </c>
      <c r="F214" t="n">
        <v>0.2925</v>
      </c>
      <c r="G214" t="n">
        <v>0.29546</v>
      </c>
      <c r="H214" t="n">
        <v>0.40276</v>
      </c>
      <c r="I214" t="n">
        <v>0.40386</v>
      </c>
      <c r="J214" t="n">
        <v>0.40481</v>
      </c>
      <c r="K214" t="n">
        <v>0.41534</v>
      </c>
      <c r="L214" t="n">
        <v>0.41534</v>
      </c>
      <c r="M214" t="n">
        <v>0.41582</v>
      </c>
      <c r="N214" t="n">
        <v>0.43892</v>
      </c>
      <c r="O214" t="n">
        <v>0.43923</v>
      </c>
      <c r="P214" t="n">
        <v>0.44784</v>
      </c>
      <c r="Q214" t="n">
        <v>0.55647</v>
      </c>
      <c r="R214" t="n">
        <v>0.55853</v>
      </c>
      <c r="S214" t="n">
        <v>0.57413</v>
      </c>
      <c r="T214" t="n">
        <v>0.61908</v>
      </c>
      <c r="U214" t="n">
        <v>0.63663</v>
      </c>
      <c r="V214" t="n">
        <v>0.64793</v>
      </c>
      <c r="W214" t="n">
        <v>0.68932</v>
      </c>
      <c r="X214" t="n">
        <v>0.72485</v>
      </c>
      <c r="Y214" t="n">
        <v>0.72902</v>
      </c>
      <c r="Z214" t="n">
        <v>0.72902</v>
      </c>
      <c r="AA214" t="n">
        <v>0.77047</v>
      </c>
      <c r="AB214" t="n">
        <v>0.81532</v>
      </c>
      <c r="AC214" t="n">
        <v>0.87895</v>
      </c>
      <c r="AD214" t="n">
        <v>0.89139</v>
      </c>
      <c r="AE214" t="n">
        <v>0.90898</v>
      </c>
      <c r="AF214" t="n">
        <v>0.93184</v>
      </c>
      <c r="AG214" t="n">
        <v>0.9448800000000001</v>
      </c>
      <c r="AH214" t="n">
        <v>0.95281</v>
      </c>
      <c r="AI214" t="n">
        <v>0.97981</v>
      </c>
      <c r="AJ214" t="n">
        <v>0.97983</v>
      </c>
      <c r="AK214" t="n">
        <v>1.01157</v>
      </c>
      <c r="AL214" t="n">
        <v>1.03182</v>
      </c>
      <c r="AM214" t="n">
        <v>1.04487</v>
      </c>
      <c r="AN214" t="n">
        <v>1.04737</v>
      </c>
      <c r="AO214" t="n">
        <v>1.07871</v>
      </c>
      <c r="AP214" t="n">
        <v>1.11396</v>
      </c>
      <c r="AQ214" t="n">
        <v>1.11396</v>
      </c>
      <c r="AR214" t="n">
        <v>1.13356</v>
      </c>
      <c r="AS214" t="n">
        <v>1.16161</v>
      </c>
      <c r="AT214" t="n">
        <v>1.19047</v>
      </c>
      <c r="AU214" t="n">
        <v>1.20207</v>
      </c>
      <c r="AV214" t="n">
        <v>1.20833</v>
      </c>
      <c r="AW214" t="n">
        <v>1.22232</v>
      </c>
      <c r="AX214" t="n">
        <v>1.23822</v>
      </c>
      <c r="AY214" t="n">
        <v>1.25587</v>
      </c>
      <c r="AZ214" t="n">
        <v>1.25587</v>
      </c>
      <c r="BA214" t="n">
        <v>1.26262</v>
      </c>
      <c r="BB214" t="n">
        <v>1.28122</v>
      </c>
      <c r="BC214" t="n">
        <v>1.2816</v>
      </c>
      <c r="BD214" t="n">
        <v>1.31504</v>
      </c>
      <c r="BE214" t="n">
        <v>1.36496</v>
      </c>
      <c r="BF214" t="n">
        <v>1.38368</v>
      </c>
      <c r="BG214" t="n">
        <v>1.4086</v>
      </c>
      <c r="BH214" t="n">
        <v>1.4086</v>
      </c>
      <c r="BI214" t="n">
        <v>1.43274</v>
      </c>
      <c r="BJ214" t="n">
        <v>1.44037</v>
      </c>
      <c r="BK214" t="n">
        <v>1.44039</v>
      </c>
      <c r="BL214" t="n">
        <v>1.4404</v>
      </c>
      <c r="BM214" t="n">
        <v>1.44648</v>
      </c>
      <c r="BN214" t="n">
        <v>1.45096</v>
      </c>
      <c r="BO214" t="n">
        <v>1.45327</v>
      </c>
      <c r="BP214" t="n">
        <v>1.46933</v>
      </c>
      <c r="BQ214" t="n">
        <v>1.49503</v>
      </c>
      <c r="BR214" t="n">
        <v>1.51794</v>
      </c>
      <c r="BS214" t="n">
        <v>1.53702</v>
      </c>
      <c r="BT214" t="n">
        <v>1.53702</v>
      </c>
      <c r="BU214" t="n">
        <v>1.54354</v>
      </c>
      <c r="BV214" t="n">
        <v>1.55414</v>
      </c>
      <c r="BW214" t="n">
        <v>1.55637</v>
      </c>
      <c r="BX214" t="n">
        <v>1.56823</v>
      </c>
      <c r="BY214" t="n">
        <v>1.59325</v>
      </c>
      <c r="BZ214" t="n">
        <v>1.60301</v>
      </c>
      <c r="CA214" t="n">
        <v>1.61384</v>
      </c>
      <c r="CB214" t="n">
        <v>1.62386</v>
      </c>
      <c r="CC214" t="n">
        <v>1.63036</v>
      </c>
      <c r="CD214" t="n">
        <v>1.63076</v>
      </c>
      <c r="CE214" t="n">
        <v>1.63922</v>
      </c>
      <c r="CF214" t="n">
        <v>1.64737</v>
      </c>
      <c r="CG214" t="n">
        <v>1.66223</v>
      </c>
      <c r="CH214" t="n">
        <v>1.68883</v>
      </c>
      <c r="CI214" t="n">
        <v>1.69912</v>
      </c>
      <c r="CJ214" t="n">
        <v>1.7071</v>
      </c>
      <c r="CK214" t="n">
        <v>1.73803</v>
      </c>
      <c r="CL214" t="n">
        <v>1.73908</v>
      </c>
      <c r="CM214" t="n">
        <v>1.74933</v>
      </c>
      <c r="CN214" t="n">
        <v>1.75132</v>
      </c>
      <c r="CO214" t="n">
        <v>1.7527</v>
      </c>
      <c r="CP214" t="n">
        <v>1.75302</v>
      </c>
      <c r="CQ214" t="n">
        <v>1.75453</v>
      </c>
      <c r="CR214" t="n">
        <v>1.76197</v>
      </c>
      <c r="CS214" t="n">
        <v>1.76851</v>
      </c>
      <c r="CT214" t="n">
        <v>1.78781</v>
      </c>
      <c r="CU214" t="n">
        <v>1.82471</v>
      </c>
      <c r="CV214" t="n">
        <v>1.84585</v>
      </c>
      <c r="CW214" t="n">
        <v>1.87897</v>
      </c>
      <c r="CX214" t="n">
        <v>1.89612</v>
      </c>
      <c r="CY214" t="n">
        <v>1.89612</v>
      </c>
      <c r="CZ214" t="n">
        <v>1.89744</v>
      </c>
      <c r="DA214" t="n">
        <v>1.90475</v>
      </c>
      <c r="DB214" t="n">
        <v>1.91387</v>
      </c>
      <c r="DC214" t="n">
        <v>1.91535</v>
      </c>
      <c r="DD214" t="n">
        <v>1.92486</v>
      </c>
      <c r="DE214" t="n">
        <v>1.93548</v>
      </c>
      <c r="DF214" t="n">
        <v>1.94282</v>
      </c>
      <c r="DG214" t="n">
        <v>1.97679</v>
      </c>
      <c r="DH214" t="n">
        <v>1.99427</v>
      </c>
      <c r="DI214" t="n">
        <v>1.99843</v>
      </c>
      <c r="DJ214" t="n">
        <v>2.01913</v>
      </c>
      <c r="DK214" t="n">
        <v>2.03024</v>
      </c>
      <c r="DL214" t="n">
        <v>2.03883</v>
      </c>
      <c r="DM214" t="n">
        <v>2.04144</v>
      </c>
      <c r="DN214" t="n">
        <v>2.05176</v>
      </c>
      <c r="DO214" t="n">
        <v>2.07345</v>
      </c>
      <c r="DP214" t="n">
        <v>2.08432</v>
      </c>
      <c r="DQ214" t="n">
        <v>2.0897</v>
      </c>
      <c r="DR214" t="n">
        <v>2.09407</v>
      </c>
      <c r="DS214" t="n">
        <v>2.09435</v>
      </c>
      <c r="DT214" t="n">
        <v>2.09609</v>
      </c>
      <c r="DU214" t="n">
        <v>2.10046</v>
      </c>
      <c r="DV214" t="n">
        <v>2.10284</v>
      </c>
      <c r="DW214" t="n">
        <v>2.12922</v>
      </c>
      <c r="DX214" t="n">
        <v>2.13634</v>
      </c>
      <c r="DY214" t="n">
        <v>2.13826</v>
      </c>
      <c r="DZ214" t="n">
        <v>2.14444</v>
      </c>
      <c r="EA214" t="n">
        <v>2.14892</v>
      </c>
      <c r="EB214" t="n">
        <v>2.155</v>
      </c>
      <c r="EC214" t="n">
        <v>2.15876</v>
      </c>
      <c r="ED214" t="n">
        <v>2.16421</v>
      </c>
      <c r="EE214" t="n">
        <v>2.16752</v>
      </c>
      <c r="EF214" t="n">
        <v>2.18174</v>
      </c>
      <c r="EG214" t="n">
        <v>2.1849</v>
      </c>
      <c r="EH214" t="n">
        <v>2.18775</v>
      </c>
      <c r="EI214" t="n">
        <v>2.1919</v>
      </c>
      <c r="EJ214" t="n">
        <v>2.20387</v>
      </c>
      <c r="EK214" t="n">
        <v>2.20721</v>
      </c>
      <c r="EL214" t="n">
        <v>2.21794</v>
      </c>
      <c r="EM214" t="n">
        <v>2.22792</v>
      </c>
      <c r="EN214" t="n">
        <v>2.2711</v>
      </c>
      <c r="EO214" t="n">
        <v>2.29042</v>
      </c>
      <c r="EP214" t="n">
        <v>2.31553</v>
      </c>
      <c r="EQ214" t="n">
        <v>2.32031</v>
      </c>
      <c r="ER214" t="n">
        <v>2.32261</v>
      </c>
      <c r="ES214" t="n">
        <v>2.32894</v>
      </c>
      <c r="ET214" t="n">
        <v>2.33476</v>
      </c>
      <c r="EU214" t="n">
        <v>2.33476</v>
      </c>
      <c r="EV214" t="n">
        <v>2.33511</v>
      </c>
      <c r="EW214" t="n">
        <v>2.33521</v>
      </c>
      <c r="EX214" t="n">
        <v>2.34054</v>
      </c>
      <c r="EY214" t="n">
        <v>2.34687</v>
      </c>
      <c r="EZ214" t="n">
        <v>2.35972</v>
      </c>
      <c r="FA214" t="n">
        <v>2.37049</v>
      </c>
      <c r="FB214" t="n">
        <v>2.39879</v>
      </c>
      <c r="FC214" t="n">
        <v>2.4006</v>
      </c>
      <c r="FD214" t="n">
        <v>2.40071</v>
      </c>
      <c r="FE214" t="n">
        <v>2.41292</v>
      </c>
      <c r="FF214" t="n">
        <v>2.42616</v>
      </c>
      <c r="FG214" t="n">
        <v>2.43119</v>
      </c>
      <c r="FH214" t="n">
        <v>2.4722</v>
      </c>
      <c r="FI214" t="n">
        <v>2.48473</v>
      </c>
      <c r="FJ214" t="n">
        <v>2.49059</v>
      </c>
      <c r="FK214" t="n">
        <v>2.49547</v>
      </c>
      <c r="FL214" t="n">
        <v>2.51322</v>
      </c>
      <c r="FM214" t="n">
        <v>2.51828</v>
      </c>
      <c r="FN214" t="n">
        <v>2.52072</v>
      </c>
      <c r="FO214" t="n">
        <v>2.53668</v>
      </c>
      <c r="FP214" t="n">
        <v>2.54</v>
      </c>
      <c r="FQ214" t="n">
        <v>2.54084</v>
      </c>
      <c r="FR214" t="n">
        <v>2.54303</v>
      </c>
      <c r="FS214" t="n">
        <v>2.5479</v>
      </c>
      <c r="FT214" t="n">
        <v>2.55014</v>
      </c>
      <c r="FU214" t="n">
        <v>2.55083</v>
      </c>
      <c r="FV214" t="n">
        <v>2.56102</v>
      </c>
      <c r="FW214" t="n">
        <v>2.58648</v>
      </c>
      <c r="FX214" t="n">
        <v>2.58903</v>
      </c>
      <c r="FY214" t="n">
        <v>2.58922</v>
      </c>
      <c r="FZ214" t="n">
        <v>2.59266</v>
      </c>
      <c r="GA214" t="n">
        <v>2.60746</v>
      </c>
      <c r="GB214" t="n">
        <v>2.61662</v>
      </c>
      <c r="GC214" t="n">
        <v>2.6223</v>
      </c>
      <c r="GD214" t="n">
        <v>2.63451</v>
      </c>
      <c r="GE214" t="n">
        <v>2.64372</v>
      </c>
      <c r="GF214" t="n">
        <v>2.65741</v>
      </c>
      <c r="GG214" t="n">
        <v>2.65918</v>
      </c>
      <c r="GH214" t="n">
        <v>2.66212</v>
      </c>
      <c r="GI214" t="n">
        <v>2.67021</v>
      </c>
      <c r="GJ214" t="n">
        <v>2.68317</v>
      </c>
      <c r="GK214" t="n">
        <v>2.69202</v>
      </c>
      <c r="GL214" t="n">
        <v>2.69546</v>
      </c>
      <c r="GM214" t="n">
        <v>2.69851</v>
      </c>
      <c r="GN214" t="n">
        <v>2.70226</v>
      </c>
      <c r="GO214" t="n">
        <v>2.71891</v>
      </c>
      <c r="GP214" t="n">
        <v>2.72669</v>
      </c>
      <c r="GQ214" t="n">
        <v>2.7292</v>
      </c>
      <c r="GR214" t="n">
        <v>2.73112</v>
      </c>
      <c r="GS214" t="n">
        <v>2.73435</v>
      </c>
      <c r="GT214" t="n">
        <v>2.74153</v>
      </c>
      <c r="GU214" t="n">
        <v>2.74316</v>
      </c>
      <c r="GV214" t="n">
        <v>2.75388</v>
      </c>
      <c r="GW214" t="n">
        <v>2.76883</v>
      </c>
      <c r="GX214" t="n">
        <v>2.78703</v>
      </c>
      <c r="GY214" t="n">
        <v>2.79478</v>
      </c>
      <c r="GZ214" t="n">
        <v>2.79813</v>
      </c>
      <c r="HA214" t="n">
        <v>2.8008</v>
      </c>
      <c r="HB214" t="n">
        <v>2.80253</v>
      </c>
      <c r="HC214" t="n">
        <v>2.8065</v>
      </c>
      <c r="HD214" t="n">
        <v>2.81436</v>
      </c>
      <c r="HE214" t="n">
        <v>2.81467</v>
      </c>
      <c r="HF214" t="n">
        <v>2.81471</v>
      </c>
      <c r="HG214" t="n">
        <v>2.82266</v>
      </c>
      <c r="HH214" t="n">
        <v>2.83717</v>
      </c>
      <c r="HI214" t="n">
        <v>2.85314</v>
      </c>
      <c r="HJ214" t="n">
        <v>2.86986</v>
      </c>
      <c r="HK214" t="n">
        <v>2.86994</v>
      </c>
      <c r="HL214" t="n">
        <v>2.87194</v>
      </c>
      <c r="HM214" t="n">
        <v>2.87374</v>
      </c>
      <c r="HN214" t="n">
        <v>2.87517</v>
      </c>
      <c r="HO214" t="n">
        <v>2.88106</v>
      </c>
      <c r="HP214" t="n">
        <v>2.88746</v>
      </c>
      <c r="HQ214" t="n">
        <v>2.89385</v>
      </c>
      <c r="HR214" t="n">
        <v>2.90568</v>
      </c>
      <c r="HS214" t="n">
        <v>2.91724</v>
      </c>
      <c r="HT214" t="n">
        <v>2.91736</v>
      </c>
      <c r="HU214" t="n">
        <v>2.92048</v>
      </c>
      <c r="HV214" t="n">
        <v>2.92641</v>
      </c>
      <c r="HW214" t="n">
        <v>2.93254</v>
      </c>
      <c r="HX214" t="n">
        <v>2.94765</v>
      </c>
      <c r="HY214" t="n">
        <v>2.94838</v>
      </c>
      <c r="HZ214" t="n">
        <v>2.95008</v>
      </c>
      <c r="IA214" t="n">
        <v>2.96295</v>
      </c>
      <c r="IB214" t="n">
        <v>2.96665</v>
      </c>
      <c r="IC214" t="n">
        <v>2.97661</v>
      </c>
      <c r="ID214" t="n">
        <v>2.98562</v>
      </c>
      <c r="IE214" t="n">
        <v>2.99035</v>
      </c>
      <c r="IF214" t="n">
        <v>2.99412</v>
      </c>
      <c r="IG214" t="n">
        <v>2.99624</v>
      </c>
      <c r="IH214" t="n">
        <v>2.99816</v>
      </c>
      <c r="II214" t="n">
        <v>3.00087</v>
      </c>
      <c r="IJ214" t="n">
        <v>3.00435</v>
      </c>
      <c r="IK214" t="n">
        <v>3.00475</v>
      </c>
      <c r="IL214" t="n">
        <v>3.00569</v>
      </c>
      <c r="IM214" t="n">
        <v>3.00992</v>
      </c>
      <c r="IN214" t="n">
        <v>3.01306</v>
      </c>
      <c r="IO214" t="n">
        <v>3.01376</v>
      </c>
      <c r="IP214" t="n">
        <v>3.02277</v>
      </c>
      <c r="IQ214" t="n">
        <v>3.03274</v>
      </c>
      <c r="IR214" t="n">
        <v>3.03839</v>
      </c>
      <c r="IS214" t="n">
        <v>3.042</v>
      </c>
      <c r="IT214" t="n">
        <v>3.05108</v>
      </c>
      <c r="IU214" t="n">
        <v>3.05178</v>
      </c>
      <c r="IV214" t="n">
        <v>3.05316</v>
      </c>
      <c r="IW214" t="n">
        <v>3.05425</v>
      </c>
      <c r="IX214" t="n">
        <v>3.06722</v>
      </c>
      <c r="IY214" t="n">
        <v>3.07793</v>
      </c>
      <c r="IZ214" t="n">
        <v>3.09338</v>
      </c>
      <c r="JA214" t="n">
        <v>3.09965</v>
      </c>
      <c r="JB214" t="n">
        <v>3.10784</v>
      </c>
      <c r="JC214" t="n">
        <v>3.11643</v>
      </c>
      <c r="JD214" t="n">
        <v>3.12341</v>
      </c>
      <c r="JE214" t="n">
        <v>3.13318</v>
      </c>
      <c r="JF214" t="n">
        <v>3.13917</v>
      </c>
      <c r="JG214" t="n">
        <v>3.14412</v>
      </c>
      <c r="JH214" t="n">
        <v>3.14648</v>
      </c>
      <c r="JI214" t="n">
        <v>3.15636</v>
      </c>
      <c r="JJ214" t="n">
        <v>3.15861</v>
      </c>
      <c r="JK214" t="n">
        <v>3.16328</v>
      </c>
      <c r="JL214" t="n">
        <v>3.16502</v>
      </c>
      <c r="JM214" t="n">
        <v>3.16879</v>
      </c>
      <c r="JN214" t="n">
        <v>3.17677</v>
      </c>
      <c r="JO214" t="n">
        <v>3.18078</v>
      </c>
      <c r="JP214" t="n">
        <v>3.18274</v>
      </c>
      <c r="JQ214" t="n">
        <v>3.18458</v>
      </c>
      <c r="JR214" t="n">
        <v>3.19222</v>
      </c>
      <c r="JS214" t="n">
        <v>3.20196</v>
      </c>
      <c r="JT214" t="n">
        <v>3.20827</v>
      </c>
      <c r="JU214" t="n">
        <v>3.22327</v>
      </c>
      <c r="JV214" t="n">
        <v>3.24403</v>
      </c>
      <c r="JW214" t="n">
        <v>3.25165</v>
      </c>
      <c r="JX214" t="n">
        <v>3.25689</v>
      </c>
      <c r="JY214" t="n">
        <v>3.26308</v>
      </c>
      <c r="JZ214" t="n">
        <v>3.2727</v>
      </c>
      <c r="KA214" t="n">
        <v>3.27951</v>
      </c>
      <c r="KB214" t="n">
        <v>3.29258</v>
      </c>
      <c r="KC214" t="n">
        <v>3.29558</v>
      </c>
      <c r="KD214" t="n">
        <v>3.29975</v>
      </c>
      <c r="KE214" t="n">
        <v>3.30806</v>
      </c>
      <c r="KF214" t="n">
        <v>3.31703</v>
      </c>
      <c r="KG214" t="n">
        <v>3.32552</v>
      </c>
      <c r="KH214" t="n">
        <v>3.32685</v>
      </c>
      <c r="KI214" t="n">
        <v>3.345</v>
      </c>
      <c r="KJ214" t="n">
        <v>3.35911</v>
      </c>
      <c r="KK214" t="n">
        <v>3.3626</v>
      </c>
      <c r="KL214" t="n">
        <v>3.37797</v>
      </c>
      <c r="KM214" t="n">
        <v>3.38989</v>
      </c>
      <c r="KN214" t="n">
        <v>3.39157</v>
      </c>
      <c r="KO214" t="n">
        <v>3.39497</v>
      </c>
      <c r="KP214" t="n">
        <v>3.40762</v>
      </c>
      <c r="KQ214" t="n">
        <v>3.41147</v>
      </c>
      <c r="KR214" t="n">
        <v>3.41328</v>
      </c>
      <c r="KS214" t="n">
        <v>3.41434</v>
      </c>
      <c r="KT214" t="n">
        <v>3.42452</v>
      </c>
      <c r="KU214" t="n">
        <v>3.43876</v>
      </c>
      <c r="KV214" t="n">
        <v>3.43904</v>
      </c>
      <c r="KW214" t="n">
        <v>3.43938</v>
      </c>
      <c r="KX214" t="n">
        <v>3.44469</v>
      </c>
      <c r="KY214" t="n">
        <v>3.44896</v>
      </c>
      <c r="KZ214" t="n">
        <v>3.46307</v>
      </c>
      <c r="LA214" t="n">
        <v>3.4666</v>
      </c>
      <c r="LB214" t="n">
        <v>3.46865</v>
      </c>
      <c r="LC214" t="n">
        <v>3.49434</v>
      </c>
      <c r="LD214" t="n">
        <v>3.50376</v>
      </c>
      <c r="LE214" t="n">
        <v>3.50466</v>
      </c>
      <c r="LF214" t="n">
        <v>3.51279</v>
      </c>
      <c r="LG214" t="n">
        <v>3.52022</v>
      </c>
      <c r="LH214" t="n">
        <v>3.52422</v>
      </c>
      <c r="LI214" t="n">
        <v>3.52967</v>
      </c>
      <c r="LJ214" t="n">
        <v>3.53704</v>
      </c>
      <c r="LK214" t="n">
        <v>3.55006</v>
      </c>
      <c r="LL214" t="n">
        <v>3.5522</v>
      </c>
      <c r="LM214" t="n">
        <v>3.55309</v>
      </c>
      <c r="LN214" t="n">
        <v>3.55452</v>
      </c>
      <c r="LO214" t="n">
        <v>3.55514</v>
      </c>
      <c r="LP214" t="n">
        <v>3.5576</v>
      </c>
      <c r="LQ214" t="n">
        <v>3.56373</v>
      </c>
      <c r="LR214" t="n">
        <v>3.56574</v>
      </c>
      <c r="LS214" t="n">
        <v>3.57441</v>
      </c>
      <c r="LT214" t="n">
        <v>3.58256</v>
      </c>
      <c r="LU214" t="n">
        <v>3.62272</v>
      </c>
      <c r="LV214" t="n">
        <v>3.63176</v>
      </c>
      <c r="LW214" t="n">
        <v>3.64213</v>
      </c>
      <c r="LX214" t="n">
        <v>3.64514</v>
      </c>
      <c r="LY214" t="n">
        <v>3.64682</v>
      </c>
      <c r="LZ214" t="n">
        <v>3.64945</v>
      </c>
      <c r="MA214" t="n">
        <v>3.66004</v>
      </c>
      <c r="MB214" t="n">
        <v>3.66006</v>
      </c>
      <c r="MC214" t="n">
        <v>3.66809</v>
      </c>
      <c r="MD214" t="n">
        <v>3.68273</v>
      </c>
      <c r="ME214" t="n">
        <v>3.6907</v>
      </c>
      <c r="MF214" t="n">
        <v>3.71229</v>
      </c>
      <c r="MG214" t="n">
        <v>3.72086</v>
      </c>
      <c r="MH214" t="n">
        <v>3.72843</v>
      </c>
      <c r="MI214" t="n">
        <v>3.73314</v>
      </c>
      <c r="MJ214" t="n">
        <v>3.73758</v>
      </c>
      <c r="MK214" t="n">
        <v>3.74823</v>
      </c>
      <c r="ML214" t="n">
        <v>3.76145</v>
      </c>
      <c r="MM214" t="n">
        <v>3.76468</v>
      </c>
      <c r="MN214" t="n">
        <v>3.76788</v>
      </c>
      <c r="MO214" t="n">
        <v>3.76912</v>
      </c>
      <c r="MP214" t="n">
        <v>3.77301</v>
      </c>
      <c r="MQ214" t="n">
        <v>3.77791</v>
      </c>
      <c r="MR214" t="n">
        <v>3.79501</v>
      </c>
      <c r="MS214" t="n">
        <v>3.80484</v>
      </c>
      <c r="MT214" t="n">
        <v>3.81522</v>
      </c>
      <c r="MU214" t="n">
        <v>3.82157</v>
      </c>
      <c r="MV214" t="n">
        <v>3.83148</v>
      </c>
      <c r="MW214" t="n">
        <v>3.83865</v>
      </c>
      <c r="MX214" t="n">
        <v>3.85</v>
      </c>
      <c r="MY214" t="n">
        <v>3.85809</v>
      </c>
      <c r="MZ214" t="n">
        <v>3.86749</v>
      </c>
      <c r="NA214" t="n">
        <v>3.86863</v>
      </c>
      <c r="NB214" t="n">
        <v>3.8703</v>
      </c>
      <c r="NC214" t="n">
        <v>3.87655</v>
      </c>
      <c r="ND214" t="n">
        <v>3.88787</v>
      </c>
      <c r="NE214" t="n">
        <v>3.90046</v>
      </c>
      <c r="NF214" t="n">
        <v>3.9066</v>
      </c>
      <c r="NG214" t="n">
        <v>3.90842</v>
      </c>
      <c r="NH214" t="n">
        <v>3.9107</v>
      </c>
      <c r="NI214" t="n">
        <v>3.91883</v>
      </c>
      <c r="NJ214" t="n">
        <v>3.91917</v>
      </c>
      <c r="NK214" t="n">
        <v>3.92093</v>
      </c>
      <c r="NL214" t="n">
        <v>3.92795</v>
      </c>
      <c r="NM214" t="n">
        <v>3.93307</v>
      </c>
      <c r="NN214" t="n">
        <v>3.93757</v>
      </c>
      <c r="NO214" t="n">
        <v>3.94756</v>
      </c>
      <c r="NP214" t="n">
        <v>3.95418</v>
      </c>
      <c r="NQ214" t="n">
        <v>3.96102</v>
      </c>
      <c r="NR214" t="n">
        <v>3.96481</v>
      </c>
      <c r="NS214" t="n">
        <v>3.96801</v>
      </c>
      <c r="NT214" t="n">
        <v>3.97849</v>
      </c>
      <c r="NU214" t="n">
        <v>3.98536</v>
      </c>
      <c r="NV214" t="n">
        <v>3.98984</v>
      </c>
      <c r="NW214" t="n">
        <v>3.99206</v>
      </c>
      <c r="NX214" t="n">
        <v>3.99662</v>
      </c>
      <c r="NY214" t="n">
        <v>3.99832</v>
      </c>
      <c r="NZ214" t="n">
        <v>4.00947</v>
      </c>
      <c r="OA214" t="n">
        <v>4.03237</v>
      </c>
      <c r="OB214" t="n">
        <v>4.03499</v>
      </c>
      <c r="OC214" t="n">
        <v>4.03681</v>
      </c>
      <c r="OD214" t="n">
        <v>4.04974</v>
      </c>
      <c r="OE214" t="n">
        <v>4.0694</v>
      </c>
      <c r="OF214" t="n">
        <v>4.07294</v>
      </c>
      <c r="OG214" t="n">
        <v>4.08499</v>
      </c>
      <c r="OH214" t="n">
        <v>4.09532</v>
      </c>
      <c r="OI214" t="n">
        <v>4.11403</v>
      </c>
      <c r="OJ214" t="n">
        <v>4.12302</v>
      </c>
      <c r="OK214" t="n">
        <v>4.12924</v>
      </c>
      <c r="OL214" t="n">
        <v>4.12998</v>
      </c>
      <c r="OM214" t="n">
        <v>4.13144</v>
      </c>
      <c r="ON214" t="n">
        <v>4.13992</v>
      </c>
      <c r="OO214" t="n">
        <v>4.15927</v>
      </c>
      <c r="OP214" t="n">
        <v>4.16048</v>
      </c>
      <c r="OQ214" t="n">
        <v>4.16428</v>
      </c>
      <c r="OR214" t="n">
        <v>4.17228</v>
      </c>
      <c r="OS214" t="n">
        <v>4.19212</v>
      </c>
      <c r="OT214" t="n">
        <v>4.20171</v>
      </c>
      <c r="OU214" t="n">
        <v>4.21163</v>
      </c>
      <c r="OV214" t="n">
        <v>4.21609</v>
      </c>
      <c r="OW214" t="n">
        <v>4.21926</v>
      </c>
      <c r="OX214" t="n">
        <v>4.22248</v>
      </c>
      <c r="OY214" t="n">
        <v>4.22986</v>
      </c>
      <c r="OZ214" t="n">
        <v>4.23718</v>
      </c>
      <c r="PA214" t="n">
        <v>4.23993</v>
      </c>
      <c r="PB214" t="n">
        <v>4.24236</v>
      </c>
      <c r="PC214" t="n">
        <v>4.25075</v>
      </c>
      <c r="PD214" t="n">
        <v>4.26139</v>
      </c>
      <c r="PE214" t="n">
        <v>4.26401</v>
      </c>
      <c r="PF214" t="n">
        <v>4.26735</v>
      </c>
      <c r="PG214" t="n">
        <v>4.27283</v>
      </c>
      <c r="PH214" t="n">
        <v>4.28397</v>
      </c>
      <c r="PI214" t="n">
        <v>4.28483</v>
      </c>
      <c r="PJ214" t="n">
        <v>4.28894</v>
      </c>
      <c r="PK214" t="n">
        <v>4.2966</v>
      </c>
      <c r="PL214" t="n">
        <v>4.30135</v>
      </c>
      <c r="PM214" t="n">
        <v>4.30136</v>
      </c>
      <c r="PN214" t="n">
        <v>4.30137</v>
      </c>
      <c r="PO214" t="n">
        <v>4.30244</v>
      </c>
      <c r="PP214" t="n">
        <v>4.30459</v>
      </c>
      <c r="PQ214" t="n">
        <v>4.31134</v>
      </c>
      <c r="PR214" t="n">
        <v>4.31901</v>
      </c>
      <c r="PS214" t="n">
        <v>4.32003</v>
      </c>
      <c r="PT214" t="n">
        <v>4.33454</v>
      </c>
      <c r="PU214" t="n">
        <v>4.33946</v>
      </c>
      <c r="PV214" t="n">
        <v>4.34991</v>
      </c>
      <c r="PW214" t="n">
        <v>4.36292</v>
      </c>
      <c r="PX214" t="n">
        <v>4.3653</v>
      </c>
      <c r="PY214" t="n">
        <v>4.36784</v>
      </c>
      <c r="PZ214" t="n">
        <v>4.39045</v>
      </c>
      <c r="QA214" t="n">
        <v>4.40862</v>
      </c>
      <c r="QB214" t="n">
        <v>4.41207</v>
      </c>
      <c r="QC214" t="n">
        <v>4.41324</v>
      </c>
      <c r="QD214" t="n">
        <v>4.41787</v>
      </c>
      <c r="QE214" t="n">
        <v>4.4191</v>
      </c>
      <c r="QF214" t="n">
        <v>4.42233</v>
      </c>
      <c r="QG214" t="n">
        <v>4.42581</v>
      </c>
      <c r="QH214" t="n">
        <v>4.43828</v>
      </c>
      <c r="QI214" t="n">
        <v>4.44439</v>
      </c>
      <c r="QJ214" t="n">
        <v>4.45663</v>
      </c>
      <c r="QK214" t="n">
        <v>4.46515</v>
      </c>
      <c r="QL214" t="n">
        <v>4.47122</v>
      </c>
      <c r="QM214" t="n">
        <v>4.4874</v>
      </c>
      <c r="QN214" t="n">
        <v>4.49172</v>
      </c>
      <c r="QO214" t="n">
        <v>4.49504</v>
      </c>
      <c r="QP214" t="n">
        <v>4.51376</v>
      </c>
      <c r="QQ214" t="n">
        <v>4.52067</v>
      </c>
      <c r="QR214" t="n">
        <v>4.53454</v>
      </c>
      <c r="QS214" t="n">
        <v>4.54524</v>
      </c>
      <c r="QT214" t="n">
        <v>4.54634</v>
      </c>
      <c r="QU214" t="n">
        <v>4.55564</v>
      </c>
      <c r="QV214" t="n">
        <v>4.5754</v>
      </c>
      <c r="QW214" t="n">
        <v>4.5781</v>
      </c>
      <c r="QX214" t="n">
        <v>4.58135</v>
      </c>
      <c r="QY214" t="n">
        <v>4.58162</v>
      </c>
      <c r="QZ214" t="n">
        <v>4.58766</v>
      </c>
      <c r="RA214" t="n">
        <v>4.60557</v>
      </c>
      <c r="RB214" t="n">
        <v>4.62162</v>
      </c>
      <c r="RC214" t="n">
        <v>4.62832</v>
      </c>
      <c r="RD214" t="n">
        <v>4.63043</v>
      </c>
      <c r="RE214" t="n">
        <v>4.63499</v>
      </c>
      <c r="RF214" t="n">
        <v>4.63858</v>
      </c>
      <c r="RG214" t="n">
        <v>4.63989</v>
      </c>
      <c r="RH214" t="n">
        <v>4.6419</v>
      </c>
      <c r="RI214" t="n">
        <v>4.64582</v>
      </c>
      <c r="RJ214" t="n">
        <v>4.6518</v>
      </c>
      <c r="RK214" t="n">
        <v>4.65427</v>
      </c>
      <c r="RL214" t="n">
        <v>4.65586</v>
      </c>
      <c r="RM214" t="n">
        <v>4.67043</v>
      </c>
      <c r="RN214" t="n">
        <v>4.67954</v>
      </c>
      <c r="RO214" t="n">
        <v>4.69319</v>
      </c>
      <c r="RP214" t="n">
        <v>4.69938</v>
      </c>
      <c r="RQ214" t="n">
        <v>4.70244</v>
      </c>
      <c r="RR214" t="n">
        <v>4.73914</v>
      </c>
      <c r="RS214" t="n">
        <v>4.75566</v>
      </c>
      <c r="RT214" t="n">
        <v>4.75843</v>
      </c>
      <c r="RU214" t="n">
        <v>4.77721</v>
      </c>
      <c r="RV214" t="n">
        <v>4.79252</v>
      </c>
      <c r="RW214" t="n">
        <v>4.80149</v>
      </c>
      <c r="RX214" t="n">
        <v>4.80223</v>
      </c>
      <c r="RY214" t="n">
        <v>4.81523</v>
      </c>
      <c r="RZ214" t="n">
        <v>4.82572</v>
      </c>
      <c r="SA214" t="n">
        <v>4.82778</v>
      </c>
      <c r="SB214" t="n">
        <v>4.83014</v>
      </c>
      <c r="SC214" t="n">
        <v>4.83179</v>
      </c>
      <c r="SD214" t="n">
        <v>4.8323</v>
      </c>
      <c r="SE214" t="n">
        <v>4.83342</v>
      </c>
      <c r="SF214" t="n">
        <v>4.84448</v>
      </c>
      <c r="SG214" t="n">
        <v>4.84698</v>
      </c>
      <c r="SH214" t="n">
        <v>4.85108</v>
      </c>
      <c r="SI214" t="n">
        <v>4.87017</v>
      </c>
      <c r="SJ214" t="n">
        <v>4.87478</v>
      </c>
      <c r="SK214" t="n">
        <v>4.88442</v>
      </c>
      <c r="SL214" t="n">
        <v>4.88704</v>
      </c>
      <c r="SM214" t="n">
        <v>4.89445</v>
      </c>
      <c r="SN214" t="n">
        <v>4.90374</v>
      </c>
      <c r="SO214" t="n">
        <v>4.90574</v>
      </c>
      <c r="SP214" t="n">
        <v>4.91905</v>
      </c>
      <c r="SQ214" t="n">
        <v>4.93039</v>
      </c>
      <c r="SR214" t="n">
        <v>4.9497</v>
      </c>
      <c r="SS214" t="n">
        <v>4.96048</v>
      </c>
      <c r="ST214" t="n">
        <v>4.96876</v>
      </c>
      <c r="SU214" t="n">
        <v>4.96969</v>
      </c>
      <c r="SV214" t="n">
        <v>4.97309</v>
      </c>
      <c r="SW214" t="n">
        <v>4.97352</v>
      </c>
      <c r="SX214" t="n">
        <v>4.97624</v>
      </c>
      <c r="SY214" t="n">
        <v>4.98695</v>
      </c>
      <c r="SZ214" t="n">
        <v>5.00728</v>
      </c>
      <c r="TA214" t="n">
        <v>5.01785</v>
      </c>
      <c r="TB214" t="n">
        <v>5.03563</v>
      </c>
      <c r="TC214" t="n">
        <v>5.04529</v>
      </c>
      <c r="TD214" t="n">
        <v>5.05177</v>
      </c>
      <c r="TE214" t="n">
        <v>5.06241</v>
      </c>
      <c r="TF214" t="n">
        <v>5.06445</v>
      </c>
      <c r="TG214" t="n">
        <v>5.07221</v>
      </c>
      <c r="TH214" t="n">
        <v>5.08056</v>
      </c>
      <c r="TI214" t="n">
        <v>5.09764</v>
      </c>
      <c r="TJ214" t="n">
        <v>5.12139</v>
      </c>
      <c r="TK214" t="n">
        <v>5.12347</v>
      </c>
      <c r="TL214" t="n">
        <v>5.12588</v>
      </c>
      <c r="TM214" t="n">
        <v>5.12821</v>
      </c>
      <c r="TN214" t="n">
        <v>5.13099</v>
      </c>
      <c r="TO214" t="n">
        <v>5.14216</v>
      </c>
      <c r="TP214" t="n">
        <v>5.14489</v>
      </c>
      <c r="TQ214" t="n">
        <v>5.14866</v>
      </c>
      <c r="TR214" t="n">
        <v>5.16843</v>
      </c>
      <c r="TS214" t="n">
        <v>5.17327</v>
      </c>
      <c r="TT214" t="n">
        <v>5.17437</v>
      </c>
      <c r="TU214" t="n">
        <v>5.17792</v>
      </c>
      <c r="TV214" t="n">
        <v>5.1873</v>
      </c>
      <c r="TW214" t="n">
        <v>5.20765</v>
      </c>
      <c r="TX214" t="n">
        <v>5.22378</v>
      </c>
      <c r="TY214" t="n">
        <v>5.23599</v>
      </c>
      <c r="TZ214" t="n">
        <v>5.24299</v>
      </c>
      <c r="UA214" t="n">
        <v>5.24554</v>
      </c>
      <c r="UB214" t="n">
        <v>5.25108</v>
      </c>
      <c r="UC214" t="n">
        <v>5.26266</v>
      </c>
      <c r="UD214" t="n">
        <v>5.2793</v>
      </c>
      <c r="UE214" t="n">
        <v>5.31183</v>
      </c>
      <c r="UF214" t="n">
        <v>5.33804</v>
      </c>
      <c r="UG214" t="n">
        <v>5.34355</v>
      </c>
      <c r="UH214" t="n">
        <v>5.34753</v>
      </c>
      <c r="UI214" t="n">
        <v>5.35707</v>
      </c>
      <c r="UJ214" t="n">
        <v>5.37163</v>
      </c>
      <c r="UK214" t="n">
        <v>5.38054</v>
      </c>
      <c r="UL214" t="n">
        <v>5.39283</v>
      </c>
      <c r="UM214" t="n">
        <v>5.39998</v>
      </c>
      <c r="UN214" t="n">
        <v>5.39998</v>
      </c>
      <c r="UO214" t="n">
        <v>5.40616</v>
      </c>
      <c r="UP214" t="n">
        <v>5.41995</v>
      </c>
      <c r="UQ214" t="n">
        <v>5.42904</v>
      </c>
      <c r="UR214" t="n">
        <v>5.4379</v>
      </c>
      <c r="US214" t="n">
        <v>5.44566</v>
      </c>
      <c r="UT214" t="n">
        <v>5.44738</v>
      </c>
      <c r="UU214" t="n">
        <v>5.45162</v>
      </c>
      <c r="UV214" t="n">
        <v>5.4577</v>
      </c>
      <c r="UW214" t="n">
        <v>5.46037</v>
      </c>
      <c r="UX214" t="n">
        <v>5.47647</v>
      </c>
      <c r="UY214" t="n">
        <v>5.48671</v>
      </c>
      <c r="UZ214" t="n">
        <v>5.49148</v>
      </c>
      <c r="VA214" t="n">
        <v>5.49523</v>
      </c>
      <c r="VB214" t="n">
        <v>5.50106</v>
      </c>
      <c r="VC214" t="n">
        <v>5.50209</v>
      </c>
      <c r="VD214" t="n">
        <v>5.51954</v>
      </c>
      <c r="VE214" t="n">
        <v>5.54019</v>
      </c>
      <c r="VF214" t="n">
        <v>5.55748</v>
      </c>
      <c r="VG214" t="n">
        <v>5.56482</v>
      </c>
      <c r="VH214" t="n">
        <v>5.56934</v>
      </c>
      <c r="VI214" t="n">
        <v>5.58088</v>
      </c>
      <c r="VJ214" t="n">
        <v>5.589</v>
      </c>
      <c r="VK214" t="n">
        <v>5.59155</v>
      </c>
      <c r="VL214" t="n">
        <v>5.5936</v>
      </c>
      <c r="VM214" t="n">
        <v>5.59808</v>
      </c>
      <c r="VN214" t="n">
        <v>5.62453</v>
      </c>
      <c r="VO214" t="n">
        <v>5.65469</v>
      </c>
      <c r="VP214" t="n">
        <v>5.66658</v>
      </c>
      <c r="VQ214" t="n">
        <v>5.67807</v>
      </c>
      <c r="VR214" t="n">
        <v>5.68543</v>
      </c>
      <c r="VS214" t="n">
        <v>5.68716</v>
      </c>
      <c r="VT214" t="n">
        <v>5.70597</v>
      </c>
      <c r="VU214" t="n">
        <v>5.71247</v>
      </c>
      <c r="VV214" t="n">
        <v>5.71563</v>
      </c>
      <c r="VW214" t="n">
        <v>5.71909</v>
      </c>
      <c r="VX214" t="n">
        <v>5.72932</v>
      </c>
      <c r="VY214" t="n">
        <v>5.73845</v>
      </c>
      <c r="VZ214" t="n">
        <v>5.74946</v>
      </c>
      <c r="WA214" t="n">
        <v>5.77428</v>
      </c>
      <c r="WB214" t="n">
        <v>5.77921</v>
      </c>
      <c r="WC214" t="n">
        <v>5.7877</v>
      </c>
      <c r="WD214" t="n">
        <v>5.79783</v>
      </c>
      <c r="WE214" t="n">
        <v>5.81353</v>
      </c>
      <c r="WF214" t="n">
        <v>5.8285</v>
      </c>
      <c r="WG214" t="n">
        <v>5.83974</v>
      </c>
      <c r="WH214" t="n">
        <v>5.84821</v>
      </c>
      <c r="WI214" t="n">
        <v>5.85687</v>
      </c>
      <c r="WJ214" t="n">
        <v>5.86318</v>
      </c>
      <c r="WK214" t="n">
        <v>5.87065</v>
      </c>
      <c r="WL214" t="n">
        <v>5.88073</v>
      </c>
      <c r="WM214" t="n">
        <v>5.89443</v>
      </c>
      <c r="WN214" t="n">
        <v>5.9019</v>
      </c>
      <c r="WO214" t="n">
        <v>5.91378</v>
      </c>
      <c r="WP214" t="n">
        <v>5.91544</v>
      </c>
      <c r="WQ214" t="n">
        <v>5.92728</v>
      </c>
      <c r="WR214" t="n">
        <v>5.933</v>
      </c>
      <c r="WS214" t="n">
        <v>5.93992</v>
      </c>
      <c r="WT214" t="n">
        <v>5.95028</v>
      </c>
      <c r="WU214" t="n">
        <v>5.95773</v>
      </c>
      <c r="WV214" t="n">
        <v>5.98104</v>
      </c>
      <c r="WW214" t="n">
        <v>6.00574</v>
      </c>
      <c r="WX214" t="n">
        <v>6.02875</v>
      </c>
      <c r="WY214" t="n">
        <v>6.04255</v>
      </c>
      <c r="WZ214" t="n">
        <v>6.04823</v>
      </c>
      <c r="XA214" t="n">
        <v>6.05157</v>
      </c>
      <c r="XB214" t="n">
        <v>6.07059</v>
      </c>
      <c r="XC214" t="n">
        <v>6.08721</v>
      </c>
      <c r="XD214" t="n">
        <v>6.09079</v>
      </c>
      <c r="XE214" t="n">
        <v>6.09548</v>
      </c>
      <c r="XF214" t="n">
        <v>6.11485</v>
      </c>
      <c r="XG214" t="n">
        <v>6.13269</v>
      </c>
      <c r="XH214" t="n">
        <v>6.13971</v>
      </c>
      <c r="XI214" t="n">
        <v>6.14847</v>
      </c>
      <c r="XJ214" t="n">
        <v>6.16129</v>
      </c>
      <c r="XK214" t="n">
        <v>6.17501</v>
      </c>
      <c r="XL214" t="n">
        <v>6.18307</v>
      </c>
      <c r="XM214" t="n">
        <v>6.18514</v>
      </c>
      <c r="XN214" t="n">
        <v>6.2001</v>
      </c>
      <c r="XO214" t="n">
        <v>6.21648</v>
      </c>
      <c r="XP214" t="n">
        <v>6.22326</v>
      </c>
      <c r="XQ214" t="n">
        <v>6.2264</v>
      </c>
      <c r="XR214" t="n">
        <v>6.23851</v>
      </c>
      <c r="XS214" t="n">
        <v>6.24179</v>
      </c>
      <c r="XT214" t="n">
        <v>6.24992</v>
      </c>
      <c r="XU214" t="n">
        <v>6.25718</v>
      </c>
      <c r="XV214" t="n">
        <v>6.26804</v>
      </c>
      <c r="XW214" t="n">
        <v>6.28078</v>
      </c>
      <c r="XX214" t="n">
        <v>6.3084</v>
      </c>
      <c r="XY214" t="n">
        <v>6.3319</v>
      </c>
      <c r="XZ214" t="n">
        <v>6.35214</v>
      </c>
      <c r="YA214" t="n">
        <v>6.35278</v>
      </c>
      <c r="YB214" t="n">
        <v>6.39218</v>
      </c>
      <c r="YC214" t="n">
        <v>6.41823</v>
      </c>
      <c r="YD214" t="n">
        <v>6.4365</v>
      </c>
      <c r="YE214" t="n">
        <v>6.43914</v>
      </c>
      <c r="YF214" t="n">
        <v>6.44225</v>
      </c>
      <c r="YG214" t="n">
        <v>6.45089</v>
      </c>
      <c r="YH214" t="n">
        <v>6.45989</v>
      </c>
      <c r="YI214" t="n">
        <v>6.46878</v>
      </c>
      <c r="YJ214" t="n">
        <v>6.47851</v>
      </c>
      <c r="YK214" t="n">
        <v>6.49293</v>
      </c>
      <c r="YL214" t="n">
        <v>6.50331</v>
      </c>
      <c r="YM214" t="n">
        <v>6.50382</v>
      </c>
      <c r="YN214" t="n">
        <v>6.50748</v>
      </c>
      <c r="YO214" t="n">
        <v>6.50779</v>
      </c>
      <c r="YP214" t="n">
        <v>6.51102</v>
      </c>
      <c r="YQ214" t="n">
        <v>6.51703</v>
      </c>
      <c r="YR214" t="n">
        <v>6.51797</v>
      </c>
      <c r="YS214" t="n">
        <v>6.52509</v>
      </c>
      <c r="YT214" t="n">
        <v>6.54309</v>
      </c>
      <c r="YU214" t="n">
        <v>6.56153</v>
      </c>
      <c r="YV214" t="n">
        <v>6.56649</v>
      </c>
      <c r="YW214" t="n">
        <v>6.5719</v>
      </c>
      <c r="YX214" t="n">
        <v>6.57311</v>
      </c>
      <c r="YY214" t="n">
        <v>6.5942</v>
      </c>
      <c r="YZ214" t="n">
        <v>6.60484</v>
      </c>
      <c r="ZA214" t="n">
        <v>6.62292</v>
      </c>
      <c r="ZB214" t="n">
        <v>6.65807</v>
      </c>
      <c r="ZC214" t="n">
        <v>6.68389</v>
      </c>
      <c r="ZD214" t="n">
        <v>6.70369</v>
      </c>
      <c r="ZE214" t="n">
        <v>6.73151</v>
      </c>
      <c r="ZF214" t="n">
        <v>6.74328</v>
      </c>
      <c r="ZG214" t="n">
        <v>6.762</v>
      </c>
      <c r="ZH214" t="n">
        <v>6.7904</v>
      </c>
      <c r="ZI214" t="n">
        <v>6.80811</v>
      </c>
      <c r="ZJ214" t="n">
        <v>6.81937</v>
      </c>
      <c r="ZK214" t="n">
        <v>6.82555</v>
      </c>
      <c r="ZL214" t="n">
        <v>6.83215</v>
      </c>
      <c r="ZM214" t="n">
        <v>6.83927</v>
      </c>
      <c r="ZN214" t="n">
        <v>6.85127</v>
      </c>
      <c r="ZO214" t="n">
        <v>6.85645</v>
      </c>
      <c r="ZP214" t="n">
        <v>6.87149</v>
      </c>
      <c r="ZQ214" t="n">
        <v>6.89766</v>
      </c>
      <c r="ZR214" t="n">
        <v>6.92464</v>
      </c>
      <c r="ZS214" t="n">
        <v>6.95572</v>
      </c>
      <c r="ZT214" t="n">
        <v>6.96874</v>
      </c>
      <c r="ZU214" t="n">
        <v>6.99762</v>
      </c>
      <c r="ZV214" t="n">
        <v>7.0104</v>
      </c>
      <c r="ZW214" t="n">
        <v>7.02912</v>
      </c>
      <c r="ZX214" t="n">
        <v>7.05432</v>
      </c>
      <c r="ZY214" t="n">
        <v>7.06374</v>
      </c>
      <c r="ZZ214" t="n">
        <v>7.07418</v>
      </c>
      <c r="AAA214" t="n">
        <v>7.08997</v>
      </c>
      <c r="AAB214" t="n">
        <v>7.10458</v>
      </c>
      <c r="AAC214" t="n">
        <v>7.10605</v>
      </c>
      <c r="AAD214" t="n">
        <v>7.13213</v>
      </c>
      <c r="AAE214" t="n">
        <v>7.16166</v>
      </c>
      <c r="AAF214" t="n">
        <v>7.1765</v>
      </c>
      <c r="AAG214" t="n">
        <v>7.192</v>
      </c>
      <c r="AAH214" t="n">
        <v>7.20636</v>
      </c>
      <c r="AAI214" t="n">
        <v>7.23959</v>
      </c>
      <c r="AAJ214" t="n">
        <v>7.24789</v>
      </c>
      <c r="AAK214" t="n">
        <v>7.26143</v>
      </c>
      <c r="AAL214" t="n">
        <v>7.27932</v>
      </c>
      <c r="AAM214" t="n">
        <v>7.28466</v>
      </c>
      <c r="AAN214" t="n">
        <v>7.29732</v>
      </c>
      <c r="AAO214" t="n">
        <v>7.32229</v>
      </c>
      <c r="AAP214" t="n">
        <v>7.34614</v>
      </c>
      <c r="AAQ214" t="n">
        <v>7.35571</v>
      </c>
      <c r="AAR214" t="n">
        <v>7.36215</v>
      </c>
      <c r="AAS214" t="n">
        <v>7.36495</v>
      </c>
      <c r="AAT214" t="n">
        <v>7.381</v>
      </c>
      <c r="AAU214" t="n">
        <v>7.38885</v>
      </c>
      <c r="AAV214" t="n">
        <v>7.41125</v>
      </c>
      <c r="AAW214" t="n">
        <v>7.44264</v>
      </c>
      <c r="AAX214" t="n">
        <v>7.44776</v>
      </c>
      <c r="AAY214" t="n">
        <v>7.45055</v>
      </c>
      <c r="AAZ214" t="n">
        <v>7.45862</v>
      </c>
      <c r="ABA214" t="n">
        <v>7.48075</v>
      </c>
      <c r="ABB214" t="n">
        <v>7.4819</v>
      </c>
      <c r="ABC214" t="n">
        <v>7.49094</v>
      </c>
      <c r="ABD214" t="n">
        <v>7.52115</v>
      </c>
      <c r="ABE214" t="n">
        <v>7.5863</v>
      </c>
      <c r="ABF214" t="n">
        <v>7.62915</v>
      </c>
      <c r="ABG214" t="n">
        <v>7.63491</v>
      </c>
      <c r="ABH214" t="n">
        <v>7.63641</v>
      </c>
      <c r="ABI214" t="n">
        <v>7.64549</v>
      </c>
      <c r="ABJ214" t="n">
        <v>7.65924</v>
      </c>
      <c r="ABK214" t="n">
        <v>7.66487</v>
      </c>
      <c r="ABL214" t="n">
        <v>7.67767</v>
      </c>
      <c r="ABM214" t="n">
        <v>7.69686</v>
      </c>
      <c r="ABN214" t="n">
        <v>7.72056</v>
      </c>
      <c r="ABO214" t="n">
        <v>7.72167</v>
      </c>
      <c r="ABP214" t="n">
        <v>7.72356</v>
      </c>
      <c r="ABQ214" t="n">
        <v>7.73749</v>
      </c>
      <c r="ABR214" t="n">
        <v>7.76413</v>
      </c>
      <c r="ABS214" t="n">
        <v>7.78845</v>
      </c>
      <c r="ABT214" t="n">
        <v>7.80431</v>
      </c>
      <c r="ABU214" t="n">
        <v>7.81652</v>
      </c>
      <c r="ABV214" t="n">
        <v>7.8288</v>
      </c>
      <c r="ABW214" t="n">
        <v>7.85656</v>
      </c>
      <c r="ABX214" t="n">
        <v>7.8941</v>
      </c>
      <c r="ABY214" t="n">
        <v>7.90657</v>
      </c>
      <c r="ABZ214" t="n">
        <v>7.93695</v>
      </c>
      <c r="ACA214" t="n">
        <v>7.96736</v>
      </c>
      <c r="ACB214" t="n">
        <v>7.98323</v>
      </c>
      <c r="ACC214" t="n">
        <v>7.98825</v>
      </c>
      <c r="ACD214" t="n">
        <v>8.00067</v>
      </c>
      <c r="ACE214" t="n">
        <v>8.01397</v>
      </c>
      <c r="ACF214" t="n">
        <v>8.023580000000001</v>
      </c>
      <c r="ACG214" t="n">
        <v>8.026540000000001</v>
      </c>
      <c r="ACH214" t="n">
        <v>8.03279</v>
      </c>
      <c r="ACI214" t="n">
        <v>8.041980000000001</v>
      </c>
      <c r="ACJ214" t="n">
        <v>8.04767</v>
      </c>
      <c r="ACK214" t="n">
        <v>8.113709999999999</v>
      </c>
      <c r="ACL214" t="n">
        <v>8.144539999999999</v>
      </c>
      <c r="ACM214" t="n">
        <v>8.14855</v>
      </c>
      <c r="ACN214" t="n">
        <v>8.163080000000001</v>
      </c>
      <c r="ACO214" t="n">
        <v>8.23169</v>
      </c>
      <c r="ACP214" t="n">
        <v>8.26238</v>
      </c>
      <c r="ACQ214" t="n">
        <v>8.287369999999999</v>
      </c>
      <c r="ACR214" t="n">
        <v>8.308909999999999</v>
      </c>
      <c r="ACS214" t="n">
        <v>8.34445</v>
      </c>
      <c r="ACT214" t="n">
        <v>8.388070000000001</v>
      </c>
      <c r="ACU214" t="n">
        <v>8.42347</v>
      </c>
      <c r="ACV214" t="n">
        <v>8.44802</v>
      </c>
      <c r="ACW214" t="n">
        <v>8.473039999999999</v>
      </c>
      <c r="ACX214" t="n">
        <v>8.527699999999999</v>
      </c>
      <c r="ACY214" t="n">
        <v>8.533340000000001</v>
      </c>
      <c r="ACZ214" t="n">
        <v>8.540710000000001</v>
      </c>
      <c r="ADA214" t="n">
        <v>8.580069999999999</v>
      </c>
      <c r="ADB214" t="n">
        <v>8.60727</v>
      </c>
      <c r="ADC214" t="n">
        <v>8.655430000000001</v>
      </c>
      <c r="ADD214" t="n">
        <v>8.660920000000001</v>
      </c>
      <c r="ADE214" t="n">
        <v>8.693809999999999</v>
      </c>
      <c r="ADF214" t="n">
        <v>8.715809999999999</v>
      </c>
      <c r="ADG214" t="n">
        <v>8.749879999999999</v>
      </c>
      <c r="ADH214" t="n">
        <v>8.76463</v>
      </c>
      <c r="ADI214" t="n">
        <v>8.771649999999999</v>
      </c>
      <c r="ADJ214" t="n">
        <v>8.78152</v>
      </c>
      <c r="ADK214" t="n">
        <v>8.78675</v>
      </c>
      <c r="ADL214" t="n">
        <v>8.78872</v>
      </c>
      <c r="ADM214" t="n">
        <v>8.798679999999999</v>
      </c>
      <c r="ADN214" t="n">
        <v>8.826930000000001</v>
      </c>
      <c r="ADO214" t="n">
        <v>8.85899</v>
      </c>
      <c r="ADP214" t="n">
        <v>8.86392</v>
      </c>
      <c r="ADQ214" t="n">
        <v>8.86938</v>
      </c>
      <c r="ADR214" t="n">
        <v>8.874969999999999</v>
      </c>
      <c r="ADS214" t="n">
        <v>8.897399999999999</v>
      </c>
      <c r="ADT214" t="n">
        <v>8.93882</v>
      </c>
      <c r="ADU214" t="n">
        <v>8.96476</v>
      </c>
      <c r="ADV214" t="n">
        <v>8.98232</v>
      </c>
      <c r="ADW214" t="n">
        <v>9.046670000000001</v>
      </c>
      <c r="ADX214" t="n">
        <v>9.116669999999999</v>
      </c>
      <c r="ADY214" t="n">
        <v>9.13632</v>
      </c>
      <c r="ADZ214" t="n">
        <v>9.152760000000001</v>
      </c>
      <c r="AEA214" t="n">
        <v>9.178699999999999</v>
      </c>
      <c r="AEB214" t="n">
        <v>9.19966</v>
      </c>
      <c r="AEC214" t="n">
        <v>9.233420000000001</v>
      </c>
      <c r="AED214" t="n">
        <v>9.25999</v>
      </c>
      <c r="AEE214" t="n">
        <v>9.263960000000001</v>
      </c>
      <c r="AEF214" t="n">
        <v>9.26923</v>
      </c>
      <c r="AEG214" t="n">
        <v>9.297140000000001</v>
      </c>
      <c r="AEH214" t="n">
        <v>9.308389999999999</v>
      </c>
      <c r="AEI214" t="n">
        <v>9.321490000000001</v>
      </c>
      <c r="AEJ214" t="n">
        <v>9.33229</v>
      </c>
      <c r="AEK214" t="n">
        <v>9.393319999999999</v>
      </c>
      <c r="AEL214" t="n">
        <v>9.414339999999999</v>
      </c>
      <c r="AEM214" t="n">
        <v>9.49779</v>
      </c>
      <c r="AEN214" t="n">
        <v>9.58539</v>
      </c>
      <c r="AEO214" t="n">
        <v>9.604990000000001</v>
      </c>
      <c r="AEP214" t="n">
        <v>9.62045</v>
      </c>
      <c r="AEQ214" t="n">
        <v>9.638400000000001</v>
      </c>
      <c r="AER214" t="n">
        <v>9.661099999999999</v>
      </c>
      <c r="AES214" t="n">
        <v>9.67797</v>
      </c>
      <c r="AET214" t="n">
        <v>9.686030000000001</v>
      </c>
      <c r="AEU214" t="n">
        <v>9.69524</v>
      </c>
      <c r="AEV214" t="n">
        <v>9.72627</v>
      </c>
      <c r="AEW214" t="n">
        <v>9.75686</v>
      </c>
      <c r="AEX214" t="n">
        <v>9.778420000000001</v>
      </c>
      <c r="AEY214" t="n">
        <v>9.80588</v>
      </c>
      <c r="AEZ214" t="n">
        <v>9.82001</v>
      </c>
      <c r="AFA214" t="n">
        <v>9.827590000000001</v>
      </c>
      <c r="AFB214" t="n">
        <v>9.832100000000001</v>
      </c>
      <c r="AFC214" t="n">
        <v>9.84919</v>
      </c>
      <c r="AFD214" t="n">
        <v>9.883279999999999</v>
      </c>
      <c r="AFE214" t="n">
        <v>9.90114</v>
      </c>
      <c r="AFF214" t="n">
        <v>9.912979999999999</v>
      </c>
      <c r="AFG214" t="n">
        <v>9.96942</v>
      </c>
      <c r="AFH214" t="n">
        <v>10.01259</v>
      </c>
      <c r="AFI214" t="n">
        <v>10.0394</v>
      </c>
      <c r="AFJ214" t="n">
        <v>10.04332</v>
      </c>
      <c r="AFK214" t="n">
        <v>10.05702</v>
      </c>
      <c r="AFL214" t="n">
        <v>10.09966</v>
      </c>
      <c r="AFM214" t="n">
        <v>10.11414</v>
      </c>
      <c r="AFN214" t="n">
        <v>10.12403</v>
      </c>
      <c r="AFO214" t="n">
        <v>10.15316</v>
      </c>
      <c r="AFP214" t="n">
        <v>10.15996</v>
      </c>
      <c r="AFQ214" t="n">
        <v>10.17813</v>
      </c>
      <c r="AFR214" t="n">
        <v>10.19228</v>
      </c>
      <c r="AFS214" t="n">
        <v>10.20175</v>
      </c>
      <c r="AFT214" t="n">
        <v>10.21287</v>
      </c>
      <c r="AFU214" t="n">
        <v>10.23041</v>
      </c>
      <c r="AFV214" t="n">
        <v>10.24126</v>
      </c>
      <c r="AFW214" t="n">
        <v>10.25935</v>
      </c>
      <c r="AFX214" t="n">
        <v>10.2845</v>
      </c>
      <c r="AFY214" t="n">
        <v>10.33302</v>
      </c>
      <c r="AFZ214" t="n">
        <v>10.343</v>
      </c>
      <c r="AGA214" t="n">
        <v>10.38071</v>
      </c>
      <c r="AGB214" t="n">
        <v>10.4038</v>
      </c>
      <c r="AGC214" t="n">
        <v>10.43248</v>
      </c>
      <c r="AGD214" t="n">
        <v>10.4525</v>
      </c>
      <c r="AGE214" t="n">
        <v>10.50859</v>
      </c>
      <c r="AGF214" t="n">
        <v>10.59521</v>
      </c>
      <c r="AGG214" t="n">
        <v>10.63761</v>
      </c>
      <c r="AGH214" t="n">
        <v>10.68575</v>
      </c>
      <c r="AGI214" t="n">
        <v>10.71872</v>
      </c>
      <c r="AGJ214" t="n">
        <v>10.7563</v>
      </c>
      <c r="AGK214" t="n">
        <v>10.79784</v>
      </c>
      <c r="AGL214" t="n">
        <v>10.85284</v>
      </c>
      <c r="AGM214" t="n">
        <v>10.8726</v>
      </c>
      <c r="AGN214" t="n">
        <v>10.97385</v>
      </c>
      <c r="AGO214" t="n">
        <v>10.99924</v>
      </c>
      <c r="AGP214" t="n">
        <v>11.02591</v>
      </c>
      <c r="AGQ214" t="n">
        <v>11.07932</v>
      </c>
      <c r="AGR214" t="n">
        <v>11.13369</v>
      </c>
      <c r="AGS214" t="n">
        <v>11.15319</v>
      </c>
      <c r="AGT214" t="n">
        <v>11.16478</v>
      </c>
      <c r="AGU214" t="n">
        <v>11.17376</v>
      </c>
      <c r="AGV214" t="n">
        <v>11.18017</v>
      </c>
      <c r="AGW214" t="n">
        <v>11.20963</v>
      </c>
      <c r="AGX214" t="n">
        <v>11.23109</v>
      </c>
      <c r="AGY214" t="n">
        <v>11.23487</v>
      </c>
      <c r="AGZ214" t="n">
        <v>11.26095</v>
      </c>
      <c r="AHA214" t="n">
        <v>11.3337</v>
      </c>
      <c r="AHB214" t="n">
        <v>11.41277</v>
      </c>
      <c r="AHC214" t="n">
        <v>11.47904</v>
      </c>
      <c r="AHD214" t="n">
        <v>11.54181</v>
      </c>
      <c r="AHE214" t="n">
        <v>11.60628</v>
      </c>
      <c r="AHF214" t="n">
        <v>11.63066</v>
      </c>
      <c r="AHG214" t="n">
        <v>11.65299</v>
      </c>
      <c r="AHH214" t="n">
        <v>11.72559</v>
      </c>
      <c r="AHI214" t="n">
        <v>11.78341</v>
      </c>
      <c r="AHJ214" t="n">
        <v>11.83933</v>
      </c>
      <c r="AHK214" t="n">
        <v>11.85023</v>
      </c>
      <c r="AHL214" t="n">
        <v>11.86468</v>
      </c>
      <c r="AHM214" t="n">
        <v>11.92944</v>
      </c>
      <c r="AHN214" t="n">
        <v>11.99844</v>
      </c>
      <c r="AHO214" t="n">
        <v>12.02772</v>
      </c>
      <c r="AHP214" t="n">
        <v>12.06574</v>
      </c>
      <c r="AHQ214" t="n">
        <v>12.14782</v>
      </c>
      <c r="AHR214" t="n">
        <v>12.18528</v>
      </c>
      <c r="AHS214" t="n">
        <v>12.2379</v>
      </c>
      <c r="AHT214" t="n">
        <v>12.26072</v>
      </c>
      <c r="AHU214" t="n">
        <v>12.26345</v>
      </c>
      <c r="AHV214" t="n">
        <v>12.26769</v>
      </c>
      <c r="AHW214" t="n">
        <v>12.31666</v>
      </c>
      <c r="AHX214" t="n">
        <v>12.38768</v>
      </c>
      <c r="AHY214" t="n">
        <v>12.47997</v>
      </c>
      <c r="AHZ214" t="n">
        <v>12.52802</v>
      </c>
      <c r="AIA214" t="n">
        <v>12.55699</v>
      </c>
      <c r="AIB214" t="n">
        <v>12.61254</v>
      </c>
      <c r="AIC214" t="n">
        <v>12.65117</v>
      </c>
      <c r="AID214" t="n">
        <v>12.71618</v>
      </c>
      <c r="AIE214" t="n">
        <v>12.76269</v>
      </c>
      <c r="AIF214" t="n">
        <v>12.8115</v>
      </c>
      <c r="AIG214" t="n">
        <v>12.91133</v>
      </c>
      <c r="AIH214" t="n">
        <v>13.05305</v>
      </c>
      <c r="AII214" t="n">
        <v>13.09782</v>
      </c>
      <c r="AIJ214" t="n">
        <v>13.17445</v>
      </c>
      <c r="AIK214" t="n">
        <v>13.21358</v>
      </c>
      <c r="AIL214" t="n">
        <v>13.24701</v>
      </c>
      <c r="AIM214" t="n">
        <v>13.31347</v>
      </c>
      <c r="AIN214" t="n">
        <v>13.35715</v>
      </c>
      <c r="AIO214" t="n">
        <v>13.38622</v>
      </c>
      <c r="AIP214" t="n">
        <v>13.40848</v>
      </c>
      <c r="AIQ214" t="n">
        <v>13.42506</v>
      </c>
      <c r="AIR214" t="n">
        <v>13.50676</v>
      </c>
      <c r="AIS214" t="n">
        <v>13.56276</v>
      </c>
      <c r="AIT214" t="n">
        <v>13.64833</v>
      </c>
      <c r="AIU214" t="n">
        <v>13.72068</v>
      </c>
      <c r="AIV214" t="n">
        <v>13.80429</v>
      </c>
      <c r="AIW214" t="n">
        <v>13.87819</v>
      </c>
      <c r="AIX214" t="n">
        <v>13.98534</v>
      </c>
      <c r="AIY214" t="n">
        <v>14.09124</v>
      </c>
      <c r="AIZ214" t="n">
        <v>14.19027</v>
      </c>
      <c r="AJA214" t="n">
        <v>14.23434</v>
      </c>
      <c r="AJB214" t="n">
        <v>14.30116</v>
      </c>
      <c r="AJC214" t="n">
        <v>14.41512</v>
      </c>
      <c r="AJD214" t="n">
        <v>14.56879</v>
      </c>
      <c r="AJE214" t="n">
        <v>14.67624</v>
      </c>
      <c r="AJF214" t="n">
        <v>14.70701</v>
      </c>
      <c r="AJG214" t="n">
        <v>14.76289</v>
      </c>
      <c r="AJH214" t="n">
        <v>14.93573</v>
      </c>
      <c r="AJI214" t="n">
        <v>15.01532</v>
      </c>
      <c r="AJJ214" t="n">
        <v>15.0625</v>
      </c>
      <c r="AJK214" t="n">
        <v>15.15864</v>
      </c>
      <c r="AJL214" t="n">
        <v>15.21586</v>
      </c>
      <c r="AJM214" t="n">
        <v>15.33827</v>
      </c>
      <c r="AJN214" t="n">
        <v>15.35878</v>
      </c>
      <c r="AJO214" t="n">
        <v>15.35878</v>
      </c>
      <c r="AJP214" t="n">
        <v>15.57586</v>
      </c>
      <c r="AJQ214" t="n">
        <v>15.71143</v>
      </c>
      <c r="AJR214" t="n">
        <v>15.92289</v>
      </c>
      <c r="AJS214" t="n">
        <v>16.05472</v>
      </c>
      <c r="AJT214" t="n">
        <v>16.1956</v>
      </c>
      <c r="AJU214" t="n">
        <v>16.36432</v>
      </c>
      <c r="AJV214" t="n">
        <v>16.48141</v>
      </c>
      <c r="AJW214" t="n">
        <v>16.64587</v>
      </c>
      <c r="AJX214" t="n">
        <v>16.89083</v>
      </c>
      <c r="AJY214" t="n">
        <v>17.00649</v>
      </c>
      <c r="AJZ214" t="n">
        <v>17.07474</v>
      </c>
      <c r="AKA214" t="n">
        <v>17.32423</v>
      </c>
      <c r="AKB214" t="n">
        <v>17.53939</v>
      </c>
      <c r="AKC214" t="n">
        <v>17.60875</v>
      </c>
      <c r="AKD214" t="n">
        <v>17.81912</v>
      </c>
      <c r="AKE214" t="n">
        <v>17.91504</v>
      </c>
      <c r="AKF214" t="n">
        <v>17.95907</v>
      </c>
      <c r="AKG214" t="n">
        <v>18.19115</v>
      </c>
      <c r="AKH214" t="n">
        <v>18.33339</v>
      </c>
      <c r="AKI214" t="n">
        <v>18.53528</v>
      </c>
      <c r="AKJ214" t="n">
        <v>18.65304</v>
      </c>
      <c r="AKK214" t="n">
        <v>18.78337</v>
      </c>
      <c r="AKL214" t="n">
        <v>18.97044</v>
      </c>
      <c r="AKM214" t="n">
        <v>19.17239</v>
      </c>
      <c r="AKN214" t="n">
        <v>19.35048</v>
      </c>
      <c r="AKO214" t="n">
        <v>19.51779</v>
      </c>
      <c r="AKP214" t="n">
        <v>19.92278</v>
      </c>
      <c r="AKQ214" t="n">
        <v>20.04307</v>
      </c>
      <c r="AKR214" t="n">
        <v>20.19005</v>
      </c>
      <c r="AKS214" t="n">
        <v>20.28672</v>
      </c>
      <c r="AKT214" t="n">
        <v>20.72989</v>
      </c>
      <c r="AKU214" t="n">
        <v>21.19184</v>
      </c>
      <c r="AKV214" t="n">
        <v>21.61239</v>
      </c>
      <c r="AKW214" t="n">
        <v>22.30968</v>
      </c>
      <c r="AKX214" t="n">
        <v>22.8054</v>
      </c>
      <c r="AKY214" t="n">
        <v>23.0216</v>
      </c>
      <c r="AKZ214" t="n">
        <v>23.21942</v>
      </c>
      <c r="ALA214" t="n">
        <v>23.51703</v>
      </c>
      <c r="ALB214" t="n">
        <v>24.09658</v>
      </c>
      <c r="ALC214" t="n">
        <v>25.21307</v>
      </c>
      <c r="ALD214" t="n">
        <v>25.81478</v>
      </c>
      <c r="ALE214" t="n">
        <v>26.37914</v>
      </c>
      <c r="ALF214" t="n">
        <v>28.02092</v>
      </c>
      <c r="ALG214" t="n">
        <v>28.96877</v>
      </c>
      <c r="ALH214" t="n">
        <v>30.7506</v>
      </c>
      <c r="ALI214" t="n">
        <v>32.50067</v>
      </c>
      <c r="ALJ214" t="n">
        <v>34.20271</v>
      </c>
      <c r="ALK214" t="n">
        <v>36.49087</v>
      </c>
      <c r="ALL214" t="n">
        <v>39.41385</v>
      </c>
      <c r="ALM214" t="n">
        <v>42.80503</v>
      </c>
      <c r="ALN214" t="n">
        <v>48.13154</v>
      </c>
      <c r="ALO214" t="n">
        <v>89.75094</v>
      </c>
    </row>
    <row r="215">
      <c r="A215" t="inlineStr">
        <is>
          <t>Nauru</t>
        </is>
      </c>
      <c r="B215" t="inlineStr">
        <is>
          <t>NRU</t>
        </is>
      </c>
      <c r="C215" s="13">
        <f>AVERAGE(SI215,SJ215)</f>
        <v/>
      </c>
      <c r="D215" t="n">
        <v>2.19869</v>
      </c>
      <c r="E215" t="n">
        <v>2.19869</v>
      </c>
      <c r="F215" t="n">
        <v>2.20242</v>
      </c>
      <c r="G215" t="n">
        <v>2.23935</v>
      </c>
      <c r="H215" t="n">
        <v>2.26309</v>
      </c>
      <c r="I215" t="n">
        <v>2.28878</v>
      </c>
      <c r="J215" t="n">
        <v>2.28878</v>
      </c>
      <c r="K215" t="n">
        <v>2.30756</v>
      </c>
      <c r="L215" t="n">
        <v>2.59212</v>
      </c>
      <c r="M215" t="n">
        <v>2.60116</v>
      </c>
      <c r="N215" t="n">
        <v>2.69223</v>
      </c>
      <c r="O215" t="n">
        <v>2.6956</v>
      </c>
      <c r="P215" t="n">
        <v>2.70808</v>
      </c>
      <c r="Q215" t="n">
        <v>2.77212</v>
      </c>
      <c r="R215" t="n">
        <v>2.77212</v>
      </c>
      <c r="S215" t="n">
        <v>2.77212</v>
      </c>
      <c r="T215" t="n">
        <v>2.78047</v>
      </c>
      <c r="U215" t="n">
        <v>2.7901</v>
      </c>
      <c r="V215" t="n">
        <v>2.7901</v>
      </c>
      <c r="W215" t="n">
        <v>2.7901</v>
      </c>
      <c r="X215" t="n">
        <v>2.79208</v>
      </c>
      <c r="Y215" t="n">
        <v>2.88732</v>
      </c>
      <c r="Z215" t="n">
        <v>2.89542</v>
      </c>
      <c r="AA215" t="n">
        <v>2.91011</v>
      </c>
      <c r="AB215" t="n">
        <v>2.9129</v>
      </c>
      <c r="AC215" t="n">
        <v>2.9129</v>
      </c>
      <c r="AD215" t="n">
        <v>2.91933</v>
      </c>
      <c r="AE215" t="n">
        <v>2.92627</v>
      </c>
      <c r="AF215" t="n">
        <v>2.92627</v>
      </c>
      <c r="AG215" t="n">
        <v>2.95896</v>
      </c>
      <c r="AH215" t="n">
        <v>2.96572</v>
      </c>
      <c r="AI215" t="n">
        <v>2.98477</v>
      </c>
      <c r="AJ215" t="n">
        <v>3.03983</v>
      </c>
      <c r="AK215" t="n">
        <v>3.03983</v>
      </c>
      <c r="AL215" t="n">
        <v>3.03983</v>
      </c>
      <c r="AM215" t="n">
        <v>3.03983</v>
      </c>
      <c r="AN215" t="n">
        <v>3.03983</v>
      </c>
      <c r="AO215" t="n">
        <v>3.04108</v>
      </c>
      <c r="AP215" t="n">
        <v>3.04126</v>
      </c>
      <c r="AQ215" t="n">
        <v>3.04126</v>
      </c>
      <c r="AR215" t="n">
        <v>3.04126</v>
      </c>
      <c r="AS215" t="n">
        <v>3.04759</v>
      </c>
      <c r="AT215" t="n">
        <v>3.06684</v>
      </c>
      <c r="AU215" t="n">
        <v>3.06684</v>
      </c>
      <c r="AV215" t="n">
        <v>3.06684</v>
      </c>
      <c r="AW215" t="n">
        <v>3.06684</v>
      </c>
      <c r="AX215" t="n">
        <v>3.09901</v>
      </c>
      <c r="AY215" t="n">
        <v>3.12009</v>
      </c>
      <c r="AZ215" t="n">
        <v>3.1205</v>
      </c>
      <c r="BA215" t="n">
        <v>3.12106</v>
      </c>
      <c r="BB215" t="n">
        <v>3.12106</v>
      </c>
      <c r="BC215" t="n">
        <v>3.12106</v>
      </c>
      <c r="BD215" t="n">
        <v>3.13021</v>
      </c>
      <c r="BE215" t="n">
        <v>3.14306</v>
      </c>
      <c r="BF215" t="n">
        <v>3.14306</v>
      </c>
      <c r="BG215" t="n">
        <v>3.14306</v>
      </c>
      <c r="BH215" t="n">
        <v>3.15308</v>
      </c>
      <c r="BI215" t="n">
        <v>3.16048</v>
      </c>
      <c r="BJ215" t="n">
        <v>3.17456</v>
      </c>
      <c r="BK215" t="n">
        <v>3.17947</v>
      </c>
      <c r="BL215" t="n">
        <v>3.2233</v>
      </c>
      <c r="BM215" t="n">
        <v>3.22908</v>
      </c>
      <c r="BN215" t="n">
        <v>3.22908</v>
      </c>
      <c r="BO215" t="n">
        <v>3.22908</v>
      </c>
      <c r="BP215" t="n">
        <v>3.22908</v>
      </c>
      <c r="BQ215" t="n">
        <v>3.23088</v>
      </c>
      <c r="BR215" t="n">
        <v>3.24731</v>
      </c>
      <c r="BS215" t="n">
        <v>3.24756</v>
      </c>
      <c r="BT215" t="n">
        <v>3.24756</v>
      </c>
      <c r="BU215" t="n">
        <v>3.24907</v>
      </c>
      <c r="BV215" t="n">
        <v>3.24974</v>
      </c>
      <c r="BW215" t="n">
        <v>3.25033</v>
      </c>
      <c r="BX215" t="n">
        <v>3.25066</v>
      </c>
      <c r="BY215" t="n">
        <v>3.26167</v>
      </c>
      <c r="BZ215" t="n">
        <v>3.26778</v>
      </c>
      <c r="CA215" t="n">
        <v>3.26985</v>
      </c>
      <c r="CB215" t="n">
        <v>3.27656</v>
      </c>
      <c r="CC215" t="n">
        <v>3.28454</v>
      </c>
      <c r="CD215" t="n">
        <v>3.29528</v>
      </c>
      <c r="CE215" t="n">
        <v>3.29528</v>
      </c>
      <c r="CF215" t="n">
        <v>3.29528</v>
      </c>
      <c r="CG215" t="n">
        <v>3.30381</v>
      </c>
      <c r="CH215" t="n">
        <v>3.31361</v>
      </c>
      <c r="CI215" t="n">
        <v>3.31361</v>
      </c>
      <c r="CJ215" t="n">
        <v>3.31551</v>
      </c>
      <c r="CK215" t="n">
        <v>3.39157</v>
      </c>
      <c r="CL215" t="n">
        <v>3.401</v>
      </c>
      <c r="CM215" t="n">
        <v>3.401</v>
      </c>
      <c r="CN215" t="n">
        <v>3.401</v>
      </c>
      <c r="CO215" t="n">
        <v>3.40188</v>
      </c>
      <c r="CP215" t="n">
        <v>3.40991</v>
      </c>
      <c r="CQ215" t="n">
        <v>3.41003</v>
      </c>
      <c r="CR215" t="n">
        <v>3.41447</v>
      </c>
      <c r="CS215" t="n">
        <v>3.41476</v>
      </c>
      <c r="CT215" t="n">
        <v>3.41657</v>
      </c>
      <c r="CU215" t="n">
        <v>3.41847</v>
      </c>
      <c r="CV215" t="n">
        <v>3.41995</v>
      </c>
      <c r="CW215" t="n">
        <v>3.58603</v>
      </c>
      <c r="CX215" t="n">
        <v>3.60053</v>
      </c>
      <c r="CY215" t="n">
        <v>3.60084</v>
      </c>
      <c r="CZ215" t="n">
        <v>3.63402</v>
      </c>
      <c r="DA215" t="n">
        <v>3.63855</v>
      </c>
      <c r="DB215" t="n">
        <v>3.64545</v>
      </c>
      <c r="DC215" t="n">
        <v>3.74413</v>
      </c>
      <c r="DD215" t="n">
        <v>3.74564</v>
      </c>
      <c r="DE215" t="n">
        <v>3.74564</v>
      </c>
      <c r="DF215" t="n">
        <v>3.74564</v>
      </c>
      <c r="DG215" t="n">
        <v>3.74564</v>
      </c>
      <c r="DH215" t="n">
        <v>3.74564</v>
      </c>
      <c r="DI215" t="n">
        <v>3.74564</v>
      </c>
      <c r="DJ215" t="n">
        <v>3.74564</v>
      </c>
      <c r="DK215" t="n">
        <v>3.80568</v>
      </c>
      <c r="DL215" t="n">
        <v>3.82345</v>
      </c>
      <c r="DM215" t="n">
        <v>3.82377</v>
      </c>
      <c r="DN215" t="n">
        <v>3.83457</v>
      </c>
      <c r="DO215" t="n">
        <v>3.83545</v>
      </c>
      <c r="DP215" t="n">
        <v>3.96045</v>
      </c>
      <c r="DQ215" t="n">
        <v>3.97582</v>
      </c>
      <c r="DR215" t="n">
        <v>3.97582</v>
      </c>
      <c r="DS215" t="n">
        <v>3.97582</v>
      </c>
      <c r="DT215" t="n">
        <v>3.9759</v>
      </c>
      <c r="DU215" t="n">
        <v>3.97766</v>
      </c>
      <c r="DV215" t="n">
        <v>3.97821</v>
      </c>
      <c r="DW215" t="n">
        <v>3.97942</v>
      </c>
      <c r="DX215" t="n">
        <v>3.97942</v>
      </c>
      <c r="DY215" t="n">
        <v>3.97942</v>
      </c>
      <c r="DZ215" t="n">
        <v>3.97942</v>
      </c>
      <c r="EA215" t="n">
        <v>3.97947</v>
      </c>
      <c r="EB215" t="n">
        <v>3.97947</v>
      </c>
      <c r="EC215" t="n">
        <v>3.97947</v>
      </c>
      <c r="ED215" t="n">
        <v>3.97948</v>
      </c>
      <c r="EE215" t="n">
        <v>3.97978</v>
      </c>
      <c r="EF215" t="n">
        <v>3.97979</v>
      </c>
      <c r="EG215" t="n">
        <v>3.99822</v>
      </c>
      <c r="EH215" t="n">
        <v>4.02305</v>
      </c>
      <c r="EI215" t="n">
        <v>4.03572</v>
      </c>
      <c r="EJ215" t="n">
        <v>4.03755</v>
      </c>
      <c r="EK215" t="n">
        <v>4.04862</v>
      </c>
      <c r="EL215" t="n">
        <v>4.05231</v>
      </c>
      <c r="EM215" t="n">
        <v>4.05231</v>
      </c>
      <c r="EN215" t="n">
        <v>4.05231</v>
      </c>
      <c r="EO215" t="n">
        <v>4.05231</v>
      </c>
      <c r="EP215" t="n">
        <v>4.05373</v>
      </c>
      <c r="EQ215" t="n">
        <v>4.05407</v>
      </c>
      <c r="ER215" t="n">
        <v>4.05822</v>
      </c>
      <c r="ES215" t="n">
        <v>4.06592</v>
      </c>
      <c r="ET215" t="n">
        <v>4.06592</v>
      </c>
      <c r="EU215" t="n">
        <v>4.06592</v>
      </c>
      <c r="EV215" t="n">
        <v>4.08574</v>
      </c>
      <c r="EW215" t="n">
        <v>4.09259</v>
      </c>
      <c r="EX215" t="n">
        <v>4.09259</v>
      </c>
      <c r="EY215" t="n">
        <v>4.09259</v>
      </c>
      <c r="EZ215" t="n">
        <v>4.09507</v>
      </c>
      <c r="FA215" t="n">
        <v>4.14281</v>
      </c>
      <c r="FB215" t="n">
        <v>4.14438</v>
      </c>
      <c r="FC215" t="n">
        <v>4.14439</v>
      </c>
      <c r="FD215" t="n">
        <v>4.15603</v>
      </c>
      <c r="FE215" t="n">
        <v>4.15749</v>
      </c>
      <c r="FF215" t="n">
        <v>4.16003</v>
      </c>
      <c r="FG215" t="n">
        <v>4.1625</v>
      </c>
      <c r="FH215" t="n">
        <v>4.1625</v>
      </c>
      <c r="FI215" t="n">
        <v>4.1701</v>
      </c>
      <c r="FJ215" t="n">
        <v>4.24817</v>
      </c>
      <c r="FK215" t="n">
        <v>4.2508</v>
      </c>
      <c r="FL215" t="n">
        <v>4.25771</v>
      </c>
      <c r="FM215" t="n">
        <v>4.25771</v>
      </c>
      <c r="FN215" t="n">
        <v>4.2596</v>
      </c>
      <c r="FO215" t="n">
        <v>4.27002</v>
      </c>
      <c r="FP215" t="n">
        <v>4.27003</v>
      </c>
      <c r="FQ215" t="n">
        <v>4.27003</v>
      </c>
      <c r="FR215" t="n">
        <v>4.27003</v>
      </c>
      <c r="FS215" t="n">
        <v>4.27003</v>
      </c>
      <c r="FT215" t="n">
        <v>4.27003</v>
      </c>
      <c r="FU215" t="n">
        <v>4.27014</v>
      </c>
      <c r="FV215" t="n">
        <v>4.34846</v>
      </c>
      <c r="FW215" t="n">
        <v>4.35981</v>
      </c>
      <c r="FX215" t="n">
        <v>4.36039</v>
      </c>
      <c r="FY215" t="n">
        <v>4.36089</v>
      </c>
      <c r="FZ215" t="n">
        <v>4.36089</v>
      </c>
      <c r="GA215" t="n">
        <v>4.36632</v>
      </c>
      <c r="GB215" t="n">
        <v>4.37288</v>
      </c>
      <c r="GC215" t="n">
        <v>4.37288</v>
      </c>
      <c r="GD215" t="n">
        <v>4.37288</v>
      </c>
      <c r="GE215" t="n">
        <v>4.37686</v>
      </c>
      <c r="GF215" t="n">
        <v>4.38354</v>
      </c>
      <c r="GG215" t="n">
        <v>4.38354</v>
      </c>
      <c r="GH215" t="n">
        <v>4.38354</v>
      </c>
      <c r="GI215" t="n">
        <v>4.38905</v>
      </c>
      <c r="GJ215" t="n">
        <v>4.41817</v>
      </c>
      <c r="GK215" t="n">
        <v>4.42822</v>
      </c>
      <c r="GL215" t="n">
        <v>4.46455</v>
      </c>
      <c r="GM215" t="n">
        <v>4.46455</v>
      </c>
      <c r="GN215" t="n">
        <v>4.46455</v>
      </c>
      <c r="GO215" t="n">
        <v>4.47395</v>
      </c>
      <c r="GP215" t="n">
        <v>4.47993</v>
      </c>
      <c r="GQ215" t="n">
        <v>4.56121</v>
      </c>
      <c r="GR215" t="n">
        <v>4.6007</v>
      </c>
      <c r="GS215" t="n">
        <v>4.60567</v>
      </c>
      <c r="GT215" t="n">
        <v>4.61449</v>
      </c>
      <c r="GU215" t="n">
        <v>4.61449</v>
      </c>
      <c r="GV215" t="n">
        <v>4.62871</v>
      </c>
      <c r="GW215" t="n">
        <v>4.63331</v>
      </c>
      <c r="GX215" t="n">
        <v>4.63331</v>
      </c>
      <c r="GY215" t="n">
        <v>4.63331</v>
      </c>
      <c r="GZ215" t="n">
        <v>4.63331</v>
      </c>
      <c r="HA215" t="n">
        <v>4.65104</v>
      </c>
      <c r="HB215" t="n">
        <v>4.69819</v>
      </c>
      <c r="HC215" t="n">
        <v>4.69819</v>
      </c>
      <c r="HD215" t="n">
        <v>4.71929</v>
      </c>
      <c r="HE215" t="n">
        <v>4.73808</v>
      </c>
      <c r="HF215" t="n">
        <v>4.73808</v>
      </c>
      <c r="HG215" t="n">
        <v>4.77267</v>
      </c>
      <c r="HH215" t="n">
        <v>4.83299</v>
      </c>
      <c r="HI215" t="n">
        <v>4.85157</v>
      </c>
      <c r="HJ215" t="n">
        <v>4.86398</v>
      </c>
      <c r="HK215" t="n">
        <v>4.86398</v>
      </c>
      <c r="HL215" t="n">
        <v>4.86398</v>
      </c>
      <c r="HM215" t="n">
        <v>4.8974</v>
      </c>
      <c r="HN215" t="n">
        <v>4.9139</v>
      </c>
      <c r="HO215" t="n">
        <v>4.9139</v>
      </c>
      <c r="HP215" t="n">
        <v>4.92946</v>
      </c>
      <c r="HQ215" t="n">
        <v>4.93633</v>
      </c>
      <c r="HR215" t="n">
        <v>4.95316</v>
      </c>
      <c r="HS215" t="n">
        <v>4.96873</v>
      </c>
      <c r="HT215" t="n">
        <v>4.96873</v>
      </c>
      <c r="HU215" t="n">
        <v>4.97246</v>
      </c>
      <c r="HV215" t="n">
        <v>4.98538</v>
      </c>
      <c r="HW215" t="n">
        <v>4.98538</v>
      </c>
      <c r="HX215" t="n">
        <v>4.98538</v>
      </c>
      <c r="HY215" t="n">
        <v>4.98619</v>
      </c>
      <c r="HZ215" t="n">
        <v>4.98842</v>
      </c>
      <c r="IA215" t="n">
        <v>4.99011</v>
      </c>
      <c r="IB215" t="n">
        <v>5.02635</v>
      </c>
      <c r="IC215" t="n">
        <v>5.02778</v>
      </c>
      <c r="ID215" t="n">
        <v>5.0343</v>
      </c>
      <c r="IE215" t="n">
        <v>5.03574</v>
      </c>
      <c r="IF215" t="n">
        <v>5.03833</v>
      </c>
      <c r="IG215" t="n">
        <v>5.03877</v>
      </c>
      <c r="IH215" t="n">
        <v>5.03877</v>
      </c>
      <c r="II215" t="n">
        <v>5.04377</v>
      </c>
      <c r="IJ215" t="n">
        <v>5.04581</v>
      </c>
      <c r="IK215" t="n">
        <v>5.04769</v>
      </c>
      <c r="IL215" t="n">
        <v>5.08669</v>
      </c>
      <c r="IM215" t="n">
        <v>5.10407</v>
      </c>
      <c r="IN215" t="n">
        <v>5.12771</v>
      </c>
      <c r="IO215" t="n">
        <v>5.12908</v>
      </c>
      <c r="IP215" t="n">
        <v>5.13194</v>
      </c>
      <c r="IQ215" t="n">
        <v>5.13194</v>
      </c>
      <c r="IR215" t="n">
        <v>5.13684</v>
      </c>
      <c r="IS215" t="n">
        <v>5.14711</v>
      </c>
      <c r="IT215" t="n">
        <v>5.14717</v>
      </c>
      <c r="IU215" t="n">
        <v>5.15901</v>
      </c>
      <c r="IV215" t="n">
        <v>5.16017</v>
      </c>
      <c r="IW215" t="n">
        <v>5.17645</v>
      </c>
      <c r="IX215" t="n">
        <v>5.17952</v>
      </c>
      <c r="IY215" t="n">
        <v>5.18039</v>
      </c>
      <c r="IZ215" t="n">
        <v>5.18126</v>
      </c>
      <c r="JA215" t="n">
        <v>5.21435</v>
      </c>
      <c r="JB215" t="n">
        <v>5.21795</v>
      </c>
      <c r="JC215" t="n">
        <v>5.22734</v>
      </c>
      <c r="JD215" t="n">
        <v>5.228</v>
      </c>
      <c r="JE215" t="n">
        <v>5.228</v>
      </c>
      <c r="JF215" t="n">
        <v>5.228</v>
      </c>
      <c r="JG215" t="n">
        <v>5.23498</v>
      </c>
      <c r="JH215" t="n">
        <v>5.30128</v>
      </c>
      <c r="JI215" t="n">
        <v>5.32882</v>
      </c>
      <c r="JJ215" t="n">
        <v>5.33421</v>
      </c>
      <c r="JK215" t="n">
        <v>5.33567</v>
      </c>
      <c r="JL215" t="n">
        <v>5.33567</v>
      </c>
      <c r="JM215" t="n">
        <v>5.33595</v>
      </c>
      <c r="JN215" t="n">
        <v>5.35971</v>
      </c>
      <c r="JO215" t="n">
        <v>5.36661</v>
      </c>
      <c r="JP215" t="n">
        <v>5.3687</v>
      </c>
      <c r="JQ215" t="n">
        <v>5.43042</v>
      </c>
      <c r="JR215" t="n">
        <v>5.44484</v>
      </c>
      <c r="JS215" t="n">
        <v>5.44569</v>
      </c>
      <c r="JT215" t="n">
        <v>5.44967</v>
      </c>
      <c r="JU215" t="n">
        <v>5.44967</v>
      </c>
      <c r="JV215" t="n">
        <v>5.45096</v>
      </c>
      <c r="JW215" t="n">
        <v>5.45487</v>
      </c>
      <c r="JX215" t="n">
        <v>5.45487</v>
      </c>
      <c r="JY215" t="n">
        <v>5.45856</v>
      </c>
      <c r="JZ215" t="n">
        <v>5.46205</v>
      </c>
      <c r="KA215" t="n">
        <v>5.46205</v>
      </c>
      <c r="KB215" t="n">
        <v>5.46205</v>
      </c>
      <c r="KC215" t="n">
        <v>5.46205</v>
      </c>
      <c r="KD215" t="n">
        <v>5.46205</v>
      </c>
      <c r="KE215" t="n">
        <v>5.475</v>
      </c>
      <c r="KF215" t="n">
        <v>5.48747</v>
      </c>
      <c r="KG215" t="n">
        <v>5.51465</v>
      </c>
      <c r="KH215" t="n">
        <v>5.53607</v>
      </c>
      <c r="KI215" t="n">
        <v>5.54598</v>
      </c>
      <c r="KJ215" t="n">
        <v>5.55064</v>
      </c>
      <c r="KK215" t="n">
        <v>5.55064</v>
      </c>
      <c r="KL215" t="n">
        <v>5.55064</v>
      </c>
      <c r="KM215" t="n">
        <v>5.55064</v>
      </c>
      <c r="KN215" t="n">
        <v>5.56894</v>
      </c>
      <c r="KO215" t="n">
        <v>5.62113</v>
      </c>
      <c r="KP215" t="n">
        <v>5.62951</v>
      </c>
      <c r="KQ215" t="n">
        <v>5.63035</v>
      </c>
      <c r="KR215" t="n">
        <v>5.64095</v>
      </c>
      <c r="KS215" t="n">
        <v>5.64116</v>
      </c>
      <c r="KT215" t="n">
        <v>5.64847</v>
      </c>
      <c r="KU215" t="n">
        <v>5.67393</v>
      </c>
      <c r="KV215" t="n">
        <v>5.67393</v>
      </c>
      <c r="KW215" t="n">
        <v>5.6744</v>
      </c>
      <c r="KX215" t="n">
        <v>5.69483</v>
      </c>
      <c r="KY215" t="n">
        <v>5.69635</v>
      </c>
      <c r="KZ215" t="n">
        <v>5.70002</v>
      </c>
      <c r="LA215" t="n">
        <v>5.70025</v>
      </c>
      <c r="LB215" t="n">
        <v>5.70025</v>
      </c>
      <c r="LC215" t="n">
        <v>5.70704</v>
      </c>
      <c r="LD215" t="n">
        <v>5.71041</v>
      </c>
      <c r="LE215" t="n">
        <v>5.72207</v>
      </c>
      <c r="LF215" t="n">
        <v>5.72849</v>
      </c>
      <c r="LG215" t="n">
        <v>5.72849</v>
      </c>
      <c r="LH215" t="n">
        <v>5.72873</v>
      </c>
      <c r="LI215" t="n">
        <v>5.76049</v>
      </c>
      <c r="LJ215" t="n">
        <v>5.76423</v>
      </c>
      <c r="LK215" t="n">
        <v>5.76423</v>
      </c>
      <c r="LL215" t="n">
        <v>5.76866</v>
      </c>
      <c r="LM215" t="n">
        <v>5.77811</v>
      </c>
      <c r="LN215" t="n">
        <v>5.77811</v>
      </c>
      <c r="LO215" t="n">
        <v>5.7851</v>
      </c>
      <c r="LP215" t="n">
        <v>5.82439</v>
      </c>
      <c r="LQ215" t="n">
        <v>5.82439</v>
      </c>
      <c r="LR215" t="n">
        <v>5.82497</v>
      </c>
      <c r="LS215" t="n">
        <v>5.82511</v>
      </c>
      <c r="LT215" t="n">
        <v>5.82688</v>
      </c>
      <c r="LU215" t="n">
        <v>5.83197</v>
      </c>
      <c r="LV215" t="n">
        <v>5.83197</v>
      </c>
      <c r="LW215" t="n">
        <v>5.83197</v>
      </c>
      <c r="LX215" t="n">
        <v>5.84624</v>
      </c>
      <c r="LY215" t="n">
        <v>5.87651</v>
      </c>
      <c r="LZ215" t="n">
        <v>5.87659</v>
      </c>
      <c r="MA215" t="n">
        <v>5.87978</v>
      </c>
      <c r="MB215" t="n">
        <v>5.88002</v>
      </c>
      <c r="MC215" t="n">
        <v>5.88236</v>
      </c>
      <c r="MD215" t="n">
        <v>5.88528</v>
      </c>
      <c r="ME215" t="n">
        <v>5.91141</v>
      </c>
      <c r="MF215" t="n">
        <v>5.93951</v>
      </c>
      <c r="MG215" t="n">
        <v>5.97382</v>
      </c>
      <c r="MH215" t="n">
        <v>6.01751</v>
      </c>
      <c r="MI215" t="n">
        <v>6.03</v>
      </c>
      <c r="MJ215" t="n">
        <v>6.03076</v>
      </c>
      <c r="MK215" t="n">
        <v>6.06602</v>
      </c>
      <c r="ML215" t="n">
        <v>6.0796</v>
      </c>
      <c r="MM215" t="n">
        <v>6.07967</v>
      </c>
      <c r="MN215" t="n">
        <v>6.10439</v>
      </c>
      <c r="MO215" t="n">
        <v>6.10761</v>
      </c>
      <c r="MP215" t="n">
        <v>6.10764</v>
      </c>
      <c r="MQ215" t="n">
        <v>6.11601</v>
      </c>
      <c r="MR215" t="n">
        <v>6.11716</v>
      </c>
      <c r="MS215" t="n">
        <v>6.1274</v>
      </c>
      <c r="MT215" t="n">
        <v>6.14011</v>
      </c>
      <c r="MU215" t="n">
        <v>6.16241</v>
      </c>
      <c r="MV215" t="n">
        <v>6.16607</v>
      </c>
      <c r="MW215" t="n">
        <v>6.17064</v>
      </c>
      <c r="MX215" t="n">
        <v>6.2044</v>
      </c>
      <c r="MY215" t="n">
        <v>6.20458</v>
      </c>
      <c r="MZ215" t="n">
        <v>6.20458</v>
      </c>
      <c r="NA215" t="n">
        <v>6.20468</v>
      </c>
      <c r="NB215" t="n">
        <v>6.20671</v>
      </c>
      <c r="NC215" t="n">
        <v>6.20682</v>
      </c>
      <c r="ND215" t="n">
        <v>6.25923</v>
      </c>
      <c r="NE215" t="n">
        <v>6.27501</v>
      </c>
      <c r="NF215" t="n">
        <v>6.27522</v>
      </c>
      <c r="NG215" t="n">
        <v>6.28454</v>
      </c>
      <c r="NH215" t="n">
        <v>6.28518</v>
      </c>
      <c r="NI215" t="n">
        <v>6.29046</v>
      </c>
      <c r="NJ215" t="n">
        <v>6.29188</v>
      </c>
      <c r="NK215" t="n">
        <v>6.29604</v>
      </c>
      <c r="NL215" t="n">
        <v>6.31407</v>
      </c>
      <c r="NM215" t="n">
        <v>6.31407</v>
      </c>
      <c r="NN215" t="n">
        <v>6.31407</v>
      </c>
      <c r="NO215" t="n">
        <v>6.31508</v>
      </c>
      <c r="NP215" t="n">
        <v>6.32306</v>
      </c>
      <c r="NQ215" t="n">
        <v>6.3231</v>
      </c>
      <c r="NR215" t="n">
        <v>6.33275</v>
      </c>
      <c r="NS215" t="n">
        <v>6.33558</v>
      </c>
      <c r="NT215" t="n">
        <v>6.37105</v>
      </c>
      <c r="NU215" t="n">
        <v>6.37953</v>
      </c>
      <c r="NV215" t="n">
        <v>6.38026</v>
      </c>
      <c r="NW215" t="n">
        <v>6.38098</v>
      </c>
      <c r="NX215" t="n">
        <v>6.38876</v>
      </c>
      <c r="NY215" t="n">
        <v>6.40195</v>
      </c>
      <c r="NZ215" t="n">
        <v>6.40637</v>
      </c>
      <c r="OA215" t="n">
        <v>6.42384</v>
      </c>
      <c r="OB215" t="n">
        <v>6.43341</v>
      </c>
      <c r="OC215" t="n">
        <v>6.46332</v>
      </c>
      <c r="OD215" t="n">
        <v>6.49252</v>
      </c>
      <c r="OE215" t="n">
        <v>6.49252</v>
      </c>
      <c r="OF215" t="n">
        <v>6.4954</v>
      </c>
      <c r="OG215" t="n">
        <v>6.49644</v>
      </c>
      <c r="OH215" t="n">
        <v>6.49644</v>
      </c>
      <c r="OI215" t="n">
        <v>6.49644</v>
      </c>
      <c r="OJ215" t="n">
        <v>6.49644</v>
      </c>
      <c r="OK215" t="n">
        <v>6.49644</v>
      </c>
      <c r="OL215" t="n">
        <v>6.49644</v>
      </c>
      <c r="OM215" t="n">
        <v>6.49706</v>
      </c>
      <c r="ON215" t="n">
        <v>6.56745</v>
      </c>
      <c r="OO215" t="n">
        <v>6.57755</v>
      </c>
      <c r="OP215" t="n">
        <v>6.57755</v>
      </c>
      <c r="OQ215" t="n">
        <v>6.57755</v>
      </c>
      <c r="OR215" t="n">
        <v>6.59032</v>
      </c>
      <c r="OS215" t="n">
        <v>6.61793</v>
      </c>
      <c r="OT215" t="n">
        <v>6.66886</v>
      </c>
      <c r="OU215" t="n">
        <v>6.66927</v>
      </c>
      <c r="OV215" t="n">
        <v>6.66952</v>
      </c>
      <c r="OW215" t="n">
        <v>6.67014</v>
      </c>
      <c r="OX215" t="n">
        <v>6.67254</v>
      </c>
      <c r="OY215" t="n">
        <v>6.67267</v>
      </c>
      <c r="OZ215" t="n">
        <v>6.68234</v>
      </c>
      <c r="PA215" t="n">
        <v>6.68455</v>
      </c>
      <c r="PB215" t="n">
        <v>6.68567</v>
      </c>
      <c r="PC215" t="n">
        <v>6.68591</v>
      </c>
      <c r="PD215" t="n">
        <v>6.69128</v>
      </c>
      <c r="PE215" t="n">
        <v>6.69723</v>
      </c>
      <c r="PF215" t="n">
        <v>6.7049</v>
      </c>
      <c r="PG215" t="n">
        <v>6.70527</v>
      </c>
      <c r="PH215" t="n">
        <v>6.70623</v>
      </c>
      <c r="PI215" t="n">
        <v>6.7108</v>
      </c>
      <c r="PJ215" t="n">
        <v>6.71085</v>
      </c>
      <c r="PK215" t="n">
        <v>6.71085</v>
      </c>
      <c r="PL215" t="n">
        <v>6.71085</v>
      </c>
      <c r="PM215" t="n">
        <v>6.71085</v>
      </c>
      <c r="PN215" t="n">
        <v>6.71226</v>
      </c>
      <c r="PO215" t="n">
        <v>6.71384</v>
      </c>
      <c r="PP215" t="n">
        <v>6.71389</v>
      </c>
      <c r="PQ215" t="n">
        <v>6.73609</v>
      </c>
      <c r="PR215" t="n">
        <v>6.7531</v>
      </c>
      <c r="PS215" t="n">
        <v>6.79249</v>
      </c>
      <c r="PT215" t="n">
        <v>6.79281</v>
      </c>
      <c r="PU215" t="n">
        <v>6.79893</v>
      </c>
      <c r="PV215" t="n">
        <v>6.79915</v>
      </c>
      <c r="PW215" t="n">
        <v>6.79915</v>
      </c>
      <c r="PX215" t="n">
        <v>6.79915</v>
      </c>
      <c r="PY215" t="n">
        <v>6.81267</v>
      </c>
      <c r="PZ215" t="n">
        <v>6.81558</v>
      </c>
      <c r="QA215" t="n">
        <v>6.81558</v>
      </c>
      <c r="QB215" t="n">
        <v>6.81636</v>
      </c>
      <c r="QC215" t="n">
        <v>6.81827</v>
      </c>
      <c r="QD215" t="n">
        <v>6.81827</v>
      </c>
      <c r="QE215" t="n">
        <v>6.81892</v>
      </c>
      <c r="QF215" t="n">
        <v>6.8408</v>
      </c>
      <c r="QG215" t="n">
        <v>6.84246</v>
      </c>
      <c r="QH215" t="n">
        <v>6.84246</v>
      </c>
      <c r="QI215" t="n">
        <v>6.8663</v>
      </c>
      <c r="QJ215" t="n">
        <v>6.874</v>
      </c>
      <c r="QK215" t="n">
        <v>6.87491</v>
      </c>
      <c r="QL215" t="n">
        <v>6.90742</v>
      </c>
      <c r="QM215" t="n">
        <v>6.91598</v>
      </c>
      <c r="QN215" t="n">
        <v>6.92477</v>
      </c>
      <c r="QO215" t="n">
        <v>6.92843</v>
      </c>
      <c r="QP215" t="n">
        <v>6.92843</v>
      </c>
      <c r="QQ215" t="n">
        <v>6.92845</v>
      </c>
      <c r="QR215" t="n">
        <v>6.93003</v>
      </c>
      <c r="QS215" t="n">
        <v>6.93025</v>
      </c>
      <c r="QT215" t="n">
        <v>6.93025</v>
      </c>
      <c r="QU215" t="n">
        <v>6.93025</v>
      </c>
      <c r="QV215" t="n">
        <v>6.93025</v>
      </c>
      <c r="QW215" t="n">
        <v>6.93393</v>
      </c>
      <c r="QX215" t="n">
        <v>6.94016</v>
      </c>
      <c r="QY215" t="n">
        <v>6.95035</v>
      </c>
      <c r="QZ215" t="n">
        <v>6.99273</v>
      </c>
      <c r="RA215" t="n">
        <v>6.99273</v>
      </c>
      <c r="RB215" t="n">
        <v>6.99273</v>
      </c>
      <c r="RC215" t="n">
        <v>7.00528</v>
      </c>
      <c r="RD215" t="n">
        <v>7.02818</v>
      </c>
      <c r="RE215" t="n">
        <v>7.02818</v>
      </c>
      <c r="RF215" t="n">
        <v>7.02818</v>
      </c>
      <c r="RG215" t="n">
        <v>7.02818</v>
      </c>
      <c r="RH215" t="n">
        <v>7.02818</v>
      </c>
      <c r="RI215" t="n">
        <v>7.02834</v>
      </c>
      <c r="RJ215" t="n">
        <v>7.03194</v>
      </c>
      <c r="RK215" t="n">
        <v>7.03313</v>
      </c>
      <c r="RL215" t="n">
        <v>7.03317</v>
      </c>
      <c r="RM215" t="n">
        <v>7.0346</v>
      </c>
      <c r="RN215" t="n">
        <v>7.03499</v>
      </c>
      <c r="RO215" t="n">
        <v>7.06066</v>
      </c>
      <c r="RP215" t="n">
        <v>7.07692</v>
      </c>
      <c r="RQ215" t="n">
        <v>7.09406</v>
      </c>
      <c r="RR215" t="n">
        <v>7.12934</v>
      </c>
      <c r="RS215" t="n">
        <v>7.14495</v>
      </c>
      <c r="RT215" t="n">
        <v>7.14686</v>
      </c>
      <c r="RU215" t="n">
        <v>7.15385</v>
      </c>
      <c r="RV215" t="n">
        <v>7.15439</v>
      </c>
      <c r="RW215" t="n">
        <v>7.16752</v>
      </c>
      <c r="RX215" t="n">
        <v>7.17994</v>
      </c>
      <c r="RY215" t="n">
        <v>7.17994</v>
      </c>
      <c r="RZ215" t="n">
        <v>7.18867</v>
      </c>
      <c r="SA215" t="n">
        <v>7.21757</v>
      </c>
      <c r="SB215" t="n">
        <v>7.2187</v>
      </c>
      <c r="SC215" t="n">
        <v>7.22163</v>
      </c>
      <c r="SD215" t="n">
        <v>7.2254</v>
      </c>
      <c r="SE215" t="n">
        <v>7.2254</v>
      </c>
      <c r="SF215" t="n">
        <v>7.23484</v>
      </c>
      <c r="SG215" t="n">
        <v>7.24232</v>
      </c>
      <c r="SH215" t="n">
        <v>7.25158</v>
      </c>
      <c r="SI215" t="n">
        <v>7.2536</v>
      </c>
      <c r="SJ215" t="n">
        <v>7.3</v>
      </c>
      <c r="SK215" t="n">
        <v>7.31744</v>
      </c>
      <c r="SL215" t="n">
        <v>7.34093</v>
      </c>
      <c r="SM215" t="n">
        <v>7.34093</v>
      </c>
      <c r="SN215" t="n">
        <v>7.35501</v>
      </c>
      <c r="SO215" t="n">
        <v>7.37673</v>
      </c>
      <c r="SP215" t="n">
        <v>7.39082</v>
      </c>
      <c r="SQ215" t="n">
        <v>7.39082</v>
      </c>
      <c r="SR215" t="n">
        <v>7.39998</v>
      </c>
      <c r="SS215" t="n">
        <v>7.41287</v>
      </c>
      <c r="ST215" t="n">
        <v>7.41303</v>
      </c>
      <c r="SU215" t="n">
        <v>7.42419</v>
      </c>
      <c r="SV215" t="n">
        <v>7.43572</v>
      </c>
      <c r="SW215" t="n">
        <v>7.46304</v>
      </c>
      <c r="SX215" t="n">
        <v>7.46304</v>
      </c>
      <c r="SY215" t="n">
        <v>7.47444</v>
      </c>
      <c r="SZ215" t="n">
        <v>7.4956</v>
      </c>
      <c r="TA215" t="n">
        <v>7.49985</v>
      </c>
      <c r="TB215" t="n">
        <v>7.49985</v>
      </c>
      <c r="TC215" t="n">
        <v>7.50115</v>
      </c>
      <c r="TD215" t="n">
        <v>7.50621</v>
      </c>
      <c r="TE215" t="n">
        <v>7.52163</v>
      </c>
      <c r="TF215" t="n">
        <v>7.53234</v>
      </c>
      <c r="TG215" t="n">
        <v>7.55336</v>
      </c>
      <c r="TH215" t="n">
        <v>7.55345</v>
      </c>
      <c r="TI215" t="n">
        <v>7.55541</v>
      </c>
      <c r="TJ215" t="n">
        <v>7.55569</v>
      </c>
      <c r="TK215" t="n">
        <v>7.57001</v>
      </c>
      <c r="TL215" t="n">
        <v>7.62048</v>
      </c>
      <c r="TM215" t="n">
        <v>7.64558</v>
      </c>
      <c r="TN215" t="n">
        <v>7.72175</v>
      </c>
      <c r="TO215" t="n">
        <v>7.72188</v>
      </c>
      <c r="TP215" t="n">
        <v>7.72188</v>
      </c>
      <c r="TQ215" t="n">
        <v>7.74253</v>
      </c>
      <c r="TR215" t="n">
        <v>7.7469</v>
      </c>
      <c r="TS215" t="n">
        <v>7.75063</v>
      </c>
      <c r="TT215" t="n">
        <v>7.75074</v>
      </c>
      <c r="TU215" t="n">
        <v>7.77316</v>
      </c>
      <c r="TV215" t="n">
        <v>7.77651</v>
      </c>
      <c r="TW215" t="n">
        <v>7.85774</v>
      </c>
      <c r="TX215" t="n">
        <v>7.91829</v>
      </c>
      <c r="TY215" t="n">
        <v>7.94878</v>
      </c>
      <c r="TZ215" t="n">
        <v>7.95685</v>
      </c>
      <c r="UA215" t="n">
        <v>7.98147</v>
      </c>
      <c r="UB215" t="n">
        <v>7.9862</v>
      </c>
      <c r="UC215" t="n">
        <v>7.99585</v>
      </c>
      <c r="UD215" t="n">
        <v>7.99585</v>
      </c>
      <c r="UE215" t="n">
        <v>8.02163</v>
      </c>
      <c r="UF215" t="n">
        <v>8.05359</v>
      </c>
      <c r="UG215" t="n">
        <v>8.05884</v>
      </c>
      <c r="UH215" t="n">
        <v>8.05884</v>
      </c>
      <c r="UI215" t="n">
        <v>8.05884</v>
      </c>
      <c r="UJ215" t="n">
        <v>8.05884</v>
      </c>
      <c r="UK215" t="n">
        <v>8.06419</v>
      </c>
      <c r="UL215" t="n">
        <v>8.07014</v>
      </c>
      <c r="UM215" t="n">
        <v>8.072649999999999</v>
      </c>
      <c r="UN215" t="n">
        <v>8.07447</v>
      </c>
      <c r="UO215" t="n">
        <v>8.09422</v>
      </c>
      <c r="UP215" t="n">
        <v>8.12026</v>
      </c>
      <c r="UQ215" t="n">
        <v>8.12026</v>
      </c>
      <c r="UR215" t="n">
        <v>8.12035</v>
      </c>
      <c r="US215" t="n">
        <v>8.12055</v>
      </c>
      <c r="UT215" t="n">
        <v>8.12055</v>
      </c>
      <c r="UU215" t="n">
        <v>8.122920000000001</v>
      </c>
      <c r="UV215" t="n">
        <v>8.12717</v>
      </c>
      <c r="UW215" t="n">
        <v>8.12721</v>
      </c>
      <c r="UX215" t="n">
        <v>8.155110000000001</v>
      </c>
      <c r="UY215" t="n">
        <v>8.1934</v>
      </c>
      <c r="UZ215" t="n">
        <v>8.20036</v>
      </c>
      <c r="VA215" t="n">
        <v>8.2361</v>
      </c>
      <c r="VB215" t="n">
        <v>8.238490000000001</v>
      </c>
      <c r="VC215" t="n">
        <v>8.24005</v>
      </c>
      <c r="VD215" t="n">
        <v>8.24442</v>
      </c>
      <c r="VE215" t="n">
        <v>8.24572</v>
      </c>
      <c r="VF215" t="n">
        <v>8.247949999999999</v>
      </c>
      <c r="VG215" t="n">
        <v>8.24962</v>
      </c>
      <c r="VH215" t="n">
        <v>8.25056</v>
      </c>
      <c r="VI215" t="n">
        <v>8.25774</v>
      </c>
      <c r="VJ215" t="n">
        <v>8.257759999999999</v>
      </c>
      <c r="VK215" t="n">
        <v>8.26233</v>
      </c>
      <c r="VL215" t="n">
        <v>8.269640000000001</v>
      </c>
      <c r="VM215" t="n">
        <v>8.269640000000001</v>
      </c>
      <c r="VN215" t="n">
        <v>8.281129999999999</v>
      </c>
      <c r="VO215" t="n">
        <v>8.32371</v>
      </c>
      <c r="VP215" t="n">
        <v>8.33675</v>
      </c>
      <c r="VQ215" t="n">
        <v>8.35567</v>
      </c>
      <c r="VR215" t="n">
        <v>8.36708</v>
      </c>
      <c r="VS215" t="n">
        <v>8.39306</v>
      </c>
      <c r="VT215" t="n">
        <v>8.39306</v>
      </c>
      <c r="VU215" t="n">
        <v>8.39324</v>
      </c>
      <c r="VV215" t="n">
        <v>8.39584</v>
      </c>
      <c r="VW215" t="n">
        <v>8.397729999999999</v>
      </c>
      <c r="VX215" t="n">
        <v>8.45487</v>
      </c>
      <c r="VY215" t="n">
        <v>8.52205</v>
      </c>
      <c r="VZ215" t="n">
        <v>8.52205</v>
      </c>
      <c r="WA215" t="n">
        <v>8.56264</v>
      </c>
      <c r="WB215" t="n">
        <v>8.58558</v>
      </c>
      <c r="WC215" t="n">
        <v>8.58648</v>
      </c>
      <c r="WD215" t="n">
        <v>8.60332</v>
      </c>
      <c r="WE215" t="n">
        <v>8.62279</v>
      </c>
      <c r="WF215" t="n">
        <v>8.62279</v>
      </c>
      <c r="WG215" t="n">
        <v>8.63327</v>
      </c>
      <c r="WH215" t="n">
        <v>8.67562</v>
      </c>
      <c r="WI215" t="n">
        <v>8.6881</v>
      </c>
      <c r="WJ215" t="n">
        <v>8.6881</v>
      </c>
      <c r="WK215" t="n">
        <v>8.6881</v>
      </c>
      <c r="WL215" t="n">
        <v>8.70791</v>
      </c>
      <c r="WM215" t="n">
        <v>8.73512</v>
      </c>
      <c r="WN215" t="n">
        <v>8.74019</v>
      </c>
      <c r="WO215" t="n">
        <v>8.744400000000001</v>
      </c>
      <c r="WP215" t="n">
        <v>8.75634</v>
      </c>
      <c r="WQ215" t="n">
        <v>8.79792</v>
      </c>
      <c r="WR215" t="n">
        <v>8.799810000000001</v>
      </c>
      <c r="WS215" t="n">
        <v>8.799810000000001</v>
      </c>
      <c r="WT215" t="n">
        <v>8.81476</v>
      </c>
      <c r="WU215" t="n">
        <v>8.81903</v>
      </c>
      <c r="WV215" t="n">
        <v>8.84892</v>
      </c>
      <c r="WW215" t="n">
        <v>8.88551</v>
      </c>
      <c r="WX215" t="n">
        <v>8.88782</v>
      </c>
      <c r="WY215" t="n">
        <v>8.92502</v>
      </c>
      <c r="WZ215" t="n">
        <v>8.935029999999999</v>
      </c>
      <c r="XA215" t="n">
        <v>8.935029999999999</v>
      </c>
      <c r="XB215" t="n">
        <v>8.953390000000001</v>
      </c>
      <c r="XC215" t="n">
        <v>9.008330000000001</v>
      </c>
      <c r="XD215" t="n">
        <v>9.03426</v>
      </c>
      <c r="XE215" t="n">
        <v>9.07335</v>
      </c>
      <c r="XF215" t="n">
        <v>9.076269999999999</v>
      </c>
      <c r="XG215" t="n">
        <v>9.076269999999999</v>
      </c>
      <c r="XH215" t="n">
        <v>9.076269999999999</v>
      </c>
      <c r="XI215" t="n">
        <v>9.08259</v>
      </c>
      <c r="XJ215" t="n">
        <v>9.086639999999999</v>
      </c>
      <c r="XK215" t="n">
        <v>9.099919999999999</v>
      </c>
      <c r="XL215" t="n">
        <v>9.099919999999999</v>
      </c>
      <c r="XM215" t="n">
        <v>9.100350000000001</v>
      </c>
      <c r="XN215" t="n">
        <v>9.10219</v>
      </c>
      <c r="XO215" t="n">
        <v>9.10558</v>
      </c>
      <c r="XP215" t="n">
        <v>9.11809</v>
      </c>
      <c r="XQ215" t="n">
        <v>9.11809</v>
      </c>
      <c r="XR215" t="n">
        <v>9.120760000000001</v>
      </c>
      <c r="XS215" t="n">
        <v>9.1403</v>
      </c>
      <c r="XT215" t="n">
        <v>9.1433</v>
      </c>
      <c r="XU215" t="n">
        <v>9.16333</v>
      </c>
      <c r="XV215" t="n">
        <v>9.177630000000001</v>
      </c>
      <c r="XW215" t="n">
        <v>9.229189999999999</v>
      </c>
      <c r="XX215" t="n">
        <v>9.290509999999999</v>
      </c>
      <c r="XY215" t="n">
        <v>9.303559999999999</v>
      </c>
      <c r="XZ215" t="n">
        <v>9.303879999999999</v>
      </c>
      <c r="YA215" t="n">
        <v>9.31822</v>
      </c>
      <c r="YB215" t="n">
        <v>9.31945</v>
      </c>
      <c r="YC215" t="n">
        <v>9.31945</v>
      </c>
      <c r="YD215" t="n">
        <v>9.32742</v>
      </c>
      <c r="YE215" t="n">
        <v>9.33685</v>
      </c>
      <c r="YF215" t="n">
        <v>9.33685</v>
      </c>
      <c r="YG215" t="n">
        <v>9.340120000000001</v>
      </c>
      <c r="YH215" t="n">
        <v>9.359310000000001</v>
      </c>
      <c r="YI215" t="n">
        <v>9.359489999999999</v>
      </c>
      <c r="YJ215" t="n">
        <v>9.36608</v>
      </c>
      <c r="YK215" t="n">
        <v>9.375590000000001</v>
      </c>
      <c r="YL215" t="n">
        <v>9.38031</v>
      </c>
      <c r="YM215" t="n">
        <v>9.410629999999999</v>
      </c>
      <c r="YN215" t="n">
        <v>9.410629999999999</v>
      </c>
      <c r="YO215" t="n">
        <v>9.413209999999999</v>
      </c>
      <c r="YP215" t="n">
        <v>9.420640000000001</v>
      </c>
      <c r="YQ215" t="n">
        <v>9.4503</v>
      </c>
      <c r="YR215" t="n">
        <v>9.4588</v>
      </c>
      <c r="YS215" t="n">
        <v>9.46208</v>
      </c>
      <c r="YT215" t="n">
        <v>9.465479999999999</v>
      </c>
      <c r="YU215" t="n">
        <v>9.465479999999999</v>
      </c>
      <c r="YV215" t="n">
        <v>9.467510000000001</v>
      </c>
      <c r="YW215" t="n">
        <v>9.49104</v>
      </c>
      <c r="YX215" t="n">
        <v>9.493550000000001</v>
      </c>
      <c r="YY215" t="n">
        <v>9.50099</v>
      </c>
      <c r="YZ215" t="n">
        <v>9.50099</v>
      </c>
      <c r="ZA215" t="n">
        <v>9.501429999999999</v>
      </c>
      <c r="ZB215" t="n">
        <v>9.50991</v>
      </c>
      <c r="ZC215" t="n">
        <v>9.51038</v>
      </c>
      <c r="ZD215" t="n">
        <v>9.53983</v>
      </c>
      <c r="ZE215" t="n">
        <v>9.562810000000001</v>
      </c>
      <c r="ZF215" t="n">
        <v>9.562810000000001</v>
      </c>
      <c r="ZG215" t="n">
        <v>9.571149999999999</v>
      </c>
      <c r="ZH215" t="n">
        <v>9.58863</v>
      </c>
      <c r="ZI215" t="n">
        <v>9.61727</v>
      </c>
      <c r="ZJ215" t="n">
        <v>9.64587</v>
      </c>
      <c r="ZK215" t="n">
        <v>9.64593</v>
      </c>
      <c r="ZL215" t="n">
        <v>9.64719</v>
      </c>
      <c r="ZM215" t="n">
        <v>9.66305</v>
      </c>
      <c r="ZN215" t="n">
        <v>9.669449999999999</v>
      </c>
      <c r="ZO215" t="n">
        <v>9.6869</v>
      </c>
      <c r="ZP215" t="n">
        <v>9.70459</v>
      </c>
      <c r="ZQ215" t="n">
        <v>9.7064</v>
      </c>
      <c r="ZR215" t="n">
        <v>9.714370000000001</v>
      </c>
      <c r="ZS215" t="n">
        <v>9.79518</v>
      </c>
      <c r="ZT215" t="n">
        <v>9.79589</v>
      </c>
      <c r="ZU215" t="n">
        <v>9.79589</v>
      </c>
      <c r="ZV215" t="n">
        <v>9.79589</v>
      </c>
      <c r="ZW215" t="n">
        <v>9.79589</v>
      </c>
      <c r="ZX215" t="n">
        <v>9.79589</v>
      </c>
      <c r="ZY215" t="n">
        <v>9.79781</v>
      </c>
      <c r="ZZ215" t="n">
        <v>9.80227</v>
      </c>
      <c r="AAA215" t="n">
        <v>9.80227</v>
      </c>
      <c r="AAB215" t="n">
        <v>9.82057</v>
      </c>
      <c r="AAC215" t="n">
        <v>9.86491</v>
      </c>
      <c r="AAD215" t="n">
        <v>9.86506</v>
      </c>
      <c r="AAE215" t="n">
        <v>9.8658</v>
      </c>
      <c r="AAF215" t="n">
        <v>9.86647</v>
      </c>
      <c r="AAG215" t="n">
        <v>9.903169999999999</v>
      </c>
      <c r="AAH215" t="n">
        <v>9.913349999999999</v>
      </c>
      <c r="AAI215" t="n">
        <v>9.95429</v>
      </c>
      <c r="AAJ215" t="n">
        <v>9.986879999999999</v>
      </c>
      <c r="AAK215" t="n">
        <v>10.00624</v>
      </c>
      <c r="AAL215" t="n">
        <v>10.10343</v>
      </c>
      <c r="AAM215" t="n">
        <v>10.1652</v>
      </c>
      <c r="AAN215" t="n">
        <v>10.1821</v>
      </c>
      <c r="AAO215" t="n">
        <v>10.22793</v>
      </c>
      <c r="AAP215" t="n">
        <v>10.23752</v>
      </c>
      <c r="AAQ215" t="n">
        <v>10.30659</v>
      </c>
      <c r="AAR215" t="n">
        <v>10.30722</v>
      </c>
      <c r="AAS215" t="n">
        <v>10.30722</v>
      </c>
      <c r="AAT215" t="n">
        <v>10.30722</v>
      </c>
      <c r="AAU215" t="n">
        <v>10.30722</v>
      </c>
      <c r="AAV215" t="n">
        <v>10.30722</v>
      </c>
      <c r="AAW215" t="n">
        <v>10.30722</v>
      </c>
      <c r="AAX215" t="n">
        <v>10.32708</v>
      </c>
      <c r="AAY215" t="n">
        <v>10.33932</v>
      </c>
      <c r="AAZ215" t="n">
        <v>10.33932</v>
      </c>
      <c r="ABA215" t="n">
        <v>10.34881</v>
      </c>
      <c r="ABB215" t="n">
        <v>10.35038</v>
      </c>
      <c r="ABC215" t="n">
        <v>10.35038</v>
      </c>
      <c r="ABD215" t="n">
        <v>10.35509</v>
      </c>
      <c r="ABE215" t="n">
        <v>10.37382</v>
      </c>
      <c r="ABF215" t="n">
        <v>10.41363</v>
      </c>
      <c r="ABG215" t="n">
        <v>10.43634</v>
      </c>
      <c r="ABH215" t="n">
        <v>10.44755</v>
      </c>
      <c r="ABI215" t="n">
        <v>10.4501</v>
      </c>
      <c r="ABJ215" t="n">
        <v>10.45061</v>
      </c>
      <c r="ABK215" t="n">
        <v>10.4528</v>
      </c>
      <c r="ABL215" t="n">
        <v>10.4528</v>
      </c>
      <c r="ABM215" t="n">
        <v>10.4528</v>
      </c>
      <c r="ABN215" t="n">
        <v>10.45867</v>
      </c>
      <c r="ABO215" t="n">
        <v>10.46305</v>
      </c>
      <c r="ABP215" t="n">
        <v>10.51071</v>
      </c>
      <c r="ABQ215" t="n">
        <v>10.61493</v>
      </c>
      <c r="ABR215" t="n">
        <v>10.66186</v>
      </c>
      <c r="ABS215" t="n">
        <v>10.77811</v>
      </c>
      <c r="ABT215" t="n">
        <v>10.81431</v>
      </c>
      <c r="ABU215" t="n">
        <v>10.82791</v>
      </c>
      <c r="ABV215" t="n">
        <v>10.82791</v>
      </c>
      <c r="ABW215" t="n">
        <v>10.82791</v>
      </c>
      <c r="ABX215" t="n">
        <v>10.82791</v>
      </c>
      <c r="ABY215" t="n">
        <v>10.83717</v>
      </c>
      <c r="ABZ215" t="n">
        <v>10.85538</v>
      </c>
      <c r="ACA215" t="n">
        <v>10.88732</v>
      </c>
      <c r="ACB215" t="n">
        <v>10.89408</v>
      </c>
      <c r="ACC215" t="n">
        <v>10.91395</v>
      </c>
      <c r="ACD215" t="n">
        <v>10.92606</v>
      </c>
      <c r="ACE215" t="n">
        <v>10.98441</v>
      </c>
      <c r="ACF215" t="n">
        <v>11.0018</v>
      </c>
      <c r="ACG215" t="n">
        <v>11.04309</v>
      </c>
      <c r="ACH215" t="n">
        <v>11.05587</v>
      </c>
      <c r="ACI215" t="n">
        <v>11.05593</v>
      </c>
      <c r="ACJ215" t="n">
        <v>11.05943</v>
      </c>
      <c r="ACK215" t="n">
        <v>11.0606</v>
      </c>
      <c r="ACL215" t="n">
        <v>11.06354</v>
      </c>
      <c r="ACM215" t="n">
        <v>11.08117</v>
      </c>
      <c r="ACN215" t="n">
        <v>11.08716</v>
      </c>
      <c r="ACO215" t="n">
        <v>11.10472</v>
      </c>
      <c r="ACP215" t="n">
        <v>11.16364</v>
      </c>
      <c r="ACQ215" t="n">
        <v>11.16364</v>
      </c>
      <c r="ACR215" t="n">
        <v>11.16364</v>
      </c>
      <c r="ACS215" t="n">
        <v>11.16364</v>
      </c>
      <c r="ACT215" t="n">
        <v>11.27639</v>
      </c>
      <c r="ACU215" t="n">
        <v>11.30194</v>
      </c>
      <c r="ACV215" t="n">
        <v>11.3816</v>
      </c>
      <c r="ACW215" t="n">
        <v>11.46045</v>
      </c>
      <c r="ACX215" t="n">
        <v>11.50367</v>
      </c>
      <c r="ACY215" t="n">
        <v>11.53413</v>
      </c>
      <c r="ACZ215" t="n">
        <v>11.53413</v>
      </c>
      <c r="ADA215" t="n">
        <v>11.55513</v>
      </c>
      <c r="ADB215" t="n">
        <v>11.57928</v>
      </c>
      <c r="ADC215" t="n">
        <v>11.64945</v>
      </c>
      <c r="ADD215" t="n">
        <v>11.65814</v>
      </c>
      <c r="ADE215" t="n">
        <v>11.68257</v>
      </c>
      <c r="ADF215" t="n">
        <v>11.72185</v>
      </c>
      <c r="ADG215" t="n">
        <v>11.73149</v>
      </c>
      <c r="ADH215" t="n">
        <v>11.73429</v>
      </c>
      <c r="ADI215" t="n">
        <v>11.75927</v>
      </c>
      <c r="ADJ215" t="n">
        <v>11.77702</v>
      </c>
      <c r="ADK215" t="n">
        <v>11.77702</v>
      </c>
      <c r="ADL215" t="n">
        <v>11.79527</v>
      </c>
      <c r="ADM215" t="n">
        <v>11.80788</v>
      </c>
      <c r="ADN215" t="n">
        <v>11.81199</v>
      </c>
      <c r="ADO215" t="n">
        <v>11.81199</v>
      </c>
      <c r="ADP215" t="n">
        <v>11.81199</v>
      </c>
      <c r="ADQ215" t="n">
        <v>11.81932</v>
      </c>
      <c r="ADR215" t="n">
        <v>11.82282</v>
      </c>
      <c r="ADS215" t="n">
        <v>11.83955</v>
      </c>
      <c r="ADT215" t="n">
        <v>11.91961</v>
      </c>
      <c r="ADU215" t="n">
        <v>11.92026</v>
      </c>
      <c r="ADV215" t="n">
        <v>11.92062</v>
      </c>
      <c r="ADW215" t="n">
        <v>11.92132</v>
      </c>
      <c r="ADX215" t="n">
        <v>11.92798</v>
      </c>
      <c r="ADY215" t="n">
        <v>11.94973</v>
      </c>
      <c r="ADZ215" t="n">
        <v>11.99135</v>
      </c>
      <c r="AEA215" t="n">
        <v>12.10541</v>
      </c>
      <c r="AEB215" t="n">
        <v>12.10665</v>
      </c>
      <c r="AEC215" t="n">
        <v>12.10885</v>
      </c>
      <c r="AED215" t="n">
        <v>12.12431</v>
      </c>
      <c r="AEE215" t="n">
        <v>12.16944</v>
      </c>
      <c r="AEF215" t="n">
        <v>12.17399</v>
      </c>
      <c r="AEG215" t="n">
        <v>12.2482</v>
      </c>
      <c r="AEH215" t="n">
        <v>12.3944</v>
      </c>
      <c r="AEI215" t="n">
        <v>12.41426</v>
      </c>
      <c r="AEJ215" t="n">
        <v>12.42502</v>
      </c>
      <c r="AEK215" t="n">
        <v>12.44638</v>
      </c>
      <c r="AEL215" t="n">
        <v>12.49011</v>
      </c>
      <c r="AEM215" t="n">
        <v>12.49081</v>
      </c>
      <c r="AEN215" t="n">
        <v>12.50702</v>
      </c>
      <c r="AEO215" t="n">
        <v>12.53398</v>
      </c>
      <c r="AEP215" t="n">
        <v>12.54723</v>
      </c>
      <c r="AEQ215" t="n">
        <v>12.55068</v>
      </c>
      <c r="AER215" t="n">
        <v>12.55137</v>
      </c>
      <c r="AES215" t="n">
        <v>12.55257</v>
      </c>
      <c r="AET215" t="n">
        <v>12.55257</v>
      </c>
      <c r="AEU215" t="n">
        <v>12.57362</v>
      </c>
      <c r="AEV215" t="n">
        <v>12.59034</v>
      </c>
      <c r="AEW215" t="n">
        <v>12.62939</v>
      </c>
      <c r="AEX215" t="n">
        <v>12.71456</v>
      </c>
      <c r="AEY215" t="n">
        <v>12.71953</v>
      </c>
      <c r="AEZ215" t="n">
        <v>12.756</v>
      </c>
      <c r="AFA215" t="n">
        <v>12.79521</v>
      </c>
      <c r="AFB215" t="n">
        <v>12.87909</v>
      </c>
      <c r="AFC215" t="n">
        <v>12.88081</v>
      </c>
      <c r="AFD215" t="n">
        <v>12.99012</v>
      </c>
      <c r="AFE215" t="n">
        <v>13.05455</v>
      </c>
      <c r="AFF215" t="n">
        <v>13.05455</v>
      </c>
      <c r="AFG215" t="n">
        <v>13.05909</v>
      </c>
      <c r="AFH215" t="n">
        <v>13.06299</v>
      </c>
      <c r="AFI215" t="n">
        <v>13.07472</v>
      </c>
      <c r="AFJ215" t="n">
        <v>13.09747</v>
      </c>
      <c r="AFK215" t="n">
        <v>13.11506</v>
      </c>
      <c r="AFL215" t="n">
        <v>13.11506</v>
      </c>
      <c r="AFM215" t="n">
        <v>13.13287</v>
      </c>
      <c r="AFN215" t="n">
        <v>13.16263</v>
      </c>
      <c r="AFO215" t="n">
        <v>13.20436</v>
      </c>
      <c r="AFP215" t="n">
        <v>13.30113</v>
      </c>
      <c r="AFQ215" t="n">
        <v>13.30147</v>
      </c>
      <c r="AFR215" t="n">
        <v>13.37609</v>
      </c>
      <c r="AFS215" t="n">
        <v>13.52673</v>
      </c>
      <c r="AFT215" t="n">
        <v>13.58686</v>
      </c>
      <c r="AFU215" t="n">
        <v>13.58686</v>
      </c>
      <c r="AFV215" t="n">
        <v>13.60225</v>
      </c>
      <c r="AFW215" t="n">
        <v>13.64984</v>
      </c>
      <c r="AFX215" t="n">
        <v>13.65894</v>
      </c>
      <c r="AFY215" t="n">
        <v>13.67462</v>
      </c>
      <c r="AFZ215" t="n">
        <v>13.86601</v>
      </c>
      <c r="AGA215" t="n">
        <v>13.95587</v>
      </c>
      <c r="AGB215" t="n">
        <v>13.97774</v>
      </c>
      <c r="AGC215" t="n">
        <v>13.97774</v>
      </c>
      <c r="AGD215" t="n">
        <v>14.03558</v>
      </c>
      <c r="AGE215" t="n">
        <v>14.05513</v>
      </c>
      <c r="AGF215" t="n">
        <v>14.05591</v>
      </c>
      <c r="AGG215" t="n">
        <v>14.05599</v>
      </c>
      <c r="AGH215" t="n">
        <v>14.07241</v>
      </c>
      <c r="AGI215" t="n">
        <v>14.09347</v>
      </c>
      <c r="AGJ215" t="n">
        <v>14.17867</v>
      </c>
      <c r="AGK215" t="n">
        <v>14.22409</v>
      </c>
      <c r="AGL215" t="n">
        <v>14.27239</v>
      </c>
      <c r="AGM215" t="n">
        <v>14.33361</v>
      </c>
      <c r="AGN215" t="n">
        <v>14.3459</v>
      </c>
      <c r="AGO215" t="n">
        <v>14.3525</v>
      </c>
      <c r="AGP215" t="n">
        <v>14.3525</v>
      </c>
      <c r="AGQ215" t="n">
        <v>14.38682</v>
      </c>
      <c r="AGR215" t="n">
        <v>14.4355</v>
      </c>
      <c r="AGS215" t="n">
        <v>14.64056</v>
      </c>
      <c r="AGT215" t="n">
        <v>14.88788</v>
      </c>
      <c r="AGU215" t="n">
        <v>14.89919</v>
      </c>
      <c r="AGV215" t="n">
        <v>14.92732</v>
      </c>
      <c r="AGW215" t="n">
        <v>14.95529</v>
      </c>
      <c r="AGX215" t="n">
        <v>15.01042</v>
      </c>
      <c r="AGY215" t="n">
        <v>15.02905</v>
      </c>
      <c r="AGZ215" t="n">
        <v>15.03487</v>
      </c>
      <c r="AHA215" t="n">
        <v>15.09836</v>
      </c>
      <c r="AHB215" t="n">
        <v>15.16926</v>
      </c>
      <c r="AHC215" t="n">
        <v>15.16926</v>
      </c>
      <c r="AHD215" t="n">
        <v>15.20366</v>
      </c>
      <c r="AHE215" t="n">
        <v>15.46981</v>
      </c>
      <c r="AHF215" t="n">
        <v>15.51904</v>
      </c>
      <c r="AHG215" t="n">
        <v>15.65667</v>
      </c>
      <c r="AHH215" t="n">
        <v>15.67901</v>
      </c>
      <c r="AHI215" t="n">
        <v>15.75787</v>
      </c>
      <c r="AHJ215" t="n">
        <v>15.75787</v>
      </c>
      <c r="AHK215" t="n">
        <v>15.78226</v>
      </c>
      <c r="AHL215" t="n">
        <v>15.83495</v>
      </c>
      <c r="AHM215" t="n">
        <v>15.83495</v>
      </c>
      <c r="AHN215" t="n">
        <v>15.83495</v>
      </c>
      <c r="AHO215" t="n">
        <v>15.83495</v>
      </c>
      <c r="AHP215" t="n">
        <v>15.86971</v>
      </c>
      <c r="AHQ215" t="n">
        <v>15.99482</v>
      </c>
      <c r="AHR215" t="n">
        <v>16.09138</v>
      </c>
      <c r="AHS215" t="n">
        <v>16.13416</v>
      </c>
      <c r="AHT215" t="n">
        <v>16.19462</v>
      </c>
      <c r="AHU215" t="n">
        <v>16.24168</v>
      </c>
      <c r="AHV215" t="n">
        <v>16.26625</v>
      </c>
      <c r="AHW215" t="n">
        <v>16.26695</v>
      </c>
      <c r="AHX215" t="n">
        <v>16.32084</v>
      </c>
      <c r="AHY215" t="n">
        <v>16.34951</v>
      </c>
      <c r="AHZ215" t="n">
        <v>16.36872</v>
      </c>
      <c r="AIA215" t="n">
        <v>16.38876</v>
      </c>
      <c r="AIB215" t="n">
        <v>16.39319</v>
      </c>
      <c r="AIC215" t="n">
        <v>16.39319</v>
      </c>
      <c r="AID215" t="n">
        <v>16.39717</v>
      </c>
      <c r="AIE215" t="n">
        <v>16.47559</v>
      </c>
      <c r="AIF215" t="n">
        <v>16.50763</v>
      </c>
      <c r="AIG215" t="n">
        <v>16.50763</v>
      </c>
      <c r="AIH215" t="n">
        <v>16.50763</v>
      </c>
      <c r="AII215" t="n">
        <v>16.50763</v>
      </c>
      <c r="AIJ215" t="n">
        <v>16.50763</v>
      </c>
      <c r="AIK215" t="n">
        <v>16.50763</v>
      </c>
      <c r="AIL215" t="n">
        <v>16.50763</v>
      </c>
      <c r="AIM215" t="n">
        <v>16.6271</v>
      </c>
      <c r="AIN215" t="n">
        <v>16.72726</v>
      </c>
      <c r="AIO215" t="n">
        <v>16.74828</v>
      </c>
      <c r="AIP215" t="n">
        <v>16.79145</v>
      </c>
      <c r="AIQ215" t="n">
        <v>16.79707</v>
      </c>
      <c r="AIR215" t="n">
        <v>16.81452</v>
      </c>
      <c r="AIS215" t="n">
        <v>16.81452</v>
      </c>
      <c r="AIT215" t="n">
        <v>16.90647</v>
      </c>
      <c r="AIU215" t="n">
        <v>17.04362</v>
      </c>
      <c r="AIV215" t="n">
        <v>17.12459</v>
      </c>
      <c r="AIW215" t="n">
        <v>17.12506</v>
      </c>
      <c r="AIX215" t="n">
        <v>17.12506</v>
      </c>
      <c r="AIY215" t="n">
        <v>17.16166</v>
      </c>
      <c r="AIZ215" t="n">
        <v>17.20994</v>
      </c>
      <c r="AJA215" t="n">
        <v>17.21203</v>
      </c>
      <c r="AJB215" t="n">
        <v>17.34917</v>
      </c>
      <c r="AJC215" t="n">
        <v>17.43044</v>
      </c>
      <c r="AJD215" t="n">
        <v>17.44774</v>
      </c>
      <c r="AJE215" t="n">
        <v>17.54275</v>
      </c>
      <c r="AJF215" t="n">
        <v>17.54457</v>
      </c>
      <c r="AJG215" t="n">
        <v>17.906</v>
      </c>
      <c r="AJH215" t="n">
        <v>18.23782</v>
      </c>
      <c r="AJI215" t="n">
        <v>18.44718</v>
      </c>
      <c r="AJJ215" t="n">
        <v>18.59178</v>
      </c>
      <c r="AJK215" t="n">
        <v>18.64902</v>
      </c>
      <c r="AJL215" t="n">
        <v>18.79501</v>
      </c>
      <c r="AJM215" t="n">
        <v>19.13323</v>
      </c>
      <c r="AJN215" t="n">
        <v>19.28272</v>
      </c>
      <c r="AJO215" t="n">
        <v>19.33233</v>
      </c>
      <c r="AJP215" t="n">
        <v>19.39342</v>
      </c>
      <c r="AJQ215" t="n">
        <v>19.59842</v>
      </c>
      <c r="AJR215" t="n">
        <v>19.64899</v>
      </c>
      <c r="AJS215" t="n">
        <v>19.79064</v>
      </c>
      <c r="AJT215" t="n">
        <v>19.81459</v>
      </c>
      <c r="AJU215" t="n">
        <v>19.83501</v>
      </c>
      <c r="AJV215" t="n">
        <v>19.87749</v>
      </c>
      <c r="AJW215" t="n">
        <v>19.96394</v>
      </c>
      <c r="AJX215" t="n">
        <v>19.97922</v>
      </c>
      <c r="AJY215" t="n">
        <v>20.04559</v>
      </c>
      <c r="AJZ215" t="n">
        <v>20.1792</v>
      </c>
      <c r="AKA215" t="n">
        <v>20.28262</v>
      </c>
      <c r="AKB215" t="n">
        <v>20.31458</v>
      </c>
      <c r="AKC215" t="n">
        <v>20.50136</v>
      </c>
      <c r="AKD215" t="n">
        <v>21.12408</v>
      </c>
      <c r="AKE215" t="n">
        <v>21.39476</v>
      </c>
      <c r="AKF215" t="n">
        <v>21.56344</v>
      </c>
      <c r="AKG215" t="n">
        <v>21.63437</v>
      </c>
      <c r="AKH215" t="n">
        <v>21.63437</v>
      </c>
      <c r="AKI215" t="n">
        <v>21.82294</v>
      </c>
      <c r="AKJ215" t="n">
        <v>22.21696</v>
      </c>
      <c r="AKK215" t="n">
        <v>22.59218</v>
      </c>
      <c r="AKL215" t="n">
        <v>22.90086</v>
      </c>
      <c r="AKM215" t="n">
        <v>23.26794</v>
      </c>
      <c r="AKN215" t="n">
        <v>23.9048</v>
      </c>
      <c r="AKO215" t="n">
        <v>24.3217</v>
      </c>
      <c r="AKP215" t="n">
        <v>25.01946</v>
      </c>
      <c r="AKQ215" t="n">
        <v>25.31954</v>
      </c>
      <c r="AKR215" t="n">
        <v>25.32198</v>
      </c>
      <c r="AKS215" t="n">
        <v>25.86467</v>
      </c>
      <c r="AKT215" t="n">
        <v>26.54502</v>
      </c>
      <c r="AKU215" t="n">
        <v>28.65253</v>
      </c>
      <c r="AKV215" t="n">
        <v>29.40182</v>
      </c>
      <c r="AKW215" t="n">
        <v>29.7978</v>
      </c>
      <c r="AKX215" t="n">
        <v>29.7978</v>
      </c>
      <c r="AKY215" t="n">
        <v>30.06557</v>
      </c>
      <c r="AKZ215" t="n">
        <v>31.02592</v>
      </c>
      <c r="ALA215" t="n">
        <v>31.16406</v>
      </c>
      <c r="ALB215" t="n">
        <v>31.36608</v>
      </c>
      <c r="ALC215" t="n">
        <v>31.56877</v>
      </c>
      <c r="ALD215" t="n">
        <v>32.0191</v>
      </c>
      <c r="ALE215" t="n">
        <v>33.29655</v>
      </c>
      <c r="ALF215" t="n">
        <v>35.69851</v>
      </c>
      <c r="ALG215" t="n">
        <v>38.11763</v>
      </c>
      <c r="ALH215" t="n">
        <v>39.04169</v>
      </c>
      <c r="ALI215" t="n">
        <v>39.24541</v>
      </c>
      <c r="ALJ215" t="n">
        <v>39.44754</v>
      </c>
      <c r="ALK215" t="n">
        <v>39.64702</v>
      </c>
      <c r="ALL215" t="n">
        <v>43.6241</v>
      </c>
      <c r="ALM215" t="n">
        <v>53.05148</v>
      </c>
      <c r="ALN215" t="n">
        <v>55.72499</v>
      </c>
      <c r="ALO215" t="n">
        <v>57.31139</v>
      </c>
    </row>
    <row r="216">
      <c r="A216" t="inlineStr">
        <is>
          <t>Northern Mariana Islands</t>
        </is>
      </c>
      <c r="B216" t="inlineStr">
        <is>
          <t>MNP</t>
        </is>
      </c>
      <c r="C216" s="13">
        <f>AVERAGE(SI216,SJ216)</f>
        <v/>
      </c>
      <c r="D216" t="n">
        <v>3.02284</v>
      </c>
      <c r="E216" t="n">
        <v>4.64401</v>
      </c>
      <c r="F216" t="n">
        <v>5.55702</v>
      </c>
      <c r="G216" t="n">
        <v>6.24844</v>
      </c>
      <c r="H216" t="n">
        <v>6.81933</v>
      </c>
      <c r="I216" t="n">
        <v>7.31226</v>
      </c>
      <c r="J216" t="n">
        <v>7.74983</v>
      </c>
      <c r="K216" t="n">
        <v>8.145670000000001</v>
      </c>
      <c r="L216" t="n">
        <v>8.508710000000001</v>
      </c>
      <c r="M216" t="n">
        <v>8.84516</v>
      </c>
      <c r="N216" t="n">
        <v>9.159549999999999</v>
      </c>
      <c r="O216" t="n">
        <v>9.45528</v>
      </c>
      <c r="P216" t="n">
        <v>9.734970000000001</v>
      </c>
      <c r="Q216" t="n">
        <v>10.00073</v>
      </c>
      <c r="R216" t="n">
        <v>10.25423</v>
      </c>
      <c r="S216" t="n">
        <v>10.49684</v>
      </c>
      <c r="T216" t="n">
        <v>10.72973</v>
      </c>
      <c r="U216" t="n">
        <v>10.95385</v>
      </c>
      <c r="V216" t="n">
        <v>11.17003</v>
      </c>
      <c r="W216" t="n">
        <v>11.37897</v>
      </c>
      <c r="X216" t="n">
        <v>11.58128</v>
      </c>
      <c r="Y216" t="n">
        <v>11.7775</v>
      </c>
      <c r="Z216" t="n">
        <v>11.96809</v>
      </c>
      <c r="AA216" t="n">
        <v>12.15347</v>
      </c>
      <c r="AB216" t="n">
        <v>12.33399</v>
      </c>
      <c r="AC216" t="n">
        <v>12.51</v>
      </c>
      <c r="AD216" t="n">
        <v>12.68178</v>
      </c>
      <c r="AE216" t="n">
        <v>12.8496</v>
      </c>
      <c r="AF216" t="n">
        <v>13.01369</v>
      </c>
      <c r="AG216" t="n">
        <v>13.17428</v>
      </c>
      <c r="AH216" t="n">
        <v>13.33156</v>
      </c>
      <c r="AI216" t="n">
        <v>13.48572</v>
      </c>
      <c r="AJ216" t="n">
        <v>13.63691</v>
      </c>
      <c r="AK216" t="n">
        <v>13.78529</v>
      </c>
      <c r="AL216" t="n">
        <v>13.931</v>
      </c>
      <c r="AM216" t="n">
        <v>14.07417</v>
      </c>
      <c r="AN216" t="n">
        <v>14.21492</v>
      </c>
      <c r="AO216" t="n">
        <v>14.35336</v>
      </c>
      <c r="AP216" t="n">
        <v>14.4896</v>
      </c>
      <c r="AQ216" t="n">
        <v>14.62372</v>
      </c>
      <c r="AR216" t="n">
        <v>14.75582</v>
      </c>
      <c r="AS216" t="n">
        <v>14.88599</v>
      </c>
      <c r="AT216" t="n">
        <v>15.0143</v>
      </c>
      <c r="AU216" t="n">
        <v>15.14083</v>
      </c>
      <c r="AV216" t="n">
        <v>15.26564</v>
      </c>
      <c r="AW216" t="n">
        <v>15.3888</v>
      </c>
      <c r="AX216" t="n">
        <v>15.51037</v>
      </c>
      <c r="AY216" t="n">
        <v>15.63041</v>
      </c>
      <c r="AZ216" t="n">
        <v>15.74897</v>
      </c>
      <c r="BA216" t="n">
        <v>15.86611</v>
      </c>
      <c r="BB216" t="n">
        <v>15.98188</v>
      </c>
      <c r="BC216" t="n">
        <v>16.09632</v>
      </c>
      <c r="BD216" t="n">
        <v>16.20947</v>
      </c>
      <c r="BE216" t="n">
        <v>16.32137</v>
      </c>
      <c r="BF216" t="n">
        <v>16.43207</v>
      </c>
      <c r="BG216" t="n">
        <v>16.54161</v>
      </c>
      <c r="BH216" t="n">
        <v>16.65002</v>
      </c>
      <c r="BI216" t="n">
        <v>16.75733</v>
      </c>
      <c r="BJ216" t="n">
        <v>16.86357</v>
      </c>
      <c r="BK216" t="n">
        <v>16.96879</v>
      </c>
      <c r="BL216" t="n">
        <v>17.073</v>
      </c>
      <c r="BM216" t="n">
        <v>17.17624</v>
      </c>
      <c r="BN216" t="n">
        <v>17.27853</v>
      </c>
      <c r="BO216" t="n">
        <v>17.3799</v>
      </c>
      <c r="BP216" t="n">
        <v>17.48037</v>
      </c>
      <c r="BQ216" t="n">
        <v>17.57997</v>
      </c>
      <c r="BR216" t="n">
        <v>17.67873</v>
      </c>
      <c r="BS216" t="n">
        <v>17.77666</v>
      </c>
      <c r="BT216" t="n">
        <v>17.87378</v>
      </c>
      <c r="BU216" t="n">
        <v>17.97012</v>
      </c>
      <c r="BV216" t="n">
        <v>18.06569</v>
      </c>
      <c r="BW216" t="n">
        <v>18.16051</v>
      </c>
      <c r="BX216" t="n">
        <v>18.25461</v>
      </c>
      <c r="BY216" t="n">
        <v>18.348</v>
      </c>
      <c r="BZ216" t="n">
        <v>18.44069</v>
      </c>
      <c r="CA216" t="n">
        <v>18.53271</v>
      </c>
      <c r="CB216" t="n">
        <v>18.62406</v>
      </c>
      <c r="CC216" t="n">
        <v>18.71477</v>
      </c>
      <c r="CD216" t="n">
        <v>18.80485</v>
      </c>
      <c r="CE216" t="n">
        <v>18.8943</v>
      </c>
      <c r="CF216" t="n">
        <v>18.98316</v>
      </c>
      <c r="CG216" t="n">
        <v>19.07142</v>
      </c>
      <c r="CH216" t="n">
        <v>19.15911</v>
      </c>
      <c r="CI216" t="n">
        <v>19.24623</v>
      </c>
      <c r="CJ216" t="n">
        <v>19.33279</v>
      </c>
      <c r="CK216" t="n">
        <v>19.41882</v>
      </c>
      <c r="CL216" t="n">
        <v>19.50431</v>
      </c>
      <c r="CM216" t="n">
        <v>19.58929</v>
      </c>
      <c r="CN216" t="n">
        <v>19.67376</v>
      </c>
      <c r="CO216" t="n">
        <v>19.75772</v>
      </c>
      <c r="CP216" t="n">
        <v>19.8412</v>
      </c>
      <c r="CQ216" t="n">
        <v>19.9242</v>
      </c>
      <c r="CR216" t="n">
        <v>20.00673</v>
      </c>
      <c r="CS216" t="n">
        <v>20.0888</v>
      </c>
      <c r="CT216" t="n">
        <v>20.17042</v>
      </c>
      <c r="CU216" t="n">
        <v>20.25159</v>
      </c>
      <c r="CV216" t="n">
        <v>20.33233</v>
      </c>
      <c r="CW216" t="n">
        <v>20.41264</v>
      </c>
      <c r="CX216" t="n">
        <v>20.49254</v>
      </c>
      <c r="CY216" t="n">
        <v>20.57202</v>
      </c>
      <c r="CZ216" t="n">
        <v>20.6511</v>
      </c>
      <c r="DA216" t="n">
        <v>20.72979</v>
      </c>
      <c r="DB216" t="n">
        <v>20.80808</v>
      </c>
      <c r="DC216" t="n">
        <v>20.886</v>
      </c>
      <c r="DD216" t="n">
        <v>20.96354</v>
      </c>
      <c r="DE216" t="n">
        <v>21.04071</v>
      </c>
      <c r="DF216" t="n">
        <v>21.11752</v>
      </c>
      <c r="DG216" t="n">
        <v>21.19397</v>
      </c>
      <c r="DH216" t="n">
        <v>21.27007</v>
      </c>
      <c r="DI216" t="n">
        <v>21.34583</v>
      </c>
      <c r="DJ216" t="n">
        <v>21.42126</v>
      </c>
      <c r="DK216" t="n">
        <v>21.49635</v>
      </c>
      <c r="DL216" t="n">
        <v>21.57111</v>
      </c>
      <c r="DM216" t="n">
        <v>21.64555</v>
      </c>
      <c r="DN216" t="n">
        <v>21.71968</v>
      </c>
      <c r="DO216" t="n">
        <v>21.7935</v>
      </c>
      <c r="DP216" t="n">
        <v>21.86701</v>
      </c>
      <c r="DQ216" t="n">
        <v>21.94022</v>
      </c>
      <c r="DR216" t="n">
        <v>22.01313</v>
      </c>
      <c r="DS216" t="n">
        <v>22.08575</v>
      </c>
      <c r="DT216" t="n">
        <v>22.15809</v>
      </c>
      <c r="DU216" t="n">
        <v>22.23015</v>
      </c>
      <c r="DV216" t="n">
        <v>22.30192</v>
      </c>
      <c r="DW216" t="n">
        <v>22.37343</v>
      </c>
      <c r="DX216" t="n">
        <v>22.44466</v>
      </c>
      <c r="DY216" t="n">
        <v>22.51564</v>
      </c>
      <c r="DZ216" t="n">
        <v>22.58635</v>
      </c>
      <c r="EA216" t="n">
        <v>22.6568</v>
      </c>
      <c r="EB216" t="n">
        <v>22.727</v>
      </c>
      <c r="EC216" t="n">
        <v>22.79695</v>
      </c>
      <c r="ED216" t="n">
        <v>22.86666</v>
      </c>
      <c r="EE216" t="n">
        <v>22.93613</v>
      </c>
      <c r="EF216" t="n">
        <v>23.00536</v>
      </c>
      <c r="EG216" t="n">
        <v>23.07435</v>
      </c>
      <c r="EH216" t="n">
        <v>23.14311</v>
      </c>
      <c r="EI216" t="n">
        <v>23.21165</v>
      </c>
      <c r="EJ216" t="n">
        <v>23.27996</v>
      </c>
      <c r="EK216" t="n">
        <v>23.34805</v>
      </c>
      <c r="EL216" t="n">
        <v>23.41592</v>
      </c>
      <c r="EM216" t="n">
        <v>23.48358</v>
      </c>
      <c r="EN216" t="n">
        <v>23.55103</v>
      </c>
      <c r="EO216" t="n">
        <v>23.61827</v>
      </c>
      <c r="EP216" t="n">
        <v>23.6853</v>
      </c>
      <c r="EQ216" t="n">
        <v>23.75213</v>
      </c>
      <c r="ER216" t="n">
        <v>23.81876</v>
      </c>
      <c r="ES216" t="n">
        <v>23.88519</v>
      </c>
      <c r="ET216" t="n">
        <v>23.95143</v>
      </c>
      <c r="EU216" t="n">
        <v>24.01748</v>
      </c>
      <c r="EV216" t="n">
        <v>24.08334</v>
      </c>
      <c r="EW216" t="n">
        <v>24.14902</v>
      </c>
      <c r="EX216" t="n">
        <v>24.21451</v>
      </c>
      <c r="EY216" t="n">
        <v>24.27982</v>
      </c>
      <c r="EZ216" t="n">
        <v>24.34495</v>
      </c>
      <c r="FA216" t="n">
        <v>24.4099</v>
      </c>
      <c r="FB216" t="n">
        <v>24.47468</v>
      </c>
      <c r="FC216" t="n">
        <v>24.53929</v>
      </c>
      <c r="FD216" t="n">
        <v>24.60373</v>
      </c>
      <c r="FE216" t="n">
        <v>24.66801</v>
      </c>
      <c r="FF216" t="n">
        <v>24.73212</v>
      </c>
      <c r="FG216" t="n">
        <v>24.79607</v>
      </c>
      <c r="FH216" t="n">
        <v>24.85986</v>
      </c>
      <c r="FI216" t="n">
        <v>24.92349</v>
      </c>
      <c r="FJ216" t="n">
        <v>24.98696</v>
      </c>
      <c r="FK216" t="n">
        <v>25.05029</v>
      </c>
      <c r="FL216" t="n">
        <v>25.11345</v>
      </c>
      <c r="FM216" t="n">
        <v>25.17647</v>
      </c>
      <c r="FN216" t="n">
        <v>25.23935</v>
      </c>
      <c r="FO216" t="n">
        <v>25.30207</v>
      </c>
      <c r="FP216" t="n">
        <v>25.36466</v>
      </c>
      <c r="FQ216" t="n">
        <v>25.4271</v>
      </c>
      <c r="FR216" t="n">
        <v>25.4894</v>
      </c>
      <c r="FS216" t="n">
        <v>25.55157</v>
      </c>
      <c r="FT216" t="n">
        <v>25.61359</v>
      </c>
      <c r="FU216" t="n">
        <v>25.67549</v>
      </c>
      <c r="FV216" t="n">
        <v>25.73725</v>
      </c>
      <c r="FW216" t="n">
        <v>25.79888</v>
      </c>
      <c r="FX216" t="n">
        <v>25.86038</v>
      </c>
      <c r="FY216" t="n">
        <v>25.92175</v>
      </c>
      <c r="FZ216" t="n">
        <v>25.983</v>
      </c>
      <c r="GA216" t="n">
        <v>26.04412</v>
      </c>
      <c r="GB216" t="n">
        <v>26.10512</v>
      </c>
      <c r="GC216" t="n">
        <v>26.166</v>
      </c>
      <c r="GD216" t="n">
        <v>26.22676</v>
      </c>
      <c r="GE216" t="n">
        <v>26.2874</v>
      </c>
      <c r="GF216" t="n">
        <v>26.34793</v>
      </c>
      <c r="GG216" t="n">
        <v>26.40834</v>
      </c>
      <c r="GH216" t="n">
        <v>26.46863</v>
      </c>
      <c r="GI216" t="n">
        <v>26.52882</v>
      </c>
      <c r="GJ216" t="n">
        <v>26.5889</v>
      </c>
      <c r="GK216" t="n">
        <v>26.64886</v>
      </c>
      <c r="GL216" t="n">
        <v>26.70872</v>
      </c>
      <c r="GM216" t="n">
        <v>26.76847</v>
      </c>
      <c r="GN216" t="n">
        <v>26.82812</v>
      </c>
      <c r="GO216" t="n">
        <v>26.88766</v>
      </c>
      <c r="GP216" t="n">
        <v>26.94711</v>
      </c>
      <c r="GQ216" t="n">
        <v>27.00645</v>
      </c>
      <c r="GR216" t="n">
        <v>27.06569</v>
      </c>
      <c r="GS216" t="n">
        <v>27.12483</v>
      </c>
      <c r="GT216" t="n">
        <v>27.18388</v>
      </c>
      <c r="GU216" t="n">
        <v>27.24283</v>
      </c>
      <c r="GV216" t="n">
        <v>27.30169</v>
      </c>
      <c r="GW216" t="n">
        <v>27.36045</v>
      </c>
      <c r="GX216" t="n">
        <v>27.41913</v>
      </c>
      <c r="GY216" t="n">
        <v>27.47771</v>
      </c>
      <c r="GZ216" t="n">
        <v>27.5362</v>
      </c>
      <c r="HA216" t="n">
        <v>27.5946</v>
      </c>
      <c r="HB216" t="n">
        <v>27.65292</v>
      </c>
      <c r="HC216" t="n">
        <v>27.71115</v>
      </c>
      <c r="HD216" t="n">
        <v>27.7693</v>
      </c>
      <c r="HE216" t="n">
        <v>27.82736</v>
      </c>
      <c r="HF216" t="n">
        <v>27.88534</v>
      </c>
      <c r="HG216" t="n">
        <v>27.94324</v>
      </c>
      <c r="HH216" t="n">
        <v>28.00106</v>
      </c>
      <c r="HI216" t="n">
        <v>28.0588</v>
      </c>
      <c r="HJ216" t="n">
        <v>28.11646</v>
      </c>
      <c r="HK216" t="n">
        <v>28.17404</v>
      </c>
      <c r="HL216" t="n">
        <v>28.23155</v>
      </c>
      <c r="HM216" t="n">
        <v>28.28898</v>
      </c>
      <c r="HN216" t="n">
        <v>28.34634</v>
      </c>
      <c r="HO216" t="n">
        <v>28.40362</v>
      </c>
      <c r="HP216" t="n">
        <v>28.46083</v>
      </c>
      <c r="HQ216" t="n">
        <v>28.51798</v>
      </c>
      <c r="HR216" t="n">
        <v>28.57505</v>
      </c>
      <c r="HS216" t="n">
        <v>28.63205</v>
      </c>
      <c r="HT216" t="n">
        <v>28.68898</v>
      </c>
      <c r="HU216" t="n">
        <v>28.74585</v>
      </c>
      <c r="HV216" t="n">
        <v>28.80265</v>
      </c>
      <c r="HW216" t="n">
        <v>28.85939</v>
      </c>
      <c r="HX216" t="n">
        <v>28.91606</v>
      </c>
      <c r="HY216" t="n">
        <v>28.97267</v>
      </c>
      <c r="HZ216" t="n">
        <v>29.02921</v>
      </c>
      <c r="IA216" t="n">
        <v>29.08569</v>
      </c>
      <c r="IB216" t="n">
        <v>29.14211</v>
      </c>
      <c r="IC216" t="n">
        <v>29.19848</v>
      </c>
      <c r="ID216" t="n">
        <v>29.25478</v>
      </c>
      <c r="IE216" t="n">
        <v>29.31103</v>
      </c>
      <c r="IF216" t="n">
        <v>29.36721</v>
      </c>
      <c r="IG216" t="n">
        <v>29.42335</v>
      </c>
      <c r="IH216" t="n">
        <v>29.47942</v>
      </c>
      <c r="II216" t="n">
        <v>29.53544</v>
      </c>
      <c r="IJ216" t="n">
        <v>29.59141</v>
      </c>
      <c r="IK216" t="n">
        <v>29.64732</v>
      </c>
      <c r="IL216" t="n">
        <v>29.70318</v>
      </c>
      <c r="IM216" t="n">
        <v>29.75899</v>
      </c>
      <c r="IN216" t="n">
        <v>29.81475</v>
      </c>
      <c r="IO216" t="n">
        <v>29.87046</v>
      </c>
      <c r="IP216" t="n">
        <v>29.92612</v>
      </c>
      <c r="IQ216" t="n">
        <v>29.98173</v>
      </c>
      <c r="IR216" t="n">
        <v>30.03729</v>
      </c>
      <c r="IS216" t="n">
        <v>30.09281</v>
      </c>
      <c r="IT216" t="n">
        <v>30.14828</v>
      </c>
      <c r="IU216" t="n">
        <v>30.2037</v>
      </c>
      <c r="IV216" t="n">
        <v>30.25908</v>
      </c>
      <c r="IW216" t="n">
        <v>30.31442</v>
      </c>
      <c r="IX216" t="n">
        <v>30.36971</v>
      </c>
      <c r="IY216" t="n">
        <v>30.42496</v>
      </c>
      <c r="IZ216" t="n">
        <v>30.48017</v>
      </c>
      <c r="JA216" t="n">
        <v>30.53534</v>
      </c>
      <c r="JB216" t="n">
        <v>30.59047</v>
      </c>
      <c r="JC216" t="n">
        <v>30.64556</v>
      </c>
      <c r="JD216" t="n">
        <v>30.70061</v>
      </c>
      <c r="JE216" t="n">
        <v>30.75562</v>
      </c>
      <c r="JF216" t="n">
        <v>30.81059</v>
      </c>
      <c r="JG216" t="n">
        <v>30.86553</v>
      </c>
      <c r="JH216" t="n">
        <v>30.92043</v>
      </c>
      <c r="JI216" t="n">
        <v>30.97529</v>
      </c>
      <c r="JJ216" t="n">
        <v>31.03012</v>
      </c>
      <c r="JK216" t="n">
        <v>31.08492</v>
      </c>
      <c r="JL216" t="n">
        <v>31.13968</v>
      </c>
      <c r="JM216" t="n">
        <v>31.19441</v>
      </c>
      <c r="JN216" t="n">
        <v>31.24911</v>
      </c>
      <c r="JO216" t="n">
        <v>31.30378</v>
      </c>
      <c r="JP216" t="n">
        <v>31.35841</v>
      </c>
      <c r="JQ216" t="n">
        <v>31.41302</v>
      </c>
      <c r="JR216" t="n">
        <v>31.46759</v>
      </c>
      <c r="JS216" t="n">
        <v>31.52214</v>
      </c>
      <c r="JT216" t="n">
        <v>31.57666</v>
      </c>
      <c r="JU216" t="n">
        <v>31.63115</v>
      </c>
      <c r="JV216" t="n">
        <v>31.68561</v>
      </c>
      <c r="JW216" t="n">
        <v>31.74005</v>
      </c>
      <c r="JX216" t="n">
        <v>31.79446</v>
      </c>
      <c r="JY216" t="n">
        <v>31.84884</v>
      </c>
      <c r="JZ216" t="n">
        <v>31.90321</v>
      </c>
      <c r="KA216" t="n">
        <v>31.95754</v>
      </c>
      <c r="KB216" t="n">
        <v>32.01186</v>
      </c>
      <c r="KC216" t="n">
        <v>32.06615</v>
      </c>
      <c r="KD216" t="n">
        <v>32.12042</v>
      </c>
      <c r="KE216" t="n">
        <v>32.17466</v>
      </c>
      <c r="KF216" t="n">
        <v>32.22889</v>
      </c>
      <c r="KG216" t="n">
        <v>32.2831</v>
      </c>
      <c r="KH216" t="n">
        <v>32.33728</v>
      </c>
      <c r="KI216" t="n">
        <v>32.39145</v>
      </c>
      <c r="KJ216" t="n">
        <v>32.44559</v>
      </c>
      <c r="KK216" t="n">
        <v>32.49972</v>
      </c>
      <c r="KL216" t="n">
        <v>32.55383</v>
      </c>
      <c r="KM216" t="n">
        <v>32.60793</v>
      </c>
      <c r="KN216" t="n">
        <v>32.66201</v>
      </c>
      <c r="KO216" t="n">
        <v>32.71607</v>
      </c>
      <c r="KP216" t="n">
        <v>32.77011</v>
      </c>
      <c r="KQ216" t="n">
        <v>32.82414</v>
      </c>
      <c r="KR216" t="n">
        <v>32.87816</v>
      </c>
      <c r="KS216" t="n">
        <v>32.93216</v>
      </c>
      <c r="KT216" t="n">
        <v>32.98615</v>
      </c>
      <c r="KU216" t="n">
        <v>33.04013</v>
      </c>
      <c r="KV216" t="n">
        <v>33.0941</v>
      </c>
      <c r="KW216" t="n">
        <v>33.14805</v>
      </c>
      <c r="KX216" t="n">
        <v>33.20199</v>
      </c>
      <c r="KY216" t="n">
        <v>33.25592</v>
      </c>
      <c r="KZ216" t="n">
        <v>33.30984</v>
      </c>
      <c r="LA216" t="n">
        <v>33.36376</v>
      </c>
      <c r="LB216" t="n">
        <v>33.41766</v>
      </c>
      <c r="LC216" t="n">
        <v>33.47155</v>
      </c>
      <c r="LD216" t="n">
        <v>33.52544</v>
      </c>
      <c r="LE216" t="n">
        <v>33.57932</v>
      </c>
      <c r="LF216" t="n">
        <v>33.63319</v>
      </c>
      <c r="LG216" t="n">
        <v>33.68706</v>
      </c>
      <c r="LH216" t="n">
        <v>33.74092</v>
      </c>
      <c r="LI216" t="n">
        <v>33.79477</v>
      </c>
      <c r="LJ216" t="n">
        <v>33.84862</v>
      </c>
      <c r="LK216" t="n">
        <v>33.90247</v>
      </c>
      <c r="LL216" t="n">
        <v>33.95631</v>
      </c>
      <c r="LM216" t="n">
        <v>34.01015</v>
      </c>
      <c r="LN216" t="n">
        <v>34.06398</v>
      </c>
      <c r="LO216" t="n">
        <v>34.11781</v>
      </c>
      <c r="LP216" t="n">
        <v>34.17165</v>
      </c>
      <c r="LQ216" t="n">
        <v>34.22548</v>
      </c>
      <c r="LR216" t="n">
        <v>34.2793</v>
      </c>
      <c r="LS216" t="n">
        <v>34.33313</v>
      </c>
      <c r="LT216" t="n">
        <v>34.38696</v>
      </c>
      <c r="LU216" t="n">
        <v>34.44079</v>
      </c>
      <c r="LV216" t="n">
        <v>34.49462</v>
      </c>
      <c r="LW216" t="n">
        <v>34.54845</v>
      </c>
      <c r="LX216" t="n">
        <v>34.60228</v>
      </c>
      <c r="LY216" t="n">
        <v>34.65612</v>
      </c>
      <c r="LZ216" t="n">
        <v>34.70996</v>
      </c>
      <c r="MA216" t="n">
        <v>34.7638</v>
      </c>
      <c r="MB216" t="n">
        <v>34.81765</v>
      </c>
      <c r="MC216" t="n">
        <v>34.87149</v>
      </c>
      <c r="MD216" t="n">
        <v>34.92535</v>
      </c>
      <c r="ME216" t="n">
        <v>34.97921</v>
      </c>
      <c r="MF216" t="n">
        <v>35.03308</v>
      </c>
      <c r="MG216" t="n">
        <v>35.08695</v>
      </c>
      <c r="MH216" t="n">
        <v>35.14083</v>
      </c>
      <c r="MI216" t="n">
        <v>35.19472</v>
      </c>
      <c r="MJ216" t="n">
        <v>35.24862</v>
      </c>
      <c r="MK216" t="n">
        <v>35.30252</v>
      </c>
      <c r="ML216" t="n">
        <v>35.35643</v>
      </c>
      <c r="MM216" t="n">
        <v>35.41035</v>
      </c>
      <c r="MN216" t="n">
        <v>35.46428</v>
      </c>
      <c r="MO216" t="n">
        <v>35.51822</v>
      </c>
      <c r="MP216" t="n">
        <v>35.57217</v>
      </c>
      <c r="MQ216" t="n">
        <v>35.62613</v>
      </c>
      <c r="MR216" t="n">
        <v>35.6801</v>
      </c>
      <c r="MS216" t="n">
        <v>35.73409</v>
      </c>
      <c r="MT216" t="n">
        <v>35.78809</v>
      </c>
      <c r="MU216" t="n">
        <v>35.8421</v>
      </c>
      <c r="MV216" t="n">
        <v>35.89612</v>
      </c>
      <c r="MW216" t="n">
        <v>35.95016</v>
      </c>
      <c r="MX216" t="n">
        <v>36.00421</v>
      </c>
      <c r="MY216" t="n">
        <v>36.05828</v>
      </c>
      <c r="MZ216" t="n">
        <v>36.11236</v>
      </c>
      <c r="NA216" t="n">
        <v>36.16645</v>
      </c>
      <c r="NB216" t="n">
        <v>36.22057</v>
      </c>
      <c r="NC216" t="n">
        <v>36.2747</v>
      </c>
      <c r="ND216" t="n">
        <v>36.32884</v>
      </c>
      <c r="NE216" t="n">
        <v>36.38301</v>
      </c>
      <c r="NF216" t="n">
        <v>36.43719</v>
      </c>
      <c r="NG216" t="n">
        <v>36.49139</v>
      </c>
      <c r="NH216" t="n">
        <v>36.5456</v>
      </c>
      <c r="NI216" t="n">
        <v>36.59984</v>
      </c>
      <c r="NJ216" t="n">
        <v>36.6541</v>
      </c>
      <c r="NK216" t="n">
        <v>36.70838</v>
      </c>
      <c r="NL216" t="n">
        <v>36.76268</v>
      </c>
      <c r="NM216" t="n">
        <v>36.81699</v>
      </c>
      <c r="NN216" t="n">
        <v>36.87133</v>
      </c>
      <c r="NO216" t="n">
        <v>36.9257</v>
      </c>
      <c r="NP216" t="n">
        <v>36.98008</v>
      </c>
      <c r="NQ216" t="n">
        <v>37.03449</v>
      </c>
      <c r="NR216" t="n">
        <v>37.08892</v>
      </c>
      <c r="NS216" t="n">
        <v>37.14337</v>
      </c>
      <c r="NT216" t="n">
        <v>37.19785</v>
      </c>
      <c r="NU216" t="n">
        <v>37.25235</v>
      </c>
      <c r="NV216" t="n">
        <v>37.30688</v>
      </c>
      <c r="NW216" t="n">
        <v>37.36143</v>
      </c>
      <c r="NX216" t="n">
        <v>37.41602</v>
      </c>
      <c r="NY216" t="n">
        <v>37.47062</v>
      </c>
      <c r="NZ216" t="n">
        <v>37.52525</v>
      </c>
      <c r="OA216" t="n">
        <v>37.57991</v>
      </c>
      <c r="OB216" t="n">
        <v>37.6346</v>
      </c>
      <c r="OC216" t="n">
        <v>37.68932</v>
      </c>
      <c r="OD216" t="n">
        <v>37.74406</v>
      </c>
      <c r="OE216" t="n">
        <v>37.79883</v>
      </c>
      <c r="OF216" t="n">
        <v>37.85363</v>
      </c>
      <c r="OG216" t="n">
        <v>37.90847</v>
      </c>
      <c r="OH216" t="n">
        <v>37.96333</v>
      </c>
      <c r="OI216" t="n">
        <v>38.01822</v>
      </c>
      <c r="OJ216" t="n">
        <v>38.07315</v>
      </c>
      <c r="OK216" t="n">
        <v>38.12811</v>
      </c>
      <c r="OL216" t="n">
        <v>38.18309</v>
      </c>
      <c r="OM216" t="n">
        <v>38.23812</v>
      </c>
      <c r="ON216" t="n">
        <v>38.29317</v>
      </c>
      <c r="OO216" t="n">
        <v>38.34826</v>
      </c>
      <c r="OP216" t="n">
        <v>38.40338</v>
      </c>
      <c r="OQ216" t="n">
        <v>38.45854</v>
      </c>
      <c r="OR216" t="n">
        <v>38.51373</v>
      </c>
      <c r="OS216" t="n">
        <v>38.56896</v>
      </c>
      <c r="OT216" t="n">
        <v>38.62422</v>
      </c>
      <c r="OU216" t="n">
        <v>38.67952</v>
      </c>
      <c r="OV216" t="n">
        <v>38.73486</v>
      </c>
      <c r="OW216" t="n">
        <v>38.79023</v>
      </c>
      <c r="OX216" t="n">
        <v>38.84564</v>
      </c>
      <c r="OY216" t="n">
        <v>38.90109</v>
      </c>
      <c r="OZ216" t="n">
        <v>38.95658</v>
      </c>
      <c r="PA216" t="n">
        <v>39.0121</v>
      </c>
      <c r="PB216" t="n">
        <v>39.06767</v>
      </c>
      <c r="PC216" t="n">
        <v>39.12328</v>
      </c>
      <c r="PD216" t="n">
        <v>39.17892</v>
      </c>
      <c r="PE216" t="n">
        <v>39.23461</v>
      </c>
      <c r="PF216" t="n">
        <v>39.29034</v>
      </c>
      <c r="PG216" t="n">
        <v>39.34611</v>
      </c>
      <c r="PH216" t="n">
        <v>39.40192</v>
      </c>
      <c r="PI216" t="n">
        <v>39.45778</v>
      </c>
      <c r="PJ216" t="n">
        <v>39.51368</v>
      </c>
      <c r="PK216" t="n">
        <v>39.56961</v>
      </c>
      <c r="PL216" t="n">
        <v>39.6256</v>
      </c>
      <c r="PM216" t="n">
        <v>39.68163</v>
      </c>
      <c r="PN216" t="n">
        <v>39.73771</v>
      </c>
      <c r="PO216" t="n">
        <v>39.79383</v>
      </c>
      <c r="PP216" t="n">
        <v>39.84999</v>
      </c>
      <c r="PQ216" t="n">
        <v>39.90621</v>
      </c>
      <c r="PR216" t="n">
        <v>39.96247</v>
      </c>
      <c r="PS216" t="n">
        <v>40.01878</v>
      </c>
      <c r="PT216" t="n">
        <v>40.07513</v>
      </c>
      <c r="PU216" t="n">
        <v>40.13154</v>
      </c>
      <c r="PV216" t="n">
        <v>40.18799</v>
      </c>
      <c r="PW216" t="n">
        <v>40.24449</v>
      </c>
      <c r="PX216" t="n">
        <v>40.30104</v>
      </c>
      <c r="PY216" t="n">
        <v>40.35764</v>
      </c>
      <c r="PZ216" t="n">
        <v>40.4143</v>
      </c>
      <c r="QA216" t="n">
        <v>40.471</v>
      </c>
      <c r="QB216" t="n">
        <v>40.52776</v>
      </c>
      <c r="QC216" t="n">
        <v>40.58456</v>
      </c>
      <c r="QD216" t="n">
        <v>40.64142</v>
      </c>
      <c r="QE216" t="n">
        <v>40.69834</v>
      </c>
      <c r="QF216" t="n">
        <v>40.7553</v>
      </c>
      <c r="QG216" t="n">
        <v>40.81232</v>
      </c>
      <c r="QH216" t="n">
        <v>40.8694</v>
      </c>
      <c r="QI216" t="n">
        <v>40.92653</v>
      </c>
      <c r="QJ216" t="n">
        <v>40.98372</v>
      </c>
      <c r="QK216" t="n">
        <v>41.04096</v>
      </c>
      <c r="QL216" t="n">
        <v>41.09826</v>
      </c>
      <c r="QM216" t="n">
        <v>41.15561</v>
      </c>
      <c r="QN216" t="n">
        <v>41.21302</v>
      </c>
      <c r="QO216" t="n">
        <v>41.2705</v>
      </c>
      <c r="QP216" t="n">
        <v>41.32803</v>
      </c>
      <c r="QQ216" t="n">
        <v>41.38561</v>
      </c>
      <c r="QR216" t="n">
        <v>41.44326</v>
      </c>
      <c r="QS216" t="n">
        <v>41.50097</v>
      </c>
      <c r="QT216" t="n">
        <v>41.55874</v>
      </c>
      <c r="QU216" t="n">
        <v>41.61657</v>
      </c>
      <c r="QV216" t="n">
        <v>41.67446</v>
      </c>
      <c r="QW216" t="n">
        <v>41.73241</v>
      </c>
      <c r="QX216" t="n">
        <v>41.79043</v>
      </c>
      <c r="QY216" t="n">
        <v>41.84851</v>
      </c>
      <c r="QZ216" t="n">
        <v>41.90665</v>
      </c>
      <c r="RA216" t="n">
        <v>41.96486</v>
      </c>
      <c r="RB216" t="n">
        <v>42.02313</v>
      </c>
      <c r="RC216" t="n">
        <v>42.08147</v>
      </c>
      <c r="RD216" t="n">
        <v>42.13987</v>
      </c>
      <c r="RE216" t="n">
        <v>42.19834</v>
      </c>
      <c r="RF216" t="n">
        <v>42.25688</v>
      </c>
      <c r="RG216" t="n">
        <v>42.31548</v>
      </c>
      <c r="RH216" t="n">
        <v>42.37415</v>
      </c>
      <c r="RI216" t="n">
        <v>42.43289</v>
      </c>
      <c r="RJ216" t="n">
        <v>42.4917</v>
      </c>
      <c r="RK216" t="n">
        <v>42.55058</v>
      </c>
      <c r="RL216" t="n">
        <v>42.60952</v>
      </c>
      <c r="RM216" t="n">
        <v>42.66854</v>
      </c>
      <c r="RN216" t="n">
        <v>42.72763</v>
      </c>
      <c r="RO216" t="n">
        <v>42.78679</v>
      </c>
      <c r="RP216" t="n">
        <v>42.84602</v>
      </c>
      <c r="RQ216" t="n">
        <v>42.90533</v>
      </c>
      <c r="RR216" t="n">
        <v>42.96471</v>
      </c>
      <c r="RS216" t="n">
        <v>43.02416</v>
      </c>
      <c r="RT216" t="n">
        <v>43.08369</v>
      </c>
      <c r="RU216" t="n">
        <v>43.14329</v>
      </c>
      <c r="RV216" t="n">
        <v>43.20297</v>
      </c>
      <c r="RW216" t="n">
        <v>43.26272</v>
      </c>
      <c r="RX216" t="n">
        <v>43.32256</v>
      </c>
      <c r="RY216" t="n">
        <v>43.38246</v>
      </c>
      <c r="RZ216" t="n">
        <v>43.44245</v>
      </c>
      <c r="SA216" t="n">
        <v>43.50251</v>
      </c>
      <c r="SB216" t="n">
        <v>43.56265</v>
      </c>
      <c r="SC216" t="n">
        <v>43.62288</v>
      </c>
      <c r="SD216" t="n">
        <v>43.68318</v>
      </c>
      <c r="SE216" t="n">
        <v>43.74356</v>
      </c>
      <c r="SF216" t="n">
        <v>43.80403</v>
      </c>
      <c r="SG216" t="n">
        <v>43.86457</v>
      </c>
      <c r="SH216" t="n">
        <v>43.9252</v>
      </c>
      <c r="SI216" t="n">
        <v>43.98591</v>
      </c>
      <c r="SJ216" t="n">
        <v>44.04671</v>
      </c>
      <c r="SK216" t="n">
        <v>44.10759</v>
      </c>
      <c r="SL216" t="n">
        <v>44.16856</v>
      </c>
      <c r="SM216" t="n">
        <v>44.2296</v>
      </c>
      <c r="SN216" t="n">
        <v>44.29074</v>
      </c>
      <c r="SO216" t="n">
        <v>44.35196</v>
      </c>
      <c r="SP216" t="n">
        <v>44.41327</v>
      </c>
      <c r="SQ216" t="n">
        <v>44.47467</v>
      </c>
      <c r="SR216" t="n">
        <v>44.53616</v>
      </c>
      <c r="SS216" t="n">
        <v>44.59774</v>
      </c>
      <c r="ST216" t="n">
        <v>44.6594</v>
      </c>
      <c r="SU216" t="n">
        <v>44.72116</v>
      </c>
      <c r="SV216" t="n">
        <v>44.783</v>
      </c>
      <c r="SW216" t="n">
        <v>44.84494</v>
      </c>
      <c r="SX216" t="n">
        <v>44.90697</v>
      </c>
      <c r="SY216" t="n">
        <v>44.9691</v>
      </c>
      <c r="SZ216" t="n">
        <v>45.03132</v>
      </c>
      <c r="TA216" t="n">
        <v>45.09363</v>
      </c>
      <c r="TB216" t="n">
        <v>45.15604</v>
      </c>
      <c r="TC216" t="n">
        <v>45.21854</v>
      </c>
      <c r="TD216" t="n">
        <v>45.28114</v>
      </c>
      <c r="TE216" t="n">
        <v>45.34384</v>
      </c>
      <c r="TF216" t="n">
        <v>45.40663</v>
      </c>
      <c r="TG216" t="n">
        <v>45.46952</v>
      </c>
      <c r="TH216" t="n">
        <v>45.53252</v>
      </c>
      <c r="TI216" t="n">
        <v>45.59561</v>
      </c>
      <c r="TJ216" t="n">
        <v>45.6588</v>
      </c>
      <c r="TK216" t="n">
        <v>45.72209</v>
      </c>
      <c r="TL216" t="n">
        <v>45.78548</v>
      </c>
      <c r="TM216" t="n">
        <v>45.84898</v>
      </c>
      <c r="TN216" t="n">
        <v>45.91258</v>
      </c>
      <c r="TO216" t="n">
        <v>45.97628</v>
      </c>
      <c r="TP216" t="n">
        <v>46.04009</v>
      </c>
      <c r="TQ216" t="n">
        <v>46.10401</v>
      </c>
      <c r="TR216" t="n">
        <v>46.16803</v>
      </c>
      <c r="TS216" t="n">
        <v>46.23215</v>
      </c>
      <c r="TT216" t="n">
        <v>46.29639</v>
      </c>
      <c r="TU216" t="n">
        <v>46.36073</v>
      </c>
      <c r="TV216" t="n">
        <v>46.42518</v>
      </c>
      <c r="TW216" t="n">
        <v>46.48974</v>
      </c>
      <c r="TX216" t="n">
        <v>46.55441</v>
      </c>
      <c r="TY216" t="n">
        <v>46.61919</v>
      </c>
      <c r="TZ216" t="n">
        <v>46.68408</v>
      </c>
      <c r="UA216" t="n">
        <v>46.74909</v>
      </c>
      <c r="UB216" t="n">
        <v>46.81421</v>
      </c>
      <c r="UC216" t="n">
        <v>46.87944</v>
      </c>
      <c r="UD216" t="n">
        <v>46.94479</v>
      </c>
      <c r="UE216" t="n">
        <v>47.01025</v>
      </c>
      <c r="UF216" t="n">
        <v>47.07584</v>
      </c>
      <c r="UG216" t="n">
        <v>47.14153</v>
      </c>
      <c r="UH216" t="n">
        <v>47.20735</v>
      </c>
      <c r="UI216" t="n">
        <v>47.27328</v>
      </c>
      <c r="UJ216" t="n">
        <v>47.33934</v>
      </c>
      <c r="UK216" t="n">
        <v>47.40551</v>
      </c>
      <c r="UL216" t="n">
        <v>47.47181</v>
      </c>
      <c r="UM216" t="n">
        <v>47.53823</v>
      </c>
      <c r="UN216" t="n">
        <v>47.60477</v>
      </c>
      <c r="UO216" t="n">
        <v>47.67143</v>
      </c>
      <c r="UP216" t="n">
        <v>47.73822</v>
      </c>
      <c r="UQ216" t="n">
        <v>47.80513</v>
      </c>
      <c r="UR216" t="n">
        <v>47.87217</v>
      </c>
      <c r="US216" t="n">
        <v>47.93934</v>
      </c>
      <c r="UT216" t="n">
        <v>48.00664</v>
      </c>
      <c r="UU216" t="n">
        <v>48.07406</v>
      </c>
      <c r="UV216" t="n">
        <v>48.14162</v>
      </c>
      <c r="UW216" t="n">
        <v>48.2093</v>
      </c>
      <c r="UX216" t="n">
        <v>48.27711</v>
      </c>
      <c r="UY216" t="n">
        <v>48.34506</v>
      </c>
      <c r="UZ216" t="n">
        <v>48.41314</v>
      </c>
      <c r="VA216" t="n">
        <v>48.48136</v>
      </c>
      <c r="VB216" t="n">
        <v>48.54971</v>
      </c>
      <c r="VC216" t="n">
        <v>48.61819</v>
      </c>
      <c r="VD216" t="n">
        <v>48.68681</v>
      </c>
      <c r="VE216" t="n">
        <v>48.75557</v>
      </c>
      <c r="VF216" t="n">
        <v>48.82447</v>
      </c>
      <c r="VG216" t="n">
        <v>48.89351</v>
      </c>
      <c r="VH216" t="n">
        <v>48.96269</v>
      </c>
      <c r="VI216" t="n">
        <v>49.03201</v>
      </c>
      <c r="VJ216" t="n">
        <v>49.10147</v>
      </c>
      <c r="VK216" t="n">
        <v>49.17107</v>
      </c>
      <c r="VL216" t="n">
        <v>49.24083</v>
      </c>
      <c r="VM216" t="n">
        <v>49.31072</v>
      </c>
      <c r="VN216" t="n">
        <v>49.38076</v>
      </c>
      <c r="VO216" t="n">
        <v>49.45095</v>
      </c>
      <c r="VP216" t="n">
        <v>49.52128</v>
      </c>
      <c r="VQ216" t="n">
        <v>49.59177</v>
      </c>
      <c r="VR216" t="n">
        <v>49.6624</v>
      </c>
      <c r="VS216" t="n">
        <v>49.73319</v>
      </c>
      <c r="VT216" t="n">
        <v>49.80413</v>
      </c>
      <c r="VU216" t="n">
        <v>49.87522</v>
      </c>
      <c r="VV216" t="n">
        <v>49.94646</v>
      </c>
      <c r="VW216" t="n">
        <v>50.01786</v>
      </c>
      <c r="VX216" t="n">
        <v>50.08942</v>
      </c>
      <c r="VY216" t="n">
        <v>50.16114</v>
      </c>
      <c r="VZ216" t="n">
        <v>50.23301</v>
      </c>
      <c r="WA216" t="n">
        <v>50.30504</v>
      </c>
      <c r="WB216" t="n">
        <v>50.37723</v>
      </c>
      <c r="WC216" t="n">
        <v>50.44959</v>
      </c>
      <c r="WD216" t="n">
        <v>50.52211</v>
      </c>
      <c r="WE216" t="n">
        <v>50.59478</v>
      </c>
      <c r="WF216" t="n">
        <v>50.66763</v>
      </c>
      <c r="WG216" t="n">
        <v>50.74064</v>
      </c>
      <c r="WH216" t="n">
        <v>50.81382</v>
      </c>
      <c r="WI216" t="n">
        <v>50.88717</v>
      </c>
      <c r="WJ216" t="n">
        <v>50.96069</v>
      </c>
      <c r="WK216" t="n">
        <v>51.03437</v>
      </c>
      <c r="WL216" t="n">
        <v>51.10823</v>
      </c>
      <c r="WM216" t="n">
        <v>51.18227</v>
      </c>
      <c r="WN216" t="n">
        <v>51.25647</v>
      </c>
      <c r="WO216" t="n">
        <v>51.33086</v>
      </c>
      <c r="WP216" t="n">
        <v>51.40541</v>
      </c>
      <c r="WQ216" t="n">
        <v>51.48015</v>
      </c>
      <c r="WR216" t="n">
        <v>51.55507</v>
      </c>
      <c r="WS216" t="n">
        <v>51.63016</v>
      </c>
      <c r="WT216" t="n">
        <v>51.70544</v>
      </c>
      <c r="WU216" t="n">
        <v>51.7809</v>
      </c>
      <c r="WV216" t="n">
        <v>51.85654</v>
      </c>
      <c r="WW216" t="n">
        <v>51.93237</v>
      </c>
      <c r="WX216" t="n">
        <v>52.00839</v>
      </c>
      <c r="WY216" t="n">
        <v>52.08459</v>
      </c>
      <c r="WZ216" t="n">
        <v>52.16098</v>
      </c>
      <c r="XA216" t="n">
        <v>52.23757</v>
      </c>
      <c r="XB216" t="n">
        <v>52.31434</v>
      </c>
      <c r="XC216" t="n">
        <v>52.39131</v>
      </c>
      <c r="XD216" t="n">
        <v>52.46847</v>
      </c>
      <c r="XE216" t="n">
        <v>52.54583</v>
      </c>
      <c r="XF216" t="n">
        <v>52.62339</v>
      </c>
      <c r="XG216" t="n">
        <v>52.70114</v>
      </c>
      <c r="XH216" t="n">
        <v>52.77909</v>
      </c>
      <c r="XI216" t="n">
        <v>52.85725</v>
      </c>
      <c r="XJ216" t="n">
        <v>52.9356</v>
      </c>
      <c r="XK216" t="n">
        <v>53.01417</v>
      </c>
      <c r="XL216" t="n">
        <v>53.09293</v>
      </c>
      <c r="XM216" t="n">
        <v>53.17191</v>
      </c>
      <c r="XN216" t="n">
        <v>53.25109</v>
      </c>
      <c r="XO216" t="n">
        <v>53.33049</v>
      </c>
      <c r="XP216" t="n">
        <v>53.41009</v>
      </c>
      <c r="XQ216" t="n">
        <v>53.48991</v>
      </c>
      <c r="XR216" t="n">
        <v>53.56994</v>
      </c>
      <c r="XS216" t="n">
        <v>53.65019</v>
      </c>
      <c r="XT216" t="n">
        <v>53.73066</v>
      </c>
      <c r="XU216" t="n">
        <v>53.81134</v>
      </c>
      <c r="XV216" t="n">
        <v>53.89225</v>
      </c>
      <c r="XW216" t="n">
        <v>53.97338</v>
      </c>
      <c r="XX216" t="n">
        <v>54.05473</v>
      </c>
      <c r="XY216" t="n">
        <v>54.13631</v>
      </c>
      <c r="XZ216" t="n">
        <v>54.21811</v>
      </c>
      <c r="YA216" t="n">
        <v>54.30014</v>
      </c>
      <c r="YB216" t="n">
        <v>54.38241</v>
      </c>
      <c r="YC216" t="n">
        <v>54.4649</v>
      </c>
      <c r="YD216" t="n">
        <v>54.54763</v>
      </c>
      <c r="YE216" t="n">
        <v>54.6306</v>
      </c>
      <c r="YF216" t="n">
        <v>54.7138</v>
      </c>
      <c r="YG216" t="n">
        <v>54.79725</v>
      </c>
      <c r="YH216" t="n">
        <v>54.88093</v>
      </c>
      <c r="YI216" t="n">
        <v>54.96486</v>
      </c>
      <c r="YJ216" t="n">
        <v>55.04902</v>
      </c>
      <c r="YK216" t="n">
        <v>55.13344</v>
      </c>
      <c r="YL216" t="n">
        <v>55.2181</v>
      </c>
      <c r="YM216" t="n">
        <v>55.30301</v>
      </c>
      <c r="YN216" t="n">
        <v>55.38818</v>
      </c>
      <c r="YO216" t="n">
        <v>55.4736</v>
      </c>
      <c r="YP216" t="n">
        <v>55.55927</v>
      </c>
      <c r="YQ216" t="n">
        <v>55.6452</v>
      </c>
      <c r="YR216" t="n">
        <v>55.73139</v>
      </c>
      <c r="YS216" t="n">
        <v>55.81784</v>
      </c>
      <c r="YT216" t="n">
        <v>55.90456</v>
      </c>
      <c r="YU216" t="n">
        <v>55.99154</v>
      </c>
      <c r="YV216" t="n">
        <v>56.07878</v>
      </c>
      <c r="YW216" t="n">
        <v>56.16629</v>
      </c>
      <c r="YX216" t="n">
        <v>56.25408</v>
      </c>
      <c r="YY216" t="n">
        <v>56.34214</v>
      </c>
      <c r="YZ216" t="n">
        <v>56.43047</v>
      </c>
      <c r="ZA216" t="n">
        <v>56.51908</v>
      </c>
      <c r="ZB216" t="n">
        <v>56.60798</v>
      </c>
      <c r="ZC216" t="n">
        <v>56.69715</v>
      </c>
      <c r="ZD216" t="n">
        <v>56.78661</v>
      </c>
      <c r="ZE216" t="n">
        <v>56.87635</v>
      </c>
      <c r="ZF216" t="n">
        <v>56.96638</v>
      </c>
      <c r="ZG216" t="n">
        <v>57.0567</v>
      </c>
      <c r="ZH216" t="n">
        <v>57.14731</v>
      </c>
      <c r="ZI216" t="n">
        <v>57.23822</v>
      </c>
      <c r="ZJ216" t="n">
        <v>57.32943</v>
      </c>
      <c r="ZK216" t="n">
        <v>57.42093</v>
      </c>
      <c r="ZL216" t="n">
        <v>57.51274</v>
      </c>
      <c r="ZM216" t="n">
        <v>57.60485</v>
      </c>
      <c r="ZN216" t="n">
        <v>57.69726</v>
      </c>
      <c r="ZO216" t="n">
        <v>57.78999</v>
      </c>
      <c r="ZP216" t="n">
        <v>57.88303</v>
      </c>
      <c r="ZQ216" t="n">
        <v>57.97638</v>
      </c>
      <c r="ZR216" t="n">
        <v>58.07005</v>
      </c>
      <c r="ZS216" t="n">
        <v>58.16403</v>
      </c>
      <c r="ZT216" t="n">
        <v>58.25834</v>
      </c>
      <c r="ZU216" t="n">
        <v>58.35297</v>
      </c>
      <c r="ZV216" t="n">
        <v>58.44793</v>
      </c>
      <c r="ZW216" t="n">
        <v>58.54322</v>
      </c>
      <c r="ZX216" t="n">
        <v>58.63884</v>
      </c>
      <c r="ZY216" t="n">
        <v>58.73479</v>
      </c>
      <c r="ZZ216" t="n">
        <v>58.83109</v>
      </c>
      <c r="AAA216" t="n">
        <v>58.92772</v>
      </c>
      <c r="AAB216" t="n">
        <v>59.02469</v>
      </c>
      <c r="AAC216" t="n">
        <v>59.12201</v>
      </c>
      <c r="AAD216" t="n">
        <v>59.21968</v>
      </c>
      <c r="AAE216" t="n">
        <v>59.3177</v>
      </c>
      <c r="AAF216" t="n">
        <v>59.41607</v>
      </c>
      <c r="AAG216" t="n">
        <v>59.5148</v>
      </c>
      <c r="AAH216" t="n">
        <v>59.61389</v>
      </c>
      <c r="AAI216" t="n">
        <v>59.71334</v>
      </c>
      <c r="AAJ216" t="n">
        <v>59.81317</v>
      </c>
      <c r="AAK216" t="n">
        <v>59.91335</v>
      </c>
      <c r="AAL216" t="n">
        <v>60.01392</v>
      </c>
      <c r="AAM216" t="n">
        <v>60.11485</v>
      </c>
      <c r="AAN216" t="n">
        <v>60.21617</v>
      </c>
      <c r="AAO216" t="n">
        <v>60.31786</v>
      </c>
      <c r="AAP216" t="n">
        <v>60.41994</v>
      </c>
      <c r="AAQ216" t="n">
        <v>60.52242</v>
      </c>
      <c r="AAR216" t="n">
        <v>60.62528</v>
      </c>
      <c r="AAS216" t="n">
        <v>60.72853</v>
      </c>
      <c r="AAT216" t="n">
        <v>60.83219</v>
      </c>
      <c r="AAU216" t="n">
        <v>60.93624</v>
      </c>
      <c r="AAV216" t="n">
        <v>61.04071</v>
      </c>
      <c r="AAW216" t="n">
        <v>61.14558</v>
      </c>
      <c r="AAX216" t="n">
        <v>61.25086</v>
      </c>
      <c r="AAY216" t="n">
        <v>61.35656</v>
      </c>
      <c r="AAZ216" t="n">
        <v>61.46267</v>
      </c>
      <c r="ABA216" t="n">
        <v>61.56921</v>
      </c>
      <c r="ABB216" t="n">
        <v>61.67618</v>
      </c>
      <c r="ABC216" t="n">
        <v>61.78358</v>
      </c>
      <c r="ABD216" t="n">
        <v>61.89141</v>
      </c>
      <c r="ABE216" t="n">
        <v>61.99969</v>
      </c>
      <c r="ABF216" t="n">
        <v>62.1084</v>
      </c>
      <c r="ABG216" t="n">
        <v>62.21756</v>
      </c>
      <c r="ABH216" t="n">
        <v>62.32717</v>
      </c>
      <c r="ABI216" t="n">
        <v>62.43723</v>
      </c>
      <c r="ABJ216" t="n">
        <v>62.54775</v>
      </c>
      <c r="ABK216" t="n">
        <v>62.65874</v>
      </c>
      <c r="ABL216" t="n">
        <v>62.77019</v>
      </c>
      <c r="ABM216" t="n">
        <v>62.88211</v>
      </c>
      <c r="ABN216" t="n">
        <v>62.99451</v>
      </c>
      <c r="ABO216" t="n">
        <v>63.10739</v>
      </c>
      <c r="ABP216" t="n">
        <v>63.22075</v>
      </c>
      <c r="ABQ216" t="n">
        <v>63.3346</v>
      </c>
      <c r="ABR216" t="n">
        <v>63.44894</v>
      </c>
      <c r="ABS216" t="n">
        <v>63.56378</v>
      </c>
      <c r="ABT216" t="n">
        <v>63.67912</v>
      </c>
      <c r="ABU216" t="n">
        <v>63.79497</v>
      </c>
      <c r="ABV216" t="n">
        <v>63.91133</v>
      </c>
      <c r="ABW216" t="n">
        <v>64.02821</v>
      </c>
      <c r="ABX216" t="n">
        <v>64.14561</v>
      </c>
      <c r="ABY216" t="n">
        <v>64.26353</v>
      </c>
      <c r="ABZ216" t="n">
        <v>64.38200000000001</v>
      </c>
      <c r="ACA216" t="n">
        <v>64.50099</v>
      </c>
      <c r="ACB216" t="n">
        <v>64.62052</v>
      </c>
      <c r="ACC216" t="n">
        <v>64.74061</v>
      </c>
      <c r="ACD216" t="n">
        <v>64.86124</v>
      </c>
      <c r="ACE216" t="n">
        <v>64.98244</v>
      </c>
      <c r="ACF216" t="n">
        <v>65.10419</v>
      </c>
      <c r="ACG216" t="n">
        <v>65.22651999999999</v>
      </c>
      <c r="ACH216" t="n">
        <v>65.34941999999999</v>
      </c>
      <c r="ACI216" t="n">
        <v>65.47289000000001</v>
      </c>
      <c r="ACJ216" t="n">
        <v>65.59696</v>
      </c>
      <c r="ACK216" t="n">
        <v>65.72161</v>
      </c>
      <c r="ACL216" t="n">
        <v>65.84687</v>
      </c>
      <c r="ACM216" t="n">
        <v>65.97272</v>
      </c>
      <c r="ACN216" t="n">
        <v>66.09918999999999</v>
      </c>
      <c r="ACO216" t="n">
        <v>66.22627</v>
      </c>
      <c r="ACP216" t="n">
        <v>66.35397</v>
      </c>
      <c r="ACQ216" t="n">
        <v>66.48231</v>
      </c>
      <c r="ACR216" t="n">
        <v>66.61127</v>
      </c>
      <c r="ACS216" t="n">
        <v>66.74088</v>
      </c>
      <c r="ACT216" t="n">
        <v>66.87114</v>
      </c>
      <c r="ACU216" t="n">
        <v>67.00203999999999</v>
      </c>
      <c r="ACV216" t="n">
        <v>67.13361999999999</v>
      </c>
      <c r="ACW216" t="n">
        <v>67.26586</v>
      </c>
      <c r="ACX216" t="n">
        <v>67.39877</v>
      </c>
      <c r="ACY216" t="n">
        <v>67.53237</v>
      </c>
      <c r="ACZ216" t="n">
        <v>67.66665999999999</v>
      </c>
      <c r="ADA216" t="n">
        <v>67.80164000000001</v>
      </c>
      <c r="ADB216" t="n">
        <v>67.93733</v>
      </c>
      <c r="ADC216" t="n">
        <v>68.07373</v>
      </c>
      <c r="ADD216" t="n">
        <v>68.21084999999999</v>
      </c>
      <c r="ADE216" t="n">
        <v>68.34869</v>
      </c>
      <c r="ADF216" t="n">
        <v>68.48727</v>
      </c>
      <c r="ADG216" t="n">
        <v>68.6266</v>
      </c>
      <c r="ADH216" t="n">
        <v>68.76667999999999</v>
      </c>
      <c r="ADI216" t="n">
        <v>68.90752000000001</v>
      </c>
      <c r="ADJ216" t="n">
        <v>69.04912</v>
      </c>
      <c r="ADK216" t="n">
        <v>69.1915</v>
      </c>
      <c r="ADL216" t="n">
        <v>69.33466</v>
      </c>
      <c r="ADM216" t="n">
        <v>69.47862000000001</v>
      </c>
      <c r="ADN216" t="n">
        <v>69.62339</v>
      </c>
      <c r="ADO216" t="n">
        <v>69.76897</v>
      </c>
      <c r="ADP216" t="n">
        <v>69.91536000000001</v>
      </c>
      <c r="ADQ216" t="n">
        <v>70.06258</v>
      </c>
      <c r="ADR216" t="n">
        <v>70.21066</v>
      </c>
      <c r="ADS216" t="n">
        <v>70.35957000000001</v>
      </c>
      <c r="ADT216" t="n">
        <v>70.50935</v>
      </c>
      <c r="ADU216" t="n">
        <v>70.65998999999999</v>
      </c>
      <c r="ADV216" t="n">
        <v>70.81152</v>
      </c>
      <c r="ADW216" t="n">
        <v>70.96393</v>
      </c>
      <c r="ADX216" t="n">
        <v>71.11725</v>
      </c>
      <c r="ADY216" t="n">
        <v>71.27146999999999</v>
      </c>
      <c r="ADZ216" t="n">
        <v>71.42662</v>
      </c>
      <c r="AEA216" t="n">
        <v>71.5827</v>
      </c>
      <c r="AEB216" t="n">
        <v>71.73972999999999</v>
      </c>
      <c r="AEC216" t="n">
        <v>71.89771</v>
      </c>
      <c r="AED216" t="n">
        <v>72.05665999999999</v>
      </c>
      <c r="AEE216" t="n">
        <v>72.21659</v>
      </c>
      <c r="AEF216" t="n">
        <v>72.37751</v>
      </c>
      <c r="AEG216" t="n">
        <v>72.53943</v>
      </c>
      <c r="AEH216" t="n">
        <v>72.70237</v>
      </c>
      <c r="AEI216" t="n">
        <v>72.86633</v>
      </c>
      <c r="AEJ216" t="n">
        <v>73.03134</v>
      </c>
      <c r="AEK216" t="n">
        <v>73.1974</v>
      </c>
      <c r="AEL216" t="n">
        <v>73.36453</v>
      </c>
      <c r="AEM216" t="n">
        <v>73.53274999999999</v>
      </c>
      <c r="AEN216" t="n">
        <v>73.70205</v>
      </c>
      <c r="AEO216" t="n">
        <v>73.87247000000001</v>
      </c>
      <c r="AEP216" t="n">
        <v>74.04401</v>
      </c>
      <c r="AEQ216" t="n">
        <v>74.21668</v>
      </c>
      <c r="AER216" t="n">
        <v>74.39051000000001</v>
      </c>
      <c r="AES216" t="n">
        <v>74.56551</v>
      </c>
      <c r="AET216" t="n">
        <v>74.74169000000001</v>
      </c>
      <c r="AEU216" t="n">
        <v>74.91907</v>
      </c>
      <c r="AEV216" t="n">
        <v>75.09766</v>
      </c>
      <c r="AEW216" t="n">
        <v>75.27749</v>
      </c>
      <c r="AEX216" t="n">
        <v>75.45856000000001</v>
      </c>
      <c r="AEY216" t="n">
        <v>75.64091000000001</v>
      </c>
      <c r="AEZ216" t="n">
        <v>75.82453</v>
      </c>
      <c r="AFA216" t="n">
        <v>76.00945</v>
      </c>
      <c r="AFB216" t="n">
        <v>76.19569</v>
      </c>
      <c r="AFC216" t="n">
        <v>76.38327</v>
      </c>
      <c r="AFD216" t="n">
        <v>76.5722</v>
      </c>
      <c r="AFE216" t="n">
        <v>76.7625</v>
      </c>
      <c r="AFF216" t="n">
        <v>76.9542</v>
      </c>
      <c r="AFG216" t="n">
        <v>77.14731999999999</v>
      </c>
      <c r="AFH216" t="n">
        <v>77.34186</v>
      </c>
      <c r="AFI216" t="n">
        <v>77.53785999999999</v>
      </c>
      <c r="AFJ216" t="n">
        <v>77.73533</v>
      </c>
      <c r="AFK216" t="n">
        <v>77.93429999999999</v>
      </c>
      <c r="AFL216" t="n">
        <v>78.13479</v>
      </c>
      <c r="AFM216" t="n">
        <v>78.33681</v>
      </c>
      <c r="AFN216" t="n">
        <v>78.54040999999999</v>
      </c>
      <c r="AFO216" t="n">
        <v>78.74559000000001</v>
      </c>
      <c r="AFP216" t="n">
        <v>78.95238000000001</v>
      </c>
      <c r="AFQ216" t="n">
        <v>79.16079999999999</v>
      </c>
      <c r="AFR216" t="n">
        <v>79.37089</v>
      </c>
      <c r="AFS216" t="n">
        <v>79.58266</v>
      </c>
      <c r="AFT216" t="n">
        <v>79.79613999999999</v>
      </c>
      <c r="AFU216" t="n">
        <v>80.01136</v>
      </c>
      <c r="AFV216" t="n">
        <v>80.22835000000001</v>
      </c>
      <c r="AFW216" t="n">
        <v>80.44713</v>
      </c>
      <c r="AFX216" t="n">
        <v>80.66772</v>
      </c>
      <c r="AFY216" t="n">
        <v>80.89017</v>
      </c>
      <c r="AFZ216" t="n">
        <v>81.11451</v>
      </c>
      <c r="AGA216" t="n">
        <v>81.34075</v>
      </c>
      <c r="AGB216" t="n">
        <v>81.56892999999999</v>
      </c>
      <c r="AGC216" t="n">
        <v>81.79909000000001</v>
      </c>
      <c r="AGD216" t="n">
        <v>82.03125</v>
      </c>
      <c r="AGE216" t="n">
        <v>82.26545</v>
      </c>
      <c r="AGF216" t="n">
        <v>82.50172000000001</v>
      </c>
      <c r="AGG216" t="n">
        <v>82.7401</v>
      </c>
      <c r="AGH216" t="n">
        <v>82.98063</v>
      </c>
      <c r="AGI216" t="n">
        <v>83.22333999999999</v>
      </c>
      <c r="AGJ216" t="n">
        <v>83.46826</v>
      </c>
      <c r="AGK216" t="n">
        <v>83.71545</v>
      </c>
      <c r="AGL216" t="n">
        <v>83.96492000000001</v>
      </c>
      <c r="AGM216" t="n">
        <v>84.21674</v>
      </c>
      <c r="AGN216" t="n">
        <v>84.47092000000001</v>
      </c>
      <c r="AGO216" t="n">
        <v>84.72754</v>
      </c>
      <c r="AGP216" t="n">
        <v>84.98662</v>
      </c>
      <c r="AGQ216" t="n">
        <v>85.2482</v>
      </c>
      <c r="AGR216" t="n">
        <v>85.51233999999999</v>
      </c>
      <c r="AGS216" t="n">
        <v>85.77907999999999</v>
      </c>
      <c r="AGT216" t="n">
        <v>86.04848</v>
      </c>
      <c r="AGU216" t="n">
        <v>86.32056</v>
      </c>
      <c r="AGV216" t="n">
        <v>86.59541</v>
      </c>
      <c r="AGW216" t="n">
        <v>86.87305000000001</v>
      </c>
      <c r="AGX216" t="n">
        <v>87.15355</v>
      </c>
      <c r="AGY216" t="n">
        <v>87.43697</v>
      </c>
      <c r="AGZ216" t="n">
        <v>87.72333999999999</v>
      </c>
      <c r="AHA216" t="n">
        <v>88.01276</v>
      </c>
      <c r="AHB216" t="n">
        <v>88.30525</v>
      </c>
      <c r="AHC216" t="n">
        <v>88.60089000000001</v>
      </c>
      <c r="AHD216" t="n">
        <v>88.89975</v>
      </c>
      <c r="AHE216" t="n">
        <v>89.20189000000001</v>
      </c>
      <c r="AHF216" t="n">
        <v>89.50736000000001</v>
      </c>
      <c r="AHG216" t="n">
        <v>89.81626</v>
      </c>
      <c r="AHH216" t="n">
        <v>90.12864</v>
      </c>
      <c r="AHI216" t="n">
        <v>90.44458</v>
      </c>
      <c r="AHJ216" t="n">
        <v>90.76415</v>
      </c>
      <c r="AHK216" t="n">
        <v>91.08743</v>
      </c>
      <c r="AHL216" t="n">
        <v>91.41451000000001</v>
      </c>
      <c r="AHM216" t="n">
        <v>91.74547</v>
      </c>
      <c r="AHN216" t="n">
        <v>92.08038999999999</v>
      </c>
      <c r="AHO216" t="n">
        <v>92.41936</v>
      </c>
      <c r="AHP216" t="n">
        <v>92.76246999999999</v>
      </c>
      <c r="AHQ216" t="n">
        <v>93.10981</v>
      </c>
      <c r="AHR216" t="n">
        <v>93.46149</v>
      </c>
      <c r="AHS216" t="n">
        <v>93.8176</v>
      </c>
      <c r="AHT216" t="n">
        <v>94.17824</v>
      </c>
      <c r="AHU216" t="n">
        <v>94.54353</v>
      </c>
      <c r="AHV216" t="n">
        <v>94.91357000000001</v>
      </c>
      <c r="AHW216" t="n">
        <v>95.28849</v>
      </c>
      <c r="AHX216" t="n">
        <v>95.66839</v>
      </c>
      <c r="AHY216" t="n">
        <v>96.05341</v>
      </c>
      <c r="AHZ216" t="n">
        <v>96.44365999999999</v>
      </c>
      <c r="AIA216" t="n">
        <v>96.83928</v>
      </c>
      <c r="AIB216" t="n">
        <v>97.24039999999999</v>
      </c>
      <c r="AIC216" t="n">
        <v>97.64718000000001</v>
      </c>
      <c r="AID216" t="n">
        <v>98.05974999999999</v>
      </c>
      <c r="AIE216" t="n">
        <v>98.47826999999999</v>
      </c>
      <c r="AIF216" t="n">
        <v>98.9029</v>
      </c>
      <c r="AIG216" t="n">
        <v>99.33378999999999</v>
      </c>
      <c r="AIH216" t="n">
        <v>99.77113</v>
      </c>
      <c r="AII216" t="n">
        <v>100.21509</v>
      </c>
      <c r="AIJ216" t="n">
        <v>100.66584</v>
      </c>
      <c r="AIK216" t="n">
        <v>101.1236</v>
      </c>
      <c r="AIL216" t="n">
        <v>101.58854</v>
      </c>
      <c r="AIM216" t="n">
        <v>102.06089</v>
      </c>
      <c r="AIN216" t="n">
        <v>102.54086</v>
      </c>
      <c r="AIO216" t="n">
        <v>103.02866</v>
      </c>
      <c r="AIP216" t="n">
        <v>103.52456</v>
      </c>
      <c r="AIQ216" t="n">
        <v>104.02878</v>
      </c>
      <c r="AIR216" t="n">
        <v>104.54157</v>
      </c>
      <c r="AIS216" t="n">
        <v>105.06322</v>
      </c>
      <c r="AIT216" t="n">
        <v>105.59401</v>
      </c>
      <c r="AIU216" t="n">
        <v>106.13421</v>
      </c>
      <c r="AIV216" t="n">
        <v>106.68414</v>
      </c>
      <c r="AIW216" t="n">
        <v>107.24413</v>
      </c>
      <c r="AIX216" t="n">
        <v>107.81451</v>
      </c>
      <c r="AIY216" t="n">
        <v>108.39562</v>
      </c>
      <c r="AIZ216" t="n">
        <v>108.98785</v>
      </c>
      <c r="AJA216" t="n">
        <v>109.59157</v>
      </c>
      <c r="AJB216" t="n">
        <v>110.2072</v>
      </c>
      <c r="AJC216" t="n">
        <v>110.83516</v>
      </c>
      <c r="AJD216" t="n">
        <v>111.47591</v>
      </c>
      <c r="AJE216" t="n">
        <v>112.12994</v>
      </c>
      <c r="AJF216" t="n">
        <v>112.79772</v>
      </c>
      <c r="AJG216" t="n">
        <v>113.4798</v>
      </c>
      <c r="AJH216" t="n">
        <v>114.17673</v>
      </c>
      <c r="AJI216" t="n">
        <v>114.88911</v>
      </c>
      <c r="AJJ216" t="n">
        <v>115.61755</v>
      </c>
      <c r="AJK216" t="n">
        <v>116.36272</v>
      </c>
      <c r="AJL216" t="n">
        <v>117.12532</v>
      </c>
      <c r="AJM216" t="n">
        <v>117.90609</v>
      </c>
      <c r="AJN216" t="n">
        <v>118.70583</v>
      </c>
      <c r="AJO216" t="n">
        <v>119.52536</v>
      </c>
      <c r="AJP216" t="n">
        <v>120.36559</v>
      </c>
      <c r="AJQ216" t="n">
        <v>121.22747</v>
      </c>
      <c r="AJR216" t="n">
        <v>122.11201</v>
      </c>
      <c r="AJS216" t="n">
        <v>123.0203</v>
      </c>
      <c r="AJT216" t="n">
        <v>123.9535</v>
      </c>
      <c r="AJU216" t="n">
        <v>124.91285</v>
      </c>
      <c r="AJV216" t="n">
        <v>125.89969</v>
      </c>
      <c r="AJW216" t="n">
        <v>126.91546</v>
      </c>
      <c r="AJX216" t="n">
        <v>127.96169</v>
      </c>
      <c r="AJY216" t="n">
        <v>129.04005</v>
      </c>
      <c r="AJZ216" t="n">
        <v>130.15234</v>
      </c>
      <c r="AKA216" t="n">
        <v>131.30051</v>
      </c>
      <c r="AKB216" t="n">
        <v>132.48666</v>
      </c>
      <c r="AKC216" t="n">
        <v>133.71307</v>
      </c>
      <c r="AKD216" t="n">
        <v>134.98225</v>
      </c>
      <c r="AKE216" t="n">
        <v>136.29692</v>
      </c>
      <c r="AKF216" t="n">
        <v>137.66002</v>
      </c>
      <c r="AKG216" t="n">
        <v>139.07484</v>
      </c>
      <c r="AKH216" t="n">
        <v>140.54494</v>
      </c>
      <c r="AKI216" t="n">
        <v>142.07426</v>
      </c>
      <c r="AKJ216" t="n">
        <v>143.66718</v>
      </c>
      <c r="AKK216" t="n">
        <v>145.32851</v>
      </c>
      <c r="AKL216" t="n">
        <v>147.06361</v>
      </c>
      <c r="AKM216" t="n">
        <v>148.87851</v>
      </c>
      <c r="AKN216" t="n">
        <v>150.77989</v>
      </c>
      <c r="AKO216" t="n">
        <v>152.77531</v>
      </c>
      <c r="AKP216" t="n">
        <v>154.87332</v>
      </c>
      <c r="AKQ216" t="n">
        <v>157.08359</v>
      </c>
      <c r="AKR216" t="n">
        <v>159.41713</v>
      </c>
      <c r="AKS216" t="n">
        <v>161.88664</v>
      </c>
      <c r="AKT216" t="n">
        <v>164.50668</v>
      </c>
      <c r="AKU216" t="n">
        <v>167.29424</v>
      </c>
      <c r="AKV216" t="n">
        <v>170.26907</v>
      </c>
      <c r="AKW216" t="n">
        <v>173.45454</v>
      </c>
      <c r="AKX216" t="n">
        <v>176.87833</v>
      </c>
      <c r="AKY216" t="n">
        <v>180.57368</v>
      </c>
      <c r="AKZ216" t="n">
        <v>184.58086</v>
      </c>
      <c r="ALA216" t="n">
        <v>188.94922</v>
      </c>
      <c r="ALB216" t="n">
        <v>193.74007</v>
      </c>
      <c r="ALC216" t="n">
        <v>199.03079</v>
      </c>
      <c r="ALD216" t="n">
        <v>204.92073</v>
      </c>
      <c r="ALE216" t="n">
        <v>211.53999</v>
      </c>
      <c r="ALF216" t="n">
        <v>219.06325</v>
      </c>
      <c r="ALG216" t="n">
        <v>227.73175</v>
      </c>
      <c r="ALH216" t="n">
        <v>237.89069</v>
      </c>
      <c r="ALI216" t="n">
        <v>250.05614</v>
      </c>
      <c r="ALJ216" t="n">
        <v>265.04453</v>
      </c>
      <c r="ALK216" t="n">
        <v>284.24945</v>
      </c>
      <c r="ALL216" t="n">
        <v>310.31992</v>
      </c>
      <c r="ALM216" t="n">
        <v>349.20856</v>
      </c>
      <c r="ALN216" t="n">
        <v>419.12131</v>
      </c>
      <c r="ALO216" t="n">
        <v>701.59882</v>
      </c>
    </row>
    <row r="217">
      <c r="A217" t="inlineStr">
        <is>
          <t>Palau</t>
        </is>
      </c>
      <c r="B217" t="inlineStr">
        <is>
          <t>PLW</t>
        </is>
      </c>
      <c r="C217" s="13">
        <f>AVERAGE(SI217,SJ217)</f>
        <v/>
      </c>
      <c r="D217" t="n">
        <v>0.90503</v>
      </c>
      <c r="E217" t="n">
        <v>1.39231</v>
      </c>
      <c r="F217" t="n">
        <v>1.66705</v>
      </c>
      <c r="G217" t="n">
        <v>1.87523</v>
      </c>
      <c r="H217" t="n">
        <v>2.04717</v>
      </c>
      <c r="I217" t="n">
        <v>2.19568</v>
      </c>
      <c r="J217" t="n">
        <v>2.32753</v>
      </c>
      <c r="K217" t="n">
        <v>2.44683</v>
      </c>
      <c r="L217" t="n">
        <v>2.55627</v>
      </c>
      <c r="M217" t="n">
        <v>2.6577</v>
      </c>
      <c r="N217" t="n">
        <v>2.7525</v>
      </c>
      <c r="O217" t="n">
        <v>2.84168</v>
      </c>
      <c r="P217" t="n">
        <v>2.92603</v>
      </c>
      <c r="Q217" t="n">
        <v>3.00619</v>
      </c>
      <c r="R217" t="n">
        <v>3.08265</v>
      </c>
      <c r="S217" t="n">
        <v>3.15584</v>
      </c>
      <c r="T217" t="n">
        <v>3.2261</v>
      </c>
      <c r="U217" t="n">
        <v>3.29372</v>
      </c>
      <c r="V217" t="n">
        <v>3.35895</v>
      </c>
      <c r="W217" t="n">
        <v>3.422</v>
      </c>
      <c r="X217" t="n">
        <v>3.48305</v>
      </c>
      <c r="Y217" t="n">
        <v>3.54227</v>
      </c>
      <c r="Z217" t="n">
        <v>3.59979</v>
      </c>
      <c r="AA217" t="n">
        <v>3.65574</v>
      </c>
      <c r="AB217" t="n">
        <v>3.71023</v>
      </c>
      <c r="AC217" t="n">
        <v>3.76336</v>
      </c>
      <c r="AD217" t="n">
        <v>3.81522</v>
      </c>
      <c r="AE217" t="n">
        <v>3.86588</v>
      </c>
      <c r="AF217" t="n">
        <v>3.91542</v>
      </c>
      <c r="AG217" t="n">
        <v>3.9639</v>
      </c>
      <c r="AH217" t="n">
        <v>4.01139</v>
      </c>
      <c r="AI217" t="n">
        <v>4.05793</v>
      </c>
      <c r="AJ217" t="n">
        <v>4.10359</v>
      </c>
      <c r="AK217" t="n">
        <v>4.14839</v>
      </c>
      <c r="AL217" t="n">
        <v>4.19239</v>
      </c>
      <c r="AM217" t="n">
        <v>4.23563</v>
      </c>
      <c r="AN217" t="n">
        <v>4.27813</v>
      </c>
      <c r="AO217" t="n">
        <v>4.31994</v>
      </c>
      <c r="AP217" t="n">
        <v>4.36108</v>
      </c>
      <c r="AQ217" t="n">
        <v>4.40159</v>
      </c>
      <c r="AR217" t="n">
        <v>4.44149</v>
      </c>
      <c r="AS217" t="n">
        <v>4.48081</v>
      </c>
      <c r="AT217" t="n">
        <v>4.51956</v>
      </c>
      <c r="AU217" t="n">
        <v>4.55778</v>
      </c>
      <c r="AV217" t="n">
        <v>4.59548</v>
      </c>
      <c r="AW217" t="n">
        <v>4.63269</v>
      </c>
      <c r="AX217" t="n">
        <v>4.66941</v>
      </c>
      <c r="AY217" t="n">
        <v>4.70567</v>
      </c>
      <c r="AZ217" t="n">
        <v>4.74149</v>
      </c>
      <c r="BA217" t="n">
        <v>4.77688</v>
      </c>
      <c r="BB217" t="n">
        <v>4.81185</v>
      </c>
      <c r="BC217" t="n">
        <v>4.84643</v>
      </c>
      <c r="BD217" t="n">
        <v>4.88061</v>
      </c>
      <c r="BE217" t="n">
        <v>4.91442</v>
      </c>
      <c r="BF217" t="n">
        <v>4.94787</v>
      </c>
      <c r="BG217" t="n">
        <v>4.98097</v>
      </c>
      <c r="BH217" t="n">
        <v>5.01372</v>
      </c>
      <c r="BI217" t="n">
        <v>5.04615</v>
      </c>
      <c r="BJ217" t="n">
        <v>5.07825</v>
      </c>
      <c r="BK217" t="n">
        <v>5.11005</v>
      </c>
      <c r="BL217" t="n">
        <v>5.14154</v>
      </c>
      <c r="BM217" t="n">
        <v>5.17274</v>
      </c>
      <c r="BN217" t="n">
        <v>5.20365</v>
      </c>
      <c r="BO217" t="n">
        <v>5.23428</v>
      </c>
      <c r="BP217" t="n">
        <v>5.26465</v>
      </c>
      <c r="BQ217" t="n">
        <v>5.29475</v>
      </c>
      <c r="BR217" t="n">
        <v>5.32459</v>
      </c>
      <c r="BS217" t="n">
        <v>5.35419</v>
      </c>
      <c r="BT217" t="n">
        <v>5.38354</v>
      </c>
      <c r="BU217" t="n">
        <v>5.41266</v>
      </c>
      <c r="BV217" t="n">
        <v>5.44155</v>
      </c>
      <c r="BW217" t="n">
        <v>5.47021</v>
      </c>
      <c r="BX217" t="n">
        <v>5.49865</v>
      </c>
      <c r="BY217" t="n">
        <v>5.52687</v>
      </c>
      <c r="BZ217" t="n">
        <v>5.55489</v>
      </c>
      <c r="CA217" t="n">
        <v>5.58271</v>
      </c>
      <c r="CB217" t="n">
        <v>5.61032</v>
      </c>
      <c r="CC217" t="n">
        <v>5.63774</v>
      </c>
      <c r="CD217" t="n">
        <v>5.66497</v>
      </c>
      <c r="CE217" t="n">
        <v>5.69201</v>
      </c>
      <c r="CF217" t="n">
        <v>5.71887</v>
      </c>
      <c r="CG217" t="n">
        <v>5.74555</v>
      </c>
      <c r="CH217" t="n">
        <v>5.77206</v>
      </c>
      <c r="CI217" t="n">
        <v>5.7984</v>
      </c>
      <c r="CJ217" t="n">
        <v>5.82457</v>
      </c>
      <c r="CK217" t="n">
        <v>5.85057</v>
      </c>
      <c r="CL217" t="n">
        <v>5.87642</v>
      </c>
      <c r="CM217" t="n">
        <v>5.90211</v>
      </c>
      <c r="CN217" t="n">
        <v>5.92765</v>
      </c>
      <c r="CO217" t="n">
        <v>5.95303</v>
      </c>
      <c r="CP217" t="n">
        <v>5.97827</v>
      </c>
      <c r="CQ217" t="n">
        <v>6.00337</v>
      </c>
      <c r="CR217" t="n">
        <v>6.02832</v>
      </c>
      <c r="CS217" t="n">
        <v>6.05313</v>
      </c>
      <c r="CT217" t="n">
        <v>6.07781</v>
      </c>
      <c r="CU217" t="n">
        <v>6.10236</v>
      </c>
      <c r="CV217" t="n">
        <v>6.12677</v>
      </c>
      <c r="CW217" t="n">
        <v>6.15105</v>
      </c>
      <c r="CX217" t="n">
        <v>6.17521</v>
      </c>
      <c r="CY217" t="n">
        <v>6.19925</v>
      </c>
      <c r="CZ217" t="n">
        <v>6.22316</v>
      </c>
      <c r="DA217" t="n">
        <v>6.24695</v>
      </c>
      <c r="DB217" t="n">
        <v>6.27063</v>
      </c>
      <c r="DC217" t="n">
        <v>6.29419</v>
      </c>
      <c r="DD217" t="n">
        <v>6.31764</v>
      </c>
      <c r="DE217" t="n">
        <v>6.34097</v>
      </c>
      <c r="DF217" t="n">
        <v>6.3642</v>
      </c>
      <c r="DG217" t="n">
        <v>6.38732</v>
      </c>
      <c r="DH217" t="n">
        <v>6.41034</v>
      </c>
      <c r="DI217" t="n">
        <v>6.43325</v>
      </c>
      <c r="DJ217" t="n">
        <v>6.45606</v>
      </c>
      <c r="DK217" t="n">
        <v>6.47876</v>
      </c>
      <c r="DL217" t="n">
        <v>6.50138</v>
      </c>
      <c r="DM217" t="n">
        <v>6.52389</v>
      </c>
      <c r="DN217" t="n">
        <v>6.54631</v>
      </c>
      <c r="DO217" t="n">
        <v>6.56863</v>
      </c>
      <c r="DP217" t="n">
        <v>6.59086</v>
      </c>
      <c r="DQ217" t="n">
        <v>6.61301</v>
      </c>
      <c r="DR217" t="n">
        <v>6.63506</v>
      </c>
      <c r="DS217" t="n">
        <v>6.65702</v>
      </c>
      <c r="DT217" t="n">
        <v>6.6789</v>
      </c>
      <c r="DU217" t="n">
        <v>6.7007</v>
      </c>
      <c r="DV217" t="n">
        <v>6.72241</v>
      </c>
      <c r="DW217" t="n">
        <v>6.74404</v>
      </c>
      <c r="DX217" t="n">
        <v>6.76558</v>
      </c>
      <c r="DY217" t="n">
        <v>6.78705</v>
      </c>
      <c r="DZ217" t="n">
        <v>6.80844</v>
      </c>
      <c r="EA217" t="n">
        <v>6.82975</v>
      </c>
      <c r="EB217" t="n">
        <v>6.85098</v>
      </c>
      <c r="EC217" t="n">
        <v>6.87214</v>
      </c>
      <c r="ED217" t="n">
        <v>6.89323</v>
      </c>
      <c r="EE217" t="n">
        <v>6.91424</v>
      </c>
      <c r="EF217" t="n">
        <v>6.93518</v>
      </c>
      <c r="EG217" t="n">
        <v>6.95605</v>
      </c>
      <c r="EH217" t="n">
        <v>6.97685</v>
      </c>
      <c r="EI217" t="n">
        <v>6.99759</v>
      </c>
      <c r="EJ217" t="n">
        <v>7.01825</v>
      </c>
      <c r="EK217" t="n">
        <v>7.03885</v>
      </c>
      <c r="EL217" t="n">
        <v>7.05938</v>
      </c>
      <c r="EM217" t="n">
        <v>7.07985</v>
      </c>
      <c r="EN217" t="n">
        <v>7.10025</v>
      </c>
      <c r="EO217" t="n">
        <v>7.12059</v>
      </c>
      <c r="EP217" t="n">
        <v>7.14087</v>
      </c>
      <c r="EQ217" t="n">
        <v>7.16109</v>
      </c>
      <c r="ER217" t="n">
        <v>7.18125</v>
      </c>
      <c r="ES217" t="n">
        <v>7.20135</v>
      </c>
      <c r="ET217" t="n">
        <v>7.22139</v>
      </c>
      <c r="EU217" t="n">
        <v>7.24137</v>
      </c>
      <c r="EV217" t="n">
        <v>7.2613</v>
      </c>
      <c r="EW217" t="n">
        <v>7.28116</v>
      </c>
      <c r="EX217" t="n">
        <v>7.30098</v>
      </c>
      <c r="EY217" t="n">
        <v>7.32074</v>
      </c>
      <c r="EZ217" t="n">
        <v>7.34044</v>
      </c>
      <c r="FA217" t="n">
        <v>7.3601</v>
      </c>
      <c r="FB217" t="n">
        <v>7.3797</v>
      </c>
      <c r="FC217" t="n">
        <v>7.39925</v>
      </c>
      <c r="FD217" t="n">
        <v>7.41874</v>
      </c>
      <c r="FE217" t="n">
        <v>7.43819</v>
      </c>
      <c r="FF217" t="n">
        <v>7.45759</v>
      </c>
      <c r="FG217" t="n">
        <v>7.47694</v>
      </c>
      <c r="FH217" t="n">
        <v>7.49624</v>
      </c>
      <c r="FI217" t="n">
        <v>7.51549</v>
      </c>
      <c r="FJ217" t="n">
        <v>7.5347</v>
      </c>
      <c r="FK217" t="n">
        <v>7.55386</v>
      </c>
      <c r="FL217" t="n">
        <v>7.57297</v>
      </c>
      <c r="FM217" t="n">
        <v>7.59204</v>
      </c>
      <c r="FN217" t="n">
        <v>7.61107</v>
      </c>
      <c r="FO217" t="n">
        <v>7.63005</v>
      </c>
      <c r="FP217" t="n">
        <v>7.64898</v>
      </c>
      <c r="FQ217" t="n">
        <v>7.66788</v>
      </c>
      <c r="FR217" t="n">
        <v>7.68673</v>
      </c>
      <c r="FS217" t="n">
        <v>7.70554</v>
      </c>
      <c r="FT217" t="n">
        <v>7.72431</v>
      </c>
      <c r="FU217" t="n">
        <v>7.74304</v>
      </c>
      <c r="FV217" t="n">
        <v>7.76173</v>
      </c>
      <c r="FW217" t="n">
        <v>7.78038</v>
      </c>
      <c r="FX217" t="n">
        <v>7.79899</v>
      </c>
      <c r="FY217" t="n">
        <v>7.81757</v>
      </c>
      <c r="FZ217" t="n">
        <v>7.8361</v>
      </c>
      <c r="GA217" t="n">
        <v>7.8546</v>
      </c>
      <c r="GB217" t="n">
        <v>7.87306</v>
      </c>
      <c r="GC217" t="n">
        <v>7.89148</v>
      </c>
      <c r="GD217" t="n">
        <v>7.90987</v>
      </c>
      <c r="GE217" t="n">
        <v>7.92822</v>
      </c>
      <c r="GF217" t="n">
        <v>7.94654</v>
      </c>
      <c r="GG217" t="n">
        <v>7.96482</v>
      </c>
      <c r="GH217" t="n">
        <v>7.98307</v>
      </c>
      <c r="GI217" t="n">
        <v>8.001289999999999</v>
      </c>
      <c r="GJ217" t="n">
        <v>8.01947</v>
      </c>
      <c r="GK217" t="n">
        <v>8.03762</v>
      </c>
      <c r="GL217" t="n">
        <v>8.055730000000001</v>
      </c>
      <c r="GM217" t="n">
        <v>8.07382</v>
      </c>
      <c r="GN217" t="n">
        <v>8.09187</v>
      </c>
      <c r="GO217" t="n">
        <v>8.10989</v>
      </c>
      <c r="GP217" t="n">
        <v>8.127879999999999</v>
      </c>
      <c r="GQ217" t="n">
        <v>8.14584</v>
      </c>
      <c r="GR217" t="n">
        <v>8.16377</v>
      </c>
      <c r="GS217" t="n">
        <v>8.18167</v>
      </c>
      <c r="GT217" t="n">
        <v>8.199540000000001</v>
      </c>
      <c r="GU217" t="n">
        <v>8.21739</v>
      </c>
      <c r="GV217" t="n">
        <v>8.235200000000001</v>
      </c>
      <c r="GW217" t="n">
        <v>8.25299</v>
      </c>
      <c r="GX217" t="n">
        <v>8.27075</v>
      </c>
      <c r="GY217" t="n">
        <v>8.28848</v>
      </c>
      <c r="GZ217" t="n">
        <v>8.306179999999999</v>
      </c>
      <c r="HA217" t="n">
        <v>8.32386</v>
      </c>
      <c r="HB217" t="n">
        <v>8.34151</v>
      </c>
      <c r="HC217" t="n">
        <v>8.35914</v>
      </c>
      <c r="HD217" t="n">
        <v>8.37674</v>
      </c>
      <c r="HE217" t="n">
        <v>8.394310000000001</v>
      </c>
      <c r="HF217" t="n">
        <v>8.41187</v>
      </c>
      <c r="HG217" t="n">
        <v>8.42939</v>
      </c>
      <c r="HH217" t="n">
        <v>8.44689</v>
      </c>
      <c r="HI217" t="n">
        <v>8.464370000000001</v>
      </c>
      <c r="HJ217" t="n">
        <v>8.481820000000001</v>
      </c>
      <c r="HK217" t="n">
        <v>8.49926</v>
      </c>
      <c r="HL217" t="n">
        <v>8.51666</v>
      </c>
      <c r="HM217" t="n">
        <v>8.534050000000001</v>
      </c>
      <c r="HN217" t="n">
        <v>8.551410000000001</v>
      </c>
      <c r="HO217" t="n">
        <v>8.56875</v>
      </c>
      <c r="HP217" t="n">
        <v>8.586069999999999</v>
      </c>
      <c r="HQ217" t="n">
        <v>8.60337</v>
      </c>
      <c r="HR217" t="n">
        <v>8.620649999999999</v>
      </c>
      <c r="HS217" t="n">
        <v>8.6379</v>
      </c>
      <c r="HT217" t="n">
        <v>8.655139999999999</v>
      </c>
      <c r="HU217" t="n">
        <v>8.67235</v>
      </c>
      <c r="HV217" t="n">
        <v>8.689550000000001</v>
      </c>
      <c r="HW217" t="n">
        <v>8.706720000000001</v>
      </c>
      <c r="HX217" t="n">
        <v>8.723879999999999</v>
      </c>
      <c r="HY217" t="n">
        <v>8.741020000000001</v>
      </c>
      <c r="HZ217" t="n">
        <v>8.75813</v>
      </c>
      <c r="IA217" t="n">
        <v>8.775230000000001</v>
      </c>
      <c r="IB217" t="n">
        <v>8.79232</v>
      </c>
      <c r="IC217" t="n">
        <v>8.809380000000001</v>
      </c>
      <c r="ID217" t="n">
        <v>8.826420000000001</v>
      </c>
      <c r="IE217" t="n">
        <v>8.843450000000001</v>
      </c>
      <c r="IF217" t="n">
        <v>8.86046</v>
      </c>
      <c r="IG217" t="n">
        <v>8.877459999999999</v>
      </c>
      <c r="IH217" t="n">
        <v>8.89443</v>
      </c>
      <c r="II217" t="n">
        <v>8.9114</v>
      </c>
      <c r="IJ217" t="n">
        <v>8.92834</v>
      </c>
      <c r="IK217" t="n">
        <v>8.945270000000001</v>
      </c>
      <c r="IL217" t="n">
        <v>8.96218</v>
      </c>
      <c r="IM217" t="n">
        <v>8.97908</v>
      </c>
      <c r="IN217" t="n">
        <v>8.99596</v>
      </c>
      <c r="IO217" t="n">
        <v>9.012829999999999</v>
      </c>
      <c r="IP217" t="n">
        <v>9.029680000000001</v>
      </c>
      <c r="IQ217" t="n">
        <v>9.046519999999999</v>
      </c>
      <c r="IR217" t="n">
        <v>9.06334</v>
      </c>
      <c r="IS217" t="n">
        <v>9.08015</v>
      </c>
      <c r="IT217" t="n">
        <v>9.09694</v>
      </c>
      <c r="IU217" t="n">
        <v>9.113720000000001</v>
      </c>
      <c r="IV217" t="n">
        <v>9.13049</v>
      </c>
      <c r="IW217" t="n">
        <v>9.14725</v>
      </c>
      <c r="IX217" t="n">
        <v>9.16399</v>
      </c>
      <c r="IY217" t="n">
        <v>9.180720000000001</v>
      </c>
      <c r="IZ217" t="n">
        <v>9.197430000000001</v>
      </c>
      <c r="JA217" t="n">
        <v>9.21414</v>
      </c>
      <c r="JB217" t="n">
        <v>9.230829999999999</v>
      </c>
      <c r="JC217" t="n">
        <v>9.24751</v>
      </c>
      <c r="JD217" t="n">
        <v>9.26418</v>
      </c>
      <c r="JE217" t="n">
        <v>9.28084</v>
      </c>
      <c r="JF217" t="n">
        <v>9.29748</v>
      </c>
      <c r="JG217" t="n">
        <v>9.314120000000001</v>
      </c>
      <c r="JH217" t="n">
        <v>9.33074</v>
      </c>
      <c r="JI217" t="n">
        <v>9.34736</v>
      </c>
      <c r="JJ217" t="n">
        <v>9.363960000000001</v>
      </c>
      <c r="JK217" t="n">
        <v>9.380549999999999</v>
      </c>
      <c r="JL217" t="n">
        <v>9.397130000000001</v>
      </c>
      <c r="JM217" t="n">
        <v>9.41371</v>
      </c>
      <c r="JN217" t="n">
        <v>9.43027</v>
      </c>
      <c r="JO217" t="n">
        <v>9.446820000000001</v>
      </c>
      <c r="JP217" t="n">
        <v>9.463369999999999</v>
      </c>
      <c r="JQ217" t="n">
        <v>9.479900000000001</v>
      </c>
      <c r="JR217" t="n">
        <v>9.49643</v>
      </c>
      <c r="JS217" t="n">
        <v>9.51295</v>
      </c>
      <c r="JT217" t="n">
        <v>9.52946</v>
      </c>
      <c r="JU217" t="n">
        <v>9.545959999999999</v>
      </c>
      <c r="JV217" t="n">
        <v>9.56245</v>
      </c>
      <c r="JW217" t="n">
        <v>9.578939999999999</v>
      </c>
      <c r="JX217" t="n">
        <v>9.595420000000001</v>
      </c>
      <c r="JY217" t="n">
        <v>9.611890000000001</v>
      </c>
      <c r="JZ217" t="n">
        <v>9.628349999999999</v>
      </c>
      <c r="KA217" t="n">
        <v>9.6448</v>
      </c>
      <c r="KB217" t="n">
        <v>9.661250000000001</v>
      </c>
      <c r="KC217" t="n">
        <v>9.67769</v>
      </c>
      <c r="KD217" t="n">
        <v>9.694129999999999</v>
      </c>
      <c r="KE217" t="n">
        <v>9.710559999999999</v>
      </c>
      <c r="KF217" t="n">
        <v>9.726979999999999</v>
      </c>
      <c r="KG217" t="n">
        <v>9.74339</v>
      </c>
      <c r="KH217" t="n">
        <v>9.7598</v>
      </c>
      <c r="KI217" t="n">
        <v>9.776210000000001</v>
      </c>
      <c r="KJ217" t="n">
        <v>9.79261</v>
      </c>
      <c r="KK217" t="n">
        <v>9.808999999999999</v>
      </c>
      <c r="KL217" t="n">
        <v>9.825390000000001</v>
      </c>
      <c r="KM217" t="n">
        <v>9.84177</v>
      </c>
      <c r="KN217" t="n">
        <v>9.85815</v>
      </c>
      <c r="KO217" t="n">
        <v>9.87452</v>
      </c>
      <c r="KP217" t="n">
        <v>9.890890000000001</v>
      </c>
      <c r="KQ217" t="n">
        <v>9.907260000000001</v>
      </c>
      <c r="KR217" t="n">
        <v>9.92362</v>
      </c>
      <c r="KS217" t="n">
        <v>9.939970000000001</v>
      </c>
      <c r="KT217" t="n">
        <v>9.95632</v>
      </c>
      <c r="KU217" t="n">
        <v>9.972670000000001</v>
      </c>
      <c r="KV217" t="n">
        <v>9.98902</v>
      </c>
      <c r="KW217" t="n">
        <v>10.00536</v>
      </c>
      <c r="KX217" t="n">
        <v>10.0217</v>
      </c>
      <c r="KY217" t="n">
        <v>10.03803</v>
      </c>
      <c r="KZ217" t="n">
        <v>10.05436</v>
      </c>
      <c r="LA217" t="n">
        <v>10.07069</v>
      </c>
      <c r="LB217" t="n">
        <v>10.08702</v>
      </c>
      <c r="LC217" t="n">
        <v>10.10334</v>
      </c>
      <c r="LD217" t="n">
        <v>10.11966</v>
      </c>
      <c r="LE217" t="n">
        <v>10.13598</v>
      </c>
      <c r="LF217" t="n">
        <v>10.1523</v>
      </c>
      <c r="LG217" t="n">
        <v>10.16862</v>
      </c>
      <c r="LH217" t="n">
        <v>10.18493</v>
      </c>
      <c r="LI217" t="n">
        <v>10.20124</v>
      </c>
      <c r="LJ217" t="n">
        <v>10.21755</v>
      </c>
      <c r="LK217" t="n">
        <v>10.23386</v>
      </c>
      <c r="LL217" t="n">
        <v>10.25017</v>
      </c>
      <c r="LM217" t="n">
        <v>10.26648</v>
      </c>
      <c r="LN217" t="n">
        <v>10.28279</v>
      </c>
      <c r="LO217" t="n">
        <v>10.29909</v>
      </c>
      <c r="LP217" t="n">
        <v>10.3154</v>
      </c>
      <c r="LQ217" t="n">
        <v>10.3317</v>
      </c>
      <c r="LR217" t="n">
        <v>10.34801</v>
      </c>
      <c r="LS217" t="n">
        <v>10.36431</v>
      </c>
      <c r="LT217" t="n">
        <v>10.38062</v>
      </c>
      <c r="LU217" t="n">
        <v>10.39692</v>
      </c>
      <c r="LV217" t="n">
        <v>10.41323</v>
      </c>
      <c r="LW217" t="n">
        <v>10.42954</v>
      </c>
      <c r="LX217" t="n">
        <v>10.44584</v>
      </c>
      <c r="LY217" t="n">
        <v>10.46215</v>
      </c>
      <c r="LZ217" t="n">
        <v>10.47846</v>
      </c>
      <c r="MA217" t="n">
        <v>10.49477</v>
      </c>
      <c r="MB217" t="n">
        <v>10.51108</v>
      </c>
      <c r="MC217" t="n">
        <v>10.5274</v>
      </c>
      <c r="MD217" t="n">
        <v>10.54371</v>
      </c>
      <c r="ME217" t="n">
        <v>10.56003</v>
      </c>
      <c r="MF217" t="n">
        <v>10.57634</v>
      </c>
      <c r="MG217" t="n">
        <v>10.59266</v>
      </c>
      <c r="MH217" t="n">
        <v>10.60899</v>
      </c>
      <c r="MI217" t="n">
        <v>10.62531</v>
      </c>
      <c r="MJ217" t="n">
        <v>10.64164</v>
      </c>
      <c r="MK217" t="n">
        <v>10.65797</v>
      </c>
      <c r="ML217" t="n">
        <v>10.6743</v>
      </c>
      <c r="MM217" t="n">
        <v>10.69063</v>
      </c>
      <c r="MN217" t="n">
        <v>10.70697</v>
      </c>
      <c r="MO217" t="n">
        <v>10.72331</v>
      </c>
      <c r="MP217" t="n">
        <v>10.73966</v>
      </c>
      <c r="MQ217" t="n">
        <v>10.75601</v>
      </c>
      <c r="MR217" t="n">
        <v>10.77236</v>
      </c>
      <c r="MS217" t="n">
        <v>10.78871</v>
      </c>
      <c r="MT217" t="n">
        <v>10.80507</v>
      </c>
      <c r="MU217" t="n">
        <v>10.82143</v>
      </c>
      <c r="MV217" t="n">
        <v>10.8378</v>
      </c>
      <c r="MW217" t="n">
        <v>10.85417</v>
      </c>
      <c r="MX217" t="n">
        <v>10.87055</v>
      </c>
      <c r="MY217" t="n">
        <v>10.88693</v>
      </c>
      <c r="MZ217" t="n">
        <v>10.90331</v>
      </c>
      <c r="NA217" t="n">
        <v>10.9197</v>
      </c>
      <c r="NB217" t="n">
        <v>10.9361</v>
      </c>
      <c r="NC217" t="n">
        <v>10.9525</v>
      </c>
      <c r="ND217" t="n">
        <v>10.9689</v>
      </c>
      <c r="NE217" t="n">
        <v>10.98531</v>
      </c>
      <c r="NF217" t="n">
        <v>11.00173</v>
      </c>
      <c r="NG217" t="n">
        <v>11.01815</v>
      </c>
      <c r="NH217" t="n">
        <v>11.03457</v>
      </c>
      <c r="NI217" t="n">
        <v>11.05101</v>
      </c>
      <c r="NJ217" t="n">
        <v>11.06745</v>
      </c>
      <c r="NK217" t="n">
        <v>11.08389</v>
      </c>
      <c r="NL217" t="n">
        <v>11.10034</v>
      </c>
      <c r="NM217" t="n">
        <v>11.1168</v>
      </c>
      <c r="NN217" t="n">
        <v>11.13326</v>
      </c>
      <c r="NO217" t="n">
        <v>11.14974</v>
      </c>
      <c r="NP217" t="n">
        <v>11.16621</v>
      </c>
      <c r="NQ217" t="n">
        <v>11.1827</v>
      </c>
      <c r="NR217" t="n">
        <v>11.19919</v>
      </c>
      <c r="NS217" t="n">
        <v>11.21569</v>
      </c>
      <c r="NT217" t="n">
        <v>11.2322</v>
      </c>
      <c r="NU217" t="n">
        <v>11.24871</v>
      </c>
      <c r="NV217" t="n">
        <v>11.26523</v>
      </c>
      <c r="NW217" t="n">
        <v>11.28176</v>
      </c>
      <c r="NX217" t="n">
        <v>11.2983</v>
      </c>
      <c r="NY217" t="n">
        <v>11.31485</v>
      </c>
      <c r="NZ217" t="n">
        <v>11.3314</v>
      </c>
      <c r="OA217" t="n">
        <v>11.34796</v>
      </c>
      <c r="OB217" t="n">
        <v>11.36453</v>
      </c>
      <c r="OC217" t="n">
        <v>11.38111</v>
      </c>
      <c r="OD217" t="n">
        <v>11.3977</v>
      </c>
      <c r="OE217" t="n">
        <v>11.4143</v>
      </c>
      <c r="OF217" t="n">
        <v>11.4309</v>
      </c>
      <c r="OG217" t="n">
        <v>11.44752</v>
      </c>
      <c r="OH217" t="n">
        <v>11.46414</v>
      </c>
      <c r="OI217" t="n">
        <v>11.48078</v>
      </c>
      <c r="OJ217" t="n">
        <v>11.49742</v>
      </c>
      <c r="OK217" t="n">
        <v>11.51407</v>
      </c>
      <c r="OL217" t="n">
        <v>11.53074</v>
      </c>
      <c r="OM217" t="n">
        <v>11.54741</v>
      </c>
      <c r="ON217" t="n">
        <v>11.56409</v>
      </c>
      <c r="OO217" t="n">
        <v>11.58079</v>
      </c>
      <c r="OP217" t="n">
        <v>11.59749</v>
      </c>
      <c r="OQ217" t="n">
        <v>11.6142</v>
      </c>
      <c r="OR217" t="n">
        <v>11.63093</v>
      </c>
      <c r="OS217" t="n">
        <v>11.64767</v>
      </c>
      <c r="OT217" t="n">
        <v>11.66441</v>
      </c>
      <c r="OU217" t="n">
        <v>11.68117</v>
      </c>
      <c r="OV217" t="n">
        <v>11.69794</v>
      </c>
      <c r="OW217" t="n">
        <v>11.71472</v>
      </c>
      <c r="OX217" t="n">
        <v>11.73151</v>
      </c>
      <c r="OY217" t="n">
        <v>11.74831</v>
      </c>
      <c r="OZ217" t="n">
        <v>11.76513</v>
      </c>
      <c r="PA217" t="n">
        <v>11.78196</v>
      </c>
      <c r="PB217" t="n">
        <v>11.79879</v>
      </c>
      <c r="PC217" t="n">
        <v>11.81565</v>
      </c>
      <c r="PD217" t="n">
        <v>11.83251</v>
      </c>
      <c r="PE217" t="n">
        <v>11.84939</v>
      </c>
      <c r="PF217" t="n">
        <v>11.86627</v>
      </c>
      <c r="PG217" t="n">
        <v>11.88318</v>
      </c>
      <c r="PH217" t="n">
        <v>11.90009</v>
      </c>
      <c r="PI217" t="n">
        <v>11.91702</v>
      </c>
      <c r="PJ217" t="n">
        <v>11.93396</v>
      </c>
      <c r="PK217" t="n">
        <v>11.95091</v>
      </c>
      <c r="PL217" t="n">
        <v>11.96788</v>
      </c>
      <c r="PM217" t="n">
        <v>11.98486</v>
      </c>
      <c r="PN217" t="n">
        <v>12.00185</v>
      </c>
      <c r="PO217" t="n">
        <v>12.01886</v>
      </c>
      <c r="PP217" t="n">
        <v>12.03589</v>
      </c>
      <c r="PQ217" t="n">
        <v>12.05292</v>
      </c>
      <c r="PR217" t="n">
        <v>12.06997</v>
      </c>
      <c r="PS217" t="n">
        <v>12.08704</v>
      </c>
      <c r="PT217" t="n">
        <v>12.10412</v>
      </c>
      <c r="PU217" t="n">
        <v>12.12121</v>
      </c>
      <c r="PV217" t="n">
        <v>12.13832</v>
      </c>
      <c r="PW217" t="n">
        <v>12.15545</v>
      </c>
      <c r="PX217" t="n">
        <v>12.17259</v>
      </c>
      <c r="PY217" t="n">
        <v>12.18974</v>
      </c>
      <c r="PZ217" t="n">
        <v>12.20691</v>
      </c>
      <c r="QA217" t="n">
        <v>12.2241</v>
      </c>
      <c r="QB217" t="n">
        <v>12.2413</v>
      </c>
      <c r="QC217" t="n">
        <v>12.25852</v>
      </c>
      <c r="QD217" t="n">
        <v>12.27575</v>
      </c>
      <c r="QE217" t="n">
        <v>12.293</v>
      </c>
      <c r="QF217" t="n">
        <v>12.31027</v>
      </c>
      <c r="QG217" t="n">
        <v>12.32755</v>
      </c>
      <c r="QH217" t="n">
        <v>12.34485</v>
      </c>
      <c r="QI217" t="n">
        <v>12.36216</v>
      </c>
      <c r="QJ217" t="n">
        <v>12.3795</v>
      </c>
      <c r="QK217" t="n">
        <v>12.39685</v>
      </c>
      <c r="QL217" t="n">
        <v>12.41421</v>
      </c>
      <c r="QM217" t="n">
        <v>12.4316</v>
      </c>
      <c r="QN217" t="n">
        <v>12.449</v>
      </c>
      <c r="QO217" t="n">
        <v>12.46642</v>
      </c>
      <c r="QP217" t="n">
        <v>12.48386</v>
      </c>
      <c r="QQ217" t="n">
        <v>12.50131</v>
      </c>
      <c r="QR217" t="n">
        <v>12.51879</v>
      </c>
      <c r="QS217" t="n">
        <v>12.53628</v>
      </c>
      <c r="QT217" t="n">
        <v>12.55379</v>
      </c>
      <c r="QU217" t="n">
        <v>12.57132</v>
      </c>
      <c r="QV217" t="n">
        <v>12.58887</v>
      </c>
      <c r="QW217" t="n">
        <v>12.60643</v>
      </c>
      <c r="QX217" t="n">
        <v>12.62402</v>
      </c>
      <c r="QY217" t="n">
        <v>12.64162</v>
      </c>
      <c r="QZ217" t="n">
        <v>12.65925</v>
      </c>
      <c r="RA217" t="n">
        <v>12.67689</v>
      </c>
      <c r="RB217" t="n">
        <v>12.69456</v>
      </c>
      <c r="RC217" t="n">
        <v>12.71224</v>
      </c>
      <c r="RD217" t="n">
        <v>12.72994</v>
      </c>
      <c r="RE217" t="n">
        <v>12.74767</v>
      </c>
      <c r="RF217" t="n">
        <v>12.76541</v>
      </c>
      <c r="RG217" t="n">
        <v>12.78317</v>
      </c>
      <c r="RH217" t="n">
        <v>12.80096</v>
      </c>
      <c r="RI217" t="n">
        <v>12.81877</v>
      </c>
      <c r="RJ217" t="n">
        <v>12.83659</v>
      </c>
      <c r="RK217" t="n">
        <v>12.85444</v>
      </c>
      <c r="RL217" t="n">
        <v>12.87231</v>
      </c>
      <c r="RM217" t="n">
        <v>12.8902</v>
      </c>
      <c r="RN217" t="n">
        <v>12.90811</v>
      </c>
      <c r="RO217" t="n">
        <v>12.92605</v>
      </c>
      <c r="RP217" t="n">
        <v>12.944</v>
      </c>
      <c r="RQ217" t="n">
        <v>12.96198</v>
      </c>
      <c r="RR217" t="n">
        <v>12.97998</v>
      </c>
      <c r="RS217" t="n">
        <v>12.998</v>
      </c>
      <c r="RT217" t="n">
        <v>13.01605</v>
      </c>
      <c r="RU217" t="n">
        <v>13.03412</v>
      </c>
      <c r="RV217" t="n">
        <v>13.05221</v>
      </c>
      <c r="RW217" t="n">
        <v>13.07033</v>
      </c>
      <c r="RX217" t="n">
        <v>13.08846</v>
      </c>
      <c r="RY217" t="n">
        <v>13.10662</v>
      </c>
      <c r="RZ217" t="n">
        <v>13.12481</v>
      </c>
      <c r="SA217" t="n">
        <v>13.14302</v>
      </c>
      <c r="SB217" t="n">
        <v>13.16125</v>
      </c>
      <c r="SC217" t="n">
        <v>13.17951</v>
      </c>
      <c r="SD217" t="n">
        <v>13.19779</v>
      </c>
      <c r="SE217" t="n">
        <v>13.2161</v>
      </c>
      <c r="SF217" t="n">
        <v>13.23443</v>
      </c>
      <c r="SG217" t="n">
        <v>13.25278</v>
      </c>
      <c r="SH217" t="n">
        <v>13.27116</v>
      </c>
      <c r="SI217" t="n">
        <v>13.28957</v>
      </c>
      <c r="SJ217" t="n">
        <v>13.308</v>
      </c>
      <c r="SK217" t="n">
        <v>13.32646</v>
      </c>
      <c r="SL217" t="n">
        <v>13.34494</v>
      </c>
      <c r="SM217" t="n">
        <v>13.36345</v>
      </c>
      <c r="SN217" t="n">
        <v>13.38199</v>
      </c>
      <c r="SO217" t="n">
        <v>13.40055</v>
      </c>
      <c r="SP217" t="n">
        <v>13.41914</v>
      </c>
      <c r="SQ217" t="n">
        <v>13.43775</v>
      </c>
      <c r="SR217" t="n">
        <v>13.45639</v>
      </c>
      <c r="SS217" t="n">
        <v>13.47506</v>
      </c>
      <c r="ST217" t="n">
        <v>13.49376</v>
      </c>
      <c r="SU217" t="n">
        <v>13.51248</v>
      </c>
      <c r="SV217" t="n">
        <v>13.53123</v>
      </c>
      <c r="SW217" t="n">
        <v>13.55001</v>
      </c>
      <c r="SX217" t="n">
        <v>13.56882</v>
      </c>
      <c r="SY217" t="n">
        <v>13.58766</v>
      </c>
      <c r="SZ217" t="n">
        <v>13.60652</v>
      </c>
      <c r="TA217" t="n">
        <v>13.62541</v>
      </c>
      <c r="TB217" t="n">
        <v>13.64433</v>
      </c>
      <c r="TC217" t="n">
        <v>13.66329</v>
      </c>
      <c r="TD217" t="n">
        <v>13.68227</v>
      </c>
      <c r="TE217" t="n">
        <v>13.70128</v>
      </c>
      <c r="TF217" t="n">
        <v>13.72032</v>
      </c>
      <c r="TG217" t="n">
        <v>13.73938</v>
      </c>
      <c r="TH217" t="n">
        <v>13.75848</v>
      </c>
      <c r="TI217" t="n">
        <v>13.77761</v>
      </c>
      <c r="TJ217" t="n">
        <v>13.79677</v>
      </c>
      <c r="TK217" t="n">
        <v>13.81597</v>
      </c>
      <c r="TL217" t="n">
        <v>13.83519</v>
      </c>
      <c r="TM217" t="n">
        <v>13.85444</v>
      </c>
      <c r="TN217" t="n">
        <v>13.87372</v>
      </c>
      <c r="TO217" t="n">
        <v>13.89304</v>
      </c>
      <c r="TP217" t="n">
        <v>13.91239</v>
      </c>
      <c r="TQ217" t="n">
        <v>13.93177</v>
      </c>
      <c r="TR217" t="n">
        <v>13.95118</v>
      </c>
      <c r="TS217" t="n">
        <v>13.97062</v>
      </c>
      <c r="TT217" t="n">
        <v>13.9901</v>
      </c>
      <c r="TU217" t="n">
        <v>14.00961</v>
      </c>
      <c r="TV217" t="n">
        <v>14.02916</v>
      </c>
      <c r="TW217" t="n">
        <v>14.04873</v>
      </c>
      <c r="TX217" t="n">
        <v>14.06834</v>
      </c>
      <c r="TY217" t="n">
        <v>14.08799</v>
      </c>
      <c r="TZ217" t="n">
        <v>14.10766</v>
      </c>
      <c r="UA217" t="n">
        <v>14.12738</v>
      </c>
      <c r="UB217" t="n">
        <v>14.14712</v>
      </c>
      <c r="UC217" t="n">
        <v>14.1669</v>
      </c>
      <c r="UD217" t="n">
        <v>14.18672</v>
      </c>
      <c r="UE217" t="n">
        <v>14.20657</v>
      </c>
      <c r="UF217" t="n">
        <v>14.22646</v>
      </c>
      <c r="UG217" t="n">
        <v>14.24638</v>
      </c>
      <c r="UH217" t="n">
        <v>14.26634</v>
      </c>
      <c r="UI217" t="n">
        <v>14.28633</v>
      </c>
      <c r="UJ217" t="n">
        <v>14.30636</v>
      </c>
      <c r="UK217" t="n">
        <v>14.32643</v>
      </c>
      <c r="UL217" t="n">
        <v>14.34654</v>
      </c>
      <c r="UM217" t="n">
        <v>14.36668</v>
      </c>
      <c r="UN217" t="n">
        <v>14.38686</v>
      </c>
      <c r="UO217" t="n">
        <v>14.40707</v>
      </c>
      <c r="UP217" t="n">
        <v>14.42733</v>
      </c>
      <c r="UQ217" t="n">
        <v>14.44762</v>
      </c>
      <c r="UR217" t="n">
        <v>14.46795</v>
      </c>
      <c r="US217" t="n">
        <v>14.48832</v>
      </c>
      <c r="UT217" t="n">
        <v>14.50873</v>
      </c>
      <c r="UU217" t="n">
        <v>14.52917</v>
      </c>
      <c r="UV217" t="n">
        <v>14.54966</v>
      </c>
      <c r="UW217" t="n">
        <v>14.57019</v>
      </c>
      <c r="UX217" t="n">
        <v>14.59075</v>
      </c>
      <c r="UY217" t="n">
        <v>14.61136</v>
      </c>
      <c r="UZ217" t="n">
        <v>14.63201</v>
      </c>
      <c r="VA217" t="n">
        <v>14.65269</v>
      </c>
      <c r="VB217" t="n">
        <v>14.67342</v>
      </c>
      <c r="VC217" t="n">
        <v>14.69419</v>
      </c>
      <c r="VD217" t="n">
        <v>14.715</v>
      </c>
      <c r="VE217" t="n">
        <v>14.73586</v>
      </c>
      <c r="VF217" t="n">
        <v>14.75675</v>
      </c>
      <c r="VG217" t="n">
        <v>14.77769</v>
      </c>
      <c r="VH217" t="n">
        <v>14.79867</v>
      </c>
      <c r="VI217" t="n">
        <v>14.81969</v>
      </c>
      <c r="VJ217" t="n">
        <v>14.84076</v>
      </c>
      <c r="VK217" t="n">
        <v>14.86187</v>
      </c>
      <c r="VL217" t="n">
        <v>14.88303</v>
      </c>
      <c r="VM217" t="n">
        <v>14.90422</v>
      </c>
      <c r="VN217" t="n">
        <v>14.92547</v>
      </c>
      <c r="VO217" t="n">
        <v>14.94675</v>
      </c>
      <c r="VP217" t="n">
        <v>14.96809</v>
      </c>
      <c r="VQ217" t="n">
        <v>14.98946</v>
      </c>
      <c r="VR217" t="n">
        <v>15.01089</v>
      </c>
      <c r="VS217" t="n">
        <v>15.03236</v>
      </c>
      <c r="VT217" t="n">
        <v>15.05387</v>
      </c>
      <c r="VU217" t="n">
        <v>15.07543</v>
      </c>
      <c r="VV217" t="n">
        <v>15.09704</v>
      </c>
      <c r="VW217" t="n">
        <v>15.1187</v>
      </c>
      <c r="VX217" t="n">
        <v>15.1404</v>
      </c>
      <c r="VY217" t="n">
        <v>15.16216</v>
      </c>
      <c r="VZ217" t="n">
        <v>15.18396</v>
      </c>
      <c r="WA217" t="n">
        <v>15.2058</v>
      </c>
      <c r="WB217" t="n">
        <v>15.2277</v>
      </c>
      <c r="WC217" t="n">
        <v>15.24965</v>
      </c>
      <c r="WD217" t="n">
        <v>15.27164</v>
      </c>
      <c r="WE217" t="n">
        <v>15.29369</v>
      </c>
      <c r="WF217" t="n">
        <v>15.31578</v>
      </c>
      <c r="WG217" t="n">
        <v>15.33793</v>
      </c>
      <c r="WH217" t="n">
        <v>15.36013</v>
      </c>
      <c r="WI217" t="n">
        <v>15.38237</v>
      </c>
      <c r="WJ217" t="n">
        <v>15.40467</v>
      </c>
      <c r="WK217" t="n">
        <v>15.42702</v>
      </c>
      <c r="WL217" t="n">
        <v>15.44943</v>
      </c>
      <c r="WM217" t="n">
        <v>15.47188</v>
      </c>
      <c r="WN217" t="n">
        <v>15.49439</v>
      </c>
      <c r="WO217" t="n">
        <v>15.51696</v>
      </c>
      <c r="WP217" t="n">
        <v>15.53957</v>
      </c>
      <c r="WQ217" t="n">
        <v>15.56224</v>
      </c>
      <c r="WR217" t="n">
        <v>15.58497</v>
      </c>
      <c r="WS217" t="n">
        <v>15.60775</v>
      </c>
      <c r="WT217" t="n">
        <v>15.63058</v>
      </c>
      <c r="WU217" t="n">
        <v>15.65347</v>
      </c>
      <c r="WV217" t="n">
        <v>15.67642</v>
      </c>
      <c r="WW217" t="n">
        <v>15.69942</v>
      </c>
      <c r="WX217" t="n">
        <v>15.72248</v>
      </c>
      <c r="WY217" t="n">
        <v>15.74559</v>
      </c>
      <c r="WZ217" t="n">
        <v>15.76877</v>
      </c>
      <c r="XA217" t="n">
        <v>15.792</v>
      </c>
      <c r="XB217" t="n">
        <v>15.81529</v>
      </c>
      <c r="XC217" t="n">
        <v>15.83864</v>
      </c>
      <c r="XD217" t="n">
        <v>15.86205</v>
      </c>
      <c r="XE217" t="n">
        <v>15.88551</v>
      </c>
      <c r="XF217" t="n">
        <v>15.90904</v>
      </c>
      <c r="XG217" t="n">
        <v>15.93263</v>
      </c>
      <c r="XH217" t="n">
        <v>15.95627</v>
      </c>
      <c r="XI217" t="n">
        <v>15.97998</v>
      </c>
      <c r="XJ217" t="n">
        <v>16.00376</v>
      </c>
      <c r="XK217" t="n">
        <v>16.02759</v>
      </c>
      <c r="XL217" t="n">
        <v>16.05149</v>
      </c>
      <c r="XM217" t="n">
        <v>16.07544</v>
      </c>
      <c r="XN217" t="n">
        <v>16.09946</v>
      </c>
      <c r="XO217" t="n">
        <v>16.12355</v>
      </c>
      <c r="XP217" t="n">
        <v>16.1477</v>
      </c>
      <c r="XQ217" t="n">
        <v>16.17192</v>
      </c>
      <c r="XR217" t="n">
        <v>16.1962</v>
      </c>
      <c r="XS217" t="n">
        <v>16.22054</v>
      </c>
      <c r="XT217" t="n">
        <v>16.24495</v>
      </c>
      <c r="XU217" t="n">
        <v>16.26943</v>
      </c>
      <c r="XV217" t="n">
        <v>16.29398</v>
      </c>
      <c r="XW217" t="n">
        <v>16.31859</v>
      </c>
      <c r="XX217" t="n">
        <v>16.34327</v>
      </c>
      <c r="XY217" t="n">
        <v>16.36802</v>
      </c>
      <c r="XZ217" t="n">
        <v>16.39284</v>
      </c>
      <c r="YA217" t="n">
        <v>16.41773</v>
      </c>
      <c r="YB217" t="n">
        <v>16.44269</v>
      </c>
      <c r="YC217" t="n">
        <v>16.46771</v>
      </c>
      <c r="YD217" t="n">
        <v>16.49282</v>
      </c>
      <c r="YE217" t="n">
        <v>16.51799</v>
      </c>
      <c r="YF217" t="n">
        <v>16.54323</v>
      </c>
      <c r="YG217" t="n">
        <v>16.56855</v>
      </c>
      <c r="YH217" t="n">
        <v>16.59394</v>
      </c>
      <c r="YI217" t="n">
        <v>16.6194</v>
      </c>
      <c r="YJ217" t="n">
        <v>16.64494</v>
      </c>
      <c r="YK217" t="n">
        <v>16.67055</v>
      </c>
      <c r="YL217" t="n">
        <v>16.69624</v>
      </c>
      <c r="YM217" t="n">
        <v>16.722</v>
      </c>
      <c r="YN217" t="n">
        <v>16.74784</v>
      </c>
      <c r="YO217" t="n">
        <v>16.77376</v>
      </c>
      <c r="YP217" t="n">
        <v>16.79975</v>
      </c>
      <c r="YQ217" t="n">
        <v>16.82582</v>
      </c>
      <c r="YR217" t="n">
        <v>16.85197</v>
      </c>
      <c r="YS217" t="n">
        <v>16.87821</v>
      </c>
      <c r="YT217" t="n">
        <v>16.90452</v>
      </c>
      <c r="YU217" t="n">
        <v>16.93091</v>
      </c>
      <c r="YV217" t="n">
        <v>16.95738</v>
      </c>
      <c r="YW217" t="n">
        <v>16.98393</v>
      </c>
      <c r="YX217" t="n">
        <v>17.01057</v>
      </c>
      <c r="YY217" t="n">
        <v>17.03729</v>
      </c>
      <c r="YZ217" t="n">
        <v>17.06409</v>
      </c>
      <c r="ZA217" t="n">
        <v>17.09098</v>
      </c>
      <c r="ZB217" t="n">
        <v>17.11795</v>
      </c>
      <c r="ZC217" t="n">
        <v>17.14501</v>
      </c>
      <c r="ZD217" t="n">
        <v>17.17216</v>
      </c>
      <c r="ZE217" t="n">
        <v>17.19939</v>
      </c>
      <c r="ZF217" t="n">
        <v>17.22671</v>
      </c>
      <c r="ZG217" t="n">
        <v>17.25411</v>
      </c>
      <c r="ZH217" t="n">
        <v>17.28161</v>
      </c>
      <c r="ZI217" t="n">
        <v>17.3092</v>
      </c>
      <c r="ZJ217" t="n">
        <v>17.33687</v>
      </c>
      <c r="ZK217" t="n">
        <v>17.36464</v>
      </c>
      <c r="ZL217" t="n">
        <v>17.3925</v>
      </c>
      <c r="ZM217" t="n">
        <v>17.42045</v>
      </c>
      <c r="ZN217" t="n">
        <v>17.44849</v>
      </c>
      <c r="ZO217" t="n">
        <v>17.47663</v>
      </c>
      <c r="ZP217" t="n">
        <v>17.50487</v>
      </c>
      <c r="ZQ217" t="n">
        <v>17.53319</v>
      </c>
      <c r="ZR217" t="n">
        <v>17.56162</v>
      </c>
      <c r="ZS217" t="n">
        <v>17.59014</v>
      </c>
      <c r="ZT217" t="n">
        <v>17.61876</v>
      </c>
      <c r="ZU217" t="n">
        <v>17.64748</v>
      </c>
      <c r="ZV217" t="n">
        <v>17.67629</v>
      </c>
      <c r="ZW217" t="n">
        <v>17.70521</v>
      </c>
      <c r="ZX217" t="n">
        <v>17.73423</v>
      </c>
      <c r="ZY217" t="n">
        <v>17.76335</v>
      </c>
      <c r="ZZ217" t="n">
        <v>17.79257</v>
      </c>
      <c r="AAA217" t="n">
        <v>17.82189</v>
      </c>
      <c r="AAB217" t="n">
        <v>17.85132</v>
      </c>
      <c r="AAC217" t="n">
        <v>17.88086</v>
      </c>
      <c r="AAD217" t="n">
        <v>17.9105</v>
      </c>
      <c r="AAE217" t="n">
        <v>17.94025</v>
      </c>
      <c r="AAF217" t="n">
        <v>17.9701</v>
      </c>
      <c r="AAG217" t="n">
        <v>18.00006</v>
      </c>
      <c r="AAH217" t="n">
        <v>18.03014</v>
      </c>
      <c r="AAI217" t="n">
        <v>18.06032</v>
      </c>
      <c r="AAJ217" t="n">
        <v>18.09061</v>
      </c>
      <c r="AAK217" t="n">
        <v>18.12102</v>
      </c>
      <c r="AAL217" t="n">
        <v>18.15154</v>
      </c>
      <c r="AAM217" t="n">
        <v>18.18217</v>
      </c>
      <c r="AAN217" t="n">
        <v>18.21292</v>
      </c>
      <c r="AAO217" t="n">
        <v>18.24379</v>
      </c>
      <c r="AAP217" t="n">
        <v>18.27477</v>
      </c>
      <c r="AAQ217" t="n">
        <v>18.30587</v>
      </c>
      <c r="AAR217" t="n">
        <v>18.33709</v>
      </c>
      <c r="AAS217" t="n">
        <v>18.36843</v>
      </c>
      <c r="AAT217" t="n">
        <v>18.39989</v>
      </c>
      <c r="AAU217" t="n">
        <v>18.43147</v>
      </c>
      <c r="AAV217" t="n">
        <v>18.46318</v>
      </c>
      <c r="AAW217" t="n">
        <v>18.49501</v>
      </c>
      <c r="AAX217" t="n">
        <v>18.52696</v>
      </c>
      <c r="AAY217" t="n">
        <v>18.55904</v>
      </c>
      <c r="AAZ217" t="n">
        <v>18.59125</v>
      </c>
      <c r="ABA217" t="n">
        <v>18.62359</v>
      </c>
      <c r="ABB217" t="n">
        <v>18.65606</v>
      </c>
      <c r="ABC217" t="n">
        <v>18.68866</v>
      </c>
      <c r="ABD217" t="n">
        <v>18.72139</v>
      </c>
      <c r="ABE217" t="n">
        <v>18.75425</v>
      </c>
      <c r="ABF217" t="n">
        <v>18.78725</v>
      </c>
      <c r="ABG217" t="n">
        <v>18.82038</v>
      </c>
      <c r="ABH217" t="n">
        <v>18.85365</v>
      </c>
      <c r="ABI217" t="n">
        <v>18.88706</v>
      </c>
      <c r="ABJ217" t="n">
        <v>18.92061</v>
      </c>
      <c r="ABK217" t="n">
        <v>18.95429</v>
      </c>
      <c r="ABL217" t="n">
        <v>18.98812</v>
      </c>
      <c r="ABM217" t="n">
        <v>19.0221</v>
      </c>
      <c r="ABN217" t="n">
        <v>19.05622</v>
      </c>
      <c r="ABO217" t="n">
        <v>19.09048</v>
      </c>
      <c r="ABP217" t="n">
        <v>19.12489</v>
      </c>
      <c r="ABQ217" t="n">
        <v>19.15945</v>
      </c>
      <c r="ABR217" t="n">
        <v>19.19416</v>
      </c>
      <c r="ABS217" t="n">
        <v>19.22902</v>
      </c>
      <c r="ABT217" t="n">
        <v>19.26403</v>
      </c>
      <c r="ABU217" t="n">
        <v>19.2992</v>
      </c>
      <c r="ABV217" t="n">
        <v>19.33452</v>
      </c>
      <c r="ABW217" t="n">
        <v>19.37</v>
      </c>
      <c r="ABX217" t="n">
        <v>19.40564</v>
      </c>
      <c r="ABY217" t="n">
        <v>19.44144</v>
      </c>
      <c r="ABZ217" t="n">
        <v>19.4774</v>
      </c>
      <c r="ACA217" t="n">
        <v>19.51352</v>
      </c>
      <c r="ACB217" t="n">
        <v>19.54981</v>
      </c>
      <c r="ACC217" t="n">
        <v>19.58626</v>
      </c>
      <c r="ACD217" t="n">
        <v>19.62288</v>
      </c>
      <c r="ACE217" t="n">
        <v>19.65968</v>
      </c>
      <c r="ACF217" t="n">
        <v>19.69664</v>
      </c>
      <c r="ACG217" t="n">
        <v>19.73377</v>
      </c>
      <c r="ACH217" t="n">
        <v>19.77109</v>
      </c>
      <c r="ACI217" t="n">
        <v>19.80857</v>
      </c>
      <c r="ACJ217" t="n">
        <v>19.84624</v>
      </c>
      <c r="ACK217" t="n">
        <v>19.88408</v>
      </c>
      <c r="ACL217" t="n">
        <v>19.92211</v>
      </c>
      <c r="ACM217" t="n">
        <v>19.96032</v>
      </c>
      <c r="ACN217" t="n">
        <v>19.99871</v>
      </c>
      <c r="ACO217" t="n">
        <v>20.03729</v>
      </c>
      <c r="ACP217" t="n">
        <v>20.07606</v>
      </c>
      <c r="ACQ217" t="n">
        <v>20.11502</v>
      </c>
      <c r="ACR217" t="n">
        <v>20.15418</v>
      </c>
      <c r="ACS217" t="n">
        <v>20.19353</v>
      </c>
      <c r="ACT217" t="n">
        <v>20.23308</v>
      </c>
      <c r="ACU217" t="n">
        <v>20.27282</v>
      </c>
      <c r="ACV217" t="n">
        <v>20.31277</v>
      </c>
      <c r="ACW217" t="n">
        <v>20.35292</v>
      </c>
      <c r="ACX217" t="n">
        <v>20.39327</v>
      </c>
      <c r="ACY217" t="n">
        <v>20.43384</v>
      </c>
      <c r="ACZ217" t="n">
        <v>20.47461</v>
      </c>
      <c r="ADA217" t="n">
        <v>20.51559</v>
      </c>
      <c r="ADB217" t="n">
        <v>20.55679</v>
      </c>
      <c r="ADC217" t="n">
        <v>20.59821</v>
      </c>
      <c r="ADD217" t="n">
        <v>20.63984</v>
      </c>
      <c r="ADE217" t="n">
        <v>20.68169</v>
      </c>
      <c r="ADF217" t="n">
        <v>20.72377</v>
      </c>
      <c r="ADG217" t="n">
        <v>20.76608</v>
      </c>
      <c r="ADH217" t="n">
        <v>20.80861</v>
      </c>
      <c r="ADI217" t="n">
        <v>20.85137</v>
      </c>
      <c r="ADJ217" t="n">
        <v>20.89437</v>
      </c>
      <c r="ADK217" t="n">
        <v>20.9376</v>
      </c>
      <c r="ADL217" t="n">
        <v>20.98107</v>
      </c>
      <c r="ADM217" t="n">
        <v>21.02479</v>
      </c>
      <c r="ADN217" t="n">
        <v>21.06874</v>
      </c>
      <c r="ADO217" t="n">
        <v>21.11295</v>
      </c>
      <c r="ADP217" t="n">
        <v>21.1574</v>
      </c>
      <c r="ADQ217" t="n">
        <v>21.20211</v>
      </c>
      <c r="ADR217" t="n">
        <v>21.24707</v>
      </c>
      <c r="ADS217" t="n">
        <v>21.29229</v>
      </c>
      <c r="ADT217" t="n">
        <v>21.33777</v>
      </c>
      <c r="ADU217" t="n">
        <v>21.38352</v>
      </c>
      <c r="ADV217" t="n">
        <v>21.42953</v>
      </c>
      <c r="ADW217" t="n">
        <v>21.47581</v>
      </c>
      <c r="ADX217" t="n">
        <v>21.52237</v>
      </c>
      <c r="ADY217" t="n">
        <v>21.5692</v>
      </c>
      <c r="ADZ217" t="n">
        <v>21.61632</v>
      </c>
      <c r="AEA217" t="n">
        <v>21.66372</v>
      </c>
      <c r="AEB217" t="n">
        <v>21.7114</v>
      </c>
      <c r="AEC217" t="n">
        <v>21.75938</v>
      </c>
      <c r="AED217" t="n">
        <v>21.80765</v>
      </c>
      <c r="AEE217" t="n">
        <v>21.85622</v>
      </c>
      <c r="AEF217" t="n">
        <v>21.90509</v>
      </c>
      <c r="AEG217" t="n">
        <v>21.95427</v>
      </c>
      <c r="AEH217" t="n">
        <v>22.00375</v>
      </c>
      <c r="AEI217" t="n">
        <v>22.05354</v>
      </c>
      <c r="AEJ217" t="n">
        <v>22.10366</v>
      </c>
      <c r="AEK217" t="n">
        <v>22.15409</v>
      </c>
      <c r="AEL217" t="n">
        <v>22.20485</v>
      </c>
      <c r="AEM217" t="n">
        <v>22.25594</v>
      </c>
      <c r="AEN217" t="n">
        <v>22.30736</v>
      </c>
      <c r="AEO217" t="n">
        <v>22.35911</v>
      </c>
      <c r="AEP217" t="n">
        <v>22.41121</v>
      </c>
      <c r="AEQ217" t="n">
        <v>22.46366</v>
      </c>
      <c r="AER217" t="n">
        <v>22.51645</v>
      </c>
      <c r="AES217" t="n">
        <v>22.5696</v>
      </c>
      <c r="AET217" t="n">
        <v>22.62311</v>
      </c>
      <c r="AEU217" t="n">
        <v>22.67699</v>
      </c>
      <c r="AEV217" t="n">
        <v>22.73123</v>
      </c>
      <c r="AEW217" t="n">
        <v>22.78585</v>
      </c>
      <c r="AEX217" t="n">
        <v>22.84085</v>
      </c>
      <c r="AEY217" t="n">
        <v>22.89623</v>
      </c>
      <c r="AEZ217" t="n">
        <v>22.95201</v>
      </c>
      <c r="AFA217" t="n">
        <v>23.00817</v>
      </c>
      <c r="AFB217" t="n">
        <v>23.06474</v>
      </c>
      <c r="AFC217" t="n">
        <v>23.12172</v>
      </c>
      <c r="AFD217" t="n">
        <v>23.17911</v>
      </c>
      <c r="AFE217" t="n">
        <v>23.23691</v>
      </c>
      <c r="AFF217" t="n">
        <v>23.29514</v>
      </c>
      <c r="AFG217" t="n">
        <v>23.3538</v>
      </c>
      <c r="AFH217" t="n">
        <v>23.4129</v>
      </c>
      <c r="AFI217" t="n">
        <v>23.47243</v>
      </c>
      <c r="AFJ217" t="n">
        <v>23.53242</v>
      </c>
      <c r="AFK217" t="n">
        <v>23.59286</v>
      </c>
      <c r="AFL217" t="n">
        <v>23.65376</v>
      </c>
      <c r="AFM217" t="n">
        <v>23.71513</v>
      </c>
      <c r="AFN217" t="n">
        <v>23.77698</v>
      </c>
      <c r="AFO217" t="n">
        <v>23.83931</v>
      </c>
      <c r="AFP217" t="n">
        <v>23.90213</v>
      </c>
      <c r="AFQ217" t="n">
        <v>23.96544</v>
      </c>
      <c r="AFR217" t="n">
        <v>24.02926</v>
      </c>
      <c r="AFS217" t="n">
        <v>24.0936</v>
      </c>
      <c r="AFT217" t="n">
        <v>24.15845</v>
      </c>
      <c r="AFU217" t="n">
        <v>24.22383</v>
      </c>
      <c r="AFV217" t="n">
        <v>24.28975</v>
      </c>
      <c r="AFW217" t="n">
        <v>24.35622</v>
      </c>
      <c r="AFX217" t="n">
        <v>24.42324</v>
      </c>
      <c r="AFY217" t="n">
        <v>24.49082</v>
      </c>
      <c r="AFZ217" t="n">
        <v>24.55898</v>
      </c>
      <c r="AGA217" t="n">
        <v>24.62771</v>
      </c>
      <c r="AGB217" t="n">
        <v>24.69703</v>
      </c>
      <c r="AGC217" t="n">
        <v>24.76696</v>
      </c>
      <c r="AGD217" t="n">
        <v>24.8375</v>
      </c>
      <c r="AGE217" t="n">
        <v>24.90865</v>
      </c>
      <c r="AGF217" t="n">
        <v>24.98044</v>
      </c>
      <c r="AGG217" t="n">
        <v>25.05287</v>
      </c>
      <c r="AGH217" t="n">
        <v>25.12595</v>
      </c>
      <c r="AGI217" t="n">
        <v>25.19969</v>
      </c>
      <c r="AGJ217" t="n">
        <v>25.27411</v>
      </c>
      <c r="AGK217" t="n">
        <v>25.34921</v>
      </c>
      <c r="AGL217" t="n">
        <v>25.42501</v>
      </c>
      <c r="AGM217" t="n">
        <v>25.50153</v>
      </c>
      <c r="AGN217" t="n">
        <v>25.57876</v>
      </c>
      <c r="AGO217" t="n">
        <v>25.65674</v>
      </c>
      <c r="AGP217" t="n">
        <v>25.73546</v>
      </c>
      <c r="AGQ217" t="n">
        <v>25.81495</v>
      </c>
      <c r="AGR217" t="n">
        <v>25.89521</v>
      </c>
      <c r="AGS217" t="n">
        <v>25.97626</v>
      </c>
      <c r="AGT217" t="n">
        <v>26.05812</v>
      </c>
      <c r="AGU217" t="n">
        <v>26.1408</v>
      </c>
      <c r="AGV217" t="n">
        <v>26.22432</v>
      </c>
      <c r="AGW217" t="n">
        <v>26.30869</v>
      </c>
      <c r="AGX217" t="n">
        <v>26.39393</v>
      </c>
      <c r="AGY217" t="n">
        <v>26.48006</v>
      </c>
      <c r="AGZ217" t="n">
        <v>26.56709</v>
      </c>
      <c r="AHA217" t="n">
        <v>26.65504</v>
      </c>
      <c r="AHB217" t="n">
        <v>26.74392</v>
      </c>
      <c r="AHC217" t="n">
        <v>26.83377</v>
      </c>
      <c r="AHD217" t="n">
        <v>26.92459</v>
      </c>
      <c r="AHE217" t="n">
        <v>27.01642</v>
      </c>
      <c r="AHF217" t="n">
        <v>27.10925</v>
      </c>
      <c r="AHG217" t="n">
        <v>27.20313</v>
      </c>
      <c r="AHH217" t="n">
        <v>27.29807</v>
      </c>
      <c r="AHI217" t="n">
        <v>27.39409</v>
      </c>
      <c r="AHJ217" t="n">
        <v>27.49122</v>
      </c>
      <c r="AHK217" t="n">
        <v>27.58948</v>
      </c>
      <c r="AHL217" t="n">
        <v>27.68888</v>
      </c>
      <c r="AHM217" t="n">
        <v>27.78947</v>
      </c>
      <c r="AHN217" t="n">
        <v>27.89127</v>
      </c>
      <c r="AHO217" t="n">
        <v>27.9943</v>
      </c>
      <c r="AHP217" t="n">
        <v>28.09859</v>
      </c>
      <c r="AHQ217" t="n">
        <v>28.20416</v>
      </c>
      <c r="AHR217" t="n">
        <v>28.31106</v>
      </c>
      <c r="AHS217" t="n">
        <v>28.4193</v>
      </c>
      <c r="AHT217" t="n">
        <v>28.52892</v>
      </c>
      <c r="AHU217" t="n">
        <v>28.63996</v>
      </c>
      <c r="AHV217" t="n">
        <v>28.75244</v>
      </c>
      <c r="AHW217" t="n">
        <v>28.86641</v>
      </c>
      <c r="AHX217" t="n">
        <v>28.98189</v>
      </c>
      <c r="AHY217" t="n">
        <v>29.09893</v>
      </c>
      <c r="AHZ217" t="n">
        <v>29.21756</v>
      </c>
      <c r="AIA217" t="n">
        <v>29.33783</v>
      </c>
      <c r="AIB217" t="n">
        <v>29.45977</v>
      </c>
      <c r="AIC217" t="n">
        <v>29.58343</v>
      </c>
      <c r="AID217" t="n">
        <v>29.70886</v>
      </c>
      <c r="AIE217" t="n">
        <v>29.83609</v>
      </c>
      <c r="AIF217" t="n">
        <v>29.96519</v>
      </c>
      <c r="AIG217" t="n">
        <v>30.09619</v>
      </c>
      <c r="AIH217" t="n">
        <v>30.22915</v>
      </c>
      <c r="AII217" t="n">
        <v>30.36412</v>
      </c>
      <c r="AIJ217" t="n">
        <v>30.50117</v>
      </c>
      <c r="AIK217" t="n">
        <v>30.64034</v>
      </c>
      <c r="AIL217" t="n">
        <v>30.78171</v>
      </c>
      <c r="AIM217" t="n">
        <v>30.92532</v>
      </c>
      <c r="AIN217" t="n">
        <v>31.07126</v>
      </c>
      <c r="AIO217" t="n">
        <v>31.21958</v>
      </c>
      <c r="AIP217" t="n">
        <v>31.37037</v>
      </c>
      <c r="AIQ217" t="n">
        <v>31.52368</v>
      </c>
      <c r="AIR217" t="n">
        <v>31.67961</v>
      </c>
      <c r="AIS217" t="n">
        <v>31.83823</v>
      </c>
      <c r="AIT217" t="n">
        <v>31.99964</v>
      </c>
      <c r="AIU217" t="n">
        <v>32.16391</v>
      </c>
      <c r="AIV217" t="n">
        <v>32.33114</v>
      </c>
      <c r="AIW217" t="n">
        <v>32.50143</v>
      </c>
      <c r="AIX217" t="n">
        <v>32.67488</v>
      </c>
      <c r="AIY217" t="n">
        <v>32.85161</v>
      </c>
      <c r="AIZ217" t="n">
        <v>33.03171</v>
      </c>
      <c r="AJA217" t="n">
        <v>33.21532</v>
      </c>
      <c r="AJB217" t="n">
        <v>33.40255</v>
      </c>
      <c r="AJC217" t="n">
        <v>33.59354</v>
      </c>
      <c r="AJD217" t="n">
        <v>33.78841</v>
      </c>
      <c r="AJE217" t="n">
        <v>33.98733</v>
      </c>
      <c r="AJF217" t="n">
        <v>34.19044</v>
      </c>
      <c r="AJG217" t="n">
        <v>34.3979</v>
      </c>
      <c r="AJH217" t="n">
        <v>34.60988</v>
      </c>
      <c r="AJI217" t="n">
        <v>34.82656</v>
      </c>
      <c r="AJJ217" t="n">
        <v>35.04814</v>
      </c>
      <c r="AJK217" t="n">
        <v>35.27481</v>
      </c>
      <c r="AJL217" t="n">
        <v>35.50679</v>
      </c>
      <c r="AJM217" t="n">
        <v>35.7443</v>
      </c>
      <c r="AJN217" t="n">
        <v>35.98758</v>
      </c>
      <c r="AJO217" t="n">
        <v>36.2369</v>
      </c>
      <c r="AJP217" t="n">
        <v>36.49251</v>
      </c>
      <c r="AJQ217" t="n">
        <v>36.75472</v>
      </c>
      <c r="AJR217" t="n">
        <v>37.02383</v>
      </c>
      <c r="AJS217" t="n">
        <v>37.30017</v>
      </c>
      <c r="AJT217" t="n">
        <v>37.58409</v>
      </c>
      <c r="AJU217" t="n">
        <v>37.87598</v>
      </c>
      <c r="AJV217" t="n">
        <v>38.17625</v>
      </c>
      <c r="AJW217" t="n">
        <v>38.48532</v>
      </c>
      <c r="AJX217" t="n">
        <v>38.80367</v>
      </c>
      <c r="AJY217" t="n">
        <v>39.13181</v>
      </c>
      <c r="AJZ217" t="n">
        <v>39.47028</v>
      </c>
      <c r="AKA217" t="n">
        <v>39.81968</v>
      </c>
      <c r="AKB217" t="n">
        <v>40.18064</v>
      </c>
      <c r="AKC217" t="n">
        <v>40.55388</v>
      </c>
      <c r="AKD217" t="n">
        <v>40.94014</v>
      </c>
      <c r="AKE217" t="n">
        <v>41.34026</v>
      </c>
      <c r="AKF217" t="n">
        <v>41.75513</v>
      </c>
      <c r="AKG217" t="n">
        <v>42.18576</v>
      </c>
      <c r="AKH217" t="n">
        <v>42.63322</v>
      </c>
      <c r="AKI217" t="n">
        <v>43.09874</v>
      </c>
      <c r="AKJ217" t="n">
        <v>43.58363</v>
      </c>
      <c r="AKK217" t="n">
        <v>44.08936</v>
      </c>
      <c r="AKL217" t="n">
        <v>44.61757</v>
      </c>
      <c r="AKM217" t="n">
        <v>45.1701</v>
      </c>
      <c r="AKN217" t="n">
        <v>45.74898</v>
      </c>
      <c r="AKO217" t="n">
        <v>46.35652</v>
      </c>
      <c r="AKP217" t="n">
        <v>46.99532</v>
      </c>
      <c r="AKQ217" t="n">
        <v>47.66833</v>
      </c>
      <c r="AKR217" t="n">
        <v>48.37893</v>
      </c>
      <c r="AKS217" t="n">
        <v>49.13095</v>
      </c>
      <c r="AKT217" t="n">
        <v>49.92887</v>
      </c>
      <c r="AKU217" t="n">
        <v>50.77785</v>
      </c>
      <c r="AKV217" t="n">
        <v>51.68391</v>
      </c>
      <c r="AKW217" t="n">
        <v>52.6542</v>
      </c>
      <c r="AKX217" t="n">
        <v>53.69714</v>
      </c>
      <c r="AKY217" t="n">
        <v>54.82289</v>
      </c>
      <c r="AKZ217" t="n">
        <v>56.04371</v>
      </c>
      <c r="ALA217" t="n">
        <v>57.37468</v>
      </c>
      <c r="ALB217" t="n">
        <v>58.8345</v>
      </c>
      <c r="ALC217" t="n">
        <v>60.44678</v>
      </c>
      <c r="ALD217" t="n">
        <v>62.24183</v>
      </c>
      <c r="ALE217" t="n">
        <v>64.25937</v>
      </c>
      <c r="ALF217" t="n">
        <v>66.5527</v>
      </c>
      <c r="ALG217" t="n">
        <v>69.19549000000001</v>
      </c>
      <c r="ALH217" t="n">
        <v>72.29311</v>
      </c>
      <c r="ALI217" t="n">
        <v>76.00314</v>
      </c>
      <c r="ALJ217" t="n">
        <v>80.57492000000001</v>
      </c>
      <c r="ALK217" t="n">
        <v>86.43414</v>
      </c>
      <c r="ALL217" t="n">
        <v>94.39015999999999</v>
      </c>
      <c r="ALM217" t="n">
        <v>106.26223</v>
      </c>
      <c r="ALN217" t="n">
        <v>127.61706</v>
      </c>
      <c r="ALO217" t="n">
        <v>214.04594</v>
      </c>
    </row>
    <row r="218">
      <c r="A218" t="inlineStr">
        <is>
          <t>American Samoa</t>
        </is>
      </c>
      <c r="B218" t="inlineStr">
        <is>
          <t>ASM</t>
        </is>
      </c>
      <c r="C218" s="13">
        <f>AVERAGE(SI218,SJ218)</f>
        <v/>
      </c>
      <c r="D218" t="n">
        <v>2.13802</v>
      </c>
      <c r="E218" t="n">
        <v>3.28465</v>
      </c>
      <c r="F218" t="n">
        <v>3.93041</v>
      </c>
      <c r="G218" t="n">
        <v>4.41945</v>
      </c>
      <c r="H218" t="n">
        <v>4.82323</v>
      </c>
      <c r="I218" t="n">
        <v>5.17187</v>
      </c>
      <c r="J218" t="n">
        <v>5.48136</v>
      </c>
      <c r="K218" t="n">
        <v>5.76133</v>
      </c>
      <c r="L218" t="n">
        <v>6.01811</v>
      </c>
      <c r="M218" t="n">
        <v>6.25607</v>
      </c>
      <c r="N218" t="n">
        <v>6.47844</v>
      </c>
      <c r="O218" t="n">
        <v>6.6876</v>
      </c>
      <c r="P218" t="n">
        <v>6.88543</v>
      </c>
      <c r="Q218" t="n">
        <v>7.07339</v>
      </c>
      <c r="R218" t="n">
        <v>7.25269</v>
      </c>
      <c r="S218" t="n">
        <v>7.42429</v>
      </c>
      <c r="T218" t="n">
        <v>7.58901</v>
      </c>
      <c r="U218" t="n">
        <v>7.74752</v>
      </c>
      <c r="V218" t="n">
        <v>7.90042</v>
      </c>
      <c r="W218" t="n">
        <v>8.048209999999999</v>
      </c>
      <c r="X218" t="n">
        <v>8.1913</v>
      </c>
      <c r="Y218" t="n">
        <v>8.330080000000001</v>
      </c>
      <c r="Z218" t="n">
        <v>8.464880000000001</v>
      </c>
      <c r="AA218" t="n">
        <v>8.596</v>
      </c>
      <c r="AB218" t="n">
        <v>8.72368</v>
      </c>
      <c r="AC218" t="n">
        <v>8.84817</v>
      </c>
      <c r="AD218" t="n">
        <v>8.969670000000001</v>
      </c>
      <c r="AE218" t="n">
        <v>9.08836</v>
      </c>
      <c r="AF218" t="n">
        <v>9.20443</v>
      </c>
      <c r="AG218" t="n">
        <v>9.318009999999999</v>
      </c>
      <c r="AH218" t="n">
        <v>9.42925</v>
      </c>
      <c r="AI218" t="n">
        <v>9.53828</v>
      </c>
      <c r="AJ218" t="n">
        <v>9.64522</v>
      </c>
      <c r="AK218" t="n">
        <v>9.750170000000001</v>
      </c>
      <c r="AL218" t="n">
        <v>9.85323</v>
      </c>
      <c r="AM218" t="n">
        <v>9.95449</v>
      </c>
      <c r="AN218" t="n">
        <v>10.05404</v>
      </c>
      <c r="AO218" t="n">
        <v>10.15196</v>
      </c>
      <c r="AP218" t="n">
        <v>10.24831</v>
      </c>
      <c r="AQ218" t="n">
        <v>10.34318</v>
      </c>
      <c r="AR218" t="n">
        <v>10.43661</v>
      </c>
      <c r="AS218" t="n">
        <v>10.52868</v>
      </c>
      <c r="AT218" t="n">
        <v>10.61943</v>
      </c>
      <c r="AU218" t="n">
        <v>10.70892</v>
      </c>
      <c r="AV218" t="n">
        <v>10.7972</v>
      </c>
      <c r="AW218" t="n">
        <v>10.88431</v>
      </c>
      <c r="AX218" t="n">
        <v>10.97029</v>
      </c>
      <c r="AY218" t="n">
        <v>11.0552</v>
      </c>
      <c r="AZ218" t="n">
        <v>11.13906</v>
      </c>
      <c r="BA218" t="n">
        <v>11.22191</v>
      </c>
      <c r="BB218" t="n">
        <v>11.30379</v>
      </c>
      <c r="BC218" t="n">
        <v>11.38473</v>
      </c>
      <c r="BD218" t="n">
        <v>11.46476</v>
      </c>
      <c r="BE218" t="n">
        <v>11.54391</v>
      </c>
      <c r="BF218" t="n">
        <v>11.6222</v>
      </c>
      <c r="BG218" t="n">
        <v>11.69968</v>
      </c>
      <c r="BH218" t="n">
        <v>11.77635</v>
      </c>
      <c r="BI218" t="n">
        <v>11.85225</v>
      </c>
      <c r="BJ218" t="n">
        <v>11.9274</v>
      </c>
      <c r="BK218" t="n">
        <v>12.00181</v>
      </c>
      <c r="BL218" t="n">
        <v>12.07552</v>
      </c>
      <c r="BM218" t="n">
        <v>12.14854</v>
      </c>
      <c r="BN218" t="n">
        <v>12.22089</v>
      </c>
      <c r="BO218" t="n">
        <v>12.29259</v>
      </c>
      <c r="BP218" t="n">
        <v>12.36365</v>
      </c>
      <c r="BQ218" t="n">
        <v>12.4341</v>
      </c>
      <c r="BR218" t="n">
        <v>12.50395</v>
      </c>
      <c r="BS218" t="n">
        <v>12.57321</v>
      </c>
      <c r="BT218" t="n">
        <v>12.6419</v>
      </c>
      <c r="BU218" t="n">
        <v>12.71004</v>
      </c>
      <c r="BV218" t="n">
        <v>12.77764</v>
      </c>
      <c r="BW218" t="n">
        <v>12.84471</v>
      </c>
      <c r="BX218" t="n">
        <v>12.91126</v>
      </c>
      <c r="BY218" t="n">
        <v>12.97731</v>
      </c>
      <c r="BZ218" t="n">
        <v>13.04287</v>
      </c>
      <c r="CA218" t="n">
        <v>13.10796</v>
      </c>
      <c r="CB218" t="n">
        <v>13.17257</v>
      </c>
      <c r="CC218" t="n">
        <v>13.23673</v>
      </c>
      <c r="CD218" t="n">
        <v>13.30044</v>
      </c>
      <c r="CE218" t="n">
        <v>13.36371</v>
      </c>
      <c r="CF218" t="n">
        <v>13.42655</v>
      </c>
      <c r="CG218" t="n">
        <v>13.48898</v>
      </c>
      <c r="CH218" t="n">
        <v>13.551</v>
      </c>
      <c r="CI218" t="n">
        <v>13.61262</v>
      </c>
      <c r="CJ218" t="n">
        <v>13.67385</v>
      </c>
      <c r="CK218" t="n">
        <v>13.73469</v>
      </c>
      <c r="CL218" t="n">
        <v>13.79516</v>
      </c>
      <c r="CM218" t="n">
        <v>13.85526</v>
      </c>
      <c r="CN218" t="n">
        <v>13.91501</v>
      </c>
      <c r="CO218" t="n">
        <v>13.97439</v>
      </c>
      <c r="CP218" t="n">
        <v>14.03344</v>
      </c>
      <c r="CQ218" t="n">
        <v>14.09214</v>
      </c>
      <c r="CR218" t="n">
        <v>14.15051</v>
      </c>
      <c r="CS218" t="n">
        <v>14.20856</v>
      </c>
      <c r="CT218" t="n">
        <v>14.26629</v>
      </c>
      <c r="CU218" t="n">
        <v>14.3237</v>
      </c>
      <c r="CV218" t="n">
        <v>14.38081</v>
      </c>
      <c r="CW218" t="n">
        <v>14.43761</v>
      </c>
      <c r="CX218" t="n">
        <v>14.49412</v>
      </c>
      <c r="CY218" t="n">
        <v>14.55034</v>
      </c>
      <c r="CZ218" t="n">
        <v>14.60627</v>
      </c>
      <c r="DA218" t="n">
        <v>14.66192</v>
      </c>
      <c r="DB218" t="n">
        <v>14.7173</v>
      </c>
      <c r="DC218" t="n">
        <v>14.77241</v>
      </c>
      <c r="DD218" t="n">
        <v>14.82725</v>
      </c>
      <c r="DE218" t="n">
        <v>14.88183</v>
      </c>
      <c r="DF218" t="n">
        <v>14.93616</v>
      </c>
      <c r="DG218" t="n">
        <v>14.99024</v>
      </c>
      <c r="DH218" t="n">
        <v>15.04406</v>
      </c>
      <c r="DI218" t="n">
        <v>15.09765</v>
      </c>
      <c r="DJ218" t="n">
        <v>15.15099</v>
      </c>
      <c r="DK218" t="n">
        <v>15.2041</v>
      </c>
      <c r="DL218" t="n">
        <v>15.25698</v>
      </c>
      <c r="DM218" t="n">
        <v>15.30963</v>
      </c>
      <c r="DN218" t="n">
        <v>15.36206</v>
      </c>
      <c r="DO218" t="n">
        <v>15.41427</v>
      </c>
      <c r="DP218" t="n">
        <v>15.46626</v>
      </c>
      <c r="DQ218" t="n">
        <v>15.51805</v>
      </c>
      <c r="DR218" t="n">
        <v>15.56962</v>
      </c>
      <c r="DS218" t="n">
        <v>15.62098</v>
      </c>
      <c r="DT218" t="n">
        <v>15.67215</v>
      </c>
      <c r="DU218" t="n">
        <v>15.72311</v>
      </c>
      <c r="DV218" t="n">
        <v>15.77388</v>
      </c>
      <c r="DW218" t="n">
        <v>15.82445</v>
      </c>
      <c r="DX218" t="n">
        <v>15.87484</v>
      </c>
      <c r="DY218" t="n">
        <v>15.92503</v>
      </c>
      <c r="DZ218" t="n">
        <v>15.97505</v>
      </c>
      <c r="EA218" t="n">
        <v>16.02488</v>
      </c>
      <c r="EB218" t="n">
        <v>16.07453</v>
      </c>
      <c r="EC218" t="n">
        <v>16.12401</v>
      </c>
      <c r="ED218" t="n">
        <v>16.17331</v>
      </c>
      <c r="EE218" t="n">
        <v>16.22244</v>
      </c>
      <c r="EF218" t="n">
        <v>16.27141</v>
      </c>
      <c r="EG218" t="n">
        <v>16.3202</v>
      </c>
      <c r="EH218" t="n">
        <v>16.36884</v>
      </c>
      <c r="EI218" t="n">
        <v>16.41731</v>
      </c>
      <c r="EJ218" t="n">
        <v>16.46563</v>
      </c>
      <c r="EK218" t="n">
        <v>16.51379</v>
      </c>
      <c r="EL218" t="n">
        <v>16.56179</v>
      </c>
      <c r="EM218" t="n">
        <v>16.60965</v>
      </c>
      <c r="EN218" t="n">
        <v>16.65735</v>
      </c>
      <c r="EO218" t="n">
        <v>16.70491</v>
      </c>
      <c r="EP218" t="n">
        <v>16.75232</v>
      </c>
      <c r="EQ218" t="n">
        <v>16.79959</v>
      </c>
      <c r="ER218" t="n">
        <v>16.84672</v>
      </c>
      <c r="ES218" t="n">
        <v>16.89371</v>
      </c>
      <c r="ET218" t="n">
        <v>16.94056</v>
      </c>
      <c r="EU218" t="n">
        <v>16.98727</v>
      </c>
      <c r="EV218" t="n">
        <v>17.03385</v>
      </c>
      <c r="EW218" t="n">
        <v>17.0803</v>
      </c>
      <c r="EX218" t="n">
        <v>17.12662</v>
      </c>
      <c r="EY218" t="n">
        <v>17.17282</v>
      </c>
      <c r="EZ218" t="n">
        <v>17.21888</v>
      </c>
      <c r="FA218" t="n">
        <v>17.26482</v>
      </c>
      <c r="FB218" t="n">
        <v>17.31064</v>
      </c>
      <c r="FC218" t="n">
        <v>17.35634</v>
      </c>
      <c r="FD218" t="n">
        <v>17.40192</v>
      </c>
      <c r="FE218" t="n">
        <v>17.44738</v>
      </c>
      <c r="FF218" t="n">
        <v>17.49273</v>
      </c>
      <c r="FG218" t="n">
        <v>17.53796</v>
      </c>
      <c r="FH218" t="n">
        <v>17.58307</v>
      </c>
      <c r="FI218" t="n">
        <v>17.62808</v>
      </c>
      <c r="FJ218" t="n">
        <v>17.67297</v>
      </c>
      <c r="FK218" t="n">
        <v>17.71776</v>
      </c>
      <c r="FL218" t="n">
        <v>17.76244</v>
      </c>
      <c r="FM218" t="n">
        <v>17.80701</v>
      </c>
      <c r="FN218" t="n">
        <v>17.85148</v>
      </c>
      <c r="FO218" t="n">
        <v>17.89585</v>
      </c>
      <c r="FP218" t="n">
        <v>17.94011</v>
      </c>
      <c r="FQ218" t="n">
        <v>17.98428</v>
      </c>
      <c r="FR218" t="n">
        <v>18.02834</v>
      </c>
      <c r="FS218" t="n">
        <v>18.07231</v>
      </c>
      <c r="FT218" t="n">
        <v>18.11618</v>
      </c>
      <c r="FU218" t="n">
        <v>18.15996</v>
      </c>
      <c r="FV218" t="n">
        <v>18.20364</v>
      </c>
      <c r="FW218" t="n">
        <v>18.24723</v>
      </c>
      <c r="FX218" t="n">
        <v>18.29073</v>
      </c>
      <c r="FY218" t="n">
        <v>18.33414</v>
      </c>
      <c r="FZ218" t="n">
        <v>18.37745</v>
      </c>
      <c r="GA218" t="n">
        <v>18.42069</v>
      </c>
      <c r="GB218" t="n">
        <v>18.46383</v>
      </c>
      <c r="GC218" t="n">
        <v>18.50689</v>
      </c>
      <c r="GD218" t="n">
        <v>18.54986</v>
      </c>
      <c r="GE218" t="n">
        <v>18.59276</v>
      </c>
      <c r="GF218" t="n">
        <v>18.63556</v>
      </c>
      <c r="GG218" t="n">
        <v>18.67829</v>
      </c>
      <c r="GH218" t="n">
        <v>18.72094</v>
      </c>
      <c r="GI218" t="n">
        <v>18.76351</v>
      </c>
      <c r="GJ218" t="n">
        <v>18.806</v>
      </c>
      <c r="GK218" t="n">
        <v>18.84841</v>
      </c>
      <c r="GL218" t="n">
        <v>18.89075</v>
      </c>
      <c r="GM218" t="n">
        <v>18.93301</v>
      </c>
      <c r="GN218" t="n">
        <v>18.9752</v>
      </c>
      <c r="GO218" t="n">
        <v>19.01731</v>
      </c>
      <c r="GP218" t="n">
        <v>19.05936</v>
      </c>
      <c r="GQ218" t="n">
        <v>19.10133</v>
      </c>
      <c r="GR218" t="n">
        <v>19.14323</v>
      </c>
      <c r="GS218" t="n">
        <v>19.18506</v>
      </c>
      <c r="GT218" t="n">
        <v>19.22683</v>
      </c>
      <c r="GU218" t="n">
        <v>19.26852</v>
      </c>
      <c r="GV218" t="n">
        <v>19.31015</v>
      </c>
      <c r="GW218" t="n">
        <v>19.35171</v>
      </c>
      <c r="GX218" t="n">
        <v>19.39321</v>
      </c>
      <c r="GY218" t="n">
        <v>19.43465</v>
      </c>
      <c r="GZ218" t="n">
        <v>19.47602</v>
      </c>
      <c r="HA218" t="n">
        <v>19.51733</v>
      </c>
      <c r="HB218" t="n">
        <v>19.55857</v>
      </c>
      <c r="HC218" t="n">
        <v>19.59976</v>
      </c>
      <c r="HD218" t="n">
        <v>19.64088</v>
      </c>
      <c r="HE218" t="n">
        <v>19.68195</v>
      </c>
      <c r="HF218" t="n">
        <v>19.72296</v>
      </c>
      <c r="HG218" t="n">
        <v>19.76391</v>
      </c>
      <c r="HH218" t="n">
        <v>19.8048</v>
      </c>
      <c r="HI218" t="n">
        <v>19.84564</v>
      </c>
      <c r="HJ218" t="n">
        <v>19.88643</v>
      </c>
      <c r="HK218" t="n">
        <v>19.92715</v>
      </c>
      <c r="HL218" t="n">
        <v>19.96783</v>
      </c>
      <c r="HM218" t="n">
        <v>20.00845</v>
      </c>
      <c r="HN218" t="n">
        <v>20.04902</v>
      </c>
      <c r="HO218" t="n">
        <v>20.08953</v>
      </c>
      <c r="HP218" t="n">
        <v>20.13</v>
      </c>
      <c r="HQ218" t="n">
        <v>20.17041</v>
      </c>
      <c r="HR218" t="n">
        <v>20.21078</v>
      </c>
      <c r="HS218" t="n">
        <v>20.2511</v>
      </c>
      <c r="HT218" t="n">
        <v>20.29137</v>
      </c>
      <c r="HU218" t="n">
        <v>20.33159</v>
      </c>
      <c r="HV218" t="n">
        <v>20.37176</v>
      </c>
      <c r="HW218" t="n">
        <v>20.41189</v>
      </c>
      <c r="HX218" t="n">
        <v>20.45197</v>
      </c>
      <c r="HY218" t="n">
        <v>20.49201</v>
      </c>
      <c r="HZ218" t="n">
        <v>20.532</v>
      </c>
      <c r="IA218" t="n">
        <v>20.57195</v>
      </c>
      <c r="IB218" t="n">
        <v>20.61186</v>
      </c>
      <c r="IC218" t="n">
        <v>20.65173</v>
      </c>
      <c r="ID218" t="n">
        <v>20.69155</v>
      </c>
      <c r="IE218" t="n">
        <v>20.73133</v>
      </c>
      <c r="IF218" t="n">
        <v>20.77107</v>
      </c>
      <c r="IG218" t="n">
        <v>20.81077</v>
      </c>
      <c r="IH218" t="n">
        <v>20.85043</v>
      </c>
      <c r="II218" t="n">
        <v>20.89005</v>
      </c>
      <c r="IJ218" t="n">
        <v>20.92964</v>
      </c>
      <c r="IK218" t="n">
        <v>20.96919</v>
      </c>
      <c r="IL218" t="n">
        <v>21.0087</v>
      </c>
      <c r="IM218" t="n">
        <v>21.04817</v>
      </c>
      <c r="IN218" t="n">
        <v>21.08761</v>
      </c>
      <c r="IO218" t="n">
        <v>21.12701</v>
      </c>
      <c r="IP218" t="n">
        <v>21.16638</v>
      </c>
      <c r="IQ218" t="n">
        <v>21.20571</v>
      </c>
      <c r="IR218" t="n">
        <v>21.24501</v>
      </c>
      <c r="IS218" t="n">
        <v>21.28428</v>
      </c>
      <c r="IT218" t="n">
        <v>21.32351</v>
      </c>
      <c r="IU218" t="n">
        <v>21.36271</v>
      </c>
      <c r="IV218" t="n">
        <v>21.40188</v>
      </c>
      <c r="IW218" t="n">
        <v>21.44102</v>
      </c>
      <c r="IX218" t="n">
        <v>21.48013</v>
      </c>
      <c r="IY218" t="n">
        <v>21.5192</v>
      </c>
      <c r="IZ218" t="n">
        <v>21.55825</v>
      </c>
      <c r="JA218" t="n">
        <v>21.59727</v>
      </c>
      <c r="JB218" t="n">
        <v>21.63626</v>
      </c>
      <c r="JC218" t="n">
        <v>21.67523</v>
      </c>
      <c r="JD218" t="n">
        <v>21.71416</v>
      </c>
      <c r="JE218" t="n">
        <v>21.75307</v>
      </c>
      <c r="JF218" t="n">
        <v>21.79195</v>
      </c>
      <c r="JG218" t="n">
        <v>21.83081</v>
      </c>
      <c r="JH218" t="n">
        <v>21.86964</v>
      </c>
      <c r="JI218" t="n">
        <v>21.90845</v>
      </c>
      <c r="JJ218" t="n">
        <v>21.94723</v>
      </c>
      <c r="JK218" t="n">
        <v>21.98598</v>
      </c>
      <c r="JL218" t="n">
        <v>22.02472</v>
      </c>
      <c r="JM218" t="n">
        <v>22.06343</v>
      </c>
      <c r="JN218" t="n">
        <v>22.10211</v>
      </c>
      <c r="JO218" t="n">
        <v>22.14078</v>
      </c>
      <c r="JP218" t="n">
        <v>22.17942</v>
      </c>
      <c r="JQ218" t="n">
        <v>22.21804</v>
      </c>
      <c r="JR218" t="n">
        <v>22.25664</v>
      </c>
      <c r="JS218" t="n">
        <v>22.29522</v>
      </c>
      <c r="JT218" t="n">
        <v>22.33378</v>
      </c>
      <c r="JU218" t="n">
        <v>22.37232</v>
      </c>
      <c r="JV218" t="n">
        <v>22.41084</v>
      </c>
      <c r="JW218" t="n">
        <v>22.44935</v>
      </c>
      <c r="JX218" t="n">
        <v>22.48783</v>
      </c>
      <c r="JY218" t="n">
        <v>22.5263</v>
      </c>
      <c r="JZ218" t="n">
        <v>22.56475</v>
      </c>
      <c r="KA218" t="n">
        <v>22.60318</v>
      </c>
      <c r="KB218" t="n">
        <v>22.64159</v>
      </c>
      <c r="KC218" t="n">
        <v>22.67999</v>
      </c>
      <c r="KD218" t="n">
        <v>22.71838</v>
      </c>
      <c r="KE218" t="n">
        <v>22.75674</v>
      </c>
      <c r="KF218" t="n">
        <v>22.7951</v>
      </c>
      <c r="KG218" t="n">
        <v>22.83344</v>
      </c>
      <c r="KH218" t="n">
        <v>22.87176</v>
      </c>
      <c r="KI218" t="n">
        <v>22.91007</v>
      </c>
      <c r="KJ218" t="n">
        <v>22.94837</v>
      </c>
      <c r="KK218" t="n">
        <v>22.98665</v>
      </c>
      <c r="KL218" t="n">
        <v>23.02493</v>
      </c>
      <c r="KM218" t="n">
        <v>23.06319</v>
      </c>
      <c r="KN218" t="n">
        <v>23.10143</v>
      </c>
      <c r="KO218" t="n">
        <v>23.13967</v>
      </c>
      <c r="KP218" t="n">
        <v>23.1779</v>
      </c>
      <c r="KQ218" t="n">
        <v>23.21611</v>
      </c>
      <c r="KR218" t="n">
        <v>23.25432</v>
      </c>
      <c r="KS218" t="n">
        <v>23.29251</v>
      </c>
      <c r="KT218" t="n">
        <v>23.3307</v>
      </c>
      <c r="KU218" t="n">
        <v>23.36888</v>
      </c>
      <c r="KV218" t="n">
        <v>23.40705</v>
      </c>
      <c r="KW218" t="n">
        <v>23.44521</v>
      </c>
      <c r="KX218" t="n">
        <v>23.48336</v>
      </c>
      <c r="KY218" t="n">
        <v>23.52151</v>
      </c>
      <c r="KZ218" t="n">
        <v>23.55964</v>
      </c>
      <c r="LA218" t="n">
        <v>23.59778</v>
      </c>
      <c r="LB218" t="n">
        <v>23.6359</v>
      </c>
      <c r="LC218" t="n">
        <v>23.67402</v>
      </c>
      <c r="LD218" t="n">
        <v>23.71213</v>
      </c>
      <c r="LE218" t="n">
        <v>23.75024</v>
      </c>
      <c r="LF218" t="n">
        <v>23.78835</v>
      </c>
      <c r="LG218" t="n">
        <v>23.82644</v>
      </c>
      <c r="LH218" t="n">
        <v>23.86454</v>
      </c>
      <c r="LI218" t="n">
        <v>23.90263</v>
      </c>
      <c r="LJ218" t="n">
        <v>23.94072</v>
      </c>
      <c r="LK218" t="n">
        <v>23.9788</v>
      </c>
      <c r="LL218" t="n">
        <v>24.01688</v>
      </c>
      <c r="LM218" t="n">
        <v>24.05496</v>
      </c>
      <c r="LN218" t="n">
        <v>24.09304</v>
      </c>
      <c r="LO218" t="n">
        <v>24.13111</v>
      </c>
      <c r="LP218" t="n">
        <v>24.16919</v>
      </c>
      <c r="LQ218" t="n">
        <v>24.20726</v>
      </c>
      <c r="LR218" t="n">
        <v>24.24533</v>
      </c>
      <c r="LS218" t="n">
        <v>24.2834</v>
      </c>
      <c r="LT218" t="n">
        <v>24.32147</v>
      </c>
      <c r="LU218" t="n">
        <v>24.35955</v>
      </c>
      <c r="LV218" t="n">
        <v>24.39762</v>
      </c>
      <c r="LW218" t="n">
        <v>24.43569</v>
      </c>
      <c r="LX218" t="n">
        <v>24.47377</v>
      </c>
      <c r="LY218" t="n">
        <v>24.51185</v>
      </c>
      <c r="LZ218" t="n">
        <v>24.54993</v>
      </c>
      <c r="MA218" t="n">
        <v>24.58801</v>
      </c>
      <c r="MB218" t="n">
        <v>24.62609</v>
      </c>
      <c r="MC218" t="n">
        <v>24.66418</v>
      </c>
      <c r="MD218" t="n">
        <v>24.70227</v>
      </c>
      <c r="ME218" t="n">
        <v>24.74037</v>
      </c>
      <c r="MF218" t="n">
        <v>24.77847</v>
      </c>
      <c r="MG218" t="n">
        <v>24.81657</v>
      </c>
      <c r="MH218" t="n">
        <v>24.85468</v>
      </c>
      <c r="MI218" t="n">
        <v>24.89279</v>
      </c>
      <c r="MJ218" t="n">
        <v>24.93091</v>
      </c>
      <c r="MK218" t="n">
        <v>24.96904</v>
      </c>
      <c r="ML218" t="n">
        <v>25.00717</v>
      </c>
      <c r="MM218" t="n">
        <v>25.04531</v>
      </c>
      <c r="MN218" t="n">
        <v>25.08345</v>
      </c>
      <c r="MO218" t="n">
        <v>25.1216</v>
      </c>
      <c r="MP218" t="n">
        <v>25.15976</v>
      </c>
      <c r="MQ218" t="n">
        <v>25.19793</v>
      </c>
      <c r="MR218" t="n">
        <v>25.2361</v>
      </c>
      <c r="MS218" t="n">
        <v>25.27428</v>
      </c>
      <c r="MT218" t="n">
        <v>25.31248</v>
      </c>
      <c r="MU218" t="n">
        <v>25.35068</v>
      </c>
      <c r="MV218" t="n">
        <v>25.38889</v>
      </c>
      <c r="MW218" t="n">
        <v>25.42711</v>
      </c>
      <c r="MX218" t="n">
        <v>25.46534</v>
      </c>
      <c r="MY218" t="n">
        <v>25.50358</v>
      </c>
      <c r="MZ218" t="n">
        <v>25.54183</v>
      </c>
      <c r="NA218" t="n">
        <v>25.58009</v>
      </c>
      <c r="NB218" t="n">
        <v>25.61836</v>
      </c>
      <c r="NC218" t="n">
        <v>25.65665</v>
      </c>
      <c r="ND218" t="n">
        <v>25.69494</v>
      </c>
      <c r="NE218" t="n">
        <v>25.73325</v>
      </c>
      <c r="NF218" t="n">
        <v>25.77158</v>
      </c>
      <c r="NG218" t="n">
        <v>25.80991</v>
      </c>
      <c r="NH218" t="n">
        <v>25.84826</v>
      </c>
      <c r="NI218" t="n">
        <v>25.88662</v>
      </c>
      <c r="NJ218" t="n">
        <v>25.925</v>
      </c>
      <c r="NK218" t="n">
        <v>25.96338</v>
      </c>
      <c r="NL218" t="n">
        <v>26.00179</v>
      </c>
      <c r="NM218" t="n">
        <v>26.04021</v>
      </c>
      <c r="NN218" t="n">
        <v>26.07864</v>
      </c>
      <c r="NO218" t="n">
        <v>26.11709</v>
      </c>
      <c r="NP218" t="n">
        <v>26.15556</v>
      </c>
      <c r="NQ218" t="n">
        <v>26.19404</v>
      </c>
      <c r="NR218" t="n">
        <v>26.23254</v>
      </c>
      <c r="NS218" t="n">
        <v>26.27105</v>
      </c>
      <c r="NT218" t="n">
        <v>26.30958</v>
      </c>
      <c r="NU218" t="n">
        <v>26.34813</v>
      </c>
      <c r="NV218" t="n">
        <v>26.3867</v>
      </c>
      <c r="NW218" t="n">
        <v>26.42528</v>
      </c>
      <c r="NX218" t="n">
        <v>26.46389</v>
      </c>
      <c r="NY218" t="n">
        <v>26.50251</v>
      </c>
      <c r="NZ218" t="n">
        <v>26.54115</v>
      </c>
      <c r="OA218" t="n">
        <v>26.57981</v>
      </c>
      <c r="OB218" t="n">
        <v>26.61849</v>
      </c>
      <c r="OC218" t="n">
        <v>26.65719</v>
      </c>
      <c r="OD218" t="n">
        <v>26.69591</v>
      </c>
      <c r="OE218" t="n">
        <v>26.73465</v>
      </c>
      <c r="OF218" t="n">
        <v>26.77341</v>
      </c>
      <c r="OG218" t="n">
        <v>26.81219</v>
      </c>
      <c r="OH218" t="n">
        <v>26.851</v>
      </c>
      <c r="OI218" t="n">
        <v>26.88982</v>
      </c>
      <c r="OJ218" t="n">
        <v>26.92867</v>
      </c>
      <c r="OK218" t="n">
        <v>26.96754</v>
      </c>
      <c r="OL218" t="n">
        <v>27.00644</v>
      </c>
      <c r="OM218" t="n">
        <v>27.04535</v>
      </c>
      <c r="ON218" t="n">
        <v>27.08429</v>
      </c>
      <c r="OO218" t="n">
        <v>27.12325</v>
      </c>
      <c r="OP218" t="n">
        <v>27.16224</v>
      </c>
      <c r="OQ218" t="n">
        <v>27.20125</v>
      </c>
      <c r="OR218" t="n">
        <v>27.24029</v>
      </c>
      <c r="OS218" t="n">
        <v>27.27935</v>
      </c>
      <c r="OT218" t="n">
        <v>27.31844</v>
      </c>
      <c r="OU218" t="n">
        <v>27.35755</v>
      </c>
      <c r="OV218" t="n">
        <v>27.39669</v>
      </c>
      <c r="OW218" t="n">
        <v>27.43585</v>
      </c>
      <c r="OX218" t="n">
        <v>27.47505</v>
      </c>
      <c r="OY218" t="n">
        <v>27.51426</v>
      </c>
      <c r="OZ218" t="n">
        <v>27.55351</v>
      </c>
      <c r="PA218" t="n">
        <v>27.59278</v>
      </c>
      <c r="PB218" t="n">
        <v>27.63208</v>
      </c>
      <c r="PC218" t="n">
        <v>27.67141</v>
      </c>
      <c r="PD218" t="n">
        <v>27.71077</v>
      </c>
      <c r="PE218" t="n">
        <v>27.75016</v>
      </c>
      <c r="PF218" t="n">
        <v>27.78957</v>
      </c>
      <c r="PG218" t="n">
        <v>27.82902</v>
      </c>
      <c r="PH218" t="n">
        <v>27.8685</v>
      </c>
      <c r="PI218" t="n">
        <v>27.908</v>
      </c>
      <c r="PJ218" t="n">
        <v>27.94754</v>
      </c>
      <c r="PK218" t="n">
        <v>27.9871</v>
      </c>
      <c r="PL218" t="n">
        <v>28.0267</v>
      </c>
      <c r="PM218" t="n">
        <v>28.06633</v>
      </c>
      <c r="PN218" t="n">
        <v>28.10599</v>
      </c>
      <c r="PO218" t="n">
        <v>28.14569</v>
      </c>
      <c r="PP218" t="n">
        <v>28.18541</v>
      </c>
      <c r="PQ218" t="n">
        <v>28.22517</v>
      </c>
      <c r="PR218" t="n">
        <v>28.26497</v>
      </c>
      <c r="PS218" t="n">
        <v>28.30479</v>
      </c>
      <c r="PT218" t="n">
        <v>28.34465</v>
      </c>
      <c r="PU218" t="n">
        <v>28.38454</v>
      </c>
      <c r="PV218" t="n">
        <v>28.42447</v>
      </c>
      <c r="PW218" t="n">
        <v>28.46443</v>
      </c>
      <c r="PX218" t="n">
        <v>28.50443</v>
      </c>
      <c r="PY218" t="n">
        <v>28.54447</v>
      </c>
      <c r="PZ218" t="n">
        <v>28.58454</v>
      </c>
      <c r="QA218" t="n">
        <v>28.62464</v>
      </c>
      <c r="QB218" t="n">
        <v>28.66478</v>
      </c>
      <c r="QC218" t="n">
        <v>28.70496</v>
      </c>
      <c r="QD218" t="n">
        <v>28.74518</v>
      </c>
      <c r="QE218" t="n">
        <v>28.78543</v>
      </c>
      <c r="QF218" t="n">
        <v>28.82573</v>
      </c>
      <c r="QG218" t="n">
        <v>28.86606</v>
      </c>
      <c r="QH218" t="n">
        <v>28.90642</v>
      </c>
      <c r="QI218" t="n">
        <v>28.94683</v>
      </c>
      <c r="QJ218" t="n">
        <v>28.98728</v>
      </c>
      <c r="QK218" t="n">
        <v>29.02777</v>
      </c>
      <c r="QL218" t="n">
        <v>29.06829</v>
      </c>
      <c r="QM218" t="n">
        <v>29.10886</v>
      </c>
      <c r="QN218" t="n">
        <v>29.14947</v>
      </c>
      <c r="QO218" t="n">
        <v>29.19011</v>
      </c>
      <c r="QP218" t="n">
        <v>29.2308</v>
      </c>
      <c r="QQ218" t="n">
        <v>29.27154</v>
      </c>
      <c r="QR218" t="n">
        <v>29.31231</v>
      </c>
      <c r="QS218" t="n">
        <v>29.35313</v>
      </c>
      <c r="QT218" t="n">
        <v>29.39399</v>
      </c>
      <c r="QU218" t="n">
        <v>29.43489</v>
      </c>
      <c r="QV218" t="n">
        <v>29.47584</v>
      </c>
      <c r="QW218" t="n">
        <v>29.51682</v>
      </c>
      <c r="QX218" t="n">
        <v>29.55786</v>
      </c>
      <c r="QY218" t="n">
        <v>29.59894</v>
      </c>
      <c r="QZ218" t="n">
        <v>29.64006</v>
      </c>
      <c r="RA218" t="n">
        <v>29.68123</v>
      </c>
      <c r="RB218" t="n">
        <v>29.72245</v>
      </c>
      <c r="RC218" t="n">
        <v>29.76371</v>
      </c>
      <c r="RD218" t="n">
        <v>29.80501</v>
      </c>
      <c r="RE218" t="n">
        <v>29.84637</v>
      </c>
      <c r="RF218" t="n">
        <v>29.88777</v>
      </c>
      <c r="RG218" t="n">
        <v>29.92922</v>
      </c>
      <c r="RH218" t="n">
        <v>29.97072</v>
      </c>
      <c r="RI218" t="n">
        <v>30.01226</v>
      </c>
      <c r="RJ218" t="n">
        <v>30.05386</v>
      </c>
      <c r="RK218" t="n">
        <v>30.0955</v>
      </c>
      <c r="RL218" t="n">
        <v>30.13719</v>
      </c>
      <c r="RM218" t="n">
        <v>30.17894</v>
      </c>
      <c r="RN218" t="n">
        <v>30.22073</v>
      </c>
      <c r="RO218" t="n">
        <v>30.26257</v>
      </c>
      <c r="RP218" t="n">
        <v>30.30447</v>
      </c>
      <c r="RQ218" t="n">
        <v>30.34641</v>
      </c>
      <c r="RR218" t="n">
        <v>30.38841</v>
      </c>
      <c r="RS218" t="n">
        <v>30.43046</v>
      </c>
      <c r="RT218" t="n">
        <v>30.47256</v>
      </c>
      <c r="RU218" t="n">
        <v>30.51472</v>
      </c>
      <c r="RV218" t="n">
        <v>30.55693</v>
      </c>
      <c r="RW218" t="n">
        <v>30.59919</v>
      </c>
      <c r="RX218" t="n">
        <v>30.64151</v>
      </c>
      <c r="RY218" t="n">
        <v>30.68388</v>
      </c>
      <c r="RZ218" t="n">
        <v>30.72631</v>
      </c>
      <c r="SA218" t="n">
        <v>30.76879</v>
      </c>
      <c r="SB218" t="n">
        <v>30.81133</v>
      </c>
      <c r="SC218" t="n">
        <v>30.85393</v>
      </c>
      <c r="SD218" t="n">
        <v>30.89658</v>
      </c>
      <c r="SE218" t="n">
        <v>30.93929</v>
      </c>
      <c r="SF218" t="n">
        <v>30.98205</v>
      </c>
      <c r="SG218" t="n">
        <v>31.02487</v>
      </c>
      <c r="SH218" t="n">
        <v>31.06776</v>
      </c>
      <c r="SI218" t="n">
        <v>31.1107</v>
      </c>
      <c r="SJ218" t="n">
        <v>31.1537</v>
      </c>
      <c r="SK218" t="n">
        <v>31.19676</v>
      </c>
      <c r="SL218" t="n">
        <v>31.23988</v>
      </c>
      <c r="SM218" t="n">
        <v>31.28306</v>
      </c>
      <c r="SN218" t="n">
        <v>31.3263</v>
      </c>
      <c r="SO218" t="n">
        <v>31.3696</v>
      </c>
      <c r="SP218" t="n">
        <v>31.41296</v>
      </c>
      <c r="SQ218" t="n">
        <v>31.45639</v>
      </c>
      <c r="SR218" t="n">
        <v>31.49988</v>
      </c>
      <c r="SS218" t="n">
        <v>31.54343</v>
      </c>
      <c r="ST218" t="n">
        <v>31.58705</v>
      </c>
      <c r="SU218" t="n">
        <v>31.63073</v>
      </c>
      <c r="SV218" t="n">
        <v>31.67447</v>
      </c>
      <c r="SW218" t="n">
        <v>31.71828</v>
      </c>
      <c r="SX218" t="n">
        <v>31.76215</v>
      </c>
      <c r="SY218" t="n">
        <v>31.80609</v>
      </c>
      <c r="SZ218" t="n">
        <v>31.8501</v>
      </c>
      <c r="TA218" t="n">
        <v>31.89417</v>
      </c>
      <c r="TB218" t="n">
        <v>31.93831</v>
      </c>
      <c r="TC218" t="n">
        <v>31.98252</v>
      </c>
      <c r="TD218" t="n">
        <v>32.02679</v>
      </c>
      <c r="TE218" t="n">
        <v>32.07114</v>
      </c>
      <c r="TF218" t="n">
        <v>32.11555</v>
      </c>
      <c r="TG218" t="n">
        <v>32.16004</v>
      </c>
      <c r="TH218" t="n">
        <v>32.20459</v>
      </c>
      <c r="TI218" t="n">
        <v>32.24921</v>
      </c>
      <c r="TJ218" t="n">
        <v>32.29391</v>
      </c>
      <c r="TK218" t="n">
        <v>32.33867</v>
      </c>
      <c r="TL218" t="n">
        <v>32.38351</v>
      </c>
      <c r="TM218" t="n">
        <v>32.42842</v>
      </c>
      <c r="TN218" t="n">
        <v>32.47341</v>
      </c>
      <c r="TO218" t="n">
        <v>32.51846</v>
      </c>
      <c r="TP218" t="n">
        <v>32.56359</v>
      </c>
      <c r="TQ218" t="n">
        <v>32.6088</v>
      </c>
      <c r="TR218" t="n">
        <v>32.65408</v>
      </c>
      <c r="TS218" t="n">
        <v>32.69943</v>
      </c>
      <c r="TT218" t="n">
        <v>32.74487</v>
      </c>
      <c r="TU218" t="n">
        <v>32.79037</v>
      </c>
      <c r="TV218" t="n">
        <v>32.83596</v>
      </c>
      <c r="TW218" t="n">
        <v>32.88162</v>
      </c>
      <c r="TX218" t="n">
        <v>32.92736</v>
      </c>
      <c r="TY218" t="n">
        <v>32.97318</v>
      </c>
      <c r="TZ218" t="n">
        <v>33.01908</v>
      </c>
      <c r="UA218" t="n">
        <v>33.06506</v>
      </c>
      <c r="UB218" t="n">
        <v>33.11111</v>
      </c>
      <c r="UC218" t="n">
        <v>33.15725</v>
      </c>
      <c r="UD218" t="n">
        <v>33.20348</v>
      </c>
      <c r="UE218" t="n">
        <v>33.24977</v>
      </c>
      <c r="UF218" t="n">
        <v>33.29616</v>
      </c>
      <c r="UG218" t="n">
        <v>33.34263</v>
      </c>
      <c r="UH218" t="n">
        <v>33.38918</v>
      </c>
      <c r="UI218" t="n">
        <v>33.43581</v>
      </c>
      <c r="UJ218" t="n">
        <v>33.48253</v>
      </c>
      <c r="UK218" t="n">
        <v>33.52934</v>
      </c>
      <c r="UL218" t="n">
        <v>33.57623</v>
      </c>
      <c r="UM218" t="n">
        <v>33.6232</v>
      </c>
      <c r="UN218" t="n">
        <v>33.67027</v>
      </c>
      <c r="UO218" t="n">
        <v>33.71742</v>
      </c>
      <c r="UP218" t="n">
        <v>33.76466</v>
      </c>
      <c r="UQ218" t="n">
        <v>33.81199</v>
      </c>
      <c r="UR218" t="n">
        <v>33.8594</v>
      </c>
      <c r="US218" t="n">
        <v>33.90691</v>
      </c>
      <c r="UT218" t="n">
        <v>33.95451</v>
      </c>
      <c r="UU218" t="n">
        <v>34.00219</v>
      </c>
      <c r="UV218" t="n">
        <v>34.04997</v>
      </c>
      <c r="UW218" t="n">
        <v>34.09785</v>
      </c>
      <c r="UX218" t="n">
        <v>34.14581</v>
      </c>
      <c r="UY218" t="n">
        <v>34.19387</v>
      </c>
      <c r="UZ218" t="n">
        <v>34.24202</v>
      </c>
      <c r="VA218" t="n">
        <v>34.29027</v>
      </c>
      <c r="VB218" t="n">
        <v>34.33861</v>
      </c>
      <c r="VC218" t="n">
        <v>34.38705</v>
      </c>
      <c r="VD218" t="n">
        <v>34.43559</v>
      </c>
      <c r="VE218" t="n">
        <v>34.48422</v>
      </c>
      <c r="VF218" t="n">
        <v>34.53295</v>
      </c>
      <c r="VG218" t="n">
        <v>34.58178</v>
      </c>
      <c r="VH218" t="n">
        <v>34.63071</v>
      </c>
      <c r="VI218" t="n">
        <v>34.67974</v>
      </c>
      <c r="VJ218" t="n">
        <v>34.72887</v>
      </c>
      <c r="VK218" t="n">
        <v>34.7781</v>
      </c>
      <c r="VL218" t="n">
        <v>34.82743</v>
      </c>
      <c r="VM218" t="n">
        <v>34.87687</v>
      </c>
      <c r="VN218" t="n">
        <v>34.9264</v>
      </c>
      <c r="VO218" t="n">
        <v>34.97605</v>
      </c>
      <c r="VP218" t="n">
        <v>35.02579</v>
      </c>
      <c r="VQ218" t="n">
        <v>35.07565</v>
      </c>
      <c r="VR218" t="n">
        <v>35.12561</v>
      </c>
      <c r="VS218" t="n">
        <v>35.17567</v>
      </c>
      <c r="VT218" t="n">
        <v>35.22585</v>
      </c>
      <c r="VU218" t="n">
        <v>35.27613</v>
      </c>
      <c r="VV218" t="n">
        <v>35.32652</v>
      </c>
      <c r="VW218" t="n">
        <v>35.37702</v>
      </c>
      <c r="VX218" t="n">
        <v>35.42763</v>
      </c>
      <c r="VY218" t="n">
        <v>35.47836</v>
      </c>
      <c r="VZ218" t="n">
        <v>35.52919</v>
      </c>
      <c r="WA218" t="n">
        <v>35.58014</v>
      </c>
      <c r="WB218" t="n">
        <v>35.6312</v>
      </c>
      <c r="WC218" t="n">
        <v>35.68237</v>
      </c>
      <c r="WD218" t="n">
        <v>35.73367</v>
      </c>
      <c r="WE218" t="n">
        <v>35.78507</v>
      </c>
      <c r="WF218" t="n">
        <v>35.83659</v>
      </c>
      <c r="WG218" t="n">
        <v>35.88823</v>
      </c>
      <c r="WH218" t="n">
        <v>35.93999</v>
      </c>
      <c r="WI218" t="n">
        <v>35.99187</v>
      </c>
      <c r="WJ218" t="n">
        <v>36.04387</v>
      </c>
      <c r="WK218" t="n">
        <v>36.09599</v>
      </c>
      <c r="WL218" t="n">
        <v>36.14823</v>
      </c>
      <c r="WM218" t="n">
        <v>36.20059</v>
      </c>
      <c r="WN218" t="n">
        <v>36.25307</v>
      </c>
      <c r="WO218" t="n">
        <v>36.30568</v>
      </c>
      <c r="WP218" t="n">
        <v>36.35842</v>
      </c>
      <c r="WQ218" t="n">
        <v>36.41128</v>
      </c>
      <c r="WR218" t="n">
        <v>36.46427</v>
      </c>
      <c r="WS218" t="n">
        <v>36.51738</v>
      </c>
      <c r="WT218" t="n">
        <v>36.57062</v>
      </c>
      <c r="WU218" t="n">
        <v>36.62399</v>
      </c>
      <c r="WV218" t="n">
        <v>36.6775</v>
      </c>
      <c r="WW218" t="n">
        <v>36.73113</v>
      </c>
      <c r="WX218" t="n">
        <v>36.78489</v>
      </c>
      <c r="WY218" t="n">
        <v>36.83879</v>
      </c>
      <c r="WZ218" t="n">
        <v>36.89282</v>
      </c>
      <c r="XA218" t="n">
        <v>36.94699</v>
      </c>
      <c r="XB218" t="n">
        <v>37.00129</v>
      </c>
      <c r="XC218" t="n">
        <v>37.05573</v>
      </c>
      <c r="XD218" t="n">
        <v>37.11031</v>
      </c>
      <c r="XE218" t="n">
        <v>37.16502</v>
      </c>
      <c r="XF218" t="n">
        <v>37.21988</v>
      </c>
      <c r="XG218" t="n">
        <v>37.27487</v>
      </c>
      <c r="XH218" t="n">
        <v>37.33001</v>
      </c>
      <c r="XI218" t="n">
        <v>37.38528</v>
      </c>
      <c r="XJ218" t="n">
        <v>37.4407</v>
      </c>
      <c r="XK218" t="n">
        <v>37.49627</v>
      </c>
      <c r="XL218" t="n">
        <v>37.55198</v>
      </c>
      <c r="XM218" t="n">
        <v>37.60784</v>
      </c>
      <c r="XN218" t="n">
        <v>37.66385</v>
      </c>
      <c r="XO218" t="n">
        <v>37.72</v>
      </c>
      <c r="XP218" t="n">
        <v>37.7763</v>
      </c>
      <c r="XQ218" t="n">
        <v>37.83276</v>
      </c>
      <c r="XR218" t="n">
        <v>37.88936</v>
      </c>
      <c r="XS218" t="n">
        <v>37.94612</v>
      </c>
      <c r="XT218" t="n">
        <v>38.00303</v>
      </c>
      <c r="XU218" t="n">
        <v>38.0601</v>
      </c>
      <c r="XV218" t="n">
        <v>38.11732</v>
      </c>
      <c r="XW218" t="n">
        <v>38.17471</v>
      </c>
      <c r="XX218" t="n">
        <v>38.23225</v>
      </c>
      <c r="XY218" t="n">
        <v>38.28994</v>
      </c>
      <c r="XZ218" t="n">
        <v>38.34781</v>
      </c>
      <c r="YA218" t="n">
        <v>38.40583</v>
      </c>
      <c r="YB218" t="n">
        <v>38.46401</v>
      </c>
      <c r="YC218" t="n">
        <v>38.52236</v>
      </c>
      <c r="YD218" t="n">
        <v>38.58087</v>
      </c>
      <c r="YE218" t="n">
        <v>38.63955</v>
      </c>
      <c r="YF218" t="n">
        <v>38.6984</v>
      </c>
      <c r="YG218" t="n">
        <v>38.75742</v>
      </c>
      <c r="YH218" t="n">
        <v>38.81661</v>
      </c>
      <c r="YI218" t="n">
        <v>38.87597</v>
      </c>
      <c r="YJ218" t="n">
        <v>38.9355</v>
      </c>
      <c r="YK218" t="n">
        <v>38.9952</v>
      </c>
      <c r="YL218" t="n">
        <v>39.05508</v>
      </c>
      <c r="YM218" t="n">
        <v>39.11514</v>
      </c>
      <c r="YN218" t="n">
        <v>39.17538</v>
      </c>
      <c r="YO218" t="n">
        <v>39.23579</v>
      </c>
      <c r="YP218" t="n">
        <v>39.29639</v>
      </c>
      <c r="YQ218" t="n">
        <v>39.35717</v>
      </c>
      <c r="YR218" t="n">
        <v>39.41813</v>
      </c>
      <c r="YS218" t="n">
        <v>39.47927</v>
      </c>
      <c r="YT218" t="n">
        <v>39.54061</v>
      </c>
      <c r="YU218" t="n">
        <v>39.60212</v>
      </c>
      <c r="YV218" t="n">
        <v>39.66383</v>
      </c>
      <c r="YW218" t="n">
        <v>39.72573</v>
      </c>
      <c r="YX218" t="n">
        <v>39.78782</v>
      </c>
      <c r="YY218" t="n">
        <v>39.85011</v>
      </c>
      <c r="YZ218" t="n">
        <v>39.91258</v>
      </c>
      <c r="ZA218" t="n">
        <v>39.97525</v>
      </c>
      <c r="ZB218" t="n">
        <v>40.03813</v>
      </c>
      <c r="ZC218" t="n">
        <v>40.1012</v>
      </c>
      <c r="ZD218" t="n">
        <v>40.16447</v>
      </c>
      <c r="ZE218" t="n">
        <v>40.22794</v>
      </c>
      <c r="ZF218" t="n">
        <v>40.29162</v>
      </c>
      <c r="ZG218" t="n">
        <v>40.3555</v>
      </c>
      <c r="ZH218" t="n">
        <v>40.41959</v>
      </c>
      <c r="ZI218" t="n">
        <v>40.48389</v>
      </c>
      <c r="ZJ218" t="n">
        <v>40.5484</v>
      </c>
      <c r="ZK218" t="n">
        <v>40.61312</v>
      </c>
      <c r="ZL218" t="n">
        <v>40.67805</v>
      </c>
      <c r="ZM218" t="n">
        <v>40.7432</v>
      </c>
      <c r="ZN218" t="n">
        <v>40.80857</v>
      </c>
      <c r="ZO218" t="n">
        <v>40.87415</v>
      </c>
      <c r="ZP218" t="n">
        <v>40.93995</v>
      </c>
      <c r="ZQ218" t="n">
        <v>41.00598</v>
      </c>
      <c r="ZR218" t="n">
        <v>41.07223</v>
      </c>
      <c r="ZS218" t="n">
        <v>41.13871</v>
      </c>
      <c r="ZT218" t="n">
        <v>41.20541</v>
      </c>
      <c r="ZU218" t="n">
        <v>41.27234</v>
      </c>
      <c r="ZV218" t="n">
        <v>41.3395</v>
      </c>
      <c r="ZW218" t="n">
        <v>41.4069</v>
      </c>
      <c r="ZX218" t="n">
        <v>41.47453</v>
      </c>
      <c r="ZY218" t="n">
        <v>41.5424</v>
      </c>
      <c r="ZZ218" t="n">
        <v>41.6105</v>
      </c>
      <c r="AAA218" t="n">
        <v>41.67885</v>
      </c>
      <c r="AAB218" t="n">
        <v>41.74744</v>
      </c>
      <c r="AAC218" t="n">
        <v>41.81627</v>
      </c>
      <c r="AAD218" t="n">
        <v>41.88535</v>
      </c>
      <c r="AAE218" t="n">
        <v>41.95468</v>
      </c>
      <c r="AAF218" t="n">
        <v>42.02426</v>
      </c>
      <c r="AAG218" t="n">
        <v>42.09409</v>
      </c>
      <c r="AAH218" t="n">
        <v>42.16417</v>
      </c>
      <c r="AAI218" t="n">
        <v>42.23452</v>
      </c>
      <c r="AAJ218" t="n">
        <v>42.30512</v>
      </c>
      <c r="AAK218" t="n">
        <v>42.37598</v>
      </c>
      <c r="AAL218" t="n">
        <v>42.44711</v>
      </c>
      <c r="AAM218" t="n">
        <v>42.5185</v>
      </c>
      <c r="AAN218" t="n">
        <v>42.59016</v>
      </c>
      <c r="AAO218" t="n">
        <v>42.66209</v>
      </c>
      <c r="AAP218" t="n">
        <v>42.73429</v>
      </c>
      <c r="AAQ218" t="n">
        <v>42.80676</v>
      </c>
      <c r="AAR218" t="n">
        <v>42.87952</v>
      </c>
      <c r="AAS218" t="n">
        <v>42.95255</v>
      </c>
      <c r="AAT218" t="n">
        <v>43.02586</v>
      </c>
      <c r="AAU218" t="n">
        <v>43.09946</v>
      </c>
      <c r="AAV218" t="n">
        <v>43.17334</v>
      </c>
      <c r="AAW218" t="n">
        <v>43.24752</v>
      </c>
      <c r="AAX218" t="n">
        <v>43.32198</v>
      </c>
      <c r="AAY218" t="n">
        <v>43.39674</v>
      </c>
      <c r="AAZ218" t="n">
        <v>43.47179</v>
      </c>
      <c r="ABA218" t="n">
        <v>43.54715</v>
      </c>
      <c r="ABB218" t="n">
        <v>43.62281</v>
      </c>
      <c r="ABC218" t="n">
        <v>43.69877</v>
      </c>
      <c r="ABD218" t="n">
        <v>43.77504</v>
      </c>
      <c r="ABE218" t="n">
        <v>43.85162</v>
      </c>
      <c r="ABF218" t="n">
        <v>43.92851</v>
      </c>
      <c r="ABG218" t="n">
        <v>44.00571</v>
      </c>
      <c r="ABH218" t="n">
        <v>44.08324</v>
      </c>
      <c r="ABI218" t="n">
        <v>44.16109</v>
      </c>
      <c r="ABJ218" t="n">
        <v>44.23926</v>
      </c>
      <c r="ABK218" t="n">
        <v>44.31776</v>
      </c>
      <c r="ABL218" t="n">
        <v>44.39658</v>
      </c>
      <c r="ABM218" t="n">
        <v>44.47575</v>
      </c>
      <c r="ABN218" t="n">
        <v>44.55524</v>
      </c>
      <c r="ABO218" t="n">
        <v>44.63508</v>
      </c>
      <c r="ABP218" t="n">
        <v>44.71526</v>
      </c>
      <c r="ABQ218" t="n">
        <v>44.79578</v>
      </c>
      <c r="ABR218" t="n">
        <v>44.87666</v>
      </c>
      <c r="ABS218" t="n">
        <v>44.95788</v>
      </c>
      <c r="ABT218" t="n">
        <v>45.03946</v>
      </c>
      <c r="ABU218" t="n">
        <v>45.1214</v>
      </c>
      <c r="ABV218" t="n">
        <v>45.2037</v>
      </c>
      <c r="ABW218" t="n">
        <v>45.28637</v>
      </c>
      <c r="ABX218" t="n">
        <v>45.3694</v>
      </c>
      <c r="ABY218" t="n">
        <v>45.45281</v>
      </c>
      <c r="ABZ218" t="n">
        <v>45.53659</v>
      </c>
      <c r="ACA218" t="n">
        <v>45.62076</v>
      </c>
      <c r="ACB218" t="n">
        <v>45.7053</v>
      </c>
      <c r="ACC218" t="n">
        <v>45.79024</v>
      </c>
      <c r="ACD218" t="n">
        <v>45.87556</v>
      </c>
      <c r="ACE218" t="n">
        <v>45.96128</v>
      </c>
      <c r="ACF218" t="n">
        <v>46.0474</v>
      </c>
      <c r="ACG218" t="n">
        <v>46.13391</v>
      </c>
      <c r="ACH218" t="n">
        <v>46.22084</v>
      </c>
      <c r="ACI218" t="n">
        <v>46.30817</v>
      </c>
      <c r="ACJ218" t="n">
        <v>46.39592</v>
      </c>
      <c r="ACK218" t="n">
        <v>46.48409</v>
      </c>
      <c r="ACL218" t="n">
        <v>46.57268</v>
      </c>
      <c r="ACM218" t="n">
        <v>46.6617</v>
      </c>
      <c r="ACN218" t="n">
        <v>46.75114</v>
      </c>
      <c r="ACO218" t="n">
        <v>46.84103</v>
      </c>
      <c r="ACP218" t="n">
        <v>46.93135</v>
      </c>
      <c r="ACQ218" t="n">
        <v>47.02212</v>
      </c>
      <c r="ACR218" t="n">
        <v>47.11334</v>
      </c>
      <c r="ACS218" t="n">
        <v>47.20501</v>
      </c>
      <c r="ACT218" t="n">
        <v>47.29713</v>
      </c>
      <c r="ACU218" t="n">
        <v>47.38972</v>
      </c>
      <c r="ACV218" t="n">
        <v>47.48278</v>
      </c>
      <c r="ACW218" t="n">
        <v>47.57632</v>
      </c>
      <c r="ACX218" t="n">
        <v>47.67033</v>
      </c>
      <c r="ACY218" t="n">
        <v>47.76482</v>
      </c>
      <c r="ACZ218" t="n">
        <v>47.8598</v>
      </c>
      <c r="ADA218" t="n">
        <v>47.95527</v>
      </c>
      <c r="ADB218" t="n">
        <v>48.05124</v>
      </c>
      <c r="ADC218" t="n">
        <v>48.14771</v>
      </c>
      <c r="ADD218" t="n">
        <v>48.2447</v>
      </c>
      <c r="ADE218" t="n">
        <v>48.34219</v>
      </c>
      <c r="ADF218" t="n">
        <v>48.44021</v>
      </c>
      <c r="ADG218" t="n">
        <v>48.53875</v>
      </c>
      <c r="ADH218" t="n">
        <v>48.63783</v>
      </c>
      <c r="ADI218" t="n">
        <v>48.73744</v>
      </c>
      <c r="ADJ218" t="n">
        <v>48.83759</v>
      </c>
      <c r="ADK218" t="n">
        <v>48.9383</v>
      </c>
      <c r="ADL218" t="n">
        <v>49.03956</v>
      </c>
      <c r="ADM218" t="n">
        <v>49.14138</v>
      </c>
      <c r="ADN218" t="n">
        <v>49.24377</v>
      </c>
      <c r="ADO218" t="n">
        <v>49.34673</v>
      </c>
      <c r="ADP218" t="n">
        <v>49.45028</v>
      </c>
      <c r="ADQ218" t="n">
        <v>49.55441</v>
      </c>
      <c r="ADR218" t="n">
        <v>49.65913</v>
      </c>
      <c r="ADS218" t="n">
        <v>49.76446</v>
      </c>
      <c r="ADT218" t="n">
        <v>49.87039</v>
      </c>
      <c r="ADU218" t="n">
        <v>49.97694</v>
      </c>
      <c r="ADV218" t="n">
        <v>50.08411</v>
      </c>
      <c r="ADW218" t="n">
        <v>50.19192</v>
      </c>
      <c r="ADX218" t="n">
        <v>50.30035</v>
      </c>
      <c r="ADY218" t="n">
        <v>50.40944</v>
      </c>
      <c r="ADZ218" t="n">
        <v>50.51917</v>
      </c>
      <c r="AEA218" t="n">
        <v>50.62957</v>
      </c>
      <c r="AEB218" t="n">
        <v>50.74063</v>
      </c>
      <c r="AEC218" t="n">
        <v>50.85237</v>
      </c>
      <c r="AED218" t="n">
        <v>50.96479</v>
      </c>
      <c r="AEE218" t="n">
        <v>51.07791</v>
      </c>
      <c r="AEF218" t="n">
        <v>51.19172</v>
      </c>
      <c r="AEG218" t="n">
        <v>51.30625</v>
      </c>
      <c r="AEH218" t="n">
        <v>51.42149</v>
      </c>
      <c r="AEI218" t="n">
        <v>51.53746</v>
      </c>
      <c r="AEJ218" t="n">
        <v>51.65417</v>
      </c>
      <c r="AEK218" t="n">
        <v>51.77163</v>
      </c>
      <c r="AEL218" t="n">
        <v>51.88984</v>
      </c>
      <c r="AEM218" t="n">
        <v>52.00881</v>
      </c>
      <c r="AEN218" t="n">
        <v>52.12856</v>
      </c>
      <c r="AEO218" t="n">
        <v>52.24909</v>
      </c>
      <c r="AEP218" t="n">
        <v>52.37041</v>
      </c>
      <c r="AEQ218" t="n">
        <v>52.49255</v>
      </c>
      <c r="AER218" t="n">
        <v>52.6155</v>
      </c>
      <c r="AES218" t="n">
        <v>52.73927</v>
      </c>
      <c r="AET218" t="n">
        <v>52.86388</v>
      </c>
      <c r="AEU218" t="n">
        <v>52.98934</v>
      </c>
      <c r="AEV218" t="n">
        <v>53.11566</v>
      </c>
      <c r="AEW218" t="n">
        <v>53.24285</v>
      </c>
      <c r="AEX218" t="n">
        <v>53.37092</v>
      </c>
      <c r="AEY218" t="n">
        <v>53.49989</v>
      </c>
      <c r="AEZ218" t="n">
        <v>53.62976</v>
      </c>
      <c r="AFA218" t="n">
        <v>53.76055</v>
      </c>
      <c r="AFB218" t="n">
        <v>53.89228</v>
      </c>
      <c r="AFC218" t="n">
        <v>54.02495</v>
      </c>
      <c r="AFD218" t="n">
        <v>54.15858</v>
      </c>
      <c r="AFE218" t="n">
        <v>54.29317</v>
      </c>
      <c r="AFF218" t="n">
        <v>54.42876</v>
      </c>
      <c r="AFG218" t="n">
        <v>54.56535</v>
      </c>
      <c r="AFH218" t="n">
        <v>54.70295</v>
      </c>
      <c r="AFI218" t="n">
        <v>54.84157</v>
      </c>
      <c r="AFJ218" t="n">
        <v>54.98124</v>
      </c>
      <c r="AFK218" t="n">
        <v>55.12197</v>
      </c>
      <c r="AFL218" t="n">
        <v>55.26377</v>
      </c>
      <c r="AFM218" t="n">
        <v>55.40667</v>
      </c>
      <c r="AFN218" t="n">
        <v>55.55067</v>
      </c>
      <c r="AFO218" t="n">
        <v>55.69579</v>
      </c>
      <c r="AFP218" t="n">
        <v>55.84205</v>
      </c>
      <c r="AFQ218" t="n">
        <v>55.98946</v>
      </c>
      <c r="AFR218" t="n">
        <v>56.13805</v>
      </c>
      <c r="AFS218" t="n">
        <v>56.28784</v>
      </c>
      <c r="AFT218" t="n">
        <v>56.43883</v>
      </c>
      <c r="AFU218" t="n">
        <v>56.59105</v>
      </c>
      <c r="AFV218" t="n">
        <v>56.74453</v>
      </c>
      <c r="AFW218" t="n">
        <v>56.89927</v>
      </c>
      <c r="AFX218" t="n">
        <v>57.05529</v>
      </c>
      <c r="AFY218" t="n">
        <v>57.21263</v>
      </c>
      <c r="AFZ218" t="n">
        <v>57.3713</v>
      </c>
      <c r="AGA218" t="n">
        <v>57.53131</v>
      </c>
      <c r="AGB218" t="n">
        <v>57.6927</v>
      </c>
      <c r="AGC218" t="n">
        <v>57.85549</v>
      </c>
      <c r="AGD218" t="n">
        <v>58.0197</v>
      </c>
      <c r="AGE218" t="n">
        <v>58.18534</v>
      </c>
      <c r="AGF218" t="n">
        <v>58.35246</v>
      </c>
      <c r="AGG218" t="n">
        <v>58.52106</v>
      </c>
      <c r="AGH218" t="n">
        <v>58.69118</v>
      </c>
      <c r="AGI218" t="n">
        <v>58.86285</v>
      </c>
      <c r="AGJ218" t="n">
        <v>59.03608</v>
      </c>
      <c r="AGK218" t="n">
        <v>59.21091</v>
      </c>
      <c r="AGL218" t="n">
        <v>59.38736</v>
      </c>
      <c r="AGM218" t="n">
        <v>59.56546</v>
      </c>
      <c r="AGN218" t="n">
        <v>59.74525</v>
      </c>
      <c r="AGO218" t="n">
        <v>59.92675</v>
      </c>
      <c r="AGP218" t="n">
        <v>60.10999</v>
      </c>
      <c r="AGQ218" t="n">
        <v>60.29501</v>
      </c>
      <c r="AGR218" t="n">
        <v>60.48183</v>
      </c>
      <c r="AGS218" t="n">
        <v>60.67049</v>
      </c>
      <c r="AGT218" t="n">
        <v>60.86103</v>
      </c>
      <c r="AGU218" t="n">
        <v>61.05347</v>
      </c>
      <c r="AGV218" t="n">
        <v>61.24787</v>
      </c>
      <c r="AGW218" t="n">
        <v>61.44424</v>
      </c>
      <c r="AGX218" t="n">
        <v>61.64264</v>
      </c>
      <c r="AGY218" t="n">
        <v>61.84309</v>
      </c>
      <c r="AGZ218" t="n">
        <v>62.04565</v>
      </c>
      <c r="AHA218" t="n">
        <v>62.25034</v>
      </c>
      <c r="AHB218" t="n">
        <v>62.45722</v>
      </c>
      <c r="AHC218" t="n">
        <v>62.66632</v>
      </c>
      <c r="AHD218" t="n">
        <v>62.8777</v>
      </c>
      <c r="AHE218" t="n">
        <v>63.0914</v>
      </c>
      <c r="AHF218" t="n">
        <v>63.30746</v>
      </c>
      <c r="AHG218" t="n">
        <v>63.52594</v>
      </c>
      <c r="AHH218" t="n">
        <v>63.74688</v>
      </c>
      <c r="AHI218" t="n">
        <v>63.97034</v>
      </c>
      <c r="AHJ218" t="n">
        <v>64.19637</v>
      </c>
      <c r="AHK218" t="n">
        <v>64.42503000000001</v>
      </c>
      <c r="AHL218" t="n">
        <v>64.65636000000001</v>
      </c>
      <c r="AHM218" t="n">
        <v>64.89045</v>
      </c>
      <c r="AHN218" t="n">
        <v>65.12733</v>
      </c>
      <c r="AHO218" t="n">
        <v>65.36707</v>
      </c>
      <c r="AHP218" t="n">
        <v>65.60975999999999</v>
      </c>
      <c r="AHQ218" t="n">
        <v>65.85542</v>
      </c>
      <c r="AHR218" t="n">
        <v>66.10415999999999</v>
      </c>
      <c r="AHS218" t="n">
        <v>66.35603</v>
      </c>
      <c r="AHT218" t="n">
        <v>66.61111</v>
      </c>
      <c r="AHU218" t="n">
        <v>66.86948</v>
      </c>
      <c r="AHV218" t="n">
        <v>67.13121</v>
      </c>
      <c r="AHW218" t="n">
        <v>67.39637999999999</v>
      </c>
      <c r="AHX218" t="n">
        <v>67.66508</v>
      </c>
      <c r="AHY218" t="n">
        <v>67.93738999999999</v>
      </c>
      <c r="AHZ218" t="n">
        <v>68.21342</v>
      </c>
      <c r="AIA218" t="n">
        <v>68.49323</v>
      </c>
      <c r="AIB218" t="n">
        <v>68.77695</v>
      </c>
      <c r="AIC218" t="n">
        <v>69.06465</v>
      </c>
      <c r="AID218" t="n">
        <v>69.35646</v>
      </c>
      <c r="AIE218" t="n">
        <v>69.65246999999999</v>
      </c>
      <c r="AIF218" t="n">
        <v>69.9528</v>
      </c>
      <c r="AIG218" t="n">
        <v>70.25758</v>
      </c>
      <c r="AIH218" t="n">
        <v>70.56689</v>
      </c>
      <c r="AII218" t="n">
        <v>70.8809</v>
      </c>
      <c r="AIJ218" t="n">
        <v>71.19971</v>
      </c>
      <c r="AIK218" t="n">
        <v>71.52348000000001</v>
      </c>
      <c r="AIL218" t="n">
        <v>71.85232999999999</v>
      </c>
      <c r="AIM218" t="n">
        <v>72.18642</v>
      </c>
      <c r="AIN218" t="n">
        <v>72.52589</v>
      </c>
      <c r="AIO218" t="n">
        <v>72.87090999999999</v>
      </c>
      <c r="AIP218" t="n">
        <v>73.22165</v>
      </c>
      <c r="AIQ218" t="n">
        <v>73.57828000000001</v>
      </c>
      <c r="AIR218" t="n">
        <v>73.94096999999999</v>
      </c>
      <c r="AIS218" t="n">
        <v>74.30992999999999</v>
      </c>
      <c r="AIT218" t="n">
        <v>74.68535</v>
      </c>
      <c r="AIU218" t="n">
        <v>75.06743</v>
      </c>
      <c r="AIV218" t="n">
        <v>75.45639</v>
      </c>
      <c r="AIW218" t="n">
        <v>75.85245999999999</v>
      </c>
      <c r="AIX218" t="n">
        <v>76.25587</v>
      </c>
      <c r="AIY218" t="n">
        <v>76.66689</v>
      </c>
      <c r="AIZ218" t="n">
        <v>77.08575999999999</v>
      </c>
      <c r="AJA218" t="n">
        <v>77.51277</v>
      </c>
      <c r="AJB218" t="n">
        <v>77.9482</v>
      </c>
      <c r="AJC218" t="n">
        <v>78.39234999999999</v>
      </c>
      <c r="AJD218" t="n">
        <v>78.84555</v>
      </c>
      <c r="AJE218" t="n">
        <v>79.30813000000001</v>
      </c>
      <c r="AJF218" t="n">
        <v>79.78044</v>
      </c>
      <c r="AJG218" t="n">
        <v>80.26287000000001</v>
      </c>
      <c r="AJH218" t="n">
        <v>80.75579999999999</v>
      </c>
      <c r="AJI218" t="n">
        <v>81.25964999999999</v>
      </c>
      <c r="AJJ218" t="n">
        <v>81.77487000000001</v>
      </c>
      <c r="AJK218" t="n">
        <v>82.30193</v>
      </c>
      <c r="AJL218" t="n">
        <v>82.8413</v>
      </c>
      <c r="AJM218" t="n">
        <v>83.39353</v>
      </c>
      <c r="AJN218" t="n">
        <v>83.95918</v>
      </c>
      <c r="AJO218" t="n">
        <v>84.53882</v>
      </c>
      <c r="AJP218" t="n">
        <v>85.13311</v>
      </c>
      <c r="AJQ218" t="n">
        <v>85.7427</v>
      </c>
      <c r="AJR218" t="n">
        <v>86.36832</v>
      </c>
      <c r="AJS218" t="n">
        <v>87.01075</v>
      </c>
      <c r="AJT218" t="n">
        <v>87.67077999999999</v>
      </c>
      <c r="AJU218" t="n">
        <v>88.34932999999999</v>
      </c>
      <c r="AJV218" t="n">
        <v>89.04731</v>
      </c>
      <c r="AJW218" t="n">
        <v>89.76575</v>
      </c>
      <c r="AJX218" t="n">
        <v>90.50573</v>
      </c>
      <c r="AJY218" t="n">
        <v>91.26845</v>
      </c>
      <c r="AJZ218" t="n">
        <v>92.05515</v>
      </c>
      <c r="AKA218" t="n">
        <v>92.86724</v>
      </c>
      <c r="AKB218" t="n">
        <v>93.70618</v>
      </c>
      <c r="AKC218" t="n">
        <v>94.57362000000001</v>
      </c>
      <c r="AKD218" t="n">
        <v>95.47129</v>
      </c>
      <c r="AKE218" t="n">
        <v>96.40114</v>
      </c>
      <c r="AKF218" t="n">
        <v>97.36524</v>
      </c>
      <c r="AKG218" t="n">
        <v>98.36593000000001</v>
      </c>
      <c r="AKH218" t="n">
        <v>99.40571</v>
      </c>
      <c r="AKI218" t="n">
        <v>100.48739</v>
      </c>
      <c r="AKJ218" t="n">
        <v>101.61403</v>
      </c>
      <c r="AKK218" t="n">
        <v>102.78907</v>
      </c>
      <c r="AKL218" t="n">
        <v>104.01629</v>
      </c>
      <c r="AKM218" t="n">
        <v>105.29994</v>
      </c>
      <c r="AKN218" t="n">
        <v>106.64477</v>
      </c>
      <c r="AKO218" t="n">
        <v>108.05611</v>
      </c>
      <c r="AKP218" t="n">
        <v>109.54</v>
      </c>
      <c r="AKQ218" t="n">
        <v>111.10329</v>
      </c>
      <c r="AKR218" t="n">
        <v>112.75378</v>
      </c>
      <c r="AKS218" t="n">
        <v>114.50043</v>
      </c>
      <c r="AKT218" t="n">
        <v>116.35356</v>
      </c>
      <c r="AKU218" t="n">
        <v>118.32516</v>
      </c>
      <c r="AKV218" t="n">
        <v>120.42922</v>
      </c>
      <c r="AKW218" t="n">
        <v>122.68227</v>
      </c>
      <c r="AKX218" t="n">
        <v>125.10387</v>
      </c>
      <c r="AKY218" t="n">
        <v>127.71755</v>
      </c>
      <c r="AKZ218" t="n">
        <v>130.55177</v>
      </c>
      <c r="ALA218" t="n">
        <v>133.64146</v>
      </c>
      <c r="ALB218" t="n">
        <v>137.02997</v>
      </c>
      <c r="ALC218" t="n">
        <v>140.77203</v>
      </c>
      <c r="ALD218" t="n">
        <v>144.93791</v>
      </c>
      <c r="ALE218" t="n">
        <v>149.61964</v>
      </c>
      <c r="ALF218" t="n">
        <v>154.94075</v>
      </c>
      <c r="ALG218" t="n">
        <v>161.07187</v>
      </c>
      <c r="ALH218" t="n">
        <v>168.25717</v>
      </c>
      <c r="ALI218" t="n">
        <v>176.86163</v>
      </c>
      <c r="ALJ218" t="n">
        <v>187.46275</v>
      </c>
      <c r="ALK218" t="n">
        <v>201.04616</v>
      </c>
      <c r="ALL218" t="n">
        <v>219.48547</v>
      </c>
      <c r="ALM218" t="n">
        <v>246.99092</v>
      </c>
      <c r="ALN218" t="n">
        <v>296.43936</v>
      </c>
      <c r="ALO218" t="n">
        <v>496.23224</v>
      </c>
    </row>
    <row r="219">
      <c r="A219" t="inlineStr">
        <is>
          <t>French Polynesia</t>
        </is>
      </c>
      <c r="B219" t="inlineStr">
        <is>
          <t>PYF</t>
        </is>
      </c>
      <c r="C219" s="13">
        <f>AVERAGE(SI219,SJ219)</f>
        <v/>
      </c>
      <c r="D219" t="n">
        <v>2.6584</v>
      </c>
      <c r="E219" t="n">
        <v>4.08413</v>
      </c>
      <c r="F219" t="n">
        <v>4.88706</v>
      </c>
      <c r="G219" t="n">
        <v>5.49513</v>
      </c>
      <c r="H219" t="n">
        <v>5.99719</v>
      </c>
      <c r="I219" t="n">
        <v>6.43069</v>
      </c>
      <c r="J219" t="n">
        <v>6.81551</v>
      </c>
      <c r="K219" t="n">
        <v>7.16363</v>
      </c>
      <c r="L219" t="n">
        <v>7.4829</v>
      </c>
      <c r="M219" t="n">
        <v>7.77879</v>
      </c>
      <c r="N219" t="n">
        <v>8.05527</v>
      </c>
      <c r="O219" t="n">
        <v>8.31535</v>
      </c>
      <c r="P219" t="n">
        <v>8.56133</v>
      </c>
      <c r="Q219" t="n">
        <v>8.79504</v>
      </c>
      <c r="R219" t="n">
        <v>9.01798</v>
      </c>
      <c r="S219" t="n">
        <v>9.231339999999999</v>
      </c>
      <c r="T219" t="n">
        <v>9.43615</v>
      </c>
      <c r="U219" t="n">
        <v>9.63325</v>
      </c>
      <c r="V219" t="n">
        <v>9.823370000000001</v>
      </c>
      <c r="W219" t="n">
        <v>10.00712</v>
      </c>
      <c r="X219" t="n">
        <v>10.18504</v>
      </c>
      <c r="Y219" t="n">
        <v>10.3576</v>
      </c>
      <c r="Z219" t="n">
        <v>10.52522</v>
      </c>
      <c r="AA219" t="n">
        <v>10.68824</v>
      </c>
      <c r="AB219" t="n">
        <v>10.84701</v>
      </c>
      <c r="AC219" t="n">
        <v>11.00179</v>
      </c>
      <c r="AD219" t="n">
        <v>11.15286</v>
      </c>
      <c r="AE219" t="n">
        <v>11.30045</v>
      </c>
      <c r="AF219" t="n">
        <v>11.44476</v>
      </c>
      <c r="AG219" t="n">
        <v>11.58599</v>
      </c>
      <c r="AH219" t="n">
        <v>11.72431</v>
      </c>
      <c r="AI219" t="n">
        <v>11.85988</v>
      </c>
      <c r="AJ219" t="n">
        <v>11.99284</v>
      </c>
      <c r="AK219" t="n">
        <v>12.12333</v>
      </c>
      <c r="AL219" t="n">
        <v>12.25148</v>
      </c>
      <c r="AM219" t="n">
        <v>12.37739</v>
      </c>
      <c r="AN219" t="n">
        <v>12.50117</v>
      </c>
      <c r="AO219" t="n">
        <v>12.62292</v>
      </c>
      <c r="AP219" t="n">
        <v>12.74273</v>
      </c>
      <c r="AQ219" t="n">
        <v>12.86068</v>
      </c>
      <c r="AR219" t="n">
        <v>12.97686</v>
      </c>
      <c r="AS219" t="n">
        <v>13.09133</v>
      </c>
      <c r="AT219" t="n">
        <v>13.20417</v>
      </c>
      <c r="AU219" t="n">
        <v>13.31545</v>
      </c>
      <c r="AV219" t="n">
        <v>13.42521</v>
      </c>
      <c r="AW219" t="n">
        <v>13.53352</v>
      </c>
      <c r="AX219" t="n">
        <v>13.64044</v>
      </c>
      <c r="AY219" t="n">
        <v>13.74601</v>
      </c>
      <c r="AZ219" t="n">
        <v>13.85028</v>
      </c>
      <c r="BA219" t="n">
        <v>13.95329</v>
      </c>
      <c r="BB219" t="n">
        <v>14.0551</v>
      </c>
      <c r="BC219" t="n">
        <v>14.15574</v>
      </c>
      <c r="BD219" t="n">
        <v>14.25525</v>
      </c>
      <c r="BE219" t="n">
        <v>14.35367</v>
      </c>
      <c r="BF219" t="n">
        <v>14.45102</v>
      </c>
      <c r="BG219" t="n">
        <v>14.54735</v>
      </c>
      <c r="BH219" t="n">
        <v>14.64269</v>
      </c>
      <c r="BI219" t="n">
        <v>14.73706</v>
      </c>
      <c r="BJ219" t="n">
        <v>14.8305</v>
      </c>
      <c r="BK219" t="n">
        <v>14.92303</v>
      </c>
      <c r="BL219" t="n">
        <v>15.01468</v>
      </c>
      <c r="BM219" t="n">
        <v>15.10547</v>
      </c>
      <c r="BN219" t="n">
        <v>15.19543</v>
      </c>
      <c r="BO219" t="n">
        <v>15.28457</v>
      </c>
      <c r="BP219" t="n">
        <v>15.37294</v>
      </c>
      <c r="BQ219" t="n">
        <v>15.46053</v>
      </c>
      <c r="BR219" t="n">
        <v>15.54738</v>
      </c>
      <c r="BS219" t="n">
        <v>15.6335</v>
      </c>
      <c r="BT219" t="n">
        <v>15.71891</v>
      </c>
      <c r="BU219" t="n">
        <v>15.80364</v>
      </c>
      <c r="BV219" t="n">
        <v>15.88769</v>
      </c>
      <c r="BW219" t="n">
        <v>15.97108</v>
      </c>
      <c r="BX219" t="n">
        <v>16.05383</v>
      </c>
      <c r="BY219" t="n">
        <v>16.13596</v>
      </c>
      <c r="BZ219" t="n">
        <v>16.21748</v>
      </c>
      <c r="CA219" t="n">
        <v>16.2984</v>
      </c>
      <c r="CB219" t="n">
        <v>16.37874</v>
      </c>
      <c r="CC219" t="n">
        <v>16.45852</v>
      </c>
      <c r="CD219" t="n">
        <v>16.53773</v>
      </c>
      <c r="CE219" t="n">
        <v>16.61641</v>
      </c>
      <c r="CF219" t="n">
        <v>16.69455</v>
      </c>
      <c r="CG219" t="n">
        <v>16.77217</v>
      </c>
      <c r="CH219" t="n">
        <v>16.84928</v>
      </c>
      <c r="CI219" t="n">
        <v>16.9259</v>
      </c>
      <c r="CJ219" t="n">
        <v>17.00203</v>
      </c>
      <c r="CK219" t="n">
        <v>17.07768</v>
      </c>
      <c r="CL219" t="n">
        <v>17.15287</v>
      </c>
      <c r="CM219" t="n">
        <v>17.2276</v>
      </c>
      <c r="CN219" t="n">
        <v>17.30189</v>
      </c>
      <c r="CO219" t="n">
        <v>17.37573</v>
      </c>
      <c r="CP219" t="n">
        <v>17.44914</v>
      </c>
      <c r="CQ219" t="n">
        <v>17.52214</v>
      </c>
      <c r="CR219" t="n">
        <v>17.59472</v>
      </c>
      <c r="CS219" t="n">
        <v>17.66689</v>
      </c>
      <c r="CT219" t="n">
        <v>17.73867</v>
      </c>
      <c r="CU219" t="n">
        <v>17.81006</v>
      </c>
      <c r="CV219" t="n">
        <v>17.88106</v>
      </c>
      <c r="CW219" t="n">
        <v>17.95169</v>
      </c>
      <c r="CX219" t="n">
        <v>18.02196</v>
      </c>
      <c r="CY219" t="n">
        <v>18.09186</v>
      </c>
      <c r="CZ219" t="n">
        <v>18.1614</v>
      </c>
      <c r="DA219" t="n">
        <v>18.2306</v>
      </c>
      <c r="DB219" t="n">
        <v>18.29946</v>
      </c>
      <c r="DC219" t="n">
        <v>18.36798</v>
      </c>
      <c r="DD219" t="n">
        <v>18.43617</v>
      </c>
      <c r="DE219" t="n">
        <v>18.50404</v>
      </c>
      <c r="DF219" t="n">
        <v>18.57159</v>
      </c>
      <c r="DG219" t="n">
        <v>18.63882</v>
      </c>
      <c r="DH219" t="n">
        <v>18.70575</v>
      </c>
      <c r="DI219" t="n">
        <v>18.77238</v>
      </c>
      <c r="DJ219" t="n">
        <v>18.83871</v>
      </c>
      <c r="DK219" t="n">
        <v>18.90475</v>
      </c>
      <c r="DL219" t="n">
        <v>18.9705</v>
      </c>
      <c r="DM219" t="n">
        <v>19.03596</v>
      </c>
      <c r="DN219" t="n">
        <v>19.10115</v>
      </c>
      <c r="DO219" t="n">
        <v>19.16607</v>
      </c>
      <c r="DP219" t="n">
        <v>19.23072</v>
      </c>
      <c r="DQ219" t="n">
        <v>19.2951</v>
      </c>
      <c r="DR219" t="n">
        <v>19.35923</v>
      </c>
      <c r="DS219" t="n">
        <v>19.42309</v>
      </c>
      <c r="DT219" t="n">
        <v>19.48671</v>
      </c>
      <c r="DU219" t="n">
        <v>19.55008</v>
      </c>
      <c r="DV219" t="n">
        <v>19.6132</v>
      </c>
      <c r="DW219" t="n">
        <v>19.67609</v>
      </c>
      <c r="DX219" t="n">
        <v>19.73873</v>
      </c>
      <c r="DY219" t="n">
        <v>19.80115</v>
      </c>
      <c r="DZ219" t="n">
        <v>19.86333</v>
      </c>
      <c r="EA219" t="n">
        <v>19.92529</v>
      </c>
      <c r="EB219" t="n">
        <v>19.98703</v>
      </c>
      <c r="EC219" t="n">
        <v>20.04855</v>
      </c>
      <c r="ED219" t="n">
        <v>20.10985</v>
      </c>
      <c r="EE219" t="n">
        <v>20.17095</v>
      </c>
      <c r="EF219" t="n">
        <v>20.23183</v>
      </c>
      <c r="EG219" t="n">
        <v>20.2925</v>
      </c>
      <c r="EH219" t="n">
        <v>20.35298</v>
      </c>
      <c r="EI219" t="n">
        <v>20.41325</v>
      </c>
      <c r="EJ219" t="n">
        <v>20.47332</v>
      </c>
      <c r="EK219" t="n">
        <v>20.53321</v>
      </c>
      <c r="EL219" t="n">
        <v>20.5929</v>
      </c>
      <c r="EM219" t="n">
        <v>20.6524</v>
      </c>
      <c r="EN219" t="n">
        <v>20.71171</v>
      </c>
      <c r="EO219" t="n">
        <v>20.77085</v>
      </c>
      <c r="EP219" t="n">
        <v>20.8298</v>
      </c>
      <c r="EQ219" t="n">
        <v>20.88857</v>
      </c>
      <c r="ER219" t="n">
        <v>20.94717</v>
      </c>
      <c r="ES219" t="n">
        <v>21.00559</v>
      </c>
      <c r="ET219" t="n">
        <v>21.06385</v>
      </c>
      <c r="EU219" t="n">
        <v>21.12193</v>
      </c>
      <c r="EV219" t="n">
        <v>21.17985</v>
      </c>
      <c r="EW219" t="n">
        <v>21.23761</v>
      </c>
      <c r="EX219" t="n">
        <v>21.2952</v>
      </c>
      <c r="EY219" t="n">
        <v>21.35264</v>
      </c>
      <c r="EZ219" t="n">
        <v>21.40992</v>
      </c>
      <c r="FA219" t="n">
        <v>21.46704</v>
      </c>
      <c r="FB219" t="n">
        <v>21.52401</v>
      </c>
      <c r="FC219" t="n">
        <v>21.58084</v>
      </c>
      <c r="FD219" t="n">
        <v>21.63751</v>
      </c>
      <c r="FE219" t="n">
        <v>21.69403</v>
      </c>
      <c r="FF219" t="n">
        <v>21.75041</v>
      </c>
      <c r="FG219" t="n">
        <v>21.80665</v>
      </c>
      <c r="FH219" t="n">
        <v>21.86275</v>
      </c>
      <c r="FI219" t="n">
        <v>21.91871</v>
      </c>
      <c r="FJ219" t="n">
        <v>21.97453</v>
      </c>
      <c r="FK219" t="n">
        <v>22.03022</v>
      </c>
      <c r="FL219" t="n">
        <v>22.08577</v>
      </c>
      <c r="FM219" t="n">
        <v>22.1412</v>
      </c>
      <c r="FN219" t="n">
        <v>22.19649</v>
      </c>
      <c r="FO219" t="n">
        <v>22.25165</v>
      </c>
      <c r="FP219" t="n">
        <v>22.30669</v>
      </c>
      <c r="FQ219" t="n">
        <v>22.36161</v>
      </c>
      <c r="FR219" t="n">
        <v>22.4164</v>
      </c>
      <c r="FS219" t="n">
        <v>22.47107</v>
      </c>
      <c r="FT219" t="n">
        <v>22.52562</v>
      </c>
      <c r="FU219" t="n">
        <v>22.58005</v>
      </c>
      <c r="FV219" t="n">
        <v>22.63436</v>
      </c>
      <c r="FW219" t="n">
        <v>22.68856</v>
      </c>
      <c r="FX219" t="n">
        <v>22.74265</v>
      </c>
      <c r="FY219" t="n">
        <v>22.79662</v>
      </c>
      <c r="FZ219" t="n">
        <v>22.85048</v>
      </c>
      <c r="GA219" t="n">
        <v>22.90424</v>
      </c>
      <c r="GB219" t="n">
        <v>22.95788</v>
      </c>
      <c r="GC219" t="n">
        <v>23.01142</v>
      </c>
      <c r="GD219" t="n">
        <v>23.06486</v>
      </c>
      <c r="GE219" t="n">
        <v>23.11819</v>
      </c>
      <c r="GF219" t="n">
        <v>23.17142</v>
      </c>
      <c r="GG219" t="n">
        <v>23.22454</v>
      </c>
      <c r="GH219" t="n">
        <v>23.27757</v>
      </c>
      <c r="GI219" t="n">
        <v>23.3305</v>
      </c>
      <c r="GJ219" t="n">
        <v>23.38334</v>
      </c>
      <c r="GK219" t="n">
        <v>23.43607</v>
      </c>
      <c r="GL219" t="n">
        <v>23.48871</v>
      </c>
      <c r="GM219" t="n">
        <v>23.54126</v>
      </c>
      <c r="GN219" t="n">
        <v>23.59372</v>
      </c>
      <c r="GO219" t="n">
        <v>23.64609</v>
      </c>
      <c r="GP219" t="n">
        <v>23.69836</v>
      </c>
      <c r="GQ219" t="n">
        <v>23.75055</v>
      </c>
      <c r="GR219" t="n">
        <v>23.80265</v>
      </c>
      <c r="GS219" t="n">
        <v>23.85466</v>
      </c>
      <c r="GT219" t="n">
        <v>23.90659</v>
      </c>
      <c r="GU219" t="n">
        <v>23.95844</v>
      </c>
      <c r="GV219" t="n">
        <v>24.0102</v>
      </c>
      <c r="GW219" t="n">
        <v>24.06188</v>
      </c>
      <c r="GX219" t="n">
        <v>24.11347</v>
      </c>
      <c r="GY219" t="n">
        <v>24.16499</v>
      </c>
      <c r="GZ219" t="n">
        <v>24.21643</v>
      </c>
      <c r="HA219" t="n">
        <v>24.2678</v>
      </c>
      <c r="HB219" t="n">
        <v>24.31908</v>
      </c>
      <c r="HC219" t="n">
        <v>24.37029</v>
      </c>
      <c r="HD219" t="n">
        <v>24.42143</v>
      </c>
      <c r="HE219" t="n">
        <v>24.47249</v>
      </c>
      <c r="HF219" t="n">
        <v>24.52348</v>
      </c>
      <c r="HG219" t="n">
        <v>24.5744</v>
      </c>
      <c r="HH219" t="n">
        <v>24.62525</v>
      </c>
      <c r="HI219" t="n">
        <v>24.67603</v>
      </c>
      <c r="HJ219" t="n">
        <v>24.72673</v>
      </c>
      <c r="HK219" t="n">
        <v>24.77737</v>
      </c>
      <c r="HL219" t="n">
        <v>24.82795</v>
      </c>
      <c r="HM219" t="n">
        <v>24.87846</v>
      </c>
      <c r="HN219" t="n">
        <v>24.9289</v>
      </c>
      <c r="HO219" t="n">
        <v>24.97928</v>
      </c>
      <c r="HP219" t="n">
        <v>25.02959</v>
      </c>
      <c r="HQ219" t="n">
        <v>25.07985</v>
      </c>
      <c r="HR219" t="n">
        <v>25.13004</v>
      </c>
      <c r="HS219" t="n">
        <v>25.18017</v>
      </c>
      <c r="HT219" t="n">
        <v>25.23024</v>
      </c>
      <c r="HU219" t="n">
        <v>25.28025</v>
      </c>
      <c r="HV219" t="n">
        <v>25.3302</v>
      </c>
      <c r="HW219" t="n">
        <v>25.3801</v>
      </c>
      <c r="HX219" t="n">
        <v>25.42994</v>
      </c>
      <c r="HY219" t="n">
        <v>25.47972</v>
      </c>
      <c r="HZ219" t="n">
        <v>25.52945</v>
      </c>
      <c r="IA219" t="n">
        <v>25.57912</v>
      </c>
      <c r="IB219" t="n">
        <v>25.62874</v>
      </c>
      <c r="IC219" t="n">
        <v>25.67831</v>
      </c>
      <c r="ID219" t="n">
        <v>25.72782</v>
      </c>
      <c r="IE219" t="n">
        <v>25.77729</v>
      </c>
      <c r="IF219" t="n">
        <v>25.8267</v>
      </c>
      <c r="IG219" t="n">
        <v>25.87606</v>
      </c>
      <c r="IH219" t="n">
        <v>25.92538</v>
      </c>
      <c r="II219" t="n">
        <v>25.97465</v>
      </c>
      <c r="IJ219" t="n">
        <v>26.02386</v>
      </c>
      <c r="IK219" t="n">
        <v>26.07304</v>
      </c>
      <c r="IL219" t="n">
        <v>26.12216</v>
      </c>
      <c r="IM219" t="n">
        <v>26.17124</v>
      </c>
      <c r="IN219" t="n">
        <v>26.22028</v>
      </c>
      <c r="IO219" t="n">
        <v>26.26927</v>
      </c>
      <c r="IP219" t="n">
        <v>26.31822</v>
      </c>
      <c r="IQ219" t="n">
        <v>26.36713</v>
      </c>
      <c r="IR219" t="n">
        <v>26.41599</v>
      </c>
      <c r="IS219" t="n">
        <v>26.46482</v>
      </c>
      <c r="IT219" t="n">
        <v>26.5136</v>
      </c>
      <c r="IU219" t="n">
        <v>26.56234</v>
      </c>
      <c r="IV219" t="n">
        <v>26.61105</v>
      </c>
      <c r="IW219" t="n">
        <v>26.65971</v>
      </c>
      <c r="IX219" t="n">
        <v>26.70834</v>
      </c>
      <c r="IY219" t="n">
        <v>26.75693</v>
      </c>
      <c r="IZ219" t="n">
        <v>26.80548</v>
      </c>
      <c r="JA219" t="n">
        <v>26.854</v>
      </c>
      <c r="JB219" t="n">
        <v>26.90248</v>
      </c>
      <c r="JC219" t="n">
        <v>26.95093</v>
      </c>
      <c r="JD219" t="n">
        <v>26.99934</v>
      </c>
      <c r="JE219" t="n">
        <v>27.04772</v>
      </c>
      <c r="JF219" t="n">
        <v>27.09606</v>
      </c>
      <c r="JG219" t="n">
        <v>27.14438</v>
      </c>
      <c r="JH219" t="n">
        <v>27.19266</v>
      </c>
      <c r="JI219" t="n">
        <v>27.24091</v>
      </c>
      <c r="JJ219" t="n">
        <v>27.28913</v>
      </c>
      <c r="JK219" t="n">
        <v>27.33732</v>
      </c>
      <c r="JL219" t="n">
        <v>27.38548</v>
      </c>
      <c r="JM219" t="n">
        <v>27.43361</v>
      </c>
      <c r="JN219" t="n">
        <v>27.48171</v>
      </c>
      <c r="JO219" t="n">
        <v>27.52979</v>
      </c>
      <c r="JP219" t="n">
        <v>27.57784</v>
      </c>
      <c r="JQ219" t="n">
        <v>27.62586</v>
      </c>
      <c r="JR219" t="n">
        <v>27.67386</v>
      </c>
      <c r="JS219" t="n">
        <v>27.72183</v>
      </c>
      <c r="JT219" t="n">
        <v>27.76977</v>
      </c>
      <c r="JU219" t="n">
        <v>27.81769</v>
      </c>
      <c r="JV219" t="n">
        <v>27.86559</v>
      </c>
      <c r="JW219" t="n">
        <v>27.91347</v>
      </c>
      <c r="JX219" t="n">
        <v>27.96132</v>
      </c>
      <c r="JY219" t="n">
        <v>28.00915</v>
      </c>
      <c r="JZ219" t="n">
        <v>28.05695</v>
      </c>
      <c r="KA219" t="n">
        <v>28.10474</v>
      </c>
      <c r="KB219" t="n">
        <v>28.1525</v>
      </c>
      <c r="KC219" t="n">
        <v>28.20025</v>
      </c>
      <c r="KD219" t="n">
        <v>28.24798</v>
      </c>
      <c r="KE219" t="n">
        <v>28.29568</v>
      </c>
      <c r="KF219" t="n">
        <v>28.34337</v>
      </c>
      <c r="KG219" t="n">
        <v>28.39104</v>
      </c>
      <c r="KH219" t="n">
        <v>28.43869</v>
      </c>
      <c r="KI219" t="n">
        <v>28.48633</v>
      </c>
      <c r="KJ219" t="n">
        <v>28.53395</v>
      </c>
      <c r="KK219" t="n">
        <v>28.58155</v>
      </c>
      <c r="KL219" t="n">
        <v>28.62914</v>
      </c>
      <c r="KM219" t="n">
        <v>28.67671</v>
      </c>
      <c r="KN219" t="n">
        <v>28.72427</v>
      </c>
      <c r="KO219" t="n">
        <v>28.77181</v>
      </c>
      <c r="KP219" t="n">
        <v>28.81935</v>
      </c>
      <c r="KQ219" t="n">
        <v>28.86686</v>
      </c>
      <c r="KR219" t="n">
        <v>28.91437</v>
      </c>
      <c r="KS219" t="n">
        <v>28.96186</v>
      </c>
      <c r="KT219" t="n">
        <v>29.00934</v>
      </c>
      <c r="KU219" t="n">
        <v>29.05681</v>
      </c>
      <c r="KV219" t="n">
        <v>29.10427</v>
      </c>
      <c r="KW219" t="n">
        <v>29.15172</v>
      </c>
      <c r="KX219" t="n">
        <v>29.19916</v>
      </c>
      <c r="KY219" t="n">
        <v>29.24659</v>
      </c>
      <c r="KZ219" t="n">
        <v>29.29401</v>
      </c>
      <c r="LA219" t="n">
        <v>29.34142</v>
      </c>
      <c r="LB219" t="n">
        <v>29.38882</v>
      </c>
      <c r="LC219" t="n">
        <v>29.43622</v>
      </c>
      <c r="LD219" t="n">
        <v>29.48361</v>
      </c>
      <c r="LE219" t="n">
        <v>29.53099</v>
      </c>
      <c r="LF219" t="n">
        <v>29.57837</v>
      </c>
      <c r="LG219" t="n">
        <v>29.62574</v>
      </c>
      <c r="LH219" t="n">
        <v>29.67311</v>
      </c>
      <c r="LI219" t="n">
        <v>29.72047</v>
      </c>
      <c r="LJ219" t="n">
        <v>29.76783</v>
      </c>
      <c r="LK219" t="n">
        <v>29.81518</v>
      </c>
      <c r="LL219" t="n">
        <v>29.86253</v>
      </c>
      <c r="LM219" t="n">
        <v>29.90988</v>
      </c>
      <c r="LN219" t="n">
        <v>29.95723</v>
      </c>
      <c r="LO219" t="n">
        <v>30.00457</v>
      </c>
      <c r="LP219" t="n">
        <v>30.05191</v>
      </c>
      <c r="LQ219" t="n">
        <v>30.09925</v>
      </c>
      <c r="LR219" t="n">
        <v>30.14659</v>
      </c>
      <c r="LS219" t="n">
        <v>30.19393</v>
      </c>
      <c r="LT219" t="n">
        <v>30.24126</v>
      </c>
      <c r="LU219" t="n">
        <v>30.2886</v>
      </c>
      <c r="LV219" t="n">
        <v>30.33594</v>
      </c>
      <c r="LW219" t="n">
        <v>30.38329</v>
      </c>
      <c r="LX219" t="n">
        <v>30.43063</v>
      </c>
      <c r="LY219" t="n">
        <v>30.47797</v>
      </c>
      <c r="LZ219" t="n">
        <v>30.52532</v>
      </c>
      <c r="MA219" t="n">
        <v>30.57267</v>
      </c>
      <c r="MB219" t="n">
        <v>30.62003</v>
      </c>
      <c r="MC219" t="n">
        <v>30.66739</v>
      </c>
      <c r="MD219" t="n">
        <v>30.71475</v>
      </c>
      <c r="ME219" t="n">
        <v>30.76212</v>
      </c>
      <c r="MF219" t="n">
        <v>30.80949</v>
      </c>
      <c r="MG219" t="n">
        <v>30.85686</v>
      </c>
      <c r="MH219" t="n">
        <v>30.90425</v>
      </c>
      <c r="MI219" t="n">
        <v>30.95164</v>
      </c>
      <c r="MJ219" t="n">
        <v>30.99904</v>
      </c>
      <c r="MK219" t="n">
        <v>31.04644</v>
      </c>
      <c r="ML219" t="n">
        <v>31.09385</v>
      </c>
      <c r="MM219" t="n">
        <v>31.14127</v>
      </c>
      <c r="MN219" t="n">
        <v>31.1887</v>
      </c>
      <c r="MO219" t="n">
        <v>31.23614</v>
      </c>
      <c r="MP219" t="n">
        <v>31.28359</v>
      </c>
      <c r="MQ219" t="n">
        <v>31.33104</v>
      </c>
      <c r="MR219" t="n">
        <v>31.37851</v>
      </c>
      <c r="MS219" t="n">
        <v>31.42599</v>
      </c>
      <c r="MT219" t="n">
        <v>31.47347</v>
      </c>
      <c r="MU219" t="n">
        <v>31.52097</v>
      </c>
      <c r="MV219" t="n">
        <v>31.56848</v>
      </c>
      <c r="MW219" t="n">
        <v>31.616</v>
      </c>
      <c r="MX219" t="n">
        <v>31.66354</v>
      </c>
      <c r="MY219" t="n">
        <v>31.71109</v>
      </c>
      <c r="MZ219" t="n">
        <v>31.75865</v>
      </c>
      <c r="NA219" t="n">
        <v>31.80622</v>
      </c>
      <c r="NB219" t="n">
        <v>31.85381</v>
      </c>
      <c r="NC219" t="n">
        <v>31.90141</v>
      </c>
      <c r="ND219" t="n">
        <v>31.94903</v>
      </c>
      <c r="NE219" t="n">
        <v>31.99667</v>
      </c>
      <c r="NF219" t="n">
        <v>32.04432</v>
      </c>
      <c r="NG219" t="n">
        <v>32.09198</v>
      </c>
      <c r="NH219" t="n">
        <v>32.13966</v>
      </c>
      <c r="NI219" t="n">
        <v>32.18736</v>
      </c>
      <c r="NJ219" t="n">
        <v>32.23508</v>
      </c>
      <c r="NK219" t="n">
        <v>32.28281</v>
      </c>
      <c r="NL219" t="n">
        <v>32.33056</v>
      </c>
      <c r="NM219" t="n">
        <v>32.37833</v>
      </c>
      <c r="NN219" t="n">
        <v>32.42612</v>
      </c>
      <c r="NO219" t="n">
        <v>32.47393</v>
      </c>
      <c r="NP219" t="n">
        <v>32.52176</v>
      </c>
      <c r="NQ219" t="n">
        <v>32.56961</v>
      </c>
      <c r="NR219" t="n">
        <v>32.61747</v>
      </c>
      <c r="NS219" t="n">
        <v>32.66536</v>
      </c>
      <c r="NT219" t="n">
        <v>32.71328</v>
      </c>
      <c r="NU219" t="n">
        <v>32.76121</v>
      </c>
      <c r="NV219" t="n">
        <v>32.80916</v>
      </c>
      <c r="NW219" t="n">
        <v>32.85714</v>
      </c>
      <c r="NX219" t="n">
        <v>32.90514</v>
      </c>
      <c r="NY219" t="n">
        <v>32.95316</v>
      </c>
      <c r="NZ219" t="n">
        <v>33.00121</v>
      </c>
      <c r="OA219" t="n">
        <v>33.04927</v>
      </c>
      <c r="OB219" t="n">
        <v>33.09737</v>
      </c>
      <c r="OC219" t="n">
        <v>33.14549</v>
      </c>
      <c r="OD219" t="n">
        <v>33.19363</v>
      </c>
      <c r="OE219" t="n">
        <v>33.2418</v>
      </c>
      <c r="OF219" t="n">
        <v>33.29</v>
      </c>
      <c r="OG219" t="n">
        <v>33.33822</v>
      </c>
      <c r="OH219" t="n">
        <v>33.38647</v>
      </c>
      <c r="OI219" t="n">
        <v>33.43474</v>
      </c>
      <c r="OJ219" t="n">
        <v>33.48305</v>
      </c>
      <c r="OK219" t="n">
        <v>33.53138</v>
      </c>
      <c r="OL219" t="n">
        <v>33.57974</v>
      </c>
      <c r="OM219" t="n">
        <v>33.62812</v>
      </c>
      <c r="ON219" t="n">
        <v>33.67654</v>
      </c>
      <c r="OO219" t="n">
        <v>33.72499</v>
      </c>
      <c r="OP219" t="n">
        <v>33.77347</v>
      </c>
      <c r="OQ219" t="n">
        <v>33.82198</v>
      </c>
      <c r="OR219" t="n">
        <v>33.87051</v>
      </c>
      <c r="OS219" t="n">
        <v>33.91908</v>
      </c>
      <c r="OT219" t="n">
        <v>33.96768</v>
      </c>
      <c r="OU219" t="n">
        <v>34.01632</v>
      </c>
      <c r="OV219" t="n">
        <v>34.06498</v>
      </c>
      <c r="OW219" t="n">
        <v>34.11368</v>
      </c>
      <c r="OX219" t="n">
        <v>34.16241</v>
      </c>
      <c r="OY219" t="n">
        <v>34.21117</v>
      </c>
      <c r="OZ219" t="n">
        <v>34.25997</v>
      </c>
      <c r="PA219" t="n">
        <v>34.3088</v>
      </c>
      <c r="PB219" t="n">
        <v>34.35767</v>
      </c>
      <c r="PC219" t="n">
        <v>34.40657</v>
      </c>
      <c r="PD219" t="n">
        <v>34.45551</v>
      </c>
      <c r="PE219" t="n">
        <v>34.50448</v>
      </c>
      <c r="PF219" t="n">
        <v>34.55349</v>
      </c>
      <c r="PG219" t="n">
        <v>34.60254</v>
      </c>
      <c r="PH219" t="n">
        <v>34.65162</v>
      </c>
      <c r="PI219" t="n">
        <v>34.70074</v>
      </c>
      <c r="PJ219" t="n">
        <v>34.7499</v>
      </c>
      <c r="PK219" t="n">
        <v>34.7991</v>
      </c>
      <c r="PL219" t="n">
        <v>34.84834</v>
      </c>
      <c r="PM219" t="n">
        <v>34.89761</v>
      </c>
      <c r="PN219" t="n">
        <v>34.94693</v>
      </c>
      <c r="PO219" t="n">
        <v>34.99628</v>
      </c>
      <c r="PP219" t="n">
        <v>35.04568</v>
      </c>
      <c r="PQ219" t="n">
        <v>35.09511</v>
      </c>
      <c r="PR219" t="n">
        <v>35.14459</v>
      </c>
      <c r="PS219" t="n">
        <v>35.19411</v>
      </c>
      <c r="PT219" t="n">
        <v>35.24367</v>
      </c>
      <c r="PU219" t="n">
        <v>35.29327</v>
      </c>
      <c r="PV219" t="n">
        <v>35.34292</v>
      </c>
      <c r="PW219" t="n">
        <v>35.39261</v>
      </c>
      <c r="PX219" t="n">
        <v>35.44234</v>
      </c>
      <c r="PY219" t="n">
        <v>35.49212</v>
      </c>
      <c r="PZ219" t="n">
        <v>35.54195</v>
      </c>
      <c r="QA219" t="n">
        <v>35.59181</v>
      </c>
      <c r="QB219" t="n">
        <v>35.64172</v>
      </c>
      <c r="QC219" t="n">
        <v>35.69168</v>
      </c>
      <c r="QD219" t="n">
        <v>35.74169</v>
      </c>
      <c r="QE219" t="n">
        <v>35.79174</v>
      </c>
      <c r="QF219" t="n">
        <v>35.84184</v>
      </c>
      <c r="QG219" t="n">
        <v>35.89199</v>
      </c>
      <c r="QH219" t="n">
        <v>35.94218</v>
      </c>
      <c r="QI219" t="n">
        <v>35.99242</v>
      </c>
      <c r="QJ219" t="n">
        <v>36.04271</v>
      </c>
      <c r="QK219" t="n">
        <v>36.09306</v>
      </c>
      <c r="QL219" t="n">
        <v>36.14345</v>
      </c>
      <c r="QM219" t="n">
        <v>36.19389</v>
      </c>
      <c r="QN219" t="n">
        <v>36.24438</v>
      </c>
      <c r="QO219" t="n">
        <v>36.29492</v>
      </c>
      <c r="QP219" t="n">
        <v>36.34552</v>
      </c>
      <c r="QQ219" t="n">
        <v>36.39616</v>
      </c>
      <c r="QR219" t="n">
        <v>36.44686</v>
      </c>
      <c r="QS219" t="n">
        <v>36.49761</v>
      </c>
      <c r="QT219" t="n">
        <v>36.54842</v>
      </c>
      <c r="QU219" t="n">
        <v>36.59927</v>
      </c>
      <c r="QV219" t="n">
        <v>36.65018</v>
      </c>
      <c r="QW219" t="n">
        <v>36.70115</v>
      </c>
      <c r="QX219" t="n">
        <v>36.75217</v>
      </c>
      <c r="QY219" t="n">
        <v>36.80325</v>
      </c>
      <c r="QZ219" t="n">
        <v>36.85439</v>
      </c>
      <c r="RA219" t="n">
        <v>36.90557</v>
      </c>
      <c r="RB219" t="n">
        <v>36.95682</v>
      </c>
      <c r="RC219" t="n">
        <v>37.00813</v>
      </c>
      <c r="RD219" t="n">
        <v>37.05949</v>
      </c>
      <c r="RE219" t="n">
        <v>37.1109</v>
      </c>
      <c r="RF219" t="n">
        <v>37.16238</v>
      </c>
      <c r="RG219" t="n">
        <v>37.21392</v>
      </c>
      <c r="RH219" t="n">
        <v>37.26552</v>
      </c>
      <c r="RI219" t="n">
        <v>37.31718</v>
      </c>
      <c r="RJ219" t="n">
        <v>37.3689</v>
      </c>
      <c r="RK219" t="n">
        <v>37.42067</v>
      </c>
      <c r="RL219" t="n">
        <v>37.47252</v>
      </c>
      <c r="RM219" t="n">
        <v>37.52442</v>
      </c>
      <c r="RN219" t="n">
        <v>37.57639</v>
      </c>
      <c r="RO219" t="n">
        <v>37.62841</v>
      </c>
      <c r="RP219" t="n">
        <v>37.6805</v>
      </c>
      <c r="RQ219" t="n">
        <v>37.73266</v>
      </c>
      <c r="RR219" t="n">
        <v>37.78488</v>
      </c>
      <c r="RS219" t="n">
        <v>37.83717</v>
      </c>
      <c r="RT219" t="n">
        <v>37.88951</v>
      </c>
      <c r="RU219" t="n">
        <v>37.94193</v>
      </c>
      <c r="RV219" t="n">
        <v>37.99442</v>
      </c>
      <c r="RW219" t="n">
        <v>38.04697</v>
      </c>
      <c r="RX219" t="n">
        <v>38.09958</v>
      </c>
      <c r="RY219" t="n">
        <v>38.15227</v>
      </c>
      <c r="RZ219" t="n">
        <v>38.20502</v>
      </c>
      <c r="SA219" t="n">
        <v>38.25784</v>
      </c>
      <c r="SB219" t="n">
        <v>38.31074</v>
      </c>
      <c r="SC219" t="n">
        <v>38.3637</v>
      </c>
      <c r="SD219" t="n">
        <v>38.41673</v>
      </c>
      <c r="SE219" t="n">
        <v>38.46983</v>
      </c>
      <c r="SF219" t="n">
        <v>38.52301</v>
      </c>
      <c r="SG219" t="n">
        <v>38.57626</v>
      </c>
      <c r="SH219" t="n">
        <v>38.62958</v>
      </c>
      <c r="SI219" t="n">
        <v>38.68297</v>
      </c>
      <c r="SJ219" t="n">
        <v>38.73643</v>
      </c>
      <c r="SK219" t="n">
        <v>38.78997</v>
      </c>
      <c r="SL219" t="n">
        <v>38.84359</v>
      </c>
      <c r="SM219" t="n">
        <v>38.89728</v>
      </c>
      <c r="SN219" t="n">
        <v>38.95105</v>
      </c>
      <c r="SO219" t="n">
        <v>39.00489</v>
      </c>
      <c r="SP219" t="n">
        <v>39.05881</v>
      </c>
      <c r="SQ219" t="n">
        <v>39.1128</v>
      </c>
      <c r="SR219" t="n">
        <v>39.16688</v>
      </c>
      <c r="SS219" t="n">
        <v>39.22103</v>
      </c>
      <c r="ST219" t="n">
        <v>39.27526</v>
      </c>
      <c r="SU219" t="n">
        <v>39.32957</v>
      </c>
      <c r="SV219" t="n">
        <v>39.38396</v>
      </c>
      <c r="SW219" t="n">
        <v>39.43843</v>
      </c>
      <c r="SX219" t="n">
        <v>39.49299</v>
      </c>
      <c r="SY219" t="n">
        <v>39.54762</v>
      </c>
      <c r="SZ219" t="n">
        <v>39.60234</v>
      </c>
      <c r="TA219" t="n">
        <v>39.65714</v>
      </c>
      <c r="TB219" t="n">
        <v>39.71202</v>
      </c>
      <c r="TC219" t="n">
        <v>39.76699</v>
      </c>
      <c r="TD219" t="n">
        <v>39.82204</v>
      </c>
      <c r="TE219" t="n">
        <v>39.87718</v>
      </c>
      <c r="TF219" t="n">
        <v>39.9324</v>
      </c>
      <c r="TG219" t="n">
        <v>39.98772</v>
      </c>
      <c r="TH219" t="n">
        <v>40.04311</v>
      </c>
      <c r="TI219" t="n">
        <v>40.0986</v>
      </c>
      <c r="TJ219" t="n">
        <v>40.15417</v>
      </c>
      <c r="TK219" t="n">
        <v>40.20983</v>
      </c>
      <c r="TL219" t="n">
        <v>40.26558</v>
      </c>
      <c r="TM219" t="n">
        <v>40.32143</v>
      </c>
      <c r="TN219" t="n">
        <v>40.37736</v>
      </c>
      <c r="TO219" t="n">
        <v>40.43338</v>
      </c>
      <c r="TP219" t="n">
        <v>40.48949</v>
      </c>
      <c r="TQ219" t="n">
        <v>40.5457</v>
      </c>
      <c r="TR219" t="n">
        <v>40.60201</v>
      </c>
      <c r="TS219" t="n">
        <v>40.6584</v>
      </c>
      <c r="TT219" t="n">
        <v>40.71489</v>
      </c>
      <c r="TU219" t="n">
        <v>40.77147</v>
      </c>
      <c r="TV219" t="n">
        <v>40.82816</v>
      </c>
      <c r="TW219" t="n">
        <v>40.88493</v>
      </c>
      <c r="TX219" t="n">
        <v>40.94181</v>
      </c>
      <c r="TY219" t="n">
        <v>40.99878</v>
      </c>
      <c r="TZ219" t="n">
        <v>41.05585</v>
      </c>
      <c r="UA219" t="n">
        <v>41.11301</v>
      </c>
      <c r="UB219" t="n">
        <v>41.17028</v>
      </c>
      <c r="UC219" t="n">
        <v>41.22765</v>
      </c>
      <c r="UD219" t="n">
        <v>41.28512</v>
      </c>
      <c r="UE219" t="n">
        <v>41.34269</v>
      </c>
      <c r="UF219" t="n">
        <v>41.40037</v>
      </c>
      <c r="UG219" t="n">
        <v>41.45815</v>
      </c>
      <c r="UH219" t="n">
        <v>41.51603</v>
      </c>
      <c r="UI219" t="n">
        <v>41.57401</v>
      </c>
      <c r="UJ219" t="n">
        <v>41.6321</v>
      </c>
      <c r="UK219" t="n">
        <v>41.6903</v>
      </c>
      <c r="UL219" t="n">
        <v>41.7486</v>
      </c>
      <c r="UM219" t="n">
        <v>41.80701</v>
      </c>
      <c r="UN219" t="n">
        <v>41.86553</v>
      </c>
      <c r="UO219" t="n">
        <v>41.92416</v>
      </c>
      <c r="UP219" t="n">
        <v>41.98289</v>
      </c>
      <c r="UQ219" t="n">
        <v>42.04174</v>
      </c>
      <c r="UR219" t="n">
        <v>42.1007</v>
      </c>
      <c r="US219" t="n">
        <v>42.15977</v>
      </c>
      <c r="UT219" t="n">
        <v>42.21895</v>
      </c>
      <c r="UU219" t="n">
        <v>42.27825</v>
      </c>
      <c r="UV219" t="n">
        <v>42.33766</v>
      </c>
      <c r="UW219" t="n">
        <v>42.39718</v>
      </c>
      <c r="UX219" t="n">
        <v>42.45682</v>
      </c>
      <c r="UY219" t="n">
        <v>42.51658</v>
      </c>
      <c r="UZ219" t="n">
        <v>42.57645</v>
      </c>
      <c r="VA219" t="n">
        <v>42.63644</v>
      </c>
      <c r="VB219" t="n">
        <v>42.69655</v>
      </c>
      <c r="VC219" t="n">
        <v>42.75678</v>
      </c>
      <c r="VD219" t="n">
        <v>42.81713</v>
      </c>
      <c r="VE219" t="n">
        <v>42.8776</v>
      </c>
      <c r="VF219" t="n">
        <v>42.93819</v>
      </c>
      <c r="VG219" t="n">
        <v>42.99891</v>
      </c>
      <c r="VH219" t="n">
        <v>43.05974</v>
      </c>
      <c r="VI219" t="n">
        <v>43.1207</v>
      </c>
      <c r="VJ219" t="n">
        <v>43.18179</v>
      </c>
      <c r="VK219" t="n">
        <v>43.243</v>
      </c>
      <c r="VL219" t="n">
        <v>43.30434</v>
      </c>
      <c r="VM219" t="n">
        <v>43.36581</v>
      </c>
      <c r="VN219" t="n">
        <v>43.42741</v>
      </c>
      <c r="VO219" t="n">
        <v>43.48914</v>
      </c>
      <c r="VP219" t="n">
        <v>43.55099</v>
      </c>
      <c r="VQ219" t="n">
        <v>43.61298</v>
      </c>
      <c r="VR219" t="n">
        <v>43.6751</v>
      </c>
      <c r="VS219" t="n">
        <v>43.73735</v>
      </c>
      <c r="VT219" t="n">
        <v>43.79974</v>
      </c>
      <c r="VU219" t="n">
        <v>43.86226</v>
      </c>
      <c r="VV219" t="n">
        <v>43.92491</v>
      </c>
      <c r="VW219" t="n">
        <v>43.98771</v>
      </c>
      <c r="VX219" t="n">
        <v>44.05064</v>
      </c>
      <c r="VY219" t="n">
        <v>44.1137</v>
      </c>
      <c r="VZ219" t="n">
        <v>44.17691</v>
      </c>
      <c r="WA219" t="n">
        <v>44.24026</v>
      </c>
      <c r="WB219" t="n">
        <v>44.30375</v>
      </c>
      <c r="WC219" t="n">
        <v>44.36738</v>
      </c>
      <c r="WD219" t="n">
        <v>44.43116</v>
      </c>
      <c r="WE219" t="n">
        <v>44.49508</v>
      </c>
      <c r="WF219" t="n">
        <v>44.55914</v>
      </c>
      <c r="WG219" t="n">
        <v>44.62335</v>
      </c>
      <c r="WH219" t="n">
        <v>44.6877</v>
      </c>
      <c r="WI219" t="n">
        <v>44.75221</v>
      </c>
      <c r="WJ219" t="n">
        <v>44.81686</v>
      </c>
      <c r="WK219" t="n">
        <v>44.88167</v>
      </c>
      <c r="WL219" t="n">
        <v>44.94662</v>
      </c>
      <c r="WM219" t="n">
        <v>45.01173</v>
      </c>
      <c r="WN219" t="n">
        <v>45.07699</v>
      </c>
      <c r="WO219" t="n">
        <v>45.1424</v>
      </c>
      <c r="WP219" t="n">
        <v>45.20797</v>
      </c>
      <c r="WQ219" t="n">
        <v>45.2737</v>
      </c>
      <c r="WR219" t="n">
        <v>45.33958</v>
      </c>
      <c r="WS219" t="n">
        <v>45.40562</v>
      </c>
      <c r="WT219" t="n">
        <v>45.47183</v>
      </c>
      <c r="WU219" t="n">
        <v>45.53819</v>
      </c>
      <c r="WV219" t="n">
        <v>45.60471</v>
      </c>
      <c r="WW219" t="n">
        <v>45.6714</v>
      </c>
      <c r="WX219" t="n">
        <v>45.73825</v>
      </c>
      <c r="WY219" t="n">
        <v>45.80527</v>
      </c>
      <c r="WZ219" t="n">
        <v>45.87245</v>
      </c>
      <c r="XA219" t="n">
        <v>45.9398</v>
      </c>
      <c r="XB219" t="n">
        <v>46.00732</v>
      </c>
      <c r="XC219" t="n">
        <v>46.07501</v>
      </c>
      <c r="XD219" t="n">
        <v>46.14287</v>
      </c>
      <c r="XE219" t="n">
        <v>46.2109</v>
      </c>
      <c r="XF219" t="n">
        <v>46.27911</v>
      </c>
      <c r="XG219" t="n">
        <v>46.34748</v>
      </c>
      <c r="XH219" t="n">
        <v>46.41604</v>
      </c>
      <c r="XI219" t="n">
        <v>46.48477</v>
      </c>
      <c r="XJ219" t="n">
        <v>46.55368</v>
      </c>
      <c r="XK219" t="n">
        <v>46.62278</v>
      </c>
      <c r="XL219" t="n">
        <v>46.69205</v>
      </c>
      <c r="XM219" t="n">
        <v>46.7615</v>
      </c>
      <c r="XN219" t="n">
        <v>46.83113</v>
      </c>
      <c r="XO219" t="n">
        <v>46.90096</v>
      </c>
      <c r="XP219" t="n">
        <v>46.97097</v>
      </c>
      <c r="XQ219" t="n">
        <v>47.04116</v>
      </c>
      <c r="XR219" t="n">
        <v>47.11155</v>
      </c>
      <c r="XS219" t="n">
        <v>47.18212</v>
      </c>
      <c r="XT219" t="n">
        <v>47.25288</v>
      </c>
      <c r="XU219" t="n">
        <v>47.32384</v>
      </c>
      <c r="XV219" t="n">
        <v>47.39499</v>
      </c>
      <c r="XW219" t="n">
        <v>47.46634</v>
      </c>
      <c r="XX219" t="n">
        <v>47.53788</v>
      </c>
      <c r="XY219" t="n">
        <v>47.60963</v>
      </c>
      <c r="XZ219" t="n">
        <v>47.68157</v>
      </c>
      <c r="YA219" t="n">
        <v>47.75372</v>
      </c>
      <c r="YB219" t="n">
        <v>47.82606</v>
      </c>
      <c r="YC219" t="n">
        <v>47.89861</v>
      </c>
      <c r="YD219" t="n">
        <v>47.97137</v>
      </c>
      <c r="YE219" t="n">
        <v>48.04433</v>
      </c>
      <c r="YF219" t="n">
        <v>48.1175</v>
      </c>
      <c r="YG219" t="n">
        <v>48.19088</v>
      </c>
      <c r="YH219" t="n">
        <v>48.26448</v>
      </c>
      <c r="YI219" t="n">
        <v>48.33829</v>
      </c>
      <c r="YJ219" t="n">
        <v>48.41231</v>
      </c>
      <c r="YK219" t="n">
        <v>48.48655</v>
      </c>
      <c r="YL219" t="n">
        <v>48.561</v>
      </c>
      <c r="YM219" t="n">
        <v>48.63568</v>
      </c>
      <c r="YN219" t="n">
        <v>48.71058</v>
      </c>
      <c r="YO219" t="n">
        <v>48.78569</v>
      </c>
      <c r="YP219" t="n">
        <v>48.86104</v>
      </c>
      <c r="YQ219" t="n">
        <v>48.93661</v>
      </c>
      <c r="YR219" t="n">
        <v>49.01241</v>
      </c>
      <c r="YS219" t="n">
        <v>49.08844</v>
      </c>
      <c r="YT219" t="n">
        <v>49.1647</v>
      </c>
      <c r="YU219" t="n">
        <v>49.24119</v>
      </c>
      <c r="YV219" t="n">
        <v>49.31792</v>
      </c>
      <c r="YW219" t="n">
        <v>49.39488</v>
      </c>
      <c r="YX219" t="n">
        <v>49.47208</v>
      </c>
      <c r="YY219" t="n">
        <v>49.54953</v>
      </c>
      <c r="YZ219" t="n">
        <v>49.62721</v>
      </c>
      <c r="ZA219" t="n">
        <v>49.70514</v>
      </c>
      <c r="ZB219" t="n">
        <v>49.78331</v>
      </c>
      <c r="ZC219" t="n">
        <v>49.86174</v>
      </c>
      <c r="ZD219" t="n">
        <v>49.94041</v>
      </c>
      <c r="ZE219" t="n">
        <v>50.01933</v>
      </c>
      <c r="ZF219" t="n">
        <v>50.09851</v>
      </c>
      <c r="ZG219" t="n">
        <v>50.17794</v>
      </c>
      <c r="ZH219" t="n">
        <v>50.25763</v>
      </c>
      <c r="ZI219" t="n">
        <v>50.33757</v>
      </c>
      <c r="ZJ219" t="n">
        <v>50.41779</v>
      </c>
      <c r="ZK219" t="n">
        <v>50.49826</v>
      </c>
      <c r="ZL219" t="n">
        <v>50.57899</v>
      </c>
      <c r="ZM219" t="n">
        <v>50.66</v>
      </c>
      <c r="ZN219" t="n">
        <v>50.74128</v>
      </c>
      <c r="ZO219" t="n">
        <v>50.82282</v>
      </c>
      <c r="ZP219" t="n">
        <v>50.90464</v>
      </c>
      <c r="ZQ219" t="n">
        <v>50.98674</v>
      </c>
      <c r="ZR219" t="n">
        <v>51.06911</v>
      </c>
      <c r="ZS219" t="n">
        <v>51.15177</v>
      </c>
      <c r="ZT219" t="n">
        <v>51.23471</v>
      </c>
      <c r="ZU219" t="n">
        <v>51.31793</v>
      </c>
      <c r="ZV219" t="n">
        <v>51.40144</v>
      </c>
      <c r="ZW219" t="n">
        <v>51.48524</v>
      </c>
      <c r="ZX219" t="n">
        <v>51.56934</v>
      </c>
      <c r="ZY219" t="n">
        <v>51.65372</v>
      </c>
      <c r="ZZ219" t="n">
        <v>51.7384</v>
      </c>
      <c r="AAA219" t="n">
        <v>51.82338</v>
      </c>
      <c r="AAB219" t="n">
        <v>51.90867</v>
      </c>
      <c r="AAC219" t="n">
        <v>51.99426</v>
      </c>
      <c r="AAD219" t="n">
        <v>52.08015</v>
      </c>
      <c r="AAE219" t="n">
        <v>52.16635</v>
      </c>
      <c r="AAF219" t="n">
        <v>52.25286</v>
      </c>
      <c r="AAG219" t="n">
        <v>52.33969</v>
      </c>
      <c r="AAH219" t="n">
        <v>52.42683</v>
      </c>
      <c r="AAI219" t="n">
        <v>52.5143</v>
      </c>
      <c r="AAJ219" t="n">
        <v>52.60209</v>
      </c>
      <c r="AAK219" t="n">
        <v>52.6902</v>
      </c>
      <c r="AAL219" t="n">
        <v>52.77863</v>
      </c>
      <c r="AAM219" t="n">
        <v>52.8674</v>
      </c>
      <c r="AAN219" t="n">
        <v>52.9565</v>
      </c>
      <c r="AAO219" t="n">
        <v>53.04594</v>
      </c>
      <c r="AAP219" t="n">
        <v>53.13571</v>
      </c>
      <c r="AAQ219" t="n">
        <v>53.22583</v>
      </c>
      <c r="AAR219" t="n">
        <v>53.31629</v>
      </c>
      <c r="AAS219" t="n">
        <v>53.4071</v>
      </c>
      <c r="AAT219" t="n">
        <v>53.49825</v>
      </c>
      <c r="AAU219" t="n">
        <v>53.58977</v>
      </c>
      <c r="AAV219" t="n">
        <v>53.68163</v>
      </c>
      <c r="AAW219" t="n">
        <v>53.77386</v>
      </c>
      <c r="AAX219" t="n">
        <v>53.86645</v>
      </c>
      <c r="AAY219" t="n">
        <v>53.9594</v>
      </c>
      <c r="AAZ219" t="n">
        <v>54.05273</v>
      </c>
      <c r="ABA219" t="n">
        <v>54.14643</v>
      </c>
      <c r="ABB219" t="n">
        <v>54.2405</v>
      </c>
      <c r="ABC219" t="n">
        <v>54.33495</v>
      </c>
      <c r="ABD219" t="n">
        <v>54.42978</v>
      </c>
      <c r="ABE219" t="n">
        <v>54.525</v>
      </c>
      <c r="ABF219" t="n">
        <v>54.62061</v>
      </c>
      <c r="ABG219" t="n">
        <v>54.7166</v>
      </c>
      <c r="ABH219" t="n">
        <v>54.813</v>
      </c>
      <c r="ABI219" t="n">
        <v>54.90979</v>
      </c>
      <c r="ABJ219" t="n">
        <v>55.00699</v>
      </c>
      <c r="ABK219" t="n">
        <v>55.1046</v>
      </c>
      <c r="ABL219" t="n">
        <v>55.20261</v>
      </c>
      <c r="ABM219" t="n">
        <v>55.30104</v>
      </c>
      <c r="ABN219" t="n">
        <v>55.39989</v>
      </c>
      <c r="ABO219" t="n">
        <v>55.49915</v>
      </c>
      <c r="ABP219" t="n">
        <v>55.59885</v>
      </c>
      <c r="ABQ219" t="n">
        <v>55.69897</v>
      </c>
      <c r="ABR219" t="n">
        <v>55.79953</v>
      </c>
      <c r="ABS219" t="n">
        <v>55.90052</v>
      </c>
      <c r="ABT219" t="n">
        <v>56.00196</v>
      </c>
      <c r="ABU219" t="n">
        <v>56.10384</v>
      </c>
      <c r="ABV219" t="n">
        <v>56.20618</v>
      </c>
      <c r="ABW219" t="n">
        <v>56.30896</v>
      </c>
      <c r="ABX219" t="n">
        <v>56.41221</v>
      </c>
      <c r="ABY219" t="n">
        <v>56.51592</v>
      </c>
      <c r="ABZ219" t="n">
        <v>56.62009</v>
      </c>
      <c r="ACA219" t="n">
        <v>56.72474</v>
      </c>
      <c r="ACB219" t="n">
        <v>56.82987</v>
      </c>
      <c r="ACC219" t="n">
        <v>56.93547</v>
      </c>
      <c r="ACD219" t="n">
        <v>57.04156</v>
      </c>
      <c r="ACE219" t="n">
        <v>57.14815</v>
      </c>
      <c r="ACF219" t="n">
        <v>57.25522</v>
      </c>
      <c r="ACG219" t="n">
        <v>57.3628</v>
      </c>
      <c r="ACH219" t="n">
        <v>57.47088</v>
      </c>
      <c r="ACI219" t="n">
        <v>57.57948</v>
      </c>
      <c r="ACJ219" t="n">
        <v>57.68858</v>
      </c>
      <c r="ACK219" t="n">
        <v>57.79821</v>
      </c>
      <c r="ACL219" t="n">
        <v>57.90836</v>
      </c>
      <c r="ACM219" t="n">
        <v>58.01905</v>
      </c>
      <c r="ACN219" t="n">
        <v>58.13026</v>
      </c>
      <c r="ACO219" t="n">
        <v>58.24203</v>
      </c>
      <c r="ACP219" t="n">
        <v>58.35434</v>
      </c>
      <c r="ACQ219" t="n">
        <v>58.46719</v>
      </c>
      <c r="ACR219" t="n">
        <v>58.58061</v>
      </c>
      <c r="ACS219" t="n">
        <v>58.6946</v>
      </c>
      <c r="ACT219" t="n">
        <v>58.80915</v>
      </c>
      <c r="ACU219" t="n">
        <v>58.92427</v>
      </c>
      <c r="ACV219" t="n">
        <v>59.03999</v>
      </c>
      <c r="ACW219" t="n">
        <v>59.15628</v>
      </c>
      <c r="ACX219" t="n">
        <v>59.27317</v>
      </c>
      <c r="ACY219" t="n">
        <v>59.39066</v>
      </c>
      <c r="ACZ219" t="n">
        <v>59.50876</v>
      </c>
      <c r="ADA219" t="n">
        <v>59.62747</v>
      </c>
      <c r="ADB219" t="n">
        <v>59.7468</v>
      </c>
      <c r="ADC219" t="n">
        <v>59.86675</v>
      </c>
      <c r="ADD219" t="n">
        <v>59.98734</v>
      </c>
      <c r="ADE219" t="n">
        <v>60.10857</v>
      </c>
      <c r="ADF219" t="n">
        <v>60.23045</v>
      </c>
      <c r="ADG219" t="n">
        <v>60.35297</v>
      </c>
      <c r="ADH219" t="n">
        <v>60.47616</v>
      </c>
      <c r="ADI219" t="n">
        <v>60.60002</v>
      </c>
      <c r="ADJ219" t="n">
        <v>60.72455</v>
      </c>
      <c r="ADK219" t="n">
        <v>60.84977</v>
      </c>
      <c r="ADL219" t="n">
        <v>60.97567</v>
      </c>
      <c r="ADM219" t="n">
        <v>61.10228</v>
      </c>
      <c r="ADN219" t="n">
        <v>61.22959</v>
      </c>
      <c r="ADO219" t="n">
        <v>61.35761</v>
      </c>
      <c r="ADP219" t="n">
        <v>61.48635</v>
      </c>
      <c r="ADQ219" t="n">
        <v>61.61583</v>
      </c>
      <c r="ADR219" t="n">
        <v>61.74605</v>
      </c>
      <c r="ADS219" t="n">
        <v>61.87701</v>
      </c>
      <c r="ADT219" t="n">
        <v>62.00873</v>
      </c>
      <c r="ADU219" t="n">
        <v>62.14122</v>
      </c>
      <c r="ADV219" t="n">
        <v>62.27447</v>
      </c>
      <c r="ADW219" t="n">
        <v>62.40851</v>
      </c>
      <c r="ADX219" t="n">
        <v>62.54334</v>
      </c>
      <c r="ADY219" t="n">
        <v>62.67898</v>
      </c>
      <c r="ADZ219" t="n">
        <v>62.81542</v>
      </c>
      <c r="AEA219" t="n">
        <v>62.95269</v>
      </c>
      <c r="AEB219" t="n">
        <v>63.09078</v>
      </c>
      <c r="AEC219" t="n">
        <v>63.22972</v>
      </c>
      <c r="AED219" t="n">
        <v>63.3695</v>
      </c>
      <c r="AEE219" t="n">
        <v>63.51015</v>
      </c>
      <c r="AEF219" t="n">
        <v>63.65167</v>
      </c>
      <c r="AEG219" t="n">
        <v>63.79407</v>
      </c>
      <c r="AEH219" t="n">
        <v>63.93736</v>
      </c>
      <c r="AEI219" t="n">
        <v>64.08157</v>
      </c>
      <c r="AEJ219" t="n">
        <v>64.22668</v>
      </c>
      <c r="AEK219" t="n">
        <v>64.37272</v>
      </c>
      <c r="AEL219" t="n">
        <v>64.5197</v>
      </c>
      <c r="AEM219" t="n">
        <v>64.66763</v>
      </c>
      <c r="AEN219" t="n">
        <v>64.81653</v>
      </c>
      <c r="AEO219" t="n">
        <v>64.96639</v>
      </c>
      <c r="AEP219" t="n">
        <v>65.11726</v>
      </c>
      <c r="AEQ219" t="n">
        <v>65.26911</v>
      </c>
      <c r="AER219" t="n">
        <v>65.42198</v>
      </c>
      <c r="AES219" t="n">
        <v>65.57588</v>
      </c>
      <c r="AET219" t="n">
        <v>65.73083</v>
      </c>
      <c r="AEU219" t="n">
        <v>65.88682</v>
      </c>
      <c r="AEV219" t="n">
        <v>66.04388</v>
      </c>
      <c r="AEW219" t="n">
        <v>66.20202999999999</v>
      </c>
      <c r="AEX219" t="n">
        <v>66.36127</v>
      </c>
      <c r="AEY219" t="n">
        <v>66.52163</v>
      </c>
      <c r="AEZ219" t="n">
        <v>66.68312</v>
      </c>
      <c r="AFA219" t="n">
        <v>66.84575</v>
      </c>
      <c r="AFB219" t="n">
        <v>67.00953</v>
      </c>
      <c r="AFC219" t="n">
        <v>67.17449000000001</v>
      </c>
      <c r="AFD219" t="n">
        <v>67.34063999999999</v>
      </c>
      <c r="AFE219" t="n">
        <v>67.50801</v>
      </c>
      <c r="AFF219" t="n">
        <v>67.67659999999999</v>
      </c>
      <c r="AFG219" t="n">
        <v>67.84643</v>
      </c>
      <c r="AFH219" t="n">
        <v>68.01752</v>
      </c>
      <c r="AFI219" t="n">
        <v>68.18988</v>
      </c>
      <c r="AFJ219" t="n">
        <v>68.36355</v>
      </c>
      <c r="AFK219" t="n">
        <v>68.53852999999999</v>
      </c>
      <c r="AFL219" t="n">
        <v>68.71485</v>
      </c>
      <c r="AFM219" t="n">
        <v>68.89252</v>
      </c>
      <c r="AFN219" t="n">
        <v>69.07156999999999</v>
      </c>
      <c r="AFO219" t="n">
        <v>69.25201</v>
      </c>
      <c r="AFP219" t="n">
        <v>69.43387</v>
      </c>
      <c r="AFQ219" t="n">
        <v>69.61717</v>
      </c>
      <c r="AFR219" t="n">
        <v>69.80193</v>
      </c>
      <c r="AFS219" t="n">
        <v>69.98817</v>
      </c>
      <c r="AFT219" t="n">
        <v>70.17591</v>
      </c>
      <c r="AFU219" t="n">
        <v>70.36518</v>
      </c>
      <c r="AFV219" t="n">
        <v>70.55601</v>
      </c>
      <c r="AFW219" t="n">
        <v>70.74841000000001</v>
      </c>
      <c r="AFX219" t="n">
        <v>70.94242</v>
      </c>
      <c r="AFY219" t="n">
        <v>71.13805000000001</v>
      </c>
      <c r="AFZ219" t="n">
        <v>71.33533</v>
      </c>
      <c r="AGA219" t="n">
        <v>71.5343</v>
      </c>
      <c r="AGB219" t="n">
        <v>71.73497</v>
      </c>
      <c r="AGC219" t="n">
        <v>71.93738</v>
      </c>
      <c r="AGD219" t="n">
        <v>72.14156</v>
      </c>
      <c r="AGE219" t="n">
        <v>72.34752</v>
      </c>
      <c r="AGF219" t="n">
        <v>72.55531000000001</v>
      </c>
      <c r="AGG219" t="n">
        <v>72.76495</v>
      </c>
      <c r="AGH219" t="n">
        <v>72.97648</v>
      </c>
      <c r="AGI219" t="n">
        <v>73.18993</v>
      </c>
      <c r="AGJ219" t="n">
        <v>73.40532</v>
      </c>
      <c r="AGK219" t="n">
        <v>73.62269999999999</v>
      </c>
      <c r="AGL219" t="n">
        <v>73.8421</v>
      </c>
      <c r="AGM219" t="n">
        <v>74.06356</v>
      </c>
      <c r="AGN219" t="n">
        <v>74.2871</v>
      </c>
      <c r="AGO219" t="n">
        <v>74.51278000000001</v>
      </c>
      <c r="AGP219" t="n">
        <v>74.74062000000001</v>
      </c>
      <c r="AGQ219" t="n">
        <v>74.97067</v>
      </c>
      <c r="AGR219" t="n">
        <v>75.20296</v>
      </c>
      <c r="AGS219" t="n">
        <v>75.43755</v>
      </c>
      <c r="AGT219" t="n">
        <v>75.67446</v>
      </c>
      <c r="AGU219" t="n">
        <v>75.91374999999999</v>
      </c>
      <c r="AGV219" t="n">
        <v>76.15546000000001</v>
      </c>
      <c r="AGW219" t="n">
        <v>76.39963</v>
      </c>
      <c r="AGX219" t="n">
        <v>76.64631</v>
      </c>
      <c r="AGY219" t="n">
        <v>76.89555</v>
      </c>
      <c r="AGZ219" t="n">
        <v>77.14740999999999</v>
      </c>
      <c r="AHA219" t="n">
        <v>77.40192999999999</v>
      </c>
      <c r="AHB219" t="n">
        <v>77.65916</v>
      </c>
      <c r="AHC219" t="n">
        <v>77.91916000000001</v>
      </c>
      <c r="AHD219" t="n">
        <v>78.18199</v>
      </c>
      <c r="AHE219" t="n">
        <v>78.4477</v>
      </c>
      <c r="AHF219" t="n">
        <v>78.71635000000001</v>
      </c>
      <c r="AHG219" t="n">
        <v>78.988</v>
      </c>
      <c r="AHH219" t="n">
        <v>79.26272</v>
      </c>
      <c r="AHI219" t="n">
        <v>79.54057</v>
      </c>
      <c r="AHJ219" t="n">
        <v>79.82162</v>
      </c>
      <c r="AHK219" t="n">
        <v>80.10593</v>
      </c>
      <c r="AHL219" t="n">
        <v>80.39357</v>
      </c>
      <c r="AHM219" t="n">
        <v>80.68463</v>
      </c>
      <c r="AHN219" t="n">
        <v>80.97917</v>
      </c>
      <c r="AHO219" t="n">
        <v>81.27727</v>
      </c>
      <c r="AHP219" t="n">
        <v>81.57901</v>
      </c>
      <c r="AHQ219" t="n">
        <v>81.88448</v>
      </c>
      <c r="AHR219" t="n">
        <v>82.19376</v>
      </c>
      <c r="AHS219" t="n">
        <v>82.50694</v>
      </c>
      <c r="AHT219" t="n">
        <v>82.8241</v>
      </c>
      <c r="AHU219" t="n">
        <v>83.14536</v>
      </c>
      <c r="AHV219" t="n">
        <v>83.47078999999999</v>
      </c>
      <c r="AHW219" t="n">
        <v>83.8005</v>
      </c>
      <c r="AHX219" t="n">
        <v>84.13460000000001</v>
      </c>
      <c r="AHY219" t="n">
        <v>84.47320000000001</v>
      </c>
      <c r="AHZ219" t="n">
        <v>84.8164</v>
      </c>
      <c r="AIA219" t="n">
        <v>85.16432</v>
      </c>
      <c r="AIB219" t="n">
        <v>85.51709</v>
      </c>
      <c r="AIC219" t="n">
        <v>85.87483</v>
      </c>
      <c r="AID219" t="n">
        <v>86.23766000000001</v>
      </c>
      <c r="AIE219" t="n">
        <v>86.60572000000001</v>
      </c>
      <c r="AIF219" t="n">
        <v>86.97915999999999</v>
      </c>
      <c r="AIG219" t="n">
        <v>87.35809999999999</v>
      </c>
      <c r="AIH219" t="n">
        <v>87.74271</v>
      </c>
      <c r="AII219" t="n">
        <v>88.13315</v>
      </c>
      <c r="AIJ219" t="n">
        <v>88.52956</v>
      </c>
      <c r="AIK219" t="n">
        <v>88.93212</v>
      </c>
      <c r="AIL219" t="n">
        <v>89.34102</v>
      </c>
      <c r="AIM219" t="n">
        <v>89.75642000000001</v>
      </c>
      <c r="AIN219" t="n">
        <v>90.17852000000001</v>
      </c>
      <c r="AIO219" t="n">
        <v>90.60751999999999</v>
      </c>
      <c r="AIP219" t="n">
        <v>91.04362</v>
      </c>
      <c r="AIQ219" t="n">
        <v>91.48705</v>
      </c>
      <c r="AIR219" t="n">
        <v>91.93803</v>
      </c>
      <c r="AIS219" t="n">
        <v>92.39679</v>
      </c>
      <c r="AIT219" t="n">
        <v>92.86359</v>
      </c>
      <c r="AIU219" t="n">
        <v>93.33866</v>
      </c>
      <c r="AIV219" t="n">
        <v>93.8223</v>
      </c>
      <c r="AIW219" t="n">
        <v>94.31477</v>
      </c>
      <c r="AIX219" t="n">
        <v>94.81638</v>
      </c>
      <c r="AIY219" t="n">
        <v>95.32743000000001</v>
      </c>
      <c r="AIZ219" t="n">
        <v>95.84826</v>
      </c>
      <c r="AJA219" t="n">
        <v>96.3792</v>
      </c>
      <c r="AJB219" t="n">
        <v>96.92061</v>
      </c>
      <c r="AJC219" t="n">
        <v>97.47286</v>
      </c>
      <c r="AJD219" t="n">
        <v>98.03637000000001</v>
      </c>
      <c r="AJE219" t="n">
        <v>98.61154000000001</v>
      </c>
      <c r="AJF219" t="n">
        <v>99.19880999999999</v>
      </c>
      <c r="AJG219" t="n">
        <v>99.79866</v>
      </c>
      <c r="AJH219" t="n">
        <v>100.41158</v>
      </c>
      <c r="AJI219" t="n">
        <v>101.03806</v>
      </c>
      <c r="AJJ219" t="n">
        <v>101.67869</v>
      </c>
      <c r="AJK219" t="n">
        <v>102.33401</v>
      </c>
      <c r="AJL219" t="n">
        <v>103.00468</v>
      </c>
      <c r="AJM219" t="n">
        <v>103.69132</v>
      </c>
      <c r="AJN219" t="n">
        <v>104.39464</v>
      </c>
      <c r="AJO219" t="n">
        <v>105.11537</v>
      </c>
      <c r="AJP219" t="n">
        <v>105.85431</v>
      </c>
      <c r="AJQ219" t="n">
        <v>106.61227</v>
      </c>
      <c r="AJR219" t="n">
        <v>107.39017</v>
      </c>
      <c r="AJS219" t="n">
        <v>108.18896</v>
      </c>
      <c r="AJT219" t="n">
        <v>109.00965</v>
      </c>
      <c r="AJU219" t="n">
        <v>109.85335</v>
      </c>
      <c r="AJV219" t="n">
        <v>110.72121</v>
      </c>
      <c r="AJW219" t="n">
        <v>111.61452</v>
      </c>
      <c r="AJX219" t="n">
        <v>112.53461</v>
      </c>
      <c r="AJY219" t="n">
        <v>113.48297</v>
      </c>
      <c r="AJZ219" t="n">
        <v>114.46117</v>
      </c>
      <c r="AKA219" t="n">
        <v>115.47091</v>
      </c>
      <c r="AKB219" t="n">
        <v>116.51405</v>
      </c>
      <c r="AKC219" t="n">
        <v>117.59261</v>
      </c>
      <c r="AKD219" t="n">
        <v>118.70879</v>
      </c>
      <c r="AKE219" t="n">
        <v>119.86494</v>
      </c>
      <c r="AKF219" t="n">
        <v>121.06372</v>
      </c>
      <c r="AKG219" t="n">
        <v>122.30796</v>
      </c>
      <c r="AKH219" t="n">
        <v>123.60083</v>
      </c>
      <c r="AKI219" t="n">
        <v>124.94578</v>
      </c>
      <c r="AKJ219" t="n">
        <v>126.34665</v>
      </c>
      <c r="AKK219" t="n">
        <v>127.80769</v>
      </c>
      <c r="AKL219" t="n">
        <v>129.33362</v>
      </c>
      <c r="AKM219" t="n">
        <v>130.9297</v>
      </c>
      <c r="AKN219" t="n">
        <v>132.60185</v>
      </c>
      <c r="AKO219" t="n">
        <v>134.3567</v>
      </c>
      <c r="AKP219" t="n">
        <v>136.20178</v>
      </c>
      <c r="AKQ219" t="n">
        <v>138.14557</v>
      </c>
      <c r="AKR219" t="n">
        <v>140.19778</v>
      </c>
      <c r="AKS219" t="n">
        <v>142.36957</v>
      </c>
      <c r="AKT219" t="n">
        <v>144.67375</v>
      </c>
      <c r="AKU219" t="n">
        <v>147.12523</v>
      </c>
      <c r="AKV219" t="n">
        <v>149.74142</v>
      </c>
      <c r="AKW219" t="n">
        <v>152.54285</v>
      </c>
      <c r="AKX219" t="n">
        <v>155.55386</v>
      </c>
      <c r="AKY219" t="n">
        <v>158.80371</v>
      </c>
      <c r="AKZ219" t="n">
        <v>162.32777</v>
      </c>
      <c r="ALA219" t="n">
        <v>166.16948</v>
      </c>
      <c r="ALB219" t="n">
        <v>170.38275</v>
      </c>
      <c r="ALC219" t="n">
        <v>175.03563</v>
      </c>
      <c r="ALD219" t="n">
        <v>180.21547</v>
      </c>
      <c r="ALE219" t="n">
        <v>186.03671</v>
      </c>
      <c r="ALF219" t="n">
        <v>192.65295</v>
      </c>
      <c r="ALG219" t="n">
        <v>200.27638</v>
      </c>
      <c r="ALH219" t="n">
        <v>209.21057</v>
      </c>
      <c r="ALI219" t="n">
        <v>219.90935</v>
      </c>
      <c r="ALJ219" t="n">
        <v>233.09074</v>
      </c>
      <c r="ALK219" t="n">
        <v>249.98032</v>
      </c>
      <c r="ALL219" t="n">
        <v>272.90771</v>
      </c>
      <c r="ALM219" t="n">
        <v>307.10794</v>
      </c>
      <c r="ALN219" t="n">
        <v>368.59201</v>
      </c>
      <c r="ALO219" t="n">
        <v>617.01404</v>
      </c>
    </row>
    <row r="220">
      <c r="A220" t="inlineStr">
        <is>
          <t>Samoa</t>
        </is>
      </c>
      <c r="B220" t="inlineStr">
        <is>
          <t>WSM</t>
        </is>
      </c>
      <c r="C220" s="13">
        <f>AVERAGE(SI220,SJ220)</f>
        <v/>
      </c>
      <c r="D220" t="n">
        <v>1.47912</v>
      </c>
      <c r="E220" t="n">
        <v>2.05568</v>
      </c>
      <c r="F220" t="n">
        <v>2.3299</v>
      </c>
      <c r="G220" t="n">
        <v>2.37194</v>
      </c>
      <c r="H220" t="n">
        <v>2.37286</v>
      </c>
      <c r="I220" t="n">
        <v>2.40061</v>
      </c>
      <c r="J220" t="n">
        <v>2.48546</v>
      </c>
      <c r="K220" t="n">
        <v>2.49444</v>
      </c>
      <c r="L220" t="n">
        <v>2.53874</v>
      </c>
      <c r="M220" t="n">
        <v>2.59115</v>
      </c>
      <c r="N220" t="n">
        <v>2.66278</v>
      </c>
      <c r="O220" t="n">
        <v>2.73989</v>
      </c>
      <c r="P220" t="n">
        <v>2.80053</v>
      </c>
      <c r="Q220" t="n">
        <v>2.85094</v>
      </c>
      <c r="R220" t="n">
        <v>2.86888</v>
      </c>
      <c r="S220" t="n">
        <v>2.90931</v>
      </c>
      <c r="T220" t="n">
        <v>2.92007</v>
      </c>
      <c r="U220" t="n">
        <v>2.97564</v>
      </c>
      <c r="V220" t="n">
        <v>3.03797</v>
      </c>
      <c r="W220" t="n">
        <v>3.05376</v>
      </c>
      <c r="X220" t="n">
        <v>3.08026</v>
      </c>
      <c r="Y220" t="n">
        <v>3.08668</v>
      </c>
      <c r="Z220" t="n">
        <v>3.11753</v>
      </c>
      <c r="AA220" t="n">
        <v>3.136</v>
      </c>
      <c r="AB220" t="n">
        <v>3.15919</v>
      </c>
      <c r="AC220" t="n">
        <v>3.18428</v>
      </c>
      <c r="AD220" t="n">
        <v>3.20641</v>
      </c>
      <c r="AE220" t="n">
        <v>3.2334</v>
      </c>
      <c r="AF220" t="n">
        <v>3.28718</v>
      </c>
      <c r="AG220" t="n">
        <v>3.32211</v>
      </c>
      <c r="AH220" t="n">
        <v>3.32405</v>
      </c>
      <c r="AI220" t="n">
        <v>3.33523</v>
      </c>
      <c r="AJ220" t="n">
        <v>3.35259</v>
      </c>
      <c r="AK220" t="n">
        <v>3.35648</v>
      </c>
      <c r="AL220" t="n">
        <v>3.36488</v>
      </c>
      <c r="AM220" t="n">
        <v>3.38009</v>
      </c>
      <c r="AN220" t="n">
        <v>3.39154</v>
      </c>
      <c r="AO220" t="n">
        <v>3.40735</v>
      </c>
      <c r="AP220" t="n">
        <v>3.42093</v>
      </c>
      <c r="AQ220" t="n">
        <v>3.42728</v>
      </c>
      <c r="AR220" t="n">
        <v>3.44222</v>
      </c>
      <c r="AS220" t="n">
        <v>3.46944</v>
      </c>
      <c r="AT220" t="n">
        <v>3.49247</v>
      </c>
      <c r="AU220" t="n">
        <v>3.51056</v>
      </c>
      <c r="AV220" t="n">
        <v>3.51687</v>
      </c>
      <c r="AW220" t="n">
        <v>3.53928</v>
      </c>
      <c r="AX220" t="n">
        <v>3.57953</v>
      </c>
      <c r="AY220" t="n">
        <v>3.61558</v>
      </c>
      <c r="AZ220" t="n">
        <v>3.64675</v>
      </c>
      <c r="BA220" t="n">
        <v>3.70851</v>
      </c>
      <c r="BB220" t="n">
        <v>3.79311</v>
      </c>
      <c r="BC220" t="n">
        <v>3.84338</v>
      </c>
      <c r="BD220" t="n">
        <v>3.87917</v>
      </c>
      <c r="BE220" t="n">
        <v>3.91276</v>
      </c>
      <c r="BF220" t="n">
        <v>3.92427</v>
      </c>
      <c r="BG220" t="n">
        <v>3.93569</v>
      </c>
      <c r="BH220" t="n">
        <v>3.94157</v>
      </c>
      <c r="BI220" t="n">
        <v>3.95947</v>
      </c>
      <c r="BJ220" t="n">
        <v>3.97958</v>
      </c>
      <c r="BK220" t="n">
        <v>3.98211</v>
      </c>
      <c r="BL220" t="n">
        <v>3.98991</v>
      </c>
      <c r="BM220" t="n">
        <v>4.00676</v>
      </c>
      <c r="BN220" t="n">
        <v>4.00964</v>
      </c>
      <c r="BO220" t="n">
        <v>4.01212</v>
      </c>
      <c r="BP220" t="n">
        <v>4.01937</v>
      </c>
      <c r="BQ220" t="n">
        <v>4.02715</v>
      </c>
      <c r="BR220" t="n">
        <v>4.03631</v>
      </c>
      <c r="BS220" t="n">
        <v>4.03815</v>
      </c>
      <c r="BT220" t="n">
        <v>4.05317</v>
      </c>
      <c r="BU220" t="n">
        <v>4.07613</v>
      </c>
      <c r="BV220" t="n">
        <v>4.09815</v>
      </c>
      <c r="BW220" t="n">
        <v>4.12137</v>
      </c>
      <c r="BX220" t="n">
        <v>4.12835</v>
      </c>
      <c r="BY220" t="n">
        <v>4.12964</v>
      </c>
      <c r="BZ220" t="n">
        <v>4.13699</v>
      </c>
      <c r="CA220" t="n">
        <v>4.14866</v>
      </c>
      <c r="CB220" t="n">
        <v>4.17091</v>
      </c>
      <c r="CC220" t="n">
        <v>4.20044</v>
      </c>
      <c r="CD220" t="n">
        <v>4.22972</v>
      </c>
      <c r="CE220" t="n">
        <v>4.27288</v>
      </c>
      <c r="CF220" t="n">
        <v>4.28633</v>
      </c>
      <c r="CG220" t="n">
        <v>4.28791</v>
      </c>
      <c r="CH220" t="n">
        <v>4.29756</v>
      </c>
      <c r="CI220" t="n">
        <v>4.3137</v>
      </c>
      <c r="CJ220" t="n">
        <v>4.31745</v>
      </c>
      <c r="CK220" t="n">
        <v>4.32584</v>
      </c>
      <c r="CL220" t="n">
        <v>4.33098</v>
      </c>
      <c r="CM220" t="n">
        <v>4.3498</v>
      </c>
      <c r="CN220" t="n">
        <v>4.36002</v>
      </c>
      <c r="CO220" t="n">
        <v>4.38812</v>
      </c>
      <c r="CP220" t="n">
        <v>4.41023</v>
      </c>
      <c r="CQ220" t="n">
        <v>4.43227</v>
      </c>
      <c r="CR220" t="n">
        <v>4.45081</v>
      </c>
      <c r="CS220" t="n">
        <v>4.45202</v>
      </c>
      <c r="CT220" t="n">
        <v>4.4613</v>
      </c>
      <c r="CU220" t="n">
        <v>4.47417</v>
      </c>
      <c r="CV220" t="n">
        <v>4.51939</v>
      </c>
      <c r="CW220" t="n">
        <v>4.53648</v>
      </c>
      <c r="CX220" t="n">
        <v>4.55063</v>
      </c>
      <c r="CY220" t="n">
        <v>4.57243</v>
      </c>
      <c r="CZ220" t="n">
        <v>4.58368</v>
      </c>
      <c r="DA220" t="n">
        <v>4.6069</v>
      </c>
      <c r="DB220" t="n">
        <v>4.64189</v>
      </c>
      <c r="DC220" t="n">
        <v>4.6623</v>
      </c>
      <c r="DD220" t="n">
        <v>4.69417</v>
      </c>
      <c r="DE220" t="n">
        <v>4.76416</v>
      </c>
      <c r="DF220" t="n">
        <v>4.79597</v>
      </c>
      <c r="DG220" t="n">
        <v>4.81526</v>
      </c>
      <c r="DH220" t="n">
        <v>4.83854</v>
      </c>
      <c r="DI220" t="n">
        <v>4.84619</v>
      </c>
      <c r="DJ220" t="n">
        <v>4.85587</v>
      </c>
      <c r="DK220" t="n">
        <v>4.8794</v>
      </c>
      <c r="DL220" t="n">
        <v>4.89561</v>
      </c>
      <c r="DM220" t="n">
        <v>4.90314</v>
      </c>
      <c r="DN220" t="n">
        <v>4.91653</v>
      </c>
      <c r="DO220" t="n">
        <v>4.92366</v>
      </c>
      <c r="DP220" t="n">
        <v>4.92821</v>
      </c>
      <c r="DQ220" t="n">
        <v>4.93006</v>
      </c>
      <c r="DR220" t="n">
        <v>4.94073</v>
      </c>
      <c r="DS220" t="n">
        <v>4.95192</v>
      </c>
      <c r="DT220" t="n">
        <v>4.98386</v>
      </c>
      <c r="DU220" t="n">
        <v>5.01714</v>
      </c>
      <c r="DV220" t="n">
        <v>5.02852</v>
      </c>
      <c r="DW220" t="n">
        <v>5.04627</v>
      </c>
      <c r="DX220" t="n">
        <v>5.05387</v>
      </c>
      <c r="DY220" t="n">
        <v>5.0678</v>
      </c>
      <c r="DZ220" t="n">
        <v>5.08292</v>
      </c>
      <c r="EA220" t="n">
        <v>5.10302</v>
      </c>
      <c r="EB220" t="n">
        <v>5.12281</v>
      </c>
      <c r="EC220" t="n">
        <v>5.14397</v>
      </c>
      <c r="ED220" t="n">
        <v>5.15793</v>
      </c>
      <c r="EE220" t="n">
        <v>5.18764</v>
      </c>
      <c r="EF220" t="n">
        <v>5.20476</v>
      </c>
      <c r="EG220" t="n">
        <v>5.21213</v>
      </c>
      <c r="EH220" t="n">
        <v>5.21781</v>
      </c>
      <c r="EI220" t="n">
        <v>5.22714</v>
      </c>
      <c r="EJ220" t="n">
        <v>5.23798</v>
      </c>
      <c r="EK220" t="n">
        <v>5.25271</v>
      </c>
      <c r="EL220" t="n">
        <v>5.28869</v>
      </c>
      <c r="EM220" t="n">
        <v>5.30743</v>
      </c>
      <c r="EN220" t="n">
        <v>5.3175</v>
      </c>
      <c r="EO220" t="n">
        <v>5.32341</v>
      </c>
      <c r="EP220" t="n">
        <v>5.32881</v>
      </c>
      <c r="EQ220" t="n">
        <v>5.33811</v>
      </c>
      <c r="ER220" t="n">
        <v>5.34708</v>
      </c>
      <c r="ES220" t="n">
        <v>5.36225</v>
      </c>
      <c r="ET220" t="n">
        <v>5.37209</v>
      </c>
      <c r="EU220" t="n">
        <v>5.38635</v>
      </c>
      <c r="EV220" t="n">
        <v>5.40785</v>
      </c>
      <c r="EW220" t="n">
        <v>5.42898</v>
      </c>
      <c r="EX220" t="n">
        <v>5.46086</v>
      </c>
      <c r="EY220" t="n">
        <v>5.49813</v>
      </c>
      <c r="EZ220" t="n">
        <v>5.52142</v>
      </c>
      <c r="FA220" t="n">
        <v>5.54281</v>
      </c>
      <c r="FB220" t="n">
        <v>5.55817</v>
      </c>
      <c r="FC220" t="n">
        <v>5.57278</v>
      </c>
      <c r="FD220" t="n">
        <v>5.58013</v>
      </c>
      <c r="FE220" t="n">
        <v>5.58748</v>
      </c>
      <c r="FF220" t="n">
        <v>5.59954</v>
      </c>
      <c r="FG220" t="n">
        <v>5.60903</v>
      </c>
      <c r="FH220" t="n">
        <v>5.6096</v>
      </c>
      <c r="FI220" t="n">
        <v>5.61931</v>
      </c>
      <c r="FJ220" t="n">
        <v>5.63395</v>
      </c>
      <c r="FK220" t="n">
        <v>5.64812</v>
      </c>
      <c r="FL220" t="n">
        <v>5.66387</v>
      </c>
      <c r="FM220" t="n">
        <v>5.67359</v>
      </c>
      <c r="FN220" t="n">
        <v>5.68059</v>
      </c>
      <c r="FO220" t="n">
        <v>5.68869</v>
      </c>
      <c r="FP220" t="n">
        <v>5.70132</v>
      </c>
      <c r="FQ220" t="n">
        <v>5.72904</v>
      </c>
      <c r="FR220" t="n">
        <v>5.74348</v>
      </c>
      <c r="FS220" t="n">
        <v>5.75598</v>
      </c>
      <c r="FT220" t="n">
        <v>5.78554</v>
      </c>
      <c r="FU220" t="n">
        <v>5.80049</v>
      </c>
      <c r="FV220" t="n">
        <v>5.80884</v>
      </c>
      <c r="FW220" t="n">
        <v>5.81818</v>
      </c>
      <c r="FX220" t="n">
        <v>5.82989</v>
      </c>
      <c r="FY220" t="n">
        <v>5.84208</v>
      </c>
      <c r="FZ220" t="n">
        <v>5.85006</v>
      </c>
      <c r="GA220" t="n">
        <v>5.85746</v>
      </c>
      <c r="GB220" t="n">
        <v>5.86641</v>
      </c>
      <c r="GC220" t="n">
        <v>5.87933</v>
      </c>
      <c r="GD220" t="n">
        <v>5.88143</v>
      </c>
      <c r="GE220" t="n">
        <v>5.88593</v>
      </c>
      <c r="GF220" t="n">
        <v>5.90817</v>
      </c>
      <c r="GG220" t="n">
        <v>5.93498</v>
      </c>
      <c r="GH220" t="n">
        <v>5.98957</v>
      </c>
      <c r="GI220" t="n">
        <v>6.01574</v>
      </c>
      <c r="GJ220" t="n">
        <v>6.02609</v>
      </c>
      <c r="GK220" t="n">
        <v>6.03806</v>
      </c>
      <c r="GL220" t="n">
        <v>6.0495</v>
      </c>
      <c r="GM220" t="n">
        <v>6.06004</v>
      </c>
      <c r="GN220" t="n">
        <v>6.06482</v>
      </c>
      <c r="GO220" t="n">
        <v>6.0684</v>
      </c>
      <c r="GP220" t="n">
        <v>6.07404</v>
      </c>
      <c r="GQ220" t="n">
        <v>6.08477</v>
      </c>
      <c r="GR220" t="n">
        <v>6.09316</v>
      </c>
      <c r="GS220" t="n">
        <v>6.09906</v>
      </c>
      <c r="GT220" t="n">
        <v>6.10529</v>
      </c>
      <c r="GU220" t="n">
        <v>6.11591</v>
      </c>
      <c r="GV220" t="n">
        <v>6.12673</v>
      </c>
      <c r="GW220" t="n">
        <v>6.13178</v>
      </c>
      <c r="GX220" t="n">
        <v>6.1369</v>
      </c>
      <c r="GY220" t="n">
        <v>6.14486</v>
      </c>
      <c r="GZ220" t="n">
        <v>6.15845</v>
      </c>
      <c r="HA220" t="n">
        <v>6.16483</v>
      </c>
      <c r="HB220" t="n">
        <v>6.17528</v>
      </c>
      <c r="HC220" t="n">
        <v>6.18764</v>
      </c>
      <c r="HD220" t="n">
        <v>6.19732</v>
      </c>
      <c r="HE220" t="n">
        <v>6.20081</v>
      </c>
      <c r="HF220" t="n">
        <v>6.20816</v>
      </c>
      <c r="HG220" t="n">
        <v>6.22658</v>
      </c>
      <c r="HH220" t="n">
        <v>6.23382</v>
      </c>
      <c r="HI220" t="n">
        <v>6.24552</v>
      </c>
      <c r="HJ220" t="n">
        <v>6.26243</v>
      </c>
      <c r="HK220" t="n">
        <v>6.27657</v>
      </c>
      <c r="HL220" t="n">
        <v>6.29538</v>
      </c>
      <c r="HM220" t="n">
        <v>6.31102</v>
      </c>
      <c r="HN220" t="n">
        <v>6.32848</v>
      </c>
      <c r="HO220" t="n">
        <v>6.33735</v>
      </c>
      <c r="HP220" t="n">
        <v>6.36401</v>
      </c>
      <c r="HQ220" t="n">
        <v>6.38562</v>
      </c>
      <c r="HR220" t="n">
        <v>6.40723</v>
      </c>
      <c r="HS220" t="n">
        <v>6.41639</v>
      </c>
      <c r="HT220" t="n">
        <v>6.42859</v>
      </c>
      <c r="HU220" t="n">
        <v>6.43819</v>
      </c>
      <c r="HV220" t="n">
        <v>6.44841</v>
      </c>
      <c r="HW220" t="n">
        <v>6.45843</v>
      </c>
      <c r="HX220" t="n">
        <v>6.46232</v>
      </c>
      <c r="HY220" t="n">
        <v>6.48831</v>
      </c>
      <c r="HZ220" t="n">
        <v>6.5165</v>
      </c>
      <c r="IA220" t="n">
        <v>6.52614</v>
      </c>
      <c r="IB220" t="n">
        <v>6.55373</v>
      </c>
      <c r="IC220" t="n">
        <v>6.56811</v>
      </c>
      <c r="ID220" t="n">
        <v>6.57287</v>
      </c>
      <c r="IE220" t="n">
        <v>6.58868</v>
      </c>
      <c r="IF220" t="n">
        <v>6.59769</v>
      </c>
      <c r="IG220" t="n">
        <v>6.60916</v>
      </c>
      <c r="IH220" t="n">
        <v>6.62024</v>
      </c>
      <c r="II220" t="n">
        <v>6.62744</v>
      </c>
      <c r="IJ220" t="n">
        <v>6.64266</v>
      </c>
      <c r="IK220" t="n">
        <v>6.65214</v>
      </c>
      <c r="IL220" t="n">
        <v>6.65513</v>
      </c>
      <c r="IM220" t="n">
        <v>6.66511</v>
      </c>
      <c r="IN220" t="n">
        <v>6.67417</v>
      </c>
      <c r="IO220" t="n">
        <v>6.6805</v>
      </c>
      <c r="IP220" t="n">
        <v>6.68253</v>
      </c>
      <c r="IQ220" t="n">
        <v>6.68467</v>
      </c>
      <c r="IR220" t="n">
        <v>6.69136</v>
      </c>
      <c r="IS220" t="n">
        <v>6.69795</v>
      </c>
      <c r="IT220" t="n">
        <v>6.70037</v>
      </c>
      <c r="IU220" t="n">
        <v>6.70549</v>
      </c>
      <c r="IV220" t="n">
        <v>6.71092</v>
      </c>
      <c r="IW220" t="n">
        <v>6.72365</v>
      </c>
      <c r="IX220" t="n">
        <v>6.74457</v>
      </c>
      <c r="IY220" t="n">
        <v>6.76034</v>
      </c>
      <c r="IZ220" t="n">
        <v>6.7759</v>
      </c>
      <c r="JA220" t="n">
        <v>6.78684</v>
      </c>
      <c r="JB220" t="n">
        <v>6.80293</v>
      </c>
      <c r="JC220" t="n">
        <v>6.81323</v>
      </c>
      <c r="JD220" t="n">
        <v>6.83477</v>
      </c>
      <c r="JE220" t="n">
        <v>6.8515</v>
      </c>
      <c r="JF220" t="n">
        <v>6.86049</v>
      </c>
      <c r="JG220" t="n">
        <v>6.86609</v>
      </c>
      <c r="JH220" t="n">
        <v>6.87413</v>
      </c>
      <c r="JI220" t="n">
        <v>6.87852</v>
      </c>
      <c r="JJ220" t="n">
        <v>6.90634</v>
      </c>
      <c r="JK220" t="n">
        <v>6.92309</v>
      </c>
      <c r="JL220" t="n">
        <v>6.93525</v>
      </c>
      <c r="JM220" t="n">
        <v>6.94887</v>
      </c>
      <c r="JN220" t="n">
        <v>6.96375</v>
      </c>
      <c r="JO220" t="n">
        <v>6.98731</v>
      </c>
      <c r="JP220" t="n">
        <v>6.99912</v>
      </c>
      <c r="JQ220" t="n">
        <v>7.00578</v>
      </c>
      <c r="JR220" t="n">
        <v>7.0097</v>
      </c>
      <c r="JS220" t="n">
        <v>7.01989</v>
      </c>
      <c r="JT220" t="n">
        <v>7.03432</v>
      </c>
      <c r="JU220" t="n">
        <v>7.03628</v>
      </c>
      <c r="JV220" t="n">
        <v>7.04432</v>
      </c>
      <c r="JW220" t="n">
        <v>7.06929</v>
      </c>
      <c r="JX220" t="n">
        <v>7.08084</v>
      </c>
      <c r="JY220" t="n">
        <v>7.09512</v>
      </c>
      <c r="JZ220" t="n">
        <v>7.10149</v>
      </c>
      <c r="KA220" t="n">
        <v>7.10454</v>
      </c>
      <c r="KB220" t="n">
        <v>7.11364</v>
      </c>
      <c r="KC220" t="n">
        <v>7.1266</v>
      </c>
      <c r="KD220" t="n">
        <v>7.13083</v>
      </c>
      <c r="KE220" t="n">
        <v>7.1322</v>
      </c>
      <c r="KF220" t="n">
        <v>7.14075</v>
      </c>
      <c r="KG220" t="n">
        <v>7.15211</v>
      </c>
      <c r="KH220" t="n">
        <v>7.16011</v>
      </c>
      <c r="KI220" t="n">
        <v>7.16425</v>
      </c>
      <c r="KJ220" t="n">
        <v>7.1802</v>
      </c>
      <c r="KK220" t="n">
        <v>7.18319</v>
      </c>
      <c r="KL220" t="n">
        <v>7.18613</v>
      </c>
      <c r="KM220" t="n">
        <v>7.18891</v>
      </c>
      <c r="KN220" t="n">
        <v>7.20273</v>
      </c>
      <c r="KO220" t="n">
        <v>7.2147</v>
      </c>
      <c r="KP220" t="n">
        <v>7.21591</v>
      </c>
      <c r="KQ220" t="n">
        <v>7.22661</v>
      </c>
      <c r="KR220" t="n">
        <v>7.24299</v>
      </c>
      <c r="KS220" t="n">
        <v>7.26857</v>
      </c>
      <c r="KT220" t="n">
        <v>7.28344</v>
      </c>
      <c r="KU220" t="n">
        <v>7.29906</v>
      </c>
      <c r="KV220" t="n">
        <v>7.31971</v>
      </c>
      <c r="KW220" t="n">
        <v>7.33015</v>
      </c>
      <c r="KX220" t="n">
        <v>7.34261</v>
      </c>
      <c r="KY220" t="n">
        <v>7.35757</v>
      </c>
      <c r="KZ220" t="n">
        <v>7.359</v>
      </c>
      <c r="LA220" t="n">
        <v>7.36747</v>
      </c>
      <c r="LB220" t="n">
        <v>7.38113</v>
      </c>
      <c r="LC220" t="n">
        <v>7.39301</v>
      </c>
      <c r="LD220" t="n">
        <v>7.41701</v>
      </c>
      <c r="LE220" t="n">
        <v>7.42748</v>
      </c>
      <c r="LF220" t="n">
        <v>7.44624</v>
      </c>
      <c r="LG220" t="n">
        <v>7.47061</v>
      </c>
      <c r="LH220" t="n">
        <v>7.49981</v>
      </c>
      <c r="LI220" t="n">
        <v>7.51083</v>
      </c>
      <c r="LJ220" t="n">
        <v>7.53157</v>
      </c>
      <c r="LK220" t="n">
        <v>7.54635</v>
      </c>
      <c r="LL220" t="n">
        <v>7.55163</v>
      </c>
      <c r="LM220" t="n">
        <v>7.56231</v>
      </c>
      <c r="LN220" t="n">
        <v>7.57063</v>
      </c>
      <c r="LO220" t="n">
        <v>7.59157</v>
      </c>
      <c r="LP220" t="n">
        <v>7.60716</v>
      </c>
      <c r="LQ220" t="n">
        <v>7.61023</v>
      </c>
      <c r="LR220" t="n">
        <v>7.61545</v>
      </c>
      <c r="LS220" t="n">
        <v>7.61875</v>
      </c>
      <c r="LT220" t="n">
        <v>7.63137</v>
      </c>
      <c r="LU220" t="n">
        <v>7.64131</v>
      </c>
      <c r="LV220" t="n">
        <v>7.64571</v>
      </c>
      <c r="LW220" t="n">
        <v>7.65831</v>
      </c>
      <c r="LX220" t="n">
        <v>7.66197</v>
      </c>
      <c r="LY220" t="n">
        <v>7.66797</v>
      </c>
      <c r="LZ220" t="n">
        <v>7.67769</v>
      </c>
      <c r="MA220" t="n">
        <v>7.68488</v>
      </c>
      <c r="MB220" t="n">
        <v>7.69187</v>
      </c>
      <c r="MC220" t="n">
        <v>7.71537</v>
      </c>
      <c r="MD220" t="n">
        <v>7.72909</v>
      </c>
      <c r="ME220" t="n">
        <v>7.74249</v>
      </c>
      <c r="MF220" t="n">
        <v>7.75723</v>
      </c>
      <c r="MG220" t="n">
        <v>7.77114</v>
      </c>
      <c r="MH220" t="n">
        <v>7.77363</v>
      </c>
      <c r="MI220" t="n">
        <v>7.77856</v>
      </c>
      <c r="MJ220" t="n">
        <v>7.78642</v>
      </c>
      <c r="MK220" t="n">
        <v>7.79334</v>
      </c>
      <c r="ML220" t="n">
        <v>7.79667</v>
      </c>
      <c r="MM220" t="n">
        <v>7.79955</v>
      </c>
      <c r="MN220" t="n">
        <v>7.82933</v>
      </c>
      <c r="MO220" t="n">
        <v>7.86252</v>
      </c>
      <c r="MP220" t="n">
        <v>7.87049</v>
      </c>
      <c r="MQ220" t="n">
        <v>7.88949</v>
      </c>
      <c r="MR220" t="n">
        <v>7.93197</v>
      </c>
      <c r="MS220" t="n">
        <v>7.93905</v>
      </c>
      <c r="MT220" t="n">
        <v>7.94318</v>
      </c>
      <c r="MU220" t="n">
        <v>7.9605</v>
      </c>
      <c r="MV220" t="n">
        <v>7.98794</v>
      </c>
      <c r="MW220" t="n">
        <v>7.99753</v>
      </c>
      <c r="MX220" t="n">
        <v>8.006270000000001</v>
      </c>
      <c r="MY220" t="n">
        <v>8.017239999999999</v>
      </c>
      <c r="MZ220" t="n">
        <v>8.02458</v>
      </c>
      <c r="NA220" t="n">
        <v>8.042680000000001</v>
      </c>
      <c r="NB220" t="n">
        <v>8.052899999999999</v>
      </c>
      <c r="NC220" t="n">
        <v>8.06176</v>
      </c>
      <c r="ND220" t="n">
        <v>8.081770000000001</v>
      </c>
      <c r="NE220" t="n">
        <v>8.09994</v>
      </c>
      <c r="NF220" t="n">
        <v>8.10989</v>
      </c>
      <c r="NG220" t="n">
        <v>8.11886</v>
      </c>
      <c r="NH220" t="n">
        <v>8.12154</v>
      </c>
      <c r="NI220" t="n">
        <v>8.135009999999999</v>
      </c>
      <c r="NJ220" t="n">
        <v>8.152799999999999</v>
      </c>
      <c r="NK220" t="n">
        <v>8.17835</v>
      </c>
      <c r="NL220" t="n">
        <v>8.204470000000001</v>
      </c>
      <c r="NM220" t="n">
        <v>8.20772</v>
      </c>
      <c r="NN220" t="n">
        <v>8.20772</v>
      </c>
      <c r="NO220" t="n">
        <v>8.214219999999999</v>
      </c>
      <c r="NP220" t="n">
        <v>8.222440000000001</v>
      </c>
      <c r="NQ220" t="n">
        <v>8.234209999999999</v>
      </c>
      <c r="NR220" t="n">
        <v>8.24893</v>
      </c>
      <c r="NS220" t="n">
        <v>8.265090000000001</v>
      </c>
      <c r="NT220" t="n">
        <v>8.274369999999999</v>
      </c>
      <c r="NU220" t="n">
        <v>8.29485</v>
      </c>
      <c r="NV220" t="n">
        <v>8.317819999999999</v>
      </c>
      <c r="NW220" t="n">
        <v>8.325290000000001</v>
      </c>
      <c r="NX220" t="n">
        <v>8.33774</v>
      </c>
      <c r="NY220" t="n">
        <v>8.35252</v>
      </c>
      <c r="NZ220" t="n">
        <v>8.363149999999999</v>
      </c>
      <c r="OA220" t="n">
        <v>8.371169999999999</v>
      </c>
      <c r="OB220" t="n">
        <v>8.38941</v>
      </c>
      <c r="OC220" t="n">
        <v>8.395630000000001</v>
      </c>
      <c r="OD220" t="n">
        <v>8.413830000000001</v>
      </c>
      <c r="OE220" t="n">
        <v>8.430440000000001</v>
      </c>
      <c r="OF220" t="n">
        <v>8.440720000000001</v>
      </c>
      <c r="OG220" t="n">
        <v>8.45384</v>
      </c>
      <c r="OH220" t="n">
        <v>8.489229999999999</v>
      </c>
      <c r="OI220" t="n">
        <v>8.49776</v>
      </c>
      <c r="OJ220" t="n">
        <v>8.507809999999999</v>
      </c>
      <c r="OK220" t="n">
        <v>8.52566</v>
      </c>
      <c r="OL220" t="n">
        <v>8.53215</v>
      </c>
      <c r="OM220" t="n">
        <v>8.53558</v>
      </c>
      <c r="ON220" t="n">
        <v>8.544739999999999</v>
      </c>
      <c r="OO220" t="n">
        <v>8.54575</v>
      </c>
      <c r="OP220" t="n">
        <v>8.550929999999999</v>
      </c>
      <c r="OQ220" t="n">
        <v>8.55725</v>
      </c>
      <c r="OR220" t="n">
        <v>8.56645</v>
      </c>
      <c r="OS220" t="n">
        <v>8.573230000000001</v>
      </c>
      <c r="OT220" t="n">
        <v>8.59301</v>
      </c>
      <c r="OU220" t="n">
        <v>8.607390000000001</v>
      </c>
      <c r="OV220" t="n">
        <v>8.614710000000001</v>
      </c>
      <c r="OW220" t="n">
        <v>8.625819999999999</v>
      </c>
      <c r="OX220" t="n">
        <v>8.63719</v>
      </c>
      <c r="OY220" t="n">
        <v>8.66202</v>
      </c>
      <c r="OZ220" t="n">
        <v>8.6706</v>
      </c>
      <c r="PA220" t="n">
        <v>8.685930000000001</v>
      </c>
      <c r="PB220" t="n">
        <v>8.69416</v>
      </c>
      <c r="PC220" t="n">
        <v>8.710129999999999</v>
      </c>
      <c r="PD220" t="n">
        <v>8.7166</v>
      </c>
      <c r="PE220" t="n">
        <v>8.72465</v>
      </c>
      <c r="PF220" t="n">
        <v>8.72969</v>
      </c>
      <c r="PG220" t="n">
        <v>8.73137</v>
      </c>
      <c r="PH220" t="n">
        <v>8.73603</v>
      </c>
      <c r="PI220" t="n">
        <v>8.761620000000001</v>
      </c>
      <c r="PJ220" t="n">
        <v>8.76749</v>
      </c>
      <c r="PK220" t="n">
        <v>8.778840000000001</v>
      </c>
      <c r="PL220" t="n">
        <v>8.78815</v>
      </c>
      <c r="PM220" t="n">
        <v>8.799429999999999</v>
      </c>
      <c r="PN220" t="n">
        <v>8.813800000000001</v>
      </c>
      <c r="PO220" t="n">
        <v>8.823119999999999</v>
      </c>
      <c r="PP220" t="n">
        <v>8.828989999999999</v>
      </c>
      <c r="PQ220" t="n">
        <v>8.84205</v>
      </c>
      <c r="PR220" t="n">
        <v>8.849309999999999</v>
      </c>
      <c r="PS220" t="n">
        <v>8.860110000000001</v>
      </c>
      <c r="PT220" t="n">
        <v>8.8772</v>
      </c>
      <c r="PU220" t="n">
        <v>8.89803</v>
      </c>
      <c r="PV220" t="n">
        <v>8.908469999999999</v>
      </c>
      <c r="PW220" t="n">
        <v>8.93169</v>
      </c>
      <c r="PX220" t="n">
        <v>8.95791</v>
      </c>
      <c r="PY220" t="n">
        <v>8.96739</v>
      </c>
      <c r="PZ220" t="n">
        <v>9.0084</v>
      </c>
      <c r="QA220" t="n">
        <v>9.02516</v>
      </c>
      <c r="QB220" t="n">
        <v>9.043329999999999</v>
      </c>
      <c r="QC220" t="n">
        <v>9.04968</v>
      </c>
      <c r="QD220" t="n">
        <v>9.06413</v>
      </c>
      <c r="QE220" t="n">
        <v>9.07522</v>
      </c>
      <c r="QF220" t="n">
        <v>9.09454</v>
      </c>
      <c r="QG220" t="n">
        <v>9.10209</v>
      </c>
      <c r="QH220" t="n">
        <v>9.11102</v>
      </c>
      <c r="QI220" t="n">
        <v>9.12424</v>
      </c>
      <c r="QJ220" t="n">
        <v>9.12931</v>
      </c>
      <c r="QK220" t="n">
        <v>9.14437</v>
      </c>
      <c r="QL220" t="n">
        <v>9.147589999999999</v>
      </c>
      <c r="QM220" t="n">
        <v>9.16555</v>
      </c>
      <c r="QN220" t="n">
        <v>9.17545</v>
      </c>
      <c r="QO220" t="n">
        <v>9.190300000000001</v>
      </c>
      <c r="QP220" t="n">
        <v>9.195180000000001</v>
      </c>
      <c r="QQ220" t="n">
        <v>9.205500000000001</v>
      </c>
      <c r="QR220" t="n">
        <v>9.21377</v>
      </c>
      <c r="QS220" t="n">
        <v>9.22433</v>
      </c>
      <c r="QT220" t="n">
        <v>9.25215</v>
      </c>
      <c r="QU220" t="n">
        <v>9.2728</v>
      </c>
      <c r="QV220" t="n">
        <v>9.2874</v>
      </c>
      <c r="QW220" t="n">
        <v>9.294969999999999</v>
      </c>
      <c r="QX220" t="n">
        <v>9.302569999999999</v>
      </c>
      <c r="QY220" t="n">
        <v>9.31231</v>
      </c>
      <c r="QZ220" t="n">
        <v>9.31738</v>
      </c>
      <c r="RA220" t="n">
        <v>9.321709999999999</v>
      </c>
      <c r="RB220" t="n">
        <v>9.33005</v>
      </c>
      <c r="RC220" t="n">
        <v>9.351419999999999</v>
      </c>
      <c r="RD220" t="n">
        <v>9.37651</v>
      </c>
      <c r="RE220" t="n">
        <v>9.384819999999999</v>
      </c>
      <c r="RF220" t="n">
        <v>9.3971</v>
      </c>
      <c r="RG220" t="n">
        <v>9.42196</v>
      </c>
      <c r="RH220" t="n">
        <v>9.443440000000001</v>
      </c>
      <c r="RI220" t="n">
        <v>9.4549</v>
      </c>
      <c r="RJ220" t="n">
        <v>9.466480000000001</v>
      </c>
      <c r="RK220" t="n">
        <v>9.46931</v>
      </c>
      <c r="RL220" t="n">
        <v>9.4757</v>
      </c>
      <c r="RM220" t="n">
        <v>9.513960000000001</v>
      </c>
      <c r="RN220" t="n">
        <v>9.538309999999999</v>
      </c>
      <c r="RO220" t="n">
        <v>9.54894</v>
      </c>
      <c r="RP220" t="n">
        <v>9.556749999999999</v>
      </c>
      <c r="RQ220" t="n">
        <v>9.569470000000001</v>
      </c>
      <c r="RR220" t="n">
        <v>9.5898</v>
      </c>
      <c r="RS220" t="n">
        <v>9.60308</v>
      </c>
      <c r="RT220" t="n">
        <v>9.616949999999999</v>
      </c>
      <c r="RU220" t="n">
        <v>9.623189999999999</v>
      </c>
      <c r="RV220" t="n">
        <v>9.63775</v>
      </c>
      <c r="RW220" t="n">
        <v>9.654500000000001</v>
      </c>
      <c r="RX220" t="n">
        <v>9.67243</v>
      </c>
      <c r="RY220" t="n">
        <v>9.681430000000001</v>
      </c>
      <c r="RZ220" t="n">
        <v>9.690429999999999</v>
      </c>
      <c r="SA220" t="n">
        <v>9.710710000000001</v>
      </c>
      <c r="SB220" t="n">
        <v>9.719860000000001</v>
      </c>
      <c r="SC220" t="n">
        <v>9.72936</v>
      </c>
      <c r="SD220" t="n">
        <v>9.75522</v>
      </c>
      <c r="SE220" t="n">
        <v>9.761089999999999</v>
      </c>
      <c r="SF220" t="n">
        <v>9.764559999999999</v>
      </c>
      <c r="SG220" t="n">
        <v>9.77031</v>
      </c>
      <c r="SH220" t="n">
        <v>9.78443</v>
      </c>
      <c r="SI220" t="n">
        <v>9.81241</v>
      </c>
      <c r="SJ220" t="n">
        <v>9.82854</v>
      </c>
      <c r="SK220" t="n">
        <v>9.836830000000001</v>
      </c>
      <c r="SL220" t="n">
        <v>9.848039999999999</v>
      </c>
      <c r="SM220" t="n">
        <v>9.868650000000001</v>
      </c>
      <c r="SN220" t="n">
        <v>9.886089999999999</v>
      </c>
      <c r="SO220" t="n">
        <v>9.89472</v>
      </c>
      <c r="SP220" t="n">
        <v>9.904059999999999</v>
      </c>
      <c r="SQ220" t="n">
        <v>9.90631</v>
      </c>
      <c r="SR220" t="n">
        <v>9.908860000000001</v>
      </c>
      <c r="SS220" t="n">
        <v>9.921810000000001</v>
      </c>
      <c r="ST220" t="n">
        <v>9.942880000000001</v>
      </c>
      <c r="SU220" t="n">
        <v>9.95617</v>
      </c>
      <c r="SV220" t="n">
        <v>9.96078</v>
      </c>
      <c r="SW220" t="n">
        <v>9.968970000000001</v>
      </c>
      <c r="SX220" t="n">
        <v>9.97139</v>
      </c>
      <c r="SY220" t="n">
        <v>9.97884</v>
      </c>
      <c r="SZ220" t="n">
        <v>9.98757</v>
      </c>
      <c r="TA220" t="n">
        <v>9.9984</v>
      </c>
      <c r="TB220" t="n">
        <v>10.00436</v>
      </c>
      <c r="TC220" t="n">
        <v>10.02923</v>
      </c>
      <c r="TD220" t="n">
        <v>10.0461</v>
      </c>
      <c r="TE220" t="n">
        <v>10.05496</v>
      </c>
      <c r="TF220" t="n">
        <v>10.06095</v>
      </c>
      <c r="TG220" t="n">
        <v>10.07592</v>
      </c>
      <c r="TH220" t="n">
        <v>10.09924</v>
      </c>
      <c r="TI220" t="n">
        <v>10.13732</v>
      </c>
      <c r="TJ220" t="n">
        <v>10.15942</v>
      </c>
      <c r="TK220" t="n">
        <v>10.16668</v>
      </c>
      <c r="TL220" t="n">
        <v>10.17546</v>
      </c>
      <c r="TM220" t="n">
        <v>10.19606</v>
      </c>
      <c r="TN220" t="n">
        <v>10.21264</v>
      </c>
      <c r="TO220" t="n">
        <v>10.22403</v>
      </c>
      <c r="TP220" t="n">
        <v>10.2409</v>
      </c>
      <c r="TQ220" t="n">
        <v>10.26547</v>
      </c>
      <c r="TR220" t="n">
        <v>10.27574</v>
      </c>
      <c r="TS220" t="n">
        <v>10.28181</v>
      </c>
      <c r="TT220" t="n">
        <v>10.28651</v>
      </c>
      <c r="TU220" t="n">
        <v>10.30112</v>
      </c>
      <c r="TV220" t="n">
        <v>10.3104</v>
      </c>
      <c r="TW220" t="n">
        <v>10.3203</v>
      </c>
      <c r="TX220" t="n">
        <v>10.3367</v>
      </c>
      <c r="TY220" t="n">
        <v>10.37109</v>
      </c>
      <c r="TZ220" t="n">
        <v>10.39314</v>
      </c>
      <c r="UA220" t="n">
        <v>10.44533</v>
      </c>
      <c r="UB220" t="n">
        <v>10.46896</v>
      </c>
      <c r="UC220" t="n">
        <v>10.47862</v>
      </c>
      <c r="UD220" t="n">
        <v>10.48326</v>
      </c>
      <c r="UE220" t="n">
        <v>10.49313</v>
      </c>
      <c r="UF220" t="n">
        <v>10.50584</v>
      </c>
      <c r="UG220" t="n">
        <v>10.52413</v>
      </c>
      <c r="UH220" t="n">
        <v>10.5632</v>
      </c>
      <c r="UI220" t="n">
        <v>10.57496</v>
      </c>
      <c r="UJ220" t="n">
        <v>10.58882</v>
      </c>
      <c r="UK220" t="n">
        <v>10.60446</v>
      </c>
      <c r="UL220" t="n">
        <v>10.61384</v>
      </c>
      <c r="UM220" t="n">
        <v>10.62656</v>
      </c>
      <c r="UN220" t="n">
        <v>10.6689</v>
      </c>
      <c r="UO220" t="n">
        <v>10.67502</v>
      </c>
      <c r="UP220" t="n">
        <v>10.69361</v>
      </c>
      <c r="UQ220" t="n">
        <v>10.70999</v>
      </c>
      <c r="UR220" t="n">
        <v>10.72837</v>
      </c>
      <c r="US220" t="n">
        <v>10.75176</v>
      </c>
      <c r="UT220" t="n">
        <v>10.78204</v>
      </c>
      <c r="UU220" t="n">
        <v>10.78893</v>
      </c>
      <c r="UV220" t="n">
        <v>10.8022</v>
      </c>
      <c r="UW220" t="n">
        <v>10.81891</v>
      </c>
      <c r="UX220" t="n">
        <v>10.86481</v>
      </c>
      <c r="UY220" t="n">
        <v>10.88679</v>
      </c>
      <c r="UZ220" t="n">
        <v>10.9058</v>
      </c>
      <c r="VA220" t="n">
        <v>10.92823</v>
      </c>
      <c r="VB220" t="n">
        <v>10.94706</v>
      </c>
      <c r="VC220" t="n">
        <v>10.96416</v>
      </c>
      <c r="VD220" t="n">
        <v>10.97829</v>
      </c>
      <c r="VE220" t="n">
        <v>11.00543</v>
      </c>
      <c r="VF220" t="n">
        <v>11.01822</v>
      </c>
      <c r="VG220" t="n">
        <v>11.04757</v>
      </c>
      <c r="VH220" t="n">
        <v>11.06205</v>
      </c>
      <c r="VI220" t="n">
        <v>11.08088</v>
      </c>
      <c r="VJ220" t="n">
        <v>11.09373</v>
      </c>
      <c r="VK220" t="n">
        <v>11.11667</v>
      </c>
      <c r="VL220" t="n">
        <v>11.13812</v>
      </c>
      <c r="VM220" t="n">
        <v>11.16047</v>
      </c>
      <c r="VN220" t="n">
        <v>11.17221</v>
      </c>
      <c r="VO220" t="n">
        <v>11.18199</v>
      </c>
      <c r="VP220" t="n">
        <v>11.19043</v>
      </c>
      <c r="VQ220" t="n">
        <v>11.20796</v>
      </c>
      <c r="VR220" t="n">
        <v>11.22363</v>
      </c>
      <c r="VS220" t="n">
        <v>11.23784</v>
      </c>
      <c r="VT220" t="n">
        <v>11.24887</v>
      </c>
      <c r="VU220" t="n">
        <v>11.26948</v>
      </c>
      <c r="VV220" t="n">
        <v>11.27866</v>
      </c>
      <c r="VW220" t="n">
        <v>11.29418</v>
      </c>
      <c r="VX220" t="n">
        <v>11.30524</v>
      </c>
      <c r="VY220" t="n">
        <v>11.30754</v>
      </c>
      <c r="VZ220" t="n">
        <v>11.32854</v>
      </c>
      <c r="WA220" t="n">
        <v>11.33875</v>
      </c>
      <c r="WB220" t="n">
        <v>11.3489</v>
      </c>
      <c r="WC220" t="n">
        <v>11.37662</v>
      </c>
      <c r="WD220" t="n">
        <v>11.40055</v>
      </c>
      <c r="WE220" t="n">
        <v>11.41317</v>
      </c>
      <c r="WF220" t="n">
        <v>11.42323</v>
      </c>
      <c r="WG220" t="n">
        <v>11.44577</v>
      </c>
      <c r="WH220" t="n">
        <v>11.45515</v>
      </c>
      <c r="WI220" t="n">
        <v>11.46021</v>
      </c>
      <c r="WJ220" t="n">
        <v>11.4708</v>
      </c>
      <c r="WK220" t="n">
        <v>11.49799</v>
      </c>
      <c r="WL220" t="n">
        <v>11.51116</v>
      </c>
      <c r="WM220" t="n">
        <v>11.52482</v>
      </c>
      <c r="WN220" t="n">
        <v>11.53617</v>
      </c>
      <c r="WO220" t="n">
        <v>11.55566</v>
      </c>
      <c r="WP220" t="n">
        <v>11.59305</v>
      </c>
      <c r="WQ220" t="n">
        <v>11.63901</v>
      </c>
      <c r="WR220" t="n">
        <v>11.65511</v>
      </c>
      <c r="WS220" t="n">
        <v>11.6771</v>
      </c>
      <c r="WT220" t="n">
        <v>11.69878</v>
      </c>
      <c r="WU220" t="n">
        <v>11.72864</v>
      </c>
      <c r="WV220" t="n">
        <v>11.73381</v>
      </c>
      <c r="WW220" t="n">
        <v>11.74421</v>
      </c>
      <c r="WX220" t="n">
        <v>11.76115</v>
      </c>
      <c r="WY220" t="n">
        <v>11.77544</v>
      </c>
      <c r="WZ220" t="n">
        <v>11.81006</v>
      </c>
      <c r="XA220" t="n">
        <v>11.82787</v>
      </c>
      <c r="XB220" t="n">
        <v>11.84872</v>
      </c>
      <c r="XC220" t="n">
        <v>11.86136</v>
      </c>
      <c r="XD220" t="n">
        <v>11.88535</v>
      </c>
      <c r="XE220" t="n">
        <v>11.90758</v>
      </c>
      <c r="XF220" t="n">
        <v>11.92344</v>
      </c>
      <c r="XG220" t="n">
        <v>11.93844</v>
      </c>
      <c r="XH220" t="n">
        <v>11.95235</v>
      </c>
      <c r="XI220" t="n">
        <v>11.96514</v>
      </c>
      <c r="XJ220" t="n">
        <v>11.97044</v>
      </c>
      <c r="XK220" t="n">
        <v>11.97567</v>
      </c>
      <c r="XL220" t="n">
        <v>11.98522</v>
      </c>
      <c r="XM220" t="n">
        <v>12.00858</v>
      </c>
      <c r="XN220" t="n">
        <v>12.01248</v>
      </c>
      <c r="XO220" t="n">
        <v>12.03004</v>
      </c>
      <c r="XP220" t="n">
        <v>12.04913</v>
      </c>
      <c r="XQ220" t="n">
        <v>12.08051</v>
      </c>
      <c r="XR220" t="n">
        <v>12.08968</v>
      </c>
      <c r="XS220" t="n">
        <v>12.1146</v>
      </c>
      <c r="XT220" t="n">
        <v>12.12855</v>
      </c>
      <c r="XU220" t="n">
        <v>12.1523</v>
      </c>
      <c r="XV220" t="n">
        <v>12.17634</v>
      </c>
      <c r="XW220" t="n">
        <v>12.19484</v>
      </c>
      <c r="XX220" t="n">
        <v>12.19896</v>
      </c>
      <c r="XY220" t="n">
        <v>12.2138</v>
      </c>
      <c r="XZ220" t="n">
        <v>12.24683</v>
      </c>
      <c r="YA220" t="n">
        <v>12.28381</v>
      </c>
      <c r="YB220" t="n">
        <v>12.31205</v>
      </c>
      <c r="YC220" t="n">
        <v>12.32711</v>
      </c>
      <c r="YD220" t="n">
        <v>12.33981</v>
      </c>
      <c r="YE220" t="n">
        <v>12.3732</v>
      </c>
      <c r="YF220" t="n">
        <v>12.43413</v>
      </c>
      <c r="YG220" t="n">
        <v>12.49801</v>
      </c>
      <c r="YH220" t="n">
        <v>12.54647</v>
      </c>
      <c r="YI220" t="n">
        <v>12.55995</v>
      </c>
      <c r="YJ220" t="n">
        <v>12.57351</v>
      </c>
      <c r="YK220" t="n">
        <v>12.61</v>
      </c>
      <c r="YL220" t="n">
        <v>12.63664</v>
      </c>
      <c r="YM220" t="n">
        <v>12.66059</v>
      </c>
      <c r="YN220" t="n">
        <v>12.70201</v>
      </c>
      <c r="YO220" t="n">
        <v>12.72887</v>
      </c>
      <c r="YP220" t="n">
        <v>12.73223</v>
      </c>
      <c r="YQ220" t="n">
        <v>12.75351</v>
      </c>
      <c r="YR220" t="n">
        <v>12.77332</v>
      </c>
      <c r="YS220" t="n">
        <v>12.77664</v>
      </c>
      <c r="YT220" t="n">
        <v>12.78556</v>
      </c>
      <c r="YU220" t="n">
        <v>12.79881</v>
      </c>
      <c r="YV220" t="n">
        <v>12.80206</v>
      </c>
      <c r="YW220" t="n">
        <v>12.80507</v>
      </c>
      <c r="YX220" t="n">
        <v>12.82715</v>
      </c>
      <c r="YY220" t="n">
        <v>12.86853</v>
      </c>
      <c r="YZ220" t="n">
        <v>12.90478</v>
      </c>
      <c r="ZA220" t="n">
        <v>12.91845</v>
      </c>
      <c r="ZB220" t="n">
        <v>12.96655</v>
      </c>
      <c r="ZC220" t="n">
        <v>13.00597</v>
      </c>
      <c r="ZD220" t="n">
        <v>13.03945</v>
      </c>
      <c r="ZE220" t="n">
        <v>13.07132</v>
      </c>
      <c r="ZF220" t="n">
        <v>13.09877</v>
      </c>
      <c r="ZG220" t="n">
        <v>13.12233</v>
      </c>
      <c r="ZH220" t="n">
        <v>13.13403</v>
      </c>
      <c r="ZI220" t="n">
        <v>13.15497</v>
      </c>
      <c r="ZJ220" t="n">
        <v>13.18567</v>
      </c>
      <c r="ZK220" t="n">
        <v>13.21539</v>
      </c>
      <c r="ZL220" t="n">
        <v>13.23379</v>
      </c>
      <c r="ZM220" t="n">
        <v>13.24525</v>
      </c>
      <c r="ZN220" t="n">
        <v>13.2687</v>
      </c>
      <c r="ZO220" t="n">
        <v>13.29722</v>
      </c>
      <c r="ZP220" t="n">
        <v>13.3023</v>
      </c>
      <c r="ZQ220" t="n">
        <v>13.31888</v>
      </c>
      <c r="ZR220" t="n">
        <v>13.3632</v>
      </c>
      <c r="ZS220" t="n">
        <v>13.3878</v>
      </c>
      <c r="ZT220" t="n">
        <v>13.40078</v>
      </c>
      <c r="ZU220" t="n">
        <v>13.43614</v>
      </c>
      <c r="ZV220" t="n">
        <v>13.46532</v>
      </c>
      <c r="ZW220" t="n">
        <v>13.48492</v>
      </c>
      <c r="ZX220" t="n">
        <v>13.505</v>
      </c>
      <c r="ZY220" t="n">
        <v>13.54852</v>
      </c>
      <c r="ZZ220" t="n">
        <v>13.57909</v>
      </c>
      <c r="AAA220" t="n">
        <v>13.6072</v>
      </c>
      <c r="AAB220" t="n">
        <v>13.6525</v>
      </c>
      <c r="AAC220" t="n">
        <v>13.6742</v>
      </c>
      <c r="AAD220" t="n">
        <v>13.69806</v>
      </c>
      <c r="AAE220" t="n">
        <v>13.72911</v>
      </c>
      <c r="AAF220" t="n">
        <v>13.74354</v>
      </c>
      <c r="AAG220" t="n">
        <v>13.75699</v>
      </c>
      <c r="AAH220" t="n">
        <v>13.78227</v>
      </c>
      <c r="AAI220" t="n">
        <v>13.84368</v>
      </c>
      <c r="AAJ220" t="n">
        <v>13.91289</v>
      </c>
      <c r="AAK220" t="n">
        <v>13.94826</v>
      </c>
      <c r="AAL220" t="n">
        <v>13.98251</v>
      </c>
      <c r="AAM220" t="n">
        <v>13.99958</v>
      </c>
      <c r="AAN220" t="n">
        <v>14.01036</v>
      </c>
      <c r="AAO220" t="n">
        <v>14.03349</v>
      </c>
      <c r="AAP220" t="n">
        <v>14.07279</v>
      </c>
      <c r="AAQ220" t="n">
        <v>14.1253</v>
      </c>
      <c r="AAR220" t="n">
        <v>14.15652</v>
      </c>
      <c r="AAS220" t="n">
        <v>14.17259</v>
      </c>
      <c r="AAT220" t="n">
        <v>14.19605</v>
      </c>
      <c r="AAU220" t="n">
        <v>14.20991</v>
      </c>
      <c r="AAV220" t="n">
        <v>14.23546</v>
      </c>
      <c r="AAW220" t="n">
        <v>14.26021</v>
      </c>
      <c r="AAX220" t="n">
        <v>14.28492</v>
      </c>
      <c r="AAY220" t="n">
        <v>14.31422</v>
      </c>
      <c r="AAZ220" t="n">
        <v>14.3326</v>
      </c>
      <c r="ABA220" t="n">
        <v>14.33533</v>
      </c>
      <c r="ABB220" t="n">
        <v>14.34781</v>
      </c>
      <c r="ABC220" t="n">
        <v>14.39705</v>
      </c>
      <c r="ABD220" t="n">
        <v>14.42881</v>
      </c>
      <c r="ABE220" t="n">
        <v>14.44241</v>
      </c>
      <c r="ABF220" t="n">
        <v>14.45303</v>
      </c>
      <c r="ABG220" t="n">
        <v>14.46603</v>
      </c>
      <c r="ABH220" t="n">
        <v>14.47743</v>
      </c>
      <c r="ABI220" t="n">
        <v>14.48574</v>
      </c>
      <c r="ABJ220" t="n">
        <v>14.50562</v>
      </c>
      <c r="ABK220" t="n">
        <v>14.52565</v>
      </c>
      <c r="ABL220" t="n">
        <v>14.55016</v>
      </c>
      <c r="ABM220" t="n">
        <v>14.61575</v>
      </c>
      <c r="ABN220" t="n">
        <v>14.68098</v>
      </c>
      <c r="ABO220" t="n">
        <v>14.74659</v>
      </c>
      <c r="ABP220" t="n">
        <v>14.77227</v>
      </c>
      <c r="ABQ220" t="n">
        <v>14.82401</v>
      </c>
      <c r="ABR220" t="n">
        <v>14.8714</v>
      </c>
      <c r="ABS220" t="n">
        <v>14.89594</v>
      </c>
      <c r="ABT220" t="n">
        <v>14.91898</v>
      </c>
      <c r="ABU220" t="n">
        <v>14.96606</v>
      </c>
      <c r="ABV220" t="n">
        <v>15.04572</v>
      </c>
      <c r="ABW220" t="n">
        <v>15.10012</v>
      </c>
      <c r="ABX220" t="n">
        <v>15.14744</v>
      </c>
      <c r="ABY220" t="n">
        <v>15.17204</v>
      </c>
      <c r="ABZ220" t="n">
        <v>15.20412</v>
      </c>
      <c r="ACA220" t="n">
        <v>15.23724</v>
      </c>
      <c r="ACB220" t="n">
        <v>15.24683</v>
      </c>
      <c r="ACC220" t="n">
        <v>15.25913</v>
      </c>
      <c r="ACD220" t="n">
        <v>15.26472</v>
      </c>
      <c r="ACE220" t="n">
        <v>15.27421</v>
      </c>
      <c r="ACF220" t="n">
        <v>15.31314</v>
      </c>
      <c r="ACG220" t="n">
        <v>15.35946</v>
      </c>
      <c r="ACH220" t="n">
        <v>15.38714</v>
      </c>
      <c r="ACI220" t="n">
        <v>15.42073</v>
      </c>
      <c r="ACJ220" t="n">
        <v>15.43673</v>
      </c>
      <c r="ACK220" t="n">
        <v>15.4632</v>
      </c>
      <c r="ACL220" t="n">
        <v>15.49713</v>
      </c>
      <c r="ACM220" t="n">
        <v>15.53627</v>
      </c>
      <c r="ACN220" t="n">
        <v>15.55696</v>
      </c>
      <c r="ACO220" t="n">
        <v>15.5896</v>
      </c>
      <c r="ACP220" t="n">
        <v>15.60818</v>
      </c>
      <c r="ACQ220" t="n">
        <v>15.65252</v>
      </c>
      <c r="ACR220" t="n">
        <v>15.69198</v>
      </c>
      <c r="ACS220" t="n">
        <v>15.73718</v>
      </c>
      <c r="ACT220" t="n">
        <v>15.76658</v>
      </c>
      <c r="ACU220" t="n">
        <v>15.79688</v>
      </c>
      <c r="ACV220" t="n">
        <v>15.83093</v>
      </c>
      <c r="ACW220" t="n">
        <v>15.85612</v>
      </c>
      <c r="ACX220" t="n">
        <v>15.90619</v>
      </c>
      <c r="ACY220" t="n">
        <v>15.93392</v>
      </c>
      <c r="ACZ220" t="n">
        <v>15.98056</v>
      </c>
      <c r="ADA220" t="n">
        <v>16.02191</v>
      </c>
      <c r="ADB220" t="n">
        <v>16.05526</v>
      </c>
      <c r="ADC220" t="n">
        <v>16.08138</v>
      </c>
      <c r="ADD220" t="n">
        <v>16.1083</v>
      </c>
      <c r="ADE220" t="n">
        <v>16.12809</v>
      </c>
      <c r="ADF220" t="n">
        <v>16.15278</v>
      </c>
      <c r="ADG220" t="n">
        <v>16.19287</v>
      </c>
      <c r="ADH220" t="n">
        <v>16.21687</v>
      </c>
      <c r="ADI220" t="n">
        <v>16.3074</v>
      </c>
      <c r="ADJ220" t="n">
        <v>16.33915</v>
      </c>
      <c r="ADK220" t="n">
        <v>16.34505</v>
      </c>
      <c r="ADL220" t="n">
        <v>16.36697</v>
      </c>
      <c r="ADM220" t="n">
        <v>16.40773</v>
      </c>
      <c r="ADN220" t="n">
        <v>16.43713</v>
      </c>
      <c r="ADO220" t="n">
        <v>16.51617</v>
      </c>
      <c r="ADP220" t="n">
        <v>16.57279</v>
      </c>
      <c r="ADQ220" t="n">
        <v>16.6448</v>
      </c>
      <c r="ADR220" t="n">
        <v>16.69952</v>
      </c>
      <c r="ADS220" t="n">
        <v>16.77182</v>
      </c>
      <c r="ADT220" t="n">
        <v>16.84414</v>
      </c>
      <c r="ADU220" t="n">
        <v>16.90192</v>
      </c>
      <c r="ADV220" t="n">
        <v>16.90538</v>
      </c>
      <c r="ADW220" t="n">
        <v>16.91469</v>
      </c>
      <c r="ADX220" t="n">
        <v>16.94797</v>
      </c>
      <c r="ADY220" t="n">
        <v>16.99269</v>
      </c>
      <c r="ADZ220" t="n">
        <v>17.02246</v>
      </c>
      <c r="AEA220" t="n">
        <v>17.05324</v>
      </c>
      <c r="AEB220" t="n">
        <v>17.08822</v>
      </c>
      <c r="AEC220" t="n">
        <v>17.14739</v>
      </c>
      <c r="AED220" t="n">
        <v>17.19721</v>
      </c>
      <c r="AEE220" t="n">
        <v>17.21871</v>
      </c>
      <c r="AEF220" t="n">
        <v>17.25989</v>
      </c>
      <c r="AEG220" t="n">
        <v>17.35805</v>
      </c>
      <c r="AEH220" t="n">
        <v>17.39008</v>
      </c>
      <c r="AEI220" t="n">
        <v>17.44845</v>
      </c>
      <c r="AEJ220" t="n">
        <v>17.53429</v>
      </c>
      <c r="AEK220" t="n">
        <v>17.58487</v>
      </c>
      <c r="AEL220" t="n">
        <v>17.6126</v>
      </c>
      <c r="AEM220" t="n">
        <v>17.6386</v>
      </c>
      <c r="AEN220" t="n">
        <v>17.68495</v>
      </c>
      <c r="AEO220" t="n">
        <v>17.70191</v>
      </c>
      <c r="AEP220" t="n">
        <v>17.74914</v>
      </c>
      <c r="AEQ220" t="n">
        <v>17.79416</v>
      </c>
      <c r="AER220" t="n">
        <v>17.84925</v>
      </c>
      <c r="AES220" t="n">
        <v>17.90475</v>
      </c>
      <c r="AET220" t="n">
        <v>17.93101</v>
      </c>
      <c r="AEU220" t="n">
        <v>17.96573</v>
      </c>
      <c r="AEV220" t="n">
        <v>18.02536</v>
      </c>
      <c r="AEW220" t="n">
        <v>18.10445</v>
      </c>
      <c r="AEX220" t="n">
        <v>18.16077</v>
      </c>
      <c r="AEY220" t="n">
        <v>18.2413</v>
      </c>
      <c r="AEZ220" t="n">
        <v>18.31425</v>
      </c>
      <c r="AFA220" t="n">
        <v>18.34147</v>
      </c>
      <c r="AFB220" t="n">
        <v>18.45055</v>
      </c>
      <c r="AFC220" t="n">
        <v>18.50573</v>
      </c>
      <c r="AFD220" t="n">
        <v>18.54046</v>
      </c>
      <c r="AFE220" t="n">
        <v>18.54454</v>
      </c>
      <c r="AFF220" t="n">
        <v>18.55351</v>
      </c>
      <c r="AFG220" t="n">
        <v>18.63026</v>
      </c>
      <c r="AFH220" t="n">
        <v>18.69786</v>
      </c>
      <c r="AFI220" t="n">
        <v>18.75748</v>
      </c>
      <c r="AFJ220" t="n">
        <v>18.84843</v>
      </c>
      <c r="AFK220" t="n">
        <v>18.89907</v>
      </c>
      <c r="AFL220" t="n">
        <v>18.95664</v>
      </c>
      <c r="AFM220" t="n">
        <v>19.06932</v>
      </c>
      <c r="AFN220" t="n">
        <v>19.14603</v>
      </c>
      <c r="AFO220" t="n">
        <v>19.17347</v>
      </c>
      <c r="AFP220" t="n">
        <v>19.20623</v>
      </c>
      <c r="AFQ220" t="n">
        <v>19.21743</v>
      </c>
      <c r="AFR220" t="n">
        <v>19.27792</v>
      </c>
      <c r="AFS220" t="n">
        <v>19.28865</v>
      </c>
      <c r="AFT220" t="n">
        <v>19.34759</v>
      </c>
      <c r="AFU220" t="n">
        <v>19.49763</v>
      </c>
      <c r="AFV220" t="n">
        <v>19.62826</v>
      </c>
      <c r="AFW220" t="n">
        <v>19.72862</v>
      </c>
      <c r="AFX220" t="n">
        <v>19.80738</v>
      </c>
      <c r="AFY220" t="n">
        <v>19.94285</v>
      </c>
      <c r="AFZ220" t="n">
        <v>19.96891</v>
      </c>
      <c r="AGA220" t="n">
        <v>20.00669</v>
      </c>
      <c r="AGB220" t="n">
        <v>20.07935</v>
      </c>
      <c r="AGC220" t="n">
        <v>20.10787</v>
      </c>
      <c r="AGD220" t="n">
        <v>20.21301</v>
      </c>
      <c r="AGE220" t="n">
        <v>20.28068</v>
      </c>
      <c r="AGF220" t="n">
        <v>20.33443</v>
      </c>
      <c r="AGG220" t="n">
        <v>20.43986</v>
      </c>
      <c r="AGH220" t="n">
        <v>20.56997</v>
      </c>
      <c r="AGI220" t="n">
        <v>20.6016</v>
      </c>
      <c r="AGJ220" t="n">
        <v>20.65543</v>
      </c>
      <c r="AGK220" t="n">
        <v>20.72394</v>
      </c>
      <c r="AGL220" t="n">
        <v>20.81</v>
      </c>
      <c r="AGM220" t="n">
        <v>20.93818</v>
      </c>
      <c r="AGN220" t="n">
        <v>21.09599</v>
      </c>
      <c r="AGO220" t="n">
        <v>21.22736</v>
      </c>
      <c r="AGP220" t="n">
        <v>21.2852</v>
      </c>
      <c r="AGQ220" t="n">
        <v>21.39301</v>
      </c>
      <c r="AGR220" t="n">
        <v>21.48736</v>
      </c>
      <c r="AGS220" t="n">
        <v>21.60636</v>
      </c>
      <c r="AGT220" t="n">
        <v>21.70646</v>
      </c>
      <c r="AGU220" t="n">
        <v>21.79902</v>
      </c>
      <c r="AGV220" t="n">
        <v>21.88452</v>
      </c>
      <c r="AGW220" t="n">
        <v>21.98038</v>
      </c>
      <c r="AGX220" t="n">
        <v>22.12654</v>
      </c>
      <c r="AGY220" t="n">
        <v>22.27047</v>
      </c>
      <c r="AGZ220" t="n">
        <v>22.37763</v>
      </c>
      <c r="AHA220" t="n">
        <v>22.4068</v>
      </c>
      <c r="AHB220" t="n">
        <v>22.56129</v>
      </c>
      <c r="AHC220" t="n">
        <v>22.67893</v>
      </c>
      <c r="AHD220" t="n">
        <v>22.74372</v>
      </c>
      <c r="AHE220" t="n">
        <v>22.80477</v>
      </c>
      <c r="AHF220" t="n">
        <v>22.81095</v>
      </c>
      <c r="AHG220" t="n">
        <v>22.82453</v>
      </c>
      <c r="AHH220" t="n">
        <v>22.89204</v>
      </c>
      <c r="AHI220" t="n">
        <v>22.93562</v>
      </c>
      <c r="AHJ220" t="n">
        <v>23.07711</v>
      </c>
      <c r="AHK220" t="n">
        <v>23.14803</v>
      </c>
      <c r="AHL220" t="n">
        <v>23.16898</v>
      </c>
      <c r="AHM220" t="n">
        <v>23.32647</v>
      </c>
      <c r="AHN220" t="n">
        <v>23.54119</v>
      </c>
      <c r="AHO220" t="n">
        <v>23.69644</v>
      </c>
      <c r="AHP220" t="n">
        <v>23.77464</v>
      </c>
      <c r="AHQ220" t="n">
        <v>23.90788</v>
      </c>
      <c r="AHR220" t="n">
        <v>24.01684</v>
      </c>
      <c r="AHS220" t="n">
        <v>24.14274</v>
      </c>
      <c r="AHT220" t="n">
        <v>24.28061</v>
      </c>
      <c r="AHU220" t="n">
        <v>24.39398</v>
      </c>
      <c r="AHV220" t="n">
        <v>24.54345</v>
      </c>
      <c r="AHW220" t="n">
        <v>24.62886</v>
      </c>
      <c r="AHX220" t="n">
        <v>24.67475</v>
      </c>
      <c r="AHY220" t="n">
        <v>24.84057</v>
      </c>
      <c r="AHZ220" t="n">
        <v>24.99353</v>
      </c>
      <c r="AIA220" t="n">
        <v>25.20407</v>
      </c>
      <c r="AIB220" t="n">
        <v>25.2941</v>
      </c>
      <c r="AIC220" t="n">
        <v>25.53943</v>
      </c>
      <c r="AID220" t="n">
        <v>25.68631</v>
      </c>
      <c r="AIE220" t="n">
        <v>25.8025</v>
      </c>
      <c r="AIF220" t="n">
        <v>25.8373</v>
      </c>
      <c r="AIG220" t="n">
        <v>25.90161</v>
      </c>
      <c r="AIH220" t="n">
        <v>25.96422</v>
      </c>
      <c r="AII220" t="n">
        <v>26.01082</v>
      </c>
      <c r="AIJ220" t="n">
        <v>26.19091</v>
      </c>
      <c r="AIK220" t="n">
        <v>26.31685</v>
      </c>
      <c r="AIL220" t="n">
        <v>26.55474</v>
      </c>
      <c r="AIM220" t="n">
        <v>26.82323</v>
      </c>
      <c r="AIN220" t="n">
        <v>27.07051</v>
      </c>
      <c r="AIO220" t="n">
        <v>27.31508</v>
      </c>
      <c r="AIP220" t="n">
        <v>27.54654</v>
      </c>
      <c r="AIQ220" t="n">
        <v>27.85269</v>
      </c>
      <c r="AIR220" t="n">
        <v>28.05615</v>
      </c>
      <c r="AIS220" t="n">
        <v>28.18777</v>
      </c>
      <c r="AIT220" t="n">
        <v>28.31282</v>
      </c>
      <c r="AIU220" t="n">
        <v>28.56616</v>
      </c>
      <c r="AIV220" t="n">
        <v>28.73466</v>
      </c>
      <c r="AIW220" t="n">
        <v>28.82715</v>
      </c>
      <c r="AIX220" t="n">
        <v>29.03795</v>
      </c>
      <c r="AIY220" t="n">
        <v>29.13445</v>
      </c>
      <c r="AIZ220" t="n">
        <v>29.19363</v>
      </c>
      <c r="AJA220" t="n">
        <v>29.37199</v>
      </c>
      <c r="AJB220" t="n">
        <v>29.65485</v>
      </c>
      <c r="AJC220" t="n">
        <v>29.8475</v>
      </c>
      <c r="AJD220" t="n">
        <v>30.02188</v>
      </c>
      <c r="AJE220" t="n">
        <v>30.34054</v>
      </c>
      <c r="AJF220" t="n">
        <v>30.54884</v>
      </c>
      <c r="AJG220" t="n">
        <v>30.88736</v>
      </c>
      <c r="AJH220" t="n">
        <v>31.04099</v>
      </c>
      <c r="AJI220" t="n">
        <v>31.28062</v>
      </c>
      <c r="AJJ220" t="n">
        <v>31.42237</v>
      </c>
      <c r="AJK220" t="n">
        <v>31.56266</v>
      </c>
      <c r="AJL220" t="n">
        <v>31.75678</v>
      </c>
      <c r="AJM220" t="n">
        <v>31.81343</v>
      </c>
      <c r="AJN220" t="n">
        <v>31.9455</v>
      </c>
      <c r="AJO220" t="n">
        <v>32.18579</v>
      </c>
      <c r="AJP220" t="n">
        <v>32.58785</v>
      </c>
      <c r="AJQ220" t="n">
        <v>32.74453</v>
      </c>
      <c r="AJR220" t="n">
        <v>32.90354</v>
      </c>
      <c r="AJS220" t="n">
        <v>33.10193</v>
      </c>
      <c r="AJT220" t="n">
        <v>33.55902</v>
      </c>
      <c r="AJU220" t="n">
        <v>33.82701</v>
      </c>
      <c r="AJV220" t="n">
        <v>34.00317</v>
      </c>
      <c r="AJW220" t="n">
        <v>34.31782</v>
      </c>
      <c r="AJX220" t="n">
        <v>34.76564</v>
      </c>
      <c r="AJY220" t="n">
        <v>35.18756</v>
      </c>
      <c r="AJZ220" t="n">
        <v>35.54784</v>
      </c>
      <c r="AKA220" t="n">
        <v>36.13786</v>
      </c>
      <c r="AKB220" t="n">
        <v>36.95279</v>
      </c>
      <c r="AKC220" t="n">
        <v>37.20798</v>
      </c>
      <c r="AKD220" t="n">
        <v>37.26546</v>
      </c>
      <c r="AKE220" t="n">
        <v>37.37863</v>
      </c>
      <c r="AKF220" t="n">
        <v>38.12127</v>
      </c>
      <c r="AKG220" t="n">
        <v>38.4876</v>
      </c>
      <c r="AKH220" t="n">
        <v>38.97185</v>
      </c>
      <c r="AKI220" t="n">
        <v>39.41623</v>
      </c>
      <c r="AKJ220" t="n">
        <v>41.18292</v>
      </c>
      <c r="AKK220" t="n">
        <v>41.93101</v>
      </c>
      <c r="AKL220" t="n">
        <v>42.46249</v>
      </c>
      <c r="AKM220" t="n">
        <v>43.06344</v>
      </c>
      <c r="AKN220" t="n">
        <v>43.42487</v>
      </c>
      <c r="AKO220" t="n">
        <v>44.14191</v>
      </c>
      <c r="AKP220" t="n">
        <v>45.04281</v>
      </c>
      <c r="AKQ220" t="n">
        <v>46.83787</v>
      </c>
      <c r="AKR220" t="n">
        <v>47.61872</v>
      </c>
      <c r="AKS220" t="n">
        <v>48.3796</v>
      </c>
      <c r="AKT220" t="n">
        <v>49.41737</v>
      </c>
      <c r="AKU220" t="n">
        <v>49.95086</v>
      </c>
      <c r="AKV220" t="n">
        <v>50.91724</v>
      </c>
      <c r="AKW220" t="n">
        <v>52.45078</v>
      </c>
      <c r="AKX220" t="n">
        <v>53.20081</v>
      </c>
      <c r="AKY220" t="n">
        <v>54.03095</v>
      </c>
      <c r="AKZ220" t="n">
        <v>55.0974</v>
      </c>
      <c r="ALA220" t="n">
        <v>57.00281</v>
      </c>
      <c r="ALB220" t="n">
        <v>57.54502</v>
      </c>
      <c r="ALC220" t="n">
        <v>58.85418</v>
      </c>
      <c r="ALD220" t="n">
        <v>60.48365</v>
      </c>
      <c r="ALE220" t="n">
        <v>62.74554</v>
      </c>
      <c r="ALF220" t="n">
        <v>64.9772</v>
      </c>
      <c r="ALG220" t="n">
        <v>68.53062</v>
      </c>
      <c r="ALH220" t="n">
        <v>71.40913</v>
      </c>
      <c r="ALI220" t="n">
        <v>73.45376</v>
      </c>
      <c r="ALJ220" t="n">
        <v>77.30240000000001</v>
      </c>
      <c r="ALK220" t="n">
        <v>81.79178</v>
      </c>
      <c r="ALL220" t="n">
        <v>88.38890000000001</v>
      </c>
      <c r="ALM220" t="n">
        <v>100.36546</v>
      </c>
      <c r="ALN220" t="n">
        <v>147.10608</v>
      </c>
      <c r="ALO220" t="n">
        <v>196.61594</v>
      </c>
    </row>
    <row r="221">
      <c r="A221" t="inlineStr">
        <is>
          <t>Tonga</t>
        </is>
      </c>
      <c r="B221" t="inlineStr">
        <is>
          <t>TON</t>
        </is>
      </c>
      <c r="C221" s="13">
        <f>AVERAGE(SI221,SJ221)</f>
        <v/>
      </c>
      <c r="D221" t="n">
        <v>2.71934</v>
      </c>
      <c r="E221" t="n">
        <v>2.83209</v>
      </c>
      <c r="F221" t="n">
        <v>2.86144</v>
      </c>
      <c r="G221" t="n">
        <v>3.03348</v>
      </c>
      <c r="H221" t="n">
        <v>3.3295</v>
      </c>
      <c r="I221" t="n">
        <v>3.35248</v>
      </c>
      <c r="J221" t="n">
        <v>3.37829</v>
      </c>
      <c r="K221" t="n">
        <v>3.38941</v>
      </c>
      <c r="L221" t="n">
        <v>3.55076</v>
      </c>
      <c r="M221" t="n">
        <v>3.93908</v>
      </c>
      <c r="N221" t="n">
        <v>4.04384</v>
      </c>
      <c r="O221" t="n">
        <v>4.11165</v>
      </c>
      <c r="P221" t="n">
        <v>4.17771</v>
      </c>
      <c r="Q221" t="n">
        <v>4.27706</v>
      </c>
      <c r="R221" t="n">
        <v>4.36931</v>
      </c>
      <c r="S221" t="n">
        <v>4.43771</v>
      </c>
      <c r="T221" t="n">
        <v>4.61151</v>
      </c>
      <c r="U221" t="n">
        <v>4.64878</v>
      </c>
      <c r="V221" t="n">
        <v>4.67717</v>
      </c>
      <c r="W221" t="n">
        <v>4.69256</v>
      </c>
      <c r="X221" t="n">
        <v>4.80288</v>
      </c>
      <c r="Y221" t="n">
        <v>4.91533</v>
      </c>
      <c r="Z221" t="n">
        <v>4.91563</v>
      </c>
      <c r="AA221" t="n">
        <v>4.91928</v>
      </c>
      <c r="AB221" t="n">
        <v>4.94071</v>
      </c>
      <c r="AC221" t="n">
        <v>4.94866</v>
      </c>
      <c r="AD221" t="n">
        <v>4.95971</v>
      </c>
      <c r="AE221" t="n">
        <v>5.17236</v>
      </c>
      <c r="AF221" t="n">
        <v>5.2294</v>
      </c>
      <c r="AG221" t="n">
        <v>5.25609</v>
      </c>
      <c r="AH221" t="n">
        <v>5.27098</v>
      </c>
      <c r="AI221" t="n">
        <v>5.27115</v>
      </c>
      <c r="AJ221" t="n">
        <v>5.27801</v>
      </c>
      <c r="AK221" t="n">
        <v>5.29216</v>
      </c>
      <c r="AL221" t="n">
        <v>5.30267</v>
      </c>
      <c r="AM221" t="n">
        <v>5.32568</v>
      </c>
      <c r="AN221" t="n">
        <v>5.36641</v>
      </c>
      <c r="AO221" t="n">
        <v>5.3984</v>
      </c>
      <c r="AP221" t="n">
        <v>5.42431</v>
      </c>
      <c r="AQ221" t="n">
        <v>5.46882</v>
      </c>
      <c r="AR221" t="n">
        <v>5.49022</v>
      </c>
      <c r="AS221" t="n">
        <v>5.4927</v>
      </c>
      <c r="AT221" t="n">
        <v>5.55795</v>
      </c>
      <c r="AU221" t="n">
        <v>5.56686</v>
      </c>
      <c r="AV221" t="n">
        <v>5.57529</v>
      </c>
      <c r="AW221" t="n">
        <v>5.60549</v>
      </c>
      <c r="AX221" t="n">
        <v>5.60874</v>
      </c>
      <c r="AY221" t="n">
        <v>5.60874</v>
      </c>
      <c r="AZ221" t="n">
        <v>5.62669</v>
      </c>
      <c r="BA221" t="n">
        <v>5.67099</v>
      </c>
      <c r="BB221" t="n">
        <v>5.81402</v>
      </c>
      <c r="BC221" t="n">
        <v>5.86235</v>
      </c>
      <c r="BD221" t="n">
        <v>5.90602</v>
      </c>
      <c r="BE221" t="n">
        <v>5.91919</v>
      </c>
      <c r="BF221" t="n">
        <v>5.9947</v>
      </c>
      <c r="BG221" t="n">
        <v>6.07191</v>
      </c>
      <c r="BH221" t="n">
        <v>6.10106</v>
      </c>
      <c r="BI221" t="n">
        <v>6.10954</v>
      </c>
      <c r="BJ221" t="n">
        <v>6.12997</v>
      </c>
      <c r="BK221" t="n">
        <v>6.14515</v>
      </c>
      <c r="BL221" t="n">
        <v>6.1665</v>
      </c>
      <c r="BM221" t="n">
        <v>6.18286</v>
      </c>
      <c r="BN221" t="n">
        <v>6.18641</v>
      </c>
      <c r="BO221" t="n">
        <v>6.19397</v>
      </c>
      <c r="BP221" t="n">
        <v>6.21448</v>
      </c>
      <c r="BQ221" t="n">
        <v>6.22266</v>
      </c>
      <c r="BR221" t="n">
        <v>6.22314</v>
      </c>
      <c r="BS221" t="n">
        <v>6.25262</v>
      </c>
      <c r="BT221" t="n">
        <v>6.3236</v>
      </c>
      <c r="BU221" t="n">
        <v>6.34883</v>
      </c>
      <c r="BV221" t="n">
        <v>6.34947</v>
      </c>
      <c r="BW221" t="n">
        <v>6.38441</v>
      </c>
      <c r="BX221" t="n">
        <v>6.39168</v>
      </c>
      <c r="BY221" t="n">
        <v>6.39631</v>
      </c>
      <c r="BZ221" t="n">
        <v>6.40705</v>
      </c>
      <c r="CA221" t="n">
        <v>6.40919</v>
      </c>
      <c r="CB221" t="n">
        <v>6.41087</v>
      </c>
      <c r="CC221" t="n">
        <v>6.43039</v>
      </c>
      <c r="CD221" t="n">
        <v>6.44303</v>
      </c>
      <c r="CE221" t="n">
        <v>6.44413</v>
      </c>
      <c r="CF221" t="n">
        <v>6.46378</v>
      </c>
      <c r="CG221" t="n">
        <v>6.46949</v>
      </c>
      <c r="CH221" t="n">
        <v>6.47535</v>
      </c>
      <c r="CI221" t="n">
        <v>6.48232</v>
      </c>
      <c r="CJ221" t="n">
        <v>6.50836</v>
      </c>
      <c r="CK221" t="n">
        <v>6.51841</v>
      </c>
      <c r="CL221" t="n">
        <v>6.53293</v>
      </c>
      <c r="CM221" t="n">
        <v>6.5652</v>
      </c>
      <c r="CN221" t="n">
        <v>6.5872</v>
      </c>
      <c r="CO221" t="n">
        <v>6.59525</v>
      </c>
      <c r="CP221" t="n">
        <v>6.60334</v>
      </c>
      <c r="CQ221" t="n">
        <v>6.61613</v>
      </c>
      <c r="CR221" t="n">
        <v>6.62058</v>
      </c>
      <c r="CS221" t="n">
        <v>6.63639</v>
      </c>
      <c r="CT221" t="n">
        <v>6.64097</v>
      </c>
      <c r="CU221" t="n">
        <v>6.66897</v>
      </c>
      <c r="CV221" t="n">
        <v>6.69498</v>
      </c>
      <c r="CW221" t="n">
        <v>6.74718</v>
      </c>
      <c r="CX221" t="n">
        <v>6.76697</v>
      </c>
      <c r="CY221" t="n">
        <v>6.80075</v>
      </c>
      <c r="CZ221" t="n">
        <v>6.80118</v>
      </c>
      <c r="DA221" t="n">
        <v>6.80531</v>
      </c>
      <c r="DB221" t="n">
        <v>6.82514</v>
      </c>
      <c r="DC221" t="n">
        <v>6.86378</v>
      </c>
      <c r="DD221" t="n">
        <v>6.86775</v>
      </c>
      <c r="DE221" t="n">
        <v>6.88931</v>
      </c>
      <c r="DF221" t="n">
        <v>6.89224</v>
      </c>
      <c r="DG221" t="n">
        <v>6.90311</v>
      </c>
      <c r="DH221" t="n">
        <v>6.90768</v>
      </c>
      <c r="DI221" t="n">
        <v>6.91445</v>
      </c>
      <c r="DJ221" t="n">
        <v>6.9295</v>
      </c>
      <c r="DK221" t="n">
        <v>6.94339</v>
      </c>
      <c r="DL221" t="n">
        <v>6.95349</v>
      </c>
      <c r="DM221" t="n">
        <v>6.99005</v>
      </c>
      <c r="DN221" t="n">
        <v>7.00073</v>
      </c>
      <c r="DO221" t="n">
        <v>7.00761</v>
      </c>
      <c r="DP221" t="n">
        <v>7.01617</v>
      </c>
      <c r="DQ221" t="n">
        <v>7.02645</v>
      </c>
      <c r="DR221" t="n">
        <v>7.07253</v>
      </c>
      <c r="DS221" t="n">
        <v>7.08034</v>
      </c>
      <c r="DT221" t="n">
        <v>7.0823</v>
      </c>
      <c r="DU221" t="n">
        <v>7.08803</v>
      </c>
      <c r="DV221" t="n">
        <v>7.09382</v>
      </c>
      <c r="DW221" t="n">
        <v>7.11066</v>
      </c>
      <c r="DX221" t="n">
        <v>7.16502</v>
      </c>
      <c r="DY221" t="n">
        <v>7.16963</v>
      </c>
      <c r="DZ221" t="n">
        <v>7.17419</v>
      </c>
      <c r="EA221" t="n">
        <v>7.19014</v>
      </c>
      <c r="EB221" t="n">
        <v>7.20891</v>
      </c>
      <c r="EC221" t="n">
        <v>7.23723</v>
      </c>
      <c r="ED221" t="n">
        <v>7.26855</v>
      </c>
      <c r="EE221" t="n">
        <v>7.29625</v>
      </c>
      <c r="EF221" t="n">
        <v>7.30871</v>
      </c>
      <c r="EG221" t="n">
        <v>7.31306</v>
      </c>
      <c r="EH221" t="n">
        <v>7.32742</v>
      </c>
      <c r="EI221" t="n">
        <v>7.34761</v>
      </c>
      <c r="EJ221" t="n">
        <v>7.35982</v>
      </c>
      <c r="EK221" t="n">
        <v>7.38277</v>
      </c>
      <c r="EL221" t="n">
        <v>7.41088</v>
      </c>
      <c r="EM221" t="n">
        <v>7.41204</v>
      </c>
      <c r="EN221" t="n">
        <v>7.41449</v>
      </c>
      <c r="EO221" t="n">
        <v>7.41472</v>
      </c>
      <c r="EP221" t="n">
        <v>7.42221</v>
      </c>
      <c r="EQ221" t="n">
        <v>7.46202</v>
      </c>
      <c r="ER221" t="n">
        <v>7.47097</v>
      </c>
      <c r="ES221" t="n">
        <v>7.4891</v>
      </c>
      <c r="ET221" t="n">
        <v>7.49189</v>
      </c>
      <c r="EU221" t="n">
        <v>7.51464</v>
      </c>
      <c r="EV221" t="n">
        <v>7.52108</v>
      </c>
      <c r="EW221" t="n">
        <v>7.52108</v>
      </c>
      <c r="EX221" t="n">
        <v>7.52241</v>
      </c>
      <c r="EY221" t="n">
        <v>7.54821</v>
      </c>
      <c r="EZ221" t="n">
        <v>7.57013</v>
      </c>
      <c r="FA221" t="n">
        <v>7.57979</v>
      </c>
      <c r="FB221" t="n">
        <v>7.60374</v>
      </c>
      <c r="FC221" t="n">
        <v>7.6107</v>
      </c>
      <c r="FD221" t="n">
        <v>7.6126</v>
      </c>
      <c r="FE221" t="n">
        <v>7.61521</v>
      </c>
      <c r="FF221" t="n">
        <v>7.61664</v>
      </c>
      <c r="FG221" t="n">
        <v>7.63411</v>
      </c>
      <c r="FH221" t="n">
        <v>7.654</v>
      </c>
      <c r="FI221" t="n">
        <v>7.67505</v>
      </c>
      <c r="FJ221" t="n">
        <v>7.69633</v>
      </c>
      <c r="FK221" t="n">
        <v>7.70694</v>
      </c>
      <c r="FL221" t="n">
        <v>7.71766</v>
      </c>
      <c r="FM221" t="n">
        <v>7.74961</v>
      </c>
      <c r="FN221" t="n">
        <v>7.7661</v>
      </c>
      <c r="FO221" t="n">
        <v>7.79767</v>
      </c>
      <c r="FP221" t="n">
        <v>7.80639</v>
      </c>
      <c r="FQ221" t="n">
        <v>7.83992</v>
      </c>
      <c r="FR221" t="n">
        <v>7.85184</v>
      </c>
      <c r="FS221" t="n">
        <v>7.86066</v>
      </c>
      <c r="FT221" t="n">
        <v>7.89147</v>
      </c>
      <c r="FU221" t="n">
        <v>7.90515</v>
      </c>
      <c r="FV221" t="n">
        <v>7.90667</v>
      </c>
      <c r="FW221" t="n">
        <v>7.92057</v>
      </c>
      <c r="FX221" t="n">
        <v>7.92499</v>
      </c>
      <c r="FY221" t="n">
        <v>7.95131</v>
      </c>
      <c r="FZ221" t="n">
        <v>7.96507</v>
      </c>
      <c r="GA221" t="n">
        <v>8.005660000000001</v>
      </c>
      <c r="GB221" t="n">
        <v>8.02486</v>
      </c>
      <c r="GC221" t="n">
        <v>8.03464</v>
      </c>
      <c r="GD221" t="n">
        <v>8.04673</v>
      </c>
      <c r="GE221" t="n">
        <v>8.051159999999999</v>
      </c>
      <c r="GF221" t="n">
        <v>8.065160000000001</v>
      </c>
      <c r="GG221" t="n">
        <v>8.070080000000001</v>
      </c>
      <c r="GH221" t="n">
        <v>8.070080000000001</v>
      </c>
      <c r="GI221" t="n">
        <v>8.077629999999999</v>
      </c>
      <c r="GJ221" t="n">
        <v>8.09094</v>
      </c>
      <c r="GK221" t="n">
        <v>8.09857</v>
      </c>
      <c r="GL221" t="n">
        <v>8.103730000000001</v>
      </c>
      <c r="GM221" t="n">
        <v>8.142289999999999</v>
      </c>
      <c r="GN221" t="n">
        <v>8.15859</v>
      </c>
      <c r="GO221" t="n">
        <v>8.186730000000001</v>
      </c>
      <c r="GP221" t="n">
        <v>8.19163</v>
      </c>
      <c r="GQ221" t="n">
        <v>8.20234</v>
      </c>
      <c r="GR221" t="n">
        <v>8.22561</v>
      </c>
      <c r="GS221" t="n">
        <v>8.23143</v>
      </c>
      <c r="GT221" t="n">
        <v>8.23184</v>
      </c>
      <c r="GU221" t="n">
        <v>8.24245</v>
      </c>
      <c r="GV221" t="n">
        <v>8.249739999999999</v>
      </c>
      <c r="GW221" t="n">
        <v>8.260719999999999</v>
      </c>
      <c r="GX221" t="n">
        <v>8.276899999999999</v>
      </c>
      <c r="GY221" t="n">
        <v>8.298120000000001</v>
      </c>
      <c r="GZ221" t="n">
        <v>8.306419999999999</v>
      </c>
      <c r="HA221" t="n">
        <v>8.30986</v>
      </c>
      <c r="HB221" t="n">
        <v>8.324070000000001</v>
      </c>
      <c r="HC221" t="n">
        <v>8.3255</v>
      </c>
      <c r="HD221" t="n">
        <v>8.32916</v>
      </c>
      <c r="HE221" t="n">
        <v>8.33844</v>
      </c>
      <c r="HF221" t="n">
        <v>8.354799999999999</v>
      </c>
      <c r="HG221" t="n">
        <v>8.362909999999999</v>
      </c>
      <c r="HH221" t="n">
        <v>8.37261</v>
      </c>
      <c r="HI221" t="n">
        <v>8.38923</v>
      </c>
      <c r="HJ221" t="n">
        <v>8.4016</v>
      </c>
      <c r="HK221" t="n">
        <v>8.420389999999999</v>
      </c>
      <c r="HL221" t="n">
        <v>8.45903</v>
      </c>
      <c r="HM221" t="n">
        <v>8.50323</v>
      </c>
      <c r="HN221" t="n">
        <v>8.53708</v>
      </c>
      <c r="HO221" t="n">
        <v>8.561170000000001</v>
      </c>
      <c r="HP221" t="n">
        <v>8.56817</v>
      </c>
      <c r="HQ221" t="n">
        <v>8.568429999999999</v>
      </c>
      <c r="HR221" t="n">
        <v>8.58145</v>
      </c>
      <c r="HS221" t="n">
        <v>8.60585</v>
      </c>
      <c r="HT221" t="n">
        <v>8.636699999999999</v>
      </c>
      <c r="HU221" t="n">
        <v>8.652889999999999</v>
      </c>
      <c r="HV221" t="n">
        <v>8.656700000000001</v>
      </c>
      <c r="HW221" t="n">
        <v>8.66208</v>
      </c>
      <c r="HX221" t="n">
        <v>8.67761</v>
      </c>
      <c r="HY221" t="n">
        <v>8.70086</v>
      </c>
      <c r="HZ221" t="n">
        <v>8.714840000000001</v>
      </c>
      <c r="IA221" t="n">
        <v>8.7286</v>
      </c>
      <c r="IB221" t="n">
        <v>8.74363</v>
      </c>
      <c r="IC221" t="n">
        <v>8.74832</v>
      </c>
      <c r="ID221" t="n">
        <v>8.75408</v>
      </c>
      <c r="IE221" t="n">
        <v>8.75408</v>
      </c>
      <c r="IF221" t="n">
        <v>8.754390000000001</v>
      </c>
      <c r="IG221" t="n">
        <v>8.77323</v>
      </c>
      <c r="IH221" t="n">
        <v>8.809060000000001</v>
      </c>
      <c r="II221" t="n">
        <v>8.836510000000001</v>
      </c>
      <c r="IJ221" t="n">
        <v>8.842739999999999</v>
      </c>
      <c r="IK221" t="n">
        <v>8.861700000000001</v>
      </c>
      <c r="IL221" t="n">
        <v>8.87555</v>
      </c>
      <c r="IM221" t="n">
        <v>8.88111</v>
      </c>
      <c r="IN221" t="n">
        <v>8.892569999999999</v>
      </c>
      <c r="IO221" t="n">
        <v>8.919919999999999</v>
      </c>
      <c r="IP221" t="n">
        <v>8.935560000000001</v>
      </c>
      <c r="IQ221" t="n">
        <v>8.94191</v>
      </c>
      <c r="IR221" t="n">
        <v>8.9427</v>
      </c>
      <c r="IS221" t="n">
        <v>8.944089999999999</v>
      </c>
      <c r="IT221" t="n">
        <v>8.959390000000001</v>
      </c>
      <c r="IU221" t="n">
        <v>8.969709999999999</v>
      </c>
      <c r="IV221" t="n">
        <v>9.002929999999999</v>
      </c>
      <c r="IW221" t="n">
        <v>9.028230000000001</v>
      </c>
      <c r="IX221" t="n">
        <v>9.06007</v>
      </c>
      <c r="IY221" t="n">
        <v>9.078989999999999</v>
      </c>
      <c r="IZ221" t="n">
        <v>9.1083</v>
      </c>
      <c r="JA221" t="n">
        <v>9.12593</v>
      </c>
      <c r="JB221" t="n">
        <v>9.134930000000001</v>
      </c>
      <c r="JC221" t="n">
        <v>9.150460000000001</v>
      </c>
      <c r="JD221" t="n">
        <v>9.15117</v>
      </c>
      <c r="JE221" t="n">
        <v>9.1518</v>
      </c>
      <c r="JF221" t="n">
        <v>9.15422</v>
      </c>
      <c r="JG221" t="n">
        <v>9.1633</v>
      </c>
      <c r="JH221" t="n">
        <v>9.180569999999999</v>
      </c>
      <c r="JI221" t="n">
        <v>9.18938</v>
      </c>
      <c r="JJ221" t="n">
        <v>9.2095</v>
      </c>
      <c r="JK221" t="n">
        <v>9.24438</v>
      </c>
      <c r="JL221" t="n">
        <v>9.26505</v>
      </c>
      <c r="JM221" t="n">
        <v>9.281000000000001</v>
      </c>
      <c r="JN221" t="n">
        <v>9.29757</v>
      </c>
      <c r="JO221" t="n">
        <v>9.30668</v>
      </c>
      <c r="JP221" t="n">
        <v>9.31382</v>
      </c>
      <c r="JQ221" t="n">
        <v>9.350110000000001</v>
      </c>
      <c r="JR221" t="n">
        <v>9.37189</v>
      </c>
      <c r="JS221" t="n">
        <v>9.37786</v>
      </c>
      <c r="JT221" t="n">
        <v>9.39805</v>
      </c>
      <c r="JU221" t="n">
        <v>9.402200000000001</v>
      </c>
      <c r="JV221" t="n">
        <v>9.42201</v>
      </c>
      <c r="JW221" t="n">
        <v>9.42863</v>
      </c>
      <c r="JX221" t="n">
        <v>9.43275</v>
      </c>
      <c r="JY221" t="n">
        <v>9.452999999999999</v>
      </c>
      <c r="JZ221" t="n">
        <v>9.468629999999999</v>
      </c>
      <c r="KA221" t="n">
        <v>9.472049999999999</v>
      </c>
      <c r="KB221" t="n">
        <v>9.4748</v>
      </c>
      <c r="KC221" t="n">
        <v>9.476330000000001</v>
      </c>
      <c r="KD221" t="n">
        <v>9.48898</v>
      </c>
      <c r="KE221" t="n">
        <v>9.49311</v>
      </c>
      <c r="KF221" t="n">
        <v>9.521409999999999</v>
      </c>
      <c r="KG221" t="n">
        <v>9.530480000000001</v>
      </c>
      <c r="KH221" t="n">
        <v>9.532260000000001</v>
      </c>
      <c r="KI221" t="n">
        <v>9.54311</v>
      </c>
      <c r="KJ221" t="n">
        <v>9.567729999999999</v>
      </c>
      <c r="KK221" t="n">
        <v>9.5898</v>
      </c>
      <c r="KL221" t="n">
        <v>9.603199999999999</v>
      </c>
      <c r="KM221" t="n">
        <v>9.62027</v>
      </c>
      <c r="KN221" t="n">
        <v>9.630280000000001</v>
      </c>
      <c r="KO221" t="n">
        <v>9.634829999999999</v>
      </c>
      <c r="KP221" t="n">
        <v>9.647</v>
      </c>
      <c r="KQ221" t="n">
        <v>9.65593</v>
      </c>
      <c r="KR221" t="n">
        <v>9.660270000000001</v>
      </c>
      <c r="KS221" t="n">
        <v>9.689730000000001</v>
      </c>
      <c r="KT221" t="n">
        <v>9.70556</v>
      </c>
      <c r="KU221" t="n">
        <v>9.720409999999999</v>
      </c>
      <c r="KV221" t="n">
        <v>9.73038</v>
      </c>
      <c r="KW221" t="n">
        <v>9.74113</v>
      </c>
      <c r="KX221" t="n">
        <v>9.74241</v>
      </c>
      <c r="KY221" t="n">
        <v>9.74306</v>
      </c>
      <c r="KZ221" t="n">
        <v>9.75451</v>
      </c>
      <c r="LA221" t="n">
        <v>9.78332</v>
      </c>
      <c r="LB221" t="n">
        <v>9.823740000000001</v>
      </c>
      <c r="LC221" t="n">
        <v>9.83769</v>
      </c>
      <c r="LD221" t="n">
        <v>9.84165</v>
      </c>
      <c r="LE221" t="n">
        <v>9.85178</v>
      </c>
      <c r="LF221" t="n">
        <v>9.87956</v>
      </c>
      <c r="LG221" t="n">
        <v>9.90898</v>
      </c>
      <c r="LH221" t="n">
        <v>9.957520000000001</v>
      </c>
      <c r="LI221" t="n">
        <v>9.992470000000001</v>
      </c>
      <c r="LJ221" t="n">
        <v>10.00071</v>
      </c>
      <c r="LK221" t="n">
        <v>10.01742</v>
      </c>
      <c r="LL221" t="n">
        <v>10.01855</v>
      </c>
      <c r="LM221" t="n">
        <v>10.04401</v>
      </c>
      <c r="LN221" t="n">
        <v>10.04926</v>
      </c>
      <c r="LO221" t="n">
        <v>10.05508</v>
      </c>
      <c r="LP221" t="n">
        <v>10.05725</v>
      </c>
      <c r="LQ221" t="n">
        <v>10.06392</v>
      </c>
      <c r="LR221" t="n">
        <v>10.09374</v>
      </c>
      <c r="LS221" t="n">
        <v>10.11251</v>
      </c>
      <c r="LT221" t="n">
        <v>10.12327</v>
      </c>
      <c r="LU221" t="n">
        <v>10.14561</v>
      </c>
      <c r="LV221" t="n">
        <v>10.16822</v>
      </c>
      <c r="LW221" t="n">
        <v>10.17789</v>
      </c>
      <c r="LX221" t="n">
        <v>10.18239</v>
      </c>
      <c r="LY221" t="n">
        <v>10.18272</v>
      </c>
      <c r="LZ221" t="n">
        <v>10.18376</v>
      </c>
      <c r="MA221" t="n">
        <v>10.18738</v>
      </c>
      <c r="MB221" t="n">
        <v>10.19627</v>
      </c>
      <c r="MC221" t="n">
        <v>10.20465</v>
      </c>
      <c r="MD221" t="n">
        <v>10.21007</v>
      </c>
      <c r="ME221" t="n">
        <v>10.2329</v>
      </c>
      <c r="MF221" t="n">
        <v>10.25146</v>
      </c>
      <c r="MG221" t="n">
        <v>10.2927</v>
      </c>
      <c r="MH221" t="n">
        <v>10.30297</v>
      </c>
      <c r="MI221" t="n">
        <v>10.30846</v>
      </c>
      <c r="MJ221" t="n">
        <v>10.30861</v>
      </c>
      <c r="MK221" t="n">
        <v>10.32571</v>
      </c>
      <c r="ML221" t="n">
        <v>10.33627</v>
      </c>
      <c r="MM221" t="n">
        <v>10.34534</v>
      </c>
      <c r="MN221" t="n">
        <v>10.35708</v>
      </c>
      <c r="MO221" t="n">
        <v>10.35822</v>
      </c>
      <c r="MP221" t="n">
        <v>10.37314</v>
      </c>
      <c r="MQ221" t="n">
        <v>10.38062</v>
      </c>
      <c r="MR221" t="n">
        <v>10.39293</v>
      </c>
      <c r="MS221" t="n">
        <v>10.42575</v>
      </c>
      <c r="MT221" t="n">
        <v>10.43478</v>
      </c>
      <c r="MU221" t="n">
        <v>10.44934</v>
      </c>
      <c r="MV221" t="n">
        <v>10.45784</v>
      </c>
      <c r="MW221" t="n">
        <v>10.47206</v>
      </c>
      <c r="MX221" t="n">
        <v>10.4781</v>
      </c>
      <c r="MY221" t="n">
        <v>10.48639</v>
      </c>
      <c r="MZ221" t="n">
        <v>10.50931</v>
      </c>
      <c r="NA221" t="n">
        <v>10.52224</v>
      </c>
      <c r="NB221" t="n">
        <v>10.55642</v>
      </c>
      <c r="NC221" t="n">
        <v>10.58308</v>
      </c>
      <c r="ND221" t="n">
        <v>10.61566</v>
      </c>
      <c r="NE221" t="n">
        <v>10.62457</v>
      </c>
      <c r="NF221" t="n">
        <v>10.65198</v>
      </c>
      <c r="NG221" t="n">
        <v>10.68395</v>
      </c>
      <c r="NH221" t="n">
        <v>10.69244</v>
      </c>
      <c r="NI221" t="n">
        <v>10.69388</v>
      </c>
      <c r="NJ221" t="n">
        <v>10.69418</v>
      </c>
      <c r="NK221" t="n">
        <v>10.69635</v>
      </c>
      <c r="NL221" t="n">
        <v>10.71916</v>
      </c>
      <c r="NM221" t="n">
        <v>10.72623</v>
      </c>
      <c r="NN221" t="n">
        <v>10.73525</v>
      </c>
      <c r="NO221" t="n">
        <v>10.75294</v>
      </c>
      <c r="NP221" t="n">
        <v>10.77541</v>
      </c>
      <c r="NQ221" t="n">
        <v>10.79307</v>
      </c>
      <c r="NR221" t="n">
        <v>10.80021</v>
      </c>
      <c r="NS221" t="n">
        <v>10.80688</v>
      </c>
      <c r="NT221" t="n">
        <v>10.8355</v>
      </c>
      <c r="NU221" t="n">
        <v>10.84662</v>
      </c>
      <c r="NV221" t="n">
        <v>10.84966</v>
      </c>
      <c r="NW221" t="n">
        <v>10.86319</v>
      </c>
      <c r="NX221" t="n">
        <v>10.87217</v>
      </c>
      <c r="NY221" t="n">
        <v>10.87277</v>
      </c>
      <c r="NZ221" t="n">
        <v>10.88174</v>
      </c>
      <c r="OA221" t="n">
        <v>10.90905</v>
      </c>
      <c r="OB221" t="n">
        <v>10.91985</v>
      </c>
      <c r="OC221" t="n">
        <v>10.93057</v>
      </c>
      <c r="OD221" t="n">
        <v>10.94531</v>
      </c>
      <c r="OE221" t="n">
        <v>10.9511</v>
      </c>
      <c r="OF221" t="n">
        <v>10.95648</v>
      </c>
      <c r="OG221" t="n">
        <v>10.95938</v>
      </c>
      <c r="OH221" t="n">
        <v>10.96545</v>
      </c>
      <c r="OI221" t="n">
        <v>10.97223</v>
      </c>
      <c r="OJ221" t="n">
        <v>10.9797</v>
      </c>
      <c r="OK221" t="n">
        <v>10.98525</v>
      </c>
      <c r="OL221" t="n">
        <v>10.99543</v>
      </c>
      <c r="OM221" t="n">
        <v>11.00704</v>
      </c>
      <c r="ON221" t="n">
        <v>11.00884</v>
      </c>
      <c r="OO221" t="n">
        <v>11.02133</v>
      </c>
      <c r="OP221" t="n">
        <v>11.05512</v>
      </c>
      <c r="OQ221" t="n">
        <v>11.06936</v>
      </c>
      <c r="OR221" t="n">
        <v>11.07586</v>
      </c>
      <c r="OS221" t="n">
        <v>11.07952</v>
      </c>
      <c r="OT221" t="n">
        <v>11.08452</v>
      </c>
      <c r="OU221" t="n">
        <v>11.09367</v>
      </c>
      <c r="OV221" t="n">
        <v>11.12942</v>
      </c>
      <c r="OW221" t="n">
        <v>11.18489</v>
      </c>
      <c r="OX221" t="n">
        <v>11.19128</v>
      </c>
      <c r="OY221" t="n">
        <v>11.19445</v>
      </c>
      <c r="OZ221" t="n">
        <v>11.19909</v>
      </c>
      <c r="PA221" t="n">
        <v>11.20384</v>
      </c>
      <c r="PB221" t="n">
        <v>11.22302</v>
      </c>
      <c r="PC221" t="n">
        <v>11.22612</v>
      </c>
      <c r="PD221" t="n">
        <v>11.26222</v>
      </c>
      <c r="PE221" t="n">
        <v>11.28464</v>
      </c>
      <c r="PF221" t="n">
        <v>11.29548</v>
      </c>
      <c r="PG221" t="n">
        <v>11.29925</v>
      </c>
      <c r="PH221" t="n">
        <v>11.30008</v>
      </c>
      <c r="PI221" t="n">
        <v>11.32238</v>
      </c>
      <c r="PJ221" t="n">
        <v>11.32854</v>
      </c>
      <c r="PK221" t="n">
        <v>11.33082</v>
      </c>
      <c r="PL221" t="n">
        <v>11.34216</v>
      </c>
      <c r="PM221" t="n">
        <v>11.34774</v>
      </c>
      <c r="PN221" t="n">
        <v>11.35193</v>
      </c>
      <c r="PO221" t="n">
        <v>11.35442</v>
      </c>
      <c r="PP221" t="n">
        <v>11.36132</v>
      </c>
      <c r="PQ221" t="n">
        <v>11.36881</v>
      </c>
      <c r="PR221" t="n">
        <v>11.37324</v>
      </c>
      <c r="PS221" t="n">
        <v>11.39095</v>
      </c>
      <c r="PT221" t="n">
        <v>11.40887</v>
      </c>
      <c r="PU221" t="n">
        <v>11.41696</v>
      </c>
      <c r="PV221" t="n">
        <v>11.43007</v>
      </c>
      <c r="PW221" t="n">
        <v>11.43433</v>
      </c>
      <c r="PX221" t="n">
        <v>11.45311</v>
      </c>
      <c r="PY221" t="n">
        <v>11.49316</v>
      </c>
      <c r="PZ221" t="n">
        <v>11.5248</v>
      </c>
      <c r="QA221" t="n">
        <v>11.53433</v>
      </c>
      <c r="QB221" t="n">
        <v>11.55764</v>
      </c>
      <c r="QC221" t="n">
        <v>11.56549</v>
      </c>
      <c r="QD221" t="n">
        <v>11.60212</v>
      </c>
      <c r="QE221" t="n">
        <v>11.61997</v>
      </c>
      <c r="QF221" t="n">
        <v>11.62473</v>
      </c>
      <c r="QG221" t="n">
        <v>11.6264</v>
      </c>
      <c r="QH221" t="n">
        <v>11.63606</v>
      </c>
      <c r="QI221" t="n">
        <v>11.64313</v>
      </c>
      <c r="QJ221" t="n">
        <v>11.65138</v>
      </c>
      <c r="QK221" t="n">
        <v>11.66576</v>
      </c>
      <c r="QL221" t="n">
        <v>11.68368</v>
      </c>
      <c r="QM221" t="n">
        <v>11.69483</v>
      </c>
      <c r="QN221" t="n">
        <v>11.71346</v>
      </c>
      <c r="QO221" t="n">
        <v>11.72477</v>
      </c>
      <c r="QP221" t="n">
        <v>11.74741</v>
      </c>
      <c r="QQ221" t="n">
        <v>11.77042</v>
      </c>
      <c r="QR221" t="n">
        <v>11.79613</v>
      </c>
      <c r="QS221" t="n">
        <v>11.80952</v>
      </c>
      <c r="QT221" t="n">
        <v>11.81416</v>
      </c>
      <c r="QU221" t="n">
        <v>11.81895</v>
      </c>
      <c r="QV221" t="n">
        <v>11.82133</v>
      </c>
      <c r="QW221" t="n">
        <v>11.83901</v>
      </c>
      <c r="QX221" t="n">
        <v>11.84538</v>
      </c>
      <c r="QY221" t="n">
        <v>11.84538</v>
      </c>
      <c r="QZ221" t="n">
        <v>11.84538</v>
      </c>
      <c r="RA221" t="n">
        <v>11.84741</v>
      </c>
      <c r="RB221" t="n">
        <v>11.85326</v>
      </c>
      <c r="RC221" t="n">
        <v>11.85349</v>
      </c>
      <c r="RD221" t="n">
        <v>11.86325</v>
      </c>
      <c r="RE221" t="n">
        <v>11.8713</v>
      </c>
      <c r="RF221" t="n">
        <v>11.89038</v>
      </c>
      <c r="RG221" t="n">
        <v>11.89085</v>
      </c>
      <c r="RH221" t="n">
        <v>11.90057</v>
      </c>
      <c r="RI221" t="n">
        <v>11.91819</v>
      </c>
      <c r="RJ221" t="n">
        <v>11.92592</v>
      </c>
      <c r="RK221" t="n">
        <v>11.94376</v>
      </c>
      <c r="RL221" t="n">
        <v>11.95106</v>
      </c>
      <c r="RM221" t="n">
        <v>11.96915</v>
      </c>
      <c r="RN221" t="n">
        <v>11.9802</v>
      </c>
      <c r="RO221" t="n">
        <v>11.98383</v>
      </c>
      <c r="RP221" t="n">
        <v>11.98623</v>
      </c>
      <c r="RQ221" t="n">
        <v>11.98739</v>
      </c>
      <c r="RR221" t="n">
        <v>12.01442</v>
      </c>
      <c r="RS221" t="n">
        <v>12.03478</v>
      </c>
      <c r="RT221" t="n">
        <v>12.04956</v>
      </c>
      <c r="RU221" t="n">
        <v>12.0502</v>
      </c>
      <c r="RV221" t="n">
        <v>12.0562</v>
      </c>
      <c r="RW221" t="n">
        <v>12.06264</v>
      </c>
      <c r="RX221" t="n">
        <v>12.08049</v>
      </c>
      <c r="RY221" t="n">
        <v>12.09701</v>
      </c>
      <c r="RZ221" t="n">
        <v>12.11971</v>
      </c>
      <c r="SA221" t="n">
        <v>12.12391</v>
      </c>
      <c r="SB221" t="n">
        <v>12.13044</v>
      </c>
      <c r="SC221" t="n">
        <v>12.14868</v>
      </c>
      <c r="SD221" t="n">
        <v>12.1608</v>
      </c>
      <c r="SE221" t="n">
        <v>12.16651</v>
      </c>
      <c r="SF221" t="n">
        <v>12.18603</v>
      </c>
      <c r="SG221" t="n">
        <v>12.19541</v>
      </c>
      <c r="SH221" t="n">
        <v>12.21425</v>
      </c>
      <c r="SI221" t="n">
        <v>12.21978</v>
      </c>
      <c r="SJ221" t="n">
        <v>12.23456</v>
      </c>
      <c r="SK221" t="n">
        <v>12.24</v>
      </c>
      <c r="SL221" t="n">
        <v>12.24372</v>
      </c>
      <c r="SM221" t="n">
        <v>12.24812</v>
      </c>
      <c r="SN221" t="n">
        <v>12.27218</v>
      </c>
      <c r="SO221" t="n">
        <v>12.28825</v>
      </c>
      <c r="SP221" t="n">
        <v>12.30137</v>
      </c>
      <c r="SQ221" t="n">
        <v>12.31676</v>
      </c>
      <c r="SR221" t="n">
        <v>12.32001</v>
      </c>
      <c r="SS221" t="n">
        <v>12.32792</v>
      </c>
      <c r="ST221" t="n">
        <v>12.36069</v>
      </c>
      <c r="SU221" t="n">
        <v>12.36244</v>
      </c>
      <c r="SV221" t="n">
        <v>12.37326</v>
      </c>
      <c r="SW221" t="n">
        <v>12.38161</v>
      </c>
      <c r="SX221" t="n">
        <v>12.38914</v>
      </c>
      <c r="SY221" t="n">
        <v>12.39399</v>
      </c>
      <c r="SZ221" t="n">
        <v>12.39868</v>
      </c>
      <c r="TA221" t="n">
        <v>12.42615</v>
      </c>
      <c r="TB221" t="n">
        <v>12.45372</v>
      </c>
      <c r="TC221" t="n">
        <v>12.46478</v>
      </c>
      <c r="TD221" t="n">
        <v>12.4675</v>
      </c>
      <c r="TE221" t="n">
        <v>12.47579</v>
      </c>
      <c r="TF221" t="n">
        <v>12.48881</v>
      </c>
      <c r="TG221" t="n">
        <v>12.49108</v>
      </c>
      <c r="TH221" t="n">
        <v>12.49473</v>
      </c>
      <c r="TI221" t="n">
        <v>12.50085</v>
      </c>
      <c r="TJ221" t="n">
        <v>12.50522</v>
      </c>
      <c r="TK221" t="n">
        <v>12.52342</v>
      </c>
      <c r="TL221" t="n">
        <v>12.5281</v>
      </c>
      <c r="TM221" t="n">
        <v>12.54495</v>
      </c>
      <c r="TN221" t="n">
        <v>12.56307</v>
      </c>
      <c r="TO221" t="n">
        <v>12.59631</v>
      </c>
      <c r="TP221" t="n">
        <v>12.61422</v>
      </c>
      <c r="TQ221" t="n">
        <v>12.62136</v>
      </c>
      <c r="TR221" t="n">
        <v>12.64089</v>
      </c>
      <c r="TS221" t="n">
        <v>12.64762</v>
      </c>
      <c r="TT221" t="n">
        <v>12.65125</v>
      </c>
      <c r="TU221" t="n">
        <v>12.69968</v>
      </c>
      <c r="TV221" t="n">
        <v>12.72373</v>
      </c>
      <c r="TW221" t="n">
        <v>12.72811</v>
      </c>
      <c r="TX221" t="n">
        <v>12.74153</v>
      </c>
      <c r="TY221" t="n">
        <v>12.74684</v>
      </c>
      <c r="TZ221" t="n">
        <v>12.77598</v>
      </c>
      <c r="UA221" t="n">
        <v>12.81081</v>
      </c>
      <c r="UB221" t="n">
        <v>12.83311</v>
      </c>
      <c r="UC221" t="n">
        <v>12.8438</v>
      </c>
      <c r="UD221" t="n">
        <v>12.87812</v>
      </c>
      <c r="UE221" t="n">
        <v>12.91071</v>
      </c>
      <c r="UF221" t="n">
        <v>12.93711</v>
      </c>
      <c r="UG221" t="n">
        <v>12.94781</v>
      </c>
      <c r="UH221" t="n">
        <v>12.96295</v>
      </c>
      <c r="UI221" t="n">
        <v>12.97437</v>
      </c>
      <c r="UJ221" t="n">
        <v>12.98249</v>
      </c>
      <c r="UK221" t="n">
        <v>12.99257</v>
      </c>
      <c r="UL221" t="n">
        <v>13.0078</v>
      </c>
      <c r="UM221" t="n">
        <v>13.04138</v>
      </c>
      <c r="UN221" t="n">
        <v>13.04236</v>
      </c>
      <c r="UO221" t="n">
        <v>13.05299</v>
      </c>
      <c r="UP221" t="n">
        <v>13.06834</v>
      </c>
      <c r="UQ221" t="n">
        <v>13.08179</v>
      </c>
      <c r="UR221" t="n">
        <v>13.10606</v>
      </c>
      <c r="US221" t="n">
        <v>13.1074</v>
      </c>
      <c r="UT221" t="n">
        <v>13.11141</v>
      </c>
      <c r="UU221" t="n">
        <v>13.11487</v>
      </c>
      <c r="UV221" t="n">
        <v>13.1319</v>
      </c>
      <c r="UW221" t="n">
        <v>13.14172</v>
      </c>
      <c r="UX221" t="n">
        <v>13.15944</v>
      </c>
      <c r="UY221" t="n">
        <v>13.16859</v>
      </c>
      <c r="UZ221" t="n">
        <v>13.18061</v>
      </c>
      <c r="VA221" t="n">
        <v>13.18718</v>
      </c>
      <c r="VB221" t="n">
        <v>13.19297</v>
      </c>
      <c r="VC221" t="n">
        <v>13.20035</v>
      </c>
      <c r="VD221" t="n">
        <v>13.20594</v>
      </c>
      <c r="VE221" t="n">
        <v>13.22248</v>
      </c>
      <c r="VF221" t="n">
        <v>13.26931</v>
      </c>
      <c r="VG221" t="n">
        <v>13.27994</v>
      </c>
      <c r="VH221" t="n">
        <v>13.3031</v>
      </c>
      <c r="VI221" t="n">
        <v>13.36613</v>
      </c>
      <c r="VJ221" t="n">
        <v>13.39396</v>
      </c>
      <c r="VK221" t="n">
        <v>13.42979</v>
      </c>
      <c r="VL221" t="n">
        <v>13.45695</v>
      </c>
      <c r="VM221" t="n">
        <v>13.4662</v>
      </c>
      <c r="VN221" t="n">
        <v>13.47062</v>
      </c>
      <c r="VO221" t="n">
        <v>13.48782</v>
      </c>
      <c r="VP221" t="n">
        <v>13.49385</v>
      </c>
      <c r="VQ221" t="n">
        <v>13.50453</v>
      </c>
      <c r="VR221" t="n">
        <v>13.50935</v>
      </c>
      <c r="VS221" t="n">
        <v>13.51085</v>
      </c>
      <c r="VT221" t="n">
        <v>13.51133</v>
      </c>
      <c r="VU221" t="n">
        <v>13.52034</v>
      </c>
      <c r="VV221" t="n">
        <v>13.54644</v>
      </c>
      <c r="VW221" t="n">
        <v>13.58163</v>
      </c>
      <c r="VX221" t="n">
        <v>13.59832</v>
      </c>
      <c r="VY221" t="n">
        <v>13.61172</v>
      </c>
      <c r="VZ221" t="n">
        <v>13.61322</v>
      </c>
      <c r="WA221" t="n">
        <v>13.62291</v>
      </c>
      <c r="WB221" t="n">
        <v>13.62998</v>
      </c>
      <c r="WC221" t="n">
        <v>13.63224</v>
      </c>
      <c r="WD221" t="n">
        <v>13.63299</v>
      </c>
      <c r="WE221" t="n">
        <v>13.64286</v>
      </c>
      <c r="WF221" t="n">
        <v>13.66082</v>
      </c>
      <c r="WG221" t="n">
        <v>13.74372</v>
      </c>
      <c r="WH221" t="n">
        <v>13.77152</v>
      </c>
      <c r="WI221" t="n">
        <v>13.83305</v>
      </c>
      <c r="WJ221" t="n">
        <v>13.85786</v>
      </c>
      <c r="WK221" t="n">
        <v>13.87148</v>
      </c>
      <c r="WL221" t="n">
        <v>13.8747</v>
      </c>
      <c r="WM221" t="n">
        <v>13.89021</v>
      </c>
      <c r="WN221" t="n">
        <v>13.93734</v>
      </c>
      <c r="WO221" t="n">
        <v>13.94866</v>
      </c>
      <c r="WP221" t="n">
        <v>13.95063</v>
      </c>
      <c r="WQ221" t="n">
        <v>13.96035</v>
      </c>
      <c r="WR221" t="n">
        <v>13.97073</v>
      </c>
      <c r="WS221" t="n">
        <v>13.9972</v>
      </c>
      <c r="WT221" t="n">
        <v>14.04542</v>
      </c>
      <c r="WU221" t="n">
        <v>14.05865</v>
      </c>
      <c r="WV221" t="n">
        <v>14.06569</v>
      </c>
      <c r="WW221" t="n">
        <v>14.10573</v>
      </c>
      <c r="WX221" t="n">
        <v>14.10893</v>
      </c>
      <c r="WY221" t="n">
        <v>14.11481</v>
      </c>
      <c r="WZ221" t="n">
        <v>14.11955</v>
      </c>
      <c r="XA221" t="n">
        <v>14.14773</v>
      </c>
      <c r="XB221" t="n">
        <v>14.18252</v>
      </c>
      <c r="XC221" t="n">
        <v>14.24122</v>
      </c>
      <c r="XD221" t="n">
        <v>14.24987</v>
      </c>
      <c r="XE221" t="n">
        <v>14.27773</v>
      </c>
      <c r="XF221" t="n">
        <v>14.31182</v>
      </c>
      <c r="XG221" t="n">
        <v>14.32009</v>
      </c>
      <c r="XH221" t="n">
        <v>14.33781</v>
      </c>
      <c r="XI221" t="n">
        <v>14.34966</v>
      </c>
      <c r="XJ221" t="n">
        <v>14.38403</v>
      </c>
      <c r="XK221" t="n">
        <v>14.39524</v>
      </c>
      <c r="XL221" t="n">
        <v>14.42253</v>
      </c>
      <c r="XM221" t="n">
        <v>14.4489</v>
      </c>
      <c r="XN221" t="n">
        <v>14.45873</v>
      </c>
      <c r="XO221" t="n">
        <v>14.47801</v>
      </c>
      <c r="XP221" t="n">
        <v>14.51476</v>
      </c>
      <c r="XQ221" t="n">
        <v>14.5318</v>
      </c>
      <c r="XR221" t="n">
        <v>14.55443</v>
      </c>
      <c r="XS221" t="n">
        <v>14.5673</v>
      </c>
      <c r="XT221" t="n">
        <v>14.59422</v>
      </c>
      <c r="XU221" t="n">
        <v>14.63937</v>
      </c>
      <c r="XV221" t="n">
        <v>14.65833</v>
      </c>
      <c r="XW221" t="n">
        <v>14.67189</v>
      </c>
      <c r="XX221" t="n">
        <v>14.69663</v>
      </c>
      <c r="XY221" t="n">
        <v>14.7092</v>
      </c>
      <c r="XZ221" t="n">
        <v>14.71642</v>
      </c>
      <c r="YA221" t="n">
        <v>14.72236</v>
      </c>
      <c r="YB221" t="n">
        <v>14.73119</v>
      </c>
      <c r="YC221" t="n">
        <v>14.74173</v>
      </c>
      <c r="YD221" t="n">
        <v>14.76342</v>
      </c>
      <c r="YE221" t="n">
        <v>14.78537</v>
      </c>
      <c r="YF221" t="n">
        <v>14.7997</v>
      </c>
      <c r="YG221" t="n">
        <v>14.83346</v>
      </c>
      <c r="YH221" t="n">
        <v>14.86619</v>
      </c>
      <c r="YI221" t="n">
        <v>14.87123</v>
      </c>
      <c r="YJ221" t="n">
        <v>14.87787</v>
      </c>
      <c r="YK221" t="n">
        <v>14.91254</v>
      </c>
      <c r="YL221" t="n">
        <v>14.92907</v>
      </c>
      <c r="YM221" t="n">
        <v>14.94533</v>
      </c>
      <c r="YN221" t="n">
        <v>14.97294</v>
      </c>
      <c r="YO221" t="n">
        <v>14.98101</v>
      </c>
      <c r="YP221" t="n">
        <v>14.98696</v>
      </c>
      <c r="YQ221" t="n">
        <v>14.99825</v>
      </c>
      <c r="YR221" t="n">
        <v>15.01632</v>
      </c>
      <c r="YS221" t="n">
        <v>15.02724</v>
      </c>
      <c r="YT221" t="n">
        <v>15.04553</v>
      </c>
      <c r="YU221" t="n">
        <v>15.08615</v>
      </c>
      <c r="YV221" t="n">
        <v>15.1153</v>
      </c>
      <c r="YW221" t="n">
        <v>15.16369</v>
      </c>
      <c r="YX221" t="n">
        <v>15.18379</v>
      </c>
      <c r="YY221" t="n">
        <v>15.19685</v>
      </c>
      <c r="YZ221" t="n">
        <v>15.21543</v>
      </c>
      <c r="ZA221" t="n">
        <v>15.23251</v>
      </c>
      <c r="ZB221" t="n">
        <v>15.25865</v>
      </c>
      <c r="ZC221" t="n">
        <v>15.26246</v>
      </c>
      <c r="ZD221" t="n">
        <v>15.26872</v>
      </c>
      <c r="ZE221" t="n">
        <v>15.30119</v>
      </c>
      <c r="ZF221" t="n">
        <v>15.33102</v>
      </c>
      <c r="ZG221" t="n">
        <v>15.34549</v>
      </c>
      <c r="ZH221" t="n">
        <v>15.34871</v>
      </c>
      <c r="ZI221" t="n">
        <v>15.35294</v>
      </c>
      <c r="ZJ221" t="n">
        <v>15.36427</v>
      </c>
      <c r="ZK221" t="n">
        <v>15.3934</v>
      </c>
      <c r="ZL221" t="n">
        <v>15.42784</v>
      </c>
      <c r="ZM221" t="n">
        <v>15.42922</v>
      </c>
      <c r="ZN221" t="n">
        <v>15.44201</v>
      </c>
      <c r="ZO221" t="n">
        <v>15.47017</v>
      </c>
      <c r="ZP221" t="n">
        <v>15.51246</v>
      </c>
      <c r="ZQ221" t="n">
        <v>15.53436</v>
      </c>
      <c r="ZR221" t="n">
        <v>15.54092</v>
      </c>
      <c r="ZS221" t="n">
        <v>15.5799</v>
      </c>
      <c r="ZT221" t="n">
        <v>15.62045</v>
      </c>
      <c r="ZU221" t="n">
        <v>15.63969</v>
      </c>
      <c r="ZV221" t="n">
        <v>15.6731</v>
      </c>
      <c r="ZW221" t="n">
        <v>15.72666</v>
      </c>
      <c r="ZX221" t="n">
        <v>15.7392</v>
      </c>
      <c r="ZY221" t="n">
        <v>15.76916</v>
      </c>
      <c r="ZZ221" t="n">
        <v>15.79762</v>
      </c>
      <c r="AAA221" t="n">
        <v>15.80196</v>
      </c>
      <c r="AAB221" t="n">
        <v>15.81391</v>
      </c>
      <c r="AAC221" t="n">
        <v>15.85707</v>
      </c>
      <c r="AAD221" t="n">
        <v>15.89108</v>
      </c>
      <c r="AAE221" t="n">
        <v>15.89926</v>
      </c>
      <c r="AAF221" t="n">
        <v>15.92173</v>
      </c>
      <c r="AAG221" t="n">
        <v>15.96317</v>
      </c>
      <c r="AAH221" t="n">
        <v>16.0073</v>
      </c>
      <c r="AAI221" t="n">
        <v>16.03359</v>
      </c>
      <c r="AAJ221" t="n">
        <v>16.05878</v>
      </c>
      <c r="AAK221" t="n">
        <v>16.11399</v>
      </c>
      <c r="AAL221" t="n">
        <v>16.1261</v>
      </c>
      <c r="AAM221" t="n">
        <v>16.13782</v>
      </c>
      <c r="AAN221" t="n">
        <v>16.14446</v>
      </c>
      <c r="AAO221" t="n">
        <v>16.16171</v>
      </c>
      <c r="AAP221" t="n">
        <v>16.17094</v>
      </c>
      <c r="AAQ221" t="n">
        <v>16.19164</v>
      </c>
      <c r="AAR221" t="n">
        <v>16.21017</v>
      </c>
      <c r="AAS221" t="n">
        <v>16.22638</v>
      </c>
      <c r="AAT221" t="n">
        <v>16.24716</v>
      </c>
      <c r="AAU221" t="n">
        <v>16.2602</v>
      </c>
      <c r="AAV221" t="n">
        <v>16.2732</v>
      </c>
      <c r="AAW221" t="n">
        <v>16.29615</v>
      </c>
      <c r="AAX221" t="n">
        <v>16.31658</v>
      </c>
      <c r="AAY221" t="n">
        <v>16.32705</v>
      </c>
      <c r="AAZ221" t="n">
        <v>16.34893</v>
      </c>
      <c r="ABA221" t="n">
        <v>16.3853</v>
      </c>
      <c r="ABB221" t="n">
        <v>16.40205</v>
      </c>
      <c r="ABC221" t="n">
        <v>16.41378</v>
      </c>
      <c r="ABD221" t="n">
        <v>16.42992</v>
      </c>
      <c r="ABE221" t="n">
        <v>16.43508</v>
      </c>
      <c r="ABF221" t="n">
        <v>16.43514</v>
      </c>
      <c r="ABG221" t="n">
        <v>16.43936</v>
      </c>
      <c r="ABH221" t="n">
        <v>16.45711</v>
      </c>
      <c r="ABI221" t="n">
        <v>16.50937</v>
      </c>
      <c r="ABJ221" t="n">
        <v>16.53414</v>
      </c>
      <c r="ABK221" t="n">
        <v>16.551</v>
      </c>
      <c r="ABL221" t="n">
        <v>16.59442</v>
      </c>
      <c r="ABM221" t="n">
        <v>16.62731</v>
      </c>
      <c r="ABN221" t="n">
        <v>16.65366</v>
      </c>
      <c r="ABO221" t="n">
        <v>16.67264</v>
      </c>
      <c r="ABP221" t="n">
        <v>16.70537</v>
      </c>
      <c r="ABQ221" t="n">
        <v>16.72316</v>
      </c>
      <c r="ABR221" t="n">
        <v>16.74543</v>
      </c>
      <c r="ABS221" t="n">
        <v>16.74892</v>
      </c>
      <c r="ABT221" t="n">
        <v>16.76051</v>
      </c>
      <c r="ABU221" t="n">
        <v>16.7763</v>
      </c>
      <c r="ABV221" t="n">
        <v>16.79577</v>
      </c>
      <c r="ABW221" t="n">
        <v>16.81276</v>
      </c>
      <c r="ABX221" t="n">
        <v>16.8524</v>
      </c>
      <c r="ABY221" t="n">
        <v>16.91023</v>
      </c>
      <c r="ABZ221" t="n">
        <v>16.94033</v>
      </c>
      <c r="ACA221" t="n">
        <v>16.98719</v>
      </c>
      <c r="ACB221" t="n">
        <v>17.00391</v>
      </c>
      <c r="ACC221" t="n">
        <v>17.04081</v>
      </c>
      <c r="ACD221" t="n">
        <v>17.07221</v>
      </c>
      <c r="ACE221" t="n">
        <v>17.08119</v>
      </c>
      <c r="ACF221" t="n">
        <v>17.10074</v>
      </c>
      <c r="ACG221" t="n">
        <v>17.11386</v>
      </c>
      <c r="ACH221" t="n">
        <v>17.13137</v>
      </c>
      <c r="ACI221" t="n">
        <v>17.1443</v>
      </c>
      <c r="ACJ221" t="n">
        <v>17.16196</v>
      </c>
      <c r="ACK221" t="n">
        <v>17.19999</v>
      </c>
      <c r="ACL221" t="n">
        <v>17.22557</v>
      </c>
      <c r="ACM221" t="n">
        <v>17.23314</v>
      </c>
      <c r="ACN221" t="n">
        <v>17.23764</v>
      </c>
      <c r="ACO221" t="n">
        <v>17.2648</v>
      </c>
      <c r="ACP221" t="n">
        <v>17.3196</v>
      </c>
      <c r="ACQ221" t="n">
        <v>17.35379</v>
      </c>
      <c r="ACR221" t="n">
        <v>17.3861</v>
      </c>
      <c r="ACS221" t="n">
        <v>17.3972</v>
      </c>
      <c r="ACT221" t="n">
        <v>17.41451</v>
      </c>
      <c r="ACU221" t="n">
        <v>17.44427</v>
      </c>
      <c r="ACV221" t="n">
        <v>17.46027</v>
      </c>
      <c r="ACW221" t="n">
        <v>17.50117</v>
      </c>
      <c r="ACX221" t="n">
        <v>17.55984</v>
      </c>
      <c r="ACY221" t="n">
        <v>17.60281</v>
      </c>
      <c r="ACZ221" t="n">
        <v>17.63963</v>
      </c>
      <c r="ADA221" t="n">
        <v>17.66427</v>
      </c>
      <c r="ADB221" t="n">
        <v>17.69622</v>
      </c>
      <c r="ADC221" t="n">
        <v>17.73246</v>
      </c>
      <c r="ADD221" t="n">
        <v>17.73887</v>
      </c>
      <c r="ADE221" t="n">
        <v>17.77085</v>
      </c>
      <c r="ADF221" t="n">
        <v>17.81817</v>
      </c>
      <c r="ADG221" t="n">
        <v>17.86344</v>
      </c>
      <c r="ADH221" t="n">
        <v>17.87601</v>
      </c>
      <c r="ADI221" t="n">
        <v>17.88116</v>
      </c>
      <c r="ADJ221" t="n">
        <v>17.8957</v>
      </c>
      <c r="ADK221" t="n">
        <v>17.91425</v>
      </c>
      <c r="ADL221" t="n">
        <v>17.92891</v>
      </c>
      <c r="ADM221" t="n">
        <v>17.94616</v>
      </c>
      <c r="ADN221" t="n">
        <v>17.98685</v>
      </c>
      <c r="ADO221" t="n">
        <v>18.05999</v>
      </c>
      <c r="ADP221" t="n">
        <v>18.0839</v>
      </c>
      <c r="ADQ221" t="n">
        <v>18.09104</v>
      </c>
      <c r="ADR221" t="n">
        <v>18.10545</v>
      </c>
      <c r="ADS221" t="n">
        <v>18.11977</v>
      </c>
      <c r="ADT221" t="n">
        <v>18.14618</v>
      </c>
      <c r="ADU221" t="n">
        <v>18.18606</v>
      </c>
      <c r="ADV221" t="n">
        <v>18.24528</v>
      </c>
      <c r="ADW221" t="n">
        <v>18.2636</v>
      </c>
      <c r="ADX221" t="n">
        <v>18.29175</v>
      </c>
      <c r="ADY221" t="n">
        <v>18.3202</v>
      </c>
      <c r="ADZ221" t="n">
        <v>18.39473</v>
      </c>
      <c r="AEA221" t="n">
        <v>18.4402</v>
      </c>
      <c r="AEB221" t="n">
        <v>18.47654</v>
      </c>
      <c r="AEC221" t="n">
        <v>18.50075</v>
      </c>
      <c r="AED221" t="n">
        <v>18.53751</v>
      </c>
      <c r="AEE221" t="n">
        <v>18.57474</v>
      </c>
      <c r="AEF221" t="n">
        <v>18.61782</v>
      </c>
      <c r="AEG221" t="n">
        <v>18.66293</v>
      </c>
      <c r="AEH221" t="n">
        <v>18.73974</v>
      </c>
      <c r="AEI221" t="n">
        <v>18.79782</v>
      </c>
      <c r="AEJ221" t="n">
        <v>18.81241</v>
      </c>
      <c r="AEK221" t="n">
        <v>18.82641</v>
      </c>
      <c r="AEL221" t="n">
        <v>18.91857</v>
      </c>
      <c r="AEM221" t="n">
        <v>18.96033</v>
      </c>
      <c r="AEN221" t="n">
        <v>19.01925</v>
      </c>
      <c r="AEO221" t="n">
        <v>19.05604</v>
      </c>
      <c r="AEP221" t="n">
        <v>19.13541</v>
      </c>
      <c r="AEQ221" t="n">
        <v>19.14024</v>
      </c>
      <c r="AER221" t="n">
        <v>19.16501</v>
      </c>
      <c r="AES221" t="n">
        <v>19.18554</v>
      </c>
      <c r="AET221" t="n">
        <v>19.2545</v>
      </c>
      <c r="AEU221" t="n">
        <v>19.31626</v>
      </c>
      <c r="AEV221" t="n">
        <v>19.33919</v>
      </c>
      <c r="AEW221" t="n">
        <v>19.35086</v>
      </c>
      <c r="AEX221" t="n">
        <v>19.35893</v>
      </c>
      <c r="AEY221" t="n">
        <v>19.3928</v>
      </c>
      <c r="AEZ221" t="n">
        <v>19.45538</v>
      </c>
      <c r="AFA221" t="n">
        <v>19.48792</v>
      </c>
      <c r="AFB221" t="n">
        <v>19.48793</v>
      </c>
      <c r="AFC221" t="n">
        <v>19.48816</v>
      </c>
      <c r="AFD221" t="n">
        <v>19.4917</v>
      </c>
      <c r="AFE221" t="n">
        <v>19.51817</v>
      </c>
      <c r="AFF221" t="n">
        <v>19.56822</v>
      </c>
      <c r="AFG221" t="n">
        <v>19.65847</v>
      </c>
      <c r="AFH221" t="n">
        <v>19.67253</v>
      </c>
      <c r="AFI221" t="n">
        <v>19.69726</v>
      </c>
      <c r="AFJ221" t="n">
        <v>19.7119</v>
      </c>
      <c r="AFK221" t="n">
        <v>19.77138</v>
      </c>
      <c r="AFL221" t="n">
        <v>19.83608</v>
      </c>
      <c r="AFM221" t="n">
        <v>19.85044</v>
      </c>
      <c r="AFN221" t="n">
        <v>19.85493</v>
      </c>
      <c r="AFO221" t="n">
        <v>19.86416</v>
      </c>
      <c r="AFP221" t="n">
        <v>19.89083</v>
      </c>
      <c r="AFQ221" t="n">
        <v>19.95635</v>
      </c>
      <c r="AFR221" t="n">
        <v>19.99524</v>
      </c>
      <c r="AFS221" t="n">
        <v>20.03019</v>
      </c>
      <c r="AFT221" t="n">
        <v>20.05793</v>
      </c>
      <c r="AFU221" t="n">
        <v>20.1331</v>
      </c>
      <c r="AFV221" t="n">
        <v>20.17854</v>
      </c>
      <c r="AFW221" t="n">
        <v>20.21655</v>
      </c>
      <c r="AFX221" t="n">
        <v>20.3112</v>
      </c>
      <c r="AFY221" t="n">
        <v>20.37989</v>
      </c>
      <c r="AFZ221" t="n">
        <v>20.41399</v>
      </c>
      <c r="AGA221" t="n">
        <v>20.47751</v>
      </c>
      <c r="AGB221" t="n">
        <v>20.52045</v>
      </c>
      <c r="AGC221" t="n">
        <v>20.53666</v>
      </c>
      <c r="AGD221" t="n">
        <v>20.59599</v>
      </c>
      <c r="AGE221" t="n">
        <v>20.61812</v>
      </c>
      <c r="AGF221" t="n">
        <v>20.64281</v>
      </c>
      <c r="AGG221" t="n">
        <v>20.67253</v>
      </c>
      <c r="AGH221" t="n">
        <v>20.71873</v>
      </c>
      <c r="AGI221" t="n">
        <v>20.74837</v>
      </c>
      <c r="AGJ221" t="n">
        <v>20.78526</v>
      </c>
      <c r="AGK221" t="n">
        <v>20.84228</v>
      </c>
      <c r="AGL221" t="n">
        <v>20.96806</v>
      </c>
      <c r="AGM221" t="n">
        <v>21.0212</v>
      </c>
      <c r="AGN221" t="n">
        <v>21.13238</v>
      </c>
      <c r="AGO221" t="n">
        <v>21.16708</v>
      </c>
      <c r="AGP221" t="n">
        <v>21.22536</v>
      </c>
      <c r="AGQ221" t="n">
        <v>21.3326</v>
      </c>
      <c r="AGR221" t="n">
        <v>21.41135</v>
      </c>
      <c r="AGS221" t="n">
        <v>21.46027</v>
      </c>
      <c r="AGT221" t="n">
        <v>21.51594</v>
      </c>
      <c r="AGU221" t="n">
        <v>21.55687</v>
      </c>
      <c r="AGV221" t="n">
        <v>21.60826</v>
      </c>
      <c r="AGW221" t="n">
        <v>21.689</v>
      </c>
      <c r="AGX221" t="n">
        <v>21.75659</v>
      </c>
      <c r="AGY221" t="n">
        <v>21.79383</v>
      </c>
      <c r="AGZ221" t="n">
        <v>21.82046</v>
      </c>
      <c r="AHA221" t="n">
        <v>21.94188</v>
      </c>
      <c r="AHB221" t="n">
        <v>22.0298</v>
      </c>
      <c r="AHC221" t="n">
        <v>22.06122</v>
      </c>
      <c r="AHD221" t="n">
        <v>22.07293</v>
      </c>
      <c r="AHE221" t="n">
        <v>22.16215</v>
      </c>
      <c r="AHF221" t="n">
        <v>22.19684</v>
      </c>
      <c r="AHG221" t="n">
        <v>22.26035</v>
      </c>
      <c r="AHH221" t="n">
        <v>22.29564</v>
      </c>
      <c r="AHI221" t="n">
        <v>22.3291</v>
      </c>
      <c r="AHJ221" t="n">
        <v>22.39421</v>
      </c>
      <c r="AHK221" t="n">
        <v>22.50425</v>
      </c>
      <c r="AHL221" t="n">
        <v>22.52497</v>
      </c>
      <c r="AHM221" t="n">
        <v>22.53533</v>
      </c>
      <c r="AHN221" t="n">
        <v>22.54691</v>
      </c>
      <c r="AHO221" t="n">
        <v>22.6503</v>
      </c>
      <c r="AHP221" t="n">
        <v>22.71149</v>
      </c>
      <c r="AHQ221" t="n">
        <v>22.82372</v>
      </c>
      <c r="AHR221" t="n">
        <v>22.86101</v>
      </c>
      <c r="AHS221" t="n">
        <v>22.88224</v>
      </c>
      <c r="AHT221" t="n">
        <v>22.92146</v>
      </c>
      <c r="AHU221" t="n">
        <v>23.05335</v>
      </c>
      <c r="AHV221" t="n">
        <v>23.21339</v>
      </c>
      <c r="AHW221" t="n">
        <v>23.22375</v>
      </c>
      <c r="AHX221" t="n">
        <v>23.29115</v>
      </c>
      <c r="AHY221" t="n">
        <v>23.38713</v>
      </c>
      <c r="AHZ221" t="n">
        <v>23.44354</v>
      </c>
      <c r="AIA221" t="n">
        <v>23.52888</v>
      </c>
      <c r="AIB221" t="n">
        <v>23.56589</v>
      </c>
      <c r="AIC221" t="n">
        <v>23.76256</v>
      </c>
      <c r="AID221" t="n">
        <v>23.86417</v>
      </c>
      <c r="AIE221" t="n">
        <v>23.94281</v>
      </c>
      <c r="AIF221" t="n">
        <v>23.99983</v>
      </c>
      <c r="AIG221" t="n">
        <v>24.06553</v>
      </c>
      <c r="AIH221" t="n">
        <v>24.12413</v>
      </c>
      <c r="AII221" t="n">
        <v>24.16384</v>
      </c>
      <c r="AIJ221" t="n">
        <v>24.24107</v>
      </c>
      <c r="AIK221" t="n">
        <v>24.47336</v>
      </c>
      <c r="AIL221" t="n">
        <v>24.61891</v>
      </c>
      <c r="AIM221" t="n">
        <v>24.71921</v>
      </c>
      <c r="AIN221" t="n">
        <v>24.88326</v>
      </c>
      <c r="AIO221" t="n">
        <v>24.98575</v>
      </c>
      <c r="AIP221" t="n">
        <v>25.09199</v>
      </c>
      <c r="AIQ221" t="n">
        <v>25.14742</v>
      </c>
      <c r="AIR221" t="n">
        <v>25.19631</v>
      </c>
      <c r="AIS221" t="n">
        <v>25.27505</v>
      </c>
      <c r="AIT221" t="n">
        <v>25.54309</v>
      </c>
      <c r="AIU221" t="n">
        <v>25.63852</v>
      </c>
      <c r="AIV221" t="n">
        <v>25.67336</v>
      </c>
      <c r="AIW221" t="n">
        <v>25.80374</v>
      </c>
      <c r="AIX221" t="n">
        <v>25.884</v>
      </c>
      <c r="AIY221" t="n">
        <v>25.96033</v>
      </c>
      <c r="AIZ221" t="n">
        <v>25.99254</v>
      </c>
      <c r="AJA221" t="n">
        <v>26.06293</v>
      </c>
      <c r="AJB221" t="n">
        <v>26.08711</v>
      </c>
      <c r="AJC221" t="n">
        <v>26.2146</v>
      </c>
      <c r="AJD221" t="n">
        <v>26.38846</v>
      </c>
      <c r="AJE221" t="n">
        <v>26.43903</v>
      </c>
      <c r="AJF221" t="n">
        <v>26.58628</v>
      </c>
      <c r="AJG221" t="n">
        <v>26.66032</v>
      </c>
      <c r="AJH221" t="n">
        <v>26.84142</v>
      </c>
      <c r="AJI221" t="n">
        <v>26.96145</v>
      </c>
      <c r="AJJ221" t="n">
        <v>27.03248</v>
      </c>
      <c r="AJK221" t="n">
        <v>27.10239</v>
      </c>
      <c r="AJL221" t="n">
        <v>27.15555</v>
      </c>
      <c r="AJM221" t="n">
        <v>27.28141</v>
      </c>
      <c r="AJN221" t="n">
        <v>27.57072</v>
      </c>
      <c r="AJO221" t="n">
        <v>27.8561</v>
      </c>
      <c r="AJP221" t="n">
        <v>27.88997</v>
      </c>
      <c r="AJQ221" t="n">
        <v>28.04817</v>
      </c>
      <c r="AJR221" t="n">
        <v>28.31955</v>
      </c>
      <c r="AJS221" t="n">
        <v>28.49887</v>
      </c>
      <c r="AJT221" t="n">
        <v>28.60941</v>
      </c>
      <c r="AJU221" t="n">
        <v>28.65857</v>
      </c>
      <c r="AJV221" t="n">
        <v>28.83369</v>
      </c>
      <c r="AJW221" t="n">
        <v>28.96602</v>
      </c>
      <c r="AJX221" t="n">
        <v>29.00868</v>
      </c>
      <c r="AJY221" t="n">
        <v>29.08738</v>
      </c>
      <c r="AJZ221" t="n">
        <v>29.1744</v>
      </c>
      <c r="AKA221" t="n">
        <v>29.31938</v>
      </c>
      <c r="AKB221" t="n">
        <v>29.48966</v>
      </c>
      <c r="AKC221" t="n">
        <v>29.59444</v>
      </c>
      <c r="AKD221" t="n">
        <v>29.83038</v>
      </c>
      <c r="AKE221" t="n">
        <v>30.11565</v>
      </c>
      <c r="AKF221" t="n">
        <v>30.30796</v>
      </c>
      <c r="AKG221" t="n">
        <v>30.43694</v>
      </c>
      <c r="AKH221" t="n">
        <v>30.54</v>
      </c>
      <c r="AKI221" t="n">
        <v>30.76016</v>
      </c>
      <c r="AKJ221" t="n">
        <v>30.87473</v>
      </c>
      <c r="AKK221" t="n">
        <v>31.09711</v>
      </c>
      <c r="AKL221" t="n">
        <v>31.56478</v>
      </c>
      <c r="AKM221" t="n">
        <v>31.66168</v>
      </c>
      <c r="AKN221" t="n">
        <v>32.19977</v>
      </c>
      <c r="AKO221" t="n">
        <v>32.55418</v>
      </c>
      <c r="AKP221" t="n">
        <v>32.75339</v>
      </c>
      <c r="AKQ221" t="n">
        <v>32.94238</v>
      </c>
      <c r="AKR221" t="n">
        <v>33.21491</v>
      </c>
      <c r="AKS221" t="n">
        <v>33.41432</v>
      </c>
      <c r="AKT221" t="n">
        <v>33.78088</v>
      </c>
      <c r="AKU221" t="n">
        <v>34.25289</v>
      </c>
      <c r="AKV221" t="n">
        <v>34.703</v>
      </c>
      <c r="AKW221" t="n">
        <v>34.94084</v>
      </c>
      <c r="AKX221" t="n">
        <v>35.16061</v>
      </c>
      <c r="AKY221" t="n">
        <v>35.45569</v>
      </c>
      <c r="AKZ221" t="n">
        <v>35.60091</v>
      </c>
      <c r="ALA221" t="n">
        <v>36.66495</v>
      </c>
      <c r="ALB221" t="n">
        <v>37.95235</v>
      </c>
      <c r="ALC221" t="n">
        <v>39.28439</v>
      </c>
      <c r="ALD221" t="n">
        <v>41.33834</v>
      </c>
      <c r="ALE221" t="n">
        <v>42.87487</v>
      </c>
      <c r="ALF221" t="n">
        <v>43.87487</v>
      </c>
      <c r="ALG221" t="n">
        <v>44.14907</v>
      </c>
      <c r="ALH221" t="n">
        <v>44.31161</v>
      </c>
      <c r="ALI221" t="n">
        <v>45.18406</v>
      </c>
      <c r="ALJ221" t="n">
        <v>48.1152</v>
      </c>
      <c r="ALK221" t="n">
        <v>51.11594</v>
      </c>
      <c r="ALL221" t="n">
        <v>53.39333</v>
      </c>
      <c r="ALM221" t="n">
        <v>55.93985</v>
      </c>
      <c r="ALN221" t="n">
        <v>60.15</v>
      </c>
      <c r="ALO221" t="n">
        <v>73.28758999999999</v>
      </c>
    </row>
    <row r="222">
      <c r="A222" t="inlineStr">
        <is>
          <t>Tuvalu</t>
        </is>
      </c>
      <c r="B222" t="inlineStr">
        <is>
          <t>TUV</t>
        </is>
      </c>
      <c r="C222" s="13">
        <f>AVERAGE(SI222,SJ222)</f>
        <v/>
      </c>
      <c r="D222" t="n">
        <v>2.22516</v>
      </c>
      <c r="E222" t="n">
        <v>2.51223</v>
      </c>
      <c r="F222" t="n">
        <v>2.66165</v>
      </c>
      <c r="G222" t="n">
        <v>2.7737</v>
      </c>
      <c r="H222" t="n">
        <v>2.77983</v>
      </c>
      <c r="I222" t="n">
        <v>2.8301</v>
      </c>
      <c r="J222" t="n">
        <v>2.92078</v>
      </c>
      <c r="K222" t="n">
        <v>2.92751</v>
      </c>
      <c r="L222" t="n">
        <v>2.92919</v>
      </c>
      <c r="M222" t="n">
        <v>2.9439</v>
      </c>
      <c r="N222" t="n">
        <v>2.94775</v>
      </c>
      <c r="O222" t="n">
        <v>2.97887</v>
      </c>
      <c r="P222" t="n">
        <v>2.97996</v>
      </c>
      <c r="Q222" t="n">
        <v>3.04688</v>
      </c>
      <c r="R222" t="n">
        <v>3.05823</v>
      </c>
      <c r="S222" t="n">
        <v>3.06024</v>
      </c>
      <c r="T222" t="n">
        <v>3.12762</v>
      </c>
      <c r="U222" t="n">
        <v>3.13161</v>
      </c>
      <c r="V222" t="n">
        <v>3.13161</v>
      </c>
      <c r="W222" t="n">
        <v>3.13161</v>
      </c>
      <c r="X222" t="n">
        <v>3.13161</v>
      </c>
      <c r="Y222" t="n">
        <v>3.13161</v>
      </c>
      <c r="Z222" t="n">
        <v>3.13161</v>
      </c>
      <c r="AA222" t="n">
        <v>3.19694</v>
      </c>
      <c r="AB222" t="n">
        <v>3.22595</v>
      </c>
      <c r="AC222" t="n">
        <v>3.22595</v>
      </c>
      <c r="AD222" t="n">
        <v>3.23996</v>
      </c>
      <c r="AE222" t="n">
        <v>3.42508</v>
      </c>
      <c r="AF222" t="n">
        <v>3.43055</v>
      </c>
      <c r="AG222" t="n">
        <v>3.43055</v>
      </c>
      <c r="AH222" t="n">
        <v>3.45985</v>
      </c>
      <c r="AI222" t="n">
        <v>3.46922</v>
      </c>
      <c r="AJ222" t="n">
        <v>3.50959</v>
      </c>
      <c r="AK222" t="n">
        <v>3.54043</v>
      </c>
      <c r="AL222" t="n">
        <v>3.54043</v>
      </c>
      <c r="AM222" t="n">
        <v>3.54166</v>
      </c>
      <c r="AN222" t="n">
        <v>3.62382</v>
      </c>
      <c r="AO222" t="n">
        <v>3.63279</v>
      </c>
      <c r="AP222" t="n">
        <v>3.63279</v>
      </c>
      <c r="AQ222" t="n">
        <v>3.63279</v>
      </c>
      <c r="AR222" t="n">
        <v>3.63279</v>
      </c>
      <c r="AS222" t="n">
        <v>3.63279</v>
      </c>
      <c r="AT222" t="n">
        <v>3.67936</v>
      </c>
      <c r="AU222" t="n">
        <v>3.76816</v>
      </c>
      <c r="AV222" t="n">
        <v>3.76816</v>
      </c>
      <c r="AW222" t="n">
        <v>3.77306</v>
      </c>
      <c r="AX222" t="n">
        <v>3.82832</v>
      </c>
      <c r="AY222" t="n">
        <v>3.83262</v>
      </c>
      <c r="AZ222" t="n">
        <v>3.84566</v>
      </c>
      <c r="BA222" t="n">
        <v>3.84566</v>
      </c>
      <c r="BB222" t="n">
        <v>3.84566</v>
      </c>
      <c r="BC222" t="n">
        <v>3.84566</v>
      </c>
      <c r="BD222" t="n">
        <v>3.84566</v>
      </c>
      <c r="BE222" t="n">
        <v>3.84581</v>
      </c>
      <c r="BF222" t="n">
        <v>3.84606</v>
      </c>
      <c r="BG222" t="n">
        <v>3.85217</v>
      </c>
      <c r="BH222" t="n">
        <v>3.86867</v>
      </c>
      <c r="BI222" t="n">
        <v>4.02778</v>
      </c>
      <c r="BJ222" t="n">
        <v>4.03067</v>
      </c>
      <c r="BK222" t="n">
        <v>4.03067</v>
      </c>
      <c r="BL222" t="n">
        <v>4.03067</v>
      </c>
      <c r="BM222" t="n">
        <v>4.03935</v>
      </c>
      <c r="BN222" t="n">
        <v>4.05711</v>
      </c>
      <c r="BO222" t="n">
        <v>4.06183</v>
      </c>
      <c r="BP222" t="n">
        <v>4.08795</v>
      </c>
      <c r="BQ222" t="n">
        <v>4.08795</v>
      </c>
      <c r="BR222" t="n">
        <v>4.08795</v>
      </c>
      <c r="BS222" t="n">
        <v>4.09809</v>
      </c>
      <c r="BT222" t="n">
        <v>4.15008</v>
      </c>
      <c r="BU222" t="n">
        <v>4.1628</v>
      </c>
      <c r="BV222" t="n">
        <v>4.17794</v>
      </c>
      <c r="BW222" t="n">
        <v>4.25402</v>
      </c>
      <c r="BX222" t="n">
        <v>4.25603</v>
      </c>
      <c r="BY222" t="n">
        <v>4.2562</v>
      </c>
      <c r="BZ222" t="n">
        <v>4.28237</v>
      </c>
      <c r="CA222" t="n">
        <v>4.29939</v>
      </c>
      <c r="CB222" t="n">
        <v>4.32173</v>
      </c>
      <c r="CC222" t="n">
        <v>4.32183</v>
      </c>
      <c r="CD222" t="n">
        <v>4.32183</v>
      </c>
      <c r="CE222" t="n">
        <v>4.32183</v>
      </c>
      <c r="CF222" t="n">
        <v>4.32183</v>
      </c>
      <c r="CG222" t="n">
        <v>4.32183</v>
      </c>
      <c r="CH222" t="n">
        <v>4.32808</v>
      </c>
      <c r="CI222" t="n">
        <v>4.35421</v>
      </c>
      <c r="CJ222" t="n">
        <v>4.41458</v>
      </c>
      <c r="CK222" t="n">
        <v>4.44944</v>
      </c>
      <c r="CL222" t="n">
        <v>4.44944</v>
      </c>
      <c r="CM222" t="n">
        <v>4.4507</v>
      </c>
      <c r="CN222" t="n">
        <v>4.47404</v>
      </c>
      <c r="CO222" t="n">
        <v>4.49837</v>
      </c>
      <c r="CP222" t="n">
        <v>4.57327</v>
      </c>
      <c r="CQ222" t="n">
        <v>4.57327</v>
      </c>
      <c r="CR222" t="n">
        <v>4.61997</v>
      </c>
      <c r="CS222" t="n">
        <v>4.64445</v>
      </c>
      <c r="CT222" t="n">
        <v>4.66122</v>
      </c>
      <c r="CU222" t="n">
        <v>4.67909</v>
      </c>
      <c r="CV222" t="n">
        <v>4.72325</v>
      </c>
      <c r="CW222" t="n">
        <v>4.73058</v>
      </c>
      <c r="CX222" t="n">
        <v>4.73119</v>
      </c>
      <c r="CY222" t="n">
        <v>4.75097</v>
      </c>
      <c r="CZ222" t="n">
        <v>4.76656</v>
      </c>
      <c r="DA222" t="n">
        <v>4.80169</v>
      </c>
      <c r="DB222" t="n">
        <v>4.84305</v>
      </c>
      <c r="DC222" t="n">
        <v>4.911</v>
      </c>
      <c r="DD222" t="n">
        <v>4.911</v>
      </c>
      <c r="DE222" t="n">
        <v>4.91545</v>
      </c>
      <c r="DF222" t="n">
        <v>4.94029</v>
      </c>
      <c r="DG222" t="n">
        <v>4.94844</v>
      </c>
      <c r="DH222" t="n">
        <v>4.95177</v>
      </c>
      <c r="DI222" t="n">
        <v>4.95177</v>
      </c>
      <c r="DJ222" t="n">
        <v>5.02715</v>
      </c>
      <c r="DK222" t="n">
        <v>5.04745</v>
      </c>
      <c r="DL222" t="n">
        <v>5.05627</v>
      </c>
      <c r="DM222" t="n">
        <v>5.08762</v>
      </c>
      <c r="DN222" t="n">
        <v>5.09872</v>
      </c>
      <c r="DO222" t="n">
        <v>5.09872</v>
      </c>
      <c r="DP222" t="n">
        <v>5.09884</v>
      </c>
      <c r="DQ222" t="n">
        <v>5.11627</v>
      </c>
      <c r="DR222" t="n">
        <v>5.11862</v>
      </c>
      <c r="DS222" t="n">
        <v>5.12012</v>
      </c>
      <c r="DT222" t="n">
        <v>5.12435</v>
      </c>
      <c r="DU222" t="n">
        <v>5.13369</v>
      </c>
      <c r="DV222" t="n">
        <v>5.13384</v>
      </c>
      <c r="DW222" t="n">
        <v>5.13391</v>
      </c>
      <c r="DX222" t="n">
        <v>5.13637</v>
      </c>
      <c r="DY222" t="n">
        <v>5.15074</v>
      </c>
      <c r="DZ222" t="n">
        <v>5.15077</v>
      </c>
      <c r="EA222" t="n">
        <v>5.15086</v>
      </c>
      <c r="EB222" t="n">
        <v>5.18473</v>
      </c>
      <c r="EC222" t="n">
        <v>5.19036</v>
      </c>
      <c r="ED222" t="n">
        <v>5.19036</v>
      </c>
      <c r="EE222" t="n">
        <v>5.20472</v>
      </c>
      <c r="EF222" t="n">
        <v>5.21581</v>
      </c>
      <c r="EG222" t="n">
        <v>5.22508</v>
      </c>
      <c r="EH222" t="n">
        <v>5.22542</v>
      </c>
      <c r="EI222" t="n">
        <v>5.22604</v>
      </c>
      <c r="EJ222" t="n">
        <v>5.23062</v>
      </c>
      <c r="EK222" t="n">
        <v>5.23065</v>
      </c>
      <c r="EL222" t="n">
        <v>5.26014</v>
      </c>
      <c r="EM222" t="n">
        <v>5.38567</v>
      </c>
      <c r="EN222" t="n">
        <v>5.41274</v>
      </c>
      <c r="EO222" t="n">
        <v>5.4227</v>
      </c>
      <c r="EP222" t="n">
        <v>5.42317</v>
      </c>
      <c r="EQ222" t="n">
        <v>5.44998</v>
      </c>
      <c r="ER222" t="n">
        <v>5.46881</v>
      </c>
      <c r="ES222" t="n">
        <v>5.47722</v>
      </c>
      <c r="ET222" t="n">
        <v>5.47722</v>
      </c>
      <c r="EU222" t="n">
        <v>5.47722</v>
      </c>
      <c r="EV222" t="n">
        <v>5.4823</v>
      </c>
      <c r="EW222" t="n">
        <v>5.50631</v>
      </c>
      <c r="EX222" t="n">
        <v>5.50744</v>
      </c>
      <c r="EY222" t="n">
        <v>5.53121</v>
      </c>
      <c r="EZ222" t="n">
        <v>5.53207</v>
      </c>
      <c r="FA222" t="n">
        <v>5.53207</v>
      </c>
      <c r="FB222" t="n">
        <v>5.53207</v>
      </c>
      <c r="FC222" t="n">
        <v>5.53207</v>
      </c>
      <c r="FD222" t="n">
        <v>5.53207</v>
      </c>
      <c r="FE222" t="n">
        <v>5.56062</v>
      </c>
      <c r="FF222" t="n">
        <v>5.56665</v>
      </c>
      <c r="FG222" t="n">
        <v>5.59134</v>
      </c>
      <c r="FH222" t="n">
        <v>5.61055</v>
      </c>
      <c r="FI222" t="n">
        <v>5.61174</v>
      </c>
      <c r="FJ222" t="n">
        <v>5.63027</v>
      </c>
      <c r="FK222" t="n">
        <v>5.63098</v>
      </c>
      <c r="FL222" t="n">
        <v>5.63098</v>
      </c>
      <c r="FM222" t="n">
        <v>5.63171</v>
      </c>
      <c r="FN222" t="n">
        <v>5.63436</v>
      </c>
      <c r="FO222" t="n">
        <v>5.64055</v>
      </c>
      <c r="FP222" t="n">
        <v>5.69044</v>
      </c>
      <c r="FQ222" t="n">
        <v>5.71645</v>
      </c>
      <c r="FR222" t="n">
        <v>5.71645</v>
      </c>
      <c r="FS222" t="n">
        <v>5.71648</v>
      </c>
      <c r="FT222" t="n">
        <v>5.71694</v>
      </c>
      <c r="FU222" t="n">
        <v>5.7172</v>
      </c>
      <c r="FV222" t="n">
        <v>5.71855</v>
      </c>
      <c r="FW222" t="n">
        <v>5.76217</v>
      </c>
      <c r="FX222" t="n">
        <v>5.85918</v>
      </c>
      <c r="FY222" t="n">
        <v>5.85918</v>
      </c>
      <c r="FZ222" t="n">
        <v>5.88955</v>
      </c>
      <c r="GA222" t="n">
        <v>5.90045</v>
      </c>
      <c r="GB222" t="n">
        <v>5.92456</v>
      </c>
      <c r="GC222" t="n">
        <v>5.93633</v>
      </c>
      <c r="GD222" t="n">
        <v>5.93633</v>
      </c>
      <c r="GE222" t="n">
        <v>5.93633</v>
      </c>
      <c r="GF222" t="n">
        <v>5.96757</v>
      </c>
      <c r="GG222" t="n">
        <v>5.9836</v>
      </c>
      <c r="GH222" t="n">
        <v>5.9836</v>
      </c>
      <c r="GI222" t="n">
        <v>5.98561</v>
      </c>
      <c r="GJ222" t="n">
        <v>5.99559</v>
      </c>
      <c r="GK222" t="n">
        <v>6.00598</v>
      </c>
      <c r="GL222" t="n">
        <v>6.00598</v>
      </c>
      <c r="GM222" t="n">
        <v>6.01242</v>
      </c>
      <c r="GN222" t="n">
        <v>6.06218</v>
      </c>
      <c r="GO222" t="n">
        <v>6.06706</v>
      </c>
      <c r="GP222" t="n">
        <v>6.06706</v>
      </c>
      <c r="GQ222" t="n">
        <v>6.13758</v>
      </c>
      <c r="GR222" t="n">
        <v>6.19425</v>
      </c>
      <c r="GS222" t="n">
        <v>6.19425</v>
      </c>
      <c r="GT222" t="n">
        <v>6.19425</v>
      </c>
      <c r="GU222" t="n">
        <v>6.19425</v>
      </c>
      <c r="GV222" t="n">
        <v>6.20331</v>
      </c>
      <c r="GW222" t="n">
        <v>6.20547</v>
      </c>
      <c r="GX222" t="n">
        <v>6.23884</v>
      </c>
      <c r="GY222" t="n">
        <v>6.24394</v>
      </c>
      <c r="GZ222" t="n">
        <v>6.2448</v>
      </c>
      <c r="HA222" t="n">
        <v>6.27174</v>
      </c>
      <c r="HB222" t="n">
        <v>6.27825</v>
      </c>
      <c r="HC222" t="n">
        <v>6.30625</v>
      </c>
      <c r="HD222" t="n">
        <v>6.30634</v>
      </c>
      <c r="HE222" t="n">
        <v>6.30636</v>
      </c>
      <c r="HF222" t="n">
        <v>6.31737</v>
      </c>
      <c r="HG222" t="n">
        <v>6.31931</v>
      </c>
      <c r="HH222" t="n">
        <v>6.37953</v>
      </c>
      <c r="HI222" t="n">
        <v>6.41025</v>
      </c>
      <c r="HJ222" t="n">
        <v>6.41473</v>
      </c>
      <c r="HK222" t="n">
        <v>6.43427</v>
      </c>
      <c r="HL222" t="n">
        <v>6.43427</v>
      </c>
      <c r="HM222" t="n">
        <v>6.43427</v>
      </c>
      <c r="HN222" t="n">
        <v>6.43427</v>
      </c>
      <c r="HO222" t="n">
        <v>6.43449</v>
      </c>
      <c r="HP222" t="n">
        <v>6.43475</v>
      </c>
      <c r="HQ222" t="n">
        <v>6.43475</v>
      </c>
      <c r="HR222" t="n">
        <v>6.43475</v>
      </c>
      <c r="HS222" t="n">
        <v>6.43877</v>
      </c>
      <c r="HT222" t="n">
        <v>6.45272</v>
      </c>
      <c r="HU222" t="n">
        <v>6.46948</v>
      </c>
      <c r="HV222" t="n">
        <v>6.47012</v>
      </c>
      <c r="HW222" t="n">
        <v>6.49334</v>
      </c>
      <c r="HX222" t="n">
        <v>6.50058</v>
      </c>
      <c r="HY222" t="n">
        <v>6.50058</v>
      </c>
      <c r="HZ222" t="n">
        <v>6.50884</v>
      </c>
      <c r="IA222" t="n">
        <v>6.51886</v>
      </c>
      <c r="IB222" t="n">
        <v>6.52358</v>
      </c>
      <c r="IC222" t="n">
        <v>6.52358</v>
      </c>
      <c r="ID222" t="n">
        <v>6.52382</v>
      </c>
      <c r="IE222" t="n">
        <v>6.5306</v>
      </c>
      <c r="IF222" t="n">
        <v>6.53105</v>
      </c>
      <c r="IG222" t="n">
        <v>6.53105</v>
      </c>
      <c r="IH222" t="n">
        <v>6.53393</v>
      </c>
      <c r="II222" t="n">
        <v>6.53772</v>
      </c>
      <c r="IJ222" t="n">
        <v>6.53772</v>
      </c>
      <c r="IK222" t="n">
        <v>6.54615</v>
      </c>
      <c r="IL222" t="n">
        <v>6.54943</v>
      </c>
      <c r="IM222" t="n">
        <v>6.55348</v>
      </c>
      <c r="IN222" t="n">
        <v>6.57501</v>
      </c>
      <c r="IO222" t="n">
        <v>6.57567</v>
      </c>
      <c r="IP222" t="n">
        <v>6.65555</v>
      </c>
      <c r="IQ222" t="n">
        <v>6.66418</v>
      </c>
      <c r="IR222" t="n">
        <v>6.6649</v>
      </c>
      <c r="IS222" t="n">
        <v>6.67883</v>
      </c>
      <c r="IT222" t="n">
        <v>6.6795</v>
      </c>
      <c r="IU222" t="n">
        <v>6.6795</v>
      </c>
      <c r="IV222" t="n">
        <v>6.68519</v>
      </c>
      <c r="IW222" t="n">
        <v>6.81784</v>
      </c>
      <c r="IX222" t="n">
        <v>6.82515</v>
      </c>
      <c r="IY222" t="n">
        <v>6.82993</v>
      </c>
      <c r="IZ222" t="n">
        <v>6.83169</v>
      </c>
      <c r="JA222" t="n">
        <v>6.87564</v>
      </c>
      <c r="JB222" t="n">
        <v>6.88638</v>
      </c>
      <c r="JC222" t="n">
        <v>6.88682</v>
      </c>
      <c r="JD222" t="n">
        <v>6.93811</v>
      </c>
      <c r="JE222" t="n">
        <v>6.94554</v>
      </c>
      <c r="JF222" t="n">
        <v>7.00025</v>
      </c>
      <c r="JG222" t="n">
        <v>7.03169</v>
      </c>
      <c r="JH222" t="n">
        <v>7.08478</v>
      </c>
      <c r="JI222" t="n">
        <v>7.08515</v>
      </c>
      <c r="JJ222" t="n">
        <v>7.10301</v>
      </c>
      <c r="JK222" t="n">
        <v>7.14056</v>
      </c>
      <c r="JL222" t="n">
        <v>7.14353</v>
      </c>
      <c r="JM222" t="n">
        <v>7.18568</v>
      </c>
      <c r="JN222" t="n">
        <v>7.2177</v>
      </c>
      <c r="JO222" t="n">
        <v>7.2277</v>
      </c>
      <c r="JP222" t="n">
        <v>7.2277</v>
      </c>
      <c r="JQ222" t="n">
        <v>7.2277</v>
      </c>
      <c r="JR222" t="n">
        <v>7.28056</v>
      </c>
      <c r="JS222" t="n">
        <v>7.29787</v>
      </c>
      <c r="JT222" t="n">
        <v>7.29813</v>
      </c>
      <c r="JU222" t="n">
        <v>7.31358</v>
      </c>
      <c r="JV222" t="n">
        <v>7.31512</v>
      </c>
      <c r="JW222" t="n">
        <v>7.31512</v>
      </c>
      <c r="JX222" t="n">
        <v>7.32541</v>
      </c>
      <c r="JY222" t="n">
        <v>7.33866</v>
      </c>
      <c r="JZ222" t="n">
        <v>7.34507</v>
      </c>
      <c r="KA222" t="n">
        <v>7.35151</v>
      </c>
      <c r="KB222" t="n">
        <v>7.36912</v>
      </c>
      <c r="KC222" t="n">
        <v>7.37654</v>
      </c>
      <c r="KD222" t="n">
        <v>7.37803</v>
      </c>
      <c r="KE222" t="n">
        <v>7.40468</v>
      </c>
      <c r="KF222" t="n">
        <v>7.47251</v>
      </c>
      <c r="KG222" t="n">
        <v>7.47266</v>
      </c>
      <c r="KH222" t="n">
        <v>7.47291</v>
      </c>
      <c r="KI222" t="n">
        <v>7.47291</v>
      </c>
      <c r="KJ222" t="n">
        <v>7.48798</v>
      </c>
      <c r="KK222" t="n">
        <v>7.52314</v>
      </c>
      <c r="KL222" t="n">
        <v>7.54894</v>
      </c>
      <c r="KM222" t="n">
        <v>7.55831</v>
      </c>
      <c r="KN222" t="n">
        <v>7.57974</v>
      </c>
      <c r="KO222" t="n">
        <v>7.61568</v>
      </c>
      <c r="KP222" t="n">
        <v>7.65855</v>
      </c>
      <c r="KQ222" t="n">
        <v>7.66409</v>
      </c>
      <c r="KR222" t="n">
        <v>7.69404</v>
      </c>
      <c r="KS222" t="n">
        <v>7.7138</v>
      </c>
      <c r="KT222" t="n">
        <v>7.71625</v>
      </c>
      <c r="KU222" t="n">
        <v>7.72902</v>
      </c>
      <c r="KV222" t="n">
        <v>7.72902</v>
      </c>
      <c r="KW222" t="n">
        <v>7.72908</v>
      </c>
      <c r="KX222" t="n">
        <v>7.74174</v>
      </c>
      <c r="KY222" t="n">
        <v>7.74495</v>
      </c>
      <c r="KZ222" t="n">
        <v>7.74589</v>
      </c>
      <c r="LA222" t="n">
        <v>7.75045</v>
      </c>
      <c r="LB222" t="n">
        <v>7.7568</v>
      </c>
      <c r="LC222" t="n">
        <v>7.78036</v>
      </c>
      <c r="LD222" t="n">
        <v>7.79774</v>
      </c>
      <c r="LE222" t="n">
        <v>7.79774</v>
      </c>
      <c r="LF222" t="n">
        <v>7.79774</v>
      </c>
      <c r="LG222" t="n">
        <v>7.8157</v>
      </c>
      <c r="LH222" t="n">
        <v>7.82947</v>
      </c>
      <c r="LI222" t="n">
        <v>7.82968</v>
      </c>
      <c r="LJ222" t="n">
        <v>7.84189</v>
      </c>
      <c r="LK222" t="n">
        <v>7.87717</v>
      </c>
      <c r="LL222" t="n">
        <v>7.87717</v>
      </c>
      <c r="LM222" t="n">
        <v>7.87855</v>
      </c>
      <c r="LN222" t="n">
        <v>7.87894</v>
      </c>
      <c r="LO222" t="n">
        <v>7.88041</v>
      </c>
      <c r="LP222" t="n">
        <v>7.91572</v>
      </c>
      <c r="LQ222" t="n">
        <v>7.99539</v>
      </c>
      <c r="LR222" t="n">
        <v>8.000209999999999</v>
      </c>
      <c r="LS222" t="n">
        <v>8.02328</v>
      </c>
      <c r="LT222" t="n">
        <v>8.02487</v>
      </c>
      <c r="LU222" t="n">
        <v>8.03242</v>
      </c>
      <c r="LV222" t="n">
        <v>8.04702</v>
      </c>
      <c r="LW222" t="n">
        <v>8.06015</v>
      </c>
      <c r="LX222" t="n">
        <v>8.0913</v>
      </c>
      <c r="LY222" t="n">
        <v>8.095459999999999</v>
      </c>
      <c r="LZ222" t="n">
        <v>8.1021</v>
      </c>
      <c r="MA222" t="n">
        <v>8.11673</v>
      </c>
      <c r="MB222" t="n">
        <v>8.161820000000001</v>
      </c>
      <c r="MC222" t="n">
        <v>8.178100000000001</v>
      </c>
      <c r="MD222" t="n">
        <v>8.198119999999999</v>
      </c>
      <c r="ME222" t="n">
        <v>8.207710000000001</v>
      </c>
      <c r="MF222" t="n">
        <v>8.21284</v>
      </c>
      <c r="MG222" t="n">
        <v>8.291259999999999</v>
      </c>
      <c r="MH222" t="n">
        <v>8.301450000000001</v>
      </c>
      <c r="MI222" t="n">
        <v>8.308730000000001</v>
      </c>
      <c r="MJ222" t="n">
        <v>8.309480000000001</v>
      </c>
      <c r="MK222" t="n">
        <v>8.33361</v>
      </c>
      <c r="ML222" t="n">
        <v>8.33539</v>
      </c>
      <c r="MM222" t="n">
        <v>8.335470000000001</v>
      </c>
      <c r="MN222" t="n">
        <v>8.336550000000001</v>
      </c>
      <c r="MO222" t="n">
        <v>8.352180000000001</v>
      </c>
      <c r="MP222" t="n">
        <v>8.37317</v>
      </c>
      <c r="MQ222" t="n">
        <v>8.37317</v>
      </c>
      <c r="MR222" t="n">
        <v>8.37317</v>
      </c>
      <c r="MS222" t="n">
        <v>8.37674</v>
      </c>
      <c r="MT222" t="n">
        <v>8.37772</v>
      </c>
      <c r="MU222" t="n">
        <v>8.377750000000001</v>
      </c>
      <c r="MV222" t="n">
        <v>8.38494</v>
      </c>
      <c r="MW222" t="n">
        <v>8.41882</v>
      </c>
      <c r="MX222" t="n">
        <v>8.4405</v>
      </c>
      <c r="MY222" t="n">
        <v>8.4628</v>
      </c>
      <c r="MZ222" t="n">
        <v>8.48807</v>
      </c>
      <c r="NA222" t="n">
        <v>8.53942</v>
      </c>
      <c r="NB222" t="n">
        <v>8.577819999999999</v>
      </c>
      <c r="NC222" t="n">
        <v>8.578749999999999</v>
      </c>
      <c r="ND222" t="n">
        <v>8.592449999999999</v>
      </c>
      <c r="NE222" t="n">
        <v>8.59498</v>
      </c>
      <c r="NF222" t="n">
        <v>8.602819999999999</v>
      </c>
      <c r="NG222" t="n">
        <v>8.602819999999999</v>
      </c>
      <c r="NH222" t="n">
        <v>8.64709</v>
      </c>
      <c r="NI222" t="n">
        <v>8.673360000000001</v>
      </c>
      <c r="NJ222" t="n">
        <v>8.673360000000001</v>
      </c>
      <c r="NK222" t="n">
        <v>8.67342</v>
      </c>
      <c r="NL222" t="n">
        <v>8.674899999999999</v>
      </c>
      <c r="NM222" t="n">
        <v>8.67962</v>
      </c>
      <c r="NN222" t="n">
        <v>8.68164</v>
      </c>
      <c r="NO222" t="n">
        <v>8.699159999999999</v>
      </c>
      <c r="NP222" t="n">
        <v>8.708489999999999</v>
      </c>
      <c r="NQ222" t="n">
        <v>8.72894</v>
      </c>
      <c r="NR222" t="n">
        <v>8.75469</v>
      </c>
      <c r="NS222" t="n">
        <v>8.77736</v>
      </c>
      <c r="NT222" t="n">
        <v>8.781000000000001</v>
      </c>
      <c r="NU222" t="n">
        <v>8.78973</v>
      </c>
      <c r="NV222" t="n">
        <v>8.79363</v>
      </c>
      <c r="NW222" t="n">
        <v>8.808249999999999</v>
      </c>
      <c r="NX222" t="n">
        <v>8.816129999999999</v>
      </c>
      <c r="NY222" t="n">
        <v>8.820550000000001</v>
      </c>
      <c r="NZ222" t="n">
        <v>8.8301</v>
      </c>
      <c r="OA222" t="n">
        <v>8.86544</v>
      </c>
      <c r="OB222" t="n">
        <v>8.920439999999999</v>
      </c>
      <c r="OC222" t="n">
        <v>8.941610000000001</v>
      </c>
      <c r="OD222" t="n">
        <v>8.957330000000001</v>
      </c>
      <c r="OE222" t="n">
        <v>8.958729999999999</v>
      </c>
      <c r="OF222" t="n">
        <v>8.95919</v>
      </c>
      <c r="OG222" t="n">
        <v>8.95919</v>
      </c>
      <c r="OH222" t="n">
        <v>8.974600000000001</v>
      </c>
      <c r="OI222" t="n">
        <v>8.97791</v>
      </c>
      <c r="OJ222" t="n">
        <v>8.97791</v>
      </c>
      <c r="OK222" t="n">
        <v>8.97791</v>
      </c>
      <c r="OL222" t="n">
        <v>8.97791</v>
      </c>
      <c r="OM222" t="n">
        <v>8.97791</v>
      </c>
      <c r="ON222" t="n">
        <v>8.988630000000001</v>
      </c>
      <c r="OO222" t="n">
        <v>8.99508</v>
      </c>
      <c r="OP222" t="n">
        <v>8.99508</v>
      </c>
      <c r="OQ222" t="n">
        <v>9.03064</v>
      </c>
      <c r="OR222" t="n">
        <v>9.046110000000001</v>
      </c>
      <c r="OS222" t="n">
        <v>9.04646</v>
      </c>
      <c r="OT222" t="n">
        <v>9.04646</v>
      </c>
      <c r="OU222" t="n">
        <v>9.093719999999999</v>
      </c>
      <c r="OV222" t="n">
        <v>9.103070000000001</v>
      </c>
      <c r="OW222" t="n">
        <v>9.103160000000001</v>
      </c>
      <c r="OX222" t="n">
        <v>9.10843</v>
      </c>
      <c r="OY222" t="n">
        <v>9.10923</v>
      </c>
      <c r="OZ222" t="n">
        <v>9.15197</v>
      </c>
      <c r="PA222" t="n">
        <v>9.1656</v>
      </c>
      <c r="PB222" t="n">
        <v>9.19065</v>
      </c>
      <c r="PC222" t="n">
        <v>9.204980000000001</v>
      </c>
      <c r="PD222" t="n">
        <v>9.205819999999999</v>
      </c>
      <c r="PE222" t="n">
        <v>9.20617</v>
      </c>
      <c r="PF222" t="n">
        <v>9.20617</v>
      </c>
      <c r="PG222" t="n">
        <v>9.20617</v>
      </c>
      <c r="PH222" t="n">
        <v>9.2112</v>
      </c>
      <c r="PI222" t="n">
        <v>9.22114</v>
      </c>
      <c r="PJ222" t="n">
        <v>9.22114</v>
      </c>
      <c r="PK222" t="n">
        <v>9.22503</v>
      </c>
      <c r="PL222" t="n">
        <v>9.27256</v>
      </c>
      <c r="PM222" t="n">
        <v>9.294409999999999</v>
      </c>
      <c r="PN222" t="n">
        <v>9.30518</v>
      </c>
      <c r="PO222" t="n">
        <v>9.327809999999999</v>
      </c>
      <c r="PP222" t="n">
        <v>9.37899</v>
      </c>
      <c r="PQ222" t="n">
        <v>9.411580000000001</v>
      </c>
      <c r="PR222" t="n">
        <v>9.411580000000001</v>
      </c>
      <c r="PS222" t="n">
        <v>9.41183</v>
      </c>
      <c r="PT222" t="n">
        <v>9.41986</v>
      </c>
      <c r="PU222" t="n">
        <v>9.48827</v>
      </c>
      <c r="PV222" t="n">
        <v>9.51315</v>
      </c>
      <c r="PW222" t="n">
        <v>9.514480000000001</v>
      </c>
      <c r="PX222" t="n">
        <v>9.51491</v>
      </c>
      <c r="PY222" t="n">
        <v>9.517910000000001</v>
      </c>
      <c r="PZ222" t="n">
        <v>9.52112</v>
      </c>
      <c r="QA222" t="n">
        <v>9.522220000000001</v>
      </c>
      <c r="QB222" t="n">
        <v>9.537890000000001</v>
      </c>
      <c r="QC222" t="n">
        <v>9.5587</v>
      </c>
      <c r="QD222" t="n">
        <v>9.567909999999999</v>
      </c>
      <c r="QE222" t="n">
        <v>9.596439999999999</v>
      </c>
      <c r="QF222" t="n">
        <v>9.62505</v>
      </c>
      <c r="QG222" t="n">
        <v>9.697279999999999</v>
      </c>
      <c r="QH222" t="n">
        <v>9.703580000000001</v>
      </c>
      <c r="QI222" t="n">
        <v>9.71571</v>
      </c>
      <c r="QJ222" t="n">
        <v>9.72043</v>
      </c>
      <c r="QK222" t="n">
        <v>9.75104</v>
      </c>
      <c r="QL222" t="n">
        <v>9.75989</v>
      </c>
      <c r="QM222" t="n">
        <v>9.77251</v>
      </c>
      <c r="QN222" t="n">
        <v>9.78473</v>
      </c>
      <c r="QO222" t="n">
        <v>9.849600000000001</v>
      </c>
      <c r="QP222" t="n">
        <v>9.849600000000001</v>
      </c>
      <c r="QQ222" t="n">
        <v>9.849600000000001</v>
      </c>
      <c r="QR222" t="n">
        <v>9.849600000000001</v>
      </c>
      <c r="QS222" t="n">
        <v>9.85735</v>
      </c>
      <c r="QT222" t="n">
        <v>9.884040000000001</v>
      </c>
      <c r="QU222" t="n">
        <v>9.909610000000001</v>
      </c>
      <c r="QV222" t="n">
        <v>9.91006</v>
      </c>
      <c r="QW222" t="n">
        <v>9.91433</v>
      </c>
      <c r="QX222" t="n">
        <v>9.915789999999999</v>
      </c>
      <c r="QY222" t="n">
        <v>9.915789999999999</v>
      </c>
      <c r="QZ222" t="n">
        <v>9.915789999999999</v>
      </c>
      <c r="RA222" t="n">
        <v>9.91868</v>
      </c>
      <c r="RB222" t="n">
        <v>9.919750000000001</v>
      </c>
      <c r="RC222" t="n">
        <v>10.03311</v>
      </c>
      <c r="RD222" t="n">
        <v>10.12798</v>
      </c>
      <c r="RE222" t="n">
        <v>10.13075</v>
      </c>
      <c r="RF222" t="n">
        <v>10.13744</v>
      </c>
      <c r="RG222" t="n">
        <v>10.13744</v>
      </c>
      <c r="RH222" t="n">
        <v>10.13788</v>
      </c>
      <c r="RI222" t="n">
        <v>10.16694</v>
      </c>
      <c r="RJ222" t="n">
        <v>10.20923</v>
      </c>
      <c r="RK222" t="n">
        <v>10.21915</v>
      </c>
      <c r="RL222" t="n">
        <v>10.2193</v>
      </c>
      <c r="RM222" t="n">
        <v>10.22243</v>
      </c>
      <c r="RN222" t="n">
        <v>10.22596</v>
      </c>
      <c r="RO222" t="n">
        <v>10.22606</v>
      </c>
      <c r="RP222" t="n">
        <v>10.2405</v>
      </c>
      <c r="RQ222" t="n">
        <v>10.24338</v>
      </c>
      <c r="RR222" t="n">
        <v>10.25407</v>
      </c>
      <c r="RS222" t="n">
        <v>10.25592</v>
      </c>
      <c r="RT222" t="n">
        <v>10.26163</v>
      </c>
      <c r="RU222" t="n">
        <v>10.28671</v>
      </c>
      <c r="RV222" t="n">
        <v>10.3017</v>
      </c>
      <c r="RW222" t="n">
        <v>10.3017</v>
      </c>
      <c r="RX222" t="n">
        <v>10.31437</v>
      </c>
      <c r="RY222" t="n">
        <v>10.31939</v>
      </c>
      <c r="RZ222" t="n">
        <v>10.32349</v>
      </c>
      <c r="SA222" t="n">
        <v>10.33027</v>
      </c>
      <c r="SB222" t="n">
        <v>10.33257</v>
      </c>
      <c r="SC222" t="n">
        <v>10.34911</v>
      </c>
      <c r="SD222" t="n">
        <v>10.41677</v>
      </c>
      <c r="SE222" t="n">
        <v>10.44987</v>
      </c>
      <c r="SF222" t="n">
        <v>10.46001</v>
      </c>
      <c r="SG222" t="n">
        <v>10.46352</v>
      </c>
      <c r="SH222" t="n">
        <v>10.49054</v>
      </c>
      <c r="SI222" t="n">
        <v>10.52071</v>
      </c>
      <c r="SJ222" t="n">
        <v>10.52339</v>
      </c>
      <c r="SK222" t="n">
        <v>10.53001</v>
      </c>
      <c r="SL222" t="n">
        <v>10.55798</v>
      </c>
      <c r="SM222" t="n">
        <v>10.56126</v>
      </c>
      <c r="SN222" t="n">
        <v>10.562</v>
      </c>
      <c r="SO222" t="n">
        <v>10.59128</v>
      </c>
      <c r="SP222" t="n">
        <v>10.59372</v>
      </c>
      <c r="SQ222" t="n">
        <v>10.59428</v>
      </c>
      <c r="SR222" t="n">
        <v>10.59511</v>
      </c>
      <c r="SS222" t="n">
        <v>10.61775</v>
      </c>
      <c r="ST222" t="n">
        <v>10.62171</v>
      </c>
      <c r="SU222" t="n">
        <v>10.62201</v>
      </c>
      <c r="SV222" t="n">
        <v>10.62665</v>
      </c>
      <c r="SW222" t="n">
        <v>10.62678</v>
      </c>
      <c r="SX222" t="n">
        <v>10.63072</v>
      </c>
      <c r="SY222" t="n">
        <v>10.63133</v>
      </c>
      <c r="SZ222" t="n">
        <v>10.63242</v>
      </c>
      <c r="TA222" t="n">
        <v>10.6658</v>
      </c>
      <c r="TB222" t="n">
        <v>10.72532</v>
      </c>
      <c r="TC222" t="n">
        <v>10.75141</v>
      </c>
      <c r="TD222" t="n">
        <v>10.77198</v>
      </c>
      <c r="TE222" t="n">
        <v>10.77519</v>
      </c>
      <c r="TF222" t="n">
        <v>10.78656</v>
      </c>
      <c r="TG222" t="n">
        <v>10.81142</v>
      </c>
      <c r="TH222" t="n">
        <v>10.81631</v>
      </c>
      <c r="TI222" t="n">
        <v>10.84874</v>
      </c>
      <c r="TJ222" t="n">
        <v>10.8638</v>
      </c>
      <c r="TK222" t="n">
        <v>10.88663</v>
      </c>
      <c r="TL222" t="n">
        <v>10.91931</v>
      </c>
      <c r="TM222" t="n">
        <v>10.95586</v>
      </c>
      <c r="TN222" t="n">
        <v>10.95586</v>
      </c>
      <c r="TO222" t="n">
        <v>10.95586</v>
      </c>
      <c r="TP222" t="n">
        <v>10.95586</v>
      </c>
      <c r="TQ222" t="n">
        <v>10.99443</v>
      </c>
      <c r="TR222" t="n">
        <v>11.05245</v>
      </c>
      <c r="TS222" t="n">
        <v>11.05762</v>
      </c>
      <c r="TT222" t="n">
        <v>11.05764</v>
      </c>
      <c r="TU222" t="n">
        <v>11.05841</v>
      </c>
      <c r="TV222" t="n">
        <v>11.05846</v>
      </c>
      <c r="TW222" t="n">
        <v>11.06314</v>
      </c>
      <c r="TX222" t="n">
        <v>11.11406</v>
      </c>
      <c r="TY222" t="n">
        <v>11.12184</v>
      </c>
      <c r="TZ222" t="n">
        <v>11.16298</v>
      </c>
      <c r="UA222" t="n">
        <v>11.19276</v>
      </c>
      <c r="UB222" t="n">
        <v>11.21365</v>
      </c>
      <c r="UC222" t="n">
        <v>11.24211</v>
      </c>
      <c r="UD222" t="n">
        <v>11.24211</v>
      </c>
      <c r="UE222" t="n">
        <v>11.24431</v>
      </c>
      <c r="UF222" t="n">
        <v>11.24697</v>
      </c>
      <c r="UG222" t="n">
        <v>11.26725</v>
      </c>
      <c r="UH222" t="n">
        <v>11.26921</v>
      </c>
      <c r="UI222" t="n">
        <v>11.26938</v>
      </c>
      <c r="UJ222" t="n">
        <v>11.27256</v>
      </c>
      <c r="UK222" t="n">
        <v>11.28973</v>
      </c>
      <c r="UL222" t="n">
        <v>11.36413</v>
      </c>
      <c r="UM222" t="n">
        <v>11.37509</v>
      </c>
      <c r="UN222" t="n">
        <v>11.38661</v>
      </c>
      <c r="UO222" t="n">
        <v>11.39305</v>
      </c>
      <c r="UP222" t="n">
        <v>11.39308</v>
      </c>
      <c r="UQ222" t="n">
        <v>11.39308</v>
      </c>
      <c r="UR222" t="n">
        <v>11.39643</v>
      </c>
      <c r="US222" t="n">
        <v>11.41143</v>
      </c>
      <c r="UT222" t="n">
        <v>11.42081</v>
      </c>
      <c r="UU222" t="n">
        <v>11.43973</v>
      </c>
      <c r="UV222" t="n">
        <v>11.44939</v>
      </c>
      <c r="UW222" t="n">
        <v>11.48277</v>
      </c>
      <c r="UX222" t="n">
        <v>11.50817</v>
      </c>
      <c r="UY222" t="n">
        <v>11.50982</v>
      </c>
      <c r="UZ222" t="n">
        <v>11.51843</v>
      </c>
      <c r="VA222" t="n">
        <v>11.5208</v>
      </c>
      <c r="VB222" t="n">
        <v>11.5208</v>
      </c>
      <c r="VC222" t="n">
        <v>11.5208</v>
      </c>
      <c r="VD222" t="n">
        <v>11.52434</v>
      </c>
      <c r="VE222" t="n">
        <v>11.53</v>
      </c>
      <c r="VF222" t="n">
        <v>11.53095</v>
      </c>
      <c r="VG222" t="n">
        <v>11.54531</v>
      </c>
      <c r="VH222" t="n">
        <v>11.57813</v>
      </c>
      <c r="VI222" t="n">
        <v>11.71152</v>
      </c>
      <c r="VJ222" t="n">
        <v>11.76914</v>
      </c>
      <c r="VK222" t="n">
        <v>11.81868</v>
      </c>
      <c r="VL222" t="n">
        <v>11.8285</v>
      </c>
      <c r="VM222" t="n">
        <v>11.83455</v>
      </c>
      <c r="VN222" t="n">
        <v>11.89822</v>
      </c>
      <c r="VO222" t="n">
        <v>11.93623</v>
      </c>
      <c r="VP222" t="n">
        <v>11.94297</v>
      </c>
      <c r="VQ222" t="n">
        <v>11.9467</v>
      </c>
      <c r="VR222" t="n">
        <v>11.94837</v>
      </c>
      <c r="VS222" t="n">
        <v>11.95126</v>
      </c>
      <c r="VT222" t="n">
        <v>11.95126</v>
      </c>
      <c r="VU222" t="n">
        <v>11.95126</v>
      </c>
      <c r="VV222" t="n">
        <v>11.95432</v>
      </c>
      <c r="VW222" t="n">
        <v>11.95985</v>
      </c>
      <c r="VX222" t="n">
        <v>11.97683</v>
      </c>
      <c r="VY222" t="n">
        <v>11.99138</v>
      </c>
      <c r="VZ222" t="n">
        <v>11.99249</v>
      </c>
      <c r="WA222" t="n">
        <v>12.03381</v>
      </c>
      <c r="WB222" t="n">
        <v>12.03679</v>
      </c>
      <c r="WC222" t="n">
        <v>12.04356</v>
      </c>
      <c r="WD222" t="n">
        <v>12.13297</v>
      </c>
      <c r="WE222" t="n">
        <v>12.1749</v>
      </c>
      <c r="WF222" t="n">
        <v>12.27844</v>
      </c>
      <c r="WG222" t="n">
        <v>12.27851</v>
      </c>
      <c r="WH222" t="n">
        <v>12.28085</v>
      </c>
      <c r="WI222" t="n">
        <v>12.31329</v>
      </c>
      <c r="WJ222" t="n">
        <v>12.40661</v>
      </c>
      <c r="WK222" t="n">
        <v>12.43283</v>
      </c>
      <c r="WL222" t="n">
        <v>12.6209</v>
      </c>
      <c r="WM222" t="n">
        <v>12.63648</v>
      </c>
      <c r="WN222" t="n">
        <v>12.6634</v>
      </c>
      <c r="WO222" t="n">
        <v>12.66797</v>
      </c>
      <c r="WP222" t="n">
        <v>12.68193</v>
      </c>
      <c r="WQ222" t="n">
        <v>12.68193</v>
      </c>
      <c r="WR222" t="n">
        <v>12.68193</v>
      </c>
      <c r="WS222" t="n">
        <v>12.74863</v>
      </c>
      <c r="WT222" t="n">
        <v>12.77667</v>
      </c>
      <c r="WU222" t="n">
        <v>12.84554</v>
      </c>
      <c r="WV222" t="n">
        <v>12.89233</v>
      </c>
      <c r="WW222" t="n">
        <v>12.98532</v>
      </c>
      <c r="WX222" t="n">
        <v>13.05104</v>
      </c>
      <c r="WY222" t="n">
        <v>13.11304</v>
      </c>
      <c r="WZ222" t="n">
        <v>13.11502</v>
      </c>
      <c r="XA222" t="n">
        <v>13.12906</v>
      </c>
      <c r="XB222" t="n">
        <v>13.16948</v>
      </c>
      <c r="XC222" t="n">
        <v>13.17625</v>
      </c>
      <c r="XD222" t="n">
        <v>13.21263</v>
      </c>
      <c r="XE222" t="n">
        <v>13.22251</v>
      </c>
      <c r="XF222" t="n">
        <v>13.23895</v>
      </c>
      <c r="XG222" t="n">
        <v>13.25266</v>
      </c>
      <c r="XH222" t="n">
        <v>13.29084</v>
      </c>
      <c r="XI222" t="n">
        <v>13.29176</v>
      </c>
      <c r="XJ222" t="n">
        <v>13.29281</v>
      </c>
      <c r="XK222" t="n">
        <v>13.29298</v>
      </c>
      <c r="XL222" t="n">
        <v>13.29298</v>
      </c>
      <c r="XM222" t="n">
        <v>13.29298</v>
      </c>
      <c r="XN222" t="n">
        <v>13.302</v>
      </c>
      <c r="XO222" t="n">
        <v>13.31121</v>
      </c>
      <c r="XP222" t="n">
        <v>13.33373</v>
      </c>
      <c r="XQ222" t="n">
        <v>13.3813</v>
      </c>
      <c r="XR222" t="n">
        <v>13.3813</v>
      </c>
      <c r="XS222" t="n">
        <v>13.3813</v>
      </c>
      <c r="XT222" t="n">
        <v>13.3813</v>
      </c>
      <c r="XU222" t="n">
        <v>13.3813</v>
      </c>
      <c r="XV222" t="n">
        <v>13.39005</v>
      </c>
      <c r="XW222" t="n">
        <v>13.39151</v>
      </c>
      <c r="XX222" t="n">
        <v>13.39318</v>
      </c>
      <c r="XY222" t="n">
        <v>13.39728</v>
      </c>
      <c r="XZ222" t="n">
        <v>13.39728</v>
      </c>
      <c r="YA222" t="n">
        <v>13.4194</v>
      </c>
      <c r="YB222" t="n">
        <v>13.5091</v>
      </c>
      <c r="YC222" t="n">
        <v>13.5763</v>
      </c>
      <c r="YD222" t="n">
        <v>13.58972</v>
      </c>
      <c r="YE222" t="n">
        <v>13.60111</v>
      </c>
      <c r="YF222" t="n">
        <v>13.60111</v>
      </c>
      <c r="YG222" t="n">
        <v>13.60292</v>
      </c>
      <c r="YH222" t="n">
        <v>13.60795</v>
      </c>
      <c r="YI222" t="n">
        <v>13.61134</v>
      </c>
      <c r="YJ222" t="n">
        <v>13.62459</v>
      </c>
      <c r="YK222" t="n">
        <v>13.63728</v>
      </c>
      <c r="YL222" t="n">
        <v>13.65429</v>
      </c>
      <c r="YM222" t="n">
        <v>13.67359</v>
      </c>
      <c r="YN222" t="n">
        <v>13.76954</v>
      </c>
      <c r="YO222" t="n">
        <v>13.80083</v>
      </c>
      <c r="YP222" t="n">
        <v>13.90843</v>
      </c>
      <c r="YQ222" t="n">
        <v>13.95197</v>
      </c>
      <c r="YR222" t="n">
        <v>13.95197</v>
      </c>
      <c r="YS222" t="n">
        <v>13.96375</v>
      </c>
      <c r="YT222" t="n">
        <v>13.98191</v>
      </c>
      <c r="YU222" t="n">
        <v>14.05356</v>
      </c>
      <c r="YV222" t="n">
        <v>14.13866</v>
      </c>
      <c r="YW222" t="n">
        <v>14.15973</v>
      </c>
      <c r="YX222" t="n">
        <v>14.16092</v>
      </c>
      <c r="YY222" t="n">
        <v>14.17444</v>
      </c>
      <c r="YZ222" t="n">
        <v>14.17916</v>
      </c>
      <c r="ZA222" t="n">
        <v>14.1853</v>
      </c>
      <c r="ZB222" t="n">
        <v>14.18539</v>
      </c>
      <c r="ZC222" t="n">
        <v>14.21793</v>
      </c>
      <c r="ZD222" t="n">
        <v>14.22291</v>
      </c>
      <c r="ZE222" t="n">
        <v>14.26483</v>
      </c>
      <c r="ZF222" t="n">
        <v>14.2904</v>
      </c>
      <c r="ZG222" t="n">
        <v>14.31654</v>
      </c>
      <c r="ZH222" t="n">
        <v>14.32781</v>
      </c>
      <c r="ZI222" t="n">
        <v>14.33309</v>
      </c>
      <c r="ZJ222" t="n">
        <v>14.34812</v>
      </c>
      <c r="ZK222" t="n">
        <v>14.34947</v>
      </c>
      <c r="ZL222" t="n">
        <v>14.34947</v>
      </c>
      <c r="ZM222" t="n">
        <v>14.35974</v>
      </c>
      <c r="ZN222" t="n">
        <v>14.37622</v>
      </c>
      <c r="ZO222" t="n">
        <v>14.38959</v>
      </c>
      <c r="ZP222" t="n">
        <v>14.4063</v>
      </c>
      <c r="ZQ222" t="n">
        <v>14.42277</v>
      </c>
      <c r="ZR222" t="n">
        <v>14.44579</v>
      </c>
      <c r="ZS222" t="n">
        <v>14.44629</v>
      </c>
      <c r="ZT222" t="n">
        <v>14.46617</v>
      </c>
      <c r="ZU222" t="n">
        <v>14.46867</v>
      </c>
      <c r="ZV222" t="n">
        <v>14.4746</v>
      </c>
      <c r="ZW222" t="n">
        <v>14.48554</v>
      </c>
      <c r="ZX222" t="n">
        <v>14.52929</v>
      </c>
      <c r="ZY222" t="n">
        <v>14.59626</v>
      </c>
      <c r="ZZ222" t="n">
        <v>14.60408</v>
      </c>
      <c r="AAA222" t="n">
        <v>14.63621</v>
      </c>
      <c r="AAB222" t="n">
        <v>14.64861</v>
      </c>
      <c r="AAC222" t="n">
        <v>14.64861</v>
      </c>
      <c r="AAD222" t="n">
        <v>14.64964</v>
      </c>
      <c r="AAE222" t="n">
        <v>14.68419</v>
      </c>
      <c r="AAF222" t="n">
        <v>14.6874</v>
      </c>
      <c r="AAG222" t="n">
        <v>14.68786</v>
      </c>
      <c r="AAH222" t="n">
        <v>14.71594</v>
      </c>
      <c r="AAI222" t="n">
        <v>14.72544</v>
      </c>
      <c r="AAJ222" t="n">
        <v>14.72544</v>
      </c>
      <c r="AAK222" t="n">
        <v>14.7397</v>
      </c>
      <c r="AAL222" t="n">
        <v>14.86185</v>
      </c>
      <c r="AAM222" t="n">
        <v>14.87236</v>
      </c>
      <c r="AAN222" t="n">
        <v>14.87858</v>
      </c>
      <c r="AAO222" t="n">
        <v>14.88005</v>
      </c>
      <c r="AAP222" t="n">
        <v>14.88396</v>
      </c>
      <c r="AAQ222" t="n">
        <v>14.88396</v>
      </c>
      <c r="AAR222" t="n">
        <v>14.88396</v>
      </c>
      <c r="AAS222" t="n">
        <v>14.88399</v>
      </c>
      <c r="AAT222" t="n">
        <v>14.8841</v>
      </c>
      <c r="AAU222" t="n">
        <v>14.8841</v>
      </c>
      <c r="AAV222" t="n">
        <v>14.90688</v>
      </c>
      <c r="AAW222" t="n">
        <v>14.91723</v>
      </c>
      <c r="AAX222" t="n">
        <v>14.91723</v>
      </c>
      <c r="AAY222" t="n">
        <v>14.91723</v>
      </c>
      <c r="AAZ222" t="n">
        <v>14.91723</v>
      </c>
      <c r="ABA222" t="n">
        <v>14.91729</v>
      </c>
      <c r="ABB222" t="n">
        <v>14.99938</v>
      </c>
      <c r="ABC222" t="n">
        <v>15.01432</v>
      </c>
      <c r="ABD222" t="n">
        <v>15.01432</v>
      </c>
      <c r="ABE222" t="n">
        <v>15.02419</v>
      </c>
      <c r="ABF222" t="n">
        <v>15.10427</v>
      </c>
      <c r="ABG222" t="n">
        <v>15.11265</v>
      </c>
      <c r="ABH222" t="n">
        <v>15.11738</v>
      </c>
      <c r="ABI222" t="n">
        <v>15.16441</v>
      </c>
      <c r="ABJ222" t="n">
        <v>15.226</v>
      </c>
      <c r="ABK222" t="n">
        <v>15.29445</v>
      </c>
      <c r="ABL222" t="n">
        <v>15.2979</v>
      </c>
      <c r="ABM222" t="n">
        <v>15.29869</v>
      </c>
      <c r="ABN222" t="n">
        <v>15.3829</v>
      </c>
      <c r="ABO222" t="n">
        <v>15.43239</v>
      </c>
      <c r="ABP222" t="n">
        <v>15.4585</v>
      </c>
      <c r="ABQ222" t="n">
        <v>15.48755</v>
      </c>
      <c r="ABR222" t="n">
        <v>15.50253</v>
      </c>
      <c r="ABS222" t="n">
        <v>15.50981</v>
      </c>
      <c r="ABT222" t="n">
        <v>15.60672</v>
      </c>
      <c r="ABU222" t="n">
        <v>15.6728</v>
      </c>
      <c r="ABV222" t="n">
        <v>15.81526</v>
      </c>
      <c r="ABW222" t="n">
        <v>15.99683</v>
      </c>
      <c r="ABX222" t="n">
        <v>16.07038</v>
      </c>
      <c r="ABY222" t="n">
        <v>16.07892</v>
      </c>
      <c r="ABZ222" t="n">
        <v>16.08773</v>
      </c>
      <c r="ACA222" t="n">
        <v>16.08954</v>
      </c>
      <c r="ACB222" t="n">
        <v>16.09275</v>
      </c>
      <c r="ACC222" t="n">
        <v>16.12294</v>
      </c>
      <c r="ACD222" t="n">
        <v>16.1374</v>
      </c>
      <c r="ACE222" t="n">
        <v>16.18867</v>
      </c>
      <c r="ACF222" t="n">
        <v>16.2466</v>
      </c>
      <c r="ACG222" t="n">
        <v>16.50912</v>
      </c>
      <c r="ACH222" t="n">
        <v>16.51039</v>
      </c>
      <c r="ACI222" t="n">
        <v>16.51116</v>
      </c>
      <c r="ACJ222" t="n">
        <v>16.53327</v>
      </c>
      <c r="ACK222" t="n">
        <v>16.58647</v>
      </c>
      <c r="ACL222" t="n">
        <v>16.73919</v>
      </c>
      <c r="ACM222" t="n">
        <v>16.77236</v>
      </c>
      <c r="ACN222" t="n">
        <v>16.83031</v>
      </c>
      <c r="ACO222" t="n">
        <v>16.84679</v>
      </c>
      <c r="ACP222" t="n">
        <v>17.05705</v>
      </c>
      <c r="ACQ222" t="n">
        <v>17.07661</v>
      </c>
      <c r="ACR222" t="n">
        <v>17.15349</v>
      </c>
      <c r="ACS222" t="n">
        <v>17.23623</v>
      </c>
      <c r="ACT222" t="n">
        <v>17.25184</v>
      </c>
      <c r="ACU222" t="n">
        <v>17.26529</v>
      </c>
      <c r="ACV222" t="n">
        <v>17.32612</v>
      </c>
      <c r="ACW222" t="n">
        <v>17.38106</v>
      </c>
      <c r="ACX222" t="n">
        <v>17.45961</v>
      </c>
      <c r="ACY222" t="n">
        <v>17.55776</v>
      </c>
      <c r="ACZ222" t="n">
        <v>17.65616</v>
      </c>
      <c r="ADA222" t="n">
        <v>17.78915</v>
      </c>
      <c r="ADB222" t="n">
        <v>17.78915</v>
      </c>
      <c r="ADC222" t="n">
        <v>17.8764</v>
      </c>
      <c r="ADD222" t="n">
        <v>18.01074</v>
      </c>
      <c r="ADE222" t="n">
        <v>18.01404</v>
      </c>
      <c r="ADF222" t="n">
        <v>18.01871</v>
      </c>
      <c r="ADG222" t="n">
        <v>18.08766</v>
      </c>
      <c r="ADH222" t="n">
        <v>18.23258</v>
      </c>
      <c r="ADI222" t="n">
        <v>18.27414</v>
      </c>
      <c r="ADJ222" t="n">
        <v>18.32579</v>
      </c>
      <c r="ADK222" t="n">
        <v>18.35551</v>
      </c>
      <c r="ADL222" t="n">
        <v>18.3853</v>
      </c>
      <c r="ADM222" t="n">
        <v>18.42522</v>
      </c>
      <c r="ADN222" t="n">
        <v>18.46873</v>
      </c>
      <c r="ADO222" t="n">
        <v>18.51002</v>
      </c>
      <c r="ADP222" t="n">
        <v>18.51592</v>
      </c>
      <c r="ADQ222" t="n">
        <v>18.5167</v>
      </c>
      <c r="ADR222" t="n">
        <v>18.54925</v>
      </c>
      <c r="ADS222" t="n">
        <v>18.55204</v>
      </c>
      <c r="ADT222" t="n">
        <v>18.62397</v>
      </c>
      <c r="ADU222" t="n">
        <v>18.73703</v>
      </c>
      <c r="ADV222" t="n">
        <v>18.73703</v>
      </c>
      <c r="ADW222" t="n">
        <v>18.73703</v>
      </c>
      <c r="ADX222" t="n">
        <v>18.76238</v>
      </c>
      <c r="ADY222" t="n">
        <v>18.83337</v>
      </c>
      <c r="ADZ222" t="n">
        <v>18.85431</v>
      </c>
      <c r="AEA222" t="n">
        <v>18.87199</v>
      </c>
      <c r="AEB222" t="n">
        <v>18.90775</v>
      </c>
      <c r="AEC222" t="n">
        <v>18.90775</v>
      </c>
      <c r="AED222" t="n">
        <v>18.91943</v>
      </c>
      <c r="AEE222" t="n">
        <v>18.92516</v>
      </c>
      <c r="AEF222" t="n">
        <v>18.93474</v>
      </c>
      <c r="AEG222" t="n">
        <v>18.94098</v>
      </c>
      <c r="AEH222" t="n">
        <v>19.05916</v>
      </c>
      <c r="AEI222" t="n">
        <v>19.11036</v>
      </c>
      <c r="AEJ222" t="n">
        <v>19.12831</v>
      </c>
      <c r="AEK222" t="n">
        <v>19.21531</v>
      </c>
      <c r="AEL222" t="n">
        <v>19.21531</v>
      </c>
      <c r="AEM222" t="n">
        <v>19.21531</v>
      </c>
      <c r="AEN222" t="n">
        <v>19.31142</v>
      </c>
      <c r="AEO222" t="n">
        <v>19.59101</v>
      </c>
      <c r="AEP222" t="n">
        <v>19.65678</v>
      </c>
      <c r="AEQ222" t="n">
        <v>19.99245</v>
      </c>
      <c r="AER222" t="n">
        <v>20.16348</v>
      </c>
      <c r="AES222" t="n">
        <v>20.2053</v>
      </c>
      <c r="AET222" t="n">
        <v>20.2701</v>
      </c>
      <c r="AEU222" t="n">
        <v>20.28422</v>
      </c>
      <c r="AEV222" t="n">
        <v>20.28507</v>
      </c>
      <c r="AEW222" t="n">
        <v>20.31433</v>
      </c>
      <c r="AEX222" t="n">
        <v>20.31651</v>
      </c>
      <c r="AEY222" t="n">
        <v>20.31651</v>
      </c>
      <c r="AEZ222" t="n">
        <v>20.31651</v>
      </c>
      <c r="AFA222" t="n">
        <v>20.31651</v>
      </c>
      <c r="AFB222" t="n">
        <v>20.37232</v>
      </c>
      <c r="AFC222" t="n">
        <v>20.44515</v>
      </c>
      <c r="AFD222" t="n">
        <v>20.44523</v>
      </c>
      <c r="AFE222" t="n">
        <v>20.44523</v>
      </c>
      <c r="AFF222" t="n">
        <v>20.5225</v>
      </c>
      <c r="AFG222" t="n">
        <v>20.6314</v>
      </c>
      <c r="AFH222" t="n">
        <v>20.68306</v>
      </c>
      <c r="AFI222" t="n">
        <v>20.86999</v>
      </c>
      <c r="AFJ222" t="n">
        <v>20.92169</v>
      </c>
      <c r="AFK222" t="n">
        <v>20.92228</v>
      </c>
      <c r="AFL222" t="n">
        <v>21.14307</v>
      </c>
      <c r="AFM222" t="n">
        <v>21.2037</v>
      </c>
      <c r="AFN222" t="n">
        <v>21.20395</v>
      </c>
      <c r="AFO222" t="n">
        <v>21.20936</v>
      </c>
      <c r="AFP222" t="n">
        <v>21.20957</v>
      </c>
      <c r="AFQ222" t="n">
        <v>21.34121</v>
      </c>
      <c r="AFR222" t="n">
        <v>21.46606</v>
      </c>
      <c r="AFS222" t="n">
        <v>21.48958</v>
      </c>
      <c r="AFT222" t="n">
        <v>21.49555</v>
      </c>
      <c r="AFU222" t="n">
        <v>21.79286</v>
      </c>
      <c r="AFV222" t="n">
        <v>21.84291</v>
      </c>
      <c r="AFW222" t="n">
        <v>21.8621</v>
      </c>
      <c r="AFX222" t="n">
        <v>21.90643</v>
      </c>
      <c r="AFY222" t="n">
        <v>22.09887</v>
      </c>
      <c r="AFZ222" t="n">
        <v>22.16192</v>
      </c>
      <c r="AGA222" t="n">
        <v>22.26174</v>
      </c>
      <c r="AGB222" t="n">
        <v>22.29906</v>
      </c>
      <c r="AGC222" t="n">
        <v>22.30979</v>
      </c>
      <c r="AGD222" t="n">
        <v>22.30979</v>
      </c>
      <c r="AGE222" t="n">
        <v>22.32274</v>
      </c>
      <c r="AGF222" t="n">
        <v>22.34162</v>
      </c>
      <c r="AGG222" t="n">
        <v>22.36699</v>
      </c>
      <c r="AGH222" t="n">
        <v>22.42182</v>
      </c>
      <c r="AGI222" t="n">
        <v>22.6075</v>
      </c>
      <c r="AGJ222" t="n">
        <v>22.61186</v>
      </c>
      <c r="AGK222" t="n">
        <v>22.72885</v>
      </c>
      <c r="AGL222" t="n">
        <v>22.82931</v>
      </c>
      <c r="AGM222" t="n">
        <v>22.97194</v>
      </c>
      <c r="AGN222" t="n">
        <v>22.97338</v>
      </c>
      <c r="AGO222" t="n">
        <v>23.01603</v>
      </c>
      <c r="AGP222" t="n">
        <v>23.09227</v>
      </c>
      <c r="AGQ222" t="n">
        <v>23.09626</v>
      </c>
      <c r="AGR222" t="n">
        <v>23.14794</v>
      </c>
      <c r="AGS222" t="n">
        <v>23.21458</v>
      </c>
      <c r="AGT222" t="n">
        <v>23.22481</v>
      </c>
      <c r="AGU222" t="n">
        <v>23.34366</v>
      </c>
      <c r="AGV222" t="n">
        <v>23.93263</v>
      </c>
      <c r="AGW222" t="n">
        <v>24.10042</v>
      </c>
      <c r="AGX222" t="n">
        <v>24.10735</v>
      </c>
      <c r="AGY222" t="n">
        <v>24.24596</v>
      </c>
      <c r="AGZ222" t="n">
        <v>24.34945</v>
      </c>
      <c r="AHA222" t="n">
        <v>24.41517</v>
      </c>
      <c r="AHB222" t="n">
        <v>24.42448</v>
      </c>
      <c r="AHC222" t="n">
        <v>24.56888</v>
      </c>
      <c r="AHD222" t="n">
        <v>24.72559</v>
      </c>
      <c r="AHE222" t="n">
        <v>24.73478</v>
      </c>
      <c r="AHF222" t="n">
        <v>24.73478</v>
      </c>
      <c r="AHG222" t="n">
        <v>24.84488</v>
      </c>
      <c r="AHH222" t="n">
        <v>24.96769</v>
      </c>
      <c r="AHI222" t="n">
        <v>25.2529</v>
      </c>
      <c r="AHJ222" t="n">
        <v>25.37735</v>
      </c>
      <c r="AHK222" t="n">
        <v>25.38156</v>
      </c>
      <c r="AHL222" t="n">
        <v>25.39116</v>
      </c>
      <c r="AHM222" t="n">
        <v>25.41304</v>
      </c>
      <c r="AHN222" t="n">
        <v>25.47613</v>
      </c>
      <c r="AHO222" t="n">
        <v>25.52026</v>
      </c>
      <c r="AHP222" t="n">
        <v>25.74344</v>
      </c>
      <c r="AHQ222" t="n">
        <v>25.81158</v>
      </c>
      <c r="AHR222" t="n">
        <v>25.8126</v>
      </c>
      <c r="AHS222" t="n">
        <v>25.81842</v>
      </c>
      <c r="AHT222" t="n">
        <v>25.8464</v>
      </c>
      <c r="AHU222" t="n">
        <v>25.8464</v>
      </c>
      <c r="AHV222" t="n">
        <v>25.8464</v>
      </c>
      <c r="AHW222" t="n">
        <v>25.8464</v>
      </c>
      <c r="AHX222" t="n">
        <v>25.90304</v>
      </c>
      <c r="AHY222" t="n">
        <v>26.01576</v>
      </c>
      <c r="AHZ222" t="n">
        <v>26.30166</v>
      </c>
      <c r="AIA222" t="n">
        <v>26.32553</v>
      </c>
      <c r="AIB222" t="n">
        <v>26.32598</v>
      </c>
      <c r="AIC222" t="n">
        <v>26.32649</v>
      </c>
      <c r="AID222" t="n">
        <v>26.37203</v>
      </c>
      <c r="AIE222" t="n">
        <v>26.47819</v>
      </c>
      <c r="AIF222" t="n">
        <v>26.55394</v>
      </c>
      <c r="AIG222" t="n">
        <v>26.61389</v>
      </c>
      <c r="AIH222" t="n">
        <v>26.6241</v>
      </c>
      <c r="AII222" t="n">
        <v>26.68828</v>
      </c>
      <c r="AIJ222" t="n">
        <v>26.68852</v>
      </c>
      <c r="AIK222" t="n">
        <v>26.86826</v>
      </c>
      <c r="AIL222" t="n">
        <v>27.03085</v>
      </c>
      <c r="AIM222" t="n">
        <v>27.06466</v>
      </c>
      <c r="AIN222" t="n">
        <v>27.70069</v>
      </c>
      <c r="AIO222" t="n">
        <v>28.03025</v>
      </c>
      <c r="AIP222" t="n">
        <v>28.03025</v>
      </c>
      <c r="AIQ222" t="n">
        <v>28.16541</v>
      </c>
      <c r="AIR222" t="n">
        <v>28.38513</v>
      </c>
      <c r="AIS222" t="n">
        <v>28.55715</v>
      </c>
      <c r="AIT222" t="n">
        <v>28.80297</v>
      </c>
      <c r="AIU222" t="n">
        <v>28.92001</v>
      </c>
      <c r="AIV222" t="n">
        <v>28.98915</v>
      </c>
      <c r="AIW222" t="n">
        <v>29.12348</v>
      </c>
      <c r="AIX222" t="n">
        <v>29.25074</v>
      </c>
      <c r="AIY222" t="n">
        <v>29.55901</v>
      </c>
      <c r="AIZ222" t="n">
        <v>29.90783</v>
      </c>
      <c r="AJA222" t="n">
        <v>29.96261</v>
      </c>
      <c r="AJB222" t="n">
        <v>30.34372</v>
      </c>
      <c r="AJC222" t="n">
        <v>30.5747</v>
      </c>
      <c r="AJD222" t="n">
        <v>30.80302</v>
      </c>
      <c r="AJE222" t="n">
        <v>31.09473</v>
      </c>
      <c r="AJF222" t="n">
        <v>31.18797</v>
      </c>
      <c r="AJG222" t="n">
        <v>31.1881</v>
      </c>
      <c r="AJH222" t="n">
        <v>31.1881</v>
      </c>
      <c r="AJI222" t="n">
        <v>31.33295</v>
      </c>
      <c r="AJJ222" t="n">
        <v>32.05858</v>
      </c>
      <c r="AJK222" t="n">
        <v>32.16362</v>
      </c>
      <c r="AJL222" t="n">
        <v>32.58858</v>
      </c>
      <c r="AJM222" t="n">
        <v>32.80761</v>
      </c>
      <c r="AJN222" t="n">
        <v>32.80761</v>
      </c>
      <c r="AJO222" t="n">
        <v>32.80761</v>
      </c>
      <c r="AJP222" t="n">
        <v>32.81102</v>
      </c>
      <c r="AJQ222" t="n">
        <v>33.15411</v>
      </c>
      <c r="AJR222" t="n">
        <v>33.91968</v>
      </c>
      <c r="AJS222" t="n">
        <v>34.39933</v>
      </c>
      <c r="AJT222" t="n">
        <v>35.15355</v>
      </c>
      <c r="AJU222" t="n">
        <v>35.56777</v>
      </c>
      <c r="AJV222" t="n">
        <v>35.70813</v>
      </c>
      <c r="AJW222" t="n">
        <v>35.71459</v>
      </c>
      <c r="AJX222" t="n">
        <v>35.72574</v>
      </c>
      <c r="AJY222" t="n">
        <v>35.81671</v>
      </c>
      <c r="AJZ222" t="n">
        <v>36.54871</v>
      </c>
      <c r="AKA222" t="n">
        <v>36.9903</v>
      </c>
      <c r="AKB222" t="n">
        <v>37.78564</v>
      </c>
      <c r="AKC222" t="n">
        <v>39.12099</v>
      </c>
      <c r="AKD222" t="n">
        <v>39.20994</v>
      </c>
      <c r="AKE222" t="n">
        <v>39.89061</v>
      </c>
      <c r="AKF222" t="n">
        <v>40.60238</v>
      </c>
      <c r="AKG222" t="n">
        <v>41.19366</v>
      </c>
      <c r="AKH222" t="n">
        <v>41.77876</v>
      </c>
      <c r="AKI222" t="n">
        <v>42.45615</v>
      </c>
      <c r="AKJ222" t="n">
        <v>42.50007</v>
      </c>
      <c r="AKK222" t="n">
        <v>43.94874</v>
      </c>
      <c r="AKL222" t="n">
        <v>45.94171</v>
      </c>
      <c r="AKM222" t="n">
        <v>45.9913</v>
      </c>
      <c r="AKN222" t="n">
        <v>46.06175</v>
      </c>
      <c r="AKO222" t="n">
        <v>46.06689</v>
      </c>
      <c r="AKP222" t="n">
        <v>46.44995</v>
      </c>
      <c r="AKQ222" t="n">
        <v>46.49328</v>
      </c>
      <c r="AKR222" t="n">
        <v>46.83458</v>
      </c>
      <c r="AKS222" t="n">
        <v>46.96687</v>
      </c>
      <c r="AKT222" t="n">
        <v>46.96687</v>
      </c>
      <c r="AKU222" t="n">
        <v>47.13069</v>
      </c>
      <c r="AKV222" t="n">
        <v>48.69837</v>
      </c>
      <c r="AKW222" t="n">
        <v>51.69109</v>
      </c>
      <c r="AKX222" t="n">
        <v>54.33321</v>
      </c>
      <c r="AKY222" t="n">
        <v>54.92141</v>
      </c>
      <c r="AKZ222" t="n">
        <v>59.49054</v>
      </c>
      <c r="ALA222" t="n">
        <v>64.70123</v>
      </c>
      <c r="ALB222" t="n">
        <v>65.09067</v>
      </c>
      <c r="ALC222" t="n">
        <v>65.74239</v>
      </c>
      <c r="ALD222" t="n">
        <v>66.57483999999999</v>
      </c>
      <c r="ALE222" t="n">
        <v>67.49355</v>
      </c>
      <c r="ALF222" t="n">
        <v>68.33459999999999</v>
      </c>
      <c r="ALG222" t="n">
        <v>69.08880000000001</v>
      </c>
      <c r="ALH222" t="n">
        <v>76.78476999999999</v>
      </c>
      <c r="ALI222" t="n">
        <v>79.66112</v>
      </c>
      <c r="ALJ222" t="n">
        <v>84.82935000000001</v>
      </c>
      <c r="ALK222" t="n">
        <v>94.13518000000001</v>
      </c>
      <c r="ALL222" t="n">
        <v>101.2366</v>
      </c>
      <c r="ALM222" t="n">
        <v>123.80446</v>
      </c>
      <c r="ALN222" t="n">
        <v>144.27008</v>
      </c>
      <c r="ALO222" t="n">
        <v>180.20703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U222"/>
  <sheetViews>
    <sheetView workbookViewId="0">
      <pane xSplit="4" ySplit="4" topLeftCell="E5" activePane="bottomRight" state="frozen"/>
      <selection pane="topRight"/>
      <selection pane="bottomLeft"/>
      <selection pane="bottomRight" activeCell="A1" sqref="A1"/>
    </sheetView>
  </sheetViews>
  <sheetFormatPr baseColWidth="8" defaultRowHeight="15"/>
  <sheetData>
    <row r="1">
      <c r="A1" s="1" t="inlineStr">
        <is>
          <t>Share of each country's people at or below each grid edge, 2025 (live)</t>
        </is>
      </c>
    </row>
    <row r="2">
      <c r="A2" s="10" t="inlineStr">
        <is>
          <t>Row 3 is the edge in dollars a day, row 4 its logarithm. Each cell counts the bins at or below the edge and divides by 1,000.</t>
        </is>
      </c>
    </row>
    <row r="3">
      <c r="A3" s="4" t="inlineStr">
        <is>
          <t>$ a day</t>
        </is>
      </c>
      <c r="E3" s="8">
        <f>EXP(E4)</f>
        <v/>
      </c>
      <c r="F3" s="8">
        <f>EXP(F4)</f>
        <v/>
      </c>
      <c r="G3" s="8">
        <f>EXP(G4)</f>
        <v/>
      </c>
      <c r="H3" s="8">
        <f>EXP(H4)</f>
        <v/>
      </c>
      <c r="I3" s="8">
        <f>EXP(I4)</f>
        <v/>
      </c>
      <c r="J3" s="8">
        <f>EXP(J4)</f>
        <v/>
      </c>
      <c r="K3" s="8">
        <f>EXP(K4)</f>
        <v/>
      </c>
      <c r="L3" s="8">
        <f>EXP(L4)</f>
        <v/>
      </c>
      <c r="M3" s="8">
        <f>EXP(M4)</f>
        <v/>
      </c>
      <c r="N3" s="8">
        <f>EXP(N4)</f>
        <v/>
      </c>
      <c r="O3" s="8">
        <f>EXP(O4)</f>
        <v/>
      </c>
      <c r="P3" s="8">
        <f>EXP(P4)</f>
        <v/>
      </c>
      <c r="Q3" s="8">
        <f>EXP(Q4)</f>
        <v/>
      </c>
      <c r="R3" s="8">
        <f>EXP(R4)</f>
        <v/>
      </c>
      <c r="S3" s="8">
        <f>EXP(S4)</f>
        <v/>
      </c>
      <c r="T3" s="8">
        <f>EXP(T4)</f>
        <v/>
      </c>
      <c r="U3" s="8">
        <f>EXP(U4)</f>
        <v/>
      </c>
      <c r="V3" s="8">
        <f>EXP(V4)</f>
        <v/>
      </c>
      <c r="W3" s="8">
        <f>EXP(W4)</f>
        <v/>
      </c>
      <c r="X3" s="8">
        <f>EXP(X4)</f>
        <v/>
      </c>
      <c r="Y3" s="8">
        <f>EXP(Y4)</f>
        <v/>
      </c>
      <c r="Z3" s="8">
        <f>EXP(Z4)</f>
        <v/>
      </c>
      <c r="AA3" s="8">
        <f>EXP(AA4)</f>
        <v/>
      </c>
      <c r="AB3" s="8">
        <f>EXP(AB4)</f>
        <v/>
      </c>
      <c r="AC3" s="8">
        <f>EXP(AC4)</f>
        <v/>
      </c>
      <c r="AD3" s="8">
        <f>EXP(AD4)</f>
        <v/>
      </c>
      <c r="AE3" s="8">
        <f>EXP(AE4)</f>
        <v/>
      </c>
      <c r="AF3" s="8">
        <f>EXP(AF4)</f>
        <v/>
      </c>
      <c r="AG3" s="8">
        <f>EXP(AG4)</f>
        <v/>
      </c>
      <c r="AH3" s="8">
        <f>EXP(AH4)</f>
        <v/>
      </c>
      <c r="AI3" s="8">
        <f>EXP(AI4)</f>
        <v/>
      </c>
      <c r="AJ3" s="8">
        <f>EXP(AJ4)</f>
        <v/>
      </c>
      <c r="AK3" s="8">
        <f>EXP(AK4)</f>
        <v/>
      </c>
      <c r="AL3" s="8">
        <f>EXP(AL4)</f>
        <v/>
      </c>
      <c r="AM3" s="8">
        <f>EXP(AM4)</f>
        <v/>
      </c>
      <c r="AN3" s="8">
        <f>EXP(AN4)</f>
        <v/>
      </c>
      <c r="AO3" s="8">
        <f>EXP(AO4)</f>
        <v/>
      </c>
      <c r="AP3" s="8">
        <f>EXP(AP4)</f>
        <v/>
      </c>
      <c r="AQ3" s="8">
        <f>EXP(AQ4)</f>
        <v/>
      </c>
      <c r="AR3" s="8">
        <f>EXP(AR4)</f>
        <v/>
      </c>
      <c r="AS3" s="8">
        <f>EXP(AS4)</f>
        <v/>
      </c>
      <c r="AT3" s="8">
        <f>EXP(AT4)</f>
        <v/>
      </c>
      <c r="AU3" s="8">
        <f>EXP(AU4)</f>
        <v/>
      </c>
      <c r="AV3" s="8">
        <f>EXP(AV4)</f>
        <v/>
      </c>
      <c r="AW3" s="8">
        <f>EXP(AW4)</f>
        <v/>
      </c>
      <c r="AX3" s="8">
        <f>EXP(AX4)</f>
        <v/>
      </c>
      <c r="AY3" s="8">
        <f>EXP(AY4)</f>
        <v/>
      </c>
      <c r="AZ3" s="8">
        <f>EXP(AZ4)</f>
        <v/>
      </c>
      <c r="BA3" s="8">
        <f>EXP(BA4)</f>
        <v/>
      </c>
      <c r="BB3" s="8">
        <f>EXP(BB4)</f>
        <v/>
      </c>
      <c r="BC3" s="8">
        <f>EXP(BC4)</f>
        <v/>
      </c>
      <c r="BD3" s="8">
        <f>EXP(BD4)</f>
        <v/>
      </c>
      <c r="BE3" s="8">
        <f>EXP(BE4)</f>
        <v/>
      </c>
      <c r="BF3" s="8">
        <f>EXP(BF4)</f>
        <v/>
      </c>
      <c r="BG3" s="8">
        <f>EXP(BG4)</f>
        <v/>
      </c>
      <c r="BH3" s="8">
        <f>EXP(BH4)</f>
        <v/>
      </c>
      <c r="BI3" s="8">
        <f>EXP(BI4)</f>
        <v/>
      </c>
      <c r="BJ3" s="8">
        <f>EXP(BJ4)</f>
        <v/>
      </c>
      <c r="BK3" s="8">
        <f>EXP(BK4)</f>
        <v/>
      </c>
      <c r="BL3" s="8">
        <f>EXP(BL4)</f>
        <v/>
      </c>
      <c r="BM3" s="8">
        <f>EXP(BM4)</f>
        <v/>
      </c>
      <c r="BN3" s="8">
        <f>EXP(BN4)</f>
        <v/>
      </c>
      <c r="BO3" s="8">
        <f>EXP(BO4)</f>
        <v/>
      </c>
      <c r="BP3" s="8">
        <f>EXP(BP4)</f>
        <v/>
      </c>
      <c r="BQ3" s="8">
        <f>EXP(BQ4)</f>
        <v/>
      </c>
      <c r="BR3" s="8">
        <f>EXP(BR4)</f>
        <v/>
      </c>
      <c r="BS3" s="8">
        <f>EXP(BS4)</f>
        <v/>
      </c>
      <c r="BT3" s="8">
        <f>EXP(BT4)</f>
        <v/>
      </c>
      <c r="BU3" s="8">
        <f>EXP(BU4)</f>
        <v/>
      </c>
      <c r="BV3" s="8">
        <f>EXP(BV4)</f>
        <v/>
      </c>
      <c r="BW3" s="8">
        <f>EXP(BW4)</f>
        <v/>
      </c>
      <c r="BX3" s="8">
        <f>EXP(BX4)</f>
        <v/>
      </c>
      <c r="BY3" s="8">
        <f>EXP(BY4)</f>
        <v/>
      </c>
      <c r="BZ3" s="8">
        <f>EXP(BZ4)</f>
        <v/>
      </c>
      <c r="CA3" s="8">
        <f>EXP(CA4)</f>
        <v/>
      </c>
      <c r="CB3" s="8">
        <f>EXP(CB4)</f>
        <v/>
      </c>
      <c r="CC3" s="8">
        <f>EXP(CC4)</f>
        <v/>
      </c>
      <c r="CD3" s="8">
        <f>EXP(CD4)</f>
        <v/>
      </c>
      <c r="CE3" s="8">
        <f>EXP(CE4)</f>
        <v/>
      </c>
      <c r="CF3" s="8">
        <f>EXP(CF4)</f>
        <v/>
      </c>
      <c r="CG3" s="8">
        <f>EXP(CG4)</f>
        <v/>
      </c>
      <c r="CH3" s="8">
        <f>EXP(CH4)</f>
        <v/>
      </c>
      <c r="CI3" s="8">
        <f>EXP(CI4)</f>
        <v/>
      </c>
      <c r="CJ3" s="8">
        <f>EXP(CJ4)</f>
        <v/>
      </c>
      <c r="CK3" s="8">
        <f>EXP(CK4)</f>
        <v/>
      </c>
      <c r="CL3" s="8">
        <f>EXP(CL4)</f>
        <v/>
      </c>
      <c r="CM3" s="8">
        <f>EXP(CM4)</f>
        <v/>
      </c>
      <c r="CN3" s="8">
        <f>EXP(CN4)</f>
        <v/>
      </c>
      <c r="CO3" s="8">
        <f>EXP(CO4)</f>
        <v/>
      </c>
      <c r="CP3" s="8">
        <f>EXP(CP4)</f>
        <v/>
      </c>
      <c r="CQ3" s="8">
        <f>EXP(CQ4)</f>
        <v/>
      </c>
      <c r="CR3" s="8">
        <f>EXP(CR4)</f>
        <v/>
      </c>
      <c r="CS3" s="8">
        <f>EXP(CS4)</f>
        <v/>
      </c>
      <c r="CT3" s="8">
        <f>EXP(CT4)</f>
        <v/>
      </c>
      <c r="CU3" s="8">
        <f>EXP(CU4)</f>
        <v/>
      </c>
      <c r="CV3" s="8">
        <f>EXP(CV4)</f>
        <v/>
      </c>
      <c r="CW3" s="8">
        <f>EXP(CW4)</f>
        <v/>
      </c>
      <c r="CX3" s="8">
        <f>EXP(CX4)</f>
        <v/>
      </c>
      <c r="CY3" s="8">
        <f>EXP(CY4)</f>
        <v/>
      </c>
      <c r="CZ3" s="8">
        <f>EXP(CZ4)</f>
        <v/>
      </c>
      <c r="DA3" s="8">
        <f>EXP(DA4)</f>
        <v/>
      </c>
      <c r="DB3" s="8">
        <f>EXP(DB4)</f>
        <v/>
      </c>
      <c r="DC3" s="8">
        <f>EXP(DC4)</f>
        <v/>
      </c>
      <c r="DD3" s="8">
        <f>EXP(DD4)</f>
        <v/>
      </c>
      <c r="DE3" s="8">
        <f>EXP(DE4)</f>
        <v/>
      </c>
      <c r="DF3" s="8">
        <f>EXP(DF4)</f>
        <v/>
      </c>
      <c r="DG3" s="8">
        <f>EXP(DG4)</f>
        <v/>
      </c>
      <c r="DH3" s="8">
        <f>EXP(DH4)</f>
        <v/>
      </c>
      <c r="DI3" s="8">
        <f>EXP(DI4)</f>
        <v/>
      </c>
      <c r="DJ3" s="8">
        <f>EXP(DJ4)</f>
        <v/>
      </c>
      <c r="DK3" s="8">
        <f>EXP(DK4)</f>
        <v/>
      </c>
      <c r="DL3" s="8">
        <f>EXP(DL4)</f>
        <v/>
      </c>
      <c r="DM3" s="8">
        <f>EXP(DM4)</f>
        <v/>
      </c>
      <c r="DN3" s="8">
        <f>EXP(DN4)</f>
        <v/>
      </c>
      <c r="DO3" s="8">
        <f>EXP(DO4)</f>
        <v/>
      </c>
      <c r="DP3" s="8">
        <f>EXP(DP4)</f>
        <v/>
      </c>
      <c r="DQ3" s="8">
        <f>EXP(DQ4)</f>
        <v/>
      </c>
      <c r="DR3" s="8">
        <f>EXP(DR4)</f>
        <v/>
      </c>
      <c r="DS3" s="8">
        <f>EXP(DS4)</f>
        <v/>
      </c>
      <c r="DT3" s="8">
        <f>EXP(DT4)</f>
        <v/>
      </c>
      <c r="DU3" s="8">
        <f>EXP(DU4)</f>
        <v/>
      </c>
      <c r="DV3" s="8">
        <f>EXP(DV4)</f>
        <v/>
      </c>
      <c r="DW3" s="8">
        <f>EXP(DW4)</f>
        <v/>
      </c>
      <c r="DX3" s="8">
        <f>EXP(DX4)</f>
        <v/>
      </c>
      <c r="DY3" s="8">
        <f>EXP(DY4)</f>
        <v/>
      </c>
      <c r="DZ3" s="8">
        <f>EXP(DZ4)</f>
        <v/>
      </c>
      <c r="EA3" s="8">
        <f>EXP(EA4)</f>
        <v/>
      </c>
      <c r="EB3" s="8">
        <f>EXP(EB4)</f>
        <v/>
      </c>
      <c r="EC3" s="8">
        <f>EXP(EC4)</f>
        <v/>
      </c>
      <c r="ED3" s="8">
        <f>EXP(ED4)</f>
        <v/>
      </c>
      <c r="EE3" s="8">
        <f>EXP(EE4)</f>
        <v/>
      </c>
      <c r="EF3" s="8">
        <f>EXP(EF4)</f>
        <v/>
      </c>
      <c r="EG3" s="8">
        <f>EXP(EG4)</f>
        <v/>
      </c>
      <c r="EH3" s="8">
        <f>EXP(EH4)</f>
        <v/>
      </c>
      <c r="EI3" s="8">
        <f>EXP(EI4)</f>
        <v/>
      </c>
      <c r="EJ3" s="8">
        <f>EXP(EJ4)</f>
        <v/>
      </c>
      <c r="EK3" s="8">
        <f>EXP(EK4)</f>
        <v/>
      </c>
      <c r="EL3" s="8">
        <f>EXP(EL4)</f>
        <v/>
      </c>
      <c r="EM3" s="8">
        <f>EXP(EM4)</f>
        <v/>
      </c>
      <c r="EN3" s="8">
        <f>EXP(EN4)</f>
        <v/>
      </c>
      <c r="EO3" s="8">
        <f>EXP(EO4)</f>
        <v/>
      </c>
      <c r="EP3" s="8">
        <f>EXP(EP4)</f>
        <v/>
      </c>
      <c r="EQ3" s="8">
        <f>EXP(EQ4)</f>
        <v/>
      </c>
      <c r="ER3" s="8">
        <f>EXP(ER4)</f>
        <v/>
      </c>
      <c r="ES3" s="8">
        <f>EXP(ES4)</f>
        <v/>
      </c>
      <c r="ET3" s="8">
        <f>EXP(ET4)</f>
        <v/>
      </c>
      <c r="EU3" s="8">
        <f>EXP(EU4)</f>
        <v/>
      </c>
      <c r="EV3" s="8">
        <f>EXP(EV4)</f>
        <v/>
      </c>
      <c r="EW3" s="8">
        <f>EXP(EW4)</f>
        <v/>
      </c>
      <c r="EX3" s="8">
        <f>EXP(EX4)</f>
        <v/>
      </c>
      <c r="EY3" s="8">
        <f>EXP(EY4)</f>
        <v/>
      </c>
      <c r="EZ3" s="8">
        <f>EXP(EZ4)</f>
        <v/>
      </c>
      <c r="FA3" s="8">
        <f>EXP(FA4)</f>
        <v/>
      </c>
      <c r="FB3" s="8">
        <f>EXP(FB4)</f>
        <v/>
      </c>
      <c r="FC3" s="8">
        <f>EXP(FC4)</f>
        <v/>
      </c>
      <c r="FD3" s="8">
        <f>EXP(FD4)</f>
        <v/>
      </c>
      <c r="FE3" s="8">
        <f>EXP(FE4)</f>
        <v/>
      </c>
      <c r="FF3" s="8">
        <f>EXP(FF4)</f>
        <v/>
      </c>
      <c r="FG3" s="8">
        <f>EXP(FG4)</f>
        <v/>
      </c>
      <c r="FH3" s="8">
        <f>EXP(FH4)</f>
        <v/>
      </c>
      <c r="FI3" s="8">
        <f>EXP(FI4)</f>
        <v/>
      </c>
      <c r="FJ3" s="8">
        <f>EXP(FJ4)</f>
        <v/>
      </c>
      <c r="FK3" s="8">
        <f>EXP(FK4)</f>
        <v/>
      </c>
      <c r="FL3" s="8">
        <f>EXP(FL4)</f>
        <v/>
      </c>
      <c r="FM3" s="8">
        <f>EXP(FM4)</f>
        <v/>
      </c>
      <c r="FN3" s="8">
        <f>EXP(FN4)</f>
        <v/>
      </c>
      <c r="FO3" s="8">
        <f>EXP(FO4)</f>
        <v/>
      </c>
      <c r="FP3" s="8">
        <f>EXP(FP4)</f>
        <v/>
      </c>
      <c r="FQ3" s="8">
        <f>EXP(FQ4)</f>
        <v/>
      </c>
      <c r="FR3" s="8">
        <f>EXP(FR4)</f>
        <v/>
      </c>
      <c r="FS3" s="8">
        <f>EXP(FS4)</f>
        <v/>
      </c>
      <c r="FT3" s="8">
        <f>EXP(FT4)</f>
        <v/>
      </c>
      <c r="FU3" s="8">
        <f>EXP(FU4)</f>
        <v/>
      </c>
      <c r="FV3" s="8">
        <f>EXP(FV4)</f>
        <v/>
      </c>
      <c r="FW3" s="8">
        <f>EXP(FW4)</f>
        <v/>
      </c>
      <c r="FX3" s="8">
        <f>EXP(FX4)</f>
        <v/>
      </c>
      <c r="FY3" s="8">
        <f>EXP(FY4)</f>
        <v/>
      </c>
      <c r="FZ3" s="8">
        <f>EXP(FZ4)</f>
        <v/>
      </c>
      <c r="GA3" s="8">
        <f>EXP(GA4)</f>
        <v/>
      </c>
      <c r="GB3" s="8">
        <f>EXP(GB4)</f>
        <v/>
      </c>
      <c r="GC3" s="8">
        <f>EXP(GC4)</f>
        <v/>
      </c>
      <c r="GD3" s="8">
        <f>EXP(GD4)</f>
        <v/>
      </c>
      <c r="GE3" s="8">
        <f>EXP(GE4)</f>
        <v/>
      </c>
      <c r="GF3" s="8">
        <f>EXP(GF4)</f>
        <v/>
      </c>
      <c r="GG3" s="8">
        <f>EXP(GG4)</f>
        <v/>
      </c>
      <c r="GH3" s="8">
        <f>EXP(GH4)</f>
        <v/>
      </c>
      <c r="GI3" s="8">
        <f>EXP(GI4)</f>
        <v/>
      </c>
      <c r="GJ3" s="8">
        <f>EXP(GJ4)</f>
        <v/>
      </c>
      <c r="GK3" s="8">
        <f>EXP(GK4)</f>
        <v/>
      </c>
      <c r="GL3" s="8">
        <f>EXP(GL4)</f>
        <v/>
      </c>
      <c r="GM3" s="8">
        <f>EXP(GM4)</f>
        <v/>
      </c>
      <c r="GN3" s="8">
        <f>EXP(GN4)</f>
        <v/>
      </c>
      <c r="GO3" s="8">
        <f>EXP(GO4)</f>
        <v/>
      </c>
      <c r="GP3" s="8">
        <f>EXP(GP4)</f>
        <v/>
      </c>
      <c r="GQ3" s="8">
        <f>EXP(GQ4)</f>
        <v/>
      </c>
      <c r="GR3" s="8">
        <f>EXP(GR4)</f>
        <v/>
      </c>
      <c r="GS3" s="8">
        <f>EXP(GS4)</f>
        <v/>
      </c>
      <c r="GT3" s="8">
        <f>EXP(GT4)</f>
        <v/>
      </c>
      <c r="GU3" s="8">
        <f>EXP(GU4)</f>
        <v/>
      </c>
    </row>
    <row r="4">
      <c r="A4" s="4" t="inlineStr">
        <is>
          <t>log edge</t>
        </is>
      </c>
      <c r="B4" s="4" t="inlineStr">
        <is>
          <t>Code</t>
        </is>
      </c>
      <c r="C4" s="4" t="inlineStr">
        <is>
          <t>Group</t>
        </is>
      </c>
      <c r="D4" s="4" t="inlineStr">
        <is>
          <t>Pop (m)</t>
        </is>
      </c>
      <c r="E4" s="14">
        <f>LN(Assumptions!$B$6)+0*Assumptions!$B$8</f>
        <v/>
      </c>
      <c r="F4" s="14">
        <f>LN(Assumptions!$B$6)+1*Assumptions!$B$8</f>
        <v/>
      </c>
      <c r="G4" s="14">
        <f>LN(Assumptions!$B$6)+2*Assumptions!$B$8</f>
        <v/>
      </c>
      <c r="H4" s="14">
        <f>LN(Assumptions!$B$6)+3*Assumptions!$B$8</f>
        <v/>
      </c>
      <c r="I4" s="14">
        <f>LN(Assumptions!$B$6)+4*Assumptions!$B$8</f>
        <v/>
      </c>
      <c r="J4" s="14">
        <f>LN(Assumptions!$B$6)+5*Assumptions!$B$8</f>
        <v/>
      </c>
      <c r="K4" s="14">
        <f>LN(Assumptions!$B$6)+6*Assumptions!$B$8</f>
        <v/>
      </c>
      <c r="L4" s="14">
        <f>LN(Assumptions!$B$6)+7*Assumptions!$B$8</f>
        <v/>
      </c>
      <c r="M4" s="14">
        <f>LN(Assumptions!$B$6)+8*Assumptions!$B$8</f>
        <v/>
      </c>
      <c r="N4" s="14">
        <f>LN(Assumptions!$B$6)+9*Assumptions!$B$8</f>
        <v/>
      </c>
      <c r="O4" s="14">
        <f>LN(Assumptions!$B$6)+10*Assumptions!$B$8</f>
        <v/>
      </c>
      <c r="P4" s="14">
        <f>LN(Assumptions!$B$6)+11*Assumptions!$B$8</f>
        <v/>
      </c>
      <c r="Q4" s="14">
        <f>LN(Assumptions!$B$6)+12*Assumptions!$B$8</f>
        <v/>
      </c>
      <c r="R4" s="14">
        <f>LN(Assumptions!$B$6)+13*Assumptions!$B$8</f>
        <v/>
      </c>
      <c r="S4" s="14">
        <f>LN(Assumptions!$B$6)+14*Assumptions!$B$8</f>
        <v/>
      </c>
      <c r="T4" s="14">
        <f>LN(Assumptions!$B$6)+15*Assumptions!$B$8</f>
        <v/>
      </c>
      <c r="U4" s="14">
        <f>LN(Assumptions!$B$6)+16*Assumptions!$B$8</f>
        <v/>
      </c>
      <c r="V4" s="14">
        <f>LN(Assumptions!$B$6)+17*Assumptions!$B$8</f>
        <v/>
      </c>
      <c r="W4" s="14">
        <f>LN(Assumptions!$B$6)+18*Assumptions!$B$8</f>
        <v/>
      </c>
      <c r="X4" s="14">
        <f>LN(Assumptions!$B$6)+19*Assumptions!$B$8</f>
        <v/>
      </c>
      <c r="Y4" s="14">
        <f>LN(Assumptions!$B$6)+20*Assumptions!$B$8</f>
        <v/>
      </c>
      <c r="Z4" s="14">
        <f>LN(Assumptions!$B$6)+21*Assumptions!$B$8</f>
        <v/>
      </c>
      <c r="AA4" s="14">
        <f>LN(Assumptions!$B$6)+22*Assumptions!$B$8</f>
        <v/>
      </c>
      <c r="AB4" s="14">
        <f>LN(Assumptions!$B$6)+23*Assumptions!$B$8</f>
        <v/>
      </c>
      <c r="AC4" s="14">
        <f>LN(Assumptions!$B$6)+24*Assumptions!$B$8</f>
        <v/>
      </c>
      <c r="AD4" s="14">
        <f>LN(Assumptions!$B$6)+25*Assumptions!$B$8</f>
        <v/>
      </c>
      <c r="AE4" s="14">
        <f>LN(Assumptions!$B$6)+26*Assumptions!$B$8</f>
        <v/>
      </c>
      <c r="AF4" s="14">
        <f>LN(Assumptions!$B$6)+27*Assumptions!$B$8</f>
        <v/>
      </c>
      <c r="AG4" s="14">
        <f>LN(Assumptions!$B$6)+28*Assumptions!$B$8</f>
        <v/>
      </c>
      <c r="AH4" s="14">
        <f>LN(Assumptions!$B$6)+29*Assumptions!$B$8</f>
        <v/>
      </c>
      <c r="AI4" s="14">
        <f>LN(Assumptions!$B$6)+30*Assumptions!$B$8</f>
        <v/>
      </c>
      <c r="AJ4" s="14">
        <f>LN(Assumptions!$B$6)+31*Assumptions!$B$8</f>
        <v/>
      </c>
      <c r="AK4" s="14">
        <f>LN(Assumptions!$B$6)+32*Assumptions!$B$8</f>
        <v/>
      </c>
      <c r="AL4" s="14">
        <f>LN(Assumptions!$B$6)+33*Assumptions!$B$8</f>
        <v/>
      </c>
      <c r="AM4" s="14">
        <f>LN(Assumptions!$B$6)+34*Assumptions!$B$8</f>
        <v/>
      </c>
      <c r="AN4" s="14">
        <f>LN(Assumptions!$B$6)+35*Assumptions!$B$8</f>
        <v/>
      </c>
      <c r="AO4" s="14">
        <f>LN(Assumptions!$B$6)+36*Assumptions!$B$8</f>
        <v/>
      </c>
      <c r="AP4" s="14">
        <f>LN(Assumptions!$B$6)+37*Assumptions!$B$8</f>
        <v/>
      </c>
      <c r="AQ4" s="14">
        <f>LN(Assumptions!$B$6)+38*Assumptions!$B$8</f>
        <v/>
      </c>
      <c r="AR4" s="14">
        <f>LN(Assumptions!$B$6)+39*Assumptions!$B$8</f>
        <v/>
      </c>
      <c r="AS4" s="14">
        <f>LN(Assumptions!$B$6)+40*Assumptions!$B$8</f>
        <v/>
      </c>
      <c r="AT4" s="14">
        <f>LN(Assumptions!$B$6)+41*Assumptions!$B$8</f>
        <v/>
      </c>
      <c r="AU4" s="14">
        <f>LN(Assumptions!$B$6)+42*Assumptions!$B$8</f>
        <v/>
      </c>
      <c r="AV4" s="14">
        <f>LN(Assumptions!$B$6)+43*Assumptions!$B$8</f>
        <v/>
      </c>
      <c r="AW4" s="14">
        <f>LN(Assumptions!$B$6)+44*Assumptions!$B$8</f>
        <v/>
      </c>
      <c r="AX4" s="14">
        <f>LN(Assumptions!$B$6)+45*Assumptions!$B$8</f>
        <v/>
      </c>
      <c r="AY4" s="14">
        <f>LN(Assumptions!$B$6)+46*Assumptions!$B$8</f>
        <v/>
      </c>
      <c r="AZ4" s="14">
        <f>LN(Assumptions!$B$6)+47*Assumptions!$B$8</f>
        <v/>
      </c>
      <c r="BA4" s="14">
        <f>LN(Assumptions!$B$6)+48*Assumptions!$B$8</f>
        <v/>
      </c>
      <c r="BB4" s="14">
        <f>LN(Assumptions!$B$6)+49*Assumptions!$B$8</f>
        <v/>
      </c>
      <c r="BC4" s="14">
        <f>LN(Assumptions!$B$6)+50*Assumptions!$B$8</f>
        <v/>
      </c>
      <c r="BD4" s="14">
        <f>LN(Assumptions!$B$6)+51*Assumptions!$B$8</f>
        <v/>
      </c>
      <c r="BE4" s="14">
        <f>LN(Assumptions!$B$6)+52*Assumptions!$B$8</f>
        <v/>
      </c>
      <c r="BF4" s="14">
        <f>LN(Assumptions!$B$6)+53*Assumptions!$B$8</f>
        <v/>
      </c>
      <c r="BG4" s="14">
        <f>LN(Assumptions!$B$6)+54*Assumptions!$B$8</f>
        <v/>
      </c>
      <c r="BH4" s="14">
        <f>LN(Assumptions!$B$6)+55*Assumptions!$B$8</f>
        <v/>
      </c>
      <c r="BI4" s="14">
        <f>LN(Assumptions!$B$6)+56*Assumptions!$B$8</f>
        <v/>
      </c>
      <c r="BJ4" s="14">
        <f>LN(Assumptions!$B$6)+57*Assumptions!$B$8</f>
        <v/>
      </c>
      <c r="BK4" s="14">
        <f>LN(Assumptions!$B$6)+58*Assumptions!$B$8</f>
        <v/>
      </c>
      <c r="BL4" s="14">
        <f>LN(Assumptions!$B$6)+59*Assumptions!$B$8</f>
        <v/>
      </c>
      <c r="BM4" s="14">
        <f>LN(Assumptions!$B$6)+60*Assumptions!$B$8</f>
        <v/>
      </c>
      <c r="BN4" s="14">
        <f>LN(Assumptions!$B$6)+61*Assumptions!$B$8</f>
        <v/>
      </c>
      <c r="BO4" s="14">
        <f>LN(Assumptions!$B$6)+62*Assumptions!$B$8</f>
        <v/>
      </c>
      <c r="BP4" s="14">
        <f>LN(Assumptions!$B$6)+63*Assumptions!$B$8</f>
        <v/>
      </c>
      <c r="BQ4" s="14">
        <f>LN(Assumptions!$B$6)+64*Assumptions!$B$8</f>
        <v/>
      </c>
      <c r="BR4" s="14">
        <f>LN(Assumptions!$B$6)+65*Assumptions!$B$8</f>
        <v/>
      </c>
      <c r="BS4" s="14">
        <f>LN(Assumptions!$B$6)+66*Assumptions!$B$8</f>
        <v/>
      </c>
      <c r="BT4" s="14">
        <f>LN(Assumptions!$B$6)+67*Assumptions!$B$8</f>
        <v/>
      </c>
      <c r="BU4" s="14">
        <f>LN(Assumptions!$B$6)+68*Assumptions!$B$8</f>
        <v/>
      </c>
      <c r="BV4" s="14">
        <f>LN(Assumptions!$B$6)+69*Assumptions!$B$8</f>
        <v/>
      </c>
      <c r="BW4" s="14">
        <f>LN(Assumptions!$B$6)+70*Assumptions!$B$8</f>
        <v/>
      </c>
      <c r="BX4" s="14">
        <f>LN(Assumptions!$B$6)+71*Assumptions!$B$8</f>
        <v/>
      </c>
      <c r="BY4" s="14">
        <f>LN(Assumptions!$B$6)+72*Assumptions!$B$8</f>
        <v/>
      </c>
      <c r="BZ4" s="14">
        <f>LN(Assumptions!$B$6)+73*Assumptions!$B$8</f>
        <v/>
      </c>
      <c r="CA4" s="14">
        <f>LN(Assumptions!$B$6)+74*Assumptions!$B$8</f>
        <v/>
      </c>
      <c r="CB4" s="14">
        <f>LN(Assumptions!$B$6)+75*Assumptions!$B$8</f>
        <v/>
      </c>
      <c r="CC4" s="14">
        <f>LN(Assumptions!$B$6)+76*Assumptions!$B$8</f>
        <v/>
      </c>
      <c r="CD4" s="14">
        <f>LN(Assumptions!$B$6)+77*Assumptions!$B$8</f>
        <v/>
      </c>
      <c r="CE4" s="14">
        <f>LN(Assumptions!$B$6)+78*Assumptions!$B$8</f>
        <v/>
      </c>
      <c r="CF4" s="14">
        <f>LN(Assumptions!$B$6)+79*Assumptions!$B$8</f>
        <v/>
      </c>
      <c r="CG4" s="14">
        <f>LN(Assumptions!$B$6)+80*Assumptions!$B$8</f>
        <v/>
      </c>
      <c r="CH4" s="14">
        <f>LN(Assumptions!$B$6)+81*Assumptions!$B$8</f>
        <v/>
      </c>
      <c r="CI4" s="14">
        <f>LN(Assumptions!$B$6)+82*Assumptions!$B$8</f>
        <v/>
      </c>
      <c r="CJ4" s="14">
        <f>LN(Assumptions!$B$6)+83*Assumptions!$B$8</f>
        <v/>
      </c>
      <c r="CK4" s="14">
        <f>LN(Assumptions!$B$6)+84*Assumptions!$B$8</f>
        <v/>
      </c>
      <c r="CL4" s="14">
        <f>LN(Assumptions!$B$6)+85*Assumptions!$B$8</f>
        <v/>
      </c>
      <c r="CM4" s="14">
        <f>LN(Assumptions!$B$6)+86*Assumptions!$B$8</f>
        <v/>
      </c>
      <c r="CN4" s="14">
        <f>LN(Assumptions!$B$6)+87*Assumptions!$B$8</f>
        <v/>
      </c>
      <c r="CO4" s="14">
        <f>LN(Assumptions!$B$6)+88*Assumptions!$B$8</f>
        <v/>
      </c>
      <c r="CP4" s="14">
        <f>LN(Assumptions!$B$6)+89*Assumptions!$B$8</f>
        <v/>
      </c>
      <c r="CQ4" s="14">
        <f>LN(Assumptions!$B$6)+90*Assumptions!$B$8</f>
        <v/>
      </c>
      <c r="CR4" s="14">
        <f>LN(Assumptions!$B$6)+91*Assumptions!$B$8</f>
        <v/>
      </c>
      <c r="CS4" s="14">
        <f>LN(Assumptions!$B$6)+92*Assumptions!$B$8</f>
        <v/>
      </c>
      <c r="CT4" s="14">
        <f>LN(Assumptions!$B$6)+93*Assumptions!$B$8</f>
        <v/>
      </c>
      <c r="CU4" s="14">
        <f>LN(Assumptions!$B$6)+94*Assumptions!$B$8</f>
        <v/>
      </c>
      <c r="CV4" s="14">
        <f>LN(Assumptions!$B$6)+95*Assumptions!$B$8</f>
        <v/>
      </c>
      <c r="CW4" s="14">
        <f>LN(Assumptions!$B$6)+96*Assumptions!$B$8</f>
        <v/>
      </c>
      <c r="CX4" s="14">
        <f>LN(Assumptions!$B$6)+97*Assumptions!$B$8</f>
        <v/>
      </c>
      <c r="CY4" s="14">
        <f>LN(Assumptions!$B$6)+98*Assumptions!$B$8</f>
        <v/>
      </c>
      <c r="CZ4" s="14">
        <f>LN(Assumptions!$B$6)+99*Assumptions!$B$8</f>
        <v/>
      </c>
      <c r="DA4" s="14">
        <f>LN(Assumptions!$B$6)+100*Assumptions!$B$8</f>
        <v/>
      </c>
      <c r="DB4" s="14">
        <f>LN(Assumptions!$B$6)+101*Assumptions!$B$8</f>
        <v/>
      </c>
      <c r="DC4" s="14">
        <f>LN(Assumptions!$B$6)+102*Assumptions!$B$8</f>
        <v/>
      </c>
      <c r="DD4" s="14">
        <f>LN(Assumptions!$B$6)+103*Assumptions!$B$8</f>
        <v/>
      </c>
      <c r="DE4" s="14">
        <f>LN(Assumptions!$B$6)+104*Assumptions!$B$8</f>
        <v/>
      </c>
      <c r="DF4" s="14">
        <f>LN(Assumptions!$B$6)+105*Assumptions!$B$8</f>
        <v/>
      </c>
      <c r="DG4" s="14">
        <f>LN(Assumptions!$B$6)+106*Assumptions!$B$8</f>
        <v/>
      </c>
      <c r="DH4" s="14">
        <f>LN(Assumptions!$B$6)+107*Assumptions!$B$8</f>
        <v/>
      </c>
      <c r="DI4" s="14">
        <f>LN(Assumptions!$B$6)+108*Assumptions!$B$8</f>
        <v/>
      </c>
      <c r="DJ4" s="14">
        <f>LN(Assumptions!$B$6)+109*Assumptions!$B$8</f>
        <v/>
      </c>
      <c r="DK4" s="14">
        <f>LN(Assumptions!$B$6)+110*Assumptions!$B$8</f>
        <v/>
      </c>
      <c r="DL4" s="14">
        <f>LN(Assumptions!$B$6)+111*Assumptions!$B$8</f>
        <v/>
      </c>
      <c r="DM4" s="14">
        <f>LN(Assumptions!$B$6)+112*Assumptions!$B$8</f>
        <v/>
      </c>
      <c r="DN4" s="14">
        <f>LN(Assumptions!$B$6)+113*Assumptions!$B$8</f>
        <v/>
      </c>
      <c r="DO4" s="14">
        <f>LN(Assumptions!$B$6)+114*Assumptions!$B$8</f>
        <v/>
      </c>
      <c r="DP4" s="14">
        <f>LN(Assumptions!$B$6)+115*Assumptions!$B$8</f>
        <v/>
      </c>
      <c r="DQ4" s="14">
        <f>LN(Assumptions!$B$6)+116*Assumptions!$B$8</f>
        <v/>
      </c>
      <c r="DR4" s="14">
        <f>LN(Assumptions!$B$6)+117*Assumptions!$B$8</f>
        <v/>
      </c>
      <c r="DS4" s="14">
        <f>LN(Assumptions!$B$6)+118*Assumptions!$B$8</f>
        <v/>
      </c>
      <c r="DT4" s="14">
        <f>LN(Assumptions!$B$6)+119*Assumptions!$B$8</f>
        <v/>
      </c>
      <c r="DU4" s="14">
        <f>LN(Assumptions!$B$6)+120*Assumptions!$B$8</f>
        <v/>
      </c>
      <c r="DV4" s="14">
        <f>LN(Assumptions!$B$6)+121*Assumptions!$B$8</f>
        <v/>
      </c>
      <c r="DW4" s="14">
        <f>LN(Assumptions!$B$6)+122*Assumptions!$B$8</f>
        <v/>
      </c>
      <c r="DX4" s="14">
        <f>LN(Assumptions!$B$6)+123*Assumptions!$B$8</f>
        <v/>
      </c>
      <c r="DY4" s="14">
        <f>LN(Assumptions!$B$6)+124*Assumptions!$B$8</f>
        <v/>
      </c>
      <c r="DZ4" s="14">
        <f>LN(Assumptions!$B$6)+125*Assumptions!$B$8</f>
        <v/>
      </c>
      <c r="EA4" s="14">
        <f>LN(Assumptions!$B$6)+126*Assumptions!$B$8</f>
        <v/>
      </c>
      <c r="EB4" s="14">
        <f>LN(Assumptions!$B$6)+127*Assumptions!$B$8</f>
        <v/>
      </c>
      <c r="EC4" s="14">
        <f>LN(Assumptions!$B$6)+128*Assumptions!$B$8</f>
        <v/>
      </c>
      <c r="ED4" s="14">
        <f>LN(Assumptions!$B$6)+129*Assumptions!$B$8</f>
        <v/>
      </c>
      <c r="EE4" s="14">
        <f>LN(Assumptions!$B$6)+130*Assumptions!$B$8</f>
        <v/>
      </c>
      <c r="EF4" s="14">
        <f>LN(Assumptions!$B$6)+131*Assumptions!$B$8</f>
        <v/>
      </c>
      <c r="EG4" s="14">
        <f>LN(Assumptions!$B$6)+132*Assumptions!$B$8</f>
        <v/>
      </c>
      <c r="EH4" s="14">
        <f>LN(Assumptions!$B$6)+133*Assumptions!$B$8</f>
        <v/>
      </c>
      <c r="EI4" s="14">
        <f>LN(Assumptions!$B$6)+134*Assumptions!$B$8</f>
        <v/>
      </c>
      <c r="EJ4" s="14">
        <f>LN(Assumptions!$B$6)+135*Assumptions!$B$8</f>
        <v/>
      </c>
      <c r="EK4" s="14">
        <f>LN(Assumptions!$B$6)+136*Assumptions!$B$8</f>
        <v/>
      </c>
      <c r="EL4" s="14">
        <f>LN(Assumptions!$B$6)+137*Assumptions!$B$8</f>
        <v/>
      </c>
      <c r="EM4" s="14">
        <f>LN(Assumptions!$B$6)+138*Assumptions!$B$8</f>
        <v/>
      </c>
      <c r="EN4" s="14">
        <f>LN(Assumptions!$B$6)+139*Assumptions!$B$8</f>
        <v/>
      </c>
      <c r="EO4" s="14">
        <f>LN(Assumptions!$B$6)+140*Assumptions!$B$8</f>
        <v/>
      </c>
      <c r="EP4" s="14">
        <f>LN(Assumptions!$B$6)+141*Assumptions!$B$8</f>
        <v/>
      </c>
      <c r="EQ4" s="14">
        <f>LN(Assumptions!$B$6)+142*Assumptions!$B$8</f>
        <v/>
      </c>
      <c r="ER4" s="14">
        <f>LN(Assumptions!$B$6)+143*Assumptions!$B$8</f>
        <v/>
      </c>
      <c r="ES4" s="14">
        <f>LN(Assumptions!$B$6)+144*Assumptions!$B$8</f>
        <v/>
      </c>
      <c r="ET4" s="14">
        <f>LN(Assumptions!$B$6)+145*Assumptions!$B$8</f>
        <v/>
      </c>
      <c r="EU4" s="14">
        <f>LN(Assumptions!$B$6)+146*Assumptions!$B$8</f>
        <v/>
      </c>
      <c r="EV4" s="14">
        <f>LN(Assumptions!$B$6)+147*Assumptions!$B$8</f>
        <v/>
      </c>
      <c r="EW4" s="14">
        <f>LN(Assumptions!$B$6)+148*Assumptions!$B$8</f>
        <v/>
      </c>
      <c r="EX4" s="14">
        <f>LN(Assumptions!$B$6)+149*Assumptions!$B$8</f>
        <v/>
      </c>
      <c r="EY4" s="14">
        <f>LN(Assumptions!$B$6)+150*Assumptions!$B$8</f>
        <v/>
      </c>
      <c r="EZ4" s="14">
        <f>LN(Assumptions!$B$6)+151*Assumptions!$B$8</f>
        <v/>
      </c>
      <c r="FA4" s="14">
        <f>LN(Assumptions!$B$6)+152*Assumptions!$B$8</f>
        <v/>
      </c>
      <c r="FB4" s="14">
        <f>LN(Assumptions!$B$6)+153*Assumptions!$B$8</f>
        <v/>
      </c>
      <c r="FC4" s="14">
        <f>LN(Assumptions!$B$6)+154*Assumptions!$B$8</f>
        <v/>
      </c>
      <c r="FD4" s="14">
        <f>LN(Assumptions!$B$6)+155*Assumptions!$B$8</f>
        <v/>
      </c>
      <c r="FE4" s="14">
        <f>LN(Assumptions!$B$6)+156*Assumptions!$B$8</f>
        <v/>
      </c>
      <c r="FF4" s="14">
        <f>LN(Assumptions!$B$6)+157*Assumptions!$B$8</f>
        <v/>
      </c>
      <c r="FG4" s="14">
        <f>LN(Assumptions!$B$6)+158*Assumptions!$B$8</f>
        <v/>
      </c>
      <c r="FH4" s="14">
        <f>LN(Assumptions!$B$6)+159*Assumptions!$B$8</f>
        <v/>
      </c>
      <c r="FI4" s="14">
        <f>LN(Assumptions!$B$6)+160*Assumptions!$B$8</f>
        <v/>
      </c>
      <c r="FJ4" s="14">
        <f>LN(Assumptions!$B$6)+161*Assumptions!$B$8</f>
        <v/>
      </c>
      <c r="FK4" s="14">
        <f>LN(Assumptions!$B$6)+162*Assumptions!$B$8</f>
        <v/>
      </c>
      <c r="FL4" s="14">
        <f>LN(Assumptions!$B$6)+163*Assumptions!$B$8</f>
        <v/>
      </c>
      <c r="FM4" s="14">
        <f>LN(Assumptions!$B$6)+164*Assumptions!$B$8</f>
        <v/>
      </c>
      <c r="FN4" s="14">
        <f>LN(Assumptions!$B$6)+165*Assumptions!$B$8</f>
        <v/>
      </c>
      <c r="FO4" s="14">
        <f>LN(Assumptions!$B$6)+166*Assumptions!$B$8</f>
        <v/>
      </c>
      <c r="FP4" s="14">
        <f>LN(Assumptions!$B$6)+167*Assumptions!$B$8</f>
        <v/>
      </c>
      <c r="FQ4" s="14">
        <f>LN(Assumptions!$B$6)+168*Assumptions!$B$8</f>
        <v/>
      </c>
      <c r="FR4" s="14">
        <f>LN(Assumptions!$B$6)+169*Assumptions!$B$8</f>
        <v/>
      </c>
      <c r="FS4" s="14">
        <f>LN(Assumptions!$B$6)+170*Assumptions!$B$8</f>
        <v/>
      </c>
      <c r="FT4" s="14">
        <f>LN(Assumptions!$B$6)+171*Assumptions!$B$8</f>
        <v/>
      </c>
      <c r="FU4" s="14">
        <f>LN(Assumptions!$B$6)+172*Assumptions!$B$8</f>
        <v/>
      </c>
      <c r="FV4" s="14">
        <f>LN(Assumptions!$B$6)+173*Assumptions!$B$8</f>
        <v/>
      </c>
      <c r="FW4" s="14">
        <f>LN(Assumptions!$B$6)+174*Assumptions!$B$8</f>
        <v/>
      </c>
      <c r="FX4" s="14">
        <f>LN(Assumptions!$B$6)+175*Assumptions!$B$8</f>
        <v/>
      </c>
      <c r="FY4" s="14">
        <f>LN(Assumptions!$B$6)+176*Assumptions!$B$8</f>
        <v/>
      </c>
      <c r="FZ4" s="14">
        <f>LN(Assumptions!$B$6)+177*Assumptions!$B$8</f>
        <v/>
      </c>
      <c r="GA4" s="14">
        <f>LN(Assumptions!$B$6)+178*Assumptions!$B$8</f>
        <v/>
      </c>
      <c r="GB4" s="14">
        <f>LN(Assumptions!$B$6)+179*Assumptions!$B$8</f>
        <v/>
      </c>
      <c r="GC4" s="14">
        <f>LN(Assumptions!$B$6)+180*Assumptions!$B$8</f>
        <v/>
      </c>
      <c r="GD4" s="14">
        <f>LN(Assumptions!$B$6)+181*Assumptions!$B$8</f>
        <v/>
      </c>
      <c r="GE4" s="14">
        <f>LN(Assumptions!$B$6)+182*Assumptions!$B$8</f>
        <v/>
      </c>
      <c r="GF4" s="14">
        <f>LN(Assumptions!$B$6)+183*Assumptions!$B$8</f>
        <v/>
      </c>
      <c r="GG4" s="14">
        <f>LN(Assumptions!$B$6)+184*Assumptions!$B$8</f>
        <v/>
      </c>
      <c r="GH4" s="14">
        <f>LN(Assumptions!$B$6)+185*Assumptions!$B$8</f>
        <v/>
      </c>
      <c r="GI4" s="14">
        <f>LN(Assumptions!$B$6)+186*Assumptions!$B$8</f>
        <v/>
      </c>
      <c r="GJ4" s="14">
        <f>LN(Assumptions!$B$6)+187*Assumptions!$B$8</f>
        <v/>
      </c>
      <c r="GK4" s="14">
        <f>LN(Assumptions!$B$6)+188*Assumptions!$B$8</f>
        <v/>
      </c>
      <c r="GL4" s="14">
        <f>LN(Assumptions!$B$6)+189*Assumptions!$B$8</f>
        <v/>
      </c>
      <c r="GM4" s="14">
        <f>LN(Assumptions!$B$6)+190*Assumptions!$B$8</f>
        <v/>
      </c>
      <c r="GN4" s="14">
        <f>LN(Assumptions!$B$6)+191*Assumptions!$B$8</f>
        <v/>
      </c>
      <c r="GO4" s="14">
        <f>LN(Assumptions!$B$6)+192*Assumptions!$B$8</f>
        <v/>
      </c>
      <c r="GP4" s="14">
        <f>LN(Assumptions!$B$6)+193*Assumptions!$B$8</f>
        <v/>
      </c>
      <c r="GQ4" s="14">
        <f>LN(Assumptions!$B$6)+194*Assumptions!$B$8</f>
        <v/>
      </c>
      <c r="GR4" s="14">
        <f>LN(Assumptions!$B$6)+195*Assumptions!$B$8</f>
        <v/>
      </c>
      <c r="GS4" s="14">
        <f>LN(Assumptions!$B$6)+196*Assumptions!$B$8</f>
        <v/>
      </c>
      <c r="GT4" s="14">
        <f>LN(Assumptions!$B$6)+197*Assumptions!$B$8</f>
        <v/>
      </c>
      <c r="GU4" s="14">
        <f>LN(Assumptions!$B$6)+198*Assumptions!$B$8</f>
        <v/>
      </c>
    </row>
    <row r="5">
      <c r="B5">
        <f>Inputs!B5</f>
        <v/>
      </c>
      <c r="C5">
        <f>Inputs!K5</f>
        <v/>
      </c>
      <c r="D5">
        <f>N(Inputs!H5)</f>
        <v/>
      </c>
      <c r="E5">
        <f>IFERROR(MATCH(E$3,'Bins 2025'!$D5:$ALO5,1),0)/1000</f>
        <v/>
      </c>
      <c r="F5">
        <f>IFERROR(MATCH(F$3,'Bins 2025'!$D5:$ALO5,1),0)/1000</f>
        <v/>
      </c>
      <c r="G5">
        <f>IFERROR(MATCH(G$3,'Bins 2025'!$D5:$ALO5,1),0)/1000</f>
        <v/>
      </c>
      <c r="H5">
        <f>IFERROR(MATCH(H$3,'Bins 2025'!$D5:$ALO5,1),0)/1000</f>
        <v/>
      </c>
      <c r="I5">
        <f>IFERROR(MATCH(I$3,'Bins 2025'!$D5:$ALO5,1),0)/1000</f>
        <v/>
      </c>
      <c r="J5">
        <f>IFERROR(MATCH(J$3,'Bins 2025'!$D5:$ALO5,1),0)/1000</f>
        <v/>
      </c>
      <c r="K5">
        <f>IFERROR(MATCH(K$3,'Bins 2025'!$D5:$ALO5,1),0)/1000</f>
        <v/>
      </c>
      <c r="L5">
        <f>IFERROR(MATCH(L$3,'Bins 2025'!$D5:$ALO5,1),0)/1000</f>
        <v/>
      </c>
      <c r="M5">
        <f>IFERROR(MATCH(M$3,'Bins 2025'!$D5:$ALO5,1),0)/1000</f>
        <v/>
      </c>
      <c r="N5">
        <f>IFERROR(MATCH(N$3,'Bins 2025'!$D5:$ALO5,1),0)/1000</f>
        <v/>
      </c>
      <c r="O5">
        <f>IFERROR(MATCH(O$3,'Bins 2025'!$D5:$ALO5,1),0)/1000</f>
        <v/>
      </c>
      <c r="P5">
        <f>IFERROR(MATCH(P$3,'Bins 2025'!$D5:$ALO5,1),0)/1000</f>
        <v/>
      </c>
      <c r="Q5">
        <f>IFERROR(MATCH(Q$3,'Bins 2025'!$D5:$ALO5,1),0)/1000</f>
        <v/>
      </c>
      <c r="R5">
        <f>IFERROR(MATCH(R$3,'Bins 2025'!$D5:$ALO5,1),0)/1000</f>
        <v/>
      </c>
      <c r="S5">
        <f>IFERROR(MATCH(S$3,'Bins 2025'!$D5:$ALO5,1),0)/1000</f>
        <v/>
      </c>
      <c r="T5">
        <f>IFERROR(MATCH(T$3,'Bins 2025'!$D5:$ALO5,1),0)/1000</f>
        <v/>
      </c>
      <c r="U5">
        <f>IFERROR(MATCH(U$3,'Bins 2025'!$D5:$ALO5,1),0)/1000</f>
        <v/>
      </c>
      <c r="V5">
        <f>IFERROR(MATCH(V$3,'Bins 2025'!$D5:$ALO5,1),0)/1000</f>
        <v/>
      </c>
      <c r="W5">
        <f>IFERROR(MATCH(W$3,'Bins 2025'!$D5:$ALO5,1),0)/1000</f>
        <v/>
      </c>
      <c r="X5">
        <f>IFERROR(MATCH(X$3,'Bins 2025'!$D5:$ALO5,1),0)/1000</f>
        <v/>
      </c>
      <c r="Y5">
        <f>IFERROR(MATCH(Y$3,'Bins 2025'!$D5:$ALO5,1),0)/1000</f>
        <v/>
      </c>
      <c r="Z5">
        <f>IFERROR(MATCH(Z$3,'Bins 2025'!$D5:$ALO5,1),0)/1000</f>
        <v/>
      </c>
      <c r="AA5">
        <f>IFERROR(MATCH(AA$3,'Bins 2025'!$D5:$ALO5,1),0)/1000</f>
        <v/>
      </c>
      <c r="AB5">
        <f>IFERROR(MATCH(AB$3,'Bins 2025'!$D5:$ALO5,1),0)/1000</f>
        <v/>
      </c>
      <c r="AC5">
        <f>IFERROR(MATCH(AC$3,'Bins 2025'!$D5:$ALO5,1),0)/1000</f>
        <v/>
      </c>
      <c r="AD5">
        <f>IFERROR(MATCH(AD$3,'Bins 2025'!$D5:$ALO5,1),0)/1000</f>
        <v/>
      </c>
      <c r="AE5">
        <f>IFERROR(MATCH(AE$3,'Bins 2025'!$D5:$ALO5,1),0)/1000</f>
        <v/>
      </c>
      <c r="AF5">
        <f>IFERROR(MATCH(AF$3,'Bins 2025'!$D5:$ALO5,1),0)/1000</f>
        <v/>
      </c>
      <c r="AG5">
        <f>IFERROR(MATCH(AG$3,'Bins 2025'!$D5:$ALO5,1),0)/1000</f>
        <v/>
      </c>
      <c r="AH5">
        <f>IFERROR(MATCH(AH$3,'Bins 2025'!$D5:$ALO5,1),0)/1000</f>
        <v/>
      </c>
      <c r="AI5">
        <f>IFERROR(MATCH(AI$3,'Bins 2025'!$D5:$ALO5,1),0)/1000</f>
        <v/>
      </c>
      <c r="AJ5">
        <f>IFERROR(MATCH(AJ$3,'Bins 2025'!$D5:$ALO5,1),0)/1000</f>
        <v/>
      </c>
      <c r="AK5">
        <f>IFERROR(MATCH(AK$3,'Bins 2025'!$D5:$ALO5,1),0)/1000</f>
        <v/>
      </c>
      <c r="AL5">
        <f>IFERROR(MATCH(AL$3,'Bins 2025'!$D5:$ALO5,1),0)/1000</f>
        <v/>
      </c>
      <c r="AM5">
        <f>IFERROR(MATCH(AM$3,'Bins 2025'!$D5:$ALO5,1),0)/1000</f>
        <v/>
      </c>
      <c r="AN5">
        <f>IFERROR(MATCH(AN$3,'Bins 2025'!$D5:$ALO5,1),0)/1000</f>
        <v/>
      </c>
      <c r="AO5">
        <f>IFERROR(MATCH(AO$3,'Bins 2025'!$D5:$ALO5,1),0)/1000</f>
        <v/>
      </c>
      <c r="AP5">
        <f>IFERROR(MATCH(AP$3,'Bins 2025'!$D5:$ALO5,1),0)/1000</f>
        <v/>
      </c>
      <c r="AQ5">
        <f>IFERROR(MATCH(AQ$3,'Bins 2025'!$D5:$ALO5,1),0)/1000</f>
        <v/>
      </c>
      <c r="AR5">
        <f>IFERROR(MATCH(AR$3,'Bins 2025'!$D5:$ALO5,1),0)/1000</f>
        <v/>
      </c>
      <c r="AS5">
        <f>IFERROR(MATCH(AS$3,'Bins 2025'!$D5:$ALO5,1),0)/1000</f>
        <v/>
      </c>
      <c r="AT5">
        <f>IFERROR(MATCH(AT$3,'Bins 2025'!$D5:$ALO5,1),0)/1000</f>
        <v/>
      </c>
      <c r="AU5">
        <f>IFERROR(MATCH(AU$3,'Bins 2025'!$D5:$ALO5,1),0)/1000</f>
        <v/>
      </c>
      <c r="AV5">
        <f>IFERROR(MATCH(AV$3,'Bins 2025'!$D5:$ALO5,1),0)/1000</f>
        <v/>
      </c>
      <c r="AW5">
        <f>IFERROR(MATCH(AW$3,'Bins 2025'!$D5:$ALO5,1),0)/1000</f>
        <v/>
      </c>
      <c r="AX5">
        <f>IFERROR(MATCH(AX$3,'Bins 2025'!$D5:$ALO5,1),0)/1000</f>
        <v/>
      </c>
      <c r="AY5">
        <f>IFERROR(MATCH(AY$3,'Bins 2025'!$D5:$ALO5,1),0)/1000</f>
        <v/>
      </c>
      <c r="AZ5">
        <f>IFERROR(MATCH(AZ$3,'Bins 2025'!$D5:$ALO5,1),0)/1000</f>
        <v/>
      </c>
      <c r="BA5">
        <f>IFERROR(MATCH(BA$3,'Bins 2025'!$D5:$ALO5,1),0)/1000</f>
        <v/>
      </c>
      <c r="BB5">
        <f>IFERROR(MATCH(BB$3,'Bins 2025'!$D5:$ALO5,1),0)/1000</f>
        <v/>
      </c>
      <c r="BC5">
        <f>IFERROR(MATCH(BC$3,'Bins 2025'!$D5:$ALO5,1),0)/1000</f>
        <v/>
      </c>
      <c r="BD5">
        <f>IFERROR(MATCH(BD$3,'Bins 2025'!$D5:$ALO5,1),0)/1000</f>
        <v/>
      </c>
      <c r="BE5">
        <f>IFERROR(MATCH(BE$3,'Bins 2025'!$D5:$ALO5,1),0)/1000</f>
        <v/>
      </c>
      <c r="BF5">
        <f>IFERROR(MATCH(BF$3,'Bins 2025'!$D5:$ALO5,1),0)/1000</f>
        <v/>
      </c>
      <c r="BG5">
        <f>IFERROR(MATCH(BG$3,'Bins 2025'!$D5:$ALO5,1),0)/1000</f>
        <v/>
      </c>
      <c r="BH5">
        <f>IFERROR(MATCH(BH$3,'Bins 2025'!$D5:$ALO5,1),0)/1000</f>
        <v/>
      </c>
      <c r="BI5">
        <f>IFERROR(MATCH(BI$3,'Bins 2025'!$D5:$ALO5,1),0)/1000</f>
        <v/>
      </c>
      <c r="BJ5">
        <f>IFERROR(MATCH(BJ$3,'Bins 2025'!$D5:$ALO5,1),0)/1000</f>
        <v/>
      </c>
      <c r="BK5">
        <f>IFERROR(MATCH(BK$3,'Bins 2025'!$D5:$ALO5,1),0)/1000</f>
        <v/>
      </c>
      <c r="BL5">
        <f>IFERROR(MATCH(BL$3,'Bins 2025'!$D5:$ALO5,1),0)/1000</f>
        <v/>
      </c>
      <c r="BM5">
        <f>IFERROR(MATCH(BM$3,'Bins 2025'!$D5:$ALO5,1),0)/1000</f>
        <v/>
      </c>
      <c r="BN5">
        <f>IFERROR(MATCH(BN$3,'Bins 2025'!$D5:$ALO5,1),0)/1000</f>
        <v/>
      </c>
      <c r="BO5">
        <f>IFERROR(MATCH(BO$3,'Bins 2025'!$D5:$ALO5,1),0)/1000</f>
        <v/>
      </c>
      <c r="BP5">
        <f>IFERROR(MATCH(BP$3,'Bins 2025'!$D5:$ALO5,1),0)/1000</f>
        <v/>
      </c>
      <c r="BQ5">
        <f>IFERROR(MATCH(BQ$3,'Bins 2025'!$D5:$ALO5,1),0)/1000</f>
        <v/>
      </c>
      <c r="BR5">
        <f>IFERROR(MATCH(BR$3,'Bins 2025'!$D5:$ALO5,1),0)/1000</f>
        <v/>
      </c>
      <c r="BS5">
        <f>IFERROR(MATCH(BS$3,'Bins 2025'!$D5:$ALO5,1),0)/1000</f>
        <v/>
      </c>
      <c r="BT5">
        <f>IFERROR(MATCH(BT$3,'Bins 2025'!$D5:$ALO5,1),0)/1000</f>
        <v/>
      </c>
      <c r="BU5">
        <f>IFERROR(MATCH(BU$3,'Bins 2025'!$D5:$ALO5,1),0)/1000</f>
        <v/>
      </c>
      <c r="BV5">
        <f>IFERROR(MATCH(BV$3,'Bins 2025'!$D5:$ALO5,1),0)/1000</f>
        <v/>
      </c>
      <c r="BW5">
        <f>IFERROR(MATCH(BW$3,'Bins 2025'!$D5:$ALO5,1),0)/1000</f>
        <v/>
      </c>
      <c r="BX5">
        <f>IFERROR(MATCH(BX$3,'Bins 2025'!$D5:$ALO5,1),0)/1000</f>
        <v/>
      </c>
      <c r="BY5">
        <f>IFERROR(MATCH(BY$3,'Bins 2025'!$D5:$ALO5,1),0)/1000</f>
        <v/>
      </c>
      <c r="BZ5">
        <f>IFERROR(MATCH(BZ$3,'Bins 2025'!$D5:$ALO5,1),0)/1000</f>
        <v/>
      </c>
      <c r="CA5">
        <f>IFERROR(MATCH(CA$3,'Bins 2025'!$D5:$ALO5,1),0)/1000</f>
        <v/>
      </c>
      <c r="CB5">
        <f>IFERROR(MATCH(CB$3,'Bins 2025'!$D5:$ALO5,1),0)/1000</f>
        <v/>
      </c>
      <c r="CC5">
        <f>IFERROR(MATCH(CC$3,'Bins 2025'!$D5:$ALO5,1),0)/1000</f>
        <v/>
      </c>
      <c r="CD5">
        <f>IFERROR(MATCH(CD$3,'Bins 2025'!$D5:$ALO5,1),0)/1000</f>
        <v/>
      </c>
      <c r="CE5">
        <f>IFERROR(MATCH(CE$3,'Bins 2025'!$D5:$ALO5,1),0)/1000</f>
        <v/>
      </c>
      <c r="CF5">
        <f>IFERROR(MATCH(CF$3,'Bins 2025'!$D5:$ALO5,1),0)/1000</f>
        <v/>
      </c>
      <c r="CG5">
        <f>IFERROR(MATCH(CG$3,'Bins 2025'!$D5:$ALO5,1),0)/1000</f>
        <v/>
      </c>
      <c r="CH5">
        <f>IFERROR(MATCH(CH$3,'Bins 2025'!$D5:$ALO5,1),0)/1000</f>
        <v/>
      </c>
      <c r="CI5">
        <f>IFERROR(MATCH(CI$3,'Bins 2025'!$D5:$ALO5,1),0)/1000</f>
        <v/>
      </c>
      <c r="CJ5">
        <f>IFERROR(MATCH(CJ$3,'Bins 2025'!$D5:$ALO5,1),0)/1000</f>
        <v/>
      </c>
      <c r="CK5">
        <f>IFERROR(MATCH(CK$3,'Bins 2025'!$D5:$ALO5,1),0)/1000</f>
        <v/>
      </c>
      <c r="CL5">
        <f>IFERROR(MATCH(CL$3,'Bins 2025'!$D5:$ALO5,1),0)/1000</f>
        <v/>
      </c>
      <c r="CM5">
        <f>IFERROR(MATCH(CM$3,'Bins 2025'!$D5:$ALO5,1),0)/1000</f>
        <v/>
      </c>
      <c r="CN5">
        <f>IFERROR(MATCH(CN$3,'Bins 2025'!$D5:$ALO5,1),0)/1000</f>
        <v/>
      </c>
      <c r="CO5">
        <f>IFERROR(MATCH(CO$3,'Bins 2025'!$D5:$ALO5,1),0)/1000</f>
        <v/>
      </c>
      <c r="CP5">
        <f>IFERROR(MATCH(CP$3,'Bins 2025'!$D5:$ALO5,1),0)/1000</f>
        <v/>
      </c>
      <c r="CQ5">
        <f>IFERROR(MATCH(CQ$3,'Bins 2025'!$D5:$ALO5,1),0)/1000</f>
        <v/>
      </c>
      <c r="CR5">
        <f>IFERROR(MATCH(CR$3,'Bins 2025'!$D5:$ALO5,1),0)/1000</f>
        <v/>
      </c>
      <c r="CS5">
        <f>IFERROR(MATCH(CS$3,'Bins 2025'!$D5:$ALO5,1),0)/1000</f>
        <v/>
      </c>
      <c r="CT5">
        <f>IFERROR(MATCH(CT$3,'Bins 2025'!$D5:$ALO5,1),0)/1000</f>
        <v/>
      </c>
      <c r="CU5">
        <f>IFERROR(MATCH(CU$3,'Bins 2025'!$D5:$ALO5,1),0)/1000</f>
        <v/>
      </c>
      <c r="CV5">
        <f>IFERROR(MATCH(CV$3,'Bins 2025'!$D5:$ALO5,1),0)/1000</f>
        <v/>
      </c>
      <c r="CW5">
        <f>IFERROR(MATCH(CW$3,'Bins 2025'!$D5:$ALO5,1),0)/1000</f>
        <v/>
      </c>
      <c r="CX5">
        <f>IFERROR(MATCH(CX$3,'Bins 2025'!$D5:$ALO5,1),0)/1000</f>
        <v/>
      </c>
      <c r="CY5">
        <f>IFERROR(MATCH(CY$3,'Bins 2025'!$D5:$ALO5,1),0)/1000</f>
        <v/>
      </c>
      <c r="CZ5">
        <f>IFERROR(MATCH(CZ$3,'Bins 2025'!$D5:$ALO5,1),0)/1000</f>
        <v/>
      </c>
      <c r="DA5">
        <f>IFERROR(MATCH(DA$3,'Bins 2025'!$D5:$ALO5,1),0)/1000</f>
        <v/>
      </c>
      <c r="DB5">
        <f>IFERROR(MATCH(DB$3,'Bins 2025'!$D5:$ALO5,1),0)/1000</f>
        <v/>
      </c>
      <c r="DC5">
        <f>IFERROR(MATCH(DC$3,'Bins 2025'!$D5:$ALO5,1),0)/1000</f>
        <v/>
      </c>
      <c r="DD5">
        <f>IFERROR(MATCH(DD$3,'Bins 2025'!$D5:$ALO5,1),0)/1000</f>
        <v/>
      </c>
      <c r="DE5">
        <f>IFERROR(MATCH(DE$3,'Bins 2025'!$D5:$ALO5,1),0)/1000</f>
        <v/>
      </c>
      <c r="DF5">
        <f>IFERROR(MATCH(DF$3,'Bins 2025'!$D5:$ALO5,1),0)/1000</f>
        <v/>
      </c>
      <c r="DG5">
        <f>IFERROR(MATCH(DG$3,'Bins 2025'!$D5:$ALO5,1),0)/1000</f>
        <v/>
      </c>
      <c r="DH5">
        <f>IFERROR(MATCH(DH$3,'Bins 2025'!$D5:$ALO5,1),0)/1000</f>
        <v/>
      </c>
      <c r="DI5">
        <f>IFERROR(MATCH(DI$3,'Bins 2025'!$D5:$ALO5,1),0)/1000</f>
        <v/>
      </c>
      <c r="DJ5">
        <f>IFERROR(MATCH(DJ$3,'Bins 2025'!$D5:$ALO5,1),0)/1000</f>
        <v/>
      </c>
      <c r="DK5">
        <f>IFERROR(MATCH(DK$3,'Bins 2025'!$D5:$ALO5,1),0)/1000</f>
        <v/>
      </c>
      <c r="DL5">
        <f>IFERROR(MATCH(DL$3,'Bins 2025'!$D5:$ALO5,1),0)/1000</f>
        <v/>
      </c>
      <c r="DM5">
        <f>IFERROR(MATCH(DM$3,'Bins 2025'!$D5:$ALO5,1),0)/1000</f>
        <v/>
      </c>
      <c r="DN5">
        <f>IFERROR(MATCH(DN$3,'Bins 2025'!$D5:$ALO5,1),0)/1000</f>
        <v/>
      </c>
      <c r="DO5">
        <f>IFERROR(MATCH(DO$3,'Bins 2025'!$D5:$ALO5,1),0)/1000</f>
        <v/>
      </c>
      <c r="DP5">
        <f>IFERROR(MATCH(DP$3,'Bins 2025'!$D5:$ALO5,1),0)/1000</f>
        <v/>
      </c>
      <c r="DQ5">
        <f>IFERROR(MATCH(DQ$3,'Bins 2025'!$D5:$ALO5,1),0)/1000</f>
        <v/>
      </c>
      <c r="DR5">
        <f>IFERROR(MATCH(DR$3,'Bins 2025'!$D5:$ALO5,1),0)/1000</f>
        <v/>
      </c>
      <c r="DS5">
        <f>IFERROR(MATCH(DS$3,'Bins 2025'!$D5:$ALO5,1),0)/1000</f>
        <v/>
      </c>
      <c r="DT5">
        <f>IFERROR(MATCH(DT$3,'Bins 2025'!$D5:$ALO5,1),0)/1000</f>
        <v/>
      </c>
      <c r="DU5">
        <f>IFERROR(MATCH(DU$3,'Bins 2025'!$D5:$ALO5,1),0)/1000</f>
        <v/>
      </c>
      <c r="DV5">
        <f>IFERROR(MATCH(DV$3,'Bins 2025'!$D5:$ALO5,1),0)/1000</f>
        <v/>
      </c>
      <c r="DW5">
        <f>IFERROR(MATCH(DW$3,'Bins 2025'!$D5:$ALO5,1),0)/1000</f>
        <v/>
      </c>
      <c r="DX5">
        <f>IFERROR(MATCH(DX$3,'Bins 2025'!$D5:$ALO5,1),0)/1000</f>
        <v/>
      </c>
      <c r="DY5">
        <f>IFERROR(MATCH(DY$3,'Bins 2025'!$D5:$ALO5,1),0)/1000</f>
        <v/>
      </c>
      <c r="DZ5">
        <f>IFERROR(MATCH(DZ$3,'Bins 2025'!$D5:$ALO5,1),0)/1000</f>
        <v/>
      </c>
      <c r="EA5">
        <f>IFERROR(MATCH(EA$3,'Bins 2025'!$D5:$ALO5,1),0)/1000</f>
        <v/>
      </c>
      <c r="EB5">
        <f>IFERROR(MATCH(EB$3,'Bins 2025'!$D5:$ALO5,1),0)/1000</f>
        <v/>
      </c>
      <c r="EC5">
        <f>IFERROR(MATCH(EC$3,'Bins 2025'!$D5:$ALO5,1),0)/1000</f>
        <v/>
      </c>
      <c r="ED5">
        <f>IFERROR(MATCH(ED$3,'Bins 2025'!$D5:$ALO5,1),0)/1000</f>
        <v/>
      </c>
      <c r="EE5">
        <f>IFERROR(MATCH(EE$3,'Bins 2025'!$D5:$ALO5,1),0)/1000</f>
        <v/>
      </c>
      <c r="EF5">
        <f>IFERROR(MATCH(EF$3,'Bins 2025'!$D5:$ALO5,1),0)/1000</f>
        <v/>
      </c>
      <c r="EG5">
        <f>IFERROR(MATCH(EG$3,'Bins 2025'!$D5:$ALO5,1),0)/1000</f>
        <v/>
      </c>
      <c r="EH5">
        <f>IFERROR(MATCH(EH$3,'Bins 2025'!$D5:$ALO5,1),0)/1000</f>
        <v/>
      </c>
      <c r="EI5">
        <f>IFERROR(MATCH(EI$3,'Bins 2025'!$D5:$ALO5,1),0)/1000</f>
        <v/>
      </c>
      <c r="EJ5">
        <f>IFERROR(MATCH(EJ$3,'Bins 2025'!$D5:$ALO5,1),0)/1000</f>
        <v/>
      </c>
      <c r="EK5">
        <f>IFERROR(MATCH(EK$3,'Bins 2025'!$D5:$ALO5,1),0)/1000</f>
        <v/>
      </c>
      <c r="EL5">
        <f>IFERROR(MATCH(EL$3,'Bins 2025'!$D5:$ALO5,1),0)/1000</f>
        <v/>
      </c>
      <c r="EM5">
        <f>IFERROR(MATCH(EM$3,'Bins 2025'!$D5:$ALO5,1),0)/1000</f>
        <v/>
      </c>
      <c r="EN5">
        <f>IFERROR(MATCH(EN$3,'Bins 2025'!$D5:$ALO5,1),0)/1000</f>
        <v/>
      </c>
      <c r="EO5">
        <f>IFERROR(MATCH(EO$3,'Bins 2025'!$D5:$ALO5,1),0)/1000</f>
        <v/>
      </c>
      <c r="EP5">
        <f>IFERROR(MATCH(EP$3,'Bins 2025'!$D5:$ALO5,1),0)/1000</f>
        <v/>
      </c>
      <c r="EQ5">
        <f>IFERROR(MATCH(EQ$3,'Bins 2025'!$D5:$ALO5,1),0)/1000</f>
        <v/>
      </c>
      <c r="ER5">
        <f>IFERROR(MATCH(ER$3,'Bins 2025'!$D5:$ALO5,1),0)/1000</f>
        <v/>
      </c>
      <c r="ES5">
        <f>IFERROR(MATCH(ES$3,'Bins 2025'!$D5:$ALO5,1),0)/1000</f>
        <v/>
      </c>
      <c r="ET5">
        <f>IFERROR(MATCH(ET$3,'Bins 2025'!$D5:$ALO5,1),0)/1000</f>
        <v/>
      </c>
      <c r="EU5">
        <f>IFERROR(MATCH(EU$3,'Bins 2025'!$D5:$ALO5,1),0)/1000</f>
        <v/>
      </c>
      <c r="EV5">
        <f>IFERROR(MATCH(EV$3,'Bins 2025'!$D5:$ALO5,1),0)/1000</f>
        <v/>
      </c>
      <c r="EW5">
        <f>IFERROR(MATCH(EW$3,'Bins 2025'!$D5:$ALO5,1),0)/1000</f>
        <v/>
      </c>
      <c r="EX5">
        <f>IFERROR(MATCH(EX$3,'Bins 2025'!$D5:$ALO5,1),0)/1000</f>
        <v/>
      </c>
      <c r="EY5">
        <f>IFERROR(MATCH(EY$3,'Bins 2025'!$D5:$ALO5,1),0)/1000</f>
        <v/>
      </c>
      <c r="EZ5">
        <f>IFERROR(MATCH(EZ$3,'Bins 2025'!$D5:$ALO5,1),0)/1000</f>
        <v/>
      </c>
      <c r="FA5">
        <f>IFERROR(MATCH(FA$3,'Bins 2025'!$D5:$ALO5,1),0)/1000</f>
        <v/>
      </c>
      <c r="FB5">
        <f>IFERROR(MATCH(FB$3,'Bins 2025'!$D5:$ALO5,1),0)/1000</f>
        <v/>
      </c>
      <c r="FC5">
        <f>IFERROR(MATCH(FC$3,'Bins 2025'!$D5:$ALO5,1),0)/1000</f>
        <v/>
      </c>
      <c r="FD5">
        <f>IFERROR(MATCH(FD$3,'Bins 2025'!$D5:$ALO5,1),0)/1000</f>
        <v/>
      </c>
      <c r="FE5">
        <f>IFERROR(MATCH(FE$3,'Bins 2025'!$D5:$ALO5,1),0)/1000</f>
        <v/>
      </c>
      <c r="FF5">
        <f>IFERROR(MATCH(FF$3,'Bins 2025'!$D5:$ALO5,1),0)/1000</f>
        <v/>
      </c>
      <c r="FG5">
        <f>IFERROR(MATCH(FG$3,'Bins 2025'!$D5:$ALO5,1),0)/1000</f>
        <v/>
      </c>
      <c r="FH5">
        <f>IFERROR(MATCH(FH$3,'Bins 2025'!$D5:$ALO5,1),0)/1000</f>
        <v/>
      </c>
      <c r="FI5">
        <f>IFERROR(MATCH(FI$3,'Bins 2025'!$D5:$ALO5,1),0)/1000</f>
        <v/>
      </c>
      <c r="FJ5">
        <f>IFERROR(MATCH(FJ$3,'Bins 2025'!$D5:$ALO5,1),0)/1000</f>
        <v/>
      </c>
      <c r="FK5">
        <f>IFERROR(MATCH(FK$3,'Bins 2025'!$D5:$ALO5,1),0)/1000</f>
        <v/>
      </c>
      <c r="FL5">
        <f>IFERROR(MATCH(FL$3,'Bins 2025'!$D5:$ALO5,1),0)/1000</f>
        <v/>
      </c>
      <c r="FM5">
        <f>IFERROR(MATCH(FM$3,'Bins 2025'!$D5:$ALO5,1),0)/1000</f>
        <v/>
      </c>
      <c r="FN5">
        <f>IFERROR(MATCH(FN$3,'Bins 2025'!$D5:$ALO5,1),0)/1000</f>
        <v/>
      </c>
      <c r="FO5">
        <f>IFERROR(MATCH(FO$3,'Bins 2025'!$D5:$ALO5,1),0)/1000</f>
        <v/>
      </c>
      <c r="FP5">
        <f>IFERROR(MATCH(FP$3,'Bins 2025'!$D5:$ALO5,1),0)/1000</f>
        <v/>
      </c>
      <c r="FQ5">
        <f>IFERROR(MATCH(FQ$3,'Bins 2025'!$D5:$ALO5,1),0)/1000</f>
        <v/>
      </c>
      <c r="FR5">
        <f>IFERROR(MATCH(FR$3,'Bins 2025'!$D5:$ALO5,1),0)/1000</f>
        <v/>
      </c>
      <c r="FS5">
        <f>IFERROR(MATCH(FS$3,'Bins 2025'!$D5:$ALO5,1),0)/1000</f>
        <v/>
      </c>
      <c r="FT5">
        <f>IFERROR(MATCH(FT$3,'Bins 2025'!$D5:$ALO5,1),0)/1000</f>
        <v/>
      </c>
      <c r="FU5">
        <f>IFERROR(MATCH(FU$3,'Bins 2025'!$D5:$ALO5,1),0)/1000</f>
        <v/>
      </c>
      <c r="FV5">
        <f>IFERROR(MATCH(FV$3,'Bins 2025'!$D5:$ALO5,1),0)/1000</f>
        <v/>
      </c>
      <c r="FW5">
        <f>IFERROR(MATCH(FW$3,'Bins 2025'!$D5:$ALO5,1),0)/1000</f>
        <v/>
      </c>
      <c r="FX5">
        <f>IFERROR(MATCH(FX$3,'Bins 2025'!$D5:$ALO5,1),0)/1000</f>
        <v/>
      </c>
      <c r="FY5">
        <f>IFERROR(MATCH(FY$3,'Bins 2025'!$D5:$ALO5,1),0)/1000</f>
        <v/>
      </c>
      <c r="FZ5">
        <f>IFERROR(MATCH(FZ$3,'Bins 2025'!$D5:$ALO5,1),0)/1000</f>
        <v/>
      </c>
      <c r="GA5">
        <f>IFERROR(MATCH(GA$3,'Bins 2025'!$D5:$ALO5,1),0)/1000</f>
        <v/>
      </c>
      <c r="GB5">
        <f>IFERROR(MATCH(GB$3,'Bins 2025'!$D5:$ALO5,1),0)/1000</f>
        <v/>
      </c>
      <c r="GC5">
        <f>IFERROR(MATCH(GC$3,'Bins 2025'!$D5:$ALO5,1),0)/1000</f>
        <v/>
      </c>
      <c r="GD5">
        <f>IFERROR(MATCH(GD$3,'Bins 2025'!$D5:$ALO5,1),0)/1000</f>
        <v/>
      </c>
      <c r="GE5">
        <f>IFERROR(MATCH(GE$3,'Bins 2025'!$D5:$ALO5,1),0)/1000</f>
        <v/>
      </c>
      <c r="GF5">
        <f>IFERROR(MATCH(GF$3,'Bins 2025'!$D5:$ALO5,1),0)/1000</f>
        <v/>
      </c>
      <c r="GG5">
        <f>IFERROR(MATCH(GG$3,'Bins 2025'!$D5:$ALO5,1),0)/1000</f>
        <v/>
      </c>
      <c r="GH5">
        <f>IFERROR(MATCH(GH$3,'Bins 2025'!$D5:$ALO5,1),0)/1000</f>
        <v/>
      </c>
      <c r="GI5">
        <f>IFERROR(MATCH(GI$3,'Bins 2025'!$D5:$ALO5,1),0)/1000</f>
        <v/>
      </c>
      <c r="GJ5">
        <f>IFERROR(MATCH(GJ$3,'Bins 2025'!$D5:$ALO5,1),0)/1000</f>
        <v/>
      </c>
      <c r="GK5">
        <f>IFERROR(MATCH(GK$3,'Bins 2025'!$D5:$ALO5,1),0)/1000</f>
        <v/>
      </c>
      <c r="GL5">
        <f>IFERROR(MATCH(GL$3,'Bins 2025'!$D5:$ALO5,1),0)/1000</f>
        <v/>
      </c>
      <c r="GM5">
        <f>IFERROR(MATCH(GM$3,'Bins 2025'!$D5:$ALO5,1),0)/1000</f>
        <v/>
      </c>
      <c r="GN5">
        <f>IFERROR(MATCH(GN$3,'Bins 2025'!$D5:$ALO5,1),0)/1000</f>
        <v/>
      </c>
      <c r="GO5">
        <f>IFERROR(MATCH(GO$3,'Bins 2025'!$D5:$ALO5,1),0)/1000</f>
        <v/>
      </c>
      <c r="GP5">
        <f>IFERROR(MATCH(GP$3,'Bins 2025'!$D5:$ALO5,1),0)/1000</f>
        <v/>
      </c>
      <c r="GQ5">
        <f>IFERROR(MATCH(GQ$3,'Bins 2025'!$D5:$ALO5,1),0)/1000</f>
        <v/>
      </c>
      <c r="GR5">
        <f>IFERROR(MATCH(GR$3,'Bins 2025'!$D5:$ALO5,1),0)/1000</f>
        <v/>
      </c>
      <c r="GS5">
        <f>IFERROR(MATCH(GS$3,'Bins 2025'!$D5:$ALO5,1),0)/1000</f>
        <v/>
      </c>
      <c r="GT5">
        <f>IFERROR(MATCH(GT$3,'Bins 2025'!$D5:$ALO5,1),0)/1000</f>
        <v/>
      </c>
      <c r="GU5">
        <f>IFERROR(MATCH(GU$3,'Bins 2025'!$D5:$ALO5,1),0)/1000</f>
        <v/>
      </c>
    </row>
    <row r="6">
      <c r="B6">
        <f>Inputs!B6</f>
        <v/>
      </c>
      <c r="C6">
        <f>Inputs!K6</f>
        <v/>
      </c>
      <c r="D6">
        <f>N(Inputs!H6)</f>
        <v/>
      </c>
      <c r="E6">
        <f>IFERROR(MATCH(E$3,'Bins 2025'!$D6:$ALO6,1),0)/1000</f>
        <v/>
      </c>
      <c r="F6">
        <f>IFERROR(MATCH(F$3,'Bins 2025'!$D6:$ALO6,1),0)/1000</f>
        <v/>
      </c>
      <c r="G6">
        <f>IFERROR(MATCH(G$3,'Bins 2025'!$D6:$ALO6,1),0)/1000</f>
        <v/>
      </c>
      <c r="H6">
        <f>IFERROR(MATCH(H$3,'Bins 2025'!$D6:$ALO6,1),0)/1000</f>
        <v/>
      </c>
      <c r="I6">
        <f>IFERROR(MATCH(I$3,'Bins 2025'!$D6:$ALO6,1),0)/1000</f>
        <v/>
      </c>
      <c r="J6">
        <f>IFERROR(MATCH(J$3,'Bins 2025'!$D6:$ALO6,1),0)/1000</f>
        <v/>
      </c>
      <c r="K6">
        <f>IFERROR(MATCH(K$3,'Bins 2025'!$D6:$ALO6,1),0)/1000</f>
        <v/>
      </c>
      <c r="L6">
        <f>IFERROR(MATCH(L$3,'Bins 2025'!$D6:$ALO6,1),0)/1000</f>
        <v/>
      </c>
      <c r="M6">
        <f>IFERROR(MATCH(M$3,'Bins 2025'!$D6:$ALO6,1),0)/1000</f>
        <v/>
      </c>
      <c r="N6">
        <f>IFERROR(MATCH(N$3,'Bins 2025'!$D6:$ALO6,1),0)/1000</f>
        <v/>
      </c>
      <c r="O6">
        <f>IFERROR(MATCH(O$3,'Bins 2025'!$D6:$ALO6,1),0)/1000</f>
        <v/>
      </c>
      <c r="P6">
        <f>IFERROR(MATCH(P$3,'Bins 2025'!$D6:$ALO6,1),0)/1000</f>
        <v/>
      </c>
      <c r="Q6">
        <f>IFERROR(MATCH(Q$3,'Bins 2025'!$D6:$ALO6,1),0)/1000</f>
        <v/>
      </c>
      <c r="R6">
        <f>IFERROR(MATCH(R$3,'Bins 2025'!$D6:$ALO6,1),0)/1000</f>
        <v/>
      </c>
      <c r="S6">
        <f>IFERROR(MATCH(S$3,'Bins 2025'!$D6:$ALO6,1),0)/1000</f>
        <v/>
      </c>
      <c r="T6">
        <f>IFERROR(MATCH(T$3,'Bins 2025'!$D6:$ALO6,1),0)/1000</f>
        <v/>
      </c>
      <c r="U6">
        <f>IFERROR(MATCH(U$3,'Bins 2025'!$D6:$ALO6,1),0)/1000</f>
        <v/>
      </c>
      <c r="V6">
        <f>IFERROR(MATCH(V$3,'Bins 2025'!$D6:$ALO6,1),0)/1000</f>
        <v/>
      </c>
      <c r="W6">
        <f>IFERROR(MATCH(W$3,'Bins 2025'!$D6:$ALO6,1),0)/1000</f>
        <v/>
      </c>
      <c r="X6">
        <f>IFERROR(MATCH(X$3,'Bins 2025'!$D6:$ALO6,1),0)/1000</f>
        <v/>
      </c>
      <c r="Y6">
        <f>IFERROR(MATCH(Y$3,'Bins 2025'!$D6:$ALO6,1),0)/1000</f>
        <v/>
      </c>
      <c r="Z6">
        <f>IFERROR(MATCH(Z$3,'Bins 2025'!$D6:$ALO6,1),0)/1000</f>
        <v/>
      </c>
      <c r="AA6">
        <f>IFERROR(MATCH(AA$3,'Bins 2025'!$D6:$ALO6,1),0)/1000</f>
        <v/>
      </c>
      <c r="AB6">
        <f>IFERROR(MATCH(AB$3,'Bins 2025'!$D6:$ALO6,1),0)/1000</f>
        <v/>
      </c>
      <c r="AC6">
        <f>IFERROR(MATCH(AC$3,'Bins 2025'!$D6:$ALO6,1),0)/1000</f>
        <v/>
      </c>
      <c r="AD6">
        <f>IFERROR(MATCH(AD$3,'Bins 2025'!$D6:$ALO6,1),0)/1000</f>
        <v/>
      </c>
      <c r="AE6">
        <f>IFERROR(MATCH(AE$3,'Bins 2025'!$D6:$ALO6,1),0)/1000</f>
        <v/>
      </c>
      <c r="AF6">
        <f>IFERROR(MATCH(AF$3,'Bins 2025'!$D6:$ALO6,1),0)/1000</f>
        <v/>
      </c>
      <c r="AG6">
        <f>IFERROR(MATCH(AG$3,'Bins 2025'!$D6:$ALO6,1),0)/1000</f>
        <v/>
      </c>
      <c r="AH6">
        <f>IFERROR(MATCH(AH$3,'Bins 2025'!$D6:$ALO6,1),0)/1000</f>
        <v/>
      </c>
      <c r="AI6">
        <f>IFERROR(MATCH(AI$3,'Bins 2025'!$D6:$ALO6,1),0)/1000</f>
        <v/>
      </c>
      <c r="AJ6">
        <f>IFERROR(MATCH(AJ$3,'Bins 2025'!$D6:$ALO6,1),0)/1000</f>
        <v/>
      </c>
      <c r="AK6">
        <f>IFERROR(MATCH(AK$3,'Bins 2025'!$D6:$ALO6,1),0)/1000</f>
        <v/>
      </c>
      <c r="AL6">
        <f>IFERROR(MATCH(AL$3,'Bins 2025'!$D6:$ALO6,1),0)/1000</f>
        <v/>
      </c>
      <c r="AM6">
        <f>IFERROR(MATCH(AM$3,'Bins 2025'!$D6:$ALO6,1),0)/1000</f>
        <v/>
      </c>
      <c r="AN6">
        <f>IFERROR(MATCH(AN$3,'Bins 2025'!$D6:$ALO6,1),0)/1000</f>
        <v/>
      </c>
      <c r="AO6">
        <f>IFERROR(MATCH(AO$3,'Bins 2025'!$D6:$ALO6,1),0)/1000</f>
        <v/>
      </c>
      <c r="AP6">
        <f>IFERROR(MATCH(AP$3,'Bins 2025'!$D6:$ALO6,1),0)/1000</f>
        <v/>
      </c>
      <c r="AQ6">
        <f>IFERROR(MATCH(AQ$3,'Bins 2025'!$D6:$ALO6,1),0)/1000</f>
        <v/>
      </c>
      <c r="AR6">
        <f>IFERROR(MATCH(AR$3,'Bins 2025'!$D6:$ALO6,1),0)/1000</f>
        <v/>
      </c>
      <c r="AS6">
        <f>IFERROR(MATCH(AS$3,'Bins 2025'!$D6:$ALO6,1),0)/1000</f>
        <v/>
      </c>
      <c r="AT6">
        <f>IFERROR(MATCH(AT$3,'Bins 2025'!$D6:$ALO6,1),0)/1000</f>
        <v/>
      </c>
      <c r="AU6">
        <f>IFERROR(MATCH(AU$3,'Bins 2025'!$D6:$ALO6,1),0)/1000</f>
        <v/>
      </c>
      <c r="AV6">
        <f>IFERROR(MATCH(AV$3,'Bins 2025'!$D6:$ALO6,1),0)/1000</f>
        <v/>
      </c>
      <c r="AW6">
        <f>IFERROR(MATCH(AW$3,'Bins 2025'!$D6:$ALO6,1),0)/1000</f>
        <v/>
      </c>
      <c r="AX6">
        <f>IFERROR(MATCH(AX$3,'Bins 2025'!$D6:$ALO6,1),0)/1000</f>
        <v/>
      </c>
      <c r="AY6">
        <f>IFERROR(MATCH(AY$3,'Bins 2025'!$D6:$ALO6,1),0)/1000</f>
        <v/>
      </c>
      <c r="AZ6">
        <f>IFERROR(MATCH(AZ$3,'Bins 2025'!$D6:$ALO6,1),0)/1000</f>
        <v/>
      </c>
      <c r="BA6">
        <f>IFERROR(MATCH(BA$3,'Bins 2025'!$D6:$ALO6,1),0)/1000</f>
        <v/>
      </c>
      <c r="BB6">
        <f>IFERROR(MATCH(BB$3,'Bins 2025'!$D6:$ALO6,1),0)/1000</f>
        <v/>
      </c>
      <c r="BC6">
        <f>IFERROR(MATCH(BC$3,'Bins 2025'!$D6:$ALO6,1),0)/1000</f>
        <v/>
      </c>
      <c r="BD6">
        <f>IFERROR(MATCH(BD$3,'Bins 2025'!$D6:$ALO6,1),0)/1000</f>
        <v/>
      </c>
      <c r="BE6">
        <f>IFERROR(MATCH(BE$3,'Bins 2025'!$D6:$ALO6,1),0)/1000</f>
        <v/>
      </c>
      <c r="BF6">
        <f>IFERROR(MATCH(BF$3,'Bins 2025'!$D6:$ALO6,1),0)/1000</f>
        <v/>
      </c>
      <c r="BG6">
        <f>IFERROR(MATCH(BG$3,'Bins 2025'!$D6:$ALO6,1),0)/1000</f>
        <v/>
      </c>
      <c r="BH6">
        <f>IFERROR(MATCH(BH$3,'Bins 2025'!$D6:$ALO6,1),0)/1000</f>
        <v/>
      </c>
      <c r="BI6">
        <f>IFERROR(MATCH(BI$3,'Bins 2025'!$D6:$ALO6,1),0)/1000</f>
        <v/>
      </c>
      <c r="BJ6">
        <f>IFERROR(MATCH(BJ$3,'Bins 2025'!$D6:$ALO6,1),0)/1000</f>
        <v/>
      </c>
      <c r="BK6">
        <f>IFERROR(MATCH(BK$3,'Bins 2025'!$D6:$ALO6,1),0)/1000</f>
        <v/>
      </c>
      <c r="BL6">
        <f>IFERROR(MATCH(BL$3,'Bins 2025'!$D6:$ALO6,1),0)/1000</f>
        <v/>
      </c>
      <c r="BM6">
        <f>IFERROR(MATCH(BM$3,'Bins 2025'!$D6:$ALO6,1),0)/1000</f>
        <v/>
      </c>
      <c r="BN6">
        <f>IFERROR(MATCH(BN$3,'Bins 2025'!$D6:$ALO6,1),0)/1000</f>
        <v/>
      </c>
      <c r="BO6">
        <f>IFERROR(MATCH(BO$3,'Bins 2025'!$D6:$ALO6,1),0)/1000</f>
        <v/>
      </c>
      <c r="BP6">
        <f>IFERROR(MATCH(BP$3,'Bins 2025'!$D6:$ALO6,1),0)/1000</f>
        <v/>
      </c>
      <c r="BQ6">
        <f>IFERROR(MATCH(BQ$3,'Bins 2025'!$D6:$ALO6,1),0)/1000</f>
        <v/>
      </c>
      <c r="BR6">
        <f>IFERROR(MATCH(BR$3,'Bins 2025'!$D6:$ALO6,1),0)/1000</f>
        <v/>
      </c>
      <c r="BS6">
        <f>IFERROR(MATCH(BS$3,'Bins 2025'!$D6:$ALO6,1),0)/1000</f>
        <v/>
      </c>
      <c r="BT6">
        <f>IFERROR(MATCH(BT$3,'Bins 2025'!$D6:$ALO6,1),0)/1000</f>
        <v/>
      </c>
      <c r="BU6">
        <f>IFERROR(MATCH(BU$3,'Bins 2025'!$D6:$ALO6,1),0)/1000</f>
        <v/>
      </c>
      <c r="BV6">
        <f>IFERROR(MATCH(BV$3,'Bins 2025'!$D6:$ALO6,1),0)/1000</f>
        <v/>
      </c>
      <c r="BW6">
        <f>IFERROR(MATCH(BW$3,'Bins 2025'!$D6:$ALO6,1),0)/1000</f>
        <v/>
      </c>
      <c r="BX6">
        <f>IFERROR(MATCH(BX$3,'Bins 2025'!$D6:$ALO6,1),0)/1000</f>
        <v/>
      </c>
      <c r="BY6">
        <f>IFERROR(MATCH(BY$3,'Bins 2025'!$D6:$ALO6,1),0)/1000</f>
        <v/>
      </c>
      <c r="BZ6">
        <f>IFERROR(MATCH(BZ$3,'Bins 2025'!$D6:$ALO6,1),0)/1000</f>
        <v/>
      </c>
      <c r="CA6">
        <f>IFERROR(MATCH(CA$3,'Bins 2025'!$D6:$ALO6,1),0)/1000</f>
        <v/>
      </c>
      <c r="CB6">
        <f>IFERROR(MATCH(CB$3,'Bins 2025'!$D6:$ALO6,1),0)/1000</f>
        <v/>
      </c>
      <c r="CC6">
        <f>IFERROR(MATCH(CC$3,'Bins 2025'!$D6:$ALO6,1),0)/1000</f>
        <v/>
      </c>
      <c r="CD6">
        <f>IFERROR(MATCH(CD$3,'Bins 2025'!$D6:$ALO6,1),0)/1000</f>
        <v/>
      </c>
      <c r="CE6">
        <f>IFERROR(MATCH(CE$3,'Bins 2025'!$D6:$ALO6,1),0)/1000</f>
        <v/>
      </c>
      <c r="CF6">
        <f>IFERROR(MATCH(CF$3,'Bins 2025'!$D6:$ALO6,1),0)/1000</f>
        <v/>
      </c>
      <c r="CG6">
        <f>IFERROR(MATCH(CG$3,'Bins 2025'!$D6:$ALO6,1),0)/1000</f>
        <v/>
      </c>
      <c r="CH6">
        <f>IFERROR(MATCH(CH$3,'Bins 2025'!$D6:$ALO6,1),0)/1000</f>
        <v/>
      </c>
      <c r="CI6">
        <f>IFERROR(MATCH(CI$3,'Bins 2025'!$D6:$ALO6,1),0)/1000</f>
        <v/>
      </c>
      <c r="CJ6">
        <f>IFERROR(MATCH(CJ$3,'Bins 2025'!$D6:$ALO6,1),0)/1000</f>
        <v/>
      </c>
      <c r="CK6">
        <f>IFERROR(MATCH(CK$3,'Bins 2025'!$D6:$ALO6,1),0)/1000</f>
        <v/>
      </c>
      <c r="CL6">
        <f>IFERROR(MATCH(CL$3,'Bins 2025'!$D6:$ALO6,1),0)/1000</f>
        <v/>
      </c>
      <c r="CM6">
        <f>IFERROR(MATCH(CM$3,'Bins 2025'!$D6:$ALO6,1),0)/1000</f>
        <v/>
      </c>
      <c r="CN6">
        <f>IFERROR(MATCH(CN$3,'Bins 2025'!$D6:$ALO6,1),0)/1000</f>
        <v/>
      </c>
      <c r="CO6">
        <f>IFERROR(MATCH(CO$3,'Bins 2025'!$D6:$ALO6,1),0)/1000</f>
        <v/>
      </c>
      <c r="CP6">
        <f>IFERROR(MATCH(CP$3,'Bins 2025'!$D6:$ALO6,1),0)/1000</f>
        <v/>
      </c>
      <c r="CQ6">
        <f>IFERROR(MATCH(CQ$3,'Bins 2025'!$D6:$ALO6,1),0)/1000</f>
        <v/>
      </c>
      <c r="CR6">
        <f>IFERROR(MATCH(CR$3,'Bins 2025'!$D6:$ALO6,1),0)/1000</f>
        <v/>
      </c>
      <c r="CS6">
        <f>IFERROR(MATCH(CS$3,'Bins 2025'!$D6:$ALO6,1),0)/1000</f>
        <v/>
      </c>
      <c r="CT6">
        <f>IFERROR(MATCH(CT$3,'Bins 2025'!$D6:$ALO6,1),0)/1000</f>
        <v/>
      </c>
      <c r="CU6">
        <f>IFERROR(MATCH(CU$3,'Bins 2025'!$D6:$ALO6,1),0)/1000</f>
        <v/>
      </c>
      <c r="CV6">
        <f>IFERROR(MATCH(CV$3,'Bins 2025'!$D6:$ALO6,1),0)/1000</f>
        <v/>
      </c>
      <c r="CW6">
        <f>IFERROR(MATCH(CW$3,'Bins 2025'!$D6:$ALO6,1),0)/1000</f>
        <v/>
      </c>
      <c r="CX6">
        <f>IFERROR(MATCH(CX$3,'Bins 2025'!$D6:$ALO6,1),0)/1000</f>
        <v/>
      </c>
      <c r="CY6">
        <f>IFERROR(MATCH(CY$3,'Bins 2025'!$D6:$ALO6,1),0)/1000</f>
        <v/>
      </c>
      <c r="CZ6">
        <f>IFERROR(MATCH(CZ$3,'Bins 2025'!$D6:$ALO6,1),0)/1000</f>
        <v/>
      </c>
      <c r="DA6">
        <f>IFERROR(MATCH(DA$3,'Bins 2025'!$D6:$ALO6,1),0)/1000</f>
        <v/>
      </c>
      <c r="DB6">
        <f>IFERROR(MATCH(DB$3,'Bins 2025'!$D6:$ALO6,1),0)/1000</f>
        <v/>
      </c>
      <c r="DC6">
        <f>IFERROR(MATCH(DC$3,'Bins 2025'!$D6:$ALO6,1),0)/1000</f>
        <v/>
      </c>
      <c r="DD6">
        <f>IFERROR(MATCH(DD$3,'Bins 2025'!$D6:$ALO6,1),0)/1000</f>
        <v/>
      </c>
      <c r="DE6">
        <f>IFERROR(MATCH(DE$3,'Bins 2025'!$D6:$ALO6,1),0)/1000</f>
        <v/>
      </c>
      <c r="DF6">
        <f>IFERROR(MATCH(DF$3,'Bins 2025'!$D6:$ALO6,1),0)/1000</f>
        <v/>
      </c>
      <c r="DG6">
        <f>IFERROR(MATCH(DG$3,'Bins 2025'!$D6:$ALO6,1),0)/1000</f>
        <v/>
      </c>
      <c r="DH6">
        <f>IFERROR(MATCH(DH$3,'Bins 2025'!$D6:$ALO6,1),0)/1000</f>
        <v/>
      </c>
      <c r="DI6">
        <f>IFERROR(MATCH(DI$3,'Bins 2025'!$D6:$ALO6,1),0)/1000</f>
        <v/>
      </c>
      <c r="DJ6">
        <f>IFERROR(MATCH(DJ$3,'Bins 2025'!$D6:$ALO6,1),0)/1000</f>
        <v/>
      </c>
      <c r="DK6">
        <f>IFERROR(MATCH(DK$3,'Bins 2025'!$D6:$ALO6,1),0)/1000</f>
        <v/>
      </c>
      <c r="DL6">
        <f>IFERROR(MATCH(DL$3,'Bins 2025'!$D6:$ALO6,1),0)/1000</f>
        <v/>
      </c>
      <c r="DM6">
        <f>IFERROR(MATCH(DM$3,'Bins 2025'!$D6:$ALO6,1),0)/1000</f>
        <v/>
      </c>
      <c r="DN6">
        <f>IFERROR(MATCH(DN$3,'Bins 2025'!$D6:$ALO6,1),0)/1000</f>
        <v/>
      </c>
      <c r="DO6">
        <f>IFERROR(MATCH(DO$3,'Bins 2025'!$D6:$ALO6,1),0)/1000</f>
        <v/>
      </c>
      <c r="DP6">
        <f>IFERROR(MATCH(DP$3,'Bins 2025'!$D6:$ALO6,1),0)/1000</f>
        <v/>
      </c>
      <c r="DQ6">
        <f>IFERROR(MATCH(DQ$3,'Bins 2025'!$D6:$ALO6,1),0)/1000</f>
        <v/>
      </c>
      <c r="DR6">
        <f>IFERROR(MATCH(DR$3,'Bins 2025'!$D6:$ALO6,1),0)/1000</f>
        <v/>
      </c>
      <c r="DS6">
        <f>IFERROR(MATCH(DS$3,'Bins 2025'!$D6:$ALO6,1),0)/1000</f>
        <v/>
      </c>
      <c r="DT6">
        <f>IFERROR(MATCH(DT$3,'Bins 2025'!$D6:$ALO6,1),0)/1000</f>
        <v/>
      </c>
      <c r="DU6">
        <f>IFERROR(MATCH(DU$3,'Bins 2025'!$D6:$ALO6,1),0)/1000</f>
        <v/>
      </c>
      <c r="DV6">
        <f>IFERROR(MATCH(DV$3,'Bins 2025'!$D6:$ALO6,1),0)/1000</f>
        <v/>
      </c>
      <c r="DW6">
        <f>IFERROR(MATCH(DW$3,'Bins 2025'!$D6:$ALO6,1),0)/1000</f>
        <v/>
      </c>
      <c r="DX6">
        <f>IFERROR(MATCH(DX$3,'Bins 2025'!$D6:$ALO6,1),0)/1000</f>
        <v/>
      </c>
      <c r="DY6">
        <f>IFERROR(MATCH(DY$3,'Bins 2025'!$D6:$ALO6,1),0)/1000</f>
        <v/>
      </c>
      <c r="DZ6">
        <f>IFERROR(MATCH(DZ$3,'Bins 2025'!$D6:$ALO6,1),0)/1000</f>
        <v/>
      </c>
      <c r="EA6">
        <f>IFERROR(MATCH(EA$3,'Bins 2025'!$D6:$ALO6,1),0)/1000</f>
        <v/>
      </c>
      <c r="EB6">
        <f>IFERROR(MATCH(EB$3,'Bins 2025'!$D6:$ALO6,1),0)/1000</f>
        <v/>
      </c>
      <c r="EC6">
        <f>IFERROR(MATCH(EC$3,'Bins 2025'!$D6:$ALO6,1),0)/1000</f>
        <v/>
      </c>
      <c r="ED6">
        <f>IFERROR(MATCH(ED$3,'Bins 2025'!$D6:$ALO6,1),0)/1000</f>
        <v/>
      </c>
      <c r="EE6">
        <f>IFERROR(MATCH(EE$3,'Bins 2025'!$D6:$ALO6,1),0)/1000</f>
        <v/>
      </c>
      <c r="EF6">
        <f>IFERROR(MATCH(EF$3,'Bins 2025'!$D6:$ALO6,1),0)/1000</f>
        <v/>
      </c>
      <c r="EG6">
        <f>IFERROR(MATCH(EG$3,'Bins 2025'!$D6:$ALO6,1),0)/1000</f>
        <v/>
      </c>
      <c r="EH6">
        <f>IFERROR(MATCH(EH$3,'Bins 2025'!$D6:$ALO6,1),0)/1000</f>
        <v/>
      </c>
      <c r="EI6">
        <f>IFERROR(MATCH(EI$3,'Bins 2025'!$D6:$ALO6,1),0)/1000</f>
        <v/>
      </c>
      <c r="EJ6">
        <f>IFERROR(MATCH(EJ$3,'Bins 2025'!$D6:$ALO6,1),0)/1000</f>
        <v/>
      </c>
      <c r="EK6">
        <f>IFERROR(MATCH(EK$3,'Bins 2025'!$D6:$ALO6,1),0)/1000</f>
        <v/>
      </c>
      <c r="EL6">
        <f>IFERROR(MATCH(EL$3,'Bins 2025'!$D6:$ALO6,1),0)/1000</f>
        <v/>
      </c>
      <c r="EM6">
        <f>IFERROR(MATCH(EM$3,'Bins 2025'!$D6:$ALO6,1),0)/1000</f>
        <v/>
      </c>
      <c r="EN6">
        <f>IFERROR(MATCH(EN$3,'Bins 2025'!$D6:$ALO6,1),0)/1000</f>
        <v/>
      </c>
      <c r="EO6">
        <f>IFERROR(MATCH(EO$3,'Bins 2025'!$D6:$ALO6,1),0)/1000</f>
        <v/>
      </c>
      <c r="EP6">
        <f>IFERROR(MATCH(EP$3,'Bins 2025'!$D6:$ALO6,1),0)/1000</f>
        <v/>
      </c>
      <c r="EQ6">
        <f>IFERROR(MATCH(EQ$3,'Bins 2025'!$D6:$ALO6,1),0)/1000</f>
        <v/>
      </c>
      <c r="ER6">
        <f>IFERROR(MATCH(ER$3,'Bins 2025'!$D6:$ALO6,1),0)/1000</f>
        <v/>
      </c>
      <c r="ES6">
        <f>IFERROR(MATCH(ES$3,'Bins 2025'!$D6:$ALO6,1),0)/1000</f>
        <v/>
      </c>
      <c r="ET6">
        <f>IFERROR(MATCH(ET$3,'Bins 2025'!$D6:$ALO6,1),0)/1000</f>
        <v/>
      </c>
      <c r="EU6">
        <f>IFERROR(MATCH(EU$3,'Bins 2025'!$D6:$ALO6,1),0)/1000</f>
        <v/>
      </c>
      <c r="EV6">
        <f>IFERROR(MATCH(EV$3,'Bins 2025'!$D6:$ALO6,1),0)/1000</f>
        <v/>
      </c>
      <c r="EW6">
        <f>IFERROR(MATCH(EW$3,'Bins 2025'!$D6:$ALO6,1),0)/1000</f>
        <v/>
      </c>
      <c r="EX6">
        <f>IFERROR(MATCH(EX$3,'Bins 2025'!$D6:$ALO6,1),0)/1000</f>
        <v/>
      </c>
      <c r="EY6">
        <f>IFERROR(MATCH(EY$3,'Bins 2025'!$D6:$ALO6,1),0)/1000</f>
        <v/>
      </c>
      <c r="EZ6">
        <f>IFERROR(MATCH(EZ$3,'Bins 2025'!$D6:$ALO6,1),0)/1000</f>
        <v/>
      </c>
      <c r="FA6">
        <f>IFERROR(MATCH(FA$3,'Bins 2025'!$D6:$ALO6,1),0)/1000</f>
        <v/>
      </c>
      <c r="FB6">
        <f>IFERROR(MATCH(FB$3,'Bins 2025'!$D6:$ALO6,1),0)/1000</f>
        <v/>
      </c>
      <c r="FC6">
        <f>IFERROR(MATCH(FC$3,'Bins 2025'!$D6:$ALO6,1),0)/1000</f>
        <v/>
      </c>
      <c r="FD6">
        <f>IFERROR(MATCH(FD$3,'Bins 2025'!$D6:$ALO6,1),0)/1000</f>
        <v/>
      </c>
      <c r="FE6">
        <f>IFERROR(MATCH(FE$3,'Bins 2025'!$D6:$ALO6,1),0)/1000</f>
        <v/>
      </c>
      <c r="FF6">
        <f>IFERROR(MATCH(FF$3,'Bins 2025'!$D6:$ALO6,1),0)/1000</f>
        <v/>
      </c>
      <c r="FG6">
        <f>IFERROR(MATCH(FG$3,'Bins 2025'!$D6:$ALO6,1),0)/1000</f>
        <v/>
      </c>
      <c r="FH6">
        <f>IFERROR(MATCH(FH$3,'Bins 2025'!$D6:$ALO6,1),0)/1000</f>
        <v/>
      </c>
      <c r="FI6">
        <f>IFERROR(MATCH(FI$3,'Bins 2025'!$D6:$ALO6,1),0)/1000</f>
        <v/>
      </c>
      <c r="FJ6">
        <f>IFERROR(MATCH(FJ$3,'Bins 2025'!$D6:$ALO6,1),0)/1000</f>
        <v/>
      </c>
      <c r="FK6">
        <f>IFERROR(MATCH(FK$3,'Bins 2025'!$D6:$ALO6,1),0)/1000</f>
        <v/>
      </c>
      <c r="FL6">
        <f>IFERROR(MATCH(FL$3,'Bins 2025'!$D6:$ALO6,1),0)/1000</f>
        <v/>
      </c>
      <c r="FM6">
        <f>IFERROR(MATCH(FM$3,'Bins 2025'!$D6:$ALO6,1),0)/1000</f>
        <v/>
      </c>
      <c r="FN6">
        <f>IFERROR(MATCH(FN$3,'Bins 2025'!$D6:$ALO6,1),0)/1000</f>
        <v/>
      </c>
      <c r="FO6">
        <f>IFERROR(MATCH(FO$3,'Bins 2025'!$D6:$ALO6,1),0)/1000</f>
        <v/>
      </c>
      <c r="FP6">
        <f>IFERROR(MATCH(FP$3,'Bins 2025'!$D6:$ALO6,1),0)/1000</f>
        <v/>
      </c>
      <c r="FQ6">
        <f>IFERROR(MATCH(FQ$3,'Bins 2025'!$D6:$ALO6,1),0)/1000</f>
        <v/>
      </c>
      <c r="FR6">
        <f>IFERROR(MATCH(FR$3,'Bins 2025'!$D6:$ALO6,1),0)/1000</f>
        <v/>
      </c>
      <c r="FS6">
        <f>IFERROR(MATCH(FS$3,'Bins 2025'!$D6:$ALO6,1),0)/1000</f>
        <v/>
      </c>
      <c r="FT6">
        <f>IFERROR(MATCH(FT$3,'Bins 2025'!$D6:$ALO6,1),0)/1000</f>
        <v/>
      </c>
      <c r="FU6">
        <f>IFERROR(MATCH(FU$3,'Bins 2025'!$D6:$ALO6,1),0)/1000</f>
        <v/>
      </c>
      <c r="FV6">
        <f>IFERROR(MATCH(FV$3,'Bins 2025'!$D6:$ALO6,1),0)/1000</f>
        <v/>
      </c>
      <c r="FW6">
        <f>IFERROR(MATCH(FW$3,'Bins 2025'!$D6:$ALO6,1),0)/1000</f>
        <v/>
      </c>
      <c r="FX6">
        <f>IFERROR(MATCH(FX$3,'Bins 2025'!$D6:$ALO6,1),0)/1000</f>
        <v/>
      </c>
      <c r="FY6">
        <f>IFERROR(MATCH(FY$3,'Bins 2025'!$D6:$ALO6,1),0)/1000</f>
        <v/>
      </c>
      <c r="FZ6">
        <f>IFERROR(MATCH(FZ$3,'Bins 2025'!$D6:$ALO6,1),0)/1000</f>
        <v/>
      </c>
      <c r="GA6">
        <f>IFERROR(MATCH(GA$3,'Bins 2025'!$D6:$ALO6,1),0)/1000</f>
        <v/>
      </c>
      <c r="GB6">
        <f>IFERROR(MATCH(GB$3,'Bins 2025'!$D6:$ALO6,1),0)/1000</f>
        <v/>
      </c>
      <c r="GC6">
        <f>IFERROR(MATCH(GC$3,'Bins 2025'!$D6:$ALO6,1),0)/1000</f>
        <v/>
      </c>
      <c r="GD6">
        <f>IFERROR(MATCH(GD$3,'Bins 2025'!$D6:$ALO6,1),0)/1000</f>
        <v/>
      </c>
      <c r="GE6">
        <f>IFERROR(MATCH(GE$3,'Bins 2025'!$D6:$ALO6,1),0)/1000</f>
        <v/>
      </c>
      <c r="GF6">
        <f>IFERROR(MATCH(GF$3,'Bins 2025'!$D6:$ALO6,1),0)/1000</f>
        <v/>
      </c>
      <c r="GG6">
        <f>IFERROR(MATCH(GG$3,'Bins 2025'!$D6:$ALO6,1),0)/1000</f>
        <v/>
      </c>
      <c r="GH6">
        <f>IFERROR(MATCH(GH$3,'Bins 2025'!$D6:$ALO6,1),0)/1000</f>
        <v/>
      </c>
      <c r="GI6">
        <f>IFERROR(MATCH(GI$3,'Bins 2025'!$D6:$ALO6,1),0)/1000</f>
        <v/>
      </c>
      <c r="GJ6">
        <f>IFERROR(MATCH(GJ$3,'Bins 2025'!$D6:$ALO6,1),0)/1000</f>
        <v/>
      </c>
      <c r="GK6">
        <f>IFERROR(MATCH(GK$3,'Bins 2025'!$D6:$ALO6,1),0)/1000</f>
        <v/>
      </c>
      <c r="GL6">
        <f>IFERROR(MATCH(GL$3,'Bins 2025'!$D6:$ALO6,1),0)/1000</f>
        <v/>
      </c>
      <c r="GM6">
        <f>IFERROR(MATCH(GM$3,'Bins 2025'!$D6:$ALO6,1),0)/1000</f>
        <v/>
      </c>
      <c r="GN6">
        <f>IFERROR(MATCH(GN$3,'Bins 2025'!$D6:$ALO6,1),0)/1000</f>
        <v/>
      </c>
      <c r="GO6">
        <f>IFERROR(MATCH(GO$3,'Bins 2025'!$D6:$ALO6,1),0)/1000</f>
        <v/>
      </c>
      <c r="GP6">
        <f>IFERROR(MATCH(GP$3,'Bins 2025'!$D6:$ALO6,1),0)/1000</f>
        <v/>
      </c>
      <c r="GQ6">
        <f>IFERROR(MATCH(GQ$3,'Bins 2025'!$D6:$ALO6,1),0)/1000</f>
        <v/>
      </c>
      <c r="GR6">
        <f>IFERROR(MATCH(GR$3,'Bins 2025'!$D6:$ALO6,1),0)/1000</f>
        <v/>
      </c>
      <c r="GS6">
        <f>IFERROR(MATCH(GS$3,'Bins 2025'!$D6:$ALO6,1),0)/1000</f>
        <v/>
      </c>
      <c r="GT6">
        <f>IFERROR(MATCH(GT$3,'Bins 2025'!$D6:$ALO6,1),0)/1000</f>
        <v/>
      </c>
      <c r="GU6">
        <f>IFERROR(MATCH(GU$3,'Bins 2025'!$D6:$ALO6,1),0)/1000</f>
        <v/>
      </c>
    </row>
    <row r="7">
      <c r="B7">
        <f>Inputs!B7</f>
        <v/>
      </c>
      <c r="C7">
        <f>Inputs!K7</f>
        <v/>
      </c>
      <c r="D7">
        <f>N(Inputs!H7)</f>
        <v/>
      </c>
      <c r="E7">
        <f>IFERROR(MATCH(E$3,'Bins 2025'!$D7:$ALO7,1),0)/1000</f>
        <v/>
      </c>
      <c r="F7">
        <f>IFERROR(MATCH(F$3,'Bins 2025'!$D7:$ALO7,1),0)/1000</f>
        <v/>
      </c>
      <c r="G7">
        <f>IFERROR(MATCH(G$3,'Bins 2025'!$D7:$ALO7,1),0)/1000</f>
        <v/>
      </c>
      <c r="H7">
        <f>IFERROR(MATCH(H$3,'Bins 2025'!$D7:$ALO7,1),0)/1000</f>
        <v/>
      </c>
      <c r="I7">
        <f>IFERROR(MATCH(I$3,'Bins 2025'!$D7:$ALO7,1),0)/1000</f>
        <v/>
      </c>
      <c r="J7">
        <f>IFERROR(MATCH(J$3,'Bins 2025'!$D7:$ALO7,1),0)/1000</f>
        <v/>
      </c>
      <c r="K7">
        <f>IFERROR(MATCH(K$3,'Bins 2025'!$D7:$ALO7,1),0)/1000</f>
        <v/>
      </c>
      <c r="L7">
        <f>IFERROR(MATCH(L$3,'Bins 2025'!$D7:$ALO7,1),0)/1000</f>
        <v/>
      </c>
      <c r="M7">
        <f>IFERROR(MATCH(M$3,'Bins 2025'!$D7:$ALO7,1),0)/1000</f>
        <v/>
      </c>
      <c r="N7">
        <f>IFERROR(MATCH(N$3,'Bins 2025'!$D7:$ALO7,1),0)/1000</f>
        <v/>
      </c>
      <c r="O7">
        <f>IFERROR(MATCH(O$3,'Bins 2025'!$D7:$ALO7,1),0)/1000</f>
        <v/>
      </c>
      <c r="P7">
        <f>IFERROR(MATCH(P$3,'Bins 2025'!$D7:$ALO7,1),0)/1000</f>
        <v/>
      </c>
      <c r="Q7">
        <f>IFERROR(MATCH(Q$3,'Bins 2025'!$D7:$ALO7,1),0)/1000</f>
        <v/>
      </c>
      <c r="R7">
        <f>IFERROR(MATCH(R$3,'Bins 2025'!$D7:$ALO7,1),0)/1000</f>
        <v/>
      </c>
      <c r="S7">
        <f>IFERROR(MATCH(S$3,'Bins 2025'!$D7:$ALO7,1),0)/1000</f>
        <v/>
      </c>
      <c r="T7">
        <f>IFERROR(MATCH(T$3,'Bins 2025'!$D7:$ALO7,1),0)/1000</f>
        <v/>
      </c>
      <c r="U7">
        <f>IFERROR(MATCH(U$3,'Bins 2025'!$D7:$ALO7,1),0)/1000</f>
        <v/>
      </c>
      <c r="V7">
        <f>IFERROR(MATCH(V$3,'Bins 2025'!$D7:$ALO7,1),0)/1000</f>
        <v/>
      </c>
      <c r="W7">
        <f>IFERROR(MATCH(W$3,'Bins 2025'!$D7:$ALO7,1),0)/1000</f>
        <v/>
      </c>
      <c r="X7">
        <f>IFERROR(MATCH(X$3,'Bins 2025'!$D7:$ALO7,1),0)/1000</f>
        <v/>
      </c>
      <c r="Y7">
        <f>IFERROR(MATCH(Y$3,'Bins 2025'!$D7:$ALO7,1),0)/1000</f>
        <v/>
      </c>
      <c r="Z7">
        <f>IFERROR(MATCH(Z$3,'Bins 2025'!$D7:$ALO7,1),0)/1000</f>
        <v/>
      </c>
      <c r="AA7">
        <f>IFERROR(MATCH(AA$3,'Bins 2025'!$D7:$ALO7,1),0)/1000</f>
        <v/>
      </c>
      <c r="AB7">
        <f>IFERROR(MATCH(AB$3,'Bins 2025'!$D7:$ALO7,1),0)/1000</f>
        <v/>
      </c>
      <c r="AC7">
        <f>IFERROR(MATCH(AC$3,'Bins 2025'!$D7:$ALO7,1),0)/1000</f>
        <v/>
      </c>
      <c r="AD7">
        <f>IFERROR(MATCH(AD$3,'Bins 2025'!$D7:$ALO7,1),0)/1000</f>
        <v/>
      </c>
      <c r="AE7">
        <f>IFERROR(MATCH(AE$3,'Bins 2025'!$D7:$ALO7,1),0)/1000</f>
        <v/>
      </c>
      <c r="AF7">
        <f>IFERROR(MATCH(AF$3,'Bins 2025'!$D7:$ALO7,1),0)/1000</f>
        <v/>
      </c>
      <c r="AG7">
        <f>IFERROR(MATCH(AG$3,'Bins 2025'!$D7:$ALO7,1),0)/1000</f>
        <v/>
      </c>
      <c r="AH7">
        <f>IFERROR(MATCH(AH$3,'Bins 2025'!$D7:$ALO7,1),0)/1000</f>
        <v/>
      </c>
      <c r="AI7">
        <f>IFERROR(MATCH(AI$3,'Bins 2025'!$D7:$ALO7,1),0)/1000</f>
        <v/>
      </c>
      <c r="AJ7">
        <f>IFERROR(MATCH(AJ$3,'Bins 2025'!$D7:$ALO7,1),0)/1000</f>
        <v/>
      </c>
      <c r="AK7">
        <f>IFERROR(MATCH(AK$3,'Bins 2025'!$D7:$ALO7,1),0)/1000</f>
        <v/>
      </c>
      <c r="AL7">
        <f>IFERROR(MATCH(AL$3,'Bins 2025'!$D7:$ALO7,1),0)/1000</f>
        <v/>
      </c>
      <c r="AM7">
        <f>IFERROR(MATCH(AM$3,'Bins 2025'!$D7:$ALO7,1),0)/1000</f>
        <v/>
      </c>
      <c r="AN7">
        <f>IFERROR(MATCH(AN$3,'Bins 2025'!$D7:$ALO7,1),0)/1000</f>
        <v/>
      </c>
      <c r="AO7">
        <f>IFERROR(MATCH(AO$3,'Bins 2025'!$D7:$ALO7,1),0)/1000</f>
        <v/>
      </c>
      <c r="AP7">
        <f>IFERROR(MATCH(AP$3,'Bins 2025'!$D7:$ALO7,1),0)/1000</f>
        <v/>
      </c>
      <c r="AQ7">
        <f>IFERROR(MATCH(AQ$3,'Bins 2025'!$D7:$ALO7,1),0)/1000</f>
        <v/>
      </c>
      <c r="AR7">
        <f>IFERROR(MATCH(AR$3,'Bins 2025'!$D7:$ALO7,1),0)/1000</f>
        <v/>
      </c>
      <c r="AS7">
        <f>IFERROR(MATCH(AS$3,'Bins 2025'!$D7:$ALO7,1),0)/1000</f>
        <v/>
      </c>
      <c r="AT7">
        <f>IFERROR(MATCH(AT$3,'Bins 2025'!$D7:$ALO7,1),0)/1000</f>
        <v/>
      </c>
      <c r="AU7">
        <f>IFERROR(MATCH(AU$3,'Bins 2025'!$D7:$ALO7,1),0)/1000</f>
        <v/>
      </c>
      <c r="AV7">
        <f>IFERROR(MATCH(AV$3,'Bins 2025'!$D7:$ALO7,1),0)/1000</f>
        <v/>
      </c>
      <c r="AW7">
        <f>IFERROR(MATCH(AW$3,'Bins 2025'!$D7:$ALO7,1),0)/1000</f>
        <v/>
      </c>
      <c r="AX7">
        <f>IFERROR(MATCH(AX$3,'Bins 2025'!$D7:$ALO7,1),0)/1000</f>
        <v/>
      </c>
      <c r="AY7">
        <f>IFERROR(MATCH(AY$3,'Bins 2025'!$D7:$ALO7,1),0)/1000</f>
        <v/>
      </c>
      <c r="AZ7">
        <f>IFERROR(MATCH(AZ$3,'Bins 2025'!$D7:$ALO7,1),0)/1000</f>
        <v/>
      </c>
      <c r="BA7">
        <f>IFERROR(MATCH(BA$3,'Bins 2025'!$D7:$ALO7,1),0)/1000</f>
        <v/>
      </c>
      <c r="BB7">
        <f>IFERROR(MATCH(BB$3,'Bins 2025'!$D7:$ALO7,1),0)/1000</f>
        <v/>
      </c>
      <c r="BC7">
        <f>IFERROR(MATCH(BC$3,'Bins 2025'!$D7:$ALO7,1),0)/1000</f>
        <v/>
      </c>
      <c r="BD7">
        <f>IFERROR(MATCH(BD$3,'Bins 2025'!$D7:$ALO7,1),0)/1000</f>
        <v/>
      </c>
      <c r="BE7">
        <f>IFERROR(MATCH(BE$3,'Bins 2025'!$D7:$ALO7,1),0)/1000</f>
        <v/>
      </c>
      <c r="BF7">
        <f>IFERROR(MATCH(BF$3,'Bins 2025'!$D7:$ALO7,1),0)/1000</f>
        <v/>
      </c>
      <c r="BG7">
        <f>IFERROR(MATCH(BG$3,'Bins 2025'!$D7:$ALO7,1),0)/1000</f>
        <v/>
      </c>
      <c r="BH7">
        <f>IFERROR(MATCH(BH$3,'Bins 2025'!$D7:$ALO7,1),0)/1000</f>
        <v/>
      </c>
      <c r="BI7">
        <f>IFERROR(MATCH(BI$3,'Bins 2025'!$D7:$ALO7,1),0)/1000</f>
        <v/>
      </c>
      <c r="BJ7">
        <f>IFERROR(MATCH(BJ$3,'Bins 2025'!$D7:$ALO7,1),0)/1000</f>
        <v/>
      </c>
      <c r="BK7">
        <f>IFERROR(MATCH(BK$3,'Bins 2025'!$D7:$ALO7,1),0)/1000</f>
        <v/>
      </c>
      <c r="BL7">
        <f>IFERROR(MATCH(BL$3,'Bins 2025'!$D7:$ALO7,1),0)/1000</f>
        <v/>
      </c>
      <c r="BM7">
        <f>IFERROR(MATCH(BM$3,'Bins 2025'!$D7:$ALO7,1),0)/1000</f>
        <v/>
      </c>
      <c r="BN7">
        <f>IFERROR(MATCH(BN$3,'Bins 2025'!$D7:$ALO7,1),0)/1000</f>
        <v/>
      </c>
      <c r="BO7">
        <f>IFERROR(MATCH(BO$3,'Bins 2025'!$D7:$ALO7,1),0)/1000</f>
        <v/>
      </c>
      <c r="BP7">
        <f>IFERROR(MATCH(BP$3,'Bins 2025'!$D7:$ALO7,1),0)/1000</f>
        <v/>
      </c>
      <c r="BQ7">
        <f>IFERROR(MATCH(BQ$3,'Bins 2025'!$D7:$ALO7,1),0)/1000</f>
        <v/>
      </c>
      <c r="BR7">
        <f>IFERROR(MATCH(BR$3,'Bins 2025'!$D7:$ALO7,1),0)/1000</f>
        <v/>
      </c>
      <c r="BS7">
        <f>IFERROR(MATCH(BS$3,'Bins 2025'!$D7:$ALO7,1),0)/1000</f>
        <v/>
      </c>
      <c r="BT7">
        <f>IFERROR(MATCH(BT$3,'Bins 2025'!$D7:$ALO7,1),0)/1000</f>
        <v/>
      </c>
      <c r="BU7">
        <f>IFERROR(MATCH(BU$3,'Bins 2025'!$D7:$ALO7,1),0)/1000</f>
        <v/>
      </c>
      <c r="BV7">
        <f>IFERROR(MATCH(BV$3,'Bins 2025'!$D7:$ALO7,1),0)/1000</f>
        <v/>
      </c>
      <c r="BW7">
        <f>IFERROR(MATCH(BW$3,'Bins 2025'!$D7:$ALO7,1),0)/1000</f>
        <v/>
      </c>
      <c r="BX7">
        <f>IFERROR(MATCH(BX$3,'Bins 2025'!$D7:$ALO7,1),0)/1000</f>
        <v/>
      </c>
      <c r="BY7">
        <f>IFERROR(MATCH(BY$3,'Bins 2025'!$D7:$ALO7,1),0)/1000</f>
        <v/>
      </c>
      <c r="BZ7">
        <f>IFERROR(MATCH(BZ$3,'Bins 2025'!$D7:$ALO7,1),0)/1000</f>
        <v/>
      </c>
      <c r="CA7">
        <f>IFERROR(MATCH(CA$3,'Bins 2025'!$D7:$ALO7,1),0)/1000</f>
        <v/>
      </c>
      <c r="CB7">
        <f>IFERROR(MATCH(CB$3,'Bins 2025'!$D7:$ALO7,1),0)/1000</f>
        <v/>
      </c>
      <c r="CC7">
        <f>IFERROR(MATCH(CC$3,'Bins 2025'!$D7:$ALO7,1),0)/1000</f>
        <v/>
      </c>
      <c r="CD7">
        <f>IFERROR(MATCH(CD$3,'Bins 2025'!$D7:$ALO7,1),0)/1000</f>
        <v/>
      </c>
      <c r="CE7">
        <f>IFERROR(MATCH(CE$3,'Bins 2025'!$D7:$ALO7,1),0)/1000</f>
        <v/>
      </c>
      <c r="CF7">
        <f>IFERROR(MATCH(CF$3,'Bins 2025'!$D7:$ALO7,1),0)/1000</f>
        <v/>
      </c>
      <c r="CG7">
        <f>IFERROR(MATCH(CG$3,'Bins 2025'!$D7:$ALO7,1),0)/1000</f>
        <v/>
      </c>
      <c r="CH7">
        <f>IFERROR(MATCH(CH$3,'Bins 2025'!$D7:$ALO7,1),0)/1000</f>
        <v/>
      </c>
      <c r="CI7">
        <f>IFERROR(MATCH(CI$3,'Bins 2025'!$D7:$ALO7,1),0)/1000</f>
        <v/>
      </c>
      <c r="CJ7">
        <f>IFERROR(MATCH(CJ$3,'Bins 2025'!$D7:$ALO7,1),0)/1000</f>
        <v/>
      </c>
      <c r="CK7">
        <f>IFERROR(MATCH(CK$3,'Bins 2025'!$D7:$ALO7,1),0)/1000</f>
        <v/>
      </c>
      <c r="CL7">
        <f>IFERROR(MATCH(CL$3,'Bins 2025'!$D7:$ALO7,1),0)/1000</f>
        <v/>
      </c>
      <c r="CM7">
        <f>IFERROR(MATCH(CM$3,'Bins 2025'!$D7:$ALO7,1),0)/1000</f>
        <v/>
      </c>
      <c r="CN7">
        <f>IFERROR(MATCH(CN$3,'Bins 2025'!$D7:$ALO7,1),0)/1000</f>
        <v/>
      </c>
      <c r="CO7">
        <f>IFERROR(MATCH(CO$3,'Bins 2025'!$D7:$ALO7,1),0)/1000</f>
        <v/>
      </c>
      <c r="CP7">
        <f>IFERROR(MATCH(CP$3,'Bins 2025'!$D7:$ALO7,1),0)/1000</f>
        <v/>
      </c>
      <c r="CQ7">
        <f>IFERROR(MATCH(CQ$3,'Bins 2025'!$D7:$ALO7,1),0)/1000</f>
        <v/>
      </c>
      <c r="CR7">
        <f>IFERROR(MATCH(CR$3,'Bins 2025'!$D7:$ALO7,1),0)/1000</f>
        <v/>
      </c>
      <c r="CS7">
        <f>IFERROR(MATCH(CS$3,'Bins 2025'!$D7:$ALO7,1),0)/1000</f>
        <v/>
      </c>
      <c r="CT7">
        <f>IFERROR(MATCH(CT$3,'Bins 2025'!$D7:$ALO7,1),0)/1000</f>
        <v/>
      </c>
      <c r="CU7">
        <f>IFERROR(MATCH(CU$3,'Bins 2025'!$D7:$ALO7,1),0)/1000</f>
        <v/>
      </c>
      <c r="CV7">
        <f>IFERROR(MATCH(CV$3,'Bins 2025'!$D7:$ALO7,1),0)/1000</f>
        <v/>
      </c>
      <c r="CW7">
        <f>IFERROR(MATCH(CW$3,'Bins 2025'!$D7:$ALO7,1),0)/1000</f>
        <v/>
      </c>
      <c r="CX7">
        <f>IFERROR(MATCH(CX$3,'Bins 2025'!$D7:$ALO7,1),0)/1000</f>
        <v/>
      </c>
      <c r="CY7">
        <f>IFERROR(MATCH(CY$3,'Bins 2025'!$D7:$ALO7,1),0)/1000</f>
        <v/>
      </c>
      <c r="CZ7">
        <f>IFERROR(MATCH(CZ$3,'Bins 2025'!$D7:$ALO7,1),0)/1000</f>
        <v/>
      </c>
      <c r="DA7">
        <f>IFERROR(MATCH(DA$3,'Bins 2025'!$D7:$ALO7,1),0)/1000</f>
        <v/>
      </c>
      <c r="DB7">
        <f>IFERROR(MATCH(DB$3,'Bins 2025'!$D7:$ALO7,1),0)/1000</f>
        <v/>
      </c>
      <c r="DC7">
        <f>IFERROR(MATCH(DC$3,'Bins 2025'!$D7:$ALO7,1),0)/1000</f>
        <v/>
      </c>
      <c r="DD7">
        <f>IFERROR(MATCH(DD$3,'Bins 2025'!$D7:$ALO7,1),0)/1000</f>
        <v/>
      </c>
      <c r="DE7">
        <f>IFERROR(MATCH(DE$3,'Bins 2025'!$D7:$ALO7,1),0)/1000</f>
        <v/>
      </c>
      <c r="DF7">
        <f>IFERROR(MATCH(DF$3,'Bins 2025'!$D7:$ALO7,1),0)/1000</f>
        <v/>
      </c>
      <c r="DG7">
        <f>IFERROR(MATCH(DG$3,'Bins 2025'!$D7:$ALO7,1),0)/1000</f>
        <v/>
      </c>
      <c r="DH7">
        <f>IFERROR(MATCH(DH$3,'Bins 2025'!$D7:$ALO7,1),0)/1000</f>
        <v/>
      </c>
      <c r="DI7">
        <f>IFERROR(MATCH(DI$3,'Bins 2025'!$D7:$ALO7,1),0)/1000</f>
        <v/>
      </c>
      <c r="DJ7">
        <f>IFERROR(MATCH(DJ$3,'Bins 2025'!$D7:$ALO7,1),0)/1000</f>
        <v/>
      </c>
      <c r="DK7">
        <f>IFERROR(MATCH(DK$3,'Bins 2025'!$D7:$ALO7,1),0)/1000</f>
        <v/>
      </c>
      <c r="DL7">
        <f>IFERROR(MATCH(DL$3,'Bins 2025'!$D7:$ALO7,1),0)/1000</f>
        <v/>
      </c>
      <c r="DM7">
        <f>IFERROR(MATCH(DM$3,'Bins 2025'!$D7:$ALO7,1),0)/1000</f>
        <v/>
      </c>
      <c r="DN7">
        <f>IFERROR(MATCH(DN$3,'Bins 2025'!$D7:$ALO7,1),0)/1000</f>
        <v/>
      </c>
      <c r="DO7">
        <f>IFERROR(MATCH(DO$3,'Bins 2025'!$D7:$ALO7,1),0)/1000</f>
        <v/>
      </c>
      <c r="DP7">
        <f>IFERROR(MATCH(DP$3,'Bins 2025'!$D7:$ALO7,1),0)/1000</f>
        <v/>
      </c>
      <c r="DQ7">
        <f>IFERROR(MATCH(DQ$3,'Bins 2025'!$D7:$ALO7,1),0)/1000</f>
        <v/>
      </c>
      <c r="DR7">
        <f>IFERROR(MATCH(DR$3,'Bins 2025'!$D7:$ALO7,1),0)/1000</f>
        <v/>
      </c>
      <c r="DS7">
        <f>IFERROR(MATCH(DS$3,'Bins 2025'!$D7:$ALO7,1),0)/1000</f>
        <v/>
      </c>
      <c r="DT7">
        <f>IFERROR(MATCH(DT$3,'Bins 2025'!$D7:$ALO7,1),0)/1000</f>
        <v/>
      </c>
      <c r="DU7">
        <f>IFERROR(MATCH(DU$3,'Bins 2025'!$D7:$ALO7,1),0)/1000</f>
        <v/>
      </c>
      <c r="DV7">
        <f>IFERROR(MATCH(DV$3,'Bins 2025'!$D7:$ALO7,1),0)/1000</f>
        <v/>
      </c>
      <c r="DW7">
        <f>IFERROR(MATCH(DW$3,'Bins 2025'!$D7:$ALO7,1),0)/1000</f>
        <v/>
      </c>
      <c r="DX7">
        <f>IFERROR(MATCH(DX$3,'Bins 2025'!$D7:$ALO7,1),0)/1000</f>
        <v/>
      </c>
      <c r="DY7">
        <f>IFERROR(MATCH(DY$3,'Bins 2025'!$D7:$ALO7,1),0)/1000</f>
        <v/>
      </c>
      <c r="DZ7">
        <f>IFERROR(MATCH(DZ$3,'Bins 2025'!$D7:$ALO7,1),0)/1000</f>
        <v/>
      </c>
      <c r="EA7">
        <f>IFERROR(MATCH(EA$3,'Bins 2025'!$D7:$ALO7,1),0)/1000</f>
        <v/>
      </c>
      <c r="EB7">
        <f>IFERROR(MATCH(EB$3,'Bins 2025'!$D7:$ALO7,1),0)/1000</f>
        <v/>
      </c>
      <c r="EC7">
        <f>IFERROR(MATCH(EC$3,'Bins 2025'!$D7:$ALO7,1),0)/1000</f>
        <v/>
      </c>
      <c r="ED7">
        <f>IFERROR(MATCH(ED$3,'Bins 2025'!$D7:$ALO7,1),0)/1000</f>
        <v/>
      </c>
      <c r="EE7">
        <f>IFERROR(MATCH(EE$3,'Bins 2025'!$D7:$ALO7,1),0)/1000</f>
        <v/>
      </c>
      <c r="EF7">
        <f>IFERROR(MATCH(EF$3,'Bins 2025'!$D7:$ALO7,1),0)/1000</f>
        <v/>
      </c>
      <c r="EG7">
        <f>IFERROR(MATCH(EG$3,'Bins 2025'!$D7:$ALO7,1),0)/1000</f>
        <v/>
      </c>
      <c r="EH7">
        <f>IFERROR(MATCH(EH$3,'Bins 2025'!$D7:$ALO7,1),0)/1000</f>
        <v/>
      </c>
      <c r="EI7">
        <f>IFERROR(MATCH(EI$3,'Bins 2025'!$D7:$ALO7,1),0)/1000</f>
        <v/>
      </c>
      <c r="EJ7">
        <f>IFERROR(MATCH(EJ$3,'Bins 2025'!$D7:$ALO7,1),0)/1000</f>
        <v/>
      </c>
      <c r="EK7">
        <f>IFERROR(MATCH(EK$3,'Bins 2025'!$D7:$ALO7,1),0)/1000</f>
        <v/>
      </c>
      <c r="EL7">
        <f>IFERROR(MATCH(EL$3,'Bins 2025'!$D7:$ALO7,1),0)/1000</f>
        <v/>
      </c>
      <c r="EM7">
        <f>IFERROR(MATCH(EM$3,'Bins 2025'!$D7:$ALO7,1),0)/1000</f>
        <v/>
      </c>
      <c r="EN7">
        <f>IFERROR(MATCH(EN$3,'Bins 2025'!$D7:$ALO7,1),0)/1000</f>
        <v/>
      </c>
      <c r="EO7">
        <f>IFERROR(MATCH(EO$3,'Bins 2025'!$D7:$ALO7,1),0)/1000</f>
        <v/>
      </c>
      <c r="EP7">
        <f>IFERROR(MATCH(EP$3,'Bins 2025'!$D7:$ALO7,1),0)/1000</f>
        <v/>
      </c>
      <c r="EQ7">
        <f>IFERROR(MATCH(EQ$3,'Bins 2025'!$D7:$ALO7,1),0)/1000</f>
        <v/>
      </c>
      <c r="ER7">
        <f>IFERROR(MATCH(ER$3,'Bins 2025'!$D7:$ALO7,1),0)/1000</f>
        <v/>
      </c>
      <c r="ES7">
        <f>IFERROR(MATCH(ES$3,'Bins 2025'!$D7:$ALO7,1),0)/1000</f>
        <v/>
      </c>
      <c r="ET7">
        <f>IFERROR(MATCH(ET$3,'Bins 2025'!$D7:$ALO7,1),0)/1000</f>
        <v/>
      </c>
      <c r="EU7">
        <f>IFERROR(MATCH(EU$3,'Bins 2025'!$D7:$ALO7,1),0)/1000</f>
        <v/>
      </c>
      <c r="EV7">
        <f>IFERROR(MATCH(EV$3,'Bins 2025'!$D7:$ALO7,1),0)/1000</f>
        <v/>
      </c>
      <c r="EW7">
        <f>IFERROR(MATCH(EW$3,'Bins 2025'!$D7:$ALO7,1),0)/1000</f>
        <v/>
      </c>
      <c r="EX7">
        <f>IFERROR(MATCH(EX$3,'Bins 2025'!$D7:$ALO7,1),0)/1000</f>
        <v/>
      </c>
      <c r="EY7">
        <f>IFERROR(MATCH(EY$3,'Bins 2025'!$D7:$ALO7,1),0)/1000</f>
        <v/>
      </c>
      <c r="EZ7">
        <f>IFERROR(MATCH(EZ$3,'Bins 2025'!$D7:$ALO7,1),0)/1000</f>
        <v/>
      </c>
      <c r="FA7">
        <f>IFERROR(MATCH(FA$3,'Bins 2025'!$D7:$ALO7,1),0)/1000</f>
        <v/>
      </c>
      <c r="FB7">
        <f>IFERROR(MATCH(FB$3,'Bins 2025'!$D7:$ALO7,1),0)/1000</f>
        <v/>
      </c>
      <c r="FC7">
        <f>IFERROR(MATCH(FC$3,'Bins 2025'!$D7:$ALO7,1),0)/1000</f>
        <v/>
      </c>
      <c r="FD7">
        <f>IFERROR(MATCH(FD$3,'Bins 2025'!$D7:$ALO7,1),0)/1000</f>
        <v/>
      </c>
      <c r="FE7">
        <f>IFERROR(MATCH(FE$3,'Bins 2025'!$D7:$ALO7,1),0)/1000</f>
        <v/>
      </c>
      <c r="FF7">
        <f>IFERROR(MATCH(FF$3,'Bins 2025'!$D7:$ALO7,1),0)/1000</f>
        <v/>
      </c>
      <c r="FG7">
        <f>IFERROR(MATCH(FG$3,'Bins 2025'!$D7:$ALO7,1),0)/1000</f>
        <v/>
      </c>
      <c r="FH7">
        <f>IFERROR(MATCH(FH$3,'Bins 2025'!$D7:$ALO7,1),0)/1000</f>
        <v/>
      </c>
      <c r="FI7">
        <f>IFERROR(MATCH(FI$3,'Bins 2025'!$D7:$ALO7,1),0)/1000</f>
        <v/>
      </c>
      <c r="FJ7">
        <f>IFERROR(MATCH(FJ$3,'Bins 2025'!$D7:$ALO7,1),0)/1000</f>
        <v/>
      </c>
      <c r="FK7">
        <f>IFERROR(MATCH(FK$3,'Bins 2025'!$D7:$ALO7,1),0)/1000</f>
        <v/>
      </c>
      <c r="FL7">
        <f>IFERROR(MATCH(FL$3,'Bins 2025'!$D7:$ALO7,1),0)/1000</f>
        <v/>
      </c>
      <c r="FM7">
        <f>IFERROR(MATCH(FM$3,'Bins 2025'!$D7:$ALO7,1),0)/1000</f>
        <v/>
      </c>
      <c r="FN7">
        <f>IFERROR(MATCH(FN$3,'Bins 2025'!$D7:$ALO7,1),0)/1000</f>
        <v/>
      </c>
      <c r="FO7">
        <f>IFERROR(MATCH(FO$3,'Bins 2025'!$D7:$ALO7,1),0)/1000</f>
        <v/>
      </c>
      <c r="FP7">
        <f>IFERROR(MATCH(FP$3,'Bins 2025'!$D7:$ALO7,1),0)/1000</f>
        <v/>
      </c>
      <c r="FQ7">
        <f>IFERROR(MATCH(FQ$3,'Bins 2025'!$D7:$ALO7,1),0)/1000</f>
        <v/>
      </c>
      <c r="FR7">
        <f>IFERROR(MATCH(FR$3,'Bins 2025'!$D7:$ALO7,1),0)/1000</f>
        <v/>
      </c>
      <c r="FS7">
        <f>IFERROR(MATCH(FS$3,'Bins 2025'!$D7:$ALO7,1),0)/1000</f>
        <v/>
      </c>
      <c r="FT7">
        <f>IFERROR(MATCH(FT$3,'Bins 2025'!$D7:$ALO7,1),0)/1000</f>
        <v/>
      </c>
      <c r="FU7">
        <f>IFERROR(MATCH(FU$3,'Bins 2025'!$D7:$ALO7,1),0)/1000</f>
        <v/>
      </c>
      <c r="FV7">
        <f>IFERROR(MATCH(FV$3,'Bins 2025'!$D7:$ALO7,1),0)/1000</f>
        <v/>
      </c>
      <c r="FW7">
        <f>IFERROR(MATCH(FW$3,'Bins 2025'!$D7:$ALO7,1),0)/1000</f>
        <v/>
      </c>
      <c r="FX7">
        <f>IFERROR(MATCH(FX$3,'Bins 2025'!$D7:$ALO7,1),0)/1000</f>
        <v/>
      </c>
      <c r="FY7">
        <f>IFERROR(MATCH(FY$3,'Bins 2025'!$D7:$ALO7,1),0)/1000</f>
        <v/>
      </c>
      <c r="FZ7">
        <f>IFERROR(MATCH(FZ$3,'Bins 2025'!$D7:$ALO7,1),0)/1000</f>
        <v/>
      </c>
      <c r="GA7">
        <f>IFERROR(MATCH(GA$3,'Bins 2025'!$D7:$ALO7,1),0)/1000</f>
        <v/>
      </c>
      <c r="GB7">
        <f>IFERROR(MATCH(GB$3,'Bins 2025'!$D7:$ALO7,1),0)/1000</f>
        <v/>
      </c>
      <c r="GC7">
        <f>IFERROR(MATCH(GC$3,'Bins 2025'!$D7:$ALO7,1),0)/1000</f>
        <v/>
      </c>
      <c r="GD7">
        <f>IFERROR(MATCH(GD$3,'Bins 2025'!$D7:$ALO7,1),0)/1000</f>
        <v/>
      </c>
      <c r="GE7">
        <f>IFERROR(MATCH(GE$3,'Bins 2025'!$D7:$ALO7,1),0)/1000</f>
        <v/>
      </c>
      <c r="GF7">
        <f>IFERROR(MATCH(GF$3,'Bins 2025'!$D7:$ALO7,1),0)/1000</f>
        <v/>
      </c>
      <c r="GG7">
        <f>IFERROR(MATCH(GG$3,'Bins 2025'!$D7:$ALO7,1),0)/1000</f>
        <v/>
      </c>
      <c r="GH7">
        <f>IFERROR(MATCH(GH$3,'Bins 2025'!$D7:$ALO7,1),0)/1000</f>
        <v/>
      </c>
      <c r="GI7">
        <f>IFERROR(MATCH(GI$3,'Bins 2025'!$D7:$ALO7,1),0)/1000</f>
        <v/>
      </c>
      <c r="GJ7">
        <f>IFERROR(MATCH(GJ$3,'Bins 2025'!$D7:$ALO7,1),0)/1000</f>
        <v/>
      </c>
      <c r="GK7">
        <f>IFERROR(MATCH(GK$3,'Bins 2025'!$D7:$ALO7,1),0)/1000</f>
        <v/>
      </c>
      <c r="GL7">
        <f>IFERROR(MATCH(GL$3,'Bins 2025'!$D7:$ALO7,1),0)/1000</f>
        <v/>
      </c>
      <c r="GM7">
        <f>IFERROR(MATCH(GM$3,'Bins 2025'!$D7:$ALO7,1),0)/1000</f>
        <v/>
      </c>
      <c r="GN7">
        <f>IFERROR(MATCH(GN$3,'Bins 2025'!$D7:$ALO7,1),0)/1000</f>
        <v/>
      </c>
      <c r="GO7">
        <f>IFERROR(MATCH(GO$3,'Bins 2025'!$D7:$ALO7,1),0)/1000</f>
        <v/>
      </c>
      <c r="GP7">
        <f>IFERROR(MATCH(GP$3,'Bins 2025'!$D7:$ALO7,1),0)/1000</f>
        <v/>
      </c>
      <c r="GQ7">
        <f>IFERROR(MATCH(GQ$3,'Bins 2025'!$D7:$ALO7,1),0)/1000</f>
        <v/>
      </c>
      <c r="GR7">
        <f>IFERROR(MATCH(GR$3,'Bins 2025'!$D7:$ALO7,1),0)/1000</f>
        <v/>
      </c>
      <c r="GS7">
        <f>IFERROR(MATCH(GS$3,'Bins 2025'!$D7:$ALO7,1),0)/1000</f>
        <v/>
      </c>
      <c r="GT7">
        <f>IFERROR(MATCH(GT$3,'Bins 2025'!$D7:$ALO7,1),0)/1000</f>
        <v/>
      </c>
      <c r="GU7">
        <f>IFERROR(MATCH(GU$3,'Bins 2025'!$D7:$ALO7,1),0)/1000</f>
        <v/>
      </c>
    </row>
    <row r="8">
      <c r="B8">
        <f>Inputs!B8</f>
        <v/>
      </c>
      <c r="C8">
        <f>Inputs!K8</f>
        <v/>
      </c>
      <c r="D8">
        <f>N(Inputs!H8)</f>
        <v/>
      </c>
      <c r="E8">
        <f>IFERROR(MATCH(E$3,'Bins 2025'!$D8:$ALO8,1),0)/1000</f>
        <v/>
      </c>
      <c r="F8">
        <f>IFERROR(MATCH(F$3,'Bins 2025'!$D8:$ALO8,1),0)/1000</f>
        <v/>
      </c>
      <c r="G8">
        <f>IFERROR(MATCH(G$3,'Bins 2025'!$D8:$ALO8,1),0)/1000</f>
        <v/>
      </c>
      <c r="H8">
        <f>IFERROR(MATCH(H$3,'Bins 2025'!$D8:$ALO8,1),0)/1000</f>
        <v/>
      </c>
      <c r="I8">
        <f>IFERROR(MATCH(I$3,'Bins 2025'!$D8:$ALO8,1),0)/1000</f>
        <v/>
      </c>
      <c r="J8">
        <f>IFERROR(MATCH(J$3,'Bins 2025'!$D8:$ALO8,1),0)/1000</f>
        <v/>
      </c>
      <c r="K8">
        <f>IFERROR(MATCH(K$3,'Bins 2025'!$D8:$ALO8,1),0)/1000</f>
        <v/>
      </c>
      <c r="L8">
        <f>IFERROR(MATCH(L$3,'Bins 2025'!$D8:$ALO8,1),0)/1000</f>
        <v/>
      </c>
      <c r="M8">
        <f>IFERROR(MATCH(M$3,'Bins 2025'!$D8:$ALO8,1),0)/1000</f>
        <v/>
      </c>
      <c r="N8">
        <f>IFERROR(MATCH(N$3,'Bins 2025'!$D8:$ALO8,1),0)/1000</f>
        <v/>
      </c>
      <c r="O8">
        <f>IFERROR(MATCH(O$3,'Bins 2025'!$D8:$ALO8,1),0)/1000</f>
        <v/>
      </c>
      <c r="P8">
        <f>IFERROR(MATCH(P$3,'Bins 2025'!$D8:$ALO8,1),0)/1000</f>
        <v/>
      </c>
      <c r="Q8">
        <f>IFERROR(MATCH(Q$3,'Bins 2025'!$D8:$ALO8,1),0)/1000</f>
        <v/>
      </c>
      <c r="R8">
        <f>IFERROR(MATCH(R$3,'Bins 2025'!$D8:$ALO8,1),0)/1000</f>
        <v/>
      </c>
      <c r="S8">
        <f>IFERROR(MATCH(S$3,'Bins 2025'!$D8:$ALO8,1),0)/1000</f>
        <v/>
      </c>
      <c r="T8">
        <f>IFERROR(MATCH(T$3,'Bins 2025'!$D8:$ALO8,1),0)/1000</f>
        <v/>
      </c>
      <c r="U8">
        <f>IFERROR(MATCH(U$3,'Bins 2025'!$D8:$ALO8,1),0)/1000</f>
        <v/>
      </c>
      <c r="V8">
        <f>IFERROR(MATCH(V$3,'Bins 2025'!$D8:$ALO8,1),0)/1000</f>
        <v/>
      </c>
      <c r="W8">
        <f>IFERROR(MATCH(W$3,'Bins 2025'!$D8:$ALO8,1),0)/1000</f>
        <v/>
      </c>
      <c r="X8">
        <f>IFERROR(MATCH(X$3,'Bins 2025'!$D8:$ALO8,1),0)/1000</f>
        <v/>
      </c>
      <c r="Y8">
        <f>IFERROR(MATCH(Y$3,'Bins 2025'!$D8:$ALO8,1),0)/1000</f>
        <v/>
      </c>
      <c r="Z8">
        <f>IFERROR(MATCH(Z$3,'Bins 2025'!$D8:$ALO8,1),0)/1000</f>
        <v/>
      </c>
      <c r="AA8">
        <f>IFERROR(MATCH(AA$3,'Bins 2025'!$D8:$ALO8,1),0)/1000</f>
        <v/>
      </c>
      <c r="AB8">
        <f>IFERROR(MATCH(AB$3,'Bins 2025'!$D8:$ALO8,1),0)/1000</f>
        <v/>
      </c>
      <c r="AC8">
        <f>IFERROR(MATCH(AC$3,'Bins 2025'!$D8:$ALO8,1),0)/1000</f>
        <v/>
      </c>
      <c r="AD8">
        <f>IFERROR(MATCH(AD$3,'Bins 2025'!$D8:$ALO8,1),0)/1000</f>
        <v/>
      </c>
      <c r="AE8">
        <f>IFERROR(MATCH(AE$3,'Bins 2025'!$D8:$ALO8,1),0)/1000</f>
        <v/>
      </c>
      <c r="AF8">
        <f>IFERROR(MATCH(AF$3,'Bins 2025'!$D8:$ALO8,1),0)/1000</f>
        <v/>
      </c>
      <c r="AG8">
        <f>IFERROR(MATCH(AG$3,'Bins 2025'!$D8:$ALO8,1),0)/1000</f>
        <v/>
      </c>
      <c r="AH8">
        <f>IFERROR(MATCH(AH$3,'Bins 2025'!$D8:$ALO8,1),0)/1000</f>
        <v/>
      </c>
      <c r="AI8">
        <f>IFERROR(MATCH(AI$3,'Bins 2025'!$D8:$ALO8,1),0)/1000</f>
        <v/>
      </c>
      <c r="AJ8">
        <f>IFERROR(MATCH(AJ$3,'Bins 2025'!$D8:$ALO8,1),0)/1000</f>
        <v/>
      </c>
      <c r="AK8">
        <f>IFERROR(MATCH(AK$3,'Bins 2025'!$D8:$ALO8,1),0)/1000</f>
        <v/>
      </c>
      <c r="AL8">
        <f>IFERROR(MATCH(AL$3,'Bins 2025'!$D8:$ALO8,1),0)/1000</f>
        <v/>
      </c>
      <c r="AM8">
        <f>IFERROR(MATCH(AM$3,'Bins 2025'!$D8:$ALO8,1),0)/1000</f>
        <v/>
      </c>
      <c r="AN8">
        <f>IFERROR(MATCH(AN$3,'Bins 2025'!$D8:$ALO8,1),0)/1000</f>
        <v/>
      </c>
      <c r="AO8">
        <f>IFERROR(MATCH(AO$3,'Bins 2025'!$D8:$ALO8,1),0)/1000</f>
        <v/>
      </c>
      <c r="AP8">
        <f>IFERROR(MATCH(AP$3,'Bins 2025'!$D8:$ALO8,1),0)/1000</f>
        <v/>
      </c>
      <c r="AQ8">
        <f>IFERROR(MATCH(AQ$3,'Bins 2025'!$D8:$ALO8,1),0)/1000</f>
        <v/>
      </c>
      <c r="AR8">
        <f>IFERROR(MATCH(AR$3,'Bins 2025'!$D8:$ALO8,1),0)/1000</f>
        <v/>
      </c>
      <c r="AS8">
        <f>IFERROR(MATCH(AS$3,'Bins 2025'!$D8:$ALO8,1),0)/1000</f>
        <v/>
      </c>
      <c r="AT8">
        <f>IFERROR(MATCH(AT$3,'Bins 2025'!$D8:$ALO8,1),0)/1000</f>
        <v/>
      </c>
      <c r="AU8">
        <f>IFERROR(MATCH(AU$3,'Bins 2025'!$D8:$ALO8,1),0)/1000</f>
        <v/>
      </c>
      <c r="AV8">
        <f>IFERROR(MATCH(AV$3,'Bins 2025'!$D8:$ALO8,1),0)/1000</f>
        <v/>
      </c>
      <c r="AW8">
        <f>IFERROR(MATCH(AW$3,'Bins 2025'!$D8:$ALO8,1),0)/1000</f>
        <v/>
      </c>
      <c r="AX8">
        <f>IFERROR(MATCH(AX$3,'Bins 2025'!$D8:$ALO8,1),0)/1000</f>
        <v/>
      </c>
      <c r="AY8">
        <f>IFERROR(MATCH(AY$3,'Bins 2025'!$D8:$ALO8,1),0)/1000</f>
        <v/>
      </c>
      <c r="AZ8">
        <f>IFERROR(MATCH(AZ$3,'Bins 2025'!$D8:$ALO8,1),0)/1000</f>
        <v/>
      </c>
      <c r="BA8">
        <f>IFERROR(MATCH(BA$3,'Bins 2025'!$D8:$ALO8,1),0)/1000</f>
        <v/>
      </c>
      <c r="BB8">
        <f>IFERROR(MATCH(BB$3,'Bins 2025'!$D8:$ALO8,1),0)/1000</f>
        <v/>
      </c>
      <c r="BC8">
        <f>IFERROR(MATCH(BC$3,'Bins 2025'!$D8:$ALO8,1),0)/1000</f>
        <v/>
      </c>
      <c r="BD8">
        <f>IFERROR(MATCH(BD$3,'Bins 2025'!$D8:$ALO8,1),0)/1000</f>
        <v/>
      </c>
      <c r="BE8">
        <f>IFERROR(MATCH(BE$3,'Bins 2025'!$D8:$ALO8,1),0)/1000</f>
        <v/>
      </c>
      <c r="BF8">
        <f>IFERROR(MATCH(BF$3,'Bins 2025'!$D8:$ALO8,1),0)/1000</f>
        <v/>
      </c>
      <c r="BG8">
        <f>IFERROR(MATCH(BG$3,'Bins 2025'!$D8:$ALO8,1),0)/1000</f>
        <v/>
      </c>
      <c r="BH8">
        <f>IFERROR(MATCH(BH$3,'Bins 2025'!$D8:$ALO8,1),0)/1000</f>
        <v/>
      </c>
      <c r="BI8">
        <f>IFERROR(MATCH(BI$3,'Bins 2025'!$D8:$ALO8,1),0)/1000</f>
        <v/>
      </c>
      <c r="BJ8">
        <f>IFERROR(MATCH(BJ$3,'Bins 2025'!$D8:$ALO8,1),0)/1000</f>
        <v/>
      </c>
      <c r="BK8">
        <f>IFERROR(MATCH(BK$3,'Bins 2025'!$D8:$ALO8,1),0)/1000</f>
        <v/>
      </c>
      <c r="BL8">
        <f>IFERROR(MATCH(BL$3,'Bins 2025'!$D8:$ALO8,1),0)/1000</f>
        <v/>
      </c>
      <c r="BM8">
        <f>IFERROR(MATCH(BM$3,'Bins 2025'!$D8:$ALO8,1),0)/1000</f>
        <v/>
      </c>
      <c r="BN8">
        <f>IFERROR(MATCH(BN$3,'Bins 2025'!$D8:$ALO8,1),0)/1000</f>
        <v/>
      </c>
      <c r="BO8">
        <f>IFERROR(MATCH(BO$3,'Bins 2025'!$D8:$ALO8,1),0)/1000</f>
        <v/>
      </c>
      <c r="BP8">
        <f>IFERROR(MATCH(BP$3,'Bins 2025'!$D8:$ALO8,1),0)/1000</f>
        <v/>
      </c>
      <c r="BQ8">
        <f>IFERROR(MATCH(BQ$3,'Bins 2025'!$D8:$ALO8,1),0)/1000</f>
        <v/>
      </c>
      <c r="BR8">
        <f>IFERROR(MATCH(BR$3,'Bins 2025'!$D8:$ALO8,1),0)/1000</f>
        <v/>
      </c>
      <c r="BS8">
        <f>IFERROR(MATCH(BS$3,'Bins 2025'!$D8:$ALO8,1),0)/1000</f>
        <v/>
      </c>
      <c r="BT8">
        <f>IFERROR(MATCH(BT$3,'Bins 2025'!$D8:$ALO8,1),0)/1000</f>
        <v/>
      </c>
      <c r="BU8">
        <f>IFERROR(MATCH(BU$3,'Bins 2025'!$D8:$ALO8,1),0)/1000</f>
        <v/>
      </c>
      <c r="BV8">
        <f>IFERROR(MATCH(BV$3,'Bins 2025'!$D8:$ALO8,1),0)/1000</f>
        <v/>
      </c>
      <c r="BW8">
        <f>IFERROR(MATCH(BW$3,'Bins 2025'!$D8:$ALO8,1),0)/1000</f>
        <v/>
      </c>
      <c r="BX8">
        <f>IFERROR(MATCH(BX$3,'Bins 2025'!$D8:$ALO8,1),0)/1000</f>
        <v/>
      </c>
      <c r="BY8">
        <f>IFERROR(MATCH(BY$3,'Bins 2025'!$D8:$ALO8,1),0)/1000</f>
        <v/>
      </c>
      <c r="BZ8">
        <f>IFERROR(MATCH(BZ$3,'Bins 2025'!$D8:$ALO8,1),0)/1000</f>
        <v/>
      </c>
      <c r="CA8">
        <f>IFERROR(MATCH(CA$3,'Bins 2025'!$D8:$ALO8,1),0)/1000</f>
        <v/>
      </c>
      <c r="CB8">
        <f>IFERROR(MATCH(CB$3,'Bins 2025'!$D8:$ALO8,1),0)/1000</f>
        <v/>
      </c>
      <c r="CC8">
        <f>IFERROR(MATCH(CC$3,'Bins 2025'!$D8:$ALO8,1),0)/1000</f>
        <v/>
      </c>
      <c r="CD8">
        <f>IFERROR(MATCH(CD$3,'Bins 2025'!$D8:$ALO8,1),0)/1000</f>
        <v/>
      </c>
      <c r="CE8">
        <f>IFERROR(MATCH(CE$3,'Bins 2025'!$D8:$ALO8,1),0)/1000</f>
        <v/>
      </c>
      <c r="CF8">
        <f>IFERROR(MATCH(CF$3,'Bins 2025'!$D8:$ALO8,1),0)/1000</f>
        <v/>
      </c>
      <c r="CG8">
        <f>IFERROR(MATCH(CG$3,'Bins 2025'!$D8:$ALO8,1),0)/1000</f>
        <v/>
      </c>
      <c r="CH8">
        <f>IFERROR(MATCH(CH$3,'Bins 2025'!$D8:$ALO8,1),0)/1000</f>
        <v/>
      </c>
      <c r="CI8">
        <f>IFERROR(MATCH(CI$3,'Bins 2025'!$D8:$ALO8,1),0)/1000</f>
        <v/>
      </c>
      <c r="CJ8">
        <f>IFERROR(MATCH(CJ$3,'Bins 2025'!$D8:$ALO8,1),0)/1000</f>
        <v/>
      </c>
      <c r="CK8">
        <f>IFERROR(MATCH(CK$3,'Bins 2025'!$D8:$ALO8,1),0)/1000</f>
        <v/>
      </c>
      <c r="CL8">
        <f>IFERROR(MATCH(CL$3,'Bins 2025'!$D8:$ALO8,1),0)/1000</f>
        <v/>
      </c>
      <c r="CM8">
        <f>IFERROR(MATCH(CM$3,'Bins 2025'!$D8:$ALO8,1),0)/1000</f>
        <v/>
      </c>
      <c r="CN8">
        <f>IFERROR(MATCH(CN$3,'Bins 2025'!$D8:$ALO8,1),0)/1000</f>
        <v/>
      </c>
      <c r="CO8">
        <f>IFERROR(MATCH(CO$3,'Bins 2025'!$D8:$ALO8,1),0)/1000</f>
        <v/>
      </c>
      <c r="CP8">
        <f>IFERROR(MATCH(CP$3,'Bins 2025'!$D8:$ALO8,1),0)/1000</f>
        <v/>
      </c>
      <c r="CQ8">
        <f>IFERROR(MATCH(CQ$3,'Bins 2025'!$D8:$ALO8,1),0)/1000</f>
        <v/>
      </c>
      <c r="CR8">
        <f>IFERROR(MATCH(CR$3,'Bins 2025'!$D8:$ALO8,1),0)/1000</f>
        <v/>
      </c>
      <c r="CS8">
        <f>IFERROR(MATCH(CS$3,'Bins 2025'!$D8:$ALO8,1),0)/1000</f>
        <v/>
      </c>
      <c r="CT8">
        <f>IFERROR(MATCH(CT$3,'Bins 2025'!$D8:$ALO8,1),0)/1000</f>
        <v/>
      </c>
      <c r="CU8">
        <f>IFERROR(MATCH(CU$3,'Bins 2025'!$D8:$ALO8,1),0)/1000</f>
        <v/>
      </c>
      <c r="CV8">
        <f>IFERROR(MATCH(CV$3,'Bins 2025'!$D8:$ALO8,1),0)/1000</f>
        <v/>
      </c>
      <c r="CW8">
        <f>IFERROR(MATCH(CW$3,'Bins 2025'!$D8:$ALO8,1),0)/1000</f>
        <v/>
      </c>
      <c r="CX8">
        <f>IFERROR(MATCH(CX$3,'Bins 2025'!$D8:$ALO8,1),0)/1000</f>
        <v/>
      </c>
      <c r="CY8">
        <f>IFERROR(MATCH(CY$3,'Bins 2025'!$D8:$ALO8,1),0)/1000</f>
        <v/>
      </c>
      <c r="CZ8">
        <f>IFERROR(MATCH(CZ$3,'Bins 2025'!$D8:$ALO8,1),0)/1000</f>
        <v/>
      </c>
      <c r="DA8">
        <f>IFERROR(MATCH(DA$3,'Bins 2025'!$D8:$ALO8,1),0)/1000</f>
        <v/>
      </c>
      <c r="DB8">
        <f>IFERROR(MATCH(DB$3,'Bins 2025'!$D8:$ALO8,1),0)/1000</f>
        <v/>
      </c>
      <c r="DC8">
        <f>IFERROR(MATCH(DC$3,'Bins 2025'!$D8:$ALO8,1),0)/1000</f>
        <v/>
      </c>
      <c r="DD8">
        <f>IFERROR(MATCH(DD$3,'Bins 2025'!$D8:$ALO8,1),0)/1000</f>
        <v/>
      </c>
      <c r="DE8">
        <f>IFERROR(MATCH(DE$3,'Bins 2025'!$D8:$ALO8,1),0)/1000</f>
        <v/>
      </c>
      <c r="DF8">
        <f>IFERROR(MATCH(DF$3,'Bins 2025'!$D8:$ALO8,1),0)/1000</f>
        <v/>
      </c>
      <c r="DG8">
        <f>IFERROR(MATCH(DG$3,'Bins 2025'!$D8:$ALO8,1),0)/1000</f>
        <v/>
      </c>
      <c r="DH8">
        <f>IFERROR(MATCH(DH$3,'Bins 2025'!$D8:$ALO8,1),0)/1000</f>
        <v/>
      </c>
      <c r="DI8">
        <f>IFERROR(MATCH(DI$3,'Bins 2025'!$D8:$ALO8,1),0)/1000</f>
        <v/>
      </c>
      <c r="DJ8">
        <f>IFERROR(MATCH(DJ$3,'Bins 2025'!$D8:$ALO8,1),0)/1000</f>
        <v/>
      </c>
      <c r="DK8">
        <f>IFERROR(MATCH(DK$3,'Bins 2025'!$D8:$ALO8,1),0)/1000</f>
        <v/>
      </c>
      <c r="DL8">
        <f>IFERROR(MATCH(DL$3,'Bins 2025'!$D8:$ALO8,1),0)/1000</f>
        <v/>
      </c>
      <c r="DM8">
        <f>IFERROR(MATCH(DM$3,'Bins 2025'!$D8:$ALO8,1),0)/1000</f>
        <v/>
      </c>
      <c r="DN8">
        <f>IFERROR(MATCH(DN$3,'Bins 2025'!$D8:$ALO8,1),0)/1000</f>
        <v/>
      </c>
      <c r="DO8">
        <f>IFERROR(MATCH(DO$3,'Bins 2025'!$D8:$ALO8,1),0)/1000</f>
        <v/>
      </c>
      <c r="DP8">
        <f>IFERROR(MATCH(DP$3,'Bins 2025'!$D8:$ALO8,1),0)/1000</f>
        <v/>
      </c>
      <c r="DQ8">
        <f>IFERROR(MATCH(DQ$3,'Bins 2025'!$D8:$ALO8,1),0)/1000</f>
        <v/>
      </c>
      <c r="DR8">
        <f>IFERROR(MATCH(DR$3,'Bins 2025'!$D8:$ALO8,1),0)/1000</f>
        <v/>
      </c>
      <c r="DS8">
        <f>IFERROR(MATCH(DS$3,'Bins 2025'!$D8:$ALO8,1),0)/1000</f>
        <v/>
      </c>
      <c r="DT8">
        <f>IFERROR(MATCH(DT$3,'Bins 2025'!$D8:$ALO8,1),0)/1000</f>
        <v/>
      </c>
      <c r="DU8">
        <f>IFERROR(MATCH(DU$3,'Bins 2025'!$D8:$ALO8,1),0)/1000</f>
        <v/>
      </c>
      <c r="DV8">
        <f>IFERROR(MATCH(DV$3,'Bins 2025'!$D8:$ALO8,1),0)/1000</f>
        <v/>
      </c>
      <c r="DW8">
        <f>IFERROR(MATCH(DW$3,'Bins 2025'!$D8:$ALO8,1),0)/1000</f>
        <v/>
      </c>
      <c r="DX8">
        <f>IFERROR(MATCH(DX$3,'Bins 2025'!$D8:$ALO8,1),0)/1000</f>
        <v/>
      </c>
      <c r="DY8">
        <f>IFERROR(MATCH(DY$3,'Bins 2025'!$D8:$ALO8,1),0)/1000</f>
        <v/>
      </c>
      <c r="DZ8">
        <f>IFERROR(MATCH(DZ$3,'Bins 2025'!$D8:$ALO8,1),0)/1000</f>
        <v/>
      </c>
      <c r="EA8">
        <f>IFERROR(MATCH(EA$3,'Bins 2025'!$D8:$ALO8,1),0)/1000</f>
        <v/>
      </c>
      <c r="EB8">
        <f>IFERROR(MATCH(EB$3,'Bins 2025'!$D8:$ALO8,1),0)/1000</f>
        <v/>
      </c>
      <c r="EC8">
        <f>IFERROR(MATCH(EC$3,'Bins 2025'!$D8:$ALO8,1),0)/1000</f>
        <v/>
      </c>
      <c r="ED8">
        <f>IFERROR(MATCH(ED$3,'Bins 2025'!$D8:$ALO8,1),0)/1000</f>
        <v/>
      </c>
      <c r="EE8">
        <f>IFERROR(MATCH(EE$3,'Bins 2025'!$D8:$ALO8,1),0)/1000</f>
        <v/>
      </c>
      <c r="EF8">
        <f>IFERROR(MATCH(EF$3,'Bins 2025'!$D8:$ALO8,1),0)/1000</f>
        <v/>
      </c>
      <c r="EG8">
        <f>IFERROR(MATCH(EG$3,'Bins 2025'!$D8:$ALO8,1),0)/1000</f>
        <v/>
      </c>
      <c r="EH8">
        <f>IFERROR(MATCH(EH$3,'Bins 2025'!$D8:$ALO8,1),0)/1000</f>
        <v/>
      </c>
      <c r="EI8">
        <f>IFERROR(MATCH(EI$3,'Bins 2025'!$D8:$ALO8,1),0)/1000</f>
        <v/>
      </c>
      <c r="EJ8">
        <f>IFERROR(MATCH(EJ$3,'Bins 2025'!$D8:$ALO8,1),0)/1000</f>
        <v/>
      </c>
      <c r="EK8">
        <f>IFERROR(MATCH(EK$3,'Bins 2025'!$D8:$ALO8,1),0)/1000</f>
        <v/>
      </c>
      <c r="EL8">
        <f>IFERROR(MATCH(EL$3,'Bins 2025'!$D8:$ALO8,1),0)/1000</f>
        <v/>
      </c>
      <c r="EM8">
        <f>IFERROR(MATCH(EM$3,'Bins 2025'!$D8:$ALO8,1),0)/1000</f>
        <v/>
      </c>
      <c r="EN8">
        <f>IFERROR(MATCH(EN$3,'Bins 2025'!$D8:$ALO8,1),0)/1000</f>
        <v/>
      </c>
      <c r="EO8">
        <f>IFERROR(MATCH(EO$3,'Bins 2025'!$D8:$ALO8,1),0)/1000</f>
        <v/>
      </c>
      <c r="EP8">
        <f>IFERROR(MATCH(EP$3,'Bins 2025'!$D8:$ALO8,1),0)/1000</f>
        <v/>
      </c>
      <c r="EQ8">
        <f>IFERROR(MATCH(EQ$3,'Bins 2025'!$D8:$ALO8,1),0)/1000</f>
        <v/>
      </c>
      <c r="ER8">
        <f>IFERROR(MATCH(ER$3,'Bins 2025'!$D8:$ALO8,1),0)/1000</f>
        <v/>
      </c>
      <c r="ES8">
        <f>IFERROR(MATCH(ES$3,'Bins 2025'!$D8:$ALO8,1),0)/1000</f>
        <v/>
      </c>
      <c r="ET8">
        <f>IFERROR(MATCH(ET$3,'Bins 2025'!$D8:$ALO8,1),0)/1000</f>
        <v/>
      </c>
      <c r="EU8">
        <f>IFERROR(MATCH(EU$3,'Bins 2025'!$D8:$ALO8,1),0)/1000</f>
        <v/>
      </c>
      <c r="EV8">
        <f>IFERROR(MATCH(EV$3,'Bins 2025'!$D8:$ALO8,1),0)/1000</f>
        <v/>
      </c>
      <c r="EW8">
        <f>IFERROR(MATCH(EW$3,'Bins 2025'!$D8:$ALO8,1),0)/1000</f>
        <v/>
      </c>
      <c r="EX8">
        <f>IFERROR(MATCH(EX$3,'Bins 2025'!$D8:$ALO8,1),0)/1000</f>
        <v/>
      </c>
      <c r="EY8">
        <f>IFERROR(MATCH(EY$3,'Bins 2025'!$D8:$ALO8,1),0)/1000</f>
        <v/>
      </c>
      <c r="EZ8">
        <f>IFERROR(MATCH(EZ$3,'Bins 2025'!$D8:$ALO8,1),0)/1000</f>
        <v/>
      </c>
      <c r="FA8">
        <f>IFERROR(MATCH(FA$3,'Bins 2025'!$D8:$ALO8,1),0)/1000</f>
        <v/>
      </c>
      <c r="FB8">
        <f>IFERROR(MATCH(FB$3,'Bins 2025'!$D8:$ALO8,1),0)/1000</f>
        <v/>
      </c>
      <c r="FC8">
        <f>IFERROR(MATCH(FC$3,'Bins 2025'!$D8:$ALO8,1),0)/1000</f>
        <v/>
      </c>
      <c r="FD8">
        <f>IFERROR(MATCH(FD$3,'Bins 2025'!$D8:$ALO8,1),0)/1000</f>
        <v/>
      </c>
      <c r="FE8">
        <f>IFERROR(MATCH(FE$3,'Bins 2025'!$D8:$ALO8,1),0)/1000</f>
        <v/>
      </c>
      <c r="FF8">
        <f>IFERROR(MATCH(FF$3,'Bins 2025'!$D8:$ALO8,1),0)/1000</f>
        <v/>
      </c>
      <c r="FG8">
        <f>IFERROR(MATCH(FG$3,'Bins 2025'!$D8:$ALO8,1),0)/1000</f>
        <v/>
      </c>
      <c r="FH8">
        <f>IFERROR(MATCH(FH$3,'Bins 2025'!$D8:$ALO8,1),0)/1000</f>
        <v/>
      </c>
      <c r="FI8">
        <f>IFERROR(MATCH(FI$3,'Bins 2025'!$D8:$ALO8,1),0)/1000</f>
        <v/>
      </c>
      <c r="FJ8">
        <f>IFERROR(MATCH(FJ$3,'Bins 2025'!$D8:$ALO8,1),0)/1000</f>
        <v/>
      </c>
      <c r="FK8">
        <f>IFERROR(MATCH(FK$3,'Bins 2025'!$D8:$ALO8,1),0)/1000</f>
        <v/>
      </c>
      <c r="FL8">
        <f>IFERROR(MATCH(FL$3,'Bins 2025'!$D8:$ALO8,1),0)/1000</f>
        <v/>
      </c>
      <c r="FM8">
        <f>IFERROR(MATCH(FM$3,'Bins 2025'!$D8:$ALO8,1),0)/1000</f>
        <v/>
      </c>
      <c r="FN8">
        <f>IFERROR(MATCH(FN$3,'Bins 2025'!$D8:$ALO8,1),0)/1000</f>
        <v/>
      </c>
      <c r="FO8">
        <f>IFERROR(MATCH(FO$3,'Bins 2025'!$D8:$ALO8,1),0)/1000</f>
        <v/>
      </c>
      <c r="FP8">
        <f>IFERROR(MATCH(FP$3,'Bins 2025'!$D8:$ALO8,1),0)/1000</f>
        <v/>
      </c>
      <c r="FQ8">
        <f>IFERROR(MATCH(FQ$3,'Bins 2025'!$D8:$ALO8,1),0)/1000</f>
        <v/>
      </c>
      <c r="FR8">
        <f>IFERROR(MATCH(FR$3,'Bins 2025'!$D8:$ALO8,1),0)/1000</f>
        <v/>
      </c>
      <c r="FS8">
        <f>IFERROR(MATCH(FS$3,'Bins 2025'!$D8:$ALO8,1),0)/1000</f>
        <v/>
      </c>
      <c r="FT8">
        <f>IFERROR(MATCH(FT$3,'Bins 2025'!$D8:$ALO8,1),0)/1000</f>
        <v/>
      </c>
      <c r="FU8">
        <f>IFERROR(MATCH(FU$3,'Bins 2025'!$D8:$ALO8,1),0)/1000</f>
        <v/>
      </c>
      <c r="FV8">
        <f>IFERROR(MATCH(FV$3,'Bins 2025'!$D8:$ALO8,1),0)/1000</f>
        <v/>
      </c>
      <c r="FW8">
        <f>IFERROR(MATCH(FW$3,'Bins 2025'!$D8:$ALO8,1),0)/1000</f>
        <v/>
      </c>
      <c r="FX8">
        <f>IFERROR(MATCH(FX$3,'Bins 2025'!$D8:$ALO8,1),0)/1000</f>
        <v/>
      </c>
      <c r="FY8">
        <f>IFERROR(MATCH(FY$3,'Bins 2025'!$D8:$ALO8,1),0)/1000</f>
        <v/>
      </c>
      <c r="FZ8">
        <f>IFERROR(MATCH(FZ$3,'Bins 2025'!$D8:$ALO8,1),0)/1000</f>
        <v/>
      </c>
      <c r="GA8">
        <f>IFERROR(MATCH(GA$3,'Bins 2025'!$D8:$ALO8,1),0)/1000</f>
        <v/>
      </c>
      <c r="GB8">
        <f>IFERROR(MATCH(GB$3,'Bins 2025'!$D8:$ALO8,1),0)/1000</f>
        <v/>
      </c>
      <c r="GC8">
        <f>IFERROR(MATCH(GC$3,'Bins 2025'!$D8:$ALO8,1),0)/1000</f>
        <v/>
      </c>
      <c r="GD8">
        <f>IFERROR(MATCH(GD$3,'Bins 2025'!$D8:$ALO8,1),0)/1000</f>
        <v/>
      </c>
      <c r="GE8">
        <f>IFERROR(MATCH(GE$3,'Bins 2025'!$D8:$ALO8,1),0)/1000</f>
        <v/>
      </c>
      <c r="GF8">
        <f>IFERROR(MATCH(GF$3,'Bins 2025'!$D8:$ALO8,1),0)/1000</f>
        <v/>
      </c>
      <c r="GG8">
        <f>IFERROR(MATCH(GG$3,'Bins 2025'!$D8:$ALO8,1),0)/1000</f>
        <v/>
      </c>
      <c r="GH8">
        <f>IFERROR(MATCH(GH$3,'Bins 2025'!$D8:$ALO8,1),0)/1000</f>
        <v/>
      </c>
      <c r="GI8">
        <f>IFERROR(MATCH(GI$3,'Bins 2025'!$D8:$ALO8,1),0)/1000</f>
        <v/>
      </c>
      <c r="GJ8">
        <f>IFERROR(MATCH(GJ$3,'Bins 2025'!$D8:$ALO8,1),0)/1000</f>
        <v/>
      </c>
      <c r="GK8">
        <f>IFERROR(MATCH(GK$3,'Bins 2025'!$D8:$ALO8,1),0)/1000</f>
        <v/>
      </c>
      <c r="GL8">
        <f>IFERROR(MATCH(GL$3,'Bins 2025'!$D8:$ALO8,1),0)/1000</f>
        <v/>
      </c>
      <c r="GM8">
        <f>IFERROR(MATCH(GM$3,'Bins 2025'!$D8:$ALO8,1),0)/1000</f>
        <v/>
      </c>
      <c r="GN8">
        <f>IFERROR(MATCH(GN$3,'Bins 2025'!$D8:$ALO8,1),0)/1000</f>
        <v/>
      </c>
      <c r="GO8">
        <f>IFERROR(MATCH(GO$3,'Bins 2025'!$D8:$ALO8,1),0)/1000</f>
        <v/>
      </c>
      <c r="GP8">
        <f>IFERROR(MATCH(GP$3,'Bins 2025'!$D8:$ALO8,1),0)/1000</f>
        <v/>
      </c>
      <c r="GQ8">
        <f>IFERROR(MATCH(GQ$3,'Bins 2025'!$D8:$ALO8,1),0)/1000</f>
        <v/>
      </c>
      <c r="GR8">
        <f>IFERROR(MATCH(GR$3,'Bins 2025'!$D8:$ALO8,1),0)/1000</f>
        <v/>
      </c>
      <c r="GS8">
        <f>IFERROR(MATCH(GS$3,'Bins 2025'!$D8:$ALO8,1),0)/1000</f>
        <v/>
      </c>
      <c r="GT8">
        <f>IFERROR(MATCH(GT$3,'Bins 2025'!$D8:$ALO8,1),0)/1000</f>
        <v/>
      </c>
      <c r="GU8">
        <f>IFERROR(MATCH(GU$3,'Bins 2025'!$D8:$ALO8,1),0)/1000</f>
        <v/>
      </c>
    </row>
    <row r="9">
      <c r="B9">
        <f>Inputs!B9</f>
        <v/>
      </c>
      <c r="C9">
        <f>Inputs!K9</f>
        <v/>
      </c>
      <c r="D9">
        <f>N(Inputs!H9)</f>
        <v/>
      </c>
      <c r="E9">
        <f>IFERROR(MATCH(E$3,'Bins 2025'!$D9:$ALO9,1),0)/1000</f>
        <v/>
      </c>
      <c r="F9">
        <f>IFERROR(MATCH(F$3,'Bins 2025'!$D9:$ALO9,1),0)/1000</f>
        <v/>
      </c>
      <c r="G9">
        <f>IFERROR(MATCH(G$3,'Bins 2025'!$D9:$ALO9,1),0)/1000</f>
        <v/>
      </c>
      <c r="H9">
        <f>IFERROR(MATCH(H$3,'Bins 2025'!$D9:$ALO9,1),0)/1000</f>
        <v/>
      </c>
      <c r="I9">
        <f>IFERROR(MATCH(I$3,'Bins 2025'!$D9:$ALO9,1),0)/1000</f>
        <v/>
      </c>
      <c r="J9">
        <f>IFERROR(MATCH(J$3,'Bins 2025'!$D9:$ALO9,1),0)/1000</f>
        <v/>
      </c>
      <c r="K9">
        <f>IFERROR(MATCH(K$3,'Bins 2025'!$D9:$ALO9,1),0)/1000</f>
        <v/>
      </c>
      <c r="L9">
        <f>IFERROR(MATCH(L$3,'Bins 2025'!$D9:$ALO9,1),0)/1000</f>
        <v/>
      </c>
      <c r="M9">
        <f>IFERROR(MATCH(M$3,'Bins 2025'!$D9:$ALO9,1),0)/1000</f>
        <v/>
      </c>
      <c r="N9">
        <f>IFERROR(MATCH(N$3,'Bins 2025'!$D9:$ALO9,1),0)/1000</f>
        <v/>
      </c>
      <c r="O9">
        <f>IFERROR(MATCH(O$3,'Bins 2025'!$D9:$ALO9,1),0)/1000</f>
        <v/>
      </c>
      <c r="P9">
        <f>IFERROR(MATCH(P$3,'Bins 2025'!$D9:$ALO9,1),0)/1000</f>
        <v/>
      </c>
      <c r="Q9">
        <f>IFERROR(MATCH(Q$3,'Bins 2025'!$D9:$ALO9,1),0)/1000</f>
        <v/>
      </c>
      <c r="R9">
        <f>IFERROR(MATCH(R$3,'Bins 2025'!$D9:$ALO9,1),0)/1000</f>
        <v/>
      </c>
      <c r="S9">
        <f>IFERROR(MATCH(S$3,'Bins 2025'!$D9:$ALO9,1),0)/1000</f>
        <v/>
      </c>
      <c r="T9">
        <f>IFERROR(MATCH(T$3,'Bins 2025'!$D9:$ALO9,1),0)/1000</f>
        <v/>
      </c>
      <c r="U9">
        <f>IFERROR(MATCH(U$3,'Bins 2025'!$D9:$ALO9,1),0)/1000</f>
        <v/>
      </c>
      <c r="V9">
        <f>IFERROR(MATCH(V$3,'Bins 2025'!$D9:$ALO9,1),0)/1000</f>
        <v/>
      </c>
      <c r="W9">
        <f>IFERROR(MATCH(W$3,'Bins 2025'!$D9:$ALO9,1),0)/1000</f>
        <v/>
      </c>
      <c r="X9">
        <f>IFERROR(MATCH(X$3,'Bins 2025'!$D9:$ALO9,1),0)/1000</f>
        <v/>
      </c>
      <c r="Y9">
        <f>IFERROR(MATCH(Y$3,'Bins 2025'!$D9:$ALO9,1),0)/1000</f>
        <v/>
      </c>
      <c r="Z9">
        <f>IFERROR(MATCH(Z$3,'Bins 2025'!$D9:$ALO9,1),0)/1000</f>
        <v/>
      </c>
      <c r="AA9">
        <f>IFERROR(MATCH(AA$3,'Bins 2025'!$D9:$ALO9,1),0)/1000</f>
        <v/>
      </c>
      <c r="AB9">
        <f>IFERROR(MATCH(AB$3,'Bins 2025'!$D9:$ALO9,1),0)/1000</f>
        <v/>
      </c>
      <c r="AC9">
        <f>IFERROR(MATCH(AC$3,'Bins 2025'!$D9:$ALO9,1),0)/1000</f>
        <v/>
      </c>
      <c r="AD9">
        <f>IFERROR(MATCH(AD$3,'Bins 2025'!$D9:$ALO9,1),0)/1000</f>
        <v/>
      </c>
      <c r="AE9">
        <f>IFERROR(MATCH(AE$3,'Bins 2025'!$D9:$ALO9,1),0)/1000</f>
        <v/>
      </c>
      <c r="AF9">
        <f>IFERROR(MATCH(AF$3,'Bins 2025'!$D9:$ALO9,1),0)/1000</f>
        <v/>
      </c>
      <c r="AG9">
        <f>IFERROR(MATCH(AG$3,'Bins 2025'!$D9:$ALO9,1),0)/1000</f>
        <v/>
      </c>
      <c r="AH9">
        <f>IFERROR(MATCH(AH$3,'Bins 2025'!$D9:$ALO9,1),0)/1000</f>
        <v/>
      </c>
      <c r="AI9">
        <f>IFERROR(MATCH(AI$3,'Bins 2025'!$D9:$ALO9,1),0)/1000</f>
        <v/>
      </c>
      <c r="AJ9">
        <f>IFERROR(MATCH(AJ$3,'Bins 2025'!$D9:$ALO9,1),0)/1000</f>
        <v/>
      </c>
      <c r="AK9">
        <f>IFERROR(MATCH(AK$3,'Bins 2025'!$D9:$ALO9,1),0)/1000</f>
        <v/>
      </c>
      <c r="AL9">
        <f>IFERROR(MATCH(AL$3,'Bins 2025'!$D9:$ALO9,1),0)/1000</f>
        <v/>
      </c>
      <c r="AM9">
        <f>IFERROR(MATCH(AM$3,'Bins 2025'!$D9:$ALO9,1),0)/1000</f>
        <v/>
      </c>
      <c r="AN9">
        <f>IFERROR(MATCH(AN$3,'Bins 2025'!$D9:$ALO9,1),0)/1000</f>
        <v/>
      </c>
      <c r="AO9">
        <f>IFERROR(MATCH(AO$3,'Bins 2025'!$D9:$ALO9,1),0)/1000</f>
        <v/>
      </c>
      <c r="AP9">
        <f>IFERROR(MATCH(AP$3,'Bins 2025'!$D9:$ALO9,1),0)/1000</f>
        <v/>
      </c>
      <c r="AQ9">
        <f>IFERROR(MATCH(AQ$3,'Bins 2025'!$D9:$ALO9,1),0)/1000</f>
        <v/>
      </c>
      <c r="AR9">
        <f>IFERROR(MATCH(AR$3,'Bins 2025'!$D9:$ALO9,1),0)/1000</f>
        <v/>
      </c>
      <c r="AS9">
        <f>IFERROR(MATCH(AS$3,'Bins 2025'!$D9:$ALO9,1),0)/1000</f>
        <v/>
      </c>
      <c r="AT9">
        <f>IFERROR(MATCH(AT$3,'Bins 2025'!$D9:$ALO9,1),0)/1000</f>
        <v/>
      </c>
      <c r="AU9">
        <f>IFERROR(MATCH(AU$3,'Bins 2025'!$D9:$ALO9,1),0)/1000</f>
        <v/>
      </c>
      <c r="AV9">
        <f>IFERROR(MATCH(AV$3,'Bins 2025'!$D9:$ALO9,1),0)/1000</f>
        <v/>
      </c>
      <c r="AW9">
        <f>IFERROR(MATCH(AW$3,'Bins 2025'!$D9:$ALO9,1),0)/1000</f>
        <v/>
      </c>
      <c r="AX9">
        <f>IFERROR(MATCH(AX$3,'Bins 2025'!$D9:$ALO9,1),0)/1000</f>
        <v/>
      </c>
      <c r="AY9">
        <f>IFERROR(MATCH(AY$3,'Bins 2025'!$D9:$ALO9,1),0)/1000</f>
        <v/>
      </c>
      <c r="AZ9">
        <f>IFERROR(MATCH(AZ$3,'Bins 2025'!$D9:$ALO9,1),0)/1000</f>
        <v/>
      </c>
      <c r="BA9">
        <f>IFERROR(MATCH(BA$3,'Bins 2025'!$D9:$ALO9,1),0)/1000</f>
        <v/>
      </c>
      <c r="BB9">
        <f>IFERROR(MATCH(BB$3,'Bins 2025'!$D9:$ALO9,1),0)/1000</f>
        <v/>
      </c>
      <c r="BC9">
        <f>IFERROR(MATCH(BC$3,'Bins 2025'!$D9:$ALO9,1),0)/1000</f>
        <v/>
      </c>
      <c r="BD9">
        <f>IFERROR(MATCH(BD$3,'Bins 2025'!$D9:$ALO9,1),0)/1000</f>
        <v/>
      </c>
      <c r="BE9">
        <f>IFERROR(MATCH(BE$3,'Bins 2025'!$D9:$ALO9,1),0)/1000</f>
        <v/>
      </c>
      <c r="BF9">
        <f>IFERROR(MATCH(BF$3,'Bins 2025'!$D9:$ALO9,1),0)/1000</f>
        <v/>
      </c>
      <c r="BG9">
        <f>IFERROR(MATCH(BG$3,'Bins 2025'!$D9:$ALO9,1),0)/1000</f>
        <v/>
      </c>
      <c r="BH9">
        <f>IFERROR(MATCH(BH$3,'Bins 2025'!$D9:$ALO9,1),0)/1000</f>
        <v/>
      </c>
      <c r="BI9">
        <f>IFERROR(MATCH(BI$3,'Bins 2025'!$D9:$ALO9,1),0)/1000</f>
        <v/>
      </c>
      <c r="BJ9">
        <f>IFERROR(MATCH(BJ$3,'Bins 2025'!$D9:$ALO9,1),0)/1000</f>
        <v/>
      </c>
      <c r="BK9">
        <f>IFERROR(MATCH(BK$3,'Bins 2025'!$D9:$ALO9,1),0)/1000</f>
        <v/>
      </c>
      <c r="BL9">
        <f>IFERROR(MATCH(BL$3,'Bins 2025'!$D9:$ALO9,1),0)/1000</f>
        <v/>
      </c>
      <c r="BM9">
        <f>IFERROR(MATCH(BM$3,'Bins 2025'!$D9:$ALO9,1),0)/1000</f>
        <v/>
      </c>
      <c r="BN9">
        <f>IFERROR(MATCH(BN$3,'Bins 2025'!$D9:$ALO9,1),0)/1000</f>
        <v/>
      </c>
      <c r="BO9">
        <f>IFERROR(MATCH(BO$3,'Bins 2025'!$D9:$ALO9,1),0)/1000</f>
        <v/>
      </c>
      <c r="BP9">
        <f>IFERROR(MATCH(BP$3,'Bins 2025'!$D9:$ALO9,1),0)/1000</f>
        <v/>
      </c>
      <c r="BQ9">
        <f>IFERROR(MATCH(BQ$3,'Bins 2025'!$D9:$ALO9,1),0)/1000</f>
        <v/>
      </c>
      <c r="BR9">
        <f>IFERROR(MATCH(BR$3,'Bins 2025'!$D9:$ALO9,1),0)/1000</f>
        <v/>
      </c>
      <c r="BS9">
        <f>IFERROR(MATCH(BS$3,'Bins 2025'!$D9:$ALO9,1),0)/1000</f>
        <v/>
      </c>
      <c r="BT9">
        <f>IFERROR(MATCH(BT$3,'Bins 2025'!$D9:$ALO9,1),0)/1000</f>
        <v/>
      </c>
      <c r="BU9">
        <f>IFERROR(MATCH(BU$3,'Bins 2025'!$D9:$ALO9,1),0)/1000</f>
        <v/>
      </c>
      <c r="BV9">
        <f>IFERROR(MATCH(BV$3,'Bins 2025'!$D9:$ALO9,1),0)/1000</f>
        <v/>
      </c>
      <c r="BW9">
        <f>IFERROR(MATCH(BW$3,'Bins 2025'!$D9:$ALO9,1),0)/1000</f>
        <v/>
      </c>
      <c r="BX9">
        <f>IFERROR(MATCH(BX$3,'Bins 2025'!$D9:$ALO9,1),0)/1000</f>
        <v/>
      </c>
      <c r="BY9">
        <f>IFERROR(MATCH(BY$3,'Bins 2025'!$D9:$ALO9,1),0)/1000</f>
        <v/>
      </c>
      <c r="BZ9">
        <f>IFERROR(MATCH(BZ$3,'Bins 2025'!$D9:$ALO9,1),0)/1000</f>
        <v/>
      </c>
      <c r="CA9">
        <f>IFERROR(MATCH(CA$3,'Bins 2025'!$D9:$ALO9,1),0)/1000</f>
        <v/>
      </c>
      <c r="CB9">
        <f>IFERROR(MATCH(CB$3,'Bins 2025'!$D9:$ALO9,1),0)/1000</f>
        <v/>
      </c>
      <c r="CC9">
        <f>IFERROR(MATCH(CC$3,'Bins 2025'!$D9:$ALO9,1),0)/1000</f>
        <v/>
      </c>
      <c r="CD9">
        <f>IFERROR(MATCH(CD$3,'Bins 2025'!$D9:$ALO9,1),0)/1000</f>
        <v/>
      </c>
      <c r="CE9">
        <f>IFERROR(MATCH(CE$3,'Bins 2025'!$D9:$ALO9,1),0)/1000</f>
        <v/>
      </c>
      <c r="CF9">
        <f>IFERROR(MATCH(CF$3,'Bins 2025'!$D9:$ALO9,1),0)/1000</f>
        <v/>
      </c>
      <c r="CG9">
        <f>IFERROR(MATCH(CG$3,'Bins 2025'!$D9:$ALO9,1),0)/1000</f>
        <v/>
      </c>
      <c r="CH9">
        <f>IFERROR(MATCH(CH$3,'Bins 2025'!$D9:$ALO9,1),0)/1000</f>
        <v/>
      </c>
      <c r="CI9">
        <f>IFERROR(MATCH(CI$3,'Bins 2025'!$D9:$ALO9,1),0)/1000</f>
        <v/>
      </c>
      <c r="CJ9">
        <f>IFERROR(MATCH(CJ$3,'Bins 2025'!$D9:$ALO9,1),0)/1000</f>
        <v/>
      </c>
      <c r="CK9">
        <f>IFERROR(MATCH(CK$3,'Bins 2025'!$D9:$ALO9,1),0)/1000</f>
        <v/>
      </c>
      <c r="CL9">
        <f>IFERROR(MATCH(CL$3,'Bins 2025'!$D9:$ALO9,1),0)/1000</f>
        <v/>
      </c>
      <c r="CM9">
        <f>IFERROR(MATCH(CM$3,'Bins 2025'!$D9:$ALO9,1),0)/1000</f>
        <v/>
      </c>
      <c r="CN9">
        <f>IFERROR(MATCH(CN$3,'Bins 2025'!$D9:$ALO9,1),0)/1000</f>
        <v/>
      </c>
      <c r="CO9">
        <f>IFERROR(MATCH(CO$3,'Bins 2025'!$D9:$ALO9,1),0)/1000</f>
        <v/>
      </c>
      <c r="CP9">
        <f>IFERROR(MATCH(CP$3,'Bins 2025'!$D9:$ALO9,1),0)/1000</f>
        <v/>
      </c>
      <c r="CQ9">
        <f>IFERROR(MATCH(CQ$3,'Bins 2025'!$D9:$ALO9,1),0)/1000</f>
        <v/>
      </c>
      <c r="CR9">
        <f>IFERROR(MATCH(CR$3,'Bins 2025'!$D9:$ALO9,1),0)/1000</f>
        <v/>
      </c>
      <c r="CS9">
        <f>IFERROR(MATCH(CS$3,'Bins 2025'!$D9:$ALO9,1),0)/1000</f>
        <v/>
      </c>
      <c r="CT9">
        <f>IFERROR(MATCH(CT$3,'Bins 2025'!$D9:$ALO9,1),0)/1000</f>
        <v/>
      </c>
      <c r="CU9">
        <f>IFERROR(MATCH(CU$3,'Bins 2025'!$D9:$ALO9,1),0)/1000</f>
        <v/>
      </c>
      <c r="CV9">
        <f>IFERROR(MATCH(CV$3,'Bins 2025'!$D9:$ALO9,1),0)/1000</f>
        <v/>
      </c>
      <c r="CW9">
        <f>IFERROR(MATCH(CW$3,'Bins 2025'!$D9:$ALO9,1),0)/1000</f>
        <v/>
      </c>
      <c r="CX9">
        <f>IFERROR(MATCH(CX$3,'Bins 2025'!$D9:$ALO9,1),0)/1000</f>
        <v/>
      </c>
      <c r="CY9">
        <f>IFERROR(MATCH(CY$3,'Bins 2025'!$D9:$ALO9,1),0)/1000</f>
        <v/>
      </c>
      <c r="CZ9">
        <f>IFERROR(MATCH(CZ$3,'Bins 2025'!$D9:$ALO9,1),0)/1000</f>
        <v/>
      </c>
      <c r="DA9">
        <f>IFERROR(MATCH(DA$3,'Bins 2025'!$D9:$ALO9,1),0)/1000</f>
        <v/>
      </c>
      <c r="DB9">
        <f>IFERROR(MATCH(DB$3,'Bins 2025'!$D9:$ALO9,1),0)/1000</f>
        <v/>
      </c>
      <c r="DC9">
        <f>IFERROR(MATCH(DC$3,'Bins 2025'!$D9:$ALO9,1),0)/1000</f>
        <v/>
      </c>
      <c r="DD9">
        <f>IFERROR(MATCH(DD$3,'Bins 2025'!$D9:$ALO9,1),0)/1000</f>
        <v/>
      </c>
      <c r="DE9">
        <f>IFERROR(MATCH(DE$3,'Bins 2025'!$D9:$ALO9,1),0)/1000</f>
        <v/>
      </c>
      <c r="DF9">
        <f>IFERROR(MATCH(DF$3,'Bins 2025'!$D9:$ALO9,1),0)/1000</f>
        <v/>
      </c>
      <c r="DG9">
        <f>IFERROR(MATCH(DG$3,'Bins 2025'!$D9:$ALO9,1),0)/1000</f>
        <v/>
      </c>
      <c r="DH9">
        <f>IFERROR(MATCH(DH$3,'Bins 2025'!$D9:$ALO9,1),0)/1000</f>
        <v/>
      </c>
      <c r="DI9">
        <f>IFERROR(MATCH(DI$3,'Bins 2025'!$D9:$ALO9,1),0)/1000</f>
        <v/>
      </c>
      <c r="DJ9">
        <f>IFERROR(MATCH(DJ$3,'Bins 2025'!$D9:$ALO9,1),0)/1000</f>
        <v/>
      </c>
      <c r="DK9">
        <f>IFERROR(MATCH(DK$3,'Bins 2025'!$D9:$ALO9,1),0)/1000</f>
        <v/>
      </c>
      <c r="DL9">
        <f>IFERROR(MATCH(DL$3,'Bins 2025'!$D9:$ALO9,1),0)/1000</f>
        <v/>
      </c>
      <c r="DM9">
        <f>IFERROR(MATCH(DM$3,'Bins 2025'!$D9:$ALO9,1),0)/1000</f>
        <v/>
      </c>
      <c r="DN9">
        <f>IFERROR(MATCH(DN$3,'Bins 2025'!$D9:$ALO9,1),0)/1000</f>
        <v/>
      </c>
      <c r="DO9">
        <f>IFERROR(MATCH(DO$3,'Bins 2025'!$D9:$ALO9,1),0)/1000</f>
        <v/>
      </c>
      <c r="DP9">
        <f>IFERROR(MATCH(DP$3,'Bins 2025'!$D9:$ALO9,1),0)/1000</f>
        <v/>
      </c>
      <c r="DQ9">
        <f>IFERROR(MATCH(DQ$3,'Bins 2025'!$D9:$ALO9,1),0)/1000</f>
        <v/>
      </c>
      <c r="DR9">
        <f>IFERROR(MATCH(DR$3,'Bins 2025'!$D9:$ALO9,1),0)/1000</f>
        <v/>
      </c>
      <c r="DS9">
        <f>IFERROR(MATCH(DS$3,'Bins 2025'!$D9:$ALO9,1),0)/1000</f>
        <v/>
      </c>
      <c r="DT9">
        <f>IFERROR(MATCH(DT$3,'Bins 2025'!$D9:$ALO9,1),0)/1000</f>
        <v/>
      </c>
      <c r="DU9">
        <f>IFERROR(MATCH(DU$3,'Bins 2025'!$D9:$ALO9,1),0)/1000</f>
        <v/>
      </c>
      <c r="DV9">
        <f>IFERROR(MATCH(DV$3,'Bins 2025'!$D9:$ALO9,1),0)/1000</f>
        <v/>
      </c>
      <c r="DW9">
        <f>IFERROR(MATCH(DW$3,'Bins 2025'!$D9:$ALO9,1),0)/1000</f>
        <v/>
      </c>
      <c r="DX9">
        <f>IFERROR(MATCH(DX$3,'Bins 2025'!$D9:$ALO9,1),0)/1000</f>
        <v/>
      </c>
      <c r="DY9">
        <f>IFERROR(MATCH(DY$3,'Bins 2025'!$D9:$ALO9,1),0)/1000</f>
        <v/>
      </c>
      <c r="DZ9">
        <f>IFERROR(MATCH(DZ$3,'Bins 2025'!$D9:$ALO9,1),0)/1000</f>
        <v/>
      </c>
      <c r="EA9">
        <f>IFERROR(MATCH(EA$3,'Bins 2025'!$D9:$ALO9,1),0)/1000</f>
        <v/>
      </c>
      <c r="EB9">
        <f>IFERROR(MATCH(EB$3,'Bins 2025'!$D9:$ALO9,1),0)/1000</f>
        <v/>
      </c>
      <c r="EC9">
        <f>IFERROR(MATCH(EC$3,'Bins 2025'!$D9:$ALO9,1),0)/1000</f>
        <v/>
      </c>
      <c r="ED9">
        <f>IFERROR(MATCH(ED$3,'Bins 2025'!$D9:$ALO9,1),0)/1000</f>
        <v/>
      </c>
      <c r="EE9">
        <f>IFERROR(MATCH(EE$3,'Bins 2025'!$D9:$ALO9,1),0)/1000</f>
        <v/>
      </c>
      <c r="EF9">
        <f>IFERROR(MATCH(EF$3,'Bins 2025'!$D9:$ALO9,1),0)/1000</f>
        <v/>
      </c>
      <c r="EG9">
        <f>IFERROR(MATCH(EG$3,'Bins 2025'!$D9:$ALO9,1),0)/1000</f>
        <v/>
      </c>
      <c r="EH9">
        <f>IFERROR(MATCH(EH$3,'Bins 2025'!$D9:$ALO9,1),0)/1000</f>
        <v/>
      </c>
      <c r="EI9">
        <f>IFERROR(MATCH(EI$3,'Bins 2025'!$D9:$ALO9,1),0)/1000</f>
        <v/>
      </c>
      <c r="EJ9">
        <f>IFERROR(MATCH(EJ$3,'Bins 2025'!$D9:$ALO9,1),0)/1000</f>
        <v/>
      </c>
      <c r="EK9">
        <f>IFERROR(MATCH(EK$3,'Bins 2025'!$D9:$ALO9,1),0)/1000</f>
        <v/>
      </c>
      <c r="EL9">
        <f>IFERROR(MATCH(EL$3,'Bins 2025'!$D9:$ALO9,1),0)/1000</f>
        <v/>
      </c>
      <c r="EM9">
        <f>IFERROR(MATCH(EM$3,'Bins 2025'!$D9:$ALO9,1),0)/1000</f>
        <v/>
      </c>
      <c r="EN9">
        <f>IFERROR(MATCH(EN$3,'Bins 2025'!$D9:$ALO9,1),0)/1000</f>
        <v/>
      </c>
      <c r="EO9">
        <f>IFERROR(MATCH(EO$3,'Bins 2025'!$D9:$ALO9,1),0)/1000</f>
        <v/>
      </c>
      <c r="EP9">
        <f>IFERROR(MATCH(EP$3,'Bins 2025'!$D9:$ALO9,1),0)/1000</f>
        <v/>
      </c>
      <c r="EQ9">
        <f>IFERROR(MATCH(EQ$3,'Bins 2025'!$D9:$ALO9,1),0)/1000</f>
        <v/>
      </c>
      <c r="ER9">
        <f>IFERROR(MATCH(ER$3,'Bins 2025'!$D9:$ALO9,1),0)/1000</f>
        <v/>
      </c>
      <c r="ES9">
        <f>IFERROR(MATCH(ES$3,'Bins 2025'!$D9:$ALO9,1),0)/1000</f>
        <v/>
      </c>
      <c r="ET9">
        <f>IFERROR(MATCH(ET$3,'Bins 2025'!$D9:$ALO9,1),0)/1000</f>
        <v/>
      </c>
      <c r="EU9">
        <f>IFERROR(MATCH(EU$3,'Bins 2025'!$D9:$ALO9,1),0)/1000</f>
        <v/>
      </c>
      <c r="EV9">
        <f>IFERROR(MATCH(EV$3,'Bins 2025'!$D9:$ALO9,1),0)/1000</f>
        <v/>
      </c>
      <c r="EW9">
        <f>IFERROR(MATCH(EW$3,'Bins 2025'!$D9:$ALO9,1),0)/1000</f>
        <v/>
      </c>
      <c r="EX9">
        <f>IFERROR(MATCH(EX$3,'Bins 2025'!$D9:$ALO9,1),0)/1000</f>
        <v/>
      </c>
      <c r="EY9">
        <f>IFERROR(MATCH(EY$3,'Bins 2025'!$D9:$ALO9,1),0)/1000</f>
        <v/>
      </c>
      <c r="EZ9">
        <f>IFERROR(MATCH(EZ$3,'Bins 2025'!$D9:$ALO9,1),0)/1000</f>
        <v/>
      </c>
      <c r="FA9">
        <f>IFERROR(MATCH(FA$3,'Bins 2025'!$D9:$ALO9,1),0)/1000</f>
        <v/>
      </c>
      <c r="FB9">
        <f>IFERROR(MATCH(FB$3,'Bins 2025'!$D9:$ALO9,1),0)/1000</f>
        <v/>
      </c>
      <c r="FC9">
        <f>IFERROR(MATCH(FC$3,'Bins 2025'!$D9:$ALO9,1),0)/1000</f>
        <v/>
      </c>
      <c r="FD9">
        <f>IFERROR(MATCH(FD$3,'Bins 2025'!$D9:$ALO9,1),0)/1000</f>
        <v/>
      </c>
      <c r="FE9">
        <f>IFERROR(MATCH(FE$3,'Bins 2025'!$D9:$ALO9,1),0)/1000</f>
        <v/>
      </c>
      <c r="FF9">
        <f>IFERROR(MATCH(FF$3,'Bins 2025'!$D9:$ALO9,1),0)/1000</f>
        <v/>
      </c>
      <c r="FG9">
        <f>IFERROR(MATCH(FG$3,'Bins 2025'!$D9:$ALO9,1),0)/1000</f>
        <v/>
      </c>
      <c r="FH9">
        <f>IFERROR(MATCH(FH$3,'Bins 2025'!$D9:$ALO9,1),0)/1000</f>
        <v/>
      </c>
      <c r="FI9">
        <f>IFERROR(MATCH(FI$3,'Bins 2025'!$D9:$ALO9,1),0)/1000</f>
        <v/>
      </c>
      <c r="FJ9">
        <f>IFERROR(MATCH(FJ$3,'Bins 2025'!$D9:$ALO9,1),0)/1000</f>
        <v/>
      </c>
      <c r="FK9">
        <f>IFERROR(MATCH(FK$3,'Bins 2025'!$D9:$ALO9,1),0)/1000</f>
        <v/>
      </c>
      <c r="FL9">
        <f>IFERROR(MATCH(FL$3,'Bins 2025'!$D9:$ALO9,1),0)/1000</f>
        <v/>
      </c>
      <c r="FM9">
        <f>IFERROR(MATCH(FM$3,'Bins 2025'!$D9:$ALO9,1),0)/1000</f>
        <v/>
      </c>
      <c r="FN9">
        <f>IFERROR(MATCH(FN$3,'Bins 2025'!$D9:$ALO9,1),0)/1000</f>
        <v/>
      </c>
      <c r="FO9">
        <f>IFERROR(MATCH(FO$3,'Bins 2025'!$D9:$ALO9,1),0)/1000</f>
        <v/>
      </c>
      <c r="FP9">
        <f>IFERROR(MATCH(FP$3,'Bins 2025'!$D9:$ALO9,1),0)/1000</f>
        <v/>
      </c>
      <c r="FQ9">
        <f>IFERROR(MATCH(FQ$3,'Bins 2025'!$D9:$ALO9,1),0)/1000</f>
        <v/>
      </c>
      <c r="FR9">
        <f>IFERROR(MATCH(FR$3,'Bins 2025'!$D9:$ALO9,1),0)/1000</f>
        <v/>
      </c>
      <c r="FS9">
        <f>IFERROR(MATCH(FS$3,'Bins 2025'!$D9:$ALO9,1),0)/1000</f>
        <v/>
      </c>
      <c r="FT9">
        <f>IFERROR(MATCH(FT$3,'Bins 2025'!$D9:$ALO9,1),0)/1000</f>
        <v/>
      </c>
      <c r="FU9">
        <f>IFERROR(MATCH(FU$3,'Bins 2025'!$D9:$ALO9,1),0)/1000</f>
        <v/>
      </c>
      <c r="FV9">
        <f>IFERROR(MATCH(FV$3,'Bins 2025'!$D9:$ALO9,1),0)/1000</f>
        <v/>
      </c>
      <c r="FW9">
        <f>IFERROR(MATCH(FW$3,'Bins 2025'!$D9:$ALO9,1),0)/1000</f>
        <v/>
      </c>
      <c r="FX9">
        <f>IFERROR(MATCH(FX$3,'Bins 2025'!$D9:$ALO9,1),0)/1000</f>
        <v/>
      </c>
      <c r="FY9">
        <f>IFERROR(MATCH(FY$3,'Bins 2025'!$D9:$ALO9,1),0)/1000</f>
        <v/>
      </c>
      <c r="FZ9">
        <f>IFERROR(MATCH(FZ$3,'Bins 2025'!$D9:$ALO9,1),0)/1000</f>
        <v/>
      </c>
      <c r="GA9">
        <f>IFERROR(MATCH(GA$3,'Bins 2025'!$D9:$ALO9,1),0)/1000</f>
        <v/>
      </c>
      <c r="GB9">
        <f>IFERROR(MATCH(GB$3,'Bins 2025'!$D9:$ALO9,1),0)/1000</f>
        <v/>
      </c>
      <c r="GC9">
        <f>IFERROR(MATCH(GC$3,'Bins 2025'!$D9:$ALO9,1),0)/1000</f>
        <v/>
      </c>
      <c r="GD9">
        <f>IFERROR(MATCH(GD$3,'Bins 2025'!$D9:$ALO9,1),0)/1000</f>
        <v/>
      </c>
      <c r="GE9">
        <f>IFERROR(MATCH(GE$3,'Bins 2025'!$D9:$ALO9,1),0)/1000</f>
        <v/>
      </c>
      <c r="GF9">
        <f>IFERROR(MATCH(GF$3,'Bins 2025'!$D9:$ALO9,1),0)/1000</f>
        <v/>
      </c>
      <c r="GG9">
        <f>IFERROR(MATCH(GG$3,'Bins 2025'!$D9:$ALO9,1),0)/1000</f>
        <v/>
      </c>
      <c r="GH9">
        <f>IFERROR(MATCH(GH$3,'Bins 2025'!$D9:$ALO9,1),0)/1000</f>
        <v/>
      </c>
      <c r="GI9">
        <f>IFERROR(MATCH(GI$3,'Bins 2025'!$D9:$ALO9,1),0)/1000</f>
        <v/>
      </c>
      <c r="GJ9">
        <f>IFERROR(MATCH(GJ$3,'Bins 2025'!$D9:$ALO9,1),0)/1000</f>
        <v/>
      </c>
      <c r="GK9">
        <f>IFERROR(MATCH(GK$3,'Bins 2025'!$D9:$ALO9,1),0)/1000</f>
        <v/>
      </c>
      <c r="GL9">
        <f>IFERROR(MATCH(GL$3,'Bins 2025'!$D9:$ALO9,1),0)/1000</f>
        <v/>
      </c>
      <c r="GM9">
        <f>IFERROR(MATCH(GM$3,'Bins 2025'!$D9:$ALO9,1),0)/1000</f>
        <v/>
      </c>
      <c r="GN9">
        <f>IFERROR(MATCH(GN$3,'Bins 2025'!$D9:$ALO9,1),0)/1000</f>
        <v/>
      </c>
      <c r="GO9">
        <f>IFERROR(MATCH(GO$3,'Bins 2025'!$D9:$ALO9,1),0)/1000</f>
        <v/>
      </c>
      <c r="GP9">
        <f>IFERROR(MATCH(GP$3,'Bins 2025'!$D9:$ALO9,1),0)/1000</f>
        <v/>
      </c>
      <c r="GQ9">
        <f>IFERROR(MATCH(GQ$3,'Bins 2025'!$D9:$ALO9,1),0)/1000</f>
        <v/>
      </c>
      <c r="GR9">
        <f>IFERROR(MATCH(GR$3,'Bins 2025'!$D9:$ALO9,1),0)/1000</f>
        <v/>
      </c>
      <c r="GS9">
        <f>IFERROR(MATCH(GS$3,'Bins 2025'!$D9:$ALO9,1),0)/1000</f>
        <v/>
      </c>
      <c r="GT9">
        <f>IFERROR(MATCH(GT$3,'Bins 2025'!$D9:$ALO9,1),0)/1000</f>
        <v/>
      </c>
      <c r="GU9">
        <f>IFERROR(MATCH(GU$3,'Bins 2025'!$D9:$ALO9,1),0)/1000</f>
        <v/>
      </c>
    </row>
    <row r="10">
      <c r="B10">
        <f>Inputs!B10</f>
        <v/>
      </c>
      <c r="C10">
        <f>Inputs!K10</f>
        <v/>
      </c>
      <c r="D10">
        <f>N(Inputs!H10)</f>
        <v/>
      </c>
      <c r="E10">
        <f>IFERROR(MATCH(E$3,'Bins 2025'!$D10:$ALO10,1),0)/1000</f>
        <v/>
      </c>
      <c r="F10">
        <f>IFERROR(MATCH(F$3,'Bins 2025'!$D10:$ALO10,1),0)/1000</f>
        <v/>
      </c>
      <c r="G10">
        <f>IFERROR(MATCH(G$3,'Bins 2025'!$D10:$ALO10,1),0)/1000</f>
        <v/>
      </c>
      <c r="H10">
        <f>IFERROR(MATCH(H$3,'Bins 2025'!$D10:$ALO10,1),0)/1000</f>
        <v/>
      </c>
      <c r="I10">
        <f>IFERROR(MATCH(I$3,'Bins 2025'!$D10:$ALO10,1),0)/1000</f>
        <v/>
      </c>
      <c r="J10">
        <f>IFERROR(MATCH(J$3,'Bins 2025'!$D10:$ALO10,1),0)/1000</f>
        <v/>
      </c>
      <c r="K10">
        <f>IFERROR(MATCH(K$3,'Bins 2025'!$D10:$ALO10,1),0)/1000</f>
        <v/>
      </c>
      <c r="L10">
        <f>IFERROR(MATCH(L$3,'Bins 2025'!$D10:$ALO10,1),0)/1000</f>
        <v/>
      </c>
      <c r="M10">
        <f>IFERROR(MATCH(M$3,'Bins 2025'!$D10:$ALO10,1),0)/1000</f>
        <v/>
      </c>
      <c r="N10">
        <f>IFERROR(MATCH(N$3,'Bins 2025'!$D10:$ALO10,1),0)/1000</f>
        <v/>
      </c>
      <c r="O10">
        <f>IFERROR(MATCH(O$3,'Bins 2025'!$D10:$ALO10,1),0)/1000</f>
        <v/>
      </c>
      <c r="P10">
        <f>IFERROR(MATCH(P$3,'Bins 2025'!$D10:$ALO10,1),0)/1000</f>
        <v/>
      </c>
      <c r="Q10">
        <f>IFERROR(MATCH(Q$3,'Bins 2025'!$D10:$ALO10,1),0)/1000</f>
        <v/>
      </c>
      <c r="R10">
        <f>IFERROR(MATCH(R$3,'Bins 2025'!$D10:$ALO10,1),0)/1000</f>
        <v/>
      </c>
      <c r="S10">
        <f>IFERROR(MATCH(S$3,'Bins 2025'!$D10:$ALO10,1),0)/1000</f>
        <v/>
      </c>
      <c r="T10">
        <f>IFERROR(MATCH(T$3,'Bins 2025'!$D10:$ALO10,1),0)/1000</f>
        <v/>
      </c>
      <c r="U10">
        <f>IFERROR(MATCH(U$3,'Bins 2025'!$D10:$ALO10,1),0)/1000</f>
        <v/>
      </c>
      <c r="V10">
        <f>IFERROR(MATCH(V$3,'Bins 2025'!$D10:$ALO10,1),0)/1000</f>
        <v/>
      </c>
      <c r="W10">
        <f>IFERROR(MATCH(W$3,'Bins 2025'!$D10:$ALO10,1),0)/1000</f>
        <v/>
      </c>
      <c r="X10">
        <f>IFERROR(MATCH(X$3,'Bins 2025'!$D10:$ALO10,1),0)/1000</f>
        <v/>
      </c>
      <c r="Y10">
        <f>IFERROR(MATCH(Y$3,'Bins 2025'!$D10:$ALO10,1),0)/1000</f>
        <v/>
      </c>
      <c r="Z10">
        <f>IFERROR(MATCH(Z$3,'Bins 2025'!$D10:$ALO10,1),0)/1000</f>
        <v/>
      </c>
      <c r="AA10">
        <f>IFERROR(MATCH(AA$3,'Bins 2025'!$D10:$ALO10,1),0)/1000</f>
        <v/>
      </c>
      <c r="AB10">
        <f>IFERROR(MATCH(AB$3,'Bins 2025'!$D10:$ALO10,1),0)/1000</f>
        <v/>
      </c>
      <c r="AC10">
        <f>IFERROR(MATCH(AC$3,'Bins 2025'!$D10:$ALO10,1),0)/1000</f>
        <v/>
      </c>
      <c r="AD10">
        <f>IFERROR(MATCH(AD$3,'Bins 2025'!$D10:$ALO10,1),0)/1000</f>
        <v/>
      </c>
      <c r="AE10">
        <f>IFERROR(MATCH(AE$3,'Bins 2025'!$D10:$ALO10,1),0)/1000</f>
        <v/>
      </c>
      <c r="AF10">
        <f>IFERROR(MATCH(AF$3,'Bins 2025'!$D10:$ALO10,1),0)/1000</f>
        <v/>
      </c>
      <c r="AG10">
        <f>IFERROR(MATCH(AG$3,'Bins 2025'!$D10:$ALO10,1),0)/1000</f>
        <v/>
      </c>
      <c r="AH10">
        <f>IFERROR(MATCH(AH$3,'Bins 2025'!$D10:$ALO10,1),0)/1000</f>
        <v/>
      </c>
      <c r="AI10">
        <f>IFERROR(MATCH(AI$3,'Bins 2025'!$D10:$ALO10,1),0)/1000</f>
        <v/>
      </c>
      <c r="AJ10">
        <f>IFERROR(MATCH(AJ$3,'Bins 2025'!$D10:$ALO10,1),0)/1000</f>
        <v/>
      </c>
      <c r="AK10">
        <f>IFERROR(MATCH(AK$3,'Bins 2025'!$D10:$ALO10,1),0)/1000</f>
        <v/>
      </c>
      <c r="AL10">
        <f>IFERROR(MATCH(AL$3,'Bins 2025'!$D10:$ALO10,1),0)/1000</f>
        <v/>
      </c>
      <c r="AM10">
        <f>IFERROR(MATCH(AM$3,'Bins 2025'!$D10:$ALO10,1),0)/1000</f>
        <v/>
      </c>
      <c r="AN10">
        <f>IFERROR(MATCH(AN$3,'Bins 2025'!$D10:$ALO10,1),0)/1000</f>
        <v/>
      </c>
      <c r="AO10">
        <f>IFERROR(MATCH(AO$3,'Bins 2025'!$D10:$ALO10,1),0)/1000</f>
        <v/>
      </c>
      <c r="AP10">
        <f>IFERROR(MATCH(AP$3,'Bins 2025'!$D10:$ALO10,1),0)/1000</f>
        <v/>
      </c>
      <c r="AQ10">
        <f>IFERROR(MATCH(AQ$3,'Bins 2025'!$D10:$ALO10,1),0)/1000</f>
        <v/>
      </c>
      <c r="AR10">
        <f>IFERROR(MATCH(AR$3,'Bins 2025'!$D10:$ALO10,1),0)/1000</f>
        <v/>
      </c>
      <c r="AS10">
        <f>IFERROR(MATCH(AS$3,'Bins 2025'!$D10:$ALO10,1),0)/1000</f>
        <v/>
      </c>
      <c r="AT10">
        <f>IFERROR(MATCH(AT$3,'Bins 2025'!$D10:$ALO10,1),0)/1000</f>
        <v/>
      </c>
      <c r="AU10">
        <f>IFERROR(MATCH(AU$3,'Bins 2025'!$D10:$ALO10,1),0)/1000</f>
        <v/>
      </c>
      <c r="AV10">
        <f>IFERROR(MATCH(AV$3,'Bins 2025'!$D10:$ALO10,1),0)/1000</f>
        <v/>
      </c>
      <c r="AW10">
        <f>IFERROR(MATCH(AW$3,'Bins 2025'!$D10:$ALO10,1),0)/1000</f>
        <v/>
      </c>
      <c r="AX10">
        <f>IFERROR(MATCH(AX$3,'Bins 2025'!$D10:$ALO10,1),0)/1000</f>
        <v/>
      </c>
      <c r="AY10">
        <f>IFERROR(MATCH(AY$3,'Bins 2025'!$D10:$ALO10,1),0)/1000</f>
        <v/>
      </c>
      <c r="AZ10">
        <f>IFERROR(MATCH(AZ$3,'Bins 2025'!$D10:$ALO10,1),0)/1000</f>
        <v/>
      </c>
      <c r="BA10">
        <f>IFERROR(MATCH(BA$3,'Bins 2025'!$D10:$ALO10,1),0)/1000</f>
        <v/>
      </c>
      <c r="BB10">
        <f>IFERROR(MATCH(BB$3,'Bins 2025'!$D10:$ALO10,1),0)/1000</f>
        <v/>
      </c>
      <c r="BC10">
        <f>IFERROR(MATCH(BC$3,'Bins 2025'!$D10:$ALO10,1),0)/1000</f>
        <v/>
      </c>
      <c r="BD10">
        <f>IFERROR(MATCH(BD$3,'Bins 2025'!$D10:$ALO10,1),0)/1000</f>
        <v/>
      </c>
      <c r="BE10">
        <f>IFERROR(MATCH(BE$3,'Bins 2025'!$D10:$ALO10,1),0)/1000</f>
        <v/>
      </c>
      <c r="BF10">
        <f>IFERROR(MATCH(BF$3,'Bins 2025'!$D10:$ALO10,1),0)/1000</f>
        <v/>
      </c>
      <c r="BG10">
        <f>IFERROR(MATCH(BG$3,'Bins 2025'!$D10:$ALO10,1),0)/1000</f>
        <v/>
      </c>
      <c r="BH10">
        <f>IFERROR(MATCH(BH$3,'Bins 2025'!$D10:$ALO10,1),0)/1000</f>
        <v/>
      </c>
      <c r="BI10">
        <f>IFERROR(MATCH(BI$3,'Bins 2025'!$D10:$ALO10,1),0)/1000</f>
        <v/>
      </c>
      <c r="BJ10">
        <f>IFERROR(MATCH(BJ$3,'Bins 2025'!$D10:$ALO10,1),0)/1000</f>
        <v/>
      </c>
      <c r="BK10">
        <f>IFERROR(MATCH(BK$3,'Bins 2025'!$D10:$ALO10,1),0)/1000</f>
        <v/>
      </c>
      <c r="BL10">
        <f>IFERROR(MATCH(BL$3,'Bins 2025'!$D10:$ALO10,1),0)/1000</f>
        <v/>
      </c>
      <c r="BM10">
        <f>IFERROR(MATCH(BM$3,'Bins 2025'!$D10:$ALO10,1),0)/1000</f>
        <v/>
      </c>
      <c r="BN10">
        <f>IFERROR(MATCH(BN$3,'Bins 2025'!$D10:$ALO10,1),0)/1000</f>
        <v/>
      </c>
      <c r="BO10">
        <f>IFERROR(MATCH(BO$3,'Bins 2025'!$D10:$ALO10,1),0)/1000</f>
        <v/>
      </c>
      <c r="BP10">
        <f>IFERROR(MATCH(BP$3,'Bins 2025'!$D10:$ALO10,1),0)/1000</f>
        <v/>
      </c>
      <c r="BQ10">
        <f>IFERROR(MATCH(BQ$3,'Bins 2025'!$D10:$ALO10,1),0)/1000</f>
        <v/>
      </c>
      <c r="BR10">
        <f>IFERROR(MATCH(BR$3,'Bins 2025'!$D10:$ALO10,1),0)/1000</f>
        <v/>
      </c>
      <c r="BS10">
        <f>IFERROR(MATCH(BS$3,'Bins 2025'!$D10:$ALO10,1),0)/1000</f>
        <v/>
      </c>
      <c r="BT10">
        <f>IFERROR(MATCH(BT$3,'Bins 2025'!$D10:$ALO10,1),0)/1000</f>
        <v/>
      </c>
      <c r="BU10">
        <f>IFERROR(MATCH(BU$3,'Bins 2025'!$D10:$ALO10,1),0)/1000</f>
        <v/>
      </c>
      <c r="BV10">
        <f>IFERROR(MATCH(BV$3,'Bins 2025'!$D10:$ALO10,1),0)/1000</f>
        <v/>
      </c>
      <c r="BW10">
        <f>IFERROR(MATCH(BW$3,'Bins 2025'!$D10:$ALO10,1),0)/1000</f>
        <v/>
      </c>
      <c r="BX10">
        <f>IFERROR(MATCH(BX$3,'Bins 2025'!$D10:$ALO10,1),0)/1000</f>
        <v/>
      </c>
      <c r="BY10">
        <f>IFERROR(MATCH(BY$3,'Bins 2025'!$D10:$ALO10,1),0)/1000</f>
        <v/>
      </c>
      <c r="BZ10">
        <f>IFERROR(MATCH(BZ$3,'Bins 2025'!$D10:$ALO10,1),0)/1000</f>
        <v/>
      </c>
      <c r="CA10">
        <f>IFERROR(MATCH(CA$3,'Bins 2025'!$D10:$ALO10,1),0)/1000</f>
        <v/>
      </c>
      <c r="CB10">
        <f>IFERROR(MATCH(CB$3,'Bins 2025'!$D10:$ALO10,1),0)/1000</f>
        <v/>
      </c>
      <c r="CC10">
        <f>IFERROR(MATCH(CC$3,'Bins 2025'!$D10:$ALO10,1),0)/1000</f>
        <v/>
      </c>
      <c r="CD10">
        <f>IFERROR(MATCH(CD$3,'Bins 2025'!$D10:$ALO10,1),0)/1000</f>
        <v/>
      </c>
      <c r="CE10">
        <f>IFERROR(MATCH(CE$3,'Bins 2025'!$D10:$ALO10,1),0)/1000</f>
        <v/>
      </c>
      <c r="CF10">
        <f>IFERROR(MATCH(CF$3,'Bins 2025'!$D10:$ALO10,1),0)/1000</f>
        <v/>
      </c>
      <c r="CG10">
        <f>IFERROR(MATCH(CG$3,'Bins 2025'!$D10:$ALO10,1),0)/1000</f>
        <v/>
      </c>
      <c r="CH10">
        <f>IFERROR(MATCH(CH$3,'Bins 2025'!$D10:$ALO10,1),0)/1000</f>
        <v/>
      </c>
      <c r="CI10">
        <f>IFERROR(MATCH(CI$3,'Bins 2025'!$D10:$ALO10,1),0)/1000</f>
        <v/>
      </c>
      <c r="CJ10">
        <f>IFERROR(MATCH(CJ$3,'Bins 2025'!$D10:$ALO10,1),0)/1000</f>
        <v/>
      </c>
      <c r="CK10">
        <f>IFERROR(MATCH(CK$3,'Bins 2025'!$D10:$ALO10,1),0)/1000</f>
        <v/>
      </c>
      <c r="CL10">
        <f>IFERROR(MATCH(CL$3,'Bins 2025'!$D10:$ALO10,1),0)/1000</f>
        <v/>
      </c>
      <c r="CM10">
        <f>IFERROR(MATCH(CM$3,'Bins 2025'!$D10:$ALO10,1),0)/1000</f>
        <v/>
      </c>
      <c r="CN10">
        <f>IFERROR(MATCH(CN$3,'Bins 2025'!$D10:$ALO10,1),0)/1000</f>
        <v/>
      </c>
      <c r="CO10">
        <f>IFERROR(MATCH(CO$3,'Bins 2025'!$D10:$ALO10,1),0)/1000</f>
        <v/>
      </c>
      <c r="CP10">
        <f>IFERROR(MATCH(CP$3,'Bins 2025'!$D10:$ALO10,1),0)/1000</f>
        <v/>
      </c>
      <c r="CQ10">
        <f>IFERROR(MATCH(CQ$3,'Bins 2025'!$D10:$ALO10,1),0)/1000</f>
        <v/>
      </c>
      <c r="CR10">
        <f>IFERROR(MATCH(CR$3,'Bins 2025'!$D10:$ALO10,1),0)/1000</f>
        <v/>
      </c>
      <c r="CS10">
        <f>IFERROR(MATCH(CS$3,'Bins 2025'!$D10:$ALO10,1),0)/1000</f>
        <v/>
      </c>
      <c r="CT10">
        <f>IFERROR(MATCH(CT$3,'Bins 2025'!$D10:$ALO10,1),0)/1000</f>
        <v/>
      </c>
      <c r="CU10">
        <f>IFERROR(MATCH(CU$3,'Bins 2025'!$D10:$ALO10,1),0)/1000</f>
        <v/>
      </c>
      <c r="CV10">
        <f>IFERROR(MATCH(CV$3,'Bins 2025'!$D10:$ALO10,1),0)/1000</f>
        <v/>
      </c>
      <c r="CW10">
        <f>IFERROR(MATCH(CW$3,'Bins 2025'!$D10:$ALO10,1),0)/1000</f>
        <v/>
      </c>
      <c r="CX10">
        <f>IFERROR(MATCH(CX$3,'Bins 2025'!$D10:$ALO10,1),0)/1000</f>
        <v/>
      </c>
      <c r="CY10">
        <f>IFERROR(MATCH(CY$3,'Bins 2025'!$D10:$ALO10,1),0)/1000</f>
        <v/>
      </c>
      <c r="CZ10">
        <f>IFERROR(MATCH(CZ$3,'Bins 2025'!$D10:$ALO10,1),0)/1000</f>
        <v/>
      </c>
      <c r="DA10">
        <f>IFERROR(MATCH(DA$3,'Bins 2025'!$D10:$ALO10,1),0)/1000</f>
        <v/>
      </c>
      <c r="DB10">
        <f>IFERROR(MATCH(DB$3,'Bins 2025'!$D10:$ALO10,1),0)/1000</f>
        <v/>
      </c>
      <c r="DC10">
        <f>IFERROR(MATCH(DC$3,'Bins 2025'!$D10:$ALO10,1),0)/1000</f>
        <v/>
      </c>
      <c r="DD10">
        <f>IFERROR(MATCH(DD$3,'Bins 2025'!$D10:$ALO10,1),0)/1000</f>
        <v/>
      </c>
      <c r="DE10">
        <f>IFERROR(MATCH(DE$3,'Bins 2025'!$D10:$ALO10,1),0)/1000</f>
        <v/>
      </c>
      <c r="DF10">
        <f>IFERROR(MATCH(DF$3,'Bins 2025'!$D10:$ALO10,1),0)/1000</f>
        <v/>
      </c>
      <c r="DG10">
        <f>IFERROR(MATCH(DG$3,'Bins 2025'!$D10:$ALO10,1),0)/1000</f>
        <v/>
      </c>
      <c r="DH10">
        <f>IFERROR(MATCH(DH$3,'Bins 2025'!$D10:$ALO10,1),0)/1000</f>
        <v/>
      </c>
      <c r="DI10">
        <f>IFERROR(MATCH(DI$3,'Bins 2025'!$D10:$ALO10,1),0)/1000</f>
        <v/>
      </c>
      <c r="DJ10">
        <f>IFERROR(MATCH(DJ$3,'Bins 2025'!$D10:$ALO10,1),0)/1000</f>
        <v/>
      </c>
      <c r="DK10">
        <f>IFERROR(MATCH(DK$3,'Bins 2025'!$D10:$ALO10,1),0)/1000</f>
        <v/>
      </c>
      <c r="DL10">
        <f>IFERROR(MATCH(DL$3,'Bins 2025'!$D10:$ALO10,1),0)/1000</f>
        <v/>
      </c>
      <c r="DM10">
        <f>IFERROR(MATCH(DM$3,'Bins 2025'!$D10:$ALO10,1),0)/1000</f>
        <v/>
      </c>
      <c r="DN10">
        <f>IFERROR(MATCH(DN$3,'Bins 2025'!$D10:$ALO10,1),0)/1000</f>
        <v/>
      </c>
      <c r="DO10">
        <f>IFERROR(MATCH(DO$3,'Bins 2025'!$D10:$ALO10,1),0)/1000</f>
        <v/>
      </c>
      <c r="DP10">
        <f>IFERROR(MATCH(DP$3,'Bins 2025'!$D10:$ALO10,1),0)/1000</f>
        <v/>
      </c>
      <c r="DQ10">
        <f>IFERROR(MATCH(DQ$3,'Bins 2025'!$D10:$ALO10,1),0)/1000</f>
        <v/>
      </c>
      <c r="DR10">
        <f>IFERROR(MATCH(DR$3,'Bins 2025'!$D10:$ALO10,1),0)/1000</f>
        <v/>
      </c>
      <c r="DS10">
        <f>IFERROR(MATCH(DS$3,'Bins 2025'!$D10:$ALO10,1),0)/1000</f>
        <v/>
      </c>
      <c r="DT10">
        <f>IFERROR(MATCH(DT$3,'Bins 2025'!$D10:$ALO10,1),0)/1000</f>
        <v/>
      </c>
      <c r="DU10">
        <f>IFERROR(MATCH(DU$3,'Bins 2025'!$D10:$ALO10,1),0)/1000</f>
        <v/>
      </c>
      <c r="DV10">
        <f>IFERROR(MATCH(DV$3,'Bins 2025'!$D10:$ALO10,1),0)/1000</f>
        <v/>
      </c>
      <c r="DW10">
        <f>IFERROR(MATCH(DW$3,'Bins 2025'!$D10:$ALO10,1),0)/1000</f>
        <v/>
      </c>
      <c r="DX10">
        <f>IFERROR(MATCH(DX$3,'Bins 2025'!$D10:$ALO10,1),0)/1000</f>
        <v/>
      </c>
      <c r="DY10">
        <f>IFERROR(MATCH(DY$3,'Bins 2025'!$D10:$ALO10,1),0)/1000</f>
        <v/>
      </c>
      <c r="DZ10">
        <f>IFERROR(MATCH(DZ$3,'Bins 2025'!$D10:$ALO10,1),0)/1000</f>
        <v/>
      </c>
      <c r="EA10">
        <f>IFERROR(MATCH(EA$3,'Bins 2025'!$D10:$ALO10,1),0)/1000</f>
        <v/>
      </c>
      <c r="EB10">
        <f>IFERROR(MATCH(EB$3,'Bins 2025'!$D10:$ALO10,1),0)/1000</f>
        <v/>
      </c>
      <c r="EC10">
        <f>IFERROR(MATCH(EC$3,'Bins 2025'!$D10:$ALO10,1),0)/1000</f>
        <v/>
      </c>
      <c r="ED10">
        <f>IFERROR(MATCH(ED$3,'Bins 2025'!$D10:$ALO10,1),0)/1000</f>
        <v/>
      </c>
      <c r="EE10">
        <f>IFERROR(MATCH(EE$3,'Bins 2025'!$D10:$ALO10,1),0)/1000</f>
        <v/>
      </c>
      <c r="EF10">
        <f>IFERROR(MATCH(EF$3,'Bins 2025'!$D10:$ALO10,1),0)/1000</f>
        <v/>
      </c>
      <c r="EG10">
        <f>IFERROR(MATCH(EG$3,'Bins 2025'!$D10:$ALO10,1),0)/1000</f>
        <v/>
      </c>
      <c r="EH10">
        <f>IFERROR(MATCH(EH$3,'Bins 2025'!$D10:$ALO10,1),0)/1000</f>
        <v/>
      </c>
      <c r="EI10">
        <f>IFERROR(MATCH(EI$3,'Bins 2025'!$D10:$ALO10,1),0)/1000</f>
        <v/>
      </c>
      <c r="EJ10">
        <f>IFERROR(MATCH(EJ$3,'Bins 2025'!$D10:$ALO10,1),0)/1000</f>
        <v/>
      </c>
      <c r="EK10">
        <f>IFERROR(MATCH(EK$3,'Bins 2025'!$D10:$ALO10,1),0)/1000</f>
        <v/>
      </c>
      <c r="EL10">
        <f>IFERROR(MATCH(EL$3,'Bins 2025'!$D10:$ALO10,1),0)/1000</f>
        <v/>
      </c>
      <c r="EM10">
        <f>IFERROR(MATCH(EM$3,'Bins 2025'!$D10:$ALO10,1),0)/1000</f>
        <v/>
      </c>
      <c r="EN10">
        <f>IFERROR(MATCH(EN$3,'Bins 2025'!$D10:$ALO10,1),0)/1000</f>
        <v/>
      </c>
      <c r="EO10">
        <f>IFERROR(MATCH(EO$3,'Bins 2025'!$D10:$ALO10,1),0)/1000</f>
        <v/>
      </c>
      <c r="EP10">
        <f>IFERROR(MATCH(EP$3,'Bins 2025'!$D10:$ALO10,1),0)/1000</f>
        <v/>
      </c>
      <c r="EQ10">
        <f>IFERROR(MATCH(EQ$3,'Bins 2025'!$D10:$ALO10,1),0)/1000</f>
        <v/>
      </c>
      <c r="ER10">
        <f>IFERROR(MATCH(ER$3,'Bins 2025'!$D10:$ALO10,1),0)/1000</f>
        <v/>
      </c>
      <c r="ES10">
        <f>IFERROR(MATCH(ES$3,'Bins 2025'!$D10:$ALO10,1),0)/1000</f>
        <v/>
      </c>
      <c r="ET10">
        <f>IFERROR(MATCH(ET$3,'Bins 2025'!$D10:$ALO10,1),0)/1000</f>
        <v/>
      </c>
      <c r="EU10">
        <f>IFERROR(MATCH(EU$3,'Bins 2025'!$D10:$ALO10,1),0)/1000</f>
        <v/>
      </c>
      <c r="EV10">
        <f>IFERROR(MATCH(EV$3,'Bins 2025'!$D10:$ALO10,1),0)/1000</f>
        <v/>
      </c>
      <c r="EW10">
        <f>IFERROR(MATCH(EW$3,'Bins 2025'!$D10:$ALO10,1),0)/1000</f>
        <v/>
      </c>
      <c r="EX10">
        <f>IFERROR(MATCH(EX$3,'Bins 2025'!$D10:$ALO10,1),0)/1000</f>
        <v/>
      </c>
      <c r="EY10">
        <f>IFERROR(MATCH(EY$3,'Bins 2025'!$D10:$ALO10,1),0)/1000</f>
        <v/>
      </c>
      <c r="EZ10">
        <f>IFERROR(MATCH(EZ$3,'Bins 2025'!$D10:$ALO10,1),0)/1000</f>
        <v/>
      </c>
      <c r="FA10">
        <f>IFERROR(MATCH(FA$3,'Bins 2025'!$D10:$ALO10,1),0)/1000</f>
        <v/>
      </c>
      <c r="FB10">
        <f>IFERROR(MATCH(FB$3,'Bins 2025'!$D10:$ALO10,1),0)/1000</f>
        <v/>
      </c>
      <c r="FC10">
        <f>IFERROR(MATCH(FC$3,'Bins 2025'!$D10:$ALO10,1),0)/1000</f>
        <v/>
      </c>
      <c r="FD10">
        <f>IFERROR(MATCH(FD$3,'Bins 2025'!$D10:$ALO10,1),0)/1000</f>
        <v/>
      </c>
      <c r="FE10">
        <f>IFERROR(MATCH(FE$3,'Bins 2025'!$D10:$ALO10,1),0)/1000</f>
        <v/>
      </c>
      <c r="FF10">
        <f>IFERROR(MATCH(FF$3,'Bins 2025'!$D10:$ALO10,1),0)/1000</f>
        <v/>
      </c>
      <c r="FG10">
        <f>IFERROR(MATCH(FG$3,'Bins 2025'!$D10:$ALO10,1),0)/1000</f>
        <v/>
      </c>
      <c r="FH10">
        <f>IFERROR(MATCH(FH$3,'Bins 2025'!$D10:$ALO10,1),0)/1000</f>
        <v/>
      </c>
      <c r="FI10">
        <f>IFERROR(MATCH(FI$3,'Bins 2025'!$D10:$ALO10,1),0)/1000</f>
        <v/>
      </c>
      <c r="FJ10">
        <f>IFERROR(MATCH(FJ$3,'Bins 2025'!$D10:$ALO10,1),0)/1000</f>
        <v/>
      </c>
      <c r="FK10">
        <f>IFERROR(MATCH(FK$3,'Bins 2025'!$D10:$ALO10,1),0)/1000</f>
        <v/>
      </c>
      <c r="FL10">
        <f>IFERROR(MATCH(FL$3,'Bins 2025'!$D10:$ALO10,1),0)/1000</f>
        <v/>
      </c>
      <c r="FM10">
        <f>IFERROR(MATCH(FM$3,'Bins 2025'!$D10:$ALO10,1),0)/1000</f>
        <v/>
      </c>
      <c r="FN10">
        <f>IFERROR(MATCH(FN$3,'Bins 2025'!$D10:$ALO10,1),0)/1000</f>
        <v/>
      </c>
      <c r="FO10">
        <f>IFERROR(MATCH(FO$3,'Bins 2025'!$D10:$ALO10,1),0)/1000</f>
        <v/>
      </c>
      <c r="FP10">
        <f>IFERROR(MATCH(FP$3,'Bins 2025'!$D10:$ALO10,1),0)/1000</f>
        <v/>
      </c>
      <c r="FQ10">
        <f>IFERROR(MATCH(FQ$3,'Bins 2025'!$D10:$ALO10,1),0)/1000</f>
        <v/>
      </c>
      <c r="FR10">
        <f>IFERROR(MATCH(FR$3,'Bins 2025'!$D10:$ALO10,1),0)/1000</f>
        <v/>
      </c>
      <c r="FS10">
        <f>IFERROR(MATCH(FS$3,'Bins 2025'!$D10:$ALO10,1),0)/1000</f>
        <v/>
      </c>
      <c r="FT10">
        <f>IFERROR(MATCH(FT$3,'Bins 2025'!$D10:$ALO10,1),0)/1000</f>
        <v/>
      </c>
      <c r="FU10">
        <f>IFERROR(MATCH(FU$3,'Bins 2025'!$D10:$ALO10,1),0)/1000</f>
        <v/>
      </c>
      <c r="FV10">
        <f>IFERROR(MATCH(FV$3,'Bins 2025'!$D10:$ALO10,1),0)/1000</f>
        <v/>
      </c>
      <c r="FW10">
        <f>IFERROR(MATCH(FW$3,'Bins 2025'!$D10:$ALO10,1),0)/1000</f>
        <v/>
      </c>
      <c r="FX10">
        <f>IFERROR(MATCH(FX$3,'Bins 2025'!$D10:$ALO10,1),0)/1000</f>
        <v/>
      </c>
      <c r="FY10">
        <f>IFERROR(MATCH(FY$3,'Bins 2025'!$D10:$ALO10,1),0)/1000</f>
        <v/>
      </c>
      <c r="FZ10">
        <f>IFERROR(MATCH(FZ$3,'Bins 2025'!$D10:$ALO10,1),0)/1000</f>
        <v/>
      </c>
      <c r="GA10">
        <f>IFERROR(MATCH(GA$3,'Bins 2025'!$D10:$ALO10,1),0)/1000</f>
        <v/>
      </c>
      <c r="GB10">
        <f>IFERROR(MATCH(GB$3,'Bins 2025'!$D10:$ALO10,1),0)/1000</f>
        <v/>
      </c>
      <c r="GC10">
        <f>IFERROR(MATCH(GC$3,'Bins 2025'!$D10:$ALO10,1),0)/1000</f>
        <v/>
      </c>
      <c r="GD10">
        <f>IFERROR(MATCH(GD$3,'Bins 2025'!$D10:$ALO10,1),0)/1000</f>
        <v/>
      </c>
      <c r="GE10">
        <f>IFERROR(MATCH(GE$3,'Bins 2025'!$D10:$ALO10,1),0)/1000</f>
        <v/>
      </c>
      <c r="GF10">
        <f>IFERROR(MATCH(GF$3,'Bins 2025'!$D10:$ALO10,1),0)/1000</f>
        <v/>
      </c>
      <c r="GG10">
        <f>IFERROR(MATCH(GG$3,'Bins 2025'!$D10:$ALO10,1),0)/1000</f>
        <v/>
      </c>
      <c r="GH10">
        <f>IFERROR(MATCH(GH$3,'Bins 2025'!$D10:$ALO10,1),0)/1000</f>
        <v/>
      </c>
      <c r="GI10">
        <f>IFERROR(MATCH(GI$3,'Bins 2025'!$D10:$ALO10,1),0)/1000</f>
        <v/>
      </c>
      <c r="GJ10">
        <f>IFERROR(MATCH(GJ$3,'Bins 2025'!$D10:$ALO10,1),0)/1000</f>
        <v/>
      </c>
      <c r="GK10">
        <f>IFERROR(MATCH(GK$3,'Bins 2025'!$D10:$ALO10,1),0)/1000</f>
        <v/>
      </c>
      <c r="GL10">
        <f>IFERROR(MATCH(GL$3,'Bins 2025'!$D10:$ALO10,1),0)/1000</f>
        <v/>
      </c>
      <c r="GM10">
        <f>IFERROR(MATCH(GM$3,'Bins 2025'!$D10:$ALO10,1),0)/1000</f>
        <v/>
      </c>
      <c r="GN10">
        <f>IFERROR(MATCH(GN$3,'Bins 2025'!$D10:$ALO10,1),0)/1000</f>
        <v/>
      </c>
      <c r="GO10">
        <f>IFERROR(MATCH(GO$3,'Bins 2025'!$D10:$ALO10,1),0)/1000</f>
        <v/>
      </c>
      <c r="GP10">
        <f>IFERROR(MATCH(GP$3,'Bins 2025'!$D10:$ALO10,1),0)/1000</f>
        <v/>
      </c>
      <c r="GQ10">
        <f>IFERROR(MATCH(GQ$3,'Bins 2025'!$D10:$ALO10,1),0)/1000</f>
        <v/>
      </c>
      <c r="GR10">
        <f>IFERROR(MATCH(GR$3,'Bins 2025'!$D10:$ALO10,1),0)/1000</f>
        <v/>
      </c>
      <c r="GS10">
        <f>IFERROR(MATCH(GS$3,'Bins 2025'!$D10:$ALO10,1),0)/1000</f>
        <v/>
      </c>
      <c r="GT10">
        <f>IFERROR(MATCH(GT$3,'Bins 2025'!$D10:$ALO10,1),0)/1000</f>
        <v/>
      </c>
      <c r="GU10">
        <f>IFERROR(MATCH(GU$3,'Bins 2025'!$D10:$ALO10,1),0)/1000</f>
        <v/>
      </c>
    </row>
    <row r="11">
      <c r="B11">
        <f>Inputs!B11</f>
        <v/>
      </c>
      <c r="C11">
        <f>Inputs!K11</f>
        <v/>
      </c>
      <c r="D11">
        <f>N(Inputs!H11)</f>
        <v/>
      </c>
      <c r="E11">
        <f>IFERROR(MATCH(E$3,'Bins 2025'!$D11:$ALO11,1),0)/1000</f>
        <v/>
      </c>
      <c r="F11">
        <f>IFERROR(MATCH(F$3,'Bins 2025'!$D11:$ALO11,1),0)/1000</f>
        <v/>
      </c>
      <c r="G11">
        <f>IFERROR(MATCH(G$3,'Bins 2025'!$D11:$ALO11,1),0)/1000</f>
        <v/>
      </c>
      <c r="H11">
        <f>IFERROR(MATCH(H$3,'Bins 2025'!$D11:$ALO11,1),0)/1000</f>
        <v/>
      </c>
      <c r="I11">
        <f>IFERROR(MATCH(I$3,'Bins 2025'!$D11:$ALO11,1),0)/1000</f>
        <v/>
      </c>
      <c r="J11">
        <f>IFERROR(MATCH(J$3,'Bins 2025'!$D11:$ALO11,1),0)/1000</f>
        <v/>
      </c>
      <c r="K11">
        <f>IFERROR(MATCH(K$3,'Bins 2025'!$D11:$ALO11,1),0)/1000</f>
        <v/>
      </c>
      <c r="L11">
        <f>IFERROR(MATCH(L$3,'Bins 2025'!$D11:$ALO11,1),0)/1000</f>
        <v/>
      </c>
      <c r="M11">
        <f>IFERROR(MATCH(M$3,'Bins 2025'!$D11:$ALO11,1),0)/1000</f>
        <v/>
      </c>
      <c r="N11">
        <f>IFERROR(MATCH(N$3,'Bins 2025'!$D11:$ALO11,1),0)/1000</f>
        <v/>
      </c>
      <c r="O11">
        <f>IFERROR(MATCH(O$3,'Bins 2025'!$D11:$ALO11,1),0)/1000</f>
        <v/>
      </c>
      <c r="P11">
        <f>IFERROR(MATCH(P$3,'Bins 2025'!$D11:$ALO11,1),0)/1000</f>
        <v/>
      </c>
      <c r="Q11">
        <f>IFERROR(MATCH(Q$3,'Bins 2025'!$D11:$ALO11,1),0)/1000</f>
        <v/>
      </c>
      <c r="R11">
        <f>IFERROR(MATCH(R$3,'Bins 2025'!$D11:$ALO11,1),0)/1000</f>
        <v/>
      </c>
      <c r="S11">
        <f>IFERROR(MATCH(S$3,'Bins 2025'!$D11:$ALO11,1),0)/1000</f>
        <v/>
      </c>
      <c r="T11">
        <f>IFERROR(MATCH(T$3,'Bins 2025'!$D11:$ALO11,1),0)/1000</f>
        <v/>
      </c>
      <c r="U11">
        <f>IFERROR(MATCH(U$3,'Bins 2025'!$D11:$ALO11,1),0)/1000</f>
        <v/>
      </c>
      <c r="V11">
        <f>IFERROR(MATCH(V$3,'Bins 2025'!$D11:$ALO11,1),0)/1000</f>
        <v/>
      </c>
      <c r="W11">
        <f>IFERROR(MATCH(W$3,'Bins 2025'!$D11:$ALO11,1),0)/1000</f>
        <v/>
      </c>
      <c r="X11">
        <f>IFERROR(MATCH(X$3,'Bins 2025'!$D11:$ALO11,1),0)/1000</f>
        <v/>
      </c>
      <c r="Y11">
        <f>IFERROR(MATCH(Y$3,'Bins 2025'!$D11:$ALO11,1),0)/1000</f>
        <v/>
      </c>
      <c r="Z11">
        <f>IFERROR(MATCH(Z$3,'Bins 2025'!$D11:$ALO11,1),0)/1000</f>
        <v/>
      </c>
      <c r="AA11">
        <f>IFERROR(MATCH(AA$3,'Bins 2025'!$D11:$ALO11,1),0)/1000</f>
        <v/>
      </c>
      <c r="AB11">
        <f>IFERROR(MATCH(AB$3,'Bins 2025'!$D11:$ALO11,1),0)/1000</f>
        <v/>
      </c>
      <c r="AC11">
        <f>IFERROR(MATCH(AC$3,'Bins 2025'!$D11:$ALO11,1),0)/1000</f>
        <v/>
      </c>
      <c r="AD11">
        <f>IFERROR(MATCH(AD$3,'Bins 2025'!$D11:$ALO11,1),0)/1000</f>
        <v/>
      </c>
      <c r="AE11">
        <f>IFERROR(MATCH(AE$3,'Bins 2025'!$D11:$ALO11,1),0)/1000</f>
        <v/>
      </c>
      <c r="AF11">
        <f>IFERROR(MATCH(AF$3,'Bins 2025'!$D11:$ALO11,1),0)/1000</f>
        <v/>
      </c>
      <c r="AG11">
        <f>IFERROR(MATCH(AG$3,'Bins 2025'!$D11:$ALO11,1),0)/1000</f>
        <v/>
      </c>
      <c r="AH11">
        <f>IFERROR(MATCH(AH$3,'Bins 2025'!$D11:$ALO11,1),0)/1000</f>
        <v/>
      </c>
      <c r="AI11">
        <f>IFERROR(MATCH(AI$3,'Bins 2025'!$D11:$ALO11,1),0)/1000</f>
        <v/>
      </c>
      <c r="AJ11">
        <f>IFERROR(MATCH(AJ$3,'Bins 2025'!$D11:$ALO11,1),0)/1000</f>
        <v/>
      </c>
      <c r="AK11">
        <f>IFERROR(MATCH(AK$3,'Bins 2025'!$D11:$ALO11,1),0)/1000</f>
        <v/>
      </c>
      <c r="AL11">
        <f>IFERROR(MATCH(AL$3,'Bins 2025'!$D11:$ALO11,1),0)/1000</f>
        <v/>
      </c>
      <c r="AM11">
        <f>IFERROR(MATCH(AM$3,'Bins 2025'!$D11:$ALO11,1),0)/1000</f>
        <v/>
      </c>
      <c r="AN11">
        <f>IFERROR(MATCH(AN$3,'Bins 2025'!$D11:$ALO11,1),0)/1000</f>
        <v/>
      </c>
      <c r="AO11">
        <f>IFERROR(MATCH(AO$3,'Bins 2025'!$D11:$ALO11,1),0)/1000</f>
        <v/>
      </c>
      <c r="AP11">
        <f>IFERROR(MATCH(AP$3,'Bins 2025'!$D11:$ALO11,1),0)/1000</f>
        <v/>
      </c>
      <c r="AQ11">
        <f>IFERROR(MATCH(AQ$3,'Bins 2025'!$D11:$ALO11,1),0)/1000</f>
        <v/>
      </c>
      <c r="AR11">
        <f>IFERROR(MATCH(AR$3,'Bins 2025'!$D11:$ALO11,1),0)/1000</f>
        <v/>
      </c>
      <c r="AS11">
        <f>IFERROR(MATCH(AS$3,'Bins 2025'!$D11:$ALO11,1),0)/1000</f>
        <v/>
      </c>
      <c r="AT11">
        <f>IFERROR(MATCH(AT$3,'Bins 2025'!$D11:$ALO11,1),0)/1000</f>
        <v/>
      </c>
      <c r="AU11">
        <f>IFERROR(MATCH(AU$3,'Bins 2025'!$D11:$ALO11,1),0)/1000</f>
        <v/>
      </c>
      <c r="AV11">
        <f>IFERROR(MATCH(AV$3,'Bins 2025'!$D11:$ALO11,1),0)/1000</f>
        <v/>
      </c>
      <c r="AW11">
        <f>IFERROR(MATCH(AW$3,'Bins 2025'!$D11:$ALO11,1),0)/1000</f>
        <v/>
      </c>
      <c r="AX11">
        <f>IFERROR(MATCH(AX$3,'Bins 2025'!$D11:$ALO11,1),0)/1000</f>
        <v/>
      </c>
      <c r="AY11">
        <f>IFERROR(MATCH(AY$3,'Bins 2025'!$D11:$ALO11,1),0)/1000</f>
        <v/>
      </c>
      <c r="AZ11">
        <f>IFERROR(MATCH(AZ$3,'Bins 2025'!$D11:$ALO11,1),0)/1000</f>
        <v/>
      </c>
      <c r="BA11">
        <f>IFERROR(MATCH(BA$3,'Bins 2025'!$D11:$ALO11,1),0)/1000</f>
        <v/>
      </c>
      <c r="BB11">
        <f>IFERROR(MATCH(BB$3,'Bins 2025'!$D11:$ALO11,1),0)/1000</f>
        <v/>
      </c>
      <c r="BC11">
        <f>IFERROR(MATCH(BC$3,'Bins 2025'!$D11:$ALO11,1),0)/1000</f>
        <v/>
      </c>
      <c r="BD11">
        <f>IFERROR(MATCH(BD$3,'Bins 2025'!$D11:$ALO11,1),0)/1000</f>
        <v/>
      </c>
      <c r="BE11">
        <f>IFERROR(MATCH(BE$3,'Bins 2025'!$D11:$ALO11,1),0)/1000</f>
        <v/>
      </c>
      <c r="BF11">
        <f>IFERROR(MATCH(BF$3,'Bins 2025'!$D11:$ALO11,1),0)/1000</f>
        <v/>
      </c>
      <c r="BG11">
        <f>IFERROR(MATCH(BG$3,'Bins 2025'!$D11:$ALO11,1),0)/1000</f>
        <v/>
      </c>
      <c r="BH11">
        <f>IFERROR(MATCH(BH$3,'Bins 2025'!$D11:$ALO11,1),0)/1000</f>
        <v/>
      </c>
      <c r="BI11">
        <f>IFERROR(MATCH(BI$3,'Bins 2025'!$D11:$ALO11,1),0)/1000</f>
        <v/>
      </c>
      <c r="BJ11">
        <f>IFERROR(MATCH(BJ$3,'Bins 2025'!$D11:$ALO11,1),0)/1000</f>
        <v/>
      </c>
      <c r="BK11">
        <f>IFERROR(MATCH(BK$3,'Bins 2025'!$D11:$ALO11,1),0)/1000</f>
        <v/>
      </c>
      <c r="BL11">
        <f>IFERROR(MATCH(BL$3,'Bins 2025'!$D11:$ALO11,1),0)/1000</f>
        <v/>
      </c>
      <c r="BM11">
        <f>IFERROR(MATCH(BM$3,'Bins 2025'!$D11:$ALO11,1),0)/1000</f>
        <v/>
      </c>
      <c r="BN11">
        <f>IFERROR(MATCH(BN$3,'Bins 2025'!$D11:$ALO11,1),0)/1000</f>
        <v/>
      </c>
      <c r="BO11">
        <f>IFERROR(MATCH(BO$3,'Bins 2025'!$D11:$ALO11,1),0)/1000</f>
        <v/>
      </c>
      <c r="BP11">
        <f>IFERROR(MATCH(BP$3,'Bins 2025'!$D11:$ALO11,1),0)/1000</f>
        <v/>
      </c>
      <c r="BQ11">
        <f>IFERROR(MATCH(BQ$3,'Bins 2025'!$D11:$ALO11,1),0)/1000</f>
        <v/>
      </c>
      <c r="BR11">
        <f>IFERROR(MATCH(BR$3,'Bins 2025'!$D11:$ALO11,1),0)/1000</f>
        <v/>
      </c>
      <c r="BS11">
        <f>IFERROR(MATCH(BS$3,'Bins 2025'!$D11:$ALO11,1),0)/1000</f>
        <v/>
      </c>
      <c r="BT11">
        <f>IFERROR(MATCH(BT$3,'Bins 2025'!$D11:$ALO11,1),0)/1000</f>
        <v/>
      </c>
      <c r="BU11">
        <f>IFERROR(MATCH(BU$3,'Bins 2025'!$D11:$ALO11,1),0)/1000</f>
        <v/>
      </c>
      <c r="BV11">
        <f>IFERROR(MATCH(BV$3,'Bins 2025'!$D11:$ALO11,1),0)/1000</f>
        <v/>
      </c>
      <c r="BW11">
        <f>IFERROR(MATCH(BW$3,'Bins 2025'!$D11:$ALO11,1),0)/1000</f>
        <v/>
      </c>
      <c r="BX11">
        <f>IFERROR(MATCH(BX$3,'Bins 2025'!$D11:$ALO11,1),0)/1000</f>
        <v/>
      </c>
      <c r="BY11">
        <f>IFERROR(MATCH(BY$3,'Bins 2025'!$D11:$ALO11,1),0)/1000</f>
        <v/>
      </c>
      <c r="BZ11">
        <f>IFERROR(MATCH(BZ$3,'Bins 2025'!$D11:$ALO11,1),0)/1000</f>
        <v/>
      </c>
      <c r="CA11">
        <f>IFERROR(MATCH(CA$3,'Bins 2025'!$D11:$ALO11,1),0)/1000</f>
        <v/>
      </c>
      <c r="CB11">
        <f>IFERROR(MATCH(CB$3,'Bins 2025'!$D11:$ALO11,1),0)/1000</f>
        <v/>
      </c>
      <c r="CC11">
        <f>IFERROR(MATCH(CC$3,'Bins 2025'!$D11:$ALO11,1),0)/1000</f>
        <v/>
      </c>
      <c r="CD11">
        <f>IFERROR(MATCH(CD$3,'Bins 2025'!$D11:$ALO11,1),0)/1000</f>
        <v/>
      </c>
      <c r="CE11">
        <f>IFERROR(MATCH(CE$3,'Bins 2025'!$D11:$ALO11,1),0)/1000</f>
        <v/>
      </c>
      <c r="CF11">
        <f>IFERROR(MATCH(CF$3,'Bins 2025'!$D11:$ALO11,1),0)/1000</f>
        <v/>
      </c>
      <c r="CG11">
        <f>IFERROR(MATCH(CG$3,'Bins 2025'!$D11:$ALO11,1),0)/1000</f>
        <v/>
      </c>
      <c r="CH11">
        <f>IFERROR(MATCH(CH$3,'Bins 2025'!$D11:$ALO11,1),0)/1000</f>
        <v/>
      </c>
      <c r="CI11">
        <f>IFERROR(MATCH(CI$3,'Bins 2025'!$D11:$ALO11,1),0)/1000</f>
        <v/>
      </c>
      <c r="CJ11">
        <f>IFERROR(MATCH(CJ$3,'Bins 2025'!$D11:$ALO11,1),0)/1000</f>
        <v/>
      </c>
      <c r="CK11">
        <f>IFERROR(MATCH(CK$3,'Bins 2025'!$D11:$ALO11,1),0)/1000</f>
        <v/>
      </c>
      <c r="CL11">
        <f>IFERROR(MATCH(CL$3,'Bins 2025'!$D11:$ALO11,1),0)/1000</f>
        <v/>
      </c>
      <c r="CM11">
        <f>IFERROR(MATCH(CM$3,'Bins 2025'!$D11:$ALO11,1),0)/1000</f>
        <v/>
      </c>
      <c r="CN11">
        <f>IFERROR(MATCH(CN$3,'Bins 2025'!$D11:$ALO11,1),0)/1000</f>
        <v/>
      </c>
      <c r="CO11">
        <f>IFERROR(MATCH(CO$3,'Bins 2025'!$D11:$ALO11,1),0)/1000</f>
        <v/>
      </c>
      <c r="CP11">
        <f>IFERROR(MATCH(CP$3,'Bins 2025'!$D11:$ALO11,1),0)/1000</f>
        <v/>
      </c>
      <c r="CQ11">
        <f>IFERROR(MATCH(CQ$3,'Bins 2025'!$D11:$ALO11,1),0)/1000</f>
        <v/>
      </c>
      <c r="CR11">
        <f>IFERROR(MATCH(CR$3,'Bins 2025'!$D11:$ALO11,1),0)/1000</f>
        <v/>
      </c>
      <c r="CS11">
        <f>IFERROR(MATCH(CS$3,'Bins 2025'!$D11:$ALO11,1),0)/1000</f>
        <v/>
      </c>
      <c r="CT11">
        <f>IFERROR(MATCH(CT$3,'Bins 2025'!$D11:$ALO11,1),0)/1000</f>
        <v/>
      </c>
      <c r="CU11">
        <f>IFERROR(MATCH(CU$3,'Bins 2025'!$D11:$ALO11,1),0)/1000</f>
        <v/>
      </c>
      <c r="CV11">
        <f>IFERROR(MATCH(CV$3,'Bins 2025'!$D11:$ALO11,1),0)/1000</f>
        <v/>
      </c>
      <c r="CW11">
        <f>IFERROR(MATCH(CW$3,'Bins 2025'!$D11:$ALO11,1),0)/1000</f>
        <v/>
      </c>
      <c r="CX11">
        <f>IFERROR(MATCH(CX$3,'Bins 2025'!$D11:$ALO11,1),0)/1000</f>
        <v/>
      </c>
      <c r="CY11">
        <f>IFERROR(MATCH(CY$3,'Bins 2025'!$D11:$ALO11,1),0)/1000</f>
        <v/>
      </c>
      <c r="CZ11">
        <f>IFERROR(MATCH(CZ$3,'Bins 2025'!$D11:$ALO11,1),0)/1000</f>
        <v/>
      </c>
      <c r="DA11">
        <f>IFERROR(MATCH(DA$3,'Bins 2025'!$D11:$ALO11,1),0)/1000</f>
        <v/>
      </c>
      <c r="DB11">
        <f>IFERROR(MATCH(DB$3,'Bins 2025'!$D11:$ALO11,1),0)/1000</f>
        <v/>
      </c>
      <c r="DC11">
        <f>IFERROR(MATCH(DC$3,'Bins 2025'!$D11:$ALO11,1),0)/1000</f>
        <v/>
      </c>
      <c r="DD11">
        <f>IFERROR(MATCH(DD$3,'Bins 2025'!$D11:$ALO11,1),0)/1000</f>
        <v/>
      </c>
      <c r="DE11">
        <f>IFERROR(MATCH(DE$3,'Bins 2025'!$D11:$ALO11,1),0)/1000</f>
        <v/>
      </c>
      <c r="DF11">
        <f>IFERROR(MATCH(DF$3,'Bins 2025'!$D11:$ALO11,1),0)/1000</f>
        <v/>
      </c>
      <c r="DG11">
        <f>IFERROR(MATCH(DG$3,'Bins 2025'!$D11:$ALO11,1),0)/1000</f>
        <v/>
      </c>
      <c r="DH11">
        <f>IFERROR(MATCH(DH$3,'Bins 2025'!$D11:$ALO11,1),0)/1000</f>
        <v/>
      </c>
      <c r="DI11">
        <f>IFERROR(MATCH(DI$3,'Bins 2025'!$D11:$ALO11,1),0)/1000</f>
        <v/>
      </c>
      <c r="DJ11">
        <f>IFERROR(MATCH(DJ$3,'Bins 2025'!$D11:$ALO11,1),0)/1000</f>
        <v/>
      </c>
      <c r="DK11">
        <f>IFERROR(MATCH(DK$3,'Bins 2025'!$D11:$ALO11,1),0)/1000</f>
        <v/>
      </c>
      <c r="DL11">
        <f>IFERROR(MATCH(DL$3,'Bins 2025'!$D11:$ALO11,1),0)/1000</f>
        <v/>
      </c>
      <c r="DM11">
        <f>IFERROR(MATCH(DM$3,'Bins 2025'!$D11:$ALO11,1),0)/1000</f>
        <v/>
      </c>
      <c r="DN11">
        <f>IFERROR(MATCH(DN$3,'Bins 2025'!$D11:$ALO11,1),0)/1000</f>
        <v/>
      </c>
      <c r="DO11">
        <f>IFERROR(MATCH(DO$3,'Bins 2025'!$D11:$ALO11,1),0)/1000</f>
        <v/>
      </c>
      <c r="DP11">
        <f>IFERROR(MATCH(DP$3,'Bins 2025'!$D11:$ALO11,1),0)/1000</f>
        <v/>
      </c>
      <c r="DQ11">
        <f>IFERROR(MATCH(DQ$3,'Bins 2025'!$D11:$ALO11,1),0)/1000</f>
        <v/>
      </c>
      <c r="DR11">
        <f>IFERROR(MATCH(DR$3,'Bins 2025'!$D11:$ALO11,1),0)/1000</f>
        <v/>
      </c>
      <c r="DS11">
        <f>IFERROR(MATCH(DS$3,'Bins 2025'!$D11:$ALO11,1),0)/1000</f>
        <v/>
      </c>
      <c r="DT11">
        <f>IFERROR(MATCH(DT$3,'Bins 2025'!$D11:$ALO11,1),0)/1000</f>
        <v/>
      </c>
      <c r="DU11">
        <f>IFERROR(MATCH(DU$3,'Bins 2025'!$D11:$ALO11,1),0)/1000</f>
        <v/>
      </c>
      <c r="DV11">
        <f>IFERROR(MATCH(DV$3,'Bins 2025'!$D11:$ALO11,1),0)/1000</f>
        <v/>
      </c>
      <c r="DW11">
        <f>IFERROR(MATCH(DW$3,'Bins 2025'!$D11:$ALO11,1),0)/1000</f>
        <v/>
      </c>
      <c r="DX11">
        <f>IFERROR(MATCH(DX$3,'Bins 2025'!$D11:$ALO11,1),0)/1000</f>
        <v/>
      </c>
      <c r="DY11">
        <f>IFERROR(MATCH(DY$3,'Bins 2025'!$D11:$ALO11,1),0)/1000</f>
        <v/>
      </c>
      <c r="DZ11">
        <f>IFERROR(MATCH(DZ$3,'Bins 2025'!$D11:$ALO11,1),0)/1000</f>
        <v/>
      </c>
      <c r="EA11">
        <f>IFERROR(MATCH(EA$3,'Bins 2025'!$D11:$ALO11,1),0)/1000</f>
        <v/>
      </c>
      <c r="EB11">
        <f>IFERROR(MATCH(EB$3,'Bins 2025'!$D11:$ALO11,1),0)/1000</f>
        <v/>
      </c>
      <c r="EC11">
        <f>IFERROR(MATCH(EC$3,'Bins 2025'!$D11:$ALO11,1),0)/1000</f>
        <v/>
      </c>
      <c r="ED11">
        <f>IFERROR(MATCH(ED$3,'Bins 2025'!$D11:$ALO11,1),0)/1000</f>
        <v/>
      </c>
      <c r="EE11">
        <f>IFERROR(MATCH(EE$3,'Bins 2025'!$D11:$ALO11,1),0)/1000</f>
        <v/>
      </c>
      <c r="EF11">
        <f>IFERROR(MATCH(EF$3,'Bins 2025'!$D11:$ALO11,1),0)/1000</f>
        <v/>
      </c>
      <c r="EG11">
        <f>IFERROR(MATCH(EG$3,'Bins 2025'!$D11:$ALO11,1),0)/1000</f>
        <v/>
      </c>
      <c r="EH11">
        <f>IFERROR(MATCH(EH$3,'Bins 2025'!$D11:$ALO11,1),0)/1000</f>
        <v/>
      </c>
      <c r="EI11">
        <f>IFERROR(MATCH(EI$3,'Bins 2025'!$D11:$ALO11,1),0)/1000</f>
        <v/>
      </c>
      <c r="EJ11">
        <f>IFERROR(MATCH(EJ$3,'Bins 2025'!$D11:$ALO11,1),0)/1000</f>
        <v/>
      </c>
      <c r="EK11">
        <f>IFERROR(MATCH(EK$3,'Bins 2025'!$D11:$ALO11,1),0)/1000</f>
        <v/>
      </c>
      <c r="EL11">
        <f>IFERROR(MATCH(EL$3,'Bins 2025'!$D11:$ALO11,1),0)/1000</f>
        <v/>
      </c>
      <c r="EM11">
        <f>IFERROR(MATCH(EM$3,'Bins 2025'!$D11:$ALO11,1),0)/1000</f>
        <v/>
      </c>
      <c r="EN11">
        <f>IFERROR(MATCH(EN$3,'Bins 2025'!$D11:$ALO11,1),0)/1000</f>
        <v/>
      </c>
      <c r="EO11">
        <f>IFERROR(MATCH(EO$3,'Bins 2025'!$D11:$ALO11,1),0)/1000</f>
        <v/>
      </c>
      <c r="EP11">
        <f>IFERROR(MATCH(EP$3,'Bins 2025'!$D11:$ALO11,1),0)/1000</f>
        <v/>
      </c>
      <c r="EQ11">
        <f>IFERROR(MATCH(EQ$3,'Bins 2025'!$D11:$ALO11,1),0)/1000</f>
        <v/>
      </c>
      <c r="ER11">
        <f>IFERROR(MATCH(ER$3,'Bins 2025'!$D11:$ALO11,1),0)/1000</f>
        <v/>
      </c>
      <c r="ES11">
        <f>IFERROR(MATCH(ES$3,'Bins 2025'!$D11:$ALO11,1),0)/1000</f>
        <v/>
      </c>
      <c r="ET11">
        <f>IFERROR(MATCH(ET$3,'Bins 2025'!$D11:$ALO11,1),0)/1000</f>
        <v/>
      </c>
      <c r="EU11">
        <f>IFERROR(MATCH(EU$3,'Bins 2025'!$D11:$ALO11,1),0)/1000</f>
        <v/>
      </c>
      <c r="EV11">
        <f>IFERROR(MATCH(EV$3,'Bins 2025'!$D11:$ALO11,1),0)/1000</f>
        <v/>
      </c>
      <c r="EW11">
        <f>IFERROR(MATCH(EW$3,'Bins 2025'!$D11:$ALO11,1),0)/1000</f>
        <v/>
      </c>
      <c r="EX11">
        <f>IFERROR(MATCH(EX$3,'Bins 2025'!$D11:$ALO11,1),0)/1000</f>
        <v/>
      </c>
      <c r="EY11">
        <f>IFERROR(MATCH(EY$3,'Bins 2025'!$D11:$ALO11,1),0)/1000</f>
        <v/>
      </c>
      <c r="EZ11">
        <f>IFERROR(MATCH(EZ$3,'Bins 2025'!$D11:$ALO11,1),0)/1000</f>
        <v/>
      </c>
      <c r="FA11">
        <f>IFERROR(MATCH(FA$3,'Bins 2025'!$D11:$ALO11,1),0)/1000</f>
        <v/>
      </c>
      <c r="FB11">
        <f>IFERROR(MATCH(FB$3,'Bins 2025'!$D11:$ALO11,1),0)/1000</f>
        <v/>
      </c>
      <c r="FC11">
        <f>IFERROR(MATCH(FC$3,'Bins 2025'!$D11:$ALO11,1),0)/1000</f>
        <v/>
      </c>
      <c r="FD11">
        <f>IFERROR(MATCH(FD$3,'Bins 2025'!$D11:$ALO11,1),0)/1000</f>
        <v/>
      </c>
      <c r="FE11">
        <f>IFERROR(MATCH(FE$3,'Bins 2025'!$D11:$ALO11,1),0)/1000</f>
        <v/>
      </c>
      <c r="FF11">
        <f>IFERROR(MATCH(FF$3,'Bins 2025'!$D11:$ALO11,1),0)/1000</f>
        <v/>
      </c>
      <c r="FG11">
        <f>IFERROR(MATCH(FG$3,'Bins 2025'!$D11:$ALO11,1),0)/1000</f>
        <v/>
      </c>
      <c r="FH11">
        <f>IFERROR(MATCH(FH$3,'Bins 2025'!$D11:$ALO11,1),0)/1000</f>
        <v/>
      </c>
      <c r="FI11">
        <f>IFERROR(MATCH(FI$3,'Bins 2025'!$D11:$ALO11,1),0)/1000</f>
        <v/>
      </c>
      <c r="FJ11">
        <f>IFERROR(MATCH(FJ$3,'Bins 2025'!$D11:$ALO11,1),0)/1000</f>
        <v/>
      </c>
      <c r="FK11">
        <f>IFERROR(MATCH(FK$3,'Bins 2025'!$D11:$ALO11,1),0)/1000</f>
        <v/>
      </c>
      <c r="FL11">
        <f>IFERROR(MATCH(FL$3,'Bins 2025'!$D11:$ALO11,1),0)/1000</f>
        <v/>
      </c>
      <c r="FM11">
        <f>IFERROR(MATCH(FM$3,'Bins 2025'!$D11:$ALO11,1),0)/1000</f>
        <v/>
      </c>
      <c r="FN11">
        <f>IFERROR(MATCH(FN$3,'Bins 2025'!$D11:$ALO11,1),0)/1000</f>
        <v/>
      </c>
      <c r="FO11">
        <f>IFERROR(MATCH(FO$3,'Bins 2025'!$D11:$ALO11,1),0)/1000</f>
        <v/>
      </c>
      <c r="FP11">
        <f>IFERROR(MATCH(FP$3,'Bins 2025'!$D11:$ALO11,1),0)/1000</f>
        <v/>
      </c>
      <c r="FQ11">
        <f>IFERROR(MATCH(FQ$3,'Bins 2025'!$D11:$ALO11,1),0)/1000</f>
        <v/>
      </c>
      <c r="FR11">
        <f>IFERROR(MATCH(FR$3,'Bins 2025'!$D11:$ALO11,1),0)/1000</f>
        <v/>
      </c>
      <c r="FS11">
        <f>IFERROR(MATCH(FS$3,'Bins 2025'!$D11:$ALO11,1),0)/1000</f>
        <v/>
      </c>
      <c r="FT11">
        <f>IFERROR(MATCH(FT$3,'Bins 2025'!$D11:$ALO11,1),0)/1000</f>
        <v/>
      </c>
      <c r="FU11">
        <f>IFERROR(MATCH(FU$3,'Bins 2025'!$D11:$ALO11,1),0)/1000</f>
        <v/>
      </c>
      <c r="FV11">
        <f>IFERROR(MATCH(FV$3,'Bins 2025'!$D11:$ALO11,1),0)/1000</f>
        <v/>
      </c>
      <c r="FW11">
        <f>IFERROR(MATCH(FW$3,'Bins 2025'!$D11:$ALO11,1),0)/1000</f>
        <v/>
      </c>
      <c r="FX11">
        <f>IFERROR(MATCH(FX$3,'Bins 2025'!$D11:$ALO11,1),0)/1000</f>
        <v/>
      </c>
      <c r="FY11">
        <f>IFERROR(MATCH(FY$3,'Bins 2025'!$D11:$ALO11,1),0)/1000</f>
        <v/>
      </c>
      <c r="FZ11">
        <f>IFERROR(MATCH(FZ$3,'Bins 2025'!$D11:$ALO11,1),0)/1000</f>
        <v/>
      </c>
      <c r="GA11">
        <f>IFERROR(MATCH(GA$3,'Bins 2025'!$D11:$ALO11,1),0)/1000</f>
        <v/>
      </c>
      <c r="GB11">
        <f>IFERROR(MATCH(GB$3,'Bins 2025'!$D11:$ALO11,1),0)/1000</f>
        <v/>
      </c>
      <c r="GC11">
        <f>IFERROR(MATCH(GC$3,'Bins 2025'!$D11:$ALO11,1),0)/1000</f>
        <v/>
      </c>
      <c r="GD11">
        <f>IFERROR(MATCH(GD$3,'Bins 2025'!$D11:$ALO11,1),0)/1000</f>
        <v/>
      </c>
      <c r="GE11">
        <f>IFERROR(MATCH(GE$3,'Bins 2025'!$D11:$ALO11,1),0)/1000</f>
        <v/>
      </c>
      <c r="GF11">
        <f>IFERROR(MATCH(GF$3,'Bins 2025'!$D11:$ALO11,1),0)/1000</f>
        <v/>
      </c>
      <c r="GG11">
        <f>IFERROR(MATCH(GG$3,'Bins 2025'!$D11:$ALO11,1),0)/1000</f>
        <v/>
      </c>
      <c r="GH11">
        <f>IFERROR(MATCH(GH$3,'Bins 2025'!$D11:$ALO11,1),0)/1000</f>
        <v/>
      </c>
      <c r="GI11">
        <f>IFERROR(MATCH(GI$3,'Bins 2025'!$D11:$ALO11,1),0)/1000</f>
        <v/>
      </c>
      <c r="GJ11">
        <f>IFERROR(MATCH(GJ$3,'Bins 2025'!$D11:$ALO11,1),0)/1000</f>
        <v/>
      </c>
      <c r="GK11">
        <f>IFERROR(MATCH(GK$3,'Bins 2025'!$D11:$ALO11,1),0)/1000</f>
        <v/>
      </c>
      <c r="GL11">
        <f>IFERROR(MATCH(GL$3,'Bins 2025'!$D11:$ALO11,1),0)/1000</f>
        <v/>
      </c>
      <c r="GM11">
        <f>IFERROR(MATCH(GM$3,'Bins 2025'!$D11:$ALO11,1),0)/1000</f>
        <v/>
      </c>
      <c r="GN11">
        <f>IFERROR(MATCH(GN$3,'Bins 2025'!$D11:$ALO11,1),0)/1000</f>
        <v/>
      </c>
      <c r="GO11">
        <f>IFERROR(MATCH(GO$3,'Bins 2025'!$D11:$ALO11,1),0)/1000</f>
        <v/>
      </c>
      <c r="GP11">
        <f>IFERROR(MATCH(GP$3,'Bins 2025'!$D11:$ALO11,1),0)/1000</f>
        <v/>
      </c>
      <c r="GQ11">
        <f>IFERROR(MATCH(GQ$3,'Bins 2025'!$D11:$ALO11,1),0)/1000</f>
        <v/>
      </c>
      <c r="GR11">
        <f>IFERROR(MATCH(GR$3,'Bins 2025'!$D11:$ALO11,1),0)/1000</f>
        <v/>
      </c>
      <c r="GS11">
        <f>IFERROR(MATCH(GS$3,'Bins 2025'!$D11:$ALO11,1),0)/1000</f>
        <v/>
      </c>
      <c r="GT11">
        <f>IFERROR(MATCH(GT$3,'Bins 2025'!$D11:$ALO11,1),0)/1000</f>
        <v/>
      </c>
      <c r="GU11">
        <f>IFERROR(MATCH(GU$3,'Bins 2025'!$D11:$ALO11,1),0)/1000</f>
        <v/>
      </c>
    </row>
    <row r="12">
      <c r="B12">
        <f>Inputs!B12</f>
        <v/>
      </c>
      <c r="C12">
        <f>Inputs!K12</f>
        <v/>
      </c>
      <c r="D12">
        <f>N(Inputs!H12)</f>
        <v/>
      </c>
      <c r="E12">
        <f>IFERROR(MATCH(E$3,'Bins 2025'!$D12:$ALO12,1),0)/1000</f>
        <v/>
      </c>
      <c r="F12">
        <f>IFERROR(MATCH(F$3,'Bins 2025'!$D12:$ALO12,1),0)/1000</f>
        <v/>
      </c>
      <c r="G12">
        <f>IFERROR(MATCH(G$3,'Bins 2025'!$D12:$ALO12,1),0)/1000</f>
        <v/>
      </c>
      <c r="H12">
        <f>IFERROR(MATCH(H$3,'Bins 2025'!$D12:$ALO12,1),0)/1000</f>
        <v/>
      </c>
      <c r="I12">
        <f>IFERROR(MATCH(I$3,'Bins 2025'!$D12:$ALO12,1),0)/1000</f>
        <v/>
      </c>
      <c r="J12">
        <f>IFERROR(MATCH(J$3,'Bins 2025'!$D12:$ALO12,1),0)/1000</f>
        <v/>
      </c>
      <c r="K12">
        <f>IFERROR(MATCH(K$3,'Bins 2025'!$D12:$ALO12,1),0)/1000</f>
        <v/>
      </c>
      <c r="L12">
        <f>IFERROR(MATCH(L$3,'Bins 2025'!$D12:$ALO12,1),0)/1000</f>
        <v/>
      </c>
      <c r="M12">
        <f>IFERROR(MATCH(M$3,'Bins 2025'!$D12:$ALO12,1),0)/1000</f>
        <v/>
      </c>
      <c r="N12">
        <f>IFERROR(MATCH(N$3,'Bins 2025'!$D12:$ALO12,1),0)/1000</f>
        <v/>
      </c>
      <c r="O12">
        <f>IFERROR(MATCH(O$3,'Bins 2025'!$D12:$ALO12,1),0)/1000</f>
        <v/>
      </c>
      <c r="P12">
        <f>IFERROR(MATCH(P$3,'Bins 2025'!$D12:$ALO12,1),0)/1000</f>
        <v/>
      </c>
      <c r="Q12">
        <f>IFERROR(MATCH(Q$3,'Bins 2025'!$D12:$ALO12,1),0)/1000</f>
        <v/>
      </c>
      <c r="R12">
        <f>IFERROR(MATCH(R$3,'Bins 2025'!$D12:$ALO12,1),0)/1000</f>
        <v/>
      </c>
      <c r="S12">
        <f>IFERROR(MATCH(S$3,'Bins 2025'!$D12:$ALO12,1),0)/1000</f>
        <v/>
      </c>
      <c r="T12">
        <f>IFERROR(MATCH(T$3,'Bins 2025'!$D12:$ALO12,1),0)/1000</f>
        <v/>
      </c>
      <c r="U12">
        <f>IFERROR(MATCH(U$3,'Bins 2025'!$D12:$ALO12,1),0)/1000</f>
        <v/>
      </c>
      <c r="V12">
        <f>IFERROR(MATCH(V$3,'Bins 2025'!$D12:$ALO12,1),0)/1000</f>
        <v/>
      </c>
      <c r="W12">
        <f>IFERROR(MATCH(W$3,'Bins 2025'!$D12:$ALO12,1),0)/1000</f>
        <v/>
      </c>
      <c r="X12">
        <f>IFERROR(MATCH(X$3,'Bins 2025'!$D12:$ALO12,1),0)/1000</f>
        <v/>
      </c>
      <c r="Y12">
        <f>IFERROR(MATCH(Y$3,'Bins 2025'!$D12:$ALO12,1),0)/1000</f>
        <v/>
      </c>
      <c r="Z12">
        <f>IFERROR(MATCH(Z$3,'Bins 2025'!$D12:$ALO12,1),0)/1000</f>
        <v/>
      </c>
      <c r="AA12">
        <f>IFERROR(MATCH(AA$3,'Bins 2025'!$D12:$ALO12,1),0)/1000</f>
        <v/>
      </c>
      <c r="AB12">
        <f>IFERROR(MATCH(AB$3,'Bins 2025'!$D12:$ALO12,1),0)/1000</f>
        <v/>
      </c>
      <c r="AC12">
        <f>IFERROR(MATCH(AC$3,'Bins 2025'!$D12:$ALO12,1),0)/1000</f>
        <v/>
      </c>
      <c r="AD12">
        <f>IFERROR(MATCH(AD$3,'Bins 2025'!$D12:$ALO12,1),0)/1000</f>
        <v/>
      </c>
      <c r="AE12">
        <f>IFERROR(MATCH(AE$3,'Bins 2025'!$D12:$ALO12,1),0)/1000</f>
        <v/>
      </c>
      <c r="AF12">
        <f>IFERROR(MATCH(AF$3,'Bins 2025'!$D12:$ALO12,1),0)/1000</f>
        <v/>
      </c>
      <c r="AG12">
        <f>IFERROR(MATCH(AG$3,'Bins 2025'!$D12:$ALO12,1),0)/1000</f>
        <v/>
      </c>
      <c r="AH12">
        <f>IFERROR(MATCH(AH$3,'Bins 2025'!$D12:$ALO12,1),0)/1000</f>
        <v/>
      </c>
      <c r="AI12">
        <f>IFERROR(MATCH(AI$3,'Bins 2025'!$D12:$ALO12,1),0)/1000</f>
        <v/>
      </c>
      <c r="AJ12">
        <f>IFERROR(MATCH(AJ$3,'Bins 2025'!$D12:$ALO12,1),0)/1000</f>
        <v/>
      </c>
      <c r="AK12">
        <f>IFERROR(MATCH(AK$3,'Bins 2025'!$D12:$ALO12,1),0)/1000</f>
        <v/>
      </c>
      <c r="AL12">
        <f>IFERROR(MATCH(AL$3,'Bins 2025'!$D12:$ALO12,1),0)/1000</f>
        <v/>
      </c>
      <c r="AM12">
        <f>IFERROR(MATCH(AM$3,'Bins 2025'!$D12:$ALO12,1),0)/1000</f>
        <v/>
      </c>
      <c r="AN12">
        <f>IFERROR(MATCH(AN$3,'Bins 2025'!$D12:$ALO12,1),0)/1000</f>
        <v/>
      </c>
      <c r="AO12">
        <f>IFERROR(MATCH(AO$3,'Bins 2025'!$D12:$ALO12,1),0)/1000</f>
        <v/>
      </c>
      <c r="AP12">
        <f>IFERROR(MATCH(AP$3,'Bins 2025'!$D12:$ALO12,1),0)/1000</f>
        <v/>
      </c>
      <c r="AQ12">
        <f>IFERROR(MATCH(AQ$3,'Bins 2025'!$D12:$ALO12,1),0)/1000</f>
        <v/>
      </c>
      <c r="AR12">
        <f>IFERROR(MATCH(AR$3,'Bins 2025'!$D12:$ALO12,1),0)/1000</f>
        <v/>
      </c>
      <c r="AS12">
        <f>IFERROR(MATCH(AS$3,'Bins 2025'!$D12:$ALO12,1),0)/1000</f>
        <v/>
      </c>
      <c r="AT12">
        <f>IFERROR(MATCH(AT$3,'Bins 2025'!$D12:$ALO12,1),0)/1000</f>
        <v/>
      </c>
      <c r="AU12">
        <f>IFERROR(MATCH(AU$3,'Bins 2025'!$D12:$ALO12,1),0)/1000</f>
        <v/>
      </c>
      <c r="AV12">
        <f>IFERROR(MATCH(AV$3,'Bins 2025'!$D12:$ALO12,1),0)/1000</f>
        <v/>
      </c>
      <c r="AW12">
        <f>IFERROR(MATCH(AW$3,'Bins 2025'!$D12:$ALO12,1),0)/1000</f>
        <v/>
      </c>
      <c r="AX12">
        <f>IFERROR(MATCH(AX$3,'Bins 2025'!$D12:$ALO12,1),0)/1000</f>
        <v/>
      </c>
      <c r="AY12">
        <f>IFERROR(MATCH(AY$3,'Bins 2025'!$D12:$ALO12,1),0)/1000</f>
        <v/>
      </c>
      <c r="AZ12">
        <f>IFERROR(MATCH(AZ$3,'Bins 2025'!$D12:$ALO12,1),0)/1000</f>
        <v/>
      </c>
      <c r="BA12">
        <f>IFERROR(MATCH(BA$3,'Bins 2025'!$D12:$ALO12,1),0)/1000</f>
        <v/>
      </c>
      <c r="BB12">
        <f>IFERROR(MATCH(BB$3,'Bins 2025'!$D12:$ALO12,1),0)/1000</f>
        <v/>
      </c>
      <c r="BC12">
        <f>IFERROR(MATCH(BC$3,'Bins 2025'!$D12:$ALO12,1),0)/1000</f>
        <v/>
      </c>
      <c r="BD12">
        <f>IFERROR(MATCH(BD$3,'Bins 2025'!$D12:$ALO12,1),0)/1000</f>
        <v/>
      </c>
      <c r="BE12">
        <f>IFERROR(MATCH(BE$3,'Bins 2025'!$D12:$ALO12,1),0)/1000</f>
        <v/>
      </c>
      <c r="BF12">
        <f>IFERROR(MATCH(BF$3,'Bins 2025'!$D12:$ALO12,1),0)/1000</f>
        <v/>
      </c>
      <c r="BG12">
        <f>IFERROR(MATCH(BG$3,'Bins 2025'!$D12:$ALO12,1),0)/1000</f>
        <v/>
      </c>
      <c r="BH12">
        <f>IFERROR(MATCH(BH$3,'Bins 2025'!$D12:$ALO12,1),0)/1000</f>
        <v/>
      </c>
      <c r="BI12">
        <f>IFERROR(MATCH(BI$3,'Bins 2025'!$D12:$ALO12,1),0)/1000</f>
        <v/>
      </c>
      <c r="BJ12">
        <f>IFERROR(MATCH(BJ$3,'Bins 2025'!$D12:$ALO12,1),0)/1000</f>
        <v/>
      </c>
      <c r="BK12">
        <f>IFERROR(MATCH(BK$3,'Bins 2025'!$D12:$ALO12,1),0)/1000</f>
        <v/>
      </c>
      <c r="BL12">
        <f>IFERROR(MATCH(BL$3,'Bins 2025'!$D12:$ALO12,1),0)/1000</f>
        <v/>
      </c>
      <c r="BM12">
        <f>IFERROR(MATCH(BM$3,'Bins 2025'!$D12:$ALO12,1),0)/1000</f>
        <v/>
      </c>
      <c r="BN12">
        <f>IFERROR(MATCH(BN$3,'Bins 2025'!$D12:$ALO12,1),0)/1000</f>
        <v/>
      </c>
      <c r="BO12">
        <f>IFERROR(MATCH(BO$3,'Bins 2025'!$D12:$ALO12,1),0)/1000</f>
        <v/>
      </c>
      <c r="BP12">
        <f>IFERROR(MATCH(BP$3,'Bins 2025'!$D12:$ALO12,1),0)/1000</f>
        <v/>
      </c>
      <c r="BQ12">
        <f>IFERROR(MATCH(BQ$3,'Bins 2025'!$D12:$ALO12,1),0)/1000</f>
        <v/>
      </c>
      <c r="BR12">
        <f>IFERROR(MATCH(BR$3,'Bins 2025'!$D12:$ALO12,1),0)/1000</f>
        <v/>
      </c>
      <c r="BS12">
        <f>IFERROR(MATCH(BS$3,'Bins 2025'!$D12:$ALO12,1),0)/1000</f>
        <v/>
      </c>
      <c r="BT12">
        <f>IFERROR(MATCH(BT$3,'Bins 2025'!$D12:$ALO12,1),0)/1000</f>
        <v/>
      </c>
      <c r="BU12">
        <f>IFERROR(MATCH(BU$3,'Bins 2025'!$D12:$ALO12,1),0)/1000</f>
        <v/>
      </c>
      <c r="BV12">
        <f>IFERROR(MATCH(BV$3,'Bins 2025'!$D12:$ALO12,1),0)/1000</f>
        <v/>
      </c>
      <c r="BW12">
        <f>IFERROR(MATCH(BW$3,'Bins 2025'!$D12:$ALO12,1),0)/1000</f>
        <v/>
      </c>
      <c r="BX12">
        <f>IFERROR(MATCH(BX$3,'Bins 2025'!$D12:$ALO12,1),0)/1000</f>
        <v/>
      </c>
      <c r="BY12">
        <f>IFERROR(MATCH(BY$3,'Bins 2025'!$D12:$ALO12,1),0)/1000</f>
        <v/>
      </c>
      <c r="BZ12">
        <f>IFERROR(MATCH(BZ$3,'Bins 2025'!$D12:$ALO12,1),0)/1000</f>
        <v/>
      </c>
      <c r="CA12">
        <f>IFERROR(MATCH(CA$3,'Bins 2025'!$D12:$ALO12,1),0)/1000</f>
        <v/>
      </c>
      <c r="CB12">
        <f>IFERROR(MATCH(CB$3,'Bins 2025'!$D12:$ALO12,1),0)/1000</f>
        <v/>
      </c>
      <c r="CC12">
        <f>IFERROR(MATCH(CC$3,'Bins 2025'!$D12:$ALO12,1),0)/1000</f>
        <v/>
      </c>
      <c r="CD12">
        <f>IFERROR(MATCH(CD$3,'Bins 2025'!$D12:$ALO12,1),0)/1000</f>
        <v/>
      </c>
      <c r="CE12">
        <f>IFERROR(MATCH(CE$3,'Bins 2025'!$D12:$ALO12,1),0)/1000</f>
        <v/>
      </c>
      <c r="CF12">
        <f>IFERROR(MATCH(CF$3,'Bins 2025'!$D12:$ALO12,1),0)/1000</f>
        <v/>
      </c>
      <c r="CG12">
        <f>IFERROR(MATCH(CG$3,'Bins 2025'!$D12:$ALO12,1),0)/1000</f>
        <v/>
      </c>
      <c r="CH12">
        <f>IFERROR(MATCH(CH$3,'Bins 2025'!$D12:$ALO12,1),0)/1000</f>
        <v/>
      </c>
      <c r="CI12">
        <f>IFERROR(MATCH(CI$3,'Bins 2025'!$D12:$ALO12,1),0)/1000</f>
        <v/>
      </c>
      <c r="CJ12">
        <f>IFERROR(MATCH(CJ$3,'Bins 2025'!$D12:$ALO12,1),0)/1000</f>
        <v/>
      </c>
      <c r="CK12">
        <f>IFERROR(MATCH(CK$3,'Bins 2025'!$D12:$ALO12,1),0)/1000</f>
        <v/>
      </c>
      <c r="CL12">
        <f>IFERROR(MATCH(CL$3,'Bins 2025'!$D12:$ALO12,1),0)/1000</f>
        <v/>
      </c>
      <c r="CM12">
        <f>IFERROR(MATCH(CM$3,'Bins 2025'!$D12:$ALO12,1),0)/1000</f>
        <v/>
      </c>
      <c r="CN12">
        <f>IFERROR(MATCH(CN$3,'Bins 2025'!$D12:$ALO12,1),0)/1000</f>
        <v/>
      </c>
      <c r="CO12">
        <f>IFERROR(MATCH(CO$3,'Bins 2025'!$D12:$ALO12,1),0)/1000</f>
        <v/>
      </c>
      <c r="CP12">
        <f>IFERROR(MATCH(CP$3,'Bins 2025'!$D12:$ALO12,1),0)/1000</f>
        <v/>
      </c>
      <c r="CQ12">
        <f>IFERROR(MATCH(CQ$3,'Bins 2025'!$D12:$ALO12,1),0)/1000</f>
        <v/>
      </c>
      <c r="CR12">
        <f>IFERROR(MATCH(CR$3,'Bins 2025'!$D12:$ALO12,1),0)/1000</f>
        <v/>
      </c>
      <c r="CS12">
        <f>IFERROR(MATCH(CS$3,'Bins 2025'!$D12:$ALO12,1),0)/1000</f>
        <v/>
      </c>
      <c r="CT12">
        <f>IFERROR(MATCH(CT$3,'Bins 2025'!$D12:$ALO12,1),0)/1000</f>
        <v/>
      </c>
      <c r="CU12">
        <f>IFERROR(MATCH(CU$3,'Bins 2025'!$D12:$ALO12,1),0)/1000</f>
        <v/>
      </c>
      <c r="CV12">
        <f>IFERROR(MATCH(CV$3,'Bins 2025'!$D12:$ALO12,1),0)/1000</f>
        <v/>
      </c>
      <c r="CW12">
        <f>IFERROR(MATCH(CW$3,'Bins 2025'!$D12:$ALO12,1),0)/1000</f>
        <v/>
      </c>
      <c r="CX12">
        <f>IFERROR(MATCH(CX$3,'Bins 2025'!$D12:$ALO12,1),0)/1000</f>
        <v/>
      </c>
      <c r="CY12">
        <f>IFERROR(MATCH(CY$3,'Bins 2025'!$D12:$ALO12,1),0)/1000</f>
        <v/>
      </c>
      <c r="CZ12">
        <f>IFERROR(MATCH(CZ$3,'Bins 2025'!$D12:$ALO12,1),0)/1000</f>
        <v/>
      </c>
      <c r="DA12">
        <f>IFERROR(MATCH(DA$3,'Bins 2025'!$D12:$ALO12,1),0)/1000</f>
        <v/>
      </c>
      <c r="DB12">
        <f>IFERROR(MATCH(DB$3,'Bins 2025'!$D12:$ALO12,1),0)/1000</f>
        <v/>
      </c>
      <c r="DC12">
        <f>IFERROR(MATCH(DC$3,'Bins 2025'!$D12:$ALO12,1),0)/1000</f>
        <v/>
      </c>
      <c r="DD12">
        <f>IFERROR(MATCH(DD$3,'Bins 2025'!$D12:$ALO12,1),0)/1000</f>
        <v/>
      </c>
      <c r="DE12">
        <f>IFERROR(MATCH(DE$3,'Bins 2025'!$D12:$ALO12,1),0)/1000</f>
        <v/>
      </c>
      <c r="DF12">
        <f>IFERROR(MATCH(DF$3,'Bins 2025'!$D12:$ALO12,1),0)/1000</f>
        <v/>
      </c>
      <c r="DG12">
        <f>IFERROR(MATCH(DG$3,'Bins 2025'!$D12:$ALO12,1),0)/1000</f>
        <v/>
      </c>
      <c r="DH12">
        <f>IFERROR(MATCH(DH$3,'Bins 2025'!$D12:$ALO12,1),0)/1000</f>
        <v/>
      </c>
      <c r="DI12">
        <f>IFERROR(MATCH(DI$3,'Bins 2025'!$D12:$ALO12,1),0)/1000</f>
        <v/>
      </c>
      <c r="DJ12">
        <f>IFERROR(MATCH(DJ$3,'Bins 2025'!$D12:$ALO12,1),0)/1000</f>
        <v/>
      </c>
      <c r="DK12">
        <f>IFERROR(MATCH(DK$3,'Bins 2025'!$D12:$ALO12,1),0)/1000</f>
        <v/>
      </c>
      <c r="DL12">
        <f>IFERROR(MATCH(DL$3,'Bins 2025'!$D12:$ALO12,1),0)/1000</f>
        <v/>
      </c>
      <c r="DM12">
        <f>IFERROR(MATCH(DM$3,'Bins 2025'!$D12:$ALO12,1),0)/1000</f>
        <v/>
      </c>
      <c r="DN12">
        <f>IFERROR(MATCH(DN$3,'Bins 2025'!$D12:$ALO12,1),0)/1000</f>
        <v/>
      </c>
      <c r="DO12">
        <f>IFERROR(MATCH(DO$3,'Bins 2025'!$D12:$ALO12,1),0)/1000</f>
        <v/>
      </c>
      <c r="DP12">
        <f>IFERROR(MATCH(DP$3,'Bins 2025'!$D12:$ALO12,1),0)/1000</f>
        <v/>
      </c>
      <c r="DQ12">
        <f>IFERROR(MATCH(DQ$3,'Bins 2025'!$D12:$ALO12,1),0)/1000</f>
        <v/>
      </c>
      <c r="DR12">
        <f>IFERROR(MATCH(DR$3,'Bins 2025'!$D12:$ALO12,1),0)/1000</f>
        <v/>
      </c>
      <c r="DS12">
        <f>IFERROR(MATCH(DS$3,'Bins 2025'!$D12:$ALO12,1),0)/1000</f>
        <v/>
      </c>
      <c r="DT12">
        <f>IFERROR(MATCH(DT$3,'Bins 2025'!$D12:$ALO12,1),0)/1000</f>
        <v/>
      </c>
      <c r="DU12">
        <f>IFERROR(MATCH(DU$3,'Bins 2025'!$D12:$ALO12,1),0)/1000</f>
        <v/>
      </c>
      <c r="DV12">
        <f>IFERROR(MATCH(DV$3,'Bins 2025'!$D12:$ALO12,1),0)/1000</f>
        <v/>
      </c>
      <c r="DW12">
        <f>IFERROR(MATCH(DW$3,'Bins 2025'!$D12:$ALO12,1),0)/1000</f>
        <v/>
      </c>
      <c r="DX12">
        <f>IFERROR(MATCH(DX$3,'Bins 2025'!$D12:$ALO12,1),0)/1000</f>
        <v/>
      </c>
      <c r="DY12">
        <f>IFERROR(MATCH(DY$3,'Bins 2025'!$D12:$ALO12,1),0)/1000</f>
        <v/>
      </c>
      <c r="DZ12">
        <f>IFERROR(MATCH(DZ$3,'Bins 2025'!$D12:$ALO12,1),0)/1000</f>
        <v/>
      </c>
      <c r="EA12">
        <f>IFERROR(MATCH(EA$3,'Bins 2025'!$D12:$ALO12,1),0)/1000</f>
        <v/>
      </c>
      <c r="EB12">
        <f>IFERROR(MATCH(EB$3,'Bins 2025'!$D12:$ALO12,1),0)/1000</f>
        <v/>
      </c>
      <c r="EC12">
        <f>IFERROR(MATCH(EC$3,'Bins 2025'!$D12:$ALO12,1),0)/1000</f>
        <v/>
      </c>
      <c r="ED12">
        <f>IFERROR(MATCH(ED$3,'Bins 2025'!$D12:$ALO12,1),0)/1000</f>
        <v/>
      </c>
      <c r="EE12">
        <f>IFERROR(MATCH(EE$3,'Bins 2025'!$D12:$ALO12,1),0)/1000</f>
        <v/>
      </c>
      <c r="EF12">
        <f>IFERROR(MATCH(EF$3,'Bins 2025'!$D12:$ALO12,1),0)/1000</f>
        <v/>
      </c>
      <c r="EG12">
        <f>IFERROR(MATCH(EG$3,'Bins 2025'!$D12:$ALO12,1),0)/1000</f>
        <v/>
      </c>
      <c r="EH12">
        <f>IFERROR(MATCH(EH$3,'Bins 2025'!$D12:$ALO12,1),0)/1000</f>
        <v/>
      </c>
      <c r="EI12">
        <f>IFERROR(MATCH(EI$3,'Bins 2025'!$D12:$ALO12,1),0)/1000</f>
        <v/>
      </c>
      <c r="EJ12">
        <f>IFERROR(MATCH(EJ$3,'Bins 2025'!$D12:$ALO12,1),0)/1000</f>
        <v/>
      </c>
      <c r="EK12">
        <f>IFERROR(MATCH(EK$3,'Bins 2025'!$D12:$ALO12,1),0)/1000</f>
        <v/>
      </c>
      <c r="EL12">
        <f>IFERROR(MATCH(EL$3,'Bins 2025'!$D12:$ALO12,1),0)/1000</f>
        <v/>
      </c>
      <c r="EM12">
        <f>IFERROR(MATCH(EM$3,'Bins 2025'!$D12:$ALO12,1),0)/1000</f>
        <v/>
      </c>
      <c r="EN12">
        <f>IFERROR(MATCH(EN$3,'Bins 2025'!$D12:$ALO12,1),0)/1000</f>
        <v/>
      </c>
      <c r="EO12">
        <f>IFERROR(MATCH(EO$3,'Bins 2025'!$D12:$ALO12,1),0)/1000</f>
        <v/>
      </c>
      <c r="EP12">
        <f>IFERROR(MATCH(EP$3,'Bins 2025'!$D12:$ALO12,1),0)/1000</f>
        <v/>
      </c>
      <c r="EQ12">
        <f>IFERROR(MATCH(EQ$3,'Bins 2025'!$D12:$ALO12,1),0)/1000</f>
        <v/>
      </c>
      <c r="ER12">
        <f>IFERROR(MATCH(ER$3,'Bins 2025'!$D12:$ALO12,1),0)/1000</f>
        <v/>
      </c>
      <c r="ES12">
        <f>IFERROR(MATCH(ES$3,'Bins 2025'!$D12:$ALO12,1),0)/1000</f>
        <v/>
      </c>
      <c r="ET12">
        <f>IFERROR(MATCH(ET$3,'Bins 2025'!$D12:$ALO12,1),0)/1000</f>
        <v/>
      </c>
      <c r="EU12">
        <f>IFERROR(MATCH(EU$3,'Bins 2025'!$D12:$ALO12,1),0)/1000</f>
        <v/>
      </c>
      <c r="EV12">
        <f>IFERROR(MATCH(EV$3,'Bins 2025'!$D12:$ALO12,1),0)/1000</f>
        <v/>
      </c>
      <c r="EW12">
        <f>IFERROR(MATCH(EW$3,'Bins 2025'!$D12:$ALO12,1),0)/1000</f>
        <v/>
      </c>
      <c r="EX12">
        <f>IFERROR(MATCH(EX$3,'Bins 2025'!$D12:$ALO12,1),0)/1000</f>
        <v/>
      </c>
      <c r="EY12">
        <f>IFERROR(MATCH(EY$3,'Bins 2025'!$D12:$ALO12,1),0)/1000</f>
        <v/>
      </c>
      <c r="EZ12">
        <f>IFERROR(MATCH(EZ$3,'Bins 2025'!$D12:$ALO12,1),0)/1000</f>
        <v/>
      </c>
      <c r="FA12">
        <f>IFERROR(MATCH(FA$3,'Bins 2025'!$D12:$ALO12,1),0)/1000</f>
        <v/>
      </c>
      <c r="FB12">
        <f>IFERROR(MATCH(FB$3,'Bins 2025'!$D12:$ALO12,1),0)/1000</f>
        <v/>
      </c>
      <c r="FC12">
        <f>IFERROR(MATCH(FC$3,'Bins 2025'!$D12:$ALO12,1),0)/1000</f>
        <v/>
      </c>
      <c r="FD12">
        <f>IFERROR(MATCH(FD$3,'Bins 2025'!$D12:$ALO12,1),0)/1000</f>
        <v/>
      </c>
      <c r="FE12">
        <f>IFERROR(MATCH(FE$3,'Bins 2025'!$D12:$ALO12,1),0)/1000</f>
        <v/>
      </c>
      <c r="FF12">
        <f>IFERROR(MATCH(FF$3,'Bins 2025'!$D12:$ALO12,1),0)/1000</f>
        <v/>
      </c>
      <c r="FG12">
        <f>IFERROR(MATCH(FG$3,'Bins 2025'!$D12:$ALO12,1),0)/1000</f>
        <v/>
      </c>
      <c r="FH12">
        <f>IFERROR(MATCH(FH$3,'Bins 2025'!$D12:$ALO12,1),0)/1000</f>
        <v/>
      </c>
      <c r="FI12">
        <f>IFERROR(MATCH(FI$3,'Bins 2025'!$D12:$ALO12,1),0)/1000</f>
        <v/>
      </c>
      <c r="FJ12">
        <f>IFERROR(MATCH(FJ$3,'Bins 2025'!$D12:$ALO12,1),0)/1000</f>
        <v/>
      </c>
      <c r="FK12">
        <f>IFERROR(MATCH(FK$3,'Bins 2025'!$D12:$ALO12,1),0)/1000</f>
        <v/>
      </c>
      <c r="FL12">
        <f>IFERROR(MATCH(FL$3,'Bins 2025'!$D12:$ALO12,1),0)/1000</f>
        <v/>
      </c>
      <c r="FM12">
        <f>IFERROR(MATCH(FM$3,'Bins 2025'!$D12:$ALO12,1),0)/1000</f>
        <v/>
      </c>
      <c r="FN12">
        <f>IFERROR(MATCH(FN$3,'Bins 2025'!$D12:$ALO12,1),0)/1000</f>
        <v/>
      </c>
      <c r="FO12">
        <f>IFERROR(MATCH(FO$3,'Bins 2025'!$D12:$ALO12,1),0)/1000</f>
        <v/>
      </c>
      <c r="FP12">
        <f>IFERROR(MATCH(FP$3,'Bins 2025'!$D12:$ALO12,1),0)/1000</f>
        <v/>
      </c>
      <c r="FQ12">
        <f>IFERROR(MATCH(FQ$3,'Bins 2025'!$D12:$ALO12,1),0)/1000</f>
        <v/>
      </c>
      <c r="FR12">
        <f>IFERROR(MATCH(FR$3,'Bins 2025'!$D12:$ALO12,1),0)/1000</f>
        <v/>
      </c>
      <c r="FS12">
        <f>IFERROR(MATCH(FS$3,'Bins 2025'!$D12:$ALO12,1),0)/1000</f>
        <v/>
      </c>
      <c r="FT12">
        <f>IFERROR(MATCH(FT$3,'Bins 2025'!$D12:$ALO12,1),0)/1000</f>
        <v/>
      </c>
      <c r="FU12">
        <f>IFERROR(MATCH(FU$3,'Bins 2025'!$D12:$ALO12,1),0)/1000</f>
        <v/>
      </c>
      <c r="FV12">
        <f>IFERROR(MATCH(FV$3,'Bins 2025'!$D12:$ALO12,1),0)/1000</f>
        <v/>
      </c>
      <c r="FW12">
        <f>IFERROR(MATCH(FW$3,'Bins 2025'!$D12:$ALO12,1),0)/1000</f>
        <v/>
      </c>
      <c r="FX12">
        <f>IFERROR(MATCH(FX$3,'Bins 2025'!$D12:$ALO12,1),0)/1000</f>
        <v/>
      </c>
      <c r="FY12">
        <f>IFERROR(MATCH(FY$3,'Bins 2025'!$D12:$ALO12,1),0)/1000</f>
        <v/>
      </c>
      <c r="FZ12">
        <f>IFERROR(MATCH(FZ$3,'Bins 2025'!$D12:$ALO12,1),0)/1000</f>
        <v/>
      </c>
      <c r="GA12">
        <f>IFERROR(MATCH(GA$3,'Bins 2025'!$D12:$ALO12,1),0)/1000</f>
        <v/>
      </c>
      <c r="GB12">
        <f>IFERROR(MATCH(GB$3,'Bins 2025'!$D12:$ALO12,1),0)/1000</f>
        <v/>
      </c>
      <c r="GC12">
        <f>IFERROR(MATCH(GC$3,'Bins 2025'!$D12:$ALO12,1),0)/1000</f>
        <v/>
      </c>
      <c r="GD12">
        <f>IFERROR(MATCH(GD$3,'Bins 2025'!$D12:$ALO12,1),0)/1000</f>
        <v/>
      </c>
      <c r="GE12">
        <f>IFERROR(MATCH(GE$3,'Bins 2025'!$D12:$ALO12,1),0)/1000</f>
        <v/>
      </c>
      <c r="GF12">
        <f>IFERROR(MATCH(GF$3,'Bins 2025'!$D12:$ALO12,1),0)/1000</f>
        <v/>
      </c>
      <c r="GG12">
        <f>IFERROR(MATCH(GG$3,'Bins 2025'!$D12:$ALO12,1),0)/1000</f>
        <v/>
      </c>
      <c r="GH12">
        <f>IFERROR(MATCH(GH$3,'Bins 2025'!$D12:$ALO12,1),0)/1000</f>
        <v/>
      </c>
      <c r="GI12">
        <f>IFERROR(MATCH(GI$3,'Bins 2025'!$D12:$ALO12,1),0)/1000</f>
        <v/>
      </c>
      <c r="GJ12">
        <f>IFERROR(MATCH(GJ$3,'Bins 2025'!$D12:$ALO12,1),0)/1000</f>
        <v/>
      </c>
      <c r="GK12">
        <f>IFERROR(MATCH(GK$3,'Bins 2025'!$D12:$ALO12,1),0)/1000</f>
        <v/>
      </c>
      <c r="GL12">
        <f>IFERROR(MATCH(GL$3,'Bins 2025'!$D12:$ALO12,1),0)/1000</f>
        <v/>
      </c>
      <c r="GM12">
        <f>IFERROR(MATCH(GM$3,'Bins 2025'!$D12:$ALO12,1),0)/1000</f>
        <v/>
      </c>
      <c r="GN12">
        <f>IFERROR(MATCH(GN$3,'Bins 2025'!$D12:$ALO12,1),0)/1000</f>
        <v/>
      </c>
      <c r="GO12">
        <f>IFERROR(MATCH(GO$3,'Bins 2025'!$D12:$ALO12,1),0)/1000</f>
        <v/>
      </c>
      <c r="GP12">
        <f>IFERROR(MATCH(GP$3,'Bins 2025'!$D12:$ALO12,1),0)/1000</f>
        <v/>
      </c>
      <c r="GQ12">
        <f>IFERROR(MATCH(GQ$3,'Bins 2025'!$D12:$ALO12,1),0)/1000</f>
        <v/>
      </c>
      <c r="GR12">
        <f>IFERROR(MATCH(GR$3,'Bins 2025'!$D12:$ALO12,1),0)/1000</f>
        <v/>
      </c>
      <c r="GS12">
        <f>IFERROR(MATCH(GS$3,'Bins 2025'!$D12:$ALO12,1),0)/1000</f>
        <v/>
      </c>
      <c r="GT12">
        <f>IFERROR(MATCH(GT$3,'Bins 2025'!$D12:$ALO12,1),0)/1000</f>
        <v/>
      </c>
      <c r="GU12">
        <f>IFERROR(MATCH(GU$3,'Bins 2025'!$D12:$ALO12,1),0)/1000</f>
        <v/>
      </c>
    </row>
    <row r="13">
      <c r="B13">
        <f>Inputs!B13</f>
        <v/>
      </c>
      <c r="C13">
        <f>Inputs!K13</f>
        <v/>
      </c>
      <c r="D13">
        <f>N(Inputs!H13)</f>
        <v/>
      </c>
      <c r="E13">
        <f>IFERROR(MATCH(E$3,'Bins 2025'!$D13:$ALO13,1),0)/1000</f>
        <v/>
      </c>
      <c r="F13">
        <f>IFERROR(MATCH(F$3,'Bins 2025'!$D13:$ALO13,1),0)/1000</f>
        <v/>
      </c>
      <c r="G13">
        <f>IFERROR(MATCH(G$3,'Bins 2025'!$D13:$ALO13,1),0)/1000</f>
        <v/>
      </c>
      <c r="H13">
        <f>IFERROR(MATCH(H$3,'Bins 2025'!$D13:$ALO13,1),0)/1000</f>
        <v/>
      </c>
      <c r="I13">
        <f>IFERROR(MATCH(I$3,'Bins 2025'!$D13:$ALO13,1),0)/1000</f>
        <v/>
      </c>
      <c r="J13">
        <f>IFERROR(MATCH(J$3,'Bins 2025'!$D13:$ALO13,1),0)/1000</f>
        <v/>
      </c>
      <c r="K13">
        <f>IFERROR(MATCH(K$3,'Bins 2025'!$D13:$ALO13,1),0)/1000</f>
        <v/>
      </c>
      <c r="L13">
        <f>IFERROR(MATCH(L$3,'Bins 2025'!$D13:$ALO13,1),0)/1000</f>
        <v/>
      </c>
      <c r="M13">
        <f>IFERROR(MATCH(M$3,'Bins 2025'!$D13:$ALO13,1),0)/1000</f>
        <v/>
      </c>
      <c r="N13">
        <f>IFERROR(MATCH(N$3,'Bins 2025'!$D13:$ALO13,1),0)/1000</f>
        <v/>
      </c>
      <c r="O13">
        <f>IFERROR(MATCH(O$3,'Bins 2025'!$D13:$ALO13,1),0)/1000</f>
        <v/>
      </c>
      <c r="P13">
        <f>IFERROR(MATCH(P$3,'Bins 2025'!$D13:$ALO13,1),0)/1000</f>
        <v/>
      </c>
      <c r="Q13">
        <f>IFERROR(MATCH(Q$3,'Bins 2025'!$D13:$ALO13,1),0)/1000</f>
        <v/>
      </c>
      <c r="R13">
        <f>IFERROR(MATCH(R$3,'Bins 2025'!$D13:$ALO13,1),0)/1000</f>
        <v/>
      </c>
      <c r="S13">
        <f>IFERROR(MATCH(S$3,'Bins 2025'!$D13:$ALO13,1),0)/1000</f>
        <v/>
      </c>
      <c r="T13">
        <f>IFERROR(MATCH(T$3,'Bins 2025'!$D13:$ALO13,1),0)/1000</f>
        <v/>
      </c>
      <c r="U13">
        <f>IFERROR(MATCH(U$3,'Bins 2025'!$D13:$ALO13,1),0)/1000</f>
        <v/>
      </c>
      <c r="V13">
        <f>IFERROR(MATCH(V$3,'Bins 2025'!$D13:$ALO13,1),0)/1000</f>
        <v/>
      </c>
      <c r="W13">
        <f>IFERROR(MATCH(W$3,'Bins 2025'!$D13:$ALO13,1),0)/1000</f>
        <v/>
      </c>
      <c r="X13">
        <f>IFERROR(MATCH(X$3,'Bins 2025'!$D13:$ALO13,1),0)/1000</f>
        <v/>
      </c>
      <c r="Y13">
        <f>IFERROR(MATCH(Y$3,'Bins 2025'!$D13:$ALO13,1),0)/1000</f>
        <v/>
      </c>
      <c r="Z13">
        <f>IFERROR(MATCH(Z$3,'Bins 2025'!$D13:$ALO13,1),0)/1000</f>
        <v/>
      </c>
      <c r="AA13">
        <f>IFERROR(MATCH(AA$3,'Bins 2025'!$D13:$ALO13,1),0)/1000</f>
        <v/>
      </c>
      <c r="AB13">
        <f>IFERROR(MATCH(AB$3,'Bins 2025'!$D13:$ALO13,1),0)/1000</f>
        <v/>
      </c>
      <c r="AC13">
        <f>IFERROR(MATCH(AC$3,'Bins 2025'!$D13:$ALO13,1),0)/1000</f>
        <v/>
      </c>
      <c r="AD13">
        <f>IFERROR(MATCH(AD$3,'Bins 2025'!$D13:$ALO13,1),0)/1000</f>
        <v/>
      </c>
      <c r="AE13">
        <f>IFERROR(MATCH(AE$3,'Bins 2025'!$D13:$ALO13,1),0)/1000</f>
        <v/>
      </c>
      <c r="AF13">
        <f>IFERROR(MATCH(AF$3,'Bins 2025'!$D13:$ALO13,1),0)/1000</f>
        <v/>
      </c>
      <c r="AG13">
        <f>IFERROR(MATCH(AG$3,'Bins 2025'!$D13:$ALO13,1),0)/1000</f>
        <v/>
      </c>
      <c r="AH13">
        <f>IFERROR(MATCH(AH$3,'Bins 2025'!$D13:$ALO13,1),0)/1000</f>
        <v/>
      </c>
      <c r="AI13">
        <f>IFERROR(MATCH(AI$3,'Bins 2025'!$D13:$ALO13,1),0)/1000</f>
        <v/>
      </c>
      <c r="AJ13">
        <f>IFERROR(MATCH(AJ$3,'Bins 2025'!$D13:$ALO13,1),0)/1000</f>
        <v/>
      </c>
      <c r="AK13">
        <f>IFERROR(MATCH(AK$3,'Bins 2025'!$D13:$ALO13,1),0)/1000</f>
        <v/>
      </c>
      <c r="AL13">
        <f>IFERROR(MATCH(AL$3,'Bins 2025'!$D13:$ALO13,1),0)/1000</f>
        <v/>
      </c>
      <c r="AM13">
        <f>IFERROR(MATCH(AM$3,'Bins 2025'!$D13:$ALO13,1),0)/1000</f>
        <v/>
      </c>
      <c r="AN13">
        <f>IFERROR(MATCH(AN$3,'Bins 2025'!$D13:$ALO13,1),0)/1000</f>
        <v/>
      </c>
      <c r="AO13">
        <f>IFERROR(MATCH(AO$3,'Bins 2025'!$D13:$ALO13,1),0)/1000</f>
        <v/>
      </c>
      <c r="AP13">
        <f>IFERROR(MATCH(AP$3,'Bins 2025'!$D13:$ALO13,1),0)/1000</f>
        <v/>
      </c>
      <c r="AQ13">
        <f>IFERROR(MATCH(AQ$3,'Bins 2025'!$D13:$ALO13,1),0)/1000</f>
        <v/>
      </c>
      <c r="AR13">
        <f>IFERROR(MATCH(AR$3,'Bins 2025'!$D13:$ALO13,1),0)/1000</f>
        <v/>
      </c>
      <c r="AS13">
        <f>IFERROR(MATCH(AS$3,'Bins 2025'!$D13:$ALO13,1),0)/1000</f>
        <v/>
      </c>
      <c r="AT13">
        <f>IFERROR(MATCH(AT$3,'Bins 2025'!$D13:$ALO13,1),0)/1000</f>
        <v/>
      </c>
      <c r="AU13">
        <f>IFERROR(MATCH(AU$3,'Bins 2025'!$D13:$ALO13,1),0)/1000</f>
        <v/>
      </c>
      <c r="AV13">
        <f>IFERROR(MATCH(AV$3,'Bins 2025'!$D13:$ALO13,1),0)/1000</f>
        <v/>
      </c>
      <c r="AW13">
        <f>IFERROR(MATCH(AW$3,'Bins 2025'!$D13:$ALO13,1),0)/1000</f>
        <v/>
      </c>
      <c r="AX13">
        <f>IFERROR(MATCH(AX$3,'Bins 2025'!$D13:$ALO13,1),0)/1000</f>
        <v/>
      </c>
      <c r="AY13">
        <f>IFERROR(MATCH(AY$3,'Bins 2025'!$D13:$ALO13,1),0)/1000</f>
        <v/>
      </c>
      <c r="AZ13">
        <f>IFERROR(MATCH(AZ$3,'Bins 2025'!$D13:$ALO13,1),0)/1000</f>
        <v/>
      </c>
      <c r="BA13">
        <f>IFERROR(MATCH(BA$3,'Bins 2025'!$D13:$ALO13,1),0)/1000</f>
        <v/>
      </c>
      <c r="BB13">
        <f>IFERROR(MATCH(BB$3,'Bins 2025'!$D13:$ALO13,1),0)/1000</f>
        <v/>
      </c>
      <c r="BC13">
        <f>IFERROR(MATCH(BC$3,'Bins 2025'!$D13:$ALO13,1),0)/1000</f>
        <v/>
      </c>
      <c r="BD13">
        <f>IFERROR(MATCH(BD$3,'Bins 2025'!$D13:$ALO13,1),0)/1000</f>
        <v/>
      </c>
      <c r="BE13">
        <f>IFERROR(MATCH(BE$3,'Bins 2025'!$D13:$ALO13,1),0)/1000</f>
        <v/>
      </c>
      <c r="BF13">
        <f>IFERROR(MATCH(BF$3,'Bins 2025'!$D13:$ALO13,1),0)/1000</f>
        <v/>
      </c>
      <c r="BG13">
        <f>IFERROR(MATCH(BG$3,'Bins 2025'!$D13:$ALO13,1),0)/1000</f>
        <v/>
      </c>
      <c r="BH13">
        <f>IFERROR(MATCH(BH$3,'Bins 2025'!$D13:$ALO13,1),0)/1000</f>
        <v/>
      </c>
      <c r="BI13">
        <f>IFERROR(MATCH(BI$3,'Bins 2025'!$D13:$ALO13,1),0)/1000</f>
        <v/>
      </c>
      <c r="BJ13">
        <f>IFERROR(MATCH(BJ$3,'Bins 2025'!$D13:$ALO13,1),0)/1000</f>
        <v/>
      </c>
      <c r="BK13">
        <f>IFERROR(MATCH(BK$3,'Bins 2025'!$D13:$ALO13,1),0)/1000</f>
        <v/>
      </c>
      <c r="BL13">
        <f>IFERROR(MATCH(BL$3,'Bins 2025'!$D13:$ALO13,1),0)/1000</f>
        <v/>
      </c>
      <c r="BM13">
        <f>IFERROR(MATCH(BM$3,'Bins 2025'!$D13:$ALO13,1),0)/1000</f>
        <v/>
      </c>
      <c r="BN13">
        <f>IFERROR(MATCH(BN$3,'Bins 2025'!$D13:$ALO13,1),0)/1000</f>
        <v/>
      </c>
      <c r="BO13">
        <f>IFERROR(MATCH(BO$3,'Bins 2025'!$D13:$ALO13,1),0)/1000</f>
        <v/>
      </c>
      <c r="BP13">
        <f>IFERROR(MATCH(BP$3,'Bins 2025'!$D13:$ALO13,1),0)/1000</f>
        <v/>
      </c>
      <c r="BQ13">
        <f>IFERROR(MATCH(BQ$3,'Bins 2025'!$D13:$ALO13,1),0)/1000</f>
        <v/>
      </c>
      <c r="BR13">
        <f>IFERROR(MATCH(BR$3,'Bins 2025'!$D13:$ALO13,1),0)/1000</f>
        <v/>
      </c>
      <c r="BS13">
        <f>IFERROR(MATCH(BS$3,'Bins 2025'!$D13:$ALO13,1),0)/1000</f>
        <v/>
      </c>
      <c r="BT13">
        <f>IFERROR(MATCH(BT$3,'Bins 2025'!$D13:$ALO13,1),0)/1000</f>
        <v/>
      </c>
      <c r="BU13">
        <f>IFERROR(MATCH(BU$3,'Bins 2025'!$D13:$ALO13,1),0)/1000</f>
        <v/>
      </c>
      <c r="BV13">
        <f>IFERROR(MATCH(BV$3,'Bins 2025'!$D13:$ALO13,1),0)/1000</f>
        <v/>
      </c>
      <c r="BW13">
        <f>IFERROR(MATCH(BW$3,'Bins 2025'!$D13:$ALO13,1),0)/1000</f>
        <v/>
      </c>
      <c r="BX13">
        <f>IFERROR(MATCH(BX$3,'Bins 2025'!$D13:$ALO13,1),0)/1000</f>
        <v/>
      </c>
      <c r="BY13">
        <f>IFERROR(MATCH(BY$3,'Bins 2025'!$D13:$ALO13,1),0)/1000</f>
        <v/>
      </c>
      <c r="BZ13">
        <f>IFERROR(MATCH(BZ$3,'Bins 2025'!$D13:$ALO13,1),0)/1000</f>
        <v/>
      </c>
      <c r="CA13">
        <f>IFERROR(MATCH(CA$3,'Bins 2025'!$D13:$ALO13,1),0)/1000</f>
        <v/>
      </c>
      <c r="CB13">
        <f>IFERROR(MATCH(CB$3,'Bins 2025'!$D13:$ALO13,1),0)/1000</f>
        <v/>
      </c>
      <c r="CC13">
        <f>IFERROR(MATCH(CC$3,'Bins 2025'!$D13:$ALO13,1),0)/1000</f>
        <v/>
      </c>
      <c r="CD13">
        <f>IFERROR(MATCH(CD$3,'Bins 2025'!$D13:$ALO13,1),0)/1000</f>
        <v/>
      </c>
      <c r="CE13">
        <f>IFERROR(MATCH(CE$3,'Bins 2025'!$D13:$ALO13,1),0)/1000</f>
        <v/>
      </c>
      <c r="CF13">
        <f>IFERROR(MATCH(CF$3,'Bins 2025'!$D13:$ALO13,1),0)/1000</f>
        <v/>
      </c>
      <c r="CG13">
        <f>IFERROR(MATCH(CG$3,'Bins 2025'!$D13:$ALO13,1),0)/1000</f>
        <v/>
      </c>
      <c r="CH13">
        <f>IFERROR(MATCH(CH$3,'Bins 2025'!$D13:$ALO13,1),0)/1000</f>
        <v/>
      </c>
      <c r="CI13">
        <f>IFERROR(MATCH(CI$3,'Bins 2025'!$D13:$ALO13,1),0)/1000</f>
        <v/>
      </c>
      <c r="CJ13">
        <f>IFERROR(MATCH(CJ$3,'Bins 2025'!$D13:$ALO13,1),0)/1000</f>
        <v/>
      </c>
      <c r="CK13">
        <f>IFERROR(MATCH(CK$3,'Bins 2025'!$D13:$ALO13,1),0)/1000</f>
        <v/>
      </c>
      <c r="CL13">
        <f>IFERROR(MATCH(CL$3,'Bins 2025'!$D13:$ALO13,1),0)/1000</f>
        <v/>
      </c>
      <c r="CM13">
        <f>IFERROR(MATCH(CM$3,'Bins 2025'!$D13:$ALO13,1),0)/1000</f>
        <v/>
      </c>
      <c r="CN13">
        <f>IFERROR(MATCH(CN$3,'Bins 2025'!$D13:$ALO13,1),0)/1000</f>
        <v/>
      </c>
      <c r="CO13">
        <f>IFERROR(MATCH(CO$3,'Bins 2025'!$D13:$ALO13,1),0)/1000</f>
        <v/>
      </c>
      <c r="CP13">
        <f>IFERROR(MATCH(CP$3,'Bins 2025'!$D13:$ALO13,1),0)/1000</f>
        <v/>
      </c>
      <c r="CQ13">
        <f>IFERROR(MATCH(CQ$3,'Bins 2025'!$D13:$ALO13,1),0)/1000</f>
        <v/>
      </c>
      <c r="CR13">
        <f>IFERROR(MATCH(CR$3,'Bins 2025'!$D13:$ALO13,1),0)/1000</f>
        <v/>
      </c>
      <c r="CS13">
        <f>IFERROR(MATCH(CS$3,'Bins 2025'!$D13:$ALO13,1),0)/1000</f>
        <v/>
      </c>
      <c r="CT13">
        <f>IFERROR(MATCH(CT$3,'Bins 2025'!$D13:$ALO13,1),0)/1000</f>
        <v/>
      </c>
      <c r="CU13">
        <f>IFERROR(MATCH(CU$3,'Bins 2025'!$D13:$ALO13,1),0)/1000</f>
        <v/>
      </c>
      <c r="CV13">
        <f>IFERROR(MATCH(CV$3,'Bins 2025'!$D13:$ALO13,1),0)/1000</f>
        <v/>
      </c>
      <c r="CW13">
        <f>IFERROR(MATCH(CW$3,'Bins 2025'!$D13:$ALO13,1),0)/1000</f>
        <v/>
      </c>
      <c r="CX13">
        <f>IFERROR(MATCH(CX$3,'Bins 2025'!$D13:$ALO13,1),0)/1000</f>
        <v/>
      </c>
      <c r="CY13">
        <f>IFERROR(MATCH(CY$3,'Bins 2025'!$D13:$ALO13,1),0)/1000</f>
        <v/>
      </c>
      <c r="CZ13">
        <f>IFERROR(MATCH(CZ$3,'Bins 2025'!$D13:$ALO13,1),0)/1000</f>
        <v/>
      </c>
      <c r="DA13">
        <f>IFERROR(MATCH(DA$3,'Bins 2025'!$D13:$ALO13,1),0)/1000</f>
        <v/>
      </c>
      <c r="DB13">
        <f>IFERROR(MATCH(DB$3,'Bins 2025'!$D13:$ALO13,1),0)/1000</f>
        <v/>
      </c>
      <c r="DC13">
        <f>IFERROR(MATCH(DC$3,'Bins 2025'!$D13:$ALO13,1),0)/1000</f>
        <v/>
      </c>
      <c r="DD13">
        <f>IFERROR(MATCH(DD$3,'Bins 2025'!$D13:$ALO13,1),0)/1000</f>
        <v/>
      </c>
      <c r="DE13">
        <f>IFERROR(MATCH(DE$3,'Bins 2025'!$D13:$ALO13,1),0)/1000</f>
        <v/>
      </c>
      <c r="DF13">
        <f>IFERROR(MATCH(DF$3,'Bins 2025'!$D13:$ALO13,1),0)/1000</f>
        <v/>
      </c>
      <c r="DG13">
        <f>IFERROR(MATCH(DG$3,'Bins 2025'!$D13:$ALO13,1),0)/1000</f>
        <v/>
      </c>
      <c r="DH13">
        <f>IFERROR(MATCH(DH$3,'Bins 2025'!$D13:$ALO13,1),0)/1000</f>
        <v/>
      </c>
      <c r="DI13">
        <f>IFERROR(MATCH(DI$3,'Bins 2025'!$D13:$ALO13,1),0)/1000</f>
        <v/>
      </c>
      <c r="DJ13">
        <f>IFERROR(MATCH(DJ$3,'Bins 2025'!$D13:$ALO13,1),0)/1000</f>
        <v/>
      </c>
      <c r="DK13">
        <f>IFERROR(MATCH(DK$3,'Bins 2025'!$D13:$ALO13,1),0)/1000</f>
        <v/>
      </c>
      <c r="DL13">
        <f>IFERROR(MATCH(DL$3,'Bins 2025'!$D13:$ALO13,1),0)/1000</f>
        <v/>
      </c>
      <c r="DM13">
        <f>IFERROR(MATCH(DM$3,'Bins 2025'!$D13:$ALO13,1),0)/1000</f>
        <v/>
      </c>
      <c r="DN13">
        <f>IFERROR(MATCH(DN$3,'Bins 2025'!$D13:$ALO13,1),0)/1000</f>
        <v/>
      </c>
      <c r="DO13">
        <f>IFERROR(MATCH(DO$3,'Bins 2025'!$D13:$ALO13,1),0)/1000</f>
        <v/>
      </c>
      <c r="DP13">
        <f>IFERROR(MATCH(DP$3,'Bins 2025'!$D13:$ALO13,1),0)/1000</f>
        <v/>
      </c>
      <c r="DQ13">
        <f>IFERROR(MATCH(DQ$3,'Bins 2025'!$D13:$ALO13,1),0)/1000</f>
        <v/>
      </c>
      <c r="DR13">
        <f>IFERROR(MATCH(DR$3,'Bins 2025'!$D13:$ALO13,1),0)/1000</f>
        <v/>
      </c>
      <c r="DS13">
        <f>IFERROR(MATCH(DS$3,'Bins 2025'!$D13:$ALO13,1),0)/1000</f>
        <v/>
      </c>
      <c r="DT13">
        <f>IFERROR(MATCH(DT$3,'Bins 2025'!$D13:$ALO13,1),0)/1000</f>
        <v/>
      </c>
      <c r="DU13">
        <f>IFERROR(MATCH(DU$3,'Bins 2025'!$D13:$ALO13,1),0)/1000</f>
        <v/>
      </c>
      <c r="DV13">
        <f>IFERROR(MATCH(DV$3,'Bins 2025'!$D13:$ALO13,1),0)/1000</f>
        <v/>
      </c>
      <c r="DW13">
        <f>IFERROR(MATCH(DW$3,'Bins 2025'!$D13:$ALO13,1),0)/1000</f>
        <v/>
      </c>
      <c r="DX13">
        <f>IFERROR(MATCH(DX$3,'Bins 2025'!$D13:$ALO13,1),0)/1000</f>
        <v/>
      </c>
      <c r="DY13">
        <f>IFERROR(MATCH(DY$3,'Bins 2025'!$D13:$ALO13,1),0)/1000</f>
        <v/>
      </c>
      <c r="DZ13">
        <f>IFERROR(MATCH(DZ$3,'Bins 2025'!$D13:$ALO13,1),0)/1000</f>
        <v/>
      </c>
      <c r="EA13">
        <f>IFERROR(MATCH(EA$3,'Bins 2025'!$D13:$ALO13,1),0)/1000</f>
        <v/>
      </c>
      <c r="EB13">
        <f>IFERROR(MATCH(EB$3,'Bins 2025'!$D13:$ALO13,1),0)/1000</f>
        <v/>
      </c>
      <c r="EC13">
        <f>IFERROR(MATCH(EC$3,'Bins 2025'!$D13:$ALO13,1),0)/1000</f>
        <v/>
      </c>
      <c r="ED13">
        <f>IFERROR(MATCH(ED$3,'Bins 2025'!$D13:$ALO13,1),0)/1000</f>
        <v/>
      </c>
      <c r="EE13">
        <f>IFERROR(MATCH(EE$3,'Bins 2025'!$D13:$ALO13,1),0)/1000</f>
        <v/>
      </c>
      <c r="EF13">
        <f>IFERROR(MATCH(EF$3,'Bins 2025'!$D13:$ALO13,1),0)/1000</f>
        <v/>
      </c>
      <c r="EG13">
        <f>IFERROR(MATCH(EG$3,'Bins 2025'!$D13:$ALO13,1),0)/1000</f>
        <v/>
      </c>
      <c r="EH13">
        <f>IFERROR(MATCH(EH$3,'Bins 2025'!$D13:$ALO13,1),0)/1000</f>
        <v/>
      </c>
      <c r="EI13">
        <f>IFERROR(MATCH(EI$3,'Bins 2025'!$D13:$ALO13,1),0)/1000</f>
        <v/>
      </c>
      <c r="EJ13">
        <f>IFERROR(MATCH(EJ$3,'Bins 2025'!$D13:$ALO13,1),0)/1000</f>
        <v/>
      </c>
      <c r="EK13">
        <f>IFERROR(MATCH(EK$3,'Bins 2025'!$D13:$ALO13,1),0)/1000</f>
        <v/>
      </c>
      <c r="EL13">
        <f>IFERROR(MATCH(EL$3,'Bins 2025'!$D13:$ALO13,1),0)/1000</f>
        <v/>
      </c>
      <c r="EM13">
        <f>IFERROR(MATCH(EM$3,'Bins 2025'!$D13:$ALO13,1),0)/1000</f>
        <v/>
      </c>
      <c r="EN13">
        <f>IFERROR(MATCH(EN$3,'Bins 2025'!$D13:$ALO13,1),0)/1000</f>
        <v/>
      </c>
      <c r="EO13">
        <f>IFERROR(MATCH(EO$3,'Bins 2025'!$D13:$ALO13,1),0)/1000</f>
        <v/>
      </c>
      <c r="EP13">
        <f>IFERROR(MATCH(EP$3,'Bins 2025'!$D13:$ALO13,1),0)/1000</f>
        <v/>
      </c>
      <c r="EQ13">
        <f>IFERROR(MATCH(EQ$3,'Bins 2025'!$D13:$ALO13,1),0)/1000</f>
        <v/>
      </c>
      <c r="ER13">
        <f>IFERROR(MATCH(ER$3,'Bins 2025'!$D13:$ALO13,1),0)/1000</f>
        <v/>
      </c>
      <c r="ES13">
        <f>IFERROR(MATCH(ES$3,'Bins 2025'!$D13:$ALO13,1),0)/1000</f>
        <v/>
      </c>
      <c r="ET13">
        <f>IFERROR(MATCH(ET$3,'Bins 2025'!$D13:$ALO13,1),0)/1000</f>
        <v/>
      </c>
      <c r="EU13">
        <f>IFERROR(MATCH(EU$3,'Bins 2025'!$D13:$ALO13,1),0)/1000</f>
        <v/>
      </c>
      <c r="EV13">
        <f>IFERROR(MATCH(EV$3,'Bins 2025'!$D13:$ALO13,1),0)/1000</f>
        <v/>
      </c>
      <c r="EW13">
        <f>IFERROR(MATCH(EW$3,'Bins 2025'!$D13:$ALO13,1),0)/1000</f>
        <v/>
      </c>
      <c r="EX13">
        <f>IFERROR(MATCH(EX$3,'Bins 2025'!$D13:$ALO13,1),0)/1000</f>
        <v/>
      </c>
      <c r="EY13">
        <f>IFERROR(MATCH(EY$3,'Bins 2025'!$D13:$ALO13,1),0)/1000</f>
        <v/>
      </c>
      <c r="EZ13">
        <f>IFERROR(MATCH(EZ$3,'Bins 2025'!$D13:$ALO13,1),0)/1000</f>
        <v/>
      </c>
      <c r="FA13">
        <f>IFERROR(MATCH(FA$3,'Bins 2025'!$D13:$ALO13,1),0)/1000</f>
        <v/>
      </c>
      <c r="FB13">
        <f>IFERROR(MATCH(FB$3,'Bins 2025'!$D13:$ALO13,1),0)/1000</f>
        <v/>
      </c>
      <c r="FC13">
        <f>IFERROR(MATCH(FC$3,'Bins 2025'!$D13:$ALO13,1),0)/1000</f>
        <v/>
      </c>
      <c r="FD13">
        <f>IFERROR(MATCH(FD$3,'Bins 2025'!$D13:$ALO13,1),0)/1000</f>
        <v/>
      </c>
      <c r="FE13">
        <f>IFERROR(MATCH(FE$3,'Bins 2025'!$D13:$ALO13,1),0)/1000</f>
        <v/>
      </c>
      <c r="FF13">
        <f>IFERROR(MATCH(FF$3,'Bins 2025'!$D13:$ALO13,1),0)/1000</f>
        <v/>
      </c>
      <c r="FG13">
        <f>IFERROR(MATCH(FG$3,'Bins 2025'!$D13:$ALO13,1),0)/1000</f>
        <v/>
      </c>
      <c r="FH13">
        <f>IFERROR(MATCH(FH$3,'Bins 2025'!$D13:$ALO13,1),0)/1000</f>
        <v/>
      </c>
      <c r="FI13">
        <f>IFERROR(MATCH(FI$3,'Bins 2025'!$D13:$ALO13,1),0)/1000</f>
        <v/>
      </c>
      <c r="FJ13">
        <f>IFERROR(MATCH(FJ$3,'Bins 2025'!$D13:$ALO13,1),0)/1000</f>
        <v/>
      </c>
      <c r="FK13">
        <f>IFERROR(MATCH(FK$3,'Bins 2025'!$D13:$ALO13,1),0)/1000</f>
        <v/>
      </c>
      <c r="FL13">
        <f>IFERROR(MATCH(FL$3,'Bins 2025'!$D13:$ALO13,1),0)/1000</f>
        <v/>
      </c>
      <c r="FM13">
        <f>IFERROR(MATCH(FM$3,'Bins 2025'!$D13:$ALO13,1),0)/1000</f>
        <v/>
      </c>
      <c r="FN13">
        <f>IFERROR(MATCH(FN$3,'Bins 2025'!$D13:$ALO13,1),0)/1000</f>
        <v/>
      </c>
      <c r="FO13">
        <f>IFERROR(MATCH(FO$3,'Bins 2025'!$D13:$ALO13,1),0)/1000</f>
        <v/>
      </c>
      <c r="FP13">
        <f>IFERROR(MATCH(FP$3,'Bins 2025'!$D13:$ALO13,1),0)/1000</f>
        <v/>
      </c>
      <c r="FQ13">
        <f>IFERROR(MATCH(FQ$3,'Bins 2025'!$D13:$ALO13,1),0)/1000</f>
        <v/>
      </c>
      <c r="FR13">
        <f>IFERROR(MATCH(FR$3,'Bins 2025'!$D13:$ALO13,1),0)/1000</f>
        <v/>
      </c>
      <c r="FS13">
        <f>IFERROR(MATCH(FS$3,'Bins 2025'!$D13:$ALO13,1),0)/1000</f>
        <v/>
      </c>
      <c r="FT13">
        <f>IFERROR(MATCH(FT$3,'Bins 2025'!$D13:$ALO13,1),0)/1000</f>
        <v/>
      </c>
      <c r="FU13">
        <f>IFERROR(MATCH(FU$3,'Bins 2025'!$D13:$ALO13,1),0)/1000</f>
        <v/>
      </c>
      <c r="FV13">
        <f>IFERROR(MATCH(FV$3,'Bins 2025'!$D13:$ALO13,1),0)/1000</f>
        <v/>
      </c>
      <c r="FW13">
        <f>IFERROR(MATCH(FW$3,'Bins 2025'!$D13:$ALO13,1),0)/1000</f>
        <v/>
      </c>
      <c r="FX13">
        <f>IFERROR(MATCH(FX$3,'Bins 2025'!$D13:$ALO13,1),0)/1000</f>
        <v/>
      </c>
      <c r="FY13">
        <f>IFERROR(MATCH(FY$3,'Bins 2025'!$D13:$ALO13,1),0)/1000</f>
        <v/>
      </c>
      <c r="FZ13">
        <f>IFERROR(MATCH(FZ$3,'Bins 2025'!$D13:$ALO13,1),0)/1000</f>
        <v/>
      </c>
      <c r="GA13">
        <f>IFERROR(MATCH(GA$3,'Bins 2025'!$D13:$ALO13,1),0)/1000</f>
        <v/>
      </c>
      <c r="GB13">
        <f>IFERROR(MATCH(GB$3,'Bins 2025'!$D13:$ALO13,1),0)/1000</f>
        <v/>
      </c>
      <c r="GC13">
        <f>IFERROR(MATCH(GC$3,'Bins 2025'!$D13:$ALO13,1),0)/1000</f>
        <v/>
      </c>
      <c r="GD13">
        <f>IFERROR(MATCH(GD$3,'Bins 2025'!$D13:$ALO13,1),0)/1000</f>
        <v/>
      </c>
      <c r="GE13">
        <f>IFERROR(MATCH(GE$3,'Bins 2025'!$D13:$ALO13,1),0)/1000</f>
        <v/>
      </c>
      <c r="GF13">
        <f>IFERROR(MATCH(GF$3,'Bins 2025'!$D13:$ALO13,1),0)/1000</f>
        <v/>
      </c>
      <c r="GG13">
        <f>IFERROR(MATCH(GG$3,'Bins 2025'!$D13:$ALO13,1),0)/1000</f>
        <v/>
      </c>
      <c r="GH13">
        <f>IFERROR(MATCH(GH$3,'Bins 2025'!$D13:$ALO13,1),0)/1000</f>
        <v/>
      </c>
      <c r="GI13">
        <f>IFERROR(MATCH(GI$3,'Bins 2025'!$D13:$ALO13,1),0)/1000</f>
        <v/>
      </c>
      <c r="GJ13">
        <f>IFERROR(MATCH(GJ$3,'Bins 2025'!$D13:$ALO13,1),0)/1000</f>
        <v/>
      </c>
      <c r="GK13">
        <f>IFERROR(MATCH(GK$3,'Bins 2025'!$D13:$ALO13,1),0)/1000</f>
        <v/>
      </c>
      <c r="GL13">
        <f>IFERROR(MATCH(GL$3,'Bins 2025'!$D13:$ALO13,1),0)/1000</f>
        <v/>
      </c>
      <c r="GM13">
        <f>IFERROR(MATCH(GM$3,'Bins 2025'!$D13:$ALO13,1),0)/1000</f>
        <v/>
      </c>
      <c r="GN13">
        <f>IFERROR(MATCH(GN$3,'Bins 2025'!$D13:$ALO13,1),0)/1000</f>
        <v/>
      </c>
      <c r="GO13">
        <f>IFERROR(MATCH(GO$3,'Bins 2025'!$D13:$ALO13,1),0)/1000</f>
        <v/>
      </c>
      <c r="GP13">
        <f>IFERROR(MATCH(GP$3,'Bins 2025'!$D13:$ALO13,1),0)/1000</f>
        <v/>
      </c>
      <c r="GQ13">
        <f>IFERROR(MATCH(GQ$3,'Bins 2025'!$D13:$ALO13,1),0)/1000</f>
        <v/>
      </c>
      <c r="GR13">
        <f>IFERROR(MATCH(GR$3,'Bins 2025'!$D13:$ALO13,1),0)/1000</f>
        <v/>
      </c>
      <c r="GS13">
        <f>IFERROR(MATCH(GS$3,'Bins 2025'!$D13:$ALO13,1),0)/1000</f>
        <v/>
      </c>
      <c r="GT13">
        <f>IFERROR(MATCH(GT$3,'Bins 2025'!$D13:$ALO13,1),0)/1000</f>
        <v/>
      </c>
      <c r="GU13">
        <f>IFERROR(MATCH(GU$3,'Bins 2025'!$D13:$ALO13,1),0)/1000</f>
        <v/>
      </c>
    </row>
    <row r="14">
      <c r="B14">
        <f>Inputs!B14</f>
        <v/>
      </c>
      <c r="C14">
        <f>Inputs!K14</f>
        <v/>
      </c>
      <c r="D14">
        <f>N(Inputs!H14)</f>
        <v/>
      </c>
      <c r="E14">
        <f>IFERROR(MATCH(E$3,'Bins 2025'!$D14:$ALO14,1),0)/1000</f>
        <v/>
      </c>
      <c r="F14">
        <f>IFERROR(MATCH(F$3,'Bins 2025'!$D14:$ALO14,1),0)/1000</f>
        <v/>
      </c>
      <c r="G14">
        <f>IFERROR(MATCH(G$3,'Bins 2025'!$D14:$ALO14,1),0)/1000</f>
        <v/>
      </c>
      <c r="H14">
        <f>IFERROR(MATCH(H$3,'Bins 2025'!$D14:$ALO14,1),0)/1000</f>
        <v/>
      </c>
      <c r="I14">
        <f>IFERROR(MATCH(I$3,'Bins 2025'!$D14:$ALO14,1),0)/1000</f>
        <v/>
      </c>
      <c r="J14">
        <f>IFERROR(MATCH(J$3,'Bins 2025'!$D14:$ALO14,1),0)/1000</f>
        <v/>
      </c>
      <c r="K14">
        <f>IFERROR(MATCH(K$3,'Bins 2025'!$D14:$ALO14,1),0)/1000</f>
        <v/>
      </c>
      <c r="L14">
        <f>IFERROR(MATCH(L$3,'Bins 2025'!$D14:$ALO14,1),0)/1000</f>
        <v/>
      </c>
      <c r="M14">
        <f>IFERROR(MATCH(M$3,'Bins 2025'!$D14:$ALO14,1),0)/1000</f>
        <v/>
      </c>
      <c r="N14">
        <f>IFERROR(MATCH(N$3,'Bins 2025'!$D14:$ALO14,1),0)/1000</f>
        <v/>
      </c>
      <c r="O14">
        <f>IFERROR(MATCH(O$3,'Bins 2025'!$D14:$ALO14,1),0)/1000</f>
        <v/>
      </c>
      <c r="P14">
        <f>IFERROR(MATCH(P$3,'Bins 2025'!$D14:$ALO14,1),0)/1000</f>
        <v/>
      </c>
      <c r="Q14">
        <f>IFERROR(MATCH(Q$3,'Bins 2025'!$D14:$ALO14,1),0)/1000</f>
        <v/>
      </c>
      <c r="R14">
        <f>IFERROR(MATCH(R$3,'Bins 2025'!$D14:$ALO14,1),0)/1000</f>
        <v/>
      </c>
      <c r="S14">
        <f>IFERROR(MATCH(S$3,'Bins 2025'!$D14:$ALO14,1),0)/1000</f>
        <v/>
      </c>
      <c r="T14">
        <f>IFERROR(MATCH(T$3,'Bins 2025'!$D14:$ALO14,1),0)/1000</f>
        <v/>
      </c>
      <c r="U14">
        <f>IFERROR(MATCH(U$3,'Bins 2025'!$D14:$ALO14,1),0)/1000</f>
        <v/>
      </c>
      <c r="V14">
        <f>IFERROR(MATCH(V$3,'Bins 2025'!$D14:$ALO14,1),0)/1000</f>
        <v/>
      </c>
      <c r="W14">
        <f>IFERROR(MATCH(W$3,'Bins 2025'!$D14:$ALO14,1),0)/1000</f>
        <v/>
      </c>
      <c r="X14">
        <f>IFERROR(MATCH(X$3,'Bins 2025'!$D14:$ALO14,1),0)/1000</f>
        <v/>
      </c>
      <c r="Y14">
        <f>IFERROR(MATCH(Y$3,'Bins 2025'!$D14:$ALO14,1),0)/1000</f>
        <v/>
      </c>
      <c r="Z14">
        <f>IFERROR(MATCH(Z$3,'Bins 2025'!$D14:$ALO14,1),0)/1000</f>
        <v/>
      </c>
      <c r="AA14">
        <f>IFERROR(MATCH(AA$3,'Bins 2025'!$D14:$ALO14,1),0)/1000</f>
        <v/>
      </c>
      <c r="AB14">
        <f>IFERROR(MATCH(AB$3,'Bins 2025'!$D14:$ALO14,1),0)/1000</f>
        <v/>
      </c>
      <c r="AC14">
        <f>IFERROR(MATCH(AC$3,'Bins 2025'!$D14:$ALO14,1),0)/1000</f>
        <v/>
      </c>
      <c r="AD14">
        <f>IFERROR(MATCH(AD$3,'Bins 2025'!$D14:$ALO14,1),0)/1000</f>
        <v/>
      </c>
      <c r="AE14">
        <f>IFERROR(MATCH(AE$3,'Bins 2025'!$D14:$ALO14,1),0)/1000</f>
        <v/>
      </c>
      <c r="AF14">
        <f>IFERROR(MATCH(AF$3,'Bins 2025'!$D14:$ALO14,1),0)/1000</f>
        <v/>
      </c>
      <c r="AG14">
        <f>IFERROR(MATCH(AG$3,'Bins 2025'!$D14:$ALO14,1),0)/1000</f>
        <v/>
      </c>
      <c r="AH14">
        <f>IFERROR(MATCH(AH$3,'Bins 2025'!$D14:$ALO14,1),0)/1000</f>
        <v/>
      </c>
      <c r="AI14">
        <f>IFERROR(MATCH(AI$3,'Bins 2025'!$D14:$ALO14,1),0)/1000</f>
        <v/>
      </c>
      <c r="AJ14">
        <f>IFERROR(MATCH(AJ$3,'Bins 2025'!$D14:$ALO14,1),0)/1000</f>
        <v/>
      </c>
      <c r="AK14">
        <f>IFERROR(MATCH(AK$3,'Bins 2025'!$D14:$ALO14,1),0)/1000</f>
        <v/>
      </c>
      <c r="AL14">
        <f>IFERROR(MATCH(AL$3,'Bins 2025'!$D14:$ALO14,1),0)/1000</f>
        <v/>
      </c>
      <c r="AM14">
        <f>IFERROR(MATCH(AM$3,'Bins 2025'!$D14:$ALO14,1),0)/1000</f>
        <v/>
      </c>
      <c r="AN14">
        <f>IFERROR(MATCH(AN$3,'Bins 2025'!$D14:$ALO14,1),0)/1000</f>
        <v/>
      </c>
      <c r="AO14">
        <f>IFERROR(MATCH(AO$3,'Bins 2025'!$D14:$ALO14,1),0)/1000</f>
        <v/>
      </c>
      <c r="AP14">
        <f>IFERROR(MATCH(AP$3,'Bins 2025'!$D14:$ALO14,1),0)/1000</f>
        <v/>
      </c>
      <c r="AQ14">
        <f>IFERROR(MATCH(AQ$3,'Bins 2025'!$D14:$ALO14,1),0)/1000</f>
        <v/>
      </c>
      <c r="AR14">
        <f>IFERROR(MATCH(AR$3,'Bins 2025'!$D14:$ALO14,1),0)/1000</f>
        <v/>
      </c>
      <c r="AS14">
        <f>IFERROR(MATCH(AS$3,'Bins 2025'!$D14:$ALO14,1),0)/1000</f>
        <v/>
      </c>
      <c r="AT14">
        <f>IFERROR(MATCH(AT$3,'Bins 2025'!$D14:$ALO14,1),0)/1000</f>
        <v/>
      </c>
      <c r="AU14">
        <f>IFERROR(MATCH(AU$3,'Bins 2025'!$D14:$ALO14,1),0)/1000</f>
        <v/>
      </c>
      <c r="AV14">
        <f>IFERROR(MATCH(AV$3,'Bins 2025'!$D14:$ALO14,1),0)/1000</f>
        <v/>
      </c>
      <c r="AW14">
        <f>IFERROR(MATCH(AW$3,'Bins 2025'!$D14:$ALO14,1),0)/1000</f>
        <v/>
      </c>
      <c r="AX14">
        <f>IFERROR(MATCH(AX$3,'Bins 2025'!$D14:$ALO14,1),0)/1000</f>
        <v/>
      </c>
      <c r="AY14">
        <f>IFERROR(MATCH(AY$3,'Bins 2025'!$D14:$ALO14,1),0)/1000</f>
        <v/>
      </c>
      <c r="AZ14">
        <f>IFERROR(MATCH(AZ$3,'Bins 2025'!$D14:$ALO14,1),0)/1000</f>
        <v/>
      </c>
      <c r="BA14">
        <f>IFERROR(MATCH(BA$3,'Bins 2025'!$D14:$ALO14,1),0)/1000</f>
        <v/>
      </c>
      <c r="BB14">
        <f>IFERROR(MATCH(BB$3,'Bins 2025'!$D14:$ALO14,1),0)/1000</f>
        <v/>
      </c>
      <c r="BC14">
        <f>IFERROR(MATCH(BC$3,'Bins 2025'!$D14:$ALO14,1),0)/1000</f>
        <v/>
      </c>
      <c r="BD14">
        <f>IFERROR(MATCH(BD$3,'Bins 2025'!$D14:$ALO14,1),0)/1000</f>
        <v/>
      </c>
      <c r="BE14">
        <f>IFERROR(MATCH(BE$3,'Bins 2025'!$D14:$ALO14,1),0)/1000</f>
        <v/>
      </c>
      <c r="BF14">
        <f>IFERROR(MATCH(BF$3,'Bins 2025'!$D14:$ALO14,1),0)/1000</f>
        <v/>
      </c>
      <c r="BG14">
        <f>IFERROR(MATCH(BG$3,'Bins 2025'!$D14:$ALO14,1),0)/1000</f>
        <v/>
      </c>
      <c r="BH14">
        <f>IFERROR(MATCH(BH$3,'Bins 2025'!$D14:$ALO14,1),0)/1000</f>
        <v/>
      </c>
      <c r="BI14">
        <f>IFERROR(MATCH(BI$3,'Bins 2025'!$D14:$ALO14,1),0)/1000</f>
        <v/>
      </c>
      <c r="BJ14">
        <f>IFERROR(MATCH(BJ$3,'Bins 2025'!$D14:$ALO14,1),0)/1000</f>
        <v/>
      </c>
      <c r="BK14">
        <f>IFERROR(MATCH(BK$3,'Bins 2025'!$D14:$ALO14,1),0)/1000</f>
        <v/>
      </c>
      <c r="BL14">
        <f>IFERROR(MATCH(BL$3,'Bins 2025'!$D14:$ALO14,1),0)/1000</f>
        <v/>
      </c>
      <c r="BM14">
        <f>IFERROR(MATCH(BM$3,'Bins 2025'!$D14:$ALO14,1),0)/1000</f>
        <v/>
      </c>
      <c r="BN14">
        <f>IFERROR(MATCH(BN$3,'Bins 2025'!$D14:$ALO14,1),0)/1000</f>
        <v/>
      </c>
      <c r="BO14">
        <f>IFERROR(MATCH(BO$3,'Bins 2025'!$D14:$ALO14,1),0)/1000</f>
        <v/>
      </c>
      <c r="BP14">
        <f>IFERROR(MATCH(BP$3,'Bins 2025'!$D14:$ALO14,1),0)/1000</f>
        <v/>
      </c>
      <c r="BQ14">
        <f>IFERROR(MATCH(BQ$3,'Bins 2025'!$D14:$ALO14,1),0)/1000</f>
        <v/>
      </c>
      <c r="BR14">
        <f>IFERROR(MATCH(BR$3,'Bins 2025'!$D14:$ALO14,1),0)/1000</f>
        <v/>
      </c>
      <c r="BS14">
        <f>IFERROR(MATCH(BS$3,'Bins 2025'!$D14:$ALO14,1),0)/1000</f>
        <v/>
      </c>
      <c r="BT14">
        <f>IFERROR(MATCH(BT$3,'Bins 2025'!$D14:$ALO14,1),0)/1000</f>
        <v/>
      </c>
      <c r="BU14">
        <f>IFERROR(MATCH(BU$3,'Bins 2025'!$D14:$ALO14,1),0)/1000</f>
        <v/>
      </c>
      <c r="BV14">
        <f>IFERROR(MATCH(BV$3,'Bins 2025'!$D14:$ALO14,1),0)/1000</f>
        <v/>
      </c>
      <c r="BW14">
        <f>IFERROR(MATCH(BW$3,'Bins 2025'!$D14:$ALO14,1),0)/1000</f>
        <v/>
      </c>
      <c r="BX14">
        <f>IFERROR(MATCH(BX$3,'Bins 2025'!$D14:$ALO14,1),0)/1000</f>
        <v/>
      </c>
      <c r="BY14">
        <f>IFERROR(MATCH(BY$3,'Bins 2025'!$D14:$ALO14,1),0)/1000</f>
        <v/>
      </c>
      <c r="BZ14">
        <f>IFERROR(MATCH(BZ$3,'Bins 2025'!$D14:$ALO14,1),0)/1000</f>
        <v/>
      </c>
      <c r="CA14">
        <f>IFERROR(MATCH(CA$3,'Bins 2025'!$D14:$ALO14,1),0)/1000</f>
        <v/>
      </c>
      <c r="CB14">
        <f>IFERROR(MATCH(CB$3,'Bins 2025'!$D14:$ALO14,1),0)/1000</f>
        <v/>
      </c>
      <c r="CC14">
        <f>IFERROR(MATCH(CC$3,'Bins 2025'!$D14:$ALO14,1),0)/1000</f>
        <v/>
      </c>
      <c r="CD14">
        <f>IFERROR(MATCH(CD$3,'Bins 2025'!$D14:$ALO14,1),0)/1000</f>
        <v/>
      </c>
      <c r="CE14">
        <f>IFERROR(MATCH(CE$3,'Bins 2025'!$D14:$ALO14,1),0)/1000</f>
        <v/>
      </c>
      <c r="CF14">
        <f>IFERROR(MATCH(CF$3,'Bins 2025'!$D14:$ALO14,1),0)/1000</f>
        <v/>
      </c>
      <c r="CG14">
        <f>IFERROR(MATCH(CG$3,'Bins 2025'!$D14:$ALO14,1),0)/1000</f>
        <v/>
      </c>
      <c r="CH14">
        <f>IFERROR(MATCH(CH$3,'Bins 2025'!$D14:$ALO14,1),0)/1000</f>
        <v/>
      </c>
      <c r="CI14">
        <f>IFERROR(MATCH(CI$3,'Bins 2025'!$D14:$ALO14,1),0)/1000</f>
        <v/>
      </c>
      <c r="CJ14">
        <f>IFERROR(MATCH(CJ$3,'Bins 2025'!$D14:$ALO14,1),0)/1000</f>
        <v/>
      </c>
      <c r="CK14">
        <f>IFERROR(MATCH(CK$3,'Bins 2025'!$D14:$ALO14,1),0)/1000</f>
        <v/>
      </c>
      <c r="CL14">
        <f>IFERROR(MATCH(CL$3,'Bins 2025'!$D14:$ALO14,1),0)/1000</f>
        <v/>
      </c>
      <c r="CM14">
        <f>IFERROR(MATCH(CM$3,'Bins 2025'!$D14:$ALO14,1),0)/1000</f>
        <v/>
      </c>
      <c r="CN14">
        <f>IFERROR(MATCH(CN$3,'Bins 2025'!$D14:$ALO14,1),0)/1000</f>
        <v/>
      </c>
      <c r="CO14">
        <f>IFERROR(MATCH(CO$3,'Bins 2025'!$D14:$ALO14,1),0)/1000</f>
        <v/>
      </c>
      <c r="CP14">
        <f>IFERROR(MATCH(CP$3,'Bins 2025'!$D14:$ALO14,1),0)/1000</f>
        <v/>
      </c>
      <c r="CQ14">
        <f>IFERROR(MATCH(CQ$3,'Bins 2025'!$D14:$ALO14,1),0)/1000</f>
        <v/>
      </c>
      <c r="CR14">
        <f>IFERROR(MATCH(CR$3,'Bins 2025'!$D14:$ALO14,1),0)/1000</f>
        <v/>
      </c>
      <c r="CS14">
        <f>IFERROR(MATCH(CS$3,'Bins 2025'!$D14:$ALO14,1),0)/1000</f>
        <v/>
      </c>
      <c r="CT14">
        <f>IFERROR(MATCH(CT$3,'Bins 2025'!$D14:$ALO14,1),0)/1000</f>
        <v/>
      </c>
      <c r="CU14">
        <f>IFERROR(MATCH(CU$3,'Bins 2025'!$D14:$ALO14,1),0)/1000</f>
        <v/>
      </c>
      <c r="CV14">
        <f>IFERROR(MATCH(CV$3,'Bins 2025'!$D14:$ALO14,1),0)/1000</f>
        <v/>
      </c>
      <c r="CW14">
        <f>IFERROR(MATCH(CW$3,'Bins 2025'!$D14:$ALO14,1),0)/1000</f>
        <v/>
      </c>
      <c r="CX14">
        <f>IFERROR(MATCH(CX$3,'Bins 2025'!$D14:$ALO14,1),0)/1000</f>
        <v/>
      </c>
      <c r="CY14">
        <f>IFERROR(MATCH(CY$3,'Bins 2025'!$D14:$ALO14,1),0)/1000</f>
        <v/>
      </c>
      <c r="CZ14">
        <f>IFERROR(MATCH(CZ$3,'Bins 2025'!$D14:$ALO14,1),0)/1000</f>
        <v/>
      </c>
      <c r="DA14">
        <f>IFERROR(MATCH(DA$3,'Bins 2025'!$D14:$ALO14,1),0)/1000</f>
        <v/>
      </c>
      <c r="DB14">
        <f>IFERROR(MATCH(DB$3,'Bins 2025'!$D14:$ALO14,1),0)/1000</f>
        <v/>
      </c>
      <c r="DC14">
        <f>IFERROR(MATCH(DC$3,'Bins 2025'!$D14:$ALO14,1),0)/1000</f>
        <v/>
      </c>
      <c r="DD14">
        <f>IFERROR(MATCH(DD$3,'Bins 2025'!$D14:$ALO14,1),0)/1000</f>
        <v/>
      </c>
      <c r="DE14">
        <f>IFERROR(MATCH(DE$3,'Bins 2025'!$D14:$ALO14,1),0)/1000</f>
        <v/>
      </c>
      <c r="DF14">
        <f>IFERROR(MATCH(DF$3,'Bins 2025'!$D14:$ALO14,1),0)/1000</f>
        <v/>
      </c>
      <c r="DG14">
        <f>IFERROR(MATCH(DG$3,'Bins 2025'!$D14:$ALO14,1),0)/1000</f>
        <v/>
      </c>
      <c r="DH14">
        <f>IFERROR(MATCH(DH$3,'Bins 2025'!$D14:$ALO14,1),0)/1000</f>
        <v/>
      </c>
      <c r="DI14">
        <f>IFERROR(MATCH(DI$3,'Bins 2025'!$D14:$ALO14,1),0)/1000</f>
        <v/>
      </c>
      <c r="DJ14">
        <f>IFERROR(MATCH(DJ$3,'Bins 2025'!$D14:$ALO14,1),0)/1000</f>
        <v/>
      </c>
      <c r="DK14">
        <f>IFERROR(MATCH(DK$3,'Bins 2025'!$D14:$ALO14,1),0)/1000</f>
        <v/>
      </c>
      <c r="DL14">
        <f>IFERROR(MATCH(DL$3,'Bins 2025'!$D14:$ALO14,1),0)/1000</f>
        <v/>
      </c>
      <c r="DM14">
        <f>IFERROR(MATCH(DM$3,'Bins 2025'!$D14:$ALO14,1),0)/1000</f>
        <v/>
      </c>
      <c r="DN14">
        <f>IFERROR(MATCH(DN$3,'Bins 2025'!$D14:$ALO14,1),0)/1000</f>
        <v/>
      </c>
      <c r="DO14">
        <f>IFERROR(MATCH(DO$3,'Bins 2025'!$D14:$ALO14,1),0)/1000</f>
        <v/>
      </c>
      <c r="DP14">
        <f>IFERROR(MATCH(DP$3,'Bins 2025'!$D14:$ALO14,1),0)/1000</f>
        <v/>
      </c>
      <c r="DQ14">
        <f>IFERROR(MATCH(DQ$3,'Bins 2025'!$D14:$ALO14,1),0)/1000</f>
        <v/>
      </c>
      <c r="DR14">
        <f>IFERROR(MATCH(DR$3,'Bins 2025'!$D14:$ALO14,1),0)/1000</f>
        <v/>
      </c>
      <c r="DS14">
        <f>IFERROR(MATCH(DS$3,'Bins 2025'!$D14:$ALO14,1),0)/1000</f>
        <v/>
      </c>
      <c r="DT14">
        <f>IFERROR(MATCH(DT$3,'Bins 2025'!$D14:$ALO14,1),0)/1000</f>
        <v/>
      </c>
      <c r="DU14">
        <f>IFERROR(MATCH(DU$3,'Bins 2025'!$D14:$ALO14,1),0)/1000</f>
        <v/>
      </c>
      <c r="DV14">
        <f>IFERROR(MATCH(DV$3,'Bins 2025'!$D14:$ALO14,1),0)/1000</f>
        <v/>
      </c>
      <c r="DW14">
        <f>IFERROR(MATCH(DW$3,'Bins 2025'!$D14:$ALO14,1),0)/1000</f>
        <v/>
      </c>
      <c r="DX14">
        <f>IFERROR(MATCH(DX$3,'Bins 2025'!$D14:$ALO14,1),0)/1000</f>
        <v/>
      </c>
      <c r="DY14">
        <f>IFERROR(MATCH(DY$3,'Bins 2025'!$D14:$ALO14,1),0)/1000</f>
        <v/>
      </c>
      <c r="DZ14">
        <f>IFERROR(MATCH(DZ$3,'Bins 2025'!$D14:$ALO14,1),0)/1000</f>
        <v/>
      </c>
      <c r="EA14">
        <f>IFERROR(MATCH(EA$3,'Bins 2025'!$D14:$ALO14,1),0)/1000</f>
        <v/>
      </c>
      <c r="EB14">
        <f>IFERROR(MATCH(EB$3,'Bins 2025'!$D14:$ALO14,1),0)/1000</f>
        <v/>
      </c>
      <c r="EC14">
        <f>IFERROR(MATCH(EC$3,'Bins 2025'!$D14:$ALO14,1),0)/1000</f>
        <v/>
      </c>
      <c r="ED14">
        <f>IFERROR(MATCH(ED$3,'Bins 2025'!$D14:$ALO14,1),0)/1000</f>
        <v/>
      </c>
      <c r="EE14">
        <f>IFERROR(MATCH(EE$3,'Bins 2025'!$D14:$ALO14,1),0)/1000</f>
        <v/>
      </c>
      <c r="EF14">
        <f>IFERROR(MATCH(EF$3,'Bins 2025'!$D14:$ALO14,1),0)/1000</f>
        <v/>
      </c>
      <c r="EG14">
        <f>IFERROR(MATCH(EG$3,'Bins 2025'!$D14:$ALO14,1),0)/1000</f>
        <v/>
      </c>
      <c r="EH14">
        <f>IFERROR(MATCH(EH$3,'Bins 2025'!$D14:$ALO14,1),0)/1000</f>
        <v/>
      </c>
      <c r="EI14">
        <f>IFERROR(MATCH(EI$3,'Bins 2025'!$D14:$ALO14,1),0)/1000</f>
        <v/>
      </c>
      <c r="EJ14">
        <f>IFERROR(MATCH(EJ$3,'Bins 2025'!$D14:$ALO14,1),0)/1000</f>
        <v/>
      </c>
      <c r="EK14">
        <f>IFERROR(MATCH(EK$3,'Bins 2025'!$D14:$ALO14,1),0)/1000</f>
        <v/>
      </c>
      <c r="EL14">
        <f>IFERROR(MATCH(EL$3,'Bins 2025'!$D14:$ALO14,1),0)/1000</f>
        <v/>
      </c>
      <c r="EM14">
        <f>IFERROR(MATCH(EM$3,'Bins 2025'!$D14:$ALO14,1),0)/1000</f>
        <v/>
      </c>
      <c r="EN14">
        <f>IFERROR(MATCH(EN$3,'Bins 2025'!$D14:$ALO14,1),0)/1000</f>
        <v/>
      </c>
      <c r="EO14">
        <f>IFERROR(MATCH(EO$3,'Bins 2025'!$D14:$ALO14,1),0)/1000</f>
        <v/>
      </c>
      <c r="EP14">
        <f>IFERROR(MATCH(EP$3,'Bins 2025'!$D14:$ALO14,1),0)/1000</f>
        <v/>
      </c>
      <c r="EQ14">
        <f>IFERROR(MATCH(EQ$3,'Bins 2025'!$D14:$ALO14,1),0)/1000</f>
        <v/>
      </c>
      <c r="ER14">
        <f>IFERROR(MATCH(ER$3,'Bins 2025'!$D14:$ALO14,1),0)/1000</f>
        <v/>
      </c>
      <c r="ES14">
        <f>IFERROR(MATCH(ES$3,'Bins 2025'!$D14:$ALO14,1),0)/1000</f>
        <v/>
      </c>
      <c r="ET14">
        <f>IFERROR(MATCH(ET$3,'Bins 2025'!$D14:$ALO14,1),0)/1000</f>
        <v/>
      </c>
      <c r="EU14">
        <f>IFERROR(MATCH(EU$3,'Bins 2025'!$D14:$ALO14,1),0)/1000</f>
        <v/>
      </c>
      <c r="EV14">
        <f>IFERROR(MATCH(EV$3,'Bins 2025'!$D14:$ALO14,1),0)/1000</f>
        <v/>
      </c>
      <c r="EW14">
        <f>IFERROR(MATCH(EW$3,'Bins 2025'!$D14:$ALO14,1),0)/1000</f>
        <v/>
      </c>
      <c r="EX14">
        <f>IFERROR(MATCH(EX$3,'Bins 2025'!$D14:$ALO14,1),0)/1000</f>
        <v/>
      </c>
      <c r="EY14">
        <f>IFERROR(MATCH(EY$3,'Bins 2025'!$D14:$ALO14,1),0)/1000</f>
        <v/>
      </c>
      <c r="EZ14">
        <f>IFERROR(MATCH(EZ$3,'Bins 2025'!$D14:$ALO14,1),0)/1000</f>
        <v/>
      </c>
      <c r="FA14">
        <f>IFERROR(MATCH(FA$3,'Bins 2025'!$D14:$ALO14,1),0)/1000</f>
        <v/>
      </c>
      <c r="FB14">
        <f>IFERROR(MATCH(FB$3,'Bins 2025'!$D14:$ALO14,1),0)/1000</f>
        <v/>
      </c>
      <c r="FC14">
        <f>IFERROR(MATCH(FC$3,'Bins 2025'!$D14:$ALO14,1),0)/1000</f>
        <v/>
      </c>
      <c r="FD14">
        <f>IFERROR(MATCH(FD$3,'Bins 2025'!$D14:$ALO14,1),0)/1000</f>
        <v/>
      </c>
      <c r="FE14">
        <f>IFERROR(MATCH(FE$3,'Bins 2025'!$D14:$ALO14,1),0)/1000</f>
        <v/>
      </c>
      <c r="FF14">
        <f>IFERROR(MATCH(FF$3,'Bins 2025'!$D14:$ALO14,1),0)/1000</f>
        <v/>
      </c>
      <c r="FG14">
        <f>IFERROR(MATCH(FG$3,'Bins 2025'!$D14:$ALO14,1),0)/1000</f>
        <v/>
      </c>
      <c r="FH14">
        <f>IFERROR(MATCH(FH$3,'Bins 2025'!$D14:$ALO14,1),0)/1000</f>
        <v/>
      </c>
      <c r="FI14">
        <f>IFERROR(MATCH(FI$3,'Bins 2025'!$D14:$ALO14,1),0)/1000</f>
        <v/>
      </c>
      <c r="FJ14">
        <f>IFERROR(MATCH(FJ$3,'Bins 2025'!$D14:$ALO14,1),0)/1000</f>
        <v/>
      </c>
      <c r="FK14">
        <f>IFERROR(MATCH(FK$3,'Bins 2025'!$D14:$ALO14,1),0)/1000</f>
        <v/>
      </c>
      <c r="FL14">
        <f>IFERROR(MATCH(FL$3,'Bins 2025'!$D14:$ALO14,1),0)/1000</f>
        <v/>
      </c>
      <c r="FM14">
        <f>IFERROR(MATCH(FM$3,'Bins 2025'!$D14:$ALO14,1),0)/1000</f>
        <v/>
      </c>
      <c r="FN14">
        <f>IFERROR(MATCH(FN$3,'Bins 2025'!$D14:$ALO14,1),0)/1000</f>
        <v/>
      </c>
      <c r="FO14">
        <f>IFERROR(MATCH(FO$3,'Bins 2025'!$D14:$ALO14,1),0)/1000</f>
        <v/>
      </c>
      <c r="FP14">
        <f>IFERROR(MATCH(FP$3,'Bins 2025'!$D14:$ALO14,1),0)/1000</f>
        <v/>
      </c>
      <c r="FQ14">
        <f>IFERROR(MATCH(FQ$3,'Bins 2025'!$D14:$ALO14,1),0)/1000</f>
        <v/>
      </c>
      <c r="FR14">
        <f>IFERROR(MATCH(FR$3,'Bins 2025'!$D14:$ALO14,1),0)/1000</f>
        <v/>
      </c>
      <c r="FS14">
        <f>IFERROR(MATCH(FS$3,'Bins 2025'!$D14:$ALO14,1),0)/1000</f>
        <v/>
      </c>
      <c r="FT14">
        <f>IFERROR(MATCH(FT$3,'Bins 2025'!$D14:$ALO14,1),0)/1000</f>
        <v/>
      </c>
      <c r="FU14">
        <f>IFERROR(MATCH(FU$3,'Bins 2025'!$D14:$ALO14,1),0)/1000</f>
        <v/>
      </c>
      <c r="FV14">
        <f>IFERROR(MATCH(FV$3,'Bins 2025'!$D14:$ALO14,1),0)/1000</f>
        <v/>
      </c>
      <c r="FW14">
        <f>IFERROR(MATCH(FW$3,'Bins 2025'!$D14:$ALO14,1),0)/1000</f>
        <v/>
      </c>
      <c r="FX14">
        <f>IFERROR(MATCH(FX$3,'Bins 2025'!$D14:$ALO14,1),0)/1000</f>
        <v/>
      </c>
      <c r="FY14">
        <f>IFERROR(MATCH(FY$3,'Bins 2025'!$D14:$ALO14,1),0)/1000</f>
        <v/>
      </c>
      <c r="FZ14">
        <f>IFERROR(MATCH(FZ$3,'Bins 2025'!$D14:$ALO14,1),0)/1000</f>
        <v/>
      </c>
      <c r="GA14">
        <f>IFERROR(MATCH(GA$3,'Bins 2025'!$D14:$ALO14,1),0)/1000</f>
        <v/>
      </c>
      <c r="GB14">
        <f>IFERROR(MATCH(GB$3,'Bins 2025'!$D14:$ALO14,1),0)/1000</f>
        <v/>
      </c>
      <c r="GC14">
        <f>IFERROR(MATCH(GC$3,'Bins 2025'!$D14:$ALO14,1),0)/1000</f>
        <v/>
      </c>
      <c r="GD14">
        <f>IFERROR(MATCH(GD$3,'Bins 2025'!$D14:$ALO14,1),0)/1000</f>
        <v/>
      </c>
      <c r="GE14">
        <f>IFERROR(MATCH(GE$3,'Bins 2025'!$D14:$ALO14,1),0)/1000</f>
        <v/>
      </c>
      <c r="GF14">
        <f>IFERROR(MATCH(GF$3,'Bins 2025'!$D14:$ALO14,1),0)/1000</f>
        <v/>
      </c>
      <c r="GG14">
        <f>IFERROR(MATCH(GG$3,'Bins 2025'!$D14:$ALO14,1),0)/1000</f>
        <v/>
      </c>
      <c r="GH14">
        <f>IFERROR(MATCH(GH$3,'Bins 2025'!$D14:$ALO14,1),0)/1000</f>
        <v/>
      </c>
      <c r="GI14">
        <f>IFERROR(MATCH(GI$3,'Bins 2025'!$D14:$ALO14,1),0)/1000</f>
        <v/>
      </c>
      <c r="GJ14">
        <f>IFERROR(MATCH(GJ$3,'Bins 2025'!$D14:$ALO14,1),0)/1000</f>
        <v/>
      </c>
      <c r="GK14">
        <f>IFERROR(MATCH(GK$3,'Bins 2025'!$D14:$ALO14,1),0)/1000</f>
        <v/>
      </c>
      <c r="GL14">
        <f>IFERROR(MATCH(GL$3,'Bins 2025'!$D14:$ALO14,1),0)/1000</f>
        <v/>
      </c>
      <c r="GM14">
        <f>IFERROR(MATCH(GM$3,'Bins 2025'!$D14:$ALO14,1),0)/1000</f>
        <v/>
      </c>
      <c r="GN14">
        <f>IFERROR(MATCH(GN$3,'Bins 2025'!$D14:$ALO14,1),0)/1000</f>
        <v/>
      </c>
      <c r="GO14">
        <f>IFERROR(MATCH(GO$3,'Bins 2025'!$D14:$ALO14,1),0)/1000</f>
        <v/>
      </c>
      <c r="GP14">
        <f>IFERROR(MATCH(GP$3,'Bins 2025'!$D14:$ALO14,1),0)/1000</f>
        <v/>
      </c>
      <c r="GQ14">
        <f>IFERROR(MATCH(GQ$3,'Bins 2025'!$D14:$ALO14,1),0)/1000</f>
        <v/>
      </c>
      <c r="GR14">
        <f>IFERROR(MATCH(GR$3,'Bins 2025'!$D14:$ALO14,1),0)/1000</f>
        <v/>
      </c>
      <c r="GS14">
        <f>IFERROR(MATCH(GS$3,'Bins 2025'!$D14:$ALO14,1),0)/1000</f>
        <v/>
      </c>
      <c r="GT14">
        <f>IFERROR(MATCH(GT$3,'Bins 2025'!$D14:$ALO14,1),0)/1000</f>
        <v/>
      </c>
      <c r="GU14">
        <f>IFERROR(MATCH(GU$3,'Bins 2025'!$D14:$ALO14,1),0)/1000</f>
        <v/>
      </c>
    </row>
    <row r="15">
      <c r="B15">
        <f>Inputs!B15</f>
        <v/>
      </c>
      <c r="C15">
        <f>Inputs!K15</f>
        <v/>
      </c>
      <c r="D15">
        <f>N(Inputs!H15)</f>
        <v/>
      </c>
      <c r="E15">
        <f>IFERROR(MATCH(E$3,'Bins 2025'!$D15:$ALO15,1),0)/1000</f>
        <v/>
      </c>
      <c r="F15">
        <f>IFERROR(MATCH(F$3,'Bins 2025'!$D15:$ALO15,1),0)/1000</f>
        <v/>
      </c>
      <c r="G15">
        <f>IFERROR(MATCH(G$3,'Bins 2025'!$D15:$ALO15,1),0)/1000</f>
        <v/>
      </c>
      <c r="H15">
        <f>IFERROR(MATCH(H$3,'Bins 2025'!$D15:$ALO15,1),0)/1000</f>
        <v/>
      </c>
      <c r="I15">
        <f>IFERROR(MATCH(I$3,'Bins 2025'!$D15:$ALO15,1),0)/1000</f>
        <v/>
      </c>
      <c r="J15">
        <f>IFERROR(MATCH(J$3,'Bins 2025'!$D15:$ALO15,1),0)/1000</f>
        <v/>
      </c>
      <c r="K15">
        <f>IFERROR(MATCH(K$3,'Bins 2025'!$D15:$ALO15,1),0)/1000</f>
        <v/>
      </c>
      <c r="L15">
        <f>IFERROR(MATCH(L$3,'Bins 2025'!$D15:$ALO15,1),0)/1000</f>
        <v/>
      </c>
      <c r="M15">
        <f>IFERROR(MATCH(M$3,'Bins 2025'!$D15:$ALO15,1),0)/1000</f>
        <v/>
      </c>
      <c r="N15">
        <f>IFERROR(MATCH(N$3,'Bins 2025'!$D15:$ALO15,1),0)/1000</f>
        <v/>
      </c>
      <c r="O15">
        <f>IFERROR(MATCH(O$3,'Bins 2025'!$D15:$ALO15,1),0)/1000</f>
        <v/>
      </c>
      <c r="P15">
        <f>IFERROR(MATCH(P$3,'Bins 2025'!$D15:$ALO15,1),0)/1000</f>
        <v/>
      </c>
      <c r="Q15">
        <f>IFERROR(MATCH(Q$3,'Bins 2025'!$D15:$ALO15,1),0)/1000</f>
        <v/>
      </c>
      <c r="R15">
        <f>IFERROR(MATCH(R$3,'Bins 2025'!$D15:$ALO15,1),0)/1000</f>
        <v/>
      </c>
      <c r="S15">
        <f>IFERROR(MATCH(S$3,'Bins 2025'!$D15:$ALO15,1),0)/1000</f>
        <v/>
      </c>
      <c r="T15">
        <f>IFERROR(MATCH(T$3,'Bins 2025'!$D15:$ALO15,1),0)/1000</f>
        <v/>
      </c>
      <c r="U15">
        <f>IFERROR(MATCH(U$3,'Bins 2025'!$D15:$ALO15,1),0)/1000</f>
        <v/>
      </c>
      <c r="V15">
        <f>IFERROR(MATCH(V$3,'Bins 2025'!$D15:$ALO15,1),0)/1000</f>
        <v/>
      </c>
      <c r="W15">
        <f>IFERROR(MATCH(W$3,'Bins 2025'!$D15:$ALO15,1),0)/1000</f>
        <v/>
      </c>
      <c r="X15">
        <f>IFERROR(MATCH(X$3,'Bins 2025'!$D15:$ALO15,1),0)/1000</f>
        <v/>
      </c>
      <c r="Y15">
        <f>IFERROR(MATCH(Y$3,'Bins 2025'!$D15:$ALO15,1),0)/1000</f>
        <v/>
      </c>
      <c r="Z15">
        <f>IFERROR(MATCH(Z$3,'Bins 2025'!$D15:$ALO15,1),0)/1000</f>
        <v/>
      </c>
      <c r="AA15">
        <f>IFERROR(MATCH(AA$3,'Bins 2025'!$D15:$ALO15,1),0)/1000</f>
        <v/>
      </c>
      <c r="AB15">
        <f>IFERROR(MATCH(AB$3,'Bins 2025'!$D15:$ALO15,1),0)/1000</f>
        <v/>
      </c>
      <c r="AC15">
        <f>IFERROR(MATCH(AC$3,'Bins 2025'!$D15:$ALO15,1),0)/1000</f>
        <v/>
      </c>
      <c r="AD15">
        <f>IFERROR(MATCH(AD$3,'Bins 2025'!$D15:$ALO15,1),0)/1000</f>
        <v/>
      </c>
      <c r="AE15">
        <f>IFERROR(MATCH(AE$3,'Bins 2025'!$D15:$ALO15,1),0)/1000</f>
        <v/>
      </c>
      <c r="AF15">
        <f>IFERROR(MATCH(AF$3,'Bins 2025'!$D15:$ALO15,1),0)/1000</f>
        <v/>
      </c>
      <c r="AG15">
        <f>IFERROR(MATCH(AG$3,'Bins 2025'!$D15:$ALO15,1),0)/1000</f>
        <v/>
      </c>
      <c r="AH15">
        <f>IFERROR(MATCH(AH$3,'Bins 2025'!$D15:$ALO15,1),0)/1000</f>
        <v/>
      </c>
      <c r="AI15">
        <f>IFERROR(MATCH(AI$3,'Bins 2025'!$D15:$ALO15,1),0)/1000</f>
        <v/>
      </c>
      <c r="AJ15">
        <f>IFERROR(MATCH(AJ$3,'Bins 2025'!$D15:$ALO15,1),0)/1000</f>
        <v/>
      </c>
      <c r="AK15">
        <f>IFERROR(MATCH(AK$3,'Bins 2025'!$D15:$ALO15,1),0)/1000</f>
        <v/>
      </c>
      <c r="AL15">
        <f>IFERROR(MATCH(AL$3,'Bins 2025'!$D15:$ALO15,1),0)/1000</f>
        <v/>
      </c>
      <c r="AM15">
        <f>IFERROR(MATCH(AM$3,'Bins 2025'!$D15:$ALO15,1),0)/1000</f>
        <v/>
      </c>
      <c r="AN15">
        <f>IFERROR(MATCH(AN$3,'Bins 2025'!$D15:$ALO15,1),0)/1000</f>
        <v/>
      </c>
      <c r="AO15">
        <f>IFERROR(MATCH(AO$3,'Bins 2025'!$D15:$ALO15,1),0)/1000</f>
        <v/>
      </c>
      <c r="AP15">
        <f>IFERROR(MATCH(AP$3,'Bins 2025'!$D15:$ALO15,1),0)/1000</f>
        <v/>
      </c>
      <c r="AQ15">
        <f>IFERROR(MATCH(AQ$3,'Bins 2025'!$D15:$ALO15,1),0)/1000</f>
        <v/>
      </c>
      <c r="AR15">
        <f>IFERROR(MATCH(AR$3,'Bins 2025'!$D15:$ALO15,1),0)/1000</f>
        <v/>
      </c>
      <c r="AS15">
        <f>IFERROR(MATCH(AS$3,'Bins 2025'!$D15:$ALO15,1),0)/1000</f>
        <v/>
      </c>
      <c r="AT15">
        <f>IFERROR(MATCH(AT$3,'Bins 2025'!$D15:$ALO15,1),0)/1000</f>
        <v/>
      </c>
      <c r="AU15">
        <f>IFERROR(MATCH(AU$3,'Bins 2025'!$D15:$ALO15,1),0)/1000</f>
        <v/>
      </c>
      <c r="AV15">
        <f>IFERROR(MATCH(AV$3,'Bins 2025'!$D15:$ALO15,1),0)/1000</f>
        <v/>
      </c>
      <c r="AW15">
        <f>IFERROR(MATCH(AW$3,'Bins 2025'!$D15:$ALO15,1),0)/1000</f>
        <v/>
      </c>
      <c r="AX15">
        <f>IFERROR(MATCH(AX$3,'Bins 2025'!$D15:$ALO15,1),0)/1000</f>
        <v/>
      </c>
      <c r="AY15">
        <f>IFERROR(MATCH(AY$3,'Bins 2025'!$D15:$ALO15,1),0)/1000</f>
        <v/>
      </c>
      <c r="AZ15">
        <f>IFERROR(MATCH(AZ$3,'Bins 2025'!$D15:$ALO15,1),0)/1000</f>
        <v/>
      </c>
      <c r="BA15">
        <f>IFERROR(MATCH(BA$3,'Bins 2025'!$D15:$ALO15,1),0)/1000</f>
        <v/>
      </c>
      <c r="BB15">
        <f>IFERROR(MATCH(BB$3,'Bins 2025'!$D15:$ALO15,1),0)/1000</f>
        <v/>
      </c>
      <c r="BC15">
        <f>IFERROR(MATCH(BC$3,'Bins 2025'!$D15:$ALO15,1),0)/1000</f>
        <v/>
      </c>
      <c r="BD15">
        <f>IFERROR(MATCH(BD$3,'Bins 2025'!$D15:$ALO15,1),0)/1000</f>
        <v/>
      </c>
      <c r="BE15">
        <f>IFERROR(MATCH(BE$3,'Bins 2025'!$D15:$ALO15,1),0)/1000</f>
        <v/>
      </c>
      <c r="BF15">
        <f>IFERROR(MATCH(BF$3,'Bins 2025'!$D15:$ALO15,1),0)/1000</f>
        <v/>
      </c>
      <c r="BG15">
        <f>IFERROR(MATCH(BG$3,'Bins 2025'!$D15:$ALO15,1),0)/1000</f>
        <v/>
      </c>
      <c r="BH15">
        <f>IFERROR(MATCH(BH$3,'Bins 2025'!$D15:$ALO15,1),0)/1000</f>
        <v/>
      </c>
      <c r="BI15">
        <f>IFERROR(MATCH(BI$3,'Bins 2025'!$D15:$ALO15,1),0)/1000</f>
        <v/>
      </c>
      <c r="BJ15">
        <f>IFERROR(MATCH(BJ$3,'Bins 2025'!$D15:$ALO15,1),0)/1000</f>
        <v/>
      </c>
      <c r="BK15">
        <f>IFERROR(MATCH(BK$3,'Bins 2025'!$D15:$ALO15,1),0)/1000</f>
        <v/>
      </c>
      <c r="BL15">
        <f>IFERROR(MATCH(BL$3,'Bins 2025'!$D15:$ALO15,1),0)/1000</f>
        <v/>
      </c>
      <c r="BM15">
        <f>IFERROR(MATCH(BM$3,'Bins 2025'!$D15:$ALO15,1),0)/1000</f>
        <v/>
      </c>
      <c r="BN15">
        <f>IFERROR(MATCH(BN$3,'Bins 2025'!$D15:$ALO15,1),0)/1000</f>
        <v/>
      </c>
      <c r="BO15">
        <f>IFERROR(MATCH(BO$3,'Bins 2025'!$D15:$ALO15,1),0)/1000</f>
        <v/>
      </c>
      <c r="BP15">
        <f>IFERROR(MATCH(BP$3,'Bins 2025'!$D15:$ALO15,1),0)/1000</f>
        <v/>
      </c>
      <c r="BQ15">
        <f>IFERROR(MATCH(BQ$3,'Bins 2025'!$D15:$ALO15,1),0)/1000</f>
        <v/>
      </c>
      <c r="BR15">
        <f>IFERROR(MATCH(BR$3,'Bins 2025'!$D15:$ALO15,1),0)/1000</f>
        <v/>
      </c>
      <c r="BS15">
        <f>IFERROR(MATCH(BS$3,'Bins 2025'!$D15:$ALO15,1),0)/1000</f>
        <v/>
      </c>
      <c r="BT15">
        <f>IFERROR(MATCH(BT$3,'Bins 2025'!$D15:$ALO15,1),0)/1000</f>
        <v/>
      </c>
      <c r="BU15">
        <f>IFERROR(MATCH(BU$3,'Bins 2025'!$D15:$ALO15,1),0)/1000</f>
        <v/>
      </c>
      <c r="BV15">
        <f>IFERROR(MATCH(BV$3,'Bins 2025'!$D15:$ALO15,1),0)/1000</f>
        <v/>
      </c>
      <c r="BW15">
        <f>IFERROR(MATCH(BW$3,'Bins 2025'!$D15:$ALO15,1),0)/1000</f>
        <v/>
      </c>
      <c r="BX15">
        <f>IFERROR(MATCH(BX$3,'Bins 2025'!$D15:$ALO15,1),0)/1000</f>
        <v/>
      </c>
      <c r="BY15">
        <f>IFERROR(MATCH(BY$3,'Bins 2025'!$D15:$ALO15,1),0)/1000</f>
        <v/>
      </c>
      <c r="BZ15">
        <f>IFERROR(MATCH(BZ$3,'Bins 2025'!$D15:$ALO15,1),0)/1000</f>
        <v/>
      </c>
      <c r="CA15">
        <f>IFERROR(MATCH(CA$3,'Bins 2025'!$D15:$ALO15,1),0)/1000</f>
        <v/>
      </c>
      <c r="CB15">
        <f>IFERROR(MATCH(CB$3,'Bins 2025'!$D15:$ALO15,1),0)/1000</f>
        <v/>
      </c>
      <c r="CC15">
        <f>IFERROR(MATCH(CC$3,'Bins 2025'!$D15:$ALO15,1),0)/1000</f>
        <v/>
      </c>
      <c r="CD15">
        <f>IFERROR(MATCH(CD$3,'Bins 2025'!$D15:$ALO15,1),0)/1000</f>
        <v/>
      </c>
      <c r="CE15">
        <f>IFERROR(MATCH(CE$3,'Bins 2025'!$D15:$ALO15,1),0)/1000</f>
        <v/>
      </c>
      <c r="CF15">
        <f>IFERROR(MATCH(CF$3,'Bins 2025'!$D15:$ALO15,1),0)/1000</f>
        <v/>
      </c>
      <c r="CG15">
        <f>IFERROR(MATCH(CG$3,'Bins 2025'!$D15:$ALO15,1),0)/1000</f>
        <v/>
      </c>
      <c r="CH15">
        <f>IFERROR(MATCH(CH$3,'Bins 2025'!$D15:$ALO15,1),0)/1000</f>
        <v/>
      </c>
      <c r="CI15">
        <f>IFERROR(MATCH(CI$3,'Bins 2025'!$D15:$ALO15,1),0)/1000</f>
        <v/>
      </c>
      <c r="CJ15">
        <f>IFERROR(MATCH(CJ$3,'Bins 2025'!$D15:$ALO15,1),0)/1000</f>
        <v/>
      </c>
      <c r="CK15">
        <f>IFERROR(MATCH(CK$3,'Bins 2025'!$D15:$ALO15,1),0)/1000</f>
        <v/>
      </c>
      <c r="CL15">
        <f>IFERROR(MATCH(CL$3,'Bins 2025'!$D15:$ALO15,1),0)/1000</f>
        <v/>
      </c>
      <c r="CM15">
        <f>IFERROR(MATCH(CM$3,'Bins 2025'!$D15:$ALO15,1),0)/1000</f>
        <v/>
      </c>
      <c r="CN15">
        <f>IFERROR(MATCH(CN$3,'Bins 2025'!$D15:$ALO15,1),0)/1000</f>
        <v/>
      </c>
      <c r="CO15">
        <f>IFERROR(MATCH(CO$3,'Bins 2025'!$D15:$ALO15,1),0)/1000</f>
        <v/>
      </c>
      <c r="CP15">
        <f>IFERROR(MATCH(CP$3,'Bins 2025'!$D15:$ALO15,1),0)/1000</f>
        <v/>
      </c>
      <c r="CQ15">
        <f>IFERROR(MATCH(CQ$3,'Bins 2025'!$D15:$ALO15,1),0)/1000</f>
        <v/>
      </c>
      <c r="CR15">
        <f>IFERROR(MATCH(CR$3,'Bins 2025'!$D15:$ALO15,1),0)/1000</f>
        <v/>
      </c>
      <c r="CS15">
        <f>IFERROR(MATCH(CS$3,'Bins 2025'!$D15:$ALO15,1),0)/1000</f>
        <v/>
      </c>
      <c r="CT15">
        <f>IFERROR(MATCH(CT$3,'Bins 2025'!$D15:$ALO15,1),0)/1000</f>
        <v/>
      </c>
      <c r="CU15">
        <f>IFERROR(MATCH(CU$3,'Bins 2025'!$D15:$ALO15,1),0)/1000</f>
        <v/>
      </c>
      <c r="CV15">
        <f>IFERROR(MATCH(CV$3,'Bins 2025'!$D15:$ALO15,1),0)/1000</f>
        <v/>
      </c>
      <c r="CW15">
        <f>IFERROR(MATCH(CW$3,'Bins 2025'!$D15:$ALO15,1),0)/1000</f>
        <v/>
      </c>
      <c r="CX15">
        <f>IFERROR(MATCH(CX$3,'Bins 2025'!$D15:$ALO15,1),0)/1000</f>
        <v/>
      </c>
      <c r="CY15">
        <f>IFERROR(MATCH(CY$3,'Bins 2025'!$D15:$ALO15,1),0)/1000</f>
        <v/>
      </c>
      <c r="CZ15">
        <f>IFERROR(MATCH(CZ$3,'Bins 2025'!$D15:$ALO15,1),0)/1000</f>
        <v/>
      </c>
      <c r="DA15">
        <f>IFERROR(MATCH(DA$3,'Bins 2025'!$D15:$ALO15,1),0)/1000</f>
        <v/>
      </c>
      <c r="DB15">
        <f>IFERROR(MATCH(DB$3,'Bins 2025'!$D15:$ALO15,1),0)/1000</f>
        <v/>
      </c>
      <c r="DC15">
        <f>IFERROR(MATCH(DC$3,'Bins 2025'!$D15:$ALO15,1),0)/1000</f>
        <v/>
      </c>
      <c r="DD15">
        <f>IFERROR(MATCH(DD$3,'Bins 2025'!$D15:$ALO15,1),0)/1000</f>
        <v/>
      </c>
      <c r="DE15">
        <f>IFERROR(MATCH(DE$3,'Bins 2025'!$D15:$ALO15,1),0)/1000</f>
        <v/>
      </c>
      <c r="DF15">
        <f>IFERROR(MATCH(DF$3,'Bins 2025'!$D15:$ALO15,1),0)/1000</f>
        <v/>
      </c>
      <c r="DG15">
        <f>IFERROR(MATCH(DG$3,'Bins 2025'!$D15:$ALO15,1),0)/1000</f>
        <v/>
      </c>
      <c r="DH15">
        <f>IFERROR(MATCH(DH$3,'Bins 2025'!$D15:$ALO15,1),0)/1000</f>
        <v/>
      </c>
      <c r="DI15">
        <f>IFERROR(MATCH(DI$3,'Bins 2025'!$D15:$ALO15,1),0)/1000</f>
        <v/>
      </c>
      <c r="DJ15">
        <f>IFERROR(MATCH(DJ$3,'Bins 2025'!$D15:$ALO15,1),0)/1000</f>
        <v/>
      </c>
      <c r="DK15">
        <f>IFERROR(MATCH(DK$3,'Bins 2025'!$D15:$ALO15,1),0)/1000</f>
        <v/>
      </c>
      <c r="DL15">
        <f>IFERROR(MATCH(DL$3,'Bins 2025'!$D15:$ALO15,1),0)/1000</f>
        <v/>
      </c>
      <c r="DM15">
        <f>IFERROR(MATCH(DM$3,'Bins 2025'!$D15:$ALO15,1),0)/1000</f>
        <v/>
      </c>
      <c r="DN15">
        <f>IFERROR(MATCH(DN$3,'Bins 2025'!$D15:$ALO15,1),0)/1000</f>
        <v/>
      </c>
      <c r="DO15">
        <f>IFERROR(MATCH(DO$3,'Bins 2025'!$D15:$ALO15,1),0)/1000</f>
        <v/>
      </c>
      <c r="DP15">
        <f>IFERROR(MATCH(DP$3,'Bins 2025'!$D15:$ALO15,1),0)/1000</f>
        <v/>
      </c>
      <c r="DQ15">
        <f>IFERROR(MATCH(DQ$3,'Bins 2025'!$D15:$ALO15,1),0)/1000</f>
        <v/>
      </c>
      <c r="DR15">
        <f>IFERROR(MATCH(DR$3,'Bins 2025'!$D15:$ALO15,1),0)/1000</f>
        <v/>
      </c>
      <c r="DS15">
        <f>IFERROR(MATCH(DS$3,'Bins 2025'!$D15:$ALO15,1),0)/1000</f>
        <v/>
      </c>
      <c r="DT15">
        <f>IFERROR(MATCH(DT$3,'Bins 2025'!$D15:$ALO15,1),0)/1000</f>
        <v/>
      </c>
      <c r="DU15">
        <f>IFERROR(MATCH(DU$3,'Bins 2025'!$D15:$ALO15,1),0)/1000</f>
        <v/>
      </c>
      <c r="DV15">
        <f>IFERROR(MATCH(DV$3,'Bins 2025'!$D15:$ALO15,1),0)/1000</f>
        <v/>
      </c>
      <c r="DW15">
        <f>IFERROR(MATCH(DW$3,'Bins 2025'!$D15:$ALO15,1),0)/1000</f>
        <v/>
      </c>
      <c r="DX15">
        <f>IFERROR(MATCH(DX$3,'Bins 2025'!$D15:$ALO15,1),0)/1000</f>
        <v/>
      </c>
      <c r="DY15">
        <f>IFERROR(MATCH(DY$3,'Bins 2025'!$D15:$ALO15,1),0)/1000</f>
        <v/>
      </c>
      <c r="DZ15">
        <f>IFERROR(MATCH(DZ$3,'Bins 2025'!$D15:$ALO15,1),0)/1000</f>
        <v/>
      </c>
      <c r="EA15">
        <f>IFERROR(MATCH(EA$3,'Bins 2025'!$D15:$ALO15,1),0)/1000</f>
        <v/>
      </c>
      <c r="EB15">
        <f>IFERROR(MATCH(EB$3,'Bins 2025'!$D15:$ALO15,1),0)/1000</f>
        <v/>
      </c>
      <c r="EC15">
        <f>IFERROR(MATCH(EC$3,'Bins 2025'!$D15:$ALO15,1),0)/1000</f>
        <v/>
      </c>
      <c r="ED15">
        <f>IFERROR(MATCH(ED$3,'Bins 2025'!$D15:$ALO15,1),0)/1000</f>
        <v/>
      </c>
      <c r="EE15">
        <f>IFERROR(MATCH(EE$3,'Bins 2025'!$D15:$ALO15,1),0)/1000</f>
        <v/>
      </c>
      <c r="EF15">
        <f>IFERROR(MATCH(EF$3,'Bins 2025'!$D15:$ALO15,1),0)/1000</f>
        <v/>
      </c>
      <c r="EG15">
        <f>IFERROR(MATCH(EG$3,'Bins 2025'!$D15:$ALO15,1),0)/1000</f>
        <v/>
      </c>
      <c r="EH15">
        <f>IFERROR(MATCH(EH$3,'Bins 2025'!$D15:$ALO15,1),0)/1000</f>
        <v/>
      </c>
      <c r="EI15">
        <f>IFERROR(MATCH(EI$3,'Bins 2025'!$D15:$ALO15,1),0)/1000</f>
        <v/>
      </c>
      <c r="EJ15">
        <f>IFERROR(MATCH(EJ$3,'Bins 2025'!$D15:$ALO15,1),0)/1000</f>
        <v/>
      </c>
      <c r="EK15">
        <f>IFERROR(MATCH(EK$3,'Bins 2025'!$D15:$ALO15,1),0)/1000</f>
        <v/>
      </c>
      <c r="EL15">
        <f>IFERROR(MATCH(EL$3,'Bins 2025'!$D15:$ALO15,1),0)/1000</f>
        <v/>
      </c>
      <c r="EM15">
        <f>IFERROR(MATCH(EM$3,'Bins 2025'!$D15:$ALO15,1),0)/1000</f>
        <v/>
      </c>
      <c r="EN15">
        <f>IFERROR(MATCH(EN$3,'Bins 2025'!$D15:$ALO15,1),0)/1000</f>
        <v/>
      </c>
      <c r="EO15">
        <f>IFERROR(MATCH(EO$3,'Bins 2025'!$D15:$ALO15,1),0)/1000</f>
        <v/>
      </c>
      <c r="EP15">
        <f>IFERROR(MATCH(EP$3,'Bins 2025'!$D15:$ALO15,1),0)/1000</f>
        <v/>
      </c>
      <c r="EQ15">
        <f>IFERROR(MATCH(EQ$3,'Bins 2025'!$D15:$ALO15,1),0)/1000</f>
        <v/>
      </c>
      <c r="ER15">
        <f>IFERROR(MATCH(ER$3,'Bins 2025'!$D15:$ALO15,1),0)/1000</f>
        <v/>
      </c>
      <c r="ES15">
        <f>IFERROR(MATCH(ES$3,'Bins 2025'!$D15:$ALO15,1),0)/1000</f>
        <v/>
      </c>
      <c r="ET15">
        <f>IFERROR(MATCH(ET$3,'Bins 2025'!$D15:$ALO15,1),0)/1000</f>
        <v/>
      </c>
      <c r="EU15">
        <f>IFERROR(MATCH(EU$3,'Bins 2025'!$D15:$ALO15,1),0)/1000</f>
        <v/>
      </c>
      <c r="EV15">
        <f>IFERROR(MATCH(EV$3,'Bins 2025'!$D15:$ALO15,1),0)/1000</f>
        <v/>
      </c>
      <c r="EW15">
        <f>IFERROR(MATCH(EW$3,'Bins 2025'!$D15:$ALO15,1),0)/1000</f>
        <v/>
      </c>
      <c r="EX15">
        <f>IFERROR(MATCH(EX$3,'Bins 2025'!$D15:$ALO15,1),0)/1000</f>
        <v/>
      </c>
      <c r="EY15">
        <f>IFERROR(MATCH(EY$3,'Bins 2025'!$D15:$ALO15,1),0)/1000</f>
        <v/>
      </c>
      <c r="EZ15">
        <f>IFERROR(MATCH(EZ$3,'Bins 2025'!$D15:$ALO15,1),0)/1000</f>
        <v/>
      </c>
      <c r="FA15">
        <f>IFERROR(MATCH(FA$3,'Bins 2025'!$D15:$ALO15,1),0)/1000</f>
        <v/>
      </c>
      <c r="FB15">
        <f>IFERROR(MATCH(FB$3,'Bins 2025'!$D15:$ALO15,1),0)/1000</f>
        <v/>
      </c>
      <c r="FC15">
        <f>IFERROR(MATCH(FC$3,'Bins 2025'!$D15:$ALO15,1),0)/1000</f>
        <v/>
      </c>
      <c r="FD15">
        <f>IFERROR(MATCH(FD$3,'Bins 2025'!$D15:$ALO15,1),0)/1000</f>
        <v/>
      </c>
      <c r="FE15">
        <f>IFERROR(MATCH(FE$3,'Bins 2025'!$D15:$ALO15,1),0)/1000</f>
        <v/>
      </c>
      <c r="FF15">
        <f>IFERROR(MATCH(FF$3,'Bins 2025'!$D15:$ALO15,1),0)/1000</f>
        <v/>
      </c>
      <c r="FG15">
        <f>IFERROR(MATCH(FG$3,'Bins 2025'!$D15:$ALO15,1),0)/1000</f>
        <v/>
      </c>
      <c r="FH15">
        <f>IFERROR(MATCH(FH$3,'Bins 2025'!$D15:$ALO15,1),0)/1000</f>
        <v/>
      </c>
      <c r="FI15">
        <f>IFERROR(MATCH(FI$3,'Bins 2025'!$D15:$ALO15,1),0)/1000</f>
        <v/>
      </c>
      <c r="FJ15">
        <f>IFERROR(MATCH(FJ$3,'Bins 2025'!$D15:$ALO15,1),0)/1000</f>
        <v/>
      </c>
      <c r="FK15">
        <f>IFERROR(MATCH(FK$3,'Bins 2025'!$D15:$ALO15,1),0)/1000</f>
        <v/>
      </c>
      <c r="FL15">
        <f>IFERROR(MATCH(FL$3,'Bins 2025'!$D15:$ALO15,1),0)/1000</f>
        <v/>
      </c>
      <c r="FM15">
        <f>IFERROR(MATCH(FM$3,'Bins 2025'!$D15:$ALO15,1),0)/1000</f>
        <v/>
      </c>
      <c r="FN15">
        <f>IFERROR(MATCH(FN$3,'Bins 2025'!$D15:$ALO15,1),0)/1000</f>
        <v/>
      </c>
      <c r="FO15">
        <f>IFERROR(MATCH(FO$3,'Bins 2025'!$D15:$ALO15,1),0)/1000</f>
        <v/>
      </c>
      <c r="FP15">
        <f>IFERROR(MATCH(FP$3,'Bins 2025'!$D15:$ALO15,1),0)/1000</f>
        <v/>
      </c>
      <c r="FQ15">
        <f>IFERROR(MATCH(FQ$3,'Bins 2025'!$D15:$ALO15,1),0)/1000</f>
        <v/>
      </c>
      <c r="FR15">
        <f>IFERROR(MATCH(FR$3,'Bins 2025'!$D15:$ALO15,1),0)/1000</f>
        <v/>
      </c>
      <c r="FS15">
        <f>IFERROR(MATCH(FS$3,'Bins 2025'!$D15:$ALO15,1),0)/1000</f>
        <v/>
      </c>
      <c r="FT15">
        <f>IFERROR(MATCH(FT$3,'Bins 2025'!$D15:$ALO15,1),0)/1000</f>
        <v/>
      </c>
      <c r="FU15">
        <f>IFERROR(MATCH(FU$3,'Bins 2025'!$D15:$ALO15,1),0)/1000</f>
        <v/>
      </c>
      <c r="FV15">
        <f>IFERROR(MATCH(FV$3,'Bins 2025'!$D15:$ALO15,1),0)/1000</f>
        <v/>
      </c>
      <c r="FW15">
        <f>IFERROR(MATCH(FW$3,'Bins 2025'!$D15:$ALO15,1),0)/1000</f>
        <v/>
      </c>
      <c r="FX15">
        <f>IFERROR(MATCH(FX$3,'Bins 2025'!$D15:$ALO15,1),0)/1000</f>
        <v/>
      </c>
      <c r="FY15">
        <f>IFERROR(MATCH(FY$3,'Bins 2025'!$D15:$ALO15,1),0)/1000</f>
        <v/>
      </c>
      <c r="FZ15">
        <f>IFERROR(MATCH(FZ$3,'Bins 2025'!$D15:$ALO15,1),0)/1000</f>
        <v/>
      </c>
      <c r="GA15">
        <f>IFERROR(MATCH(GA$3,'Bins 2025'!$D15:$ALO15,1),0)/1000</f>
        <v/>
      </c>
      <c r="GB15">
        <f>IFERROR(MATCH(GB$3,'Bins 2025'!$D15:$ALO15,1),0)/1000</f>
        <v/>
      </c>
      <c r="GC15">
        <f>IFERROR(MATCH(GC$3,'Bins 2025'!$D15:$ALO15,1),0)/1000</f>
        <v/>
      </c>
      <c r="GD15">
        <f>IFERROR(MATCH(GD$3,'Bins 2025'!$D15:$ALO15,1),0)/1000</f>
        <v/>
      </c>
      <c r="GE15">
        <f>IFERROR(MATCH(GE$3,'Bins 2025'!$D15:$ALO15,1),0)/1000</f>
        <v/>
      </c>
      <c r="GF15">
        <f>IFERROR(MATCH(GF$3,'Bins 2025'!$D15:$ALO15,1),0)/1000</f>
        <v/>
      </c>
      <c r="GG15">
        <f>IFERROR(MATCH(GG$3,'Bins 2025'!$D15:$ALO15,1),0)/1000</f>
        <v/>
      </c>
      <c r="GH15">
        <f>IFERROR(MATCH(GH$3,'Bins 2025'!$D15:$ALO15,1),0)/1000</f>
        <v/>
      </c>
      <c r="GI15">
        <f>IFERROR(MATCH(GI$3,'Bins 2025'!$D15:$ALO15,1),0)/1000</f>
        <v/>
      </c>
      <c r="GJ15">
        <f>IFERROR(MATCH(GJ$3,'Bins 2025'!$D15:$ALO15,1),0)/1000</f>
        <v/>
      </c>
      <c r="GK15">
        <f>IFERROR(MATCH(GK$3,'Bins 2025'!$D15:$ALO15,1),0)/1000</f>
        <v/>
      </c>
      <c r="GL15">
        <f>IFERROR(MATCH(GL$3,'Bins 2025'!$D15:$ALO15,1),0)/1000</f>
        <v/>
      </c>
      <c r="GM15">
        <f>IFERROR(MATCH(GM$3,'Bins 2025'!$D15:$ALO15,1),0)/1000</f>
        <v/>
      </c>
      <c r="GN15">
        <f>IFERROR(MATCH(GN$3,'Bins 2025'!$D15:$ALO15,1),0)/1000</f>
        <v/>
      </c>
      <c r="GO15">
        <f>IFERROR(MATCH(GO$3,'Bins 2025'!$D15:$ALO15,1),0)/1000</f>
        <v/>
      </c>
      <c r="GP15">
        <f>IFERROR(MATCH(GP$3,'Bins 2025'!$D15:$ALO15,1),0)/1000</f>
        <v/>
      </c>
      <c r="GQ15">
        <f>IFERROR(MATCH(GQ$3,'Bins 2025'!$D15:$ALO15,1),0)/1000</f>
        <v/>
      </c>
      <c r="GR15">
        <f>IFERROR(MATCH(GR$3,'Bins 2025'!$D15:$ALO15,1),0)/1000</f>
        <v/>
      </c>
      <c r="GS15">
        <f>IFERROR(MATCH(GS$3,'Bins 2025'!$D15:$ALO15,1),0)/1000</f>
        <v/>
      </c>
      <c r="GT15">
        <f>IFERROR(MATCH(GT$3,'Bins 2025'!$D15:$ALO15,1),0)/1000</f>
        <v/>
      </c>
      <c r="GU15">
        <f>IFERROR(MATCH(GU$3,'Bins 2025'!$D15:$ALO15,1),0)/1000</f>
        <v/>
      </c>
    </row>
    <row r="16">
      <c r="B16">
        <f>Inputs!B16</f>
        <v/>
      </c>
      <c r="C16">
        <f>Inputs!K16</f>
        <v/>
      </c>
      <c r="D16">
        <f>N(Inputs!H16)</f>
        <v/>
      </c>
      <c r="E16">
        <f>IFERROR(MATCH(E$3,'Bins 2025'!$D16:$ALO16,1),0)/1000</f>
        <v/>
      </c>
      <c r="F16">
        <f>IFERROR(MATCH(F$3,'Bins 2025'!$D16:$ALO16,1),0)/1000</f>
        <v/>
      </c>
      <c r="G16">
        <f>IFERROR(MATCH(G$3,'Bins 2025'!$D16:$ALO16,1),0)/1000</f>
        <v/>
      </c>
      <c r="H16">
        <f>IFERROR(MATCH(H$3,'Bins 2025'!$D16:$ALO16,1),0)/1000</f>
        <v/>
      </c>
      <c r="I16">
        <f>IFERROR(MATCH(I$3,'Bins 2025'!$D16:$ALO16,1),0)/1000</f>
        <v/>
      </c>
      <c r="J16">
        <f>IFERROR(MATCH(J$3,'Bins 2025'!$D16:$ALO16,1),0)/1000</f>
        <v/>
      </c>
      <c r="K16">
        <f>IFERROR(MATCH(K$3,'Bins 2025'!$D16:$ALO16,1),0)/1000</f>
        <v/>
      </c>
      <c r="L16">
        <f>IFERROR(MATCH(L$3,'Bins 2025'!$D16:$ALO16,1),0)/1000</f>
        <v/>
      </c>
      <c r="M16">
        <f>IFERROR(MATCH(M$3,'Bins 2025'!$D16:$ALO16,1),0)/1000</f>
        <v/>
      </c>
      <c r="N16">
        <f>IFERROR(MATCH(N$3,'Bins 2025'!$D16:$ALO16,1),0)/1000</f>
        <v/>
      </c>
      <c r="O16">
        <f>IFERROR(MATCH(O$3,'Bins 2025'!$D16:$ALO16,1),0)/1000</f>
        <v/>
      </c>
      <c r="P16">
        <f>IFERROR(MATCH(P$3,'Bins 2025'!$D16:$ALO16,1),0)/1000</f>
        <v/>
      </c>
      <c r="Q16">
        <f>IFERROR(MATCH(Q$3,'Bins 2025'!$D16:$ALO16,1),0)/1000</f>
        <v/>
      </c>
      <c r="R16">
        <f>IFERROR(MATCH(R$3,'Bins 2025'!$D16:$ALO16,1),0)/1000</f>
        <v/>
      </c>
      <c r="S16">
        <f>IFERROR(MATCH(S$3,'Bins 2025'!$D16:$ALO16,1),0)/1000</f>
        <v/>
      </c>
      <c r="T16">
        <f>IFERROR(MATCH(T$3,'Bins 2025'!$D16:$ALO16,1),0)/1000</f>
        <v/>
      </c>
      <c r="U16">
        <f>IFERROR(MATCH(U$3,'Bins 2025'!$D16:$ALO16,1),0)/1000</f>
        <v/>
      </c>
      <c r="V16">
        <f>IFERROR(MATCH(V$3,'Bins 2025'!$D16:$ALO16,1),0)/1000</f>
        <v/>
      </c>
      <c r="W16">
        <f>IFERROR(MATCH(W$3,'Bins 2025'!$D16:$ALO16,1),0)/1000</f>
        <v/>
      </c>
      <c r="X16">
        <f>IFERROR(MATCH(X$3,'Bins 2025'!$D16:$ALO16,1),0)/1000</f>
        <v/>
      </c>
      <c r="Y16">
        <f>IFERROR(MATCH(Y$3,'Bins 2025'!$D16:$ALO16,1),0)/1000</f>
        <v/>
      </c>
      <c r="Z16">
        <f>IFERROR(MATCH(Z$3,'Bins 2025'!$D16:$ALO16,1),0)/1000</f>
        <v/>
      </c>
      <c r="AA16">
        <f>IFERROR(MATCH(AA$3,'Bins 2025'!$D16:$ALO16,1),0)/1000</f>
        <v/>
      </c>
      <c r="AB16">
        <f>IFERROR(MATCH(AB$3,'Bins 2025'!$D16:$ALO16,1),0)/1000</f>
        <v/>
      </c>
      <c r="AC16">
        <f>IFERROR(MATCH(AC$3,'Bins 2025'!$D16:$ALO16,1),0)/1000</f>
        <v/>
      </c>
      <c r="AD16">
        <f>IFERROR(MATCH(AD$3,'Bins 2025'!$D16:$ALO16,1),0)/1000</f>
        <v/>
      </c>
      <c r="AE16">
        <f>IFERROR(MATCH(AE$3,'Bins 2025'!$D16:$ALO16,1),0)/1000</f>
        <v/>
      </c>
      <c r="AF16">
        <f>IFERROR(MATCH(AF$3,'Bins 2025'!$D16:$ALO16,1),0)/1000</f>
        <v/>
      </c>
      <c r="AG16">
        <f>IFERROR(MATCH(AG$3,'Bins 2025'!$D16:$ALO16,1),0)/1000</f>
        <v/>
      </c>
      <c r="AH16">
        <f>IFERROR(MATCH(AH$3,'Bins 2025'!$D16:$ALO16,1),0)/1000</f>
        <v/>
      </c>
      <c r="AI16">
        <f>IFERROR(MATCH(AI$3,'Bins 2025'!$D16:$ALO16,1),0)/1000</f>
        <v/>
      </c>
      <c r="AJ16">
        <f>IFERROR(MATCH(AJ$3,'Bins 2025'!$D16:$ALO16,1),0)/1000</f>
        <v/>
      </c>
      <c r="AK16">
        <f>IFERROR(MATCH(AK$3,'Bins 2025'!$D16:$ALO16,1),0)/1000</f>
        <v/>
      </c>
      <c r="AL16">
        <f>IFERROR(MATCH(AL$3,'Bins 2025'!$D16:$ALO16,1),0)/1000</f>
        <v/>
      </c>
      <c r="AM16">
        <f>IFERROR(MATCH(AM$3,'Bins 2025'!$D16:$ALO16,1),0)/1000</f>
        <v/>
      </c>
      <c r="AN16">
        <f>IFERROR(MATCH(AN$3,'Bins 2025'!$D16:$ALO16,1),0)/1000</f>
        <v/>
      </c>
      <c r="AO16">
        <f>IFERROR(MATCH(AO$3,'Bins 2025'!$D16:$ALO16,1),0)/1000</f>
        <v/>
      </c>
      <c r="AP16">
        <f>IFERROR(MATCH(AP$3,'Bins 2025'!$D16:$ALO16,1),0)/1000</f>
        <v/>
      </c>
      <c r="AQ16">
        <f>IFERROR(MATCH(AQ$3,'Bins 2025'!$D16:$ALO16,1),0)/1000</f>
        <v/>
      </c>
      <c r="AR16">
        <f>IFERROR(MATCH(AR$3,'Bins 2025'!$D16:$ALO16,1),0)/1000</f>
        <v/>
      </c>
      <c r="AS16">
        <f>IFERROR(MATCH(AS$3,'Bins 2025'!$D16:$ALO16,1),0)/1000</f>
        <v/>
      </c>
      <c r="AT16">
        <f>IFERROR(MATCH(AT$3,'Bins 2025'!$D16:$ALO16,1),0)/1000</f>
        <v/>
      </c>
      <c r="AU16">
        <f>IFERROR(MATCH(AU$3,'Bins 2025'!$D16:$ALO16,1),0)/1000</f>
        <v/>
      </c>
      <c r="AV16">
        <f>IFERROR(MATCH(AV$3,'Bins 2025'!$D16:$ALO16,1),0)/1000</f>
        <v/>
      </c>
      <c r="AW16">
        <f>IFERROR(MATCH(AW$3,'Bins 2025'!$D16:$ALO16,1),0)/1000</f>
        <v/>
      </c>
      <c r="AX16">
        <f>IFERROR(MATCH(AX$3,'Bins 2025'!$D16:$ALO16,1),0)/1000</f>
        <v/>
      </c>
      <c r="AY16">
        <f>IFERROR(MATCH(AY$3,'Bins 2025'!$D16:$ALO16,1),0)/1000</f>
        <v/>
      </c>
      <c r="AZ16">
        <f>IFERROR(MATCH(AZ$3,'Bins 2025'!$D16:$ALO16,1),0)/1000</f>
        <v/>
      </c>
      <c r="BA16">
        <f>IFERROR(MATCH(BA$3,'Bins 2025'!$D16:$ALO16,1),0)/1000</f>
        <v/>
      </c>
      <c r="BB16">
        <f>IFERROR(MATCH(BB$3,'Bins 2025'!$D16:$ALO16,1),0)/1000</f>
        <v/>
      </c>
      <c r="BC16">
        <f>IFERROR(MATCH(BC$3,'Bins 2025'!$D16:$ALO16,1),0)/1000</f>
        <v/>
      </c>
      <c r="BD16">
        <f>IFERROR(MATCH(BD$3,'Bins 2025'!$D16:$ALO16,1),0)/1000</f>
        <v/>
      </c>
      <c r="BE16">
        <f>IFERROR(MATCH(BE$3,'Bins 2025'!$D16:$ALO16,1),0)/1000</f>
        <v/>
      </c>
      <c r="BF16">
        <f>IFERROR(MATCH(BF$3,'Bins 2025'!$D16:$ALO16,1),0)/1000</f>
        <v/>
      </c>
      <c r="BG16">
        <f>IFERROR(MATCH(BG$3,'Bins 2025'!$D16:$ALO16,1),0)/1000</f>
        <v/>
      </c>
      <c r="BH16">
        <f>IFERROR(MATCH(BH$3,'Bins 2025'!$D16:$ALO16,1),0)/1000</f>
        <v/>
      </c>
      <c r="BI16">
        <f>IFERROR(MATCH(BI$3,'Bins 2025'!$D16:$ALO16,1),0)/1000</f>
        <v/>
      </c>
      <c r="BJ16">
        <f>IFERROR(MATCH(BJ$3,'Bins 2025'!$D16:$ALO16,1),0)/1000</f>
        <v/>
      </c>
      <c r="BK16">
        <f>IFERROR(MATCH(BK$3,'Bins 2025'!$D16:$ALO16,1),0)/1000</f>
        <v/>
      </c>
      <c r="BL16">
        <f>IFERROR(MATCH(BL$3,'Bins 2025'!$D16:$ALO16,1),0)/1000</f>
        <v/>
      </c>
      <c r="BM16">
        <f>IFERROR(MATCH(BM$3,'Bins 2025'!$D16:$ALO16,1),0)/1000</f>
        <v/>
      </c>
      <c r="BN16">
        <f>IFERROR(MATCH(BN$3,'Bins 2025'!$D16:$ALO16,1),0)/1000</f>
        <v/>
      </c>
      <c r="BO16">
        <f>IFERROR(MATCH(BO$3,'Bins 2025'!$D16:$ALO16,1),0)/1000</f>
        <v/>
      </c>
      <c r="BP16">
        <f>IFERROR(MATCH(BP$3,'Bins 2025'!$D16:$ALO16,1),0)/1000</f>
        <v/>
      </c>
      <c r="BQ16">
        <f>IFERROR(MATCH(BQ$3,'Bins 2025'!$D16:$ALO16,1),0)/1000</f>
        <v/>
      </c>
      <c r="BR16">
        <f>IFERROR(MATCH(BR$3,'Bins 2025'!$D16:$ALO16,1),0)/1000</f>
        <v/>
      </c>
      <c r="BS16">
        <f>IFERROR(MATCH(BS$3,'Bins 2025'!$D16:$ALO16,1),0)/1000</f>
        <v/>
      </c>
      <c r="BT16">
        <f>IFERROR(MATCH(BT$3,'Bins 2025'!$D16:$ALO16,1),0)/1000</f>
        <v/>
      </c>
      <c r="BU16">
        <f>IFERROR(MATCH(BU$3,'Bins 2025'!$D16:$ALO16,1),0)/1000</f>
        <v/>
      </c>
      <c r="BV16">
        <f>IFERROR(MATCH(BV$3,'Bins 2025'!$D16:$ALO16,1),0)/1000</f>
        <v/>
      </c>
      <c r="BW16">
        <f>IFERROR(MATCH(BW$3,'Bins 2025'!$D16:$ALO16,1),0)/1000</f>
        <v/>
      </c>
      <c r="BX16">
        <f>IFERROR(MATCH(BX$3,'Bins 2025'!$D16:$ALO16,1),0)/1000</f>
        <v/>
      </c>
      <c r="BY16">
        <f>IFERROR(MATCH(BY$3,'Bins 2025'!$D16:$ALO16,1),0)/1000</f>
        <v/>
      </c>
      <c r="BZ16">
        <f>IFERROR(MATCH(BZ$3,'Bins 2025'!$D16:$ALO16,1),0)/1000</f>
        <v/>
      </c>
      <c r="CA16">
        <f>IFERROR(MATCH(CA$3,'Bins 2025'!$D16:$ALO16,1),0)/1000</f>
        <v/>
      </c>
      <c r="CB16">
        <f>IFERROR(MATCH(CB$3,'Bins 2025'!$D16:$ALO16,1),0)/1000</f>
        <v/>
      </c>
      <c r="CC16">
        <f>IFERROR(MATCH(CC$3,'Bins 2025'!$D16:$ALO16,1),0)/1000</f>
        <v/>
      </c>
      <c r="CD16">
        <f>IFERROR(MATCH(CD$3,'Bins 2025'!$D16:$ALO16,1),0)/1000</f>
        <v/>
      </c>
      <c r="CE16">
        <f>IFERROR(MATCH(CE$3,'Bins 2025'!$D16:$ALO16,1),0)/1000</f>
        <v/>
      </c>
      <c r="CF16">
        <f>IFERROR(MATCH(CF$3,'Bins 2025'!$D16:$ALO16,1),0)/1000</f>
        <v/>
      </c>
      <c r="CG16">
        <f>IFERROR(MATCH(CG$3,'Bins 2025'!$D16:$ALO16,1),0)/1000</f>
        <v/>
      </c>
      <c r="CH16">
        <f>IFERROR(MATCH(CH$3,'Bins 2025'!$D16:$ALO16,1),0)/1000</f>
        <v/>
      </c>
      <c r="CI16">
        <f>IFERROR(MATCH(CI$3,'Bins 2025'!$D16:$ALO16,1),0)/1000</f>
        <v/>
      </c>
      <c r="CJ16">
        <f>IFERROR(MATCH(CJ$3,'Bins 2025'!$D16:$ALO16,1),0)/1000</f>
        <v/>
      </c>
      <c r="CK16">
        <f>IFERROR(MATCH(CK$3,'Bins 2025'!$D16:$ALO16,1),0)/1000</f>
        <v/>
      </c>
      <c r="CL16">
        <f>IFERROR(MATCH(CL$3,'Bins 2025'!$D16:$ALO16,1),0)/1000</f>
        <v/>
      </c>
      <c r="CM16">
        <f>IFERROR(MATCH(CM$3,'Bins 2025'!$D16:$ALO16,1),0)/1000</f>
        <v/>
      </c>
      <c r="CN16">
        <f>IFERROR(MATCH(CN$3,'Bins 2025'!$D16:$ALO16,1),0)/1000</f>
        <v/>
      </c>
      <c r="CO16">
        <f>IFERROR(MATCH(CO$3,'Bins 2025'!$D16:$ALO16,1),0)/1000</f>
        <v/>
      </c>
      <c r="CP16">
        <f>IFERROR(MATCH(CP$3,'Bins 2025'!$D16:$ALO16,1),0)/1000</f>
        <v/>
      </c>
      <c r="CQ16">
        <f>IFERROR(MATCH(CQ$3,'Bins 2025'!$D16:$ALO16,1),0)/1000</f>
        <v/>
      </c>
      <c r="CR16">
        <f>IFERROR(MATCH(CR$3,'Bins 2025'!$D16:$ALO16,1),0)/1000</f>
        <v/>
      </c>
      <c r="CS16">
        <f>IFERROR(MATCH(CS$3,'Bins 2025'!$D16:$ALO16,1),0)/1000</f>
        <v/>
      </c>
      <c r="CT16">
        <f>IFERROR(MATCH(CT$3,'Bins 2025'!$D16:$ALO16,1),0)/1000</f>
        <v/>
      </c>
      <c r="CU16">
        <f>IFERROR(MATCH(CU$3,'Bins 2025'!$D16:$ALO16,1),0)/1000</f>
        <v/>
      </c>
      <c r="CV16">
        <f>IFERROR(MATCH(CV$3,'Bins 2025'!$D16:$ALO16,1),0)/1000</f>
        <v/>
      </c>
      <c r="CW16">
        <f>IFERROR(MATCH(CW$3,'Bins 2025'!$D16:$ALO16,1),0)/1000</f>
        <v/>
      </c>
      <c r="CX16">
        <f>IFERROR(MATCH(CX$3,'Bins 2025'!$D16:$ALO16,1),0)/1000</f>
        <v/>
      </c>
      <c r="CY16">
        <f>IFERROR(MATCH(CY$3,'Bins 2025'!$D16:$ALO16,1),0)/1000</f>
        <v/>
      </c>
      <c r="CZ16">
        <f>IFERROR(MATCH(CZ$3,'Bins 2025'!$D16:$ALO16,1),0)/1000</f>
        <v/>
      </c>
      <c r="DA16">
        <f>IFERROR(MATCH(DA$3,'Bins 2025'!$D16:$ALO16,1),0)/1000</f>
        <v/>
      </c>
      <c r="DB16">
        <f>IFERROR(MATCH(DB$3,'Bins 2025'!$D16:$ALO16,1),0)/1000</f>
        <v/>
      </c>
      <c r="DC16">
        <f>IFERROR(MATCH(DC$3,'Bins 2025'!$D16:$ALO16,1),0)/1000</f>
        <v/>
      </c>
      <c r="DD16">
        <f>IFERROR(MATCH(DD$3,'Bins 2025'!$D16:$ALO16,1),0)/1000</f>
        <v/>
      </c>
      <c r="DE16">
        <f>IFERROR(MATCH(DE$3,'Bins 2025'!$D16:$ALO16,1),0)/1000</f>
        <v/>
      </c>
      <c r="DF16">
        <f>IFERROR(MATCH(DF$3,'Bins 2025'!$D16:$ALO16,1),0)/1000</f>
        <v/>
      </c>
      <c r="DG16">
        <f>IFERROR(MATCH(DG$3,'Bins 2025'!$D16:$ALO16,1),0)/1000</f>
        <v/>
      </c>
      <c r="DH16">
        <f>IFERROR(MATCH(DH$3,'Bins 2025'!$D16:$ALO16,1),0)/1000</f>
        <v/>
      </c>
      <c r="DI16">
        <f>IFERROR(MATCH(DI$3,'Bins 2025'!$D16:$ALO16,1),0)/1000</f>
        <v/>
      </c>
      <c r="DJ16">
        <f>IFERROR(MATCH(DJ$3,'Bins 2025'!$D16:$ALO16,1),0)/1000</f>
        <v/>
      </c>
      <c r="DK16">
        <f>IFERROR(MATCH(DK$3,'Bins 2025'!$D16:$ALO16,1),0)/1000</f>
        <v/>
      </c>
      <c r="DL16">
        <f>IFERROR(MATCH(DL$3,'Bins 2025'!$D16:$ALO16,1),0)/1000</f>
        <v/>
      </c>
      <c r="DM16">
        <f>IFERROR(MATCH(DM$3,'Bins 2025'!$D16:$ALO16,1),0)/1000</f>
        <v/>
      </c>
      <c r="DN16">
        <f>IFERROR(MATCH(DN$3,'Bins 2025'!$D16:$ALO16,1),0)/1000</f>
        <v/>
      </c>
      <c r="DO16">
        <f>IFERROR(MATCH(DO$3,'Bins 2025'!$D16:$ALO16,1),0)/1000</f>
        <v/>
      </c>
      <c r="DP16">
        <f>IFERROR(MATCH(DP$3,'Bins 2025'!$D16:$ALO16,1),0)/1000</f>
        <v/>
      </c>
      <c r="DQ16">
        <f>IFERROR(MATCH(DQ$3,'Bins 2025'!$D16:$ALO16,1),0)/1000</f>
        <v/>
      </c>
      <c r="DR16">
        <f>IFERROR(MATCH(DR$3,'Bins 2025'!$D16:$ALO16,1),0)/1000</f>
        <v/>
      </c>
      <c r="DS16">
        <f>IFERROR(MATCH(DS$3,'Bins 2025'!$D16:$ALO16,1),0)/1000</f>
        <v/>
      </c>
      <c r="DT16">
        <f>IFERROR(MATCH(DT$3,'Bins 2025'!$D16:$ALO16,1),0)/1000</f>
        <v/>
      </c>
      <c r="DU16">
        <f>IFERROR(MATCH(DU$3,'Bins 2025'!$D16:$ALO16,1),0)/1000</f>
        <v/>
      </c>
      <c r="DV16">
        <f>IFERROR(MATCH(DV$3,'Bins 2025'!$D16:$ALO16,1),0)/1000</f>
        <v/>
      </c>
      <c r="DW16">
        <f>IFERROR(MATCH(DW$3,'Bins 2025'!$D16:$ALO16,1),0)/1000</f>
        <v/>
      </c>
      <c r="DX16">
        <f>IFERROR(MATCH(DX$3,'Bins 2025'!$D16:$ALO16,1),0)/1000</f>
        <v/>
      </c>
      <c r="DY16">
        <f>IFERROR(MATCH(DY$3,'Bins 2025'!$D16:$ALO16,1),0)/1000</f>
        <v/>
      </c>
      <c r="DZ16">
        <f>IFERROR(MATCH(DZ$3,'Bins 2025'!$D16:$ALO16,1),0)/1000</f>
        <v/>
      </c>
      <c r="EA16">
        <f>IFERROR(MATCH(EA$3,'Bins 2025'!$D16:$ALO16,1),0)/1000</f>
        <v/>
      </c>
      <c r="EB16">
        <f>IFERROR(MATCH(EB$3,'Bins 2025'!$D16:$ALO16,1),0)/1000</f>
        <v/>
      </c>
      <c r="EC16">
        <f>IFERROR(MATCH(EC$3,'Bins 2025'!$D16:$ALO16,1),0)/1000</f>
        <v/>
      </c>
      <c r="ED16">
        <f>IFERROR(MATCH(ED$3,'Bins 2025'!$D16:$ALO16,1),0)/1000</f>
        <v/>
      </c>
      <c r="EE16">
        <f>IFERROR(MATCH(EE$3,'Bins 2025'!$D16:$ALO16,1),0)/1000</f>
        <v/>
      </c>
      <c r="EF16">
        <f>IFERROR(MATCH(EF$3,'Bins 2025'!$D16:$ALO16,1),0)/1000</f>
        <v/>
      </c>
      <c r="EG16">
        <f>IFERROR(MATCH(EG$3,'Bins 2025'!$D16:$ALO16,1),0)/1000</f>
        <v/>
      </c>
      <c r="EH16">
        <f>IFERROR(MATCH(EH$3,'Bins 2025'!$D16:$ALO16,1),0)/1000</f>
        <v/>
      </c>
      <c r="EI16">
        <f>IFERROR(MATCH(EI$3,'Bins 2025'!$D16:$ALO16,1),0)/1000</f>
        <v/>
      </c>
      <c r="EJ16">
        <f>IFERROR(MATCH(EJ$3,'Bins 2025'!$D16:$ALO16,1),0)/1000</f>
        <v/>
      </c>
      <c r="EK16">
        <f>IFERROR(MATCH(EK$3,'Bins 2025'!$D16:$ALO16,1),0)/1000</f>
        <v/>
      </c>
      <c r="EL16">
        <f>IFERROR(MATCH(EL$3,'Bins 2025'!$D16:$ALO16,1),0)/1000</f>
        <v/>
      </c>
      <c r="EM16">
        <f>IFERROR(MATCH(EM$3,'Bins 2025'!$D16:$ALO16,1),0)/1000</f>
        <v/>
      </c>
      <c r="EN16">
        <f>IFERROR(MATCH(EN$3,'Bins 2025'!$D16:$ALO16,1),0)/1000</f>
        <v/>
      </c>
      <c r="EO16">
        <f>IFERROR(MATCH(EO$3,'Bins 2025'!$D16:$ALO16,1),0)/1000</f>
        <v/>
      </c>
      <c r="EP16">
        <f>IFERROR(MATCH(EP$3,'Bins 2025'!$D16:$ALO16,1),0)/1000</f>
        <v/>
      </c>
      <c r="EQ16">
        <f>IFERROR(MATCH(EQ$3,'Bins 2025'!$D16:$ALO16,1),0)/1000</f>
        <v/>
      </c>
      <c r="ER16">
        <f>IFERROR(MATCH(ER$3,'Bins 2025'!$D16:$ALO16,1),0)/1000</f>
        <v/>
      </c>
      <c r="ES16">
        <f>IFERROR(MATCH(ES$3,'Bins 2025'!$D16:$ALO16,1),0)/1000</f>
        <v/>
      </c>
      <c r="ET16">
        <f>IFERROR(MATCH(ET$3,'Bins 2025'!$D16:$ALO16,1),0)/1000</f>
        <v/>
      </c>
      <c r="EU16">
        <f>IFERROR(MATCH(EU$3,'Bins 2025'!$D16:$ALO16,1),0)/1000</f>
        <v/>
      </c>
      <c r="EV16">
        <f>IFERROR(MATCH(EV$3,'Bins 2025'!$D16:$ALO16,1),0)/1000</f>
        <v/>
      </c>
      <c r="EW16">
        <f>IFERROR(MATCH(EW$3,'Bins 2025'!$D16:$ALO16,1),0)/1000</f>
        <v/>
      </c>
      <c r="EX16">
        <f>IFERROR(MATCH(EX$3,'Bins 2025'!$D16:$ALO16,1),0)/1000</f>
        <v/>
      </c>
      <c r="EY16">
        <f>IFERROR(MATCH(EY$3,'Bins 2025'!$D16:$ALO16,1),0)/1000</f>
        <v/>
      </c>
      <c r="EZ16">
        <f>IFERROR(MATCH(EZ$3,'Bins 2025'!$D16:$ALO16,1),0)/1000</f>
        <v/>
      </c>
      <c r="FA16">
        <f>IFERROR(MATCH(FA$3,'Bins 2025'!$D16:$ALO16,1),0)/1000</f>
        <v/>
      </c>
      <c r="FB16">
        <f>IFERROR(MATCH(FB$3,'Bins 2025'!$D16:$ALO16,1),0)/1000</f>
        <v/>
      </c>
      <c r="FC16">
        <f>IFERROR(MATCH(FC$3,'Bins 2025'!$D16:$ALO16,1),0)/1000</f>
        <v/>
      </c>
      <c r="FD16">
        <f>IFERROR(MATCH(FD$3,'Bins 2025'!$D16:$ALO16,1),0)/1000</f>
        <v/>
      </c>
      <c r="FE16">
        <f>IFERROR(MATCH(FE$3,'Bins 2025'!$D16:$ALO16,1),0)/1000</f>
        <v/>
      </c>
      <c r="FF16">
        <f>IFERROR(MATCH(FF$3,'Bins 2025'!$D16:$ALO16,1),0)/1000</f>
        <v/>
      </c>
      <c r="FG16">
        <f>IFERROR(MATCH(FG$3,'Bins 2025'!$D16:$ALO16,1),0)/1000</f>
        <v/>
      </c>
      <c r="FH16">
        <f>IFERROR(MATCH(FH$3,'Bins 2025'!$D16:$ALO16,1),0)/1000</f>
        <v/>
      </c>
      <c r="FI16">
        <f>IFERROR(MATCH(FI$3,'Bins 2025'!$D16:$ALO16,1),0)/1000</f>
        <v/>
      </c>
      <c r="FJ16">
        <f>IFERROR(MATCH(FJ$3,'Bins 2025'!$D16:$ALO16,1),0)/1000</f>
        <v/>
      </c>
      <c r="FK16">
        <f>IFERROR(MATCH(FK$3,'Bins 2025'!$D16:$ALO16,1),0)/1000</f>
        <v/>
      </c>
      <c r="FL16">
        <f>IFERROR(MATCH(FL$3,'Bins 2025'!$D16:$ALO16,1),0)/1000</f>
        <v/>
      </c>
      <c r="FM16">
        <f>IFERROR(MATCH(FM$3,'Bins 2025'!$D16:$ALO16,1),0)/1000</f>
        <v/>
      </c>
      <c r="FN16">
        <f>IFERROR(MATCH(FN$3,'Bins 2025'!$D16:$ALO16,1),0)/1000</f>
        <v/>
      </c>
      <c r="FO16">
        <f>IFERROR(MATCH(FO$3,'Bins 2025'!$D16:$ALO16,1),0)/1000</f>
        <v/>
      </c>
      <c r="FP16">
        <f>IFERROR(MATCH(FP$3,'Bins 2025'!$D16:$ALO16,1),0)/1000</f>
        <v/>
      </c>
      <c r="FQ16">
        <f>IFERROR(MATCH(FQ$3,'Bins 2025'!$D16:$ALO16,1),0)/1000</f>
        <v/>
      </c>
      <c r="FR16">
        <f>IFERROR(MATCH(FR$3,'Bins 2025'!$D16:$ALO16,1),0)/1000</f>
        <v/>
      </c>
      <c r="FS16">
        <f>IFERROR(MATCH(FS$3,'Bins 2025'!$D16:$ALO16,1),0)/1000</f>
        <v/>
      </c>
      <c r="FT16">
        <f>IFERROR(MATCH(FT$3,'Bins 2025'!$D16:$ALO16,1),0)/1000</f>
        <v/>
      </c>
      <c r="FU16">
        <f>IFERROR(MATCH(FU$3,'Bins 2025'!$D16:$ALO16,1),0)/1000</f>
        <v/>
      </c>
      <c r="FV16">
        <f>IFERROR(MATCH(FV$3,'Bins 2025'!$D16:$ALO16,1),0)/1000</f>
        <v/>
      </c>
      <c r="FW16">
        <f>IFERROR(MATCH(FW$3,'Bins 2025'!$D16:$ALO16,1),0)/1000</f>
        <v/>
      </c>
      <c r="FX16">
        <f>IFERROR(MATCH(FX$3,'Bins 2025'!$D16:$ALO16,1),0)/1000</f>
        <v/>
      </c>
      <c r="FY16">
        <f>IFERROR(MATCH(FY$3,'Bins 2025'!$D16:$ALO16,1),0)/1000</f>
        <v/>
      </c>
      <c r="FZ16">
        <f>IFERROR(MATCH(FZ$3,'Bins 2025'!$D16:$ALO16,1),0)/1000</f>
        <v/>
      </c>
      <c r="GA16">
        <f>IFERROR(MATCH(GA$3,'Bins 2025'!$D16:$ALO16,1),0)/1000</f>
        <v/>
      </c>
      <c r="GB16">
        <f>IFERROR(MATCH(GB$3,'Bins 2025'!$D16:$ALO16,1),0)/1000</f>
        <v/>
      </c>
      <c r="GC16">
        <f>IFERROR(MATCH(GC$3,'Bins 2025'!$D16:$ALO16,1),0)/1000</f>
        <v/>
      </c>
      <c r="GD16">
        <f>IFERROR(MATCH(GD$3,'Bins 2025'!$D16:$ALO16,1),0)/1000</f>
        <v/>
      </c>
      <c r="GE16">
        <f>IFERROR(MATCH(GE$3,'Bins 2025'!$D16:$ALO16,1),0)/1000</f>
        <v/>
      </c>
      <c r="GF16">
        <f>IFERROR(MATCH(GF$3,'Bins 2025'!$D16:$ALO16,1),0)/1000</f>
        <v/>
      </c>
      <c r="GG16">
        <f>IFERROR(MATCH(GG$3,'Bins 2025'!$D16:$ALO16,1),0)/1000</f>
        <v/>
      </c>
      <c r="GH16">
        <f>IFERROR(MATCH(GH$3,'Bins 2025'!$D16:$ALO16,1),0)/1000</f>
        <v/>
      </c>
      <c r="GI16">
        <f>IFERROR(MATCH(GI$3,'Bins 2025'!$D16:$ALO16,1),0)/1000</f>
        <v/>
      </c>
      <c r="GJ16">
        <f>IFERROR(MATCH(GJ$3,'Bins 2025'!$D16:$ALO16,1),0)/1000</f>
        <v/>
      </c>
      <c r="GK16">
        <f>IFERROR(MATCH(GK$3,'Bins 2025'!$D16:$ALO16,1),0)/1000</f>
        <v/>
      </c>
      <c r="GL16">
        <f>IFERROR(MATCH(GL$3,'Bins 2025'!$D16:$ALO16,1),0)/1000</f>
        <v/>
      </c>
      <c r="GM16">
        <f>IFERROR(MATCH(GM$3,'Bins 2025'!$D16:$ALO16,1),0)/1000</f>
        <v/>
      </c>
      <c r="GN16">
        <f>IFERROR(MATCH(GN$3,'Bins 2025'!$D16:$ALO16,1),0)/1000</f>
        <v/>
      </c>
      <c r="GO16">
        <f>IFERROR(MATCH(GO$3,'Bins 2025'!$D16:$ALO16,1),0)/1000</f>
        <v/>
      </c>
      <c r="GP16">
        <f>IFERROR(MATCH(GP$3,'Bins 2025'!$D16:$ALO16,1),0)/1000</f>
        <v/>
      </c>
      <c r="GQ16">
        <f>IFERROR(MATCH(GQ$3,'Bins 2025'!$D16:$ALO16,1),0)/1000</f>
        <v/>
      </c>
      <c r="GR16">
        <f>IFERROR(MATCH(GR$3,'Bins 2025'!$D16:$ALO16,1),0)/1000</f>
        <v/>
      </c>
      <c r="GS16">
        <f>IFERROR(MATCH(GS$3,'Bins 2025'!$D16:$ALO16,1),0)/1000</f>
        <v/>
      </c>
      <c r="GT16">
        <f>IFERROR(MATCH(GT$3,'Bins 2025'!$D16:$ALO16,1),0)/1000</f>
        <v/>
      </c>
      <c r="GU16">
        <f>IFERROR(MATCH(GU$3,'Bins 2025'!$D16:$ALO16,1),0)/1000</f>
        <v/>
      </c>
    </row>
    <row r="17">
      <c r="B17">
        <f>Inputs!B17</f>
        <v/>
      </c>
      <c r="C17">
        <f>Inputs!K17</f>
        <v/>
      </c>
      <c r="D17">
        <f>N(Inputs!H17)</f>
        <v/>
      </c>
      <c r="E17">
        <f>IFERROR(MATCH(E$3,'Bins 2025'!$D17:$ALO17,1),0)/1000</f>
        <v/>
      </c>
      <c r="F17">
        <f>IFERROR(MATCH(F$3,'Bins 2025'!$D17:$ALO17,1),0)/1000</f>
        <v/>
      </c>
      <c r="G17">
        <f>IFERROR(MATCH(G$3,'Bins 2025'!$D17:$ALO17,1),0)/1000</f>
        <v/>
      </c>
      <c r="H17">
        <f>IFERROR(MATCH(H$3,'Bins 2025'!$D17:$ALO17,1),0)/1000</f>
        <v/>
      </c>
      <c r="I17">
        <f>IFERROR(MATCH(I$3,'Bins 2025'!$D17:$ALO17,1),0)/1000</f>
        <v/>
      </c>
      <c r="J17">
        <f>IFERROR(MATCH(J$3,'Bins 2025'!$D17:$ALO17,1),0)/1000</f>
        <v/>
      </c>
      <c r="K17">
        <f>IFERROR(MATCH(K$3,'Bins 2025'!$D17:$ALO17,1),0)/1000</f>
        <v/>
      </c>
      <c r="L17">
        <f>IFERROR(MATCH(L$3,'Bins 2025'!$D17:$ALO17,1),0)/1000</f>
        <v/>
      </c>
      <c r="M17">
        <f>IFERROR(MATCH(M$3,'Bins 2025'!$D17:$ALO17,1),0)/1000</f>
        <v/>
      </c>
      <c r="N17">
        <f>IFERROR(MATCH(N$3,'Bins 2025'!$D17:$ALO17,1),0)/1000</f>
        <v/>
      </c>
      <c r="O17">
        <f>IFERROR(MATCH(O$3,'Bins 2025'!$D17:$ALO17,1),0)/1000</f>
        <v/>
      </c>
      <c r="P17">
        <f>IFERROR(MATCH(P$3,'Bins 2025'!$D17:$ALO17,1),0)/1000</f>
        <v/>
      </c>
      <c r="Q17">
        <f>IFERROR(MATCH(Q$3,'Bins 2025'!$D17:$ALO17,1),0)/1000</f>
        <v/>
      </c>
      <c r="R17">
        <f>IFERROR(MATCH(R$3,'Bins 2025'!$D17:$ALO17,1),0)/1000</f>
        <v/>
      </c>
      <c r="S17">
        <f>IFERROR(MATCH(S$3,'Bins 2025'!$D17:$ALO17,1),0)/1000</f>
        <v/>
      </c>
      <c r="T17">
        <f>IFERROR(MATCH(T$3,'Bins 2025'!$D17:$ALO17,1),0)/1000</f>
        <v/>
      </c>
      <c r="U17">
        <f>IFERROR(MATCH(U$3,'Bins 2025'!$D17:$ALO17,1),0)/1000</f>
        <v/>
      </c>
      <c r="V17">
        <f>IFERROR(MATCH(V$3,'Bins 2025'!$D17:$ALO17,1),0)/1000</f>
        <v/>
      </c>
      <c r="W17">
        <f>IFERROR(MATCH(W$3,'Bins 2025'!$D17:$ALO17,1),0)/1000</f>
        <v/>
      </c>
      <c r="X17">
        <f>IFERROR(MATCH(X$3,'Bins 2025'!$D17:$ALO17,1),0)/1000</f>
        <v/>
      </c>
      <c r="Y17">
        <f>IFERROR(MATCH(Y$3,'Bins 2025'!$D17:$ALO17,1),0)/1000</f>
        <v/>
      </c>
      <c r="Z17">
        <f>IFERROR(MATCH(Z$3,'Bins 2025'!$D17:$ALO17,1),0)/1000</f>
        <v/>
      </c>
      <c r="AA17">
        <f>IFERROR(MATCH(AA$3,'Bins 2025'!$D17:$ALO17,1),0)/1000</f>
        <v/>
      </c>
      <c r="AB17">
        <f>IFERROR(MATCH(AB$3,'Bins 2025'!$D17:$ALO17,1),0)/1000</f>
        <v/>
      </c>
      <c r="AC17">
        <f>IFERROR(MATCH(AC$3,'Bins 2025'!$D17:$ALO17,1),0)/1000</f>
        <v/>
      </c>
      <c r="AD17">
        <f>IFERROR(MATCH(AD$3,'Bins 2025'!$D17:$ALO17,1),0)/1000</f>
        <v/>
      </c>
      <c r="AE17">
        <f>IFERROR(MATCH(AE$3,'Bins 2025'!$D17:$ALO17,1),0)/1000</f>
        <v/>
      </c>
      <c r="AF17">
        <f>IFERROR(MATCH(AF$3,'Bins 2025'!$D17:$ALO17,1),0)/1000</f>
        <v/>
      </c>
      <c r="AG17">
        <f>IFERROR(MATCH(AG$3,'Bins 2025'!$D17:$ALO17,1),0)/1000</f>
        <v/>
      </c>
      <c r="AH17">
        <f>IFERROR(MATCH(AH$3,'Bins 2025'!$D17:$ALO17,1),0)/1000</f>
        <v/>
      </c>
      <c r="AI17">
        <f>IFERROR(MATCH(AI$3,'Bins 2025'!$D17:$ALO17,1),0)/1000</f>
        <v/>
      </c>
      <c r="AJ17">
        <f>IFERROR(MATCH(AJ$3,'Bins 2025'!$D17:$ALO17,1),0)/1000</f>
        <v/>
      </c>
      <c r="AK17">
        <f>IFERROR(MATCH(AK$3,'Bins 2025'!$D17:$ALO17,1),0)/1000</f>
        <v/>
      </c>
      <c r="AL17">
        <f>IFERROR(MATCH(AL$3,'Bins 2025'!$D17:$ALO17,1),0)/1000</f>
        <v/>
      </c>
      <c r="AM17">
        <f>IFERROR(MATCH(AM$3,'Bins 2025'!$D17:$ALO17,1),0)/1000</f>
        <v/>
      </c>
      <c r="AN17">
        <f>IFERROR(MATCH(AN$3,'Bins 2025'!$D17:$ALO17,1),0)/1000</f>
        <v/>
      </c>
      <c r="AO17">
        <f>IFERROR(MATCH(AO$3,'Bins 2025'!$D17:$ALO17,1),0)/1000</f>
        <v/>
      </c>
      <c r="AP17">
        <f>IFERROR(MATCH(AP$3,'Bins 2025'!$D17:$ALO17,1),0)/1000</f>
        <v/>
      </c>
      <c r="AQ17">
        <f>IFERROR(MATCH(AQ$3,'Bins 2025'!$D17:$ALO17,1),0)/1000</f>
        <v/>
      </c>
      <c r="AR17">
        <f>IFERROR(MATCH(AR$3,'Bins 2025'!$D17:$ALO17,1),0)/1000</f>
        <v/>
      </c>
      <c r="AS17">
        <f>IFERROR(MATCH(AS$3,'Bins 2025'!$D17:$ALO17,1),0)/1000</f>
        <v/>
      </c>
      <c r="AT17">
        <f>IFERROR(MATCH(AT$3,'Bins 2025'!$D17:$ALO17,1),0)/1000</f>
        <v/>
      </c>
      <c r="AU17">
        <f>IFERROR(MATCH(AU$3,'Bins 2025'!$D17:$ALO17,1),0)/1000</f>
        <v/>
      </c>
      <c r="AV17">
        <f>IFERROR(MATCH(AV$3,'Bins 2025'!$D17:$ALO17,1),0)/1000</f>
        <v/>
      </c>
      <c r="AW17">
        <f>IFERROR(MATCH(AW$3,'Bins 2025'!$D17:$ALO17,1),0)/1000</f>
        <v/>
      </c>
      <c r="AX17">
        <f>IFERROR(MATCH(AX$3,'Bins 2025'!$D17:$ALO17,1),0)/1000</f>
        <v/>
      </c>
      <c r="AY17">
        <f>IFERROR(MATCH(AY$3,'Bins 2025'!$D17:$ALO17,1),0)/1000</f>
        <v/>
      </c>
      <c r="AZ17">
        <f>IFERROR(MATCH(AZ$3,'Bins 2025'!$D17:$ALO17,1),0)/1000</f>
        <v/>
      </c>
      <c r="BA17">
        <f>IFERROR(MATCH(BA$3,'Bins 2025'!$D17:$ALO17,1),0)/1000</f>
        <v/>
      </c>
      <c r="BB17">
        <f>IFERROR(MATCH(BB$3,'Bins 2025'!$D17:$ALO17,1),0)/1000</f>
        <v/>
      </c>
      <c r="BC17">
        <f>IFERROR(MATCH(BC$3,'Bins 2025'!$D17:$ALO17,1),0)/1000</f>
        <v/>
      </c>
      <c r="BD17">
        <f>IFERROR(MATCH(BD$3,'Bins 2025'!$D17:$ALO17,1),0)/1000</f>
        <v/>
      </c>
      <c r="BE17">
        <f>IFERROR(MATCH(BE$3,'Bins 2025'!$D17:$ALO17,1),0)/1000</f>
        <v/>
      </c>
      <c r="BF17">
        <f>IFERROR(MATCH(BF$3,'Bins 2025'!$D17:$ALO17,1),0)/1000</f>
        <v/>
      </c>
      <c r="BG17">
        <f>IFERROR(MATCH(BG$3,'Bins 2025'!$D17:$ALO17,1),0)/1000</f>
        <v/>
      </c>
      <c r="BH17">
        <f>IFERROR(MATCH(BH$3,'Bins 2025'!$D17:$ALO17,1),0)/1000</f>
        <v/>
      </c>
      <c r="BI17">
        <f>IFERROR(MATCH(BI$3,'Bins 2025'!$D17:$ALO17,1),0)/1000</f>
        <v/>
      </c>
      <c r="BJ17">
        <f>IFERROR(MATCH(BJ$3,'Bins 2025'!$D17:$ALO17,1),0)/1000</f>
        <v/>
      </c>
      <c r="BK17">
        <f>IFERROR(MATCH(BK$3,'Bins 2025'!$D17:$ALO17,1),0)/1000</f>
        <v/>
      </c>
      <c r="BL17">
        <f>IFERROR(MATCH(BL$3,'Bins 2025'!$D17:$ALO17,1),0)/1000</f>
        <v/>
      </c>
      <c r="BM17">
        <f>IFERROR(MATCH(BM$3,'Bins 2025'!$D17:$ALO17,1),0)/1000</f>
        <v/>
      </c>
      <c r="BN17">
        <f>IFERROR(MATCH(BN$3,'Bins 2025'!$D17:$ALO17,1),0)/1000</f>
        <v/>
      </c>
      <c r="BO17">
        <f>IFERROR(MATCH(BO$3,'Bins 2025'!$D17:$ALO17,1),0)/1000</f>
        <v/>
      </c>
      <c r="BP17">
        <f>IFERROR(MATCH(BP$3,'Bins 2025'!$D17:$ALO17,1),0)/1000</f>
        <v/>
      </c>
      <c r="BQ17">
        <f>IFERROR(MATCH(BQ$3,'Bins 2025'!$D17:$ALO17,1),0)/1000</f>
        <v/>
      </c>
      <c r="BR17">
        <f>IFERROR(MATCH(BR$3,'Bins 2025'!$D17:$ALO17,1),0)/1000</f>
        <v/>
      </c>
      <c r="BS17">
        <f>IFERROR(MATCH(BS$3,'Bins 2025'!$D17:$ALO17,1),0)/1000</f>
        <v/>
      </c>
      <c r="BT17">
        <f>IFERROR(MATCH(BT$3,'Bins 2025'!$D17:$ALO17,1),0)/1000</f>
        <v/>
      </c>
      <c r="BU17">
        <f>IFERROR(MATCH(BU$3,'Bins 2025'!$D17:$ALO17,1),0)/1000</f>
        <v/>
      </c>
      <c r="BV17">
        <f>IFERROR(MATCH(BV$3,'Bins 2025'!$D17:$ALO17,1),0)/1000</f>
        <v/>
      </c>
      <c r="BW17">
        <f>IFERROR(MATCH(BW$3,'Bins 2025'!$D17:$ALO17,1),0)/1000</f>
        <v/>
      </c>
      <c r="BX17">
        <f>IFERROR(MATCH(BX$3,'Bins 2025'!$D17:$ALO17,1),0)/1000</f>
        <v/>
      </c>
      <c r="BY17">
        <f>IFERROR(MATCH(BY$3,'Bins 2025'!$D17:$ALO17,1),0)/1000</f>
        <v/>
      </c>
      <c r="BZ17">
        <f>IFERROR(MATCH(BZ$3,'Bins 2025'!$D17:$ALO17,1),0)/1000</f>
        <v/>
      </c>
      <c r="CA17">
        <f>IFERROR(MATCH(CA$3,'Bins 2025'!$D17:$ALO17,1),0)/1000</f>
        <v/>
      </c>
      <c r="CB17">
        <f>IFERROR(MATCH(CB$3,'Bins 2025'!$D17:$ALO17,1),0)/1000</f>
        <v/>
      </c>
      <c r="CC17">
        <f>IFERROR(MATCH(CC$3,'Bins 2025'!$D17:$ALO17,1),0)/1000</f>
        <v/>
      </c>
      <c r="CD17">
        <f>IFERROR(MATCH(CD$3,'Bins 2025'!$D17:$ALO17,1),0)/1000</f>
        <v/>
      </c>
      <c r="CE17">
        <f>IFERROR(MATCH(CE$3,'Bins 2025'!$D17:$ALO17,1),0)/1000</f>
        <v/>
      </c>
      <c r="CF17">
        <f>IFERROR(MATCH(CF$3,'Bins 2025'!$D17:$ALO17,1),0)/1000</f>
        <v/>
      </c>
      <c r="CG17">
        <f>IFERROR(MATCH(CG$3,'Bins 2025'!$D17:$ALO17,1),0)/1000</f>
        <v/>
      </c>
      <c r="CH17">
        <f>IFERROR(MATCH(CH$3,'Bins 2025'!$D17:$ALO17,1),0)/1000</f>
        <v/>
      </c>
      <c r="CI17">
        <f>IFERROR(MATCH(CI$3,'Bins 2025'!$D17:$ALO17,1),0)/1000</f>
        <v/>
      </c>
      <c r="CJ17">
        <f>IFERROR(MATCH(CJ$3,'Bins 2025'!$D17:$ALO17,1),0)/1000</f>
        <v/>
      </c>
      <c r="CK17">
        <f>IFERROR(MATCH(CK$3,'Bins 2025'!$D17:$ALO17,1),0)/1000</f>
        <v/>
      </c>
      <c r="CL17">
        <f>IFERROR(MATCH(CL$3,'Bins 2025'!$D17:$ALO17,1),0)/1000</f>
        <v/>
      </c>
      <c r="CM17">
        <f>IFERROR(MATCH(CM$3,'Bins 2025'!$D17:$ALO17,1),0)/1000</f>
        <v/>
      </c>
      <c r="CN17">
        <f>IFERROR(MATCH(CN$3,'Bins 2025'!$D17:$ALO17,1),0)/1000</f>
        <v/>
      </c>
      <c r="CO17">
        <f>IFERROR(MATCH(CO$3,'Bins 2025'!$D17:$ALO17,1),0)/1000</f>
        <v/>
      </c>
      <c r="CP17">
        <f>IFERROR(MATCH(CP$3,'Bins 2025'!$D17:$ALO17,1),0)/1000</f>
        <v/>
      </c>
      <c r="CQ17">
        <f>IFERROR(MATCH(CQ$3,'Bins 2025'!$D17:$ALO17,1),0)/1000</f>
        <v/>
      </c>
      <c r="CR17">
        <f>IFERROR(MATCH(CR$3,'Bins 2025'!$D17:$ALO17,1),0)/1000</f>
        <v/>
      </c>
      <c r="CS17">
        <f>IFERROR(MATCH(CS$3,'Bins 2025'!$D17:$ALO17,1),0)/1000</f>
        <v/>
      </c>
      <c r="CT17">
        <f>IFERROR(MATCH(CT$3,'Bins 2025'!$D17:$ALO17,1),0)/1000</f>
        <v/>
      </c>
      <c r="CU17">
        <f>IFERROR(MATCH(CU$3,'Bins 2025'!$D17:$ALO17,1),0)/1000</f>
        <v/>
      </c>
      <c r="CV17">
        <f>IFERROR(MATCH(CV$3,'Bins 2025'!$D17:$ALO17,1),0)/1000</f>
        <v/>
      </c>
      <c r="CW17">
        <f>IFERROR(MATCH(CW$3,'Bins 2025'!$D17:$ALO17,1),0)/1000</f>
        <v/>
      </c>
      <c r="CX17">
        <f>IFERROR(MATCH(CX$3,'Bins 2025'!$D17:$ALO17,1),0)/1000</f>
        <v/>
      </c>
      <c r="CY17">
        <f>IFERROR(MATCH(CY$3,'Bins 2025'!$D17:$ALO17,1),0)/1000</f>
        <v/>
      </c>
      <c r="CZ17">
        <f>IFERROR(MATCH(CZ$3,'Bins 2025'!$D17:$ALO17,1),0)/1000</f>
        <v/>
      </c>
      <c r="DA17">
        <f>IFERROR(MATCH(DA$3,'Bins 2025'!$D17:$ALO17,1),0)/1000</f>
        <v/>
      </c>
      <c r="DB17">
        <f>IFERROR(MATCH(DB$3,'Bins 2025'!$D17:$ALO17,1),0)/1000</f>
        <v/>
      </c>
      <c r="DC17">
        <f>IFERROR(MATCH(DC$3,'Bins 2025'!$D17:$ALO17,1),0)/1000</f>
        <v/>
      </c>
      <c r="DD17">
        <f>IFERROR(MATCH(DD$3,'Bins 2025'!$D17:$ALO17,1),0)/1000</f>
        <v/>
      </c>
      <c r="DE17">
        <f>IFERROR(MATCH(DE$3,'Bins 2025'!$D17:$ALO17,1),0)/1000</f>
        <v/>
      </c>
      <c r="DF17">
        <f>IFERROR(MATCH(DF$3,'Bins 2025'!$D17:$ALO17,1),0)/1000</f>
        <v/>
      </c>
      <c r="DG17">
        <f>IFERROR(MATCH(DG$3,'Bins 2025'!$D17:$ALO17,1),0)/1000</f>
        <v/>
      </c>
      <c r="DH17">
        <f>IFERROR(MATCH(DH$3,'Bins 2025'!$D17:$ALO17,1),0)/1000</f>
        <v/>
      </c>
      <c r="DI17">
        <f>IFERROR(MATCH(DI$3,'Bins 2025'!$D17:$ALO17,1),0)/1000</f>
        <v/>
      </c>
      <c r="DJ17">
        <f>IFERROR(MATCH(DJ$3,'Bins 2025'!$D17:$ALO17,1),0)/1000</f>
        <v/>
      </c>
      <c r="DK17">
        <f>IFERROR(MATCH(DK$3,'Bins 2025'!$D17:$ALO17,1),0)/1000</f>
        <v/>
      </c>
      <c r="DL17">
        <f>IFERROR(MATCH(DL$3,'Bins 2025'!$D17:$ALO17,1),0)/1000</f>
        <v/>
      </c>
      <c r="DM17">
        <f>IFERROR(MATCH(DM$3,'Bins 2025'!$D17:$ALO17,1),0)/1000</f>
        <v/>
      </c>
      <c r="DN17">
        <f>IFERROR(MATCH(DN$3,'Bins 2025'!$D17:$ALO17,1),0)/1000</f>
        <v/>
      </c>
      <c r="DO17">
        <f>IFERROR(MATCH(DO$3,'Bins 2025'!$D17:$ALO17,1),0)/1000</f>
        <v/>
      </c>
      <c r="DP17">
        <f>IFERROR(MATCH(DP$3,'Bins 2025'!$D17:$ALO17,1),0)/1000</f>
        <v/>
      </c>
      <c r="DQ17">
        <f>IFERROR(MATCH(DQ$3,'Bins 2025'!$D17:$ALO17,1),0)/1000</f>
        <v/>
      </c>
      <c r="DR17">
        <f>IFERROR(MATCH(DR$3,'Bins 2025'!$D17:$ALO17,1),0)/1000</f>
        <v/>
      </c>
      <c r="DS17">
        <f>IFERROR(MATCH(DS$3,'Bins 2025'!$D17:$ALO17,1),0)/1000</f>
        <v/>
      </c>
      <c r="DT17">
        <f>IFERROR(MATCH(DT$3,'Bins 2025'!$D17:$ALO17,1),0)/1000</f>
        <v/>
      </c>
      <c r="DU17">
        <f>IFERROR(MATCH(DU$3,'Bins 2025'!$D17:$ALO17,1),0)/1000</f>
        <v/>
      </c>
      <c r="DV17">
        <f>IFERROR(MATCH(DV$3,'Bins 2025'!$D17:$ALO17,1),0)/1000</f>
        <v/>
      </c>
      <c r="DW17">
        <f>IFERROR(MATCH(DW$3,'Bins 2025'!$D17:$ALO17,1),0)/1000</f>
        <v/>
      </c>
      <c r="DX17">
        <f>IFERROR(MATCH(DX$3,'Bins 2025'!$D17:$ALO17,1),0)/1000</f>
        <v/>
      </c>
      <c r="DY17">
        <f>IFERROR(MATCH(DY$3,'Bins 2025'!$D17:$ALO17,1),0)/1000</f>
        <v/>
      </c>
      <c r="DZ17">
        <f>IFERROR(MATCH(DZ$3,'Bins 2025'!$D17:$ALO17,1),0)/1000</f>
        <v/>
      </c>
      <c r="EA17">
        <f>IFERROR(MATCH(EA$3,'Bins 2025'!$D17:$ALO17,1),0)/1000</f>
        <v/>
      </c>
      <c r="EB17">
        <f>IFERROR(MATCH(EB$3,'Bins 2025'!$D17:$ALO17,1),0)/1000</f>
        <v/>
      </c>
      <c r="EC17">
        <f>IFERROR(MATCH(EC$3,'Bins 2025'!$D17:$ALO17,1),0)/1000</f>
        <v/>
      </c>
      <c r="ED17">
        <f>IFERROR(MATCH(ED$3,'Bins 2025'!$D17:$ALO17,1),0)/1000</f>
        <v/>
      </c>
      <c r="EE17">
        <f>IFERROR(MATCH(EE$3,'Bins 2025'!$D17:$ALO17,1),0)/1000</f>
        <v/>
      </c>
      <c r="EF17">
        <f>IFERROR(MATCH(EF$3,'Bins 2025'!$D17:$ALO17,1),0)/1000</f>
        <v/>
      </c>
      <c r="EG17">
        <f>IFERROR(MATCH(EG$3,'Bins 2025'!$D17:$ALO17,1),0)/1000</f>
        <v/>
      </c>
      <c r="EH17">
        <f>IFERROR(MATCH(EH$3,'Bins 2025'!$D17:$ALO17,1),0)/1000</f>
        <v/>
      </c>
      <c r="EI17">
        <f>IFERROR(MATCH(EI$3,'Bins 2025'!$D17:$ALO17,1),0)/1000</f>
        <v/>
      </c>
      <c r="EJ17">
        <f>IFERROR(MATCH(EJ$3,'Bins 2025'!$D17:$ALO17,1),0)/1000</f>
        <v/>
      </c>
      <c r="EK17">
        <f>IFERROR(MATCH(EK$3,'Bins 2025'!$D17:$ALO17,1),0)/1000</f>
        <v/>
      </c>
      <c r="EL17">
        <f>IFERROR(MATCH(EL$3,'Bins 2025'!$D17:$ALO17,1),0)/1000</f>
        <v/>
      </c>
      <c r="EM17">
        <f>IFERROR(MATCH(EM$3,'Bins 2025'!$D17:$ALO17,1),0)/1000</f>
        <v/>
      </c>
      <c r="EN17">
        <f>IFERROR(MATCH(EN$3,'Bins 2025'!$D17:$ALO17,1),0)/1000</f>
        <v/>
      </c>
      <c r="EO17">
        <f>IFERROR(MATCH(EO$3,'Bins 2025'!$D17:$ALO17,1),0)/1000</f>
        <v/>
      </c>
      <c r="EP17">
        <f>IFERROR(MATCH(EP$3,'Bins 2025'!$D17:$ALO17,1),0)/1000</f>
        <v/>
      </c>
      <c r="EQ17">
        <f>IFERROR(MATCH(EQ$3,'Bins 2025'!$D17:$ALO17,1),0)/1000</f>
        <v/>
      </c>
      <c r="ER17">
        <f>IFERROR(MATCH(ER$3,'Bins 2025'!$D17:$ALO17,1),0)/1000</f>
        <v/>
      </c>
      <c r="ES17">
        <f>IFERROR(MATCH(ES$3,'Bins 2025'!$D17:$ALO17,1),0)/1000</f>
        <v/>
      </c>
      <c r="ET17">
        <f>IFERROR(MATCH(ET$3,'Bins 2025'!$D17:$ALO17,1),0)/1000</f>
        <v/>
      </c>
      <c r="EU17">
        <f>IFERROR(MATCH(EU$3,'Bins 2025'!$D17:$ALO17,1),0)/1000</f>
        <v/>
      </c>
      <c r="EV17">
        <f>IFERROR(MATCH(EV$3,'Bins 2025'!$D17:$ALO17,1),0)/1000</f>
        <v/>
      </c>
      <c r="EW17">
        <f>IFERROR(MATCH(EW$3,'Bins 2025'!$D17:$ALO17,1),0)/1000</f>
        <v/>
      </c>
      <c r="EX17">
        <f>IFERROR(MATCH(EX$3,'Bins 2025'!$D17:$ALO17,1),0)/1000</f>
        <v/>
      </c>
      <c r="EY17">
        <f>IFERROR(MATCH(EY$3,'Bins 2025'!$D17:$ALO17,1),0)/1000</f>
        <v/>
      </c>
      <c r="EZ17">
        <f>IFERROR(MATCH(EZ$3,'Bins 2025'!$D17:$ALO17,1),0)/1000</f>
        <v/>
      </c>
      <c r="FA17">
        <f>IFERROR(MATCH(FA$3,'Bins 2025'!$D17:$ALO17,1),0)/1000</f>
        <v/>
      </c>
      <c r="FB17">
        <f>IFERROR(MATCH(FB$3,'Bins 2025'!$D17:$ALO17,1),0)/1000</f>
        <v/>
      </c>
      <c r="FC17">
        <f>IFERROR(MATCH(FC$3,'Bins 2025'!$D17:$ALO17,1),0)/1000</f>
        <v/>
      </c>
      <c r="FD17">
        <f>IFERROR(MATCH(FD$3,'Bins 2025'!$D17:$ALO17,1),0)/1000</f>
        <v/>
      </c>
      <c r="FE17">
        <f>IFERROR(MATCH(FE$3,'Bins 2025'!$D17:$ALO17,1),0)/1000</f>
        <v/>
      </c>
      <c r="FF17">
        <f>IFERROR(MATCH(FF$3,'Bins 2025'!$D17:$ALO17,1),0)/1000</f>
        <v/>
      </c>
      <c r="FG17">
        <f>IFERROR(MATCH(FG$3,'Bins 2025'!$D17:$ALO17,1),0)/1000</f>
        <v/>
      </c>
      <c r="FH17">
        <f>IFERROR(MATCH(FH$3,'Bins 2025'!$D17:$ALO17,1),0)/1000</f>
        <v/>
      </c>
      <c r="FI17">
        <f>IFERROR(MATCH(FI$3,'Bins 2025'!$D17:$ALO17,1),0)/1000</f>
        <v/>
      </c>
      <c r="FJ17">
        <f>IFERROR(MATCH(FJ$3,'Bins 2025'!$D17:$ALO17,1),0)/1000</f>
        <v/>
      </c>
      <c r="FK17">
        <f>IFERROR(MATCH(FK$3,'Bins 2025'!$D17:$ALO17,1),0)/1000</f>
        <v/>
      </c>
      <c r="FL17">
        <f>IFERROR(MATCH(FL$3,'Bins 2025'!$D17:$ALO17,1),0)/1000</f>
        <v/>
      </c>
      <c r="FM17">
        <f>IFERROR(MATCH(FM$3,'Bins 2025'!$D17:$ALO17,1),0)/1000</f>
        <v/>
      </c>
      <c r="FN17">
        <f>IFERROR(MATCH(FN$3,'Bins 2025'!$D17:$ALO17,1),0)/1000</f>
        <v/>
      </c>
      <c r="FO17">
        <f>IFERROR(MATCH(FO$3,'Bins 2025'!$D17:$ALO17,1),0)/1000</f>
        <v/>
      </c>
      <c r="FP17">
        <f>IFERROR(MATCH(FP$3,'Bins 2025'!$D17:$ALO17,1),0)/1000</f>
        <v/>
      </c>
      <c r="FQ17">
        <f>IFERROR(MATCH(FQ$3,'Bins 2025'!$D17:$ALO17,1),0)/1000</f>
        <v/>
      </c>
      <c r="FR17">
        <f>IFERROR(MATCH(FR$3,'Bins 2025'!$D17:$ALO17,1),0)/1000</f>
        <v/>
      </c>
      <c r="FS17">
        <f>IFERROR(MATCH(FS$3,'Bins 2025'!$D17:$ALO17,1),0)/1000</f>
        <v/>
      </c>
      <c r="FT17">
        <f>IFERROR(MATCH(FT$3,'Bins 2025'!$D17:$ALO17,1),0)/1000</f>
        <v/>
      </c>
      <c r="FU17">
        <f>IFERROR(MATCH(FU$3,'Bins 2025'!$D17:$ALO17,1),0)/1000</f>
        <v/>
      </c>
      <c r="FV17">
        <f>IFERROR(MATCH(FV$3,'Bins 2025'!$D17:$ALO17,1),0)/1000</f>
        <v/>
      </c>
      <c r="FW17">
        <f>IFERROR(MATCH(FW$3,'Bins 2025'!$D17:$ALO17,1),0)/1000</f>
        <v/>
      </c>
      <c r="FX17">
        <f>IFERROR(MATCH(FX$3,'Bins 2025'!$D17:$ALO17,1),0)/1000</f>
        <v/>
      </c>
      <c r="FY17">
        <f>IFERROR(MATCH(FY$3,'Bins 2025'!$D17:$ALO17,1),0)/1000</f>
        <v/>
      </c>
      <c r="FZ17">
        <f>IFERROR(MATCH(FZ$3,'Bins 2025'!$D17:$ALO17,1),0)/1000</f>
        <v/>
      </c>
      <c r="GA17">
        <f>IFERROR(MATCH(GA$3,'Bins 2025'!$D17:$ALO17,1),0)/1000</f>
        <v/>
      </c>
      <c r="GB17">
        <f>IFERROR(MATCH(GB$3,'Bins 2025'!$D17:$ALO17,1),0)/1000</f>
        <v/>
      </c>
      <c r="GC17">
        <f>IFERROR(MATCH(GC$3,'Bins 2025'!$D17:$ALO17,1),0)/1000</f>
        <v/>
      </c>
      <c r="GD17">
        <f>IFERROR(MATCH(GD$3,'Bins 2025'!$D17:$ALO17,1),0)/1000</f>
        <v/>
      </c>
      <c r="GE17">
        <f>IFERROR(MATCH(GE$3,'Bins 2025'!$D17:$ALO17,1),0)/1000</f>
        <v/>
      </c>
      <c r="GF17">
        <f>IFERROR(MATCH(GF$3,'Bins 2025'!$D17:$ALO17,1),0)/1000</f>
        <v/>
      </c>
      <c r="GG17">
        <f>IFERROR(MATCH(GG$3,'Bins 2025'!$D17:$ALO17,1),0)/1000</f>
        <v/>
      </c>
      <c r="GH17">
        <f>IFERROR(MATCH(GH$3,'Bins 2025'!$D17:$ALO17,1),0)/1000</f>
        <v/>
      </c>
      <c r="GI17">
        <f>IFERROR(MATCH(GI$3,'Bins 2025'!$D17:$ALO17,1),0)/1000</f>
        <v/>
      </c>
      <c r="GJ17">
        <f>IFERROR(MATCH(GJ$3,'Bins 2025'!$D17:$ALO17,1),0)/1000</f>
        <v/>
      </c>
      <c r="GK17">
        <f>IFERROR(MATCH(GK$3,'Bins 2025'!$D17:$ALO17,1),0)/1000</f>
        <v/>
      </c>
      <c r="GL17">
        <f>IFERROR(MATCH(GL$3,'Bins 2025'!$D17:$ALO17,1),0)/1000</f>
        <v/>
      </c>
      <c r="GM17">
        <f>IFERROR(MATCH(GM$3,'Bins 2025'!$D17:$ALO17,1),0)/1000</f>
        <v/>
      </c>
      <c r="GN17">
        <f>IFERROR(MATCH(GN$3,'Bins 2025'!$D17:$ALO17,1),0)/1000</f>
        <v/>
      </c>
      <c r="GO17">
        <f>IFERROR(MATCH(GO$3,'Bins 2025'!$D17:$ALO17,1),0)/1000</f>
        <v/>
      </c>
      <c r="GP17">
        <f>IFERROR(MATCH(GP$3,'Bins 2025'!$D17:$ALO17,1),0)/1000</f>
        <v/>
      </c>
      <c r="GQ17">
        <f>IFERROR(MATCH(GQ$3,'Bins 2025'!$D17:$ALO17,1),0)/1000</f>
        <v/>
      </c>
      <c r="GR17">
        <f>IFERROR(MATCH(GR$3,'Bins 2025'!$D17:$ALO17,1),0)/1000</f>
        <v/>
      </c>
      <c r="GS17">
        <f>IFERROR(MATCH(GS$3,'Bins 2025'!$D17:$ALO17,1),0)/1000</f>
        <v/>
      </c>
      <c r="GT17">
        <f>IFERROR(MATCH(GT$3,'Bins 2025'!$D17:$ALO17,1),0)/1000</f>
        <v/>
      </c>
      <c r="GU17">
        <f>IFERROR(MATCH(GU$3,'Bins 2025'!$D17:$ALO17,1),0)/1000</f>
        <v/>
      </c>
    </row>
    <row r="18">
      <c r="B18">
        <f>Inputs!B18</f>
        <v/>
      </c>
      <c r="C18">
        <f>Inputs!K18</f>
        <v/>
      </c>
      <c r="D18">
        <f>N(Inputs!H18)</f>
        <v/>
      </c>
      <c r="E18">
        <f>IFERROR(MATCH(E$3,'Bins 2025'!$D18:$ALO18,1),0)/1000</f>
        <v/>
      </c>
      <c r="F18">
        <f>IFERROR(MATCH(F$3,'Bins 2025'!$D18:$ALO18,1),0)/1000</f>
        <v/>
      </c>
      <c r="G18">
        <f>IFERROR(MATCH(G$3,'Bins 2025'!$D18:$ALO18,1),0)/1000</f>
        <v/>
      </c>
      <c r="H18">
        <f>IFERROR(MATCH(H$3,'Bins 2025'!$D18:$ALO18,1),0)/1000</f>
        <v/>
      </c>
      <c r="I18">
        <f>IFERROR(MATCH(I$3,'Bins 2025'!$D18:$ALO18,1),0)/1000</f>
        <v/>
      </c>
      <c r="J18">
        <f>IFERROR(MATCH(J$3,'Bins 2025'!$D18:$ALO18,1),0)/1000</f>
        <v/>
      </c>
      <c r="K18">
        <f>IFERROR(MATCH(K$3,'Bins 2025'!$D18:$ALO18,1),0)/1000</f>
        <v/>
      </c>
      <c r="L18">
        <f>IFERROR(MATCH(L$3,'Bins 2025'!$D18:$ALO18,1),0)/1000</f>
        <v/>
      </c>
      <c r="M18">
        <f>IFERROR(MATCH(M$3,'Bins 2025'!$D18:$ALO18,1),0)/1000</f>
        <v/>
      </c>
      <c r="N18">
        <f>IFERROR(MATCH(N$3,'Bins 2025'!$D18:$ALO18,1),0)/1000</f>
        <v/>
      </c>
      <c r="O18">
        <f>IFERROR(MATCH(O$3,'Bins 2025'!$D18:$ALO18,1),0)/1000</f>
        <v/>
      </c>
      <c r="P18">
        <f>IFERROR(MATCH(P$3,'Bins 2025'!$D18:$ALO18,1),0)/1000</f>
        <v/>
      </c>
      <c r="Q18">
        <f>IFERROR(MATCH(Q$3,'Bins 2025'!$D18:$ALO18,1),0)/1000</f>
        <v/>
      </c>
      <c r="R18">
        <f>IFERROR(MATCH(R$3,'Bins 2025'!$D18:$ALO18,1),0)/1000</f>
        <v/>
      </c>
      <c r="S18">
        <f>IFERROR(MATCH(S$3,'Bins 2025'!$D18:$ALO18,1),0)/1000</f>
        <v/>
      </c>
      <c r="T18">
        <f>IFERROR(MATCH(T$3,'Bins 2025'!$D18:$ALO18,1),0)/1000</f>
        <v/>
      </c>
      <c r="U18">
        <f>IFERROR(MATCH(U$3,'Bins 2025'!$D18:$ALO18,1),0)/1000</f>
        <v/>
      </c>
      <c r="V18">
        <f>IFERROR(MATCH(V$3,'Bins 2025'!$D18:$ALO18,1),0)/1000</f>
        <v/>
      </c>
      <c r="W18">
        <f>IFERROR(MATCH(W$3,'Bins 2025'!$D18:$ALO18,1),0)/1000</f>
        <v/>
      </c>
      <c r="X18">
        <f>IFERROR(MATCH(X$3,'Bins 2025'!$D18:$ALO18,1),0)/1000</f>
        <v/>
      </c>
      <c r="Y18">
        <f>IFERROR(MATCH(Y$3,'Bins 2025'!$D18:$ALO18,1),0)/1000</f>
        <v/>
      </c>
      <c r="Z18">
        <f>IFERROR(MATCH(Z$3,'Bins 2025'!$D18:$ALO18,1),0)/1000</f>
        <v/>
      </c>
      <c r="AA18">
        <f>IFERROR(MATCH(AA$3,'Bins 2025'!$D18:$ALO18,1),0)/1000</f>
        <v/>
      </c>
      <c r="AB18">
        <f>IFERROR(MATCH(AB$3,'Bins 2025'!$D18:$ALO18,1),0)/1000</f>
        <v/>
      </c>
      <c r="AC18">
        <f>IFERROR(MATCH(AC$3,'Bins 2025'!$D18:$ALO18,1),0)/1000</f>
        <v/>
      </c>
      <c r="AD18">
        <f>IFERROR(MATCH(AD$3,'Bins 2025'!$D18:$ALO18,1),0)/1000</f>
        <v/>
      </c>
      <c r="AE18">
        <f>IFERROR(MATCH(AE$3,'Bins 2025'!$D18:$ALO18,1),0)/1000</f>
        <v/>
      </c>
      <c r="AF18">
        <f>IFERROR(MATCH(AF$3,'Bins 2025'!$D18:$ALO18,1),0)/1000</f>
        <v/>
      </c>
      <c r="AG18">
        <f>IFERROR(MATCH(AG$3,'Bins 2025'!$D18:$ALO18,1),0)/1000</f>
        <v/>
      </c>
      <c r="AH18">
        <f>IFERROR(MATCH(AH$3,'Bins 2025'!$D18:$ALO18,1),0)/1000</f>
        <v/>
      </c>
      <c r="AI18">
        <f>IFERROR(MATCH(AI$3,'Bins 2025'!$D18:$ALO18,1),0)/1000</f>
        <v/>
      </c>
      <c r="AJ18">
        <f>IFERROR(MATCH(AJ$3,'Bins 2025'!$D18:$ALO18,1),0)/1000</f>
        <v/>
      </c>
      <c r="AK18">
        <f>IFERROR(MATCH(AK$3,'Bins 2025'!$D18:$ALO18,1),0)/1000</f>
        <v/>
      </c>
      <c r="AL18">
        <f>IFERROR(MATCH(AL$3,'Bins 2025'!$D18:$ALO18,1),0)/1000</f>
        <v/>
      </c>
      <c r="AM18">
        <f>IFERROR(MATCH(AM$3,'Bins 2025'!$D18:$ALO18,1),0)/1000</f>
        <v/>
      </c>
      <c r="AN18">
        <f>IFERROR(MATCH(AN$3,'Bins 2025'!$D18:$ALO18,1),0)/1000</f>
        <v/>
      </c>
      <c r="AO18">
        <f>IFERROR(MATCH(AO$3,'Bins 2025'!$D18:$ALO18,1),0)/1000</f>
        <v/>
      </c>
      <c r="AP18">
        <f>IFERROR(MATCH(AP$3,'Bins 2025'!$D18:$ALO18,1),0)/1000</f>
        <v/>
      </c>
      <c r="AQ18">
        <f>IFERROR(MATCH(AQ$3,'Bins 2025'!$D18:$ALO18,1),0)/1000</f>
        <v/>
      </c>
      <c r="AR18">
        <f>IFERROR(MATCH(AR$3,'Bins 2025'!$D18:$ALO18,1),0)/1000</f>
        <v/>
      </c>
      <c r="AS18">
        <f>IFERROR(MATCH(AS$3,'Bins 2025'!$D18:$ALO18,1),0)/1000</f>
        <v/>
      </c>
      <c r="AT18">
        <f>IFERROR(MATCH(AT$3,'Bins 2025'!$D18:$ALO18,1),0)/1000</f>
        <v/>
      </c>
      <c r="AU18">
        <f>IFERROR(MATCH(AU$3,'Bins 2025'!$D18:$ALO18,1),0)/1000</f>
        <v/>
      </c>
      <c r="AV18">
        <f>IFERROR(MATCH(AV$3,'Bins 2025'!$D18:$ALO18,1),0)/1000</f>
        <v/>
      </c>
      <c r="AW18">
        <f>IFERROR(MATCH(AW$3,'Bins 2025'!$D18:$ALO18,1),0)/1000</f>
        <v/>
      </c>
      <c r="AX18">
        <f>IFERROR(MATCH(AX$3,'Bins 2025'!$D18:$ALO18,1),0)/1000</f>
        <v/>
      </c>
      <c r="AY18">
        <f>IFERROR(MATCH(AY$3,'Bins 2025'!$D18:$ALO18,1),0)/1000</f>
        <v/>
      </c>
      <c r="AZ18">
        <f>IFERROR(MATCH(AZ$3,'Bins 2025'!$D18:$ALO18,1),0)/1000</f>
        <v/>
      </c>
      <c r="BA18">
        <f>IFERROR(MATCH(BA$3,'Bins 2025'!$D18:$ALO18,1),0)/1000</f>
        <v/>
      </c>
      <c r="BB18">
        <f>IFERROR(MATCH(BB$3,'Bins 2025'!$D18:$ALO18,1),0)/1000</f>
        <v/>
      </c>
      <c r="BC18">
        <f>IFERROR(MATCH(BC$3,'Bins 2025'!$D18:$ALO18,1),0)/1000</f>
        <v/>
      </c>
      <c r="BD18">
        <f>IFERROR(MATCH(BD$3,'Bins 2025'!$D18:$ALO18,1),0)/1000</f>
        <v/>
      </c>
      <c r="BE18">
        <f>IFERROR(MATCH(BE$3,'Bins 2025'!$D18:$ALO18,1),0)/1000</f>
        <v/>
      </c>
      <c r="BF18">
        <f>IFERROR(MATCH(BF$3,'Bins 2025'!$D18:$ALO18,1),0)/1000</f>
        <v/>
      </c>
      <c r="BG18">
        <f>IFERROR(MATCH(BG$3,'Bins 2025'!$D18:$ALO18,1),0)/1000</f>
        <v/>
      </c>
      <c r="BH18">
        <f>IFERROR(MATCH(BH$3,'Bins 2025'!$D18:$ALO18,1),0)/1000</f>
        <v/>
      </c>
      <c r="BI18">
        <f>IFERROR(MATCH(BI$3,'Bins 2025'!$D18:$ALO18,1),0)/1000</f>
        <v/>
      </c>
      <c r="BJ18">
        <f>IFERROR(MATCH(BJ$3,'Bins 2025'!$D18:$ALO18,1),0)/1000</f>
        <v/>
      </c>
      <c r="BK18">
        <f>IFERROR(MATCH(BK$3,'Bins 2025'!$D18:$ALO18,1),0)/1000</f>
        <v/>
      </c>
      <c r="BL18">
        <f>IFERROR(MATCH(BL$3,'Bins 2025'!$D18:$ALO18,1),0)/1000</f>
        <v/>
      </c>
      <c r="BM18">
        <f>IFERROR(MATCH(BM$3,'Bins 2025'!$D18:$ALO18,1),0)/1000</f>
        <v/>
      </c>
      <c r="BN18">
        <f>IFERROR(MATCH(BN$3,'Bins 2025'!$D18:$ALO18,1),0)/1000</f>
        <v/>
      </c>
      <c r="BO18">
        <f>IFERROR(MATCH(BO$3,'Bins 2025'!$D18:$ALO18,1),0)/1000</f>
        <v/>
      </c>
      <c r="BP18">
        <f>IFERROR(MATCH(BP$3,'Bins 2025'!$D18:$ALO18,1),0)/1000</f>
        <v/>
      </c>
      <c r="BQ18">
        <f>IFERROR(MATCH(BQ$3,'Bins 2025'!$D18:$ALO18,1),0)/1000</f>
        <v/>
      </c>
      <c r="BR18">
        <f>IFERROR(MATCH(BR$3,'Bins 2025'!$D18:$ALO18,1),0)/1000</f>
        <v/>
      </c>
      <c r="BS18">
        <f>IFERROR(MATCH(BS$3,'Bins 2025'!$D18:$ALO18,1),0)/1000</f>
        <v/>
      </c>
      <c r="BT18">
        <f>IFERROR(MATCH(BT$3,'Bins 2025'!$D18:$ALO18,1),0)/1000</f>
        <v/>
      </c>
      <c r="BU18">
        <f>IFERROR(MATCH(BU$3,'Bins 2025'!$D18:$ALO18,1),0)/1000</f>
        <v/>
      </c>
      <c r="BV18">
        <f>IFERROR(MATCH(BV$3,'Bins 2025'!$D18:$ALO18,1),0)/1000</f>
        <v/>
      </c>
      <c r="BW18">
        <f>IFERROR(MATCH(BW$3,'Bins 2025'!$D18:$ALO18,1),0)/1000</f>
        <v/>
      </c>
      <c r="BX18">
        <f>IFERROR(MATCH(BX$3,'Bins 2025'!$D18:$ALO18,1),0)/1000</f>
        <v/>
      </c>
      <c r="BY18">
        <f>IFERROR(MATCH(BY$3,'Bins 2025'!$D18:$ALO18,1),0)/1000</f>
        <v/>
      </c>
      <c r="BZ18">
        <f>IFERROR(MATCH(BZ$3,'Bins 2025'!$D18:$ALO18,1),0)/1000</f>
        <v/>
      </c>
      <c r="CA18">
        <f>IFERROR(MATCH(CA$3,'Bins 2025'!$D18:$ALO18,1),0)/1000</f>
        <v/>
      </c>
      <c r="CB18">
        <f>IFERROR(MATCH(CB$3,'Bins 2025'!$D18:$ALO18,1),0)/1000</f>
        <v/>
      </c>
      <c r="CC18">
        <f>IFERROR(MATCH(CC$3,'Bins 2025'!$D18:$ALO18,1),0)/1000</f>
        <v/>
      </c>
      <c r="CD18">
        <f>IFERROR(MATCH(CD$3,'Bins 2025'!$D18:$ALO18,1),0)/1000</f>
        <v/>
      </c>
      <c r="CE18">
        <f>IFERROR(MATCH(CE$3,'Bins 2025'!$D18:$ALO18,1),0)/1000</f>
        <v/>
      </c>
      <c r="CF18">
        <f>IFERROR(MATCH(CF$3,'Bins 2025'!$D18:$ALO18,1),0)/1000</f>
        <v/>
      </c>
      <c r="CG18">
        <f>IFERROR(MATCH(CG$3,'Bins 2025'!$D18:$ALO18,1),0)/1000</f>
        <v/>
      </c>
      <c r="CH18">
        <f>IFERROR(MATCH(CH$3,'Bins 2025'!$D18:$ALO18,1),0)/1000</f>
        <v/>
      </c>
      <c r="CI18">
        <f>IFERROR(MATCH(CI$3,'Bins 2025'!$D18:$ALO18,1),0)/1000</f>
        <v/>
      </c>
      <c r="CJ18">
        <f>IFERROR(MATCH(CJ$3,'Bins 2025'!$D18:$ALO18,1),0)/1000</f>
        <v/>
      </c>
      <c r="CK18">
        <f>IFERROR(MATCH(CK$3,'Bins 2025'!$D18:$ALO18,1),0)/1000</f>
        <v/>
      </c>
      <c r="CL18">
        <f>IFERROR(MATCH(CL$3,'Bins 2025'!$D18:$ALO18,1),0)/1000</f>
        <v/>
      </c>
      <c r="CM18">
        <f>IFERROR(MATCH(CM$3,'Bins 2025'!$D18:$ALO18,1),0)/1000</f>
        <v/>
      </c>
      <c r="CN18">
        <f>IFERROR(MATCH(CN$3,'Bins 2025'!$D18:$ALO18,1),0)/1000</f>
        <v/>
      </c>
      <c r="CO18">
        <f>IFERROR(MATCH(CO$3,'Bins 2025'!$D18:$ALO18,1),0)/1000</f>
        <v/>
      </c>
      <c r="CP18">
        <f>IFERROR(MATCH(CP$3,'Bins 2025'!$D18:$ALO18,1),0)/1000</f>
        <v/>
      </c>
      <c r="CQ18">
        <f>IFERROR(MATCH(CQ$3,'Bins 2025'!$D18:$ALO18,1),0)/1000</f>
        <v/>
      </c>
      <c r="CR18">
        <f>IFERROR(MATCH(CR$3,'Bins 2025'!$D18:$ALO18,1),0)/1000</f>
        <v/>
      </c>
      <c r="CS18">
        <f>IFERROR(MATCH(CS$3,'Bins 2025'!$D18:$ALO18,1),0)/1000</f>
        <v/>
      </c>
      <c r="CT18">
        <f>IFERROR(MATCH(CT$3,'Bins 2025'!$D18:$ALO18,1),0)/1000</f>
        <v/>
      </c>
      <c r="CU18">
        <f>IFERROR(MATCH(CU$3,'Bins 2025'!$D18:$ALO18,1),0)/1000</f>
        <v/>
      </c>
      <c r="CV18">
        <f>IFERROR(MATCH(CV$3,'Bins 2025'!$D18:$ALO18,1),0)/1000</f>
        <v/>
      </c>
      <c r="CW18">
        <f>IFERROR(MATCH(CW$3,'Bins 2025'!$D18:$ALO18,1),0)/1000</f>
        <v/>
      </c>
      <c r="CX18">
        <f>IFERROR(MATCH(CX$3,'Bins 2025'!$D18:$ALO18,1),0)/1000</f>
        <v/>
      </c>
      <c r="CY18">
        <f>IFERROR(MATCH(CY$3,'Bins 2025'!$D18:$ALO18,1),0)/1000</f>
        <v/>
      </c>
      <c r="CZ18">
        <f>IFERROR(MATCH(CZ$3,'Bins 2025'!$D18:$ALO18,1),0)/1000</f>
        <v/>
      </c>
      <c r="DA18">
        <f>IFERROR(MATCH(DA$3,'Bins 2025'!$D18:$ALO18,1),0)/1000</f>
        <v/>
      </c>
      <c r="DB18">
        <f>IFERROR(MATCH(DB$3,'Bins 2025'!$D18:$ALO18,1),0)/1000</f>
        <v/>
      </c>
      <c r="DC18">
        <f>IFERROR(MATCH(DC$3,'Bins 2025'!$D18:$ALO18,1),0)/1000</f>
        <v/>
      </c>
      <c r="DD18">
        <f>IFERROR(MATCH(DD$3,'Bins 2025'!$D18:$ALO18,1),0)/1000</f>
        <v/>
      </c>
      <c r="DE18">
        <f>IFERROR(MATCH(DE$3,'Bins 2025'!$D18:$ALO18,1),0)/1000</f>
        <v/>
      </c>
      <c r="DF18">
        <f>IFERROR(MATCH(DF$3,'Bins 2025'!$D18:$ALO18,1),0)/1000</f>
        <v/>
      </c>
      <c r="DG18">
        <f>IFERROR(MATCH(DG$3,'Bins 2025'!$D18:$ALO18,1),0)/1000</f>
        <v/>
      </c>
      <c r="DH18">
        <f>IFERROR(MATCH(DH$3,'Bins 2025'!$D18:$ALO18,1),0)/1000</f>
        <v/>
      </c>
      <c r="DI18">
        <f>IFERROR(MATCH(DI$3,'Bins 2025'!$D18:$ALO18,1),0)/1000</f>
        <v/>
      </c>
      <c r="DJ18">
        <f>IFERROR(MATCH(DJ$3,'Bins 2025'!$D18:$ALO18,1),0)/1000</f>
        <v/>
      </c>
      <c r="DK18">
        <f>IFERROR(MATCH(DK$3,'Bins 2025'!$D18:$ALO18,1),0)/1000</f>
        <v/>
      </c>
      <c r="DL18">
        <f>IFERROR(MATCH(DL$3,'Bins 2025'!$D18:$ALO18,1),0)/1000</f>
        <v/>
      </c>
      <c r="DM18">
        <f>IFERROR(MATCH(DM$3,'Bins 2025'!$D18:$ALO18,1),0)/1000</f>
        <v/>
      </c>
      <c r="DN18">
        <f>IFERROR(MATCH(DN$3,'Bins 2025'!$D18:$ALO18,1),0)/1000</f>
        <v/>
      </c>
      <c r="DO18">
        <f>IFERROR(MATCH(DO$3,'Bins 2025'!$D18:$ALO18,1),0)/1000</f>
        <v/>
      </c>
      <c r="DP18">
        <f>IFERROR(MATCH(DP$3,'Bins 2025'!$D18:$ALO18,1),0)/1000</f>
        <v/>
      </c>
      <c r="DQ18">
        <f>IFERROR(MATCH(DQ$3,'Bins 2025'!$D18:$ALO18,1),0)/1000</f>
        <v/>
      </c>
      <c r="DR18">
        <f>IFERROR(MATCH(DR$3,'Bins 2025'!$D18:$ALO18,1),0)/1000</f>
        <v/>
      </c>
      <c r="DS18">
        <f>IFERROR(MATCH(DS$3,'Bins 2025'!$D18:$ALO18,1),0)/1000</f>
        <v/>
      </c>
      <c r="DT18">
        <f>IFERROR(MATCH(DT$3,'Bins 2025'!$D18:$ALO18,1),0)/1000</f>
        <v/>
      </c>
      <c r="DU18">
        <f>IFERROR(MATCH(DU$3,'Bins 2025'!$D18:$ALO18,1),0)/1000</f>
        <v/>
      </c>
      <c r="DV18">
        <f>IFERROR(MATCH(DV$3,'Bins 2025'!$D18:$ALO18,1),0)/1000</f>
        <v/>
      </c>
      <c r="DW18">
        <f>IFERROR(MATCH(DW$3,'Bins 2025'!$D18:$ALO18,1),0)/1000</f>
        <v/>
      </c>
      <c r="DX18">
        <f>IFERROR(MATCH(DX$3,'Bins 2025'!$D18:$ALO18,1),0)/1000</f>
        <v/>
      </c>
      <c r="DY18">
        <f>IFERROR(MATCH(DY$3,'Bins 2025'!$D18:$ALO18,1),0)/1000</f>
        <v/>
      </c>
      <c r="DZ18">
        <f>IFERROR(MATCH(DZ$3,'Bins 2025'!$D18:$ALO18,1),0)/1000</f>
        <v/>
      </c>
      <c r="EA18">
        <f>IFERROR(MATCH(EA$3,'Bins 2025'!$D18:$ALO18,1),0)/1000</f>
        <v/>
      </c>
      <c r="EB18">
        <f>IFERROR(MATCH(EB$3,'Bins 2025'!$D18:$ALO18,1),0)/1000</f>
        <v/>
      </c>
      <c r="EC18">
        <f>IFERROR(MATCH(EC$3,'Bins 2025'!$D18:$ALO18,1),0)/1000</f>
        <v/>
      </c>
      <c r="ED18">
        <f>IFERROR(MATCH(ED$3,'Bins 2025'!$D18:$ALO18,1),0)/1000</f>
        <v/>
      </c>
      <c r="EE18">
        <f>IFERROR(MATCH(EE$3,'Bins 2025'!$D18:$ALO18,1),0)/1000</f>
        <v/>
      </c>
      <c r="EF18">
        <f>IFERROR(MATCH(EF$3,'Bins 2025'!$D18:$ALO18,1),0)/1000</f>
        <v/>
      </c>
      <c r="EG18">
        <f>IFERROR(MATCH(EG$3,'Bins 2025'!$D18:$ALO18,1),0)/1000</f>
        <v/>
      </c>
      <c r="EH18">
        <f>IFERROR(MATCH(EH$3,'Bins 2025'!$D18:$ALO18,1),0)/1000</f>
        <v/>
      </c>
      <c r="EI18">
        <f>IFERROR(MATCH(EI$3,'Bins 2025'!$D18:$ALO18,1),0)/1000</f>
        <v/>
      </c>
      <c r="EJ18">
        <f>IFERROR(MATCH(EJ$3,'Bins 2025'!$D18:$ALO18,1),0)/1000</f>
        <v/>
      </c>
      <c r="EK18">
        <f>IFERROR(MATCH(EK$3,'Bins 2025'!$D18:$ALO18,1),0)/1000</f>
        <v/>
      </c>
      <c r="EL18">
        <f>IFERROR(MATCH(EL$3,'Bins 2025'!$D18:$ALO18,1),0)/1000</f>
        <v/>
      </c>
      <c r="EM18">
        <f>IFERROR(MATCH(EM$3,'Bins 2025'!$D18:$ALO18,1),0)/1000</f>
        <v/>
      </c>
      <c r="EN18">
        <f>IFERROR(MATCH(EN$3,'Bins 2025'!$D18:$ALO18,1),0)/1000</f>
        <v/>
      </c>
      <c r="EO18">
        <f>IFERROR(MATCH(EO$3,'Bins 2025'!$D18:$ALO18,1),0)/1000</f>
        <v/>
      </c>
      <c r="EP18">
        <f>IFERROR(MATCH(EP$3,'Bins 2025'!$D18:$ALO18,1),0)/1000</f>
        <v/>
      </c>
      <c r="EQ18">
        <f>IFERROR(MATCH(EQ$3,'Bins 2025'!$D18:$ALO18,1),0)/1000</f>
        <v/>
      </c>
      <c r="ER18">
        <f>IFERROR(MATCH(ER$3,'Bins 2025'!$D18:$ALO18,1),0)/1000</f>
        <v/>
      </c>
      <c r="ES18">
        <f>IFERROR(MATCH(ES$3,'Bins 2025'!$D18:$ALO18,1),0)/1000</f>
        <v/>
      </c>
      <c r="ET18">
        <f>IFERROR(MATCH(ET$3,'Bins 2025'!$D18:$ALO18,1),0)/1000</f>
        <v/>
      </c>
      <c r="EU18">
        <f>IFERROR(MATCH(EU$3,'Bins 2025'!$D18:$ALO18,1),0)/1000</f>
        <v/>
      </c>
      <c r="EV18">
        <f>IFERROR(MATCH(EV$3,'Bins 2025'!$D18:$ALO18,1),0)/1000</f>
        <v/>
      </c>
      <c r="EW18">
        <f>IFERROR(MATCH(EW$3,'Bins 2025'!$D18:$ALO18,1),0)/1000</f>
        <v/>
      </c>
      <c r="EX18">
        <f>IFERROR(MATCH(EX$3,'Bins 2025'!$D18:$ALO18,1),0)/1000</f>
        <v/>
      </c>
      <c r="EY18">
        <f>IFERROR(MATCH(EY$3,'Bins 2025'!$D18:$ALO18,1),0)/1000</f>
        <v/>
      </c>
      <c r="EZ18">
        <f>IFERROR(MATCH(EZ$3,'Bins 2025'!$D18:$ALO18,1),0)/1000</f>
        <v/>
      </c>
      <c r="FA18">
        <f>IFERROR(MATCH(FA$3,'Bins 2025'!$D18:$ALO18,1),0)/1000</f>
        <v/>
      </c>
      <c r="FB18">
        <f>IFERROR(MATCH(FB$3,'Bins 2025'!$D18:$ALO18,1),0)/1000</f>
        <v/>
      </c>
      <c r="FC18">
        <f>IFERROR(MATCH(FC$3,'Bins 2025'!$D18:$ALO18,1),0)/1000</f>
        <v/>
      </c>
      <c r="FD18">
        <f>IFERROR(MATCH(FD$3,'Bins 2025'!$D18:$ALO18,1),0)/1000</f>
        <v/>
      </c>
      <c r="FE18">
        <f>IFERROR(MATCH(FE$3,'Bins 2025'!$D18:$ALO18,1),0)/1000</f>
        <v/>
      </c>
      <c r="FF18">
        <f>IFERROR(MATCH(FF$3,'Bins 2025'!$D18:$ALO18,1),0)/1000</f>
        <v/>
      </c>
      <c r="FG18">
        <f>IFERROR(MATCH(FG$3,'Bins 2025'!$D18:$ALO18,1),0)/1000</f>
        <v/>
      </c>
      <c r="FH18">
        <f>IFERROR(MATCH(FH$3,'Bins 2025'!$D18:$ALO18,1),0)/1000</f>
        <v/>
      </c>
      <c r="FI18">
        <f>IFERROR(MATCH(FI$3,'Bins 2025'!$D18:$ALO18,1),0)/1000</f>
        <v/>
      </c>
      <c r="FJ18">
        <f>IFERROR(MATCH(FJ$3,'Bins 2025'!$D18:$ALO18,1),0)/1000</f>
        <v/>
      </c>
      <c r="FK18">
        <f>IFERROR(MATCH(FK$3,'Bins 2025'!$D18:$ALO18,1),0)/1000</f>
        <v/>
      </c>
      <c r="FL18">
        <f>IFERROR(MATCH(FL$3,'Bins 2025'!$D18:$ALO18,1),0)/1000</f>
        <v/>
      </c>
      <c r="FM18">
        <f>IFERROR(MATCH(FM$3,'Bins 2025'!$D18:$ALO18,1),0)/1000</f>
        <v/>
      </c>
      <c r="FN18">
        <f>IFERROR(MATCH(FN$3,'Bins 2025'!$D18:$ALO18,1),0)/1000</f>
        <v/>
      </c>
      <c r="FO18">
        <f>IFERROR(MATCH(FO$3,'Bins 2025'!$D18:$ALO18,1),0)/1000</f>
        <v/>
      </c>
      <c r="FP18">
        <f>IFERROR(MATCH(FP$3,'Bins 2025'!$D18:$ALO18,1),0)/1000</f>
        <v/>
      </c>
      <c r="FQ18">
        <f>IFERROR(MATCH(FQ$3,'Bins 2025'!$D18:$ALO18,1),0)/1000</f>
        <v/>
      </c>
      <c r="FR18">
        <f>IFERROR(MATCH(FR$3,'Bins 2025'!$D18:$ALO18,1),0)/1000</f>
        <v/>
      </c>
      <c r="FS18">
        <f>IFERROR(MATCH(FS$3,'Bins 2025'!$D18:$ALO18,1),0)/1000</f>
        <v/>
      </c>
      <c r="FT18">
        <f>IFERROR(MATCH(FT$3,'Bins 2025'!$D18:$ALO18,1),0)/1000</f>
        <v/>
      </c>
      <c r="FU18">
        <f>IFERROR(MATCH(FU$3,'Bins 2025'!$D18:$ALO18,1),0)/1000</f>
        <v/>
      </c>
      <c r="FV18">
        <f>IFERROR(MATCH(FV$3,'Bins 2025'!$D18:$ALO18,1),0)/1000</f>
        <v/>
      </c>
      <c r="FW18">
        <f>IFERROR(MATCH(FW$3,'Bins 2025'!$D18:$ALO18,1),0)/1000</f>
        <v/>
      </c>
      <c r="FX18">
        <f>IFERROR(MATCH(FX$3,'Bins 2025'!$D18:$ALO18,1),0)/1000</f>
        <v/>
      </c>
      <c r="FY18">
        <f>IFERROR(MATCH(FY$3,'Bins 2025'!$D18:$ALO18,1),0)/1000</f>
        <v/>
      </c>
      <c r="FZ18">
        <f>IFERROR(MATCH(FZ$3,'Bins 2025'!$D18:$ALO18,1),0)/1000</f>
        <v/>
      </c>
      <c r="GA18">
        <f>IFERROR(MATCH(GA$3,'Bins 2025'!$D18:$ALO18,1),0)/1000</f>
        <v/>
      </c>
      <c r="GB18">
        <f>IFERROR(MATCH(GB$3,'Bins 2025'!$D18:$ALO18,1),0)/1000</f>
        <v/>
      </c>
      <c r="GC18">
        <f>IFERROR(MATCH(GC$3,'Bins 2025'!$D18:$ALO18,1),0)/1000</f>
        <v/>
      </c>
      <c r="GD18">
        <f>IFERROR(MATCH(GD$3,'Bins 2025'!$D18:$ALO18,1),0)/1000</f>
        <v/>
      </c>
      <c r="GE18">
        <f>IFERROR(MATCH(GE$3,'Bins 2025'!$D18:$ALO18,1),0)/1000</f>
        <v/>
      </c>
      <c r="GF18">
        <f>IFERROR(MATCH(GF$3,'Bins 2025'!$D18:$ALO18,1),0)/1000</f>
        <v/>
      </c>
      <c r="GG18">
        <f>IFERROR(MATCH(GG$3,'Bins 2025'!$D18:$ALO18,1),0)/1000</f>
        <v/>
      </c>
      <c r="GH18">
        <f>IFERROR(MATCH(GH$3,'Bins 2025'!$D18:$ALO18,1),0)/1000</f>
        <v/>
      </c>
      <c r="GI18">
        <f>IFERROR(MATCH(GI$3,'Bins 2025'!$D18:$ALO18,1),0)/1000</f>
        <v/>
      </c>
      <c r="GJ18">
        <f>IFERROR(MATCH(GJ$3,'Bins 2025'!$D18:$ALO18,1),0)/1000</f>
        <v/>
      </c>
      <c r="GK18">
        <f>IFERROR(MATCH(GK$3,'Bins 2025'!$D18:$ALO18,1),0)/1000</f>
        <v/>
      </c>
      <c r="GL18">
        <f>IFERROR(MATCH(GL$3,'Bins 2025'!$D18:$ALO18,1),0)/1000</f>
        <v/>
      </c>
      <c r="GM18">
        <f>IFERROR(MATCH(GM$3,'Bins 2025'!$D18:$ALO18,1),0)/1000</f>
        <v/>
      </c>
      <c r="GN18">
        <f>IFERROR(MATCH(GN$3,'Bins 2025'!$D18:$ALO18,1),0)/1000</f>
        <v/>
      </c>
      <c r="GO18">
        <f>IFERROR(MATCH(GO$3,'Bins 2025'!$D18:$ALO18,1),0)/1000</f>
        <v/>
      </c>
      <c r="GP18">
        <f>IFERROR(MATCH(GP$3,'Bins 2025'!$D18:$ALO18,1),0)/1000</f>
        <v/>
      </c>
      <c r="GQ18">
        <f>IFERROR(MATCH(GQ$3,'Bins 2025'!$D18:$ALO18,1),0)/1000</f>
        <v/>
      </c>
      <c r="GR18">
        <f>IFERROR(MATCH(GR$3,'Bins 2025'!$D18:$ALO18,1),0)/1000</f>
        <v/>
      </c>
      <c r="GS18">
        <f>IFERROR(MATCH(GS$3,'Bins 2025'!$D18:$ALO18,1),0)/1000</f>
        <v/>
      </c>
      <c r="GT18">
        <f>IFERROR(MATCH(GT$3,'Bins 2025'!$D18:$ALO18,1),0)/1000</f>
        <v/>
      </c>
      <c r="GU18">
        <f>IFERROR(MATCH(GU$3,'Bins 2025'!$D18:$ALO18,1),0)/1000</f>
        <v/>
      </c>
    </row>
    <row r="19">
      <c r="B19">
        <f>Inputs!B19</f>
        <v/>
      </c>
      <c r="C19">
        <f>Inputs!K19</f>
        <v/>
      </c>
      <c r="D19">
        <f>N(Inputs!H19)</f>
        <v/>
      </c>
      <c r="E19">
        <f>IFERROR(MATCH(E$3,'Bins 2025'!$D19:$ALO19,1),0)/1000</f>
        <v/>
      </c>
      <c r="F19">
        <f>IFERROR(MATCH(F$3,'Bins 2025'!$D19:$ALO19,1),0)/1000</f>
        <v/>
      </c>
      <c r="G19">
        <f>IFERROR(MATCH(G$3,'Bins 2025'!$D19:$ALO19,1),0)/1000</f>
        <v/>
      </c>
      <c r="H19">
        <f>IFERROR(MATCH(H$3,'Bins 2025'!$D19:$ALO19,1),0)/1000</f>
        <v/>
      </c>
      <c r="I19">
        <f>IFERROR(MATCH(I$3,'Bins 2025'!$D19:$ALO19,1),0)/1000</f>
        <v/>
      </c>
      <c r="J19">
        <f>IFERROR(MATCH(J$3,'Bins 2025'!$D19:$ALO19,1),0)/1000</f>
        <v/>
      </c>
      <c r="K19">
        <f>IFERROR(MATCH(K$3,'Bins 2025'!$D19:$ALO19,1),0)/1000</f>
        <v/>
      </c>
      <c r="L19">
        <f>IFERROR(MATCH(L$3,'Bins 2025'!$D19:$ALO19,1),0)/1000</f>
        <v/>
      </c>
      <c r="M19">
        <f>IFERROR(MATCH(M$3,'Bins 2025'!$D19:$ALO19,1),0)/1000</f>
        <v/>
      </c>
      <c r="N19">
        <f>IFERROR(MATCH(N$3,'Bins 2025'!$D19:$ALO19,1),0)/1000</f>
        <v/>
      </c>
      <c r="O19">
        <f>IFERROR(MATCH(O$3,'Bins 2025'!$D19:$ALO19,1),0)/1000</f>
        <v/>
      </c>
      <c r="P19">
        <f>IFERROR(MATCH(P$3,'Bins 2025'!$D19:$ALO19,1),0)/1000</f>
        <v/>
      </c>
      <c r="Q19">
        <f>IFERROR(MATCH(Q$3,'Bins 2025'!$D19:$ALO19,1),0)/1000</f>
        <v/>
      </c>
      <c r="R19">
        <f>IFERROR(MATCH(R$3,'Bins 2025'!$D19:$ALO19,1),0)/1000</f>
        <v/>
      </c>
      <c r="S19">
        <f>IFERROR(MATCH(S$3,'Bins 2025'!$D19:$ALO19,1),0)/1000</f>
        <v/>
      </c>
      <c r="T19">
        <f>IFERROR(MATCH(T$3,'Bins 2025'!$D19:$ALO19,1),0)/1000</f>
        <v/>
      </c>
      <c r="U19">
        <f>IFERROR(MATCH(U$3,'Bins 2025'!$D19:$ALO19,1),0)/1000</f>
        <v/>
      </c>
      <c r="V19">
        <f>IFERROR(MATCH(V$3,'Bins 2025'!$D19:$ALO19,1),0)/1000</f>
        <v/>
      </c>
      <c r="W19">
        <f>IFERROR(MATCH(W$3,'Bins 2025'!$D19:$ALO19,1),0)/1000</f>
        <v/>
      </c>
      <c r="X19">
        <f>IFERROR(MATCH(X$3,'Bins 2025'!$D19:$ALO19,1),0)/1000</f>
        <v/>
      </c>
      <c r="Y19">
        <f>IFERROR(MATCH(Y$3,'Bins 2025'!$D19:$ALO19,1),0)/1000</f>
        <v/>
      </c>
      <c r="Z19">
        <f>IFERROR(MATCH(Z$3,'Bins 2025'!$D19:$ALO19,1),0)/1000</f>
        <v/>
      </c>
      <c r="AA19">
        <f>IFERROR(MATCH(AA$3,'Bins 2025'!$D19:$ALO19,1),0)/1000</f>
        <v/>
      </c>
      <c r="AB19">
        <f>IFERROR(MATCH(AB$3,'Bins 2025'!$D19:$ALO19,1),0)/1000</f>
        <v/>
      </c>
      <c r="AC19">
        <f>IFERROR(MATCH(AC$3,'Bins 2025'!$D19:$ALO19,1),0)/1000</f>
        <v/>
      </c>
      <c r="AD19">
        <f>IFERROR(MATCH(AD$3,'Bins 2025'!$D19:$ALO19,1),0)/1000</f>
        <v/>
      </c>
      <c r="AE19">
        <f>IFERROR(MATCH(AE$3,'Bins 2025'!$D19:$ALO19,1),0)/1000</f>
        <v/>
      </c>
      <c r="AF19">
        <f>IFERROR(MATCH(AF$3,'Bins 2025'!$D19:$ALO19,1),0)/1000</f>
        <v/>
      </c>
      <c r="AG19">
        <f>IFERROR(MATCH(AG$3,'Bins 2025'!$D19:$ALO19,1),0)/1000</f>
        <v/>
      </c>
      <c r="AH19">
        <f>IFERROR(MATCH(AH$3,'Bins 2025'!$D19:$ALO19,1),0)/1000</f>
        <v/>
      </c>
      <c r="AI19">
        <f>IFERROR(MATCH(AI$3,'Bins 2025'!$D19:$ALO19,1),0)/1000</f>
        <v/>
      </c>
      <c r="AJ19">
        <f>IFERROR(MATCH(AJ$3,'Bins 2025'!$D19:$ALO19,1),0)/1000</f>
        <v/>
      </c>
      <c r="AK19">
        <f>IFERROR(MATCH(AK$3,'Bins 2025'!$D19:$ALO19,1),0)/1000</f>
        <v/>
      </c>
      <c r="AL19">
        <f>IFERROR(MATCH(AL$3,'Bins 2025'!$D19:$ALO19,1),0)/1000</f>
        <v/>
      </c>
      <c r="AM19">
        <f>IFERROR(MATCH(AM$3,'Bins 2025'!$D19:$ALO19,1),0)/1000</f>
        <v/>
      </c>
      <c r="AN19">
        <f>IFERROR(MATCH(AN$3,'Bins 2025'!$D19:$ALO19,1),0)/1000</f>
        <v/>
      </c>
      <c r="AO19">
        <f>IFERROR(MATCH(AO$3,'Bins 2025'!$D19:$ALO19,1),0)/1000</f>
        <v/>
      </c>
      <c r="AP19">
        <f>IFERROR(MATCH(AP$3,'Bins 2025'!$D19:$ALO19,1),0)/1000</f>
        <v/>
      </c>
      <c r="AQ19">
        <f>IFERROR(MATCH(AQ$3,'Bins 2025'!$D19:$ALO19,1),0)/1000</f>
        <v/>
      </c>
      <c r="AR19">
        <f>IFERROR(MATCH(AR$3,'Bins 2025'!$D19:$ALO19,1),0)/1000</f>
        <v/>
      </c>
      <c r="AS19">
        <f>IFERROR(MATCH(AS$3,'Bins 2025'!$D19:$ALO19,1),0)/1000</f>
        <v/>
      </c>
      <c r="AT19">
        <f>IFERROR(MATCH(AT$3,'Bins 2025'!$D19:$ALO19,1),0)/1000</f>
        <v/>
      </c>
      <c r="AU19">
        <f>IFERROR(MATCH(AU$3,'Bins 2025'!$D19:$ALO19,1),0)/1000</f>
        <v/>
      </c>
      <c r="AV19">
        <f>IFERROR(MATCH(AV$3,'Bins 2025'!$D19:$ALO19,1),0)/1000</f>
        <v/>
      </c>
      <c r="AW19">
        <f>IFERROR(MATCH(AW$3,'Bins 2025'!$D19:$ALO19,1),0)/1000</f>
        <v/>
      </c>
      <c r="AX19">
        <f>IFERROR(MATCH(AX$3,'Bins 2025'!$D19:$ALO19,1),0)/1000</f>
        <v/>
      </c>
      <c r="AY19">
        <f>IFERROR(MATCH(AY$3,'Bins 2025'!$D19:$ALO19,1),0)/1000</f>
        <v/>
      </c>
      <c r="AZ19">
        <f>IFERROR(MATCH(AZ$3,'Bins 2025'!$D19:$ALO19,1),0)/1000</f>
        <v/>
      </c>
      <c r="BA19">
        <f>IFERROR(MATCH(BA$3,'Bins 2025'!$D19:$ALO19,1),0)/1000</f>
        <v/>
      </c>
      <c r="BB19">
        <f>IFERROR(MATCH(BB$3,'Bins 2025'!$D19:$ALO19,1),0)/1000</f>
        <v/>
      </c>
      <c r="BC19">
        <f>IFERROR(MATCH(BC$3,'Bins 2025'!$D19:$ALO19,1),0)/1000</f>
        <v/>
      </c>
      <c r="BD19">
        <f>IFERROR(MATCH(BD$3,'Bins 2025'!$D19:$ALO19,1),0)/1000</f>
        <v/>
      </c>
      <c r="BE19">
        <f>IFERROR(MATCH(BE$3,'Bins 2025'!$D19:$ALO19,1),0)/1000</f>
        <v/>
      </c>
      <c r="BF19">
        <f>IFERROR(MATCH(BF$3,'Bins 2025'!$D19:$ALO19,1),0)/1000</f>
        <v/>
      </c>
      <c r="BG19">
        <f>IFERROR(MATCH(BG$3,'Bins 2025'!$D19:$ALO19,1),0)/1000</f>
        <v/>
      </c>
      <c r="BH19">
        <f>IFERROR(MATCH(BH$3,'Bins 2025'!$D19:$ALO19,1),0)/1000</f>
        <v/>
      </c>
      <c r="BI19">
        <f>IFERROR(MATCH(BI$3,'Bins 2025'!$D19:$ALO19,1),0)/1000</f>
        <v/>
      </c>
      <c r="BJ19">
        <f>IFERROR(MATCH(BJ$3,'Bins 2025'!$D19:$ALO19,1),0)/1000</f>
        <v/>
      </c>
      <c r="BK19">
        <f>IFERROR(MATCH(BK$3,'Bins 2025'!$D19:$ALO19,1),0)/1000</f>
        <v/>
      </c>
      <c r="BL19">
        <f>IFERROR(MATCH(BL$3,'Bins 2025'!$D19:$ALO19,1),0)/1000</f>
        <v/>
      </c>
      <c r="BM19">
        <f>IFERROR(MATCH(BM$3,'Bins 2025'!$D19:$ALO19,1),0)/1000</f>
        <v/>
      </c>
      <c r="BN19">
        <f>IFERROR(MATCH(BN$3,'Bins 2025'!$D19:$ALO19,1),0)/1000</f>
        <v/>
      </c>
      <c r="BO19">
        <f>IFERROR(MATCH(BO$3,'Bins 2025'!$D19:$ALO19,1),0)/1000</f>
        <v/>
      </c>
      <c r="BP19">
        <f>IFERROR(MATCH(BP$3,'Bins 2025'!$D19:$ALO19,1),0)/1000</f>
        <v/>
      </c>
      <c r="BQ19">
        <f>IFERROR(MATCH(BQ$3,'Bins 2025'!$D19:$ALO19,1),0)/1000</f>
        <v/>
      </c>
      <c r="BR19">
        <f>IFERROR(MATCH(BR$3,'Bins 2025'!$D19:$ALO19,1),0)/1000</f>
        <v/>
      </c>
      <c r="BS19">
        <f>IFERROR(MATCH(BS$3,'Bins 2025'!$D19:$ALO19,1),0)/1000</f>
        <v/>
      </c>
      <c r="BT19">
        <f>IFERROR(MATCH(BT$3,'Bins 2025'!$D19:$ALO19,1),0)/1000</f>
        <v/>
      </c>
      <c r="BU19">
        <f>IFERROR(MATCH(BU$3,'Bins 2025'!$D19:$ALO19,1),0)/1000</f>
        <v/>
      </c>
      <c r="BV19">
        <f>IFERROR(MATCH(BV$3,'Bins 2025'!$D19:$ALO19,1),0)/1000</f>
        <v/>
      </c>
      <c r="BW19">
        <f>IFERROR(MATCH(BW$3,'Bins 2025'!$D19:$ALO19,1),0)/1000</f>
        <v/>
      </c>
      <c r="BX19">
        <f>IFERROR(MATCH(BX$3,'Bins 2025'!$D19:$ALO19,1),0)/1000</f>
        <v/>
      </c>
      <c r="BY19">
        <f>IFERROR(MATCH(BY$3,'Bins 2025'!$D19:$ALO19,1),0)/1000</f>
        <v/>
      </c>
      <c r="BZ19">
        <f>IFERROR(MATCH(BZ$3,'Bins 2025'!$D19:$ALO19,1),0)/1000</f>
        <v/>
      </c>
      <c r="CA19">
        <f>IFERROR(MATCH(CA$3,'Bins 2025'!$D19:$ALO19,1),0)/1000</f>
        <v/>
      </c>
      <c r="CB19">
        <f>IFERROR(MATCH(CB$3,'Bins 2025'!$D19:$ALO19,1),0)/1000</f>
        <v/>
      </c>
      <c r="CC19">
        <f>IFERROR(MATCH(CC$3,'Bins 2025'!$D19:$ALO19,1),0)/1000</f>
        <v/>
      </c>
      <c r="CD19">
        <f>IFERROR(MATCH(CD$3,'Bins 2025'!$D19:$ALO19,1),0)/1000</f>
        <v/>
      </c>
      <c r="CE19">
        <f>IFERROR(MATCH(CE$3,'Bins 2025'!$D19:$ALO19,1),0)/1000</f>
        <v/>
      </c>
      <c r="CF19">
        <f>IFERROR(MATCH(CF$3,'Bins 2025'!$D19:$ALO19,1),0)/1000</f>
        <v/>
      </c>
      <c r="CG19">
        <f>IFERROR(MATCH(CG$3,'Bins 2025'!$D19:$ALO19,1),0)/1000</f>
        <v/>
      </c>
      <c r="CH19">
        <f>IFERROR(MATCH(CH$3,'Bins 2025'!$D19:$ALO19,1),0)/1000</f>
        <v/>
      </c>
      <c r="CI19">
        <f>IFERROR(MATCH(CI$3,'Bins 2025'!$D19:$ALO19,1),0)/1000</f>
        <v/>
      </c>
      <c r="CJ19">
        <f>IFERROR(MATCH(CJ$3,'Bins 2025'!$D19:$ALO19,1),0)/1000</f>
        <v/>
      </c>
      <c r="CK19">
        <f>IFERROR(MATCH(CK$3,'Bins 2025'!$D19:$ALO19,1),0)/1000</f>
        <v/>
      </c>
      <c r="CL19">
        <f>IFERROR(MATCH(CL$3,'Bins 2025'!$D19:$ALO19,1),0)/1000</f>
        <v/>
      </c>
      <c r="CM19">
        <f>IFERROR(MATCH(CM$3,'Bins 2025'!$D19:$ALO19,1),0)/1000</f>
        <v/>
      </c>
      <c r="CN19">
        <f>IFERROR(MATCH(CN$3,'Bins 2025'!$D19:$ALO19,1),0)/1000</f>
        <v/>
      </c>
      <c r="CO19">
        <f>IFERROR(MATCH(CO$3,'Bins 2025'!$D19:$ALO19,1),0)/1000</f>
        <v/>
      </c>
      <c r="CP19">
        <f>IFERROR(MATCH(CP$3,'Bins 2025'!$D19:$ALO19,1),0)/1000</f>
        <v/>
      </c>
      <c r="CQ19">
        <f>IFERROR(MATCH(CQ$3,'Bins 2025'!$D19:$ALO19,1),0)/1000</f>
        <v/>
      </c>
      <c r="CR19">
        <f>IFERROR(MATCH(CR$3,'Bins 2025'!$D19:$ALO19,1),0)/1000</f>
        <v/>
      </c>
      <c r="CS19">
        <f>IFERROR(MATCH(CS$3,'Bins 2025'!$D19:$ALO19,1),0)/1000</f>
        <v/>
      </c>
      <c r="CT19">
        <f>IFERROR(MATCH(CT$3,'Bins 2025'!$D19:$ALO19,1),0)/1000</f>
        <v/>
      </c>
      <c r="CU19">
        <f>IFERROR(MATCH(CU$3,'Bins 2025'!$D19:$ALO19,1),0)/1000</f>
        <v/>
      </c>
      <c r="CV19">
        <f>IFERROR(MATCH(CV$3,'Bins 2025'!$D19:$ALO19,1),0)/1000</f>
        <v/>
      </c>
      <c r="CW19">
        <f>IFERROR(MATCH(CW$3,'Bins 2025'!$D19:$ALO19,1),0)/1000</f>
        <v/>
      </c>
      <c r="CX19">
        <f>IFERROR(MATCH(CX$3,'Bins 2025'!$D19:$ALO19,1),0)/1000</f>
        <v/>
      </c>
      <c r="CY19">
        <f>IFERROR(MATCH(CY$3,'Bins 2025'!$D19:$ALO19,1),0)/1000</f>
        <v/>
      </c>
      <c r="CZ19">
        <f>IFERROR(MATCH(CZ$3,'Bins 2025'!$D19:$ALO19,1),0)/1000</f>
        <v/>
      </c>
      <c r="DA19">
        <f>IFERROR(MATCH(DA$3,'Bins 2025'!$D19:$ALO19,1),0)/1000</f>
        <v/>
      </c>
      <c r="DB19">
        <f>IFERROR(MATCH(DB$3,'Bins 2025'!$D19:$ALO19,1),0)/1000</f>
        <v/>
      </c>
      <c r="DC19">
        <f>IFERROR(MATCH(DC$3,'Bins 2025'!$D19:$ALO19,1),0)/1000</f>
        <v/>
      </c>
      <c r="DD19">
        <f>IFERROR(MATCH(DD$3,'Bins 2025'!$D19:$ALO19,1),0)/1000</f>
        <v/>
      </c>
      <c r="DE19">
        <f>IFERROR(MATCH(DE$3,'Bins 2025'!$D19:$ALO19,1),0)/1000</f>
        <v/>
      </c>
      <c r="DF19">
        <f>IFERROR(MATCH(DF$3,'Bins 2025'!$D19:$ALO19,1),0)/1000</f>
        <v/>
      </c>
      <c r="DG19">
        <f>IFERROR(MATCH(DG$3,'Bins 2025'!$D19:$ALO19,1),0)/1000</f>
        <v/>
      </c>
      <c r="DH19">
        <f>IFERROR(MATCH(DH$3,'Bins 2025'!$D19:$ALO19,1),0)/1000</f>
        <v/>
      </c>
      <c r="DI19">
        <f>IFERROR(MATCH(DI$3,'Bins 2025'!$D19:$ALO19,1),0)/1000</f>
        <v/>
      </c>
      <c r="DJ19">
        <f>IFERROR(MATCH(DJ$3,'Bins 2025'!$D19:$ALO19,1),0)/1000</f>
        <v/>
      </c>
      <c r="DK19">
        <f>IFERROR(MATCH(DK$3,'Bins 2025'!$D19:$ALO19,1),0)/1000</f>
        <v/>
      </c>
      <c r="DL19">
        <f>IFERROR(MATCH(DL$3,'Bins 2025'!$D19:$ALO19,1),0)/1000</f>
        <v/>
      </c>
      <c r="DM19">
        <f>IFERROR(MATCH(DM$3,'Bins 2025'!$D19:$ALO19,1),0)/1000</f>
        <v/>
      </c>
      <c r="DN19">
        <f>IFERROR(MATCH(DN$3,'Bins 2025'!$D19:$ALO19,1),0)/1000</f>
        <v/>
      </c>
      <c r="DO19">
        <f>IFERROR(MATCH(DO$3,'Bins 2025'!$D19:$ALO19,1),0)/1000</f>
        <v/>
      </c>
      <c r="DP19">
        <f>IFERROR(MATCH(DP$3,'Bins 2025'!$D19:$ALO19,1),0)/1000</f>
        <v/>
      </c>
      <c r="DQ19">
        <f>IFERROR(MATCH(DQ$3,'Bins 2025'!$D19:$ALO19,1),0)/1000</f>
        <v/>
      </c>
      <c r="DR19">
        <f>IFERROR(MATCH(DR$3,'Bins 2025'!$D19:$ALO19,1),0)/1000</f>
        <v/>
      </c>
      <c r="DS19">
        <f>IFERROR(MATCH(DS$3,'Bins 2025'!$D19:$ALO19,1),0)/1000</f>
        <v/>
      </c>
      <c r="DT19">
        <f>IFERROR(MATCH(DT$3,'Bins 2025'!$D19:$ALO19,1),0)/1000</f>
        <v/>
      </c>
      <c r="DU19">
        <f>IFERROR(MATCH(DU$3,'Bins 2025'!$D19:$ALO19,1),0)/1000</f>
        <v/>
      </c>
      <c r="DV19">
        <f>IFERROR(MATCH(DV$3,'Bins 2025'!$D19:$ALO19,1),0)/1000</f>
        <v/>
      </c>
      <c r="DW19">
        <f>IFERROR(MATCH(DW$3,'Bins 2025'!$D19:$ALO19,1),0)/1000</f>
        <v/>
      </c>
      <c r="DX19">
        <f>IFERROR(MATCH(DX$3,'Bins 2025'!$D19:$ALO19,1),0)/1000</f>
        <v/>
      </c>
      <c r="DY19">
        <f>IFERROR(MATCH(DY$3,'Bins 2025'!$D19:$ALO19,1),0)/1000</f>
        <v/>
      </c>
      <c r="DZ19">
        <f>IFERROR(MATCH(DZ$3,'Bins 2025'!$D19:$ALO19,1),0)/1000</f>
        <v/>
      </c>
      <c r="EA19">
        <f>IFERROR(MATCH(EA$3,'Bins 2025'!$D19:$ALO19,1),0)/1000</f>
        <v/>
      </c>
      <c r="EB19">
        <f>IFERROR(MATCH(EB$3,'Bins 2025'!$D19:$ALO19,1),0)/1000</f>
        <v/>
      </c>
      <c r="EC19">
        <f>IFERROR(MATCH(EC$3,'Bins 2025'!$D19:$ALO19,1),0)/1000</f>
        <v/>
      </c>
      <c r="ED19">
        <f>IFERROR(MATCH(ED$3,'Bins 2025'!$D19:$ALO19,1),0)/1000</f>
        <v/>
      </c>
      <c r="EE19">
        <f>IFERROR(MATCH(EE$3,'Bins 2025'!$D19:$ALO19,1),0)/1000</f>
        <v/>
      </c>
      <c r="EF19">
        <f>IFERROR(MATCH(EF$3,'Bins 2025'!$D19:$ALO19,1),0)/1000</f>
        <v/>
      </c>
      <c r="EG19">
        <f>IFERROR(MATCH(EG$3,'Bins 2025'!$D19:$ALO19,1),0)/1000</f>
        <v/>
      </c>
      <c r="EH19">
        <f>IFERROR(MATCH(EH$3,'Bins 2025'!$D19:$ALO19,1),0)/1000</f>
        <v/>
      </c>
      <c r="EI19">
        <f>IFERROR(MATCH(EI$3,'Bins 2025'!$D19:$ALO19,1),0)/1000</f>
        <v/>
      </c>
      <c r="EJ19">
        <f>IFERROR(MATCH(EJ$3,'Bins 2025'!$D19:$ALO19,1),0)/1000</f>
        <v/>
      </c>
      <c r="EK19">
        <f>IFERROR(MATCH(EK$3,'Bins 2025'!$D19:$ALO19,1),0)/1000</f>
        <v/>
      </c>
      <c r="EL19">
        <f>IFERROR(MATCH(EL$3,'Bins 2025'!$D19:$ALO19,1),0)/1000</f>
        <v/>
      </c>
      <c r="EM19">
        <f>IFERROR(MATCH(EM$3,'Bins 2025'!$D19:$ALO19,1),0)/1000</f>
        <v/>
      </c>
      <c r="EN19">
        <f>IFERROR(MATCH(EN$3,'Bins 2025'!$D19:$ALO19,1),0)/1000</f>
        <v/>
      </c>
      <c r="EO19">
        <f>IFERROR(MATCH(EO$3,'Bins 2025'!$D19:$ALO19,1),0)/1000</f>
        <v/>
      </c>
      <c r="EP19">
        <f>IFERROR(MATCH(EP$3,'Bins 2025'!$D19:$ALO19,1),0)/1000</f>
        <v/>
      </c>
      <c r="EQ19">
        <f>IFERROR(MATCH(EQ$3,'Bins 2025'!$D19:$ALO19,1),0)/1000</f>
        <v/>
      </c>
      <c r="ER19">
        <f>IFERROR(MATCH(ER$3,'Bins 2025'!$D19:$ALO19,1),0)/1000</f>
        <v/>
      </c>
      <c r="ES19">
        <f>IFERROR(MATCH(ES$3,'Bins 2025'!$D19:$ALO19,1),0)/1000</f>
        <v/>
      </c>
      <c r="ET19">
        <f>IFERROR(MATCH(ET$3,'Bins 2025'!$D19:$ALO19,1),0)/1000</f>
        <v/>
      </c>
      <c r="EU19">
        <f>IFERROR(MATCH(EU$3,'Bins 2025'!$D19:$ALO19,1),0)/1000</f>
        <v/>
      </c>
      <c r="EV19">
        <f>IFERROR(MATCH(EV$3,'Bins 2025'!$D19:$ALO19,1),0)/1000</f>
        <v/>
      </c>
      <c r="EW19">
        <f>IFERROR(MATCH(EW$3,'Bins 2025'!$D19:$ALO19,1),0)/1000</f>
        <v/>
      </c>
      <c r="EX19">
        <f>IFERROR(MATCH(EX$3,'Bins 2025'!$D19:$ALO19,1),0)/1000</f>
        <v/>
      </c>
      <c r="EY19">
        <f>IFERROR(MATCH(EY$3,'Bins 2025'!$D19:$ALO19,1),0)/1000</f>
        <v/>
      </c>
      <c r="EZ19">
        <f>IFERROR(MATCH(EZ$3,'Bins 2025'!$D19:$ALO19,1),0)/1000</f>
        <v/>
      </c>
      <c r="FA19">
        <f>IFERROR(MATCH(FA$3,'Bins 2025'!$D19:$ALO19,1),0)/1000</f>
        <v/>
      </c>
      <c r="FB19">
        <f>IFERROR(MATCH(FB$3,'Bins 2025'!$D19:$ALO19,1),0)/1000</f>
        <v/>
      </c>
      <c r="FC19">
        <f>IFERROR(MATCH(FC$3,'Bins 2025'!$D19:$ALO19,1),0)/1000</f>
        <v/>
      </c>
      <c r="FD19">
        <f>IFERROR(MATCH(FD$3,'Bins 2025'!$D19:$ALO19,1),0)/1000</f>
        <v/>
      </c>
      <c r="FE19">
        <f>IFERROR(MATCH(FE$3,'Bins 2025'!$D19:$ALO19,1),0)/1000</f>
        <v/>
      </c>
      <c r="FF19">
        <f>IFERROR(MATCH(FF$3,'Bins 2025'!$D19:$ALO19,1),0)/1000</f>
        <v/>
      </c>
      <c r="FG19">
        <f>IFERROR(MATCH(FG$3,'Bins 2025'!$D19:$ALO19,1),0)/1000</f>
        <v/>
      </c>
      <c r="FH19">
        <f>IFERROR(MATCH(FH$3,'Bins 2025'!$D19:$ALO19,1),0)/1000</f>
        <v/>
      </c>
      <c r="FI19">
        <f>IFERROR(MATCH(FI$3,'Bins 2025'!$D19:$ALO19,1),0)/1000</f>
        <v/>
      </c>
      <c r="FJ19">
        <f>IFERROR(MATCH(FJ$3,'Bins 2025'!$D19:$ALO19,1),0)/1000</f>
        <v/>
      </c>
      <c r="FK19">
        <f>IFERROR(MATCH(FK$3,'Bins 2025'!$D19:$ALO19,1),0)/1000</f>
        <v/>
      </c>
      <c r="FL19">
        <f>IFERROR(MATCH(FL$3,'Bins 2025'!$D19:$ALO19,1),0)/1000</f>
        <v/>
      </c>
      <c r="FM19">
        <f>IFERROR(MATCH(FM$3,'Bins 2025'!$D19:$ALO19,1),0)/1000</f>
        <v/>
      </c>
      <c r="FN19">
        <f>IFERROR(MATCH(FN$3,'Bins 2025'!$D19:$ALO19,1),0)/1000</f>
        <v/>
      </c>
      <c r="FO19">
        <f>IFERROR(MATCH(FO$3,'Bins 2025'!$D19:$ALO19,1),0)/1000</f>
        <v/>
      </c>
      <c r="FP19">
        <f>IFERROR(MATCH(FP$3,'Bins 2025'!$D19:$ALO19,1),0)/1000</f>
        <v/>
      </c>
      <c r="FQ19">
        <f>IFERROR(MATCH(FQ$3,'Bins 2025'!$D19:$ALO19,1),0)/1000</f>
        <v/>
      </c>
      <c r="FR19">
        <f>IFERROR(MATCH(FR$3,'Bins 2025'!$D19:$ALO19,1),0)/1000</f>
        <v/>
      </c>
      <c r="FS19">
        <f>IFERROR(MATCH(FS$3,'Bins 2025'!$D19:$ALO19,1),0)/1000</f>
        <v/>
      </c>
      <c r="FT19">
        <f>IFERROR(MATCH(FT$3,'Bins 2025'!$D19:$ALO19,1),0)/1000</f>
        <v/>
      </c>
      <c r="FU19">
        <f>IFERROR(MATCH(FU$3,'Bins 2025'!$D19:$ALO19,1),0)/1000</f>
        <v/>
      </c>
      <c r="FV19">
        <f>IFERROR(MATCH(FV$3,'Bins 2025'!$D19:$ALO19,1),0)/1000</f>
        <v/>
      </c>
      <c r="FW19">
        <f>IFERROR(MATCH(FW$3,'Bins 2025'!$D19:$ALO19,1),0)/1000</f>
        <v/>
      </c>
      <c r="FX19">
        <f>IFERROR(MATCH(FX$3,'Bins 2025'!$D19:$ALO19,1),0)/1000</f>
        <v/>
      </c>
      <c r="FY19">
        <f>IFERROR(MATCH(FY$3,'Bins 2025'!$D19:$ALO19,1),0)/1000</f>
        <v/>
      </c>
      <c r="FZ19">
        <f>IFERROR(MATCH(FZ$3,'Bins 2025'!$D19:$ALO19,1),0)/1000</f>
        <v/>
      </c>
      <c r="GA19">
        <f>IFERROR(MATCH(GA$3,'Bins 2025'!$D19:$ALO19,1),0)/1000</f>
        <v/>
      </c>
      <c r="GB19">
        <f>IFERROR(MATCH(GB$3,'Bins 2025'!$D19:$ALO19,1),0)/1000</f>
        <v/>
      </c>
      <c r="GC19">
        <f>IFERROR(MATCH(GC$3,'Bins 2025'!$D19:$ALO19,1),0)/1000</f>
        <v/>
      </c>
      <c r="GD19">
        <f>IFERROR(MATCH(GD$3,'Bins 2025'!$D19:$ALO19,1),0)/1000</f>
        <v/>
      </c>
      <c r="GE19">
        <f>IFERROR(MATCH(GE$3,'Bins 2025'!$D19:$ALO19,1),0)/1000</f>
        <v/>
      </c>
      <c r="GF19">
        <f>IFERROR(MATCH(GF$3,'Bins 2025'!$D19:$ALO19,1),0)/1000</f>
        <v/>
      </c>
      <c r="GG19">
        <f>IFERROR(MATCH(GG$3,'Bins 2025'!$D19:$ALO19,1),0)/1000</f>
        <v/>
      </c>
      <c r="GH19">
        <f>IFERROR(MATCH(GH$3,'Bins 2025'!$D19:$ALO19,1),0)/1000</f>
        <v/>
      </c>
      <c r="GI19">
        <f>IFERROR(MATCH(GI$3,'Bins 2025'!$D19:$ALO19,1),0)/1000</f>
        <v/>
      </c>
      <c r="GJ19">
        <f>IFERROR(MATCH(GJ$3,'Bins 2025'!$D19:$ALO19,1),0)/1000</f>
        <v/>
      </c>
      <c r="GK19">
        <f>IFERROR(MATCH(GK$3,'Bins 2025'!$D19:$ALO19,1),0)/1000</f>
        <v/>
      </c>
      <c r="GL19">
        <f>IFERROR(MATCH(GL$3,'Bins 2025'!$D19:$ALO19,1),0)/1000</f>
        <v/>
      </c>
      <c r="GM19">
        <f>IFERROR(MATCH(GM$3,'Bins 2025'!$D19:$ALO19,1),0)/1000</f>
        <v/>
      </c>
      <c r="GN19">
        <f>IFERROR(MATCH(GN$3,'Bins 2025'!$D19:$ALO19,1),0)/1000</f>
        <v/>
      </c>
      <c r="GO19">
        <f>IFERROR(MATCH(GO$3,'Bins 2025'!$D19:$ALO19,1),0)/1000</f>
        <v/>
      </c>
      <c r="GP19">
        <f>IFERROR(MATCH(GP$3,'Bins 2025'!$D19:$ALO19,1),0)/1000</f>
        <v/>
      </c>
      <c r="GQ19">
        <f>IFERROR(MATCH(GQ$3,'Bins 2025'!$D19:$ALO19,1),0)/1000</f>
        <v/>
      </c>
      <c r="GR19">
        <f>IFERROR(MATCH(GR$3,'Bins 2025'!$D19:$ALO19,1),0)/1000</f>
        <v/>
      </c>
      <c r="GS19">
        <f>IFERROR(MATCH(GS$3,'Bins 2025'!$D19:$ALO19,1),0)/1000</f>
        <v/>
      </c>
      <c r="GT19">
        <f>IFERROR(MATCH(GT$3,'Bins 2025'!$D19:$ALO19,1),0)/1000</f>
        <v/>
      </c>
      <c r="GU19">
        <f>IFERROR(MATCH(GU$3,'Bins 2025'!$D19:$ALO19,1),0)/1000</f>
        <v/>
      </c>
    </row>
    <row r="20">
      <c r="B20">
        <f>Inputs!B20</f>
        <v/>
      </c>
      <c r="C20">
        <f>Inputs!K20</f>
        <v/>
      </c>
      <c r="D20">
        <f>N(Inputs!H20)</f>
        <v/>
      </c>
      <c r="E20">
        <f>IFERROR(MATCH(E$3,'Bins 2025'!$D20:$ALO20,1),0)/1000</f>
        <v/>
      </c>
      <c r="F20">
        <f>IFERROR(MATCH(F$3,'Bins 2025'!$D20:$ALO20,1),0)/1000</f>
        <v/>
      </c>
      <c r="G20">
        <f>IFERROR(MATCH(G$3,'Bins 2025'!$D20:$ALO20,1),0)/1000</f>
        <v/>
      </c>
      <c r="H20">
        <f>IFERROR(MATCH(H$3,'Bins 2025'!$D20:$ALO20,1),0)/1000</f>
        <v/>
      </c>
      <c r="I20">
        <f>IFERROR(MATCH(I$3,'Bins 2025'!$D20:$ALO20,1),0)/1000</f>
        <v/>
      </c>
      <c r="J20">
        <f>IFERROR(MATCH(J$3,'Bins 2025'!$D20:$ALO20,1),0)/1000</f>
        <v/>
      </c>
      <c r="K20">
        <f>IFERROR(MATCH(K$3,'Bins 2025'!$D20:$ALO20,1),0)/1000</f>
        <v/>
      </c>
      <c r="L20">
        <f>IFERROR(MATCH(L$3,'Bins 2025'!$D20:$ALO20,1),0)/1000</f>
        <v/>
      </c>
      <c r="M20">
        <f>IFERROR(MATCH(M$3,'Bins 2025'!$D20:$ALO20,1),0)/1000</f>
        <v/>
      </c>
      <c r="N20">
        <f>IFERROR(MATCH(N$3,'Bins 2025'!$D20:$ALO20,1),0)/1000</f>
        <v/>
      </c>
      <c r="O20">
        <f>IFERROR(MATCH(O$3,'Bins 2025'!$D20:$ALO20,1),0)/1000</f>
        <v/>
      </c>
      <c r="P20">
        <f>IFERROR(MATCH(P$3,'Bins 2025'!$D20:$ALO20,1),0)/1000</f>
        <v/>
      </c>
      <c r="Q20">
        <f>IFERROR(MATCH(Q$3,'Bins 2025'!$D20:$ALO20,1),0)/1000</f>
        <v/>
      </c>
      <c r="R20">
        <f>IFERROR(MATCH(R$3,'Bins 2025'!$D20:$ALO20,1),0)/1000</f>
        <v/>
      </c>
      <c r="S20">
        <f>IFERROR(MATCH(S$3,'Bins 2025'!$D20:$ALO20,1),0)/1000</f>
        <v/>
      </c>
      <c r="T20">
        <f>IFERROR(MATCH(T$3,'Bins 2025'!$D20:$ALO20,1),0)/1000</f>
        <v/>
      </c>
      <c r="U20">
        <f>IFERROR(MATCH(U$3,'Bins 2025'!$D20:$ALO20,1),0)/1000</f>
        <v/>
      </c>
      <c r="V20">
        <f>IFERROR(MATCH(V$3,'Bins 2025'!$D20:$ALO20,1),0)/1000</f>
        <v/>
      </c>
      <c r="W20">
        <f>IFERROR(MATCH(W$3,'Bins 2025'!$D20:$ALO20,1),0)/1000</f>
        <v/>
      </c>
      <c r="X20">
        <f>IFERROR(MATCH(X$3,'Bins 2025'!$D20:$ALO20,1),0)/1000</f>
        <v/>
      </c>
      <c r="Y20">
        <f>IFERROR(MATCH(Y$3,'Bins 2025'!$D20:$ALO20,1),0)/1000</f>
        <v/>
      </c>
      <c r="Z20">
        <f>IFERROR(MATCH(Z$3,'Bins 2025'!$D20:$ALO20,1),0)/1000</f>
        <v/>
      </c>
      <c r="AA20">
        <f>IFERROR(MATCH(AA$3,'Bins 2025'!$D20:$ALO20,1),0)/1000</f>
        <v/>
      </c>
      <c r="AB20">
        <f>IFERROR(MATCH(AB$3,'Bins 2025'!$D20:$ALO20,1),0)/1000</f>
        <v/>
      </c>
      <c r="AC20">
        <f>IFERROR(MATCH(AC$3,'Bins 2025'!$D20:$ALO20,1),0)/1000</f>
        <v/>
      </c>
      <c r="AD20">
        <f>IFERROR(MATCH(AD$3,'Bins 2025'!$D20:$ALO20,1),0)/1000</f>
        <v/>
      </c>
      <c r="AE20">
        <f>IFERROR(MATCH(AE$3,'Bins 2025'!$D20:$ALO20,1),0)/1000</f>
        <v/>
      </c>
      <c r="AF20">
        <f>IFERROR(MATCH(AF$3,'Bins 2025'!$D20:$ALO20,1),0)/1000</f>
        <v/>
      </c>
      <c r="AG20">
        <f>IFERROR(MATCH(AG$3,'Bins 2025'!$D20:$ALO20,1),0)/1000</f>
        <v/>
      </c>
      <c r="AH20">
        <f>IFERROR(MATCH(AH$3,'Bins 2025'!$D20:$ALO20,1),0)/1000</f>
        <v/>
      </c>
      <c r="AI20">
        <f>IFERROR(MATCH(AI$3,'Bins 2025'!$D20:$ALO20,1),0)/1000</f>
        <v/>
      </c>
      <c r="AJ20">
        <f>IFERROR(MATCH(AJ$3,'Bins 2025'!$D20:$ALO20,1),0)/1000</f>
        <v/>
      </c>
      <c r="AK20">
        <f>IFERROR(MATCH(AK$3,'Bins 2025'!$D20:$ALO20,1),0)/1000</f>
        <v/>
      </c>
      <c r="AL20">
        <f>IFERROR(MATCH(AL$3,'Bins 2025'!$D20:$ALO20,1),0)/1000</f>
        <v/>
      </c>
      <c r="AM20">
        <f>IFERROR(MATCH(AM$3,'Bins 2025'!$D20:$ALO20,1),0)/1000</f>
        <v/>
      </c>
      <c r="AN20">
        <f>IFERROR(MATCH(AN$3,'Bins 2025'!$D20:$ALO20,1),0)/1000</f>
        <v/>
      </c>
      <c r="AO20">
        <f>IFERROR(MATCH(AO$3,'Bins 2025'!$D20:$ALO20,1),0)/1000</f>
        <v/>
      </c>
      <c r="AP20">
        <f>IFERROR(MATCH(AP$3,'Bins 2025'!$D20:$ALO20,1),0)/1000</f>
        <v/>
      </c>
      <c r="AQ20">
        <f>IFERROR(MATCH(AQ$3,'Bins 2025'!$D20:$ALO20,1),0)/1000</f>
        <v/>
      </c>
      <c r="AR20">
        <f>IFERROR(MATCH(AR$3,'Bins 2025'!$D20:$ALO20,1),0)/1000</f>
        <v/>
      </c>
      <c r="AS20">
        <f>IFERROR(MATCH(AS$3,'Bins 2025'!$D20:$ALO20,1),0)/1000</f>
        <v/>
      </c>
      <c r="AT20">
        <f>IFERROR(MATCH(AT$3,'Bins 2025'!$D20:$ALO20,1),0)/1000</f>
        <v/>
      </c>
      <c r="AU20">
        <f>IFERROR(MATCH(AU$3,'Bins 2025'!$D20:$ALO20,1),0)/1000</f>
        <v/>
      </c>
      <c r="AV20">
        <f>IFERROR(MATCH(AV$3,'Bins 2025'!$D20:$ALO20,1),0)/1000</f>
        <v/>
      </c>
      <c r="AW20">
        <f>IFERROR(MATCH(AW$3,'Bins 2025'!$D20:$ALO20,1),0)/1000</f>
        <v/>
      </c>
      <c r="AX20">
        <f>IFERROR(MATCH(AX$3,'Bins 2025'!$D20:$ALO20,1),0)/1000</f>
        <v/>
      </c>
      <c r="AY20">
        <f>IFERROR(MATCH(AY$3,'Bins 2025'!$D20:$ALO20,1),0)/1000</f>
        <v/>
      </c>
      <c r="AZ20">
        <f>IFERROR(MATCH(AZ$3,'Bins 2025'!$D20:$ALO20,1),0)/1000</f>
        <v/>
      </c>
      <c r="BA20">
        <f>IFERROR(MATCH(BA$3,'Bins 2025'!$D20:$ALO20,1),0)/1000</f>
        <v/>
      </c>
      <c r="BB20">
        <f>IFERROR(MATCH(BB$3,'Bins 2025'!$D20:$ALO20,1),0)/1000</f>
        <v/>
      </c>
      <c r="BC20">
        <f>IFERROR(MATCH(BC$3,'Bins 2025'!$D20:$ALO20,1),0)/1000</f>
        <v/>
      </c>
      <c r="BD20">
        <f>IFERROR(MATCH(BD$3,'Bins 2025'!$D20:$ALO20,1),0)/1000</f>
        <v/>
      </c>
      <c r="BE20">
        <f>IFERROR(MATCH(BE$3,'Bins 2025'!$D20:$ALO20,1),0)/1000</f>
        <v/>
      </c>
      <c r="BF20">
        <f>IFERROR(MATCH(BF$3,'Bins 2025'!$D20:$ALO20,1),0)/1000</f>
        <v/>
      </c>
      <c r="BG20">
        <f>IFERROR(MATCH(BG$3,'Bins 2025'!$D20:$ALO20,1),0)/1000</f>
        <v/>
      </c>
      <c r="BH20">
        <f>IFERROR(MATCH(BH$3,'Bins 2025'!$D20:$ALO20,1),0)/1000</f>
        <v/>
      </c>
      <c r="BI20">
        <f>IFERROR(MATCH(BI$3,'Bins 2025'!$D20:$ALO20,1),0)/1000</f>
        <v/>
      </c>
      <c r="BJ20">
        <f>IFERROR(MATCH(BJ$3,'Bins 2025'!$D20:$ALO20,1),0)/1000</f>
        <v/>
      </c>
      <c r="BK20">
        <f>IFERROR(MATCH(BK$3,'Bins 2025'!$D20:$ALO20,1),0)/1000</f>
        <v/>
      </c>
      <c r="BL20">
        <f>IFERROR(MATCH(BL$3,'Bins 2025'!$D20:$ALO20,1),0)/1000</f>
        <v/>
      </c>
      <c r="BM20">
        <f>IFERROR(MATCH(BM$3,'Bins 2025'!$D20:$ALO20,1),0)/1000</f>
        <v/>
      </c>
      <c r="BN20">
        <f>IFERROR(MATCH(BN$3,'Bins 2025'!$D20:$ALO20,1),0)/1000</f>
        <v/>
      </c>
      <c r="BO20">
        <f>IFERROR(MATCH(BO$3,'Bins 2025'!$D20:$ALO20,1),0)/1000</f>
        <v/>
      </c>
      <c r="BP20">
        <f>IFERROR(MATCH(BP$3,'Bins 2025'!$D20:$ALO20,1),0)/1000</f>
        <v/>
      </c>
      <c r="BQ20">
        <f>IFERROR(MATCH(BQ$3,'Bins 2025'!$D20:$ALO20,1),0)/1000</f>
        <v/>
      </c>
      <c r="BR20">
        <f>IFERROR(MATCH(BR$3,'Bins 2025'!$D20:$ALO20,1),0)/1000</f>
        <v/>
      </c>
      <c r="BS20">
        <f>IFERROR(MATCH(BS$3,'Bins 2025'!$D20:$ALO20,1),0)/1000</f>
        <v/>
      </c>
      <c r="BT20">
        <f>IFERROR(MATCH(BT$3,'Bins 2025'!$D20:$ALO20,1),0)/1000</f>
        <v/>
      </c>
      <c r="BU20">
        <f>IFERROR(MATCH(BU$3,'Bins 2025'!$D20:$ALO20,1),0)/1000</f>
        <v/>
      </c>
      <c r="BV20">
        <f>IFERROR(MATCH(BV$3,'Bins 2025'!$D20:$ALO20,1),0)/1000</f>
        <v/>
      </c>
      <c r="BW20">
        <f>IFERROR(MATCH(BW$3,'Bins 2025'!$D20:$ALO20,1),0)/1000</f>
        <v/>
      </c>
      <c r="BX20">
        <f>IFERROR(MATCH(BX$3,'Bins 2025'!$D20:$ALO20,1),0)/1000</f>
        <v/>
      </c>
      <c r="BY20">
        <f>IFERROR(MATCH(BY$3,'Bins 2025'!$D20:$ALO20,1),0)/1000</f>
        <v/>
      </c>
      <c r="BZ20">
        <f>IFERROR(MATCH(BZ$3,'Bins 2025'!$D20:$ALO20,1),0)/1000</f>
        <v/>
      </c>
      <c r="CA20">
        <f>IFERROR(MATCH(CA$3,'Bins 2025'!$D20:$ALO20,1),0)/1000</f>
        <v/>
      </c>
      <c r="CB20">
        <f>IFERROR(MATCH(CB$3,'Bins 2025'!$D20:$ALO20,1),0)/1000</f>
        <v/>
      </c>
      <c r="CC20">
        <f>IFERROR(MATCH(CC$3,'Bins 2025'!$D20:$ALO20,1),0)/1000</f>
        <v/>
      </c>
      <c r="CD20">
        <f>IFERROR(MATCH(CD$3,'Bins 2025'!$D20:$ALO20,1),0)/1000</f>
        <v/>
      </c>
      <c r="CE20">
        <f>IFERROR(MATCH(CE$3,'Bins 2025'!$D20:$ALO20,1),0)/1000</f>
        <v/>
      </c>
      <c r="CF20">
        <f>IFERROR(MATCH(CF$3,'Bins 2025'!$D20:$ALO20,1),0)/1000</f>
        <v/>
      </c>
      <c r="CG20">
        <f>IFERROR(MATCH(CG$3,'Bins 2025'!$D20:$ALO20,1),0)/1000</f>
        <v/>
      </c>
      <c r="CH20">
        <f>IFERROR(MATCH(CH$3,'Bins 2025'!$D20:$ALO20,1),0)/1000</f>
        <v/>
      </c>
      <c r="CI20">
        <f>IFERROR(MATCH(CI$3,'Bins 2025'!$D20:$ALO20,1),0)/1000</f>
        <v/>
      </c>
      <c r="CJ20">
        <f>IFERROR(MATCH(CJ$3,'Bins 2025'!$D20:$ALO20,1),0)/1000</f>
        <v/>
      </c>
      <c r="CK20">
        <f>IFERROR(MATCH(CK$3,'Bins 2025'!$D20:$ALO20,1),0)/1000</f>
        <v/>
      </c>
      <c r="CL20">
        <f>IFERROR(MATCH(CL$3,'Bins 2025'!$D20:$ALO20,1),0)/1000</f>
        <v/>
      </c>
      <c r="CM20">
        <f>IFERROR(MATCH(CM$3,'Bins 2025'!$D20:$ALO20,1),0)/1000</f>
        <v/>
      </c>
      <c r="CN20">
        <f>IFERROR(MATCH(CN$3,'Bins 2025'!$D20:$ALO20,1),0)/1000</f>
        <v/>
      </c>
      <c r="CO20">
        <f>IFERROR(MATCH(CO$3,'Bins 2025'!$D20:$ALO20,1),0)/1000</f>
        <v/>
      </c>
      <c r="CP20">
        <f>IFERROR(MATCH(CP$3,'Bins 2025'!$D20:$ALO20,1),0)/1000</f>
        <v/>
      </c>
      <c r="CQ20">
        <f>IFERROR(MATCH(CQ$3,'Bins 2025'!$D20:$ALO20,1),0)/1000</f>
        <v/>
      </c>
      <c r="CR20">
        <f>IFERROR(MATCH(CR$3,'Bins 2025'!$D20:$ALO20,1),0)/1000</f>
        <v/>
      </c>
      <c r="CS20">
        <f>IFERROR(MATCH(CS$3,'Bins 2025'!$D20:$ALO20,1),0)/1000</f>
        <v/>
      </c>
      <c r="CT20">
        <f>IFERROR(MATCH(CT$3,'Bins 2025'!$D20:$ALO20,1),0)/1000</f>
        <v/>
      </c>
      <c r="CU20">
        <f>IFERROR(MATCH(CU$3,'Bins 2025'!$D20:$ALO20,1),0)/1000</f>
        <v/>
      </c>
      <c r="CV20">
        <f>IFERROR(MATCH(CV$3,'Bins 2025'!$D20:$ALO20,1),0)/1000</f>
        <v/>
      </c>
      <c r="CW20">
        <f>IFERROR(MATCH(CW$3,'Bins 2025'!$D20:$ALO20,1),0)/1000</f>
        <v/>
      </c>
      <c r="CX20">
        <f>IFERROR(MATCH(CX$3,'Bins 2025'!$D20:$ALO20,1),0)/1000</f>
        <v/>
      </c>
      <c r="CY20">
        <f>IFERROR(MATCH(CY$3,'Bins 2025'!$D20:$ALO20,1),0)/1000</f>
        <v/>
      </c>
      <c r="CZ20">
        <f>IFERROR(MATCH(CZ$3,'Bins 2025'!$D20:$ALO20,1),0)/1000</f>
        <v/>
      </c>
      <c r="DA20">
        <f>IFERROR(MATCH(DA$3,'Bins 2025'!$D20:$ALO20,1),0)/1000</f>
        <v/>
      </c>
      <c r="DB20">
        <f>IFERROR(MATCH(DB$3,'Bins 2025'!$D20:$ALO20,1),0)/1000</f>
        <v/>
      </c>
      <c r="DC20">
        <f>IFERROR(MATCH(DC$3,'Bins 2025'!$D20:$ALO20,1),0)/1000</f>
        <v/>
      </c>
      <c r="DD20">
        <f>IFERROR(MATCH(DD$3,'Bins 2025'!$D20:$ALO20,1),0)/1000</f>
        <v/>
      </c>
      <c r="DE20">
        <f>IFERROR(MATCH(DE$3,'Bins 2025'!$D20:$ALO20,1),0)/1000</f>
        <v/>
      </c>
      <c r="DF20">
        <f>IFERROR(MATCH(DF$3,'Bins 2025'!$D20:$ALO20,1),0)/1000</f>
        <v/>
      </c>
      <c r="DG20">
        <f>IFERROR(MATCH(DG$3,'Bins 2025'!$D20:$ALO20,1),0)/1000</f>
        <v/>
      </c>
      <c r="DH20">
        <f>IFERROR(MATCH(DH$3,'Bins 2025'!$D20:$ALO20,1),0)/1000</f>
        <v/>
      </c>
      <c r="DI20">
        <f>IFERROR(MATCH(DI$3,'Bins 2025'!$D20:$ALO20,1),0)/1000</f>
        <v/>
      </c>
      <c r="DJ20">
        <f>IFERROR(MATCH(DJ$3,'Bins 2025'!$D20:$ALO20,1),0)/1000</f>
        <v/>
      </c>
      <c r="DK20">
        <f>IFERROR(MATCH(DK$3,'Bins 2025'!$D20:$ALO20,1),0)/1000</f>
        <v/>
      </c>
      <c r="DL20">
        <f>IFERROR(MATCH(DL$3,'Bins 2025'!$D20:$ALO20,1),0)/1000</f>
        <v/>
      </c>
      <c r="DM20">
        <f>IFERROR(MATCH(DM$3,'Bins 2025'!$D20:$ALO20,1),0)/1000</f>
        <v/>
      </c>
      <c r="DN20">
        <f>IFERROR(MATCH(DN$3,'Bins 2025'!$D20:$ALO20,1),0)/1000</f>
        <v/>
      </c>
      <c r="DO20">
        <f>IFERROR(MATCH(DO$3,'Bins 2025'!$D20:$ALO20,1),0)/1000</f>
        <v/>
      </c>
      <c r="DP20">
        <f>IFERROR(MATCH(DP$3,'Bins 2025'!$D20:$ALO20,1),0)/1000</f>
        <v/>
      </c>
      <c r="DQ20">
        <f>IFERROR(MATCH(DQ$3,'Bins 2025'!$D20:$ALO20,1),0)/1000</f>
        <v/>
      </c>
      <c r="DR20">
        <f>IFERROR(MATCH(DR$3,'Bins 2025'!$D20:$ALO20,1),0)/1000</f>
        <v/>
      </c>
      <c r="DS20">
        <f>IFERROR(MATCH(DS$3,'Bins 2025'!$D20:$ALO20,1),0)/1000</f>
        <v/>
      </c>
      <c r="DT20">
        <f>IFERROR(MATCH(DT$3,'Bins 2025'!$D20:$ALO20,1),0)/1000</f>
        <v/>
      </c>
      <c r="DU20">
        <f>IFERROR(MATCH(DU$3,'Bins 2025'!$D20:$ALO20,1),0)/1000</f>
        <v/>
      </c>
      <c r="DV20">
        <f>IFERROR(MATCH(DV$3,'Bins 2025'!$D20:$ALO20,1),0)/1000</f>
        <v/>
      </c>
      <c r="DW20">
        <f>IFERROR(MATCH(DW$3,'Bins 2025'!$D20:$ALO20,1),0)/1000</f>
        <v/>
      </c>
      <c r="DX20">
        <f>IFERROR(MATCH(DX$3,'Bins 2025'!$D20:$ALO20,1),0)/1000</f>
        <v/>
      </c>
      <c r="DY20">
        <f>IFERROR(MATCH(DY$3,'Bins 2025'!$D20:$ALO20,1),0)/1000</f>
        <v/>
      </c>
      <c r="DZ20">
        <f>IFERROR(MATCH(DZ$3,'Bins 2025'!$D20:$ALO20,1),0)/1000</f>
        <v/>
      </c>
      <c r="EA20">
        <f>IFERROR(MATCH(EA$3,'Bins 2025'!$D20:$ALO20,1),0)/1000</f>
        <v/>
      </c>
      <c r="EB20">
        <f>IFERROR(MATCH(EB$3,'Bins 2025'!$D20:$ALO20,1),0)/1000</f>
        <v/>
      </c>
      <c r="EC20">
        <f>IFERROR(MATCH(EC$3,'Bins 2025'!$D20:$ALO20,1),0)/1000</f>
        <v/>
      </c>
      <c r="ED20">
        <f>IFERROR(MATCH(ED$3,'Bins 2025'!$D20:$ALO20,1),0)/1000</f>
        <v/>
      </c>
      <c r="EE20">
        <f>IFERROR(MATCH(EE$3,'Bins 2025'!$D20:$ALO20,1),0)/1000</f>
        <v/>
      </c>
      <c r="EF20">
        <f>IFERROR(MATCH(EF$3,'Bins 2025'!$D20:$ALO20,1),0)/1000</f>
        <v/>
      </c>
      <c r="EG20">
        <f>IFERROR(MATCH(EG$3,'Bins 2025'!$D20:$ALO20,1),0)/1000</f>
        <v/>
      </c>
      <c r="EH20">
        <f>IFERROR(MATCH(EH$3,'Bins 2025'!$D20:$ALO20,1),0)/1000</f>
        <v/>
      </c>
      <c r="EI20">
        <f>IFERROR(MATCH(EI$3,'Bins 2025'!$D20:$ALO20,1),0)/1000</f>
        <v/>
      </c>
      <c r="EJ20">
        <f>IFERROR(MATCH(EJ$3,'Bins 2025'!$D20:$ALO20,1),0)/1000</f>
        <v/>
      </c>
      <c r="EK20">
        <f>IFERROR(MATCH(EK$3,'Bins 2025'!$D20:$ALO20,1),0)/1000</f>
        <v/>
      </c>
      <c r="EL20">
        <f>IFERROR(MATCH(EL$3,'Bins 2025'!$D20:$ALO20,1),0)/1000</f>
        <v/>
      </c>
      <c r="EM20">
        <f>IFERROR(MATCH(EM$3,'Bins 2025'!$D20:$ALO20,1),0)/1000</f>
        <v/>
      </c>
      <c r="EN20">
        <f>IFERROR(MATCH(EN$3,'Bins 2025'!$D20:$ALO20,1),0)/1000</f>
        <v/>
      </c>
      <c r="EO20">
        <f>IFERROR(MATCH(EO$3,'Bins 2025'!$D20:$ALO20,1),0)/1000</f>
        <v/>
      </c>
      <c r="EP20">
        <f>IFERROR(MATCH(EP$3,'Bins 2025'!$D20:$ALO20,1),0)/1000</f>
        <v/>
      </c>
      <c r="EQ20">
        <f>IFERROR(MATCH(EQ$3,'Bins 2025'!$D20:$ALO20,1),0)/1000</f>
        <v/>
      </c>
      <c r="ER20">
        <f>IFERROR(MATCH(ER$3,'Bins 2025'!$D20:$ALO20,1),0)/1000</f>
        <v/>
      </c>
      <c r="ES20">
        <f>IFERROR(MATCH(ES$3,'Bins 2025'!$D20:$ALO20,1),0)/1000</f>
        <v/>
      </c>
      <c r="ET20">
        <f>IFERROR(MATCH(ET$3,'Bins 2025'!$D20:$ALO20,1),0)/1000</f>
        <v/>
      </c>
      <c r="EU20">
        <f>IFERROR(MATCH(EU$3,'Bins 2025'!$D20:$ALO20,1),0)/1000</f>
        <v/>
      </c>
      <c r="EV20">
        <f>IFERROR(MATCH(EV$3,'Bins 2025'!$D20:$ALO20,1),0)/1000</f>
        <v/>
      </c>
      <c r="EW20">
        <f>IFERROR(MATCH(EW$3,'Bins 2025'!$D20:$ALO20,1),0)/1000</f>
        <v/>
      </c>
      <c r="EX20">
        <f>IFERROR(MATCH(EX$3,'Bins 2025'!$D20:$ALO20,1),0)/1000</f>
        <v/>
      </c>
      <c r="EY20">
        <f>IFERROR(MATCH(EY$3,'Bins 2025'!$D20:$ALO20,1),0)/1000</f>
        <v/>
      </c>
      <c r="EZ20">
        <f>IFERROR(MATCH(EZ$3,'Bins 2025'!$D20:$ALO20,1),0)/1000</f>
        <v/>
      </c>
      <c r="FA20">
        <f>IFERROR(MATCH(FA$3,'Bins 2025'!$D20:$ALO20,1),0)/1000</f>
        <v/>
      </c>
      <c r="FB20">
        <f>IFERROR(MATCH(FB$3,'Bins 2025'!$D20:$ALO20,1),0)/1000</f>
        <v/>
      </c>
      <c r="FC20">
        <f>IFERROR(MATCH(FC$3,'Bins 2025'!$D20:$ALO20,1),0)/1000</f>
        <v/>
      </c>
      <c r="FD20">
        <f>IFERROR(MATCH(FD$3,'Bins 2025'!$D20:$ALO20,1),0)/1000</f>
        <v/>
      </c>
      <c r="FE20">
        <f>IFERROR(MATCH(FE$3,'Bins 2025'!$D20:$ALO20,1),0)/1000</f>
        <v/>
      </c>
      <c r="FF20">
        <f>IFERROR(MATCH(FF$3,'Bins 2025'!$D20:$ALO20,1),0)/1000</f>
        <v/>
      </c>
      <c r="FG20">
        <f>IFERROR(MATCH(FG$3,'Bins 2025'!$D20:$ALO20,1),0)/1000</f>
        <v/>
      </c>
      <c r="FH20">
        <f>IFERROR(MATCH(FH$3,'Bins 2025'!$D20:$ALO20,1),0)/1000</f>
        <v/>
      </c>
      <c r="FI20">
        <f>IFERROR(MATCH(FI$3,'Bins 2025'!$D20:$ALO20,1),0)/1000</f>
        <v/>
      </c>
      <c r="FJ20">
        <f>IFERROR(MATCH(FJ$3,'Bins 2025'!$D20:$ALO20,1),0)/1000</f>
        <v/>
      </c>
      <c r="FK20">
        <f>IFERROR(MATCH(FK$3,'Bins 2025'!$D20:$ALO20,1),0)/1000</f>
        <v/>
      </c>
      <c r="FL20">
        <f>IFERROR(MATCH(FL$3,'Bins 2025'!$D20:$ALO20,1),0)/1000</f>
        <v/>
      </c>
      <c r="FM20">
        <f>IFERROR(MATCH(FM$3,'Bins 2025'!$D20:$ALO20,1),0)/1000</f>
        <v/>
      </c>
      <c r="FN20">
        <f>IFERROR(MATCH(FN$3,'Bins 2025'!$D20:$ALO20,1),0)/1000</f>
        <v/>
      </c>
      <c r="FO20">
        <f>IFERROR(MATCH(FO$3,'Bins 2025'!$D20:$ALO20,1),0)/1000</f>
        <v/>
      </c>
      <c r="FP20">
        <f>IFERROR(MATCH(FP$3,'Bins 2025'!$D20:$ALO20,1),0)/1000</f>
        <v/>
      </c>
      <c r="FQ20">
        <f>IFERROR(MATCH(FQ$3,'Bins 2025'!$D20:$ALO20,1),0)/1000</f>
        <v/>
      </c>
      <c r="FR20">
        <f>IFERROR(MATCH(FR$3,'Bins 2025'!$D20:$ALO20,1),0)/1000</f>
        <v/>
      </c>
      <c r="FS20">
        <f>IFERROR(MATCH(FS$3,'Bins 2025'!$D20:$ALO20,1),0)/1000</f>
        <v/>
      </c>
      <c r="FT20">
        <f>IFERROR(MATCH(FT$3,'Bins 2025'!$D20:$ALO20,1),0)/1000</f>
        <v/>
      </c>
      <c r="FU20">
        <f>IFERROR(MATCH(FU$3,'Bins 2025'!$D20:$ALO20,1),0)/1000</f>
        <v/>
      </c>
      <c r="FV20">
        <f>IFERROR(MATCH(FV$3,'Bins 2025'!$D20:$ALO20,1),0)/1000</f>
        <v/>
      </c>
      <c r="FW20">
        <f>IFERROR(MATCH(FW$3,'Bins 2025'!$D20:$ALO20,1),0)/1000</f>
        <v/>
      </c>
      <c r="FX20">
        <f>IFERROR(MATCH(FX$3,'Bins 2025'!$D20:$ALO20,1),0)/1000</f>
        <v/>
      </c>
      <c r="FY20">
        <f>IFERROR(MATCH(FY$3,'Bins 2025'!$D20:$ALO20,1),0)/1000</f>
        <v/>
      </c>
      <c r="FZ20">
        <f>IFERROR(MATCH(FZ$3,'Bins 2025'!$D20:$ALO20,1),0)/1000</f>
        <v/>
      </c>
      <c r="GA20">
        <f>IFERROR(MATCH(GA$3,'Bins 2025'!$D20:$ALO20,1),0)/1000</f>
        <v/>
      </c>
      <c r="GB20">
        <f>IFERROR(MATCH(GB$3,'Bins 2025'!$D20:$ALO20,1),0)/1000</f>
        <v/>
      </c>
      <c r="GC20">
        <f>IFERROR(MATCH(GC$3,'Bins 2025'!$D20:$ALO20,1),0)/1000</f>
        <v/>
      </c>
      <c r="GD20">
        <f>IFERROR(MATCH(GD$3,'Bins 2025'!$D20:$ALO20,1),0)/1000</f>
        <v/>
      </c>
      <c r="GE20">
        <f>IFERROR(MATCH(GE$3,'Bins 2025'!$D20:$ALO20,1),0)/1000</f>
        <v/>
      </c>
      <c r="GF20">
        <f>IFERROR(MATCH(GF$3,'Bins 2025'!$D20:$ALO20,1),0)/1000</f>
        <v/>
      </c>
      <c r="GG20">
        <f>IFERROR(MATCH(GG$3,'Bins 2025'!$D20:$ALO20,1),0)/1000</f>
        <v/>
      </c>
      <c r="GH20">
        <f>IFERROR(MATCH(GH$3,'Bins 2025'!$D20:$ALO20,1),0)/1000</f>
        <v/>
      </c>
      <c r="GI20">
        <f>IFERROR(MATCH(GI$3,'Bins 2025'!$D20:$ALO20,1),0)/1000</f>
        <v/>
      </c>
      <c r="GJ20">
        <f>IFERROR(MATCH(GJ$3,'Bins 2025'!$D20:$ALO20,1),0)/1000</f>
        <v/>
      </c>
      <c r="GK20">
        <f>IFERROR(MATCH(GK$3,'Bins 2025'!$D20:$ALO20,1),0)/1000</f>
        <v/>
      </c>
      <c r="GL20">
        <f>IFERROR(MATCH(GL$3,'Bins 2025'!$D20:$ALO20,1),0)/1000</f>
        <v/>
      </c>
      <c r="GM20">
        <f>IFERROR(MATCH(GM$3,'Bins 2025'!$D20:$ALO20,1),0)/1000</f>
        <v/>
      </c>
      <c r="GN20">
        <f>IFERROR(MATCH(GN$3,'Bins 2025'!$D20:$ALO20,1),0)/1000</f>
        <v/>
      </c>
      <c r="GO20">
        <f>IFERROR(MATCH(GO$3,'Bins 2025'!$D20:$ALO20,1),0)/1000</f>
        <v/>
      </c>
      <c r="GP20">
        <f>IFERROR(MATCH(GP$3,'Bins 2025'!$D20:$ALO20,1),0)/1000</f>
        <v/>
      </c>
      <c r="GQ20">
        <f>IFERROR(MATCH(GQ$3,'Bins 2025'!$D20:$ALO20,1),0)/1000</f>
        <v/>
      </c>
      <c r="GR20">
        <f>IFERROR(MATCH(GR$3,'Bins 2025'!$D20:$ALO20,1),0)/1000</f>
        <v/>
      </c>
      <c r="GS20">
        <f>IFERROR(MATCH(GS$3,'Bins 2025'!$D20:$ALO20,1),0)/1000</f>
        <v/>
      </c>
      <c r="GT20">
        <f>IFERROR(MATCH(GT$3,'Bins 2025'!$D20:$ALO20,1),0)/1000</f>
        <v/>
      </c>
      <c r="GU20">
        <f>IFERROR(MATCH(GU$3,'Bins 2025'!$D20:$ALO20,1),0)/1000</f>
        <v/>
      </c>
    </row>
    <row r="21">
      <c r="B21">
        <f>Inputs!B21</f>
        <v/>
      </c>
      <c r="C21">
        <f>Inputs!K21</f>
        <v/>
      </c>
      <c r="D21">
        <f>N(Inputs!H21)</f>
        <v/>
      </c>
      <c r="E21">
        <f>IFERROR(MATCH(E$3,'Bins 2025'!$D21:$ALO21,1),0)/1000</f>
        <v/>
      </c>
      <c r="F21">
        <f>IFERROR(MATCH(F$3,'Bins 2025'!$D21:$ALO21,1),0)/1000</f>
        <v/>
      </c>
      <c r="G21">
        <f>IFERROR(MATCH(G$3,'Bins 2025'!$D21:$ALO21,1),0)/1000</f>
        <v/>
      </c>
      <c r="H21">
        <f>IFERROR(MATCH(H$3,'Bins 2025'!$D21:$ALO21,1),0)/1000</f>
        <v/>
      </c>
      <c r="I21">
        <f>IFERROR(MATCH(I$3,'Bins 2025'!$D21:$ALO21,1),0)/1000</f>
        <v/>
      </c>
      <c r="J21">
        <f>IFERROR(MATCH(J$3,'Bins 2025'!$D21:$ALO21,1),0)/1000</f>
        <v/>
      </c>
      <c r="K21">
        <f>IFERROR(MATCH(K$3,'Bins 2025'!$D21:$ALO21,1),0)/1000</f>
        <v/>
      </c>
      <c r="L21">
        <f>IFERROR(MATCH(L$3,'Bins 2025'!$D21:$ALO21,1),0)/1000</f>
        <v/>
      </c>
      <c r="M21">
        <f>IFERROR(MATCH(M$3,'Bins 2025'!$D21:$ALO21,1),0)/1000</f>
        <v/>
      </c>
      <c r="N21">
        <f>IFERROR(MATCH(N$3,'Bins 2025'!$D21:$ALO21,1),0)/1000</f>
        <v/>
      </c>
      <c r="O21">
        <f>IFERROR(MATCH(O$3,'Bins 2025'!$D21:$ALO21,1),0)/1000</f>
        <v/>
      </c>
      <c r="P21">
        <f>IFERROR(MATCH(P$3,'Bins 2025'!$D21:$ALO21,1),0)/1000</f>
        <v/>
      </c>
      <c r="Q21">
        <f>IFERROR(MATCH(Q$3,'Bins 2025'!$D21:$ALO21,1),0)/1000</f>
        <v/>
      </c>
      <c r="R21">
        <f>IFERROR(MATCH(R$3,'Bins 2025'!$D21:$ALO21,1),0)/1000</f>
        <v/>
      </c>
      <c r="S21">
        <f>IFERROR(MATCH(S$3,'Bins 2025'!$D21:$ALO21,1),0)/1000</f>
        <v/>
      </c>
      <c r="T21">
        <f>IFERROR(MATCH(T$3,'Bins 2025'!$D21:$ALO21,1),0)/1000</f>
        <v/>
      </c>
      <c r="U21">
        <f>IFERROR(MATCH(U$3,'Bins 2025'!$D21:$ALO21,1),0)/1000</f>
        <v/>
      </c>
      <c r="V21">
        <f>IFERROR(MATCH(V$3,'Bins 2025'!$D21:$ALO21,1),0)/1000</f>
        <v/>
      </c>
      <c r="W21">
        <f>IFERROR(MATCH(W$3,'Bins 2025'!$D21:$ALO21,1),0)/1000</f>
        <v/>
      </c>
      <c r="X21">
        <f>IFERROR(MATCH(X$3,'Bins 2025'!$D21:$ALO21,1),0)/1000</f>
        <v/>
      </c>
      <c r="Y21">
        <f>IFERROR(MATCH(Y$3,'Bins 2025'!$D21:$ALO21,1),0)/1000</f>
        <v/>
      </c>
      <c r="Z21">
        <f>IFERROR(MATCH(Z$3,'Bins 2025'!$D21:$ALO21,1),0)/1000</f>
        <v/>
      </c>
      <c r="AA21">
        <f>IFERROR(MATCH(AA$3,'Bins 2025'!$D21:$ALO21,1),0)/1000</f>
        <v/>
      </c>
      <c r="AB21">
        <f>IFERROR(MATCH(AB$3,'Bins 2025'!$D21:$ALO21,1),0)/1000</f>
        <v/>
      </c>
      <c r="AC21">
        <f>IFERROR(MATCH(AC$3,'Bins 2025'!$D21:$ALO21,1),0)/1000</f>
        <v/>
      </c>
      <c r="AD21">
        <f>IFERROR(MATCH(AD$3,'Bins 2025'!$D21:$ALO21,1),0)/1000</f>
        <v/>
      </c>
      <c r="AE21">
        <f>IFERROR(MATCH(AE$3,'Bins 2025'!$D21:$ALO21,1),0)/1000</f>
        <v/>
      </c>
      <c r="AF21">
        <f>IFERROR(MATCH(AF$3,'Bins 2025'!$D21:$ALO21,1),0)/1000</f>
        <v/>
      </c>
      <c r="AG21">
        <f>IFERROR(MATCH(AG$3,'Bins 2025'!$D21:$ALO21,1),0)/1000</f>
        <v/>
      </c>
      <c r="AH21">
        <f>IFERROR(MATCH(AH$3,'Bins 2025'!$D21:$ALO21,1),0)/1000</f>
        <v/>
      </c>
      <c r="AI21">
        <f>IFERROR(MATCH(AI$3,'Bins 2025'!$D21:$ALO21,1),0)/1000</f>
        <v/>
      </c>
      <c r="AJ21">
        <f>IFERROR(MATCH(AJ$3,'Bins 2025'!$D21:$ALO21,1),0)/1000</f>
        <v/>
      </c>
      <c r="AK21">
        <f>IFERROR(MATCH(AK$3,'Bins 2025'!$D21:$ALO21,1),0)/1000</f>
        <v/>
      </c>
      <c r="AL21">
        <f>IFERROR(MATCH(AL$3,'Bins 2025'!$D21:$ALO21,1),0)/1000</f>
        <v/>
      </c>
      <c r="AM21">
        <f>IFERROR(MATCH(AM$3,'Bins 2025'!$D21:$ALO21,1),0)/1000</f>
        <v/>
      </c>
      <c r="AN21">
        <f>IFERROR(MATCH(AN$3,'Bins 2025'!$D21:$ALO21,1),0)/1000</f>
        <v/>
      </c>
      <c r="AO21">
        <f>IFERROR(MATCH(AO$3,'Bins 2025'!$D21:$ALO21,1),0)/1000</f>
        <v/>
      </c>
      <c r="AP21">
        <f>IFERROR(MATCH(AP$3,'Bins 2025'!$D21:$ALO21,1),0)/1000</f>
        <v/>
      </c>
      <c r="AQ21">
        <f>IFERROR(MATCH(AQ$3,'Bins 2025'!$D21:$ALO21,1),0)/1000</f>
        <v/>
      </c>
      <c r="AR21">
        <f>IFERROR(MATCH(AR$3,'Bins 2025'!$D21:$ALO21,1),0)/1000</f>
        <v/>
      </c>
      <c r="AS21">
        <f>IFERROR(MATCH(AS$3,'Bins 2025'!$D21:$ALO21,1),0)/1000</f>
        <v/>
      </c>
      <c r="AT21">
        <f>IFERROR(MATCH(AT$3,'Bins 2025'!$D21:$ALO21,1),0)/1000</f>
        <v/>
      </c>
      <c r="AU21">
        <f>IFERROR(MATCH(AU$3,'Bins 2025'!$D21:$ALO21,1),0)/1000</f>
        <v/>
      </c>
      <c r="AV21">
        <f>IFERROR(MATCH(AV$3,'Bins 2025'!$D21:$ALO21,1),0)/1000</f>
        <v/>
      </c>
      <c r="AW21">
        <f>IFERROR(MATCH(AW$3,'Bins 2025'!$D21:$ALO21,1),0)/1000</f>
        <v/>
      </c>
      <c r="AX21">
        <f>IFERROR(MATCH(AX$3,'Bins 2025'!$D21:$ALO21,1),0)/1000</f>
        <v/>
      </c>
      <c r="AY21">
        <f>IFERROR(MATCH(AY$3,'Bins 2025'!$D21:$ALO21,1),0)/1000</f>
        <v/>
      </c>
      <c r="AZ21">
        <f>IFERROR(MATCH(AZ$3,'Bins 2025'!$D21:$ALO21,1),0)/1000</f>
        <v/>
      </c>
      <c r="BA21">
        <f>IFERROR(MATCH(BA$3,'Bins 2025'!$D21:$ALO21,1),0)/1000</f>
        <v/>
      </c>
      <c r="BB21">
        <f>IFERROR(MATCH(BB$3,'Bins 2025'!$D21:$ALO21,1),0)/1000</f>
        <v/>
      </c>
      <c r="BC21">
        <f>IFERROR(MATCH(BC$3,'Bins 2025'!$D21:$ALO21,1),0)/1000</f>
        <v/>
      </c>
      <c r="BD21">
        <f>IFERROR(MATCH(BD$3,'Bins 2025'!$D21:$ALO21,1),0)/1000</f>
        <v/>
      </c>
      <c r="BE21">
        <f>IFERROR(MATCH(BE$3,'Bins 2025'!$D21:$ALO21,1),0)/1000</f>
        <v/>
      </c>
      <c r="BF21">
        <f>IFERROR(MATCH(BF$3,'Bins 2025'!$D21:$ALO21,1),0)/1000</f>
        <v/>
      </c>
      <c r="BG21">
        <f>IFERROR(MATCH(BG$3,'Bins 2025'!$D21:$ALO21,1),0)/1000</f>
        <v/>
      </c>
      <c r="BH21">
        <f>IFERROR(MATCH(BH$3,'Bins 2025'!$D21:$ALO21,1),0)/1000</f>
        <v/>
      </c>
      <c r="BI21">
        <f>IFERROR(MATCH(BI$3,'Bins 2025'!$D21:$ALO21,1),0)/1000</f>
        <v/>
      </c>
      <c r="BJ21">
        <f>IFERROR(MATCH(BJ$3,'Bins 2025'!$D21:$ALO21,1),0)/1000</f>
        <v/>
      </c>
      <c r="BK21">
        <f>IFERROR(MATCH(BK$3,'Bins 2025'!$D21:$ALO21,1),0)/1000</f>
        <v/>
      </c>
      <c r="BL21">
        <f>IFERROR(MATCH(BL$3,'Bins 2025'!$D21:$ALO21,1),0)/1000</f>
        <v/>
      </c>
      <c r="BM21">
        <f>IFERROR(MATCH(BM$3,'Bins 2025'!$D21:$ALO21,1),0)/1000</f>
        <v/>
      </c>
      <c r="BN21">
        <f>IFERROR(MATCH(BN$3,'Bins 2025'!$D21:$ALO21,1),0)/1000</f>
        <v/>
      </c>
      <c r="BO21">
        <f>IFERROR(MATCH(BO$3,'Bins 2025'!$D21:$ALO21,1),0)/1000</f>
        <v/>
      </c>
      <c r="BP21">
        <f>IFERROR(MATCH(BP$3,'Bins 2025'!$D21:$ALO21,1),0)/1000</f>
        <v/>
      </c>
      <c r="BQ21">
        <f>IFERROR(MATCH(BQ$3,'Bins 2025'!$D21:$ALO21,1),0)/1000</f>
        <v/>
      </c>
      <c r="BR21">
        <f>IFERROR(MATCH(BR$3,'Bins 2025'!$D21:$ALO21,1),0)/1000</f>
        <v/>
      </c>
      <c r="BS21">
        <f>IFERROR(MATCH(BS$3,'Bins 2025'!$D21:$ALO21,1),0)/1000</f>
        <v/>
      </c>
      <c r="BT21">
        <f>IFERROR(MATCH(BT$3,'Bins 2025'!$D21:$ALO21,1),0)/1000</f>
        <v/>
      </c>
      <c r="BU21">
        <f>IFERROR(MATCH(BU$3,'Bins 2025'!$D21:$ALO21,1),0)/1000</f>
        <v/>
      </c>
      <c r="BV21">
        <f>IFERROR(MATCH(BV$3,'Bins 2025'!$D21:$ALO21,1),0)/1000</f>
        <v/>
      </c>
      <c r="BW21">
        <f>IFERROR(MATCH(BW$3,'Bins 2025'!$D21:$ALO21,1),0)/1000</f>
        <v/>
      </c>
      <c r="BX21">
        <f>IFERROR(MATCH(BX$3,'Bins 2025'!$D21:$ALO21,1),0)/1000</f>
        <v/>
      </c>
      <c r="BY21">
        <f>IFERROR(MATCH(BY$3,'Bins 2025'!$D21:$ALO21,1),0)/1000</f>
        <v/>
      </c>
      <c r="BZ21">
        <f>IFERROR(MATCH(BZ$3,'Bins 2025'!$D21:$ALO21,1),0)/1000</f>
        <v/>
      </c>
      <c r="CA21">
        <f>IFERROR(MATCH(CA$3,'Bins 2025'!$D21:$ALO21,1),0)/1000</f>
        <v/>
      </c>
      <c r="CB21">
        <f>IFERROR(MATCH(CB$3,'Bins 2025'!$D21:$ALO21,1),0)/1000</f>
        <v/>
      </c>
      <c r="CC21">
        <f>IFERROR(MATCH(CC$3,'Bins 2025'!$D21:$ALO21,1),0)/1000</f>
        <v/>
      </c>
      <c r="CD21">
        <f>IFERROR(MATCH(CD$3,'Bins 2025'!$D21:$ALO21,1),0)/1000</f>
        <v/>
      </c>
      <c r="CE21">
        <f>IFERROR(MATCH(CE$3,'Bins 2025'!$D21:$ALO21,1),0)/1000</f>
        <v/>
      </c>
      <c r="CF21">
        <f>IFERROR(MATCH(CF$3,'Bins 2025'!$D21:$ALO21,1),0)/1000</f>
        <v/>
      </c>
      <c r="CG21">
        <f>IFERROR(MATCH(CG$3,'Bins 2025'!$D21:$ALO21,1),0)/1000</f>
        <v/>
      </c>
      <c r="CH21">
        <f>IFERROR(MATCH(CH$3,'Bins 2025'!$D21:$ALO21,1),0)/1000</f>
        <v/>
      </c>
      <c r="CI21">
        <f>IFERROR(MATCH(CI$3,'Bins 2025'!$D21:$ALO21,1),0)/1000</f>
        <v/>
      </c>
      <c r="CJ21">
        <f>IFERROR(MATCH(CJ$3,'Bins 2025'!$D21:$ALO21,1),0)/1000</f>
        <v/>
      </c>
      <c r="CK21">
        <f>IFERROR(MATCH(CK$3,'Bins 2025'!$D21:$ALO21,1),0)/1000</f>
        <v/>
      </c>
      <c r="CL21">
        <f>IFERROR(MATCH(CL$3,'Bins 2025'!$D21:$ALO21,1),0)/1000</f>
        <v/>
      </c>
      <c r="CM21">
        <f>IFERROR(MATCH(CM$3,'Bins 2025'!$D21:$ALO21,1),0)/1000</f>
        <v/>
      </c>
      <c r="CN21">
        <f>IFERROR(MATCH(CN$3,'Bins 2025'!$D21:$ALO21,1),0)/1000</f>
        <v/>
      </c>
      <c r="CO21">
        <f>IFERROR(MATCH(CO$3,'Bins 2025'!$D21:$ALO21,1),0)/1000</f>
        <v/>
      </c>
      <c r="CP21">
        <f>IFERROR(MATCH(CP$3,'Bins 2025'!$D21:$ALO21,1),0)/1000</f>
        <v/>
      </c>
      <c r="CQ21">
        <f>IFERROR(MATCH(CQ$3,'Bins 2025'!$D21:$ALO21,1),0)/1000</f>
        <v/>
      </c>
      <c r="CR21">
        <f>IFERROR(MATCH(CR$3,'Bins 2025'!$D21:$ALO21,1),0)/1000</f>
        <v/>
      </c>
      <c r="CS21">
        <f>IFERROR(MATCH(CS$3,'Bins 2025'!$D21:$ALO21,1),0)/1000</f>
        <v/>
      </c>
      <c r="CT21">
        <f>IFERROR(MATCH(CT$3,'Bins 2025'!$D21:$ALO21,1),0)/1000</f>
        <v/>
      </c>
      <c r="CU21">
        <f>IFERROR(MATCH(CU$3,'Bins 2025'!$D21:$ALO21,1),0)/1000</f>
        <v/>
      </c>
      <c r="CV21">
        <f>IFERROR(MATCH(CV$3,'Bins 2025'!$D21:$ALO21,1),0)/1000</f>
        <v/>
      </c>
      <c r="CW21">
        <f>IFERROR(MATCH(CW$3,'Bins 2025'!$D21:$ALO21,1),0)/1000</f>
        <v/>
      </c>
      <c r="CX21">
        <f>IFERROR(MATCH(CX$3,'Bins 2025'!$D21:$ALO21,1),0)/1000</f>
        <v/>
      </c>
      <c r="CY21">
        <f>IFERROR(MATCH(CY$3,'Bins 2025'!$D21:$ALO21,1),0)/1000</f>
        <v/>
      </c>
      <c r="CZ21">
        <f>IFERROR(MATCH(CZ$3,'Bins 2025'!$D21:$ALO21,1),0)/1000</f>
        <v/>
      </c>
      <c r="DA21">
        <f>IFERROR(MATCH(DA$3,'Bins 2025'!$D21:$ALO21,1),0)/1000</f>
        <v/>
      </c>
      <c r="DB21">
        <f>IFERROR(MATCH(DB$3,'Bins 2025'!$D21:$ALO21,1),0)/1000</f>
        <v/>
      </c>
      <c r="DC21">
        <f>IFERROR(MATCH(DC$3,'Bins 2025'!$D21:$ALO21,1),0)/1000</f>
        <v/>
      </c>
      <c r="DD21">
        <f>IFERROR(MATCH(DD$3,'Bins 2025'!$D21:$ALO21,1),0)/1000</f>
        <v/>
      </c>
      <c r="DE21">
        <f>IFERROR(MATCH(DE$3,'Bins 2025'!$D21:$ALO21,1),0)/1000</f>
        <v/>
      </c>
      <c r="DF21">
        <f>IFERROR(MATCH(DF$3,'Bins 2025'!$D21:$ALO21,1),0)/1000</f>
        <v/>
      </c>
      <c r="DG21">
        <f>IFERROR(MATCH(DG$3,'Bins 2025'!$D21:$ALO21,1),0)/1000</f>
        <v/>
      </c>
      <c r="DH21">
        <f>IFERROR(MATCH(DH$3,'Bins 2025'!$D21:$ALO21,1),0)/1000</f>
        <v/>
      </c>
      <c r="DI21">
        <f>IFERROR(MATCH(DI$3,'Bins 2025'!$D21:$ALO21,1),0)/1000</f>
        <v/>
      </c>
      <c r="DJ21">
        <f>IFERROR(MATCH(DJ$3,'Bins 2025'!$D21:$ALO21,1),0)/1000</f>
        <v/>
      </c>
      <c r="DK21">
        <f>IFERROR(MATCH(DK$3,'Bins 2025'!$D21:$ALO21,1),0)/1000</f>
        <v/>
      </c>
      <c r="DL21">
        <f>IFERROR(MATCH(DL$3,'Bins 2025'!$D21:$ALO21,1),0)/1000</f>
        <v/>
      </c>
      <c r="DM21">
        <f>IFERROR(MATCH(DM$3,'Bins 2025'!$D21:$ALO21,1),0)/1000</f>
        <v/>
      </c>
      <c r="DN21">
        <f>IFERROR(MATCH(DN$3,'Bins 2025'!$D21:$ALO21,1),0)/1000</f>
        <v/>
      </c>
      <c r="DO21">
        <f>IFERROR(MATCH(DO$3,'Bins 2025'!$D21:$ALO21,1),0)/1000</f>
        <v/>
      </c>
      <c r="DP21">
        <f>IFERROR(MATCH(DP$3,'Bins 2025'!$D21:$ALO21,1),0)/1000</f>
        <v/>
      </c>
      <c r="DQ21">
        <f>IFERROR(MATCH(DQ$3,'Bins 2025'!$D21:$ALO21,1),0)/1000</f>
        <v/>
      </c>
      <c r="DR21">
        <f>IFERROR(MATCH(DR$3,'Bins 2025'!$D21:$ALO21,1),0)/1000</f>
        <v/>
      </c>
      <c r="DS21">
        <f>IFERROR(MATCH(DS$3,'Bins 2025'!$D21:$ALO21,1),0)/1000</f>
        <v/>
      </c>
      <c r="DT21">
        <f>IFERROR(MATCH(DT$3,'Bins 2025'!$D21:$ALO21,1),0)/1000</f>
        <v/>
      </c>
      <c r="DU21">
        <f>IFERROR(MATCH(DU$3,'Bins 2025'!$D21:$ALO21,1),0)/1000</f>
        <v/>
      </c>
      <c r="DV21">
        <f>IFERROR(MATCH(DV$3,'Bins 2025'!$D21:$ALO21,1),0)/1000</f>
        <v/>
      </c>
      <c r="DW21">
        <f>IFERROR(MATCH(DW$3,'Bins 2025'!$D21:$ALO21,1),0)/1000</f>
        <v/>
      </c>
      <c r="DX21">
        <f>IFERROR(MATCH(DX$3,'Bins 2025'!$D21:$ALO21,1),0)/1000</f>
        <v/>
      </c>
      <c r="DY21">
        <f>IFERROR(MATCH(DY$3,'Bins 2025'!$D21:$ALO21,1),0)/1000</f>
        <v/>
      </c>
      <c r="DZ21">
        <f>IFERROR(MATCH(DZ$3,'Bins 2025'!$D21:$ALO21,1),0)/1000</f>
        <v/>
      </c>
      <c r="EA21">
        <f>IFERROR(MATCH(EA$3,'Bins 2025'!$D21:$ALO21,1),0)/1000</f>
        <v/>
      </c>
      <c r="EB21">
        <f>IFERROR(MATCH(EB$3,'Bins 2025'!$D21:$ALO21,1),0)/1000</f>
        <v/>
      </c>
      <c r="EC21">
        <f>IFERROR(MATCH(EC$3,'Bins 2025'!$D21:$ALO21,1),0)/1000</f>
        <v/>
      </c>
      <c r="ED21">
        <f>IFERROR(MATCH(ED$3,'Bins 2025'!$D21:$ALO21,1),0)/1000</f>
        <v/>
      </c>
      <c r="EE21">
        <f>IFERROR(MATCH(EE$3,'Bins 2025'!$D21:$ALO21,1),0)/1000</f>
        <v/>
      </c>
      <c r="EF21">
        <f>IFERROR(MATCH(EF$3,'Bins 2025'!$D21:$ALO21,1),0)/1000</f>
        <v/>
      </c>
      <c r="EG21">
        <f>IFERROR(MATCH(EG$3,'Bins 2025'!$D21:$ALO21,1),0)/1000</f>
        <v/>
      </c>
      <c r="EH21">
        <f>IFERROR(MATCH(EH$3,'Bins 2025'!$D21:$ALO21,1),0)/1000</f>
        <v/>
      </c>
      <c r="EI21">
        <f>IFERROR(MATCH(EI$3,'Bins 2025'!$D21:$ALO21,1),0)/1000</f>
        <v/>
      </c>
      <c r="EJ21">
        <f>IFERROR(MATCH(EJ$3,'Bins 2025'!$D21:$ALO21,1),0)/1000</f>
        <v/>
      </c>
      <c r="EK21">
        <f>IFERROR(MATCH(EK$3,'Bins 2025'!$D21:$ALO21,1),0)/1000</f>
        <v/>
      </c>
      <c r="EL21">
        <f>IFERROR(MATCH(EL$3,'Bins 2025'!$D21:$ALO21,1),0)/1000</f>
        <v/>
      </c>
      <c r="EM21">
        <f>IFERROR(MATCH(EM$3,'Bins 2025'!$D21:$ALO21,1),0)/1000</f>
        <v/>
      </c>
      <c r="EN21">
        <f>IFERROR(MATCH(EN$3,'Bins 2025'!$D21:$ALO21,1),0)/1000</f>
        <v/>
      </c>
      <c r="EO21">
        <f>IFERROR(MATCH(EO$3,'Bins 2025'!$D21:$ALO21,1),0)/1000</f>
        <v/>
      </c>
      <c r="EP21">
        <f>IFERROR(MATCH(EP$3,'Bins 2025'!$D21:$ALO21,1),0)/1000</f>
        <v/>
      </c>
      <c r="EQ21">
        <f>IFERROR(MATCH(EQ$3,'Bins 2025'!$D21:$ALO21,1),0)/1000</f>
        <v/>
      </c>
      <c r="ER21">
        <f>IFERROR(MATCH(ER$3,'Bins 2025'!$D21:$ALO21,1),0)/1000</f>
        <v/>
      </c>
      <c r="ES21">
        <f>IFERROR(MATCH(ES$3,'Bins 2025'!$D21:$ALO21,1),0)/1000</f>
        <v/>
      </c>
      <c r="ET21">
        <f>IFERROR(MATCH(ET$3,'Bins 2025'!$D21:$ALO21,1),0)/1000</f>
        <v/>
      </c>
      <c r="EU21">
        <f>IFERROR(MATCH(EU$3,'Bins 2025'!$D21:$ALO21,1),0)/1000</f>
        <v/>
      </c>
      <c r="EV21">
        <f>IFERROR(MATCH(EV$3,'Bins 2025'!$D21:$ALO21,1),0)/1000</f>
        <v/>
      </c>
      <c r="EW21">
        <f>IFERROR(MATCH(EW$3,'Bins 2025'!$D21:$ALO21,1),0)/1000</f>
        <v/>
      </c>
      <c r="EX21">
        <f>IFERROR(MATCH(EX$3,'Bins 2025'!$D21:$ALO21,1),0)/1000</f>
        <v/>
      </c>
      <c r="EY21">
        <f>IFERROR(MATCH(EY$3,'Bins 2025'!$D21:$ALO21,1),0)/1000</f>
        <v/>
      </c>
      <c r="EZ21">
        <f>IFERROR(MATCH(EZ$3,'Bins 2025'!$D21:$ALO21,1),0)/1000</f>
        <v/>
      </c>
      <c r="FA21">
        <f>IFERROR(MATCH(FA$3,'Bins 2025'!$D21:$ALO21,1),0)/1000</f>
        <v/>
      </c>
      <c r="FB21">
        <f>IFERROR(MATCH(FB$3,'Bins 2025'!$D21:$ALO21,1),0)/1000</f>
        <v/>
      </c>
      <c r="FC21">
        <f>IFERROR(MATCH(FC$3,'Bins 2025'!$D21:$ALO21,1),0)/1000</f>
        <v/>
      </c>
      <c r="FD21">
        <f>IFERROR(MATCH(FD$3,'Bins 2025'!$D21:$ALO21,1),0)/1000</f>
        <v/>
      </c>
      <c r="FE21">
        <f>IFERROR(MATCH(FE$3,'Bins 2025'!$D21:$ALO21,1),0)/1000</f>
        <v/>
      </c>
      <c r="FF21">
        <f>IFERROR(MATCH(FF$3,'Bins 2025'!$D21:$ALO21,1),0)/1000</f>
        <v/>
      </c>
      <c r="FG21">
        <f>IFERROR(MATCH(FG$3,'Bins 2025'!$D21:$ALO21,1),0)/1000</f>
        <v/>
      </c>
      <c r="FH21">
        <f>IFERROR(MATCH(FH$3,'Bins 2025'!$D21:$ALO21,1),0)/1000</f>
        <v/>
      </c>
      <c r="FI21">
        <f>IFERROR(MATCH(FI$3,'Bins 2025'!$D21:$ALO21,1),0)/1000</f>
        <v/>
      </c>
      <c r="FJ21">
        <f>IFERROR(MATCH(FJ$3,'Bins 2025'!$D21:$ALO21,1),0)/1000</f>
        <v/>
      </c>
      <c r="FK21">
        <f>IFERROR(MATCH(FK$3,'Bins 2025'!$D21:$ALO21,1),0)/1000</f>
        <v/>
      </c>
      <c r="FL21">
        <f>IFERROR(MATCH(FL$3,'Bins 2025'!$D21:$ALO21,1),0)/1000</f>
        <v/>
      </c>
      <c r="FM21">
        <f>IFERROR(MATCH(FM$3,'Bins 2025'!$D21:$ALO21,1),0)/1000</f>
        <v/>
      </c>
      <c r="FN21">
        <f>IFERROR(MATCH(FN$3,'Bins 2025'!$D21:$ALO21,1),0)/1000</f>
        <v/>
      </c>
      <c r="FO21">
        <f>IFERROR(MATCH(FO$3,'Bins 2025'!$D21:$ALO21,1),0)/1000</f>
        <v/>
      </c>
      <c r="FP21">
        <f>IFERROR(MATCH(FP$3,'Bins 2025'!$D21:$ALO21,1),0)/1000</f>
        <v/>
      </c>
      <c r="FQ21">
        <f>IFERROR(MATCH(FQ$3,'Bins 2025'!$D21:$ALO21,1),0)/1000</f>
        <v/>
      </c>
      <c r="FR21">
        <f>IFERROR(MATCH(FR$3,'Bins 2025'!$D21:$ALO21,1),0)/1000</f>
        <v/>
      </c>
      <c r="FS21">
        <f>IFERROR(MATCH(FS$3,'Bins 2025'!$D21:$ALO21,1),0)/1000</f>
        <v/>
      </c>
      <c r="FT21">
        <f>IFERROR(MATCH(FT$3,'Bins 2025'!$D21:$ALO21,1),0)/1000</f>
        <v/>
      </c>
      <c r="FU21">
        <f>IFERROR(MATCH(FU$3,'Bins 2025'!$D21:$ALO21,1),0)/1000</f>
        <v/>
      </c>
      <c r="FV21">
        <f>IFERROR(MATCH(FV$3,'Bins 2025'!$D21:$ALO21,1),0)/1000</f>
        <v/>
      </c>
      <c r="FW21">
        <f>IFERROR(MATCH(FW$3,'Bins 2025'!$D21:$ALO21,1),0)/1000</f>
        <v/>
      </c>
      <c r="FX21">
        <f>IFERROR(MATCH(FX$3,'Bins 2025'!$D21:$ALO21,1),0)/1000</f>
        <v/>
      </c>
      <c r="FY21">
        <f>IFERROR(MATCH(FY$3,'Bins 2025'!$D21:$ALO21,1),0)/1000</f>
        <v/>
      </c>
      <c r="FZ21">
        <f>IFERROR(MATCH(FZ$3,'Bins 2025'!$D21:$ALO21,1),0)/1000</f>
        <v/>
      </c>
      <c r="GA21">
        <f>IFERROR(MATCH(GA$3,'Bins 2025'!$D21:$ALO21,1),0)/1000</f>
        <v/>
      </c>
      <c r="GB21">
        <f>IFERROR(MATCH(GB$3,'Bins 2025'!$D21:$ALO21,1),0)/1000</f>
        <v/>
      </c>
      <c r="GC21">
        <f>IFERROR(MATCH(GC$3,'Bins 2025'!$D21:$ALO21,1),0)/1000</f>
        <v/>
      </c>
      <c r="GD21">
        <f>IFERROR(MATCH(GD$3,'Bins 2025'!$D21:$ALO21,1),0)/1000</f>
        <v/>
      </c>
      <c r="GE21">
        <f>IFERROR(MATCH(GE$3,'Bins 2025'!$D21:$ALO21,1),0)/1000</f>
        <v/>
      </c>
      <c r="GF21">
        <f>IFERROR(MATCH(GF$3,'Bins 2025'!$D21:$ALO21,1),0)/1000</f>
        <v/>
      </c>
      <c r="GG21">
        <f>IFERROR(MATCH(GG$3,'Bins 2025'!$D21:$ALO21,1),0)/1000</f>
        <v/>
      </c>
      <c r="GH21">
        <f>IFERROR(MATCH(GH$3,'Bins 2025'!$D21:$ALO21,1),0)/1000</f>
        <v/>
      </c>
      <c r="GI21">
        <f>IFERROR(MATCH(GI$3,'Bins 2025'!$D21:$ALO21,1),0)/1000</f>
        <v/>
      </c>
      <c r="GJ21">
        <f>IFERROR(MATCH(GJ$3,'Bins 2025'!$D21:$ALO21,1),0)/1000</f>
        <v/>
      </c>
      <c r="GK21">
        <f>IFERROR(MATCH(GK$3,'Bins 2025'!$D21:$ALO21,1),0)/1000</f>
        <v/>
      </c>
      <c r="GL21">
        <f>IFERROR(MATCH(GL$3,'Bins 2025'!$D21:$ALO21,1),0)/1000</f>
        <v/>
      </c>
      <c r="GM21">
        <f>IFERROR(MATCH(GM$3,'Bins 2025'!$D21:$ALO21,1),0)/1000</f>
        <v/>
      </c>
      <c r="GN21">
        <f>IFERROR(MATCH(GN$3,'Bins 2025'!$D21:$ALO21,1),0)/1000</f>
        <v/>
      </c>
      <c r="GO21">
        <f>IFERROR(MATCH(GO$3,'Bins 2025'!$D21:$ALO21,1),0)/1000</f>
        <v/>
      </c>
      <c r="GP21">
        <f>IFERROR(MATCH(GP$3,'Bins 2025'!$D21:$ALO21,1),0)/1000</f>
        <v/>
      </c>
      <c r="GQ21">
        <f>IFERROR(MATCH(GQ$3,'Bins 2025'!$D21:$ALO21,1),0)/1000</f>
        <v/>
      </c>
      <c r="GR21">
        <f>IFERROR(MATCH(GR$3,'Bins 2025'!$D21:$ALO21,1),0)/1000</f>
        <v/>
      </c>
      <c r="GS21">
        <f>IFERROR(MATCH(GS$3,'Bins 2025'!$D21:$ALO21,1),0)/1000</f>
        <v/>
      </c>
      <c r="GT21">
        <f>IFERROR(MATCH(GT$3,'Bins 2025'!$D21:$ALO21,1),0)/1000</f>
        <v/>
      </c>
      <c r="GU21">
        <f>IFERROR(MATCH(GU$3,'Bins 2025'!$D21:$ALO21,1),0)/1000</f>
        <v/>
      </c>
    </row>
    <row r="22">
      <c r="B22">
        <f>Inputs!B22</f>
        <v/>
      </c>
      <c r="C22">
        <f>Inputs!K22</f>
        <v/>
      </c>
      <c r="D22">
        <f>N(Inputs!H22)</f>
        <v/>
      </c>
      <c r="E22">
        <f>IFERROR(MATCH(E$3,'Bins 2025'!$D22:$ALO22,1),0)/1000</f>
        <v/>
      </c>
      <c r="F22">
        <f>IFERROR(MATCH(F$3,'Bins 2025'!$D22:$ALO22,1),0)/1000</f>
        <v/>
      </c>
      <c r="G22">
        <f>IFERROR(MATCH(G$3,'Bins 2025'!$D22:$ALO22,1),0)/1000</f>
        <v/>
      </c>
      <c r="H22">
        <f>IFERROR(MATCH(H$3,'Bins 2025'!$D22:$ALO22,1),0)/1000</f>
        <v/>
      </c>
      <c r="I22">
        <f>IFERROR(MATCH(I$3,'Bins 2025'!$D22:$ALO22,1),0)/1000</f>
        <v/>
      </c>
      <c r="J22">
        <f>IFERROR(MATCH(J$3,'Bins 2025'!$D22:$ALO22,1),0)/1000</f>
        <v/>
      </c>
      <c r="K22">
        <f>IFERROR(MATCH(K$3,'Bins 2025'!$D22:$ALO22,1),0)/1000</f>
        <v/>
      </c>
      <c r="L22">
        <f>IFERROR(MATCH(L$3,'Bins 2025'!$D22:$ALO22,1),0)/1000</f>
        <v/>
      </c>
      <c r="M22">
        <f>IFERROR(MATCH(M$3,'Bins 2025'!$D22:$ALO22,1),0)/1000</f>
        <v/>
      </c>
      <c r="N22">
        <f>IFERROR(MATCH(N$3,'Bins 2025'!$D22:$ALO22,1),0)/1000</f>
        <v/>
      </c>
      <c r="O22">
        <f>IFERROR(MATCH(O$3,'Bins 2025'!$D22:$ALO22,1),0)/1000</f>
        <v/>
      </c>
      <c r="P22">
        <f>IFERROR(MATCH(P$3,'Bins 2025'!$D22:$ALO22,1),0)/1000</f>
        <v/>
      </c>
      <c r="Q22">
        <f>IFERROR(MATCH(Q$3,'Bins 2025'!$D22:$ALO22,1),0)/1000</f>
        <v/>
      </c>
      <c r="R22">
        <f>IFERROR(MATCH(R$3,'Bins 2025'!$D22:$ALO22,1),0)/1000</f>
        <v/>
      </c>
      <c r="S22">
        <f>IFERROR(MATCH(S$3,'Bins 2025'!$D22:$ALO22,1),0)/1000</f>
        <v/>
      </c>
      <c r="T22">
        <f>IFERROR(MATCH(T$3,'Bins 2025'!$D22:$ALO22,1),0)/1000</f>
        <v/>
      </c>
      <c r="U22">
        <f>IFERROR(MATCH(U$3,'Bins 2025'!$D22:$ALO22,1),0)/1000</f>
        <v/>
      </c>
      <c r="V22">
        <f>IFERROR(MATCH(V$3,'Bins 2025'!$D22:$ALO22,1),0)/1000</f>
        <v/>
      </c>
      <c r="W22">
        <f>IFERROR(MATCH(W$3,'Bins 2025'!$D22:$ALO22,1),0)/1000</f>
        <v/>
      </c>
      <c r="X22">
        <f>IFERROR(MATCH(X$3,'Bins 2025'!$D22:$ALO22,1),0)/1000</f>
        <v/>
      </c>
      <c r="Y22">
        <f>IFERROR(MATCH(Y$3,'Bins 2025'!$D22:$ALO22,1),0)/1000</f>
        <v/>
      </c>
      <c r="Z22">
        <f>IFERROR(MATCH(Z$3,'Bins 2025'!$D22:$ALO22,1),0)/1000</f>
        <v/>
      </c>
      <c r="AA22">
        <f>IFERROR(MATCH(AA$3,'Bins 2025'!$D22:$ALO22,1),0)/1000</f>
        <v/>
      </c>
      <c r="AB22">
        <f>IFERROR(MATCH(AB$3,'Bins 2025'!$D22:$ALO22,1),0)/1000</f>
        <v/>
      </c>
      <c r="AC22">
        <f>IFERROR(MATCH(AC$3,'Bins 2025'!$D22:$ALO22,1),0)/1000</f>
        <v/>
      </c>
      <c r="AD22">
        <f>IFERROR(MATCH(AD$3,'Bins 2025'!$D22:$ALO22,1),0)/1000</f>
        <v/>
      </c>
      <c r="AE22">
        <f>IFERROR(MATCH(AE$3,'Bins 2025'!$D22:$ALO22,1),0)/1000</f>
        <v/>
      </c>
      <c r="AF22">
        <f>IFERROR(MATCH(AF$3,'Bins 2025'!$D22:$ALO22,1),0)/1000</f>
        <v/>
      </c>
      <c r="AG22">
        <f>IFERROR(MATCH(AG$3,'Bins 2025'!$D22:$ALO22,1),0)/1000</f>
        <v/>
      </c>
      <c r="AH22">
        <f>IFERROR(MATCH(AH$3,'Bins 2025'!$D22:$ALO22,1),0)/1000</f>
        <v/>
      </c>
      <c r="AI22">
        <f>IFERROR(MATCH(AI$3,'Bins 2025'!$D22:$ALO22,1),0)/1000</f>
        <v/>
      </c>
      <c r="AJ22">
        <f>IFERROR(MATCH(AJ$3,'Bins 2025'!$D22:$ALO22,1),0)/1000</f>
        <v/>
      </c>
      <c r="AK22">
        <f>IFERROR(MATCH(AK$3,'Bins 2025'!$D22:$ALO22,1),0)/1000</f>
        <v/>
      </c>
      <c r="AL22">
        <f>IFERROR(MATCH(AL$3,'Bins 2025'!$D22:$ALO22,1),0)/1000</f>
        <v/>
      </c>
      <c r="AM22">
        <f>IFERROR(MATCH(AM$3,'Bins 2025'!$D22:$ALO22,1),0)/1000</f>
        <v/>
      </c>
      <c r="AN22">
        <f>IFERROR(MATCH(AN$3,'Bins 2025'!$D22:$ALO22,1),0)/1000</f>
        <v/>
      </c>
      <c r="AO22">
        <f>IFERROR(MATCH(AO$3,'Bins 2025'!$D22:$ALO22,1),0)/1000</f>
        <v/>
      </c>
      <c r="AP22">
        <f>IFERROR(MATCH(AP$3,'Bins 2025'!$D22:$ALO22,1),0)/1000</f>
        <v/>
      </c>
      <c r="AQ22">
        <f>IFERROR(MATCH(AQ$3,'Bins 2025'!$D22:$ALO22,1),0)/1000</f>
        <v/>
      </c>
      <c r="AR22">
        <f>IFERROR(MATCH(AR$3,'Bins 2025'!$D22:$ALO22,1),0)/1000</f>
        <v/>
      </c>
      <c r="AS22">
        <f>IFERROR(MATCH(AS$3,'Bins 2025'!$D22:$ALO22,1),0)/1000</f>
        <v/>
      </c>
      <c r="AT22">
        <f>IFERROR(MATCH(AT$3,'Bins 2025'!$D22:$ALO22,1),0)/1000</f>
        <v/>
      </c>
      <c r="AU22">
        <f>IFERROR(MATCH(AU$3,'Bins 2025'!$D22:$ALO22,1),0)/1000</f>
        <v/>
      </c>
      <c r="AV22">
        <f>IFERROR(MATCH(AV$3,'Bins 2025'!$D22:$ALO22,1),0)/1000</f>
        <v/>
      </c>
      <c r="AW22">
        <f>IFERROR(MATCH(AW$3,'Bins 2025'!$D22:$ALO22,1),0)/1000</f>
        <v/>
      </c>
      <c r="AX22">
        <f>IFERROR(MATCH(AX$3,'Bins 2025'!$D22:$ALO22,1),0)/1000</f>
        <v/>
      </c>
      <c r="AY22">
        <f>IFERROR(MATCH(AY$3,'Bins 2025'!$D22:$ALO22,1),0)/1000</f>
        <v/>
      </c>
      <c r="AZ22">
        <f>IFERROR(MATCH(AZ$3,'Bins 2025'!$D22:$ALO22,1),0)/1000</f>
        <v/>
      </c>
      <c r="BA22">
        <f>IFERROR(MATCH(BA$3,'Bins 2025'!$D22:$ALO22,1),0)/1000</f>
        <v/>
      </c>
      <c r="BB22">
        <f>IFERROR(MATCH(BB$3,'Bins 2025'!$D22:$ALO22,1),0)/1000</f>
        <v/>
      </c>
      <c r="BC22">
        <f>IFERROR(MATCH(BC$3,'Bins 2025'!$D22:$ALO22,1),0)/1000</f>
        <v/>
      </c>
      <c r="BD22">
        <f>IFERROR(MATCH(BD$3,'Bins 2025'!$D22:$ALO22,1),0)/1000</f>
        <v/>
      </c>
      <c r="BE22">
        <f>IFERROR(MATCH(BE$3,'Bins 2025'!$D22:$ALO22,1),0)/1000</f>
        <v/>
      </c>
      <c r="BF22">
        <f>IFERROR(MATCH(BF$3,'Bins 2025'!$D22:$ALO22,1),0)/1000</f>
        <v/>
      </c>
      <c r="BG22">
        <f>IFERROR(MATCH(BG$3,'Bins 2025'!$D22:$ALO22,1),0)/1000</f>
        <v/>
      </c>
      <c r="BH22">
        <f>IFERROR(MATCH(BH$3,'Bins 2025'!$D22:$ALO22,1),0)/1000</f>
        <v/>
      </c>
      <c r="BI22">
        <f>IFERROR(MATCH(BI$3,'Bins 2025'!$D22:$ALO22,1),0)/1000</f>
        <v/>
      </c>
      <c r="BJ22">
        <f>IFERROR(MATCH(BJ$3,'Bins 2025'!$D22:$ALO22,1),0)/1000</f>
        <v/>
      </c>
      <c r="BK22">
        <f>IFERROR(MATCH(BK$3,'Bins 2025'!$D22:$ALO22,1),0)/1000</f>
        <v/>
      </c>
      <c r="BL22">
        <f>IFERROR(MATCH(BL$3,'Bins 2025'!$D22:$ALO22,1),0)/1000</f>
        <v/>
      </c>
      <c r="BM22">
        <f>IFERROR(MATCH(BM$3,'Bins 2025'!$D22:$ALO22,1),0)/1000</f>
        <v/>
      </c>
      <c r="BN22">
        <f>IFERROR(MATCH(BN$3,'Bins 2025'!$D22:$ALO22,1),0)/1000</f>
        <v/>
      </c>
      <c r="BO22">
        <f>IFERROR(MATCH(BO$3,'Bins 2025'!$D22:$ALO22,1),0)/1000</f>
        <v/>
      </c>
      <c r="BP22">
        <f>IFERROR(MATCH(BP$3,'Bins 2025'!$D22:$ALO22,1),0)/1000</f>
        <v/>
      </c>
      <c r="BQ22">
        <f>IFERROR(MATCH(BQ$3,'Bins 2025'!$D22:$ALO22,1),0)/1000</f>
        <v/>
      </c>
      <c r="BR22">
        <f>IFERROR(MATCH(BR$3,'Bins 2025'!$D22:$ALO22,1),0)/1000</f>
        <v/>
      </c>
      <c r="BS22">
        <f>IFERROR(MATCH(BS$3,'Bins 2025'!$D22:$ALO22,1),0)/1000</f>
        <v/>
      </c>
      <c r="BT22">
        <f>IFERROR(MATCH(BT$3,'Bins 2025'!$D22:$ALO22,1),0)/1000</f>
        <v/>
      </c>
      <c r="BU22">
        <f>IFERROR(MATCH(BU$3,'Bins 2025'!$D22:$ALO22,1),0)/1000</f>
        <v/>
      </c>
      <c r="BV22">
        <f>IFERROR(MATCH(BV$3,'Bins 2025'!$D22:$ALO22,1),0)/1000</f>
        <v/>
      </c>
      <c r="BW22">
        <f>IFERROR(MATCH(BW$3,'Bins 2025'!$D22:$ALO22,1),0)/1000</f>
        <v/>
      </c>
      <c r="BX22">
        <f>IFERROR(MATCH(BX$3,'Bins 2025'!$D22:$ALO22,1),0)/1000</f>
        <v/>
      </c>
      <c r="BY22">
        <f>IFERROR(MATCH(BY$3,'Bins 2025'!$D22:$ALO22,1),0)/1000</f>
        <v/>
      </c>
      <c r="BZ22">
        <f>IFERROR(MATCH(BZ$3,'Bins 2025'!$D22:$ALO22,1),0)/1000</f>
        <v/>
      </c>
      <c r="CA22">
        <f>IFERROR(MATCH(CA$3,'Bins 2025'!$D22:$ALO22,1),0)/1000</f>
        <v/>
      </c>
      <c r="CB22">
        <f>IFERROR(MATCH(CB$3,'Bins 2025'!$D22:$ALO22,1),0)/1000</f>
        <v/>
      </c>
      <c r="CC22">
        <f>IFERROR(MATCH(CC$3,'Bins 2025'!$D22:$ALO22,1),0)/1000</f>
        <v/>
      </c>
      <c r="CD22">
        <f>IFERROR(MATCH(CD$3,'Bins 2025'!$D22:$ALO22,1),0)/1000</f>
        <v/>
      </c>
      <c r="CE22">
        <f>IFERROR(MATCH(CE$3,'Bins 2025'!$D22:$ALO22,1),0)/1000</f>
        <v/>
      </c>
      <c r="CF22">
        <f>IFERROR(MATCH(CF$3,'Bins 2025'!$D22:$ALO22,1),0)/1000</f>
        <v/>
      </c>
      <c r="CG22">
        <f>IFERROR(MATCH(CG$3,'Bins 2025'!$D22:$ALO22,1),0)/1000</f>
        <v/>
      </c>
      <c r="CH22">
        <f>IFERROR(MATCH(CH$3,'Bins 2025'!$D22:$ALO22,1),0)/1000</f>
        <v/>
      </c>
      <c r="CI22">
        <f>IFERROR(MATCH(CI$3,'Bins 2025'!$D22:$ALO22,1),0)/1000</f>
        <v/>
      </c>
      <c r="CJ22">
        <f>IFERROR(MATCH(CJ$3,'Bins 2025'!$D22:$ALO22,1),0)/1000</f>
        <v/>
      </c>
      <c r="CK22">
        <f>IFERROR(MATCH(CK$3,'Bins 2025'!$D22:$ALO22,1),0)/1000</f>
        <v/>
      </c>
      <c r="CL22">
        <f>IFERROR(MATCH(CL$3,'Bins 2025'!$D22:$ALO22,1),0)/1000</f>
        <v/>
      </c>
      <c r="CM22">
        <f>IFERROR(MATCH(CM$3,'Bins 2025'!$D22:$ALO22,1),0)/1000</f>
        <v/>
      </c>
      <c r="CN22">
        <f>IFERROR(MATCH(CN$3,'Bins 2025'!$D22:$ALO22,1),0)/1000</f>
        <v/>
      </c>
      <c r="CO22">
        <f>IFERROR(MATCH(CO$3,'Bins 2025'!$D22:$ALO22,1),0)/1000</f>
        <v/>
      </c>
      <c r="CP22">
        <f>IFERROR(MATCH(CP$3,'Bins 2025'!$D22:$ALO22,1),0)/1000</f>
        <v/>
      </c>
      <c r="CQ22">
        <f>IFERROR(MATCH(CQ$3,'Bins 2025'!$D22:$ALO22,1),0)/1000</f>
        <v/>
      </c>
      <c r="CR22">
        <f>IFERROR(MATCH(CR$3,'Bins 2025'!$D22:$ALO22,1),0)/1000</f>
        <v/>
      </c>
      <c r="CS22">
        <f>IFERROR(MATCH(CS$3,'Bins 2025'!$D22:$ALO22,1),0)/1000</f>
        <v/>
      </c>
      <c r="CT22">
        <f>IFERROR(MATCH(CT$3,'Bins 2025'!$D22:$ALO22,1),0)/1000</f>
        <v/>
      </c>
      <c r="CU22">
        <f>IFERROR(MATCH(CU$3,'Bins 2025'!$D22:$ALO22,1),0)/1000</f>
        <v/>
      </c>
      <c r="CV22">
        <f>IFERROR(MATCH(CV$3,'Bins 2025'!$D22:$ALO22,1),0)/1000</f>
        <v/>
      </c>
      <c r="CW22">
        <f>IFERROR(MATCH(CW$3,'Bins 2025'!$D22:$ALO22,1),0)/1000</f>
        <v/>
      </c>
      <c r="CX22">
        <f>IFERROR(MATCH(CX$3,'Bins 2025'!$D22:$ALO22,1),0)/1000</f>
        <v/>
      </c>
      <c r="CY22">
        <f>IFERROR(MATCH(CY$3,'Bins 2025'!$D22:$ALO22,1),0)/1000</f>
        <v/>
      </c>
      <c r="CZ22">
        <f>IFERROR(MATCH(CZ$3,'Bins 2025'!$D22:$ALO22,1),0)/1000</f>
        <v/>
      </c>
      <c r="DA22">
        <f>IFERROR(MATCH(DA$3,'Bins 2025'!$D22:$ALO22,1),0)/1000</f>
        <v/>
      </c>
      <c r="DB22">
        <f>IFERROR(MATCH(DB$3,'Bins 2025'!$D22:$ALO22,1),0)/1000</f>
        <v/>
      </c>
      <c r="DC22">
        <f>IFERROR(MATCH(DC$3,'Bins 2025'!$D22:$ALO22,1),0)/1000</f>
        <v/>
      </c>
      <c r="DD22">
        <f>IFERROR(MATCH(DD$3,'Bins 2025'!$D22:$ALO22,1),0)/1000</f>
        <v/>
      </c>
      <c r="DE22">
        <f>IFERROR(MATCH(DE$3,'Bins 2025'!$D22:$ALO22,1),0)/1000</f>
        <v/>
      </c>
      <c r="DF22">
        <f>IFERROR(MATCH(DF$3,'Bins 2025'!$D22:$ALO22,1),0)/1000</f>
        <v/>
      </c>
      <c r="DG22">
        <f>IFERROR(MATCH(DG$3,'Bins 2025'!$D22:$ALO22,1),0)/1000</f>
        <v/>
      </c>
      <c r="DH22">
        <f>IFERROR(MATCH(DH$3,'Bins 2025'!$D22:$ALO22,1),0)/1000</f>
        <v/>
      </c>
      <c r="DI22">
        <f>IFERROR(MATCH(DI$3,'Bins 2025'!$D22:$ALO22,1),0)/1000</f>
        <v/>
      </c>
      <c r="DJ22">
        <f>IFERROR(MATCH(DJ$3,'Bins 2025'!$D22:$ALO22,1),0)/1000</f>
        <v/>
      </c>
      <c r="DK22">
        <f>IFERROR(MATCH(DK$3,'Bins 2025'!$D22:$ALO22,1),0)/1000</f>
        <v/>
      </c>
      <c r="DL22">
        <f>IFERROR(MATCH(DL$3,'Bins 2025'!$D22:$ALO22,1),0)/1000</f>
        <v/>
      </c>
      <c r="DM22">
        <f>IFERROR(MATCH(DM$3,'Bins 2025'!$D22:$ALO22,1),0)/1000</f>
        <v/>
      </c>
      <c r="DN22">
        <f>IFERROR(MATCH(DN$3,'Bins 2025'!$D22:$ALO22,1),0)/1000</f>
        <v/>
      </c>
      <c r="DO22">
        <f>IFERROR(MATCH(DO$3,'Bins 2025'!$D22:$ALO22,1),0)/1000</f>
        <v/>
      </c>
      <c r="DP22">
        <f>IFERROR(MATCH(DP$3,'Bins 2025'!$D22:$ALO22,1),0)/1000</f>
        <v/>
      </c>
      <c r="DQ22">
        <f>IFERROR(MATCH(DQ$3,'Bins 2025'!$D22:$ALO22,1),0)/1000</f>
        <v/>
      </c>
      <c r="DR22">
        <f>IFERROR(MATCH(DR$3,'Bins 2025'!$D22:$ALO22,1),0)/1000</f>
        <v/>
      </c>
      <c r="DS22">
        <f>IFERROR(MATCH(DS$3,'Bins 2025'!$D22:$ALO22,1),0)/1000</f>
        <v/>
      </c>
      <c r="DT22">
        <f>IFERROR(MATCH(DT$3,'Bins 2025'!$D22:$ALO22,1),0)/1000</f>
        <v/>
      </c>
      <c r="DU22">
        <f>IFERROR(MATCH(DU$3,'Bins 2025'!$D22:$ALO22,1),0)/1000</f>
        <v/>
      </c>
      <c r="DV22">
        <f>IFERROR(MATCH(DV$3,'Bins 2025'!$D22:$ALO22,1),0)/1000</f>
        <v/>
      </c>
      <c r="DW22">
        <f>IFERROR(MATCH(DW$3,'Bins 2025'!$D22:$ALO22,1),0)/1000</f>
        <v/>
      </c>
      <c r="DX22">
        <f>IFERROR(MATCH(DX$3,'Bins 2025'!$D22:$ALO22,1),0)/1000</f>
        <v/>
      </c>
      <c r="DY22">
        <f>IFERROR(MATCH(DY$3,'Bins 2025'!$D22:$ALO22,1),0)/1000</f>
        <v/>
      </c>
      <c r="DZ22">
        <f>IFERROR(MATCH(DZ$3,'Bins 2025'!$D22:$ALO22,1),0)/1000</f>
        <v/>
      </c>
      <c r="EA22">
        <f>IFERROR(MATCH(EA$3,'Bins 2025'!$D22:$ALO22,1),0)/1000</f>
        <v/>
      </c>
      <c r="EB22">
        <f>IFERROR(MATCH(EB$3,'Bins 2025'!$D22:$ALO22,1),0)/1000</f>
        <v/>
      </c>
      <c r="EC22">
        <f>IFERROR(MATCH(EC$3,'Bins 2025'!$D22:$ALO22,1),0)/1000</f>
        <v/>
      </c>
      <c r="ED22">
        <f>IFERROR(MATCH(ED$3,'Bins 2025'!$D22:$ALO22,1),0)/1000</f>
        <v/>
      </c>
      <c r="EE22">
        <f>IFERROR(MATCH(EE$3,'Bins 2025'!$D22:$ALO22,1),0)/1000</f>
        <v/>
      </c>
      <c r="EF22">
        <f>IFERROR(MATCH(EF$3,'Bins 2025'!$D22:$ALO22,1),0)/1000</f>
        <v/>
      </c>
      <c r="EG22">
        <f>IFERROR(MATCH(EG$3,'Bins 2025'!$D22:$ALO22,1),0)/1000</f>
        <v/>
      </c>
      <c r="EH22">
        <f>IFERROR(MATCH(EH$3,'Bins 2025'!$D22:$ALO22,1),0)/1000</f>
        <v/>
      </c>
      <c r="EI22">
        <f>IFERROR(MATCH(EI$3,'Bins 2025'!$D22:$ALO22,1),0)/1000</f>
        <v/>
      </c>
      <c r="EJ22">
        <f>IFERROR(MATCH(EJ$3,'Bins 2025'!$D22:$ALO22,1),0)/1000</f>
        <v/>
      </c>
      <c r="EK22">
        <f>IFERROR(MATCH(EK$3,'Bins 2025'!$D22:$ALO22,1),0)/1000</f>
        <v/>
      </c>
      <c r="EL22">
        <f>IFERROR(MATCH(EL$3,'Bins 2025'!$D22:$ALO22,1),0)/1000</f>
        <v/>
      </c>
      <c r="EM22">
        <f>IFERROR(MATCH(EM$3,'Bins 2025'!$D22:$ALO22,1),0)/1000</f>
        <v/>
      </c>
      <c r="EN22">
        <f>IFERROR(MATCH(EN$3,'Bins 2025'!$D22:$ALO22,1),0)/1000</f>
        <v/>
      </c>
      <c r="EO22">
        <f>IFERROR(MATCH(EO$3,'Bins 2025'!$D22:$ALO22,1),0)/1000</f>
        <v/>
      </c>
      <c r="EP22">
        <f>IFERROR(MATCH(EP$3,'Bins 2025'!$D22:$ALO22,1),0)/1000</f>
        <v/>
      </c>
      <c r="EQ22">
        <f>IFERROR(MATCH(EQ$3,'Bins 2025'!$D22:$ALO22,1),0)/1000</f>
        <v/>
      </c>
      <c r="ER22">
        <f>IFERROR(MATCH(ER$3,'Bins 2025'!$D22:$ALO22,1),0)/1000</f>
        <v/>
      </c>
      <c r="ES22">
        <f>IFERROR(MATCH(ES$3,'Bins 2025'!$D22:$ALO22,1),0)/1000</f>
        <v/>
      </c>
      <c r="ET22">
        <f>IFERROR(MATCH(ET$3,'Bins 2025'!$D22:$ALO22,1),0)/1000</f>
        <v/>
      </c>
      <c r="EU22">
        <f>IFERROR(MATCH(EU$3,'Bins 2025'!$D22:$ALO22,1),0)/1000</f>
        <v/>
      </c>
      <c r="EV22">
        <f>IFERROR(MATCH(EV$3,'Bins 2025'!$D22:$ALO22,1),0)/1000</f>
        <v/>
      </c>
      <c r="EW22">
        <f>IFERROR(MATCH(EW$3,'Bins 2025'!$D22:$ALO22,1),0)/1000</f>
        <v/>
      </c>
      <c r="EX22">
        <f>IFERROR(MATCH(EX$3,'Bins 2025'!$D22:$ALO22,1),0)/1000</f>
        <v/>
      </c>
      <c r="EY22">
        <f>IFERROR(MATCH(EY$3,'Bins 2025'!$D22:$ALO22,1),0)/1000</f>
        <v/>
      </c>
      <c r="EZ22">
        <f>IFERROR(MATCH(EZ$3,'Bins 2025'!$D22:$ALO22,1),0)/1000</f>
        <v/>
      </c>
      <c r="FA22">
        <f>IFERROR(MATCH(FA$3,'Bins 2025'!$D22:$ALO22,1),0)/1000</f>
        <v/>
      </c>
      <c r="FB22">
        <f>IFERROR(MATCH(FB$3,'Bins 2025'!$D22:$ALO22,1),0)/1000</f>
        <v/>
      </c>
      <c r="FC22">
        <f>IFERROR(MATCH(FC$3,'Bins 2025'!$D22:$ALO22,1),0)/1000</f>
        <v/>
      </c>
      <c r="FD22">
        <f>IFERROR(MATCH(FD$3,'Bins 2025'!$D22:$ALO22,1),0)/1000</f>
        <v/>
      </c>
      <c r="FE22">
        <f>IFERROR(MATCH(FE$3,'Bins 2025'!$D22:$ALO22,1),0)/1000</f>
        <v/>
      </c>
      <c r="FF22">
        <f>IFERROR(MATCH(FF$3,'Bins 2025'!$D22:$ALO22,1),0)/1000</f>
        <v/>
      </c>
      <c r="FG22">
        <f>IFERROR(MATCH(FG$3,'Bins 2025'!$D22:$ALO22,1),0)/1000</f>
        <v/>
      </c>
      <c r="FH22">
        <f>IFERROR(MATCH(FH$3,'Bins 2025'!$D22:$ALO22,1),0)/1000</f>
        <v/>
      </c>
      <c r="FI22">
        <f>IFERROR(MATCH(FI$3,'Bins 2025'!$D22:$ALO22,1),0)/1000</f>
        <v/>
      </c>
      <c r="FJ22">
        <f>IFERROR(MATCH(FJ$3,'Bins 2025'!$D22:$ALO22,1),0)/1000</f>
        <v/>
      </c>
      <c r="FK22">
        <f>IFERROR(MATCH(FK$3,'Bins 2025'!$D22:$ALO22,1),0)/1000</f>
        <v/>
      </c>
      <c r="FL22">
        <f>IFERROR(MATCH(FL$3,'Bins 2025'!$D22:$ALO22,1),0)/1000</f>
        <v/>
      </c>
      <c r="FM22">
        <f>IFERROR(MATCH(FM$3,'Bins 2025'!$D22:$ALO22,1),0)/1000</f>
        <v/>
      </c>
      <c r="FN22">
        <f>IFERROR(MATCH(FN$3,'Bins 2025'!$D22:$ALO22,1),0)/1000</f>
        <v/>
      </c>
      <c r="FO22">
        <f>IFERROR(MATCH(FO$3,'Bins 2025'!$D22:$ALO22,1),0)/1000</f>
        <v/>
      </c>
      <c r="FP22">
        <f>IFERROR(MATCH(FP$3,'Bins 2025'!$D22:$ALO22,1),0)/1000</f>
        <v/>
      </c>
      <c r="FQ22">
        <f>IFERROR(MATCH(FQ$3,'Bins 2025'!$D22:$ALO22,1),0)/1000</f>
        <v/>
      </c>
      <c r="FR22">
        <f>IFERROR(MATCH(FR$3,'Bins 2025'!$D22:$ALO22,1),0)/1000</f>
        <v/>
      </c>
      <c r="FS22">
        <f>IFERROR(MATCH(FS$3,'Bins 2025'!$D22:$ALO22,1),0)/1000</f>
        <v/>
      </c>
      <c r="FT22">
        <f>IFERROR(MATCH(FT$3,'Bins 2025'!$D22:$ALO22,1),0)/1000</f>
        <v/>
      </c>
      <c r="FU22">
        <f>IFERROR(MATCH(FU$3,'Bins 2025'!$D22:$ALO22,1),0)/1000</f>
        <v/>
      </c>
      <c r="FV22">
        <f>IFERROR(MATCH(FV$3,'Bins 2025'!$D22:$ALO22,1),0)/1000</f>
        <v/>
      </c>
      <c r="FW22">
        <f>IFERROR(MATCH(FW$3,'Bins 2025'!$D22:$ALO22,1),0)/1000</f>
        <v/>
      </c>
      <c r="FX22">
        <f>IFERROR(MATCH(FX$3,'Bins 2025'!$D22:$ALO22,1),0)/1000</f>
        <v/>
      </c>
      <c r="FY22">
        <f>IFERROR(MATCH(FY$3,'Bins 2025'!$D22:$ALO22,1),0)/1000</f>
        <v/>
      </c>
      <c r="FZ22">
        <f>IFERROR(MATCH(FZ$3,'Bins 2025'!$D22:$ALO22,1),0)/1000</f>
        <v/>
      </c>
      <c r="GA22">
        <f>IFERROR(MATCH(GA$3,'Bins 2025'!$D22:$ALO22,1),0)/1000</f>
        <v/>
      </c>
      <c r="GB22">
        <f>IFERROR(MATCH(GB$3,'Bins 2025'!$D22:$ALO22,1),0)/1000</f>
        <v/>
      </c>
      <c r="GC22">
        <f>IFERROR(MATCH(GC$3,'Bins 2025'!$D22:$ALO22,1),0)/1000</f>
        <v/>
      </c>
      <c r="GD22">
        <f>IFERROR(MATCH(GD$3,'Bins 2025'!$D22:$ALO22,1),0)/1000</f>
        <v/>
      </c>
      <c r="GE22">
        <f>IFERROR(MATCH(GE$3,'Bins 2025'!$D22:$ALO22,1),0)/1000</f>
        <v/>
      </c>
      <c r="GF22">
        <f>IFERROR(MATCH(GF$3,'Bins 2025'!$D22:$ALO22,1),0)/1000</f>
        <v/>
      </c>
      <c r="GG22">
        <f>IFERROR(MATCH(GG$3,'Bins 2025'!$D22:$ALO22,1),0)/1000</f>
        <v/>
      </c>
      <c r="GH22">
        <f>IFERROR(MATCH(GH$3,'Bins 2025'!$D22:$ALO22,1),0)/1000</f>
        <v/>
      </c>
      <c r="GI22">
        <f>IFERROR(MATCH(GI$3,'Bins 2025'!$D22:$ALO22,1),0)/1000</f>
        <v/>
      </c>
      <c r="GJ22">
        <f>IFERROR(MATCH(GJ$3,'Bins 2025'!$D22:$ALO22,1),0)/1000</f>
        <v/>
      </c>
      <c r="GK22">
        <f>IFERROR(MATCH(GK$3,'Bins 2025'!$D22:$ALO22,1),0)/1000</f>
        <v/>
      </c>
      <c r="GL22">
        <f>IFERROR(MATCH(GL$3,'Bins 2025'!$D22:$ALO22,1),0)/1000</f>
        <v/>
      </c>
      <c r="GM22">
        <f>IFERROR(MATCH(GM$3,'Bins 2025'!$D22:$ALO22,1),0)/1000</f>
        <v/>
      </c>
      <c r="GN22">
        <f>IFERROR(MATCH(GN$3,'Bins 2025'!$D22:$ALO22,1),0)/1000</f>
        <v/>
      </c>
      <c r="GO22">
        <f>IFERROR(MATCH(GO$3,'Bins 2025'!$D22:$ALO22,1),0)/1000</f>
        <v/>
      </c>
      <c r="GP22">
        <f>IFERROR(MATCH(GP$3,'Bins 2025'!$D22:$ALO22,1),0)/1000</f>
        <v/>
      </c>
      <c r="GQ22">
        <f>IFERROR(MATCH(GQ$3,'Bins 2025'!$D22:$ALO22,1),0)/1000</f>
        <v/>
      </c>
      <c r="GR22">
        <f>IFERROR(MATCH(GR$3,'Bins 2025'!$D22:$ALO22,1),0)/1000</f>
        <v/>
      </c>
      <c r="GS22">
        <f>IFERROR(MATCH(GS$3,'Bins 2025'!$D22:$ALO22,1),0)/1000</f>
        <v/>
      </c>
      <c r="GT22">
        <f>IFERROR(MATCH(GT$3,'Bins 2025'!$D22:$ALO22,1),0)/1000</f>
        <v/>
      </c>
      <c r="GU22">
        <f>IFERROR(MATCH(GU$3,'Bins 2025'!$D22:$ALO22,1),0)/1000</f>
        <v/>
      </c>
    </row>
    <row r="23">
      <c r="B23">
        <f>Inputs!B23</f>
        <v/>
      </c>
      <c r="C23">
        <f>Inputs!K23</f>
        <v/>
      </c>
      <c r="D23">
        <f>N(Inputs!H23)</f>
        <v/>
      </c>
      <c r="E23">
        <f>IFERROR(MATCH(E$3,'Bins 2025'!$D23:$ALO23,1),0)/1000</f>
        <v/>
      </c>
      <c r="F23">
        <f>IFERROR(MATCH(F$3,'Bins 2025'!$D23:$ALO23,1),0)/1000</f>
        <v/>
      </c>
      <c r="G23">
        <f>IFERROR(MATCH(G$3,'Bins 2025'!$D23:$ALO23,1),0)/1000</f>
        <v/>
      </c>
      <c r="H23">
        <f>IFERROR(MATCH(H$3,'Bins 2025'!$D23:$ALO23,1),0)/1000</f>
        <v/>
      </c>
      <c r="I23">
        <f>IFERROR(MATCH(I$3,'Bins 2025'!$D23:$ALO23,1),0)/1000</f>
        <v/>
      </c>
      <c r="J23">
        <f>IFERROR(MATCH(J$3,'Bins 2025'!$D23:$ALO23,1),0)/1000</f>
        <v/>
      </c>
      <c r="K23">
        <f>IFERROR(MATCH(K$3,'Bins 2025'!$D23:$ALO23,1),0)/1000</f>
        <v/>
      </c>
      <c r="L23">
        <f>IFERROR(MATCH(L$3,'Bins 2025'!$D23:$ALO23,1),0)/1000</f>
        <v/>
      </c>
      <c r="M23">
        <f>IFERROR(MATCH(M$3,'Bins 2025'!$D23:$ALO23,1),0)/1000</f>
        <v/>
      </c>
      <c r="N23">
        <f>IFERROR(MATCH(N$3,'Bins 2025'!$D23:$ALO23,1),0)/1000</f>
        <v/>
      </c>
      <c r="O23">
        <f>IFERROR(MATCH(O$3,'Bins 2025'!$D23:$ALO23,1),0)/1000</f>
        <v/>
      </c>
      <c r="P23">
        <f>IFERROR(MATCH(P$3,'Bins 2025'!$D23:$ALO23,1),0)/1000</f>
        <v/>
      </c>
      <c r="Q23">
        <f>IFERROR(MATCH(Q$3,'Bins 2025'!$D23:$ALO23,1),0)/1000</f>
        <v/>
      </c>
      <c r="R23">
        <f>IFERROR(MATCH(R$3,'Bins 2025'!$D23:$ALO23,1),0)/1000</f>
        <v/>
      </c>
      <c r="S23">
        <f>IFERROR(MATCH(S$3,'Bins 2025'!$D23:$ALO23,1),0)/1000</f>
        <v/>
      </c>
      <c r="T23">
        <f>IFERROR(MATCH(T$3,'Bins 2025'!$D23:$ALO23,1),0)/1000</f>
        <v/>
      </c>
      <c r="U23">
        <f>IFERROR(MATCH(U$3,'Bins 2025'!$D23:$ALO23,1),0)/1000</f>
        <v/>
      </c>
      <c r="V23">
        <f>IFERROR(MATCH(V$3,'Bins 2025'!$D23:$ALO23,1),0)/1000</f>
        <v/>
      </c>
      <c r="W23">
        <f>IFERROR(MATCH(W$3,'Bins 2025'!$D23:$ALO23,1),0)/1000</f>
        <v/>
      </c>
      <c r="X23">
        <f>IFERROR(MATCH(X$3,'Bins 2025'!$D23:$ALO23,1),0)/1000</f>
        <v/>
      </c>
      <c r="Y23">
        <f>IFERROR(MATCH(Y$3,'Bins 2025'!$D23:$ALO23,1),0)/1000</f>
        <v/>
      </c>
      <c r="Z23">
        <f>IFERROR(MATCH(Z$3,'Bins 2025'!$D23:$ALO23,1),0)/1000</f>
        <v/>
      </c>
      <c r="AA23">
        <f>IFERROR(MATCH(AA$3,'Bins 2025'!$D23:$ALO23,1),0)/1000</f>
        <v/>
      </c>
      <c r="AB23">
        <f>IFERROR(MATCH(AB$3,'Bins 2025'!$D23:$ALO23,1),0)/1000</f>
        <v/>
      </c>
      <c r="AC23">
        <f>IFERROR(MATCH(AC$3,'Bins 2025'!$D23:$ALO23,1),0)/1000</f>
        <v/>
      </c>
      <c r="AD23">
        <f>IFERROR(MATCH(AD$3,'Bins 2025'!$D23:$ALO23,1),0)/1000</f>
        <v/>
      </c>
      <c r="AE23">
        <f>IFERROR(MATCH(AE$3,'Bins 2025'!$D23:$ALO23,1),0)/1000</f>
        <v/>
      </c>
      <c r="AF23">
        <f>IFERROR(MATCH(AF$3,'Bins 2025'!$D23:$ALO23,1),0)/1000</f>
        <v/>
      </c>
      <c r="AG23">
        <f>IFERROR(MATCH(AG$3,'Bins 2025'!$D23:$ALO23,1),0)/1000</f>
        <v/>
      </c>
      <c r="AH23">
        <f>IFERROR(MATCH(AH$3,'Bins 2025'!$D23:$ALO23,1),0)/1000</f>
        <v/>
      </c>
      <c r="AI23">
        <f>IFERROR(MATCH(AI$3,'Bins 2025'!$D23:$ALO23,1),0)/1000</f>
        <v/>
      </c>
      <c r="AJ23">
        <f>IFERROR(MATCH(AJ$3,'Bins 2025'!$D23:$ALO23,1),0)/1000</f>
        <v/>
      </c>
      <c r="AK23">
        <f>IFERROR(MATCH(AK$3,'Bins 2025'!$D23:$ALO23,1),0)/1000</f>
        <v/>
      </c>
      <c r="AL23">
        <f>IFERROR(MATCH(AL$3,'Bins 2025'!$D23:$ALO23,1),0)/1000</f>
        <v/>
      </c>
      <c r="AM23">
        <f>IFERROR(MATCH(AM$3,'Bins 2025'!$D23:$ALO23,1),0)/1000</f>
        <v/>
      </c>
      <c r="AN23">
        <f>IFERROR(MATCH(AN$3,'Bins 2025'!$D23:$ALO23,1),0)/1000</f>
        <v/>
      </c>
      <c r="AO23">
        <f>IFERROR(MATCH(AO$3,'Bins 2025'!$D23:$ALO23,1),0)/1000</f>
        <v/>
      </c>
      <c r="AP23">
        <f>IFERROR(MATCH(AP$3,'Bins 2025'!$D23:$ALO23,1),0)/1000</f>
        <v/>
      </c>
      <c r="AQ23">
        <f>IFERROR(MATCH(AQ$3,'Bins 2025'!$D23:$ALO23,1),0)/1000</f>
        <v/>
      </c>
      <c r="AR23">
        <f>IFERROR(MATCH(AR$3,'Bins 2025'!$D23:$ALO23,1),0)/1000</f>
        <v/>
      </c>
      <c r="AS23">
        <f>IFERROR(MATCH(AS$3,'Bins 2025'!$D23:$ALO23,1),0)/1000</f>
        <v/>
      </c>
      <c r="AT23">
        <f>IFERROR(MATCH(AT$3,'Bins 2025'!$D23:$ALO23,1),0)/1000</f>
        <v/>
      </c>
      <c r="AU23">
        <f>IFERROR(MATCH(AU$3,'Bins 2025'!$D23:$ALO23,1),0)/1000</f>
        <v/>
      </c>
      <c r="AV23">
        <f>IFERROR(MATCH(AV$3,'Bins 2025'!$D23:$ALO23,1),0)/1000</f>
        <v/>
      </c>
      <c r="AW23">
        <f>IFERROR(MATCH(AW$3,'Bins 2025'!$D23:$ALO23,1),0)/1000</f>
        <v/>
      </c>
      <c r="AX23">
        <f>IFERROR(MATCH(AX$3,'Bins 2025'!$D23:$ALO23,1),0)/1000</f>
        <v/>
      </c>
      <c r="AY23">
        <f>IFERROR(MATCH(AY$3,'Bins 2025'!$D23:$ALO23,1),0)/1000</f>
        <v/>
      </c>
      <c r="AZ23">
        <f>IFERROR(MATCH(AZ$3,'Bins 2025'!$D23:$ALO23,1),0)/1000</f>
        <v/>
      </c>
      <c r="BA23">
        <f>IFERROR(MATCH(BA$3,'Bins 2025'!$D23:$ALO23,1),0)/1000</f>
        <v/>
      </c>
      <c r="BB23">
        <f>IFERROR(MATCH(BB$3,'Bins 2025'!$D23:$ALO23,1),0)/1000</f>
        <v/>
      </c>
      <c r="BC23">
        <f>IFERROR(MATCH(BC$3,'Bins 2025'!$D23:$ALO23,1),0)/1000</f>
        <v/>
      </c>
      <c r="BD23">
        <f>IFERROR(MATCH(BD$3,'Bins 2025'!$D23:$ALO23,1),0)/1000</f>
        <v/>
      </c>
      <c r="BE23">
        <f>IFERROR(MATCH(BE$3,'Bins 2025'!$D23:$ALO23,1),0)/1000</f>
        <v/>
      </c>
      <c r="BF23">
        <f>IFERROR(MATCH(BF$3,'Bins 2025'!$D23:$ALO23,1),0)/1000</f>
        <v/>
      </c>
      <c r="BG23">
        <f>IFERROR(MATCH(BG$3,'Bins 2025'!$D23:$ALO23,1),0)/1000</f>
        <v/>
      </c>
      <c r="BH23">
        <f>IFERROR(MATCH(BH$3,'Bins 2025'!$D23:$ALO23,1),0)/1000</f>
        <v/>
      </c>
      <c r="BI23">
        <f>IFERROR(MATCH(BI$3,'Bins 2025'!$D23:$ALO23,1),0)/1000</f>
        <v/>
      </c>
      <c r="BJ23">
        <f>IFERROR(MATCH(BJ$3,'Bins 2025'!$D23:$ALO23,1),0)/1000</f>
        <v/>
      </c>
      <c r="BK23">
        <f>IFERROR(MATCH(BK$3,'Bins 2025'!$D23:$ALO23,1),0)/1000</f>
        <v/>
      </c>
      <c r="BL23">
        <f>IFERROR(MATCH(BL$3,'Bins 2025'!$D23:$ALO23,1),0)/1000</f>
        <v/>
      </c>
      <c r="BM23">
        <f>IFERROR(MATCH(BM$3,'Bins 2025'!$D23:$ALO23,1),0)/1000</f>
        <v/>
      </c>
      <c r="BN23">
        <f>IFERROR(MATCH(BN$3,'Bins 2025'!$D23:$ALO23,1),0)/1000</f>
        <v/>
      </c>
      <c r="BO23">
        <f>IFERROR(MATCH(BO$3,'Bins 2025'!$D23:$ALO23,1),0)/1000</f>
        <v/>
      </c>
      <c r="BP23">
        <f>IFERROR(MATCH(BP$3,'Bins 2025'!$D23:$ALO23,1),0)/1000</f>
        <v/>
      </c>
      <c r="BQ23">
        <f>IFERROR(MATCH(BQ$3,'Bins 2025'!$D23:$ALO23,1),0)/1000</f>
        <v/>
      </c>
      <c r="BR23">
        <f>IFERROR(MATCH(BR$3,'Bins 2025'!$D23:$ALO23,1),0)/1000</f>
        <v/>
      </c>
      <c r="BS23">
        <f>IFERROR(MATCH(BS$3,'Bins 2025'!$D23:$ALO23,1),0)/1000</f>
        <v/>
      </c>
      <c r="BT23">
        <f>IFERROR(MATCH(BT$3,'Bins 2025'!$D23:$ALO23,1),0)/1000</f>
        <v/>
      </c>
      <c r="BU23">
        <f>IFERROR(MATCH(BU$3,'Bins 2025'!$D23:$ALO23,1),0)/1000</f>
        <v/>
      </c>
      <c r="BV23">
        <f>IFERROR(MATCH(BV$3,'Bins 2025'!$D23:$ALO23,1),0)/1000</f>
        <v/>
      </c>
      <c r="BW23">
        <f>IFERROR(MATCH(BW$3,'Bins 2025'!$D23:$ALO23,1),0)/1000</f>
        <v/>
      </c>
      <c r="BX23">
        <f>IFERROR(MATCH(BX$3,'Bins 2025'!$D23:$ALO23,1),0)/1000</f>
        <v/>
      </c>
      <c r="BY23">
        <f>IFERROR(MATCH(BY$3,'Bins 2025'!$D23:$ALO23,1),0)/1000</f>
        <v/>
      </c>
      <c r="BZ23">
        <f>IFERROR(MATCH(BZ$3,'Bins 2025'!$D23:$ALO23,1),0)/1000</f>
        <v/>
      </c>
      <c r="CA23">
        <f>IFERROR(MATCH(CA$3,'Bins 2025'!$D23:$ALO23,1),0)/1000</f>
        <v/>
      </c>
      <c r="CB23">
        <f>IFERROR(MATCH(CB$3,'Bins 2025'!$D23:$ALO23,1),0)/1000</f>
        <v/>
      </c>
      <c r="CC23">
        <f>IFERROR(MATCH(CC$3,'Bins 2025'!$D23:$ALO23,1),0)/1000</f>
        <v/>
      </c>
      <c r="CD23">
        <f>IFERROR(MATCH(CD$3,'Bins 2025'!$D23:$ALO23,1),0)/1000</f>
        <v/>
      </c>
      <c r="CE23">
        <f>IFERROR(MATCH(CE$3,'Bins 2025'!$D23:$ALO23,1),0)/1000</f>
        <v/>
      </c>
      <c r="CF23">
        <f>IFERROR(MATCH(CF$3,'Bins 2025'!$D23:$ALO23,1),0)/1000</f>
        <v/>
      </c>
      <c r="CG23">
        <f>IFERROR(MATCH(CG$3,'Bins 2025'!$D23:$ALO23,1),0)/1000</f>
        <v/>
      </c>
      <c r="CH23">
        <f>IFERROR(MATCH(CH$3,'Bins 2025'!$D23:$ALO23,1),0)/1000</f>
        <v/>
      </c>
      <c r="CI23">
        <f>IFERROR(MATCH(CI$3,'Bins 2025'!$D23:$ALO23,1),0)/1000</f>
        <v/>
      </c>
      <c r="CJ23">
        <f>IFERROR(MATCH(CJ$3,'Bins 2025'!$D23:$ALO23,1),0)/1000</f>
        <v/>
      </c>
      <c r="CK23">
        <f>IFERROR(MATCH(CK$3,'Bins 2025'!$D23:$ALO23,1),0)/1000</f>
        <v/>
      </c>
      <c r="CL23">
        <f>IFERROR(MATCH(CL$3,'Bins 2025'!$D23:$ALO23,1),0)/1000</f>
        <v/>
      </c>
      <c r="CM23">
        <f>IFERROR(MATCH(CM$3,'Bins 2025'!$D23:$ALO23,1),0)/1000</f>
        <v/>
      </c>
      <c r="CN23">
        <f>IFERROR(MATCH(CN$3,'Bins 2025'!$D23:$ALO23,1),0)/1000</f>
        <v/>
      </c>
      <c r="CO23">
        <f>IFERROR(MATCH(CO$3,'Bins 2025'!$D23:$ALO23,1),0)/1000</f>
        <v/>
      </c>
      <c r="CP23">
        <f>IFERROR(MATCH(CP$3,'Bins 2025'!$D23:$ALO23,1),0)/1000</f>
        <v/>
      </c>
      <c r="CQ23">
        <f>IFERROR(MATCH(CQ$3,'Bins 2025'!$D23:$ALO23,1),0)/1000</f>
        <v/>
      </c>
      <c r="CR23">
        <f>IFERROR(MATCH(CR$3,'Bins 2025'!$D23:$ALO23,1),0)/1000</f>
        <v/>
      </c>
      <c r="CS23">
        <f>IFERROR(MATCH(CS$3,'Bins 2025'!$D23:$ALO23,1),0)/1000</f>
        <v/>
      </c>
      <c r="CT23">
        <f>IFERROR(MATCH(CT$3,'Bins 2025'!$D23:$ALO23,1),0)/1000</f>
        <v/>
      </c>
      <c r="CU23">
        <f>IFERROR(MATCH(CU$3,'Bins 2025'!$D23:$ALO23,1),0)/1000</f>
        <v/>
      </c>
      <c r="CV23">
        <f>IFERROR(MATCH(CV$3,'Bins 2025'!$D23:$ALO23,1),0)/1000</f>
        <v/>
      </c>
      <c r="CW23">
        <f>IFERROR(MATCH(CW$3,'Bins 2025'!$D23:$ALO23,1),0)/1000</f>
        <v/>
      </c>
      <c r="CX23">
        <f>IFERROR(MATCH(CX$3,'Bins 2025'!$D23:$ALO23,1),0)/1000</f>
        <v/>
      </c>
      <c r="CY23">
        <f>IFERROR(MATCH(CY$3,'Bins 2025'!$D23:$ALO23,1),0)/1000</f>
        <v/>
      </c>
      <c r="CZ23">
        <f>IFERROR(MATCH(CZ$3,'Bins 2025'!$D23:$ALO23,1),0)/1000</f>
        <v/>
      </c>
      <c r="DA23">
        <f>IFERROR(MATCH(DA$3,'Bins 2025'!$D23:$ALO23,1),0)/1000</f>
        <v/>
      </c>
      <c r="DB23">
        <f>IFERROR(MATCH(DB$3,'Bins 2025'!$D23:$ALO23,1),0)/1000</f>
        <v/>
      </c>
      <c r="DC23">
        <f>IFERROR(MATCH(DC$3,'Bins 2025'!$D23:$ALO23,1),0)/1000</f>
        <v/>
      </c>
      <c r="DD23">
        <f>IFERROR(MATCH(DD$3,'Bins 2025'!$D23:$ALO23,1),0)/1000</f>
        <v/>
      </c>
      <c r="DE23">
        <f>IFERROR(MATCH(DE$3,'Bins 2025'!$D23:$ALO23,1),0)/1000</f>
        <v/>
      </c>
      <c r="DF23">
        <f>IFERROR(MATCH(DF$3,'Bins 2025'!$D23:$ALO23,1),0)/1000</f>
        <v/>
      </c>
      <c r="DG23">
        <f>IFERROR(MATCH(DG$3,'Bins 2025'!$D23:$ALO23,1),0)/1000</f>
        <v/>
      </c>
      <c r="DH23">
        <f>IFERROR(MATCH(DH$3,'Bins 2025'!$D23:$ALO23,1),0)/1000</f>
        <v/>
      </c>
      <c r="DI23">
        <f>IFERROR(MATCH(DI$3,'Bins 2025'!$D23:$ALO23,1),0)/1000</f>
        <v/>
      </c>
      <c r="DJ23">
        <f>IFERROR(MATCH(DJ$3,'Bins 2025'!$D23:$ALO23,1),0)/1000</f>
        <v/>
      </c>
      <c r="DK23">
        <f>IFERROR(MATCH(DK$3,'Bins 2025'!$D23:$ALO23,1),0)/1000</f>
        <v/>
      </c>
      <c r="DL23">
        <f>IFERROR(MATCH(DL$3,'Bins 2025'!$D23:$ALO23,1),0)/1000</f>
        <v/>
      </c>
      <c r="DM23">
        <f>IFERROR(MATCH(DM$3,'Bins 2025'!$D23:$ALO23,1),0)/1000</f>
        <v/>
      </c>
      <c r="DN23">
        <f>IFERROR(MATCH(DN$3,'Bins 2025'!$D23:$ALO23,1),0)/1000</f>
        <v/>
      </c>
      <c r="DO23">
        <f>IFERROR(MATCH(DO$3,'Bins 2025'!$D23:$ALO23,1),0)/1000</f>
        <v/>
      </c>
      <c r="DP23">
        <f>IFERROR(MATCH(DP$3,'Bins 2025'!$D23:$ALO23,1),0)/1000</f>
        <v/>
      </c>
      <c r="DQ23">
        <f>IFERROR(MATCH(DQ$3,'Bins 2025'!$D23:$ALO23,1),0)/1000</f>
        <v/>
      </c>
      <c r="DR23">
        <f>IFERROR(MATCH(DR$3,'Bins 2025'!$D23:$ALO23,1),0)/1000</f>
        <v/>
      </c>
      <c r="DS23">
        <f>IFERROR(MATCH(DS$3,'Bins 2025'!$D23:$ALO23,1),0)/1000</f>
        <v/>
      </c>
      <c r="DT23">
        <f>IFERROR(MATCH(DT$3,'Bins 2025'!$D23:$ALO23,1),0)/1000</f>
        <v/>
      </c>
      <c r="DU23">
        <f>IFERROR(MATCH(DU$3,'Bins 2025'!$D23:$ALO23,1),0)/1000</f>
        <v/>
      </c>
      <c r="DV23">
        <f>IFERROR(MATCH(DV$3,'Bins 2025'!$D23:$ALO23,1),0)/1000</f>
        <v/>
      </c>
      <c r="DW23">
        <f>IFERROR(MATCH(DW$3,'Bins 2025'!$D23:$ALO23,1),0)/1000</f>
        <v/>
      </c>
      <c r="DX23">
        <f>IFERROR(MATCH(DX$3,'Bins 2025'!$D23:$ALO23,1),0)/1000</f>
        <v/>
      </c>
      <c r="DY23">
        <f>IFERROR(MATCH(DY$3,'Bins 2025'!$D23:$ALO23,1),0)/1000</f>
        <v/>
      </c>
      <c r="DZ23">
        <f>IFERROR(MATCH(DZ$3,'Bins 2025'!$D23:$ALO23,1),0)/1000</f>
        <v/>
      </c>
      <c r="EA23">
        <f>IFERROR(MATCH(EA$3,'Bins 2025'!$D23:$ALO23,1),0)/1000</f>
        <v/>
      </c>
      <c r="EB23">
        <f>IFERROR(MATCH(EB$3,'Bins 2025'!$D23:$ALO23,1),0)/1000</f>
        <v/>
      </c>
      <c r="EC23">
        <f>IFERROR(MATCH(EC$3,'Bins 2025'!$D23:$ALO23,1),0)/1000</f>
        <v/>
      </c>
      <c r="ED23">
        <f>IFERROR(MATCH(ED$3,'Bins 2025'!$D23:$ALO23,1),0)/1000</f>
        <v/>
      </c>
      <c r="EE23">
        <f>IFERROR(MATCH(EE$3,'Bins 2025'!$D23:$ALO23,1),0)/1000</f>
        <v/>
      </c>
      <c r="EF23">
        <f>IFERROR(MATCH(EF$3,'Bins 2025'!$D23:$ALO23,1),0)/1000</f>
        <v/>
      </c>
      <c r="EG23">
        <f>IFERROR(MATCH(EG$3,'Bins 2025'!$D23:$ALO23,1),0)/1000</f>
        <v/>
      </c>
      <c r="EH23">
        <f>IFERROR(MATCH(EH$3,'Bins 2025'!$D23:$ALO23,1),0)/1000</f>
        <v/>
      </c>
      <c r="EI23">
        <f>IFERROR(MATCH(EI$3,'Bins 2025'!$D23:$ALO23,1),0)/1000</f>
        <v/>
      </c>
      <c r="EJ23">
        <f>IFERROR(MATCH(EJ$3,'Bins 2025'!$D23:$ALO23,1),0)/1000</f>
        <v/>
      </c>
      <c r="EK23">
        <f>IFERROR(MATCH(EK$3,'Bins 2025'!$D23:$ALO23,1),0)/1000</f>
        <v/>
      </c>
      <c r="EL23">
        <f>IFERROR(MATCH(EL$3,'Bins 2025'!$D23:$ALO23,1),0)/1000</f>
        <v/>
      </c>
      <c r="EM23">
        <f>IFERROR(MATCH(EM$3,'Bins 2025'!$D23:$ALO23,1),0)/1000</f>
        <v/>
      </c>
      <c r="EN23">
        <f>IFERROR(MATCH(EN$3,'Bins 2025'!$D23:$ALO23,1),0)/1000</f>
        <v/>
      </c>
      <c r="EO23">
        <f>IFERROR(MATCH(EO$3,'Bins 2025'!$D23:$ALO23,1),0)/1000</f>
        <v/>
      </c>
      <c r="EP23">
        <f>IFERROR(MATCH(EP$3,'Bins 2025'!$D23:$ALO23,1),0)/1000</f>
        <v/>
      </c>
      <c r="EQ23">
        <f>IFERROR(MATCH(EQ$3,'Bins 2025'!$D23:$ALO23,1),0)/1000</f>
        <v/>
      </c>
      <c r="ER23">
        <f>IFERROR(MATCH(ER$3,'Bins 2025'!$D23:$ALO23,1),0)/1000</f>
        <v/>
      </c>
      <c r="ES23">
        <f>IFERROR(MATCH(ES$3,'Bins 2025'!$D23:$ALO23,1),0)/1000</f>
        <v/>
      </c>
      <c r="ET23">
        <f>IFERROR(MATCH(ET$3,'Bins 2025'!$D23:$ALO23,1),0)/1000</f>
        <v/>
      </c>
      <c r="EU23">
        <f>IFERROR(MATCH(EU$3,'Bins 2025'!$D23:$ALO23,1),0)/1000</f>
        <v/>
      </c>
      <c r="EV23">
        <f>IFERROR(MATCH(EV$3,'Bins 2025'!$D23:$ALO23,1),0)/1000</f>
        <v/>
      </c>
      <c r="EW23">
        <f>IFERROR(MATCH(EW$3,'Bins 2025'!$D23:$ALO23,1),0)/1000</f>
        <v/>
      </c>
      <c r="EX23">
        <f>IFERROR(MATCH(EX$3,'Bins 2025'!$D23:$ALO23,1),0)/1000</f>
        <v/>
      </c>
      <c r="EY23">
        <f>IFERROR(MATCH(EY$3,'Bins 2025'!$D23:$ALO23,1),0)/1000</f>
        <v/>
      </c>
      <c r="EZ23">
        <f>IFERROR(MATCH(EZ$3,'Bins 2025'!$D23:$ALO23,1),0)/1000</f>
        <v/>
      </c>
      <c r="FA23">
        <f>IFERROR(MATCH(FA$3,'Bins 2025'!$D23:$ALO23,1),0)/1000</f>
        <v/>
      </c>
      <c r="FB23">
        <f>IFERROR(MATCH(FB$3,'Bins 2025'!$D23:$ALO23,1),0)/1000</f>
        <v/>
      </c>
      <c r="FC23">
        <f>IFERROR(MATCH(FC$3,'Bins 2025'!$D23:$ALO23,1),0)/1000</f>
        <v/>
      </c>
      <c r="FD23">
        <f>IFERROR(MATCH(FD$3,'Bins 2025'!$D23:$ALO23,1),0)/1000</f>
        <v/>
      </c>
      <c r="FE23">
        <f>IFERROR(MATCH(FE$3,'Bins 2025'!$D23:$ALO23,1),0)/1000</f>
        <v/>
      </c>
      <c r="FF23">
        <f>IFERROR(MATCH(FF$3,'Bins 2025'!$D23:$ALO23,1),0)/1000</f>
        <v/>
      </c>
      <c r="FG23">
        <f>IFERROR(MATCH(FG$3,'Bins 2025'!$D23:$ALO23,1),0)/1000</f>
        <v/>
      </c>
      <c r="FH23">
        <f>IFERROR(MATCH(FH$3,'Bins 2025'!$D23:$ALO23,1),0)/1000</f>
        <v/>
      </c>
      <c r="FI23">
        <f>IFERROR(MATCH(FI$3,'Bins 2025'!$D23:$ALO23,1),0)/1000</f>
        <v/>
      </c>
      <c r="FJ23">
        <f>IFERROR(MATCH(FJ$3,'Bins 2025'!$D23:$ALO23,1),0)/1000</f>
        <v/>
      </c>
      <c r="FK23">
        <f>IFERROR(MATCH(FK$3,'Bins 2025'!$D23:$ALO23,1),0)/1000</f>
        <v/>
      </c>
      <c r="FL23">
        <f>IFERROR(MATCH(FL$3,'Bins 2025'!$D23:$ALO23,1),0)/1000</f>
        <v/>
      </c>
      <c r="FM23">
        <f>IFERROR(MATCH(FM$3,'Bins 2025'!$D23:$ALO23,1),0)/1000</f>
        <v/>
      </c>
      <c r="FN23">
        <f>IFERROR(MATCH(FN$3,'Bins 2025'!$D23:$ALO23,1),0)/1000</f>
        <v/>
      </c>
      <c r="FO23">
        <f>IFERROR(MATCH(FO$3,'Bins 2025'!$D23:$ALO23,1),0)/1000</f>
        <v/>
      </c>
      <c r="FP23">
        <f>IFERROR(MATCH(FP$3,'Bins 2025'!$D23:$ALO23,1),0)/1000</f>
        <v/>
      </c>
      <c r="FQ23">
        <f>IFERROR(MATCH(FQ$3,'Bins 2025'!$D23:$ALO23,1),0)/1000</f>
        <v/>
      </c>
      <c r="FR23">
        <f>IFERROR(MATCH(FR$3,'Bins 2025'!$D23:$ALO23,1),0)/1000</f>
        <v/>
      </c>
      <c r="FS23">
        <f>IFERROR(MATCH(FS$3,'Bins 2025'!$D23:$ALO23,1),0)/1000</f>
        <v/>
      </c>
      <c r="FT23">
        <f>IFERROR(MATCH(FT$3,'Bins 2025'!$D23:$ALO23,1),0)/1000</f>
        <v/>
      </c>
      <c r="FU23">
        <f>IFERROR(MATCH(FU$3,'Bins 2025'!$D23:$ALO23,1),0)/1000</f>
        <v/>
      </c>
      <c r="FV23">
        <f>IFERROR(MATCH(FV$3,'Bins 2025'!$D23:$ALO23,1),0)/1000</f>
        <v/>
      </c>
      <c r="FW23">
        <f>IFERROR(MATCH(FW$3,'Bins 2025'!$D23:$ALO23,1),0)/1000</f>
        <v/>
      </c>
      <c r="FX23">
        <f>IFERROR(MATCH(FX$3,'Bins 2025'!$D23:$ALO23,1),0)/1000</f>
        <v/>
      </c>
      <c r="FY23">
        <f>IFERROR(MATCH(FY$3,'Bins 2025'!$D23:$ALO23,1),0)/1000</f>
        <v/>
      </c>
      <c r="FZ23">
        <f>IFERROR(MATCH(FZ$3,'Bins 2025'!$D23:$ALO23,1),0)/1000</f>
        <v/>
      </c>
      <c r="GA23">
        <f>IFERROR(MATCH(GA$3,'Bins 2025'!$D23:$ALO23,1),0)/1000</f>
        <v/>
      </c>
      <c r="GB23">
        <f>IFERROR(MATCH(GB$3,'Bins 2025'!$D23:$ALO23,1),0)/1000</f>
        <v/>
      </c>
      <c r="GC23">
        <f>IFERROR(MATCH(GC$3,'Bins 2025'!$D23:$ALO23,1),0)/1000</f>
        <v/>
      </c>
      <c r="GD23">
        <f>IFERROR(MATCH(GD$3,'Bins 2025'!$D23:$ALO23,1),0)/1000</f>
        <v/>
      </c>
      <c r="GE23">
        <f>IFERROR(MATCH(GE$3,'Bins 2025'!$D23:$ALO23,1),0)/1000</f>
        <v/>
      </c>
      <c r="GF23">
        <f>IFERROR(MATCH(GF$3,'Bins 2025'!$D23:$ALO23,1),0)/1000</f>
        <v/>
      </c>
      <c r="GG23">
        <f>IFERROR(MATCH(GG$3,'Bins 2025'!$D23:$ALO23,1),0)/1000</f>
        <v/>
      </c>
      <c r="GH23">
        <f>IFERROR(MATCH(GH$3,'Bins 2025'!$D23:$ALO23,1),0)/1000</f>
        <v/>
      </c>
      <c r="GI23">
        <f>IFERROR(MATCH(GI$3,'Bins 2025'!$D23:$ALO23,1),0)/1000</f>
        <v/>
      </c>
      <c r="GJ23">
        <f>IFERROR(MATCH(GJ$3,'Bins 2025'!$D23:$ALO23,1),0)/1000</f>
        <v/>
      </c>
      <c r="GK23">
        <f>IFERROR(MATCH(GK$3,'Bins 2025'!$D23:$ALO23,1),0)/1000</f>
        <v/>
      </c>
      <c r="GL23">
        <f>IFERROR(MATCH(GL$3,'Bins 2025'!$D23:$ALO23,1),0)/1000</f>
        <v/>
      </c>
      <c r="GM23">
        <f>IFERROR(MATCH(GM$3,'Bins 2025'!$D23:$ALO23,1),0)/1000</f>
        <v/>
      </c>
      <c r="GN23">
        <f>IFERROR(MATCH(GN$3,'Bins 2025'!$D23:$ALO23,1),0)/1000</f>
        <v/>
      </c>
      <c r="GO23">
        <f>IFERROR(MATCH(GO$3,'Bins 2025'!$D23:$ALO23,1),0)/1000</f>
        <v/>
      </c>
      <c r="GP23">
        <f>IFERROR(MATCH(GP$3,'Bins 2025'!$D23:$ALO23,1),0)/1000</f>
        <v/>
      </c>
      <c r="GQ23">
        <f>IFERROR(MATCH(GQ$3,'Bins 2025'!$D23:$ALO23,1),0)/1000</f>
        <v/>
      </c>
      <c r="GR23">
        <f>IFERROR(MATCH(GR$3,'Bins 2025'!$D23:$ALO23,1),0)/1000</f>
        <v/>
      </c>
      <c r="GS23">
        <f>IFERROR(MATCH(GS$3,'Bins 2025'!$D23:$ALO23,1),0)/1000</f>
        <v/>
      </c>
      <c r="GT23">
        <f>IFERROR(MATCH(GT$3,'Bins 2025'!$D23:$ALO23,1),0)/1000</f>
        <v/>
      </c>
      <c r="GU23">
        <f>IFERROR(MATCH(GU$3,'Bins 2025'!$D23:$ALO23,1),0)/1000</f>
        <v/>
      </c>
    </row>
    <row r="24">
      <c r="B24">
        <f>Inputs!B24</f>
        <v/>
      </c>
      <c r="C24">
        <f>Inputs!K24</f>
        <v/>
      </c>
      <c r="D24">
        <f>N(Inputs!H24)</f>
        <v/>
      </c>
      <c r="E24">
        <f>IFERROR(MATCH(E$3,'Bins 2025'!$D24:$ALO24,1),0)/1000</f>
        <v/>
      </c>
      <c r="F24">
        <f>IFERROR(MATCH(F$3,'Bins 2025'!$D24:$ALO24,1),0)/1000</f>
        <v/>
      </c>
      <c r="G24">
        <f>IFERROR(MATCH(G$3,'Bins 2025'!$D24:$ALO24,1),0)/1000</f>
        <v/>
      </c>
      <c r="H24">
        <f>IFERROR(MATCH(H$3,'Bins 2025'!$D24:$ALO24,1),0)/1000</f>
        <v/>
      </c>
      <c r="I24">
        <f>IFERROR(MATCH(I$3,'Bins 2025'!$D24:$ALO24,1),0)/1000</f>
        <v/>
      </c>
      <c r="J24">
        <f>IFERROR(MATCH(J$3,'Bins 2025'!$D24:$ALO24,1),0)/1000</f>
        <v/>
      </c>
      <c r="K24">
        <f>IFERROR(MATCH(K$3,'Bins 2025'!$D24:$ALO24,1),0)/1000</f>
        <v/>
      </c>
      <c r="L24">
        <f>IFERROR(MATCH(L$3,'Bins 2025'!$D24:$ALO24,1),0)/1000</f>
        <v/>
      </c>
      <c r="M24">
        <f>IFERROR(MATCH(M$3,'Bins 2025'!$D24:$ALO24,1),0)/1000</f>
        <v/>
      </c>
      <c r="N24">
        <f>IFERROR(MATCH(N$3,'Bins 2025'!$D24:$ALO24,1),0)/1000</f>
        <v/>
      </c>
      <c r="O24">
        <f>IFERROR(MATCH(O$3,'Bins 2025'!$D24:$ALO24,1),0)/1000</f>
        <v/>
      </c>
      <c r="P24">
        <f>IFERROR(MATCH(P$3,'Bins 2025'!$D24:$ALO24,1),0)/1000</f>
        <v/>
      </c>
      <c r="Q24">
        <f>IFERROR(MATCH(Q$3,'Bins 2025'!$D24:$ALO24,1),0)/1000</f>
        <v/>
      </c>
      <c r="R24">
        <f>IFERROR(MATCH(R$3,'Bins 2025'!$D24:$ALO24,1),0)/1000</f>
        <v/>
      </c>
      <c r="S24">
        <f>IFERROR(MATCH(S$3,'Bins 2025'!$D24:$ALO24,1),0)/1000</f>
        <v/>
      </c>
      <c r="T24">
        <f>IFERROR(MATCH(T$3,'Bins 2025'!$D24:$ALO24,1),0)/1000</f>
        <v/>
      </c>
      <c r="U24">
        <f>IFERROR(MATCH(U$3,'Bins 2025'!$D24:$ALO24,1),0)/1000</f>
        <v/>
      </c>
      <c r="V24">
        <f>IFERROR(MATCH(V$3,'Bins 2025'!$D24:$ALO24,1),0)/1000</f>
        <v/>
      </c>
      <c r="W24">
        <f>IFERROR(MATCH(W$3,'Bins 2025'!$D24:$ALO24,1),0)/1000</f>
        <v/>
      </c>
      <c r="X24">
        <f>IFERROR(MATCH(X$3,'Bins 2025'!$D24:$ALO24,1),0)/1000</f>
        <v/>
      </c>
      <c r="Y24">
        <f>IFERROR(MATCH(Y$3,'Bins 2025'!$D24:$ALO24,1),0)/1000</f>
        <v/>
      </c>
      <c r="Z24">
        <f>IFERROR(MATCH(Z$3,'Bins 2025'!$D24:$ALO24,1),0)/1000</f>
        <v/>
      </c>
      <c r="AA24">
        <f>IFERROR(MATCH(AA$3,'Bins 2025'!$D24:$ALO24,1),0)/1000</f>
        <v/>
      </c>
      <c r="AB24">
        <f>IFERROR(MATCH(AB$3,'Bins 2025'!$D24:$ALO24,1),0)/1000</f>
        <v/>
      </c>
      <c r="AC24">
        <f>IFERROR(MATCH(AC$3,'Bins 2025'!$D24:$ALO24,1),0)/1000</f>
        <v/>
      </c>
      <c r="AD24">
        <f>IFERROR(MATCH(AD$3,'Bins 2025'!$D24:$ALO24,1),0)/1000</f>
        <v/>
      </c>
      <c r="AE24">
        <f>IFERROR(MATCH(AE$3,'Bins 2025'!$D24:$ALO24,1),0)/1000</f>
        <v/>
      </c>
      <c r="AF24">
        <f>IFERROR(MATCH(AF$3,'Bins 2025'!$D24:$ALO24,1),0)/1000</f>
        <v/>
      </c>
      <c r="AG24">
        <f>IFERROR(MATCH(AG$3,'Bins 2025'!$D24:$ALO24,1),0)/1000</f>
        <v/>
      </c>
      <c r="AH24">
        <f>IFERROR(MATCH(AH$3,'Bins 2025'!$D24:$ALO24,1),0)/1000</f>
        <v/>
      </c>
      <c r="AI24">
        <f>IFERROR(MATCH(AI$3,'Bins 2025'!$D24:$ALO24,1),0)/1000</f>
        <v/>
      </c>
      <c r="AJ24">
        <f>IFERROR(MATCH(AJ$3,'Bins 2025'!$D24:$ALO24,1),0)/1000</f>
        <v/>
      </c>
      <c r="AK24">
        <f>IFERROR(MATCH(AK$3,'Bins 2025'!$D24:$ALO24,1),0)/1000</f>
        <v/>
      </c>
      <c r="AL24">
        <f>IFERROR(MATCH(AL$3,'Bins 2025'!$D24:$ALO24,1),0)/1000</f>
        <v/>
      </c>
      <c r="AM24">
        <f>IFERROR(MATCH(AM$3,'Bins 2025'!$D24:$ALO24,1),0)/1000</f>
        <v/>
      </c>
      <c r="AN24">
        <f>IFERROR(MATCH(AN$3,'Bins 2025'!$D24:$ALO24,1),0)/1000</f>
        <v/>
      </c>
      <c r="AO24">
        <f>IFERROR(MATCH(AO$3,'Bins 2025'!$D24:$ALO24,1),0)/1000</f>
        <v/>
      </c>
      <c r="AP24">
        <f>IFERROR(MATCH(AP$3,'Bins 2025'!$D24:$ALO24,1),0)/1000</f>
        <v/>
      </c>
      <c r="AQ24">
        <f>IFERROR(MATCH(AQ$3,'Bins 2025'!$D24:$ALO24,1),0)/1000</f>
        <v/>
      </c>
      <c r="AR24">
        <f>IFERROR(MATCH(AR$3,'Bins 2025'!$D24:$ALO24,1),0)/1000</f>
        <v/>
      </c>
      <c r="AS24">
        <f>IFERROR(MATCH(AS$3,'Bins 2025'!$D24:$ALO24,1),0)/1000</f>
        <v/>
      </c>
      <c r="AT24">
        <f>IFERROR(MATCH(AT$3,'Bins 2025'!$D24:$ALO24,1),0)/1000</f>
        <v/>
      </c>
      <c r="AU24">
        <f>IFERROR(MATCH(AU$3,'Bins 2025'!$D24:$ALO24,1),0)/1000</f>
        <v/>
      </c>
      <c r="AV24">
        <f>IFERROR(MATCH(AV$3,'Bins 2025'!$D24:$ALO24,1),0)/1000</f>
        <v/>
      </c>
      <c r="AW24">
        <f>IFERROR(MATCH(AW$3,'Bins 2025'!$D24:$ALO24,1),0)/1000</f>
        <v/>
      </c>
      <c r="AX24">
        <f>IFERROR(MATCH(AX$3,'Bins 2025'!$D24:$ALO24,1),0)/1000</f>
        <v/>
      </c>
      <c r="AY24">
        <f>IFERROR(MATCH(AY$3,'Bins 2025'!$D24:$ALO24,1),0)/1000</f>
        <v/>
      </c>
      <c r="AZ24">
        <f>IFERROR(MATCH(AZ$3,'Bins 2025'!$D24:$ALO24,1),0)/1000</f>
        <v/>
      </c>
      <c r="BA24">
        <f>IFERROR(MATCH(BA$3,'Bins 2025'!$D24:$ALO24,1),0)/1000</f>
        <v/>
      </c>
      <c r="BB24">
        <f>IFERROR(MATCH(BB$3,'Bins 2025'!$D24:$ALO24,1),0)/1000</f>
        <v/>
      </c>
      <c r="BC24">
        <f>IFERROR(MATCH(BC$3,'Bins 2025'!$D24:$ALO24,1),0)/1000</f>
        <v/>
      </c>
      <c r="BD24">
        <f>IFERROR(MATCH(BD$3,'Bins 2025'!$D24:$ALO24,1),0)/1000</f>
        <v/>
      </c>
      <c r="BE24">
        <f>IFERROR(MATCH(BE$3,'Bins 2025'!$D24:$ALO24,1),0)/1000</f>
        <v/>
      </c>
      <c r="BF24">
        <f>IFERROR(MATCH(BF$3,'Bins 2025'!$D24:$ALO24,1),0)/1000</f>
        <v/>
      </c>
      <c r="BG24">
        <f>IFERROR(MATCH(BG$3,'Bins 2025'!$D24:$ALO24,1),0)/1000</f>
        <v/>
      </c>
      <c r="BH24">
        <f>IFERROR(MATCH(BH$3,'Bins 2025'!$D24:$ALO24,1),0)/1000</f>
        <v/>
      </c>
      <c r="BI24">
        <f>IFERROR(MATCH(BI$3,'Bins 2025'!$D24:$ALO24,1),0)/1000</f>
        <v/>
      </c>
      <c r="BJ24">
        <f>IFERROR(MATCH(BJ$3,'Bins 2025'!$D24:$ALO24,1),0)/1000</f>
        <v/>
      </c>
      <c r="BK24">
        <f>IFERROR(MATCH(BK$3,'Bins 2025'!$D24:$ALO24,1),0)/1000</f>
        <v/>
      </c>
      <c r="BL24">
        <f>IFERROR(MATCH(BL$3,'Bins 2025'!$D24:$ALO24,1),0)/1000</f>
        <v/>
      </c>
      <c r="BM24">
        <f>IFERROR(MATCH(BM$3,'Bins 2025'!$D24:$ALO24,1),0)/1000</f>
        <v/>
      </c>
      <c r="BN24">
        <f>IFERROR(MATCH(BN$3,'Bins 2025'!$D24:$ALO24,1),0)/1000</f>
        <v/>
      </c>
      <c r="BO24">
        <f>IFERROR(MATCH(BO$3,'Bins 2025'!$D24:$ALO24,1),0)/1000</f>
        <v/>
      </c>
      <c r="BP24">
        <f>IFERROR(MATCH(BP$3,'Bins 2025'!$D24:$ALO24,1),0)/1000</f>
        <v/>
      </c>
      <c r="BQ24">
        <f>IFERROR(MATCH(BQ$3,'Bins 2025'!$D24:$ALO24,1),0)/1000</f>
        <v/>
      </c>
      <c r="BR24">
        <f>IFERROR(MATCH(BR$3,'Bins 2025'!$D24:$ALO24,1),0)/1000</f>
        <v/>
      </c>
      <c r="BS24">
        <f>IFERROR(MATCH(BS$3,'Bins 2025'!$D24:$ALO24,1),0)/1000</f>
        <v/>
      </c>
      <c r="BT24">
        <f>IFERROR(MATCH(BT$3,'Bins 2025'!$D24:$ALO24,1),0)/1000</f>
        <v/>
      </c>
      <c r="BU24">
        <f>IFERROR(MATCH(BU$3,'Bins 2025'!$D24:$ALO24,1),0)/1000</f>
        <v/>
      </c>
      <c r="BV24">
        <f>IFERROR(MATCH(BV$3,'Bins 2025'!$D24:$ALO24,1),0)/1000</f>
        <v/>
      </c>
      <c r="BW24">
        <f>IFERROR(MATCH(BW$3,'Bins 2025'!$D24:$ALO24,1),0)/1000</f>
        <v/>
      </c>
      <c r="BX24">
        <f>IFERROR(MATCH(BX$3,'Bins 2025'!$D24:$ALO24,1),0)/1000</f>
        <v/>
      </c>
      <c r="BY24">
        <f>IFERROR(MATCH(BY$3,'Bins 2025'!$D24:$ALO24,1),0)/1000</f>
        <v/>
      </c>
      <c r="BZ24">
        <f>IFERROR(MATCH(BZ$3,'Bins 2025'!$D24:$ALO24,1),0)/1000</f>
        <v/>
      </c>
      <c r="CA24">
        <f>IFERROR(MATCH(CA$3,'Bins 2025'!$D24:$ALO24,1),0)/1000</f>
        <v/>
      </c>
      <c r="CB24">
        <f>IFERROR(MATCH(CB$3,'Bins 2025'!$D24:$ALO24,1),0)/1000</f>
        <v/>
      </c>
      <c r="CC24">
        <f>IFERROR(MATCH(CC$3,'Bins 2025'!$D24:$ALO24,1),0)/1000</f>
        <v/>
      </c>
      <c r="CD24">
        <f>IFERROR(MATCH(CD$3,'Bins 2025'!$D24:$ALO24,1),0)/1000</f>
        <v/>
      </c>
      <c r="CE24">
        <f>IFERROR(MATCH(CE$3,'Bins 2025'!$D24:$ALO24,1),0)/1000</f>
        <v/>
      </c>
      <c r="CF24">
        <f>IFERROR(MATCH(CF$3,'Bins 2025'!$D24:$ALO24,1),0)/1000</f>
        <v/>
      </c>
      <c r="CG24">
        <f>IFERROR(MATCH(CG$3,'Bins 2025'!$D24:$ALO24,1),0)/1000</f>
        <v/>
      </c>
      <c r="CH24">
        <f>IFERROR(MATCH(CH$3,'Bins 2025'!$D24:$ALO24,1),0)/1000</f>
        <v/>
      </c>
      <c r="CI24">
        <f>IFERROR(MATCH(CI$3,'Bins 2025'!$D24:$ALO24,1),0)/1000</f>
        <v/>
      </c>
      <c r="CJ24">
        <f>IFERROR(MATCH(CJ$3,'Bins 2025'!$D24:$ALO24,1),0)/1000</f>
        <v/>
      </c>
      <c r="CK24">
        <f>IFERROR(MATCH(CK$3,'Bins 2025'!$D24:$ALO24,1),0)/1000</f>
        <v/>
      </c>
      <c r="CL24">
        <f>IFERROR(MATCH(CL$3,'Bins 2025'!$D24:$ALO24,1),0)/1000</f>
        <v/>
      </c>
      <c r="CM24">
        <f>IFERROR(MATCH(CM$3,'Bins 2025'!$D24:$ALO24,1),0)/1000</f>
        <v/>
      </c>
      <c r="CN24">
        <f>IFERROR(MATCH(CN$3,'Bins 2025'!$D24:$ALO24,1),0)/1000</f>
        <v/>
      </c>
      <c r="CO24">
        <f>IFERROR(MATCH(CO$3,'Bins 2025'!$D24:$ALO24,1),0)/1000</f>
        <v/>
      </c>
      <c r="CP24">
        <f>IFERROR(MATCH(CP$3,'Bins 2025'!$D24:$ALO24,1),0)/1000</f>
        <v/>
      </c>
      <c r="CQ24">
        <f>IFERROR(MATCH(CQ$3,'Bins 2025'!$D24:$ALO24,1),0)/1000</f>
        <v/>
      </c>
      <c r="CR24">
        <f>IFERROR(MATCH(CR$3,'Bins 2025'!$D24:$ALO24,1),0)/1000</f>
        <v/>
      </c>
      <c r="CS24">
        <f>IFERROR(MATCH(CS$3,'Bins 2025'!$D24:$ALO24,1),0)/1000</f>
        <v/>
      </c>
      <c r="CT24">
        <f>IFERROR(MATCH(CT$3,'Bins 2025'!$D24:$ALO24,1),0)/1000</f>
        <v/>
      </c>
      <c r="CU24">
        <f>IFERROR(MATCH(CU$3,'Bins 2025'!$D24:$ALO24,1),0)/1000</f>
        <v/>
      </c>
      <c r="CV24">
        <f>IFERROR(MATCH(CV$3,'Bins 2025'!$D24:$ALO24,1),0)/1000</f>
        <v/>
      </c>
      <c r="CW24">
        <f>IFERROR(MATCH(CW$3,'Bins 2025'!$D24:$ALO24,1),0)/1000</f>
        <v/>
      </c>
      <c r="CX24">
        <f>IFERROR(MATCH(CX$3,'Bins 2025'!$D24:$ALO24,1),0)/1000</f>
        <v/>
      </c>
      <c r="CY24">
        <f>IFERROR(MATCH(CY$3,'Bins 2025'!$D24:$ALO24,1),0)/1000</f>
        <v/>
      </c>
      <c r="CZ24">
        <f>IFERROR(MATCH(CZ$3,'Bins 2025'!$D24:$ALO24,1),0)/1000</f>
        <v/>
      </c>
      <c r="DA24">
        <f>IFERROR(MATCH(DA$3,'Bins 2025'!$D24:$ALO24,1),0)/1000</f>
        <v/>
      </c>
      <c r="DB24">
        <f>IFERROR(MATCH(DB$3,'Bins 2025'!$D24:$ALO24,1),0)/1000</f>
        <v/>
      </c>
      <c r="DC24">
        <f>IFERROR(MATCH(DC$3,'Bins 2025'!$D24:$ALO24,1),0)/1000</f>
        <v/>
      </c>
      <c r="DD24">
        <f>IFERROR(MATCH(DD$3,'Bins 2025'!$D24:$ALO24,1),0)/1000</f>
        <v/>
      </c>
      <c r="DE24">
        <f>IFERROR(MATCH(DE$3,'Bins 2025'!$D24:$ALO24,1),0)/1000</f>
        <v/>
      </c>
      <c r="DF24">
        <f>IFERROR(MATCH(DF$3,'Bins 2025'!$D24:$ALO24,1),0)/1000</f>
        <v/>
      </c>
      <c r="DG24">
        <f>IFERROR(MATCH(DG$3,'Bins 2025'!$D24:$ALO24,1),0)/1000</f>
        <v/>
      </c>
      <c r="DH24">
        <f>IFERROR(MATCH(DH$3,'Bins 2025'!$D24:$ALO24,1),0)/1000</f>
        <v/>
      </c>
      <c r="DI24">
        <f>IFERROR(MATCH(DI$3,'Bins 2025'!$D24:$ALO24,1),0)/1000</f>
        <v/>
      </c>
      <c r="DJ24">
        <f>IFERROR(MATCH(DJ$3,'Bins 2025'!$D24:$ALO24,1),0)/1000</f>
        <v/>
      </c>
      <c r="DK24">
        <f>IFERROR(MATCH(DK$3,'Bins 2025'!$D24:$ALO24,1),0)/1000</f>
        <v/>
      </c>
      <c r="DL24">
        <f>IFERROR(MATCH(DL$3,'Bins 2025'!$D24:$ALO24,1),0)/1000</f>
        <v/>
      </c>
      <c r="DM24">
        <f>IFERROR(MATCH(DM$3,'Bins 2025'!$D24:$ALO24,1),0)/1000</f>
        <v/>
      </c>
      <c r="DN24">
        <f>IFERROR(MATCH(DN$3,'Bins 2025'!$D24:$ALO24,1),0)/1000</f>
        <v/>
      </c>
      <c r="DO24">
        <f>IFERROR(MATCH(DO$3,'Bins 2025'!$D24:$ALO24,1),0)/1000</f>
        <v/>
      </c>
      <c r="DP24">
        <f>IFERROR(MATCH(DP$3,'Bins 2025'!$D24:$ALO24,1),0)/1000</f>
        <v/>
      </c>
      <c r="DQ24">
        <f>IFERROR(MATCH(DQ$3,'Bins 2025'!$D24:$ALO24,1),0)/1000</f>
        <v/>
      </c>
      <c r="DR24">
        <f>IFERROR(MATCH(DR$3,'Bins 2025'!$D24:$ALO24,1),0)/1000</f>
        <v/>
      </c>
      <c r="DS24">
        <f>IFERROR(MATCH(DS$3,'Bins 2025'!$D24:$ALO24,1),0)/1000</f>
        <v/>
      </c>
      <c r="DT24">
        <f>IFERROR(MATCH(DT$3,'Bins 2025'!$D24:$ALO24,1),0)/1000</f>
        <v/>
      </c>
      <c r="DU24">
        <f>IFERROR(MATCH(DU$3,'Bins 2025'!$D24:$ALO24,1),0)/1000</f>
        <v/>
      </c>
      <c r="DV24">
        <f>IFERROR(MATCH(DV$3,'Bins 2025'!$D24:$ALO24,1),0)/1000</f>
        <v/>
      </c>
      <c r="DW24">
        <f>IFERROR(MATCH(DW$3,'Bins 2025'!$D24:$ALO24,1),0)/1000</f>
        <v/>
      </c>
      <c r="DX24">
        <f>IFERROR(MATCH(DX$3,'Bins 2025'!$D24:$ALO24,1),0)/1000</f>
        <v/>
      </c>
      <c r="DY24">
        <f>IFERROR(MATCH(DY$3,'Bins 2025'!$D24:$ALO24,1),0)/1000</f>
        <v/>
      </c>
      <c r="DZ24">
        <f>IFERROR(MATCH(DZ$3,'Bins 2025'!$D24:$ALO24,1),0)/1000</f>
        <v/>
      </c>
      <c r="EA24">
        <f>IFERROR(MATCH(EA$3,'Bins 2025'!$D24:$ALO24,1),0)/1000</f>
        <v/>
      </c>
      <c r="EB24">
        <f>IFERROR(MATCH(EB$3,'Bins 2025'!$D24:$ALO24,1),0)/1000</f>
        <v/>
      </c>
      <c r="EC24">
        <f>IFERROR(MATCH(EC$3,'Bins 2025'!$D24:$ALO24,1),0)/1000</f>
        <v/>
      </c>
      <c r="ED24">
        <f>IFERROR(MATCH(ED$3,'Bins 2025'!$D24:$ALO24,1),0)/1000</f>
        <v/>
      </c>
      <c r="EE24">
        <f>IFERROR(MATCH(EE$3,'Bins 2025'!$D24:$ALO24,1),0)/1000</f>
        <v/>
      </c>
      <c r="EF24">
        <f>IFERROR(MATCH(EF$3,'Bins 2025'!$D24:$ALO24,1),0)/1000</f>
        <v/>
      </c>
      <c r="EG24">
        <f>IFERROR(MATCH(EG$3,'Bins 2025'!$D24:$ALO24,1),0)/1000</f>
        <v/>
      </c>
      <c r="EH24">
        <f>IFERROR(MATCH(EH$3,'Bins 2025'!$D24:$ALO24,1),0)/1000</f>
        <v/>
      </c>
      <c r="EI24">
        <f>IFERROR(MATCH(EI$3,'Bins 2025'!$D24:$ALO24,1),0)/1000</f>
        <v/>
      </c>
      <c r="EJ24">
        <f>IFERROR(MATCH(EJ$3,'Bins 2025'!$D24:$ALO24,1),0)/1000</f>
        <v/>
      </c>
      <c r="EK24">
        <f>IFERROR(MATCH(EK$3,'Bins 2025'!$D24:$ALO24,1),0)/1000</f>
        <v/>
      </c>
      <c r="EL24">
        <f>IFERROR(MATCH(EL$3,'Bins 2025'!$D24:$ALO24,1),0)/1000</f>
        <v/>
      </c>
      <c r="EM24">
        <f>IFERROR(MATCH(EM$3,'Bins 2025'!$D24:$ALO24,1),0)/1000</f>
        <v/>
      </c>
      <c r="EN24">
        <f>IFERROR(MATCH(EN$3,'Bins 2025'!$D24:$ALO24,1),0)/1000</f>
        <v/>
      </c>
      <c r="EO24">
        <f>IFERROR(MATCH(EO$3,'Bins 2025'!$D24:$ALO24,1),0)/1000</f>
        <v/>
      </c>
      <c r="EP24">
        <f>IFERROR(MATCH(EP$3,'Bins 2025'!$D24:$ALO24,1),0)/1000</f>
        <v/>
      </c>
      <c r="EQ24">
        <f>IFERROR(MATCH(EQ$3,'Bins 2025'!$D24:$ALO24,1),0)/1000</f>
        <v/>
      </c>
      <c r="ER24">
        <f>IFERROR(MATCH(ER$3,'Bins 2025'!$D24:$ALO24,1),0)/1000</f>
        <v/>
      </c>
      <c r="ES24">
        <f>IFERROR(MATCH(ES$3,'Bins 2025'!$D24:$ALO24,1),0)/1000</f>
        <v/>
      </c>
      <c r="ET24">
        <f>IFERROR(MATCH(ET$3,'Bins 2025'!$D24:$ALO24,1),0)/1000</f>
        <v/>
      </c>
      <c r="EU24">
        <f>IFERROR(MATCH(EU$3,'Bins 2025'!$D24:$ALO24,1),0)/1000</f>
        <v/>
      </c>
      <c r="EV24">
        <f>IFERROR(MATCH(EV$3,'Bins 2025'!$D24:$ALO24,1),0)/1000</f>
        <v/>
      </c>
      <c r="EW24">
        <f>IFERROR(MATCH(EW$3,'Bins 2025'!$D24:$ALO24,1),0)/1000</f>
        <v/>
      </c>
      <c r="EX24">
        <f>IFERROR(MATCH(EX$3,'Bins 2025'!$D24:$ALO24,1),0)/1000</f>
        <v/>
      </c>
      <c r="EY24">
        <f>IFERROR(MATCH(EY$3,'Bins 2025'!$D24:$ALO24,1),0)/1000</f>
        <v/>
      </c>
      <c r="EZ24">
        <f>IFERROR(MATCH(EZ$3,'Bins 2025'!$D24:$ALO24,1),0)/1000</f>
        <v/>
      </c>
      <c r="FA24">
        <f>IFERROR(MATCH(FA$3,'Bins 2025'!$D24:$ALO24,1),0)/1000</f>
        <v/>
      </c>
      <c r="FB24">
        <f>IFERROR(MATCH(FB$3,'Bins 2025'!$D24:$ALO24,1),0)/1000</f>
        <v/>
      </c>
      <c r="FC24">
        <f>IFERROR(MATCH(FC$3,'Bins 2025'!$D24:$ALO24,1),0)/1000</f>
        <v/>
      </c>
      <c r="FD24">
        <f>IFERROR(MATCH(FD$3,'Bins 2025'!$D24:$ALO24,1),0)/1000</f>
        <v/>
      </c>
      <c r="FE24">
        <f>IFERROR(MATCH(FE$3,'Bins 2025'!$D24:$ALO24,1),0)/1000</f>
        <v/>
      </c>
      <c r="FF24">
        <f>IFERROR(MATCH(FF$3,'Bins 2025'!$D24:$ALO24,1),0)/1000</f>
        <v/>
      </c>
      <c r="FG24">
        <f>IFERROR(MATCH(FG$3,'Bins 2025'!$D24:$ALO24,1),0)/1000</f>
        <v/>
      </c>
      <c r="FH24">
        <f>IFERROR(MATCH(FH$3,'Bins 2025'!$D24:$ALO24,1),0)/1000</f>
        <v/>
      </c>
      <c r="FI24">
        <f>IFERROR(MATCH(FI$3,'Bins 2025'!$D24:$ALO24,1),0)/1000</f>
        <v/>
      </c>
      <c r="FJ24">
        <f>IFERROR(MATCH(FJ$3,'Bins 2025'!$D24:$ALO24,1),0)/1000</f>
        <v/>
      </c>
      <c r="FK24">
        <f>IFERROR(MATCH(FK$3,'Bins 2025'!$D24:$ALO24,1),0)/1000</f>
        <v/>
      </c>
      <c r="FL24">
        <f>IFERROR(MATCH(FL$3,'Bins 2025'!$D24:$ALO24,1),0)/1000</f>
        <v/>
      </c>
      <c r="FM24">
        <f>IFERROR(MATCH(FM$3,'Bins 2025'!$D24:$ALO24,1),0)/1000</f>
        <v/>
      </c>
      <c r="FN24">
        <f>IFERROR(MATCH(FN$3,'Bins 2025'!$D24:$ALO24,1),0)/1000</f>
        <v/>
      </c>
      <c r="FO24">
        <f>IFERROR(MATCH(FO$3,'Bins 2025'!$D24:$ALO24,1),0)/1000</f>
        <v/>
      </c>
      <c r="FP24">
        <f>IFERROR(MATCH(FP$3,'Bins 2025'!$D24:$ALO24,1),0)/1000</f>
        <v/>
      </c>
      <c r="FQ24">
        <f>IFERROR(MATCH(FQ$3,'Bins 2025'!$D24:$ALO24,1),0)/1000</f>
        <v/>
      </c>
      <c r="FR24">
        <f>IFERROR(MATCH(FR$3,'Bins 2025'!$D24:$ALO24,1),0)/1000</f>
        <v/>
      </c>
      <c r="FS24">
        <f>IFERROR(MATCH(FS$3,'Bins 2025'!$D24:$ALO24,1),0)/1000</f>
        <v/>
      </c>
      <c r="FT24">
        <f>IFERROR(MATCH(FT$3,'Bins 2025'!$D24:$ALO24,1),0)/1000</f>
        <v/>
      </c>
      <c r="FU24">
        <f>IFERROR(MATCH(FU$3,'Bins 2025'!$D24:$ALO24,1),0)/1000</f>
        <v/>
      </c>
      <c r="FV24">
        <f>IFERROR(MATCH(FV$3,'Bins 2025'!$D24:$ALO24,1),0)/1000</f>
        <v/>
      </c>
      <c r="FW24">
        <f>IFERROR(MATCH(FW$3,'Bins 2025'!$D24:$ALO24,1),0)/1000</f>
        <v/>
      </c>
      <c r="FX24">
        <f>IFERROR(MATCH(FX$3,'Bins 2025'!$D24:$ALO24,1),0)/1000</f>
        <v/>
      </c>
      <c r="FY24">
        <f>IFERROR(MATCH(FY$3,'Bins 2025'!$D24:$ALO24,1),0)/1000</f>
        <v/>
      </c>
      <c r="FZ24">
        <f>IFERROR(MATCH(FZ$3,'Bins 2025'!$D24:$ALO24,1),0)/1000</f>
        <v/>
      </c>
      <c r="GA24">
        <f>IFERROR(MATCH(GA$3,'Bins 2025'!$D24:$ALO24,1),0)/1000</f>
        <v/>
      </c>
      <c r="GB24">
        <f>IFERROR(MATCH(GB$3,'Bins 2025'!$D24:$ALO24,1),0)/1000</f>
        <v/>
      </c>
      <c r="GC24">
        <f>IFERROR(MATCH(GC$3,'Bins 2025'!$D24:$ALO24,1),0)/1000</f>
        <v/>
      </c>
      <c r="GD24">
        <f>IFERROR(MATCH(GD$3,'Bins 2025'!$D24:$ALO24,1),0)/1000</f>
        <v/>
      </c>
      <c r="GE24">
        <f>IFERROR(MATCH(GE$3,'Bins 2025'!$D24:$ALO24,1),0)/1000</f>
        <v/>
      </c>
      <c r="GF24">
        <f>IFERROR(MATCH(GF$3,'Bins 2025'!$D24:$ALO24,1),0)/1000</f>
        <v/>
      </c>
      <c r="GG24">
        <f>IFERROR(MATCH(GG$3,'Bins 2025'!$D24:$ALO24,1),0)/1000</f>
        <v/>
      </c>
      <c r="GH24">
        <f>IFERROR(MATCH(GH$3,'Bins 2025'!$D24:$ALO24,1),0)/1000</f>
        <v/>
      </c>
      <c r="GI24">
        <f>IFERROR(MATCH(GI$3,'Bins 2025'!$D24:$ALO24,1),0)/1000</f>
        <v/>
      </c>
      <c r="GJ24">
        <f>IFERROR(MATCH(GJ$3,'Bins 2025'!$D24:$ALO24,1),0)/1000</f>
        <v/>
      </c>
      <c r="GK24">
        <f>IFERROR(MATCH(GK$3,'Bins 2025'!$D24:$ALO24,1),0)/1000</f>
        <v/>
      </c>
      <c r="GL24">
        <f>IFERROR(MATCH(GL$3,'Bins 2025'!$D24:$ALO24,1),0)/1000</f>
        <v/>
      </c>
      <c r="GM24">
        <f>IFERROR(MATCH(GM$3,'Bins 2025'!$D24:$ALO24,1),0)/1000</f>
        <v/>
      </c>
      <c r="GN24">
        <f>IFERROR(MATCH(GN$3,'Bins 2025'!$D24:$ALO24,1),0)/1000</f>
        <v/>
      </c>
      <c r="GO24">
        <f>IFERROR(MATCH(GO$3,'Bins 2025'!$D24:$ALO24,1),0)/1000</f>
        <v/>
      </c>
      <c r="GP24">
        <f>IFERROR(MATCH(GP$3,'Bins 2025'!$D24:$ALO24,1),0)/1000</f>
        <v/>
      </c>
      <c r="GQ24">
        <f>IFERROR(MATCH(GQ$3,'Bins 2025'!$D24:$ALO24,1),0)/1000</f>
        <v/>
      </c>
      <c r="GR24">
        <f>IFERROR(MATCH(GR$3,'Bins 2025'!$D24:$ALO24,1),0)/1000</f>
        <v/>
      </c>
      <c r="GS24">
        <f>IFERROR(MATCH(GS$3,'Bins 2025'!$D24:$ALO24,1),0)/1000</f>
        <v/>
      </c>
      <c r="GT24">
        <f>IFERROR(MATCH(GT$3,'Bins 2025'!$D24:$ALO24,1),0)/1000</f>
        <v/>
      </c>
      <c r="GU24">
        <f>IFERROR(MATCH(GU$3,'Bins 2025'!$D24:$ALO24,1),0)/1000</f>
        <v/>
      </c>
    </row>
    <row r="25">
      <c r="B25">
        <f>Inputs!B25</f>
        <v/>
      </c>
      <c r="C25">
        <f>Inputs!K25</f>
        <v/>
      </c>
      <c r="D25">
        <f>N(Inputs!H25)</f>
        <v/>
      </c>
      <c r="E25">
        <f>IFERROR(MATCH(E$3,'Bins 2025'!$D25:$ALO25,1),0)/1000</f>
        <v/>
      </c>
      <c r="F25">
        <f>IFERROR(MATCH(F$3,'Bins 2025'!$D25:$ALO25,1),0)/1000</f>
        <v/>
      </c>
      <c r="G25">
        <f>IFERROR(MATCH(G$3,'Bins 2025'!$D25:$ALO25,1),0)/1000</f>
        <v/>
      </c>
      <c r="H25">
        <f>IFERROR(MATCH(H$3,'Bins 2025'!$D25:$ALO25,1),0)/1000</f>
        <v/>
      </c>
      <c r="I25">
        <f>IFERROR(MATCH(I$3,'Bins 2025'!$D25:$ALO25,1),0)/1000</f>
        <v/>
      </c>
      <c r="J25">
        <f>IFERROR(MATCH(J$3,'Bins 2025'!$D25:$ALO25,1),0)/1000</f>
        <v/>
      </c>
      <c r="K25">
        <f>IFERROR(MATCH(K$3,'Bins 2025'!$D25:$ALO25,1),0)/1000</f>
        <v/>
      </c>
      <c r="L25">
        <f>IFERROR(MATCH(L$3,'Bins 2025'!$D25:$ALO25,1),0)/1000</f>
        <v/>
      </c>
      <c r="M25">
        <f>IFERROR(MATCH(M$3,'Bins 2025'!$D25:$ALO25,1),0)/1000</f>
        <v/>
      </c>
      <c r="N25">
        <f>IFERROR(MATCH(N$3,'Bins 2025'!$D25:$ALO25,1),0)/1000</f>
        <v/>
      </c>
      <c r="O25">
        <f>IFERROR(MATCH(O$3,'Bins 2025'!$D25:$ALO25,1),0)/1000</f>
        <v/>
      </c>
      <c r="P25">
        <f>IFERROR(MATCH(P$3,'Bins 2025'!$D25:$ALO25,1),0)/1000</f>
        <v/>
      </c>
      <c r="Q25">
        <f>IFERROR(MATCH(Q$3,'Bins 2025'!$D25:$ALO25,1),0)/1000</f>
        <v/>
      </c>
      <c r="R25">
        <f>IFERROR(MATCH(R$3,'Bins 2025'!$D25:$ALO25,1),0)/1000</f>
        <v/>
      </c>
      <c r="S25">
        <f>IFERROR(MATCH(S$3,'Bins 2025'!$D25:$ALO25,1),0)/1000</f>
        <v/>
      </c>
      <c r="T25">
        <f>IFERROR(MATCH(T$3,'Bins 2025'!$D25:$ALO25,1),0)/1000</f>
        <v/>
      </c>
      <c r="U25">
        <f>IFERROR(MATCH(U$3,'Bins 2025'!$D25:$ALO25,1),0)/1000</f>
        <v/>
      </c>
      <c r="V25">
        <f>IFERROR(MATCH(V$3,'Bins 2025'!$D25:$ALO25,1),0)/1000</f>
        <v/>
      </c>
      <c r="W25">
        <f>IFERROR(MATCH(W$3,'Bins 2025'!$D25:$ALO25,1),0)/1000</f>
        <v/>
      </c>
      <c r="X25">
        <f>IFERROR(MATCH(X$3,'Bins 2025'!$D25:$ALO25,1),0)/1000</f>
        <v/>
      </c>
      <c r="Y25">
        <f>IFERROR(MATCH(Y$3,'Bins 2025'!$D25:$ALO25,1),0)/1000</f>
        <v/>
      </c>
      <c r="Z25">
        <f>IFERROR(MATCH(Z$3,'Bins 2025'!$D25:$ALO25,1),0)/1000</f>
        <v/>
      </c>
      <c r="AA25">
        <f>IFERROR(MATCH(AA$3,'Bins 2025'!$D25:$ALO25,1),0)/1000</f>
        <v/>
      </c>
      <c r="AB25">
        <f>IFERROR(MATCH(AB$3,'Bins 2025'!$D25:$ALO25,1),0)/1000</f>
        <v/>
      </c>
      <c r="AC25">
        <f>IFERROR(MATCH(AC$3,'Bins 2025'!$D25:$ALO25,1),0)/1000</f>
        <v/>
      </c>
      <c r="AD25">
        <f>IFERROR(MATCH(AD$3,'Bins 2025'!$D25:$ALO25,1),0)/1000</f>
        <v/>
      </c>
      <c r="AE25">
        <f>IFERROR(MATCH(AE$3,'Bins 2025'!$D25:$ALO25,1),0)/1000</f>
        <v/>
      </c>
      <c r="AF25">
        <f>IFERROR(MATCH(AF$3,'Bins 2025'!$D25:$ALO25,1),0)/1000</f>
        <v/>
      </c>
      <c r="AG25">
        <f>IFERROR(MATCH(AG$3,'Bins 2025'!$D25:$ALO25,1),0)/1000</f>
        <v/>
      </c>
      <c r="AH25">
        <f>IFERROR(MATCH(AH$3,'Bins 2025'!$D25:$ALO25,1),0)/1000</f>
        <v/>
      </c>
      <c r="AI25">
        <f>IFERROR(MATCH(AI$3,'Bins 2025'!$D25:$ALO25,1),0)/1000</f>
        <v/>
      </c>
      <c r="AJ25">
        <f>IFERROR(MATCH(AJ$3,'Bins 2025'!$D25:$ALO25,1),0)/1000</f>
        <v/>
      </c>
      <c r="AK25">
        <f>IFERROR(MATCH(AK$3,'Bins 2025'!$D25:$ALO25,1),0)/1000</f>
        <v/>
      </c>
      <c r="AL25">
        <f>IFERROR(MATCH(AL$3,'Bins 2025'!$D25:$ALO25,1),0)/1000</f>
        <v/>
      </c>
      <c r="AM25">
        <f>IFERROR(MATCH(AM$3,'Bins 2025'!$D25:$ALO25,1),0)/1000</f>
        <v/>
      </c>
      <c r="AN25">
        <f>IFERROR(MATCH(AN$3,'Bins 2025'!$D25:$ALO25,1),0)/1000</f>
        <v/>
      </c>
      <c r="AO25">
        <f>IFERROR(MATCH(AO$3,'Bins 2025'!$D25:$ALO25,1),0)/1000</f>
        <v/>
      </c>
      <c r="AP25">
        <f>IFERROR(MATCH(AP$3,'Bins 2025'!$D25:$ALO25,1),0)/1000</f>
        <v/>
      </c>
      <c r="AQ25">
        <f>IFERROR(MATCH(AQ$3,'Bins 2025'!$D25:$ALO25,1),0)/1000</f>
        <v/>
      </c>
      <c r="AR25">
        <f>IFERROR(MATCH(AR$3,'Bins 2025'!$D25:$ALO25,1),0)/1000</f>
        <v/>
      </c>
      <c r="AS25">
        <f>IFERROR(MATCH(AS$3,'Bins 2025'!$D25:$ALO25,1),0)/1000</f>
        <v/>
      </c>
      <c r="AT25">
        <f>IFERROR(MATCH(AT$3,'Bins 2025'!$D25:$ALO25,1),0)/1000</f>
        <v/>
      </c>
      <c r="AU25">
        <f>IFERROR(MATCH(AU$3,'Bins 2025'!$D25:$ALO25,1),0)/1000</f>
        <v/>
      </c>
      <c r="AV25">
        <f>IFERROR(MATCH(AV$3,'Bins 2025'!$D25:$ALO25,1),0)/1000</f>
        <v/>
      </c>
      <c r="AW25">
        <f>IFERROR(MATCH(AW$3,'Bins 2025'!$D25:$ALO25,1),0)/1000</f>
        <v/>
      </c>
      <c r="AX25">
        <f>IFERROR(MATCH(AX$3,'Bins 2025'!$D25:$ALO25,1),0)/1000</f>
        <v/>
      </c>
      <c r="AY25">
        <f>IFERROR(MATCH(AY$3,'Bins 2025'!$D25:$ALO25,1),0)/1000</f>
        <v/>
      </c>
      <c r="AZ25">
        <f>IFERROR(MATCH(AZ$3,'Bins 2025'!$D25:$ALO25,1),0)/1000</f>
        <v/>
      </c>
      <c r="BA25">
        <f>IFERROR(MATCH(BA$3,'Bins 2025'!$D25:$ALO25,1),0)/1000</f>
        <v/>
      </c>
      <c r="BB25">
        <f>IFERROR(MATCH(BB$3,'Bins 2025'!$D25:$ALO25,1),0)/1000</f>
        <v/>
      </c>
      <c r="BC25">
        <f>IFERROR(MATCH(BC$3,'Bins 2025'!$D25:$ALO25,1),0)/1000</f>
        <v/>
      </c>
      <c r="BD25">
        <f>IFERROR(MATCH(BD$3,'Bins 2025'!$D25:$ALO25,1),0)/1000</f>
        <v/>
      </c>
      <c r="BE25">
        <f>IFERROR(MATCH(BE$3,'Bins 2025'!$D25:$ALO25,1),0)/1000</f>
        <v/>
      </c>
      <c r="BF25">
        <f>IFERROR(MATCH(BF$3,'Bins 2025'!$D25:$ALO25,1),0)/1000</f>
        <v/>
      </c>
      <c r="BG25">
        <f>IFERROR(MATCH(BG$3,'Bins 2025'!$D25:$ALO25,1),0)/1000</f>
        <v/>
      </c>
      <c r="BH25">
        <f>IFERROR(MATCH(BH$3,'Bins 2025'!$D25:$ALO25,1),0)/1000</f>
        <v/>
      </c>
      <c r="BI25">
        <f>IFERROR(MATCH(BI$3,'Bins 2025'!$D25:$ALO25,1),0)/1000</f>
        <v/>
      </c>
      <c r="BJ25">
        <f>IFERROR(MATCH(BJ$3,'Bins 2025'!$D25:$ALO25,1),0)/1000</f>
        <v/>
      </c>
      <c r="BK25">
        <f>IFERROR(MATCH(BK$3,'Bins 2025'!$D25:$ALO25,1),0)/1000</f>
        <v/>
      </c>
      <c r="BL25">
        <f>IFERROR(MATCH(BL$3,'Bins 2025'!$D25:$ALO25,1),0)/1000</f>
        <v/>
      </c>
      <c r="BM25">
        <f>IFERROR(MATCH(BM$3,'Bins 2025'!$D25:$ALO25,1),0)/1000</f>
        <v/>
      </c>
      <c r="BN25">
        <f>IFERROR(MATCH(BN$3,'Bins 2025'!$D25:$ALO25,1),0)/1000</f>
        <v/>
      </c>
      <c r="BO25">
        <f>IFERROR(MATCH(BO$3,'Bins 2025'!$D25:$ALO25,1),0)/1000</f>
        <v/>
      </c>
      <c r="BP25">
        <f>IFERROR(MATCH(BP$3,'Bins 2025'!$D25:$ALO25,1),0)/1000</f>
        <v/>
      </c>
      <c r="BQ25">
        <f>IFERROR(MATCH(BQ$3,'Bins 2025'!$D25:$ALO25,1),0)/1000</f>
        <v/>
      </c>
      <c r="BR25">
        <f>IFERROR(MATCH(BR$3,'Bins 2025'!$D25:$ALO25,1),0)/1000</f>
        <v/>
      </c>
      <c r="BS25">
        <f>IFERROR(MATCH(BS$3,'Bins 2025'!$D25:$ALO25,1),0)/1000</f>
        <v/>
      </c>
      <c r="BT25">
        <f>IFERROR(MATCH(BT$3,'Bins 2025'!$D25:$ALO25,1),0)/1000</f>
        <v/>
      </c>
      <c r="BU25">
        <f>IFERROR(MATCH(BU$3,'Bins 2025'!$D25:$ALO25,1),0)/1000</f>
        <v/>
      </c>
      <c r="BV25">
        <f>IFERROR(MATCH(BV$3,'Bins 2025'!$D25:$ALO25,1),0)/1000</f>
        <v/>
      </c>
      <c r="BW25">
        <f>IFERROR(MATCH(BW$3,'Bins 2025'!$D25:$ALO25,1),0)/1000</f>
        <v/>
      </c>
      <c r="BX25">
        <f>IFERROR(MATCH(BX$3,'Bins 2025'!$D25:$ALO25,1),0)/1000</f>
        <v/>
      </c>
      <c r="BY25">
        <f>IFERROR(MATCH(BY$3,'Bins 2025'!$D25:$ALO25,1),0)/1000</f>
        <v/>
      </c>
      <c r="BZ25">
        <f>IFERROR(MATCH(BZ$3,'Bins 2025'!$D25:$ALO25,1),0)/1000</f>
        <v/>
      </c>
      <c r="CA25">
        <f>IFERROR(MATCH(CA$3,'Bins 2025'!$D25:$ALO25,1),0)/1000</f>
        <v/>
      </c>
      <c r="CB25">
        <f>IFERROR(MATCH(CB$3,'Bins 2025'!$D25:$ALO25,1),0)/1000</f>
        <v/>
      </c>
      <c r="CC25">
        <f>IFERROR(MATCH(CC$3,'Bins 2025'!$D25:$ALO25,1),0)/1000</f>
        <v/>
      </c>
      <c r="CD25">
        <f>IFERROR(MATCH(CD$3,'Bins 2025'!$D25:$ALO25,1),0)/1000</f>
        <v/>
      </c>
      <c r="CE25">
        <f>IFERROR(MATCH(CE$3,'Bins 2025'!$D25:$ALO25,1),0)/1000</f>
        <v/>
      </c>
      <c r="CF25">
        <f>IFERROR(MATCH(CF$3,'Bins 2025'!$D25:$ALO25,1),0)/1000</f>
        <v/>
      </c>
      <c r="CG25">
        <f>IFERROR(MATCH(CG$3,'Bins 2025'!$D25:$ALO25,1),0)/1000</f>
        <v/>
      </c>
      <c r="CH25">
        <f>IFERROR(MATCH(CH$3,'Bins 2025'!$D25:$ALO25,1),0)/1000</f>
        <v/>
      </c>
      <c r="CI25">
        <f>IFERROR(MATCH(CI$3,'Bins 2025'!$D25:$ALO25,1),0)/1000</f>
        <v/>
      </c>
      <c r="CJ25">
        <f>IFERROR(MATCH(CJ$3,'Bins 2025'!$D25:$ALO25,1),0)/1000</f>
        <v/>
      </c>
      <c r="CK25">
        <f>IFERROR(MATCH(CK$3,'Bins 2025'!$D25:$ALO25,1),0)/1000</f>
        <v/>
      </c>
      <c r="CL25">
        <f>IFERROR(MATCH(CL$3,'Bins 2025'!$D25:$ALO25,1),0)/1000</f>
        <v/>
      </c>
      <c r="CM25">
        <f>IFERROR(MATCH(CM$3,'Bins 2025'!$D25:$ALO25,1),0)/1000</f>
        <v/>
      </c>
      <c r="CN25">
        <f>IFERROR(MATCH(CN$3,'Bins 2025'!$D25:$ALO25,1),0)/1000</f>
        <v/>
      </c>
      <c r="CO25">
        <f>IFERROR(MATCH(CO$3,'Bins 2025'!$D25:$ALO25,1),0)/1000</f>
        <v/>
      </c>
      <c r="CP25">
        <f>IFERROR(MATCH(CP$3,'Bins 2025'!$D25:$ALO25,1),0)/1000</f>
        <v/>
      </c>
      <c r="CQ25">
        <f>IFERROR(MATCH(CQ$3,'Bins 2025'!$D25:$ALO25,1),0)/1000</f>
        <v/>
      </c>
      <c r="CR25">
        <f>IFERROR(MATCH(CR$3,'Bins 2025'!$D25:$ALO25,1),0)/1000</f>
        <v/>
      </c>
      <c r="CS25">
        <f>IFERROR(MATCH(CS$3,'Bins 2025'!$D25:$ALO25,1),0)/1000</f>
        <v/>
      </c>
      <c r="CT25">
        <f>IFERROR(MATCH(CT$3,'Bins 2025'!$D25:$ALO25,1),0)/1000</f>
        <v/>
      </c>
      <c r="CU25">
        <f>IFERROR(MATCH(CU$3,'Bins 2025'!$D25:$ALO25,1),0)/1000</f>
        <v/>
      </c>
      <c r="CV25">
        <f>IFERROR(MATCH(CV$3,'Bins 2025'!$D25:$ALO25,1),0)/1000</f>
        <v/>
      </c>
      <c r="CW25">
        <f>IFERROR(MATCH(CW$3,'Bins 2025'!$D25:$ALO25,1),0)/1000</f>
        <v/>
      </c>
      <c r="CX25">
        <f>IFERROR(MATCH(CX$3,'Bins 2025'!$D25:$ALO25,1),0)/1000</f>
        <v/>
      </c>
      <c r="CY25">
        <f>IFERROR(MATCH(CY$3,'Bins 2025'!$D25:$ALO25,1),0)/1000</f>
        <v/>
      </c>
      <c r="CZ25">
        <f>IFERROR(MATCH(CZ$3,'Bins 2025'!$D25:$ALO25,1),0)/1000</f>
        <v/>
      </c>
      <c r="DA25">
        <f>IFERROR(MATCH(DA$3,'Bins 2025'!$D25:$ALO25,1),0)/1000</f>
        <v/>
      </c>
      <c r="DB25">
        <f>IFERROR(MATCH(DB$3,'Bins 2025'!$D25:$ALO25,1),0)/1000</f>
        <v/>
      </c>
      <c r="DC25">
        <f>IFERROR(MATCH(DC$3,'Bins 2025'!$D25:$ALO25,1),0)/1000</f>
        <v/>
      </c>
      <c r="DD25">
        <f>IFERROR(MATCH(DD$3,'Bins 2025'!$D25:$ALO25,1),0)/1000</f>
        <v/>
      </c>
      <c r="DE25">
        <f>IFERROR(MATCH(DE$3,'Bins 2025'!$D25:$ALO25,1),0)/1000</f>
        <v/>
      </c>
      <c r="DF25">
        <f>IFERROR(MATCH(DF$3,'Bins 2025'!$D25:$ALO25,1),0)/1000</f>
        <v/>
      </c>
      <c r="DG25">
        <f>IFERROR(MATCH(DG$3,'Bins 2025'!$D25:$ALO25,1),0)/1000</f>
        <v/>
      </c>
      <c r="DH25">
        <f>IFERROR(MATCH(DH$3,'Bins 2025'!$D25:$ALO25,1),0)/1000</f>
        <v/>
      </c>
      <c r="DI25">
        <f>IFERROR(MATCH(DI$3,'Bins 2025'!$D25:$ALO25,1),0)/1000</f>
        <v/>
      </c>
      <c r="DJ25">
        <f>IFERROR(MATCH(DJ$3,'Bins 2025'!$D25:$ALO25,1),0)/1000</f>
        <v/>
      </c>
      <c r="DK25">
        <f>IFERROR(MATCH(DK$3,'Bins 2025'!$D25:$ALO25,1),0)/1000</f>
        <v/>
      </c>
      <c r="DL25">
        <f>IFERROR(MATCH(DL$3,'Bins 2025'!$D25:$ALO25,1),0)/1000</f>
        <v/>
      </c>
      <c r="DM25">
        <f>IFERROR(MATCH(DM$3,'Bins 2025'!$D25:$ALO25,1),0)/1000</f>
        <v/>
      </c>
      <c r="DN25">
        <f>IFERROR(MATCH(DN$3,'Bins 2025'!$D25:$ALO25,1),0)/1000</f>
        <v/>
      </c>
      <c r="DO25">
        <f>IFERROR(MATCH(DO$3,'Bins 2025'!$D25:$ALO25,1),0)/1000</f>
        <v/>
      </c>
      <c r="DP25">
        <f>IFERROR(MATCH(DP$3,'Bins 2025'!$D25:$ALO25,1),0)/1000</f>
        <v/>
      </c>
      <c r="DQ25">
        <f>IFERROR(MATCH(DQ$3,'Bins 2025'!$D25:$ALO25,1),0)/1000</f>
        <v/>
      </c>
      <c r="DR25">
        <f>IFERROR(MATCH(DR$3,'Bins 2025'!$D25:$ALO25,1),0)/1000</f>
        <v/>
      </c>
      <c r="DS25">
        <f>IFERROR(MATCH(DS$3,'Bins 2025'!$D25:$ALO25,1),0)/1000</f>
        <v/>
      </c>
      <c r="DT25">
        <f>IFERROR(MATCH(DT$3,'Bins 2025'!$D25:$ALO25,1),0)/1000</f>
        <v/>
      </c>
      <c r="DU25">
        <f>IFERROR(MATCH(DU$3,'Bins 2025'!$D25:$ALO25,1),0)/1000</f>
        <v/>
      </c>
      <c r="DV25">
        <f>IFERROR(MATCH(DV$3,'Bins 2025'!$D25:$ALO25,1),0)/1000</f>
        <v/>
      </c>
      <c r="DW25">
        <f>IFERROR(MATCH(DW$3,'Bins 2025'!$D25:$ALO25,1),0)/1000</f>
        <v/>
      </c>
      <c r="DX25">
        <f>IFERROR(MATCH(DX$3,'Bins 2025'!$D25:$ALO25,1),0)/1000</f>
        <v/>
      </c>
      <c r="DY25">
        <f>IFERROR(MATCH(DY$3,'Bins 2025'!$D25:$ALO25,1),0)/1000</f>
        <v/>
      </c>
      <c r="DZ25">
        <f>IFERROR(MATCH(DZ$3,'Bins 2025'!$D25:$ALO25,1),0)/1000</f>
        <v/>
      </c>
      <c r="EA25">
        <f>IFERROR(MATCH(EA$3,'Bins 2025'!$D25:$ALO25,1),0)/1000</f>
        <v/>
      </c>
      <c r="EB25">
        <f>IFERROR(MATCH(EB$3,'Bins 2025'!$D25:$ALO25,1),0)/1000</f>
        <v/>
      </c>
      <c r="EC25">
        <f>IFERROR(MATCH(EC$3,'Bins 2025'!$D25:$ALO25,1),0)/1000</f>
        <v/>
      </c>
      <c r="ED25">
        <f>IFERROR(MATCH(ED$3,'Bins 2025'!$D25:$ALO25,1),0)/1000</f>
        <v/>
      </c>
      <c r="EE25">
        <f>IFERROR(MATCH(EE$3,'Bins 2025'!$D25:$ALO25,1),0)/1000</f>
        <v/>
      </c>
      <c r="EF25">
        <f>IFERROR(MATCH(EF$3,'Bins 2025'!$D25:$ALO25,1),0)/1000</f>
        <v/>
      </c>
      <c r="EG25">
        <f>IFERROR(MATCH(EG$3,'Bins 2025'!$D25:$ALO25,1),0)/1000</f>
        <v/>
      </c>
      <c r="EH25">
        <f>IFERROR(MATCH(EH$3,'Bins 2025'!$D25:$ALO25,1),0)/1000</f>
        <v/>
      </c>
      <c r="EI25">
        <f>IFERROR(MATCH(EI$3,'Bins 2025'!$D25:$ALO25,1),0)/1000</f>
        <v/>
      </c>
      <c r="EJ25">
        <f>IFERROR(MATCH(EJ$3,'Bins 2025'!$D25:$ALO25,1),0)/1000</f>
        <v/>
      </c>
      <c r="EK25">
        <f>IFERROR(MATCH(EK$3,'Bins 2025'!$D25:$ALO25,1),0)/1000</f>
        <v/>
      </c>
      <c r="EL25">
        <f>IFERROR(MATCH(EL$3,'Bins 2025'!$D25:$ALO25,1),0)/1000</f>
        <v/>
      </c>
      <c r="EM25">
        <f>IFERROR(MATCH(EM$3,'Bins 2025'!$D25:$ALO25,1),0)/1000</f>
        <v/>
      </c>
      <c r="EN25">
        <f>IFERROR(MATCH(EN$3,'Bins 2025'!$D25:$ALO25,1),0)/1000</f>
        <v/>
      </c>
      <c r="EO25">
        <f>IFERROR(MATCH(EO$3,'Bins 2025'!$D25:$ALO25,1),0)/1000</f>
        <v/>
      </c>
      <c r="EP25">
        <f>IFERROR(MATCH(EP$3,'Bins 2025'!$D25:$ALO25,1),0)/1000</f>
        <v/>
      </c>
      <c r="EQ25">
        <f>IFERROR(MATCH(EQ$3,'Bins 2025'!$D25:$ALO25,1),0)/1000</f>
        <v/>
      </c>
      <c r="ER25">
        <f>IFERROR(MATCH(ER$3,'Bins 2025'!$D25:$ALO25,1),0)/1000</f>
        <v/>
      </c>
      <c r="ES25">
        <f>IFERROR(MATCH(ES$3,'Bins 2025'!$D25:$ALO25,1),0)/1000</f>
        <v/>
      </c>
      <c r="ET25">
        <f>IFERROR(MATCH(ET$3,'Bins 2025'!$D25:$ALO25,1),0)/1000</f>
        <v/>
      </c>
      <c r="EU25">
        <f>IFERROR(MATCH(EU$3,'Bins 2025'!$D25:$ALO25,1),0)/1000</f>
        <v/>
      </c>
      <c r="EV25">
        <f>IFERROR(MATCH(EV$3,'Bins 2025'!$D25:$ALO25,1),0)/1000</f>
        <v/>
      </c>
      <c r="EW25">
        <f>IFERROR(MATCH(EW$3,'Bins 2025'!$D25:$ALO25,1),0)/1000</f>
        <v/>
      </c>
      <c r="EX25">
        <f>IFERROR(MATCH(EX$3,'Bins 2025'!$D25:$ALO25,1),0)/1000</f>
        <v/>
      </c>
      <c r="EY25">
        <f>IFERROR(MATCH(EY$3,'Bins 2025'!$D25:$ALO25,1),0)/1000</f>
        <v/>
      </c>
      <c r="EZ25">
        <f>IFERROR(MATCH(EZ$3,'Bins 2025'!$D25:$ALO25,1),0)/1000</f>
        <v/>
      </c>
      <c r="FA25">
        <f>IFERROR(MATCH(FA$3,'Bins 2025'!$D25:$ALO25,1),0)/1000</f>
        <v/>
      </c>
      <c r="FB25">
        <f>IFERROR(MATCH(FB$3,'Bins 2025'!$D25:$ALO25,1),0)/1000</f>
        <v/>
      </c>
      <c r="FC25">
        <f>IFERROR(MATCH(FC$3,'Bins 2025'!$D25:$ALO25,1),0)/1000</f>
        <v/>
      </c>
      <c r="FD25">
        <f>IFERROR(MATCH(FD$3,'Bins 2025'!$D25:$ALO25,1),0)/1000</f>
        <v/>
      </c>
      <c r="FE25">
        <f>IFERROR(MATCH(FE$3,'Bins 2025'!$D25:$ALO25,1),0)/1000</f>
        <v/>
      </c>
      <c r="FF25">
        <f>IFERROR(MATCH(FF$3,'Bins 2025'!$D25:$ALO25,1),0)/1000</f>
        <v/>
      </c>
      <c r="FG25">
        <f>IFERROR(MATCH(FG$3,'Bins 2025'!$D25:$ALO25,1),0)/1000</f>
        <v/>
      </c>
      <c r="FH25">
        <f>IFERROR(MATCH(FH$3,'Bins 2025'!$D25:$ALO25,1),0)/1000</f>
        <v/>
      </c>
      <c r="FI25">
        <f>IFERROR(MATCH(FI$3,'Bins 2025'!$D25:$ALO25,1),0)/1000</f>
        <v/>
      </c>
      <c r="FJ25">
        <f>IFERROR(MATCH(FJ$3,'Bins 2025'!$D25:$ALO25,1),0)/1000</f>
        <v/>
      </c>
      <c r="FK25">
        <f>IFERROR(MATCH(FK$3,'Bins 2025'!$D25:$ALO25,1),0)/1000</f>
        <v/>
      </c>
      <c r="FL25">
        <f>IFERROR(MATCH(FL$3,'Bins 2025'!$D25:$ALO25,1),0)/1000</f>
        <v/>
      </c>
      <c r="FM25">
        <f>IFERROR(MATCH(FM$3,'Bins 2025'!$D25:$ALO25,1),0)/1000</f>
        <v/>
      </c>
      <c r="FN25">
        <f>IFERROR(MATCH(FN$3,'Bins 2025'!$D25:$ALO25,1),0)/1000</f>
        <v/>
      </c>
      <c r="FO25">
        <f>IFERROR(MATCH(FO$3,'Bins 2025'!$D25:$ALO25,1),0)/1000</f>
        <v/>
      </c>
      <c r="FP25">
        <f>IFERROR(MATCH(FP$3,'Bins 2025'!$D25:$ALO25,1),0)/1000</f>
        <v/>
      </c>
      <c r="FQ25">
        <f>IFERROR(MATCH(FQ$3,'Bins 2025'!$D25:$ALO25,1),0)/1000</f>
        <v/>
      </c>
      <c r="FR25">
        <f>IFERROR(MATCH(FR$3,'Bins 2025'!$D25:$ALO25,1),0)/1000</f>
        <v/>
      </c>
      <c r="FS25">
        <f>IFERROR(MATCH(FS$3,'Bins 2025'!$D25:$ALO25,1),0)/1000</f>
        <v/>
      </c>
      <c r="FT25">
        <f>IFERROR(MATCH(FT$3,'Bins 2025'!$D25:$ALO25,1),0)/1000</f>
        <v/>
      </c>
      <c r="FU25">
        <f>IFERROR(MATCH(FU$3,'Bins 2025'!$D25:$ALO25,1),0)/1000</f>
        <v/>
      </c>
      <c r="FV25">
        <f>IFERROR(MATCH(FV$3,'Bins 2025'!$D25:$ALO25,1),0)/1000</f>
        <v/>
      </c>
      <c r="FW25">
        <f>IFERROR(MATCH(FW$3,'Bins 2025'!$D25:$ALO25,1),0)/1000</f>
        <v/>
      </c>
      <c r="FX25">
        <f>IFERROR(MATCH(FX$3,'Bins 2025'!$D25:$ALO25,1),0)/1000</f>
        <v/>
      </c>
      <c r="FY25">
        <f>IFERROR(MATCH(FY$3,'Bins 2025'!$D25:$ALO25,1),0)/1000</f>
        <v/>
      </c>
      <c r="FZ25">
        <f>IFERROR(MATCH(FZ$3,'Bins 2025'!$D25:$ALO25,1),0)/1000</f>
        <v/>
      </c>
      <c r="GA25">
        <f>IFERROR(MATCH(GA$3,'Bins 2025'!$D25:$ALO25,1),0)/1000</f>
        <v/>
      </c>
      <c r="GB25">
        <f>IFERROR(MATCH(GB$3,'Bins 2025'!$D25:$ALO25,1),0)/1000</f>
        <v/>
      </c>
      <c r="GC25">
        <f>IFERROR(MATCH(GC$3,'Bins 2025'!$D25:$ALO25,1),0)/1000</f>
        <v/>
      </c>
      <c r="GD25">
        <f>IFERROR(MATCH(GD$3,'Bins 2025'!$D25:$ALO25,1),0)/1000</f>
        <v/>
      </c>
      <c r="GE25">
        <f>IFERROR(MATCH(GE$3,'Bins 2025'!$D25:$ALO25,1),0)/1000</f>
        <v/>
      </c>
      <c r="GF25">
        <f>IFERROR(MATCH(GF$3,'Bins 2025'!$D25:$ALO25,1),0)/1000</f>
        <v/>
      </c>
      <c r="GG25">
        <f>IFERROR(MATCH(GG$3,'Bins 2025'!$D25:$ALO25,1),0)/1000</f>
        <v/>
      </c>
      <c r="GH25">
        <f>IFERROR(MATCH(GH$3,'Bins 2025'!$D25:$ALO25,1),0)/1000</f>
        <v/>
      </c>
      <c r="GI25">
        <f>IFERROR(MATCH(GI$3,'Bins 2025'!$D25:$ALO25,1),0)/1000</f>
        <v/>
      </c>
      <c r="GJ25">
        <f>IFERROR(MATCH(GJ$3,'Bins 2025'!$D25:$ALO25,1),0)/1000</f>
        <v/>
      </c>
      <c r="GK25">
        <f>IFERROR(MATCH(GK$3,'Bins 2025'!$D25:$ALO25,1),0)/1000</f>
        <v/>
      </c>
      <c r="GL25">
        <f>IFERROR(MATCH(GL$3,'Bins 2025'!$D25:$ALO25,1),0)/1000</f>
        <v/>
      </c>
      <c r="GM25">
        <f>IFERROR(MATCH(GM$3,'Bins 2025'!$D25:$ALO25,1),0)/1000</f>
        <v/>
      </c>
      <c r="GN25">
        <f>IFERROR(MATCH(GN$3,'Bins 2025'!$D25:$ALO25,1),0)/1000</f>
        <v/>
      </c>
      <c r="GO25">
        <f>IFERROR(MATCH(GO$3,'Bins 2025'!$D25:$ALO25,1),0)/1000</f>
        <v/>
      </c>
      <c r="GP25">
        <f>IFERROR(MATCH(GP$3,'Bins 2025'!$D25:$ALO25,1),0)/1000</f>
        <v/>
      </c>
      <c r="GQ25">
        <f>IFERROR(MATCH(GQ$3,'Bins 2025'!$D25:$ALO25,1),0)/1000</f>
        <v/>
      </c>
      <c r="GR25">
        <f>IFERROR(MATCH(GR$3,'Bins 2025'!$D25:$ALO25,1),0)/1000</f>
        <v/>
      </c>
      <c r="GS25">
        <f>IFERROR(MATCH(GS$3,'Bins 2025'!$D25:$ALO25,1),0)/1000</f>
        <v/>
      </c>
      <c r="GT25">
        <f>IFERROR(MATCH(GT$3,'Bins 2025'!$D25:$ALO25,1),0)/1000</f>
        <v/>
      </c>
      <c r="GU25">
        <f>IFERROR(MATCH(GU$3,'Bins 2025'!$D25:$ALO25,1),0)/1000</f>
        <v/>
      </c>
    </row>
    <row r="26">
      <c r="B26">
        <f>Inputs!B26</f>
        <v/>
      </c>
      <c r="C26">
        <f>Inputs!K26</f>
        <v/>
      </c>
      <c r="D26">
        <f>N(Inputs!H26)</f>
        <v/>
      </c>
      <c r="E26">
        <f>IFERROR(MATCH(E$3,'Bins 2025'!$D26:$ALO26,1),0)/1000</f>
        <v/>
      </c>
      <c r="F26">
        <f>IFERROR(MATCH(F$3,'Bins 2025'!$D26:$ALO26,1),0)/1000</f>
        <v/>
      </c>
      <c r="G26">
        <f>IFERROR(MATCH(G$3,'Bins 2025'!$D26:$ALO26,1),0)/1000</f>
        <v/>
      </c>
      <c r="H26">
        <f>IFERROR(MATCH(H$3,'Bins 2025'!$D26:$ALO26,1),0)/1000</f>
        <v/>
      </c>
      <c r="I26">
        <f>IFERROR(MATCH(I$3,'Bins 2025'!$D26:$ALO26,1),0)/1000</f>
        <v/>
      </c>
      <c r="J26">
        <f>IFERROR(MATCH(J$3,'Bins 2025'!$D26:$ALO26,1),0)/1000</f>
        <v/>
      </c>
      <c r="K26">
        <f>IFERROR(MATCH(K$3,'Bins 2025'!$D26:$ALO26,1),0)/1000</f>
        <v/>
      </c>
      <c r="L26">
        <f>IFERROR(MATCH(L$3,'Bins 2025'!$D26:$ALO26,1),0)/1000</f>
        <v/>
      </c>
      <c r="M26">
        <f>IFERROR(MATCH(M$3,'Bins 2025'!$D26:$ALO26,1),0)/1000</f>
        <v/>
      </c>
      <c r="N26">
        <f>IFERROR(MATCH(N$3,'Bins 2025'!$D26:$ALO26,1),0)/1000</f>
        <v/>
      </c>
      <c r="O26">
        <f>IFERROR(MATCH(O$3,'Bins 2025'!$D26:$ALO26,1),0)/1000</f>
        <v/>
      </c>
      <c r="P26">
        <f>IFERROR(MATCH(P$3,'Bins 2025'!$D26:$ALO26,1),0)/1000</f>
        <v/>
      </c>
      <c r="Q26">
        <f>IFERROR(MATCH(Q$3,'Bins 2025'!$D26:$ALO26,1),0)/1000</f>
        <v/>
      </c>
      <c r="R26">
        <f>IFERROR(MATCH(R$3,'Bins 2025'!$D26:$ALO26,1),0)/1000</f>
        <v/>
      </c>
      <c r="S26">
        <f>IFERROR(MATCH(S$3,'Bins 2025'!$D26:$ALO26,1),0)/1000</f>
        <v/>
      </c>
      <c r="T26">
        <f>IFERROR(MATCH(T$3,'Bins 2025'!$D26:$ALO26,1),0)/1000</f>
        <v/>
      </c>
      <c r="U26">
        <f>IFERROR(MATCH(U$3,'Bins 2025'!$D26:$ALO26,1),0)/1000</f>
        <v/>
      </c>
      <c r="V26">
        <f>IFERROR(MATCH(V$3,'Bins 2025'!$D26:$ALO26,1),0)/1000</f>
        <v/>
      </c>
      <c r="W26">
        <f>IFERROR(MATCH(W$3,'Bins 2025'!$D26:$ALO26,1),0)/1000</f>
        <v/>
      </c>
      <c r="X26">
        <f>IFERROR(MATCH(X$3,'Bins 2025'!$D26:$ALO26,1),0)/1000</f>
        <v/>
      </c>
      <c r="Y26">
        <f>IFERROR(MATCH(Y$3,'Bins 2025'!$D26:$ALO26,1),0)/1000</f>
        <v/>
      </c>
      <c r="Z26">
        <f>IFERROR(MATCH(Z$3,'Bins 2025'!$D26:$ALO26,1),0)/1000</f>
        <v/>
      </c>
      <c r="AA26">
        <f>IFERROR(MATCH(AA$3,'Bins 2025'!$D26:$ALO26,1),0)/1000</f>
        <v/>
      </c>
      <c r="AB26">
        <f>IFERROR(MATCH(AB$3,'Bins 2025'!$D26:$ALO26,1),0)/1000</f>
        <v/>
      </c>
      <c r="AC26">
        <f>IFERROR(MATCH(AC$3,'Bins 2025'!$D26:$ALO26,1),0)/1000</f>
        <v/>
      </c>
      <c r="AD26">
        <f>IFERROR(MATCH(AD$3,'Bins 2025'!$D26:$ALO26,1),0)/1000</f>
        <v/>
      </c>
      <c r="AE26">
        <f>IFERROR(MATCH(AE$3,'Bins 2025'!$D26:$ALO26,1),0)/1000</f>
        <v/>
      </c>
      <c r="AF26">
        <f>IFERROR(MATCH(AF$3,'Bins 2025'!$D26:$ALO26,1),0)/1000</f>
        <v/>
      </c>
      <c r="AG26">
        <f>IFERROR(MATCH(AG$3,'Bins 2025'!$D26:$ALO26,1),0)/1000</f>
        <v/>
      </c>
      <c r="AH26">
        <f>IFERROR(MATCH(AH$3,'Bins 2025'!$D26:$ALO26,1),0)/1000</f>
        <v/>
      </c>
      <c r="AI26">
        <f>IFERROR(MATCH(AI$3,'Bins 2025'!$D26:$ALO26,1),0)/1000</f>
        <v/>
      </c>
      <c r="AJ26">
        <f>IFERROR(MATCH(AJ$3,'Bins 2025'!$D26:$ALO26,1),0)/1000</f>
        <v/>
      </c>
      <c r="AK26">
        <f>IFERROR(MATCH(AK$3,'Bins 2025'!$D26:$ALO26,1),0)/1000</f>
        <v/>
      </c>
      <c r="AL26">
        <f>IFERROR(MATCH(AL$3,'Bins 2025'!$D26:$ALO26,1),0)/1000</f>
        <v/>
      </c>
      <c r="AM26">
        <f>IFERROR(MATCH(AM$3,'Bins 2025'!$D26:$ALO26,1),0)/1000</f>
        <v/>
      </c>
      <c r="AN26">
        <f>IFERROR(MATCH(AN$3,'Bins 2025'!$D26:$ALO26,1),0)/1000</f>
        <v/>
      </c>
      <c r="AO26">
        <f>IFERROR(MATCH(AO$3,'Bins 2025'!$D26:$ALO26,1),0)/1000</f>
        <v/>
      </c>
      <c r="AP26">
        <f>IFERROR(MATCH(AP$3,'Bins 2025'!$D26:$ALO26,1),0)/1000</f>
        <v/>
      </c>
      <c r="AQ26">
        <f>IFERROR(MATCH(AQ$3,'Bins 2025'!$D26:$ALO26,1),0)/1000</f>
        <v/>
      </c>
      <c r="AR26">
        <f>IFERROR(MATCH(AR$3,'Bins 2025'!$D26:$ALO26,1),0)/1000</f>
        <v/>
      </c>
      <c r="AS26">
        <f>IFERROR(MATCH(AS$3,'Bins 2025'!$D26:$ALO26,1),0)/1000</f>
        <v/>
      </c>
      <c r="AT26">
        <f>IFERROR(MATCH(AT$3,'Bins 2025'!$D26:$ALO26,1),0)/1000</f>
        <v/>
      </c>
      <c r="AU26">
        <f>IFERROR(MATCH(AU$3,'Bins 2025'!$D26:$ALO26,1),0)/1000</f>
        <v/>
      </c>
      <c r="AV26">
        <f>IFERROR(MATCH(AV$3,'Bins 2025'!$D26:$ALO26,1),0)/1000</f>
        <v/>
      </c>
      <c r="AW26">
        <f>IFERROR(MATCH(AW$3,'Bins 2025'!$D26:$ALO26,1),0)/1000</f>
        <v/>
      </c>
      <c r="AX26">
        <f>IFERROR(MATCH(AX$3,'Bins 2025'!$D26:$ALO26,1),0)/1000</f>
        <v/>
      </c>
      <c r="AY26">
        <f>IFERROR(MATCH(AY$3,'Bins 2025'!$D26:$ALO26,1),0)/1000</f>
        <v/>
      </c>
      <c r="AZ26">
        <f>IFERROR(MATCH(AZ$3,'Bins 2025'!$D26:$ALO26,1),0)/1000</f>
        <v/>
      </c>
      <c r="BA26">
        <f>IFERROR(MATCH(BA$3,'Bins 2025'!$D26:$ALO26,1),0)/1000</f>
        <v/>
      </c>
      <c r="BB26">
        <f>IFERROR(MATCH(BB$3,'Bins 2025'!$D26:$ALO26,1),0)/1000</f>
        <v/>
      </c>
      <c r="BC26">
        <f>IFERROR(MATCH(BC$3,'Bins 2025'!$D26:$ALO26,1),0)/1000</f>
        <v/>
      </c>
      <c r="BD26">
        <f>IFERROR(MATCH(BD$3,'Bins 2025'!$D26:$ALO26,1),0)/1000</f>
        <v/>
      </c>
      <c r="BE26">
        <f>IFERROR(MATCH(BE$3,'Bins 2025'!$D26:$ALO26,1),0)/1000</f>
        <v/>
      </c>
      <c r="BF26">
        <f>IFERROR(MATCH(BF$3,'Bins 2025'!$D26:$ALO26,1),0)/1000</f>
        <v/>
      </c>
      <c r="BG26">
        <f>IFERROR(MATCH(BG$3,'Bins 2025'!$D26:$ALO26,1),0)/1000</f>
        <v/>
      </c>
      <c r="BH26">
        <f>IFERROR(MATCH(BH$3,'Bins 2025'!$D26:$ALO26,1),0)/1000</f>
        <v/>
      </c>
      <c r="BI26">
        <f>IFERROR(MATCH(BI$3,'Bins 2025'!$D26:$ALO26,1),0)/1000</f>
        <v/>
      </c>
      <c r="BJ26">
        <f>IFERROR(MATCH(BJ$3,'Bins 2025'!$D26:$ALO26,1),0)/1000</f>
        <v/>
      </c>
      <c r="BK26">
        <f>IFERROR(MATCH(BK$3,'Bins 2025'!$D26:$ALO26,1),0)/1000</f>
        <v/>
      </c>
      <c r="BL26">
        <f>IFERROR(MATCH(BL$3,'Bins 2025'!$D26:$ALO26,1),0)/1000</f>
        <v/>
      </c>
      <c r="BM26">
        <f>IFERROR(MATCH(BM$3,'Bins 2025'!$D26:$ALO26,1),0)/1000</f>
        <v/>
      </c>
      <c r="BN26">
        <f>IFERROR(MATCH(BN$3,'Bins 2025'!$D26:$ALO26,1),0)/1000</f>
        <v/>
      </c>
      <c r="BO26">
        <f>IFERROR(MATCH(BO$3,'Bins 2025'!$D26:$ALO26,1),0)/1000</f>
        <v/>
      </c>
      <c r="BP26">
        <f>IFERROR(MATCH(BP$3,'Bins 2025'!$D26:$ALO26,1),0)/1000</f>
        <v/>
      </c>
      <c r="BQ26">
        <f>IFERROR(MATCH(BQ$3,'Bins 2025'!$D26:$ALO26,1),0)/1000</f>
        <v/>
      </c>
      <c r="BR26">
        <f>IFERROR(MATCH(BR$3,'Bins 2025'!$D26:$ALO26,1),0)/1000</f>
        <v/>
      </c>
      <c r="BS26">
        <f>IFERROR(MATCH(BS$3,'Bins 2025'!$D26:$ALO26,1),0)/1000</f>
        <v/>
      </c>
      <c r="BT26">
        <f>IFERROR(MATCH(BT$3,'Bins 2025'!$D26:$ALO26,1),0)/1000</f>
        <v/>
      </c>
      <c r="BU26">
        <f>IFERROR(MATCH(BU$3,'Bins 2025'!$D26:$ALO26,1),0)/1000</f>
        <v/>
      </c>
      <c r="BV26">
        <f>IFERROR(MATCH(BV$3,'Bins 2025'!$D26:$ALO26,1),0)/1000</f>
        <v/>
      </c>
      <c r="BW26">
        <f>IFERROR(MATCH(BW$3,'Bins 2025'!$D26:$ALO26,1),0)/1000</f>
        <v/>
      </c>
      <c r="BX26">
        <f>IFERROR(MATCH(BX$3,'Bins 2025'!$D26:$ALO26,1),0)/1000</f>
        <v/>
      </c>
      <c r="BY26">
        <f>IFERROR(MATCH(BY$3,'Bins 2025'!$D26:$ALO26,1),0)/1000</f>
        <v/>
      </c>
      <c r="BZ26">
        <f>IFERROR(MATCH(BZ$3,'Bins 2025'!$D26:$ALO26,1),0)/1000</f>
        <v/>
      </c>
      <c r="CA26">
        <f>IFERROR(MATCH(CA$3,'Bins 2025'!$D26:$ALO26,1),0)/1000</f>
        <v/>
      </c>
      <c r="CB26">
        <f>IFERROR(MATCH(CB$3,'Bins 2025'!$D26:$ALO26,1),0)/1000</f>
        <v/>
      </c>
      <c r="CC26">
        <f>IFERROR(MATCH(CC$3,'Bins 2025'!$D26:$ALO26,1),0)/1000</f>
        <v/>
      </c>
      <c r="CD26">
        <f>IFERROR(MATCH(CD$3,'Bins 2025'!$D26:$ALO26,1),0)/1000</f>
        <v/>
      </c>
      <c r="CE26">
        <f>IFERROR(MATCH(CE$3,'Bins 2025'!$D26:$ALO26,1),0)/1000</f>
        <v/>
      </c>
      <c r="CF26">
        <f>IFERROR(MATCH(CF$3,'Bins 2025'!$D26:$ALO26,1),0)/1000</f>
        <v/>
      </c>
      <c r="CG26">
        <f>IFERROR(MATCH(CG$3,'Bins 2025'!$D26:$ALO26,1),0)/1000</f>
        <v/>
      </c>
      <c r="CH26">
        <f>IFERROR(MATCH(CH$3,'Bins 2025'!$D26:$ALO26,1),0)/1000</f>
        <v/>
      </c>
      <c r="CI26">
        <f>IFERROR(MATCH(CI$3,'Bins 2025'!$D26:$ALO26,1),0)/1000</f>
        <v/>
      </c>
      <c r="CJ26">
        <f>IFERROR(MATCH(CJ$3,'Bins 2025'!$D26:$ALO26,1),0)/1000</f>
        <v/>
      </c>
      <c r="CK26">
        <f>IFERROR(MATCH(CK$3,'Bins 2025'!$D26:$ALO26,1),0)/1000</f>
        <v/>
      </c>
      <c r="CL26">
        <f>IFERROR(MATCH(CL$3,'Bins 2025'!$D26:$ALO26,1),0)/1000</f>
        <v/>
      </c>
      <c r="CM26">
        <f>IFERROR(MATCH(CM$3,'Bins 2025'!$D26:$ALO26,1),0)/1000</f>
        <v/>
      </c>
      <c r="CN26">
        <f>IFERROR(MATCH(CN$3,'Bins 2025'!$D26:$ALO26,1),0)/1000</f>
        <v/>
      </c>
      <c r="CO26">
        <f>IFERROR(MATCH(CO$3,'Bins 2025'!$D26:$ALO26,1),0)/1000</f>
        <v/>
      </c>
      <c r="CP26">
        <f>IFERROR(MATCH(CP$3,'Bins 2025'!$D26:$ALO26,1),0)/1000</f>
        <v/>
      </c>
      <c r="CQ26">
        <f>IFERROR(MATCH(CQ$3,'Bins 2025'!$D26:$ALO26,1),0)/1000</f>
        <v/>
      </c>
      <c r="CR26">
        <f>IFERROR(MATCH(CR$3,'Bins 2025'!$D26:$ALO26,1),0)/1000</f>
        <v/>
      </c>
      <c r="CS26">
        <f>IFERROR(MATCH(CS$3,'Bins 2025'!$D26:$ALO26,1),0)/1000</f>
        <v/>
      </c>
      <c r="CT26">
        <f>IFERROR(MATCH(CT$3,'Bins 2025'!$D26:$ALO26,1),0)/1000</f>
        <v/>
      </c>
      <c r="CU26">
        <f>IFERROR(MATCH(CU$3,'Bins 2025'!$D26:$ALO26,1),0)/1000</f>
        <v/>
      </c>
      <c r="CV26">
        <f>IFERROR(MATCH(CV$3,'Bins 2025'!$D26:$ALO26,1),0)/1000</f>
        <v/>
      </c>
      <c r="CW26">
        <f>IFERROR(MATCH(CW$3,'Bins 2025'!$D26:$ALO26,1),0)/1000</f>
        <v/>
      </c>
      <c r="CX26">
        <f>IFERROR(MATCH(CX$3,'Bins 2025'!$D26:$ALO26,1),0)/1000</f>
        <v/>
      </c>
      <c r="CY26">
        <f>IFERROR(MATCH(CY$3,'Bins 2025'!$D26:$ALO26,1),0)/1000</f>
        <v/>
      </c>
      <c r="CZ26">
        <f>IFERROR(MATCH(CZ$3,'Bins 2025'!$D26:$ALO26,1),0)/1000</f>
        <v/>
      </c>
      <c r="DA26">
        <f>IFERROR(MATCH(DA$3,'Bins 2025'!$D26:$ALO26,1),0)/1000</f>
        <v/>
      </c>
      <c r="DB26">
        <f>IFERROR(MATCH(DB$3,'Bins 2025'!$D26:$ALO26,1),0)/1000</f>
        <v/>
      </c>
      <c r="DC26">
        <f>IFERROR(MATCH(DC$3,'Bins 2025'!$D26:$ALO26,1),0)/1000</f>
        <v/>
      </c>
      <c r="DD26">
        <f>IFERROR(MATCH(DD$3,'Bins 2025'!$D26:$ALO26,1),0)/1000</f>
        <v/>
      </c>
      <c r="DE26">
        <f>IFERROR(MATCH(DE$3,'Bins 2025'!$D26:$ALO26,1),0)/1000</f>
        <v/>
      </c>
      <c r="DF26">
        <f>IFERROR(MATCH(DF$3,'Bins 2025'!$D26:$ALO26,1),0)/1000</f>
        <v/>
      </c>
      <c r="DG26">
        <f>IFERROR(MATCH(DG$3,'Bins 2025'!$D26:$ALO26,1),0)/1000</f>
        <v/>
      </c>
      <c r="DH26">
        <f>IFERROR(MATCH(DH$3,'Bins 2025'!$D26:$ALO26,1),0)/1000</f>
        <v/>
      </c>
      <c r="DI26">
        <f>IFERROR(MATCH(DI$3,'Bins 2025'!$D26:$ALO26,1),0)/1000</f>
        <v/>
      </c>
      <c r="DJ26">
        <f>IFERROR(MATCH(DJ$3,'Bins 2025'!$D26:$ALO26,1),0)/1000</f>
        <v/>
      </c>
      <c r="DK26">
        <f>IFERROR(MATCH(DK$3,'Bins 2025'!$D26:$ALO26,1),0)/1000</f>
        <v/>
      </c>
      <c r="DL26">
        <f>IFERROR(MATCH(DL$3,'Bins 2025'!$D26:$ALO26,1),0)/1000</f>
        <v/>
      </c>
      <c r="DM26">
        <f>IFERROR(MATCH(DM$3,'Bins 2025'!$D26:$ALO26,1),0)/1000</f>
        <v/>
      </c>
      <c r="DN26">
        <f>IFERROR(MATCH(DN$3,'Bins 2025'!$D26:$ALO26,1),0)/1000</f>
        <v/>
      </c>
      <c r="DO26">
        <f>IFERROR(MATCH(DO$3,'Bins 2025'!$D26:$ALO26,1),0)/1000</f>
        <v/>
      </c>
      <c r="DP26">
        <f>IFERROR(MATCH(DP$3,'Bins 2025'!$D26:$ALO26,1),0)/1000</f>
        <v/>
      </c>
      <c r="DQ26">
        <f>IFERROR(MATCH(DQ$3,'Bins 2025'!$D26:$ALO26,1),0)/1000</f>
        <v/>
      </c>
      <c r="DR26">
        <f>IFERROR(MATCH(DR$3,'Bins 2025'!$D26:$ALO26,1),0)/1000</f>
        <v/>
      </c>
      <c r="DS26">
        <f>IFERROR(MATCH(DS$3,'Bins 2025'!$D26:$ALO26,1),0)/1000</f>
        <v/>
      </c>
      <c r="DT26">
        <f>IFERROR(MATCH(DT$3,'Bins 2025'!$D26:$ALO26,1),0)/1000</f>
        <v/>
      </c>
      <c r="DU26">
        <f>IFERROR(MATCH(DU$3,'Bins 2025'!$D26:$ALO26,1),0)/1000</f>
        <v/>
      </c>
      <c r="DV26">
        <f>IFERROR(MATCH(DV$3,'Bins 2025'!$D26:$ALO26,1),0)/1000</f>
        <v/>
      </c>
      <c r="DW26">
        <f>IFERROR(MATCH(DW$3,'Bins 2025'!$D26:$ALO26,1),0)/1000</f>
        <v/>
      </c>
      <c r="DX26">
        <f>IFERROR(MATCH(DX$3,'Bins 2025'!$D26:$ALO26,1),0)/1000</f>
        <v/>
      </c>
      <c r="DY26">
        <f>IFERROR(MATCH(DY$3,'Bins 2025'!$D26:$ALO26,1),0)/1000</f>
        <v/>
      </c>
      <c r="DZ26">
        <f>IFERROR(MATCH(DZ$3,'Bins 2025'!$D26:$ALO26,1),0)/1000</f>
        <v/>
      </c>
      <c r="EA26">
        <f>IFERROR(MATCH(EA$3,'Bins 2025'!$D26:$ALO26,1),0)/1000</f>
        <v/>
      </c>
      <c r="EB26">
        <f>IFERROR(MATCH(EB$3,'Bins 2025'!$D26:$ALO26,1),0)/1000</f>
        <v/>
      </c>
      <c r="EC26">
        <f>IFERROR(MATCH(EC$3,'Bins 2025'!$D26:$ALO26,1),0)/1000</f>
        <v/>
      </c>
      <c r="ED26">
        <f>IFERROR(MATCH(ED$3,'Bins 2025'!$D26:$ALO26,1),0)/1000</f>
        <v/>
      </c>
      <c r="EE26">
        <f>IFERROR(MATCH(EE$3,'Bins 2025'!$D26:$ALO26,1),0)/1000</f>
        <v/>
      </c>
      <c r="EF26">
        <f>IFERROR(MATCH(EF$3,'Bins 2025'!$D26:$ALO26,1),0)/1000</f>
        <v/>
      </c>
      <c r="EG26">
        <f>IFERROR(MATCH(EG$3,'Bins 2025'!$D26:$ALO26,1),0)/1000</f>
        <v/>
      </c>
      <c r="EH26">
        <f>IFERROR(MATCH(EH$3,'Bins 2025'!$D26:$ALO26,1),0)/1000</f>
        <v/>
      </c>
      <c r="EI26">
        <f>IFERROR(MATCH(EI$3,'Bins 2025'!$D26:$ALO26,1),0)/1000</f>
        <v/>
      </c>
      <c r="EJ26">
        <f>IFERROR(MATCH(EJ$3,'Bins 2025'!$D26:$ALO26,1),0)/1000</f>
        <v/>
      </c>
      <c r="EK26">
        <f>IFERROR(MATCH(EK$3,'Bins 2025'!$D26:$ALO26,1),0)/1000</f>
        <v/>
      </c>
      <c r="EL26">
        <f>IFERROR(MATCH(EL$3,'Bins 2025'!$D26:$ALO26,1),0)/1000</f>
        <v/>
      </c>
      <c r="EM26">
        <f>IFERROR(MATCH(EM$3,'Bins 2025'!$D26:$ALO26,1),0)/1000</f>
        <v/>
      </c>
      <c r="EN26">
        <f>IFERROR(MATCH(EN$3,'Bins 2025'!$D26:$ALO26,1),0)/1000</f>
        <v/>
      </c>
      <c r="EO26">
        <f>IFERROR(MATCH(EO$3,'Bins 2025'!$D26:$ALO26,1),0)/1000</f>
        <v/>
      </c>
      <c r="EP26">
        <f>IFERROR(MATCH(EP$3,'Bins 2025'!$D26:$ALO26,1),0)/1000</f>
        <v/>
      </c>
      <c r="EQ26">
        <f>IFERROR(MATCH(EQ$3,'Bins 2025'!$D26:$ALO26,1),0)/1000</f>
        <v/>
      </c>
      <c r="ER26">
        <f>IFERROR(MATCH(ER$3,'Bins 2025'!$D26:$ALO26,1),0)/1000</f>
        <v/>
      </c>
      <c r="ES26">
        <f>IFERROR(MATCH(ES$3,'Bins 2025'!$D26:$ALO26,1),0)/1000</f>
        <v/>
      </c>
      <c r="ET26">
        <f>IFERROR(MATCH(ET$3,'Bins 2025'!$D26:$ALO26,1),0)/1000</f>
        <v/>
      </c>
      <c r="EU26">
        <f>IFERROR(MATCH(EU$3,'Bins 2025'!$D26:$ALO26,1),0)/1000</f>
        <v/>
      </c>
      <c r="EV26">
        <f>IFERROR(MATCH(EV$3,'Bins 2025'!$D26:$ALO26,1),0)/1000</f>
        <v/>
      </c>
      <c r="EW26">
        <f>IFERROR(MATCH(EW$3,'Bins 2025'!$D26:$ALO26,1),0)/1000</f>
        <v/>
      </c>
      <c r="EX26">
        <f>IFERROR(MATCH(EX$3,'Bins 2025'!$D26:$ALO26,1),0)/1000</f>
        <v/>
      </c>
      <c r="EY26">
        <f>IFERROR(MATCH(EY$3,'Bins 2025'!$D26:$ALO26,1),0)/1000</f>
        <v/>
      </c>
      <c r="EZ26">
        <f>IFERROR(MATCH(EZ$3,'Bins 2025'!$D26:$ALO26,1),0)/1000</f>
        <v/>
      </c>
      <c r="FA26">
        <f>IFERROR(MATCH(FA$3,'Bins 2025'!$D26:$ALO26,1),0)/1000</f>
        <v/>
      </c>
      <c r="FB26">
        <f>IFERROR(MATCH(FB$3,'Bins 2025'!$D26:$ALO26,1),0)/1000</f>
        <v/>
      </c>
      <c r="FC26">
        <f>IFERROR(MATCH(FC$3,'Bins 2025'!$D26:$ALO26,1),0)/1000</f>
        <v/>
      </c>
      <c r="FD26">
        <f>IFERROR(MATCH(FD$3,'Bins 2025'!$D26:$ALO26,1),0)/1000</f>
        <v/>
      </c>
      <c r="FE26">
        <f>IFERROR(MATCH(FE$3,'Bins 2025'!$D26:$ALO26,1),0)/1000</f>
        <v/>
      </c>
      <c r="FF26">
        <f>IFERROR(MATCH(FF$3,'Bins 2025'!$D26:$ALO26,1),0)/1000</f>
        <v/>
      </c>
      <c r="FG26">
        <f>IFERROR(MATCH(FG$3,'Bins 2025'!$D26:$ALO26,1),0)/1000</f>
        <v/>
      </c>
      <c r="FH26">
        <f>IFERROR(MATCH(FH$3,'Bins 2025'!$D26:$ALO26,1),0)/1000</f>
        <v/>
      </c>
      <c r="FI26">
        <f>IFERROR(MATCH(FI$3,'Bins 2025'!$D26:$ALO26,1),0)/1000</f>
        <v/>
      </c>
      <c r="FJ26">
        <f>IFERROR(MATCH(FJ$3,'Bins 2025'!$D26:$ALO26,1),0)/1000</f>
        <v/>
      </c>
      <c r="FK26">
        <f>IFERROR(MATCH(FK$3,'Bins 2025'!$D26:$ALO26,1),0)/1000</f>
        <v/>
      </c>
      <c r="FL26">
        <f>IFERROR(MATCH(FL$3,'Bins 2025'!$D26:$ALO26,1),0)/1000</f>
        <v/>
      </c>
      <c r="FM26">
        <f>IFERROR(MATCH(FM$3,'Bins 2025'!$D26:$ALO26,1),0)/1000</f>
        <v/>
      </c>
      <c r="FN26">
        <f>IFERROR(MATCH(FN$3,'Bins 2025'!$D26:$ALO26,1),0)/1000</f>
        <v/>
      </c>
      <c r="FO26">
        <f>IFERROR(MATCH(FO$3,'Bins 2025'!$D26:$ALO26,1),0)/1000</f>
        <v/>
      </c>
      <c r="FP26">
        <f>IFERROR(MATCH(FP$3,'Bins 2025'!$D26:$ALO26,1),0)/1000</f>
        <v/>
      </c>
      <c r="FQ26">
        <f>IFERROR(MATCH(FQ$3,'Bins 2025'!$D26:$ALO26,1),0)/1000</f>
        <v/>
      </c>
      <c r="FR26">
        <f>IFERROR(MATCH(FR$3,'Bins 2025'!$D26:$ALO26,1),0)/1000</f>
        <v/>
      </c>
      <c r="FS26">
        <f>IFERROR(MATCH(FS$3,'Bins 2025'!$D26:$ALO26,1),0)/1000</f>
        <v/>
      </c>
      <c r="FT26">
        <f>IFERROR(MATCH(FT$3,'Bins 2025'!$D26:$ALO26,1),0)/1000</f>
        <v/>
      </c>
      <c r="FU26">
        <f>IFERROR(MATCH(FU$3,'Bins 2025'!$D26:$ALO26,1),0)/1000</f>
        <v/>
      </c>
      <c r="FV26">
        <f>IFERROR(MATCH(FV$3,'Bins 2025'!$D26:$ALO26,1),0)/1000</f>
        <v/>
      </c>
      <c r="FW26">
        <f>IFERROR(MATCH(FW$3,'Bins 2025'!$D26:$ALO26,1),0)/1000</f>
        <v/>
      </c>
      <c r="FX26">
        <f>IFERROR(MATCH(FX$3,'Bins 2025'!$D26:$ALO26,1),0)/1000</f>
        <v/>
      </c>
      <c r="FY26">
        <f>IFERROR(MATCH(FY$3,'Bins 2025'!$D26:$ALO26,1),0)/1000</f>
        <v/>
      </c>
      <c r="FZ26">
        <f>IFERROR(MATCH(FZ$3,'Bins 2025'!$D26:$ALO26,1),0)/1000</f>
        <v/>
      </c>
      <c r="GA26">
        <f>IFERROR(MATCH(GA$3,'Bins 2025'!$D26:$ALO26,1),0)/1000</f>
        <v/>
      </c>
      <c r="GB26">
        <f>IFERROR(MATCH(GB$3,'Bins 2025'!$D26:$ALO26,1),0)/1000</f>
        <v/>
      </c>
      <c r="GC26">
        <f>IFERROR(MATCH(GC$3,'Bins 2025'!$D26:$ALO26,1),0)/1000</f>
        <v/>
      </c>
      <c r="GD26">
        <f>IFERROR(MATCH(GD$3,'Bins 2025'!$D26:$ALO26,1),0)/1000</f>
        <v/>
      </c>
      <c r="GE26">
        <f>IFERROR(MATCH(GE$3,'Bins 2025'!$D26:$ALO26,1),0)/1000</f>
        <v/>
      </c>
      <c r="GF26">
        <f>IFERROR(MATCH(GF$3,'Bins 2025'!$D26:$ALO26,1),0)/1000</f>
        <v/>
      </c>
      <c r="GG26">
        <f>IFERROR(MATCH(GG$3,'Bins 2025'!$D26:$ALO26,1),0)/1000</f>
        <v/>
      </c>
      <c r="GH26">
        <f>IFERROR(MATCH(GH$3,'Bins 2025'!$D26:$ALO26,1),0)/1000</f>
        <v/>
      </c>
      <c r="GI26">
        <f>IFERROR(MATCH(GI$3,'Bins 2025'!$D26:$ALO26,1),0)/1000</f>
        <v/>
      </c>
      <c r="GJ26">
        <f>IFERROR(MATCH(GJ$3,'Bins 2025'!$D26:$ALO26,1),0)/1000</f>
        <v/>
      </c>
      <c r="GK26">
        <f>IFERROR(MATCH(GK$3,'Bins 2025'!$D26:$ALO26,1),0)/1000</f>
        <v/>
      </c>
      <c r="GL26">
        <f>IFERROR(MATCH(GL$3,'Bins 2025'!$D26:$ALO26,1),0)/1000</f>
        <v/>
      </c>
      <c r="GM26">
        <f>IFERROR(MATCH(GM$3,'Bins 2025'!$D26:$ALO26,1),0)/1000</f>
        <v/>
      </c>
      <c r="GN26">
        <f>IFERROR(MATCH(GN$3,'Bins 2025'!$D26:$ALO26,1),0)/1000</f>
        <v/>
      </c>
      <c r="GO26">
        <f>IFERROR(MATCH(GO$3,'Bins 2025'!$D26:$ALO26,1),0)/1000</f>
        <v/>
      </c>
      <c r="GP26">
        <f>IFERROR(MATCH(GP$3,'Bins 2025'!$D26:$ALO26,1),0)/1000</f>
        <v/>
      </c>
      <c r="GQ26">
        <f>IFERROR(MATCH(GQ$3,'Bins 2025'!$D26:$ALO26,1),0)/1000</f>
        <v/>
      </c>
      <c r="GR26">
        <f>IFERROR(MATCH(GR$3,'Bins 2025'!$D26:$ALO26,1),0)/1000</f>
        <v/>
      </c>
      <c r="GS26">
        <f>IFERROR(MATCH(GS$3,'Bins 2025'!$D26:$ALO26,1),0)/1000</f>
        <v/>
      </c>
      <c r="GT26">
        <f>IFERROR(MATCH(GT$3,'Bins 2025'!$D26:$ALO26,1),0)/1000</f>
        <v/>
      </c>
      <c r="GU26">
        <f>IFERROR(MATCH(GU$3,'Bins 2025'!$D26:$ALO26,1),0)/1000</f>
        <v/>
      </c>
    </row>
    <row r="27">
      <c r="B27">
        <f>Inputs!B27</f>
        <v/>
      </c>
      <c r="C27">
        <f>Inputs!K27</f>
        <v/>
      </c>
      <c r="D27">
        <f>N(Inputs!H27)</f>
        <v/>
      </c>
      <c r="E27">
        <f>IFERROR(MATCH(E$3,'Bins 2025'!$D27:$ALO27,1),0)/1000</f>
        <v/>
      </c>
      <c r="F27">
        <f>IFERROR(MATCH(F$3,'Bins 2025'!$D27:$ALO27,1),0)/1000</f>
        <v/>
      </c>
      <c r="G27">
        <f>IFERROR(MATCH(G$3,'Bins 2025'!$D27:$ALO27,1),0)/1000</f>
        <v/>
      </c>
      <c r="H27">
        <f>IFERROR(MATCH(H$3,'Bins 2025'!$D27:$ALO27,1),0)/1000</f>
        <v/>
      </c>
      <c r="I27">
        <f>IFERROR(MATCH(I$3,'Bins 2025'!$D27:$ALO27,1),0)/1000</f>
        <v/>
      </c>
      <c r="J27">
        <f>IFERROR(MATCH(J$3,'Bins 2025'!$D27:$ALO27,1),0)/1000</f>
        <v/>
      </c>
      <c r="K27">
        <f>IFERROR(MATCH(K$3,'Bins 2025'!$D27:$ALO27,1),0)/1000</f>
        <v/>
      </c>
      <c r="L27">
        <f>IFERROR(MATCH(L$3,'Bins 2025'!$D27:$ALO27,1),0)/1000</f>
        <v/>
      </c>
      <c r="M27">
        <f>IFERROR(MATCH(M$3,'Bins 2025'!$D27:$ALO27,1),0)/1000</f>
        <v/>
      </c>
      <c r="N27">
        <f>IFERROR(MATCH(N$3,'Bins 2025'!$D27:$ALO27,1),0)/1000</f>
        <v/>
      </c>
      <c r="O27">
        <f>IFERROR(MATCH(O$3,'Bins 2025'!$D27:$ALO27,1),0)/1000</f>
        <v/>
      </c>
      <c r="P27">
        <f>IFERROR(MATCH(P$3,'Bins 2025'!$D27:$ALO27,1),0)/1000</f>
        <v/>
      </c>
      <c r="Q27">
        <f>IFERROR(MATCH(Q$3,'Bins 2025'!$D27:$ALO27,1),0)/1000</f>
        <v/>
      </c>
      <c r="R27">
        <f>IFERROR(MATCH(R$3,'Bins 2025'!$D27:$ALO27,1),0)/1000</f>
        <v/>
      </c>
      <c r="S27">
        <f>IFERROR(MATCH(S$3,'Bins 2025'!$D27:$ALO27,1),0)/1000</f>
        <v/>
      </c>
      <c r="T27">
        <f>IFERROR(MATCH(T$3,'Bins 2025'!$D27:$ALO27,1),0)/1000</f>
        <v/>
      </c>
      <c r="U27">
        <f>IFERROR(MATCH(U$3,'Bins 2025'!$D27:$ALO27,1),0)/1000</f>
        <v/>
      </c>
      <c r="V27">
        <f>IFERROR(MATCH(V$3,'Bins 2025'!$D27:$ALO27,1),0)/1000</f>
        <v/>
      </c>
      <c r="W27">
        <f>IFERROR(MATCH(W$3,'Bins 2025'!$D27:$ALO27,1),0)/1000</f>
        <v/>
      </c>
      <c r="X27">
        <f>IFERROR(MATCH(X$3,'Bins 2025'!$D27:$ALO27,1),0)/1000</f>
        <v/>
      </c>
      <c r="Y27">
        <f>IFERROR(MATCH(Y$3,'Bins 2025'!$D27:$ALO27,1),0)/1000</f>
        <v/>
      </c>
      <c r="Z27">
        <f>IFERROR(MATCH(Z$3,'Bins 2025'!$D27:$ALO27,1),0)/1000</f>
        <v/>
      </c>
      <c r="AA27">
        <f>IFERROR(MATCH(AA$3,'Bins 2025'!$D27:$ALO27,1),0)/1000</f>
        <v/>
      </c>
      <c r="AB27">
        <f>IFERROR(MATCH(AB$3,'Bins 2025'!$D27:$ALO27,1),0)/1000</f>
        <v/>
      </c>
      <c r="AC27">
        <f>IFERROR(MATCH(AC$3,'Bins 2025'!$D27:$ALO27,1),0)/1000</f>
        <v/>
      </c>
      <c r="AD27">
        <f>IFERROR(MATCH(AD$3,'Bins 2025'!$D27:$ALO27,1),0)/1000</f>
        <v/>
      </c>
      <c r="AE27">
        <f>IFERROR(MATCH(AE$3,'Bins 2025'!$D27:$ALO27,1),0)/1000</f>
        <v/>
      </c>
      <c r="AF27">
        <f>IFERROR(MATCH(AF$3,'Bins 2025'!$D27:$ALO27,1),0)/1000</f>
        <v/>
      </c>
      <c r="AG27">
        <f>IFERROR(MATCH(AG$3,'Bins 2025'!$D27:$ALO27,1),0)/1000</f>
        <v/>
      </c>
      <c r="AH27">
        <f>IFERROR(MATCH(AH$3,'Bins 2025'!$D27:$ALO27,1),0)/1000</f>
        <v/>
      </c>
      <c r="AI27">
        <f>IFERROR(MATCH(AI$3,'Bins 2025'!$D27:$ALO27,1),0)/1000</f>
        <v/>
      </c>
      <c r="AJ27">
        <f>IFERROR(MATCH(AJ$3,'Bins 2025'!$D27:$ALO27,1),0)/1000</f>
        <v/>
      </c>
      <c r="AK27">
        <f>IFERROR(MATCH(AK$3,'Bins 2025'!$D27:$ALO27,1),0)/1000</f>
        <v/>
      </c>
      <c r="AL27">
        <f>IFERROR(MATCH(AL$3,'Bins 2025'!$D27:$ALO27,1),0)/1000</f>
        <v/>
      </c>
      <c r="AM27">
        <f>IFERROR(MATCH(AM$3,'Bins 2025'!$D27:$ALO27,1),0)/1000</f>
        <v/>
      </c>
      <c r="AN27">
        <f>IFERROR(MATCH(AN$3,'Bins 2025'!$D27:$ALO27,1),0)/1000</f>
        <v/>
      </c>
      <c r="AO27">
        <f>IFERROR(MATCH(AO$3,'Bins 2025'!$D27:$ALO27,1),0)/1000</f>
        <v/>
      </c>
      <c r="AP27">
        <f>IFERROR(MATCH(AP$3,'Bins 2025'!$D27:$ALO27,1),0)/1000</f>
        <v/>
      </c>
      <c r="AQ27">
        <f>IFERROR(MATCH(AQ$3,'Bins 2025'!$D27:$ALO27,1),0)/1000</f>
        <v/>
      </c>
      <c r="AR27">
        <f>IFERROR(MATCH(AR$3,'Bins 2025'!$D27:$ALO27,1),0)/1000</f>
        <v/>
      </c>
      <c r="AS27">
        <f>IFERROR(MATCH(AS$3,'Bins 2025'!$D27:$ALO27,1),0)/1000</f>
        <v/>
      </c>
      <c r="AT27">
        <f>IFERROR(MATCH(AT$3,'Bins 2025'!$D27:$ALO27,1),0)/1000</f>
        <v/>
      </c>
      <c r="AU27">
        <f>IFERROR(MATCH(AU$3,'Bins 2025'!$D27:$ALO27,1),0)/1000</f>
        <v/>
      </c>
      <c r="AV27">
        <f>IFERROR(MATCH(AV$3,'Bins 2025'!$D27:$ALO27,1),0)/1000</f>
        <v/>
      </c>
      <c r="AW27">
        <f>IFERROR(MATCH(AW$3,'Bins 2025'!$D27:$ALO27,1),0)/1000</f>
        <v/>
      </c>
      <c r="AX27">
        <f>IFERROR(MATCH(AX$3,'Bins 2025'!$D27:$ALO27,1),0)/1000</f>
        <v/>
      </c>
      <c r="AY27">
        <f>IFERROR(MATCH(AY$3,'Bins 2025'!$D27:$ALO27,1),0)/1000</f>
        <v/>
      </c>
      <c r="AZ27">
        <f>IFERROR(MATCH(AZ$3,'Bins 2025'!$D27:$ALO27,1),0)/1000</f>
        <v/>
      </c>
      <c r="BA27">
        <f>IFERROR(MATCH(BA$3,'Bins 2025'!$D27:$ALO27,1),0)/1000</f>
        <v/>
      </c>
      <c r="BB27">
        <f>IFERROR(MATCH(BB$3,'Bins 2025'!$D27:$ALO27,1),0)/1000</f>
        <v/>
      </c>
      <c r="BC27">
        <f>IFERROR(MATCH(BC$3,'Bins 2025'!$D27:$ALO27,1),0)/1000</f>
        <v/>
      </c>
      <c r="BD27">
        <f>IFERROR(MATCH(BD$3,'Bins 2025'!$D27:$ALO27,1),0)/1000</f>
        <v/>
      </c>
      <c r="BE27">
        <f>IFERROR(MATCH(BE$3,'Bins 2025'!$D27:$ALO27,1),0)/1000</f>
        <v/>
      </c>
      <c r="BF27">
        <f>IFERROR(MATCH(BF$3,'Bins 2025'!$D27:$ALO27,1),0)/1000</f>
        <v/>
      </c>
      <c r="BG27">
        <f>IFERROR(MATCH(BG$3,'Bins 2025'!$D27:$ALO27,1),0)/1000</f>
        <v/>
      </c>
      <c r="BH27">
        <f>IFERROR(MATCH(BH$3,'Bins 2025'!$D27:$ALO27,1),0)/1000</f>
        <v/>
      </c>
      <c r="BI27">
        <f>IFERROR(MATCH(BI$3,'Bins 2025'!$D27:$ALO27,1),0)/1000</f>
        <v/>
      </c>
      <c r="BJ27">
        <f>IFERROR(MATCH(BJ$3,'Bins 2025'!$D27:$ALO27,1),0)/1000</f>
        <v/>
      </c>
      <c r="BK27">
        <f>IFERROR(MATCH(BK$3,'Bins 2025'!$D27:$ALO27,1),0)/1000</f>
        <v/>
      </c>
      <c r="BL27">
        <f>IFERROR(MATCH(BL$3,'Bins 2025'!$D27:$ALO27,1),0)/1000</f>
        <v/>
      </c>
      <c r="BM27">
        <f>IFERROR(MATCH(BM$3,'Bins 2025'!$D27:$ALO27,1),0)/1000</f>
        <v/>
      </c>
      <c r="BN27">
        <f>IFERROR(MATCH(BN$3,'Bins 2025'!$D27:$ALO27,1),0)/1000</f>
        <v/>
      </c>
      <c r="BO27">
        <f>IFERROR(MATCH(BO$3,'Bins 2025'!$D27:$ALO27,1),0)/1000</f>
        <v/>
      </c>
      <c r="BP27">
        <f>IFERROR(MATCH(BP$3,'Bins 2025'!$D27:$ALO27,1),0)/1000</f>
        <v/>
      </c>
      <c r="BQ27">
        <f>IFERROR(MATCH(BQ$3,'Bins 2025'!$D27:$ALO27,1),0)/1000</f>
        <v/>
      </c>
      <c r="BR27">
        <f>IFERROR(MATCH(BR$3,'Bins 2025'!$D27:$ALO27,1),0)/1000</f>
        <v/>
      </c>
      <c r="BS27">
        <f>IFERROR(MATCH(BS$3,'Bins 2025'!$D27:$ALO27,1),0)/1000</f>
        <v/>
      </c>
      <c r="BT27">
        <f>IFERROR(MATCH(BT$3,'Bins 2025'!$D27:$ALO27,1),0)/1000</f>
        <v/>
      </c>
      <c r="BU27">
        <f>IFERROR(MATCH(BU$3,'Bins 2025'!$D27:$ALO27,1),0)/1000</f>
        <v/>
      </c>
      <c r="BV27">
        <f>IFERROR(MATCH(BV$3,'Bins 2025'!$D27:$ALO27,1),0)/1000</f>
        <v/>
      </c>
      <c r="BW27">
        <f>IFERROR(MATCH(BW$3,'Bins 2025'!$D27:$ALO27,1),0)/1000</f>
        <v/>
      </c>
      <c r="BX27">
        <f>IFERROR(MATCH(BX$3,'Bins 2025'!$D27:$ALO27,1),0)/1000</f>
        <v/>
      </c>
      <c r="BY27">
        <f>IFERROR(MATCH(BY$3,'Bins 2025'!$D27:$ALO27,1),0)/1000</f>
        <v/>
      </c>
      <c r="BZ27">
        <f>IFERROR(MATCH(BZ$3,'Bins 2025'!$D27:$ALO27,1),0)/1000</f>
        <v/>
      </c>
      <c r="CA27">
        <f>IFERROR(MATCH(CA$3,'Bins 2025'!$D27:$ALO27,1),0)/1000</f>
        <v/>
      </c>
      <c r="CB27">
        <f>IFERROR(MATCH(CB$3,'Bins 2025'!$D27:$ALO27,1),0)/1000</f>
        <v/>
      </c>
      <c r="CC27">
        <f>IFERROR(MATCH(CC$3,'Bins 2025'!$D27:$ALO27,1),0)/1000</f>
        <v/>
      </c>
      <c r="CD27">
        <f>IFERROR(MATCH(CD$3,'Bins 2025'!$D27:$ALO27,1),0)/1000</f>
        <v/>
      </c>
      <c r="CE27">
        <f>IFERROR(MATCH(CE$3,'Bins 2025'!$D27:$ALO27,1),0)/1000</f>
        <v/>
      </c>
      <c r="CF27">
        <f>IFERROR(MATCH(CF$3,'Bins 2025'!$D27:$ALO27,1),0)/1000</f>
        <v/>
      </c>
      <c r="CG27">
        <f>IFERROR(MATCH(CG$3,'Bins 2025'!$D27:$ALO27,1),0)/1000</f>
        <v/>
      </c>
      <c r="CH27">
        <f>IFERROR(MATCH(CH$3,'Bins 2025'!$D27:$ALO27,1),0)/1000</f>
        <v/>
      </c>
      <c r="CI27">
        <f>IFERROR(MATCH(CI$3,'Bins 2025'!$D27:$ALO27,1),0)/1000</f>
        <v/>
      </c>
      <c r="CJ27">
        <f>IFERROR(MATCH(CJ$3,'Bins 2025'!$D27:$ALO27,1),0)/1000</f>
        <v/>
      </c>
      <c r="CK27">
        <f>IFERROR(MATCH(CK$3,'Bins 2025'!$D27:$ALO27,1),0)/1000</f>
        <v/>
      </c>
      <c r="CL27">
        <f>IFERROR(MATCH(CL$3,'Bins 2025'!$D27:$ALO27,1),0)/1000</f>
        <v/>
      </c>
      <c r="CM27">
        <f>IFERROR(MATCH(CM$3,'Bins 2025'!$D27:$ALO27,1),0)/1000</f>
        <v/>
      </c>
      <c r="CN27">
        <f>IFERROR(MATCH(CN$3,'Bins 2025'!$D27:$ALO27,1),0)/1000</f>
        <v/>
      </c>
      <c r="CO27">
        <f>IFERROR(MATCH(CO$3,'Bins 2025'!$D27:$ALO27,1),0)/1000</f>
        <v/>
      </c>
      <c r="CP27">
        <f>IFERROR(MATCH(CP$3,'Bins 2025'!$D27:$ALO27,1),0)/1000</f>
        <v/>
      </c>
      <c r="CQ27">
        <f>IFERROR(MATCH(CQ$3,'Bins 2025'!$D27:$ALO27,1),0)/1000</f>
        <v/>
      </c>
      <c r="CR27">
        <f>IFERROR(MATCH(CR$3,'Bins 2025'!$D27:$ALO27,1),0)/1000</f>
        <v/>
      </c>
      <c r="CS27">
        <f>IFERROR(MATCH(CS$3,'Bins 2025'!$D27:$ALO27,1),0)/1000</f>
        <v/>
      </c>
      <c r="CT27">
        <f>IFERROR(MATCH(CT$3,'Bins 2025'!$D27:$ALO27,1),0)/1000</f>
        <v/>
      </c>
      <c r="CU27">
        <f>IFERROR(MATCH(CU$3,'Bins 2025'!$D27:$ALO27,1),0)/1000</f>
        <v/>
      </c>
      <c r="CV27">
        <f>IFERROR(MATCH(CV$3,'Bins 2025'!$D27:$ALO27,1),0)/1000</f>
        <v/>
      </c>
      <c r="CW27">
        <f>IFERROR(MATCH(CW$3,'Bins 2025'!$D27:$ALO27,1),0)/1000</f>
        <v/>
      </c>
      <c r="CX27">
        <f>IFERROR(MATCH(CX$3,'Bins 2025'!$D27:$ALO27,1),0)/1000</f>
        <v/>
      </c>
      <c r="CY27">
        <f>IFERROR(MATCH(CY$3,'Bins 2025'!$D27:$ALO27,1),0)/1000</f>
        <v/>
      </c>
      <c r="CZ27">
        <f>IFERROR(MATCH(CZ$3,'Bins 2025'!$D27:$ALO27,1),0)/1000</f>
        <v/>
      </c>
      <c r="DA27">
        <f>IFERROR(MATCH(DA$3,'Bins 2025'!$D27:$ALO27,1),0)/1000</f>
        <v/>
      </c>
      <c r="DB27">
        <f>IFERROR(MATCH(DB$3,'Bins 2025'!$D27:$ALO27,1),0)/1000</f>
        <v/>
      </c>
      <c r="DC27">
        <f>IFERROR(MATCH(DC$3,'Bins 2025'!$D27:$ALO27,1),0)/1000</f>
        <v/>
      </c>
      <c r="DD27">
        <f>IFERROR(MATCH(DD$3,'Bins 2025'!$D27:$ALO27,1),0)/1000</f>
        <v/>
      </c>
      <c r="DE27">
        <f>IFERROR(MATCH(DE$3,'Bins 2025'!$D27:$ALO27,1),0)/1000</f>
        <v/>
      </c>
      <c r="DF27">
        <f>IFERROR(MATCH(DF$3,'Bins 2025'!$D27:$ALO27,1),0)/1000</f>
        <v/>
      </c>
      <c r="DG27">
        <f>IFERROR(MATCH(DG$3,'Bins 2025'!$D27:$ALO27,1),0)/1000</f>
        <v/>
      </c>
      <c r="DH27">
        <f>IFERROR(MATCH(DH$3,'Bins 2025'!$D27:$ALO27,1),0)/1000</f>
        <v/>
      </c>
      <c r="DI27">
        <f>IFERROR(MATCH(DI$3,'Bins 2025'!$D27:$ALO27,1),0)/1000</f>
        <v/>
      </c>
      <c r="DJ27">
        <f>IFERROR(MATCH(DJ$3,'Bins 2025'!$D27:$ALO27,1),0)/1000</f>
        <v/>
      </c>
      <c r="DK27">
        <f>IFERROR(MATCH(DK$3,'Bins 2025'!$D27:$ALO27,1),0)/1000</f>
        <v/>
      </c>
      <c r="DL27">
        <f>IFERROR(MATCH(DL$3,'Bins 2025'!$D27:$ALO27,1),0)/1000</f>
        <v/>
      </c>
      <c r="DM27">
        <f>IFERROR(MATCH(DM$3,'Bins 2025'!$D27:$ALO27,1),0)/1000</f>
        <v/>
      </c>
      <c r="DN27">
        <f>IFERROR(MATCH(DN$3,'Bins 2025'!$D27:$ALO27,1),0)/1000</f>
        <v/>
      </c>
      <c r="DO27">
        <f>IFERROR(MATCH(DO$3,'Bins 2025'!$D27:$ALO27,1),0)/1000</f>
        <v/>
      </c>
      <c r="DP27">
        <f>IFERROR(MATCH(DP$3,'Bins 2025'!$D27:$ALO27,1),0)/1000</f>
        <v/>
      </c>
      <c r="DQ27">
        <f>IFERROR(MATCH(DQ$3,'Bins 2025'!$D27:$ALO27,1),0)/1000</f>
        <v/>
      </c>
      <c r="DR27">
        <f>IFERROR(MATCH(DR$3,'Bins 2025'!$D27:$ALO27,1),0)/1000</f>
        <v/>
      </c>
      <c r="DS27">
        <f>IFERROR(MATCH(DS$3,'Bins 2025'!$D27:$ALO27,1),0)/1000</f>
        <v/>
      </c>
      <c r="DT27">
        <f>IFERROR(MATCH(DT$3,'Bins 2025'!$D27:$ALO27,1),0)/1000</f>
        <v/>
      </c>
      <c r="DU27">
        <f>IFERROR(MATCH(DU$3,'Bins 2025'!$D27:$ALO27,1),0)/1000</f>
        <v/>
      </c>
      <c r="DV27">
        <f>IFERROR(MATCH(DV$3,'Bins 2025'!$D27:$ALO27,1),0)/1000</f>
        <v/>
      </c>
      <c r="DW27">
        <f>IFERROR(MATCH(DW$3,'Bins 2025'!$D27:$ALO27,1),0)/1000</f>
        <v/>
      </c>
      <c r="DX27">
        <f>IFERROR(MATCH(DX$3,'Bins 2025'!$D27:$ALO27,1),0)/1000</f>
        <v/>
      </c>
      <c r="DY27">
        <f>IFERROR(MATCH(DY$3,'Bins 2025'!$D27:$ALO27,1),0)/1000</f>
        <v/>
      </c>
      <c r="DZ27">
        <f>IFERROR(MATCH(DZ$3,'Bins 2025'!$D27:$ALO27,1),0)/1000</f>
        <v/>
      </c>
      <c r="EA27">
        <f>IFERROR(MATCH(EA$3,'Bins 2025'!$D27:$ALO27,1),0)/1000</f>
        <v/>
      </c>
      <c r="EB27">
        <f>IFERROR(MATCH(EB$3,'Bins 2025'!$D27:$ALO27,1),0)/1000</f>
        <v/>
      </c>
      <c r="EC27">
        <f>IFERROR(MATCH(EC$3,'Bins 2025'!$D27:$ALO27,1),0)/1000</f>
        <v/>
      </c>
      <c r="ED27">
        <f>IFERROR(MATCH(ED$3,'Bins 2025'!$D27:$ALO27,1),0)/1000</f>
        <v/>
      </c>
      <c r="EE27">
        <f>IFERROR(MATCH(EE$3,'Bins 2025'!$D27:$ALO27,1),0)/1000</f>
        <v/>
      </c>
      <c r="EF27">
        <f>IFERROR(MATCH(EF$3,'Bins 2025'!$D27:$ALO27,1),0)/1000</f>
        <v/>
      </c>
      <c r="EG27">
        <f>IFERROR(MATCH(EG$3,'Bins 2025'!$D27:$ALO27,1),0)/1000</f>
        <v/>
      </c>
      <c r="EH27">
        <f>IFERROR(MATCH(EH$3,'Bins 2025'!$D27:$ALO27,1),0)/1000</f>
        <v/>
      </c>
      <c r="EI27">
        <f>IFERROR(MATCH(EI$3,'Bins 2025'!$D27:$ALO27,1),0)/1000</f>
        <v/>
      </c>
      <c r="EJ27">
        <f>IFERROR(MATCH(EJ$3,'Bins 2025'!$D27:$ALO27,1),0)/1000</f>
        <v/>
      </c>
      <c r="EK27">
        <f>IFERROR(MATCH(EK$3,'Bins 2025'!$D27:$ALO27,1),0)/1000</f>
        <v/>
      </c>
      <c r="EL27">
        <f>IFERROR(MATCH(EL$3,'Bins 2025'!$D27:$ALO27,1),0)/1000</f>
        <v/>
      </c>
      <c r="EM27">
        <f>IFERROR(MATCH(EM$3,'Bins 2025'!$D27:$ALO27,1),0)/1000</f>
        <v/>
      </c>
      <c r="EN27">
        <f>IFERROR(MATCH(EN$3,'Bins 2025'!$D27:$ALO27,1),0)/1000</f>
        <v/>
      </c>
      <c r="EO27">
        <f>IFERROR(MATCH(EO$3,'Bins 2025'!$D27:$ALO27,1),0)/1000</f>
        <v/>
      </c>
      <c r="EP27">
        <f>IFERROR(MATCH(EP$3,'Bins 2025'!$D27:$ALO27,1),0)/1000</f>
        <v/>
      </c>
      <c r="EQ27">
        <f>IFERROR(MATCH(EQ$3,'Bins 2025'!$D27:$ALO27,1),0)/1000</f>
        <v/>
      </c>
      <c r="ER27">
        <f>IFERROR(MATCH(ER$3,'Bins 2025'!$D27:$ALO27,1),0)/1000</f>
        <v/>
      </c>
      <c r="ES27">
        <f>IFERROR(MATCH(ES$3,'Bins 2025'!$D27:$ALO27,1),0)/1000</f>
        <v/>
      </c>
      <c r="ET27">
        <f>IFERROR(MATCH(ET$3,'Bins 2025'!$D27:$ALO27,1),0)/1000</f>
        <v/>
      </c>
      <c r="EU27">
        <f>IFERROR(MATCH(EU$3,'Bins 2025'!$D27:$ALO27,1),0)/1000</f>
        <v/>
      </c>
      <c r="EV27">
        <f>IFERROR(MATCH(EV$3,'Bins 2025'!$D27:$ALO27,1),0)/1000</f>
        <v/>
      </c>
      <c r="EW27">
        <f>IFERROR(MATCH(EW$3,'Bins 2025'!$D27:$ALO27,1),0)/1000</f>
        <v/>
      </c>
      <c r="EX27">
        <f>IFERROR(MATCH(EX$3,'Bins 2025'!$D27:$ALO27,1),0)/1000</f>
        <v/>
      </c>
      <c r="EY27">
        <f>IFERROR(MATCH(EY$3,'Bins 2025'!$D27:$ALO27,1),0)/1000</f>
        <v/>
      </c>
      <c r="EZ27">
        <f>IFERROR(MATCH(EZ$3,'Bins 2025'!$D27:$ALO27,1),0)/1000</f>
        <v/>
      </c>
      <c r="FA27">
        <f>IFERROR(MATCH(FA$3,'Bins 2025'!$D27:$ALO27,1),0)/1000</f>
        <v/>
      </c>
      <c r="FB27">
        <f>IFERROR(MATCH(FB$3,'Bins 2025'!$D27:$ALO27,1),0)/1000</f>
        <v/>
      </c>
      <c r="FC27">
        <f>IFERROR(MATCH(FC$3,'Bins 2025'!$D27:$ALO27,1),0)/1000</f>
        <v/>
      </c>
      <c r="FD27">
        <f>IFERROR(MATCH(FD$3,'Bins 2025'!$D27:$ALO27,1),0)/1000</f>
        <v/>
      </c>
      <c r="FE27">
        <f>IFERROR(MATCH(FE$3,'Bins 2025'!$D27:$ALO27,1),0)/1000</f>
        <v/>
      </c>
      <c r="FF27">
        <f>IFERROR(MATCH(FF$3,'Bins 2025'!$D27:$ALO27,1),0)/1000</f>
        <v/>
      </c>
      <c r="FG27">
        <f>IFERROR(MATCH(FG$3,'Bins 2025'!$D27:$ALO27,1),0)/1000</f>
        <v/>
      </c>
      <c r="FH27">
        <f>IFERROR(MATCH(FH$3,'Bins 2025'!$D27:$ALO27,1),0)/1000</f>
        <v/>
      </c>
      <c r="FI27">
        <f>IFERROR(MATCH(FI$3,'Bins 2025'!$D27:$ALO27,1),0)/1000</f>
        <v/>
      </c>
      <c r="FJ27">
        <f>IFERROR(MATCH(FJ$3,'Bins 2025'!$D27:$ALO27,1),0)/1000</f>
        <v/>
      </c>
      <c r="FK27">
        <f>IFERROR(MATCH(FK$3,'Bins 2025'!$D27:$ALO27,1),0)/1000</f>
        <v/>
      </c>
      <c r="FL27">
        <f>IFERROR(MATCH(FL$3,'Bins 2025'!$D27:$ALO27,1),0)/1000</f>
        <v/>
      </c>
      <c r="FM27">
        <f>IFERROR(MATCH(FM$3,'Bins 2025'!$D27:$ALO27,1),0)/1000</f>
        <v/>
      </c>
      <c r="FN27">
        <f>IFERROR(MATCH(FN$3,'Bins 2025'!$D27:$ALO27,1),0)/1000</f>
        <v/>
      </c>
      <c r="FO27">
        <f>IFERROR(MATCH(FO$3,'Bins 2025'!$D27:$ALO27,1),0)/1000</f>
        <v/>
      </c>
      <c r="FP27">
        <f>IFERROR(MATCH(FP$3,'Bins 2025'!$D27:$ALO27,1),0)/1000</f>
        <v/>
      </c>
      <c r="FQ27">
        <f>IFERROR(MATCH(FQ$3,'Bins 2025'!$D27:$ALO27,1),0)/1000</f>
        <v/>
      </c>
      <c r="FR27">
        <f>IFERROR(MATCH(FR$3,'Bins 2025'!$D27:$ALO27,1),0)/1000</f>
        <v/>
      </c>
      <c r="FS27">
        <f>IFERROR(MATCH(FS$3,'Bins 2025'!$D27:$ALO27,1),0)/1000</f>
        <v/>
      </c>
      <c r="FT27">
        <f>IFERROR(MATCH(FT$3,'Bins 2025'!$D27:$ALO27,1),0)/1000</f>
        <v/>
      </c>
      <c r="FU27">
        <f>IFERROR(MATCH(FU$3,'Bins 2025'!$D27:$ALO27,1),0)/1000</f>
        <v/>
      </c>
      <c r="FV27">
        <f>IFERROR(MATCH(FV$3,'Bins 2025'!$D27:$ALO27,1),0)/1000</f>
        <v/>
      </c>
      <c r="FW27">
        <f>IFERROR(MATCH(FW$3,'Bins 2025'!$D27:$ALO27,1),0)/1000</f>
        <v/>
      </c>
      <c r="FX27">
        <f>IFERROR(MATCH(FX$3,'Bins 2025'!$D27:$ALO27,1),0)/1000</f>
        <v/>
      </c>
      <c r="FY27">
        <f>IFERROR(MATCH(FY$3,'Bins 2025'!$D27:$ALO27,1),0)/1000</f>
        <v/>
      </c>
      <c r="FZ27">
        <f>IFERROR(MATCH(FZ$3,'Bins 2025'!$D27:$ALO27,1),0)/1000</f>
        <v/>
      </c>
      <c r="GA27">
        <f>IFERROR(MATCH(GA$3,'Bins 2025'!$D27:$ALO27,1),0)/1000</f>
        <v/>
      </c>
      <c r="GB27">
        <f>IFERROR(MATCH(GB$3,'Bins 2025'!$D27:$ALO27,1),0)/1000</f>
        <v/>
      </c>
      <c r="GC27">
        <f>IFERROR(MATCH(GC$3,'Bins 2025'!$D27:$ALO27,1),0)/1000</f>
        <v/>
      </c>
      <c r="GD27">
        <f>IFERROR(MATCH(GD$3,'Bins 2025'!$D27:$ALO27,1),0)/1000</f>
        <v/>
      </c>
      <c r="GE27">
        <f>IFERROR(MATCH(GE$3,'Bins 2025'!$D27:$ALO27,1),0)/1000</f>
        <v/>
      </c>
      <c r="GF27">
        <f>IFERROR(MATCH(GF$3,'Bins 2025'!$D27:$ALO27,1),0)/1000</f>
        <v/>
      </c>
      <c r="GG27">
        <f>IFERROR(MATCH(GG$3,'Bins 2025'!$D27:$ALO27,1),0)/1000</f>
        <v/>
      </c>
      <c r="GH27">
        <f>IFERROR(MATCH(GH$3,'Bins 2025'!$D27:$ALO27,1),0)/1000</f>
        <v/>
      </c>
      <c r="GI27">
        <f>IFERROR(MATCH(GI$3,'Bins 2025'!$D27:$ALO27,1),0)/1000</f>
        <v/>
      </c>
      <c r="GJ27">
        <f>IFERROR(MATCH(GJ$3,'Bins 2025'!$D27:$ALO27,1),0)/1000</f>
        <v/>
      </c>
      <c r="GK27">
        <f>IFERROR(MATCH(GK$3,'Bins 2025'!$D27:$ALO27,1),0)/1000</f>
        <v/>
      </c>
      <c r="GL27">
        <f>IFERROR(MATCH(GL$3,'Bins 2025'!$D27:$ALO27,1),0)/1000</f>
        <v/>
      </c>
      <c r="GM27">
        <f>IFERROR(MATCH(GM$3,'Bins 2025'!$D27:$ALO27,1),0)/1000</f>
        <v/>
      </c>
      <c r="GN27">
        <f>IFERROR(MATCH(GN$3,'Bins 2025'!$D27:$ALO27,1),0)/1000</f>
        <v/>
      </c>
      <c r="GO27">
        <f>IFERROR(MATCH(GO$3,'Bins 2025'!$D27:$ALO27,1),0)/1000</f>
        <v/>
      </c>
      <c r="GP27">
        <f>IFERROR(MATCH(GP$3,'Bins 2025'!$D27:$ALO27,1),0)/1000</f>
        <v/>
      </c>
      <c r="GQ27">
        <f>IFERROR(MATCH(GQ$3,'Bins 2025'!$D27:$ALO27,1),0)/1000</f>
        <v/>
      </c>
      <c r="GR27">
        <f>IFERROR(MATCH(GR$3,'Bins 2025'!$D27:$ALO27,1),0)/1000</f>
        <v/>
      </c>
      <c r="GS27">
        <f>IFERROR(MATCH(GS$3,'Bins 2025'!$D27:$ALO27,1),0)/1000</f>
        <v/>
      </c>
      <c r="GT27">
        <f>IFERROR(MATCH(GT$3,'Bins 2025'!$D27:$ALO27,1),0)/1000</f>
        <v/>
      </c>
      <c r="GU27">
        <f>IFERROR(MATCH(GU$3,'Bins 2025'!$D27:$ALO27,1),0)/1000</f>
        <v/>
      </c>
    </row>
    <row r="28">
      <c r="B28">
        <f>Inputs!B28</f>
        <v/>
      </c>
      <c r="C28">
        <f>Inputs!K28</f>
        <v/>
      </c>
      <c r="D28">
        <f>N(Inputs!H28)</f>
        <v/>
      </c>
      <c r="E28">
        <f>IFERROR(MATCH(E$3,'Bins 2025'!$D28:$ALO28,1),0)/1000</f>
        <v/>
      </c>
      <c r="F28">
        <f>IFERROR(MATCH(F$3,'Bins 2025'!$D28:$ALO28,1),0)/1000</f>
        <v/>
      </c>
      <c r="G28">
        <f>IFERROR(MATCH(G$3,'Bins 2025'!$D28:$ALO28,1),0)/1000</f>
        <v/>
      </c>
      <c r="H28">
        <f>IFERROR(MATCH(H$3,'Bins 2025'!$D28:$ALO28,1),0)/1000</f>
        <v/>
      </c>
      <c r="I28">
        <f>IFERROR(MATCH(I$3,'Bins 2025'!$D28:$ALO28,1),0)/1000</f>
        <v/>
      </c>
      <c r="J28">
        <f>IFERROR(MATCH(J$3,'Bins 2025'!$D28:$ALO28,1),0)/1000</f>
        <v/>
      </c>
      <c r="K28">
        <f>IFERROR(MATCH(K$3,'Bins 2025'!$D28:$ALO28,1),0)/1000</f>
        <v/>
      </c>
      <c r="L28">
        <f>IFERROR(MATCH(L$3,'Bins 2025'!$D28:$ALO28,1),0)/1000</f>
        <v/>
      </c>
      <c r="M28">
        <f>IFERROR(MATCH(M$3,'Bins 2025'!$D28:$ALO28,1),0)/1000</f>
        <v/>
      </c>
      <c r="N28">
        <f>IFERROR(MATCH(N$3,'Bins 2025'!$D28:$ALO28,1),0)/1000</f>
        <v/>
      </c>
      <c r="O28">
        <f>IFERROR(MATCH(O$3,'Bins 2025'!$D28:$ALO28,1),0)/1000</f>
        <v/>
      </c>
      <c r="P28">
        <f>IFERROR(MATCH(P$3,'Bins 2025'!$D28:$ALO28,1),0)/1000</f>
        <v/>
      </c>
      <c r="Q28">
        <f>IFERROR(MATCH(Q$3,'Bins 2025'!$D28:$ALO28,1),0)/1000</f>
        <v/>
      </c>
      <c r="R28">
        <f>IFERROR(MATCH(R$3,'Bins 2025'!$D28:$ALO28,1),0)/1000</f>
        <v/>
      </c>
      <c r="S28">
        <f>IFERROR(MATCH(S$3,'Bins 2025'!$D28:$ALO28,1),0)/1000</f>
        <v/>
      </c>
      <c r="T28">
        <f>IFERROR(MATCH(T$3,'Bins 2025'!$D28:$ALO28,1),0)/1000</f>
        <v/>
      </c>
      <c r="U28">
        <f>IFERROR(MATCH(U$3,'Bins 2025'!$D28:$ALO28,1),0)/1000</f>
        <v/>
      </c>
      <c r="V28">
        <f>IFERROR(MATCH(V$3,'Bins 2025'!$D28:$ALO28,1),0)/1000</f>
        <v/>
      </c>
      <c r="W28">
        <f>IFERROR(MATCH(W$3,'Bins 2025'!$D28:$ALO28,1),0)/1000</f>
        <v/>
      </c>
      <c r="X28">
        <f>IFERROR(MATCH(X$3,'Bins 2025'!$D28:$ALO28,1),0)/1000</f>
        <v/>
      </c>
      <c r="Y28">
        <f>IFERROR(MATCH(Y$3,'Bins 2025'!$D28:$ALO28,1),0)/1000</f>
        <v/>
      </c>
      <c r="Z28">
        <f>IFERROR(MATCH(Z$3,'Bins 2025'!$D28:$ALO28,1),0)/1000</f>
        <v/>
      </c>
      <c r="AA28">
        <f>IFERROR(MATCH(AA$3,'Bins 2025'!$D28:$ALO28,1),0)/1000</f>
        <v/>
      </c>
      <c r="AB28">
        <f>IFERROR(MATCH(AB$3,'Bins 2025'!$D28:$ALO28,1),0)/1000</f>
        <v/>
      </c>
      <c r="AC28">
        <f>IFERROR(MATCH(AC$3,'Bins 2025'!$D28:$ALO28,1),0)/1000</f>
        <v/>
      </c>
      <c r="AD28">
        <f>IFERROR(MATCH(AD$3,'Bins 2025'!$D28:$ALO28,1),0)/1000</f>
        <v/>
      </c>
      <c r="AE28">
        <f>IFERROR(MATCH(AE$3,'Bins 2025'!$D28:$ALO28,1),0)/1000</f>
        <v/>
      </c>
      <c r="AF28">
        <f>IFERROR(MATCH(AF$3,'Bins 2025'!$D28:$ALO28,1),0)/1000</f>
        <v/>
      </c>
      <c r="AG28">
        <f>IFERROR(MATCH(AG$3,'Bins 2025'!$D28:$ALO28,1),0)/1000</f>
        <v/>
      </c>
      <c r="AH28">
        <f>IFERROR(MATCH(AH$3,'Bins 2025'!$D28:$ALO28,1),0)/1000</f>
        <v/>
      </c>
      <c r="AI28">
        <f>IFERROR(MATCH(AI$3,'Bins 2025'!$D28:$ALO28,1),0)/1000</f>
        <v/>
      </c>
      <c r="AJ28">
        <f>IFERROR(MATCH(AJ$3,'Bins 2025'!$D28:$ALO28,1),0)/1000</f>
        <v/>
      </c>
      <c r="AK28">
        <f>IFERROR(MATCH(AK$3,'Bins 2025'!$D28:$ALO28,1),0)/1000</f>
        <v/>
      </c>
      <c r="AL28">
        <f>IFERROR(MATCH(AL$3,'Bins 2025'!$D28:$ALO28,1),0)/1000</f>
        <v/>
      </c>
      <c r="AM28">
        <f>IFERROR(MATCH(AM$3,'Bins 2025'!$D28:$ALO28,1),0)/1000</f>
        <v/>
      </c>
      <c r="AN28">
        <f>IFERROR(MATCH(AN$3,'Bins 2025'!$D28:$ALO28,1),0)/1000</f>
        <v/>
      </c>
      <c r="AO28">
        <f>IFERROR(MATCH(AO$3,'Bins 2025'!$D28:$ALO28,1),0)/1000</f>
        <v/>
      </c>
      <c r="AP28">
        <f>IFERROR(MATCH(AP$3,'Bins 2025'!$D28:$ALO28,1),0)/1000</f>
        <v/>
      </c>
      <c r="AQ28">
        <f>IFERROR(MATCH(AQ$3,'Bins 2025'!$D28:$ALO28,1),0)/1000</f>
        <v/>
      </c>
      <c r="AR28">
        <f>IFERROR(MATCH(AR$3,'Bins 2025'!$D28:$ALO28,1),0)/1000</f>
        <v/>
      </c>
      <c r="AS28">
        <f>IFERROR(MATCH(AS$3,'Bins 2025'!$D28:$ALO28,1),0)/1000</f>
        <v/>
      </c>
      <c r="AT28">
        <f>IFERROR(MATCH(AT$3,'Bins 2025'!$D28:$ALO28,1),0)/1000</f>
        <v/>
      </c>
      <c r="AU28">
        <f>IFERROR(MATCH(AU$3,'Bins 2025'!$D28:$ALO28,1),0)/1000</f>
        <v/>
      </c>
      <c r="AV28">
        <f>IFERROR(MATCH(AV$3,'Bins 2025'!$D28:$ALO28,1),0)/1000</f>
        <v/>
      </c>
      <c r="AW28">
        <f>IFERROR(MATCH(AW$3,'Bins 2025'!$D28:$ALO28,1),0)/1000</f>
        <v/>
      </c>
      <c r="AX28">
        <f>IFERROR(MATCH(AX$3,'Bins 2025'!$D28:$ALO28,1),0)/1000</f>
        <v/>
      </c>
      <c r="AY28">
        <f>IFERROR(MATCH(AY$3,'Bins 2025'!$D28:$ALO28,1),0)/1000</f>
        <v/>
      </c>
      <c r="AZ28">
        <f>IFERROR(MATCH(AZ$3,'Bins 2025'!$D28:$ALO28,1),0)/1000</f>
        <v/>
      </c>
      <c r="BA28">
        <f>IFERROR(MATCH(BA$3,'Bins 2025'!$D28:$ALO28,1),0)/1000</f>
        <v/>
      </c>
      <c r="BB28">
        <f>IFERROR(MATCH(BB$3,'Bins 2025'!$D28:$ALO28,1),0)/1000</f>
        <v/>
      </c>
      <c r="BC28">
        <f>IFERROR(MATCH(BC$3,'Bins 2025'!$D28:$ALO28,1),0)/1000</f>
        <v/>
      </c>
      <c r="BD28">
        <f>IFERROR(MATCH(BD$3,'Bins 2025'!$D28:$ALO28,1),0)/1000</f>
        <v/>
      </c>
      <c r="BE28">
        <f>IFERROR(MATCH(BE$3,'Bins 2025'!$D28:$ALO28,1),0)/1000</f>
        <v/>
      </c>
      <c r="BF28">
        <f>IFERROR(MATCH(BF$3,'Bins 2025'!$D28:$ALO28,1),0)/1000</f>
        <v/>
      </c>
      <c r="BG28">
        <f>IFERROR(MATCH(BG$3,'Bins 2025'!$D28:$ALO28,1),0)/1000</f>
        <v/>
      </c>
      <c r="BH28">
        <f>IFERROR(MATCH(BH$3,'Bins 2025'!$D28:$ALO28,1),0)/1000</f>
        <v/>
      </c>
      <c r="BI28">
        <f>IFERROR(MATCH(BI$3,'Bins 2025'!$D28:$ALO28,1),0)/1000</f>
        <v/>
      </c>
      <c r="BJ28">
        <f>IFERROR(MATCH(BJ$3,'Bins 2025'!$D28:$ALO28,1),0)/1000</f>
        <v/>
      </c>
      <c r="BK28">
        <f>IFERROR(MATCH(BK$3,'Bins 2025'!$D28:$ALO28,1),0)/1000</f>
        <v/>
      </c>
      <c r="BL28">
        <f>IFERROR(MATCH(BL$3,'Bins 2025'!$D28:$ALO28,1),0)/1000</f>
        <v/>
      </c>
      <c r="BM28">
        <f>IFERROR(MATCH(BM$3,'Bins 2025'!$D28:$ALO28,1),0)/1000</f>
        <v/>
      </c>
      <c r="BN28">
        <f>IFERROR(MATCH(BN$3,'Bins 2025'!$D28:$ALO28,1),0)/1000</f>
        <v/>
      </c>
      <c r="BO28">
        <f>IFERROR(MATCH(BO$3,'Bins 2025'!$D28:$ALO28,1),0)/1000</f>
        <v/>
      </c>
      <c r="BP28">
        <f>IFERROR(MATCH(BP$3,'Bins 2025'!$D28:$ALO28,1),0)/1000</f>
        <v/>
      </c>
      <c r="BQ28">
        <f>IFERROR(MATCH(BQ$3,'Bins 2025'!$D28:$ALO28,1),0)/1000</f>
        <v/>
      </c>
      <c r="BR28">
        <f>IFERROR(MATCH(BR$3,'Bins 2025'!$D28:$ALO28,1),0)/1000</f>
        <v/>
      </c>
      <c r="BS28">
        <f>IFERROR(MATCH(BS$3,'Bins 2025'!$D28:$ALO28,1),0)/1000</f>
        <v/>
      </c>
      <c r="BT28">
        <f>IFERROR(MATCH(BT$3,'Bins 2025'!$D28:$ALO28,1),0)/1000</f>
        <v/>
      </c>
      <c r="BU28">
        <f>IFERROR(MATCH(BU$3,'Bins 2025'!$D28:$ALO28,1),0)/1000</f>
        <v/>
      </c>
      <c r="BV28">
        <f>IFERROR(MATCH(BV$3,'Bins 2025'!$D28:$ALO28,1),0)/1000</f>
        <v/>
      </c>
      <c r="BW28">
        <f>IFERROR(MATCH(BW$3,'Bins 2025'!$D28:$ALO28,1),0)/1000</f>
        <v/>
      </c>
      <c r="BX28">
        <f>IFERROR(MATCH(BX$3,'Bins 2025'!$D28:$ALO28,1),0)/1000</f>
        <v/>
      </c>
      <c r="BY28">
        <f>IFERROR(MATCH(BY$3,'Bins 2025'!$D28:$ALO28,1),0)/1000</f>
        <v/>
      </c>
      <c r="BZ28">
        <f>IFERROR(MATCH(BZ$3,'Bins 2025'!$D28:$ALO28,1),0)/1000</f>
        <v/>
      </c>
      <c r="CA28">
        <f>IFERROR(MATCH(CA$3,'Bins 2025'!$D28:$ALO28,1),0)/1000</f>
        <v/>
      </c>
      <c r="CB28">
        <f>IFERROR(MATCH(CB$3,'Bins 2025'!$D28:$ALO28,1),0)/1000</f>
        <v/>
      </c>
      <c r="CC28">
        <f>IFERROR(MATCH(CC$3,'Bins 2025'!$D28:$ALO28,1),0)/1000</f>
        <v/>
      </c>
      <c r="CD28">
        <f>IFERROR(MATCH(CD$3,'Bins 2025'!$D28:$ALO28,1),0)/1000</f>
        <v/>
      </c>
      <c r="CE28">
        <f>IFERROR(MATCH(CE$3,'Bins 2025'!$D28:$ALO28,1),0)/1000</f>
        <v/>
      </c>
      <c r="CF28">
        <f>IFERROR(MATCH(CF$3,'Bins 2025'!$D28:$ALO28,1),0)/1000</f>
        <v/>
      </c>
      <c r="CG28">
        <f>IFERROR(MATCH(CG$3,'Bins 2025'!$D28:$ALO28,1),0)/1000</f>
        <v/>
      </c>
      <c r="CH28">
        <f>IFERROR(MATCH(CH$3,'Bins 2025'!$D28:$ALO28,1),0)/1000</f>
        <v/>
      </c>
      <c r="CI28">
        <f>IFERROR(MATCH(CI$3,'Bins 2025'!$D28:$ALO28,1),0)/1000</f>
        <v/>
      </c>
      <c r="CJ28">
        <f>IFERROR(MATCH(CJ$3,'Bins 2025'!$D28:$ALO28,1),0)/1000</f>
        <v/>
      </c>
      <c r="CK28">
        <f>IFERROR(MATCH(CK$3,'Bins 2025'!$D28:$ALO28,1),0)/1000</f>
        <v/>
      </c>
      <c r="CL28">
        <f>IFERROR(MATCH(CL$3,'Bins 2025'!$D28:$ALO28,1),0)/1000</f>
        <v/>
      </c>
      <c r="CM28">
        <f>IFERROR(MATCH(CM$3,'Bins 2025'!$D28:$ALO28,1),0)/1000</f>
        <v/>
      </c>
      <c r="CN28">
        <f>IFERROR(MATCH(CN$3,'Bins 2025'!$D28:$ALO28,1),0)/1000</f>
        <v/>
      </c>
      <c r="CO28">
        <f>IFERROR(MATCH(CO$3,'Bins 2025'!$D28:$ALO28,1),0)/1000</f>
        <v/>
      </c>
      <c r="CP28">
        <f>IFERROR(MATCH(CP$3,'Bins 2025'!$D28:$ALO28,1),0)/1000</f>
        <v/>
      </c>
      <c r="CQ28">
        <f>IFERROR(MATCH(CQ$3,'Bins 2025'!$D28:$ALO28,1),0)/1000</f>
        <v/>
      </c>
      <c r="CR28">
        <f>IFERROR(MATCH(CR$3,'Bins 2025'!$D28:$ALO28,1),0)/1000</f>
        <v/>
      </c>
      <c r="CS28">
        <f>IFERROR(MATCH(CS$3,'Bins 2025'!$D28:$ALO28,1),0)/1000</f>
        <v/>
      </c>
      <c r="CT28">
        <f>IFERROR(MATCH(CT$3,'Bins 2025'!$D28:$ALO28,1),0)/1000</f>
        <v/>
      </c>
      <c r="CU28">
        <f>IFERROR(MATCH(CU$3,'Bins 2025'!$D28:$ALO28,1),0)/1000</f>
        <v/>
      </c>
      <c r="CV28">
        <f>IFERROR(MATCH(CV$3,'Bins 2025'!$D28:$ALO28,1),0)/1000</f>
        <v/>
      </c>
      <c r="CW28">
        <f>IFERROR(MATCH(CW$3,'Bins 2025'!$D28:$ALO28,1),0)/1000</f>
        <v/>
      </c>
      <c r="CX28">
        <f>IFERROR(MATCH(CX$3,'Bins 2025'!$D28:$ALO28,1),0)/1000</f>
        <v/>
      </c>
      <c r="CY28">
        <f>IFERROR(MATCH(CY$3,'Bins 2025'!$D28:$ALO28,1),0)/1000</f>
        <v/>
      </c>
      <c r="CZ28">
        <f>IFERROR(MATCH(CZ$3,'Bins 2025'!$D28:$ALO28,1),0)/1000</f>
        <v/>
      </c>
      <c r="DA28">
        <f>IFERROR(MATCH(DA$3,'Bins 2025'!$D28:$ALO28,1),0)/1000</f>
        <v/>
      </c>
      <c r="DB28">
        <f>IFERROR(MATCH(DB$3,'Bins 2025'!$D28:$ALO28,1),0)/1000</f>
        <v/>
      </c>
      <c r="DC28">
        <f>IFERROR(MATCH(DC$3,'Bins 2025'!$D28:$ALO28,1),0)/1000</f>
        <v/>
      </c>
      <c r="DD28">
        <f>IFERROR(MATCH(DD$3,'Bins 2025'!$D28:$ALO28,1),0)/1000</f>
        <v/>
      </c>
      <c r="DE28">
        <f>IFERROR(MATCH(DE$3,'Bins 2025'!$D28:$ALO28,1),0)/1000</f>
        <v/>
      </c>
      <c r="DF28">
        <f>IFERROR(MATCH(DF$3,'Bins 2025'!$D28:$ALO28,1),0)/1000</f>
        <v/>
      </c>
      <c r="DG28">
        <f>IFERROR(MATCH(DG$3,'Bins 2025'!$D28:$ALO28,1),0)/1000</f>
        <v/>
      </c>
      <c r="DH28">
        <f>IFERROR(MATCH(DH$3,'Bins 2025'!$D28:$ALO28,1),0)/1000</f>
        <v/>
      </c>
      <c r="DI28">
        <f>IFERROR(MATCH(DI$3,'Bins 2025'!$D28:$ALO28,1),0)/1000</f>
        <v/>
      </c>
      <c r="DJ28">
        <f>IFERROR(MATCH(DJ$3,'Bins 2025'!$D28:$ALO28,1),0)/1000</f>
        <v/>
      </c>
      <c r="DK28">
        <f>IFERROR(MATCH(DK$3,'Bins 2025'!$D28:$ALO28,1),0)/1000</f>
        <v/>
      </c>
      <c r="DL28">
        <f>IFERROR(MATCH(DL$3,'Bins 2025'!$D28:$ALO28,1),0)/1000</f>
        <v/>
      </c>
      <c r="DM28">
        <f>IFERROR(MATCH(DM$3,'Bins 2025'!$D28:$ALO28,1),0)/1000</f>
        <v/>
      </c>
      <c r="DN28">
        <f>IFERROR(MATCH(DN$3,'Bins 2025'!$D28:$ALO28,1),0)/1000</f>
        <v/>
      </c>
      <c r="DO28">
        <f>IFERROR(MATCH(DO$3,'Bins 2025'!$D28:$ALO28,1),0)/1000</f>
        <v/>
      </c>
      <c r="DP28">
        <f>IFERROR(MATCH(DP$3,'Bins 2025'!$D28:$ALO28,1),0)/1000</f>
        <v/>
      </c>
      <c r="DQ28">
        <f>IFERROR(MATCH(DQ$3,'Bins 2025'!$D28:$ALO28,1),0)/1000</f>
        <v/>
      </c>
      <c r="DR28">
        <f>IFERROR(MATCH(DR$3,'Bins 2025'!$D28:$ALO28,1),0)/1000</f>
        <v/>
      </c>
      <c r="DS28">
        <f>IFERROR(MATCH(DS$3,'Bins 2025'!$D28:$ALO28,1),0)/1000</f>
        <v/>
      </c>
      <c r="DT28">
        <f>IFERROR(MATCH(DT$3,'Bins 2025'!$D28:$ALO28,1),0)/1000</f>
        <v/>
      </c>
      <c r="DU28">
        <f>IFERROR(MATCH(DU$3,'Bins 2025'!$D28:$ALO28,1),0)/1000</f>
        <v/>
      </c>
      <c r="DV28">
        <f>IFERROR(MATCH(DV$3,'Bins 2025'!$D28:$ALO28,1),0)/1000</f>
        <v/>
      </c>
      <c r="DW28">
        <f>IFERROR(MATCH(DW$3,'Bins 2025'!$D28:$ALO28,1),0)/1000</f>
        <v/>
      </c>
      <c r="DX28">
        <f>IFERROR(MATCH(DX$3,'Bins 2025'!$D28:$ALO28,1),0)/1000</f>
        <v/>
      </c>
      <c r="DY28">
        <f>IFERROR(MATCH(DY$3,'Bins 2025'!$D28:$ALO28,1),0)/1000</f>
        <v/>
      </c>
      <c r="DZ28">
        <f>IFERROR(MATCH(DZ$3,'Bins 2025'!$D28:$ALO28,1),0)/1000</f>
        <v/>
      </c>
      <c r="EA28">
        <f>IFERROR(MATCH(EA$3,'Bins 2025'!$D28:$ALO28,1),0)/1000</f>
        <v/>
      </c>
      <c r="EB28">
        <f>IFERROR(MATCH(EB$3,'Bins 2025'!$D28:$ALO28,1),0)/1000</f>
        <v/>
      </c>
      <c r="EC28">
        <f>IFERROR(MATCH(EC$3,'Bins 2025'!$D28:$ALO28,1),0)/1000</f>
        <v/>
      </c>
      <c r="ED28">
        <f>IFERROR(MATCH(ED$3,'Bins 2025'!$D28:$ALO28,1),0)/1000</f>
        <v/>
      </c>
      <c r="EE28">
        <f>IFERROR(MATCH(EE$3,'Bins 2025'!$D28:$ALO28,1),0)/1000</f>
        <v/>
      </c>
      <c r="EF28">
        <f>IFERROR(MATCH(EF$3,'Bins 2025'!$D28:$ALO28,1),0)/1000</f>
        <v/>
      </c>
      <c r="EG28">
        <f>IFERROR(MATCH(EG$3,'Bins 2025'!$D28:$ALO28,1),0)/1000</f>
        <v/>
      </c>
      <c r="EH28">
        <f>IFERROR(MATCH(EH$3,'Bins 2025'!$D28:$ALO28,1),0)/1000</f>
        <v/>
      </c>
      <c r="EI28">
        <f>IFERROR(MATCH(EI$3,'Bins 2025'!$D28:$ALO28,1),0)/1000</f>
        <v/>
      </c>
      <c r="EJ28">
        <f>IFERROR(MATCH(EJ$3,'Bins 2025'!$D28:$ALO28,1),0)/1000</f>
        <v/>
      </c>
      <c r="EK28">
        <f>IFERROR(MATCH(EK$3,'Bins 2025'!$D28:$ALO28,1),0)/1000</f>
        <v/>
      </c>
      <c r="EL28">
        <f>IFERROR(MATCH(EL$3,'Bins 2025'!$D28:$ALO28,1),0)/1000</f>
        <v/>
      </c>
      <c r="EM28">
        <f>IFERROR(MATCH(EM$3,'Bins 2025'!$D28:$ALO28,1),0)/1000</f>
        <v/>
      </c>
      <c r="EN28">
        <f>IFERROR(MATCH(EN$3,'Bins 2025'!$D28:$ALO28,1),0)/1000</f>
        <v/>
      </c>
      <c r="EO28">
        <f>IFERROR(MATCH(EO$3,'Bins 2025'!$D28:$ALO28,1),0)/1000</f>
        <v/>
      </c>
      <c r="EP28">
        <f>IFERROR(MATCH(EP$3,'Bins 2025'!$D28:$ALO28,1),0)/1000</f>
        <v/>
      </c>
      <c r="EQ28">
        <f>IFERROR(MATCH(EQ$3,'Bins 2025'!$D28:$ALO28,1),0)/1000</f>
        <v/>
      </c>
      <c r="ER28">
        <f>IFERROR(MATCH(ER$3,'Bins 2025'!$D28:$ALO28,1),0)/1000</f>
        <v/>
      </c>
      <c r="ES28">
        <f>IFERROR(MATCH(ES$3,'Bins 2025'!$D28:$ALO28,1),0)/1000</f>
        <v/>
      </c>
      <c r="ET28">
        <f>IFERROR(MATCH(ET$3,'Bins 2025'!$D28:$ALO28,1),0)/1000</f>
        <v/>
      </c>
      <c r="EU28">
        <f>IFERROR(MATCH(EU$3,'Bins 2025'!$D28:$ALO28,1),0)/1000</f>
        <v/>
      </c>
      <c r="EV28">
        <f>IFERROR(MATCH(EV$3,'Bins 2025'!$D28:$ALO28,1),0)/1000</f>
        <v/>
      </c>
      <c r="EW28">
        <f>IFERROR(MATCH(EW$3,'Bins 2025'!$D28:$ALO28,1),0)/1000</f>
        <v/>
      </c>
      <c r="EX28">
        <f>IFERROR(MATCH(EX$3,'Bins 2025'!$D28:$ALO28,1),0)/1000</f>
        <v/>
      </c>
      <c r="EY28">
        <f>IFERROR(MATCH(EY$3,'Bins 2025'!$D28:$ALO28,1),0)/1000</f>
        <v/>
      </c>
      <c r="EZ28">
        <f>IFERROR(MATCH(EZ$3,'Bins 2025'!$D28:$ALO28,1),0)/1000</f>
        <v/>
      </c>
      <c r="FA28">
        <f>IFERROR(MATCH(FA$3,'Bins 2025'!$D28:$ALO28,1),0)/1000</f>
        <v/>
      </c>
      <c r="FB28">
        <f>IFERROR(MATCH(FB$3,'Bins 2025'!$D28:$ALO28,1),0)/1000</f>
        <v/>
      </c>
      <c r="FC28">
        <f>IFERROR(MATCH(FC$3,'Bins 2025'!$D28:$ALO28,1),0)/1000</f>
        <v/>
      </c>
      <c r="FD28">
        <f>IFERROR(MATCH(FD$3,'Bins 2025'!$D28:$ALO28,1),0)/1000</f>
        <v/>
      </c>
      <c r="FE28">
        <f>IFERROR(MATCH(FE$3,'Bins 2025'!$D28:$ALO28,1),0)/1000</f>
        <v/>
      </c>
      <c r="FF28">
        <f>IFERROR(MATCH(FF$3,'Bins 2025'!$D28:$ALO28,1),0)/1000</f>
        <v/>
      </c>
      <c r="FG28">
        <f>IFERROR(MATCH(FG$3,'Bins 2025'!$D28:$ALO28,1),0)/1000</f>
        <v/>
      </c>
      <c r="FH28">
        <f>IFERROR(MATCH(FH$3,'Bins 2025'!$D28:$ALO28,1),0)/1000</f>
        <v/>
      </c>
      <c r="FI28">
        <f>IFERROR(MATCH(FI$3,'Bins 2025'!$D28:$ALO28,1),0)/1000</f>
        <v/>
      </c>
      <c r="FJ28">
        <f>IFERROR(MATCH(FJ$3,'Bins 2025'!$D28:$ALO28,1),0)/1000</f>
        <v/>
      </c>
      <c r="FK28">
        <f>IFERROR(MATCH(FK$3,'Bins 2025'!$D28:$ALO28,1),0)/1000</f>
        <v/>
      </c>
      <c r="FL28">
        <f>IFERROR(MATCH(FL$3,'Bins 2025'!$D28:$ALO28,1),0)/1000</f>
        <v/>
      </c>
      <c r="FM28">
        <f>IFERROR(MATCH(FM$3,'Bins 2025'!$D28:$ALO28,1),0)/1000</f>
        <v/>
      </c>
      <c r="FN28">
        <f>IFERROR(MATCH(FN$3,'Bins 2025'!$D28:$ALO28,1),0)/1000</f>
        <v/>
      </c>
      <c r="FO28">
        <f>IFERROR(MATCH(FO$3,'Bins 2025'!$D28:$ALO28,1),0)/1000</f>
        <v/>
      </c>
      <c r="FP28">
        <f>IFERROR(MATCH(FP$3,'Bins 2025'!$D28:$ALO28,1),0)/1000</f>
        <v/>
      </c>
      <c r="FQ28">
        <f>IFERROR(MATCH(FQ$3,'Bins 2025'!$D28:$ALO28,1),0)/1000</f>
        <v/>
      </c>
      <c r="FR28">
        <f>IFERROR(MATCH(FR$3,'Bins 2025'!$D28:$ALO28,1),0)/1000</f>
        <v/>
      </c>
      <c r="FS28">
        <f>IFERROR(MATCH(FS$3,'Bins 2025'!$D28:$ALO28,1),0)/1000</f>
        <v/>
      </c>
      <c r="FT28">
        <f>IFERROR(MATCH(FT$3,'Bins 2025'!$D28:$ALO28,1),0)/1000</f>
        <v/>
      </c>
      <c r="FU28">
        <f>IFERROR(MATCH(FU$3,'Bins 2025'!$D28:$ALO28,1),0)/1000</f>
        <v/>
      </c>
      <c r="FV28">
        <f>IFERROR(MATCH(FV$3,'Bins 2025'!$D28:$ALO28,1),0)/1000</f>
        <v/>
      </c>
      <c r="FW28">
        <f>IFERROR(MATCH(FW$3,'Bins 2025'!$D28:$ALO28,1),0)/1000</f>
        <v/>
      </c>
      <c r="FX28">
        <f>IFERROR(MATCH(FX$3,'Bins 2025'!$D28:$ALO28,1),0)/1000</f>
        <v/>
      </c>
      <c r="FY28">
        <f>IFERROR(MATCH(FY$3,'Bins 2025'!$D28:$ALO28,1),0)/1000</f>
        <v/>
      </c>
      <c r="FZ28">
        <f>IFERROR(MATCH(FZ$3,'Bins 2025'!$D28:$ALO28,1),0)/1000</f>
        <v/>
      </c>
      <c r="GA28">
        <f>IFERROR(MATCH(GA$3,'Bins 2025'!$D28:$ALO28,1),0)/1000</f>
        <v/>
      </c>
      <c r="GB28">
        <f>IFERROR(MATCH(GB$3,'Bins 2025'!$D28:$ALO28,1),0)/1000</f>
        <v/>
      </c>
      <c r="GC28">
        <f>IFERROR(MATCH(GC$3,'Bins 2025'!$D28:$ALO28,1),0)/1000</f>
        <v/>
      </c>
      <c r="GD28">
        <f>IFERROR(MATCH(GD$3,'Bins 2025'!$D28:$ALO28,1),0)/1000</f>
        <v/>
      </c>
      <c r="GE28">
        <f>IFERROR(MATCH(GE$3,'Bins 2025'!$D28:$ALO28,1),0)/1000</f>
        <v/>
      </c>
      <c r="GF28">
        <f>IFERROR(MATCH(GF$3,'Bins 2025'!$D28:$ALO28,1),0)/1000</f>
        <v/>
      </c>
      <c r="GG28">
        <f>IFERROR(MATCH(GG$3,'Bins 2025'!$D28:$ALO28,1),0)/1000</f>
        <v/>
      </c>
      <c r="GH28">
        <f>IFERROR(MATCH(GH$3,'Bins 2025'!$D28:$ALO28,1),0)/1000</f>
        <v/>
      </c>
      <c r="GI28">
        <f>IFERROR(MATCH(GI$3,'Bins 2025'!$D28:$ALO28,1),0)/1000</f>
        <v/>
      </c>
      <c r="GJ28">
        <f>IFERROR(MATCH(GJ$3,'Bins 2025'!$D28:$ALO28,1),0)/1000</f>
        <v/>
      </c>
      <c r="GK28">
        <f>IFERROR(MATCH(GK$3,'Bins 2025'!$D28:$ALO28,1),0)/1000</f>
        <v/>
      </c>
      <c r="GL28">
        <f>IFERROR(MATCH(GL$3,'Bins 2025'!$D28:$ALO28,1),0)/1000</f>
        <v/>
      </c>
      <c r="GM28">
        <f>IFERROR(MATCH(GM$3,'Bins 2025'!$D28:$ALO28,1),0)/1000</f>
        <v/>
      </c>
      <c r="GN28">
        <f>IFERROR(MATCH(GN$3,'Bins 2025'!$D28:$ALO28,1),0)/1000</f>
        <v/>
      </c>
      <c r="GO28">
        <f>IFERROR(MATCH(GO$3,'Bins 2025'!$D28:$ALO28,1),0)/1000</f>
        <v/>
      </c>
      <c r="GP28">
        <f>IFERROR(MATCH(GP$3,'Bins 2025'!$D28:$ALO28,1),0)/1000</f>
        <v/>
      </c>
      <c r="GQ28">
        <f>IFERROR(MATCH(GQ$3,'Bins 2025'!$D28:$ALO28,1),0)/1000</f>
        <v/>
      </c>
      <c r="GR28">
        <f>IFERROR(MATCH(GR$3,'Bins 2025'!$D28:$ALO28,1),0)/1000</f>
        <v/>
      </c>
      <c r="GS28">
        <f>IFERROR(MATCH(GS$3,'Bins 2025'!$D28:$ALO28,1),0)/1000</f>
        <v/>
      </c>
      <c r="GT28">
        <f>IFERROR(MATCH(GT$3,'Bins 2025'!$D28:$ALO28,1),0)/1000</f>
        <v/>
      </c>
      <c r="GU28">
        <f>IFERROR(MATCH(GU$3,'Bins 2025'!$D28:$ALO28,1),0)/1000</f>
        <v/>
      </c>
    </row>
    <row r="29">
      <c r="B29">
        <f>Inputs!B29</f>
        <v/>
      </c>
      <c r="C29">
        <f>Inputs!K29</f>
        <v/>
      </c>
      <c r="D29">
        <f>N(Inputs!H29)</f>
        <v/>
      </c>
      <c r="E29">
        <f>IFERROR(MATCH(E$3,'Bins 2025'!$D29:$ALO29,1),0)/1000</f>
        <v/>
      </c>
      <c r="F29">
        <f>IFERROR(MATCH(F$3,'Bins 2025'!$D29:$ALO29,1),0)/1000</f>
        <v/>
      </c>
      <c r="G29">
        <f>IFERROR(MATCH(G$3,'Bins 2025'!$D29:$ALO29,1),0)/1000</f>
        <v/>
      </c>
      <c r="H29">
        <f>IFERROR(MATCH(H$3,'Bins 2025'!$D29:$ALO29,1),0)/1000</f>
        <v/>
      </c>
      <c r="I29">
        <f>IFERROR(MATCH(I$3,'Bins 2025'!$D29:$ALO29,1),0)/1000</f>
        <v/>
      </c>
      <c r="J29">
        <f>IFERROR(MATCH(J$3,'Bins 2025'!$D29:$ALO29,1),0)/1000</f>
        <v/>
      </c>
      <c r="K29">
        <f>IFERROR(MATCH(K$3,'Bins 2025'!$D29:$ALO29,1),0)/1000</f>
        <v/>
      </c>
      <c r="L29">
        <f>IFERROR(MATCH(L$3,'Bins 2025'!$D29:$ALO29,1),0)/1000</f>
        <v/>
      </c>
      <c r="M29">
        <f>IFERROR(MATCH(M$3,'Bins 2025'!$D29:$ALO29,1),0)/1000</f>
        <v/>
      </c>
      <c r="N29">
        <f>IFERROR(MATCH(N$3,'Bins 2025'!$D29:$ALO29,1),0)/1000</f>
        <v/>
      </c>
      <c r="O29">
        <f>IFERROR(MATCH(O$3,'Bins 2025'!$D29:$ALO29,1),0)/1000</f>
        <v/>
      </c>
      <c r="P29">
        <f>IFERROR(MATCH(P$3,'Bins 2025'!$D29:$ALO29,1),0)/1000</f>
        <v/>
      </c>
      <c r="Q29">
        <f>IFERROR(MATCH(Q$3,'Bins 2025'!$D29:$ALO29,1),0)/1000</f>
        <v/>
      </c>
      <c r="R29">
        <f>IFERROR(MATCH(R$3,'Bins 2025'!$D29:$ALO29,1),0)/1000</f>
        <v/>
      </c>
      <c r="S29">
        <f>IFERROR(MATCH(S$3,'Bins 2025'!$D29:$ALO29,1),0)/1000</f>
        <v/>
      </c>
      <c r="T29">
        <f>IFERROR(MATCH(T$3,'Bins 2025'!$D29:$ALO29,1),0)/1000</f>
        <v/>
      </c>
      <c r="U29">
        <f>IFERROR(MATCH(U$3,'Bins 2025'!$D29:$ALO29,1),0)/1000</f>
        <v/>
      </c>
      <c r="V29">
        <f>IFERROR(MATCH(V$3,'Bins 2025'!$D29:$ALO29,1),0)/1000</f>
        <v/>
      </c>
      <c r="W29">
        <f>IFERROR(MATCH(W$3,'Bins 2025'!$D29:$ALO29,1),0)/1000</f>
        <v/>
      </c>
      <c r="X29">
        <f>IFERROR(MATCH(X$3,'Bins 2025'!$D29:$ALO29,1),0)/1000</f>
        <v/>
      </c>
      <c r="Y29">
        <f>IFERROR(MATCH(Y$3,'Bins 2025'!$D29:$ALO29,1),0)/1000</f>
        <v/>
      </c>
      <c r="Z29">
        <f>IFERROR(MATCH(Z$3,'Bins 2025'!$D29:$ALO29,1),0)/1000</f>
        <v/>
      </c>
      <c r="AA29">
        <f>IFERROR(MATCH(AA$3,'Bins 2025'!$D29:$ALO29,1),0)/1000</f>
        <v/>
      </c>
      <c r="AB29">
        <f>IFERROR(MATCH(AB$3,'Bins 2025'!$D29:$ALO29,1),0)/1000</f>
        <v/>
      </c>
      <c r="AC29">
        <f>IFERROR(MATCH(AC$3,'Bins 2025'!$D29:$ALO29,1),0)/1000</f>
        <v/>
      </c>
      <c r="AD29">
        <f>IFERROR(MATCH(AD$3,'Bins 2025'!$D29:$ALO29,1),0)/1000</f>
        <v/>
      </c>
      <c r="AE29">
        <f>IFERROR(MATCH(AE$3,'Bins 2025'!$D29:$ALO29,1),0)/1000</f>
        <v/>
      </c>
      <c r="AF29">
        <f>IFERROR(MATCH(AF$3,'Bins 2025'!$D29:$ALO29,1),0)/1000</f>
        <v/>
      </c>
      <c r="AG29">
        <f>IFERROR(MATCH(AG$3,'Bins 2025'!$D29:$ALO29,1),0)/1000</f>
        <v/>
      </c>
      <c r="AH29">
        <f>IFERROR(MATCH(AH$3,'Bins 2025'!$D29:$ALO29,1),0)/1000</f>
        <v/>
      </c>
      <c r="AI29">
        <f>IFERROR(MATCH(AI$3,'Bins 2025'!$D29:$ALO29,1),0)/1000</f>
        <v/>
      </c>
      <c r="AJ29">
        <f>IFERROR(MATCH(AJ$3,'Bins 2025'!$D29:$ALO29,1),0)/1000</f>
        <v/>
      </c>
      <c r="AK29">
        <f>IFERROR(MATCH(AK$3,'Bins 2025'!$D29:$ALO29,1),0)/1000</f>
        <v/>
      </c>
      <c r="AL29">
        <f>IFERROR(MATCH(AL$3,'Bins 2025'!$D29:$ALO29,1),0)/1000</f>
        <v/>
      </c>
      <c r="AM29">
        <f>IFERROR(MATCH(AM$3,'Bins 2025'!$D29:$ALO29,1),0)/1000</f>
        <v/>
      </c>
      <c r="AN29">
        <f>IFERROR(MATCH(AN$3,'Bins 2025'!$D29:$ALO29,1),0)/1000</f>
        <v/>
      </c>
      <c r="AO29">
        <f>IFERROR(MATCH(AO$3,'Bins 2025'!$D29:$ALO29,1),0)/1000</f>
        <v/>
      </c>
      <c r="AP29">
        <f>IFERROR(MATCH(AP$3,'Bins 2025'!$D29:$ALO29,1),0)/1000</f>
        <v/>
      </c>
      <c r="AQ29">
        <f>IFERROR(MATCH(AQ$3,'Bins 2025'!$D29:$ALO29,1),0)/1000</f>
        <v/>
      </c>
      <c r="AR29">
        <f>IFERROR(MATCH(AR$3,'Bins 2025'!$D29:$ALO29,1),0)/1000</f>
        <v/>
      </c>
      <c r="AS29">
        <f>IFERROR(MATCH(AS$3,'Bins 2025'!$D29:$ALO29,1),0)/1000</f>
        <v/>
      </c>
      <c r="AT29">
        <f>IFERROR(MATCH(AT$3,'Bins 2025'!$D29:$ALO29,1),0)/1000</f>
        <v/>
      </c>
      <c r="AU29">
        <f>IFERROR(MATCH(AU$3,'Bins 2025'!$D29:$ALO29,1),0)/1000</f>
        <v/>
      </c>
      <c r="AV29">
        <f>IFERROR(MATCH(AV$3,'Bins 2025'!$D29:$ALO29,1),0)/1000</f>
        <v/>
      </c>
      <c r="AW29">
        <f>IFERROR(MATCH(AW$3,'Bins 2025'!$D29:$ALO29,1),0)/1000</f>
        <v/>
      </c>
      <c r="AX29">
        <f>IFERROR(MATCH(AX$3,'Bins 2025'!$D29:$ALO29,1),0)/1000</f>
        <v/>
      </c>
      <c r="AY29">
        <f>IFERROR(MATCH(AY$3,'Bins 2025'!$D29:$ALO29,1),0)/1000</f>
        <v/>
      </c>
      <c r="AZ29">
        <f>IFERROR(MATCH(AZ$3,'Bins 2025'!$D29:$ALO29,1),0)/1000</f>
        <v/>
      </c>
      <c r="BA29">
        <f>IFERROR(MATCH(BA$3,'Bins 2025'!$D29:$ALO29,1),0)/1000</f>
        <v/>
      </c>
      <c r="BB29">
        <f>IFERROR(MATCH(BB$3,'Bins 2025'!$D29:$ALO29,1),0)/1000</f>
        <v/>
      </c>
      <c r="BC29">
        <f>IFERROR(MATCH(BC$3,'Bins 2025'!$D29:$ALO29,1),0)/1000</f>
        <v/>
      </c>
      <c r="BD29">
        <f>IFERROR(MATCH(BD$3,'Bins 2025'!$D29:$ALO29,1),0)/1000</f>
        <v/>
      </c>
      <c r="BE29">
        <f>IFERROR(MATCH(BE$3,'Bins 2025'!$D29:$ALO29,1),0)/1000</f>
        <v/>
      </c>
      <c r="BF29">
        <f>IFERROR(MATCH(BF$3,'Bins 2025'!$D29:$ALO29,1),0)/1000</f>
        <v/>
      </c>
      <c r="BG29">
        <f>IFERROR(MATCH(BG$3,'Bins 2025'!$D29:$ALO29,1),0)/1000</f>
        <v/>
      </c>
      <c r="BH29">
        <f>IFERROR(MATCH(BH$3,'Bins 2025'!$D29:$ALO29,1),0)/1000</f>
        <v/>
      </c>
      <c r="BI29">
        <f>IFERROR(MATCH(BI$3,'Bins 2025'!$D29:$ALO29,1),0)/1000</f>
        <v/>
      </c>
      <c r="BJ29">
        <f>IFERROR(MATCH(BJ$3,'Bins 2025'!$D29:$ALO29,1),0)/1000</f>
        <v/>
      </c>
      <c r="BK29">
        <f>IFERROR(MATCH(BK$3,'Bins 2025'!$D29:$ALO29,1),0)/1000</f>
        <v/>
      </c>
      <c r="BL29">
        <f>IFERROR(MATCH(BL$3,'Bins 2025'!$D29:$ALO29,1),0)/1000</f>
        <v/>
      </c>
      <c r="BM29">
        <f>IFERROR(MATCH(BM$3,'Bins 2025'!$D29:$ALO29,1),0)/1000</f>
        <v/>
      </c>
      <c r="BN29">
        <f>IFERROR(MATCH(BN$3,'Bins 2025'!$D29:$ALO29,1),0)/1000</f>
        <v/>
      </c>
      <c r="BO29">
        <f>IFERROR(MATCH(BO$3,'Bins 2025'!$D29:$ALO29,1),0)/1000</f>
        <v/>
      </c>
      <c r="BP29">
        <f>IFERROR(MATCH(BP$3,'Bins 2025'!$D29:$ALO29,1),0)/1000</f>
        <v/>
      </c>
      <c r="BQ29">
        <f>IFERROR(MATCH(BQ$3,'Bins 2025'!$D29:$ALO29,1),0)/1000</f>
        <v/>
      </c>
      <c r="BR29">
        <f>IFERROR(MATCH(BR$3,'Bins 2025'!$D29:$ALO29,1),0)/1000</f>
        <v/>
      </c>
      <c r="BS29">
        <f>IFERROR(MATCH(BS$3,'Bins 2025'!$D29:$ALO29,1),0)/1000</f>
        <v/>
      </c>
      <c r="BT29">
        <f>IFERROR(MATCH(BT$3,'Bins 2025'!$D29:$ALO29,1),0)/1000</f>
        <v/>
      </c>
      <c r="BU29">
        <f>IFERROR(MATCH(BU$3,'Bins 2025'!$D29:$ALO29,1),0)/1000</f>
        <v/>
      </c>
      <c r="BV29">
        <f>IFERROR(MATCH(BV$3,'Bins 2025'!$D29:$ALO29,1),0)/1000</f>
        <v/>
      </c>
      <c r="BW29">
        <f>IFERROR(MATCH(BW$3,'Bins 2025'!$D29:$ALO29,1),0)/1000</f>
        <v/>
      </c>
      <c r="BX29">
        <f>IFERROR(MATCH(BX$3,'Bins 2025'!$D29:$ALO29,1),0)/1000</f>
        <v/>
      </c>
      <c r="BY29">
        <f>IFERROR(MATCH(BY$3,'Bins 2025'!$D29:$ALO29,1),0)/1000</f>
        <v/>
      </c>
      <c r="BZ29">
        <f>IFERROR(MATCH(BZ$3,'Bins 2025'!$D29:$ALO29,1),0)/1000</f>
        <v/>
      </c>
      <c r="CA29">
        <f>IFERROR(MATCH(CA$3,'Bins 2025'!$D29:$ALO29,1),0)/1000</f>
        <v/>
      </c>
      <c r="CB29">
        <f>IFERROR(MATCH(CB$3,'Bins 2025'!$D29:$ALO29,1),0)/1000</f>
        <v/>
      </c>
      <c r="CC29">
        <f>IFERROR(MATCH(CC$3,'Bins 2025'!$D29:$ALO29,1),0)/1000</f>
        <v/>
      </c>
      <c r="CD29">
        <f>IFERROR(MATCH(CD$3,'Bins 2025'!$D29:$ALO29,1),0)/1000</f>
        <v/>
      </c>
      <c r="CE29">
        <f>IFERROR(MATCH(CE$3,'Bins 2025'!$D29:$ALO29,1),0)/1000</f>
        <v/>
      </c>
      <c r="CF29">
        <f>IFERROR(MATCH(CF$3,'Bins 2025'!$D29:$ALO29,1),0)/1000</f>
        <v/>
      </c>
      <c r="CG29">
        <f>IFERROR(MATCH(CG$3,'Bins 2025'!$D29:$ALO29,1),0)/1000</f>
        <v/>
      </c>
      <c r="CH29">
        <f>IFERROR(MATCH(CH$3,'Bins 2025'!$D29:$ALO29,1),0)/1000</f>
        <v/>
      </c>
      <c r="CI29">
        <f>IFERROR(MATCH(CI$3,'Bins 2025'!$D29:$ALO29,1),0)/1000</f>
        <v/>
      </c>
      <c r="CJ29">
        <f>IFERROR(MATCH(CJ$3,'Bins 2025'!$D29:$ALO29,1),0)/1000</f>
        <v/>
      </c>
      <c r="CK29">
        <f>IFERROR(MATCH(CK$3,'Bins 2025'!$D29:$ALO29,1),0)/1000</f>
        <v/>
      </c>
      <c r="CL29">
        <f>IFERROR(MATCH(CL$3,'Bins 2025'!$D29:$ALO29,1),0)/1000</f>
        <v/>
      </c>
      <c r="CM29">
        <f>IFERROR(MATCH(CM$3,'Bins 2025'!$D29:$ALO29,1),0)/1000</f>
        <v/>
      </c>
      <c r="CN29">
        <f>IFERROR(MATCH(CN$3,'Bins 2025'!$D29:$ALO29,1),0)/1000</f>
        <v/>
      </c>
      <c r="CO29">
        <f>IFERROR(MATCH(CO$3,'Bins 2025'!$D29:$ALO29,1),0)/1000</f>
        <v/>
      </c>
      <c r="CP29">
        <f>IFERROR(MATCH(CP$3,'Bins 2025'!$D29:$ALO29,1),0)/1000</f>
        <v/>
      </c>
      <c r="CQ29">
        <f>IFERROR(MATCH(CQ$3,'Bins 2025'!$D29:$ALO29,1),0)/1000</f>
        <v/>
      </c>
      <c r="CR29">
        <f>IFERROR(MATCH(CR$3,'Bins 2025'!$D29:$ALO29,1),0)/1000</f>
        <v/>
      </c>
      <c r="CS29">
        <f>IFERROR(MATCH(CS$3,'Bins 2025'!$D29:$ALO29,1),0)/1000</f>
        <v/>
      </c>
      <c r="CT29">
        <f>IFERROR(MATCH(CT$3,'Bins 2025'!$D29:$ALO29,1),0)/1000</f>
        <v/>
      </c>
      <c r="CU29">
        <f>IFERROR(MATCH(CU$3,'Bins 2025'!$D29:$ALO29,1),0)/1000</f>
        <v/>
      </c>
      <c r="CV29">
        <f>IFERROR(MATCH(CV$3,'Bins 2025'!$D29:$ALO29,1),0)/1000</f>
        <v/>
      </c>
      <c r="CW29">
        <f>IFERROR(MATCH(CW$3,'Bins 2025'!$D29:$ALO29,1),0)/1000</f>
        <v/>
      </c>
      <c r="CX29">
        <f>IFERROR(MATCH(CX$3,'Bins 2025'!$D29:$ALO29,1),0)/1000</f>
        <v/>
      </c>
      <c r="CY29">
        <f>IFERROR(MATCH(CY$3,'Bins 2025'!$D29:$ALO29,1),0)/1000</f>
        <v/>
      </c>
      <c r="CZ29">
        <f>IFERROR(MATCH(CZ$3,'Bins 2025'!$D29:$ALO29,1),0)/1000</f>
        <v/>
      </c>
      <c r="DA29">
        <f>IFERROR(MATCH(DA$3,'Bins 2025'!$D29:$ALO29,1),0)/1000</f>
        <v/>
      </c>
      <c r="DB29">
        <f>IFERROR(MATCH(DB$3,'Bins 2025'!$D29:$ALO29,1),0)/1000</f>
        <v/>
      </c>
      <c r="DC29">
        <f>IFERROR(MATCH(DC$3,'Bins 2025'!$D29:$ALO29,1),0)/1000</f>
        <v/>
      </c>
      <c r="DD29">
        <f>IFERROR(MATCH(DD$3,'Bins 2025'!$D29:$ALO29,1),0)/1000</f>
        <v/>
      </c>
      <c r="DE29">
        <f>IFERROR(MATCH(DE$3,'Bins 2025'!$D29:$ALO29,1),0)/1000</f>
        <v/>
      </c>
      <c r="DF29">
        <f>IFERROR(MATCH(DF$3,'Bins 2025'!$D29:$ALO29,1),0)/1000</f>
        <v/>
      </c>
      <c r="DG29">
        <f>IFERROR(MATCH(DG$3,'Bins 2025'!$D29:$ALO29,1),0)/1000</f>
        <v/>
      </c>
      <c r="DH29">
        <f>IFERROR(MATCH(DH$3,'Bins 2025'!$D29:$ALO29,1),0)/1000</f>
        <v/>
      </c>
      <c r="DI29">
        <f>IFERROR(MATCH(DI$3,'Bins 2025'!$D29:$ALO29,1),0)/1000</f>
        <v/>
      </c>
      <c r="DJ29">
        <f>IFERROR(MATCH(DJ$3,'Bins 2025'!$D29:$ALO29,1),0)/1000</f>
        <v/>
      </c>
      <c r="DK29">
        <f>IFERROR(MATCH(DK$3,'Bins 2025'!$D29:$ALO29,1),0)/1000</f>
        <v/>
      </c>
      <c r="DL29">
        <f>IFERROR(MATCH(DL$3,'Bins 2025'!$D29:$ALO29,1),0)/1000</f>
        <v/>
      </c>
      <c r="DM29">
        <f>IFERROR(MATCH(DM$3,'Bins 2025'!$D29:$ALO29,1),0)/1000</f>
        <v/>
      </c>
      <c r="DN29">
        <f>IFERROR(MATCH(DN$3,'Bins 2025'!$D29:$ALO29,1),0)/1000</f>
        <v/>
      </c>
      <c r="DO29">
        <f>IFERROR(MATCH(DO$3,'Bins 2025'!$D29:$ALO29,1),0)/1000</f>
        <v/>
      </c>
      <c r="DP29">
        <f>IFERROR(MATCH(DP$3,'Bins 2025'!$D29:$ALO29,1),0)/1000</f>
        <v/>
      </c>
      <c r="DQ29">
        <f>IFERROR(MATCH(DQ$3,'Bins 2025'!$D29:$ALO29,1),0)/1000</f>
        <v/>
      </c>
      <c r="DR29">
        <f>IFERROR(MATCH(DR$3,'Bins 2025'!$D29:$ALO29,1),0)/1000</f>
        <v/>
      </c>
      <c r="DS29">
        <f>IFERROR(MATCH(DS$3,'Bins 2025'!$D29:$ALO29,1),0)/1000</f>
        <v/>
      </c>
      <c r="DT29">
        <f>IFERROR(MATCH(DT$3,'Bins 2025'!$D29:$ALO29,1),0)/1000</f>
        <v/>
      </c>
      <c r="DU29">
        <f>IFERROR(MATCH(DU$3,'Bins 2025'!$D29:$ALO29,1),0)/1000</f>
        <v/>
      </c>
      <c r="DV29">
        <f>IFERROR(MATCH(DV$3,'Bins 2025'!$D29:$ALO29,1),0)/1000</f>
        <v/>
      </c>
      <c r="DW29">
        <f>IFERROR(MATCH(DW$3,'Bins 2025'!$D29:$ALO29,1),0)/1000</f>
        <v/>
      </c>
      <c r="DX29">
        <f>IFERROR(MATCH(DX$3,'Bins 2025'!$D29:$ALO29,1),0)/1000</f>
        <v/>
      </c>
      <c r="DY29">
        <f>IFERROR(MATCH(DY$3,'Bins 2025'!$D29:$ALO29,1),0)/1000</f>
        <v/>
      </c>
      <c r="DZ29">
        <f>IFERROR(MATCH(DZ$3,'Bins 2025'!$D29:$ALO29,1),0)/1000</f>
        <v/>
      </c>
      <c r="EA29">
        <f>IFERROR(MATCH(EA$3,'Bins 2025'!$D29:$ALO29,1),0)/1000</f>
        <v/>
      </c>
      <c r="EB29">
        <f>IFERROR(MATCH(EB$3,'Bins 2025'!$D29:$ALO29,1),0)/1000</f>
        <v/>
      </c>
      <c r="EC29">
        <f>IFERROR(MATCH(EC$3,'Bins 2025'!$D29:$ALO29,1),0)/1000</f>
        <v/>
      </c>
      <c r="ED29">
        <f>IFERROR(MATCH(ED$3,'Bins 2025'!$D29:$ALO29,1),0)/1000</f>
        <v/>
      </c>
      <c r="EE29">
        <f>IFERROR(MATCH(EE$3,'Bins 2025'!$D29:$ALO29,1),0)/1000</f>
        <v/>
      </c>
      <c r="EF29">
        <f>IFERROR(MATCH(EF$3,'Bins 2025'!$D29:$ALO29,1),0)/1000</f>
        <v/>
      </c>
      <c r="EG29">
        <f>IFERROR(MATCH(EG$3,'Bins 2025'!$D29:$ALO29,1),0)/1000</f>
        <v/>
      </c>
      <c r="EH29">
        <f>IFERROR(MATCH(EH$3,'Bins 2025'!$D29:$ALO29,1),0)/1000</f>
        <v/>
      </c>
      <c r="EI29">
        <f>IFERROR(MATCH(EI$3,'Bins 2025'!$D29:$ALO29,1),0)/1000</f>
        <v/>
      </c>
      <c r="EJ29">
        <f>IFERROR(MATCH(EJ$3,'Bins 2025'!$D29:$ALO29,1),0)/1000</f>
        <v/>
      </c>
      <c r="EK29">
        <f>IFERROR(MATCH(EK$3,'Bins 2025'!$D29:$ALO29,1),0)/1000</f>
        <v/>
      </c>
      <c r="EL29">
        <f>IFERROR(MATCH(EL$3,'Bins 2025'!$D29:$ALO29,1),0)/1000</f>
        <v/>
      </c>
      <c r="EM29">
        <f>IFERROR(MATCH(EM$3,'Bins 2025'!$D29:$ALO29,1),0)/1000</f>
        <v/>
      </c>
      <c r="EN29">
        <f>IFERROR(MATCH(EN$3,'Bins 2025'!$D29:$ALO29,1),0)/1000</f>
        <v/>
      </c>
      <c r="EO29">
        <f>IFERROR(MATCH(EO$3,'Bins 2025'!$D29:$ALO29,1),0)/1000</f>
        <v/>
      </c>
      <c r="EP29">
        <f>IFERROR(MATCH(EP$3,'Bins 2025'!$D29:$ALO29,1),0)/1000</f>
        <v/>
      </c>
      <c r="EQ29">
        <f>IFERROR(MATCH(EQ$3,'Bins 2025'!$D29:$ALO29,1),0)/1000</f>
        <v/>
      </c>
      <c r="ER29">
        <f>IFERROR(MATCH(ER$3,'Bins 2025'!$D29:$ALO29,1),0)/1000</f>
        <v/>
      </c>
      <c r="ES29">
        <f>IFERROR(MATCH(ES$3,'Bins 2025'!$D29:$ALO29,1),0)/1000</f>
        <v/>
      </c>
      <c r="ET29">
        <f>IFERROR(MATCH(ET$3,'Bins 2025'!$D29:$ALO29,1),0)/1000</f>
        <v/>
      </c>
      <c r="EU29">
        <f>IFERROR(MATCH(EU$3,'Bins 2025'!$D29:$ALO29,1),0)/1000</f>
        <v/>
      </c>
      <c r="EV29">
        <f>IFERROR(MATCH(EV$3,'Bins 2025'!$D29:$ALO29,1),0)/1000</f>
        <v/>
      </c>
      <c r="EW29">
        <f>IFERROR(MATCH(EW$3,'Bins 2025'!$D29:$ALO29,1),0)/1000</f>
        <v/>
      </c>
      <c r="EX29">
        <f>IFERROR(MATCH(EX$3,'Bins 2025'!$D29:$ALO29,1),0)/1000</f>
        <v/>
      </c>
      <c r="EY29">
        <f>IFERROR(MATCH(EY$3,'Bins 2025'!$D29:$ALO29,1),0)/1000</f>
        <v/>
      </c>
      <c r="EZ29">
        <f>IFERROR(MATCH(EZ$3,'Bins 2025'!$D29:$ALO29,1),0)/1000</f>
        <v/>
      </c>
      <c r="FA29">
        <f>IFERROR(MATCH(FA$3,'Bins 2025'!$D29:$ALO29,1),0)/1000</f>
        <v/>
      </c>
      <c r="FB29">
        <f>IFERROR(MATCH(FB$3,'Bins 2025'!$D29:$ALO29,1),0)/1000</f>
        <v/>
      </c>
      <c r="FC29">
        <f>IFERROR(MATCH(FC$3,'Bins 2025'!$D29:$ALO29,1),0)/1000</f>
        <v/>
      </c>
      <c r="FD29">
        <f>IFERROR(MATCH(FD$3,'Bins 2025'!$D29:$ALO29,1),0)/1000</f>
        <v/>
      </c>
      <c r="FE29">
        <f>IFERROR(MATCH(FE$3,'Bins 2025'!$D29:$ALO29,1),0)/1000</f>
        <v/>
      </c>
      <c r="FF29">
        <f>IFERROR(MATCH(FF$3,'Bins 2025'!$D29:$ALO29,1),0)/1000</f>
        <v/>
      </c>
      <c r="FG29">
        <f>IFERROR(MATCH(FG$3,'Bins 2025'!$D29:$ALO29,1),0)/1000</f>
        <v/>
      </c>
      <c r="FH29">
        <f>IFERROR(MATCH(FH$3,'Bins 2025'!$D29:$ALO29,1),0)/1000</f>
        <v/>
      </c>
      <c r="FI29">
        <f>IFERROR(MATCH(FI$3,'Bins 2025'!$D29:$ALO29,1),0)/1000</f>
        <v/>
      </c>
      <c r="FJ29">
        <f>IFERROR(MATCH(FJ$3,'Bins 2025'!$D29:$ALO29,1),0)/1000</f>
        <v/>
      </c>
      <c r="FK29">
        <f>IFERROR(MATCH(FK$3,'Bins 2025'!$D29:$ALO29,1),0)/1000</f>
        <v/>
      </c>
      <c r="FL29">
        <f>IFERROR(MATCH(FL$3,'Bins 2025'!$D29:$ALO29,1),0)/1000</f>
        <v/>
      </c>
      <c r="FM29">
        <f>IFERROR(MATCH(FM$3,'Bins 2025'!$D29:$ALO29,1),0)/1000</f>
        <v/>
      </c>
      <c r="FN29">
        <f>IFERROR(MATCH(FN$3,'Bins 2025'!$D29:$ALO29,1),0)/1000</f>
        <v/>
      </c>
      <c r="FO29">
        <f>IFERROR(MATCH(FO$3,'Bins 2025'!$D29:$ALO29,1),0)/1000</f>
        <v/>
      </c>
      <c r="FP29">
        <f>IFERROR(MATCH(FP$3,'Bins 2025'!$D29:$ALO29,1),0)/1000</f>
        <v/>
      </c>
      <c r="FQ29">
        <f>IFERROR(MATCH(FQ$3,'Bins 2025'!$D29:$ALO29,1),0)/1000</f>
        <v/>
      </c>
      <c r="FR29">
        <f>IFERROR(MATCH(FR$3,'Bins 2025'!$D29:$ALO29,1),0)/1000</f>
        <v/>
      </c>
      <c r="FS29">
        <f>IFERROR(MATCH(FS$3,'Bins 2025'!$D29:$ALO29,1),0)/1000</f>
        <v/>
      </c>
      <c r="FT29">
        <f>IFERROR(MATCH(FT$3,'Bins 2025'!$D29:$ALO29,1),0)/1000</f>
        <v/>
      </c>
      <c r="FU29">
        <f>IFERROR(MATCH(FU$3,'Bins 2025'!$D29:$ALO29,1),0)/1000</f>
        <v/>
      </c>
      <c r="FV29">
        <f>IFERROR(MATCH(FV$3,'Bins 2025'!$D29:$ALO29,1),0)/1000</f>
        <v/>
      </c>
      <c r="FW29">
        <f>IFERROR(MATCH(FW$3,'Bins 2025'!$D29:$ALO29,1),0)/1000</f>
        <v/>
      </c>
      <c r="FX29">
        <f>IFERROR(MATCH(FX$3,'Bins 2025'!$D29:$ALO29,1),0)/1000</f>
        <v/>
      </c>
      <c r="FY29">
        <f>IFERROR(MATCH(FY$3,'Bins 2025'!$D29:$ALO29,1),0)/1000</f>
        <v/>
      </c>
      <c r="FZ29">
        <f>IFERROR(MATCH(FZ$3,'Bins 2025'!$D29:$ALO29,1),0)/1000</f>
        <v/>
      </c>
      <c r="GA29">
        <f>IFERROR(MATCH(GA$3,'Bins 2025'!$D29:$ALO29,1),0)/1000</f>
        <v/>
      </c>
      <c r="GB29">
        <f>IFERROR(MATCH(GB$3,'Bins 2025'!$D29:$ALO29,1),0)/1000</f>
        <v/>
      </c>
      <c r="GC29">
        <f>IFERROR(MATCH(GC$3,'Bins 2025'!$D29:$ALO29,1),0)/1000</f>
        <v/>
      </c>
      <c r="GD29">
        <f>IFERROR(MATCH(GD$3,'Bins 2025'!$D29:$ALO29,1),0)/1000</f>
        <v/>
      </c>
      <c r="GE29">
        <f>IFERROR(MATCH(GE$3,'Bins 2025'!$D29:$ALO29,1),0)/1000</f>
        <v/>
      </c>
      <c r="GF29">
        <f>IFERROR(MATCH(GF$3,'Bins 2025'!$D29:$ALO29,1),0)/1000</f>
        <v/>
      </c>
      <c r="GG29">
        <f>IFERROR(MATCH(GG$3,'Bins 2025'!$D29:$ALO29,1),0)/1000</f>
        <v/>
      </c>
      <c r="GH29">
        <f>IFERROR(MATCH(GH$3,'Bins 2025'!$D29:$ALO29,1),0)/1000</f>
        <v/>
      </c>
      <c r="GI29">
        <f>IFERROR(MATCH(GI$3,'Bins 2025'!$D29:$ALO29,1),0)/1000</f>
        <v/>
      </c>
      <c r="GJ29">
        <f>IFERROR(MATCH(GJ$3,'Bins 2025'!$D29:$ALO29,1),0)/1000</f>
        <v/>
      </c>
      <c r="GK29">
        <f>IFERROR(MATCH(GK$3,'Bins 2025'!$D29:$ALO29,1),0)/1000</f>
        <v/>
      </c>
      <c r="GL29">
        <f>IFERROR(MATCH(GL$3,'Bins 2025'!$D29:$ALO29,1),0)/1000</f>
        <v/>
      </c>
      <c r="GM29">
        <f>IFERROR(MATCH(GM$3,'Bins 2025'!$D29:$ALO29,1),0)/1000</f>
        <v/>
      </c>
      <c r="GN29">
        <f>IFERROR(MATCH(GN$3,'Bins 2025'!$D29:$ALO29,1),0)/1000</f>
        <v/>
      </c>
      <c r="GO29">
        <f>IFERROR(MATCH(GO$3,'Bins 2025'!$D29:$ALO29,1),0)/1000</f>
        <v/>
      </c>
      <c r="GP29">
        <f>IFERROR(MATCH(GP$3,'Bins 2025'!$D29:$ALO29,1),0)/1000</f>
        <v/>
      </c>
      <c r="GQ29">
        <f>IFERROR(MATCH(GQ$3,'Bins 2025'!$D29:$ALO29,1),0)/1000</f>
        <v/>
      </c>
      <c r="GR29">
        <f>IFERROR(MATCH(GR$3,'Bins 2025'!$D29:$ALO29,1),0)/1000</f>
        <v/>
      </c>
      <c r="GS29">
        <f>IFERROR(MATCH(GS$3,'Bins 2025'!$D29:$ALO29,1),0)/1000</f>
        <v/>
      </c>
      <c r="GT29">
        <f>IFERROR(MATCH(GT$3,'Bins 2025'!$D29:$ALO29,1),0)/1000</f>
        <v/>
      </c>
      <c r="GU29">
        <f>IFERROR(MATCH(GU$3,'Bins 2025'!$D29:$ALO29,1),0)/1000</f>
        <v/>
      </c>
    </row>
    <row r="30">
      <c r="B30">
        <f>Inputs!B30</f>
        <v/>
      </c>
      <c r="C30">
        <f>Inputs!K30</f>
        <v/>
      </c>
      <c r="D30">
        <f>N(Inputs!H30)</f>
        <v/>
      </c>
      <c r="E30">
        <f>IFERROR(MATCH(E$3,'Bins 2025'!$D30:$ALO30,1),0)/1000</f>
        <v/>
      </c>
      <c r="F30">
        <f>IFERROR(MATCH(F$3,'Bins 2025'!$D30:$ALO30,1),0)/1000</f>
        <v/>
      </c>
      <c r="G30">
        <f>IFERROR(MATCH(G$3,'Bins 2025'!$D30:$ALO30,1),0)/1000</f>
        <v/>
      </c>
      <c r="H30">
        <f>IFERROR(MATCH(H$3,'Bins 2025'!$D30:$ALO30,1),0)/1000</f>
        <v/>
      </c>
      <c r="I30">
        <f>IFERROR(MATCH(I$3,'Bins 2025'!$D30:$ALO30,1),0)/1000</f>
        <v/>
      </c>
      <c r="J30">
        <f>IFERROR(MATCH(J$3,'Bins 2025'!$D30:$ALO30,1),0)/1000</f>
        <v/>
      </c>
      <c r="K30">
        <f>IFERROR(MATCH(K$3,'Bins 2025'!$D30:$ALO30,1),0)/1000</f>
        <v/>
      </c>
      <c r="L30">
        <f>IFERROR(MATCH(L$3,'Bins 2025'!$D30:$ALO30,1),0)/1000</f>
        <v/>
      </c>
      <c r="M30">
        <f>IFERROR(MATCH(M$3,'Bins 2025'!$D30:$ALO30,1),0)/1000</f>
        <v/>
      </c>
      <c r="N30">
        <f>IFERROR(MATCH(N$3,'Bins 2025'!$D30:$ALO30,1),0)/1000</f>
        <v/>
      </c>
      <c r="O30">
        <f>IFERROR(MATCH(O$3,'Bins 2025'!$D30:$ALO30,1),0)/1000</f>
        <v/>
      </c>
      <c r="P30">
        <f>IFERROR(MATCH(P$3,'Bins 2025'!$D30:$ALO30,1),0)/1000</f>
        <v/>
      </c>
      <c r="Q30">
        <f>IFERROR(MATCH(Q$3,'Bins 2025'!$D30:$ALO30,1),0)/1000</f>
        <v/>
      </c>
      <c r="R30">
        <f>IFERROR(MATCH(R$3,'Bins 2025'!$D30:$ALO30,1),0)/1000</f>
        <v/>
      </c>
      <c r="S30">
        <f>IFERROR(MATCH(S$3,'Bins 2025'!$D30:$ALO30,1),0)/1000</f>
        <v/>
      </c>
      <c r="T30">
        <f>IFERROR(MATCH(T$3,'Bins 2025'!$D30:$ALO30,1),0)/1000</f>
        <v/>
      </c>
      <c r="U30">
        <f>IFERROR(MATCH(U$3,'Bins 2025'!$D30:$ALO30,1),0)/1000</f>
        <v/>
      </c>
      <c r="V30">
        <f>IFERROR(MATCH(V$3,'Bins 2025'!$D30:$ALO30,1),0)/1000</f>
        <v/>
      </c>
      <c r="W30">
        <f>IFERROR(MATCH(W$3,'Bins 2025'!$D30:$ALO30,1),0)/1000</f>
        <v/>
      </c>
      <c r="X30">
        <f>IFERROR(MATCH(X$3,'Bins 2025'!$D30:$ALO30,1),0)/1000</f>
        <v/>
      </c>
      <c r="Y30">
        <f>IFERROR(MATCH(Y$3,'Bins 2025'!$D30:$ALO30,1),0)/1000</f>
        <v/>
      </c>
      <c r="Z30">
        <f>IFERROR(MATCH(Z$3,'Bins 2025'!$D30:$ALO30,1),0)/1000</f>
        <v/>
      </c>
      <c r="AA30">
        <f>IFERROR(MATCH(AA$3,'Bins 2025'!$D30:$ALO30,1),0)/1000</f>
        <v/>
      </c>
      <c r="AB30">
        <f>IFERROR(MATCH(AB$3,'Bins 2025'!$D30:$ALO30,1),0)/1000</f>
        <v/>
      </c>
      <c r="AC30">
        <f>IFERROR(MATCH(AC$3,'Bins 2025'!$D30:$ALO30,1),0)/1000</f>
        <v/>
      </c>
      <c r="AD30">
        <f>IFERROR(MATCH(AD$3,'Bins 2025'!$D30:$ALO30,1),0)/1000</f>
        <v/>
      </c>
      <c r="AE30">
        <f>IFERROR(MATCH(AE$3,'Bins 2025'!$D30:$ALO30,1),0)/1000</f>
        <v/>
      </c>
      <c r="AF30">
        <f>IFERROR(MATCH(AF$3,'Bins 2025'!$D30:$ALO30,1),0)/1000</f>
        <v/>
      </c>
      <c r="AG30">
        <f>IFERROR(MATCH(AG$3,'Bins 2025'!$D30:$ALO30,1),0)/1000</f>
        <v/>
      </c>
      <c r="AH30">
        <f>IFERROR(MATCH(AH$3,'Bins 2025'!$D30:$ALO30,1),0)/1000</f>
        <v/>
      </c>
      <c r="AI30">
        <f>IFERROR(MATCH(AI$3,'Bins 2025'!$D30:$ALO30,1),0)/1000</f>
        <v/>
      </c>
      <c r="AJ30">
        <f>IFERROR(MATCH(AJ$3,'Bins 2025'!$D30:$ALO30,1),0)/1000</f>
        <v/>
      </c>
      <c r="AK30">
        <f>IFERROR(MATCH(AK$3,'Bins 2025'!$D30:$ALO30,1),0)/1000</f>
        <v/>
      </c>
      <c r="AL30">
        <f>IFERROR(MATCH(AL$3,'Bins 2025'!$D30:$ALO30,1),0)/1000</f>
        <v/>
      </c>
      <c r="AM30">
        <f>IFERROR(MATCH(AM$3,'Bins 2025'!$D30:$ALO30,1),0)/1000</f>
        <v/>
      </c>
      <c r="AN30">
        <f>IFERROR(MATCH(AN$3,'Bins 2025'!$D30:$ALO30,1),0)/1000</f>
        <v/>
      </c>
      <c r="AO30">
        <f>IFERROR(MATCH(AO$3,'Bins 2025'!$D30:$ALO30,1),0)/1000</f>
        <v/>
      </c>
      <c r="AP30">
        <f>IFERROR(MATCH(AP$3,'Bins 2025'!$D30:$ALO30,1),0)/1000</f>
        <v/>
      </c>
      <c r="AQ30">
        <f>IFERROR(MATCH(AQ$3,'Bins 2025'!$D30:$ALO30,1),0)/1000</f>
        <v/>
      </c>
      <c r="AR30">
        <f>IFERROR(MATCH(AR$3,'Bins 2025'!$D30:$ALO30,1),0)/1000</f>
        <v/>
      </c>
      <c r="AS30">
        <f>IFERROR(MATCH(AS$3,'Bins 2025'!$D30:$ALO30,1),0)/1000</f>
        <v/>
      </c>
      <c r="AT30">
        <f>IFERROR(MATCH(AT$3,'Bins 2025'!$D30:$ALO30,1),0)/1000</f>
        <v/>
      </c>
      <c r="AU30">
        <f>IFERROR(MATCH(AU$3,'Bins 2025'!$D30:$ALO30,1),0)/1000</f>
        <v/>
      </c>
      <c r="AV30">
        <f>IFERROR(MATCH(AV$3,'Bins 2025'!$D30:$ALO30,1),0)/1000</f>
        <v/>
      </c>
      <c r="AW30">
        <f>IFERROR(MATCH(AW$3,'Bins 2025'!$D30:$ALO30,1),0)/1000</f>
        <v/>
      </c>
      <c r="AX30">
        <f>IFERROR(MATCH(AX$3,'Bins 2025'!$D30:$ALO30,1),0)/1000</f>
        <v/>
      </c>
      <c r="AY30">
        <f>IFERROR(MATCH(AY$3,'Bins 2025'!$D30:$ALO30,1),0)/1000</f>
        <v/>
      </c>
      <c r="AZ30">
        <f>IFERROR(MATCH(AZ$3,'Bins 2025'!$D30:$ALO30,1),0)/1000</f>
        <v/>
      </c>
      <c r="BA30">
        <f>IFERROR(MATCH(BA$3,'Bins 2025'!$D30:$ALO30,1),0)/1000</f>
        <v/>
      </c>
      <c r="BB30">
        <f>IFERROR(MATCH(BB$3,'Bins 2025'!$D30:$ALO30,1),0)/1000</f>
        <v/>
      </c>
      <c r="BC30">
        <f>IFERROR(MATCH(BC$3,'Bins 2025'!$D30:$ALO30,1),0)/1000</f>
        <v/>
      </c>
      <c r="BD30">
        <f>IFERROR(MATCH(BD$3,'Bins 2025'!$D30:$ALO30,1),0)/1000</f>
        <v/>
      </c>
      <c r="BE30">
        <f>IFERROR(MATCH(BE$3,'Bins 2025'!$D30:$ALO30,1),0)/1000</f>
        <v/>
      </c>
      <c r="BF30">
        <f>IFERROR(MATCH(BF$3,'Bins 2025'!$D30:$ALO30,1),0)/1000</f>
        <v/>
      </c>
      <c r="BG30">
        <f>IFERROR(MATCH(BG$3,'Bins 2025'!$D30:$ALO30,1),0)/1000</f>
        <v/>
      </c>
      <c r="BH30">
        <f>IFERROR(MATCH(BH$3,'Bins 2025'!$D30:$ALO30,1),0)/1000</f>
        <v/>
      </c>
      <c r="BI30">
        <f>IFERROR(MATCH(BI$3,'Bins 2025'!$D30:$ALO30,1),0)/1000</f>
        <v/>
      </c>
      <c r="BJ30">
        <f>IFERROR(MATCH(BJ$3,'Bins 2025'!$D30:$ALO30,1),0)/1000</f>
        <v/>
      </c>
      <c r="BK30">
        <f>IFERROR(MATCH(BK$3,'Bins 2025'!$D30:$ALO30,1),0)/1000</f>
        <v/>
      </c>
      <c r="BL30">
        <f>IFERROR(MATCH(BL$3,'Bins 2025'!$D30:$ALO30,1),0)/1000</f>
        <v/>
      </c>
      <c r="BM30">
        <f>IFERROR(MATCH(BM$3,'Bins 2025'!$D30:$ALO30,1),0)/1000</f>
        <v/>
      </c>
      <c r="BN30">
        <f>IFERROR(MATCH(BN$3,'Bins 2025'!$D30:$ALO30,1),0)/1000</f>
        <v/>
      </c>
      <c r="BO30">
        <f>IFERROR(MATCH(BO$3,'Bins 2025'!$D30:$ALO30,1),0)/1000</f>
        <v/>
      </c>
      <c r="BP30">
        <f>IFERROR(MATCH(BP$3,'Bins 2025'!$D30:$ALO30,1),0)/1000</f>
        <v/>
      </c>
      <c r="BQ30">
        <f>IFERROR(MATCH(BQ$3,'Bins 2025'!$D30:$ALO30,1),0)/1000</f>
        <v/>
      </c>
      <c r="BR30">
        <f>IFERROR(MATCH(BR$3,'Bins 2025'!$D30:$ALO30,1),0)/1000</f>
        <v/>
      </c>
      <c r="BS30">
        <f>IFERROR(MATCH(BS$3,'Bins 2025'!$D30:$ALO30,1),0)/1000</f>
        <v/>
      </c>
      <c r="BT30">
        <f>IFERROR(MATCH(BT$3,'Bins 2025'!$D30:$ALO30,1),0)/1000</f>
        <v/>
      </c>
      <c r="BU30">
        <f>IFERROR(MATCH(BU$3,'Bins 2025'!$D30:$ALO30,1),0)/1000</f>
        <v/>
      </c>
      <c r="BV30">
        <f>IFERROR(MATCH(BV$3,'Bins 2025'!$D30:$ALO30,1),0)/1000</f>
        <v/>
      </c>
      <c r="BW30">
        <f>IFERROR(MATCH(BW$3,'Bins 2025'!$D30:$ALO30,1),0)/1000</f>
        <v/>
      </c>
      <c r="BX30">
        <f>IFERROR(MATCH(BX$3,'Bins 2025'!$D30:$ALO30,1),0)/1000</f>
        <v/>
      </c>
      <c r="BY30">
        <f>IFERROR(MATCH(BY$3,'Bins 2025'!$D30:$ALO30,1),0)/1000</f>
        <v/>
      </c>
      <c r="BZ30">
        <f>IFERROR(MATCH(BZ$3,'Bins 2025'!$D30:$ALO30,1),0)/1000</f>
        <v/>
      </c>
      <c r="CA30">
        <f>IFERROR(MATCH(CA$3,'Bins 2025'!$D30:$ALO30,1),0)/1000</f>
        <v/>
      </c>
      <c r="CB30">
        <f>IFERROR(MATCH(CB$3,'Bins 2025'!$D30:$ALO30,1),0)/1000</f>
        <v/>
      </c>
      <c r="CC30">
        <f>IFERROR(MATCH(CC$3,'Bins 2025'!$D30:$ALO30,1),0)/1000</f>
        <v/>
      </c>
      <c r="CD30">
        <f>IFERROR(MATCH(CD$3,'Bins 2025'!$D30:$ALO30,1),0)/1000</f>
        <v/>
      </c>
      <c r="CE30">
        <f>IFERROR(MATCH(CE$3,'Bins 2025'!$D30:$ALO30,1),0)/1000</f>
        <v/>
      </c>
      <c r="CF30">
        <f>IFERROR(MATCH(CF$3,'Bins 2025'!$D30:$ALO30,1),0)/1000</f>
        <v/>
      </c>
      <c r="CG30">
        <f>IFERROR(MATCH(CG$3,'Bins 2025'!$D30:$ALO30,1),0)/1000</f>
        <v/>
      </c>
      <c r="CH30">
        <f>IFERROR(MATCH(CH$3,'Bins 2025'!$D30:$ALO30,1),0)/1000</f>
        <v/>
      </c>
      <c r="CI30">
        <f>IFERROR(MATCH(CI$3,'Bins 2025'!$D30:$ALO30,1),0)/1000</f>
        <v/>
      </c>
      <c r="CJ30">
        <f>IFERROR(MATCH(CJ$3,'Bins 2025'!$D30:$ALO30,1),0)/1000</f>
        <v/>
      </c>
      <c r="CK30">
        <f>IFERROR(MATCH(CK$3,'Bins 2025'!$D30:$ALO30,1),0)/1000</f>
        <v/>
      </c>
      <c r="CL30">
        <f>IFERROR(MATCH(CL$3,'Bins 2025'!$D30:$ALO30,1),0)/1000</f>
        <v/>
      </c>
      <c r="CM30">
        <f>IFERROR(MATCH(CM$3,'Bins 2025'!$D30:$ALO30,1),0)/1000</f>
        <v/>
      </c>
      <c r="CN30">
        <f>IFERROR(MATCH(CN$3,'Bins 2025'!$D30:$ALO30,1),0)/1000</f>
        <v/>
      </c>
      <c r="CO30">
        <f>IFERROR(MATCH(CO$3,'Bins 2025'!$D30:$ALO30,1),0)/1000</f>
        <v/>
      </c>
      <c r="CP30">
        <f>IFERROR(MATCH(CP$3,'Bins 2025'!$D30:$ALO30,1),0)/1000</f>
        <v/>
      </c>
      <c r="CQ30">
        <f>IFERROR(MATCH(CQ$3,'Bins 2025'!$D30:$ALO30,1),0)/1000</f>
        <v/>
      </c>
      <c r="CR30">
        <f>IFERROR(MATCH(CR$3,'Bins 2025'!$D30:$ALO30,1),0)/1000</f>
        <v/>
      </c>
      <c r="CS30">
        <f>IFERROR(MATCH(CS$3,'Bins 2025'!$D30:$ALO30,1),0)/1000</f>
        <v/>
      </c>
      <c r="CT30">
        <f>IFERROR(MATCH(CT$3,'Bins 2025'!$D30:$ALO30,1),0)/1000</f>
        <v/>
      </c>
      <c r="CU30">
        <f>IFERROR(MATCH(CU$3,'Bins 2025'!$D30:$ALO30,1),0)/1000</f>
        <v/>
      </c>
      <c r="CV30">
        <f>IFERROR(MATCH(CV$3,'Bins 2025'!$D30:$ALO30,1),0)/1000</f>
        <v/>
      </c>
      <c r="CW30">
        <f>IFERROR(MATCH(CW$3,'Bins 2025'!$D30:$ALO30,1),0)/1000</f>
        <v/>
      </c>
      <c r="CX30">
        <f>IFERROR(MATCH(CX$3,'Bins 2025'!$D30:$ALO30,1),0)/1000</f>
        <v/>
      </c>
      <c r="CY30">
        <f>IFERROR(MATCH(CY$3,'Bins 2025'!$D30:$ALO30,1),0)/1000</f>
        <v/>
      </c>
      <c r="CZ30">
        <f>IFERROR(MATCH(CZ$3,'Bins 2025'!$D30:$ALO30,1),0)/1000</f>
        <v/>
      </c>
      <c r="DA30">
        <f>IFERROR(MATCH(DA$3,'Bins 2025'!$D30:$ALO30,1),0)/1000</f>
        <v/>
      </c>
      <c r="DB30">
        <f>IFERROR(MATCH(DB$3,'Bins 2025'!$D30:$ALO30,1),0)/1000</f>
        <v/>
      </c>
      <c r="DC30">
        <f>IFERROR(MATCH(DC$3,'Bins 2025'!$D30:$ALO30,1),0)/1000</f>
        <v/>
      </c>
      <c r="DD30">
        <f>IFERROR(MATCH(DD$3,'Bins 2025'!$D30:$ALO30,1),0)/1000</f>
        <v/>
      </c>
      <c r="DE30">
        <f>IFERROR(MATCH(DE$3,'Bins 2025'!$D30:$ALO30,1),0)/1000</f>
        <v/>
      </c>
      <c r="DF30">
        <f>IFERROR(MATCH(DF$3,'Bins 2025'!$D30:$ALO30,1),0)/1000</f>
        <v/>
      </c>
      <c r="DG30">
        <f>IFERROR(MATCH(DG$3,'Bins 2025'!$D30:$ALO30,1),0)/1000</f>
        <v/>
      </c>
      <c r="DH30">
        <f>IFERROR(MATCH(DH$3,'Bins 2025'!$D30:$ALO30,1),0)/1000</f>
        <v/>
      </c>
      <c r="DI30">
        <f>IFERROR(MATCH(DI$3,'Bins 2025'!$D30:$ALO30,1),0)/1000</f>
        <v/>
      </c>
      <c r="DJ30">
        <f>IFERROR(MATCH(DJ$3,'Bins 2025'!$D30:$ALO30,1),0)/1000</f>
        <v/>
      </c>
      <c r="DK30">
        <f>IFERROR(MATCH(DK$3,'Bins 2025'!$D30:$ALO30,1),0)/1000</f>
        <v/>
      </c>
      <c r="DL30">
        <f>IFERROR(MATCH(DL$3,'Bins 2025'!$D30:$ALO30,1),0)/1000</f>
        <v/>
      </c>
      <c r="DM30">
        <f>IFERROR(MATCH(DM$3,'Bins 2025'!$D30:$ALO30,1),0)/1000</f>
        <v/>
      </c>
      <c r="DN30">
        <f>IFERROR(MATCH(DN$3,'Bins 2025'!$D30:$ALO30,1),0)/1000</f>
        <v/>
      </c>
      <c r="DO30">
        <f>IFERROR(MATCH(DO$3,'Bins 2025'!$D30:$ALO30,1),0)/1000</f>
        <v/>
      </c>
      <c r="DP30">
        <f>IFERROR(MATCH(DP$3,'Bins 2025'!$D30:$ALO30,1),0)/1000</f>
        <v/>
      </c>
      <c r="DQ30">
        <f>IFERROR(MATCH(DQ$3,'Bins 2025'!$D30:$ALO30,1),0)/1000</f>
        <v/>
      </c>
      <c r="DR30">
        <f>IFERROR(MATCH(DR$3,'Bins 2025'!$D30:$ALO30,1),0)/1000</f>
        <v/>
      </c>
      <c r="DS30">
        <f>IFERROR(MATCH(DS$3,'Bins 2025'!$D30:$ALO30,1),0)/1000</f>
        <v/>
      </c>
      <c r="DT30">
        <f>IFERROR(MATCH(DT$3,'Bins 2025'!$D30:$ALO30,1),0)/1000</f>
        <v/>
      </c>
      <c r="DU30">
        <f>IFERROR(MATCH(DU$3,'Bins 2025'!$D30:$ALO30,1),0)/1000</f>
        <v/>
      </c>
      <c r="DV30">
        <f>IFERROR(MATCH(DV$3,'Bins 2025'!$D30:$ALO30,1),0)/1000</f>
        <v/>
      </c>
      <c r="DW30">
        <f>IFERROR(MATCH(DW$3,'Bins 2025'!$D30:$ALO30,1),0)/1000</f>
        <v/>
      </c>
      <c r="DX30">
        <f>IFERROR(MATCH(DX$3,'Bins 2025'!$D30:$ALO30,1),0)/1000</f>
        <v/>
      </c>
      <c r="DY30">
        <f>IFERROR(MATCH(DY$3,'Bins 2025'!$D30:$ALO30,1),0)/1000</f>
        <v/>
      </c>
      <c r="DZ30">
        <f>IFERROR(MATCH(DZ$3,'Bins 2025'!$D30:$ALO30,1),0)/1000</f>
        <v/>
      </c>
      <c r="EA30">
        <f>IFERROR(MATCH(EA$3,'Bins 2025'!$D30:$ALO30,1),0)/1000</f>
        <v/>
      </c>
      <c r="EB30">
        <f>IFERROR(MATCH(EB$3,'Bins 2025'!$D30:$ALO30,1),0)/1000</f>
        <v/>
      </c>
      <c r="EC30">
        <f>IFERROR(MATCH(EC$3,'Bins 2025'!$D30:$ALO30,1),0)/1000</f>
        <v/>
      </c>
      <c r="ED30">
        <f>IFERROR(MATCH(ED$3,'Bins 2025'!$D30:$ALO30,1),0)/1000</f>
        <v/>
      </c>
      <c r="EE30">
        <f>IFERROR(MATCH(EE$3,'Bins 2025'!$D30:$ALO30,1),0)/1000</f>
        <v/>
      </c>
      <c r="EF30">
        <f>IFERROR(MATCH(EF$3,'Bins 2025'!$D30:$ALO30,1),0)/1000</f>
        <v/>
      </c>
      <c r="EG30">
        <f>IFERROR(MATCH(EG$3,'Bins 2025'!$D30:$ALO30,1),0)/1000</f>
        <v/>
      </c>
      <c r="EH30">
        <f>IFERROR(MATCH(EH$3,'Bins 2025'!$D30:$ALO30,1),0)/1000</f>
        <v/>
      </c>
      <c r="EI30">
        <f>IFERROR(MATCH(EI$3,'Bins 2025'!$D30:$ALO30,1),0)/1000</f>
        <v/>
      </c>
      <c r="EJ30">
        <f>IFERROR(MATCH(EJ$3,'Bins 2025'!$D30:$ALO30,1),0)/1000</f>
        <v/>
      </c>
      <c r="EK30">
        <f>IFERROR(MATCH(EK$3,'Bins 2025'!$D30:$ALO30,1),0)/1000</f>
        <v/>
      </c>
      <c r="EL30">
        <f>IFERROR(MATCH(EL$3,'Bins 2025'!$D30:$ALO30,1),0)/1000</f>
        <v/>
      </c>
      <c r="EM30">
        <f>IFERROR(MATCH(EM$3,'Bins 2025'!$D30:$ALO30,1),0)/1000</f>
        <v/>
      </c>
      <c r="EN30">
        <f>IFERROR(MATCH(EN$3,'Bins 2025'!$D30:$ALO30,1),0)/1000</f>
        <v/>
      </c>
      <c r="EO30">
        <f>IFERROR(MATCH(EO$3,'Bins 2025'!$D30:$ALO30,1),0)/1000</f>
        <v/>
      </c>
      <c r="EP30">
        <f>IFERROR(MATCH(EP$3,'Bins 2025'!$D30:$ALO30,1),0)/1000</f>
        <v/>
      </c>
      <c r="EQ30">
        <f>IFERROR(MATCH(EQ$3,'Bins 2025'!$D30:$ALO30,1),0)/1000</f>
        <v/>
      </c>
      <c r="ER30">
        <f>IFERROR(MATCH(ER$3,'Bins 2025'!$D30:$ALO30,1),0)/1000</f>
        <v/>
      </c>
      <c r="ES30">
        <f>IFERROR(MATCH(ES$3,'Bins 2025'!$D30:$ALO30,1),0)/1000</f>
        <v/>
      </c>
      <c r="ET30">
        <f>IFERROR(MATCH(ET$3,'Bins 2025'!$D30:$ALO30,1),0)/1000</f>
        <v/>
      </c>
      <c r="EU30">
        <f>IFERROR(MATCH(EU$3,'Bins 2025'!$D30:$ALO30,1),0)/1000</f>
        <v/>
      </c>
      <c r="EV30">
        <f>IFERROR(MATCH(EV$3,'Bins 2025'!$D30:$ALO30,1),0)/1000</f>
        <v/>
      </c>
      <c r="EW30">
        <f>IFERROR(MATCH(EW$3,'Bins 2025'!$D30:$ALO30,1),0)/1000</f>
        <v/>
      </c>
      <c r="EX30">
        <f>IFERROR(MATCH(EX$3,'Bins 2025'!$D30:$ALO30,1),0)/1000</f>
        <v/>
      </c>
      <c r="EY30">
        <f>IFERROR(MATCH(EY$3,'Bins 2025'!$D30:$ALO30,1),0)/1000</f>
        <v/>
      </c>
      <c r="EZ30">
        <f>IFERROR(MATCH(EZ$3,'Bins 2025'!$D30:$ALO30,1),0)/1000</f>
        <v/>
      </c>
      <c r="FA30">
        <f>IFERROR(MATCH(FA$3,'Bins 2025'!$D30:$ALO30,1),0)/1000</f>
        <v/>
      </c>
      <c r="FB30">
        <f>IFERROR(MATCH(FB$3,'Bins 2025'!$D30:$ALO30,1),0)/1000</f>
        <v/>
      </c>
      <c r="FC30">
        <f>IFERROR(MATCH(FC$3,'Bins 2025'!$D30:$ALO30,1),0)/1000</f>
        <v/>
      </c>
      <c r="FD30">
        <f>IFERROR(MATCH(FD$3,'Bins 2025'!$D30:$ALO30,1),0)/1000</f>
        <v/>
      </c>
      <c r="FE30">
        <f>IFERROR(MATCH(FE$3,'Bins 2025'!$D30:$ALO30,1),0)/1000</f>
        <v/>
      </c>
      <c r="FF30">
        <f>IFERROR(MATCH(FF$3,'Bins 2025'!$D30:$ALO30,1),0)/1000</f>
        <v/>
      </c>
      <c r="FG30">
        <f>IFERROR(MATCH(FG$3,'Bins 2025'!$D30:$ALO30,1),0)/1000</f>
        <v/>
      </c>
      <c r="FH30">
        <f>IFERROR(MATCH(FH$3,'Bins 2025'!$D30:$ALO30,1),0)/1000</f>
        <v/>
      </c>
      <c r="FI30">
        <f>IFERROR(MATCH(FI$3,'Bins 2025'!$D30:$ALO30,1),0)/1000</f>
        <v/>
      </c>
      <c r="FJ30">
        <f>IFERROR(MATCH(FJ$3,'Bins 2025'!$D30:$ALO30,1),0)/1000</f>
        <v/>
      </c>
      <c r="FK30">
        <f>IFERROR(MATCH(FK$3,'Bins 2025'!$D30:$ALO30,1),0)/1000</f>
        <v/>
      </c>
      <c r="FL30">
        <f>IFERROR(MATCH(FL$3,'Bins 2025'!$D30:$ALO30,1),0)/1000</f>
        <v/>
      </c>
      <c r="FM30">
        <f>IFERROR(MATCH(FM$3,'Bins 2025'!$D30:$ALO30,1),0)/1000</f>
        <v/>
      </c>
      <c r="FN30">
        <f>IFERROR(MATCH(FN$3,'Bins 2025'!$D30:$ALO30,1),0)/1000</f>
        <v/>
      </c>
      <c r="FO30">
        <f>IFERROR(MATCH(FO$3,'Bins 2025'!$D30:$ALO30,1),0)/1000</f>
        <v/>
      </c>
      <c r="FP30">
        <f>IFERROR(MATCH(FP$3,'Bins 2025'!$D30:$ALO30,1),0)/1000</f>
        <v/>
      </c>
      <c r="FQ30">
        <f>IFERROR(MATCH(FQ$3,'Bins 2025'!$D30:$ALO30,1),0)/1000</f>
        <v/>
      </c>
      <c r="FR30">
        <f>IFERROR(MATCH(FR$3,'Bins 2025'!$D30:$ALO30,1),0)/1000</f>
        <v/>
      </c>
      <c r="FS30">
        <f>IFERROR(MATCH(FS$3,'Bins 2025'!$D30:$ALO30,1),0)/1000</f>
        <v/>
      </c>
      <c r="FT30">
        <f>IFERROR(MATCH(FT$3,'Bins 2025'!$D30:$ALO30,1),0)/1000</f>
        <v/>
      </c>
      <c r="FU30">
        <f>IFERROR(MATCH(FU$3,'Bins 2025'!$D30:$ALO30,1),0)/1000</f>
        <v/>
      </c>
      <c r="FV30">
        <f>IFERROR(MATCH(FV$3,'Bins 2025'!$D30:$ALO30,1),0)/1000</f>
        <v/>
      </c>
      <c r="FW30">
        <f>IFERROR(MATCH(FW$3,'Bins 2025'!$D30:$ALO30,1),0)/1000</f>
        <v/>
      </c>
      <c r="FX30">
        <f>IFERROR(MATCH(FX$3,'Bins 2025'!$D30:$ALO30,1),0)/1000</f>
        <v/>
      </c>
      <c r="FY30">
        <f>IFERROR(MATCH(FY$3,'Bins 2025'!$D30:$ALO30,1),0)/1000</f>
        <v/>
      </c>
      <c r="FZ30">
        <f>IFERROR(MATCH(FZ$3,'Bins 2025'!$D30:$ALO30,1),0)/1000</f>
        <v/>
      </c>
      <c r="GA30">
        <f>IFERROR(MATCH(GA$3,'Bins 2025'!$D30:$ALO30,1),0)/1000</f>
        <v/>
      </c>
      <c r="GB30">
        <f>IFERROR(MATCH(GB$3,'Bins 2025'!$D30:$ALO30,1),0)/1000</f>
        <v/>
      </c>
      <c r="GC30">
        <f>IFERROR(MATCH(GC$3,'Bins 2025'!$D30:$ALO30,1),0)/1000</f>
        <v/>
      </c>
      <c r="GD30">
        <f>IFERROR(MATCH(GD$3,'Bins 2025'!$D30:$ALO30,1),0)/1000</f>
        <v/>
      </c>
      <c r="GE30">
        <f>IFERROR(MATCH(GE$3,'Bins 2025'!$D30:$ALO30,1),0)/1000</f>
        <v/>
      </c>
      <c r="GF30">
        <f>IFERROR(MATCH(GF$3,'Bins 2025'!$D30:$ALO30,1),0)/1000</f>
        <v/>
      </c>
      <c r="GG30">
        <f>IFERROR(MATCH(GG$3,'Bins 2025'!$D30:$ALO30,1),0)/1000</f>
        <v/>
      </c>
      <c r="GH30">
        <f>IFERROR(MATCH(GH$3,'Bins 2025'!$D30:$ALO30,1),0)/1000</f>
        <v/>
      </c>
      <c r="GI30">
        <f>IFERROR(MATCH(GI$3,'Bins 2025'!$D30:$ALO30,1),0)/1000</f>
        <v/>
      </c>
      <c r="GJ30">
        <f>IFERROR(MATCH(GJ$3,'Bins 2025'!$D30:$ALO30,1),0)/1000</f>
        <v/>
      </c>
      <c r="GK30">
        <f>IFERROR(MATCH(GK$3,'Bins 2025'!$D30:$ALO30,1),0)/1000</f>
        <v/>
      </c>
      <c r="GL30">
        <f>IFERROR(MATCH(GL$3,'Bins 2025'!$D30:$ALO30,1),0)/1000</f>
        <v/>
      </c>
      <c r="GM30">
        <f>IFERROR(MATCH(GM$3,'Bins 2025'!$D30:$ALO30,1),0)/1000</f>
        <v/>
      </c>
      <c r="GN30">
        <f>IFERROR(MATCH(GN$3,'Bins 2025'!$D30:$ALO30,1),0)/1000</f>
        <v/>
      </c>
      <c r="GO30">
        <f>IFERROR(MATCH(GO$3,'Bins 2025'!$D30:$ALO30,1),0)/1000</f>
        <v/>
      </c>
      <c r="GP30">
        <f>IFERROR(MATCH(GP$3,'Bins 2025'!$D30:$ALO30,1),0)/1000</f>
        <v/>
      </c>
      <c r="GQ30">
        <f>IFERROR(MATCH(GQ$3,'Bins 2025'!$D30:$ALO30,1),0)/1000</f>
        <v/>
      </c>
      <c r="GR30">
        <f>IFERROR(MATCH(GR$3,'Bins 2025'!$D30:$ALO30,1),0)/1000</f>
        <v/>
      </c>
      <c r="GS30">
        <f>IFERROR(MATCH(GS$3,'Bins 2025'!$D30:$ALO30,1),0)/1000</f>
        <v/>
      </c>
      <c r="GT30">
        <f>IFERROR(MATCH(GT$3,'Bins 2025'!$D30:$ALO30,1),0)/1000</f>
        <v/>
      </c>
      <c r="GU30">
        <f>IFERROR(MATCH(GU$3,'Bins 2025'!$D30:$ALO30,1),0)/1000</f>
        <v/>
      </c>
    </row>
    <row r="31">
      <c r="B31">
        <f>Inputs!B31</f>
        <v/>
      </c>
      <c r="C31">
        <f>Inputs!K31</f>
        <v/>
      </c>
      <c r="D31">
        <f>N(Inputs!H31)</f>
        <v/>
      </c>
      <c r="E31">
        <f>IFERROR(MATCH(E$3,'Bins 2025'!$D31:$ALO31,1),0)/1000</f>
        <v/>
      </c>
      <c r="F31">
        <f>IFERROR(MATCH(F$3,'Bins 2025'!$D31:$ALO31,1),0)/1000</f>
        <v/>
      </c>
      <c r="G31">
        <f>IFERROR(MATCH(G$3,'Bins 2025'!$D31:$ALO31,1),0)/1000</f>
        <v/>
      </c>
      <c r="H31">
        <f>IFERROR(MATCH(H$3,'Bins 2025'!$D31:$ALO31,1),0)/1000</f>
        <v/>
      </c>
      <c r="I31">
        <f>IFERROR(MATCH(I$3,'Bins 2025'!$D31:$ALO31,1),0)/1000</f>
        <v/>
      </c>
      <c r="J31">
        <f>IFERROR(MATCH(J$3,'Bins 2025'!$D31:$ALO31,1),0)/1000</f>
        <v/>
      </c>
      <c r="K31">
        <f>IFERROR(MATCH(K$3,'Bins 2025'!$D31:$ALO31,1),0)/1000</f>
        <v/>
      </c>
      <c r="L31">
        <f>IFERROR(MATCH(L$3,'Bins 2025'!$D31:$ALO31,1),0)/1000</f>
        <v/>
      </c>
      <c r="M31">
        <f>IFERROR(MATCH(M$3,'Bins 2025'!$D31:$ALO31,1),0)/1000</f>
        <v/>
      </c>
      <c r="N31">
        <f>IFERROR(MATCH(N$3,'Bins 2025'!$D31:$ALO31,1),0)/1000</f>
        <v/>
      </c>
      <c r="O31">
        <f>IFERROR(MATCH(O$3,'Bins 2025'!$D31:$ALO31,1),0)/1000</f>
        <v/>
      </c>
      <c r="P31">
        <f>IFERROR(MATCH(P$3,'Bins 2025'!$D31:$ALO31,1),0)/1000</f>
        <v/>
      </c>
      <c r="Q31">
        <f>IFERROR(MATCH(Q$3,'Bins 2025'!$D31:$ALO31,1),0)/1000</f>
        <v/>
      </c>
      <c r="R31">
        <f>IFERROR(MATCH(R$3,'Bins 2025'!$D31:$ALO31,1),0)/1000</f>
        <v/>
      </c>
      <c r="S31">
        <f>IFERROR(MATCH(S$3,'Bins 2025'!$D31:$ALO31,1),0)/1000</f>
        <v/>
      </c>
      <c r="T31">
        <f>IFERROR(MATCH(T$3,'Bins 2025'!$D31:$ALO31,1),0)/1000</f>
        <v/>
      </c>
      <c r="U31">
        <f>IFERROR(MATCH(U$3,'Bins 2025'!$D31:$ALO31,1),0)/1000</f>
        <v/>
      </c>
      <c r="V31">
        <f>IFERROR(MATCH(V$3,'Bins 2025'!$D31:$ALO31,1),0)/1000</f>
        <v/>
      </c>
      <c r="W31">
        <f>IFERROR(MATCH(W$3,'Bins 2025'!$D31:$ALO31,1),0)/1000</f>
        <v/>
      </c>
      <c r="X31">
        <f>IFERROR(MATCH(X$3,'Bins 2025'!$D31:$ALO31,1),0)/1000</f>
        <v/>
      </c>
      <c r="Y31">
        <f>IFERROR(MATCH(Y$3,'Bins 2025'!$D31:$ALO31,1),0)/1000</f>
        <v/>
      </c>
      <c r="Z31">
        <f>IFERROR(MATCH(Z$3,'Bins 2025'!$D31:$ALO31,1),0)/1000</f>
        <v/>
      </c>
      <c r="AA31">
        <f>IFERROR(MATCH(AA$3,'Bins 2025'!$D31:$ALO31,1),0)/1000</f>
        <v/>
      </c>
      <c r="AB31">
        <f>IFERROR(MATCH(AB$3,'Bins 2025'!$D31:$ALO31,1),0)/1000</f>
        <v/>
      </c>
      <c r="AC31">
        <f>IFERROR(MATCH(AC$3,'Bins 2025'!$D31:$ALO31,1),0)/1000</f>
        <v/>
      </c>
      <c r="AD31">
        <f>IFERROR(MATCH(AD$3,'Bins 2025'!$D31:$ALO31,1),0)/1000</f>
        <v/>
      </c>
      <c r="AE31">
        <f>IFERROR(MATCH(AE$3,'Bins 2025'!$D31:$ALO31,1),0)/1000</f>
        <v/>
      </c>
      <c r="AF31">
        <f>IFERROR(MATCH(AF$3,'Bins 2025'!$D31:$ALO31,1),0)/1000</f>
        <v/>
      </c>
      <c r="AG31">
        <f>IFERROR(MATCH(AG$3,'Bins 2025'!$D31:$ALO31,1),0)/1000</f>
        <v/>
      </c>
      <c r="AH31">
        <f>IFERROR(MATCH(AH$3,'Bins 2025'!$D31:$ALO31,1),0)/1000</f>
        <v/>
      </c>
      <c r="AI31">
        <f>IFERROR(MATCH(AI$3,'Bins 2025'!$D31:$ALO31,1),0)/1000</f>
        <v/>
      </c>
      <c r="AJ31">
        <f>IFERROR(MATCH(AJ$3,'Bins 2025'!$D31:$ALO31,1),0)/1000</f>
        <v/>
      </c>
      <c r="AK31">
        <f>IFERROR(MATCH(AK$3,'Bins 2025'!$D31:$ALO31,1),0)/1000</f>
        <v/>
      </c>
      <c r="AL31">
        <f>IFERROR(MATCH(AL$3,'Bins 2025'!$D31:$ALO31,1),0)/1000</f>
        <v/>
      </c>
      <c r="AM31">
        <f>IFERROR(MATCH(AM$3,'Bins 2025'!$D31:$ALO31,1),0)/1000</f>
        <v/>
      </c>
      <c r="AN31">
        <f>IFERROR(MATCH(AN$3,'Bins 2025'!$D31:$ALO31,1),0)/1000</f>
        <v/>
      </c>
      <c r="AO31">
        <f>IFERROR(MATCH(AO$3,'Bins 2025'!$D31:$ALO31,1),0)/1000</f>
        <v/>
      </c>
      <c r="AP31">
        <f>IFERROR(MATCH(AP$3,'Bins 2025'!$D31:$ALO31,1),0)/1000</f>
        <v/>
      </c>
      <c r="AQ31">
        <f>IFERROR(MATCH(AQ$3,'Bins 2025'!$D31:$ALO31,1),0)/1000</f>
        <v/>
      </c>
      <c r="AR31">
        <f>IFERROR(MATCH(AR$3,'Bins 2025'!$D31:$ALO31,1),0)/1000</f>
        <v/>
      </c>
      <c r="AS31">
        <f>IFERROR(MATCH(AS$3,'Bins 2025'!$D31:$ALO31,1),0)/1000</f>
        <v/>
      </c>
      <c r="AT31">
        <f>IFERROR(MATCH(AT$3,'Bins 2025'!$D31:$ALO31,1),0)/1000</f>
        <v/>
      </c>
      <c r="AU31">
        <f>IFERROR(MATCH(AU$3,'Bins 2025'!$D31:$ALO31,1),0)/1000</f>
        <v/>
      </c>
      <c r="AV31">
        <f>IFERROR(MATCH(AV$3,'Bins 2025'!$D31:$ALO31,1),0)/1000</f>
        <v/>
      </c>
      <c r="AW31">
        <f>IFERROR(MATCH(AW$3,'Bins 2025'!$D31:$ALO31,1),0)/1000</f>
        <v/>
      </c>
      <c r="AX31">
        <f>IFERROR(MATCH(AX$3,'Bins 2025'!$D31:$ALO31,1),0)/1000</f>
        <v/>
      </c>
      <c r="AY31">
        <f>IFERROR(MATCH(AY$3,'Bins 2025'!$D31:$ALO31,1),0)/1000</f>
        <v/>
      </c>
      <c r="AZ31">
        <f>IFERROR(MATCH(AZ$3,'Bins 2025'!$D31:$ALO31,1),0)/1000</f>
        <v/>
      </c>
      <c r="BA31">
        <f>IFERROR(MATCH(BA$3,'Bins 2025'!$D31:$ALO31,1),0)/1000</f>
        <v/>
      </c>
      <c r="BB31">
        <f>IFERROR(MATCH(BB$3,'Bins 2025'!$D31:$ALO31,1),0)/1000</f>
        <v/>
      </c>
      <c r="BC31">
        <f>IFERROR(MATCH(BC$3,'Bins 2025'!$D31:$ALO31,1),0)/1000</f>
        <v/>
      </c>
      <c r="BD31">
        <f>IFERROR(MATCH(BD$3,'Bins 2025'!$D31:$ALO31,1),0)/1000</f>
        <v/>
      </c>
      <c r="BE31">
        <f>IFERROR(MATCH(BE$3,'Bins 2025'!$D31:$ALO31,1),0)/1000</f>
        <v/>
      </c>
      <c r="BF31">
        <f>IFERROR(MATCH(BF$3,'Bins 2025'!$D31:$ALO31,1),0)/1000</f>
        <v/>
      </c>
      <c r="BG31">
        <f>IFERROR(MATCH(BG$3,'Bins 2025'!$D31:$ALO31,1),0)/1000</f>
        <v/>
      </c>
      <c r="BH31">
        <f>IFERROR(MATCH(BH$3,'Bins 2025'!$D31:$ALO31,1),0)/1000</f>
        <v/>
      </c>
      <c r="BI31">
        <f>IFERROR(MATCH(BI$3,'Bins 2025'!$D31:$ALO31,1),0)/1000</f>
        <v/>
      </c>
      <c r="BJ31">
        <f>IFERROR(MATCH(BJ$3,'Bins 2025'!$D31:$ALO31,1),0)/1000</f>
        <v/>
      </c>
      <c r="BK31">
        <f>IFERROR(MATCH(BK$3,'Bins 2025'!$D31:$ALO31,1),0)/1000</f>
        <v/>
      </c>
      <c r="BL31">
        <f>IFERROR(MATCH(BL$3,'Bins 2025'!$D31:$ALO31,1),0)/1000</f>
        <v/>
      </c>
      <c r="BM31">
        <f>IFERROR(MATCH(BM$3,'Bins 2025'!$D31:$ALO31,1),0)/1000</f>
        <v/>
      </c>
      <c r="BN31">
        <f>IFERROR(MATCH(BN$3,'Bins 2025'!$D31:$ALO31,1),0)/1000</f>
        <v/>
      </c>
      <c r="BO31">
        <f>IFERROR(MATCH(BO$3,'Bins 2025'!$D31:$ALO31,1),0)/1000</f>
        <v/>
      </c>
      <c r="BP31">
        <f>IFERROR(MATCH(BP$3,'Bins 2025'!$D31:$ALO31,1),0)/1000</f>
        <v/>
      </c>
      <c r="BQ31">
        <f>IFERROR(MATCH(BQ$3,'Bins 2025'!$D31:$ALO31,1),0)/1000</f>
        <v/>
      </c>
      <c r="BR31">
        <f>IFERROR(MATCH(BR$3,'Bins 2025'!$D31:$ALO31,1),0)/1000</f>
        <v/>
      </c>
      <c r="BS31">
        <f>IFERROR(MATCH(BS$3,'Bins 2025'!$D31:$ALO31,1),0)/1000</f>
        <v/>
      </c>
      <c r="BT31">
        <f>IFERROR(MATCH(BT$3,'Bins 2025'!$D31:$ALO31,1),0)/1000</f>
        <v/>
      </c>
      <c r="BU31">
        <f>IFERROR(MATCH(BU$3,'Bins 2025'!$D31:$ALO31,1),0)/1000</f>
        <v/>
      </c>
      <c r="BV31">
        <f>IFERROR(MATCH(BV$3,'Bins 2025'!$D31:$ALO31,1),0)/1000</f>
        <v/>
      </c>
      <c r="BW31">
        <f>IFERROR(MATCH(BW$3,'Bins 2025'!$D31:$ALO31,1),0)/1000</f>
        <v/>
      </c>
      <c r="BX31">
        <f>IFERROR(MATCH(BX$3,'Bins 2025'!$D31:$ALO31,1),0)/1000</f>
        <v/>
      </c>
      <c r="BY31">
        <f>IFERROR(MATCH(BY$3,'Bins 2025'!$D31:$ALO31,1),0)/1000</f>
        <v/>
      </c>
      <c r="BZ31">
        <f>IFERROR(MATCH(BZ$3,'Bins 2025'!$D31:$ALO31,1),0)/1000</f>
        <v/>
      </c>
      <c r="CA31">
        <f>IFERROR(MATCH(CA$3,'Bins 2025'!$D31:$ALO31,1),0)/1000</f>
        <v/>
      </c>
      <c r="CB31">
        <f>IFERROR(MATCH(CB$3,'Bins 2025'!$D31:$ALO31,1),0)/1000</f>
        <v/>
      </c>
      <c r="CC31">
        <f>IFERROR(MATCH(CC$3,'Bins 2025'!$D31:$ALO31,1),0)/1000</f>
        <v/>
      </c>
      <c r="CD31">
        <f>IFERROR(MATCH(CD$3,'Bins 2025'!$D31:$ALO31,1),0)/1000</f>
        <v/>
      </c>
      <c r="CE31">
        <f>IFERROR(MATCH(CE$3,'Bins 2025'!$D31:$ALO31,1),0)/1000</f>
        <v/>
      </c>
      <c r="CF31">
        <f>IFERROR(MATCH(CF$3,'Bins 2025'!$D31:$ALO31,1),0)/1000</f>
        <v/>
      </c>
      <c r="CG31">
        <f>IFERROR(MATCH(CG$3,'Bins 2025'!$D31:$ALO31,1),0)/1000</f>
        <v/>
      </c>
      <c r="CH31">
        <f>IFERROR(MATCH(CH$3,'Bins 2025'!$D31:$ALO31,1),0)/1000</f>
        <v/>
      </c>
      <c r="CI31">
        <f>IFERROR(MATCH(CI$3,'Bins 2025'!$D31:$ALO31,1),0)/1000</f>
        <v/>
      </c>
      <c r="CJ31">
        <f>IFERROR(MATCH(CJ$3,'Bins 2025'!$D31:$ALO31,1),0)/1000</f>
        <v/>
      </c>
      <c r="CK31">
        <f>IFERROR(MATCH(CK$3,'Bins 2025'!$D31:$ALO31,1),0)/1000</f>
        <v/>
      </c>
      <c r="CL31">
        <f>IFERROR(MATCH(CL$3,'Bins 2025'!$D31:$ALO31,1),0)/1000</f>
        <v/>
      </c>
      <c r="CM31">
        <f>IFERROR(MATCH(CM$3,'Bins 2025'!$D31:$ALO31,1),0)/1000</f>
        <v/>
      </c>
      <c r="CN31">
        <f>IFERROR(MATCH(CN$3,'Bins 2025'!$D31:$ALO31,1),0)/1000</f>
        <v/>
      </c>
      <c r="CO31">
        <f>IFERROR(MATCH(CO$3,'Bins 2025'!$D31:$ALO31,1),0)/1000</f>
        <v/>
      </c>
      <c r="CP31">
        <f>IFERROR(MATCH(CP$3,'Bins 2025'!$D31:$ALO31,1),0)/1000</f>
        <v/>
      </c>
      <c r="CQ31">
        <f>IFERROR(MATCH(CQ$3,'Bins 2025'!$D31:$ALO31,1),0)/1000</f>
        <v/>
      </c>
      <c r="CR31">
        <f>IFERROR(MATCH(CR$3,'Bins 2025'!$D31:$ALO31,1),0)/1000</f>
        <v/>
      </c>
      <c r="CS31">
        <f>IFERROR(MATCH(CS$3,'Bins 2025'!$D31:$ALO31,1),0)/1000</f>
        <v/>
      </c>
      <c r="CT31">
        <f>IFERROR(MATCH(CT$3,'Bins 2025'!$D31:$ALO31,1),0)/1000</f>
        <v/>
      </c>
      <c r="CU31">
        <f>IFERROR(MATCH(CU$3,'Bins 2025'!$D31:$ALO31,1),0)/1000</f>
        <v/>
      </c>
      <c r="CV31">
        <f>IFERROR(MATCH(CV$3,'Bins 2025'!$D31:$ALO31,1),0)/1000</f>
        <v/>
      </c>
      <c r="CW31">
        <f>IFERROR(MATCH(CW$3,'Bins 2025'!$D31:$ALO31,1),0)/1000</f>
        <v/>
      </c>
      <c r="CX31">
        <f>IFERROR(MATCH(CX$3,'Bins 2025'!$D31:$ALO31,1),0)/1000</f>
        <v/>
      </c>
      <c r="CY31">
        <f>IFERROR(MATCH(CY$3,'Bins 2025'!$D31:$ALO31,1),0)/1000</f>
        <v/>
      </c>
      <c r="CZ31">
        <f>IFERROR(MATCH(CZ$3,'Bins 2025'!$D31:$ALO31,1),0)/1000</f>
        <v/>
      </c>
      <c r="DA31">
        <f>IFERROR(MATCH(DA$3,'Bins 2025'!$D31:$ALO31,1),0)/1000</f>
        <v/>
      </c>
      <c r="DB31">
        <f>IFERROR(MATCH(DB$3,'Bins 2025'!$D31:$ALO31,1),0)/1000</f>
        <v/>
      </c>
      <c r="DC31">
        <f>IFERROR(MATCH(DC$3,'Bins 2025'!$D31:$ALO31,1),0)/1000</f>
        <v/>
      </c>
      <c r="DD31">
        <f>IFERROR(MATCH(DD$3,'Bins 2025'!$D31:$ALO31,1),0)/1000</f>
        <v/>
      </c>
      <c r="DE31">
        <f>IFERROR(MATCH(DE$3,'Bins 2025'!$D31:$ALO31,1),0)/1000</f>
        <v/>
      </c>
      <c r="DF31">
        <f>IFERROR(MATCH(DF$3,'Bins 2025'!$D31:$ALO31,1),0)/1000</f>
        <v/>
      </c>
      <c r="DG31">
        <f>IFERROR(MATCH(DG$3,'Bins 2025'!$D31:$ALO31,1),0)/1000</f>
        <v/>
      </c>
      <c r="DH31">
        <f>IFERROR(MATCH(DH$3,'Bins 2025'!$D31:$ALO31,1),0)/1000</f>
        <v/>
      </c>
      <c r="DI31">
        <f>IFERROR(MATCH(DI$3,'Bins 2025'!$D31:$ALO31,1),0)/1000</f>
        <v/>
      </c>
      <c r="DJ31">
        <f>IFERROR(MATCH(DJ$3,'Bins 2025'!$D31:$ALO31,1),0)/1000</f>
        <v/>
      </c>
      <c r="DK31">
        <f>IFERROR(MATCH(DK$3,'Bins 2025'!$D31:$ALO31,1),0)/1000</f>
        <v/>
      </c>
      <c r="DL31">
        <f>IFERROR(MATCH(DL$3,'Bins 2025'!$D31:$ALO31,1),0)/1000</f>
        <v/>
      </c>
      <c r="DM31">
        <f>IFERROR(MATCH(DM$3,'Bins 2025'!$D31:$ALO31,1),0)/1000</f>
        <v/>
      </c>
      <c r="DN31">
        <f>IFERROR(MATCH(DN$3,'Bins 2025'!$D31:$ALO31,1),0)/1000</f>
        <v/>
      </c>
      <c r="DO31">
        <f>IFERROR(MATCH(DO$3,'Bins 2025'!$D31:$ALO31,1),0)/1000</f>
        <v/>
      </c>
      <c r="DP31">
        <f>IFERROR(MATCH(DP$3,'Bins 2025'!$D31:$ALO31,1),0)/1000</f>
        <v/>
      </c>
      <c r="DQ31">
        <f>IFERROR(MATCH(DQ$3,'Bins 2025'!$D31:$ALO31,1),0)/1000</f>
        <v/>
      </c>
      <c r="DR31">
        <f>IFERROR(MATCH(DR$3,'Bins 2025'!$D31:$ALO31,1),0)/1000</f>
        <v/>
      </c>
      <c r="DS31">
        <f>IFERROR(MATCH(DS$3,'Bins 2025'!$D31:$ALO31,1),0)/1000</f>
        <v/>
      </c>
      <c r="DT31">
        <f>IFERROR(MATCH(DT$3,'Bins 2025'!$D31:$ALO31,1),0)/1000</f>
        <v/>
      </c>
      <c r="DU31">
        <f>IFERROR(MATCH(DU$3,'Bins 2025'!$D31:$ALO31,1),0)/1000</f>
        <v/>
      </c>
      <c r="DV31">
        <f>IFERROR(MATCH(DV$3,'Bins 2025'!$D31:$ALO31,1),0)/1000</f>
        <v/>
      </c>
      <c r="DW31">
        <f>IFERROR(MATCH(DW$3,'Bins 2025'!$D31:$ALO31,1),0)/1000</f>
        <v/>
      </c>
      <c r="DX31">
        <f>IFERROR(MATCH(DX$3,'Bins 2025'!$D31:$ALO31,1),0)/1000</f>
        <v/>
      </c>
      <c r="DY31">
        <f>IFERROR(MATCH(DY$3,'Bins 2025'!$D31:$ALO31,1),0)/1000</f>
        <v/>
      </c>
      <c r="DZ31">
        <f>IFERROR(MATCH(DZ$3,'Bins 2025'!$D31:$ALO31,1),0)/1000</f>
        <v/>
      </c>
      <c r="EA31">
        <f>IFERROR(MATCH(EA$3,'Bins 2025'!$D31:$ALO31,1),0)/1000</f>
        <v/>
      </c>
      <c r="EB31">
        <f>IFERROR(MATCH(EB$3,'Bins 2025'!$D31:$ALO31,1),0)/1000</f>
        <v/>
      </c>
      <c r="EC31">
        <f>IFERROR(MATCH(EC$3,'Bins 2025'!$D31:$ALO31,1),0)/1000</f>
        <v/>
      </c>
      <c r="ED31">
        <f>IFERROR(MATCH(ED$3,'Bins 2025'!$D31:$ALO31,1),0)/1000</f>
        <v/>
      </c>
      <c r="EE31">
        <f>IFERROR(MATCH(EE$3,'Bins 2025'!$D31:$ALO31,1),0)/1000</f>
        <v/>
      </c>
      <c r="EF31">
        <f>IFERROR(MATCH(EF$3,'Bins 2025'!$D31:$ALO31,1),0)/1000</f>
        <v/>
      </c>
      <c r="EG31">
        <f>IFERROR(MATCH(EG$3,'Bins 2025'!$D31:$ALO31,1),0)/1000</f>
        <v/>
      </c>
      <c r="EH31">
        <f>IFERROR(MATCH(EH$3,'Bins 2025'!$D31:$ALO31,1),0)/1000</f>
        <v/>
      </c>
      <c r="EI31">
        <f>IFERROR(MATCH(EI$3,'Bins 2025'!$D31:$ALO31,1),0)/1000</f>
        <v/>
      </c>
      <c r="EJ31">
        <f>IFERROR(MATCH(EJ$3,'Bins 2025'!$D31:$ALO31,1),0)/1000</f>
        <v/>
      </c>
      <c r="EK31">
        <f>IFERROR(MATCH(EK$3,'Bins 2025'!$D31:$ALO31,1),0)/1000</f>
        <v/>
      </c>
      <c r="EL31">
        <f>IFERROR(MATCH(EL$3,'Bins 2025'!$D31:$ALO31,1),0)/1000</f>
        <v/>
      </c>
      <c r="EM31">
        <f>IFERROR(MATCH(EM$3,'Bins 2025'!$D31:$ALO31,1),0)/1000</f>
        <v/>
      </c>
      <c r="EN31">
        <f>IFERROR(MATCH(EN$3,'Bins 2025'!$D31:$ALO31,1),0)/1000</f>
        <v/>
      </c>
      <c r="EO31">
        <f>IFERROR(MATCH(EO$3,'Bins 2025'!$D31:$ALO31,1),0)/1000</f>
        <v/>
      </c>
      <c r="EP31">
        <f>IFERROR(MATCH(EP$3,'Bins 2025'!$D31:$ALO31,1),0)/1000</f>
        <v/>
      </c>
      <c r="EQ31">
        <f>IFERROR(MATCH(EQ$3,'Bins 2025'!$D31:$ALO31,1),0)/1000</f>
        <v/>
      </c>
      <c r="ER31">
        <f>IFERROR(MATCH(ER$3,'Bins 2025'!$D31:$ALO31,1),0)/1000</f>
        <v/>
      </c>
      <c r="ES31">
        <f>IFERROR(MATCH(ES$3,'Bins 2025'!$D31:$ALO31,1),0)/1000</f>
        <v/>
      </c>
      <c r="ET31">
        <f>IFERROR(MATCH(ET$3,'Bins 2025'!$D31:$ALO31,1),0)/1000</f>
        <v/>
      </c>
      <c r="EU31">
        <f>IFERROR(MATCH(EU$3,'Bins 2025'!$D31:$ALO31,1),0)/1000</f>
        <v/>
      </c>
      <c r="EV31">
        <f>IFERROR(MATCH(EV$3,'Bins 2025'!$D31:$ALO31,1),0)/1000</f>
        <v/>
      </c>
      <c r="EW31">
        <f>IFERROR(MATCH(EW$3,'Bins 2025'!$D31:$ALO31,1),0)/1000</f>
        <v/>
      </c>
      <c r="EX31">
        <f>IFERROR(MATCH(EX$3,'Bins 2025'!$D31:$ALO31,1),0)/1000</f>
        <v/>
      </c>
      <c r="EY31">
        <f>IFERROR(MATCH(EY$3,'Bins 2025'!$D31:$ALO31,1),0)/1000</f>
        <v/>
      </c>
      <c r="EZ31">
        <f>IFERROR(MATCH(EZ$3,'Bins 2025'!$D31:$ALO31,1),0)/1000</f>
        <v/>
      </c>
      <c r="FA31">
        <f>IFERROR(MATCH(FA$3,'Bins 2025'!$D31:$ALO31,1),0)/1000</f>
        <v/>
      </c>
      <c r="FB31">
        <f>IFERROR(MATCH(FB$3,'Bins 2025'!$D31:$ALO31,1),0)/1000</f>
        <v/>
      </c>
      <c r="FC31">
        <f>IFERROR(MATCH(FC$3,'Bins 2025'!$D31:$ALO31,1),0)/1000</f>
        <v/>
      </c>
      <c r="FD31">
        <f>IFERROR(MATCH(FD$3,'Bins 2025'!$D31:$ALO31,1),0)/1000</f>
        <v/>
      </c>
      <c r="FE31">
        <f>IFERROR(MATCH(FE$3,'Bins 2025'!$D31:$ALO31,1),0)/1000</f>
        <v/>
      </c>
      <c r="FF31">
        <f>IFERROR(MATCH(FF$3,'Bins 2025'!$D31:$ALO31,1),0)/1000</f>
        <v/>
      </c>
      <c r="FG31">
        <f>IFERROR(MATCH(FG$3,'Bins 2025'!$D31:$ALO31,1),0)/1000</f>
        <v/>
      </c>
      <c r="FH31">
        <f>IFERROR(MATCH(FH$3,'Bins 2025'!$D31:$ALO31,1),0)/1000</f>
        <v/>
      </c>
      <c r="FI31">
        <f>IFERROR(MATCH(FI$3,'Bins 2025'!$D31:$ALO31,1),0)/1000</f>
        <v/>
      </c>
      <c r="FJ31">
        <f>IFERROR(MATCH(FJ$3,'Bins 2025'!$D31:$ALO31,1),0)/1000</f>
        <v/>
      </c>
      <c r="FK31">
        <f>IFERROR(MATCH(FK$3,'Bins 2025'!$D31:$ALO31,1),0)/1000</f>
        <v/>
      </c>
      <c r="FL31">
        <f>IFERROR(MATCH(FL$3,'Bins 2025'!$D31:$ALO31,1),0)/1000</f>
        <v/>
      </c>
      <c r="FM31">
        <f>IFERROR(MATCH(FM$3,'Bins 2025'!$D31:$ALO31,1),0)/1000</f>
        <v/>
      </c>
      <c r="FN31">
        <f>IFERROR(MATCH(FN$3,'Bins 2025'!$D31:$ALO31,1),0)/1000</f>
        <v/>
      </c>
      <c r="FO31">
        <f>IFERROR(MATCH(FO$3,'Bins 2025'!$D31:$ALO31,1),0)/1000</f>
        <v/>
      </c>
      <c r="FP31">
        <f>IFERROR(MATCH(FP$3,'Bins 2025'!$D31:$ALO31,1),0)/1000</f>
        <v/>
      </c>
      <c r="FQ31">
        <f>IFERROR(MATCH(FQ$3,'Bins 2025'!$D31:$ALO31,1),0)/1000</f>
        <v/>
      </c>
      <c r="FR31">
        <f>IFERROR(MATCH(FR$3,'Bins 2025'!$D31:$ALO31,1),0)/1000</f>
        <v/>
      </c>
      <c r="FS31">
        <f>IFERROR(MATCH(FS$3,'Bins 2025'!$D31:$ALO31,1),0)/1000</f>
        <v/>
      </c>
      <c r="FT31">
        <f>IFERROR(MATCH(FT$3,'Bins 2025'!$D31:$ALO31,1),0)/1000</f>
        <v/>
      </c>
      <c r="FU31">
        <f>IFERROR(MATCH(FU$3,'Bins 2025'!$D31:$ALO31,1),0)/1000</f>
        <v/>
      </c>
      <c r="FV31">
        <f>IFERROR(MATCH(FV$3,'Bins 2025'!$D31:$ALO31,1),0)/1000</f>
        <v/>
      </c>
      <c r="FW31">
        <f>IFERROR(MATCH(FW$3,'Bins 2025'!$D31:$ALO31,1),0)/1000</f>
        <v/>
      </c>
      <c r="FX31">
        <f>IFERROR(MATCH(FX$3,'Bins 2025'!$D31:$ALO31,1),0)/1000</f>
        <v/>
      </c>
      <c r="FY31">
        <f>IFERROR(MATCH(FY$3,'Bins 2025'!$D31:$ALO31,1),0)/1000</f>
        <v/>
      </c>
      <c r="FZ31">
        <f>IFERROR(MATCH(FZ$3,'Bins 2025'!$D31:$ALO31,1),0)/1000</f>
        <v/>
      </c>
      <c r="GA31">
        <f>IFERROR(MATCH(GA$3,'Bins 2025'!$D31:$ALO31,1),0)/1000</f>
        <v/>
      </c>
      <c r="GB31">
        <f>IFERROR(MATCH(GB$3,'Bins 2025'!$D31:$ALO31,1),0)/1000</f>
        <v/>
      </c>
      <c r="GC31">
        <f>IFERROR(MATCH(GC$3,'Bins 2025'!$D31:$ALO31,1),0)/1000</f>
        <v/>
      </c>
      <c r="GD31">
        <f>IFERROR(MATCH(GD$3,'Bins 2025'!$D31:$ALO31,1),0)/1000</f>
        <v/>
      </c>
      <c r="GE31">
        <f>IFERROR(MATCH(GE$3,'Bins 2025'!$D31:$ALO31,1),0)/1000</f>
        <v/>
      </c>
      <c r="GF31">
        <f>IFERROR(MATCH(GF$3,'Bins 2025'!$D31:$ALO31,1),0)/1000</f>
        <v/>
      </c>
      <c r="GG31">
        <f>IFERROR(MATCH(GG$3,'Bins 2025'!$D31:$ALO31,1),0)/1000</f>
        <v/>
      </c>
      <c r="GH31">
        <f>IFERROR(MATCH(GH$3,'Bins 2025'!$D31:$ALO31,1),0)/1000</f>
        <v/>
      </c>
      <c r="GI31">
        <f>IFERROR(MATCH(GI$3,'Bins 2025'!$D31:$ALO31,1),0)/1000</f>
        <v/>
      </c>
      <c r="GJ31">
        <f>IFERROR(MATCH(GJ$3,'Bins 2025'!$D31:$ALO31,1),0)/1000</f>
        <v/>
      </c>
      <c r="GK31">
        <f>IFERROR(MATCH(GK$3,'Bins 2025'!$D31:$ALO31,1),0)/1000</f>
        <v/>
      </c>
      <c r="GL31">
        <f>IFERROR(MATCH(GL$3,'Bins 2025'!$D31:$ALO31,1),0)/1000</f>
        <v/>
      </c>
      <c r="GM31">
        <f>IFERROR(MATCH(GM$3,'Bins 2025'!$D31:$ALO31,1),0)/1000</f>
        <v/>
      </c>
      <c r="GN31">
        <f>IFERROR(MATCH(GN$3,'Bins 2025'!$D31:$ALO31,1),0)/1000</f>
        <v/>
      </c>
      <c r="GO31">
        <f>IFERROR(MATCH(GO$3,'Bins 2025'!$D31:$ALO31,1),0)/1000</f>
        <v/>
      </c>
      <c r="GP31">
        <f>IFERROR(MATCH(GP$3,'Bins 2025'!$D31:$ALO31,1),0)/1000</f>
        <v/>
      </c>
      <c r="GQ31">
        <f>IFERROR(MATCH(GQ$3,'Bins 2025'!$D31:$ALO31,1),0)/1000</f>
        <v/>
      </c>
      <c r="GR31">
        <f>IFERROR(MATCH(GR$3,'Bins 2025'!$D31:$ALO31,1),0)/1000</f>
        <v/>
      </c>
      <c r="GS31">
        <f>IFERROR(MATCH(GS$3,'Bins 2025'!$D31:$ALO31,1),0)/1000</f>
        <v/>
      </c>
      <c r="GT31">
        <f>IFERROR(MATCH(GT$3,'Bins 2025'!$D31:$ALO31,1),0)/1000</f>
        <v/>
      </c>
      <c r="GU31">
        <f>IFERROR(MATCH(GU$3,'Bins 2025'!$D31:$ALO31,1),0)/1000</f>
        <v/>
      </c>
    </row>
    <row r="32">
      <c r="B32">
        <f>Inputs!B32</f>
        <v/>
      </c>
      <c r="C32">
        <f>Inputs!K32</f>
        <v/>
      </c>
      <c r="D32">
        <f>N(Inputs!H32)</f>
        <v/>
      </c>
      <c r="E32">
        <f>IFERROR(MATCH(E$3,'Bins 2025'!$D32:$ALO32,1),0)/1000</f>
        <v/>
      </c>
      <c r="F32">
        <f>IFERROR(MATCH(F$3,'Bins 2025'!$D32:$ALO32,1),0)/1000</f>
        <v/>
      </c>
      <c r="G32">
        <f>IFERROR(MATCH(G$3,'Bins 2025'!$D32:$ALO32,1),0)/1000</f>
        <v/>
      </c>
      <c r="H32">
        <f>IFERROR(MATCH(H$3,'Bins 2025'!$D32:$ALO32,1),0)/1000</f>
        <v/>
      </c>
      <c r="I32">
        <f>IFERROR(MATCH(I$3,'Bins 2025'!$D32:$ALO32,1),0)/1000</f>
        <v/>
      </c>
      <c r="J32">
        <f>IFERROR(MATCH(J$3,'Bins 2025'!$D32:$ALO32,1),0)/1000</f>
        <v/>
      </c>
      <c r="K32">
        <f>IFERROR(MATCH(K$3,'Bins 2025'!$D32:$ALO32,1),0)/1000</f>
        <v/>
      </c>
      <c r="L32">
        <f>IFERROR(MATCH(L$3,'Bins 2025'!$D32:$ALO32,1),0)/1000</f>
        <v/>
      </c>
      <c r="M32">
        <f>IFERROR(MATCH(M$3,'Bins 2025'!$D32:$ALO32,1),0)/1000</f>
        <v/>
      </c>
      <c r="N32">
        <f>IFERROR(MATCH(N$3,'Bins 2025'!$D32:$ALO32,1),0)/1000</f>
        <v/>
      </c>
      <c r="O32">
        <f>IFERROR(MATCH(O$3,'Bins 2025'!$D32:$ALO32,1),0)/1000</f>
        <v/>
      </c>
      <c r="P32">
        <f>IFERROR(MATCH(P$3,'Bins 2025'!$D32:$ALO32,1),0)/1000</f>
        <v/>
      </c>
      <c r="Q32">
        <f>IFERROR(MATCH(Q$3,'Bins 2025'!$D32:$ALO32,1),0)/1000</f>
        <v/>
      </c>
      <c r="R32">
        <f>IFERROR(MATCH(R$3,'Bins 2025'!$D32:$ALO32,1),0)/1000</f>
        <v/>
      </c>
      <c r="S32">
        <f>IFERROR(MATCH(S$3,'Bins 2025'!$D32:$ALO32,1),0)/1000</f>
        <v/>
      </c>
      <c r="T32">
        <f>IFERROR(MATCH(T$3,'Bins 2025'!$D32:$ALO32,1),0)/1000</f>
        <v/>
      </c>
      <c r="U32">
        <f>IFERROR(MATCH(U$3,'Bins 2025'!$D32:$ALO32,1),0)/1000</f>
        <v/>
      </c>
      <c r="V32">
        <f>IFERROR(MATCH(V$3,'Bins 2025'!$D32:$ALO32,1),0)/1000</f>
        <v/>
      </c>
      <c r="W32">
        <f>IFERROR(MATCH(W$3,'Bins 2025'!$D32:$ALO32,1),0)/1000</f>
        <v/>
      </c>
      <c r="X32">
        <f>IFERROR(MATCH(X$3,'Bins 2025'!$D32:$ALO32,1),0)/1000</f>
        <v/>
      </c>
      <c r="Y32">
        <f>IFERROR(MATCH(Y$3,'Bins 2025'!$D32:$ALO32,1),0)/1000</f>
        <v/>
      </c>
      <c r="Z32">
        <f>IFERROR(MATCH(Z$3,'Bins 2025'!$D32:$ALO32,1),0)/1000</f>
        <v/>
      </c>
      <c r="AA32">
        <f>IFERROR(MATCH(AA$3,'Bins 2025'!$D32:$ALO32,1),0)/1000</f>
        <v/>
      </c>
      <c r="AB32">
        <f>IFERROR(MATCH(AB$3,'Bins 2025'!$D32:$ALO32,1),0)/1000</f>
        <v/>
      </c>
      <c r="AC32">
        <f>IFERROR(MATCH(AC$3,'Bins 2025'!$D32:$ALO32,1),0)/1000</f>
        <v/>
      </c>
      <c r="AD32">
        <f>IFERROR(MATCH(AD$3,'Bins 2025'!$D32:$ALO32,1),0)/1000</f>
        <v/>
      </c>
      <c r="AE32">
        <f>IFERROR(MATCH(AE$3,'Bins 2025'!$D32:$ALO32,1),0)/1000</f>
        <v/>
      </c>
      <c r="AF32">
        <f>IFERROR(MATCH(AF$3,'Bins 2025'!$D32:$ALO32,1),0)/1000</f>
        <v/>
      </c>
      <c r="AG32">
        <f>IFERROR(MATCH(AG$3,'Bins 2025'!$D32:$ALO32,1),0)/1000</f>
        <v/>
      </c>
      <c r="AH32">
        <f>IFERROR(MATCH(AH$3,'Bins 2025'!$D32:$ALO32,1),0)/1000</f>
        <v/>
      </c>
      <c r="AI32">
        <f>IFERROR(MATCH(AI$3,'Bins 2025'!$D32:$ALO32,1),0)/1000</f>
        <v/>
      </c>
      <c r="AJ32">
        <f>IFERROR(MATCH(AJ$3,'Bins 2025'!$D32:$ALO32,1),0)/1000</f>
        <v/>
      </c>
      <c r="AK32">
        <f>IFERROR(MATCH(AK$3,'Bins 2025'!$D32:$ALO32,1),0)/1000</f>
        <v/>
      </c>
      <c r="AL32">
        <f>IFERROR(MATCH(AL$3,'Bins 2025'!$D32:$ALO32,1),0)/1000</f>
        <v/>
      </c>
      <c r="AM32">
        <f>IFERROR(MATCH(AM$3,'Bins 2025'!$D32:$ALO32,1),0)/1000</f>
        <v/>
      </c>
      <c r="AN32">
        <f>IFERROR(MATCH(AN$3,'Bins 2025'!$D32:$ALO32,1),0)/1000</f>
        <v/>
      </c>
      <c r="AO32">
        <f>IFERROR(MATCH(AO$3,'Bins 2025'!$D32:$ALO32,1),0)/1000</f>
        <v/>
      </c>
      <c r="AP32">
        <f>IFERROR(MATCH(AP$3,'Bins 2025'!$D32:$ALO32,1),0)/1000</f>
        <v/>
      </c>
      <c r="AQ32">
        <f>IFERROR(MATCH(AQ$3,'Bins 2025'!$D32:$ALO32,1),0)/1000</f>
        <v/>
      </c>
      <c r="AR32">
        <f>IFERROR(MATCH(AR$3,'Bins 2025'!$D32:$ALO32,1),0)/1000</f>
        <v/>
      </c>
      <c r="AS32">
        <f>IFERROR(MATCH(AS$3,'Bins 2025'!$D32:$ALO32,1),0)/1000</f>
        <v/>
      </c>
      <c r="AT32">
        <f>IFERROR(MATCH(AT$3,'Bins 2025'!$D32:$ALO32,1),0)/1000</f>
        <v/>
      </c>
      <c r="AU32">
        <f>IFERROR(MATCH(AU$3,'Bins 2025'!$D32:$ALO32,1),0)/1000</f>
        <v/>
      </c>
      <c r="AV32">
        <f>IFERROR(MATCH(AV$3,'Bins 2025'!$D32:$ALO32,1),0)/1000</f>
        <v/>
      </c>
      <c r="AW32">
        <f>IFERROR(MATCH(AW$3,'Bins 2025'!$D32:$ALO32,1),0)/1000</f>
        <v/>
      </c>
      <c r="AX32">
        <f>IFERROR(MATCH(AX$3,'Bins 2025'!$D32:$ALO32,1),0)/1000</f>
        <v/>
      </c>
      <c r="AY32">
        <f>IFERROR(MATCH(AY$3,'Bins 2025'!$D32:$ALO32,1),0)/1000</f>
        <v/>
      </c>
      <c r="AZ32">
        <f>IFERROR(MATCH(AZ$3,'Bins 2025'!$D32:$ALO32,1),0)/1000</f>
        <v/>
      </c>
      <c r="BA32">
        <f>IFERROR(MATCH(BA$3,'Bins 2025'!$D32:$ALO32,1),0)/1000</f>
        <v/>
      </c>
      <c r="BB32">
        <f>IFERROR(MATCH(BB$3,'Bins 2025'!$D32:$ALO32,1),0)/1000</f>
        <v/>
      </c>
      <c r="BC32">
        <f>IFERROR(MATCH(BC$3,'Bins 2025'!$D32:$ALO32,1),0)/1000</f>
        <v/>
      </c>
      <c r="BD32">
        <f>IFERROR(MATCH(BD$3,'Bins 2025'!$D32:$ALO32,1),0)/1000</f>
        <v/>
      </c>
      <c r="BE32">
        <f>IFERROR(MATCH(BE$3,'Bins 2025'!$D32:$ALO32,1),0)/1000</f>
        <v/>
      </c>
      <c r="BF32">
        <f>IFERROR(MATCH(BF$3,'Bins 2025'!$D32:$ALO32,1),0)/1000</f>
        <v/>
      </c>
      <c r="BG32">
        <f>IFERROR(MATCH(BG$3,'Bins 2025'!$D32:$ALO32,1),0)/1000</f>
        <v/>
      </c>
      <c r="BH32">
        <f>IFERROR(MATCH(BH$3,'Bins 2025'!$D32:$ALO32,1),0)/1000</f>
        <v/>
      </c>
      <c r="BI32">
        <f>IFERROR(MATCH(BI$3,'Bins 2025'!$D32:$ALO32,1),0)/1000</f>
        <v/>
      </c>
      <c r="BJ32">
        <f>IFERROR(MATCH(BJ$3,'Bins 2025'!$D32:$ALO32,1),0)/1000</f>
        <v/>
      </c>
      <c r="BK32">
        <f>IFERROR(MATCH(BK$3,'Bins 2025'!$D32:$ALO32,1),0)/1000</f>
        <v/>
      </c>
      <c r="BL32">
        <f>IFERROR(MATCH(BL$3,'Bins 2025'!$D32:$ALO32,1),0)/1000</f>
        <v/>
      </c>
      <c r="BM32">
        <f>IFERROR(MATCH(BM$3,'Bins 2025'!$D32:$ALO32,1),0)/1000</f>
        <v/>
      </c>
      <c r="BN32">
        <f>IFERROR(MATCH(BN$3,'Bins 2025'!$D32:$ALO32,1),0)/1000</f>
        <v/>
      </c>
      <c r="BO32">
        <f>IFERROR(MATCH(BO$3,'Bins 2025'!$D32:$ALO32,1),0)/1000</f>
        <v/>
      </c>
      <c r="BP32">
        <f>IFERROR(MATCH(BP$3,'Bins 2025'!$D32:$ALO32,1),0)/1000</f>
        <v/>
      </c>
      <c r="BQ32">
        <f>IFERROR(MATCH(BQ$3,'Bins 2025'!$D32:$ALO32,1),0)/1000</f>
        <v/>
      </c>
      <c r="BR32">
        <f>IFERROR(MATCH(BR$3,'Bins 2025'!$D32:$ALO32,1),0)/1000</f>
        <v/>
      </c>
      <c r="BS32">
        <f>IFERROR(MATCH(BS$3,'Bins 2025'!$D32:$ALO32,1),0)/1000</f>
        <v/>
      </c>
      <c r="BT32">
        <f>IFERROR(MATCH(BT$3,'Bins 2025'!$D32:$ALO32,1),0)/1000</f>
        <v/>
      </c>
      <c r="BU32">
        <f>IFERROR(MATCH(BU$3,'Bins 2025'!$D32:$ALO32,1),0)/1000</f>
        <v/>
      </c>
      <c r="BV32">
        <f>IFERROR(MATCH(BV$3,'Bins 2025'!$D32:$ALO32,1),0)/1000</f>
        <v/>
      </c>
      <c r="BW32">
        <f>IFERROR(MATCH(BW$3,'Bins 2025'!$D32:$ALO32,1),0)/1000</f>
        <v/>
      </c>
      <c r="BX32">
        <f>IFERROR(MATCH(BX$3,'Bins 2025'!$D32:$ALO32,1),0)/1000</f>
        <v/>
      </c>
      <c r="BY32">
        <f>IFERROR(MATCH(BY$3,'Bins 2025'!$D32:$ALO32,1),0)/1000</f>
        <v/>
      </c>
      <c r="BZ32">
        <f>IFERROR(MATCH(BZ$3,'Bins 2025'!$D32:$ALO32,1),0)/1000</f>
        <v/>
      </c>
      <c r="CA32">
        <f>IFERROR(MATCH(CA$3,'Bins 2025'!$D32:$ALO32,1),0)/1000</f>
        <v/>
      </c>
      <c r="CB32">
        <f>IFERROR(MATCH(CB$3,'Bins 2025'!$D32:$ALO32,1),0)/1000</f>
        <v/>
      </c>
      <c r="CC32">
        <f>IFERROR(MATCH(CC$3,'Bins 2025'!$D32:$ALO32,1),0)/1000</f>
        <v/>
      </c>
      <c r="CD32">
        <f>IFERROR(MATCH(CD$3,'Bins 2025'!$D32:$ALO32,1),0)/1000</f>
        <v/>
      </c>
      <c r="CE32">
        <f>IFERROR(MATCH(CE$3,'Bins 2025'!$D32:$ALO32,1),0)/1000</f>
        <v/>
      </c>
      <c r="CF32">
        <f>IFERROR(MATCH(CF$3,'Bins 2025'!$D32:$ALO32,1),0)/1000</f>
        <v/>
      </c>
      <c r="CG32">
        <f>IFERROR(MATCH(CG$3,'Bins 2025'!$D32:$ALO32,1),0)/1000</f>
        <v/>
      </c>
      <c r="CH32">
        <f>IFERROR(MATCH(CH$3,'Bins 2025'!$D32:$ALO32,1),0)/1000</f>
        <v/>
      </c>
      <c r="CI32">
        <f>IFERROR(MATCH(CI$3,'Bins 2025'!$D32:$ALO32,1),0)/1000</f>
        <v/>
      </c>
      <c r="CJ32">
        <f>IFERROR(MATCH(CJ$3,'Bins 2025'!$D32:$ALO32,1),0)/1000</f>
        <v/>
      </c>
      <c r="CK32">
        <f>IFERROR(MATCH(CK$3,'Bins 2025'!$D32:$ALO32,1),0)/1000</f>
        <v/>
      </c>
      <c r="CL32">
        <f>IFERROR(MATCH(CL$3,'Bins 2025'!$D32:$ALO32,1),0)/1000</f>
        <v/>
      </c>
      <c r="CM32">
        <f>IFERROR(MATCH(CM$3,'Bins 2025'!$D32:$ALO32,1),0)/1000</f>
        <v/>
      </c>
      <c r="CN32">
        <f>IFERROR(MATCH(CN$3,'Bins 2025'!$D32:$ALO32,1),0)/1000</f>
        <v/>
      </c>
      <c r="CO32">
        <f>IFERROR(MATCH(CO$3,'Bins 2025'!$D32:$ALO32,1),0)/1000</f>
        <v/>
      </c>
      <c r="CP32">
        <f>IFERROR(MATCH(CP$3,'Bins 2025'!$D32:$ALO32,1),0)/1000</f>
        <v/>
      </c>
      <c r="CQ32">
        <f>IFERROR(MATCH(CQ$3,'Bins 2025'!$D32:$ALO32,1),0)/1000</f>
        <v/>
      </c>
      <c r="CR32">
        <f>IFERROR(MATCH(CR$3,'Bins 2025'!$D32:$ALO32,1),0)/1000</f>
        <v/>
      </c>
      <c r="CS32">
        <f>IFERROR(MATCH(CS$3,'Bins 2025'!$D32:$ALO32,1),0)/1000</f>
        <v/>
      </c>
      <c r="CT32">
        <f>IFERROR(MATCH(CT$3,'Bins 2025'!$D32:$ALO32,1),0)/1000</f>
        <v/>
      </c>
      <c r="CU32">
        <f>IFERROR(MATCH(CU$3,'Bins 2025'!$D32:$ALO32,1),0)/1000</f>
        <v/>
      </c>
      <c r="CV32">
        <f>IFERROR(MATCH(CV$3,'Bins 2025'!$D32:$ALO32,1),0)/1000</f>
        <v/>
      </c>
      <c r="CW32">
        <f>IFERROR(MATCH(CW$3,'Bins 2025'!$D32:$ALO32,1),0)/1000</f>
        <v/>
      </c>
      <c r="CX32">
        <f>IFERROR(MATCH(CX$3,'Bins 2025'!$D32:$ALO32,1),0)/1000</f>
        <v/>
      </c>
      <c r="CY32">
        <f>IFERROR(MATCH(CY$3,'Bins 2025'!$D32:$ALO32,1),0)/1000</f>
        <v/>
      </c>
      <c r="CZ32">
        <f>IFERROR(MATCH(CZ$3,'Bins 2025'!$D32:$ALO32,1),0)/1000</f>
        <v/>
      </c>
      <c r="DA32">
        <f>IFERROR(MATCH(DA$3,'Bins 2025'!$D32:$ALO32,1),0)/1000</f>
        <v/>
      </c>
      <c r="DB32">
        <f>IFERROR(MATCH(DB$3,'Bins 2025'!$D32:$ALO32,1),0)/1000</f>
        <v/>
      </c>
      <c r="DC32">
        <f>IFERROR(MATCH(DC$3,'Bins 2025'!$D32:$ALO32,1),0)/1000</f>
        <v/>
      </c>
      <c r="DD32">
        <f>IFERROR(MATCH(DD$3,'Bins 2025'!$D32:$ALO32,1),0)/1000</f>
        <v/>
      </c>
      <c r="DE32">
        <f>IFERROR(MATCH(DE$3,'Bins 2025'!$D32:$ALO32,1),0)/1000</f>
        <v/>
      </c>
      <c r="DF32">
        <f>IFERROR(MATCH(DF$3,'Bins 2025'!$D32:$ALO32,1),0)/1000</f>
        <v/>
      </c>
      <c r="DG32">
        <f>IFERROR(MATCH(DG$3,'Bins 2025'!$D32:$ALO32,1),0)/1000</f>
        <v/>
      </c>
      <c r="DH32">
        <f>IFERROR(MATCH(DH$3,'Bins 2025'!$D32:$ALO32,1),0)/1000</f>
        <v/>
      </c>
      <c r="DI32">
        <f>IFERROR(MATCH(DI$3,'Bins 2025'!$D32:$ALO32,1),0)/1000</f>
        <v/>
      </c>
      <c r="DJ32">
        <f>IFERROR(MATCH(DJ$3,'Bins 2025'!$D32:$ALO32,1),0)/1000</f>
        <v/>
      </c>
      <c r="DK32">
        <f>IFERROR(MATCH(DK$3,'Bins 2025'!$D32:$ALO32,1),0)/1000</f>
        <v/>
      </c>
      <c r="DL32">
        <f>IFERROR(MATCH(DL$3,'Bins 2025'!$D32:$ALO32,1),0)/1000</f>
        <v/>
      </c>
      <c r="DM32">
        <f>IFERROR(MATCH(DM$3,'Bins 2025'!$D32:$ALO32,1),0)/1000</f>
        <v/>
      </c>
      <c r="DN32">
        <f>IFERROR(MATCH(DN$3,'Bins 2025'!$D32:$ALO32,1),0)/1000</f>
        <v/>
      </c>
      <c r="DO32">
        <f>IFERROR(MATCH(DO$3,'Bins 2025'!$D32:$ALO32,1),0)/1000</f>
        <v/>
      </c>
      <c r="DP32">
        <f>IFERROR(MATCH(DP$3,'Bins 2025'!$D32:$ALO32,1),0)/1000</f>
        <v/>
      </c>
      <c r="DQ32">
        <f>IFERROR(MATCH(DQ$3,'Bins 2025'!$D32:$ALO32,1),0)/1000</f>
        <v/>
      </c>
      <c r="DR32">
        <f>IFERROR(MATCH(DR$3,'Bins 2025'!$D32:$ALO32,1),0)/1000</f>
        <v/>
      </c>
      <c r="DS32">
        <f>IFERROR(MATCH(DS$3,'Bins 2025'!$D32:$ALO32,1),0)/1000</f>
        <v/>
      </c>
      <c r="DT32">
        <f>IFERROR(MATCH(DT$3,'Bins 2025'!$D32:$ALO32,1),0)/1000</f>
        <v/>
      </c>
      <c r="DU32">
        <f>IFERROR(MATCH(DU$3,'Bins 2025'!$D32:$ALO32,1),0)/1000</f>
        <v/>
      </c>
      <c r="DV32">
        <f>IFERROR(MATCH(DV$3,'Bins 2025'!$D32:$ALO32,1),0)/1000</f>
        <v/>
      </c>
      <c r="DW32">
        <f>IFERROR(MATCH(DW$3,'Bins 2025'!$D32:$ALO32,1),0)/1000</f>
        <v/>
      </c>
      <c r="DX32">
        <f>IFERROR(MATCH(DX$3,'Bins 2025'!$D32:$ALO32,1),0)/1000</f>
        <v/>
      </c>
      <c r="DY32">
        <f>IFERROR(MATCH(DY$3,'Bins 2025'!$D32:$ALO32,1),0)/1000</f>
        <v/>
      </c>
      <c r="DZ32">
        <f>IFERROR(MATCH(DZ$3,'Bins 2025'!$D32:$ALO32,1),0)/1000</f>
        <v/>
      </c>
      <c r="EA32">
        <f>IFERROR(MATCH(EA$3,'Bins 2025'!$D32:$ALO32,1),0)/1000</f>
        <v/>
      </c>
      <c r="EB32">
        <f>IFERROR(MATCH(EB$3,'Bins 2025'!$D32:$ALO32,1),0)/1000</f>
        <v/>
      </c>
      <c r="EC32">
        <f>IFERROR(MATCH(EC$3,'Bins 2025'!$D32:$ALO32,1),0)/1000</f>
        <v/>
      </c>
      <c r="ED32">
        <f>IFERROR(MATCH(ED$3,'Bins 2025'!$D32:$ALO32,1),0)/1000</f>
        <v/>
      </c>
      <c r="EE32">
        <f>IFERROR(MATCH(EE$3,'Bins 2025'!$D32:$ALO32,1),0)/1000</f>
        <v/>
      </c>
      <c r="EF32">
        <f>IFERROR(MATCH(EF$3,'Bins 2025'!$D32:$ALO32,1),0)/1000</f>
        <v/>
      </c>
      <c r="EG32">
        <f>IFERROR(MATCH(EG$3,'Bins 2025'!$D32:$ALO32,1),0)/1000</f>
        <v/>
      </c>
      <c r="EH32">
        <f>IFERROR(MATCH(EH$3,'Bins 2025'!$D32:$ALO32,1),0)/1000</f>
        <v/>
      </c>
      <c r="EI32">
        <f>IFERROR(MATCH(EI$3,'Bins 2025'!$D32:$ALO32,1),0)/1000</f>
        <v/>
      </c>
      <c r="EJ32">
        <f>IFERROR(MATCH(EJ$3,'Bins 2025'!$D32:$ALO32,1),0)/1000</f>
        <v/>
      </c>
      <c r="EK32">
        <f>IFERROR(MATCH(EK$3,'Bins 2025'!$D32:$ALO32,1),0)/1000</f>
        <v/>
      </c>
      <c r="EL32">
        <f>IFERROR(MATCH(EL$3,'Bins 2025'!$D32:$ALO32,1),0)/1000</f>
        <v/>
      </c>
      <c r="EM32">
        <f>IFERROR(MATCH(EM$3,'Bins 2025'!$D32:$ALO32,1),0)/1000</f>
        <v/>
      </c>
      <c r="EN32">
        <f>IFERROR(MATCH(EN$3,'Bins 2025'!$D32:$ALO32,1),0)/1000</f>
        <v/>
      </c>
      <c r="EO32">
        <f>IFERROR(MATCH(EO$3,'Bins 2025'!$D32:$ALO32,1),0)/1000</f>
        <v/>
      </c>
      <c r="EP32">
        <f>IFERROR(MATCH(EP$3,'Bins 2025'!$D32:$ALO32,1),0)/1000</f>
        <v/>
      </c>
      <c r="EQ32">
        <f>IFERROR(MATCH(EQ$3,'Bins 2025'!$D32:$ALO32,1),0)/1000</f>
        <v/>
      </c>
      <c r="ER32">
        <f>IFERROR(MATCH(ER$3,'Bins 2025'!$D32:$ALO32,1),0)/1000</f>
        <v/>
      </c>
      <c r="ES32">
        <f>IFERROR(MATCH(ES$3,'Bins 2025'!$D32:$ALO32,1),0)/1000</f>
        <v/>
      </c>
      <c r="ET32">
        <f>IFERROR(MATCH(ET$3,'Bins 2025'!$D32:$ALO32,1),0)/1000</f>
        <v/>
      </c>
      <c r="EU32">
        <f>IFERROR(MATCH(EU$3,'Bins 2025'!$D32:$ALO32,1),0)/1000</f>
        <v/>
      </c>
      <c r="EV32">
        <f>IFERROR(MATCH(EV$3,'Bins 2025'!$D32:$ALO32,1),0)/1000</f>
        <v/>
      </c>
      <c r="EW32">
        <f>IFERROR(MATCH(EW$3,'Bins 2025'!$D32:$ALO32,1),0)/1000</f>
        <v/>
      </c>
      <c r="EX32">
        <f>IFERROR(MATCH(EX$3,'Bins 2025'!$D32:$ALO32,1),0)/1000</f>
        <v/>
      </c>
      <c r="EY32">
        <f>IFERROR(MATCH(EY$3,'Bins 2025'!$D32:$ALO32,1),0)/1000</f>
        <v/>
      </c>
      <c r="EZ32">
        <f>IFERROR(MATCH(EZ$3,'Bins 2025'!$D32:$ALO32,1),0)/1000</f>
        <v/>
      </c>
      <c r="FA32">
        <f>IFERROR(MATCH(FA$3,'Bins 2025'!$D32:$ALO32,1),0)/1000</f>
        <v/>
      </c>
      <c r="FB32">
        <f>IFERROR(MATCH(FB$3,'Bins 2025'!$D32:$ALO32,1),0)/1000</f>
        <v/>
      </c>
      <c r="FC32">
        <f>IFERROR(MATCH(FC$3,'Bins 2025'!$D32:$ALO32,1),0)/1000</f>
        <v/>
      </c>
      <c r="FD32">
        <f>IFERROR(MATCH(FD$3,'Bins 2025'!$D32:$ALO32,1),0)/1000</f>
        <v/>
      </c>
      <c r="FE32">
        <f>IFERROR(MATCH(FE$3,'Bins 2025'!$D32:$ALO32,1),0)/1000</f>
        <v/>
      </c>
      <c r="FF32">
        <f>IFERROR(MATCH(FF$3,'Bins 2025'!$D32:$ALO32,1),0)/1000</f>
        <v/>
      </c>
      <c r="FG32">
        <f>IFERROR(MATCH(FG$3,'Bins 2025'!$D32:$ALO32,1),0)/1000</f>
        <v/>
      </c>
      <c r="FH32">
        <f>IFERROR(MATCH(FH$3,'Bins 2025'!$D32:$ALO32,1),0)/1000</f>
        <v/>
      </c>
      <c r="FI32">
        <f>IFERROR(MATCH(FI$3,'Bins 2025'!$D32:$ALO32,1),0)/1000</f>
        <v/>
      </c>
      <c r="FJ32">
        <f>IFERROR(MATCH(FJ$3,'Bins 2025'!$D32:$ALO32,1),0)/1000</f>
        <v/>
      </c>
      <c r="FK32">
        <f>IFERROR(MATCH(FK$3,'Bins 2025'!$D32:$ALO32,1),0)/1000</f>
        <v/>
      </c>
      <c r="FL32">
        <f>IFERROR(MATCH(FL$3,'Bins 2025'!$D32:$ALO32,1),0)/1000</f>
        <v/>
      </c>
      <c r="FM32">
        <f>IFERROR(MATCH(FM$3,'Bins 2025'!$D32:$ALO32,1),0)/1000</f>
        <v/>
      </c>
      <c r="FN32">
        <f>IFERROR(MATCH(FN$3,'Bins 2025'!$D32:$ALO32,1),0)/1000</f>
        <v/>
      </c>
      <c r="FO32">
        <f>IFERROR(MATCH(FO$3,'Bins 2025'!$D32:$ALO32,1),0)/1000</f>
        <v/>
      </c>
      <c r="FP32">
        <f>IFERROR(MATCH(FP$3,'Bins 2025'!$D32:$ALO32,1),0)/1000</f>
        <v/>
      </c>
      <c r="FQ32">
        <f>IFERROR(MATCH(FQ$3,'Bins 2025'!$D32:$ALO32,1),0)/1000</f>
        <v/>
      </c>
      <c r="FR32">
        <f>IFERROR(MATCH(FR$3,'Bins 2025'!$D32:$ALO32,1),0)/1000</f>
        <v/>
      </c>
      <c r="FS32">
        <f>IFERROR(MATCH(FS$3,'Bins 2025'!$D32:$ALO32,1),0)/1000</f>
        <v/>
      </c>
      <c r="FT32">
        <f>IFERROR(MATCH(FT$3,'Bins 2025'!$D32:$ALO32,1),0)/1000</f>
        <v/>
      </c>
      <c r="FU32">
        <f>IFERROR(MATCH(FU$3,'Bins 2025'!$D32:$ALO32,1),0)/1000</f>
        <v/>
      </c>
      <c r="FV32">
        <f>IFERROR(MATCH(FV$3,'Bins 2025'!$D32:$ALO32,1),0)/1000</f>
        <v/>
      </c>
      <c r="FW32">
        <f>IFERROR(MATCH(FW$3,'Bins 2025'!$D32:$ALO32,1),0)/1000</f>
        <v/>
      </c>
      <c r="FX32">
        <f>IFERROR(MATCH(FX$3,'Bins 2025'!$D32:$ALO32,1),0)/1000</f>
        <v/>
      </c>
      <c r="FY32">
        <f>IFERROR(MATCH(FY$3,'Bins 2025'!$D32:$ALO32,1),0)/1000</f>
        <v/>
      </c>
      <c r="FZ32">
        <f>IFERROR(MATCH(FZ$3,'Bins 2025'!$D32:$ALO32,1),0)/1000</f>
        <v/>
      </c>
      <c r="GA32">
        <f>IFERROR(MATCH(GA$3,'Bins 2025'!$D32:$ALO32,1),0)/1000</f>
        <v/>
      </c>
      <c r="GB32">
        <f>IFERROR(MATCH(GB$3,'Bins 2025'!$D32:$ALO32,1),0)/1000</f>
        <v/>
      </c>
      <c r="GC32">
        <f>IFERROR(MATCH(GC$3,'Bins 2025'!$D32:$ALO32,1),0)/1000</f>
        <v/>
      </c>
      <c r="GD32">
        <f>IFERROR(MATCH(GD$3,'Bins 2025'!$D32:$ALO32,1),0)/1000</f>
        <v/>
      </c>
      <c r="GE32">
        <f>IFERROR(MATCH(GE$3,'Bins 2025'!$D32:$ALO32,1),0)/1000</f>
        <v/>
      </c>
      <c r="GF32">
        <f>IFERROR(MATCH(GF$3,'Bins 2025'!$D32:$ALO32,1),0)/1000</f>
        <v/>
      </c>
      <c r="GG32">
        <f>IFERROR(MATCH(GG$3,'Bins 2025'!$D32:$ALO32,1),0)/1000</f>
        <v/>
      </c>
      <c r="GH32">
        <f>IFERROR(MATCH(GH$3,'Bins 2025'!$D32:$ALO32,1),0)/1000</f>
        <v/>
      </c>
      <c r="GI32">
        <f>IFERROR(MATCH(GI$3,'Bins 2025'!$D32:$ALO32,1),0)/1000</f>
        <v/>
      </c>
      <c r="GJ32">
        <f>IFERROR(MATCH(GJ$3,'Bins 2025'!$D32:$ALO32,1),0)/1000</f>
        <v/>
      </c>
      <c r="GK32">
        <f>IFERROR(MATCH(GK$3,'Bins 2025'!$D32:$ALO32,1),0)/1000</f>
        <v/>
      </c>
      <c r="GL32">
        <f>IFERROR(MATCH(GL$3,'Bins 2025'!$D32:$ALO32,1),0)/1000</f>
        <v/>
      </c>
      <c r="GM32">
        <f>IFERROR(MATCH(GM$3,'Bins 2025'!$D32:$ALO32,1),0)/1000</f>
        <v/>
      </c>
      <c r="GN32">
        <f>IFERROR(MATCH(GN$3,'Bins 2025'!$D32:$ALO32,1),0)/1000</f>
        <v/>
      </c>
      <c r="GO32">
        <f>IFERROR(MATCH(GO$3,'Bins 2025'!$D32:$ALO32,1),0)/1000</f>
        <v/>
      </c>
      <c r="GP32">
        <f>IFERROR(MATCH(GP$3,'Bins 2025'!$D32:$ALO32,1),0)/1000</f>
        <v/>
      </c>
      <c r="GQ32">
        <f>IFERROR(MATCH(GQ$3,'Bins 2025'!$D32:$ALO32,1),0)/1000</f>
        <v/>
      </c>
      <c r="GR32">
        <f>IFERROR(MATCH(GR$3,'Bins 2025'!$D32:$ALO32,1),0)/1000</f>
        <v/>
      </c>
      <c r="GS32">
        <f>IFERROR(MATCH(GS$3,'Bins 2025'!$D32:$ALO32,1),0)/1000</f>
        <v/>
      </c>
      <c r="GT32">
        <f>IFERROR(MATCH(GT$3,'Bins 2025'!$D32:$ALO32,1),0)/1000</f>
        <v/>
      </c>
      <c r="GU32">
        <f>IFERROR(MATCH(GU$3,'Bins 2025'!$D32:$ALO32,1),0)/1000</f>
        <v/>
      </c>
    </row>
    <row r="33">
      <c r="B33">
        <f>Inputs!B33</f>
        <v/>
      </c>
      <c r="C33">
        <f>Inputs!K33</f>
        <v/>
      </c>
      <c r="D33">
        <f>N(Inputs!H33)</f>
        <v/>
      </c>
      <c r="E33">
        <f>IFERROR(MATCH(E$3,'Bins 2025'!$D33:$ALO33,1),0)/1000</f>
        <v/>
      </c>
      <c r="F33">
        <f>IFERROR(MATCH(F$3,'Bins 2025'!$D33:$ALO33,1),0)/1000</f>
        <v/>
      </c>
      <c r="G33">
        <f>IFERROR(MATCH(G$3,'Bins 2025'!$D33:$ALO33,1),0)/1000</f>
        <v/>
      </c>
      <c r="H33">
        <f>IFERROR(MATCH(H$3,'Bins 2025'!$D33:$ALO33,1),0)/1000</f>
        <v/>
      </c>
      <c r="I33">
        <f>IFERROR(MATCH(I$3,'Bins 2025'!$D33:$ALO33,1),0)/1000</f>
        <v/>
      </c>
      <c r="J33">
        <f>IFERROR(MATCH(J$3,'Bins 2025'!$D33:$ALO33,1),0)/1000</f>
        <v/>
      </c>
      <c r="K33">
        <f>IFERROR(MATCH(K$3,'Bins 2025'!$D33:$ALO33,1),0)/1000</f>
        <v/>
      </c>
      <c r="L33">
        <f>IFERROR(MATCH(L$3,'Bins 2025'!$D33:$ALO33,1),0)/1000</f>
        <v/>
      </c>
      <c r="M33">
        <f>IFERROR(MATCH(M$3,'Bins 2025'!$D33:$ALO33,1),0)/1000</f>
        <v/>
      </c>
      <c r="N33">
        <f>IFERROR(MATCH(N$3,'Bins 2025'!$D33:$ALO33,1),0)/1000</f>
        <v/>
      </c>
      <c r="O33">
        <f>IFERROR(MATCH(O$3,'Bins 2025'!$D33:$ALO33,1),0)/1000</f>
        <v/>
      </c>
      <c r="P33">
        <f>IFERROR(MATCH(P$3,'Bins 2025'!$D33:$ALO33,1),0)/1000</f>
        <v/>
      </c>
      <c r="Q33">
        <f>IFERROR(MATCH(Q$3,'Bins 2025'!$D33:$ALO33,1),0)/1000</f>
        <v/>
      </c>
      <c r="R33">
        <f>IFERROR(MATCH(R$3,'Bins 2025'!$D33:$ALO33,1),0)/1000</f>
        <v/>
      </c>
      <c r="S33">
        <f>IFERROR(MATCH(S$3,'Bins 2025'!$D33:$ALO33,1),0)/1000</f>
        <v/>
      </c>
      <c r="T33">
        <f>IFERROR(MATCH(T$3,'Bins 2025'!$D33:$ALO33,1),0)/1000</f>
        <v/>
      </c>
      <c r="U33">
        <f>IFERROR(MATCH(U$3,'Bins 2025'!$D33:$ALO33,1),0)/1000</f>
        <v/>
      </c>
      <c r="V33">
        <f>IFERROR(MATCH(V$3,'Bins 2025'!$D33:$ALO33,1),0)/1000</f>
        <v/>
      </c>
      <c r="W33">
        <f>IFERROR(MATCH(W$3,'Bins 2025'!$D33:$ALO33,1),0)/1000</f>
        <v/>
      </c>
      <c r="X33">
        <f>IFERROR(MATCH(X$3,'Bins 2025'!$D33:$ALO33,1),0)/1000</f>
        <v/>
      </c>
      <c r="Y33">
        <f>IFERROR(MATCH(Y$3,'Bins 2025'!$D33:$ALO33,1),0)/1000</f>
        <v/>
      </c>
      <c r="Z33">
        <f>IFERROR(MATCH(Z$3,'Bins 2025'!$D33:$ALO33,1),0)/1000</f>
        <v/>
      </c>
      <c r="AA33">
        <f>IFERROR(MATCH(AA$3,'Bins 2025'!$D33:$ALO33,1),0)/1000</f>
        <v/>
      </c>
      <c r="AB33">
        <f>IFERROR(MATCH(AB$3,'Bins 2025'!$D33:$ALO33,1),0)/1000</f>
        <v/>
      </c>
      <c r="AC33">
        <f>IFERROR(MATCH(AC$3,'Bins 2025'!$D33:$ALO33,1),0)/1000</f>
        <v/>
      </c>
      <c r="AD33">
        <f>IFERROR(MATCH(AD$3,'Bins 2025'!$D33:$ALO33,1),0)/1000</f>
        <v/>
      </c>
      <c r="AE33">
        <f>IFERROR(MATCH(AE$3,'Bins 2025'!$D33:$ALO33,1),0)/1000</f>
        <v/>
      </c>
      <c r="AF33">
        <f>IFERROR(MATCH(AF$3,'Bins 2025'!$D33:$ALO33,1),0)/1000</f>
        <v/>
      </c>
      <c r="AG33">
        <f>IFERROR(MATCH(AG$3,'Bins 2025'!$D33:$ALO33,1),0)/1000</f>
        <v/>
      </c>
      <c r="AH33">
        <f>IFERROR(MATCH(AH$3,'Bins 2025'!$D33:$ALO33,1),0)/1000</f>
        <v/>
      </c>
      <c r="AI33">
        <f>IFERROR(MATCH(AI$3,'Bins 2025'!$D33:$ALO33,1),0)/1000</f>
        <v/>
      </c>
      <c r="AJ33">
        <f>IFERROR(MATCH(AJ$3,'Bins 2025'!$D33:$ALO33,1),0)/1000</f>
        <v/>
      </c>
      <c r="AK33">
        <f>IFERROR(MATCH(AK$3,'Bins 2025'!$D33:$ALO33,1),0)/1000</f>
        <v/>
      </c>
      <c r="AL33">
        <f>IFERROR(MATCH(AL$3,'Bins 2025'!$D33:$ALO33,1),0)/1000</f>
        <v/>
      </c>
      <c r="AM33">
        <f>IFERROR(MATCH(AM$3,'Bins 2025'!$D33:$ALO33,1),0)/1000</f>
        <v/>
      </c>
      <c r="AN33">
        <f>IFERROR(MATCH(AN$3,'Bins 2025'!$D33:$ALO33,1),0)/1000</f>
        <v/>
      </c>
      <c r="AO33">
        <f>IFERROR(MATCH(AO$3,'Bins 2025'!$D33:$ALO33,1),0)/1000</f>
        <v/>
      </c>
      <c r="AP33">
        <f>IFERROR(MATCH(AP$3,'Bins 2025'!$D33:$ALO33,1),0)/1000</f>
        <v/>
      </c>
      <c r="AQ33">
        <f>IFERROR(MATCH(AQ$3,'Bins 2025'!$D33:$ALO33,1),0)/1000</f>
        <v/>
      </c>
      <c r="AR33">
        <f>IFERROR(MATCH(AR$3,'Bins 2025'!$D33:$ALO33,1),0)/1000</f>
        <v/>
      </c>
      <c r="AS33">
        <f>IFERROR(MATCH(AS$3,'Bins 2025'!$D33:$ALO33,1),0)/1000</f>
        <v/>
      </c>
      <c r="AT33">
        <f>IFERROR(MATCH(AT$3,'Bins 2025'!$D33:$ALO33,1),0)/1000</f>
        <v/>
      </c>
      <c r="AU33">
        <f>IFERROR(MATCH(AU$3,'Bins 2025'!$D33:$ALO33,1),0)/1000</f>
        <v/>
      </c>
      <c r="AV33">
        <f>IFERROR(MATCH(AV$3,'Bins 2025'!$D33:$ALO33,1),0)/1000</f>
        <v/>
      </c>
      <c r="AW33">
        <f>IFERROR(MATCH(AW$3,'Bins 2025'!$D33:$ALO33,1),0)/1000</f>
        <v/>
      </c>
      <c r="AX33">
        <f>IFERROR(MATCH(AX$3,'Bins 2025'!$D33:$ALO33,1),0)/1000</f>
        <v/>
      </c>
      <c r="AY33">
        <f>IFERROR(MATCH(AY$3,'Bins 2025'!$D33:$ALO33,1),0)/1000</f>
        <v/>
      </c>
      <c r="AZ33">
        <f>IFERROR(MATCH(AZ$3,'Bins 2025'!$D33:$ALO33,1),0)/1000</f>
        <v/>
      </c>
      <c r="BA33">
        <f>IFERROR(MATCH(BA$3,'Bins 2025'!$D33:$ALO33,1),0)/1000</f>
        <v/>
      </c>
      <c r="BB33">
        <f>IFERROR(MATCH(BB$3,'Bins 2025'!$D33:$ALO33,1),0)/1000</f>
        <v/>
      </c>
      <c r="BC33">
        <f>IFERROR(MATCH(BC$3,'Bins 2025'!$D33:$ALO33,1),0)/1000</f>
        <v/>
      </c>
      <c r="BD33">
        <f>IFERROR(MATCH(BD$3,'Bins 2025'!$D33:$ALO33,1),0)/1000</f>
        <v/>
      </c>
      <c r="BE33">
        <f>IFERROR(MATCH(BE$3,'Bins 2025'!$D33:$ALO33,1),0)/1000</f>
        <v/>
      </c>
      <c r="BF33">
        <f>IFERROR(MATCH(BF$3,'Bins 2025'!$D33:$ALO33,1),0)/1000</f>
        <v/>
      </c>
      <c r="BG33">
        <f>IFERROR(MATCH(BG$3,'Bins 2025'!$D33:$ALO33,1),0)/1000</f>
        <v/>
      </c>
      <c r="BH33">
        <f>IFERROR(MATCH(BH$3,'Bins 2025'!$D33:$ALO33,1),0)/1000</f>
        <v/>
      </c>
      <c r="BI33">
        <f>IFERROR(MATCH(BI$3,'Bins 2025'!$D33:$ALO33,1),0)/1000</f>
        <v/>
      </c>
      <c r="BJ33">
        <f>IFERROR(MATCH(BJ$3,'Bins 2025'!$D33:$ALO33,1),0)/1000</f>
        <v/>
      </c>
      <c r="BK33">
        <f>IFERROR(MATCH(BK$3,'Bins 2025'!$D33:$ALO33,1),0)/1000</f>
        <v/>
      </c>
      <c r="BL33">
        <f>IFERROR(MATCH(BL$3,'Bins 2025'!$D33:$ALO33,1),0)/1000</f>
        <v/>
      </c>
      <c r="BM33">
        <f>IFERROR(MATCH(BM$3,'Bins 2025'!$D33:$ALO33,1),0)/1000</f>
        <v/>
      </c>
      <c r="BN33">
        <f>IFERROR(MATCH(BN$3,'Bins 2025'!$D33:$ALO33,1),0)/1000</f>
        <v/>
      </c>
      <c r="BO33">
        <f>IFERROR(MATCH(BO$3,'Bins 2025'!$D33:$ALO33,1),0)/1000</f>
        <v/>
      </c>
      <c r="BP33">
        <f>IFERROR(MATCH(BP$3,'Bins 2025'!$D33:$ALO33,1),0)/1000</f>
        <v/>
      </c>
      <c r="BQ33">
        <f>IFERROR(MATCH(BQ$3,'Bins 2025'!$D33:$ALO33,1),0)/1000</f>
        <v/>
      </c>
      <c r="BR33">
        <f>IFERROR(MATCH(BR$3,'Bins 2025'!$D33:$ALO33,1),0)/1000</f>
        <v/>
      </c>
      <c r="BS33">
        <f>IFERROR(MATCH(BS$3,'Bins 2025'!$D33:$ALO33,1),0)/1000</f>
        <v/>
      </c>
      <c r="BT33">
        <f>IFERROR(MATCH(BT$3,'Bins 2025'!$D33:$ALO33,1),0)/1000</f>
        <v/>
      </c>
      <c r="BU33">
        <f>IFERROR(MATCH(BU$3,'Bins 2025'!$D33:$ALO33,1),0)/1000</f>
        <v/>
      </c>
      <c r="BV33">
        <f>IFERROR(MATCH(BV$3,'Bins 2025'!$D33:$ALO33,1),0)/1000</f>
        <v/>
      </c>
      <c r="BW33">
        <f>IFERROR(MATCH(BW$3,'Bins 2025'!$D33:$ALO33,1),0)/1000</f>
        <v/>
      </c>
      <c r="BX33">
        <f>IFERROR(MATCH(BX$3,'Bins 2025'!$D33:$ALO33,1),0)/1000</f>
        <v/>
      </c>
      <c r="BY33">
        <f>IFERROR(MATCH(BY$3,'Bins 2025'!$D33:$ALO33,1),0)/1000</f>
        <v/>
      </c>
      <c r="BZ33">
        <f>IFERROR(MATCH(BZ$3,'Bins 2025'!$D33:$ALO33,1),0)/1000</f>
        <v/>
      </c>
      <c r="CA33">
        <f>IFERROR(MATCH(CA$3,'Bins 2025'!$D33:$ALO33,1),0)/1000</f>
        <v/>
      </c>
      <c r="CB33">
        <f>IFERROR(MATCH(CB$3,'Bins 2025'!$D33:$ALO33,1),0)/1000</f>
        <v/>
      </c>
      <c r="CC33">
        <f>IFERROR(MATCH(CC$3,'Bins 2025'!$D33:$ALO33,1),0)/1000</f>
        <v/>
      </c>
      <c r="CD33">
        <f>IFERROR(MATCH(CD$3,'Bins 2025'!$D33:$ALO33,1),0)/1000</f>
        <v/>
      </c>
      <c r="CE33">
        <f>IFERROR(MATCH(CE$3,'Bins 2025'!$D33:$ALO33,1),0)/1000</f>
        <v/>
      </c>
      <c r="CF33">
        <f>IFERROR(MATCH(CF$3,'Bins 2025'!$D33:$ALO33,1),0)/1000</f>
        <v/>
      </c>
      <c r="CG33">
        <f>IFERROR(MATCH(CG$3,'Bins 2025'!$D33:$ALO33,1),0)/1000</f>
        <v/>
      </c>
      <c r="CH33">
        <f>IFERROR(MATCH(CH$3,'Bins 2025'!$D33:$ALO33,1),0)/1000</f>
        <v/>
      </c>
      <c r="CI33">
        <f>IFERROR(MATCH(CI$3,'Bins 2025'!$D33:$ALO33,1),0)/1000</f>
        <v/>
      </c>
      <c r="CJ33">
        <f>IFERROR(MATCH(CJ$3,'Bins 2025'!$D33:$ALO33,1),0)/1000</f>
        <v/>
      </c>
      <c r="CK33">
        <f>IFERROR(MATCH(CK$3,'Bins 2025'!$D33:$ALO33,1),0)/1000</f>
        <v/>
      </c>
      <c r="CL33">
        <f>IFERROR(MATCH(CL$3,'Bins 2025'!$D33:$ALO33,1),0)/1000</f>
        <v/>
      </c>
      <c r="CM33">
        <f>IFERROR(MATCH(CM$3,'Bins 2025'!$D33:$ALO33,1),0)/1000</f>
        <v/>
      </c>
      <c r="CN33">
        <f>IFERROR(MATCH(CN$3,'Bins 2025'!$D33:$ALO33,1),0)/1000</f>
        <v/>
      </c>
      <c r="CO33">
        <f>IFERROR(MATCH(CO$3,'Bins 2025'!$D33:$ALO33,1),0)/1000</f>
        <v/>
      </c>
      <c r="CP33">
        <f>IFERROR(MATCH(CP$3,'Bins 2025'!$D33:$ALO33,1),0)/1000</f>
        <v/>
      </c>
      <c r="CQ33">
        <f>IFERROR(MATCH(CQ$3,'Bins 2025'!$D33:$ALO33,1),0)/1000</f>
        <v/>
      </c>
      <c r="CR33">
        <f>IFERROR(MATCH(CR$3,'Bins 2025'!$D33:$ALO33,1),0)/1000</f>
        <v/>
      </c>
      <c r="CS33">
        <f>IFERROR(MATCH(CS$3,'Bins 2025'!$D33:$ALO33,1),0)/1000</f>
        <v/>
      </c>
      <c r="CT33">
        <f>IFERROR(MATCH(CT$3,'Bins 2025'!$D33:$ALO33,1),0)/1000</f>
        <v/>
      </c>
      <c r="CU33">
        <f>IFERROR(MATCH(CU$3,'Bins 2025'!$D33:$ALO33,1),0)/1000</f>
        <v/>
      </c>
      <c r="CV33">
        <f>IFERROR(MATCH(CV$3,'Bins 2025'!$D33:$ALO33,1),0)/1000</f>
        <v/>
      </c>
      <c r="CW33">
        <f>IFERROR(MATCH(CW$3,'Bins 2025'!$D33:$ALO33,1),0)/1000</f>
        <v/>
      </c>
      <c r="CX33">
        <f>IFERROR(MATCH(CX$3,'Bins 2025'!$D33:$ALO33,1),0)/1000</f>
        <v/>
      </c>
      <c r="CY33">
        <f>IFERROR(MATCH(CY$3,'Bins 2025'!$D33:$ALO33,1),0)/1000</f>
        <v/>
      </c>
      <c r="CZ33">
        <f>IFERROR(MATCH(CZ$3,'Bins 2025'!$D33:$ALO33,1),0)/1000</f>
        <v/>
      </c>
      <c r="DA33">
        <f>IFERROR(MATCH(DA$3,'Bins 2025'!$D33:$ALO33,1),0)/1000</f>
        <v/>
      </c>
      <c r="DB33">
        <f>IFERROR(MATCH(DB$3,'Bins 2025'!$D33:$ALO33,1),0)/1000</f>
        <v/>
      </c>
      <c r="DC33">
        <f>IFERROR(MATCH(DC$3,'Bins 2025'!$D33:$ALO33,1),0)/1000</f>
        <v/>
      </c>
      <c r="DD33">
        <f>IFERROR(MATCH(DD$3,'Bins 2025'!$D33:$ALO33,1),0)/1000</f>
        <v/>
      </c>
      <c r="DE33">
        <f>IFERROR(MATCH(DE$3,'Bins 2025'!$D33:$ALO33,1),0)/1000</f>
        <v/>
      </c>
      <c r="DF33">
        <f>IFERROR(MATCH(DF$3,'Bins 2025'!$D33:$ALO33,1),0)/1000</f>
        <v/>
      </c>
      <c r="DG33">
        <f>IFERROR(MATCH(DG$3,'Bins 2025'!$D33:$ALO33,1),0)/1000</f>
        <v/>
      </c>
      <c r="DH33">
        <f>IFERROR(MATCH(DH$3,'Bins 2025'!$D33:$ALO33,1),0)/1000</f>
        <v/>
      </c>
      <c r="DI33">
        <f>IFERROR(MATCH(DI$3,'Bins 2025'!$D33:$ALO33,1),0)/1000</f>
        <v/>
      </c>
      <c r="DJ33">
        <f>IFERROR(MATCH(DJ$3,'Bins 2025'!$D33:$ALO33,1),0)/1000</f>
        <v/>
      </c>
      <c r="DK33">
        <f>IFERROR(MATCH(DK$3,'Bins 2025'!$D33:$ALO33,1),0)/1000</f>
        <v/>
      </c>
      <c r="DL33">
        <f>IFERROR(MATCH(DL$3,'Bins 2025'!$D33:$ALO33,1),0)/1000</f>
        <v/>
      </c>
      <c r="DM33">
        <f>IFERROR(MATCH(DM$3,'Bins 2025'!$D33:$ALO33,1),0)/1000</f>
        <v/>
      </c>
      <c r="DN33">
        <f>IFERROR(MATCH(DN$3,'Bins 2025'!$D33:$ALO33,1),0)/1000</f>
        <v/>
      </c>
      <c r="DO33">
        <f>IFERROR(MATCH(DO$3,'Bins 2025'!$D33:$ALO33,1),0)/1000</f>
        <v/>
      </c>
      <c r="DP33">
        <f>IFERROR(MATCH(DP$3,'Bins 2025'!$D33:$ALO33,1),0)/1000</f>
        <v/>
      </c>
      <c r="DQ33">
        <f>IFERROR(MATCH(DQ$3,'Bins 2025'!$D33:$ALO33,1),0)/1000</f>
        <v/>
      </c>
      <c r="DR33">
        <f>IFERROR(MATCH(DR$3,'Bins 2025'!$D33:$ALO33,1),0)/1000</f>
        <v/>
      </c>
      <c r="DS33">
        <f>IFERROR(MATCH(DS$3,'Bins 2025'!$D33:$ALO33,1),0)/1000</f>
        <v/>
      </c>
      <c r="DT33">
        <f>IFERROR(MATCH(DT$3,'Bins 2025'!$D33:$ALO33,1),0)/1000</f>
        <v/>
      </c>
      <c r="DU33">
        <f>IFERROR(MATCH(DU$3,'Bins 2025'!$D33:$ALO33,1),0)/1000</f>
        <v/>
      </c>
      <c r="DV33">
        <f>IFERROR(MATCH(DV$3,'Bins 2025'!$D33:$ALO33,1),0)/1000</f>
        <v/>
      </c>
      <c r="DW33">
        <f>IFERROR(MATCH(DW$3,'Bins 2025'!$D33:$ALO33,1),0)/1000</f>
        <v/>
      </c>
      <c r="DX33">
        <f>IFERROR(MATCH(DX$3,'Bins 2025'!$D33:$ALO33,1),0)/1000</f>
        <v/>
      </c>
      <c r="DY33">
        <f>IFERROR(MATCH(DY$3,'Bins 2025'!$D33:$ALO33,1),0)/1000</f>
        <v/>
      </c>
      <c r="DZ33">
        <f>IFERROR(MATCH(DZ$3,'Bins 2025'!$D33:$ALO33,1),0)/1000</f>
        <v/>
      </c>
      <c r="EA33">
        <f>IFERROR(MATCH(EA$3,'Bins 2025'!$D33:$ALO33,1),0)/1000</f>
        <v/>
      </c>
      <c r="EB33">
        <f>IFERROR(MATCH(EB$3,'Bins 2025'!$D33:$ALO33,1),0)/1000</f>
        <v/>
      </c>
      <c r="EC33">
        <f>IFERROR(MATCH(EC$3,'Bins 2025'!$D33:$ALO33,1),0)/1000</f>
        <v/>
      </c>
      <c r="ED33">
        <f>IFERROR(MATCH(ED$3,'Bins 2025'!$D33:$ALO33,1),0)/1000</f>
        <v/>
      </c>
      <c r="EE33">
        <f>IFERROR(MATCH(EE$3,'Bins 2025'!$D33:$ALO33,1),0)/1000</f>
        <v/>
      </c>
      <c r="EF33">
        <f>IFERROR(MATCH(EF$3,'Bins 2025'!$D33:$ALO33,1),0)/1000</f>
        <v/>
      </c>
      <c r="EG33">
        <f>IFERROR(MATCH(EG$3,'Bins 2025'!$D33:$ALO33,1),0)/1000</f>
        <v/>
      </c>
      <c r="EH33">
        <f>IFERROR(MATCH(EH$3,'Bins 2025'!$D33:$ALO33,1),0)/1000</f>
        <v/>
      </c>
      <c r="EI33">
        <f>IFERROR(MATCH(EI$3,'Bins 2025'!$D33:$ALO33,1),0)/1000</f>
        <v/>
      </c>
      <c r="EJ33">
        <f>IFERROR(MATCH(EJ$3,'Bins 2025'!$D33:$ALO33,1),0)/1000</f>
        <v/>
      </c>
      <c r="EK33">
        <f>IFERROR(MATCH(EK$3,'Bins 2025'!$D33:$ALO33,1),0)/1000</f>
        <v/>
      </c>
      <c r="EL33">
        <f>IFERROR(MATCH(EL$3,'Bins 2025'!$D33:$ALO33,1),0)/1000</f>
        <v/>
      </c>
      <c r="EM33">
        <f>IFERROR(MATCH(EM$3,'Bins 2025'!$D33:$ALO33,1),0)/1000</f>
        <v/>
      </c>
      <c r="EN33">
        <f>IFERROR(MATCH(EN$3,'Bins 2025'!$D33:$ALO33,1),0)/1000</f>
        <v/>
      </c>
      <c r="EO33">
        <f>IFERROR(MATCH(EO$3,'Bins 2025'!$D33:$ALO33,1),0)/1000</f>
        <v/>
      </c>
      <c r="EP33">
        <f>IFERROR(MATCH(EP$3,'Bins 2025'!$D33:$ALO33,1),0)/1000</f>
        <v/>
      </c>
      <c r="EQ33">
        <f>IFERROR(MATCH(EQ$3,'Bins 2025'!$D33:$ALO33,1),0)/1000</f>
        <v/>
      </c>
      <c r="ER33">
        <f>IFERROR(MATCH(ER$3,'Bins 2025'!$D33:$ALO33,1),0)/1000</f>
        <v/>
      </c>
      <c r="ES33">
        <f>IFERROR(MATCH(ES$3,'Bins 2025'!$D33:$ALO33,1),0)/1000</f>
        <v/>
      </c>
      <c r="ET33">
        <f>IFERROR(MATCH(ET$3,'Bins 2025'!$D33:$ALO33,1),0)/1000</f>
        <v/>
      </c>
      <c r="EU33">
        <f>IFERROR(MATCH(EU$3,'Bins 2025'!$D33:$ALO33,1),0)/1000</f>
        <v/>
      </c>
      <c r="EV33">
        <f>IFERROR(MATCH(EV$3,'Bins 2025'!$D33:$ALO33,1),0)/1000</f>
        <v/>
      </c>
      <c r="EW33">
        <f>IFERROR(MATCH(EW$3,'Bins 2025'!$D33:$ALO33,1),0)/1000</f>
        <v/>
      </c>
      <c r="EX33">
        <f>IFERROR(MATCH(EX$3,'Bins 2025'!$D33:$ALO33,1),0)/1000</f>
        <v/>
      </c>
      <c r="EY33">
        <f>IFERROR(MATCH(EY$3,'Bins 2025'!$D33:$ALO33,1),0)/1000</f>
        <v/>
      </c>
      <c r="EZ33">
        <f>IFERROR(MATCH(EZ$3,'Bins 2025'!$D33:$ALO33,1),0)/1000</f>
        <v/>
      </c>
      <c r="FA33">
        <f>IFERROR(MATCH(FA$3,'Bins 2025'!$D33:$ALO33,1),0)/1000</f>
        <v/>
      </c>
      <c r="FB33">
        <f>IFERROR(MATCH(FB$3,'Bins 2025'!$D33:$ALO33,1),0)/1000</f>
        <v/>
      </c>
      <c r="FC33">
        <f>IFERROR(MATCH(FC$3,'Bins 2025'!$D33:$ALO33,1),0)/1000</f>
        <v/>
      </c>
      <c r="FD33">
        <f>IFERROR(MATCH(FD$3,'Bins 2025'!$D33:$ALO33,1),0)/1000</f>
        <v/>
      </c>
      <c r="FE33">
        <f>IFERROR(MATCH(FE$3,'Bins 2025'!$D33:$ALO33,1),0)/1000</f>
        <v/>
      </c>
      <c r="FF33">
        <f>IFERROR(MATCH(FF$3,'Bins 2025'!$D33:$ALO33,1),0)/1000</f>
        <v/>
      </c>
      <c r="FG33">
        <f>IFERROR(MATCH(FG$3,'Bins 2025'!$D33:$ALO33,1),0)/1000</f>
        <v/>
      </c>
      <c r="FH33">
        <f>IFERROR(MATCH(FH$3,'Bins 2025'!$D33:$ALO33,1),0)/1000</f>
        <v/>
      </c>
      <c r="FI33">
        <f>IFERROR(MATCH(FI$3,'Bins 2025'!$D33:$ALO33,1),0)/1000</f>
        <v/>
      </c>
      <c r="FJ33">
        <f>IFERROR(MATCH(FJ$3,'Bins 2025'!$D33:$ALO33,1),0)/1000</f>
        <v/>
      </c>
      <c r="FK33">
        <f>IFERROR(MATCH(FK$3,'Bins 2025'!$D33:$ALO33,1),0)/1000</f>
        <v/>
      </c>
      <c r="FL33">
        <f>IFERROR(MATCH(FL$3,'Bins 2025'!$D33:$ALO33,1),0)/1000</f>
        <v/>
      </c>
      <c r="FM33">
        <f>IFERROR(MATCH(FM$3,'Bins 2025'!$D33:$ALO33,1),0)/1000</f>
        <v/>
      </c>
      <c r="FN33">
        <f>IFERROR(MATCH(FN$3,'Bins 2025'!$D33:$ALO33,1),0)/1000</f>
        <v/>
      </c>
      <c r="FO33">
        <f>IFERROR(MATCH(FO$3,'Bins 2025'!$D33:$ALO33,1),0)/1000</f>
        <v/>
      </c>
      <c r="FP33">
        <f>IFERROR(MATCH(FP$3,'Bins 2025'!$D33:$ALO33,1),0)/1000</f>
        <v/>
      </c>
      <c r="FQ33">
        <f>IFERROR(MATCH(FQ$3,'Bins 2025'!$D33:$ALO33,1),0)/1000</f>
        <v/>
      </c>
      <c r="FR33">
        <f>IFERROR(MATCH(FR$3,'Bins 2025'!$D33:$ALO33,1),0)/1000</f>
        <v/>
      </c>
      <c r="FS33">
        <f>IFERROR(MATCH(FS$3,'Bins 2025'!$D33:$ALO33,1),0)/1000</f>
        <v/>
      </c>
      <c r="FT33">
        <f>IFERROR(MATCH(FT$3,'Bins 2025'!$D33:$ALO33,1),0)/1000</f>
        <v/>
      </c>
      <c r="FU33">
        <f>IFERROR(MATCH(FU$3,'Bins 2025'!$D33:$ALO33,1),0)/1000</f>
        <v/>
      </c>
      <c r="FV33">
        <f>IFERROR(MATCH(FV$3,'Bins 2025'!$D33:$ALO33,1),0)/1000</f>
        <v/>
      </c>
      <c r="FW33">
        <f>IFERROR(MATCH(FW$3,'Bins 2025'!$D33:$ALO33,1),0)/1000</f>
        <v/>
      </c>
      <c r="FX33">
        <f>IFERROR(MATCH(FX$3,'Bins 2025'!$D33:$ALO33,1),0)/1000</f>
        <v/>
      </c>
      <c r="FY33">
        <f>IFERROR(MATCH(FY$3,'Bins 2025'!$D33:$ALO33,1),0)/1000</f>
        <v/>
      </c>
      <c r="FZ33">
        <f>IFERROR(MATCH(FZ$3,'Bins 2025'!$D33:$ALO33,1),0)/1000</f>
        <v/>
      </c>
      <c r="GA33">
        <f>IFERROR(MATCH(GA$3,'Bins 2025'!$D33:$ALO33,1),0)/1000</f>
        <v/>
      </c>
      <c r="GB33">
        <f>IFERROR(MATCH(GB$3,'Bins 2025'!$D33:$ALO33,1),0)/1000</f>
        <v/>
      </c>
      <c r="GC33">
        <f>IFERROR(MATCH(GC$3,'Bins 2025'!$D33:$ALO33,1),0)/1000</f>
        <v/>
      </c>
      <c r="GD33">
        <f>IFERROR(MATCH(GD$3,'Bins 2025'!$D33:$ALO33,1),0)/1000</f>
        <v/>
      </c>
      <c r="GE33">
        <f>IFERROR(MATCH(GE$3,'Bins 2025'!$D33:$ALO33,1),0)/1000</f>
        <v/>
      </c>
      <c r="GF33">
        <f>IFERROR(MATCH(GF$3,'Bins 2025'!$D33:$ALO33,1),0)/1000</f>
        <v/>
      </c>
      <c r="GG33">
        <f>IFERROR(MATCH(GG$3,'Bins 2025'!$D33:$ALO33,1),0)/1000</f>
        <v/>
      </c>
      <c r="GH33">
        <f>IFERROR(MATCH(GH$3,'Bins 2025'!$D33:$ALO33,1),0)/1000</f>
        <v/>
      </c>
      <c r="GI33">
        <f>IFERROR(MATCH(GI$3,'Bins 2025'!$D33:$ALO33,1),0)/1000</f>
        <v/>
      </c>
      <c r="GJ33">
        <f>IFERROR(MATCH(GJ$3,'Bins 2025'!$D33:$ALO33,1),0)/1000</f>
        <v/>
      </c>
      <c r="GK33">
        <f>IFERROR(MATCH(GK$3,'Bins 2025'!$D33:$ALO33,1),0)/1000</f>
        <v/>
      </c>
      <c r="GL33">
        <f>IFERROR(MATCH(GL$3,'Bins 2025'!$D33:$ALO33,1),0)/1000</f>
        <v/>
      </c>
      <c r="GM33">
        <f>IFERROR(MATCH(GM$3,'Bins 2025'!$D33:$ALO33,1),0)/1000</f>
        <v/>
      </c>
      <c r="GN33">
        <f>IFERROR(MATCH(GN$3,'Bins 2025'!$D33:$ALO33,1),0)/1000</f>
        <v/>
      </c>
      <c r="GO33">
        <f>IFERROR(MATCH(GO$3,'Bins 2025'!$D33:$ALO33,1),0)/1000</f>
        <v/>
      </c>
      <c r="GP33">
        <f>IFERROR(MATCH(GP$3,'Bins 2025'!$D33:$ALO33,1),0)/1000</f>
        <v/>
      </c>
      <c r="GQ33">
        <f>IFERROR(MATCH(GQ$3,'Bins 2025'!$D33:$ALO33,1),0)/1000</f>
        <v/>
      </c>
      <c r="GR33">
        <f>IFERROR(MATCH(GR$3,'Bins 2025'!$D33:$ALO33,1),0)/1000</f>
        <v/>
      </c>
      <c r="GS33">
        <f>IFERROR(MATCH(GS$3,'Bins 2025'!$D33:$ALO33,1),0)/1000</f>
        <v/>
      </c>
      <c r="GT33">
        <f>IFERROR(MATCH(GT$3,'Bins 2025'!$D33:$ALO33,1),0)/1000</f>
        <v/>
      </c>
      <c r="GU33">
        <f>IFERROR(MATCH(GU$3,'Bins 2025'!$D33:$ALO33,1),0)/1000</f>
        <v/>
      </c>
    </row>
    <row r="34">
      <c r="B34">
        <f>Inputs!B34</f>
        <v/>
      </c>
      <c r="C34">
        <f>Inputs!K34</f>
        <v/>
      </c>
      <c r="D34">
        <f>N(Inputs!H34)</f>
        <v/>
      </c>
      <c r="E34">
        <f>IFERROR(MATCH(E$3,'Bins 2025'!$D34:$ALO34,1),0)/1000</f>
        <v/>
      </c>
      <c r="F34">
        <f>IFERROR(MATCH(F$3,'Bins 2025'!$D34:$ALO34,1),0)/1000</f>
        <v/>
      </c>
      <c r="G34">
        <f>IFERROR(MATCH(G$3,'Bins 2025'!$D34:$ALO34,1),0)/1000</f>
        <v/>
      </c>
      <c r="H34">
        <f>IFERROR(MATCH(H$3,'Bins 2025'!$D34:$ALO34,1),0)/1000</f>
        <v/>
      </c>
      <c r="I34">
        <f>IFERROR(MATCH(I$3,'Bins 2025'!$D34:$ALO34,1),0)/1000</f>
        <v/>
      </c>
      <c r="J34">
        <f>IFERROR(MATCH(J$3,'Bins 2025'!$D34:$ALO34,1),0)/1000</f>
        <v/>
      </c>
      <c r="K34">
        <f>IFERROR(MATCH(K$3,'Bins 2025'!$D34:$ALO34,1),0)/1000</f>
        <v/>
      </c>
      <c r="L34">
        <f>IFERROR(MATCH(L$3,'Bins 2025'!$D34:$ALO34,1),0)/1000</f>
        <v/>
      </c>
      <c r="M34">
        <f>IFERROR(MATCH(M$3,'Bins 2025'!$D34:$ALO34,1),0)/1000</f>
        <v/>
      </c>
      <c r="N34">
        <f>IFERROR(MATCH(N$3,'Bins 2025'!$D34:$ALO34,1),0)/1000</f>
        <v/>
      </c>
      <c r="O34">
        <f>IFERROR(MATCH(O$3,'Bins 2025'!$D34:$ALO34,1),0)/1000</f>
        <v/>
      </c>
      <c r="P34">
        <f>IFERROR(MATCH(P$3,'Bins 2025'!$D34:$ALO34,1),0)/1000</f>
        <v/>
      </c>
      <c r="Q34">
        <f>IFERROR(MATCH(Q$3,'Bins 2025'!$D34:$ALO34,1),0)/1000</f>
        <v/>
      </c>
      <c r="R34">
        <f>IFERROR(MATCH(R$3,'Bins 2025'!$D34:$ALO34,1),0)/1000</f>
        <v/>
      </c>
      <c r="S34">
        <f>IFERROR(MATCH(S$3,'Bins 2025'!$D34:$ALO34,1),0)/1000</f>
        <v/>
      </c>
      <c r="T34">
        <f>IFERROR(MATCH(T$3,'Bins 2025'!$D34:$ALO34,1),0)/1000</f>
        <v/>
      </c>
      <c r="U34">
        <f>IFERROR(MATCH(U$3,'Bins 2025'!$D34:$ALO34,1),0)/1000</f>
        <v/>
      </c>
      <c r="V34">
        <f>IFERROR(MATCH(V$3,'Bins 2025'!$D34:$ALO34,1),0)/1000</f>
        <v/>
      </c>
      <c r="W34">
        <f>IFERROR(MATCH(W$3,'Bins 2025'!$D34:$ALO34,1),0)/1000</f>
        <v/>
      </c>
      <c r="X34">
        <f>IFERROR(MATCH(X$3,'Bins 2025'!$D34:$ALO34,1),0)/1000</f>
        <v/>
      </c>
      <c r="Y34">
        <f>IFERROR(MATCH(Y$3,'Bins 2025'!$D34:$ALO34,1),0)/1000</f>
        <v/>
      </c>
      <c r="Z34">
        <f>IFERROR(MATCH(Z$3,'Bins 2025'!$D34:$ALO34,1),0)/1000</f>
        <v/>
      </c>
      <c r="AA34">
        <f>IFERROR(MATCH(AA$3,'Bins 2025'!$D34:$ALO34,1),0)/1000</f>
        <v/>
      </c>
      <c r="AB34">
        <f>IFERROR(MATCH(AB$3,'Bins 2025'!$D34:$ALO34,1),0)/1000</f>
        <v/>
      </c>
      <c r="AC34">
        <f>IFERROR(MATCH(AC$3,'Bins 2025'!$D34:$ALO34,1),0)/1000</f>
        <v/>
      </c>
      <c r="AD34">
        <f>IFERROR(MATCH(AD$3,'Bins 2025'!$D34:$ALO34,1),0)/1000</f>
        <v/>
      </c>
      <c r="AE34">
        <f>IFERROR(MATCH(AE$3,'Bins 2025'!$D34:$ALO34,1),0)/1000</f>
        <v/>
      </c>
      <c r="AF34">
        <f>IFERROR(MATCH(AF$3,'Bins 2025'!$D34:$ALO34,1),0)/1000</f>
        <v/>
      </c>
      <c r="AG34">
        <f>IFERROR(MATCH(AG$3,'Bins 2025'!$D34:$ALO34,1),0)/1000</f>
        <v/>
      </c>
      <c r="AH34">
        <f>IFERROR(MATCH(AH$3,'Bins 2025'!$D34:$ALO34,1),0)/1000</f>
        <v/>
      </c>
      <c r="AI34">
        <f>IFERROR(MATCH(AI$3,'Bins 2025'!$D34:$ALO34,1),0)/1000</f>
        <v/>
      </c>
      <c r="AJ34">
        <f>IFERROR(MATCH(AJ$3,'Bins 2025'!$D34:$ALO34,1),0)/1000</f>
        <v/>
      </c>
      <c r="AK34">
        <f>IFERROR(MATCH(AK$3,'Bins 2025'!$D34:$ALO34,1),0)/1000</f>
        <v/>
      </c>
      <c r="AL34">
        <f>IFERROR(MATCH(AL$3,'Bins 2025'!$D34:$ALO34,1),0)/1000</f>
        <v/>
      </c>
      <c r="AM34">
        <f>IFERROR(MATCH(AM$3,'Bins 2025'!$D34:$ALO34,1),0)/1000</f>
        <v/>
      </c>
      <c r="AN34">
        <f>IFERROR(MATCH(AN$3,'Bins 2025'!$D34:$ALO34,1),0)/1000</f>
        <v/>
      </c>
      <c r="AO34">
        <f>IFERROR(MATCH(AO$3,'Bins 2025'!$D34:$ALO34,1),0)/1000</f>
        <v/>
      </c>
      <c r="AP34">
        <f>IFERROR(MATCH(AP$3,'Bins 2025'!$D34:$ALO34,1),0)/1000</f>
        <v/>
      </c>
      <c r="AQ34">
        <f>IFERROR(MATCH(AQ$3,'Bins 2025'!$D34:$ALO34,1),0)/1000</f>
        <v/>
      </c>
      <c r="AR34">
        <f>IFERROR(MATCH(AR$3,'Bins 2025'!$D34:$ALO34,1),0)/1000</f>
        <v/>
      </c>
      <c r="AS34">
        <f>IFERROR(MATCH(AS$3,'Bins 2025'!$D34:$ALO34,1),0)/1000</f>
        <v/>
      </c>
      <c r="AT34">
        <f>IFERROR(MATCH(AT$3,'Bins 2025'!$D34:$ALO34,1),0)/1000</f>
        <v/>
      </c>
      <c r="AU34">
        <f>IFERROR(MATCH(AU$3,'Bins 2025'!$D34:$ALO34,1),0)/1000</f>
        <v/>
      </c>
      <c r="AV34">
        <f>IFERROR(MATCH(AV$3,'Bins 2025'!$D34:$ALO34,1),0)/1000</f>
        <v/>
      </c>
      <c r="AW34">
        <f>IFERROR(MATCH(AW$3,'Bins 2025'!$D34:$ALO34,1),0)/1000</f>
        <v/>
      </c>
      <c r="AX34">
        <f>IFERROR(MATCH(AX$3,'Bins 2025'!$D34:$ALO34,1),0)/1000</f>
        <v/>
      </c>
      <c r="AY34">
        <f>IFERROR(MATCH(AY$3,'Bins 2025'!$D34:$ALO34,1),0)/1000</f>
        <v/>
      </c>
      <c r="AZ34">
        <f>IFERROR(MATCH(AZ$3,'Bins 2025'!$D34:$ALO34,1),0)/1000</f>
        <v/>
      </c>
      <c r="BA34">
        <f>IFERROR(MATCH(BA$3,'Bins 2025'!$D34:$ALO34,1),0)/1000</f>
        <v/>
      </c>
      <c r="BB34">
        <f>IFERROR(MATCH(BB$3,'Bins 2025'!$D34:$ALO34,1),0)/1000</f>
        <v/>
      </c>
      <c r="BC34">
        <f>IFERROR(MATCH(BC$3,'Bins 2025'!$D34:$ALO34,1),0)/1000</f>
        <v/>
      </c>
      <c r="BD34">
        <f>IFERROR(MATCH(BD$3,'Bins 2025'!$D34:$ALO34,1),0)/1000</f>
        <v/>
      </c>
      <c r="BE34">
        <f>IFERROR(MATCH(BE$3,'Bins 2025'!$D34:$ALO34,1),0)/1000</f>
        <v/>
      </c>
      <c r="BF34">
        <f>IFERROR(MATCH(BF$3,'Bins 2025'!$D34:$ALO34,1),0)/1000</f>
        <v/>
      </c>
      <c r="BG34">
        <f>IFERROR(MATCH(BG$3,'Bins 2025'!$D34:$ALO34,1),0)/1000</f>
        <v/>
      </c>
      <c r="BH34">
        <f>IFERROR(MATCH(BH$3,'Bins 2025'!$D34:$ALO34,1),0)/1000</f>
        <v/>
      </c>
      <c r="BI34">
        <f>IFERROR(MATCH(BI$3,'Bins 2025'!$D34:$ALO34,1),0)/1000</f>
        <v/>
      </c>
      <c r="BJ34">
        <f>IFERROR(MATCH(BJ$3,'Bins 2025'!$D34:$ALO34,1),0)/1000</f>
        <v/>
      </c>
      <c r="BK34">
        <f>IFERROR(MATCH(BK$3,'Bins 2025'!$D34:$ALO34,1),0)/1000</f>
        <v/>
      </c>
      <c r="BL34">
        <f>IFERROR(MATCH(BL$3,'Bins 2025'!$D34:$ALO34,1),0)/1000</f>
        <v/>
      </c>
      <c r="BM34">
        <f>IFERROR(MATCH(BM$3,'Bins 2025'!$D34:$ALO34,1),0)/1000</f>
        <v/>
      </c>
      <c r="BN34">
        <f>IFERROR(MATCH(BN$3,'Bins 2025'!$D34:$ALO34,1),0)/1000</f>
        <v/>
      </c>
      <c r="BO34">
        <f>IFERROR(MATCH(BO$3,'Bins 2025'!$D34:$ALO34,1),0)/1000</f>
        <v/>
      </c>
      <c r="BP34">
        <f>IFERROR(MATCH(BP$3,'Bins 2025'!$D34:$ALO34,1),0)/1000</f>
        <v/>
      </c>
      <c r="BQ34">
        <f>IFERROR(MATCH(BQ$3,'Bins 2025'!$D34:$ALO34,1),0)/1000</f>
        <v/>
      </c>
      <c r="BR34">
        <f>IFERROR(MATCH(BR$3,'Bins 2025'!$D34:$ALO34,1),0)/1000</f>
        <v/>
      </c>
      <c r="BS34">
        <f>IFERROR(MATCH(BS$3,'Bins 2025'!$D34:$ALO34,1),0)/1000</f>
        <v/>
      </c>
      <c r="BT34">
        <f>IFERROR(MATCH(BT$3,'Bins 2025'!$D34:$ALO34,1),0)/1000</f>
        <v/>
      </c>
      <c r="BU34">
        <f>IFERROR(MATCH(BU$3,'Bins 2025'!$D34:$ALO34,1),0)/1000</f>
        <v/>
      </c>
      <c r="BV34">
        <f>IFERROR(MATCH(BV$3,'Bins 2025'!$D34:$ALO34,1),0)/1000</f>
        <v/>
      </c>
      <c r="BW34">
        <f>IFERROR(MATCH(BW$3,'Bins 2025'!$D34:$ALO34,1),0)/1000</f>
        <v/>
      </c>
      <c r="BX34">
        <f>IFERROR(MATCH(BX$3,'Bins 2025'!$D34:$ALO34,1),0)/1000</f>
        <v/>
      </c>
      <c r="BY34">
        <f>IFERROR(MATCH(BY$3,'Bins 2025'!$D34:$ALO34,1),0)/1000</f>
        <v/>
      </c>
      <c r="BZ34">
        <f>IFERROR(MATCH(BZ$3,'Bins 2025'!$D34:$ALO34,1),0)/1000</f>
        <v/>
      </c>
      <c r="CA34">
        <f>IFERROR(MATCH(CA$3,'Bins 2025'!$D34:$ALO34,1),0)/1000</f>
        <v/>
      </c>
      <c r="CB34">
        <f>IFERROR(MATCH(CB$3,'Bins 2025'!$D34:$ALO34,1),0)/1000</f>
        <v/>
      </c>
      <c r="CC34">
        <f>IFERROR(MATCH(CC$3,'Bins 2025'!$D34:$ALO34,1),0)/1000</f>
        <v/>
      </c>
      <c r="CD34">
        <f>IFERROR(MATCH(CD$3,'Bins 2025'!$D34:$ALO34,1),0)/1000</f>
        <v/>
      </c>
      <c r="CE34">
        <f>IFERROR(MATCH(CE$3,'Bins 2025'!$D34:$ALO34,1),0)/1000</f>
        <v/>
      </c>
      <c r="CF34">
        <f>IFERROR(MATCH(CF$3,'Bins 2025'!$D34:$ALO34,1),0)/1000</f>
        <v/>
      </c>
      <c r="CG34">
        <f>IFERROR(MATCH(CG$3,'Bins 2025'!$D34:$ALO34,1),0)/1000</f>
        <v/>
      </c>
      <c r="CH34">
        <f>IFERROR(MATCH(CH$3,'Bins 2025'!$D34:$ALO34,1),0)/1000</f>
        <v/>
      </c>
      <c r="CI34">
        <f>IFERROR(MATCH(CI$3,'Bins 2025'!$D34:$ALO34,1),0)/1000</f>
        <v/>
      </c>
      <c r="CJ34">
        <f>IFERROR(MATCH(CJ$3,'Bins 2025'!$D34:$ALO34,1),0)/1000</f>
        <v/>
      </c>
      <c r="CK34">
        <f>IFERROR(MATCH(CK$3,'Bins 2025'!$D34:$ALO34,1),0)/1000</f>
        <v/>
      </c>
      <c r="CL34">
        <f>IFERROR(MATCH(CL$3,'Bins 2025'!$D34:$ALO34,1),0)/1000</f>
        <v/>
      </c>
      <c r="CM34">
        <f>IFERROR(MATCH(CM$3,'Bins 2025'!$D34:$ALO34,1),0)/1000</f>
        <v/>
      </c>
      <c r="CN34">
        <f>IFERROR(MATCH(CN$3,'Bins 2025'!$D34:$ALO34,1),0)/1000</f>
        <v/>
      </c>
      <c r="CO34">
        <f>IFERROR(MATCH(CO$3,'Bins 2025'!$D34:$ALO34,1),0)/1000</f>
        <v/>
      </c>
      <c r="CP34">
        <f>IFERROR(MATCH(CP$3,'Bins 2025'!$D34:$ALO34,1),0)/1000</f>
        <v/>
      </c>
      <c r="CQ34">
        <f>IFERROR(MATCH(CQ$3,'Bins 2025'!$D34:$ALO34,1),0)/1000</f>
        <v/>
      </c>
      <c r="CR34">
        <f>IFERROR(MATCH(CR$3,'Bins 2025'!$D34:$ALO34,1),0)/1000</f>
        <v/>
      </c>
      <c r="CS34">
        <f>IFERROR(MATCH(CS$3,'Bins 2025'!$D34:$ALO34,1),0)/1000</f>
        <v/>
      </c>
      <c r="CT34">
        <f>IFERROR(MATCH(CT$3,'Bins 2025'!$D34:$ALO34,1),0)/1000</f>
        <v/>
      </c>
      <c r="CU34">
        <f>IFERROR(MATCH(CU$3,'Bins 2025'!$D34:$ALO34,1),0)/1000</f>
        <v/>
      </c>
      <c r="CV34">
        <f>IFERROR(MATCH(CV$3,'Bins 2025'!$D34:$ALO34,1),0)/1000</f>
        <v/>
      </c>
      <c r="CW34">
        <f>IFERROR(MATCH(CW$3,'Bins 2025'!$D34:$ALO34,1),0)/1000</f>
        <v/>
      </c>
      <c r="CX34">
        <f>IFERROR(MATCH(CX$3,'Bins 2025'!$D34:$ALO34,1),0)/1000</f>
        <v/>
      </c>
      <c r="CY34">
        <f>IFERROR(MATCH(CY$3,'Bins 2025'!$D34:$ALO34,1),0)/1000</f>
        <v/>
      </c>
      <c r="CZ34">
        <f>IFERROR(MATCH(CZ$3,'Bins 2025'!$D34:$ALO34,1),0)/1000</f>
        <v/>
      </c>
      <c r="DA34">
        <f>IFERROR(MATCH(DA$3,'Bins 2025'!$D34:$ALO34,1),0)/1000</f>
        <v/>
      </c>
      <c r="DB34">
        <f>IFERROR(MATCH(DB$3,'Bins 2025'!$D34:$ALO34,1),0)/1000</f>
        <v/>
      </c>
      <c r="DC34">
        <f>IFERROR(MATCH(DC$3,'Bins 2025'!$D34:$ALO34,1),0)/1000</f>
        <v/>
      </c>
      <c r="DD34">
        <f>IFERROR(MATCH(DD$3,'Bins 2025'!$D34:$ALO34,1),0)/1000</f>
        <v/>
      </c>
      <c r="DE34">
        <f>IFERROR(MATCH(DE$3,'Bins 2025'!$D34:$ALO34,1),0)/1000</f>
        <v/>
      </c>
      <c r="DF34">
        <f>IFERROR(MATCH(DF$3,'Bins 2025'!$D34:$ALO34,1),0)/1000</f>
        <v/>
      </c>
      <c r="DG34">
        <f>IFERROR(MATCH(DG$3,'Bins 2025'!$D34:$ALO34,1),0)/1000</f>
        <v/>
      </c>
      <c r="DH34">
        <f>IFERROR(MATCH(DH$3,'Bins 2025'!$D34:$ALO34,1),0)/1000</f>
        <v/>
      </c>
      <c r="DI34">
        <f>IFERROR(MATCH(DI$3,'Bins 2025'!$D34:$ALO34,1),0)/1000</f>
        <v/>
      </c>
      <c r="DJ34">
        <f>IFERROR(MATCH(DJ$3,'Bins 2025'!$D34:$ALO34,1),0)/1000</f>
        <v/>
      </c>
      <c r="DK34">
        <f>IFERROR(MATCH(DK$3,'Bins 2025'!$D34:$ALO34,1),0)/1000</f>
        <v/>
      </c>
      <c r="DL34">
        <f>IFERROR(MATCH(DL$3,'Bins 2025'!$D34:$ALO34,1),0)/1000</f>
        <v/>
      </c>
      <c r="DM34">
        <f>IFERROR(MATCH(DM$3,'Bins 2025'!$D34:$ALO34,1),0)/1000</f>
        <v/>
      </c>
      <c r="DN34">
        <f>IFERROR(MATCH(DN$3,'Bins 2025'!$D34:$ALO34,1),0)/1000</f>
        <v/>
      </c>
      <c r="DO34">
        <f>IFERROR(MATCH(DO$3,'Bins 2025'!$D34:$ALO34,1),0)/1000</f>
        <v/>
      </c>
      <c r="DP34">
        <f>IFERROR(MATCH(DP$3,'Bins 2025'!$D34:$ALO34,1),0)/1000</f>
        <v/>
      </c>
      <c r="DQ34">
        <f>IFERROR(MATCH(DQ$3,'Bins 2025'!$D34:$ALO34,1),0)/1000</f>
        <v/>
      </c>
      <c r="DR34">
        <f>IFERROR(MATCH(DR$3,'Bins 2025'!$D34:$ALO34,1),0)/1000</f>
        <v/>
      </c>
      <c r="DS34">
        <f>IFERROR(MATCH(DS$3,'Bins 2025'!$D34:$ALO34,1),0)/1000</f>
        <v/>
      </c>
      <c r="DT34">
        <f>IFERROR(MATCH(DT$3,'Bins 2025'!$D34:$ALO34,1),0)/1000</f>
        <v/>
      </c>
      <c r="DU34">
        <f>IFERROR(MATCH(DU$3,'Bins 2025'!$D34:$ALO34,1),0)/1000</f>
        <v/>
      </c>
      <c r="DV34">
        <f>IFERROR(MATCH(DV$3,'Bins 2025'!$D34:$ALO34,1),0)/1000</f>
        <v/>
      </c>
      <c r="DW34">
        <f>IFERROR(MATCH(DW$3,'Bins 2025'!$D34:$ALO34,1),0)/1000</f>
        <v/>
      </c>
      <c r="DX34">
        <f>IFERROR(MATCH(DX$3,'Bins 2025'!$D34:$ALO34,1),0)/1000</f>
        <v/>
      </c>
      <c r="DY34">
        <f>IFERROR(MATCH(DY$3,'Bins 2025'!$D34:$ALO34,1),0)/1000</f>
        <v/>
      </c>
      <c r="DZ34">
        <f>IFERROR(MATCH(DZ$3,'Bins 2025'!$D34:$ALO34,1),0)/1000</f>
        <v/>
      </c>
      <c r="EA34">
        <f>IFERROR(MATCH(EA$3,'Bins 2025'!$D34:$ALO34,1),0)/1000</f>
        <v/>
      </c>
      <c r="EB34">
        <f>IFERROR(MATCH(EB$3,'Bins 2025'!$D34:$ALO34,1),0)/1000</f>
        <v/>
      </c>
      <c r="EC34">
        <f>IFERROR(MATCH(EC$3,'Bins 2025'!$D34:$ALO34,1),0)/1000</f>
        <v/>
      </c>
      <c r="ED34">
        <f>IFERROR(MATCH(ED$3,'Bins 2025'!$D34:$ALO34,1),0)/1000</f>
        <v/>
      </c>
      <c r="EE34">
        <f>IFERROR(MATCH(EE$3,'Bins 2025'!$D34:$ALO34,1),0)/1000</f>
        <v/>
      </c>
      <c r="EF34">
        <f>IFERROR(MATCH(EF$3,'Bins 2025'!$D34:$ALO34,1),0)/1000</f>
        <v/>
      </c>
      <c r="EG34">
        <f>IFERROR(MATCH(EG$3,'Bins 2025'!$D34:$ALO34,1),0)/1000</f>
        <v/>
      </c>
      <c r="EH34">
        <f>IFERROR(MATCH(EH$3,'Bins 2025'!$D34:$ALO34,1),0)/1000</f>
        <v/>
      </c>
      <c r="EI34">
        <f>IFERROR(MATCH(EI$3,'Bins 2025'!$D34:$ALO34,1),0)/1000</f>
        <v/>
      </c>
      <c r="EJ34">
        <f>IFERROR(MATCH(EJ$3,'Bins 2025'!$D34:$ALO34,1),0)/1000</f>
        <v/>
      </c>
      <c r="EK34">
        <f>IFERROR(MATCH(EK$3,'Bins 2025'!$D34:$ALO34,1),0)/1000</f>
        <v/>
      </c>
      <c r="EL34">
        <f>IFERROR(MATCH(EL$3,'Bins 2025'!$D34:$ALO34,1),0)/1000</f>
        <v/>
      </c>
      <c r="EM34">
        <f>IFERROR(MATCH(EM$3,'Bins 2025'!$D34:$ALO34,1),0)/1000</f>
        <v/>
      </c>
      <c r="EN34">
        <f>IFERROR(MATCH(EN$3,'Bins 2025'!$D34:$ALO34,1),0)/1000</f>
        <v/>
      </c>
      <c r="EO34">
        <f>IFERROR(MATCH(EO$3,'Bins 2025'!$D34:$ALO34,1),0)/1000</f>
        <v/>
      </c>
      <c r="EP34">
        <f>IFERROR(MATCH(EP$3,'Bins 2025'!$D34:$ALO34,1),0)/1000</f>
        <v/>
      </c>
      <c r="EQ34">
        <f>IFERROR(MATCH(EQ$3,'Bins 2025'!$D34:$ALO34,1),0)/1000</f>
        <v/>
      </c>
      <c r="ER34">
        <f>IFERROR(MATCH(ER$3,'Bins 2025'!$D34:$ALO34,1),0)/1000</f>
        <v/>
      </c>
      <c r="ES34">
        <f>IFERROR(MATCH(ES$3,'Bins 2025'!$D34:$ALO34,1),0)/1000</f>
        <v/>
      </c>
      <c r="ET34">
        <f>IFERROR(MATCH(ET$3,'Bins 2025'!$D34:$ALO34,1),0)/1000</f>
        <v/>
      </c>
      <c r="EU34">
        <f>IFERROR(MATCH(EU$3,'Bins 2025'!$D34:$ALO34,1),0)/1000</f>
        <v/>
      </c>
      <c r="EV34">
        <f>IFERROR(MATCH(EV$3,'Bins 2025'!$D34:$ALO34,1),0)/1000</f>
        <v/>
      </c>
      <c r="EW34">
        <f>IFERROR(MATCH(EW$3,'Bins 2025'!$D34:$ALO34,1),0)/1000</f>
        <v/>
      </c>
      <c r="EX34">
        <f>IFERROR(MATCH(EX$3,'Bins 2025'!$D34:$ALO34,1),0)/1000</f>
        <v/>
      </c>
      <c r="EY34">
        <f>IFERROR(MATCH(EY$3,'Bins 2025'!$D34:$ALO34,1),0)/1000</f>
        <v/>
      </c>
      <c r="EZ34">
        <f>IFERROR(MATCH(EZ$3,'Bins 2025'!$D34:$ALO34,1),0)/1000</f>
        <v/>
      </c>
      <c r="FA34">
        <f>IFERROR(MATCH(FA$3,'Bins 2025'!$D34:$ALO34,1),0)/1000</f>
        <v/>
      </c>
      <c r="FB34">
        <f>IFERROR(MATCH(FB$3,'Bins 2025'!$D34:$ALO34,1),0)/1000</f>
        <v/>
      </c>
      <c r="FC34">
        <f>IFERROR(MATCH(FC$3,'Bins 2025'!$D34:$ALO34,1),0)/1000</f>
        <v/>
      </c>
      <c r="FD34">
        <f>IFERROR(MATCH(FD$3,'Bins 2025'!$D34:$ALO34,1),0)/1000</f>
        <v/>
      </c>
      <c r="FE34">
        <f>IFERROR(MATCH(FE$3,'Bins 2025'!$D34:$ALO34,1),0)/1000</f>
        <v/>
      </c>
      <c r="FF34">
        <f>IFERROR(MATCH(FF$3,'Bins 2025'!$D34:$ALO34,1),0)/1000</f>
        <v/>
      </c>
      <c r="FG34">
        <f>IFERROR(MATCH(FG$3,'Bins 2025'!$D34:$ALO34,1),0)/1000</f>
        <v/>
      </c>
      <c r="FH34">
        <f>IFERROR(MATCH(FH$3,'Bins 2025'!$D34:$ALO34,1),0)/1000</f>
        <v/>
      </c>
      <c r="FI34">
        <f>IFERROR(MATCH(FI$3,'Bins 2025'!$D34:$ALO34,1),0)/1000</f>
        <v/>
      </c>
      <c r="FJ34">
        <f>IFERROR(MATCH(FJ$3,'Bins 2025'!$D34:$ALO34,1),0)/1000</f>
        <v/>
      </c>
      <c r="FK34">
        <f>IFERROR(MATCH(FK$3,'Bins 2025'!$D34:$ALO34,1),0)/1000</f>
        <v/>
      </c>
      <c r="FL34">
        <f>IFERROR(MATCH(FL$3,'Bins 2025'!$D34:$ALO34,1),0)/1000</f>
        <v/>
      </c>
      <c r="FM34">
        <f>IFERROR(MATCH(FM$3,'Bins 2025'!$D34:$ALO34,1),0)/1000</f>
        <v/>
      </c>
      <c r="FN34">
        <f>IFERROR(MATCH(FN$3,'Bins 2025'!$D34:$ALO34,1),0)/1000</f>
        <v/>
      </c>
      <c r="FO34">
        <f>IFERROR(MATCH(FO$3,'Bins 2025'!$D34:$ALO34,1),0)/1000</f>
        <v/>
      </c>
      <c r="FP34">
        <f>IFERROR(MATCH(FP$3,'Bins 2025'!$D34:$ALO34,1),0)/1000</f>
        <v/>
      </c>
      <c r="FQ34">
        <f>IFERROR(MATCH(FQ$3,'Bins 2025'!$D34:$ALO34,1),0)/1000</f>
        <v/>
      </c>
      <c r="FR34">
        <f>IFERROR(MATCH(FR$3,'Bins 2025'!$D34:$ALO34,1),0)/1000</f>
        <v/>
      </c>
      <c r="FS34">
        <f>IFERROR(MATCH(FS$3,'Bins 2025'!$D34:$ALO34,1),0)/1000</f>
        <v/>
      </c>
      <c r="FT34">
        <f>IFERROR(MATCH(FT$3,'Bins 2025'!$D34:$ALO34,1),0)/1000</f>
        <v/>
      </c>
      <c r="FU34">
        <f>IFERROR(MATCH(FU$3,'Bins 2025'!$D34:$ALO34,1),0)/1000</f>
        <v/>
      </c>
      <c r="FV34">
        <f>IFERROR(MATCH(FV$3,'Bins 2025'!$D34:$ALO34,1),0)/1000</f>
        <v/>
      </c>
      <c r="FW34">
        <f>IFERROR(MATCH(FW$3,'Bins 2025'!$D34:$ALO34,1),0)/1000</f>
        <v/>
      </c>
      <c r="FX34">
        <f>IFERROR(MATCH(FX$3,'Bins 2025'!$D34:$ALO34,1),0)/1000</f>
        <v/>
      </c>
      <c r="FY34">
        <f>IFERROR(MATCH(FY$3,'Bins 2025'!$D34:$ALO34,1),0)/1000</f>
        <v/>
      </c>
      <c r="FZ34">
        <f>IFERROR(MATCH(FZ$3,'Bins 2025'!$D34:$ALO34,1),0)/1000</f>
        <v/>
      </c>
      <c r="GA34">
        <f>IFERROR(MATCH(GA$3,'Bins 2025'!$D34:$ALO34,1),0)/1000</f>
        <v/>
      </c>
      <c r="GB34">
        <f>IFERROR(MATCH(GB$3,'Bins 2025'!$D34:$ALO34,1),0)/1000</f>
        <v/>
      </c>
      <c r="GC34">
        <f>IFERROR(MATCH(GC$3,'Bins 2025'!$D34:$ALO34,1),0)/1000</f>
        <v/>
      </c>
      <c r="GD34">
        <f>IFERROR(MATCH(GD$3,'Bins 2025'!$D34:$ALO34,1),0)/1000</f>
        <v/>
      </c>
      <c r="GE34">
        <f>IFERROR(MATCH(GE$3,'Bins 2025'!$D34:$ALO34,1),0)/1000</f>
        <v/>
      </c>
      <c r="GF34">
        <f>IFERROR(MATCH(GF$3,'Bins 2025'!$D34:$ALO34,1),0)/1000</f>
        <v/>
      </c>
      <c r="GG34">
        <f>IFERROR(MATCH(GG$3,'Bins 2025'!$D34:$ALO34,1),0)/1000</f>
        <v/>
      </c>
      <c r="GH34">
        <f>IFERROR(MATCH(GH$3,'Bins 2025'!$D34:$ALO34,1),0)/1000</f>
        <v/>
      </c>
      <c r="GI34">
        <f>IFERROR(MATCH(GI$3,'Bins 2025'!$D34:$ALO34,1),0)/1000</f>
        <v/>
      </c>
      <c r="GJ34">
        <f>IFERROR(MATCH(GJ$3,'Bins 2025'!$D34:$ALO34,1),0)/1000</f>
        <v/>
      </c>
      <c r="GK34">
        <f>IFERROR(MATCH(GK$3,'Bins 2025'!$D34:$ALO34,1),0)/1000</f>
        <v/>
      </c>
      <c r="GL34">
        <f>IFERROR(MATCH(GL$3,'Bins 2025'!$D34:$ALO34,1),0)/1000</f>
        <v/>
      </c>
      <c r="GM34">
        <f>IFERROR(MATCH(GM$3,'Bins 2025'!$D34:$ALO34,1),0)/1000</f>
        <v/>
      </c>
      <c r="GN34">
        <f>IFERROR(MATCH(GN$3,'Bins 2025'!$D34:$ALO34,1),0)/1000</f>
        <v/>
      </c>
      <c r="GO34">
        <f>IFERROR(MATCH(GO$3,'Bins 2025'!$D34:$ALO34,1),0)/1000</f>
        <v/>
      </c>
      <c r="GP34">
        <f>IFERROR(MATCH(GP$3,'Bins 2025'!$D34:$ALO34,1),0)/1000</f>
        <v/>
      </c>
      <c r="GQ34">
        <f>IFERROR(MATCH(GQ$3,'Bins 2025'!$D34:$ALO34,1),0)/1000</f>
        <v/>
      </c>
      <c r="GR34">
        <f>IFERROR(MATCH(GR$3,'Bins 2025'!$D34:$ALO34,1),0)/1000</f>
        <v/>
      </c>
      <c r="GS34">
        <f>IFERROR(MATCH(GS$3,'Bins 2025'!$D34:$ALO34,1),0)/1000</f>
        <v/>
      </c>
      <c r="GT34">
        <f>IFERROR(MATCH(GT$3,'Bins 2025'!$D34:$ALO34,1),0)/1000</f>
        <v/>
      </c>
      <c r="GU34">
        <f>IFERROR(MATCH(GU$3,'Bins 2025'!$D34:$ALO34,1),0)/1000</f>
        <v/>
      </c>
    </row>
    <row r="35">
      <c r="B35">
        <f>Inputs!B35</f>
        <v/>
      </c>
      <c r="C35">
        <f>Inputs!K35</f>
        <v/>
      </c>
      <c r="D35">
        <f>N(Inputs!H35)</f>
        <v/>
      </c>
      <c r="E35">
        <f>IFERROR(MATCH(E$3,'Bins 2025'!$D35:$ALO35,1),0)/1000</f>
        <v/>
      </c>
      <c r="F35">
        <f>IFERROR(MATCH(F$3,'Bins 2025'!$D35:$ALO35,1),0)/1000</f>
        <v/>
      </c>
      <c r="G35">
        <f>IFERROR(MATCH(G$3,'Bins 2025'!$D35:$ALO35,1),0)/1000</f>
        <v/>
      </c>
      <c r="H35">
        <f>IFERROR(MATCH(H$3,'Bins 2025'!$D35:$ALO35,1),0)/1000</f>
        <v/>
      </c>
      <c r="I35">
        <f>IFERROR(MATCH(I$3,'Bins 2025'!$D35:$ALO35,1),0)/1000</f>
        <v/>
      </c>
      <c r="J35">
        <f>IFERROR(MATCH(J$3,'Bins 2025'!$D35:$ALO35,1),0)/1000</f>
        <v/>
      </c>
      <c r="K35">
        <f>IFERROR(MATCH(K$3,'Bins 2025'!$D35:$ALO35,1),0)/1000</f>
        <v/>
      </c>
      <c r="L35">
        <f>IFERROR(MATCH(L$3,'Bins 2025'!$D35:$ALO35,1),0)/1000</f>
        <v/>
      </c>
      <c r="M35">
        <f>IFERROR(MATCH(M$3,'Bins 2025'!$D35:$ALO35,1),0)/1000</f>
        <v/>
      </c>
      <c r="N35">
        <f>IFERROR(MATCH(N$3,'Bins 2025'!$D35:$ALO35,1),0)/1000</f>
        <v/>
      </c>
      <c r="O35">
        <f>IFERROR(MATCH(O$3,'Bins 2025'!$D35:$ALO35,1),0)/1000</f>
        <v/>
      </c>
      <c r="P35">
        <f>IFERROR(MATCH(P$3,'Bins 2025'!$D35:$ALO35,1),0)/1000</f>
        <v/>
      </c>
      <c r="Q35">
        <f>IFERROR(MATCH(Q$3,'Bins 2025'!$D35:$ALO35,1),0)/1000</f>
        <v/>
      </c>
      <c r="R35">
        <f>IFERROR(MATCH(R$3,'Bins 2025'!$D35:$ALO35,1),0)/1000</f>
        <v/>
      </c>
      <c r="S35">
        <f>IFERROR(MATCH(S$3,'Bins 2025'!$D35:$ALO35,1),0)/1000</f>
        <v/>
      </c>
      <c r="T35">
        <f>IFERROR(MATCH(T$3,'Bins 2025'!$D35:$ALO35,1),0)/1000</f>
        <v/>
      </c>
      <c r="U35">
        <f>IFERROR(MATCH(U$3,'Bins 2025'!$D35:$ALO35,1),0)/1000</f>
        <v/>
      </c>
      <c r="V35">
        <f>IFERROR(MATCH(V$3,'Bins 2025'!$D35:$ALO35,1),0)/1000</f>
        <v/>
      </c>
      <c r="W35">
        <f>IFERROR(MATCH(W$3,'Bins 2025'!$D35:$ALO35,1),0)/1000</f>
        <v/>
      </c>
      <c r="X35">
        <f>IFERROR(MATCH(X$3,'Bins 2025'!$D35:$ALO35,1),0)/1000</f>
        <v/>
      </c>
      <c r="Y35">
        <f>IFERROR(MATCH(Y$3,'Bins 2025'!$D35:$ALO35,1),0)/1000</f>
        <v/>
      </c>
      <c r="Z35">
        <f>IFERROR(MATCH(Z$3,'Bins 2025'!$D35:$ALO35,1),0)/1000</f>
        <v/>
      </c>
      <c r="AA35">
        <f>IFERROR(MATCH(AA$3,'Bins 2025'!$D35:$ALO35,1),0)/1000</f>
        <v/>
      </c>
      <c r="AB35">
        <f>IFERROR(MATCH(AB$3,'Bins 2025'!$D35:$ALO35,1),0)/1000</f>
        <v/>
      </c>
      <c r="AC35">
        <f>IFERROR(MATCH(AC$3,'Bins 2025'!$D35:$ALO35,1),0)/1000</f>
        <v/>
      </c>
      <c r="AD35">
        <f>IFERROR(MATCH(AD$3,'Bins 2025'!$D35:$ALO35,1),0)/1000</f>
        <v/>
      </c>
      <c r="AE35">
        <f>IFERROR(MATCH(AE$3,'Bins 2025'!$D35:$ALO35,1),0)/1000</f>
        <v/>
      </c>
      <c r="AF35">
        <f>IFERROR(MATCH(AF$3,'Bins 2025'!$D35:$ALO35,1),0)/1000</f>
        <v/>
      </c>
      <c r="AG35">
        <f>IFERROR(MATCH(AG$3,'Bins 2025'!$D35:$ALO35,1),0)/1000</f>
        <v/>
      </c>
      <c r="AH35">
        <f>IFERROR(MATCH(AH$3,'Bins 2025'!$D35:$ALO35,1),0)/1000</f>
        <v/>
      </c>
      <c r="AI35">
        <f>IFERROR(MATCH(AI$3,'Bins 2025'!$D35:$ALO35,1),0)/1000</f>
        <v/>
      </c>
      <c r="AJ35">
        <f>IFERROR(MATCH(AJ$3,'Bins 2025'!$D35:$ALO35,1),0)/1000</f>
        <v/>
      </c>
      <c r="AK35">
        <f>IFERROR(MATCH(AK$3,'Bins 2025'!$D35:$ALO35,1),0)/1000</f>
        <v/>
      </c>
      <c r="AL35">
        <f>IFERROR(MATCH(AL$3,'Bins 2025'!$D35:$ALO35,1),0)/1000</f>
        <v/>
      </c>
      <c r="AM35">
        <f>IFERROR(MATCH(AM$3,'Bins 2025'!$D35:$ALO35,1),0)/1000</f>
        <v/>
      </c>
      <c r="AN35">
        <f>IFERROR(MATCH(AN$3,'Bins 2025'!$D35:$ALO35,1),0)/1000</f>
        <v/>
      </c>
      <c r="AO35">
        <f>IFERROR(MATCH(AO$3,'Bins 2025'!$D35:$ALO35,1),0)/1000</f>
        <v/>
      </c>
      <c r="AP35">
        <f>IFERROR(MATCH(AP$3,'Bins 2025'!$D35:$ALO35,1),0)/1000</f>
        <v/>
      </c>
      <c r="AQ35">
        <f>IFERROR(MATCH(AQ$3,'Bins 2025'!$D35:$ALO35,1),0)/1000</f>
        <v/>
      </c>
      <c r="AR35">
        <f>IFERROR(MATCH(AR$3,'Bins 2025'!$D35:$ALO35,1),0)/1000</f>
        <v/>
      </c>
      <c r="AS35">
        <f>IFERROR(MATCH(AS$3,'Bins 2025'!$D35:$ALO35,1),0)/1000</f>
        <v/>
      </c>
      <c r="AT35">
        <f>IFERROR(MATCH(AT$3,'Bins 2025'!$D35:$ALO35,1),0)/1000</f>
        <v/>
      </c>
      <c r="AU35">
        <f>IFERROR(MATCH(AU$3,'Bins 2025'!$D35:$ALO35,1),0)/1000</f>
        <v/>
      </c>
      <c r="AV35">
        <f>IFERROR(MATCH(AV$3,'Bins 2025'!$D35:$ALO35,1),0)/1000</f>
        <v/>
      </c>
      <c r="AW35">
        <f>IFERROR(MATCH(AW$3,'Bins 2025'!$D35:$ALO35,1),0)/1000</f>
        <v/>
      </c>
      <c r="AX35">
        <f>IFERROR(MATCH(AX$3,'Bins 2025'!$D35:$ALO35,1),0)/1000</f>
        <v/>
      </c>
      <c r="AY35">
        <f>IFERROR(MATCH(AY$3,'Bins 2025'!$D35:$ALO35,1),0)/1000</f>
        <v/>
      </c>
      <c r="AZ35">
        <f>IFERROR(MATCH(AZ$3,'Bins 2025'!$D35:$ALO35,1),0)/1000</f>
        <v/>
      </c>
      <c r="BA35">
        <f>IFERROR(MATCH(BA$3,'Bins 2025'!$D35:$ALO35,1),0)/1000</f>
        <v/>
      </c>
      <c r="BB35">
        <f>IFERROR(MATCH(BB$3,'Bins 2025'!$D35:$ALO35,1),0)/1000</f>
        <v/>
      </c>
      <c r="BC35">
        <f>IFERROR(MATCH(BC$3,'Bins 2025'!$D35:$ALO35,1),0)/1000</f>
        <v/>
      </c>
      <c r="BD35">
        <f>IFERROR(MATCH(BD$3,'Bins 2025'!$D35:$ALO35,1),0)/1000</f>
        <v/>
      </c>
      <c r="BE35">
        <f>IFERROR(MATCH(BE$3,'Bins 2025'!$D35:$ALO35,1),0)/1000</f>
        <v/>
      </c>
      <c r="BF35">
        <f>IFERROR(MATCH(BF$3,'Bins 2025'!$D35:$ALO35,1),0)/1000</f>
        <v/>
      </c>
      <c r="BG35">
        <f>IFERROR(MATCH(BG$3,'Bins 2025'!$D35:$ALO35,1),0)/1000</f>
        <v/>
      </c>
      <c r="BH35">
        <f>IFERROR(MATCH(BH$3,'Bins 2025'!$D35:$ALO35,1),0)/1000</f>
        <v/>
      </c>
      <c r="BI35">
        <f>IFERROR(MATCH(BI$3,'Bins 2025'!$D35:$ALO35,1),0)/1000</f>
        <v/>
      </c>
      <c r="BJ35">
        <f>IFERROR(MATCH(BJ$3,'Bins 2025'!$D35:$ALO35,1),0)/1000</f>
        <v/>
      </c>
      <c r="BK35">
        <f>IFERROR(MATCH(BK$3,'Bins 2025'!$D35:$ALO35,1),0)/1000</f>
        <v/>
      </c>
      <c r="BL35">
        <f>IFERROR(MATCH(BL$3,'Bins 2025'!$D35:$ALO35,1),0)/1000</f>
        <v/>
      </c>
      <c r="BM35">
        <f>IFERROR(MATCH(BM$3,'Bins 2025'!$D35:$ALO35,1),0)/1000</f>
        <v/>
      </c>
      <c r="BN35">
        <f>IFERROR(MATCH(BN$3,'Bins 2025'!$D35:$ALO35,1),0)/1000</f>
        <v/>
      </c>
      <c r="BO35">
        <f>IFERROR(MATCH(BO$3,'Bins 2025'!$D35:$ALO35,1),0)/1000</f>
        <v/>
      </c>
      <c r="BP35">
        <f>IFERROR(MATCH(BP$3,'Bins 2025'!$D35:$ALO35,1),0)/1000</f>
        <v/>
      </c>
      <c r="BQ35">
        <f>IFERROR(MATCH(BQ$3,'Bins 2025'!$D35:$ALO35,1),0)/1000</f>
        <v/>
      </c>
      <c r="BR35">
        <f>IFERROR(MATCH(BR$3,'Bins 2025'!$D35:$ALO35,1),0)/1000</f>
        <v/>
      </c>
      <c r="BS35">
        <f>IFERROR(MATCH(BS$3,'Bins 2025'!$D35:$ALO35,1),0)/1000</f>
        <v/>
      </c>
      <c r="BT35">
        <f>IFERROR(MATCH(BT$3,'Bins 2025'!$D35:$ALO35,1),0)/1000</f>
        <v/>
      </c>
      <c r="BU35">
        <f>IFERROR(MATCH(BU$3,'Bins 2025'!$D35:$ALO35,1),0)/1000</f>
        <v/>
      </c>
      <c r="BV35">
        <f>IFERROR(MATCH(BV$3,'Bins 2025'!$D35:$ALO35,1),0)/1000</f>
        <v/>
      </c>
      <c r="BW35">
        <f>IFERROR(MATCH(BW$3,'Bins 2025'!$D35:$ALO35,1),0)/1000</f>
        <v/>
      </c>
      <c r="BX35">
        <f>IFERROR(MATCH(BX$3,'Bins 2025'!$D35:$ALO35,1),0)/1000</f>
        <v/>
      </c>
      <c r="BY35">
        <f>IFERROR(MATCH(BY$3,'Bins 2025'!$D35:$ALO35,1),0)/1000</f>
        <v/>
      </c>
      <c r="BZ35">
        <f>IFERROR(MATCH(BZ$3,'Bins 2025'!$D35:$ALO35,1),0)/1000</f>
        <v/>
      </c>
      <c r="CA35">
        <f>IFERROR(MATCH(CA$3,'Bins 2025'!$D35:$ALO35,1),0)/1000</f>
        <v/>
      </c>
      <c r="CB35">
        <f>IFERROR(MATCH(CB$3,'Bins 2025'!$D35:$ALO35,1),0)/1000</f>
        <v/>
      </c>
      <c r="CC35">
        <f>IFERROR(MATCH(CC$3,'Bins 2025'!$D35:$ALO35,1),0)/1000</f>
        <v/>
      </c>
      <c r="CD35">
        <f>IFERROR(MATCH(CD$3,'Bins 2025'!$D35:$ALO35,1),0)/1000</f>
        <v/>
      </c>
      <c r="CE35">
        <f>IFERROR(MATCH(CE$3,'Bins 2025'!$D35:$ALO35,1),0)/1000</f>
        <v/>
      </c>
      <c r="CF35">
        <f>IFERROR(MATCH(CF$3,'Bins 2025'!$D35:$ALO35,1),0)/1000</f>
        <v/>
      </c>
      <c r="CG35">
        <f>IFERROR(MATCH(CG$3,'Bins 2025'!$D35:$ALO35,1),0)/1000</f>
        <v/>
      </c>
      <c r="CH35">
        <f>IFERROR(MATCH(CH$3,'Bins 2025'!$D35:$ALO35,1),0)/1000</f>
        <v/>
      </c>
      <c r="CI35">
        <f>IFERROR(MATCH(CI$3,'Bins 2025'!$D35:$ALO35,1),0)/1000</f>
        <v/>
      </c>
      <c r="CJ35">
        <f>IFERROR(MATCH(CJ$3,'Bins 2025'!$D35:$ALO35,1),0)/1000</f>
        <v/>
      </c>
      <c r="CK35">
        <f>IFERROR(MATCH(CK$3,'Bins 2025'!$D35:$ALO35,1),0)/1000</f>
        <v/>
      </c>
      <c r="CL35">
        <f>IFERROR(MATCH(CL$3,'Bins 2025'!$D35:$ALO35,1),0)/1000</f>
        <v/>
      </c>
      <c r="CM35">
        <f>IFERROR(MATCH(CM$3,'Bins 2025'!$D35:$ALO35,1),0)/1000</f>
        <v/>
      </c>
      <c r="CN35">
        <f>IFERROR(MATCH(CN$3,'Bins 2025'!$D35:$ALO35,1),0)/1000</f>
        <v/>
      </c>
      <c r="CO35">
        <f>IFERROR(MATCH(CO$3,'Bins 2025'!$D35:$ALO35,1),0)/1000</f>
        <v/>
      </c>
      <c r="CP35">
        <f>IFERROR(MATCH(CP$3,'Bins 2025'!$D35:$ALO35,1),0)/1000</f>
        <v/>
      </c>
      <c r="CQ35">
        <f>IFERROR(MATCH(CQ$3,'Bins 2025'!$D35:$ALO35,1),0)/1000</f>
        <v/>
      </c>
      <c r="CR35">
        <f>IFERROR(MATCH(CR$3,'Bins 2025'!$D35:$ALO35,1),0)/1000</f>
        <v/>
      </c>
      <c r="CS35">
        <f>IFERROR(MATCH(CS$3,'Bins 2025'!$D35:$ALO35,1),0)/1000</f>
        <v/>
      </c>
      <c r="CT35">
        <f>IFERROR(MATCH(CT$3,'Bins 2025'!$D35:$ALO35,1),0)/1000</f>
        <v/>
      </c>
      <c r="CU35">
        <f>IFERROR(MATCH(CU$3,'Bins 2025'!$D35:$ALO35,1),0)/1000</f>
        <v/>
      </c>
      <c r="CV35">
        <f>IFERROR(MATCH(CV$3,'Bins 2025'!$D35:$ALO35,1),0)/1000</f>
        <v/>
      </c>
      <c r="CW35">
        <f>IFERROR(MATCH(CW$3,'Bins 2025'!$D35:$ALO35,1),0)/1000</f>
        <v/>
      </c>
      <c r="CX35">
        <f>IFERROR(MATCH(CX$3,'Bins 2025'!$D35:$ALO35,1),0)/1000</f>
        <v/>
      </c>
      <c r="CY35">
        <f>IFERROR(MATCH(CY$3,'Bins 2025'!$D35:$ALO35,1),0)/1000</f>
        <v/>
      </c>
      <c r="CZ35">
        <f>IFERROR(MATCH(CZ$3,'Bins 2025'!$D35:$ALO35,1),0)/1000</f>
        <v/>
      </c>
      <c r="DA35">
        <f>IFERROR(MATCH(DA$3,'Bins 2025'!$D35:$ALO35,1),0)/1000</f>
        <v/>
      </c>
      <c r="DB35">
        <f>IFERROR(MATCH(DB$3,'Bins 2025'!$D35:$ALO35,1),0)/1000</f>
        <v/>
      </c>
      <c r="DC35">
        <f>IFERROR(MATCH(DC$3,'Bins 2025'!$D35:$ALO35,1),0)/1000</f>
        <v/>
      </c>
      <c r="DD35">
        <f>IFERROR(MATCH(DD$3,'Bins 2025'!$D35:$ALO35,1),0)/1000</f>
        <v/>
      </c>
      <c r="DE35">
        <f>IFERROR(MATCH(DE$3,'Bins 2025'!$D35:$ALO35,1),0)/1000</f>
        <v/>
      </c>
      <c r="DF35">
        <f>IFERROR(MATCH(DF$3,'Bins 2025'!$D35:$ALO35,1),0)/1000</f>
        <v/>
      </c>
      <c r="DG35">
        <f>IFERROR(MATCH(DG$3,'Bins 2025'!$D35:$ALO35,1),0)/1000</f>
        <v/>
      </c>
      <c r="DH35">
        <f>IFERROR(MATCH(DH$3,'Bins 2025'!$D35:$ALO35,1),0)/1000</f>
        <v/>
      </c>
      <c r="DI35">
        <f>IFERROR(MATCH(DI$3,'Bins 2025'!$D35:$ALO35,1),0)/1000</f>
        <v/>
      </c>
      <c r="DJ35">
        <f>IFERROR(MATCH(DJ$3,'Bins 2025'!$D35:$ALO35,1),0)/1000</f>
        <v/>
      </c>
      <c r="DK35">
        <f>IFERROR(MATCH(DK$3,'Bins 2025'!$D35:$ALO35,1),0)/1000</f>
        <v/>
      </c>
      <c r="DL35">
        <f>IFERROR(MATCH(DL$3,'Bins 2025'!$D35:$ALO35,1),0)/1000</f>
        <v/>
      </c>
      <c r="DM35">
        <f>IFERROR(MATCH(DM$3,'Bins 2025'!$D35:$ALO35,1),0)/1000</f>
        <v/>
      </c>
      <c r="DN35">
        <f>IFERROR(MATCH(DN$3,'Bins 2025'!$D35:$ALO35,1),0)/1000</f>
        <v/>
      </c>
      <c r="DO35">
        <f>IFERROR(MATCH(DO$3,'Bins 2025'!$D35:$ALO35,1),0)/1000</f>
        <v/>
      </c>
      <c r="DP35">
        <f>IFERROR(MATCH(DP$3,'Bins 2025'!$D35:$ALO35,1),0)/1000</f>
        <v/>
      </c>
      <c r="DQ35">
        <f>IFERROR(MATCH(DQ$3,'Bins 2025'!$D35:$ALO35,1),0)/1000</f>
        <v/>
      </c>
      <c r="DR35">
        <f>IFERROR(MATCH(DR$3,'Bins 2025'!$D35:$ALO35,1),0)/1000</f>
        <v/>
      </c>
      <c r="DS35">
        <f>IFERROR(MATCH(DS$3,'Bins 2025'!$D35:$ALO35,1),0)/1000</f>
        <v/>
      </c>
      <c r="DT35">
        <f>IFERROR(MATCH(DT$3,'Bins 2025'!$D35:$ALO35,1),0)/1000</f>
        <v/>
      </c>
      <c r="DU35">
        <f>IFERROR(MATCH(DU$3,'Bins 2025'!$D35:$ALO35,1),0)/1000</f>
        <v/>
      </c>
      <c r="DV35">
        <f>IFERROR(MATCH(DV$3,'Bins 2025'!$D35:$ALO35,1),0)/1000</f>
        <v/>
      </c>
      <c r="DW35">
        <f>IFERROR(MATCH(DW$3,'Bins 2025'!$D35:$ALO35,1),0)/1000</f>
        <v/>
      </c>
      <c r="DX35">
        <f>IFERROR(MATCH(DX$3,'Bins 2025'!$D35:$ALO35,1),0)/1000</f>
        <v/>
      </c>
      <c r="DY35">
        <f>IFERROR(MATCH(DY$3,'Bins 2025'!$D35:$ALO35,1),0)/1000</f>
        <v/>
      </c>
      <c r="DZ35">
        <f>IFERROR(MATCH(DZ$3,'Bins 2025'!$D35:$ALO35,1),0)/1000</f>
        <v/>
      </c>
      <c r="EA35">
        <f>IFERROR(MATCH(EA$3,'Bins 2025'!$D35:$ALO35,1),0)/1000</f>
        <v/>
      </c>
      <c r="EB35">
        <f>IFERROR(MATCH(EB$3,'Bins 2025'!$D35:$ALO35,1),0)/1000</f>
        <v/>
      </c>
      <c r="EC35">
        <f>IFERROR(MATCH(EC$3,'Bins 2025'!$D35:$ALO35,1),0)/1000</f>
        <v/>
      </c>
      <c r="ED35">
        <f>IFERROR(MATCH(ED$3,'Bins 2025'!$D35:$ALO35,1),0)/1000</f>
        <v/>
      </c>
      <c r="EE35">
        <f>IFERROR(MATCH(EE$3,'Bins 2025'!$D35:$ALO35,1),0)/1000</f>
        <v/>
      </c>
      <c r="EF35">
        <f>IFERROR(MATCH(EF$3,'Bins 2025'!$D35:$ALO35,1),0)/1000</f>
        <v/>
      </c>
      <c r="EG35">
        <f>IFERROR(MATCH(EG$3,'Bins 2025'!$D35:$ALO35,1),0)/1000</f>
        <v/>
      </c>
      <c r="EH35">
        <f>IFERROR(MATCH(EH$3,'Bins 2025'!$D35:$ALO35,1),0)/1000</f>
        <v/>
      </c>
      <c r="EI35">
        <f>IFERROR(MATCH(EI$3,'Bins 2025'!$D35:$ALO35,1),0)/1000</f>
        <v/>
      </c>
      <c r="EJ35">
        <f>IFERROR(MATCH(EJ$3,'Bins 2025'!$D35:$ALO35,1),0)/1000</f>
        <v/>
      </c>
      <c r="EK35">
        <f>IFERROR(MATCH(EK$3,'Bins 2025'!$D35:$ALO35,1),0)/1000</f>
        <v/>
      </c>
      <c r="EL35">
        <f>IFERROR(MATCH(EL$3,'Bins 2025'!$D35:$ALO35,1),0)/1000</f>
        <v/>
      </c>
      <c r="EM35">
        <f>IFERROR(MATCH(EM$3,'Bins 2025'!$D35:$ALO35,1),0)/1000</f>
        <v/>
      </c>
      <c r="EN35">
        <f>IFERROR(MATCH(EN$3,'Bins 2025'!$D35:$ALO35,1),0)/1000</f>
        <v/>
      </c>
      <c r="EO35">
        <f>IFERROR(MATCH(EO$3,'Bins 2025'!$D35:$ALO35,1),0)/1000</f>
        <v/>
      </c>
      <c r="EP35">
        <f>IFERROR(MATCH(EP$3,'Bins 2025'!$D35:$ALO35,1),0)/1000</f>
        <v/>
      </c>
      <c r="EQ35">
        <f>IFERROR(MATCH(EQ$3,'Bins 2025'!$D35:$ALO35,1),0)/1000</f>
        <v/>
      </c>
      <c r="ER35">
        <f>IFERROR(MATCH(ER$3,'Bins 2025'!$D35:$ALO35,1),0)/1000</f>
        <v/>
      </c>
      <c r="ES35">
        <f>IFERROR(MATCH(ES$3,'Bins 2025'!$D35:$ALO35,1),0)/1000</f>
        <v/>
      </c>
      <c r="ET35">
        <f>IFERROR(MATCH(ET$3,'Bins 2025'!$D35:$ALO35,1),0)/1000</f>
        <v/>
      </c>
      <c r="EU35">
        <f>IFERROR(MATCH(EU$3,'Bins 2025'!$D35:$ALO35,1),0)/1000</f>
        <v/>
      </c>
      <c r="EV35">
        <f>IFERROR(MATCH(EV$3,'Bins 2025'!$D35:$ALO35,1),0)/1000</f>
        <v/>
      </c>
      <c r="EW35">
        <f>IFERROR(MATCH(EW$3,'Bins 2025'!$D35:$ALO35,1),0)/1000</f>
        <v/>
      </c>
      <c r="EX35">
        <f>IFERROR(MATCH(EX$3,'Bins 2025'!$D35:$ALO35,1),0)/1000</f>
        <v/>
      </c>
      <c r="EY35">
        <f>IFERROR(MATCH(EY$3,'Bins 2025'!$D35:$ALO35,1),0)/1000</f>
        <v/>
      </c>
      <c r="EZ35">
        <f>IFERROR(MATCH(EZ$3,'Bins 2025'!$D35:$ALO35,1),0)/1000</f>
        <v/>
      </c>
      <c r="FA35">
        <f>IFERROR(MATCH(FA$3,'Bins 2025'!$D35:$ALO35,1),0)/1000</f>
        <v/>
      </c>
      <c r="FB35">
        <f>IFERROR(MATCH(FB$3,'Bins 2025'!$D35:$ALO35,1),0)/1000</f>
        <v/>
      </c>
      <c r="FC35">
        <f>IFERROR(MATCH(FC$3,'Bins 2025'!$D35:$ALO35,1),0)/1000</f>
        <v/>
      </c>
      <c r="FD35">
        <f>IFERROR(MATCH(FD$3,'Bins 2025'!$D35:$ALO35,1),0)/1000</f>
        <v/>
      </c>
      <c r="FE35">
        <f>IFERROR(MATCH(FE$3,'Bins 2025'!$D35:$ALO35,1),0)/1000</f>
        <v/>
      </c>
      <c r="FF35">
        <f>IFERROR(MATCH(FF$3,'Bins 2025'!$D35:$ALO35,1),0)/1000</f>
        <v/>
      </c>
      <c r="FG35">
        <f>IFERROR(MATCH(FG$3,'Bins 2025'!$D35:$ALO35,1),0)/1000</f>
        <v/>
      </c>
      <c r="FH35">
        <f>IFERROR(MATCH(FH$3,'Bins 2025'!$D35:$ALO35,1),0)/1000</f>
        <v/>
      </c>
      <c r="FI35">
        <f>IFERROR(MATCH(FI$3,'Bins 2025'!$D35:$ALO35,1),0)/1000</f>
        <v/>
      </c>
      <c r="FJ35">
        <f>IFERROR(MATCH(FJ$3,'Bins 2025'!$D35:$ALO35,1),0)/1000</f>
        <v/>
      </c>
      <c r="FK35">
        <f>IFERROR(MATCH(FK$3,'Bins 2025'!$D35:$ALO35,1),0)/1000</f>
        <v/>
      </c>
      <c r="FL35">
        <f>IFERROR(MATCH(FL$3,'Bins 2025'!$D35:$ALO35,1),0)/1000</f>
        <v/>
      </c>
      <c r="FM35">
        <f>IFERROR(MATCH(FM$3,'Bins 2025'!$D35:$ALO35,1),0)/1000</f>
        <v/>
      </c>
      <c r="FN35">
        <f>IFERROR(MATCH(FN$3,'Bins 2025'!$D35:$ALO35,1),0)/1000</f>
        <v/>
      </c>
      <c r="FO35">
        <f>IFERROR(MATCH(FO$3,'Bins 2025'!$D35:$ALO35,1),0)/1000</f>
        <v/>
      </c>
      <c r="FP35">
        <f>IFERROR(MATCH(FP$3,'Bins 2025'!$D35:$ALO35,1),0)/1000</f>
        <v/>
      </c>
      <c r="FQ35">
        <f>IFERROR(MATCH(FQ$3,'Bins 2025'!$D35:$ALO35,1),0)/1000</f>
        <v/>
      </c>
      <c r="FR35">
        <f>IFERROR(MATCH(FR$3,'Bins 2025'!$D35:$ALO35,1),0)/1000</f>
        <v/>
      </c>
      <c r="FS35">
        <f>IFERROR(MATCH(FS$3,'Bins 2025'!$D35:$ALO35,1),0)/1000</f>
        <v/>
      </c>
      <c r="FT35">
        <f>IFERROR(MATCH(FT$3,'Bins 2025'!$D35:$ALO35,1),0)/1000</f>
        <v/>
      </c>
      <c r="FU35">
        <f>IFERROR(MATCH(FU$3,'Bins 2025'!$D35:$ALO35,1),0)/1000</f>
        <v/>
      </c>
      <c r="FV35">
        <f>IFERROR(MATCH(FV$3,'Bins 2025'!$D35:$ALO35,1),0)/1000</f>
        <v/>
      </c>
      <c r="FW35">
        <f>IFERROR(MATCH(FW$3,'Bins 2025'!$D35:$ALO35,1),0)/1000</f>
        <v/>
      </c>
      <c r="FX35">
        <f>IFERROR(MATCH(FX$3,'Bins 2025'!$D35:$ALO35,1),0)/1000</f>
        <v/>
      </c>
      <c r="FY35">
        <f>IFERROR(MATCH(FY$3,'Bins 2025'!$D35:$ALO35,1),0)/1000</f>
        <v/>
      </c>
      <c r="FZ35">
        <f>IFERROR(MATCH(FZ$3,'Bins 2025'!$D35:$ALO35,1),0)/1000</f>
        <v/>
      </c>
      <c r="GA35">
        <f>IFERROR(MATCH(GA$3,'Bins 2025'!$D35:$ALO35,1),0)/1000</f>
        <v/>
      </c>
      <c r="GB35">
        <f>IFERROR(MATCH(GB$3,'Bins 2025'!$D35:$ALO35,1),0)/1000</f>
        <v/>
      </c>
      <c r="GC35">
        <f>IFERROR(MATCH(GC$3,'Bins 2025'!$D35:$ALO35,1),0)/1000</f>
        <v/>
      </c>
      <c r="GD35">
        <f>IFERROR(MATCH(GD$3,'Bins 2025'!$D35:$ALO35,1),0)/1000</f>
        <v/>
      </c>
      <c r="GE35">
        <f>IFERROR(MATCH(GE$3,'Bins 2025'!$D35:$ALO35,1),0)/1000</f>
        <v/>
      </c>
      <c r="GF35">
        <f>IFERROR(MATCH(GF$3,'Bins 2025'!$D35:$ALO35,1),0)/1000</f>
        <v/>
      </c>
      <c r="GG35">
        <f>IFERROR(MATCH(GG$3,'Bins 2025'!$D35:$ALO35,1),0)/1000</f>
        <v/>
      </c>
      <c r="GH35">
        <f>IFERROR(MATCH(GH$3,'Bins 2025'!$D35:$ALO35,1),0)/1000</f>
        <v/>
      </c>
      <c r="GI35">
        <f>IFERROR(MATCH(GI$3,'Bins 2025'!$D35:$ALO35,1),0)/1000</f>
        <v/>
      </c>
      <c r="GJ35">
        <f>IFERROR(MATCH(GJ$3,'Bins 2025'!$D35:$ALO35,1),0)/1000</f>
        <v/>
      </c>
      <c r="GK35">
        <f>IFERROR(MATCH(GK$3,'Bins 2025'!$D35:$ALO35,1),0)/1000</f>
        <v/>
      </c>
      <c r="GL35">
        <f>IFERROR(MATCH(GL$3,'Bins 2025'!$D35:$ALO35,1),0)/1000</f>
        <v/>
      </c>
      <c r="GM35">
        <f>IFERROR(MATCH(GM$3,'Bins 2025'!$D35:$ALO35,1),0)/1000</f>
        <v/>
      </c>
      <c r="GN35">
        <f>IFERROR(MATCH(GN$3,'Bins 2025'!$D35:$ALO35,1),0)/1000</f>
        <v/>
      </c>
      <c r="GO35">
        <f>IFERROR(MATCH(GO$3,'Bins 2025'!$D35:$ALO35,1),0)/1000</f>
        <v/>
      </c>
      <c r="GP35">
        <f>IFERROR(MATCH(GP$3,'Bins 2025'!$D35:$ALO35,1),0)/1000</f>
        <v/>
      </c>
      <c r="GQ35">
        <f>IFERROR(MATCH(GQ$3,'Bins 2025'!$D35:$ALO35,1),0)/1000</f>
        <v/>
      </c>
      <c r="GR35">
        <f>IFERROR(MATCH(GR$3,'Bins 2025'!$D35:$ALO35,1),0)/1000</f>
        <v/>
      </c>
      <c r="GS35">
        <f>IFERROR(MATCH(GS$3,'Bins 2025'!$D35:$ALO35,1),0)/1000</f>
        <v/>
      </c>
      <c r="GT35">
        <f>IFERROR(MATCH(GT$3,'Bins 2025'!$D35:$ALO35,1),0)/1000</f>
        <v/>
      </c>
      <c r="GU35">
        <f>IFERROR(MATCH(GU$3,'Bins 2025'!$D35:$ALO35,1),0)/1000</f>
        <v/>
      </c>
    </row>
    <row r="36">
      <c r="B36">
        <f>Inputs!B36</f>
        <v/>
      </c>
      <c r="C36">
        <f>Inputs!K36</f>
        <v/>
      </c>
      <c r="D36">
        <f>N(Inputs!H36)</f>
        <v/>
      </c>
      <c r="E36">
        <f>IFERROR(MATCH(E$3,'Bins 2025'!$D36:$ALO36,1),0)/1000</f>
        <v/>
      </c>
      <c r="F36">
        <f>IFERROR(MATCH(F$3,'Bins 2025'!$D36:$ALO36,1),0)/1000</f>
        <v/>
      </c>
      <c r="G36">
        <f>IFERROR(MATCH(G$3,'Bins 2025'!$D36:$ALO36,1),0)/1000</f>
        <v/>
      </c>
      <c r="H36">
        <f>IFERROR(MATCH(H$3,'Bins 2025'!$D36:$ALO36,1),0)/1000</f>
        <v/>
      </c>
      <c r="I36">
        <f>IFERROR(MATCH(I$3,'Bins 2025'!$D36:$ALO36,1),0)/1000</f>
        <v/>
      </c>
      <c r="J36">
        <f>IFERROR(MATCH(J$3,'Bins 2025'!$D36:$ALO36,1),0)/1000</f>
        <v/>
      </c>
      <c r="K36">
        <f>IFERROR(MATCH(K$3,'Bins 2025'!$D36:$ALO36,1),0)/1000</f>
        <v/>
      </c>
      <c r="L36">
        <f>IFERROR(MATCH(L$3,'Bins 2025'!$D36:$ALO36,1),0)/1000</f>
        <v/>
      </c>
      <c r="M36">
        <f>IFERROR(MATCH(M$3,'Bins 2025'!$D36:$ALO36,1),0)/1000</f>
        <v/>
      </c>
      <c r="N36">
        <f>IFERROR(MATCH(N$3,'Bins 2025'!$D36:$ALO36,1),0)/1000</f>
        <v/>
      </c>
      <c r="O36">
        <f>IFERROR(MATCH(O$3,'Bins 2025'!$D36:$ALO36,1),0)/1000</f>
        <v/>
      </c>
      <c r="P36">
        <f>IFERROR(MATCH(P$3,'Bins 2025'!$D36:$ALO36,1),0)/1000</f>
        <v/>
      </c>
      <c r="Q36">
        <f>IFERROR(MATCH(Q$3,'Bins 2025'!$D36:$ALO36,1),0)/1000</f>
        <v/>
      </c>
      <c r="R36">
        <f>IFERROR(MATCH(R$3,'Bins 2025'!$D36:$ALO36,1),0)/1000</f>
        <v/>
      </c>
      <c r="S36">
        <f>IFERROR(MATCH(S$3,'Bins 2025'!$D36:$ALO36,1),0)/1000</f>
        <v/>
      </c>
      <c r="T36">
        <f>IFERROR(MATCH(T$3,'Bins 2025'!$D36:$ALO36,1),0)/1000</f>
        <v/>
      </c>
      <c r="U36">
        <f>IFERROR(MATCH(U$3,'Bins 2025'!$D36:$ALO36,1),0)/1000</f>
        <v/>
      </c>
      <c r="V36">
        <f>IFERROR(MATCH(V$3,'Bins 2025'!$D36:$ALO36,1),0)/1000</f>
        <v/>
      </c>
      <c r="W36">
        <f>IFERROR(MATCH(W$3,'Bins 2025'!$D36:$ALO36,1),0)/1000</f>
        <v/>
      </c>
      <c r="X36">
        <f>IFERROR(MATCH(X$3,'Bins 2025'!$D36:$ALO36,1),0)/1000</f>
        <v/>
      </c>
      <c r="Y36">
        <f>IFERROR(MATCH(Y$3,'Bins 2025'!$D36:$ALO36,1),0)/1000</f>
        <v/>
      </c>
      <c r="Z36">
        <f>IFERROR(MATCH(Z$3,'Bins 2025'!$D36:$ALO36,1),0)/1000</f>
        <v/>
      </c>
      <c r="AA36">
        <f>IFERROR(MATCH(AA$3,'Bins 2025'!$D36:$ALO36,1),0)/1000</f>
        <v/>
      </c>
      <c r="AB36">
        <f>IFERROR(MATCH(AB$3,'Bins 2025'!$D36:$ALO36,1),0)/1000</f>
        <v/>
      </c>
      <c r="AC36">
        <f>IFERROR(MATCH(AC$3,'Bins 2025'!$D36:$ALO36,1),0)/1000</f>
        <v/>
      </c>
      <c r="AD36">
        <f>IFERROR(MATCH(AD$3,'Bins 2025'!$D36:$ALO36,1),0)/1000</f>
        <v/>
      </c>
      <c r="AE36">
        <f>IFERROR(MATCH(AE$3,'Bins 2025'!$D36:$ALO36,1),0)/1000</f>
        <v/>
      </c>
      <c r="AF36">
        <f>IFERROR(MATCH(AF$3,'Bins 2025'!$D36:$ALO36,1),0)/1000</f>
        <v/>
      </c>
      <c r="AG36">
        <f>IFERROR(MATCH(AG$3,'Bins 2025'!$D36:$ALO36,1),0)/1000</f>
        <v/>
      </c>
      <c r="AH36">
        <f>IFERROR(MATCH(AH$3,'Bins 2025'!$D36:$ALO36,1),0)/1000</f>
        <v/>
      </c>
      <c r="AI36">
        <f>IFERROR(MATCH(AI$3,'Bins 2025'!$D36:$ALO36,1),0)/1000</f>
        <v/>
      </c>
      <c r="AJ36">
        <f>IFERROR(MATCH(AJ$3,'Bins 2025'!$D36:$ALO36,1),0)/1000</f>
        <v/>
      </c>
      <c r="AK36">
        <f>IFERROR(MATCH(AK$3,'Bins 2025'!$D36:$ALO36,1),0)/1000</f>
        <v/>
      </c>
      <c r="AL36">
        <f>IFERROR(MATCH(AL$3,'Bins 2025'!$D36:$ALO36,1),0)/1000</f>
        <v/>
      </c>
      <c r="AM36">
        <f>IFERROR(MATCH(AM$3,'Bins 2025'!$D36:$ALO36,1),0)/1000</f>
        <v/>
      </c>
      <c r="AN36">
        <f>IFERROR(MATCH(AN$3,'Bins 2025'!$D36:$ALO36,1),0)/1000</f>
        <v/>
      </c>
      <c r="AO36">
        <f>IFERROR(MATCH(AO$3,'Bins 2025'!$D36:$ALO36,1),0)/1000</f>
        <v/>
      </c>
      <c r="AP36">
        <f>IFERROR(MATCH(AP$3,'Bins 2025'!$D36:$ALO36,1),0)/1000</f>
        <v/>
      </c>
      <c r="AQ36">
        <f>IFERROR(MATCH(AQ$3,'Bins 2025'!$D36:$ALO36,1),0)/1000</f>
        <v/>
      </c>
      <c r="AR36">
        <f>IFERROR(MATCH(AR$3,'Bins 2025'!$D36:$ALO36,1),0)/1000</f>
        <v/>
      </c>
      <c r="AS36">
        <f>IFERROR(MATCH(AS$3,'Bins 2025'!$D36:$ALO36,1),0)/1000</f>
        <v/>
      </c>
      <c r="AT36">
        <f>IFERROR(MATCH(AT$3,'Bins 2025'!$D36:$ALO36,1),0)/1000</f>
        <v/>
      </c>
      <c r="AU36">
        <f>IFERROR(MATCH(AU$3,'Bins 2025'!$D36:$ALO36,1),0)/1000</f>
        <v/>
      </c>
      <c r="AV36">
        <f>IFERROR(MATCH(AV$3,'Bins 2025'!$D36:$ALO36,1),0)/1000</f>
        <v/>
      </c>
      <c r="AW36">
        <f>IFERROR(MATCH(AW$3,'Bins 2025'!$D36:$ALO36,1),0)/1000</f>
        <v/>
      </c>
      <c r="AX36">
        <f>IFERROR(MATCH(AX$3,'Bins 2025'!$D36:$ALO36,1),0)/1000</f>
        <v/>
      </c>
      <c r="AY36">
        <f>IFERROR(MATCH(AY$3,'Bins 2025'!$D36:$ALO36,1),0)/1000</f>
        <v/>
      </c>
      <c r="AZ36">
        <f>IFERROR(MATCH(AZ$3,'Bins 2025'!$D36:$ALO36,1),0)/1000</f>
        <v/>
      </c>
      <c r="BA36">
        <f>IFERROR(MATCH(BA$3,'Bins 2025'!$D36:$ALO36,1),0)/1000</f>
        <v/>
      </c>
      <c r="BB36">
        <f>IFERROR(MATCH(BB$3,'Bins 2025'!$D36:$ALO36,1),0)/1000</f>
        <v/>
      </c>
      <c r="BC36">
        <f>IFERROR(MATCH(BC$3,'Bins 2025'!$D36:$ALO36,1),0)/1000</f>
        <v/>
      </c>
      <c r="BD36">
        <f>IFERROR(MATCH(BD$3,'Bins 2025'!$D36:$ALO36,1),0)/1000</f>
        <v/>
      </c>
      <c r="BE36">
        <f>IFERROR(MATCH(BE$3,'Bins 2025'!$D36:$ALO36,1),0)/1000</f>
        <v/>
      </c>
      <c r="BF36">
        <f>IFERROR(MATCH(BF$3,'Bins 2025'!$D36:$ALO36,1),0)/1000</f>
        <v/>
      </c>
      <c r="BG36">
        <f>IFERROR(MATCH(BG$3,'Bins 2025'!$D36:$ALO36,1),0)/1000</f>
        <v/>
      </c>
      <c r="BH36">
        <f>IFERROR(MATCH(BH$3,'Bins 2025'!$D36:$ALO36,1),0)/1000</f>
        <v/>
      </c>
      <c r="BI36">
        <f>IFERROR(MATCH(BI$3,'Bins 2025'!$D36:$ALO36,1),0)/1000</f>
        <v/>
      </c>
      <c r="BJ36">
        <f>IFERROR(MATCH(BJ$3,'Bins 2025'!$D36:$ALO36,1),0)/1000</f>
        <v/>
      </c>
      <c r="BK36">
        <f>IFERROR(MATCH(BK$3,'Bins 2025'!$D36:$ALO36,1),0)/1000</f>
        <v/>
      </c>
      <c r="BL36">
        <f>IFERROR(MATCH(BL$3,'Bins 2025'!$D36:$ALO36,1),0)/1000</f>
        <v/>
      </c>
      <c r="BM36">
        <f>IFERROR(MATCH(BM$3,'Bins 2025'!$D36:$ALO36,1),0)/1000</f>
        <v/>
      </c>
      <c r="BN36">
        <f>IFERROR(MATCH(BN$3,'Bins 2025'!$D36:$ALO36,1),0)/1000</f>
        <v/>
      </c>
      <c r="BO36">
        <f>IFERROR(MATCH(BO$3,'Bins 2025'!$D36:$ALO36,1),0)/1000</f>
        <v/>
      </c>
      <c r="BP36">
        <f>IFERROR(MATCH(BP$3,'Bins 2025'!$D36:$ALO36,1),0)/1000</f>
        <v/>
      </c>
      <c r="BQ36">
        <f>IFERROR(MATCH(BQ$3,'Bins 2025'!$D36:$ALO36,1),0)/1000</f>
        <v/>
      </c>
      <c r="BR36">
        <f>IFERROR(MATCH(BR$3,'Bins 2025'!$D36:$ALO36,1),0)/1000</f>
        <v/>
      </c>
      <c r="BS36">
        <f>IFERROR(MATCH(BS$3,'Bins 2025'!$D36:$ALO36,1),0)/1000</f>
        <v/>
      </c>
      <c r="BT36">
        <f>IFERROR(MATCH(BT$3,'Bins 2025'!$D36:$ALO36,1),0)/1000</f>
        <v/>
      </c>
      <c r="BU36">
        <f>IFERROR(MATCH(BU$3,'Bins 2025'!$D36:$ALO36,1),0)/1000</f>
        <v/>
      </c>
      <c r="BV36">
        <f>IFERROR(MATCH(BV$3,'Bins 2025'!$D36:$ALO36,1),0)/1000</f>
        <v/>
      </c>
      <c r="BW36">
        <f>IFERROR(MATCH(BW$3,'Bins 2025'!$D36:$ALO36,1),0)/1000</f>
        <v/>
      </c>
      <c r="BX36">
        <f>IFERROR(MATCH(BX$3,'Bins 2025'!$D36:$ALO36,1),0)/1000</f>
        <v/>
      </c>
      <c r="BY36">
        <f>IFERROR(MATCH(BY$3,'Bins 2025'!$D36:$ALO36,1),0)/1000</f>
        <v/>
      </c>
      <c r="BZ36">
        <f>IFERROR(MATCH(BZ$3,'Bins 2025'!$D36:$ALO36,1),0)/1000</f>
        <v/>
      </c>
      <c r="CA36">
        <f>IFERROR(MATCH(CA$3,'Bins 2025'!$D36:$ALO36,1),0)/1000</f>
        <v/>
      </c>
      <c r="CB36">
        <f>IFERROR(MATCH(CB$3,'Bins 2025'!$D36:$ALO36,1),0)/1000</f>
        <v/>
      </c>
      <c r="CC36">
        <f>IFERROR(MATCH(CC$3,'Bins 2025'!$D36:$ALO36,1),0)/1000</f>
        <v/>
      </c>
      <c r="CD36">
        <f>IFERROR(MATCH(CD$3,'Bins 2025'!$D36:$ALO36,1),0)/1000</f>
        <v/>
      </c>
      <c r="CE36">
        <f>IFERROR(MATCH(CE$3,'Bins 2025'!$D36:$ALO36,1),0)/1000</f>
        <v/>
      </c>
      <c r="CF36">
        <f>IFERROR(MATCH(CF$3,'Bins 2025'!$D36:$ALO36,1),0)/1000</f>
        <v/>
      </c>
      <c r="CG36">
        <f>IFERROR(MATCH(CG$3,'Bins 2025'!$D36:$ALO36,1),0)/1000</f>
        <v/>
      </c>
      <c r="CH36">
        <f>IFERROR(MATCH(CH$3,'Bins 2025'!$D36:$ALO36,1),0)/1000</f>
        <v/>
      </c>
      <c r="CI36">
        <f>IFERROR(MATCH(CI$3,'Bins 2025'!$D36:$ALO36,1),0)/1000</f>
        <v/>
      </c>
      <c r="CJ36">
        <f>IFERROR(MATCH(CJ$3,'Bins 2025'!$D36:$ALO36,1),0)/1000</f>
        <v/>
      </c>
      <c r="CK36">
        <f>IFERROR(MATCH(CK$3,'Bins 2025'!$D36:$ALO36,1),0)/1000</f>
        <v/>
      </c>
      <c r="CL36">
        <f>IFERROR(MATCH(CL$3,'Bins 2025'!$D36:$ALO36,1),0)/1000</f>
        <v/>
      </c>
      <c r="CM36">
        <f>IFERROR(MATCH(CM$3,'Bins 2025'!$D36:$ALO36,1),0)/1000</f>
        <v/>
      </c>
      <c r="CN36">
        <f>IFERROR(MATCH(CN$3,'Bins 2025'!$D36:$ALO36,1),0)/1000</f>
        <v/>
      </c>
      <c r="CO36">
        <f>IFERROR(MATCH(CO$3,'Bins 2025'!$D36:$ALO36,1),0)/1000</f>
        <v/>
      </c>
      <c r="CP36">
        <f>IFERROR(MATCH(CP$3,'Bins 2025'!$D36:$ALO36,1),0)/1000</f>
        <v/>
      </c>
      <c r="CQ36">
        <f>IFERROR(MATCH(CQ$3,'Bins 2025'!$D36:$ALO36,1),0)/1000</f>
        <v/>
      </c>
      <c r="CR36">
        <f>IFERROR(MATCH(CR$3,'Bins 2025'!$D36:$ALO36,1),0)/1000</f>
        <v/>
      </c>
      <c r="CS36">
        <f>IFERROR(MATCH(CS$3,'Bins 2025'!$D36:$ALO36,1),0)/1000</f>
        <v/>
      </c>
      <c r="CT36">
        <f>IFERROR(MATCH(CT$3,'Bins 2025'!$D36:$ALO36,1),0)/1000</f>
        <v/>
      </c>
      <c r="CU36">
        <f>IFERROR(MATCH(CU$3,'Bins 2025'!$D36:$ALO36,1),0)/1000</f>
        <v/>
      </c>
      <c r="CV36">
        <f>IFERROR(MATCH(CV$3,'Bins 2025'!$D36:$ALO36,1),0)/1000</f>
        <v/>
      </c>
      <c r="CW36">
        <f>IFERROR(MATCH(CW$3,'Bins 2025'!$D36:$ALO36,1),0)/1000</f>
        <v/>
      </c>
      <c r="CX36">
        <f>IFERROR(MATCH(CX$3,'Bins 2025'!$D36:$ALO36,1),0)/1000</f>
        <v/>
      </c>
      <c r="CY36">
        <f>IFERROR(MATCH(CY$3,'Bins 2025'!$D36:$ALO36,1),0)/1000</f>
        <v/>
      </c>
      <c r="CZ36">
        <f>IFERROR(MATCH(CZ$3,'Bins 2025'!$D36:$ALO36,1),0)/1000</f>
        <v/>
      </c>
      <c r="DA36">
        <f>IFERROR(MATCH(DA$3,'Bins 2025'!$D36:$ALO36,1),0)/1000</f>
        <v/>
      </c>
      <c r="DB36">
        <f>IFERROR(MATCH(DB$3,'Bins 2025'!$D36:$ALO36,1),0)/1000</f>
        <v/>
      </c>
      <c r="DC36">
        <f>IFERROR(MATCH(DC$3,'Bins 2025'!$D36:$ALO36,1),0)/1000</f>
        <v/>
      </c>
      <c r="DD36">
        <f>IFERROR(MATCH(DD$3,'Bins 2025'!$D36:$ALO36,1),0)/1000</f>
        <v/>
      </c>
      <c r="DE36">
        <f>IFERROR(MATCH(DE$3,'Bins 2025'!$D36:$ALO36,1),0)/1000</f>
        <v/>
      </c>
      <c r="DF36">
        <f>IFERROR(MATCH(DF$3,'Bins 2025'!$D36:$ALO36,1),0)/1000</f>
        <v/>
      </c>
      <c r="DG36">
        <f>IFERROR(MATCH(DG$3,'Bins 2025'!$D36:$ALO36,1),0)/1000</f>
        <v/>
      </c>
      <c r="DH36">
        <f>IFERROR(MATCH(DH$3,'Bins 2025'!$D36:$ALO36,1),0)/1000</f>
        <v/>
      </c>
      <c r="DI36">
        <f>IFERROR(MATCH(DI$3,'Bins 2025'!$D36:$ALO36,1),0)/1000</f>
        <v/>
      </c>
      <c r="DJ36">
        <f>IFERROR(MATCH(DJ$3,'Bins 2025'!$D36:$ALO36,1),0)/1000</f>
        <v/>
      </c>
      <c r="DK36">
        <f>IFERROR(MATCH(DK$3,'Bins 2025'!$D36:$ALO36,1),0)/1000</f>
        <v/>
      </c>
      <c r="DL36">
        <f>IFERROR(MATCH(DL$3,'Bins 2025'!$D36:$ALO36,1),0)/1000</f>
        <v/>
      </c>
      <c r="DM36">
        <f>IFERROR(MATCH(DM$3,'Bins 2025'!$D36:$ALO36,1),0)/1000</f>
        <v/>
      </c>
      <c r="DN36">
        <f>IFERROR(MATCH(DN$3,'Bins 2025'!$D36:$ALO36,1),0)/1000</f>
        <v/>
      </c>
      <c r="DO36">
        <f>IFERROR(MATCH(DO$3,'Bins 2025'!$D36:$ALO36,1),0)/1000</f>
        <v/>
      </c>
      <c r="DP36">
        <f>IFERROR(MATCH(DP$3,'Bins 2025'!$D36:$ALO36,1),0)/1000</f>
        <v/>
      </c>
      <c r="DQ36">
        <f>IFERROR(MATCH(DQ$3,'Bins 2025'!$D36:$ALO36,1),0)/1000</f>
        <v/>
      </c>
      <c r="DR36">
        <f>IFERROR(MATCH(DR$3,'Bins 2025'!$D36:$ALO36,1),0)/1000</f>
        <v/>
      </c>
      <c r="DS36">
        <f>IFERROR(MATCH(DS$3,'Bins 2025'!$D36:$ALO36,1),0)/1000</f>
        <v/>
      </c>
      <c r="DT36">
        <f>IFERROR(MATCH(DT$3,'Bins 2025'!$D36:$ALO36,1),0)/1000</f>
        <v/>
      </c>
      <c r="DU36">
        <f>IFERROR(MATCH(DU$3,'Bins 2025'!$D36:$ALO36,1),0)/1000</f>
        <v/>
      </c>
      <c r="DV36">
        <f>IFERROR(MATCH(DV$3,'Bins 2025'!$D36:$ALO36,1),0)/1000</f>
        <v/>
      </c>
      <c r="DW36">
        <f>IFERROR(MATCH(DW$3,'Bins 2025'!$D36:$ALO36,1),0)/1000</f>
        <v/>
      </c>
      <c r="DX36">
        <f>IFERROR(MATCH(DX$3,'Bins 2025'!$D36:$ALO36,1),0)/1000</f>
        <v/>
      </c>
      <c r="DY36">
        <f>IFERROR(MATCH(DY$3,'Bins 2025'!$D36:$ALO36,1),0)/1000</f>
        <v/>
      </c>
      <c r="DZ36">
        <f>IFERROR(MATCH(DZ$3,'Bins 2025'!$D36:$ALO36,1),0)/1000</f>
        <v/>
      </c>
      <c r="EA36">
        <f>IFERROR(MATCH(EA$3,'Bins 2025'!$D36:$ALO36,1),0)/1000</f>
        <v/>
      </c>
      <c r="EB36">
        <f>IFERROR(MATCH(EB$3,'Bins 2025'!$D36:$ALO36,1),0)/1000</f>
        <v/>
      </c>
      <c r="EC36">
        <f>IFERROR(MATCH(EC$3,'Bins 2025'!$D36:$ALO36,1),0)/1000</f>
        <v/>
      </c>
      <c r="ED36">
        <f>IFERROR(MATCH(ED$3,'Bins 2025'!$D36:$ALO36,1),0)/1000</f>
        <v/>
      </c>
      <c r="EE36">
        <f>IFERROR(MATCH(EE$3,'Bins 2025'!$D36:$ALO36,1),0)/1000</f>
        <v/>
      </c>
      <c r="EF36">
        <f>IFERROR(MATCH(EF$3,'Bins 2025'!$D36:$ALO36,1),0)/1000</f>
        <v/>
      </c>
      <c r="EG36">
        <f>IFERROR(MATCH(EG$3,'Bins 2025'!$D36:$ALO36,1),0)/1000</f>
        <v/>
      </c>
      <c r="EH36">
        <f>IFERROR(MATCH(EH$3,'Bins 2025'!$D36:$ALO36,1),0)/1000</f>
        <v/>
      </c>
      <c r="EI36">
        <f>IFERROR(MATCH(EI$3,'Bins 2025'!$D36:$ALO36,1),0)/1000</f>
        <v/>
      </c>
      <c r="EJ36">
        <f>IFERROR(MATCH(EJ$3,'Bins 2025'!$D36:$ALO36,1),0)/1000</f>
        <v/>
      </c>
      <c r="EK36">
        <f>IFERROR(MATCH(EK$3,'Bins 2025'!$D36:$ALO36,1),0)/1000</f>
        <v/>
      </c>
      <c r="EL36">
        <f>IFERROR(MATCH(EL$3,'Bins 2025'!$D36:$ALO36,1),0)/1000</f>
        <v/>
      </c>
      <c r="EM36">
        <f>IFERROR(MATCH(EM$3,'Bins 2025'!$D36:$ALO36,1),0)/1000</f>
        <v/>
      </c>
      <c r="EN36">
        <f>IFERROR(MATCH(EN$3,'Bins 2025'!$D36:$ALO36,1),0)/1000</f>
        <v/>
      </c>
      <c r="EO36">
        <f>IFERROR(MATCH(EO$3,'Bins 2025'!$D36:$ALO36,1),0)/1000</f>
        <v/>
      </c>
      <c r="EP36">
        <f>IFERROR(MATCH(EP$3,'Bins 2025'!$D36:$ALO36,1),0)/1000</f>
        <v/>
      </c>
      <c r="EQ36">
        <f>IFERROR(MATCH(EQ$3,'Bins 2025'!$D36:$ALO36,1),0)/1000</f>
        <v/>
      </c>
      <c r="ER36">
        <f>IFERROR(MATCH(ER$3,'Bins 2025'!$D36:$ALO36,1),0)/1000</f>
        <v/>
      </c>
      <c r="ES36">
        <f>IFERROR(MATCH(ES$3,'Bins 2025'!$D36:$ALO36,1),0)/1000</f>
        <v/>
      </c>
      <c r="ET36">
        <f>IFERROR(MATCH(ET$3,'Bins 2025'!$D36:$ALO36,1),0)/1000</f>
        <v/>
      </c>
      <c r="EU36">
        <f>IFERROR(MATCH(EU$3,'Bins 2025'!$D36:$ALO36,1),0)/1000</f>
        <v/>
      </c>
      <c r="EV36">
        <f>IFERROR(MATCH(EV$3,'Bins 2025'!$D36:$ALO36,1),0)/1000</f>
        <v/>
      </c>
      <c r="EW36">
        <f>IFERROR(MATCH(EW$3,'Bins 2025'!$D36:$ALO36,1),0)/1000</f>
        <v/>
      </c>
      <c r="EX36">
        <f>IFERROR(MATCH(EX$3,'Bins 2025'!$D36:$ALO36,1),0)/1000</f>
        <v/>
      </c>
      <c r="EY36">
        <f>IFERROR(MATCH(EY$3,'Bins 2025'!$D36:$ALO36,1),0)/1000</f>
        <v/>
      </c>
      <c r="EZ36">
        <f>IFERROR(MATCH(EZ$3,'Bins 2025'!$D36:$ALO36,1),0)/1000</f>
        <v/>
      </c>
      <c r="FA36">
        <f>IFERROR(MATCH(FA$3,'Bins 2025'!$D36:$ALO36,1),0)/1000</f>
        <v/>
      </c>
      <c r="FB36">
        <f>IFERROR(MATCH(FB$3,'Bins 2025'!$D36:$ALO36,1),0)/1000</f>
        <v/>
      </c>
      <c r="FC36">
        <f>IFERROR(MATCH(FC$3,'Bins 2025'!$D36:$ALO36,1),0)/1000</f>
        <v/>
      </c>
      <c r="FD36">
        <f>IFERROR(MATCH(FD$3,'Bins 2025'!$D36:$ALO36,1),0)/1000</f>
        <v/>
      </c>
      <c r="FE36">
        <f>IFERROR(MATCH(FE$3,'Bins 2025'!$D36:$ALO36,1),0)/1000</f>
        <v/>
      </c>
      <c r="FF36">
        <f>IFERROR(MATCH(FF$3,'Bins 2025'!$D36:$ALO36,1),0)/1000</f>
        <v/>
      </c>
      <c r="FG36">
        <f>IFERROR(MATCH(FG$3,'Bins 2025'!$D36:$ALO36,1),0)/1000</f>
        <v/>
      </c>
      <c r="FH36">
        <f>IFERROR(MATCH(FH$3,'Bins 2025'!$D36:$ALO36,1),0)/1000</f>
        <v/>
      </c>
      <c r="FI36">
        <f>IFERROR(MATCH(FI$3,'Bins 2025'!$D36:$ALO36,1),0)/1000</f>
        <v/>
      </c>
      <c r="FJ36">
        <f>IFERROR(MATCH(FJ$3,'Bins 2025'!$D36:$ALO36,1),0)/1000</f>
        <v/>
      </c>
      <c r="FK36">
        <f>IFERROR(MATCH(FK$3,'Bins 2025'!$D36:$ALO36,1),0)/1000</f>
        <v/>
      </c>
      <c r="FL36">
        <f>IFERROR(MATCH(FL$3,'Bins 2025'!$D36:$ALO36,1),0)/1000</f>
        <v/>
      </c>
      <c r="FM36">
        <f>IFERROR(MATCH(FM$3,'Bins 2025'!$D36:$ALO36,1),0)/1000</f>
        <v/>
      </c>
      <c r="FN36">
        <f>IFERROR(MATCH(FN$3,'Bins 2025'!$D36:$ALO36,1),0)/1000</f>
        <v/>
      </c>
      <c r="FO36">
        <f>IFERROR(MATCH(FO$3,'Bins 2025'!$D36:$ALO36,1),0)/1000</f>
        <v/>
      </c>
      <c r="FP36">
        <f>IFERROR(MATCH(FP$3,'Bins 2025'!$D36:$ALO36,1),0)/1000</f>
        <v/>
      </c>
      <c r="FQ36">
        <f>IFERROR(MATCH(FQ$3,'Bins 2025'!$D36:$ALO36,1),0)/1000</f>
        <v/>
      </c>
      <c r="FR36">
        <f>IFERROR(MATCH(FR$3,'Bins 2025'!$D36:$ALO36,1),0)/1000</f>
        <v/>
      </c>
      <c r="FS36">
        <f>IFERROR(MATCH(FS$3,'Bins 2025'!$D36:$ALO36,1),0)/1000</f>
        <v/>
      </c>
      <c r="FT36">
        <f>IFERROR(MATCH(FT$3,'Bins 2025'!$D36:$ALO36,1),0)/1000</f>
        <v/>
      </c>
      <c r="FU36">
        <f>IFERROR(MATCH(FU$3,'Bins 2025'!$D36:$ALO36,1),0)/1000</f>
        <v/>
      </c>
      <c r="FV36">
        <f>IFERROR(MATCH(FV$3,'Bins 2025'!$D36:$ALO36,1),0)/1000</f>
        <v/>
      </c>
      <c r="FW36">
        <f>IFERROR(MATCH(FW$3,'Bins 2025'!$D36:$ALO36,1),0)/1000</f>
        <v/>
      </c>
      <c r="FX36">
        <f>IFERROR(MATCH(FX$3,'Bins 2025'!$D36:$ALO36,1),0)/1000</f>
        <v/>
      </c>
      <c r="FY36">
        <f>IFERROR(MATCH(FY$3,'Bins 2025'!$D36:$ALO36,1),0)/1000</f>
        <v/>
      </c>
      <c r="FZ36">
        <f>IFERROR(MATCH(FZ$3,'Bins 2025'!$D36:$ALO36,1),0)/1000</f>
        <v/>
      </c>
      <c r="GA36">
        <f>IFERROR(MATCH(GA$3,'Bins 2025'!$D36:$ALO36,1),0)/1000</f>
        <v/>
      </c>
      <c r="GB36">
        <f>IFERROR(MATCH(GB$3,'Bins 2025'!$D36:$ALO36,1),0)/1000</f>
        <v/>
      </c>
      <c r="GC36">
        <f>IFERROR(MATCH(GC$3,'Bins 2025'!$D36:$ALO36,1),0)/1000</f>
        <v/>
      </c>
      <c r="GD36">
        <f>IFERROR(MATCH(GD$3,'Bins 2025'!$D36:$ALO36,1),0)/1000</f>
        <v/>
      </c>
      <c r="GE36">
        <f>IFERROR(MATCH(GE$3,'Bins 2025'!$D36:$ALO36,1),0)/1000</f>
        <v/>
      </c>
      <c r="GF36">
        <f>IFERROR(MATCH(GF$3,'Bins 2025'!$D36:$ALO36,1),0)/1000</f>
        <v/>
      </c>
      <c r="GG36">
        <f>IFERROR(MATCH(GG$3,'Bins 2025'!$D36:$ALO36,1),0)/1000</f>
        <v/>
      </c>
      <c r="GH36">
        <f>IFERROR(MATCH(GH$3,'Bins 2025'!$D36:$ALO36,1),0)/1000</f>
        <v/>
      </c>
      <c r="GI36">
        <f>IFERROR(MATCH(GI$3,'Bins 2025'!$D36:$ALO36,1),0)/1000</f>
        <v/>
      </c>
      <c r="GJ36">
        <f>IFERROR(MATCH(GJ$3,'Bins 2025'!$D36:$ALO36,1),0)/1000</f>
        <v/>
      </c>
      <c r="GK36">
        <f>IFERROR(MATCH(GK$3,'Bins 2025'!$D36:$ALO36,1),0)/1000</f>
        <v/>
      </c>
      <c r="GL36">
        <f>IFERROR(MATCH(GL$3,'Bins 2025'!$D36:$ALO36,1),0)/1000</f>
        <v/>
      </c>
      <c r="GM36">
        <f>IFERROR(MATCH(GM$3,'Bins 2025'!$D36:$ALO36,1),0)/1000</f>
        <v/>
      </c>
      <c r="GN36">
        <f>IFERROR(MATCH(GN$3,'Bins 2025'!$D36:$ALO36,1),0)/1000</f>
        <v/>
      </c>
      <c r="GO36">
        <f>IFERROR(MATCH(GO$3,'Bins 2025'!$D36:$ALO36,1),0)/1000</f>
        <v/>
      </c>
      <c r="GP36">
        <f>IFERROR(MATCH(GP$3,'Bins 2025'!$D36:$ALO36,1),0)/1000</f>
        <v/>
      </c>
      <c r="GQ36">
        <f>IFERROR(MATCH(GQ$3,'Bins 2025'!$D36:$ALO36,1),0)/1000</f>
        <v/>
      </c>
      <c r="GR36">
        <f>IFERROR(MATCH(GR$3,'Bins 2025'!$D36:$ALO36,1),0)/1000</f>
        <v/>
      </c>
      <c r="GS36">
        <f>IFERROR(MATCH(GS$3,'Bins 2025'!$D36:$ALO36,1),0)/1000</f>
        <v/>
      </c>
      <c r="GT36">
        <f>IFERROR(MATCH(GT$3,'Bins 2025'!$D36:$ALO36,1),0)/1000</f>
        <v/>
      </c>
      <c r="GU36">
        <f>IFERROR(MATCH(GU$3,'Bins 2025'!$D36:$ALO36,1),0)/1000</f>
        <v/>
      </c>
    </row>
    <row r="37">
      <c r="B37">
        <f>Inputs!B37</f>
        <v/>
      </c>
      <c r="C37">
        <f>Inputs!K37</f>
        <v/>
      </c>
      <c r="D37">
        <f>N(Inputs!H37)</f>
        <v/>
      </c>
      <c r="E37">
        <f>IFERROR(MATCH(E$3,'Bins 2025'!$D37:$ALO37,1),0)/1000</f>
        <v/>
      </c>
      <c r="F37">
        <f>IFERROR(MATCH(F$3,'Bins 2025'!$D37:$ALO37,1),0)/1000</f>
        <v/>
      </c>
      <c r="G37">
        <f>IFERROR(MATCH(G$3,'Bins 2025'!$D37:$ALO37,1),0)/1000</f>
        <v/>
      </c>
      <c r="H37">
        <f>IFERROR(MATCH(H$3,'Bins 2025'!$D37:$ALO37,1),0)/1000</f>
        <v/>
      </c>
      <c r="I37">
        <f>IFERROR(MATCH(I$3,'Bins 2025'!$D37:$ALO37,1),0)/1000</f>
        <v/>
      </c>
      <c r="J37">
        <f>IFERROR(MATCH(J$3,'Bins 2025'!$D37:$ALO37,1),0)/1000</f>
        <v/>
      </c>
      <c r="K37">
        <f>IFERROR(MATCH(K$3,'Bins 2025'!$D37:$ALO37,1),0)/1000</f>
        <v/>
      </c>
      <c r="L37">
        <f>IFERROR(MATCH(L$3,'Bins 2025'!$D37:$ALO37,1),0)/1000</f>
        <v/>
      </c>
      <c r="M37">
        <f>IFERROR(MATCH(M$3,'Bins 2025'!$D37:$ALO37,1),0)/1000</f>
        <v/>
      </c>
      <c r="N37">
        <f>IFERROR(MATCH(N$3,'Bins 2025'!$D37:$ALO37,1),0)/1000</f>
        <v/>
      </c>
      <c r="O37">
        <f>IFERROR(MATCH(O$3,'Bins 2025'!$D37:$ALO37,1),0)/1000</f>
        <v/>
      </c>
      <c r="P37">
        <f>IFERROR(MATCH(P$3,'Bins 2025'!$D37:$ALO37,1),0)/1000</f>
        <v/>
      </c>
      <c r="Q37">
        <f>IFERROR(MATCH(Q$3,'Bins 2025'!$D37:$ALO37,1),0)/1000</f>
        <v/>
      </c>
      <c r="R37">
        <f>IFERROR(MATCH(R$3,'Bins 2025'!$D37:$ALO37,1),0)/1000</f>
        <v/>
      </c>
      <c r="S37">
        <f>IFERROR(MATCH(S$3,'Bins 2025'!$D37:$ALO37,1),0)/1000</f>
        <v/>
      </c>
      <c r="T37">
        <f>IFERROR(MATCH(T$3,'Bins 2025'!$D37:$ALO37,1),0)/1000</f>
        <v/>
      </c>
      <c r="U37">
        <f>IFERROR(MATCH(U$3,'Bins 2025'!$D37:$ALO37,1),0)/1000</f>
        <v/>
      </c>
      <c r="V37">
        <f>IFERROR(MATCH(V$3,'Bins 2025'!$D37:$ALO37,1),0)/1000</f>
        <v/>
      </c>
      <c r="W37">
        <f>IFERROR(MATCH(W$3,'Bins 2025'!$D37:$ALO37,1),0)/1000</f>
        <v/>
      </c>
      <c r="X37">
        <f>IFERROR(MATCH(X$3,'Bins 2025'!$D37:$ALO37,1),0)/1000</f>
        <v/>
      </c>
      <c r="Y37">
        <f>IFERROR(MATCH(Y$3,'Bins 2025'!$D37:$ALO37,1),0)/1000</f>
        <v/>
      </c>
      <c r="Z37">
        <f>IFERROR(MATCH(Z$3,'Bins 2025'!$D37:$ALO37,1),0)/1000</f>
        <v/>
      </c>
      <c r="AA37">
        <f>IFERROR(MATCH(AA$3,'Bins 2025'!$D37:$ALO37,1),0)/1000</f>
        <v/>
      </c>
      <c r="AB37">
        <f>IFERROR(MATCH(AB$3,'Bins 2025'!$D37:$ALO37,1),0)/1000</f>
        <v/>
      </c>
      <c r="AC37">
        <f>IFERROR(MATCH(AC$3,'Bins 2025'!$D37:$ALO37,1),0)/1000</f>
        <v/>
      </c>
      <c r="AD37">
        <f>IFERROR(MATCH(AD$3,'Bins 2025'!$D37:$ALO37,1),0)/1000</f>
        <v/>
      </c>
      <c r="AE37">
        <f>IFERROR(MATCH(AE$3,'Bins 2025'!$D37:$ALO37,1),0)/1000</f>
        <v/>
      </c>
      <c r="AF37">
        <f>IFERROR(MATCH(AF$3,'Bins 2025'!$D37:$ALO37,1),0)/1000</f>
        <v/>
      </c>
      <c r="AG37">
        <f>IFERROR(MATCH(AG$3,'Bins 2025'!$D37:$ALO37,1),0)/1000</f>
        <v/>
      </c>
      <c r="AH37">
        <f>IFERROR(MATCH(AH$3,'Bins 2025'!$D37:$ALO37,1),0)/1000</f>
        <v/>
      </c>
      <c r="AI37">
        <f>IFERROR(MATCH(AI$3,'Bins 2025'!$D37:$ALO37,1),0)/1000</f>
        <v/>
      </c>
      <c r="AJ37">
        <f>IFERROR(MATCH(AJ$3,'Bins 2025'!$D37:$ALO37,1),0)/1000</f>
        <v/>
      </c>
      <c r="AK37">
        <f>IFERROR(MATCH(AK$3,'Bins 2025'!$D37:$ALO37,1),0)/1000</f>
        <v/>
      </c>
      <c r="AL37">
        <f>IFERROR(MATCH(AL$3,'Bins 2025'!$D37:$ALO37,1),0)/1000</f>
        <v/>
      </c>
      <c r="AM37">
        <f>IFERROR(MATCH(AM$3,'Bins 2025'!$D37:$ALO37,1),0)/1000</f>
        <v/>
      </c>
      <c r="AN37">
        <f>IFERROR(MATCH(AN$3,'Bins 2025'!$D37:$ALO37,1),0)/1000</f>
        <v/>
      </c>
      <c r="AO37">
        <f>IFERROR(MATCH(AO$3,'Bins 2025'!$D37:$ALO37,1),0)/1000</f>
        <v/>
      </c>
      <c r="AP37">
        <f>IFERROR(MATCH(AP$3,'Bins 2025'!$D37:$ALO37,1),0)/1000</f>
        <v/>
      </c>
      <c r="AQ37">
        <f>IFERROR(MATCH(AQ$3,'Bins 2025'!$D37:$ALO37,1),0)/1000</f>
        <v/>
      </c>
      <c r="AR37">
        <f>IFERROR(MATCH(AR$3,'Bins 2025'!$D37:$ALO37,1),0)/1000</f>
        <v/>
      </c>
      <c r="AS37">
        <f>IFERROR(MATCH(AS$3,'Bins 2025'!$D37:$ALO37,1),0)/1000</f>
        <v/>
      </c>
      <c r="AT37">
        <f>IFERROR(MATCH(AT$3,'Bins 2025'!$D37:$ALO37,1),0)/1000</f>
        <v/>
      </c>
      <c r="AU37">
        <f>IFERROR(MATCH(AU$3,'Bins 2025'!$D37:$ALO37,1),0)/1000</f>
        <v/>
      </c>
      <c r="AV37">
        <f>IFERROR(MATCH(AV$3,'Bins 2025'!$D37:$ALO37,1),0)/1000</f>
        <v/>
      </c>
      <c r="AW37">
        <f>IFERROR(MATCH(AW$3,'Bins 2025'!$D37:$ALO37,1),0)/1000</f>
        <v/>
      </c>
      <c r="AX37">
        <f>IFERROR(MATCH(AX$3,'Bins 2025'!$D37:$ALO37,1),0)/1000</f>
        <v/>
      </c>
      <c r="AY37">
        <f>IFERROR(MATCH(AY$3,'Bins 2025'!$D37:$ALO37,1),0)/1000</f>
        <v/>
      </c>
      <c r="AZ37">
        <f>IFERROR(MATCH(AZ$3,'Bins 2025'!$D37:$ALO37,1),0)/1000</f>
        <v/>
      </c>
      <c r="BA37">
        <f>IFERROR(MATCH(BA$3,'Bins 2025'!$D37:$ALO37,1),0)/1000</f>
        <v/>
      </c>
      <c r="BB37">
        <f>IFERROR(MATCH(BB$3,'Bins 2025'!$D37:$ALO37,1),0)/1000</f>
        <v/>
      </c>
      <c r="BC37">
        <f>IFERROR(MATCH(BC$3,'Bins 2025'!$D37:$ALO37,1),0)/1000</f>
        <v/>
      </c>
      <c r="BD37">
        <f>IFERROR(MATCH(BD$3,'Bins 2025'!$D37:$ALO37,1),0)/1000</f>
        <v/>
      </c>
      <c r="BE37">
        <f>IFERROR(MATCH(BE$3,'Bins 2025'!$D37:$ALO37,1),0)/1000</f>
        <v/>
      </c>
      <c r="BF37">
        <f>IFERROR(MATCH(BF$3,'Bins 2025'!$D37:$ALO37,1),0)/1000</f>
        <v/>
      </c>
      <c r="BG37">
        <f>IFERROR(MATCH(BG$3,'Bins 2025'!$D37:$ALO37,1),0)/1000</f>
        <v/>
      </c>
      <c r="BH37">
        <f>IFERROR(MATCH(BH$3,'Bins 2025'!$D37:$ALO37,1),0)/1000</f>
        <v/>
      </c>
      <c r="BI37">
        <f>IFERROR(MATCH(BI$3,'Bins 2025'!$D37:$ALO37,1),0)/1000</f>
        <v/>
      </c>
      <c r="BJ37">
        <f>IFERROR(MATCH(BJ$3,'Bins 2025'!$D37:$ALO37,1),0)/1000</f>
        <v/>
      </c>
      <c r="BK37">
        <f>IFERROR(MATCH(BK$3,'Bins 2025'!$D37:$ALO37,1),0)/1000</f>
        <v/>
      </c>
      <c r="BL37">
        <f>IFERROR(MATCH(BL$3,'Bins 2025'!$D37:$ALO37,1),0)/1000</f>
        <v/>
      </c>
      <c r="BM37">
        <f>IFERROR(MATCH(BM$3,'Bins 2025'!$D37:$ALO37,1),0)/1000</f>
        <v/>
      </c>
      <c r="BN37">
        <f>IFERROR(MATCH(BN$3,'Bins 2025'!$D37:$ALO37,1),0)/1000</f>
        <v/>
      </c>
      <c r="BO37">
        <f>IFERROR(MATCH(BO$3,'Bins 2025'!$D37:$ALO37,1),0)/1000</f>
        <v/>
      </c>
      <c r="BP37">
        <f>IFERROR(MATCH(BP$3,'Bins 2025'!$D37:$ALO37,1),0)/1000</f>
        <v/>
      </c>
      <c r="BQ37">
        <f>IFERROR(MATCH(BQ$3,'Bins 2025'!$D37:$ALO37,1),0)/1000</f>
        <v/>
      </c>
      <c r="BR37">
        <f>IFERROR(MATCH(BR$3,'Bins 2025'!$D37:$ALO37,1),0)/1000</f>
        <v/>
      </c>
      <c r="BS37">
        <f>IFERROR(MATCH(BS$3,'Bins 2025'!$D37:$ALO37,1),0)/1000</f>
        <v/>
      </c>
      <c r="BT37">
        <f>IFERROR(MATCH(BT$3,'Bins 2025'!$D37:$ALO37,1),0)/1000</f>
        <v/>
      </c>
      <c r="BU37">
        <f>IFERROR(MATCH(BU$3,'Bins 2025'!$D37:$ALO37,1),0)/1000</f>
        <v/>
      </c>
      <c r="BV37">
        <f>IFERROR(MATCH(BV$3,'Bins 2025'!$D37:$ALO37,1),0)/1000</f>
        <v/>
      </c>
      <c r="BW37">
        <f>IFERROR(MATCH(BW$3,'Bins 2025'!$D37:$ALO37,1),0)/1000</f>
        <v/>
      </c>
      <c r="BX37">
        <f>IFERROR(MATCH(BX$3,'Bins 2025'!$D37:$ALO37,1),0)/1000</f>
        <v/>
      </c>
      <c r="BY37">
        <f>IFERROR(MATCH(BY$3,'Bins 2025'!$D37:$ALO37,1),0)/1000</f>
        <v/>
      </c>
      <c r="BZ37">
        <f>IFERROR(MATCH(BZ$3,'Bins 2025'!$D37:$ALO37,1),0)/1000</f>
        <v/>
      </c>
      <c r="CA37">
        <f>IFERROR(MATCH(CA$3,'Bins 2025'!$D37:$ALO37,1),0)/1000</f>
        <v/>
      </c>
      <c r="CB37">
        <f>IFERROR(MATCH(CB$3,'Bins 2025'!$D37:$ALO37,1),0)/1000</f>
        <v/>
      </c>
      <c r="CC37">
        <f>IFERROR(MATCH(CC$3,'Bins 2025'!$D37:$ALO37,1),0)/1000</f>
        <v/>
      </c>
      <c r="CD37">
        <f>IFERROR(MATCH(CD$3,'Bins 2025'!$D37:$ALO37,1),0)/1000</f>
        <v/>
      </c>
      <c r="CE37">
        <f>IFERROR(MATCH(CE$3,'Bins 2025'!$D37:$ALO37,1),0)/1000</f>
        <v/>
      </c>
      <c r="CF37">
        <f>IFERROR(MATCH(CF$3,'Bins 2025'!$D37:$ALO37,1),0)/1000</f>
        <v/>
      </c>
      <c r="CG37">
        <f>IFERROR(MATCH(CG$3,'Bins 2025'!$D37:$ALO37,1),0)/1000</f>
        <v/>
      </c>
      <c r="CH37">
        <f>IFERROR(MATCH(CH$3,'Bins 2025'!$D37:$ALO37,1),0)/1000</f>
        <v/>
      </c>
      <c r="CI37">
        <f>IFERROR(MATCH(CI$3,'Bins 2025'!$D37:$ALO37,1),0)/1000</f>
        <v/>
      </c>
      <c r="CJ37">
        <f>IFERROR(MATCH(CJ$3,'Bins 2025'!$D37:$ALO37,1),0)/1000</f>
        <v/>
      </c>
      <c r="CK37">
        <f>IFERROR(MATCH(CK$3,'Bins 2025'!$D37:$ALO37,1),0)/1000</f>
        <v/>
      </c>
      <c r="CL37">
        <f>IFERROR(MATCH(CL$3,'Bins 2025'!$D37:$ALO37,1),0)/1000</f>
        <v/>
      </c>
      <c r="CM37">
        <f>IFERROR(MATCH(CM$3,'Bins 2025'!$D37:$ALO37,1),0)/1000</f>
        <v/>
      </c>
      <c r="CN37">
        <f>IFERROR(MATCH(CN$3,'Bins 2025'!$D37:$ALO37,1),0)/1000</f>
        <v/>
      </c>
      <c r="CO37">
        <f>IFERROR(MATCH(CO$3,'Bins 2025'!$D37:$ALO37,1),0)/1000</f>
        <v/>
      </c>
      <c r="CP37">
        <f>IFERROR(MATCH(CP$3,'Bins 2025'!$D37:$ALO37,1),0)/1000</f>
        <v/>
      </c>
      <c r="CQ37">
        <f>IFERROR(MATCH(CQ$3,'Bins 2025'!$D37:$ALO37,1),0)/1000</f>
        <v/>
      </c>
      <c r="CR37">
        <f>IFERROR(MATCH(CR$3,'Bins 2025'!$D37:$ALO37,1),0)/1000</f>
        <v/>
      </c>
      <c r="CS37">
        <f>IFERROR(MATCH(CS$3,'Bins 2025'!$D37:$ALO37,1),0)/1000</f>
        <v/>
      </c>
      <c r="CT37">
        <f>IFERROR(MATCH(CT$3,'Bins 2025'!$D37:$ALO37,1),0)/1000</f>
        <v/>
      </c>
      <c r="CU37">
        <f>IFERROR(MATCH(CU$3,'Bins 2025'!$D37:$ALO37,1),0)/1000</f>
        <v/>
      </c>
      <c r="CV37">
        <f>IFERROR(MATCH(CV$3,'Bins 2025'!$D37:$ALO37,1),0)/1000</f>
        <v/>
      </c>
      <c r="CW37">
        <f>IFERROR(MATCH(CW$3,'Bins 2025'!$D37:$ALO37,1),0)/1000</f>
        <v/>
      </c>
      <c r="CX37">
        <f>IFERROR(MATCH(CX$3,'Bins 2025'!$D37:$ALO37,1),0)/1000</f>
        <v/>
      </c>
      <c r="CY37">
        <f>IFERROR(MATCH(CY$3,'Bins 2025'!$D37:$ALO37,1),0)/1000</f>
        <v/>
      </c>
      <c r="CZ37">
        <f>IFERROR(MATCH(CZ$3,'Bins 2025'!$D37:$ALO37,1),0)/1000</f>
        <v/>
      </c>
      <c r="DA37">
        <f>IFERROR(MATCH(DA$3,'Bins 2025'!$D37:$ALO37,1),0)/1000</f>
        <v/>
      </c>
      <c r="DB37">
        <f>IFERROR(MATCH(DB$3,'Bins 2025'!$D37:$ALO37,1),0)/1000</f>
        <v/>
      </c>
      <c r="DC37">
        <f>IFERROR(MATCH(DC$3,'Bins 2025'!$D37:$ALO37,1),0)/1000</f>
        <v/>
      </c>
      <c r="DD37">
        <f>IFERROR(MATCH(DD$3,'Bins 2025'!$D37:$ALO37,1),0)/1000</f>
        <v/>
      </c>
      <c r="DE37">
        <f>IFERROR(MATCH(DE$3,'Bins 2025'!$D37:$ALO37,1),0)/1000</f>
        <v/>
      </c>
      <c r="DF37">
        <f>IFERROR(MATCH(DF$3,'Bins 2025'!$D37:$ALO37,1),0)/1000</f>
        <v/>
      </c>
      <c r="DG37">
        <f>IFERROR(MATCH(DG$3,'Bins 2025'!$D37:$ALO37,1),0)/1000</f>
        <v/>
      </c>
      <c r="DH37">
        <f>IFERROR(MATCH(DH$3,'Bins 2025'!$D37:$ALO37,1),0)/1000</f>
        <v/>
      </c>
      <c r="DI37">
        <f>IFERROR(MATCH(DI$3,'Bins 2025'!$D37:$ALO37,1),0)/1000</f>
        <v/>
      </c>
      <c r="DJ37">
        <f>IFERROR(MATCH(DJ$3,'Bins 2025'!$D37:$ALO37,1),0)/1000</f>
        <v/>
      </c>
      <c r="DK37">
        <f>IFERROR(MATCH(DK$3,'Bins 2025'!$D37:$ALO37,1),0)/1000</f>
        <v/>
      </c>
      <c r="DL37">
        <f>IFERROR(MATCH(DL$3,'Bins 2025'!$D37:$ALO37,1),0)/1000</f>
        <v/>
      </c>
      <c r="DM37">
        <f>IFERROR(MATCH(DM$3,'Bins 2025'!$D37:$ALO37,1),0)/1000</f>
        <v/>
      </c>
      <c r="DN37">
        <f>IFERROR(MATCH(DN$3,'Bins 2025'!$D37:$ALO37,1),0)/1000</f>
        <v/>
      </c>
      <c r="DO37">
        <f>IFERROR(MATCH(DO$3,'Bins 2025'!$D37:$ALO37,1),0)/1000</f>
        <v/>
      </c>
      <c r="DP37">
        <f>IFERROR(MATCH(DP$3,'Bins 2025'!$D37:$ALO37,1),0)/1000</f>
        <v/>
      </c>
      <c r="DQ37">
        <f>IFERROR(MATCH(DQ$3,'Bins 2025'!$D37:$ALO37,1),0)/1000</f>
        <v/>
      </c>
      <c r="DR37">
        <f>IFERROR(MATCH(DR$3,'Bins 2025'!$D37:$ALO37,1),0)/1000</f>
        <v/>
      </c>
      <c r="DS37">
        <f>IFERROR(MATCH(DS$3,'Bins 2025'!$D37:$ALO37,1),0)/1000</f>
        <v/>
      </c>
      <c r="DT37">
        <f>IFERROR(MATCH(DT$3,'Bins 2025'!$D37:$ALO37,1),0)/1000</f>
        <v/>
      </c>
      <c r="DU37">
        <f>IFERROR(MATCH(DU$3,'Bins 2025'!$D37:$ALO37,1),0)/1000</f>
        <v/>
      </c>
      <c r="DV37">
        <f>IFERROR(MATCH(DV$3,'Bins 2025'!$D37:$ALO37,1),0)/1000</f>
        <v/>
      </c>
      <c r="DW37">
        <f>IFERROR(MATCH(DW$3,'Bins 2025'!$D37:$ALO37,1),0)/1000</f>
        <v/>
      </c>
      <c r="DX37">
        <f>IFERROR(MATCH(DX$3,'Bins 2025'!$D37:$ALO37,1),0)/1000</f>
        <v/>
      </c>
      <c r="DY37">
        <f>IFERROR(MATCH(DY$3,'Bins 2025'!$D37:$ALO37,1),0)/1000</f>
        <v/>
      </c>
      <c r="DZ37">
        <f>IFERROR(MATCH(DZ$3,'Bins 2025'!$D37:$ALO37,1),0)/1000</f>
        <v/>
      </c>
      <c r="EA37">
        <f>IFERROR(MATCH(EA$3,'Bins 2025'!$D37:$ALO37,1),0)/1000</f>
        <v/>
      </c>
      <c r="EB37">
        <f>IFERROR(MATCH(EB$3,'Bins 2025'!$D37:$ALO37,1),0)/1000</f>
        <v/>
      </c>
      <c r="EC37">
        <f>IFERROR(MATCH(EC$3,'Bins 2025'!$D37:$ALO37,1),0)/1000</f>
        <v/>
      </c>
      <c r="ED37">
        <f>IFERROR(MATCH(ED$3,'Bins 2025'!$D37:$ALO37,1),0)/1000</f>
        <v/>
      </c>
      <c r="EE37">
        <f>IFERROR(MATCH(EE$3,'Bins 2025'!$D37:$ALO37,1),0)/1000</f>
        <v/>
      </c>
      <c r="EF37">
        <f>IFERROR(MATCH(EF$3,'Bins 2025'!$D37:$ALO37,1),0)/1000</f>
        <v/>
      </c>
      <c r="EG37">
        <f>IFERROR(MATCH(EG$3,'Bins 2025'!$D37:$ALO37,1),0)/1000</f>
        <v/>
      </c>
      <c r="EH37">
        <f>IFERROR(MATCH(EH$3,'Bins 2025'!$D37:$ALO37,1),0)/1000</f>
        <v/>
      </c>
      <c r="EI37">
        <f>IFERROR(MATCH(EI$3,'Bins 2025'!$D37:$ALO37,1),0)/1000</f>
        <v/>
      </c>
      <c r="EJ37">
        <f>IFERROR(MATCH(EJ$3,'Bins 2025'!$D37:$ALO37,1),0)/1000</f>
        <v/>
      </c>
      <c r="EK37">
        <f>IFERROR(MATCH(EK$3,'Bins 2025'!$D37:$ALO37,1),0)/1000</f>
        <v/>
      </c>
      <c r="EL37">
        <f>IFERROR(MATCH(EL$3,'Bins 2025'!$D37:$ALO37,1),0)/1000</f>
        <v/>
      </c>
      <c r="EM37">
        <f>IFERROR(MATCH(EM$3,'Bins 2025'!$D37:$ALO37,1),0)/1000</f>
        <v/>
      </c>
      <c r="EN37">
        <f>IFERROR(MATCH(EN$3,'Bins 2025'!$D37:$ALO37,1),0)/1000</f>
        <v/>
      </c>
      <c r="EO37">
        <f>IFERROR(MATCH(EO$3,'Bins 2025'!$D37:$ALO37,1),0)/1000</f>
        <v/>
      </c>
      <c r="EP37">
        <f>IFERROR(MATCH(EP$3,'Bins 2025'!$D37:$ALO37,1),0)/1000</f>
        <v/>
      </c>
      <c r="EQ37">
        <f>IFERROR(MATCH(EQ$3,'Bins 2025'!$D37:$ALO37,1),0)/1000</f>
        <v/>
      </c>
      <c r="ER37">
        <f>IFERROR(MATCH(ER$3,'Bins 2025'!$D37:$ALO37,1),0)/1000</f>
        <v/>
      </c>
      <c r="ES37">
        <f>IFERROR(MATCH(ES$3,'Bins 2025'!$D37:$ALO37,1),0)/1000</f>
        <v/>
      </c>
      <c r="ET37">
        <f>IFERROR(MATCH(ET$3,'Bins 2025'!$D37:$ALO37,1),0)/1000</f>
        <v/>
      </c>
      <c r="EU37">
        <f>IFERROR(MATCH(EU$3,'Bins 2025'!$D37:$ALO37,1),0)/1000</f>
        <v/>
      </c>
      <c r="EV37">
        <f>IFERROR(MATCH(EV$3,'Bins 2025'!$D37:$ALO37,1),0)/1000</f>
        <v/>
      </c>
      <c r="EW37">
        <f>IFERROR(MATCH(EW$3,'Bins 2025'!$D37:$ALO37,1),0)/1000</f>
        <v/>
      </c>
      <c r="EX37">
        <f>IFERROR(MATCH(EX$3,'Bins 2025'!$D37:$ALO37,1),0)/1000</f>
        <v/>
      </c>
      <c r="EY37">
        <f>IFERROR(MATCH(EY$3,'Bins 2025'!$D37:$ALO37,1),0)/1000</f>
        <v/>
      </c>
      <c r="EZ37">
        <f>IFERROR(MATCH(EZ$3,'Bins 2025'!$D37:$ALO37,1),0)/1000</f>
        <v/>
      </c>
      <c r="FA37">
        <f>IFERROR(MATCH(FA$3,'Bins 2025'!$D37:$ALO37,1),0)/1000</f>
        <v/>
      </c>
      <c r="FB37">
        <f>IFERROR(MATCH(FB$3,'Bins 2025'!$D37:$ALO37,1),0)/1000</f>
        <v/>
      </c>
      <c r="FC37">
        <f>IFERROR(MATCH(FC$3,'Bins 2025'!$D37:$ALO37,1),0)/1000</f>
        <v/>
      </c>
      <c r="FD37">
        <f>IFERROR(MATCH(FD$3,'Bins 2025'!$D37:$ALO37,1),0)/1000</f>
        <v/>
      </c>
      <c r="FE37">
        <f>IFERROR(MATCH(FE$3,'Bins 2025'!$D37:$ALO37,1),0)/1000</f>
        <v/>
      </c>
      <c r="FF37">
        <f>IFERROR(MATCH(FF$3,'Bins 2025'!$D37:$ALO37,1),0)/1000</f>
        <v/>
      </c>
      <c r="FG37">
        <f>IFERROR(MATCH(FG$3,'Bins 2025'!$D37:$ALO37,1),0)/1000</f>
        <v/>
      </c>
      <c r="FH37">
        <f>IFERROR(MATCH(FH$3,'Bins 2025'!$D37:$ALO37,1),0)/1000</f>
        <v/>
      </c>
      <c r="FI37">
        <f>IFERROR(MATCH(FI$3,'Bins 2025'!$D37:$ALO37,1),0)/1000</f>
        <v/>
      </c>
      <c r="FJ37">
        <f>IFERROR(MATCH(FJ$3,'Bins 2025'!$D37:$ALO37,1),0)/1000</f>
        <v/>
      </c>
      <c r="FK37">
        <f>IFERROR(MATCH(FK$3,'Bins 2025'!$D37:$ALO37,1),0)/1000</f>
        <v/>
      </c>
      <c r="FL37">
        <f>IFERROR(MATCH(FL$3,'Bins 2025'!$D37:$ALO37,1),0)/1000</f>
        <v/>
      </c>
      <c r="FM37">
        <f>IFERROR(MATCH(FM$3,'Bins 2025'!$D37:$ALO37,1),0)/1000</f>
        <v/>
      </c>
      <c r="FN37">
        <f>IFERROR(MATCH(FN$3,'Bins 2025'!$D37:$ALO37,1),0)/1000</f>
        <v/>
      </c>
      <c r="FO37">
        <f>IFERROR(MATCH(FO$3,'Bins 2025'!$D37:$ALO37,1),0)/1000</f>
        <v/>
      </c>
      <c r="FP37">
        <f>IFERROR(MATCH(FP$3,'Bins 2025'!$D37:$ALO37,1),0)/1000</f>
        <v/>
      </c>
      <c r="FQ37">
        <f>IFERROR(MATCH(FQ$3,'Bins 2025'!$D37:$ALO37,1),0)/1000</f>
        <v/>
      </c>
      <c r="FR37">
        <f>IFERROR(MATCH(FR$3,'Bins 2025'!$D37:$ALO37,1),0)/1000</f>
        <v/>
      </c>
      <c r="FS37">
        <f>IFERROR(MATCH(FS$3,'Bins 2025'!$D37:$ALO37,1),0)/1000</f>
        <v/>
      </c>
      <c r="FT37">
        <f>IFERROR(MATCH(FT$3,'Bins 2025'!$D37:$ALO37,1),0)/1000</f>
        <v/>
      </c>
      <c r="FU37">
        <f>IFERROR(MATCH(FU$3,'Bins 2025'!$D37:$ALO37,1),0)/1000</f>
        <v/>
      </c>
      <c r="FV37">
        <f>IFERROR(MATCH(FV$3,'Bins 2025'!$D37:$ALO37,1),0)/1000</f>
        <v/>
      </c>
      <c r="FW37">
        <f>IFERROR(MATCH(FW$3,'Bins 2025'!$D37:$ALO37,1),0)/1000</f>
        <v/>
      </c>
      <c r="FX37">
        <f>IFERROR(MATCH(FX$3,'Bins 2025'!$D37:$ALO37,1),0)/1000</f>
        <v/>
      </c>
      <c r="FY37">
        <f>IFERROR(MATCH(FY$3,'Bins 2025'!$D37:$ALO37,1),0)/1000</f>
        <v/>
      </c>
      <c r="FZ37">
        <f>IFERROR(MATCH(FZ$3,'Bins 2025'!$D37:$ALO37,1),0)/1000</f>
        <v/>
      </c>
      <c r="GA37">
        <f>IFERROR(MATCH(GA$3,'Bins 2025'!$D37:$ALO37,1),0)/1000</f>
        <v/>
      </c>
      <c r="GB37">
        <f>IFERROR(MATCH(GB$3,'Bins 2025'!$D37:$ALO37,1),0)/1000</f>
        <v/>
      </c>
      <c r="GC37">
        <f>IFERROR(MATCH(GC$3,'Bins 2025'!$D37:$ALO37,1),0)/1000</f>
        <v/>
      </c>
      <c r="GD37">
        <f>IFERROR(MATCH(GD$3,'Bins 2025'!$D37:$ALO37,1),0)/1000</f>
        <v/>
      </c>
      <c r="GE37">
        <f>IFERROR(MATCH(GE$3,'Bins 2025'!$D37:$ALO37,1),0)/1000</f>
        <v/>
      </c>
      <c r="GF37">
        <f>IFERROR(MATCH(GF$3,'Bins 2025'!$D37:$ALO37,1),0)/1000</f>
        <v/>
      </c>
      <c r="GG37">
        <f>IFERROR(MATCH(GG$3,'Bins 2025'!$D37:$ALO37,1),0)/1000</f>
        <v/>
      </c>
      <c r="GH37">
        <f>IFERROR(MATCH(GH$3,'Bins 2025'!$D37:$ALO37,1),0)/1000</f>
        <v/>
      </c>
      <c r="GI37">
        <f>IFERROR(MATCH(GI$3,'Bins 2025'!$D37:$ALO37,1),0)/1000</f>
        <v/>
      </c>
      <c r="GJ37">
        <f>IFERROR(MATCH(GJ$3,'Bins 2025'!$D37:$ALO37,1),0)/1000</f>
        <v/>
      </c>
      <c r="GK37">
        <f>IFERROR(MATCH(GK$3,'Bins 2025'!$D37:$ALO37,1),0)/1000</f>
        <v/>
      </c>
      <c r="GL37">
        <f>IFERROR(MATCH(GL$3,'Bins 2025'!$D37:$ALO37,1),0)/1000</f>
        <v/>
      </c>
      <c r="GM37">
        <f>IFERROR(MATCH(GM$3,'Bins 2025'!$D37:$ALO37,1),0)/1000</f>
        <v/>
      </c>
      <c r="GN37">
        <f>IFERROR(MATCH(GN$3,'Bins 2025'!$D37:$ALO37,1),0)/1000</f>
        <v/>
      </c>
      <c r="GO37">
        <f>IFERROR(MATCH(GO$3,'Bins 2025'!$D37:$ALO37,1),0)/1000</f>
        <v/>
      </c>
      <c r="GP37">
        <f>IFERROR(MATCH(GP$3,'Bins 2025'!$D37:$ALO37,1),0)/1000</f>
        <v/>
      </c>
      <c r="GQ37">
        <f>IFERROR(MATCH(GQ$3,'Bins 2025'!$D37:$ALO37,1),0)/1000</f>
        <v/>
      </c>
      <c r="GR37">
        <f>IFERROR(MATCH(GR$3,'Bins 2025'!$D37:$ALO37,1),0)/1000</f>
        <v/>
      </c>
      <c r="GS37">
        <f>IFERROR(MATCH(GS$3,'Bins 2025'!$D37:$ALO37,1),0)/1000</f>
        <v/>
      </c>
      <c r="GT37">
        <f>IFERROR(MATCH(GT$3,'Bins 2025'!$D37:$ALO37,1),0)/1000</f>
        <v/>
      </c>
      <c r="GU37">
        <f>IFERROR(MATCH(GU$3,'Bins 2025'!$D37:$ALO37,1),0)/1000</f>
        <v/>
      </c>
    </row>
    <row r="38">
      <c r="B38">
        <f>Inputs!B38</f>
        <v/>
      </c>
      <c r="C38">
        <f>Inputs!K38</f>
        <v/>
      </c>
      <c r="D38">
        <f>N(Inputs!H38)</f>
        <v/>
      </c>
      <c r="E38">
        <f>IFERROR(MATCH(E$3,'Bins 2025'!$D38:$ALO38,1),0)/1000</f>
        <v/>
      </c>
      <c r="F38">
        <f>IFERROR(MATCH(F$3,'Bins 2025'!$D38:$ALO38,1),0)/1000</f>
        <v/>
      </c>
      <c r="G38">
        <f>IFERROR(MATCH(G$3,'Bins 2025'!$D38:$ALO38,1),0)/1000</f>
        <v/>
      </c>
      <c r="H38">
        <f>IFERROR(MATCH(H$3,'Bins 2025'!$D38:$ALO38,1),0)/1000</f>
        <v/>
      </c>
      <c r="I38">
        <f>IFERROR(MATCH(I$3,'Bins 2025'!$D38:$ALO38,1),0)/1000</f>
        <v/>
      </c>
      <c r="J38">
        <f>IFERROR(MATCH(J$3,'Bins 2025'!$D38:$ALO38,1),0)/1000</f>
        <v/>
      </c>
      <c r="K38">
        <f>IFERROR(MATCH(K$3,'Bins 2025'!$D38:$ALO38,1),0)/1000</f>
        <v/>
      </c>
      <c r="L38">
        <f>IFERROR(MATCH(L$3,'Bins 2025'!$D38:$ALO38,1),0)/1000</f>
        <v/>
      </c>
      <c r="M38">
        <f>IFERROR(MATCH(M$3,'Bins 2025'!$D38:$ALO38,1),0)/1000</f>
        <v/>
      </c>
      <c r="N38">
        <f>IFERROR(MATCH(N$3,'Bins 2025'!$D38:$ALO38,1),0)/1000</f>
        <v/>
      </c>
      <c r="O38">
        <f>IFERROR(MATCH(O$3,'Bins 2025'!$D38:$ALO38,1),0)/1000</f>
        <v/>
      </c>
      <c r="P38">
        <f>IFERROR(MATCH(P$3,'Bins 2025'!$D38:$ALO38,1),0)/1000</f>
        <v/>
      </c>
      <c r="Q38">
        <f>IFERROR(MATCH(Q$3,'Bins 2025'!$D38:$ALO38,1),0)/1000</f>
        <v/>
      </c>
      <c r="R38">
        <f>IFERROR(MATCH(R$3,'Bins 2025'!$D38:$ALO38,1),0)/1000</f>
        <v/>
      </c>
      <c r="S38">
        <f>IFERROR(MATCH(S$3,'Bins 2025'!$D38:$ALO38,1),0)/1000</f>
        <v/>
      </c>
      <c r="T38">
        <f>IFERROR(MATCH(T$3,'Bins 2025'!$D38:$ALO38,1),0)/1000</f>
        <v/>
      </c>
      <c r="U38">
        <f>IFERROR(MATCH(U$3,'Bins 2025'!$D38:$ALO38,1),0)/1000</f>
        <v/>
      </c>
      <c r="V38">
        <f>IFERROR(MATCH(V$3,'Bins 2025'!$D38:$ALO38,1),0)/1000</f>
        <v/>
      </c>
      <c r="W38">
        <f>IFERROR(MATCH(W$3,'Bins 2025'!$D38:$ALO38,1),0)/1000</f>
        <v/>
      </c>
      <c r="X38">
        <f>IFERROR(MATCH(X$3,'Bins 2025'!$D38:$ALO38,1),0)/1000</f>
        <v/>
      </c>
      <c r="Y38">
        <f>IFERROR(MATCH(Y$3,'Bins 2025'!$D38:$ALO38,1),0)/1000</f>
        <v/>
      </c>
      <c r="Z38">
        <f>IFERROR(MATCH(Z$3,'Bins 2025'!$D38:$ALO38,1),0)/1000</f>
        <v/>
      </c>
      <c r="AA38">
        <f>IFERROR(MATCH(AA$3,'Bins 2025'!$D38:$ALO38,1),0)/1000</f>
        <v/>
      </c>
      <c r="AB38">
        <f>IFERROR(MATCH(AB$3,'Bins 2025'!$D38:$ALO38,1),0)/1000</f>
        <v/>
      </c>
      <c r="AC38">
        <f>IFERROR(MATCH(AC$3,'Bins 2025'!$D38:$ALO38,1),0)/1000</f>
        <v/>
      </c>
      <c r="AD38">
        <f>IFERROR(MATCH(AD$3,'Bins 2025'!$D38:$ALO38,1),0)/1000</f>
        <v/>
      </c>
      <c r="AE38">
        <f>IFERROR(MATCH(AE$3,'Bins 2025'!$D38:$ALO38,1),0)/1000</f>
        <v/>
      </c>
      <c r="AF38">
        <f>IFERROR(MATCH(AF$3,'Bins 2025'!$D38:$ALO38,1),0)/1000</f>
        <v/>
      </c>
      <c r="AG38">
        <f>IFERROR(MATCH(AG$3,'Bins 2025'!$D38:$ALO38,1),0)/1000</f>
        <v/>
      </c>
      <c r="AH38">
        <f>IFERROR(MATCH(AH$3,'Bins 2025'!$D38:$ALO38,1),0)/1000</f>
        <v/>
      </c>
      <c r="AI38">
        <f>IFERROR(MATCH(AI$3,'Bins 2025'!$D38:$ALO38,1),0)/1000</f>
        <v/>
      </c>
      <c r="AJ38">
        <f>IFERROR(MATCH(AJ$3,'Bins 2025'!$D38:$ALO38,1),0)/1000</f>
        <v/>
      </c>
      <c r="AK38">
        <f>IFERROR(MATCH(AK$3,'Bins 2025'!$D38:$ALO38,1),0)/1000</f>
        <v/>
      </c>
      <c r="AL38">
        <f>IFERROR(MATCH(AL$3,'Bins 2025'!$D38:$ALO38,1),0)/1000</f>
        <v/>
      </c>
      <c r="AM38">
        <f>IFERROR(MATCH(AM$3,'Bins 2025'!$D38:$ALO38,1),0)/1000</f>
        <v/>
      </c>
      <c r="AN38">
        <f>IFERROR(MATCH(AN$3,'Bins 2025'!$D38:$ALO38,1),0)/1000</f>
        <v/>
      </c>
      <c r="AO38">
        <f>IFERROR(MATCH(AO$3,'Bins 2025'!$D38:$ALO38,1),0)/1000</f>
        <v/>
      </c>
      <c r="AP38">
        <f>IFERROR(MATCH(AP$3,'Bins 2025'!$D38:$ALO38,1),0)/1000</f>
        <v/>
      </c>
      <c r="AQ38">
        <f>IFERROR(MATCH(AQ$3,'Bins 2025'!$D38:$ALO38,1),0)/1000</f>
        <v/>
      </c>
      <c r="AR38">
        <f>IFERROR(MATCH(AR$3,'Bins 2025'!$D38:$ALO38,1),0)/1000</f>
        <v/>
      </c>
      <c r="AS38">
        <f>IFERROR(MATCH(AS$3,'Bins 2025'!$D38:$ALO38,1),0)/1000</f>
        <v/>
      </c>
      <c r="AT38">
        <f>IFERROR(MATCH(AT$3,'Bins 2025'!$D38:$ALO38,1),0)/1000</f>
        <v/>
      </c>
      <c r="AU38">
        <f>IFERROR(MATCH(AU$3,'Bins 2025'!$D38:$ALO38,1),0)/1000</f>
        <v/>
      </c>
      <c r="AV38">
        <f>IFERROR(MATCH(AV$3,'Bins 2025'!$D38:$ALO38,1),0)/1000</f>
        <v/>
      </c>
      <c r="AW38">
        <f>IFERROR(MATCH(AW$3,'Bins 2025'!$D38:$ALO38,1),0)/1000</f>
        <v/>
      </c>
      <c r="AX38">
        <f>IFERROR(MATCH(AX$3,'Bins 2025'!$D38:$ALO38,1),0)/1000</f>
        <v/>
      </c>
      <c r="AY38">
        <f>IFERROR(MATCH(AY$3,'Bins 2025'!$D38:$ALO38,1),0)/1000</f>
        <v/>
      </c>
      <c r="AZ38">
        <f>IFERROR(MATCH(AZ$3,'Bins 2025'!$D38:$ALO38,1),0)/1000</f>
        <v/>
      </c>
      <c r="BA38">
        <f>IFERROR(MATCH(BA$3,'Bins 2025'!$D38:$ALO38,1),0)/1000</f>
        <v/>
      </c>
      <c r="BB38">
        <f>IFERROR(MATCH(BB$3,'Bins 2025'!$D38:$ALO38,1),0)/1000</f>
        <v/>
      </c>
      <c r="BC38">
        <f>IFERROR(MATCH(BC$3,'Bins 2025'!$D38:$ALO38,1),0)/1000</f>
        <v/>
      </c>
      <c r="BD38">
        <f>IFERROR(MATCH(BD$3,'Bins 2025'!$D38:$ALO38,1),0)/1000</f>
        <v/>
      </c>
      <c r="BE38">
        <f>IFERROR(MATCH(BE$3,'Bins 2025'!$D38:$ALO38,1),0)/1000</f>
        <v/>
      </c>
      <c r="BF38">
        <f>IFERROR(MATCH(BF$3,'Bins 2025'!$D38:$ALO38,1),0)/1000</f>
        <v/>
      </c>
      <c r="BG38">
        <f>IFERROR(MATCH(BG$3,'Bins 2025'!$D38:$ALO38,1),0)/1000</f>
        <v/>
      </c>
      <c r="BH38">
        <f>IFERROR(MATCH(BH$3,'Bins 2025'!$D38:$ALO38,1),0)/1000</f>
        <v/>
      </c>
      <c r="BI38">
        <f>IFERROR(MATCH(BI$3,'Bins 2025'!$D38:$ALO38,1),0)/1000</f>
        <v/>
      </c>
      <c r="BJ38">
        <f>IFERROR(MATCH(BJ$3,'Bins 2025'!$D38:$ALO38,1),0)/1000</f>
        <v/>
      </c>
      <c r="BK38">
        <f>IFERROR(MATCH(BK$3,'Bins 2025'!$D38:$ALO38,1),0)/1000</f>
        <v/>
      </c>
      <c r="BL38">
        <f>IFERROR(MATCH(BL$3,'Bins 2025'!$D38:$ALO38,1),0)/1000</f>
        <v/>
      </c>
      <c r="BM38">
        <f>IFERROR(MATCH(BM$3,'Bins 2025'!$D38:$ALO38,1),0)/1000</f>
        <v/>
      </c>
      <c r="BN38">
        <f>IFERROR(MATCH(BN$3,'Bins 2025'!$D38:$ALO38,1),0)/1000</f>
        <v/>
      </c>
      <c r="BO38">
        <f>IFERROR(MATCH(BO$3,'Bins 2025'!$D38:$ALO38,1),0)/1000</f>
        <v/>
      </c>
      <c r="BP38">
        <f>IFERROR(MATCH(BP$3,'Bins 2025'!$D38:$ALO38,1),0)/1000</f>
        <v/>
      </c>
      <c r="BQ38">
        <f>IFERROR(MATCH(BQ$3,'Bins 2025'!$D38:$ALO38,1),0)/1000</f>
        <v/>
      </c>
      <c r="BR38">
        <f>IFERROR(MATCH(BR$3,'Bins 2025'!$D38:$ALO38,1),0)/1000</f>
        <v/>
      </c>
      <c r="BS38">
        <f>IFERROR(MATCH(BS$3,'Bins 2025'!$D38:$ALO38,1),0)/1000</f>
        <v/>
      </c>
      <c r="BT38">
        <f>IFERROR(MATCH(BT$3,'Bins 2025'!$D38:$ALO38,1),0)/1000</f>
        <v/>
      </c>
      <c r="BU38">
        <f>IFERROR(MATCH(BU$3,'Bins 2025'!$D38:$ALO38,1),0)/1000</f>
        <v/>
      </c>
      <c r="BV38">
        <f>IFERROR(MATCH(BV$3,'Bins 2025'!$D38:$ALO38,1),0)/1000</f>
        <v/>
      </c>
      <c r="BW38">
        <f>IFERROR(MATCH(BW$3,'Bins 2025'!$D38:$ALO38,1),0)/1000</f>
        <v/>
      </c>
      <c r="BX38">
        <f>IFERROR(MATCH(BX$3,'Bins 2025'!$D38:$ALO38,1),0)/1000</f>
        <v/>
      </c>
      <c r="BY38">
        <f>IFERROR(MATCH(BY$3,'Bins 2025'!$D38:$ALO38,1),0)/1000</f>
        <v/>
      </c>
      <c r="BZ38">
        <f>IFERROR(MATCH(BZ$3,'Bins 2025'!$D38:$ALO38,1),0)/1000</f>
        <v/>
      </c>
      <c r="CA38">
        <f>IFERROR(MATCH(CA$3,'Bins 2025'!$D38:$ALO38,1),0)/1000</f>
        <v/>
      </c>
      <c r="CB38">
        <f>IFERROR(MATCH(CB$3,'Bins 2025'!$D38:$ALO38,1),0)/1000</f>
        <v/>
      </c>
      <c r="CC38">
        <f>IFERROR(MATCH(CC$3,'Bins 2025'!$D38:$ALO38,1),0)/1000</f>
        <v/>
      </c>
      <c r="CD38">
        <f>IFERROR(MATCH(CD$3,'Bins 2025'!$D38:$ALO38,1),0)/1000</f>
        <v/>
      </c>
      <c r="CE38">
        <f>IFERROR(MATCH(CE$3,'Bins 2025'!$D38:$ALO38,1),0)/1000</f>
        <v/>
      </c>
      <c r="CF38">
        <f>IFERROR(MATCH(CF$3,'Bins 2025'!$D38:$ALO38,1),0)/1000</f>
        <v/>
      </c>
      <c r="CG38">
        <f>IFERROR(MATCH(CG$3,'Bins 2025'!$D38:$ALO38,1),0)/1000</f>
        <v/>
      </c>
      <c r="CH38">
        <f>IFERROR(MATCH(CH$3,'Bins 2025'!$D38:$ALO38,1),0)/1000</f>
        <v/>
      </c>
      <c r="CI38">
        <f>IFERROR(MATCH(CI$3,'Bins 2025'!$D38:$ALO38,1),0)/1000</f>
        <v/>
      </c>
      <c r="CJ38">
        <f>IFERROR(MATCH(CJ$3,'Bins 2025'!$D38:$ALO38,1),0)/1000</f>
        <v/>
      </c>
      <c r="CK38">
        <f>IFERROR(MATCH(CK$3,'Bins 2025'!$D38:$ALO38,1),0)/1000</f>
        <v/>
      </c>
      <c r="CL38">
        <f>IFERROR(MATCH(CL$3,'Bins 2025'!$D38:$ALO38,1),0)/1000</f>
        <v/>
      </c>
      <c r="CM38">
        <f>IFERROR(MATCH(CM$3,'Bins 2025'!$D38:$ALO38,1),0)/1000</f>
        <v/>
      </c>
      <c r="CN38">
        <f>IFERROR(MATCH(CN$3,'Bins 2025'!$D38:$ALO38,1),0)/1000</f>
        <v/>
      </c>
      <c r="CO38">
        <f>IFERROR(MATCH(CO$3,'Bins 2025'!$D38:$ALO38,1),0)/1000</f>
        <v/>
      </c>
      <c r="CP38">
        <f>IFERROR(MATCH(CP$3,'Bins 2025'!$D38:$ALO38,1),0)/1000</f>
        <v/>
      </c>
      <c r="CQ38">
        <f>IFERROR(MATCH(CQ$3,'Bins 2025'!$D38:$ALO38,1),0)/1000</f>
        <v/>
      </c>
      <c r="CR38">
        <f>IFERROR(MATCH(CR$3,'Bins 2025'!$D38:$ALO38,1),0)/1000</f>
        <v/>
      </c>
      <c r="CS38">
        <f>IFERROR(MATCH(CS$3,'Bins 2025'!$D38:$ALO38,1),0)/1000</f>
        <v/>
      </c>
      <c r="CT38">
        <f>IFERROR(MATCH(CT$3,'Bins 2025'!$D38:$ALO38,1),0)/1000</f>
        <v/>
      </c>
      <c r="CU38">
        <f>IFERROR(MATCH(CU$3,'Bins 2025'!$D38:$ALO38,1),0)/1000</f>
        <v/>
      </c>
      <c r="CV38">
        <f>IFERROR(MATCH(CV$3,'Bins 2025'!$D38:$ALO38,1),0)/1000</f>
        <v/>
      </c>
      <c r="CW38">
        <f>IFERROR(MATCH(CW$3,'Bins 2025'!$D38:$ALO38,1),0)/1000</f>
        <v/>
      </c>
      <c r="CX38">
        <f>IFERROR(MATCH(CX$3,'Bins 2025'!$D38:$ALO38,1),0)/1000</f>
        <v/>
      </c>
      <c r="CY38">
        <f>IFERROR(MATCH(CY$3,'Bins 2025'!$D38:$ALO38,1),0)/1000</f>
        <v/>
      </c>
      <c r="CZ38">
        <f>IFERROR(MATCH(CZ$3,'Bins 2025'!$D38:$ALO38,1),0)/1000</f>
        <v/>
      </c>
      <c r="DA38">
        <f>IFERROR(MATCH(DA$3,'Bins 2025'!$D38:$ALO38,1),0)/1000</f>
        <v/>
      </c>
      <c r="DB38">
        <f>IFERROR(MATCH(DB$3,'Bins 2025'!$D38:$ALO38,1),0)/1000</f>
        <v/>
      </c>
      <c r="DC38">
        <f>IFERROR(MATCH(DC$3,'Bins 2025'!$D38:$ALO38,1),0)/1000</f>
        <v/>
      </c>
      <c r="DD38">
        <f>IFERROR(MATCH(DD$3,'Bins 2025'!$D38:$ALO38,1),0)/1000</f>
        <v/>
      </c>
      <c r="DE38">
        <f>IFERROR(MATCH(DE$3,'Bins 2025'!$D38:$ALO38,1),0)/1000</f>
        <v/>
      </c>
      <c r="DF38">
        <f>IFERROR(MATCH(DF$3,'Bins 2025'!$D38:$ALO38,1),0)/1000</f>
        <v/>
      </c>
      <c r="DG38">
        <f>IFERROR(MATCH(DG$3,'Bins 2025'!$D38:$ALO38,1),0)/1000</f>
        <v/>
      </c>
      <c r="DH38">
        <f>IFERROR(MATCH(DH$3,'Bins 2025'!$D38:$ALO38,1),0)/1000</f>
        <v/>
      </c>
      <c r="DI38">
        <f>IFERROR(MATCH(DI$3,'Bins 2025'!$D38:$ALO38,1),0)/1000</f>
        <v/>
      </c>
      <c r="DJ38">
        <f>IFERROR(MATCH(DJ$3,'Bins 2025'!$D38:$ALO38,1),0)/1000</f>
        <v/>
      </c>
      <c r="DK38">
        <f>IFERROR(MATCH(DK$3,'Bins 2025'!$D38:$ALO38,1),0)/1000</f>
        <v/>
      </c>
      <c r="DL38">
        <f>IFERROR(MATCH(DL$3,'Bins 2025'!$D38:$ALO38,1),0)/1000</f>
        <v/>
      </c>
      <c r="DM38">
        <f>IFERROR(MATCH(DM$3,'Bins 2025'!$D38:$ALO38,1),0)/1000</f>
        <v/>
      </c>
      <c r="DN38">
        <f>IFERROR(MATCH(DN$3,'Bins 2025'!$D38:$ALO38,1),0)/1000</f>
        <v/>
      </c>
      <c r="DO38">
        <f>IFERROR(MATCH(DO$3,'Bins 2025'!$D38:$ALO38,1),0)/1000</f>
        <v/>
      </c>
      <c r="DP38">
        <f>IFERROR(MATCH(DP$3,'Bins 2025'!$D38:$ALO38,1),0)/1000</f>
        <v/>
      </c>
      <c r="DQ38">
        <f>IFERROR(MATCH(DQ$3,'Bins 2025'!$D38:$ALO38,1),0)/1000</f>
        <v/>
      </c>
      <c r="DR38">
        <f>IFERROR(MATCH(DR$3,'Bins 2025'!$D38:$ALO38,1),0)/1000</f>
        <v/>
      </c>
      <c r="DS38">
        <f>IFERROR(MATCH(DS$3,'Bins 2025'!$D38:$ALO38,1),0)/1000</f>
        <v/>
      </c>
      <c r="DT38">
        <f>IFERROR(MATCH(DT$3,'Bins 2025'!$D38:$ALO38,1),0)/1000</f>
        <v/>
      </c>
      <c r="DU38">
        <f>IFERROR(MATCH(DU$3,'Bins 2025'!$D38:$ALO38,1),0)/1000</f>
        <v/>
      </c>
      <c r="DV38">
        <f>IFERROR(MATCH(DV$3,'Bins 2025'!$D38:$ALO38,1),0)/1000</f>
        <v/>
      </c>
      <c r="DW38">
        <f>IFERROR(MATCH(DW$3,'Bins 2025'!$D38:$ALO38,1),0)/1000</f>
        <v/>
      </c>
      <c r="DX38">
        <f>IFERROR(MATCH(DX$3,'Bins 2025'!$D38:$ALO38,1),0)/1000</f>
        <v/>
      </c>
      <c r="DY38">
        <f>IFERROR(MATCH(DY$3,'Bins 2025'!$D38:$ALO38,1),0)/1000</f>
        <v/>
      </c>
      <c r="DZ38">
        <f>IFERROR(MATCH(DZ$3,'Bins 2025'!$D38:$ALO38,1),0)/1000</f>
        <v/>
      </c>
      <c r="EA38">
        <f>IFERROR(MATCH(EA$3,'Bins 2025'!$D38:$ALO38,1),0)/1000</f>
        <v/>
      </c>
      <c r="EB38">
        <f>IFERROR(MATCH(EB$3,'Bins 2025'!$D38:$ALO38,1),0)/1000</f>
        <v/>
      </c>
      <c r="EC38">
        <f>IFERROR(MATCH(EC$3,'Bins 2025'!$D38:$ALO38,1),0)/1000</f>
        <v/>
      </c>
      <c r="ED38">
        <f>IFERROR(MATCH(ED$3,'Bins 2025'!$D38:$ALO38,1),0)/1000</f>
        <v/>
      </c>
      <c r="EE38">
        <f>IFERROR(MATCH(EE$3,'Bins 2025'!$D38:$ALO38,1),0)/1000</f>
        <v/>
      </c>
      <c r="EF38">
        <f>IFERROR(MATCH(EF$3,'Bins 2025'!$D38:$ALO38,1),0)/1000</f>
        <v/>
      </c>
      <c r="EG38">
        <f>IFERROR(MATCH(EG$3,'Bins 2025'!$D38:$ALO38,1),0)/1000</f>
        <v/>
      </c>
      <c r="EH38">
        <f>IFERROR(MATCH(EH$3,'Bins 2025'!$D38:$ALO38,1),0)/1000</f>
        <v/>
      </c>
      <c r="EI38">
        <f>IFERROR(MATCH(EI$3,'Bins 2025'!$D38:$ALO38,1),0)/1000</f>
        <v/>
      </c>
      <c r="EJ38">
        <f>IFERROR(MATCH(EJ$3,'Bins 2025'!$D38:$ALO38,1),0)/1000</f>
        <v/>
      </c>
      <c r="EK38">
        <f>IFERROR(MATCH(EK$3,'Bins 2025'!$D38:$ALO38,1),0)/1000</f>
        <v/>
      </c>
      <c r="EL38">
        <f>IFERROR(MATCH(EL$3,'Bins 2025'!$D38:$ALO38,1),0)/1000</f>
        <v/>
      </c>
      <c r="EM38">
        <f>IFERROR(MATCH(EM$3,'Bins 2025'!$D38:$ALO38,1),0)/1000</f>
        <v/>
      </c>
      <c r="EN38">
        <f>IFERROR(MATCH(EN$3,'Bins 2025'!$D38:$ALO38,1),0)/1000</f>
        <v/>
      </c>
      <c r="EO38">
        <f>IFERROR(MATCH(EO$3,'Bins 2025'!$D38:$ALO38,1),0)/1000</f>
        <v/>
      </c>
      <c r="EP38">
        <f>IFERROR(MATCH(EP$3,'Bins 2025'!$D38:$ALO38,1),0)/1000</f>
        <v/>
      </c>
      <c r="EQ38">
        <f>IFERROR(MATCH(EQ$3,'Bins 2025'!$D38:$ALO38,1),0)/1000</f>
        <v/>
      </c>
      <c r="ER38">
        <f>IFERROR(MATCH(ER$3,'Bins 2025'!$D38:$ALO38,1),0)/1000</f>
        <v/>
      </c>
      <c r="ES38">
        <f>IFERROR(MATCH(ES$3,'Bins 2025'!$D38:$ALO38,1),0)/1000</f>
        <v/>
      </c>
      <c r="ET38">
        <f>IFERROR(MATCH(ET$3,'Bins 2025'!$D38:$ALO38,1),0)/1000</f>
        <v/>
      </c>
      <c r="EU38">
        <f>IFERROR(MATCH(EU$3,'Bins 2025'!$D38:$ALO38,1),0)/1000</f>
        <v/>
      </c>
      <c r="EV38">
        <f>IFERROR(MATCH(EV$3,'Bins 2025'!$D38:$ALO38,1),0)/1000</f>
        <v/>
      </c>
      <c r="EW38">
        <f>IFERROR(MATCH(EW$3,'Bins 2025'!$D38:$ALO38,1),0)/1000</f>
        <v/>
      </c>
      <c r="EX38">
        <f>IFERROR(MATCH(EX$3,'Bins 2025'!$D38:$ALO38,1),0)/1000</f>
        <v/>
      </c>
      <c r="EY38">
        <f>IFERROR(MATCH(EY$3,'Bins 2025'!$D38:$ALO38,1),0)/1000</f>
        <v/>
      </c>
      <c r="EZ38">
        <f>IFERROR(MATCH(EZ$3,'Bins 2025'!$D38:$ALO38,1),0)/1000</f>
        <v/>
      </c>
      <c r="FA38">
        <f>IFERROR(MATCH(FA$3,'Bins 2025'!$D38:$ALO38,1),0)/1000</f>
        <v/>
      </c>
      <c r="FB38">
        <f>IFERROR(MATCH(FB$3,'Bins 2025'!$D38:$ALO38,1),0)/1000</f>
        <v/>
      </c>
      <c r="FC38">
        <f>IFERROR(MATCH(FC$3,'Bins 2025'!$D38:$ALO38,1),0)/1000</f>
        <v/>
      </c>
      <c r="FD38">
        <f>IFERROR(MATCH(FD$3,'Bins 2025'!$D38:$ALO38,1),0)/1000</f>
        <v/>
      </c>
      <c r="FE38">
        <f>IFERROR(MATCH(FE$3,'Bins 2025'!$D38:$ALO38,1),0)/1000</f>
        <v/>
      </c>
      <c r="FF38">
        <f>IFERROR(MATCH(FF$3,'Bins 2025'!$D38:$ALO38,1),0)/1000</f>
        <v/>
      </c>
      <c r="FG38">
        <f>IFERROR(MATCH(FG$3,'Bins 2025'!$D38:$ALO38,1),0)/1000</f>
        <v/>
      </c>
      <c r="FH38">
        <f>IFERROR(MATCH(FH$3,'Bins 2025'!$D38:$ALO38,1),0)/1000</f>
        <v/>
      </c>
      <c r="FI38">
        <f>IFERROR(MATCH(FI$3,'Bins 2025'!$D38:$ALO38,1),0)/1000</f>
        <v/>
      </c>
      <c r="FJ38">
        <f>IFERROR(MATCH(FJ$3,'Bins 2025'!$D38:$ALO38,1),0)/1000</f>
        <v/>
      </c>
      <c r="FK38">
        <f>IFERROR(MATCH(FK$3,'Bins 2025'!$D38:$ALO38,1),0)/1000</f>
        <v/>
      </c>
      <c r="FL38">
        <f>IFERROR(MATCH(FL$3,'Bins 2025'!$D38:$ALO38,1),0)/1000</f>
        <v/>
      </c>
      <c r="FM38">
        <f>IFERROR(MATCH(FM$3,'Bins 2025'!$D38:$ALO38,1),0)/1000</f>
        <v/>
      </c>
      <c r="FN38">
        <f>IFERROR(MATCH(FN$3,'Bins 2025'!$D38:$ALO38,1),0)/1000</f>
        <v/>
      </c>
      <c r="FO38">
        <f>IFERROR(MATCH(FO$3,'Bins 2025'!$D38:$ALO38,1),0)/1000</f>
        <v/>
      </c>
      <c r="FP38">
        <f>IFERROR(MATCH(FP$3,'Bins 2025'!$D38:$ALO38,1),0)/1000</f>
        <v/>
      </c>
      <c r="FQ38">
        <f>IFERROR(MATCH(FQ$3,'Bins 2025'!$D38:$ALO38,1),0)/1000</f>
        <v/>
      </c>
      <c r="FR38">
        <f>IFERROR(MATCH(FR$3,'Bins 2025'!$D38:$ALO38,1),0)/1000</f>
        <v/>
      </c>
      <c r="FS38">
        <f>IFERROR(MATCH(FS$3,'Bins 2025'!$D38:$ALO38,1),0)/1000</f>
        <v/>
      </c>
      <c r="FT38">
        <f>IFERROR(MATCH(FT$3,'Bins 2025'!$D38:$ALO38,1),0)/1000</f>
        <v/>
      </c>
      <c r="FU38">
        <f>IFERROR(MATCH(FU$3,'Bins 2025'!$D38:$ALO38,1),0)/1000</f>
        <v/>
      </c>
      <c r="FV38">
        <f>IFERROR(MATCH(FV$3,'Bins 2025'!$D38:$ALO38,1),0)/1000</f>
        <v/>
      </c>
      <c r="FW38">
        <f>IFERROR(MATCH(FW$3,'Bins 2025'!$D38:$ALO38,1),0)/1000</f>
        <v/>
      </c>
      <c r="FX38">
        <f>IFERROR(MATCH(FX$3,'Bins 2025'!$D38:$ALO38,1),0)/1000</f>
        <v/>
      </c>
      <c r="FY38">
        <f>IFERROR(MATCH(FY$3,'Bins 2025'!$D38:$ALO38,1),0)/1000</f>
        <v/>
      </c>
      <c r="FZ38">
        <f>IFERROR(MATCH(FZ$3,'Bins 2025'!$D38:$ALO38,1),0)/1000</f>
        <v/>
      </c>
      <c r="GA38">
        <f>IFERROR(MATCH(GA$3,'Bins 2025'!$D38:$ALO38,1),0)/1000</f>
        <v/>
      </c>
      <c r="GB38">
        <f>IFERROR(MATCH(GB$3,'Bins 2025'!$D38:$ALO38,1),0)/1000</f>
        <v/>
      </c>
      <c r="GC38">
        <f>IFERROR(MATCH(GC$3,'Bins 2025'!$D38:$ALO38,1),0)/1000</f>
        <v/>
      </c>
      <c r="GD38">
        <f>IFERROR(MATCH(GD$3,'Bins 2025'!$D38:$ALO38,1),0)/1000</f>
        <v/>
      </c>
      <c r="GE38">
        <f>IFERROR(MATCH(GE$3,'Bins 2025'!$D38:$ALO38,1),0)/1000</f>
        <v/>
      </c>
      <c r="GF38">
        <f>IFERROR(MATCH(GF$3,'Bins 2025'!$D38:$ALO38,1),0)/1000</f>
        <v/>
      </c>
      <c r="GG38">
        <f>IFERROR(MATCH(GG$3,'Bins 2025'!$D38:$ALO38,1),0)/1000</f>
        <v/>
      </c>
      <c r="GH38">
        <f>IFERROR(MATCH(GH$3,'Bins 2025'!$D38:$ALO38,1),0)/1000</f>
        <v/>
      </c>
      <c r="GI38">
        <f>IFERROR(MATCH(GI$3,'Bins 2025'!$D38:$ALO38,1),0)/1000</f>
        <v/>
      </c>
      <c r="GJ38">
        <f>IFERROR(MATCH(GJ$3,'Bins 2025'!$D38:$ALO38,1),0)/1000</f>
        <v/>
      </c>
      <c r="GK38">
        <f>IFERROR(MATCH(GK$3,'Bins 2025'!$D38:$ALO38,1),0)/1000</f>
        <v/>
      </c>
      <c r="GL38">
        <f>IFERROR(MATCH(GL$3,'Bins 2025'!$D38:$ALO38,1),0)/1000</f>
        <v/>
      </c>
      <c r="GM38">
        <f>IFERROR(MATCH(GM$3,'Bins 2025'!$D38:$ALO38,1),0)/1000</f>
        <v/>
      </c>
      <c r="GN38">
        <f>IFERROR(MATCH(GN$3,'Bins 2025'!$D38:$ALO38,1),0)/1000</f>
        <v/>
      </c>
      <c r="GO38">
        <f>IFERROR(MATCH(GO$3,'Bins 2025'!$D38:$ALO38,1),0)/1000</f>
        <v/>
      </c>
      <c r="GP38">
        <f>IFERROR(MATCH(GP$3,'Bins 2025'!$D38:$ALO38,1),0)/1000</f>
        <v/>
      </c>
      <c r="GQ38">
        <f>IFERROR(MATCH(GQ$3,'Bins 2025'!$D38:$ALO38,1),0)/1000</f>
        <v/>
      </c>
      <c r="GR38">
        <f>IFERROR(MATCH(GR$3,'Bins 2025'!$D38:$ALO38,1),0)/1000</f>
        <v/>
      </c>
      <c r="GS38">
        <f>IFERROR(MATCH(GS$3,'Bins 2025'!$D38:$ALO38,1),0)/1000</f>
        <v/>
      </c>
      <c r="GT38">
        <f>IFERROR(MATCH(GT$3,'Bins 2025'!$D38:$ALO38,1),0)/1000</f>
        <v/>
      </c>
      <c r="GU38">
        <f>IFERROR(MATCH(GU$3,'Bins 2025'!$D38:$ALO38,1),0)/1000</f>
        <v/>
      </c>
    </row>
    <row r="39">
      <c r="B39">
        <f>Inputs!B39</f>
        <v/>
      </c>
      <c r="C39">
        <f>Inputs!K39</f>
        <v/>
      </c>
      <c r="D39">
        <f>N(Inputs!H39)</f>
        <v/>
      </c>
      <c r="E39">
        <f>IFERROR(MATCH(E$3,'Bins 2025'!$D39:$ALO39,1),0)/1000</f>
        <v/>
      </c>
      <c r="F39">
        <f>IFERROR(MATCH(F$3,'Bins 2025'!$D39:$ALO39,1),0)/1000</f>
        <v/>
      </c>
      <c r="G39">
        <f>IFERROR(MATCH(G$3,'Bins 2025'!$D39:$ALO39,1),0)/1000</f>
        <v/>
      </c>
      <c r="H39">
        <f>IFERROR(MATCH(H$3,'Bins 2025'!$D39:$ALO39,1),0)/1000</f>
        <v/>
      </c>
      <c r="I39">
        <f>IFERROR(MATCH(I$3,'Bins 2025'!$D39:$ALO39,1),0)/1000</f>
        <v/>
      </c>
      <c r="J39">
        <f>IFERROR(MATCH(J$3,'Bins 2025'!$D39:$ALO39,1),0)/1000</f>
        <v/>
      </c>
      <c r="K39">
        <f>IFERROR(MATCH(K$3,'Bins 2025'!$D39:$ALO39,1),0)/1000</f>
        <v/>
      </c>
      <c r="L39">
        <f>IFERROR(MATCH(L$3,'Bins 2025'!$D39:$ALO39,1),0)/1000</f>
        <v/>
      </c>
      <c r="M39">
        <f>IFERROR(MATCH(M$3,'Bins 2025'!$D39:$ALO39,1),0)/1000</f>
        <v/>
      </c>
      <c r="N39">
        <f>IFERROR(MATCH(N$3,'Bins 2025'!$D39:$ALO39,1),0)/1000</f>
        <v/>
      </c>
      <c r="O39">
        <f>IFERROR(MATCH(O$3,'Bins 2025'!$D39:$ALO39,1),0)/1000</f>
        <v/>
      </c>
      <c r="P39">
        <f>IFERROR(MATCH(P$3,'Bins 2025'!$D39:$ALO39,1),0)/1000</f>
        <v/>
      </c>
      <c r="Q39">
        <f>IFERROR(MATCH(Q$3,'Bins 2025'!$D39:$ALO39,1),0)/1000</f>
        <v/>
      </c>
      <c r="R39">
        <f>IFERROR(MATCH(R$3,'Bins 2025'!$D39:$ALO39,1),0)/1000</f>
        <v/>
      </c>
      <c r="S39">
        <f>IFERROR(MATCH(S$3,'Bins 2025'!$D39:$ALO39,1),0)/1000</f>
        <v/>
      </c>
      <c r="T39">
        <f>IFERROR(MATCH(T$3,'Bins 2025'!$D39:$ALO39,1),0)/1000</f>
        <v/>
      </c>
      <c r="U39">
        <f>IFERROR(MATCH(U$3,'Bins 2025'!$D39:$ALO39,1),0)/1000</f>
        <v/>
      </c>
      <c r="V39">
        <f>IFERROR(MATCH(V$3,'Bins 2025'!$D39:$ALO39,1),0)/1000</f>
        <v/>
      </c>
      <c r="W39">
        <f>IFERROR(MATCH(W$3,'Bins 2025'!$D39:$ALO39,1),0)/1000</f>
        <v/>
      </c>
      <c r="X39">
        <f>IFERROR(MATCH(X$3,'Bins 2025'!$D39:$ALO39,1),0)/1000</f>
        <v/>
      </c>
      <c r="Y39">
        <f>IFERROR(MATCH(Y$3,'Bins 2025'!$D39:$ALO39,1),0)/1000</f>
        <v/>
      </c>
      <c r="Z39">
        <f>IFERROR(MATCH(Z$3,'Bins 2025'!$D39:$ALO39,1),0)/1000</f>
        <v/>
      </c>
      <c r="AA39">
        <f>IFERROR(MATCH(AA$3,'Bins 2025'!$D39:$ALO39,1),0)/1000</f>
        <v/>
      </c>
      <c r="AB39">
        <f>IFERROR(MATCH(AB$3,'Bins 2025'!$D39:$ALO39,1),0)/1000</f>
        <v/>
      </c>
      <c r="AC39">
        <f>IFERROR(MATCH(AC$3,'Bins 2025'!$D39:$ALO39,1),0)/1000</f>
        <v/>
      </c>
      <c r="AD39">
        <f>IFERROR(MATCH(AD$3,'Bins 2025'!$D39:$ALO39,1),0)/1000</f>
        <v/>
      </c>
      <c r="AE39">
        <f>IFERROR(MATCH(AE$3,'Bins 2025'!$D39:$ALO39,1),0)/1000</f>
        <v/>
      </c>
      <c r="AF39">
        <f>IFERROR(MATCH(AF$3,'Bins 2025'!$D39:$ALO39,1),0)/1000</f>
        <v/>
      </c>
      <c r="AG39">
        <f>IFERROR(MATCH(AG$3,'Bins 2025'!$D39:$ALO39,1),0)/1000</f>
        <v/>
      </c>
      <c r="AH39">
        <f>IFERROR(MATCH(AH$3,'Bins 2025'!$D39:$ALO39,1),0)/1000</f>
        <v/>
      </c>
      <c r="AI39">
        <f>IFERROR(MATCH(AI$3,'Bins 2025'!$D39:$ALO39,1),0)/1000</f>
        <v/>
      </c>
      <c r="AJ39">
        <f>IFERROR(MATCH(AJ$3,'Bins 2025'!$D39:$ALO39,1),0)/1000</f>
        <v/>
      </c>
      <c r="AK39">
        <f>IFERROR(MATCH(AK$3,'Bins 2025'!$D39:$ALO39,1),0)/1000</f>
        <v/>
      </c>
      <c r="AL39">
        <f>IFERROR(MATCH(AL$3,'Bins 2025'!$D39:$ALO39,1),0)/1000</f>
        <v/>
      </c>
      <c r="AM39">
        <f>IFERROR(MATCH(AM$3,'Bins 2025'!$D39:$ALO39,1),0)/1000</f>
        <v/>
      </c>
      <c r="AN39">
        <f>IFERROR(MATCH(AN$3,'Bins 2025'!$D39:$ALO39,1),0)/1000</f>
        <v/>
      </c>
      <c r="AO39">
        <f>IFERROR(MATCH(AO$3,'Bins 2025'!$D39:$ALO39,1),0)/1000</f>
        <v/>
      </c>
      <c r="AP39">
        <f>IFERROR(MATCH(AP$3,'Bins 2025'!$D39:$ALO39,1),0)/1000</f>
        <v/>
      </c>
      <c r="AQ39">
        <f>IFERROR(MATCH(AQ$3,'Bins 2025'!$D39:$ALO39,1),0)/1000</f>
        <v/>
      </c>
      <c r="AR39">
        <f>IFERROR(MATCH(AR$3,'Bins 2025'!$D39:$ALO39,1),0)/1000</f>
        <v/>
      </c>
      <c r="AS39">
        <f>IFERROR(MATCH(AS$3,'Bins 2025'!$D39:$ALO39,1),0)/1000</f>
        <v/>
      </c>
      <c r="AT39">
        <f>IFERROR(MATCH(AT$3,'Bins 2025'!$D39:$ALO39,1),0)/1000</f>
        <v/>
      </c>
      <c r="AU39">
        <f>IFERROR(MATCH(AU$3,'Bins 2025'!$D39:$ALO39,1),0)/1000</f>
        <v/>
      </c>
      <c r="AV39">
        <f>IFERROR(MATCH(AV$3,'Bins 2025'!$D39:$ALO39,1),0)/1000</f>
        <v/>
      </c>
      <c r="AW39">
        <f>IFERROR(MATCH(AW$3,'Bins 2025'!$D39:$ALO39,1),0)/1000</f>
        <v/>
      </c>
      <c r="AX39">
        <f>IFERROR(MATCH(AX$3,'Bins 2025'!$D39:$ALO39,1),0)/1000</f>
        <v/>
      </c>
      <c r="AY39">
        <f>IFERROR(MATCH(AY$3,'Bins 2025'!$D39:$ALO39,1),0)/1000</f>
        <v/>
      </c>
      <c r="AZ39">
        <f>IFERROR(MATCH(AZ$3,'Bins 2025'!$D39:$ALO39,1),0)/1000</f>
        <v/>
      </c>
      <c r="BA39">
        <f>IFERROR(MATCH(BA$3,'Bins 2025'!$D39:$ALO39,1),0)/1000</f>
        <v/>
      </c>
      <c r="BB39">
        <f>IFERROR(MATCH(BB$3,'Bins 2025'!$D39:$ALO39,1),0)/1000</f>
        <v/>
      </c>
      <c r="BC39">
        <f>IFERROR(MATCH(BC$3,'Bins 2025'!$D39:$ALO39,1),0)/1000</f>
        <v/>
      </c>
      <c r="BD39">
        <f>IFERROR(MATCH(BD$3,'Bins 2025'!$D39:$ALO39,1),0)/1000</f>
        <v/>
      </c>
      <c r="BE39">
        <f>IFERROR(MATCH(BE$3,'Bins 2025'!$D39:$ALO39,1),0)/1000</f>
        <v/>
      </c>
      <c r="BF39">
        <f>IFERROR(MATCH(BF$3,'Bins 2025'!$D39:$ALO39,1),0)/1000</f>
        <v/>
      </c>
      <c r="BG39">
        <f>IFERROR(MATCH(BG$3,'Bins 2025'!$D39:$ALO39,1),0)/1000</f>
        <v/>
      </c>
      <c r="BH39">
        <f>IFERROR(MATCH(BH$3,'Bins 2025'!$D39:$ALO39,1),0)/1000</f>
        <v/>
      </c>
      <c r="BI39">
        <f>IFERROR(MATCH(BI$3,'Bins 2025'!$D39:$ALO39,1),0)/1000</f>
        <v/>
      </c>
      <c r="BJ39">
        <f>IFERROR(MATCH(BJ$3,'Bins 2025'!$D39:$ALO39,1),0)/1000</f>
        <v/>
      </c>
      <c r="BK39">
        <f>IFERROR(MATCH(BK$3,'Bins 2025'!$D39:$ALO39,1),0)/1000</f>
        <v/>
      </c>
      <c r="BL39">
        <f>IFERROR(MATCH(BL$3,'Bins 2025'!$D39:$ALO39,1),0)/1000</f>
        <v/>
      </c>
      <c r="BM39">
        <f>IFERROR(MATCH(BM$3,'Bins 2025'!$D39:$ALO39,1),0)/1000</f>
        <v/>
      </c>
      <c r="BN39">
        <f>IFERROR(MATCH(BN$3,'Bins 2025'!$D39:$ALO39,1),0)/1000</f>
        <v/>
      </c>
      <c r="BO39">
        <f>IFERROR(MATCH(BO$3,'Bins 2025'!$D39:$ALO39,1),0)/1000</f>
        <v/>
      </c>
      <c r="BP39">
        <f>IFERROR(MATCH(BP$3,'Bins 2025'!$D39:$ALO39,1),0)/1000</f>
        <v/>
      </c>
      <c r="BQ39">
        <f>IFERROR(MATCH(BQ$3,'Bins 2025'!$D39:$ALO39,1),0)/1000</f>
        <v/>
      </c>
      <c r="BR39">
        <f>IFERROR(MATCH(BR$3,'Bins 2025'!$D39:$ALO39,1),0)/1000</f>
        <v/>
      </c>
      <c r="BS39">
        <f>IFERROR(MATCH(BS$3,'Bins 2025'!$D39:$ALO39,1),0)/1000</f>
        <v/>
      </c>
      <c r="BT39">
        <f>IFERROR(MATCH(BT$3,'Bins 2025'!$D39:$ALO39,1),0)/1000</f>
        <v/>
      </c>
      <c r="BU39">
        <f>IFERROR(MATCH(BU$3,'Bins 2025'!$D39:$ALO39,1),0)/1000</f>
        <v/>
      </c>
      <c r="BV39">
        <f>IFERROR(MATCH(BV$3,'Bins 2025'!$D39:$ALO39,1),0)/1000</f>
        <v/>
      </c>
      <c r="BW39">
        <f>IFERROR(MATCH(BW$3,'Bins 2025'!$D39:$ALO39,1),0)/1000</f>
        <v/>
      </c>
      <c r="BX39">
        <f>IFERROR(MATCH(BX$3,'Bins 2025'!$D39:$ALO39,1),0)/1000</f>
        <v/>
      </c>
      <c r="BY39">
        <f>IFERROR(MATCH(BY$3,'Bins 2025'!$D39:$ALO39,1),0)/1000</f>
        <v/>
      </c>
      <c r="BZ39">
        <f>IFERROR(MATCH(BZ$3,'Bins 2025'!$D39:$ALO39,1),0)/1000</f>
        <v/>
      </c>
      <c r="CA39">
        <f>IFERROR(MATCH(CA$3,'Bins 2025'!$D39:$ALO39,1),0)/1000</f>
        <v/>
      </c>
      <c r="CB39">
        <f>IFERROR(MATCH(CB$3,'Bins 2025'!$D39:$ALO39,1),0)/1000</f>
        <v/>
      </c>
      <c r="CC39">
        <f>IFERROR(MATCH(CC$3,'Bins 2025'!$D39:$ALO39,1),0)/1000</f>
        <v/>
      </c>
      <c r="CD39">
        <f>IFERROR(MATCH(CD$3,'Bins 2025'!$D39:$ALO39,1),0)/1000</f>
        <v/>
      </c>
      <c r="CE39">
        <f>IFERROR(MATCH(CE$3,'Bins 2025'!$D39:$ALO39,1),0)/1000</f>
        <v/>
      </c>
      <c r="CF39">
        <f>IFERROR(MATCH(CF$3,'Bins 2025'!$D39:$ALO39,1),0)/1000</f>
        <v/>
      </c>
      <c r="CG39">
        <f>IFERROR(MATCH(CG$3,'Bins 2025'!$D39:$ALO39,1),0)/1000</f>
        <v/>
      </c>
      <c r="CH39">
        <f>IFERROR(MATCH(CH$3,'Bins 2025'!$D39:$ALO39,1),0)/1000</f>
        <v/>
      </c>
      <c r="CI39">
        <f>IFERROR(MATCH(CI$3,'Bins 2025'!$D39:$ALO39,1),0)/1000</f>
        <v/>
      </c>
      <c r="CJ39">
        <f>IFERROR(MATCH(CJ$3,'Bins 2025'!$D39:$ALO39,1),0)/1000</f>
        <v/>
      </c>
      <c r="CK39">
        <f>IFERROR(MATCH(CK$3,'Bins 2025'!$D39:$ALO39,1),0)/1000</f>
        <v/>
      </c>
      <c r="CL39">
        <f>IFERROR(MATCH(CL$3,'Bins 2025'!$D39:$ALO39,1),0)/1000</f>
        <v/>
      </c>
      <c r="CM39">
        <f>IFERROR(MATCH(CM$3,'Bins 2025'!$D39:$ALO39,1),0)/1000</f>
        <v/>
      </c>
      <c r="CN39">
        <f>IFERROR(MATCH(CN$3,'Bins 2025'!$D39:$ALO39,1),0)/1000</f>
        <v/>
      </c>
      <c r="CO39">
        <f>IFERROR(MATCH(CO$3,'Bins 2025'!$D39:$ALO39,1),0)/1000</f>
        <v/>
      </c>
      <c r="CP39">
        <f>IFERROR(MATCH(CP$3,'Bins 2025'!$D39:$ALO39,1),0)/1000</f>
        <v/>
      </c>
      <c r="CQ39">
        <f>IFERROR(MATCH(CQ$3,'Bins 2025'!$D39:$ALO39,1),0)/1000</f>
        <v/>
      </c>
      <c r="CR39">
        <f>IFERROR(MATCH(CR$3,'Bins 2025'!$D39:$ALO39,1),0)/1000</f>
        <v/>
      </c>
      <c r="CS39">
        <f>IFERROR(MATCH(CS$3,'Bins 2025'!$D39:$ALO39,1),0)/1000</f>
        <v/>
      </c>
      <c r="CT39">
        <f>IFERROR(MATCH(CT$3,'Bins 2025'!$D39:$ALO39,1),0)/1000</f>
        <v/>
      </c>
      <c r="CU39">
        <f>IFERROR(MATCH(CU$3,'Bins 2025'!$D39:$ALO39,1),0)/1000</f>
        <v/>
      </c>
      <c r="CV39">
        <f>IFERROR(MATCH(CV$3,'Bins 2025'!$D39:$ALO39,1),0)/1000</f>
        <v/>
      </c>
      <c r="CW39">
        <f>IFERROR(MATCH(CW$3,'Bins 2025'!$D39:$ALO39,1),0)/1000</f>
        <v/>
      </c>
      <c r="CX39">
        <f>IFERROR(MATCH(CX$3,'Bins 2025'!$D39:$ALO39,1),0)/1000</f>
        <v/>
      </c>
      <c r="CY39">
        <f>IFERROR(MATCH(CY$3,'Bins 2025'!$D39:$ALO39,1),0)/1000</f>
        <v/>
      </c>
      <c r="CZ39">
        <f>IFERROR(MATCH(CZ$3,'Bins 2025'!$D39:$ALO39,1),0)/1000</f>
        <v/>
      </c>
      <c r="DA39">
        <f>IFERROR(MATCH(DA$3,'Bins 2025'!$D39:$ALO39,1),0)/1000</f>
        <v/>
      </c>
      <c r="DB39">
        <f>IFERROR(MATCH(DB$3,'Bins 2025'!$D39:$ALO39,1),0)/1000</f>
        <v/>
      </c>
      <c r="DC39">
        <f>IFERROR(MATCH(DC$3,'Bins 2025'!$D39:$ALO39,1),0)/1000</f>
        <v/>
      </c>
      <c r="DD39">
        <f>IFERROR(MATCH(DD$3,'Bins 2025'!$D39:$ALO39,1),0)/1000</f>
        <v/>
      </c>
      <c r="DE39">
        <f>IFERROR(MATCH(DE$3,'Bins 2025'!$D39:$ALO39,1),0)/1000</f>
        <v/>
      </c>
      <c r="DF39">
        <f>IFERROR(MATCH(DF$3,'Bins 2025'!$D39:$ALO39,1),0)/1000</f>
        <v/>
      </c>
      <c r="DG39">
        <f>IFERROR(MATCH(DG$3,'Bins 2025'!$D39:$ALO39,1),0)/1000</f>
        <v/>
      </c>
      <c r="DH39">
        <f>IFERROR(MATCH(DH$3,'Bins 2025'!$D39:$ALO39,1),0)/1000</f>
        <v/>
      </c>
      <c r="DI39">
        <f>IFERROR(MATCH(DI$3,'Bins 2025'!$D39:$ALO39,1),0)/1000</f>
        <v/>
      </c>
      <c r="DJ39">
        <f>IFERROR(MATCH(DJ$3,'Bins 2025'!$D39:$ALO39,1),0)/1000</f>
        <v/>
      </c>
      <c r="DK39">
        <f>IFERROR(MATCH(DK$3,'Bins 2025'!$D39:$ALO39,1),0)/1000</f>
        <v/>
      </c>
      <c r="DL39">
        <f>IFERROR(MATCH(DL$3,'Bins 2025'!$D39:$ALO39,1),0)/1000</f>
        <v/>
      </c>
      <c r="DM39">
        <f>IFERROR(MATCH(DM$3,'Bins 2025'!$D39:$ALO39,1),0)/1000</f>
        <v/>
      </c>
      <c r="DN39">
        <f>IFERROR(MATCH(DN$3,'Bins 2025'!$D39:$ALO39,1),0)/1000</f>
        <v/>
      </c>
      <c r="DO39">
        <f>IFERROR(MATCH(DO$3,'Bins 2025'!$D39:$ALO39,1),0)/1000</f>
        <v/>
      </c>
      <c r="DP39">
        <f>IFERROR(MATCH(DP$3,'Bins 2025'!$D39:$ALO39,1),0)/1000</f>
        <v/>
      </c>
      <c r="DQ39">
        <f>IFERROR(MATCH(DQ$3,'Bins 2025'!$D39:$ALO39,1),0)/1000</f>
        <v/>
      </c>
      <c r="DR39">
        <f>IFERROR(MATCH(DR$3,'Bins 2025'!$D39:$ALO39,1),0)/1000</f>
        <v/>
      </c>
      <c r="DS39">
        <f>IFERROR(MATCH(DS$3,'Bins 2025'!$D39:$ALO39,1),0)/1000</f>
        <v/>
      </c>
      <c r="DT39">
        <f>IFERROR(MATCH(DT$3,'Bins 2025'!$D39:$ALO39,1),0)/1000</f>
        <v/>
      </c>
      <c r="DU39">
        <f>IFERROR(MATCH(DU$3,'Bins 2025'!$D39:$ALO39,1),0)/1000</f>
        <v/>
      </c>
      <c r="DV39">
        <f>IFERROR(MATCH(DV$3,'Bins 2025'!$D39:$ALO39,1),0)/1000</f>
        <v/>
      </c>
      <c r="DW39">
        <f>IFERROR(MATCH(DW$3,'Bins 2025'!$D39:$ALO39,1),0)/1000</f>
        <v/>
      </c>
      <c r="DX39">
        <f>IFERROR(MATCH(DX$3,'Bins 2025'!$D39:$ALO39,1),0)/1000</f>
        <v/>
      </c>
      <c r="DY39">
        <f>IFERROR(MATCH(DY$3,'Bins 2025'!$D39:$ALO39,1),0)/1000</f>
        <v/>
      </c>
      <c r="DZ39">
        <f>IFERROR(MATCH(DZ$3,'Bins 2025'!$D39:$ALO39,1),0)/1000</f>
        <v/>
      </c>
      <c r="EA39">
        <f>IFERROR(MATCH(EA$3,'Bins 2025'!$D39:$ALO39,1),0)/1000</f>
        <v/>
      </c>
      <c r="EB39">
        <f>IFERROR(MATCH(EB$3,'Bins 2025'!$D39:$ALO39,1),0)/1000</f>
        <v/>
      </c>
      <c r="EC39">
        <f>IFERROR(MATCH(EC$3,'Bins 2025'!$D39:$ALO39,1),0)/1000</f>
        <v/>
      </c>
      <c r="ED39">
        <f>IFERROR(MATCH(ED$3,'Bins 2025'!$D39:$ALO39,1),0)/1000</f>
        <v/>
      </c>
      <c r="EE39">
        <f>IFERROR(MATCH(EE$3,'Bins 2025'!$D39:$ALO39,1),0)/1000</f>
        <v/>
      </c>
      <c r="EF39">
        <f>IFERROR(MATCH(EF$3,'Bins 2025'!$D39:$ALO39,1),0)/1000</f>
        <v/>
      </c>
      <c r="EG39">
        <f>IFERROR(MATCH(EG$3,'Bins 2025'!$D39:$ALO39,1),0)/1000</f>
        <v/>
      </c>
      <c r="EH39">
        <f>IFERROR(MATCH(EH$3,'Bins 2025'!$D39:$ALO39,1),0)/1000</f>
        <v/>
      </c>
      <c r="EI39">
        <f>IFERROR(MATCH(EI$3,'Bins 2025'!$D39:$ALO39,1),0)/1000</f>
        <v/>
      </c>
      <c r="EJ39">
        <f>IFERROR(MATCH(EJ$3,'Bins 2025'!$D39:$ALO39,1),0)/1000</f>
        <v/>
      </c>
      <c r="EK39">
        <f>IFERROR(MATCH(EK$3,'Bins 2025'!$D39:$ALO39,1),0)/1000</f>
        <v/>
      </c>
      <c r="EL39">
        <f>IFERROR(MATCH(EL$3,'Bins 2025'!$D39:$ALO39,1),0)/1000</f>
        <v/>
      </c>
      <c r="EM39">
        <f>IFERROR(MATCH(EM$3,'Bins 2025'!$D39:$ALO39,1),0)/1000</f>
        <v/>
      </c>
      <c r="EN39">
        <f>IFERROR(MATCH(EN$3,'Bins 2025'!$D39:$ALO39,1),0)/1000</f>
        <v/>
      </c>
      <c r="EO39">
        <f>IFERROR(MATCH(EO$3,'Bins 2025'!$D39:$ALO39,1),0)/1000</f>
        <v/>
      </c>
      <c r="EP39">
        <f>IFERROR(MATCH(EP$3,'Bins 2025'!$D39:$ALO39,1),0)/1000</f>
        <v/>
      </c>
      <c r="EQ39">
        <f>IFERROR(MATCH(EQ$3,'Bins 2025'!$D39:$ALO39,1),0)/1000</f>
        <v/>
      </c>
      <c r="ER39">
        <f>IFERROR(MATCH(ER$3,'Bins 2025'!$D39:$ALO39,1),0)/1000</f>
        <v/>
      </c>
      <c r="ES39">
        <f>IFERROR(MATCH(ES$3,'Bins 2025'!$D39:$ALO39,1),0)/1000</f>
        <v/>
      </c>
      <c r="ET39">
        <f>IFERROR(MATCH(ET$3,'Bins 2025'!$D39:$ALO39,1),0)/1000</f>
        <v/>
      </c>
      <c r="EU39">
        <f>IFERROR(MATCH(EU$3,'Bins 2025'!$D39:$ALO39,1),0)/1000</f>
        <v/>
      </c>
      <c r="EV39">
        <f>IFERROR(MATCH(EV$3,'Bins 2025'!$D39:$ALO39,1),0)/1000</f>
        <v/>
      </c>
      <c r="EW39">
        <f>IFERROR(MATCH(EW$3,'Bins 2025'!$D39:$ALO39,1),0)/1000</f>
        <v/>
      </c>
      <c r="EX39">
        <f>IFERROR(MATCH(EX$3,'Bins 2025'!$D39:$ALO39,1),0)/1000</f>
        <v/>
      </c>
      <c r="EY39">
        <f>IFERROR(MATCH(EY$3,'Bins 2025'!$D39:$ALO39,1),0)/1000</f>
        <v/>
      </c>
      <c r="EZ39">
        <f>IFERROR(MATCH(EZ$3,'Bins 2025'!$D39:$ALO39,1),0)/1000</f>
        <v/>
      </c>
      <c r="FA39">
        <f>IFERROR(MATCH(FA$3,'Bins 2025'!$D39:$ALO39,1),0)/1000</f>
        <v/>
      </c>
      <c r="FB39">
        <f>IFERROR(MATCH(FB$3,'Bins 2025'!$D39:$ALO39,1),0)/1000</f>
        <v/>
      </c>
      <c r="FC39">
        <f>IFERROR(MATCH(FC$3,'Bins 2025'!$D39:$ALO39,1),0)/1000</f>
        <v/>
      </c>
      <c r="FD39">
        <f>IFERROR(MATCH(FD$3,'Bins 2025'!$D39:$ALO39,1),0)/1000</f>
        <v/>
      </c>
      <c r="FE39">
        <f>IFERROR(MATCH(FE$3,'Bins 2025'!$D39:$ALO39,1),0)/1000</f>
        <v/>
      </c>
      <c r="FF39">
        <f>IFERROR(MATCH(FF$3,'Bins 2025'!$D39:$ALO39,1),0)/1000</f>
        <v/>
      </c>
      <c r="FG39">
        <f>IFERROR(MATCH(FG$3,'Bins 2025'!$D39:$ALO39,1),0)/1000</f>
        <v/>
      </c>
      <c r="FH39">
        <f>IFERROR(MATCH(FH$3,'Bins 2025'!$D39:$ALO39,1),0)/1000</f>
        <v/>
      </c>
      <c r="FI39">
        <f>IFERROR(MATCH(FI$3,'Bins 2025'!$D39:$ALO39,1),0)/1000</f>
        <v/>
      </c>
      <c r="FJ39">
        <f>IFERROR(MATCH(FJ$3,'Bins 2025'!$D39:$ALO39,1),0)/1000</f>
        <v/>
      </c>
      <c r="FK39">
        <f>IFERROR(MATCH(FK$3,'Bins 2025'!$D39:$ALO39,1),0)/1000</f>
        <v/>
      </c>
      <c r="FL39">
        <f>IFERROR(MATCH(FL$3,'Bins 2025'!$D39:$ALO39,1),0)/1000</f>
        <v/>
      </c>
      <c r="FM39">
        <f>IFERROR(MATCH(FM$3,'Bins 2025'!$D39:$ALO39,1),0)/1000</f>
        <v/>
      </c>
      <c r="FN39">
        <f>IFERROR(MATCH(FN$3,'Bins 2025'!$D39:$ALO39,1),0)/1000</f>
        <v/>
      </c>
      <c r="FO39">
        <f>IFERROR(MATCH(FO$3,'Bins 2025'!$D39:$ALO39,1),0)/1000</f>
        <v/>
      </c>
      <c r="FP39">
        <f>IFERROR(MATCH(FP$3,'Bins 2025'!$D39:$ALO39,1),0)/1000</f>
        <v/>
      </c>
      <c r="FQ39">
        <f>IFERROR(MATCH(FQ$3,'Bins 2025'!$D39:$ALO39,1),0)/1000</f>
        <v/>
      </c>
      <c r="FR39">
        <f>IFERROR(MATCH(FR$3,'Bins 2025'!$D39:$ALO39,1),0)/1000</f>
        <v/>
      </c>
      <c r="FS39">
        <f>IFERROR(MATCH(FS$3,'Bins 2025'!$D39:$ALO39,1),0)/1000</f>
        <v/>
      </c>
      <c r="FT39">
        <f>IFERROR(MATCH(FT$3,'Bins 2025'!$D39:$ALO39,1),0)/1000</f>
        <v/>
      </c>
      <c r="FU39">
        <f>IFERROR(MATCH(FU$3,'Bins 2025'!$D39:$ALO39,1),0)/1000</f>
        <v/>
      </c>
      <c r="FV39">
        <f>IFERROR(MATCH(FV$3,'Bins 2025'!$D39:$ALO39,1),0)/1000</f>
        <v/>
      </c>
      <c r="FW39">
        <f>IFERROR(MATCH(FW$3,'Bins 2025'!$D39:$ALO39,1),0)/1000</f>
        <v/>
      </c>
      <c r="FX39">
        <f>IFERROR(MATCH(FX$3,'Bins 2025'!$D39:$ALO39,1),0)/1000</f>
        <v/>
      </c>
      <c r="FY39">
        <f>IFERROR(MATCH(FY$3,'Bins 2025'!$D39:$ALO39,1),0)/1000</f>
        <v/>
      </c>
      <c r="FZ39">
        <f>IFERROR(MATCH(FZ$3,'Bins 2025'!$D39:$ALO39,1),0)/1000</f>
        <v/>
      </c>
      <c r="GA39">
        <f>IFERROR(MATCH(GA$3,'Bins 2025'!$D39:$ALO39,1),0)/1000</f>
        <v/>
      </c>
      <c r="GB39">
        <f>IFERROR(MATCH(GB$3,'Bins 2025'!$D39:$ALO39,1),0)/1000</f>
        <v/>
      </c>
      <c r="GC39">
        <f>IFERROR(MATCH(GC$3,'Bins 2025'!$D39:$ALO39,1),0)/1000</f>
        <v/>
      </c>
      <c r="GD39">
        <f>IFERROR(MATCH(GD$3,'Bins 2025'!$D39:$ALO39,1),0)/1000</f>
        <v/>
      </c>
      <c r="GE39">
        <f>IFERROR(MATCH(GE$3,'Bins 2025'!$D39:$ALO39,1),0)/1000</f>
        <v/>
      </c>
      <c r="GF39">
        <f>IFERROR(MATCH(GF$3,'Bins 2025'!$D39:$ALO39,1),0)/1000</f>
        <v/>
      </c>
      <c r="GG39">
        <f>IFERROR(MATCH(GG$3,'Bins 2025'!$D39:$ALO39,1),0)/1000</f>
        <v/>
      </c>
      <c r="GH39">
        <f>IFERROR(MATCH(GH$3,'Bins 2025'!$D39:$ALO39,1),0)/1000</f>
        <v/>
      </c>
      <c r="GI39">
        <f>IFERROR(MATCH(GI$3,'Bins 2025'!$D39:$ALO39,1),0)/1000</f>
        <v/>
      </c>
      <c r="GJ39">
        <f>IFERROR(MATCH(GJ$3,'Bins 2025'!$D39:$ALO39,1),0)/1000</f>
        <v/>
      </c>
      <c r="GK39">
        <f>IFERROR(MATCH(GK$3,'Bins 2025'!$D39:$ALO39,1),0)/1000</f>
        <v/>
      </c>
      <c r="GL39">
        <f>IFERROR(MATCH(GL$3,'Bins 2025'!$D39:$ALO39,1),0)/1000</f>
        <v/>
      </c>
      <c r="GM39">
        <f>IFERROR(MATCH(GM$3,'Bins 2025'!$D39:$ALO39,1),0)/1000</f>
        <v/>
      </c>
      <c r="GN39">
        <f>IFERROR(MATCH(GN$3,'Bins 2025'!$D39:$ALO39,1),0)/1000</f>
        <v/>
      </c>
      <c r="GO39">
        <f>IFERROR(MATCH(GO$3,'Bins 2025'!$D39:$ALO39,1),0)/1000</f>
        <v/>
      </c>
      <c r="GP39">
        <f>IFERROR(MATCH(GP$3,'Bins 2025'!$D39:$ALO39,1),0)/1000</f>
        <v/>
      </c>
      <c r="GQ39">
        <f>IFERROR(MATCH(GQ$3,'Bins 2025'!$D39:$ALO39,1),0)/1000</f>
        <v/>
      </c>
      <c r="GR39">
        <f>IFERROR(MATCH(GR$3,'Bins 2025'!$D39:$ALO39,1),0)/1000</f>
        <v/>
      </c>
      <c r="GS39">
        <f>IFERROR(MATCH(GS$3,'Bins 2025'!$D39:$ALO39,1),0)/1000</f>
        <v/>
      </c>
      <c r="GT39">
        <f>IFERROR(MATCH(GT$3,'Bins 2025'!$D39:$ALO39,1),0)/1000</f>
        <v/>
      </c>
      <c r="GU39">
        <f>IFERROR(MATCH(GU$3,'Bins 2025'!$D39:$ALO39,1),0)/1000</f>
        <v/>
      </c>
    </row>
    <row r="40">
      <c r="B40">
        <f>Inputs!B40</f>
        <v/>
      </c>
      <c r="C40">
        <f>Inputs!K40</f>
        <v/>
      </c>
      <c r="D40">
        <f>N(Inputs!H40)</f>
        <v/>
      </c>
      <c r="E40">
        <f>IFERROR(MATCH(E$3,'Bins 2025'!$D40:$ALO40,1),0)/1000</f>
        <v/>
      </c>
      <c r="F40">
        <f>IFERROR(MATCH(F$3,'Bins 2025'!$D40:$ALO40,1),0)/1000</f>
        <v/>
      </c>
      <c r="G40">
        <f>IFERROR(MATCH(G$3,'Bins 2025'!$D40:$ALO40,1),0)/1000</f>
        <v/>
      </c>
      <c r="H40">
        <f>IFERROR(MATCH(H$3,'Bins 2025'!$D40:$ALO40,1),0)/1000</f>
        <v/>
      </c>
      <c r="I40">
        <f>IFERROR(MATCH(I$3,'Bins 2025'!$D40:$ALO40,1),0)/1000</f>
        <v/>
      </c>
      <c r="J40">
        <f>IFERROR(MATCH(J$3,'Bins 2025'!$D40:$ALO40,1),0)/1000</f>
        <v/>
      </c>
      <c r="K40">
        <f>IFERROR(MATCH(K$3,'Bins 2025'!$D40:$ALO40,1),0)/1000</f>
        <v/>
      </c>
      <c r="L40">
        <f>IFERROR(MATCH(L$3,'Bins 2025'!$D40:$ALO40,1),0)/1000</f>
        <v/>
      </c>
      <c r="M40">
        <f>IFERROR(MATCH(M$3,'Bins 2025'!$D40:$ALO40,1),0)/1000</f>
        <v/>
      </c>
      <c r="N40">
        <f>IFERROR(MATCH(N$3,'Bins 2025'!$D40:$ALO40,1),0)/1000</f>
        <v/>
      </c>
      <c r="O40">
        <f>IFERROR(MATCH(O$3,'Bins 2025'!$D40:$ALO40,1),0)/1000</f>
        <v/>
      </c>
      <c r="P40">
        <f>IFERROR(MATCH(P$3,'Bins 2025'!$D40:$ALO40,1),0)/1000</f>
        <v/>
      </c>
      <c r="Q40">
        <f>IFERROR(MATCH(Q$3,'Bins 2025'!$D40:$ALO40,1),0)/1000</f>
        <v/>
      </c>
      <c r="R40">
        <f>IFERROR(MATCH(R$3,'Bins 2025'!$D40:$ALO40,1),0)/1000</f>
        <v/>
      </c>
      <c r="S40">
        <f>IFERROR(MATCH(S$3,'Bins 2025'!$D40:$ALO40,1),0)/1000</f>
        <v/>
      </c>
      <c r="T40">
        <f>IFERROR(MATCH(T$3,'Bins 2025'!$D40:$ALO40,1),0)/1000</f>
        <v/>
      </c>
      <c r="U40">
        <f>IFERROR(MATCH(U$3,'Bins 2025'!$D40:$ALO40,1),0)/1000</f>
        <v/>
      </c>
      <c r="V40">
        <f>IFERROR(MATCH(V$3,'Bins 2025'!$D40:$ALO40,1),0)/1000</f>
        <v/>
      </c>
      <c r="W40">
        <f>IFERROR(MATCH(W$3,'Bins 2025'!$D40:$ALO40,1),0)/1000</f>
        <v/>
      </c>
      <c r="X40">
        <f>IFERROR(MATCH(X$3,'Bins 2025'!$D40:$ALO40,1),0)/1000</f>
        <v/>
      </c>
      <c r="Y40">
        <f>IFERROR(MATCH(Y$3,'Bins 2025'!$D40:$ALO40,1),0)/1000</f>
        <v/>
      </c>
      <c r="Z40">
        <f>IFERROR(MATCH(Z$3,'Bins 2025'!$D40:$ALO40,1),0)/1000</f>
        <v/>
      </c>
      <c r="AA40">
        <f>IFERROR(MATCH(AA$3,'Bins 2025'!$D40:$ALO40,1),0)/1000</f>
        <v/>
      </c>
      <c r="AB40">
        <f>IFERROR(MATCH(AB$3,'Bins 2025'!$D40:$ALO40,1),0)/1000</f>
        <v/>
      </c>
      <c r="AC40">
        <f>IFERROR(MATCH(AC$3,'Bins 2025'!$D40:$ALO40,1),0)/1000</f>
        <v/>
      </c>
      <c r="AD40">
        <f>IFERROR(MATCH(AD$3,'Bins 2025'!$D40:$ALO40,1),0)/1000</f>
        <v/>
      </c>
      <c r="AE40">
        <f>IFERROR(MATCH(AE$3,'Bins 2025'!$D40:$ALO40,1),0)/1000</f>
        <v/>
      </c>
      <c r="AF40">
        <f>IFERROR(MATCH(AF$3,'Bins 2025'!$D40:$ALO40,1),0)/1000</f>
        <v/>
      </c>
      <c r="AG40">
        <f>IFERROR(MATCH(AG$3,'Bins 2025'!$D40:$ALO40,1),0)/1000</f>
        <v/>
      </c>
      <c r="AH40">
        <f>IFERROR(MATCH(AH$3,'Bins 2025'!$D40:$ALO40,1),0)/1000</f>
        <v/>
      </c>
      <c r="AI40">
        <f>IFERROR(MATCH(AI$3,'Bins 2025'!$D40:$ALO40,1),0)/1000</f>
        <v/>
      </c>
      <c r="AJ40">
        <f>IFERROR(MATCH(AJ$3,'Bins 2025'!$D40:$ALO40,1),0)/1000</f>
        <v/>
      </c>
      <c r="AK40">
        <f>IFERROR(MATCH(AK$3,'Bins 2025'!$D40:$ALO40,1),0)/1000</f>
        <v/>
      </c>
      <c r="AL40">
        <f>IFERROR(MATCH(AL$3,'Bins 2025'!$D40:$ALO40,1),0)/1000</f>
        <v/>
      </c>
      <c r="AM40">
        <f>IFERROR(MATCH(AM$3,'Bins 2025'!$D40:$ALO40,1),0)/1000</f>
        <v/>
      </c>
      <c r="AN40">
        <f>IFERROR(MATCH(AN$3,'Bins 2025'!$D40:$ALO40,1),0)/1000</f>
        <v/>
      </c>
      <c r="AO40">
        <f>IFERROR(MATCH(AO$3,'Bins 2025'!$D40:$ALO40,1),0)/1000</f>
        <v/>
      </c>
      <c r="AP40">
        <f>IFERROR(MATCH(AP$3,'Bins 2025'!$D40:$ALO40,1),0)/1000</f>
        <v/>
      </c>
      <c r="AQ40">
        <f>IFERROR(MATCH(AQ$3,'Bins 2025'!$D40:$ALO40,1),0)/1000</f>
        <v/>
      </c>
      <c r="AR40">
        <f>IFERROR(MATCH(AR$3,'Bins 2025'!$D40:$ALO40,1),0)/1000</f>
        <v/>
      </c>
      <c r="AS40">
        <f>IFERROR(MATCH(AS$3,'Bins 2025'!$D40:$ALO40,1),0)/1000</f>
        <v/>
      </c>
      <c r="AT40">
        <f>IFERROR(MATCH(AT$3,'Bins 2025'!$D40:$ALO40,1),0)/1000</f>
        <v/>
      </c>
      <c r="AU40">
        <f>IFERROR(MATCH(AU$3,'Bins 2025'!$D40:$ALO40,1),0)/1000</f>
        <v/>
      </c>
      <c r="AV40">
        <f>IFERROR(MATCH(AV$3,'Bins 2025'!$D40:$ALO40,1),0)/1000</f>
        <v/>
      </c>
      <c r="AW40">
        <f>IFERROR(MATCH(AW$3,'Bins 2025'!$D40:$ALO40,1),0)/1000</f>
        <v/>
      </c>
      <c r="AX40">
        <f>IFERROR(MATCH(AX$3,'Bins 2025'!$D40:$ALO40,1),0)/1000</f>
        <v/>
      </c>
      <c r="AY40">
        <f>IFERROR(MATCH(AY$3,'Bins 2025'!$D40:$ALO40,1),0)/1000</f>
        <v/>
      </c>
      <c r="AZ40">
        <f>IFERROR(MATCH(AZ$3,'Bins 2025'!$D40:$ALO40,1),0)/1000</f>
        <v/>
      </c>
      <c r="BA40">
        <f>IFERROR(MATCH(BA$3,'Bins 2025'!$D40:$ALO40,1),0)/1000</f>
        <v/>
      </c>
      <c r="BB40">
        <f>IFERROR(MATCH(BB$3,'Bins 2025'!$D40:$ALO40,1),0)/1000</f>
        <v/>
      </c>
      <c r="BC40">
        <f>IFERROR(MATCH(BC$3,'Bins 2025'!$D40:$ALO40,1),0)/1000</f>
        <v/>
      </c>
      <c r="BD40">
        <f>IFERROR(MATCH(BD$3,'Bins 2025'!$D40:$ALO40,1),0)/1000</f>
        <v/>
      </c>
      <c r="BE40">
        <f>IFERROR(MATCH(BE$3,'Bins 2025'!$D40:$ALO40,1),0)/1000</f>
        <v/>
      </c>
      <c r="BF40">
        <f>IFERROR(MATCH(BF$3,'Bins 2025'!$D40:$ALO40,1),0)/1000</f>
        <v/>
      </c>
      <c r="BG40">
        <f>IFERROR(MATCH(BG$3,'Bins 2025'!$D40:$ALO40,1),0)/1000</f>
        <v/>
      </c>
      <c r="BH40">
        <f>IFERROR(MATCH(BH$3,'Bins 2025'!$D40:$ALO40,1),0)/1000</f>
        <v/>
      </c>
      <c r="BI40">
        <f>IFERROR(MATCH(BI$3,'Bins 2025'!$D40:$ALO40,1),0)/1000</f>
        <v/>
      </c>
      <c r="BJ40">
        <f>IFERROR(MATCH(BJ$3,'Bins 2025'!$D40:$ALO40,1),0)/1000</f>
        <v/>
      </c>
      <c r="BK40">
        <f>IFERROR(MATCH(BK$3,'Bins 2025'!$D40:$ALO40,1),0)/1000</f>
        <v/>
      </c>
      <c r="BL40">
        <f>IFERROR(MATCH(BL$3,'Bins 2025'!$D40:$ALO40,1),0)/1000</f>
        <v/>
      </c>
      <c r="BM40">
        <f>IFERROR(MATCH(BM$3,'Bins 2025'!$D40:$ALO40,1),0)/1000</f>
        <v/>
      </c>
      <c r="BN40">
        <f>IFERROR(MATCH(BN$3,'Bins 2025'!$D40:$ALO40,1),0)/1000</f>
        <v/>
      </c>
      <c r="BO40">
        <f>IFERROR(MATCH(BO$3,'Bins 2025'!$D40:$ALO40,1),0)/1000</f>
        <v/>
      </c>
      <c r="BP40">
        <f>IFERROR(MATCH(BP$3,'Bins 2025'!$D40:$ALO40,1),0)/1000</f>
        <v/>
      </c>
      <c r="BQ40">
        <f>IFERROR(MATCH(BQ$3,'Bins 2025'!$D40:$ALO40,1),0)/1000</f>
        <v/>
      </c>
      <c r="BR40">
        <f>IFERROR(MATCH(BR$3,'Bins 2025'!$D40:$ALO40,1),0)/1000</f>
        <v/>
      </c>
      <c r="BS40">
        <f>IFERROR(MATCH(BS$3,'Bins 2025'!$D40:$ALO40,1),0)/1000</f>
        <v/>
      </c>
      <c r="BT40">
        <f>IFERROR(MATCH(BT$3,'Bins 2025'!$D40:$ALO40,1),0)/1000</f>
        <v/>
      </c>
      <c r="BU40">
        <f>IFERROR(MATCH(BU$3,'Bins 2025'!$D40:$ALO40,1),0)/1000</f>
        <v/>
      </c>
      <c r="BV40">
        <f>IFERROR(MATCH(BV$3,'Bins 2025'!$D40:$ALO40,1),0)/1000</f>
        <v/>
      </c>
      <c r="BW40">
        <f>IFERROR(MATCH(BW$3,'Bins 2025'!$D40:$ALO40,1),0)/1000</f>
        <v/>
      </c>
      <c r="BX40">
        <f>IFERROR(MATCH(BX$3,'Bins 2025'!$D40:$ALO40,1),0)/1000</f>
        <v/>
      </c>
      <c r="BY40">
        <f>IFERROR(MATCH(BY$3,'Bins 2025'!$D40:$ALO40,1),0)/1000</f>
        <v/>
      </c>
      <c r="BZ40">
        <f>IFERROR(MATCH(BZ$3,'Bins 2025'!$D40:$ALO40,1),0)/1000</f>
        <v/>
      </c>
      <c r="CA40">
        <f>IFERROR(MATCH(CA$3,'Bins 2025'!$D40:$ALO40,1),0)/1000</f>
        <v/>
      </c>
      <c r="CB40">
        <f>IFERROR(MATCH(CB$3,'Bins 2025'!$D40:$ALO40,1),0)/1000</f>
        <v/>
      </c>
      <c r="CC40">
        <f>IFERROR(MATCH(CC$3,'Bins 2025'!$D40:$ALO40,1),0)/1000</f>
        <v/>
      </c>
      <c r="CD40">
        <f>IFERROR(MATCH(CD$3,'Bins 2025'!$D40:$ALO40,1),0)/1000</f>
        <v/>
      </c>
      <c r="CE40">
        <f>IFERROR(MATCH(CE$3,'Bins 2025'!$D40:$ALO40,1),0)/1000</f>
        <v/>
      </c>
      <c r="CF40">
        <f>IFERROR(MATCH(CF$3,'Bins 2025'!$D40:$ALO40,1),0)/1000</f>
        <v/>
      </c>
      <c r="CG40">
        <f>IFERROR(MATCH(CG$3,'Bins 2025'!$D40:$ALO40,1),0)/1000</f>
        <v/>
      </c>
      <c r="CH40">
        <f>IFERROR(MATCH(CH$3,'Bins 2025'!$D40:$ALO40,1),0)/1000</f>
        <v/>
      </c>
      <c r="CI40">
        <f>IFERROR(MATCH(CI$3,'Bins 2025'!$D40:$ALO40,1),0)/1000</f>
        <v/>
      </c>
      <c r="CJ40">
        <f>IFERROR(MATCH(CJ$3,'Bins 2025'!$D40:$ALO40,1),0)/1000</f>
        <v/>
      </c>
      <c r="CK40">
        <f>IFERROR(MATCH(CK$3,'Bins 2025'!$D40:$ALO40,1),0)/1000</f>
        <v/>
      </c>
      <c r="CL40">
        <f>IFERROR(MATCH(CL$3,'Bins 2025'!$D40:$ALO40,1),0)/1000</f>
        <v/>
      </c>
      <c r="CM40">
        <f>IFERROR(MATCH(CM$3,'Bins 2025'!$D40:$ALO40,1),0)/1000</f>
        <v/>
      </c>
      <c r="CN40">
        <f>IFERROR(MATCH(CN$3,'Bins 2025'!$D40:$ALO40,1),0)/1000</f>
        <v/>
      </c>
      <c r="CO40">
        <f>IFERROR(MATCH(CO$3,'Bins 2025'!$D40:$ALO40,1),0)/1000</f>
        <v/>
      </c>
      <c r="CP40">
        <f>IFERROR(MATCH(CP$3,'Bins 2025'!$D40:$ALO40,1),0)/1000</f>
        <v/>
      </c>
      <c r="CQ40">
        <f>IFERROR(MATCH(CQ$3,'Bins 2025'!$D40:$ALO40,1),0)/1000</f>
        <v/>
      </c>
      <c r="CR40">
        <f>IFERROR(MATCH(CR$3,'Bins 2025'!$D40:$ALO40,1),0)/1000</f>
        <v/>
      </c>
      <c r="CS40">
        <f>IFERROR(MATCH(CS$3,'Bins 2025'!$D40:$ALO40,1),0)/1000</f>
        <v/>
      </c>
      <c r="CT40">
        <f>IFERROR(MATCH(CT$3,'Bins 2025'!$D40:$ALO40,1),0)/1000</f>
        <v/>
      </c>
      <c r="CU40">
        <f>IFERROR(MATCH(CU$3,'Bins 2025'!$D40:$ALO40,1),0)/1000</f>
        <v/>
      </c>
      <c r="CV40">
        <f>IFERROR(MATCH(CV$3,'Bins 2025'!$D40:$ALO40,1),0)/1000</f>
        <v/>
      </c>
      <c r="CW40">
        <f>IFERROR(MATCH(CW$3,'Bins 2025'!$D40:$ALO40,1),0)/1000</f>
        <v/>
      </c>
      <c r="CX40">
        <f>IFERROR(MATCH(CX$3,'Bins 2025'!$D40:$ALO40,1),0)/1000</f>
        <v/>
      </c>
      <c r="CY40">
        <f>IFERROR(MATCH(CY$3,'Bins 2025'!$D40:$ALO40,1),0)/1000</f>
        <v/>
      </c>
      <c r="CZ40">
        <f>IFERROR(MATCH(CZ$3,'Bins 2025'!$D40:$ALO40,1),0)/1000</f>
        <v/>
      </c>
      <c r="DA40">
        <f>IFERROR(MATCH(DA$3,'Bins 2025'!$D40:$ALO40,1),0)/1000</f>
        <v/>
      </c>
      <c r="DB40">
        <f>IFERROR(MATCH(DB$3,'Bins 2025'!$D40:$ALO40,1),0)/1000</f>
        <v/>
      </c>
      <c r="DC40">
        <f>IFERROR(MATCH(DC$3,'Bins 2025'!$D40:$ALO40,1),0)/1000</f>
        <v/>
      </c>
      <c r="DD40">
        <f>IFERROR(MATCH(DD$3,'Bins 2025'!$D40:$ALO40,1),0)/1000</f>
        <v/>
      </c>
      <c r="DE40">
        <f>IFERROR(MATCH(DE$3,'Bins 2025'!$D40:$ALO40,1),0)/1000</f>
        <v/>
      </c>
      <c r="DF40">
        <f>IFERROR(MATCH(DF$3,'Bins 2025'!$D40:$ALO40,1),0)/1000</f>
        <v/>
      </c>
      <c r="DG40">
        <f>IFERROR(MATCH(DG$3,'Bins 2025'!$D40:$ALO40,1),0)/1000</f>
        <v/>
      </c>
      <c r="DH40">
        <f>IFERROR(MATCH(DH$3,'Bins 2025'!$D40:$ALO40,1),0)/1000</f>
        <v/>
      </c>
      <c r="DI40">
        <f>IFERROR(MATCH(DI$3,'Bins 2025'!$D40:$ALO40,1),0)/1000</f>
        <v/>
      </c>
      <c r="DJ40">
        <f>IFERROR(MATCH(DJ$3,'Bins 2025'!$D40:$ALO40,1),0)/1000</f>
        <v/>
      </c>
      <c r="DK40">
        <f>IFERROR(MATCH(DK$3,'Bins 2025'!$D40:$ALO40,1),0)/1000</f>
        <v/>
      </c>
      <c r="DL40">
        <f>IFERROR(MATCH(DL$3,'Bins 2025'!$D40:$ALO40,1),0)/1000</f>
        <v/>
      </c>
      <c r="DM40">
        <f>IFERROR(MATCH(DM$3,'Bins 2025'!$D40:$ALO40,1),0)/1000</f>
        <v/>
      </c>
      <c r="DN40">
        <f>IFERROR(MATCH(DN$3,'Bins 2025'!$D40:$ALO40,1),0)/1000</f>
        <v/>
      </c>
      <c r="DO40">
        <f>IFERROR(MATCH(DO$3,'Bins 2025'!$D40:$ALO40,1),0)/1000</f>
        <v/>
      </c>
      <c r="DP40">
        <f>IFERROR(MATCH(DP$3,'Bins 2025'!$D40:$ALO40,1),0)/1000</f>
        <v/>
      </c>
      <c r="DQ40">
        <f>IFERROR(MATCH(DQ$3,'Bins 2025'!$D40:$ALO40,1),0)/1000</f>
        <v/>
      </c>
      <c r="DR40">
        <f>IFERROR(MATCH(DR$3,'Bins 2025'!$D40:$ALO40,1),0)/1000</f>
        <v/>
      </c>
      <c r="DS40">
        <f>IFERROR(MATCH(DS$3,'Bins 2025'!$D40:$ALO40,1),0)/1000</f>
        <v/>
      </c>
      <c r="DT40">
        <f>IFERROR(MATCH(DT$3,'Bins 2025'!$D40:$ALO40,1),0)/1000</f>
        <v/>
      </c>
      <c r="DU40">
        <f>IFERROR(MATCH(DU$3,'Bins 2025'!$D40:$ALO40,1),0)/1000</f>
        <v/>
      </c>
      <c r="DV40">
        <f>IFERROR(MATCH(DV$3,'Bins 2025'!$D40:$ALO40,1),0)/1000</f>
        <v/>
      </c>
      <c r="DW40">
        <f>IFERROR(MATCH(DW$3,'Bins 2025'!$D40:$ALO40,1),0)/1000</f>
        <v/>
      </c>
      <c r="DX40">
        <f>IFERROR(MATCH(DX$3,'Bins 2025'!$D40:$ALO40,1),0)/1000</f>
        <v/>
      </c>
      <c r="DY40">
        <f>IFERROR(MATCH(DY$3,'Bins 2025'!$D40:$ALO40,1),0)/1000</f>
        <v/>
      </c>
      <c r="DZ40">
        <f>IFERROR(MATCH(DZ$3,'Bins 2025'!$D40:$ALO40,1),0)/1000</f>
        <v/>
      </c>
      <c r="EA40">
        <f>IFERROR(MATCH(EA$3,'Bins 2025'!$D40:$ALO40,1),0)/1000</f>
        <v/>
      </c>
      <c r="EB40">
        <f>IFERROR(MATCH(EB$3,'Bins 2025'!$D40:$ALO40,1),0)/1000</f>
        <v/>
      </c>
      <c r="EC40">
        <f>IFERROR(MATCH(EC$3,'Bins 2025'!$D40:$ALO40,1),0)/1000</f>
        <v/>
      </c>
      <c r="ED40">
        <f>IFERROR(MATCH(ED$3,'Bins 2025'!$D40:$ALO40,1),0)/1000</f>
        <v/>
      </c>
      <c r="EE40">
        <f>IFERROR(MATCH(EE$3,'Bins 2025'!$D40:$ALO40,1),0)/1000</f>
        <v/>
      </c>
      <c r="EF40">
        <f>IFERROR(MATCH(EF$3,'Bins 2025'!$D40:$ALO40,1),0)/1000</f>
        <v/>
      </c>
      <c r="EG40">
        <f>IFERROR(MATCH(EG$3,'Bins 2025'!$D40:$ALO40,1),0)/1000</f>
        <v/>
      </c>
      <c r="EH40">
        <f>IFERROR(MATCH(EH$3,'Bins 2025'!$D40:$ALO40,1),0)/1000</f>
        <v/>
      </c>
      <c r="EI40">
        <f>IFERROR(MATCH(EI$3,'Bins 2025'!$D40:$ALO40,1),0)/1000</f>
        <v/>
      </c>
      <c r="EJ40">
        <f>IFERROR(MATCH(EJ$3,'Bins 2025'!$D40:$ALO40,1),0)/1000</f>
        <v/>
      </c>
      <c r="EK40">
        <f>IFERROR(MATCH(EK$3,'Bins 2025'!$D40:$ALO40,1),0)/1000</f>
        <v/>
      </c>
      <c r="EL40">
        <f>IFERROR(MATCH(EL$3,'Bins 2025'!$D40:$ALO40,1),0)/1000</f>
        <v/>
      </c>
      <c r="EM40">
        <f>IFERROR(MATCH(EM$3,'Bins 2025'!$D40:$ALO40,1),0)/1000</f>
        <v/>
      </c>
      <c r="EN40">
        <f>IFERROR(MATCH(EN$3,'Bins 2025'!$D40:$ALO40,1),0)/1000</f>
        <v/>
      </c>
      <c r="EO40">
        <f>IFERROR(MATCH(EO$3,'Bins 2025'!$D40:$ALO40,1),0)/1000</f>
        <v/>
      </c>
      <c r="EP40">
        <f>IFERROR(MATCH(EP$3,'Bins 2025'!$D40:$ALO40,1),0)/1000</f>
        <v/>
      </c>
      <c r="EQ40">
        <f>IFERROR(MATCH(EQ$3,'Bins 2025'!$D40:$ALO40,1),0)/1000</f>
        <v/>
      </c>
      <c r="ER40">
        <f>IFERROR(MATCH(ER$3,'Bins 2025'!$D40:$ALO40,1),0)/1000</f>
        <v/>
      </c>
      <c r="ES40">
        <f>IFERROR(MATCH(ES$3,'Bins 2025'!$D40:$ALO40,1),0)/1000</f>
        <v/>
      </c>
      <c r="ET40">
        <f>IFERROR(MATCH(ET$3,'Bins 2025'!$D40:$ALO40,1),0)/1000</f>
        <v/>
      </c>
      <c r="EU40">
        <f>IFERROR(MATCH(EU$3,'Bins 2025'!$D40:$ALO40,1),0)/1000</f>
        <v/>
      </c>
      <c r="EV40">
        <f>IFERROR(MATCH(EV$3,'Bins 2025'!$D40:$ALO40,1),0)/1000</f>
        <v/>
      </c>
      <c r="EW40">
        <f>IFERROR(MATCH(EW$3,'Bins 2025'!$D40:$ALO40,1),0)/1000</f>
        <v/>
      </c>
      <c r="EX40">
        <f>IFERROR(MATCH(EX$3,'Bins 2025'!$D40:$ALO40,1),0)/1000</f>
        <v/>
      </c>
      <c r="EY40">
        <f>IFERROR(MATCH(EY$3,'Bins 2025'!$D40:$ALO40,1),0)/1000</f>
        <v/>
      </c>
      <c r="EZ40">
        <f>IFERROR(MATCH(EZ$3,'Bins 2025'!$D40:$ALO40,1),0)/1000</f>
        <v/>
      </c>
      <c r="FA40">
        <f>IFERROR(MATCH(FA$3,'Bins 2025'!$D40:$ALO40,1),0)/1000</f>
        <v/>
      </c>
      <c r="FB40">
        <f>IFERROR(MATCH(FB$3,'Bins 2025'!$D40:$ALO40,1),0)/1000</f>
        <v/>
      </c>
      <c r="FC40">
        <f>IFERROR(MATCH(FC$3,'Bins 2025'!$D40:$ALO40,1),0)/1000</f>
        <v/>
      </c>
      <c r="FD40">
        <f>IFERROR(MATCH(FD$3,'Bins 2025'!$D40:$ALO40,1),0)/1000</f>
        <v/>
      </c>
      <c r="FE40">
        <f>IFERROR(MATCH(FE$3,'Bins 2025'!$D40:$ALO40,1),0)/1000</f>
        <v/>
      </c>
      <c r="FF40">
        <f>IFERROR(MATCH(FF$3,'Bins 2025'!$D40:$ALO40,1),0)/1000</f>
        <v/>
      </c>
      <c r="FG40">
        <f>IFERROR(MATCH(FG$3,'Bins 2025'!$D40:$ALO40,1),0)/1000</f>
        <v/>
      </c>
      <c r="FH40">
        <f>IFERROR(MATCH(FH$3,'Bins 2025'!$D40:$ALO40,1),0)/1000</f>
        <v/>
      </c>
      <c r="FI40">
        <f>IFERROR(MATCH(FI$3,'Bins 2025'!$D40:$ALO40,1),0)/1000</f>
        <v/>
      </c>
      <c r="FJ40">
        <f>IFERROR(MATCH(FJ$3,'Bins 2025'!$D40:$ALO40,1),0)/1000</f>
        <v/>
      </c>
      <c r="FK40">
        <f>IFERROR(MATCH(FK$3,'Bins 2025'!$D40:$ALO40,1),0)/1000</f>
        <v/>
      </c>
      <c r="FL40">
        <f>IFERROR(MATCH(FL$3,'Bins 2025'!$D40:$ALO40,1),0)/1000</f>
        <v/>
      </c>
      <c r="FM40">
        <f>IFERROR(MATCH(FM$3,'Bins 2025'!$D40:$ALO40,1),0)/1000</f>
        <v/>
      </c>
      <c r="FN40">
        <f>IFERROR(MATCH(FN$3,'Bins 2025'!$D40:$ALO40,1),0)/1000</f>
        <v/>
      </c>
      <c r="FO40">
        <f>IFERROR(MATCH(FO$3,'Bins 2025'!$D40:$ALO40,1),0)/1000</f>
        <v/>
      </c>
      <c r="FP40">
        <f>IFERROR(MATCH(FP$3,'Bins 2025'!$D40:$ALO40,1),0)/1000</f>
        <v/>
      </c>
      <c r="FQ40">
        <f>IFERROR(MATCH(FQ$3,'Bins 2025'!$D40:$ALO40,1),0)/1000</f>
        <v/>
      </c>
      <c r="FR40">
        <f>IFERROR(MATCH(FR$3,'Bins 2025'!$D40:$ALO40,1),0)/1000</f>
        <v/>
      </c>
      <c r="FS40">
        <f>IFERROR(MATCH(FS$3,'Bins 2025'!$D40:$ALO40,1),0)/1000</f>
        <v/>
      </c>
      <c r="FT40">
        <f>IFERROR(MATCH(FT$3,'Bins 2025'!$D40:$ALO40,1),0)/1000</f>
        <v/>
      </c>
      <c r="FU40">
        <f>IFERROR(MATCH(FU$3,'Bins 2025'!$D40:$ALO40,1),0)/1000</f>
        <v/>
      </c>
      <c r="FV40">
        <f>IFERROR(MATCH(FV$3,'Bins 2025'!$D40:$ALO40,1),0)/1000</f>
        <v/>
      </c>
      <c r="FW40">
        <f>IFERROR(MATCH(FW$3,'Bins 2025'!$D40:$ALO40,1),0)/1000</f>
        <v/>
      </c>
      <c r="FX40">
        <f>IFERROR(MATCH(FX$3,'Bins 2025'!$D40:$ALO40,1),0)/1000</f>
        <v/>
      </c>
      <c r="FY40">
        <f>IFERROR(MATCH(FY$3,'Bins 2025'!$D40:$ALO40,1),0)/1000</f>
        <v/>
      </c>
      <c r="FZ40">
        <f>IFERROR(MATCH(FZ$3,'Bins 2025'!$D40:$ALO40,1),0)/1000</f>
        <v/>
      </c>
      <c r="GA40">
        <f>IFERROR(MATCH(GA$3,'Bins 2025'!$D40:$ALO40,1),0)/1000</f>
        <v/>
      </c>
      <c r="GB40">
        <f>IFERROR(MATCH(GB$3,'Bins 2025'!$D40:$ALO40,1),0)/1000</f>
        <v/>
      </c>
      <c r="GC40">
        <f>IFERROR(MATCH(GC$3,'Bins 2025'!$D40:$ALO40,1),0)/1000</f>
        <v/>
      </c>
      <c r="GD40">
        <f>IFERROR(MATCH(GD$3,'Bins 2025'!$D40:$ALO40,1),0)/1000</f>
        <v/>
      </c>
      <c r="GE40">
        <f>IFERROR(MATCH(GE$3,'Bins 2025'!$D40:$ALO40,1),0)/1000</f>
        <v/>
      </c>
      <c r="GF40">
        <f>IFERROR(MATCH(GF$3,'Bins 2025'!$D40:$ALO40,1),0)/1000</f>
        <v/>
      </c>
      <c r="GG40">
        <f>IFERROR(MATCH(GG$3,'Bins 2025'!$D40:$ALO40,1),0)/1000</f>
        <v/>
      </c>
      <c r="GH40">
        <f>IFERROR(MATCH(GH$3,'Bins 2025'!$D40:$ALO40,1),0)/1000</f>
        <v/>
      </c>
      <c r="GI40">
        <f>IFERROR(MATCH(GI$3,'Bins 2025'!$D40:$ALO40,1),0)/1000</f>
        <v/>
      </c>
      <c r="GJ40">
        <f>IFERROR(MATCH(GJ$3,'Bins 2025'!$D40:$ALO40,1),0)/1000</f>
        <v/>
      </c>
      <c r="GK40">
        <f>IFERROR(MATCH(GK$3,'Bins 2025'!$D40:$ALO40,1),0)/1000</f>
        <v/>
      </c>
      <c r="GL40">
        <f>IFERROR(MATCH(GL$3,'Bins 2025'!$D40:$ALO40,1),0)/1000</f>
        <v/>
      </c>
      <c r="GM40">
        <f>IFERROR(MATCH(GM$3,'Bins 2025'!$D40:$ALO40,1),0)/1000</f>
        <v/>
      </c>
      <c r="GN40">
        <f>IFERROR(MATCH(GN$3,'Bins 2025'!$D40:$ALO40,1),0)/1000</f>
        <v/>
      </c>
      <c r="GO40">
        <f>IFERROR(MATCH(GO$3,'Bins 2025'!$D40:$ALO40,1),0)/1000</f>
        <v/>
      </c>
      <c r="GP40">
        <f>IFERROR(MATCH(GP$3,'Bins 2025'!$D40:$ALO40,1),0)/1000</f>
        <v/>
      </c>
      <c r="GQ40">
        <f>IFERROR(MATCH(GQ$3,'Bins 2025'!$D40:$ALO40,1),0)/1000</f>
        <v/>
      </c>
      <c r="GR40">
        <f>IFERROR(MATCH(GR$3,'Bins 2025'!$D40:$ALO40,1),0)/1000</f>
        <v/>
      </c>
      <c r="GS40">
        <f>IFERROR(MATCH(GS$3,'Bins 2025'!$D40:$ALO40,1),0)/1000</f>
        <v/>
      </c>
      <c r="GT40">
        <f>IFERROR(MATCH(GT$3,'Bins 2025'!$D40:$ALO40,1),0)/1000</f>
        <v/>
      </c>
      <c r="GU40">
        <f>IFERROR(MATCH(GU$3,'Bins 2025'!$D40:$ALO40,1),0)/1000</f>
        <v/>
      </c>
    </row>
    <row r="41">
      <c r="B41">
        <f>Inputs!B41</f>
        <v/>
      </c>
      <c r="C41">
        <f>Inputs!K41</f>
        <v/>
      </c>
      <c r="D41">
        <f>N(Inputs!H41)</f>
        <v/>
      </c>
      <c r="E41">
        <f>IFERROR(MATCH(E$3,'Bins 2025'!$D41:$ALO41,1),0)/1000</f>
        <v/>
      </c>
      <c r="F41">
        <f>IFERROR(MATCH(F$3,'Bins 2025'!$D41:$ALO41,1),0)/1000</f>
        <v/>
      </c>
      <c r="G41">
        <f>IFERROR(MATCH(G$3,'Bins 2025'!$D41:$ALO41,1),0)/1000</f>
        <v/>
      </c>
      <c r="H41">
        <f>IFERROR(MATCH(H$3,'Bins 2025'!$D41:$ALO41,1),0)/1000</f>
        <v/>
      </c>
      <c r="I41">
        <f>IFERROR(MATCH(I$3,'Bins 2025'!$D41:$ALO41,1),0)/1000</f>
        <v/>
      </c>
      <c r="J41">
        <f>IFERROR(MATCH(J$3,'Bins 2025'!$D41:$ALO41,1),0)/1000</f>
        <v/>
      </c>
      <c r="K41">
        <f>IFERROR(MATCH(K$3,'Bins 2025'!$D41:$ALO41,1),0)/1000</f>
        <v/>
      </c>
      <c r="L41">
        <f>IFERROR(MATCH(L$3,'Bins 2025'!$D41:$ALO41,1),0)/1000</f>
        <v/>
      </c>
      <c r="M41">
        <f>IFERROR(MATCH(M$3,'Bins 2025'!$D41:$ALO41,1),0)/1000</f>
        <v/>
      </c>
      <c r="N41">
        <f>IFERROR(MATCH(N$3,'Bins 2025'!$D41:$ALO41,1),0)/1000</f>
        <v/>
      </c>
      <c r="O41">
        <f>IFERROR(MATCH(O$3,'Bins 2025'!$D41:$ALO41,1),0)/1000</f>
        <v/>
      </c>
      <c r="P41">
        <f>IFERROR(MATCH(P$3,'Bins 2025'!$D41:$ALO41,1),0)/1000</f>
        <v/>
      </c>
      <c r="Q41">
        <f>IFERROR(MATCH(Q$3,'Bins 2025'!$D41:$ALO41,1),0)/1000</f>
        <v/>
      </c>
      <c r="R41">
        <f>IFERROR(MATCH(R$3,'Bins 2025'!$D41:$ALO41,1),0)/1000</f>
        <v/>
      </c>
      <c r="S41">
        <f>IFERROR(MATCH(S$3,'Bins 2025'!$D41:$ALO41,1),0)/1000</f>
        <v/>
      </c>
      <c r="T41">
        <f>IFERROR(MATCH(T$3,'Bins 2025'!$D41:$ALO41,1),0)/1000</f>
        <v/>
      </c>
      <c r="U41">
        <f>IFERROR(MATCH(U$3,'Bins 2025'!$D41:$ALO41,1),0)/1000</f>
        <v/>
      </c>
      <c r="V41">
        <f>IFERROR(MATCH(V$3,'Bins 2025'!$D41:$ALO41,1),0)/1000</f>
        <v/>
      </c>
      <c r="W41">
        <f>IFERROR(MATCH(W$3,'Bins 2025'!$D41:$ALO41,1),0)/1000</f>
        <v/>
      </c>
      <c r="X41">
        <f>IFERROR(MATCH(X$3,'Bins 2025'!$D41:$ALO41,1),0)/1000</f>
        <v/>
      </c>
      <c r="Y41">
        <f>IFERROR(MATCH(Y$3,'Bins 2025'!$D41:$ALO41,1),0)/1000</f>
        <v/>
      </c>
      <c r="Z41">
        <f>IFERROR(MATCH(Z$3,'Bins 2025'!$D41:$ALO41,1),0)/1000</f>
        <v/>
      </c>
      <c r="AA41">
        <f>IFERROR(MATCH(AA$3,'Bins 2025'!$D41:$ALO41,1),0)/1000</f>
        <v/>
      </c>
      <c r="AB41">
        <f>IFERROR(MATCH(AB$3,'Bins 2025'!$D41:$ALO41,1),0)/1000</f>
        <v/>
      </c>
      <c r="AC41">
        <f>IFERROR(MATCH(AC$3,'Bins 2025'!$D41:$ALO41,1),0)/1000</f>
        <v/>
      </c>
      <c r="AD41">
        <f>IFERROR(MATCH(AD$3,'Bins 2025'!$D41:$ALO41,1),0)/1000</f>
        <v/>
      </c>
      <c r="AE41">
        <f>IFERROR(MATCH(AE$3,'Bins 2025'!$D41:$ALO41,1),0)/1000</f>
        <v/>
      </c>
      <c r="AF41">
        <f>IFERROR(MATCH(AF$3,'Bins 2025'!$D41:$ALO41,1),0)/1000</f>
        <v/>
      </c>
      <c r="AG41">
        <f>IFERROR(MATCH(AG$3,'Bins 2025'!$D41:$ALO41,1),0)/1000</f>
        <v/>
      </c>
      <c r="AH41">
        <f>IFERROR(MATCH(AH$3,'Bins 2025'!$D41:$ALO41,1),0)/1000</f>
        <v/>
      </c>
      <c r="AI41">
        <f>IFERROR(MATCH(AI$3,'Bins 2025'!$D41:$ALO41,1),0)/1000</f>
        <v/>
      </c>
      <c r="AJ41">
        <f>IFERROR(MATCH(AJ$3,'Bins 2025'!$D41:$ALO41,1),0)/1000</f>
        <v/>
      </c>
      <c r="AK41">
        <f>IFERROR(MATCH(AK$3,'Bins 2025'!$D41:$ALO41,1),0)/1000</f>
        <v/>
      </c>
      <c r="AL41">
        <f>IFERROR(MATCH(AL$3,'Bins 2025'!$D41:$ALO41,1),0)/1000</f>
        <v/>
      </c>
      <c r="AM41">
        <f>IFERROR(MATCH(AM$3,'Bins 2025'!$D41:$ALO41,1),0)/1000</f>
        <v/>
      </c>
      <c r="AN41">
        <f>IFERROR(MATCH(AN$3,'Bins 2025'!$D41:$ALO41,1),0)/1000</f>
        <v/>
      </c>
      <c r="AO41">
        <f>IFERROR(MATCH(AO$3,'Bins 2025'!$D41:$ALO41,1),0)/1000</f>
        <v/>
      </c>
      <c r="AP41">
        <f>IFERROR(MATCH(AP$3,'Bins 2025'!$D41:$ALO41,1),0)/1000</f>
        <v/>
      </c>
      <c r="AQ41">
        <f>IFERROR(MATCH(AQ$3,'Bins 2025'!$D41:$ALO41,1),0)/1000</f>
        <v/>
      </c>
      <c r="AR41">
        <f>IFERROR(MATCH(AR$3,'Bins 2025'!$D41:$ALO41,1),0)/1000</f>
        <v/>
      </c>
      <c r="AS41">
        <f>IFERROR(MATCH(AS$3,'Bins 2025'!$D41:$ALO41,1),0)/1000</f>
        <v/>
      </c>
      <c r="AT41">
        <f>IFERROR(MATCH(AT$3,'Bins 2025'!$D41:$ALO41,1),0)/1000</f>
        <v/>
      </c>
      <c r="AU41">
        <f>IFERROR(MATCH(AU$3,'Bins 2025'!$D41:$ALO41,1),0)/1000</f>
        <v/>
      </c>
      <c r="AV41">
        <f>IFERROR(MATCH(AV$3,'Bins 2025'!$D41:$ALO41,1),0)/1000</f>
        <v/>
      </c>
      <c r="AW41">
        <f>IFERROR(MATCH(AW$3,'Bins 2025'!$D41:$ALO41,1),0)/1000</f>
        <v/>
      </c>
      <c r="AX41">
        <f>IFERROR(MATCH(AX$3,'Bins 2025'!$D41:$ALO41,1),0)/1000</f>
        <v/>
      </c>
      <c r="AY41">
        <f>IFERROR(MATCH(AY$3,'Bins 2025'!$D41:$ALO41,1),0)/1000</f>
        <v/>
      </c>
      <c r="AZ41">
        <f>IFERROR(MATCH(AZ$3,'Bins 2025'!$D41:$ALO41,1),0)/1000</f>
        <v/>
      </c>
      <c r="BA41">
        <f>IFERROR(MATCH(BA$3,'Bins 2025'!$D41:$ALO41,1),0)/1000</f>
        <v/>
      </c>
      <c r="BB41">
        <f>IFERROR(MATCH(BB$3,'Bins 2025'!$D41:$ALO41,1),0)/1000</f>
        <v/>
      </c>
      <c r="BC41">
        <f>IFERROR(MATCH(BC$3,'Bins 2025'!$D41:$ALO41,1),0)/1000</f>
        <v/>
      </c>
      <c r="BD41">
        <f>IFERROR(MATCH(BD$3,'Bins 2025'!$D41:$ALO41,1),0)/1000</f>
        <v/>
      </c>
      <c r="BE41">
        <f>IFERROR(MATCH(BE$3,'Bins 2025'!$D41:$ALO41,1),0)/1000</f>
        <v/>
      </c>
      <c r="BF41">
        <f>IFERROR(MATCH(BF$3,'Bins 2025'!$D41:$ALO41,1),0)/1000</f>
        <v/>
      </c>
      <c r="BG41">
        <f>IFERROR(MATCH(BG$3,'Bins 2025'!$D41:$ALO41,1),0)/1000</f>
        <v/>
      </c>
      <c r="BH41">
        <f>IFERROR(MATCH(BH$3,'Bins 2025'!$D41:$ALO41,1),0)/1000</f>
        <v/>
      </c>
      <c r="BI41">
        <f>IFERROR(MATCH(BI$3,'Bins 2025'!$D41:$ALO41,1),0)/1000</f>
        <v/>
      </c>
      <c r="BJ41">
        <f>IFERROR(MATCH(BJ$3,'Bins 2025'!$D41:$ALO41,1),0)/1000</f>
        <v/>
      </c>
      <c r="BK41">
        <f>IFERROR(MATCH(BK$3,'Bins 2025'!$D41:$ALO41,1),0)/1000</f>
        <v/>
      </c>
      <c r="BL41">
        <f>IFERROR(MATCH(BL$3,'Bins 2025'!$D41:$ALO41,1),0)/1000</f>
        <v/>
      </c>
      <c r="BM41">
        <f>IFERROR(MATCH(BM$3,'Bins 2025'!$D41:$ALO41,1),0)/1000</f>
        <v/>
      </c>
      <c r="BN41">
        <f>IFERROR(MATCH(BN$3,'Bins 2025'!$D41:$ALO41,1),0)/1000</f>
        <v/>
      </c>
      <c r="BO41">
        <f>IFERROR(MATCH(BO$3,'Bins 2025'!$D41:$ALO41,1),0)/1000</f>
        <v/>
      </c>
      <c r="BP41">
        <f>IFERROR(MATCH(BP$3,'Bins 2025'!$D41:$ALO41,1),0)/1000</f>
        <v/>
      </c>
      <c r="BQ41">
        <f>IFERROR(MATCH(BQ$3,'Bins 2025'!$D41:$ALO41,1),0)/1000</f>
        <v/>
      </c>
      <c r="BR41">
        <f>IFERROR(MATCH(BR$3,'Bins 2025'!$D41:$ALO41,1),0)/1000</f>
        <v/>
      </c>
      <c r="BS41">
        <f>IFERROR(MATCH(BS$3,'Bins 2025'!$D41:$ALO41,1),0)/1000</f>
        <v/>
      </c>
      <c r="BT41">
        <f>IFERROR(MATCH(BT$3,'Bins 2025'!$D41:$ALO41,1),0)/1000</f>
        <v/>
      </c>
      <c r="BU41">
        <f>IFERROR(MATCH(BU$3,'Bins 2025'!$D41:$ALO41,1),0)/1000</f>
        <v/>
      </c>
      <c r="BV41">
        <f>IFERROR(MATCH(BV$3,'Bins 2025'!$D41:$ALO41,1),0)/1000</f>
        <v/>
      </c>
      <c r="BW41">
        <f>IFERROR(MATCH(BW$3,'Bins 2025'!$D41:$ALO41,1),0)/1000</f>
        <v/>
      </c>
      <c r="BX41">
        <f>IFERROR(MATCH(BX$3,'Bins 2025'!$D41:$ALO41,1),0)/1000</f>
        <v/>
      </c>
      <c r="BY41">
        <f>IFERROR(MATCH(BY$3,'Bins 2025'!$D41:$ALO41,1),0)/1000</f>
        <v/>
      </c>
      <c r="BZ41">
        <f>IFERROR(MATCH(BZ$3,'Bins 2025'!$D41:$ALO41,1),0)/1000</f>
        <v/>
      </c>
      <c r="CA41">
        <f>IFERROR(MATCH(CA$3,'Bins 2025'!$D41:$ALO41,1),0)/1000</f>
        <v/>
      </c>
      <c r="CB41">
        <f>IFERROR(MATCH(CB$3,'Bins 2025'!$D41:$ALO41,1),0)/1000</f>
        <v/>
      </c>
      <c r="CC41">
        <f>IFERROR(MATCH(CC$3,'Bins 2025'!$D41:$ALO41,1),0)/1000</f>
        <v/>
      </c>
      <c r="CD41">
        <f>IFERROR(MATCH(CD$3,'Bins 2025'!$D41:$ALO41,1),0)/1000</f>
        <v/>
      </c>
      <c r="CE41">
        <f>IFERROR(MATCH(CE$3,'Bins 2025'!$D41:$ALO41,1),0)/1000</f>
        <v/>
      </c>
      <c r="CF41">
        <f>IFERROR(MATCH(CF$3,'Bins 2025'!$D41:$ALO41,1),0)/1000</f>
        <v/>
      </c>
      <c r="CG41">
        <f>IFERROR(MATCH(CG$3,'Bins 2025'!$D41:$ALO41,1),0)/1000</f>
        <v/>
      </c>
      <c r="CH41">
        <f>IFERROR(MATCH(CH$3,'Bins 2025'!$D41:$ALO41,1),0)/1000</f>
        <v/>
      </c>
      <c r="CI41">
        <f>IFERROR(MATCH(CI$3,'Bins 2025'!$D41:$ALO41,1),0)/1000</f>
        <v/>
      </c>
      <c r="CJ41">
        <f>IFERROR(MATCH(CJ$3,'Bins 2025'!$D41:$ALO41,1),0)/1000</f>
        <v/>
      </c>
      <c r="CK41">
        <f>IFERROR(MATCH(CK$3,'Bins 2025'!$D41:$ALO41,1),0)/1000</f>
        <v/>
      </c>
      <c r="CL41">
        <f>IFERROR(MATCH(CL$3,'Bins 2025'!$D41:$ALO41,1),0)/1000</f>
        <v/>
      </c>
      <c r="CM41">
        <f>IFERROR(MATCH(CM$3,'Bins 2025'!$D41:$ALO41,1),0)/1000</f>
        <v/>
      </c>
      <c r="CN41">
        <f>IFERROR(MATCH(CN$3,'Bins 2025'!$D41:$ALO41,1),0)/1000</f>
        <v/>
      </c>
      <c r="CO41">
        <f>IFERROR(MATCH(CO$3,'Bins 2025'!$D41:$ALO41,1),0)/1000</f>
        <v/>
      </c>
      <c r="CP41">
        <f>IFERROR(MATCH(CP$3,'Bins 2025'!$D41:$ALO41,1),0)/1000</f>
        <v/>
      </c>
      <c r="CQ41">
        <f>IFERROR(MATCH(CQ$3,'Bins 2025'!$D41:$ALO41,1),0)/1000</f>
        <v/>
      </c>
      <c r="CR41">
        <f>IFERROR(MATCH(CR$3,'Bins 2025'!$D41:$ALO41,1),0)/1000</f>
        <v/>
      </c>
      <c r="CS41">
        <f>IFERROR(MATCH(CS$3,'Bins 2025'!$D41:$ALO41,1),0)/1000</f>
        <v/>
      </c>
      <c r="CT41">
        <f>IFERROR(MATCH(CT$3,'Bins 2025'!$D41:$ALO41,1),0)/1000</f>
        <v/>
      </c>
      <c r="CU41">
        <f>IFERROR(MATCH(CU$3,'Bins 2025'!$D41:$ALO41,1),0)/1000</f>
        <v/>
      </c>
      <c r="CV41">
        <f>IFERROR(MATCH(CV$3,'Bins 2025'!$D41:$ALO41,1),0)/1000</f>
        <v/>
      </c>
      <c r="CW41">
        <f>IFERROR(MATCH(CW$3,'Bins 2025'!$D41:$ALO41,1),0)/1000</f>
        <v/>
      </c>
      <c r="CX41">
        <f>IFERROR(MATCH(CX$3,'Bins 2025'!$D41:$ALO41,1),0)/1000</f>
        <v/>
      </c>
      <c r="CY41">
        <f>IFERROR(MATCH(CY$3,'Bins 2025'!$D41:$ALO41,1),0)/1000</f>
        <v/>
      </c>
      <c r="CZ41">
        <f>IFERROR(MATCH(CZ$3,'Bins 2025'!$D41:$ALO41,1),0)/1000</f>
        <v/>
      </c>
      <c r="DA41">
        <f>IFERROR(MATCH(DA$3,'Bins 2025'!$D41:$ALO41,1),0)/1000</f>
        <v/>
      </c>
      <c r="DB41">
        <f>IFERROR(MATCH(DB$3,'Bins 2025'!$D41:$ALO41,1),0)/1000</f>
        <v/>
      </c>
      <c r="DC41">
        <f>IFERROR(MATCH(DC$3,'Bins 2025'!$D41:$ALO41,1),0)/1000</f>
        <v/>
      </c>
      <c r="DD41">
        <f>IFERROR(MATCH(DD$3,'Bins 2025'!$D41:$ALO41,1),0)/1000</f>
        <v/>
      </c>
      <c r="DE41">
        <f>IFERROR(MATCH(DE$3,'Bins 2025'!$D41:$ALO41,1),0)/1000</f>
        <v/>
      </c>
      <c r="DF41">
        <f>IFERROR(MATCH(DF$3,'Bins 2025'!$D41:$ALO41,1),0)/1000</f>
        <v/>
      </c>
      <c r="DG41">
        <f>IFERROR(MATCH(DG$3,'Bins 2025'!$D41:$ALO41,1),0)/1000</f>
        <v/>
      </c>
      <c r="DH41">
        <f>IFERROR(MATCH(DH$3,'Bins 2025'!$D41:$ALO41,1),0)/1000</f>
        <v/>
      </c>
      <c r="DI41">
        <f>IFERROR(MATCH(DI$3,'Bins 2025'!$D41:$ALO41,1),0)/1000</f>
        <v/>
      </c>
      <c r="DJ41">
        <f>IFERROR(MATCH(DJ$3,'Bins 2025'!$D41:$ALO41,1),0)/1000</f>
        <v/>
      </c>
      <c r="DK41">
        <f>IFERROR(MATCH(DK$3,'Bins 2025'!$D41:$ALO41,1),0)/1000</f>
        <v/>
      </c>
      <c r="DL41">
        <f>IFERROR(MATCH(DL$3,'Bins 2025'!$D41:$ALO41,1),0)/1000</f>
        <v/>
      </c>
      <c r="DM41">
        <f>IFERROR(MATCH(DM$3,'Bins 2025'!$D41:$ALO41,1),0)/1000</f>
        <v/>
      </c>
      <c r="DN41">
        <f>IFERROR(MATCH(DN$3,'Bins 2025'!$D41:$ALO41,1),0)/1000</f>
        <v/>
      </c>
      <c r="DO41">
        <f>IFERROR(MATCH(DO$3,'Bins 2025'!$D41:$ALO41,1),0)/1000</f>
        <v/>
      </c>
      <c r="DP41">
        <f>IFERROR(MATCH(DP$3,'Bins 2025'!$D41:$ALO41,1),0)/1000</f>
        <v/>
      </c>
      <c r="DQ41">
        <f>IFERROR(MATCH(DQ$3,'Bins 2025'!$D41:$ALO41,1),0)/1000</f>
        <v/>
      </c>
      <c r="DR41">
        <f>IFERROR(MATCH(DR$3,'Bins 2025'!$D41:$ALO41,1),0)/1000</f>
        <v/>
      </c>
      <c r="DS41">
        <f>IFERROR(MATCH(DS$3,'Bins 2025'!$D41:$ALO41,1),0)/1000</f>
        <v/>
      </c>
      <c r="DT41">
        <f>IFERROR(MATCH(DT$3,'Bins 2025'!$D41:$ALO41,1),0)/1000</f>
        <v/>
      </c>
      <c r="DU41">
        <f>IFERROR(MATCH(DU$3,'Bins 2025'!$D41:$ALO41,1),0)/1000</f>
        <v/>
      </c>
      <c r="DV41">
        <f>IFERROR(MATCH(DV$3,'Bins 2025'!$D41:$ALO41,1),0)/1000</f>
        <v/>
      </c>
      <c r="DW41">
        <f>IFERROR(MATCH(DW$3,'Bins 2025'!$D41:$ALO41,1),0)/1000</f>
        <v/>
      </c>
      <c r="DX41">
        <f>IFERROR(MATCH(DX$3,'Bins 2025'!$D41:$ALO41,1),0)/1000</f>
        <v/>
      </c>
      <c r="DY41">
        <f>IFERROR(MATCH(DY$3,'Bins 2025'!$D41:$ALO41,1),0)/1000</f>
        <v/>
      </c>
      <c r="DZ41">
        <f>IFERROR(MATCH(DZ$3,'Bins 2025'!$D41:$ALO41,1),0)/1000</f>
        <v/>
      </c>
      <c r="EA41">
        <f>IFERROR(MATCH(EA$3,'Bins 2025'!$D41:$ALO41,1),0)/1000</f>
        <v/>
      </c>
      <c r="EB41">
        <f>IFERROR(MATCH(EB$3,'Bins 2025'!$D41:$ALO41,1),0)/1000</f>
        <v/>
      </c>
      <c r="EC41">
        <f>IFERROR(MATCH(EC$3,'Bins 2025'!$D41:$ALO41,1),0)/1000</f>
        <v/>
      </c>
      <c r="ED41">
        <f>IFERROR(MATCH(ED$3,'Bins 2025'!$D41:$ALO41,1),0)/1000</f>
        <v/>
      </c>
      <c r="EE41">
        <f>IFERROR(MATCH(EE$3,'Bins 2025'!$D41:$ALO41,1),0)/1000</f>
        <v/>
      </c>
      <c r="EF41">
        <f>IFERROR(MATCH(EF$3,'Bins 2025'!$D41:$ALO41,1),0)/1000</f>
        <v/>
      </c>
      <c r="EG41">
        <f>IFERROR(MATCH(EG$3,'Bins 2025'!$D41:$ALO41,1),0)/1000</f>
        <v/>
      </c>
      <c r="EH41">
        <f>IFERROR(MATCH(EH$3,'Bins 2025'!$D41:$ALO41,1),0)/1000</f>
        <v/>
      </c>
      <c r="EI41">
        <f>IFERROR(MATCH(EI$3,'Bins 2025'!$D41:$ALO41,1),0)/1000</f>
        <v/>
      </c>
      <c r="EJ41">
        <f>IFERROR(MATCH(EJ$3,'Bins 2025'!$D41:$ALO41,1),0)/1000</f>
        <v/>
      </c>
      <c r="EK41">
        <f>IFERROR(MATCH(EK$3,'Bins 2025'!$D41:$ALO41,1),0)/1000</f>
        <v/>
      </c>
      <c r="EL41">
        <f>IFERROR(MATCH(EL$3,'Bins 2025'!$D41:$ALO41,1),0)/1000</f>
        <v/>
      </c>
      <c r="EM41">
        <f>IFERROR(MATCH(EM$3,'Bins 2025'!$D41:$ALO41,1),0)/1000</f>
        <v/>
      </c>
      <c r="EN41">
        <f>IFERROR(MATCH(EN$3,'Bins 2025'!$D41:$ALO41,1),0)/1000</f>
        <v/>
      </c>
      <c r="EO41">
        <f>IFERROR(MATCH(EO$3,'Bins 2025'!$D41:$ALO41,1),0)/1000</f>
        <v/>
      </c>
      <c r="EP41">
        <f>IFERROR(MATCH(EP$3,'Bins 2025'!$D41:$ALO41,1),0)/1000</f>
        <v/>
      </c>
      <c r="EQ41">
        <f>IFERROR(MATCH(EQ$3,'Bins 2025'!$D41:$ALO41,1),0)/1000</f>
        <v/>
      </c>
      <c r="ER41">
        <f>IFERROR(MATCH(ER$3,'Bins 2025'!$D41:$ALO41,1),0)/1000</f>
        <v/>
      </c>
      <c r="ES41">
        <f>IFERROR(MATCH(ES$3,'Bins 2025'!$D41:$ALO41,1),0)/1000</f>
        <v/>
      </c>
      <c r="ET41">
        <f>IFERROR(MATCH(ET$3,'Bins 2025'!$D41:$ALO41,1),0)/1000</f>
        <v/>
      </c>
      <c r="EU41">
        <f>IFERROR(MATCH(EU$3,'Bins 2025'!$D41:$ALO41,1),0)/1000</f>
        <v/>
      </c>
      <c r="EV41">
        <f>IFERROR(MATCH(EV$3,'Bins 2025'!$D41:$ALO41,1),0)/1000</f>
        <v/>
      </c>
      <c r="EW41">
        <f>IFERROR(MATCH(EW$3,'Bins 2025'!$D41:$ALO41,1),0)/1000</f>
        <v/>
      </c>
      <c r="EX41">
        <f>IFERROR(MATCH(EX$3,'Bins 2025'!$D41:$ALO41,1),0)/1000</f>
        <v/>
      </c>
      <c r="EY41">
        <f>IFERROR(MATCH(EY$3,'Bins 2025'!$D41:$ALO41,1),0)/1000</f>
        <v/>
      </c>
      <c r="EZ41">
        <f>IFERROR(MATCH(EZ$3,'Bins 2025'!$D41:$ALO41,1),0)/1000</f>
        <v/>
      </c>
      <c r="FA41">
        <f>IFERROR(MATCH(FA$3,'Bins 2025'!$D41:$ALO41,1),0)/1000</f>
        <v/>
      </c>
      <c r="FB41">
        <f>IFERROR(MATCH(FB$3,'Bins 2025'!$D41:$ALO41,1),0)/1000</f>
        <v/>
      </c>
      <c r="FC41">
        <f>IFERROR(MATCH(FC$3,'Bins 2025'!$D41:$ALO41,1),0)/1000</f>
        <v/>
      </c>
      <c r="FD41">
        <f>IFERROR(MATCH(FD$3,'Bins 2025'!$D41:$ALO41,1),0)/1000</f>
        <v/>
      </c>
      <c r="FE41">
        <f>IFERROR(MATCH(FE$3,'Bins 2025'!$D41:$ALO41,1),0)/1000</f>
        <v/>
      </c>
      <c r="FF41">
        <f>IFERROR(MATCH(FF$3,'Bins 2025'!$D41:$ALO41,1),0)/1000</f>
        <v/>
      </c>
      <c r="FG41">
        <f>IFERROR(MATCH(FG$3,'Bins 2025'!$D41:$ALO41,1),0)/1000</f>
        <v/>
      </c>
      <c r="FH41">
        <f>IFERROR(MATCH(FH$3,'Bins 2025'!$D41:$ALO41,1),0)/1000</f>
        <v/>
      </c>
      <c r="FI41">
        <f>IFERROR(MATCH(FI$3,'Bins 2025'!$D41:$ALO41,1),0)/1000</f>
        <v/>
      </c>
      <c r="FJ41">
        <f>IFERROR(MATCH(FJ$3,'Bins 2025'!$D41:$ALO41,1),0)/1000</f>
        <v/>
      </c>
      <c r="FK41">
        <f>IFERROR(MATCH(FK$3,'Bins 2025'!$D41:$ALO41,1),0)/1000</f>
        <v/>
      </c>
      <c r="FL41">
        <f>IFERROR(MATCH(FL$3,'Bins 2025'!$D41:$ALO41,1),0)/1000</f>
        <v/>
      </c>
      <c r="FM41">
        <f>IFERROR(MATCH(FM$3,'Bins 2025'!$D41:$ALO41,1),0)/1000</f>
        <v/>
      </c>
      <c r="FN41">
        <f>IFERROR(MATCH(FN$3,'Bins 2025'!$D41:$ALO41,1),0)/1000</f>
        <v/>
      </c>
      <c r="FO41">
        <f>IFERROR(MATCH(FO$3,'Bins 2025'!$D41:$ALO41,1),0)/1000</f>
        <v/>
      </c>
      <c r="FP41">
        <f>IFERROR(MATCH(FP$3,'Bins 2025'!$D41:$ALO41,1),0)/1000</f>
        <v/>
      </c>
      <c r="FQ41">
        <f>IFERROR(MATCH(FQ$3,'Bins 2025'!$D41:$ALO41,1),0)/1000</f>
        <v/>
      </c>
      <c r="FR41">
        <f>IFERROR(MATCH(FR$3,'Bins 2025'!$D41:$ALO41,1),0)/1000</f>
        <v/>
      </c>
      <c r="FS41">
        <f>IFERROR(MATCH(FS$3,'Bins 2025'!$D41:$ALO41,1),0)/1000</f>
        <v/>
      </c>
      <c r="FT41">
        <f>IFERROR(MATCH(FT$3,'Bins 2025'!$D41:$ALO41,1),0)/1000</f>
        <v/>
      </c>
      <c r="FU41">
        <f>IFERROR(MATCH(FU$3,'Bins 2025'!$D41:$ALO41,1),0)/1000</f>
        <v/>
      </c>
      <c r="FV41">
        <f>IFERROR(MATCH(FV$3,'Bins 2025'!$D41:$ALO41,1),0)/1000</f>
        <v/>
      </c>
      <c r="FW41">
        <f>IFERROR(MATCH(FW$3,'Bins 2025'!$D41:$ALO41,1),0)/1000</f>
        <v/>
      </c>
      <c r="FX41">
        <f>IFERROR(MATCH(FX$3,'Bins 2025'!$D41:$ALO41,1),0)/1000</f>
        <v/>
      </c>
      <c r="FY41">
        <f>IFERROR(MATCH(FY$3,'Bins 2025'!$D41:$ALO41,1),0)/1000</f>
        <v/>
      </c>
      <c r="FZ41">
        <f>IFERROR(MATCH(FZ$3,'Bins 2025'!$D41:$ALO41,1),0)/1000</f>
        <v/>
      </c>
      <c r="GA41">
        <f>IFERROR(MATCH(GA$3,'Bins 2025'!$D41:$ALO41,1),0)/1000</f>
        <v/>
      </c>
      <c r="GB41">
        <f>IFERROR(MATCH(GB$3,'Bins 2025'!$D41:$ALO41,1),0)/1000</f>
        <v/>
      </c>
      <c r="GC41">
        <f>IFERROR(MATCH(GC$3,'Bins 2025'!$D41:$ALO41,1),0)/1000</f>
        <v/>
      </c>
      <c r="GD41">
        <f>IFERROR(MATCH(GD$3,'Bins 2025'!$D41:$ALO41,1),0)/1000</f>
        <v/>
      </c>
      <c r="GE41">
        <f>IFERROR(MATCH(GE$3,'Bins 2025'!$D41:$ALO41,1),0)/1000</f>
        <v/>
      </c>
      <c r="GF41">
        <f>IFERROR(MATCH(GF$3,'Bins 2025'!$D41:$ALO41,1),0)/1000</f>
        <v/>
      </c>
      <c r="GG41">
        <f>IFERROR(MATCH(GG$3,'Bins 2025'!$D41:$ALO41,1),0)/1000</f>
        <v/>
      </c>
      <c r="GH41">
        <f>IFERROR(MATCH(GH$3,'Bins 2025'!$D41:$ALO41,1),0)/1000</f>
        <v/>
      </c>
      <c r="GI41">
        <f>IFERROR(MATCH(GI$3,'Bins 2025'!$D41:$ALO41,1),0)/1000</f>
        <v/>
      </c>
      <c r="GJ41">
        <f>IFERROR(MATCH(GJ$3,'Bins 2025'!$D41:$ALO41,1),0)/1000</f>
        <v/>
      </c>
      <c r="GK41">
        <f>IFERROR(MATCH(GK$3,'Bins 2025'!$D41:$ALO41,1),0)/1000</f>
        <v/>
      </c>
      <c r="GL41">
        <f>IFERROR(MATCH(GL$3,'Bins 2025'!$D41:$ALO41,1),0)/1000</f>
        <v/>
      </c>
      <c r="GM41">
        <f>IFERROR(MATCH(GM$3,'Bins 2025'!$D41:$ALO41,1),0)/1000</f>
        <v/>
      </c>
      <c r="GN41">
        <f>IFERROR(MATCH(GN$3,'Bins 2025'!$D41:$ALO41,1),0)/1000</f>
        <v/>
      </c>
      <c r="GO41">
        <f>IFERROR(MATCH(GO$3,'Bins 2025'!$D41:$ALO41,1),0)/1000</f>
        <v/>
      </c>
      <c r="GP41">
        <f>IFERROR(MATCH(GP$3,'Bins 2025'!$D41:$ALO41,1),0)/1000</f>
        <v/>
      </c>
      <c r="GQ41">
        <f>IFERROR(MATCH(GQ$3,'Bins 2025'!$D41:$ALO41,1),0)/1000</f>
        <v/>
      </c>
      <c r="GR41">
        <f>IFERROR(MATCH(GR$3,'Bins 2025'!$D41:$ALO41,1),0)/1000</f>
        <v/>
      </c>
      <c r="GS41">
        <f>IFERROR(MATCH(GS$3,'Bins 2025'!$D41:$ALO41,1),0)/1000</f>
        <v/>
      </c>
      <c r="GT41">
        <f>IFERROR(MATCH(GT$3,'Bins 2025'!$D41:$ALO41,1),0)/1000</f>
        <v/>
      </c>
      <c r="GU41">
        <f>IFERROR(MATCH(GU$3,'Bins 2025'!$D41:$ALO41,1),0)/1000</f>
        <v/>
      </c>
    </row>
    <row r="42">
      <c r="B42">
        <f>Inputs!B42</f>
        <v/>
      </c>
      <c r="C42">
        <f>Inputs!K42</f>
        <v/>
      </c>
      <c r="D42">
        <f>N(Inputs!H42)</f>
        <v/>
      </c>
      <c r="E42">
        <f>IFERROR(MATCH(E$3,'Bins 2025'!$D42:$ALO42,1),0)/1000</f>
        <v/>
      </c>
      <c r="F42">
        <f>IFERROR(MATCH(F$3,'Bins 2025'!$D42:$ALO42,1),0)/1000</f>
        <v/>
      </c>
      <c r="G42">
        <f>IFERROR(MATCH(G$3,'Bins 2025'!$D42:$ALO42,1),0)/1000</f>
        <v/>
      </c>
      <c r="H42">
        <f>IFERROR(MATCH(H$3,'Bins 2025'!$D42:$ALO42,1),0)/1000</f>
        <v/>
      </c>
      <c r="I42">
        <f>IFERROR(MATCH(I$3,'Bins 2025'!$D42:$ALO42,1),0)/1000</f>
        <v/>
      </c>
      <c r="J42">
        <f>IFERROR(MATCH(J$3,'Bins 2025'!$D42:$ALO42,1),0)/1000</f>
        <v/>
      </c>
      <c r="K42">
        <f>IFERROR(MATCH(K$3,'Bins 2025'!$D42:$ALO42,1),0)/1000</f>
        <v/>
      </c>
      <c r="L42">
        <f>IFERROR(MATCH(L$3,'Bins 2025'!$D42:$ALO42,1),0)/1000</f>
        <v/>
      </c>
      <c r="M42">
        <f>IFERROR(MATCH(M$3,'Bins 2025'!$D42:$ALO42,1),0)/1000</f>
        <v/>
      </c>
      <c r="N42">
        <f>IFERROR(MATCH(N$3,'Bins 2025'!$D42:$ALO42,1),0)/1000</f>
        <v/>
      </c>
      <c r="O42">
        <f>IFERROR(MATCH(O$3,'Bins 2025'!$D42:$ALO42,1),0)/1000</f>
        <v/>
      </c>
      <c r="P42">
        <f>IFERROR(MATCH(P$3,'Bins 2025'!$D42:$ALO42,1),0)/1000</f>
        <v/>
      </c>
      <c r="Q42">
        <f>IFERROR(MATCH(Q$3,'Bins 2025'!$D42:$ALO42,1),0)/1000</f>
        <v/>
      </c>
      <c r="R42">
        <f>IFERROR(MATCH(R$3,'Bins 2025'!$D42:$ALO42,1),0)/1000</f>
        <v/>
      </c>
      <c r="S42">
        <f>IFERROR(MATCH(S$3,'Bins 2025'!$D42:$ALO42,1),0)/1000</f>
        <v/>
      </c>
      <c r="T42">
        <f>IFERROR(MATCH(T$3,'Bins 2025'!$D42:$ALO42,1),0)/1000</f>
        <v/>
      </c>
      <c r="U42">
        <f>IFERROR(MATCH(U$3,'Bins 2025'!$D42:$ALO42,1),0)/1000</f>
        <v/>
      </c>
      <c r="V42">
        <f>IFERROR(MATCH(V$3,'Bins 2025'!$D42:$ALO42,1),0)/1000</f>
        <v/>
      </c>
      <c r="W42">
        <f>IFERROR(MATCH(W$3,'Bins 2025'!$D42:$ALO42,1),0)/1000</f>
        <v/>
      </c>
      <c r="X42">
        <f>IFERROR(MATCH(X$3,'Bins 2025'!$D42:$ALO42,1),0)/1000</f>
        <v/>
      </c>
      <c r="Y42">
        <f>IFERROR(MATCH(Y$3,'Bins 2025'!$D42:$ALO42,1),0)/1000</f>
        <v/>
      </c>
      <c r="Z42">
        <f>IFERROR(MATCH(Z$3,'Bins 2025'!$D42:$ALO42,1),0)/1000</f>
        <v/>
      </c>
      <c r="AA42">
        <f>IFERROR(MATCH(AA$3,'Bins 2025'!$D42:$ALO42,1),0)/1000</f>
        <v/>
      </c>
      <c r="AB42">
        <f>IFERROR(MATCH(AB$3,'Bins 2025'!$D42:$ALO42,1),0)/1000</f>
        <v/>
      </c>
      <c r="AC42">
        <f>IFERROR(MATCH(AC$3,'Bins 2025'!$D42:$ALO42,1),0)/1000</f>
        <v/>
      </c>
      <c r="AD42">
        <f>IFERROR(MATCH(AD$3,'Bins 2025'!$D42:$ALO42,1),0)/1000</f>
        <v/>
      </c>
      <c r="AE42">
        <f>IFERROR(MATCH(AE$3,'Bins 2025'!$D42:$ALO42,1),0)/1000</f>
        <v/>
      </c>
      <c r="AF42">
        <f>IFERROR(MATCH(AF$3,'Bins 2025'!$D42:$ALO42,1),0)/1000</f>
        <v/>
      </c>
      <c r="AG42">
        <f>IFERROR(MATCH(AG$3,'Bins 2025'!$D42:$ALO42,1),0)/1000</f>
        <v/>
      </c>
      <c r="AH42">
        <f>IFERROR(MATCH(AH$3,'Bins 2025'!$D42:$ALO42,1),0)/1000</f>
        <v/>
      </c>
      <c r="AI42">
        <f>IFERROR(MATCH(AI$3,'Bins 2025'!$D42:$ALO42,1),0)/1000</f>
        <v/>
      </c>
      <c r="AJ42">
        <f>IFERROR(MATCH(AJ$3,'Bins 2025'!$D42:$ALO42,1),0)/1000</f>
        <v/>
      </c>
      <c r="AK42">
        <f>IFERROR(MATCH(AK$3,'Bins 2025'!$D42:$ALO42,1),0)/1000</f>
        <v/>
      </c>
      <c r="AL42">
        <f>IFERROR(MATCH(AL$3,'Bins 2025'!$D42:$ALO42,1),0)/1000</f>
        <v/>
      </c>
      <c r="AM42">
        <f>IFERROR(MATCH(AM$3,'Bins 2025'!$D42:$ALO42,1),0)/1000</f>
        <v/>
      </c>
      <c r="AN42">
        <f>IFERROR(MATCH(AN$3,'Bins 2025'!$D42:$ALO42,1),0)/1000</f>
        <v/>
      </c>
      <c r="AO42">
        <f>IFERROR(MATCH(AO$3,'Bins 2025'!$D42:$ALO42,1),0)/1000</f>
        <v/>
      </c>
      <c r="AP42">
        <f>IFERROR(MATCH(AP$3,'Bins 2025'!$D42:$ALO42,1),0)/1000</f>
        <v/>
      </c>
      <c r="AQ42">
        <f>IFERROR(MATCH(AQ$3,'Bins 2025'!$D42:$ALO42,1),0)/1000</f>
        <v/>
      </c>
      <c r="AR42">
        <f>IFERROR(MATCH(AR$3,'Bins 2025'!$D42:$ALO42,1),0)/1000</f>
        <v/>
      </c>
      <c r="AS42">
        <f>IFERROR(MATCH(AS$3,'Bins 2025'!$D42:$ALO42,1),0)/1000</f>
        <v/>
      </c>
      <c r="AT42">
        <f>IFERROR(MATCH(AT$3,'Bins 2025'!$D42:$ALO42,1),0)/1000</f>
        <v/>
      </c>
      <c r="AU42">
        <f>IFERROR(MATCH(AU$3,'Bins 2025'!$D42:$ALO42,1),0)/1000</f>
        <v/>
      </c>
      <c r="AV42">
        <f>IFERROR(MATCH(AV$3,'Bins 2025'!$D42:$ALO42,1),0)/1000</f>
        <v/>
      </c>
      <c r="AW42">
        <f>IFERROR(MATCH(AW$3,'Bins 2025'!$D42:$ALO42,1),0)/1000</f>
        <v/>
      </c>
      <c r="AX42">
        <f>IFERROR(MATCH(AX$3,'Bins 2025'!$D42:$ALO42,1),0)/1000</f>
        <v/>
      </c>
      <c r="AY42">
        <f>IFERROR(MATCH(AY$3,'Bins 2025'!$D42:$ALO42,1),0)/1000</f>
        <v/>
      </c>
      <c r="AZ42">
        <f>IFERROR(MATCH(AZ$3,'Bins 2025'!$D42:$ALO42,1),0)/1000</f>
        <v/>
      </c>
      <c r="BA42">
        <f>IFERROR(MATCH(BA$3,'Bins 2025'!$D42:$ALO42,1),0)/1000</f>
        <v/>
      </c>
      <c r="BB42">
        <f>IFERROR(MATCH(BB$3,'Bins 2025'!$D42:$ALO42,1),0)/1000</f>
        <v/>
      </c>
      <c r="BC42">
        <f>IFERROR(MATCH(BC$3,'Bins 2025'!$D42:$ALO42,1),0)/1000</f>
        <v/>
      </c>
      <c r="BD42">
        <f>IFERROR(MATCH(BD$3,'Bins 2025'!$D42:$ALO42,1),0)/1000</f>
        <v/>
      </c>
      <c r="BE42">
        <f>IFERROR(MATCH(BE$3,'Bins 2025'!$D42:$ALO42,1),0)/1000</f>
        <v/>
      </c>
      <c r="BF42">
        <f>IFERROR(MATCH(BF$3,'Bins 2025'!$D42:$ALO42,1),0)/1000</f>
        <v/>
      </c>
      <c r="BG42">
        <f>IFERROR(MATCH(BG$3,'Bins 2025'!$D42:$ALO42,1),0)/1000</f>
        <v/>
      </c>
      <c r="BH42">
        <f>IFERROR(MATCH(BH$3,'Bins 2025'!$D42:$ALO42,1),0)/1000</f>
        <v/>
      </c>
      <c r="BI42">
        <f>IFERROR(MATCH(BI$3,'Bins 2025'!$D42:$ALO42,1),0)/1000</f>
        <v/>
      </c>
      <c r="BJ42">
        <f>IFERROR(MATCH(BJ$3,'Bins 2025'!$D42:$ALO42,1),0)/1000</f>
        <v/>
      </c>
      <c r="BK42">
        <f>IFERROR(MATCH(BK$3,'Bins 2025'!$D42:$ALO42,1),0)/1000</f>
        <v/>
      </c>
      <c r="BL42">
        <f>IFERROR(MATCH(BL$3,'Bins 2025'!$D42:$ALO42,1),0)/1000</f>
        <v/>
      </c>
      <c r="BM42">
        <f>IFERROR(MATCH(BM$3,'Bins 2025'!$D42:$ALO42,1),0)/1000</f>
        <v/>
      </c>
      <c r="BN42">
        <f>IFERROR(MATCH(BN$3,'Bins 2025'!$D42:$ALO42,1),0)/1000</f>
        <v/>
      </c>
      <c r="BO42">
        <f>IFERROR(MATCH(BO$3,'Bins 2025'!$D42:$ALO42,1),0)/1000</f>
        <v/>
      </c>
      <c r="BP42">
        <f>IFERROR(MATCH(BP$3,'Bins 2025'!$D42:$ALO42,1),0)/1000</f>
        <v/>
      </c>
      <c r="BQ42">
        <f>IFERROR(MATCH(BQ$3,'Bins 2025'!$D42:$ALO42,1),0)/1000</f>
        <v/>
      </c>
      <c r="BR42">
        <f>IFERROR(MATCH(BR$3,'Bins 2025'!$D42:$ALO42,1),0)/1000</f>
        <v/>
      </c>
      <c r="BS42">
        <f>IFERROR(MATCH(BS$3,'Bins 2025'!$D42:$ALO42,1),0)/1000</f>
        <v/>
      </c>
      <c r="BT42">
        <f>IFERROR(MATCH(BT$3,'Bins 2025'!$D42:$ALO42,1),0)/1000</f>
        <v/>
      </c>
      <c r="BU42">
        <f>IFERROR(MATCH(BU$3,'Bins 2025'!$D42:$ALO42,1),0)/1000</f>
        <v/>
      </c>
      <c r="BV42">
        <f>IFERROR(MATCH(BV$3,'Bins 2025'!$D42:$ALO42,1),0)/1000</f>
        <v/>
      </c>
      <c r="BW42">
        <f>IFERROR(MATCH(BW$3,'Bins 2025'!$D42:$ALO42,1),0)/1000</f>
        <v/>
      </c>
      <c r="BX42">
        <f>IFERROR(MATCH(BX$3,'Bins 2025'!$D42:$ALO42,1),0)/1000</f>
        <v/>
      </c>
      <c r="BY42">
        <f>IFERROR(MATCH(BY$3,'Bins 2025'!$D42:$ALO42,1),0)/1000</f>
        <v/>
      </c>
      <c r="BZ42">
        <f>IFERROR(MATCH(BZ$3,'Bins 2025'!$D42:$ALO42,1),0)/1000</f>
        <v/>
      </c>
      <c r="CA42">
        <f>IFERROR(MATCH(CA$3,'Bins 2025'!$D42:$ALO42,1),0)/1000</f>
        <v/>
      </c>
      <c r="CB42">
        <f>IFERROR(MATCH(CB$3,'Bins 2025'!$D42:$ALO42,1),0)/1000</f>
        <v/>
      </c>
      <c r="CC42">
        <f>IFERROR(MATCH(CC$3,'Bins 2025'!$D42:$ALO42,1),0)/1000</f>
        <v/>
      </c>
      <c r="CD42">
        <f>IFERROR(MATCH(CD$3,'Bins 2025'!$D42:$ALO42,1),0)/1000</f>
        <v/>
      </c>
      <c r="CE42">
        <f>IFERROR(MATCH(CE$3,'Bins 2025'!$D42:$ALO42,1),0)/1000</f>
        <v/>
      </c>
      <c r="CF42">
        <f>IFERROR(MATCH(CF$3,'Bins 2025'!$D42:$ALO42,1),0)/1000</f>
        <v/>
      </c>
      <c r="CG42">
        <f>IFERROR(MATCH(CG$3,'Bins 2025'!$D42:$ALO42,1),0)/1000</f>
        <v/>
      </c>
      <c r="CH42">
        <f>IFERROR(MATCH(CH$3,'Bins 2025'!$D42:$ALO42,1),0)/1000</f>
        <v/>
      </c>
      <c r="CI42">
        <f>IFERROR(MATCH(CI$3,'Bins 2025'!$D42:$ALO42,1),0)/1000</f>
        <v/>
      </c>
      <c r="CJ42">
        <f>IFERROR(MATCH(CJ$3,'Bins 2025'!$D42:$ALO42,1),0)/1000</f>
        <v/>
      </c>
      <c r="CK42">
        <f>IFERROR(MATCH(CK$3,'Bins 2025'!$D42:$ALO42,1),0)/1000</f>
        <v/>
      </c>
      <c r="CL42">
        <f>IFERROR(MATCH(CL$3,'Bins 2025'!$D42:$ALO42,1),0)/1000</f>
        <v/>
      </c>
      <c r="CM42">
        <f>IFERROR(MATCH(CM$3,'Bins 2025'!$D42:$ALO42,1),0)/1000</f>
        <v/>
      </c>
      <c r="CN42">
        <f>IFERROR(MATCH(CN$3,'Bins 2025'!$D42:$ALO42,1),0)/1000</f>
        <v/>
      </c>
      <c r="CO42">
        <f>IFERROR(MATCH(CO$3,'Bins 2025'!$D42:$ALO42,1),0)/1000</f>
        <v/>
      </c>
      <c r="CP42">
        <f>IFERROR(MATCH(CP$3,'Bins 2025'!$D42:$ALO42,1),0)/1000</f>
        <v/>
      </c>
      <c r="CQ42">
        <f>IFERROR(MATCH(CQ$3,'Bins 2025'!$D42:$ALO42,1),0)/1000</f>
        <v/>
      </c>
      <c r="CR42">
        <f>IFERROR(MATCH(CR$3,'Bins 2025'!$D42:$ALO42,1),0)/1000</f>
        <v/>
      </c>
      <c r="CS42">
        <f>IFERROR(MATCH(CS$3,'Bins 2025'!$D42:$ALO42,1),0)/1000</f>
        <v/>
      </c>
      <c r="CT42">
        <f>IFERROR(MATCH(CT$3,'Bins 2025'!$D42:$ALO42,1),0)/1000</f>
        <v/>
      </c>
      <c r="CU42">
        <f>IFERROR(MATCH(CU$3,'Bins 2025'!$D42:$ALO42,1),0)/1000</f>
        <v/>
      </c>
      <c r="CV42">
        <f>IFERROR(MATCH(CV$3,'Bins 2025'!$D42:$ALO42,1),0)/1000</f>
        <v/>
      </c>
      <c r="CW42">
        <f>IFERROR(MATCH(CW$3,'Bins 2025'!$D42:$ALO42,1),0)/1000</f>
        <v/>
      </c>
      <c r="CX42">
        <f>IFERROR(MATCH(CX$3,'Bins 2025'!$D42:$ALO42,1),0)/1000</f>
        <v/>
      </c>
      <c r="CY42">
        <f>IFERROR(MATCH(CY$3,'Bins 2025'!$D42:$ALO42,1),0)/1000</f>
        <v/>
      </c>
      <c r="CZ42">
        <f>IFERROR(MATCH(CZ$3,'Bins 2025'!$D42:$ALO42,1),0)/1000</f>
        <v/>
      </c>
      <c r="DA42">
        <f>IFERROR(MATCH(DA$3,'Bins 2025'!$D42:$ALO42,1),0)/1000</f>
        <v/>
      </c>
      <c r="DB42">
        <f>IFERROR(MATCH(DB$3,'Bins 2025'!$D42:$ALO42,1),0)/1000</f>
        <v/>
      </c>
      <c r="DC42">
        <f>IFERROR(MATCH(DC$3,'Bins 2025'!$D42:$ALO42,1),0)/1000</f>
        <v/>
      </c>
      <c r="DD42">
        <f>IFERROR(MATCH(DD$3,'Bins 2025'!$D42:$ALO42,1),0)/1000</f>
        <v/>
      </c>
      <c r="DE42">
        <f>IFERROR(MATCH(DE$3,'Bins 2025'!$D42:$ALO42,1),0)/1000</f>
        <v/>
      </c>
      <c r="DF42">
        <f>IFERROR(MATCH(DF$3,'Bins 2025'!$D42:$ALO42,1),0)/1000</f>
        <v/>
      </c>
      <c r="DG42">
        <f>IFERROR(MATCH(DG$3,'Bins 2025'!$D42:$ALO42,1),0)/1000</f>
        <v/>
      </c>
      <c r="DH42">
        <f>IFERROR(MATCH(DH$3,'Bins 2025'!$D42:$ALO42,1),0)/1000</f>
        <v/>
      </c>
      <c r="DI42">
        <f>IFERROR(MATCH(DI$3,'Bins 2025'!$D42:$ALO42,1),0)/1000</f>
        <v/>
      </c>
      <c r="DJ42">
        <f>IFERROR(MATCH(DJ$3,'Bins 2025'!$D42:$ALO42,1),0)/1000</f>
        <v/>
      </c>
      <c r="DK42">
        <f>IFERROR(MATCH(DK$3,'Bins 2025'!$D42:$ALO42,1),0)/1000</f>
        <v/>
      </c>
      <c r="DL42">
        <f>IFERROR(MATCH(DL$3,'Bins 2025'!$D42:$ALO42,1),0)/1000</f>
        <v/>
      </c>
      <c r="DM42">
        <f>IFERROR(MATCH(DM$3,'Bins 2025'!$D42:$ALO42,1),0)/1000</f>
        <v/>
      </c>
      <c r="DN42">
        <f>IFERROR(MATCH(DN$3,'Bins 2025'!$D42:$ALO42,1),0)/1000</f>
        <v/>
      </c>
      <c r="DO42">
        <f>IFERROR(MATCH(DO$3,'Bins 2025'!$D42:$ALO42,1),0)/1000</f>
        <v/>
      </c>
      <c r="DP42">
        <f>IFERROR(MATCH(DP$3,'Bins 2025'!$D42:$ALO42,1),0)/1000</f>
        <v/>
      </c>
      <c r="DQ42">
        <f>IFERROR(MATCH(DQ$3,'Bins 2025'!$D42:$ALO42,1),0)/1000</f>
        <v/>
      </c>
      <c r="DR42">
        <f>IFERROR(MATCH(DR$3,'Bins 2025'!$D42:$ALO42,1),0)/1000</f>
        <v/>
      </c>
      <c r="DS42">
        <f>IFERROR(MATCH(DS$3,'Bins 2025'!$D42:$ALO42,1),0)/1000</f>
        <v/>
      </c>
      <c r="DT42">
        <f>IFERROR(MATCH(DT$3,'Bins 2025'!$D42:$ALO42,1),0)/1000</f>
        <v/>
      </c>
      <c r="DU42">
        <f>IFERROR(MATCH(DU$3,'Bins 2025'!$D42:$ALO42,1),0)/1000</f>
        <v/>
      </c>
      <c r="DV42">
        <f>IFERROR(MATCH(DV$3,'Bins 2025'!$D42:$ALO42,1),0)/1000</f>
        <v/>
      </c>
      <c r="DW42">
        <f>IFERROR(MATCH(DW$3,'Bins 2025'!$D42:$ALO42,1),0)/1000</f>
        <v/>
      </c>
      <c r="DX42">
        <f>IFERROR(MATCH(DX$3,'Bins 2025'!$D42:$ALO42,1),0)/1000</f>
        <v/>
      </c>
      <c r="DY42">
        <f>IFERROR(MATCH(DY$3,'Bins 2025'!$D42:$ALO42,1),0)/1000</f>
        <v/>
      </c>
      <c r="DZ42">
        <f>IFERROR(MATCH(DZ$3,'Bins 2025'!$D42:$ALO42,1),0)/1000</f>
        <v/>
      </c>
      <c r="EA42">
        <f>IFERROR(MATCH(EA$3,'Bins 2025'!$D42:$ALO42,1),0)/1000</f>
        <v/>
      </c>
      <c r="EB42">
        <f>IFERROR(MATCH(EB$3,'Bins 2025'!$D42:$ALO42,1),0)/1000</f>
        <v/>
      </c>
      <c r="EC42">
        <f>IFERROR(MATCH(EC$3,'Bins 2025'!$D42:$ALO42,1),0)/1000</f>
        <v/>
      </c>
      <c r="ED42">
        <f>IFERROR(MATCH(ED$3,'Bins 2025'!$D42:$ALO42,1),0)/1000</f>
        <v/>
      </c>
      <c r="EE42">
        <f>IFERROR(MATCH(EE$3,'Bins 2025'!$D42:$ALO42,1),0)/1000</f>
        <v/>
      </c>
      <c r="EF42">
        <f>IFERROR(MATCH(EF$3,'Bins 2025'!$D42:$ALO42,1),0)/1000</f>
        <v/>
      </c>
      <c r="EG42">
        <f>IFERROR(MATCH(EG$3,'Bins 2025'!$D42:$ALO42,1),0)/1000</f>
        <v/>
      </c>
      <c r="EH42">
        <f>IFERROR(MATCH(EH$3,'Bins 2025'!$D42:$ALO42,1),0)/1000</f>
        <v/>
      </c>
      <c r="EI42">
        <f>IFERROR(MATCH(EI$3,'Bins 2025'!$D42:$ALO42,1),0)/1000</f>
        <v/>
      </c>
      <c r="EJ42">
        <f>IFERROR(MATCH(EJ$3,'Bins 2025'!$D42:$ALO42,1),0)/1000</f>
        <v/>
      </c>
      <c r="EK42">
        <f>IFERROR(MATCH(EK$3,'Bins 2025'!$D42:$ALO42,1),0)/1000</f>
        <v/>
      </c>
      <c r="EL42">
        <f>IFERROR(MATCH(EL$3,'Bins 2025'!$D42:$ALO42,1),0)/1000</f>
        <v/>
      </c>
      <c r="EM42">
        <f>IFERROR(MATCH(EM$3,'Bins 2025'!$D42:$ALO42,1),0)/1000</f>
        <v/>
      </c>
      <c r="EN42">
        <f>IFERROR(MATCH(EN$3,'Bins 2025'!$D42:$ALO42,1),0)/1000</f>
        <v/>
      </c>
      <c r="EO42">
        <f>IFERROR(MATCH(EO$3,'Bins 2025'!$D42:$ALO42,1),0)/1000</f>
        <v/>
      </c>
      <c r="EP42">
        <f>IFERROR(MATCH(EP$3,'Bins 2025'!$D42:$ALO42,1),0)/1000</f>
        <v/>
      </c>
      <c r="EQ42">
        <f>IFERROR(MATCH(EQ$3,'Bins 2025'!$D42:$ALO42,1),0)/1000</f>
        <v/>
      </c>
      <c r="ER42">
        <f>IFERROR(MATCH(ER$3,'Bins 2025'!$D42:$ALO42,1),0)/1000</f>
        <v/>
      </c>
      <c r="ES42">
        <f>IFERROR(MATCH(ES$3,'Bins 2025'!$D42:$ALO42,1),0)/1000</f>
        <v/>
      </c>
      <c r="ET42">
        <f>IFERROR(MATCH(ET$3,'Bins 2025'!$D42:$ALO42,1),0)/1000</f>
        <v/>
      </c>
      <c r="EU42">
        <f>IFERROR(MATCH(EU$3,'Bins 2025'!$D42:$ALO42,1),0)/1000</f>
        <v/>
      </c>
      <c r="EV42">
        <f>IFERROR(MATCH(EV$3,'Bins 2025'!$D42:$ALO42,1),0)/1000</f>
        <v/>
      </c>
      <c r="EW42">
        <f>IFERROR(MATCH(EW$3,'Bins 2025'!$D42:$ALO42,1),0)/1000</f>
        <v/>
      </c>
      <c r="EX42">
        <f>IFERROR(MATCH(EX$3,'Bins 2025'!$D42:$ALO42,1),0)/1000</f>
        <v/>
      </c>
      <c r="EY42">
        <f>IFERROR(MATCH(EY$3,'Bins 2025'!$D42:$ALO42,1),0)/1000</f>
        <v/>
      </c>
      <c r="EZ42">
        <f>IFERROR(MATCH(EZ$3,'Bins 2025'!$D42:$ALO42,1),0)/1000</f>
        <v/>
      </c>
      <c r="FA42">
        <f>IFERROR(MATCH(FA$3,'Bins 2025'!$D42:$ALO42,1),0)/1000</f>
        <v/>
      </c>
      <c r="FB42">
        <f>IFERROR(MATCH(FB$3,'Bins 2025'!$D42:$ALO42,1),0)/1000</f>
        <v/>
      </c>
      <c r="FC42">
        <f>IFERROR(MATCH(FC$3,'Bins 2025'!$D42:$ALO42,1),0)/1000</f>
        <v/>
      </c>
      <c r="FD42">
        <f>IFERROR(MATCH(FD$3,'Bins 2025'!$D42:$ALO42,1),0)/1000</f>
        <v/>
      </c>
      <c r="FE42">
        <f>IFERROR(MATCH(FE$3,'Bins 2025'!$D42:$ALO42,1),0)/1000</f>
        <v/>
      </c>
      <c r="FF42">
        <f>IFERROR(MATCH(FF$3,'Bins 2025'!$D42:$ALO42,1),0)/1000</f>
        <v/>
      </c>
      <c r="FG42">
        <f>IFERROR(MATCH(FG$3,'Bins 2025'!$D42:$ALO42,1),0)/1000</f>
        <v/>
      </c>
      <c r="FH42">
        <f>IFERROR(MATCH(FH$3,'Bins 2025'!$D42:$ALO42,1),0)/1000</f>
        <v/>
      </c>
      <c r="FI42">
        <f>IFERROR(MATCH(FI$3,'Bins 2025'!$D42:$ALO42,1),0)/1000</f>
        <v/>
      </c>
      <c r="FJ42">
        <f>IFERROR(MATCH(FJ$3,'Bins 2025'!$D42:$ALO42,1),0)/1000</f>
        <v/>
      </c>
      <c r="FK42">
        <f>IFERROR(MATCH(FK$3,'Bins 2025'!$D42:$ALO42,1),0)/1000</f>
        <v/>
      </c>
      <c r="FL42">
        <f>IFERROR(MATCH(FL$3,'Bins 2025'!$D42:$ALO42,1),0)/1000</f>
        <v/>
      </c>
      <c r="FM42">
        <f>IFERROR(MATCH(FM$3,'Bins 2025'!$D42:$ALO42,1),0)/1000</f>
        <v/>
      </c>
      <c r="FN42">
        <f>IFERROR(MATCH(FN$3,'Bins 2025'!$D42:$ALO42,1),0)/1000</f>
        <v/>
      </c>
      <c r="FO42">
        <f>IFERROR(MATCH(FO$3,'Bins 2025'!$D42:$ALO42,1),0)/1000</f>
        <v/>
      </c>
      <c r="FP42">
        <f>IFERROR(MATCH(FP$3,'Bins 2025'!$D42:$ALO42,1),0)/1000</f>
        <v/>
      </c>
      <c r="FQ42">
        <f>IFERROR(MATCH(FQ$3,'Bins 2025'!$D42:$ALO42,1),0)/1000</f>
        <v/>
      </c>
      <c r="FR42">
        <f>IFERROR(MATCH(FR$3,'Bins 2025'!$D42:$ALO42,1),0)/1000</f>
        <v/>
      </c>
      <c r="FS42">
        <f>IFERROR(MATCH(FS$3,'Bins 2025'!$D42:$ALO42,1),0)/1000</f>
        <v/>
      </c>
      <c r="FT42">
        <f>IFERROR(MATCH(FT$3,'Bins 2025'!$D42:$ALO42,1),0)/1000</f>
        <v/>
      </c>
      <c r="FU42">
        <f>IFERROR(MATCH(FU$3,'Bins 2025'!$D42:$ALO42,1),0)/1000</f>
        <v/>
      </c>
      <c r="FV42">
        <f>IFERROR(MATCH(FV$3,'Bins 2025'!$D42:$ALO42,1),0)/1000</f>
        <v/>
      </c>
      <c r="FW42">
        <f>IFERROR(MATCH(FW$3,'Bins 2025'!$D42:$ALO42,1),0)/1000</f>
        <v/>
      </c>
      <c r="FX42">
        <f>IFERROR(MATCH(FX$3,'Bins 2025'!$D42:$ALO42,1),0)/1000</f>
        <v/>
      </c>
      <c r="FY42">
        <f>IFERROR(MATCH(FY$3,'Bins 2025'!$D42:$ALO42,1),0)/1000</f>
        <v/>
      </c>
      <c r="FZ42">
        <f>IFERROR(MATCH(FZ$3,'Bins 2025'!$D42:$ALO42,1),0)/1000</f>
        <v/>
      </c>
      <c r="GA42">
        <f>IFERROR(MATCH(GA$3,'Bins 2025'!$D42:$ALO42,1),0)/1000</f>
        <v/>
      </c>
      <c r="GB42">
        <f>IFERROR(MATCH(GB$3,'Bins 2025'!$D42:$ALO42,1),0)/1000</f>
        <v/>
      </c>
      <c r="GC42">
        <f>IFERROR(MATCH(GC$3,'Bins 2025'!$D42:$ALO42,1),0)/1000</f>
        <v/>
      </c>
      <c r="GD42">
        <f>IFERROR(MATCH(GD$3,'Bins 2025'!$D42:$ALO42,1),0)/1000</f>
        <v/>
      </c>
      <c r="GE42">
        <f>IFERROR(MATCH(GE$3,'Bins 2025'!$D42:$ALO42,1),0)/1000</f>
        <v/>
      </c>
      <c r="GF42">
        <f>IFERROR(MATCH(GF$3,'Bins 2025'!$D42:$ALO42,1),0)/1000</f>
        <v/>
      </c>
      <c r="GG42">
        <f>IFERROR(MATCH(GG$3,'Bins 2025'!$D42:$ALO42,1),0)/1000</f>
        <v/>
      </c>
      <c r="GH42">
        <f>IFERROR(MATCH(GH$3,'Bins 2025'!$D42:$ALO42,1),0)/1000</f>
        <v/>
      </c>
      <c r="GI42">
        <f>IFERROR(MATCH(GI$3,'Bins 2025'!$D42:$ALO42,1),0)/1000</f>
        <v/>
      </c>
      <c r="GJ42">
        <f>IFERROR(MATCH(GJ$3,'Bins 2025'!$D42:$ALO42,1),0)/1000</f>
        <v/>
      </c>
      <c r="GK42">
        <f>IFERROR(MATCH(GK$3,'Bins 2025'!$D42:$ALO42,1),0)/1000</f>
        <v/>
      </c>
      <c r="GL42">
        <f>IFERROR(MATCH(GL$3,'Bins 2025'!$D42:$ALO42,1),0)/1000</f>
        <v/>
      </c>
      <c r="GM42">
        <f>IFERROR(MATCH(GM$3,'Bins 2025'!$D42:$ALO42,1),0)/1000</f>
        <v/>
      </c>
      <c r="GN42">
        <f>IFERROR(MATCH(GN$3,'Bins 2025'!$D42:$ALO42,1),0)/1000</f>
        <v/>
      </c>
      <c r="GO42">
        <f>IFERROR(MATCH(GO$3,'Bins 2025'!$D42:$ALO42,1),0)/1000</f>
        <v/>
      </c>
      <c r="GP42">
        <f>IFERROR(MATCH(GP$3,'Bins 2025'!$D42:$ALO42,1),0)/1000</f>
        <v/>
      </c>
      <c r="GQ42">
        <f>IFERROR(MATCH(GQ$3,'Bins 2025'!$D42:$ALO42,1),0)/1000</f>
        <v/>
      </c>
      <c r="GR42">
        <f>IFERROR(MATCH(GR$3,'Bins 2025'!$D42:$ALO42,1),0)/1000</f>
        <v/>
      </c>
      <c r="GS42">
        <f>IFERROR(MATCH(GS$3,'Bins 2025'!$D42:$ALO42,1),0)/1000</f>
        <v/>
      </c>
      <c r="GT42">
        <f>IFERROR(MATCH(GT$3,'Bins 2025'!$D42:$ALO42,1),0)/1000</f>
        <v/>
      </c>
      <c r="GU42">
        <f>IFERROR(MATCH(GU$3,'Bins 2025'!$D42:$ALO42,1),0)/1000</f>
        <v/>
      </c>
    </row>
    <row r="43">
      <c r="B43">
        <f>Inputs!B43</f>
        <v/>
      </c>
      <c r="C43">
        <f>Inputs!K43</f>
        <v/>
      </c>
      <c r="D43">
        <f>N(Inputs!H43)</f>
        <v/>
      </c>
      <c r="E43">
        <f>IFERROR(MATCH(E$3,'Bins 2025'!$D43:$ALO43,1),0)/1000</f>
        <v/>
      </c>
      <c r="F43">
        <f>IFERROR(MATCH(F$3,'Bins 2025'!$D43:$ALO43,1),0)/1000</f>
        <v/>
      </c>
      <c r="G43">
        <f>IFERROR(MATCH(G$3,'Bins 2025'!$D43:$ALO43,1),0)/1000</f>
        <v/>
      </c>
      <c r="H43">
        <f>IFERROR(MATCH(H$3,'Bins 2025'!$D43:$ALO43,1),0)/1000</f>
        <v/>
      </c>
      <c r="I43">
        <f>IFERROR(MATCH(I$3,'Bins 2025'!$D43:$ALO43,1),0)/1000</f>
        <v/>
      </c>
      <c r="J43">
        <f>IFERROR(MATCH(J$3,'Bins 2025'!$D43:$ALO43,1),0)/1000</f>
        <v/>
      </c>
      <c r="K43">
        <f>IFERROR(MATCH(K$3,'Bins 2025'!$D43:$ALO43,1),0)/1000</f>
        <v/>
      </c>
      <c r="L43">
        <f>IFERROR(MATCH(L$3,'Bins 2025'!$D43:$ALO43,1),0)/1000</f>
        <v/>
      </c>
      <c r="M43">
        <f>IFERROR(MATCH(M$3,'Bins 2025'!$D43:$ALO43,1),0)/1000</f>
        <v/>
      </c>
      <c r="N43">
        <f>IFERROR(MATCH(N$3,'Bins 2025'!$D43:$ALO43,1),0)/1000</f>
        <v/>
      </c>
      <c r="O43">
        <f>IFERROR(MATCH(O$3,'Bins 2025'!$D43:$ALO43,1),0)/1000</f>
        <v/>
      </c>
      <c r="P43">
        <f>IFERROR(MATCH(P$3,'Bins 2025'!$D43:$ALO43,1),0)/1000</f>
        <v/>
      </c>
      <c r="Q43">
        <f>IFERROR(MATCH(Q$3,'Bins 2025'!$D43:$ALO43,1),0)/1000</f>
        <v/>
      </c>
      <c r="R43">
        <f>IFERROR(MATCH(R$3,'Bins 2025'!$D43:$ALO43,1),0)/1000</f>
        <v/>
      </c>
      <c r="S43">
        <f>IFERROR(MATCH(S$3,'Bins 2025'!$D43:$ALO43,1),0)/1000</f>
        <v/>
      </c>
      <c r="T43">
        <f>IFERROR(MATCH(T$3,'Bins 2025'!$D43:$ALO43,1),0)/1000</f>
        <v/>
      </c>
      <c r="U43">
        <f>IFERROR(MATCH(U$3,'Bins 2025'!$D43:$ALO43,1),0)/1000</f>
        <v/>
      </c>
      <c r="V43">
        <f>IFERROR(MATCH(V$3,'Bins 2025'!$D43:$ALO43,1),0)/1000</f>
        <v/>
      </c>
      <c r="W43">
        <f>IFERROR(MATCH(W$3,'Bins 2025'!$D43:$ALO43,1),0)/1000</f>
        <v/>
      </c>
      <c r="X43">
        <f>IFERROR(MATCH(X$3,'Bins 2025'!$D43:$ALO43,1),0)/1000</f>
        <v/>
      </c>
      <c r="Y43">
        <f>IFERROR(MATCH(Y$3,'Bins 2025'!$D43:$ALO43,1),0)/1000</f>
        <v/>
      </c>
      <c r="Z43">
        <f>IFERROR(MATCH(Z$3,'Bins 2025'!$D43:$ALO43,1),0)/1000</f>
        <v/>
      </c>
      <c r="AA43">
        <f>IFERROR(MATCH(AA$3,'Bins 2025'!$D43:$ALO43,1),0)/1000</f>
        <v/>
      </c>
      <c r="AB43">
        <f>IFERROR(MATCH(AB$3,'Bins 2025'!$D43:$ALO43,1),0)/1000</f>
        <v/>
      </c>
      <c r="AC43">
        <f>IFERROR(MATCH(AC$3,'Bins 2025'!$D43:$ALO43,1),0)/1000</f>
        <v/>
      </c>
      <c r="AD43">
        <f>IFERROR(MATCH(AD$3,'Bins 2025'!$D43:$ALO43,1),0)/1000</f>
        <v/>
      </c>
      <c r="AE43">
        <f>IFERROR(MATCH(AE$3,'Bins 2025'!$D43:$ALO43,1),0)/1000</f>
        <v/>
      </c>
      <c r="AF43">
        <f>IFERROR(MATCH(AF$3,'Bins 2025'!$D43:$ALO43,1),0)/1000</f>
        <v/>
      </c>
      <c r="AG43">
        <f>IFERROR(MATCH(AG$3,'Bins 2025'!$D43:$ALO43,1),0)/1000</f>
        <v/>
      </c>
      <c r="AH43">
        <f>IFERROR(MATCH(AH$3,'Bins 2025'!$D43:$ALO43,1),0)/1000</f>
        <v/>
      </c>
      <c r="AI43">
        <f>IFERROR(MATCH(AI$3,'Bins 2025'!$D43:$ALO43,1),0)/1000</f>
        <v/>
      </c>
      <c r="AJ43">
        <f>IFERROR(MATCH(AJ$3,'Bins 2025'!$D43:$ALO43,1),0)/1000</f>
        <v/>
      </c>
      <c r="AK43">
        <f>IFERROR(MATCH(AK$3,'Bins 2025'!$D43:$ALO43,1),0)/1000</f>
        <v/>
      </c>
      <c r="AL43">
        <f>IFERROR(MATCH(AL$3,'Bins 2025'!$D43:$ALO43,1),0)/1000</f>
        <v/>
      </c>
      <c r="AM43">
        <f>IFERROR(MATCH(AM$3,'Bins 2025'!$D43:$ALO43,1),0)/1000</f>
        <v/>
      </c>
      <c r="AN43">
        <f>IFERROR(MATCH(AN$3,'Bins 2025'!$D43:$ALO43,1),0)/1000</f>
        <v/>
      </c>
      <c r="AO43">
        <f>IFERROR(MATCH(AO$3,'Bins 2025'!$D43:$ALO43,1),0)/1000</f>
        <v/>
      </c>
      <c r="AP43">
        <f>IFERROR(MATCH(AP$3,'Bins 2025'!$D43:$ALO43,1),0)/1000</f>
        <v/>
      </c>
      <c r="AQ43">
        <f>IFERROR(MATCH(AQ$3,'Bins 2025'!$D43:$ALO43,1),0)/1000</f>
        <v/>
      </c>
      <c r="AR43">
        <f>IFERROR(MATCH(AR$3,'Bins 2025'!$D43:$ALO43,1),0)/1000</f>
        <v/>
      </c>
      <c r="AS43">
        <f>IFERROR(MATCH(AS$3,'Bins 2025'!$D43:$ALO43,1),0)/1000</f>
        <v/>
      </c>
      <c r="AT43">
        <f>IFERROR(MATCH(AT$3,'Bins 2025'!$D43:$ALO43,1),0)/1000</f>
        <v/>
      </c>
      <c r="AU43">
        <f>IFERROR(MATCH(AU$3,'Bins 2025'!$D43:$ALO43,1),0)/1000</f>
        <v/>
      </c>
      <c r="AV43">
        <f>IFERROR(MATCH(AV$3,'Bins 2025'!$D43:$ALO43,1),0)/1000</f>
        <v/>
      </c>
      <c r="AW43">
        <f>IFERROR(MATCH(AW$3,'Bins 2025'!$D43:$ALO43,1),0)/1000</f>
        <v/>
      </c>
      <c r="AX43">
        <f>IFERROR(MATCH(AX$3,'Bins 2025'!$D43:$ALO43,1),0)/1000</f>
        <v/>
      </c>
      <c r="AY43">
        <f>IFERROR(MATCH(AY$3,'Bins 2025'!$D43:$ALO43,1),0)/1000</f>
        <v/>
      </c>
      <c r="AZ43">
        <f>IFERROR(MATCH(AZ$3,'Bins 2025'!$D43:$ALO43,1),0)/1000</f>
        <v/>
      </c>
      <c r="BA43">
        <f>IFERROR(MATCH(BA$3,'Bins 2025'!$D43:$ALO43,1),0)/1000</f>
        <v/>
      </c>
      <c r="BB43">
        <f>IFERROR(MATCH(BB$3,'Bins 2025'!$D43:$ALO43,1),0)/1000</f>
        <v/>
      </c>
      <c r="BC43">
        <f>IFERROR(MATCH(BC$3,'Bins 2025'!$D43:$ALO43,1),0)/1000</f>
        <v/>
      </c>
      <c r="BD43">
        <f>IFERROR(MATCH(BD$3,'Bins 2025'!$D43:$ALO43,1),0)/1000</f>
        <v/>
      </c>
      <c r="BE43">
        <f>IFERROR(MATCH(BE$3,'Bins 2025'!$D43:$ALO43,1),0)/1000</f>
        <v/>
      </c>
      <c r="BF43">
        <f>IFERROR(MATCH(BF$3,'Bins 2025'!$D43:$ALO43,1),0)/1000</f>
        <v/>
      </c>
      <c r="BG43">
        <f>IFERROR(MATCH(BG$3,'Bins 2025'!$D43:$ALO43,1),0)/1000</f>
        <v/>
      </c>
      <c r="BH43">
        <f>IFERROR(MATCH(BH$3,'Bins 2025'!$D43:$ALO43,1),0)/1000</f>
        <v/>
      </c>
      <c r="BI43">
        <f>IFERROR(MATCH(BI$3,'Bins 2025'!$D43:$ALO43,1),0)/1000</f>
        <v/>
      </c>
      <c r="BJ43">
        <f>IFERROR(MATCH(BJ$3,'Bins 2025'!$D43:$ALO43,1),0)/1000</f>
        <v/>
      </c>
      <c r="BK43">
        <f>IFERROR(MATCH(BK$3,'Bins 2025'!$D43:$ALO43,1),0)/1000</f>
        <v/>
      </c>
      <c r="BL43">
        <f>IFERROR(MATCH(BL$3,'Bins 2025'!$D43:$ALO43,1),0)/1000</f>
        <v/>
      </c>
      <c r="BM43">
        <f>IFERROR(MATCH(BM$3,'Bins 2025'!$D43:$ALO43,1),0)/1000</f>
        <v/>
      </c>
      <c r="BN43">
        <f>IFERROR(MATCH(BN$3,'Bins 2025'!$D43:$ALO43,1),0)/1000</f>
        <v/>
      </c>
      <c r="BO43">
        <f>IFERROR(MATCH(BO$3,'Bins 2025'!$D43:$ALO43,1),0)/1000</f>
        <v/>
      </c>
      <c r="BP43">
        <f>IFERROR(MATCH(BP$3,'Bins 2025'!$D43:$ALO43,1),0)/1000</f>
        <v/>
      </c>
      <c r="BQ43">
        <f>IFERROR(MATCH(BQ$3,'Bins 2025'!$D43:$ALO43,1),0)/1000</f>
        <v/>
      </c>
      <c r="BR43">
        <f>IFERROR(MATCH(BR$3,'Bins 2025'!$D43:$ALO43,1),0)/1000</f>
        <v/>
      </c>
      <c r="BS43">
        <f>IFERROR(MATCH(BS$3,'Bins 2025'!$D43:$ALO43,1),0)/1000</f>
        <v/>
      </c>
      <c r="BT43">
        <f>IFERROR(MATCH(BT$3,'Bins 2025'!$D43:$ALO43,1),0)/1000</f>
        <v/>
      </c>
      <c r="BU43">
        <f>IFERROR(MATCH(BU$3,'Bins 2025'!$D43:$ALO43,1),0)/1000</f>
        <v/>
      </c>
      <c r="BV43">
        <f>IFERROR(MATCH(BV$3,'Bins 2025'!$D43:$ALO43,1),0)/1000</f>
        <v/>
      </c>
      <c r="BW43">
        <f>IFERROR(MATCH(BW$3,'Bins 2025'!$D43:$ALO43,1),0)/1000</f>
        <v/>
      </c>
      <c r="BX43">
        <f>IFERROR(MATCH(BX$3,'Bins 2025'!$D43:$ALO43,1),0)/1000</f>
        <v/>
      </c>
      <c r="BY43">
        <f>IFERROR(MATCH(BY$3,'Bins 2025'!$D43:$ALO43,1),0)/1000</f>
        <v/>
      </c>
      <c r="BZ43">
        <f>IFERROR(MATCH(BZ$3,'Bins 2025'!$D43:$ALO43,1),0)/1000</f>
        <v/>
      </c>
      <c r="CA43">
        <f>IFERROR(MATCH(CA$3,'Bins 2025'!$D43:$ALO43,1),0)/1000</f>
        <v/>
      </c>
      <c r="CB43">
        <f>IFERROR(MATCH(CB$3,'Bins 2025'!$D43:$ALO43,1),0)/1000</f>
        <v/>
      </c>
      <c r="CC43">
        <f>IFERROR(MATCH(CC$3,'Bins 2025'!$D43:$ALO43,1),0)/1000</f>
        <v/>
      </c>
      <c r="CD43">
        <f>IFERROR(MATCH(CD$3,'Bins 2025'!$D43:$ALO43,1),0)/1000</f>
        <v/>
      </c>
      <c r="CE43">
        <f>IFERROR(MATCH(CE$3,'Bins 2025'!$D43:$ALO43,1),0)/1000</f>
        <v/>
      </c>
      <c r="CF43">
        <f>IFERROR(MATCH(CF$3,'Bins 2025'!$D43:$ALO43,1),0)/1000</f>
        <v/>
      </c>
      <c r="CG43">
        <f>IFERROR(MATCH(CG$3,'Bins 2025'!$D43:$ALO43,1),0)/1000</f>
        <v/>
      </c>
      <c r="CH43">
        <f>IFERROR(MATCH(CH$3,'Bins 2025'!$D43:$ALO43,1),0)/1000</f>
        <v/>
      </c>
      <c r="CI43">
        <f>IFERROR(MATCH(CI$3,'Bins 2025'!$D43:$ALO43,1),0)/1000</f>
        <v/>
      </c>
      <c r="CJ43">
        <f>IFERROR(MATCH(CJ$3,'Bins 2025'!$D43:$ALO43,1),0)/1000</f>
        <v/>
      </c>
      <c r="CK43">
        <f>IFERROR(MATCH(CK$3,'Bins 2025'!$D43:$ALO43,1),0)/1000</f>
        <v/>
      </c>
      <c r="CL43">
        <f>IFERROR(MATCH(CL$3,'Bins 2025'!$D43:$ALO43,1),0)/1000</f>
        <v/>
      </c>
      <c r="CM43">
        <f>IFERROR(MATCH(CM$3,'Bins 2025'!$D43:$ALO43,1),0)/1000</f>
        <v/>
      </c>
      <c r="CN43">
        <f>IFERROR(MATCH(CN$3,'Bins 2025'!$D43:$ALO43,1),0)/1000</f>
        <v/>
      </c>
      <c r="CO43">
        <f>IFERROR(MATCH(CO$3,'Bins 2025'!$D43:$ALO43,1),0)/1000</f>
        <v/>
      </c>
      <c r="CP43">
        <f>IFERROR(MATCH(CP$3,'Bins 2025'!$D43:$ALO43,1),0)/1000</f>
        <v/>
      </c>
      <c r="CQ43">
        <f>IFERROR(MATCH(CQ$3,'Bins 2025'!$D43:$ALO43,1),0)/1000</f>
        <v/>
      </c>
      <c r="CR43">
        <f>IFERROR(MATCH(CR$3,'Bins 2025'!$D43:$ALO43,1),0)/1000</f>
        <v/>
      </c>
      <c r="CS43">
        <f>IFERROR(MATCH(CS$3,'Bins 2025'!$D43:$ALO43,1),0)/1000</f>
        <v/>
      </c>
      <c r="CT43">
        <f>IFERROR(MATCH(CT$3,'Bins 2025'!$D43:$ALO43,1),0)/1000</f>
        <v/>
      </c>
      <c r="CU43">
        <f>IFERROR(MATCH(CU$3,'Bins 2025'!$D43:$ALO43,1),0)/1000</f>
        <v/>
      </c>
      <c r="CV43">
        <f>IFERROR(MATCH(CV$3,'Bins 2025'!$D43:$ALO43,1),0)/1000</f>
        <v/>
      </c>
      <c r="CW43">
        <f>IFERROR(MATCH(CW$3,'Bins 2025'!$D43:$ALO43,1),0)/1000</f>
        <v/>
      </c>
      <c r="CX43">
        <f>IFERROR(MATCH(CX$3,'Bins 2025'!$D43:$ALO43,1),0)/1000</f>
        <v/>
      </c>
      <c r="CY43">
        <f>IFERROR(MATCH(CY$3,'Bins 2025'!$D43:$ALO43,1),0)/1000</f>
        <v/>
      </c>
      <c r="CZ43">
        <f>IFERROR(MATCH(CZ$3,'Bins 2025'!$D43:$ALO43,1),0)/1000</f>
        <v/>
      </c>
      <c r="DA43">
        <f>IFERROR(MATCH(DA$3,'Bins 2025'!$D43:$ALO43,1),0)/1000</f>
        <v/>
      </c>
      <c r="DB43">
        <f>IFERROR(MATCH(DB$3,'Bins 2025'!$D43:$ALO43,1),0)/1000</f>
        <v/>
      </c>
      <c r="DC43">
        <f>IFERROR(MATCH(DC$3,'Bins 2025'!$D43:$ALO43,1),0)/1000</f>
        <v/>
      </c>
      <c r="DD43">
        <f>IFERROR(MATCH(DD$3,'Bins 2025'!$D43:$ALO43,1),0)/1000</f>
        <v/>
      </c>
      <c r="DE43">
        <f>IFERROR(MATCH(DE$3,'Bins 2025'!$D43:$ALO43,1),0)/1000</f>
        <v/>
      </c>
      <c r="DF43">
        <f>IFERROR(MATCH(DF$3,'Bins 2025'!$D43:$ALO43,1),0)/1000</f>
        <v/>
      </c>
      <c r="DG43">
        <f>IFERROR(MATCH(DG$3,'Bins 2025'!$D43:$ALO43,1),0)/1000</f>
        <v/>
      </c>
      <c r="DH43">
        <f>IFERROR(MATCH(DH$3,'Bins 2025'!$D43:$ALO43,1),0)/1000</f>
        <v/>
      </c>
      <c r="DI43">
        <f>IFERROR(MATCH(DI$3,'Bins 2025'!$D43:$ALO43,1),0)/1000</f>
        <v/>
      </c>
      <c r="DJ43">
        <f>IFERROR(MATCH(DJ$3,'Bins 2025'!$D43:$ALO43,1),0)/1000</f>
        <v/>
      </c>
      <c r="DK43">
        <f>IFERROR(MATCH(DK$3,'Bins 2025'!$D43:$ALO43,1),0)/1000</f>
        <v/>
      </c>
      <c r="DL43">
        <f>IFERROR(MATCH(DL$3,'Bins 2025'!$D43:$ALO43,1),0)/1000</f>
        <v/>
      </c>
      <c r="DM43">
        <f>IFERROR(MATCH(DM$3,'Bins 2025'!$D43:$ALO43,1),0)/1000</f>
        <v/>
      </c>
      <c r="DN43">
        <f>IFERROR(MATCH(DN$3,'Bins 2025'!$D43:$ALO43,1),0)/1000</f>
        <v/>
      </c>
      <c r="DO43">
        <f>IFERROR(MATCH(DO$3,'Bins 2025'!$D43:$ALO43,1),0)/1000</f>
        <v/>
      </c>
      <c r="DP43">
        <f>IFERROR(MATCH(DP$3,'Bins 2025'!$D43:$ALO43,1),0)/1000</f>
        <v/>
      </c>
      <c r="DQ43">
        <f>IFERROR(MATCH(DQ$3,'Bins 2025'!$D43:$ALO43,1),0)/1000</f>
        <v/>
      </c>
      <c r="DR43">
        <f>IFERROR(MATCH(DR$3,'Bins 2025'!$D43:$ALO43,1),0)/1000</f>
        <v/>
      </c>
      <c r="DS43">
        <f>IFERROR(MATCH(DS$3,'Bins 2025'!$D43:$ALO43,1),0)/1000</f>
        <v/>
      </c>
      <c r="DT43">
        <f>IFERROR(MATCH(DT$3,'Bins 2025'!$D43:$ALO43,1),0)/1000</f>
        <v/>
      </c>
      <c r="DU43">
        <f>IFERROR(MATCH(DU$3,'Bins 2025'!$D43:$ALO43,1),0)/1000</f>
        <v/>
      </c>
      <c r="DV43">
        <f>IFERROR(MATCH(DV$3,'Bins 2025'!$D43:$ALO43,1),0)/1000</f>
        <v/>
      </c>
      <c r="DW43">
        <f>IFERROR(MATCH(DW$3,'Bins 2025'!$D43:$ALO43,1),0)/1000</f>
        <v/>
      </c>
      <c r="DX43">
        <f>IFERROR(MATCH(DX$3,'Bins 2025'!$D43:$ALO43,1),0)/1000</f>
        <v/>
      </c>
      <c r="DY43">
        <f>IFERROR(MATCH(DY$3,'Bins 2025'!$D43:$ALO43,1),0)/1000</f>
        <v/>
      </c>
      <c r="DZ43">
        <f>IFERROR(MATCH(DZ$3,'Bins 2025'!$D43:$ALO43,1),0)/1000</f>
        <v/>
      </c>
      <c r="EA43">
        <f>IFERROR(MATCH(EA$3,'Bins 2025'!$D43:$ALO43,1),0)/1000</f>
        <v/>
      </c>
      <c r="EB43">
        <f>IFERROR(MATCH(EB$3,'Bins 2025'!$D43:$ALO43,1),0)/1000</f>
        <v/>
      </c>
      <c r="EC43">
        <f>IFERROR(MATCH(EC$3,'Bins 2025'!$D43:$ALO43,1),0)/1000</f>
        <v/>
      </c>
      <c r="ED43">
        <f>IFERROR(MATCH(ED$3,'Bins 2025'!$D43:$ALO43,1),0)/1000</f>
        <v/>
      </c>
      <c r="EE43">
        <f>IFERROR(MATCH(EE$3,'Bins 2025'!$D43:$ALO43,1),0)/1000</f>
        <v/>
      </c>
      <c r="EF43">
        <f>IFERROR(MATCH(EF$3,'Bins 2025'!$D43:$ALO43,1),0)/1000</f>
        <v/>
      </c>
      <c r="EG43">
        <f>IFERROR(MATCH(EG$3,'Bins 2025'!$D43:$ALO43,1),0)/1000</f>
        <v/>
      </c>
      <c r="EH43">
        <f>IFERROR(MATCH(EH$3,'Bins 2025'!$D43:$ALO43,1),0)/1000</f>
        <v/>
      </c>
      <c r="EI43">
        <f>IFERROR(MATCH(EI$3,'Bins 2025'!$D43:$ALO43,1),0)/1000</f>
        <v/>
      </c>
      <c r="EJ43">
        <f>IFERROR(MATCH(EJ$3,'Bins 2025'!$D43:$ALO43,1),0)/1000</f>
        <v/>
      </c>
      <c r="EK43">
        <f>IFERROR(MATCH(EK$3,'Bins 2025'!$D43:$ALO43,1),0)/1000</f>
        <v/>
      </c>
      <c r="EL43">
        <f>IFERROR(MATCH(EL$3,'Bins 2025'!$D43:$ALO43,1),0)/1000</f>
        <v/>
      </c>
      <c r="EM43">
        <f>IFERROR(MATCH(EM$3,'Bins 2025'!$D43:$ALO43,1),0)/1000</f>
        <v/>
      </c>
      <c r="EN43">
        <f>IFERROR(MATCH(EN$3,'Bins 2025'!$D43:$ALO43,1),0)/1000</f>
        <v/>
      </c>
      <c r="EO43">
        <f>IFERROR(MATCH(EO$3,'Bins 2025'!$D43:$ALO43,1),0)/1000</f>
        <v/>
      </c>
      <c r="EP43">
        <f>IFERROR(MATCH(EP$3,'Bins 2025'!$D43:$ALO43,1),0)/1000</f>
        <v/>
      </c>
      <c r="EQ43">
        <f>IFERROR(MATCH(EQ$3,'Bins 2025'!$D43:$ALO43,1),0)/1000</f>
        <v/>
      </c>
      <c r="ER43">
        <f>IFERROR(MATCH(ER$3,'Bins 2025'!$D43:$ALO43,1),0)/1000</f>
        <v/>
      </c>
      <c r="ES43">
        <f>IFERROR(MATCH(ES$3,'Bins 2025'!$D43:$ALO43,1),0)/1000</f>
        <v/>
      </c>
      <c r="ET43">
        <f>IFERROR(MATCH(ET$3,'Bins 2025'!$D43:$ALO43,1),0)/1000</f>
        <v/>
      </c>
      <c r="EU43">
        <f>IFERROR(MATCH(EU$3,'Bins 2025'!$D43:$ALO43,1),0)/1000</f>
        <v/>
      </c>
      <c r="EV43">
        <f>IFERROR(MATCH(EV$3,'Bins 2025'!$D43:$ALO43,1),0)/1000</f>
        <v/>
      </c>
      <c r="EW43">
        <f>IFERROR(MATCH(EW$3,'Bins 2025'!$D43:$ALO43,1),0)/1000</f>
        <v/>
      </c>
      <c r="EX43">
        <f>IFERROR(MATCH(EX$3,'Bins 2025'!$D43:$ALO43,1),0)/1000</f>
        <v/>
      </c>
      <c r="EY43">
        <f>IFERROR(MATCH(EY$3,'Bins 2025'!$D43:$ALO43,1),0)/1000</f>
        <v/>
      </c>
      <c r="EZ43">
        <f>IFERROR(MATCH(EZ$3,'Bins 2025'!$D43:$ALO43,1),0)/1000</f>
        <v/>
      </c>
      <c r="FA43">
        <f>IFERROR(MATCH(FA$3,'Bins 2025'!$D43:$ALO43,1),0)/1000</f>
        <v/>
      </c>
      <c r="FB43">
        <f>IFERROR(MATCH(FB$3,'Bins 2025'!$D43:$ALO43,1),0)/1000</f>
        <v/>
      </c>
      <c r="FC43">
        <f>IFERROR(MATCH(FC$3,'Bins 2025'!$D43:$ALO43,1),0)/1000</f>
        <v/>
      </c>
      <c r="FD43">
        <f>IFERROR(MATCH(FD$3,'Bins 2025'!$D43:$ALO43,1),0)/1000</f>
        <v/>
      </c>
      <c r="FE43">
        <f>IFERROR(MATCH(FE$3,'Bins 2025'!$D43:$ALO43,1),0)/1000</f>
        <v/>
      </c>
      <c r="FF43">
        <f>IFERROR(MATCH(FF$3,'Bins 2025'!$D43:$ALO43,1),0)/1000</f>
        <v/>
      </c>
      <c r="FG43">
        <f>IFERROR(MATCH(FG$3,'Bins 2025'!$D43:$ALO43,1),0)/1000</f>
        <v/>
      </c>
      <c r="FH43">
        <f>IFERROR(MATCH(FH$3,'Bins 2025'!$D43:$ALO43,1),0)/1000</f>
        <v/>
      </c>
      <c r="FI43">
        <f>IFERROR(MATCH(FI$3,'Bins 2025'!$D43:$ALO43,1),0)/1000</f>
        <v/>
      </c>
      <c r="FJ43">
        <f>IFERROR(MATCH(FJ$3,'Bins 2025'!$D43:$ALO43,1),0)/1000</f>
        <v/>
      </c>
      <c r="FK43">
        <f>IFERROR(MATCH(FK$3,'Bins 2025'!$D43:$ALO43,1),0)/1000</f>
        <v/>
      </c>
      <c r="FL43">
        <f>IFERROR(MATCH(FL$3,'Bins 2025'!$D43:$ALO43,1),0)/1000</f>
        <v/>
      </c>
      <c r="FM43">
        <f>IFERROR(MATCH(FM$3,'Bins 2025'!$D43:$ALO43,1),0)/1000</f>
        <v/>
      </c>
      <c r="FN43">
        <f>IFERROR(MATCH(FN$3,'Bins 2025'!$D43:$ALO43,1),0)/1000</f>
        <v/>
      </c>
      <c r="FO43">
        <f>IFERROR(MATCH(FO$3,'Bins 2025'!$D43:$ALO43,1),0)/1000</f>
        <v/>
      </c>
      <c r="FP43">
        <f>IFERROR(MATCH(FP$3,'Bins 2025'!$D43:$ALO43,1),0)/1000</f>
        <v/>
      </c>
      <c r="FQ43">
        <f>IFERROR(MATCH(FQ$3,'Bins 2025'!$D43:$ALO43,1),0)/1000</f>
        <v/>
      </c>
      <c r="FR43">
        <f>IFERROR(MATCH(FR$3,'Bins 2025'!$D43:$ALO43,1),0)/1000</f>
        <v/>
      </c>
      <c r="FS43">
        <f>IFERROR(MATCH(FS$3,'Bins 2025'!$D43:$ALO43,1),0)/1000</f>
        <v/>
      </c>
      <c r="FT43">
        <f>IFERROR(MATCH(FT$3,'Bins 2025'!$D43:$ALO43,1),0)/1000</f>
        <v/>
      </c>
      <c r="FU43">
        <f>IFERROR(MATCH(FU$3,'Bins 2025'!$D43:$ALO43,1),0)/1000</f>
        <v/>
      </c>
      <c r="FV43">
        <f>IFERROR(MATCH(FV$3,'Bins 2025'!$D43:$ALO43,1),0)/1000</f>
        <v/>
      </c>
      <c r="FW43">
        <f>IFERROR(MATCH(FW$3,'Bins 2025'!$D43:$ALO43,1),0)/1000</f>
        <v/>
      </c>
      <c r="FX43">
        <f>IFERROR(MATCH(FX$3,'Bins 2025'!$D43:$ALO43,1),0)/1000</f>
        <v/>
      </c>
      <c r="FY43">
        <f>IFERROR(MATCH(FY$3,'Bins 2025'!$D43:$ALO43,1),0)/1000</f>
        <v/>
      </c>
      <c r="FZ43">
        <f>IFERROR(MATCH(FZ$3,'Bins 2025'!$D43:$ALO43,1),0)/1000</f>
        <v/>
      </c>
      <c r="GA43">
        <f>IFERROR(MATCH(GA$3,'Bins 2025'!$D43:$ALO43,1),0)/1000</f>
        <v/>
      </c>
      <c r="GB43">
        <f>IFERROR(MATCH(GB$3,'Bins 2025'!$D43:$ALO43,1),0)/1000</f>
        <v/>
      </c>
      <c r="GC43">
        <f>IFERROR(MATCH(GC$3,'Bins 2025'!$D43:$ALO43,1),0)/1000</f>
        <v/>
      </c>
      <c r="GD43">
        <f>IFERROR(MATCH(GD$3,'Bins 2025'!$D43:$ALO43,1),0)/1000</f>
        <v/>
      </c>
      <c r="GE43">
        <f>IFERROR(MATCH(GE$3,'Bins 2025'!$D43:$ALO43,1),0)/1000</f>
        <v/>
      </c>
      <c r="GF43">
        <f>IFERROR(MATCH(GF$3,'Bins 2025'!$D43:$ALO43,1),0)/1000</f>
        <v/>
      </c>
      <c r="GG43">
        <f>IFERROR(MATCH(GG$3,'Bins 2025'!$D43:$ALO43,1),0)/1000</f>
        <v/>
      </c>
      <c r="GH43">
        <f>IFERROR(MATCH(GH$3,'Bins 2025'!$D43:$ALO43,1),0)/1000</f>
        <v/>
      </c>
      <c r="GI43">
        <f>IFERROR(MATCH(GI$3,'Bins 2025'!$D43:$ALO43,1),0)/1000</f>
        <v/>
      </c>
      <c r="GJ43">
        <f>IFERROR(MATCH(GJ$3,'Bins 2025'!$D43:$ALO43,1),0)/1000</f>
        <v/>
      </c>
      <c r="GK43">
        <f>IFERROR(MATCH(GK$3,'Bins 2025'!$D43:$ALO43,1),0)/1000</f>
        <v/>
      </c>
      <c r="GL43">
        <f>IFERROR(MATCH(GL$3,'Bins 2025'!$D43:$ALO43,1),0)/1000</f>
        <v/>
      </c>
      <c r="GM43">
        <f>IFERROR(MATCH(GM$3,'Bins 2025'!$D43:$ALO43,1),0)/1000</f>
        <v/>
      </c>
      <c r="GN43">
        <f>IFERROR(MATCH(GN$3,'Bins 2025'!$D43:$ALO43,1),0)/1000</f>
        <v/>
      </c>
      <c r="GO43">
        <f>IFERROR(MATCH(GO$3,'Bins 2025'!$D43:$ALO43,1),0)/1000</f>
        <v/>
      </c>
      <c r="GP43">
        <f>IFERROR(MATCH(GP$3,'Bins 2025'!$D43:$ALO43,1),0)/1000</f>
        <v/>
      </c>
      <c r="GQ43">
        <f>IFERROR(MATCH(GQ$3,'Bins 2025'!$D43:$ALO43,1),0)/1000</f>
        <v/>
      </c>
      <c r="GR43">
        <f>IFERROR(MATCH(GR$3,'Bins 2025'!$D43:$ALO43,1),0)/1000</f>
        <v/>
      </c>
      <c r="GS43">
        <f>IFERROR(MATCH(GS$3,'Bins 2025'!$D43:$ALO43,1),0)/1000</f>
        <v/>
      </c>
      <c r="GT43">
        <f>IFERROR(MATCH(GT$3,'Bins 2025'!$D43:$ALO43,1),0)/1000</f>
        <v/>
      </c>
      <c r="GU43">
        <f>IFERROR(MATCH(GU$3,'Bins 2025'!$D43:$ALO43,1),0)/1000</f>
        <v/>
      </c>
    </row>
    <row r="44">
      <c r="B44">
        <f>Inputs!B44</f>
        <v/>
      </c>
      <c r="C44">
        <f>Inputs!K44</f>
        <v/>
      </c>
      <c r="D44">
        <f>N(Inputs!H44)</f>
        <v/>
      </c>
      <c r="E44">
        <f>IFERROR(MATCH(E$3,'Bins 2025'!$D44:$ALO44,1),0)/1000</f>
        <v/>
      </c>
      <c r="F44">
        <f>IFERROR(MATCH(F$3,'Bins 2025'!$D44:$ALO44,1),0)/1000</f>
        <v/>
      </c>
      <c r="G44">
        <f>IFERROR(MATCH(G$3,'Bins 2025'!$D44:$ALO44,1),0)/1000</f>
        <v/>
      </c>
      <c r="H44">
        <f>IFERROR(MATCH(H$3,'Bins 2025'!$D44:$ALO44,1),0)/1000</f>
        <v/>
      </c>
      <c r="I44">
        <f>IFERROR(MATCH(I$3,'Bins 2025'!$D44:$ALO44,1),0)/1000</f>
        <v/>
      </c>
      <c r="J44">
        <f>IFERROR(MATCH(J$3,'Bins 2025'!$D44:$ALO44,1),0)/1000</f>
        <v/>
      </c>
      <c r="K44">
        <f>IFERROR(MATCH(K$3,'Bins 2025'!$D44:$ALO44,1),0)/1000</f>
        <v/>
      </c>
      <c r="L44">
        <f>IFERROR(MATCH(L$3,'Bins 2025'!$D44:$ALO44,1),0)/1000</f>
        <v/>
      </c>
      <c r="M44">
        <f>IFERROR(MATCH(M$3,'Bins 2025'!$D44:$ALO44,1),0)/1000</f>
        <v/>
      </c>
      <c r="N44">
        <f>IFERROR(MATCH(N$3,'Bins 2025'!$D44:$ALO44,1),0)/1000</f>
        <v/>
      </c>
      <c r="O44">
        <f>IFERROR(MATCH(O$3,'Bins 2025'!$D44:$ALO44,1),0)/1000</f>
        <v/>
      </c>
      <c r="P44">
        <f>IFERROR(MATCH(P$3,'Bins 2025'!$D44:$ALO44,1),0)/1000</f>
        <v/>
      </c>
      <c r="Q44">
        <f>IFERROR(MATCH(Q$3,'Bins 2025'!$D44:$ALO44,1),0)/1000</f>
        <v/>
      </c>
      <c r="R44">
        <f>IFERROR(MATCH(R$3,'Bins 2025'!$D44:$ALO44,1),0)/1000</f>
        <v/>
      </c>
      <c r="S44">
        <f>IFERROR(MATCH(S$3,'Bins 2025'!$D44:$ALO44,1),0)/1000</f>
        <v/>
      </c>
      <c r="T44">
        <f>IFERROR(MATCH(T$3,'Bins 2025'!$D44:$ALO44,1),0)/1000</f>
        <v/>
      </c>
      <c r="U44">
        <f>IFERROR(MATCH(U$3,'Bins 2025'!$D44:$ALO44,1),0)/1000</f>
        <v/>
      </c>
      <c r="V44">
        <f>IFERROR(MATCH(V$3,'Bins 2025'!$D44:$ALO44,1),0)/1000</f>
        <v/>
      </c>
      <c r="W44">
        <f>IFERROR(MATCH(W$3,'Bins 2025'!$D44:$ALO44,1),0)/1000</f>
        <v/>
      </c>
      <c r="X44">
        <f>IFERROR(MATCH(X$3,'Bins 2025'!$D44:$ALO44,1),0)/1000</f>
        <v/>
      </c>
      <c r="Y44">
        <f>IFERROR(MATCH(Y$3,'Bins 2025'!$D44:$ALO44,1),0)/1000</f>
        <v/>
      </c>
      <c r="Z44">
        <f>IFERROR(MATCH(Z$3,'Bins 2025'!$D44:$ALO44,1),0)/1000</f>
        <v/>
      </c>
      <c r="AA44">
        <f>IFERROR(MATCH(AA$3,'Bins 2025'!$D44:$ALO44,1),0)/1000</f>
        <v/>
      </c>
      <c r="AB44">
        <f>IFERROR(MATCH(AB$3,'Bins 2025'!$D44:$ALO44,1),0)/1000</f>
        <v/>
      </c>
      <c r="AC44">
        <f>IFERROR(MATCH(AC$3,'Bins 2025'!$D44:$ALO44,1),0)/1000</f>
        <v/>
      </c>
      <c r="AD44">
        <f>IFERROR(MATCH(AD$3,'Bins 2025'!$D44:$ALO44,1),0)/1000</f>
        <v/>
      </c>
      <c r="AE44">
        <f>IFERROR(MATCH(AE$3,'Bins 2025'!$D44:$ALO44,1),0)/1000</f>
        <v/>
      </c>
      <c r="AF44">
        <f>IFERROR(MATCH(AF$3,'Bins 2025'!$D44:$ALO44,1),0)/1000</f>
        <v/>
      </c>
      <c r="AG44">
        <f>IFERROR(MATCH(AG$3,'Bins 2025'!$D44:$ALO44,1),0)/1000</f>
        <v/>
      </c>
      <c r="AH44">
        <f>IFERROR(MATCH(AH$3,'Bins 2025'!$D44:$ALO44,1),0)/1000</f>
        <v/>
      </c>
      <c r="AI44">
        <f>IFERROR(MATCH(AI$3,'Bins 2025'!$D44:$ALO44,1),0)/1000</f>
        <v/>
      </c>
      <c r="AJ44">
        <f>IFERROR(MATCH(AJ$3,'Bins 2025'!$D44:$ALO44,1),0)/1000</f>
        <v/>
      </c>
      <c r="AK44">
        <f>IFERROR(MATCH(AK$3,'Bins 2025'!$D44:$ALO44,1),0)/1000</f>
        <v/>
      </c>
      <c r="AL44">
        <f>IFERROR(MATCH(AL$3,'Bins 2025'!$D44:$ALO44,1),0)/1000</f>
        <v/>
      </c>
      <c r="AM44">
        <f>IFERROR(MATCH(AM$3,'Bins 2025'!$D44:$ALO44,1),0)/1000</f>
        <v/>
      </c>
      <c r="AN44">
        <f>IFERROR(MATCH(AN$3,'Bins 2025'!$D44:$ALO44,1),0)/1000</f>
        <v/>
      </c>
      <c r="AO44">
        <f>IFERROR(MATCH(AO$3,'Bins 2025'!$D44:$ALO44,1),0)/1000</f>
        <v/>
      </c>
      <c r="AP44">
        <f>IFERROR(MATCH(AP$3,'Bins 2025'!$D44:$ALO44,1),0)/1000</f>
        <v/>
      </c>
      <c r="AQ44">
        <f>IFERROR(MATCH(AQ$3,'Bins 2025'!$D44:$ALO44,1),0)/1000</f>
        <v/>
      </c>
      <c r="AR44">
        <f>IFERROR(MATCH(AR$3,'Bins 2025'!$D44:$ALO44,1),0)/1000</f>
        <v/>
      </c>
      <c r="AS44">
        <f>IFERROR(MATCH(AS$3,'Bins 2025'!$D44:$ALO44,1),0)/1000</f>
        <v/>
      </c>
      <c r="AT44">
        <f>IFERROR(MATCH(AT$3,'Bins 2025'!$D44:$ALO44,1),0)/1000</f>
        <v/>
      </c>
      <c r="AU44">
        <f>IFERROR(MATCH(AU$3,'Bins 2025'!$D44:$ALO44,1),0)/1000</f>
        <v/>
      </c>
      <c r="AV44">
        <f>IFERROR(MATCH(AV$3,'Bins 2025'!$D44:$ALO44,1),0)/1000</f>
        <v/>
      </c>
      <c r="AW44">
        <f>IFERROR(MATCH(AW$3,'Bins 2025'!$D44:$ALO44,1),0)/1000</f>
        <v/>
      </c>
      <c r="AX44">
        <f>IFERROR(MATCH(AX$3,'Bins 2025'!$D44:$ALO44,1),0)/1000</f>
        <v/>
      </c>
      <c r="AY44">
        <f>IFERROR(MATCH(AY$3,'Bins 2025'!$D44:$ALO44,1),0)/1000</f>
        <v/>
      </c>
      <c r="AZ44">
        <f>IFERROR(MATCH(AZ$3,'Bins 2025'!$D44:$ALO44,1),0)/1000</f>
        <v/>
      </c>
      <c r="BA44">
        <f>IFERROR(MATCH(BA$3,'Bins 2025'!$D44:$ALO44,1),0)/1000</f>
        <v/>
      </c>
      <c r="BB44">
        <f>IFERROR(MATCH(BB$3,'Bins 2025'!$D44:$ALO44,1),0)/1000</f>
        <v/>
      </c>
      <c r="BC44">
        <f>IFERROR(MATCH(BC$3,'Bins 2025'!$D44:$ALO44,1),0)/1000</f>
        <v/>
      </c>
      <c r="BD44">
        <f>IFERROR(MATCH(BD$3,'Bins 2025'!$D44:$ALO44,1),0)/1000</f>
        <v/>
      </c>
      <c r="BE44">
        <f>IFERROR(MATCH(BE$3,'Bins 2025'!$D44:$ALO44,1),0)/1000</f>
        <v/>
      </c>
      <c r="BF44">
        <f>IFERROR(MATCH(BF$3,'Bins 2025'!$D44:$ALO44,1),0)/1000</f>
        <v/>
      </c>
      <c r="BG44">
        <f>IFERROR(MATCH(BG$3,'Bins 2025'!$D44:$ALO44,1),0)/1000</f>
        <v/>
      </c>
      <c r="BH44">
        <f>IFERROR(MATCH(BH$3,'Bins 2025'!$D44:$ALO44,1),0)/1000</f>
        <v/>
      </c>
      <c r="BI44">
        <f>IFERROR(MATCH(BI$3,'Bins 2025'!$D44:$ALO44,1),0)/1000</f>
        <v/>
      </c>
      <c r="BJ44">
        <f>IFERROR(MATCH(BJ$3,'Bins 2025'!$D44:$ALO44,1),0)/1000</f>
        <v/>
      </c>
      <c r="BK44">
        <f>IFERROR(MATCH(BK$3,'Bins 2025'!$D44:$ALO44,1),0)/1000</f>
        <v/>
      </c>
      <c r="BL44">
        <f>IFERROR(MATCH(BL$3,'Bins 2025'!$D44:$ALO44,1),0)/1000</f>
        <v/>
      </c>
      <c r="BM44">
        <f>IFERROR(MATCH(BM$3,'Bins 2025'!$D44:$ALO44,1),0)/1000</f>
        <v/>
      </c>
      <c r="BN44">
        <f>IFERROR(MATCH(BN$3,'Bins 2025'!$D44:$ALO44,1),0)/1000</f>
        <v/>
      </c>
      <c r="BO44">
        <f>IFERROR(MATCH(BO$3,'Bins 2025'!$D44:$ALO44,1),0)/1000</f>
        <v/>
      </c>
      <c r="BP44">
        <f>IFERROR(MATCH(BP$3,'Bins 2025'!$D44:$ALO44,1),0)/1000</f>
        <v/>
      </c>
      <c r="BQ44">
        <f>IFERROR(MATCH(BQ$3,'Bins 2025'!$D44:$ALO44,1),0)/1000</f>
        <v/>
      </c>
      <c r="BR44">
        <f>IFERROR(MATCH(BR$3,'Bins 2025'!$D44:$ALO44,1),0)/1000</f>
        <v/>
      </c>
      <c r="BS44">
        <f>IFERROR(MATCH(BS$3,'Bins 2025'!$D44:$ALO44,1),0)/1000</f>
        <v/>
      </c>
      <c r="BT44">
        <f>IFERROR(MATCH(BT$3,'Bins 2025'!$D44:$ALO44,1),0)/1000</f>
        <v/>
      </c>
      <c r="BU44">
        <f>IFERROR(MATCH(BU$3,'Bins 2025'!$D44:$ALO44,1),0)/1000</f>
        <v/>
      </c>
      <c r="BV44">
        <f>IFERROR(MATCH(BV$3,'Bins 2025'!$D44:$ALO44,1),0)/1000</f>
        <v/>
      </c>
      <c r="BW44">
        <f>IFERROR(MATCH(BW$3,'Bins 2025'!$D44:$ALO44,1),0)/1000</f>
        <v/>
      </c>
      <c r="BX44">
        <f>IFERROR(MATCH(BX$3,'Bins 2025'!$D44:$ALO44,1),0)/1000</f>
        <v/>
      </c>
      <c r="BY44">
        <f>IFERROR(MATCH(BY$3,'Bins 2025'!$D44:$ALO44,1),0)/1000</f>
        <v/>
      </c>
      <c r="BZ44">
        <f>IFERROR(MATCH(BZ$3,'Bins 2025'!$D44:$ALO44,1),0)/1000</f>
        <v/>
      </c>
      <c r="CA44">
        <f>IFERROR(MATCH(CA$3,'Bins 2025'!$D44:$ALO44,1),0)/1000</f>
        <v/>
      </c>
      <c r="CB44">
        <f>IFERROR(MATCH(CB$3,'Bins 2025'!$D44:$ALO44,1),0)/1000</f>
        <v/>
      </c>
      <c r="CC44">
        <f>IFERROR(MATCH(CC$3,'Bins 2025'!$D44:$ALO44,1),0)/1000</f>
        <v/>
      </c>
      <c r="CD44">
        <f>IFERROR(MATCH(CD$3,'Bins 2025'!$D44:$ALO44,1),0)/1000</f>
        <v/>
      </c>
      <c r="CE44">
        <f>IFERROR(MATCH(CE$3,'Bins 2025'!$D44:$ALO44,1),0)/1000</f>
        <v/>
      </c>
      <c r="CF44">
        <f>IFERROR(MATCH(CF$3,'Bins 2025'!$D44:$ALO44,1),0)/1000</f>
        <v/>
      </c>
      <c r="CG44">
        <f>IFERROR(MATCH(CG$3,'Bins 2025'!$D44:$ALO44,1),0)/1000</f>
        <v/>
      </c>
      <c r="CH44">
        <f>IFERROR(MATCH(CH$3,'Bins 2025'!$D44:$ALO44,1),0)/1000</f>
        <v/>
      </c>
      <c r="CI44">
        <f>IFERROR(MATCH(CI$3,'Bins 2025'!$D44:$ALO44,1),0)/1000</f>
        <v/>
      </c>
      <c r="CJ44">
        <f>IFERROR(MATCH(CJ$3,'Bins 2025'!$D44:$ALO44,1),0)/1000</f>
        <v/>
      </c>
      <c r="CK44">
        <f>IFERROR(MATCH(CK$3,'Bins 2025'!$D44:$ALO44,1),0)/1000</f>
        <v/>
      </c>
      <c r="CL44">
        <f>IFERROR(MATCH(CL$3,'Bins 2025'!$D44:$ALO44,1),0)/1000</f>
        <v/>
      </c>
      <c r="CM44">
        <f>IFERROR(MATCH(CM$3,'Bins 2025'!$D44:$ALO44,1),0)/1000</f>
        <v/>
      </c>
      <c r="CN44">
        <f>IFERROR(MATCH(CN$3,'Bins 2025'!$D44:$ALO44,1),0)/1000</f>
        <v/>
      </c>
      <c r="CO44">
        <f>IFERROR(MATCH(CO$3,'Bins 2025'!$D44:$ALO44,1),0)/1000</f>
        <v/>
      </c>
      <c r="CP44">
        <f>IFERROR(MATCH(CP$3,'Bins 2025'!$D44:$ALO44,1),0)/1000</f>
        <v/>
      </c>
      <c r="CQ44">
        <f>IFERROR(MATCH(CQ$3,'Bins 2025'!$D44:$ALO44,1),0)/1000</f>
        <v/>
      </c>
      <c r="CR44">
        <f>IFERROR(MATCH(CR$3,'Bins 2025'!$D44:$ALO44,1),0)/1000</f>
        <v/>
      </c>
      <c r="CS44">
        <f>IFERROR(MATCH(CS$3,'Bins 2025'!$D44:$ALO44,1),0)/1000</f>
        <v/>
      </c>
      <c r="CT44">
        <f>IFERROR(MATCH(CT$3,'Bins 2025'!$D44:$ALO44,1),0)/1000</f>
        <v/>
      </c>
      <c r="CU44">
        <f>IFERROR(MATCH(CU$3,'Bins 2025'!$D44:$ALO44,1),0)/1000</f>
        <v/>
      </c>
      <c r="CV44">
        <f>IFERROR(MATCH(CV$3,'Bins 2025'!$D44:$ALO44,1),0)/1000</f>
        <v/>
      </c>
      <c r="CW44">
        <f>IFERROR(MATCH(CW$3,'Bins 2025'!$D44:$ALO44,1),0)/1000</f>
        <v/>
      </c>
      <c r="CX44">
        <f>IFERROR(MATCH(CX$3,'Bins 2025'!$D44:$ALO44,1),0)/1000</f>
        <v/>
      </c>
      <c r="CY44">
        <f>IFERROR(MATCH(CY$3,'Bins 2025'!$D44:$ALO44,1),0)/1000</f>
        <v/>
      </c>
      <c r="CZ44">
        <f>IFERROR(MATCH(CZ$3,'Bins 2025'!$D44:$ALO44,1),0)/1000</f>
        <v/>
      </c>
      <c r="DA44">
        <f>IFERROR(MATCH(DA$3,'Bins 2025'!$D44:$ALO44,1),0)/1000</f>
        <v/>
      </c>
      <c r="DB44">
        <f>IFERROR(MATCH(DB$3,'Bins 2025'!$D44:$ALO44,1),0)/1000</f>
        <v/>
      </c>
      <c r="DC44">
        <f>IFERROR(MATCH(DC$3,'Bins 2025'!$D44:$ALO44,1),0)/1000</f>
        <v/>
      </c>
      <c r="DD44">
        <f>IFERROR(MATCH(DD$3,'Bins 2025'!$D44:$ALO44,1),0)/1000</f>
        <v/>
      </c>
      <c r="DE44">
        <f>IFERROR(MATCH(DE$3,'Bins 2025'!$D44:$ALO44,1),0)/1000</f>
        <v/>
      </c>
      <c r="DF44">
        <f>IFERROR(MATCH(DF$3,'Bins 2025'!$D44:$ALO44,1),0)/1000</f>
        <v/>
      </c>
      <c r="DG44">
        <f>IFERROR(MATCH(DG$3,'Bins 2025'!$D44:$ALO44,1),0)/1000</f>
        <v/>
      </c>
      <c r="DH44">
        <f>IFERROR(MATCH(DH$3,'Bins 2025'!$D44:$ALO44,1),0)/1000</f>
        <v/>
      </c>
      <c r="DI44">
        <f>IFERROR(MATCH(DI$3,'Bins 2025'!$D44:$ALO44,1),0)/1000</f>
        <v/>
      </c>
      <c r="DJ44">
        <f>IFERROR(MATCH(DJ$3,'Bins 2025'!$D44:$ALO44,1),0)/1000</f>
        <v/>
      </c>
      <c r="DK44">
        <f>IFERROR(MATCH(DK$3,'Bins 2025'!$D44:$ALO44,1),0)/1000</f>
        <v/>
      </c>
      <c r="DL44">
        <f>IFERROR(MATCH(DL$3,'Bins 2025'!$D44:$ALO44,1),0)/1000</f>
        <v/>
      </c>
      <c r="DM44">
        <f>IFERROR(MATCH(DM$3,'Bins 2025'!$D44:$ALO44,1),0)/1000</f>
        <v/>
      </c>
      <c r="DN44">
        <f>IFERROR(MATCH(DN$3,'Bins 2025'!$D44:$ALO44,1),0)/1000</f>
        <v/>
      </c>
      <c r="DO44">
        <f>IFERROR(MATCH(DO$3,'Bins 2025'!$D44:$ALO44,1),0)/1000</f>
        <v/>
      </c>
      <c r="DP44">
        <f>IFERROR(MATCH(DP$3,'Bins 2025'!$D44:$ALO44,1),0)/1000</f>
        <v/>
      </c>
      <c r="DQ44">
        <f>IFERROR(MATCH(DQ$3,'Bins 2025'!$D44:$ALO44,1),0)/1000</f>
        <v/>
      </c>
      <c r="DR44">
        <f>IFERROR(MATCH(DR$3,'Bins 2025'!$D44:$ALO44,1),0)/1000</f>
        <v/>
      </c>
      <c r="DS44">
        <f>IFERROR(MATCH(DS$3,'Bins 2025'!$D44:$ALO44,1),0)/1000</f>
        <v/>
      </c>
      <c r="DT44">
        <f>IFERROR(MATCH(DT$3,'Bins 2025'!$D44:$ALO44,1),0)/1000</f>
        <v/>
      </c>
      <c r="DU44">
        <f>IFERROR(MATCH(DU$3,'Bins 2025'!$D44:$ALO44,1),0)/1000</f>
        <v/>
      </c>
      <c r="DV44">
        <f>IFERROR(MATCH(DV$3,'Bins 2025'!$D44:$ALO44,1),0)/1000</f>
        <v/>
      </c>
      <c r="DW44">
        <f>IFERROR(MATCH(DW$3,'Bins 2025'!$D44:$ALO44,1),0)/1000</f>
        <v/>
      </c>
      <c r="DX44">
        <f>IFERROR(MATCH(DX$3,'Bins 2025'!$D44:$ALO44,1),0)/1000</f>
        <v/>
      </c>
      <c r="DY44">
        <f>IFERROR(MATCH(DY$3,'Bins 2025'!$D44:$ALO44,1),0)/1000</f>
        <v/>
      </c>
      <c r="DZ44">
        <f>IFERROR(MATCH(DZ$3,'Bins 2025'!$D44:$ALO44,1),0)/1000</f>
        <v/>
      </c>
      <c r="EA44">
        <f>IFERROR(MATCH(EA$3,'Bins 2025'!$D44:$ALO44,1),0)/1000</f>
        <v/>
      </c>
      <c r="EB44">
        <f>IFERROR(MATCH(EB$3,'Bins 2025'!$D44:$ALO44,1),0)/1000</f>
        <v/>
      </c>
      <c r="EC44">
        <f>IFERROR(MATCH(EC$3,'Bins 2025'!$D44:$ALO44,1),0)/1000</f>
        <v/>
      </c>
      <c r="ED44">
        <f>IFERROR(MATCH(ED$3,'Bins 2025'!$D44:$ALO44,1),0)/1000</f>
        <v/>
      </c>
      <c r="EE44">
        <f>IFERROR(MATCH(EE$3,'Bins 2025'!$D44:$ALO44,1),0)/1000</f>
        <v/>
      </c>
      <c r="EF44">
        <f>IFERROR(MATCH(EF$3,'Bins 2025'!$D44:$ALO44,1),0)/1000</f>
        <v/>
      </c>
      <c r="EG44">
        <f>IFERROR(MATCH(EG$3,'Bins 2025'!$D44:$ALO44,1),0)/1000</f>
        <v/>
      </c>
      <c r="EH44">
        <f>IFERROR(MATCH(EH$3,'Bins 2025'!$D44:$ALO44,1),0)/1000</f>
        <v/>
      </c>
      <c r="EI44">
        <f>IFERROR(MATCH(EI$3,'Bins 2025'!$D44:$ALO44,1),0)/1000</f>
        <v/>
      </c>
      <c r="EJ44">
        <f>IFERROR(MATCH(EJ$3,'Bins 2025'!$D44:$ALO44,1),0)/1000</f>
        <v/>
      </c>
      <c r="EK44">
        <f>IFERROR(MATCH(EK$3,'Bins 2025'!$D44:$ALO44,1),0)/1000</f>
        <v/>
      </c>
      <c r="EL44">
        <f>IFERROR(MATCH(EL$3,'Bins 2025'!$D44:$ALO44,1),0)/1000</f>
        <v/>
      </c>
      <c r="EM44">
        <f>IFERROR(MATCH(EM$3,'Bins 2025'!$D44:$ALO44,1),0)/1000</f>
        <v/>
      </c>
      <c r="EN44">
        <f>IFERROR(MATCH(EN$3,'Bins 2025'!$D44:$ALO44,1),0)/1000</f>
        <v/>
      </c>
      <c r="EO44">
        <f>IFERROR(MATCH(EO$3,'Bins 2025'!$D44:$ALO44,1),0)/1000</f>
        <v/>
      </c>
      <c r="EP44">
        <f>IFERROR(MATCH(EP$3,'Bins 2025'!$D44:$ALO44,1),0)/1000</f>
        <v/>
      </c>
      <c r="EQ44">
        <f>IFERROR(MATCH(EQ$3,'Bins 2025'!$D44:$ALO44,1),0)/1000</f>
        <v/>
      </c>
      <c r="ER44">
        <f>IFERROR(MATCH(ER$3,'Bins 2025'!$D44:$ALO44,1),0)/1000</f>
        <v/>
      </c>
      <c r="ES44">
        <f>IFERROR(MATCH(ES$3,'Bins 2025'!$D44:$ALO44,1),0)/1000</f>
        <v/>
      </c>
      <c r="ET44">
        <f>IFERROR(MATCH(ET$3,'Bins 2025'!$D44:$ALO44,1),0)/1000</f>
        <v/>
      </c>
      <c r="EU44">
        <f>IFERROR(MATCH(EU$3,'Bins 2025'!$D44:$ALO44,1),0)/1000</f>
        <v/>
      </c>
      <c r="EV44">
        <f>IFERROR(MATCH(EV$3,'Bins 2025'!$D44:$ALO44,1),0)/1000</f>
        <v/>
      </c>
      <c r="EW44">
        <f>IFERROR(MATCH(EW$3,'Bins 2025'!$D44:$ALO44,1),0)/1000</f>
        <v/>
      </c>
      <c r="EX44">
        <f>IFERROR(MATCH(EX$3,'Bins 2025'!$D44:$ALO44,1),0)/1000</f>
        <v/>
      </c>
      <c r="EY44">
        <f>IFERROR(MATCH(EY$3,'Bins 2025'!$D44:$ALO44,1),0)/1000</f>
        <v/>
      </c>
      <c r="EZ44">
        <f>IFERROR(MATCH(EZ$3,'Bins 2025'!$D44:$ALO44,1),0)/1000</f>
        <v/>
      </c>
      <c r="FA44">
        <f>IFERROR(MATCH(FA$3,'Bins 2025'!$D44:$ALO44,1),0)/1000</f>
        <v/>
      </c>
      <c r="FB44">
        <f>IFERROR(MATCH(FB$3,'Bins 2025'!$D44:$ALO44,1),0)/1000</f>
        <v/>
      </c>
      <c r="FC44">
        <f>IFERROR(MATCH(FC$3,'Bins 2025'!$D44:$ALO44,1),0)/1000</f>
        <v/>
      </c>
      <c r="FD44">
        <f>IFERROR(MATCH(FD$3,'Bins 2025'!$D44:$ALO44,1),0)/1000</f>
        <v/>
      </c>
      <c r="FE44">
        <f>IFERROR(MATCH(FE$3,'Bins 2025'!$D44:$ALO44,1),0)/1000</f>
        <v/>
      </c>
      <c r="FF44">
        <f>IFERROR(MATCH(FF$3,'Bins 2025'!$D44:$ALO44,1),0)/1000</f>
        <v/>
      </c>
      <c r="FG44">
        <f>IFERROR(MATCH(FG$3,'Bins 2025'!$D44:$ALO44,1),0)/1000</f>
        <v/>
      </c>
      <c r="FH44">
        <f>IFERROR(MATCH(FH$3,'Bins 2025'!$D44:$ALO44,1),0)/1000</f>
        <v/>
      </c>
      <c r="FI44">
        <f>IFERROR(MATCH(FI$3,'Bins 2025'!$D44:$ALO44,1),0)/1000</f>
        <v/>
      </c>
      <c r="FJ44">
        <f>IFERROR(MATCH(FJ$3,'Bins 2025'!$D44:$ALO44,1),0)/1000</f>
        <v/>
      </c>
      <c r="FK44">
        <f>IFERROR(MATCH(FK$3,'Bins 2025'!$D44:$ALO44,1),0)/1000</f>
        <v/>
      </c>
      <c r="FL44">
        <f>IFERROR(MATCH(FL$3,'Bins 2025'!$D44:$ALO44,1),0)/1000</f>
        <v/>
      </c>
      <c r="FM44">
        <f>IFERROR(MATCH(FM$3,'Bins 2025'!$D44:$ALO44,1),0)/1000</f>
        <v/>
      </c>
      <c r="FN44">
        <f>IFERROR(MATCH(FN$3,'Bins 2025'!$D44:$ALO44,1),0)/1000</f>
        <v/>
      </c>
      <c r="FO44">
        <f>IFERROR(MATCH(FO$3,'Bins 2025'!$D44:$ALO44,1),0)/1000</f>
        <v/>
      </c>
      <c r="FP44">
        <f>IFERROR(MATCH(FP$3,'Bins 2025'!$D44:$ALO44,1),0)/1000</f>
        <v/>
      </c>
      <c r="FQ44">
        <f>IFERROR(MATCH(FQ$3,'Bins 2025'!$D44:$ALO44,1),0)/1000</f>
        <v/>
      </c>
      <c r="FR44">
        <f>IFERROR(MATCH(FR$3,'Bins 2025'!$D44:$ALO44,1),0)/1000</f>
        <v/>
      </c>
      <c r="FS44">
        <f>IFERROR(MATCH(FS$3,'Bins 2025'!$D44:$ALO44,1),0)/1000</f>
        <v/>
      </c>
      <c r="FT44">
        <f>IFERROR(MATCH(FT$3,'Bins 2025'!$D44:$ALO44,1),0)/1000</f>
        <v/>
      </c>
      <c r="FU44">
        <f>IFERROR(MATCH(FU$3,'Bins 2025'!$D44:$ALO44,1),0)/1000</f>
        <v/>
      </c>
      <c r="FV44">
        <f>IFERROR(MATCH(FV$3,'Bins 2025'!$D44:$ALO44,1),0)/1000</f>
        <v/>
      </c>
      <c r="FW44">
        <f>IFERROR(MATCH(FW$3,'Bins 2025'!$D44:$ALO44,1),0)/1000</f>
        <v/>
      </c>
      <c r="FX44">
        <f>IFERROR(MATCH(FX$3,'Bins 2025'!$D44:$ALO44,1),0)/1000</f>
        <v/>
      </c>
      <c r="FY44">
        <f>IFERROR(MATCH(FY$3,'Bins 2025'!$D44:$ALO44,1),0)/1000</f>
        <v/>
      </c>
      <c r="FZ44">
        <f>IFERROR(MATCH(FZ$3,'Bins 2025'!$D44:$ALO44,1),0)/1000</f>
        <v/>
      </c>
      <c r="GA44">
        <f>IFERROR(MATCH(GA$3,'Bins 2025'!$D44:$ALO44,1),0)/1000</f>
        <v/>
      </c>
      <c r="GB44">
        <f>IFERROR(MATCH(GB$3,'Bins 2025'!$D44:$ALO44,1),0)/1000</f>
        <v/>
      </c>
      <c r="GC44">
        <f>IFERROR(MATCH(GC$3,'Bins 2025'!$D44:$ALO44,1),0)/1000</f>
        <v/>
      </c>
      <c r="GD44">
        <f>IFERROR(MATCH(GD$3,'Bins 2025'!$D44:$ALO44,1),0)/1000</f>
        <v/>
      </c>
      <c r="GE44">
        <f>IFERROR(MATCH(GE$3,'Bins 2025'!$D44:$ALO44,1),0)/1000</f>
        <v/>
      </c>
      <c r="GF44">
        <f>IFERROR(MATCH(GF$3,'Bins 2025'!$D44:$ALO44,1),0)/1000</f>
        <v/>
      </c>
      <c r="GG44">
        <f>IFERROR(MATCH(GG$3,'Bins 2025'!$D44:$ALO44,1),0)/1000</f>
        <v/>
      </c>
      <c r="GH44">
        <f>IFERROR(MATCH(GH$3,'Bins 2025'!$D44:$ALO44,1),0)/1000</f>
        <v/>
      </c>
      <c r="GI44">
        <f>IFERROR(MATCH(GI$3,'Bins 2025'!$D44:$ALO44,1),0)/1000</f>
        <v/>
      </c>
      <c r="GJ44">
        <f>IFERROR(MATCH(GJ$3,'Bins 2025'!$D44:$ALO44,1),0)/1000</f>
        <v/>
      </c>
      <c r="GK44">
        <f>IFERROR(MATCH(GK$3,'Bins 2025'!$D44:$ALO44,1),0)/1000</f>
        <v/>
      </c>
      <c r="GL44">
        <f>IFERROR(MATCH(GL$3,'Bins 2025'!$D44:$ALO44,1),0)/1000</f>
        <v/>
      </c>
      <c r="GM44">
        <f>IFERROR(MATCH(GM$3,'Bins 2025'!$D44:$ALO44,1),0)/1000</f>
        <v/>
      </c>
      <c r="GN44">
        <f>IFERROR(MATCH(GN$3,'Bins 2025'!$D44:$ALO44,1),0)/1000</f>
        <v/>
      </c>
      <c r="GO44">
        <f>IFERROR(MATCH(GO$3,'Bins 2025'!$D44:$ALO44,1),0)/1000</f>
        <v/>
      </c>
      <c r="GP44">
        <f>IFERROR(MATCH(GP$3,'Bins 2025'!$D44:$ALO44,1),0)/1000</f>
        <v/>
      </c>
      <c r="GQ44">
        <f>IFERROR(MATCH(GQ$3,'Bins 2025'!$D44:$ALO44,1),0)/1000</f>
        <v/>
      </c>
      <c r="GR44">
        <f>IFERROR(MATCH(GR$3,'Bins 2025'!$D44:$ALO44,1),0)/1000</f>
        <v/>
      </c>
      <c r="GS44">
        <f>IFERROR(MATCH(GS$3,'Bins 2025'!$D44:$ALO44,1),0)/1000</f>
        <v/>
      </c>
      <c r="GT44">
        <f>IFERROR(MATCH(GT$3,'Bins 2025'!$D44:$ALO44,1),0)/1000</f>
        <v/>
      </c>
      <c r="GU44">
        <f>IFERROR(MATCH(GU$3,'Bins 2025'!$D44:$ALO44,1),0)/1000</f>
        <v/>
      </c>
    </row>
    <row r="45">
      <c r="B45">
        <f>Inputs!B45</f>
        <v/>
      </c>
      <c r="C45">
        <f>Inputs!K45</f>
        <v/>
      </c>
      <c r="D45">
        <f>N(Inputs!H45)</f>
        <v/>
      </c>
      <c r="E45">
        <f>IFERROR(MATCH(E$3,'Bins 2025'!$D45:$ALO45,1),0)/1000</f>
        <v/>
      </c>
      <c r="F45">
        <f>IFERROR(MATCH(F$3,'Bins 2025'!$D45:$ALO45,1),0)/1000</f>
        <v/>
      </c>
      <c r="G45">
        <f>IFERROR(MATCH(G$3,'Bins 2025'!$D45:$ALO45,1),0)/1000</f>
        <v/>
      </c>
      <c r="H45">
        <f>IFERROR(MATCH(H$3,'Bins 2025'!$D45:$ALO45,1),0)/1000</f>
        <v/>
      </c>
      <c r="I45">
        <f>IFERROR(MATCH(I$3,'Bins 2025'!$D45:$ALO45,1),0)/1000</f>
        <v/>
      </c>
      <c r="J45">
        <f>IFERROR(MATCH(J$3,'Bins 2025'!$D45:$ALO45,1),0)/1000</f>
        <v/>
      </c>
      <c r="K45">
        <f>IFERROR(MATCH(K$3,'Bins 2025'!$D45:$ALO45,1),0)/1000</f>
        <v/>
      </c>
      <c r="L45">
        <f>IFERROR(MATCH(L$3,'Bins 2025'!$D45:$ALO45,1),0)/1000</f>
        <v/>
      </c>
      <c r="M45">
        <f>IFERROR(MATCH(M$3,'Bins 2025'!$D45:$ALO45,1),0)/1000</f>
        <v/>
      </c>
      <c r="N45">
        <f>IFERROR(MATCH(N$3,'Bins 2025'!$D45:$ALO45,1),0)/1000</f>
        <v/>
      </c>
      <c r="O45">
        <f>IFERROR(MATCH(O$3,'Bins 2025'!$D45:$ALO45,1),0)/1000</f>
        <v/>
      </c>
      <c r="P45">
        <f>IFERROR(MATCH(P$3,'Bins 2025'!$D45:$ALO45,1),0)/1000</f>
        <v/>
      </c>
      <c r="Q45">
        <f>IFERROR(MATCH(Q$3,'Bins 2025'!$D45:$ALO45,1),0)/1000</f>
        <v/>
      </c>
      <c r="R45">
        <f>IFERROR(MATCH(R$3,'Bins 2025'!$D45:$ALO45,1),0)/1000</f>
        <v/>
      </c>
      <c r="S45">
        <f>IFERROR(MATCH(S$3,'Bins 2025'!$D45:$ALO45,1),0)/1000</f>
        <v/>
      </c>
      <c r="T45">
        <f>IFERROR(MATCH(T$3,'Bins 2025'!$D45:$ALO45,1),0)/1000</f>
        <v/>
      </c>
      <c r="U45">
        <f>IFERROR(MATCH(U$3,'Bins 2025'!$D45:$ALO45,1),0)/1000</f>
        <v/>
      </c>
      <c r="V45">
        <f>IFERROR(MATCH(V$3,'Bins 2025'!$D45:$ALO45,1),0)/1000</f>
        <v/>
      </c>
      <c r="W45">
        <f>IFERROR(MATCH(W$3,'Bins 2025'!$D45:$ALO45,1),0)/1000</f>
        <v/>
      </c>
      <c r="X45">
        <f>IFERROR(MATCH(X$3,'Bins 2025'!$D45:$ALO45,1),0)/1000</f>
        <v/>
      </c>
      <c r="Y45">
        <f>IFERROR(MATCH(Y$3,'Bins 2025'!$D45:$ALO45,1),0)/1000</f>
        <v/>
      </c>
      <c r="Z45">
        <f>IFERROR(MATCH(Z$3,'Bins 2025'!$D45:$ALO45,1),0)/1000</f>
        <v/>
      </c>
      <c r="AA45">
        <f>IFERROR(MATCH(AA$3,'Bins 2025'!$D45:$ALO45,1),0)/1000</f>
        <v/>
      </c>
      <c r="AB45">
        <f>IFERROR(MATCH(AB$3,'Bins 2025'!$D45:$ALO45,1),0)/1000</f>
        <v/>
      </c>
      <c r="AC45">
        <f>IFERROR(MATCH(AC$3,'Bins 2025'!$D45:$ALO45,1),0)/1000</f>
        <v/>
      </c>
      <c r="AD45">
        <f>IFERROR(MATCH(AD$3,'Bins 2025'!$D45:$ALO45,1),0)/1000</f>
        <v/>
      </c>
      <c r="AE45">
        <f>IFERROR(MATCH(AE$3,'Bins 2025'!$D45:$ALO45,1),0)/1000</f>
        <v/>
      </c>
      <c r="AF45">
        <f>IFERROR(MATCH(AF$3,'Bins 2025'!$D45:$ALO45,1),0)/1000</f>
        <v/>
      </c>
      <c r="AG45">
        <f>IFERROR(MATCH(AG$3,'Bins 2025'!$D45:$ALO45,1),0)/1000</f>
        <v/>
      </c>
      <c r="AH45">
        <f>IFERROR(MATCH(AH$3,'Bins 2025'!$D45:$ALO45,1),0)/1000</f>
        <v/>
      </c>
      <c r="AI45">
        <f>IFERROR(MATCH(AI$3,'Bins 2025'!$D45:$ALO45,1),0)/1000</f>
        <v/>
      </c>
      <c r="AJ45">
        <f>IFERROR(MATCH(AJ$3,'Bins 2025'!$D45:$ALO45,1),0)/1000</f>
        <v/>
      </c>
      <c r="AK45">
        <f>IFERROR(MATCH(AK$3,'Bins 2025'!$D45:$ALO45,1),0)/1000</f>
        <v/>
      </c>
      <c r="AL45">
        <f>IFERROR(MATCH(AL$3,'Bins 2025'!$D45:$ALO45,1),0)/1000</f>
        <v/>
      </c>
      <c r="AM45">
        <f>IFERROR(MATCH(AM$3,'Bins 2025'!$D45:$ALO45,1),0)/1000</f>
        <v/>
      </c>
      <c r="AN45">
        <f>IFERROR(MATCH(AN$3,'Bins 2025'!$D45:$ALO45,1),0)/1000</f>
        <v/>
      </c>
      <c r="AO45">
        <f>IFERROR(MATCH(AO$3,'Bins 2025'!$D45:$ALO45,1),0)/1000</f>
        <v/>
      </c>
      <c r="AP45">
        <f>IFERROR(MATCH(AP$3,'Bins 2025'!$D45:$ALO45,1),0)/1000</f>
        <v/>
      </c>
      <c r="AQ45">
        <f>IFERROR(MATCH(AQ$3,'Bins 2025'!$D45:$ALO45,1),0)/1000</f>
        <v/>
      </c>
      <c r="AR45">
        <f>IFERROR(MATCH(AR$3,'Bins 2025'!$D45:$ALO45,1),0)/1000</f>
        <v/>
      </c>
      <c r="AS45">
        <f>IFERROR(MATCH(AS$3,'Bins 2025'!$D45:$ALO45,1),0)/1000</f>
        <v/>
      </c>
      <c r="AT45">
        <f>IFERROR(MATCH(AT$3,'Bins 2025'!$D45:$ALO45,1),0)/1000</f>
        <v/>
      </c>
      <c r="AU45">
        <f>IFERROR(MATCH(AU$3,'Bins 2025'!$D45:$ALO45,1),0)/1000</f>
        <v/>
      </c>
      <c r="AV45">
        <f>IFERROR(MATCH(AV$3,'Bins 2025'!$D45:$ALO45,1),0)/1000</f>
        <v/>
      </c>
      <c r="AW45">
        <f>IFERROR(MATCH(AW$3,'Bins 2025'!$D45:$ALO45,1),0)/1000</f>
        <v/>
      </c>
      <c r="AX45">
        <f>IFERROR(MATCH(AX$3,'Bins 2025'!$D45:$ALO45,1),0)/1000</f>
        <v/>
      </c>
      <c r="AY45">
        <f>IFERROR(MATCH(AY$3,'Bins 2025'!$D45:$ALO45,1),0)/1000</f>
        <v/>
      </c>
      <c r="AZ45">
        <f>IFERROR(MATCH(AZ$3,'Bins 2025'!$D45:$ALO45,1),0)/1000</f>
        <v/>
      </c>
      <c r="BA45">
        <f>IFERROR(MATCH(BA$3,'Bins 2025'!$D45:$ALO45,1),0)/1000</f>
        <v/>
      </c>
      <c r="BB45">
        <f>IFERROR(MATCH(BB$3,'Bins 2025'!$D45:$ALO45,1),0)/1000</f>
        <v/>
      </c>
      <c r="BC45">
        <f>IFERROR(MATCH(BC$3,'Bins 2025'!$D45:$ALO45,1),0)/1000</f>
        <v/>
      </c>
      <c r="BD45">
        <f>IFERROR(MATCH(BD$3,'Bins 2025'!$D45:$ALO45,1),0)/1000</f>
        <v/>
      </c>
      <c r="BE45">
        <f>IFERROR(MATCH(BE$3,'Bins 2025'!$D45:$ALO45,1),0)/1000</f>
        <v/>
      </c>
      <c r="BF45">
        <f>IFERROR(MATCH(BF$3,'Bins 2025'!$D45:$ALO45,1),0)/1000</f>
        <v/>
      </c>
      <c r="BG45">
        <f>IFERROR(MATCH(BG$3,'Bins 2025'!$D45:$ALO45,1),0)/1000</f>
        <v/>
      </c>
      <c r="BH45">
        <f>IFERROR(MATCH(BH$3,'Bins 2025'!$D45:$ALO45,1),0)/1000</f>
        <v/>
      </c>
      <c r="BI45">
        <f>IFERROR(MATCH(BI$3,'Bins 2025'!$D45:$ALO45,1),0)/1000</f>
        <v/>
      </c>
      <c r="BJ45">
        <f>IFERROR(MATCH(BJ$3,'Bins 2025'!$D45:$ALO45,1),0)/1000</f>
        <v/>
      </c>
      <c r="BK45">
        <f>IFERROR(MATCH(BK$3,'Bins 2025'!$D45:$ALO45,1),0)/1000</f>
        <v/>
      </c>
      <c r="BL45">
        <f>IFERROR(MATCH(BL$3,'Bins 2025'!$D45:$ALO45,1),0)/1000</f>
        <v/>
      </c>
      <c r="BM45">
        <f>IFERROR(MATCH(BM$3,'Bins 2025'!$D45:$ALO45,1),0)/1000</f>
        <v/>
      </c>
      <c r="BN45">
        <f>IFERROR(MATCH(BN$3,'Bins 2025'!$D45:$ALO45,1),0)/1000</f>
        <v/>
      </c>
      <c r="BO45">
        <f>IFERROR(MATCH(BO$3,'Bins 2025'!$D45:$ALO45,1),0)/1000</f>
        <v/>
      </c>
      <c r="BP45">
        <f>IFERROR(MATCH(BP$3,'Bins 2025'!$D45:$ALO45,1),0)/1000</f>
        <v/>
      </c>
      <c r="BQ45">
        <f>IFERROR(MATCH(BQ$3,'Bins 2025'!$D45:$ALO45,1),0)/1000</f>
        <v/>
      </c>
      <c r="BR45">
        <f>IFERROR(MATCH(BR$3,'Bins 2025'!$D45:$ALO45,1),0)/1000</f>
        <v/>
      </c>
      <c r="BS45">
        <f>IFERROR(MATCH(BS$3,'Bins 2025'!$D45:$ALO45,1),0)/1000</f>
        <v/>
      </c>
      <c r="BT45">
        <f>IFERROR(MATCH(BT$3,'Bins 2025'!$D45:$ALO45,1),0)/1000</f>
        <v/>
      </c>
      <c r="BU45">
        <f>IFERROR(MATCH(BU$3,'Bins 2025'!$D45:$ALO45,1),0)/1000</f>
        <v/>
      </c>
      <c r="BV45">
        <f>IFERROR(MATCH(BV$3,'Bins 2025'!$D45:$ALO45,1),0)/1000</f>
        <v/>
      </c>
      <c r="BW45">
        <f>IFERROR(MATCH(BW$3,'Bins 2025'!$D45:$ALO45,1),0)/1000</f>
        <v/>
      </c>
      <c r="BX45">
        <f>IFERROR(MATCH(BX$3,'Bins 2025'!$D45:$ALO45,1),0)/1000</f>
        <v/>
      </c>
      <c r="BY45">
        <f>IFERROR(MATCH(BY$3,'Bins 2025'!$D45:$ALO45,1),0)/1000</f>
        <v/>
      </c>
      <c r="BZ45">
        <f>IFERROR(MATCH(BZ$3,'Bins 2025'!$D45:$ALO45,1),0)/1000</f>
        <v/>
      </c>
      <c r="CA45">
        <f>IFERROR(MATCH(CA$3,'Bins 2025'!$D45:$ALO45,1),0)/1000</f>
        <v/>
      </c>
      <c r="CB45">
        <f>IFERROR(MATCH(CB$3,'Bins 2025'!$D45:$ALO45,1),0)/1000</f>
        <v/>
      </c>
      <c r="CC45">
        <f>IFERROR(MATCH(CC$3,'Bins 2025'!$D45:$ALO45,1),0)/1000</f>
        <v/>
      </c>
      <c r="CD45">
        <f>IFERROR(MATCH(CD$3,'Bins 2025'!$D45:$ALO45,1),0)/1000</f>
        <v/>
      </c>
      <c r="CE45">
        <f>IFERROR(MATCH(CE$3,'Bins 2025'!$D45:$ALO45,1),0)/1000</f>
        <v/>
      </c>
      <c r="CF45">
        <f>IFERROR(MATCH(CF$3,'Bins 2025'!$D45:$ALO45,1),0)/1000</f>
        <v/>
      </c>
      <c r="CG45">
        <f>IFERROR(MATCH(CG$3,'Bins 2025'!$D45:$ALO45,1),0)/1000</f>
        <v/>
      </c>
      <c r="CH45">
        <f>IFERROR(MATCH(CH$3,'Bins 2025'!$D45:$ALO45,1),0)/1000</f>
        <v/>
      </c>
      <c r="CI45">
        <f>IFERROR(MATCH(CI$3,'Bins 2025'!$D45:$ALO45,1),0)/1000</f>
        <v/>
      </c>
      <c r="CJ45">
        <f>IFERROR(MATCH(CJ$3,'Bins 2025'!$D45:$ALO45,1),0)/1000</f>
        <v/>
      </c>
      <c r="CK45">
        <f>IFERROR(MATCH(CK$3,'Bins 2025'!$D45:$ALO45,1),0)/1000</f>
        <v/>
      </c>
      <c r="CL45">
        <f>IFERROR(MATCH(CL$3,'Bins 2025'!$D45:$ALO45,1),0)/1000</f>
        <v/>
      </c>
      <c r="CM45">
        <f>IFERROR(MATCH(CM$3,'Bins 2025'!$D45:$ALO45,1),0)/1000</f>
        <v/>
      </c>
      <c r="CN45">
        <f>IFERROR(MATCH(CN$3,'Bins 2025'!$D45:$ALO45,1),0)/1000</f>
        <v/>
      </c>
      <c r="CO45">
        <f>IFERROR(MATCH(CO$3,'Bins 2025'!$D45:$ALO45,1),0)/1000</f>
        <v/>
      </c>
      <c r="CP45">
        <f>IFERROR(MATCH(CP$3,'Bins 2025'!$D45:$ALO45,1),0)/1000</f>
        <v/>
      </c>
      <c r="CQ45">
        <f>IFERROR(MATCH(CQ$3,'Bins 2025'!$D45:$ALO45,1),0)/1000</f>
        <v/>
      </c>
      <c r="CR45">
        <f>IFERROR(MATCH(CR$3,'Bins 2025'!$D45:$ALO45,1),0)/1000</f>
        <v/>
      </c>
      <c r="CS45">
        <f>IFERROR(MATCH(CS$3,'Bins 2025'!$D45:$ALO45,1),0)/1000</f>
        <v/>
      </c>
      <c r="CT45">
        <f>IFERROR(MATCH(CT$3,'Bins 2025'!$D45:$ALO45,1),0)/1000</f>
        <v/>
      </c>
      <c r="CU45">
        <f>IFERROR(MATCH(CU$3,'Bins 2025'!$D45:$ALO45,1),0)/1000</f>
        <v/>
      </c>
      <c r="CV45">
        <f>IFERROR(MATCH(CV$3,'Bins 2025'!$D45:$ALO45,1),0)/1000</f>
        <v/>
      </c>
      <c r="CW45">
        <f>IFERROR(MATCH(CW$3,'Bins 2025'!$D45:$ALO45,1),0)/1000</f>
        <v/>
      </c>
      <c r="CX45">
        <f>IFERROR(MATCH(CX$3,'Bins 2025'!$D45:$ALO45,1),0)/1000</f>
        <v/>
      </c>
      <c r="CY45">
        <f>IFERROR(MATCH(CY$3,'Bins 2025'!$D45:$ALO45,1),0)/1000</f>
        <v/>
      </c>
      <c r="CZ45">
        <f>IFERROR(MATCH(CZ$3,'Bins 2025'!$D45:$ALO45,1),0)/1000</f>
        <v/>
      </c>
      <c r="DA45">
        <f>IFERROR(MATCH(DA$3,'Bins 2025'!$D45:$ALO45,1),0)/1000</f>
        <v/>
      </c>
      <c r="DB45">
        <f>IFERROR(MATCH(DB$3,'Bins 2025'!$D45:$ALO45,1),0)/1000</f>
        <v/>
      </c>
      <c r="DC45">
        <f>IFERROR(MATCH(DC$3,'Bins 2025'!$D45:$ALO45,1),0)/1000</f>
        <v/>
      </c>
      <c r="DD45">
        <f>IFERROR(MATCH(DD$3,'Bins 2025'!$D45:$ALO45,1),0)/1000</f>
        <v/>
      </c>
      <c r="DE45">
        <f>IFERROR(MATCH(DE$3,'Bins 2025'!$D45:$ALO45,1),0)/1000</f>
        <v/>
      </c>
      <c r="DF45">
        <f>IFERROR(MATCH(DF$3,'Bins 2025'!$D45:$ALO45,1),0)/1000</f>
        <v/>
      </c>
      <c r="DG45">
        <f>IFERROR(MATCH(DG$3,'Bins 2025'!$D45:$ALO45,1),0)/1000</f>
        <v/>
      </c>
      <c r="DH45">
        <f>IFERROR(MATCH(DH$3,'Bins 2025'!$D45:$ALO45,1),0)/1000</f>
        <v/>
      </c>
      <c r="DI45">
        <f>IFERROR(MATCH(DI$3,'Bins 2025'!$D45:$ALO45,1),0)/1000</f>
        <v/>
      </c>
      <c r="DJ45">
        <f>IFERROR(MATCH(DJ$3,'Bins 2025'!$D45:$ALO45,1),0)/1000</f>
        <v/>
      </c>
      <c r="DK45">
        <f>IFERROR(MATCH(DK$3,'Bins 2025'!$D45:$ALO45,1),0)/1000</f>
        <v/>
      </c>
      <c r="DL45">
        <f>IFERROR(MATCH(DL$3,'Bins 2025'!$D45:$ALO45,1),0)/1000</f>
        <v/>
      </c>
      <c r="DM45">
        <f>IFERROR(MATCH(DM$3,'Bins 2025'!$D45:$ALO45,1),0)/1000</f>
        <v/>
      </c>
      <c r="DN45">
        <f>IFERROR(MATCH(DN$3,'Bins 2025'!$D45:$ALO45,1),0)/1000</f>
        <v/>
      </c>
      <c r="DO45">
        <f>IFERROR(MATCH(DO$3,'Bins 2025'!$D45:$ALO45,1),0)/1000</f>
        <v/>
      </c>
      <c r="DP45">
        <f>IFERROR(MATCH(DP$3,'Bins 2025'!$D45:$ALO45,1),0)/1000</f>
        <v/>
      </c>
      <c r="DQ45">
        <f>IFERROR(MATCH(DQ$3,'Bins 2025'!$D45:$ALO45,1),0)/1000</f>
        <v/>
      </c>
      <c r="DR45">
        <f>IFERROR(MATCH(DR$3,'Bins 2025'!$D45:$ALO45,1),0)/1000</f>
        <v/>
      </c>
      <c r="DS45">
        <f>IFERROR(MATCH(DS$3,'Bins 2025'!$D45:$ALO45,1),0)/1000</f>
        <v/>
      </c>
      <c r="DT45">
        <f>IFERROR(MATCH(DT$3,'Bins 2025'!$D45:$ALO45,1),0)/1000</f>
        <v/>
      </c>
      <c r="DU45">
        <f>IFERROR(MATCH(DU$3,'Bins 2025'!$D45:$ALO45,1),0)/1000</f>
        <v/>
      </c>
      <c r="DV45">
        <f>IFERROR(MATCH(DV$3,'Bins 2025'!$D45:$ALO45,1),0)/1000</f>
        <v/>
      </c>
      <c r="DW45">
        <f>IFERROR(MATCH(DW$3,'Bins 2025'!$D45:$ALO45,1),0)/1000</f>
        <v/>
      </c>
      <c r="DX45">
        <f>IFERROR(MATCH(DX$3,'Bins 2025'!$D45:$ALO45,1),0)/1000</f>
        <v/>
      </c>
      <c r="DY45">
        <f>IFERROR(MATCH(DY$3,'Bins 2025'!$D45:$ALO45,1),0)/1000</f>
        <v/>
      </c>
      <c r="DZ45">
        <f>IFERROR(MATCH(DZ$3,'Bins 2025'!$D45:$ALO45,1),0)/1000</f>
        <v/>
      </c>
      <c r="EA45">
        <f>IFERROR(MATCH(EA$3,'Bins 2025'!$D45:$ALO45,1),0)/1000</f>
        <v/>
      </c>
      <c r="EB45">
        <f>IFERROR(MATCH(EB$3,'Bins 2025'!$D45:$ALO45,1),0)/1000</f>
        <v/>
      </c>
      <c r="EC45">
        <f>IFERROR(MATCH(EC$3,'Bins 2025'!$D45:$ALO45,1),0)/1000</f>
        <v/>
      </c>
      <c r="ED45">
        <f>IFERROR(MATCH(ED$3,'Bins 2025'!$D45:$ALO45,1),0)/1000</f>
        <v/>
      </c>
      <c r="EE45">
        <f>IFERROR(MATCH(EE$3,'Bins 2025'!$D45:$ALO45,1),0)/1000</f>
        <v/>
      </c>
      <c r="EF45">
        <f>IFERROR(MATCH(EF$3,'Bins 2025'!$D45:$ALO45,1),0)/1000</f>
        <v/>
      </c>
      <c r="EG45">
        <f>IFERROR(MATCH(EG$3,'Bins 2025'!$D45:$ALO45,1),0)/1000</f>
        <v/>
      </c>
      <c r="EH45">
        <f>IFERROR(MATCH(EH$3,'Bins 2025'!$D45:$ALO45,1),0)/1000</f>
        <v/>
      </c>
      <c r="EI45">
        <f>IFERROR(MATCH(EI$3,'Bins 2025'!$D45:$ALO45,1),0)/1000</f>
        <v/>
      </c>
      <c r="EJ45">
        <f>IFERROR(MATCH(EJ$3,'Bins 2025'!$D45:$ALO45,1),0)/1000</f>
        <v/>
      </c>
      <c r="EK45">
        <f>IFERROR(MATCH(EK$3,'Bins 2025'!$D45:$ALO45,1),0)/1000</f>
        <v/>
      </c>
      <c r="EL45">
        <f>IFERROR(MATCH(EL$3,'Bins 2025'!$D45:$ALO45,1),0)/1000</f>
        <v/>
      </c>
      <c r="EM45">
        <f>IFERROR(MATCH(EM$3,'Bins 2025'!$D45:$ALO45,1),0)/1000</f>
        <v/>
      </c>
      <c r="EN45">
        <f>IFERROR(MATCH(EN$3,'Bins 2025'!$D45:$ALO45,1),0)/1000</f>
        <v/>
      </c>
      <c r="EO45">
        <f>IFERROR(MATCH(EO$3,'Bins 2025'!$D45:$ALO45,1),0)/1000</f>
        <v/>
      </c>
      <c r="EP45">
        <f>IFERROR(MATCH(EP$3,'Bins 2025'!$D45:$ALO45,1),0)/1000</f>
        <v/>
      </c>
      <c r="EQ45">
        <f>IFERROR(MATCH(EQ$3,'Bins 2025'!$D45:$ALO45,1),0)/1000</f>
        <v/>
      </c>
      <c r="ER45">
        <f>IFERROR(MATCH(ER$3,'Bins 2025'!$D45:$ALO45,1),0)/1000</f>
        <v/>
      </c>
      <c r="ES45">
        <f>IFERROR(MATCH(ES$3,'Bins 2025'!$D45:$ALO45,1),0)/1000</f>
        <v/>
      </c>
      <c r="ET45">
        <f>IFERROR(MATCH(ET$3,'Bins 2025'!$D45:$ALO45,1),0)/1000</f>
        <v/>
      </c>
      <c r="EU45">
        <f>IFERROR(MATCH(EU$3,'Bins 2025'!$D45:$ALO45,1),0)/1000</f>
        <v/>
      </c>
      <c r="EV45">
        <f>IFERROR(MATCH(EV$3,'Bins 2025'!$D45:$ALO45,1),0)/1000</f>
        <v/>
      </c>
      <c r="EW45">
        <f>IFERROR(MATCH(EW$3,'Bins 2025'!$D45:$ALO45,1),0)/1000</f>
        <v/>
      </c>
      <c r="EX45">
        <f>IFERROR(MATCH(EX$3,'Bins 2025'!$D45:$ALO45,1),0)/1000</f>
        <v/>
      </c>
      <c r="EY45">
        <f>IFERROR(MATCH(EY$3,'Bins 2025'!$D45:$ALO45,1),0)/1000</f>
        <v/>
      </c>
      <c r="EZ45">
        <f>IFERROR(MATCH(EZ$3,'Bins 2025'!$D45:$ALO45,1),0)/1000</f>
        <v/>
      </c>
      <c r="FA45">
        <f>IFERROR(MATCH(FA$3,'Bins 2025'!$D45:$ALO45,1),0)/1000</f>
        <v/>
      </c>
      <c r="FB45">
        <f>IFERROR(MATCH(FB$3,'Bins 2025'!$D45:$ALO45,1),0)/1000</f>
        <v/>
      </c>
      <c r="FC45">
        <f>IFERROR(MATCH(FC$3,'Bins 2025'!$D45:$ALO45,1),0)/1000</f>
        <v/>
      </c>
      <c r="FD45">
        <f>IFERROR(MATCH(FD$3,'Bins 2025'!$D45:$ALO45,1),0)/1000</f>
        <v/>
      </c>
      <c r="FE45">
        <f>IFERROR(MATCH(FE$3,'Bins 2025'!$D45:$ALO45,1),0)/1000</f>
        <v/>
      </c>
      <c r="FF45">
        <f>IFERROR(MATCH(FF$3,'Bins 2025'!$D45:$ALO45,1),0)/1000</f>
        <v/>
      </c>
      <c r="FG45">
        <f>IFERROR(MATCH(FG$3,'Bins 2025'!$D45:$ALO45,1),0)/1000</f>
        <v/>
      </c>
      <c r="FH45">
        <f>IFERROR(MATCH(FH$3,'Bins 2025'!$D45:$ALO45,1),0)/1000</f>
        <v/>
      </c>
      <c r="FI45">
        <f>IFERROR(MATCH(FI$3,'Bins 2025'!$D45:$ALO45,1),0)/1000</f>
        <v/>
      </c>
      <c r="FJ45">
        <f>IFERROR(MATCH(FJ$3,'Bins 2025'!$D45:$ALO45,1),0)/1000</f>
        <v/>
      </c>
      <c r="FK45">
        <f>IFERROR(MATCH(FK$3,'Bins 2025'!$D45:$ALO45,1),0)/1000</f>
        <v/>
      </c>
      <c r="FL45">
        <f>IFERROR(MATCH(FL$3,'Bins 2025'!$D45:$ALO45,1),0)/1000</f>
        <v/>
      </c>
      <c r="FM45">
        <f>IFERROR(MATCH(FM$3,'Bins 2025'!$D45:$ALO45,1),0)/1000</f>
        <v/>
      </c>
      <c r="FN45">
        <f>IFERROR(MATCH(FN$3,'Bins 2025'!$D45:$ALO45,1),0)/1000</f>
        <v/>
      </c>
      <c r="FO45">
        <f>IFERROR(MATCH(FO$3,'Bins 2025'!$D45:$ALO45,1),0)/1000</f>
        <v/>
      </c>
      <c r="FP45">
        <f>IFERROR(MATCH(FP$3,'Bins 2025'!$D45:$ALO45,1),0)/1000</f>
        <v/>
      </c>
      <c r="FQ45">
        <f>IFERROR(MATCH(FQ$3,'Bins 2025'!$D45:$ALO45,1),0)/1000</f>
        <v/>
      </c>
      <c r="FR45">
        <f>IFERROR(MATCH(FR$3,'Bins 2025'!$D45:$ALO45,1),0)/1000</f>
        <v/>
      </c>
      <c r="FS45">
        <f>IFERROR(MATCH(FS$3,'Bins 2025'!$D45:$ALO45,1),0)/1000</f>
        <v/>
      </c>
      <c r="FT45">
        <f>IFERROR(MATCH(FT$3,'Bins 2025'!$D45:$ALO45,1),0)/1000</f>
        <v/>
      </c>
      <c r="FU45">
        <f>IFERROR(MATCH(FU$3,'Bins 2025'!$D45:$ALO45,1),0)/1000</f>
        <v/>
      </c>
      <c r="FV45">
        <f>IFERROR(MATCH(FV$3,'Bins 2025'!$D45:$ALO45,1),0)/1000</f>
        <v/>
      </c>
      <c r="FW45">
        <f>IFERROR(MATCH(FW$3,'Bins 2025'!$D45:$ALO45,1),0)/1000</f>
        <v/>
      </c>
      <c r="FX45">
        <f>IFERROR(MATCH(FX$3,'Bins 2025'!$D45:$ALO45,1),0)/1000</f>
        <v/>
      </c>
      <c r="FY45">
        <f>IFERROR(MATCH(FY$3,'Bins 2025'!$D45:$ALO45,1),0)/1000</f>
        <v/>
      </c>
      <c r="FZ45">
        <f>IFERROR(MATCH(FZ$3,'Bins 2025'!$D45:$ALO45,1),0)/1000</f>
        <v/>
      </c>
      <c r="GA45">
        <f>IFERROR(MATCH(GA$3,'Bins 2025'!$D45:$ALO45,1),0)/1000</f>
        <v/>
      </c>
      <c r="GB45">
        <f>IFERROR(MATCH(GB$3,'Bins 2025'!$D45:$ALO45,1),0)/1000</f>
        <v/>
      </c>
      <c r="GC45">
        <f>IFERROR(MATCH(GC$3,'Bins 2025'!$D45:$ALO45,1),0)/1000</f>
        <v/>
      </c>
      <c r="GD45">
        <f>IFERROR(MATCH(GD$3,'Bins 2025'!$D45:$ALO45,1),0)/1000</f>
        <v/>
      </c>
      <c r="GE45">
        <f>IFERROR(MATCH(GE$3,'Bins 2025'!$D45:$ALO45,1),0)/1000</f>
        <v/>
      </c>
      <c r="GF45">
        <f>IFERROR(MATCH(GF$3,'Bins 2025'!$D45:$ALO45,1),0)/1000</f>
        <v/>
      </c>
      <c r="GG45">
        <f>IFERROR(MATCH(GG$3,'Bins 2025'!$D45:$ALO45,1),0)/1000</f>
        <v/>
      </c>
      <c r="GH45">
        <f>IFERROR(MATCH(GH$3,'Bins 2025'!$D45:$ALO45,1),0)/1000</f>
        <v/>
      </c>
      <c r="GI45">
        <f>IFERROR(MATCH(GI$3,'Bins 2025'!$D45:$ALO45,1),0)/1000</f>
        <v/>
      </c>
      <c r="GJ45">
        <f>IFERROR(MATCH(GJ$3,'Bins 2025'!$D45:$ALO45,1),0)/1000</f>
        <v/>
      </c>
      <c r="GK45">
        <f>IFERROR(MATCH(GK$3,'Bins 2025'!$D45:$ALO45,1),0)/1000</f>
        <v/>
      </c>
      <c r="GL45">
        <f>IFERROR(MATCH(GL$3,'Bins 2025'!$D45:$ALO45,1),0)/1000</f>
        <v/>
      </c>
      <c r="GM45">
        <f>IFERROR(MATCH(GM$3,'Bins 2025'!$D45:$ALO45,1),0)/1000</f>
        <v/>
      </c>
      <c r="GN45">
        <f>IFERROR(MATCH(GN$3,'Bins 2025'!$D45:$ALO45,1),0)/1000</f>
        <v/>
      </c>
      <c r="GO45">
        <f>IFERROR(MATCH(GO$3,'Bins 2025'!$D45:$ALO45,1),0)/1000</f>
        <v/>
      </c>
      <c r="GP45">
        <f>IFERROR(MATCH(GP$3,'Bins 2025'!$D45:$ALO45,1),0)/1000</f>
        <v/>
      </c>
      <c r="GQ45">
        <f>IFERROR(MATCH(GQ$3,'Bins 2025'!$D45:$ALO45,1),0)/1000</f>
        <v/>
      </c>
      <c r="GR45">
        <f>IFERROR(MATCH(GR$3,'Bins 2025'!$D45:$ALO45,1),0)/1000</f>
        <v/>
      </c>
      <c r="GS45">
        <f>IFERROR(MATCH(GS$3,'Bins 2025'!$D45:$ALO45,1),0)/1000</f>
        <v/>
      </c>
      <c r="GT45">
        <f>IFERROR(MATCH(GT$3,'Bins 2025'!$D45:$ALO45,1),0)/1000</f>
        <v/>
      </c>
      <c r="GU45">
        <f>IFERROR(MATCH(GU$3,'Bins 2025'!$D45:$ALO45,1),0)/1000</f>
        <v/>
      </c>
    </row>
    <row r="46">
      <c r="B46">
        <f>Inputs!B46</f>
        <v/>
      </c>
      <c r="C46">
        <f>Inputs!K46</f>
        <v/>
      </c>
      <c r="D46">
        <f>N(Inputs!H46)</f>
        <v/>
      </c>
      <c r="E46">
        <f>IFERROR(MATCH(E$3,'Bins 2025'!$D46:$ALO46,1),0)/1000</f>
        <v/>
      </c>
      <c r="F46">
        <f>IFERROR(MATCH(F$3,'Bins 2025'!$D46:$ALO46,1),0)/1000</f>
        <v/>
      </c>
      <c r="G46">
        <f>IFERROR(MATCH(G$3,'Bins 2025'!$D46:$ALO46,1),0)/1000</f>
        <v/>
      </c>
      <c r="H46">
        <f>IFERROR(MATCH(H$3,'Bins 2025'!$D46:$ALO46,1),0)/1000</f>
        <v/>
      </c>
      <c r="I46">
        <f>IFERROR(MATCH(I$3,'Bins 2025'!$D46:$ALO46,1),0)/1000</f>
        <v/>
      </c>
      <c r="J46">
        <f>IFERROR(MATCH(J$3,'Bins 2025'!$D46:$ALO46,1),0)/1000</f>
        <v/>
      </c>
      <c r="K46">
        <f>IFERROR(MATCH(K$3,'Bins 2025'!$D46:$ALO46,1),0)/1000</f>
        <v/>
      </c>
      <c r="L46">
        <f>IFERROR(MATCH(L$3,'Bins 2025'!$D46:$ALO46,1),0)/1000</f>
        <v/>
      </c>
      <c r="M46">
        <f>IFERROR(MATCH(M$3,'Bins 2025'!$D46:$ALO46,1),0)/1000</f>
        <v/>
      </c>
      <c r="N46">
        <f>IFERROR(MATCH(N$3,'Bins 2025'!$D46:$ALO46,1),0)/1000</f>
        <v/>
      </c>
      <c r="O46">
        <f>IFERROR(MATCH(O$3,'Bins 2025'!$D46:$ALO46,1),0)/1000</f>
        <v/>
      </c>
      <c r="P46">
        <f>IFERROR(MATCH(P$3,'Bins 2025'!$D46:$ALO46,1),0)/1000</f>
        <v/>
      </c>
      <c r="Q46">
        <f>IFERROR(MATCH(Q$3,'Bins 2025'!$D46:$ALO46,1),0)/1000</f>
        <v/>
      </c>
      <c r="R46">
        <f>IFERROR(MATCH(R$3,'Bins 2025'!$D46:$ALO46,1),0)/1000</f>
        <v/>
      </c>
      <c r="S46">
        <f>IFERROR(MATCH(S$3,'Bins 2025'!$D46:$ALO46,1),0)/1000</f>
        <v/>
      </c>
      <c r="T46">
        <f>IFERROR(MATCH(T$3,'Bins 2025'!$D46:$ALO46,1),0)/1000</f>
        <v/>
      </c>
      <c r="U46">
        <f>IFERROR(MATCH(U$3,'Bins 2025'!$D46:$ALO46,1),0)/1000</f>
        <v/>
      </c>
      <c r="V46">
        <f>IFERROR(MATCH(V$3,'Bins 2025'!$D46:$ALO46,1),0)/1000</f>
        <v/>
      </c>
      <c r="W46">
        <f>IFERROR(MATCH(W$3,'Bins 2025'!$D46:$ALO46,1),0)/1000</f>
        <v/>
      </c>
      <c r="X46">
        <f>IFERROR(MATCH(X$3,'Bins 2025'!$D46:$ALO46,1),0)/1000</f>
        <v/>
      </c>
      <c r="Y46">
        <f>IFERROR(MATCH(Y$3,'Bins 2025'!$D46:$ALO46,1),0)/1000</f>
        <v/>
      </c>
      <c r="Z46">
        <f>IFERROR(MATCH(Z$3,'Bins 2025'!$D46:$ALO46,1),0)/1000</f>
        <v/>
      </c>
      <c r="AA46">
        <f>IFERROR(MATCH(AA$3,'Bins 2025'!$D46:$ALO46,1),0)/1000</f>
        <v/>
      </c>
      <c r="AB46">
        <f>IFERROR(MATCH(AB$3,'Bins 2025'!$D46:$ALO46,1),0)/1000</f>
        <v/>
      </c>
      <c r="AC46">
        <f>IFERROR(MATCH(AC$3,'Bins 2025'!$D46:$ALO46,1),0)/1000</f>
        <v/>
      </c>
      <c r="AD46">
        <f>IFERROR(MATCH(AD$3,'Bins 2025'!$D46:$ALO46,1),0)/1000</f>
        <v/>
      </c>
      <c r="AE46">
        <f>IFERROR(MATCH(AE$3,'Bins 2025'!$D46:$ALO46,1),0)/1000</f>
        <v/>
      </c>
      <c r="AF46">
        <f>IFERROR(MATCH(AF$3,'Bins 2025'!$D46:$ALO46,1),0)/1000</f>
        <v/>
      </c>
      <c r="AG46">
        <f>IFERROR(MATCH(AG$3,'Bins 2025'!$D46:$ALO46,1),0)/1000</f>
        <v/>
      </c>
      <c r="AH46">
        <f>IFERROR(MATCH(AH$3,'Bins 2025'!$D46:$ALO46,1),0)/1000</f>
        <v/>
      </c>
      <c r="AI46">
        <f>IFERROR(MATCH(AI$3,'Bins 2025'!$D46:$ALO46,1),0)/1000</f>
        <v/>
      </c>
      <c r="AJ46">
        <f>IFERROR(MATCH(AJ$3,'Bins 2025'!$D46:$ALO46,1),0)/1000</f>
        <v/>
      </c>
      <c r="AK46">
        <f>IFERROR(MATCH(AK$3,'Bins 2025'!$D46:$ALO46,1),0)/1000</f>
        <v/>
      </c>
      <c r="AL46">
        <f>IFERROR(MATCH(AL$3,'Bins 2025'!$D46:$ALO46,1),0)/1000</f>
        <v/>
      </c>
      <c r="AM46">
        <f>IFERROR(MATCH(AM$3,'Bins 2025'!$D46:$ALO46,1),0)/1000</f>
        <v/>
      </c>
      <c r="AN46">
        <f>IFERROR(MATCH(AN$3,'Bins 2025'!$D46:$ALO46,1),0)/1000</f>
        <v/>
      </c>
      <c r="AO46">
        <f>IFERROR(MATCH(AO$3,'Bins 2025'!$D46:$ALO46,1),0)/1000</f>
        <v/>
      </c>
      <c r="AP46">
        <f>IFERROR(MATCH(AP$3,'Bins 2025'!$D46:$ALO46,1),0)/1000</f>
        <v/>
      </c>
      <c r="AQ46">
        <f>IFERROR(MATCH(AQ$3,'Bins 2025'!$D46:$ALO46,1),0)/1000</f>
        <v/>
      </c>
      <c r="AR46">
        <f>IFERROR(MATCH(AR$3,'Bins 2025'!$D46:$ALO46,1),0)/1000</f>
        <v/>
      </c>
      <c r="AS46">
        <f>IFERROR(MATCH(AS$3,'Bins 2025'!$D46:$ALO46,1),0)/1000</f>
        <v/>
      </c>
      <c r="AT46">
        <f>IFERROR(MATCH(AT$3,'Bins 2025'!$D46:$ALO46,1),0)/1000</f>
        <v/>
      </c>
      <c r="AU46">
        <f>IFERROR(MATCH(AU$3,'Bins 2025'!$D46:$ALO46,1),0)/1000</f>
        <v/>
      </c>
      <c r="AV46">
        <f>IFERROR(MATCH(AV$3,'Bins 2025'!$D46:$ALO46,1),0)/1000</f>
        <v/>
      </c>
      <c r="AW46">
        <f>IFERROR(MATCH(AW$3,'Bins 2025'!$D46:$ALO46,1),0)/1000</f>
        <v/>
      </c>
      <c r="AX46">
        <f>IFERROR(MATCH(AX$3,'Bins 2025'!$D46:$ALO46,1),0)/1000</f>
        <v/>
      </c>
      <c r="AY46">
        <f>IFERROR(MATCH(AY$3,'Bins 2025'!$D46:$ALO46,1),0)/1000</f>
        <v/>
      </c>
      <c r="AZ46">
        <f>IFERROR(MATCH(AZ$3,'Bins 2025'!$D46:$ALO46,1),0)/1000</f>
        <v/>
      </c>
      <c r="BA46">
        <f>IFERROR(MATCH(BA$3,'Bins 2025'!$D46:$ALO46,1),0)/1000</f>
        <v/>
      </c>
      <c r="BB46">
        <f>IFERROR(MATCH(BB$3,'Bins 2025'!$D46:$ALO46,1),0)/1000</f>
        <v/>
      </c>
      <c r="BC46">
        <f>IFERROR(MATCH(BC$3,'Bins 2025'!$D46:$ALO46,1),0)/1000</f>
        <v/>
      </c>
      <c r="BD46">
        <f>IFERROR(MATCH(BD$3,'Bins 2025'!$D46:$ALO46,1),0)/1000</f>
        <v/>
      </c>
      <c r="BE46">
        <f>IFERROR(MATCH(BE$3,'Bins 2025'!$D46:$ALO46,1),0)/1000</f>
        <v/>
      </c>
      <c r="BF46">
        <f>IFERROR(MATCH(BF$3,'Bins 2025'!$D46:$ALO46,1),0)/1000</f>
        <v/>
      </c>
      <c r="BG46">
        <f>IFERROR(MATCH(BG$3,'Bins 2025'!$D46:$ALO46,1),0)/1000</f>
        <v/>
      </c>
      <c r="BH46">
        <f>IFERROR(MATCH(BH$3,'Bins 2025'!$D46:$ALO46,1),0)/1000</f>
        <v/>
      </c>
      <c r="BI46">
        <f>IFERROR(MATCH(BI$3,'Bins 2025'!$D46:$ALO46,1),0)/1000</f>
        <v/>
      </c>
      <c r="BJ46">
        <f>IFERROR(MATCH(BJ$3,'Bins 2025'!$D46:$ALO46,1),0)/1000</f>
        <v/>
      </c>
      <c r="BK46">
        <f>IFERROR(MATCH(BK$3,'Bins 2025'!$D46:$ALO46,1),0)/1000</f>
        <v/>
      </c>
      <c r="BL46">
        <f>IFERROR(MATCH(BL$3,'Bins 2025'!$D46:$ALO46,1),0)/1000</f>
        <v/>
      </c>
      <c r="BM46">
        <f>IFERROR(MATCH(BM$3,'Bins 2025'!$D46:$ALO46,1),0)/1000</f>
        <v/>
      </c>
      <c r="BN46">
        <f>IFERROR(MATCH(BN$3,'Bins 2025'!$D46:$ALO46,1),0)/1000</f>
        <v/>
      </c>
      <c r="BO46">
        <f>IFERROR(MATCH(BO$3,'Bins 2025'!$D46:$ALO46,1),0)/1000</f>
        <v/>
      </c>
      <c r="BP46">
        <f>IFERROR(MATCH(BP$3,'Bins 2025'!$D46:$ALO46,1),0)/1000</f>
        <v/>
      </c>
      <c r="BQ46">
        <f>IFERROR(MATCH(BQ$3,'Bins 2025'!$D46:$ALO46,1),0)/1000</f>
        <v/>
      </c>
      <c r="BR46">
        <f>IFERROR(MATCH(BR$3,'Bins 2025'!$D46:$ALO46,1),0)/1000</f>
        <v/>
      </c>
      <c r="BS46">
        <f>IFERROR(MATCH(BS$3,'Bins 2025'!$D46:$ALO46,1),0)/1000</f>
        <v/>
      </c>
      <c r="BT46">
        <f>IFERROR(MATCH(BT$3,'Bins 2025'!$D46:$ALO46,1),0)/1000</f>
        <v/>
      </c>
      <c r="BU46">
        <f>IFERROR(MATCH(BU$3,'Bins 2025'!$D46:$ALO46,1),0)/1000</f>
        <v/>
      </c>
      <c r="BV46">
        <f>IFERROR(MATCH(BV$3,'Bins 2025'!$D46:$ALO46,1),0)/1000</f>
        <v/>
      </c>
      <c r="BW46">
        <f>IFERROR(MATCH(BW$3,'Bins 2025'!$D46:$ALO46,1),0)/1000</f>
        <v/>
      </c>
      <c r="BX46">
        <f>IFERROR(MATCH(BX$3,'Bins 2025'!$D46:$ALO46,1),0)/1000</f>
        <v/>
      </c>
      <c r="BY46">
        <f>IFERROR(MATCH(BY$3,'Bins 2025'!$D46:$ALO46,1),0)/1000</f>
        <v/>
      </c>
      <c r="BZ46">
        <f>IFERROR(MATCH(BZ$3,'Bins 2025'!$D46:$ALO46,1),0)/1000</f>
        <v/>
      </c>
      <c r="CA46">
        <f>IFERROR(MATCH(CA$3,'Bins 2025'!$D46:$ALO46,1),0)/1000</f>
        <v/>
      </c>
      <c r="CB46">
        <f>IFERROR(MATCH(CB$3,'Bins 2025'!$D46:$ALO46,1),0)/1000</f>
        <v/>
      </c>
      <c r="CC46">
        <f>IFERROR(MATCH(CC$3,'Bins 2025'!$D46:$ALO46,1),0)/1000</f>
        <v/>
      </c>
      <c r="CD46">
        <f>IFERROR(MATCH(CD$3,'Bins 2025'!$D46:$ALO46,1),0)/1000</f>
        <v/>
      </c>
      <c r="CE46">
        <f>IFERROR(MATCH(CE$3,'Bins 2025'!$D46:$ALO46,1),0)/1000</f>
        <v/>
      </c>
      <c r="CF46">
        <f>IFERROR(MATCH(CF$3,'Bins 2025'!$D46:$ALO46,1),0)/1000</f>
        <v/>
      </c>
      <c r="CG46">
        <f>IFERROR(MATCH(CG$3,'Bins 2025'!$D46:$ALO46,1),0)/1000</f>
        <v/>
      </c>
      <c r="CH46">
        <f>IFERROR(MATCH(CH$3,'Bins 2025'!$D46:$ALO46,1),0)/1000</f>
        <v/>
      </c>
      <c r="CI46">
        <f>IFERROR(MATCH(CI$3,'Bins 2025'!$D46:$ALO46,1),0)/1000</f>
        <v/>
      </c>
      <c r="CJ46">
        <f>IFERROR(MATCH(CJ$3,'Bins 2025'!$D46:$ALO46,1),0)/1000</f>
        <v/>
      </c>
      <c r="CK46">
        <f>IFERROR(MATCH(CK$3,'Bins 2025'!$D46:$ALO46,1),0)/1000</f>
        <v/>
      </c>
      <c r="CL46">
        <f>IFERROR(MATCH(CL$3,'Bins 2025'!$D46:$ALO46,1),0)/1000</f>
        <v/>
      </c>
      <c r="CM46">
        <f>IFERROR(MATCH(CM$3,'Bins 2025'!$D46:$ALO46,1),0)/1000</f>
        <v/>
      </c>
      <c r="CN46">
        <f>IFERROR(MATCH(CN$3,'Bins 2025'!$D46:$ALO46,1),0)/1000</f>
        <v/>
      </c>
      <c r="CO46">
        <f>IFERROR(MATCH(CO$3,'Bins 2025'!$D46:$ALO46,1),0)/1000</f>
        <v/>
      </c>
      <c r="CP46">
        <f>IFERROR(MATCH(CP$3,'Bins 2025'!$D46:$ALO46,1),0)/1000</f>
        <v/>
      </c>
      <c r="CQ46">
        <f>IFERROR(MATCH(CQ$3,'Bins 2025'!$D46:$ALO46,1),0)/1000</f>
        <v/>
      </c>
      <c r="CR46">
        <f>IFERROR(MATCH(CR$3,'Bins 2025'!$D46:$ALO46,1),0)/1000</f>
        <v/>
      </c>
      <c r="CS46">
        <f>IFERROR(MATCH(CS$3,'Bins 2025'!$D46:$ALO46,1),0)/1000</f>
        <v/>
      </c>
      <c r="CT46">
        <f>IFERROR(MATCH(CT$3,'Bins 2025'!$D46:$ALO46,1),0)/1000</f>
        <v/>
      </c>
      <c r="CU46">
        <f>IFERROR(MATCH(CU$3,'Bins 2025'!$D46:$ALO46,1),0)/1000</f>
        <v/>
      </c>
      <c r="CV46">
        <f>IFERROR(MATCH(CV$3,'Bins 2025'!$D46:$ALO46,1),0)/1000</f>
        <v/>
      </c>
      <c r="CW46">
        <f>IFERROR(MATCH(CW$3,'Bins 2025'!$D46:$ALO46,1),0)/1000</f>
        <v/>
      </c>
      <c r="CX46">
        <f>IFERROR(MATCH(CX$3,'Bins 2025'!$D46:$ALO46,1),0)/1000</f>
        <v/>
      </c>
      <c r="CY46">
        <f>IFERROR(MATCH(CY$3,'Bins 2025'!$D46:$ALO46,1),0)/1000</f>
        <v/>
      </c>
      <c r="CZ46">
        <f>IFERROR(MATCH(CZ$3,'Bins 2025'!$D46:$ALO46,1),0)/1000</f>
        <v/>
      </c>
      <c r="DA46">
        <f>IFERROR(MATCH(DA$3,'Bins 2025'!$D46:$ALO46,1),0)/1000</f>
        <v/>
      </c>
      <c r="DB46">
        <f>IFERROR(MATCH(DB$3,'Bins 2025'!$D46:$ALO46,1),0)/1000</f>
        <v/>
      </c>
      <c r="DC46">
        <f>IFERROR(MATCH(DC$3,'Bins 2025'!$D46:$ALO46,1),0)/1000</f>
        <v/>
      </c>
      <c r="DD46">
        <f>IFERROR(MATCH(DD$3,'Bins 2025'!$D46:$ALO46,1),0)/1000</f>
        <v/>
      </c>
      <c r="DE46">
        <f>IFERROR(MATCH(DE$3,'Bins 2025'!$D46:$ALO46,1),0)/1000</f>
        <v/>
      </c>
      <c r="DF46">
        <f>IFERROR(MATCH(DF$3,'Bins 2025'!$D46:$ALO46,1),0)/1000</f>
        <v/>
      </c>
      <c r="DG46">
        <f>IFERROR(MATCH(DG$3,'Bins 2025'!$D46:$ALO46,1),0)/1000</f>
        <v/>
      </c>
      <c r="DH46">
        <f>IFERROR(MATCH(DH$3,'Bins 2025'!$D46:$ALO46,1),0)/1000</f>
        <v/>
      </c>
      <c r="DI46">
        <f>IFERROR(MATCH(DI$3,'Bins 2025'!$D46:$ALO46,1),0)/1000</f>
        <v/>
      </c>
      <c r="DJ46">
        <f>IFERROR(MATCH(DJ$3,'Bins 2025'!$D46:$ALO46,1),0)/1000</f>
        <v/>
      </c>
      <c r="DK46">
        <f>IFERROR(MATCH(DK$3,'Bins 2025'!$D46:$ALO46,1),0)/1000</f>
        <v/>
      </c>
      <c r="DL46">
        <f>IFERROR(MATCH(DL$3,'Bins 2025'!$D46:$ALO46,1),0)/1000</f>
        <v/>
      </c>
      <c r="DM46">
        <f>IFERROR(MATCH(DM$3,'Bins 2025'!$D46:$ALO46,1),0)/1000</f>
        <v/>
      </c>
      <c r="DN46">
        <f>IFERROR(MATCH(DN$3,'Bins 2025'!$D46:$ALO46,1),0)/1000</f>
        <v/>
      </c>
      <c r="DO46">
        <f>IFERROR(MATCH(DO$3,'Bins 2025'!$D46:$ALO46,1),0)/1000</f>
        <v/>
      </c>
      <c r="DP46">
        <f>IFERROR(MATCH(DP$3,'Bins 2025'!$D46:$ALO46,1),0)/1000</f>
        <v/>
      </c>
      <c r="DQ46">
        <f>IFERROR(MATCH(DQ$3,'Bins 2025'!$D46:$ALO46,1),0)/1000</f>
        <v/>
      </c>
      <c r="DR46">
        <f>IFERROR(MATCH(DR$3,'Bins 2025'!$D46:$ALO46,1),0)/1000</f>
        <v/>
      </c>
      <c r="DS46">
        <f>IFERROR(MATCH(DS$3,'Bins 2025'!$D46:$ALO46,1),0)/1000</f>
        <v/>
      </c>
      <c r="DT46">
        <f>IFERROR(MATCH(DT$3,'Bins 2025'!$D46:$ALO46,1),0)/1000</f>
        <v/>
      </c>
      <c r="DU46">
        <f>IFERROR(MATCH(DU$3,'Bins 2025'!$D46:$ALO46,1),0)/1000</f>
        <v/>
      </c>
      <c r="DV46">
        <f>IFERROR(MATCH(DV$3,'Bins 2025'!$D46:$ALO46,1),0)/1000</f>
        <v/>
      </c>
      <c r="DW46">
        <f>IFERROR(MATCH(DW$3,'Bins 2025'!$D46:$ALO46,1),0)/1000</f>
        <v/>
      </c>
      <c r="DX46">
        <f>IFERROR(MATCH(DX$3,'Bins 2025'!$D46:$ALO46,1),0)/1000</f>
        <v/>
      </c>
      <c r="DY46">
        <f>IFERROR(MATCH(DY$3,'Bins 2025'!$D46:$ALO46,1),0)/1000</f>
        <v/>
      </c>
      <c r="DZ46">
        <f>IFERROR(MATCH(DZ$3,'Bins 2025'!$D46:$ALO46,1),0)/1000</f>
        <v/>
      </c>
      <c r="EA46">
        <f>IFERROR(MATCH(EA$3,'Bins 2025'!$D46:$ALO46,1),0)/1000</f>
        <v/>
      </c>
      <c r="EB46">
        <f>IFERROR(MATCH(EB$3,'Bins 2025'!$D46:$ALO46,1),0)/1000</f>
        <v/>
      </c>
      <c r="EC46">
        <f>IFERROR(MATCH(EC$3,'Bins 2025'!$D46:$ALO46,1),0)/1000</f>
        <v/>
      </c>
      <c r="ED46">
        <f>IFERROR(MATCH(ED$3,'Bins 2025'!$D46:$ALO46,1),0)/1000</f>
        <v/>
      </c>
      <c r="EE46">
        <f>IFERROR(MATCH(EE$3,'Bins 2025'!$D46:$ALO46,1),0)/1000</f>
        <v/>
      </c>
      <c r="EF46">
        <f>IFERROR(MATCH(EF$3,'Bins 2025'!$D46:$ALO46,1),0)/1000</f>
        <v/>
      </c>
      <c r="EG46">
        <f>IFERROR(MATCH(EG$3,'Bins 2025'!$D46:$ALO46,1),0)/1000</f>
        <v/>
      </c>
      <c r="EH46">
        <f>IFERROR(MATCH(EH$3,'Bins 2025'!$D46:$ALO46,1),0)/1000</f>
        <v/>
      </c>
      <c r="EI46">
        <f>IFERROR(MATCH(EI$3,'Bins 2025'!$D46:$ALO46,1),0)/1000</f>
        <v/>
      </c>
      <c r="EJ46">
        <f>IFERROR(MATCH(EJ$3,'Bins 2025'!$D46:$ALO46,1),0)/1000</f>
        <v/>
      </c>
      <c r="EK46">
        <f>IFERROR(MATCH(EK$3,'Bins 2025'!$D46:$ALO46,1),0)/1000</f>
        <v/>
      </c>
      <c r="EL46">
        <f>IFERROR(MATCH(EL$3,'Bins 2025'!$D46:$ALO46,1),0)/1000</f>
        <v/>
      </c>
      <c r="EM46">
        <f>IFERROR(MATCH(EM$3,'Bins 2025'!$D46:$ALO46,1),0)/1000</f>
        <v/>
      </c>
      <c r="EN46">
        <f>IFERROR(MATCH(EN$3,'Bins 2025'!$D46:$ALO46,1),0)/1000</f>
        <v/>
      </c>
      <c r="EO46">
        <f>IFERROR(MATCH(EO$3,'Bins 2025'!$D46:$ALO46,1),0)/1000</f>
        <v/>
      </c>
      <c r="EP46">
        <f>IFERROR(MATCH(EP$3,'Bins 2025'!$D46:$ALO46,1),0)/1000</f>
        <v/>
      </c>
      <c r="EQ46">
        <f>IFERROR(MATCH(EQ$3,'Bins 2025'!$D46:$ALO46,1),0)/1000</f>
        <v/>
      </c>
      <c r="ER46">
        <f>IFERROR(MATCH(ER$3,'Bins 2025'!$D46:$ALO46,1),0)/1000</f>
        <v/>
      </c>
      <c r="ES46">
        <f>IFERROR(MATCH(ES$3,'Bins 2025'!$D46:$ALO46,1),0)/1000</f>
        <v/>
      </c>
      <c r="ET46">
        <f>IFERROR(MATCH(ET$3,'Bins 2025'!$D46:$ALO46,1),0)/1000</f>
        <v/>
      </c>
      <c r="EU46">
        <f>IFERROR(MATCH(EU$3,'Bins 2025'!$D46:$ALO46,1),0)/1000</f>
        <v/>
      </c>
      <c r="EV46">
        <f>IFERROR(MATCH(EV$3,'Bins 2025'!$D46:$ALO46,1),0)/1000</f>
        <v/>
      </c>
      <c r="EW46">
        <f>IFERROR(MATCH(EW$3,'Bins 2025'!$D46:$ALO46,1),0)/1000</f>
        <v/>
      </c>
      <c r="EX46">
        <f>IFERROR(MATCH(EX$3,'Bins 2025'!$D46:$ALO46,1),0)/1000</f>
        <v/>
      </c>
      <c r="EY46">
        <f>IFERROR(MATCH(EY$3,'Bins 2025'!$D46:$ALO46,1),0)/1000</f>
        <v/>
      </c>
      <c r="EZ46">
        <f>IFERROR(MATCH(EZ$3,'Bins 2025'!$D46:$ALO46,1),0)/1000</f>
        <v/>
      </c>
      <c r="FA46">
        <f>IFERROR(MATCH(FA$3,'Bins 2025'!$D46:$ALO46,1),0)/1000</f>
        <v/>
      </c>
      <c r="FB46">
        <f>IFERROR(MATCH(FB$3,'Bins 2025'!$D46:$ALO46,1),0)/1000</f>
        <v/>
      </c>
      <c r="FC46">
        <f>IFERROR(MATCH(FC$3,'Bins 2025'!$D46:$ALO46,1),0)/1000</f>
        <v/>
      </c>
      <c r="FD46">
        <f>IFERROR(MATCH(FD$3,'Bins 2025'!$D46:$ALO46,1),0)/1000</f>
        <v/>
      </c>
      <c r="FE46">
        <f>IFERROR(MATCH(FE$3,'Bins 2025'!$D46:$ALO46,1),0)/1000</f>
        <v/>
      </c>
      <c r="FF46">
        <f>IFERROR(MATCH(FF$3,'Bins 2025'!$D46:$ALO46,1),0)/1000</f>
        <v/>
      </c>
      <c r="FG46">
        <f>IFERROR(MATCH(FG$3,'Bins 2025'!$D46:$ALO46,1),0)/1000</f>
        <v/>
      </c>
      <c r="FH46">
        <f>IFERROR(MATCH(FH$3,'Bins 2025'!$D46:$ALO46,1),0)/1000</f>
        <v/>
      </c>
      <c r="FI46">
        <f>IFERROR(MATCH(FI$3,'Bins 2025'!$D46:$ALO46,1),0)/1000</f>
        <v/>
      </c>
      <c r="FJ46">
        <f>IFERROR(MATCH(FJ$3,'Bins 2025'!$D46:$ALO46,1),0)/1000</f>
        <v/>
      </c>
      <c r="FK46">
        <f>IFERROR(MATCH(FK$3,'Bins 2025'!$D46:$ALO46,1),0)/1000</f>
        <v/>
      </c>
      <c r="FL46">
        <f>IFERROR(MATCH(FL$3,'Bins 2025'!$D46:$ALO46,1),0)/1000</f>
        <v/>
      </c>
      <c r="FM46">
        <f>IFERROR(MATCH(FM$3,'Bins 2025'!$D46:$ALO46,1),0)/1000</f>
        <v/>
      </c>
      <c r="FN46">
        <f>IFERROR(MATCH(FN$3,'Bins 2025'!$D46:$ALO46,1),0)/1000</f>
        <v/>
      </c>
      <c r="FO46">
        <f>IFERROR(MATCH(FO$3,'Bins 2025'!$D46:$ALO46,1),0)/1000</f>
        <v/>
      </c>
      <c r="FP46">
        <f>IFERROR(MATCH(FP$3,'Bins 2025'!$D46:$ALO46,1),0)/1000</f>
        <v/>
      </c>
      <c r="FQ46">
        <f>IFERROR(MATCH(FQ$3,'Bins 2025'!$D46:$ALO46,1),0)/1000</f>
        <v/>
      </c>
      <c r="FR46">
        <f>IFERROR(MATCH(FR$3,'Bins 2025'!$D46:$ALO46,1),0)/1000</f>
        <v/>
      </c>
      <c r="FS46">
        <f>IFERROR(MATCH(FS$3,'Bins 2025'!$D46:$ALO46,1),0)/1000</f>
        <v/>
      </c>
      <c r="FT46">
        <f>IFERROR(MATCH(FT$3,'Bins 2025'!$D46:$ALO46,1),0)/1000</f>
        <v/>
      </c>
      <c r="FU46">
        <f>IFERROR(MATCH(FU$3,'Bins 2025'!$D46:$ALO46,1),0)/1000</f>
        <v/>
      </c>
      <c r="FV46">
        <f>IFERROR(MATCH(FV$3,'Bins 2025'!$D46:$ALO46,1),0)/1000</f>
        <v/>
      </c>
      <c r="FW46">
        <f>IFERROR(MATCH(FW$3,'Bins 2025'!$D46:$ALO46,1),0)/1000</f>
        <v/>
      </c>
      <c r="FX46">
        <f>IFERROR(MATCH(FX$3,'Bins 2025'!$D46:$ALO46,1),0)/1000</f>
        <v/>
      </c>
      <c r="FY46">
        <f>IFERROR(MATCH(FY$3,'Bins 2025'!$D46:$ALO46,1),0)/1000</f>
        <v/>
      </c>
      <c r="FZ46">
        <f>IFERROR(MATCH(FZ$3,'Bins 2025'!$D46:$ALO46,1),0)/1000</f>
        <v/>
      </c>
      <c r="GA46">
        <f>IFERROR(MATCH(GA$3,'Bins 2025'!$D46:$ALO46,1),0)/1000</f>
        <v/>
      </c>
      <c r="GB46">
        <f>IFERROR(MATCH(GB$3,'Bins 2025'!$D46:$ALO46,1),0)/1000</f>
        <v/>
      </c>
      <c r="GC46">
        <f>IFERROR(MATCH(GC$3,'Bins 2025'!$D46:$ALO46,1),0)/1000</f>
        <v/>
      </c>
      <c r="GD46">
        <f>IFERROR(MATCH(GD$3,'Bins 2025'!$D46:$ALO46,1),0)/1000</f>
        <v/>
      </c>
      <c r="GE46">
        <f>IFERROR(MATCH(GE$3,'Bins 2025'!$D46:$ALO46,1),0)/1000</f>
        <v/>
      </c>
      <c r="GF46">
        <f>IFERROR(MATCH(GF$3,'Bins 2025'!$D46:$ALO46,1),0)/1000</f>
        <v/>
      </c>
      <c r="GG46">
        <f>IFERROR(MATCH(GG$3,'Bins 2025'!$D46:$ALO46,1),0)/1000</f>
        <v/>
      </c>
      <c r="GH46">
        <f>IFERROR(MATCH(GH$3,'Bins 2025'!$D46:$ALO46,1),0)/1000</f>
        <v/>
      </c>
      <c r="GI46">
        <f>IFERROR(MATCH(GI$3,'Bins 2025'!$D46:$ALO46,1),0)/1000</f>
        <v/>
      </c>
      <c r="GJ46">
        <f>IFERROR(MATCH(GJ$3,'Bins 2025'!$D46:$ALO46,1),0)/1000</f>
        <v/>
      </c>
      <c r="GK46">
        <f>IFERROR(MATCH(GK$3,'Bins 2025'!$D46:$ALO46,1),0)/1000</f>
        <v/>
      </c>
      <c r="GL46">
        <f>IFERROR(MATCH(GL$3,'Bins 2025'!$D46:$ALO46,1),0)/1000</f>
        <v/>
      </c>
      <c r="GM46">
        <f>IFERROR(MATCH(GM$3,'Bins 2025'!$D46:$ALO46,1),0)/1000</f>
        <v/>
      </c>
      <c r="GN46">
        <f>IFERROR(MATCH(GN$3,'Bins 2025'!$D46:$ALO46,1),0)/1000</f>
        <v/>
      </c>
      <c r="GO46">
        <f>IFERROR(MATCH(GO$3,'Bins 2025'!$D46:$ALO46,1),0)/1000</f>
        <v/>
      </c>
      <c r="GP46">
        <f>IFERROR(MATCH(GP$3,'Bins 2025'!$D46:$ALO46,1),0)/1000</f>
        <v/>
      </c>
      <c r="GQ46">
        <f>IFERROR(MATCH(GQ$3,'Bins 2025'!$D46:$ALO46,1),0)/1000</f>
        <v/>
      </c>
      <c r="GR46">
        <f>IFERROR(MATCH(GR$3,'Bins 2025'!$D46:$ALO46,1),0)/1000</f>
        <v/>
      </c>
      <c r="GS46">
        <f>IFERROR(MATCH(GS$3,'Bins 2025'!$D46:$ALO46,1),0)/1000</f>
        <v/>
      </c>
      <c r="GT46">
        <f>IFERROR(MATCH(GT$3,'Bins 2025'!$D46:$ALO46,1),0)/1000</f>
        <v/>
      </c>
      <c r="GU46">
        <f>IFERROR(MATCH(GU$3,'Bins 2025'!$D46:$ALO46,1),0)/1000</f>
        <v/>
      </c>
    </row>
    <row r="47">
      <c r="B47">
        <f>Inputs!B47</f>
        <v/>
      </c>
      <c r="C47">
        <f>Inputs!K47</f>
        <v/>
      </c>
      <c r="D47">
        <f>N(Inputs!H47)</f>
        <v/>
      </c>
      <c r="E47">
        <f>IFERROR(MATCH(E$3,'Bins 2025'!$D47:$ALO47,1),0)/1000</f>
        <v/>
      </c>
      <c r="F47">
        <f>IFERROR(MATCH(F$3,'Bins 2025'!$D47:$ALO47,1),0)/1000</f>
        <v/>
      </c>
      <c r="G47">
        <f>IFERROR(MATCH(G$3,'Bins 2025'!$D47:$ALO47,1),0)/1000</f>
        <v/>
      </c>
      <c r="H47">
        <f>IFERROR(MATCH(H$3,'Bins 2025'!$D47:$ALO47,1),0)/1000</f>
        <v/>
      </c>
      <c r="I47">
        <f>IFERROR(MATCH(I$3,'Bins 2025'!$D47:$ALO47,1),0)/1000</f>
        <v/>
      </c>
      <c r="J47">
        <f>IFERROR(MATCH(J$3,'Bins 2025'!$D47:$ALO47,1),0)/1000</f>
        <v/>
      </c>
      <c r="K47">
        <f>IFERROR(MATCH(K$3,'Bins 2025'!$D47:$ALO47,1),0)/1000</f>
        <v/>
      </c>
      <c r="L47">
        <f>IFERROR(MATCH(L$3,'Bins 2025'!$D47:$ALO47,1),0)/1000</f>
        <v/>
      </c>
      <c r="M47">
        <f>IFERROR(MATCH(M$3,'Bins 2025'!$D47:$ALO47,1),0)/1000</f>
        <v/>
      </c>
      <c r="N47">
        <f>IFERROR(MATCH(N$3,'Bins 2025'!$D47:$ALO47,1),0)/1000</f>
        <v/>
      </c>
      <c r="O47">
        <f>IFERROR(MATCH(O$3,'Bins 2025'!$D47:$ALO47,1),0)/1000</f>
        <v/>
      </c>
      <c r="P47">
        <f>IFERROR(MATCH(P$3,'Bins 2025'!$D47:$ALO47,1),0)/1000</f>
        <v/>
      </c>
      <c r="Q47">
        <f>IFERROR(MATCH(Q$3,'Bins 2025'!$D47:$ALO47,1),0)/1000</f>
        <v/>
      </c>
      <c r="R47">
        <f>IFERROR(MATCH(R$3,'Bins 2025'!$D47:$ALO47,1),0)/1000</f>
        <v/>
      </c>
      <c r="S47">
        <f>IFERROR(MATCH(S$3,'Bins 2025'!$D47:$ALO47,1),0)/1000</f>
        <v/>
      </c>
      <c r="T47">
        <f>IFERROR(MATCH(T$3,'Bins 2025'!$D47:$ALO47,1),0)/1000</f>
        <v/>
      </c>
      <c r="U47">
        <f>IFERROR(MATCH(U$3,'Bins 2025'!$D47:$ALO47,1),0)/1000</f>
        <v/>
      </c>
      <c r="V47">
        <f>IFERROR(MATCH(V$3,'Bins 2025'!$D47:$ALO47,1),0)/1000</f>
        <v/>
      </c>
      <c r="W47">
        <f>IFERROR(MATCH(W$3,'Bins 2025'!$D47:$ALO47,1),0)/1000</f>
        <v/>
      </c>
      <c r="X47">
        <f>IFERROR(MATCH(X$3,'Bins 2025'!$D47:$ALO47,1),0)/1000</f>
        <v/>
      </c>
      <c r="Y47">
        <f>IFERROR(MATCH(Y$3,'Bins 2025'!$D47:$ALO47,1),0)/1000</f>
        <v/>
      </c>
      <c r="Z47">
        <f>IFERROR(MATCH(Z$3,'Bins 2025'!$D47:$ALO47,1),0)/1000</f>
        <v/>
      </c>
      <c r="AA47">
        <f>IFERROR(MATCH(AA$3,'Bins 2025'!$D47:$ALO47,1),0)/1000</f>
        <v/>
      </c>
      <c r="AB47">
        <f>IFERROR(MATCH(AB$3,'Bins 2025'!$D47:$ALO47,1),0)/1000</f>
        <v/>
      </c>
      <c r="AC47">
        <f>IFERROR(MATCH(AC$3,'Bins 2025'!$D47:$ALO47,1),0)/1000</f>
        <v/>
      </c>
      <c r="AD47">
        <f>IFERROR(MATCH(AD$3,'Bins 2025'!$D47:$ALO47,1),0)/1000</f>
        <v/>
      </c>
      <c r="AE47">
        <f>IFERROR(MATCH(AE$3,'Bins 2025'!$D47:$ALO47,1),0)/1000</f>
        <v/>
      </c>
      <c r="AF47">
        <f>IFERROR(MATCH(AF$3,'Bins 2025'!$D47:$ALO47,1),0)/1000</f>
        <v/>
      </c>
      <c r="AG47">
        <f>IFERROR(MATCH(AG$3,'Bins 2025'!$D47:$ALO47,1),0)/1000</f>
        <v/>
      </c>
      <c r="AH47">
        <f>IFERROR(MATCH(AH$3,'Bins 2025'!$D47:$ALO47,1),0)/1000</f>
        <v/>
      </c>
      <c r="AI47">
        <f>IFERROR(MATCH(AI$3,'Bins 2025'!$D47:$ALO47,1),0)/1000</f>
        <v/>
      </c>
      <c r="AJ47">
        <f>IFERROR(MATCH(AJ$3,'Bins 2025'!$D47:$ALO47,1),0)/1000</f>
        <v/>
      </c>
      <c r="AK47">
        <f>IFERROR(MATCH(AK$3,'Bins 2025'!$D47:$ALO47,1),0)/1000</f>
        <v/>
      </c>
      <c r="AL47">
        <f>IFERROR(MATCH(AL$3,'Bins 2025'!$D47:$ALO47,1),0)/1000</f>
        <v/>
      </c>
      <c r="AM47">
        <f>IFERROR(MATCH(AM$3,'Bins 2025'!$D47:$ALO47,1),0)/1000</f>
        <v/>
      </c>
      <c r="AN47">
        <f>IFERROR(MATCH(AN$3,'Bins 2025'!$D47:$ALO47,1),0)/1000</f>
        <v/>
      </c>
      <c r="AO47">
        <f>IFERROR(MATCH(AO$3,'Bins 2025'!$D47:$ALO47,1),0)/1000</f>
        <v/>
      </c>
      <c r="AP47">
        <f>IFERROR(MATCH(AP$3,'Bins 2025'!$D47:$ALO47,1),0)/1000</f>
        <v/>
      </c>
      <c r="AQ47">
        <f>IFERROR(MATCH(AQ$3,'Bins 2025'!$D47:$ALO47,1),0)/1000</f>
        <v/>
      </c>
      <c r="AR47">
        <f>IFERROR(MATCH(AR$3,'Bins 2025'!$D47:$ALO47,1),0)/1000</f>
        <v/>
      </c>
      <c r="AS47">
        <f>IFERROR(MATCH(AS$3,'Bins 2025'!$D47:$ALO47,1),0)/1000</f>
        <v/>
      </c>
      <c r="AT47">
        <f>IFERROR(MATCH(AT$3,'Bins 2025'!$D47:$ALO47,1),0)/1000</f>
        <v/>
      </c>
      <c r="AU47">
        <f>IFERROR(MATCH(AU$3,'Bins 2025'!$D47:$ALO47,1),0)/1000</f>
        <v/>
      </c>
      <c r="AV47">
        <f>IFERROR(MATCH(AV$3,'Bins 2025'!$D47:$ALO47,1),0)/1000</f>
        <v/>
      </c>
      <c r="AW47">
        <f>IFERROR(MATCH(AW$3,'Bins 2025'!$D47:$ALO47,1),0)/1000</f>
        <v/>
      </c>
      <c r="AX47">
        <f>IFERROR(MATCH(AX$3,'Bins 2025'!$D47:$ALO47,1),0)/1000</f>
        <v/>
      </c>
      <c r="AY47">
        <f>IFERROR(MATCH(AY$3,'Bins 2025'!$D47:$ALO47,1),0)/1000</f>
        <v/>
      </c>
      <c r="AZ47">
        <f>IFERROR(MATCH(AZ$3,'Bins 2025'!$D47:$ALO47,1),0)/1000</f>
        <v/>
      </c>
      <c r="BA47">
        <f>IFERROR(MATCH(BA$3,'Bins 2025'!$D47:$ALO47,1),0)/1000</f>
        <v/>
      </c>
      <c r="BB47">
        <f>IFERROR(MATCH(BB$3,'Bins 2025'!$D47:$ALO47,1),0)/1000</f>
        <v/>
      </c>
      <c r="BC47">
        <f>IFERROR(MATCH(BC$3,'Bins 2025'!$D47:$ALO47,1),0)/1000</f>
        <v/>
      </c>
      <c r="BD47">
        <f>IFERROR(MATCH(BD$3,'Bins 2025'!$D47:$ALO47,1),0)/1000</f>
        <v/>
      </c>
      <c r="BE47">
        <f>IFERROR(MATCH(BE$3,'Bins 2025'!$D47:$ALO47,1),0)/1000</f>
        <v/>
      </c>
      <c r="BF47">
        <f>IFERROR(MATCH(BF$3,'Bins 2025'!$D47:$ALO47,1),0)/1000</f>
        <v/>
      </c>
      <c r="BG47">
        <f>IFERROR(MATCH(BG$3,'Bins 2025'!$D47:$ALO47,1),0)/1000</f>
        <v/>
      </c>
      <c r="BH47">
        <f>IFERROR(MATCH(BH$3,'Bins 2025'!$D47:$ALO47,1),0)/1000</f>
        <v/>
      </c>
      <c r="BI47">
        <f>IFERROR(MATCH(BI$3,'Bins 2025'!$D47:$ALO47,1),0)/1000</f>
        <v/>
      </c>
      <c r="BJ47">
        <f>IFERROR(MATCH(BJ$3,'Bins 2025'!$D47:$ALO47,1),0)/1000</f>
        <v/>
      </c>
      <c r="BK47">
        <f>IFERROR(MATCH(BK$3,'Bins 2025'!$D47:$ALO47,1),0)/1000</f>
        <v/>
      </c>
      <c r="BL47">
        <f>IFERROR(MATCH(BL$3,'Bins 2025'!$D47:$ALO47,1),0)/1000</f>
        <v/>
      </c>
      <c r="BM47">
        <f>IFERROR(MATCH(BM$3,'Bins 2025'!$D47:$ALO47,1),0)/1000</f>
        <v/>
      </c>
      <c r="BN47">
        <f>IFERROR(MATCH(BN$3,'Bins 2025'!$D47:$ALO47,1),0)/1000</f>
        <v/>
      </c>
      <c r="BO47">
        <f>IFERROR(MATCH(BO$3,'Bins 2025'!$D47:$ALO47,1),0)/1000</f>
        <v/>
      </c>
      <c r="BP47">
        <f>IFERROR(MATCH(BP$3,'Bins 2025'!$D47:$ALO47,1),0)/1000</f>
        <v/>
      </c>
      <c r="BQ47">
        <f>IFERROR(MATCH(BQ$3,'Bins 2025'!$D47:$ALO47,1),0)/1000</f>
        <v/>
      </c>
      <c r="BR47">
        <f>IFERROR(MATCH(BR$3,'Bins 2025'!$D47:$ALO47,1),0)/1000</f>
        <v/>
      </c>
      <c r="BS47">
        <f>IFERROR(MATCH(BS$3,'Bins 2025'!$D47:$ALO47,1),0)/1000</f>
        <v/>
      </c>
      <c r="BT47">
        <f>IFERROR(MATCH(BT$3,'Bins 2025'!$D47:$ALO47,1),0)/1000</f>
        <v/>
      </c>
      <c r="BU47">
        <f>IFERROR(MATCH(BU$3,'Bins 2025'!$D47:$ALO47,1),0)/1000</f>
        <v/>
      </c>
      <c r="BV47">
        <f>IFERROR(MATCH(BV$3,'Bins 2025'!$D47:$ALO47,1),0)/1000</f>
        <v/>
      </c>
      <c r="BW47">
        <f>IFERROR(MATCH(BW$3,'Bins 2025'!$D47:$ALO47,1),0)/1000</f>
        <v/>
      </c>
      <c r="BX47">
        <f>IFERROR(MATCH(BX$3,'Bins 2025'!$D47:$ALO47,1),0)/1000</f>
        <v/>
      </c>
      <c r="BY47">
        <f>IFERROR(MATCH(BY$3,'Bins 2025'!$D47:$ALO47,1),0)/1000</f>
        <v/>
      </c>
      <c r="BZ47">
        <f>IFERROR(MATCH(BZ$3,'Bins 2025'!$D47:$ALO47,1),0)/1000</f>
        <v/>
      </c>
      <c r="CA47">
        <f>IFERROR(MATCH(CA$3,'Bins 2025'!$D47:$ALO47,1),0)/1000</f>
        <v/>
      </c>
      <c r="CB47">
        <f>IFERROR(MATCH(CB$3,'Bins 2025'!$D47:$ALO47,1),0)/1000</f>
        <v/>
      </c>
      <c r="CC47">
        <f>IFERROR(MATCH(CC$3,'Bins 2025'!$D47:$ALO47,1),0)/1000</f>
        <v/>
      </c>
      <c r="CD47">
        <f>IFERROR(MATCH(CD$3,'Bins 2025'!$D47:$ALO47,1),0)/1000</f>
        <v/>
      </c>
      <c r="CE47">
        <f>IFERROR(MATCH(CE$3,'Bins 2025'!$D47:$ALO47,1),0)/1000</f>
        <v/>
      </c>
      <c r="CF47">
        <f>IFERROR(MATCH(CF$3,'Bins 2025'!$D47:$ALO47,1),0)/1000</f>
        <v/>
      </c>
      <c r="CG47">
        <f>IFERROR(MATCH(CG$3,'Bins 2025'!$D47:$ALO47,1),0)/1000</f>
        <v/>
      </c>
      <c r="CH47">
        <f>IFERROR(MATCH(CH$3,'Bins 2025'!$D47:$ALO47,1),0)/1000</f>
        <v/>
      </c>
      <c r="CI47">
        <f>IFERROR(MATCH(CI$3,'Bins 2025'!$D47:$ALO47,1),0)/1000</f>
        <v/>
      </c>
      <c r="CJ47">
        <f>IFERROR(MATCH(CJ$3,'Bins 2025'!$D47:$ALO47,1),0)/1000</f>
        <v/>
      </c>
      <c r="CK47">
        <f>IFERROR(MATCH(CK$3,'Bins 2025'!$D47:$ALO47,1),0)/1000</f>
        <v/>
      </c>
      <c r="CL47">
        <f>IFERROR(MATCH(CL$3,'Bins 2025'!$D47:$ALO47,1),0)/1000</f>
        <v/>
      </c>
      <c r="CM47">
        <f>IFERROR(MATCH(CM$3,'Bins 2025'!$D47:$ALO47,1),0)/1000</f>
        <v/>
      </c>
      <c r="CN47">
        <f>IFERROR(MATCH(CN$3,'Bins 2025'!$D47:$ALO47,1),0)/1000</f>
        <v/>
      </c>
      <c r="CO47">
        <f>IFERROR(MATCH(CO$3,'Bins 2025'!$D47:$ALO47,1),0)/1000</f>
        <v/>
      </c>
      <c r="CP47">
        <f>IFERROR(MATCH(CP$3,'Bins 2025'!$D47:$ALO47,1),0)/1000</f>
        <v/>
      </c>
      <c r="CQ47">
        <f>IFERROR(MATCH(CQ$3,'Bins 2025'!$D47:$ALO47,1),0)/1000</f>
        <v/>
      </c>
      <c r="CR47">
        <f>IFERROR(MATCH(CR$3,'Bins 2025'!$D47:$ALO47,1),0)/1000</f>
        <v/>
      </c>
      <c r="CS47">
        <f>IFERROR(MATCH(CS$3,'Bins 2025'!$D47:$ALO47,1),0)/1000</f>
        <v/>
      </c>
      <c r="CT47">
        <f>IFERROR(MATCH(CT$3,'Bins 2025'!$D47:$ALO47,1),0)/1000</f>
        <v/>
      </c>
      <c r="CU47">
        <f>IFERROR(MATCH(CU$3,'Bins 2025'!$D47:$ALO47,1),0)/1000</f>
        <v/>
      </c>
      <c r="CV47">
        <f>IFERROR(MATCH(CV$3,'Bins 2025'!$D47:$ALO47,1),0)/1000</f>
        <v/>
      </c>
      <c r="CW47">
        <f>IFERROR(MATCH(CW$3,'Bins 2025'!$D47:$ALO47,1),0)/1000</f>
        <v/>
      </c>
      <c r="CX47">
        <f>IFERROR(MATCH(CX$3,'Bins 2025'!$D47:$ALO47,1),0)/1000</f>
        <v/>
      </c>
      <c r="CY47">
        <f>IFERROR(MATCH(CY$3,'Bins 2025'!$D47:$ALO47,1),0)/1000</f>
        <v/>
      </c>
      <c r="CZ47">
        <f>IFERROR(MATCH(CZ$3,'Bins 2025'!$D47:$ALO47,1),0)/1000</f>
        <v/>
      </c>
      <c r="DA47">
        <f>IFERROR(MATCH(DA$3,'Bins 2025'!$D47:$ALO47,1),0)/1000</f>
        <v/>
      </c>
      <c r="DB47">
        <f>IFERROR(MATCH(DB$3,'Bins 2025'!$D47:$ALO47,1),0)/1000</f>
        <v/>
      </c>
      <c r="DC47">
        <f>IFERROR(MATCH(DC$3,'Bins 2025'!$D47:$ALO47,1),0)/1000</f>
        <v/>
      </c>
      <c r="DD47">
        <f>IFERROR(MATCH(DD$3,'Bins 2025'!$D47:$ALO47,1),0)/1000</f>
        <v/>
      </c>
      <c r="DE47">
        <f>IFERROR(MATCH(DE$3,'Bins 2025'!$D47:$ALO47,1),0)/1000</f>
        <v/>
      </c>
      <c r="DF47">
        <f>IFERROR(MATCH(DF$3,'Bins 2025'!$D47:$ALO47,1),0)/1000</f>
        <v/>
      </c>
      <c r="DG47">
        <f>IFERROR(MATCH(DG$3,'Bins 2025'!$D47:$ALO47,1),0)/1000</f>
        <v/>
      </c>
      <c r="DH47">
        <f>IFERROR(MATCH(DH$3,'Bins 2025'!$D47:$ALO47,1),0)/1000</f>
        <v/>
      </c>
      <c r="DI47">
        <f>IFERROR(MATCH(DI$3,'Bins 2025'!$D47:$ALO47,1),0)/1000</f>
        <v/>
      </c>
      <c r="DJ47">
        <f>IFERROR(MATCH(DJ$3,'Bins 2025'!$D47:$ALO47,1),0)/1000</f>
        <v/>
      </c>
      <c r="DK47">
        <f>IFERROR(MATCH(DK$3,'Bins 2025'!$D47:$ALO47,1),0)/1000</f>
        <v/>
      </c>
      <c r="DL47">
        <f>IFERROR(MATCH(DL$3,'Bins 2025'!$D47:$ALO47,1),0)/1000</f>
        <v/>
      </c>
      <c r="DM47">
        <f>IFERROR(MATCH(DM$3,'Bins 2025'!$D47:$ALO47,1),0)/1000</f>
        <v/>
      </c>
      <c r="DN47">
        <f>IFERROR(MATCH(DN$3,'Bins 2025'!$D47:$ALO47,1),0)/1000</f>
        <v/>
      </c>
      <c r="DO47">
        <f>IFERROR(MATCH(DO$3,'Bins 2025'!$D47:$ALO47,1),0)/1000</f>
        <v/>
      </c>
      <c r="DP47">
        <f>IFERROR(MATCH(DP$3,'Bins 2025'!$D47:$ALO47,1),0)/1000</f>
        <v/>
      </c>
      <c r="DQ47">
        <f>IFERROR(MATCH(DQ$3,'Bins 2025'!$D47:$ALO47,1),0)/1000</f>
        <v/>
      </c>
      <c r="DR47">
        <f>IFERROR(MATCH(DR$3,'Bins 2025'!$D47:$ALO47,1),0)/1000</f>
        <v/>
      </c>
      <c r="DS47">
        <f>IFERROR(MATCH(DS$3,'Bins 2025'!$D47:$ALO47,1),0)/1000</f>
        <v/>
      </c>
      <c r="DT47">
        <f>IFERROR(MATCH(DT$3,'Bins 2025'!$D47:$ALO47,1),0)/1000</f>
        <v/>
      </c>
      <c r="DU47">
        <f>IFERROR(MATCH(DU$3,'Bins 2025'!$D47:$ALO47,1),0)/1000</f>
        <v/>
      </c>
      <c r="DV47">
        <f>IFERROR(MATCH(DV$3,'Bins 2025'!$D47:$ALO47,1),0)/1000</f>
        <v/>
      </c>
      <c r="DW47">
        <f>IFERROR(MATCH(DW$3,'Bins 2025'!$D47:$ALO47,1),0)/1000</f>
        <v/>
      </c>
      <c r="DX47">
        <f>IFERROR(MATCH(DX$3,'Bins 2025'!$D47:$ALO47,1),0)/1000</f>
        <v/>
      </c>
      <c r="DY47">
        <f>IFERROR(MATCH(DY$3,'Bins 2025'!$D47:$ALO47,1),0)/1000</f>
        <v/>
      </c>
      <c r="DZ47">
        <f>IFERROR(MATCH(DZ$3,'Bins 2025'!$D47:$ALO47,1),0)/1000</f>
        <v/>
      </c>
      <c r="EA47">
        <f>IFERROR(MATCH(EA$3,'Bins 2025'!$D47:$ALO47,1),0)/1000</f>
        <v/>
      </c>
      <c r="EB47">
        <f>IFERROR(MATCH(EB$3,'Bins 2025'!$D47:$ALO47,1),0)/1000</f>
        <v/>
      </c>
      <c r="EC47">
        <f>IFERROR(MATCH(EC$3,'Bins 2025'!$D47:$ALO47,1),0)/1000</f>
        <v/>
      </c>
      <c r="ED47">
        <f>IFERROR(MATCH(ED$3,'Bins 2025'!$D47:$ALO47,1),0)/1000</f>
        <v/>
      </c>
      <c r="EE47">
        <f>IFERROR(MATCH(EE$3,'Bins 2025'!$D47:$ALO47,1),0)/1000</f>
        <v/>
      </c>
      <c r="EF47">
        <f>IFERROR(MATCH(EF$3,'Bins 2025'!$D47:$ALO47,1),0)/1000</f>
        <v/>
      </c>
      <c r="EG47">
        <f>IFERROR(MATCH(EG$3,'Bins 2025'!$D47:$ALO47,1),0)/1000</f>
        <v/>
      </c>
      <c r="EH47">
        <f>IFERROR(MATCH(EH$3,'Bins 2025'!$D47:$ALO47,1),0)/1000</f>
        <v/>
      </c>
      <c r="EI47">
        <f>IFERROR(MATCH(EI$3,'Bins 2025'!$D47:$ALO47,1),0)/1000</f>
        <v/>
      </c>
      <c r="EJ47">
        <f>IFERROR(MATCH(EJ$3,'Bins 2025'!$D47:$ALO47,1),0)/1000</f>
        <v/>
      </c>
      <c r="EK47">
        <f>IFERROR(MATCH(EK$3,'Bins 2025'!$D47:$ALO47,1),0)/1000</f>
        <v/>
      </c>
      <c r="EL47">
        <f>IFERROR(MATCH(EL$3,'Bins 2025'!$D47:$ALO47,1),0)/1000</f>
        <v/>
      </c>
      <c r="EM47">
        <f>IFERROR(MATCH(EM$3,'Bins 2025'!$D47:$ALO47,1),0)/1000</f>
        <v/>
      </c>
      <c r="EN47">
        <f>IFERROR(MATCH(EN$3,'Bins 2025'!$D47:$ALO47,1),0)/1000</f>
        <v/>
      </c>
      <c r="EO47">
        <f>IFERROR(MATCH(EO$3,'Bins 2025'!$D47:$ALO47,1),0)/1000</f>
        <v/>
      </c>
      <c r="EP47">
        <f>IFERROR(MATCH(EP$3,'Bins 2025'!$D47:$ALO47,1),0)/1000</f>
        <v/>
      </c>
      <c r="EQ47">
        <f>IFERROR(MATCH(EQ$3,'Bins 2025'!$D47:$ALO47,1),0)/1000</f>
        <v/>
      </c>
      <c r="ER47">
        <f>IFERROR(MATCH(ER$3,'Bins 2025'!$D47:$ALO47,1),0)/1000</f>
        <v/>
      </c>
      <c r="ES47">
        <f>IFERROR(MATCH(ES$3,'Bins 2025'!$D47:$ALO47,1),0)/1000</f>
        <v/>
      </c>
      <c r="ET47">
        <f>IFERROR(MATCH(ET$3,'Bins 2025'!$D47:$ALO47,1),0)/1000</f>
        <v/>
      </c>
      <c r="EU47">
        <f>IFERROR(MATCH(EU$3,'Bins 2025'!$D47:$ALO47,1),0)/1000</f>
        <v/>
      </c>
      <c r="EV47">
        <f>IFERROR(MATCH(EV$3,'Bins 2025'!$D47:$ALO47,1),0)/1000</f>
        <v/>
      </c>
      <c r="EW47">
        <f>IFERROR(MATCH(EW$3,'Bins 2025'!$D47:$ALO47,1),0)/1000</f>
        <v/>
      </c>
      <c r="EX47">
        <f>IFERROR(MATCH(EX$3,'Bins 2025'!$D47:$ALO47,1),0)/1000</f>
        <v/>
      </c>
      <c r="EY47">
        <f>IFERROR(MATCH(EY$3,'Bins 2025'!$D47:$ALO47,1),0)/1000</f>
        <v/>
      </c>
      <c r="EZ47">
        <f>IFERROR(MATCH(EZ$3,'Bins 2025'!$D47:$ALO47,1),0)/1000</f>
        <v/>
      </c>
      <c r="FA47">
        <f>IFERROR(MATCH(FA$3,'Bins 2025'!$D47:$ALO47,1),0)/1000</f>
        <v/>
      </c>
      <c r="FB47">
        <f>IFERROR(MATCH(FB$3,'Bins 2025'!$D47:$ALO47,1),0)/1000</f>
        <v/>
      </c>
      <c r="FC47">
        <f>IFERROR(MATCH(FC$3,'Bins 2025'!$D47:$ALO47,1),0)/1000</f>
        <v/>
      </c>
      <c r="FD47">
        <f>IFERROR(MATCH(FD$3,'Bins 2025'!$D47:$ALO47,1),0)/1000</f>
        <v/>
      </c>
      <c r="FE47">
        <f>IFERROR(MATCH(FE$3,'Bins 2025'!$D47:$ALO47,1),0)/1000</f>
        <v/>
      </c>
      <c r="FF47">
        <f>IFERROR(MATCH(FF$3,'Bins 2025'!$D47:$ALO47,1),0)/1000</f>
        <v/>
      </c>
      <c r="FG47">
        <f>IFERROR(MATCH(FG$3,'Bins 2025'!$D47:$ALO47,1),0)/1000</f>
        <v/>
      </c>
      <c r="FH47">
        <f>IFERROR(MATCH(FH$3,'Bins 2025'!$D47:$ALO47,1),0)/1000</f>
        <v/>
      </c>
      <c r="FI47">
        <f>IFERROR(MATCH(FI$3,'Bins 2025'!$D47:$ALO47,1),0)/1000</f>
        <v/>
      </c>
      <c r="FJ47">
        <f>IFERROR(MATCH(FJ$3,'Bins 2025'!$D47:$ALO47,1),0)/1000</f>
        <v/>
      </c>
      <c r="FK47">
        <f>IFERROR(MATCH(FK$3,'Bins 2025'!$D47:$ALO47,1),0)/1000</f>
        <v/>
      </c>
      <c r="FL47">
        <f>IFERROR(MATCH(FL$3,'Bins 2025'!$D47:$ALO47,1),0)/1000</f>
        <v/>
      </c>
      <c r="FM47">
        <f>IFERROR(MATCH(FM$3,'Bins 2025'!$D47:$ALO47,1),0)/1000</f>
        <v/>
      </c>
      <c r="FN47">
        <f>IFERROR(MATCH(FN$3,'Bins 2025'!$D47:$ALO47,1),0)/1000</f>
        <v/>
      </c>
      <c r="FO47">
        <f>IFERROR(MATCH(FO$3,'Bins 2025'!$D47:$ALO47,1),0)/1000</f>
        <v/>
      </c>
      <c r="FP47">
        <f>IFERROR(MATCH(FP$3,'Bins 2025'!$D47:$ALO47,1),0)/1000</f>
        <v/>
      </c>
      <c r="FQ47">
        <f>IFERROR(MATCH(FQ$3,'Bins 2025'!$D47:$ALO47,1),0)/1000</f>
        <v/>
      </c>
      <c r="FR47">
        <f>IFERROR(MATCH(FR$3,'Bins 2025'!$D47:$ALO47,1),0)/1000</f>
        <v/>
      </c>
      <c r="FS47">
        <f>IFERROR(MATCH(FS$3,'Bins 2025'!$D47:$ALO47,1),0)/1000</f>
        <v/>
      </c>
      <c r="FT47">
        <f>IFERROR(MATCH(FT$3,'Bins 2025'!$D47:$ALO47,1),0)/1000</f>
        <v/>
      </c>
      <c r="FU47">
        <f>IFERROR(MATCH(FU$3,'Bins 2025'!$D47:$ALO47,1),0)/1000</f>
        <v/>
      </c>
      <c r="FV47">
        <f>IFERROR(MATCH(FV$3,'Bins 2025'!$D47:$ALO47,1),0)/1000</f>
        <v/>
      </c>
      <c r="FW47">
        <f>IFERROR(MATCH(FW$3,'Bins 2025'!$D47:$ALO47,1),0)/1000</f>
        <v/>
      </c>
      <c r="FX47">
        <f>IFERROR(MATCH(FX$3,'Bins 2025'!$D47:$ALO47,1),0)/1000</f>
        <v/>
      </c>
      <c r="FY47">
        <f>IFERROR(MATCH(FY$3,'Bins 2025'!$D47:$ALO47,1),0)/1000</f>
        <v/>
      </c>
      <c r="FZ47">
        <f>IFERROR(MATCH(FZ$3,'Bins 2025'!$D47:$ALO47,1),0)/1000</f>
        <v/>
      </c>
      <c r="GA47">
        <f>IFERROR(MATCH(GA$3,'Bins 2025'!$D47:$ALO47,1),0)/1000</f>
        <v/>
      </c>
      <c r="GB47">
        <f>IFERROR(MATCH(GB$3,'Bins 2025'!$D47:$ALO47,1),0)/1000</f>
        <v/>
      </c>
      <c r="GC47">
        <f>IFERROR(MATCH(GC$3,'Bins 2025'!$D47:$ALO47,1),0)/1000</f>
        <v/>
      </c>
      <c r="GD47">
        <f>IFERROR(MATCH(GD$3,'Bins 2025'!$D47:$ALO47,1),0)/1000</f>
        <v/>
      </c>
      <c r="GE47">
        <f>IFERROR(MATCH(GE$3,'Bins 2025'!$D47:$ALO47,1),0)/1000</f>
        <v/>
      </c>
      <c r="GF47">
        <f>IFERROR(MATCH(GF$3,'Bins 2025'!$D47:$ALO47,1),0)/1000</f>
        <v/>
      </c>
      <c r="GG47">
        <f>IFERROR(MATCH(GG$3,'Bins 2025'!$D47:$ALO47,1),0)/1000</f>
        <v/>
      </c>
      <c r="GH47">
        <f>IFERROR(MATCH(GH$3,'Bins 2025'!$D47:$ALO47,1),0)/1000</f>
        <v/>
      </c>
      <c r="GI47">
        <f>IFERROR(MATCH(GI$3,'Bins 2025'!$D47:$ALO47,1),0)/1000</f>
        <v/>
      </c>
      <c r="GJ47">
        <f>IFERROR(MATCH(GJ$3,'Bins 2025'!$D47:$ALO47,1),0)/1000</f>
        <v/>
      </c>
      <c r="GK47">
        <f>IFERROR(MATCH(GK$3,'Bins 2025'!$D47:$ALO47,1),0)/1000</f>
        <v/>
      </c>
      <c r="GL47">
        <f>IFERROR(MATCH(GL$3,'Bins 2025'!$D47:$ALO47,1),0)/1000</f>
        <v/>
      </c>
      <c r="GM47">
        <f>IFERROR(MATCH(GM$3,'Bins 2025'!$D47:$ALO47,1),0)/1000</f>
        <v/>
      </c>
      <c r="GN47">
        <f>IFERROR(MATCH(GN$3,'Bins 2025'!$D47:$ALO47,1),0)/1000</f>
        <v/>
      </c>
      <c r="GO47">
        <f>IFERROR(MATCH(GO$3,'Bins 2025'!$D47:$ALO47,1),0)/1000</f>
        <v/>
      </c>
      <c r="GP47">
        <f>IFERROR(MATCH(GP$3,'Bins 2025'!$D47:$ALO47,1),0)/1000</f>
        <v/>
      </c>
      <c r="GQ47">
        <f>IFERROR(MATCH(GQ$3,'Bins 2025'!$D47:$ALO47,1),0)/1000</f>
        <v/>
      </c>
      <c r="GR47">
        <f>IFERROR(MATCH(GR$3,'Bins 2025'!$D47:$ALO47,1),0)/1000</f>
        <v/>
      </c>
      <c r="GS47">
        <f>IFERROR(MATCH(GS$3,'Bins 2025'!$D47:$ALO47,1),0)/1000</f>
        <v/>
      </c>
      <c r="GT47">
        <f>IFERROR(MATCH(GT$3,'Bins 2025'!$D47:$ALO47,1),0)/1000</f>
        <v/>
      </c>
      <c r="GU47">
        <f>IFERROR(MATCH(GU$3,'Bins 2025'!$D47:$ALO47,1),0)/1000</f>
        <v/>
      </c>
    </row>
    <row r="48">
      <c r="B48">
        <f>Inputs!B48</f>
        <v/>
      </c>
      <c r="C48">
        <f>Inputs!K48</f>
        <v/>
      </c>
      <c r="D48">
        <f>N(Inputs!H48)</f>
        <v/>
      </c>
      <c r="E48">
        <f>IFERROR(MATCH(E$3,'Bins 2025'!$D48:$ALO48,1),0)/1000</f>
        <v/>
      </c>
      <c r="F48">
        <f>IFERROR(MATCH(F$3,'Bins 2025'!$D48:$ALO48,1),0)/1000</f>
        <v/>
      </c>
      <c r="G48">
        <f>IFERROR(MATCH(G$3,'Bins 2025'!$D48:$ALO48,1),0)/1000</f>
        <v/>
      </c>
      <c r="H48">
        <f>IFERROR(MATCH(H$3,'Bins 2025'!$D48:$ALO48,1),0)/1000</f>
        <v/>
      </c>
      <c r="I48">
        <f>IFERROR(MATCH(I$3,'Bins 2025'!$D48:$ALO48,1),0)/1000</f>
        <v/>
      </c>
      <c r="J48">
        <f>IFERROR(MATCH(J$3,'Bins 2025'!$D48:$ALO48,1),0)/1000</f>
        <v/>
      </c>
      <c r="K48">
        <f>IFERROR(MATCH(K$3,'Bins 2025'!$D48:$ALO48,1),0)/1000</f>
        <v/>
      </c>
      <c r="L48">
        <f>IFERROR(MATCH(L$3,'Bins 2025'!$D48:$ALO48,1),0)/1000</f>
        <v/>
      </c>
      <c r="M48">
        <f>IFERROR(MATCH(M$3,'Bins 2025'!$D48:$ALO48,1),0)/1000</f>
        <v/>
      </c>
      <c r="N48">
        <f>IFERROR(MATCH(N$3,'Bins 2025'!$D48:$ALO48,1),0)/1000</f>
        <v/>
      </c>
      <c r="O48">
        <f>IFERROR(MATCH(O$3,'Bins 2025'!$D48:$ALO48,1),0)/1000</f>
        <v/>
      </c>
      <c r="P48">
        <f>IFERROR(MATCH(P$3,'Bins 2025'!$D48:$ALO48,1),0)/1000</f>
        <v/>
      </c>
      <c r="Q48">
        <f>IFERROR(MATCH(Q$3,'Bins 2025'!$D48:$ALO48,1),0)/1000</f>
        <v/>
      </c>
      <c r="R48">
        <f>IFERROR(MATCH(R$3,'Bins 2025'!$D48:$ALO48,1),0)/1000</f>
        <v/>
      </c>
      <c r="S48">
        <f>IFERROR(MATCH(S$3,'Bins 2025'!$D48:$ALO48,1),0)/1000</f>
        <v/>
      </c>
      <c r="T48">
        <f>IFERROR(MATCH(T$3,'Bins 2025'!$D48:$ALO48,1),0)/1000</f>
        <v/>
      </c>
      <c r="U48">
        <f>IFERROR(MATCH(U$3,'Bins 2025'!$D48:$ALO48,1),0)/1000</f>
        <v/>
      </c>
      <c r="V48">
        <f>IFERROR(MATCH(V$3,'Bins 2025'!$D48:$ALO48,1),0)/1000</f>
        <v/>
      </c>
      <c r="W48">
        <f>IFERROR(MATCH(W$3,'Bins 2025'!$D48:$ALO48,1),0)/1000</f>
        <v/>
      </c>
      <c r="X48">
        <f>IFERROR(MATCH(X$3,'Bins 2025'!$D48:$ALO48,1),0)/1000</f>
        <v/>
      </c>
      <c r="Y48">
        <f>IFERROR(MATCH(Y$3,'Bins 2025'!$D48:$ALO48,1),0)/1000</f>
        <v/>
      </c>
      <c r="Z48">
        <f>IFERROR(MATCH(Z$3,'Bins 2025'!$D48:$ALO48,1),0)/1000</f>
        <v/>
      </c>
      <c r="AA48">
        <f>IFERROR(MATCH(AA$3,'Bins 2025'!$D48:$ALO48,1),0)/1000</f>
        <v/>
      </c>
      <c r="AB48">
        <f>IFERROR(MATCH(AB$3,'Bins 2025'!$D48:$ALO48,1),0)/1000</f>
        <v/>
      </c>
      <c r="AC48">
        <f>IFERROR(MATCH(AC$3,'Bins 2025'!$D48:$ALO48,1),0)/1000</f>
        <v/>
      </c>
      <c r="AD48">
        <f>IFERROR(MATCH(AD$3,'Bins 2025'!$D48:$ALO48,1),0)/1000</f>
        <v/>
      </c>
      <c r="AE48">
        <f>IFERROR(MATCH(AE$3,'Bins 2025'!$D48:$ALO48,1),0)/1000</f>
        <v/>
      </c>
      <c r="AF48">
        <f>IFERROR(MATCH(AF$3,'Bins 2025'!$D48:$ALO48,1),0)/1000</f>
        <v/>
      </c>
      <c r="AG48">
        <f>IFERROR(MATCH(AG$3,'Bins 2025'!$D48:$ALO48,1),0)/1000</f>
        <v/>
      </c>
      <c r="AH48">
        <f>IFERROR(MATCH(AH$3,'Bins 2025'!$D48:$ALO48,1),0)/1000</f>
        <v/>
      </c>
      <c r="AI48">
        <f>IFERROR(MATCH(AI$3,'Bins 2025'!$D48:$ALO48,1),0)/1000</f>
        <v/>
      </c>
      <c r="AJ48">
        <f>IFERROR(MATCH(AJ$3,'Bins 2025'!$D48:$ALO48,1),0)/1000</f>
        <v/>
      </c>
      <c r="AK48">
        <f>IFERROR(MATCH(AK$3,'Bins 2025'!$D48:$ALO48,1),0)/1000</f>
        <v/>
      </c>
      <c r="AL48">
        <f>IFERROR(MATCH(AL$3,'Bins 2025'!$D48:$ALO48,1),0)/1000</f>
        <v/>
      </c>
      <c r="AM48">
        <f>IFERROR(MATCH(AM$3,'Bins 2025'!$D48:$ALO48,1),0)/1000</f>
        <v/>
      </c>
      <c r="AN48">
        <f>IFERROR(MATCH(AN$3,'Bins 2025'!$D48:$ALO48,1),0)/1000</f>
        <v/>
      </c>
      <c r="AO48">
        <f>IFERROR(MATCH(AO$3,'Bins 2025'!$D48:$ALO48,1),0)/1000</f>
        <v/>
      </c>
      <c r="AP48">
        <f>IFERROR(MATCH(AP$3,'Bins 2025'!$D48:$ALO48,1),0)/1000</f>
        <v/>
      </c>
      <c r="AQ48">
        <f>IFERROR(MATCH(AQ$3,'Bins 2025'!$D48:$ALO48,1),0)/1000</f>
        <v/>
      </c>
      <c r="AR48">
        <f>IFERROR(MATCH(AR$3,'Bins 2025'!$D48:$ALO48,1),0)/1000</f>
        <v/>
      </c>
      <c r="AS48">
        <f>IFERROR(MATCH(AS$3,'Bins 2025'!$D48:$ALO48,1),0)/1000</f>
        <v/>
      </c>
      <c r="AT48">
        <f>IFERROR(MATCH(AT$3,'Bins 2025'!$D48:$ALO48,1),0)/1000</f>
        <v/>
      </c>
      <c r="AU48">
        <f>IFERROR(MATCH(AU$3,'Bins 2025'!$D48:$ALO48,1),0)/1000</f>
        <v/>
      </c>
      <c r="AV48">
        <f>IFERROR(MATCH(AV$3,'Bins 2025'!$D48:$ALO48,1),0)/1000</f>
        <v/>
      </c>
      <c r="AW48">
        <f>IFERROR(MATCH(AW$3,'Bins 2025'!$D48:$ALO48,1),0)/1000</f>
        <v/>
      </c>
      <c r="AX48">
        <f>IFERROR(MATCH(AX$3,'Bins 2025'!$D48:$ALO48,1),0)/1000</f>
        <v/>
      </c>
      <c r="AY48">
        <f>IFERROR(MATCH(AY$3,'Bins 2025'!$D48:$ALO48,1),0)/1000</f>
        <v/>
      </c>
      <c r="AZ48">
        <f>IFERROR(MATCH(AZ$3,'Bins 2025'!$D48:$ALO48,1),0)/1000</f>
        <v/>
      </c>
      <c r="BA48">
        <f>IFERROR(MATCH(BA$3,'Bins 2025'!$D48:$ALO48,1),0)/1000</f>
        <v/>
      </c>
      <c r="BB48">
        <f>IFERROR(MATCH(BB$3,'Bins 2025'!$D48:$ALO48,1),0)/1000</f>
        <v/>
      </c>
      <c r="BC48">
        <f>IFERROR(MATCH(BC$3,'Bins 2025'!$D48:$ALO48,1),0)/1000</f>
        <v/>
      </c>
      <c r="BD48">
        <f>IFERROR(MATCH(BD$3,'Bins 2025'!$D48:$ALO48,1),0)/1000</f>
        <v/>
      </c>
      <c r="BE48">
        <f>IFERROR(MATCH(BE$3,'Bins 2025'!$D48:$ALO48,1),0)/1000</f>
        <v/>
      </c>
      <c r="BF48">
        <f>IFERROR(MATCH(BF$3,'Bins 2025'!$D48:$ALO48,1),0)/1000</f>
        <v/>
      </c>
      <c r="BG48">
        <f>IFERROR(MATCH(BG$3,'Bins 2025'!$D48:$ALO48,1),0)/1000</f>
        <v/>
      </c>
      <c r="BH48">
        <f>IFERROR(MATCH(BH$3,'Bins 2025'!$D48:$ALO48,1),0)/1000</f>
        <v/>
      </c>
      <c r="BI48">
        <f>IFERROR(MATCH(BI$3,'Bins 2025'!$D48:$ALO48,1),0)/1000</f>
        <v/>
      </c>
      <c r="BJ48">
        <f>IFERROR(MATCH(BJ$3,'Bins 2025'!$D48:$ALO48,1),0)/1000</f>
        <v/>
      </c>
      <c r="BK48">
        <f>IFERROR(MATCH(BK$3,'Bins 2025'!$D48:$ALO48,1),0)/1000</f>
        <v/>
      </c>
      <c r="BL48">
        <f>IFERROR(MATCH(BL$3,'Bins 2025'!$D48:$ALO48,1),0)/1000</f>
        <v/>
      </c>
      <c r="BM48">
        <f>IFERROR(MATCH(BM$3,'Bins 2025'!$D48:$ALO48,1),0)/1000</f>
        <v/>
      </c>
      <c r="BN48">
        <f>IFERROR(MATCH(BN$3,'Bins 2025'!$D48:$ALO48,1),0)/1000</f>
        <v/>
      </c>
      <c r="BO48">
        <f>IFERROR(MATCH(BO$3,'Bins 2025'!$D48:$ALO48,1),0)/1000</f>
        <v/>
      </c>
      <c r="BP48">
        <f>IFERROR(MATCH(BP$3,'Bins 2025'!$D48:$ALO48,1),0)/1000</f>
        <v/>
      </c>
      <c r="BQ48">
        <f>IFERROR(MATCH(BQ$3,'Bins 2025'!$D48:$ALO48,1),0)/1000</f>
        <v/>
      </c>
      <c r="BR48">
        <f>IFERROR(MATCH(BR$3,'Bins 2025'!$D48:$ALO48,1),0)/1000</f>
        <v/>
      </c>
      <c r="BS48">
        <f>IFERROR(MATCH(BS$3,'Bins 2025'!$D48:$ALO48,1),0)/1000</f>
        <v/>
      </c>
      <c r="BT48">
        <f>IFERROR(MATCH(BT$3,'Bins 2025'!$D48:$ALO48,1),0)/1000</f>
        <v/>
      </c>
      <c r="BU48">
        <f>IFERROR(MATCH(BU$3,'Bins 2025'!$D48:$ALO48,1),0)/1000</f>
        <v/>
      </c>
      <c r="BV48">
        <f>IFERROR(MATCH(BV$3,'Bins 2025'!$D48:$ALO48,1),0)/1000</f>
        <v/>
      </c>
      <c r="BW48">
        <f>IFERROR(MATCH(BW$3,'Bins 2025'!$D48:$ALO48,1),0)/1000</f>
        <v/>
      </c>
      <c r="BX48">
        <f>IFERROR(MATCH(BX$3,'Bins 2025'!$D48:$ALO48,1),0)/1000</f>
        <v/>
      </c>
      <c r="BY48">
        <f>IFERROR(MATCH(BY$3,'Bins 2025'!$D48:$ALO48,1),0)/1000</f>
        <v/>
      </c>
      <c r="BZ48">
        <f>IFERROR(MATCH(BZ$3,'Bins 2025'!$D48:$ALO48,1),0)/1000</f>
        <v/>
      </c>
      <c r="CA48">
        <f>IFERROR(MATCH(CA$3,'Bins 2025'!$D48:$ALO48,1),0)/1000</f>
        <v/>
      </c>
      <c r="CB48">
        <f>IFERROR(MATCH(CB$3,'Bins 2025'!$D48:$ALO48,1),0)/1000</f>
        <v/>
      </c>
      <c r="CC48">
        <f>IFERROR(MATCH(CC$3,'Bins 2025'!$D48:$ALO48,1),0)/1000</f>
        <v/>
      </c>
      <c r="CD48">
        <f>IFERROR(MATCH(CD$3,'Bins 2025'!$D48:$ALO48,1),0)/1000</f>
        <v/>
      </c>
      <c r="CE48">
        <f>IFERROR(MATCH(CE$3,'Bins 2025'!$D48:$ALO48,1),0)/1000</f>
        <v/>
      </c>
      <c r="CF48">
        <f>IFERROR(MATCH(CF$3,'Bins 2025'!$D48:$ALO48,1),0)/1000</f>
        <v/>
      </c>
      <c r="CG48">
        <f>IFERROR(MATCH(CG$3,'Bins 2025'!$D48:$ALO48,1),0)/1000</f>
        <v/>
      </c>
      <c r="CH48">
        <f>IFERROR(MATCH(CH$3,'Bins 2025'!$D48:$ALO48,1),0)/1000</f>
        <v/>
      </c>
      <c r="CI48">
        <f>IFERROR(MATCH(CI$3,'Bins 2025'!$D48:$ALO48,1),0)/1000</f>
        <v/>
      </c>
      <c r="CJ48">
        <f>IFERROR(MATCH(CJ$3,'Bins 2025'!$D48:$ALO48,1),0)/1000</f>
        <v/>
      </c>
      <c r="CK48">
        <f>IFERROR(MATCH(CK$3,'Bins 2025'!$D48:$ALO48,1),0)/1000</f>
        <v/>
      </c>
      <c r="CL48">
        <f>IFERROR(MATCH(CL$3,'Bins 2025'!$D48:$ALO48,1),0)/1000</f>
        <v/>
      </c>
      <c r="CM48">
        <f>IFERROR(MATCH(CM$3,'Bins 2025'!$D48:$ALO48,1),0)/1000</f>
        <v/>
      </c>
      <c r="CN48">
        <f>IFERROR(MATCH(CN$3,'Bins 2025'!$D48:$ALO48,1),0)/1000</f>
        <v/>
      </c>
      <c r="CO48">
        <f>IFERROR(MATCH(CO$3,'Bins 2025'!$D48:$ALO48,1),0)/1000</f>
        <v/>
      </c>
      <c r="CP48">
        <f>IFERROR(MATCH(CP$3,'Bins 2025'!$D48:$ALO48,1),0)/1000</f>
        <v/>
      </c>
      <c r="CQ48">
        <f>IFERROR(MATCH(CQ$3,'Bins 2025'!$D48:$ALO48,1),0)/1000</f>
        <v/>
      </c>
      <c r="CR48">
        <f>IFERROR(MATCH(CR$3,'Bins 2025'!$D48:$ALO48,1),0)/1000</f>
        <v/>
      </c>
      <c r="CS48">
        <f>IFERROR(MATCH(CS$3,'Bins 2025'!$D48:$ALO48,1),0)/1000</f>
        <v/>
      </c>
      <c r="CT48">
        <f>IFERROR(MATCH(CT$3,'Bins 2025'!$D48:$ALO48,1),0)/1000</f>
        <v/>
      </c>
      <c r="CU48">
        <f>IFERROR(MATCH(CU$3,'Bins 2025'!$D48:$ALO48,1),0)/1000</f>
        <v/>
      </c>
      <c r="CV48">
        <f>IFERROR(MATCH(CV$3,'Bins 2025'!$D48:$ALO48,1),0)/1000</f>
        <v/>
      </c>
      <c r="CW48">
        <f>IFERROR(MATCH(CW$3,'Bins 2025'!$D48:$ALO48,1),0)/1000</f>
        <v/>
      </c>
      <c r="CX48">
        <f>IFERROR(MATCH(CX$3,'Bins 2025'!$D48:$ALO48,1),0)/1000</f>
        <v/>
      </c>
      <c r="CY48">
        <f>IFERROR(MATCH(CY$3,'Bins 2025'!$D48:$ALO48,1),0)/1000</f>
        <v/>
      </c>
      <c r="CZ48">
        <f>IFERROR(MATCH(CZ$3,'Bins 2025'!$D48:$ALO48,1),0)/1000</f>
        <v/>
      </c>
      <c r="DA48">
        <f>IFERROR(MATCH(DA$3,'Bins 2025'!$D48:$ALO48,1),0)/1000</f>
        <v/>
      </c>
      <c r="DB48">
        <f>IFERROR(MATCH(DB$3,'Bins 2025'!$D48:$ALO48,1),0)/1000</f>
        <v/>
      </c>
      <c r="DC48">
        <f>IFERROR(MATCH(DC$3,'Bins 2025'!$D48:$ALO48,1),0)/1000</f>
        <v/>
      </c>
      <c r="DD48">
        <f>IFERROR(MATCH(DD$3,'Bins 2025'!$D48:$ALO48,1),0)/1000</f>
        <v/>
      </c>
      <c r="DE48">
        <f>IFERROR(MATCH(DE$3,'Bins 2025'!$D48:$ALO48,1),0)/1000</f>
        <v/>
      </c>
      <c r="DF48">
        <f>IFERROR(MATCH(DF$3,'Bins 2025'!$D48:$ALO48,1),0)/1000</f>
        <v/>
      </c>
      <c r="DG48">
        <f>IFERROR(MATCH(DG$3,'Bins 2025'!$D48:$ALO48,1),0)/1000</f>
        <v/>
      </c>
      <c r="DH48">
        <f>IFERROR(MATCH(DH$3,'Bins 2025'!$D48:$ALO48,1),0)/1000</f>
        <v/>
      </c>
      <c r="DI48">
        <f>IFERROR(MATCH(DI$3,'Bins 2025'!$D48:$ALO48,1),0)/1000</f>
        <v/>
      </c>
      <c r="DJ48">
        <f>IFERROR(MATCH(DJ$3,'Bins 2025'!$D48:$ALO48,1),0)/1000</f>
        <v/>
      </c>
      <c r="DK48">
        <f>IFERROR(MATCH(DK$3,'Bins 2025'!$D48:$ALO48,1),0)/1000</f>
        <v/>
      </c>
      <c r="DL48">
        <f>IFERROR(MATCH(DL$3,'Bins 2025'!$D48:$ALO48,1),0)/1000</f>
        <v/>
      </c>
      <c r="DM48">
        <f>IFERROR(MATCH(DM$3,'Bins 2025'!$D48:$ALO48,1),0)/1000</f>
        <v/>
      </c>
      <c r="DN48">
        <f>IFERROR(MATCH(DN$3,'Bins 2025'!$D48:$ALO48,1),0)/1000</f>
        <v/>
      </c>
      <c r="DO48">
        <f>IFERROR(MATCH(DO$3,'Bins 2025'!$D48:$ALO48,1),0)/1000</f>
        <v/>
      </c>
      <c r="DP48">
        <f>IFERROR(MATCH(DP$3,'Bins 2025'!$D48:$ALO48,1),0)/1000</f>
        <v/>
      </c>
      <c r="DQ48">
        <f>IFERROR(MATCH(DQ$3,'Bins 2025'!$D48:$ALO48,1),0)/1000</f>
        <v/>
      </c>
      <c r="DR48">
        <f>IFERROR(MATCH(DR$3,'Bins 2025'!$D48:$ALO48,1),0)/1000</f>
        <v/>
      </c>
      <c r="DS48">
        <f>IFERROR(MATCH(DS$3,'Bins 2025'!$D48:$ALO48,1),0)/1000</f>
        <v/>
      </c>
      <c r="DT48">
        <f>IFERROR(MATCH(DT$3,'Bins 2025'!$D48:$ALO48,1),0)/1000</f>
        <v/>
      </c>
      <c r="DU48">
        <f>IFERROR(MATCH(DU$3,'Bins 2025'!$D48:$ALO48,1),0)/1000</f>
        <v/>
      </c>
      <c r="DV48">
        <f>IFERROR(MATCH(DV$3,'Bins 2025'!$D48:$ALO48,1),0)/1000</f>
        <v/>
      </c>
      <c r="DW48">
        <f>IFERROR(MATCH(DW$3,'Bins 2025'!$D48:$ALO48,1),0)/1000</f>
        <v/>
      </c>
      <c r="DX48">
        <f>IFERROR(MATCH(DX$3,'Bins 2025'!$D48:$ALO48,1),0)/1000</f>
        <v/>
      </c>
      <c r="DY48">
        <f>IFERROR(MATCH(DY$3,'Bins 2025'!$D48:$ALO48,1),0)/1000</f>
        <v/>
      </c>
      <c r="DZ48">
        <f>IFERROR(MATCH(DZ$3,'Bins 2025'!$D48:$ALO48,1),0)/1000</f>
        <v/>
      </c>
      <c r="EA48">
        <f>IFERROR(MATCH(EA$3,'Bins 2025'!$D48:$ALO48,1),0)/1000</f>
        <v/>
      </c>
      <c r="EB48">
        <f>IFERROR(MATCH(EB$3,'Bins 2025'!$D48:$ALO48,1),0)/1000</f>
        <v/>
      </c>
      <c r="EC48">
        <f>IFERROR(MATCH(EC$3,'Bins 2025'!$D48:$ALO48,1),0)/1000</f>
        <v/>
      </c>
      <c r="ED48">
        <f>IFERROR(MATCH(ED$3,'Bins 2025'!$D48:$ALO48,1),0)/1000</f>
        <v/>
      </c>
      <c r="EE48">
        <f>IFERROR(MATCH(EE$3,'Bins 2025'!$D48:$ALO48,1),0)/1000</f>
        <v/>
      </c>
      <c r="EF48">
        <f>IFERROR(MATCH(EF$3,'Bins 2025'!$D48:$ALO48,1),0)/1000</f>
        <v/>
      </c>
      <c r="EG48">
        <f>IFERROR(MATCH(EG$3,'Bins 2025'!$D48:$ALO48,1),0)/1000</f>
        <v/>
      </c>
      <c r="EH48">
        <f>IFERROR(MATCH(EH$3,'Bins 2025'!$D48:$ALO48,1),0)/1000</f>
        <v/>
      </c>
      <c r="EI48">
        <f>IFERROR(MATCH(EI$3,'Bins 2025'!$D48:$ALO48,1),0)/1000</f>
        <v/>
      </c>
      <c r="EJ48">
        <f>IFERROR(MATCH(EJ$3,'Bins 2025'!$D48:$ALO48,1),0)/1000</f>
        <v/>
      </c>
      <c r="EK48">
        <f>IFERROR(MATCH(EK$3,'Bins 2025'!$D48:$ALO48,1),0)/1000</f>
        <v/>
      </c>
      <c r="EL48">
        <f>IFERROR(MATCH(EL$3,'Bins 2025'!$D48:$ALO48,1),0)/1000</f>
        <v/>
      </c>
      <c r="EM48">
        <f>IFERROR(MATCH(EM$3,'Bins 2025'!$D48:$ALO48,1),0)/1000</f>
        <v/>
      </c>
      <c r="EN48">
        <f>IFERROR(MATCH(EN$3,'Bins 2025'!$D48:$ALO48,1),0)/1000</f>
        <v/>
      </c>
      <c r="EO48">
        <f>IFERROR(MATCH(EO$3,'Bins 2025'!$D48:$ALO48,1),0)/1000</f>
        <v/>
      </c>
      <c r="EP48">
        <f>IFERROR(MATCH(EP$3,'Bins 2025'!$D48:$ALO48,1),0)/1000</f>
        <v/>
      </c>
      <c r="EQ48">
        <f>IFERROR(MATCH(EQ$3,'Bins 2025'!$D48:$ALO48,1),0)/1000</f>
        <v/>
      </c>
      <c r="ER48">
        <f>IFERROR(MATCH(ER$3,'Bins 2025'!$D48:$ALO48,1),0)/1000</f>
        <v/>
      </c>
      <c r="ES48">
        <f>IFERROR(MATCH(ES$3,'Bins 2025'!$D48:$ALO48,1),0)/1000</f>
        <v/>
      </c>
      <c r="ET48">
        <f>IFERROR(MATCH(ET$3,'Bins 2025'!$D48:$ALO48,1),0)/1000</f>
        <v/>
      </c>
      <c r="EU48">
        <f>IFERROR(MATCH(EU$3,'Bins 2025'!$D48:$ALO48,1),0)/1000</f>
        <v/>
      </c>
      <c r="EV48">
        <f>IFERROR(MATCH(EV$3,'Bins 2025'!$D48:$ALO48,1),0)/1000</f>
        <v/>
      </c>
      <c r="EW48">
        <f>IFERROR(MATCH(EW$3,'Bins 2025'!$D48:$ALO48,1),0)/1000</f>
        <v/>
      </c>
      <c r="EX48">
        <f>IFERROR(MATCH(EX$3,'Bins 2025'!$D48:$ALO48,1),0)/1000</f>
        <v/>
      </c>
      <c r="EY48">
        <f>IFERROR(MATCH(EY$3,'Bins 2025'!$D48:$ALO48,1),0)/1000</f>
        <v/>
      </c>
      <c r="EZ48">
        <f>IFERROR(MATCH(EZ$3,'Bins 2025'!$D48:$ALO48,1),0)/1000</f>
        <v/>
      </c>
      <c r="FA48">
        <f>IFERROR(MATCH(FA$3,'Bins 2025'!$D48:$ALO48,1),0)/1000</f>
        <v/>
      </c>
      <c r="FB48">
        <f>IFERROR(MATCH(FB$3,'Bins 2025'!$D48:$ALO48,1),0)/1000</f>
        <v/>
      </c>
      <c r="FC48">
        <f>IFERROR(MATCH(FC$3,'Bins 2025'!$D48:$ALO48,1),0)/1000</f>
        <v/>
      </c>
      <c r="FD48">
        <f>IFERROR(MATCH(FD$3,'Bins 2025'!$D48:$ALO48,1),0)/1000</f>
        <v/>
      </c>
      <c r="FE48">
        <f>IFERROR(MATCH(FE$3,'Bins 2025'!$D48:$ALO48,1),0)/1000</f>
        <v/>
      </c>
      <c r="FF48">
        <f>IFERROR(MATCH(FF$3,'Bins 2025'!$D48:$ALO48,1),0)/1000</f>
        <v/>
      </c>
      <c r="FG48">
        <f>IFERROR(MATCH(FG$3,'Bins 2025'!$D48:$ALO48,1),0)/1000</f>
        <v/>
      </c>
      <c r="FH48">
        <f>IFERROR(MATCH(FH$3,'Bins 2025'!$D48:$ALO48,1),0)/1000</f>
        <v/>
      </c>
      <c r="FI48">
        <f>IFERROR(MATCH(FI$3,'Bins 2025'!$D48:$ALO48,1),0)/1000</f>
        <v/>
      </c>
      <c r="FJ48">
        <f>IFERROR(MATCH(FJ$3,'Bins 2025'!$D48:$ALO48,1),0)/1000</f>
        <v/>
      </c>
      <c r="FK48">
        <f>IFERROR(MATCH(FK$3,'Bins 2025'!$D48:$ALO48,1),0)/1000</f>
        <v/>
      </c>
      <c r="FL48">
        <f>IFERROR(MATCH(FL$3,'Bins 2025'!$D48:$ALO48,1),0)/1000</f>
        <v/>
      </c>
      <c r="FM48">
        <f>IFERROR(MATCH(FM$3,'Bins 2025'!$D48:$ALO48,1),0)/1000</f>
        <v/>
      </c>
      <c r="FN48">
        <f>IFERROR(MATCH(FN$3,'Bins 2025'!$D48:$ALO48,1),0)/1000</f>
        <v/>
      </c>
      <c r="FO48">
        <f>IFERROR(MATCH(FO$3,'Bins 2025'!$D48:$ALO48,1),0)/1000</f>
        <v/>
      </c>
      <c r="FP48">
        <f>IFERROR(MATCH(FP$3,'Bins 2025'!$D48:$ALO48,1),0)/1000</f>
        <v/>
      </c>
      <c r="FQ48">
        <f>IFERROR(MATCH(FQ$3,'Bins 2025'!$D48:$ALO48,1),0)/1000</f>
        <v/>
      </c>
      <c r="FR48">
        <f>IFERROR(MATCH(FR$3,'Bins 2025'!$D48:$ALO48,1),0)/1000</f>
        <v/>
      </c>
      <c r="FS48">
        <f>IFERROR(MATCH(FS$3,'Bins 2025'!$D48:$ALO48,1),0)/1000</f>
        <v/>
      </c>
      <c r="FT48">
        <f>IFERROR(MATCH(FT$3,'Bins 2025'!$D48:$ALO48,1),0)/1000</f>
        <v/>
      </c>
      <c r="FU48">
        <f>IFERROR(MATCH(FU$3,'Bins 2025'!$D48:$ALO48,1),0)/1000</f>
        <v/>
      </c>
      <c r="FV48">
        <f>IFERROR(MATCH(FV$3,'Bins 2025'!$D48:$ALO48,1),0)/1000</f>
        <v/>
      </c>
      <c r="FW48">
        <f>IFERROR(MATCH(FW$3,'Bins 2025'!$D48:$ALO48,1),0)/1000</f>
        <v/>
      </c>
      <c r="FX48">
        <f>IFERROR(MATCH(FX$3,'Bins 2025'!$D48:$ALO48,1),0)/1000</f>
        <v/>
      </c>
      <c r="FY48">
        <f>IFERROR(MATCH(FY$3,'Bins 2025'!$D48:$ALO48,1),0)/1000</f>
        <v/>
      </c>
      <c r="FZ48">
        <f>IFERROR(MATCH(FZ$3,'Bins 2025'!$D48:$ALO48,1),0)/1000</f>
        <v/>
      </c>
      <c r="GA48">
        <f>IFERROR(MATCH(GA$3,'Bins 2025'!$D48:$ALO48,1),0)/1000</f>
        <v/>
      </c>
      <c r="GB48">
        <f>IFERROR(MATCH(GB$3,'Bins 2025'!$D48:$ALO48,1),0)/1000</f>
        <v/>
      </c>
      <c r="GC48">
        <f>IFERROR(MATCH(GC$3,'Bins 2025'!$D48:$ALO48,1),0)/1000</f>
        <v/>
      </c>
      <c r="GD48">
        <f>IFERROR(MATCH(GD$3,'Bins 2025'!$D48:$ALO48,1),0)/1000</f>
        <v/>
      </c>
      <c r="GE48">
        <f>IFERROR(MATCH(GE$3,'Bins 2025'!$D48:$ALO48,1),0)/1000</f>
        <v/>
      </c>
      <c r="GF48">
        <f>IFERROR(MATCH(GF$3,'Bins 2025'!$D48:$ALO48,1),0)/1000</f>
        <v/>
      </c>
      <c r="GG48">
        <f>IFERROR(MATCH(GG$3,'Bins 2025'!$D48:$ALO48,1),0)/1000</f>
        <v/>
      </c>
      <c r="GH48">
        <f>IFERROR(MATCH(GH$3,'Bins 2025'!$D48:$ALO48,1),0)/1000</f>
        <v/>
      </c>
      <c r="GI48">
        <f>IFERROR(MATCH(GI$3,'Bins 2025'!$D48:$ALO48,1),0)/1000</f>
        <v/>
      </c>
      <c r="GJ48">
        <f>IFERROR(MATCH(GJ$3,'Bins 2025'!$D48:$ALO48,1),0)/1000</f>
        <v/>
      </c>
      <c r="GK48">
        <f>IFERROR(MATCH(GK$3,'Bins 2025'!$D48:$ALO48,1),0)/1000</f>
        <v/>
      </c>
      <c r="GL48">
        <f>IFERROR(MATCH(GL$3,'Bins 2025'!$D48:$ALO48,1),0)/1000</f>
        <v/>
      </c>
      <c r="GM48">
        <f>IFERROR(MATCH(GM$3,'Bins 2025'!$D48:$ALO48,1),0)/1000</f>
        <v/>
      </c>
      <c r="GN48">
        <f>IFERROR(MATCH(GN$3,'Bins 2025'!$D48:$ALO48,1),0)/1000</f>
        <v/>
      </c>
      <c r="GO48">
        <f>IFERROR(MATCH(GO$3,'Bins 2025'!$D48:$ALO48,1),0)/1000</f>
        <v/>
      </c>
      <c r="GP48">
        <f>IFERROR(MATCH(GP$3,'Bins 2025'!$D48:$ALO48,1),0)/1000</f>
        <v/>
      </c>
      <c r="GQ48">
        <f>IFERROR(MATCH(GQ$3,'Bins 2025'!$D48:$ALO48,1),0)/1000</f>
        <v/>
      </c>
      <c r="GR48">
        <f>IFERROR(MATCH(GR$3,'Bins 2025'!$D48:$ALO48,1),0)/1000</f>
        <v/>
      </c>
      <c r="GS48">
        <f>IFERROR(MATCH(GS$3,'Bins 2025'!$D48:$ALO48,1),0)/1000</f>
        <v/>
      </c>
      <c r="GT48">
        <f>IFERROR(MATCH(GT$3,'Bins 2025'!$D48:$ALO48,1),0)/1000</f>
        <v/>
      </c>
      <c r="GU48">
        <f>IFERROR(MATCH(GU$3,'Bins 2025'!$D48:$ALO48,1),0)/1000</f>
        <v/>
      </c>
    </row>
    <row r="49">
      <c r="B49">
        <f>Inputs!B49</f>
        <v/>
      </c>
      <c r="C49">
        <f>Inputs!K49</f>
        <v/>
      </c>
      <c r="D49">
        <f>N(Inputs!H49)</f>
        <v/>
      </c>
      <c r="E49">
        <f>IFERROR(MATCH(E$3,'Bins 2025'!$D49:$ALO49,1),0)/1000</f>
        <v/>
      </c>
      <c r="F49">
        <f>IFERROR(MATCH(F$3,'Bins 2025'!$D49:$ALO49,1),0)/1000</f>
        <v/>
      </c>
      <c r="G49">
        <f>IFERROR(MATCH(G$3,'Bins 2025'!$D49:$ALO49,1),0)/1000</f>
        <v/>
      </c>
      <c r="H49">
        <f>IFERROR(MATCH(H$3,'Bins 2025'!$D49:$ALO49,1),0)/1000</f>
        <v/>
      </c>
      <c r="I49">
        <f>IFERROR(MATCH(I$3,'Bins 2025'!$D49:$ALO49,1),0)/1000</f>
        <v/>
      </c>
      <c r="J49">
        <f>IFERROR(MATCH(J$3,'Bins 2025'!$D49:$ALO49,1),0)/1000</f>
        <v/>
      </c>
      <c r="K49">
        <f>IFERROR(MATCH(K$3,'Bins 2025'!$D49:$ALO49,1),0)/1000</f>
        <v/>
      </c>
      <c r="L49">
        <f>IFERROR(MATCH(L$3,'Bins 2025'!$D49:$ALO49,1),0)/1000</f>
        <v/>
      </c>
      <c r="M49">
        <f>IFERROR(MATCH(M$3,'Bins 2025'!$D49:$ALO49,1),0)/1000</f>
        <v/>
      </c>
      <c r="N49">
        <f>IFERROR(MATCH(N$3,'Bins 2025'!$D49:$ALO49,1),0)/1000</f>
        <v/>
      </c>
      <c r="O49">
        <f>IFERROR(MATCH(O$3,'Bins 2025'!$D49:$ALO49,1),0)/1000</f>
        <v/>
      </c>
      <c r="P49">
        <f>IFERROR(MATCH(P$3,'Bins 2025'!$D49:$ALO49,1),0)/1000</f>
        <v/>
      </c>
      <c r="Q49">
        <f>IFERROR(MATCH(Q$3,'Bins 2025'!$D49:$ALO49,1),0)/1000</f>
        <v/>
      </c>
      <c r="R49">
        <f>IFERROR(MATCH(R$3,'Bins 2025'!$D49:$ALO49,1),0)/1000</f>
        <v/>
      </c>
      <c r="S49">
        <f>IFERROR(MATCH(S$3,'Bins 2025'!$D49:$ALO49,1),0)/1000</f>
        <v/>
      </c>
      <c r="T49">
        <f>IFERROR(MATCH(T$3,'Bins 2025'!$D49:$ALO49,1),0)/1000</f>
        <v/>
      </c>
      <c r="U49">
        <f>IFERROR(MATCH(U$3,'Bins 2025'!$D49:$ALO49,1),0)/1000</f>
        <v/>
      </c>
      <c r="V49">
        <f>IFERROR(MATCH(V$3,'Bins 2025'!$D49:$ALO49,1),0)/1000</f>
        <v/>
      </c>
      <c r="W49">
        <f>IFERROR(MATCH(W$3,'Bins 2025'!$D49:$ALO49,1),0)/1000</f>
        <v/>
      </c>
      <c r="X49">
        <f>IFERROR(MATCH(X$3,'Bins 2025'!$D49:$ALO49,1),0)/1000</f>
        <v/>
      </c>
      <c r="Y49">
        <f>IFERROR(MATCH(Y$3,'Bins 2025'!$D49:$ALO49,1),0)/1000</f>
        <v/>
      </c>
      <c r="Z49">
        <f>IFERROR(MATCH(Z$3,'Bins 2025'!$D49:$ALO49,1),0)/1000</f>
        <v/>
      </c>
      <c r="AA49">
        <f>IFERROR(MATCH(AA$3,'Bins 2025'!$D49:$ALO49,1),0)/1000</f>
        <v/>
      </c>
      <c r="AB49">
        <f>IFERROR(MATCH(AB$3,'Bins 2025'!$D49:$ALO49,1),0)/1000</f>
        <v/>
      </c>
      <c r="AC49">
        <f>IFERROR(MATCH(AC$3,'Bins 2025'!$D49:$ALO49,1),0)/1000</f>
        <v/>
      </c>
      <c r="AD49">
        <f>IFERROR(MATCH(AD$3,'Bins 2025'!$D49:$ALO49,1),0)/1000</f>
        <v/>
      </c>
      <c r="AE49">
        <f>IFERROR(MATCH(AE$3,'Bins 2025'!$D49:$ALO49,1),0)/1000</f>
        <v/>
      </c>
      <c r="AF49">
        <f>IFERROR(MATCH(AF$3,'Bins 2025'!$D49:$ALO49,1),0)/1000</f>
        <v/>
      </c>
      <c r="AG49">
        <f>IFERROR(MATCH(AG$3,'Bins 2025'!$D49:$ALO49,1),0)/1000</f>
        <v/>
      </c>
      <c r="AH49">
        <f>IFERROR(MATCH(AH$3,'Bins 2025'!$D49:$ALO49,1),0)/1000</f>
        <v/>
      </c>
      <c r="AI49">
        <f>IFERROR(MATCH(AI$3,'Bins 2025'!$D49:$ALO49,1),0)/1000</f>
        <v/>
      </c>
      <c r="AJ49">
        <f>IFERROR(MATCH(AJ$3,'Bins 2025'!$D49:$ALO49,1),0)/1000</f>
        <v/>
      </c>
      <c r="AK49">
        <f>IFERROR(MATCH(AK$3,'Bins 2025'!$D49:$ALO49,1),0)/1000</f>
        <v/>
      </c>
      <c r="AL49">
        <f>IFERROR(MATCH(AL$3,'Bins 2025'!$D49:$ALO49,1),0)/1000</f>
        <v/>
      </c>
      <c r="AM49">
        <f>IFERROR(MATCH(AM$3,'Bins 2025'!$D49:$ALO49,1),0)/1000</f>
        <v/>
      </c>
      <c r="AN49">
        <f>IFERROR(MATCH(AN$3,'Bins 2025'!$D49:$ALO49,1),0)/1000</f>
        <v/>
      </c>
      <c r="AO49">
        <f>IFERROR(MATCH(AO$3,'Bins 2025'!$D49:$ALO49,1),0)/1000</f>
        <v/>
      </c>
      <c r="AP49">
        <f>IFERROR(MATCH(AP$3,'Bins 2025'!$D49:$ALO49,1),0)/1000</f>
        <v/>
      </c>
      <c r="AQ49">
        <f>IFERROR(MATCH(AQ$3,'Bins 2025'!$D49:$ALO49,1),0)/1000</f>
        <v/>
      </c>
      <c r="AR49">
        <f>IFERROR(MATCH(AR$3,'Bins 2025'!$D49:$ALO49,1),0)/1000</f>
        <v/>
      </c>
      <c r="AS49">
        <f>IFERROR(MATCH(AS$3,'Bins 2025'!$D49:$ALO49,1),0)/1000</f>
        <v/>
      </c>
      <c r="AT49">
        <f>IFERROR(MATCH(AT$3,'Bins 2025'!$D49:$ALO49,1),0)/1000</f>
        <v/>
      </c>
      <c r="AU49">
        <f>IFERROR(MATCH(AU$3,'Bins 2025'!$D49:$ALO49,1),0)/1000</f>
        <v/>
      </c>
      <c r="AV49">
        <f>IFERROR(MATCH(AV$3,'Bins 2025'!$D49:$ALO49,1),0)/1000</f>
        <v/>
      </c>
      <c r="AW49">
        <f>IFERROR(MATCH(AW$3,'Bins 2025'!$D49:$ALO49,1),0)/1000</f>
        <v/>
      </c>
      <c r="AX49">
        <f>IFERROR(MATCH(AX$3,'Bins 2025'!$D49:$ALO49,1),0)/1000</f>
        <v/>
      </c>
      <c r="AY49">
        <f>IFERROR(MATCH(AY$3,'Bins 2025'!$D49:$ALO49,1),0)/1000</f>
        <v/>
      </c>
      <c r="AZ49">
        <f>IFERROR(MATCH(AZ$3,'Bins 2025'!$D49:$ALO49,1),0)/1000</f>
        <v/>
      </c>
      <c r="BA49">
        <f>IFERROR(MATCH(BA$3,'Bins 2025'!$D49:$ALO49,1),0)/1000</f>
        <v/>
      </c>
      <c r="BB49">
        <f>IFERROR(MATCH(BB$3,'Bins 2025'!$D49:$ALO49,1),0)/1000</f>
        <v/>
      </c>
      <c r="BC49">
        <f>IFERROR(MATCH(BC$3,'Bins 2025'!$D49:$ALO49,1),0)/1000</f>
        <v/>
      </c>
      <c r="BD49">
        <f>IFERROR(MATCH(BD$3,'Bins 2025'!$D49:$ALO49,1),0)/1000</f>
        <v/>
      </c>
      <c r="BE49">
        <f>IFERROR(MATCH(BE$3,'Bins 2025'!$D49:$ALO49,1),0)/1000</f>
        <v/>
      </c>
      <c r="BF49">
        <f>IFERROR(MATCH(BF$3,'Bins 2025'!$D49:$ALO49,1),0)/1000</f>
        <v/>
      </c>
      <c r="BG49">
        <f>IFERROR(MATCH(BG$3,'Bins 2025'!$D49:$ALO49,1),0)/1000</f>
        <v/>
      </c>
      <c r="BH49">
        <f>IFERROR(MATCH(BH$3,'Bins 2025'!$D49:$ALO49,1),0)/1000</f>
        <v/>
      </c>
      <c r="BI49">
        <f>IFERROR(MATCH(BI$3,'Bins 2025'!$D49:$ALO49,1),0)/1000</f>
        <v/>
      </c>
      <c r="BJ49">
        <f>IFERROR(MATCH(BJ$3,'Bins 2025'!$D49:$ALO49,1),0)/1000</f>
        <v/>
      </c>
      <c r="BK49">
        <f>IFERROR(MATCH(BK$3,'Bins 2025'!$D49:$ALO49,1),0)/1000</f>
        <v/>
      </c>
      <c r="BL49">
        <f>IFERROR(MATCH(BL$3,'Bins 2025'!$D49:$ALO49,1),0)/1000</f>
        <v/>
      </c>
      <c r="BM49">
        <f>IFERROR(MATCH(BM$3,'Bins 2025'!$D49:$ALO49,1),0)/1000</f>
        <v/>
      </c>
      <c r="BN49">
        <f>IFERROR(MATCH(BN$3,'Bins 2025'!$D49:$ALO49,1),0)/1000</f>
        <v/>
      </c>
      <c r="BO49">
        <f>IFERROR(MATCH(BO$3,'Bins 2025'!$D49:$ALO49,1),0)/1000</f>
        <v/>
      </c>
      <c r="BP49">
        <f>IFERROR(MATCH(BP$3,'Bins 2025'!$D49:$ALO49,1),0)/1000</f>
        <v/>
      </c>
      <c r="BQ49">
        <f>IFERROR(MATCH(BQ$3,'Bins 2025'!$D49:$ALO49,1),0)/1000</f>
        <v/>
      </c>
      <c r="BR49">
        <f>IFERROR(MATCH(BR$3,'Bins 2025'!$D49:$ALO49,1),0)/1000</f>
        <v/>
      </c>
      <c r="BS49">
        <f>IFERROR(MATCH(BS$3,'Bins 2025'!$D49:$ALO49,1),0)/1000</f>
        <v/>
      </c>
      <c r="BT49">
        <f>IFERROR(MATCH(BT$3,'Bins 2025'!$D49:$ALO49,1),0)/1000</f>
        <v/>
      </c>
      <c r="BU49">
        <f>IFERROR(MATCH(BU$3,'Bins 2025'!$D49:$ALO49,1),0)/1000</f>
        <v/>
      </c>
      <c r="BV49">
        <f>IFERROR(MATCH(BV$3,'Bins 2025'!$D49:$ALO49,1),0)/1000</f>
        <v/>
      </c>
      <c r="BW49">
        <f>IFERROR(MATCH(BW$3,'Bins 2025'!$D49:$ALO49,1),0)/1000</f>
        <v/>
      </c>
      <c r="BX49">
        <f>IFERROR(MATCH(BX$3,'Bins 2025'!$D49:$ALO49,1),0)/1000</f>
        <v/>
      </c>
      <c r="BY49">
        <f>IFERROR(MATCH(BY$3,'Bins 2025'!$D49:$ALO49,1),0)/1000</f>
        <v/>
      </c>
      <c r="BZ49">
        <f>IFERROR(MATCH(BZ$3,'Bins 2025'!$D49:$ALO49,1),0)/1000</f>
        <v/>
      </c>
      <c r="CA49">
        <f>IFERROR(MATCH(CA$3,'Bins 2025'!$D49:$ALO49,1),0)/1000</f>
        <v/>
      </c>
      <c r="CB49">
        <f>IFERROR(MATCH(CB$3,'Bins 2025'!$D49:$ALO49,1),0)/1000</f>
        <v/>
      </c>
      <c r="CC49">
        <f>IFERROR(MATCH(CC$3,'Bins 2025'!$D49:$ALO49,1),0)/1000</f>
        <v/>
      </c>
      <c r="CD49">
        <f>IFERROR(MATCH(CD$3,'Bins 2025'!$D49:$ALO49,1),0)/1000</f>
        <v/>
      </c>
      <c r="CE49">
        <f>IFERROR(MATCH(CE$3,'Bins 2025'!$D49:$ALO49,1),0)/1000</f>
        <v/>
      </c>
      <c r="CF49">
        <f>IFERROR(MATCH(CF$3,'Bins 2025'!$D49:$ALO49,1),0)/1000</f>
        <v/>
      </c>
      <c r="CG49">
        <f>IFERROR(MATCH(CG$3,'Bins 2025'!$D49:$ALO49,1),0)/1000</f>
        <v/>
      </c>
      <c r="CH49">
        <f>IFERROR(MATCH(CH$3,'Bins 2025'!$D49:$ALO49,1),0)/1000</f>
        <v/>
      </c>
      <c r="CI49">
        <f>IFERROR(MATCH(CI$3,'Bins 2025'!$D49:$ALO49,1),0)/1000</f>
        <v/>
      </c>
      <c r="CJ49">
        <f>IFERROR(MATCH(CJ$3,'Bins 2025'!$D49:$ALO49,1),0)/1000</f>
        <v/>
      </c>
      <c r="CK49">
        <f>IFERROR(MATCH(CK$3,'Bins 2025'!$D49:$ALO49,1),0)/1000</f>
        <v/>
      </c>
      <c r="CL49">
        <f>IFERROR(MATCH(CL$3,'Bins 2025'!$D49:$ALO49,1),0)/1000</f>
        <v/>
      </c>
      <c r="CM49">
        <f>IFERROR(MATCH(CM$3,'Bins 2025'!$D49:$ALO49,1),0)/1000</f>
        <v/>
      </c>
      <c r="CN49">
        <f>IFERROR(MATCH(CN$3,'Bins 2025'!$D49:$ALO49,1),0)/1000</f>
        <v/>
      </c>
      <c r="CO49">
        <f>IFERROR(MATCH(CO$3,'Bins 2025'!$D49:$ALO49,1),0)/1000</f>
        <v/>
      </c>
      <c r="CP49">
        <f>IFERROR(MATCH(CP$3,'Bins 2025'!$D49:$ALO49,1),0)/1000</f>
        <v/>
      </c>
      <c r="CQ49">
        <f>IFERROR(MATCH(CQ$3,'Bins 2025'!$D49:$ALO49,1),0)/1000</f>
        <v/>
      </c>
      <c r="CR49">
        <f>IFERROR(MATCH(CR$3,'Bins 2025'!$D49:$ALO49,1),0)/1000</f>
        <v/>
      </c>
      <c r="CS49">
        <f>IFERROR(MATCH(CS$3,'Bins 2025'!$D49:$ALO49,1),0)/1000</f>
        <v/>
      </c>
      <c r="CT49">
        <f>IFERROR(MATCH(CT$3,'Bins 2025'!$D49:$ALO49,1),0)/1000</f>
        <v/>
      </c>
      <c r="CU49">
        <f>IFERROR(MATCH(CU$3,'Bins 2025'!$D49:$ALO49,1),0)/1000</f>
        <v/>
      </c>
      <c r="CV49">
        <f>IFERROR(MATCH(CV$3,'Bins 2025'!$D49:$ALO49,1),0)/1000</f>
        <v/>
      </c>
      <c r="CW49">
        <f>IFERROR(MATCH(CW$3,'Bins 2025'!$D49:$ALO49,1),0)/1000</f>
        <v/>
      </c>
      <c r="CX49">
        <f>IFERROR(MATCH(CX$3,'Bins 2025'!$D49:$ALO49,1),0)/1000</f>
        <v/>
      </c>
      <c r="CY49">
        <f>IFERROR(MATCH(CY$3,'Bins 2025'!$D49:$ALO49,1),0)/1000</f>
        <v/>
      </c>
      <c r="CZ49">
        <f>IFERROR(MATCH(CZ$3,'Bins 2025'!$D49:$ALO49,1),0)/1000</f>
        <v/>
      </c>
      <c r="DA49">
        <f>IFERROR(MATCH(DA$3,'Bins 2025'!$D49:$ALO49,1),0)/1000</f>
        <v/>
      </c>
      <c r="DB49">
        <f>IFERROR(MATCH(DB$3,'Bins 2025'!$D49:$ALO49,1),0)/1000</f>
        <v/>
      </c>
      <c r="DC49">
        <f>IFERROR(MATCH(DC$3,'Bins 2025'!$D49:$ALO49,1),0)/1000</f>
        <v/>
      </c>
      <c r="DD49">
        <f>IFERROR(MATCH(DD$3,'Bins 2025'!$D49:$ALO49,1),0)/1000</f>
        <v/>
      </c>
      <c r="DE49">
        <f>IFERROR(MATCH(DE$3,'Bins 2025'!$D49:$ALO49,1),0)/1000</f>
        <v/>
      </c>
      <c r="DF49">
        <f>IFERROR(MATCH(DF$3,'Bins 2025'!$D49:$ALO49,1),0)/1000</f>
        <v/>
      </c>
      <c r="DG49">
        <f>IFERROR(MATCH(DG$3,'Bins 2025'!$D49:$ALO49,1),0)/1000</f>
        <v/>
      </c>
      <c r="DH49">
        <f>IFERROR(MATCH(DH$3,'Bins 2025'!$D49:$ALO49,1),0)/1000</f>
        <v/>
      </c>
      <c r="DI49">
        <f>IFERROR(MATCH(DI$3,'Bins 2025'!$D49:$ALO49,1),0)/1000</f>
        <v/>
      </c>
      <c r="DJ49">
        <f>IFERROR(MATCH(DJ$3,'Bins 2025'!$D49:$ALO49,1),0)/1000</f>
        <v/>
      </c>
      <c r="DK49">
        <f>IFERROR(MATCH(DK$3,'Bins 2025'!$D49:$ALO49,1),0)/1000</f>
        <v/>
      </c>
      <c r="DL49">
        <f>IFERROR(MATCH(DL$3,'Bins 2025'!$D49:$ALO49,1),0)/1000</f>
        <v/>
      </c>
      <c r="DM49">
        <f>IFERROR(MATCH(DM$3,'Bins 2025'!$D49:$ALO49,1),0)/1000</f>
        <v/>
      </c>
      <c r="DN49">
        <f>IFERROR(MATCH(DN$3,'Bins 2025'!$D49:$ALO49,1),0)/1000</f>
        <v/>
      </c>
      <c r="DO49">
        <f>IFERROR(MATCH(DO$3,'Bins 2025'!$D49:$ALO49,1),0)/1000</f>
        <v/>
      </c>
      <c r="DP49">
        <f>IFERROR(MATCH(DP$3,'Bins 2025'!$D49:$ALO49,1),0)/1000</f>
        <v/>
      </c>
      <c r="DQ49">
        <f>IFERROR(MATCH(DQ$3,'Bins 2025'!$D49:$ALO49,1),0)/1000</f>
        <v/>
      </c>
      <c r="DR49">
        <f>IFERROR(MATCH(DR$3,'Bins 2025'!$D49:$ALO49,1),0)/1000</f>
        <v/>
      </c>
      <c r="DS49">
        <f>IFERROR(MATCH(DS$3,'Bins 2025'!$D49:$ALO49,1),0)/1000</f>
        <v/>
      </c>
      <c r="DT49">
        <f>IFERROR(MATCH(DT$3,'Bins 2025'!$D49:$ALO49,1),0)/1000</f>
        <v/>
      </c>
      <c r="DU49">
        <f>IFERROR(MATCH(DU$3,'Bins 2025'!$D49:$ALO49,1),0)/1000</f>
        <v/>
      </c>
      <c r="DV49">
        <f>IFERROR(MATCH(DV$3,'Bins 2025'!$D49:$ALO49,1),0)/1000</f>
        <v/>
      </c>
      <c r="DW49">
        <f>IFERROR(MATCH(DW$3,'Bins 2025'!$D49:$ALO49,1),0)/1000</f>
        <v/>
      </c>
      <c r="DX49">
        <f>IFERROR(MATCH(DX$3,'Bins 2025'!$D49:$ALO49,1),0)/1000</f>
        <v/>
      </c>
      <c r="DY49">
        <f>IFERROR(MATCH(DY$3,'Bins 2025'!$D49:$ALO49,1),0)/1000</f>
        <v/>
      </c>
      <c r="DZ49">
        <f>IFERROR(MATCH(DZ$3,'Bins 2025'!$D49:$ALO49,1),0)/1000</f>
        <v/>
      </c>
      <c r="EA49">
        <f>IFERROR(MATCH(EA$3,'Bins 2025'!$D49:$ALO49,1),0)/1000</f>
        <v/>
      </c>
      <c r="EB49">
        <f>IFERROR(MATCH(EB$3,'Bins 2025'!$D49:$ALO49,1),0)/1000</f>
        <v/>
      </c>
      <c r="EC49">
        <f>IFERROR(MATCH(EC$3,'Bins 2025'!$D49:$ALO49,1),0)/1000</f>
        <v/>
      </c>
      <c r="ED49">
        <f>IFERROR(MATCH(ED$3,'Bins 2025'!$D49:$ALO49,1),0)/1000</f>
        <v/>
      </c>
      <c r="EE49">
        <f>IFERROR(MATCH(EE$3,'Bins 2025'!$D49:$ALO49,1),0)/1000</f>
        <v/>
      </c>
      <c r="EF49">
        <f>IFERROR(MATCH(EF$3,'Bins 2025'!$D49:$ALO49,1),0)/1000</f>
        <v/>
      </c>
      <c r="EG49">
        <f>IFERROR(MATCH(EG$3,'Bins 2025'!$D49:$ALO49,1),0)/1000</f>
        <v/>
      </c>
      <c r="EH49">
        <f>IFERROR(MATCH(EH$3,'Bins 2025'!$D49:$ALO49,1),0)/1000</f>
        <v/>
      </c>
      <c r="EI49">
        <f>IFERROR(MATCH(EI$3,'Bins 2025'!$D49:$ALO49,1),0)/1000</f>
        <v/>
      </c>
      <c r="EJ49">
        <f>IFERROR(MATCH(EJ$3,'Bins 2025'!$D49:$ALO49,1),0)/1000</f>
        <v/>
      </c>
      <c r="EK49">
        <f>IFERROR(MATCH(EK$3,'Bins 2025'!$D49:$ALO49,1),0)/1000</f>
        <v/>
      </c>
      <c r="EL49">
        <f>IFERROR(MATCH(EL$3,'Bins 2025'!$D49:$ALO49,1),0)/1000</f>
        <v/>
      </c>
      <c r="EM49">
        <f>IFERROR(MATCH(EM$3,'Bins 2025'!$D49:$ALO49,1),0)/1000</f>
        <v/>
      </c>
      <c r="EN49">
        <f>IFERROR(MATCH(EN$3,'Bins 2025'!$D49:$ALO49,1),0)/1000</f>
        <v/>
      </c>
      <c r="EO49">
        <f>IFERROR(MATCH(EO$3,'Bins 2025'!$D49:$ALO49,1),0)/1000</f>
        <v/>
      </c>
      <c r="EP49">
        <f>IFERROR(MATCH(EP$3,'Bins 2025'!$D49:$ALO49,1),0)/1000</f>
        <v/>
      </c>
      <c r="EQ49">
        <f>IFERROR(MATCH(EQ$3,'Bins 2025'!$D49:$ALO49,1),0)/1000</f>
        <v/>
      </c>
      <c r="ER49">
        <f>IFERROR(MATCH(ER$3,'Bins 2025'!$D49:$ALO49,1),0)/1000</f>
        <v/>
      </c>
      <c r="ES49">
        <f>IFERROR(MATCH(ES$3,'Bins 2025'!$D49:$ALO49,1),0)/1000</f>
        <v/>
      </c>
      <c r="ET49">
        <f>IFERROR(MATCH(ET$3,'Bins 2025'!$D49:$ALO49,1),0)/1000</f>
        <v/>
      </c>
      <c r="EU49">
        <f>IFERROR(MATCH(EU$3,'Bins 2025'!$D49:$ALO49,1),0)/1000</f>
        <v/>
      </c>
      <c r="EV49">
        <f>IFERROR(MATCH(EV$3,'Bins 2025'!$D49:$ALO49,1),0)/1000</f>
        <v/>
      </c>
      <c r="EW49">
        <f>IFERROR(MATCH(EW$3,'Bins 2025'!$D49:$ALO49,1),0)/1000</f>
        <v/>
      </c>
      <c r="EX49">
        <f>IFERROR(MATCH(EX$3,'Bins 2025'!$D49:$ALO49,1),0)/1000</f>
        <v/>
      </c>
      <c r="EY49">
        <f>IFERROR(MATCH(EY$3,'Bins 2025'!$D49:$ALO49,1),0)/1000</f>
        <v/>
      </c>
      <c r="EZ49">
        <f>IFERROR(MATCH(EZ$3,'Bins 2025'!$D49:$ALO49,1),0)/1000</f>
        <v/>
      </c>
      <c r="FA49">
        <f>IFERROR(MATCH(FA$3,'Bins 2025'!$D49:$ALO49,1),0)/1000</f>
        <v/>
      </c>
      <c r="FB49">
        <f>IFERROR(MATCH(FB$3,'Bins 2025'!$D49:$ALO49,1),0)/1000</f>
        <v/>
      </c>
      <c r="FC49">
        <f>IFERROR(MATCH(FC$3,'Bins 2025'!$D49:$ALO49,1),0)/1000</f>
        <v/>
      </c>
      <c r="FD49">
        <f>IFERROR(MATCH(FD$3,'Bins 2025'!$D49:$ALO49,1),0)/1000</f>
        <v/>
      </c>
      <c r="FE49">
        <f>IFERROR(MATCH(FE$3,'Bins 2025'!$D49:$ALO49,1),0)/1000</f>
        <v/>
      </c>
      <c r="FF49">
        <f>IFERROR(MATCH(FF$3,'Bins 2025'!$D49:$ALO49,1),0)/1000</f>
        <v/>
      </c>
      <c r="FG49">
        <f>IFERROR(MATCH(FG$3,'Bins 2025'!$D49:$ALO49,1),0)/1000</f>
        <v/>
      </c>
      <c r="FH49">
        <f>IFERROR(MATCH(FH$3,'Bins 2025'!$D49:$ALO49,1),0)/1000</f>
        <v/>
      </c>
      <c r="FI49">
        <f>IFERROR(MATCH(FI$3,'Bins 2025'!$D49:$ALO49,1),0)/1000</f>
        <v/>
      </c>
      <c r="FJ49">
        <f>IFERROR(MATCH(FJ$3,'Bins 2025'!$D49:$ALO49,1),0)/1000</f>
        <v/>
      </c>
      <c r="FK49">
        <f>IFERROR(MATCH(FK$3,'Bins 2025'!$D49:$ALO49,1),0)/1000</f>
        <v/>
      </c>
      <c r="FL49">
        <f>IFERROR(MATCH(FL$3,'Bins 2025'!$D49:$ALO49,1),0)/1000</f>
        <v/>
      </c>
      <c r="FM49">
        <f>IFERROR(MATCH(FM$3,'Bins 2025'!$D49:$ALO49,1),0)/1000</f>
        <v/>
      </c>
      <c r="FN49">
        <f>IFERROR(MATCH(FN$3,'Bins 2025'!$D49:$ALO49,1),0)/1000</f>
        <v/>
      </c>
      <c r="FO49">
        <f>IFERROR(MATCH(FO$3,'Bins 2025'!$D49:$ALO49,1),0)/1000</f>
        <v/>
      </c>
      <c r="FP49">
        <f>IFERROR(MATCH(FP$3,'Bins 2025'!$D49:$ALO49,1),0)/1000</f>
        <v/>
      </c>
      <c r="FQ49">
        <f>IFERROR(MATCH(FQ$3,'Bins 2025'!$D49:$ALO49,1),0)/1000</f>
        <v/>
      </c>
      <c r="FR49">
        <f>IFERROR(MATCH(FR$3,'Bins 2025'!$D49:$ALO49,1),0)/1000</f>
        <v/>
      </c>
      <c r="FS49">
        <f>IFERROR(MATCH(FS$3,'Bins 2025'!$D49:$ALO49,1),0)/1000</f>
        <v/>
      </c>
      <c r="FT49">
        <f>IFERROR(MATCH(FT$3,'Bins 2025'!$D49:$ALO49,1),0)/1000</f>
        <v/>
      </c>
      <c r="FU49">
        <f>IFERROR(MATCH(FU$3,'Bins 2025'!$D49:$ALO49,1),0)/1000</f>
        <v/>
      </c>
      <c r="FV49">
        <f>IFERROR(MATCH(FV$3,'Bins 2025'!$D49:$ALO49,1),0)/1000</f>
        <v/>
      </c>
      <c r="FW49">
        <f>IFERROR(MATCH(FW$3,'Bins 2025'!$D49:$ALO49,1),0)/1000</f>
        <v/>
      </c>
      <c r="FX49">
        <f>IFERROR(MATCH(FX$3,'Bins 2025'!$D49:$ALO49,1),0)/1000</f>
        <v/>
      </c>
      <c r="FY49">
        <f>IFERROR(MATCH(FY$3,'Bins 2025'!$D49:$ALO49,1),0)/1000</f>
        <v/>
      </c>
      <c r="FZ49">
        <f>IFERROR(MATCH(FZ$3,'Bins 2025'!$D49:$ALO49,1),0)/1000</f>
        <v/>
      </c>
      <c r="GA49">
        <f>IFERROR(MATCH(GA$3,'Bins 2025'!$D49:$ALO49,1),0)/1000</f>
        <v/>
      </c>
      <c r="GB49">
        <f>IFERROR(MATCH(GB$3,'Bins 2025'!$D49:$ALO49,1),0)/1000</f>
        <v/>
      </c>
      <c r="GC49">
        <f>IFERROR(MATCH(GC$3,'Bins 2025'!$D49:$ALO49,1),0)/1000</f>
        <v/>
      </c>
      <c r="GD49">
        <f>IFERROR(MATCH(GD$3,'Bins 2025'!$D49:$ALO49,1),0)/1000</f>
        <v/>
      </c>
      <c r="GE49">
        <f>IFERROR(MATCH(GE$3,'Bins 2025'!$D49:$ALO49,1),0)/1000</f>
        <v/>
      </c>
      <c r="GF49">
        <f>IFERROR(MATCH(GF$3,'Bins 2025'!$D49:$ALO49,1),0)/1000</f>
        <v/>
      </c>
      <c r="GG49">
        <f>IFERROR(MATCH(GG$3,'Bins 2025'!$D49:$ALO49,1),0)/1000</f>
        <v/>
      </c>
      <c r="GH49">
        <f>IFERROR(MATCH(GH$3,'Bins 2025'!$D49:$ALO49,1),0)/1000</f>
        <v/>
      </c>
      <c r="GI49">
        <f>IFERROR(MATCH(GI$3,'Bins 2025'!$D49:$ALO49,1),0)/1000</f>
        <v/>
      </c>
      <c r="GJ49">
        <f>IFERROR(MATCH(GJ$3,'Bins 2025'!$D49:$ALO49,1),0)/1000</f>
        <v/>
      </c>
      <c r="GK49">
        <f>IFERROR(MATCH(GK$3,'Bins 2025'!$D49:$ALO49,1),0)/1000</f>
        <v/>
      </c>
      <c r="GL49">
        <f>IFERROR(MATCH(GL$3,'Bins 2025'!$D49:$ALO49,1),0)/1000</f>
        <v/>
      </c>
      <c r="GM49">
        <f>IFERROR(MATCH(GM$3,'Bins 2025'!$D49:$ALO49,1),0)/1000</f>
        <v/>
      </c>
      <c r="GN49">
        <f>IFERROR(MATCH(GN$3,'Bins 2025'!$D49:$ALO49,1),0)/1000</f>
        <v/>
      </c>
      <c r="GO49">
        <f>IFERROR(MATCH(GO$3,'Bins 2025'!$D49:$ALO49,1),0)/1000</f>
        <v/>
      </c>
      <c r="GP49">
        <f>IFERROR(MATCH(GP$3,'Bins 2025'!$D49:$ALO49,1),0)/1000</f>
        <v/>
      </c>
      <c r="GQ49">
        <f>IFERROR(MATCH(GQ$3,'Bins 2025'!$D49:$ALO49,1),0)/1000</f>
        <v/>
      </c>
      <c r="GR49">
        <f>IFERROR(MATCH(GR$3,'Bins 2025'!$D49:$ALO49,1),0)/1000</f>
        <v/>
      </c>
      <c r="GS49">
        <f>IFERROR(MATCH(GS$3,'Bins 2025'!$D49:$ALO49,1),0)/1000</f>
        <v/>
      </c>
      <c r="GT49">
        <f>IFERROR(MATCH(GT$3,'Bins 2025'!$D49:$ALO49,1),0)/1000</f>
        <v/>
      </c>
      <c r="GU49">
        <f>IFERROR(MATCH(GU$3,'Bins 2025'!$D49:$ALO49,1),0)/1000</f>
        <v/>
      </c>
    </row>
    <row r="50">
      <c r="B50">
        <f>Inputs!B50</f>
        <v/>
      </c>
      <c r="C50">
        <f>Inputs!K50</f>
        <v/>
      </c>
      <c r="D50">
        <f>N(Inputs!H50)</f>
        <v/>
      </c>
      <c r="E50">
        <f>IFERROR(MATCH(E$3,'Bins 2025'!$D50:$ALO50,1),0)/1000</f>
        <v/>
      </c>
      <c r="F50">
        <f>IFERROR(MATCH(F$3,'Bins 2025'!$D50:$ALO50,1),0)/1000</f>
        <v/>
      </c>
      <c r="G50">
        <f>IFERROR(MATCH(G$3,'Bins 2025'!$D50:$ALO50,1),0)/1000</f>
        <v/>
      </c>
      <c r="H50">
        <f>IFERROR(MATCH(H$3,'Bins 2025'!$D50:$ALO50,1),0)/1000</f>
        <v/>
      </c>
      <c r="I50">
        <f>IFERROR(MATCH(I$3,'Bins 2025'!$D50:$ALO50,1),0)/1000</f>
        <v/>
      </c>
      <c r="J50">
        <f>IFERROR(MATCH(J$3,'Bins 2025'!$D50:$ALO50,1),0)/1000</f>
        <v/>
      </c>
      <c r="K50">
        <f>IFERROR(MATCH(K$3,'Bins 2025'!$D50:$ALO50,1),0)/1000</f>
        <v/>
      </c>
      <c r="L50">
        <f>IFERROR(MATCH(L$3,'Bins 2025'!$D50:$ALO50,1),0)/1000</f>
        <v/>
      </c>
      <c r="M50">
        <f>IFERROR(MATCH(M$3,'Bins 2025'!$D50:$ALO50,1),0)/1000</f>
        <v/>
      </c>
      <c r="N50">
        <f>IFERROR(MATCH(N$3,'Bins 2025'!$D50:$ALO50,1),0)/1000</f>
        <v/>
      </c>
      <c r="O50">
        <f>IFERROR(MATCH(O$3,'Bins 2025'!$D50:$ALO50,1),0)/1000</f>
        <v/>
      </c>
      <c r="P50">
        <f>IFERROR(MATCH(P$3,'Bins 2025'!$D50:$ALO50,1),0)/1000</f>
        <v/>
      </c>
      <c r="Q50">
        <f>IFERROR(MATCH(Q$3,'Bins 2025'!$D50:$ALO50,1),0)/1000</f>
        <v/>
      </c>
      <c r="R50">
        <f>IFERROR(MATCH(R$3,'Bins 2025'!$D50:$ALO50,1),0)/1000</f>
        <v/>
      </c>
      <c r="S50">
        <f>IFERROR(MATCH(S$3,'Bins 2025'!$D50:$ALO50,1),0)/1000</f>
        <v/>
      </c>
      <c r="T50">
        <f>IFERROR(MATCH(T$3,'Bins 2025'!$D50:$ALO50,1),0)/1000</f>
        <v/>
      </c>
      <c r="U50">
        <f>IFERROR(MATCH(U$3,'Bins 2025'!$D50:$ALO50,1),0)/1000</f>
        <v/>
      </c>
      <c r="V50">
        <f>IFERROR(MATCH(V$3,'Bins 2025'!$D50:$ALO50,1),0)/1000</f>
        <v/>
      </c>
      <c r="W50">
        <f>IFERROR(MATCH(W$3,'Bins 2025'!$D50:$ALO50,1),0)/1000</f>
        <v/>
      </c>
      <c r="X50">
        <f>IFERROR(MATCH(X$3,'Bins 2025'!$D50:$ALO50,1),0)/1000</f>
        <v/>
      </c>
      <c r="Y50">
        <f>IFERROR(MATCH(Y$3,'Bins 2025'!$D50:$ALO50,1),0)/1000</f>
        <v/>
      </c>
      <c r="Z50">
        <f>IFERROR(MATCH(Z$3,'Bins 2025'!$D50:$ALO50,1),0)/1000</f>
        <v/>
      </c>
      <c r="AA50">
        <f>IFERROR(MATCH(AA$3,'Bins 2025'!$D50:$ALO50,1),0)/1000</f>
        <v/>
      </c>
      <c r="AB50">
        <f>IFERROR(MATCH(AB$3,'Bins 2025'!$D50:$ALO50,1),0)/1000</f>
        <v/>
      </c>
      <c r="AC50">
        <f>IFERROR(MATCH(AC$3,'Bins 2025'!$D50:$ALO50,1),0)/1000</f>
        <v/>
      </c>
      <c r="AD50">
        <f>IFERROR(MATCH(AD$3,'Bins 2025'!$D50:$ALO50,1),0)/1000</f>
        <v/>
      </c>
      <c r="AE50">
        <f>IFERROR(MATCH(AE$3,'Bins 2025'!$D50:$ALO50,1),0)/1000</f>
        <v/>
      </c>
      <c r="AF50">
        <f>IFERROR(MATCH(AF$3,'Bins 2025'!$D50:$ALO50,1),0)/1000</f>
        <v/>
      </c>
      <c r="AG50">
        <f>IFERROR(MATCH(AG$3,'Bins 2025'!$D50:$ALO50,1),0)/1000</f>
        <v/>
      </c>
      <c r="AH50">
        <f>IFERROR(MATCH(AH$3,'Bins 2025'!$D50:$ALO50,1),0)/1000</f>
        <v/>
      </c>
      <c r="AI50">
        <f>IFERROR(MATCH(AI$3,'Bins 2025'!$D50:$ALO50,1),0)/1000</f>
        <v/>
      </c>
      <c r="AJ50">
        <f>IFERROR(MATCH(AJ$3,'Bins 2025'!$D50:$ALO50,1),0)/1000</f>
        <v/>
      </c>
      <c r="AK50">
        <f>IFERROR(MATCH(AK$3,'Bins 2025'!$D50:$ALO50,1),0)/1000</f>
        <v/>
      </c>
      <c r="AL50">
        <f>IFERROR(MATCH(AL$3,'Bins 2025'!$D50:$ALO50,1),0)/1000</f>
        <v/>
      </c>
      <c r="AM50">
        <f>IFERROR(MATCH(AM$3,'Bins 2025'!$D50:$ALO50,1),0)/1000</f>
        <v/>
      </c>
      <c r="AN50">
        <f>IFERROR(MATCH(AN$3,'Bins 2025'!$D50:$ALO50,1),0)/1000</f>
        <v/>
      </c>
      <c r="AO50">
        <f>IFERROR(MATCH(AO$3,'Bins 2025'!$D50:$ALO50,1),0)/1000</f>
        <v/>
      </c>
      <c r="AP50">
        <f>IFERROR(MATCH(AP$3,'Bins 2025'!$D50:$ALO50,1),0)/1000</f>
        <v/>
      </c>
      <c r="AQ50">
        <f>IFERROR(MATCH(AQ$3,'Bins 2025'!$D50:$ALO50,1),0)/1000</f>
        <v/>
      </c>
      <c r="AR50">
        <f>IFERROR(MATCH(AR$3,'Bins 2025'!$D50:$ALO50,1),0)/1000</f>
        <v/>
      </c>
      <c r="AS50">
        <f>IFERROR(MATCH(AS$3,'Bins 2025'!$D50:$ALO50,1),0)/1000</f>
        <v/>
      </c>
      <c r="AT50">
        <f>IFERROR(MATCH(AT$3,'Bins 2025'!$D50:$ALO50,1),0)/1000</f>
        <v/>
      </c>
      <c r="AU50">
        <f>IFERROR(MATCH(AU$3,'Bins 2025'!$D50:$ALO50,1),0)/1000</f>
        <v/>
      </c>
      <c r="AV50">
        <f>IFERROR(MATCH(AV$3,'Bins 2025'!$D50:$ALO50,1),0)/1000</f>
        <v/>
      </c>
      <c r="AW50">
        <f>IFERROR(MATCH(AW$3,'Bins 2025'!$D50:$ALO50,1),0)/1000</f>
        <v/>
      </c>
      <c r="AX50">
        <f>IFERROR(MATCH(AX$3,'Bins 2025'!$D50:$ALO50,1),0)/1000</f>
        <v/>
      </c>
      <c r="AY50">
        <f>IFERROR(MATCH(AY$3,'Bins 2025'!$D50:$ALO50,1),0)/1000</f>
        <v/>
      </c>
      <c r="AZ50">
        <f>IFERROR(MATCH(AZ$3,'Bins 2025'!$D50:$ALO50,1),0)/1000</f>
        <v/>
      </c>
      <c r="BA50">
        <f>IFERROR(MATCH(BA$3,'Bins 2025'!$D50:$ALO50,1),0)/1000</f>
        <v/>
      </c>
      <c r="BB50">
        <f>IFERROR(MATCH(BB$3,'Bins 2025'!$D50:$ALO50,1),0)/1000</f>
        <v/>
      </c>
      <c r="BC50">
        <f>IFERROR(MATCH(BC$3,'Bins 2025'!$D50:$ALO50,1),0)/1000</f>
        <v/>
      </c>
      <c r="BD50">
        <f>IFERROR(MATCH(BD$3,'Bins 2025'!$D50:$ALO50,1),0)/1000</f>
        <v/>
      </c>
      <c r="BE50">
        <f>IFERROR(MATCH(BE$3,'Bins 2025'!$D50:$ALO50,1),0)/1000</f>
        <v/>
      </c>
      <c r="BF50">
        <f>IFERROR(MATCH(BF$3,'Bins 2025'!$D50:$ALO50,1),0)/1000</f>
        <v/>
      </c>
      <c r="BG50">
        <f>IFERROR(MATCH(BG$3,'Bins 2025'!$D50:$ALO50,1),0)/1000</f>
        <v/>
      </c>
      <c r="BH50">
        <f>IFERROR(MATCH(BH$3,'Bins 2025'!$D50:$ALO50,1),0)/1000</f>
        <v/>
      </c>
      <c r="BI50">
        <f>IFERROR(MATCH(BI$3,'Bins 2025'!$D50:$ALO50,1),0)/1000</f>
        <v/>
      </c>
      <c r="BJ50">
        <f>IFERROR(MATCH(BJ$3,'Bins 2025'!$D50:$ALO50,1),0)/1000</f>
        <v/>
      </c>
      <c r="BK50">
        <f>IFERROR(MATCH(BK$3,'Bins 2025'!$D50:$ALO50,1),0)/1000</f>
        <v/>
      </c>
      <c r="BL50">
        <f>IFERROR(MATCH(BL$3,'Bins 2025'!$D50:$ALO50,1),0)/1000</f>
        <v/>
      </c>
      <c r="BM50">
        <f>IFERROR(MATCH(BM$3,'Bins 2025'!$D50:$ALO50,1),0)/1000</f>
        <v/>
      </c>
      <c r="BN50">
        <f>IFERROR(MATCH(BN$3,'Bins 2025'!$D50:$ALO50,1),0)/1000</f>
        <v/>
      </c>
      <c r="BO50">
        <f>IFERROR(MATCH(BO$3,'Bins 2025'!$D50:$ALO50,1),0)/1000</f>
        <v/>
      </c>
      <c r="BP50">
        <f>IFERROR(MATCH(BP$3,'Bins 2025'!$D50:$ALO50,1),0)/1000</f>
        <v/>
      </c>
      <c r="BQ50">
        <f>IFERROR(MATCH(BQ$3,'Bins 2025'!$D50:$ALO50,1),0)/1000</f>
        <v/>
      </c>
      <c r="BR50">
        <f>IFERROR(MATCH(BR$3,'Bins 2025'!$D50:$ALO50,1),0)/1000</f>
        <v/>
      </c>
      <c r="BS50">
        <f>IFERROR(MATCH(BS$3,'Bins 2025'!$D50:$ALO50,1),0)/1000</f>
        <v/>
      </c>
      <c r="BT50">
        <f>IFERROR(MATCH(BT$3,'Bins 2025'!$D50:$ALO50,1),0)/1000</f>
        <v/>
      </c>
      <c r="BU50">
        <f>IFERROR(MATCH(BU$3,'Bins 2025'!$D50:$ALO50,1),0)/1000</f>
        <v/>
      </c>
      <c r="BV50">
        <f>IFERROR(MATCH(BV$3,'Bins 2025'!$D50:$ALO50,1),0)/1000</f>
        <v/>
      </c>
      <c r="BW50">
        <f>IFERROR(MATCH(BW$3,'Bins 2025'!$D50:$ALO50,1),0)/1000</f>
        <v/>
      </c>
      <c r="BX50">
        <f>IFERROR(MATCH(BX$3,'Bins 2025'!$D50:$ALO50,1),0)/1000</f>
        <v/>
      </c>
      <c r="BY50">
        <f>IFERROR(MATCH(BY$3,'Bins 2025'!$D50:$ALO50,1),0)/1000</f>
        <v/>
      </c>
      <c r="BZ50">
        <f>IFERROR(MATCH(BZ$3,'Bins 2025'!$D50:$ALO50,1),0)/1000</f>
        <v/>
      </c>
      <c r="CA50">
        <f>IFERROR(MATCH(CA$3,'Bins 2025'!$D50:$ALO50,1),0)/1000</f>
        <v/>
      </c>
      <c r="CB50">
        <f>IFERROR(MATCH(CB$3,'Bins 2025'!$D50:$ALO50,1),0)/1000</f>
        <v/>
      </c>
      <c r="CC50">
        <f>IFERROR(MATCH(CC$3,'Bins 2025'!$D50:$ALO50,1),0)/1000</f>
        <v/>
      </c>
      <c r="CD50">
        <f>IFERROR(MATCH(CD$3,'Bins 2025'!$D50:$ALO50,1),0)/1000</f>
        <v/>
      </c>
      <c r="CE50">
        <f>IFERROR(MATCH(CE$3,'Bins 2025'!$D50:$ALO50,1),0)/1000</f>
        <v/>
      </c>
      <c r="CF50">
        <f>IFERROR(MATCH(CF$3,'Bins 2025'!$D50:$ALO50,1),0)/1000</f>
        <v/>
      </c>
      <c r="CG50">
        <f>IFERROR(MATCH(CG$3,'Bins 2025'!$D50:$ALO50,1),0)/1000</f>
        <v/>
      </c>
      <c r="CH50">
        <f>IFERROR(MATCH(CH$3,'Bins 2025'!$D50:$ALO50,1),0)/1000</f>
        <v/>
      </c>
      <c r="CI50">
        <f>IFERROR(MATCH(CI$3,'Bins 2025'!$D50:$ALO50,1),0)/1000</f>
        <v/>
      </c>
      <c r="CJ50">
        <f>IFERROR(MATCH(CJ$3,'Bins 2025'!$D50:$ALO50,1),0)/1000</f>
        <v/>
      </c>
      <c r="CK50">
        <f>IFERROR(MATCH(CK$3,'Bins 2025'!$D50:$ALO50,1),0)/1000</f>
        <v/>
      </c>
      <c r="CL50">
        <f>IFERROR(MATCH(CL$3,'Bins 2025'!$D50:$ALO50,1),0)/1000</f>
        <v/>
      </c>
      <c r="CM50">
        <f>IFERROR(MATCH(CM$3,'Bins 2025'!$D50:$ALO50,1),0)/1000</f>
        <v/>
      </c>
      <c r="CN50">
        <f>IFERROR(MATCH(CN$3,'Bins 2025'!$D50:$ALO50,1),0)/1000</f>
        <v/>
      </c>
      <c r="CO50">
        <f>IFERROR(MATCH(CO$3,'Bins 2025'!$D50:$ALO50,1),0)/1000</f>
        <v/>
      </c>
      <c r="CP50">
        <f>IFERROR(MATCH(CP$3,'Bins 2025'!$D50:$ALO50,1),0)/1000</f>
        <v/>
      </c>
      <c r="CQ50">
        <f>IFERROR(MATCH(CQ$3,'Bins 2025'!$D50:$ALO50,1),0)/1000</f>
        <v/>
      </c>
      <c r="CR50">
        <f>IFERROR(MATCH(CR$3,'Bins 2025'!$D50:$ALO50,1),0)/1000</f>
        <v/>
      </c>
      <c r="CS50">
        <f>IFERROR(MATCH(CS$3,'Bins 2025'!$D50:$ALO50,1),0)/1000</f>
        <v/>
      </c>
      <c r="CT50">
        <f>IFERROR(MATCH(CT$3,'Bins 2025'!$D50:$ALO50,1),0)/1000</f>
        <v/>
      </c>
      <c r="CU50">
        <f>IFERROR(MATCH(CU$3,'Bins 2025'!$D50:$ALO50,1),0)/1000</f>
        <v/>
      </c>
      <c r="CV50">
        <f>IFERROR(MATCH(CV$3,'Bins 2025'!$D50:$ALO50,1),0)/1000</f>
        <v/>
      </c>
      <c r="CW50">
        <f>IFERROR(MATCH(CW$3,'Bins 2025'!$D50:$ALO50,1),0)/1000</f>
        <v/>
      </c>
      <c r="CX50">
        <f>IFERROR(MATCH(CX$3,'Bins 2025'!$D50:$ALO50,1),0)/1000</f>
        <v/>
      </c>
      <c r="CY50">
        <f>IFERROR(MATCH(CY$3,'Bins 2025'!$D50:$ALO50,1),0)/1000</f>
        <v/>
      </c>
      <c r="CZ50">
        <f>IFERROR(MATCH(CZ$3,'Bins 2025'!$D50:$ALO50,1),0)/1000</f>
        <v/>
      </c>
      <c r="DA50">
        <f>IFERROR(MATCH(DA$3,'Bins 2025'!$D50:$ALO50,1),0)/1000</f>
        <v/>
      </c>
      <c r="DB50">
        <f>IFERROR(MATCH(DB$3,'Bins 2025'!$D50:$ALO50,1),0)/1000</f>
        <v/>
      </c>
      <c r="DC50">
        <f>IFERROR(MATCH(DC$3,'Bins 2025'!$D50:$ALO50,1),0)/1000</f>
        <v/>
      </c>
      <c r="DD50">
        <f>IFERROR(MATCH(DD$3,'Bins 2025'!$D50:$ALO50,1),0)/1000</f>
        <v/>
      </c>
      <c r="DE50">
        <f>IFERROR(MATCH(DE$3,'Bins 2025'!$D50:$ALO50,1),0)/1000</f>
        <v/>
      </c>
      <c r="DF50">
        <f>IFERROR(MATCH(DF$3,'Bins 2025'!$D50:$ALO50,1),0)/1000</f>
        <v/>
      </c>
      <c r="DG50">
        <f>IFERROR(MATCH(DG$3,'Bins 2025'!$D50:$ALO50,1),0)/1000</f>
        <v/>
      </c>
      <c r="DH50">
        <f>IFERROR(MATCH(DH$3,'Bins 2025'!$D50:$ALO50,1),0)/1000</f>
        <v/>
      </c>
      <c r="DI50">
        <f>IFERROR(MATCH(DI$3,'Bins 2025'!$D50:$ALO50,1),0)/1000</f>
        <v/>
      </c>
      <c r="DJ50">
        <f>IFERROR(MATCH(DJ$3,'Bins 2025'!$D50:$ALO50,1),0)/1000</f>
        <v/>
      </c>
      <c r="DK50">
        <f>IFERROR(MATCH(DK$3,'Bins 2025'!$D50:$ALO50,1),0)/1000</f>
        <v/>
      </c>
      <c r="DL50">
        <f>IFERROR(MATCH(DL$3,'Bins 2025'!$D50:$ALO50,1),0)/1000</f>
        <v/>
      </c>
      <c r="DM50">
        <f>IFERROR(MATCH(DM$3,'Bins 2025'!$D50:$ALO50,1),0)/1000</f>
        <v/>
      </c>
      <c r="DN50">
        <f>IFERROR(MATCH(DN$3,'Bins 2025'!$D50:$ALO50,1),0)/1000</f>
        <v/>
      </c>
      <c r="DO50">
        <f>IFERROR(MATCH(DO$3,'Bins 2025'!$D50:$ALO50,1),0)/1000</f>
        <v/>
      </c>
      <c r="DP50">
        <f>IFERROR(MATCH(DP$3,'Bins 2025'!$D50:$ALO50,1),0)/1000</f>
        <v/>
      </c>
      <c r="DQ50">
        <f>IFERROR(MATCH(DQ$3,'Bins 2025'!$D50:$ALO50,1),0)/1000</f>
        <v/>
      </c>
      <c r="DR50">
        <f>IFERROR(MATCH(DR$3,'Bins 2025'!$D50:$ALO50,1),0)/1000</f>
        <v/>
      </c>
      <c r="DS50">
        <f>IFERROR(MATCH(DS$3,'Bins 2025'!$D50:$ALO50,1),0)/1000</f>
        <v/>
      </c>
      <c r="DT50">
        <f>IFERROR(MATCH(DT$3,'Bins 2025'!$D50:$ALO50,1),0)/1000</f>
        <v/>
      </c>
      <c r="DU50">
        <f>IFERROR(MATCH(DU$3,'Bins 2025'!$D50:$ALO50,1),0)/1000</f>
        <v/>
      </c>
      <c r="DV50">
        <f>IFERROR(MATCH(DV$3,'Bins 2025'!$D50:$ALO50,1),0)/1000</f>
        <v/>
      </c>
      <c r="DW50">
        <f>IFERROR(MATCH(DW$3,'Bins 2025'!$D50:$ALO50,1),0)/1000</f>
        <v/>
      </c>
      <c r="DX50">
        <f>IFERROR(MATCH(DX$3,'Bins 2025'!$D50:$ALO50,1),0)/1000</f>
        <v/>
      </c>
      <c r="DY50">
        <f>IFERROR(MATCH(DY$3,'Bins 2025'!$D50:$ALO50,1),0)/1000</f>
        <v/>
      </c>
      <c r="DZ50">
        <f>IFERROR(MATCH(DZ$3,'Bins 2025'!$D50:$ALO50,1),0)/1000</f>
        <v/>
      </c>
      <c r="EA50">
        <f>IFERROR(MATCH(EA$3,'Bins 2025'!$D50:$ALO50,1),0)/1000</f>
        <v/>
      </c>
      <c r="EB50">
        <f>IFERROR(MATCH(EB$3,'Bins 2025'!$D50:$ALO50,1),0)/1000</f>
        <v/>
      </c>
      <c r="EC50">
        <f>IFERROR(MATCH(EC$3,'Bins 2025'!$D50:$ALO50,1),0)/1000</f>
        <v/>
      </c>
      <c r="ED50">
        <f>IFERROR(MATCH(ED$3,'Bins 2025'!$D50:$ALO50,1),0)/1000</f>
        <v/>
      </c>
      <c r="EE50">
        <f>IFERROR(MATCH(EE$3,'Bins 2025'!$D50:$ALO50,1),0)/1000</f>
        <v/>
      </c>
      <c r="EF50">
        <f>IFERROR(MATCH(EF$3,'Bins 2025'!$D50:$ALO50,1),0)/1000</f>
        <v/>
      </c>
      <c r="EG50">
        <f>IFERROR(MATCH(EG$3,'Bins 2025'!$D50:$ALO50,1),0)/1000</f>
        <v/>
      </c>
      <c r="EH50">
        <f>IFERROR(MATCH(EH$3,'Bins 2025'!$D50:$ALO50,1),0)/1000</f>
        <v/>
      </c>
      <c r="EI50">
        <f>IFERROR(MATCH(EI$3,'Bins 2025'!$D50:$ALO50,1),0)/1000</f>
        <v/>
      </c>
      <c r="EJ50">
        <f>IFERROR(MATCH(EJ$3,'Bins 2025'!$D50:$ALO50,1),0)/1000</f>
        <v/>
      </c>
      <c r="EK50">
        <f>IFERROR(MATCH(EK$3,'Bins 2025'!$D50:$ALO50,1),0)/1000</f>
        <v/>
      </c>
      <c r="EL50">
        <f>IFERROR(MATCH(EL$3,'Bins 2025'!$D50:$ALO50,1),0)/1000</f>
        <v/>
      </c>
      <c r="EM50">
        <f>IFERROR(MATCH(EM$3,'Bins 2025'!$D50:$ALO50,1),0)/1000</f>
        <v/>
      </c>
      <c r="EN50">
        <f>IFERROR(MATCH(EN$3,'Bins 2025'!$D50:$ALO50,1),0)/1000</f>
        <v/>
      </c>
      <c r="EO50">
        <f>IFERROR(MATCH(EO$3,'Bins 2025'!$D50:$ALO50,1),0)/1000</f>
        <v/>
      </c>
      <c r="EP50">
        <f>IFERROR(MATCH(EP$3,'Bins 2025'!$D50:$ALO50,1),0)/1000</f>
        <v/>
      </c>
      <c r="EQ50">
        <f>IFERROR(MATCH(EQ$3,'Bins 2025'!$D50:$ALO50,1),0)/1000</f>
        <v/>
      </c>
      <c r="ER50">
        <f>IFERROR(MATCH(ER$3,'Bins 2025'!$D50:$ALO50,1),0)/1000</f>
        <v/>
      </c>
      <c r="ES50">
        <f>IFERROR(MATCH(ES$3,'Bins 2025'!$D50:$ALO50,1),0)/1000</f>
        <v/>
      </c>
      <c r="ET50">
        <f>IFERROR(MATCH(ET$3,'Bins 2025'!$D50:$ALO50,1),0)/1000</f>
        <v/>
      </c>
      <c r="EU50">
        <f>IFERROR(MATCH(EU$3,'Bins 2025'!$D50:$ALO50,1),0)/1000</f>
        <v/>
      </c>
      <c r="EV50">
        <f>IFERROR(MATCH(EV$3,'Bins 2025'!$D50:$ALO50,1),0)/1000</f>
        <v/>
      </c>
      <c r="EW50">
        <f>IFERROR(MATCH(EW$3,'Bins 2025'!$D50:$ALO50,1),0)/1000</f>
        <v/>
      </c>
      <c r="EX50">
        <f>IFERROR(MATCH(EX$3,'Bins 2025'!$D50:$ALO50,1),0)/1000</f>
        <v/>
      </c>
      <c r="EY50">
        <f>IFERROR(MATCH(EY$3,'Bins 2025'!$D50:$ALO50,1),0)/1000</f>
        <v/>
      </c>
      <c r="EZ50">
        <f>IFERROR(MATCH(EZ$3,'Bins 2025'!$D50:$ALO50,1),0)/1000</f>
        <v/>
      </c>
      <c r="FA50">
        <f>IFERROR(MATCH(FA$3,'Bins 2025'!$D50:$ALO50,1),0)/1000</f>
        <v/>
      </c>
      <c r="FB50">
        <f>IFERROR(MATCH(FB$3,'Bins 2025'!$D50:$ALO50,1),0)/1000</f>
        <v/>
      </c>
      <c r="FC50">
        <f>IFERROR(MATCH(FC$3,'Bins 2025'!$D50:$ALO50,1),0)/1000</f>
        <v/>
      </c>
      <c r="FD50">
        <f>IFERROR(MATCH(FD$3,'Bins 2025'!$D50:$ALO50,1),0)/1000</f>
        <v/>
      </c>
      <c r="FE50">
        <f>IFERROR(MATCH(FE$3,'Bins 2025'!$D50:$ALO50,1),0)/1000</f>
        <v/>
      </c>
      <c r="FF50">
        <f>IFERROR(MATCH(FF$3,'Bins 2025'!$D50:$ALO50,1),0)/1000</f>
        <v/>
      </c>
      <c r="FG50">
        <f>IFERROR(MATCH(FG$3,'Bins 2025'!$D50:$ALO50,1),0)/1000</f>
        <v/>
      </c>
      <c r="FH50">
        <f>IFERROR(MATCH(FH$3,'Bins 2025'!$D50:$ALO50,1),0)/1000</f>
        <v/>
      </c>
      <c r="FI50">
        <f>IFERROR(MATCH(FI$3,'Bins 2025'!$D50:$ALO50,1),0)/1000</f>
        <v/>
      </c>
      <c r="FJ50">
        <f>IFERROR(MATCH(FJ$3,'Bins 2025'!$D50:$ALO50,1),0)/1000</f>
        <v/>
      </c>
      <c r="FK50">
        <f>IFERROR(MATCH(FK$3,'Bins 2025'!$D50:$ALO50,1),0)/1000</f>
        <v/>
      </c>
      <c r="FL50">
        <f>IFERROR(MATCH(FL$3,'Bins 2025'!$D50:$ALO50,1),0)/1000</f>
        <v/>
      </c>
      <c r="FM50">
        <f>IFERROR(MATCH(FM$3,'Bins 2025'!$D50:$ALO50,1),0)/1000</f>
        <v/>
      </c>
      <c r="FN50">
        <f>IFERROR(MATCH(FN$3,'Bins 2025'!$D50:$ALO50,1),0)/1000</f>
        <v/>
      </c>
      <c r="FO50">
        <f>IFERROR(MATCH(FO$3,'Bins 2025'!$D50:$ALO50,1),0)/1000</f>
        <v/>
      </c>
      <c r="FP50">
        <f>IFERROR(MATCH(FP$3,'Bins 2025'!$D50:$ALO50,1),0)/1000</f>
        <v/>
      </c>
      <c r="FQ50">
        <f>IFERROR(MATCH(FQ$3,'Bins 2025'!$D50:$ALO50,1),0)/1000</f>
        <v/>
      </c>
      <c r="FR50">
        <f>IFERROR(MATCH(FR$3,'Bins 2025'!$D50:$ALO50,1),0)/1000</f>
        <v/>
      </c>
      <c r="FS50">
        <f>IFERROR(MATCH(FS$3,'Bins 2025'!$D50:$ALO50,1),0)/1000</f>
        <v/>
      </c>
      <c r="FT50">
        <f>IFERROR(MATCH(FT$3,'Bins 2025'!$D50:$ALO50,1),0)/1000</f>
        <v/>
      </c>
      <c r="FU50">
        <f>IFERROR(MATCH(FU$3,'Bins 2025'!$D50:$ALO50,1),0)/1000</f>
        <v/>
      </c>
      <c r="FV50">
        <f>IFERROR(MATCH(FV$3,'Bins 2025'!$D50:$ALO50,1),0)/1000</f>
        <v/>
      </c>
      <c r="FW50">
        <f>IFERROR(MATCH(FW$3,'Bins 2025'!$D50:$ALO50,1),0)/1000</f>
        <v/>
      </c>
      <c r="FX50">
        <f>IFERROR(MATCH(FX$3,'Bins 2025'!$D50:$ALO50,1),0)/1000</f>
        <v/>
      </c>
      <c r="FY50">
        <f>IFERROR(MATCH(FY$3,'Bins 2025'!$D50:$ALO50,1),0)/1000</f>
        <v/>
      </c>
      <c r="FZ50">
        <f>IFERROR(MATCH(FZ$3,'Bins 2025'!$D50:$ALO50,1),0)/1000</f>
        <v/>
      </c>
      <c r="GA50">
        <f>IFERROR(MATCH(GA$3,'Bins 2025'!$D50:$ALO50,1),0)/1000</f>
        <v/>
      </c>
      <c r="GB50">
        <f>IFERROR(MATCH(GB$3,'Bins 2025'!$D50:$ALO50,1),0)/1000</f>
        <v/>
      </c>
      <c r="GC50">
        <f>IFERROR(MATCH(GC$3,'Bins 2025'!$D50:$ALO50,1),0)/1000</f>
        <v/>
      </c>
      <c r="GD50">
        <f>IFERROR(MATCH(GD$3,'Bins 2025'!$D50:$ALO50,1),0)/1000</f>
        <v/>
      </c>
      <c r="GE50">
        <f>IFERROR(MATCH(GE$3,'Bins 2025'!$D50:$ALO50,1),0)/1000</f>
        <v/>
      </c>
      <c r="GF50">
        <f>IFERROR(MATCH(GF$3,'Bins 2025'!$D50:$ALO50,1),0)/1000</f>
        <v/>
      </c>
      <c r="GG50">
        <f>IFERROR(MATCH(GG$3,'Bins 2025'!$D50:$ALO50,1),0)/1000</f>
        <v/>
      </c>
      <c r="GH50">
        <f>IFERROR(MATCH(GH$3,'Bins 2025'!$D50:$ALO50,1),0)/1000</f>
        <v/>
      </c>
      <c r="GI50">
        <f>IFERROR(MATCH(GI$3,'Bins 2025'!$D50:$ALO50,1),0)/1000</f>
        <v/>
      </c>
      <c r="GJ50">
        <f>IFERROR(MATCH(GJ$3,'Bins 2025'!$D50:$ALO50,1),0)/1000</f>
        <v/>
      </c>
      <c r="GK50">
        <f>IFERROR(MATCH(GK$3,'Bins 2025'!$D50:$ALO50,1),0)/1000</f>
        <v/>
      </c>
      <c r="GL50">
        <f>IFERROR(MATCH(GL$3,'Bins 2025'!$D50:$ALO50,1),0)/1000</f>
        <v/>
      </c>
      <c r="GM50">
        <f>IFERROR(MATCH(GM$3,'Bins 2025'!$D50:$ALO50,1),0)/1000</f>
        <v/>
      </c>
      <c r="GN50">
        <f>IFERROR(MATCH(GN$3,'Bins 2025'!$D50:$ALO50,1),0)/1000</f>
        <v/>
      </c>
      <c r="GO50">
        <f>IFERROR(MATCH(GO$3,'Bins 2025'!$D50:$ALO50,1),0)/1000</f>
        <v/>
      </c>
      <c r="GP50">
        <f>IFERROR(MATCH(GP$3,'Bins 2025'!$D50:$ALO50,1),0)/1000</f>
        <v/>
      </c>
      <c r="GQ50">
        <f>IFERROR(MATCH(GQ$3,'Bins 2025'!$D50:$ALO50,1),0)/1000</f>
        <v/>
      </c>
      <c r="GR50">
        <f>IFERROR(MATCH(GR$3,'Bins 2025'!$D50:$ALO50,1),0)/1000</f>
        <v/>
      </c>
      <c r="GS50">
        <f>IFERROR(MATCH(GS$3,'Bins 2025'!$D50:$ALO50,1),0)/1000</f>
        <v/>
      </c>
      <c r="GT50">
        <f>IFERROR(MATCH(GT$3,'Bins 2025'!$D50:$ALO50,1),0)/1000</f>
        <v/>
      </c>
      <c r="GU50">
        <f>IFERROR(MATCH(GU$3,'Bins 2025'!$D50:$ALO50,1),0)/1000</f>
        <v/>
      </c>
    </row>
    <row r="51">
      <c r="B51">
        <f>Inputs!B51</f>
        <v/>
      </c>
      <c r="C51">
        <f>Inputs!K51</f>
        <v/>
      </c>
      <c r="D51">
        <f>N(Inputs!H51)</f>
        <v/>
      </c>
      <c r="E51">
        <f>IFERROR(MATCH(E$3,'Bins 2025'!$D51:$ALO51,1),0)/1000</f>
        <v/>
      </c>
      <c r="F51">
        <f>IFERROR(MATCH(F$3,'Bins 2025'!$D51:$ALO51,1),0)/1000</f>
        <v/>
      </c>
      <c r="G51">
        <f>IFERROR(MATCH(G$3,'Bins 2025'!$D51:$ALO51,1),0)/1000</f>
        <v/>
      </c>
      <c r="H51">
        <f>IFERROR(MATCH(H$3,'Bins 2025'!$D51:$ALO51,1),0)/1000</f>
        <v/>
      </c>
      <c r="I51">
        <f>IFERROR(MATCH(I$3,'Bins 2025'!$D51:$ALO51,1),0)/1000</f>
        <v/>
      </c>
      <c r="J51">
        <f>IFERROR(MATCH(J$3,'Bins 2025'!$D51:$ALO51,1),0)/1000</f>
        <v/>
      </c>
      <c r="K51">
        <f>IFERROR(MATCH(K$3,'Bins 2025'!$D51:$ALO51,1),0)/1000</f>
        <v/>
      </c>
      <c r="L51">
        <f>IFERROR(MATCH(L$3,'Bins 2025'!$D51:$ALO51,1),0)/1000</f>
        <v/>
      </c>
      <c r="M51">
        <f>IFERROR(MATCH(M$3,'Bins 2025'!$D51:$ALO51,1),0)/1000</f>
        <v/>
      </c>
      <c r="N51">
        <f>IFERROR(MATCH(N$3,'Bins 2025'!$D51:$ALO51,1),0)/1000</f>
        <v/>
      </c>
      <c r="O51">
        <f>IFERROR(MATCH(O$3,'Bins 2025'!$D51:$ALO51,1),0)/1000</f>
        <v/>
      </c>
      <c r="P51">
        <f>IFERROR(MATCH(P$3,'Bins 2025'!$D51:$ALO51,1),0)/1000</f>
        <v/>
      </c>
      <c r="Q51">
        <f>IFERROR(MATCH(Q$3,'Bins 2025'!$D51:$ALO51,1),0)/1000</f>
        <v/>
      </c>
      <c r="R51">
        <f>IFERROR(MATCH(R$3,'Bins 2025'!$D51:$ALO51,1),0)/1000</f>
        <v/>
      </c>
      <c r="S51">
        <f>IFERROR(MATCH(S$3,'Bins 2025'!$D51:$ALO51,1),0)/1000</f>
        <v/>
      </c>
      <c r="T51">
        <f>IFERROR(MATCH(T$3,'Bins 2025'!$D51:$ALO51,1),0)/1000</f>
        <v/>
      </c>
      <c r="U51">
        <f>IFERROR(MATCH(U$3,'Bins 2025'!$D51:$ALO51,1),0)/1000</f>
        <v/>
      </c>
      <c r="V51">
        <f>IFERROR(MATCH(V$3,'Bins 2025'!$D51:$ALO51,1),0)/1000</f>
        <v/>
      </c>
      <c r="W51">
        <f>IFERROR(MATCH(W$3,'Bins 2025'!$D51:$ALO51,1),0)/1000</f>
        <v/>
      </c>
      <c r="X51">
        <f>IFERROR(MATCH(X$3,'Bins 2025'!$D51:$ALO51,1),0)/1000</f>
        <v/>
      </c>
      <c r="Y51">
        <f>IFERROR(MATCH(Y$3,'Bins 2025'!$D51:$ALO51,1),0)/1000</f>
        <v/>
      </c>
      <c r="Z51">
        <f>IFERROR(MATCH(Z$3,'Bins 2025'!$D51:$ALO51,1),0)/1000</f>
        <v/>
      </c>
      <c r="AA51">
        <f>IFERROR(MATCH(AA$3,'Bins 2025'!$D51:$ALO51,1),0)/1000</f>
        <v/>
      </c>
      <c r="AB51">
        <f>IFERROR(MATCH(AB$3,'Bins 2025'!$D51:$ALO51,1),0)/1000</f>
        <v/>
      </c>
      <c r="AC51">
        <f>IFERROR(MATCH(AC$3,'Bins 2025'!$D51:$ALO51,1),0)/1000</f>
        <v/>
      </c>
      <c r="AD51">
        <f>IFERROR(MATCH(AD$3,'Bins 2025'!$D51:$ALO51,1),0)/1000</f>
        <v/>
      </c>
      <c r="AE51">
        <f>IFERROR(MATCH(AE$3,'Bins 2025'!$D51:$ALO51,1),0)/1000</f>
        <v/>
      </c>
      <c r="AF51">
        <f>IFERROR(MATCH(AF$3,'Bins 2025'!$D51:$ALO51,1),0)/1000</f>
        <v/>
      </c>
      <c r="AG51">
        <f>IFERROR(MATCH(AG$3,'Bins 2025'!$D51:$ALO51,1),0)/1000</f>
        <v/>
      </c>
      <c r="AH51">
        <f>IFERROR(MATCH(AH$3,'Bins 2025'!$D51:$ALO51,1),0)/1000</f>
        <v/>
      </c>
      <c r="AI51">
        <f>IFERROR(MATCH(AI$3,'Bins 2025'!$D51:$ALO51,1),0)/1000</f>
        <v/>
      </c>
      <c r="AJ51">
        <f>IFERROR(MATCH(AJ$3,'Bins 2025'!$D51:$ALO51,1),0)/1000</f>
        <v/>
      </c>
      <c r="AK51">
        <f>IFERROR(MATCH(AK$3,'Bins 2025'!$D51:$ALO51,1),0)/1000</f>
        <v/>
      </c>
      <c r="AL51">
        <f>IFERROR(MATCH(AL$3,'Bins 2025'!$D51:$ALO51,1),0)/1000</f>
        <v/>
      </c>
      <c r="AM51">
        <f>IFERROR(MATCH(AM$3,'Bins 2025'!$D51:$ALO51,1),0)/1000</f>
        <v/>
      </c>
      <c r="AN51">
        <f>IFERROR(MATCH(AN$3,'Bins 2025'!$D51:$ALO51,1),0)/1000</f>
        <v/>
      </c>
      <c r="AO51">
        <f>IFERROR(MATCH(AO$3,'Bins 2025'!$D51:$ALO51,1),0)/1000</f>
        <v/>
      </c>
      <c r="AP51">
        <f>IFERROR(MATCH(AP$3,'Bins 2025'!$D51:$ALO51,1),0)/1000</f>
        <v/>
      </c>
      <c r="AQ51">
        <f>IFERROR(MATCH(AQ$3,'Bins 2025'!$D51:$ALO51,1),0)/1000</f>
        <v/>
      </c>
      <c r="AR51">
        <f>IFERROR(MATCH(AR$3,'Bins 2025'!$D51:$ALO51,1),0)/1000</f>
        <v/>
      </c>
      <c r="AS51">
        <f>IFERROR(MATCH(AS$3,'Bins 2025'!$D51:$ALO51,1),0)/1000</f>
        <v/>
      </c>
      <c r="AT51">
        <f>IFERROR(MATCH(AT$3,'Bins 2025'!$D51:$ALO51,1),0)/1000</f>
        <v/>
      </c>
      <c r="AU51">
        <f>IFERROR(MATCH(AU$3,'Bins 2025'!$D51:$ALO51,1),0)/1000</f>
        <v/>
      </c>
      <c r="AV51">
        <f>IFERROR(MATCH(AV$3,'Bins 2025'!$D51:$ALO51,1),0)/1000</f>
        <v/>
      </c>
      <c r="AW51">
        <f>IFERROR(MATCH(AW$3,'Bins 2025'!$D51:$ALO51,1),0)/1000</f>
        <v/>
      </c>
      <c r="AX51">
        <f>IFERROR(MATCH(AX$3,'Bins 2025'!$D51:$ALO51,1),0)/1000</f>
        <v/>
      </c>
      <c r="AY51">
        <f>IFERROR(MATCH(AY$3,'Bins 2025'!$D51:$ALO51,1),0)/1000</f>
        <v/>
      </c>
      <c r="AZ51">
        <f>IFERROR(MATCH(AZ$3,'Bins 2025'!$D51:$ALO51,1),0)/1000</f>
        <v/>
      </c>
      <c r="BA51">
        <f>IFERROR(MATCH(BA$3,'Bins 2025'!$D51:$ALO51,1),0)/1000</f>
        <v/>
      </c>
      <c r="BB51">
        <f>IFERROR(MATCH(BB$3,'Bins 2025'!$D51:$ALO51,1),0)/1000</f>
        <v/>
      </c>
      <c r="BC51">
        <f>IFERROR(MATCH(BC$3,'Bins 2025'!$D51:$ALO51,1),0)/1000</f>
        <v/>
      </c>
      <c r="BD51">
        <f>IFERROR(MATCH(BD$3,'Bins 2025'!$D51:$ALO51,1),0)/1000</f>
        <v/>
      </c>
      <c r="BE51">
        <f>IFERROR(MATCH(BE$3,'Bins 2025'!$D51:$ALO51,1),0)/1000</f>
        <v/>
      </c>
      <c r="BF51">
        <f>IFERROR(MATCH(BF$3,'Bins 2025'!$D51:$ALO51,1),0)/1000</f>
        <v/>
      </c>
      <c r="BG51">
        <f>IFERROR(MATCH(BG$3,'Bins 2025'!$D51:$ALO51,1),0)/1000</f>
        <v/>
      </c>
      <c r="BH51">
        <f>IFERROR(MATCH(BH$3,'Bins 2025'!$D51:$ALO51,1),0)/1000</f>
        <v/>
      </c>
      <c r="BI51">
        <f>IFERROR(MATCH(BI$3,'Bins 2025'!$D51:$ALO51,1),0)/1000</f>
        <v/>
      </c>
      <c r="BJ51">
        <f>IFERROR(MATCH(BJ$3,'Bins 2025'!$D51:$ALO51,1),0)/1000</f>
        <v/>
      </c>
      <c r="BK51">
        <f>IFERROR(MATCH(BK$3,'Bins 2025'!$D51:$ALO51,1),0)/1000</f>
        <v/>
      </c>
      <c r="BL51">
        <f>IFERROR(MATCH(BL$3,'Bins 2025'!$D51:$ALO51,1),0)/1000</f>
        <v/>
      </c>
      <c r="BM51">
        <f>IFERROR(MATCH(BM$3,'Bins 2025'!$D51:$ALO51,1),0)/1000</f>
        <v/>
      </c>
      <c r="BN51">
        <f>IFERROR(MATCH(BN$3,'Bins 2025'!$D51:$ALO51,1),0)/1000</f>
        <v/>
      </c>
      <c r="BO51">
        <f>IFERROR(MATCH(BO$3,'Bins 2025'!$D51:$ALO51,1),0)/1000</f>
        <v/>
      </c>
      <c r="BP51">
        <f>IFERROR(MATCH(BP$3,'Bins 2025'!$D51:$ALO51,1),0)/1000</f>
        <v/>
      </c>
      <c r="BQ51">
        <f>IFERROR(MATCH(BQ$3,'Bins 2025'!$D51:$ALO51,1),0)/1000</f>
        <v/>
      </c>
      <c r="BR51">
        <f>IFERROR(MATCH(BR$3,'Bins 2025'!$D51:$ALO51,1),0)/1000</f>
        <v/>
      </c>
      <c r="BS51">
        <f>IFERROR(MATCH(BS$3,'Bins 2025'!$D51:$ALO51,1),0)/1000</f>
        <v/>
      </c>
      <c r="BT51">
        <f>IFERROR(MATCH(BT$3,'Bins 2025'!$D51:$ALO51,1),0)/1000</f>
        <v/>
      </c>
      <c r="BU51">
        <f>IFERROR(MATCH(BU$3,'Bins 2025'!$D51:$ALO51,1),0)/1000</f>
        <v/>
      </c>
      <c r="BV51">
        <f>IFERROR(MATCH(BV$3,'Bins 2025'!$D51:$ALO51,1),0)/1000</f>
        <v/>
      </c>
      <c r="BW51">
        <f>IFERROR(MATCH(BW$3,'Bins 2025'!$D51:$ALO51,1),0)/1000</f>
        <v/>
      </c>
      <c r="BX51">
        <f>IFERROR(MATCH(BX$3,'Bins 2025'!$D51:$ALO51,1),0)/1000</f>
        <v/>
      </c>
      <c r="BY51">
        <f>IFERROR(MATCH(BY$3,'Bins 2025'!$D51:$ALO51,1),0)/1000</f>
        <v/>
      </c>
      <c r="BZ51">
        <f>IFERROR(MATCH(BZ$3,'Bins 2025'!$D51:$ALO51,1),0)/1000</f>
        <v/>
      </c>
      <c r="CA51">
        <f>IFERROR(MATCH(CA$3,'Bins 2025'!$D51:$ALO51,1),0)/1000</f>
        <v/>
      </c>
      <c r="CB51">
        <f>IFERROR(MATCH(CB$3,'Bins 2025'!$D51:$ALO51,1),0)/1000</f>
        <v/>
      </c>
      <c r="CC51">
        <f>IFERROR(MATCH(CC$3,'Bins 2025'!$D51:$ALO51,1),0)/1000</f>
        <v/>
      </c>
      <c r="CD51">
        <f>IFERROR(MATCH(CD$3,'Bins 2025'!$D51:$ALO51,1),0)/1000</f>
        <v/>
      </c>
      <c r="CE51">
        <f>IFERROR(MATCH(CE$3,'Bins 2025'!$D51:$ALO51,1),0)/1000</f>
        <v/>
      </c>
      <c r="CF51">
        <f>IFERROR(MATCH(CF$3,'Bins 2025'!$D51:$ALO51,1),0)/1000</f>
        <v/>
      </c>
      <c r="CG51">
        <f>IFERROR(MATCH(CG$3,'Bins 2025'!$D51:$ALO51,1),0)/1000</f>
        <v/>
      </c>
      <c r="CH51">
        <f>IFERROR(MATCH(CH$3,'Bins 2025'!$D51:$ALO51,1),0)/1000</f>
        <v/>
      </c>
      <c r="CI51">
        <f>IFERROR(MATCH(CI$3,'Bins 2025'!$D51:$ALO51,1),0)/1000</f>
        <v/>
      </c>
      <c r="CJ51">
        <f>IFERROR(MATCH(CJ$3,'Bins 2025'!$D51:$ALO51,1),0)/1000</f>
        <v/>
      </c>
      <c r="CK51">
        <f>IFERROR(MATCH(CK$3,'Bins 2025'!$D51:$ALO51,1),0)/1000</f>
        <v/>
      </c>
      <c r="CL51">
        <f>IFERROR(MATCH(CL$3,'Bins 2025'!$D51:$ALO51,1),0)/1000</f>
        <v/>
      </c>
      <c r="CM51">
        <f>IFERROR(MATCH(CM$3,'Bins 2025'!$D51:$ALO51,1),0)/1000</f>
        <v/>
      </c>
      <c r="CN51">
        <f>IFERROR(MATCH(CN$3,'Bins 2025'!$D51:$ALO51,1),0)/1000</f>
        <v/>
      </c>
      <c r="CO51">
        <f>IFERROR(MATCH(CO$3,'Bins 2025'!$D51:$ALO51,1),0)/1000</f>
        <v/>
      </c>
      <c r="CP51">
        <f>IFERROR(MATCH(CP$3,'Bins 2025'!$D51:$ALO51,1),0)/1000</f>
        <v/>
      </c>
      <c r="CQ51">
        <f>IFERROR(MATCH(CQ$3,'Bins 2025'!$D51:$ALO51,1),0)/1000</f>
        <v/>
      </c>
      <c r="CR51">
        <f>IFERROR(MATCH(CR$3,'Bins 2025'!$D51:$ALO51,1),0)/1000</f>
        <v/>
      </c>
      <c r="CS51">
        <f>IFERROR(MATCH(CS$3,'Bins 2025'!$D51:$ALO51,1),0)/1000</f>
        <v/>
      </c>
      <c r="CT51">
        <f>IFERROR(MATCH(CT$3,'Bins 2025'!$D51:$ALO51,1),0)/1000</f>
        <v/>
      </c>
      <c r="CU51">
        <f>IFERROR(MATCH(CU$3,'Bins 2025'!$D51:$ALO51,1),0)/1000</f>
        <v/>
      </c>
      <c r="CV51">
        <f>IFERROR(MATCH(CV$3,'Bins 2025'!$D51:$ALO51,1),0)/1000</f>
        <v/>
      </c>
      <c r="CW51">
        <f>IFERROR(MATCH(CW$3,'Bins 2025'!$D51:$ALO51,1),0)/1000</f>
        <v/>
      </c>
      <c r="CX51">
        <f>IFERROR(MATCH(CX$3,'Bins 2025'!$D51:$ALO51,1),0)/1000</f>
        <v/>
      </c>
      <c r="CY51">
        <f>IFERROR(MATCH(CY$3,'Bins 2025'!$D51:$ALO51,1),0)/1000</f>
        <v/>
      </c>
      <c r="CZ51">
        <f>IFERROR(MATCH(CZ$3,'Bins 2025'!$D51:$ALO51,1),0)/1000</f>
        <v/>
      </c>
      <c r="DA51">
        <f>IFERROR(MATCH(DA$3,'Bins 2025'!$D51:$ALO51,1),0)/1000</f>
        <v/>
      </c>
      <c r="DB51">
        <f>IFERROR(MATCH(DB$3,'Bins 2025'!$D51:$ALO51,1),0)/1000</f>
        <v/>
      </c>
      <c r="DC51">
        <f>IFERROR(MATCH(DC$3,'Bins 2025'!$D51:$ALO51,1),0)/1000</f>
        <v/>
      </c>
      <c r="DD51">
        <f>IFERROR(MATCH(DD$3,'Bins 2025'!$D51:$ALO51,1),0)/1000</f>
        <v/>
      </c>
      <c r="DE51">
        <f>IFERROR(MATCH(DE$3,'Bins 2025'!$D51:$ALO51,1),0)/1000</f>
        <v/>
      </c>
      <c r="DF51">
        <f>IFERROR(MATCH(DF$3,'Bins 2025'!$D51:$ALO51,1),0)/1000</f>
        <v/>
      </c>
      <c r="DG51">
        <f>IFERROR(MATCH(DG$3,'Bins 2025'!$D51:$ALO51,1),0)/1000</f>
        <v/>
      </c>
      <c r="DH51">
        <f>IFERROR(MATCH(DH$3,'Bins 2025'!$D51:$ALO51,1),0)/1000</f>
        <v/>
      </c>
      <c r="DI51">
        <f>IFERROR(MATCH(DI$3,'Bins 2025'!$D51:$ALO51,1),0)/1000</f>
        <v/>
      </c>
      <c r="DJ51">
        <f>IFERROR(MATCH(DJ$3,'Bins 2025'!$D51:$ALO51,1),0)/1000</f>
        <v/>
      </c>
      <c r="DK51">
        <f>IFERROR(MATCH(DK$3,'Bins 2025'!$D51:$ALO51,1),0)/1000</f>
        <v/>
      </c>
      <c r="DL51">
        <f>IFERROR(MATCH(DL$3,'Bins 2025'!$D51:$ALO51,1),0)/1000</f>
        <v/>
      </c>
      <c r="DM51">
        <f>IFERROR(MATCH(DM$3,'Bins 2025'!$D51:$ALO51,1),0)/1000</f>
        <v/>
      </c>
      <c r="DN51">
        <f>IFERROR(MATCH(DN$3,'Bins 2025'!$D51:$ALO51,1),0)/1000</f>
        <v/>
      </c>
      <c r="DO51">
        <f>IFERROR(MATCH(DO$3,'Bins 2025'!$D51:$ALO51,1),0)/1000</f>
        <v/>
      </c>
      <c r="DP51">
        <f>IFERROR(MATCH(DP$3,'Bins 2025'!$D51:$ALO51,1),0)/1000</f>
        <v/>
      </c>
      <c r="DQ51">
        <f>IFERROR(MATCH(DQ$3,'Bins 2025'!$D51:$ALO51,1),0)/1000</f>
        <v/>
      </c>
      <c r="DR51">
        <f>IFERROR(MATCH(DR$3,'Bins 2025'!$D51:$ALO51,1),0)/1000</f>
        <v/>
      </c>
      <c r="DS51">
        <f>IFERROR(MATCH(DS$3,'Bins 2025'!$D51:$ALO51,1),0)/1000</f>
        <v/>
      </c>
      <c r="DT51">
        <f>IFERROR(MATCH(DT$3,'Bins 2025'!$D51:$ALO51,1),0)/1000</f>
        <v/>
      </c>
      <c r="DU51">
        <f>IFERROR(MATCH(DU$3,'Bins 2025'!$D51:$ALO51,1),0)/1000</f>
        <v/>
      </c>
      <c r="DV51">
        <f>IFERROR(MATCH(DV$3,'Bins 2025'!$D51:$ALO51,1),0)/1000</f>
        <v/>
      </c>
      <c r="DW51">
        <f>IFERROR(MATCH(DW$3,'Bins 2025'!$D51:$ALO51,1),0)/1000</f>
        <v/>
      </c>
      <c r="DX51">
        <f>IFERROR(MATCH(DX$3,'Bins 2025'!$D51:$ALO51,1),0)/1000</f>
        <v/>
      </c>
      <c r="DY51">
        <f>IFERROR(MATCH(DY$3,'Bins 2025'!$D51:$ALO51,1),0)/1000</f>
        <v/>
      </c>
      <c r="DZ51">
        <f>IFERROR(MATCH(DZ$3,'Bins 2025'!$D51:$ALO51,1),0)/1000</f>
        <v/>
      </c>
      <c r="EA51">
        <f>IFERROR(MATCH(EA$3,'Bins 2025'!$D51:$ALO51,1),0)/1000</f>
        <v/>
      </c>
      <c r="EB51">
        <f>IFERROR(MATCH(EB$3,'Bins 2025'!$D51:$ALO51,1),0)/1000</f>
        <v/>
      </c>
      <c r="EC51">
        <f>IFERROR(MATCH(EC$3,'Bins 2025'!$D51:$ALO51,1),0)/1000</f>
        <v/>
      </c>
      <c r="ED51">
        <f>IFERROR(MATCH(ED$3,'Bins 2025'!$D51:$ALO51,1),0)/1000</f>
        <v/>
      </c>
      <c r="EE51">
        <f>IFERROR(MATCH(EE$3,'Bins 2025'!$D51:$ALO51,1),0)/1000</f>
        <v/>
      </c>
      <c r="EF51">
        <f>IFERROR(MATCH(EF$3,'Bins 2025'!$D51:$ALO51,1),0)/1000</f>
        <v/>
      </c>
      <c r="EG51">
        <f>IFERROR(MATCH(EG$3,'Bins 2025'!$D51:$ALO51,1),0)/1000</f>
        <v/>
      </c>
      <c r="EH51">
        <f>IFERROR(MATCH(EH$3,'Bins 2025'!$D51:$ALO51,1),0)/1000</f>
        <v/>
      </c>
      <c r="EI51">
        <f>IFERROR(MATCH(EI$3,'Bins 2025'!$D51:$ALO51,1),0)/1000</f>
        <v/>
      </c>
      <c r="EJ51">
        <f>IFERROR(MATCH(EJ$3,'Bins 2025'!$D51:$ALO51,1),0)/1000</f>
        <v/>
      </c>
      <c r="EK51">
        <f>IFERROR(MATCH(EK$3,'Bins 2025'!$D51:$ALO51,1),0)/1000</f>
        <v/>
      </c>
      <c r="EL51">
        <f>IFERROR(MATCH(EL$3,'Bins 2025'!$D51:$ALO51,1),0)/1000</f>
        <v/>
      </c>
      <c r="EM51">
        <f>IFERROR(MATCH(EM$3,'Bins 2025'!$D51:$ALO51,1),0)/1000</f>
        <v/>
      </c>
      <c r="EN51">
        <f>IFERROR(MATCH(EN$3,'Bins 2025'!$D51:$ALO51,1),0)/1000</f>
        <v/>
      </c>
      <c r="EO51">
        <f>IFERROR(MATCH(EO$3,'Bins 2025'!$D51:$ALO51,1),0)/1000</f>
        <v/>
      </c>
      <c r="EP51">
        <f>IFERROR(MATCH(EP$3,'Bins 2025'!$D51:$ALO51,1),0)/1000</f>
        <v/>
      </c>
      <c r="EQ51">
        <f>IFERROR(MATCH(EQ$3,'Bins 2025'!$D51:$ALO51,1),0)/1000</f>
        <v/>
      </c>
      <c r="ER51">
        <f>IFERROR(MATCH(ER$3,'Bins 2025'!$D51:$ALO51,1),0)/1000</f>
        <v/>
      </c>
      <c r="ES51">
        <f>IFERROR(MATCH(ES$3,'Bins 2025'!$D51:$ALO51,1),0)/1000</f>
        <v/>
      </c>
      <c r="ET51">
        <f>IFERROR(MATCH(ET$3,'Bins 2025'!$D51:$ALO51,1),0)/1000</f>
        <v/>
      </c>
      <c r="EU51">
        <f>IFERROR(MATCH(EU$3,'Bins 2025'!$D51:$ALO51,1),0)/1000</f>
        <v/>
      </c>
      <c r="EV51">
        <f>IFERROR(MATCH(EV$3,'Bins 2025'!$D51:$ALO51,1),0)/1000</f>
        <v/>
      </c>
      <c r="EW51">
        <f>IFERROR(MATCH(EW$3,'Bins 2025'!$D51:$ALO51,1),0)/1000</f>
        <v/>
      </c>
      <c r="EX51">
        <f>IFERROR(MATCH(EX$3,'Bins 2025'!$D51:$ALO51,1),0)/1000</f>
        <v/>
      </c>
      <c r="EY51">
        <f>IFERROR(MATCH(EY$3,'Bins 2025'!$D51:$ALO51,1),0)/1000</f>
        <v/>
      </c>
      <c r="EZ51">
        <f>IFERROR(MATCH(EZ$3,'Bins 2025'!$D51:$ALO51,1),0)/1000</f>
        <v/>
      </c>
      <c r="FA51">
        <f>IFERROR(MATCH(FA$3,'Bins 2025'!$D51:$ALO51,1),0)/1000</f>
        <v/>
      </c>
      <c r="FB51">
        <f>IFERROR(MATCH(FB$3,'Bins 2025'!$D51:$ALO51,1),0)/1000</f>
        <v/>
      </c>
      <c r="FC51">
        <f>IFERROR(MATCH(FC$3,'Bins 2025'!$D51:$ALO51,1),0)/1000</f>
        <v/>
      </c>
      <c r="FD51">
        <f>IFERROR(MATCH(FD$3,'Bins 2025'!$D51:$ALO51,1),0)/1000</f>
        <v/>
      </c>
      <c r="FE51">
        <f>IFERROR(MATCH(FE$3,'Bins 2025'!$D51:$ALO51,1),0)/1000</f>
        <v/>
      </c>
      <c r="FF51">
        <f>IFERROR(MATCH(FF$3,'Bins 2025'!$D51:$ALO51,1),0)/1000</f>
        <v/>
      </c>
      <c r="FG51">
        <f>IFERROR(MATCH(FG$3,'Bins 2025'!$D51:$ALO51,1),0)/1000</f>
        <v/>
      </c>
      <c r="FH51">
        <f>IFERROR(MATCH(FH$3,'Bins 2025'!$D51:$ALO51,1),0)/1000</f>
        <v/>
      </c>
      <c r="FI51">
        <f>IFERROR(MATCH(FI$3,'Bins 2025'!$D51:$ALO51,1),0)/1000</f>
        <v/>
      </c>
      <c r="FJ51">
        <f>IFERROR(MATCH(FJ$3,'Bins 2025'!$D51:$ALO51,1),0)/1000</f>
        <v/>
      </c>
      <c r="FK51">
        <f>IFERROR(MATCH(FK$3,'Bins 2025'!$D51:$ALO51,1),0)/1000</f>
        <v/>
      </c>
      <c r="FL51">
        <f>IFERROR(MATCH(FL$3,'Bins 2025'!$D51:$ALO51,1),0)/1000</f>
        <v/>
      </c>
      <c r="FM51">
        <f>IFERROR(MATCH(FM$3,'Bins 2025'!$D51:$ALO51,1),0)/1000</f>
        <v/>
      </c>
      <c r="FN51">
        <f>IFERROR(MATCH(FN$3,'Bins 2025'!$D51:$ALO51,1),0)/1000</f>
        <v/>
      </c>
      <c r="FO51">
        <f>IFERROR(MATCH(FO$3,'Bins 2025'!$D51:$ALO51,1),0)/1000</f>
        <v/>
      </c>
      <c r="FP51">
        <f>IFERROR(MATCH(FP$3,'Bins 2025'!$D51:$ALO51,1),0)/1000</f>
        <v/>
      </c>
      <c r="FQ51">
        <f>IFERROR(MATCH(FQ$3,'Bins 2025'!$D51:$ALO51,1),0)/1000</f>
        <v/>
      </c>
      <c r="FR51">
        <f>IFERROR(MATCH(FR$3,'Bins 2025'!$D51:$ALO51,1),0)/1000</f>
        <v/>
      </c>
      <c r="FS51">
        <f>IFERROR(MATCH(FS$3,'Bins 2025'!$D51:$ALO51,1),0)/1000</f>
        <v/>
      </c>
      <c r="FT51">
        <f>IFERROR(MATCH(FT$3,'Bins 2025'!$D51:$ALO51,1),0)/1000</f>
        <v/>
      </c>
      <c r="FU51">
        <f>IFERROR(MATCH(FU$3,'Bins 2025'!$D51:$ALO51,1),0)/1000</f>
        <v/>
      </c>
      <c r="FV51">
        <f>IFERROR(MATCH(FV$3,'Bins 2025'!$D51:$ALO51,1),0)/1000</f>
        <v/>
      </c>
      <c r="FW51">
        <f>IFERROR(MATCH(FW$3,'Bins 2025'!$D51:$ALO51,1),0)/1000</f>
        <v/>
      </c>
      <c r="FX51">
        <f>IFERROR(MATCH(FX$3,'Bins 2025'!$D51:$ALO51,1),0)/1000</f>
        <v/>
      </c>
      <c r="FY51">
        <f>IFERROR(MATCH(FY$3,'Bins 2025'!$D51:$ALO51,1),0)/1000</f>
        <v/>
      </c>
      <c r="FZ51">
        <f>IFERROR(MATCH(FZ$3,'Bins 2025'!$D51:$ALO51,1),0)/1000</f>
        <v/>
      </c>
      <c r="GA51">
        <f>IFERROR(MATCH(GA$3,'Bins 2025'!$D51:$ALO51,1),0)/1000</f>
        <v/>
      </c>
      <c r="GB51">
        <f>IFERROR(MATCH(GB$3,'Bins 2025'!$D51:$ALO51,1),0)/1000</f>
        <v/>
      </c>
      <c r="GC51">
        <f>IFERROR(MATCH(GC$3,'Bins 2025'!$D51:$ALO51,1),0)/1000</f>
        <v/>
      </c>
      <c r="GD51">
        <f>IFERROR(MATCH(GD$3,'Bins 2025'!$D51:$ALO51,1),0)/1000</f>
        <v/>
      </c>
      <c r="GE51">
        <f>IFERROR(MATCH(GE$3,'Bins 2025'!$D51:$ALO51,1),0)/1000</f>
        <v/>
      </c>
      <c r="GF51">
        <f>IFERROR(MATCH(GF$3,'Bins 2025'!$D51:$ALO51,1),0)/1000</f>
        <v/>
      </c>
      <c r="GG51">
        <f>IFERROR(MATCH(GG$3,'Bins 2025'!$D51:$ALO51,1),0)/1000</f>
        <v/>
      </c>
      <c r="GH51">
        <f>IFERROR(MATCH(GH$3,'Bins 2025'!$D51:$ALO51,1),0)/1000</f>
        <v/>
      </c>
      <c r="GI51">
        <f>IFERROR(MATCH(GI$3,'Bins 2025'!$D51:$ALO51,1),0)/1000</f>
        <v/>
      </c>
      <c r="GJ51">
        <f>IFERROR(MATCH(GJ$3,'Bins 2025'!$D51:$ALO51,1),0)/1000</f>
        <v/>
      </c>
      <c r="GK51">
        <f>IFERROR(MATCH(GK$3,'Bins 2025'!$D51:$ALO51,1),0)/1000</f>
        <v/>
      </c>
      <c r="GL51">
        <f>IFERROR(MATCH(GL$3,'Bins 2025'!$D51:$ALO51,1),0)/1000</f>
        <v/>
      </c>
      <c r="GM51">
        <f>IFERROR(MATCH(GM$3,'Bins 2025'!$D51:$ALO51,1),0)/1000</f>
        <v/>
      </c>
      <c r="GN51">
        <f>IFERROR(MATCH(GN$3,'Bins 2025'!$D51:$ALO51,1),0)/1000</f>
        <v/>
      </c>
      <c r="GO51">
        <f>IFERROR(MATCH(GO$3,'Bins 2025'!$D51:$ALO51,1),0)/1000</f>
        <v/>
      </c>
      <c r="GP51">
        <f>IFERROR(MATCH(GP$3,'Bins 2025'!$D51:$ALO51,1),0)/1000</f>
        <v/>
      </c>
      <c r="GQ51">
        <f>IFERROR(MATCH(GQ$3,'Bins 2025'!$D51:$ALO51,1),0)/1000</f>
        <v/>
      </c>
      <c r="GR51">
        <f>IFERROR(MATCH(GR$3,'Bins 2025'!$D51:$ALO51,1),0)/1000</f>
        <v/>
      </c>
      <c r="GS51">
        <f>IFERROR(MATCH(GS$3,'Bins 2025'!$D51:$ALO51,1),0)/1000</f>
        <v/>
      </c>
      <c r="GT51">
        <f>IFERROR(MATCH(GT$3,'Bins 2025'!$D51:$ALO51,1),0)/1000</f>
        <v/>
      </c>
      <c r="GU51">
        <f>IFERROR(MATCH(GU$3,'Bins 2025'!$D51:$ALO51,1),0)/1000</f>
        <v/>
      </c>
    </row>
    <row r="52">
      <c r="B52">
        <f>Inputs!B52</f>
        <v/>
      </c>
      <c r="C52">
        <f>Inputs!K52</f>
        <v/>
      </c>
      <c r="D52">
        <f>N(Inputs!H52)</f>
        <v/>
      </c>
      <c r="E52">
        <f>IFERROR(MATCH(E$3,'Bins 2025'!$D52:$ALO52,1),0)/1000</f>
        <v/>
      </c>
      <c r="F52">
        <f>IFERROR(MATCH(F$3,'Bins 2025'!$D52:$ALO52,1),0)/1000</f>
        <v/>
      </c>
      <c r="G52">
        <f>IFERROR(MATCH(G$3,'Bins 2025'!$D52:$ALO52,1),0)/1000</f>
        <v/>
      </c>
      <c r="H52">
        <f>IFERROR(MATCH(H$3,'Bins 2025'!$D52:$ALO52,1),0)/1000</f>
        <v/>
      </c>
      <c r="I52">
        <f>IFERROR(MATCH(I$3,'Bins 2025'!$D52:$ALO52,1),0)/1000</f>
        <v/>
      </c>
      <c r="J52">
        <f>IFERROR(MATCH(J$3,'Bins 2025'!$D52:$ALO52,1),0)/1000</f>
        <v/>
      </c>
      <c r="K52">
        <f>IFERROR(MATCH(K$3,'Bins 2025'!$D52:$ALO52,1),0)/1000</f>
        <v/>
      </c>
      <c r="L52">
        <f>IFERROR(MATCH(L$3,'Bins 2025'!$D52:$ALO52,1),0)/1000</f>
        <v/>
      </c>
      <c r="M52">
        <f>IFERROR(MATCH(M$3,'Bins 2025'!$D52:$ALO52,1),0)/1000</f>
        <v/>
      </c>
      <c r="N52">
        <f>IFERROR(MATCH(N$3,'Bins 2025'!$D52:$ALO52,1),0)/1000</f>
        <v/>
      </c>
      <c r="O52">
        <f>IFERROR(MATCH(O$3,'Bins 2025'!$D52:$ALO52,1),0)/1000</f>
        <v/>
      </c>
      <c r="P52">
        <f>IFERROR(MATCH(P$3,'Bins 2025'!$D52:$ALO52,1),0)/1000</f>
        <v/>
      </c>
      <c r="Q52">
        <f>IFERROR(MATCH(Q$3,'Bins 2025'!$D52:$ALO52,1),0)/1000</f>
        <v/>
      </c>
      <c r="R52">
        <f>IFERROR(MATCH(R$3,'Bins 2025'!$D52:$ALO52,1),0)/1000</f>
        <v/>
      </c>
      <c r="S52">
        <f>IFERROR(MATCH(S$3,'Bins 2025'!$D52:$ALO52,1),0)/1000</f>
        <v/>
      </c>
      <c r="T52">
        <f>IFERROR(MATCH(T$3,'Bins 2025'!$D52:$ALO52,1),0)/1000</f>
        <v/>
      </c>
      <c r="U52">
        <f>IFERROR(MATCH(U$3,'Bins 2025'!$D52:$ALO52,1),0)/1000</f>
        <v/>
      </c>
      <c r="V52">
        <f>IFERROR(MATCH(V$3,'Bins 2025'!$D52:$ALO52,1),0)/1000</f>
        <v/>
      </c>
      <c r="W52">
        <f>IFERROR(MATCH(W$3,'Bins 2025'!$D52:$ALO52,1),0)/1000</f>
        <v/>
      </c>
      <c r="X52">
        <f>IFERROR(MATCH(X$3,'Bins 2025'!$D52:$ALO52,1),0)/1000</f>
        <v/>
      </c>
      <c r="Y52">
        <f>IFERROR(MATCH(Y$3,'Bins 2025'!$D52:$ALO52,1),0)/1000</f>
        <v/>
      </c>
      <c r="Z52">
        <f>IFERROR(MATCH(Z$3,'Bins 2025'!$D52:$ALO52,1),0)/1000</f>
        <v/>
      </c>
      <c r="AA52">
        <f>IFERROR(MATCH(AA$3,'Bins 2025'!$D52:$ALO52,1),0)/1000</f>
        <v/>
      </c>
      <c r="AB52">
        <f>IFERROR(MATCH(AB$3,'Bins 2025'!$D52:$ALO52,1),0)/1000</f>
        <v/>
      </c>
      <c r="AC52">
        <f>IFERROR(MATCH(AC$3,'Bins 2025'!$D52:$ALO52,1),0)/1000</f>
        <v/>
      </c>
      <c r="AD52">
        <f>IFERROR(MATCH(AD$3,'Bins 2025'!$D52:$ALO52,1),0)/1000</f>
        <v/>
      </c>
      <c r="AE52">
        <f>IFERROR(MATCH(AE$3,'Bins 2025'!$D52:$ALO52,1),0)/1000</f>
        <v/>
      </c>
      <c r="AF52">
        <f>IFERROR(MATCH(AF$3,'Bins 2025'!$D52:$ALO52,1),0)/1000</f>
        <v/>
      </c>
      <c r="AG52">
        <f>IFERROR(MATCH(AG$3,'Bins 2025'!$D52:$ALO52,1),0)/1000</f>
        <v/>
      </c>
      <c r="AH52">
        <f>IFERROR(MATCH(AH$3,'Bins 2025'!$D52:$ALO52,1),0)/1000</f>
        <v/>
      </c>
      <c r="AI52">
        <f>IFERROR(MATCH(AI$3,'Bins 2025'!$D52:$ALO52,1),0)/1000</f>
        <v/>
      </c>
      <c r="AJ52">
        <f>IFERROR(MATCH(AJ$3,'Bins 2025'!$D52:$ALO52,1),0)/1000</f>
        <v/>
      </c>
      <c r="AK52">
        <f>IFERROR(MATCH(AK$3,'Bins 2025'!$D52:$ALO52,1),0)/1000</f>
        <v/>
      </c>
      <c r="AL52">
        <f>IFERROR(MATCH(AL$3,'Bins 2025'!$D52:$ALO52,1),0)/1000</f>
        <v/>
      </c>
      <c r="AM52">
        <f>IFERROR(MATCH(AM$3,'Bins 2025'!$D52:$ALO52,1),0)/1000</f>
        <v/>
      </c>
      <c r="AN52">
        <f>IFERROR(MATCH(AN$3,'Bins 2025'!$D52:$ALO52,1),0)/1000</f>
        <v/>
      </c>
      <c r="AO52">
        <f>IFERROR(MATCH(AO$3,'Bins 2025'!$D52:$ALO52,1),0)/1000</f>
        <v/>
      </c>
      <c r="AP52">
        <f>IFERROR(MATCH(AP$3,'Bins 2025'!$D52:$ALO52,1),0)/1000</f>
        <v/>
      </c>
      <c r="AQ52">
        <f>IFERROR(MATCH(AQ$3,'Bins 2025'!$D52:$ALO52,1),0)/1000</f>
        <v/>
      </c>
      <c r="AR52">
        <f>IFERROR(MATCH(AR$3,'Bins 2025'!$D52:$ALO52,1),0)/1000</f>
        <v/>
      </c>
      <c r="AS52">
        <f>IFERROR(MATCH(AS$3,'Bins 2025'!$D52:$ALO52,1),0)/1000</f>
        <v/>
      </c>
      <c r="AT52">
        <f>IFERROR(MATCH(AT$3,'Bins 2025'!$D52:$ALO52,1),0)/1000</f>
        <v/>
      </c>
      <c r="AU52">
        <f>IFERROR(MATCH(AU$3,'Bins 2025'!$D52:$ALO52,1),0)/1000</f>
        <v/>
      </c>
      <c r="AV52">
        <f>IFERROR(MATCH(AV$3,'Bins 2025'!$D52:$ALO52,1),0)/1000</f>
        <v/>
      </c>
      <c r="AW52">
        <f>IFERROR(MATCH(AW$3,'Bins 2025'!$D52:$ALO52,1),0)/1000</f>
        <v/>
      </c>
      <c r="AX52">
        <f>IFERROR(MATCH(AX$3,'Bins 2025'!$D52:$ALO52,1),0)/1000</f>
        <v/>
      </c>
      <c r="AY52">
        <f>IFERROR(MATCH(AY$3,'Bins 2025'!$D52:$ALO52,1),0)/1000</f>
        <v/>
      </c>
      <c r="AZ52">
        <f>IFERROR(MATCH(AZ$3,'Bins 2025'!$D52:$ALO52,1),0)/1000</f>
        <v/>
      </c>
      <c r="BA52">
        <f>IFERROR(MATCH(BA$3,'Bins 2025'!$D52:$ALO52,1),0)/1000</f>
        <v/>
      </c>
      <c r="BB52">
        <f>IFERROR(MATCH(BB$3,'Bins 2025'!$D52:$ALO52,1),0)/1000</f>
        <v/>
      </c>
      <c r="BC52">
        <f>IFERROR(MATCH(BC$3,'Bins 2025'!$D52:$ALO52,1),0)/1000</f>
        <v/>
      </c>
      <c r="BD52">
        <f>IFERROR(MATCH(BD$3,'Bins 2025'!$D52:$ALO52,1),0)/1000</f>
        <v/>
      </c>
      <c r="BE52">
        <f>IFERROR(MATCH(BE$3,'Bins 2025'!$D52:$ALO52,1),0)/1000</f>
        <v/>
      </c>
      <c r="BF52">
        <f>IFERROR(MATCH(BF$3,'Bins 2025'!$D52:$ALO52,1),0)/1000</f>
        <v/>
      </c>
      <c r="BG52">
        <f>IFERROR(MATCH(BG$3,'Bins 2025'!$D52:$ALO52,1),0)/1000</f>
        <v/>
      </c>
      <c r="BH52">
        <f>IFERROR(MATCH(BH$3,'Bins 2025'!$D52:$ALO52,1),0)/1000</f>
        <v/>
      </c>
      <c r="BI52">
        <f>IFERROR(MATCH(BI$3,'Bins 2025'!$D52:$ALO52,1),0)/1000</f>
        <v/>
      </c>
      <c r="BJ52">
        <f>IFERROR(MATCH(BJ$3,'Bins 2025'!$D52:$ALO52,1),0)/1000</f>
        <v/>
      </c>
      <c r="BK52">
        <f>IFERROR(MATCH(BK$3,'Bins 2025'!$D52:$ALO52,1),0)/1000</f>
        <v/>
      </c>
      <c r="BL52">
        <f>IFERROR(MATCH(BL$3,'Bins 2025'!$D52:$ALO52,1),0)/1000</f>
        <v/>
      </c>
      <c r="BM52">
        <f>IFERROR(MATCH(BM$3,'Bins 2025'!$D52:$ALO52,1),0)/1000</f>
        <v/>
      </c>
      <c r="BN52">
        <f>IFERROR(MATCH(BN$3,'Bins 2025'!$D52:$ALO52,1),0)/1000</f>
        <v/>
      </c>
      <c r="BO52">
        <f>IFERROR(MATCH(BO$3,'Bins 2025'!$D52:$ALO52,1),0)/1000</f>
        <v/>
      </c>
      <c r="BP52">
        <f>IFERROR(MATCH(BP$3,'Bins 2025'!$D52:$ALO52,1),0)/1000</f>
        <v/>
      </c>
      <c r="BQ52">
        <f>IFERROR(MATCH(BQ$3,'Bins 2025'!$D52:$ALO52,1),0)/1000</f>
        <v/>
      </c>
      <c r="BR52">
        <f>IFERROR(MATCH(BR$3,'Bins 2025'!$D52:$ALO52,1),0)/1000</f>
        <v/>
      </c>
      <c r="BS52">
        <f>IFERROR(MATCH(BS$3,'Bins 2025'!$D52:$ALO52,1),0)/1000</f>
        <v/>
      </c>
      <c r="BT52">
        <f>IFERROR(MATCH(BT$3,'Bins 2025'!$D52:$ALO52,1),0)/1000</f>
        <v/>
      </c>
      <c r="BU52">
        <f>IFERROR(MATCH(BU$3,'Bins 2025'!$D52:$ALO52,1),0)/1000</f>
        <v/>
      </c>
      <c r="BV52">
        <f>IFERROR(MATCH(BV$3,'Bins 2025'!$D52:$ALO52,1),0)/1000</f>
        <v/>
      </c>
      <c r="BW52">
        <f>IFERROR(MATCH(BW$3,'Bins 2025'!$D52:$ALO52,1),0)/1000</f>
        <v/>
      </c>
      <c r="BX52">
        <f>IFERROR(MATCH(BX$3,'Bins 2025'!$D52:$ALO52,1),0)/1000</f>
        <v/>
      </c>
      <c r="BY52">
        <f>IFERROR(MATCH(BY$3,'Bins 2025'!$D52:$ALO52,1),0)/1000</f>
        <v/>
      </c>
      <c r="BZ52">
        <f>IFERROR(MATCH(BZ$3,'Bins 2025'!$D52:$ALO52,1),0)/1000</f>
        <v/>
      </c>
      <c r="CA52">
        <f>IFERROR(MATCH(CA$3,'Bins 2025'!$D52:$ALO52,1),0)/1000</f>
        <v/>
      </c>
      <c r="CB52">
        <f>IFERROR(MATCH(CB$3,'Bins 2025'!$D52:$ALO52,1),0)/1000</f>
        <v/>
      </c>
      <c r="CC52">
        <f>IFERROR(MATCH(CC$3,'Bins 2025'!$D52:$ALO52,1),0)/1000</f>
        <v/>
      </c>
      <c r="CD52">
        <f>IFERROR(MATCH(CD$3,'Bins 2025'!$D52:$ALO52,1),0)/1000</f>
        <v/>
      </c>
      <c r="CE52">
        <f>IFERROR(MATCH(CE$3,'Bins 2025'!$D52:$ALO52,1),0)/1000</f>
        <v/>
      </c>
      <c r="CF52">
        <f>IFERROR(MATCH(CF$3,'Bins 2025'!$D52:$ALO52,1),0)/1000</f>
        <v/>
      </c>
      <c r="CG52">
        <f>IFERROR(MATCH(CG$3,'Bins 2025'!$D52:$ALO52,1),0)/1000</f>
        <v/>
      </c>
      <c r="CH52">
        <f>IFERROR(MATCH(CH$3,'Bins 2025'!$D52:$ALO52,1),0)/1000</f>
        <v/>
      </c>
      <c r="CI52">
        <f>IFERROR(MATCH(CI$3,'Bins 2025'!$D52:$ALO52,1),0)/1000</f>
        <v/>
      </c>
      <c r="CJ52">
        <f>IFERROR(MATCH(CJ$3,'Bins 2025'!$D52:$ALO52,1),0)/1000</f>
        <v/>
      </c>
      <c r="CK52">
        <f>IFERROR(MATCH(CK$3,'Bins 2025'!$D52:$ALO52,1),0)/1000</f>
        <v/>
      </c>
      <c r="CL52">
        <f>IFERROR(MATCH(CL$3,'Bins 2025'!$D52:$ALO52,1),0)/1000</f>
        <v/>
      </c>
      <c r="CM52">
        <f>IFERROR(MATCH(CM$3,'Bins 2025'!$D52:$ALO52,1),0)/1000</f>
        <v/>
      </c>
      <c r="CN52">
        <f>IFERROR(MATCH(CN$3,'Bins 2025'!$D52:$ALO52,1),0)/1000</f>
        <v/>
      </c>
      <c r="CO52">
        <f>IFERROR(MATCH(CO$3,'Bins 2025'!$D52:$ALO52,1),0)/1000</f>
        <v/>
      </c>
      <c r="CP52">
        <f>IFERROR(MATCH(CP$3,'Bins 2025'!$D52:$ALO52,1),0)/1000</f>
        <v/>
      </c>
      <c r="CQ52">
        <f>IFERROR(MATCH(CQ$3,'Bins 2025'!$D52:$ALO52,1),0)/1000</f>
        <v/>
      </c>
      <c r="CR52">
        <f>IFERROR(MATCH(CR$3,'Bins 2025'!$D52:$ALO52,1),0)/1000</f>
        <v/>
      </c>
      <c r="CS52">
        <f>IFERROR(MATCH(CS$3,'Bins 2025'!$D52:$ALO52,1),0)/1000</f>
        <v/>
      </c>
      <c r="CT52">
        <f>IFERROR(MATCH(CT$3,'Bins 2025'!$D52:$ALO52,1),0)/1000</f>
        <v/>
      </c>
      <c r="CU52">
        <f>IFERROR(MATCH(CU$3,'Bins 2025'!$D52:$ALO52,1),0)/1000</f>
        <v/>
      </c>
      <c r="CV52">
        <f>IFERROR(MATCH(CV$3,'Bins 2025'!$D52:$ALO52,1),0)/1000</f>
        <v/>
      </c>
      <c r="CW52">
        <f>IFERROR(MATCH(CW$3,'Bins 2025'!$D52:$ALO52,1),0)/1000</f>
        <v/>
      </c>
      <c r="CX52">
        <f>IFERROR(MATCH(CX$3,'Bins 2025'!$D52:$ALO52,1),0)/1000</f>
        <v/>
      </c>
      <c r="CY52">
        <f>IFERROR(MATCH(CY$3,'Bins 2025'!$D52:$ALO52,1),0)/1000</f>
        <v/>
      </c>
      <c r="CZ52">
        <f>IFERROR(MATCH(CZ$3,'Bins 2025'!$D52:$ALO52,1),0)/1000</f>
        <v/>
      </c>
      <c r="DA52">
        <f>IFERROR(MATCH(DA$3,'Bins 2025'!$D52:$ALO52,1),0)/1000</f>
        <v/>
      </c>
      <c r="DB52">
        <f>IFERROR(MATCH(DB$3,'Bins 2025'!$D52:$ALO52,1),0)/1000</f>
        <v/>
      </c>
      <c r="DC52">
        <f>IFERROR(MATCH(DC$3,'Bins 2025'!$D52:$ALO52,1),0)/1000</f>
        <v/>
      </c>
      <c r="DD52">
        <f>IFERROR(MATCH(DD$3,'Bins 2025'!$D52:$ALO52,1),0)/1000</f>
        <v/>
      </c>
      <c r="DE52">
        <f>IFERROR(MATCH(DE$3,'Bins 2025'!$D52:$ALO52,1),0)/1000</f>
        <v/>
      </c>
      <c r="DF52">
        <f>IFERROR(MATCH(DF$3,'Bins 2025'!$D52:$ALO52,1),0)/1000</f>
        <v/>
      </c>
      <c r="DG52">
        <f>IFERROR(MATCH(DG$3,'Bins 2025'!$D52:$ALO52,1),0)/1000</f>
        <v/>
      </c>
      <c r="DH52">
        <f>IFERROR(MATCH(DH$3,'Bins 2025'!$D52:$ALO52,1),0)/1000</f>
        <v/>
      </c>
      <c r="DI52">
        <f>IFERROR(MATCH(DI$3,'Bins 2025'!$D52:$ALO52,1),0)/1000</f>
        <v/>
      </c>
      <c r="DJ52">
        <f>IFERROR(MATCH(DJ$3,'Bins 2025'!$D52:$ALO52,1),0)/1000</f>
        <v/>
      </c>
      <c r="DK52">
        <f>IFERROR(MATCH(DK$3,'Bins 2025'!$D52:$ALO52,1),0)/1000</f>
        <v/>
      </c>
      <c r="DL52">
        <f>IFERROR(MATCH(DL$3,'Bins 2025'!$D52:$ALO52,1),0)/1000</f>
        <v/>
      </c>
      <c r="DM52">
        <f>IFERROR(MATCH(DM$3,'Bins 2025'!$D52:$ALO52,1),0)/1000</f>
        <v/>
      </c>
      <c r="DN52">
        <f>IFERROR(MATCH(DN$3,'Bins 2025'!$D52:$ALO52,1),0)/1000</f>
        <v/>
      </c>
      <c r="DO52">
        <f>IFERROR(MATCH(DO$3,'Bins 2025'!$D52:$ALO52,1),0)/1000</f>
        <v/>
      </c>
      <c r="DP52">
        <f>IFERROR(MATCH(DP$3,'Bins 2025'!$D52:$ALO52,1),0)/1000</f>
        <v/>
      </c>
      <c r="DQ52">
        <f>IFERROR(MATCH(DQ$3,'Bins 2025'!$D52:$ALO52,1),0)/1000</f>
        <v/>
      </c>
      <c r="DR52">
        <f>IFERROR(MATCH(DR$3,'Bins 2025'!$D52:$ALO52,1),0)/1000</f>
        <v/>
      </c>
      <c r="DS52">
        <f>IFERROR(MATCH(DS$3,'Bins 2025'!$D52:$ALO52,1),0)/1000</f>
        <v/>
      </c>
      <c r="DT52">
        <f>IFERROR(MATCH(DT$3,'Bins 2025'!$D52:$ALO52,1),0)/1000</f>
        <v/>
      </c>
      <c r="DU52">
        <f>IFERROR(MATCH(DU$3,'Bins 2025'!$D52:$ALO52,1),0)/1000</f>
        <v/>
      </c>
      <c r="DV52">
        <f>IFERROR(MATCH(DV$3,'Bins 2025'!$D52:$ALO52,1),0)/1000</f>
        <v/>
      </c>
      <c r="DW52">
        <f>IFERROR(MATCH(DW$3,'Bins 2025'!$D52:$ALO52,1),0)/1000</f>
        <v/>
      </c>
      <c r="DX52">
        <f>IFERROR(MATCH(DX$3,'Bins 2025'!$D52:$ALO52,1),0)/1000</f>
        <v/>
      </c>
      <c r="DY52">
        <f>IFERROR(MATCH(DY$3,'Bins 2025'!$D52:$ALO52,1),0)/1000</f>
        <v/>
      </c>
      <c r="DZ52">
        <f>IFERROR(MATCH(DZ$3,'Bins 2025'!$D52:$ALO52,1),0)/1000</f>
        <v/>
      </c>
      <c r="EA52">
        <f>IFERROR(MATCH(EA$3,'Bins 2025'!$D52:$ALO52,1),0)/1000</f>
        <v/>
      </c>
      <c r="EB52">
        <f>IFERROR(MATCH(EB$3,'Bins 2025'!$D52:$ALO52,1),0)/1000</f>
        <v/>
      </c>
      <c r="EC52">
        <f>IFERROR(MATCH(EC$3,'Bins 2025'!$D52:$ALO52,1),0)/1000</f>
        <v/>
      </c>
      <c r="ED52">
        <f>IFERROR(MATCH(ED$3,'Bins 2025'!$D52:$ALO52,1),0)/1000</f>
        <v/>
      </c>
      <c r="EE52">
        <f>IFERROR(MATCH(EE$3,'Bins 2025'!$D52:$ALO52,1),0)/1000</f>
        <v/>
      </c>
      <c r="EF52">
        <f>IFERROR(MATCH(EF$3,'Bins 2025'!$D52:$ALO52,1),0)/1000</f>
        <v/>
      </c>
      <c r="EG52">
        <f>IFERROR(MATCH(EG$3,'Bins 2025'!$D52:$ALO52,1),0)/1000</f>
        <v/>
      </c>
      <c r="EH52">
        <f>IFERROR(MATCH(EH$3,'Bins 2025'!$D52:$ALO52,1),0)/1000</f>
        <v/>
      </c>
      <c r="EI52">
        <f>IFERROR(MATCH(EI$3,'Bins 2025'!$D52:$ALO52,1),0)/1000</f>
        <v/>
      </c>
      <c r="EJ52">
        <f>IFERROR(MATCH(EJ$3,'Bins 2025'!$D52:$ALO52,1),0)/1000</f>
        <v/>
      </c>
      <c r="EK52">
        <f>IFERROR(MATCH(EK$3,'Bins 2025'!$D52:$ALO52,1),0)/1000</f>
        <v/>
      </c>
      <c r="EL52">
        <f>IFERROR(MATCH(EL$3,'Bins 2025'!$D52:$ALO52,1),0)/1000</f>
        <v/>
      </c>
      <c r="EM52">
        <f>IFERROR(MATCH(EM$3,'Bins 2025'!$D52:$ALO52,1),0)/1000</f>
        <v/>
      </c>
      <c r="EN52">
        <f>IFERROR(MATCH(EN$3,'Bins 2025'!$D52:$ALO52,1),0)/1000</f>
        <v/>
      </c>
      <c r="EO52">
        <f>IFERROR(MATCH(EO$3,'Bins 2025'!$D52:$ALO52,1),0)/1000</f>
        <v/>
      </c>
      <c r="EP52">
        <f>IFERROR(MATCH(EP$3,'Bins 2025'!$D52:$ALO52,1),0)/1000</f>
        <v/>
      </c>
      <c r="EQ52">
        <f>IFERROR(MATCH(EQ$3,'Bins 2025'!$D52:$ALO52,1),0)/1000</f>
        <v/>
      </c>
      <c r="ER52">
        <f>IFERROR(MATCH(ER$3,'Bins 2025'!$D52:$ALO52,1),0)/1000</f>
        <v/>
      </c>
      <c r="ES52">
        <f>IFERROR(MATCH(ES$3,'Bins 2025'!$D52:$ALO52,1),0)/1000</f>
        <v/>
      </c>
      <c r="ET52">
        <f>IFERROR(MATCH(ET$3,'Bins 2025'!$D52:$ALO52,1),0)/1000</f>
        <v/>
      </c>
      <c r="EU52">
        <f>IFERROR(MATCH(EU$3,'Bins 2025'!$D52:$ALO52,1),0)/1000</f>
        <v/>
      </c>
      <c r="EV52">
        <f>IFERROR(MATCH(EV$3,'Bins 2025'!$D52:$ALO52,1),0)/1000</f>
        <v/>
      </c>
      <c r="EW52">
        <f>IFERROR(MATCH(EW$3,'Bins 2025'!$D52:$ALO52,1),0)/1000</f>
        <v/>
      </c>
      <c r="EX52">
        <f>IFERROR(MATCH(EX$3,'Bins 2025'!$D52:$ALO52,1),0)/1000</f>
        <v/>
      </c>
      <c r="EY52">
        <f>IFERROR(MATCH(EY$3,'Bins 2025'!$D52:$ALO52,1),0)/1000</f>
        <v/>
      </c>
      <c r="EZ52">
        <f>IFERROR(MATCH(EZ$3,'Bins 2025'!$D52:$ALO52,1),0)/1000</f>
        <v/>
      </c>
      <c r="FA52">
        <f>IFERROR(MATCH(FA$3,'Bins 2025'!$D52:$ALO52,1),0)/1000</f>
        <v/>
      </c>
      <c r="FB52">
        <f>IFERROR(MATCH(FB$3,'Bins 2025'!$D52:$ALO52,1),0)/1000</f>
        <v/>
      </c>
      <c r="FC52">
        <f>IFERROR(MATCH(FC$3,'Bins 2025'!$D52:$ALO52,1),0)/1000</f>
        <v/>
      </c>
      <c r="FD52">
        <f>IFERROR(MATCH(FD$3,'Bins 2025'!$D52:$ALO52,1),0)/1000</f>
        <v/>
      </c>
      <c r="FE52">
        <f>IFERROR(MATCH(FE$3,'Bins 2025'!$D52:$ALO52,1),0)/1000</f>
        <v/>
      </c>
      <c r="FF52">
        <f>IFERROR(MATCH(FF$3,'Bins 2025'!$D52:$ALO52,1),0)/1000</f>
        <v/>
      </c>
      <c r="FG52">
        <f>IFERROR(MATCH(FG$3,'Bins 2025'!$D52:$ALO52,1),0)/1000</f>
        <v/>
      </c>
      <c r="FH52">
        <f>IFERROR(MATCH(FH$3,'Bins 2025'!$D52:$ALO52,1),0)/1000</f>
        <v/>
      </c>
      <c r="FI52">
        <f>IFERROR(MATCH(FI$3,'Bins 2025'!$D52:$ALO52,1),0)/1000</f>
        <v/>
      </c>
      <c r="FJ52">
        <f>IFERROR(MATCH(FJ$3,'Bins 2025'!$D52:$ALO52,1),0)/1000</f>
        <v/>
      </c>
      <c r="FK52">
        <f>IFERROR(MATCH(FK$3,'Bins 2025'!$D52:$ALO52,1),0)/1000</f>
        <v/>
      </c>
      <c r="FL52">
        <f>IFERROR(MATCH(FL$3,'Bins 2025'!$D52:$ALO52,1),0)/1000</f>
        <v/>
      </c>
      <c r="FM52">
        <f>IFERROR(MATCH(FM$3,'Bins 2025'!$D52:$ALO52,1),0)/1000</f>
        <v/>
      </c>
      <c r="FN52">
        <f>IFERROR(MATCH(FN$3,'Bins 2025'!$D52:$ALO52,1),0)/1000</f>
        <v/>
      </c>
      <c r="FO52">
        <f>IFERROR(MATCH(FO$3,'Bins 2025'!$D52:$ALO52,1),0)/1000</f>
        <v/>
      </c>
      <c r="FP52">
        <f>IFERROR(MATCH(FP$3,'Bins 2025'!$D52:$ALO52,1),0)/1000</f>
        <v/>
      </c>
      <c r="FQ52">
        <f>IFERROR(MATCH(FQ$3,'Bins 2025'!$D52:$ALO52,1),0)/1000</f>
        <v/>
      </c>
      <c r="FR52">
        <f>IFERROR(MATCH(FR$3,'Bins 2025'!$D52:$ALO52,1),0)/1000</f>
        <v/>
      </c>
      <c r="FS52">
        <f>IFERROR(MATCH(FS$3,'Bins 2025'!$D52:$ALO52,1),0)/1000</f>
        <v/>
      </c>
      <c r="FT52">
        <f>IFERROR(MATCH(FT$3,'Bins 2025'!$D52:$ALO52,1),0)/1000</f>
        <v/>
      </c>
      <c r="FU52">
        <f>IFERROR(MATCH(FU$3,'Bins 2025'!$D52:$ALO52,1),0)/1000</f>
        <v/>
      </c>
      <c r="FV52">
        <f>IFERROR(MATCH(FV$3,'Bins 2025'!$D52:$ALO52,1),0)/1000</f>
        <v/>
      </c>
      <c r="FW52">
        <f>IFERROR(MATCH(FW$3,'Bins 2025'!$D52:$ALO52,1),0)/1000</f>
        <v/>
      </c>
      <c r="FX52">
        <f>IFERROR(MATCH(FX$3,'Bins 2025'!$D52:$ALO52,1),0)/1000</f>
        <v/>
      </c>
      <c r="FY52">
        <f>IFERROR(MATCH(FY$3,'Bins 2025'!$D52:$ALO52,1),0)/1000</f>
        <v/>
      </c>
      <c r="FZ52">
        <f>IFERROR(MATCH(FZ$3,'Bins 2025'!$D52:$ALO52,1),0)/1000</f>
        <v/>
      </c>
      <c r="GA52">
        <f>IFERROR(MATCH(GA$3,'Bins 2025'!$D52:$ALO52,1),0)/1000</f>
        <v/>
      </c>
      <c r="GB52">
        <f>IFERROR(MATCH(GB$3,'Bins 2025'!$D52:$ALO52,1),0)/1000</f>
        <v/>
      </c>
      <c r="GC52">
        <f>IFERROR(MATCH(GC$3,'Bins 2025'!$D52:$ALO52,1),0)/1000</f>
        <v/>
      </c>
      <c r="GD52">
        <f>IFERROR(MATCH(GD$3,'Bins 2025'!$D52:$ALO52,1),0)/1000</f>
        <v/>
      </c>
      <c r="GE52">
        <f>IFERROR(MATCH(GE$3,'Bins 2025'!$D52:$ALO52,1),0)/1000</f>
        <v/>
      </c>
      <c r="GF52">
        <f>IFERROR(MATCH(GF$3,'Bins 2025'!$D52:$ALO52,1),0)/1000</f>
        <v/>
      </c>
      <c r="GG52">
        <f>IFERROR(MATCH(GG$3,'Bins 2025'!$D52:$ALO52,1),0)/1000</f>
        <v/>
      </c>
      <c r="GH52">
        <f>IFERROR(MATCH(GH$3,'Bins 2025'!$D52:$ALO52,1),0)/1000</f>
        <v/>
      </c>
      <c r="GI52">
        <f>IFERROR(MATCH(GI$3,'Bins 2025'!$D52:$ALO52,1),0)/1000</f>
        <v/>
      </c>
      <c r="GJ52">
        <f>IFERROR(MATCH(GJ$3,'Bins 2025'!$D52:$ALO52,1),0)/1000</f>
        <v/>
      </c>
      <c r="GK52">
        <f>IFERROR(MATCH(GK$3,'Bins 2025'!$D52:$ALO52,1),0)/1000</f>
        <v/>
      </c>
      <c r="GL52">
        <f>IFERROR(MATCH(GL$3,'Bins 2025'!$D52:$ALO52,1),0)/1000</f>
        <v/>
      </c>
      <c r="GM52">
        <f>IFERROR(MATCH(GM$3,'Bins 2025'!$D52:$ALO52,1),0)/1000</f>
        <v/>
      </c>
      <c r="GN52">
        <f>IFERROR(MATCH(GN$3,'Bins 2025'!$D52:$ALO52,1),0)/1000</f>
        <v/>
      </c>
      <c r="GO52">
        <f>IFERROR(MATCH(GO$3,'Bins 2025'!$D52:$ALO52,1),0)/1000</f>
        <v/>
      </c>
      <c r="GP52">
        <f>IFERROR(MATCH(GP$3,'Bins 2025'!$D52:$ALO52,1),0)/1000</f>
        <v/>
      </c>
      <c r="GQ52">
        <f>IFERROR(MATCH(GQ$3,'Bins 2025'!$D52:$ALO52,1),0)/1000</f>
        <v/>
      </c>
      <c r="GR52">
        <f>IFERROR(MATCH(GR$3,'Bins 2025'!$D52:$ALO52,1),0)/1000</f>
        <v/>
      </c>
      <c r="GS52">
        <f>IFERROR(MATCH(GS$3,'Bins 2025'!$D52:$ALO52,1),0)/1000</f>
        <v/>
      </c>
      <c r="GT52">
        <f>IFERROR(MATCH(GT$3,'Bins 2025'!$D52:$ALO52,1),0)/1000</f>
        <v/>
      </c>
      <c r="GU52">
        <f>IFERROR(MATCH(GU$3,'Bins 2025'!$D52:$ALO52,1),0)/1000</f>
        <v/>
      </c>
    </row>
    <row r="53">
      <c r="B53">
        <f>Inputs!B53</f>
        <v/>
      </c>
      <c r="C53">
        <f>Inputs!K53</f>
        <v/>
      </c>
      <c r="D53">
        <f>N(Inputs!H53)</f>
        <v/>
      </c>
      <c r="E53">
        <f>IFERROR(MATCH(E$3,'Bins 2025'!$D53:$ALO53,1),0)/1000</f>
        <v/>
      </c>
      <c r="F53">
        <f>IFERROR(MATCH(F$3,'Bins 2025'!$D53:$ALO53,1),0)/1000</f>
        <v/>
      </c>
      <c r="G53">
        <f>IFERROR(MATCH(G$3,'Bins 2025'!$D53:$ALO53,1),0)/1000</f>
        <v/>
      </c>
      <c r="H53">
        <f>IFERROR(MATCH(H$3,'Bins 2025'!$D53:$ALO53,1),0)/1000</f>
        <v/>
      </c>
      <c r="I53">
        <f>IFERROR(MATCH(I$3,'Bins 2025'!$D53:$ALO53,1),0)/1000</f>
        <v/>
      </c>
      <c r="J53">
        <f>IFERROR(MATCH(J$3,'Bins 2025'!$D53:$ALO53,1),0)/1000</f>
        <v/>
      </c>
      <c r="K53">
        <f>IFERROR(MATCH(K$3,'Bins 2025'!$D53:$ALO53,1),0)/1000</f>
        <v/>
      </c>
      <c r="L53">
        <f>IFERROR(MATCH(L$3,'Bins 2025'!$D53:$ALO53,1),0)/1000</f>
        <v/>
      </c>
      <c r="M53">
        <f>IFERROR(MATCH(M$3,'Bins 2025'!$D53:$ALO53,1),0)/1000</f>
        <v/>
      </c>
      <c r="N53">
        <f>IFERROR(MATCH(N$3,'Bins 2025'!$D53:$ALO53,1),0)/1000</f>
        <v/>
      </c>
      <c r="O53">
        <f>IFERROR(MATCH(O$3,'Bins 2025'!$D53:$ALO53,1),0)/1000</f>
        <v/>
      </c>
      <c r="P53">
        <f>IFERROR(MATCH(P$3,'Bins 2025'!$D53:$ALO53,1),0)/1000</f>
        <v/>
      </c>
      <c r="Q53">
        <f>IFERROR(MATCH(Q$3,'Bins 2025'!$D53:$ALO53,1),0)/1000</f>
        <v/>
      </c>
      <c r="R53">
        <f>IFERROR(MATCH(R$3,'Bins 2025'!$D53:$ALO53,1),0)/1000</f>
        <v/>
      </c>
      <c r="S53">
        <f>IFERROR(MATCH(S$3,'Bins 2025'!$D53:$ALO53,1),0)/1000</f>
        <v/>
      </c>
      <c r="T53">
        <f>IFERROR(MATCH(T$3,'Bins 2025'!$D53:$ALO53,1),0)/1000</f>
        <v/>
      </c>
      <c r="U53">
        <f>IFERROR(MATCH(U$3,'Bins 2025'!$D53:$ALO53,1),0)/1000</f>
        <v/>
      </c>
      <c r="V53">
        <f>IFERROR(MATCH(V$3,'Bins 2025'!$D53:$ALO53,1),0)/1000</f>
        <v/>
      </c>
      <c r="W53">
        <f>IFERROR(MATCH(W$3,'Bins 2025'!$D53:$ALO53,1),0)/1000</f>
        <v/>
      </c>
      <c r="X53">
        <f>IFERROR(MATCH(X$3,'Bins 2025'!$D53:$ALO53,1),0)/1000</f>
        <v/>
      </c>
      <c r="Y53">
        <f>IFERROR(MATCH(Y$3,'Bins 2025'!$D53:$ALO53,1),0)/1000</f>
        <v/>
      </c>
      <c r="Z53">
        <f>IFERROR(MATCH(Z$3,'Bins 2025'!$D53:$ALO53,1),0)/1000</f>
        <v/>
      </c>
      <c r="AA53">
        <f>IFERROR(MATCH(AA$3,'Bins 2025'!$D53:$ALO53,1),0)/1000</f>
        <v/>
      </c>
      <c r="AB53">
        <f>IFERROR(MATCH(AB$3,'Bins 2025'!$D53:$ALO53,1),0)/1000</f>
        <v/>
      </c>
      <c r="AC53">
        <f>IFERROR(MATCH(AC$3,'Bins 2025'!$D53:$ALO53,1),0)/1000</f>
        <v/>
      </c>
      <c r="AD53">
        <f>IFERROR(MATCH(AD$3,'Bins 2025'!$D53:$ALO53,1),0)/1000</f>
        <v/>
      </c>
      <c r="AE53">
        <f>IFERROR(MATCH(AE$3,'Bins 2025'!$D53:$ALO53,1),0)/1000</f>
        <v/>
      </c>
      <c r="AF53">
        <f>IFERROR(MATCH(AF$3,'Bins 2025'!$D53:$ALO53,1),0)/1000</f>
        <v/>
      </c>
      <c r="AG53">
        <f>IFERROR(MATCH(AG$3,'Bins 2025'!$D53:$ALO53,1),0)/1000</f>
        <v/>
      </c>
      <c r="AH53">
        <f>IFERROR(MATCH(AH$3,'Bins 2025'!$D53:$ALO53,1),0)/1000</f>
        <v/>
      </c>
      <c r="AI53">
        <f>IFERROR(MATCH(AI$3,'Bins 2025'!$D53:$ALO53,1),0)/1000</f>
        <v/>
      </c>
      <c r="AJ53">
        <f>IFERROR(MATCH(AJ$3,'Bins 2025'!$D53:$ALO53,1),0)/1000</f>
        <v/>
      </c>
      <c r="AK53">
        <f>IFERROR(MATCH(AK$3,'Bins 2025'!$D53:$ALO53,1),0)/1000</f>
        <v/>
      </c>
      <c r="AL53">
        <f>IFERROR(MATCH(AL$3,'Bins 2025'!$D53:$ALO53,1),0)/1000</f>
        <v/>
      </c>
      <c r="AM53">
        <f>IFERROR(MATCH(AM$3,'Bins 2025'!$D53:$ALO53,1),0)/1000</f>
        <v/>
      </c>
      <c r="AN53">
        <f>IFERROR(MATCH(AN$3,'Bins 2025'!$D53:$ALO53,1),0)/1000</f>
        <v/>
      </c>
      <c r="AO53">
        <f>IFERROR(MATCH(AO$3,'Bins 2025'!$D53:$ALO53,1),0)/1000</f>
        <v/>
      </c>
      <c r="AP53">
        <f>IFERROR(MATCH(AP$3,'Bins 2025'!$D53:$ALO53,1),0)/1000</f>
        <v/>
      </c>
      <c r="AQ53">
        <f>IFERROR(MATCH(AQ$3,'Bins 2025'!$D53:$ALO53,1),0)/1000</f>
        <v/>
      </c>
      <c r="AR53">
        <f>IFERROR(MATCH(AR$3,'Bins 2025'!$D53:$ALO53,1),0)/1000</f>
        <v/>
      </c>
      <c r="AS53">
        <f>IFERROR(MATCH(AS$3,'Bins 2025'!$D53:$ALO53,1),0)/1000</f>
        <v/>
      </c>
      <c r="AT53">
        <f>IFERROR(MATCH(AT$3,'Bins 2025'!$D53:$ALO53,1),0)/1000</f>
        <v/>
      </c>
      <c r="AU53">
        <f>IFERROR(MATCH(AU$3,'Bins 2025'!$D53:$ALO53,1),0)/1000</f>
        <v/>
      </c>
      <c r="AV53">
        <f>IFERROR(MATCH(AV$3,'Bins 2025'!$D53:$ALO53,1),0)/1000</f>
        <v/>
      </c>
      <c r="AW53">
        <f>IFERROR(MATCH(AW$3,'Bins 2025'!$D53:$ALO53,1),0)/1000</f>
        <v/>
      </c>
      <c r="AX53">
        <f>IFERROR(MATCH(AX$3,'Bins 2025'!$D53:$ALO53,1),0)/1000</f>
        <v/>
      </c>
      <c r="AY53">
        <f>IFERROR(MATCH(AY$3,'Bins 2025'!$D53:$ALO53,1),0)/1000</f>
        <v/>
      </c>
      <c r="AZ53">
        <f>IFERROR(MATCH(AZ$3,'Bins 2025'!$D53:$ALO53,1),0)/1000</f>
        <v/>
      </c>
      <c r="BA53">
        <f>IFERROR(MATCH(BA$3,'Bins 2025'!$D53:$ALO53,1),0)/1000</f>
        <v/>
      </c>
      <c r="BB53">
        <f>IFERROR(MATCH(BB$3,'Bins 2025'!$D53:$ALO53,1),0)/1000</f>
        <v/>
      </c>
      <c r="BC53">
        <f>IFERROR(MATCH(BC$3,'Bins 2025'!$D53:$ALO53,1),0)/1000</f>
        <v/>
      </c>
      <c r="BD53">
        <f>IFERROR(MATCH(BD$3,'Bins 2025'!$D53:$ALO53,1),0)/1000</f>
        <v/>
      </c>
      <c r="BE53">
        <f>IFERROR(MATCH(BE$3,'Bins 2025'!$D53:$ALO53,1),0)/1000</f>
        <v/>
      </c>
      <c r="BF53">
        <f>IFERROR(MATCH(BF$3,'Bins 2025'!$D53:$ALO53,1),0)/1000</f>
        <v/>
      </c>
      <c r="BG53">
        <f>IFERROR(MATCH(BG$3,'Bins 2025'!$D53:$ALO53,1),0)/1000</f>
        <v/>
      </c>
      <c r="BH53">
        <f>IFERROR(MATCH(BH$3,'Bins 2025'!$D53:$ALO53,1),0)/1000</f>
        <v/>
      </c>
      <c r="BI53">
        <f>IFERROR(MATCH(BI$3,'Bins 2025'!$D53:$ALO53,1),0)/1000</f>
        <v/>
      </c>
      <c r="BJ53">
        <f>IFERROR(MATCH(BJ$3,'Bins 2025'!$D53:$ALO53,1),0)/1000</f>
        <v/>
      </c>
      <c r="BK53">
        <f>IFERROR(MATCH(BK$3,'Bins 2025'!$D53:$ALO53,1),0)/1000</f>
        <v/>
      </c>
      <c r="BL53">
        <f>IFERROR(MATCH(BL$3,'Bins 2025'!$D53:$ALO53,1),0)/1000</f>
        <v/>
      </c>
      <c r="BM53">
        <f>IFERROR(MATCH(BM$3,'Bins 2025'!$D53:$ALO53,1),0)/1000</f>
        <v/>
      </c>
      <c r="BN53">
        <f>IFERROR(MATCH(BN$3,'Bins 2025'!$D53:$ALO53,1),0)/1000</f>
        <v/>
      </c>
      <c r="BO53">
        <f>IFERROR(MATCH(BO$3,'Bins 2025'!$D53:$ALO53,1),0)/1000</f>
        <v/>
      </c>
      <c r="BP53">
        <f>IFERROR(MATCH(BP$3,'Bins 2025'!$D53:$ALO53,1),0)/1000</f>
        <v/>
      </c>
      <c r="BQ53">
        <f>IFERROR(MATCH(BQ$3,'Bins 2025'!$D53:$ALO53,1),0)/1000</f>
        <v/>
      </c>
      <c r="BR53">
        <f>IFERROR(MATCH(BR$3,'Bins 2025'!$D53:$ALO53,1),0)/1000</f>
        <v/>
      </c>
      <c r="BS53">
        <f>IFERROR(MATCH(BS$3,'Bins 2025'!$D53:$ALO53,1),0)/1000</f>
        <v/>
      </c>
      <c r="BT53">
        <f>IFERROR(MATCH(BT$3,'Bins 2025'!$D53:$ALO53,1),0)/1000</f>
        <v/>
      </c>
      <c r="BU53">
        <f>IFERROR(MATCH(BU$3,'Bins 2025'!$D53:$ALO53,1),0)/1000</f>
        <v/>
      </c>
      <c r="BV53">
        <f>IFERROR(MATCH(BV$3,'Bins 2025'!$D53:$ALO53,1),0)/1000</f>
        <v/>
      </c>
      <c r="BW53">
        <f>IFERROR(MATCH(BW$3,'Bins 2025'!$D53:$ALO53,1),0)/1000</f>
        <v/>
      </c>
      <c r="BX53">
        <f>IFERROR(MATCH(BX$3,'Bins 2025'!$D53:$ALO53,1),0)/1000</f>
        <v/>
      </c>
      <c r="BY53">
        <f>IFERROR(MATCH(BY$3,'Bins 2025'!$D53:$ALO53,1),0)/1000</f>
        <v/>
      </c>
      <c r="BZ53">
        <f>IFERROR(MATCH(BZ$3,'Bins 2025'!$D53:$ALO53,1),0)/1000</f>
        <v/>
      </c>
      <c r="CA53">
        <f>IFERROR(MATCH(CA$3,'Bins 2025'!$D53:$ALO53,1),0)/1000</f>
        <v/>
      </c>
      <c r="CB53">
        <f>IFERROR(MATCH(CB$3,'Bins 2025'!$D53:$ALO53,1),0)/1000</f>
        <v/>
      </c>
      <c r="CC53">
        <f>IFERROR(MATCH(CC$3,'Bins 2025'!$D53:$ALO53,1),0)/1000</f>
        <v/>
      </c>
      <c r="CD53">
        <f>IFERROR(MATCH(CD$3,'Bins 2025'!$D53:$ALO53,1),0)/1000</f>
        <v/>
      </c>
      <c r="CE53">
        <f>IFERROR(MATCH(CE$3,'Bins 2025'!$D53:$ALO53,1),0)/1000</f>
        <v/>
      </c>
      <c r="CF53">
        <f>IFERROR(MATCH(CF$3,'Bins 2025'!$D53:$ALO53,1),0)/1000</f>
        <v/>
      </c>
      <c r="CG53">
        <f>IFERROR(MATCH(CG$3,'Bins 2025'!$D53:$ALO53,1),0)/1000</f>
        <v/>
      </c>
      <c r="CH53">
        <f>IFERROR(MATCH(CH$3,'Bins 2025'!$D53:$ALO53,1),0)/1000</f>
        <v/>
      </c>
      <c r="CI53">
        <f>IFERROR(MATCH(CI$3,'Bins 2025'!$D53:$ALO53,1),0)/1000</f>
        <v/>
      </c>
      <c r="CJ53">
        <f>IFERROR(MATCH(CJ$3,'Bins 2025'!$D53:$ALO53,1),0)/1000</f>
        <v/>
      </c>
      <c r="CK53">
        <f>IFERROR(MATCH(CK$3,'Bins 2025'!$D53:$ALO53,1),0)/1000</f>
        <v/>
      </c>
      <c r="CL53">
        <f>IFERROR(MATCH(CL$3,'Bins 2025'!$D53:$ALO53,1),0)/1000</f>
        <v/>
      </c>
      <c r="CM53">
        <f>IFERROR(MATCH(CM$3,'Bins 2025'!$D53:$ALO53,1),0)/1000</f>
        <v/>
      </c>
      <c r="CN53">
        <f>IFERROR(MATCH(CN$3,'Bins 2025'!$D53:$ALO53,1),0)/1000</f>
        <v/>
      </c>
      <c r="CO53">
        <f>IFERROR(MATCH(CO$3,'Bins 2025'!$D53:$ALO53,1),0)/1000</f>
        <v/>
      </c>
      <c r="CP53">
        <f>IFERROR(MATCH(CP$3,'Bins 2025'!$D53:$ALO53,1),0)/1000</f>
        <v/>
      </c>
      <c r="CQ53">
        <f>IFERROR(MATCH(CQ$3,'Bins 2025'!$D53:$ALO53,1),0)/1000</f>
        <v/>
      </c>
      <c r="CR53">
        <f>IFERROR(MATCH(CR$3,'Bins 2025'!$D53:$ALO53,1),0)/1000</f>
        <v/>
      </c>
      <c r="CS53">
        <f>IFERROR(MATCH(CS$3,'Bins 2025'!$D53:$ALO53,1),0)/1000</f>
        <v/>
      </c>
      <c r="CT53">
        <f>IFERROR(MATCH(CT$3,'Bins 2025'!$D53:$ALO53,1),0)/1000</f>
        <v/>
      </c>
      <c r="CU53">
        <f>IFERROR(MATCH(CU$3,'Bins 2025'!$D53:$ALO53,1),0)/1000</f>
        <v/>
      </c>
      <c r="CV53">
        <f>IFERROR(MATCH(CV$3,'Bins 2025'!$D53:$ALO53,1),0)/1000</f>
        <v/>
      </c>
      <c r="CW53">
        <f>IFERROR(MATCH(CW$3,'Bins 2025'!$D53:$ALO53,1),0)/1000</f>
        <v/>
      </c>
      <c r="CX53">
        <f>IFERROR(MATCH(CX$3,'Bins 2025'!$D53:$ALO53,1),0)/1000</f>
        <v/>
      </c>
      <c r="CY53">
        <f>IFERROR(MATCH(CY$3,'Bins 2025'!$D53:$ALO53,1),0)/1000</f>
        <v/>
      </c>
      <c r="CZ53">
        <f>IFERROR(MATCH(CZ$3,'Bins 2025'!$D53:$ALO53,1),0)/1000</f>
        <v/>
      </c>
      <c r="DA53">
        <f>IFERROR(MATCH(DA$3,'Bins 2025'!$D53:$ALO53,1),0)/1000</f>
        <v/>
      </c>
      <c r="DB53">
        <f>IFERROR(MATCH(DB$3,'Bins 2025'!$D53:$ALO53,1),0)/1000</f>
        <v/>
      </c>
      <c r="DC53">
        <f>IFERROR(MATCH(DC$3,'Bins 2025'!$D53:$ALO53,1),0)/1000</f>
        <v/>
      </c>
      <c r="DD53">
        <f>IFERROR(MATCH(DD$3,'Bins 2025'!$D53:$ALO53,1),0)/1000</f>
        <v/>
      </c>
      <c r="DE53">
        <f>IFERROR(MATCH(DE$3,'Bins 2025'!$D53:$ALO53,1),0)/1000</f>
        <v/>
      </c>
      <c r="DF53">
        <f>IFERROR(MATCH(DF$3,'Bins 2025'!$D53:$ALO53,1),0)/1000</f>
        <v/>
      </c>
      <c r="DG53">
        <f>IFERROR(MATCH(DG$3,'Bins 2025'!$D53:$ALO53,1),0)/1000</f>
        <v/>
      </c>
      <c r="DH53">
        <f>IFERROR(MATCH(DH$3,'Bins 2025'!$D53:$ALO53,1),0)/1000</f>
        <v/>
      </c>
      <c r="DI53">
        <f>IFERROR(MATCH(DI$3,'Bins 2025'!$D53:$ALO53,1),0)/1000</f>
        <v/>
      </c>
      <c r="DJ53">
        <f>IFERROR(MATCH(DJ$3,'Bins 2025'!$D53:$ALO53,1),0)/1000</f>
        <v/>
      </c>
      <c r="DK53">
        <f>IFERROR(MATCH(DK$3,'Bins 2025'!$D53:$ALO53,1),0)/1000</f>
        <v/>
      </c>
      <c r="DL53">
        <f>IFERROR(MATCH(DL$3,'Bins 2025'!$D53:$ALO53,1),0)/1000</f>
        <v/>
      </c>
      <c r="DM53">
        <f>IFERROR(MATCH(DM$3,'Bins 2025'!$D53:$ALO53,1),0)/1000</f>
        <v/>
      </c>
      <c r="DN53">
        <f>IFERROR(MATCH(DN$3,'Bins 2025'!$D53:$ALO53,1),0)/1000</f>
        <v/>
      </c>
      <c r="DO53">
        <f>IFERROR(MATCH(DO$3,'Bins 2025'!$D53:$ALO53,1),0)/1000</f>
        <v/>
      </c>
      <c r="DP53">
        <f>IFERROR(MATCH(DP$3,'Bins 2025'!$D53:$ALO53,1),0)/1000</f>
        <v/>
      </c>
      <c r="DQ53">
        <f>IFERROR(MATCH(DQ$3,'Bins 2025'!$D53:$ALO53,1),0)/1000</f>
        <v/>
      </c>
      <c r="DR53">
        <f>IFERROR(MATCH(DR$3,'Bins 2025'!$D53:$ALO53,1),0)/1000</f>
        <v/>
      </c>
      <c r="DS53">
        <f>IFERROR(MATCH(DS$3,'Bins 2025'!$D53:$ALO53,1),0)/1000</f>
        <v/>
      </c>
      <c r="DT53">
        <f>IFERROR(MATCH(DT$3,'Bins 2025'!$D53:$ALO53,1),0)/1000</f>
        <v/>
      </c>
      <c r="DU53">
        <f>IFERROR(MATCH(DU$3,'Bins 2025'!$D53:$ALO53,1),0)/1000</f>
        <v/>
      </c>
      <c r="DV53">
        <f>IFERROR(MATCH(DV$3,'Bins 2025'!$D53:$ALO53,1),0)/1000</f>
        <v/>
      </c>
      <c r="DW53">
        <f>IFERROR(MATCH(DW$3,'Bins 2025'!$D53:$ALO53,1),0)/1000</f>
        <v/>
      </c>
      <c r="DX53">
        <f>IFERROR(MATCH(DX$3,'Bins 2025'!$D53:$ALO53,1),0)/1000</f>
        <v/>
      </c>
      <c r="DY53">
        <f>IFERROR(MATCH(DY$3,'Bins 2025'!$D53:$ALO53,1),0)/1000</f>
        <v/>
      </c>
      <c r="DZ53">
        <f>IFERROR(MATCH(DZ$3,'Bins 2025'!$D53:$ALO53,1),0)/1000</f>
        <v/>
      </c>
      <c r="EA53">
        <f>IFERROR(MATCH(EA$3,'Bins 2025'!$D53:$ALO53,1),0)/1000</f>
        <v/>
      </c>
      <c r="EB53">
        <f>IFERROR(MATCH(EB$3,'Bins 2025'!$D53:$ALO53,1),0)/1000</f>
        <v/>
      </c>
      <c r="EC53">
        <f>IFERROR(MATCH(EC$3,'Bins 2025'!$D53:$ALO53,1),0)/1000</f>
        <v/>
      </c>
      <c r="ED53">
        <f>IFERROR(MATCH(ED$3,'Bins 2025'!$D53:$ALO53,1),0)/1000</f>
        <v/>
      </c>
      <c r="EE53">
        <f>IFERROR(MATCH(EE$3,'Bins 2025'!$D53:$ALO53,1),0)/1000</f>
        <v/>
      </c>
      <c r="EF53">
        <f>IFERROR(MATCH(EF$3,'Bins 2025'!$D53:$ALO53,1),0)/1000</f>
        <v/>
      </c>
      <c r="EG53">
        <f>IFERROR(MATCH(EG$3,'Bins 2025'!$D53:$ALO53,1),0)/1000</f>
        <v/>
      </c>
      <c r="EH53">
        <f>IFERROR(MATCH(EH$3,'Bins 2025'!$D53:$ALO53,1),0)/1000</f>
        <v/>
      </c>
      <c r="EI53">
        <f>IFERROR(MATCH(EI$3,'Bins 2025'!$D53:$ALO53,1),0)/1000</f>
        <v/>
      </c>
      <c r="EJ53">
        <f>IFERROR(MATCH(EJ$3,'Bins 2025'!$D53:$ALO53,1),0)/1000</f>
        <v/>
      </c>
      <c r="EK53">
        <f>IFERROR(MATCH(EK$3,'Bins 2025'!$D53:$ALO53,1),0)/1000</f>
        <v/>
      </c>
      <c r="EL53">
        <f>IFERROR(MATCH(EL$3,'Bins 2025'!$D53:$ALO53,1),0)/1000</f>
        <v/>
      </c>
      <c r="EM53">
        <f>IFERROR(MATCH(EM$3,'Bins 2025'!$D53:$ALO53,1),0)/1000</f>
        <v/>
      </c>
      <c r="EN53">
        <f>IFERROR(MATCH(EN$3,'Bins 2025'!$D53:$ALO53,1),0)/1000</f>
        <v/>
      </c>
      <c r="EO53">
        <f>IFERROR(MATCH(EO$3,'Bins 2025'!$D53:$ALO53,1),0)/1000</f>
        <v/>
      </c>
      <c r="EP53">
        <f>IFERROR(MATCH(EP$3,'Bins 2025'!$D53:$ALO53,1),0)/1000</f>
        <v/>
      </c>
      <c r="EQ53">
        <f>IFERROR(MATCH(EQ$3,'Bins 2025'!$D53:$ALO53,1),0)/1000</f>
        <v/>
      </c>
      <c r="ER53">
        <f>IFERROR(MATCH(ER$3,'Bins 2025'!$D53:$ALO53,1),0)/1000</f>
        <v/>
      </c>
      <c r="ES53">
        <f>IFERROR(MATCH(ES$3,'Bins 2025'!$D53:$ALO53,1),0)/1000</f>
        <v/>
      </c>
      <c r="ET53">
        <f>IFERROR(MATCH(ET$3,'Bins 2025'!$D53:$ALO53,1),0)/1000</f>
        <v/>
      </c>
      <c r="EU53">
        <f>IFERROR(MATCH(EU$3,'Bins 2025'!$D53:$ALO53,1),0)/1000</f>
        <v/>
      </c>
      <c r="EV53">
        <f>IFERROR(MATCH(EV$3,'Bins 2025'!$D53:$ALO53,1),0)/1000</f>
        <v/>
      </c>
      <c r="EW53">
        <f>IFERROR(MATCH(EW$3,'Bins 2025'!$D53:$ALO53,1),0)/1000</f>
        <v/>
      </c>
      <c r="EX53">
        <f>IFERROR(MATCH(EX$3,'Bins 2025'!$D53:$ALO53,1),0)/1000</f>
        <v/>
      </c>
      <c r="EY53">
        <f>IFERROR(MATCH(EY$3,'Bins 2025'!$D53:$ALO53,1),0)/1000</f>
        <v/>
      </c>
      <c r="EZ53">
        <f>IFERROR(MATCH(EZ$3,'Bins 2025'!$D53:$ALO53,1),0)/1000</f>
        <v/>
      </c>
      <c r="FA53">
        <f>IFERROR(MATCH(FA$3,'Bins 2025'!$D53:$ALO53,1),0)/1000</f>
        <v/>
      </c>
      <c r="FB53">
        <f>IFERROR(MATCH(FB$3,'Bins 2025'!$D53:$ALO53,1),0)/1000</f>
        <v/>
      </c>
      <c r="FC53">
        <f>IFERROR(MATCH(FC$3,'Bins 2025'!$D53:$ALO53,1),0)/1000</f>
        <v/>
      </c>
      <c r="FD53">
        <f>IFERROR(MATCH(FD$3,'Bins 2025'!$D53:$ALO53,1),0)/1000</f>
        <v/>
      </c>
      <c r="FE53">
        <f>IFERROR(MATCH(FE$3,'Bins 2025'!$D53:$ALO53,1),0)/1000</f>
        <v/>
      </c>
      <c r="FF53">
        <f>IFERROR(MATCH(FF$3,'Bins 2025'!$D53:$ALO53,1),0)/1000</f>
        <v/>
      </c>
      <c r="FG53">
        <f>IFERROR(MATCH(FG$3,'Bins 2025'!$D53:$ALO53,1),0)/1000</f>
        <v/>
      </c>
      <c r="FH53">
        <f>IFERROR(MATCH(FH$3,'Bins 2025'!$D53:$ALO53,1),0)/1000</f>
        <v/>
      </c>
      <c r="FI53">
        <f>IFERROR(MATCH(FI$3,'Bins 2025'!$D53:$ALO53,1),0)/1000</f>
        <v/>
      </c>
      <c r="FJ53">
        <f>IFERROR(MATCH(FJ$3,'Bins 2025'!$D53:$ALO53,1),0)/1000</f>
        <v/>
      </c>
      <c r="FK53">
        <f>IFERROR(MATCH(FK$3,'Bins 2025'!$D53:$ALO53,1),0)/1000</f>
        <v/>
      </c>
      <c r="FL53">
        <f>IFERROR(MATCH(FL$3,'Bins 2025'!$D53:$ALO53,1),0)/1000</f>
        <v/>
      </c>
      <c r="FM53">
        <f>IFERROR(MATCH(FM$3,'Bins 2025'!$D53:$ALO53,1),0)/1000</f>
        <v/>
      </c>
      <c r="FN53">
        <f>IFERROR(MATCH(FN$3,'Bins 2025'!$D53:$ALO53,1),0)/1000</f>
        <v/>
      </c>
      <c r="FO53">
        <f>IFERROR(MATCH(FO$3,'Bins 2025'!$D53:$ALO53,1),0)/1000</f>
        <v/>
      </c>
      <c r="FP53">
        <f>IFERROR(MATCH(FP$3,'Bins 2025'!$D53:$ALO53,1),0)/1000</f>
        <v/>
      </c>
      <c r="FQ53">
        <f>IFERROR(MATCH(FQ$3,'Bins 2025'!$D53:$ALO53,1),0)/1000</f>
        <v/>
      </c>
      <c r="FR53">
        <f>IFERROR(MATCH(FR$3,'Bins 2025'!$D53:$ALO53,1),0)/1000</f>
        <v/>
      </c>
      <c r="FS53">
        <f>IFERROR(MATCH(FS$3,'Bins 2025'!$D53:$ALO53,1),0)/1000</f>
        <v/>
      </c>
      <c r="FT53">
        <f>IFERROR(MATCH(FT$3,'Bins 2025'!$D53:$ALO53,1),0)/1000</f>
        <v/>
      </c>
      <c r="FU53">
        <f>IFERROR(MATCH(FU$3,'Bins 2025'!$D53:$ALO53,1),0)/1000</f>
        <v/>
      </c>
      <c r="FV53">
        <f>IFERROR(MATCH(FV$3,'Bins 2025'!$D53:$ALO53,1),0)/1000</f>
        <v/>
      </c>
      <c r="FW53">
        <f>IFERROR(MATCH(FW$3,'Bins 2025'!$D53:$ALO53,1),0)/1000</f>
        <v/>
      </c>
      <c r="FX53">
        <f>IFERROR(MATCH(FX$3,'Bins 2025'!$D53:$ALO53,1),0)/1000</f>
        <v/>
      </c>
      <c r="FY53">
        <f>IFERROR(MATCH(FY$3,'Bins 2025'!$D53:$ALO53,1),0)/1000</f>
        <v/>
      </c>
      <c r="FZ53">
        <f>IFERROR(MATCH(FZ$3,'Bins 2025'!$D53:$ALO53,1),0)/1000</f>
        <v/>
      </c>
      <c r="GA53">
        <f>IFERROR(MATCH(GA$3,'Bins 2025'!$D53:$ALO53,1),0)/1000</f>
        <v/>
      </c>
      <c r="GB53">
        <f>IFERROR(MATCH(GB$3,'Bins 2025'!$D53:$ALO53,1),0)/1000</f>
        <v/>
      </c>
      <c r="GC53">
        <f>IFERROR(MATCH(GC$3,'Bins 2025'!$D53:$ALO53,1),0)/1000</f>
        <v/>
      </c>
      <c r="GD53">
        <f>IFERROR(MATCH(GD$3,'Bins 2025'!$D53:$ALO53,1),0)/1000</f>
        <v/>
      </c>
      <c r="GE53">
        <f>IFERROR(MATCH(GE$3,'Bins 2025'!$D53:$ALO53,1),0)/1000</f>
        <v/>
      </c>
      <c r="GF53">
        <f>IFERROR(MATCH(GF$3,'Bins 2025'!$D53:$ALO53,1),0)/1000</f>
        <v/>
      </c>
      <c r="GG53">
        <f>IFERROR(MATCH(GG$3,'Bins 2025'!$D53:$ALO53,1),0)/1000</f>
        <v/>
      </c>
      <c r="GH53">
        <f>IFERROR(MATCH(GH$3,'Bins 2025'!$D53:$ALO53,1),0)/1000</f>
        <v/>
      </c>
      <c r="GI53">
        <f>IFERROR(MATCH(GI$3,'Bins 2025'!$D53:$ALO53,1),0)/1000</f>
        <v/>
      </c>
      <c r="GJ53">
        <f>IFERROR(MATCH(GJ$3,'Bins 2025'!$D53:$ALO53,1),0)/1000</f>
        <v/>
      </c>
      <c r="GK53">
        <f>IFERROR(MATCH(GK$3,'Bins 2025'!$D53:$ALO53,1),0)/1000</f>
        <v/>
      </c>
      <c r="GL53">
        <f>IFERROR(MATCH(GL$3,'Bins 2025'!$D53:$ALO53,1),0)/1000</f>
        <v/>
      </c>
      <c r="GM53">
        <f>IFERROR(MATCH(GM$3,'Bins 2025'!$D53:$ALO53,1),0)/1000</f>
        <v/>
      </c>
      <c r="GN53">
        <f>IFERROR(MATCH(GN$3,'Bins 2025'!$D53:$ALO53,1),0)/1000</f>
        <v/>
      </c>
      <c r="GO53">
        <f>IFERROR(MATCH(GO$3,'Bins 2025'!$D53:$ALO53,1),0)/1000</f>
        <v/>
      </c>
      <c r="GP53">
        <f>IFERROR(MATCH(GP$3,'Bins 2025'!$D53:$ALO53,1),0)/1000</f>
        <v/>
      </c>
      <c r="GQ53">
        <f>IFERROR(MATCH(GQ$3,'Bins 2025'!$D53:$ALO53,1),0)/1000</f>
        <v/>
      </c>
      <c r="GR53">
        <f>IFERROR(MATCH(GR$3,'Bins 2025'!$D53:$ALO53,1),0)/1000</f>
        <v/>
      </c>
      <c r="GS53">
        <f>IFERROR(MATCH(GS$3,'Bins 2025'!$D53:$ALO53,1),0)/1000</f>
        <v/>
      </c>
      <c r="GT53">
        <f>IFERROR(MATCH(GT$3,'Bins 2025'!$D53:$ALO53,1),0)/1000</f>
        <v/>
      </c>
      <c r="GU53">
        <f>IFERROR(MATCH(GU$3,'Bins 2025'!$D53:$ALO53,1),0)/1000</f>
        <v/>
      </c>
    </row>
    <row r="54">
      <c r="B54">
        <f>Inputs!B54</f>
        <v/>
      </c>
      <c r="C54">
        <f>Inputs!K54</f>
        <v/>
      </c>
      <c r="D54">
        <f>N(Inputs!H54)</f>
        <v/>
      </c>
      <c r="E54">
        <f>IFERROR(MATCH(E$3,'Bins 2025'!$D54:$ALO54,1),0)/1000</f>
        <v/>
      </c>
      <c r="F54">
        <f>IFERROR(MATCH(F$3,'Bins 2025'!$D54:$ALO54,1),0)/1000</f>
        <v/>
      </c>
      <c r="G54">
        <f>IFERROR(MATCH(G$3,'Bins 2025'!$D54:$ALO54,1),0)/1000</f>
        <v/>
      </c>
      <c r="H54">
        <f>IFERROR(MATCH(H$3,'Bins 2025'!$D54:$ALO54,1),0)/1000</f>
        <v/>
      </c>
      <c r="I54">
        <f>IFERROR(MATCH(I$3,'Bins 2025'!$D54:$ALO54,1),0)/1000</f>
        <v/>
      </c>
      <c r="J54">
        <f>IFERROR(MATCH(J$3,'Bins 2025'!$D54:$ALO54,1),0)/1000</f>
        <v/>
      </c>
      <c r="K54">
        <f>IFERROR(MATCH(K$3,'Bins 2025'!$D54:$ALO54,1),0)/1000</f>
        <v/>
      </c>
      <c r="L54">
        <f>IFERROR(MATCH(L$3,'Bins 2025'!$D54:$ALO54,1),0)/1000</f>
        <v/>
      </c>
      <c r="M54">
        <f>IFERROR(MATCH(M$3,'Bins 2025'!$D54:$ALO54,1),0)/1000</f>
        <v/>
      </c>
      <c r="N54">
        <f>IFERROR(MATCH(N$3,'Bins 2025'!$D54:$ALO54,1),0)/1000</f>
        <v/>
      </c>
      <c r="O54">
        <f>IFERROR(MATCH(O$3,'Bins 2025'!$D54:$ALO54,1),0)/1000</f>
        <v/>
      </c>
      <c r="P54">
        <f>IFERROR(MATCH(P$3,'Bins 2025'!$D54:$ALO54,1),0)/1000</f>
        <v/>
      </c>
      <c r="Q54">
        <f>IFERROR(MATCH(Q$3,'Bins 2025'!$D54:$ALO54,1),0)/1000</f>
        <v/>
      </c>
      <c r="R54">
        <f>IFERROR(MATCH(R$3,'Bins 2025'!$D54:$ALO54,1),0)/1000</f>
        <v/>
      </c>
      <c r="S54">
        <f>IFERROR(MATCH(S$3,'Bins 2025'!$D54:$ALO54,1),0)/1000</f>
        <v/>
      </c>
      <c r="T54">
        <f>IFERROR(MATCH(T$3,'Bins 2025'!$D54:$ALO54,1),0)/1000</f>
        <v/>
      </c>
      <c r="U54">
        <f>IFERROR(MATCH(U$3,'Bins 2025'!$D54:$ALO54,1),0)/1000</f>
        <v/>
      </c>
      <c r="V54">
        <f>IFERROR(MATCH(V$3,'Bins 2025'!$D54:$ALO54,1),0)/1000</f>
        <v/>
      </c>
      <c r="W54">
        <f>IFERROR(MATCH(W$3,'Bins 2025'!$D54:$ALO54,1),0)/1000</f>
        <v/>
      </c>
      <c r="X54">
        <f>IFERROR(MATCH(X$3,'Bins 2025'!$D54:$ALO54,1),0)/1000</f>
        <v/>
      </c>
      <c r="Y54">
        <f>IFERROR(MATCH(Y$3,'Bins 2025'!$D54:$ALO54,1),0)/1000</f>
        <v/>
      </c>
      <c r="Z54">
        <f>IFERROR(MATCH(Z$3,'Bins 2025'!$D54:$ALO54,1),0)/1000</f>
        <v/>
      </c>
      <c r="AA54">
        <f>IFERROR(MATCH(AA$3,'Bins 2025'!$D54:$ALO54,1),0)/1000</f>
        <v/>
      </c>
      <c r="AB54">
        <f>IFERROR(MATCH(AB$3,'Bins 2025'!$D54:$ALO54,1),0)/1000</f>
        <v/>
      </c>
      <c r="AC54">
        <f>IFERROR(MATCH(AC$3,'Bins 2025'!$D54:$ALO54,1),0)/1000</f>
        <v/>
      </c>
      <c r="AD54">
        <f>IFERROR(MATCH(AD$3,'Bins 2025'!$D54:$ALO54,1),0)/1000</f>
        <v/>
      </c>
      <c r="AE54">
        <f>IFERROR(MATCH(AE$3,'Bins 2025'!$D54:$ALO54,1),0)/1000</f>
        <v/>
      </c>
      <c r="AF54">
        <f>IFERROR(MATCH(AF$3,'Bins 2025'!$D54:$ALO54,1),0)/1000</f>
        <v/>
      </c>
      <c r="AG54">
        <f>IFERROR(MATCH(AG$3,'Bins 2025'!$D54:$ALO54,1),0)/1000</f>
        <v/>
      </c>
      <c r="AH54">
        <f>IFERROR(MATCH(AH$3,'Bins 2025'!$D54:$ALO54,1),0)/1000</f>
        <v/>
      </c>
      <c r="AI54">
        <f>IFERROR(MATCH(AI$3,'Bins 2025'!$D54:$ALO54,1),0)/1000</f>
        <v/>
      </c>
      <c r="AJ54">
        <f>IFERROR(MATCH(AJ$3,'Bins 2025'!$D54:$ALO54,1),0)/1000</f>
        <v/>
      </c>
      <c r="AK54">
        <f>IFERROR(MATCH(AK$3,'Bins 2025'!$D54:$ALO54,1),0)/1000</f>
        <v/>
      </c>
      <c r="AL54">
        <f>IFERROR(MATCH(AL$3,'Bins 2025'!$D54:$ALO54,1),0)/1000</f>
        <v/>
      </c>
      <c r="AM54">
        <f>IFERROR(MATCH(AM$3,'Bins 2025'!$D54:$ALO54,1),0)/1000</f>
        <v/>
      </c>
      <c r="AN54">
        <f>IFERROR(MATCH(AN$3,'Bins 2025'!$D54:$ALO54,1),0)/1000</f>
        <v/>
      </c>
      <c r="AO54">
        <f>IFERROR(MATCH(AO$3,'Bins 2025'!$D54:$ALO54,1),0)/1000</f>
        <v/>
      </c>
      <c r="AP54">
        <f>IFERROR(MATCH(AP$3,'Bins 2025'!$D54:$ALO54,1),0)/1000</f>
        <v/>
      </c>
      <c r="AQ54">
        <f>IFERROR(MATCH(AQ$3,'Bins 2025'!$D54:$ALO54,1),0)/1000</f>
        <v/>
      </c>
      <c r="AR54">
        <f>IFERROR(MATCH(AR$3,'Bins 2025'!$D54:$ALO54,1),0)/1000</f>
        <v/>
      </c>
      <c r="AS54">
        <f>IFERROR(MATCH(AS$3,'Bins 2025'!$D54:$ALO54,1),0)/1000</f>
        <v/>
      </c>
      <c r="AT54">
        <f>IFERROR(MATCH(AT$3,'Bins 2025'!$D54:$ALO54,1),0)/1000</f>
        <v/>
      </c>
      <c r="AU54">
        <f>IFERROR(MATCH(AU$3,'Bins 2025'!$D54:$ALO54,1),0)/1000</f>
        <v/>
      </c>
      <c r="AV54">
        <f>IFERROR(MATCH(AV$3,'Bins 2025'!$D54:$ALO54,1),0)/1000</f>
        <v/>
      </c>
      <c r="AW54">
        <f>IFERROR(MATCH(AW$3,'Bins 2025'!$D54:$ALO54,1),0)/1000</f>
        <v/>
      </c>
      <c r="AX54">
        <f>IFERROR(MATCH(AX$3,'Bins 2025'!$D54:$ALO54,1),0)/1000</f>
        <v/>
      </c>
      <c r="AY54">
        <f>IFERROR(MATCH(AY$3,'Bins 2025'!$D54:$ALO54,1),0)/1000</f>
        <v/>
      </c>
      <c r="AZ54">
        <f>IFERROR(MATCH(AZ$3,'Bins 2025'!$D54:$ALO54,1),0)/1000</f>
        <v/>
      </c>
      <c r="BA54">
        <f>IFERROR(MATCH(BA$3,'Bins 2025'!$D54:$ALO54,1),0)/1000</f>
        <v/>
      </c>
      <c r="BB54">
        <f>IFERROR(MATCH(BB$3,'Bins 2025'!$D54:$ALO54,1),0)/1000</f>
        <v/>
      </c>
      <c r="BC54">
        <f>IFERROR(MATCH(BC$3,'Bins 2025'!$D54:$ALO54,1),0)/1000</f>
        <v/>
      </c>
      <c r="BD54">
        <f>IFERROR(MATCH(BD$3,'Bins 2025'!$D54:$ALO54,1),0)/1000</f>
        <v/>
      </c>
      <c r="BE54">
        <f>IFERROR(MATCH(BE$3,'Bins 2025'!$D54:$ALO54,1),0)/1000</f>
        <v/>
      </c>
      <c r="BF54">
        <f>IFERROR(MATCH(BF$3,'Bins 2025'!$D54:$ALO54,1),0)/1000</f>
        <v/>
      </c>
      <c r="BG54">
        <f>IFERROR(MATCH(BG$3,'Bins 2025'!$D54:$ALO54,1),0)/1000</f>
        <v/>
      </c>
      <c r="BH54">
        <f>IFERROR(MATCH(BH$3,'Bins 2025'!$D54:$ALO54,1),0)/1000</f>
        <v/>
      </c>
      <c r="BI54">
        <f>IFERROR(MATCH(BI$3,'Bins 2025'!$D54:$ALO54,1),0)/1000</f>
        <v/>
      </c>
      <c r="BJ54">
        <f>IFERROR(MATCH(BJ$3,'Bins 2025'!$D54:$ALO54,1),0)/1000</f>
        <v/>
      </c>
      <c r="BK54">
        <f>IFERROR(MATCH(BK$3,'Bins 2025'!$D54:$ALO54,1),0)/1000</f>
        <v/>
      </c>
      <c r="BL54">
        <f>IFERROR(MATCH(BL$3,'Bins 2025'!$D54:$ALO54,1),0)/1000</f>
        <v/>
      </c>
      <c r="BM54">
        <f>IFERROR(MATCH(BM$3,'Bins 2025'!$D54:$ALO54,1),0)/1000</f>
        <v/>
      </c>
      <c r="BN54">
        <f>IFERROR(MATCH(BN$3,'Bins 2025'!$D54:$ALO54,1),0)/1000</f>
        <v/>
      </c>
      <c r="BO54">
        <f>IFERROR(MATCH(BO$3,'Bins 2025'!$D54:$ALO54,1),0)/1000</f>
        <v/>
      </c>
      <c r="BP54">
        <f>IFERROR(MATCH(BP$3,'Bins 2025'!$D54:$ALO54,1),0)/1000</f>
        <v/>
      </c>
      <c r="BQ54">
        <f>IFERROR(MATCH(BQ$3,'Bins 2025'!$D54:$ALO54,1),0)/1000</f>
        <v/>
      </c>
      <c r="BR54">
        <f>IFERROR(MATCH(BR$3,'Bins 2025'!$D54:$ALO54,1),0)/1000</f>
        <v/>
      </c>
      <c r="BS54">
        <f>IFERROR(MATCH(BS$3,'Bins 2025'!$D54:$ALO54,1),0)/1000</f>
        <v/>
      </c>
      <c r="BT54">
        <f>IFERROR(MATCH(BT$3,'Bins 2025'!$D54:$ALO54,1),0)/1000</f>
        <v/>
      </c>
      <c r="BU54">
        <f>IFERROR(MATCH(BU$3,'Bins 2025'!$D54:$ALO54,1),0)/1000</f>
        <v/>
      </c>
      <c r="BV54">
        <f>IFERROR(MATCH(BV$3,'Bins 2025'!$D54:$ALO54,1),0)/1000</f>
        <v/>
      </c>
      <c r="BW54">
        <f>IFERROR(MATCH(BW$3,'Bins 2025'!$D54:$ALO54,1),0)/1000</f>
        <v/>
      </c>
      <c r="BX54">
        <f>IFERROR(MATCH(BX$3,'Bins 2025'!$D54:$ALO54,1),0)/1000</f>
        <v/>
      </c>
      <c r="BY54">
        <f>IFERROR(MATCH(BY$3,'Bins 2025'!$D54:$ALO54,1),0)/1000</f>
        <v/>
      </c>
      <c r="BZ54">
        <f>IFERROR(MATCH(BZ$3,'Bins 2025'!$D54:$ALO54,1),0)/1000</f>
        <v/>
      </c>
      <c r="CA54">
        <f>IFERROR(MATCH(CA$3,'Bins 2025'!$D54:$ALO54,1),0)/1000</f>
        <v/>
      </c>
      <c r="CB54">
        <f>IFERROR(MATCH(CB$3,'Bins 2025'!$D54:$ALO54,1),0)/1000</f>
        <v/>
      </c>
      <c r="CC54">
        <f>IFERROR(MATCH(CC$3,'Bins 2025'!$D54:$ALO54,1),0)/1000</f>
        <v/>
      </c>
      <c r="CD54">
        <f>IFERROR(MATCH(CD$3,'Bins 2025'!$D54:$ALO54,1),0)/1000</f>
        <v/>
      </c>
      <c r="CE54">
        <f>IFERROR(MATCH(CE$3,'Bins 2025'!$D54:$ALO54,1),0)/1000</f>
        <v/>
      </c>
      <c r="CF54">
        <f>IFERROR(MATCH(CF$3,'Bins 2025'!$D54:$ALO54,1),0)/1000</f>
        <v/>
      </c>
      <c r="CG54">
        <f>IFERROR(MATCH(CG$3,'Bins 2025'!$D54:$ALO54,1),0)/1000</f>
        <v/>
      </c>
      <c r="CH54">
        <f>IFERROR(MATCH(CH$3,'Bins 2025'!$D54:$ALO54,1),0)/1000</f>
        <v/>
      </c>
      <c r="CI54">
        <f>IFERROR(MATCH(CI$3,'Bins 2025'!$D54:$ALO54,1),0)/1000</f>
        <v/>
      </c>
      <c r="CJ54">
        <f>IFERROR(MATCH(CJ$3,'Bins 2025'!$D54:$ALO54,1),0)/1000</f>
        <v/>
      </c>
      <c r="CK54">
        <f>IFERROR(MATCH(CK$3,'Bins 2025'!$D54:$ALO54,1),0)/1000</f>
        <v/>
      </c>
      <c r="CL54">
        <f>IFERROR(MATCH(CL$3,'Bins 2025'!$D54:$ALO54,1),0)/1000</f>
        <v/>
      </c>
      <c r="CM54">
        <f>IFERROR(MATCH(CM$3,'Bins 2025'!$D54:$ALO54,1),0)/1000</f>
        <v/>
      </c>
      <c r="CN54">
        <f>IFERROR(MATCH(CN$3,'Bins 2025'!$D54:$ALO54,1),0)/1000</f>
        <v/>
      </c>
      <c r="CO54">
        <f>IFERROR(MATCH(CO$3,'Bins 2025'!$D54:$ALO54,1),0)/1000</f>
        <v/>
      </c>
      <c r="CP54">
        <f>IFERROR(MATCH(CP$3,'Bins 2025'!$D54:$ALO54,1),0)/1000</f>
        <v/>
      </c>
      <c r="CQ54">
        <f>IFERROR(MATCH(CQ$3,'Bins 2025'!$D54:$ALO54,1),0)/1000</f>
        <v/>
      </c>
      <c r="CR54">
        <f>IFERROR(MATCH(CR$3,'Bins 2025'!$D54:$ALO54,1),0)/1000</f>
        <v/>
      </c>
      <c r="CS54">
        <f>IFERROR(MATCH(CS$3,'Bins 2025'!$D54:$ALO54,1),0)/1000</f>
        <v/>
      </c>
      <c r="CT54">
        <f>IFERROR(MATCH(CT$3,'Bins 2025'!$D54:$ALO54,1),0)/1000</f>
        <v/>
      </c>
      <c r="CU54">
        <f>IFERROR(MATCH(CU$3,'Bins 2025'!$D54:$ALO54,1),0)/1000</f>
        <v/>
      </c>
      <c r="CV54">
        <f>IFERROR(MATCH(CV$3,'Bins 2025'!$D54:$ALO54,1),0)/1000</f>
        <v/>
      </c>
      <c r="CW54">
        <f>IFERROR(MATCH(CW$3,'Bins 2025'!$D54:$ALO54,1),0)/1000</f>
        <v/>
      </c>
      <c r="CX54">
        <f>IFERROR(MATCH(CX$3,'Bins 2025'!$D54:$ALO54,1),0)/1000</f>
        <v/>
      </c>
      <c r="CY54">
        <f>IFERROR(MATCH(CY$3,'Bins 2025'!$D54:$ALO54,1),0)/1000</f>
        <v/>
      </c>
      <c r="CZ54">
        <f>IFERROR(MATCH(CZ$3,'Bins 2025'!$D54:$ALO54,1),0)/1000</f>
        <v/>
      </c>
      <c r="DA54">
        <f>IFERROR(MATCH(DA$3,'Bins 2025'!$D54:$ALO54,1),0)/1000</f>
        <v/>
      </c>
      <c r="DB54">
        <f>IFERROR(MATCH(DB$3,'Bins 2025'!$D54:$ALO54,1),0)/1000</f>
        <v/>
      </c>
      <c r="DC54">
        <f>IFERROR(MATCH(DC$3,'Bins 2025'!$D54:$ALO54,1),0)/1000</f>
        <v/>
      </c>
      <c r="DD54">
        <f>IFERROR(MATCH(DD$3,'Bins 2025'!$D54:$ALO54,1),0)/1000</f>
        <v/>
      </c>
      <c r="DE54">
        <f>IFERROR(MATCH(DE$3,'Bins 2025'!$D54:$ALO54,1),0)/1000</f>
        <v/>
      </c>
      <c r="DF54">
        <f>IFERROR(MATCH(DF$3,'Bins 2025'!$D54:$ALO54,1),0)/1000</f>
        <v/>
      </c>
      <c r="DG54">
        <f>IFERROR(MATCH(DG$3,'Bins 2025'!$D54:$ALO54,1),0)/1000</f>
        <v/>
      </c>
      <c r="DH54">
        <f>IFERROR(MATCH(DH$3,'Bins 2025'!$D54:$ALO54,1),0)/1000</f>
        <v/>
      </c>
      <c r="DI54">
        <f>IFERROR(MATCH(DI$3,'Bins 2025'!$D54:$ALO54,1),0)/1000</f>
        <v/>
      </c>
      <c r="DJ54">
        <f>IFERROR(MATCH(DJ$3,'Bins 2025'!$D54:$ALO54,1),0)/1000</f>
        <v/>
      </c>
      <c r="DK54">
        <f>IFERROR(MATCH(DK$3,'Bins 2025'!$D54:$ALO54,1),0)/1000</f>
        <v/>
      </c>
      <c r="DL54">
        <f>IFERROR(MATCH(DL$3,'Bins 2025'!$D54:$ALO54,1),0)/1000</f>
        <v/>
      </c>
      <c r="DM54">
        <f>IFERROR(MATCH(DM$3,'Bins 2025'!$D54:$ALO54,1),0)/1000</f>
        <v/>
      </c>
      <c r="DN54">
        <f>IFERROR(MATCH(DN$3,'Bins 2025'!$D54:$ALO54,1),0)/1000</f>
        <v/>
      </c>
      <c r="DO54">
        <f>IFERROR(MATCH(DO$3,'Bins 2025'!$D54:$ALO54,1),0)/1000</f>
        <v/>
      </c>
      <c r="DP54">
        <f>IFERROR(MATCH(DP$3,'Bins 2025'!$D54:$ALO54,1),0)/1000</f>
        <v/>
      </c>
      <c r="DQ54">
        <f>IFERROR(MATCH(DQ$3,'Bins 2025'!$D54:$ALO54,1),0)/1000</f>
        <v/>
      </c>
      <c r="DR54">
        <f>IFERROR(MATCH(DR$3,'Bins 2025'!$D54:$ALO54,1),0)/1000</f>
        <v/>
      </c>
      <c r="DS54">
        <f>IFERROR(MATCH(DS$3,'Bins 2025'!$D54:$ALO54,1),0)/1000</f>
        <v/>
      </c>
      <c r="DT54">
        <f>IFERROR(MATCH(DT$3,'Bins 2025'!$D54:$ALO54,1),0)/1000</f>
        <v/>
      </c>
      <c r="DU54">
        <f>IFERROR(MATCH(DU$3,'Bins 2025'!$D54:$ALO54,1),0)/1000</f>
        <v/>
      </c>
      <c r="DV54">
        <f>IFERROR(MATCH(DV$3,'Bins 2025'!$D54:$ALO54,1),0)/1000</f>
        <v/>
      </c>
      <c r="DW54">
        <f>IFERROR(MATCH(DW$3,'Bins 2025'!$D54:$ALO54,1),0)/1000</f>
        <v/>
      </c>
      <c r="DX54">
        <f>IFERROR(MATCH(DX$3,'Bins 2025'!$D54:$ALO54,1),0)/1000</f>
        <v/>
      </c>
      <c r="DY54">
        <f>IFERROR(MATCH(DY$3,'Bins 2025'!$D54:$ALO54,1),0)/1000</f>
        <v/>
      </c>
      <c r="DZ54">
        <f>IFERROR(MATCH(DZ$3,'Bins 2025'!$D54:$ALO54,1),0)/1000</f>
        <v/>
      </c>
      <c r="EA54">
        <f>IFERROR(MATCH(EA$3,'Bins 2025'!$D54:$ALO54,1),0)/1000</f>
        <v/>
      </c>
      <c r="EB54">
        <f>IFERROR(MATCH(EB$3,'Bins 2025'!$D54:$ALO54,1),0)/1000</f>
        <v/>
      </c>
      <c r="EC54">
        <f>IFERROR(MATCH(EC$3,'Bins 2025'!$D54:$ALO54,1),0)/1000</f>
        <v/>
      </c>
      <c r="ED54">
        <f>IFERROR(MATCH(ED$3,'Bins 2025'!$D54:$ALO54,1),0)/1000</f>
        <v/>
      </c>
      <c r="EE54">
        <f>IFERROR(MATCH(EE$3,'Bins 2025'!$D54:$ALO54,1),0)/1000</f>
        <v/>
      </c>
      <c r="EF54">
        <f>IFERROR(MATCH(EF$3,'Bins 2025'!$D54:$ALO54,1),0)/1000</f>
        <v/>
      </c>
      <c r="EG54">
        <f>IFERROR(MATCH(EG$3,'Bins 2025'!$D54:$ALO54,1),0)/1000</f>
        <v/>
      </c>
      <c r="EH54">
        <f>IFERROR(MATCH(EH$3,'Bins 2025'!$D54:$ALO54,1),0)/1000</f>
        <v/>
      </c>
      <c r="EI54">
        <f>IFERROR(MATCH(EI$3,'Bins 2025'!$D54:$ALO54,1),0)/1000</f>
        <v/>
      </c>
      <c r="EJ54">
        <f>IFERROR(MATCH(EJ$3,'Bins 2025'!$D54:$ALO54,1),0)/1000</f>
        <v/>
      </c>
      <c r="EK54">
        <f>IFERROR(MATCH(EK$3,'Bins 2025'!$D54:$ALO54,1),0)/1000</f>
        <v/>
      </c>
      <c r="EL54">
        <f>IFERROR(MATCH(EL$3,'Bins 2025'!$D54:$ALO54,1),0)/1000</f>
        <v/>
      </c>
      <c r="EM54">
        <f>IFERROR(MATCH(EM$3,'Bins 2025'!$D54:$ALO54,1),0)/1000</f>
        <v/>
      </c>
      <c r="EN54">
        <f>IFERROR(MATCH(EN$3,'Bins 2025'!$D54:$ALO54,1),0)/1000</f>
        <v/>
      </c>
      <c r="EO54">
        <f>IFERROR(MATCH(EO$3,'Bins 2025'!$D54:$ALO54,1),0)/1000</f>
        <v/>
      </c>
      <c r="EP54">
        <f>IFERROR(MATCH(EP$3,'Bins 2025'!$D54:$ALO54,1),0)/1000</f>
        <v/>
      </c>
      <c r="EQ54">
        <f>IFERROR(MATCH(EQ$3,'Bins 2025'!$D54:$ALO54,1),0)/1000</f>
        <v/>
      </c>
      <c r="ER54">
        <f>IFERROR(MATCH(ER$3,'Bins 2025'!$D54:$ALO54,1),0)/1000</f>
        <v/>
      </c>
      <c r="ES54">
        <f>IFERROR(MATCH(ES$3,'Bins 2025'!$D54:$ALO54,1),0)/1000</f>
        <v/>
      </c>
      <c r="ET54">
        <f>IFERROR(MATCH(ET$3,'Bins 2025'!$D54:$ALO54,1),0)/1000</f>
        <v/>
      </c>
      <c r="EU54">
        <f>IFERROR(MATCH(EU$3,'Bins 2025'!$D54:$ALO54,1),0)/1000</f>
        <v/>
      </c>
      <c r="EV54">
        <f>IFERROR(MATCH(EV$3,'Bins 2025'!$D54:$ALO54,1),0)/1000</f>
        <v/>
      </c>
      <c r="EW54">
        <f>IFERROR(MATCH(EW$3,'Bins 2025'!$D54:$ALO54,1),0)/1000</f>
        <v/>
      </c>
      <c r="EX54">
        <f>IFERROR(MATCH(EX$3,'Bins 2025'!$D54:$ALO54,1),0)/1000</f>
        <v/>
      </c>
      <c r="EY54">
        <f>IFERROR(MATCH(EY$3,'Bins 2025'!$D54:$ALO54,1),0)/1000</f>
        <v/>
      </c>
      <c r="EZ54">
        <f>IFERROR(MATCH(EZ$3,'Bins 2025'!$D54:$ALO54,1),0)/1000</f>
        <v/>
      </c>
      <c r="FA54">
        <f>IFERROR(MATCH(FA$3,'Bins 2025'!$D54:$ALO54,1),0)/1000</f>
        <v/>
      </c>
      <c r="FB54">
        <f>IFERROR(MATCH(FB$3,'Bins 2025'!$D54:$ALO54,1),0)/1000</f>
        <v/>
      </c>
      <c r="FC54">
        <f>IFERROR(MATCH(FC$3,'Bins 2025'!$D54:$ALO54,1),0)/1000</f>
        <v/>
      </c>
      <c r="FD54">
        <f>IFERROR(MATCH(FD$3,'Bins 2025'!$D54:$ALO54,1),0)/1000</f>
        <v/>
      </c>
      <c r="FE54">
        <f>IFERROR(MATCH(FE$3,'Bins 2025'!$D54:$ALO54,1),0)/1000</f>
        <v/>
      </c>
      <c r="FF54">
        <f>IFERROR(MATCH(FF$3,'Bins 2025'!$D54:$ALO54,1),0)/1000</f>
        <v/>
      </c>
      <c r="FG54">
        <f>IFERROR(MATCH(FG$3,'Bins 2025'!$D54:$ALO54,1),0)/1000</f>
        <v/>
      </c>
      <c r="FH54">
        <f>IFERROR(MATCH(FH$3,'Bins 2025'!$D54:$ALO54,1),0)/1000</f>
        <v/>
      </c>
      <c r="FI54">
        <f>IFERROR(MATCH(FI$3,'Bins 2025'!$D54:$ALO54,1),0)/1000</f>
        <v/>
      </c>
      <c r="FJ54">
        <f>IFERROR(MATCH(FJ$3,'Bins 2025'!$D54:$ALO54,1),0)/1000</f>
        <v/>
      </c>
      <c r="FK54">
        <f>IFERROR(MATCH(FK$3,'Bins 2025'!$D54:$ALO54,1),0)/1000</f>
        <v/>
      </c>
      <c r="FL54">
        <f>IFERROR(MATCH(FL$3,'Bins 2025'!$D54:$ALO54,1),0)/1000</f>
        <v/>
      </c>
      <c r="FM54">
        <f>IFERROR(MATCH(FM$3,'Bins 2025'!$D54:$ALO54,1),0)/1000</f>
        <v/>
      </c>
      <c r="FN54">
        <f>IFERROR(MATCH(FN$3,'Bins 2025'!$D54:$ALO54,1),0)/1000</f>
        <v/>
      </c>
      <c r="FO54">
        <f>IFERROR(MATCH(FO$3,'Bins 2025'!$D54:$ALO54,1),0)/1000</f>
        <v/>
      </c>
      <c r="FP54">
        <f>IFERROR(MATCH(FP$3,'Bins 2025'!$D54:$ALO54,1),0)/1000</f>
        <v/>
      </c>
      <c r="FQ54">
        <f>IFERROR(MATCH(FQ$3,'Bins 2025'!$D54:$ALO54,1),0)/1000</f>
        <v/>
      </c>
      <c r="FR54">
        <f>IFERROR(MATCH(FR$3,'Bins 2025'!$D54:$ALO54,1),0)/1000</f>
        <v/>
      </c>
      <c r="FS54">
        <f>IFERROR(MATCH(FS$3,'Bins 2025'!$D54:$ALO54,1),0)/1000</f>
        <v/>
      </c>
      <c r="FT54">
        <f>IFERROR(MATCH(FT$3,'Bins 2025'!$D54:$ALO54,1),0)/1000</f>
        <v/>
      </c>
      <c r="FU54">
        <f>IFERROR(MATCH(FU$3,'Bins 2025'!$D54:$ALO54,1),0)/1000</f>
        <v/>
      </c>
      <c r="FV54">
        <f>IFERROR(MATCH(FV$3,'Bins 2025'!$D54:$ALO54,1),0)/1000</f>
        <v/>
      </c>
      <c r="FW54">
        <f>IFERROR(MATCH(FW$3,'Bins 2025'!$D54:$ALO54,1),0)/1000</f>
        <v/>
      </c>
      <c r="FX54">
        <f>IFERROR(MATCH(FX$3,'Bins 2025'!$D54:$ALO54,1),0)/1000</f>
        <v/>
      </c>
      <c r="FY54">
        <f>IFERROR(MATCH(FY$3,'Bins 2025'!$D54:$ALO54,1),0)/1000</f>
        <v/>
      </c>
      <c r="FZ54">
        <f>IFERROR(MATCH(FZ$3,'Bins 2025'!$D54:$ALO54,1),0)/1000</f>
        <v/>
      </c>
      <c r="GA54">
        <f>IFERROR(MATCH(GA$3,'Bins 2025'!$D54:$ALO54,1),0)/1000</f>
        <v/>
      </c>
      <c r="GB54">
        <f>IFERROR(MATCH(GB$3,'Bins 2025'!$D54:$ALO54,1),0)/1000</f>
        <v/>
      </c>
      <c r="GC54">
        <f>IFERROR(MATCH(GC$3,'Bins 2025'!$D54:$ALO54,1),0)/1000</f>
        <v/>
      </c>
      <c r="GD54">
        <f>IFERROR(MATCH(GD$3,'Bins 2025'!$D54:$ALO54,1),0)/1000</f>
        <v/>
      </c>
      <c r="GE54">
        <f>IFERROR(MATCH(GE$3,'Bins 2025'!$D54:$ALO54,1),0)/1000</f>
        <v/>
      </c>
      <c r="GF54">
        <f>IFERROR(MATCH(GF$3,'Bins 2025'!$D54:$ALO54,1),0)/1000</f>
        <v/>
      </c>
      <c r="GG54">
        <f>IFERROR(MATCH(GG$3,'Bins 2025'!$D54:$ALO54,1),0)/1000</f>
        <v/>
      </c>
      <c r="GH54">
        <f>IFERROR(MATCH(GH$3,'Bins 2025'!$D54:$ALO54,1),0)/1000</f>
        <v/>
      </c>
      <c r="GI54">
        <f>IFERROR(MATCH(GI$3,'Bins 2025'!$D54:$ALO54,1),0)/1000</f>
        <v/>
      </c>
      <c r="GJ54">
        <f>IFERROR(MATCH(GJ$3,'Bins 2025'!$D54:$ALO54,1),0)/1000</f>
        <v/>
      </c>
      <c r="GK54">
        <f>IFERROR(MATCH(GK$3,'Bins 2025'!$D54:$ALO54,1),0)/1000</f>
        <v/>
      </c>
      <c r="GL54">
        <f>IFERROR(MATCH(GL$3,'Bins 2025'!$D54:$ALO54,1),0)/1000</f>
        <v/>
      </c>
      <c r="GM54">
        <f>IFERROR(MATCH(GM$3,'Bins 2025'!$D54:$ALO54,1),0)/1000</f>
        <v/>
      </c>
      <c r="GN54">
        <f>IFERROR(MATCH(GN$3,'Bins 2025'!$D54:$ALO54,1),0)/1000</f>
        <v/>
      </c>
      <c r="GO54">
        <f>IFERROR(MATCH(GO$3,'Bins 2025'!$D54:$ALO54,1),0)/1000</f>
        <v/>
      </c>
      <c r="GP54">
        <f>IFERROR(MATCH(GP$3,'Bins 2025'!$D54:$ALO54,1),0)/1000</f>
        <v/>
      </c>
      <c r="GQ54">
        <f>IFERROR(MATCH(GQ$3,'Bins 2025'!$D54:$ALO54,1),0)/1000</f>
        <v/>
      </c>
      <c r="GR54">
        <f>IFERROR(MATCH(GR$3,'Bins 2025'!$D54:$ALO54,1),0)/1000</f>
        <v/>
      </c>
      <c r="GS54">
        <f>IFERROR(MATCH(GS$3,'Bins 2025'!$D54:$ALO54,1),0)/1000</f>
        <v/>
      </c>
      <c r="GT54">
        <f>IFERROR(MATCH(GT$3,'Bins 2025'!$D54:$ALO54,1),0)/1000</f>
        <v/>
      </c>
      <c r="GU54">
        <f>IFERROR(MATCH(GU$3,'Bins 2025'!$D54:$ALO54,1),0)/1000</f>
        <v/>
      </c>
    </row>
    <row r="55">
      <c r="B55">
        <f>Inputs!B55</f>
        <v/>
      </c>
      <c r="C55">
        <f>Inputs!K55</f>
        <v/>
      </c>
      <c r="D55">
        <f>N(Inputs!H55)</f>
        <v/>
      </c>
      <c r="E55">
        <f>IFERROR(MATCH(E$3,'Bins 2025'!$D55:$ALO55,1),0)/1000</f>
        <v/>
      </c>
      <c r="F55">
        <f>IFERROR(MATCH(F$3,'Bins 2025'!$D55:$ALO55,1),0)/1000</f>
        <v/>
      </c>
      <c r="G55">
        <f>IFERROR(MATCH(G$3,'Bins 2025'!$D55:$ALO55,1),0)/1000</f>
        <v/>
      </c>
      <c r="H55">
        <f>IFERROR(MATCH(H$3,'Bins 2025'!$D55:$ALO55,1),0)/1000</f>
        <v/>
      </c>
      <c r="I55">
        <f>IFERROR(MATCH(I$3,'Bins 2025'!$D55:$ALO55,1),0)/1000</f>
        <v/>
      </c>
      <c r="J55">
        <f>IFERROR(MATCH(J$3,'Bins 2025'!$D55:$ALO55,1),0)/1000</f>
        <v/>
      </c>
      <c r="K55">
        <f>IFERROR(MATCH(K$3,'Bins 2025'!$D55:$ALO55,1),0)/1000</f>
        <v/>
      </c>
      <c r="L55">
        <f>IFERROR(MATCH(L$3,'Bins 2025'!$D55:$ALO55,1),0)/1000</f>
        <v/>
      </c>
      <c r="M55">
        <f>IFERROR(MATCH(M$3,'Bins 2025'!$D55:$ALO55,1),0)/1000</f>
        <v/>
      </c>
      <c r="N55">
        <f>IFERROR(MATCH(N$3,'Bins 2025'!$D55:$ALO55,1),0)/1000</f>
        <v/>
      </c>
      <c r="O55">
        <f>IFERROR(MATCH(O$3,'Bins 2025'!$D55:$ALO55,1),0)/1000</f>
        <v/>
      </c>
      <c r="P55">
        <f>IFERROR(MATCH(P$3,'Bins 2025'!$D55:$ALO55,1),0)/1000</f>
        <v/>
      </c>
      <c r="Q55">
        <f>IFERROR(MATCH(Q$3,'Bins 2025'!$D55:$ALO55,1),0)/1000</f>
        <v/>
      </c>
      <c r="R55">
        <f>IFERROR(MATCH(R$3,'Bins 2025'!$D55:$ALO55,1),0)/1000</f>
        <v/>
      </c>
      <c r="S55">
        <f>IFERROR(MATCH(S$3,'Bins 2025'!$D55:$ALO55,1),0)/1000</f>
        <v/>
      </c>
      <c r="T55">
        <f>IFERROR(MATCH(T$3,'Bins 2025'!$D55:$ALO55,1),0)/1000</f>
        <v/>
      </c>
      <c r="U55">
        <f>IFERROR(MATCH(U$3,'Bins 2025'!$D55:$ALO55,1),0)/1000</f>
        <v/>
      </c>
      <c r="V55">
        <f>IFERROR(MATCH(V$3,'Bins 2025'!$D55:$ALO55,1),0)/1000</f>
        <v/>
      </c>
      <c r="W55">
        <f>IFERROR(MATCH(W$3,'Bins 2025'!$D55:$ALO55,1),0)/1000</f>
        <v/>
      </c>
      <c r="X55">
        <f>IFERROR(MATCH(X$3,'Bins 2025'!$D55:$ALO55,1),0)/1000</f>
        <v/>
      </c>
      <c r="Y55">
        <f>IFERROR(MATCH(Y$3,'Bins 2025'!$D55:$ALO55,1),0)/1000</f>
        <v/>
      </c>
      <c r="Z55">
        <f>IFERROR(MATCH(Z$3,'Bins 2025'!$D55:$ALO55,1),0)/1000</f>
        <v/>
      </c>
      <c r="AA55">
        <f>IFERROR(MATCH(AA$3,'Bins 2025'!$D55:$ALO55,1),0)/1000</f>
        <v/>
      </c>
      <c r="AB55">
        <f>IFERROR(MATCH(AB$3,'Bins 2025'!$D55:$ALO55,1),0)/1000</f>
        <v/>
      </c>
      <c r="AC55">
        <f>IFERROR(MATCH(AC$3,'Bins 2025'!$D55:$ALO55,1),0)/1000</f>
        <v/>
      </c>
      <c r="AD55">
        <f>IFERROR(MATCH(AD$3,'Bins 2025'!$D55:$ALO55,1),0)/1000</f>
        <v/>
      </c>
      <c r="AE55">
        <f>IFERROR(MATCH(AE$3,'Bins 2025'!$D55:$ALO55,1),0)/1000</f>
        <v/>
      </c>
      <c r="AF55">
        <f>IFERROR(MATCH(AF$3,'Bins 2025'!$D55:$ALO55,1),0)/1000</f>
        <v/>
      </c>
      <c r="AG55">
        <f>IFERROR(MATCH(AG$3,'Bins 2025'!$D55:$ALO55,1),0)/1000</f>
        <v/>
      </c>
      <c r="AH55">
        <f>IFERROR(MATCH(AH$3,'Bins 2025'!$D55:$ALO55,1),0)/1000</f>
        <v/>
      </c>
      <c r="AI55">
        <f>IFERROR(MATCH(AI$3,'Bins 2025'!$D55:$ALO55,1),0)/1000</f>
        <v/>
      </c>
      <c r="AJ55">
        <f>IFERROR(MATCH(AJ$3,'Bins 2025'!$D55:$ALO55,1),0)/1000</f>
        <v/>
      </c>
      <c r="AK55">
        <f>IFERROR(MATCH(AK$3,'Bins 2025'!$D55:$ALO55,1),0)/1000</f>
        <v/>
      </c>
      <c r="AL55">
        <f>IFERROR(MATCH(AL$3,'Bins 2025'!$D55:$ALO55,1),0)/1000</f>
        <v/>
      </c>
      <c r="AM55">
        <f>IFERROR(MATCH(AM$3,'Bins 2025'!$D55:$ALO55,1),0)/1000</f>
        <v/>
      </c>
      <c r="AN55">
        <f>IFERROR(MATCH(AN$3,'Bins 2025'!$D55:$ALO55,1),0)/1000</f>
        <v/>
      </c>
      <c r="AO55">
        <f>IFERROR(MATCH(AO$3,'Bins 2025'!$D55:$ALO55,1),0)/1000</f>
        <v/>
      </c>
      <c r="AP55">
        <f>IFERROR(MATCH(AP$3,'Bins 2025'!$D55:$ALO55,1),0)/1000</f>
        <v/>
      </c>
      <c r="AQ55">
        <f>IFERROR(MATCH(AQ$3,'Bins 2025'!$D55:$ALO55,1),0)/1000</f>
        <v/>
      </c>
      <c r="AR55">
        <f>IFERROR(MATCH(AR$3,'Bins 2025'!$D55:$ALO55,1),0)/1000</f>
        <v/>
      </c>
      <c r="AS55">
        <f>IFERROR(MATCH(AS$3,'Bins 2025'!$D55:$ALO55,1),0)/1000</f>
        <v/>
      </c>
      <c r="AT55">
        <f>IFERROR(MATCH(AT$3,'Bins 2025'!$D55:$ALO55,1),0)/1000</f>
        <v/>
      </c>
      <c r="AU55">
        <f>IFERROR(MATCH(AU$3,'Bins 2025'!$D55:$ALO55,1),0)/1000</f>
        <v/>
      </c>
      <c r="AV55">
        <f>IFERROR(MATCH(AV$3,'Bins 2025'!$D55:$ALO55,1),0)/1000</f>
        <v/>
      </c>
      <c r="AW55">
        <f>IFERROR(MATCH(AW$3,'Bins 2025'!$D55:$ALO55,1),0)/1000</f>
        <v/>
      </c>
      <c r="AX55">
        <f>IFERROR(MATCH(AX$3,'Bins 2025'!$D55:$ALO55,1),0)/1000</f>
        <v/>
      </c>
      <c r="AY55">
        <f>IFERROR(MATCH(AY$3,'Bins 2025'!$D55:$ALO55,1),0)/1000</f>
        <v/>
      </c>
      <c r="AZ55">
        <f>IFERROR(MATCH(AZ$3,'Bins 2025'!$D55:$ALO55,1),0)/1000</f>
        <v/>
      </c>
      <c r="BA55">
        <f>IFERROR(MATCH(BA$3,'Bins 2025'!$D55:$ALO55,1),0)/1000</f>
        <v/>
      </c>
      <c r="BB55">
        <f>IFERROR(MATCH(BB$3,'Bins 2025'!$D55:$ALO55,1),0)/1000</f>
        <v/>
      </c>
      <c r="BC55">
        <f>IFERROR(MATCH(BC$3,'Bins 2025'!$D55:$ALO55,1),0)/1000</f>
        <v/>
      </c>
      <c r="BD55">
        <f>IFERROR(MATCH(BD$3,'Bins 2025'!$D55:$ALO55,1),0)/1000</f>
        <v/>
      </c>
      <c r="BE55">
        <f>IFERROR(MATCH(BE$3,'Bins 2025'!$D55:$ALO55,1),0)/1000</f>
        <v/>
      </c>
      <c r="BF55">
        <f>IFERROR(MATCH(BF$3,'Bins 2025'!$D55:$ALO55,1),0)/1000</f>
        <v/>
      </c>
      <c r="BG55">
        <f>IFERROR(MATCH(BG$3,'Bins 2025'!$D55:$ALO55,1),0)/1000</f>
        <v/>
      </c>
      <c r="BH55">
        <f>IFERROR(MATCH(BH$3,'Bins 2025'!$D55:$ALO55,1),0)/1000</f>
        <v/>
      </c>
      <c r="BI55">
        <f>IFERROR(MATCH(BI$3,'Bins 2025'!$D55:$ALO55,1),0)/1000</f>
        <v/>
      </c>
      <c r="BJ55">
        <f>IFERROR(MATCH(BJ$3,'Bins 2025'!$D55:$ALO55,1),0)/1000</f>
        <v/>
      </c>
      <c r="BK55">
        <f>IFERROR(MATCH(BK$3,'Bins 2025'!$D55:$ALO55,1),0)/1000</f>
        <v/>
      </c>
      <c r="BL55">
        <f>IFERROR(MATCH(BL$3,'Bins 2025'!$D55:$ALO55,1),0)/1000</f>
        <v/>
      </c>
      <c r="BM55">
        <f>IFERROR(MATCH(BM$3,'Bins 2025'!$D55:$ALO55,1),0)/1000</f>
        <v/>
      </c>
      <c r="BN55">
        <f>IFERROR(MATCH(BN$3,'Bins 2025'!$D55:$ALO55,1),0)/1000</f>
        <v/>
      </c>
      <c r="BO55">
        <f>IFERROR(MATCH(BO$3,'Bins 2025'!$D55:$ALO55,1),0)/1000</f>
        <v/>
      </c>
      <c r="BP55">
        <f>IFERROR(MATCH(BP$3,'Bins 2025'!$D55:$ALO55,1),0)/1000</f>
        <v/>
      </c>
      <c r="BQ55">
        <f>IFERROR(MATCH(BQ$3,'Bins 2025'!$D55:$ALO55,1),0)/1000</f>
        <v/>
      </c>
      <c r="BR55">
        <f>IFERROR(MATCH(BR$3,'Bins 2025'!$D55:$ALO55,1),0)/1000</f>
        <v/>
      </c>
      <c r="BS55">
        <f>IFERROR(MATCH(BS$3,'Bins 2025'!$D55:$ALO55,1),0)/1000</f>
        <v/>
      </c>
      <c r="BT55">
        <f>IFERROR(MATCH(BT$3,'Bins 2025'!$D55:$ALO55,1),0)/1000</f>
        <v/>
      </c>
      <c r="BU55">
        <f>IFERROR(MATCH(BU$3,'Bins 2025'!$D55:$ALO55,1),0)/1000</f>
        <v/>
      </c>
      <c r="BV55">
        <f>IFERROR(MATCH(BV$3,'Bins 2025'!$D55:$ALO55,1),0)/1000</f>
        <v/>
      </c>
      <c r="BW55">
        <f>IFERROR(MATCH(BW$3,'Bins 2025'!$D55:$ALO55,1),0)/1000</f>
        <v/>
      </c>
      <c r="BX55">
        <f>IFERROR(MATCH(BX$3,'Bins 2025'!$D55:$ALO55,1),0)/1000</f>
        <v/>
      </c>
      <c r="BY55">
        <f>IFERROR(MATCH(BY$3,'Bins 2025'!$D55:$ALO55,1),0)/1000</f>
        <v/>
      </c>
      <c r="BZ55">
        <f>IFERROR(MATCH(BZ$3,'Bins 2025'!$D55:$ALO55,1),0)/1000</f>
        <v/>
      </c>
      <c r="CA55">
        <f>IFERROR(MATCH(CA$3,'Bins 2025'!$D55:$ALO55,1),0)/1000</f>
        <v/>
      </c>
      <c r="CB55">
        <f>IFERROR(MATCH(CB$3,'Bins 2025'!$D55:$ALO55,1),0)/1000</f>
        <v/>
      </c>
      <c r="CC55">
        <f>IFERROR(MATCH(CC$3,'Bins 2025'!$D55:$ALO55,1),0)/1000</f>
        <v/>
      </c>
      <c r="CD55">
        <f>IFERROR(MATCH(CD$3,'Bins 2025'!$D55:$ALO55,1),0)/1000</f>
        <v/>
      </c>
      <c r="CE55">
        <f>IFERROR(MATCH(CE$3,'Bins 2025'!$D55:$ALO55,1),0)/1000</f>
        <v/>
      </c>
      <c r="CF55">
        <f>IFERROR(MATCH(CF$3,'Bins 2025'!$D55:$ALO55,1),0)/1000</f>
        <v/>
      </c>
      <c r="CG55">
        <f>IFERROR(MATCH(CG$3,'Bins 2025'!$D55:$ALO55,1),0)/1000</f>
        <v/>
      </c>
      <c r="CH55">
        <f>IFERROR(MATCH(CH$3,'Bins 2025'!$D55:$ALO55,1),0)/1000</f>
        <v/>
      </c>
      <c r="CI55">
        <f>IFERROR(MATCH(CI$3,'Bins 2025'!$D55:$ALO55,1),0)/1000</f>
        <v/>
      </c>
      <c r="CJ55">
        <f>IFERROR(MATCH(CJ$3,'Bins 2025'!$D55:$ALO55,1),0)/1000</f>
        <v/>
      </c>
      <c r="CK55">
        <f>IFERROR(MATCH(CK$3,'Bins 2025'!$D55:$ALO55,1),0)/1000</f>
        <v/>
      </c>
      <c r="CL55">
        <f>IFERROR(MATCH(CL$3,'Bins 2025'!$D55:$ALO55,1),0)/1000</f>
        <v/>
      </c>
      <c r="CM55">
        <f>IFERROR(MATCH(CM$3,'Bins 2025'!$D55:$ALO55,1),0)/1000</f>
        <v/>
      </c>
      <c r="CN55">
        <f>IFERROR(MATCH(CN$3,'Bins 2025'!$D55:$ALO55,1),0)/1000</f>
        <v/>
      </c>
      <c r="CO55">
        <f>IFERROR(MATCH(CO$3,'Bins 2025'!$D55:$ALO55,1),0)/1000</f>
        <v/>
      </c>
      <c r="CP55">
        <f>IFERROR(MATCH(CP$3,'Bins 2025'!$D55:$ALO55,1),0)/1000</f>
        <v/>
      </c>
      <c r="CQ55">
        <f>IFERROR(MATCH(CQ$3,'Bins 2025'!$D55:$ALO55,1),0)/1000</f>
        <v/>
      </c>
      <c r="CR55">
        <f>IFERROR(MATCH(CR$3,'Bins 2025'!$D55:$ALO55,1),0)/1000</f>
        <v/>
      </c>
      <c r="CS55">
        <f>IFERROR(MATCH(CS$3,'Bins 2025'!$D55:$ALO55,1),0)/1000</f>
        <v/>
      </c>
      <c r="CT55">
        <f>IFERROR(MATCH(CT$3,'Bins 2025'!$D55:$ALO55,1),0)/1000</f>
        <v/>
      </c>
      <c r="CU55">
        <f>IFERROR(MATCH(CU$3,'Bins 2025'!$D55:$ALO55,1),0)/1000</f>
        <v/>
      </c>
      <c r="CV55">
        <f>IFERROR(MATCH(CV$3,'Bins 2025'!$D55:$ALO55,1),0)/1000</f>
        <v/>
      </c>
      <c r="CW55">
        <f>IFERROR(MATCH(CW$3,'Bins 2025'!$D55:$ALO55,1),0)/1000</f>
        <v/>
      </c>
      <c r="CX55">
        <f>IFERROR(MATCH(CX$3,'Bins 2025'!$D55:$ALO55,1),0)/1000</f>
        <v/>
      </c>
      <c r="CY55">
        <f>IFERROR(MATCH(CY$3,'Bins 2025'!$D55:$ALO55,1),0)/1000</f>
        <v/>
      </c>
      <c r="CZ55">
        <f>IFERROR(MATCH(CZ$3,'Bins 2025'!$D55:$ALO55,1),0)/1000</f>
        <v/>
      </c>
      <c r="DA55">
        <f>IFERROR(MATCH(DA$3,'Bins 2025'!$D55:$ALO55,1),0)/1000</f>
        <v/>
      </c>
      <c r="DB55">
        <f>IFERROR(MATCH(DB$3,'Bins 2025'!$D55:$ALO55,1),0)/1000</f>
        <v/>
      </c>
      <c r="DC55">
        <f>IFERROR(MATCH(DC$3,'Bins 2025'!$D55:$ALO55,1),0)/1000</f>
        <v/>
      </c>
      <c r="DD55">
        <f>IFERROR(MATCH(DD$3,'Bins 2025'!$D55:$ALO55,1),0)/1000</f>
        <v/>
      </c>
      <c r="DE55">
        <f>IFERROR(MATCH(DE$3,'Bins 2025'!$D55:$ALO55,1),0)/1000</f>
        <v/>
      </c>
      <c r="DF55">
        <f>IFERROR(MATCH(DF$3,'Bins 2025'!$D55:$ALO55,1),0)/1000</f>
        <v/>
      </c>
      <c r="DG55">
        <f>IFERROR(MATCH(DG$3,'Bins 2025'!$D55:$ALO55,1),0)/1000</f>
        <v/>
      </c>
      <c r="DH55">
        <f>IFERROR(MATCH(DH$3,'Bins 2025'!$D55:$ALO55,1),0)/1000</f>
        <v/>
      </c>
      <c r="DI55">
        <f>IFERROR(MATCH(DI$3,'Bins 2025'!$D55:$ALO55,1),0)/1000</f>
        <v/>
      </c>
      <c r="DJ55">
        <f>IFERROR(MATCH(DJ$3,'Bins 2025'!$D55:$ALO55,1),0)/1000</f>
        <v/>
      </c>
      <c r="DK55">
        <f>IFERROR(MATCH(DK$3,'Bins 2025'!$D55:$ALO55,1),0)/1000</f>
        <v/>
      </c>
      <c r="DL55">
        <f>IFERROR(MATCH(DL$3,'Bins 2025'!$D55:$ALO55,1),0)/1000</f>
        <v/>
      </c>
      <c r="DM55">
        <f>IFERROR(MATCH(DM$3,'Bins 2025'!$D55:$ALO55,1),0)/1000</f>
        <v/>
      </c>
      <c r="DN55">
        <f>IFERROR(MATCH(DN$3,'Bins 2025'!$D55:$ALO55,1),0)/1000</f>
        <v/>
      </c>
      <c r="DO55">
        <f>IFERROR(MATCH(DO$3,'Bins 2025'!$D55:$ALO55,1),0)/1000</f>
        <v/>
      </c>
      <c r="DP55">
        <f>IFERROR(MATCH(DP$3,'Bins 2025'!$D55:$ALO55,1),0)/1000</f>
        <v/>
      </c>
      <c r="DQ55">
        <f>IFERROR(MATCH(DQ$3,'Bins 2025'!$D55:$ALO55,1),0)/1000</f>
        <v/>
      </c>
      <c r="DR55">
        <f>IFERROR(MATCH(DR$3,'Bins 2025'!$D55:$ALO55,1),0)/1000</f>
        <v/>
      </c>
      <c r="DS55">
        <f>IFERROR(MATCH(DS$3,'Bins 2025'!$D55:$ALO55,1),0)/1000</f>
        <v/>
      </c>
      <c r="DT55">
        <f>IFERROR(MATCH(DT$3,'Bins 2025'!$D55:$ALO55,1),0)/1000</f>
        <v/>
      </c>
      <c r="DU55">
        <f>IFERROR(MATCH(DU$3,'Bins 2025'!$D55:$ALO55,1),0)/1000</f>
        <v/>
      </c>
      <c r="DV55">
        <f>IFERROR(MATCH(DV$3,'Bins 2025'!$D55:$ALO55,1),0)/1000</f>
        <v/>
      </c>
      <c r="DW55">
        <f>IFERROR(MATCH(DW$3,'Bins 2025'!$D55:$ALO55,1),0)/1000</f>
        <v/>
      </c>
      <c r="DX55">
        <f>IFERROR(MATCH(DX$3,'Bins 2025'!$D55:$ALO55,1),0)/1000</f>
        <v/>
      </c>
      <c r="DY55">
        <f>IFERROR(MATCH(DY$3,'Bins 2025'!$D55:$ALO55,1),0)/1000</f>
        <v/>
      </c>
      <c r="DZ55">
        <f>IFERROR(MATCH(DZ$3,'Bins 2025'!$D55:$ALO55,1),0)/1000</f>
        <v/>
      </c>
      <c r="EA55">
        <f>IFERROR(MATCH(EA$3,'Bins 2025'!$D55:$ALO55,1),0)/1000</f>
        <v/>
      </c>
      <c r="EB55">
        <f>IFERROR(MATCH(EB$3,'Bins 2025'!$D55:$ALO55,1),0)/1000</f>
        <v/>
      </c>
      <c r="EC55">
        <f>IFERROR(MATCH(EC$3,'Bins 2025'!$D55:$ALO55,1),0)/1000</f>
        <v/>
      </c>
      <c r="ED55">
        <f>IFERROR(MATCH(ED$3,'Bins 2025'!$D55:$ALO55,1),0)/1000</f>
        <v/>
      </c>
      <c r="EE55">
        <f>IFERROR(MATCH(EE$3,'Bins 2025'!$D55:$ALO55,1),0)/1000</f>
        <v/>
      </c>
      <c r="EF55">
        <f>IFERROR(MATCH(EF$3,'Bins 2025'!$D55:$ALO55,1),0)/1000</f>
        <v/>
      </c>
      <c r="EG55">
        <f>IFERROR(MATCH(EG$3,'Bins 2025'!$D55:$ALO55,1),0)/1000</f>
        <v/>
      </c>
      <c r="EH55">
        <f>IFERROR(MATCH(EH$3,'Bins 2025'!$D55:$ALO55,1),0)/1000</f>
        <v/>
      </c>
      <c r="EI55">
        <f>IFERROR(MATCH(EI$3,'Bins 2025'!$D55:$ALO55,1),0)/1000</f>
        <v/>
      </c>
      <c r="EJ55">
        <f>IFERROR(MATCH(EJ$3,'Bins 2025'!$D55:$ALO55,1),0)/1000</f>
        <v/>
      </c>
      <c r="EK55">
        <f>IFERROR(MATCH(EK$3,'Bins 2025'!$D55:$ALO55,1),0)/1000</f>
        <v/>
      </c>
      <c r="EL55">
        <f>IFERROR(MATCH(EL$3,'Bins 2025'!$D55:$ALO55,1),0)/1000</f>
        <v/>
      </c>
      <c r="EM55">
        <f>IFERROR(MATCH(EM$3,'Bins 2025'!$D55:$ALO55,1),0)/1000</f>
        <v/>
      </c>
      <c r="EN55">
        <f>IFERROR(MATCH(EN$3,'Bins 2025'!$D55:$ALO55,1),0)/1000</f>
        <v/>
      </c>
      <c r="EO55">
        <f>IFERROR(MATCH(EO$3,'Bins 2025'!$D55:$ALO55,1),0)/1000</f>
        <v/>
      </c>
      <c r="EP55">
        <f>IFERROR(MATCH(EP$3,'Bins 2025'!$D55:$ALO55,1),0)/1000</f>
        <v/>
      </c>
      <c r="EQ55">
        <f>IFERROR(MATCH(EQ$3,'Bins 2025'!$D55:$ALO55,1),0)/1000</f>
        <v/>
      </c>
      <c r="ER55">
        <f>IFERROR(MATCH(ER$3,'Bins 2025'!$D55:$ALO55,1),0)/1000</f>
        <v/>
      </c>
      <c r="ES55">
        <f>IFERROR(MATCH(ES$3,'Bins 2025'!$D55:$ALO55,1),0)/1000</f>
        <v/>
      </c>
      <c r="ET55">
        <f>IFERROR(MATCH(ET$3,'Bins 2025'!$D55:$ALO55,1),0)/1000</f>
        <v/>
      </c>
      <c r="EU55">
        <f>IFERROR(MATCH(EU$3,'Bins 2025'!$D55:$ALO55,1),0)/1000</f>
        <v/>
      </c>
      <c r="EV55">
        <f>IFERROR(MATCH(EV$3,'Bins 2025'!$D55:$ALO55,1),0)/1000</f>
        <v/>
      </c>
      <c r="EW55">
        <f>IFERROR(MATCH(EW$3,'Bins 2025'!$D55:$ALO55,1),0)/1000</f>
        <v/>
      </c>
      <c r="EX55">
        <f>IFERROR(MATCH(EX$3,'Bins 2025'!$D55:$ALO55,1),0)/1000</f>
        <v/>
      </c>
      <c r="EY55">
        <f>IFERROR(MATCH(EY$3,'Bins 2025'!$D55:$ALO55,1),0)/1000</f>
        <v/>
      </c>
      <c r="EZ55">
        <f>IFERROR(MATCH(EZ$3,'Bins 2025'!$D55:$ALO55,1),0)/1000</f>
        <v/>
      </c>
      <c r="FA55">
        <f>IFERROR(MATCH(FA$3,'Bins 2025'!$D55:$ALO55,1),0)/1000</f>
        <v/>
      </c>
      <c r="FB55">
        <f>IFERROR(MATCH(FB$3,'Bins 2025'!$D55:$ALO55,1),0)/1000</f>
        <v/>
      </c>
      <c r="FC55">
        <f>IFERROR(MATCH(FC$3,'Bins 2025'!$D55:$ALO55,1),0)/1000</f>
        <v/>
      </c>
      <c r="FD55">
        <f>IFERROR(MATCH(FD$3,'Bins 2025'!$D55:$ALO55,1),0)/1000</f>
        <v/>
      </c>
      <c r="FE55">
        <f>IFERROR(MATCH(FE$3,'Bins 2025'!$D55:$ALO55,1),0)/1000</f>
        <v/>
      </c>
      <c r="FF55">
        <f>IFERROR(MATCH(FF$3,'Bins 2025'!$D55:$ALO55,1),0)/1000</f>
        <v/>
      </c>
      <c r="FG55">
        <f>IFERROR(MATCH(FG$3,'Bins 2025'!$D55:$ALO55,1),0)/1000</f>
        <v/>
      </c>
      <c r="FH55">
        <f>IFERROR(MATCH(FH$3,'Bins 2025'!$D55:$ALO55,1),0)/1000</f>
        <v/>
      </c>
      <c r="FI55">
        <f>IFERROR(MATCH(FI$3,'Bins 2025'!$D55:$ALO55,1),0)/1000</f>
        <v/>
      </c>
      <c r="FJ55">
        <f>IFERROR(MATCH(FJ$3,'Bins 2025'!$D55:$ALO55,1),0)/1000</f>
        <v/>
      </c>
      <c r="FK55">
        <f>IFERROR(MATCH(FK$3,'Bins 2025'!$D55:$ALO55,1),0)/1000</f>
        <v/>
      </c>
      <c r="FL55">
        <f>IFERROR(MATCH(FL$3,'Bins 2025'!$D55:$ALO55,1),0)/1000</f>
        <v/>
      </c>
      <c r="FM55">
        <f>IFERROR(MATCH(FM$3,'Bins 2025'!$D55:$ALO55,1),0)/1000</f>
        <v/>
      </c>
      <c r="FN55">
        <f>IFERROR(MATCH(FN$3,'Bins 2025'!$D55:$ALO55,1),0)/1000</f>
        <v/>
      </c>
      <c r="FO55">
        <f>IFERROR(MATCH(FO$3,'Bins 2025'!$D55:$ALO55,1),0)/1000</f>
        <v/>
      </c>
      <c r="FP55">
        <f>IFERROR(MATCH(FP$3,'Bins 2025'!$D55:$ALO55,1),0)/1000</f>
        <v/>
      </c>
      <c r="FQ55">
        <f>IFERROR(MATCH(FQ$3,'Bins 2025'!$D55:$ALO55,1),0)/1000</f>
        <v/>
      </c>
      <c r="FR55">
        <f>IFERROR(MATCH(FR$3,'Bins 2025'!$D55:$ALO55,1),0)/1000</f>
        <v/>
      </c>
      <c r="FS55">
        <f>IFERROR(MATCH(FS$3,'Bins 2025'!$D55:$ALO55,1),0)/1000</f>
        <v/>
      </c>
      <c r="FT55">
        <f>IFERROR(MATCH(FT$3,'Bins 2025'!$D55:$ALO55,1),0)/1000</f>
        <v/>
      </c>
      <c r="FU55">
        <f>IFERROR(MATCH(FU$3,'Bins 2025'!$D55:$ALO55,1),0)/1000</f>
        <v/>
      </c>
      <c r="FV55">
        <f>IFERROR(MATCH(FV$3,'Bins 2025'!$D55:$ALO55,1),0)/1000</f>
        <v/>
      </c>
      <c r="FW55">
        <f>IFERROR(MATCH(FW$3,'Bins 2025'!$D55:$ALO55,1),0)/1000</f>
        <v/>
      </c>
      <c r="FX55">
        <f>IFERROR(MATCH(FX$3,'Bins 2025'!$D55:$ALO55,1),0)/1000</f>
        <v/>
      </c>
      <c r="FY55">
        <f>IFERROR(MATCH(FY$3,'Bins 2025'!$D55:$ALO55,1),0)/1000</f>
        <v/>
      </c>
      <c r="FZ55">
        <f>IFERROR(MATCH(FZ$3,'Bins 2025'!$D55:$ALO55,1),0)/1000</f>
        <v/>
      </c>
      <c r="GA55">
        <f>IFERROR(MATCH(GA$3,'Bins 2025'!$D55:$ALO55,1),0)/1000</f>
        <v/>
      </c>
      <c r="GB55">
        <f>IFERROR(MATCH(GB$3,'Bins 2025'!$D55:$ALO55,1),0)/1000</f>
        <v/>
      </c>
      <c r="GC55">
        <f>IFERROR(MATCH(GC$3,'Bins 2025'!$D55:$ALO55,1),0)/1000</f>
        <v/>
      </c>
      <c r="GD55">
        <f>IFERROR(MATCH(GD$3,'Bins 2025'!$D55:$ALO55,1),0)/1000</f>
        <v/>
      </c>
      <c r="GE55">
        <f>IFERROR(MATCH(GE$3,'Bins 2025'!$D55:$ALO55,1),0)/1000</f>
        <v/>
      </c>
      <c r="GF55">
        <f>IFERROR(MATCH(GF$3,'Bins 2025'!$D55:$ALO55,1),0)/1000</f>
        <v/>
      </c>
      <c r="GG55">
        <f>IFERROR(MATCH(GG$3,'Bins 2025'!$D55:$ALO55,1),0)/1000</f>
        <v/>
      </c>
      <c r="GH55">
        <f>IFERROR(MATCH(GH$3,'Bins 2025'!$D55:$ALO55,1),0)/1000</f>
        <v/>
      </c>
      <c r="GI55">
        <f>IFERROR(MATCH(GI$3,'Bins 2025'!$D55:$ALO55,1),0)/1000</f>
        <v/>
      </c>
      <c r="GJ55">
        <f>IFERROR(MATCH(GJ$3,'Bins 2025'!$D55:$ALO55,1),0)/1000</f>
        <v/>
      </c>
      <c r="GK55">
        <f>IFERROR(MATCH(GK$3,'Bins 2025'!$D55:$ALO55,1),0)/1000</f>
        <v/>
      </c>
      <c r="GL55">
        <f>IFERROR(MATCH(GL$3,'Bins 2025'!$D55:$ALO55,1),0)/1000</f>
        <v/>
      </c>
      <c r="GM55">
        <f>IFERROR(MATCH(GM$3,'Bins 2025'!$D55:$ALO55,1),0)/1000</f>
        <v/>
      </c>
      <c r="GN55">
        <f>IFERROR(MATCH(GN$3,'Bins 2025'!$D55:$ALO55,1),0)/1000</f>
        <v/>
      </c>
      <c r="GO55">
        <f>IFERROR(MATCH(GO$3,'Bins 2025'!$D55:$ALO55,1),0)/1000</f>
        <v/>
      </c>
      <c r="GP55">
        <f>IFERROR(MATCH(GP$3,'Bins 2025'!$D55:$ALO55,1),0)/1000</f>
        <v/>
      </c>
      <c r="GQ55">
        <f>IFERROR(MATCH(GQ$3,'Bins 2025'!$D55:$ALO55,1),0)/1000</f>
        <v/>
      </c>
      <c r="GR55">
        <f>IFERROR(MATCH(GR$3,'Bins 2025'!$D55:$ALO55,1),0)/1000</f>
        <v/>
      </c>
      <c r="GS55">
        <f>IFERROR(MATCH(GS$3,'Bins 2025'!$D55:$ALO55,1),0)/1000</f>
        <v/>
      </c>
      <c r="GT55">
        <f>IFERROR(MATCH(GT$3,'Bins 2025'!$D55:$ALO55,1),0)/1000</f>
        <v/>
      </c>
      <c r="GU55">
        <f>IFERROR(MATCH(GU$3,'Bins 2025'!$D55:$ALO55,1),0)/1000</f>
        <v/>
      </c>
    </row>
    <row r="56">
      <c r="B56">
        <f>Inputs!B56</f>
        <v/>
      </c>
      <c r="C56">
        <f>Inputs!K56</f>
        <v/>
      </c>
      <c r="D56">
        <f>N(Inputs!H56)</f>
        <v/>
      </c>
      <c r="E56">
        <f>IFERROR(MATCH(E$3,'Bins 2025'!$D56:$ALO56,1),0)/1000</f>
        <v/>
      </c>
      <c r="F56">
        <f>IFERROR(MATCH(F$3,'Bins 2025'!$D56:$ALO56,1),0)/1000</f>
        <v/>
      </c>
      <c r="G56">
        <f>IFERROR(MATCH(G$3,'Bins 2025'!$D56:$ALO56,1),0)/1000</f>
        <v/>
      </c>
      <c r="H56">
        <f>IFERROR(MATCH(H$3,'Bins 2025'!$D56:$ALO56,1),0)/1000</f>
        <v/>
      </c>
      <c r="I56">
        <f>IFERROR(MATCH(I$3,'Bins 2025'!$D56:$ALO56,1),0)/1000</f>
        <v/>
      </c>
      <c r="J56">
        <f>IFERROR(MATCH(J$3,'Bins 2025'!$D56:$ALO56,1),0)/1000</f>
        <v/>
      </c>
      <c r="K56">
        <f>IFERROR(MATCH(K$3,'Bins 2025'!$D56:$ALO56,1),0)/1000</f>
        <v/>
      </c>
      <c r="L56">
        <f>IFERROR(MATCH(L$3,'Bins 2025'!$D56:$ALO56,1),0)/1000</f>
        <v/>
      </c>
      <c r="M56">
        <f>IFERROR(MATCH(M$3,'Bins 2025'!$D56:$ALO56,1),0)/1000</f>
        <v/>
      </c>
      <c r="N56">
        <f>IFERROR(MATCH(N$3,'Bins 2025'!$D56:$ALO56,1),0)/1000</f>
        <v/>
      </c>
      <c r="O56">
        <f>IFERROR(MATCH(O$3,'Bins 2025'!$D56:$ALO56,1),0)/1000</f>
        <v/>
      </c>
      <c r="P56">
        <f>IFERROR(MATCH(P$3,'Bins 2025'!$D56:$ALO56,1),0)/1000</f>
        <v/>
      </c>
      <c r="Q56">
        <f>IFERROR(MATCH(Q$3,'Bins 2025'!$D56:$ALO56,1),0)/1000</f>
        <v/>
      </c>
      <c r="R56">
        <f>IFERROR(MATCH(R$3,'Bins 2025'!$D56:$ALO56,1),0)/1000</f>
        <v/>
      </c>
      <c r="S56">
        <f>IFERROR(MATCH(S$3,'Bins 2025'!$D56:$ALO56,1),0)/1000</f>
        <v/>
      </c>
      <c r="T56">
        <f>IFERROR(MATCH(T$3,'Bins 2025'!$D56:$ALO56,1),0)/1000</f>
        <v/>
      </c>
      <c r="U56">
        <f>IFERROR(MATCH(U$3,'Bins 2025'!$D56:$ALO56,1),0)/1000</f>
        <v/>
      </c>
      <c r="V56">
        <f>IFERROR(MATCH(V$3,'Bins 2025'!$D56:$ALO56,1),0)/1000</f>
        <v/>
      </c>
      <c r="W56">
        <f>IFERROR(MATCH(W$3,'Bins 2025'!$D56:$ALO56,1),0)/1000</f>
        <v/>
      </c>
      <c r="X56">
        <f>IFERROR(MATCH(X$3,'Bins 2025'!$D56:$ALO56,1),0)/1000</f>
        <v/>
      </c>
      <c r="Y56">
        <f>IFERROR(MATCH(Y$3,'Bins 2025'!$D56:$ALO56,1),0)/1000</f>
        <v/>
      </c>
      <c r="Z56">
        <f>IFERROR(MATCH(Z$3,'Bins 2025'!$D56:$ALO56,1),0)/1000</f>
        <v/>
      </c>
      <c r="AA56">
        <f>IFERROR(MATCH(AA$3,'Bins 2025'!$D56:$ALO56,1),0)/1000</f>
        <v/>
      </c>
      <c r="AB56">
        <f>IFERROR(MATCH(AB$3,'Bins 2025'!$D56:$ALO56,1),0)/1000</f>
        <v/>
      </c>
      <c r="AC56">
        <f>IFERROR(MATCH(AC$3,'Bins 2025'!$D56:$ALO56,1),0)/1000</f>
        <v/>
      </c>
      <c r="AD56">
        <f>IFERROR(MATCH(AD$3,'Bins 2025'!$D56:$ALO56,1),0)/1000</f>
        <v/>
      </c>
      <c r="AE56">
        <f>IFERROR(MATCH(AE$3,'Bins 2025'!$D56:$ALO56,1),0)/1000</f>
        <v/>
      </c>
      <c r="AF56">
        <f>IFERROR(MATCH(AF$3,'Bins 2025'!$D56:$ALO56,1),0)/1000</f>
        <v/>
      </c>
      <c r="AG56">
        <f>IFERROR(MATCH(AG$3,'Bins 2025'!$D56:$ALO56,1),0)/1000</f>
        <v/>
      </c>
      <c r="AH56">
        <f>IFERROR(MATCH(AH$3,'Bins 2025'!$D56:$ALO56,1),0)/1000</f>
        <v/>
      </c>
      <c r="AI56">
        <f>IFERROR(MATCH(AI$3,'Bins 2025'!$D56:$ALO56,1),0)/1000</f>
        <v/>
      </c>
      <c r="AJ56">
        <f>IFERROR(MATCH(AJ$3,'Bins 2025'!$D56:$ALO56,1),0)/1000</f>
        <v/>
      </c>
      <c r="AK56">
        <f>IFERROR(MATCH(AK$3,'Bins 2025'!$D56:$ALO56,1),0)/1000</f>
        <v/>
      </c>
      <c r="AL56">
        <f>IFERROR(MATCH(AL$3,'Bins 2025'!$D56:$ALO56,1),0)/1000</f>
        <v/>
      </c>
      <c r="AM56">
        <f>IFERROR(MATCH(AM$3,'Bins 2025'!$D56:$ALO56,1),0)/1000</f>
        <v/>
      </c>
      <c r="AN56">
        <f>IFERROR(MATCH(AN$3,'Bins 2025'!$D56:$ALO56,1),0)/1000</f>
        <v/>
      </c>
      <c r="AO56">
        <f>IFERROR(MATCH(AO$3,'Bins 2025'!$D56:$ALO56,1),0)/1000</f>
        <v/>
      </c>
      <c r="AP56">
        <f>IFERROR(MATCH(AP$3,'Bins 2025'!$D56:$ALO56,1),0)/1000</f>
        <v/>
      </c>
      <c r="AQ56">
        <f>IFERROR(MATCH(AQ$3,'Bins 2025'!$D56:$ALO56,1),0)/1000</f>
        <v/>
      </c>
      <c r="AR56">
        <f>IFERROR(MATCH(AR$3,'Bins 2025'!$D56:$ALO56,1),0)/1000</f>
        <v/>
      </c>
      <c r="AS56">
        <f>IFERROR(MATCH(AS$3,'Bins 2025'!$D56:$ALO56,1),0)/1000</f>
        <v/>
      </c>
      <c r="AT56">
        <f>IFERROR(MATCH(AT$3,'Bins 2025'!$D56:$ALO56,1),0)/1000</f>
        <v/>
      </c>
      <c r="AU56">
        <f>IFERROR(MATCH(AU$3,'Bins 2025'!$D56:$ALO56,1),0)/1000</f>
        <v/>
      </c>
      <c r="AV56">
        <f>IFERROR(MATCH(AV$3,'Bins 2025'!$D56:$ALO56,1),0)/1000</f>
        <v/>
      </c>
      <c r="AW56">
        <f>IFERROR(MATCH(AW$3,'Bins 2025'!$D56:$ALO56,1),0)/1000</f>
        <v/>
      </c>
      <c r="AX56">
        <f>IFERROR(MATCH(AX$3,'Bins 2025'!$D56:$ALO56,1),0)/1000</f>
        <v/>
      </c>
      <c r="AY56">
        <f>IFERROR(MATCH(AY$3,'Bins 2025'!$D56:$ALO56,1),0)/1000</f>
        <v/>
      </c>
      <c r="AZ56">
        <f>IFERROR(MATCH(AZ$3,'Bins 2025'!$D56:$ALO56,1),0)/1000</f>
        <v/>
      </c>
      <c r="BA56">
        <f>IFERROR(MATCH(BA$3,'Bins 2025'!$D56:$ALO56,1),0)/1000</f>
        <v/>
      </c>
      <c r="BB56">
        <f>IFERROR(MATCH(BB$3,'Bins 2025'!$D56:$ALO56,1),0)/1000</f>
        <v/>
      </c>
      <c r="BC56">
        <f>IFERROR(MATCH(BC$3,'Bins 2025'!$D56:$ALO56,1),0)/1000</f>
        <v/>
      </c>
      <c r="BD56">
        <f>IFERROR(MATCH(BD$3,'Bins 2025'!$D56:$ALO56,1),0)/1000</f>
        <v/>
      </c>
      <c r="BE56">
        <f>IFERROR(MATCH(BE$3,'Bins 2025'!$D56:$ALO56,1),0)/1000</f>
        <v/>
      </c>
      <c r="BF56">
        <f>IFERROR(MATCH(BF$3,'Bins 2025'!$D56:$ALO56,1),0)/1000</f>
        <v/>
      </c>
      <c r="BG56">
        <f>IFERROR(MATCH(BG$3,'Bins 2025'!$D56:$ALO56,1),0)/1000</f>
        <v/>
      </c>
      <c r="BH56">
        <f>IFERROR(MATCH(BH$3,'Bins 2025'!$D56:$ALO56,1),0)/1000</f>
        <v/>
      </c>
      <c r="BI56">
        <f>IFERROR(MATCH(BI$3,'Bins 2025'!$D56:$ALO56,1),0)/1000</f>
        <v/>
      </c>
      <c r="BJ56">
        <f>IFERROR(MATCH(BJ$3,'Bins 2025'!$D56:$ALO56,1),0)/1000</f>
        <v/>
      </c>
      <c r="BK56">
        <f>IFERROR(MATCH(BK$3,'Bins 2025'!$D56:$ALO56,1),0)/1000</f>
        <v/>
      </c>
      <c r="BL56">
        <f>IFERROR(MATCH(BL$3,'Bins 2025'!$D56:$ALO56,1),0)/1000</f>
        <v/>
      </c>
      <c r="BM56">
        <f>IFERROR(MATCH(BM$3,'Bins 2025'!$D56:$ALO56,1),0)/1000</f>
        <v/>
      </c>
      <c r="BN56">
        <f>IFERROR(MATCH(BN$3,'Bins 2025'!$D56:$ALO56,1),0)/1000</f>
        <v/>
      </c>
      <c r="BO56">
        <f>IFERROR(MATCH(BO$3,'Bins 2025'!$D56:$ALO56,1),0)/1000</f>
        <v/>
      </c>
      <c r="BP56">
        <f>IFERROR(MATCH(BP$3,'Bins 2025'!$D56:$ALO56,1),0)/1000</f>
        <v/>
      </c>
      <c r="BQ56">
        <f>IFERROR(MATCH(BQ$3,'Bins 2025'!$D56:$ALO56,1),0)/1000</f>
        <v/>
      </c>
      <c r="BR56">
        <f>IFERROR(MATCH(BR$3,'Bins 2025'!$D56:$ALO56,1),0)/1000</f>
        <v/>
      </c>
      <c r="BS56">
        <f>IFERROR(MATCH(BS$3,'Bins 2025'!$D56:$ALO56,1),0)/1000</f>
        <v/>
      </c>
      <c r="BT56">
        <f>IFERROR(MATCH(BT$3,'Bins 2025'!$D56:$ALO56,1),0)/1000</f>
        <v/>
      </c>
      <c r="BU56">
        <f>IFERROR(MATCH(BU$3,'Bins 2025'!$D56:$ALO56,1),0)/1000</f>
        <v/>
      </c>
      <c r="BV56">
        <f>IFERROR(MATCH(BV$3,'Bins 2025'!$D56:$ALO56,1),0)/1000</f>
        <v/>
      </c>
      <c r="BW56">
        <f>IFERROR(MATCH(BW$3,'Bins 2025'!$D56:$ALO56,1),0)/1000</f>
        <v/>
      </c>
      <c r="BX56">
        <f>IFERROR(MATCH(BX$3,'Bins 2025'!$D56:$ALO56,1),0)/1000</f>
        <v/>
      </c>
      <c r="BY56">
        <f>IFERROR(MATCH(BY$3,'Bins 2025'!$D56:$ALO56,1),0)/1000</f>
        <v/>
      </c>
      <c r="BZ56">
        <f>IFERROR(MATCH(BZ$3,'Bins 2025'!$D56:$ALO56,1),0)/1000</f>
        <v/>
      </c>
      <c r="CA56">
        <f>IFERROR(MATCH(CA$3,'Bins 2025'!$D56:$ALO56,1),0)/1000</f>
        <v/>
      </c>
      <c r="CB56">
        <f>IFERROR(MATCH(CB$3,'Bins 2025'!$D56:$ALO56,1),0)/1000</f>
        <v/>
      </c>
      <c r="CC56">
        <f>IFERROR(MATCH(CC$3,'Bins 2025'!$D56:$ALO56,1),0)/1000</f>
        <v/>
      </c>
      <c r="CD56">
        <f>IFERROR(MATCH(CD$3,'Bins 2025'!$D56:$ALO56,1),0)/1000</f>
        <v/>
      </c>
      <c r="CE56">
        <f>IFERROR(MATCH(CE$3,'Bins 2025'!$D56:$ALO56,1),0)/1000</f>
        <v/>
      </c>
      <c r="CF56">
        <f>IFERROR(MATCH(CF$3,'Bins 2025'!$D56:$ALO56,1),0)/1000</f>
        <v/>
      </c>
      <c r="CG56">
        <f>IFERROR(MATCH(CG$3,'Bins 2025'!$D56:$ALO56,1),0)/1000</f>
        <v/>
      </c>
      <c r="CH56">
        <f>IFERROR(MATCH(CH$3,'Bins 2025'!$D56:$ALO56,1),0)/1000</f>
        <v/>
      </c>
      <c r="CI56">
        <f>IFERROR(MATCH(CI$3,'Bins 2025'!$D56:$ALO56,1),0)/1000</f>
        <v/>
      </c>
      <c r="CJ56">
        <f>IFERROR(MATCH(CJ$3,'Bins 2025'!$D56:$ALO56,1),0)/1000</f>
        <v/>
      </c>
      <c r="CK56">
        <f>IFERROR(MATCH(CK$3,'Bins 2025'!$D56:$ALO56,1),0)/1000</f>
        <v/>
      </c>
      <c r="CL56">
        <f>IFERROR(MATCH(CL$3,'Bins 2025'!$D56:$ALO56,1),0)/1000</f>
        <v/>
      </c>
      <c r="CM56">
        <f>IFERROR(MATCH(CM$3,'Bins 2025'!$D56:$ALO56,1),0)/1000</f>
        <v/>
      </c>
      <c r="CN56">
        <f>IFERROR(MATCH(CN$3,'Bins 2025'!$D56:$ALO56,1),0)/1000</f>
        <v/>
      </c>
      <c r="CO56">
        <f>IFERROR(MATCH(CO$3,'Bins 2025'!$D56:$ALO56,1),0)/1000</f>
        <v/>
      </c>
      <c r="CP56">
        <f>IFERROR(MATCH(CP$3,'Bins 2025'!$D56:$ALO56,1),0)/1000</f>
        <v/>
      </c>
      <c r="CQ56">
        <f>IFERROR(MATCH(CQ$3,'Bins 2025'!$D56:$ALO56,1),0)/1000</f>
        <v/>
      </c>
      <c r="CR56">
        <f>IFERROR(MATCH(CR$3,'Bins 2025'!$D56:$ALO56,1),0)/1000</f>
        <v/>
      </c>
      <c r="CS56">
        <f>IFERROR(MATCH(CS$3,'Bins 2025'!$D56:$ALO56,1),0)/1000</f>
        <v/>
      </c>
      <c r="CT56">
        <f>IFERROR(MATCH(CT$3,'Bins 2025'!$D56:$ALO56,1),0)/1000</f>
        <v/>
      </c>
      <c r="CU56">
        <f>IFERROR(MATCH(CU$3,'Bins 2025'!$D56:$ALO56,1),0)/1000</f>
        <v/>
      </c>
      <c r="CV56">
        <f>IFERROR(MATCH(CV$3,'Bins 2025'!$D56:$ALO56,1),0)/1000</f>
        <v/>
      </c>
      <c r="CW56">
        <f>IFERROR(MATCH(CW$3,'Bins 2025'!$D56:$ALO56,1),0)/1000</f>
        <v/>
      </c>
      <c r="CX56">
        <f>IFERROR(MATCH(CX$3,'Bins 2025'!$D56:$ALO56,1),0)/1000</f>
        <v/>
      </c>
      <c r="CY56">
        <f>IFERROR(MATCH(CY$3,'Bins 2025'!$D56:$ALO56,1),0)/1000</f>
        <v/>
      </c>
      <c r="CZ56">
        <f>IFERROR(MATCH(CZ$3,'Bins 2025'!$D56:$ALO56,1),0)/1000</f>
        <v/>
      </c>
      <c r="DA56">
        <f>IFERROR(MATCH(DA$3,'Bins 2025'!$D56:$ALO56,1),0)/1000</f>
        <v/>
      </c>
      <c r="DB56">
        <f>IFERROR(MATCH(DB$3,'Bins 2025'!$D56:$ALO56,1),0)/1000</f>
        <v/>
      </c>
      <c r="DC56">
        <f>IFERROR(MATCH(DC$3,'Bins 2025'!$D56:$ALO56,1),0)/1000</f>
        <v/>
      </c>
      <c r="DD56">
        <f>IFERROR(MATCH(DD$3,'Bins 2025'!$D56:$ALO56,1),0)/1000</f>
        <v/>
      </c>
      <c r="DE56">
        <f>IFERROR(MATCH(DE$3,'Bins 2025'!$D56:$ALO56,1),0)/1000</f>
        <v/>
      </c>
      <c r="DF56">
        <f>IFERROR(MATCH(DF$3,'Bins 2025'!$D56:$ALO56,1),0)/1000</f>
        <v/>
      </c>
      <c r="DG56">
        <f>IFERROR(MATCH(DG$3,'Bins 2025'!$D56:$ALO56,1),0)/1000</f>
        <v/>
      </c>
      <c r="DH56">
        <f>IFERROR(MATCH(DH$3,'Bins 2025'!$D56:$ALO56,1),0)/1000</f>
        <v/>
      </c>
      <c r="DI56">
        <f>IFERROR(MATCH(DI$3,'Bins 2025'!$D56:$ALO56,1),0)/1000</f>
        <v/>
      </c>
      <c r="DJ56">
        <f>IFERROR(MATCH(DJ$3,'Bins 2025'!$D56:$ALO56,1),0)/1000</f>
        <v/>
      </c>
      <c r="DK56">
        <f>IFERROR(MATCH(DK$3,'Bins 2025'!$D56:$ALO56,1),0)/1000</f>
        <v/>
      </c>
      <c r="DL56">
        <f>IFERROR(MATCH(DL$3,'Bins 2025'!$D56:$ALO56,1),0)/1000</f>
        <v/>
      </c>
      <c r="DM56">
        <f>IFERROR(MATCH(DM$3,'Bins 2025'!$D56:$ALO56,1),0)/1000</f>
        <v/>
      </c>
      <c r="DN56">
        <f>IFERROR(MATCH(DN$3,'Bins 2025'!$D56:$ALO56,1),0)/1000</f>
        <v/>
      </c>
      <c r="DO56">
        <f>IFERROR(MATCH(DO$3,'Bins 2025'!$D56:$ALO56,1),0)/1000</f>
        <v/>
      </c>
      <c r="DP56">
        <f>IFERROR(MATCH(DP$3,'Bins 2025'!$D56:$ALO56,1),0)/1000</f>
        <v/>
      </c>
      <c r="DQ56">
        <f>IFERROR(MATCH(DQ$3,'Bins 2025'!$D56:$ALO56,1),0)/1000</f>
        <v/>
      </c>
      <c r="DR56">
        <f>IFERROR(MATCH(DR$3,'Bins 2025'!$D56:$ALO56,1),0)/1000</f>
        <v/>
      </c>
      <c r="DS56">
        <f>IFERROR(MATCH(DS$3,'Bins 2025'!$D56:$ALO56,1),0)/1000</f>
        <v/>
      </c>
      <c r="DT56">
        <f>IFERROR(MATCH(DT$3,'Bins 2025'!$D56:$ALO56,1),0)/1000</f>
        <v/>
      </c>
      <c r="DU56">
        <f>IFERROR(MATCH(DU$3,'Bins 2025'!$D56:$ALO56,1),0)/1000</f>
        <v/>
      </c>
      <c r="DV56">
        <f>IFERROR(MATCH(DV$3,'Bins 2025'!$D56:$ALO56,1),0)/1000</f>
        <v/>
      </c>
      <c r="DW56">
        <f>IFERROR(MATCH(DW$3,'Bins 2025'!$D56:$ALO56,1),0)/1000</f>
        <v/>
      </c>
      <c r="DX56">
        <f>IFERROR(MATCH(DX$3,'Bins 2025'!$D56:$ALO56,1),0)/1000</f>
        <v/>
      </c>
      <c r="DY56">
        <f>IFERROR(MATCH(DY$3,'Bins 2025'!$D56:$ALO56,1),0)/1000</f>
        <v/>
      </c>
      <c r="DZ56">
        <f>IFERROR(MATCH(DZ$3,'Bins 2025'!$D56:$ALO56,1),0)/1000</f>
        <v/>
      </c>
      <c r="EA56">
        <f>IFERROR(MATCH(EA$3,'Bins 2025'!$D56:$ALO56,1),0)/1000</f>
        <v/>
      </c>
      <c r="EB56">
        <f>IFERROR(MATCH(EB$3,'Bins 2025'!$D56:$ALO56,1),0)/1000</f>
        <v/>
      </c>
      <c r="EC56">
        <f>IFERROR(MATCH(EC$3,'Bins 2025'!$D56:$ALO56,1),0)/1000</f>
        <v/>
      </c>
      <c r="ED56">
        <f>IFERROR(MATCH(ED$3,'Bins 2025'!$D56:$ALO56,1),0)/1000</f>
        <v/>
      </c>
      <c r="EE56">
        <f>IFERROR(MATCH(EE$3,'Bins 2025'!$D56:$ALO56,1),0)/1000</f>
        <v/>
      </c>
      <c r="EF56">
        <f>IFERROR(MATCH(EF$3,'Bins 2025'!$D56:$ALO56,1),0)/1000</f>
        <v/>
      </c>
      <c r="EG56">
        <f>IFERROR(MATCH(EG$3,'Bins 2025'!$D56:$ALO56,1),0)/1000</f>
        <v/>
      </c>
      <c r="EH56">
        <f>IFERROR(MATCH(EH$3,'Bins 2025'!$D56:$ALO56,1),0)/1000</f>
        <v/>
      </c>
      <c r="EI56">
        <f>IFERROR(MATCH(EI$3,'Bins 2025'!$D56:$ALO56,1),0)/1000</f>
        <v/>
      </c>
      <c r="EJ56">
        <f>IFERROR(MATCH(EJ$3,'Bins 2025'!$D56:$ALO56,1),0)/1000</f>
        <v/>
      </c>
      <c r="EK56">
        <f>IFERROR(MATCH(EK$3,'Bins 2025'!$D56:$ALO56,1),0)/1000</f>
        <v/>
      </c>
      <c r="EL56">
        <f>IFERROR(MATCH(EL$3,'Bins 2025'!$D56:$ALO56,1),0)/1000</f>
        <v/>
      </c>
      <c r="EM56">
        <f>IFERROR(MATCH(EM$3,'Bins 2025'!$D56:$ALO56,1),0)/1000</f>
        <v/>
      </c>
      <c r="EN56">
        <f>IFERROR(MATCH(EN$3,'Bins 2025'!$D56:$ALO56,1),0)/1000</f>
        <v/>
      </c>
      <c r="EO56">
        <f>IFERROR(MATCH(EO$3,'Bins 2025'!$D56:$ALO56,1),0)/1000</f>
        <v/>
      </c>
      <c r="EP56">
        <f>IFERROR(MATCH(EP$3,'Bins 2025'!$D56:$ALO56,1),0)/1000</f>
        <v/>
      </c>
      <c r="EQ56">
        <f>IFERROR(MATCH(EQ$3,'Bins 2025'!$D56:$ALO56,1),0)/1000</f>
        <v/>
      </c>
      <c r="ER56">
        <f>IFERROR(MATCH(ER$3,'Bins 2025'!$D56:$ALO56,1),0)/1000</f>
        <v/>
      </c>
      <c r="ES56">
        <f>IFERROR(MATCH(ES$3,'Bins 2025'!$D56:$ALO56,1),0)/1000</f>
        <v/>
      </c>
      <c r="ET56">
        <f>IFERROR(MATCH(ET$3,'Bins 2025'!$D56:$ALO56,1),0)/1000</f>
        <v/>
      </c>
      <c r="EU56">
        <f>IFERROR(MATCH(EU$3,'Bins 2025'!$D56:$ALO56,1),0)/1000</f>
        <v/>
      </c>
      <c r="EV56">
        <f>IFERROR(MATCH(EV$3,'Bins 2025'!$D56:$ALO56,1),0)/1000</f>
        <v/>
      </c>
      <c r="EW56">
        <f>IFERROR(MATCH(EW$3,'Bins 2025'!$D56:$ALO56,1),0)/1000</f>
        <v/>
      </c>
      <c r="EX56">
        <f>IFERROR(MATCH(EX$3,'Bins 2025'!$D56:$ALO56,1),0)/1000</f>
        <v/>
      </c>
      <c r="EY56">
        <f>IFERROR(MATCH(EY$3,'Bins 2025'!$D56:$ALO56,1),0)/1000</f>
        <v/>
      </c>
      <c r="EZ56">
        <f>IFERROR(MATCH(EZ$3,'Bins 2025'!$D56:$ALO56,1),0)/1000</f>
        <v/>
      </c>
      <c r="FA56">
        <f>IFERROR(MATCH(FA$3,'Bins 2025'!$D56:$ALO56,1),0)/1000</f>
        <v/>
      </c>
      <c r="FB56">
        <f>IFERROR(MATCH(FB$3,'Bins 2025'!$D56:$ALO56,1),0)/1000</f>
        <v/>
      </c>
      <c r="FC56">
        <f>IFERROR(MATCH(FC$3,'Bins 2025'!$D56:$ALO56,1),0)/1000</f>
        <v/>
      </c>
      <c r="FD56">
        <f>IFERROR(MATCH(FD$3,'Bins 2025'!$D56:$ALO56,1),0)/1000</f>
        <v/>
      </c>
      <c r="FE56">
        <f>IFERROR(MATCH(FE$3,'Bins 2025'!$D56:$ALO56,1),0)/1000</f>
        <v/>
      </c>
      <c r="FF56">
        <f>IFERROR(MATCH(FF$3,'Bins 2025'!$D56:$ALO56,1),0)/1000</f>
        <v/>
      </c>
      <c r="FG56">
        <f>IFERROR(MATCH(FG$3,'Bins 2025'!$D56:$ALO56,1),0)/1000</f>
        <v/>
      </c>
      <c r="FH56">
        <f>IFERROR(MATCH(FH$3,'Bins 2025'!$D56:$ALO56,1),0)/1000</f>
        <v/>
      </c>
      <c r="FI56">
        <f>IFERROR(MATCH(FI$3,'Bins 2025'!$D56:$ALO56,1),0)/1000</f>
        <v/>
      </c>
      <c r="FJ56">
        <f>IFERROR(MATCH(FJ$3,'Bins 2025'!$D56:$ALO56,1),0)/1000</f>
        <v/>
      </c>
      <c r="FK56">
        <f>IFERROR(MATCH(FK$3,'Bins 2025'!$D56:$ALO56,1),0)/1000</f>
        <v/>
      </c>
      <c r="FL56">
        <f>IFERROR(MATCH(FL$3,'Bins 2025'!$D56:$ALO56,1),0)/1000</f>
        <v/>
      </c>
      <c r="FM56">
        <f>IFERROR(MATCH(FM$3,'Bins 2025'!$D56:$ALO56,1),0)/1000</f>
        <v/>
      </c>
      <c r="FN56">
        <f>IFERROR(MATCH(FN$3,'Bins 2025'!$D56:$ALO56,1),0)/1000</f>
        <v/>
      </c>
      <c r="FO56">
        <f>IFERROR(MATCH(FO$3,'Bins 2025'!$D56:$ALO56,1),0)/1000</f>
        <v/>
      </c>
      <c r="FP56">
        <f>IFERROR(MATCH(FP$3,'Bins 2025'!$D56:$ALO56,1),0)/1000</f>
        <v/>
      </c>
      <c r="FQ56">
        <f>IFERROR(MATCH(FQ$3,'Bins 2025'!$D56:$ALO56,1),0)/1000</f>
        <v/>
      </c>
      <c r="FR56">
        <f>IFERROR(MATCH(FR$3,'Bins 2025'!$D56:$ALO56,1),0)/1000</f>
        <v/>
      </c>
      <c r="FS56">
        <f>IFERROR(MATCH(FS$3,'Bins 2025'!$D56:$ALO56,1),0)/1000</f>
        <v/>
      </c>
      <c r="FT56">
        <f>IFERROR(MATCH(FT$3,'Bins 2025'!$D56:$ALO56,1),0)/1000</f>
        <v/>
      </c>
      <c r="FU56">
        <f>IFERROR(MATCH(FU$3,'Bins 2025'!$D56:$ALO56,1),0)/1000</f>
        <v/>
      </c>
      <c r="FV56">
        <f>IFERROR(MATCH(FV$3,'Bins 2025'!$D56:$ALO56,1),0)/1000</f>
        <v/>
      </c>
      <c r="FW56">
        <f>IFERROR(MATCH(FW$3,'Bins 2025'!$D56:$ALO56,1),0)/1000</f>
        <v/>
      </c>
      <c r="FX56">
        <f>IFERROR(MATCH(FX$3,'Bins 2025'!$D56:$ALO56,1),0)/1000</f>
        <v/>
      </c>
      <c r="FY56">
        <f>IFERROR(MATCH(FY$3,'Bins 2025'!$D56:$ALO56,1),0)/1000</f>
        <v/>
      </c>
      <c r="FZ56">
        <f>IFERROR(MATCH(FZ$3,'Bins 2025'!$D56:$ALO56,1),0)/1000</f>
        <v/>
      </c>
      <c r="GA56">
        <f>IFERROR(MATCH(GA$3,'Bins 2025'!$D56:$ALO56,1),0)/1000</f>
        <v/>
      </c>
      <c r="GB56">
        <f>IFERROR(MATCH(GB$3,'Bins 2025'!$D56:$ALO56,1),0)/1000</f>
        <v/>
      </c>
      <c r="GC56">
        <f>IFERROR(MATCH(GC$3,'Bins 2025'!$D56:$ALO56,1),0)/1000</f>
        <v/>
      </c>
      <c r="GD56">
        <f>IFERROR(MATCH(GD$3,'Bins 2025'!$D56:$ALO56,1),0)/1000</f>
        <v/>
      </c>
      <c r="GE56">
        <f>IFERROR(MATCH(GE$3,'Bins 2025'!$D56:$ALO56,1),0)/1000</f>
        <v/>
      </c>
      <c r="GF56">
        <f>IFERROR(MATCH(GF$3,'Bins 2025'!$D56:$ALO56,1),0)/1000</f>
        <v/>
      </c>
      <c r="GG56">
        <f>IFERROR(MATCH(GG$3,'Bins 2025'!$D56:$ALO56,1),0)/1000</f>
        <v/>
      </c>
      <c r="GH56">
        <f>IFERROR(MATCH(GH$3,'Bins 2025'!$D56:$ALO56,1),0)/1000</f>
        <v/>
      </c>
      <c r="GI56">
        <f>IFERROR(MATCH(GI$3,'Bins 2025'!$D56:$ALO56,1),0)/1000</f>
        <v/>
      </c>
      <c r="GJ56">
        <f>IFERROR(MATCH(GJ$3,'Bins 2025'!$D56:$ALO56,1),0)/1000</f>
        <v/>
      </c>
      <c r="GK56">
        <f>IFERROR(MATCH(GK$3,'Bins 2025'!$D56:$ALO56,1),0)/1000</f>
        <v/>
      </c>
      <c r="GL56">
        <f>IFERROR(MATCH(GL$3,'Bins 2025'!$D56:$ALO56,1),0)/1000</f>
        <v/>
      </c>
      <c r="GM56">
        <f>IFERROR(MATCH(GM$3,'Bins 2025'!$D56:$ALO56,1),0)/1000</f>
        <v/>
      </c>
      <c r="GN56">
        <f>IFERROR(MATCH(GN$3,'Bins 2025'!$D56:$ALO56,1),0)/1000</f>
        <v/>
      </c>
      <c r="GO56">
        <f>IFERROR(MATCH(GO$3,'Bins 2025'!$D56:$ALO56,1),0)/1000</f>
        <v/>
      </c>
      <c r="GP56">
        <f>IFERROR(MATCH(GP$3,'Bins 2025'!$D56:$ALO56,1),0)/1000</f>
        <v/>
      </c>
      <c r="GQ56">
        <f>IFERROR(MATCH(GQ$3,'Bins 2025'!$D56:$ALO56,1),0)/1000</f>
        <v/>
      </c>
      <c r="GR56">
        <f>IFERROR(MATCH(GR$3,'Bins 2025'!$D56:$ALO56,1),0)/1000</f>
        <v/>
      </c>
      <c r="GS56">
        <f>IFERROR(MATCH(GS$3,'Bins 2025'!$D56:$ALO56,1),0)/1000</f>
        <v/>
      </c>
      <c r="GT56">
        <f>IFERROR(MATCH(GT$3,'Bins 2025'!$D56:$ALO56,1),0)/1000</f>
        <v/>
      </c>
      <c r="GU56">
        <f>IFERROR(MATCH(GU$3,'Bins 2025'!$D56:$ALO56,1),0)/1000</f>
        <v/>
      </c>
    </row>
    <row r="57">
      <c r="B57">
        <f>Inputs!B57</f>
        <v/>
      </c>
      <c r="C57">
        <f>Inputs!K57</f>
        <v/>
      </c>
      <c r="D57">
        <f>N(Inputs!H57)</f>
        <v/>
      </c>
      <c r="E57">
        <f>IFERROR(MATCH(E$3,'Bins 2025'!$D57:$ALO57,1),0)/1000</f>
        <v/>
      </c>
      <c r="F57">
        <f>IFERROR(MATCH(F$3,'Bins 2025'!$D57:$ALO57,1),0)/1000</f>
        <v/>
      </c>
      <c r="G57">
        <f>IFERROR(MATCH(G$3,'Bins 2025'!$D57:$ALO57,1),0)/1000</f>
        <v/>
      </c>
      <c r="H57">
        <f>IFERROR(MATCH(H$3,'Bins 2025'!$D57:$ALO57,1),0)/1000</f>
        <v/>
      </c>
      <c r="I57">
        <f>IFERROR(MATCH(I$3,'Bins 2025'!$D57:$ALO57,1),0)/1000</f>
        <v/>
      </c>
      <c r="J57">
        <f>IFERROR(MATCH(J$3,'Bins 2025'!$D57:$ALO57,1),0)/1000</f>
        <v/>
      </c>
      <c r="K57">
        <f>IFERROR(MATCH(K$3,'Bins 2025'!$D57:$ALO57,1),0)/1000</f>
        <v/>
      </c>
      <c r="L57">
        <f>IFERROR(MATCH(L$3,'Bins 2025'!$D57:$ALO57,1),0)/1000</f>
        <v/>
      </c>
      <c r="M57">
        <f>IFERROR(MATCH(M$3,'Bins 2025'!$D57:$ALO57,1),0)/1000</f>
        <v/>
      </c>
      <c r="N57">
        <f>IFERROR(MATCH(N$3,'Bins 2025'!$D57:$ALO57,1),0)/1000</f>
        <v/>
      </c>
      <c r="O57">
        <f>IFERROR(MATCH(O$3,'Bins 2025'!$D57:$ALO57,1),0)/1000</f>
        <v/>
      </c>
      <c r="P57">
        <f>IFERROR(MATCH(P$3,'Bins 2025'!$D57:$ALO57,1),0)/1000</f>
        <v/>
      </c>
      <c r="Q57">
        <f>IFERROR(MATCH(Q$3,'Bins 2025'!$D57:$ALO57,1),0)/1000</f>
        <v/>
      </c>
      <c r="R57">
        <f>IFERROR(MATCH(R$3,'Bins 2025'!$D57:$ALO57,1),0)/1000</f>
        <v/>
      </c>
      <c r="S57">
        <f>IFERROR(MATCH(S$3,'Bins 2025'!$D57:$ALO57,1),0)/1000</f>
        <v/>
      </c>
      <c r="T57">
        <f>IFERROR(MATCH(T$3,'Bins 2025'!$D57:$ALO57,1),0)/1000</f>
        <v/>
      </c>
      <c r="U57">
        <f>IFERROR(MATCH(U$3,'Bins 2025'!$D57:$ALO57,1),0)/1000</f>
        <v/>
      </c>
      <c r="V57">
        <f>IFERROR(MATCH(V$3,'Bins 2025'!$D57:$ALO57,1),0)/1000</f>
        <v/>
      </c>
      <c r="W57">
        <f>IFERROR(MATCH(W$3,'Bins 2025'!$D57:$ALO57,1),0)/1000</f>
        <v/>
      </c>
      <c r="X57">
        <f>IFERROR(MATCH(X$3,'Bins 2025'!$D57:$ALO57,1),0)/1000</f>
        <v/>
      </c>
      <c r="Y57">
        <f>IFERROR(MATCH(Y$3,'Bins 2025'!$D57:$ALO57,1),0)/1000</f>
        <v/>
      </c>
      <c r="Z57">
        <f>IFERROR(MATCH(Z$3,'Bins 2025'!$D57:$ALO57,1),0)/1000</f>
        <v/>
      </c>
      <c r="AA57">
        <f>IFERROR(MATCH(AA$3,'Bins 2025'!$D57:$ALO57,1),0)/1000</f>
        <v/>
      </c>
      <c r="AB57">
        <f>IFERROR(MATCH(AB$3,'Bins 2025'!$D57:$ALO57,1),0)/1000</f>
        <v/>
      </c>
      <c r="AC57">
        <f>IFERROR(MATCH(AC$3,'Bins 2025'!$D57:$ALO57,1),0)/1000</f>
        <v/>
      </c>
      <c r="AD57">
        <f>IFERROR(MATCH(AD$3,'Bins 2025'!$D57:$ALO57,1),0)/1000</f>
        <v/>
      </c>
      <c r="AE57">
        <f>IFERROR(MATCH(AE$3,'Bins 2025'!$D57:$ALO57,1),0)/1000</f>
        <v/>
      </c>
      <c r="AF57">
        <f>IFERROR(MATCH(AF$3,'Bins 2025'!$D57:$ALO57,1),0)/1000</f>
        <v/>
      </c>
      <c r="AG57">
        <f>IFERROR(MATCH(AG$3,'Bins 2025'!$D57:$ALO57,1),0)/1000</f>
        <v/>
      </c>
      <c r="AH57">
        <f>IFERROR(MATCH(AH$3,'Bins 2025'!$D57:$ALO57,1),0)/1000</f>
        <v/>
      </c>
      <c r="AI57">
        <f>IFERROR(MATCH(AI$3,'Bins 2025'!$D57:$ALO57,1),0)/1000</f>
        <v/>
      </c>
      <c r="AJ57">
        <f>IFERROR(MATCH(AJ$3,'Bins 2025'!$D57:$ALO57,1),0)/1000</f>
        <v/>
      </c>
      <c r="AK57">
        <f>IFERROR(MATCH(AK$3,'Bins 2025'!$D57:$ALO57,1),0)/1000</f>
        <v/>
      </c>
      <c r="AL57">
        <f>IFERROR(MATCH(AL$3,'Bins 2025'!$D57:$ALO57,1),0)/1000</f>
        <v/>
      </c>
      <c r="AM57">
        <f>IFERROR(MATCH(AM$3,'Bins 2025'!$D57:$ALO57,1),0)/1000</f>
        <v/>
      </c>
      <c r="AN57">
        <f>IFERROR(MATCH(AN$3,'Bins 2025'!$D57:$ALO57,1),0)/1000</f>
        <v/>
      </c>
      <c r="AO57">
        <f>IFERROR(MATCH(AO$3,'Bins 2025'!$D57:$ALO57,1),0)/1000</f>
        <v/>
      </c>
      <c r="AP57">
        <f>IFERROR(MATCH(AP$3,'Bins 2025'!$D57:$ALO57,1),0)/1000</f>
        <v/>
      </c>
      <c r="AQ57">
        <f>IFERROR(MATCH(AQ$3,'Bins 2025'!$D57:$ALO57,1),0)/1000</f>
        <v/>
      </c>
      <c r="AR57">
        <f>IFERROR(MATCH(AR$3,'Bins 2025'!$D57:$ALO57,1),0)/1000</f>
        <v/>
      </c>
      <c r="AS57">
        <f>IFERROR(MATCH(AS$3,'Bins 2025'!$D57:$ALO57,1),0)/1000</f>
        <v/>
      </c>
      <c r="AT57">
        <f>IFERROR(MATCH(AT$3,'Bins 2025'!$D57:$ALO57,1),0)/1000</f>
        <v/>
      </c>
      <c r="AU57">
        <f>IFERROR(MATCH(AU$3,'Bins 2025'!$D57:$ALO57,1),0)/1000</f>
        <v/>
      </c>
      <c r="AV57">
        <f>IFERROR(MATCH(AV$3,'Bins 2025'!$D57:$ALO57,1),0)/1000</f>
        <v/>
      </c>
      <c r="AW57">
        <f>IFERROR(MATCH(AW$3,'Bins 2025'!$D57:$ALO57,1),0)/1000</f>
        <v/>
      </c>
      <c r="AX57">
        <f>IFERROR(MATCH(AX$3,'Bins 2025'!$D57:$ALO57,1),0)/1000</f>
        <v/>
      </c>
      <c r="AY57">
        <f>IFERROR(MATCH(AY$3,'Bins 2025'!$D57:$ALO57,1),0)/1000</f>
        <v/>
      </c>
      <c r="AZ57">
        <f>IFERROR(MATCH(AZ$3,'Bins 2025'!$D57:$ALO57,1),0)/1000</f>
        <v/>
      </c>
      <c r="BA57">
        <f>IFERROR(MATCH(BA$3,'Bins 2025'!$D57:$ALO57,1),0)/1000</f>
        <v/>
      </c>
      <c r="BB57">
        <f>IFERROR(MATCH(BB$3,'Bins 2025'!$D57:$ALO57,1),0)/1000</f>
        <v/>
      </c>
      <c r="BC57">
        <f>IFERROR(MATCH(BC$3,'Bins 2025'!$D57:$ALO57,1),0)/1000</f>
        <v/>
      </c>
      <c r="BD57">
        <f>IFERROR(MATCH(BD$3,'Bins 2025'!$D57:$ALO57,1),0)/1000</f>
        <v/>
      </c>
      <c r="BE57">
        <f>IFERROR(MATCH(BE$3,'Bins 2025'!$D57:$ALO57,1),0)/1000</f>
        <v/>
      </c>
      <c r="BF57">
        <f>IFERROR(MATCH(BF$3,'Bins 2025'!$D57:$ALO57,1),0)/1000</f>
        <v/>
      </c>
      <c r="BG57">
        <f>IFERROR(MATCH(BG$3,'Bins 2025'!$D57:$ALO57,1),0)/1000</f>
        <v/>
      </c>
      <c r="BH57">
        <f>IFERROR(MATCH(BH$3,'Bins 2025'!$D57:$ALO57,1),0)/1000</f>
        <v/>
      </c>
      <c r="BI57">
        <f>IFERROR(MATCH(BI$3,'Bins 2025'!$D57:$ALO57,1),0)/1000</f>
        <v/>
      </c>
      <c r="BJ57">
        <f>IFERROR(MATCH(BJ$3,'Bins 2025'!$D57:$ALO57,1),0)/1000</f>
        <v/>
      </c>
      <c r="BK57">
        <f>IFERROR(MATCH(BK$3,'Bins 2025'!$D57:$ALO57,1),0)/1000</f>
        <v/>
      </c>
      <c r="BL57">
        <f>IFERROR(MATCH(BL$3,'Bins 2025'!$D57:$ALO57,1),0)/1000</f>
        <v/>
      </c>
      <c r="BM57">
        <f>IFERROR(MATCH(BM$3,'Bins 2025'!$D57:$ALO57,1),0)/1000</f>
        <v/>
      </c>
      <c r="BN57">
        <f>IFERROR(MATCH(BN$3,'Bins 2025'!$D57:$ALO57,1),0)/1000</f>
        <v/>
      </c>
      <c r="BO57">
        <f>IFERROR(MATCH(BO$3,'Bins 2025'!$D57:$ALO57,1),0)/1000</f>
        <v/>
      </c>
      <c r="BP57">
        <f>IFERROR(MATCH(BP$3,'Bins 2025'!$D57:$ALO57,1),0)/1000</f>
        <v/>
      </c>
      <c r="BQ57">
        <f>IFERROR(MATCH(BQ$3,'Bins 2025'!$D57:$ALO57,1),0)/1000</f>
        <v/>
      </c>
      <c r="BR57">
        <f>IFERROR(MATCH(BR$3,'Bins 2025'!$D57:$ALO57,1),0)/1000</f>
        <v/>
      </c>
      <c r="BS57">
        <f>IFERROR(MATCH(BS$3,'Bins 2025'!$D57:$ALO57,1),0)/1000</f>
        <v/>
      </c>
      <c r="BT57">
        <f>IFERROR(MATCH(BT$3,'Bins 2025'!$D57:$ALO57,1),0)/1000</f>
        <v/>
      </c>
      <c r="BU57">
        <f>IFERROR(MATCH(BU$3,'Bins 2025'!$D57:$ALO57,1),0)/1000</f>
        <v/>
      </c>
      <c r="BV57">
        <f>IFERROR(MATCH(BV$3,'Bins 2025'!$D57:$ALO57,1),0)/1000</f>
        <v/>
      </c>
      <c r="BW57">
        <f>IFERROR(MATCH(BW$3,'Bins 2025'!$D57:$ALO57,1),0)/1000</f>
        <v/>
      </c>
      <c r="BX57">
        <f>IFERROR(MATCH(BX$3,'Bins 2025'!$D57:$ALO57,1),0)/1000</f>
        <v/>
      </c>
      <c r="BY57">
        <f>IFERROR(MATCH(BY$3,'Bins 2025'!$D57:$ALO57,1),0)/1000</f>
        <v/>
      </c>
      <c r="BZ57">
        <f>IFERROR(MATCH(BZ$3,'Bins 2025'!$D57:$ALO57,1),0)/1000</f>
        <v/>
      </c>
      <c r="CA57">
        <f>IFERROR(MATCH(CA$3,'Bins 2025'!$D57:$ALO57,1),0)/1000</f>
        <v/>
      </c>
      <c r="CB57">
        <f>IFERROR(MATCH(CB$3,'Bins 2025'!$D57:$ALO57,1),0)/1000</f>
        <v/>
      </c>
      <c r="CC57">
        <f>IFERROR(MATCH(CC$3,'Bins 2025'!$D57:$ALO57,1),0)/1000</f>
        <v/>
      </c>
      <c r="CD57">
        <f>IFERROR(MATCH(CD$3,'Bins 2025'!$D57:$ALO57,1),0)/1000</f>
        <v/>
      </c>
      <c r="CE57">
        <f>IFERROR(MATCH(CE$3,'Bins 2025'!$D57:$ALO57,1),0)/1000</f>
        <v/>
      </c>
      <c r="CF57">
        <f>IFERROR(MATCH(CF$3,'Bins 2025'!$D57:$ALO57,1),0)/1000</f>
        <v/>
      </c>
      <c r="CG57">
        <f>IFERROR(MATCH(CG$3,'Bins 2025'!$D57:$ALO57,1),0)/1000</f>
        <v/>
      </c>
      <c r="CH57">
        <f>IFERROR(MATCH(CH$3,'Bins 2025'!$D57:$ALO57,1),0)/1000</f>
        <v/>
      </c>
      <c r="CI57">
        <f>IFERROR(MATCH(CI$3,'Bins 2025'!$D57:$ALO57,1),0)/1000</f>
        <v/>
      </c>
      <c r="CJ57">
        <f>IFERROR(MATCH(CJ$3,'Bins 2025'!$D57:$ALO57,1),0)/1000</f>
        <v/>
      </c>
      <c r="CK57">
        <f>IFERROR(MATCH(CK$3,'Bins 2025'!$D57:$ALO57,1),0)/1000</f>
        <v/>
      </c>
      <c r="CL57">
        <f>IFERROR(MATCH(CL$3,'Bins 2025'!$D57:$ALO57,1),0)/1000</f>
        <v/>
      </c>
      <c r="CM57">
        <f>IFERROR(MATCH(CM$3,'Bins 2025'!$D57:$ALO57,1),0)/1000</f>
        <v/>
      </c>
      <c r="CN57">
        <f>IFERROR(MATCH(CN$3,'Bins 2025'!$D57:$ALO57,1),0)/1000</f>
        <v/>
      </c>
      <c r="CO57">
        <f>IFERROR(MATCH(CO$3,'Bins 2025'!$D57:$ALO57,1),0)/1000</f>
        <v/>
      </c>
      <c r="CP57">
        <f>IFERROR(MATCH(CP$3,'Bins 2025'!$D57:$ALO57,1),0)/1000</f>
        <v/>
      </c>
      <c r="CQ57">
        <f>IFERROR(MATCH(CQ$3,'Bins 2025'!$D57:$ALO57,1),0)/1000</f>
        <v/>
      </c>
      <c r="CR57">
        <f>IFERROR(MATCH(CR$3,'Bins 2025'!$D57:$ALO57,1),0)/1000</f>
        <v/>
      </c>
      <c r="CS57">
        <f>IFERROR(MATCH(CS$3,'Bins 2025'!$D57:$ALO57,1),0)/1000</f>
        <v/>
      </c>
      <c r="CT57">
        <f>IFERROR(MATCH(CT$3,'Bins 2025'!$D57:$ALO57,1),0)/1000</f>
        <v/>
      </c>
      <c r="CU57">
        <f>IFERROR(MATCH(CU$3,'Bins 2025'!$D57:$ALO57,1),0)/1000</f>
        <v/>
      </c>
      <c r="CV57">
        <f>IFERROR(MATCH(CV$3,'Bins 2025'!$D57:$ALO57,1),0)/1000</f>
        <v/>
      </c>
      <c r="CW57">
        <f>IFERROR(MATCH(CW$3,'Bins 2025'!$D57:$ALO57,1),0)/1000</f>
        <v/>
      </c>
      <c r="CX57">
        <f>IFERROR(MATCH(CX$3,'Bins 2025'!$D57:$ALO57,1),0)/1000</f>
        <v/>
      </c>
      <c r="CY57">
        <f>IFERROR(MATCH(CY$3,'Bins 2025'!$D57:$ALO57,1),0)/1000</f>
        <v/>
      </c>
      <c r="CZ57">
        <f>IFERROR(MATCH(CZ$3,'Bins 2025'!$D57:$ALO57,1),0)/1000</f>
        <v/>
      </c>
      <c r="DA57">
        <f>IFERROR(MATCH(DA$3,'Bins 2025'!$D57:$ALO57,1),0)/1000</f>
        <v/>
      </c>
      <c r="DB57">
        <f>IFERROR(MATCH(DB$3,'Bins 2025'!$D57:$ALO57,1),0)/1000</f>
        <v/>
      </c>
      <c r="DC57">
        <f>IFERROR(MATCH(DC$3,'Bins 2025'!$D57:$ALO57,1),0)/1000</f>
        <v/>
      </c>
      <c r="DD57">
        <f>IFERROR(MATCH(DD$3,'Bins 2025'!$D57:$ALO57,1),0)/1000</f>
        <v/>
      </c>
      <c r="DE57">
        <f>IFERROR(MATCH(DE$3,'Bins 2025'!$D57:$ALO57,1),0)/1000</f>
        <v/>
      </c>
      <c r="DF57">
        <f>IFERROR(MATCH(DF$3,'Bins 2025'!$D57:$ALO57,1),0)/1000</f>
        <v/>
      </c>
      <c r="DG57">
        <f>IFERROR(MATCH(DG$3,'Bins 2025'!$D57:$ALO57,1),0)/1000</f>
        <v/>
      </c>
      <c r="DH57">
        <f>IFERROR(MATCH(DH$3,'Bins 2025'!$D57:$ALO57,1),0)/1000</f>
        <v/>
      </c>
      <c r="DI57">
        <f>IFERROR(MATCH(DI$3,'Bins 2025'!$D57:$ALO57,1),0)/1000</f>
        <v/>
      </c>
      <c r="DJ57">
        <f>IFERROR(MATCH(DJ$3,'Bins 2025'!$D57:$ALO57,1),0)/1000</f>
        <v/>
      </c>
      <c r="DK57">
        <f>IFERROR(MATCH(DK$3,'Bins 2025'!$D57:$ALO57,1),0)/1000</f>
        <v/>
      </c>
      <c r="DL57">
        <f>IFERROR(MATCH(DL$3,'Bins 2025'!$D57:$ALO57,1),0)/1000</f>
        <v/>
      </c>
      <c r="DM57">
        <f>IFERROR(MATCH(DM$3,'Bins 2025'!$D57:$ALO57,1),0)/1000</f>
        <v/>
      </c>
      <c r="DN57">
        <f>IFERROR(MATCH(DN$3,'Bins 2025'!$D57:$ALO57,1),0)/1000</f>
        <v/>
      </c>
      <c r="DO57">
        <f>IFERROR(MATCH(DO$3,'Bins 2025'!$D57:$ALO57,1),0)/1000</f>
        <v/>
      </c>
      <c r="DP57">
        <f>IFERROR(MATCH(DP$3,'Bins 2025'!$D57:$ALO57,1),0)/1000</f>
        <v/>
      </c>
      <c r="DQ57">
        <f>IFERROR(MATCH(DQ$3,'Bins 2025'!$D57:$ALO57,1),0)/1000</f>
        <v/>
      </c>
      <c r="DR57">
        <f>IFERROR(MATCH(DR$3,'Bins 2025'!$D57:$ALO57,1),0)/1000</f>
        <v/>
      </c>
      <c r="DS57">
        <f>IFERROR(MATCH(DS$3,'Bins 2025'!$D57:$ALO57,1),0)/1000</f>
        <v/>
      </c>
      <c r="DT57">
        <f>IFERROR(MATCH(DT$3,'Bins 2025'!$D57:$ALO57,1),0)/1000</f>
        <v/>
      </c>
      <c r="DU57">
        <f>IFERROR(MATCH(DU$3,'Bins 2025'!$D57:$ALO57,1),0)/1000</f>
        <v/>
      </c>
      <c r="DV57">
        <f>IFERROR(MATCH(DV$3,'Bins 2025'!$D57:$ALO57,1),0)/1000</f>
        <v/>
      </c>
      <c r="DW57">
        <f>IFERROR(MATCH(DW$3,'Bins 2025'!$D57:$ALO57,1),0)/1000</f>
        <v/>
      </c>
      <c r="DX57">
        <f>IFERROR(MATCH(DX$3,'Bins 2025'!$D57:$ALO57,1),0)/1000</f>
        <v/>
      </c>
      <c r="DY57">
        <f>IFERROR(MATCH(DY$3,'Bins 2025'!$D57:$ALO57,1),0)/1000</f>
        <v/>
      </c>
      <c r="DZ57">
        <f>IFERROR(MATCH(DZ$3,'Bins 2025'!$D57:$ALO57,1),0)/1000</f>
        <v/>
      </c>
      <c r="EA57">
        <f>IFERROR(MATCH(EA$3,'Bins 2025'!$D57:$ALO57,1),0)/1000</f>
        <v/>
      </c>
      <c r="EB57">
        <f>IFERROR(MATCH(EB$3,'Bins 2025'!$D57:$ALO57,1),0)/1000</f>
        <v/>
      </c>
      <c r="EC57">
        <f>IFERROR(MATCH(EC$3,'Bins 2025'!$D57:$ALO57,1),0)/1000</f>
        <v/>
      </c>
      <c r="ED57">
        <f>IFERROR(MATCH(ED$3,'Bins 2025'!$D57:$ALO57,1),0)/1000</f>
        <v/>
      </c>
      <c r="EE57">
        <f>IFERROR(MATCH(EE$3,'Bins 2025'!$D57:$ALO57,1),0)/1000</f>
        <v/>
      </c>
      <c r="EF57">
        <f>IFERROR(MATCH(EF$3,'Bins 2025'!$D57:$ALO57,1),0)/1000</f>
        <v/>
      </c>
      <c r="EG57">
        <f>IFERROR(MATCH(EG$3,'Bins 2025'!$D57:$ALO57,1),0)/1000</f>
        <v/>
      </c>
      <c r="EH57">
        <f>IFERROR(MATCH(EH$3,'Bins 2025'!$D57:$ALO57,1),0)/1000</f>
        <v/>
      </c>
      <c r="EI57">
        <f>IFERROR(MATCH(EI$3,'Bins 2025'!$D57:$ALO57,1),0)/1000</f>
        <v/>
      </c>
      <c r="EJ57">
        <f>IFERROR(MATCH(EJ$3,'Bins 2025'!$D57:$ALO57,1),0)/1000</f>
        <v/>
      </c>
      <c r="EK57">
        <f>IFERROR(MATCH(EK$3,'Bins 2025'!$D57:$ALO57,1),0)/1000</f>
        <v/>
      </c>
      <c r="EL57">
        <f>IFERROR(MATCH(EL$3,'Bins 2025'!$D57:$ALO57,1),0)/1000</f>
        <v/>
      </c>
      <c r="EM57">
        <f>IFERROR(MATCH(EM$3,'Bins 2025'!$D57:$ALO57,1),0)/1000</f>
        <v/>
      </c>
      <c r="EN57">
        <f>IFERROR(MATCH(EN$3,'Bins 2025'!$D57:$ALO57,1),0)/1000</f>
        <v/>
      </c>
      <c r="EO57">
        <f>IFERROR(MATCH(EO$3,'Bins 2025'!$D57:$ALO57,1),0)/1000</f>
        <v/>
      </c>
      <c r="EP57">
        <f>IFERROR(MATCH(EP$3,'Bins 2025'!$D57:$ALO57,1),0)/1000</f>
        <v/>
      </c>
      <c r="EQ57">
        <f>IFERROR(MATCH(EQ$3,'Bins 2025'!$D57:$ALO57,1),0)/1000</f>
        <v/>
      </c>
      <c r="ER57">
        <f>IFERROR(MATCH(ER$3,'Bins 2025'!$D57:$ALO57,1),0)/1000</f>
        <v/>
      </c>
      <c r="ES57">
        <f>IFERROR(MATCH(ES$3,'Bins 2025'!$D57:$ALO57,1),0)/1000</f>
        <v/>
      </c>
      <c r="ET57">
        <f>IFERROR(MATCH(ET$3,'Bins 2025'!$D57:$ALO57,1),0)/1000</f>
        <v/>
      </c>
      <c r="EU57">
        <f>IFERROR(MATCH(EU$3,'Bins 2025'!$D57:$ALO57,1),0)/1000</f>
        <v/>
      </c>
      <c r="EV57">
        <f>IFERROR(MATCH(EV$3,'Bins 2025'!$D57:$ALO57,1),0)/1000</f>
        <v/>
      </c>
      <c r="EW57">
        <f>IFERROR(MATCH(EW$3,'Bins 2025'!$D57:$ALO57,1),0)/1000</f>
        <v/>
      </c>
      <c r="EX57">
        <f>IFERROR(MATCH(EX$3,'Bins 2025'!$D57:$ALO57,1),0)/1000</f>
        <v/>
      </c>
      <c r="EY57">
        <f>IFERROR(MATCH(EY$3,'Bins 2025'!$D57:$ALO57,1),0)/1000</f>
        <v/>
      </c>
      <c r="EZ57">
        <f>IFERROR(MATCH(EZ$3,'Bins 2025'!$D57:$ALO57,1),0)/1000</f>
        <v/>
      </c>
      <c r="FA57">
        <f>IFERROR(MATCH(FA$3,'Bins 2025'!$D57:$ALO57,1),0)/1000</f>
        <v/>
      </c>
      <c r="FB57">
        <f>IFERROR(MATCH(FB$3,'Bins 2025'!$D57:$ALO57,1),0)/1000</f>
        <v/>
      </c>
      <c r="FC57">
        <f>IFERROR(MATCH(FC$3,'Bins 2025'!$D57:$ALO57,1),0)/1000</f>
        <v/>
      </c>
      <c r="FD57">
        <f>IFERROR(MATCH(FD$3,'Bins 2025'!$D57:$ALO57,1),0)/1000</f>
        <v/>
      </c>
      <c r="FE57">
        <f>IFERROR(MATCH(FE$3,'Bins 2025'!$D57:$ALO57,1),0)/1000</f>
        <v/>
      </c>
      <c r="FF57">
        <f>IFERROR(MATCH(FF$3,'Bins 2025'!$D57:$ALO57,1),0)/1000</f>
        <v/>
      </c>
      <c r="FG57">
        <f>IFERROR(MATCH(FG$3,'Bins 2025'!$D57:$ALO57,1),0)/1000</f>
        <v/>
      </c>
      <c r="FH57">
        <f>IFERROR(MATCH(FH$3,'Bins 2025'!$D57:$ALO57,1),0)/1000</f>
        <v/>
      </c>
      <c r="FI57">
        <f>IFERROR(MATCH(FI$3,'Bins 2025'!$D57:$ALO57,1),0)/1000</f>
        <v/>
      </c>
      <c r="FJ57">
        <f>IFERROR(MATCH(FJ$3,'Bins 2025'!$D57:$ALO57,1),0)/1000</f>
        <v/>
      </c>
      <c r="FK57">
        <f>IFERROR(MATCH(FK$3,'Bins 2025'!$D57:$ALO57,1),0)/1000</f>
        <v/>
      </c>
      <c r="FL57">
        <f>IFERROR(MATCH(FL$3,'Bins 2025'!$D57:$ALO57,1),0)/1000</f>
        <v/>
      </c>
      <c r="FM57">
        <f>IFERROR(MATCH(FM$3,'Bins 2025'!$D57:$ALO57,1),0)/1000</f>
        <v/>
      </c>
      <c r="FN57">
        <f>IFERROR(MATCH(FN$3,'Bins 2025'!$D57:$ALO57,1),0)/1000</f>
        <v/>
      </c>
      <c r="FO57">
        <f>IFERROR(MATCH(FO$3,'Bins 2025'!$D57:$ALO57,1),0)/1000</f>
        <v/>
      </c>
      <c r="FP57">
        <f>IFERROR(MATCH(FP$3,'Bins 2025'!$D57:$ALO57,1),0)/1000</f>
        <v/>
      </c>
      <c r="FQ57">
        <f>IFERROR(MATCH(FQ$3,'Bins 2025'!$D57:$ALO57,1),0)/1000</f>
        <v/>
      </c>
      <c r="FR57">
        <f>IFERROR(MATCH(FR$3,'Bins 2025'!$D57:$ALO57,1),0)/1000</f>
        <v/>
      </c>
      <c r="FS57">
        <f>IFERROR(MATCH(FS$3,'Bins 2025'!$D57:$ALO57,1),0)/1000</f>
        <v/>
      </c>
      <c r="FT57">
        <f>IFERROR(MATCH(FT$3,'Bins 2025'!$D57:$ALO57,1),0)/1000</f>
        <v/>
      </c>
      <c r="FU57">
        <f>IFERROR(MATCH(FU$3,'Bins 2025'!$D57:$ALO57,1),0)/1000</f>
        <v/>
      </c>
      <c r="FV57">
        <f>IFERROR(MATCH(FV$3,'Bins 2025'!$D57:$ALO57,1),0)/1000</f>
        <v/>
      </c>
      <c r="FW57">
        <f>IFERROR(MATCH(FW$3,'Bins 2025'!$D57:$ALO57,1),0)/1000</f>
        <v/>
      </c>
      <c r="FX57">
        <f>IFERROR(MATCH(FX$3,'Bins 2025'!$D57:$ALO57,1),0)/1000</f>
        <v/>
      </c>
      <c r="FY57">
        <f>IFERROR(MATCH(FY$3,'Bins 2025'!$D57:$ALO57,1),0)/1000</f>
        <v/>
      </c>
      <c r="FZ57">
        <f>IFERROR(MATCH(FZ$3,'Bins 2025'!$D57:$ALO57,1),0)/1000</f>
        <v/>
      </c>
      <c r="GA57">
        <f>IFERROR(MATCH(GA$3,'Bins 2025'!$D57:$ALO57,1),0)/1000</f>
        <v/>
      </c>
      <c r="GB57">
        <f>IFERROR(MATCH(GB$3,'Bins 2025'!$D57:$ALO57,1),0)/1000</f>
        <v/>
      </c>
      <c r="GC57">
        <f>IFERROR(MATCH(GC$3,'Bins 2025'!$D57:$ALO57,1),0)/1000</f>
        <v/>
      </c>
      <c r="GD57">
        <f>IFERROR(MATCH(GD$3,'Bins 2025'!$D57:$ALO57,1),0)/1000</f>
        <v/>
      </c>
      <c r="GE57">
        <f>IFERROR(MATCH(GE$3,'Bins 2025'!$D57:$ALO57,1),0)/1000</f>
        <v/>
      </c>
      <c r="GF57">
        <f>IFERROR(MATCH(GF$3,'Bins 2025'!$D57:$ALO57,1),0)/1000</f>
        <v/>
      </c>
      <c r="GG57">
        <f>IFERROR(MATCH(GG$3,'Bins 2025'!$D57:$ALO57,1),0)/1000</f>
        <v/>
      </c>
      <c r="GH57">
        <f>IFERROR(MATCH(GH$3,'Bins 2025'!$D57:$ALO57,1),0)/1000</f>
        <v/>
      </c>
      <c r="GI57">
        <f>IFERROR(MATCH(GI$3,'Bins 2025'!$D57:$ALO57,1),0)/1000</f>
        <v/>
      </c>
      <c r="GJ57">
        <f>IFERROR(MATCH(GJ$3,'Bins 2025'!$D57:$ALO57,1),0)/1000</f>
        <v/>
      </c>
      <c r="GK57">
        <f>IFERROR(MATCH(GK$3,'Bins 2025'!$D57:$ALO57,1),0)/1000</f>
        <v/>
      </c>
      <c r="GL57">
        <f>IFERROR(MATCH(GL$3,'Bins 2025'!$D57:$ALO57,1),0)/1000</f>
        <v/>
      </c>
      <c r="GM57">
        <f>IFERROR(MATCH(GM$3,'Bins 2025'!$D57:$ALO57,1),0)/1000</f>
        <v/>
      </c>
      <c r="GN57">
        <f>IFERROR(MATCH(GN$3,'Bins 2025'!$D57:$ALO57,1),0)/1000</f>
        <v/>
      </c>
      <c r="GO57">
        <f>IFERROR(MATCH(GO$3,'Bins 2025'!$D57:$ALO57,1),0)/1000</f>
        <v/>
      </c>
      <c r="GP57">
        <f>IFERROR(MATCH(GP$3,'Bins 2025'!$D57:$ALO57,1),0)/1000</f>
        <v/>
      </c>
      <c r="GQ57">
        <f>IFERROR(MATCH(GQ$3,'Bins 2025'!$D57:$ALO57,1),0)/1000</f>
        <v/>
      </c>
      <c r="GR57">
        <f>IFERROR(MATCH(GR$3,'Bins 2025'!$D57:$ALO57,1),0)/1000</f>
        <v/>
      </c>
      <c r="GS57">
        <f>IFERROR(MATCH(GS$3,'Bins 2025'!$D57:$ALO57,1),0)/1000</f>
        <v/>
      </c>
      <c r="GT57">
        <f>IFERROR(MATCH(GT$3,'Bins 2025'!$D57:$ALO57,1),0)/1000</f>
        <v/>
      </c>
      <c r="GU57">
        <f>IFERROR(MATCH(GU$3,'Bins 2025'!$D57:$ALO57,1),0)/1000</f>
        <v/>
      </c>
    </row>
    <row r="58">
      <c r="B58">
        <f>Inputs!B58</f>
        <v/>
      </c>
      <c r="C58">
        <f>Inputs!K58</f>
        <v/>
      </c>
      <c r="D58">
        <f>N(Inputs!H58)</f>
        <v/>
      </c>
      <c r="E58">
        <f>IFERROR(MATCH(E$3,'Bins 2025'!$D58:$ALO58,1),0)/1000</f>
        <v/>
      </c>
      <c r="F58">
        <f>IFERROR(MATCH(F$3,'Bins 2025'!$D58:$ALO58,1),0)/1000</f>
        <v/>
      </c>
      <c r="G58">
        <f>IFERROR(MATCH(G$3,'Bins 2025'!$D58:$ALO58,1),0)/1000</f>
        <v/>
      </c>
      <c r="H58">
        <f>IFERROR(MATCH(H$3,'Bins 2025'!$D58:$ALO58,1),0)/1000</f>
        <v/>
      </c>
      <c r="I58">
        <f>IFERROR(MATCH(I$3,'Bins 2025'!$D58:$ALO58,1),0)/1000</f>
        <v/>
      </c>
      <c r="J58">
        <f>IFERROR(MATCH(J$3,'Bins 2025'!$D58:$ALO58,1),0)/1000</f>
        <v/>
      </c>
      <c r="K58">
        <f>IFERROR(MATCH(K$3,'Bins 2025'!$D58:$ALO58,1),0)/1000</f>
        <v/>
      </c>
      <c r="L58">
        <f>IFERROR(MATCH(L$3,'Bins 2025'!$D58:$ALO58,1),0)/1000</f>
        <v/>
      </c>
      <c r="M58">
        <f>IFERROR(MATCH(M$3,'Bins 2025'!$D58:$ALO58,1),0)/1000</f>
        <v/>
      </c>
      <c r="N58">
        <f>IFERROR(MATCH(N$3,'Bins 2025'!$D58:$ALO58,1),0)/1000</f>
        <v/>
      </c>
      <c r="O58">
        <f>IFERROR(MATCH(O$3,'Bins 2025'!$D58:$ALO58,1),0)/1000</f>
        <v/>
      </c>
      <c r="P58">
        <f>IFERROR(MATCH(P$3,'Bins 2025'!$D58:$ALO58,1),0)/1000</f>
        <v/>
      </c>
      <c r="Q58">
        <f>IFERROR(MATCH(Q$3,'Bins 2025'!$D58:$ALO58,1),0)/1000</f>
        <v/>
      </c>
      <c r="R58">
        <f>IFERROR(MATCH(R$3,'Bins 2025'!$D58:$ALO58,1),0)/1000</f>
        <v/>
      </c>
      <c r="S58">
        <f>IFERROR(MATCH(S$3,'Bins 2025'!$D58:$ALO58,1),0)/1000</f>
        <v/>
      </c>
      <c r="T58">
        <f>IFERROR(MATCH(T$3,'Bins 2025'!$D58:$ALO58,1),0)/1000</f>
        <v/>
      </c>
      <c r="U58">
        <f>IFERROR(MATCH(U$3,'Bins 2025'!$D58:$ALO58,1),0)/1000</f>
        <v/>
      </c>
      <c r="V58">
        <f>IFERROR(MATCH(V$3,'Bins 2025'!$D58:$ALO58,1),0)/1000</f>
        <v/>
      </c>
      <c r="W58">
        <f>IFERROR(MATCH(W$3,'Bins 2025'!$D58:$ALO58,1),0)/1000</f>
        <v/>
      </c>
      <c r="X58">
        <f>IFERROR(MATCH(X$3,'Bins 2025'!$D58:$ALO58,1),0)/1000</f>
        <v/>
      </c>
      <c r="Y58">
        <f>IFERROR(MATCH(Y$3,'Bins 2025'!$D58:$ALO58,1),0)/1000</f>
        <v/>
      </c>
      <c r="Z58">
        <f>IFERROR(MATCH(Z$3,'Bins 2025'!$D58:$ALO58,1),0)/1000</f>
        <v/>
      </c>
      <c r="AA58">
        <f>IFERROR(MATCH(AA$3,'Bins 2025'!$D58:$ALO58,1),0)/1000</f>
        <v/>
      </c>
      <c r="AB58">
        <f>IFERROR(MATCH(AB$3,'Bins 2025'!$D58:$ALO58,1),0)/1000</f>
        <v/>
      </c>
      <c r="AC58">
        <f>IFERROR(MATCH(AC$3,'Bins 2025'!$D58:$ALO58,1),0)/1000</f>
        <v/>
      </c>
      <c r="AD58">
        <f>IFERROR(MATCH(AD$3,'Bins 2025'!$D58:$ALO58,1),0)/1000</f>
        <v/>
      </c>
      <c r="AE58">
        <f>IFERROR(MATCH(AE$3,'Bins 2025'!$D58:$ALO58,1),0)/1000</f>
        <v/>
      </c>
      <c r="AF58">
        <f>IFERROR(MATCH(AF$3,'Bins 2025'!$D58:$ALO58,1),0)/1000</f>
        <v/>
      </c>
      <c r="AG58">
        <f>IFERROR(MATCH(AG$3,'Bins 2025'!$D58:$ALO58,1),0)/1000</f>
        <v/>
      </c>
      <c r="AH58">
        <f>IFERROR(MATCH(AH$3,'Bins 2025'!$D58:$ALO58,1),0)/1000</f>
        <v/>
      </c>
      <c r="AI58">
        <f>IFERROR(MATCH(AI$3,'Bins 2025'!$D58:$ALO58,1),0)/1000</f>
        <v/>
      </c>
      <c r="AJ58">
        <f>IFERROR(MATCH(AJ$3,'Bins 2025'!$D58:$ALO58,1),0)/1000</f>
        <v/>
      </c>
      <c r="AK58">
        <f>IFERROR(MATCH(AK$3,'Bins 2025'!$D58:$ALO58,1),0)/1000</f>
        <v/>
      </c>
      <c r="AL58">
        <f>IFERROR(MATCH(AL$3,'Bins 2025'!$D58:$ALO58,1),0)/1000</f>
        <v/>
      </c>
      <c r="AM58">
        <f>IFERROR(MATCH(AM$3,'Bins 2025'!$D58:$ALO58,1),0)/1000</f>
        <v/>
      </c>
      <c r="AN58">
        <f>IFERROR(MATCH(AN$3,'Bins 2025'!$D58:$ALO58,1),0)/1000</f>
        <v/>
      </c>
      <c r="AO58">
        <f>IFERROR(MATCH(AO$3,'Bins 2025'!$D58:$ALO58,1),0)/1000</f>
        <v/>
      </c>
      <c r="AP58">
        <f>IFERROR(MATCH(AP$3,'Bins 2025'!$D58:$ALO58,1),0)/1000</f>
        <v/>
      </c>
      <c r="AQ58">
        <f>IFERROR(MATCH(AQ$3,'Bins 2025'!$D58:$ALO58,1),0)/1000</f>
        <v/>
      </c>
      <c r="AR58">
        <f>IFERROR(MATCH(AR$3,'Bins 2025'!$D58:$ALO58,1),0)/1000</f>
        <v/>
      </c>
      <c r="AS58">
        <f>IFERROR(MATCH(AS$3,'Bins 2025'!$D58:$ALO58,1),0)/1000</f>
        <v/>
      </c>
      <c r="AT58">
        <f>IFERROR(MATCH(AT$3,'Bins 2025'!$D58:$ALO58,1),0)/1000</f>
        <v/>
      </c>
      <c r="AU58">
        <f>IFERROR(MATCH(AU$3,'Bins 2025'!$D58:$ALO58,1),0)/1000</f>
        <v/>
      </c>
      <c r="AV58">
        <f>IFERROR(MATCH(AV$3,'Bins 2025'!$D58:$ALO58,1),0)/1000</f>
        <v/>
      </c>
      <c r="AW58">
        <f>IFERROR(MATCH(AW$3,'Bins 2025'!$D58:$ALO58,1),0)/1000</f>
        <v/>
      </c>
      <c r="AX58">
        <f>IFERROR(MATCH(AX$3,'Bins 2025'!$D58:$ALO58,1),0)/1000</f>
        <v/>
      </c>
      <c r="AY58">
        <f>IFERROR(MATCH(AY$3,'Bins 2025'!$D58:$ALO58,1),0)/1000</f>
        <v/>
      </c>
      <c r="AZ58">
        <f>IFERROR(MATCH(AZ$3,'Bins 2025'!$D58:$ALO58,1),0)/1000</f>
        <v/>
      </c>
      <c r="BA58">
        <f>IFERROR(MATCH(BA$3,'Bins 2025'!$D58:$ALO58,1),0)/1000</f>
        <v/>
      </c>
      <c r="BB58">
        <f>IFERROR(MATCH(BB$3,'Bins 2025'!$D58:$ALO58,1),0)/1000</f>
        <v/>
      </c>
      <c r="BC58">
        <f>IFERROR(MATCH(BC$3,'Bins 2025'!$D58:$ALO58,1),0)/1000</f>
        <v/>
      </c>
      <c r="BD58">
        <f>IFERROR(MATCH(BD$3,'Bins 2025'!$D58:$ALO58,1),0)/1000</f>
        <v/>
      </c>
      <c r="BE58">
        <f>IFERROR(MATCH(BE$3,'Bins 2025'!$D58:$ALO58,1),0)/1000</f>
        <v/>
      </c>
      <c r="BF58">
        <f>IFERROR(MATCH(BF$3,'Bins 2025'!$D58:$ALO58,1),0)/1000</f>
        <v/>
      </c>
      <c r="BG58">
        <f>IFERROR(MATCH(BG$3,'Bins 2025'!$D58:$ALO58,1),0)/1000</f>
        <v/>
      </c>
      <c r="BH58">
        <f>IFERROR(MATCH(BH$3,'Bins 2025'!$D58:$ALO58,1),0)/1000</f>
        <v/>
      </c>
      <c r="BI58">
        <f>IFERROR(MATCH(BI$3,'Bins 2025'!$D58:$ALO58,1),0)/1000</f>
        <v/>
      </c>
      <c r="BJ58">
        <f>IFERROR(MATCH(BJ$3,'Bins 2025'!$D58:$ALO58,1),0)/1000</f>
        <v/>
      </c>
      <c r="BK58">
        <f>IFERROR(MATCH(BK$3,'Bins 2025'!$D58:$ALO58,1),0)/1000</f>
        <v/>
      </c>
      <c r="BL58">
        <f>IFERROR(MATCH(BL$3,'Bins 2025'!$D58:$ALO58,1),0)/1000</f>
        <v/>
      </c>
      <c r="BM58">
        <f>IFERROR(MATCH(BM$3,'Bins 2025'!$D58:$ALO58,1),0)/1000</f>
        <v/>
      </c>
      <c r="BN58">
        <f>IFERROR(MATCH(BN$3,'Bins 2025'!$D58:$ALO58,1),0)/1000</f>
        <v/>
      </c>
      <c r="BO58">
        <f>IFERROR(MATCH(BO$3,'Bins 2025'!$D58:$ALO58,1),0)/1000</f>
        <v/>
      </c>
      <c r="BP58">
        <f>IFERROR(MATCH(BP$3,'Bins 2025'!$D58:$ALO58,1),0)/1000</f>
        <v/>
      </c>
      <c r="BQ58">
        <f>IFERROR(MATCH(BQ$3,'Bins 2025'!$D58:$ALO58,1),0)/1000</f>
        <v/>
      </c>
      <c r="BR58">
        <f>IFERROR(MATCH(BR$3,'Bins 2025'!$D58:$ALO58,1),0)/1000</f>
        <v/>
      </c>
      <c r="BS58">
        <f>IFERROR(MATCH(BS$3,'Bins 2025'!$D58:$ALO58,1),0)/1000</f>
        <v/>
      </c>
      <c r="BT58">
        <f>IFERROR(MATCH(BT$3,'Bins 2025'!$D58:$ALO58,1),0)/1000</f>
        <v/>
      </c>
      <c r="BU58">
        <f>IFERROR(MATCH(BU$3,'Bins 2025'!$D58:$ALO58,1),0)/1000</f>
        <v/>
      </c>
      <c r="BV58">
        <f>IFERROR(MATCH(BV$3,'Bins 2025'!$D58:$ALO58,1),0)/1000</f>
        <v/>
      </c>
      <c r="BW58">
        <f>IFERROR(MATCH(BW$3,'Bins 2025'!$D58:$ALO58,1),0)/1000</f>
        <v/>
      </c>
      <c r="BX58">
        <f>IFERROR(MATCH(BX$3,'Bins 2025'!$D58:$ALO58,1),0)/1000</f>
        <v/>
      </c>
      <c r="BY58">
        <f>IFERROR(MATCH(BY$3,'Bins 2025'!$D58:$ALO58,1),0)/1000</f>
        <v/>
      </c>
      <c r="BZ58">
        <f>IFERROR(MATCH(BZ$3,'Bins 2025'!$D58:$ALO58,1),0)/1000</f>
        <v/>
      </c>
      <c r="CA58">
        <f>IFERROR(MATCH(CA$3,'Bins 2025'!$D58:$ALO58,1),0)/1000</f>
        <v/>
      </c>
      <c r="CB58">
        <f>IFERROR(MATCH(CB$3,'Bins 2025'!$D58:$ALO58,1),0)/1000</f>
        <v/>
      </c>
      <c r="CC58">
        <f>IFERROR(MATCH(CC$3,'Bins 2025'!$D58:$ALO58,1),0)/1000</f>
        <v/>
      </c>
      <c r="CD58">
        <f>IFERROR(MATCH(CD$3,'Bins 2025'!$D58:$ALO58,1),0)/1000</f>
        <v/>
      </c>
      <c r="CE58">
        <f>IFERROR(MATCH(CE$3,'Bins 2025'!$D58:$ALO58,1),0)/1000</f>
        <v/>
      </c>
      <c r="CF58">
        <f>IFERROR(MATCH(CF$3,'Bins 2025'!$D58:$ALO58,1),0)/1000</f>
        <v/>
      </c>
      <c r="CG58">
        <f>IFERROR(MATCH(CG$3,'Bins 2025'!$D58:$ALO58,1),0)/1000</f>
        <v/>
      </c>
      <c r="CH58">
        <f>IFERROR(MATCH(CH$3,'Bins 2025'!$D58:$ALO58,1),0)/1000</f>
        <v/>
      </c>
      <c r="CI58">
        <f>IFERROR(MATCH(CI$3,'Bins 2025'!$D58:$ALO58,1),0)/1000</f>
        <v/>
      </c>
      <c r="CJ58">
        <f>IFERROR(MATCH(CJ$3,'Bins 2025'!$D58:$ALO58,1),0)/1000</f>
        <v/>
      </c>
      <c r="CK58">
        <f>IFERROR(MATCH(CK$3,'Bins 2025'!$D58:$ALO58,1),0)/1000</f>
        <v/>
      </c>
      <c r="CL58">
        <f>IFERROR(MATCH(CL$3,'Bins 2025'!$D58:$ALO58,1),0)/1000</f>
        <v/>
      </c>
      <c r="CM58">
        <f>IFERROR(MATCH(CM$3,'Bins 2025'!$D58:$ALO58,1),0)/1000</f>
        <v/>
      </c>
      <c r="CN58">
        <f>IFERROR(MATCH(CN$3,'Bins 2025'!$D58:$ALO58,1),0)/1000</f>
        <v/>
      </c>
      <c r="CO58">
        <f>IFERROR(MATCH(CO$3,'Bins 2025'!$D58:$ALO58,1),0)/1000</f>
        <v/>
      </c>
      <c r="CP58">
        <f>IFERROR(MATCH(CP$3,'Bins 2025'!$D58:$ALO58,1),0)/1000</f>
        <v/>
      </c>
      <c r="CQ58">
        <f>IFERROR(MATCH(CQ$3,'Bins 2025'!$D58:$ALO58,1),0)/1000</f>
        <v/>
      </c>
      <c r="CR58">
        <f>IFERROR(MATCH(CR$3,'Bins 2025'!$D58:$ALO58,1),0)/1000</f>
        <v/>
      </c>
      <c r="CS58">
        <f>IFERROR(MATCH(CS$3,'Bins 2025'!$D58:$ALO58,1),0)/1000</f>
        <v/>
      </c>
      <c r="CT58">
        <f>IFERROR(MATCH(CT$3,'Bins 2025'!$D58:$ALO58,1),0)/1000</f>
        <v/>
      </c>
      <c r="CU58">
        <f>IFERROR(MATCH(CU$3,'Bins 2025'!$D58:$ALO58,1),0)/1000</f>
        <v/>
      </c>
      <c r="CV58">
        <f>IFERROR(MATCH(CV$3,'Bins 2025'!$D58:$ALO58,1),0)/1000</f>
        <v/>
      </c>
      <c r="CW58">
        <f>IFERROR(MATCH(CW$3,'Bins 2025'!$D58:$ALO58,1),0)/1000</f>
        <v/>
      </c>
      <c r="CX58">
        <f>IFERROR(MATCH(CX$3,'Bins 2025'!$D58:$ALO58,1),0)/1000</f>
        <v/>
      </c>
      <c r="CY58">
        <f>IFERROR(MATCH(CY$3,'Bins 2025'!$D58:$ALO58,1),0)/1000</f>
        <v/>
      </c>
      <c r="CZ58">
        <f>IFERROR(MATCH(CZ$3,'Bins 2025'!$D58:$ALO58,1),0)/1000</f>
        <v/>
      </c>
      <c r="DA58">
        <f>IFERROR(MATCH(DA$3,'Bins 2025'!$D58:$ALO58,1),0)/1000</f>
        <v/>
      </c>
      <c r="DB58">
        <f>IFERROR(MATCH(DB$3,'Bins 2025'!$D58:$ALO58,1),0)/1000</f>
        <v/>
      </c>
      <c r="DC58">
        <f>IFERROR(MATCH(DC$3,'Bins 2025'!$D58:$ALO58,1),0)/1000</f>
        <v/>
      </c>
      <c r="DD58">
        <f>IFERROR(MATCH(DD$3,'Bins 2025'!$D58:$ALO58,1),0)/1000</f>
        <v/>
      </c>
      <c r="DE58">
        <f>IFERROR(MATCH(DE$3,'Bins 2025'!$D58:$ALO58,1),0)/1000</f>
        <v/>
      </c>
      <c r="DF58">
        <f>IFERROR(MATCH(DF$3,'Bins 2025'!$D58:$ALO58,1),0)/1000</f>
        <v/>
      </c>
      <c r="DG58">
        <f>IFERROR(MATCH(DG$3,'Bins 2025'!$D58:$ALO58,1),0)/1000</f>
        <v/>
      </c>
      <c r="DH58">
        <f>IFERROR(MATCH(DH$3,'Bins 2025'!$D58:$ALO58,1),0)/1000</f>
        <v/>
      </c>
      <c r="DI58">
        <f>IFERROR(MATCH(DI$3,'Bins 2025'!$D58:$ALO58,1),0)/1000</f>
        <v/>
      </c>
      <c r="DJ58">
        <f>IFERROR(MATCH(DJ$3,'Bins 2025'!$D58:$ALO58,1),0)/1000</f>
        <v/>
      </c>
      <c r="DK58">
        <f>IFERROR(MATCH(DK$3,'Bins 2025'!$D58:$ALO58,1),0)/1000</f>
        <v/>
      </c>
      <c r="DL58">
        <f>IFERROR(MATCH(DL$3,'Bins 2025'!$D58:$ALO58,1),0)/1000</f>
        <v/>
      </c>
      <c r="DM58">
        <f>IFERROR(MATCH(DM$3,'Bins 2025'!$D58:$ALO58,1),0)/1000</f>
        <v/>
      </c>
      <c r="DN58">
        <f>IFERROR(MATCH(DN$3,'Bins 2025'!$D58:$ALO58,1),0)/1000</f>
        <v/>
      </c>
      <c r="DO58">
        <f>IFERROR(MATCH(DO$3,'Bins 2025'!$D58:$ALO58,1),0)/1000</f>
        <v/>
      </c>
      <c r="DP58">
        <f>IFERROR(MATCH(DP$3,'Bins 2025'!$D58:$ALO58,1),0)/1000</f>
        <v/>
      </c>
      <c r="DQ58">
        <f>IFERROR(MATCH(DQ$3,'Bins 2025'!$D58:$ALO58,1),0)/1000</f>
        <v/>
      </c>
      <c r="DR58">
        <f>IFERROR(MATCH(DR$3,'Bins 2025'!$D58:$ALO58,1),0)/1000</f>
        <v/>
      </c>
      <c r="DS58">
        <f>IFERROR(MATCH(DS$3,'Bins 2025'!$D58:$ALO58,1),0)/1000</f>
        <v/>
      </c>
      <c r="DT58">
        <f>IFERROR(MATCH(DT$3,'Bins 2025'!$D58:$ALO58,1),0)/1000</f>
        <v/>
      </c>
      <c r="DU58">
        <f>IFERROR(MATCH(DU$3,'Bins 2025'!$D58:$ALO58,1),0)/1000</f>
        <v/>
      </c>
      <c r="DV58">
        <f>IFERROR(MATCH(DV$3,'Bins 2025'!$D58:$ALO58,1),0)/1000</f>
        <v/>
      </c>
      <c r="DW58">
        <f>IFERROR(MATCH(DW$3,'Bins 2025'!$D58:$ALO58,1),0)/1000</f>
        <v/>
      </c>
      <c r="DX58">
        <f>IFERROR(MATCH(DX$3,'Bins 2025'!$D58:$ALO58,1),0)/1000</f>
        <v/>
      </c>
      <c r="DY58">
        <f>IFERROR(MATCH(DY$3,'Bins 2025'!$D58:$ALO58,1),0)/1000</f>
        <v/>
      </c>
      <c r="DZ58">
        <f>IFERROR(MATCH(DZ$3,'Bins 2025'!$D58:$ALO58,1),0)/1000</f>
        <v/>
      </c>
      <c r="EA58">
        <f>IFERROR(MATCH(EA$3,'Bins 2025'!$D58:$ALO58,1),0)/1000</f>
        <v/>
      </c>
      <c r="EB58">
        <f>IFERROR(MATCH(EB$3,'Bins 2025'!$D58:$ALO58,1),0)/1000</f>
        <v/>
      </c>
      <c r="EC58">
        <f>IFERROR(MATCH(EC$3,'Bins 2025'!$D58:$ALO58,1),0)/1000</f>
        <v/>
      </c>
      <c r="ED58">
        <f>IFERROR(MATCH(ED$3,'Bins 2025'!$D58:$ALO58,1),0)/1000</f>
        <v/>
      </c>
      <c r="EE58">
        <f>IFERROR(MATCH(EE$3,'Bins 2025'!$D58:$ALO58,1),0)/1000</f>
        <v/>
      </c>
      <c r="EF58">
        <f>IFERROR(MATCH(EF$3,'Bins 2025'!$D58:$ALO58,1),0)/1000</f>
        <v/>
      </c>
      <c r="EG58">
        <f>IFERROR(MATCH(EG$3,'Bins 2025'!$D58:$ALO58,1),0)/1000</f>
        <v/>
      </c>
      <c r="EH58">
        <f>IFERROR(MATCH(EH$3,'Bins 2025'!$D58:$ALO58,1),0)/1000</f>
        <v/>
      </c>
      <c r="EI58">
        <f>IFERROR(MATCH(EI$3,'Bins 2025'!$D58:$ALO58,1),0)/1000</f>
        <v/>
      </c>
      <c r="EJ58">
        <f>IFERROR(MATCH(EJ$3,'Bins 2025'!$D58:$ALO58,1),0)/1000</f>
        <v/>
      </c>
      <c r="EK58">
        <f>IFERROR(MATCH(EK$3,'Bins 2025'!$D58:$ALO58,1),0)/1000</f>
        <v/>
      </c>
      <c r="EL58">
        <f>IFERROR(MATCH(EL$3,'Bins 2025'!$D58:$ALO58,1),0)/1000</f>
        <v/>
      </c>
      <c r="EM58">
        <f>IFERROR(MATCH(EM$3,'Bins 2025'!$D58:$ALO58,1),0)/1000</f>
        <v/>
      </c>
      <c r="EN58">
        <f>IFERROR(MATCH(EN$3,'Bins 2025'!$D58:$ALO58,1),0)/1000</f>
        <v/>
      </c>
      <c r="EO58">
        <f>IFERROR(MATCH(EO$3,'Bins 2025'!$D58:$ALO58,1),0)/1000</f>
        <v/>
      </c>
      <c r="EP58">
        <f>IFERROR(MATCH(EP$3,'Bins 2025'!$D58:$ALO58,1),0)/1000</f>
        <v/>
      </c>
      <c r="EQ58">
        <f>IFERROR(MATCH(EQ$3,'Bins 2025'!$D58:$ALO58,1),0)/1000</f>
        <v/>
      </c>
      <c r="ER58">
        <f>IFERROR(MATCH(ER$3,'Bins 2025'!$D58:$ALO58,1),0)/1000</f>
        <v/>
      </c>
      <c r="ES58">
        <f>IFERROR(MATCH(ES$3,'Bins 2025'!$D58:$ALO58,1),0)/1000</f>
        <v/>
      </c>
      <c r="ET58">
        <f>IFERROR(MATCH(ET$3,'Bins 2025'!$D58:$ALO58,1),0)/1000</f>
        <v/>
      </c>
      <c r="EU58">
        <f>IFERROR(MATCH(EU$3,'Bins 2025'!$D58:$ALO58,1),0)/1000</f>
        <v/>
      </c>
      <c r="EV58">
        <f>IFERROR(MATCH(EV$3,'Bins 2025'!$D58:$ALO58,1),0)/1000</f>
        <v/>
      </c>
      <c r="EW58">
        <f>IFERROR(MATCH(EW$3,'Bins 2025'!$D58:$ALO58,1),0)/1000</f>
        <v/>
      </c>
      <c r="EX58">
        <f>IFERROR(MATCH(EX$3,'Bins 2025'!$D58:$ALO58,1),0)/1000</f>
        <v/>
      </c>
      <c r="EY58">
        <f>IFERROR(MATCH(EY$3,'Bins 2025'!$D58:$ALO58,1),0)/1000</f>
        <v/>
      </c>
      <c r="EZ58">
        <f>IFERROR(MATCH(EZ$3,'Bins 2025'!$D58:$ALO58,1),0)/1000</f>
        <v/>
      </c>
      <c r="FA58">
        <f>IFERROR(MATCH(FA$3,'Bins 2025'!$D58:$ALO58,1),0)/1000</f>
        <v/>
      </c>
      <c r="FB58">
        <f>IFERROR(MATCH(FB$3,'Bins 2025'!$D58:$ALO58,1),0)/1000</f>
        <v/>
      </c>
      <c r="FC58">
        <f>IFERROR(MATCH(FC$3,'Bins 2025'!$D58:$ALO58,1),0)/1000</f>
        <v/>
      </c>
      <c r="FD58">
        <f>IFERROR(MATCH(FD$3,'Bins 2025'!$D58:$ALO58,1),0)/1000</f>
        <v/>
      </c>
      <c r="FE58">
        <f>IFERROR(MATCH(FE$3,'Bins 2025'!$D58:$ALO58,1),0)/1000</f>
        <v/>
      </c>
      <c r="FF58">
        <f>IFERROR(MATCH(FF$3,'Bins 2025'!$D58:$ALO58,1),0)/1000</f>
        <v/>
      </c>
      <c r="FG58">
        <f>IFERROR(MATCH(FG$3,'Bins 2025'!$D58:$ALO58,1),0)/1000</f>
        <v/>
      </c>
      <c r="FH58">
        <f>IFERROR(MATCH(FH$3,'Bins 2025'!$D58:$ALO58,1),0)/1000</f>
        <v/>
      </c>
      <c r="FI58">
        <f>IFERROR(MATCH(FI$3,'Bins 2025'!$D58:$ALO58,1),0)/1000</f>
        <v/>
      </c>
      <c r="FJ58">
        <f>IFERROR(MATCH(FJ$3,'Bins 2025'!$D58:$ALO58,1),0)/1000</f>
        <v/>
      </c>
      <c r="FK58">
        <f>IFERROR(MATCH(FK$3,'Bins 2025'!$D58:$ALO58,1),0)/1000</f>
        <v/>
      </c>
      <c r="FL58">
        <f>IFERROR(MATCH(FL$3,'Bins 2025'!$D58:$ALO58,1),0)/1000</f>
        <v/>
      </c>
      <c r="FM58">
        <f>IFERROR(MATCH(FM$3,'Bins 2025'!$D58:$ALO58,1),0)/1000</f>
        <v/>
      </c>
      <c r="FN58">
        <f>IFERROR(MATCH(FN$3,'Bins 2025'!$D58:$ALO58,1),0)/1000</f>
        <v/>
      </c>
      <c r="FO58">
        <f>IFERROR(MATCH(FO$3,'Bins 2025'!$D58:$ALO58,1),0)/1000</f>
        <v/>
      </c>
      <c r="FP58">
        <f>IFERROR(MATCH(FP$3,'Bins 2025'!$D58:$ALO58,1),0)/1000</f>
        <v/>
      </c>
      <c r="FQ58">
        <f>IFERROR(MATCH(FQ$3,'Bins 2025'!$D58:$ALO58,1),0)/1000</f>
        <v/>
      </c>
      <c r="FR58">
        <f>IFERROR(MATCH(FR$3,'Bins 2025'!$D58:$ALO58,1),0)/1000</f>
        <v/>
      </c>
      <c r="FS58">
        <f>IFERROR(MATCH(FS$3,'Bins 2025'!$D58:$ALO58,1),0)/1000</f>
        <v/>
      </c>
      <c r="FT58">
        <f>IFERROR(MATCH(FT$3,'Bins 2025'!$D58:$ALO58,1),0)/1000</f>
        <v/>
      </c>
      <c r="FU58">
        <f>IFERROR(MATCH(FU$3,'Bins 2025'!$D58:$ALO58,1),0)/1000</f>
        <v/>
      </c>
      <c r="FV58">
        <f>IFERROR(MATCH(FV$3,'Bins 2025'!$D58:$ALO58,1),0)/1000</f>
        <v/>
      </c>
      <c r="FW58">
        <f>IFERROR(MATCH(FW$3,'Bins 2025'!$D58:$ALO58,1),0)/1000</f>
        <v/>
      </c>
      <c r="FX58">
        <f>IFERROR(MATCH(FX$3,'Bins 2025'!$D58:$ALO58,1),0)/1000</f>
        <v/>
      </c>
      <c r="FY58">
        <f>IFERROR(MATCH(FY$3,'Bins 2025'!$D58:$ALO58,1),0)/1000</f>
        <v/>
      </c>
      <c r="FZ58">
        <f>IFERROR(MATCH(FZ$3,'Bins 2025'!$D58:$ALO58,1),0)/1000</f>
        <v/>
      </c>
      <c r="GA58">
        <f>IFERROR(MATCH(GA$3,'Bins 2025'!$D58:$ALO58,1),0)/1000</f>
        <v/>
      </c>
      <c r="GB58">
        <f>IFERROR(MATCH(GB$3,'Bins 2025'!$D58:$ALO58,1),0)/1000</f>
        <v/>
      </c>
      <c r="GC58">
        <f>IFERROR(MATCH(GC$3,'Bins 2025'!$D58:$ALO58,1),0)/1000</f>
        <v/>
      </c>
      <c r="GD58">
        <f>IFERROR(MATCH(GD$3,'Bins 2025'!$D58:$ALO58,1),0)/1000</f>
        <v/>
      </c>
      <c r="GE58">
        <f>IFERROR(MATCH(GE$3,'Bins 2025'!$D58:$ALO58,1),0)/1000</f>
        <v/>
      </c>
      <c r="GF58">
        <f>IFERROR(MATCH(GF$3,'Bins 2025'!$D58:$ALO58,1),0)/1000</f>
        <v/>
      </c>
      <c r="GG58">
        <f>IFERROR(MATCH(GG$3,'Bins 2025'!$D58:$ALO58,1),0)/1000</f>
        <v/>
      </c>
      <c r="GH58">
        <f>IFERROR(MATCH(GH$3,'Bins 2025'!$D58:$ALO58,1),0)/1000</f>
        <v/>
      </c>
      <c r="GI58">
        <f>IFERROR(MATCH(GI$3,'Bins 2025'!$D58:$ALO58,1),0)/1000</f>
        <v/>
      </c>
      <c r="GJ58">
        <f>IFERROR(MATCH(GJ$3,'Bins 2025'!$D58:$ALO58,1),0)/1000</f>
        <v/>
      </c>
      <c r="GK58">
        <f>IFERROR(MATCH(GK$3,'Bins 2025'!$D58:$ALO58,1),0)/1000</f>
        <v/>
      </c>
      <c r="GL58">
        <f>IFERROR(MATCH(GL$3,'Bins 2025'!$D58:$ALO58,1),0)/1000</f>
        <v/>
      </c>
      <c r="GM58">
        <f>IFERROR(MATCH(GM$3,'Bins 2025'!$D58:$ALO58,1),0)/1000</f>
        <v/>
      </c>
      <c r="GN58">
        <f>IFERROR(MATCH(GN$3,'Bins 2025'!$D58:$ALO58,1),0)/1000</f>
        <v/>
      </c>
      <c r="GO58">
        <f>IFERROR(MATCH(GO$3,'Bins 2025'!$D58:$ALO58,1),0)/1000</f>
        <v/>
      </c>
      <c r="GP58">
        <f>IFERROR(MATCH(GP$3,'Bins 2025'!$D58:$ALO58,1),0)/1000</f>
        <v/>
      </c>
      <c r="GQ58">
        <f>IFERROR(MATCH(GQ$3,'Bins 2025'!$D58:$ALO58,1),0)/1000</f>
        <v/>
      </c>
      <c r="GR58">
        <f>IFERROR(MATCH(GR$3,'Bins 2025'!$D58:$ALO58,1),0)/1000</f>
        <v/>
      </c>
      <c r="GS58">
        <f>IFERROR(MATCH(GS$3,'Bins 2025'!$D58:$ALO58,1),0)/1000</f>
        <v/>
      </c>
      <c r="GT58">
        <f>IFERROR(MATCH(GT$3,'Bins 2025'!$D58:$ALO58,1),0)/1000</f>
        <v/>
      </c>
      <c r="GU58">
        <f>IFERROR(MATCH(GU$3,'Bins 2025'!$D58:$ALO58,1),0)/1000</f>
        <v/>
      </c>
    </row>
    <row r="59">
      <c r="B59">
        <f>Inputs!B59</f>
        <v/>
      </c>
      <c r="C59">
        <f>Inputs!K59</f>
        <v/>
      </c>
      <c r="D59">
        <f>N(Inputs!H59)</f>
        <v/>
      </c>
      <c r="E59">
        <f>IFERROR(MATCH(E$3,'Bins 2025'!$D59:$ALO59,1),0)/1000</f>
        <v/>
      </c>
      <c r="F59">
        <f>IFERROR(MATCH(F$3,'Bins 2025'!$D59:$ALO59,1),0)/1000</f>
        <v/>
      </c>
      <c r="G59">
        <f>IFERROR(MATCH(G$3,'Bins 2025'!$D59:$ALO59,1),0)/1000</f>
        <v/>
      </c>
      <c r="H59">
        <f>IFERROR(MATCH(H$3,'Bins 2025'!$D59:$ALO59,1),0)/1000</f>
        <v/>
      </c>
      <c r="I59">
        <f>IFERROR(MATCH(I$3,'Bins 2025'!$D59:$ALO59,1),0)/1000</f>
        <v/>
      </c>
      <c r="J59">
        <f>IFERROR(MATCH(J$3,'Bins 2025'!$D59:$ALO59,1),0)/1000</f>
        <v/>
      </c>
      <c r="K59">
        <f>IFERROR(MATCH(K$3,'Bins 2025'!$D59:$ALO59,1),0)/1000</f>
        <v/>
      </c>
      <c r="L59">
        <f>IFERROR(MATCH(L$3,'Bins 2025'!$D59:$ALO59,1),0)/1000</f>
        <v/>
      </c>
      <c r="M59">
        <f>IFERROR(MATCH(M$3,'Bins 2025'!$D59:$ALO59,1),0)/1000</f>
        <v/>
      </c>
      <c r="N59">
        <f>IFERROR(MATCH(N$3,'Bins 2025'!$D59:$ALO59,1),0)/1000</f>
        <v/>
      </c>
      <c r="O59">
        <f>IFERROR(MATCH(O$3,'Bins 2025'!$D59:$ALO59,1),0)/1000</f>
        <v/>
      </c>
      <c r="P59">
        <f>IFERROR(MATCH(P$3,'Bins 2025'!$D59:$ALO59,1),0)/1000</f>
        <v/>
      </c>
      <c r="Q59">
        <f>IFERROR(MATCH(Q$3,'Bins 2025'!$D59:$ALO59,1),0)/1000</f>
        <v/>
      </c>
      <c r="R59">
        <f>IFERROR(MATCH(R$3,'Bins 2025'!$D59:$ALO59,1),0)/1000</f>
        <v/>
      </c>
      <c r="S59">
        <f>IFERROR(MATCH(S$3,'Bins 2025'!$D59:$ALO59,1),0)/1000</f>
        <v/>
      </c>
      <c r="T59">
        <f>IFERROR(MATCH(T$3,'Bins 2025'!$D59:$ALO59,1),0)/1000</f>
        <v/>
      </c>
      <c r="U59">
        <f>IFERROR(MATCH(U$3,'Bins 2025'!$D59:$ALO59,1),0)/1000</f>
        <v/>
      </c>
      <c r="V59">
        <f>IFERROR(MATCH(V$3,'Bins 2025'!$D59:$ALO59,1),0)/1000</f>
        <v/>
      </c>
      <c r="W59">
        <f>IFERROR(MATCH(W$3,'Bins 2025'!$D59:$ALO59,1),0)/1000</f>
        <v/>
      </c>
      <c r="X59">
        <f>IFERROR(MATCH(X$3,'Bins 2025'!$D59:$ALO59,1),0)/1000</f>
        <v/>
      </c>
      <c r="Y59">
        <f>IFERROR(MATCH(Y$3,'Bins 2025'!$D59:$ALO59,1),0)/1000</f>
        <v/>
      </c>
      <c r="Z59">
        <f>IFERROR(MATCH(Z$3,'Bins 2025'!$D59:$ALO59,1),0)/1000</f>
        <v/>
      </c>
      <c r="AA59">
        <f>IFERROR(MATCH(AA$3,'Bins 2025'!$D59:$ALO59,1),0)/1000</f>
        <v/>
      </c>
      <c r="AB59">
        <f>IFERROR(MATCH(AB$3,'Bins 2025'!$D59:$ALO59,1),0)/1000</f>
        <v/>
      </c>
      <c r="AC59">
        <f>IFERROR(MATCH(AC$3,'Bins 2025'!$D59:$ALO59,1),0)/1000</f>
        <v/>
      </c>
      <c r="AD59">
        <f>IFERROR(MATCH(AD$3,'Bins 2025'!$D59:$ALO59,1),0)/1000</f>
        <v/>
      </c>
      <c r="AE59">
        <f>IFERROR(MATCH(AE$3,'Bins 2025'!$D59:$ALO59,1),0)/1000</f>
        <v/>
      </c>
      <c r="AF59">
        <f>IFERROR(MATCH(AF$3,'Bins 2025'!$D59:$ALO59,1),0)/1000</f>
        <v/>
      </c>
      <c r="AG59">
        <f>IFERROR(MATCH(AG$3,'Bins 2025'!$D59:$ALO59,1),0)/1000</f>
        <v/>
      </c>
      <c r="AH59">
        <f>IFERROR(MATCH(AH$3,'Bins 2025'!$D59:$ALO59,1),0)/1000</f>
        <v/>
      </c>
      <c r="AI59">
        <f>IFERROR(MATCH(AI$3,'Bins 2025'!$D59:$ALO59,1),0)/1000</f>
        <v/>
      </c>
      <c r="AJ59">
        <f>IFERROR(MATCH(AJ$3,'Bins 2025'!$D59:$ALO59,1),0)/1000</f>
        <v/>
      </c>
      <c r="AK59">
        <f>IFERROR(MATCH(AK$3,'Bins 2025'!$D59:$ALO59,1),0)/1000</f>
        <v/>
      </c>
      <c r="AL59">
        <f>IFERROR(MATCH(AL$3,'Bins 2025'!$D59:$ALO59,1),0)/1000</f>
        <v/>
      </c>
      <c r="AM59">
        <f>IFERROR(MATCH(AM$3,'Bins 2025'!$D59:$ALO59,1),0)/1000</f>
        <v/>
      </c>
      <c r="AN59">
        <f>IFERROR(MATCH(AN$3,'Bins 2025'!$D59:$ALO59,1),0)/1000</f>
        <v/>
      </c>
      <c r="AO59">
        <f>IFERROR(MATCH(AO$3,'Bins 2025'!$D59:$ALO59,1),0)/1000</f>
        <v/>
      </c>
      <c r="AP59">
        <f>IFERROR(MATCH(AP$3,'Bins 2025'!$D59:$ALO59,1),0)/1000</f>
        <v/>
      </c>
      <c r="AQ59">
        <f>IFERROR(MATCH(AQ$3,'Bins 2025'!$D59:$ALO59,1),0)/1000</f>
        <v/>
      </c>
      <c r="AR59">
        <f>IFERROR(MATCH(AR$3,'Bins 2025'!$D59:$ALO59,1),0)/1000</f>
        <v/>
      </c>
      <c r="AS59">
        <f>IFERROR(MATCH(AS$3,'Bins 2025'!$D59:$ALO59,1),0)/1000</f>
        <v/>
      </c>
      <c r="AT59">
        <f>IFERROR(MATCH(AT$3,'Bins 2025'!$D59:$ALO59,1),0)/1000</f>
        <v/>
      </c>
      <c r="AU59">
        <f>IFERROR(MATCH(AU$3,'Bins 2025'!$D59:$ALO59,1),0)/1000</f>
        <v/>
      </c>
      <c r="AV59">
        <f>IFERROR(MATCH(AV$3,'Bins 2025'!$D59:$ALO59,1),0)/1000</f>
        <v/>
      </c>
      <c r="AW59">
        <f>IFERROR(MATCH(AW$3,'Bins 2025'!$D59:$ALO59,1),0)/1000</f>
        <v/>
      </c>
      <c r="AX59">
        <f>IFERROR(MATCH(AX$3,'Bins 2025'!$D59:$ALO59,1),0)/1000</f>
        <v/>
      </c>
      <c r="AY59">
        <f>IFERROR(MATCH(AY$3,'Bins 2025'!$D59:$ALO59,1),0)/1000</f>
        <v/>
      </c>
      <c r="AZ59">
        <f>IFERROR(MATCH(AZ$3,'Bins 2025'!$D59:$ALO59,1),0)/1000</f>
        <v/>
      </c>
      <c r="BA59">
        <f>IFERROR(MATCH(BA$3,'Bins 2025'!$D59:$ALO59,1),0)/1000</f>
        <v/>
      </c>
      <c r="BB59">
        <f>IFERROR(MATCH(BB$3,'Bins 2025'!$D59:$ALO59,1),0)/1000</f>
        <v/>
      </c>
      <c r="BC59">
        <f>IFERROR(MATCH(BC$3,'Bins 2025'!$D59:$ALO59,1),0)/1000</f>
        <v/>
      </c>
      <c r="BD59">
        <f>IFERROR(MATCH(BD$3,'Bins 2025'!$D59:$ALO59,1),0)/1000</f>
        <v/>
      </c>
      <c r="BE59">
        <f>IFERROR(MATCH(BE$3,'Bins 2025'!$D59:$ALO59,1),0)/1000</f>
        <v/>
      </c>
      <c r="BF59">
        <f>IFERROR(MATCH(BF$3,'Bins 2025'!$D59:$ALO59,1),0)/1000</f>
        <v/>
      </c>
      <c r="BG59">
        <f>IFERROR(MATCH(BG$3,'Bins 2025'!$D59:$ALO59,1),0)/1000</f>
        <v/>
      </c>
      <c r="BH59">
        <f>IFERROR(MATCH(BH$3,'Bins 2025'!$D59:$ALO59,1),0)/1000</f>
        <v/>
      </c>
      <c r="BI59">
        <f>IFERROR(MATCH(BI$3,'Bins 2025'!$D59:$ALO59,1),0)/1000</f>
        <v/>
      </c>
      <c r="BJ59">
        <f>IFERROR(MATCH(BJ$3,'Bins 2025'!$D59:$ALO59,1),0)/1000</f>
        <v/>
      </c>
      <c r="BK59">
        <f>IFERROR(MATCH(BK$3,'Bins 2025'!$D59:$ALO59,1),0)/1000</f>
        <v/>
      </c>
      <c r="BL59">
        <f>IFERROR(MATCH(BL$3,'Bins 2025'!$D59:$ALO59,1),0)/1000</f>
        <v/>
      </c>
      <c r="BM59">
        <f>IFERROR(MATCH(BM$3,'Bins 2025'!$D59:$ALO59,1),0)/1000</f>
        <v/>
      </c>
      <c r="BN59">
        <f>IFERROR(MATCH(BN$3,'Bins 2025'!$D59:$ALO59,1),0)/1000</f>
        <v/>
      </c>
      <c r="BO59">
        <f>IFERROR(MATCH(BO$3,'Bins 2025'!$D59:$ALO59,1),0)/1000</f>
        <v/>
      </c>
      <c r="BP59">
        <f>IFERROR(MATCH(BP$3,'Bins 2025'!$D59:$ALO59,1),0)/1000</f>
        <v/>
      </c>
      <c r="BQ59">
        <f>IFERROR(MATCH(BQ$3,'Bins 2025'!$D59:$ALO59,1),0)/1000</f>
        <v/>
      </c>
      <c r="BR59">
        <f>IFERROR(MATCH(BR$3,'Bins 2025'!$D59:$ALO59,1),0)/1000</f>
        <v/>
      </c>
      <c r="BS59">
        <f>IFERROR(MATCH(BS$3,'Bins 2025'!$D59:$ALO59,1),0)/1000</f>
        <v/>
      </c>
      <c r="BT59">
        <f>IFERROR(MATCH(BT$3,'Bins 2025'!$D59:$ALO59,1),0)/1000</f>
        <v/>
      </c>
      <c r="BU59">
        <f>IFERROR(MATCH(BU$3,'Bins 2025'!$D59:$ALO59,1),0)/1000</f>
        <v/>
      </c>
      <c r="BV59">
        <f>IFERROR(MATCH(BV$3,'Bins 2025'!$D59:$ALO59,1),0)/1000</f>
        <v/>
      </c>
      <c r="BW59">
        <f>IFERROR(MATCH(BW$3,'Bins 2025'!$D59:$ALO59,1),0)/1000</f>
        <v/>
      </c>
      <c r="BX59">
        <f>IFERROR(MATCH(BX$3,'Bins 2025'!$D59:$ALO59,1),0)/1000</f>
        <v/>
      </c>
      <c r="BY59">
        <f>IFERROR(MATCH(BY$3,'Bins 2025'!$D59:$ALO59,1),0)/1000</f>
        <v/>
      </c>
      <c r="BZ59">
        <f>IFERROR(MATCH(BZ$3,'Bins 2025'!$D59:$ALO59,1),0)/1000</f>
        <v/>
      </c>
      <c r="CA59">
        <f>IFERROR(MATCH(CA$3,'Bins 2025'!$D59:$ALO59,1),0)/1000</f>
        <v/>
      </c>
      <c r="CB59">
        <f>IFERROR(MATCH(CB$3,'Bins 2025'!$D59:$ALO59,1),0)/1000</f>
        <v/>
      </c>
      <c r="CC59">
        <f>IFERROR(MATCH(CC$3,'Bins 2025'!$D59:$ALO59,1),0)/1000</f>
        <v/>
      </c>
      <c r="CD59">
        <f>IFERROR(MATCH(CD$3,'Bins 2025'!$D59:$ALO59,1),0)/1000</f>
        <v/>
      </c>
      <c r="CE59">
        <f>IFERROR(MATCH(CE$3,'Bins 2025'!$D59:$ALO59,1),0)/1000</f>
        <v/>
      </c>
      <c r="CF59">
        <f>IFERROR(MATCH(CF$3,'Bins 2025'!$D59:$ALO59,1),0)/1000</f>
        <v/>
      </c>
      <c r="CG59">
        <f>IFERROR(MATCH(CG$3,'Bins 2025'!$D59:$ALO59,1),0)/1000</f>
        <v/>
      </c>
      <c r="CH59">
        <f>IFERROR(MATCH(CH$3,'Bins 2025'!$D59:$ALO59,1),0)/1000</f>
        <v/>
      </c>
      <c r="CI59">
        <f>IFERROR(MATCH(CI$3,'Bins 2025'!$D59:$ALO59,1),0)/1000</f>
        <v/>
      </c>
      <c r="CJ59">
        <f>IFERROR(MATCH(CJ$3,'Bins 2025'!$D59:$ALO59,1),0)/1000</f>
        <v/>
      </c>
      <c r="CK59">
        <f>IFERROR(MATCH(CK$3,'Bins 2025'!$D59:$ALO59,1),0)/1000</f>
        <v/>
      </c>
      <c r="CL59">
        <f>IFERROR(MATCH(CL$3,'Bins 2025'!$D59:$ALO59,1),0)/1000</f>
        <v/>
      </c>
      <c r="CM59">
        <f>IFERROR(MATCH(CM$3,'Bins 2025'!$D59:$ALO59,1),0)/1000</f>
        <v/>
      </c>
      <c r="CN59">
        <f>IFERROR(MATCH(CN$3,'Bins 2025'!$D59:$ALO59,1),0)/1000</f>
        <v/>
      </c>
      <c r="CO59">
        <f>IFERROR(MATCH(CO$3,'Bins 2025'!$D59:$ALO59,1),0)/1000</f>
        <v/>
      </c>
      <c r="CP59">
        <f>IFERROR(MATCH(CP$3,'Bins 2025'!$D59:$ALO59,1),0)/1000</f>
        <v/>
      </c>
      <c r="CQ59">
        <f>IFERROR(MATCH(CQ$3,'Bins 2025'!$D59:$ALO59,1),0)/1000</f>
        <v/>
      </c>
      <c r="CR59">
        <f>IFERROR(MATCH(CR$3,'Bins 2025'!$D59:$ALO59,1),0)/1000</f>
        <v/>
      </c>
      <c r="CS59">
        <f>IFERROR(MATCH(CS$3,'Bins 2025'!$D59:$ALO59,1),0)/1000</f>
        <v/>
      </c>
      <c r="CT59">
        <f>IFERROR(MATCH(CT$3,'Bins 2025'!$D59:$ALO59,1),0)/1000</f>
        <v/>
      </c>
      <c r="CU59">
        <f>IFERROR(MATCH(CU$3,'Bins 2025'!$D59:$ALO59,1),0)/1000</f>
        <v/>
      </c>
      <c r="CV59">
        <f>IFERROR(MATCH(CV$3,'Bins 2025'!$D59:$ALO59,1),0)/1000</f>
        <v/>
      </c>
      <c r="CW59">
        <f>IFERROR(MATCH(CW$3,'Bins 2025'!$D59:$ALO59,1),0)/1000</f>
        <v/>
      </c>
      <c r="CX59">
        <f>IFERROR(MATCH(CX$3,'Bins 2025'!$D59:$ALO59,1),0)/1000</f>
        <v/>
      </c>
      <c r="CY59">
        <f>IFERROR(MATCH(CY$3,'Bins 2025'!$D59:$ALO59,1),0)/1000</f>
        <v/>
      </c>
      <c r="CZ59">
        <f>IFERROR(MATCH(CZ$3,'Bins 2025'!$D59:$ALO59,1),0)/1000</f>
        <v/>
      </c>
      <c r="DA59">
        <f>IFERROR(MATCH(DA$3,'Bins 2025'!$D59:$ALO59,1),0)/1000</f>
        <v/>
      </c>
      <c r="DB59">
        <f>IFERROR(MATCH(DB$3,'Bins 2025'!$D59:$ALO59,1),0)/1000</f>
        <v/>
      </c>
      <c r="DC59">
        <f>IFERROR(MATCH(DC$3,'Bins 2025'!$D59:$ALO59,1),0)/1000</f>
        <v/>
      </c>
      <c r="DD59">
        <f>IFERROR(MATCH(DD$3,'Bins 2025'!$D59:$ALO59,1),0)/1000</f>
        <v/>
      </c>
      <c r="DE59">
        <f>IFERROR(MATCH(DE$3,'Bins 2025'!$D59:$ALO59,1),0)/1000</f>
        <v/>
      </c>
      <c r="DF59">
        <f>IFERROR(MATCH(DF$3,'Bins 2025'!$D59:$ALO59,1),0)/1000</f>
        <v/>
      </c>
      <c r="DG59">
        <f>IFERROR(MATCH(DG$3,'Bins 2025'!$D59:$ALO59,1),0)/1000</f>
        <v/>
      </c>
      <c r="DH59">
        <f>IFERROR(MATCH(DH$3,'Bins 2025'!$D59:$ALO59,1),0)/1000</f>
        <v/>
      </c>
      <c r="DI59">
        <f>IFERROR(MATCH(DI$3,'Bins 2025'!$D59:$ALO59,1),0)/1000</f>
        <v/>
      </c>
      <c r="DJ59">
        <f>IFERROR(MATCH(DJ$3,'Bins 2025'!$D59:$ALO59,1),0)/1000</f>
        <v/>
      </c>
      <c r="DK59">
        <f>IFERROR(MATCH(DK$3,'Bins 2025'!$D59:$ALO59,1),0)/1000</f>
        <v/>
      </c>
      <c r="DL59">
        <f>IFERROR(MATCH(DL$3,'Bins 2025'!$D59:$ALO59,1),0)/1000</f>
        <v/>
      </c>
      <c r="DM59">
        <f>IFERROR(MATCH(DM$3,'Bins 2025'!$D59:$ALO59,1),0)/1000</f>
        <v/>
      </c>
      <c r="DN59">
        <f>IFERROR(MATCH(DN$3,'Bins 2025'!$D59:$ALO59,1),0)/1000</f>
        <v/>
      </c>
      <c r="DO59">
        <f>IFERROR(MATCH(DO$3,'Bins 2025'!$D59:$ALO59,1),0)/1000</f>
        <v/>
      </c>
      <c r="DP59">
        <f>IFERROR(MATCH(DP$3,'Bins 2025'!$D59:$ALO59,1),0)/1000</f>
        <v/>
      </c>
      <c r="DQ59">
        <f>IFERROR(MATCH(DQ$3,'Bins 2025'!$D59:$ALO59,1),0)/1000</f>
        <v/>
      </c>
      <c r="DR59">
        <f>IFERROR(MATCH(DR$3,'Bins 2025'!$D59:$ALO59,1),0)/1000</f>
        <v/>
      </c>
      <c r="DS59">
        <f>IFERROR(MATCH(DS$3,'Bins 2025'!$D59:$ALO59,1),0)/1000</f>
        <v/>
      </c>
      <c r="DT59">
        <f>IFERROR(MATCH(DT$3,'Bins 2025'!$D59:$ALO59,1),0)/1000</f>
        <v/>
      </c>
      <c r="DU59">
        <f>IFERROR(MATCH(DU$3,'Bins 2025'!$D59:$ALO59,1),0)/1000</f>
        <v/>
      </c>
      <c r="DV59">
        <f>IFERROR(MATCH(DV$3,'Bins 2025'!$D59:$ALO59,1),0)/1000</f>
        <v/>
      </c>
      <c r="DW59">
        <f>IFERROR(MATCH(DW$3,'Bins 2025'!$D59:$ALO59,1),0)/1000</f>
        <v/>
      </c>
      <c r="DX59">
        <f>IFERROR(MATCH(DX$3,'Bins 2025'!$D59:$ALO59,1),0)/1000</f>
        <v/>
      </c>
      <c r="DY59">
        <f>IFERROR(MATCH(DY$3,'Bins 2025'!$D59:$ALO59,1),0)/1000</f>
        <v/>
      </c>
      <c r="DZ59">
        <f>IFERROR(MATCH(DZ$3,'Bins 2025'!$D59:$ALO59,1),0)/1000</f>
        <v/>
      </c>
      <c r="EA59">
        <f>IFERROR(MATCH(EA$3,'Bins 2025'!$D59:$ALO59,1),0)/1000</f>
        <v/>
      </c>
      <c r="EB59">
        <f>IFERROR(MATCH(EB$3,'Bins 2025'!$D59:$ALO59,1),0)/1000</f>
        <v/>
      </c>
      <c r="EC59">
        <f>IFERROR(MATCH(EC$3,'Bins 2025'!$D59:$ALO59,1),0)/1000</f>
        <v/>
      </c>
      <c r="ED59">
        <f>IFERROR(MATCH(ED$3,'Bins 2025'!$D59:$ALO59,1),0)/1000</f>
        <v/>
      </c>
      <c r="EE59">
        <f>IFERROR(MATCH(EE$3,'Bins 2025'!$D59:$ALO59,1),0)/1000</f>
        <v/>
      </c>
      <c r="EF59">
        <f>IFERROR(MATCH(EF$3,'Bins 2025'!$D59:$ALO59,1),0)/1000</f>
        <v/>
      </c>
      <c r="EG59">
        <f>IFERROR(MATCH(EG$3,'Bins 2025'!$D59:$ALO59,1),0)/1000</f>
        <v/>
      </c>
      <c r="EH59">
        <f>IFERROR(MATCH(EH$3,'Bins 2025'!$D59:$ALO59,1),0)/1000</f>
        <v/>
      </c>
      <c r="EI59">
        <f>IFERROR(MATCH(EI$3,'Bins 2025'!$D59:$ALO59,1),0)/1000</f>
        <v/>
      </c>
      <c r="EJ59">
        <f>IFERROR(MATCH(EJ$3,'Bins 2025'!$D59:$ALO59,1),0)/1000</f>
        <v/>
      </c>
      <c r="EK59">
        <f>IFERROR(MATCH(EK$3,'Bins 2025'!$D59:$ALO59,1),0)/1000</f>
        <v/>
      </c>
      <c r="EL59">
        <f>IFERROR(MATCH(EL$3,'Bins 2025'!$D59:$ALO59,1),0)/1000</f>
        <v/>
      </c>
      <c r="EM59">
        <f>IFERROR(MATCH(EM$3,'Bins 2025'!$D59:$ALO59,1),0)/1000</f>
        <v/>
      </c>
      <c r="EN59">
        <f>IFERROR(MATCH(EN$3,'Bins 2025'!$D59:$ALO59,1),0)/1000</f>
        <v/>
      </c>
      <c r="EO59">
        <f>IFERROR(MATCH(EO$3,'Bins 2025'!$D59:$ALO59,1),0)/1000</f>
        <v/>
      </c>
      <c r="EP59">
        <f>IFERROR(MATCH(EP$3,'Bins 2025'!$D59:$ALO59,1),0)/1000</f>
        <v/>
      </c>
      <c r="EQ59">
        <f>IFERROR(MATCH(EQ$3,'Bins 2025'!$D59:$ALO59,1),0)/1000</f>
        <v/>
      </c>
      <c r="ER59">
        <f>IFERROR(MATCH(ER$3,'Bins 2025'!$D59:$ALO59,1),0)/1000</f>
        <v/>
      </c>
      <c r="ES59">
        <f>IFERROR(MATCH(ES$3,'Bins 2025'!$D59:$ALO59,1),0)/1000</f>
        <v/>
      </c>
      <c r="ET59">
        <f>IFERROR(MATCH(ET$3,'Bins 2025'!$D59:$ALO59,1),0)/1000</f>
        <v/>
      </c>
      <c r="EU59">
        <f>IFERROR(MATCH(EU$3,'Bins 2025'!$D59:$ALO59,1),0)/1000</f>
        <v/>
      </c>
      <c r="EV59">
        <f>IFERROR(MATCH(EV$3,'Bins 2025'!$D59:$ALO59,1),0)/1000</f>
        <v/>
      </c>
      <c r="EW59">
        <f>IFERROR(MATCH(EW$3,'Bins 2025'!$D59:$ALO59,1),0)/1000</f>
        <v/>
      </c>
      <c r="EX59">
        <f>IFERROR(MATCH(EX$3,'Bins 2025'!$D59:$ALO59,1),0)/1000</f>
        <v/>
      </c>
      <c r="EY59">
        <f>IFERROR(MATCH(EY$3,'Bins 2025'!$D59:$ALO59,1),0)/1000</f>
        <v/>
      </c>
      <c r="EZ59">
        <f>IFERROR(MATCH(EZ$3,'Bins 2025'!$D59:$ALO59,1),0)/1000</f>
        <v/>
      </c>
      <c r="FA59">
        <f>IFERROR(MATCH(FA$3,'Bins 2025'!$D59:$ALO59,1),0)/1000</f>
        <v/>
      </c>
      <c r="FB59">
        <f>IFERROR(MATCH(FB$3,'Bins 2025'!$D59:$ALO59,1),0)/1000</f>
        <v/>
      </c>
      <c r="FC59">
        <f>IFERROR(MATCH(FC$3,'Bins 2025'!$D59:$ALO59,1),0)/1000</f>
        <v/>
      </c>
      <c r="FD59">
        <f>IFERROR(MATCH(FD$3,'Bins 2025'!$D59:$ALO59,1),0)/1000</f>
        <v/>
      </c>
      <c r="FE59">
        <f>IFERROR(MATCH(FE$3,'Bins 2025'!$D59:$ALO59,1),0)/1000</f>
        <v/>
      </c>
      <c r="FF59">
        <f>IFERROR(MATCH(FF$3,'Bins 2025'!$D59:$ALO59,1),0)/1000</f>
        <v/>
      </c>
      <c r="FG59">
        <f>IFERROR(MATCH(FG$3,'Bins 2025'!$D59:$ALO59,1),0)/1000</f>
        <v/>
      </c>
      <c r="FH59">
        <f>IFERROR(MATCH(FH$3,'Bins 2025'!$D59:$ALO59,1),0)/1000</f>
        <v/>
      </c>
      <c r="FI59">
        <f>IFERROR(MATCH(FI$3,'Bins 2025'!$D59:$ALO59,1),0)/1000</f>
        <v/>
      </c>
      <c r="FJ59">
        <f>IFERROR(MATCH(FJ$3,'Bins 2025'!$D59:$ALO59,1),0)/1000</f>
        <v/>
      </c>
      <c r="FK59">
        <f>IFERROR(MATCH(FK$3,'Bins 2025'!$D59:$ALO59,1),0)/1000</f>
        <v/>
      </c>
      <c r="FL59">
        <f>IFERROR(MATCH(FL$3,'Bins 2025'!$D59:$ALO59,1),0)/1000</f>
        <v/>
      </c>
      <c r="FM59">
        <f>IFERROR(MATCH(FM$3,'Bins 2025'!$D59:$ALO59,1),0)/1000</f>
        <v/>
      </c>
      <c r="FN59">
        <f>IFERROR(MATCH(FN$3,'Bins 2025'!$D59:$ALO59,1),0)/1000</f>
        <v/>
      </c>
      <c r="FO59">
        <f>IFERROR(MATCH(FO$3,'Bins 2025'!$D59:$ALO59,1),0)/1000</f>
        <v/>
      </c>
      <c r="FP59">
        <f>IFERROR(MATCH(FP$3,'Bins 2025'!$D59:$ALO59,1),0)/1000</f>
        <v/>
      </c>
      <c r="FQ59">
        <f>IFERROR(MATCH(FQ$3,'Bins 2025'!$D59:$ALO59,1),0)/1000</f>
        <v/>
      </c>
      <c r="FR59">
        <f>IFERROR(MATCH(FR$3,'Bins 2025'!$D59:$ALO59,1),0)/1000</f>
        <v/>
      </c>
      <c r="FS59">
        <f>IFERROR(MATCH(FS$3,'Bins 2025'!$D59:$ALO59,1),0)/1000</f>
        <v/>
      </c>
      <c r="FT59">
        <f>IFERROR(MATCH(FT$3,'Bins 2025'!$D59:$ALO59,1),0)/1000</f>
        <v/>
      </c>
      <c r="FU59">
        <f>IFERROR(MATCH(FU$3,'Bins 2025'!$D59:$ALO59,1),0)/1000</f>
        <v/>
      </c>
      <c r="FV59">
        <f>IFERROR(MATCH(FV$3,'Bins 2025'!$D59:$ALO59,1),0)/1000</f>
        <v/>
      </c>
      <c r="FW59">
        <f>IFERROR(MATCH(FW$3,'Bins 2025'!$D59:$ALO59,1),0)/1000</f>
        <v/>
      </c>
      <c r="FX59">
        <f>IFERROR(MATCH(FX$3,'Bins 2025'!$D59:$ALO59,1),0)/1000</f>
        <v/>
      </c>
      <c r="FY59">
        <f>IFERROR(MATCH(FY$3,'Bins 2025'!$D59:$ALO59,1),0)/1000</f>
        <v/>
      </c>
      <c r="FZ59">
        <f>IFERROR(MATCH(FZ$3,'Bins 2025'!$D59:$ALO59,1),0)/1000</f>
        <v/>
      </c>
      <c r="GA59">
        <f>IFERROR(MATCH(GA$3,'Bins 2025'!$D59:$ALO59,1),0)/1000</f>
        <v/>
      </c>
      <c r="GB59">
        <f>IFERROR(MATCH(GB$3,'Bins 2025'!$D59:$ALO59,1),0)/1000</f>
        <v/>
      </c>
      <c r="GC59">
        <f>IFERROR(MATCH(GC$3,'Bins 2025'!$D59:$ALO59,1),0)/1000</f>
        <v/>
      </c>
      <c r="GD59">
        <f>IFERROR(MATCH(GD$3,'Bins 2025'!$D59:$ALO59,1),0)/1000</f>
        <v/>
      </c>
      <c r="GE59">
        <f>IFERROR(MATCH(GE$3,'Bins 2025'!$D59:$ALO59,1),0)/1000</f>
        <v/>
      </c>
      <c r="GF59">
        <f>IFERROR(MATCH(GF$3,'Bins 2025'!$D59:$ALO59,1),0)/1000</f>
        <v/>
      </c>
      <c r="GG59">
        <f>IFERROR(MATCH(GG$3,'Bins 2025'!$D59:$ALO59,1),0)/1000</f>
        <v/>
      </c>
      <c r="GH59">
        <f>IFERROR(MATCH(GH$3,'Bins 2025'!$D59:$ALO59,1),0)/1000</f>
        <v/>
      </c>
      <c r="GI59">
        <f>IFERROR(MATCH(GI$3,'Bins 2025'!$D59:$ALO59,1),0)/1000</f>
        <v/>
      </c>
      <c r="GJ59">
        <f>IFERROR(MATCH(GJ$3,'Bins 2025'!$D59:$ALO59,1),0)/1000</f>
        <v/>
      </c>
      <c r="GK59">
        <f>IFERROR(MATCH(GK$3,'Bins 2025'!$D59:$ALO59,1),0)/1000</f>
        <v/>
      </c>
      <c r="GL59">
        <f>IFERROR(MATCH(GL$3,'Bins 2025'!$D59:$ALO59,1),0)/1000</f>
        <v/>
      </c>
      <c r="GM59">
        <f>IFERROR(MATCH(GM$3,'Bins 2025'!$D59:$ALO59,1),0)/1000</f>
        <v/>
      </c>
      <c r="GN59">
        <f>IFERROR(MATCH(GN$3,'Bins 2025'!$D59:$ALO59,1),0)/1000</f>
        <v/>
      </c>
      <c r="GO59">
        <f>IFERROR(MATCH(GO$3,'Bins 2025'!$D59:$ALO59,1),0)/1000</f>
        <v/>
      </c>
      <c r="GP59">
        <f>IFERROR(MATCH(GP$3,'Bins 2025'!$D59:$ALO59,1),0)/1000</f>
        <v/>
      </c>
      <c r="GQ59">
        <f>IFERROR(MATCH(GQ$3,'Bins 2025'!$D59:$ALO59,1),0)/1000</f>
        <v/>
      </c>
      <c r="GR59">
        <f>IFERROR(MATCH(GR$3,'Bins 2025'!$D59:$ALO59,1),0)/1000</f>
        <v/>
      </c>
      <c r="GS59">
        <f>IFERROR(MATCH(GS$3,'Bins 2025'!$D59:$ALO59,1),0)/1000</f>
        <v/>
      </c>
      <c r="GT59">
        <f>IFERROR(MATCH(GT$3,'Bins 2025'!$D59:$ALO59,1),0)/1000</f>
        <v/>
      </c>
      <c r="GU59">
        <f>IFERROR(MATCH(GU$3,'Bins 2025'!$D59:$ALO59,1),0)/1000</f>
        <v/>
      </c>
    </row>
    <row r="60">
      <c r="B60">
        <f>Inputs!B60</f>
        <v/>
      </c>
      <c r="C60">
        <f>Inputs!K60</f>
        <v/>
      </c>
      <c r="D60">
        <f>N(Inputs!H60)</f>
        <v/>
      </c>
      <c r="E60">
        <f>IFERROR(MATCH(E$3,'Bins 2025'!$D60:$ALO60,1),0)/1000</f>
        <v/>
      </c>
      <c r="F60">
        <f>IFERROR(MATCH(F$3,'Bins 2025'!$D60:$ALO60,1),0)/1000</f>
        <v/>
      </c>
      <c r="G60">
        <f>IFERROR(MATCH(G$3,'Bins 2025'!$D60:$ALO60,1),0)/1000</f>
        <v/>
      </c>
      <c r="H60">
        <f>IFERROR(MATCH(H$3,'Bins 2025'!$D60:$ALO60,1),0)/1000</f>
        <v/>
      </c>
      <c r="I60">
        <f>IFERROR(MATCH(I$3,'Bins 2025'!$D60:$ALO60,1),0)/1000</f>
        <v/>
      </c>
      <c r="J60">
        <f>IFERROR(MATCH(J$3,'Bins 2025'!$D60:$ALO60,1),0)/1000</f>
        <v/>
      </c>
      <c r="K60">
        <f>IFERROR(MATCH(K$3,'Bins 2025'!$D60:$ALO60,1),0)/1000</f>
        <v/>
      </c>
      <c r="L60">
        <f>IFERROR(MATCH(L$3,'Bins 2025'!$D60:$ALO60,1),0)/1000</f>
        <v/>
      </c>
      <c r="M60">
        <f>IFERROR(MATCH(M$3,'Bins 2025'!$D60:$ALO60,1),0)/1000</f>
        <v/>
      </c>
      <c r="N60">
        <f>IFERROR(MATCH(N$3,'Bins 2025'!$D60:$ALO60,1),0)/1000</f>
        <v/>
      </c>
      <c r="O60">
        <f>IFERROR(MATCH(O$3,'Bins 2025'!$D60:$ALO60,1),0)/1000</f>
        <v/>
      </c>
      <c r="P60">
        <f>IFERROR(MATCH(P$3,'Bins 2025'!$D60:$ALO60,1),0)/1000</f>
        <v/>
      </c>
      <c r="Q60">
        <f>IFERROR(MATCH(Q$3,'Bins 2025'!$D60:$ALO60,1),0)/1000</f>
        <v/>
      </c>
      <c r="R60">
        <f>IFERROR(MATCH(R$3,'Bins 2025'!$D60:$ALO60,1),0)/1000</f>
        <v/>
      </c>
      <c r="S60">
        <f>IFERROR(MATCH(S$3,'Bins 2025'!$D60:$ALO60,1),0)/1000</f>
        <v/>
      </c>
      <c r="T60">
        <f>IFERROR(MATCH(T$3,'Bins 2025'!$D60:$ALO60,1),0)/1000</f>
        <v/>
      </c>
      <c r="U60">
        <f>IFERROR(MATCH(U$3,'Bins 2025'!$D60:$ALO60,1),0)/1000</f>
        <v/>
      </c>
      <c r="V60">
        <f>IFERROR(MATCH(V$3,'Bins 2025'!$D60:$ALO60,1),0)/1000</f>
        <v/>
      </c>
      <c r="W60">
        <f>IFERROR(MATCH(W$3,'Bins 2025'!$D60:$ALO60,1),0)/1000</f>
        <v/>
      </c>
      <c r="X60">
        <f>IFERROR(MATCH(X$3,'Bins 2025'!$D60:$ALO60,1),0)/1000</f>
        <v/>
      </c>
      <c r="Y60">
        <f>IFERROR(MATCH(Y$3,'Bins 2025'!$D60:$ALO60,1),0)/1000</f>
        <v/>
      </c>
      <c r="Z60">
        <f>IFERROR(MATCH(Z$3,'Bins 2025'!$D60:$ALO60,1),0)/1000</f>
        <v/>
      </c>
      <c r="AA60">
        <f>IFERROR(MATCH(AA$3,'Bins 2025'!$D60:$ALO60,1),0)/1000</f>
        <v/>
      </c>
      <c r="AB60">
        <f>IFERROR(MATCH(AB$3,'Bins 2025'!$D60:$ALO60,1),0)/1000</f>
        <v/>
      </c>
      <c r="AC60">
        <f>IFERROR(MATCH(AC$3,'Bins 2025'!$D60:$ALO60,1),0)/1000</f>
        <v/>
      </c>
      <c r="AD60">
        <f>IFERROR(MATCH(AD$3,'Bins 2025'!$D60:$ALO60,1),0)/1000</f>
        <v/>
      </c>
      <c r="AE60">
        <f>IFERROR(MATCH(AE$3,'Bins 2025'!$D60:$ALO60,1),0)/1000</f>
        <v/>
      </c>
      <c r="AF60">
        <f>IFERROR(MATCH(AF$3,'Bins 2025'!$D60:$ALO60,1),0)/1000</f>
        <v/>
      </c>
      <c r="AG60">
        <f>IFERROR(MATCH(AG$3,'Bins 2025'!$D60:$ALO60,1),0)/1000</f>
        <v/>
      </c>
      <c r="AH60">
        <f>IFERROR(MATCH(AH$3,'Bins 2025'!$D60:$ALO60,1),0)/1000</f>
        <v/>
      </c>
      <c r="AI60">
        <f>IFERROR(MATCH(AI$3,'Bins 2025'!$D60:$ALO60,1),0)/1000</f>
        <v/>
      </c>
      <c r="AJ60">
        <f>IFERROR(MATCH(AJ$3,'Bins 2025'!$D60:$ALO60,1),0)/1000</f>
        <v/>
      </c>
      <c r="AK60">
        <f>IFERROR(MATCH(AK$3,'Bins 2025'!$D60:$ALO60,1),0)/1000</f>
        <v/>
      </c>
      <c r="AL60">
        <f>IFERROR(MATCH(AL$3,'Bins 2025'!$D60:$ALO60,1),0)/1000</f>
        <v/>
      </c>
      <c r="AM60">
        <f>IFERROR(MATCH(AM$3,'Bins 2025'!$D60:$ALO60,1),0)/1000</f>
        <v/>
      </c>
      <c r="AN60">
        <f>IFERROR(MATCH(AN$3,'Bins 2025'!$D60:$ALO60,1),0)/1000</f>
        <v/>
      </c>
      <c r="AO60">
        <f>IFERROR(MATCH(AO$3,'Bins 2025'!$D60:$ALO60,1),0)/1000</f>
        <v/>
      </c>
      <c r="AP60">
        <f>IFERROR(MATCH(AP$3,'Bins 2025'!$D60:$ALO60,1),0)/1000</f>
        <v/>
      </c>
      <c r="AQ60">
        <f>IFERROR(MATCH(AQ$3,'Bins 2025'!$D60:$ALO60,1),0)/1000</f>
        <v/>
      </c>
      <c r="AR60">
        <f>IFERROR(MATCH(AR$3,'Bins 2025'!$D60:$ALO60,1),0)/1000</f>
        <v/>
      </c>
      <c r="AS60">
        <f>IFERROR(MATCH(AS$3,'Bins 2025'!$D60:$ALO60,1),0)/1000</f>
        <v/>
      </c>
      <c r="AT60">
        <f>IFERROR(MATCH(AT$3,'Bins 2025'!$D60:$ALO60,1),0)/1000</f>
        <v/>
      </c>
      <c r="AU60">
        <f>IFERROR(MATCH(AU$3,'Bins 2025'!$D60:$ALO60,1),0)/1000</f>
        <v/>
      </c>
      <c r="AV60">
        <f>IFERROR(MATCH(AV$3,'Bins 2025'!$D60:$ALO60,1),0)/1000</f>
        <v/>
      </c>
      <c r="AW60">
        <f>IFERROR(MATCH(AW$3,'Bins 2025'!$D60:$ALO60,1),0)/1000</f>
        <v/>
      </c>
      <c r="AX60">
        <f>IFERROR(MATCH(AX$3,'Bins 2025'!$D60:$ALO60,1),0)/1000</f>
        <v/>
      </c>
      <c r="AY60">
        <f>IFERROR(MATCH(AY$3,'Bins 2025'!$D60:$ALO60,1),0)/1000</f>
        <v/>
      </c>
      <c r="AZ60">
        <f>IFERROR(MATCH(AZ$3,'Bins 2025'!$D60:$ALO60,1),0)/1000</f>
        <v/>
      </c>
      <c r="BA60">
        <f>IFERROR(MATCH(BA$3,'Bins 2025'!$D60:$ALO60,1),0)/1000</f>
        <v/>
      </c>
      <c r="BB60">
        <f>IFERROR(MATCH(BB$3,'Bins 2025'!$D60:$ALO60,1),0)/1000</f>
        <v/>
      </c>
      <c r="BC60">
        <f>IFERROR(MATCH(BC$3,'Bins 2025'!$D60:$ALO60,1),0)/1000</f>
        <v/>
      </c>
      <c r="BD60">
        <f>IFERROR(MATCH(BD$3,'Bins 2025'!$D60:$ALO60,1),0)/1000</f>
        <v/>
      </c>
      <c r="BE60">
        <f>IFERROR(MATCH(BE$3,'Bins 2025'!$D60:$ALO60,1),0)/1000</f>
        <v/>
      </c>
      <c r="BF60">
        <f>IFERROR(MATCH(BF$3,'Bins 2025'!$D60:$ALO60,1),0)/1000</f>
        <v/>
      </c>
      <c r="BG60">
        <f>IFERROR(MATCH(BG$3,'Bins 2025'!$D60:$ALO60,1),0)/1000</f>
        <v/>
      </c>
      <c r="BH60">
        <f>IFERROR(MATCH(BH$3,'Bins 2025'!$D60:$ALO60,1),0)/1000</f>
        <v/>
      </c>
      <c r="BI60">
        <f>IFERROR(MATCH(BI$3,'Bins 2025'!$D60:$ALO60,1),0)/1000</f>
        <v/>
      </c>
      <c r="BJ60">
        <f>IFERROR(MATCH(BJ$3,'Bins 2025'!$D60:$ALO60,1),0)/1000</f>
        <v/>
      </c>
      <c r="BK60">
        <f>IFERROR(MATCH(BK$3,'Bins 2025'!$D60:$ALO60,1),0)/1000</f>
        <v/>
      </c>
      <c r="BL60">
        <f>IFERROR(MATCH(BL$3,'Bins 2025'!$D60:$ALO60,1),0)/1000</f>
        <v/>
      </c>
      <c r="BM60">
        <f>IFERROR(MATCH(BM$3,'Bins 2025'!$D60:$ALO60,1),0)/1000</f>
        <v/>
      </c>
      <c r="BN60">
        <f>IFERROR(MATCH(BN$3,'Bins 2025'!$D60:$ALO60,1),0)/1000</f>
        <v/>
      </c>
      <c r="BO60">
        <f>IFERROR(MATCH(BO$3,'Bins 2025'!$D60:$ALO60,1),0)/1000</f>
        <v/>
      </c>
      <c r="BP60">
        <f>IFERROR(MATCH(BP$3,'Bins 2025'!$D60:$ALO60,1),0)/1000</f>
        <v/>
      </c>
      <c r="BQ60">
        <f>IFERROR(MATCH(BQ$3,'Bins 2025'!$D60:$ALO60,1),0)/1000</f>
        <v/>
      </c>
      <c r="BR60">
        <f>IFERROR(MATCH(BR$3,'Bins 2025'!$D60:$ALO60,1),0)/1000</f>
        <v/>
      </c>
      <c r="BS60">
        <f>IFERROR(MATCH(BS$3,'Bins 2025'!$D60:$ALO60,1),0)/1000</f>
        <v/>
      </c>
      <c r="BT60">
        <f>IFERROR(MATCH(BT$3,'Bins 2025'!$D60:$ALO60,1),0)/1000</f>
        <v/>
      </c>
      <c r="BU60">
        <f>IFERROR(MATCH(BU$3,'Bins 2025'!$D60:$ALO60,1),0)/1000</f>
        <v/>
      </c>
      <c r="BV60">
        <f>IFERROR(MATCH(BV$3,'Bins 2025'!$D60:$ALO60,1),0)/1000</f>
        <v/>
      </c>
      <c r="BW60">
        <f>IFERROR(MATCH(BW$3,'Bins 2025'!$D60:$ALO60,1),0)/1000</f>
        <v/>
      </c>
      <c r="BX60">
        <f>IFERROR(MATCH(BX$3,'Bins 2025'!$D60:$ALO60,1),0)/1000</f>
        <v/>
      </c>
      <c r="BY60">
        <f>IFERROR(MATCH(BY$3,'Bins 2025'!$D60:$ALO60,1),0)/1000</f>
        <v/>
      </c>
      <c r="BZ60">
        <f>IFERROR(MATCH(BZ$3,'Bins 2025'!$D60:$ALO60,1),0)/1000</f>
        <v/>
      </c>
      <c r="CA60">
        <f>IFERROR(MATCH(CA$3,'Bins 2025'!$D60:$ALO60,1),0)/1000</f>
        <v/>
      </c>
      <c r="CB60">
        <f>IFERROR(MATCH(CB$3,'Bins 2025'!$D60:$ALO60,1),0)/1000</f>
        <v/>
      </c>
      <c r="CC60">
        <f>IFERROR(MATCH(CC$3,'Bins 2025'!$D60:$ALO60,1),0)/1000</f>
        <v/>
      </c>
      <c r="CD60">
        <f>IFERROR(MATCH(CD$3,'Bins 2025'!$D60:$ALO60,1),0)/1000</f>
        <v/>
      </c>
      <c r="CE60">
        <f>IFERROR(MATCH(CE$3,'Bins 2025'!$D60:$ALO60,1),0)/1000</f>
        <v/>
      </c>
      <c r="CF60">
        <f>IFERROR(MATCH(CF$3,'Bins 2025'!$D60:$ALO60,1),0)/1000</f>
        <v/>
      </c>
      <c r="CG60">
        <f>IFERROR(MATCH(CG$3,'Bins 2025'!$D60:$ALO60,1),0)/1000</f>
        <v/>
      </c>
      <c r="CH60">
        <f>IFERROR(MATCH(CH$3,'Bins 2025'!$D60:$ALO60,1),0)/1000</f>
        <v/>
      </c>
      <c r="CI60">
        <f>IFERROR(MATCH(CI$3,'Bins 2025'!$D60:$ALO60,1),0)/1000</f>
        <v/>
      </c>
      <c r="CJ60">
        <f>IFERROR(MATCH(CJ$3,'Bins 2025'!$D60:$ALO60,1),0)/1000</f>
        <v/>
      </c>
      <c r="CK60">
        <f>IFERROR(MATCH(CK$3,'Bins 2025'!$D60:$ALO60,1),0)/1000</f>
        <v/>
      </c>
      <c r="CL60">
        <f>IFERROR(MATCH(CL$3,'Bins 2025'!$D60:$ALO60,1),0)/1000</f>
        <v/>
      </c>
      <c r="CM60">
        <f>IFERROR(MATCH(CM$3,'Bins 2025'!$D60:$ALO60,1),0)/1000</f>
        <v/>
      </c>
      <c r="CN60">
        <f>IFERROR(MATCH(CN$3,'Bins 2025'!$D60:$ALO60,1),0)/1000</f>
        <v/>
      </c>
      <c r="CO60">
        <f>IFERROR(MATCH(CO$3,'Bins 2025'!$D60:$ALO60,1),0)/1000</f>
        <v/>
      </c>
      <c r="CP60">
        <f>IFERROR(MATCH(CP$3,'Bins 2025'!$D60:$ALO60,1),0)/1000</f>
        <v/>
      </c>
      <c r="CQ60">
        <f>IFERROR(MATCH(CQ$3,'Bins 2025'!$D60:$ALO60,1),0)/1000</f>
        <v/>
      </c>
      <c r="CR60">
        <f>IFERROR(MATCH(CR$3,'Bins 2025'!$D60:$ALO60,1),0)/1000</f>
        <v/>
      </c>
      <c r="CS60">
        <f>IFERROR(MATCH(CS$3,'Bins 2025'!$D60:$ALO60,1),0)/1000</f>
        <v/>
      </c>
      <c r="CT60">
        <f>IFERROR(MATCH(CT$3,'Bins 2025'!$D60:$ALO60,1),0)/1000</f>
        <v/>
      </c>
      <c r="CU60">
        <f>IFERROR(MATCH(CU$3,'Bins 2025'!$D60:$ALO60,1),0)/1000</f>
        <v/>
      </c>
      <c r="CV60">
        <f>IFERROR(MATCH(CV$3,'Bins 2025'!$D60:$ALO60,1),0)/1000</f>
        <v/>
      </c>
      <c r="CW60">
        <f>IFERROR(MATCH(CW$3,'Bins 2025'!$D60:$ALO60,1),0)/1000</f>
        <v/>
      </c>
      <c r="CX60">
        <f>IFERROR(MATCH(CX$3,'Bins 2025'!$D60:$ALO60,1),0)/1000</f>
        <v/>
      </c>
      <c r="CY60">
        <f>IFERROR(MATCH(CY$3,'Bins 2025'!$D60:$ALO60,1),0)/1000</f>
        <v/>
      </c>
      <c r="CZ60">
        <f>IFERROR(MATCH(CZ$3,'Bins 2025'!$D60:$ALO60,1),0)/1000</f>
        <v/>
      </c>
      <c r="DA60">
        <f>IFERROR(MATCH(DA$3,'Bins 2025'!$D60:$ALO60,1),0)/1000</f>
        <v/>
      </c>
      <c r="DB60">
        <f>IFERROR(MATCH(DB$3,'Bins 2025'!$D60:$ALO60,1),0)/1000</f>
        <v/>
      </c>
      <c r="DC60">
        <f>IFERROR(MATCH(DC$3,'Bins 2025'!$D60:$ALO60,1),0)/1000</f>
        <v/>
      </c>
      <c r="DD60">
        <f>IFERROR(MATCH(DD$3,'Bins 2025'!$D60:$ALO60,1),0)/1000</f>
        <v/>
      </c>
      <c r="DE60">
        <f>IFERROR(MATCH(DE$3,'Bins 2025'!$D60:$ALO60,1),0)/1000</f>
        <v/>
      </c>
      <c r="DF60">
        <f>IFERROR(MATCH(DF$3,'Bins 2025'!$D60:$ALO60,1),0)/1000</f>
        <v/>
      </c>
      <c r="DG60">
        <f>IFERROR(MATCH(DG$3,'Bins 2025'!$D60:$ALO60,1),0)/1000</f>
        <v/>
      </c>
      <c r="DH60">
        <f>IFERROR(MATCH(DH$3,'Bins 2025'!$D60:$ALO60,1),0)/1000</f>
        <v/>
      </c>
      <c r="DI60">
        <f>IFERROR(MATCH(DI$3,'Bins 2025'!$D60:$ALO60,1),0)/1000</f>
        <v/>
      </c>
      <c r="DJ60">
        <f>IFERROR(MATCH(DJ$3,'Bins 2025'!$D60:$ALO60,1),0)/1000</f>
        <v/>
      </c>
      <c r="DK60">
        <f>IFERROR(MATCH(DK$3,'Bins 2025'!$D60:$ALO60,1),0)/1000</f>
        <v/>
      </c>
      <c r="DL60">
        <f>IFERROR(MATCH(DL$3,'Bins 2025'!$D60:$ALO60,1),0)/1000</f>
        <v/>
      </c>
      <c r="DM60">
        <f>IFERROR(MATCH(DM$3,'Bins 2025'!$D60:$ALO60,1),0)/1000</f>
        <v/>
      </c>
      <c r="DN60">
        <f>IFERROR(MATCH(DN$3,'Bins 2025'!$D60:$ALO60,1),0)/1000</f>
        <v/>
      </c>
      <c r="DO60">
        <f>IFERROR(MATCH(DO$3,'Bins 2025'!$D60:$ALO60,1),0)/1000</f>
        <v/>
      </c>
      <c r="DP60">
        <f>IFERROR(MATCH(DP$3,'Bins 2025'!$D60:$ALO60,1),0)/1000</f>
        <v/>
      </c>
      <c r="DQ60">
        <f>IFERROR(MATCH(DQ$3,'Bins 2025'!$D60:$ALO60,1),0)/1000</f>
        <v/>
      </c>
      <c r="DR60">
        <f>IFERROR(MATCH(DR$3,'Bins 2025'!$D60:$ALO60,1),0)/1000</f>
        <v/>
      </c>
      <c r="DS60">
        <f>IFERROR(MATCH(DS$3,'Bins 2025'!$D60:$ALO60,1),0)/1000</f>
        <v/>
      </c>
      <c r="DT60">
        <f>IFERROR(MATCH(DT$3,'Bins 2025'!$D60:$ALO60,1),0)/1000</f>
        <v/>
      </c>
      <c r="DU60">
        <f>IFERROR(MATCH(DU$3,'Bins 2025'!$D60:$ALO60,1),0)/1000</f>
        <v/>
      </c>
      <c r="DV60">
        <f>IFERROR(MATCH(DV$3,'Bins 2025'!$D60:$ALO60,1),0)/1000</f>
        <v/>
      </c>
      <c r="DW60">
        <f>IFERROR(MATCH(DW$3,'Bins 2025'!$D60:$ALO60,1),0)/1000</f>
        <v/>
      </c>
      <c r="DX60">
        <f>IFERROR(MATCH(DX$3,'Bins 2025'!$D60:$ALO60,1),0)/1000</f>
        <v/>
      </c>
      <c r="DY60">
        <f>IFERROR(MATCH(DY$3,'Bins 2025'!$D60:$ALO60,1),0)/1000</f>
        <v/>
      </c>
      <c r="DZ60">
        <f>IFERROR(MATCH(DZ$3,'Bins 2025'!$D60:$ALO60,1),0)/1000</f>
        <v/>
      </c>
      <c r="EA60">
        <f>IFERROR(MATCH(EA$3,'Bins 2025'!$D60:$ALO60,1),0)/1000</f>
        <v/>
      </c>
      <c r="EB60">
        <f>IFERROR(MATCH(EB$3,'Bins 2025'!$D60:$ALO60,1),0)/1000</f>
        <v/>
      </c>
      <c r="EC60">
        <f>IFERROR(MATCH(EC$3,'Bins 2025'!$D60:$ALO60,1),0)/1000</f>
        <v/>
      </c>
      <c r="ED60">
        <f>IFERROR(MATCH(ED$3,'Bins 2025'!$D60:$ALO60,1),0)/1000</f>
        <v/>
      </c>
      <c r="EE60">
        <f>IFERROR(MATCH(EE$3,'Bins 2025'!$D60:$ALO60,1),0)/1000</f>
        <v/>
      </c>
      <c r="EF60">
        <f>IFERROR(MATCH(EF$3,'Bins 2025'!$D60:$ALO60,1),0)/1000</f>
        <v/>
      </c>
      <c r="EG60">
        <f>IFERROR(MATCH(EG$3,'Bins 2025'!$D60:$ALO60,1),0)/1000</f>
        <v/>
      </c>
      <c r="EH60">
        <f>IFERROR(MATCH(EH$3,'Bins 2025'!$D60:$ALO60,1),0)/1000</f>
        <v/>
      </c>
      <c r="EI60">
        <f>IFERROR(MATCH(EI$3,'Bins 2025'!$D60:$ALO60,1),0)/1000</f>
        <v/>
      </c>
      <c r="EJ60">
        <f>IFERROR(MATCH(EJ$3,'Bins 2025'!$D60:$ALO60,1),0)/1000</f>
        <v/>
      </c>
      <c r="EK60">
        <f>IFERROR(MATCH(EK$3,'Bins 2025'!$D60:$ALO60,1),0)/1000</f>
        <v/>
      </c>
      <c r="EL60">
        <f>IFERROR(MATCH(EL$3,'Bins 2025'!$D60:$ALO60,1),0)/1000</f>
        <v/>
      </c>
      <c r="EM60">
        <f>IFERROR(MATCH(EM$3,'Bins 2025'!$D60:$ALO60,1),0)/1000</f>
        <v/>
      </c>
      <c r="EN60">
        <f>IFERROR(MATCH(EN$3,'Bins 2025'!$D60:$ALO60,1),0)/1000</f>
        <v/>
      </c>
      <c r="EO60">
        <f>IFERROR(MATCH(EO$3,'Bins 2025'!$D60:$ALO60,1),0)/1000</f>
        <v/>
      </c>
      <c r="EP60">
        <f>IFERROR(MATCH(EP$3,'Bins 2025'!$D60:$ALO60,1),0)/1000</f>
        <v/>
      </c>
      <c r="EQ60">
        <f>IFERROR(MATCH(EQ$3,'Bins 2025'!$D60:$ALO60,1),0)/1000</f>
        <v/>
      </c>
      <c r="ER60">
        <f>IFERROR(MATCH(ER$3,'Bins 2025'!$D60:$ALO60,1),0)/1000</f>
        <v/>
      </c>
      <c r="ES60">
        <f>IFERROR(MATCH(ES$3,'Bins 2025'!$D60:$ALO60,1),0)/1000</f>
        <v/>
      </c>
      <c r="ET60">
        <f>IFERROR(MATCH(ET$3,'Bins 2025'!$D60:$ALO60,1),0)/1000</f>
        <v/>
      </c>
      <c r="EU60">
        <f>IFERROR(MATCH(EU$3,'Bins 2025'!$D60:$ALO60,1),0)/1000</f>
        <v/>
      </c>
      <c r="EV60">
        <f>IFERROR(MATCH(EV$3,'Bins 2025'!$D60:$ALO60,1),0)/1000</f>
        <v/>
      </c>
      <c r="EW60">
        <f>IFERROR(MATCH(EW$3,'Bins 2025'!$D60:$ALO60,1),0)/1000</f>
        <v/>
      </c>
      <c r="EX60">
        <f>IFERROR(MATCH(EX$3,'Bins 2025'!$D60:$ALO60,1),0)/1000</f>
        <v/>
      </c>
      <c r="EY60">
        <f>IFERROR(MATCH(EY$3,'Bins 2025'!$D60:$ALO60,1),0)/1000</f>
        <v/>
      </c>
      <c r="EZ60">
        <f>IFERROR(MATCH(EZ$3,'Bins 2025'!$D60:$ALO60,1),0)/1000</f>
        <v/>
      </c>
      <c r="FA60">
        <f>IFERROR(MATCH(FA$3,'Bins 2025'!$D60:$ALO60,1),0)/1000</f>
        <v/>
      </c>
      <c r="FB60">
        <f>IFERROR(MATCH(FB$3,'Bins 2025'!$D60:$ALO60,1),0)/1000</f>
        <v/>
      </c>
      <c r="FC60">
        <f>IFERROR(MATCH(FC$3,'Bins 2025'!$D60:$ALO60,1),0)/1000</f>
        <v/>
      </c>
      <c r="FD60">
        <f>IFERROR(MATCH(FD$3,'Bins 2025'!$D60:$ALO60,1),0)/1000</f>
        <v/>
      </c>
      <c r="FE60">
        <f>IFERROR(MATCH(FE$3,'Bins 2025'!$D60:$ALO60,1),0)/1000</f>
        <v/>
      </c>
      <c r="FF60">
        <f>IFERROR(MATCH(FF$3,'Bins 2025'!$D60:$ALO60,1),0)/1000</f>
        <v/>
      </c>
      <c r="FG60">
        <f>IFERROR(MATCH(FG$3,'Bins 2025'!$D60:$ALO60,1),0)/1000</f>
        <v/>
      </c>
      <c r="FH60">
        <f>IFERROR(MATCH(FH$3,'Bins 2025'!$D60:$ALO60,1),0)/1000</f>
        <v/>
      </c>
      <c r="FI60">
        <f>IFERROR(MATCH(FI$3,'Bins 2025'!$D60:$ALO60,1),0)/1000</f>
        <v/>
      </c>
      <c r="FJ60">
        <f>IFERROR(MATCH(FJ$3,'Bins 2025'!$D60:$ALO60,1),0)/1000</f>
        <v/>
      </c>
      <c r="FK60">
        <f>IFERROR(MATCH(FK$3,'Bins 2025'!$D60:$ALO60,1),0)/1000</f>
        <v/>
      </c>
      <c r="FL60">
        <f>IFERROR(MATCH(FL$3,'Bins 2025'!$D60:$ALO60,1),0)/1000</f>
        <v/>
      </c>
      <c r="FM60">
        <f>IFERROR(MATCH(FM$3,'Bins 2025'!$D60:$ALO60,1),0)/1000</f>
        <v/>
      </c>
      <c r="FN60">
        <f>IFERROR(MATCH(FN$3,'Bins 2025'!$D60:$ALO60,1),0)/1000</f>
        <v/>
      </c>
      <c r="FO60">
        <f>IFERROR(MATCH(FO$3,'Bins 2025'!$D60:$ALO60,1),0)/1000</f>
        <v/>
      </c>
      <c r="FP60">
        <f>IFERROR(MATCH(FP$3,'Bins 2025'!$D60:$ALO60,1),0)/1000</f>
        <v/>
      </c>
      <c r="FQ60">
        <f>IFERROR(MATCH(FQ$3,'Bins 2025'!$D60:$ALO60,1),0)/1000</f>
        <v/>
      </c>
      <c r="FR60">
        <f>IFERROR(MATCH(FR$3,'Bins 2025'!$D60:$ALO60,1),0)/1000</f>
        <v/>
      </c>
      <c r="FS60">
        <f>IFERROR(MATCH(FS$3,'Bins 2025'!$D60:$ALO60,1),0)/1000</f>
        <v/>
      </c>
      <c r="FT60">
        <f>IFERROR(MATCH(FT$3,'Bins 2025'!$D60:$ALO60,1),0)/1000</f>
        <v/>
      </c>
      <c r="FU60">
        <f>IFERROR(MATCH(FU$3,'Bins 2025'!$D60:$ALO60,1),0)/1000</f>
        <v/>
      </c>
      <c r="FV60">
        <f>IFERROR(MATCH(FV$3,'Bins 2025'!$D60:$ALO60,1),0)/1000</f>
        <v/>
      </c>
      <c r="FW60">
        <f>IFERROR(MATCH(FW$3,'Bins 2025'!$D60:$ALO60,1),0)/1000</f>
        <v/>
      </c>
      <c r="FX60">
        <f>IFERROR(MATCH(FX$3,'Bins 2025'!$D60:$ALO60,1),0)/1000</f>
        <v/>
      </c>
      <c r="FY60">
        <f>IFERROR(MATCH(FY$3,'Bins 2025'!$D60:$ALO60,1),0)/1000</f>
        <v/>
      </c>
      <c r="FZ60">
        <f>IFERROR(MATCH(FZ$3,'Bins 2025'!$D60:$ALO60,1),0)/1000</f>
        <v/>
      </c>
      <c r="GA60">
        <f>IFERROR(MATCH(GA$3,'Bins 2025'!$D60:$ALO60,1),0)/1000</f>
        <v/>
      </c>
      <c r="GB60">
        <f>IFERROR(MATCH(GB$3,'Bins 2025'!$D60:$ALO60,1),0)/1000</f>
        <v/>
      </c>
      <c r="GC60">
        <f>IFERROR(MATCH(GC$3,'Bins 2025'!$D60:$ALO60,1),0)/1000</f>
        <v/>
      </c>
      <c r="GD60">
        <f>IFERROR(MATCH(GD$3,'Bins 2025'!$D60:$ALO60,1),0)/1000</f>
        <v/>
      </c>
      <c r="GE60">
        <f>IFERROR(MATCH(GE$3,'Bins 2025'!$D60:$ALO60,1),0)/1000</f>
        <v/>
      </c>
      <c r="GF60">
        <f>IFERROR(MATCH(GF$3,'Bins 2025'!$D60:$ALO60,1),0)/1000</f>
        <v/>
      </c>
      <c r="GG60">
        <f>IFERROR(MATCH(GG$3,'Bins 2025'!$D60:$ALO60,1),0)/1000</f>
        <v/>
      </c>
      <c r="GH60">
        <f>IFERROR(MATCH(GH$3,'Bins 2025'!$D60:$ALO60,1),0)/1000</f>
        <v/>
      </c>
      <c r="GI60">
        <f>IFERROR(MATCH(GI$3,'Bins 2025'!$D60:$ALO60,1),0)/1000</f>
        <v/>
      </c>
      <c r="GJ60">
        <f>IFERROR(MATCH(GJ$3,'Bins 2025'!$D60:$ALO60,1),0)/1000</f>
        <v/>
      </c>
      <c r="GK60">
        <f>IFERROR(MATCH(GK$3,'Bins 2025'!$D60:$ALO60,1),0)/1000</f>
        <v/>
      </c>
      <c r="GL60">
        <f>IFERROR(MATCH(GL$3,'Bins 2025'!$D60:$ALO60,1),0)/1000</f>
        <v/>
      </c>
      <c r="GM60">
        <f>IFERROR(MATCH(GM$3,'Bins 2025'!$D60:$ALO60,1),0)/1000</f>
        <v/>
      </c>
      <c r="GN60">
        <f>IFERROR(MATCH(GN$3,'Bins 2025'!$D60:$ALO60,1),0)/1000</f>
        <v/>
      </c>
      <c r="GO60">
        <f>IFERROR(MATCH(GO$3,'Bins 2025'!$D60:$ALO60,1),0)/1000</f>
        <v/>
      </c>
      <c r="GP60">
        <f>IFERROR(MATCH(GP$3,'Bins 2025'!$D60:$ALO60,1),0)/1000</f>
        <v/>
      </c>
      <c r="GQ60">
        <f>IFERROR(MATCH(GQ$3,'Bins 2025'!$D60:$ALO60,1),0)/1000</f>
        <v/>
      </c>
      <c r="GR60">
        <f>IFERROR(MATCH(GR$3,'Bins 2025'!$D60:$ALO60,1),0)/1000</f>
        <v/>
      </c>
      <c r="GS60">
        <f>IFERROR(MATCH(GS$3,'Bins 2025'!$D60:$ALO60,1),0)/1000</f>
        <v/>
      </c>
      <c r="GT60">
        <f>IFERROR(MATCH(GT$3,'Bins 2025'!$D60:$ALO60,1),0)/1000</f>
        <v/>
      </c>
      <c r="GU60">
        <f>IFERROR(MATCH(GU$3,'Bins 2025'!$D60:$ALO60,1),0)/1000</f>
        <v/>
      </c>
    </row>
    <row r="61">
      <c r="B61">
        <f>Inputs!B61</f>
        <v/>
      </c>
      <c r="C61">
        <f>Inputs!K61</f>
        <v/>
      </c>
      <c r="D61">
        <f>N(Inputs!H61)</f>
        <v/>
      </c>
      <c r="E61">
        <f>IFERROR(MATCH(E$3,'Bins 2025'!$D61:$ALO61,1),0)/1000</f>
        <v/>
      </c>
      <c r="F61">
        <f>IFERROR(MATCH(F$3,'Bins 2025'!$D61:$ALO61,1),0)/1000</f>
        <v/>
      </c>
      <c r="G61">
        <f>IFERROR(MATCH(G$3,'Bins 2025'!$D61:$ALO61,1),0)/1000</f>
        <v/>
      </c>
      <c r="H61">
        <f>IFERROR(MATCH(H$3,'Bins 2025'!$D61:$ALO61,1),0)/1000</f>
        <v/>
      </c>
      <c r="I61">
        <f>IFERROR(MATCH(I$3,'Bins 2025'!$D61:$ALO61,1),0)/1000</f>
        <v/>
      </c>
      <c r="J61">
        <f>IFERROR(MATCH(J$3,'Bins 2025'!$D61:$ALO61,1),0)/1000</f>
        <v/>
      </c>
      <c r="K61">
        <f>IFERROR(MATCH(K$3,'Bins 2025'!$D61:$ALO61,1),0)/1000</f>
        <v/>
      </c>
      <c r="L61">
        <f>IFERROR(MATCH(L$3,'Bins 2025'!$D61:$ALO61,1),0)/1000</f>
        <v/>
      </c>
      <c r="M61">
        <f>IFERROR(MATCH(M$3,'Bins 2025'!$D61:$ALO61,1),0)/1000</f>
        <v/>
      </c>
      <c r="N61">
        <f>IFERROR(MATCH(N$3,'Bins 2025'!$D61:$ALO61,1),0)/1000</f>
        <v/>
      </c>
      <c r="O61">
        <f>IFERROR(MATCH(O$3,'Bins 2025'!$D61:$ALO61,1),0)/1000</f>
        <v/>
      </c>
      <c r="P61">
        <f>IFERROR(MATCH(P$3,'Bins 2025'!$D61:$ALO61,1),0)/1000</f>
        <v/>
      </c>
      <c r="Q61">
        <f>IFERROR(MATCH(Q$3,'Bins 2025'!$D61:$ALO61,1),0)/1000</f>
        <v/>
      </c>
      <c r="R61">
        <f>IFERROR(MATCH(R$3,'Bins 2025'!$D61:$ALO61,1),0)/1000</f>
        <v/>
      </c>
      <c r="S61">
        <f>IFERROR(MATCH(S$3,'Bins 2025'!$D61:$ALO61,1),0)/1000</f>
        <v/>
      </c>
      <c r="T61">
        <f>IFERROR(MATCH(T$3,'Bins 2025'!$D61:$ALO61,1),0)/1000</f>
        <v/>
      </c>
      <c r="U61">
        <f>IFERROR(MATCH(U$3,'Bins 2025'!$D61:$ALO61,1),0)/1000</f>
        <v/>
      </c>
      <c r="V61">
        <f>IFERROR(MATCH(V$3,'Bins 2025'!$D61:$ALO61,1),0)/1000</f>
        <v/>
      </c>
      <c r="W61">
        <f>IFERROR(MATCH(W$3,'Bins 2025'!$D61:$ALO61,1),0)/1000</f>
        <v/>
      </c>
      <c r="X61">
        <f>IFERROR(MATCH(X$3,'Bins 2025'!$D61:$ALO61,1),0)/1000</f>
        <v/>
      </c>
      <c r="Y61">
        <f>IFERROR(MATCH(Y$3,'Bins 2025'!$D61:$ALO61,1),0)/1000</f>
        <v/>
      </c>
      <c r="Z61">
        <f>IFERROR(MATCH(Z$3,'Bins 2025'!$D61:$ALO61,1),0)/1000</f>
        <v/>
      </c>
      <c r="AA61">
        <f>IFERROR(MATCH(AA$3,'Bins 2025'!$D61:$ALO61,1),0)/1000</f>
        <v/>
      </c>
      <c r="AB61">
        <f>IFERROR(MATCH(AB$3,'Bins 2025'!$D61:$ALO61,1),0)/1000</f>
        <v/>
      </c>
      <c r="AC61">
        <f>IFERROR(MATCH(AC$3,'Bins 2025'!$D61:$ALO61,1),0)/1000</f>
        <v/>
      </c>
      <c r="AD61">
        <f>IFERROR(MATCH(AD$3,'Bins 2025'!$D61:$ALO61,1),0)/1000</f>
        <v/>
      </c>
      <c r="AE61">
        <f>IFERROR(MATCH(AE$3,'Bins 2025'!$D61:$ALO61,1),0)/1000</f>
        <v/>
      </c>
      <c r="AF61">
        <f>IFERROR(MATCH(AF$3,'Bins 2025'!$D61:$ALO61,1),0)/1000</f>
        <v/>
      </c>
      <c r="AG61">
        <f>IFERROR(MATCH(AG$3,'Bins 2025'!$D61:$ALO61,1),0)/1000</f>
        <v/>
      </c>
      <c r="AH61">
        <f>IFERROR(MATCH(AH$3,'Bins 2025'!$D61:$ALO61,1),0)/1000</f>
        <v/>
      </c>
      <c r="AI61">
        <f>IFERROR(MATCH(AI$3,'Bins 2025'!$D61:$ALO61,1),0)/1000</f>
        <v/>
      </c>
      <c r="AJ61">
        <f>IFERROR(MATCH(AJ$3,'Bins 2025'!$D61:$ALO61,1),0)/1000</f>
        <v/>
      </c>
      <c r="AK61">
        <f>IFERROR(MATCH(AK$3,'Bins 2025'!$D61:$ALO61,1),0)/1000</f>
        <v/>
      </c>
      <c r="AL61">
        <f>IFERROR(MATCH(AL$3,'Bins 2025'!$D61:$ALO61,1),0)/1000</f>
        <v/>
      </c>
      <c r="AM61">
        <f>IFERROR(MATCH(AM$3,'Bins 2025'!$D61:$ALO61,1),0)/1000</f>
        <v/>
      </c>
      <c r="AN61">
        <f>IFERROR(MATCH(AN$3,'Bins 2025'!$D61:$ALO61,1),0)/1000</f>
        <v/>
      </c>
      <c r="AO61">
        <f>IFERROR(MATCH(AO$3,'Bins 2025'!$D61:$ALO61,1),0)/1000</f>
        <v/>
      </c>
      <c r="AP61">
        <f>IFERROR(MATCH(AP$3,'Bins 2025'!$D61:$ALO61,1),0)/1000</f>
        <v/>
      </c>
      <c r="AQ61">
        <f>IFERROR(MATCH(AQ$3,'Bins 2025'!$D61:$ALO61,1),0)/1000</f>
        <v/>
      </c>
      <c r="AR61">
        <f>IFERROR(MATCH(AR$3,'Bins 2025'!$D61:$ALO61,1),0)/1000</f>
        <v/>
      </c>
      <c r="AS61">
        <f>IFERROR(MATCH(AS$3,'Bins 2025'!$D61:$ALO61,1),0)/1000</f>
        <v/>
      </c>
      <c r="AT61">
        <f>IFERROR(MATCH(AT$3,'Bins 2025'!$D61:$ALO61,1),0)/1000</f>
        <v/>
      </c>
      <c r="AU61">
        <f>IFERROR(MATCH(AU$3,'Bins 2025'!$D61:$ALO61,1),0)/1000</f>
        <v/>
      </c>
      <c r="AV61">
        <f>IFERROR(MATCH(AV$3,'Bins 2025'!$D61:$ALO61,1),0)/1000</f>
        <v/>
      </c>
      <c r="AW61">
        <f>IFERROR(MATCH(AW$3,'Bins 2025'!$D61:$ALO61,1),0)/1000</f>
        <v/>
      </c>
      <c r="AX61">
        <f>IFERROR(MATCH(AX$3,'Bins 2025'!$D61:$ALO61,1),0)/1000</f>
        <v/>
      </c>
      <c r="AY61">
        <f>IFERROR(MATCH(AY$3,'Bins 2025'!$D61:$ALO61,1),0)/1000</f>
        <v/>
      </c>
      <c r="AZ61">
        <f>IFERROR(MATCH(AZ$3,'Bins 2025'!$D61:$ALO61,1),0)/1000</f>
        <v/>
      </c>
      <c r="BA61">
        <f>IFERROR(MATCH(BA$3,'Bins 2025'!$D61:$ALO61,1),0)/1000</f>
        <v/>
      </c>
      <c r="BB61">
        <f>IFERROR(MATCH(BB$3,'Bins 2025'!$D61:$ALO61,1),0)/1000</f>
        <v/>
      </c>
      <c r="BC61">
        <f>IFERROR(MATCH(BC$3,'Bins 2025'!$D61:$ALO61,1),0)/1000</f>
        <v/>
      </c>
      <c r="BD61">
        <f>IFERROR(MATCH(BD$3,'Bins 2025'!$D61:$ALO61,1),0)/1000</f>
        <v/>
      </c>
      <c r="BE61">
        <f>IFERROR(MATCH(BE$3,'Bins 2025'!$D61:$ALO61,1),0)/1000</f>
        <v/>
      </c>
      <c r="BF61">
        <f>IFERROR(MATCH(BF$3,'Bins 2025'!$D61:$ALO61,1),0)/1000</f>
        <v/>
      </c>
      <c r="BG61">
        <f>IFERROR(MATCH(BG$3,'Bins 2025'!$D61:$ALO61,1),0)/1000</f>
        <v/>
      </c>
      <c r="BH61">
        <f>IFERROR(MATCH(BH$3,'Bins 2025'!$D61:$ALO61,1),0)/1000</f>
        <v/>
      </c>
      <c r="BI61">
        <f>IFERROR(MATCH(BI$3,'Bins 2025'!$D61:$ALO61,1),0)/1000</f>
        <v/>
      </c>
      <c r="BJ61">
        <f>IFERROR(MATCH(BJ$3,'Bins 2025'!$D61:$ALO61,1),0)/1000</f>
        <v/>
      </c>
      <c r="BK61">
        <f>IFERROR(MATCH(BK$3,'Bins 2025'!$D61:$ALO61,1),0)/1000</f>
        <v/>
      </c>
      <c r="BL61">
        <f>IFERROR(MATCH(BL$3,'Bins 2025'!$D61:$ALO61,1),0)/1000</f>
        <v/>
      </c>
      <c r="BM61">
        <f>IFERROR(MATCH(BM$3,'Bins 2025'!$D61:$ALO61,1),0)/1000</f>
        <v/>
      </c>
      <c r="BN61">
        <f>IFERROR(MATCH(BN$3,'Bins 2025'!$D61:$ALO61,1),0)/1000</f>
        <v/>
      </c>
      <c r="BO61">
        <f>IFERROR(MATCH(BO$3,'Bins 2025'!$D61:$ALO61,1),0)/1000</f>
        <v/>
      </c>
      <c r="BP61">
        <f>IFERROR(MATCH(BP$3,'Bins 2025'!$D61:$ALO61,1),0)/1000</f>
        <v/>
      </c>
      <c r="BQ61">
        <f>IFERROR(MATCH(BQ$3,'Bins 2025'!$D61:$ALO61,1),0)/1000</f>
        <v/>
      </c>
      <c r="BR61">
        <f>IFERROR(MATCH(BR$3,'Bins 2025'!$D61:$ALO61,1),0)/1000</f>
        <v/>
      </c>
      <c r="BS61">
        <f>IFERROR(MATCH(BS$3,'Bins 2025'!$D61:$ALO61,1),0)/1000</f>
        <v/>
      </c>
      <c r="BT61">
        <f>IFERROR(MATCH(BT$3,'Bins 2025'!$D61:$ALO61,1),0)/1000</f>
        <v/>
      </c>
      <c r="BU61">
        <f>IFERROR(MATCH(BU$3,'Bins 2025'!$D61:$ALO61,1),0)/1000</f>
        <v/>
      </c>
      <c r="BV61">
        <f>IFERROR(MATCH(BV$3,'Bins 2025'!$D61:$ALO61,1),0)/1000</f>
        <v/>
      </c>
      <c r="BW61">
        <f>IFERROR(MATCH(BW$3,'Bins 2025'!$D61:$ALO61,1),0)/1000</f>
        <v/>
      </c>
      <c r="BX61">
        <f>IFERROR(MATCH(BX$3,'Bins 2025'!$D61:$ALO61,1),0)/1000</f>
        <v/>
      </c>
      <c r="BY61">
        <f>IFERROR(MATCH(BY$3,'Bins 2025'!$D61:$ALO61,1),0)/1000</f>
        <v/>
      </c>
      <c r="BZ61">
        <f>IFERROR(MATCH(BZ$3,'Bins 2025'!$D61:$ALO61,1),0)/1000</f>
        <v/>
      </c>
      <c r="CA61">
        <f>IFERROR(MATCH(CA$3,'Bins 2025'!$D61:$ALO61,1),0)/1000</f>
        <v/>
      </c>
      <c r="CB61">
        <f>IFERROR(MATCH(CB$3,'Bins 2025'!$D61:$ALO61,1),0)/1000</f>
        <v/>
      </c>
      <c r="CC61">
        <f>IFERROR(MATCH(CC$3,'Bins 2025'!$D61:$ALO61,1),0)/1000</f>
        <v/>
      </c>
      <c r="CD61">
        <f>IFERROR(MATCH(CD$3,'Bins 2025'!$D61:$ALO61,1),0)/1000</f>
        <v/>
      </c>
      <c r="CE61">
        <f>IFERROR(MATCH(CE$3,'Bins 2025'!$D61:$ALO61,1),0)/1000</f>
        <v/>
      </c>
      <c r="CF61">
        <f>IFERROR(MATCH(CF$3,'Bins 2025'!$D61:$ALO61,1),0)/1000</f>
        <v/>
      </c>
      <c r="CG61">
        <f>IFERROR(MATCH(CG$3,'Bins 2025'!$D61:$ALO61,1),0)/1000</f>
        <v/>
      </c>
      <c r="CH61">
        <f>IFERROR(MATCH(CH$3,'Bins 2025'!$D61:$ALO61,1),0)/1000</f>
        <v/>
      </c>
      <c r="CI61">
        <f>IFERROR(MATCH(CI$3,'Bins 2025'!$D61:$ALO61,1),0)/1000</f>
        <v/>
      </c>
      <c r="CJ61">
        <f>IFERROR(MATCH(CJ$3,'Bins 2025'!$D61:$ALO61,1),0)/1000</f>
        <v/>
      </c>
      <c r="CK61">
        <f>IFERROR(MATCH(CK$3,'Bins 2025'!$D61:$ALO61,1),0)/1000</f>
        <v/>
      </c>
      <c r="CL61">
        <f>IFERROR(MATCH(CL$3,'Bins 2025'!$D61:$ALO61,1),0)/1000</f>
        <v/>
      </c>
      <c r="CM61">
        <f>IFERROR(MATCH(CM$3,'Bins 2025'!$D61:$ALO61,1),0)/1000</f>
        <v/>
      </c>
      <c r="CN61">
        <f>IFERROR(MATCH(CN$3,'Bins 2025'!$D61:$ALO61,1),0)/1000</f>
        <v/>
      </c>
      <c r="CO61">
        <f>IFERROR(MATCH(CO$3,'Bins 2025'!$D61:$ALO61,1),0)/1000</f>
        <v/>
      </c>
      <c r="CP61">
        <f>IFERROR(MATCH(CP$3,'Bins 2025'!$D61:$ALO61,1),0)/1000</f>
        <v/>
      </c>
      <c r="CQ61">
        <f>IFERROR(MATCH(CQ$3,'Bins 2025'!$D61:$ALO61,1),0)/1000</f>
        <v/>
      </c>
      <c r="CR61">
        <f>IFERROR(MATCH(CR$3,'Bins 2025'!$D61:$ALO61,1),0)/1000</f>
        <v/>
      </c>
      <c r="CS61">
        <f>IFERROR(MATCH(CS$3,'Bins 2025'!$D61:$ALO61,1),0)/1000</f>
        <v/>
      </c>
      <c r="CT61">
        <f>IFERROR(MATCH(CT$3,'Bins 2025'!$D61:$ALO61,1),0)/1000</f>
        <v/>
      </c>
      <c r="CU61">
        <f>IFERROR(MATCH(CU$3,'Bins 2025'!$D61:$ALO61,1),0)/1000</f>
        <v/>
      </c>
      <c r="CV61">
        <f>IFERROR(MATCH(CV$3,'Bins 2025'!$D61:$ALO61,1),0)/1000</f>
        <v/>
      </c>
      <c r="CW61">
        <f>IFERROR(MATCH(CW$3,'Bins 2025'!$D61:$ALO61,1),0)/1000</f>
        <v/>
      </c>
      <c r="CX61">
        <f>IFERROR(MATCH(CX$3,'Bins 2025'!$D61:$ALO61,1),0)/1000</f>
        <v/>
      </c>
      <c r="CY61">
        <f>IFERROR(MATCH(CY$3,'Bins 2025'!$D61:$ALO61,1),0)/1000</f>
        <v/>
      </c>
      <c r="CZ61">
        <f>IFERROR(MATCH(CZ$3,'Bins 2025'!$D61:$ALO61,1),0)/1000</f>
        <v/>
      </c>
      <c r="DA61">
        <f>IFERROR(MATCH(DA$3,'Bins 2025'!$D61:$ALO61,1),0)/1000</f>
        <v/>
      </c>
      <c r="DB61">
        <f>IFERROR(MATCH(DB$3,'Bins 2025'!$D61:$ALO61,1),0)/1000</f>
        <v/>
      </c>
      <c r="DC61">
        <f>IFERROR(MATCH(DC$3,'Bins 2025'!$D61:$ALO61,1),0)/1000</f>
        <v/>
      </c>
      <c r="DD61">
        <f>IFERROR(MATCH(DD$3,'Bins 2025'!$D61:$ALO61,1),0)/1000</f>
        <v/>
      </c>
      <c r="DE61">
        <f>IFERROR(MATCH(DE$3,'Bins 2025'!$D61:$ALO61,1),0)/1000</f>
        <v/>
      </c>
      <c r="DF61">
        <f>IFERROR(MATCH(DF$3,'Bins 2025'!$D61:$ALO61,1),0)/1000</f>
        <v/>
      </c>
      <c r="DG61">
        <f>IFERROR(MATCH(DG$3,'Bins 2025'!$D61:$ALO61,1),0)/1000</f>
        <v/>
      </c>
      <c r="DH61">
        <f>IFERROR(MATCH(DH$3,'Bins 2025'!$D61:$ALO61,1),0)/1000</f>
        <v/>
      </c>
      <c r="DI61">
        <f>IFERROR(MATCH(DI$3,'Bins 2025'!$D61:$ALO61,1),0)/1000</f>
        <v/>
      </c>
      <c r="DJ61">
        <f>IFERROR(MATCH(DJ$3,'Bins 2025'!$D61:$ALO61,1),0)/1000</f>
        <v/>
      </c>
      <c r="DK61">
        <f>IFERROR(MATCH(DK$3,'Bins 2025'!$D61:$ALO61,1),0)/1000</f>
        <v/>
      </c>
      <c r="DL61">
        <f>IFERROR(MATCH(DL$3,'Bins 2025'!$D61:$ALO61,1),0)/1000</f>
        <v/>
      </c>
      <c r="DM61">
        <f>IFERROR(MATCH(DM$3,'Bins 2025'!$D61:$ALO61,1),0)/1000</f>
        <v/>
      </c>
      <c r="DN61">
        <f>IFERROR(MATCH(DN$3,'Bins 2025'!$D61:$ALO61,1),0)/1000</f>
        <v/>
      </c>
      <c r="DO61">
        <f>IFERROR(MATCH(DO$3,'Bins 2025'!$D61:$ALO61,1),0)/1000</f>
        <v/>
      </c>
      <c r="DP61">
        <f>IFERROR(MATCH(DP$3,'Bins 2025'!$D61:$ALO61,1),0)/1000</f>
        <v/>
      </c>
      <c r="DQ61">
        <f>IFERROR(MATCH(DQ$3,'Bins 2025'!$D61:$ALO61,1),0)/1000</f>
        <v/>
      </c>
      <c r="DR61">
        <f>IFERROR(MATCH(DR$3,'Bins 2025'!$D61:$ALO61,1),0)/1000</f>
        <v/>
      </c>
      <c r="DS61">
        <f>IFERROR(MATCH(DS$3,'Bins 2025'!$D61:$ALO61,1),0)/1000</f>
        <v/>
      </c>
      <c r="DT61">
        <f>IFERROR(MATCH(DT$3,'Bins 2025'!$D61:$ALO61,1),0)/1000</f>
        <v/>
      </c>
      <c r="DU61">
        <f>IFERROR(MATCH(DU$3,'Bins 2025'!$D61:$ALO61,1),0)/1000</f>
        <v/>
      </c>
      <c r="DV61">
        <f>IFERROR(MATCH(DV$3,'Bins 2025'!$D61:$ALO61,1),0)/1000</f>
        <v/>
      </c>
      <c r="DW61">
        <f>IFERROR(MATCH(DW$3,'Bins 2025'!$D61:$ALO61,1),0)/1000</f>
        <v/>
      </c>
      <c r="DX61">
        <f>IFERROR(MATCH(DX$3,'Bins 2025'!$D61:$ALO61,1),0)/1000</f>
        <v/>
      </c>
      <c r="DY61">
        <f>IFERROR(MATCH(DY$3,'Bins 2025'!$D61:$ALO61,1),0)/1000</f>
        <v/>
      </c>
      <c r="DZ61">
        <f>IFERROR(MATCH(DZ$3,'Bins 2025'!$D61:$ALO61,1),0)/1000</f>
        <v/>
      </c>
      <c r="EA61">
        <f>IFERROR(MATCH(EA$3,'Bins 2025'!$D61:$ALO61,1),0)/1000</f>
        <v/>
      </c>
      <c r="EB61">
        <f>IFERROR(MATCH(EB$3,'Bins 2025'!$D61:$ALO61,1),0)/1000</f>
        <v/>
      </c>
      <c r="EC61">
        <f>IFERROR(MATCH(EC$3,'Bins 2025'!$D61:$ALO61,1),0)/1000</f>
        <v/>
      </c>
      <c r="ED61">
        <f>IFERROR(MATCH(ED$3,'Bins 2025'!$D61:$ALO61,1),0)/1000</f>
        <v/>
      </c>
      <c r="EE61">
        <f>IFERROR(MATCH(EE$3,'Bins 2025'!$D61:$ALO61,1),0)/1000</f>
        <v/>
      </c>
      <c r="EF61">
        <f>IFERROR(MATCH(EF$3,'Bins 2025'!$D61:$ALO61,1),0)/1000</f>
        <v/>
      </c>
      <c r="EG61">
        <f>IFERROR(MATCH(EG$3,'Bins 2025'!$D61:$ALO61,1),0)/1000</f>
        <v/>
      </c>
      <c r="EH61">
        <f>IFERROR(MATCH(EH$3,'Bins 2025'!$D61:$ALO61,1),0)/1000</f>
        <v/>
      </c>
      <c r="EI61">
        <f>IFERROR(MATCH(EI$3,'Bins 2025'!$D61:$ALO61,1),0)/1000</f>
        <v/>
      </c>
      <c r="EJ61">
        <f>IFERROR(MATCH(EJ$3,'Bins 2025'!$D61:$ALO61,1),0)/1000</f>
        <v/>
      </c>
      <c r="EK61">
        <f>IFERROR(MATCH(EK$3,'Bins 2025'!$D61:$ALO61,1),0)/1000</f>
        <v/>
      </c>
      <c r="EL61">
        <f>IFERROR(MATCH(EL$3,'Bins 2025'!$D61:$ALO61,1),0)/1000</f>
        <v/>
      </c>
      <c r="EM61">
        <f>IFERROR(MATCH(EM$3,'Bins 2025'!$D61:$ALO61,1),0)/1000</f>
        <v/>
      </c>
      <c r="EN61">
        <f>IFERROR(MATCH(EN$3,'Bins 2025'!$D61:$ALO61,1),0)/1000</f>
        <v/>
      </c>
      <c r="EO61">
        <f>IFERROR(MATCH(EO$3,'Bins 2025'!$D61:$ALO61,1),0)/1000</f>
        <v/>
      </c>
      <c r="EP61">
        <f>IFERROR(MATCH(EP$3,'Bins 2025'!$D61:$ALO61,1),0)/1000</f>
        <v/>
      </c>
      <c r="EQ61">
        <f>IFERROR(MATCH(EQ$3,'Bins 2025'!$D61:$ALO61,1),0)/1000</f>
        <v/>
      </c>
      <c r="ER61">
        <f>IFERROR(MATCH(ER$3,'Bins 2025'!$D61:$ALO61,1),0)/1000</f>
        <v/>
      </c>
      <c r="ES61">
        <f>IFERROR(MATCH(ES$3,'Bins 2025'!$D61:$ALO61,1),0)/1000</f>
        <v/>
      </c>
      <c r="ET61">
        <f>IFERROR(MATCH(ET$3,'Bins 2025'!$D61:$ALO61,1),0)/1000</f>
        <v/>
      </c>
      <c r="EU61">
        <f>IFERROR(MATCH(EU$3,'Bins 2025'!$D61:$ALO61,1),0)/1000</f>
        <v/>
      </c>
      <c r="EV61">
        <f>IFERROR(MATCH(EV$3,'Bins 2025'!$D61:$ALO61,1),0)/1000</f>
        <v/>
      </c>
      <c r="EW61">
        <f>IFERROR(MATCH(EW$3,'Bins 2025'!$D61:$ALO61,1),0)/1000</f>
        <v/>
      </c>
      <c r="EX61">
        <f>IFERROR(MATCH(EX$3,'Bins 2025'!$D61:$ALO61,1),0)/1000</f>
        <v/>
      </c>
      <c r="EY61">
        <f>IFERROR(MATCH(EY$3,'Bins 2025'!$D61:$ALO61,1),0)/1000</f>
        <v/>
      </c>
      <c r="EZ61">
        <f>IFERROR(MATCH(EZ$3,'Bins 2025'!$D61:$ALO61,1),0)/1000</f>
        <v/>
      </c>
      <c r="FA61">
        <f>IFERROR(MATCH(FA$3,'Bins 2025'!$D61:$ALO61,1),0)/1000</f>
        <v/>
      </c>
      <c r="FB61">
        <f>IFERROR(MATCH(FB$3,'Bins 2025'!$D61:$ALO61,1),0)/1000</f>
        <v/>
      </c>
      <c r="FC61">
        <f>IFERROR(MATCH(FC$3,'Bins 2025'!$D61:$ALO61,1),0)/1000</f>
        <v/>
      </c>
      <c r="FD61">
        <f>IFERROR(MATCH(FD$3,'Bins 2025'!$D61:$ALO61,1),0)/1000</f>
        <v/>
      </c>
      <c r="FE61">
        <f>IFERROR(MATCH(FE$3,'Bins 2025'!$D61:$ALO61,1),0)/1000</f>
        <v/>
      </c>
      <c r="FF61">
        <f>IFERROR(MATCH(FF$3,'Bins 2025'!$D61:$ALO61,1),0)/1000</f>
        <v/>
      </c>
      <c r="FG61">
        <f>IFERROR(MATCH(FG$3,'Bins 2025'!$D61:$ALO61,1),0)/1000</f>
        <v/>
      </c>
      <c r="FH61">
        <f>IFERROR(MATCH(FH$3,'Bins 2025'!$D61:$ALO61,1),0)/1000</f>
        <v/>
      </c>
      <c r="FI61">
        <f>IFERROR(MATCH(FI$3,'Bins 2025'!$D61:$ALO61,1),0)/1000</f>
        <v/>
      </c>
      <c r="FJ61">
        <f>IFERROR(MATCH(FJ$3,'Bins 2025'!$D61:$ALO61,1),0)/1000</f>
        <v/>
      </c>
      <c r="FK61">
        <f>IFERROR(MATCH(FK$3,'Bins 2025'!$D61:$ALO61,1),0)/1000</f>
        <v/>
      </c>
      <c r="FL61">
        <f>IFERROR(MATCH(FL$3,'Bins 2025'!$D61:$ALO61,1),0)/1000</f>
        <v/>
      </c>
      <c r="FM61">
        <f>IFERROR(MATCH(FM$3,'Bins 2025'!$D61:$ALO61,1),0)/1000</f>
        <v/>
      </c>
      <c r="FN61">
        <f>IFERROR(MATCH(FN$3,'Bins 2025'!$D61:$ALO61,1),0)/1000</f>
        <v/>
      </c>
      <c r="FO61">
        <f>IFERROR(MATCH(FO$3,'Bins 2025'!$D61:$ALO61,1),0)/1000</f>
        <v/>
      </c>
      <c r="FP61">
        <f>IFERROR(MATCH(FP$3,'Bins 2025'!$D61:$ALO61,1),0)/1000</f>
        <v/>
      </c>
      <c r="FQ61">
        <f>IFERROR(MATCH(FQ$3,'Bins 2025'!$D61:$ALO61,1),0)/1000</f>
        <v/>
      </c>
      <c r="FR61">
        <f>IFERROR(MATCH(FR$3,'Bins 2025'!$D61:$ALO61,1),0)/1000</f>
        <v/>
      </c>
      <c r="FS61">
        <f>IFERROR(MATCH(FS$3,'Bins 2025'!$D61:$ALO61,1),0)/1000</f>
        <v/>
      </c>
      <c r="FT61">
        <f>IFERROR(MATCH(FT$3,'Bins 2025'!$D61:$ALO61,1),0)/1000</f>
        <v/>
      </c>
      <c r="FU61">
        <f>IFERROR(MATCH(FU$3,'Bins 2025'!$D61:$ALO61,1),0)/1000</f>
        <v/>
      </c>
      <c r="FV61">
        <f>IFERROR(MATCH(FV$3,'Bins 2025'!$D61:$ALO61,1),0)/1000</f>
        <v/>
      </c>
      <c r="FW61">
        <f>IFERROR(MATCH(FW$3,'Bins 2025'!$D61:$ALO61,1),0)/1000</f>
        <v/>
      </c>
      <c r="FX61">
        <f>IFERROR(MATCH(FX$3,'Bins 2025'!$D61:$ALO61,1),0)/1000</f>
        <v/>
      </c>
      <c r="FY61">
        <f>IFERROR(MATCH(FY$3,'Bins 2025'!$D61:$ALO61,1),0)/1000</f>
        <v/>
      </c>
      <c r="FZ61">
        <f>IFERROR(MATCH(FZ$3,'Bins 2025'!$D61:$ALO61,1),0)/1000</f>
        <v/>
      </c>
      <c r="GA61">
        <f>IFERROR(MATCH(GA$3,'Bins 2025'!$D61:$ALO61,1),0)/1000</f>
        <v/>
      </c>
      <c r="GB61">
        <f>IFERROR(MATCH(GB$3,'Bins 2025'!$D61:$ALO61,1),0)/1000</f>
        <v/>
      </c>
      <c r="GC61">
        <f>IFERROR(MATCH(GC$3,'Bins 2025'!$D61:$ALO61,1),0)/1000</f>
        <v/>
      </c>
      <c r="GD61">
        <f>IFERROR(MATCH(GD$3,'Bins 2025'!$D61:$ALO61,1),0)/1000</f>
        <v/>
      </c>
      <c r="GE61">
        <f>IFERROR(MATCH(GE$3,'Bins 2025'!$D61:$ALO61,1),0)/1000</f>
        <v/>
      </c>
      <c r="GF61">
        <f>IFERROR(MATCH(GF$3,'Bins 2025'!$D61:$ALO61,1),0)/1000</f>
        <v/>
      </c>
      <c r="GG61">
        <f>IFERROR(MATCH(GG$3,'Bins 2025'!$D61:$ALO61,1),0)/1000</f>
        <v/>
      </c>
      <c r="GH61">
        <f>IFERROR(MATCH(GH$3,'Bins 2025'!$D61:$ALO61,1),0)/1000</f>
        <v/>
      </c>
      <c r="GI61">
        <f>IFERROR(MATCH(GI$3,'Bins 2025'!$D61:$ALO61,1),0)/1000</f>
        <v/>
      </c>
      <c r="GJ61">
        <f>IFERROR(MATCH(GJ$3,'Bins 2025'!$D61:$ALO61,1),0)/1000</f>
        <v/>
      </c>
      <c r="GK61">
        <f>IFERROR(MATCH(GK$3,'Bins 2025'!$D61:$ALO61,1),0)/1000</f>
        <v/>
      </c>
      <c r="GL61">
        <f>IFERROR(MATCH(GL$3,'Bins 2025'!$D61:$ALO61,1),0)/1000</f>
        <v/>
      </c>
      <c r="GM61">
        <f>IFERROR(MATCH(GM$3,'Bins 2025'!$D61:$ALO61,1),0)/1000</f>
        <v/>
      </c>
      <c r="GN61">
        <f>IFERROR(MATCH(GN$3,'Bins 2025'!$D61:$ALO61,1),0)/1000</f>
        <v/>
      </c>
      <c r="GO61">
        <f>IFERROR(MATCH(GO$3,'Bins 2025'!$D61:$ALO61,1),0)/1000</f>
        <v/>
      </c>
      <c r="GP61">
        <f>IFERROR(MATCH(GP$3,'Bins 2025'!$D61:$ALO61,1),0)/1000</f>
        <v/>
      </c>
      <c r="GQ61">
        <f>IFERROR(MATCH(GQ$3,'Bins 2025'!$D61:$ALO61,1),0)/1000</f>
        <v/>
      </c>
      <c r="GR61">
        <f>IFERROR(MATCH(GR$3,'Bins 2025'!$D61:$ALO61,1),0)/1000</f>
        <v/>
      </c>
      <c r="GS61">
        <f>IFERROR(MATCH(GS$3,'Bins 2025'!$D61:$ALO61,1),0)/1000</f>
        <v/>
      </c>
      <c r="GT61">
        <f>IFERROR(MATCH(GT$3,'Bins 2025'!$D61:$ALO61,1),0)/1000</f>
        <v/>
      </c>
      <c r="GU61">
        <f>IFERROR(MATCH(GU$3,'Bins 2025'!$D61:$ALO61,1),0)/1000</f>
        <v/>
      </c>
    </row>
    <row r="62">
      <c r="B62">
        <f>Inputs!B62</f>
        <v/>
      </c>
      <c r="C62">
        <f>Inputs!K62</f>
        <v/>
      </c>
      <c r="D62">
        <f>N(Inputs!H62)</f>
        <v/>
      </c>
      <c r="E62">
        <f>IFERROR(MATCH(E$3,'Bins 2025'!$D62:$ALO62,1),0)/1000</f>
        <v/>
      </c>
      <c r="F62">
        <f>IFERROR(MATCH(F$3,'Bins 2025'!$D62:$ALO62,1),0)/1000</f>
        <v/>
      </c>
      <c r="G62">
        <f>IFERROR(MATCH(G$3,'Bins 2025'!$D62:$ALO62,1),0)/1000</f>
        <v/>
      </c>
      <c r="H62">
        <f>IFERROR(MATCH(H$3,'Bins 2025'!$D62:$ALO62,1),0)/1000</f>
        <v/>
      </c>
      <c r="I62">
        <f>IFERROR(MATCH(I$3,'Bins 2025'!$D62:$ALO62,1),0)/1000</f>
        <v/>
      </c>
      <c r="J62">
        <f>IFERROR(MATCH(J$3,'Bins 2025'!$D62:$ALO62,1),0)/1000</f>
        <v/>
      </c>
      <c r="K62">
        <f>IFERROR(MATCH(K$3,'Bins 2025'!$D62:$ALO62,1),0)/1000</f>
        <v/>
      </c>
      <c r="L62">
        <f>IFERROR(MATCH(L$3,'Bins 2025'!$D62:$ALO62,1),0)/1000</f>
        <v/>
      </c>
      <c r="M62">
        <f>IFERROR(MATCH(M$3,'Bins 2025'!$D62:$ALO62,1),0)/1000</f>
        <v/>
      </c>
      <c r="N62">
        <f>IFERROR(MATCH(N$3,'Bins 2025'!$D62:$ALO62,1),0)/1000</f>
        <v/>
      </c>
      <c r="O62">
        <f>IFERROR(MATCH(O$3,'Bins 2025'!$D62:$ALO62,1),0)/1000</f>
        <v/>
      </c>
      <c r="P62">
        <f>IFERROR(MATCH(P$3,'Bins 2025'!$D62:$ALO62,1),0)/1000</f>
        <v/>
      </c>
      <c r="Q62">
        <f>IFERROR(MATCH(Q$3,'Bins 2025'!$D62:$ALO62,1),0)/1000</f>
        <v/>
      </c>
      <c r="R62">
        <f>IFERROR(MATCH(R$3,'Bins 2025'!$D62:$ALO62,1),0)/1000</f>
        <v/>
      </c>
      <c r="S62">
        <f>IFERROR(MATCH(S$3,'Bins 2025'!$D62:$ALO62,1),0)/1000</f>
        <v/>
      </c>
      <c r="T62">
        <f>IFERROR(MATCH(T$3,'Bins 2025'!$D62:$ALO62,1),0)/1000</f>
        <v/>
      </c>
      <c r="U62">
        <f>IFERROR(MATCH(U$3,'Bins 2025'!$D62:$ALO62,1),0)/1000</f>
        <v/>
      </c>
      <c r="V62">
        <f>IFERROR(MATCH(V$3,'Bins 2025'!$D62:$ALO62,1),0)/1000</f>
        <v/>
      </c>
      <c r="W62">
        <f>IFERROR(MATCH(W$3,'Bins 2025'!$D62:$ALO62,1),0)/1000</f>
        <v/>
      </c>
      <c r="X62">
        <f>IFERROR(MATCH(X$3,'Bins 2025'!$D62:$ALO62,1),0)/1000</f>
        <v/>
      </c>
      <c r="Y62">
        <f>IFERROR(MATCH(Y$3,'Bins 2025'!$D62:$ALO62,1),0)/1000</f>
        <v/>
      </c>
      <c r="Z62">
        <f>IFERROR(MATCH(Z$3,'Bins 2025'!$D62:$ALO62,1),0)/1000</f>
        <v/>
      </c>
      <c r="AA62">
        <f>IFERROR(MATCH(AA$3,'Bins 2025'!$D62:$ALO62,1),0)/1000</f>
        <v/>
      </c>
      <c r="AB62">
        <f>IFERROR(MATCH(AB$3,'Bins 2025'!$D62:$ALO62,1),0)/1000</f>
        <v/>
      </c>
      <c r="AC62">
        <f>IFERROR(MATCH(AC$3,'Bins 2025'!$D62:$ALO62,1),0)/1000</f>
        <v/>
      </c>
      <c r="AD62">
        <f>IFERROR(MATCH(AD$3,'Bins 2025'!$D62:$ALO62,1),0)/1000</f>
        <v/>
      </c>
      <c r="AE62">
        <f>IFERROR(MATCH(AE$3,'Bins 2025'!$D62:$ALO62,1),0)/1000</f>
        <v/>
      </c>
      <c r="AF62">
        <f>IFERROR(MATCH(AF$3,'Bins 2025'!$D62:$ALO62,1),0)/1000</f>
        <v/>
      </c>
      <c r="AG62">
        <f>IFERROR(MATCH(AG$3,'Bins 2025'!$D62:$ALO62,1),0)/1000</f>
        <v/>
      </c>
      <c r="AH62">
        <f>IFERROR(MATCH(AH$3,'Bins 2025'!$D62:$ALO62,1),0)/1000</f>
        <v/>
      </c>
      <c r="AI62">
        <f>IFERROR(MATCH(AI$3,'Bins 2025'!$D62:$ALO62,1),0)/1000</f>
        <v/>
      </c>
      <c r="AJ62">
        <f>IFERROR(MATCH(AJ$3,'Bins 2025'!$D62:$ALO62,1),0)/1000</f>
        <v/>
      </c>
      <c r="AK62">
        <f>IFERROR(MATCH(AK$3,'Bins 2025'!$D62:$ALO62,1),0)/1000</f>
        <v/>
      </c>
      <c r="AL62">
        <f>IFERROR(MATCH(AL$3,'Bins 2025'!$D62:$ALO62,1),0)/1000</f>
        <v/>
      </c>
      <c r="AM62">
        <f>IFERROR(MATCH(AM$3,'Bins 2025'!$D62:$ALO62,1),0)/1000</f>
        <v/>
      </c>
      <c r="AN62">
        <f>IFERROR(MATCH(AN$3,'Bins 2025'!$D62:$ALO62,1),0)/1000</f>
        <v/>
      </c>
      <c r="AO62">
        <f>IFERROR(MATCH(AO$3,'Bins 2025'!$D62:$ALO62,1),0)/1000</f>
        <v/>
      </c>
      <c r="AP62">
        <f>IFERROR(MATCH(AP$3,'Bins 2025'!$D62:$ALO62,1),0)/1000</f>
        <v/>
      </c>
      <c r="AQ62">
        <f>IFERROR(MATCH(AQ$3,'Bins 2025'!$D62:$ALO62,1),0)/1000</f>
        <v/>
      </c>
      <c r="AR62">
        <f>IFERROR(MATCH(AR$3,'Bins 2025'!$D62:$ALO62,1),0)/1000</f>
        <v/>
      </c>
      <c r="AS62">
        <f>IFERROR(MATCH(AS$3,'Bins 2025'!$D62:$ALO62,1),0)/1000</f>
        <v/>
      </c>
      <c r="AT62">
        <f>IFERROR(MATCH(AT$3,'Bins 2025'!$D62:$ALO62,1),0)/1000</f>
        <v/>
      </c>
      <c r="AU62">
        <f>IFERROR(MATCH(AU$3,'Bins 2025'!$D62:$ALO62,1),0)/1000</f>
        <v/>
      </c>
      <c r="AV62">
        <f>IFERROR(MATCH(AV$3,'Bins 2025'!$D62:$ALO62,1),0)/1000</f>
        <v/>
      </c>
      <c r="AW62">
        <f>IFERROR(MATCH(AW$3,'Bins 2025'!$D62:$ALO62,1),0)/1000</f>
        <v/>
      </c>
      <c r="AX62">
        <f>IFERROR(MATCH(AX$3,'Bins 2025'!$D62:$ALO62,1),0)/1000</f>
        <v/>
      </c>
      <c r="AY62">
        <f>IFERROR(MATCH(AY$3,'Bins 2025'!$D62:$ALO62,1),0)/1000</f>
        <v/>
      </c>
      <c r="AZ62">
        <f>IFERROR(MATCH(AZ$3,'Bins 2025'!$D62:$ALO62,1),0)/1000</f>
        <v/>
      </c>
      <c r="BA62">
        <f>IFERROR(MATCH(BA$3,'Bins 2025'!$D62:$ALO62,1),0)/1000</f>
        <v/>
      </c>
      <c r="BB62">
        <f>IFERROR(MATCH(BB$3,'Bins 2025'!$D62:$ALO62,1),0)/1000</f>
        <v/>
      </c>
      <c r="BC62">
        <f>IFERROR(MATCH(BC$3,'Bins 2025'!$D62:$ALO62,1),0)/1000</f>
        <v/>
      </c>
      <c r="BD62">
        <f>IFERROR(MATCH(BD$3,'Bins 2025'!$D62:$ALO62,1),0)/1000</f>
        <v/>
      </c>
      <c r="BE62">
        <f>IFERROR(MATCH(BE$3,'Bins 2025'!$D62:$ALO62,1),0)/1000</f>
        <v/>
      </c>
      <c r="BF62">
        <f>IFERROR(MATCH(BF$3,'Bins 2025'!$D62:$ALO62,1),0)/1000</f>
        <v/>
      </c>
      <c r="BG62">
        <f>IFERROR(MATCH(BG$3,'Bins 2025'!$D62:$ALO62,1),0)/1000</f>
        <v/>
      </c>
      <c r="BH62">
        <f>IFERROR(MATCH(BH$3,'Bins 2025'!$D62:$ALO62,1),0)/1000</f>
        <v/>
      </c>
      <c r="BI62">
        <f>IFERROR(MATCH(BI$3,'Bins 2025'!$D62:$ALO62,1),0)/1000</f>
        <v/>
      </c>
      <c r="BJ62">
        <f>IFERROR(MATCH(BJ$3,'Bins 2025'!$D62:$ALO62,1),0)/1000</f>
        <v/>
      </c>
      <c r="BK62">
        <f>IFERROR(MATCH(BK$3,'Bins 2025'!$D62:$ALO62,1),0)/1000</f>
        <v/>
      </c>
      <c r="BL62">
        <f>IFERROR(MATCH(BL$3,'Bins 2025'!$D62:$ALO62,1),0)/1000</f>
        <v/>
      </c>
      <c r="BM62">
        <f>IFERROR(MATCH(BM$3,'Bins 2025'!$D62:$ALO62,1),0)/1000</f>
        <v/>
      </c>
      <c r="BN62">
        <f>IFERROR(MATCH(BN$3,'Bins 2025'!$D62:$ALO62,1),0)/1000</f>
        <v/>
      </c>
      <c r="BO62">
        <f>IFERROR(MATCH(BO$3,'Bins 2025'!$D62:$ALO62,1),0)/1000</f>
        <v/>
      </c>
      <c r="BP62">
        <f>IFERROR(MATCH(BP$3,'Bins 2025'!$D62:$ALO62,1),0)/1000</f>
        <v/>
      </c>
      <c r="BQ62">
        <f>IFERROR(MATCH(BQ$3,'Bins 2025'!$D62:$ALO62,1),0)/1000</f>
        <v/>
      </c>
      <c r="BR62">
        <f>IFERROR(MATCH(BR$3,'Bins 2025'!$D62:$ALO62,1),0)/1000</f>
        <v/>
      </c>
      <c r="BS62">
        <f>IFERROR(MATCH(BS$3,'Bins 2025'!$D62:$ALO62,1),0)/1000</f>
        <v/>
      </c>
      <c r="BT62">
        <f>IFERROR(MATCH(BT$3,'Bins 2025'!$D62:$ALO62,1),0)/1000</f>
        <v/>
      </c>
      <c r="BU62">
        <f>IFERROR(MATCH(BU$3,'Bins 2025'!$D62:$ALO62,1),0)/1000</f>
        <v/>
      </c>
      <c r="BV62">
        <f>IFERROR(MATCH(BV$3,'Bins 2025'!$D62:$ALO62,1),0)/1000</f>
        <v/>
      </c>
      <c r="BW62">
        <f>IFERROR(MATCH(BW$3,'Bins 2025'!$D62:$ALO62,1),0)/1000</f>
        <v/>
      </c>
      <c r="BX62">
        <f>IFERROR(MATCH(BX$3,'Bins 2025'!$D62:$ALO62,1),0)/1000</f>
        <v/>
      </c>
      <c r="BY62">
        <f>IFERROR(MATCH(BY$3,'Bins 2025'!$D62:$ALO62,1),0)/1000</f>
        <v/>
      </c>
      <c r="BZ62">
        <f>IFERROR(MATCH(BZ$3,'Bins 2025'!$D62:$ALO62,1),0)/1000</f>
        <v/>
      </c>
      <c r="CA62">
        <f>IFERROR(MATCH(CA$3,'Bins 2025'!$D62:$ALO62,1),0)/1000</f>
        <v/>
      </c>
      <c r="CB62">
        <f>IFERROR(MATCH(CB$3,'Bins 2025'!$D62:$ALO62,1),0)/1000</f>
        <v/>
      </c>
      <c r="CC62">
        <f>IFERROR(MATCH(CC$3,'Bins 2025'!$D62:$ALO62,1),0)/1000</f>
        <v/>
      </c>
      <c r="CD62">
        <f>IFERROR(MATCH(CD$3,'Bins 2025'!$D62:$ALO62,1),0)/1000</f>
        <v/>
      </c>
      <c r="CE62">
        <f>IFERROR(MATCH(CE$3,'Bins 2025'!$D62:$ALO62,1),0)/1000</f>
        <v/>
      </c>
      <c r="CF62">
        <f>IFERROR(MATCH(CF$3,'Bins 2025'!$D62:$ALO62,1),0)/1000</f>
        <v/>
      </c>
      <c r="CG62">
        <f>IFERROR(MATCH(CG$3,'Bins 2025'!$D62:$ALO62,1),0)/1000</f>
        <v/>
      </c>
      <c r="CH62">
        <f>IFERROR(MATCH(CH$3,'Bins 2025'!$D62:$ALO62,1),0)/1000</f>
        <v/>
      </c>
      <c r="CI62">
        <f>IFERROR(MATCH(CI$3,'Bins 2025'!$D62:$ALO62,1),0)/1000</f>
        <v/>
      </c>
      <c r="CJ62">
        <f>IFERROR(MATCH(CJ$3,'Bins 2025'!$D62:$ALO62,1),0)/1000</f>
        <v/>
      </c>
      <c r="CK62">
        <f>IFERROR(MATCH(CK$3,'Bins 2025'!$D62:$ALO62,1),0)/1000</f>
        <v/>
      </c>
      <c r="CL62">
        <f>IFERROR(MATCH(CL$3,'Bins 2025'!$D62:$ALO62,1),0)/1000</f>
        <v/>
      </c>
      <c r="CM62">
        <f>IFERROR(MATCH(CM$3,'Bins 2025'!$D62:$ALO62,1),0)/1000</f>
        <v/>
      </c>
      <c r="CN62">
        <f>IFERROR(MATCH(CN$3,'Bins 2025'!$D62:$ALO62,1),0)/1000</f>
        <v/>
      </c>
      <c r="CO62">
        <f>IFERROR(MATCH(CO$3,'Bins 2025'!$D62:$ALO62,1),0)/1000</f>
        <v/>
      </c>
      <c r="CP62">
        <f>IFERROR(MATCH(CP$3,'Bins 2025'!$D62:$ALO62,1),0)/1000</f>
        <v/>
      </c>
      <c r="CQ62">
        <f>IFERROR(MATCH(CQ$3,'Bins 2025'!$D62:$ALO62,1),0)/1000</f>
        <v/>
      </c>
      <c r="CR62">
        <f>IFERROR(MATCH(CR$3,'Bins 2025'!$D62:$ALO62,1),0)/1000</f>
        <v/>
      </c>
      <c r="CS62">
        <f>IFERROR(MATCH(CS$3,'Bins 2025'!$D62:$ALO62,1),0)/1000</f>
        <v/>
      </c>
      <c r="CT62">
        <f>IFERROR(MATCH(CT$3,'Bins 2025'!$D62:$ALO62,1),0)/1000</f>
        <v/>
      </c>
      <c r="CU62">
        <f>IFERROR(MATCH(CU$3,'Bins 2025'!$D62:$ALO62,1),0)/1000</f>
        <v/>
      </c>
      <c r="CV62">
        <f>IFERROR(MATCH(CV$3,'Bins 2025'!$D62:$ALO62,1),0)/1000</f>
        <v/>
      </c>
      <c r="CW62">
        <f>IFERROR(MATCH(CW$3,'Bins 2025'!$D62:$ALO62,1),0)/1000</f>
        <v/>
      </c>
      <c r="CX62">
        <f>IFERROR(MATCH(CX$3,'Bins 2025'!$D62:$ALO62,1),0)/1000</f>
        <v/>
      </c>
      <c r="CY62">
        <f>IFERROR(MATCH(CY$3,'Bins 2025'!$D62:$ALO62,1),0)/1000</f>
        <v/>
      </c>
      <c r="CZ62">
        <f>IFERROR(MATCH(CZ$3,'Bins 2025'!$D62:$ALO62,1),0)/1000</f>
        <v/>
      </c>
      <c r="DA62">
        <f>IFERROR(MATCH(DA$3,'Bins 2025'!$D62:$ALO62,1),0)/1000</f>
        <v/>
      </c>
      <c r="DB62">
        <f>IFERROR(MATCH(DB$3,'Bins 2025'!$D62:$ALO62,1),0)/1000</f>
        <v/>
      </c>
      <c r="DC62">
        <f>IFERROR(MATCH(DC$3,'Bins 2025'!$D62:$ALO62,1),0)/1000</f>
        <v/>
      </c>
      <c r="DD62">
        <f>IFERROR(MATCH(DD$3,'Bins 2025'!$D62:$ALO62,1),0)/1000</f>
        <v/>
      </c>
      <c r="DE62">
        <f>IFERROR(MATCH(DE$3,'Bins 2025'!$D62:$ALO62,1),0)/1000</f>
        <v/>
      </c>
      <c r="DF62">
        <f>IFERROR(MATCH(DF$3,'Bins 2025'!$D62:$ALO62,1),0)/1000</f>
        <v/>
      </c>
      <c r="DG62">
        <f>IFERROR(MATCH(DG$3,'Bins 2025'!$D62:$ALO62,1),0)/1000</f>
        <v/>
      </c>
      <c r="DH62">
        <f>IFERROR(MATCH(DH$3,'Bins 2025'!$D62:$ALO62,1),0)/1000</f>
        <v/>
      </c>
      <c r="DI62">
        <f>IFERROR(MATCH(DI$3,'Bins 2025'!$D62:$ALO62,1),0)/1000</f>
        <v/>
      </c>
      <c r="DJ62">
        <f>IFERROR(MATCH(DJ$3,'Bins 2025'!$D62:$ALO62,1),0)/1000</f>
        <v/>
      </c>
      <c r="DK62">
        <f>IFERROR(MATCH(DK$3,'Bins 2025'!$D62:$ALO62,1),0)/1000</f>
        <v/>
      </c>
      <c r="DL62">
        <f>IFERROR(MATCH(DL$3,'Bins 2025'!$D62:$ALO62,1),0)/1000</f>
        <v/>
      </c>
      <c r="DM62">
        <f>IFERROR(MATCH(DM$3,'Bins 2025'!$D62:$ALO62,1),0)/1000</f>
        <v/>
      </c>
      <c r="DN62">
        <f>IFERROR(MATCH(DN$3,'Bins 2025'!$D62:$ALO62,1),0)/1000</f>
        <v/>
      </c>
      <c r="DO62">
        <f>IFERROR(MATCH(DO$3,'Bins 2025'!$D62:$ALO62,1),0)/1000</f>
        <v/>
      </c>
      <c r="DP62">
        <f>IFERROR(MATCH(DP$3,'Bins 2025'!$D62:$ALO62,1),0)/1000</f>
        <v/>
      </c>
      <c r="DQ62">
        <f>IFERROR(MATCH(DQ$3,'Bins 2025'!$D62:$ALO62,1),0)/1000</f>
        <v/>
      </c>
      <c r="DR62">
        <f>IFERROR(MATCH(DR$3,'Bins 2025'!$D62:$ALO62,1),0)/1000</f>
        <v/>
      </c>
      <c r="DS62">
        <f>IFERROR(MATCH(DS$3,'Bins 2025'!$D62:$ALO62,1),0)/1000</f>
        <v/>
      </c>
      <c r="DT62">
        <f>IFERROR(MATCH(DT$3,'Bins 2025'!$D62:$ALO62,1),0)/1000</f>
        <v/>
      </c>
      <c r="DU62">
        <f>IFERROR(MATCH(DU$3,'Bins 2025'!$D62:$ALO62,1),0)/1000</f>
        <v/>
      </c>
      <c r="DV62">
        <f>IFERROR(MATCH(DV$3,'Bins 2025'!$D62:$ALO62,1),0)/1000</f>
        <v/>
      </c>
      <c r="DW62">
        <f>IFERROR(MATCH(DW$3,'Bins 2025'!$D62:$ALO62,1),0)/1000</f>
        <v/>
      </c>
      <c r="DX62">
        <f>IFERROR(MATCH(DX$3,'Bins 2025'!$D62:$ALO62,1),0)/1000</f>
        <v/>
      </c>
      <c r="DY62">
        <f>IFERROR(MATCH(DY$3,'Bins 2025'!$D62:$ALO62,1),0)/1000</f>
        <v/>
      </c>
      <c r="DZ62">
        <f>IFERROR(MATCH(DZ$3,'Bins 2025'!$D62:$ALO62,1),0)/1000</f>
        <v/>
      </c>
      <c r="EA62">
        <f>IFERROR(MATCH(EA$3,'Bins 2025'!$D62:$ALO62,1),0)/1000</f>
        <v/>
      </c>
      <c r="EB62">
        <f>IFERROR(MATCH(EB$3,'Bins 2025'!$D62:$ALO62,1),0)/1000</f>
        <v/>
      </c>
      <c r="EC62">
        <f>IFERROR(MATCH(EC$3,'Bins 2025'!$D62:$ALO62,1),0)/1000</f>
        <v/>
      </c>
      <c r="ED62">
        <f>IFERROR(MATCH(ED$3,'Bins 2025'!$D62:$ALO62,1),0)/1000</f>
        <v/>
      </c>
      <c r="EE62">
        <f>IFERROR(MATCH(EE$3,'Bins 2025'!$D62:$ALO62,1),0)/1000</f>
        <v/>
      </c>
      <c r="EF62">
        <f>IFERROR(MATCH(EF$3,'Bins 2025'!$D62:$ALO62,1),0)/1000</f>
        <v/>
      </c>
      <c r="EG62">
        <f>IFERROR(MATCH(EG$3,'Bins 2025'!$D62:$ALO62,1),0)/1000</f>
        <v/>
      </c>
      <c r="EH62">
        <f>IFERROR(MATCH(EH$3,'Bins 2025'!$D62:$ALO62,1),0)/1000</f>
        <v/>
      </c>
      <c r="EI62">
        <f>IFERROR(MATCH(EI$3,'Bins 2025'!$D62:$ALO62,1),0)/1000</f>
        <v/>
      </c>
      <c r="EJ62">
        <f>IFERROR(MATCH(EJ$3,'Bins 2025'!$D62:$ALO62,1),0)/1000</f>
        <v/>
      </c>
      <c r="EK62">
        <f>IFERROR(MATCH(EK$3,'Bins 2025'!$D62:$ALO62,1),0)/1000</f>
        <v/>
      </c>
      <c r="EL62">
        <f>IFERROR(MATCH(EL$3,'Bins 2025'!$D62:$ALO62,1),0)/1000</f>
        <v/>
      </c>
      <c r="EM62">
        <f>IFERROR(MATCH(EM$3,'Bins 2025'!$D62:$ALO62,1),0)/1000</f>
        <v/>
      </c>
      <c r="EN62">
        <f>IFERROR(MATCH(EN$3,'Bins 2025'!$D62:$ALO62,1),0)/1000</f>
        <v/>
      </c>
      <c r="EO62">
        <f>IFERROR(MATCH(EO$3,'Bins 2025'!$D62:$ALO62,1),0)/1000</f>
        <v/>
      </c>
      <c r="EP62">
        <f>IFERROR(MATCH(EP$3,'Bins 2025'!$D62:$ALO62,1),0)/1000</f>
        <v/>
      </c>
      <c r="EQ62">
        <f>IFERROR(MATCH(EQ$3,'Bins 2025'!$D62:$ALO62,1),0)/1000</f>
        <v/>
      </c>
      <c r="ER62">
        <f>IFERROR(MATCH(ER$3,'Bins 2025'!$D62:$ALO62,1),0)/1000</f>
        <v/>
      </c>
      <c r="ES62">
        <f>IFERROR(MATCH(ES$3,'Bins 2025'!$D62:$ALO62,1),0)/1000</f>
        <v/>
      </c>
      <c r="ET62">
        <f>IFERROR(MATCH(ET$3,'Bins 2025'!$D62:$ALO62,1),0)/1000</f>
        <v/>
      </c>
      <c r="EU62">
        <f>IFERROR(MATCH(EU$3,'Bins 2025'!$D62:$ALO62,1),0)/1000</f>
        <v/>
      </c>
      <c r="EV62">
        <f>IFERROR(MATCH(EV$3,'Bins 2025'!$D62:$ALO62,1),0)/1000</f>
        <v/>
      </c>
      <c r="EW62">
        <f>IFERROR(MATCH(EW$3,'Bins 2025'!$D62:$ALO62,1),0)/1000</f>
        <v/>
      </c>
      <c r="EX62">
        <f>IFERROR(MATCH(EX$3,'Bins 2025'!$D62:$ALO62,1),0)/1000</f>
        <v/>
      </c>
      <c r="EY62">
        <f>IFERROR(MATCH(EY$3,'Bins 2025'!$D62:$ALO62,1),0)/1000</f>
        <v/>
      </c>
      <c r="EZ62">
        <f>IFERROR(MATCH(EZ$3,'Bins 2025'!$D62:$ALO62,1),0)/1000</f>
        <v/>
      </c>
      <c r="FA62">
        <f>IFERROR(MATCH(FA$3,'Bins 2025'!$D62:$ALO62,1),0)/1000</f>
        <v/>
      </c>
      <c r="FB62">
        <f>IFERROR(MATCH(FB$3,'Bins 2025'!$D62:$ALO62,1),0)/1000</f>
        <v/>
      </c>
      <c r="FC62">
        <f>IFERROR(MATCH(FC$3,'Bins 2025'!$D62:$ALO62,1),0)/1000</f>
        <v/>
      </c>
      <c r="FD62">
        <f>IFERROR(MATCH(FD$3,'Bins 2025'!$D62:$ALO62,1),0)/1000</f>
        <v/>
      </c>
      <c r="FE62">
        <f>IFERROR(MATCH(FE$3,'Bins 2025'!$D62:$ALO62,1),0)/1000</f>
        <v/>
      </c>
      <c r="FF62">
        <f>IFERROR(MATCH(FF$3,'Bins 2025'!$D62:$ALO62,1),0)/1000</f>
        <v/>
      </c>
      <c r="FG62">
        <f>IFERROR(MATCH(FG$3,'Bins 2025'!$D62:$ALO62,1),0)/1000</f>
        <v/>
      </c>
      <c r="FH62">
        <f>IFERROR(MATCH(FH$3,'Bins 2025'!$D62:$ALO62,1),0)/1000</f>
        <v/>
      </c>
      <c r="FI62">
        <f>IFERROR(MATCH(FI$3,'Bins 2025'!$D62:$ALO62,1),0)/1000</f>
        <v/>
      </c>
      <c r="FJ62">
        <f>IFERROR(MATCH(FJ$3,'Bins 2025'!$D62:$ALO62,1),0)/1000</f>
        <v/>
      </c>
      <c r="FK62">
        <f>IFERROR(MATCH(FK$3,'Bins 2025'!$D62:$ALO62,1),0)/1000</f>
        <v/>
      </c>
      <c r="FL62">
        <f>IFERROR(MATCH(FL$3,'Bins 2025'!$D62:$ALO62,1),0)/1000</f>
        <v/>
      </c>
      <c r="FM62">
        <f>IFERROR(MATCH(FM$3,'Bins 2025'!$D62:$ALO62,1),0)/1000</f>
        <v/>
      </c>
      <c r="FN62">
        <f>IFERROR(MATCH(FN$3,'Bins 2025'!$D62:$ALO62,1),0)/1000</f>
        <v/>
      </c>
      <c r="FO62">
        <f>IFERROR(MATCH(FO$3,'Bins 2025'!$D62:$ALO62,1),0)/1000</f>
        <v/>
      </c>
      <c r="FP62">
        <f>IFERROR(MATCH(FP$3,'Bins 2025'!$D62:$ALO62,1),0)/1000</f>
        <v/>
      </c>
      <c r="FQ62">
        <f>IFERROR(MATCH(FQ$3,'Bins 2025'!$D62:$ALO62,1),0)/1000</f>
        <v/>
      </c>
      <c r="FR62">
        <f>IFERROR(MATCH(FR$3,'Bins 2025'!$D62:$ALO62,1),0)/1000</f>
        <v/>
      </c>
      <c r="FS62">
        <f>IFERROR(MATCH(FS$3,'Bins 2025'!$D62:$ALO62,1),0)/1000</f>
        <v/>
      </c>
      <c r="FT62">
        <f>IFERROR(MATCH(FT$3,'Bins 2025'!$D62:$ALO62,1),0)/1000</f>
        <v/>
      </c>
      <c r="FU62">
        <f>IFERROR(MATCH(FU$3,'Bins 2025'!$D62:$ALO62,1),0)/1000</f>
        <v/>
      </c>
      <c r="FV62">
        <f>IFERROR(MATCH(FV$3,'Bins 2025'!$D62:$ALO62,1),0)/1000</f>
        <v/>
      </c>
      <c r="FW62">
        <f>IFERROR(MATCH(FW$3,'Bins 2025'!$D62:$ALO62,1),0)/1000</f>
        <v/>
      </c>
      <c r="FX62">
        <f>IFERROR(MATCH(FX$3,'Bins 2025'!$D62:$ALO62,1),0)/1000</f>
        <v/>
      </c>
      <c r="FY62">
        <f>IFERROR(MATCH(FY$3,'Bins 2025'!$D62:$ALO62,1),0)/1000</f>
        <v/>
      </c>
      <c r="FZ62">
        <f>IFERROR(MATCH(FZ$3,'Bins 2025'!$D62:$ALO62,1),0)/1000</f>
        <v/>
      </c>
      <c r="GA62">
        <f>IFERROR(MATCH(GA$3,'Bins 2025'!$D62:$ALO62,1),0)/1000</f>
        <v/>
      </c>
      <c r="GB62">
        <f>IFERROR(MATCH(GB$3,'Bins 2025'!$D62:$ALO62,1),0)/1000</f>
        <v/>
      </c>
      <c r="GC62">
        <f>IFERROR(MATCH(GC$3,'Bins 2025'!$D62:$ALO62,1),0)/1000</f>
        <v/>
      </c>
      <c r="GD62">
        <f>IFERROR(MATCH(GD$3,'Bins 2025'!$D62:$ALO62,1),0)/1000</f>
        <v/>
      </c>
      <c r="GE62">
        <f>IFERROR(MATCH(GE$3,'Bins 2025'!$D62:$ALO62,1),0)/1000</f>
        <v/>
      </c>
      <c r="GF62">
        <f>IFERROR(MATCH(GF$3,'Bins 2025'!$D62:$ALO62,1),0)/1000</f>
        <v/>
      </c>
      <c r="GG62">
        <f>IFERROR(MATCH(GG$3,'Bins 2025'!$D62:$ALO62,1),0)/1000</f>
        <v/>
      </c>
      <c r="GH62">
        <f>IFERROR(MATCH(GH$3,'Bins 2025'!$D62:$ALO62,1),0)/1000</f>
        <v/>
      </c>
      <c r="GI62">
        <f>IFERROR(MATCH(GI$3,'Bins 2025'!$D62:$ALO62,1),0)/1000</f>
        <v/>
      </c>
      <c r="GJ62">
        <f>IFERROR(MATCH(GJ$3,'Bins 2025'!$D62:$ALO62,1),0)/1000</f>
        <v/>
      </c>
      <c r="GK62">
        <f>IFERROR(MATCH(GK$3,'Bins 2025'!$D62:$ALO62,1),0)/1000</f>
        <v/>
      </c>
      <c r="GL62">
        <f>IFERROR(MATCH(GL$3,'Bins 2025'!$D62:$ALO62,1),0)/1000</f>
        <v/>
      </c>
      <c r="GM62">
        <f>IFERROR(MATCH(GM$3,'Bins 2025'!$D62:$ALO62,1),0)/1000</f>
        <v/>
      </c>
      <c r="GN62">
        <f>IFERROR(MATCH(GN$3,'Bins 2025'!$D62:$ALO62,1),0)/1000</f>
        <v/>
      </c>
      <c r="GO62">
        <f>IFERROR(MATCH(GO$3,'Bins 2025'!$D62:$ALO62,1),0)/1000</f>
        <v/>
      </c>
      <c r="GP62">
        <f>IFERROR(MATCH(GP$3,'Bins 2025'!$D62:$ALO62,1),0)/1000</f>
        <v/>
      </c>
      <c r="GQ62">
        <f>IFERROR(MATCH(GQ$3,'Bins 2025'!$D62:$ALO62,1),0)/1000</f>
        <v/>
      </c>
      <c r="GR62">
        <f>IFERROR(MATCH(GR$3,'Bins 2025'!$D62:$ALO62,1),0)/1000</f>
        <v/>
      </c>
      <c r="GS62">
        <f>IFERROR(MATCH(GS$3,'Bins 2025'!$D62:$ALO62,1),0)/1000</f>
        <v/>
      </c>
      <c r="GT62">
        <f>IFERROR(MATCH(GT$3,'Bins 2025'!$D62:$ALO62,1),0)/1000</f>
        <v/>
      </c>
      <c r="GU62">
        <f>IFERROR(MATCH(GU$3,'Bins 2025'!$D62:$ALO62,1),0)/1000</f>
        <v/>
      </c>
    </row>
    <row r="63">
      <c r="B63">
        <f>Inputs!B63</f>
        <v/>
      </c>
      <c r="C63">
        <f>Inputs!K63</f>
        <v/>
      </c>
      <c r="D63">
        <f>N(Inputs!H63)</f>
        <v/>
      </c>
      <c r="E63">
        <f>IFERROR(MATCH(E$3,'Bins 2025'!$D63:$ALO63,1),0)/1000</f>
        <v/>
      </c>
      <c r="F63">
        <f>IFERROR(MATCH(F$3,'Bins 2025'!$D63:$ALO63,1),0)/1000</f>
        <v/>
      </c>
      <c r="G63">
        <f>IFERROR(MATCH(G$3,'Bins 2025'!$D63:$ALO63,1),0)/1000</f>
        <v/>
      </c>
      <c r="H63">
        <f>IFERROR(MATCH(H$3,'Bins 2025'!$D63:$ALO63,1),0)/1000</f>
        <v/>
      </c>
      <c r="I63">
        <f>IFERROR(MATCH(I$3,'Bins 2025'!$D63:$ALO63,1),0)/1000</f>
        <v/>
      </c>
      <c r="J63">
        <f>IFERROR(MATCH(J$3,'Bins 2025'!$D63:$ALO63,1),0)/1000</f>
        <v/>
      </c>
      <c r="K63">
        <f>IFERROR(MATCH(K$3,'Bins 2025'!$D63:$ALO63,1),0)/1000</f>
        <v/>
      </c>
      <c r="L63">
        <f>IFERROR(MATCH(L$3,'Bins 2025'!$D63:$ALO63,1),0)/1000</f>
        <v/>
      </c>
      <c r="M63">
        <f>IFERROR(MATCH(M$3,'Bins 2025'!$D63:$ALO63,1),0)/1000</f>
        <v/>
      </c>
      <c r="N63">
        <f>IFERROR(MATCH(N$3,'Bins 2025'!$D63:$ALO63,1),0)/1000</f>
        <v/>
      </c>
      <c r="O63">
        <f>IFERROR(MATCH(O$3,'Bins 2025'!$D63:$ALO63,1),0)/1000</f>
        <v/>
      </c>
      <c r="P63">
        <f>IFERROR(MATCH(P$3,'Bins 2025'!$D63:$ALO63,1),0)/1000</f>
        <v/>
      </c>
      <c r="Q63">
        <f>IFERROR(MATCH(Q$3,'Bins 2025'!$D63:$ALO63,1),0)/1000</f>
        <v/>
      </c>
      <c r="R63">
        <f>IFERROR(MATCH(R$3,'Bins 2025'!$D63:$ALO63,1),0)/1000</f>
        <v/>
      </c>
      <c r="S63">
        <f>IFERROR(MATCH(S$3,'Bins 2025'!$D63:$ALO63,1),0)/1000</f>
        <v/>
      </c>
      <c r="T63">
        <f>IFERROR(MATCH(T$3,'Bins 2025'!$D63:$ALO63,1),0)/1000</f>
        <v/>
      </c>
      <c r="U63">
        <f>IFERROR(MATCH(U$3,'Bins 2025'!$D63:$ALO63,1),0)/1000</f>
        <v/>
      </c>
      <c r="V63">
        <f>IFERROR(MATCH(V$3,'Bins 2025'!$D63:$ALO63,1),0)/1000</f>
        <v/>
      </c>
      <c r="W63">
        <f>IFERROR(MATCH(W$3,'Bins 2025'!$D63:$ALO63,1),0)/1000</f>
        <v/>
      </c>
      <c r="X63">
        <f>IFERROR(MATCH(X$3,'Bins 2025'!$D63:$ALO63,1),0)/1000</f>
        <v/>
      </c>
      <c r="Y63">
        <f>IFERROR(MATCH(Y$3,'Bins 2025'!$D63:$ALO63,1),0)/1000</f>
        <v/>
      </c>
      <c r="Z63">
        <f>IFERROR(MATCH(Z$3,'Bins 2025'!$D63:$ALO63,1),0)/1000</f>
        <v/>
      </c>
      <c r="AA63">
        <f>IFERROR(MATCH(AA$3,'Bins 2025'!$D63:$ALO63,1),0)/1000</f>
        <v/>
      </c>
      <c r="AB63">
        <f>IFERROR(MATCH(AB$3,'Bins 2025'!$D63:$ALO63,1),0)/1000</f>
        <v/>
      </c>
      <c r="AC63">
        <f>IFERROR(MATCH(AC$3,'Bins 2025'!$D63:$ALO63,1),0)/1000</f>
        <v/>
      </c>
      <c r="AD63">
        <f>IFERROR(MATCH(AD$3,'Bins 2025'!$D63:$ALO63,1),0)/1000</f>
        <v/>
      </c>
      <c r="AE63">
        <f>IFERROR(MATCH(AE$3,'Bins 2025'!$D63:$ALO63,1),0)/1000</f>
        <v/>
      </c>
      <c r="AF63">
        <f>IFERROR(MATCH(AF$3,'Bins 2025'!$D63:$ALO63,1),0)/1000</f>
        <v/>
      </c>
      <c r="AG63">
        <f>IFERROR(MATCH(AG$3,'Bins 2025'!$D63:$ALO63,1),0)/1000</f>
        <v/>
      </c>
      <c r="AH63">
        <f>IFERROR(MATCH(AH$3,'Bins 2025'!$D63:$ALO63,1),0)/1000</f>
        <v/>
      </c>
      <c r="AI63">
        <f>IFERROR(MATCH(AI$3,'Bins 2025'!$D63:$ALO63,1),0)/1000</f>
        <v/>
      </c>
      <c r="AJ63">
        <f>IFERROR(MATCH(AJ$3,'Bins 2025'!$D63:$ALO63,1),0)/1000</f>
        <v/>
      </c>
      <c r="AK63">
        <f>IFERROR(MATCH(AK$3,'Bins 2025'!$D63:$ALO63,1),0)/1000</f>
        <v/>
      </c>
      <c r="AL63">
        <f>IFERROR(MATCH(AL$3,'Bins 2025'!$D63:$ALO63,1),0)/1000</f>
        <v/>
      </c>
      <c r="AM63">
        <f>IFERROR(MATCH(AM$3,'Bins 2025'!$D63:$ALO63,1),0)/1000</f>
        <v/>
      </c>
      <c r="AN63">
        <f>IFERROR(MATCH(AN$3,'Bins 2025'!$D63:$ALO63,1),0)/1000</f>
        <v/>
      </c>
      <c r="AO63">
        <f>IFERROR(MATCH(AO$3,'Bins 2025'!$D63:$ALO63,1),0)/1000</f>
        <v/>
      </c>
      <c r="AP63">
        <f>IFERROR(MATCH(AP$3,'Bins 2025'!$D63:$ALO63,1),0)/1000</f>
        <v/>
      </c>
      <c r="AQ63">
        <f>IFERROR(MATCH(AQ$3,'Bins 2025'!$D63:$ALO63,1),0)/1000</f>
        <v/>
      </c>
      <c r="AR63">
        <f>IFERROR(MATCH(AR$3,'Bins 2025'!$D63:$ALO63,1),0)/1000</f>
        <v/>
      </c>
      <c r="AS63">
        <f>IFERROR(MATCH(AS$3,'Bins 2025'!$D63:$ALO63,1),0)/1000</f>
        <v/>
      </c>
      <c r="AT63">
        <f>IFERROR(MATCH(AT$3,'Bins 2025'!$D63:$ALO63,1),0)/1000</f>
        <v/>
      </c>
      <c r="AU63">
        <f>IFERROR(MATCH(AU$3,'Bins 2025'!$D63:$ALO63,1),0)/1000</f>
        <v/>
      </c>
      <c r="AV63">
        <f>IFERROR(MATCH(AV$3,'Bins 2025'!$D63:$ALO63,1),0)/1000</f>
        <v/>
      </c>
      <c r="AW63">
        <f>IFERROR(MATCH(AW$3,'Bins 2025'!$D63:$ALO63,1),0)/1000</f>
        <v/>
      </c>
      <c r="AX63">
        <f>IFERROR(MATCH(AX$3,'Bins 2025'!$D63:$ALO63,1),0)/1000</f>
        <v/>
      </c>
      <c r="AY63">
        <f>IFERROR(MATCH(AY$3,'Bins 2025'!$D63:$ALO63,1),0)/1000</f>
        <v/>
      </c>
      <c r="AZ63">
        <f>IFERROR(MATCH(AZ$3,'Bins 2025'!$D63:$ALO63,1),0)/1000</f>
        <v/>
      </c>
      <c r="BA63">
        <f>IFERROR(MATCH(BA$3,'Bins 2025'!$D63:$ALO63,1),0)/1000</f>
        <v/>
      </c>
      <c r="BB63">
        <f>IFERROR(MATCH(BB$3,'Bins 2025'!$D63:$ALO63,1),0)/1000</f>
        <v/>
      </c>
      <c r="BC63">
        <f>IFERROR(MATCH(BC$3,'Bins 2025'!$D63:$ALO63,1),0)/1000</f>
        <v/>
      </c>
      <c r="BD63">
        <f>IFERROR(MATCH(BD$3,'Bins 2025'!$D63:$ALO63,1),0)/1000</f>
        <v/>
      </c>
      <c r="BE63">
        <f>IFERROR(MATCH(BE$3,'Bins 2025'!$D63:$ALO63,1),0)/1000</f>
        <v/>
      </c>
      <c r="BF63">
        <f>IFERROR(MATCH(BF$3,'Bins 2025'!$D63:$ALO63,1),0)/1000</f>
        <v/>
      </c>
      <c r="BG63">
        <f>IFERROR(MATCH(BG$3,'Bins 2025'!$D63:$ALO63,1),0)/1000</f>
        <v/>
      </c>
      <c r="BH63">
        <f>IFERROR(MATCH(BH$3,'Bins 2025'!$D63:$ALO63,1),0)/1000</f>
        <v/>
      </c>
      <c r="BI63">
        <f>IFERROR(MATCH(BI$3,'Bins 2025'!$D63:$ALO63,1),0)/1000</f>
        <v/>
      </c>
      <c r="BJ63">
        <f>IFERROR(MATCH(BJ$3,'Bins 2025'!$D63:$ALO63,1),0)/1000</f>
        <v/>
      </c>
      <c r="BK63">
        <f>IFERROR(MATCH(BK$3,'Bins 2025'!$D63:$ALO63,1),0)/1000</f>
        <v/>
      </c>
      <c r="BL63">
        <f>IFERROR(MATCH(BL$3,'Bins 2025'!$D63:$ALO63,1),0)/1000</f>
        <v/>
      </c>
      <c r="BM63">
        <f>IFERROR(MATCH(BM$3,'Bins 2025'!$D63:$ALO63,1),0)/1000</f>
        <v/>
      </c>
      <c r="BN63">
        <f>IFERROR(MATCH(BN$3,'Bins 2025'!$D63:$ALO63,1),0)/1000</f>
        <v/>
      </c>
      <c r="BO63">
        <f>IFERROR(MATCH(BO$3,'Bins 2025'!$D63:$ALO63,1),0)/1000</f>
        <v/>
      </c>
      <c r="BP63">
        <f>IFERROR(MATCH(BP$3,'Bins 2025'!$D63:$ALO63,1),0)/1000</f>
        <v/>
      </c>
      <c r="BQ63">
        <f>IFERROR(MATCH(BQ$3,'Bins 2025'!$D63:$ALO63,1),0)/1000</f>
        <v/>
      </c>
      <c r="BR63">
        <f>IFERROR(MATCH(BR$3,'Bins 2025'!$D63:$ALO63,1),0)/1000</f>
        <v/>
      </c>
      <c r="BS63">
        <f>IFERROR(MATCH(BS$3,'Bins 2025'!$D63:$ALO63,1),0)/1000</f>
        <v/>
      </c>
      <c r="BT63">
        <f>IFERROR(MATCH(BT$3,'Bins 2025'!$D63:$ALO63,1),0)/1000</f>
        <v/>
      </c>
      <c r="BU63">
        <f>IFERROR(MATCH(BU$3,'Bins 2025'!$D63:$ALO63,1),0)/1000</f>
        <v/>
      </c>
      <c r="BV63">
        <f>IFERROR(MATCH(BV$3,'Bins 2025'!$D63:$ALO63,1),0)/1000</f>
        <v/>
      </c>
      <c r="BW63">
        <f>IFERROR(MATCH(BW$3,'Bins 2025'!$D63:$ALO63,1),0)/1000</f>
        <v/>
      </c>
      <c r="BX63">
        <f>IFERROR(MATCH(BX$3,'Bins 2025'!$D63:$ALO63,1),0)/1000</f>
        <v/>
      </c>
      <c r="BY63">
        <f>IFERROR(MATCH(BY$3,'Bins 2025'!$D63:$ALO63,1),0)/1000</f>
        <v/>
      </c>
      <c r="BZ63">
        <f>IFERROR(MATCH(BZ$3,'Bins 2025'!$D63:$ALO63,1),0)/1000</f>
        <v/>
      </c>
      <c r="CA63">
        <f>IFERROR(MATCH(CA$3,'Bins 2025'!$D63:$ALO63,1),0)/1000</f>
        <v/>
      </c>
      <c r="CB63">
        <f>IFERROR(MATCH(CB$3,'Bins 2025'!$D63:$ALO63,1),0)/1000</f>
        <v/>
      </c>
      <c r="CC63">
        <f>IFERROR(MATCH(CC$3,'Bins 2025'!$D63:$ALO63,1),0)/1000</f>
        <v/>
      </c>
      <c r="CD63">
        <f>IFERROR(MATCH(CD$3,'Bins 2025'!$D63:$ALO63,1),0)/1000</f>
        <v/>
      </c>
      <c r="CE63">
        <f>IFERROR(MATCH(CE$3,'Bins 2025'!$D63:$ALO63,1),0)/1000</f>
        <v/>
      </c>
      <c r="CF63">
        <f>IFERROR(MATCH(CF$3,'Bins 2025'!$D63:$ALO63,1),0)/1000</f>
        <v/>
      </c>
      <c r="CG63">
        <f>IFERROR(MATCH(CG$3,'Bins 2025'!$D63:$ALO63,1),0)/1000</f>
        <v/>
      </c>
      <c r="CH63">
        <f>IFERROR(MATCH(CH$3,'Bins 2025'!$D63:$ALO63,1),0)/1000</f>
        <v/>
      </c>
      <c r="CI63">
        <f>IFERROR(MATCH(CI$3,'Bins 2025'!$D63:$ALO63,1),0)/1000</f>
        <v/>
      </c>
      <c r="CJ63">
        <f>IFERROR(MATCH(CJ$3,'Bins 2025'!$D63:$ALO63,1),0)/1000</f>
        <v/>
      </c>
      <c r="CK63">
        <f>IFERROR(MATCH(CK$3,'Bins 2025'!$D63:$ALO63,1),0)/1000</f>
        <v/>
      </c>
      <c r="CL63">
        <f>IFERROR(MATCH(CL$3,'Bins 2025'!$D63:$ALO63,1),0)/1000</f>
        <v/>
      </c>
      <c r="CM63">
        <f>IFERROR(MATCH(CM$3,'Bins 2025'!$D63:$ALO63,1),0)/1000</f>
        <v/>
      </c>
      <c r="CN63">
        <f>IFERROR(MATCH(CN$3,'Bins 2025'!$D63:$ALO63,1),0)/1000</f>
        <v/>
      </c>
      <c r="CO63">
        <f>IFERROR(MATCH(CO$3,'Bins 2025'!$D63:$ALO63,1),0)/1000</f>
        <v/>
      </c>
      <c r="CP63">
        <f>IFERROR(MATCH(CP$3,'Bins 2025'!$D63:$ALO63,1),0)/1000</f>
        <v/>
      </c>
      <c r="CQ63">
        <f>IFERROR(MATCH(CQ$3,'Bins 2025'!$D63:$ALO63,1),0)/1000</f>
        <v/>
      </c>
      <c r="CR63">
        <f>IFERROR(MATCH(CR$3,'Bins 2025'!$D63:$ALO63,1),0)/1000</f>
        <v/>
      </c>
      <c r="CS63">
        <f>IFERROR(MATCH(CS$3,'Bins 2025'!$D63:$ALO63,1),0)/1000</f>
        <v/>
      </c>
      <c r="CT63">
        <f>IFERROR(MATCH(CT$3,'Bins 2025'!$D63:$ALO63,1),0)/1000</f>
        <v/>
      </c>
      <c r="CU63">
        <f>IFERROR(MATCH(CU$3,'Bins 2025'!$D63:$ALO63,1),0)/1000</f>
        <v/>
      </c>
      <c r="CV63">
        <f>IFERROR(MATCH(CV$3,'Bins 2025'!$D63:$ALO63,1),0)/1000</f>
        <v/>
      </c>
      <c r="CW63">
        <f>IFERROR(MATCH(CW$3,'Bins 2025'!$D63:$ALO63,1),0)/1000</f>
        <v/>
      </c>
      <c r="CX63">
        <f>IFERROR(MATCH(CX$3,'Bins 2025'!$D63:$ALO63,1),0)/1000</f>
        <v/>
      </c>
      <c r="CY63">
        <f>IFERROR(MATCH(CY$3,'Bins 2025'!$D63:$ALO63,1),0)/1000</f>
        <v/>
      </c>
      <c r="CZ63">
        <f>IFERROR(MATCH(CZ$3,'Bins 2025'!$D63:$ALO63,1),0)/1000</f>
        <v/>
      </c>
      <c r="DA63">
        <f>IFERROR(MATCH(DA$3,'Bins 2025'!$D63:$ALO63,1),0)/1000</f>
        <v/>
      </c>
      <c r="DB63">
        <f>IFERROR(MATCH(DB$3,'Bins 2025'!$D63:$ALO63,1),0)/1000</f>
        <v/>
      </c>
      <c r="DC63">
        <f>IFERROR(MATCH(DC$3,'Bins 2025'!$D63:$ALO63,1),0)/1000</f>
        <v/>
      </c>
      <c r="DD63">
        <f>IFERROR(MATCH(DD$3,'Bins 2025'!$D63:$ALO63,1),0)/1000</f>
        <v/>
      </c>
      <c r="DE63">
        <f>IFERROR(MATCH(DE$3,'Bins 2025'!$D63:$ALO63,1),0)/1000</f>
        <v/>
      </c>
      <c r="DF63">
        <f>IFERROR(MATCH(DF$3,'Bins 2025'!$D63:$ALO63,1),0)/1000</f>
        <v/>
      </c>
      <c r="DG63">
        <f>IFERROR(MATCH(DG$3,'Bins 2025'!$D63:$ALO63,1),0)/1000</f>
        <v/>
      </c>
      <c r="DH63">
        <f>IFERROR(MATCH(DH$3,'Bins 2025'!$D63:$ALO63,1),0)/1000</f>
        <v/>
      </c>
      <c r="DI63">
        <f>IFERROR(MATCH(DI$3,'Bins 2025'!$D63:$ALO63,1),0)/1000</f>
        <v/>
      </c>
      <c r="DJ63">
        <f>IFERROR(MATCH(DJ$3,'Bins 2025'!$D63:$ALO63,1),0)/1000</f>
        <v/>
      </c>
      <c r="DK63">
        <f>IFERROR(MATCH(DK$3,'Bins 2025'!$D63:$ALO63,1),0)/1000</f>
        <v/>
      </c>
      <c r="DL63">
        <f>IFERROR(MATCH(DL$3,'Bins 2025'!$D63:$ALO63,1),0)/1000</f>
        <v/>
      </c>
      <c r="DM63">
        <f>IFERROR(MATCH(DM$3,'Bins 2025'!$D63:$ALO63,1),0)/1000</f>
        <v/>
      </c>
      <c r="DN63">
        <f>IFERROR(MATCH(DN$3,'Bins 2025'!$D63:$ALO63,1),0)/1000</f>
        <v/>
      </c>
      <c r="DO63">
        <f>IFERROR(MATCH(DO$3,'Bins 2025'!$D63:$ALO63,1),0)/1000</f>
        <v/>
      </c>
      <c r="DP63">
        <f>IFERROR(MATCH(DP$3,'Bins 2025'!$D63:$ALO63,1),0)/1000</f>
        <v/>
      </c>
      <c r="DQ63">
        <f>IFERROR(MATCH(DQ$3,'Bins 2025'!$D63:$ALO63,1),0)/1000</f>
        <v/>
      </c>
      <c r="DR63">
        <f>IFERROR(MATCH(DR$3,'Bins 2025'!$D63:$ALO63,1),0)/1000</f>
        <v/>
      </c>
      <c r="DS63">
        <f>IFERROR(MATCH(DS$3,'Bins 2025'!$D63:$ALO63,1),0)/1000</f>
        <v/>
      </c>
      <c r="DT63">
        <f>IFERROR(MATCH(DT$3,'Bins 2025'!$D63:$ALO63,1),0)/1000</f>
        <v/>
      </c>
      <c r="DU63">
        <f>IFERROR(MATCH(DU$3,'Bins 2025'!$D63:$ALO63,1),0)/1000</f>
        <v/>
      </c>
      <c r="DV63">
        <f>IFERROR(MATCH(DV$3,'Bins 2025'!$D63:$ALO63,1),0)/1000</f>
        <v/>
      </c>
      <c r="DW63">
        <f>IFERROR(MATCH(DW$3,'Bins 2025'!$D63:$ALO63,1),0)/1000</f>
        <v/>
      </c>
      <c r="DX63">
        <f>IFERROR(MATCH(DX$3,'Bins 2025'!$D63:$ALO63,1),0)/1000</f>
        <v/>
      </c>
      <c r="DY63">
        <f>IFERROR(MATCH(DY$3,'Bins 2025'!$D63:$ALO63,1),0)/1000</f>
        <v/>
      </c>
      <c r="DZ63">
        <f>IFERROR(MATCH(DZ$3,'Bins 2025'!$D63:$ALO63,1),0)/1000</f>
        <v/>
      </c>
      <c r="EA63">
        <f>IFERROR(MATCH(EA$3,'Bins 2025'!$D63:$ALO63,1),0)/1000</f>
        <v/>
      </c>
      <c r="EB63">
        <f>IFERROR(MATCH(EB$3,'Bins 2025'!$D63:$ALO63,1),0)/1000</f>
        <v/>
      </c>
      <c r="EC63">
        <f>IFERROR(MATCH(EC$3,'Bins 2025'!$D63:$ALO63,1),0)/1000</f>
        <v/>
      </c>
      <c r="ED63">
        <f>IFERROR(MATCH(ED$3,'Bins 2025'!$D63:$ALO63,1),0)/1000</f>
        <v/>
      </c>
      <c r="EE63">
        <f>IFERROR(MATCH(EE$3,'Bins 2025'!$D63:$ALO63,1),0)/1000</f>
        <v/>
      </c>
      <c r="EF63">
        <f>IFERROR(MATCH(EF$3,'Bins 2025'!$D63:$ALO63,1),0)/1000</f>
        <v/>
      </c>
      <c r="EG63">
        <f>IFERROR(MATCH(EG$3,'Bins 2025'!$D63:$ALO63,1),0)/1000</f>
        <v/>
      </c>
      <c r="EH63">
        <f>IFERROR(MATCH(EH$3,'Bins 2025'!$D63:$ALO63,1),0)/1000</f>
        <v/>
      </c>
      <c r="EI63">
        <f>IFERROR(MATCH(EI$3,'Bins 2025'!$D63:$ALO63,1),0)/1000</f>
        <v/>
      </c>
      <c r="EJ63">
        <f>IFERROR(MATCH(EJ$3,'Bins 2025'!$D63:$ALO63,1),0)/1000</f>
        <v/>
      </c>
      <c r="EK63">
        <f>IFERROR(MATCH(EK$3,'Bins 2025'!$D63:$ALO63,1),0)/1000</f>
        <v/>
      </c>
      <c r="EL63">
        <f>IFERROR(MATCH(EL$3,'Bins 2025'!$D63:$ALO63,1),0)/1000</f>
        <v/>
      </c>
      <c r="EM63">
        <f>IFERROR(MATCH(EM$3,'Bins 2025'!$D63:$ALO63,1),0)/1000</f>
        <v/>
      </c>
      <c r="EN63">
        <f>IFERROR(MATCH(EN$3,'Bins 2025'!$D63:$ALO63,1),0)/1000</f>
        <v/>
      </c>
      <c r="EO63">
        <f>IFERROR(MATCH(EO$3,'Bins 2025'!$D63:$ALO63,1),0)/1000</f>
        <v/>
      </c>
      <c r="EP63">
        <f>IFERROR(MATCH(EP$3,'Bins 2025'!$D63:$ALO63,1),0)/1000</f>
        <v/>
      </c>
      <c r="EQ63">
        <f>IFERROR(MATCH(EQ$3,'Bins 2025'!$D63:$ALO63,1),0)/1000</f>
        <v/>
      </c>
      <c r="ER63">
        <f>IFERROR(MATCH(ER$3,'Bins 2025'!$D63:$ALO63,1),0)/1000</f>
        <v/>
      </c>
      <c r="ES63">
        <f>IFERROR(MATCH(ES$3,'Bins 2025'!$D63:$ALO63,1),0)/1000</f>
        <v/>
      </c>
      <c r="ET63">
        <f>IFERROR(MATCH(ET$3,'Bins 2025'!$D63:$ALO63,1),0)/1000</f>
        <v/>
      </c>
      <c r="EU63">
        <f>IFERROR(MATCH(EU$3,'Bins 2025'!$D63:$ALO63,1),0)/1000</f>
        <v/>
      </c>
      <c r="EV63">
        <f>IFERROR(MATCH(EV$3,'Bins 2025'!$D63:$ALO63,1),0)/1000</f>
        <v/>
      </c>
      <c r="EW63">
        <f>IFERROR(MATCH(EW$3,'Bins 2025'!$D63:$ALO63,1),0)/1000</f>
        <v/>
      </c>
      <c r="EX63">
        <f>IFERROR(MATCH(EX$3,'Bins 2025'!$D63:$ALO63,1),0)/1000</f>
        <v/>
      </c>
      <c r="EY63">
        <f>IFERROR(MATCH(EY$3,'Bins 2025'!$D63:$ALO63,1),0)/1000</f>
        <v/>
      </c>
      <c r="EZ63">
        <f>IFERROR(MATCH(EZ$3,'Bins 2025'!$D63:$ALO63,1),0)/1000</f>
        <v/>
      </c>
      <c r="FA63">
        <f>IFERROR(MATCH(FA$3,'Bins 2025'!$D63:$ALO63,1),0)/1000</f>
        <v/>
      </c>
      <c r="FB63">
        <f>IFERROR(MATCH(FB$3,'Bins 2025'!$D63:$ALO63,1),0)/1000</f>
        <v/>
      </c>
      <c r="FC63">
        <f>IFERROR(MATCH(FC$3,'Bins 2025'!$D63:$ALO63,1),0)/1000</f>
        <v/>
      </c>
      <c r="FD63">
        <f>IFERROR(MATCH(FD$3,'Bins 2025'!$D63:$ALO63,1),0)/1000</f>
        <v/>
      </c>
      <c r="FE63">
        <f>IFERROR(MATCH(FE$3,'Bins 2025'!$D63:$ALO63,1),0)/1000</f>
        <v/>
      </c>
      <c r="FF63">
        <f>IFERROR(MATCH(FF$3,'Bins 2025'!$D63:$ALO63,1),0)/1000</f>
        <v/>
      </c>
      <c r="FG63">
        <f>IFERROR(MATCH(FG$3,'Bins 2025'!$D63:$ALO63,1),0)/1000</f>
        <v/>
      </c>
      <c r="FH63">
        <f>IFERROR(MATCH(FH$3,'Bins 2025'!$D63:$ALO63,1),0)/1000</f>
        <v/>
      </c>
      <c r="FI63">
        <f>IFERROR(MATCH(FI$3,'Bins 2025'!$D63:$ALO63,1),0)/1000</f>
        <v/>
      </c>
      <c r="FJ63">
        <f>IFERROR(MATCH(FJ$3,'Bins 2025'!$D63:$ALO63,1),0)/1000</f>
        <v/>
      </c>
      <c r="FK63">
        <f>IFERROR(MATCH(FK$3,'Bins 2025'!$D63:$ALO63,1),0)/1000</f>
        <v/>
      </c>
      <c r="FL63">
        <f>IFERROR(MATCH(FL$3,'Bins 2025'!$D63:$ALO63,1),0)/1000</f>
        <v/>
      </c>
      <c r="FM63">
        <f>IFERROR(MATCH(FM$3,'Bins 2025'!$D63:$ALO63,1),0)/1000</f>
        <v/>
      </c>
      <c r="FN63">
        <f>IFERROR(MATCH(FN$3,'Bins 2025'!$D63:$ALO63,1),0)/1000</f>
        <v/>
      </c>
      <c r="FO63">
        <f>IFERROR(MATCH(FO$3,'Bins 2025'!$D63:$ALO63,1),0)/1000</f>
        <v/>
      </c>
      <c r="FP63">
        <f>IFERROR(MATCH(FP$3,'Bins 2025'!$D63:$ALO63,1),0)/1000</f>
        <v/>
      </c>
      <c r="FQ63">
        <f>IFERROR(MATCH(FQ$3,'Bins 2025'!$D63:$ALO63,1),0)/1000</f>
        <v/>
      </c>
      <c r="FR63">
        <f>IFERROR(MATCH(FR$3,'Bins 2025'!$D63:$ALO63,1),0)/1000</f>
        <v/>
      </c>
      <c r="FS63">
        <f>IFERROR(MATCH(FS$3,'Bins 2025'!$D63:$ALO63,1),0)/1000</f>
        <v/>
      </c>
      <c r="FT63">
        <f>IFERROR(MATCH(FT$3,'Bins 2025'!$D63:$ALO63,1),0)/1000</f>
        <v/>
      </c>
      <c r="FU63">
        <f>IFERROR(MATCH(FU$3,'Bins 2025'!$D63:$ALO63,1),0)/1000</f>
        <v/>
      </c>
      <c r="FV63">
        <f>IFERROR(MATCH(FV$3,'Bins 2025'!$D63:$ALO63,1),0)/1000</f>
        <v/>
      </c>
      <c r="FW63">
        <f>IFERROR(MATCH(FW$3,'Bins 2025'!$D63:$ALO63,1),0)/1000</f>
        <v/>
      </c>
      <c r="FX63">
        <f>IFERROR(MATCH(FX$3,'Bins 2025'!$D63:$ALO63,1),0)/1000</f>
        <v/>
      </c>
      <c r="FY63">
        <f>IFERROR(MATCH(FY$3,'Bins 2025'!$D63:$ALO63,1),0)/1000</f>
        <v/>
      </c>
      <c r="FZ63">
        <f>IFERROR(MATCH(FZ$3,'Bins 2025'!$D63:$ALO63,1),0)/1000</f>
        <v/>
      </c>
      <c r="GA63">
        <f>IFERROR(MATCH(GA$3,'Bins 2025'!$D63:$ALO63,1),0)/1000</f>
        <v/>
      </c>
      <c r="GB63">
        <f>IFERROR(MATCH(GB$3,'Bins 2025'!$D63:$ALO63,1),0)/1000</f>
        <v/>
      </c>
      <c r="GC63">
        <f>IFERROR(MATCH(GC$3,'Bins 2025'!$D63:$ALO63,1),0)/1000</f>
        <v/>
      </c>
      <c r="GD63">
        <f>IFERROR(MATCH(GD$3,'Bins 2025'!$D63:$ALO63,1),0)/1000</f>
        <v/>
      </c>
      <c r="GE63">
        <f>IFERROR(MATCH(GE$3,'Bins 2025'!$D63:$ALO63,1),0)/1000</f>
        <v/>
      </c>
      <c r="GF63">
        <f>IFERROR(MATCH(GF$3,'Bins 2025'!$D63:$ALO63,1),0)/1000</f>
        <v/>
      </c>
      <c r="GG63">
        <f>IFERROR(MATCH(GG$3,'Bins 2025'!$D63:$ALO63,1),0)/1000</f>
        <v/>
      </c>
      <c r="GH63">
        <f>IFERROR(MATCH(GH$3,'Bins 2025'!$D63:$ALO63,1),0)/1000</f>
        <v/>
      </c>
      <c r="GI63">
        <f>IFERROR(MATCH(GI$3,'Bins 2025'!$D63:$ALO63,1),0)/1000</f>
        <v/>
      </c>
      <c r="GJ63">
        <f>IFERROR(MATCH(GJ$3,'Bins 2025'!$D63:$ALO63,1),0)/1000</f>
        <v/>
      </c>
      <c r="GK63">
        <f>IFERROR(MATCH(GK$3,'Bins 2025'!$D63:$ALO63,1),0)/1000</f>
        <v/>
      </c>
      <c r="GL63">
        <f>IFERROR(MATCH(GL$3,'Bins 2025'!$D63:$ALO63,1),0)/1000</f>
        <v/>
      </c>
      <c r="GM63">
        <f>IFERROR(MATCH(GM$3,'Bins 2025'!$D63:$ALO63,1),0)/1000</f>
        <v/>
      </c>
      <c r="GN63">
        <f>IFERROR(MATCH(GN$3,'Bins 2025'!$D63:$ALO63,1),0)/1000</f>
        <v/>
      </c>
      <c r="GO63">
        <f>IFERROR(MATCH(GO$3,'Bins 2025'!$D63:$ALO63,1),0)/1000</f>
        <v/>
      </c>
      <c r="GP63">
        <f>IFERROR(MATCH(GP$3,'Bins 2025'!$D63:$ALO63,1),0)/1000</f>
        <v/>
      </c>
      <c r="GQ63">
        <f>IFERROR(MATCH(GQ$3,'Bins 2025'!$D63:$ALO63,1),0)/1000</f>
        <v/>
      </c>
      <c r="GR63">
        <f>IFERROR(MATCH(GR$3,'Bins 2025'!$D63:$ALO63,1),0)/1000</f>
        <v/>
      </c>
      <c r="GS63">
        <f>IFERROR(MATCH(GS$3,'Bins 2025'!$D63:$ALO63,1),0)/1000</f>
        <v/>
      </c>
      <c r="GT63">
        <f>IFERROR(MATCH(GT$3,'Bins 2025'!$D63:$ALO63,1),0)/1000</f>
        <v/>
      </c>
      <c r="GU63">
        <f>IFERROR(MATCH(GU$3,'Bins 2025'!$D63:$ALO63,1),0)/1000</f>
        <v/>
      </c>
    </row>
    <row r="64">
      <c r="B64">
        <f>Inputs!B64</f>
        <v/>
      </c>
      <c r="C64">
        <f>Inputs!K64</f>
        <v/>
      </c>
      <c r="D64">
        <f>N(Inputs!H64)</f>
        <v/>
      </c>
      <c r="E64">
        <f>IFERROR(MATCH(E$3,'Bins 2025'!$D64:$ALO64,1),0)/1000</f>
        <v/>
      </c>
      <c r="F64">
        <f>IFERROR(MATCH(F$3,'Bins 2025'!$D64:$ALO64,1),0)/1000</f>
        <v/>
      </c>
      <c r="G64">
        <f>IFERROR(MATCH(G$3,'Bins 2025'!$D64:$ALO64,1),0)/1000</f>
        <v/>
      </c>
      <c r="H64">
        <f>IFERROR(MATCH(H$3,'Bins 2025'!$D64:$ALO64,1),0)/1000</f>
        <v/>
      </c>
      <c r="I64">
        <f>IFERROR(MATCH(I$3,'Bins 2025'!$D64:$ALO64,1),0)/1000</f>
        <v/>
      </c>
      <c r="J64">
        <f>IFERROR(MATCH(J$3,'Bins 2025'!$D64:$ALO64,1),0)/1000</f>
        <v/>
      </c>
      <c r="K64">
        <f>IFERROR(MATCH(K$3,'Bins 2025'!$D64:$ALO64,1),0)/1000</f>
        <v/>
      </c>
      <c r="L64">
        <f>IFERROR(MATCH(L$3,'Bins 2025'!$D64:$ALO64,1),0)/1000</f>
        <v/>
      </c>
      <c r="M64">
        <f>IFERROR(MATCH(M$3,'Bins 2025'!$D64:$ALO64,1),0)/1000</f>
        <v/>
      </c>
      <c r="N64">
        <f>IFERROR(MATCH(N$3,'Bins 2025'!$D64:$ALO64,1),0)/1000</f>
        <v/>
      </c>
      <c r="O64">
        <f>IFERROR(MATCH(O$3,'Bins 2025'!$D64:$ALO64,1),0)/1000</f>
        <v/>
      </c>
      <c r="P64">
        <f>IFERROR(MATCH(P$3,'Bins 2025'!$D64:$ALO64,1),0)/1000</f>
        <v/>
      </c>
      <c r="Q64">
        <f>IFERROR(MATCH(Q$3,'Bins 2025'!$D64:$ALO64,1),0)/1000</f>
        <v/>
      </c>
      <c r="R64">
        <f>IFERROR(MATCH(R$3,'Bins 2025'!$D64:$ALO64,1),0)/1000</f>
        <v/>
      </c>
      <c r="S64">
        <f>IFERROR(MATCH(S$3,'Bins 2025'!$D64:$ALO64,1),0)/1000</f>
        <v/>
      </c>
      <c r="T64">
        <f>IFERROR(MATCH(T$3,'Bins 2025'!$D64:$ALO64,1),0)/1000</f>
        <v/>
      </c>
      <c r="U64">
        <f>IFERROR(MATCH(U$3,'Bins 2025'!$D64:$ALO64,1),0)/1000</f>
        <v/>
      </c>
      <c r="V64">
        <f>IFERROR(MATCH(V$3,'Bins 2025'!$D64:$ALO64,1),0)/1000</f>
        <v/>
      </c>
      <c r="W64">
        <f>IFERROR(MATCH(W$3,'Bins 2025'!$D64:$ALO64,1),0)/1000</f>
        <v/>
      </c>
      <c r="X64">
        <f>IFERROR(MATCH(X$3,'Bins 2025'!$D64:$ALO64,1),0)/1000</f>
        <v/>
      </c>
      <c r="Y64">
        <f>IFERROR(MATCH(Y$3,'Bins 2025'!$D64:$ALO64,1),0)/1000</f>
        <v/>
      </c>
      <c r="Z64">
        <f>IFERROR(MATCH(Z$3,'Bins 2025'!$D64:$ALO64,1),0)/1000</f>
        <v/>
      </c>
      <c r="AA64">
        <f>IFERROR(MATCH(AA$3,'Bins 2025'!$D64:$ALO64,1),0)/1000</f>
        <v/>
      </c>
      <c r="AB64">
        <f>IFERROR(MATCH(AB$3,'Bins 2025'!$D64:$ALO64,1),0)/1000</f>
        <v/>
      </c>
      <c r="AC64">
        <f>IFERROR(MATCH(AC$3,'Bins 2025'!$D64:$ALO64,1),0)/1000</f>
        <v/>
      </c>
      <c r="AD64">
        <f>IFERROR(MATCH(AD$3,'Bins 2025'!$D64:$ALO64,1),0)/1000</f>
        <v/>
      </c>
      <c r="AE64">
        <f>IFERROR(MATCH(AE$3,'Bins 2025'!$D64:$ALO64,1),0)/1000</f>
        <v/>
      </c>
      <c r="AF64">
        <f>IFERROR(MATCH(AF$3,'Bins 2025'!$D64:$ALO64,1),0)/1000</f>
        <v/>
      </c>
      <c r="AG64">
        <f>IFERROR(MATCH(AG$3,'Bins 2025'!$D64:$ALO64,1),0)/1000</f>
        <v/>
      </c>
      <c r="AH64">
        <f>IFERROR(MATCH(AH$3,'Bins 2025'!$D64:$ALO64,1),0)/1000</f>
        <v/>
      </c>
      <c r="AI64">
        <f>IFERROR(MATCH(AI$3,'Bins 2025'!$D64:$ALO64,1),0)/1000</f>
        <v/>
      </c>
      <c r="AJ64">
        <f>IFERROR(MATCH(AJ$3,'Bins 2025'!$D64:$ALO64,1),0)/1000</f>
        <v/>
      </c>
      <c r="AK64">
        <f>IFERROR(MATCH(AK$3,'Bins 2025'!$D64:$ALO64,1),0)/1000</f>
        <v/>
      </c>
      <c r="AL64">
        <f>IFERROR(MATCH(AL$3,'Bins 2025'!$D64:$ALO64,1),0)/1000</f>
        <v/>
      </c>
      <c r="AM64">
        <f>IFERROR(MATCH(AM$3,'Bins 2025'!$D64:$ALO64,1),0)/1000</f>
        <v/>
      </c>
      <c r="AN64">
        <f>IFERROR(MATCH(AN$3,'Bins 2025'!$D64:$ALO64,1),0)/1000</f>
        <v/>
      </c>
      <c r="AO64">
        <f>IFERROR(MATCH(AO$3,'Bins 2025'!$D64:$ALO64,1),0)/1000</f>
        <v/>
      </c>
      <c r="AP64">
        <f>IFERROR(MATCH(AP$3,'Bins 2025'!$D64:$ALO64,1),0)/1000</f>
        <v/>
      </c>
      <c r="AQ64">
        <f>IFERROR(MATCH(AQ$3,'Bins 2025'!$D64:$ALO64,1),0)/1000</f>
        <v/>
      </c>
      <c r="AR64">
        <f>IFERROR(MATCH(AR$3,'Bins 2025'!$D64:$ALO64,1),0)/1000</f>
        <v/>
      </c>
      <c r="AS64">
        <f>IFERROR(MATCH(AS$3,'Bins 2025'!$D64:$ALO64,1),0)/1000</f>
        <v/>
      </c>
      <c r="AT64">
        <f>IFERROR(MATCH(AT$3,'Bins 2025'!$D64:$ALO64,1),0)/1000</f>
        <v/>
      </c>
      <c r="AU64">
        <f>IFERROR(MATCH(AU$3,'Bins 2025'!$D64:$ALO64,1),0)/1000</f>
        <v/>
      </c>
      <c r="AV64">
        <f>IFERROR(MATCH(AV$3,'Bins 2025'!$D64:$ALO64,1),0)/1000</f>
        <v/>
      </c>
      <c r="AW64">
        <f>IFERROR(MATCH(AW$3,'Bins 2025'!$D64:$ALO64,1),0)/1000</f>
        <v/>
      </c>
      <c r="AX64">
        <f>IFERROR(MATCH(AX$3,'Bins 2025'!$D64:$ALO64,1),0)/1000</f>
        <v/>
      </c>
      <c r="AY64">
        <f>IFERROR(MATCH(AY$3,'Bins 2025'!$D64:$ALO64,1),0)/1000</f>
        <v/>
      </c>
      <c r="AZ64">
        <f>IFERROR(MATCH(AZ$3,'Bins 2025'!$D64:$ALO64,1),0)/1000</f>
        <v/>
      </c>
      <c r="BA64">
        <f>IFERROR(MATCH(BA$3,'Bins 2025'!$D64:$ALO64,1),0)/1000</f>
        <v/>
      </c>
      <c r="BB64">
        <f>IFERROR(MATCH(BB$3,'Bins 2025'!$D64:$ALO64,1),0)/1000</f>
        <v/>
      </c>
      <c r="BC64">
        <f>IFERROR(MATCH(BC$3,'Bins 2025'!$D64:$ALO64,1),0)/1000</f>
        <v/>
      </c>
      <c r="BD64">
        <f>IFERROR(MATCH(BD$3,'Bins 2025'!$D64:$ALO64,1),0)/1000</f>
        <v/>
      </c>
      <c r="BE64">
        <f>IFERROR(MATCH(BE$3,'Bins 2025'!$D64:$ALO64,1),0)/1000</f>
        <v/>
      </c>
      <c r="BF64">
        <f>IFERROR(MATCH(BF$3,'Bins 2025'!$D64:$ALO64,1),0)/1000</f>
        <v/>
      </c>
      <c r="BG64">
        <f>IFERROR(MATCH(BG$3,'Bins 2025'!$D64:$ALO64,1),0)/1000</f>
        <v/>
      </c>
      <c r="BH64">
        <f>IFERROR(MATCH(BH$3,'Bins 2025'!$D64:$ALO64,1),0)/1000</f>
        <v/>
      </c>
      <c r="BI64">
        <f>IFERROR(MATCH(BI$3,'Bins 2025'!$D64:$ALO64,1),0)/1000</f>
        <v/>
      </c>
      <c r="BJ64">
        <f>IFERROR(MATCH(BJ$3,'Bins 2025'!$D64:$ALO64,1),0)/1000</f>
        <v/>
      </c>
      <c r="BK64">
        <f>IFERROR(MATCH(BK$3,'Bins 2025'!$D64:$ALO64,1),0)/1000</f>
        <v/>
      </c>
      <c r="BL64">
        <f>IFERROR(MATCH(BL$3,'Bins 2025'!$D64:$ALO64,1),0)/1000</f>
        <v/>
      </c>
      <c r="BM64">
        <f>IFERROR(MATCH(BM$3,'Bins 2025'!$D64:$ALO64,1),0)/1000</f>
        <v/>
      </c>
      <c r="BN64">
        <f>IFERROR(MATCH(BN$3,'Bins 2025'!$D64:$ALO64,1),0)/1000</f>
        <v/>
      </c>
      <c r="BO64">
        <f>IFERROR(MATCH(BO$3,'Bins 2025'!$D64:$ALO64,1),0)/1000</f>
        <v/>
      </c>
      <c r="BP64">
        <f>IFERROR(MATCH(BP$3,'Bins 2025'!$D64:$ALO64,1),0)/1000</f>
        <v/>
      </c>
      <c r="BQ64">
        <f>IFERROR(MATCH(BQ$3,'Bins 2025'!$D64:$ALO64,1),0)/1000</f>
        <v/>
      </c>
      <c r="BR64">
        <f>IFERROR(MATCH(BR$3,'Bins 2025'!$D64:$ALO64,1),0)/1000</f>
        <v/>
      </c>
      <c r="BS64">
        <f>IFERROR(MATCH(BS$3,'Bins 2025'!$D64:$ALO64,1),0)/1000</f>
        <v/>
      </c>
      <c r="BT64">
        <f>IFERROR(MATCH(BT$3,'Bins 2025'!$D64:$ALO64,1),0)/1000</f>
        <v/>
      </c>
      <c r="BU64">
        <f>IFERROR(MATCH(BU$3,'Bins 2025'!$D64:$ALO64,1),0)/1000</f>
        <v/>
      </c>
      <c r="BV64">
        <f>IFERROR(MATCH(BV$3,'Bins 2025'!$D64:$ALO64,1),0)/1000</f>
        <v/>
      </c>
      <c r="BW64">
        <f>IFERROR(MATCH(BW$3,'Bins 2025'!$D64:$ALO64,1),0)/1000</f>
        <v/>
      </c>
      <c r="BX64">
        <f>IFERROR(MATCH(BX$3,'Bins 2025'!$D64:$ALO64,1),0)/1000</f>
        <v/>
      </c>
      <c r="BY64">
        <f>IFERROR(MATCH(BY$3,'Bins 2025'!$D64:$ALO64,1),0)/1000</f>
        <v/>
      </c>
      <c r="BZ64">
        <f>IFERROR(MATCH(BZ$3,'Bins 2025'!$D64:$ALO64,1),0)/1000</f>
        <v/>
      </c>
      <c r="CA64">
        <f>IFERROR(MATCH(CA$3,'Bins 2025'!$D64:$ALO64,1),0)/1000</f>
        <v/>
      </c>
      <c r="CB64">
        <f>IFERROR(MATCH(CB$3,'Bins 2025'!$D64:$ALO64,1),0)/1000</f>
        <v/>
      </c>
      <c r="CC64">
        <f>IFERROR(MATCH(CC$3,'Bins 2025'!$D64:$ALO64,1),0)/1000</f>
        <v/>
      </c>
      <c r="CD64">
        <f>IFERROR(MATCH(CD$3,'Bins 2025'!$D64:$ALO64,1),0)/1000</f>
        <v/>
      </c>
      <c r="CE64">
        <f>IFERROR(MATCH(CE$3,'Bins 2025'!$D64:$ALO64,1),0)/1000</f>
        <v/>
      </c>
      <c r="CF64">
        <f>IFERROR(MATCH(CF$3,'Bins 2025'!$D64:$ALO64,1),0)/1000</f>
        <v/>
      </c>
      <c r="CG64">
        <f>IFERROR(MATCH(CG$3,'Bins 2025'!$D64:$ALO64,1),0)/1000</f>
        <v/>
      </c>
      <c r="CH64">
        <f>IFERROR(MATCH(CH$3,'Bins 2025'!$D64:$ALO64,1),0)/1000</f>
        <v/>
      </c>
      <c r="CI64">
        <f>IFERROR(MATCH(CI$3,'Bins 2025'!$D64:$ALO64,1),0)/1000</f>
        <v/>
      </c>
      <c r="CJ64">
        <f>IFERROR(MATCH(CJ$3,'Bins 2025'!$D64:$ALO64,1),0)/1000</f>
        <v/>
      </c>
      <c r="CK64">
        <f>IFERROR(MATCH(CK$3,'Bins 2025'!$D64:$ALO64,1),0)/1000</f>
        <v/>
      </c>
      <c r="CL64">
        <f>IFERROR(MATCH(CL$3,'Bins 2025'!$D64:$ALO64,1),0)/1000</f>
        <v/>
      </c>
      <c r="CM64">
        <f>IFERROR(MATCH(CM$3,'Bins 2025'!$D64:$ALO64,1),0)/1000</f>
        <v/>
      </c>
      <c r="CN64">
        <f>IFERROR(MATCH(CN$3,'Bins 2025'!$D64:$ALO64,1),0)/1000</f>
        <v/>
      </c>
      <c r="CO64">
        <f>IFERROR(MATCH(CO$3,'Bins 2025'!$D64:$ALO64,1),0)/1000</f>
        <v/>
      </c>
      <c r="CP64">
        <f>IFERROR(MATCH(CP$3,'Bins 2025'!$D64:$ALO64,1),0)/1000</f>
        <v/>
      </c>
      <c r="CQ64">
        <f>IFERROR(MATCH(CQ$3,'Bins 2025'!$D64:$ALO64,1),0)/1000</f>
        <v/>
      </c>
      <c r="CR64">
        <f>IFERROR(MATCH(CR$3,'Bins 2025'!$D64:$ALO64,1),0)/1000</f>
        <v/>
      </c>
      <c r="CS64">
        <f>IFERROR(MATCH(CS$3,'Bins 2025'!$D64:$ALO64,1),0)/1000</f>
        <v/>
      </c>
      <c r="CT64">
        <f>IFERROR(MATCH(CT$3,'Bins 2025'!$D64:$ALO64,1),0)/1000</f>
        <v/>
      </c>
      <c r="CU64">
        <f>IFERROR(MATCH(CU$3,'Bins 2025'!$D64:$ALO64,1),0)/1000</f>
        <v/>
      </c>
      <c r="CV64">
        <f>IFERROR(MATCH(CV$3,'Bins 2025'!$D64:$ALO64,1),0)/1000</f>
        <v/>
      </c>
      <c r="CW64">
        <f>IFERROR(MATCH(CW$3,'Bins 2025'!$D64:$ALO64,1),0)/1000</f>
        <v/>
      </c>
      <c r="CX64">
        <f>IFERROR(MATCH(CX$3,'Bins 2025'!$D64:$ALO64,1),0)/1000</f>
        <v/>
      </c>
      <c r="CY64">
        <f>IFERROR(MATCH(CY$3,'Bins 2025'!$D64:$ALO64,1),0)/1000</f>
        <v/>
      </c>
      <c r="CZ64">
        <f>IFERROR(MATCH(CZ$3,'Bins 2025'!$D64:$ALO64,1),0)/1000</f>
        <v/>
      </c>
      <c r="DA64">
        <f>IFERROR(MATCH(DA$3,'Bins 2025'!$D64:$ALO64,1),0)/1000</f>
        <v/>
      </c>
      <c r="DB64">
        <f>IFERROR(MATCH(DB$3,'Bins 2025'!$D64:$ALO64,1),0)/1000</f>
        <v/>
      </c>
      <c r="DC64">
        <f>IFERROR(MATCH(DC$3,'Bins 2025'!$D64:$ALO64,1),0)/1000</f>
        <v/>
      </c>
      <c r="DD64">
        <f>IFERROR(MATCH(DD$3,'Bins 2025'!$D64:$ALO64,1),0)/1000</f>
        <v/>
      </c>
      <c r="DE64">
        <f>IFERROR(MATCH(DE$3,'Bins 2025'!$D64:$ALO64,1),0)/1000</f>
        <v/>
      </c>
      <c r="DF64">
        <f>IFERROR(MATCH(DF$3,'Bins 2025'!$D64:$ALO64,1),0)/1000</f>
        <v/>
      </c>
      <c r="DG64">
        <f>IFERROR(MATCH(DG$3,'Bins 2025'!$D64:$ALO64,1),0)/1000</f>
        <v/>
      </c>
      <c r="DH64">
        <f>IFERROR(MATCH(DH$3,'Bins 2025'!$D64:$ALO64,1),0)/1000</f>
        <v/>
      </c>
      <c r="DI64">
        <f>IFERROR(MATCH(DI$3,'Bins 2025'!$D64:$ALO64,1),0)/1000</f>
        <v/>
      </c>
      <c r="DJ64">
        <f>IFERROR(MATCH(DJ$3,'Bins 2025'!$D64:$ALO64,1),0)/1000</f>
        <v/>
      </c>
      <c r="DK64">
        <f>IFERROR(MATCH(DK$3,'Bins 2025'!$D64:$ALO64,1),0)/1000</f>
        <v/>
      </c>
      <c r="DL64">
        <f>IFERROR(MATCH(DL$3,'Bins 2025'!$D64:$ALO64,1),0)/1000</f>
        <v/>
      </c>
      <c r="DM64">
        <f>IFERROR(MATCH(DM$3,'Bins 2025'!$D64:$ALO64,1),0)/1000</f>
        <v/>
      </c>
      <c r="DN64">
        <f>IFERROR(MATCH(DN$3,'Bins 2025'!$D64:$ALO64,1),0)/1000</f>
        <v/>
      </c>
      <c r="DO64">
        <f>IFERROR(MATCH(DO$3,'Bins 2025'!$D64:$ALO64,1),0)/1000</f>
        <v/>
      </c>
      <c r="DP64">
        <f>IFERROR(MATCH(DP$3,'Bins 2025'!$D64:$ALO64,1),0)/1000</f>
        <v/>
      </c>
      <c r="DQ64">
        <f>IFERROR(MATCH(DQ$3,'Bins 2025'!$D64:$ALO64,1),0)/1000</f>
        <v/>
      </c>
      <c r="DR64">
        <f>IFERROR(MATCH(DR$3,'Bins 2025'!$D64:$ALO64,1),0)/1000</f>
        <v/>
      </c>
      <c r="DS64">
        <f>IFERROR(MATCH(DS$3,'Bins 2025'!$D64:$ALO64,1),0)/1000</f>
        <v/>
      </c>
      <c r="DT64">
        <f>IFERROR(MATCH(DT$3,'Bins 2025'!$D64:$ALO64,1),0)/1000</f>
        <v/>
      </c>
      <c r="DU64">
        <f>IFERROR(MATCH(DU$3,'Bins 2025'!$D64:$ALO64,1),0)/1000</f>
        <v/>
      </c>
      <c r="DV64">
        <f>IFERROR(MATCH(DV$3,'Bins 2025'!$D64:$ALO64,1),0)/1000</f>
        <v/>
      </c>
      <c r="DW64">
        <f>IFERROR(MATCH(DW$3,'Bins 2025'!$D64:$ALO64,1),0)/1000</f>
        <v/>
      </c>
      <c r="DX64">
        <f>IFERROR(MATCH(DX$3,'Bins 2025'!$D64:$ALO64,1),0)/1000</f>
        <v/>
      </c>
      <c r="DY64">
        <f>IFERROR(MATCH(DY$3,'Bins 2025'!$D64:$ALO64,1),0)/1000</f>
        <v/>
      </c>
      <c r="DZ64">
        <f>IFERROR(MATCH(DZ$3,'Bins 2025'!$D64:$ALO64,1),0)/1000</f>
        <v/>
      </c>
      <c r="EA64">
        <f>IFERROR(MATCH(EA$3,'Bins 2025'!$D64:$ALO64,1),0)/1000</f>
        <v/>
      </c>
      <c r="EB64">
        <f>IFERROR(MATCH(EB$3,'Bins 2025'!$D64:$ALO64,1),0)/1000</f>
        <v/>
      </c>
      <c r="EC64">
        <f>IFERROR(MATCH(EC$3,'Bins 2025'!$D64:$ALO64,1),0)/1000</f>
        <v/>
      </c>
      <c r="ED64">
        <f>IFERROR(MATCH(ED$3,'Bins 2025'!$D64:$ALO64,1),0)/1000</f>
        <v/>
      </c>
      <c r="EE64">
        <f>IFERROR(MATCH(EE$3,'Bins 2025'!$D64:$ALO64,1),0)/1000</f>
        <v/>
      </c>
      <c r="EF64">
        <f>IFERROR(MATCH(EF$3,'Bins 2025'!$D64:$ALO64,1),0)/1000</f>
        <v/>
      </c>
      <c r="EG64">
        <f>IFERROR(MATCH(EG$3,'Bins 2025'!$D64:$ALO64,1),0)/1000</f>
        <v/>
      </c>
      <c r="EH64">
        <f>IFERROR(MATCH(EH$3,'Bins 2025'!$D64:$ALO64,1),0)/1000</f>
        <v/>
      </c>
      <c r="EI64">
        <f>IFERROR(MATCH(EI$3,'Bins 2025'!$D64:$ALO64,1),0)/1000</f>
        <v/>
      </c>
      <c r="EJ64">
        <f>IFERROR(MATCH(EJ$3,'Bins 2025'!$D64:$ALO64,1),0)/1000</f>
        <v/>
      </c>
      <c r="EK64">
        <f>IFERROR(MATCH(EK$3,'Bins 2025'!$D64:$ALO64,1),0)/1000</f>
        <v/>
      </c>
      <c r="EL64">
        <f>IFERROR(MATCH(EL$3,'Bins 2025'!$D64:$ALO64,1),0)/1000</f>
        <v/>
      </c>
      <c r="EM64">
        <f>IFERROR(MATCH(EM$3,'Bins 2025'!$D64:$ALO64,1),0)/1000</f>
        <v/>
      </c>
      <c r="EN64">
        <f>IFERROR(MATCH(EN$3,'Bins 2025'!$D64:$ALO64,1),0)/1000</f>
        <v/>
      </c>
      <c r="EO64">
        <f>IFERROR(MATCH(EO$3,'Bins 2025'!$D64:$ALO64,1),0)/1000</f>
        <v/>
      </c>
      <c r="EP64">
        <f>IFERROR(MATCH(EP$3,'Bins 2025'!$D64:$ALO64,1),0)/1000</f>
        <v/>
      </c>
      <c r="EQ64">
        <f>IFERROR(MATCH(EQ$3,'Bins 2025'!$D64:$ALO64,1),0)/1000</f>
        <v/>
      </c>
      <c r="ER64">
        <f>IFERROR(MATCH(ER$3,'Bins 2025'!$D64:$ALO64,1),0)/1000</f>
        <v/>
      </c>
      <c r="ES64">
        <f>IFERROR(MATCH(ES$3,'Bins 2025'!$D64:$ALO64,1),0)/1000</f>
        <v/>
      </c>
      <c r="ET64">
        <f>IFERROR(MATCH(ET$3,'Bins 2025'!$D64:$ALO64,1),0)/1000</f>
        <v/>
      </c>
      <c r="EU64">
        <f>IFERROR(MATCH(EU$3,'Bins 2025'!$D64:$ALO64,1),0)/1000</f>
        <v/>
      </c>
      <c r="EV64">
        <f>IFERROR(MATCH(EV$3,'Bins 2025'!$D64:$ALO64,1),0)/1000</f>
        <v/>
      </c>
      <c r="EW64">
        <f>IFERROR(MATCH(EW$3,'Bins 2025'!$D64:$ALO64,1),0)/1000</f>
        <v/>
      </c>
      <c r="EX64">
        <f>IFERROR(MATCH(EX$3,'Bins 2025'!$D64:$ALO64,1),0)/1000</f>
        <v/>
      </c>
      <c r="EY64">
        <f>IFERROR(MATCH(EY$3,'Bins 2025'!$D64:$ALO64,1),0)/1000</f>
        <v/>
      </c>
      <c r="EZ64">
        <f>IFERROR(MATCH(EZ$3,'Bins 2025'!$D64:$ALO64,1),0)/1000</f>
        <v/>
      </c>
      <c r="FA64">
        <f>IFERROR(MATCH(FA$3,'Bins 2025'!$D64:$ALO64,1),0)/1000</f>
        <v/>
      </c>
      <c r="FB64">
        <f>IFERROR(MATCH(FB$3,'Bins 2025'!$D64:$ALO64,1),0)/1000</f>
        <v/>
      </c>
      <c r="FC64">
        <f>IFERROR(MATCH(FC$3,'Bins 2025'!$D64:$ALO64,1),0)/1000</f>
        <v/>
      </c>
      <c r="FD64">
        <f>IFERROR(MATCH(FD$3,'Bins 2025'!$D64:$ALO64,1),0)/1000</f>
        <v/>
      </c>
      <c r="FE64">
        <f>IFERROR(MATCH(FE$3,'Bins 2025'!$D64:$ALO64,1),0)/1000</f>
        <v/>
      </c>
      <c r="FF64">
        <f>IFERROR(MATCH(FF$3,'Bins 2025'!$D64:$ALO64,1),0)/1000</f>
        <v/>
      </c>
      <c r="FG64">
        <f>IFERROR(MATCH(FG$3,'Bins 2025'!$D64:$ALO64,1),0)/1000</f>
        <v/>
      </c>
      <c r="FH64">
        <f>IFERROR(MATCH(FH$3,'Bins 2025'!$D64:$ALO64,1),0)/1000</f>
        <v/>
      </c>
      <c r="FI64">
        <f>IFERROR(MATCH(FI$3,'Bins 2025'!$D64:$ALO64,1),0)/1000</f>
        <v/>
      </c>
      <c r="FJ64">
        <f>IFERROR(MATCH(FJ$3,'Bins 2025'!$D64:$ALO64,1),0)/1000</f>
        <v/>
      </c>
      <c r="FK64">
        <f>IFERROR(MATCH(FK$3,'Bins 2025'!$D64:$ALO64,1),0)/1000</f>
        <v/>
      </c>
      <c r="FL64">
        <f>IFERROR(MATCH(FL$3,'Bins 2025'!$D64:$ALO64,1),0)/1000</f>
        <v/>
      </c>
      <c r="FM64">
        <f>IFERROR(MATCH(FM$3,'Bins 2025'!$D64:$ALO64,1),0)/1000</f>
        <v/>
      </c>
      <c r="FN64">
        <f>IFERROR(MATCH(FN$3,'Bins 2025'!$D64:$ALO64,1),0)/1000</f>
        <v/>
      </c>
      <c r="FO64">
        <f>IFERROR(MATCH(FO$3,'Bins 2025'!$D64:$ALO64,1),0)/1000</f>
        <v/>
      </c>
      <c r="FP64">
        <f>IFERROR(MATCH(FP$3,'Bins 2025'!$D64:$ALO64,1),0)/1000</f>
        <v/>
      </c>
      <c r="FQ64">
        <f>IFERROR(MATCH(FQ$3,'Bins 2025'!$D64:$ALO64,1),0)/1000</f>
        <v/>
      </c>
      <c r="FR64">
        <f>IFERROR(MATCH(FR$3,'Bins 2025'!$D64:$ALO64,1),0)/1000</f>
        <v/>
      </c>
      <c r="FS64">
        <f>IFERROR(MATCH(FS$3,'Bins 2025'!$D64:$ALO64,1),0)/1000</f>
        <v/>
      </c>
      <c r="FT64">
        <f>IFERROR(MATCH(FT$3,'Bins 2025'!$D64:$ALO64,1),0)/1000</f>
        <v/>
      </c>
      <c r="FU64">
        <f>IFERROR(MATCH(FU$3,'Bins 2025'!$D64:$ALO64,1),0)/1000</f>
        <v/>
      </c>
      <c r="FV64">
        <f>IFERROR(MATCH(FV$3,'Bins 2025'!$D64:$ALO64,1),0)/1000</f>
        <v/>
      </c>
      <c r="FW64">
        <f>IFERROR(MATCH(FW$3,'Bins 2025'!$D64:$ALO64,1),0)/1000</f>
        <v/>
      </c>
      <c r="FX64">
        <f>IFERROR(MATCH(FX$3,'Bins 2025'!$D64:$ALO64,1),0)/1000</f>
        <v/>
      </c>
      <c r="FY64">
        <f>IFERROR(MATCH(FY$3,'Bins 2025'!$D64:$ALO64,1),0)/1000</f>
        <v/>
      </c>
      <c r="FZ64">
        <f>IFERROR(MATCH(FZ$3,'Bins 2025'!$D64:$ALO64,1),0)/1000</f>
        <v/>
      </c>
      <c r="GA64">
        <f>IFERROR(MATCH(GA$3,'Bins 2025'!$D64:$ALO64,1),0)/1000</f>
        <v/>
      </c>
      <c r="GB64">
        <f>IFERROR(MATCH(GB$3,'Bins 2025'!$D64:$ALO64,1),0)/1000</f>
        <v/>
      </c>
      <c r="GC64">
        <f>IFERROR(MATCH(GC$3,'Bins 2025'!$D64:$ALO64,1),0)/1000</f>
        <v/>
      </c>
      <c r="GD64">
        <f>IFERROR(MATCH(GD$3,'Bins 2025'!$D64:$ALO64,1),0)/1000</f>
        <v/>
      </c>
      <c r="GE64">
        <f>IFERROR(MATCH(GE$3,'Bins 2025'!$D64:$ALO64,1),0)/1000</f>
        <v/>
      </c>
      <c r="GF64">
        <f>IFERROR(MATCH(GF$3,'Bins 2025'!$D64:$ALO64,1),0)/1000</f>
        <v/>
      </c>
      <c r="GG64">
        <f>IFERROR(MATCH(GG$3,'Bins 2025'!$D64:$ALO64,1),0)/1000</f>
        <v/>
      </c>
      <c r="GH64">
        <f>IFERROR(MATCH(GH$3,'Bins 2025'!$D64:$ALO64,1),0)/1000</f>
        <v/>
      </c>
      <c r="GI64">
        <f>IFERROR(MATCH(GI$3,'Bins 2025'!$D64:$ALO64,1),0)/1000</f>
        <v/>
      </c>
      <c r="GJ64">
        <f>IFERROR(MATCH(GJ$3,'Bins 2025'!$D64:$ALO64,1),0)/1000</f>
        <v/>
      </c>
      <c r="GK64">
        <f>IFERROR(MATCH(GK$3,'Bins 2025'!$D64:$ALO64,1),0)/1000</f>
        <v/>
      </c>
      <c r="GL64">
        <f>IFERROR(MATCH(GL$3,'Bins 2025'!$D64:$ALO64,1),0)/1000</f>
        <v/>
      </c>
      <c r="GM64">
        <f>IFERROR(MATCH(GM$3,'Bins 2025'!$D64:$ALO64,1),0)/1000</f>
        <v/>
      </c>
      <c r="GN64">
        <f>IFERROR(MATCH(GN$3,'Bins 2025'!$D64:$ALO64,1),0)/1000</f>
        <v/>
      </c>
      <c r="GO64">
        <f>IFERROR(MATCH(GO$3,'Bins 2025'!$D64:$ALO64,1),0)/1000</f>
        <v/>
      </c>
      <c r="GP64">
        <f>IFERROR(MATCH(GP$3,'Bins 2025'!$D64:$ALO64,1),0)/1000</f>
        <v/>
      </c>
      <c r="GQ64">
        <f>IFERROR(MATCH(GQ$3,'Bins 2025'!$D64:$ALO64,1),0)/1000</f>
        <v/>
      </c>
      <c r="GR64">
        <f>IFERROR(MATCH(GR$3,'Bins 2025'!$D64:$ALO64,1),0)/1000</f>
        <v/>
      </c>
      <c r="GS64">
        <f>IFERROR(MATCH(GS$3,'Bins 2025'!$D64:$ALO64,1),0)/1000</f>
        <v/>
      </c>
      <c r="GT64">
        <f>IFERROR(MATCH(GT$3,'Bins 2025'!$D64:$ALO64,1),0)/1000</f>
        <v/>
      </c>
      <c r="GU64">
        <f>IFERROR(MATCH(GU$3,'Bins 2025'!$D64:$ALO64,1),0)/1000</f>
        <v/>
      </c>
    </row>
    <row r="65">
      <c r="B65">
        <f>Inputs!B65</f>
        <v/>
      </c>
      <c r="C65">
        <f>Inputs!K65</f>
        <v/>
      </c>
      <c r="D65">
        <f>N(Inputs!H65)</f>
        <v/>
      </c>
      <c r="E65">
        <f>IFERROR(MATCH(E$3,'Bins 2025'!$D65:$ALO65,1),0)/1000</f>
        <v/>
      </c>
      <c r="F65">
        <f>IFERROR(MATCH(F$3,'Bins 2025'!$D65:$ALO65,1),0)/1000</f>
        <v/>
      </c>
      <c r="G65">
        <f>IFERROR(MATCH(G$3,'Bins 2025'!$D65:$ALO65,1),0)/1000</f>
        <v/>
      </c>
      <c r="H65">
        <f>IFERROR(MATCH(H$3,'Bins 2025'!$D65:$ALO65,1),0)/1000</f>
        <v/>
      </c>
      <c r="I65">
        <f>IFERROR(MATCH(I$3,'Bins 2025'!$D65:$ALO65,1),0)/1000</f>
        <v/>
      </c>
      <c r="J65">
        <f>IFERROR(MATCH(J$3,'Bins 2025'!$D65:$ALO65,1),0)/1000</f>
        <v/>
      </c>
      <c r="K65">
        <f>IFERROR(MATCH(K$3,'Bins 2025'!$D65:$ALO65,1),0)/1000</f>
        <v/>
      </c>
      <c r="L65">
        <f>IFERROR(MATCH(L$3,'Bins 2025'!$D65:$ALO65,1),0)/1000</f>
        <v/>
      </c>
      <c r="M65">
        <f>IFERROR(MATCH(M$3,'Bins 2025'!$D65:$ALO65,1),0)/1000</f>
        <v/>
      </c>
      <c r="N65">
        <f>IFERROR(MATCH(N$3,'Bins 2025'!$D65:$ALO65,1),0)/1000</f>
        <v/>
      </c>
      <c r="O65">
        <f>IFERROR(MATCH(O$3,'Bins 2025'!$D65:$ALO65,1),0)/1000</f>
        <v/>
      </c>
      <c r="P65">
        <f>IFERROR(MATCH(P$3,'Bins 2025'!$D65:$ALO65,1),0)/1000</f>
        <v/>
      </c>
      <c r="Q65">
        <f>IFERROR(MATCH(Q$3,'Bins 2025'!$D65:$ALO65,1),0)/1000</f>
        <v/>
      </c>
      <c r="R65">
        <f>IFERROR(MATCH(R$3,'Bins 2025'!$D65:$ALO65,1),0)/1000</f>
        <v/>
      </c>
      <c r="S65">
        <f>IFERROR(MATCH(S$3,'Bins 2025'!$D65:$ALO65,1),0)/1000</f>
        <v/>
      </c>
      <c r="T65">
        <f>IFERROR(MATCH(T$3,'Bins 2025'!$D65:$ALO65,1),0)/1000</f>
        <v/>
      </c>
      <c r="U65">
        <f>IFERROR(MATCH(U$3,'Bins 2025'!$D65:$ALO65,1),0)/1000</f>
        <v/>
      </c>
      <c r="V65">
        <f>IFERROR(MATCH(V$3,'Bins 2025'!$D65:$ALO65,1),0)/1000</f>
        <v/>
      </c>
      <c r="W65">
        <f>IFERROR(MATCH(W$3,'Bins 2025'!$D65:$ALO65,1),0)/1000</f>
        <v/>
      </c>
      <c r="X65">
        <f>IFERROR(MATCH(X$3,'Bins 2025'!$D65:$ALO65,1),0)/1000</f>
        <v/>
      </c>
      <c r="Y65">
        <f>IFERROR(MATCH(Y$3,'Bins 2025'!$D65:$ALO65,1),0)/1000</f>
        <v/>
      </c>
      <c r="Z65">
        <f>IFERROR(MATCH(Z$3,'Bins 2025'!$D65:$ALO65,1),0)/1000</f>
        <v/>
      </c>
      <c r="AA65">
        <f>IFERROR(MATCH(AA$3,'Bins 2025'!$D65:$ALO65,1),0)/1000</f>
        <v/>
      </c>
      <c r="AB65">
        <f>IFERROR(MATCH(AB$3,'Bins 2025'!$D65:$ALO65,1),0)/1000</f>
        <v/>
      </c>
      <c r="AC65">
        <f>IFERROR(MATCH(AC$3,'Bins 2025'!$D65:$ALO65,1),0)/1000</f>
        <v/>
      </c>
      <c r="AD65">
        <f>IFERROR(MATCH(AD$3,'Bins 2025'!$D65:$ALO65,1),0)/1000</f>
        <v/>
      </c>
      <c r="AE65">
        <f>IFERROR(MATCH(AE$3,'Bins 2025'!$D65:$ALO65,1),0)/1000</f>
        <v/>
      </c>
      <c r="AF65">
        <f>IFERROR(MATCH(AF$3,'Bins 2025'!$D65:$ALO65,1),0)/1000</f>
        <v/>
      </c>
      <c r="AG65">
        <f>IFERROR(MATCH(AG$3,'Bins 2025'!$D65:$ALO65,1),0)/1000</f>
        <v/>
      </c>
      <c r="AH65">
        <f>IFERROR(MATCH(AH$3,'Bins 2025'!$D65:$ALO65,1),0)/1000</f>
        <v/>
      </c>
      <c r="AI65">
        <f>IFERROR(MATCH(AI$3,'Bins 2025'!$D65:$ALO65,1),0)/1000</f>
        <v/>
      </c>
      <c r="AJ65">
        <f>IFERROR(MATCH(AJ$3,'Bins 2025'!$D65:$ALO65,1),0)/1000</f>
        <v/>
      </c>
      <c r="AK65">
        <f>IFERROR(MATCH(AK$3,'Bins 2025'!$D65:$ALO65,1),0)/1000</f>
        <v/>
      </c>
      <c r="AL65">
        <f>IFERROR(MATCH(AL$3,'Bins 2025'!$D65:$ALO65,1),0)/1000</f>
        <v/>
      </c>
      <c r="AM65">
        <f>IFERROR(MATCH(AM$3,'Bins 2025'!$D65:$ALO65,1),0)/1000</f>
        <v/>
      </c>
      <c r="AN65">
        <f>IFERROR(MATCH(AN$3,'Bins 2025'!$D65:$ALO65,1),0)/1000</f>
        <v/>
      </c>
      <c r="AO65">
        <f>IFERROR(MATCH(AO$3,'Bins 2025'!$D65:$ALO65,1),0)/1000</f>
        <v/>
      </c>
      <c r="AP65">
        <f>IFERROR(MATCH(AP$3,'Bins 2025'!$D65:$ALO65,1),0)/1000</f>
        <v/>
      </c>
      <c r="AQ65">
        <f>IFERROR(MATCH(AQ$3,'Bins 2025'!$D65:$ALO65,1),0)/1000</f>
        <v/>
      </c>
      <c r="AR65">
        <f>IFERROR(MATCH(AR$3,'Bins 2025'!$D65:$ALO65,1),0)/1000</f>
        <v/>
      </c>
      <c r="AS65">
        <f>IFERROR(MATCH(AS$3,'Bins 2025'!$D65:$ALO65,1),0)/1000</f>
        <v/>
      </c>
      <c r="AT65">
        <f>IFERROR(MATCH(AT$3,'Bins 2025'!$D65:$ALO65,1),0)/1000</f>
        <v/>
      </c>
      <c r="AU65">
        <f>IFERROR(MATCH(AU$3,'Bins 2025'!$D65:$ALO65,1),0)/1000</f>
        <v/>
      </c>
      <c r="AV65">
        <f>IFERROR(MATCH(AV$3,'Bins 2025'!$D65:$ALO65,1),0)/1000</f>
        <v/>
      </c>
      <c r="AW65">
        <f>IFERROR(MATCH(AW$3,'Bins 2025'!$D65:$ALO65,1),0)/1000</f>
        <v/>
      </c>
      <c r="AX65">
        <f>IFERROR(MATCH(AX$3,'Bins 2025'!$D65:$ALO65,1),0)/1000</f>
        <v/>
      </c>
      <c r="AY65">
        <f>IFERROR(MATCH(AY$3,'Bins 2025'!$D65:$ALO65,1),0)/1000</f>
        <v/>
      </c>
      <c r="AZ65">
        <f>IFERROR(MATCH(AZ$3,'Bins 2025'!$D65:$ALO65,1),0)/1000</f>
        <v/>
      </c>
      <c r="BA65">
        <f>IFERROR(MATCH(BA$3,'Bins 2025'!$D65:$ALO65,1),0)/1000</f>
        <v/>
      </c>
      <c r="BB65">
        <f>IFERROR(MATCH(BB$3,'Bins 2025'!$D65:$ALO65,1),0)/1000</f>
        <v/>
      </c>
      <c r="BC65">
        <f>IFERROR(MATCH(BC$3,'Bins 2025'!$D65:$ALO65,1),0)/1000</f>
        <v/>
      </c>
      <c r="BD65">
        <f>IFERROR(MATCH(BD$3,'Bins 2025'!$D65:$ALO65,1),0)/1000</f>
        <v/>
      </c>
      <c r="BE65">
        <f>IFERROR(MATCH(BE$3,'Bins 2025'!$D65:$ALO65,1),0)/1000</f>
        <v/>
      </c>
      <c r="BF65">
        <f>IFERROR(MATCH(BF$3,'Bins 2025'!$D65:$ALO65,1),0)/1000</f>
        <v/>
      </c>
      <c r="BG65">
        <f>IFERROR(MATCH(BG$3,'Bins 2025'!$D65:$ALO65,1),0)/1000</f>
        <v/>
      </c>
      <c r="BH65">
        <f>IFERROR(MATCH(BH$3,'Bins 2025'!$D65:$ALO65,1),0)/1000</f>
        <v/>
      </c>
      <c r="BI65">
        <f>IFERROR(MATCH(BI$3,'Bins 2025'!$D65:$ALO65,1),0)/1000</f>
        <v/>
      </c>
      <c r="BJ65">
        <f>IFERROR(MATCH(BJ$3,'Bins 2025'!$D65:$ALO65,1),0)/1000</f>
        <v/>
      </c>
      <c r="BK65">
        <f>IFERROR(MATCH(BK$3,'Bins 2025'!$D65:$ALO65,1),0)/1000</f>
        <v/>
      </c>
      <c r="BL65">
        <f>IFERROR(MATCH(BL$3,'Bins 2025'!$D65:$ALO65,1),0)/1000</f>
        <v/>
      </c>
      <c r="BM65">
        <f>IFERROR(MATCH(BM$3,'Bins 2025'!$D65:$ALO65,1),0)/1000</f>
        <v/>
      </c>
      <c r="BN65">
        <f>IFERROR(MATCH(BN$3,'Bins 2025'!$D65:$ALO65,1),0)/1000</f>
        <v/>
      </c>
      <c r="BO65">
        <f>IFERROR(MATCH(BO$3,'Bins 2025'!$D65:$ALO65,1),0)/1000</f>
        <v/>
      </c>
      <c r="BP65">
        <f>IFERROR(MATCH(BP$3,'Bins 2025'!$D65:$ALO65,1),0)/1000</f>
        <v/>
      </c>
      <c r="BQ65">
        <f>IFERROR(MATCH(BQ$3,'Bins 2025'!$D65:$ALO65,1),0)/1000</f>
        <v/>
      </c>
      <c r="BR65">
        <f>IFERROR(MATCH(BR$3,'Bins 2025'!$D65:$ALO65,1),0)/1000</f>
        <v/>
      </c>
      <c r="BS65">
        <f>IFERROR(MATCH(BS$3,'Bins 2025'!$D65:$ALO65,1),0)/1000</f>
        <v/>
      </c>
      <c r="BT65">
        <f>IFERROR(MATCH(BT$3,'Bins 2025'!$D65:$ALO65,1),0)/1000</f>
        <v/>
      </c>
      <c r="BU65">
        <f>IFERROR(MATCH(BU$3,'Bins 2025'!$D65:$ALO65,1),0)/1000</f>
        <v/>
      </c>
      <c r="BV65">
        <f>IFERROR(MATCH(BV$3,'Bins 2025'!$D65:$ALO65,1),0)/1000</f>
        <v/>
      </c>
      <c r="BW65">
        <f>IFERROR(MATCH(BW$3,'Bins 2025'!$D65:$ALO65,1),0)/1000</f>
        <v/>
      </c>
      <c r="BX65">
        <f>IFERROR(MATCH(BX$3,'Bins 2025'!$D65:$ALO65,1),0)/1000</f>
        <v/>
      </c>
      <c r="BY65">
        <f>IFERROR(MATCH(BY$3,'Bins 2025'!$D65:$ALO65,1),0)/1000</f>
        <v/>
      </c>
      <c r="BZ65">
        <f>IFERROR(MATCH(BZ$3,'Bins 2025'!$D65:$ALO65,1),0)/1000</f>
        <v/>
      </c>
      <c r="CA65">
        <f>IFERROR(MATCH(CA$3,'Bins 2025'!$D65:$ALO65,1),0)/1000</f>
        <v/>
      </c>
      <c r="CB65">
        <f>IFERROR(MATCH(CB$3,'Bins 2025'!$D65:$ALO65,1),0)/1000</f>
        <v/>
      </c>
      <c r="CC65">
        <f>IFERROR(MATCH(CC$3,'Bins 2025'!$D65:$ALO65,1),0)/1000</f>
        <v/>
      </c>
      <c r="CD65">
        <f>IFERROR(MATCH(CD$3,'Bins 2025'!$D65:$ALO65,1),0)/1000</f>
        <v/>
      </c>
      <c r="CE65">
        <f>IFERROR(MATCH(CE$3,'Bins 2025'!$D65:$ALO65,1),0)/1000</f>
        <v/>
      </c>
      <c r="CF65">
        <f>IFERROR(MATCH(CF$3,'Bins 2025'!$D65:$ALO65,1),0)/1000</f>
        <v/>
      </c>
      <c r="CG65">
        <f>IFERROR(MATCH(CG$3,'Bins 2025'!$D65:$ALO65,1),0)/1000</f>
        <v/>
      </c>
      <c r="CH65">
        <f>IFERROR(MATCH(CH$3,'Bins 2025'!$D65:$ALO65,1),0)/1000</f>
        <v/>
      </c>
      <c r="CI65">
        <f>IFERROR(MATCH(CI$3,'Bins 2025'!$D65:$ALO65,1),0)/1000</f>
        <v/>
      </c>
      <c r="CJ65">
        <f>IFERROR(MATCH(CJ$3,'Bins 2025'!$D65:$ALO65,1),0)/1000</f>
        <v/>
      </c>
      <c r="CK65">
        <f>IFERROR(MATCH(CK$3,'Bins 2025'!$D65:$ALO65,1),0)/1000</f>
        <v/>
      </c>
      <c r="CL65">
        <f>IFERROR(MATCH(CL$3,'Bins 2025'!$D65:$ALO65,1),0)/1000</f>
        <v/>
      </c>
      <c r="CM65">
        <f>IFERROR(MATCH(CM$3,'Bins 2025'!$D65:$ALO65,1),0)/1000</f>
        <v/>
      </c>
      <c r="CN65">
        <f>IFERROR(MATCH(CN$3,'Bins 2025'!$D65:$ALO65,1),0)/1000</f>
        <v/>
      </c>
      <c r="CO65">
        <f>IFERROR(MATCH(CO$3,'Bins 2025'!$D65:$ALO65,1),0)/1000</f>
        <v/>
      </c>
      <c r="CP65">
        <f>IFERROR(MATCH(CP$3,'Bins 2025'!$D65:$ALO65,1),0)/1000</f>
        <v/>
      </c>
      <c r="CQ65">
        <f>IFERROR(MATCH(CQ$3,'Bins 2025'!$D65:$ALO65,1),0)/1000</f>
        <v/>
      </c>
      <c r="CR65">
        <f>IFERROR(MATCH(CR$3,'Bins 2025'!$D65:$ALO65,1),0)/1000</f>
        <v/>
      </c>
      <c r="CS65">
        <f>IFERROR(MATCH(CS$3,'Bins 2025'!$D65:$ALO65,1),0)/1000</f>
        <v/>
      </c>
      <c r="CT65">
        <f>IFERROR(MATCH(CT$3,'Bins 2025'!$D65:$ALO65,1),0)/1000</f>
        <v/>
      </c>
      <c r="CU65">
        <f>IFERROR(MATCH(CU$3,'Bins 2025'!$D65:$ALO65,1),0)/1000</f>
        <v/>
      </c>
      <c r="CV65">
        <f>IFERROR(MATCH(CV$3,'Bins 2025'!$D65:$ALO65,1),0)/1000</f>
        <v/>
      </c>
      <c r="CW65">
        <f>IFERROR(MATCH(CW$3,'Bins 2025'!$D65:$ALO65,1),0)/1000</f>
        <v/>
      </c>
      <c r="CX65">
        <f>IFERROR(MATCH(CX$3,'Bins 2025'!$D65:$ALO65,1),0)/1000</f>
        <v/>
      </c>
      <c r="CY65">
        <f>IFERROR(MATCH(CY$3,'Bins 2025'!$D65:$ALO65,1),0)/1000</f>
        <v/>
      </c>
      <c r="CZ65">
        <f>IFERROR(MATCH(CZ$3,'Bins 2025'!$D65:$ALO65,1),0)/1000</f>
        <v/>
      </c>
      <c r="DA65">
        <f>IFERROR(MATCH(DA$3,'Bins 2025'!$D65:$ALO65,1),0)/1000</f>
        <v/>
      </c>
      <c r="DB65">
        <f>IFERROR(MATCH(DB$3,'Bins 2025'!$D65:$ALO65,1),0)/1000</f>
        <v/>
      </c>
      <c r="DC65">
        <f>IFERROR(MATCH(DC$3,'Bins 2025'!$D65:$ALO65,1),0)/1000</f>
        <v/>
      </c>
      <c r="DD65">
        <f>IFERROR(MATCH(DD$3,'Bins 2025'!$D65:$ALO65,1),0)/1000</f>
        <v/>
      </c>
      <c r="DE65">
        <f>IFERROR(MATCH(DE$3,'Bins 2025'!$D65:$ALO65,1),0)/1000</f>
        <v/>
      </c>
      <c r="DF65">
        <f>IFERROR(MATCH(DF$3,'Bins 2025'!$D65:$ALO65,1),0)/1000</f>
        <v/>
      </c>
      <c r="DG65">
        <f>IFERROR(MATCH(DG$3,'Bins 2025'!$D65:$ALO65,1),0)/1000</f>
        <v/>
      </c>
      <c r="DH65">
        <f>IFERROR(MATCH(DH$3,'Bins 2025'!$D65:$ALO65,1),0)/1000</f>
        <v/>
      </c>
      <c r="DI65">
        <f>IFERROR(MATCH(DI$3,'Bins 2025'!$D65:$ALO65,1),0)/1000</f>
        <v/>
      </c>
      <c r="DJ65">
        <f>IFERROR(MATCH(DJ$3,'Bins 2025'!$D65:$ALO65,1),0)/1000</f>
        <v/>
      </c>
      <c r="DK65">
        <f>IFERROR(MATCH(DK$3,'Bins 2025'!$D65:$ALO65,1),0)/1000</f>
        <v/>
      </c>
      <c r="DL65">
        <f>IFERROR(MATCH(DL$3,'Bins 2025'!$D65:$ALO65,1),0)/1000</f>
        <v/>
      </c>
      <c r="DM65">
        <f>IFERROR(MATCH(DM$3,'Bins 2025'!$D65:$ALO65,1),0)/1000</f>
        <v/>
      </c>
      <c r="DN65">
        <f>IFERROR(MATCH(DN$3,'Bins 2025'!$D65:$ALO65,1),0)/1000</f>
        <v/>
      </c>
      <c r="DO65">
        <f>IFERROR(MATCH(DO$3,'Bins 2025'!$D65:$ALO65,1),0)/1000</f>
        <v/>
      </c>
      <c r="DP65">
        <f>IFERROR(MATCH(DP$3,'Bins 2025'!$D65:$ALO65,1),0)/1000</f>
        <v/>
      </c>
      <c r="DQ65">
        <f>IFERROR(MATCH(DQ$3,'Bins 2025'!$D65:$ALO65,1),0)/1000</f>
        <v/>
      </c>
      <c r="DR65">
        <f>IFERROR(MATCH(DR$3,'Bins 2025'!$D65:$ALO65,1),0)/1000</f>
        <v/>
      </c>
      <c r="DS65">
        <f>IFERROR(MATCH(DS$3,'Bins 2025'!$D65:$ALO65,1),0)/1000</f>
        <v/>
      </c>
      <c r="DT65">
        <f>IFERROR(MATCH(DT$3,'Bins 2025'!$D65:$ALO65,1),0)/1000</f>
        <v/>
      </c>
      <c r="DU65">
        <f>IFERROR(MATCH(DU$3,'Bins 2025'!$D65:$ALO65,1),0)/1000</f>
        <v/>
      </c>
      <c r="DV65">
        <f>IFERROR(MATCH(DV$3,'Bins 2025'!$D65:$ALO65,1),0)/1000</f>
        <v/>
      </c>
      <c r="DW65">
        <f>IFERROR(MATCH(DW$3,'Bins 2025'!$D65:$ALO65,1),0)/1000</f>
        <v/>
      </c>
      <c r="DX65">
        <f>IFERROR(MATCH(DX$3,'Bins 2025'!$D65:$ALO65,1),0)/1000</f>
        <v/>
      </c>
      <c r="DY65">
        <f>IFERROR(MATCH(DY$3,'Bins 2025'!$D65:$ALO65,1),0)/1000</f>
        <v/>
      </c>
      <c r="DZ65">
        <f>IFERROR(MATCH(DZ$3,'Bins 2025'!$D65:$ALO65,1),0)/1000</f>
        <v/>
      </c>
      <c r="EA65">
        <f>IFERROR(MATCH(EA$3,'Bins 2025'!$D65:$ALO65,1),0)/1000</f>
        <v/>
      </c>
      <c r="EB65">
        <f>IFERROR(MATCH(EB$3,'Bins 2025'!$D65:$ALO65,1),0)/1000</f>
        <v/>
      </c>
      <c r="EC65">
        <f>IFERROR(MATCH(EC$3,'Bins 2025'!$D65:$ALO65,1),0)/1000</f>
        <v/>
      </c>
      <c r="ED65">
        <f>IFERROR(MATCH(ED$3,'Bins 2025'!$D65:$ALO65,1),0)/1000</f>
        <v/>
      </c>
      <c r="EE65">
        <f>IFERROR(MATCH(EE$3,'Bins 2025'!$D65:$ALO65,1),0)/1000</f>
        <v/>
      </c>
      <c r="EF65">
        <f>IFERROR(MATCH(EF$3,'Bins 2025'!$D65:$ALO65,1),0)/1000</f>
        <v/>
      </c>
      <c r="EG65">
        <f>IFERROR(MATCH(EG$3,'Bins 2025'!$D65:$ALO65,1),0)/1000</f>
        <v/>
      </c>
      <c r="EH65">
        <f>IFERROR(MATCH(EH$3,'Bins 2025'!$D65:$ALO65,1),0)/1000</f>
        <v/>
      </c>
      <c r="EI65">
        <f>IFERROR(MATCH(EI$3,'Bins 2025'!$D65:$ALO65,1),0)/1000</f>
        <v/>
      </c>
      <c r="EJ65">
        <f>IFERROR(MATCH(EJ$3,'Bins 2025'!$D65:$ALO65,1),0)/1000</f>
        <v/>
      </c>
      <c r="EK65">
        <f>IFERROR(MATCH(EK$3,'Bins 2025'!$D65:$ALO65,1),0)/1000</f>
        <v/>
      </c>
      <c r="EL65">
        <f>IFERROR(MATCH(EL$3,'Bins 2025'!$D65:$ALO65,1),0)/1000</f>
        <v/>
      </c>
      <c r="EM65">
        <f>IFERROR(MATCH(EM$3,'Bins 2025'!$D65:$ALO65,1),0)/1000</f>
        <v/>
      </c>
      <c r="EN65">
        <f>IFERROR(MATCH(EN$3,'Bins 2025'!$D65:$ALO65,1),0)/1000</f>
        <v/>
      </c>
      <c r="EO65">
        <f>IFERROR(MATCH(EO$3,'Bins 2025'!$D65:$ALO65,1),0)/1000</f>
        <v/>
      </c>
      <c r="EP65">
        <f>IFERROR(MATCH(EP$3,'Bins 2025'!$D65:$ALO65,1),0)/1000</f>
        <v/>
      </c>
      <c r="EQ65">
        <f>IFERROR(MATCH(EQ$3,'Bins 2025'!$D65:$ALO65,1),0)/1000</f>
        <v/>
      </c>
      <c r="ER65">
        <f>IFERROR(MATCH(ER$3,'Bins 2025'!$D65:$ALO65,1),0)/1000</f>
        <v/>
      </c>
      <c r="ES65">
        <f>IFERROR(MATCH(ES$3,'Bins 2025'!$D65:$ALO65,1),0)/1000</f>
        <v/>
      </c>
      <c r="ET65">
        <f>IFERROR(MATCH(ET$3,'Bins 2025'!$D65:$ALO65,1),0)/1000</f>
        <v/>
      </c>
      <c r="EU65">
        <f>IFERROR(MATCH(EU$3,'Bins 2025'!$D65:$ALO65,1),0)/1000</f>
        <v/>
      </c>
      <c r="EV65">
        <f>IFERROR(MATCH(EV$3,'Bins 2025'!$D65:$ALO65,1),0)/1000</f>
        <v/>
      </c>
      <c r="EW65">
        <f>IFERROR(MATCH(EW$3,'Bins 2025'!$D65:$ALO65,1),0)/1000</f>
        <v/>
      </c>
      <c r="EX65">
        <f>IFERROR(MATCH(EX$3,'Bins 2025'!$D65:$ALO65,1),0)/1000</f>
        <v/>
      </c>
      <c r="EY65">
        <f>IFERROR(MATCH(EY$3,'Bins 2025'!$D65:$ALO65,1),0)/1000</f>
        <v/>
      </c>
      <c r="EZ65">
        <f>IFERROR(MATCH(EZ$3,'Bins 2025'!$D65:$ALO65,1),0)/1000</f>
        <v/>
      </c>
      <c r="FA65">
        <f>IFERROR(MATCH(FA$3,'Bins 2025'!$D65:$ALO65,1),0)/1000</f>
        <v/>
      </c>
      <c r="FB65">
        <f>IFERROR(MATCH(FB$3,'Bins 2025'!$D65:$ALO65,1),0)/1000</f>
        <v/>
      </c>
      <c r="FC65">
        <f>IFERROR(MATCH(FC$3,'Bins 2025'!$D65:$ALO65,1),0)/1000</f>
        <v/>
      </c>
      <c r="FD65">
        <f>IFERROR(MATCH(FD$3,'Bins 2025'!$D65:$ALO65,1),0)/1000</f>
        <v/>
      </c>
      <c r="FE65">
        <f>IFERROR(MATCH(FE$3,'Bins 2025'!$D65:$ALO65,1),0)/1000</f>
        <v/>
      </c>
      <c r="FF65">
        <f>IFERROR(MATCH(FF$3,'Bins 2025'!$D65:$ALO65,1),0)/1000</f>
        <v/>
      </c>
      <c r="FG65">
        <f>IFERROR(MATCH(FG$3,'Bins 2025'!$D65:$ALO65,1),0)/1000</f>
        <v/>
      </c>
      <c r="FH65">
        <f>IFERROR(MATCH(FH$3,'Bins 2025'!$D65:$ALO65,1),0)/1000</f>
        <v/>
      </c>
      <c r="FI65">
        <f>IFERROR(MATCH(FI$3,'Bins 2025'!$D65:$ALO65,1),0)/1000</f>
        <v/>
      </c>
      <c r="FJ65">
        <f>IFERROR(MATCH(FJ$3,'Bins 2025'!$D65:$ALO65,1),0)/1000</f>
        <v/>
      </c>
      <c r="FK65">
        <f>IFERROR(MATCH(FK$3,'Bins 2025'!$D65:$ALO65,1),0)/1000</f>
        <v/>
      </c>
      <c r="FL65">
        <f>IFERROR(MATCH(FL$3,'Bins 2025'!$D65:$ALO65,1),0)/1000</f>
        <v/>
      </c>
      <c r="FM65">
        <f>IFERROR(MATCH(FM$3,'Bins 2025'!$D65:$ALO65,1),0)/1000</f>
        <v/>
      </c>
      <c r="FN65">
        <f>IFERROR(MATCH(FN$3,'Bins 2025'!$D65:$ALO65,1),0)/1000</f>
        <v/>
      </c>
      <c r="FO65">
        <f>IFERROR(MATCH(FO$3,'Bins 2025'!$D65:$ALO65,1),0)/1000</f>
        <v/>
      </c>
      <c r="FP65">
        <f>IFERROR(MATCH(FP$3,'Bins 2025'!$D65:$ALO65,1),0)/1000</f>
        <v/>
      </c>
      <c r="FQ65">
        <f>IFERROR(MATCH(FQ$3,'Bins 2025'!$D65:$ALO65,1),0)/1000</f>
        <v/>
      </c>
      <c r="FR65">
        <f>IFERROR(MATCH(FR$3,'Bins 2025'!$D65:$ALO65,1),0)/1000</f>
        <v/>
      </c>
      <c r="FS65">
        <f>IFERROR(MATCH(FS$3,'Bins 2025'!$D65:$ALO65,1),0)/1000</f>
        <v/>
      </c>
      <c r="FT65">
        <f>IFERROR(MATCH(FT$3,'Bins 2025'!$D65:$ALO65,1),0)/1000</f>
        <v/>
      </c>
      <c r="FU65">
        <f>IFERROR(MATCH(FU$3,'Bins 2025'!$D65:$ALO65,1),0)/1000</f>
        <v/>
      </c>
      <c r="FV65">
        <f>IFERROR(MATCH(FV$3,'Bins 2025'!$D65:$ALO65,1),0)/1000</f>
        <v/>
      </c>
      <c r="FW65">
        <f>IFERROR(MATCH(FW$3,'Bins 2025'!$D65:$ALO65,1),0)/1000</f>
        <v/>
      </c>
      <c r="FX65">
        <f>IFERROR(MATCH(FX$3,'Bins 2025'!$D65:$ALO65,1),0)/1000</f>
        <v/>
      </c>
      <c r="FY65">
        <f>IFERROR(MATCH(FY$3,'Bins 2025'!$D65:$ALO65,1),0)/1000</f>
        <v/>
      </c>
      <c r="FZ65">
        <f>IFERROR(MATCH(FZ$3,'Bins 2025'!$D65:$ALO65,1),0)/1000</f>
        <v/>
      </c>
      <c r="GA65">
        <f>IFERROR(MATCH(GA$3,'Bins 2025'!$D65:$ALO65,1),0)/1000</f>
        <v/>
      </c>
      <c r="GB65">
        <f>IFERROR(MATCH(GB$3,'Bins 2025'!$D65:$ALO65,1),0)/1000</f>
        <v/>
      </c>
      <c r="GC65">
        <f>IFERROR(MATCH(GC$3,'Bins 2025'!$D65:$ALO65,1),0)/1000</f>
        <v/>
      </c>
      <c r="GD65">
        <f>IFERROR(MATCH(GD$3,'Bins 2025'!$D65:$ALO65,1),0)/1000</f>
        <v/>
      </c>
      <c r="GE65">
        <f>IFERROR(MATCH(GE$3,'Bins 2025'!$D65:$ALO65,1),0)/1000</f>
        <v/>
      </c>
      <c r="GF65">
        <f>IFERROR(MATCH(GF$3,'Bins 2025'!$D65:$ALO65,1),0)/1000</f>
        <v/>
      </c>
      <c r="GG65">
        <f>IFERROR(MATCH(GG$3,'Bins 2025'!$D65:$ALO65,1),0)/1000</f>
        <v/>
      </c>
      <c r="GH65">
        <f>IFERROR(MATCH(GH$3,'Bins 2025'!$D65:$ALO65,1),0)/1000</f>
        <v/>
      </c>
      <c r="GI65">
        <f>IFERROR(MATCH(GI$3,'Bins 2025'!$D65:$ALO65,1),0)/1000</f>
        <v/>
      </c>
      <c r="GJ65">
        <f>IFERROR(MATCH(GJ$3,'Bins 2025'!$D65:$ALO65,1),0)/1000</f>
        <v/>
      </c>
      <c r="GK65">
        <f>IFERROR(MATCH(GK$3,'Bins 2025'!$D65:$ALO65,1),0)/1000</f>
        <v/>
      </c>
      <c r="GL65">
        <f>IFERROR(MATCH(GL$3,'Bins 2025'!$D65:$ALO65,1),0)/1000</f>
        <v/>
      </c>
      <c r="GM65">
        <f>IFERROR(MATCH(GM$3,'Bins 2025'!$D65:$ALO65,1),0)/1000</f>
        <v/>
      </c>
      <c r="GN65">
        <f>IFERROR(MATCH(GN$3,'Bins 2025'!$D65:$ALO65,1),0)/1000</f>
        <v/>
      </c>
      <c r="GO65">
        <f>IFERROR(MATCH(GO$3,'Bins 2025'!$D65:$ALO65,1),0)/1000</f>
        <v/>
      </c>
      <c r="GP65">
        <f>IFERROR(MATCH(GP$3,'Bins 2025'!$D65:$ALO65,1),0)/1000</f>
        <v/>
      </c>
      <c r="GQ65">
        <f>IFERROR(MATCH(GQ$3,'Bins 2025'!$D65:$ALO65,1),0)/1000</f>
        <v/>
      </c>
      <c r="GR65">
        <f>IFERROR(MATCH(GR$3,'Bins 2025'!$D65:$ALO65,1),0)/1000</f>
        <v/>
      </c>
      <c r="GS65">
        <f>IFERROR(MATCH(GS$3,'Bins 2025'!$D65:$ALO65,1),0)/1000</f>
        <v/>
      </c>
      <c r="GT65">
        <f>IFERROR(MATCH(GT$3,'Bins 2025'!$D65:$ALO65,1),0)/1000</f>
        <v/>
      </c>
      <c r="GU65">
        <f>IFERROR(MATCH(GU$3,'Bins 2025'!$D65:$ALO65,1),0)/1000</f>
        <v/>
      </c>
    </row>
    <row r="66">
      <c r="B66">
        <f>Inputs!B66</f>
        <v/>
      </c>
      <c r="C66">
        <f>Inputs!K66</f>
        <v/>
      </c>
      <c r="D66">
        <f>N(Inputs!H66)</f>
        <v/>
      </c>
      <c r="E66">
        <f>IFERROR(MATCH(E$3,'Bins 2025'!$D66:$ALO66,1),0)/1000</f>
        <v/>
      </c>
      <c r="F66">
        <f>IFERROR(MATCH(F$3,'Bins 2025'!$D66:$ALO66,1),0)/1000</f>
        <v/>
      </c>
      <c r="G66">
        <f>IFERROR(MATCH(G$3,'Bins 2025'!$D66:$ALO66,1),0)/1000</f>
        <v/>
      </c>
      <c r="H66">
        <f>IFERROR(MATCH(H$3,'Bins 2025'!$D66:$ALO66,1),0)/1000</f>
        <v/>
      </c>
      <c r="I66">
        <f>IFERROR(MATCH(I$3,'Bins 2025'!$D66:$ALO66,1),0)/1000</f>
        <v/>
      </c>
      <c r="J66">
        <f>IFERROR(MATCH(J$3,'Bins 2025'!$D66:$ALO66,1),0)/1000</f>
        <v/>
      </c>
      <c r="K66">
        <f>IFERROR(MATCH(K$3,'Bins 2025'!$D66:$ALO66,1),0)/1000</f>
        <v/>
      </c>
      <c r="L66">
        <f>IFERROR(MATCH(L$3,'Bins 2025'!$D66:$ALO66,1),0)/1000</f>
        <v/>
      </c>
      <c r="M66">
        <f>IFERROR(MATCH(M$3,'Bins 2025'!$D66:$ALO66,1),0)/1000</f>
        <v/>
      </c>
      <c r="N66">
        <f>IFERROR(MATCH(N$3,'Bins 2025'!$D66:$ALO66,1),0)/1000</f>
        <v/>
      </c>
      <c r="O66">
        <f>IFERROR(MATCH(O$3,'Bins 2025'!$D66:$ALO66,1),0)/1000</f>
        <v/>
      </c>
      <c r="P66">
        <f>IFERROR(MATCH(P$3,'Bins 2025'!$D66:$ALO66,1),0)/1000</f>
        <v/>
      </c>
      <c r="Q66">
        <f>IFERROR(MATCH(Q$3,'Bins 2025'!$D66:$ALO66,1),0)/1000</f>
        <v/>
      </c>
      <c r="R66">
        <f>IFERROR(MATCH(R$3,'Bins 2025'!$D66:$ALO66,1),0)/1000</f>
        <v/>
      </c>
      <c r="S66">
        <f>IFERROR(MATCH(S$3,'Bins 2025'!$D66:$ALO66,1),0)/1000</f>
        <v/>
      </c>
      <c r="T66">
        <f>IFERROR(MATCH(T$3,'Bins 2025'!$D66:$ALO66,1),0)/1000</f>
        <v/>
      </c>
      <c r="U66">
        <f>IFERROR(MATCH(U$3,'Bins 2025'!$D66:$ALO66,1),0)/1000</f>
        <v/>
      </c>
      <c r="V66">
        <f>IFERROR(MATCH(V$3,'Bins 2025'!$D66:$ALO66,1),0)/1000</f>
        <v/>
      </c>
      <c r="W66">
        <f>IFERROR(MATCH(W$3,'Bins 2025'!$D66:$ALO66,1),0)/1000</f>
        <v/>
      </c>
      <c r="X66">
        <f>IFERROR(MATCH(X$3,'Bins 2025'!$D66:$ALO66,1),0)/1000</f>
        <v/>
      </c>
      <c r="Y66">
        <f>IFERROR(MATCH(Y$3,'Bins 2025'!$D66:$ALO66,1),0)/1000</f>
        <v/>
      </c>
      <c r="Z66">
        <f>IFERROR(MATCH(Z$3,'Bins 2025'!$D66:$ALO66,1),0)/1000</f>
        <v/>
      </c>
      <c r="AA66">
        <f>IFERROR(MATCH(AA$3,'Bins 2025'!$D66:$ALO66,1),0)/1000</f>
        <v/>
      </c>
      <c r="AB66">
        <f>IFERROR(MATCH(AB$3,'Bins 2025'!$D66:$ALO66,1),0)/1000</f>
        <v/>
      </c>
      <c r="AC66">
        <f>IFERROR(MATCH(AC$3,'Bins 2025'!$D66:$ALO66,1),0)/1000</f>
        <v/>
      </c>
      <c r="AD66">
        <f>IFERROR(MATCH(AD$3,'Bins 2025'!$D66:$ALO66,1),0)/1000</f>
        <v/>
      </c>
      <c r="AE66">
        <f>IFERROR(MATCH(AE$3,'Bins 2025'!$D66:$ALO66,1),0)/1000</f>
        <v/>
      </c>
      <c r="AF66">
        <f>IFERROR(MATCH(AF$3,'Bins 2025'!$D66:$ALO66,1),0)/1000</f>
        <v/>
      </c>
      <c r="AG66">
        <f>IFERROR(MATCH(AG$3,'Bins 2025'!$D66:$ALO66,1),0)/1000</f>
        <v/>
      </c>
      <c r="AH66">
        <f>IFERROR(MATCH(AH$3,'Bins 2025'!$D66:$ALO66,1),0)/1000</f>
        <v/>
      </c>
      <c r="AI66">
        <f>IFERROR(MATCH(AI$3,'Bins 2025'!$D66:$ALO66,1),0)/1000</f>
        <v/>
      </c>
      <c r="AJ66">
        <f>IFERROR(MATCH(AJ$3,'Bins 2025'!$D66:$ALO66,1),0)/1000</f>
        <v/>
      </c>
      <c r="AK66">
        <f>IFERROR(MATCH(AK$3,'Bins 2025'!$D66:$ALO66,1),0)/1000</f>
        <v/>
      </c>
      <c r="AL66">
        <f>IFERROR(MATCH(AL$3,'Bins 2025'!$D66:$ALO66,1),0)/1000</f>
        <v/>
      </c>
      <c r="AM66">
        <f>IFERROR(MATCH(AM$3,'Bins 2025'!$D66:$ALO66,1),0)/1000</f>
        <v/>
      </c>
      <c r="AN66">
        <f>IFERROR(MATCH(AN$3,'Bins 2025'!$D66:$ALO66,1),0)/1000</f>
        <v/>
      </c>
      <c r="AO66">
        <f>IFERROR(MATCH(AO$3,'Bins 2025'!$D66:$ALO66,1),0)/1000</f>
        <v/>
      </c>
      <c r="AP66">
        <f>IFERROR(MATCH(AP$3,'Bins 2025'!$D66:$ALO66,1),0)/1000</f>
        <v/>
      </c>
      <c r="AQ66">
        <f>IFERROR(MATCH(AQ$3,'Bins 2025'!$D66:$ALO66,1),0)/1000</f>
        <v/>
      </c>
      <c r="AR66">
        <f>IFERROR(MATCH(AR$3,'Bins 2025'!$D66:$ALO66,1),0)/1000</f>
        <v/>
      </c>
      <c r="AS66">
        <f>IFERROR(MATCH(AS$3,'Bins 2025'!$D66:$ALO66,1),0)/1000</f>
        <v/>
      </c>
      <c r="AT66">
        <f>IFERROR(MATCH(AT$3,'Bins 2025'!$D66:$ALO66,1),0)/1000</f>
        <v/>
      </c>
      <c r="AU66">
        <f>IFERROR(MATCH(AU$3,'Bins 2025'!$D66:$ALO66,1),0)/1000</f>
        <v/>
      </c>
      <c r="AV66">
        <f>IFERROR(MATCH(AV$3,'Bins 2025'!$D66:$ALO66,1),0)/1000</f>
        <v/>
      </c>
      <c r="AW66">
        <f>IFERROR(MATCH(AW$3,'Bins 2025'!$D66:$ALO66,1),0)/1000</f>
        <v/>
      </c>
      <c r="AX66">
        <f>IFERROR(MATCH(AX$3,'Bins 2025'!$D66:$ALO66,1),0)/1000</f>
        <v/>
      </c>
      <c r="AY66">
        <f>IFERROR(MATCH(AY$3,'Bins 2025'!$D66:$ALO66,1),0)/1000</f>
        <v/>
      </c>
      <c r="AZ66">
        <f>IFERROR(MATCH(AZ$3,'Bins 2025'!$D66:$ALO66,1),0)/1000</f>
        <v/>
      </c>
      <c r="BA66">
        <f>IFERROR(MATCH(BA$3,'Bins 2025'!$D66:$ALO66,1),0)/1000</f>
        <v/>
      </c>
      <c r="BB66">
        <f>IFERROR(MATCH(BB$3,'Bins 2025'!$D66:$ALO66,1),0)/1000</f>
        <v/>
      </c>
      <c r="BC66">
        <f>IFERROR(MATCH(BC$3,'Bins 2025'!$D66:$ALO66,1),0)/1000</f>
        <v/>
      </c>
      <c r="BD66">
        <f>IFERROR(MATCH(BD$3,'Bins 2025'!$D66:$ALO66,1),0)/1000</f>
        <v/>
      </c>
      <c r="BE66">
        <f>IFERROR(MATCH(BE$3,'Bins 2025'!$D66:$ALO66,1),0)/1000</f>
        <v/>
      </c>
      <c r="BF66">
        <f>IFERROR(MATCH(BF$3,'Bins 2025'!$D66:$ALO66,1),0)/1000</f>
        <v/>
      </c>
      <c r="BG66">
        <f>IFERROR(MATCH(BG$3,'Bins 2025'!$D66:$ALO66,1),0)/1000</f>
        <v/>
      </c>
      <c r="BH66">
        <f>IFERROR(MATCH(BH$3,'Bins 2025'!$D66:$ALO66,1),0)/1000</f>
        <v/>
      </c>
      <c r="BI66">
        <f>IFERROR(MATCH(BI$3,'Bins 2025'!$D66:$ALO66,1),0)/1000</f>
        <v/>
      </c>
      <c r="BJ66">
        <f>IFERROR(MATCH(BJ$3,'Bins 2025'!$D66:$ALO66,1),0)/1000</f>
        <v/>
      </c>
      <c r="BK66">
        <f>IFERROR(MATCH(BK$3,'Bins 2025'!$D66:$ALO66,1),0)/1000</f>
        <v/>
      </c>
      <c r="BL66">
        <f>IFERROR(MATCH(BL$3,'Bins 2025'!$D66:$ALO66,1),0)/1000</f>
        <v/>
      </c>
      <c r="BM66">
        <f>IFERROR(MATCH(BM$3,'Bins 2025'!$D66:$ALO66,1),0)/1000</f>
        <v/>
      </c>
      <c r="BN66">
        <f>IFERROR(MATCH(BN$3,'Bins 2025'!$D66:$ALO66,1),0)/1000</f>
        <v/>
      </c>
      <c r="BO66">
        <f>IFERROR(MATCH(BO$3,'Bins 2025'!$D66:$ALO66,1),0)/1000</f>
        <v/>
      </c>
      <c r="BP66">
        <f>IFERROR(MATCH(BP$3,'Bins 2025'!$D66:$ALO66,1),0)/1000</f>
        <v/>
      </c>
      <c r="BQ66">
        <f>IFERROR(MATCH(BQ$3,'Bins 2025'!$D66:$ALO66,1),0)/1000</f>
        <v/>
      </c>
      <c r="BR66">
        <f>IFERROR(MATCH(BR$3,'Bins 2025'!$D66:$ALO66,1),0)/1000</f>
        <v/>
      </c>
      <c r="BS66">
        <f>IFERROR(MATCH(BS$3,'Bins 2025'!$D66:$ALO66,1),0)/1000</f>
        <v/>
      </c>
      <c r="BT66">
        <f>IFERROR(MATCH(BT$3,'Bins 2025'!$D66:$ALO66,1),0)/1000</f>
        <v/>
      </c>
      <c r="BU66">
        <f>IFERROR(MATCH(BU$3,'Bins 2025'!$D66:$ALO66,1),0)/1000</f>
        <v/>
      </c>
      <c r="BV66">
        <f>IFERROR(MATCH(BV$3,'Bins 2025'!$D66:$ALO66,1),0)/1000</f>
        <v/>
      </c>
      <c r="BW66">
        <f>IFERROR(MATCH(BW$3,'Bins 2025'!$D66:$ALO66,1),0)/1000</f>
        <v/>
      </c>
      <c r="BX66">
        <f>IFERROR(MATCH(BX$3,'Bins 2025'!$D66:$ALO66,1),0)/1000</f>
        <v/>
      </c>
      <c r="BY66">
        <f>IFERROR(MATCH(BY$3,'Bins 2025'!$D66:$ALO66,1),0)/1000</f>
        <v/>
      </c>
      <c r="BZ66">
        <f>IFERROR(MATCH(BZ$3,'Bins 2025'!$D66:$ALO66,1),0)/1000</f>
        <v/>
      </c>
      <c r="CA66">
        <f>IFERROR(MATCH(CA$3,'Bins 2025'!$D66:$ALO66,1),0)/1000</f>
        <v/>
      </c>
      <c r="CB66">
        <f>IFERROR(MATCH(CB$3,'Bins 2025'!$D66:$ALO66,1),0)/1000</f>
        <v/>
      </c>
      <c r="CC66">
        <f>IFERROR(MATCH(CC$3,'Bins 2025'!$D66:$ALO66,1),0)/1000</f>
        <v/>
      </c>
      <c r="CD66">
        <f>IFERROR(MATCH(CD$3,'Bins 2025'!$D66:$ALO66,1),0)/1000</f>
        <v/>
      </c>
      <c r="CE66">
        <f>IFERROR(MATCH(CE$3,'Bins 2025'!$D66:$ALO66,1),0)/1000</f>
        <v/>
      </c>
      <c r="CF66">
        <f>IFERROR(MATCH(CF$3,'Bins 2025'!$D66:$ALO66,1),0)/1000</f>
        <v/>
      </c>
      <c r="CG66">
        <f>IFERROR(MATCH(CG$3,'Bins 2025'!$D66:$ALO66,1),0)/1000</f>
        <v/>
      </c>
      <c r="CH66">
        <f>IFERROR(MATCH(CH$3,'Bins 2025'!$D66:$ALO66,1),0)/1000</f>
        <v/>
      </c>
      <c r="CI66">
        <f>IFERROR(MATCH(CI$3,'Bins 2025'!$D66:$ALO66,1),0)/1000</f>
        <v/>
      </c>
      <c r="CJ66">
        <f>IFERROR(MATCH(CJ$3,'Bins 2025'!$D66:$ALO66,1),0)/1000</f>
        <v/>
      </c>
      <c r="CK66">
        <f>IFERROR(MATCH(CK$3,'Bins 2025'!$D66:$ALO66,1),0)/1000</f>
        <v/>
      </c>
      <c r="CL66">
        <f>IFERROR(MATCH(CL$3,'Bins 2025'!$D66:$ALO66,1),0)/1000</f>
        <v/>
      </c>
      <c r="CM66">
        <f>IFERROR(MATCH(CM$3,'Bins 2025'!$D66:$ALO66,1),0)/1000</f>
        <v/>
      </c>
      <c r="CN66">
        <f>IFERROR(MATCH(CN$3,'Bins 2025'!$D66:$ALO66,1),0)/1000</f>
        <v/>
      </c>
      <c r="CO66">
        <f>IFERROR(MATCH(CO$3,'Bins 2025'!$D66:$ALO66,1),0)/1000</f>
        <v/>
      </c>
      <c r="CP66">
        <f>IFERROR(MATCH(CP$3,'Bins 2025'!$D66:$ALO66,1),0)/1000</f>
        <v/>
      </c>
      <c r="CQ66">
        <f>IFERROR(MATCH(CQ$3,'Bins 2025'!$D66:$ALO66,1),0)/1000</f>
        <v/>
      </c>
      <c r="CR66">
        <f>IFERROR(MATCH(CR$3,'Bins 2025'!$D66:$ALO66,1),0)/1000</f>
        <v/>
      </c>
      <c r="CS66">
        <f>IFERROR(MATCH(CS$3,'Bins 2025'!$D66:$ALO66,1),0)/1000</f>
        <v/>
      </c>
      <c r="CT66">
        <f>IFERROR(MATCH(CT$3,'Bins 2025'!$D66:$ALO66,1),0)/1000</f>
        <v/>
      </c>
      <c r="CU66">
        <f>IFERROR(MATCH(CU$3,'Bins 2025'!$D66:$ALO66,1),0)/1000</f>
        <v/>
      </c>
      <c r="CV66">
        <f>IFERROR(MATCH(CV$3,'Bins 2025'!$D66:$ALO66,1),0)/1000</f>
        <v/>
      </c>
      <c r="CW66">
        <f>IFERROR(MATCH(CW$3,'Bins 2025'!$D66:$ALO66,1),0)/1000</f>
        <v/>
      </c>
      <c r="CX66">
        <f>IFERROR(MATCH(CX$3,'Bins 2025'!$D66:$ALO66,1),0)/1000</f>
        <v/>
      </c>
      <c r="CY66">
        <f>IFERROR(MATCH(CY$3,'Bins 2025'!$D66:$ALO66,1),0)/1000</f>
        <v/>
      </c>
      <c r="CZ66">
        <f>IFERROR(MATCH(CZ$3,'Bins 2025'!$D66:$ALO66,1),0)/1000</f>
        <v/>
      </c>
      <c r="DA66">
        <f>IFERROR(MATCH(DA$3,'Bins 2025'!$D66:$ALO66,1),0)/1000</f>
        <v/>
      </c>
      <c r="DB66">
        <f>IFERROR(MATCH(DB$3,'Bins 2025'!$D66:$ALO66,1),0)/1000</f>
        <v/>
      </c>
      <c r="DC66">
        <f>IFERROR(MATCH(DC$3,'Bins 2025'!$D66:$ALO66,1),0)/1000</f>
        <v/>
      </c>
      <c r="DD66">
        <f>IFERROR(MATCH(DD$3,'Bins 2025'!$D66:$ALO66,1),0)/1000</f>
        <v/>
      </c>
      <c r="DE66">
        <f>IFERROR(MATCH(DE$3,'Bins 2025'!$D66:$ALO66,1),0)/1000</f>
        <v/>
      </c>
      <c r="DF66">
        <f>IFERROR(MATCH(DF$3,'Bins 2025'!$D66:$ALO66,1),0)/1000</f>
        <v/>
      </c>
      <c r="DG66">
        <f>IFERROR(MATCH(DG$3,'Bins 2025'!$D66:$ALO66,1),0)/1000</f>
        <v/>
      </c>
      <c r="DH66">
        <f>IFERROR(MATCH(DH$3,'Bins 2025'!$D66:$ALO66,1),0)/1000</f>
        <v/>
      </c>
      <c r="DI66">
        <f>IFERROR(MATCH(DI$3,'Bins 2025'!$D66:$ALO66,1),0)/1000</f>
        <v/>
      </c>
      <c r="DJ66">
        <f>IFERROR(MATCH(DJ$3,'Bins 2025'!$D66:$ALO66,1),0)/1000</f>
        <v/>
      </c>
      <c r="DK66">
        <f>IFERROR(MATCH(DK$3,'Bins 2025'!$D66:$ALO66,1),0)/1000</f>
        <v/>
      </c>
      <c r="DL66">
        <f>IFERROR(MATCH(DL$3,'Bins 2025'!$D66:$ALO66,1),0)/1000</f>
        <v/>
      </c>
      <c r="DM66">
        <f>IFERROR(MATCH(DM$3,'Bins 2025'!$D66:$ALO66,1),0)/1000</f>
        <v/>
      </c>
      <c r="DN66">
        <f>IFERROR(MATCH(DN$3,'Bins 2025'!$D66:$ALO66,1),0)/1000</f>
        <v/>
      </c>
      <c r="DO66">
        <f>IFERROR(MATCH(DO$3,'Bins 2025'!$D66:$ALO66,1),0)/1000</f>
        <v/>
      </c>
      <c r="DP66">
        <f>IFERROR(MATCH(DP$3,'Bins 2025'!$D66:$ALO66,1),0)/1000</f>
        <v/>
      </c>
      <c r="DQ66">
        <f>IFERROR(MATCH(DQ$3,'Bins 2025'!$D66:$ALO66,1),0)/1000</f>
        <v/>
      </c>
      <c r="DR66">
        <f>IFERROR(MATCH(DR$3,'Bins 2025'!$D66:$ALO66,1),0)/1000</f>
        <v/>
      </c>
      <c r="DS66">
        <f>IFERROR(MATCH(DS$3,'Bins 2025'!$D66:$ALO66,1),0)/1000</f>
        <v/>
      </c>
      <c r="DT66">
        <f>IFERROR(MATCH(DT$3,'Bins 2025'!$D66:$ALO66,1),0)/1000</f>
        <v/>
      </c>
      <c r="DU66">
        <f>IFERROR(MATCH(DU$3,'Bins 2025'!$D66:$ALO66,1),0)/1000</f>
        <v/>
      </c>
      <c r="DV66">
        <f>IFERROR(MATCH(DV$3,'Bins 2025'!$D66:$ALO66,1),0)/1000</f>
        <v/>
      </c>
      <c r="DW66">
        <f>IFERROR(MATCH(DW$3,'Bins 2025'!$D66:$ALO66,1),0)/1000</f>
        <v/>
      </c>
      <c r="DX66">
        <f>IFERROR(MATCH(DX$3,'Bins 2025'!$D66:$ALO66,1),0)/1000</f>
        <v/>
      </c>
      <c r="DY66">
        <f>IFERROR(MATCH(DY$3,'Bins 2025'!$D66:$ALO66,1),0)/1000</f>
        <v/>
      </c>
      <c r="DZ66">
        <f>IFERROR(MATCH(DZ$3,'Bins 2025'!$D66:$ALO66,1),0)/1000</f>
        <v/>
      </c>
      <c r="EA66">
        <f>IFERROR(MATCH(EA$3,'Bins 2025'!$D66:$ALO66,1),0)/1000</f>
        <v/>
      </c>
      <c r="EB66">
        <f>IFERROR(MATCH(EB$3,'Bins 2025'!$D66:$ALO66,1),0)/1000</f>
        <v/>
      </c>
      <c r="EC66">
        <f>IFERROR(MATCH(EC$3,'Bins 2025'!$D66:$ALO66,1),0)/1000</f>
        <v/>
      </c>
      <c r="ED66">
        <f>IFERROR(MATCH(ED$3,'Bins 2025'!$D66:$ALO66,1),0)/1000</f>
        <v/>
      </c>
      <c r="EE66">
        <f>IFERROR(MATCH(EE$3,'Bins 2025'!$D66:$ALO66,1),0)/1000</f>
        <v/>
      </c>
      <c r="EF66">
        <f>IFERROR(MATCH(EF$3,'Bins 2025'!$D66:$ALO66,1),0)/1000</f>
        <v/>
      </c>
      <c r="EG66">
        <f>IFERROR(MATCH(EG$3,'Bins 2025'!$D66:$ALO66,1),0)/1000</f>
        <v/>
      </c>
      <c r="EH66">
        <f>IFERROR(MATCH(EH$3,'Bins 2025'!$D66:$ALO66,1),0)/1000</f>
        <v/>
      </c>
      <c r="EI66">
        <f>IFERROR(MATCH(EI$3,'Bins 2025'!$D66:$ALO66,1),0)/1000</f>
        <v/>
      </c>
      <c r="EJ66">
        <f>IFERROR(MATCH(EJ$3,'Bins 2025'!$D66:$ALO66,1),0)/1000</f>
        <v/>
      </c>
      <c r="EK66">
        <f>IFERROR(MATCH(EK$3,'Bins 2025'!$D66:$ALO66,1),0)/1000</f>
        <v/>
      </c>
      <c r="EL66">
        <f>IFERROR(MATCH(EL$3,'Bins 2025'!$D66:$ALO66,1),0)/1000</f>
        <v/>
      </c>
      <c r="EM66">
        <f>IFERROR(MATCH(EM$3,'Bins 2025'!$D66:$ALO66,1),0)/1000</f>
        <v/>
      </c>
      <c r="EN66">
        <f>IFERROR(MATCH(EN$3,'Bins 2025'!$D66:$ALO66,1),0)/1000</f>
        <v/>
      </c>
      <c r="EO66">
        <f>IFERROR(MATCH(EO$3,'Bins 2025'!$D66:$ALO66,1),0)/1000</f>
        <v/>
      </c>
      <c r="EP66">
        <f>IFERROR(MATCH(EP$3,'Bins 2025'!$D66:$ALO66,1),0)/1000</f>
        <v/>
      </c>
      <c r="EQ66">
        <f>IFERROR(MATCH(EQ$3,'Bins 2025'!$D66:$ALO66,1),0)/1000</f>
        <v/>
      </c>
      <c r="ER66">
        <f>IFERROR(MATCH(ER$3,'Bins 2025'!$D66:$ALO66,1),0)/1000</f>
        <v/>
      </c>
      <c r="ES66">
        <f>IFERROR(MATCH(ES$3,'Bins 2025'!$D66:$ALO66,1),0)/1000</f>
        <v/>
      </c>
      <c r="ET66">
        <f>IFERROR(MATCH(ET$3,'Bins 2025'!$D66:$ALO66,1),0)/1000</f>
        <v/>
      </c>
      <c r="EU66">
        <f>IFERROR(MATCH(EU$3,'Bins 2025'!$D66:$ALO66,1),0)/1000</f>
        <v/>
      </c>
      <c r="EV66">
        <f>IFERROR(MATCH(EV$3,'Bins 2025'!$D66:$ALO66,1),0)/1000</f>
        <v/>
      </c>
      <c r="EW66">
        <f>IFERROR(MATCH(EW$3,'Bins 2025'!$D66:$ALO66,1),0)/1000</f>
        <v/>
      </c>
      <c r="EX66">
        <f>IFERROR(MATCH(EX$3,'Bins 2025'!$D66:$ALO66,1),0)/1000</f>
        <v/>
      </c>
      <c r="EY66">
        <f>IFERROR(MATCH(EY$3,'Bins 2025'!$D66:$ALO66,1),0)/1000</f>
        <v/>
      </c>
      <c r="EZ66">
        <f>IFERROR(MATCH(EZ$3,'Bins 2025'!$D66:$ALO66,1),0)/1000</f>
        <v/>
      </c>
      <c r="FA66">
        <f>IFERROR(MATCH(FA$3,'Bins 2025'!$D66:$ALO66,1),0)/1000</f>
        <v/>
      </c>
      <c r="FB66">
        <f>IFERROR(MATCH(FB$3,'Bins 2025'!$D66:$ALO66,1),0)/1000</f>
        <v/>
      </c>
      <c r="FC66">
        <f>IFERROR(MATCH(FC$3,'Bins 2025'!$D66:$ALO66,1),0)/1000</f>
        <v/>
      </c>
      <c r="FD66">
        <f>IFERROR(MATCH(FD$3,'Bins 2025'!$D66:$ALO66,1),0)/1000</f>
        <v/>
      </c>
      <c r="FE66">
        <f>IFERROR(MATCH(FE$3,'Bins 2025'!$D66:$ALO66,1),0)/1000</f>
        <v/>
      </c>
      <c r="FF66">
        <f>IFERROR(MATCH(FF$3,'Bins 2025'!$D66:$ALO66,1),0)/1000</f>
        <v/>
      </c>
      <c r="FG66">
        <f>IFERROR(MATCH(FG$3,'Bins 2025'!$D66:$ALO66,1),0)/1000</f>
        <v/>
      </c>
      <c r="FH66">
        <f>IFERROR(MATCH(FH$3,'Bins 2025'!$D66:$ALO66,1),0)/1000</f>
        <v/>
      </c>
      <c r="FI66">
        <f>IFERROR(MATCH(FI$3,'Bins 2025'!$D66:$ALO66,1),0)/1000</f>
        <v/>
      </c>
      <c r="FJ66">
        <f>IFERROR(MATCH(FJ$3,'Bins 2025'!$D66:$ALO66,1),0)/1000</f>
        <v/>
      </c>
      <c r="FK66">
        <f>IFERROR(MATCH(FK$3,'Bins 2025'!$D66:$ALO66,1),0)/1000</f>
        <v/>
      </c>
      <c r="FL66">
        <f>IFERROR(MATCH(FL$3,'Bins 2025'!$D66:$ALO66,1),0)/1000</f>
        <v/>
      </c>
      <c r="FM66">
        <f>IFERROR(MATCH(FM$3,'Bins 2025'!$D66:$ALO66,1),0)/1000</f>
        <v/>
      </c>
      <c r="FN66">
        <f>IFERROR(MATCH(FN$3,'Bins 2025'!$D66:$ALO66,1),0)/1000</f>
        <v/>
      </c>
      <c r="FO66">
        <f>IFERROR(MATCH(FO$3,'Bins 2025'!$D66:$ALO66,1),0)/1000</f>
        <v/>
      </c>
      <c r="FP66">
        <f>IFERROR(MATCH(FP$3,'Bins 2025'!$D66:$ALO66,1),0)/1000</f>
        <v/>
      </c>
      <c r="FQ66">
        <f>IFERROR(MATCH(FQ$3,'Bins 2025'!$D66:$ALO66,1),0)/1000</f>
        <v/>
      </c>
      <c r="FR66">
        <f>IFERROR(MATCH(FR$3,'Bins 2025'!$D66:$ALO66,1),0)/1000</f>
        <v/>
      </c>
      <c r="FS66">
        <f>IFERROR(MATCH(FS$3,'Bins 2025'!$D66:$ALO66,1),0)/1000</f>
        <v/>
      </c>
      <c r="FT66">
        <f>IFERROR(MATCH(FT$3,'Bins 2025'!$D66:$ALO66,1),0)/1000</f>
        <v/>
      </c>
      <c r="FU66">
        <f>IFERROR(MATCH(FU$3,'Bins 2025'!$D66:$ALO66,1),0)/1000</f>
        <v/>
      </c>
      <c r="FV66">
        <f>IFERROR(MATCH(FV$3,'Bins 2025'!$D66:$ALO66,1),0)/1000</f>
        <v/>
      </c>
      <c r="FW66">
        <f>IFERROR(MATCH(FW$3,'Bins 2025'!$D66:$ALO66,1),0)/1000</f>
        <v/>
      </c>
      <c r="FX66">
        <f>IFERROR(MATCH(FX$3,'Bins 2025'!$D66:$ALO66,1),0)/1000</f>
        <v/>
      </c>
      <c r="FY66">
        <f>IFERROR(MATCH(FY$3,'Bins 2025'!$D66:$ALO66,1),0)/1000</f>
        <v/>
      </c>
      <c r="FZ66">
        <f>IFERROR(MATCH(FZ$3,'Bins 2025'!$D66:$ALO66,1),0)/1000</f>
        <v/>
      </c>
      <c r="GA66">
        <f>IFERROR(MATCH(GA$3,'Bins 2025'!$D66:$ALO66,1),0)/1000</f>
        <v/>
      </c>
      <c r="GB66">
        <f>IFERROR(MATCH(GB$3,'Bins 2025'!$D66:$ALO66,1),0)/1000</f>
        <v/>
      </c>
      <c r="GC66">
        <f>IFERROR(MATCH(GC$3,'Bins 2025'!$D66:$ALO66,1),0)/1000</f>
        <v/>
      </c>
      <c r="GD66">
        <f>IFERROR(MATCH(GD$3,'Bins 2025'!$D66:$ALO66,1),0)/1000</f>
        <v/>
      </c>
      <c r="GE66">
        <f>IFERROR(MATCH(GE$3,'Bins 2025'!$D66:$ALO66,1),0)/1000</f>
        <v/>
      </c>
      <c r="GF66">
        <f>IFERROR(MATCH(GF$3,'Bins 2025'!$D66:$ALO66,1),0)/1000</f>
        <v/>
      </c>
      <c r="GG66">
        <f>IFERROR(MATCH(GG$3,'Bins 2025'!$D66:$ALO66,1),0)/1000</f>
        <v/>
      </c>
      <c r="GH66">
        <f>IFERROR(MATCH(GH$3,'Bins 2025'!$D66:$ALO66,1),0)/1000</f>
        <v/>
      </c>
      <c r="GI66">
        <f>IFERROR(MATCH(GI$3,'Bins 2025'!$D66:$ALO66,1),0)/1000</f>
        <v/>
      </c>
      <c r="GJ66">
        <f>IFERROR(MATCH(GJ$3,'Bins 2025'!$D66:$ALO66,1),0)/1000</f>
        <v/>
      </c>
      <c r="GK66">
        <f>IFERROR(MATCH(GK$3,'Bins 2025'!$D66:$ALO66,1),0)/1000</f>
        <v/>
      </c>
      <c r="GL66">
        <f>IFERROR(MATCH(GL$3,'Bins 2025'!$D66:$ALO66,1),0)/1000</f>
        <v/>
      </c>
      <c r="GM66">
        <f>IFERROR(MATCH(GM$3,'Bins 2025'!$D66:$ALO66,1),0)/1000</f>
        <v/>
      </c>
      <c r="GN66">
        <f>IFERROR(MATCH(GN$3,'Bins 2025'!$D66:$ALO66,1),0)/1000</f>
        <v/>
      </c>
      <c r="GO66">
        <f>IFERROR(MATCH(GO$3,'Bins 2025'!$D66:$ALO66,1),0)/1000</f>
        <v/>
      </c>
      <c r="GP66">
        <f>IFERROR(MATCH(GP$3,'Bins 2025'!$D66:$ALO66,1),0)/1000</f>
        <v/>
      </c>
      <c r="GQ66">
        <f>IFERROR(MATCH(GQ$3,'Bins 2025'!$D66:$ALO66,1),0)/1000</f>
        <v/>
      </c>
      <c r="GR66">
        <f>IFERROR(MATCH(GR$3,'Bins 2025'!$D66:$ALO66,1),0)/1000</f>
        <v/>
      </c>
      <c r="GS66">
        <f>IFERROR(MATCH(GS$3,'Bins 2025'!$D66:$ALO66,1),0)/1000</f>
        <v/>
      </c>
      <c r="GT66">
        <f>IFERROR(MATCH(GT$3,'Bins 2025'!$D66:$ALO66,1),0)/1000</f>
        <v/>
      </c>
      <c r="GU66">
        <f>IFERROR(MATCH(GU$3,'Bins 2025'!$D66:$ALO66,1),0)/1000</f>
        <v/>
      </c>
    </row>
    <row r="67">
      <c r="B67">
        <f>Inputs!B67</f>
        <v/>
      </c>
      <c r="C67">
        <f>Inputs!K67</f>
        <v/>
      </c>
      <c r="D67">
        <f>N(Inputs!H67)</f>
        <v/>
      </c>
      <c r="E67">
        <f>IFERROR(MATCH(E$3,'Bins 2025'!$D67:$ALO67,1),0)/1000</f>
        <v/>
      </c>
      <c r="F67">
        <f>IFERROR(MATCH(F$3,'Bins 2025'!$D67:$ALO67,1),0)/1000</f>
        <v/>
      </c>
      <c r="G67">
        <f>IFERROR(MATCH(G$3,'Bins 2025'!$D67:$ALO67,1),0)/1000</f>
        <v/>
      </c>
      <c r="H67">
        <f>IFERROR(MATCH(H$3,'Bins 2025'!$D67:$ALO67,1),0)/1000</f>
        <v/>
      </c>
      <c r="I67">
        <f>IFERROR(MATCH(I$3,'Bins 2025'!$D67:$ALO67,1),0)/1000</f>
        <v/>
      </c>
      <c r="J67">
        <f>IFERROR(MATCH(J$3,'Bins 2025'!$D67:$ALO67,1),0)/1000</f>
        <v/>
      </c>
      <c r="K67">
        <f>IFERROR(MATCH(K$3,'Bins 2025'!$D67:$ALO67,1),0)/1000</f>
        <v/>
      </c>
      <c r="L67">
        <f>IFERROR(MATCH(L$3,'Bins 2025'!$D67:$ALO67,1),0)/1000</f>
        <v/>
      </c>
      <c r="M67">
        <f>IFERROR(MATCH(M$3,'Bins 2025'!$D67:$ALO67,1),0)/1000</f>
        <v/>
      </c>
      <c r="N67">
        <f>IFERROR(MATCH(N$3,'Bins 2025'!$D67:$ALO67,1),0)/1000</f>
        <v/>
      </c>
      <c r="O67">
        <f>IFERROR(MATCH(O$3,'Bins 2025'!$D67:$ALO67,1),0)/1000</f>
        <v/>
      </c>
      <c r="P67">
        <f>IFERROR(MATCH(P$3,'Bins 2025'!$D67:$ALO67,1),0)/1000</f>
        <v/>
      </c>
      <c r="Q67">
        <f>IFERROR(MATCH(Q$3,'Bins 2025'!$D67:$ALO67,1),0)/1000</f>
        <v/>
      </c>
      <c r="R67">
        <f>IFERROR(MATCH(R$3,'Bins 2025'!$D67:$ALO67,1),0)/1000</f>
        <v/>
      </c>
      <c r="S67">
        <f>IFERROR(MATCH(S$3,'Bins 2025'!$D67:$ALO67,1),0)/1000</f>
        <v/>
      </c>
      <c r="T67">
        <f>IFERROR(MATCH(T$3,'Bins 2025'!$D67:$ALO67,1),0)/1000</f>
        <v/>
      </c>
      <c r="U67">
        <f>IFERROR(MATCH(U$3,'Bins 2025'!$D67:$ALO67,1),0)/1000</f>
        <v/>
      </c>
      <c r="V67">
        <f>IFERROR(MATCH(V$3,'Bins 2025'!$D67:$ALO67,1),0)/1000</f>
        <v/>
      </c>
      <c r="W67">
        <f>IFERROR(MATCH(W$3,'Bins 2025'!$D67:$ALO67,1),0)/1000</f>
        <v/>
      </c>
      <c r="X67">
        <f>IFERROR(MATCH(X$3,'Bins 2025'!$D67:$ALO67,1),0)/1000</f>
        <v/>
      </c>
      <c r="Y67">
        <f>IFERROR(MATCH(Y$3,'Bins 2025'!$D67:$ALO67,1),0)/1000</f>
        <v/>
      </c>
      <c r="Z67">
        <f>IFERROR(MATCH(Z$3,'Bins 2025'!$D67:$ALO67,1),0)/1000</f>
        <v/>
      </c>
      <c r="AA67">
        <f>IFERROR(MATCH(AA$3,'Bins 2025'!$D67:$ALO67,1),0)/1000</f>
        <v/>
      </c>
      <c r="AB67">
        <f>IFERROR(MATCH(AB$3,'Bins 2025'!$D67:$ALO67,1),0)/1000</f>
        <v/>
      </c>
      <c r="AC67">
        <f>IFERROR(MATCH(AC$3,'Bins 2025'!$D67:$ALO67,1),0)/1000</f>
        <v/>
      </c>
      <c r="AD67">
        <f>IFERROR(MATCH(AD$3,'Bins 2025'!$D67:$ALO67,1),0)/1000</f>
        <v/>
      </c>
      <c r="AE67">
        <f>IFERROR(MATCH(AE$3,'Bins 2025'!$D67:$ALO67,1),0)/1000</f>
        <v/>
      </c>
      <c r="AF67">
        <f>IFERROR(MATCH(AF$3,'Bins 2025'!$D67:$ALO67,1),0)/1000</f>
        <v/>
      </c>
      <c r="AG67">
        <f>IFERROR(MATCH(AG$3,'Bins 2025'!$D67:$ALO67,1),0)/1000</f>
        <v/>
      </c>
      <c r="AH67">
        <f>IFERROR(MATCH(AH$3,'Bins 2025'!$D67:$ALO67,1),0)/1000</f>
        <v/>
      </c>
      <c r="AI67">
        <f>IFERROR(MATCH(AI$3,'Bins 2025'!$D67:$ALO67,1),0)/1000</f>
        <v/>
      </c>
      <c r="AJ67">
        <f>IFERROR(MATCH(AJ$3,'Bins 2025'!$D67:$ALO67,1),0)/1000</f>
        <v/>
      </c>
      <c r="AK67">
        <f>IFERROR(MATCH(AK$3,'Bins 2025'!$D67:$ALO67,1),0)/1000</f>
        <v/>
      </c>
      <c r="AL67">
        <f>IFERROR(MATCH(AL$3,'Bins 2025'!$D67:$ALO67,1),0)/1000</f>
        <v/>
      </c>
      <c r="AM67">
        <f>IFERROR(MATCH(AM$3,'Bins 2025'!$D67:$ALO67,1),0)/1000</f>
        <v/>
      </c>
      <c r="AN67">
        <f>IFERROR(MATCH(AN$3,'Bins 2025'!$D67:$ALO67,1),0)/1000</f>
        <v/>
      </c>
      <c r="AO67">
        <f>IFERROR(MATCH(AO$3,'Bins 2025'!$D67:$ALO67,1),0)/1000</f>
        <v/>
      </c>
      <c r="AP67">
        <f>IFERROR(MATCH(AP$3,'Bins 2025'!$D67:$ALO67,1),0)/1000</f>
        <v/>
      </c>
      <c r="AQ67">
        <f>IFERROR(MATCH(AQ$3,'Bins 2025'!$D67:$ALO67,1),0)/1000</f>
        <v/>
      </c>
      <c r="AR67">
        <f>IFERROR(MATCH(AR$3,'Bins 2025'!$D67:$ALO67,1),0)/1000</f>
        <v/>
      </c>
      <c r="AS67">
        <f>IFERROR(MATCH(AS$3,'Bins 2025'!$D67:$ALO67,1),0)/1000</f>
        <v/>
      </c>
      <c r="AT67">
        <f>IFERROR(MATCH(AT$3,'Bins 2025'!$D67:$ALO67,1),0)/1000</f>
        <v/>
      </c>
      <c r="AU67">
        <f>IFERROR(MATCH(AU$3,'Bins 2025'!$D67:$ALO67,1),0)/1000</f>
        <v/>
      </c>
      <c r="AV67">
        <f>IFERROR(MATCH(AV$3,'Bins 2025'!$D67:$ALO67,1),0)/1000</f>
        <v/>
      </c>
      <c r="AW67">
        <f>IFERROR(MATCH(AW$3,'Bins 2025'!$D67:$ALO67,1),0)/1000</f>
        <v/>
      </c>
      <c r="AX67">
        <f>IFERROR(MATCH(AX$3,'Bins 2025'!$D67:$ALO67,1),0)/1000</f>
        <v/>
      </c>
      <c r="AY67">
        <f>IFERROR(MATCH(AY$3,'Bins 2025'!$D67:$ALO67,1),0)/1000</f>
        <v/>
      </c>
      <c r="AZ67">
        <f>IFERROR(MATCH(AZ$3,'Bins 2025'!$D67:$ALO67,1),0)/1000</f>
        <v/>
      </c>
      <c r="BA67">
        <f>IFERROR(MATCH(BA$3,'Bins 2025'!$D67:$ALO67,1),0)/1000</f>
        <v/>
      </c>
      <c r="BB67">
        <f>IFERROR(MATCH(BB$3,'Bins 2025'!$D67:$ALO67,1),0)/1000</f>
        <v/>
      </c>
      <c r="BC67">
        <f>IFERROR(MATCH(BC$3,'Bins 2025'!$D67:$ALO67,1),0)/1000</f>
        <v/>
      </c>
      <c r="BD67">
        <f>IFERROR(MATCH(BD$3,'Bins 2025'!$D67:$ALO67,1),0)/1000</f>
        <v/>
      </c>
      <c r="BE67">
        <f>IFERROR(MATCH(BE$3,'Bins 2025'!$D67:$ALO67,1),0)/1000</f>
        <v/>
      </c>
      <c r="BF67">
        <f>IFERROR(MATCH(BF$3,'Bins 2025'!$D67:$ALO67,1),0)/1000</f>
        <v/>
      </c>
      <c r="BG67">
        <f>IFERROR(MATCH(BG$3,'Bins 2025'!$D67:$ALO67,1),0)/1000</f>
        <v/>
      </c>
      <c r="BH67">
        <f>IFERROR(MATCH(BH$3,'Bins 2025'!$D67:$ALO67,1),0)/1000</f>
        <v/>
      </c>
      <c r="BI67">
        <f>IFERROR(MATCH(BI$3,'Bins 2025'!$D67:$ALO67,1),0)/1000</f>
        <v/>
      </c>
      <c r="BJ67">
        <f>IFERROR(MATCH(BJ$3,'Bins 2025'!$D67:$ALO67,1),0)/1000</f>
        <v/>
      </c>
      <c r="BK67">
        <f>IFERROR(MATCH(BK$3,'Bins 2025'!$D67:$ALO67,1),0)/1000</f>
        <v/>
      </c>
      <c r="BL67">
        <f>IFERROR(MATCH(BL$3,'Bins 2025'!$D67:$ALO67,1),0)/1000</f>
        <v/>
      </c>
      <c r="BM67">
        <f>IFERROR(MATCH(BM$3,'Bins 2025'!$D67:$ALO67,1),0)/1000</f>
        <v/>
      </c>
      <c r="BN67">
        <f>IFERROR(MATCH(BN$3,'Bins 2025'!$D67:$ALO67,1),0)/1000</f>
        <v/>
      </c>
      <c r="BO67">
        <f>IFERROR(MATCH(BO$3,'Bins 2025'!$D67:$ALO67,1),0)/1000</f>
        <v/>
      </c>
      <c r="BP67">
        <f>IFERROR(MATCH(BP$3,'Bins 2025'!$D67:$ALO67,1),0)/1000</f>
        <v/>
      </c>
      <c r="BQ67">
        <f>IFERROR(MATCH(BQ$3,'Bins 2025'!$D67:$ALO67,1),0)/1000</f>
        <v/>
      </c>
      <c r="BR67">
        <f>IFERROR(MATCH(BR$3,'Bins 2025'!$D67:$ALO67,1),0)/1000</f>
        <v/>
      </c>
      <c r="BS67">
        <f>IFERROR(MATCH(BS$3,'Bins 2025'!$D67:$ALO67,1),0)/1000</f>
        <v/>
      </c>
      <c r="BT67">
        <f>IFERROR(MATCH(BT$3,'Bins 2025'!$D67:$ALO67,1),0)/1000</f>
        <v/>
      </c>
      <c r="BU67">
        <f>IFERROR(MATCH(BU$3,'Bins 2025'!$D67:$ALO67,1),0)/1000</f>
        <v/>
      </c>
      <c r="BV67">
        <f>IFERROR(MATCH(BV$3,'Bins 2025'!$D67:$ALO67,1),0)/1000</f>
        <v/>
      </c>
      <c r="BW67">
        <f>IFERROR(MATCH(BW$3,'Bins 2025'!$D67:$ALO67,1),0)/1000</f>
        <v/>
      </c>
      <c r="BX67">
        <f>IFERROR(MATCH(BX$3,'Bins 2025'!$D67:$ALO67,1),0)/1000</f>
        <v/>
      </c>
      <c r="BY67">
        <f>IFERROR(MATCH(BY$3,'Bins 2025'!$D67:$ALO67,1),0)/1000</f>
        <v/>
      </c>
      <c r="BZ67">
        <f>IFERROR(MATCH(BZ$3,'Bins 2025'!$D67:$ALO67,1),0)/1000</f>
        <v/>
      </c>
      <c r="CA67">
        <f>IFERROR(MATCH(CA$3,'Bins 2025'!$D67:$ALO67,1),0)/1000</f>
        <v/>
      </c>
      <c r="CB67">
        <f>IFERROR(MATCH(CB$3,'Bins 2025'!$D67:$ALO67,1),0)/1000</f>
        <v/>
      </c>
      <c r="CC67">
        <f>IFERROR(MATCH(CC$3,'Bins 2025'!$D67:$ALO67,1),0)/1000</f>
        <v/>
      </c>
      <c r="CD67">
        <f>IFERROR(MATCH(CD$3,'Bins 2025'!$D67:$ALO67,1),0)/1000</f>
        <v/>
      </c>
      <c r="CE67">
        <f>IFERROR(MATCH(CE$3,'Bins 2025'!$D67:$ALO67,1),0)/1000</f>
        <v/>
      </c>
      <c r="CF67">
        <f>IFERROR(MATCH(CF$3,'Bins 2025'!$D67:$ALO67,1),0)/1000</f>
        <v/>
      </c>
      <c r="CG67">
        <f>IFERROR(MATCH(CG$3,'Bins 2025'!$D67:$ALO67,1),0)/1000</f>
        <v/>
      </c>
      <c r="CH67">
        <f>IFERROR(MATCH(CH$3,'Bins 2025'!$D67:$ALO67,1),0)/1000</f>
        <v/>
      </c>
      <c r="CI67">
        <f>IFERROR(MATCH(CI$3,'Bins 2025'!$D67:$ALO67,1),0)/1000</f>
        <v/>
      </c>
      <c r="CJ67">
        <f>IFERROR(MATCH(CJ$3,'Bins 2025'!$D67:$ALO67,1),0)/1000</f>
        <v/>
      </c>
      <c r="CK67">
        <f>IFERROR(MATCH(CK$3,'Bins 2025'!$D67:$ALO67,1),0)/1000</f>
        <v/>
      </c>
      <c r="CL67">
        <f>IFERROR(MATCH(CL$3,'Bins 2025'!$D67:$ALO67,1),0)/1000</f>
        <v/>
      </c>
      <c r="CM67">
        <f>IFERROR(MATCH(CM$3,'Bins 2025'!$D67:$ALO67,1),0)/1000</f>
        <v/>
      </c>
      <c r="CN67">
        <f>IFERROR(MATCH(CN$3,'Bins 2025'!$D67:$ALO67,1),0)/1000</f>
        <v/>
      </c>
      <c r="CO67">
        <f>IFERROR(MATCH(CO$3,'Bins 2025'!$D67:$ALO67,1),0)/1000</f>
        <v/>
      </c>
      <c r="CP67">
        <f>IFERROR(MATCH(CP$3,'Bins 2025'!$D67:$ALO67,1),0)/1000</f>
        <v/>
      </c>
      <c r="CQ67">
        <f>IFERROR(MATCH(CQ$3,'Bins 2025'!$D67:$ALO67,1),0)/1000</f>
        <v/>
      </c>
      <c r="CR67">
        <f>IFERROR(MATCH(CR$3,'Bins 2025'!$D67:$ALO67,1),0)/1000</f>
        <v/>
      </c>
      <c r="CS67">
        <f>IFERROR(MATCH(CS$3,'Bins 2025'!$D67:$ALO67,1),0)/1000</f>
        <v/>
      </c>
      <c r="CT67">
        <f>IFERROR(MATCH(CT$3,'Bins 2025'!$D67:$ALO67,1),0)/1000</f>
        <v/>
      </c>
      <c r="CU67">
        <f>IFERROR(MATCH(CU$3,'Bins 2025'!$D67:$ALO67,1),0)/1000</f>
        <v/>
      </c>
      <c r="CV67">
        <f>IFERROR(MATCH(CV$3,'Bins 2025'!$D67:$ALO67,1),0)/1000</f>
        <v/>
      </c>
      <c r="CW67">
        <f>IFERROR(MATCH(CW$3,'Bins 2025'!$D67:$ALO67,1),0)/1000</f>
        <v/>
      </c>
      <c r="CX67">
        <f>IFERROR(MATCH(CX$3,'Bins 2025'!$D67:$ALO67,1),0)/1000</f>
        <v/>
      </c>
      <c r="CY67">
        <f>IFERROR(MATCH(CY$3,'Bins 2025'!$D67:$ALO67,1),0)/1000</f>
        <v/>
      </c>
      <c r="CZ67">
        <f>IFERROR(MATCH(CZ$3,'Bins 2025'!$D67:$ALO67,1),0)/1000</f>
        <v/>
      </c>
      <c r="DA67">
        <f>IFERROR(MATCH(DA$3,'Bins 2025'!$D67:$ALO67,1),0)/1000</f>
        <v/>
      </c>
      <c r="DB67">
        <f>IFERROR(MATCH(DB$3,'Bins 2025'!$D67:$ALO67,1),0)/1000</f>
        <v/>
      </c>
      <c r="DC67">
        <f>IFERROR(MATCH(DC$3,'Bins 2025'!$D67:$ALO67,1),0)/1000</f>
        <v/>
      </c>
      <c r="DD67">
        <f>IFERROR(MATCH(DD$3,'Bins 2025'!$D67:$ALO67,1),0)/1000</f>
        <v/>
      </c>
      <c r="DE67">
        <f>IFERROR(MATCH(DE$3,'Bins 2025'!$D67:$ALO67,1),0)/1000</f>
        <v/>
      </c>
      <c r="DF67">
        <f>IFERROR(MATCH(DF$3,'Bins 2025'!$D67:$ALO67,1),0)/1000</f>
        <v/>
      </c>
      <c r="DG67">
        <f>IFERROR(MATCH(DG$3,'Bins 2025'!$D67:$ALO67,1),0)/1000</f>
        <v/>
      </c>
      <c r="DH67">
        <f>IFERROR(MATCH(DH$3,'Bins 2025'!$D67:$ALO67,1),0)/1000</f>
        <v/>
      </c>
      <c r="DI67">
        <f>IFERROR(MATCH(DI$3,'Bins 2025'!$D67:$ALO67,1),0)/1000</f>
        <v/>
      </c>
      <c r="DJ67">
        <f>IFERROR(MATCH(DJ$3,'Bins 2025'!$D67:$ALO67,1),0)/1000</f>
        <v/>
      </c>
      <c r="DK67">
        <f>IFERROR(MATCH(DK$3,'Bins 2025'!$D67:$ALO67,1),0)/1000</f>
        <v/>
      </c>
      <c r="DL67">
        <f>IFERROR(MATCH(DL$3,'Bins 2025'!$D67:$ALO67,1),0)/1000</f>
        <v/>
      </c>
      <c r="DM67">
        <f>IFERROR(MATCH(DM$3,'Bins 2025'!$D67:$ALO67,1),0)/1000</f>
        <v/>
      </c>
      <c r="DN67">
        <f>IFERROR(MATCH(DN$3,'Bins 2025'!$D67:$ALO67,1),0)/1000</f>
        <v/>
      </c>
      <c r="DO67">
        <f>IFERROR(MATCH(DO$3,'Bins 2025'!$D67:$ALO67,1),0)/1000</f>
        <v/>
      </c>
      <c r="DP67">
        <f>IFERROR(MATCH(DP$3,'Bins 2025'!$D67:$ALO67,1),0)/1000</f>
        <v/>
      </c>
      <c r="DQ67">
        <f>IFERROR(MATCH(DQ$3,'Bins 2025'!$D67:$ALO67,1),0)/1000</f>
        <v/>
      </c>
      <c r="DR67">
        <f>IFERROR(MATCH(DR$3,'Bins 2025'!$D67:$ALO67,1),0)/1000</f>
        <v/>
      </c>
      <c r="DS67">
        <f>IFERROR(MATCH(DS$3,'Bins 2025'!$D67:$ALO67,1),0)/1000</f>
        <v/>
      </c>
      <c r="DT67">
        <f>IFERROR(MATCH(DT$3,'Bins 2025'!$D67:$ALO67,1),0)/1000</f>
        <v/>
      </c>
      <c r="DU67">
        <f>IFERROR(MATCH(DU$3,'Bins 2025'!$D67:$ALO67,1),0)/1000</f>
        <v/>
      </c>
      <c r="DV67">
        <f>IFERROR(MATCH(DV$3,'Bins 2025'!$D67:$ALO67,1),0)/1000</f>
        <v/>
      </c>
      <c r="DW67">
        <f>IFERROR(MATCH(DW$3,'Bins 2025'!$D67:$ALO67,1),0)/1000</f>
        <v/>
      </c>
      <c r="DX67">
        <f>IFERROR(MATCH(DX$3,'Bins 2025'!$D67:$ALO67,1),0)/1000</f>
        <v/>
      </c>
      <c r="DY67">
        <f>IFERROR(MATCH(DY$3,'Bins 2025'!$D67:$ALO67,1),0)/1000</f>
        <v/>
      </c>
      <c r="DZ67">
        <f>IFERROR(MATCH(DZ$3,'Bins 2025'!$D67:$ALO67,1),0)/1000</f>
        <v/>
      </c>
      <c r="EA67">
        <f>IFERROR(MATCH(EA$3,'Bins 2025'!$D67:$ALO67,1),0)/1000</f>
        <v/>
      </c>
      <c r="EB67">
        <f>IFERROR(MATCH(EB$3,'Bins 2025'!$D67:$ALO67,1),0)/1000</f>
        <v/>
      </c>
      <c r="EC67">
        <f>IFERROR(MATCH(EC$3,'Bins 2025'!$D67:$ALO67,1),0)/1000</f>
        <v/>
      </c>
      <c r="ED67">
        <f>IFERROR(MATCH(ED$3,'Bins 2025'!$D67:$ALO67,1),0)/1000</f>
        <v/>
      </c>
      <c r="EE67">
        <f>IFERROR(MATCH(EE$3,'Bins 2025'!$D67:$ALO67,1),0)/1000</f>
        <v/>
      </c>
      <c r="EF67">
        <f>IFERROR(MATCH(EF$3,'Bins 2025'!$D67:$ALO67,1),0)/1000</f>
        <v/>
      </c>
      <c r="EG67">
        <f>IFERROR(MATCH(EG$3,'Bins 2025'!$D67:$ALO67,1),0)/1000</f>
        <v/>
      </c>
      <c r="EH67">
        <f>IFERROR(MATCH(EH$3,'Bins 2025'!$D67:$ALO67,1),0)/1000</f>
        <v/>
      </c>
      <c r="EI67">
        <f>IFERROR(MATCH(EI$3,'Bins 2025'!$D67:$ALO67,1),0)/1000</f>
        <v/>
      </c>
      <c r="EJ67">
        <f>IFERROR(MATCH(EJ$3,'Bins 2025'!$D67:$ALO67,1),0)/1000</f>
        <v/>
      </c>
      <c r="EK67">
        <f>IFERROR(MATCH(EK$3,'Bins 2025'!$D67:$ALO67,1),0)/1000</f>
        <v/>
      </c>
      <c r="EL67">
        <f>IFERROR(MATCH(EL$3,'Bins 2025'!$D67:$ALO67,1),0)/1000</f>
        <v/>
      </c>
      <c r="EM67">
        <f>IFERROR(MATCH(EM$3,'Bins 2025'!$D67:$ALO67,1),0)/1000</f>
        <v/>
      </c>
      <c r="EN67">
        <f>IFERROR(MATCH(EN$3,'Bins 2025'!$D67:$ALO67,1),0)/1000</f>
        <v/>
      </c>
      <c r="EO67">
        <f>IFERROR(MATCH(EO$3,'Bins 2025'!$D67:$ALO67,1),0)/1000</f>
        <v/>
      </c>
      <c r="EP67">
        <f>IFERROR(MATCH(EP$3,'Bins 2025'!$D67:$ALO67,1),0)/1000</f>
        <v/>
      </c>
      <c r="EQ67">
        <f>IFERROR(MATCH(EQ$3,'Bins 2025'!$D67:$ALO67,1),0)/1000</f>
        <v/>
      </c>
      <c r="ER67">
        <f>IFERROR(MATCH(ER$3,'Bins 2025'!$D67:$ALO67,1),0)/1000</f>
        <v/>
      </c>
      <c r="ES67">
        <f>IFERROR(MATCH(ES$3,'Bins 2025'!$D67:$ALO67,1),0)/1000</f>
        <v/>
      </c>
      <c r="ET67">
        <f>IFERROR(MATCH(ET$3,'Bins 2025'!$D67:$ALO67,1),0)/1000</f>
        <v/>
      </c>
      <c r="EU67">
        <f>IFERROR(MATCH(EU$3,'Bins 2025'!$D67:$ALO67,1),0)/1000</f>
        <v/>
      </c>
      <c r="EV67">
        <f>IFERROR(MATCH(EV$3,'Bins 2025'!$D67:$ALO67,1),0)/1000</f>
        <v/>
      </c>
      <c r="EW67">
        <f>IFERROR(MATCH(EW$3,'Bins 2025'!$D67:$ALO67,1),0)/1000</f>
        <v/>
      </c>
      <c r="EX67">
        <f>IFERROR(MATCH(EX$3,'Bins 2025'!$D67:$ALO67,1),0)/1000</f>
        <v/>
      </c>
      <c r="EY67">
        <f>IFERROR(MATCH(EY$3,'Bins 2025'!$D67:$ALO67,1),0)/1000</f>
        <v/>
      </c>
      <c r="EZ67">
        <f>IFERROR(MATCH(EZ$3,'Bins 2025'!$D67:$ALO67,1),0)/1000</f>
        <v/>
      </c>
      <c r="FA67">
        <f>IFERROR(MATCH(FA$3,'Bins 2025'!$D67:$ALO67,1),0)/1000</f>
        <v/>
      </c>
      <c r="FB67">
        <f>IFERROR(MATCH(FB$3,'Bins 2025'!$D67:$ALO67,1),0)/1000</f>
        <v/>
      </c>
      <c r="FC67">
        <f>IFERROR(MATCH(FC$3,'Bins 2025'!$D67:$ALO67,1),0)/1000</f>
        <v/>
      </c>
      <c r="FD67">
        <f>IFERROR(MATCH(FD$3,'Bins 2025'!$D67:$ALO67,1),0)/1000</f>
        <v/>
      </c>
      <c r="FE67">
        <f>IFERROR(MATCH(FE$3,'Bins 2025'!$D67:$ALO67,1),0)/1000</f>
        <v/>
      </c>
      <c r="FF67">
        <f>IFERROR(MATCH(FF$3,'Bins 2025'!$D67:$ALO67,1),0)/1000</f>
        <v/>
      </c>
      <c r="FG67">
        <f>IFERROR(MATCH(FG$3,'Bins 2025'!$D67:$ALO67,1),0)/1000</f>
        <v/>
      </c>
      <c r="FH67">
        <f>IFERROR(MATCH(FH$3,'Bins 2025'!$D67:$ALO67,1),0)/1000</f>
        <v/>
      </c>
      <c r="FI67">
        <f>IFERROR(MATCH(FI$3,'Bins 2025'!$D67:$ALO67,1),0)/1000</f>
        <v/>
      </c>
      <c r="FJ67">
        <f>IFERROR(MATCH(FJ$3,'Bins 2025'!$D67:$ALO67,1),0)/1000</f>
        <v/>
      </c>
      <c r="FK67">
        <f>IFERROR(MATCH(FK$3,'Bins 2025'!$D67:$ALO67,1),0)/1000</f>
        <v/>
      </c>
      <c r="FL67">
        <f>IFERROR(MATCH(FL$3,'Bins 2025'!$D67:$ALO67,1),0)/1000</f>
        <v/>
      </c>
      <c r="FM67">
        <f>IFERROR(MATCH(FM$3,'Bins 2025'!$D67:$ALO67,1),0)/1000</f>
        <v/>
      </c>
      <c r="FN67">
        <f>IFERROR(MATCH(FN$3,'Bins 2025'!$D67:$ALO67,1),0)/1000</f>
        <v/>
      </c>
      <c r="FO67">
        <f>IFERROR(MATCH(FO$3,'Bins 2025'!$D67:$ALO67,1),0)/1000</f>
        <v/>
      </c>
      <c r="FP67">
        <f>IFERROR(MATCH(FP$3,'Bins 2025'!$D67:$ALO67,1),0)/1000</f>
        <v/>
      </c>
      <c r="FQ67">
        <f>IFERROR(MATCH(FQ$3,'Bins 2025'!$D67:$ALO67,1),0)/1000</f>
        <v/>
      </c>
      <c r="FR67">
        <f>IFERROR(MATCH(FR$3,'Bins 2025'!$D67:$ALO67,1),0)/1000</f>
        <v/>
      </c>
      <c r="FS67">
        <f>IFERROR(MATCH(FS$3,'Bins 2025'!$D67:$ALO67,1),0)/1000</f>
        <v/>
      </c>
      <c r="FT67">
        <f>IFERROR(MATCH(FT$3,'Bins 2025'!$D67:$ALO67,1),0)/1000</f>
        <v/>
      </c>
      <c r="FU67">
        <f>IFERROR(MATCH(FU$3,'Bins 2025'!$D67:$ALO67,1),0)/1000</f>
        <v/>
      </c>
      <c r="FV67">
        <f>IFERROR(MATCH(FV$3,'Bins 2025'!$D67:$ALO67,1),0)/1000</f>
        <v/>
      </c>
      <c r="FW67">
        <f>IFERROR(MATCH(FW$3,'Bins 2025'!$D67:$ALO67,1),0)/1000</f>
        <v/>
      </c>
      <c r="FX67">
        <f>IFERROR(MATCH(FX$3,'Bins 2025'!$D67:$ALO67,1),0)/1000</f>
        <v/>
      </c>
      <c r="FY67">
        <f>IFERROR(MATCH(FY$3,'Bins 2025'!$D67:$ALO67,1),0)/1000</f>
        <v/>
      </c>
      <c r="FZ67">
        <f>IFERROR(MATCH(FZ$3,'Bins 2025'!$D67:$ALO67,1),0)/1000</f>
        <v/>
      </c>
      <c r="GA67">
        <f>IFERROR(MATCH(GA$3,'Bins 2025'!$D67:$ALO67,1),0)/1000</f>
        <v/>
      </c>
      <c r="GB67">
        <f>IFERROR(MATCH(GB$3,'Bins 2025'!$D67:$ALO67,1),0)/1000</f>
        <v/>
      </c>
      <c r="GC67">
        <f>IFERROR(MATCH(GC$3,'Bins 2025'!$D67:$ALO67,1),0)/1000</f>
        <v/>
      </c>
      <c r="GD67">
        <f>IFERROR(MATCH(GD$3,'Bins 2025'!$D67:$ALO67,1),0)/1000</f>
        <v/>
      </c>
      <c r="GE67">
        <f>IFERROR(MATCH(GE$3,'Bins 2025'!$D67:$ALO67,1),0)/1000</f>
        <v/>
      </c>
      <c r="GF67">
        <f>IFERROR(MATCH(GF$3,'Bins 2025'!$D67:$ALO67,1),0)/1000</f>
        <v/>
      </c>
      <c r="GG67">
        <f>IFERROR(MATCH(GG$3,'Bins 2025'!$D67:$ALO67,1),0)/1000</f>
        <v/>
      </c>
      <c r="GH67">
        <f>IFERROR(MATCH(GH$3,'Bins 2025'!$D67:$ALO67,1),0)/1000</f>
        <v/>
      </c>
      <c r="GI67">
        <f>IFERROR(MATCH(GI$3,'Bins 2025'!$D67:$ALO67,1),0)/1000</f>
        <v/>
      </c>
      <c r="GJ67">
        <f>IFERROR(MATCH(GJ$3,'Bins 2025'!$D67:$ALO67,1),0)/1000</f>
        <v/>
      </c>
      <c r="GK67">
        <f>IFERROR(MATCH(GK$3,'Bins 2025'!$D67:$ALO67,1),0)/1000</f>
        <v/>
      </c>
      <c r="GL67">
        <f>IFERROR(MATCH(GL$3,'Bins 2025'!$D67:$ALO67,1),0)/1000</f>
        <v/>
      </c>
      <c r="GM67">
        <f>IFERROR(MATCH(GM$3,'Bins 2025'!$D67:$ALO67,1),0)/1000</f>
        <v/>
      </c>
      <c r="GN67">
        <f>IFERROR(MATCH(GN$3,'Bins 2025'!$D67:$ALO67,1),0)/1000</f>
        <v/>
      </c>
      <c r="GO67">
        <f>IFERROR(MATCH(GO$3,'Bins 2025'!$D67:$ALO67,1),0)/1000</f>
        <v/>
      </c>
      <c r="GP67">
        <f>IFERROR(MATCH(GP$3,'Bins 2025'!$D67:$ALO67,1),0)/1000</f>
        <v/>
      </c>
      <c r="GQ67">
        <f>IFERROR(MATCH(GQ$3,'Bins 2025'!$D67:$ALO67,1),0)/1000</f>
        <v/>
      </c>
      <c r="GR67">
        <f>IFERROR(MATCH(GR$3,'Bins 2025'!$D67:$ALO67,1),0)/1000</f>
        <v/>
      </c>
      <c r="GS67">
        <f>IFERROR(MATCH(GS$3,'Bins 2025'!$D67:$ALO67,1),0)/1000</f>
        <v/>
      </c>
      <c r="GT67">
        <f>IFERROR(MATCH(GT$3,'Bins 2025'!$D67:$ALO67,1),0)/1000</f>
        <v/>
      </c>
      <c r="GU67">
        <f>IFERROR(MATCH(GU$3,'Bins 2025'!$D67:$ALO67,1),0)/1000</f>
        <v/>
      </c>
    </row>
    <row r="68">
      <c r="B68">
        <f>Inputs!B68</f>
        <v/>
      </c>
      <c r="C68">
        <f>Inputs!K68</f>
        <v/>
      </c>
      <c r="D68">
        <f>N(Inputs!H68)</f>
        <v/>
      </c>
      <c r="E68">
        <f>IFERROR(MATCH(E$3,'Bins 2025'!$D68:$ALO68,1),0)/1000</f>
        <v/>
      </c>
      <c r="F68">
        <f>IFERROR(MATCH(F$3,'Bins 2025'!$D68:$ALO68,1),0)/1000</f>
        <v/>
      </c>
      <c r="G68">
        <f>IFERROR(MATCH(G$3,'Bins 2025'!$D68:$ALO68,1),0)/1000</f>
        <v/>
      </c>
      <c r="H68">
        <f>IFERROR(MATCH(H$3,'Bins 2025'!$D68:$ALO68,1),0)/1000</f>
        <v/>
      </c>
      <c r="I68">
        <f>IFERROR(MATCH(I$3,'Bins 2025'!$D68:$ALO68,1),0)/1000</f>
        <v/>
      </c>
      <c r="J68">
        <f>IFERROR(MATCH(J$3,'Bins 2025'!$D68:$ALO68,1),0)/1000</f>
        <v/>
      </c>
      <c r="K68">
        <f>IFERROR(MATCH(K$3,'Bins 2025'!$D68:$ALO68,1),0)/1000</f>
        <v/>
      </c>
      <c r="L68">
        <f>IFERROR(MATCH(L$3,'Bins 2025'!$D68:$ALO68,1),0)/1000</f>
        <v/>
      </c>
      <c r="M68">
        <f>IFERROR(MATCH(M$3,'Bins 2025'!$D68:$ALO68,1),0)/1000</f>
        <v/>
      </c>
      <c r="N68">
        <f>IFERROR(MATCH(N$3,'Bins 2025'!$D68:$ALO68,1),0)/1000</f>
        <v/>
      </c>
      <c r="O68">
        <f>IFERROR(MATCH(O$3,'Bins 2025'!$D68:$ALO68,1),0)/1000</f>
        <v/>
      </c>
      <c r="P68">
        <f>IFERROR(MATCH(P$3,'Bins 2025'!$D68:$ALO68,1),0)/1000</f>
        <v/>
      </c>
      <c r="Q68">
        <f>IFERROR(MATCH(Q$3,'Bins 2025'!$D68:$ALO68,1),0)/1000</f>
        <v/>
      </c>
      <c r="R68">
        <f>IFERROR(MATCH(R$3,'Bins 2025'!$D68:$ALO68,1),0)/1000</f>
        <v/>
      </c>
      <c r="S68">
        <f>IFERROR(MATCH(S$3,'Bins 2025'!$D68:$ALO68,1),0)/1000</f>
        <v/>
      </c>
      <c r="T68">
        <f>IFERROR(MATCH(T$3,'Bins 2025'!$D68:$ALO68,1),0)/1000</f>
        <v/>
      </c>
      <c r="U68">
        <f>IFERROR(MATCH(U$3,'Bins 2025'!$D68:$ALO68,1),0)/1000</f>
        <v/>
      </c>
      <c r="V68">
        <f>IFERROR(MATCH(V$3,'Bins 2025'!$D68:$ALO68,1),0)/1000</f>
        <v/>
      </c>
      <c r="W68">
        <f>IFERROR(MATCH(W$3,'Bins 2025'!$D68:$ALO68,1),0)/1000</f>
        <v/>
      </c>
      <c r="X68">
        <f>IFERROR(MATCH(X$3,'Bins 2025'!$D68:$ALO68,1),0)/1000</f>
        <v/>
      </c>
      <c r="Y68">
        <f>IFERROR(MATCH(Y$3,'Bins 2025'!$D68:$ALO68,1),0)/1000</f>
        <v/>
      </c>
      <c r="Z68">
        <f>IFERROR(MATCH(Z$3,'Bins 2025'!$D68:$ALO68,1),0)/1000</f>
        <v/>
      </c>
      <c r="AA68">
        <f>IFERROR(MATCH(AA$3,'Bins 2025'!$D68:$ALO68,1),0)/1000</f>
        <v/>
      </c>
      <c r="AB68">
        <f>IFERROR(MATCH(AB$3,'Bins 2025'!$D68:$ALO68,1),0)/1000</f>
        <v/>
      </c>
      <c r="AC68">
        <f>IFERROR(MATCH(AC$3,'Bins 2025'!$D68:$ALO68,1),0)/1000</f>
        <v/>
      </c>
      <c r="AD68">
        <f>IFERROR(MATCH(AD$3,'Bins 2025'!$D68:$ALO68,1),0)/1000</f>
        <v/>
      </c>
      <c r="AE68">
        <f>IFERROR(MATCH(AE$3,'Bins 2025'!$D68:$ALO68,1),0)/1000</f>
        <v/>
      </c>
      <c r="AF68">
        <f>IFERROR(MATCH(AF$3,'Bins 2025'!$D68:$ALO68,1),0)/1000</f>
        <v/>
      </c>
      <c r="AG68">
        <f>IFERROR(MATCH(AG$3,'Bins 2025'!$D68:$ALO68,1),0)/1000</f>
        <v/>
      </c>
      <c r="AH68">
        <f>IFERROR(MATCH(AH$3,'Bins 2025'!$D68:$ALO68,1),0)/1000</f>
        <v/>
      </c>
      <c r="AI68">
        <f>IFERROR(MATCH(AI$3,'Bins 2025'!$D68:$ALO68,1),0)/1000</f>
        <v/>
      </c>
      <c r="AJ68">
        <f>IFERROR(MATCH(AJ$3,'Bins 2025'!$D68:$ALO68,1),0)/1000</f>
        <v/>
      </c>
      <c r="AK68">
        <f>IFERROR(MATCH(AK$3,'Bins 2025'!$D68:$ALO68,1),0)/1000</f>
        <v/>
      </c>
      <c r="AL68">
        <f>IFERROR(MATCH(AL$3,'Bins 2025'!$D68:$ALO68,1),0)/1000</f>
        <v/>
      </c>
      <c r="AM68">
        <f>IFERROR(MATCH(AM$3,'Bins 2025'!$D68:$ALO68,1),0)/1000</f>
        <v/>
      </c>
      <c r="AN68">
        <f>IFERROR(MATCH(AN$3,'Bins 2025'!$D68:$ALO68,1),0)/1000</f>
        <v/>
      </c>
      <c r="AO68">
        <f>IFERROR(MATCH(AO$3,'Bins 2025'!$D68:$ALO68,1),0)/1000</f>
        <v/>
      </c>
      <c r="AP68">
        <f>IFERROR(MATCH(AP$3,'Bins 2025'!$D68:$ALO68,1),0)/1000</f>
        <v/>
      </c>
      <c r="AQ68">
        <f>IFERROR(MATCH(AQ$3,'Bins 2025'!$D68:$ALO68,1),0)/1000</f>
        <v/>
      </c>
      <c r="AR68">
        <f>IFERROR(MATCH(AR$3,'Bins 2025'!$D68:$ALO68,1),0)/1000</f>
        <v/>
      </c>
      <c r="AS68">
        <f>IFERROR(MATCH(AS$3,'Bins 2025'!$D68:$ALO68,1),0)/1000</f>
        <v/>
      </c>
      <c r="AT68">
        <f>IFERROR(MATCH(AT$3,'Bins 2025'!$D68:$ALO68,1),0)/1000</f>
        <v/>
      </c>
      <c r="AU68">
        <f>IFERROR(MATCH(AU$3,'Bins 2025'!$D68:$ALO68,1),0)/1000</f>
        <v/>
      </c>
      <c r="AV68">
        <f>IFERROR(MATCH(AV$3,'Bins 2025'!$D68:$ALO68,1),0)/1000</f>
        <v/>
      </c>
      <c r="AW68">
        <f>IFERROR(MATCH(AW$3,'Bins 2025'!$D68:$ALO68,1),0)/1000</f>
        <v/>
      </c>
      <c r="AX68">
        <f>IFERROR(MATCH(AX$3,'Bins 2025'!$D68:$ALO68,1),0)/1000</f>
        <v/>
      </c>
      <c r="AY68">
        <f>IFERROR(MATCH(AY$3,'Bins 2025'!$D68:$ALO68,1),0)/1000</f>
        <v/>
      </c>
      <c r="AZ68">
        <f>IFERROR(MATCH(AZ$3,'Bins 2025'!$D68:$ALO68,1),0)/1000</f>
        <v/>
      </c>
      <c r="BA68">
        <f>IFERROR(MATCH(BA$3,'Bins 2025'!$D68:$ALO68,1),0)/1000</f>
        <v/>
      </c>
      <c r="BB68">
        <f>IFERROR(MATCH(BB$3,'Bins 2025'!$D68:$ALO68,1),0)/1000</f>
        <v/>
      </c>
      <c r="BC68">
        <f>IFERROR(MATCH(BC$3,'Bins 2025'!$D68:$ALO68,1),0)/1000</f>
        <v/>
      </c>
      <c r="BD68">
        <f>IFERROR(MATCH(BD$3,'Bins 2025'!$D68:$ALO68,1),0)/1000</f>
        <v/>
      </c>
      <c r="BE68">
        <f>IFERROR(MATCH(BE$3,'Bins 2025'!$D68:$ALO68,1),0)/1000</f>
        <v/>
      </c>
      <c r="BF68">
        <f>IFERROR(MATCH(BF$3,'Bins 2025'!$D68:$ALO68,1),0)/1000</f>
        <v/>
      </c>
      <c r="BG68">
        <f>IFERROR(MATCH(BG$3,'Bins 2025'!$D68:$ALO68,1),0)/1000</f>
        <v/>
      </c>
      <c r="BH68">
        <f>IFERROR(MATCH(BH$3,'Bins 2025'!$D68:$ALO68,1),0)/1000</f>
        <v/>
      </c>
      <c r="BI68">
        <f>IFERROR(MATCH(BI$3,'Bins 2025'!$D68:$ALO68,1),0)/1000</f>
        <v/>
      </c>
      <c r="BJ68">
        <f>IFERROR(MATCH(BJ$3,'Bins 2025'!$D68:$ALO68,1),0)/1000</f>
        <v/>
      </c>
      <c r="BK68">
        <f>IFERROR(MATCH(BK$3,'Bins 2025'!$D68:$ALO68,1),0)/1000</f>
        <v/>
      </c>
      <c r="BL68">
        <f>IFERROR(MATCH(BL$3,'Bins 2025'!$D68:$ALO68,1),0)/1000</f>
        <v/>
      </c>
      <c r="BM68">
        <f>IFERROR(MATCH(BM$3,'Bins 2025'!$D68:$ALO68,1),0)/1000</f>
        <v/>
      </c>
      <c r="BN68">
        <f>IFERROR(MATCH(BN$3,'Bins 2025'!$D68:$ALO68,1),0)/1000</f>
        <v/>
      </c>
      <c r="BO68">
        <f>IFERROR(MATCH(BO$3,'Bins 2025'!$D68:$ALO68,1),0)/1000</f>
        <v/>
      </c>
      <c r="BP68">
        <f>IFERROR(MATCH(BP$3,'Bins 2025'!$D68:$ALO68,1),0)/1000</f>
        <v/>
      </c>
      <c r="BQ68">
        <f>IFERROR(MATCH(BQ$3,'Bins 2025'!$D68:$ALO68,1),0)/1000</f>
        <v/>
      </c>
      <c r="BR68">
        <f>IFERROR(MATCH(BR$3,'Bins 2025'!$D68:$ALO68,1),0)/1000</f>
        <v/>
      </c>
      <c r="BS68">
        <f>IFERROR(MATCH(BS$3,'Bins 2025'!$D68:$ALO68,1),0)/1000</f>
        <v/>
      </c>
      <c r="BT68">
        <f>IFERROR(MATCH(BT$3,'Bins 2025'!$D68:$ALO68,1),0)/1000</f>
        <v/>
      </c>
      <c r="BU68">
        <f>IFERROR(MATCH(BU$3,'Bins 2025'!$D68:$ALO68,1),0)/1000</f>
        <v/>
      </c>
      <c r="BV68">
        <f>IFERROR(MATCH(BV$3,'Bins 2025'!$D68:$ALO68,1),0)/1000</f>
        <v/>
      </c>
      <c r="BW68">
        <f>IFERROR(MATCH(BW$3,'Bins 2025'!$D68:$ALO68,1),0)/1000</f>
        <v/>
      </c>
      <c r="BX68">
        <f>IFERROR(MATCH(BX$3,'Bins 2025'!$D68:$ALO68,1),0)/1000</f>
        <v/>
      </c>
      <c r="BY68">
        <f>IFERROR(MATCH(BY$3,'Bins 2025'!$D68:$ALO68,1),0)/1000</f>
        <v/>
      </c>
      <c r="BZ68">
        <f>IFERROR(MATCH(BZ$3,'Bins 2025'!$D68:$ALO68,1),0)/1000</f>
        <v/>
      </c>
      <c r="CA68">
        <f>IFERROR(MATCH(CA$3,'Bins 2025'!$D68:$ALO68,1),0)/1000</f>
        <v/>
      </c>
      <c r="CB68">
        <f>IFERROR(MATCH(CB$3,'Bins 2025'!$D68:$ALO68,1),0)/1000</f>
        <v/>
      </c>
      <c r="CC68">
        <f>IFERROR(MATCH(CC$3,'Bins 2025'!$D68:$ALO68,1),0)/1000</f>
        <v/>
      </c>
      <c r="CD68">
        <f>IFERROR(MATCH(CD$3,'Bins 2025'!$D68:$ALO68,1),0)/1000</f>
        <v/>
      </c>
      <c r="CE68">
        <f>IFERROR(MATCH(CE$3,'Bins 2025'!$D68:$ALO68,1),0)/1000</f>
        <v/>
      </c>
      <c r="CF68">
        <f>IFERROR(MATCH(CF$3,'Bins 2025'!$D68:$ALO68,1),0)/1000</f>
        <v/>
      </c>
      <c r="CG68">
        <f>IFERROR(MATCH(CG$3,'Bins 2025'!$D68:$ALO68,1),0)/1000</f>
        <v/>
      </c>
      <c r="CH68">
        <f>IFERROR(MATCH(CH$3,'Bins 2025'!$D68:$ALO68,1),0)/1000</f>
        <v/>
      </c>
      <c r="CI68">
        <f>IFERROR(MATCH(CI$3,'Bins 2025'!$D68:$ALO68,1),0)/1000</f>
        <v/>
      </c>
      <c r="CJ68">
        <f>IFERROR(MATCH(CJ$3,'Bins 2025'!$D68:$ALO68,1),0)/1000</f>
        <v/>
      </c>
      <c r="CK68">
        <f>IFERROR(MATCH(CK$3,'Bins 2025'!$D68:$ALO68,1),0)/1000</f>
        <v/>
      </c>
      <c r="CL68">
        <f>IFERROR(MATCH(CL$3,'Bins 2025'!$D68:$ALO68,1),0)/1000</f>
        <v/>
      </c>
      <c r="CM68">
        <f>IFERROR(MATCH(CM$3,'Bins 2025'!$D68:$ALO68,1),0)/1000</f>
        <v/>
      </c>
      <c r="CN68">
        <f>IFERROR(MATCH(CN$3,'Bins 2025'!$D68:$ALO68,1),0)/1000</f>
        <v/>
      </c>
      <c r="CO68">
        <f>IFERROR(MATCH(CO$3,'Bins 2025'!$D68:$ALO68,1),0)/1000</f>
        <v/>
      </c>
      <c r="CP68">
        <f>IFERROR(MATCH(CP$3,'Bins 2025'!$D68:$ALO68,1),0)/1000</f>
        <v/>
      </c>
      <c r="CQ68">
        <f>IFERROR(MATCH(CQ$3,'Bins 2025'!$D68:$ALO68,1),0)/1000</f>
        <v/>
      </c>
      <c r="CR68">
        <f>IFERROR(MATCH(CR$3,'Bins 2025'!$D68:$ALO68,1),0)/1000</f>
        <v/>
      </c>
      <c r="CS68">
        <f>IFERROR(MATCH(CS$3,'Bins 2025'!$D68:$ALO68,1),0)/1000</f>
        <v/>
      </c>
      <c r="CT68">
        <f>IFERROR(MATCH(CT$3,'Bins 2025'!$D68:$ALO68,1),0)/1000</f>
        <v/>
      </c>
      <c r="CU68">
        <f>IFERROR(MATCH(CU$3,'Bins 2025'!$D68:$ALO68,1),0)/1000</f>
        <v/>
      </c>
      <c r="CV68">
        <f>IFERROR(MATCH(CV$3,'Bins 2025'!$D68:$ALO68,1),0)/1000</f>
        <v/>
      </c>
      <c r="CW68">
        <f>IFERROR(MATCH(CW$3,'Bins 2025'!$D68:$ALO68,1),0)/1000</f>
        <v/>
      </c>
      <c r="CX68">
        <f>IFERROR(MATCH(CX$3,'Bins 2025'!$D68:$ALO68,1),0)/1000</f>
        <v/>
      </c>
      <c r="CY68">
        <f>IFERROR(MATCH(CY$3,'Bins 2025'!$D68:$ALO68,1),0)/1000</f>
        <v/>
      </c>
      <c r="CZ68">
        <f>IFERROR(MATCH(CZ$3,'Bins 2025'!$D68:$ALO68,1),0)/1000</f>
        <v/>
      </c>
      <c r="DA68">
        <f>IFERROR(MATCH(DA$3,'Bins 2025'!$D68:$ALO68,1),0)/1000</f>
        <v/>
      </c>
      <c r="DB68">
        <f>IFERROR(MATCH(DB$3,'Bins 2025'!$D68:$ALO68,1),0)/1000</f>
        <v/>
      </c>
      <c r="DC68">
        <f>IFERROR(MATCH(DC$3,'Bins 2025'!$D68:$ALO68,1),0)/1000</f>
        <v/>
      </c>
      <c r="DD68">
        <f>IFERROR(MATCH(DD$3,'Bins 2025'!$D68:$ALO68,1),0)/1000</f>
        <v/>
      </c>
      <c r="DE68">
        <f>IFERROR(MATCH(DE$3,'Bins 2025'!$D68:$ALO68,1),0)/1000</f>
        <v/>
      </c>
      <c r="DF68">
        <f>IFERROR(MATCH(DF$3,'Bins 2025'!$D68:$ALO68,1),0)/1000</f>
        <v/>
      </c>
      <c r="DG68">
        <f>IFERROR(MATCH(DG$3,'Bins 2025'!$D68:$ALO68,1),0)/1000</f>
        <v/>
      </c>
      <c r="DH68">
        <f>IFERROR(MATCH(DH$3,'Bins 2025'!$D68:$ALO68,1),0)/1000</f>
        <v/>
      </c>
      <c r="DI68">
        <f>IFERROR(MATCH(DI$3,'Bins 2025'!$D68:$ALO68,1),0)/1000</f>
        <v/>
      </c>
      <c r="DJ68">
        <f>IFERROR(MATCH(DJ$3,'Bins 2025'!$D68:$ALO68,1),0)/1000</f>
        <v/>
      </c>
      <c r="DK68">
        <f>IFERROR(MATCH(DK$3,'Bins 2025'!$D68:$ALO68,1),0)/1000</f>
        <v/>
      </c>
      <c r="DL68">
        <f>IFERROR(MATCH(DL$3,'Bins 2025'!$D68:$ALO68,1),0)/1000</f>
        <v/>
      </c>
      <c r="DM68">
        <f>IFERROR(MATCH(DM$3,'Bins 2025'!$D68:$ALO68,1),0)/1000</f>
        <v/>
      </c>
      <c r="DN68">
        <f>IFERROR(MATCH(DN$3,'Bins 2025'!$D68:$ALO68,1),0)/1000</f>
        <v/>
      </c>
      <c r="DO68">
        <f>IFERROR(MATCH(DO$3,'Bins 2025'!$D68:$ALO68,1),0)/1000</f>
        <v/>
      </c>
      <c r="DP68">
        <f>IFERROR(MATCH(DP$3,'Bins 2025'!$D68:$ALO68,1),0)/1000</f>
        <v/>
      </c>
      <c r="DQ68">
        <f>IFERROR(MATCH(DQ$3,'Bins 2025'!$D68:$ALO68,1),0)/1000</f>
        <v/>
      </c>
      <c r="DR68">
        <f>IFERROR(MATCH(DR$3,'Bins 2025'!$D68:$ALO68,1),0)/1000</f>
        <v/>
      </c>
      <c r="DS68">
        <f>IFERROR(MATCH(DS$3,'Bins 2025'!$D68:$ALO68,1),0)/1000</f>
        <v/>
      </c>
      <c r="DT68">
        <f>IFERROR(MATCH(DT$3,'Bins 2025'!$D68:$ALO68,1),0)/1000</f>
        <v/>
      </c>
      <c r="DU68">
        <f>IFERROR(MATCH(DU$3,'Bins 2025'!$D68:$ALO68,1),0)/1000</f>
        <v/>
      </c>
      <c r="DV68">
        <f>IFERROR(MATCH(DV$3,'Bins 2025'!$D68:$ALO68,1),0)/1000</f>
        <v/>
      </c>
      <c r="DW68">
        <f>IFERROR(MATCH(DW$3,'Bins 2025'!$D68:$ALO68,1),0)/1000</f>
        <v/>
      </c>
      <c r="DX68">
        <f>IFERROR(MATCH(DX$3,'Bins 2025'!$D68:$ALO68,1),0)/1000</f>
        <v/>
      </c>
      <c r="DY68">
        <f>IFERROR(MATCH(DY$3,'Bins 2025'!$D68:$ALO68,1),0)/1000</f>
        <v/>
      </c>
      <c r="DZ68">
        <f>IFERROR(MATCH(DZ$3,'Bins 2025'!$D68:$ALO68,1),0)/1000</f>
        <v/>
      </c>
      <c r="EA68">
        <f>IFERROR(MATCH(EA$3,'Bins 2025'!$D68:$ALO68,1),0)/1000</f>
        <v/>
      </c>
      <c r="EB68">
        <f>IFERROR(MATCH(EB$3,'Bins 2025'!$D68:$ALO68,1),0)/1000</f>
        <v/>
      </c>
      <c r="EC68">
        <f>IFERROR(MATCH(EC$3,'Bins 2025'!$D68:$ALO68,1),0)/1000</f>
        <v/>
      </c>
      <c r="ED68">
        <f>IFERROR(MATCH(ED$3,'Bins 2025'!$D68:$ALO68,1),0)/1000</f>
        <v/>
      </c>
      <c r="EE68">
        <f>IFERROR(MATCH(EE$3,'Bins 2025'!$D68:$ALO68,1),0)/1000</f>
        <v/>
      </c>
      <c r="EF68">
        <f>IFERROR(MATCH(EF$3,'Bins 2025'!$D68:$ALO68,1),0)/1000</f>
        <v/>
      </c>
      <c r="EG68">
        <f>IFERROR(MATCH(EG$3,'Bins 2025'!$D68:$ALO68,1),0)/1000</f>
        <v/>
      </c>
      <c r="EH68">
        <f>IFERROR(MATCH(EH$3,'Bins 2025'!$D68:$ALO68,1),0)/1000</f>
        <v/>
      </c>
      <c r="EI68">
        <f>IFERROR(MATCH(EI$3,'Bins 2025'!$D68:$ALO68,1),0)/1000</f>
        <v/>
      </c>
      <c r="EJ68">
        <f>IFERROR(MATCH(EJ$3,'Bins 2025'!$D68:$ALO68,1),0)/1000</f>
        <v/>
      </c>
      <c r="EK68">
        <f>IFERROR(MATCH(EK$3,'Bins 2025'!$D68:$ALO68,1),0)/1000</f>
        <v/>
      </c>
      <c r="EL68">
        <f>IFERROR(MATCH(EL$3,'Bins 2025'!$D68:$ALO68,1),0)/1000</f>
        <v/>
      </c>
      <c r="EM68">
        <f>IFERROR(MATCH(EM$3,'Bins 2025'!$D68:$ALO68,1),0)/1000</f>
        <v/>
      </c>
      <c r="EN68">
        <f>IFERROR(MATCH(EN$3,'Bins 2025'!$D68:$ALO68,1),0)/1000</f>
        <v/>
      </c>
      <c r="EO68">
        <f>IFERROR(MATCH(EO$3,'Bins 2025'!$D68:$ALO68,1),0)/1000</f>
        <v/>
      </c>
      <c r="EP68">
        <f>IFERROR(MATCH(EP$3,'Bins 2025'!$D68:$ALO68,1),0)/1000</f>
        <v/>
      </c>
      <c r="EQ68">
        <f>IFERROR(MATCH(EQ$3,'Bins 2025'!$D68:$ALO68,1),0)/1000</f>
        <v/>
      </c>
      <c r="ER68">
        <f>IFERROR(MATCH(ER$3,'Bins 2025'!$D68:$ALO68,1),0)/1000</f>
        <v/>
      </c>
      <c r="ES68">
        <f>IFERROR(MATCH(ES$3,'Bins 2025'!$D68:$ALO68,1),0)/1000</f>
        <v/>
      </c>
      <c r="ET68">
        <f>IFERROR(MATCH(ET$3,'Bins 2025'!$D68:$ALO68,1),0)/1000</f>
        <v/>
      </c>
      <c r="EU68">
        <f>IFERROR(MATCH(EU$3,'Bins 2025'!$D68:$ALO68,1),0)/1000</f>
        <v/>
      </c>
      <c r="EV68">
        <f>IFERROR(MATCH(EV$3,'Bins 2025'!$D68:$ALO68,1),0)/1000</f>
        <v/>
      </c>
      <c r="EW68">
        <f>IFERROR(MATCH(EW$3,'Bins 2025'!$D68:$ALO68,1),0)/1000</f>
        <v/>
      </c>
      <c r="EX68">
        <f>IFERROR(MATCH(EX$3,'Bins 2025'!$D68:$ALO68,1),0)/1000</f>
        <v/>
      </c>
      <c r="EY68">
        <f>IFERROR(MATCH(EY$3,'Bins 2025'!$D68:$ALO68,1),0)/1000</f>
        <v/>
      </c>
      <c r="EZ68">
        <f>IFERROR(MATCH(EZ$3,'Bins 2025'!$D68:$ALO68,1),0)/1000</f>
        <v/>
      </c>
      <c r="FA68">
        <f>IFERROR(MATCH(FA$3,'Bins 2025'!$D68:$ALO68,1),0)/1000</f>
        <v/>
      </c>
      <c r="FB68">
        <f>IFERROR(MATCH(FB$3,'Bins 2025'!$D68:$ALO68,1),0)/1000</f>
        <v/>
      </c>
      <c r="FC68">
        <f>IFERROR(MATCH(FC$3,'Bins 2025'!$D68:$ALO68,1),0)/1000</f>
        <v/>
      </c>
      <c r="FD68">
        <f>IFERROR(MATCH(FD$3,'Bins 2025'!$D68:$ALO68,1),0)/1000</f>
        <v/>
      </c>
      <c r="FE68">
        <f>IFERROR(MATCH(FE$3,'Bins 2025'!$D68:$ALO68,1),0)/1000</f>
        <v/>
      </c>
      <c r="FF68">
        <f>IFERROR(MATCH(FF$3,'Bins 2025'!$D68:$ALO68,1),0)/1000</f>
        <v/>
      </c>
      <c r="FG68">
        <f>IFERROR(MATCH(FG$3,'Bins 2025'!$D68:$ALO68,1),0)/1000</f>
        <v/>
      </c>
      <c r="FH68">
        <f>IFERROR(MATCH(FH$3,'Bins 2025'!$D68:$ALO68,1),0)/1000</f>
        <v/>
      </c>
      <c r="FI68">
        <f>IFERROR(MATCH(FI$3,'Bins 2025'!$D68:$ALO68,1),0)/1000</f>
        <v/>
      </c>
      <c r="FJ68">
        <f>IFERROR(MATCH(FJ$3,'Bins 2025'!$D68:$ALO68,1),0)/1000</f>
        <v/>
      </c>
      <c r="FK68">
        <f>IFERROR(MATCH(FK$3,'Bins 2025'!$D68:$ALO68,1),0)/1000</f>
        <v/>
      </c>
      <c r="FL68">
        <f>IFERROR(MATCH(FL$3,'Bins 2025'!$D68:$ALO68,1),0)/1000</f>
        <v/>
      </c>
      <c r="FM68">
        <f>IFERROR(MATCH(FM$3,'Bins 2025'!$D68:$ALO68,1),0)/1000</f>
        <v/>
      </c>
      <c r="FN68">
        <f>IFERROR(MATCH(FN$3,'Bins 2025'!$D68:$ALO68,1),0)/1000</f>
        <v/>
      </c>
      <c r="FO68">
        <f>IFERROR(MATCH(FO$3,'Bins 2025'!$D68:$ALO68,1),0)/1000</f>
        <v/>
      </c>
      <c r="FP68">
        <f>IFERROR(MATCH(FP$3,'Bins 2025'!$D68:$ALO68,1),0)/1000</f>
        <v/>
      </c>
      <c r="FQ68">
        <f>IFERROR(MATCH(FQ$3,'Bins 2025'!$D68:$ALO68,1),0)/1000</f>
        <v/>
      </c>
      <c r="FR68">
        <f>IFERROR(MATCH(FR$3,'Bins 2025'!$D68:$ALO68,1),0)/1000</f>
        <v/>
      </c>
      <c r="FS68">
        <f>IFERROR(MATCH(FS$3,'Bins 2025'!$D68:$ALO68,1),0)/1000</f>
        <v/>
      </c>
      <c r="FT68">
        <f>IFERROR(MATCH(FT$3,'Bins 2025'!$D68:$ALO68,1),0)/1000</f>
        <v/>
      </c>
      <c r="FU68">
        <f>IFERROR(MATCH(FU$3,'Bins 2025'!$D68:$ALO68,1),0)/1000</f>
        <v/>
      </c>
      <c r="FV68">
        <f>IFERROR(MATCH(FV$3,'Bins 2025'!$D68:$ALO68,1),0)/1000</f>
        <v/>
      </c>
      <c r="FW68">
        <f>IFERROR(MATCH(FW$3,'Bins 2025'!$D68:$ALO68,1),0)/1000</f>
        <v/>
      </c>
      <c r="FX68">
        <f>IFERROR(MATCH(FX$3,'Bins 2025'!$D68:$ALO68,1),0)/1000</f>
        <v/>
      </c>
      <c r="FY68">
        <f>IFERROR(MATCH(FY$3,'Bins 2025'!$D68:$ALO68,1),0)/1000</f>
        <v/>
      </c>
      <c r="FZ68">
        <f>IFERROR(MATCH(FZ$3,'Bins 2025'!$D68:$ALO68,1),0)/1000</f>
        <v/>
      </c>
      <c r="GA68">
        <f>IFERROR(MATCH(GA$3,'Bins 2025'!$D68:$ALO68,1),0)/1000</f>
        <v/>
      </c>
      <c r="GB68">
        <f>IFERROR(MATCH(GB$3,'Bins 2025'!$D68:$ALO68,1),0)/1000</f>
        <v/>
      </c>
      <c r="GC68">
        <f>IFERROR(MATCH(GC$3,'Bins 2025'!$D68:$ALO68,1),0)/1000</f>
        <v/>
      </c>
      <c r="GD68">
        <f>IFERROR(MATCH(GD$3,'Bins 2025'!$D68:$ALO68,1),0)/1000</f>
        <v/>
      </c>
      <c r="GE68">
        <f>IFERROR(MATCH(GE$3,'Bins 2025'!$D68:$ALO68,1),0)/1000</f>
        <v/>
      </c>
      <c r="GF68">
        <f>IFERROR(MATCH(GF$3,'Bins 2025'!$D68:$ALO68,1),0)/1000</f>
        <v/>
      </c>
      <c r="GG68">
        <f>IFERROR(MATCH(GG$3,'Bins 2025'!$D68:$ALO68,1),0)/1000</f>
        <v/>
      </c>
      <c r="GH68">
        <f>IFERROR(MATCH(GH$3,'Bins 2025'!$D68:$ALO68,1),0)/1000</f>
        <v/>
      </c>
      <c r="GI68">
        <f>IFERROR(MATCH(GI$3,'Bins 2025'!$D68:$ALO68,1),0)/1000</f>
        <v/>
      </c>
      <c r="GJ68">
        <f>IFERROR(MATCH(GJ$3,'Bins 2025'!$D68:$ALO68,1),0)/1000</f>
        <v/>
      </c>
      <c r="GK68">
        <f>IFERROR(MATCH(GK$3,'Bins 2025'!$D68:$ALO68,1),0)/1000</f>
        <v/>
      </c>
      <c r="GL68">
        <f>IFERROR(MATCH(GL$3,'Bins 2025'!$D68:$ALO68,1),0)/1000</f>
        <v/>
      </c>
      <c r="GM68">
        <f>IFERROR(MATCH(GM$3,'Bins 2025'!$D68:$ALO68,1),0)/1000</f>
        <v/>
      </c>
      <c r="GN68">
        <f>IFERROR(MATCH(GN$3,'Bins 2025'!$D68:$ALO68,1),0)/1000</f>
        <v/>
      </c>
      <c r="GO68">
        <f>IFERROR(MATCH(GO$3,'Bins 2025'!$D68:$ALO68,1),0)/1000</f>
        <v/>
      </c>
      <c r="GP68">
        <f>IFERROR(MATCH(GP$3,'Bins 2025'!$D68:$ALO68,1),0)/1000</f>
        <v/>
      </c>
      <c r="GQ68">
        <f>IFERROR(MATCH(GQ$3,'Bins 2025'!$D68:$ALO68,1),0)/1000</f>
        <v/>
      </c>
      <c r="GR68">
        <f>IFERROR(MATCH(GR$3,'Bins 2025'!$D68:$ALO68,1),0)/1000</f>
        <v/>
      </c>
      <c r="GS68">
        <f>IFERROR(MATCH(GS$3,'Bins 2025'!$D68:$ALO68,1),0)/1000</f>
        <v/>
      </c>
      <c r="GT68">
        <f>IFERROR(MATCH(GT$3,'Bins 2025'!$D68:$ALO68,1),0)/1000</f>
        <v/>
      </c>
      <c r="GU68">
        <f>IFERROR(MATCH(GU$3,'Bins 2025'!$D68:$ALO68,1),0)/1000</f>
        <v/>
      </c>
    </row>
    <row r="69">
      <c r="B69">
        <f>Inputs!B69</f>
        <v/>
      </c>
      <c r="C69">
        <f>Inputs!K69</f>
        <v/>
      </c>
      <c r="D69">
        <f>N(Inputs!H69)</f>
        <v/>
      </c>
      <c r="E69">
        <f>IFERROR(MATCH(E$3,'Bins 2025'!$D69:$ALO69,1),0)/1000</f>
        <v/>
      </c>
      <c r="F69">
        <f>IFERROR(MATCH(F$3,'Bins 2025'!$D69:$ALO69,1),0)/1000</f>
        <v/>
      </c>
      <c r="G69">
        <f>IFERROR(MATCH(G$3,'Bins 2025'!$D69:$ALO69,1),0)/1000</f>
        <v/>
      </c>
      <c r="H69">
        <f>IFERROR(MATCH(H$3,'Bins 2025'!$D69:$ALO69,1),0)/1000</f>
        <v/>
      </c>
      <c r="I69">
        <f>IFERROR(MATCH(I$3,'Bins 2025'!$D69:$ALO69,1),0)/1000</f>
        <v/>
      </c>
      <c r="J69">
        <f>IFERROR(MATCH(J$3,'Bins 2025'!$D69:$ALO69,1),0)/1000</f>
        <v/>
      </c>
      <c r="K69">
        <f>IFERROR(MATCH(K$3,'Bins 2025'!$D69:$ALO69,1),0)/1000</f>
        <v/>
      </c>
      <c r="L69">
        <f>IFERROR(MATCH(L$3,'Bins 2025'!$D69:$ALO69,1),0)/1000</f>
        <v/>
      </c>
      <c r="M69">
        <f>IFERROR(MATCH(M$3,'Bins 2025'!$D69:$ALO69,1),0)/1000</f>
        <v/>
      </c>
      <c r="N69">
        <f>IFERROR(MATCH(N$3,'Bins 2025'!$D69:$ALO69,1),0)/1000</f>
        <v/>
      </c>
      <c r="O69">
        <f>IFERROR(MATCH(O$3,'Bins 2025'!$D69:$ALO69,1),0)/1000</f>
        <v/>
      </c>
      <c r="P69">
        <f>IFERROR(MATCH(P$3,'Bins 2025'!$D69:$ALO69,1),0)/1000</f>
        <v/>
      </c>
      <c r="Q69">
        <f>IFERROR(MATCH(Q$3,'Bins 2025'!$D69:$ALO69,1),0)/1000</f>
        <v/>
      </c>
      <c r="R69">
        <f>IFERROR(MATCH(R$3,'Bins 2025'!$D69:$ALO69,1),0)/1000</f>
        <v/>
      </c>
      <c r="S69">
        <f>IFERROR(MATCH(S$3,'Bins 2025'!$D69:$ALO69,1),0)/1000</f>
        <v/>
      </c>
      <c r="T69">
        <f>IFERROR(MATCH(T$3,'Bins 2025'!$D69:$ALO69,1),0)/1000</f>
        <v/>
      </c>
      <c r="U69">
        <f>IFERROR(MATCH(U$3,'Bins 2025'!$D69:$ALO69,1),0)/1000</f>
        <v/>
      </c>
      <c r="V69">
        <f>IFERROR(MATCH(V$3,'Bins 2025'!$D69:$ALO69,1),0)/1000</f>
        <v/>
      </c>
      <c r="W69">
        <f>IFERROR(MATCH(W$3,'Bins 2025'!$D69:$ALO69,1),0)/1000</f>
        <v/>
      </c>
      <c r="X69">
        <f>IFERROR(MATCH(X$3,'Bins 2025'!$D69:$ALO69,1),0)/1000</f>
        <v/>
      </c>
      <c r="Y69">
        <f>IFERROR(MATCH(Y$3,'Bins 2025'!$D69:$ALO69,1),0)/1000</f>
        <v/>
      </c>
      <c r="Z69">
        <f>IFERROR(MATCH(Z$3,'Bins 2025'!$D69:$ALO69,1),0)/1000</f>
        <v/>
      </c>
      <c r="AA69">
        <f>IFERROR(MATCH(AA$3,'Bins 2025'!$D69:$ALO69,1),0)/1000</f>
        <v/>
      </c>
      <c r="AB69">
        <f>IFERROR(MATCH(AB$3,'Bins 2025'!$D69:$ALO69,1),0)/1000</f>
        <v/>
      </c>
      <c r="AC69">
        <f>IFERROR(MATCH(AC$3,'Bins 2025'!$D69:$ALO69,1),0)/1000</f>
        <v/>
      </c>
      <c r="AD69">
        <f>IFERROR(MATCH(AD$3,'Bins 2025'!$D69:$ALO69,1),0)/1000</f>
        <v/>
      </c>
      <c r="AE69">
        <f>IFERROR(MATCH(AE$3,'Bins 2025'!$D69:$ALO69,1),0)/1000</f>
        <v/>
      </c>
      <c r="AF69">
        <f>IFERROR(MATCH(AF$3,'Bins 2025'!$D69:$ALO69,1),0)/1000</f>
        <v/>
      </c>
      <c r="AG69">
        <f>IFERROR(MATCH(AG$3,'Bins 2025'!$D69:$ALO69,1),0)/1000</f>
        <v/>
      </c>
      <c r="AH69">
        <f>IFERROR(MATCH(AH$3,'Bins 2025'!$D69:$ALO69,1),0)/1000</f>
        <v/>
      </c>
      <c r="AI69">
        <f>IFERROR(MATCH(AI$3,'Bins 2025'!$D69:$ALO69,1),0)/1000</f>
        <v/>
      </c>
      <c r="AJ69">
        <f>IFERROR(MATCH(AJ$3,'Bins 2025'!$D69:$ALO69,1),0)/1000</f>
        <v/>
      </c>
      <c r="AK69">
        <f>IFERROR(MATCH(AK$3,'Bins 2025'!$D69:$ALO69,1),0)/1000</f>
        <v/>
      </c>
      <c r="AL69">
        <f>IFERROR(MATCH(AL$3,'Bins 2025'!$D69:$ALO69,1),0)/1000</f>
        <v/>
      </c>
      <c r="AM69">
        <f>IFERROR(MATCH(AM$3,'Bins 2025'!$D69:$ALO69,1),0)/1000</f>
        <v/>
      </c>
      <c r="AN69">
        <f>IFERROR(MATCH(AN$3,'Bins 2025'!$D69:$ALO69,1),0)/1000</f>
        <v/>
      </c>
      <c r="AO69">
        <f>IFERROR(MATCH(AO$3,'Bins 2025'!$D69:$ALO69,1),0)/1000</f>
        <v/>
      </c>
      <c r="AP69">
        <f>IFERROR(MATCH(AP$3,'Bins 2025'!$D69:$ALO69,1),0)/1000</f>
        <v/>
      </c>
      <c r="AQ69">
        <f>IFERROR(MATCH(AQ$3,'Bins 2025'!$D69:$ALO69,1),0)/1000</f>
        <v/>
      </c>
      <c r="AR69">
        <f>IFERROR(MATCH(AR$3,'Bins 2025'!$D69:$ALO69,1),0)/1000</f>
        <v/>
      </c>
      <c r="AS69">
        <f>IFERROR(MATCH(AS$3,'Bins 2025'!$D69:$ALO69,1),0)/1000</f>
        <v/>
      </c>
      <c r="AT69">
        <f>IFERROR(MATCH(AT$3,'Bins 2025'!$D69:$ALO69,1),0)/1000</f>
        <v/>
      </c>
      <c r="AU69">
        <f>IFERROR(MATCH(AU$3,'Bins 2025'!$D69:$ALO69,1),0)/1000</f>
        <v/>
      </c>
      <c r="AV69">
        <f>IFERROR(MATCH(AV$3,'Bins 2025'!$D69:$ALO69,1),0)/1000</f>
        <v/>
      </c>
      <c r="AW69">
        <f>IFERROR(MATCH(AW$3,'Bins 2025'!$D69:$ALO69,1),0)/1000</f>
        <v/>
      </c>
      <c r="AX69">
        <f>IFERROR(MATCH(AX$3,'Bins 2025'!$D69:$ALO69,1),0)/1000</f>
        <v/>
      </c>
      <c r="AY69">
        <f>IFERROR(MATCH(AY$3,'Bins 2025'!$D69:$ALO69,1),0)/1000</f>
        <v/>
      </c>
      <c r="AZ69">
        <f>IFERROR(MATCH(AZ$3,'Bins 2025'!$D69:$ALO69,1),0)/1000</f>
        <v/>
      </c>
      <c r="BA69">
        <f>IFERROR(MATCH(BA$3,'Bins 2025'!$D69:$ALO69,1),0)/1000</f>
        <v/>
      </c>
      <c r="BB69">
        <f>IFERROR(MATCH(BB$3,'Bins 2025'!$D69:$ALO69,1),0)/1000</f>
        <v/>
      </c>
      <c r="BC69">
        <f>IFERROR(MATCH(BC$3,'Bins 2025'!$D69:$ALO69,1),0)/1000</f>
        <v/>
      </c>
      <c r="BD69">
        <f>IFERROR(MATCH(BD$3,'Bins 2025'!$D69:$ALO69,1),0)/1000</f>
        <v/>
      </c>
      <c r="BE69">
        <f>IFERROR(MATCH(BE$3,'Bins 2025'!$D69:$ALO69,1),0)/1000</f>
        <v/>
      </c>
      <c r="BF69">
        <f>IFERROR(MATCH(BF$3,'Bins 2025'!$D69:$ALO69,1),0)/1000</f>
        <v/>
      </c>
      <c r="BG69">
        <f>IFERROR(MATCH(BG$3,'Bins 2025'!$D69:$ALO69,1),0)/1000</f>
        <v/>
      </c>
      <c r="BH69">
        <f>IFERROR(MATCH(BH$3,'Bins 2025'!$D69:$ALO69,1),0)/1000</f>
        <v/>
      </c>
      <c r="BI69">
        <f>IFERROR(MATCH(BI$3,'Bins 2025'!$D69:$ALO69,1),0)/1000</f>
        <v/>
      </c>
      <c r="BJ69">
        <f>IFERROR(MATCH(BJ$3,'Bins 2025'!$D69:$ALO69,1),0)/1000</f>
        <v/>
      </c>
      <c r="BK69">
        <f>IFERROR(MATCH(BK$3,'Bins 2025'!$D69:$ALO69,1),0)/1000</f>
        <v/>
      </c>
      <c r="BL69">
        <f>IFERROR(MATCH(BL$3,'Bins 2025'!$D69:$ALO69,1),0)/1000</f>
        <v/>
      </c>
      <c r="BM69">
        <f>IFERROR(MATCH(BM$3,'Bins 2025'!$D69:$ALO69,1),0)/1000</f>
        <v/>
      </c>
      <c r="BN69">
        <f>IFERROR(MATCH(BN$3,'Bins 2025'!$D69:$ALO69,1),0)/1000</f>
        <v/>
      </c>
      <c r="BO69">
        <f>IFERROR(MATCH(BO$3,'Bins 2025'!$D69:$ALO69,1),0)/1000</f>
        <v/>
      </c>
      <c r="BP69">
        <f>IFERROR(MATCH(BP$3,'Bins 2025'!$D69:$ALO69,1),0)/1000</f>
        <v/>
      </c>
      <c r="BQ69">
        <f>IFERROR(MATCH(BQ$3,'Bins 2025'!$D69:$ALO69,1),0)/1000</f>
        <v/>
      </c>
      <c r="BR69">
        <f>IFERROR(MATCH(BR$3,'Bins 2025'!$D69:$ALO69,1),0)/1000</f>
        <v/>
      </c>
      <c r="BS69">
        <f>IFERROR(MATCH(BS$3,'Bins 2025'!$D69:$ALO69,1),0)/1000</f>
        <v/>
      </c>
      <c r="BT69">
        <f>IFERROR(MATCH(BT$3,'Bins 2025'!$D69:$ALO69,1),0)/1000</f>
        <v/>
      </c>
      <c r="BU69">
        <f>IFERROR(MATCH(BU$3,'Bins 2025'!$D69:$ALO69,1),0)/1000</f>
        <v/>
      </c>
      <c r="BV69">
        <f>IFERROR(MATCH(BV$3,'Bins 2025'!$D69:$ALO69,1),0)/1000</f>
        <v/>
      </c>
      <c r="BW69">
        <f>IFERROR(MATCH(BW$3,'Bins 2025'!$D69:$ALO69,1),0)/1000</f>
        <v/>
      </c>
      <c r="BX69">
        <f>IFERROR(MATCH(BX$3,'Bins 2025'!$D69:$ALO69,1),0)/1000</f>
        <v/>
      </c>
      <c r="BY69">
        <f>IFERROR(MATCH(BY$3,'Bins 2025'!$D69:$ALO69,1),0)/1000</f>
        <v/>
      </c>
      <c r="BZ69">
        <f>IFERROR(MATCH(BZ$3,'Bins 2025'!$D69:$ALO69,1),0)/1000</f>
        <v/>
      </c>
      <c r="CA69">
        <f>IFERROR(MATCH(CA$3,'Bins 2025'!$D69:$ALO69,1),0)/1000</f>
        <v/>
      </c>
      <c r="CB69">
        <f>IFERROR(MATCH(CB$3,'Bins 2025'!$D69:$ALO69,1),0)/1000</f>
        <v/>
      </c>
      <c r="CC69">
        <f>IFERROR(MATCH(CC$3,'Bins 2025'!$D69:$ALO69,1),0)/1000</f>
        <v/>
      </c>
      <c r="CD69">
        <f>IFERROR(MATCH(CD$3,'Bins 2025'!$D69:$ALO69,1),0)/1000</f>
        <v/>
      </c>
      <c r="CE69">
        <f>IFERROR(MATCH(CE$3,'Bins 2025'!$D69:$ALO69,1),0)/1000</f>
        <v/>
      </c>
      <c r="CF69">
        <f>IFERROR(MATCH(CF$3,'Bins 2025'!$D69:$ALO69,1),0)/1000</f>
        <v/>
      </c>
      <c r="CG69">
        <f>IFERROR(MATCH(CG$3,'Bins 2025'!$D69:$ALO69,1),0)/1000</f>
        <v/>
      </c>
      <c r="CH69">
        <f>IFERROR(MATCH(CH$3,'Bins 2025'!$D69:$ALO69,1),0)/1000</f>
        <v/>
      </c>
      <c r="CI69">
        <f>IFERROR(MATCH(CI$3,'Bins 2025'!$D69:$ALO69,1),0)/1000</f>
        <v/>
      </c>
      <c r="CJ69">
        <f>IFERROR(MATCH(CJ$3,'Bins 2025'!$D69:$ALO69,1),0)/1000</f>
        <v/>
      </c>
      <c r="CK69">
        <f>IFERROR(MATCH(CK$3,'Bins 2025'!$D69:$ALO69,1),0)/1000</f>
        <v/>
      </c>
      <c r="CL69">
        <f>IFERROR(MATCH(CL$3,'Bins 2025'!$D69:$ALO69,1),0)/1000</f>
        <v/>
      </c>
      <c r="CM69">
        <f>IFERROR(MATCH(CM$3,'Bins 2025'!$D69:$ALO69,1),0)/1000</f>
        <v/>
      </c>
      <c r="CN69">
        <f>IFERROR(MATCH(CN$3,'Bins 2025'!$D69:$ALO69,1),0)/1000</f>
        <v/>
      </c>
      <c r="CO69">
        <f>IFERROR(MATCH(CO$3,'Bins 2025'!$D69:$ALO69,1),0)/1000</f>
        <v/>
      </c>
      <c r="CP69">
        <f>IFERROR(MATCH(CP$3,'Bins 2025'!$D69:$ALO69,1),0)/1000</f>
        <v/>
      </c>
      <c r="CQ69">
        <f>IFERROR(MATCH(CQ$3,'Bins 2025'!$D69:$ALO69,1),0)/1000</f>
        <v/>
      </c>
      <c r="CR69">
        <f>IFERROR(MATCH(CR$3,'Bins 2025'!$D69:$ALO69,1),0)/1000</f>
        <v/>
      </c>
      <c r="CS69">
        <f>IFERROR(MATCH(CS$3,'Bins 2025'!$D69:$ALO69,1),0)/1000</f>
        <v/>
      </c>
      <c r="CT69">
        <f>IFERROR(MATCH(CT$3,'Bins 2025'!$D69:$ALO69,1),0)/1000</f>
        <v/>
      </c>
      <c r="CU69">
        <f>IFERROR(MATCH(CU$3,'Bins 2025'!$D69:$ALO69,1),0)/1000</f>
        <v/>
      </c>
      <c r="CV69">
        <f>IFERROR(MATCH(CV$3,'Bins 2025'!$D69:$ALO69,1),0)/1000</f>
        <v/>
      </c>
      <c r="CW69">
        <f>IFERROR(MATCH(CW$3,'Bins 2025'!$D69:$ALO69,1),0)/1000</f>
        <v/>
      </c>
      <c r="CX69">
        <f>IFERROR(MATCH(CX$3,'Bins 2025'!$D69:$ALO69,1),0)/1000</f>
        <v/>
      </c>
      <c r="CY69">
        <f>IFERROR(MATCH(CY$3,'Bins 2025'!$D69:$ALO69,1),0)/1000</f>
        <v/>
      </c>
      <c r="CZ69">
        <f>IFERROR(MATCH(CZ$3,'Bins 2025'!$D69:$ALO69,1),0)/1000</f>
        <v/>
      </c>
      <c r="DA69">
        <f>IFERROR(MATCH(DA$3,'Bins 2025'!$D69:$ALO69,1),0)/1000</f>
        <v/>
      </c>
      <c r="DB69">
        <f>IFERROR(MATCH(DB$3,'Bins 2025'!$D69:$ALO69,1),0)/1000</f>
        <v/>
      </c>
      <c r="DC69">
        <f>IFERROR(MATCH(DC$3,'Bins 2025'!$D69:$ALO69,1),0)/1000</f>
        <v/>
      </c>
      <c r="DD69">
        <f>IFERROR(MATCH(DD$3,'Bins 2025'!$D69:$ALO69,1),0)/1000</f>
        <v/>
      </c>
      <c r="DE69">
        <f>IFERROR(MATCH(DE$3,'Bins 2025'!$D69:$ALO69,1),0)/1000</f>
        <v/>
      </c>
      <c r="DF69">
        <f>IFERROR(MATCH(DF$3,'Bins 2025'!$D69:$ALO69,1),0)/1000</f>
        <v/>
      </c>
      <c r="DG69">
        <f>IFERROR(MATCH(DG$3,'Bins 2025'!$D69:$ALO69,1),0)/1000</f>
        <v/>
      </c>
      <c r="DH69">
        <f>IFERROR(MATCH(DH$3,'Bins 2025'!$D69:$ALO69,1),0)/1000</f>
        <v/>
      </c>
      <c r="DI69">
        <f>IFERROR(MATCH(DI$3,'Bins 2025'!$D69:$ALO69,1),0)/1000</f>
        <v/>
      </c>
      <c r="DJ69">
        <f>IFERROR(MATCH(DJ$3,'Bins 2025'!$D69:$ALO69,1),0)/1000</f>
        <v/>
      </c>
      <c r="DK69">
        <f>IFERROR(MATCH(DK$3,'Bins 2025'!$D69:$ALO69,1),0)/1000</f>
        <v/>
      </c>
      <c r="DL69">
        <f>IFERROR(MATCH(DL$3,'Bins 2025'!$D69:$ALO69,1),0)/1000</f>
        <v/>
      </c>
      <c r="DM69">
        <f>IFERROR(MATCH(DM$3,'Bins 2025'!$D69:$ALO69,1),0)/1000</f>
        <v/>
      </c>
      <c r="DN69">
        <f>IFERROR(MATCH(DN$3,'Bins 2025'!$D69:$ALO69,1),0)/1000</f>
        <v/>
      </c>
      <c r="DO69">
        <f>IFERROR(MATCH(DO$3,'Bins 2025'!$D69:$ALO69,1),0)/1000</f>
        <v/>
      </c>
      <c r="DP69">
        <f>IFERROR(MATCH(DP$3,'Bins 2025'!$D69:$ALO69,1),0)/1000</f>
        <v/>
      </c>
      <c r="DQ69">
        <f>IFERROR(MATCH(DQ$3,'Bins 2025'!$D69:$ALO69,1),0)/1000</f>
        <v/>
      </c>
      <c r="DR69">
        <f>IFERROR(MATCH(DR$3,'Bins 2025'!$D69:$ALO69,1),0)/1000</f>
        <v/>
      </c>
      <c r="DS69">
        <f>IFERROR(MATCH(DS$3,'Bins 2025'!$D69:$ALO69,1),0)/1000</f>
        <v/>
      </c>
      <c r="DT69">
        <f>IFERROR(MATCH(DT$3,'Bins 2025'!$D69:$ALO69,1),0)/1000</f>
        <v/>
      </c>
      <c r="DU69">
        <f>IFERROR(MATCH(DU$3,'Bins 2025'!$D69:$ALO69,1),0)/1000</f>
        <v/>
      </c>
      <c r="DV69">
        <f>IFERROR(MATCH(DV$3,'Bins 2025'!$D69:$ALO69,1),0)/1000</f>
        <v/>
      </c>
      <c r="DW69">
        <f>IFERROR(MATCH(DW$3,'Bins 2025'!$D69:$ALO69,1),0)/1000</f>
        <v/>
      </c>
      <c r="DX69">
        <f>IFERROR(MATCH(DX$3,'Bins 2025'!$D69:$ALO69,1),0)/1000</f>
        <v/>
      </c>
      <c r="DY69">
        <f>IFERROR(MATCH(DY$3,'Bins 2025'!$D69:$ALO69,1),0)/1000</f>
        <v/>
      </c>
      <c r="DZ69">
        <f>IFERROR(MATCH(DZ$3,'Bins 2025'!$D69:$ALO69,1),0)/1000</f>
        <v/>
      </c>
      <c r="EA69">
        <f>IFERROR(MATCH(EA$3,'Bins 2025'!$D69:$ALO69,1),0)/1000</f>
        <v/>
      </c>
      <c r="EB69">
        <f>IFERROR(MATCH(EB$3,'Bins 2025'!$D69:$ALO69,1),0)/1000</f>
        <v/>
      </c>
      <c r="EC69">
        <f>IFERROR(MATCH(EC$3,'Bins 2025'!$D69:$ALO69,1),0)/1000</f>
        <v/>
      </c>
      <c r="ED69">
        <f>IFERROR(MATCH(ED$3,'Bins 2025'!$D69:$ALO69,1),0)/1000</f>
        <v/>
      </c>
      <c r="EE69">
        <f>IFERROR(MATCH(EE$3,'Bins 2025'!$D69:$ALO69,1),0)/1000</f>
        <v/>
      </c>
      <c r="EF69">
        <f>IFERROR(MATCH(EF$3,'Bins 2025'!$D69:$ALO69,1),0)/1000</f>
        <v/>
      </c>
      <c r="EG69">
        <f>IFERROR(MATCH(EG$3,'Bins 2025'!$D69:$ALO69,1),0)/1000</f>
        <v/>
      </c>
      <c r="EH69">
        <f>IFERROR(MATCH(EH$3,'Bins 2025'!$D69:$ALO69,1),0)/1000</f>
        <v/>
      </c>
      <c r="EI69">
        <f>IFERROR(MATCH(EI$3,'Bins 2025'!$D69:$ALO69,1),0)/1000</f>
        <v/>
      </c>
      <c r="EJ69">
        <f>IFERROR(MATCH(EJ$3,'Bins 2025'!$D69:$ALO69,1),0)/1000</f>
        <v/>
      </c>
      <c r="EK69">
        <f>IFERROR(MATCH(EK$3,'Bins 2025'!$D69:$ALO69,1),0)/1000</f>
        <v/>
      </c>
      <c r="EL69">
        <f>IFERROR(MATCH(EL$3,'Bins 2025'!$D69:$ALO69,1),0)/1000</f>
        <v/>
      </c>
      <c r="EM69">
        <f>IFERROR(MATCH(EM$3,'Bins 2025'!$D69:$ALO69,1),0)/1000</f>
        <v/>
      </c>
      <c r="EN69">
        <f>IFERROR(MATCH(EN$3,'Bins 2025'!$D69:$ALO69,1),0)/1000</f>
        <v/>
      </c>
      <c r="EO69">
        <f>IFERROR(MATCH(EO$3,'Bins 2025'!$D69:$ALO69,1),0)/1000</f>
        <v/>
      </c>
      <c r="EP69">
        <f>IFERROR(MATCH(EP$3,'Bins 2025'!$D69:$ALO69,1),0)/1000</f>
        <v/>
      </c>
      <c r="EQ69">
        <f>IFERROR(MATCH(EQ$3,'Bins 2025'!$D69:$ALO69,1),0)/1000</f>
        <v/>
      </c>
      <c r="ER69">
        <f>IFERROR(MATCH(ER$3,'Bins 2025'!$D69:$ALO69,1),0)/1000</f>
        <v/>
      </c>
      <c r="ES69">
        <f>IFERROR(MATCH(ES$3,'Bins 2025'!$D69:$ALO69,1),0)/1000</f>
        <v/>
      </c>
      <c r="ET69">
        <f>IFERROR(MATCH(ET$3,'Bins 2025'!$D69:$ALO69,1),0)/1000</f>
        <v/>
      </c>
      <c r="EU69">
        <f>IFERROR(MATCH(EU$3,'Bins 2025'!$D69:$ALO69,1),0)/1000</f>
        <v/>
      </c>
      <c r="EV69">
        <f>IFERROR(MATCH(EV$3,'Bins 2025'!$D69:$ALO69,1),0)/1000</f>
        <v/>
      </c>
      <c r="EW69">
        <f>IFERROR(MATCH(EW$3,'Bins 2025'!$D69:$ALO69,1),0)/1000</f>
        <v/>
      </c>
      <c r="EX69">
        <f>IFERROR(MATCH(EX$3,'Bins 2025'!$D69:$ALO69,1),0)/1000</f>
        <v/>
      </c>
      <c r="EY69">
        <f>IFERROR(MATCH(EY$3,'Bins 2025'!$D69:$ALO69,1),0)/1000</f>
        <v/>
      </c>
      <c r="EZ69">
        <f>IFERROR(MATCH(EZ$3,'Bins 2025'!$D69:$ALO69,1),0)/1000</f>
        <v/>
      </c>
      <c r="FA69">
        <f>IFERROR(MATCH(FA$3,'Bins 2025'!$D69:$ALO69,1),0)/1000</f>
        <v/>
      </c>
      <c r="FB69">
        <f>IFERROR(MATCH(FB$3,'Bins 2025'!$D69:$ALO69,1),0)/1000</f>
        <v/>
      </c>
      <c r="FC69">
        <f>IFERROR(MATCH(FC$3,'Bins 2025'!$D69:$ALO69,1),0)/1000</f>
        <v/>
      </c>
      <c r="FD69">
        <f>IFERROR(MATCH(FD$3,'Bins 2025'!$D69:$ALO69,1),0)/1000</f>
        <v/>
      </c>
      <c r="FE69">
        <f>IFERROR(MATCH(FE$3,'Bins 2025'!$D69:$ALO69,1),0)/1000</f>
        <v/>
      </c>
      <c r="FF69">
        <f>IFERROR(MATCH(FF$3,'Bins 2025'!$D69:$ALO69,1),0)/1000</f>
        <v/>
      </c>
      <c r="FG69">
        <f>IFERROR(MATCH(FG$3,'Bins 2025'!$D69:$ALO69,1),0)/1000</f>
        <v/>
      </c>
      <c r="FH69">
        <f>IFERROR(MATCH(FH$3,'Bins 2025'!$D69:$ALO69,1),0)/1000</f>
        <v/>
      </c>
      <c r="FI69">
        <f>IFERROR(MATCH(FI$3,'Bins 2025'!$D69:$ALO69,1),0)/1000</f>
        <v/>
      </c>
      <c r="FJ69">
        <f>IFERROR(MATCH(FJ$3,'Bins 2025'!$D69:$ALO69,1),0)/1000</f>
        <v/>
      </c>
      <c r="FK69">
        <f>IFERROR(MATCH(FK$3,'Bins 2025'!$D69:$ALO69,1),0)/1000</f>
        <v/>
      </c>
      <c r="FL69">
        <f>IFERROR(MATCH(FL$3,'Bins 2025'!$D69:$ALO69,1),0)/1000</f>
        <v/>
      </c>
      <c r="FM69">
        <f>IFERROR(MATCH(FM$3,'Bins 2025'!$D69:$ALO69,1),0)/1000</f>
        <v/>
      </c>
      <c r="FN69">
        <f>IFERROR(MATCH(FN$3,'Bins 2025'!$D69:$ALO69,1),0)/1000</f>
        <v/>
      </c>
      <c r="FO69">
        <f>IFERROR(MATCH(FO$3,'Bins 2025'!$D69:$ALO69,1),0)/1000</f>
        <v/>
      </c>
      <c r="FP69">
        <f>IFERROR(MATCH(FP$3,'Bins 2025'!$D69:$ALO69,1),0)/1000</f>
        <v/>
      </c>
      <c r="FQ69">
        <f>IFERROR(MATCH(FQ$3,'Bins 2025'!$D69:$ALO69,1),0)/1000</f>
        <v/>
      </c>
      <c r="FR69">
        <f>IFERROR(MATCH(FR$3,'Bins 2025'!$D69:$ALO69,1),0)/1000</f>
        <v/>
      </c>
      <c r="FS69">
        <f>IFERROR(MATCH(FS$3,'Bins 2025'!$D69:$ALO69,1),0)/1000</f>
        <v/>
      </c>
      <c r="FT69">
        <f>IFERROR(MATCH(FT$3,'Bins 2025'!$D69:$ALO69,1),0)/1000</f>
        <v/>
      </c>
      <c r="FU69">
        <f>IFERROR(MATCH(FU$3,'Bins 2025'!$D69:$ALO69,1),0)/1000</f>
        <v/>
      </c>
      <c r="FV69">
        <f>IFERROR(MATCH(FV$3,'Bins 2025'!$D69:$ALO69,1),0)/1000</f>
        <v/>
      </c>
      <c r="FW69">
        <f>IFERROR(MATCH(FW$3,'Bins 2025'!$D69:$ALO69,1),0)/1000</f>
        <v/>
      </c>
      <c r="FX69">
        <f>IFERROR(MATCH(FX$3,'Bins 2025'!$D69:$ALO69,1),0)/1000</f>
        <v/>
      </c>
      <c r="FY69">
        <f>IFERROR(MATCH(FY$3,'Bins 2025'!$D69:$ALO69,1),0)/1000</f>
        <v/>
      </c>
      <c r="FZ69">
        <f>IFERROR(MATCH(FZ$3,'Bins 2025'!$D69:$ALO69,1),0)/1000</f>
        <v/>
      </c>
      <c r="GA69">
        <f>IFERROR(MATCH(GA$3,'Bins 2025'!$D69:$ALO69,1),0)/1000</f>
        <v/>
      </c>
      <c r="GB69">
        <f>IFERROR(MATCH(GB$3,'Bins 2025'!$D69:$ALO69,1),0)/1000</f>
        <v/>
      </c>
      <c r="GC69">
        <f>IFERROR(MATCH(GC$3,'Bins 2025'!$D69:$ALO69,1),0)/1000</f>
        <v/>
      </c>
      <c r="GD69">
        <f>IFERROR(MATCH(GD$3,'Bins 2025'!$D69:$ALO69,1),0)/1000</f>
        <v/>
      </c>
      <c r="GE69">
        <f>IFERROR(MATCH(GE$3,'Bins 2025'!$D69:$ALO69,1),0)/1000</f>
        <v/>
      </c>
      <c r="GF69">
        <f>IFERROR(MATCH(GF$3,'Bins 2025'!$D69:$ALO69,1),0)/1000</f>
        <v/>
      </c>
      <c r="GG69">
        <f>IFERROR(MATCH(GG$3,'Bins 2025'!$D69:$ALO69,1),0)/1000</f>
        <v/>
      </c>
      <c r="GH69">
        <f>IFERROR(MATCH(GH$3,'Bins 2025'!$D69:$ALO69,1),0)/1000</f>
        <v/>
      </c>
      <c r="GI69">
        <f>IFERROR(MATCH(GI$3,'Bins 2025'!$D69:$ALO69,1),0)/1000</f>
        <v/>
      </c>
      <c r="GJ69">
        <f>IFERROR(MATCH(GJ$3,'Bins 2025'!$D69:$ALO69,1),0)/1000</f>
        <v/>
      </c>
      <c r="GK69">
        <f>IFERROR(MATCH(GK$3,'Bins 2025'!$D69:$ALO69,1),0)/1000</f>
        <v/>
      </c>
      <c r="GL69">
        <f>IFERROR(MATCH(GL$3,'Bins 2025'!$D69:$ALO69,1),0)/1000</f>
        <v/>
      </c>
      <c r="GM69">
        <f>IFERROR(MATCH(GM$3,'Bins 2025'!$D69:$ALO69,1),0)/1000</f>
        <v/>
      </c>
      <c r="GN69">
        <f>IFERROR(MATCH(GN$3,'Bins 2025'!$D69:$ALO69,1),0)/1000</f>
        <v/>
      </c>
      <c r="GO69">
        <f>IFERROR(MATCH(GO$3,'Bins 2025'!$D69:$ALO69,1),0)/1000</f>
        <v/>
      </c>
      <c r="GP69">
        <f>IFERROR(MATCH(GP$3,'Bins 2025'!$D69:$ALO69,1),0)/1000</f>
        <v/>
      </c>
      <c r="GQ69">
        <f>IFERROR(MATCH(GQ$3,'Bins 2025'!$D69:$ALO69,1),0)/1000</f>
        <v/>
      </c>
      <c r="GR69">
        <f>IFERROR(MATCH(GR$3,'Bins 2025'!$D69:$ALO69,1),0)/1000</f>
        <v/>
      </c>
      <c r="GS69">
        <f>IFERROR(MATCH(GS$3,'Bins 2025'!$D69:$ALO69,1),0)/1000</f>
        <v/>
      </c>
      <c r="GT69">
        <f>IFERROR(MATCH(GT$3,'Bins 2025'!$D69:$ALO69,1),0)/1000</f>
        <v/>
      </c>
      <c r="GU69">
        <f>IFERROR(MATCH(GU$3,'Bins 2025'!$D69:$ALO69,1),0)/1000</f>
        <v/>
      </c>
    </row>
    <row r="70">
      <c r="B70">
        <f>Inputs!B70</f>
        <v/>
      </c>
      <c r="C70">
        <f>Inputs!K70</f>
        <v/>
      </c>
      <c r="D70">
        <f>N(Inputs!H70)</f>
        <v/>
      </c>
      <c r="E70">
        <f>IFERROR(MATCH(E$3,'Bins 2025'!$D70:$ALO70,1),0)/1000</f>
        <v/>
      </c>
      <c r="F70">
        <f>IFERROR(MATCH(F$3,'Bins 2025'!$D70:$ALO70,1),0)/1000</f>
        <v/>
      </c>
      <c r="G70">
        <f>IFERROR(MATCH(G$3,'Bins 2025'!$D70:$ALO70,1),0)/1000</f>
        <v/>
      </c>
      <c r="H70">
        <f>IFERROR(MATCH(H$3,'Bins 2025'!$D70:$ALO70,1),0)/1000</f>
        <v/>
      </c>
      <c r="I70">
        <f>IFERROR(MATCH(I$3,'Bins 2025'!$D70:$ALO70,1),0)/1000</f>
        <v/>
      </c>
      <c r="J70">
        <f>IFERROR(MATCH(J$3,'Bins 2025'!$D70:$ALO70,1),0)/1000</f>
        <v/>
      </c>
      <c r="K70">
        <f>IFERROR(MATCH(K$3,'Bins 2025'!$D70:$ALO70,1),0)/1000</f>
        <v/>
      </c>
      <c r="L70">
        <f>IFERROR(MATCH(L$3,'Bins 2025'!$D70:$ALO70,1),0)/1000</f>
        <v/>
      </c>
      <c r="M70">
        <f>IFERROR(MATCH(M$3,'Bins 2025'!$D70:$ALO70,1),0)/1000</f>
        <v/>
      </c>
      <c r="N70">
        <f>IFERROR(MATCH(N$3,'Bins 2025'!$D70:$ALO70,1),0)/1000</f>
        <v/>
      </c>
      <c r="O70">
        <f>IFERROR(MATCH(O$3,'Bins 2025'!$D70:$ALO70,1),0)/1000</f>
        <v/>
      </c>
      <c r="P70">
        <f>IFERROR(MATCH(P$3,'Bins 2025'!$D70:$ALO70,1),0)/1000</f>
        <v/>
      </c>
      <c r="Q70">
        <f>IFERROR(MATCH(Q$3,'Bins 2025'!$D70:$ALO70,1),0)/1000</f>
        <v/>
      </c>
      <c r="R70">
        <f>IFERROR(MATCH(R$3,'Bins 2025'!$D70:$ALO70,1),0)/1000</f>
        <v/>
      </c>
      <c r="S70">
        <f>IFERROR(MATCH(S$3,'Bins 2025'!$D70:$ALO70,1),0)/1000</f>
        <v/>
      </c>
      <c r="T70">
        <f>IFERROR(MATCH(T$3,'Bins 2025'!$D70:$ALO70,1),0)/1000</f>
        <v/>
      </c>
      <c r="U70">
        <f>IFERROR(MATCH(U$3,'Bins 2025'!$D70:$ALO70,1),0)/1000</f>
        <v/>
      </c>
      <c r="V70">
        <f>IFERROR(MATCH(V$3,'Bins 2025'!$D70:$ALO70,1),0)/1000</f>
        <v/>
      </c>
      <c r="W70">
        <f>IFERROR(MATCH(W$3,'Bins 2025'!$D70:$ALO70,1),0)/1000</f>
        <v/>
      </c>
      <c r="X70">
        <f>IFERROR(MATCH(X$3,'Bins 2025'!$D70:$ALO70,1),0)/1000</f>
        <v/>
      </c>
      <c r="Y70">
        <f>IFERROR(MATCH(Y$3,'Bins 2025'!$D70:$ALO70,1),0)/1000</f>
        <v/>
      </c>
      <c r="Z70">
        <f>IFERROR(MATCH(Z$3,'Bins 2025'!$D70:$ALO70,1),0)/1000</f>
        <v/>
      </c>
      <c r="AA70">
        <f>IFERROR(MATCH(AA$3,'Bins 2025'!$D70:$ALO70,1),0)/1000</f>
        <v/>
      </c>
      <c r="AB70">
        <f>IFERROR(MATCH(AB$3,'Bins 2025'!$D70:$ALO70,1),0)/1000</f>
        <v/>
      </c>
      <c r="AC70">
        <f>IFERROR(MATCH(AC$3,'Bins 2025'!$D70:$ALO70,1),0)/1000</f>
        <v/>
      </c>
      <c r="AD70">
        <f>IFERROR(MATCH(AD$3,'Bins 2025'!$D70:$ALO70,1),0)/1000</f>
        <v/>
      </c>
      <c r="AE70">
        <f>IFERROR(MATCH(AE$3,'Bins 2025'!$D70:$ALO70,1),0)/1000</f>
        <v/>
      </c>
      <c r="AF70">
        <f>IFERROR(MATCH(AF$3,'Bins 2025'!$D70:$ALO70,1),0)/1000</f>
        <v/>
      </c>
      <c r="AG70">
        <f>IFERROR(MATCH(AG$3,'Bins 2025'!$D70:$ALO70,1),0)/1000</f>
        <v/>
      </c>
      <c r="AH70">
        <f>IFERROR(MATCH(AH$3,'Bins 2025'!$D70:$ALO70,1),0)/1000</f>
        <v/>
      </c>
      <c r="AI70">
        <f>IFERROR(MATCH(AI$3,'Bins 2025'!$D70:$ALO70,1),0)/1000</f>
        <v/>
      </c>
      <c r="AJ70">
        <f>IFERROR(MATCH(AJ$3,'Bins 2025'!$D70:$ALO70,1),0)/1000</f>
        <v/>
      </c>
      <c r="AK70">
        <f>IFERROR(MATCH(AK$3,'Bins 2025'!$D70:$ALO70,1),0)/1000</f>
        <v/>
      </c>
      <c r="AL70">
        <f>IFERROR(MATCH(AL$3,'Bins 2025'!$D70:$ALO70,1),0)/1000</f>
        <v/>
      </c>
      <c r="AM70">
        <f>IFERROR(MATCH(AM$3,'Bins 2025'!$D70:$ALO70,1),0)/1000</f>
        <v/>
      </c>
      <c r="AN70">
        <f>IFERROR(MATCH(AN$3,'Bins 2025'!$D70:$ALO70,1),0)/1000</f>
        <v/>
      </c>
      <c r="AO70">
        <f>IFERROR(MATCH(AO$3,'Bins 2025'!$D70:$ALO70,1),0)/1000</f>
        <v/>
      </c>
      <c r="AP70">
        <f>IFERROR(MATCH(AP$3,'Bins 2025'!$D70:$ALO70,1),0)/1000</f>
        <v/>
      </c>
      <c r="AQ70">
        <f>IFERROR(MATCH(AQ$3,'Bins 2025'!$D70:$ALO70,1),0)/1000</f>
        <v/>
      </c>
      <c r="AR70">
        <f>IFERROR(MATCH(AR$3,'Bins 2025'!$D70:$ALO70,1),0)/1000</f>
        <v/>
      </c>
      <c r="AS70">
        <f>IFERROR(MATCH(AS$3,'Bins 2025'!$D70:$ALO70,1),0)/1000</f>
        <v/>
      </c>
      <c r="AT70">
        <f>IFERROR(MATCH(AT$3,'Bins 2025'!$D70:$ALO70,1),0)/1000</f>
        <v/>
      </c>
      <c r="AU70">
        <f>IFERROR(MATCH(AU$3,'Bins 2025'!$D70:$ALO70,1),0)/1000</f>
        <v/>
      </c>
      <c r="AV70">
        <f>IFERROR(MATCH(AV$3,'Bins 2025'!$D70:$ALO70,1),0)/1000</f>
        <v/>
      </c>
      <c r="AW70">
        <f>IFERROR(MATCH(AW$3,'Bins 2025'!$D70:$ALO70,1),0)/1000</f>
        <v/>
      </c>
      <c r="AX70">
        <f>IFERROR(MATCH(AX$3,'Bins 2025'!$D70:$ALO70,1),0)/1000</f>
        <v/>
      </c>
      <c r="AY70">
        <f>IFERROR(MATCH(AY$3,'Bins 2025'!$D70:$ALO70,1),0)/1000</f>
        <v/>
      </c>
      <c r="AZ70">
        <f>IFERROR(MATCH(AZ$3,'Bins 2025'!$D70:$ALO70,1),0)/1000</f>
        <v/>
      </c>
      <c r="BA70">
        <f>IFERROR(MATCH(BA$3,'Bins 2025'!$D70:$ALO70,1),0)/1000</f>
        <v/>
      </c>
      <c r="BB70">
        <f>IFERROR(MATCH(BB$3,'Bins 2025'!$D70:$ALO70,1),0)/1000</f>
        <v/>
      </c>
      <c r="BC70">
        <f>IFERROR(MATCH(BC$3,'Bins 2025'!$D70:$ALO70,1),0)/1000</f>
        <v/>
      </c>
      <c r="BD70">
        <f>IFERROR(MATCH(BD$3,'Bins 2025'!$D70:$ALO70,1),0)/1000</f>
        <v/>
      </c>
      <c r="BE70">
        <f>IFERROR(MATCH(BE$3,'Bins 2025'!$D70:$ALO70,1),0)/1000</f>
        <v/>
      </c>
      <c r="BF70">
        <f>IFERROR(MATCH(BF$3,'Bins 2025'!$D70:$ALO70,1),0)/1000</f>
        <v/>
      </c>
      <c r="BG70">
        <f>IFERROR(MATCH(BG$3,'Bins 2025'!$D70:$ALO70,1),0)/1000</f>
        <v/>
      </c>
      <c r="BH70">
        <f>IFERROR(MATCH(BH$3,'Bins 2025'!$D70:$ALO70,1),0)/1000</f>
        <v/>
      </c>
      <c r="BI70">
        <f>IFERROR(MATCH(BI$3,'Bins 2025'!$D70:$ALO70,1),0)/1000</f>
        <v/>
      </c>
      <c r="BJ70">
        <f>IFERROR(MATCH(BJ$3,'Bins 2025'!$D70:$ALO70,1),0)/1000</f>
        <v/>
      </c>
      <c r="BK70">
        <f>IFERROR(MATCH(BK$3,'Bins 2025'!$D70:$ALO70,1),0)/1000</f>
        <v/>
      </c>
      <c r="BL70">
        <f>IFERROR(MATCH(BL$3,'Bins 2025'!$D70:$ALO70,1),0)/1000</f>
        <v/>
      </c>
      <c r="BM70">
        <f>IFERROR(MATCH(BM$3,'Bins 2025'!$D70:$ALO70,1),0)/1000</f>
        <v/>
      </c>
      <c r="BN70">
        <f>IFERROR(MATCH(BN$3,'Bins 2025'!$D70:$ALO70,1),0)/1000</f>
        <v/>
      </c>
      <c r="BO70">
        <f>IFERROR(MATCH(BO$3,'Bins 2025'!$D70:$ALO70,1),0)/1000</f>
        <v/>
      </c>
      <c r="BP70">
        <f>IFERROR(MATCH(BP$3,'Bins 2025'!$D70:$ALO70,1),0)/1000</f>
        <v/>
      </c>
      <c r="BQ70">
        <f>IFERROR(MATCH(BQ$3,'Bins 2025'!$D70:$ALO70,1),0)/1000</f>
        <v/>
      </c>
      <c r="BR70">
        <f>IFERROR(MATCH(BR$3,'Bins 2025'!$D70:$ALO70,1),0)/1000</f>
        <v/>
      </c>
      <c r="BS70">
        <f>IFERROR(MATCH(BS$3,'Bins 2025'!$D70:$ALO70,1),0)/1000</f>
        <v/>
      </c>
      <c r="BT70">
        <f>IFERROR(MATCH(BT$3,'Bins 2025'!$D70:$ALO70,1),0)/1000</f>
        <v/>
      </c>
      <c r="BU70">
        <f>IFERROR(MATCH(BU$3,'Bins 2025'!$D70:$ALO70,1),0)/1000</f>
        <v/>
      </c>
      <c r="BV70">
        <f>IFERROR(MATCH(BV$3,'Bins 2025'!$D70:$ALO70,1),0)/1000</f>
        <v/>
      </c>
      <c r="BW70">
        <f>IFERROR(MATCH(BW$3,'Bins 2025'!$D70:$ALO70,1),0)/1000</f>
        <v/>
      </c>
      <c r="BX70">
        <f>IFERROR(MATCH(BX$3,'Bins 2025'!$D70:$ALO70,1),0)/1000</f>
        <v/>
      </c>
      <c r="BY70">
        <f>IFERROR(MATCH(BY$3,'Bins 2025'!$D70:$ALO70,1),0)/1000</f>
        <v/>
      </c>
      <c r="BZ70">
        <f>IFERROR(MATCH(BZ$3,'Bins 2025'!$D70:$ALO70,1),0)/1000</f>
        <v/>
      </c>
      <c r="CA70">
        <f>IFERROR(MATCH(CA$3,'Bins 2025'!$D70:$ALO70,1),0)/1000</f>
        <v/>
      </c>
      <c r="CB70">
        <f>IFERROR(MATCH(CB$3,'Bins 2025'!$D70:$ALO70,1),0)/1000</f>
        <v/>
      </c>
      <c r="CC70">
        <f>IFERROR(MATCH(CC$3,'Bins 2025'!$D70:$ALO70,1),0)/1000</f>
        <v/>
      </c>
      <c r="CD70">
        <f>IFERROR(MATCH(CD$3,'Bins 2025'!$D70:$ALO70,1),0)/1000</f>
        <v/>
      </c>
      <c r="CE70">
        <f>IFERROR(MATCH(CE$3,'Bins 2025'!$D70:$ALO70,1),0)/1000</f>
        <v/>
      </c>
      <c r="CF70">
        <f>IFERROR(MATCH(CF$3,'Bins 2025'!$D70:$ALO70,1),0)/1000</f>
        <v/>
      </c>
      <c r="CG70">
        <f>IFERROR(MATCH(CG$3,'Bins 2025'!$D70:$ALO70,1),0)/1000</f>
        <v/>
      </c>
      <c r="CH70">
        <f>IFERROR(MATCH(CH$3,'Bins 2025'!$D70:$ALO70,1),0)/1000</f>
        <v/>
      </c>
      <c r="CI70">
        <f>IFERROR(MATCH(CI$3,'Bins 2025'!$D70:$ALO70,1),0)/1000</f>
        <v/>
      </c>
      <c r="CJ70">
        <f>IFERROR(MATCH(CJ$3,'Bins 2025'!$D70:$ALO70,1),0)/1000</f>
        <v/>
      </c>
      <c r="CK70">
        <f>IFERROR(MATCH(CK$3,'Bins 2025'!$D70:$ALO70,1),0)/1000</f>
        <v/>
      </c>
      <c r="CL70">
        <f>IFERROR(MATCH(CL$3,'Bins 2025'!$D70:$ALO70,1),0)/1000</f>
        <v/>
      </c>
      <c r="CM70">
        <f>IFERROR(MATCH(CM$3,'Bins 2025'!$D70:$ALO70,1),0)/1000</f>
        <v/>
      </c>
      <c r="CN70">
        <f>IFERROR(MATCH(CN$3,'Bins 2025'!$D70:$ALO70,1),0)/1000</f>
        <v/>
      </c>
      <c r="CO70">
        <f>IFERROR(MATCH(CO$3,'Bins 2025'!$D70:$ALO70,1),0)/1000</f>
        <v/>
      </c>
      <c r="CP70">
        <f>IFERROR(MATCH(CP$3,'Bins 2025'!$D70:$ALO70,1),0)/1000</f>
        <v/>
      </c>
      <c r="CQ70">
        <f>IFERROR(MATCH(CQ$3,'Bins 2025'!$D70:$ALO70,1),0)/1000</f>
        <v/>
      </c>
      <c r="CR70">
        <f>IFERROR(MATCH(CR$3,'Bins 2025'!$D70:$ALO70,1),0)/1000</f>
        <v/>
      </c>
      <c r="CS70">
        <f>IFERROR(MATCH(CS$3,'Bins 2025'!$D70:$ALO70,1),0)/1000</f>
        <v/>
      </c>
      <c r="CT70">
        <f>IFERROR(MATCH(CT$3,'Bins 2025'!$D70:$ALO70,1),0)/1000</f>
        <v/>
      </c>
      <c r="CU70">
        <f>IFERROR(MATCH(CU$3,'Bins 2025'!$D70:$ALO70,1),0)/1000</f>
        <v/>
      </c>
      <c r="CV70">
        <f>IFERROR(MATCH(CV$3,'Bins 2025'!$D70:$ALO70,1),0)/1000</f>
        <v/>
      </c>
      <c r="CW70">
        <f>IFERROR(MATCH(CW$3,'Bins 2025'!$D70:$ALO70,1),0)/1000</f>
        <v/>
      </c>
      <c r="CX70">
        <f>IFERROR(MATCH(CX$3,'Bins 2025'!$D70:$ALO70,1),0)/1000</f>
        <v/>
      </c>
      <c r="CY70">
        <f>IFERROR(MATCH(CY$3,'Bins 2025'!$D70:$ALO70,1),0)/1000</f>
        <v/>
      </c>
      <c r="CZ70">
        <f>IFERROR(MATCH(CZ$3,'Bins 2025'!$D70:$ALO70,1),0)/1000</f>
        <v/>
      </c>
      <c r="DA70">
        <f>IFERROR(MATCH(DA$3,'Bins 2025'!$D70:$ALO70,1),0)/1000</f>
        <v/>
      </c>
      <c r="DB70">
        <f>IFERROR(MATCH(DB$3,'Bins 2025'!$D70:$ALO70,1),0)/1000</f>
        <v/>
      </c>
      <c r="DC70">
        <f>IFERROR(MATCH(DC$3,'Bins 2025'!$D70:$ALO70,1),0)/1000</f>
        <v/>
      </c>
      <c r="DD70">
        <f>IFERROR(MATCH(DD$3,'Bins 2025'!$D70:$ALO70,1),0)/1000</f>
        <v/>
      </c>
      <c r="DE70">
        <f>IFERROR(MATCH(DE$3,'Bins 2025'!$D70:$ALO70,1),0)/1000</f>
        <v/>
      </c>
      <c r="DF70">
        <f>IFERROR(MATCH(DF$3,'Bins 2025'!$D70:$ALO70,1),0)/1000</f>
        <v/>
      </c>
      <c r="DG70">
        <f>IFERROR(MATCH(DG$3,'Bins 2025'!$D70:$ALO70,1),0)/1000</f>
        <v/>
      </c>
      <c r="DH70">
        <f>IFERROR(MATCH(DH$3,'Bins 2025'!$D70:$ALO70,1),0)/1000</f>
        <v/>
      </c>
      <c r="DI70">
        <f>IFERROR(MATCH(DI$3,'Bins 2025'!$D70:$ALO70,1),0)/1000</f>
        <v/>
      </c>
      <c r="DJ70">
        <f>IFERROR(MATCH(DJ$3,'Bins 2025'!$D70:$ALO70,1),0)/1000</f>
        <v/>
      </c>
      <c r="DK70">
        <f>IFERROR(MATCH(DK$3,'Bins 2025'!$D70:$ALO70,1),0)/1000</f>
        <v/>
      </c>
      <c r="DL70">
        <f>IFERROR(MATCH(DL$3,'Bins 2025'!$D70:$ALO70,1),0)/1000</f>
        <v/>
      </c>
      <c r="DM70">
        <f>IFERROR(MATCH(DM$3,'Bins 2025'!$D70:$ALO70,1),0)/1000</f>
        <v/>
      </c>
      <c r="DN70">
        <f>IFERROR(MATCH(DN$3,'Bins 2025'!$D70:$ALO70,1),0)/1000</f>
        <v/>
      </c>
      <c r="DO70">
        <f>IFERROR(MATCH(DO$3,'Bins 2025'!$D70:$ALO70,1),0)/1000</f>
        <v/>
      </c>
      <c r="DP70">
        <f>IFERROR(MATCH(DP$3,'Bins 2025'!$D70:$ALO70,1),0)/1000</f>
        <v/>
      </c>
      <c r="DQ70">
        <f>IFERROR(MATCH(DQ$3,'Bins 2025'!$D70:$ALO70,1),0)/1000</f>
        <v/>
      </c>
      <c r="DR70">
        <f>IFERROR(MATCH(DR$3,'Bins 2025'!$D70:$ALO70,1),0)/1000</f>
        <v/>
      </c>
      <c r="DS70">
        <f>IFERROR(MATCH(DS$3,'Bins 2025'!$D70:$ALO70,1),0)/1000</f>
        <v/>
      </c>
      <c r="DT70">
        <f>IFERROR(MATCH(DT$3,'Bins 2025'!$D70:$ALO70,1),0)/1000</f>
        <v/>
      </c>
      <c r="DU70">
        <f>IFERROR(MATCH(DU$3,'Bins 2025'!$D70:$ALO70,1),0)/1000</f>
        <v/>
      </c>
      <c r="DV70">
        <f>IFERROR(MATCH(DV$3,'Bins 2025'!$D70:$ALO70,1),0)/1000</f>
        <v/>
      </c>
      <c r="DW70">
        <f>IFERROR(MATCH(DW$3,'Bins 2025'!$D70:$ALO70,1),0)/1000</f>
        <v/>
      </c>
      <c r="DX70">
        <f>IFERROR(MATCH(DX$3,'Bins 2025'!$D70:$ALO70,1),0)/1000</f>
        <v/>
      </c>
      <c r="DY70">
        <f>IFERROR(MATCH(DY$3,'Bins 2025'!$D70:$ALO70,1),0)/1000</f>
        <v/>
      </c>
      <c r="DZ70">
        <f>IFERROR(MATCH(DZ$3,'Bins 2025'!$D70:$ALO70,1),0)/1000</f>
        <v/>
      </c>
      <c r="EA70">
        <f>IFERROR(MATCH(EA$3,'Bins 2025'!$D70:$ALO70,1),0)/1000</f>
        <v/>
      </c>
      <c r="EB70">
        <f>IFERROR(MATCH(EB$3,'Bins 2025'!$D70:$ALO70,1),0)/1000</f>
        <v/>
      </c>
      <c r="EC70">
        <f>IFERROR(MATCH(EC$3,'Bins 2025'!$D70:$ALO70,1),0)/1000</f>
        <v/>
      </c>
      <c r="ED70">
        <f>IFERROR(MATCH(ED$3,'Bins 2025'!$D70:$ALO70,1),0)/1000</f>
        <v/>
      </c>
      <c r="EE70">
        <f>IFERROR(MATCH(EE$3,'Bins 2025'!$D70:$ALO70,1),0)/1000</f>
        <v/>
      </c>
      <c r="EF70">
        <f>IFERROR(MATCH(EF$3,'Bins 2025'!$D70:$ALO70,1),0)/1000</f>
        <v/>
      </c>
      <c r="EG70">
        <f>IFERROR(MATCH(EG$3,'Bins 2025'!$D70:$ALO70,1),0)/1000</f>
        <v/>
      </c>
      <c r="EH70">
        <f>IFERROR(MATCH(EH$3,'Bins 2025'!$D70:$ALO70,1),0)/1000</f>
        <v/>
      </c>
      <c r="EI70">
        <f>IFERROR(MATCH(EI$3,'Bins 2025'!$D70:$ALO70,1),0)/1000</f>
        <v/>
      </c>
      <c r="EJ70">
        <f>IFERROR(MATCH(EJ$3,'Bins 2025'!$D70:$ALO70,1),0)/1000</f>
        <v/>
      </c>
      <c r="EK70">
        <f>IFERROR(MATCH(EK$3,'Bins 2025'!$D70:$ALO70,1),0)/1000</f>
        <v/>
      </c>
      <c r="EL70">
        <f>IFERROR(MATCH(EL$3,'Bins 2025'!$D70:$ALO70,1),0)/1000</f>
        <v/>
      </c>
      <c r="EM70">
        <f>IFERROR(MATCH(EM$3,'Bins 2025'!$D70:$ALO70,1),0)/1000</f>
        <v/>
      </c>
      <c r="EN70">
        <f>IFERROR(MATCH(EN$3,'Bins 2025'!$D70:$ALO70,1),0)/1000</f>
        <v/>
      </c>
      <c r="EO70">
        <f>IFERROR(MATCH(EO$3,'Bins 2025'!$D70:$ALO70,1),0)/1000</f>
        <v/>
      </c>
      <c r="EP70">
        <f>IFERROR(MATCH(EP$3,'Bins 2025'!$D70:$ALO70,1),0)/1000</f>
        <v/>
      </c>
      <c r="EQ70">
        <f>IFERROR(MATCH(EQ$3,'Bins 2025'!$D70:$ALO70,1),0)/1000</f>
        <v/>
      </c>
      <c r="ER70">
        <f>IFERROR(MATCH(ER$3,'Bins 2025'!$D70:$ALO70,1),0)/1000</f>
        <v/>
      </c>
      <c r="ES70">
        <f>IFERROR(MATCH(ES$3,'Bins 2025'!$D70:$ALO70,1),0)/1000</f>
        <v/>
      </c>
      <c r="ET70">
        <f>IFERROR(MATCH(ET$3,'Bins 2025'!$D70:$ALO70,1),0)/1000</f>
        <v/>
      </c>
      <c r="EU70">
        <f>IFERROR(MATCH(EU$3,'Bins 2025'!$D70:$ALO70,1),0)/1000</f>
        <v/>
      </c>
      <c r="EV70">
        <f>IFERROR(MATCH(EV$3,'Bins 2025'!$D70:$ALO70,1),0)/1000</f>
        <v/>
      </c>
      <c r="EW70">
        <f>IFERROR(MATCH(EW$3,'Bins 2025'!$D70:$ALO70,1),0)/1000</f>
        <v/>
      </c>
      <c r="EX70">
        <f>IFERROR(MATCH(EX$3,'Bins 2025'!$D70:$ALO70,1),0)/1000</f>
        <v/>
      </c>
      <c r="EY70">
        <f>IFERROR(MATCH(EY$3,'Bins 2025'!$D70:$ALO70,1),0)/1000</f>
        <v/>
      </c>
      <c r="EZ70">
        <f>IFERROR(MATCH(EZ$3,'Bins 2025'!$D70:$ALO70,1),0)/1000</f>
        <v/>
      </c>
      <c r="FA70">
        <f>IFERROR(MATCH(FA$3,'Bins 2025'!$D70:$ALO70,1),0)/1000</f>
        <v/>
      </c>
      <c r="FB70">
        <f>IFERROR(MATCH(FB$3,'Bins 2025'!$D70:$ALO70,1),0)/1000</f>
        <v/>
      </c>
      <c r="FC70">
        <f>IFERROR(MATCH(FC$3,'Bins 2025'!$D70:$ALO70,1),0)/1000</f>
        <v/>
      </c>
      <c r="FD70">
        <f>IFERROR(MATCH(FD$3,'Bins 2025'!$D70:$ALO70,1),0)/1000</f>
        <v/>
      </c>
      <c r="FE70">
        <f>IFERROR(MATCH(FE$3,'Bins 2025'!$D70:$ALO70,1),0)/1000</f>
        <v/>
      </c>
      <c r="FF70">
        <f>IFERROR(MATCH(FF$3,'Bins 2025'!$D70:$ALO70,1),0)/1000</f>
        <v/>
      </c>
      <c r="FG70">
        <f>IFERROR(MATCH(FG$3,'Bins 2025'!$D70:$ALO70,1),0)/1000</f>
        <v/>
      </c>
      <c r="FH70">
        <f>IFERROR(MATCH(FH$3,'Bins 2025'!$D70:$ALO70,1),0)/1000</f>
        <v/>
      </c>
      <c r="FI70">
        <f>IFERROR(MATCH(FI$3,'Bins 2025'!$D70:$ALO70,1),0)/1000</f>
        <v/>
      </c>
      <c r="FJ70">
        <f>IFERROR(MATCH(FJ$3,'Bins 2025'!$D70:$ALO70,1),0)/1000</f>
        <v/>
      </c>
      <c r="FK70">
        <f>IFERROR(MATCH(FK$3,'Bins 2025'!$D70:$ALO70,1),0)/1000</f>
        <v/>
      </c>
      <c r="FL70">
        <f>IFERROR(MATCH(FL$3,'Bins 2025'!$D70:$ALO70,1),0)/1000</f>
        <v/>
      </c>
      <c r="FM70">
        <f>IFERROR(MATCH(FM$3,'Bins 2025'!$D70:$ALO70,1),0)/1000</f>
        <v/>
      </c>
      <c r="FN70">
        <f>IFERROR(MATCH(FN$3,'Bins 2025'!$D70:$ALO70,1),0)/1000</f>
        <v/>
      </c>
      <c r="FO70">
        <f>IFERROR(MATCH(FO$3,'Bins 2025'!$D70:$ALO70,1),0)/1000</f>
        <v/>
      </c>
      <c r="FP70">
        <f>IFERROR(MATCH(FP$3,'Bins 2025'!$D70:$ALO70,1),0)/1000</f>
        <v/>
      </c>
      <c r="FQ70">
        <f>IFERROR(MATCH(FQ$3,'Bins 2025'!$D70:$ALO70,1),0)/1000</f>
        <v/>
      </c>
      <c r="FR70">
        <f>IFERROR(MATCH(FR$3,'Bins 2025'!$D70:$ALO70,1),0)/1000</f>
        <v/>
      </c>
      <c r="FS70">
        <f>IFERROR(MATCH(FS$3,'Bins 2025'!$D70:$ALO70,1),0)/1000</f>
        <v/>
      </c>
      <c r="FT70">
        <f>IFERROR(MATCH(FT$3,'Bins 2025'!$D70:$ALO70,1),0)/1000</f>
        <v/>
      </c>
      <c r="FU70">
        <f>IFERROR(MATCH(FU$3,'Bins 2025'!$D70:$ALO70,1),0)/1000</f>
        <v/>
      </c>
      <c r="FV70">
        <f>IFERROR(MATCH(FV$3,'Bins 2025'!$D70:$ALO70,1),0)/1000</f>
        <v/>
      </c>
      <c r="FW70">
        <f>IFERROR(MATCH(FW$3,'Bins 2025'!$D70:$ALO70,1),0)/1000</f>
        <v/>
      </c>
      <c r="FX70">
        <f>IFERROR(MATCH(FX$3,'Bins 2025'!$D70:$ALO70,1),0)/1000</f>
        <v/>
      </c>
      <c r="FY70">
        <f>IFERROR(MATCH(FY$3,'Bins 2025'!$D70:$ALO70,1),0)/1000</f>
        <v/>
      </c>
      <c r="FZ70">
        <f>IFERROR(MATCH(FZ$3,'Bins 2025'!$D70:$ALO70,1),0)/1000</f>
        <v/>
      </c>
      <c r="GA70">
        <f>IFERROR(MATCH(GA$3,'Bins 2025'!$D70:$ALO70,1),0)/1000</f>
        <v/>
      </c>
      <c r="GB70">
        <f>IFERROR(MATCH(GB$3,'Bins 2025'!$D70:$ALO70,1),0)/1000</f>
        <v/>
      </c>
      <c r="GC70">
        <f>IFERROR(MATCH(GC$3,'Bins 2025'!$D70:$ALO70,1),0)/1000</f>
        <v/>
      </c>
      <c r="GD70">
        <f>IFERROR(MATCH(GD$3,'Bins 2025'!$D70:$ALO70,1),0)/1000</f>
        <v/>
      </c>
      <c r="GE70">
        <f>IFERROR(MATCH(GE$3,'Bins 2025'!$D70:$ALO70,1),0)/1000</f>
        <v/>
      </c>
      <c r="GF70">
        <f>IFERROR(MATCH(GF$3,'Bins 2025'!$D70:$ALO70,1),0)/1000</f>
        <v/>
      </c>
      <c r="GG70">
        <f>IFERROR(MATCH(GG$3,'Bins 2025'!$D70:$ALO70,1),0)/1000</f>
        <v/>
      </c>
      <c r="GH70">
        <f>IFERROR(MATCH(GH$3,'Bins 2025'!$D70:$ALO70,1),0)/1000</f>
        <v/>
      </c>
      <c r="GI70">
        <f>IFERROR(MATCH(GI$3,'Bins 2025'!$D70:$ALO70,1),0)/1000</f>
        <v/>
      </c>
      <c r="GJ70">
        <f>IFERROR(MATCH(GJ$3,'Bins 2025'!$D70:$ALO70,1),0)/1000</f>
        <v/>
      </c>
      <c r="GK70">
        <f>IFERROR(MATCH(GK$3,'Bins 2025'!$D70:$ALO70,1),0)/1000</f>
        <v/>
      </c>
      <c r="GL70">
        <f>IFERROR(MATCH(GL$3,'Bins 2025'!$D70:$ALO70,1),0)/1000</f>
        <v/>
      </c>
      <c r="GM70">
        <f>IFERROR(MATCH(GM$3,'Bins 2025'!$D70:$ALO70,1),0)/1000</f>
        <v/>
      </c>
      <c r="GN70">
        <f>IFERROR(MATCH(GN$3,'Bins 2025'!$D70:$ALO70,1),0)/1000</f>
        <v/>
      </c>
      <c r="GO70">
        <f>IFERROR(MATCH(GO$3,'Bins 2025'!$D70:$ALO70,1),0)/1000</f>
        <v/>
      </c>
      <c r="GP70">
        <f>IFERROR(MATCH(GP$3,'Bins 2025'!$D70:$ALO70,1),0)/1000</f>
        <v/>
      </c>
      <c r="GQ70">
        <f>IFERROR(MATCH(GQ$3,'Bins 2025'!$D70:$ALO70,1),0)/1000</f>
        <v/>
      </c>
      <c r="GR70">
        <f>IFERROR(MATCH(GR$3,'Bins 2025'!$D70:$ALO70,1),0)/1000</f>
        <v/>
      </c>
      <c r="GS70">
        <f>IFERROR(MATCH(GS$3,'Bins 2025'!$D70:$ALO70,1),0)/1000</f>
        <v/>
      </c>
      <c r="GT70">
        <f>IFERROR(MATCH(GT$3,'Bins 2025'!$D70:$ALO70,1),0)/1000</f>
        <v/>
      </c>
      <c r="GU70">
        <f>IFERROR(MATCH(GU$3,'Bins 2025'!$D70:$ALO70,1),0)/1000</f>
        <v/>
      </c>
    </row>
    <row r="71">
      <c r="B71">
        <f>Inputs!B71</f>
        <v/>
      </c>
      <c r="C71">
        <f>Inputs!K71</f>
        <v/>
      </c>
      <c r="D71">
        <f>N(Inputs!H71)</f>
        <v/>
      </c>
      <c r="E71">
        <f>IFERROR(MATCH(E$3,'Bins 2025'!$D71:$ALO71,1),0)/1000</f>
        <v/>
      </c>
      <c r="F71">
        <f>IFERROR(MATCH(F$3,'Bins 2025'!$D71:$ALO71,1),0)/1000</f>
        <v/>
      </c>
      <c r="G71">
        <f>IFERROR(MATCH(G$3,'Bins 2025'!$D71:$ALO71,1),0)/1000</f>
        <v/>
      </c>
      <c r="H71">
        <f>IFERROR(MATCH(H$3,'Bins 2025'!$D71:$ALO71,1),0)/1000</f>
        <v/>
      </c>
      <c r="I71">
        <f>IFERROR(MATCH(I$3,'Bins 2025'!$D71:$ALO71,1),0)/1000</f>
        <v/>
      </c>
      <c r="J71">
        <f>IFERROR(MATCH(J$3,'Bins 2025'!$D71:$ALO71,1),0)/1000</f>
        <v/>
      </c>
      <c r="K71">
        <f>IFERROR(MATCH(K$3,'Bins 2025'!$D71:$ALO71,1),0)/1000</f>
        <v/>
      </c>
      <c r="L71">
        <f>IFERROR(MATCH(L$3,'Bins 2025'!$D71:$ALO71,1),0)/1000</f>
        <v/>
      </c>
      <c r="M71">
        <f>IFERROR(MATCH(M$3,'Bins 2025'!$D71:$ALO71,1),0)/1000</f>
        <v/>
      </c>
      <c r="N71">
        <f>IFERROR(MATCH(N$3,'Bins 2025'!$D71:$ALO71,1),0)/1000</f>
        <v/>
      </c>
      <c r="O71">
        <f>IFERROR(MATCH(O$3,'Bins 2025'!$D71:$ALO71,1),0)/1000</f>
        <v/>
      </c>
      <c r="P71">
        <f>IFERROR(MATCH(P$3,'Bins 2025'!$D71:$ALO71,1),0)/1000</f>
        <v/>
      </c>
      <c r="Q71">
        <f>IFERROR(MATCH(Q$3,'Bins 2025'!$D71:$ALO71,1),0)/1000</f>
        <v/>
      </c>
      <c r="R71">
        <f>IFERROR(MATCH(R$3,'Bins 2025'!$D71:$ALO71,1),0)/1000</f>
        <v/>
      </c>
      <c r="S71">
        <f>IFERROR(MATCH(S$3,'Bins 2025'!$D71:$ALO71,1),0)/1000</f>
        <v/>
      </c>
      <c r="T71">
        <f>IFERROR(MATCH(T$3,'Bins 2025'!$D71:$ALO71,1),0)/1000</f>
        <v/>
      </c>
      <c r="U71">
        <f>IFERROR(MATCH(U$3,'Bins 2025'!$D71:$ALO71,1),0)/1000</f>
        <v/>
      </c>
      <c r="V71">
        <f>IFERROR(MATCH(V$3,'Bins 2025'!$D71:$ALO71,1),0)/1000</f>
        <v/>
      </c>
      <c r="W71">
        <f>IFERROR(MATCH(W$3,'Bins 2025'!$D71:$ALO71,1),0)/1000</f>
        <v/>
      </c>
      <c r="X71">
        <f>IFERROR(MATCH(X$3,'Bins 2025'!$D71:$ALO71,1),0)/1000</f>
        <v/>
      </c>
      <c r="Y71">
        <f>IFERROR(MATCH(Y$3,'Bins 2025'!$D71:$ALO71,1),0)/1000</f>
        <v/>
      </c>
      <c r="Z71">
        <f>IFERROR(MATCH(Z$3,'Bins 2025'!$D71:$ALO71,1),0)/1000</f>
        <v/>
      </c>
      <c r="AA71">
        <f>IFERROR(MATCH(AA$3,'Bins 2025'!$D71:$ALO71,1),0)/1000</f>
        <v/>
      </c>
      <c r="AB71">
        <f>IFERROR(MATCH(AB$3,'Bins 2025'!$D71:$ALO71,1),0)/1000</f>
        <v/>
      </c>
      <c r="AC71">
        <f>IFERROR(MATCH(AC$3,'Bins 2025'!$D71:$ALO71,1),0)/1000</f>
        <v/>
      </c>
      <c r="AD71">
        <f>IFERROR(MATCH(AD$3,'Bins 2025'!$D71:$ALO71,1),0)/1000</f>
        <v/>
      </c>
      <c r="AE71">
        <f>IFERROR(MATCH(AE$3,'Bins 2025'!$D71:$ALO71,1),0)/1000</f>
        <v/>
      </c>
      <c r="AF71">
        <f>IFERROR(MATCH(AF$3,'Bins 2025'!$D71:$ALO71,1),0)/1000</f>
        <v/>
      </c>
      <c r="AG71">
        <f>IFERROR(MATCH(AG$3,'Bins 2025'!$D71:$ALO71,1),0)/1000</f>
        <v/>
      </c>
      <c r="AH71">
        <f>IFERROR(MATCH(AH$3,'Bins 2025'!$D71:$ALO71,1),0)/1000</f>
        <v/>
      </c>
      <c r="AI71">
        <f>IFERROR(MATCH(AI$3,'Bins 2025'!$D71:$ALO71,1),0)/1000</f>
        <v/>
      </c>
      <c r="AJ71">
        <f>IFERROR(MATCH(AJ$3,'Bins 2025'!$D71:$ALO71,1),0)/1000</f>
        <v/>
      </c>
      <c r="AK71">
        <f>IFERROR(MATCH(AK$3,'Bins 2025'!$D71:$ALO71,1),0)/1000</f>
        <v/>
      </c>
      <c r="AL71">
        <f>IFERROR(MATCH(AL$3,'Bins 2025'!$D71:$ALO71,1),0)/1000</f>
        <v/>
      </c>
      <c r="AM71">
        <f>IFERROR(MATCH(AM$3,'Bins 2025'!$D71:$ALO71,1),0)/1000</f>
        <v/>
      </c>
      <c r="AN71">
        <f>IFERROR(MATCH(AN$3,'Bins 2025'!$D71:$ALO71,1),0)/1000</f>
        <v/>
      </c>
      <c r="AO71">
        <f>IFERROR(MATCH(AO$3,'Bins 2025'!$D71:$ALO71,1),0)/1000</f>
        <v/>
      </c>
      <c r="AP71">
        <f>IFERROR(MATCH(AP$3,'Bins 2025'!$D71:$ALO71,1),0)/1000</f>
        <v/>
      </c>
      <c r="AQ71">
        <f>IFERROR(MATCH(AQ$3,'Bins 2025'!$D71:$ALO71,1),0)/1000</f>
        <v/>
      </c>
      <c r="AR71">
        <f>IFERROR(MATCH(AR$3,'Bins 2025'!$D71:$ALO71,1),0)/1000</f>
        <v/>
      </c>
      <c r="AS71">
        <f>IFERROR(MATCH(AS$3,'Bins 2025'!$D71:$ALO71,1),0)/1000</f>
        <v/>
      </c>
      <c r="AT71">
        <f>IFERROR(MATCH(AT$3,'Bins 2025'!$D71:$ALO71,1),0)/1000</f>
        <v/>
      </c>
      <c r="AU71">
        <f>IFERROR(MATCH(AU$3,'Bins 2025'!$D71:$ALO71,1),0)/1000</f>
        <v/>
      </c>
      <c r="AV71">
        <f>IFERROR(MATCH(AV$3,'Bins 2025'!$D71:$ALO71,1),0)/1000</f>
        <v/>
      </c>
      <c r="AW71">
        <f>IFERROR(MATCH(AW$3,'Bins 2025'!$D71:$ALO71,1),0)/1000</f>
        <v/>
      </c>
      <c r="AX71">
        <f>IFERROR(MATCH(AX$3,'Bins 2025'!$D71:$ALO71,1),0)/1000</f>
        <v/>
      </c>
      <c r="AY71">
        <f>IFERROR(MATCH(AY$3,'Bins 2025'!$D71:$ALO71,1),0)/1000</f>
        <v/>
      </c>
      <c r="AZ71">
        <f>IFERROR(MATCH(AZ$3,'Bins 2025'!$D71:$ALO71,1),0)/1000</f>
        <v/>
      </c>
      <c r="BA71">
        <f>IFERROR(MATCH(BA$3,'Bins 2025'!$D71:$ALO71,1),0)/1000</f>
        <v/>
      </c>
      <c r="BB71">
        <f>IFERROR(MATCH(BB$3,'Bins 2025'!$D71:$ALO71,1),0)/1000</f>
        <v/>
      </c>
      <c r="BC71">
        <f>IFERROR(MATCH(BC$3,'Bins 2025'!$D71:$ALO71,1),0)/1000</f>
        <v/>
      </c>
      <c r="BD71">
        <f>IFERROR(MATCH(BD$3,'Bins 2025'!$D71:$ALO71,1),0)/1000</f>
        <v/>
      </c>
      <c r="BE71">
        <f>IFERROR(MATCH(BE$3,'Bins 2025'!$D71:$ALO71,1),0)/1000</f>
        <v/>
      </c>
      <c r="BF71">
        <f>IFERROR(MATCH(BF$3,'Bins 2025'!$D71:$ALO71,1),0)/1000</f>
        <v/>
      </c>
      <c r="BG71">
        <f>IFERROR(MATCH(BG$3,'Bins 2025'!$D71:$ALO71,1),0)/1000</f>
        <v/>
      </c>
      <c r="BH71">
        <f>IFERROR(MATCH(BH$3,'Bins 2025'!$D71:$ALO71,1),0)/1000</f>
        <v/>
      </c>
      <c r="BI71">
        <f>IFERROR(MATCH(BI$3,'Bins 2025'!$D71:$ALO71,1),0)/1000</f>
        <v/>
      </c>
      <c r="BJ71">
        <f>IFERROR(MATCH(BJ$3,'Bins 2025'!$D71:$ALO71,1),0)/1000</f>
        <v/>
      </c>
      <c r="BK71">
        <f>IFERROR(MATCH(BK$3,'Bins 2025'!$D71:$ALO71,1),0)/1000</f>
        <v/>
      </c>
      <c r="BL71">
        <f>IFERROR(MATCH(BL$3,'Bins 2025'!$D71:$ALO71,1),0)/1000</f>
        <v/>
      </c>
      <c r="BM71">
        <f>IFERROR(MATCH(BM$3,'Bins 2025'!$D71:$ALO71,1),0)/1000</f>
        <v/>
      </c>
      <c r="BN71">
        <f>IFERROR(MATCH(BN$3,'Bins 2025'!$D71:$ALO71,1),0)/1000</f>
        <v/>
      </c>
      <c r="BO71">
        <f>IFERROR(MATCH(BO$3,'Bins 2025'!$D71:$ALO71,1),0)/1000</f>
        <v/>
      </c>
      <c r="BP71">
        <f>IFERROR(MATCH(BP$3,'Bins 2025'!$D71:$ALO71,1),0)/1000</f>
        <v/>
      </c>
      <c r="BQ71">
        <f>IFERROR(MATCH(BQ$3,'Bins 2025'!$D71:$ALO71,1),0)/1000</f>
        <v/>
      </c>
      <c r="BR71">
        <f>IFERROR(MATCH(BR$3,'Bins 2025'!$D71:$ALO71,1),0)/1000</f>
        <v/>
      </c>
      <c r="BS71">
        <f>IFERROR(MATCH(BS$3,'Bins 2025'!$D71:$ALO71,1),0)/1000</f>
        <v/>
      </c>
      <c r="BT71">
        <f>IFERROR(MATCH(BT$3,'Bins 2025'!$D71:$ALO71,1),0)/1000</f>
        <v/>
      </c>
      <c r="BU71">
        <f>IFERROR(MATCH(BU$3,'Bins 2025'!$D71:$ALO71,1),0)/1000</f>
        <v/>
      </c>
      <c r="BV71">
        <f>IFERROR(MATCH(BV$3,'Bins 2025'!$D71:$ALO71,1),0)/1000</f>
        <v/>
      </c>
      <c r="BW71">
        <f>IFERROR(MATCH(BW$3,'Bins 2025'!$D71:$ALO71,1),0)/1000</f>
        <v/>
      </c>
      <c r="BX71">
        <f>IFERROR(MATCH(BX$3,'Bins 2025'!$D71:$ALO71,1),0)/1000</f>
        <v/>
      </c>
      <c r="BY71">
        <f>IFERROR(MATCH(BY$3,'Bins 2025'!$D71:$ALO71,1),0)/1000</f>
        <v/>
      </c>
      <c r="BZ71">
        <f>IFERROR(MATCH(BZ$3,'Bins 2025'!$D71:$ALO71,1),0)/1000</f>
        <v/>
      </c>
      <c r="CA71">
        <f>IFERROR(MATCH(CA$3,'Bins 2025'!$D71:$ALO71,1),0)/1000</f>
        <v/>
      </c>
      <c r="CB71">
        <f>IFERROR(MATCH(CB$3,'Bins 2025'!$D71:$ALO71,1),0)/1000</f>
        <v/>
      </c>
      <c r="CC71">
        <f>IFERROR(MATCH(CC$3,'Bins 2025'!$D71:$ALO71,1),0)/1000</f>
        <v/>
      </c>
      <c r="CD71">
        <f>IFERROR(MATCH(CD$3,'Bins 2025'!$D71:$ALO71,1),0)/1000</f>
        <v/>
      </c>
      <c r="CE71">
        <f>IFERROR(MATCH(CE$3,'Bins 2025'!$D71:$ALO71,1),0)/1000</f>
        <v/>
      </c>
      <c r="CF71">
        <f>IFERROR(MATCH(CF$3,'Bins 2025'!$D71:$ALO71,1),0)/1000</f>
        <v/>
      </c>
      <c r="CG71">
        <f>IFERROR(MATCH(CG$3,'Bins 2025'!$D71:$ALO71,1),0)/1000</f>
        <v/>
      </c>
      <c r="CH71">
        <f>IFERROR(MATCH(CH$3,'Bins 2025'!$D71:$ALO71,1),0)/1000</f>
        <v/>
      </c>
      <c r="CI71">
        <f>IFERROR(MATCH(CI$3,'Bins 2025'!$D71:$ALO71,1),0)/1000</f>
        <v/>
      </c>
      <c r="CJ71">
        <f>IFERROR(MATCH(CJ$3,'Bins 2025'!$D71:$ALO71,1),0)/1000</f>
        <v/>
      </c>
      <c r="CK71">
        <f>IFERROR(MATCH(CK$3,'Bins 2025'!$D71:$ALO71,1),0)/1000</f>
        <v/>
      </c>
      <c r="CL71">
        <f>IFERROR(MATCH(CL$3,'Bins 2025'!$D71:$ALO71,1),0)/1000</f>
        <v/>
      </c>
      <c r="CM71">
        <f>IFERROR(MATCH(CM$3,'Bins 2025'!$D71:$ALO71,1),0)/1000</f>
        <v/>
      </c>
      <c r="CN71">
        <f>IFERROR(MATCH(CN$3,'Bins 2025'!$D71:$ALO71,1),0)/1000</f>
        <v/>
      </c>
      <c r="CO71">
        <f>IFERROR(MATCH(CO$3,'Bins 2025'!$D71:$ALO71,1),0)/1000</f>
        <v/>
      </c>
      <c r="CP71">
        <f>IFERROR(MATCH(CP$3,'Bins 2025'!$D71:$ALO71,1),0)/1000</f>
        <v/>
      </c>
      <c r="CQ71">
        <f>IFERROR(MATCH(CQ$3,'Bins 2025'!$D71:$ALO71,1),0)/1000</f>
        <v/>
      </c>
      <c r="CR71">
        <f>IFERROR(MATCH(CR$3,'Bins 2025'!$D71:$ALO71,1),0)/1000</f>
        <v/>
      </c>
      <c r="CS71">
        <f>IFERROR(MATCH(CS$3,'Bins 2025'!$D71:$ALO71,1),0)/1000</f>
        <v/>
      </c>
      <c r="CT71">
        <f>IFERROR(MATCH(CT$3,'Bins 2025'!$D71:$ALO71,1),0)/1000</f>
        <v/>
      </c>
      <c r="CU71">
        <f>IFERROR(MATCH(CU$3,'Bins 2025'!$D71:$ALO71,1),0)/1000</f>
        <v/>
      </c>
      <c r="CV71">
        <f>IFERROR(MATCH(CV$3,'Bins 2025'!$D71:$ALO71,1),0)/1000</f>
        <v/>
      </c>
      <c r="CW71">
        <f>IFERROR(MATCH(CW$3,'Bins 2025'!$D71:$ALO71,1),0)/1000</f>
        <v/>
      </c>
      <c r="CX71">
        <f>IFERROR(MATCH(CX$3,'Bins 2025'!$D71:$ALO71,1),0)/1000</f>
        <v/>
      </c>
      <c r="CY71">
        <f>IFERROR(MATCH(CY$3,'Bins 2025'!$D71:$ALO71,1),0)/1000</f>
        <v/>
      </c>
      <c r="CZ71">
        <f>IFERROR(MATCH(CZ$3,'Bins 2025'!$D71:$ALO71,1),0)/1000</f>
        <v/>
      </c>
      <c r="DA71">
        <f>IFERROR(MATCH(DA$3,'Bins 2025'!$D71:$ALO71,1),0)/1000</f>
        <v/>
      </c>
      <c r="DB71">
        <f>IFERROR(MATCH(DB$3,'Bins 2025'!$D71:$ALO71,1),0)/1000</f>
        <v/>
      </c>
      <c r="DC71">
        <f>IFERROR(MATCH(DC$3,'Bins 2025'!$D71:$ALO71,1),0)/1000</f>
        <v/>
      </c>
      <c r="DD71">
        <f>IFERROR(MATCH(DD$3,'Bins 2025'!$D71:$ALO71,1),0)/1000</f>
        <v/>
      </c>
      <c r="DE71">
        <f>IFERROR(MATCH(DE$3,'Bins 2025'!$D71:$ALO71,1),0)/1000</f>
        <v/>
      </c>
      <c r="DF71">
        <f>IFERROR(MATCH(DF$3,'Bins 2025'!$D71:$ALO71,1),0)/1000</f>
        <v/>
      </c>
      <c r="DG71">
        <f>IFERROR(MATCH(DG$3,'Bins 2025'!$D71:$ALO71,1),0)/1000</f>
        <v/>
      </c>
      <c r="DH71">
        <f>IFERROR(MATCH(DH$3,'Bins 2025'!$D71:$ALO71,1),0)/1000</f>
        <v/>
      </c>
      <c r="DI71">
        <f>IFERROR(MATCH(DI$3,'Bins 2025'!$D71:$ALO71,1),0)/1000</f>
        <v/>
      </c>
      <c r="DJ71">
        <f>IFERROR(MATCH(DJ$3,'Bins 2025'!$D71:$ALO71,1),0)/1000</f>
        <v/>
      </c>
      <c r="DK71">
        <f>IFERROR(MATCH(DK$3,'Bins 2025'!$D71:$ALO71,1),0)/1000</f>
        <v/>
      </c>
      <c r="DL71">
        <f>IFERROR(MATCH(DL$3,'Bins 2025'!$D71:$ALO71,1),0)/1000</f>
        <v/>
      </c>
      <c r="DM71">
        <f>IFERROR(MATCH(DM$3,'Bins 2025'!$D71:$ALO71,1),0)/1000</f>
        <v/>
      </c>
      <c r="DN71">
        <f>IFERROR(MATCH(DN$3,'Bins 2025'!$D71:$ALO71,1),0)/1000</f>
        <v/>
      </c>
      <c r="DO71">
        <f>IFERROR(MATCH(DO$3,'Bins 2025'!$D71:$ALO71,1),0)/1000</f>
        <v/>
      </c>
      <c r="DP71">
        <f>IFERROR(MATCH(DP$3,'Bins 2025'!$D71:$ALO71,1),0)/1000</f>
        <v/>
      </c>
      <c r="DQ71">
        <f>IFERROR(MATCH(DQ$3,'Bins 2025'!$D71:$ALO71,1),0)/1000</f>
        <v/>
      </c>
      <c r="DR71">
        <f>IFERROR(MATCH(DR$3,'Bins 2025'!$D71:$ALO71,1),0)/1000</f>
        <v/>
      </c>
      <c r="DS71">
        <f>IFERROR(MATCH(DS$3,'Bins 2025'!$D71:$ALO71,1),0)/1000</f>
        <v/>
      </c>
      <c r="DT71">
        <f>IFERROR(MATCH(DT$3,'Bins 2025'!$D71:$ALO71,1),0)/1000</f>
        <v/>
      </c>
      <c r="DU71">
        <f>IFERROR(MATCH(DU$3,'Bins 2025'!$D71:$ALO71,1),0)/1000</f>
        <v/>
      </c>
      <c r="DV71">
        <f>IFERROR(MATCH(DV$3,'Bins 2025'!$D71:$ALO71,1),0)/1000</f>
        <v/>
      </c>
      <c r="DW71">
        <f>IFERROR(MATCH(DW$3,'Bins 2025'!$D71:$ALO71,1),0)/1000</f>
        <v/>
      </c>
      <c r="DX71">
        <f>IFERROR(MATCH(DX$3,'Bins 2025'!$D71:$ALO71,1),0)/1000</f>
        <v/>
      </c>
      <c r="DY71">
        <f>IFERROR(MATCH(DY$3,'Bins 2025'!$D71:$ALO71,1),0)/1000</f>
        <v/>
      </c>
      <c r="DZ71">
        <f>IFERROR(MATCH(DZ$3,'Bins 2025'!$D71:$ALO71,1),0)/1000</f>
        <v/>
      </c>
      <c r="EA71">
        <f>IFERROR(MATCH(EA$3,'Bins 2025'!$D71:$ALO71,1),0)/1000</f>
        <v/>
      </c>
      <c r="EB71">
        <f>IFERROR(MATCH(EB$3,'Bins 2025'!$D71:$ALO71,1),0)/1000</f>
        <v/>
      </c>
      <c r="EC71">
        <f>IFERROR(MATCH(EC$3,'Bins 2025'!$D71:$ALO71,1),0)/1000</f>
        <v/>
      </c>
      <c r="ED71">
        <f>IFERROR(MATCH(ED$3,'Bins 2025'!$D71:$ALO71,1),0)/1000</f>
        <v/>
      </c>
      <c r="EE71">
        <f>IFERROR(MATCH(EE$3,'Bins 2025'!$D71:$ALO71,1),0)/1000</f>
        <v/>
      </c>
      <c r="EF71">
        <f>IFERROR(MATCH(EF$3,'Bins 2025'!$D71:$ALO71,1),0)/1000</f>
        <v/>
      </c>
      <c r="EG71">
        <f>IFERROR(MATCH(EG$3,'Bins 2025'!$D71:$ALO71,1),0)/1000</f>
        <v/>
      </c>
      <c r="EH71">
        <f>IFERROR(MATCH(EH$3,'Bins 2025'!$D71:$ALO71,1),0)/1000</f>
        <v/>
      </c>
      <c r="EI71">
        <f>IFERROR(MATCH(EI$3,'Bins 2025'!$D71:$ALO71,1),0)/1000</f>
        <v/>
      </c>
      <c r="EJ71">
        <f>IFERROR(MATCH(EJ$3,'Bins 2025'!$D71:$ALO71,1),0)/1000</f>
        <v/>
      </c>
      <c r="EK71">
        <f>IFERROR(MATCH(EK$3,'Bins 2025'!$D71:$ALO71,1),0)/1000</f>
        <v/>
      </c>
      <c r="EL71">
        <f>IFERROR(MATCH(EL$3,'Bins 2025'!$D71:$ALO71,1),0)/1000</f>
        <v/>
      </c>
      <c r="EM71">
        <f>IFERROR(MATCH(EM$3,'Bins 2025'!$D71:$ALO71,1),0)/1000</f>
        <v/>
      </c>
      <c r="EN71">
        <f>IFERROR(MATCH(EN$3,'Bins 2025'!$D71:$ALO71,1),0)/1000</f>
        <v/>
      </c>
      <c r="EO71">
        <f>IFERROR(MATCH(EO$3,'Bins 2025'!$D71:$ALO71,1),0)/1000</f>
        <v/>
      </c>
      <c r="EP71">
        <f>IFERROR(MATCH(EP$3,'Bins 2025'!$D71:$ALO71,1),0)/1000</f>
        <v/>
      </c>
      <c r="EQ71">
        <f>IFERROR(MATCH(EQ$3,'Bins 2025'!$D71:$ALO71,1),0)/1000</f>
        <v/>
      </c>
      <c r="ER71">
        <f>IFERROR(MATCH(ER$3,'Bins 2025'!$D71:$ALO71,1),0)/1000</f>
        <v/>
      </c>
      <c r="ES71">
        <f>IFERROR(MATCH(ES$3,'Bins 2025'!$D71:$ALO71,1),0)/1000</f>
        <v/>
      </c>
      <c r="ET71">
        <f>IFERROR(MATCH(ET$3,'Bins 2025'!$D71:$ALO71,1),0)/1000</f>
        <v/>
      </c>
      <c r="EU71">
        <f>IFERROR(MATCH(EU$3,'Bins 2025'!$D71:$ALO71,1),0)/1000</f>
        <v/>
      </c>
      <c r="EV71">
        <f>IFERROR(MATCH(EV$3,'Bins 2025'!$D71:$ALO71,1),0)/1000</f>
        <v/>
      </c>
      <c r="EW71">
        <f>IFERROR(MATCH(EW$3,'Bins 2025'!$D71:$ALO71,1),0)/1000</f>
        <v/>
      </c>
      <c r="EX71">
        <f>IFERROR(MATCH(EX$3,'Bins 2025'!$D71:$ALO71,1),0)/1000</f>
        <v/>
      </c>
      <c r="EY71">
        <f>IFERROR(MATCH(EY$3,'Bins 2025'!$D71:$ALO71,1),0)/1000</f>
        <v/>
      </c>
      <c r="EZ71">
        <f>IFERROR(MATCH(EZ$3,'Bins 2025'!$D71:$ALO71,1),0)/1000</f>
        <v/>
      </c>
      <c r="FA71">
        <f>IFERROR(MATCH(FA$3,'Bins 2025'!$D71:$ALO71,1),0)/1000</f>
        <v/>
      </c>
      <c r="FB71">
        <f>IFERROR(MATCH(FB$3,'Bins 2025'!$D71:$ALO71,1),0)/1000</f>
        <v/>
      </c>
      <c r="FC71">
        <f>IFERROR(MATCH(FC$3,'Bins 2025'!$D71:$ALO71,1),0)/1000</f>
        <v/>
      </c>
      <c r="FD71">
        <f>IFERROR(MATCH(FD$3,'Bins 2025'!$D71:$ALO71,1),0)/1000</f>
        <v/>
      </c>
      <c r="FE71">
        <f>IFERROR(MATCH(FE$3,'Bins 2025'!$D71:$ALO71,1),0)/1000</f>
        <v/>
      </c>
      <c r="FF71">
        <f>IFERROR(MATCH(FF$3,'Bins 2025'!$D71:$ALO71,1),0)/1000</f>
        <v/>
      </c>
      <c r="FG71">
        <f>IFERROR(MATCH(FG$3,'Bins 2025'!$D71:$ALO71,1),0)/1000</f>
        <v/>
      </c>
      <c r="FH71">
        <f>IFERROR(MATCH(FH$3,'Bins 2025'!$D71:$ALO71,1),0)/1000</f>
        <v/>
      </c>
      <c r="FI71">
        <f>IFERROR(MATCH(FI$3,'Bins 2025'!$D71:$ALO71,1),0)/1000</f>
        <v/>
      </c>
      <c r="FJ71">
        <f>IFERROR(MATCH(FJ$3,'Bins 2025'!$D71:$ALO71,1),0)/1000</f>
        <v/>
      </c>
      <c r="FK71">
        <f>IFERROR(MATCH(FK$3,'Bins 2025'!$D71:$ALO71,1),0)/1000</f>
        <v/>
      </c>
      <c r="FL71">
        <f>IFERROR(MATCH(FL$3,'Bins 2025'!$D71:$ALO71,1),0)/1000</f>
        <v/>
      </c>
      <c r="FM71">
        <f>IFERROR(MATCH(FM$3,'Bins 2025'!$D71:$ALO71,1),0)/1000</f>
        <v/>
      </c>
      <c r="FN71">
        <f>IFERROR(MATCH(FN$3,'Bins 2025'!$D71:$ALO71,1),0)/1000</f>
        <v/>
      </c>
      <c r="FO71">
        <f>IFERROR(MATCH(FO$3,'Bins 2025'!$D71:$ALO71,1),0)/1000</f>
        <v/>
      </c>
      <c r="FP71">
        <f>IFERROR(MATCH(FP$3,'Bins 2025'!$D71:$ALO71,1),0)/1000</f>
        <v/>
      </c>
      <c r="FQ71">
        <f>IFERROR(MATCH(FQ$3,'Bins 2025'!$D71:$ALO71,1),0)/1000</f>
        <v/>
      </c>
      <c r="FR71">
        <f>IFERROR(MATCH(FR$3,'Bins 2025'!$D71:$ALO71,1),0)/1000</f>
        <v/>
      </c>
      <c r="FS71">
        <f>IFERROR(MATCH(FS$3,'Bins 2025'!$D71:$ALO71,1),0)/1000</f>
        <v/>
      </c>
      <c r="FT71">
        <f>IFERROR(MATCH(FT$3,'Bins 2025'!$D71:$ALO71,1),0)/1000</f>
        <v/>
      </c>
      <c r="FU71">
        <f>IFERROR(MATCH(FU$3,'Bins 2025'!$D71:$ALO71,1),0)/1000</f>
        <v/>
      </c>
      <c r="FV71">
        <f>IFERROR(MATCH(FV$3,'Bins 2025'!$D71:$ALO71,1),0)/1000</f>
        <v/>
      </c>
      <c r="FW71">
        <f>IFERROR(MATCH(FW$3,'Bins 2025'!$D71:$ALO71,1),0)/1000</f>
        <v/>
      </c>
      <c r="FX71">
        <f>IFERROR(MATCH(FX$3,'Bins 2025'!$D71:$ALO71,1),0)/1000</f>
        <v/>
      </c>
      <c r="FY71">
        <f>IFERROR(MATCH(FY$3,'Bins 2025'!$D71:$ALO71,1),0)/1000</f>
        <v/>
      </c>
      <c r="FZ71">
        <f>IFERROR(MATCH(FZ$3,'Bins 2025'!$D71:$ALO71,1),0)/1000</f>
        <v/>
      </c>
      <c r="GA71">
        <f>IFERROR(MATCH(GA$3,'Bins 2025'!$D71:$ALO71,1),0)/1000</f>
        <v/>
      </c>
      <c r="GB71">
        <f>IFERROR(MATCH(GB$3,'Bins 2025'!$D71:$ALO71,1),0)/1000</f>
        <v/>
      </c>
      <c r="GC71">
        <f>IFERROR(MATCH(GC$3,'Bins 2025'!$D71:$ALO71,1),0)/1000</f>
        <v/>
      </c>
      <c r="GD71">
        <f>IFERROR(MATCH(GD$3,'Bins 2025'!$D71:$ALO71,1),0)/1000</f>
        <v/>
      </c>
      <c r="GE71">
        <f>IFERROR(MATCH(GE$3,'Bins 2025'!$D71:$ALO71,1),0)/1000</f>
        <v/>
      </c>
      <c r="GF71">
        <f>IFERROR(MATCH(GF$3,'Bins 2025'!$D71:$ALO71,1),0)/1000</f>
        <v/>
      </c>
      <c r="GG71">
        <f>IFERROR(MATCH(GG$3,'Bins 2025'!$D71:$ALO71,1),0)/1000</f>
        <v/>
      </c>
      <c r="GH71">
        <f>IFERROR(MATCH(GH$3,'Bins 2025'!$D71:$ALO71,1),0)/1000</f>
        <v/>
      </c>
      <c r="GI71">
        <f>IFERROR(MATCH(GI$3,'Bins 2025'!$D71:$ALO71,1),0)/1000</f>
        <v/>
      </c>
      <c r="GJ71">
        <f>IFERROR(MATCH(GJ$3,'Bins 2025'!$D71:$ALO71,1),0)/1000</f>
        <v/>
      </c>
      <c r="GK71">
        <f>IFERROR(MATCH(GK$3,'Bins 2025'!$D71:$ALO71,1),0)/1000</f>
        <v/>
      </c>
      <c r="GL71">
        <f>IFERROR(MATCH(GL$3,'Bins 2025'!$D71:$ALO71,1),0)/1000</f>
        <v/>
      </c>
      <c r="GM71">
        <f>IFERROR(MATCH(GM$3,'Bins 2025'!$D71:$ALO71,1),0)/1000</f>
        <v/>
      </c>
      <c r="GN71">
        <f>IFERROR(MATCH(GN$3,'Bins 2025'!$D71:$ALO71,1),0)/1000</f>
        <v/>
      </c>
      <c r="GO71">
        <f>IFERROR(MATCH(GO$3,'Bins 2025'!$D71:$ALO71,1),0)/1000</f>
        <v/>
      </c>
      <c r="GP71">
        <f>IFERROR(MATCH(GP$3,'Bins 2025'!$D71:$ALO71,1),0)/1000</f>
        <v/>
      </c>
      <c r="GQ71">
        <f>IFERROR(MATCH(GQ$3,'Bins 2025'!$D71:$ALO71,1),0)/1000</f>
        <v/>
      </c>
      <c r="GR71">
        <f>IFERROR(MATCH(GR$3,'Bins 2025'!$D71:$ALO71,1),0)/1000</f>
        <v/>
      </c>
      <c r="GS71">
        <f>IFERROR(MATCH(GS$3,'Bins 2025'!$D71:$ALO71,1),0)/1000</f>
        <v/>
      </c>
      <c r="GT71">
        <f>IFERROR(MATCH(GT$3,'Bins 2025'!$D71:$ALO71,1),0)/1000</f>
        <v/>
      </c>
      <c r="GU71">
        <f>IFERROR(MATCH(GU$3,'Bins 2025'!$D71:$ALO71,1),0)/1000</f>
        <v/>
      </c>
    </row>
    <row r="72">
      <c r="B72">
        <f>Inputs!B72</f>
        <v/>
      </c>
      <c r="C72">
        <f>Inputs!K72</f>
        <v/>
      </c>
      <c r="D72">
        <f>N(Inputs!H72)</f>
        <v/>
      </c>
      <c r="E72">
        <f>IFERROR(MATCH(E$3,'Bins 2025'!$D72:$ALO72,1),0)/1000</f>
        <v/>
      </c>
      <c r="F72">
        <f>IFERROR(MATCH(F$3,'Bins 2025'!$D72:$ALO72,1),0)/1000</f>
        <v/>
      </c>
      <c r="G72">
        <f>IFERROR(MATCH(G$3,'Bins 2025'!$D72:$ALO72,1),0)/1000</f>
        <v/>
      </c>
      <c r="H72">
        <f>IFERROR(MATCH(H$3,'Bins 2025'!$D72:$ALO72,1),0)/1000</f>
        <v/>
      </c>
      <c r="I72">
        <f>IFERROR(MATCH(I$3,'Bins 2025'!$D72:$ALO72,1),0)/1000</f>
        <v/>
      </c>
      <c r="J72">
        <f>IFERROR(MATCH(J$3,'Bins 2025'!$D72:$ALO72,1),0)/1000</f>
        <v/>
      </c>
      <c r="K72">
        <f>IFERROR(MATCH(K$3,'Bins 2025'!$D72:$ALO72,1),0)/1000</f>
        <v/>
      </c>
      <c r="L72">
        <f>IFERROR(MATCH(L$3,'Bins 2025'!$D72:$ALO72,1),0)/1000</f>
        <v/>
      </c>
      <c r="M72">
        <f>IFERROR(MATCH(M$3,'Bins 2025'!$D72:$ALO72,1),0)/1000</f>
        <v/>
      </c>
      <c r="N72">
        <f>IFERROR(MATCH(N$3,'Bins 2025'!$D72:$ALO72,1),0)/1000</f>
        <v/>
      </c>
      <c r="O72">
        <f>IFERROR(MATCH(O$3,'Bins 2025'!$D72:$ALO72,1),0)/1000</f>
        <v/>
      </c>
      <c r="P72">
        <f>IFERROR(MATCH(P$3,'Bins 2025'!$D72:$ALO72,1),0)/1000</f>
        <v/>
      </c>
      <c r="Q72">
        <f>IFERROR(MATCH(Q$3,'Bins 2025'!$D72:$ALO72,1),0)/1000</f>
        <v/>
      </c>
      <c r="R72">
        <f>IFERROR(MATCH(R$3,'Bins 2025'!$D72:$ALO72,1),0)/1000</f>
        <v/>
      </c>
      <c r="S72">
        <f>IFERROR(MATCH(S$3,'Bins 2025'!$D72:$ALO72,1),0)/1000</f>
        <v/>
      </c>
      <c r="T72">
        <f>IFERROR(MATCH(T$3,'Bins 2025'!$D72:$ALO72,1),0)/1000</f>
        <v/>
      </c>
      <c r="U72">
        <f>IFERROR(MATCH(U$3,'Bins 2025'!$D72:$ALO72,1),0)/1000</f>
        <v/>
      </c>
      <c r="V72">
        <f>IFERROR(MATCH(V$3,'Bins 2025'!$D72:$ALO72,1),0)/1000</f>
        <v/>
      </c>
      <c r="W72">
        <f>IFERROR(MATCH(W$3,'Bins 2025'!$D72:$ALO72,1),0)/1000</f>
        <v/>
      </c>
      <c r="X72">
        <f>IFERROR(MATCH(X$3,'Bins 2025'!$D72:$ALO72,1),0)/1000</f>
        <v/>
      </c>
      <c r="Y72">
        <f>IFERROR(MATCH(Y$3,'Bins 2025'!$D72:$ALO72,1),0)/1000</f>
        <v/>
      </c>
      <c r="Z72">
        <f>IFERROR(MATCH(Z$3,'Bins 2025'!$D72:$ALO72,1),0)/1000</f>
        <v/>
      </c>
      <c r="AA72">
        <f>IFERROR(MATCH(AA$3,'Bins 2025'!$D72:$ALO72,1),0)/1000</f>
        <v/>
      </c>
      <c r="AB72">
        <f>IFERROR(MATCH(AB$3,'Bins 2025'!$D72:$ALO72,1),0)/1000</f>
        <v/>
      </c>
      <c r="AC72">
        <f>IFERROR(MATCH(AC$3,'Bins 2025'!$D72:$ALO72,1),0)/1000</f>
        <v/>
      </c>
      <c r="AD72">
        <f>IFERROR(MATCH(AD$3,'Bins 2025'!$D72:$ALO72,1),0)/1000</f>
        <v/>
      </c>
      <c r="AE72">
        <f>IFERROR(MATCH(AE$3,'Bins 2025'!$D72:$ALO72,1),0)/1000</f>
        <v/>
      </c>
      <c r="AF72">
        <f>IFERROR(MATCH(AF$3,'Bins 2025'!$D72:$ALO72,1),0)/1000</f>
        <v/>
      </c>
      <c r="AG72">
        <f>IFERROR(MATCH(AG$3,'Bins 2025'!$D72:$ALO72,1),0)/1000</f>
        <v/>
      </c>
      <c r="AH72">
        <f>IFERROR(MATCH(AH$3,'Bins 2025'!$D72:$ALO72,1),0)/1000</f>
        <v/>
      </c>
      <c r="AI72">
        <f>IFERROR(MATCH(AI$3,'Bins 2025'!$D72:$ALO72,1),0)/1000</f>
        <v/>
      </c>
      <c r="AJ72">
        <f>IFERROR(MATCH(AJ$3,'Bins 2025'!$D72:$ALO72,1),0)/1000</f>
        <v/>
      </c>
      <c r="AK72">
        <f>IFERROR(MATCH(AK$3,'Bins 2025'!$D72:$ALO72,1),0)/1000</f>
        <v/>
      </c>
      <c r="AL72">
        <f>IFERROR(MATCH(AL$3,'Bins 2025'!$D72:$ALO72,1),0)/1000</f>
        <v/>
      </c>
      <c r="AM72">
        <f>IFERROR(MATCH(AM$3,'Bins 2025'!$D72:$ALO72,1),0)/1000</f>
        <v/>
      </c>
      <c r="AN72">
        <f>IFERROR(MATCH(AN$3,'Bins 2025'!$D72:$ALO72,1),0)/1000</f>
        <v/>
      </c>
      <c r="AO72">
        <f>IFERROR(MATCH(AO$3,'Bins 2025'!$D72:$ALO72,1),0)/1000</f>
        <v/>
      </c>
      <c r="AP72">
        <f>IFERROR(MATCH(AP$3,'Bins 2025'!$D72:$ALO72,1),0)/1000</f>
        <v/>
      </c>
      <c r="AQ72">
        <f>IFERROR(MATCH(AQ$3,'Bins 2025'!$D72:$ALO72,1),0)/1000</f>
        <v/>
      </c>
      <c r="AR72">
        <f>IFERROR(MATCH(AR$3,'Bins 2025'!$D72:$ALO72,1),0)/1000</f>
        <v/>
      </c>
      <c r="AS72">
        <f>IFERROR(MATCH(AS$3,'Bins 2025'!$D72:$ALO72,1),0)/1000</f>
        <v/>
      </c>
      <c r="AT72">
        <f>IFERROR(MATCH(AT$3,'Bins 2025'!$D72:$ALO72,1),0)/1000</f>
        <v/>
      </c>
      <c r="AU72">
        <f>IFERROR(MATCH(AU$3,'Bins 2025'!$D72:$ALO72,1),0)/1000</f>
        <v/>
      </c>
      <c r="AV72">
        <f>IFERROR(MATCH(AV$3,'Bins 2025'!$D72:$ALO72,1),0)/1000</f>
        <v/>
      </c>
      <c r="AW72">
        <f>IFERROR(MATCH(AW$3,'Bins 2025'!$D72:$ALO72,1),0)/1000</f>
        <v/>
      </c>
      <c r="AX72">
        <f>IFERROR(MATCH(AX$3,'Bins 2025'!$D72:$ALO72,1),0)/1000</f>
        <v/>
      </c>
      <c r="AY72">
        <f>IFERROR(MATCH(AY$3,'Bins 2025'!$D72:$ALO72,1),0)/1000</f>
        <v/>
      </c>
      <c r="AZ72">
        <f>IFERROR(MATCH(AZ$3,'Bins 2025'!$D72:$ALO72,1),0)/1000</f>
        <v/>
      </c>
      <c r="BA72">
        <f>IFERROR(MATCH(BA$3,'Bins 2025'!$D72:$ALO72,1),0)/1000</f>
        <v/>
      </c>
      <c r="BB72">
        <f>IFERROR(MATCH(BB$3,'Bins 2025'!$D72:$ALO72,1),0)/1000</f>
        <v/>
      </c>
      <c r="BC72">
        <f>IFERROR(MATCH(BC$3,'Bins 2025'!$D72:$ALO72,1),0)/1000</f>
        <v/>
      </c>
      <c r="BD72">
        <f>IFERROR(MATCH(BD$3,'Bins 2025'!$D72:$ALO72,1),0)/1000</f>
        <v/>
      </c>
      <c r="BE72">
        <f>IFERROR(MATCH(BE$3,'Bins 2025'!$D72:$ALO72,1),0)/1000</f>
        <v/>
      </c>
      <c r="BF72">
        <f>IFERROR(MATCH(BF$3,'Bins 2025'!$D72:$ALO72,1),0)/1000</f>
        <v/>
      </c>
      <c r="BG72">
        <f>IFERROR(MATCH(BG$3,'Bins 2025'!$D72:$ALO72,1),0)/1000</f>
        <v/>
      </c>
      <c r="BH72">
        <f>IFERROR(MATCH(BH$3,'Bins 2025'!$D72:$ALO72,1),0)/1000</f>
        <v/>
      </c>
      <c r="BI72">
        <f>IFERROR(MATCH(BI$3,'Bins 2025'!$D72:$ALO72,1),0)/1000</f>
        <v/>
      </c>
      <c r="BJ72">
        <f>IFERROR(MATCH(BJ$3,'Bins 2025'!$D72:$ALO72,1),0)/1000</f>
        <v/>
      </c>
      <c r="BK72">
        <f>IFERROR(MATCH(BK$3,'Bins 2025'!$D72:$ALO72,1),0)/1000</f>
        <v/>
      </c>
      <c r="BL72">
        <f>IFERROR(MATCH(BL$3,'Bins 2025'!$D72:$ALO72,1),0)/1000</f>
        <v/>
      </c>
      <c r="BM72">
        <f>IFERROR(MATCH(BM$3,'Bins 2025'!$D72:$ALO72,1),0)/1000</f>
        <v/>
      </c>
      <c r="BN72">
        <f>IFERROR(MATCH(BN$3,'Bins 2025'!$D72:$ALO72,1),0)/1000</f>
        <v/>
      </c>
      <c r="BO72">
        <f>IFERROR(MATCH(BO$3,'Bins 2025'!$D72:$ALO72,1),0)/1000</f>
        <v/>
      </c>
      <c r="BP72">
        <f>IFERROR(MATCH(BP$3,'Bins 2025'!$D72:$ALO72,1),0)/1000</f>
        <v/>
      </c>
      <c r="BQ72">
        <f>IFERROR(MATCH(BQ$3,'Bins 2025'!$D72:$ALO72,1),0)/1000</f>
        <v/>
      </c>
      <c r="BR72">
        <f>IFERROR(MATCH(BR$3,'Bins 2025'!$D72:$ALO72,1),0)/1000</f>
        <v/>
      </c>
      <c r="BS72">
        <f>IFERROR(MATCH(BS$3,'Bins 2025'!$D72:$ALO72,1),0)/1000</f>
        <v/>
      </c>
      <c r="BT72">
        <f>IFERROR(MATCH(BT$3,'Bins 2025'!$D72:$ALO72,1),0)/1000</f>
        <v/>
      </c>
      <c r="BU72">
        <f>IFERROR(MATCH(BU$3,'Bins 2025'!$D72:$ALO72,1),0)/1000</f>
        <v/>
      </c>
      <c r="BV72">
        <f>IFERROR(MATCH(BV$3,'Bins 2025'!$D72:$ALO72,1),0)/1000</f>
        <v/>
      </c>
      <c r="BW72">
        <f>IFERROR(MATCH(BW$3,'Bins 2025'!$D72:$ALO72,1),0)/1000</f>
        <v/>
      </c>
      <c r="BX72">
        <f>IFERROR(MATCH(BX$3,'Bins 2025'!$D72:$ALO72,1),0)/1000</f>
        <v/>
      </c>
      <c r="BY72">
        <f>IFERROR(MATCH(BY$3,'Bins 2025'!$D72:$ALO72,1),0)/1000</f>
        <v/>
      </c>
      <c r="BZ72">
        <f>IFERROR(MATCH(BZ$3,'Bins 2025'!$D72:$ALO72,1),0)/1000</f>
        <v/>
      </c>
      <c r="CA72">
        <f>IFERROR(MATCH(CA$3,'Bins 2025'!$D72:$ALO72,1),0)/1000</f>
        <v/>
      </c>
      <c r="CB72">
        <f>IFERROR(MATCH(CB$3,'Bins 2025'!$D72:$ALO72,1),0)/1000</f>
        <v/>
      </c>
      <c r="CC72">
        <f>IFERROR(MATCH(CC$3,'Bins 2025'!$D72:$ALO72,1),0)/1000</f>
        <v/>
      </c>
      <c r="CD72">
        <f>IFERROR(MATCH(CD$3,'Bins 2025'!$D72:$ALO72,1),0)/1000</f>
        <v/>
      </c>
      <c r="CE72">
        <f>IFERROR(MATCH(CE$3,'Bins 2025'!$D72:$ALO72,1),0)/1000</f>
        <v/>
      </c>
      <c r="CF72">
        <f>IFERROR(MATCH(CF$3,'Bins 2025'!$D72:$ALO72,1),0)/1000</f>
        <v/>
      </c>
      <c r="CG72">
        <f>IFERROR(MATCH(CG$3,'Bins 2025'!$D72:$ALO72,1),0)/1000</f>
        <v/>
      </c>
      <c r="CH72">
        <f>IFERROR(MATCH(CH$3,'Bins 2025'!$D72:$ALO72,1),0)/1000</f>
        <v/>
      </c>
      <c r="CI72">
        <f>IFERROR(MATCH(CI$3,'Bins 2025'!$D72:$ALO72,1),0)/1000</f>
        <v/>
      </c>
      <c r="CJ72">
        <f>IFERROR(MATCH(CJ$3,'Bins 2025'!$D72:$ALO72,1),0)/1000</f>
        <v/>
      </c>
      <c r="CK72">
        <f>IFERROR(MATCH(CK$3,'Bins 2025'!$D72:$ALO72,1),0)/1000</f>
        <v/>
      </c>
      <c r="CL72">
        <f>IFERROR(MATCH(CL$3,'Bins 2025'!$D72:$ALO72,1),0)/1000</f>
        <v/>
      </c>
      <c r="CM72">
        <f>IFERROR(MATCH(CM$3,'Bins 2025'!$D72:$ALO72,1),0)/1000</f>
        <v/>
      </c>
      <c r="CN72">
        <f>IFERROR(MATCH(CN$3,'Bins 2025'!$D72:$ALO72,1),0)/1000</f>
        <v/>
      </c>
      <c r="CO72">
        <f>IFERROR(MATCH(CO$3,'Bins 2025'!$D72:$ALO72,1),0)/1000</f>
        <v/>
      </c>
      <c r="CP72">
        <f>IFERROR(MATCH(CP$3,'Bins 2025'!$D72:$ALO72,1),0)/1000</f>
        <v/>
      </c>
      <c r="CQ72">
        <f>IFERROR(MATCH(CQ$3,'Bins 2025'!$D72:$ALO72,1),0)/1000</f>
        <v/>
      </c>
      <c r="CR72">
        <f>IFERROR(MATCH(CR$3,'Bins 2025'!$D72:$ALO72,1),0)/1000</f>
        <v/>
      </c>
      <c r="CS72">
        <f>IFERROR(MATCH(CS$3,'Bins 2025'!$D72:$ALO72,1),0)/1000</f>
        <v/>
      </c>
      <c r="CT72">
        <f>IFERROR(MATCH(CT$3,'Bins 2025'!$D72:$ALO72,1),0)/1000</f>
        <v/>
      </c>
      <c r="CU72">
        <f>IFERROR(MATCH(CU$3,'Bins 2025'!$D72:$ALO72,1),0)/1000</f>
        <v/>
      </c>
      <c r="CV72">
        <f>IFERROR(MATCH(CV$3,'Bins 2025'!$D72:$ALO72,1),0)/1000</f>
        <v/>
      </c>
      <c r="CW72">
        <f>IFERROR(MATCH(CW$3,'Bins 2025'!$D72:$ALO72,1),0)/1000</f>
        <v/>
      </c>
      <c r="CX72">
        <f>IFERROR(MATCH(CX$3,'Bins 2025'!$D72:$ALO72,1),0)/1000</f>
        <v/>
      </c>
      <c r="CY72">
        <f>IFERROR(MATCH(CY$3,'Bins 2025'!$D72:$ALO72,1),0)/1000</f>
        <v/>
      </c>
      <c r="CZ72">
        <f>IFERROR(MATCH(CZ$3,'Bins 2025'!$D72:$ALO72,1),0)/1000</f>
        <v/>
      </c>
      <c r="DA72">
        <f>IFERROR(MATCH(DA$3,'Bins 2025'!$D72:$ALO72,1),0)/1000</f>
        <v/>
      </c>
      <c r="DB72">
        <f>IFERROR(MATCH(DB$3,'Bins 2025'!$D72:$ALO72,1),0)/1000</f>
        <v/>
      </c>
      <c r="DC72">
        <f>IFERROR(MATCH(DC$3,'Bins 2025'!$D72:$ALO72,1),0)/1000</f>
        <v/>
      </c>
      <c r="DD72">
        <f>IFERROR(MATCH(DD$3,'Bins 2025'!$D72:$ALO72,1),0)/1000</f>
        <v/>
      </c>
      <c r="DE72">
        <f>IFERROR(MATCH(DE$3,'Bins 2025'!$D72:$ALO72,1),0)/1000</f>
        <v/>
      </c>
      <c r="DF72">
        <f>IFERROR(MATCH(DF$3,'Bins 2025'!$D72:$ALO72,1),0)/1000</f>
        <v/>
      </c>
      <c r="DG72">
        <f>IFERROR(MATCH(DG$3,'Bins 2025'!$D72:$ALO72,1),0)/1000</f>
        <v/>
      </c>
      <c r="DH72">
        <f>IFERROR(MATCH(DH$3,'Bins 2025'!$D72:$ALO72,1),0)/1000</f>
        <v/>
      </c>
      <c r="DI72">
        <f>IFERROR(MATCH(DI$3,'Bins 2025'!$D72:$ALO72,1),0)/1000</f>
        <v/>
      </c>
      <c r="DJ72">
        <f>IFERROR(MATCH(DJ$3,'Bins 2025'!$D72:$ALO72,1),0)/1000</f>
        <v/>
      </c>
      <c r="DK72">
        <f>IFERROR(MATCH(DK$3,'Bins 2025'!$D72:$ALO72,1),0)/1000</f>
        <v/>
      </c>
      <c r="DL72">
        <f>IFERROR(MATCH(DL$3,'Bins 2025'!$D72:$ALO72,1),0)/1000</f>
        <v/>
      </c>
      <c r="DM72">
        <f>IFERROR(MATCH(DM$3,'Bins 2025'!$D72:$ALO72,1),0)/1000</f>
        <v/>
      </c>
      <c r="DN72">
        <f>IFERROR(MATCH(DN$3,'Bins 2025'!$D72:$ALO72,1),0)/1000</f>
        <v/>
      </c>
      <c r="DO72">
        <f>IFERROR(MATCH(DO$3,'Bins 2025'!$D72:$ALO72,1),0)/1000</f>
        <v/>
      </c>
      <c r="DP72">
        <f>IFERROR(MATCH(DP$3,'Bins 2025'!$D72:$ALO72,1),0)/1000</f>
        <v/>
      </c>
      <c r="DQ72">
        <f>IFERROR(MATCH(DQ$3,'Bins 2025'!$D72:$ALO72,1),0)/1000</f>
        <v/>
      </c>
      <c r="DR72">
        <f>IFERROR(MATCH(DR$3,'Bins 2025'!$D72:$ALO72,1),0)/1000</f>
        <v/>
      </c>
      <c r="DS72">
        <f>IFERROR(MATCH(DS$3,'Bins 2025'!$D72:$ALO72,1),0)/1000</f>
        <v/>
      </c>
      <c r="DT72">
        <f>IFERROR(MATCH(DT$3,'Bins 2025'!$D72:$ALO72,1),0)/1000</f>
        <v/>
      </c>
      <c r="DU72">
        <f>IFERROR(MATCH(DU$3,'Bins 2025'!$D72:$ALO72,1),0)/1000</f>
        <v/>
      </c>
      <c r="DV72">
        <f>IFERROR(MATCH(DV$3,'Bins 2025'!$D72:$ALO72,1),0)/1000</f>
        <v/>
      </c>
      <c r="DW72">
        <f>IFERROR(MATCH(DW$3,'Bins 2025'!$D72:$ALO72,1),0)/1000</f>
        <v/>
      </c>
      <c r="DX72">
        <f>IFERROR(MATCH(DX$3,'Bins 2025'!$D72:$ALO72,1),0)/1000</f>
        <v/>
      </c>
      <c r="DY72">
        <f>IFERROR(MATCH(DY$3,'Bins 2025'!$D72:$ALO72,1),0)/1000</f>
        <v/>
      </c>
      <c r="DZ72">
        <f>IFERROR(MATCH(DZ$3,'Bins 2025'!$D72:$ALO72,1),0)/1000</f>
        <v/>
      </c>
      <c r="EA72">
        <f>IFERROR(MATCH(EA$3,'Bins 2025'!$D72:$ALO72,1),0)/1000</f>
        <v/>
      </c>
      <c r="EB72">
        <f>IFERROR(MATCH(EB$3,'Bins 2025'!$D72:$ALO72,1),0)/1000</f>
        <v/>
      </c>
      <c r="EC72">
        <f>IFERROR(MATCH(EC$3,'Bins 2025'!$D72:$ALO72,1),0)/1000</f>
        <v/>
      </c>
      <c r="ED72">
        <f>IFERROR(MATCH(ED$3,'Bins 2025'!$D72:$ALO72,1),0)/1000</f>
        <v/>
      </c>
      <c r="EE72">
        <f>IFERROR(MATCH(EE$3,'Bins 2025'!$D72:$ALO72,1),0)/1000</f>
        <v/>
      </c>
      <c r="EF72">
        <f>IFERROR(MATCH(EF$3,'Bins 2025'!$D72:$ALO72,1),0)/1000</f>
        <v/>
      </c>
      <c r="EG72">
        <f>IFERROR(MATCH(EG$3,'Bins 2025'!$D72:$ALO72,1),0)/1000</f>
        <v/>
      </c>
      <c r="EH72">
        <f>IFERROR(MATCH(EH$3,'Bins 2025'!$D72:$ALO72,1),0)/1000</f>
        <v/>
      </c>
      <c r="EI72">
        <f>IFERROR(MATCH(EI$3,'Bins 2025'!$D72:$ALO72,1),0)/1000</f>
        <v/>
      </c>
      <c r="EJ72">
        <f>IFERROR(MATCH(EJ$3,'Bins 2025'!$D72:$ALO72,1),0)/1000</f>
        <v/>
      </c>
      <c r="EK72">
        <f>IFERROR(MATCH(EK$3,'Bins 2025'!$D72:$ALO72,1),0)/1000</f>
        <v/>
      </c>
      <c r="EL72">
        <f>IFERROR(MATCH(EL$3,'Bins 2025'!$D72:$ALO72,1),0)/1000</f>
        <v/>
      </c>
      <c r="EM72">
        <f>IFERROR(MATCH(EM$3,'Bins 2025'!$D72:$ALO72,1),0)/1000</f>
        <v/>
      </c>
      <c r="EN72">
        <f>IFERROR(MATCH(EN$3,'Bins 2025'!$D72:$ALO72,1),0)/1000</f>
        <v/>
      </c>
      <c r="EO72">
        <f>IFERROR(MATCH(EO$3,'Bins 2025'!$D72:$ALO72,1),0)/1000</f>
        <v/>
      </c>
      <c r="EP72">
        <f>IFERROR(MATCH(EP$3,'Bins 2025'!$D72:$ALO72,1),0)/1000</f>
        <v/>
      </c>
      <c r="EQ72">
        <f>IFERROR(MATCH(EQ$3,'Bins 2025'!$D72:$ALO72,1),0)/1000</f>
        <v/>
      </c>
      <c r="ER72">
        <f>IFERROR(MATCH(ER$3,'Bins 2025'!$D72:$ALO72,1),0)/1000</f>
        <v/>
      </c>
      <c r="ES72">
        <f>IFERROR(MATCH(ES$3,'Bins 2025'!$D72:$ALO72,1),0)/1000</f>
        <v/>
      </c>
      <c r="ET72">
        <f>IFERROR(MATCH(ET$3,'Bins 2025'!$D72:$ALO72,1),0)/1000</f>
        <v/>
      </c>
      <c r="EU72">
        <f>IFERROR(MATCH(EU$3,'Bins 2025'!$D72:$ALO72,1),0)/1000</f>
        <v/>
      </c>
      <c r="EV72">
        <f>IFERROR(MATCH(EV$3,'Bins 2025'!$D72:$ALO72,1),0)/1000</f>
        <v/>
      </c>
      <c r="EW72">
        <f>IFERROR(MATCH(EW$3,'Bins 2025'!$D72:$ALO72,1),0)/1000</f>
        <v/>
      </c>
      <c r="EX72">
        <f>IFERROR(MATCH(EX$3,'Bins 2025'!$D72:$ALO72,1),0)/1000</f>
        <v/>
      </c>
      <c r="EY72">
        <f>IFERROR(MATCH(EY$3,'Bins 2025'!$D72:$ALO72,1),0)/1000</f>
        <v/>
      </c>
      <c r="EZ72">
        <f>IFERROR(MATCH(EZ$3,'Bins 2025'!$D72:$ALO72,1),0)/1000</f>
        <v/>
      </c>
      <c r="FA72">
        <f>IFERROR(MATCH(FA$3,'Bins 2025'!$D72:$ALO72,1),0)/1000</f>
        <v/>
      </c>
      <c r="FB72">
        <f>IFERROR(MATCH(FB$3,'Bins 2025'!$D72:$ALO72,1),0)/1000</f>
        <v/>
      </c>
      <c r="FC72">
        <f>IFERROR(MATCH(FC$3,'Bins 2025'!$D72:$ALO72,1),0)/1000</f>
        <v/>
      </c>
      <c r="FD72">
        <f>IFERROR(MATCH(FD$3,'Bins 2025'!$D72:$ALO72,1),0)/1000</f>
        <v/>
      </c>
      <c r="FE72">
        <f>IFERROR(MATCH(FE$3,'Bins 2025'!$D72:$ALO72,1),0)/1000</f>
        <v/>
      </c>
      <c r="FF72">
        <f>IFERROR(MATCH(FF$3,'Bins 2025'!$D72:$ALO72,1),0)/1000</f>
        <v/>
      </c>
      <c r="FG72">
        <f>IFERROR(MATCH(FG$3,'Bins 2025'!$D72:$ALO72,1),0)/1000</f>
        <v/>
      </c>
      <c r="FH72">
        <f>IFERROR(MATCH(FH$3,'Bins 2025'!$D72:$ALO72,1),0)/1000</f>
        <v/>
      </c>
      <c r="FI72">
        <f>IFERROR(MATCH(FI$3,'Bins 2025'!$D72:$ALO72,1),0)/1000</f>
        <v/>
      </c>
      <c r="FJ72">
        <f>IFERROR(MATCH(FJ$3,'Bins 2025'!$D72:$ALO72,1),0)/1000</f>
        <v/>
      </c>
      <c r="FK72">
        <f>IFERROR(MATCH(FK$3,'Bins 2025'!$D72:$ALO72,1),0)/1000</f>
        <v/>
      </c>
      <c r="FL72">
        <f>IFERROR(MATCH(FL$3,'Bins 2025'!$D72:$ALO72,1),0)/1000</f>
        <v/>
      </c>
      <c r="FM72">
        <f>IFERROR(MATCH(FM$3,'Bins 2025'!$D72:$ALO72,1),0)/1000</f>
        <v/>
      </c>
      <c r="FN72">
        <f>IFERROR(MATCH(FN$3,'Bins 2025'!$D72:$ALO72,1),0)/1000</f>
        <v/>
      </c>
      <c r="FO72">
        <f>IFERROR(MATCH(FO$3,'Bins 2025'!$D72:$ALO72,1),0)/1000</f>
        <v/>
      </c>
      <c r="FP72">
        <f>IFERROR(MATCH(FP$3,'Bins 2025'!$D72:$ALO72,1),0)/1000</f>
        <v/>
      </c>
      <c r="FQ72">
        <f>IFERROR(MATCH(FQ$3,'Bins 2025'!$D72:$ALO72,1),0)/1000</f>
        <v/>
      </c>
      <c r="FR72">
        <f>IFERROR(MATCH(FR$3,'Bins 2025'!$D72:$ALO72,1),0)/1000</f>
        <v/>
      </c>
      <c r="FS72">
        <f>IFERROR(MATCH(FS$3,'Bins 2025'!$D72:$ALO72,1),0)/1000</f>
        <v/>
      </c>
      <c r="FT72">
        <f>IFERROR(MATCH(FT$3,'Bins 2025'!$D72:$ALO72,1),0)/1000</f>
        <v/>
      </c>
      <c r="FU72">
        <f>IFERROR(MATCH(FU$3,'Bins 2025'!$D72:$ALO72,1),0)/1000</f>
        <v/>
      </c>
      <c r="FV72">
        <f>IFERROR(MATCH(FV$3,'Bins 2025'!$D72:$ALO72,1),0)/1000</f>
        <v/>
      </c>
      <c r="FW72">
        <f>IFERROR(MATCH(FW$3,'Bins 2025'!$D72:$ALO72,1),0)/1000</f>
        <v/>
      </c>
      <c r="FX72">
        <f>IFERROR(MATCH(FX$3,'Bins 2025'!$D72:$ALO72,1),0)/1000</f>
        <v/>
      </c>
      <c r="FY72">
        <f>IFERROR(MATCH(FY$3,'Bins 2025'!$D72:$ALO72,1),0)/1000</f>
        <v/>
      </c>
      <c r="FZ72">
        <f>IFERROR(MATCH(FZ$3,'Bins 2025'!$D72:$ALO72,1),0)/1000</f>
        <v/>
      </c>
      <c r="GA72">
        <f>IFERROR(MATCH(GA$3,'Bins 2025'!$D72:$ALO72,1),0)/1000</f>
        <v/>
      </c>
      <c r="GB72">
        <f>IFERROR(MATCH(GB$3,'Bins 2025'!$D72:$ALO72,1),0)/1000</f>
        <v/>
      </c>
      <c r="GC72">
        <f>IFERROR(MATCH(GC$3,'Bins 2025'!$D72:$ALO72,1),0)/1000</f>
        <v/>
      </c>
      <c r="GD72">
        <f>IFERROR(MATCH(GD$3,'Bins 2025'!$D72:$ALO72,1),0)/1000</f>
        <v/>
      </c>
      <c r="GE72">
        <f>IFERROR(MATCH(GE$3,'Bins 2025'!$D72:$ALO72,1),0)/1000</f>
        <v/>
      </c>
      <c r="GF72">
        <f>IFERROR(MATCH(GF$3,'Bins 2025'!$D72:$ALO72,1),0)/1000</f>
        <v/>
      </c>
      <c r="GG72">
        <f>IFERROR(MATCH(GG$3,'Bins 2025'!$D72:$ALO72,1),0)/1000</f>
        <v/>
      </c>
      <c r="GH72">
        <f>IFERROR(MATCH(GH$3,'Bins 2025'!$D72:$ALO72,1),0)/1000</f>
        <v/>
      </c>
      <c r="GI72">
        <f>IFERROR(MATCH(GI$3,'Bins 2025'!$D72:$ALO72,1),0)/1000</f>
        <v/>
      </c>
      <c r="GJ72">
        <f>IFERROR(MATCH(GJ$3,'Bins 2025'!$D72:$ALO72,1),0)/1000</f>
        <v/>
      </c>
      <c r="GK72">
        <f>IFERROR(MATCH(GK$3,'Bins 2025'!$D72:$ALO72,1),0)/1000</f>
        <v/>
      </c>
      <c r="GL72">
        <f>IFERROR(MATCH(GL$3,'Bins 2025'!$D72:$ALO72,1),0)/1000</f>
        <v/>
      </c>
      <c r="GM72">
        <f>IFERROR(MATCH(GM$3,'Bins 2025'!$D72:$ALO72,1),0)/1000</f>
        <v/>
      </c>
      <c r="GN72">
        <f>IFERROR(MATCH(GN$3,'Bins 2025'!$D72:$ALO72,1),0)/1000</f>
        <v/>
      </c>
      <c r="GO72">
        <f>IFERROR(MATCH(GO$3,'Bins 2025'!$D72:$ALO72,1),0)/1000</f>
        <v/>
      </c>
      <c r="GP72">
        <f>IFERROR(MATCH(GP$3,'Bins 2025'!$D72:$ALO72,1),0)/1000</f>
        <v/>
      </c>
      <c r="GQ72">
        <f>IFERROR(MATCH(GQ$3,'Bins 2025'!$D72:$ALO72,1),0)/1000</f>
        <v/>
      </c>
      <c r="GR72">
        <f>IFERROR(MATCH(GR$3,'Bins 2025'!$D72:$ALO72,1),0)/1000</f>
        <v/>
      </c>
      <c r="GS72">
        <f>IFERROR(MATCH(GS$3,'Bins 2025'!$D72:$ALO72,1),0)/1000</f>
        <v/>
      </c>
      <c r="GT72">
        <f>IFERROR(MATCH(GT$3,'Bins 2025'!$D72:$ALO72,1),0)/1000</f>
        <v/>
      </c>
      <c r="GU72">
        <f>IFERROR(MATCH(GU$3,'Bins 2025'!$D72:$ALO72,1),0)/1000</f>
        <v/>
      </c>
    </row>
    <row r="73">
      <c r="B73">
        <f>Inputs!B73</f>
        <v/>
      </c>
      <c r="C73">
        <f>Inputs!K73</f>
        <v/>
      </c>
      <c r="D73">
        <f>N(Inputs!H73)</f>
        <v/>
      </c>
      <c r="E73">
        <f>IFERROR(MATCH(E$3,'Bins 2025'!$D73:$ALO73,1),0)/1000</f>
        <v/>
      </c>
      <c r="F73">
        <f>IFERROR(MATCH(F$3,'Bins 2025'!$D73:$ALO73,1),0)/1000</f>
        <v/>
      </c>
      <c r="G73">
        <f>IFERROR(MATCH(G$3,'Bins 2025'!$D73:$ALO73,1),0)/1000</f>
        <v/>
      </c>
      <c r="H73">
        <f>IFERROR(MATCH(H$3,'Bins 2025'!$D73:$ALO73,1),0)/1000</f>
        <v/>
      </c>
      <c r="I73">
        <f>IFERROR(MATCH(I$3,'Bins 2025'!$D73:$ALO73,1),0)/1000</f>
        <v/>
      </c>
      <c r="J73">
        <f>IFERROR(MATCH(J$3,'Bins 2025'!$D73:$ALO73,1),0)/1000</f>
        <v/>
      </c>
      <c r="K73">
        <f>IFERROR(MATCH(K$3,'Bins 2025'!$D73:$ALO73,1),0)/1000</f>
        <v/>
      </c>
      <c r="L73">
        <f>IFERROR(MATCH(L$3,'Bins 2025'!$D73:$ALO73,1),0)/1000</f>
        <v/>
      </c>
      <c r="M73">
        <f>IFERROR(MATCH(M$3,'Bins 2025'!$D73:$ALO73,1),0)/1000</f>
        <v/>
      </c>
      <c r="N73">
        <f>IFERROR(MATCH(N$3,'Bins 2025'!$D73:$ALO73,1),0)/1000</f>
        <v/>
      </c>
      <c r="O73">
        <f>IFERROR(MATCH(O$3,'Bins 2025'!$D73:$ALO73,1),0)/1000</f>
        <v/>
      </c>
      <c r="P73">
        <f>IFERROR(MATCH(P$3,'Bins 2025'!$D73:$ALO73,1),0)/1000</f>
        <v/>
      </c>
      <c r="Q73">
        <f>IFERROR(MATCH(Q$3,'Bins 2025'!$D73:$ALO73,1),0)/1000</f>
        <v/>
      </c>
      <c r="R73">
        <f>IFERROR(MATCH(R$3,'Bins 2025'!$D73:$ALO73,1),0)/1000</f>
        <v/>
      </c>
      <c r="S73">
        <f>IFERROR(MATCH(S$3,'Bins 2025'!$D73:$ALO73,1),0)/1000</f>
        <v/>
      </c>
      <c r="T73">
        <f>IFERROR(MATCH(T$3,'Bins 2025'!$D73:$ALO73,1),0)/1000</f>
        <v/>
      </c>
      <c r="U73">
        <f>IFERROR(MATCH(U$3,'Bins 2025'!$D73:$ALO73,1),0)/1000</f>
        <v/>
      </c>
      <c r="V73">
        <f>IFERROR(MATCH(V$3,'Bins 2025'!$D73:$ALO73,1),0)/1000</f>
        <v/>
      </c>
      <c r="W73">
        <f>IFERROR(MATCH(W$3,'Bins 2025'!$D73:$ALO73,1),0)/1000</f>
        <v/>
      </c>
      <c r="X73">
        <f>IFERROR(MATCH(X$3,'Bins 2025'!$D73:$ALO73,1),0)/1000</f>
        <v/>
      </c>
      <c r="Y73">
        <f>IFERROR(MATCH(Y$3,'Bins 2025'!$D73:$ALO73,1),0)/1000</f>
        <v/>
      </c>
      <c r="Z73">
        <f>IFERROR(MATCH(Z$3,'Bins 2025'!$D73:$ALO73,1),0)/1000</f>
        <v/>
      </c>
      <c r="AA73">
        <f>IFERROR(MATCH(AA$3,'Bins 2025'!$D73:$ALO73,1),0)/1000</f>
        <v/>
      </c>
      <c r="AB73">
        <f>IFERROR(MATCH(AB$3,'Bins 2025'!$D73:$ALO73,1),0)/1000</f>
        <v/>
      </c>
      <c r="AC73">
        <f>IFERROR(MATCH(AC$3,'Bins 2025'!$D73:$ALO73,1),0)/1000</f>
        <v/>
      </c>
      <c r="AD73">
        <f>IFERROR(MATCH(AD$3,'Bins 2025'!$D73:$ALO73,1),0)/1000</f>
        <v/>
      </c>
      <c r="AE73">
        <f>IFERROR(MATCH(AE$3,'Bins 2025'!$D73:$ALO73,1),0)/1000</f>
        <v/>
      </c>
      <c r="AF73">
        <f>IFERROR(MATCH(AF$3,'Bins 2025'!$D73:$ALO73,1),0)/1000</f>
        <v/>
      </c>
      <c r="AG73">
        <f>IFERROR(MATCH(AG$3,'Bins 2025'!$D73:$ALO73,1),0)/1000</f>
        <v/>
      </c>
      <c r="AH73">
        <f>IFERROR(MATCH(AH$3,'Bins 2025'!$D73:$ALO73,1),0)/1000</f>
        <v/>
      </c>
      <c r="AI73">
        <f>IFERROR(MATCH(AI$3,'Bins 2025'!$D73:$ALO73,1),0)/1000</f>
        <v/>
      </c>
      <c r="AJ73">
        <f>IFERROR(MATCH(AJ$3,'Bins 2025'!$D73:$ALO73,1),0)/1000</f>
        <v/>
      </c>
      <c r="AK73">
        <f>IFERROR(MATCH(AK$3,'Bins 2025'!$D73:$ALO73,1),0)/1000</f>
        <v/>
      </c>
      <c r="AL73">
        <f>IFERROR(MATCH(AL$3,'Bins 2025'!$D73:$ALO73,1),0)/1000</f>
        <v/>
      </c>
      <c r="AM73">
        <f>IFERROR(MATCH(AM$3,'Bins 2025'!$D73:$ALO73,1),0)/1000</f>
        <v/>
      </c>
      <c r="AN73">
        <f>IFERROR(MATCH(AN$3,'Bins 2025'!$D73:$ALO73,1),0)/1000</f>
        <v/>
      </c>
      <c r="AO73">
        <f>IFERROR(MATCH(AO$3,'Bins 2025'!$D73:$ALO73,1),0)/1000</f>
        <v/>
      </c>
      <c r="AP73">
        <f>IFERROR(MATCH(AP$3,'Bins 2025'!$D73:$ALO73,1),0)/1000</f>
        <v/>
      </c>
      <c r="AQ73">
        <f>IFERROR(MATCH(AQ$3,'Bins 2025'!$D73:$ALO73,1),0)/1000</f>
        <v/>
      </c>
      <c r="AR73">
        <f>IFERROR(MATCH(AR$3,'Bins 2025'!$D73:$ALO73,1),0)/1000</f>
        <v/>
      </c>
      <c r="AS73">
        <f>IFERROR(MATCH(AS$3,'Bins 2025'!$D73:$ALO73,1),0)/1000</f>
        <v/>
      </c>
      <c r="AT73">
        <f>IFERROR(MATCH(AT$3,'Bins 2025'!$D73:$ALO73,1),0)/1000</f>
        <v/>
      </c>
      <c r="AU73">
        <f>IFERROR(MATCH(AU$3,'Bins 2025'!$D73:$ALO73,1),0)/1000</f>
        <v/>
      </c>
      <c r="AV73">
        <f>IFERROR(MATCH(AV$3,'Bins 2025'!$D73:$ALO73,1),0)/1000</f>
        <v/>
      </c>
      <c r="AW73">
        <f>IFERROR(MATCH(AW$3,'Bins 2025'!$D73:$ALO73,1),0)/1000</f>
        <v/>
      </c>
      <c r="AX73">
        <f>IFERROR(MATCH(AX$3,'Bins 2025'!$D73:$ALO73,1),0)/1000</f>
        <v/>
      </c>
      <c r="AY73">
        <f>IFERROR(MATCH(AY$3,'Bins 2025'!$D73:$ALO73,1),0)/1000</f>
        <v/>
      </c>
      <c r="AZ73">
        <f>IFERROR(MATCH(AZ$3,'Bins 2025'!$D73:$ALO73,1),0)/1000</f>
        <v/>
      </c>
      <c r="BA73">
        <f>IFERROR(MATCH(BA$3,'Bins 2025'!$D73:$ALO73,1),0)/1000</f>
        <v/>
      </c>
      <c r="BB73">
        <f>IFERROR(MATCH(BB$3,'Bins 2025'!$D73:$ALO73,1),0)/1000</f>
        <v/>
      </c>
      <c r="BC73">
        <f>IFERROR(MATCH(BC$3,'Bins 2025'!$D73:$ALO73,1),0)/1000</f>
        <v/>
      </c>
      <c r="BD73">
        <f>IFERROR(MATCH(BD$3,'Bins 2025'!$D73:$ALO73,1),0)/1000</f>
        <v/>
      </c>
      <c r="BE73">
        <f>IFERROR(MATCH(BE$3,'Bins 2025'!$D73:$ALO73,1),0)/1000</f>
        <v/>
      </c>
      <c r="BF73">
        <f>IFERROR(MATCH(BF$3,'Bins 2025'!$D73:$ALO73,1),0)/1000</f>
        <v/>
      </c>
      <c r="BG73">
        <f>IFERROR(MATCH(BG$3,'Bins 2025'!$D73:$ALO73,1),0)/1000</f>
        <v/>
      </c>
      <c r="BH73">
        <f>IFERROR(MATCH(BH$3,'Bins 2025'!$D73:$ALO73,1),0)/1000</f>
        <v/>
      </c>
      <c r="BI73">
        <f>IFERROR(MATCH(BI$3,'Bins 2025'!$D73:$ALO73,1),0)/1000</f>
        <v/>
      </c>
      <c r="BJ73">
        <f>IFERROR(MATCH(BJ$3,'Bins 2025'!$D73:$ALO73,1),0)/1000</f>
        <v/>
      </c>
      <c r="BK73">
        <f>IFERROR(MATCH(BK$3,'Bins 2025'!$D73:$ALO73,1),0)/1000</f>
        <v/>
      </c>
      <c r="BL73">
        <f>IFERROR(MATCH(BL$3,'Bins 2025'!$D73:$ALO73,1),0)/1000</f>
        <v/>
      </c>
      <c r="BM73">
        <f>IFERROR(MATCH(BM$3,'Bins 2025'!$D73:$ALO73,1),0)/1000</f>
        <v/>
      </c>
      <c r="BN73">
        <f>IFERROR(MATCH(BN$3,'Bins 2025'!$D73:$ALO73,1),0)/1000</f>
        <v/>
      </c>
      <c r="BO73">
        <f>IFERROR(MATCH(BO$3,'Bins 2025'!$D73:$ALO73,1),0)/1000</f>
        <v/>
      </c>
      <c r="BP73">
        <f>IFERROR(MATCH(BP$3,'Bins 2025'!$D73:$ALO73,1),0)/1000</f>
        <v/>
      </c>
      <c r="BQ73">
        <f>IFERROR(MATCH(BQ$3,'Bins 2025'!$D73:$ALO73,1),0)/1000</f>
        <v/>
      </c>
      <c r="BR73">
        <f>IFERROR(MATCH(BR$3,'Bins 2025'!$D73:$ALO73,1),0)/1000</f>
        <v/>
      </c>
      <c r="BS73">
        <f>IFERROR(MATCH(BS$3,'Bins 2025'!$D73:$ALO73,1),0)/1000</f>
        <v/>
      </c>
      <c r="BT73">
        <f>IFERROR(MATCH(BT$3,'Bins 2025'!$D73:$ALO73,1),0)/1000</f>
        <v/>
      </c>
      <c r="BU73">
        <f>IFERROR(MATCH(BU$3,'Bins 2025'!$D73:$ALO73,1),0)/1000</f>
        <v/>
      </c>
      <c r="BV73">
        <f>IFERROR(MATCH(BV$3,'Bins 2025'!$D73:$ALO73,1),0)/1000</f>
        <v/>
      </c>
      <c r="BW73">
        <f>IFERROR(MATCH(BW$3,'Bins 2025'!$D73:$ALO73,1),0)/1000</f>
        <v/>
      </c>
      <c r="BX73">
        <f>IFERROR(MATCH(BX$3,'Bins 2025'!$D73:$ALO73,1),0)/1000</f>
        <v/>
      </c>
      <c r="BY73">
        <f>IFERROR(MATCH(BY$3,'Bins 2025'!$D73:$ALO73,1),0)/1000</f>
        <v/>
      </c>
      <c r="BZ73">
        <f>IFERROR(MATCH(BZ$3,'Bins 2025'!$D73:$ALO73,1),0)/1000</f>
        <v/>
      </c>
      <c r="CA73">
        <f>IFERROR(MATCH(CA$3,'Bins 2025'!$D73:$ALO73,1),0)/1000</f>
        <v/>
      </c>
      <c r="CB73">
        <f>IFERROR(MATCH(CB$3,'Bins 2025'!$D73:$ALO73,1),0)/1000</f>
        <v/>
      </c>
      <c r="CC73">
        <f>IFERROR(MATCH(CC$3,'Bins 2025'!$D73:$ALO73,1),0)/1000</f>
        <v/>
      </c>
      <c r="CD73">
        <f>IFERROR(MATCH(CD$3,'Bins 2025'!$D73:$ALO73,1),0)/1000</f>
        <v/>
      </c>
      <c r="CE73">
        <f>IFERROR(MATCH(CE$3,'Bins 2025'!$D73:$ALO73,1),0)/1000</f>
        <v/>
      </c>
      <c r="CF73">
        <f>IFERROR(MATCH(CF$3,'Bins 2025'!$D73:$ALO73,1),0)/1000</f>
        <v/>
      </c>
      <c r="CG73">
        <f>IFERROR(MATCH(CG$3,'Bins 2025'!$D73:$ALO73,1),0)/1000</f>
        <v/>
      </c>
      <c r="CH73">
        <f>IFERROR(MATCH(CH$3,'Bins 2025'!$D73:$ALO73,1),0)/1000</f>
        <v/>
      </c>
      <c r="CI73">
        <f>IFERROR(MATCH(CI$3,'Bins 2025'!$D73:$ALO73,1),0)/1000</f>
        <v/>
      </c>
      <c r="CJ73">
        <f>IFERROR(MATCH(CJ$3,'Bins 2025'!$D73:$ALO73,1),0)/1000</f>
        <v/>
      </c>
      <c r="CK73">
        <f>IFERROR(MATCH(CK$3,'Bins 2025'!$D73:$ALO73,1),0)/1000</f>
        <v/>
      </c>
      <c r="CL73">
        <f>IFERROR(MATCH(CL$3,'Bins 2025'!$D73:$ALO73,1),0)/1000</f>
        <v/>
      </c>
      <c r="CM73">
        <f>IFERROR(MATCH(CM$3,'Bins 2025'!$D73:$ALO73,1),0)/1000</f>
        <v/>
      </c>
      <c r="CN73">
        <f>IFERROR(MATCH(CN$3,'Bins 2025'!$D73:$ALO73,1),0)/1000</f>
        <v/>
      </c>
      <c r="CO73">
        <f>IFERROR(MATCH(CO$3,'Bins 2025'!$D73:$ALO73,1),0)/1000</f>
        <v/>
      </c>
      <c r="CP73">
        <f>IFERROR(MATCH(CP$3,'Bins 2025'!$D73:$ALO73,1),0)/1000</f>
        <v/>
      </c>
      <c r="CQ73">
        <f>IFERROR(MATCH(CQ$3,'Bins 2025'!$D73:$ALO73,1),0)/1000</f>
        <v/>
      </c>
      <c r="CR73">
        <f>IFERROR(MATCH(CR$3,'Bins 2025'!$D73:$ALO73,1),0)/1000</f>
        <v/>
      </c>
      <c r="CS73">
        <f>IFERROR(MATCH(CS$3,'Bins 2025'!$D73:$ALO73,1),0)/1000</f>
        <v/>
      </c>
      <c r="CT73">
        <f>IFERROR(MATCH(CT$3,'Bins 2025'!$D73:$ALO73,1),0)/1000</f>
        <v/>
      </c>
      <c r="CU73">
        <f>IFERROR(MATCH(CU$3,'Bins 2025'!$D73:$ALO73,1),0)/1000</f>
        <v/>
      </c>
      <c r="CV73">
        <f>IFERROR(MATCH(CV$3,'Bins 2025'!$D73:$ALO73,1),0)/1000</f>
        <v/>
      </c>
      <c r="CW73">
        <f>IFERROR(MATCH(CW$3,'Bins 2025'!$D73:$ALO73,1),0)/1000</f>
        <v/>
      </c>
      <c r="CX73">
        <f>IFERROR(MATCH(CX$3,'Bins 2025'!$D73:$ALO73,1),0)/1000</f>
        <v/>
      </c>
      <c r="CY73">
        <f>IFERROR(MATCH(CY$3,'Bins 2025'!$D73:$ALO73,1),0)/1000</f>
        <v/>
      </c>
      <c r="CZ73">
        <f>IFERROR(MATCH(CZ$3,'Bins 2025'!$D73:$ALO73,1),0)/1000</f>
        <v/>
      </c>
      <c r="DA73">
        <f>IFERROR(MATCH(DA$3,'Bins 2025'!$D73:$ALO73,1),0)/1000</f>
        <v/>
      </c>
      <c r="DB73">
        <f>IFERROR(MATCH(DB$3,'Bins 2025'!$D73:$ALO73,1),0)/1000</f>
        <v/>
      </c>
      <c r="DC73">
        <f>IFERROR(MATCH(DC$3,'Bins 2025'!$D73:$ALO73,1),0)/1000</f>
        <v/>
      </c>
      <c r="DD73">
        <f>IFERROR(MATCH(DD$3,'Bins 2025'!$D73:$ALO73,1),0)/1000</f>
        <v/>
      </c>
      <c r="DE73">
        <f>IFERROR(MATCH(DE$3,'Bins 2025'!$D73:$ALO73,1),0)/1000</f>
        <v/>
      </c>
      <c r="DF73">
        <f>IFERROR(MATCH(DF$3,'Bins 2025'!$D73:$ALO73,1),0)/1000</f>
        <v/>
      </c>
      <c r="DG73">
        <f>IFERROR(MATCH(DG$3,'Bins 2025'!$D73:$ALO73,1),0)/1000</f>
        <v/>
      </c>
      <c r="DH73">
        <f>IFERROR(MATCH(DH$3,'Bins 2025'!$D73:$ALO73,1),0)/1000</f>
        <v/>
      </c>
      <c r="DI73">
        <f>IFERROR(MATCH(DI$3,'Bins 2025'!$D73:$ALO73,1),0)/1000</f>
        <v/>
      </c>
      <c r="DJ73">
        <f>IFERROR(MATCH(DJ$3,'Bins 2025'!$D73:$ALO73,1),0)/1000</f>
        <v/>
      </c>
      <c r="DK73">
        <f>IFERROR(MATCH(DK$3,'Bins 2025'!$D73:$ALO73,1),0)/1000</f>
        <v/>
      </c>
      <c r="DL73">
        <f>IFERROR(MATCH(DL$3,'Bins 2025'!$D73:$ALO73,1),0)/1000</f>
        <v/>
      </c>
      <c r="DM73">
        <f>IFERROR(MATCH(DM$3,'Bins 2025'!$D73:$ALO73,1),0)/1000</f>
        <v/>
      </c>
      <c r="DN73">
        <f>IFERROR(MATCH(DN$3,'Bins 2025'!$D73:$ALO73,1),0)/1000</f>
        <v/>
      </c>
      <c r="DO73">
        <f>IFERROR(MATCH(DO$3,'Bins 2025'!$D73:$ALO73,1),0)/1000</f>
        <v/>
      </c>
      <c r="DP73">
        <f>IFERROR(MATCH(DP$3,'Bins 2025'!$D73:$ALO73,1),0)/1000</f>
        <v/>
      </c>
      <c r="DQ73">
        <f>IFERROR(MATCH(DQ$3,'Bins 2025'!$D73:$ALO73,1),0)/1000</f>
        <v/>
      </c>
      <c r="DR73">
        <f>IFERROR(MATCH(DR$3,'Bins 2025'!$D73:$ALO73,1),0)/1000</f>
        <v/>
      </c>
      <c r="DS73">
        <f>IFERROR(MATCH(DS$3,'Bins 2025'!$D73:$ALO73,1),0)/1000</f>
        <v/>
      </c>
      <c r="DT73">
        <f>IFERROR(MATCH(DT$3,'Bins 2025'!$D73:$ALO73,1),0)/1000</f>
        <v/>
      </c>
      <c r="DU73">
        <f>IFERROR(MATCH(DU$3,'Bins 2025'!$D73:$ALO73,1),0)/1000</f>
        <v/>
      </c>
      <c r="DV73">
        <f>IFERROR(MATCH(DV$3,'Bins 2025'!$D73:$ALO73,1),0)/1000</f>
        <v/>
      </c>
      <c r="DW73">
        <f>IFERROR(MATCH(DW$3,'Bins 2025'!$D73:$ALO73,1),0)/1000</f>
        <v/>
      </c>
      <c r="DX73">
        <f>IFERROR(MATCH(DX$3,'Bins 2025'!$D73:$ALO73,1),0)/1000</f>
        <v/>
      </c>
      <c r="DY73">
        <f>IFERROR(MATCH(DY$3,'Bins 2025'!$D73:$ALO73,1),0)/1000</f>
        <v/>
      </c>
      <c r="DZ73">
        <f>IFERROR(MATCH(DZ$3,'Bins 2025'!$D73:$ALO73,1),0)/1000</f>
        <v/>
      </c>
      <c r="EA73">
        <f>IFERROR(MATCH(EA$3,'Bins 2025'!$D73:$ALO73,1),0)/1000</f>
        <v/>
      </c>
      <c r="EB73">
        <f>IFERROR(MATCH(EB$3,'Bins 2025'!$D73:$ALO73,1),0)/1000</f>
        <v/>
      </c>
      <c r="EC73">
        <f>IFERROR(MATCH(EC$3,'Bins 2025'!$D73:$ALO73,1),0)/1000</f>
        <v/>
      </c>
      <c r="ED73">
        <f>IFERROR(MATCH(ED$3,'Bins 2025'!$D73:$ALO73,1),0)/1000</f>
        <v/>
      </c>
      <c r="EE73">
        <f>IFERROR(MATCH(EE$3,'Bins 2025'!$D73:$ALO73,1),0)/1000</f>
        <v/>
      </c>
      <c r="EF73">
        <f>IFERROR(MATCH(EF$3,'Bins 2025'!$D73:$ALO73,1),0)/1000</f>
        <v/>
      </c>
      <c r="EG73">
        <f>IFERROR(MATCH(EG$3,'Bins 2025'!$D73:$ALO73,1),0)/1000</f>
        <v/>
      </c>
      <c r="EH73">
        <f>IFERROR(MATCH(EH$3,'Bins 2025'!$D73:$ALO73,1),0)/1000</f>
        <v/>
      </c>
      <c r="EI73">
        <f>IFERROR(MATCH(EI$3,'Bins 2025'!$D73:$ALO73,1),0)/1000</f>
        <v/>
      </c>
      <c r="EJ73">
        <f>IFERROR(MATCH(EJ$3,'Bins 2025'!$D73:$ALO73,1),0)/1000</f>
        <v/>
      </c>
      <c r="EK73">
        <f>IFERROR(MATCH(EK$3,'Bins 2025'!$D73:$ALO73,1),0)/1000</f>
        <v/>
      </c>
      <c r="EL73">
        <f>IFERROR(MATCH(EL$3,'Bins 2025'!$D73:$ALO73,1),0)/1000</f>
        <v/>
      </c>
      <c r="EM73">
        <f>IFERROR(MATCH(EM$3,'Bins 2025'!$D73:$ALO73,1),0)/1000</f>
        <v/>
      </c>
      <c r="EN73">
        <f>IFERROR(MATCH(EN$3,'Bins 2025'!$D73:$ALO73,1),0)/1000</f>
        <v/>
      </c>
      <c r="EO73">
        <f>IFERROR(MATCH(EO$3,'Bins 2025'!$D73:$ALO73,1),0)/1000</f>
        <v/>
      </c>
      <c r="EP73">
        <f>IFERROR(MATCH(EP$3,'Bins 2025'!$D73:$ALO73,1),0)/1000</f>
        <v/>
      </c>
      <c r="EQ73">
        <f>IFERROR(MATCH(EQ$3,'Bins 2025'!$D73:$ALO73,1),0)/1000</f>
        <v/>
      </c>
      <c r="ER73">
        <f>IFERROR(MATCH(ER$3,'Bins 2025'!$D73:$ALO73,1),0)/1000</f>
        <v/>
      </c>
      <c r="ES73">
        <f>IFERROR(MATCH(ES$3,'Bins 2025'!$D73:$ALO73,1),0)/1000</f>
        <v/>
      </c>
      <c r="ET73">
        <f>IFERROR(MATCH(ET$3,'Bins 2025'!$D73:$ALO73,1),0)/1000</f>
        <v/>
      </c>
      <c r="EU73">
        <f>IFERROR(MATCH(EU$3,'Bins 2025'!$D73:$ALO73,1),0)/1000</f>
        <v/>
      </c>
      <c r="EV73">
        <f>IFERROR(MATCH(EV$3,'Bins 2025'!$D73:$ALO73,1),0)/1000</f>
        <v/>
      </c>
      <c r="EW73">
        <f>IFERROR(MATCH(EW$3,'Bins 2025'!$D73:$ALO73,1),0)/1000</f>
        <v/>
      </c>
      <c r="EX73">
        <f>IFERROR(MATCH(EX$3,'Bins 2025'!$D73:$ALO73,1),0)/1000</f>
        <v/>
      </c>
      <c r="EY73">
        <f>IFERROR(MATCH(EY$3,'Bins 2025'!$D73:$ALO73,1),0)/1000</f>
        <v/>
      </c>
      <c r="EZ73">
        <f>IFERROR(MATCH(EZ$3,'Bins 2025'!$D73:$ALO73,1),0)/1000</f>
        <v/>
      </c>
      <c r="FA73">
        <f>IFERROR(MATCH(FA$3,'Bins 2025'!$D73:$ALO73,1),0)/1000</f>
        <v/>
      </c>
      <c r="FB73">
        <f>IFERROR(MATCH(FB$3,'Bins 2025'!$D73:$ALO73,1),0)/1000</f>
        <v/>
      </c>
      <c r="FC73">
        <f>IFERROR(MATCH(FC$3,'Bins 2025'!$D73:$ALO73,1),0)/1000</f>
        <v/>
      </c>
      <c r="FD73">
        <f>IFERROR(MATCH(FD$3,'Bins 2025'!$D73:$ALO73,1),0)/1000</f>
        <v/>
      </c>
      <c r="FE73">
        <f>IFERROR(MATCH(FE$3,'Bins 2025'!$D73:$ALO73,1),0)/1000</f>
        <v/>
      </c>
      <c r="FF73">
        <f>IFERROR(MATCH(FF$3,'Bins 2025'!$D73:$ALO73,1),0)/1000</f>
        <v/>
      </c>
      <c r="FG73">
        <f>IFERROR(MATCH(FG$3,'Bins 2025'!$D73:$ALO73,1),0)/1000</f>
        <v/>
      </c>
      <c r="FH73">
        <f>IFERROR(MATCH(FH$3,'Bins 2025'!$D73:$ALO73,1),0)/1000</f>
        <v/>
      </c>
      <c r="FI73">
        <f>IFERROR(MATCH(FI$3,'Bins 2025'!$D73:$ALO73,1),0)/1000</f>
        <v/>
      </c>
      <c r="FJ73">
        <f>IFERROR(MATCH(FJ$3,'Bins 2025'!$D73:$ALO73,1),0)/1000</f>
        <v/>
      </c>
      <c r="FK73">
        <f>IFERROR(MATCH(FK$3,'Bins 2025'!$D73:$ALO73,1),0)/1000</f>
        <v/>
      </c>
      <c r="FL73">
        <f>IFERROR(MATCH(FL$3,'Bins 2025'!$D73:$ALO73,1),0)/1000</f>
        <v/>
      </c>
      <c r="FM73">
        <f>IFERROR(MATCH(FM$3,'Bins 2025'!$D73:$ALO73,1),0)/1000</f>
        <v/>
      </c>
      <c r="FN73">
        <f>IFERROR(MATCH(FN$3,'Bins 2025'!$D73:$ALO73,1),0)/1000</f>
        <v/>
      </c>
      <c r="FO73">
        <f>IFERROR(MATCH(FO$3,'Bins 2025'!$D73:$ALO73,1),0)/1000</f>
        <v/>
      </c>
      <c r="FP73">
        <f>IFERROR(MATCH(FP$3,'Bins 2025'!$D73:$ALO73,1),0)/1000</f>
        <v/>
      </c>
      <c r="FQ73">
        <f>IFERROR(MATCH(FQ$3,'Bins 2025'!$D73:$ALO73,1),0)/1000</f>
        <v/>
      </c>
      <c r="FR73">
        <f>IFERROR(MATCH(FR$3,'Bins 2025'!$D73:$ALO73,1),0)/1000</f>
        <v/>
      </c>
      <c r="FS73">
        <f>IFERROR(MATCH(FS$3,'Bins 2025'!$D73:$ALO73,1),0)/1000</f>
        <v/>
      </c>
      <c r="FT73">
        <f>IFERROR(MATCH(FT$3,'Bins 2025'!$D73:$ALO73,1),0)/1000</f>
        <v/>
      </c>
      <c r="FU73">
        <f>IFERROR(MATCH(FU$3,'Bins 2025'!$D73:$ALO73,1),0)/1000</f>
        <v/>
      </c>
      <c r="FV73">
        <f>IFERROR(MATCH(FV$3,'Bins 2025'!$D73:$ALO73,1),0)/1000</f>
        <v/>
      </c>
      <c r="FW73">
        <f>IFERROR(MATCH(FW$3,'Bins 2025'!$D73:$ALO73,1),0)/1000</f>
        <v/>
      </c>
      <c r="FX73">
        <f>IFERROR(MATCH(FX$3,'Bins 2025'!$D73:$ALO73,1),0)/1000</f>
        <v/>
      </c>
      <c r="FY73">
        <f>IFERROR(MATCH(FY$3,'Bins 2025'!$D73:$ALO73,1),0)/1000</f>
        <v/>
      </c>
      <c r="FZ73">
        <f>IFERROR(MATCH(FZ$3,'Bins 2025'!$D73:$ALO73,1),0)/1000</f>
        <v/>
      </c>
      <c r="GA73">
        <f>IFERROR(MATCH(GA$3,'Bins 2025'!$D73:$ALO73,1),0)/1000</f>
        <v/>
      </c>
      <c r="GB73">
        <f>IFERROR(MATCH(GB$3,'Bins 2025'!$D73:$ALO73,1),0)/1000</f>
        <v/>
      </c>
      <c r="GC73">
        <f>IFERROR(MATCH(GC$3,'Bins 2025'!$D73:$ALO73,1),0)/1000</f>
        <v/>
      </c>
      <c r="GD73">
        <f>IFERROR(MATCH(GD$3,'Bins 2025'!$D73:$ALO73,1),0)/1000</f>
        <v/>
      </c>
      <c r="GE73">
        <f>IFERROR(MATCH(GE$3,'Bins 2025'!$D73:$ALO73,1),0)/1000</f>
        <v/>
      </c>
      <c r="GF73">
        <f>IFERROR(MATCH(GF$3,'Bins 2025'!$D73:$ALO73,1),0)/1000</f>
        <v/>
      </c>
      <c r="GG73">
        <f>IFERROR(MATCH(GG$3,'Bins 2025'!$D73:$ALO73,1),0)/1000</f>
        <v/>
      </c>
      <c r="GH73">
        <f>IFERROR(MATCH(GH$3,'Bins 2025'!$D73:$ALO73,1),0)/1000</f>
        <v/>
      </c>
      <c r="GI73">
        <f>IFERROR(MATCH(GI$3,'Bins 2025'!$D73:$ALO73,1),0)/1000</f>
        <v/>
      </c>
      <c r="GJ73">
        <f>IFERROR(MATCH(GJ$3,'Bins 2025'!$D73:$ALO73,1),0)/1000</f>
        <v/>
      </c>
      <c r="GK73">
        <f>IFERROR(MATCH(GK$3,'Bins 2025'!$D73:$ALO73,1),0)/1000</f>
        <v/>
      </c>
      <c r="GL73">
        <f>IFERROR(MATCH(GL$3,'Bins 2025'!$D73:$ALO73,1),0)/1000</f>
        <v/>
      </c>
      <c r="GM73">
        <f>IFERROR(MATCH(GM$3,'Bins 2025'!$D73:$ALO73,1),0)/1000</f>
        <v/>
      </c>
      <c r="GN73">
        <f>IFERROR(MATCH(GN$3,'Bins 2025'!$D73:$ALO73,1),0)/1000</f>
        <v/>
      </c>
      <c r="GO73">
        <f>IFERROR(MATCH(GO$3,'Bins 2025'!$D73:$ALO73,1),0)/1000</f>
        <v/>
      </c>
      <c r="GP73">
        <f>IFERROR(MATCH(GP$3,'Bins 2025'!$D73:$ALO73,1),0)/1000</f>
        <v/>
      </c>
      <c r="GQ73">
        <f>IFERROR(MATCH(GQ$3,'Bins 2025'!$D73:$ALO73,1),0)/1000</f>
        <v/>
      </c>
      <c r="GR73">
        <f>IFERROR(MATCH(GR$3,'Bins 2025'!$D73:$ALO73,1),0)/1000</f>
        <v/>
      </c>
      <c r="GS73">
        <f>IFERROR(MATCH(GS$3,'Bins 2025'!$D73:$ALO73,1),0)/1000</f>
        <v/>
      </c>
      <c r="GT73">
        <f>IFERROR(MATCH(GT$3,'Bins 2025'!$D73:$ALO73,1),0)/1000</f>
        <v/>
      </c>
      <c r="GU73">
        <f>IFERROR(MATCH(GU$3,'Bins 2025'!$D73:$ALO73,1),0)/1000</f>
        <v/>
      </c>
    </row>
    <row r="74">
      <c r="B74">
        <f>Inputs!B74</f>
        <v/>
      </c>
      <c r="C74">
        <f>Inputs!K74</f>
        <v/>
      </c>
      <c r="D74">
        <f>N(Inputs!H74)</f>
        <v/>
      </c>
      <c r="E74">
        <f>IFERROR(MATCH(E$3,'Bins 2025'!$D74:$ALO74,1),0)/1000</f>
        <v/>
      </c>
      <c r="F74">
        <f>IFERROR(MATCH(F$3,'Bins 2025'!$D74:$ALO74,1),0)/1000</f>
        <v/>
      </c>
      <c r="G74">
        <f>IFERROR(MATCH(G$3,'Bins 2025'!$D74:$ALO74,1),0)/1000</f>
        <v/>
      </c>
      <c r="H74">
        <f>IFERROR(MATCH(H$3,'Bins 2025'!$D74:$ALO74,1),0)/1000</f>
        <v/>
      </c>
      <c r="I74">
        <f>IFERROR(MATCH(I$3,'Bins 2025'!$D74:$ALO74,1),0)/1000</f>
        <v/>
      </c>
      <c r="J74">
        <f>IFERROR(MATCH(J$3,'Bins 2025'!$D74:$ALO74,1),0)/1000</f>
        <v/>
      </c>
      <c r="K74">
        <f>IFERROR(MATCH(K$3,'Bins 2025'!$D74:$ALO74,1),0)/1000</f>
        <v/>
      </c>
      <c r="L74">
        <f>IFERROR(MATCH(L$3,'Bins 2025'!$D74:$ALO74,1),0)/1000</f>
        <v/>
      </c>
      <c r="M74">
        <f>IFERROR(MATCH(M$3,'Bins 2025'!$D74:$ALO74,1),0)/1000</f>
        <v/>
      </c>
      <c r="N74">
        <f>IFERROR(MATCH(N$3,'Bins 2025'!$D74:$ALO74,1),0)/1000</f>
        <v/>
      </c>
      <c r="O74">
        <f>IFERROR(MATCH(O$3,'Bins 2025'!$D74:$ALO74,1),0)/1000</f>
        <v/>
      </c>
      <c r="P74">
        <f>IFERROR(MATCH(P$3,'Bins 2025'!$D74:$ALO74,1),0)/1000</f>
        <v/>
      </c>
      <c r="Q74">
        <f>IFERROR(MATCH(Q$3,'Bins 2025'!$D74:$ALO74,1),0)/1000</f>
        <v/>
      </c>
      <c r="R74">
        <f>IFERROR(MATCH(R$3,'Bins 2025'!$D74:$ALO74,1),0)/1000</f>
        <v/>
      </c>
      <c r="S74">
        <f>IFERROR(MATCH(S$3,'Bins 2025'!$D74:$ALO74,1),0)/1000</f>
        <v/>
      </c>
      <c r="T74">
        <f>IFERROR(MATCH(T$3,'Bins 2025'!$D74:$ALO74,1),0)/1000</f>
        <v/>
      </c>
      <c r="U74">
        <f>IFERROR(MATCH(U$3,'Bins 2025'!$D74:$ALO74,1),0)/1000</f>
        <v/>
      </c>
      <c r="V74">
        <f>IFERROR(MATCH(V$3,'Bins 2025'!$D74:$ALO74,1),0)/1000</f>
        <v/>
      </c>
      <c r="W74">
        <f>IFERROR(MATCH(W$3,'Bins 2025'!$D74:$ALO74,1),0)/1000</f>
        <v/>
      </c>
      <c r="X74">
        <f>IFERROR(MATCH(X$3,'Bins 2025'!$D74:$ALO74,1),0)/1000</f>
        <v/>
      </c>
      <c r="Y74">
        <f>IFERROR(MATCH(Y$3,'Bins 2025'!$D74:$ALO74,1),0)/1000</f>
        <v/>
      </c>
      <c r="Z74">
        <f>IFERROR(MATCH(Z$3,'Bins 2025'!$D74:$ALO74,1),0)/1000</f>
        <v/>
      </c>
      <c r="AA74">
        <f>IFERROR(MATCH(AA$3,'Bins 2025'!$D74:$ALO74,1),0)/1000</f>
        <v/>
      </c>
      <c r="AB74">
        <f>IFERROR(MATCH(AB$3,'Bins 2025'!$D74:$ALO74,1),0)/1000</f>
        <v/>
      </c>
      <c r="AC74">
        <f>IFERROR(MATCH(AC$3,'Bins 2025'!$D74:$ALO74,1),0)/1000</f>
        <v/>
      </c>
      <c r="AD74">
        <f>IFERROR(MATCH(AD$3,'Bins 2025'!$D74:$ALO74,1),0)/1000</f>
        <v/>
      </c>
      <c r="AE74">
        <f>IFERROR(MATCH(AE$3,'Bins 2025'!$D74:$ALO74,1),0)/1000</f>
        <v/>
      </c>
      <c r="AF74">
        <f>IFERROR(MATCH(AF$3,'Bins 2025'!$D74:$ALO74,1),0)/1000</f>
        <v/>
      </c>
      <c r="AG74">
        <f>IFERROR(MATCH(AG$3,'Bins 2025'!$D74:$ALO74,1),0)/1000</f>
        <v/>
      </c>
      <c r="AH74">
        <f>IFERROR(MATCH(AH$3,'Bins 2025'!$D74:$ALO74,1),0)/1000</f>
        <v/>
      </c>
      <c r="AI74">
        <f>IFERROR(MATCH(AI$3,'Bins 2025'!$D74:$ALO74,1),0)/1000</f>
        <v/>
      </c>
      <c r="AJ74">
        <f>IFERROR(MATCH(AJ$3,'Bins 2025'!$D74:$ALO74,1),0)/1000</f>
        <v/>
      </c>
      <c r="AK74">
        <f>IFERROR(MATCH(AK$3,'Bins 2025'!$D74:$ALO74,1),0)/1000</f>
        <v/>
      </c>
      <c r="AL74">
        <f>IFERROR(MATCH(AL$3,'Bins 2025'!$D74:$ALO74,1),0)/1000</f>
        <v/>
      </c>
      <c r="AM74">
        <f>IFERROR(MATCH(AM$3,'Bins 2025'!$D74:$ALO74,1),0)/1000</f>
        <v/>
      </c>
      <c r="AN74">
        <f>IFERROR(MATCH(AN$3,'Bins 2025'!$D74:$ALO74,1),0)/1000</f>
        <v/>
      </c>
      <c r="AO74">
        <f>IFERROR(MATCH(AO$3,'Bins 2025'!$D74:$ALO74,1),0)/1000</f>
        <v/>
      </c>
      <c r="AP74">
        <f>IFERROR(MATCH(AP$3,'Bins 2025'!$D74:$ALO74,1),0)/1000</f>
        <v/>
      </c>
      <c r="AQ74">
        <f>IFERROR(MATCH(AQ$3,'Bins 2025'!$D74:$ALO74,1),0)/1000</f>
        <v/>
      </c>
      <c r="AR74">
        <f>IFERROR(MATCH(AR$3,'Bins 2025'!$D74:$ALO74,1),0)/1000</f>
        <v/>
      </c>
      <c r="AS74">
        <f>IFERROR(MATCH(AS$3,'Bins 2025'!$D74:$ALO74,1),0)/1000</f>
        <v/>
      </c>
      <c r="AT74">
        <f>IFERROR(MATCH(AT$3,'Bins 2025'!$D74:$ALO74,1),0)/1000</f>
        <v/>
      </c>
      <c r="AU74">
        <f>IFERROR(MATCH(AU$3,'Bins 2025'!$D74:$ALO74,1),0)/1000</f>
        <v/>
      </c>
      <c r="AV74">
        <f>IFERROR(MATCH(AV$3,'Bins 2025'!$D74:$ALO74,1),0)/1000</f>
        <v/>
      </c>
      <c r="AW74">
        <f>IFERROR(MATCH(AW$3,'Bins 2025'!$D74:$ALO74,1),0)/1000</f>
        <v/>
      </c>
      <c r="AX74">
        <f>IFERROR(MATCH(AX$3,'Bins 2025'!$D74:$ALO74,1),0)/1000</f>
        <v/>
      </c>
      <c r="AY74">
        <f>IFERROR(MATCH(AY$3,'Bins 2025'!$D74:$ALO74,1),0)/1000</f>
        <v/>
      </c>
      <c r="AZ74">
        <f>IFERROR(MATCH(AZ$3,'Bins 2025'!$D74:$ALO74,1),0)/1000</f>
        <v/>
      </c>
      <c r="BA74">
        <f>IFERROR(MATCH(BA$3,'Bins 2025'!$D74:$ALO74,1),0)/1000</f>
        <v/>
      </c>
      <c r="BB74">
        <f>IFERROR(MATCH(BB$3,'Bins 2025'!$D74:$ALO74,1),0)/1000</f>
        <v/>
      </c>
      <c r="BC74">
        <f>IFERROR(MATCH(BC$3,'Bins 2025'!$D74:$ALO74,1),0)/1000</f>
        <v/>
      </c>
      <c r="BD74">
        <f>IFERROR(MATCH(BD$3,'Bins 2025'!$D74:$ALO74,1),0)/1000</f>
        <v/>
      </c>
      <c r="BE74">
        <f>IFERROR(MATCH(BE$3,'Bins 2025'!$D74:$ALO74,1),0)/1000</f>
        <v/>
      </c>
      <c r="BF74">
        <f>IFERROR(MATCH(BF$3,'Bins 2025'!$D74:$ALO74,1),0)/1000</f>
        <v/>
      </c>
      <c r="BG74">
        <f>IFERROR(MATCH(BG$3,'Bins 2025'!$D74:$ALO74,1),0)/1000</f>
        <v/>
      </c>
      <c r="BH74">
        <f>IFERROR(MATCH(BH$3,'Bins 2025'!$D74:$ALO74,1),0)/1000</f>
        <v/>
      </c>
      <c r="BI74">
        <f>IFERROR(MATCH(BI$3,'Bins 2025'!$D74:$ALO74,1),0)/1000</f>
        <v/>
      </c>
      <c r="BJ74">
        <f>IFERROR(MATCH(BJ$3,'Bins 2025'!$D74:$ALO74,1),0)/1000</f>
        <v/>
      </c>
      <c r="BK74">
        <f>IFERROR(MATCH(BK$3,'Bins 2025'!$D74:$ALO74,1),0)/1000</f>
        <v/>
      </c>
      <c r="BL74">
        <f>IFERROR(MATCH(BL$3,'Bins 2025'!$D74:$ALO74,1),0)/1000</f>
        <v/>
      </c>
      <c r="BM74">
        <f>IFERROR(MATCH(BM$3,'Bins 2025'!$D74:$ALO74,1),0)/1000</f>
        <v/>
      </c>
      <c r="BN74">
        <f>IFERROR(MATCH(BN$3,'Bins 2025'!$D74:$ALO74,1),0)/1000</f>
        <v/>
      </c>
      <c r="BO74">
        <f>IFERROR(MATCH(BO$3,'Bins 2025'!$D74:$ALO74,1),0)/1000</f>
        <v/>
      </c>
      <c r="BP74">
        <f>IFERROR(MATCH(BP$3,'Bins 2025'!$D74:$ALO74,1),0)/1000</f>
        <v/>
      </c>
      <c r="BQ74">
        <f>IFERROR(MATCH(BQ$3,'Bins 2025'!$D74:$ALO74,1),0)/1000</f>
        <v/>
      </c>
      <c r="BR74">
        <f>IFERROR(MATCH(BR$3,'Bins 2025'!$D74:$ALO74,1),0)/1000</f>
        <v/>
      </c>
      <c r="BS74">
        <f>IFERROR(MATCH(BS$3,'Bins 2025'!$D74:$ALO74,1),0)/1000</f>
        <v/>
      </c>
      <c r="BT74">
        <f>IFERROR(MATCH(BT$3,'Bins 2025'!$D74:$ALO74,1),0)/1000</f>
        <v/>
      </c>
      <c r="BU74">
        <f>IFERROR(MATCH(BU$3,'Bins 2025'!$D74:$ALO74,1),0)/1000</f>
        <v/>
      </c>
      <c r="BV74">
        <f>IFERROR(MATCH(BV$3,'Bins 2025'!$D74:$ALO74,1),0)/1000</f>
        <v/>
      </c>
      <c r="BW74">
        <f>IFERROR(MATCH(BW$3,'Bins 2025'!$D74:$ALO74,1),0)/1000</f>
        <v/>
      </c>
      <c r="BX74">
        <f>IFERROR(MATCH(BX$3,'Bins 2025'!$D74:$ALO74,1),0)/1000</f>
        <v/>
      </c>
      <c r="BY74">
        <f>IFERROR(MATCH(BY$3,'Bins 2025'!$D74:$ALO74,1),0)/1000</f>
        <v/>
      </c>
      <c r="BZ74">
        <f>IFERROR(MATCH(BZ$3,'Bins 2025'!$D74:$ALO74,1),0)/1000</f>
        <v/>
      </c>
      <c r="CA74">
        <f>IFERROR(MATCH(CA$3,'Bins 2025'!$D74:$ALO74,1),0)/1000</f>
        <v/>
      </c>
      <c r="CB74">
        <f>IFERROR(MATCH(CB$3,'Bins 2025'!$D74:$ALO74,1),0)/1000</f>
        <v/>
      </c>
      <c r="CC74">
        <f>IFERROR(MATCH(CC$3,'Bins 2025'!$D74:$ALO74,1),0)/1000</f>
        <v/>
      </c>
      <c r="CD74">
        <f>IFERROR(MATCH(CD$3,'Bins 2025'!$D74:$ALO74,1),0)/1000</f>
        <v/>
      </c>
      <c r="CE74">
        <f>IFERROR(MATCH(CE$3,'Bins 2025'!$D74:$ALO74,1),0)/1000</f>
        <v/>
      </c>
      <c r="CF74">
        <f>IFERROR(MATCH(CF$3,'Bins 2025'!$D74:$ALO74,1),0)/1000</f>
        <v/>
      </c>
      <c r="CG74">
        <f>IFERROR(MATCH(CG$3,'Bins 2025'!$D74:$ALO74,1),0)/1000</f>
        <v/>
      </c>
      <c r="CH74">
        <f>IFERROR(MATCH(CH$3,'Bins 2025'!$D74:$ALO74,1),0)/1000</f>
        <v/>
      </c>
      <c r="CI74">
        <f>IFERROR(MATCH(CI$3,'Bins 2025'!$D74:$ALO74,1),0)/1000</f>
        <v/>
      </c>
      <c r="CJ74">
        <f>IFERROR(MATCH(CJ$3,'Bins 2025'!$D74:$ALO74,1),0)/1000</f>
        <v/>
      </c>
      <c r="CK74">
        <f>IFERROR(MATCH(CK$3,'Bins 2025'!$D74:$ALO74,1),0)/1000</f>
        <v/>
      </c>
      <c r="CL74">
        <f>IFERROR(MATCH(CL$3,'Bins 2025'!$D74:$ALO74,1),0)/1000</f>
        <v/>
      </c>
      <c r="CM74">
        <f>IFERROR(MATCH(CM$3,'Bins 2025'!$D74:$ALO74,1),0)/1000</f>
        <v/>
      </c>
      <c r="CN74">
        <f>IFERROR(MATCH(CN$3,'Bins 2025'!$D74:$ALO74,1),0)/1000</f>
        <v/>
      </c>
      <c r="CO74">
        <f>IFERROR(MATCH(CO$3,'Bins 2025'!$D74:$ALO74,1),0)/1000</f>
        <v/>
      </c>
      <c r="CP74">
        <f>IFERROR(MATCH(CP$3,'Bins 2025'!$D74:$ALO74,1),0)/1000</f>
        <v/>
      </c>
      <c r="CQ74">
        <f>IFERROR(MATCH(CQ$3,'Bins 2025'!$D74:$ALO74,1),0)/1000</f>
        <v/>
      </c>
      <c r="CR74">
        <f>IFERROR(MATCH(CR$3,'Bins 2025'!$D74:$ALO74,1),0)/1000</f>
        <v/>
      </c>
      <c r="CS74">
        <f>IFERROR(MATCH(CS$3,'Bins 2025'!$D74:$ALO74,1),0)/1000</f>
        <v/>
      </c>
      <c r="CT74">
        <f>IFERROR(MATCH(CT$3,'Bins 2025'!$D74:$ALO74,1),0)/1000</f>
        <v/>
      </c>
      <c r="CU74">
        <f>IFERROR(MATCH(CU$3,'Bins 2025'!$D74:$ALO74,1),0)/1000</f>
        <v/>
      </c>
      <c r="CV74">
        <f>IFERROR(MATCH(CV$3,'Bins 2025'!$D74:$ALO74,1),0)/1000</f>
        <v/>
      </c>
      <c r="CW74">
        <f>IFERROR(MATCH(CW$3,'Bins 2025'!$D74:$ALO74,1),0)/1000</f>
        <v/>
      </c>
      <c r="CX74">
        <f>IFERROR(MATCH(CX$3,'Bins 2025'!$D74:$ALO74,1),0)/1000</f>
        <v/>
      </c>
      <c r="CY74">
        <f>IFERROR(MATCH(CY$3,'Bins 2025'!$D74:$ALO74,1),0)/1000</f>
        <v/>
      </c>
      <c r="CZ74">
        <f>IFERROR(MATCH(CZ$3,'Bins 2025'!$D74:$ALO74,1),0)/1000</f>
        <v/>
      </c>
      <c r="DA74">
        <f>IFERROR(MATCH(DA$3,'Bins 2025'!$D74:$ALO74,1),0)/1000</f>
        <v/>
      </c>
      <c r="DB74">
        <f>IFERROR(MATCH(DB$3,'Bins 2025'!$D74:$ALO74,1),0)/1000</f>
        <v/>
      </c>
      <c r="DC74">
        <f>IFERROR(MATCH(DC$3,'Bins 2025'!$D74:$ALO74,1),0)/1000</f>
        <v/>
      </c>
      <c r="DD74">
        <f>IFERROR(MATCH(DD$3,'Bins 2025'!$D74:$ALO74,1),0)/1000</f>
        <v/>
      </c>
      <c r="DE74">
        <f>IFERROR(MATCH(DE$3,'Bins 2025'!$D74:$ALO74,1),0)/1000</f>
        <v/>
      </c>
      <c r="DF74">
        <f>IFERROR(MATCH(DF$3,'Bins 2025'!$D74:$ALO74,1),0)/1000</f>
        <v/>
      </c>
      <c r="DG74">
        <f>IFERROR(MATCH(DG$3,'Bins 2025'!$D74:$ALO74,1),0)/1000</f>
        <v/>
      </c>
      <c r="DH74">
        <f>IFERROR(MATCH(DH$3,'Bins 2025'!$D74:$ALO74,1),0)/1000</f>
        <v/>
      </c>
      <c r="DI74">
        <f>IFERROR(MATCH(DI$3,'Bins 2025'!$D74:$ALO74,1),0)/1000</f>
        <v/>
      </c>
      <c r="DJ74">
        <f>IFERROR(MATCH(DJ$3,'Bins 2025'!$D74:$ALO74,1),0)/1000</f>
        <v/>
      </c>
      <c r="DK74">
        <f>IFERROR(MATCH(DK$3,'Bins 2025'!$D74:$ALO74,1),0)/1000</f>
        <v/>
      </c>
      <c r="DL74">
        <f>IFERROR(MATCH(DL$3,'Bins 2025'!$D74:$ALO74,1),0)/1000</f>
        <v/>
      </c>
      <c r="DM74">
        <f>IFERROR(MATCH(DM$3,'Bins 2025'!$D74:$ALO74,1),0)/1000</f>
        <v/>
      </c>
      <c r="DN74">
        <f>IFERROR(MATCH(DN$3,'Bins 2025'!$D74:$ALO74,1),0)/1000</f>
        <v/>
      </c>
      <c r="DO74">
        <f>IFERROR(MATCH(DO$3,'Bins 2025'!$D74:$ALO74,1),0)/1000</f>
        <v/>
      </c>
      <c r="DP74">
        <f>IFERROR(MATCH(DP$3,'Bins 2025'!$D74:$ALO74,1),0)/1000</f>
        <v/>
      </c>
      <c r="DQ74">
        <f>IFERROR(MATCH(DQ$3,'Bins 2025'!$D74:$ALO74,1),0)/1000</f>
        <v/>
      </c>
      <c r="DR74">
        <f>IFERROR(MATCH(DR$3,'Bins 2025'!$D74:$ALO74,1),0)/1000</f>
        <v/>
      </c>
      <c r="DS74">
        <f>IFERROR(MATCH(DS$3,'Bins 2025'!$D74:$ALO74,1),0)/1000</f>
        <v/>
      </c>
      <c r="DT74">
        <f>IFERROR(MATCH(DT$3,'Bins 2025'!$D74:$ALO74,1),0)/1000</f>
        <v/>
      </c>
      <c r="DU74">
        <f>IFERROR(MATCH(DU$3,'Bins 2025'!$D74:$ALO74,1),0)/1000</f>
        <v/>
      </c>
      <c r="DV74">
        <f>IFERROR(MATCH(DV$3,'Bins 2025'!$D74:$ALO74,1),0)/1000</f>
        <v/>
      </c>
      <c r="DW74">
        <f>IFERROR(MATCH(DW$3,'Bins 2025'!$D74:$ALO74,1),0)/1000</f>
        <v/>
      </c>
      <c r="DX74">
        <f>IFERROR(MATCH(DX$3,'Bins 2025'!$D74:$ALO74,1),0)/1000</f>
        <v/>
      </c>
      <c r="DY74">
        <f>IFERROR(MATCH(DY$3,'Bins 2025'!$D74:$ALO74,1),0)/1000</f>
        <v/>
      </c>
      <c r="DZ74">
        <f>IFERROR(MATCH(DZ$3,'Bins 2025'!$D74:$ALO74,1),0)/1000</f>
        <v/>
      </c>
      <c r="EA74">
        <f>IFERROR(MATCH(EA$3,'Bins 2025'!$D74:$ALO74,1),0)/1000</f>
        <v/>
      </c>
      <c r="EB74">
        <f>IFERROR(MATCH(EB$3,'Bins 2025'!$D74:$ALO74,1),0)/1000</f>
        <v/>
      </c>
      <c r="EC74">
        <f>IFERROR(MATCH(EC$3,'Bins 2025'!$D74:$ALO74,1),0)/1000</f>
        <v/>
      </c>
      <c r="ED74">
        <f>IFERROR(MATCH(ED$3,'Bins 2025'!$D74:$ALO74,1),0)/1000</f>
        <v/>
      </c>
      <c r="EE74">
        <f>IFERROR(MATCH(EE$3,'Bins 2025'!$D74:$ALO74,1),0)/1000</f>
        <v/>
      </c>
      <c r="EF74">
        <f>IFERROR(MATCH(EF$3,'Bins 2025'!$D74:$ALO74,1),0)/1000</f>
        <v/>
      </c>
      <c r="EG74">
        <f>IFERROR(MATCH(EG$3,'Bins 2025'!$D74:$ALO74,1),0)/1000</f>
        <v/>
      </c>
      <c r="EH74">
        <f>IFERROR(MATCH(EH$3,'Bins 2025'!$D74:$ALO74,1),0)/1000</f>
        <v/>
      </c>
      <c r="EI74">
        <f>IFERROR(MATCH(EI$3,'Bins 2025'!$D74:$ALO74,1),0)/1000</f>
        <v/>
      </c>
      <c r="EJ74">
        <f>IFERROR(MATCH(EJ$3,'Bins 2025'!$D74:$ALO74,1),0)/1000</f>
        <v/>
      </c>
      <c r="EK74">
        <f>IFERROR(MATCH(EK$3,'Bins 2025'!$D74:$ALO74,1),0)/1000</f>
        <v/>
      </c>
      <c r="EL74">
        <f>IFERROR(MATCH(EL$3,'Bins 2025'!$D74:$ALO74,1),0)/1000</f>
        <v/>
      </c>
      <c r="EM74">
        <f>IFERROR(MATCH(EM$3,'Bins 2025'!$D74:$ALO74,1),0)/1000</f>
        <v/>
      </c>
      <c r="EN74">
        <f>IFERROR(MATCH(EN$3,'Bins 2025'!$D74:$ALO74,1),0)/1000</f>
        <v/>
      </c>
      <c r="EO74">
        <f>IFERROR(MATCH(EO$3,'Bins 2025'!$D74:$ALO74,1),0)/1000</f>
        <v/>
      </c>
      <c r="EP74">
        <f>IFERROR(MATCH(EP$3,'Bins 2025'!$D74:$ALO74,1),0)/1000</f>
        <v/>
      </c>
      <c r="EQ74">
        <f>IFERROR(MATCH(EQ$3,'Bins 2025'!$D74:$ALO74,1),0)/1000</f>
        <v/>
      </c>
      <c r="ER74">
        <f>IFERROR(MATCH(ER$3,'Bins 2025'!$D74:$ALO74,1),0)/1000</f>
        <v/>
      </c>
      <c r="ES74">
        <f>IFERROR(MATCH(ES$3,'Bins 2025'!$D74:$ALO74,1),0)/1000</f>
        <v/>
      </c>
      <c r="ET74">
        <f>IFERROR(MATCH(ET$3,'Bins 2025'!$D74:$ALO74,1),0)/1000</f>
        <v/>
      </c>
      <c r="EU74">
        <f>IFERROR(MATCH(EU$3,'Bins 2025'!$D74:$ALO74,1),0)/1000</f>
        <v/>
      </c>
      <c r="EV74">
        <f>IFERROR(MATCH(EV$3,'Bins 2025'!$D74:$ALO74,1),0)/1000</f>
        <v/>
      </c>
      <c r="EW74">
        <f>IFERROR(MATCH(EW$3,'Bins 2025'!$D74:$ALO74,1),0)/1000</f>
        <v/>
      </c>
      <c r="EX74">
        <f>IFERROR(MATCH(EX$3,'Bins 2025'!$D74:$ALO74,1),0)/1000</f>
        <v/>
      </c>
      <c r="EY74">
        <f>IFERROR(MATCH(EY$3,'Bins 2025'!$D74:$ALO74,1),0)/1000</f>
        <v/>
      </c>
      <c r="EZ74">
        <f>IFERROR(MATCH(EZ$3,'Bins 2025'!$D74:$ALO74,1),0)/1000</f>
        <v/>
      </c>
      <c r="FA74">
        <f>IFERROR(MATCH(FA$3,'Bins 2025'!$D74:$ALO74,1),0)/1000</f>
        <v/>
      </c>
      <c r="FB74">
        <f>IFERROR(MATCH(FB$3,'Bins 2025'!$D74:$ALO74,1),0)/1000</f>
        <v/>
      </c>
      <c r="FC74">
        <f>IFERROR(MATCH(FC$3,'Bins 2025'!$D74:$ALO74,1),0)/1000</f>
        <v/>
      </c>
      <c r="FD74">
        <f>IFERROR(MATCH(FD$3,'Bins 2025'!$D74:$ALO74,1),0)/1000</f>
        <v/>
      </c>
      <c r="FE74">
        <f>IFERROR(MATCH(FE$3,'Bins 2025'!$D74:$ALO74,1),0)/1000</f>
        <v/>
      </c>
      <c r="FF74">
        <f>IFERROR(MATCH(FF$3,'Bins 2025'!$D74:$ALO74,1),0)/1000</f>
        <v/>
      </c>
      <c r="FG74">
        <f>IFERROR(MATCH(FG$3,'Bins 2025'!$D74:$ALO74,1),0)/1000</f>
        <v/>
      </c>
      <c r="FH74">
        <f>IFERROR(MATCH(FH$3,'Bins 2025'!$D74:$ALO74,1),0)/1000</f>
        <v/>
      </c>
      <c r="FI74">
        <f>IFERROR(MATCH(FI$3,'Bins 2025'!$D74:$ALO74,1),0)/1000</f>
        <v/>
      </c>
      <c r="FJ74">
        <f>IFERROR(MATCH(FJ$3,'Bins 2025'!$D74:$ALO74,1),0)/1000</f>
        <v/>
      </c>
      <c r="FK74">
        <f>IFERROR(MATCH(FK$3,'Bins 2025'!$D74:$ALO74,1),0)/1000</f>
        <v/>
      </c>
      <c r="FL74">
        <f>IFERROR(MATCH(FL$3,'Bins 2025'!$D74:$ALO74,1),0)/1000</f>
        <v/>
      </c>
      <c r="FM74">
        <f>IFERROR(MATCH(FM$3,'Bins 2025'!$D74:$ALO74,1),0)/1000</f>
        <v/>
      </c>
      <c r="FN74">
        <f>IFERROR(MATCH(FN$3,'Bins 2025'!$D74:$ALO74,1),0)/1000</f>
        <v/>
      </c>
      <c r="FO74">
        <f>IFERROR(MATCH(FO$3,'Bins 2025'!$D74:$ALO74,1),0)/1000</f>
        <v/>
      </c>
      <c r="FP74">
        <f>IFERROR(MATCH(FP$3,'Bins 2025'!$D74:$ALO74,1),0)/1000</f>
        <v/>
      </c>
      <c r="FQ74">
        <f>IFERROR(MATCH(FQ$3,'Bins 2025'!$D74:$ALO74,1),0)/1000</f>
        <v/>
      </c>
      <c r="FR74">
        <f>IFERROR(MATCH(FR$3,'Bins 2025'!$D74:$ALO74,1),0)/1000</f>
        <v/>
      </c>
      <c r="FS74">
        <f>IFERROR(MATCH(FS$3,'Bins 2025'!$D74:$ALO74,1),0)/1000</f>
        <v/>
      </c>
      <c r="FT74">
        <f>IFERROR(MATCH(FT$3,'Bins 2025'!$D74:$ALO74,1),0)/1000</f>
        <v/>
      </c>
      <c r="FU74">
        <f>IFERROR(MATCH(FU$3,'Bins 2025'!$D74:$ALO74,1),0)/1000</f>
        <v/>
      </c>
      <c r="FV74">
        <f>IFERROR(MATCH(FV$3,'Bins 2025'!$D74:$ALO74,1),0)/1000</f>
        <v/>
      </c>
      <c r="FW74">
        <f>IFERROR(MATCH(FW$3,'Bins 2025'!$D74:$ALO74,1),0)/1000</f>
        <v/>
      </c>
      <c r="FX74">
        <f>IFERROR(MATCH(FX$3,'Bins 2025'!$D74:$ALO74,1),0)/1000</f>
        <v/>
      </c>
      <c r="FY74">
        <f>IFERROR(MATCH(FY$3,'Bins 2025'!$D74:$ALO74,1),0)/1000</f>
        <v/>
      </c>
      <c r="FZ74">
        <f>IFERROR(MATCH(FZ$3,'Bins 2025'!$D74:$ALO74,1),0)/1000</f>
        <v/>
      </c>
      <c r="GA74">
        <f>IFERROR(MATCH(GA$3,'Bins 2025'!$D74:$ALO74,1),0)/1000</f>
        <v/>
      </c>
      <c r="GB74">
        <f>IFERROR(MATCH(GB$3,'Bins 2025'!$D74:$ALO74,1),0)/1000</f>
        <v/>
      </c>
      <c r="GC74">
        <f>IFERROR(MATCH(GC$3,'Bins 2025'!$D74:$ALO74,1),0)/1000</f>
        <v/>
      </c>
      <c r="GD74">
        <f>IFERROR(MATCH(GD$3,'Bins 2025'!$D74:$ALO74,1),0)/1000</f>
        <v/>
      </c>
      <c r="GE74">
        <f>IFERROR(MATCH(GE$3,'Bins 2025'!$D74:$ALO74,1),0)/1000</f>
        <v/>
      </c>
      <c r="GF74">
        <f>IFERROR(MATCH(GF$3,'Bins 2025'!$D74:$ALO74,1),0)/1000</f>
        <v/>
      </c>
      <c r="GG74">
        <f>IFERROR(MATCH(GG$3,'Bins 2025'!$D74:$ALO74,1),0)/1000</f>
        <v/>
      </c>
      <c r="GH74">
        <f>IFERROR(MATCH(GH$3,'Bins 2025'!$D74:$ALO74,1),0)/1000</f>
        <v/>
      </c>
      <c r="GI74">
        <f>IFERROR(MATCH(GI$3,'Bins 2025'!$D74:$ALO74,1),0)/1000</f>
        <v/>
      </c>
      <c r="GJ74">
        <f>IFERROR(MATCH(GJ$3,'Bins 2025'!$D74:$ALO74,1),0)/1000</f>
        <v/>
      </c>
      <c r="GK74">
        <f>IFERROR(MATCH(GK$3,'Bins 2025'!$D74:$ALO74,1),0)/1000</f>
        <v/>
      </c>
      <c r="GL74">
        <f>IFERROR(MATCH(GL$3,'Bins 2025'!$D74:$ALO74,1),0)/1000</f>
        <v/>
      </c>
      <c r="GM74">
        <f>IFERROR(MATCH(GM$3,'Bins 2025'!$D74:$ALO74,1),0)/1000</f>
        <v/>
      </c>
      <c r="GN74">
        <f>IFERROR(MATCH(GN$3,'Bins 2025'!$D74:$ALO74,1),0)/1000</f>
        <v/>
      </c>
      <c r="GO74">
        <f>IFERROR(MATCH(GO$3,'Bins 2025'!$D74:$ALO74,1),0)/1000</f>
        <v/>
      </c>
      <c r="GP74">
        <f>IFERROR(MATCH(GP$3,'Bins 2025'!$D74:$ALO74,1),0)/1000</f>
        <v/>
      </c>
      <c r="GQ74">
        <f>IFERROR(MATCH(GQ$3,'Bins 2025'!$D74:$ALO74,1),0)/1000</f>
        <v/>
      </c>
      <c r="GR74">
        <f>IFERROR(MATCH(GR$3,'Bins 2025'!$D74:$ALO74,1),0)/1000</f>
        <v/>
      </c>
      <c r="GS74">
        <f>IFERROR(MATCH(GS$3,'Bins 2025'!$D74:$ALO74,1),0)/1000</f>
        <v/>
      </c>
      <c r="GT74">
        <f>IFERROR(MATCH(GT$3,'Bins 2025'!$D74:$ALO74,1),0)/1000</f>
        <v/>
      </c>
      <c r="GU74">
        <f>IFERROR(MATCH(GU$3,'Bins 2025'!$D74:$ALO74,1),0)/1000</f>
        <v/>
      </c>
    </row>
    <row r="75">
      <c r="B75">
        <f>Inputs!B75</f>
        <v/>
      </c>
      <c r="C75">
        <f>Inputs!K75</f>
        <v/>
      </c>
      <c r="D75">
        <f>N(Inputs!H75)</f>
        <v/>
      </c>
      <c r="E75">
        <f>IFERROR(MATCH(E$3,'Bins 2025'!$D75:$ALO75,1),0)/1000</f>
        <v/>
      </c>
      <c r="F75">
        <f>IFERROR(MATCH(F$3,'Bins 2025'!$D75:$ALO75,1),0)/1000</f>
        <v/>
      </c>
      <c r="G75">
        <f>IFERROR(MATCH(G$3,'Bins 2025'!$D75:$ALO75,1),0)/1000</f>
        <v/>
      </c>
      <c r="H75">
        <f>IFERROR(MATCH(H$3,'Bins 2025'!$D75:$ALO75,1),0)/1000</f>
        <v/>
      </c>
      <c r="I75">
        <f>IFERROR(MATCH(I$3,'Bins 2025'!$D75:$ALO75,1),0)/1000</f>
        <v/>
      </c>
      <c r="J75">
        <f>IFERROR(MATCH(J$3,'Bins 2025'!$D75:$ALO75,1),0)/1000</f>
        <v/>
      </c>
      <c r="K75">
        <f>IFERROR(MATCH(K$3,'Bins 2025'!$D75:$ALO75,1),0)/1000</f>
        <v/>
      </c>
      <c r="L75">
        <f>IFERROR(MATCH(L$3,'Bins 2025'!$D75:$ALO75,1),0)/1000</f>
        <v/>
      </c>
      <c r="M75">
        <f>IFERROR(MATCH(M$3,'Bins 2025'!$D75:$ALO75,1),0)/1000</f>
        <v/>
      </c>
      <c r="N75">
        <f>IFERROR(MATCH(N$3,'Bins 2025'!$D75:$ALO75,1),0)/1000</f>
        <v/>
      </c>
      <c r="O75">
        <f>IFERROR(MATCH(O$3,'Bins 2025'!$D75:$ALO75,1),0)/1000</f>
        <v/>
      </c>
      <c r="P75">
        <f>IFERROR(MATCH(P$3,'Bins 2025'!$D75:$ALO75,1),0)/1000</f>
        <v/>
      </c>
      <c r="Q75">
        <f>IFERROR(MATCH(Q$3,'Bins 2025'!$D75:$ALO75,1),0)/1000</f>
        <v/>
      </c>
      <c r="R75">
        <f>IFERROR(MATCH(R$3,'Bins 2025'!$D75:$ALO75,1),0)/1000</f>
        <v/>
      </c>
      <c r="S75">
        <f>IFERROR(MATCH(S$3,'Bins 2025'!$D75:$ALO75,1),0)/1000</f>
        <v/>
      </c>
      <c r="T75">
        <f>IFERROR(MATCH(T$3,'Bins 2025'!$D75:$ALO75,1),0)/1000</f>
        <v/>
      </c>
      <c r="U75">
        <f>IFERROR(MATCH(U$3,'Bins 2025'!$D75:$ALO75,1),0)/1000</f>
        <v/>
      </c>
      <c r="V75">
        <f>IFERROR(MATCH(V$3,'Bins 2025'!$D75:$ALO75,1),0)/1000</f>
        <v/>
      </c>
      <c r="W75">
        <f>IFERROR(MATCH(W$3,'Bins 2025'!$D75:$ALO75,1),0)/1000</f>
        <v/>
      </c>
      <c r="X75">
        <f>IFERROR(MATCH(X$3,'Bins 2025'!$D75:$ALO75,1),0)/1000</f>
        <v/>
      </c>
      <c r="Y75">
        <f>IFERROR(MATCH(Y$3,'Bins 2025'!$D75:$ALO75,1),0)/1000</f>
        <v/>
      </c>
      <c r="Z75">
        <f>IFERROR(MATCH(Z$3,'Bins 2025'!$D75:$ALO75,1),0)/1000</f>
        <v/>
      </c>
      <c r="AA75">
        <f>IFERROR(MATCH(AA$3,'Bins 2025'!$D75:$ALO75,1),0)/1000</f>
        <v/>
      </c>
      <c r="AB75">
        <f>IFERROR(MATCH(AB$3,'Bins 2025'!$D75:$ALO75,1),0)/1000</f>
        <v/>
      </c>
      <c r="AC75">
        <f>IFERROR(MATCH(AC$3,'Bins 2025'!$D75:$ALO75,1),0)/1000</f>
        <v/>
      </c>
      <c r="AD75">
        <f>IFERROR(MATCH(AD$3,'Bins 2025'!$D75:$ALO75,1),0)/1000</f>
        <v/>
      </c>
      <c r="AE75">
        <f>IFERROR(MATCH(AE$3,'Bins 2025'!$D75:$ALO75,1),0)/1000</f>
        <v/>
      </c>
      <c r="AF75">
        <f>IFERROR(MATCH(AF$3,'Bins 2025'!$D75:$ALO75,1),0)/1000</f>
        <v/>
      </c>
      <c r="AG75">
        <f>IFERROR(MATCH(AG$3,'Bins 2025'!$D75:$ALO75,1),0)/1000</f>
        <v/>
      </c>
      <c r="AH75">
        <f>IFERROR(MATCH(AH$3,'Bins 2025'!$D75:$ALO75,1),0)/1000</f>
        <v/>
      </c>
      <c r="AI75">
        <f>IFERROR(MATCH(AI$3,'Bins 2025'!$D75:$ALO75,1),0)/1000</f>
        <v/>
      </c>
      <c r="AJ75">
        <f>IFERROR(MATCH(AJ$3,'Bins 2025'!$D75:$ALO75,1),0)/1000</f>
        <v/>
      </c>
      <c r="AK75">
        <f>IFERROR(MATCH(AK$3,'Bins 2025'!$D75:$ALO75,1),0)/1000</f>
        <v/>
      </c>
      <c r="AL75">
        <f>IFERROR(MATCH(AL$3,'Bins 2025'!$D75:$ALO75,1),0)/1000</f>
        <v/>
      </c>
      <c r="AM75">
        <f>IFERROR(MATCH(AM$3,'Bins 2025'!$D75:$ALO75,1),0)/1000</f>
        <v/>
      </c>
      <c r="AN75">
        <f>IFERROR(MATCH(AN$3,'Bins 2025'!$D75:$ALO75,1),0)/1000</f>
        <v/>
      </c>
      <c r="AO75">
        <f>IFERROR(MATCH(AO$3,'Bins 2025'!$D75:$ALO75,1),0)/1000</f>
        <v/>
      </c>
      <c r="AP75">
        <f>IFERROR(MATCH(AP$3,'Bins 2025'!$D75:$ALO75,1),0)/1000</f>
        <v/>
      </c>
      <c r="AQ75">
        <f>IFERROR(MATCH(AQ$3,'Bins 2025'!$D75:$ALO75,1),0)/1000</f>
        <v/>
      </c>
      <c r="AR75">
        <f>IFERROR(MATCH(AR$3,'Bins 2025'!$D75:$ALO75,1),0)/1000</f>
        <v/>
      </c>
      <c r="AS75">
        <f>IFERROR(MATCH(AS$3,'Bins 2025'!$D75:$ALO75,1),0)/1000</f>
        <v/>
      </c>
      <c r="AT75">
        <f>IFERROR(MATCH(AT$3,'Bins 2025'!$D75:$ALO75,1),0)/1000</f>
        <v/>
      </c>
      <c r="AU75">
        <f>IFERROR(MATCH(AU$3,'Bins 2025'!$D75:$ALO75,1),0)/1000</f>
        <v/>
      </c>
      <c r="AV75">
        <f>IFERROR(MATCH(AV$3,'Bins 2025'!$D75:$ALO75,1),0)/1000</f>
        <v/>
      </c>
      <c r="AW75">
        <f>IFERROR(MATCH(AW$3,'Bins 2025'!$D75:$ALO75,1),0)/1000</f>
        <v/>
      </c>
      <c r="AX75">
        <f>IFERROR(MATCH(AX$3,'Bins 2025'!$D75:$ALO75,1),0)/1000</f>
        <v/>
      </c>
      <c r="AY75">
        <f>IFERROR(MATCH(AY$3,'Bins 2025'!$D75:$ALO75,1),0)/1000</f>
        <v/>
      </c>
      <c r="AZ75">
        <f>IFERROR(MATCH(AZ$3,'Bins 2025'!$D75:$ALO75,1),0)/1000</f>
        <v/>
      </c>
      <c r="BA75">
        <f>IFERROR(MATCH(BA$3,'Bins 2025'!$D75:$ALO75,1),0)/1000</f>
        <v/>
      </c>
      <c r="BB75">
        <f>IFERROR(MATCH(BB$3,'Bins 2025'!$D75:$ALO75,1),0)/1000</f>
        <v/>
      </c>
      <c r="BC75">
        <f>IFERROR(MATCH(BC$3,'Bins 2025'!$D75:$ALO75,1),0)/1000</f>
        <v/>
      </c>
      <c r="BD75">
        <f>IFERROR(MATCH(BD$3,'Bins 2025'!$D75:$ALO75,1),0)/1000</f>
        <v/>
      </c>
      <c r="BE75">
        <f>IFERROR(MATCH(BE$3,'Bins 2025'!$D75:$ALO75,1),0)/1000</f>
        <v/>
      </c>
      <c r="BF75">
        <f>IFERROR(MATCH(BF$3,'Bins 2025'!$D75:$ALO75,1),0)/1000</f>
        <v/>
      </c>
      <c r="BG75">
        <f>IFERROR(MATCH(BG$3,'Bins 2025'!$D75:$ALO75,1),0)/1000</f>
        <v/>
      </c>
      <c r="BH75">
        <f>IFERROR(MATCH(BH$3,'Bins 2025'!$D75:$ALO75,1),0)/1000</f>
        <v/>
      </c>
      <c r="BI75">
        <f>IFERROR(MATCH(BI$3,'Bins 2025'!$D75:$ALO75,1),0)/1000</f>
        <v/>
      </c>
      <c r="BJ75">
        <f>IFERROR(MATCH(BJ$3,'Bins 2025'!$D75:$ALO75,1),0)/1000</f>
        <v/>
      </c>
      <c r="BK75">
        <f>IFERROR(MATCH(BK$3,'Bins 2025'!$D75:$ALO75,1),0)/1000</f>
        <v/>
      </c>
      <c r="BL75">
        <f>IFERROR(MATCH(BL$3,'Bins 2025'!$D75:$ALO75,1),0)/1000</f>
        <v/>
      </c>
      <c r="BM75">
        <f>IFERROR(MATCH(BM$3,'Bins 2025'!$D75:$ALO75,1),0)/1000</f>
        <v/>
      </c>
      <c r="BN75">
        <f>IFERROR(MATCH(BN$3,'Bins 2025'!$D75:$ALO75,1),0)/1000</f>
        <v/>
      </c>
      <c r="BO75">
        <f>IFERROR(MATCH(BO$3,'Bins 2025'!$D75:$ALO75,1),0)/1000</f>
        <v/>
      </c>
      <c r="BP75">
        <f>IFERROR(MATCH(BP$3,'Bins 2025'!$D75:$ALO75,1),0)/1000</f>
        <v/>
      </c>
      <c r="BQ75">
        <f>IFERROR(MATCH(BQ$3,'Bins 2025'!$D75:$ALO75,1),0)/1000</f>
        <v/>
      </c>
      <c r="BR75">
        <f>IFERROR(MATCH(BR$3,'Bins 2025'!$D75:$ALO75,1),0)/1000</f>
        <v/>
      </c>
      <c r="BS75">
        <f>IFERROR(MATCH(BS$3,'Bins 2025'!$D75:$ALO75,1),0)/1000</f>
        <v/>
      </c>
      <c r="BT75">
        <f>IFERROR(MATCH(BT$3,'Bins 2025'!$D75:$ALO75,1),0)/1000</f>
        <v/>
      </c>
      <c r="BU75">
        <f>IFERROR(MATCH(BU$3,'Bins 2025'!$D75:$ALO75,1),0)/1000</f>
        <v/>
      </c>
      <c r="BV75">
        <f>IFERROR(MATCH(BV$3,'Bins 2025'!$D75:$ALO75,1),0)/1000</f>
        <v/>
      </c>
      <c r="BW75">
        <f>IFERROR(MATCH(BW$3,'Bins 2025'!$D75:$ALO75,1),0)/1000</f>
        <v/>
      </c>
      <c r="BX75">
        <f>IFERROR(MATCH(BX$3,'Bins 2025'!$D75:$ALO75,1),0)/1000</f>
        <v/>
      </c>
      <c r="BY75">
        <f>IFERROR(MATCH(BY$3,'Bins 2025'!$D75:$ALO75,1),0)/1000</f>
        <v/>
      </c>
      <c r="BZ75">
        <f>IFERROR(MATCH(BZ$3,'Bins 2025'!$D75:$ALO75,1),0)/1000</f>
        <v/>
      </c>
      <c r="CA75">
        <f>IFERROR(MATCH(CA$3,'Bins 2025'!$D75:$ALO75,1),0)/1000</f>
        <v/>
      </c>
      <c r="CB75">
        <f>IFERROR(MATCH(CB$3,'Bins 2025'!$D75:$ALO75,1),0)/1000</f>
        <v/>
      </c>
      <c r="CC75">
        <f>IFERROR(MATCH(CC$3,'Bins 2025'!$D75:$ALO75,1),0)/1000</f>
        <v/>
      </c>
      <c r="CD75">
        <f>IFERROR(MATCH(CD$3,'Bins 2025'!$D75:$ALO75,1),0)/1000</f>
        <v/>
      </c>
      <c r="CE75">
        <f>IFERROR(MATCH(CE$3,'Bins 2025'!$D75:$ALO75,1),0)/1000</f>
        <v/>
      </c>
      <c r="CF75">
        <f>IFERROR(MATCH(CF$3,'Bins 2025'!$D75:$ALO75,1),0)/1000</f>
        <v/>
      </c>
      <c r="CG75">
        <f>IFERROR(MATCH(CG$3,'Bins 2025'!$D75:$ALO75,1),0)/1000</f>
        <v/>
      </c>
      <c r="CH75">
        <f>IFERROR(MATCH(CH$3,'Bins 2025'!$D75:$ALO75,1),0)/1000</f>
        <v/>
      </c>
      <c r="CI75">
        <f>IFERROR(MATCH(CI$3,'Bins 2025'!$D75:$ALO75,1),0)/1000</f>
        <v/>
      </c>
      <c r="CJ75">
        <f>IFERROR(MATCH(CJ$3,'Bins 2025'!$D75:$ALO75,1),0)/1000</f>
        <v/>
      </c>
      <c r="CK75">
        <f>IFERROR(MATCH(CK$3,'Bins 2025'!$D75:$ALO75,1),0)/1000</f>
        <v/>
      </c>
      <c r="CL75">
        <f>IFERROR(MATCH(CL$3,'Bins 2025'!$D75:$ALO75,1),0)/1000</f>
        <v/>
      </c>
      <c r="CM75">
        <f>IFERROR(MATCH(CM$3,'Bins 2025'!$D75:$ALO75,1),0)/1000</f>
        <v/>
      </c>
      <c r="CN75">
        <f>IFERROR(MATCH(CN$3,'Bins 2025'!$D75:$ALO75,1),0)/1000</f>
        <v/>
      </c>
      <c r="CO75">
        <f>IFERROR(MATCH(CO$3,'Bins 2025'!$D75:$ALO75,1),0)/1000</f>
        <v/>
      </c>
      <c r="CP75">
        <f>IFERROR(MATCH(CP$3,'Bins 2025'!$D75:$ALO75,1),0)/1000</f>
        <v/>
      </c>
      <c r="CQ75">
        <f>IFERROR(MATCH(CQ$3,'Bins 2025'!$D75:$ALO75,1),0)/1000</f>
        <v/>
      </c>
      <c r="CR75">
        <f>IFERROR(MATCH(CR$3,'Bins 2025'!$D75:$ALO75,1),0)/1000</f>
        <v/>
      </c>
      <c r="CS75">
        <f>IFERROR(MATCH(CS$3,'Bins 2025'!$D75:$ALO75,1),0)/1000</f>
        <v/>
      </c>
      <c r="CT75">
        <f>IFERROR(MATCH(CT$3,'Bins 2025'!$D75:$ALO75,1),0)/1000</f>
        <v/>
      </c>
      <c r="CU75">
        <f>IFERROR(MATCH(CU$3,'Bins 2025'!$D75:$ALO75,1),0)/1000</f>
        <v/>
      </c>
      <c r="CV75">
        <f>IFERROR(MATCH(CV$3,'Bins 2025'!$D75:$ALO75,1),0)/1000</f>
        <v/>
      </c>
      <c r="CW75">
        <f>IFERROR(MATCH(CW$3,'Bins 2025'!$D75:$ALO75,1),0)/1000</f>
        <v/>
      </c>
      <c r="CX75">
        <f>IFERROR(MATCH(CX$3,'Bins 2025'!$D75:$ALO75,1),0)/1000</f>
        <v/>
      </c>
      <c r="CY75">
        <f>IFERROR(MATCH(CY$3,'Bins 2025'!$D75:$ALO75,1),0)/1000</f>
        <v/>
      </c>
      <c r="CZ75">
        <f>IFERROR(MATCH(CZ$3,'Bins 2025'!$D75:$ALO75,1),0)/1000</f>
        <v/>
      </c>
      <c r="DA75">
        <f>IFERROR(MATCH(DA$3,'Bins 2025'!$D75:$ALO75,1),0)/1000</f>
        <v/>
      </c>
      <c r="DB75">
        <f>IFERROR(MATCH(DB$3,'Bins 2025'!$D75:$ALO75,1),0)/1000</f>
        <v/>
      </c>
      <c r="DC75">
        <f>IFERROR(MATCH(DC$3,'Bins 2025'!$D75:$ALO75,1),0)/1000</f>
        <v/>
      </c>
      <c r="DD75">
        <f>IFERROR(MATCH(DD$3,'Bins 2025'!$D75:$ALO75,1),0)/1000</f>
        <v/>
      </c>
      <c r="DE75">
        <f>IFERROR(MATCH(DE$3,'Bins 2025'!$D75:$ALO75,1),0)/1000</f>
        <v/>
      </c>
      <c r="DF75">
        <f>IFERROR(MATCH(DF$3,'Bins 2025'!$D75:$ALO75,1),0)/1000</f>
        <v/>
      </c>
      <c r="DG75">
        <f>IFERROR(MATCH(DG$3,'Bins 2025'!$D75:$ALO75,1),0)/1000</f>
        <v/>
      </c>
      <c r="DH75">
        <f>IFERROR(MATCH(DH$3,'Bins 2025'!$D75:$ALO75,1),0)/1000</f>
        <v/>
      </c>
      <c r="DI75">
        <f>IFERROR(MATCH(DI$3,'Bins 2025'!$D75:$ALO75,1),0)/1000</f>
        <v/>
      </c>
      <c r="DJ75">
        <f>IFERROR(MATCH(DJ$3,'Bins 2025'!$D75:$ALO75,1),0)/1000</f>
        <v/>
      </c>
      <c r="DK75">
        <f>IFERROR(MATCH(DK$3,'Bins 2025'!$D75:$ALO75,1),0)/1000</f>
        <v/>
      </c>
      <c r="DL75">
        <f>IFERROR(MATCH(DL$3,'Bins 2025'!$D75:$ALO75,1),0)/1000</f>
        <v/>
      </c>
      <c r="DM75">
        <f>IFERROR(MATCH(DM$3,'Bins 2025'!$D75:$ALO75,1),0)/1000</f>
        <v/>
      </c>
      <c r="DN75">
        <f>IFERROR(MATCH(DN$3,'Bins 2025'!$D75:$ALO75,1),0)/1000</f>
        <v/>
      </c>
      <c r="DO75">
        <f>IFERROR(MATCH(DO$3,'Bins 2025'!$D75:$ALO75,1),0)/1000</f>
        <v/>
      </c>
      <c r="DP75">
        <f>IFERROR(MATCH(DP$3,'Bins 2025'!$D75:$ALO75,1),0)/1000</f>
        <v/>
      </c>
      <c r="DQ75">
        <f>IFERROR(MATCH(DQ$3,'Bins 2025'!$D75:$ALO75,1),0)/1000</f>
        <v/>
      </c>
      <c r="DR75">
        <f>IFERROR(MATCH(DR$3,'Bins 2025'!$D75:$ALO75,1),0)/1000</f>
        <v/>
      </c>
      <c r="DS75">
        <f>IFERROR(MATCH(DS$3,'Bins 2025'!$D75:$ALO75,1),0)/1000</f>
        <v/>
      </c>
      <c r="DT75">
        <f>IFERROR(MATCH(DT$3,'Bins 2025'!$D75:$ALO75,1),0)/1000</f>
        <v/>
      </c>
      <c r="DU75">
        <f>IFERROR(MATCH(DU$3,'Bins 2025'!$D75:$ALO75,1),0)/1000</f>
        <v/>
      </c>
      <c r="DV75">
        <f>IFERROR(MATCH(DV$3,'Bins 2025'!$D75:$ALO75,1),0)/1000</f>
        <v/>
      </c>
      <c r="DW75">
        <f>IFERROR(MATCH(DW$3,'Bins 2025'!$D75:$ALO75,1),0)/1000</f>
        <v/>
      </c>
      <c r="DX75">
        <f>IFERROR(MATCH(DX$3,'Bins 2025'!$D75:$ALO75,1),0)/1000</f>
        <v/>
      </c>
      <c r="DY75">
        <f>IFERROR(MATCH(DY$3,'Bins 2025'!$D75:$ALO75,1),0)/1000</f>
        <v/>
      </c>
      <c r="DZ75">
        <f>IFERROR(MATCH(DZ$3,'Bins 2025'!$D75:$ALO75,1),0)/1000</f>
        <v/>
      </c>
      <c r="EA75">
        <f>IFERROR(MATCH(EA$3,'Bins 2025'!$D75:$ALO75,1),0)/1000</f>
        <v/>
      </c>
      <c r="EB75">
        <f>IFERROR(MATCH(EB$3,'Bins 2025'!$D75:$ALO75,1),0)/1000</f>
        <v/>
      </c>
      <c r="EC75">
        <f>IFERROR(MATCH(EC$3,'Bins 2025'!$D75:$ALO75,1),0)/1000</f>
        <v/>
      </c>
      <c r="ED75">
        <f>IFERROR(MATCH(ED$3,'Bins 2025'!$D75:$ALO75,1),0)/1000</f>
        <v/>
      </c>
      <c r="EE75">
        <f>IFERROR(MATCH(EE$3,'Bins 2025'!$D75:$ALO75,1),0)/1000</f>
        <v/>
      </c>
      <c r="EF75">
        <f>IFERROR(MATCH(EF$3,'Bins 2025'!$D75:$ALO75,1),0)/1000</f>
        <v/>
      </c>
      <c r="EG75">
        <f>IFERROR(MATCH(EG$3,'Bins 2025'!$D75:$ALO75,1),0)/1000</f>
        <v/>
      </c>
      <c r="EH75">
        <f>IFERROR(MATCH(EH$3,'Bins 2025'!$D75:$ALO75,1),0)/1000</f>
        <v/>
      </c>
      <c r="EI75">
        <f>IFERROR(MATCH(EI$3,'Bins 2025'!$D75:$ALO75,1),0)/1000</f>
        <v/>
      </c>
      <c r="EJ75">
        <f>IFERROR(MATCH(EJ$3,'Bins 2025'!$D75:$ALO75,1),0)/1000</f>
        <v/>
      </c>
      <c r="EK75">
        <f>IFERROR(MATCH(EK$3,'Bins 2025'!$D75:$ALO75,1),0)/1000</f>
        <v/>
      </c>
      <c r="EL75">
        <f>IFERROR(MATCH(EL$3,'Bins 2025'!$D75:$ALO75,1),0)/1000</f>
        <v/>
      </c>
      <c r="EM75">
        <f>IFERROR(MATCH(EM$3,'Bins 2025'!$D75:$ALO75,1),0)/1000</f>
        <v/>
      </c>
      <c r="EN75">
        <f>IFERROR(MATCH(EN$3,'Bins 2025'!$D75:$ALO75,1),0)/1000</f>
        <v/>
      </c>
      <c r="EO75">
        <f>IFERROR(MATCH(EO$3,'Bins 2025'!$D75:$ALO75,1),0)/1000</f>
        <v/>
      </c>
      <c r="EP75">
        <f>IFERROR(MATCH(EP$3,'Bins 2025'!$D75:$ALO75,1),0)/1000</f>
        <v/>
      </c>
      <c r="EQ75">
        <f>IFERROR(MATCH(EQ$3,'Bins 2025'!$D75:$ALO75,1),0)/1000</f>
        <v/>
      </c>
      <c r="ER75">
        <f>IFERROR(MATCH(ER$3,'Bins 2025'!$D75:$ALO75,1),0)/1000</f>
        <v/>
      </c>
      <c r="ES75">
        <f>IFERROR(MATCH(ES$3,'Bins 2025'!$D75:$ALO75,1),0)/1000</f>
        <v/>
      </c>
      <c r="ET75">
        <f>IFERROR(MATCH(ET$3,'Bins 2025'!$D75:$ALO75,1),0)/1000</f>
        <v/>
      </c>
      <c r="EU75">
        <f>IFERROR(MATCH(EU$3,'Bins 2025'!$D75:$ALO75,1),0)/1000</f>
        <v/>
      </c>
      <c r="EV75">
        <f>IFERROR(MATCH(EV$3,'Bins 2025'!$D75:$ALO75,1),0)/1000</f>
        <v/>
      </c>
      <c r="EW75">
        <f>IFERROR(MATCH(EW$3,'Bins 2025'!$D75:$ALO75,1),0)/1000</f>
        <v/>
      </c>
      <c r="EX75">
        <f>IFERROR(MATCH(EX$3,'Bins 2025'!$D75:$ALO75,1),0)/1000</f>
        <v/>
      </c>
      <c r="EY75">
        <f>IFERROR(MATCH(EY$3,'Bins 2025'!$D75:$ALO75,1),0)/1000</f>
        <v/>
      </c>
      <c r="EZ75">
        <f>IFERROR(MATCH(EZ$3,'Bins 2025'!$D75:$ALO75,1),0)/1000</f>
        <v/>
      </c>
      <c r="FA75">
        <f>IFERROR(MATCH(FA$3,'Bins 2025'!$D75:$ALO75,1),0)/1000</f>
        <v/>
      </c>
      <c r="FB75">
        <f>IFERROR(MATCH(FB$3,'Bins 2025'!$D75:$ALO75,1),0)/1000</f>
        <v/>
      </c>
      <c r="FC75">
        <f>IFERROR(MATCH(FC$3,'Bins 2025'!$D75:$ALO75,1),0)/1000</f>
        <v/>
      </c>
      <c r="FD75">
        <f>IFERROR(MATCH(FD$3,'Bins 2025'!$D75:$ALO75,1),0)/1000</f>
        <v/>
      </c>
      <c r="FE75">
        <f>IFERROR(MATCH(FE$3,'Bins 2025'!$D75:$ALO75,1),0)/1000</f>
        <v/>
      </c>
      <c r="FF75">
        <f>IFERROR(MATCH(FF$3,'Bins 2025'!$D75:$ALO75,1),0)/1000</f>
        <v/>
      </c>
      <c r="FG75">
        <f>IFERROR(MATCH(FG$3,'Bins 2025'!$D75:$ALO75,1),0)/1000</f>
        <v/>
      </c>
      <c r="FH75">
        <f>IFERROR(MATCH(FH$3,'Bins 2025'!$D75:$ALO75,1),0)/1000</f>
        <v/>
      </c>
      <c r="FI75">
        <f>IFERROR(MATCH(FI$3,'Bins 2025'!$D75:$ALO75,1),0)/1000</f>
        <v/>
      </c>
      <c r="FJ75">
        <f>IFERROR(MATCH(FJ$3,'Bins 2025'!$D75:$ALO75,1),0)/1000</f>
        <v/>
      </c>
      <c r="FK75">
        <f>IFERROR(MATCH(FK$3,'Bins 2025'!$D75:$ALO75,1),0)/1000</f>
        <v/>
      </c>
      <c r="FL75">
        <f>IFERROR(MATCH(FL$3,'Bins 2025'!$D75:$ALO75,1),0)/1000</f>
        <v/>
      </c>
      <c r="FM75">
        <f>IFERROR(MATCH(FM$3,'Bins 2025'!$D75:$ALO75,1),0)/1000</f>
        <v/>
      </c>
      <c r="FN75">
        <f>IFERROR(MATCH(FN$3,'Bins 2025'!$D75:$ALO75,1),0)/1000</f>
        <v/>
      </c>
      <c r="FO75">
        <f>IFERROR(MATCH(FO$3,'Bins 2025'!$D75:$ALO75,1),0)/1000</f>
        <v/>
      </c>
      <c r="FP75">
        <f>IFERROR(MATCH(FP$3,'Bins 2025'!$D75:$ALO75,1),0)/1000</f>
        <v/>
      </c>
      <c r="FQ75">
        <f>IFERROR(MATCH(FQ$3,'Bins 2025'!$D75:$ALO75,1),0)/1000</f>
        <v/>
      </c>
      <c r="FR75">
        <f>IFERROR(MATCH(FR$3,'Bins 2025'!$D75:$ALO75,1),0)/1000</f>
        <v/>
      </c>
      <c r="FS75">
        <f>IFERROR(MATCH(FS$3,'Bins 2025'!$D75:$ALO75,1),0)/1000</f>
        <v/>
      </c>
      <c r="FT75">
        <f>IFERROR(MATCH(FT$3,'Bins 2025'!$D75:$ALO75,1),0)/1000</f>
        <v/>
      </c>
      <c r="FU75">
        <f>IFERROR(MATCH(FU$3,'Bins 2025'!$D75:$ALO75,1),0)/1000</f>
        <v/>
      </c>
      <c r="FV75">
        <f>IFERROR(MATCH(FV$3,'Bins 2025'!$D75:$ALO75,1),0)/1000</f>
        <v/>
      </c>
      <c r="FW75">
        <f>IFERROR(MATCH(FW$3,'Bins 2025'!$D75:$ALO75,1),0)/1000</f>
        <v/>
      </c>
      <c r="FX75">
        <f>IFERROR(MATCH(FX$3,'Bins 2025'!$D75:$ALO75,1),0)/1000</f>
        <v/>
      </c>
      <c r="FY75">
        <f>IFERROR(MATCH(FY$3,'Bins 2025'!$D75:$ALO75,1),0)/1000</f>
        <v/>
      </c>
      <c r="FZ75">
        <f>IFERROR(MATCH(FZ$3,'Bins 2025'!$D75:$ALO75,1),0)/1000</f>
        <v/>
      </c>
      <c r="GA75">
        <f>IFERROR(MATCH(GA$3,'Bins 2025'!$D75:$ALO75,1),0)/1000</f>
        <v/>
      </c>
      <c r="GB75">
        <f>IFERROR(MATCH(GB$3,'Bins 2025'!$D75:$ALO75,1),0)/1000</f>
        <v/>
      </c>
      <c r="GC75">
        <f>IFERROR(MATCH(GC$3,'Bins 2025'!$D75:$ALO75,1),0)/1000</f>
        <v/>
      </c>
      <c r="GD75">
        <f>IFERROR(MATCH(GD$3,'Bins 2025'!$D75:$ALO75,1),0)/1000</f>
        <v/>
      </c>
      <c r="GE75">
        <f>IFERROR(MATCH(GE$3,'Bins 2025'!$D75:$ALO75,1),0)/1000</f>
        <v/>
      </c>
      <c r="GF75">
        <f>IFERROR(MATCH(GF$3,'Bins 2025'!$D75:$ALO75,1),0)/1000</f>
        <v/>
      </c>
      <c r="GG75">
        <f>IFERROR(MATCH(GG$3,'Bins 2025'!$D75:$ALO75,1),0)/1000</f>
        <v/>
      </c>
      <c r="GH75">
        <f>IFERROR(MATCH(GH$3,'Bins 2025'!$D75:$ALO75,1),0)/1000</f>
        <v/>
      </c>
      <c r="GI75">
        <f>IFERROR(MATCH(GI$3,'Bins 2025'!$D75:$ALO75,1),0)/1000</f>
        <v/>
      </c>
      <c r="GJ75">
        <f>IFERROR(MATCH(GJ$3,'Bins 2025'!$D75:$ALO75,1),0)/1000</f>
        <v/>
      </c>
      <c r="GK75">
        <f>IFERROR(MATCH(GK$3,'Bins 2025'!$D75:$ALO75,1),0)/1000</f>
        <v/>
      </c>
      <c r="GL75">
        <f>IFERROR(MATCH(GL$3,'Bins 2025'!$D75:$ALO75,1),0)/1000</f>
        <v/>
      </c>
      <c r="GM75">
        <f>IFERROR(MATCH(GM$3,'Bins 2025'!$D75:$ALO75,1),0)/1000</f>
        <v/>
      </c>
      <c r="GN75">
        <f>IFERROR(MATCH(GN$3,'Bins 2025'!$D75:$ALO75,1),0)/1000</f>
        <v/>
      </c>
      <c r="GO75">
        <f>IFERROR(MATCH(GO$3,'Bins 2025'!$D75:$ALO75,1),0)/1000</f>
        <v/>
      </c>
      <c r="GP75">
        <f>IFERROR(MATCH(GP$3,'Bins 2025'!$D75:$ALO75,1),0)/1000</f>
        <v/>
      </c>
      <c r="GQ75">
        <f>IFERROR(MATCH(GQ$3,'Bins 2025'!$D75:$ALO75,1),0)/1000</f>
        <v/>
      </c>
      <c r="GR75">
        <f>IFERROR(MATCH(GR$3,'Bins 2025'!$D75:$ALO75,1),0)/1000</f>
        <v/>
      </c>
      <c r="GS75">
        <f>IFERROR(MATCH(GS$3,'Bins 2025'!$D75:$ALO75,1),0)/1000</f>
        <v/>
      </c>
      <c r="GT75">
        <f>IFERROR(MATCH(GT$3,'Bins 2025'!$D75:$ALO75,1),0)/1000</f>
        <v/>
      </c>
      <c r="GU75">
        <f>IFERROR(MATCH(GU$3,'Bins 2025'!$D75:$ALO75,1),0)/1000</f>
        <v/>
      </c>
    </row>
    <row r="76">
      <c r="B76">
        <f>Inputs!B76</f>
        <v/>
      </c>
      <c r="C76">
        <f>Inputs!K76</f>
        <v/>
      </c>
      <c r="D76">
        <f>N(Inputs!H76)</f>
        <v/>
      </c>
      <c r="E76">
        <f>IFERROR(MATCH(E$3,'Bins 2025'!$D76:$ALO76,1),0)/1000</f>
        <v/>
      </c>
      <c r="F76">
        <f>IFERROR(MATCH(F$3,'Bins 2025'!$D76:$ALO76,1),0)/1000</f>
        <v/>
      </c>
      <c r="G76">
        <f>IFERROR(MATCH(G$3,'Bins 2025'!$D76:$ALO76,1),0)/1000</f>
        <v/>
      </c>
      <c r="H76">
        <f>IFERROR(MATCH(H$3,'Bins 2025'!$D76:$ALO76,1),0)/1000</f>
        <v/>
      </c>
      <c r="I76">
        <f>IFERROR(MATCH(I$3,'Bins 2025'!$D76:$ALO76,1),0)/1000</f>
        <v/>
      </c>
      <c r="J76">
        <f>IFERROR(MATCH(J$3,'Bins 2025'!$D76:$ALO76,1),0)/1000</f>
        <v/>
      </c>
      <c r="K76">
        <f>IFERROR(MATCH(K$3,'Bins 2025'!$D76:$ALO76,1),0)/1000</f>
        <v/>
      </c>
      <c r="L76">
        <f>IFERROR(MATCH(L$3,'Bins 2025'!$D76:$ALO76,1),0)/1000</f>
        <v/>
      </c>
      <c r="M76">
        <f>IFERROR(MATCH(M$3,'Bins 2025'!$D76:$ALO76,1),0)/1000</f>
        <v/>
      </c>
      <c r="N76">
        <f>IFERROR(MATCH(N$3,'Bins 2025'!$D76:$ALO76,1),0)/1000</f>
        <v/>
      </c>
      <c r="O76">
        <f>IFERROR(MATCH(O$3,'Bins 2025'!$D76:$ALO76,1),0)/1000</f>
        <v/>
      </c>
      <c r="P76">
        <f>IFERROR(MATCH(P$3,'Bins 2025'!$D76:$ALO76,1),0)/1000</f>
        <v/>
      </c>
      <c r="Q76">
        <f>IFERROR(MATCH(Q$3,'Bins 2025'!$D76:$ALO76,1),0)/1000</f>
        <v/>
      </c>
      <c r="R76">
        <f>IFERROR(MATCH(R$3,'Bins 2025'!$D76:$ALO76,1),0)/1000</f>
        <v/>
      </c>
      <c r="S76">
        <f>IFERROR(MATCH(S$3,'Bins 2025'!$D76:$ALO76,1),0)/1000</f>
        <v/>
      </c>
      <c r="T76">
        <f>IFERROR(MATCH(T$3,'Bins 2025'!$D76:$ALO76,1),0)/1000</f>
        <v/>
      </c>
      <c r="U76">
        <f>IFERROR(MATCH(U$3,'Bins 2025'!$D76:$ALO76,1),0)/1000</f>
        <v/>
      </c>
      <c r="V76">
        <f>IFERROR(MATCH(V$3,'Bins 2025'!$D76:$ALO76,1),0)/1000</f>
        <v/>
      </c>
      <c r="W76">
        <f>IFERROR(MATCH(W$3,'Bins 2025'!$D76:$ALO76,1),0)/1000</f>
        <v/>
      </c>
      <c r="X76">
        <f>IFERROR(MATCH(X$3,'Bins 2025'!$D76:$ALO76,1),0)/1000</f>
        <v/>
      </c>
      <c r="Y76">
        <f>IFERROR(MATCH(Y$3,'Bins 2025'!$D76:$ALO76,1),0)/1000</f>
        <v/>
      </c>
      <c r="Z76">
        <f>IFERROR(MATCH(Z$3,'Bins 2025'!$D76:$ALO76,1),0)/1000</f>
        <v/>
      </c>
      <c r="AA76">
        <f>IFERROR(MATCH(AA$3,'Bins 2025'!$D76:$ALO76,1),0)/1000</f>
        <v/>
      </c>
      <c r="AB76">
        <f>IFERROR(MATCH(AB$3,'Bins 2025'!$D76:$ALO76,1),0)/1000</f>
        <v/>
      </c>
      <c r="AC76">
        <f>IFERROR(MATCH(AC$3,'Bins 2025'!$D76:$ALO76,1),0)/1000</f>
        <v/>
      </c>
      <c r="AD76">
        <f>IFERROR(MATCH(AD$3,'Bins 2025'!$D76:$ALO76,1),0)/1000</f>
        <v/>
      </c>
      <c r="AE76">
        <f>IFERROR(MATCH(AE$3,'Bins 2025'!$D76:$ALO76,1),0)/1000</f>
        <v/>
      </c>
      <c r="AF76">
        <f>IFERROR(MATCH(AF$3,'Bins 2025'!$D76:$ALO76,1),0)/1000</f>
        <v/>
      </c>
      <c r="AG76">
        <f>IFERROR(MATCH(AG$3,'Bins 2025'!$D76:$ALO76,1),0)/1000</f>
        <v/>
      </c>
      <c r="AH76">
        <f>IFERROR(MATCH(AH$3,'Bins 2025'!$D76:$ALO76,1),0)/1000</f>
        <v/>
      </c>
      <c r="AI76">
        <f>IFERROR(MATCH(AI$3,'Bins 2025'!$D76:$ALO76,1),0)/1000</f>
        <v/>
      </c>
      <c r="AJ76">
        <f>IFERROR(MATCH(AJ$3,'Bins 2025'!$D76:$ALO76,1),0)/1000</f>
        <v/>
      </c>
      <c r="AK76">
        <f>IFERROR(MATCH(AK$3,'Bins 2025'!$D76:$ALO76,1),0)/1000</f>
        <v/>
      </c>
      <c r="AL76">
        <f>IFERROR(MATCH(AL$3,'Bins 2025'!$D76:$ALO76,1),0)/1000</f>
        <v/>
      </c>
      <c r="AM76">
        <f>IFERROR(MATCH(AM$3,'Bins 2025'!$D76:$ALO76,1),0)/1000</f>
        <v/>
      </c>
      <c r="AN76">
        <f>IFERROR(MATCH(AN$3,'Bins 2025'!$D76:$ALO76,1),0)/1000</f>
        <v/>
      </c>
      <c r="AO76">
        <f>IFERROR(MATCH(AO$3,'Bins 2025'!$D76:$ALO76,1),0)/1000</f>
        <v/>
      </c>
      <c r="AP76">
        <f>IFERROR(MATCH(AP$3,'Bins 2025'!$D76:$ALO76,1),0)/1000</f>
        <v/>
      </c>
      <c r="AQ76">
        <f>IFERROR(MATCH(AQ$3,'Bins 2025'!$D76:$ALO76,1),0)/1000</f>
        <v/>
      </c>
      <c r="AR76">
        <f>IFERROR(MATCH(AR$3,'Bins 2025'!$D76:$ALO76,1),0)/1000</f>
        <v/>
      </c>
      <c r="AS76">
        <f>IFERROR(MATCH(AS$3,'Bins 2025'!$D76:$ALO76,1),0)/1000</f>
        <v/>
      </c>
      <c r="AT76">
        <f>IFERROR(MATCH(AT$3,'Bins 2025'!$D76:$ALO76,1),0)/1000</f>
        <v/>
      </c>
      <c r="AU76">
        <f>IFERROR(MATCH(AU$3,'Bins 2025'!$D76:$ALO76,1),0)/1000</f>
        <v/>
      </c>
      <c r="AV76">
        <f>IFERROR(MATCH(AV$3,'Bins 2025'!$D76:$ALO76,1),0)/1000</f>
        <v/>
      </c>
      <c r="AW76">
        <f>IFERROR(MATCH(AW$3,'Bins 2025'!$D76:$ALO76,1),0)/1000</f>
        <v/>
      </c>
      <c r="AX76">
        <f>IFERROR(MATCH(AX$3,'Bins 2025'!$D76:$ALO76,1),0)/1000</f>
        <v/>
      </c>
      <c r="AY76">
        <f>IFERROR(MATCH(AY$3,'Bins 2025'!$D76:$ALO76,1),0)/1000</f>
        <v/>
      </c>
      <c r="AZ76">
        <f>IFERROR(MATCH(AZ$3,'Bins 2025'!$D76:$ALO76,1),0)/1000</f>
        <v/>
      </c>
      <c r="BA76">
        <f>IFERROR(MATCH(BA$3,'Bins 2025'!$D76:$ALO76,1),0)/1000</f>
        <v/>
      </c>
      <c r="BB76">
        <f>IFERROR(MATCH(BB$3,'Bins 2025'!$D76:$ALO76,1),0)/1000</f>
        <v/>
      </c>
      <c r="BC76">
        <f>IFERROR(MATCH(BC$3,'Bins 2025'!$D76:$ALO76,1),0)/1000</f>
        <v/>
      </c>
      <c r="BD76">
        <f>IFERROR(MATCH(BD$3,'Bins 2025'!$D76:$ALO76,1),0)/1000</f>
        <v/>
      </c>
      <c r="BE76">
        <f>IFERROR(MATCH(BE$3,'Bins 2025'!$D76:$ALO76,1),0)/1000</f>
        <v/>
      </c>
      <c r="BF76">
        <f>IFERROR(MATCH(BF$3,'Bins 2025'!$D76:$ALO76,1),0)/1000</f>
        <v/>
      </c>
      <c r="BG76">
        <f>IFERROR(MATCH(BG$3,'Bins 2025'!$D76:$ALO76,1),0)/1000</f>
        <v/>
      </c>
      <c r="BH76">
        <f>IFERROR(MATCH(BH$3,'Bins 2025'!$D76:$ALO76,1),0)/1000</f>
        <v/>
      </c>
      <c r="BI76">
        <f>IFERROR(MATCH(BI$3,'Bins 2025'!$D76:$ALO76,1),0)/1000</f>
        <v/>
      </c>
      <c r="BJ76">
        <f>IFERROR(MATCH(BJ$3,'Bins 2025'!$D76:$ALO76,1),0)/1000</f>
        <v/>
      </c>
      <c r="BK76">
        <f>IFERROR(MATCH(BK$3,'Bins 2025'!$D76:$ALO76,1),0)/1000</f>
        <v/>
      </c>
      <c r="BL76">
        <f>IFERROR(MATCH(BL$3,'Bins 2025'!$D76:$ALO76,1),0)/1000</f>
        <v/>
      </c>
      <c r="BM76">
        <f>IFERROR(MATCH(BM$3,'Bins 2025'!$D76:$ALO76,1),0)/1000</f>
        <v/>
      </c>
      <c r="BN76">
        <f>IFERROR(MATCH(BN$3,'Bins 2025'!$D76:$ALO76,1),0)/1000</f>
        <v/>
      </c>
      <c r="BO76">
        <f>IFERROR(MATCH(BO$3,'Bins 2025'!$D76:$ALO76,1),0)/1000</f>
        <v/>
      </c>
      <c r="BP76">
        <f>IFERROR(MATCH(BP$3,'Bins 2025'!$D76:$ALO76,1),0)/1000</f>
        <v/>
      </c>
      <c r="BQ76">
        <f>IFERROR(MATCH(BQ$3,'Bins 2025'!$D76:$ALO76,1),0)/1000</f>
        <v/>
      </c>
      <c r="BR76">
        <f>IFERROR(MATCH(BR$3,'Bins 2025'!$D76:$ALO76,1),0)/1000</f>
        <v/>
      </c>
      <c r="BS76">
        <f>IFERROR(MATCH(BS$3,'Bins 2025'!$D76:$ALO76,1),0)/1000</f>
        <v/>
      </c>
      <c r="BT76">
        <f>IFERROR(MATCH(BT$3,'Bins 2025'!$D76:$ALO76,1),0)/1000</f>
        <v/>
      </c>
      <c r="BU76">
        <f>IFERROR(MATCH(BU$3,'Bins 2025'!$D76:$ALO76,1),0)/1000</f>
        <v/>
      </c>
      <c r="BV76">
        <f>IFERROR(MATCH(BV$3,'Bins 2025'!$D76:$ALO76,1),0)/1000</f>
        <v/>
      </c>
      <c r="BW76">
        <f>IFERROR(MATCH(BW$3,'Bins 2025'!$D76:$ALO76,1),0)/1000</f>
        <v/>
      </c>
      <c r="BX76">
        <f>IFERROR(MATCH(BX$3,'Bins 2025'!$D76:$ALO76,1),0)/1000</f>
        <v/>
      </c>
      <c r="BY76">
        <f>IFERROR(MATCH(BY$3,'Bins 2025'!$D76:$ALO76,1),0)/1000</f>
        <v/>
      </c>
      <c r="BZ76">
        <f>IFERROR(MATCH(BZ$3,'Bins 2025'!$D76:$ALO76,1),0)/1000</f>
        <v/>
      </c>
      <c r="CA76">
        <f>IFERROR(MATCH(CA$3,'Bins 2025'!$D76:$ALO76,1),0)/1000</f>
        <v/>
      </c>
      <c r="CB76">
        <f>IFERROR(MATCH(CB$3,'Bins 2025'!$D76:$ALO76,1),0)/1000</f>
        <v/>
      </c>
      <c r="CC76">
        <f>IFERROR(MATCH(CC$3,'Bins 2025'!$D76:$ALO76,1),0)/1000</f>
        <v/>
      </c>
      <c r="CD76">
        <f>IFERROR(MATCH(CD$3,'Bins 2025'!$D76:$ALO76,1),0)/1000</f>
        <v/>
      </c>
      <c r="CE76">
        <f>IFERROR(MATCH(CE$3,'Bins 2025'!$D76:$ALO76,1),0)/1000</f>
        <v/>
      </c>
      <c r="CF76">
        <f>IFERROR(MATCH(CF$3,'Bins 2025'!$D76:$ALO76,1),0)/1000</f>
        <v/>
      </c>
      <c r="CG76">
        <f>IFERROR(MATCH(CG$3,'Bins 2025'!$D76:$ALO76,1),0)/1000</f>
        <v/>
      </c>
      <c r="CH76">
        <f>IFERROR(MATCH(CH$3,'Bins 2025'!$D76:$ALO76,1),0)/1000</f>
        <v/>
      </c>
      <c r="CI76">
        <f>IFERROR(MATCH(CI$3,'Bins 2025'!$D76:$ALO76,1),0)/1000</f>
        <v/>
      </c>
      <c r="CJ76">
        <f>IFERROR(MATCH(CJ$3,'Bins 2025'!$D76:$ALO76,1),0)/1000</f>
        <v/>
      </c>
      <c r="CK76">
        <f>IFERROR(MATCH(CK$3,'Bins 2025'!$D76:$ALO76,1),0)/1000</f>
        <v/>
      </c>
      <c r="CL76">
        <f>IFERROR(MATCH(CL$3,'Bins 2025'!$D76:$ALO76,1),0)/1000</f>
        <v/>
      </c>
      <c r="CM76">
        <f>IFERROR(MATCH(CM$3,'Bins 2025'!$D76:$ALO76,1),0)/1000</f>
        <v/>
      </c>
      <c r="CN76">
        <f>IFERROR(MATCH(CN$3,'Bins 2025'!$D76:$ALO76,1),0)/1000</f>
        <v/>
      </c>
      <c r="CO76">
        <f>IFERROR(MATCH(CO$3,'Bins 2025'!$D76:$ALO76,1),0)/1000</f>
        <v/>
      </c>
      <c r="CP76">
        <f>IFERROR(MATCH(CP$3,'Bins 2025'!$D76:$ALO76,1),0)/1000</f>
        <v/>
      </c>
      <c r="CQ76">
        <f>IFERROR(MATCH(CQ$3,'Bins 2025'!$D76:$ALO76,1),0)/1000</f>
        <v/>
      </c>
      <c r="CR76">
        <f>IFERROR(MATCH(CR$3,'Bins 2025'!$D76:$ALO76,1),0)/1000</f>
        <v/>
      </c>
      <c r="CS76">
        <f>IFERROR(MATCH(CS$3,'Bins 2025'!$D76:$ALO76,1),0)/1000</f>
        <v/>
      </c>
      <c r="CT76">
        <f>IFERROR(MATCH(CT$3,'Bins 2025'!$D76:$ALO76,1),0)/1000</f>
        <v/>
      </c>
      <c r="CU76">
        <f>IFERROR(MATCH(CU$3,'Bins 2025'!$D76:$ALO76,1),0)/1000</f>
        <v/>
      </c>
      <c r="CV76">
        <f>IFERROR(MATCH(CV$3,'Bins 2025'!$D76:$ALO76,1),0)/1000</f>
        <v/>
      </c>
      <c r="CW76">
        <f>IFERROR(MATCH(CW$3,'Bins 2025'!$D76:$ALO76,1),0)/1000</f>
        <v/>
      </c>
      <c r="CX76">
        <f>IFERROR(MATCH(CX$3,'Bins 2025'!$D76:$ALO76,1),0)/1000</f>
        <v/>
      </c>
      <c r="CY76">
        <f>IFERROR(MATCH(CY$3,'Bins 2025'!$D76:$ALO76,1),0)/1000</f>
        <v/>
      </c>
      <c r="CZ76">
        <f>IFERROR(MATCH(CZ$3,'Bins 2025'!$D76:$ALO76,1),0)/1000</f>
        <v/>
      </c>
      <c r="DA76">
        <f>IFERROR(MATCH(DA$3,'Bins 2025'!$D76:$ALO76,1),0)/1000</f>
        <v/>
      </c>
      <c r="DB76">
        <f>IFERROR(MATCH(DB$3,'Bins 2025'!$D76:$ALO76,1),0)/1000</f>
        <v/>
      </c>
      <c r="DC76">
        <f>IFERROR(MATCH(DC$3,'Bins 2025'!$D76:$ALO76,1),0)/1000</f>
        <v/>
      </c>
      <c r="DD76">
        <f>IFERROR(MATCH(DD$3,'Bins 2025'!$D76:$ALO76,1),0)/1000</f>
        <v/>
      </c>
      <c r="DE76">
        <f>IFERROR(MATCH(DE$3,'Bins 2025'!$D76:$ALO76,1),0)/1000</f>
        <v/>
      </c>
      <c r="DF76">
        <f>IFERROR(MATCH(DF$3,'Bins 2025'!$D76:$ALO76,1),0)/1000</f>
        <v/>
      </c>
      <c r="DG76">
        <f>IFERROR(MATCH(DG$3,'Bins 2025'!$D76:$ALO76,1),0)/1000</f>
        <v/>
      </c>
      <c r="DH76">
        <f>IFERROR(MATCH(DH$3,'Bins 2025'!$D76:$ALO76,1),0)/1000</f>
        <v/>
      </c>
      <c r="DI76">
        <f>IFERROR(MATCH(DI$3,'Bins 2025'!$D76:$ALO76,1),0)/1000</f>
        <v/>
      </c>
      <c r="DJ76">
        <f>IFERROR(MATCH(DJ$3,'Bins 2025'!$D76:$ALO76,1),0)/1000</f>
        <v/>
      </c>
      <c r="DK76">
        <f>IFERROR(MATCH(DK$3,'Bins 2025'!$D76:$ALO76,1),0)/1000</f>
        <v/>
      </c>
      <c r="DL76">
        <f>IFERROR(MATCH(DL$3,'Bins 2025'!$D76:$ALO76,1),0)/1000</f>
        <v/>
      </c>
      <c r="DM76">
        <f>IFERROR(MATCH(DM$3,'Bins 2025'!$D76:$ALO76,1),0)/1000</f>
        <v/>
      </c>
      <c r="DN76">
        <f>IFERROR(MATCH(DN$3,'Bins 2025'!$D76:$ALO76,1),0)/1000</f>
        <v/>
      </c>
      <c r="DO76">
        <f>IFERROR(MATCH(DO$3,'Bins 2025'!$D76:$ALO76,1),0)/1000</f>
        <v/>
      </c>
      <c r="DP76">
        <f>IFERROR(MATCH(DP$3,'Bins 2025'!$D76:$ALO76,1),0)/1000</f>
        <v/>
      </c>
      <c r="DQ76">
        <f>IFERROR(MATCH(DQ$3,'Bins 2025'!$D76:$ALO76,1),0)/1000</f>
        <v/>
      </c>
      <c r="DR76">
        <f>IFERROR(MATCH(DR$3,'Bins 2025'!$D76:$ALO76,1),0)/1000</f>
        <v/>
      </c>
      <c r="DS76">
        <f>IFERROR(MATCH(DS$3,'Bins 2025'!$D76:$ALO76,1),0)/1000</f>
        <v/>
      </c>
      <c r="DT76">
        <f>IFERROR(MATCH(DT$3,'Bins 2025'!$D76:$ALO76,1),0)/1000</f>
        <v/>
      </c>
      <c r="DU76">
        <f>IFERROR(MATCH(DU$3,'Bins 2025'!$D76:$ALO76,1),0)/1000</f>
        <v/>
      </c>
      <c r="DV76">
        <f>IFERROR(MATCH(DV$3,'Bins 2025'!$D76:$ALO76,1),0)/1000</f>
        <v/>
      </c>
      <c r="DW76">
        <f>IFERROR(MATCH(DW$3,'Bins 2025'!$D76:$ALO76,1),0)/1000</f>
        <v/>
      </c>
      <c r="DX76">
        <f>IFERROR(MATCH(DX$3,'Bins 2025'!$D76:$ALO76,1),0)/1000</f>
        <v/>
      </c>
      <c r="DY76">
        <f>IFERROR(MATCH(DY$3,'Bins 2025'!$D76:$ALO76,1),0)/1000</f>
        <v/>
      </c>
      <c r="DZ76">
        <f>IFERROR(MATCH(DZ$3,'Bins 2025'!$D76:$ALO76,1),0)/1000</f>
        <v/>
      </c>
      <c r="EA76">
        <f>IFERROR(MATCH(EA$3,'Bins 2025'!$D76:$ALO76,1),0)/1000</f>
        <v/>
      </c>
      <c r="EB76">
        <f>IFERROR(MATCH(EB$3,'Bins 2025'!$D76:$ALO76,1),0)/1000</f>
        <v/>
      </c>
      <c r="EC76">
        <f>IFERROR(MATCH(EC$3,'Bins 2025'!$D76:$ALO76,1),0)/1000</f>
        <v/>
      </c>
      <c r="ED76">
        <f>IFERROR(MATCH(ED$3,'Bins 2025'!$D76:$ALO76,1),0)/1000</f>
        <v/>
      </c>
      <c r="EE76">
        <f>IFERROR(MATCH(EE$3,'Bins 2025'!$D76:$ALO76,1),0)/1000</f>
        <v/>
      </c>
      <c r="EF76">
        <f>IFERROR(MATCH(EF$3,'Bins 2025'!$D76:$ALO76,1),0)/1000</f>
        <v/>
      </c>
      <c r="EG76">
        <f>IFERROR(MATCH(EG$3,'Bins 2025'!$D76:$ALO76,1),0)/1000</f>
        <v/>
      </c>
      <c r="EH76">
        <f>IFERROR(MATCH(EH$3,'Bins 2025'!$D76:$ALO76,1),0)/1000</f>
        <v/>
      </c>
      <c r="EI76">
        <f>IFERROR(MATCH(EI$3,'Bins 2025'!$D76:$ALO76,1),0)/1000</f>
        <v/>
      </c>
      <c r="EJ76">
        <f>IFERROR(MATCH(EJ$3,'Bins 2025'!$D76:$ALO76,1),0)/1000</f>
        <v/>
      </c>
      <c r="EK76">
        <f>IFERROR(MATCH(EK$3,'Bins 2025'!$D76:$ALO76,1),0)/1000</f>
        <v/>
      </c>
      <c r="EL76">
        <f>IFERROR(MATCH(EL$3,'Bins 2025'!$D76:$ALO76,1),0)/1000</f>
        <v/>
      </c>
      <c r="EM76">
        <f>IFERROR(MATCH(EM$3,'Bins 2025'!$D76:$ALO76,1),0)/1000</f>
        <v/>
      </c>
      <c r="EN76">
        <f>IFERROR(MATCH(EN$3,'Bins 2025'!$D76:$ALO76,1),0)/1000</f>
        <v/>
      </c>
      <c r="EO76">
        <f>IFERROR(MATCH(EO$3,'Bins 2025'!$D76:$ALO76,1),0)/1000</f>
        <v/>
      </c>
      <c r="EP76">
        <f>IFERROR(MATCH(EP$3,'Bins 2025'!$D76:$ALO76,1),0)/1000</f>
        <v/>
      </c>
      <c r="EQ76">
        <f>IFERROR(MATCH(EQ$3,'Bins 2025'!$D76:$ALO76,1),0)/1000</f>
        <v/>
      </c>
      <c r="ER76">
        <f>IFERROR(MATCH(ER$3,'Bins 2025'!$D76:$ALO76,1),0)/1000</f>
        <v/>
      </c>
      <c r="ES76">
        <f>IFERROR(MATCH(ES$3,'Bins 2025'!$D76:$ALO76,1),0)/1000</f>
        <v/>
      </c>
      <c r="ET76">
        <f>IFERROR(MATCH(ET$3,'Bins 2025'!$D76:$ALO76,1),0)/1000</f>
        <v/>
      </c>
      <c r="EU76">
        <f>IFERROR(MATCH(EU$3,'Bins 2025'!$D76:$ALO76,1),0)/1000</f>
        <v/>
      </c>
      <c r="EV76">
        <f>IFERROR(MATCH(EV$3,'Bins 2025'!$D76:$ALO76,1),0)/1000</f>
        <v/>
      </c>
      <c r="EW76">
        <f>IFERROR(MATCH(EW$3,'Bins 2025'!$D76:$ALO76,1),0)/1000</f>
        <v/>
      </c>
      <c r="EX76">
        <f>IFERROR(MATCH(EX$3,'Bins 2025'!$D76:$ALO76,1),0)/1000</f>
        <v/>
      </c>
      <c r="EY76">
        <f>IFERROR(MATCH(EY$3,'Bins 2025'!$D76:$ALO76,1),0)/1000</f>
        <v/>
      </c>
      <c r="EZ76">
        <f>IFERROR(MATCH(EZ$3,'Bins 2025'!$D76:$ALO76,1),0)/1000</f>
        <v/>
      </c>
      <c r="FA76">
        <f>IFERROR(MATCH(FA$3,'Bins 2025'!$D76:$ALO76,1),0)/1000</f>
        <v/>
      </c>
      <c r="FB76">
        <f>IFERROR(MATCH(FB$3,'Bins 2025'!$D76:$ALO76,1),0)/1000</f>
        <v/>
      </c>
      <c r="FC76">
        <f>IFERROR(MATCH(FC$3,'Bins 2025'!$D76:$ALO76,1),0)/1000</f>
        <v/>
      </c>
      <c r="FD76">
        <f>IFERROR(MATCH(FD$3,'Bins 2025'!$D76:$ALO76,1),0)/1000</f>
        <v/>
      </c>
      <c r="FE76">
        <f>IFERROR(MATCH(FE$3,'Bins 2025'!$D76:$ALO76,1),0)/1000</f>
        <v/>
      </c>
      <c r="FF76">
        <f>IFERROR(MATCH(FF$3,'Bins 2025'!$D76:$ALO76,1),0)/1000</f>
        <v/>
      </c>
      <c r="FG76">
        <f>IFERROR(MATCH(FG$3,'Bins 2025'!$D76:$ALO76,1),0)/1000</f>
        <v/>
      </c>
      <c r="FH76">
        <f>IFERROR(MATCH(FH$3,'Bins 2025'!$D76:$ALO76,1),0)/1000</f>
        <v/>
      </c>
      <c r="FI76">
        <f>IFERROR(MATCH(FI$3,'Bins 2025'!$D76:$ALO76,1),0)/1000</f>
        <v/>
      </c>
      <c r="FJ76">
        <f>IFERROR(MATCH(FJ$3,'Bins 2025'!$D76:$ALO76,1),0)/1000</f>
        <v/>
      </c>
      <c r="FK76">
        <f>IFERROR(MATCH(FK$3,'Bins 2025'!$D76:$ALO76,1),0)/1000</f>
        <v/>
      </c>
      <c r="FL76">
        <f>IFERROR(MATCH(FL$3,'Bins 2025'!$D76:$ALO76,1),0)/1000</f>
        <v/>
      </c>
      <c r="FM76">
        <f>IFERROR(MATCH(FM$3,'Bins 2025'!$D76:$ALO76,1),0)/1000</f>
        <v/>
      </c>
      <c r="FN76">
        <f>IFERROR(MATCH(FN$3,'Bins 2025'!$D76:$ALO76,1),0)/1000</f>
        <v/>
      </c>
      <c r="FO76">
        <f>IFERROR(MATCH(FO$3,'Bins 2025'!$D76:$ALO76,1),0)/1000</f>
        <v/>
      </c>
      <c r="FP76">
        <f>IFERROR(MATCH(FP$3,'Bins 2025'!$D76:$ALO76,1),0)/1000</f>
        <v/>
      </c>
      <c r="FQ76">
        <f>IFERROR(MATCH(FQ$3,'Bins 2025'!$D76:$ALO76,1),0)/1000</f>
        <v/>
      </c>
      <c r="FR76">
        <f>IFERROR(MATCH(FR$3,'Bins 2025'!$D76:$ALO76,1),0)/1000</f>
        <v/>
      </c>
      <c r="FS76">
        <f>IFERROR(MATCH(FS$3,'Bins 2025'!$D76:$ALO76,1),0)/1000</f>
        <v/>
      </c>
      <c r="FT76">
        <f>IFERROR(MATCH(FT$3,'Bins 2025'!$D76:$ALO76,1),0)/1000</f>
        <v/>
      </c>
      <c r="FU76">
        <f>IFERROR(MATCH(FU$3,'Bins 2025'!$D76:$ALO76,1),0)/1000</f>
        <v/>
      </c>
      <c r="FV76">
        <f>IFERROR(MATCH(FV$3,'Bins 2025'!$D76:$ALO76,1),0)/1000</f>
        <v/>
      </c>
      <c r="FW76">
        <f>IFERROR(MATCH(FW$3,'Bins 2025'!$D76:$ALO76,1),0)/1000</f>
        <v/>
      </c>
      <c r="FX76">
        <f>IFERROR(MATCH(FX$3,'Bins 2025'!$D76:$ALO76,1),0)/1000</f>
        <v/>
      </c>
      <c r="FY76">
        <f>IFERROR(MATCH(FY$3,'Bins 2025'!$D76:$ALO76,1),0)/1000</f>
        <v/>
      </c>
      <c r="FZ76">
        <f>IFERROR(MATCH(FZ$3,'Bins 2025'!$D76:$ALO76,1),0)/1000</f>
        <v/>
      </c>
      <c r="GA76">
        <f>IFERROR(MATCH(GA$3,'Bins 2025'!$D76:$ALO76,1),0)/1000</f>
        <v/>
      </c>
      <c r="GB76">
        <f>IFERROR(MATCH(GB$3,'Bins 2025'!$D76:$ALO76,1),0)/1000</f>
        <v/>
      </c>
      <c r="GC76">
        <f>IFERROR(MATCH(GC$3,'Bins 2025'!$D76:$ALO76,1),0)/1000</f>
        <v/>
      </c>
      <c r="GD76">
        <f>IFERROR(MATCH(GD$3,'Bins 2025'!$D76:$ALO76,1),0)/1000</f>
        <v/>
      </c>
      <c r="GE76">
        <f>IFERROR(MATCH(GE$3,'Bins 2025'!$D76:$ALO76,1),0)/1000</f>
        <v/>
      </c>
      <c r="GF76">
        <f>IFERROR(MATCH(GF$3,'Bins 2025'!$D76:$ALO76,1),0)/1000</f>
        <v/>
      </c>
      <c r="GG76">
        <f>IFERROR(MATCH(GG$3,'Bins 2025'!$D76:$ALO76,1),0)/1000</f>
        <v/>
      </c>
      <c r="GH76">
        <f>IFERROR(MATCH(GH$3,'Bins 2025'!$D76:$ALO76,1),0)/1000</f>
        <v/>
      </c>
      <c r="GI76">
        <f>IFERROR(MATCH(GI$3,'Bins 2025'!$D76:$ALO76,1),0)/1000</f>
        <v/>
      </c>
      <c r="GJ76">
        <f>IFERROR(MATCH(GJ$3,'Bins 2025'!$D76:$ALO76,1),0)/1000</f>
        <v/>
      </c>
      <c r="GK76">
        <f>IFERROR(MATCH(GK$3,'Bins 2025'!$D76:$ALO76,1),0)/1000</f>
        <v/>
      </c>
      <c r="GL76">
        <f>IFERROR(MATCH(GL$3,'Bins 2025'!$D76:$ALO76,1),0)/1000</f>
        <v/>
      </c>
      <c r="GM76">
        <f>IFERROR(MATCH(GM$3,'Bins 2025'!$D76:$ALO76,1),0)/1000</f>
        <v/>
      </c>
      <c r="GN76">
        <f>IFERROR(MATCH(GN$3,'Bins 2025'!$D76:$ALO76,1),0)/1000</f>
        <v/>
      </c>
      <c r="GO76">
        <f>IFERROR(MATCH(GO$3,'Bins 2025'!$D76:$ALO76,1),0)/1000</f>
        <v/>
      </c>
      <c r="GP76">
        <f>IFERROR(MATCH(GP$3,'Bins 2025'!$D76:$ALO76,1),0)/1000</f>
        <v/>
      </c>
      <c r="GQ76">
        <f>IFERROR(MATCH(GQ$3,'Bins 2025'!$D76:$ALO76,1),0)/1000</f>
        <v/>
      </c>
      <c r="GR76">
        <f>IFERROR(MATCH(GR$3,'Bins 2025'!$D76:$ALO76,1),0)/1000</f>
        <v/>
      </c>
      <c r="GS76">
        <f>IFERROR(MATCH(GS$3,'Bins 2025'!$D76:$ALO76,1),0)/1000</f>
        <v/>
      </c>
      <c r="GT76">
        <f>IFERROR(MATCH(GT$3,'Bins 2025'!$D76:$ALO76,1),0)/1000</f>
        <v/>
      </c>
      <c r="GU76">
        <f>IFERROR(MATCH(GU$3,'Bins 2025'!$D76:$ALO76,1),0)/1000</f>
        <v/>
      </c>
    </row>
    <row r="77">
      <c r="B77">
        <f>Inputs!B77</f>
        <v/>
      </c>
      <c r="C77">
        <f>Inputs!K77</f>
        <v/>
      </c>
      <c r="D77">
        <f>N(Inputs!H77)</f>
        <v/>
      </c>
      <c r="E77">
        <f>IFERROR(MATCH(E$3,'Bins 2025'!$D77:$ALO77,1),0)/1000</f>
        <v/>
      </c>
      <c r="F77">
        <f>IFERROR(MATCH(F$3,'Bins 2025'!$D77:$ALO77,1),0)/1000</f>
        <v/>
      </c>
      <c r="G77">
        <f>IFERROR(MATCH(G$3,'Bins 2025'!$D77:$ALO77,1),0)/1000</f>
        <v/>
      </c>
      <c r="H77">
        <f>IFERROR(MATCH(H$3,'Bins 2025'!$D77:$ALO77,1),0)/1000</f>
        <v/>
      </c>
      <c r="I77">
        <f>IFERROR(MATCH(I$3,'Bins 2025'!$D77:$ALO77,1),0)/1000</f>
        <v/>
      </c>
      <c r="J77">
        <f>IFERROR(MATCH(J$3,'Bins 2025'!$D77:$ALO77,1),0)/1000</f>
        <v/>
      </c>
      <c r="K77">
        <f>IFERROR(MATCH(K$3,'Bins 2025'!$D77:$ALO77,1),0)/1000</f>
        <v/>
      </c>
      <c r="L77">
        <f>IFERROR(MATCH(L$3,'Bins 2025'!$D77:$ALO77,1),0)/1000</f>
        <v/>
      </c>
      <c r="M77">
        <f>IFERROR(MATCH(M$3,'Bins 2025'!$D77:$ALO77,1),0)/1000</f>
        <v/>
      </c>
      <c r="N77">
        <f>IFERROR(MATCH(N$3,'Bins 2025'!$D77:$ALO77,1),0)/1000</f>
        <v/>
      </c>
      <c r="O77">
        <f>IFERROR(MATCH(O$3,'Bins 2025'!$D77:$ALO77,1),0)/1000</f>
        <v/>
      </c>
      <c r="P77">
        <f>IFERROR(MATCH(P$3,'Bins 2025'!$D77:$ALO77,1),0)/1000</f>
        <v/>
      </c>
      <c r="Q77">
        <f>IFERROR(MATCH(Q$3,'Bins 2025'!$D77:$ALO77,1),0)/1000</f>
        <v/>
      </c>
      <c r="R77">
        <f>IFERROR(MATCH(R$3,'Bins 2025'!$D77:$ALO77,1),0)/1000</f>
        <v/>
      </c>
      <c r="S77">
        <f>IFERROR(MATCH(S$3,'Bins 2025'!$D77:$ALO77,1),0)/1000</f>
        <v/>
      </c>
      <c r="T77">
        <f>IFERROR(MATCH(T$3,'Bins 2025'!$D77:$ALO77,1),0)/1000</f>
        <v/>
      </c>
      <c r="U77">
        <f>IFERROR(MATCH(U$3,'Bins 2025'!$D77:$ALO77,1),0)/1000</f>
        <v/>
      </c>
      <c r="V77">
        <f>IFERROR(MATCH(V$3,'Bins 2025'!$D77:$ALO77,1),0)/1000</f>
        <v/>
      </c>
      <c r="W77">
        <f>IFERROR(MATCH(W$3,'Bins 2025'!$D77:$ALO77,1),0)/1000</f>
        <v/>
      </c>
      <c r="X77">
        <f>IFERROR(MATCH(X$3,'Bins 2025'!$D77:$ALO77,1),0)/1000</f>
        <v/>
      </c>
      <c r="Y77">
        <f>IFERROR(MATCH(Y$3,'Bins 2025'!$D77:$ALO77,1),0)/1000</f>
        <v/>
      </c>
      <c r="Z77">
        <f>IFERROR(MATCH(Z$3,'Bins 2025'!$D77:$ALO77,1),0)/1000</f>
        <v/>
      </c>
      <c r="AA77">
        <f>IFERROR(MATCH(AA$3,'Bins 2025'!$D77:$ALO77,1),0)/1000</f>
        <v/>
      </c>
      <c r="AB77">
        <f>IFERROR(MATCH(AB$3,'Bins 2025'!$D77:$ALO77,1),0)/1000</f>
        <v/>
      </c>
      <c r="AC77">
        <f>IFERROR(MATCH(AC$3,'Bins 2025'!$D77:$ALO77,1),0)/1000</f>
        <v/>
      </c>
      <c r="AD77">
        <f>IFERROR(MATCH(AD$3,'Bins 2025'!$D77:$ALO77,1),0)/1000</f>
        <v/>
      </c>
      <c r="AE77">
        <f>IFERROR(MATCH(AE$3,'Bins 2025'!$D77:$ALO77,1),0)/1000</f>
        <v/>
      </c>
      <c r="AF77">
        <f>IFERROR(MATCH(AF$3,'Bins 2025'!$D77:$ALO77,1),0)/1000</f>
        <v/>
      </c>
      <c r="AG77">
        <f>IFERROR(MATCH(AG$3,'Bins 2025'!$D77:$ALO77,1),0)/1000</f>
        <v/>
      </c>
      <c r="AH77">
        <f>IFERROR(MATCH(AH$3,'Bins 2025'!$D77:$ALO77,1),0)/1000</f>
        <v/>
      </c>
      <c r="AI77">
        <f>IFERROR(MATCH(AI$3,'Bins 2025'!$D77:$ALO77,1),0)/1000</f>
        <v/>
      </c>
      <c r="AJ77">
        <f>IFERROR(MATCH(AJ$3,'Bins 2025'!$D77:$ALO77,1),0)/1000</f>
        <v/>
      </c>
      <c r="AK77">
        <f>IFERROR(MATCH(AK$3,'Bins 2025'!$D77:$ALO77,1),0)/1000</f>
        <v/>
      </c>
      <c r="AL77">
        <f>IFERROR(MATCH(AL$3,'Bins 2025'!$D77:$ALO77,1),0)/1000</f>
        <v/>
      </c>
      <c r="AM77">
        <f>IFERROR(MATCH(AM$3,'Bins 2025'!$D77:$ALO77,1),0)/1000</f>
        <v/>
      </c>
      <c r="AN77">
        <f>IFERROR(MATCH(AN$3,'Bins 2025'!$D77:$ALO77,1),0)/1000</f>
        <v/>
      </c>
      <c r="AO77">
        <f>IFERROR(MATCH(AO$3,'Bins 2025'!$D77:$ALO77,1),0)/1000</f>
        <v/>
      </c>
      <c r="AP77">
        <f>IFERROR(MATCH(AP$3,'Bins 2025'!$D77:$ALO77,1),0)/1000</f>
        <v/>
      </c>
      <c r="AQ77">
        <f>IFERROR(MATCH(AQ$3,'Bins 2025'!$D77:$ALO77,1),0)/1000</f>
        <v/>
      </c>
      <c r="AR77">
        <f>IFERROR(MATCH(AR$3,'Bins 2025'!$D77:$ALO77,1),0)/1000</f>
        <v/>
      </c>
      <c r="AS77">
        <f>IFERROR(MATCH(AS$3,'Bins 2025'!$D77:$ALO77,1),0)/1000</f>
        <v/>
      </c>
      <c r="AT77">
        <f>IFERROR(MATCH(AT$3,'Bins 2025'!$D77:$ALO77,1),0)/1000</f>
        <v/>
      </c>
      <c r="AU77">
        <f>IFERROR(MATCH(AU$3,'Bins 2025'!$D77:$ALO77,1),0)/1000</f>
        <v/>
      </c>
      <c r="AV77">
        <f>IFERROR(MATCH(AV$3,'Bins 2025'!$D77:$ALO77,1),0)/1000</f>
        <v/>
      </c>
      <c r="AW77">
        <f>IFERROR(MATCH(AW$3,'Bins 2025'!$D77:$ALO77,1),0)/1000</f>
        <v/>
      </c>
      <c r="AX77">
        <f>IFERROR(MATCH(AX$3,'Bins 2025'!$D77:$ALO77,1),0)/1000</f>
        <v/>
      </c>
      <c r="AY77">
        <f>IFERROR(MATCH(AY$3,'Bins 2025'!$D77:$ALO77,1),0)/1000</f>
        <v/>
      </c>
      <c r="AZ77">
        <f>IFERROR(MATCH(AZ$3,'Bins 2025'!$D77:$ALO77,1),0)/1000</f>
        <v/>
      </c>
      <c r="BA77">
        <f>IFERROR(MATCH(BA$3,'Bins 2025'!$D77:$ALO77,1),0)/1000</f>
        <v/>
      </c>
      <c r="BB77">
        <f>IFERROR(MATCH(BB$3,'Bins 2025'!$D77:$ALO77,1),0)/1000</f>
        <v/>
      </c>
      <c r="BC77">
        <f>IFERROR(MATCH(BC$3,'Bins 2025'!$D77:$ALO77,1),0)/1000</f>
        <v/>
      </c>
      <c r="BD77">
        <f>IFERROR(MATCH(BD$3,'Bins 2025'!$D77:$ALO77,1),0)/1000</f>
        <v/>
      </c>
      <c r="BE77">
        <f>IFERROR(MATCH(BE$3,'Bins 2025'!$D77:$ALO77,1),0)/1000</f>
        <v/>
      </c>
      <c r="BF77">
        <f>IFERROR(MATCH(BF$3,'Bins 2025'!$D77:$ALO77,1),0)/1000</f>
        <v/>
      </c>
      <c r="BG77">
        <f>IFERROR(MATCH(BG$3,'Bins 2025'!$D77:$ALO77,1),0)/1000</f>
        <v/>
      </c>
      <c r="BH77">
        <f>IFERROR(MATCH(BH$3,'Bins 2025'!$D77:$ALO77,1),0)/1000</f>
        <v/>
      </c>
      <c r="BI77">
        <f>IFERROR(MATCH(BI$3,'Bins 2025'!$D77:$ALO77,1),0)/1000</f>
        <v/>
      </c>
      <c r="BJ77">
        <f>IFERROR(MATCH(BJ$3,'Bins 2025'!$D77:$ALO77,1),0)/1000</f>
        <v/>
      </c>
      <c r="BK77">
        <f>IFERROR(MATCH(BK$3,'Bins 2025'!$D77:$ALO77,1),0)/1000</f>
        <v/>
      </c>
      <c r="BL77">
        <f>IFERROR(MATCH(BL$3,'Bins 2025'!$D77:$ALO77,1),0)/1000</f>
        <v/>
      </c>
      <c r="BM77">
        <f>IFERROR(MATCH(BM$3,'Bins 2025'!$D77:$ALO77,1),0)/1000</f>
        <v/>
      </c>
      <c r="BN77">
        <f>IFERROR(MATCH(BN$3,'Bins 2025'!$D77:$ALO77,1),0)/1000</f>
        <v/>
      </c>
      <c r="BO77">
        <f>IFERROR(MATCH(BO$3,'Bins 2025'!$D77:$ALO77,1),0)/1000</f>
        <v/>
      </c>
      <c r="BP77">
        <f>IFERROR(MATCH(BP$3,'Bins 2025'!$D77:$ALO77,1),0)/1000</f>
        <v/>
      </c>
      <c r="BQ77">
        <f>IFERROR(MATCH(BQ$3,'Bins 2025'!$D77:$ALO77,1),0)/1000</f>
        <v/>
      </c>
      <c r="BR77">
        <f>IFERROR(MATCH(BR$3,'Bins 2025'!$D77:$ALO77,1),0)/1000</f>
        <v/>
      </c>
      <c r="BS77">
        <f>IFERROR(MATCH(BS$3,'Bins 2025'!$D77:$ALO77,1),0)/1000</f>
        <v/>
      </c>
      <c r="BT77">
        <f>IFERROR(MATCH(BT$3,'Bins 2025'!$D77:$ALO77,1),0)/1000</f>
        <v/>
      </c>
      <c r="BU77">
        <f>IFERROR(MATCH(BU$3,'Bins 2025'!$D77:$ALO77,1),0)/1000</f>
        <v/>
      </c>
      <c r="BV77">
        <f>IFERROR(MATCH(BV$3,'Bins 2025'!$D77:$ALO77,1),0)/1000</f>
        <v/>
      </c>
      <c r="BW77">
        <f>IFERROR(MATCH(BW$3,'Bins 2025'!$D77:$ALO77,1),0)/1000</f>
        <v/>
      </c>
      <c r="BX77">
        <f>IFERROR(MATCH(BX$3,'Bins 2025'!$D77:$ALO77,1),0)/1000</f>
        <v/>
      </c>
      <c r="BY77">
        <f>IFERROR(MATCH(BY$3,'Bins 2025'!$D77:$ALO77,1),0)/1000</f>
        <v/>
      </c>
      <c r="BZ77">
        <f>IFERROR(MATCH(BZ$3,'Bins 2025'!$D77:$ALO77,1),0)/1000</f>
        <v/>
      </c>
      <c r="CA77">
        <f>IFERROR(MATCH(CA$3,'Bins 2025'!$D77:$ALO77,1),0)/1000</f>
        <v/>
      </c>
      <c r="CB77">
        <f>IFERROR(MATCH(CB$3,'Bins 2025'!$D77:$ALO77,1),0)/1000</f>
        <v/>
      </c>
      <c r="CC77">
        <f>IFERROR(MATCH(CC$3,'Bins 2025'!$D77:$ALO77,1),0)/1000</f>
        <v/>
      </c>
      <c r="CD77">
        <f>IFERROR(MATCH(CD$3,'Bins 2025'!$D77:$ALO77,1),0)/1000</f>
        <v/>
      </c>
      <c r="CE77">
        <f>IFERROR(MATCH(CE$3,'Bins 2025'!$D77:$ALO77,1),0)/1000</f>
        <v/>
      </c>
      <c r="CF77">
        <f>IFERROR(MATCH(CF$3,'Bins 2025'!$D77:$ALO77,1),0)/1000</f>
        <v/>
      </c>
      <c r="CG77">
        <f>IFERROR(MATCH(CG$3,'Bins 2025'!$D77:$ALO77,1),0)/1000</f>
        <v/>
      </c>
      <c r="CH77">
        <f>IFERROR(MATCH(CH$3,'Bins 2025'!$D77:$ALO77,1),0)/1000</f>
        <v/>
      </c>
      <c r="CI77">
        <f>IFERROR(MATCH(CI$3,'Bins 2025'!$D77:$ALO77,1),0)/1000</f>
        <v/>
      </c>
      <c r="CJ77">
        <f>IFERROR(MATCH(CJ$3,'Bins 2025'!$D77:$ALO77,1),0)/1000</f>
        <v/>
      </c>
      <c r="CK77">
        <f>IFERROR(MATCH(CK$3,'Bins 2025'!$D77:$ALO77,1),0)/1000</f>
        <v/>
      </c>
      <c r="CL77">
        <f>IFERROR(MATCH(CL$3,'Bins 2025'!$D77:$ALO77,1),0)/1000</f>
        <v/>
      </c>
      <c r="CM77">
        <f>IFERROR(MATCH(CM$3,'Bins 2025'!$D77:$ALO77,1),0)/1000</f>
        <v/>
      </c>
      <c r="CN77">
        <f>IFERROR(MATCH(CN$3,'Bins 2025'!$D77:$ALO77,1),0)/1000</f>
        <v/>
      </c>
      <c r="CO77">
        <f>IFERROR(MATCH(CO$3,'Bins 2025'!$D77:$ALO77,1),0)/1000</f>
        <v/>
      </c>
      <c r="CP77">
        <f>IFERROR(MATCH(CP$3,'Bins 2025'!$D77:$ALO77,1),0)/1000</f>
        <v/>
      </c>
      <c r="CQ77">
        <f>IFERROR(MATCH(CQ$3,'Bins 2025'!$D77:$ALO77,1),0)/1000</f>
        <v/>
      </c>
      <c r="CR77">
        <f>IFERROR(MATCH(CR$3,'Bins 2025'!$D77:$ALO77,1),0)/1000</f>
        <v/>
      </c>
      <c r="CS77">
        <f>IFERROR(MATCH(CS$3,'Bins 2025'!$D77:$ALO77,1),0)/1000</f>
        <v/>
      </c>
      <c r="CT77">
        <f>IFERROR(MATCH(CT$3,'Bins 2025'!$D77:$ALO77,1),0)/1000</f>
        <v/>
      </c>
      <c r="CU77">
        <f>IFERROR(MATCH(CU$3,'Bins 2025'!$D77:$ALO77,1),0)/1000</f>
        <v/>
      </c>
      <c r="CV77">
        <f>IFERROR(MATCH(CV$3,'Bins 2025'!$D77:$ALO77,1),0)/1000</f>
        <v/>
      </c>
      <c r="CW77">
        <f>IFERROR(MATCH(CW$3,'Bins 2025'!$D77:$ALO77,1),0)/1000</f>
        <v/>
      </c>
      <c r="CX77">
        <f>IFERROR(MATCH(CX$3,'Bins 2025'!$D77:$ALO77,1),0)/1000</f>
        <v/>
      </c>
      <c r="CY77">
        <f>IFERROR(MATCH(CY$3,'Bins 2025'!$D77:$ALO77,1),0)/1000</f>
        <v/>
      </c>
      <c r="CZ77">
        <f>IFERROR(MATCH(CZ$3,'Bins 2025'!$D77:$ALO77,1),0)/1000</f>
        <v/>
      </c>
      <c r="DA77">
        <f>IFERROR(MATCH(DA$3,'Bins 2025'!$D77:$ALO77,1),0)/1000</f>
        <v/>
      </c>
      <c r="DB77">
        <f>IFERROR(MATCH(DB$3,'Bins 2025'!$D77:$ALO77,1),0)/1000</f>
        <v/>
      </c>
      <c r="DC77">
        <f>IFERROR(MATCH(DC$3,'Bins 2025'!$D77:$ALO77,1),0)/1000</f>
        <v/>
      </c>
      <c r="DD77">
        <f>IFERROR(MATCH(DD$3,'Bins 2025'!$D77:$ALO77,1),0)/1000</f>
        <v/>
      </c>
      <c r="DE77">
        <f>IFERROR(MATCH(DE$3,'Bins 2025'!$D77:$ALO77,1),0)/1000</f>
        <v/>
      </c>
      <c r="DF77">
        <f>IFERROR(MATCH(DF$3,'Bins 2025'!$D77:$ALO77,1),0)/1000</f>
        <v/>
      </c>
      <c r="DG77">
        <f>IFERROR(MATCH(DG$3,'Bins 2025'!$D77:$ALO77,1),0)/1000</f>
        <v/>
      </c>
      <c r="DH77">
        <f>IFERROR(MATCH(DH$3,'Bins 2025'!$D77:$ALO77,1),0)/1000</f>
        <v/>
      </c>
      <c r="DI77">
        <f>IFERROR(MATCH(DI$3,'Bins 2025'!$D77:$ALO77,1),0)/1000</f>
        <v/>
      </c>
      <c r="DJ77">
        <f>IFERROR(MATCH(DJ$3,'Bins 2025'!$D77:$ALO77,1),0)/1000</f>
        <v/>
      </c>
      <c r="DK77">
        <f>IFERROR(MATCH(DK$3,'Bins 2025'!$D77:$ALO77,1),0)/1000</f>
        <v/>
      </c>
      <c r="DL77">
        <f>IFERROR(MATCH(DL$3,'Bins 2025'!$D77:$ALO77,1),0)/1000</f>
        <v/>
      </c>
      <c r="DM77">
        <f>IFERROR(MATCH(DM$3,'Bins 2025'!$D77:$ALO77,1),0)/1000</f>
        <v/>
      </c>
      <c r="DN77">
        <f>IFERROR(MATCH(DN$3,'Bins 2025'!$D77:$ALO77,1),0)/1000</f>
        <v/>
      </c>
      <c r="DO77">
        <f>IFERROR(MATCH(DO$3,'Bins 2025'!$D77:$ALO77,1),0)/1000</f>
        <v/>
      </c>
      <c r="DP77">
        <f>IFERROR(MATCH(DP$3,'Bins 2025'!$D77:$ALO77,1),0)/1000</f>
        <v/>
      </c>
      <c r="DQ77">
        <f>IFERROR(MATCH(DQ$3,'Bins 2025'!$D77:$ALO77,1),0)/1000</f>
        <v/>
      </c>
      <c r="DR77">
        <f>IFERROR(MATCH(DR$3,'Bins 2025'!$D77:$ALO77,1),0)/1000</f>
        <v/>
      </c>
      <c r="DS77">
        <f>IFERROR(MATCH(DS$3,'Bins 2025'!$D77:$ALO77,1),0)/1000</f>
        <v/>
      </c>
      <c r="DT77">
        <f>IFERROR(MATCH(DT$3,'Bins 2025'!$D77:$ALO77,1),0)/1000</f>
        <v/>
      </c>
      <c r="DU77">
        <f>IFERROR(MATCH(DU$3,'Bins 2025'!$D77:$ALO77,1),0)/1000</f>
        <v/>
      </c>
      <c r="DV77">
        <f>IFERROR(MATCH(DV$3,'Bins 2025'!$D77:$ALO77,1),0)/1000</f>
        <v/>
      </c>
      <c r="DW77">
        <f>IFERROR(MATCH(DW$3,'Bins 2025'!$D77:$ALO77,1),0)/1000</f>
        <v/>
      </c>
      <c r="DX77">
        <f>IFERROR(MATCH(DX$3,'Bins 2025'!$D77:$ALO77,1),0)/1000</f>
        <v/>
      </c>
      <c r="DY77">
        <f>IFERROR(MATCH(DY$3,'Bins 2025'!$D77:$ALO77,1),0)/1000</f>
        <v/>
      </c>
      <c r="DZ77">
        <f>IFERROR(MATCH(DZ$3,'Bins 2025'!$D77:$ALO77,1),0)/1000</f>
        <v/>
      </c>
      <c r="EA77">
        <f>IFERROR(MATCH(EA$3,'Bins 2025'!$D77:$ALO77,1),0)/1000</f>
        <v/>
      </c>
      <c r="EB77">
        <f>IFERROR(MATCH(EB$3,'Bins 2025'!$D77:$ALO77,1),0)/1000</f>
        <v/>
      </c>
      <c r="EC77">
        <f>IFERROR(MATCH(EC$3,'Bins 2025'!$D77:$ALO77,1),0)/1000</f>
        <v/>
      </c>
      <c r="ED77">
        <f>IFERROR(MATCH(ED$3,'Bins 2025'!$D77:$ALO77,1),0)/1000</f>
        <v/>
      </c>
      <c r="EE77">
        <f>IFERROR(MATCH(EE$3,'Bins 2025'!$D77:$ALO77,1),0)/1000</f>
        <v/>
      </c>
      <c r="EF77">
        <f>IFERROR(MATCH(EF$3,'Bins 2025'!$D77:$ALO77,1),0)/1000</f>
        <v/>
      </c>
      <c r="EG77">
        <f>IFERROR(MATCH(EG$3,'Bins 2025'!$D77:$ALO77,1),0)/1000</f>
        <v/>
      </c>
      <c r="EH77">
        <f>IFERROR(MATCH(EH$3,'Bins 2025'!$D77:$ALO77,1),0)/1000</f>
        <v/>
      </c>
      <c r="EI77">
        <f>IFERROR(MATCH(EI$3,'Bins 2025'!$D77:$ALO77,1),0)/1000</f>
        <v/>
      </c>
      <c r="EJ77">
        <f>IFERROR(MATCH(EJ$3,'Bins 2025'!$D77:$ALO77,1),0)/1000</f>
        <v/>
      </c>
      <c r="EK77">
        <f>IFERROR(MATCH(EK$3,'Bins 2025'!$D77:$ALO77,1),0)/1000</f>
        <v/>
      </c>
      <c r="EL77">
        <f>IFERROR(MATCH(EL$3,'Bins 2025'!$D77:$ALO77,1),0)/1000</f>
        <v/>
      </c>
      <c r="EM77">
        <f>IFERROR(MATCH(EM$3,'Bins 2025'!$D77:$ALO77,1),0)/1000</f>
        <v/>
      </c>
      <c r="EN77">
        <f>IFERROR(MATCH(EN$3,'Bins 2025'!$D77:$ALO77,1),0)/1000</f>
        <v/>
      </c>
      <c r="EO77">
        <f>IFERROR(MATCH(EO$3,'Bins 2025'!$D77:$ALO77,1),0)/1000</f>
        <v/>
      </c>
      <c r="EP77">
        <f>IFERROR(MATCH(EP$3,'Bins 2025'!$D77:$ALO77,1),0)/1000</f>
        <v/>
      </c>
      <c r="EQ77">
        <f>IFERROR(MATCH(EQ$3,'Bins 2025'!$D77:$ALO77,1),0)/1000</f>
        <v/>
      </c>
      <c r="ER77">
        <f>IFERROR(MATCH(ER$3,'Bins 2025'!$D77:$ALO77,1),0)/1000</f>
        <v/>
      </c>
      <c r="ES77">
        <f>IFERROR(MATCH(ES$3,'Bins 2025'!$D77:$ALO77,1),0)/1000</f>
        <v/>
      </c>
      <c r="ET77">
        <f>IFERROR(MATCH(ET$3,'Bins 2025'!$D77:$ALO77,1),0)/1000</f>
        <v/>
      </c>
      <c r="EU77">
        <f>IFERROR(MATCH(EU$3,'Bins 2025'!$D77:$ALO77,1),0)/1000</f>
        <v/>
      </c>
      <c r="EV77">
        <f>IFERROR(MATCH(EV$3,'Bins 2025'!$D77:$ALO77,1),0)/1000</f>
        <v/>
      </c>
      <c r="EW77">
        <f>IFERROR(MATCH(EW$3,'Bins 2025'!$D77:$ALO77,1),0)/1000</f>
        <v/>
      </c>
      <c r="EX77">
        <f>IFERROR(MATCH(EX$3,'Bins 2025'!$D77:$ALO77,1),0)/1000</f>
        <v/>
      </c>
      <c r="EY77">
        <f>IFERROR(MATCH(EY$3,'Bins 2025'!$D77:$ALO77,1),0)/1000</f>
        <v/>
      </c>
      <c r="EZ77">
        <f>IFERROR(MATCH(EZ$3,'Bins 2025'!$D77:$ALO77,1),0)/1000</f>
        <v/>
      </c>
      <c r="FA77">
        <f>IFERROR(MATCH(FA$3,'Bins 2025'!$D77:$ALO77,1),0)/1000</f>
        <v/>
      </c>
      <c r="FB77">
        <f>IFERROR(MATCH(FB$3,'Bins 2025'!$D77:$ALO77,1),0)/1000</f>
        <v/>
      </c>
      <c r="FC77">
        <f>IFERROR(MATCH(FC$3,'Bins 2025'!$D77:$ALO77,1),0)/1000</f>
        <v/>
      </c>
      <c r="FD77">
        <f>IFERROR(MATCH(FD$3,'Bins 2025'!$D77:$ALO77,1),0)/1000</f>
        <v/>
      </c>
      <c r="FE77">
        <f>IFERROR(MATCH(FE$3,'Bins 2025'!$D77:$ALO77,1),0)/1000</f>
        <v/>
      </c>
      <c r="FF77">
        <f>IFERROR(MATCH(FF$3,'Bins 2025'!$D77:$ALO77,1),0)/1000</f>
        <v/>
      </c>
      <c r="FG77">
        <f>IFERROR(MATCH(FG$3,'Bins 2025'!$D77:$ALO77,1),0)/1000</f>
        <v/>
      </c>
      <c r="FH77">
        <f>IFERROR(MATCH(FH$3,'Bins 2025'!$D77:$ALO77,1),0)/1000</f>
        <v/>
      </c>
      <c r="FI77">
        <f>IFERROR(MATCH(FI$3,'Bins 2025'!$D77:$ALO77,1),0)/1000</f>
        <v/>
      </c>
      <c r="FJ77">
        <f>IFERROR(MATCH(FJ$3,'Bins 2025'!$D77:$ALO77,1),0)/1000</f>
        <v/>
      </c>
      <c r="FK77">
        <f>IFERROR(MATCH(FK$3,'Bins 2025'!$D77:$ALO77,1),0)/1000</f>
        <v/>
      </c>
      <c r="FL77">
        <f>IFERROR(MATCH(FL$3,'Bins 2025'!$D77:$ALO77,1),0)/1000</f>
        <v/>
      </c>
      <c r="FM77">
        <f>IFERROR(MATCH(FM$3,'Bins 2025'!$D77:$ALO77,1),0)/1000</f>
        <v/>
      </c>
      <c r="FN77">
        <f>IFERROR(MATCH(FN$3,'Bins 2025'!$D77:$ALO77,1),0)/1000</f>
        <v/>
      </c>
      <c r="FO77">
        <f>IFERROR(MATCH(FO$3,'Bins 2025'!$D77:$ALO77,1),0)/1000</f>
        <v/>
      </c>
      <c r="FP77">
        <f>IFERROR(MATCH(FP$3,'Bins 2025'!$D77:$ALO77,1),0)/1000</f>
        <v/>
      </c>
      <c r="FQ77">
        <f>IFERROR(MATCH(FQ$3,'Bins 2025'!$D77:$ALO77,1),0)/1000</f>
        <v/>
      </c>
      <c r="FR77">
        <f>IFERROR(MATCH(FR$3,'Bins 2025'!$D77:$ALO77,1),0)/1000</f>
        <v/>
      </c>
      <c r="FS77">
        <f>IFERROR(MATCH(FS$3,'Bins 2025'!$D77:$ALO77,1),0)/1000</f>
        <v/>
      </c>
      <c r="FT77">
        <f>IFERROR(MATCH(FT$3,'Bins 2025'!$D77:$ALO77,1),0)/1000</f>
        <v/>
      </c>
      <c r="FU77">
        <f>IFERROR(MATCH(FU$3,'Bins 2025'!$D77:$ALO77,1),0)/1000</f>
        <v/>
      </c>
      <c r="FV77">
        <f>IFERROR(MATCH(FV$3,'Bins 2025'!$D77:$ALO77,1),0)/1000</f>
        <v/>
      </c>
      <c r="FW77">
        <f>IFERROR(MATCH(FW$3,'Bins 2025'!$D77:$ALO77,1),0)/1000</f>
        <v/>
      </c>
      <c r="FX77">
        <f>IFERROR(MATCH(FX$3,'Bins 2025'!$D77:$ALO77,1),0)/1000</f>
        <v/>
      </c>
      <c r="FY77">
        <f>IFERROR(MATCH(FY$3,'Bins 2025'!$D77:$ALO77,1),0)/1000</f>
        <v/>
      </c>
      <c r="FZ77">
        <f>IFERROR(MATCH(FZ$3,'Bins 2025'!$D77:$ALO77,1),0)/1000</f>
        <v/>
      </c>
      <c r="GA77">
        <f>IFERROR(MATCH(GA$3,'Bins 2025'!$D77:$ALO77,1),0)/1000</f>
        <v/>
      </c>
      <c r="GB77">
        <f>IFERROR(MATCH(GB$3,'Bins 2025'!$D77:$ALO77,1),0)/1000</f>
        <v/>
      </c>
      <c r="GC77">
        <f>IFERROR(MATCH(GC$3,'Bins 2025'!$D77:$ALO77,1),0)/1000</f>
        <v/>
      </c>
      <c r="GD77">
        <f>IFERROR(MATCH(GD$3,'Bins 2025'!$D77:$ALO77,1),0)/1000</f>
        <v/>
      </c>
      <c r="GE77">
        <f>IFERROR(MATCH(GE$3,'Bins 2025'!$D77:$ALO77,1),0)/1000</f>
        <v/>
      </c>
      <c r="GF77">
        <f>IFERROR(MATCH(GF$3,'Bins 2025'!$D77:$ALO77,1),0)/1000</f>
        <v/>
      </c>
      <c r="GG77">
        <f>IFERROR(MATCH(GG$3,'Bins 2025'!$D77:$ALO77,1),0)/1000</f>
        <v/>
      </c>
      <c r="GH77">
        <f>IFERROR(MATCH(GH$3,'Bins 2025'!$D77:$ALO77,1),0)/1000</f>
        <v/>
      </c>
      <c r="GI77">
        <f>IFERROR(MATCH(GI$3,'Bins 2025'!$D77:$ALO77,1),0)/1000</f>
        <v/>
      </c>
      <c r="GJ77">
        <f>IFERROR(MATCH(GJ$3,'Bins 2025'!$D77:$ALO77,1),0)/1000</f>
        <v/>
      </c>
      <c r="GK77">
        <f>IFERROR(MATCH(GK$3,'Bins 2025'!$D77:$ALO77,1),0)/1000</f>
        <v/>
      </c>
      <c r="GL77">
        <f>IFERROR(MATCH(GL$3,'Bins 2025'!$D77:$ALO77,1),0)/1000</f>
        <v/>
      </c>
      <c r="GM77">
        <f>IFERROR(MATCH(GM$3,'Bins 2025'!$D77:$ALO77,1),0)/1000</f>
        <v/>
      </c>
      <c r="GN77">
        <f>IFERROR(MATCH(GN$3,'Bins 2025'!$D77:$ALO77,1),0)/1000</f>
        <v/>
      </c>
      <c r="GO77">
        <f>IFERROR(MATCH(GO$3,'Bins 2025'!$D77:$ALO77,1),0)/1000</f>
        <v/>
      </c>
      <c r="GP77">
        <f>IFERROR(MATCH(GP$3,'Bins 2025'!$D77:$ALO77,1),0)/1000</f>
        <v/>
      </c>
      <c r="GQ77">
        <f>IFERROR(MATCH(GQ$3,'Bins 2025'!$D77:$ALO77,1),0)/1000</f>
        <v/>
      </c>
      <c r="GR77">
        <f>IFERROR(MATCH(GR$3,'Bins 2025'!$D77:$ALO77,1),0)/1000</f>
        <v/>
      </c>
      <c r="GS77">
        <f>IFERROR(MATCH(GS$3,'Bins 2025'!$D77:$ALO77,1),0)/1000</f>
        <v/>
      </c>
      <c r="GT77">
        <f>IFERROR(MATCH(GT$3,'Bins 2025'!$D77:$ALO77,1),0)/1000</f>
        <v/>
      </c>
      <c r="GU77">
        <f>IFERROR(MATCH(GU$3,'Bins 2025'!$D77:$ALO77,1),0)/1000</f>
        <v/>
      </c>
    </row>
    <row r="78">
      <c r="B78">
        <f>Inputs!B78</f>
        <v/>
      </c>
      <c r="C78">
        <f>Inputs!K78</f>
        <v/>
      </c>
      <c r="D78">
        <f>N(Inputs!H78)</f>
        <v/>
      </c>
      <c r="E78">
        <f>IFERROR(MATCH(E$3,'Bins 2025'!$D78:$ALO78,1),0)/1000</f>
        <v/>
      </c>
      <c r="F78">
        <f>IFERROR(MATCH(F$3,'Bins 2025'!$D78:$ALO78,1),0)/1000</f>
        <v/>
      </c>
      <c r="G78">
        <f>IFERROR(MATCH(G$3,'Bins 2025'!$D78:$ALO78,1),0)/1000</f>
        <v/>
      </c>
      <c r="H78">
        <f>IFERROR(MATCH(H$3,'Bins 2025'!$D78:$ALO78,1),0)/1000</f>
        <v/>
      </c>
      <c r="I78">
        <f>IFERROR(MATCH(I$3,'Bins 2025'!$D78:$ALO78,1),0)/1000</f>
        <v/>
      </c>
      <c r="J78">
        <f>IFERROR(MATCH(J$3,'Bins 2025'!$D78:$ALO78,1),0)/1000</f>
        <v/>
      </c>
      <c r="K78">
        <f>IFERROR(MATCH(K$3,'Bins 2025'!$D78:$ALO78,1),0)/1000</f>
        <v/>
      </c>
      <c r="L78">
        <f>IFERROR(MATCH(L$3,'Bins 2025'!$D78:$ALO78,1),0)/1000</f>
        <v/>
      </c>
      <c r="M78">
        <f>IFERROR(MATCH(M$3,'Bins 2025'!$D78:$ALO78,1),0)/1000</f>
        <v/>
      </c>
      <c r="N78">
        <f>IFERROR(MATCH(N$3,'Bins 2025'!$D78:$ALO78,1),0)/1000</f>
        <v/>
      </c>
      <c r="O78">
        <f>IFERROR(MATCH(O$3,'Bins 2025'!$D78:$ALO78,1),0)/1000</f>
        <v/>
      </c>
      <c r="P78">
        <f>IFERROR(MATCH(P$3,'Bins 2025'!$D78:$ALO78,1),0)/1000</f>
        <v/>
      </c>
      <c r="Q78">
        <f>IFERROR(MATCH(Q$3,'Bins 2025'!$D78:$ALO78,1),0)/1000</f>
        <v/>
      </c>
      <c r="R78">
        <f>IFERROR(MATCH(R$3,'Bins 2025'!$D78:$ALO78,1),0)/1000</f>
        <v/>
      </c>
      <c r="S78">
        <f>IFERROR(MATCH(S$3,'Bins 2025'!$D78:$ALO78,1),0)/1000</f>
        <v/>
      </c>
      <c r="T78">
        <f>IFERROR(MATCH(T$3,'Bins 2025'!$D78:$ALO78,1),0)/1000</f>
        <v/>
      </c>
      <c r="U78">
        <f>IFERROR(MATCH(U$3,'Bins 2025'!$D78:$ALO78,1),0)/1000</f>
        <v/>
      </c>
      <c r="V78">
        <f>IFERROR(MATCH(V$3,'Bins 2025'!$D78:$ALO78,1),0)/1000</f>
        <v/>
      </c>
      <c r="W78">
        <f>IFERROR(MATCH(W$3,'Bins 2025'!$D78:$ALO78,1),0)/1000</f>
        <v/>
      </c>
      <c r="X78">
        <f>IFERROR(MATCH(X$3,'Bins 2025'!$D78:$ALO78,1),0)/1000</f>
        <v/>
      </c>
      <c r="Y78">
        <f>IFERROR(MATCH(Y$3,'Bins 2025'!$D78:$ALO78,1),0)/1000</f>
        <v/>
      </c>
      <c r="Z78">
        <f>IFERROR(MATCH(Z$3,'Bins 2025'!$D78:$ALO78,1),0)/1000</f>
        <v/>
      </c>
      <c r="AA78">
        <f>IFERROR(MATCH(AA$3,'Bins 2025'!$D78:$ALO78,1),0)/1000</f>
        <v/>
      </c>
      <c r="AB78">
        <f>IFERROR(MATCH(AB$3,'Bins 2025'!$D78:$ALO78,1),0)/1000</f>
        <v/>
      </c>
      <c r="AC78">
        <f>IFERROR(MATCH(AC$3,'Bins 2025'!$D78:$ALO78,1),0)/1000</f>
        <v/>
      </c>
      <c r="AD78">
        <f>IFERROR(MATCH(AD$3,'Bins 2025'!$D78:$ALO78,1),0)/1000</f>
        <v/>
      </c>
      <c r="AE78">
        <f>IFERROR(MATCH(AE$3,'Bins 2025'!$D78:$ALO78,1),0)/1000</f>
        <v/>
      </c>
      <c r="AF78">
        <f>IFERROR(MATCH(AF$3,'Bins 2025'!$D78:$ALO78,1),0)/1000</f>
        <v/>
      </c>
      <c r="AG78">
        <f>IFERROR(MATCH(AG$3,'Bins 2025'!$D78:$ALO78,1),0)/1000</f>
        <v/>
      </c>
      <c r="AH78">
        <f>IFERROR(MATCH(AH$3,'Bins 2025'!$D78:$ALO78,1),0)/1000</f>
        <v/>
      </c>
      <c r="AI78">
        <f>IFERROR(MATCH(AI$3,'Bins 2025'!$D78:$ALO78,1),0)/1000</f>
        <v/>
      </c>
      <c r="AJ78">
        <f>IFERROR(MATCH(AJ$3,'Bins 2025'!$D78:$ALO78,1),0)/1000</f>
        <v/>
      </c>
      <c r="AK78">
        <f>IFERROR(MATCH(AK$3,'Bins 2025'!$D78:$ALO78,1),0)/1000</f>
        <v/>
      </c>
      <c r="AL78">
        <f>IFERROR(MATCH(AL$3,'Bins 2025'!$D78:$ALO78,1),0)/1000</f>
        <v/>
      </c>
      <c r="AM78">
        <f>IFERROR(MATCH(AM$3,'Bins 2025'!$D78:$ALO78,1),0)/1000</f>
        <v/>
      </c>
      <c r="AN78">
        <f>IFERROR(MATCH(AN$3,'Bins 2025'!$D78:$ALO78,1),0)/1000</f>
        <v/>
      </c>
      <c r="AO78">
        <f>IFERROR(MATCH(AO$3,'Bins 2025'!$D78:$ALO78,1),0)/1000</f>
        <v/>
      </c>
      <c r="AP78">
        <f>IFERROR(MATCH(AP$3,'Bins 2025'!$D78:$ALO78,1),0)/1000</f>
        <v/>
      </c>
      <c r="AQ78">
        <f>IFERROR(MATCH(AQ$3,'Bins 2025'!$D78:$ALO78,1),0)/1000</f>
        <v/>
      </c>
      <c r="AR78">
        <f>IFERROR(MATCH(AR$3,'Bins 2025'!$D78:$ALO78,1),0)/1000</f>
        <v/>
      </c>
      <c r="AS78">
        <f>IFERROR(MATCH(AS$3,'Bins 2025'!$D78:$ALO78,1),0)/1000</f>
        <v/>
      </c>
      <c r="AT78">
        <f>IFERROR(MATCH(AT$3,'Bins 2025'!$D78:$ALO78,1),0)/1000</f>
        <v/>
      </c>
      <c r="AU78">
        <f>IFERROR(MATCH(AU$3,'Bins 2025'!$D78:$ALO78,1),0)/1000</f>
        <v/>
      </c>
      <c r="AV78">
        <f>IFERROR(MATCH(AV$3,'Bins 2025'!$D78:$ALO78,1),0)/1000</f>
        <v/>
      </c>
      <c r="AW78">
        <f>IFERROR(MATCH(AW$3,'Bins 2025'!$D78:$ALO78,1),0)/1000</f>
        <v/>
      </c>
      <c r="AX78">
        <f>IFERROR(MATCH(AX$3,'Bins 2025'!$D78:$ALO78,1),0)/1000</f>
        <v/>
      </c>
      <c r="AY78">
        <f>IFERROR(MATCH(AY$3,'Bins 2025'!$D78:$ALO78,1),0)/1000</f>
        <v/>
      </c>
      <c r="AZ78">
        <f>IFERROR(MATCH(AZ$3,'Bins 2025'!$D78:$ALO78,1),0)/1000</f>
        <v/>
      </c>
      <c r="BA78">
        <f>IFERROR(MATCH(BA$3,'Bins 2025'!$D78:$ALO78,1),0)/1000</f>
        <v/>
      </c>
      <c r="BB78">
        <f>IFERROR(MATCH(BB$3,'Bins 2025'!$D78:$ALO78,1),0)/1000</f>
        <v/>
      </c>
      <c r="BC78">
        <f>IFERROR(MATCH(BC$3,'Bins 2025'!$D78:$ALO78,1),0)/1000</f>
        <v/>
      </c>
      <c r="BD78">
        <f>IFERROR(MATCH(BD$3,'Bins 2025'!$D78:$ALO78,1),0)/1000</f>
        <v/>
      </c>
      <c r="BE78">
        <f>IFERROR(MATCH(BE$3,'Bins 2025'!$D78:$ALO78,1),0)/1000</f>
        <v/>
      </c>
      <c r="BF78">
        <f>IFERROR(MATCH(BF$3,'Bins 2025'!$D78:$ALO78,1),0)/1000</f>
        <v/>
      </c>
      <c r="BG78">
        <f>IFERROR(MATCH(BG$3,'Bins 2025'!$D78:$ALO78,1),0)/1000</f>
        <v/>
      </c>
      <c r="BH78">
        <f>IFERROR(MATCH(BH$3,'Bins 2025'!$D78:$ALO78,1),0)/1000</f>
        <v/>
      </c>
      <c r="BI78">
        <f>IFERROR(MATCH(BI$3,'Bins 2025'!$D78:$ALO78,1),0)/1000</f>
        <v/>
      </c>
      <c r="BJ78">
        <f>IFERROR(MATCH(BJ$3,'Bins 2025'!$D78:$ALO78,1),0)/1000</f>
        <v/>
      </c>
      <c r="BK78">
        <f>IFERROR(MATCH(BK$3,'Bins 2025'!$D78:$ALO78,1),0)/1000</f>
        <v/>
      </c>
      <c r="BL78">
        <f>IFERROR(MATCH(BL$3,'Bins 2025'!$D78:$ALO78,1),0)/1000</f>
        <v/>
      </c>
      <c r="BM78">
        <f>IFERROR(MATCH(BM$3,'Bins 2025'!$D78:$ALO78,1),0)/1000</f>
        <v/>
      </c>
      <c r="BN78">
        <f>IFERROR(MATCH(BN$3,'Bins 2025'!$D78:$ALO78,1),0)/1000</f>
        <v/>
      </c>
      <c r="BO78">
        <f>IFERROR(MATCH(BO$3,'Bins 2025'!$D78:$ALO78,1),0)/1000</f>
        <v/>
      </c>
      <c r="BP78">
        <f>IFERROR(MATCH(BP$3,'Bins 2025'!$D78:$ALO78,1),0)/1000</f>
        <v/>
      </c>
      <c r="BQ78">
        <f>IFERROR(MATCH(BQ$3,'Bins 2025'!$D78:$ALO78,1),0)/1000</f>
        <v/>
      </c>
      <c r="BR78">
        <f>IFERROR(MATCH(BR$3,'Bins 2025'!$D78:$ALO78,1),0)/1000</f>
        <v/>
      </c>
      <c r="BS78">
        <f>IFERROR(MATCH(BS$3,'Bins 2025'!$D78:$ALO78,1),0)/1000</f>
        <v/>
      </c>
      <c r="BT78">
        <f>IFERROR(MATCH(BT$3,'Bins 2025'!$D78:$ALO78,1),0)/1000</f>
        <v/>
      </c>
      <c r="BU78">
        <f>IFERROR(MATCH(BU$3,'Bins 2025'!$D78:$ALO78,1),0)/1000</f>
        <v/>
      </c>
      <c r="BV78">
        <f>IFERROR(MATCH(BV$3,'Bins 2025'!$D78:$ALO78,1),0)/1000</f>
        <v/>
      </c>
      <c r="BW78">
        <f>IFERROR(MATCH(BW$3,'Bins 2025'!$D78:$ALO78,1),0)/1000</f>
        <v/>
      </c>
      <c r="BX78">
        <f>IFERROR(MATCH(BX$3,'Bins 2025'!$D78:$ALO78,1),0)/1000</f>
        <v/>
      </c>
      <c r="BY78">
        <f>IFERROR(MATCH(BY$3,'Bins 2025'!$D78:$ALO78,1),0)/1000</f>
        <v/>
      </c>
      <c r="BZ78">
        <f>IFERROR(MATCH(BZ$3,'Bins 2025'!$D78:$ALO78,1),0)/1000</f>
        <v/>
      </c>
      <c r="CA78">
        <f>IFERROR(MATCH(CA$3,'Bins 2025'!$D78:$ALO78,1),0)/1000</f>
        <v/>
      </c>
      <c r="CB78">
        <f>IFERROR(MATCH(CB$3,'Bins 2025'!$D78:$ALO78,1),0)/1000</f>
        <v/>
      </c>
      <c r="CC78">
        <f>IFERROR(MATCH(CC$3,'Bins 2025'!$D78:$ALO78,1),0)/1000</f>
        <v/>
      </c>
      <c r="CD78">
        <f>IFERROR(MATCH(CD$3,'Bins 2025'!$D78:$ALO78,1),0)/1000</f>
        <v/>
      </c>
      <c r="CE78">
        <f>IFERROR(MATCH(CE$3,'Bins 2025'!$D78:$ALO78,1),0)/1000</f>
        <v/>
      </c>
      <c r="CF78">
        <f>IFERROR(MATCH(CF$3,'Bins 2025'!$D78:$ALO78,1),0)/1000</f>
        <v/>
      </c>
      <c r="CG78">
        <f>IFERROR(MATCH(CG$3,'Bins 2025'!$D78:$ALO78,1),0)/1000</f>
        <v/>
      </c>
      <c r="CH78">
        <f>IFERROR(MATCH(CH$3,'Bins 2025'!$D78:$ALO78,1),0)/1000</f>
        <v/>
      </c>
      <c r="CI78">
        <f>IFERROR(MATCH(CI$3,'Bins 2025'!$D78:$ALO78,1),0)/1000</f>
        <v/>
      </c>
      <c r="CJ78">
        <f>IFERROR(MATCH(CJ$3,'Bins 2025'!$D78:$ALO78,1),0)/1000</f>
        <v/>
      </c>
      <c r="CK78">
        <f>IFERROR(MATCH(CK$3,'Bins 2025'!$D78:$ALO78,1),0)/1000</f>
        <v/>
      </c>
      <c r="CL78">
        <f>IFERROR(MATCH(CL$3,'Bins 2025'!$D78:$ALO78,1),0)/1000</f>
        <v/>
      </c>
      <c r="CM78">
        <f>IFERROR(MATCH(CM$3,'Bins 2025'!$D78:$ALO78,1),0)/1000</f>
        <v/>
      </c>
      <c r="CN78">
        <f>IFERROR(MATCH(CN$3,'Bins 2025'!$D78:$ALO78,1),0)/1000</f>
        <v/>
      </c>
      <c r="CO78">
        <f>IFERROR(MATCH(CO$3,'Bins 2025'!$D78:$ALO78,1),0)/1000</f>
        <v/>
      </c>
      <c r="CP78">
        <f>IFERROR(MATCH(CP$3,'Bins 2025'!$D78:$ALO78,1),0)/1000</f>
        <v/>
      </c>
      <c r="CQ78">
        <f>IFERROR(MATCH(CQ$3,'Bins 2025'!$D78:$ALO78,1),0)/1000</f>
        <v/>
      </c>
      <c r="CR78">
        <f>IFERROR(MATCH(CR$3,'Bins 2025'!$D78:$ALO78,1),0)/1000</f>
        <v/>
      </c>
      <c r="CS78">
        <f>IFERROR(MATCH(CS$3,'Bins 2025'!$D78:$ALO78,1),0)/1000</f>
        <v/>
      </c>
      <c r="CT78">
        <f>IFERROR(MATCH(CT$3,'Bins 2025'!$D78:$ALO78,1),0)/1000</f>
        <v/>
      </c>
      <c r="CU78">
        <f>IFERROR(MATCH(CU$3,'Bins 2025'!$D78:$ALO78,1),0)/1000</f>
        <v/>
      </c>
      <c r="CV78">
        <f>IFERROR(MATCH(CV$3,'Bins 2025'!$D78:$ALO78,1),0)/1000</f>
        <v/>
      </c>
      <c r="CW78">
        <f>IFERROR(MATCH(CW$3,'Bins 2025'!$D78:$ALO78,1),0)/1000</f>
        <v/>
      </c>
      <c r="CX78">
        <f>IFERROR(MATCH(CX$3,'Bins 2025'!$D78:$ALO78,1),0)/1000</f>
        <v/>
      </c>
      <c r="CY78">
        <f>IFERROR(MATCH(CY$3,'Bins 2025'!$D78:$ALO78,1),0)/1000</f>
        <v/>
      </c>
      <c r="CZ78">
        <f>IFERROR(MATCH(CZ$3,'Bins 2025'!$D78:$ALO78,1),0)/1000</f>
        <v/>
      </c>
      <c r="DA78">
        <f>IFERROR(MATCH(DA$3,'Bins 2025'!$D78:$ALO78,1),0)/1000</f>
        <v/>
      </c>
      <c r="DB78">
        <f>IFERROR(MATCH(DB$3,'Bins 2025'!$D78:$ALO78,1),0)/1000</f>
        <v/>
      </c>
      <c r="DC78">
        <f>IFERROR(MATCH(DC$3,'Bins 2025'!$D78:$ALO78,1),0)/1000</f>
        <v/>
      </c>
      <c r="DD78">
        <f>IFERROR(MATCH(DD$3,'Bins 2025'!$D78:$ALO78,1),0)/1000</f>
        <v/>
      </c>
      <c r="DE78">
        <f>IFERROR(MATCH(DE$3,'Bins 2025'!$D78:$ALO78,1),0)/1000</f>
        <v/>
      </c>
      <c r="DF78">
        <f>IFERROR(MATCH(DF$3,'Bins 2025'!$D78:$ALO78,1),0)/1000</f>
        <v/>
      </c>
      <c r="DG78">
        <f>IFERROR(MATCH(DG$3,'Bins 2025'!$D78:$ALO78,1),0)/1000</f>
        <v/>
      </c>
      <c r="DH78">
        <f>IFERROR(MATCH(DH$3,'Bins 2025'!$D78:$ALO78,1),0)/1000</f>
        <v/>
      </c>
      <c r="DI78">
        <f>IFERROR(MATCH(DI$3,'Bins 2025'!$D78:$ALO78,1),0)/1000</f>
        <v/>
      </c>
      <c r="DJ78">
        <f>IFERROR(MATCH(DJ$3,'Bins 2025'!$D78:$ALO78,1),0)/1000</f>
        <v/>
      </c>
      <c r="DK78">
        <f>IFERROR(MATCH(DK$3,'Bins 2025'!$D78:$ALO78,1),0)/1000</f>
        <v/>
      </c>
      <c r="DL78">
        <f>IFERROR(MATCH(DL$3,'Bins 2025'!$D78:$ALO78,1),0)/1000</f>
        <v/>
      </c>
      <c r="DM78">
        <f>IFERROR(MATCH(DM$3,'Bins 2025'!$D78:$ALO78,1),0)/1000</f>
        <v/>
      </c>
      <c r="DN78">
        <f>IFERROR(MATCH(DN$3,'Bins 2025'!$D78:$ALO78,1),0)/1000</f>
        <v/>
      </c>
      <c r="DO78">
        <f>IFERROR(MATCH(DO$3,'Bins 2025'!$D78:$ALO78,1),0)/1000</f>
        <v/>
      </c>
      <c r="DP78">
        <f>IFERROR(MATCH(DP$3,'Bins 2025'!$D78:$ALO78,1),0)/1000</f>
        <v/>
      </c>
      <c r="DQ78">
        <f>IFERROR(MATCH(DQ$3,'Bins 2025'!$D78:$ALO78,1),0)/1000</f>
        <v/>
      </c>
      <c r="DR78">
        <f>IFERROR(MATCH(DR$3,'Bins 2025'!$D78:$ALO78,1),0)/1000</f>
        <v/>
      </c>
      <c r="DS78">
        <f>IFERROR(MATCH(DS$3,'Bins 2025'!$D78:$ALO78,1),0)/1000</f>
        <v/>
      </c>
      <c r="DT78">
        <f>IFERROR(MATCH(DT$3,'Bins 2025'!$D78:$ALO78,1),0)/1000</f>
        <v/>
      </c>
      <c r="DU78">
        <f>IFERROR(MATCH(DU$3,'Bins 2025'!$D78:$ALO78,1),0)/1000</f>
        <v/>
      </c>
      <c r="DV78">
        <f>IFERROR(MATCH(DV$3,'Bins 2025'!$D78:$ALO78,1),0)/1000</f>
        <v/>
      </c>
      <c r="DW78">
        <f>IFERROR(MATCH(DW$3,'Bins 2025'!$D78:$ALO78,1),0)/1000</f>
        <v/>
      </c>
      <c r="DX78">
        <f>IFERROR(MATCH(DX$3,'Bins 2025'!$D78:$ALO78,1),0)/1000</f>
        <v/>
      </c>
      <c r="DY78">
        <f>IFERROR(MATCH(DY$3,'Bins 2025'!$D78:$ALO78,1),0)/1000</f>
        <v/>
      </c>
      <c r="DZ78">
        <f>IFERROR(MATCH(DZ$3,'Bins 2025'!$D78:$ALO78,1),0)/1000</f>
        <v/>
      </c>
      <c r="EA78">
        <f>IFERROR(MATCH(EA$3,'Bins 2025'!$D78:$ALO78,1),0)/1000</f>
        <v/>
      </c>
      <c r="EB78">
        <f>IFERROR(MATCH(EB$3,'Bins 2025'!$D78:$ALO78,1),0)/1000</f>
        <v/>
      </c>
      <c r="EC78">
        <f>IFERROR(MATCH(EC$3,'Bins 2025'!$D78:$ALO78,1),0)/1000</f>
        <v/>
      </c>
      <c r="ED78">
        <f>IFERROR(MATCH(ED$3,'Bins 2025'!$D78:$ALO78,1),0)/1000</f>
        <v/>
      </c>
      <c r="EE78">
        <f>IFERROR(MATCH(EE$3,'Bins 2025'!$D78:$ALO78,1),0)/1000</f>
        <v/>
      </c>
      <c r="EF78">
        <f>IFERROR(MATCH(EF$3,'Bins 2025'!$D78:$ALO78,1),0)/1000</f>
        <v/>
      </c>
      <c r="EG78">
        <f>IFERROR(MATCH(EG$3,'Bins 2025'!$D78:$ALO78,1),0)/1000</f>
        <v/>
      </c>
      <c r="EH78">
        <f>IFERROR(MATCH(EH$3,'Bins 2025'!$D78:$ALO78,1),0)/1000</f>
        <v/>
      </c>
      <c r="EI78">
        <f>IFERROR(MATCH(EI$3,'Bins 2025'!$D78:$ALO78,1),0)/1000</f>
        <v/>
      </c>
      <c r="EJ78">
        <f>IFERROR(MATCH(EJ$3,'Bins 2025'!$D78:$ALO78,1),0)/1000</f>
        <v/>
      </c>
      <c r="EK78">
        <f>IFERROR(MATCH(EK$3,'Bins 2025'!$D78:$ALO78,1),0)/1000</f>
        <v/>
      </c>
      <c r="EL78">
        <f>IFERROR(MATCH(EL$3,'Bins 2025'!$D78:$ALO78,1),0)/1000</f>
        <v/>
      </c>
      <c r="EM78">
        <f>IFERROR(MATCH(EM$3,'Bins 2025'!$D78:$ALO78,1),0)/1000</f>
        <v/>
      </c>
      <c r="EN78">
        <f>IFERROR(MATCH(EN$3,'Bins 2025'!$D78:$ALO78,1),0)/1000</f>
        <v/>
      </c>
      <c r="EO78">
        <f>IFERROR(MATCH(EO$3,'Bins 2025'!$D78:$ALO78,1),0)/1000</f>
        <v/>
      </c>
      <c r="EP78">
        <f>IFERROR(MATCH(EP$3,'Bins 2025'!$D78:$ALO78,1),0)/1000</f>
        <v/>
      </c>
      <c r="EQ78">
        <f>IFERROR(MATCH(EQ$3,'Bins 2025'!$D78:$ALO78,1),0)/1000</f>
        <v/>
      </c>
      <c r="ER78">
        <f>IFERROR(MATCH(ER$3,'Bins 2025'!$D78:$ALO78,1),0)/1000</f>
        <v/>
      </c>
      <c r="ES78">
        <f>IFERROR(MATCH(ES$3,'Bins 2025'!$D78:$ALO78,1),0)/1000</f>
        <v/>
      </c>
      <c r="ET78">
        <f>IFERROR(MATCH(ET$3,'Bins 2025'!$D78:$ALO78,1),0)/1000</f>
        <v/>
      </c>
      <c r="EU78">
        <f>IFERROR(MATCH(EU$3,'Bins 2025'!$D78:$ALO78,1),0)/1000</f>
        <v/>
      </c>
      <c r="EV78">
        <f>IFERROR(MATCH(EV$3,'Bins 2025'!$D78:$ALO78,1),0)/1000</f>
        <v/>
      </c>
      <c r="EW78">
        <f>IFERROR(MATCH(EW$3,'Bins 2025'!$D78:$ALO78,1),0)/1000</f>
        <v/>
      </c>
      <c r="EX78">
        <f>IFERROR(MATCH(EX$3,'Bins 2025'!$D78:$ALO78,1),0)/1000</f>
        <v/>
      </c>
      <c r="EY78">
        <f>IFERROR(MATCH(EY$3,'Bins 2025'!$D78:$ALO78,1),0)/1000</f>
        <v/>
      </c>
      <c r="EZ78">
        <f>IFERROR(MATCH(EZ$3,'Bins 2025'!$D78:$ALO78,1),0)/1000</f>
        <v/>
      </c>
      <c r="FA78">
        <f>IFERROR(MATCH(FA$3,'Bins 2025'!$D78:$ALO78,1),0)/1000</f>
        <v/>
      </c>
      <c r="FB78">
        <f>IFERROR(MATCH(FB$3,'Bins 2025'!$D78:$ALO78,1),0)/1000</f>
        <v/>
      </c>
      <c r="FC78">
        <f>IFERROR(MATCH(FC$3,'Bins 2025'!$D78:$ALO78,1),0)/1000</f>
        <v/>
      </c>
      <c r="FD78">
        <f>IFERROR(MATCH(FD$3,'Bins 2025'!$D78:$ALO78,1),0)/1000</f>
        <v/>
      </c>
      <c r="FE78">
        <f>IFERROR(MATCH(FE$3,'Bins 2025'!$D78:$ALO78,1),0)/1000</f>
        <v/>
      </c>
      <c r="FF78">
        <f>IFERROR(MATCH(FF$3,'Bins 2025'!$D78:$ALO78,1),0)/1000</f>
        <v/>
      </c>
      <c r="FG78">
        <f>IFERROR(MATCH(FG$3,'Bins 2025'!$D78:$ALO78,1),0)/1000</f>
        <v/>
      </c>
      <c r="FH78">
        <f>IFERROR(MATCH(FH$3,'Bins 2025'!$D78:$ALO78,1),0)/1000</f>
        <v/>
      </c>
      <c r="FI78">
        <f>IFERROR(MATCH(FI$3,'Bins 2025'!$D78:$ALO78,1),0)/1000</f>
        <v/>
      </c>
      <c r="FJ78">
        <f>IFERROR(MATCH(FJ$3,'Bins 2025'!$D78:$ALO78,1),0)/1000</f>
        <v/>
      </c>
      <c r="FK78">
        <f>IFERROR(MATCH(FK$3,'Bins 2025'!$D78:$ALO78,1),0)/1000</f>
        <v/>
      </c>
      <c r="FL78">
        <f>IFERROR(MATCH(FL$3,'Bins 2025'!$D78:$ALO78,1),0)/1000</f>
        <v/>
      </c>
      <c r="FM78">
        <f>IFERROR(MATCH(FM$3,'Bins 2025'!$D78:$ALO78,1),0)/1000</f>
        <v/>
      </c>
      <c r="FN78">
        <f>IFERROR(MATCH(FN$3,'Bins 2025'!$D78:$ALO78,1),0)/1000</f>
        <v/>
      </c>
      <c r="FO78">
        <f>IFERROR(MATCH(FO$3,'Bins 2025'!$D78:$ALO78,1),0)/1000</f>
        <v/>
      </c>
      <c r="FP78">
        <f>IFERROR(MATCH(FP$3,'Bins 2025'!$D78:$ALO78,1),0)/1000</f>
        <v/>
      </c>
      <c r="FQ78">
        <f>IFERROR(MATCH(FQ$3,'Bins 2025'!$D78:$ALO78,1),0)/1000</f>
        <v/>
      </c>
      <c r="FR78">
        <f>IFERROR(MATCH(FR$3,'Bins 2025'!$D78:$ALO78,1),0)/1000</f>
        <v/>
      </c>
      <c r="FS78">
        <f>IFERROR(MATCH(FS$3,'Bins 2025'!$D78:$ALO78,1),0)/1000</f>
        <v/>
      </c>
      <c r="FT78">
        <f>IFERROR(MATCH(FT$3,'Bins 2025'!$D78:$ALO78,1),0)/1000</f>
        <v/>
      </c>
      <c r="FU78">
        <f>IFERROR(MATCH(FU$3,'Bins 2025'!$D78:$ALO78,1),0)/1000</f>
        <v/>
      </c>
      <c r="FV78">
        <f>IFERROR(MATCH(FV$3,'Bins 2025'!$D78:$ALO78,1),0)/1000</f>
        <v/>
      </c>
      <c r="FW78">
        <f>IFERROR(MATCH(FW$3,'Bins 2025'!$D78:$ALO78,1),0)/1000</f>
        <v/>
      </c>
      <c r="FX78">
        <f>IFERROR(MATCH(FX$3,'Bins 2025'!$D78:$ALO78,1),0)/1000</f>
        <v/>
      </c>
      <c r="FY78">
        <f>IFERROR(MATCH(FY$3,'Bins 2025'!$D78:$ALO78,1),0)/1000</f>
        <v/>
      </c>
      <c r="FZ78">
        <f>IFERROR(MATCH(FZ$3,'Bins 2025'!$D78:$ALO78,1),0)/1000</f>
        <v/>
      </c>
      <c r="GA78">
        <f>IFERROR(MATCH(GA$3,'Bins 2025'!$D78:$ALO78,1),0)/1000</f>
        <v/>
      </c>
      <c r="GB78">
        <f>IFERROR(MATCH(GB$3,'Bins 2025'!$D78:$ALO78,1),0)/1000</f>
        <v/>
      </c>
      <c r="GC78">
        <f>IFERROR(MATCH(GC$3,'Bins 2025'!$D78:$ALO78,1),0)/1000</f>
        <v/>
      </c>
      <c r="GD78">
        <f>IFERROR(MATCH(GD$3,'Bins 2025'!$D78:$ALO78,1),0)/1000</f>
        <v/>
      </c>
      <c r="GE78">
        <f>IFERROR(MATCH(GE$3,'Bins 2025'!$D78:$ALO78,1),0)/1000</f>
        <v/>
      </c>
      <c r="GF78">
        <f>IFERROR(MATCH(GF$3,'Bins 2025'!$D78:$ALO78,1),0)/1000</f>
        <v/>
      </c>
      <c r="GG78">
        <f>IFERROR(MATCH(GG$3,'Bins 2025'!$D78:$ALO78,1),0)/1000</f>
        <v/>
      </c>
      <c r="GH78">
        <f>IFERROR(MATCH(GH$3,'Bins 2025'!$D78:$ALO78,1),0)/1000</f>
        <v/>
      </c>
      <c r="GI78">
        <f>IFERROR(MATCH(GI$3,'Bins 2025'!$D78:$ALO78,1),0)/1000</f>
        <v/>
      </c>
      <c r="GJ78">
        <f>IFERROR(MATCH(GJ$3,'Bins 2025'!$D78:$ALO78,1),0)/1000</f>
        <v/>
      </c>
      <c r="GK78">
        <f>IFERROR(MATCH(GK$3,'Bins 2025'!$D78:$ALO78,1),0)/1000</f>
        <v/>
      </c>
      <c r="GL78">
        <f>IFERROR(MATCH(GL$3,'Bins 2025'!$D78:$ALO78,1),0)/1000</f>
        <v/>
      </c>
      <c r="GM78">
        <f>IFERROR(MATCH(GM$3,'Bins 2025'!$D78:$ALO78,1),0)/1000</f>
        <v/>
      </c>
      <c r="GN78">
        <f>IFERROR(MATCH(GN$3,'Bins 2025'!$D78:$ALO78,1),0)/1000</f>
        <v/>
      </c>
      <c r="GO78">
        <f>IFERROR(MATCH(GO$3,'Bins 2025'!$D78:$ALO78,1),0)/1000</f>
        <v/>
      </c>
      <c r="GP78">
        <f>IFERROR(MATCH(GP$3,'Bins 2025'!$D78:$ALO78,1),0)/1000</f>
        <v/>
      </c>
      <c r="GQ78">
        <f>IFERROR(MATCH(GQ$3,'Bins 2025'!$D78:$ALO78,1),0)/1000</f>
        <v/>
      </c>
      <c r="GR78">
        <f>IFERROR(MATCH(GR$3,'Bins 2025'!$D78:$ALO78,1),0)/1000</f>
        <v/>
      </c>
      <c r="GS78">
        <f>IFERROR(MATCH(GS$3,'Bins 2025'!$D78:$ALO78,1),0)/1000</f>
        <v/>
      </c>
      <c r="GT78">
        <f>IFERROR(MATCH(GT$3,'Bins 2025'!$D78:$ALO78,1),0)/1000</f>
        <v/>
      </c>
      <c r="GU78">
        <f>IFERROR(MATCH(GU$3,'Bins 2025'!$D78:$ALO78,1),0)/1000</f>
        <v/>
      </c>
    </row>
    <row r="79">
      <c r="B79">
        <f>Inputs!B79</f>
        <v/>
      </c>
      <c r="C79">
        <f>Inputs!K79</f>
        <v/>
      </c>
      <c r="D79">
        <f>N(Inputs!H79)</f>
        <v/>
      </c>
      <c r="E79">
        <f>IFERROR(MATCH(E$3,'Bins 2025'!$D79:$ALO79,1),0)/1000</f>
        <v/>
      </c>
      <c r="F79">
        <f>IFERROR(MATCH(F$3,'Bins 2025'!$D79:$ALO79,1),0)/1000</f>
        <v/>
      </c>
      <c r="G79">
        <f>IFERROR(MATCH(G$3,'Bins 2025'!$D79:$ALO79,1),0)/1000</f>
        <v/>
      </c>
      <c r="H79">
        <f>IFERROR(MATCH(H$3,'Bins 2025'!$D79:$ALO79,1),0)/1000</f>
        <v/>
      </c>
      <c r="I79">
        <f>IFERROR(MATCH(I$3,'Bins 2025'!$D79:$ALO79,1),0)/1000</f>
        <v/>
      </c>
      <c r="J79">
        <f>IFERROR(MATCH(J$3,'Bins 2025'!$D79:$ALO79,1),0)/1000</f>
        <v/>
      </c>
      <c r="K79">
        <f>IFERROR(MATCH(K$3,'Bins 2025'!$D79:$ALO79,1),0)/1000</f>
        <v/>
      </c>
      <c r="L79">
        <f>IFERROR(MATCH(L$3,'Bins 2025'!$D79:$ALO79,1),0)/1000</f>
        <v/>
      </c>
      <c r="M79">
        <f>IFERROR(MATCH(M$3,'Bins 2025'!$D79:$ALO79,1),0)/1000</f>
        <v/>
      </c>
      <c r="N79">
        <f>IFERROR(MATCH(N$3,'Bins 2025'!$D79:$ALO79,1),0)/1000</f>
        <v/>
      </c>
      <c r="O79">
        <f>IFERROR(MATCH(O$3,'Bins 2025'!$D79:$ALO79,1),0)/1000</f>
        <v/>
      </c>
      <c r="P79">
        <f>IFERROR(MATCH(P$3,'Bins 2025'!$D79:$ALO79,1),0)/1000</f>
        <v/>
      </c>
      <c r="Q79">
        <f>IFERROR(MATCH(Q$3,'Bins 2025'!$D79:$ALO79,1),0)/1000</f>
        <v/>
      </c>
      <c r="R79">
        <f>IFERROR(MATCH(R$3,'Bins 2025'!$D79:$ALO79,1),0)/1000</f>
        <v/>
      </c>
      <c r="S79">
        <f>IFERROR(MATCH(S$3,'Bins 2025'!$D79:$ALO79,1),0)/1000</f>
        <v/>
      </c>
      <c r="T79">
        <f>IFERROR(MATCH(T$3,'Bins 2025'!$D79:$ALO79,1),0)/1000</f>
        <v/>
      </c>
      <c r="U79">
        <f>IFERROR(MATCH(U$3,'Bins 2025'!$D79:$ALO79,1),0)/1000</f>
        <v/>
      </c>
      <c r="V79">
        <f>IFERROR(MATCH(V$3,'Bins 2025'!$D79:$ALO79,1),0)/1000</f>
        <v/>
      </c>
      <c r="W79">
        <f>IFERROR(MATCH(W$3,'Bins 2025'!$D79:$ALO79,1),0)/1000</f>
        <v/>
      </c>
      <c r="X79">
        <f>IFERROR(MATCH(X$3,'Bins 2025'!$D79:$ALO79,1),0)/1000</f>
        <v/>
      </c>
      <c r="Y79">
        <f>IFERROR(MATCH(Y$3,'Bins 2025'!$D79:$ALO79,1),0)/1000</f>
        <v/>
      </c>
      <c r="Z79">
        <f>IFERROR(MATCH(Z$3,'Bins 2025'!$D79:$ALO79,1),0)/1000</f>
        <v/>
      </c>
      <c r="AA79">
        <f>IFERROR(MATCH(AA$3,'Bins 2025'!$D79:$ALO79,1),0)/1000</f>
        <v/>
      </c>
      <c r="AB79">
        <f>IFERROR(MATCH(AB$3,'Bins 2025'!$D79:$ALO79,1),0)/1000</f>
        <v/>
      </c>
      <c r="AC79">
        <f>IFERROR(MATCH(AC$3,'Bins 2025'!$D79:$ALO79,1),0)/1000</f>
        <v/>
      </c>
      <c r="AD79">
        <f>IFERROR(MATCH(AD$3,'Bins 2025'!$D79:$ALO79,1),0)/1000</f>
        <v/>
      </c>
      <c r="AE79">
        <f>IFERROR(MATCH(AE$3,'Bins 2025'!$D79:$ALO79,1),0)/1000</f>
        <v/>
      </c>
      <c r="AF79">
        <f>IFERROR(MATCH(AF$3,'Bins 2025'!$D79:$ALO79,1),0)/1000</f>
        <v/>
      </c>
      <c r="AG79">
        <f>IFERROR(MATCH(AG$3,'Bins 2025'!$D79:$ALO79,1),0)/1000</f>
        <v/>
      </c>
      <c r="AH79">
        <f>IFERROR(MATCH(AH$3,'Bins 2025'!$D79:$ALO79,1),0)/1000</f>
        <v/>
      </c>
      <c r="AI79">
        <f>IFERROR(MATCH(AI$3,'Bins 2025'!$D79:$ALO79,1),0)/1000</f>
        <v/>
      </c>
      <c r="AJ79">
        <f>IFERROR(MATCH(AJ$3,'Bins 2025'!$D79:$ALO79,1),0)/1000</f>
        <v/>
      </c>
      <c r="AK79">
        <f>IFERROR(MATCH(AK$3,'Bins 2025'!$D79:$ALO79,1),0)/1000</f>
        <v/>
      </c>
      <c r="AL79">
        <f>IFERROR(MATCH(AL$3,'Bins 2025'!$D79:$ALO79,1),0)/1000</f>
        <v/>
      </c>
      <c r="AM79">
        <f>IFERROR(MATCH(AM$3,'Bins 2025'!$D79:$ALO79,1),0)/1000</f>
        <v/>
      </c>
      <c r="AN79">
        <f>IFERROR(MATCH(AN$3,'Bins 2025'!$D79:$ALO79,1),0)/1000</f>
        <v/>
      </c>
      <c r="AO79">
        <f>IFERROR(MATCH(AO$3,'Bins 2025'!$D79:$ALO79,1),0)/1000</f>
        <v/>
      </c>
      <c r="AP79">
        <f>IFERROR(MATCH(AP$3,'Bins 2025'!$D79:$ALO79,1),0)/1000</f>
        <v/>
      </c>
      <c r="AQ79">
        <f>IFERROR(MATCH(AQ$3,'Bins 2025'!$D79:$ALO79,1),0)/1000</f>
        <v/>
      </c>
      <c r="AR79">
        <f>IFERROR(MATCH(AR$3,'Bins 2025'!$D79:$ALO79,1),0)/1000</f>
        <v/>
      </c>
      <c r="AS79">
        <f>IFERROR(MATCH(AS$3,'Bins 2025'!$D79:$ALO79,1),0)/1000</f>
        <v/>
      </c>
      <c r="AT79">
        <f>IFERROR(MATCH(AT$3,'Bins 2025'!$D79:$ALO79,1),0)/1000</f>
        <v/>
      </c>
      <c r="AU79">
        <f>IFERROR(MATCH(AU$3,'Bins 2025'!$D79:$ALO79,1),0)/1000</f>
        <v/>
      </c>
      <c r="AV79">
        <f>IFERROR(MATCH(AV$3,'Bins 2025'!$D79:$ALO79,1),0)/1000</f>
        <v/>
      </c>
      <c r="AW79">
        <f>IFERROR(MATCH(AW$3,'Bins 2025'!$D79:$ALO79,1),0)/1000</f>
        <v/>
      </c>
      <c r="AX79">
        <f>IFERROR(MATCH(AX$3,'Bins 2025'!$D79:$ALO79,1),0)/1000</f>
        <v/>
      </c>
      <c r="AY79">
        <f>IFERROR(MATCH(AY$3,'Bins 2025'!$D79:$ALO79,1),0)/1000</f>
        <v/>
      </c>
      <c r="AZ79">
        <f>IFERROR(MATCH(AZ$3,'Bins 2025'!$D79:$ALO79,1),0)/1000</f>
        <v/>
      </c>
      <c r="BA79">
        <f>IFERROR(MATCH(BA$3,'Bins 2025'!$D79:$ALO79,1),0)/1000</f>
        <v/>
      </c>
      <c r="BB79">
        <f>IFERROR(MATCH(BB$3,'Bins 2025'!$D79:$ALO79,1),0)/1000</f>
        <v/>
      </c>
      <c r="BC79">
        <f>IFERROR(MATCH(BC$3,'Bins 2025'!$D79:$ALO79,1),0)/1000</f>
        <v/>
      </c>
      <c r="BD79">
        <f>IFERROR(MATCH(BD$3,'Bins 2025'!$D79:$ALO79,1),0)/1000</f>
        <v/>
      </c>
      <c r="BE79">
        <f>IFERROR(MATCH(BE$3,'Bins 2025'!$D79:$ALO79,1),0)/1000</f>
        <v/>
      </c>
      <c r="BF79">
        <f>IFERROR(MATCH(BF$3,'Bins 2025'!$D79:$ALO79,1),0)/1000</f>
        <v/>
      </c>
      <c r="BG79">
        <f>IFERROR(MATCH(BG$3,'Bins 2025'!$D79:$ALO79,1),0)/1000</f>
        <v/>
      </c>
      <c r="BH79">
        <f>IFERROR(MATCH(BH$3,'Bins 2025'!$D79:$ALO79,1),0)/1000</f>
        <v/>
      </c>
      <c r="BI79">
        <f>IFERROR(MATCH(BI$3,'Bins 2025'!$D79:$ALO79,1),0)/1000</f>
        <v/>
      </c>
      <c r="BJ79">
        <f>IFERROR(MATCH(BJ$3,'Bins 2025'!$D79:$ALO79,1),0)/1000</f>
        <v/>
      </c>
      <c r="BK79">
        <f>IFERROR(MATCH(BK$3,'Bins 2025'!$D79:$ALO79,1),0)/1000</f>
        <v/>
      </c>
      <c r="BL79">
        <f>IFERROR(MATCH(BL$3,'Bins 2025'!$D79:$ALO79,1),0)/1000</f>
        <v/>
      </c>
      <c r="BM79">
        <f>IFERROR(MATCH(BM$3,'Bins 2025'!$D79:$ALO79,1),0)/1000</f>
        <v/>
      </c>
      <c r="BN79">
        <f>IFERROR(MATCH(BN$3,'Bins 2025'!$D79:$ALO79,1),0)/1000</f>
        <v/>
      </c>
      <c r="BO79">
        <f>IFERROR(MATCH(BO$3,'Bins 2025'!$D79:$ALO79,1),0)/1000</f>
        <v/>
      </c>
      <c r="BP79">
        <f>IFERROR(MATCH(BP$3,'Bins 2025'!$D79:$ALO79,1),0)/1000</f>
        <v/>
      </c>
      <c r="BQ79">
        <f>IFERROR(MATCH(BQ$3,'Bins 2025'!$D79:$ALO79,1),0)/1000</f>
        <v/>
      </c>
      <c r="BR79">
        <f>IFERROR(MATCH(BR$3,'Bins 2025'!$D79:$ALO79,1),0)/1000</f>
        <v/>
      </c>
      <c r="BS79">
        <f>IFERROR(MATCH(BS$3,'Bins 2025'!$D79:$ALO79,1),0)/1000</f>
        <v/>
      </c>
      <c r="BT79">
        <f>IFERROR(MATCH(BT$3,'Bins 2025'!$D79:$ALO79,1),0)/1000</f>
        <v/>
      </c>
      <c r="BU79">
        <f>IFERROR(MATCH(BU$3,'Bins 2025'!$D79:$ALO79,1),0)/1000</f>
        <v/>
      </c>
      <c r="BV79">
        <f>IFERROR(MATCH(BV$3,'Bins 2025'!$D79:$ALO79,1),0)/1000</f>
        <v/>
      </c>
      <c r="BW79">
        <f>IFERROR(MATCH(BW$3,'Bins 2025'!$D79:$ALO79,1),0)/1000</f>
        <v/>
      </c>
      <c r="BX79">
        <f>IFERROR(MATCH(BX$3,'Bins 2025'!$D79:$ALO79,1),0)/1000</f>
        <v/>
      </c>
      <c r="BY79">
        <f>IFERROR(MATCH(BY$3,'Bins 2025'!$D79:$ALO79,1),0)/1000</f>
        <v/>
      </c>
      <c r="BZ79">
        <f>IFERROR(MATCH(BZ$3,'Bins 2025'!$D79:$ALO79,1),0)/1000</f>
        <v/>
      </c>
      <c r="CA79">
        <f>IFERROR(MATCH(CA$3,'Bins 2025'!$D79:$ALO79,1),0)/1000</f>
        <v/>
      </c>
      <c r="CB79">
        <f>IFERROR(MATCH(CB$3,'Bins 2025'!$D79:$ALO79,1),0)/1000</f>
        <v/>
      </c>
      <c r="CC79">
        <f>IFERROR(MATCH(CC$3,'Bins 2025'!$D79:$ALO79,1),0)/1000</f>
        <v/>
      </c>
      <c r="CD79">
        <f>IFERROR(MATCH(CD$3,'Bins 2025'!$D79:$ALO79,1),0)/1000</f>
        <v/>
      </c>
      <c r="CE79">
        <f>IFERROR(MATCH(CE$3,'Bins 2025'!$D79:$ALO79,1),0)/1000</f>
        <v/>
      </c>
      <c r="CF79">
        <f>IFERROR(MATCH(CF$3,'Bins 2025'!$D79:$ALO79,1),0)/1000</f>
        <v/>
      </c>
      <c r="CG79">
        <f>IFERROR(MATCH(CG$3,'Bins 2025'!$D79:$ALO79,1),0)/1000</f>
        <v/>
      </c>
      <c r="CH79">
        <f>IFERROR(MATCH(CH$3,'Bins 2025'!$D79:$ALO79,1),0)/1000</f>
        <v/>
      </c>
      <c r="CI79">
        <f>IFERROR(MATCH(CI$3,'Bins 2025'!$D79:$ALO79,1),0)/1000</f>
        <v/>
      </c>
      <c r="CJ79">
        <f>IFERROR(MATCH(CJ$3,'Bins 2025'!$D79:$ALO79,1),0)/1000</f>
        <v/>
      </c>
      <c r="CK79">
        <f>IFERROR(MATCH(CK$3,'Bins 2025'!$D79:$ALO79,1),0)/1000</f>
        <v/>
      </c>
      <c r="CL79">
        <f>IFERROR(MATCH(CL$3,'Bins 2025'!$D79:$ALO79,1),0)/1000</f>
        <v/>
      </c>
      <c r="CM79">
        <f>IFERROR(MATCH(CM$3,'Bins 2025'!$D79:$ALO79,1),0)/1000</f>
        <v/>
      </c>
      <c r="CN79">
        <f>IFERROR(MATCH(CN$3,'Bins 2025'!$D79:$ALO79,1),0)/1000</f>
        <v/>
      </c>
      <c r="CO79">
        <f>IFERROR(MATCH(CO$3,'Bins 2025'!$D79:$ALO79,1),0)/1000</f>
        <v/>
      </c>
      <c r="CP79">
        <f>IFERROR(MATCH(CP$3,'Bins 2025'!$D79:$ALO79,1),0)/1000</f>
        <v/>
      </c>
      <c r="CQ79">
        <f>IFERROR(MATCH(CQ$3,'Bins 2025'!$D79:$ALO79,1),0)/1000</f>
        <v/>
      </c>
      <c r="CR79">
        <f>IFERROR(MATCH(CR$3,'Bins 2025'!$D79:$ALO79,1),0)/1000</f>
        <v/>
      </c>
      <c r="CS79">
        <f>IFERROR(MATCH(CS$3,'Bins 2025'!$D79:$ALO79,1),0)/1000</f>
        <v/>
      </c>
      <c r="CT79">
        <f>IFERROR(MATCH(CT$3,'Bins 2025'!$D79:$ALO79,1),0)/1000</f>
        <v/>
      </c>
      <c r="CU79">
        <f>IFERROR(MATCH(CU$3,'Bins 2025'!$D79:$ALO79,1),0)/1000</f>
        <v/>
      </c>
      <c r="CV79">
        <f>IFERROR(MATCH(CV$3,'Bins 2025'!$D79:$ALO79,1),0)/1000</f>
        <v/>
      </c>
      <c r="CW79">
        <f>IFERROR(MATCH(CW$3,'Bins 2025'!$D79:$ALO79,1),0)/1000</f>
        <v/>
      </c>
      <c r="CX79">
        <f>IFERROR(MATCH(CX$3,'Bins 2025'!$D79:$ALO79,1),0)/1000</f>
        <v/>
      </c>
      <c r="CY79">
        <f>IFERROR(MATCH(CY$3,'Bins 2025'!$D79:$ALO79,1),0)/1000</f>
        <v/>
      </c>
      <c r="CZ79">
        <f>IFERROR(MATCH(CZ$3,'Bins 2025'!$D79:$ALO79,1),0)/1000</f>
        <v/>
      </c>
      <c r="DA79">
        <f>IFERROR(MATCH(DA$3,'Bins 2025'!$D79:$ALO79,1),0)/1000</f>
        <v/>
      </c>
      <c r="DB79">
        <f>IFERROR(MATCH(DB$3,'Bins 2025'!$D79:$ALO79,1),0)/1000</f>
        <v/>
      </c>
      <c r="DC79">
        <f>IFERROR(MATCH(DC$3,'Bins 2025'!$D79:$ALO79,1),0)/1000</f>
        <v/>
      </c>
      <c r="DD79">
        <f>IFERROR(MATCH(DD$3,'Bins 2025'!$D79:$ALO79,1),0)/1000</f>
        <v/>
      </c>
      <c r="DE79">
        <f>IFERROR(MATCH(DE$3,'Bins 2025'!$D79:$ALO79,1),0)/1000</f>
        <v/>
      </c>
      <c r="DF79">
        <f>IFERROR(MATCH(DF$3,'Bins 2025'!$D79:$ALO79,1),0)/1000</f>
        <v/>
      </c>
      <c r="DG79">
        <f>IFERROR(MATCH(DG$3,'Bins 2025'!$D79:$ALO79,1),0)/1000</f>
        <v/>
      </c>
      <c r="DH79">
        <f>IFERROR(MATCH(DH$3,'Bins 2025'!$D79:$ALO79,1),0)/1000</f>
        <v/>
      </c>
      <c r="DI79">
        <f>IFERROR(MATCH(DI$3,'Bins 2025'!$D79:$ALO79,1),0)/1000</f>
        <v/>
      </c>
      <c r="DJ79">
        <f>IFERROR(MATCH(DJ$3,'Bins 2025'!$D79:$ALO79,1),0)/1000</f>
        <v/>
      </c>
      <c r="DK79">
        <f>IFERROR(MATCH(DK$3,'Bins 2025'!$D79:$ALO79,1),0)/1000</f>
        <v/>
      </c>
      <c r="DL79">
        <f>IFERROR(MATCH(DL$3,'Bins 2025'!$D79:$ALO79,1),0)/1000</f>
        <v/>
      </c>
      <c r="DM79">
        <f>IFERROR(MATCH(DM$3,'Bins 2025'!$D79:$ALO79,1),0)/1000</f>
        <v/>
      </c>
      <c r="DN79">
        <f>IFERROR(MATCH(DN$3,'Bins 2025'!$D79:$ALO79,1),0)/1000</f>
        <v/>
      </c>
      <c r="DO79">
        <f>IFERROR(MATCH(DO$3,'Bins 2025'!$D79:$ALO79,1),0)/1000</f>
        <v/>
      </c>
      <c r="DP79">
        <f>IFERROR(MATCH(DP$3,'Bins 2025'!$D79:$ALO79,1),0)/1000</f>
        <v/>
      </c>
      <c r="DQ79">
        <f>IFERROR(MATCH(DQ$3,'Bins 2025'!$D79:$ALO79,1),0)/1000</f>
        <v/>
      </c>
      <c r="DR79">
        <f>IFERROR(MATCH(DR$3,'Bins 2025'!$D79:$ALO79,1),0)/1000</f>
        <v/>
      </c>
      <c r="DS79">
        <f>IFERROR(MATCH(DS$3,'Bins 2025'!$D79:$ALO79,1),0)/1000</f>
        <v/>
      </c>
      <c r="DT79">
        <f>IFERROR(MATCH(DT$3,'Bins 2025'!$D79:$ALO79,1),0)/1000</f>
        <v/>
      </c>
      <c r="DU79">
        <f>IFERROR(MATCH(DU$3,'Bins 2025'!$D79:$ALO79,1),0)/1000</f>
        <v/>
      </c>
      <c r="DV79">
        <f>IFERROR(MATCH(DV$3,'Bins 2025'!$D79:$ALO79,1),0)/1000</f>
        <v/>
      </c>
      <c r="DW79">
        <f>IFERROR(MATCH(DW$3,'Bins 2025'!$D79:$ALO79,1),0)/1000</f>
        <v/>
      </c>
      <c r="DX79">
        <f>IFERROR(MATCH(DX$3,'Bins 2025'!$D79:$ALO79,1),0)/1000</f>
        <v/>
      </c>
      <c r="DY79">
        <f>IFERROR(MATCH(DY$3,'Bins 2025'!$D79:$ALO79,1),0)/1000</f>
        <v/>
      </c>
      <c r="DZ79">
        <f>IFERROR(MATCH(DZ$3,'Bins 2025'!$D79:$ALO79,1),0)/1000</f>
        <v/>
      </c>
      <c r="EA79">
        <f>IFERROR(MATCH(EA$3,'Bins 2025'!$D79:$ALO79,1),0)/1000</f>
        <v/>
      </c>
      <c r="EB79">
        <f>IFERROR(MATCH(EB$3,'Bins 2025'!$D79:$ALO79,1),0)/1000</f>
        <v/>
      </c>
      <c r="EC79">
        <f>IFERROR(MATCH(EC$3,'Bins 2025'!$D79:$ALO79,1),0)/1000</f>
        <v/>
      </c>
      <c r="ED79">
        <f>IFERROR(MATCH(ED$3,'Bins 2025'!$D79:$ALO79,1),0)/1000</f>
        <v/>
      </c>
      <c r="EE79">
        <f>IFERROR(MATCH(EE$3,'Bins 2025'!$D79:$ALO79,1),0)/1000</f>
        <v/>
      </c>
      <c r="EF79">
        <f>IFERROR(MATCH(EF$3,'Bins 2025'!$D79:$ALO79,1),0)/1000</f>
        <v/>
      </c>
      <c r="EG79">
        <f>IFERROR(MATCH(EG$3,'Bins 2025'!$D79:$ALO79,1),0)/1000</f>
        <v/>
      </c>
      <c r="EH79">
        <f>IFERROR(MATCH(EH$3,'Bins 2025'!$D79:$ALO79,1),0)/1000</f>
        <v/>
      </c>
      <c r="EI79">
        <f>IFERROR(MATCH(EI$3,'Bins 2025'!$D79:$ALO79,1),0)/1000</f>
        <v/>
      </c>
      <c r="EJ79">
        <f>IFERROR(MATCH(EJ$3,'Bins 2025'!$D79:$ALO79,1),0)/1000</f>
        <v/>
      </c>
      <c r="EK79">
        <f>IFERROR(MATCH(EK$3,'Bins 2025'!$D79:$ALO79,1),0)/1000</f>
        <v/>
      </c>
      <c r="EL79">
        <f>IFERROR(MATCH(EL$3,'Bins 2025'!$D79:$ALO79,1),0)/1000</f>
        <v/>
      </c>
      <c r="EM79">
        <f>IFERROR(MATCH(EM$3,'Bins 2025'!$D79:$ALO79,1),0)/1000</f>
        <v/>
      </c>
      <c r="EN79">
        <f>IFERROR(MATCH(EN$3,'Bins 2025'!$D79:$ALO79,1),0)/1000</f>
        <v/>
      </c>
      <c r="EO79">
        <f>IFERROR(MATCH(EO$3,'Bins 2025'!$D79:$ALO79,1),0)/1000</f>
        <v/>
      </c>
      <c r="EP79">
        <f>IFERROR(MATCH(EP$3,'Bins 2025'!$D79:$ALO79,1),0)/1000</f>
        <v/>
      </c>
      <c r="EQ79">
        <f>IFERROR(MATCH(EQ$3,'Bins 2025'!$D79:$ALO79,1),0)/1000</f>
        <v/>
      </c>
      <c r="ER79">
        <f>IFERROR(MATCH(ER$3,'Bins 2025'!$D79:$ALO79,1),0)/1000</f>
        <v/>
      </c>
      <c r="ES79">
        <f>IFERROR(MATCH(ES$3,'Bins 2025'!$D79:$ALO79,1),0)/1000</f>
        <v/>
      </c>
      <c r="ET79">
        <f>IFERROR(MATCH(ET$3,'Bins 2025'!$D79:$ALO79,1),0)/1000</f>
        <v/>
      </c>
      <c r="EU79">
        <f>IFERROR(MATCH(EU$3,'Bins 2025'!$D79:$ALO79,1),0)/1000</f>
        <v/>
      </c>
      <c r="EV79">
        <f>IFERROR(MATCH(EV$3,'Bins 2025'!$D79:$ALO79,1),0)/1000</f>
        <v/>
      </c>
      <c r="EW79">
        <f>IFERROR(MATCH(EW$3,'Bins 2025'!$D79:$ALO79,1),0)/1000</f>
        <v/>
      </c>
      <c r="EX79">
        <f>IFERROR(MATCH(EX$3,'Bins 2025'!$D79:$ALO79,1),0)/1000</f>
        <v/>
      </c>
      <c r="EY79">
        <f>IFERROR(MATCH(EY$3,'Bins 2025'!$D79:$ALO79,1),0)/1000</f>
        <v/>
      </c>
      <c r="EZ79">
        <f>IFERROR(MATCH(EZ$3,'Bins 2025'!$D79:$ALO79,1),0)/1000</f>
        <v/>
      </c>
      <c r="FA79">
        <f>IFERROR(MATCH(FA$3,'Bins 2025'!$D79:$ALO79,1),0)/1000</f>
        <v/>
      </c>
      <c r="FB79">
        <f>IFERROR(MATCH(FB$3,'Bins 2025'!$D79:$ALO79,1),0)/1000</f>
        <v/>
      </c>
      <c r="FC79">
        <f>IFERROR(MATCH(FC$3,'Bins 2025'!$D79:$ALO79,1),0)/1000</f>
        <v/>
      </c>
      <c r="FD79">
        <f>IFERROR(MATCH(FD$3,'Bins 2025'!$D79:$ALO79,1),0)/1000</f>
        <v/>
      </c>
      <c r="FE79">
        <f>IFERROR(MATCH(FE$3,'Bins 2025'!$D79:$ALO79,1),0)/1000</f>
        <v/>
      </c>
      <c r="FF79">
        <f>IFERROR(MATCH(FF$3,'Bins 2025'!$D79:$ALO79,1),0)/1000</f>
        <v/>
      </c>
      <c r="FG79">
        <f>IFERROR(MATCH(FG$3,'Bins 2025'!$D79:$ALO79,1),0)/1000</f>
        <v/>
      </c>
      <c r="FH79">
        <f>IFERROR(MATCH(FH$3,'Bins 2025'!$D79:$ALO79,1),0)/1000</f>
        <v/>
      </c>
      <c r="FI79">
        <f>IFERROR(MATCH(FI$3,'Bins 2025'!$D79:$ALO79,1),0)/1000</f>
        <v/>
      </c>
      <c r="FJ79">
        <f>IFERROR(MATCH(FJ$3,'Bins 2025'!$D79:$ALO79,1),0)/1000</f>
        <v/>
      </c>
      <c r="FK79">
        <f>IFERROR(MATCH(FK$3,'Bins 2025'!$D79:$ALO79,1),0)/1000</f>
        <v/>
      </c>
      <c r="FL79">
        <f>IFERROR(MATCH(FL$3,'Bins 2025'!$D79:$ALO79,1),0)/1000</f>
        <v/>
      </c>
      <c r="FM79">
        <f>IFERROR(MATCH(FM$3,'Bins 2025'!$D79:$ALO79,1),0)/1000</f>
        <v/>
      </c>
      <c r="FN79">
        <f>IFERROR(MATCH(FN$3,'Bins 2025'!$D79:$ALO79,1),0)/1000</f>
        <v/>
      </c>
      <c r="FO79">
        <f>IFERROR(MATCH(FO$3,'Bins 2025'!$D79:$ALO79,1),0)/1000</f>
        <v/>
      </c>
      <c r="FP79">
        <f>IFERROR(MATCH(FP$3,'Bins 2025'!$D79:$ALO79,1),0)/1000</f>
        <v/>
      </c>
      <c r="FQ79">
        <f>IFERROR(MATCH(FQ$3,'Bins 2025'!$D79:$ALO79,1),0)/1000</f>
        <v/>
      </c>
      <c r="FR79">
        <f>IFERROR(MATCH(FR$3,'Bins 2025'!$D79:$ALO79,1),0)/1000</f>
        <v/>
      </c>
      <c r="FS79">
        <f>IFERROR(MATCH(FS$3,'Bins 2025'!$D79:$ALO79,1),0)/1000</f>
        <v/>
      </c>
      <c r="FT79">
        <f>IFERROR(MATCH(FT$3,'Bins 2025'!$D79:$ALO79,1),0)/1000</f>
        <v/>
      </c>
      <c r="FU79">
        <f>IFERROR(MATCH(FU$3,'Bins 2025'!$D79:$ALO79,1),0)/1000</f>
        <v/>
      </c>
      <c r="FV79">
        <f>IFERROR(MATCH(FV$3,'Bins 2025'!$D79:$ALO79,1),0)/1000</f>
        <v/>
      </c>
      <c r="FW79">
        <f>IFERROR(MATCH(FW$3,'Bins 2025'!$D79:$ALO79,1),0)/1000</f>
        <v/>
      </c>
      <c r="FX79">
        <f>IFERROR(MATCH(FX$3,'Bins 2025'!$D79:$ALO79,1),0)/1000</f>
        <v/>
      </c>
      <c r="FY79">
        <f>IFERROR(MATCH(FY$3,'Bins 2025'!$D79:$ALO79,1),0)/1000</f>
        <v/>
      </c>
      <c r="FZ79">
        <f>IFERROR(MATCH(FZ$3,'Bins 2025'!$D79:$ALO79,1),0)/1000</f>
        <v/>
      </c>
      <c r="GA79">
        <f>IFERROR(MATCH(GA$3,'Bins 2025'!$D79:$ALO79,1),0)/1000</f>
        <v/>
      </c>
      <c r="GB79">
        <f>IFERROR(MATCH(GB$3,'Bins 2025'!$D79:$ALO79,1),0)/1000</f>
        <v/>
      </c>
      <c r="GC79">
        <f>IFERROR(MATCH(GC$3,'Bins 2025'!$D79:$ALO79,1),0)/1000</f>
        <v/>
      </c>
      <c r="GD79">
        <f>IFERROR(MATCH(GD$3,'Bins 2025'!$D79:$ALO79,1),0)/1000</f>
        <v/>
      </c>
      <c r="GE79">
        <f>IFERROR(MATCH(GE$3,'Bins 2025'!$D79:$ALO79,1),0)/1000</f>
        <v/>
      </c>
      <c r="GF79">
        <f>IFERROR(MATCH(GF$3,'Bins 2025'!$D79:$ALO79,1),0)/1000</f>
        <v/>
      </c>
      <c r="GG79">
        <f>IFERROR(MATCH(GG$3,'Bins 2025'!$D79:$ALO79,1),0)/1000</f>
        <v/>
      </c>
      <c r="GH79">
        <f>IFERROR(MATCH(GH$3,'Bins 2025'!$D79:$ALO79,1),0)/1000</f>
        <v/>
      </c>
      <c r="GI79">
        <f>IFERROR(MATCH(GI$3,'Bins 2025'!$D79:$ALO79,1),0)/1000</f>
        <v/>
      </c>
      <c r="GJ79">
        <f>IFERROR(MATCH(GJ$3,'Bins 2025'!$D79:$ALO79,1),0)/1000</f>
        <v/>
      </c>
      <c r="GK79">
        <f>IFERROR(MATCH(GK$3,'Bins 2025'!$D79:$ALO79,1),0)/1000</f>
        <v/>
      </c>
      <c r="GL79">
        <f>IFERROR(MATCH(GL$3,'Bins 2025'!$D79:$ALO79,1),0)/1000</f>
        <v/>
      </c>
      <c r="GM79">
        <f>IFERROR(MATCH(GM$3,'Bins 2025'!$D79:$ALO79,1),0)/1000</f>
        <v/>
      </c>
      <c r="GN79">
        <f>IFERROR(MATCH(GN$3,'Bins 2025'!$D79:$ALO79,1),0)/1000</f>
        <v/>
      </c>
      <c r="GO79">
        <f>IFERROR(MATCH(GO$3,'Bins 2025'!$D79:$ALO79,1),0)/1000</f>
        <v/>
      </c>
      <c r="GP79">
        <f>IFERROR(MATCH(GP$3,'Bins 2025'!$D79:$ALO79,1),0)/1000</f>
        <v/>
      </c>
      <c r="GQ79">
        <f>IFERROR(MATCH(GQ$3,'Bins 2025'!$D79:$ALO79,1),0)/1000</f>
        <v/>
      </c>
      <c r="GR79">
        <f>IFERROR(MATCH(GR$3,'Bins 2025'!$D79:$ALO79,1),0)/1000</f>
        <v/>
      </c>
      <c r="GS79">
        <f>IFERROR(MATCH(GS$3,'Bins 2025'!$D79:$ALO79,1),0)/1000</f>
        <v/>
      </c>
      <c r="GT79">
        <f>IFERROR(MATCH(GT$3,'Bins 2025'!$D79:$ALO79,1),0)/1000</f>
        <v/>
      </c>
      <c r="GU79">
        <f>IFERROR(MATCH(GU$3,'Bins 2025'!$D79:$ALO79,1),0)/1000</f>
        <v/>
      </c>
    </row>
    <row r="80">
      <c r="B80">
        <f>Inputs!B80</f>
        <v/>
      </c>
      <c r="C80">
        <f>Inputs!K80</f>
        <v/>
      </c>
      <c r="D80">
        <f>N(Inputs!H80)</f>
        <v/>
      </c>
      <c r="E80">
        <f>IFERROR(MATCH(E$3,'Bins 2025'!$D80:$ALO80,1),0)/1000</f>
        <v/>
      </c>
      <c r="F80">
        <f>IFERROR(MATCH(F$3,'Bins 2025'!$D80:$ALO80,1),0)/1000</f>
        <v/>
      </c>
      <c r="G80">
        <f>IFERROR(MATCH(G$3,'Bins 2025'!$D80:$ALO80,1),0)/1000</f>
        <v/>
      </c>
      <c r="H80">
        <f>IFERROR(MATCH(H$3,'Bins 2025'!$D80:$ALO80,1),0)/1000</f>
        <v/>
      </c>
      <c r="I80">
        <f>IFERROR(MATCH(I$3,'Bins 2025'!$D80:$ALO80,1),0)/1000</f>
        <v/>
      </c>
      <c r="J80">
        <f>IFERROR(MATCH(J$3,'Bins 2025'!$D80:$ALO80,1),0)/1000</f>
        <v/>
      </c>
      <c r="K80">
        <f>IFERROR(MATCH(K$3,'Bins 2025'!$D80:$ALO80,1),0)/1000</f>
        <v/>
      </c>
      <c r="L80">
        <f>IFERROR(MATCH(L$3,'Bins 2025'!$D80:$ALO80,1),0)/1000</f>
        <v/>
      </c>
      <c r="M80">
        <f>IFERROR(MATCH(M$3,'Bins 2025'!$D80:$ALO80,1),0)/1000</f>
        <v/>
      </c>
      <c r="N80">
        <f>IFERROR(MATCH(N$3,'Bins 2025'!$D80:$ALO80,1),0)/1000</f>
        <v/>
      </c>
      <c r="O80">
        <f>IFERROR(MATCH(O$3,'Bins 2025'!$D80:$ALO80,1),0)/1000</f>
        <v/>
      </c>
      <c r="P80">
        <f>IFERROR(MATCH(P$3,'Bins 2025'!$D80:$ALO80,1),0)/1000</f>
        <v/>
      </c>
      <c r="Q80">
        <f>IFERROR(MATCH(Q$3,'Bins 2025'!$D80:$ALO80,1),0)/1000</f>
        <v/>
      </c>
      <c r="R80">
        <f>IFERROR(MATCH(R$3,'Bins 2025'!$D80:$ALO80,1),0)/1000</f>
        <v/>
      </c>
      <c r="S80">
        <f>IFERROR(MATCH(S$3,'Bins 2025'!$D80:$ALO80,1),0)/1000</f>
        <v/>
      </c>
      <c r="T80">
        <f>IFERROR(MATCH(T$3,'Bins 2025'!$D80:$ALO80,1),0)/1000</f>
        <v/>
      </c>
      <c r="U80">
        <f>IFERROR(MATCH(U$3,'Bins 2025'!$D80:$ALO80,1),0)/1000</f>
        <v/>
      </c>
      <c r="V80">
        <f>IFERROR(MATCH(V$3,'Bins 2025'!$D80:$ALO80,1),0)/1000</f>
        <v/>
      </c>
      <c r="W80">
        <f>IFERROR(MATCH(W$3,'Bins 2025'!$D80:$ALO80,1),0)/1000</f>
        <v/>
      </c>
      <c r="X80">
        <f>IFERROR(MATCH(X$3,'Bins 2025'!$D80:$ALO80,1),0)/1000</f>
        <v/>
      </c>
      <c r="Y80">
        <f>IFERROR(MATCH(Y$3,'Bins 2025'!$D80:$ALO80,1),0)/1000</f>
        <v/>
      </c>
      <c r="Z80">
        <f>IFERROR(MATCH(Z$3,'Bins 2025'!$D80:$ALO80,1),0)/1000</f>
        <v/>
      </c>
      <c r="AA80">
        <f>IFERROR(MATCH(AA$3,'Bins 2025'!$D80:$ALO80,1),0)/1000</f>
        <v/>
      </c>
      <c r="AB80">
        <f>IFERROR(MATCH(AB$3,'Bins 2025'!$D80:$ALO80,1),0)/1000</f>
        <v/>
      </c>
      <c r="AC80">
        <f>IFERROR(MATCH(AC$3,'Bins 2025'!$D80:$ALO80,1),0)/1000</f>
        <v/>
      </c>
      <c r="AD80">
        <f>IFERROR(MATCH(AD$3,'Bins 2025'!$D80:$ALO80,1),0)/1000</f>
        <v/>
      </c>
      <c r="AE80">
        <f>IFERROR(MATCH(AE$3,'Bins 2025'!$D80:$ALO80,1),0)/1000</f>
        <v/>
      </c>
      <c r="AF80">
        <f>IFERROR(MATCH(AF$3,'Bins 2025'!$D80:$ALO80,1),0)/1000</f>
        <v/>
      </c>
      <c r="AG80">
        <f>IFERROR(MATCH(AG$3,'Bins 2025'!$D80:$ALO80,1),0)/1000</f>
        <v/>
      </c>
      <c r="AH80">
        <f>IFERROR(MATCH(AH$3,'Bins 2025'!$D80:$ALO80,1),0)/1000</f>
        <v/>
      </c>
      <c r="AI80">
        <f>IFERROR(MATCH(AI$3,'Bins 2025'!$D80:$ALO80,1),0)/1000</f>
        <v/>
      </c>
      <c r="AJ80">
        <f>IFERROR(MATCH(AJ$3,'Bins 2025'!$D80:$ALO80,1),0)/1000</f>
        <v/>
      </c>
      <c r="AK80">
        <f>IFERROR(MATCH(AK$3,'Bins 2025'!$D80:$ALO80,1),0)/1000</f>
        <v/>
      </c>
      <c r="AL80">
        <f>IFERROR(MATCH(AL$3,'Bins 2025'!$D80:$ALO80,1),0)/1000</f>
        <v/>
      </c>
      <c r="AM80">
        <f>IFERROR(MATCH(AM$3,'Bins 2025'!$D80:$ALO80,1),0)/1000</f>
        <v/>
      </c>
      <c r="AN80">
        <f>IFERROR(MATCH(AN$3,'Bins 2025'!$D80:$ALO80,1),0)/1000</f>
        <v/>
      </c>
      <c r="AO80">
        <f>IFERROR(MATCH(AO$3,'Bins 2025'!$D80:$ALO80,1),0)/1000</f>
        <v/>
      </c>
      <c r="AP80">
        <f>IFERROR(MATCH(AP$3,'Bins 2025'!$D80:$ALO80,1),0)/1000</f>
        <v/>
      </c>
      <c r="AQ80">
        <f>IFERROR(MATCH(AQ$3,'Bins 2025'!$D80:$ALO80,1),0)/1000</f>
        <v/>
      </c>
      <c r="AR80">
        <f>IFERROR(MATCH(AR$3,'Bins 2025'!$D80:$ALO80,1),0)/1000</f>
        <v/>
      </c>
      <c r="AS80">
        <f>IFERROR(MATCH(AS$3,'Bins 2025'!$D80:$ALO80,1),0)/1000</f>
        <v/>
      </c>
      <c r="AT80">
        <f>IFERROR(MATCH(AT$3,'Bins 2025'!$D80:$ALO80,1),0)/1000</f>
        <v/>
      </c>
      <c r="AU80">
        <f>IFERROR(MATCH(AU$3,'Bins 2025'!$D80:$ALO80,1),0)/1000</f>
        <v/>
      </c>
      <c r="AV80">
        <f>IFERROR(MATCH(AV$3,'Bins 2025'!$D80:$ALO80,1),0)/1000</f>
        <v/>
      </c>
      <c r="AW80">
        <f>IFERROR(MATCH(AW$3,'Bins 2025'!$D80:$ALO80,1),0)/1000</f>
        <v/>
      </c>
      <c r="AX80">
        <f>IFERROR(MATCH(AX$3,'Bins 2025'!$D80:$ALO80,1),0)/1000</f>
        <v/>
      </c>
      <c r="AY80">
        <f>IFERROR(MATCH(AY$3,'Bins 2025'!$D80:$ALO80,1),0)/1000</f>
        <v/>
      </c>
      <c r="AZ80">
        <f>IFERROR(MATCH(AZ$3,'Bins 2025'!$D80:$ALO80,1),0)/1000</f>
        <v/>
      </c>
      <c r="BA80">
        <f>IFERROR(MATCH(BA$3,'Bins 2025'!$D80:$ALO80,1),0)/1000</f>
        <v/>
      </c>
      <c r="BB80">
        <f>IFERROR(MATCH(BB$3,'Bins 2025'!$D80:$ALO80,1),0)/1000</f>
        <v/>
      </c>
      <c r="BC80">
        <f>IFERROR(MATCH(BC$3,'Bins 2025'!$D80:$ALO80,1),0)/1000</f>
        <v/>
      </c>
      <c r="BD80">
        <f>IFERROR(MATCH(BD$3,'Bins 2025'!$D80:$ALO80,1),0)/1000</f>
        <v/>
      </c>
      <c r="BE80">
        <f>IFERROR(MATCH(BE$3,'Bins 2025'!$D80:$ALO80,1),0)/1000</f>
        <v/>
      </c>
      <c r="BF80">
        <f>IFERROR(MATCH(BF$3,'Bins 2025'!$D80:$ALO80,1),0)/1000</f>
        <v/>
      </c>
      <c r="BG80">
        <f>IFERROR(MATCH(BG$3,'Bins 2025'!$D80:$ALO80,1),0)/1000</f>
        <v/>
      </c>
      <c r="BH80">
        <f>IFERROR(MATCH(BH$3,'Bins 2025'!$D80:$ALO80,1),0)/1000</f>
        <v/>
      </c>
      <c r="BI80">
        <f>IFERROR(MATCH(BI$3,'Bins 2025'!$D80:$ALO80,1),0)/1000</f>
        <v/>
      </c>
      <c r="BJ80">
        <f>IFERROR(MATCH(BJ$3,'Bins 2025'!$D80:$ALO80,1),0)/1000</f>
        <v/>
      </c>
      <c r="BK80">
        <f>IFERROR(MATCH(BK$3,'Bins 2025'!$D80:$ALO80,1),0)/1000</f>
        <v/>
      </c>
      <c r="BL80">
        <f>IFERROR(MATCH(BL$3,'Bins 2025'!$D80:$ALO80,1),0)/1000</f>
        <v/>
      </c>
      <c r="BM80">
        <f>IFERROR(MATCH(BM$3,'Bins 2025'!$D80:$ALO80,1),0)/1000</f>
        <v/>
      </c>
      <c r="BN80">
        <f>IFERROR(MATCH(BN$3,'Bins 2025'!$D80:$ALO80,1),0)/1000</f>
        <v/>
      </c>
      <c r="BO80">
        <f>IFERROR(MATCH(BO$3,'Bins 2025'!$D80:$ALO80,1),0)/1000</f>
        <v/>
      </c>
      <c r="BP80">
        <f>IFERROR(MATCH(BP$3,'Bins 2025'!$D80:$ALO80,1),0)/1000</f>
        <v/>
      </c>
      <c r="BQ80">
        <f>IFERROR(MATCH(BQ$3,'Bins 2025'!$D80:$ALO80,1),0)/1000</f>
        <v/>
      </c>
      <c r="BR80">
        <f>IFERROR(MATCH(BR$3,'Bins 2025'!$D80:$ALO80,1),0)/1000</f>
        <v/>
      </c>
      <c r="BS80">
        <f>IFERROR(MATCH(BS$3,'Bins 2025'!$D80:$ALO80,1),0)/1000</f>
        <v/>
      </c>
      <c r="BT80">
        <f>IFERROR(MATCH(BT$3,'Bins 2025'!$D80:$ALO80,1),0)/1000</f>
        <v/>
      </c>
      <c r="BU80">
        <f>IFERROR(MATCH(BU$3,'Bins 2025'!$D80:$ALO80,1),0)/1000</f>
        <v/>
      </c>
      <c r="BV80">
        <f>IFERROR(MATCH(BV$3,'Bins 2025'!$D80:$ALO80,1),0)/1000</f>
        <v/>
      </c>
      <c r="BW80">
        <f>IFERROR(MATCH(BW$3,'Bins 2025'!$D80:$ALO80,1),0)/1000</f>
        <v/>
      </c>
      <c r="BX80">
        <f>IFERROR(MATCH(BX$3,'Bins 2025'!$D80:$ALO80,1),0)/1000</f>
        <v/>
      </c>
      <c r="BY80">
        <f>IFERROR(MATCH(BY$3,'Bins 2025'!$D80:$ALO80,1),0)/1000</f>
        <v/>
      </c>
      <c r="BZ80">
        <f>IFERROR(MATCH(BZ$3,'Bins 2025'!$D80:$ALO80,1),0)/1000</f>
        <v/>
      </c>
      <c r="CA80">
        <f>IFERROR(MATCH(CA$3,'Bins 2025'!$D80:$ALO80,1),0)/1000</f>
        <v/>
      </c>
      <c r="CB80">
        <f>IFERROR(MATCH(CB$3,'Bins 2025'!$D80:$ALO80,1),0)/1000</f>
        <v/>
      </c>
      <c r="CC80">
        <f>IFERROR(MATCH(CC$3,'Bins 2025'!$D80:$ALO80,1),0)/1000</f>
        <v/>
      </c>
      <c r="CD80">
        <f>IFERROR(MATCH(CD$3,'Bins 2025'!$D80:$ALO80,1),0)/1000</f>
        <v/>
      </c>
      <c r="CE80">
        <f>IFERROR(MATCH(CE$3,'Bins 2025'!$D80:$ALO80,1),0)/1000</f>
        <v/>
      </c>
      <c r="CF80">
        <f>IFERROR(MATCH(CF$3,'Bins 2025'!$D80:$ALO80,1),0)/1000</f>
        <v/>
      </c>
      <c r="CG80">
        <f>IFERROR(MATCH(CG$3,'Bins 2025'!$D80:$ALO80,1),0)/1000</f>
        <v/>
      </c>
      <c r="CH80">
        <f>IFERROR(MATCH(CH$3,'Bins 2025'!$D80:$ALO80,1),0)/1000</f>
        <v/>
      </c>
      <c r="CI80">
        <f>IFERROR(MATCH(CI$3,'Bins 2025'!$D80:$ALO80,1),0)/1000</f>
        <v/>
      </c>
      <c r="CJ80">
        <f>IFERROR(MATCH(CJ$3,'Bins 2025'!$D80:$ALO80,1),0)/1000</f>
        <v/>
      </c>
      <c r="CK80">
        <f>IFERROR(MATCH(CK$3,'Bins 2025'!$D80:$ALO80,1),0)/1000</f>
        <v/>
      </c>
      <c r="CL80">
        <f>IFERROR(MATCH(CL$3,'Bins 2025'!$D80:$ALO80,1),0)/1000</f>
        <v/>
      </c>
      <c r="CM80">
        <f>IFERROR(MATCH(CM$3,'Bins 2025'!$D80:$ALO80,1),0)/1000</f>
        <v/>
      </c>
      <c r="CN80">
        <f>IFERROR(MATCH(CN$3,'Bins 2025'!$D80:$ALO80,1),0)/1000</f>
        <v/>
      </c>
      <c r="CO80">
        <f>IFERROR(MATCH(CO$3,'Bins 2025'!$D80:$ALO80,1),0)/1000</f>
        <v/>
      </c>
      <c r="CP80">
        <f>IFERROR(MATCH(CP$3,'Bins 2025'!$D80:$ALO80,1),0)/1000</f>
        <v/>
      </c>
      <c r="CQ80">
        <f>IFERROR(MATCH(CQ$3,'Bins 2025'!$D80:$ALO80,1),0)/1000</f>
        <v/>
      </c>
      <c r="CR80">
        <f>IFERROR(MATCH(CR$3,'Bins 2025'!$D80:$ALO80,1),0)/1000</f>
        <v/>
      </c>
      <c r="CS80">
        <f>IFERROR(MATCH(CS$3,'Bins 2025'!$D80:$ALO80,1),0)/1000</f>
        <v/>
      </c>
      <c r="CT80">
        <f>IFERROR(MATCH(CT$3,'Bins 2025'!$D80:$ALO80,1),0)/1000</f>
        <v/>
      </c>
      <c r="CU80">
        <f>IFERROR(MATCH(CU$3,'Bins 2025'!$D80:$ALO80,1),0)/1000</f>
        <v/>
      </c>
      <c r="CV80">
        <f>IFERROR(MATCH(CV$3,'Bins 2025'!$D80:$ALO80,1),0)/1000</f>
        <v/>
      </c>
      <c r="CW80">
        <f>IFERROR(MATCH(CW$3,'Bins 2025'!$D80:$ALO80,1),0)/1000</f>
        <v/>
      </c>
      <c r="CX80">
        <f>IFERROR(MATCH(CX$3,'Bins 2025'!$D80:$ALO80,1),0)/1000</f>
        <v/>
      </c>
      <c r="CY80">
        <f>IFERROR(MATCH(CY$3,'Bins 2025'!$D80:$ALO80,1),0)/1000</f>
        <v/>
      </c>
      <c r="CZ80">
        <f>IFERROR(MATCH(CZ$3,'Bins 2025'!$D80:$ALO80,1),0)/1000</f>
        <v/>
      </c>
      <c r="DA80">
        <f>IFERROR(MATCH(DA$3,'Bins 2025'!$D80:$ALO80,1),0)/1000</f>
        <v/>
      </c>
      <c r="DB80">
        <f>IFERROR(MATCH(DB$3,'Bins 2025'!$D80:$ALO80,1),0)/1000</f>
        <v/>
      </c>
      <c r="DC80">
        <f>IFERROR(MATCH(DC$3,'Bins 2025'!$D80:$ALO80,1),0)/1000</f>
        <v/>
      </c>
      <c r="DD80">
        <f>IFERROR(MATCH(DD$3,'Bins 2025'!$D80:$ALO80,1),0)/1000</f>
        <v/>
      </c>
      <c r="DE80">
        <f>IFERROR(MATCH(DE$3,'Bins 2025'!$D80:$ALO80,1),0)/1000</f>
        <v/>
      </c>
      <c r="DF80">
        <f>IFERROR(MATCH(DF$3,'Bins 2025'!$D80:$ALO80,1),0)/1000</f>
        <v/>
      </c>
      <c r="DG80">
        <f>IFERROR(MATCH(DG$3,'Bins 2025'!$D80:$ALO80,1),0)/1000</f>
        <v/>
      </c>
      <c r="DH80">
        <f>IFERROR(MATCH(DH$3,'Bins 2025'!$D80:$ALO80,1),0)/1000</f>
        <v/>
      </c>
      <c r="DI80">
        <f>IFERROR(MATCH(DI$3,'Bins 2025'!$D80:$ALO80,1),0)/1000</f>
        <v/>
      </c>
      <c r="DJ80">
        <f>IFERROR(MATCH(DJ$3,'Bins 2025'!$D80:$ALO80,1),0)/1000</f>
        <v/>
      </c>
      <c r="DK80">
        <f>IFERROR(MATCH(DK$3,'Bins 2025'!$D80:$ALO80,1),0)/1000</f>
        <v/>
      </c>
      <c r="DL80">
        <f>IFERROR(MATCH(DL$3,'Bins 2025'!$D80:$ALO80,1),0)/1000</f>
        <v/>
      </c>
      <c r="DM80">
        <f>IFERROR(MATCH(DM$3,'Bins 2025'!$D80:$ALO80,1),0)/1000</f>
        <v/>
      </c>
      <c r="DN80">
        <f>IFERROR(MATCH(DN$3,'Bins 2025'!$D80:$ALO80,1),0)/1000</f>
        <v/>
      </c>
      <c r="DO80">
        <f>IFERROR(MATCH(DO$3,'Bins 2025'!$D80:$ALO80,1),0)/1000</f>
        <v/>
      </c>
      <c r="DP80">
        <f>IFERROR(MATCH(DP$3,'Bins 2025'!$D80:$ALO80,1),0)/1000</f>
        <v/>
      </c>
      <c r="DQ80">
        <f>IFERROR(MATCH(DQ$3,'Bins 2025'!$D80:$ALO80,1),0)/1000</f>
        <v/>
      </c>
      <c r="DR80">
        <f>IFERROR(MATCH(DR$3,'Bins 2025'!$D80:$ALO80,1),0)/1000</f>
        <v/>
      </c>
      <c r="DS80">
        <f>IFERROR(MATCH(DS$3,'Bins 2025'!$D80:$ALO80,1),0)/1000</f>
        <v/>
      </c>
      <c r="DT80">
        <f>IFERROR(MATCH(DT$3,'Bins 2025'!$D80:$ALO80,1),0)/1000</f>
        <v/>
      </c>
      <c r="DU80">
        <f>IFERROR(MATCH(DU$3,'Bins 2025'!$D80:$ALO80,1),0)/1000</f>
        <v/>
      </c>
      <c r="DV80">
        <f>IFERROR(MATCH(DV$3,'Bins 2025'!$D80:$ALO80,1),0)/1000</f>
        <v/>
      </c>
      <c r="DW80">
        <f>IFERROR(MATCH(DW$3,'Bins 2025'!$D80:$ALO80,1),0)/1000</f>
        <v/>
      </c>
      <c r="DX80">
        <f>IFERROR(MATCH(DX$3,'Bins 2025'!$D80:$ALO80,1),0)/1000</f>
        <v/>
      </c>
      <c r="DY80">
        <f>IFERROR(MATCH(DY$3,'Bins 2025'!$D80:$ALO80,1),0)/1000</f>
        <v/>
      </c>
      <c r="DZ80">
        <f>IFERROR(MATCH(DZ$3,'Bins 2025'!$D80:$ALO80,1),0)/1000</f>
        <v/>
      </c>
      <c r="EA80">
        <f>IFERROR(MATCH(EA$3,'Bins 2025'!$D80:$ALO80,1),0)/1000</f>
        <v/>
      </c>
      <c r="EB80">
        <f>IFERROR(MATCH(EB$3,'Bins 2025'!$D80:$ALO80,1),0)/1000</f>
        <v/>
      </c>
      <c r="EC80">
        <f>IFERROR(MATCH(EC$3,'Bins 2025'!$D80:$ALO80,1),0)/1000</f>
        <v/>
      </c>
      <c r="ED80">
        <f>IFERROR(MATCH(ED$3,'Bins 2025'!$D80:$ALO80,1),0)/1000</f>
        <v/>
      </c>
      <c r="EE80">
        <f>IFERROR(MATCH(EE$3,'Bins 2025'!$D80:$ALO80,1),0)/1000</f>
        <v/>
      </c>
      <c r="EF80">
        <f>IFERROR(MATCH(EF$3,'Bins 2025'!$D80:$ALO80,1),0)/1000</f>
        <v/>
      </c>
      <c r="EG80">
        <f>IFERROR(MATCH(EG$3,'Bins 2025'!$D80:$ALO80,1),0)/1000</f>
        <v/>
      </c>
      <c r="EH80">
        <f>IFERROR(MATCH(EH$3,'Bins 2025'!$D80:$ALO80,1),0)/1000</f>
        <v/>
      </c>
      <c r="EI80">
        <f>IFERROR(MATCH(EI$3,'Bins 2025'!$D80:$ALO80,1),0)/1000</f>
        <v/>
      </c>
      <c r="EJ80">
        <f>IFERROR(MATCH(EJ$3,'Bins 2025'!$D80:$ALO80,1),0)/1000</f>
        <v/>
      </c>
      <c r="EK80">
        <f>IFERROR(MATCH(EK$3,'Bins 2025'!$D80:$ALO80,1),0)/1000</f>
        <v/>
      </c>
      <c r="EL80">
        <f>IFERROR(MATCH(EL$3,'Bins 2025'!$D80:$ALO80,1),0)/1000</f>
        <v/>
      </c>
      <c r="EM80">
        <f>IFERROR(MATCH(EM$3,'Bins 2025'!$D80:$ALO80,1),0)/1000</f>
        <v/>
      </c>
      <c r="EN80">
        <f>IFERROR(MATCH(EN$3,'Bins 2025'!$D80:$ALO80,1),0)/1000</f>
        <v/>
      </c>
      <c r="EO80">
        <f>IFERROR(MATCH(EO$3,'Bins 2025'!$D80:$ALO80,1),0)/1000</f>
        <v/>
      </c>
      <c r="EP80">
        <f>IFERROR(MATCH(EP$3,'Bins 2025'!$D80:$ALO80,1),0)/1000</f>
        <v/>
      </c>
      <c r="EQ80">
        <f>IFERROR(MATCH(EQ$3,'Bins 2025'!$D80:$ALO80,1),0)/1000</f>
        <v/>
      </c>
      <c r="ER80">
        <f>IFERROR(MATCH(ER$3,'Bins 2025'!$D80:$ALO80,1),0)/1000</f>
        <v/>
      </c>
      <c r="ES80">
        <f>IFERROR(MATCH(ES$3,'Bins 2025'!$D80:$ALO80,1),0)/1000</f>
        <v/>
      </c>
      <c r="ET80">
        <f>IFERROR(MATCH(ET$3,'Bins 2025'!$D80:$ALO80,1),0)/1000</f>
        <v/>
      </c>
      <c r="EU80">
        <f>IFERROR(MATCH(EU$3,'Bins 2025'!$D80:$ALO80,1),0)/1000</f>
        <v/>
      </c>
      <c r="EV80">
        <f>IFERROR(MATCH(EV$3,'Bins 2025'!$D80:$ALO80,1),0)/1000</f>
        <v/>
      </c>
      <c r="EW80">
        <f>IFERROR(MATCH(EW$3,'Bins 2025'!$D80:$ALO80,1),0)/1000</f>
        <v/>
      </c>
      <c r="EX80">
        <f>IFERROR(MATCH(EX$3,'Bins 2025'!$D80:$ALO80,1),0)/1000</f>
        <v/>
      </c>
      <c r="EY80">
        <f>IFERROR(MATCH(EY$3,'Bins 2025'!$D80:$ALO80,1),0)/1000</f>
        <v/>
      </c>
      <c r="EZ80">
        <f>IFERROR(MATCH(EZ$3,'Bins 2025'!$D80:$ALO80,1),0)/1000</f>
        <v/>
      </c>
      <c r="FA80">
        <f>IFERROR(MATCH(FA$3,'Bins 2025'!$D80:$ALO80,1),0)/1000</f>
        <v/>
      </c>
      <c r="FB80">
        <f>IFERROR(MATCH(FB$3,'Bins 2025'!$D80:$ALO80,1),0)/1000</f>
        <v/>
      </c>
      <c r="FC80">
        <f>IFERROR(MATCH(FC$3,'Bins 2025'!$D80:$ALO80,1),0)/1000</f>
        <v/>
      </c>
      <c r="FD80">
        <f>IFERROR(MATCH(FD$3,'Bins 2025'!$D80:$ALO80,1),0)/1000</f>
        <v/>
      </c>
      <c r="FE80">
        <f>IFERROR(MATCH(FE$3,'Bins 2025'!$D80:$ALO80,1),0)/1000</f>
        <v/>
      </c>
      <c r="FF80">
        <f>IFERROR(MATCH(FF$3,'Bins 2025'!$D80:$ALO80,1),0)/1000</f>
        <v/>
      </c>
      <c r="FG80">
        <f>IFERROR(MATCH(FG$3,'Bins 2025'!$D80:$ALO80,1),0)/1000</f>
        <v/>
      </c>
      <c r="FH80">
        <f>IFERROR(MATCH(FH$3,'Bins 2025'!$D80:$ALO80,1),0)/1000</f>
        <v/>
      </c>
      <c r="FI80">
        <f>IFERROR(MATCH(FI$3,'Bins 2025'!$D80:$ALO80,1),0)/1000</f>
        <v/>
      </c>
      <c r="FJ80">
        <f>IFERROR(MATCH(FJ$3,'Bins 2025'!$D80:$ALO80,1),0)/1000</f>
        <v/>
      </c>
      <c r="FK80">
        <f>IFERROR(MATCH(FK$3,'Bins 2025'!$D80:$ALO80,1),0)/1000</f>
        <v/>
      </c>
      <c r="FL80">
        <f>IFERROR(MATCH(FL$3,'Bins 2025'!$D80:$ALO80,1),0)/1000</f>
        <v/>
      </c>
      <c r="FM80">
        <f>IFERROR(MATCH(FM$3,'Bins 2025'!$D80:$ALO80,1),0)/1000</f>
        <v/>
      </c>
      <c r="FN80">
        <f>IFERROR(MATCH(FN$3,'Bins 2025'!$D80:$ALO80,1),0)/1000</f>
        <v/>
      </c>
      <c r="FO80">
        <f>IFERROR(MATCH(FO$3,'Bins 2025'!$D80:$ALO80,1),0)/1000</f>
        <v/>
      </c>
      <c r="FP80">
        <f>IFERROR(MATCH(FP$3,'Bins 2025'!$D80:$ALO80,1),0)/1000</f>
        <v/>
      </c>
      <c r="FQ80">
        <f>IFERROR(MATCH(FQ$3,'Bins 2025'!$D80:$ALO80,1),0)/1000</f>
        <v/>
      </c>
      <c r="FR80">
        <f>IFERROR(MATCH(FR$3,'Bins 2025'!$D80:$ALO80,1),0)/1000</f>
        <v/>
      </c>
      <c r="FS80">
        <f>IFERROR(MATCH(FS$3,'Bins 2025'!$D80:$ALO80,1),0)/1000</f>
        <v/>
      </c>
      <c r="FT80">
        <f>IFERROR(MATCH(FT$3,'Bins 2025'!$D80:$ALO80,1),0)/1000</f>
        <v/>
      </c>
      <c r="FU80">
        <f>IFERROR(MATCH(FU$3,'Bins 2025'!$D80:$ALO80,1),0)/1000</f>
        <v/>
      </c>
      <c r="FV80">
        <f>IFERROR(MATCH(FV$3,'Bins 2025'!$D80:$ALO80,1),0)/1000</f>
        <v/>
      </c>
      <c r="FW80">
        <f>IFERROR(MATCH(FW$3,'Bins 2025'!$D80:$ALO80,1),0)/1000</f>
        <v/>
      </c>
      <c r="FX80">
        <f>IFERROR(MATCH(FX$3,'Bins 2025'!$D80:$ALO80,1),0)/1000</f>
        <v/>
      </c>
      <c r="FY80">
        <f>IFERROR(MATCH(FY$3,'Bins 2025'!$D80:$ALO80,1),0)/1000</f>
        <v/>
      </c>
      <c r="FZ80">
        <f>IFERROR(MATCH(FZ$3,'Bins 2025'!$D80:$ALO80,1),0)/1000</f>
        <v/>
      </c>
      <c r="GA80">
        <f>IFERROR(MATCH(GA$3,'Bins 2025'!$D80:$ALO80,1),0)/1000</f>
        <v/>
      </c>
      <c r="GB80">
        <f>IFERROR(MATCH(GB$3,'Bins 2025'!$D80:$ALO80,1),0)/1000</f>
        <v/>
      </c>
      <c r="GC80">
        <f>IFERROR(MATCH(GC$3,'Bins 2025'!$D80:$ALO80,1),0)/1000</f>
        <v/>
      </c>
      <c r="GD80">
        <f>IFERROR(MATCH(GD$3,'Bins 2025'!$D80:$ALO80,1),0)/1000</f>
        <v/>
      </c>
      <c r="GE80">
        <f>IFERROR(MATCH(GE$3,'Bins 2025'!$D80:$ALO80,1),0)/1000</f>
        <v/>
      </c>
      <c r="GF80">
        <f>IFERROR(MATCH(GF$3,'Bins 2025'!$D80:$ALO80,1),0)/1000</f>
        <v/>
      </c>
      <c r="GG80">
        <f>IFERROR(MATCH(GG$3,'Bins 2025'!$D80:$ALO80,1),0)/1000</f>
        <v/>
      </c>
      <c r="GH80">
        <f>IFERROR(MATCH(GH$3,'Bins 2025'!$D80:$ALO80,1),0)/1000</f>
        <v/>
      </c>
      <c r="GI80">
        <f>IFERROR(MATCH(GI$3,'Bins 2025'!$D80:$ALO80,1),0)/1000</f>
        <v/>
      </c>
      <c r="GJ80">
        <f>IFERROR(MATCH(GJ$3,'Bins 2025'!$D80:$ALO80,1),0)/1000</f>
        <v/>
      </c>
      <c r="GK80">
        <f>IFERROR(MATCH(GK$3,'Bins 2025'!$D80:$ALO80,1),0)/1000</f>
        <v/>
      </c>
      <c r="GL80">
        <f>IFERROR(MATCH(GL$3,'Bins 2025'!$D80:$ALO80,1),0)/1000</f>
        <v/>
      </c>
      <c r="GM80">
        <f>IFERROR(MATCH(GM$3,'Bins 2025'!$D80:$ALO80,1),0)/1000</f>
        <v/>
      </c>
      <c r="GN80">
        <f>IFERROR(MATCH(GN$3,'Bins 2025'!$D80:$ALO80,1),0)/1000</f>
        <v/>
      </c>
      <c r="GO80">
        <f>IFERROR(MATCH(GO$3,'Bins 2025'!$D80:$ALO80,1),0)/1000</f>
        <v/>
      </c>
      <c r="GP80">
        <f>IFERROR(MATCH(GP$3,'Bins 2025'!$D80:$ALO80,1),0)/1000</f>
        <v/>
      </c>
      <c r="GQ80">
        <f>IFERROR(MATCH(GQ$3,'Bins 2025'!$D80:$ALO80,1),0)/1000</f>
        <v/>
      </c>
      <c r="GR80">
        <f>IFERROR(MATCH(GR$3,'Bins 2025'!$D80:$ALO80,1),0)/1000</f>
        <v/>
      </c>
      <c r="GS80">
        <f>IFERROR(MATCH(GS$3,'Bins 2025'!$D80:$ALO80,1),0)/1000</f>
        <v/>
      </c>
      <c r="GT80">
        <f>IFERROR(MATCH(GT$3,'Bins 2025'!$D80:$ALO80,1),0)/1000</f>
        <v/>
      </c>
      <c r="GU80">
        <f>IFERROR(MATCH(GU$3,'Bins 2025'!$D80:$ALO80,1),0)/1000</f>
        <v/>
      </c>
    </row>
    <row r="81">
      <c r="B81">
        <f>Inputs!B81</f>
        <v/>
      </c>
      <c r="C81">
        <f>Inputs!K81</f>
        <v/>
      </c>
      <c r="D81">
        <f>N(Inputs!H81)</f>
        <v/>
      </c>
      <c r="E81">
        <f>IFERROR(MATCH(E$3,'Bins 2025'!$D81:$ALO81,1),0)/1000</f>
        <v/>
      </c>
      <c r="F81">
        <f>IFERROR(MATCH(F$3,'Bins 2025'!$D81:$ALO81,1),0)/1000</f>
        <v/>
      </c>
      <c r="G81">
        <f>IFERROR(MATCH(G$3,'Bins 2025'!$D81:$ALO81,1),0)/1000</f>
        <v/>
      </c>
      <c r="H81">
        <f>IFERROR(MATCH(H$3,'Bins 2025'!$D81:$ALO81,1),0)/1000</f>
        <v/>
      </c>
      <c r="I81">
        <f>IFERROR(MATCH(I$3,'Bins 2025'!$D81:$ALO81,1),0)/1000</f>
        <v/>
      </c>
      <c r="J81">
        <f>IFERROR(MATCH(J$3,'Bins 2025'!$D81:$ALO81,1),0)/1000</f>
        <v/>
      </c>
      <c r="K81">
        <f>IFERROR(MATCH(K$3,'Bins 2025'!$D81:$ALO81,1),0)/1000</f>
        <v/>
      </c>
      <c r="L81">
        <f>IFERROR(MATCH(L$3,'Bins 2025'!$D81:$ALO81,1),0)/1000</f>
        <v/>
      </c>
      <c r="M81">
        <f>IFERROR(MATCH(M$3,'Bins 2025'!$D81:$ALO81,1),0)/1000</f>
        <v/>
      </c>
      <c r="N81">
        <f>IFERROR(MATCH(N$3,'Bins 2025'!$D81:$ALO81,1),0)/1000</f>
        <v/>
      </c>
      <c r="O81">
        <f>IFERROR(MATCH(O$3,'Bins 2025'!$D81:$ALO81,1),0)/1000</f>
        <v/>
      </c>
      <c r="P81">
        <f>IFERROR(MATCH(P$3,'Bins 2025'!$D81:$ALO81,1),0)/1000</f>
        <v/>
      </c>
      <c r="Q81">
        <f>IFERROR(MATCH(Q$3,'Bins 2025'!$D81:$ALO81,1),0)/1000</f>
        <v/>
      </c>
      <c r="R81">
        <f>IFERROR(MATCH(R$3,'Bins 2025'!$D81:$ALO81,1),0)/1000</f>
        <v/>
      </c>
      <c r="S81">
        <f>IFERROR(MATCH(S$3,'Bins 2025'!$D81:$ALO81,1),0)/1000</f>
        <v/>
      </c>
      <c r="T81">
        <f>IFERROR(MATCH(T$3,'Bins 2025'!$D81:$ALO81,1),0)/1000</f>
        <v/>
      </c>
      <c r="U81">
        <f>IFERROR(MATCH(U$3,'Bins 2025'!$D81:$ALO81,1),0)/1000</f>
        <v/>
      </c>
      <c r="V81">
        <f>IFERROR(MATCH(V$3,'Bins 2025'!$D81:$ALO81,1),0)/1000</f>
        <v/>
      </c>
      <c r="W81">
        <f>IFERROR(MATCH(W$3,'Bins 2025'!$D81:$ALO81,1),0)/1000</f>
        <v/>
      </c>
      <c r="X81">
        <f>IFERROR(MATCH(X$3,'Bins 2025'!$D81:$ALO81,1),0)/1000</f>
        <v/>
      </c>
      <c r="Y81">
        <f>IFERROR(MATCH(Y$3,'Bins 2025'!$D81:$ALO81,1),0)/1000</f>
        <v/>
      </c>
      <c r="Z81">
        <f>IFERROR(MATCH(Z$3,'Bins 2025'!$D81:$ALO81,1),0)/1000</f>
        <v/>
      </c>
      <c r="AA81">
        <f>IFERROR(MATCH(AA$3,'Bins 2025'!$D81:$ALO81,1),0)/1000</f>
        <v/>
      </c>
      <c r="AB81">
        <f>IFERROR(MATCH(AB$3,'Bins 2025'!$D81:$ALO81,1),0)/1000</f>
        <v/>
      </c>
      <c r="AC81">
        <f>IFERROR(MATCH(AC$3,'Bins 2025'!$D81:$ALO81,1),0)/1000</f>
        <v/>
      </c>
      <c r="AD81">
        <f>IFERROR(MATCH(AD$3,'Bins 2025'!$D81:$ALO81,1),0)/1000</f>
        <v/>
      </c>
      <c r="AE81">
        <f>IFERROR(MATCH(AE$3,'Bins 2025'!$D81:$ALO81,1),0)/1000</f>
        <v/>
      </c>
      <c r="AF81">
        <f>IFERROR(MATCH(AF$3,'Bins 2025'!$D81:$ALO81,1),0)/1000</f>
        <v/>
      </c>
      <c r="AG81">
        <f>IFERROR(MATCH(AG$3,'Bins 2025'!$D81:$ALO81,1),0)/1000</f>
        <v/>
      </c>
      <c r="AH81">
        <f>IFERROR(MATCH(AH$3,'Bins 2025'!$D81:$ALO81,1),0)/1000</f>
        <v/>
      </c>
      <c r="AI81">
        <f>IFERROR(MATCH(AI$3,'Bins 2025'!$D81:$ALO81,1),0)/1000</f>
        <v/>
      </c>
      <c r="AJ81">
        <f>IFERROR(MATCH(AJ$3,'Bins 2025'!$D81:$ALO81,1),0)/1000</f>
        <v/>
      </c>
      <c r="AK81">
        <f>IFERROR(MATCH(AK$3,'Bins 2025'!$D81:$ALO81,1),0)/1000</f>
        <v/>
      </c>
      <c r="AL81">
        <f>IFERROR(MATCH(AL$3,'Bins 2025'!$D81:$ALO81,1),0)/1000</f>
        <v/>
      </c>
      <c r="AM81">
        <f>IFERROR(MATCH(AM$3,'Bins 2025'!$D81:$ALO81,1),0)/1000</f>
        <v/>
      </c>
      <c r="AN81">
        <f>IFERROR(MATCH(AN$3,'Bins 2025'!$D81:$ALO81,1),0)/1000</f>
        <v/>
      </c>
      <c r="AO81">
        <f>IFERROR(MATCH(AO$3,'Bins 2025'!$D81:$ALO81,1),0)/1000</f>
        <v/>
      </c>
      <c r="AP81">
        <f>IFERROR(MATCH(AP$3,'Bins 2025'!$D81:$ALO81,1),0)/1000</f>
        <v/>
      </c>
      <c r="AQ81">
        <f>IFERROR(MATCH(AQ$3,'Bins 2025'!$D81:$ALO81,1),0)/1000</f>
        <v/>
      </c>
      <c r="AR81">
        <f>IFERROR(MATCH(AR$3,'Bins 2025'!$D81:$ALO81,1),0)/1000</f>
        <v/>
      </c>
      <c r="AS81">
        <f>IFERROR(MATCH(AS$3,'Bins 2025'!$D81:$ALO81,1),0)/1000</f>
        <v/>
      </c>
      <c r="AT81">
        <f>IFERROR(MATCH(AT$3,'Bins 2025'!$D81:$ALO81,1),0)/1000</f>
        <v/>
      </c>
      <c r="AU81">
        <f>IFERROR(MATCH(AU$3,'Bins 2025'!$D81:$ALO81,1),0)/1000</f>
        <v/>
      </c>
      <c r="AV81">
        <f>IFERROR(MATCH(AV$3,'Bins 2025'!$D81:$ALO81,1),0)/1000</f>
        <v/>
      </c>
      <c r="AW81">
        <f>IFERROR(MATCH(AW$3,'Bins 2025'!$D81:$ALO81,1),0)/1000</f>
        <v/>
      </c>
      <c r="AX81">
        <f>IFERROR(MATCH(AX$3,'Bins 2025'!$D81:$ALO81,1),0)/1000</f>
        <v/>
      </c>
      <c r="AY81">
        <f>IFERROR(MATCH(AY$3,'Bins 2025'!$D81:$ALO81,1),0)/1000</f>
        <v/>
      </c>
      <c r="AZ81">
        <f>IFERROR(MATCH(AZ$3,'Bins 2025'!$D81:$ALO81,1),0)/1000</f>
        <v/>
      </c>
      <c r="BA81">
        <f>IFERROR(MATCH(BA$3,'Bins 2025'!$D81:$ALO81,1),0)/1000</f>
        <v/>
      </c>
      <c r="BB81">
        <f>IFERROR(MATCH(BB$3,'Bins 2025'!$D81:$ALO81,1),0)/1000</f>
        <v/>
      </c>
      <c r="BC81">
        <f>IFERROR(MATCH(BC$3,'Bins 2025'!$D81:$ALO81,1),0)/1000</f>
        <v/>
      </c>
      <c r="BD81">
        <f>IFERROR(MATCH(BD$3,'Bins 2025'!$D81:$ALO81,1),0)/1000</f>
        <v/>
      </c>
      <c r="BE81">
        <f>IFERROR(MATCH(BE$3,'Bins 2025'!$D81:$ALO81,1),0)/1000</f>
        <v/>
      </c>
      <c r="BF81">
        <f>IFERROR(MATCH(BF$3,'Bins 2025'!$D81:$ALO81,1),0)/1000</f>
        <v/>
      </c>
      <c r="BG81">
        <f>IFERROR(MATCH(BG$3,'Bins 2025'!$D81:$ALO81,1),0)/1000</f>
        <v/>
      </c>
      <c r="BH81">
        <f>IFERROR(MATCH(BH$3,'Bins 2025'!$D81:$ALO81,1),0)/1000</f>
        <v/>
      </c>
      <c r="BI81">
        <f>IFERROR(MATCH(BI$3,'Bins 2025'!$D81:$ALO81,1),0)/1000</f>
        <v/>
      </c>
      <c r="BJ81">
        <f>IFERROR(MATCH(BJ$3,'Bins 2025'!$D81:$ALO81,1),0)/1000</f>
        <v/>
      </c>
      <c r="BK81">
        <f>IFERROR(MATCH(BK$3,'Bins 2025'!$D81:$ALO81,1),0)/1000</f>
        <v/>
      </c>
      <c r="BL81">
        <f>IFERROR(MATCH(BL$3,'Bins 2025'!$D81:$ALO81,1),0)/1000</f>
        <v/>
      </c>
      <c r="BM81">
        <f>IFERROR(MATCH(BM$3,'Bins 2025'!$D81:$ALO81,1),0)/1000</f>
        <v/>
      </c>
      <c r="BN81">
        <f>IFERROR(MATCH(BN$3,'Bins 2025'!$D81:$ALO81,1),0)/1000</f>
        <v/>
      </c>
      <c r="BO81">
        <f>IFERROR(MATCH(BO$3,'Bins 2025'!$D81:$ALO81,1),0)/1000</f>
        <v/>
      </c>
      <c r="BP81">
        <f>IFERROR(MATCH(BP$3,'Bins 2025'!$D81:$ALO81,1),0)/1000</f>
        <v/>
      </c>
      <c r="BQ81">
        <f>IFERROR(MATCH(BQ$3,'Bins 2025'!$D81:$ALO81,1),0)/1000</f>
        <v/>
      </c>
      <c r="BR81">
        <f>IFERROR(MATCH(BR$3,'Bins 2025'!$D81:$ALO81,1),0)/1000</f>
        <v/>
      </c>
      <c r="BS81">
        <f>IFERROR(MATCH(BS$3,'Bins 2025'!$D81:$ALO81,1),0)/1000</f>
        <v/>
      </c>
      <c r="BT81">
        <f>IFERROR(MATCH(BT$3,'Bins 2025'!$D81:$ALO81,1),0)/1000</f>
        <v/>
      </c>
      <c r="BU81">
        <f>IFERROR(MATCH(BU$3,'Bins 2025'!$D81:$ALO81,1),0)/1000</f>
        <v/>
      </c>
      <c r="BV81">
        <f>IFERROR(MATCH(BV$3,'Bins 2025'!$D81:$ALO81,1),0)/1000</f>
        <v/>
      </c>
      <c r="BW81">
        <f>IFERROR(MATCH(BW$3,'Bins 2025'!$D81:$ALO81,1),0)/1000</f>
        <v/>
      </c>
      <c r="BX81">
        <f>IFERROR(MATCH(BX$3,'Bins 2025'!$D81:$ALO81,1),0)/1000</f>
        <v/>
      </c>
      <c r="BY81">
        <f>IFERROR(MATCH(BY$3,'Bins 2025'!$D81:$ALO81,1),0)/1000</f>
        <v/>
      </c>
      <c r="BZ81">
        <f>IFERROR(MATCH(BZ$3,'Bins 2025'!$D81:$ALO81,1),0)/1000</f>
        <v/>
      </c>
      <c r="CA81">
        <f>IFERROR(MATCH(CA$3,'Bins 2025'!$D81:$ALO81,1),0)/1000</f>
        <v/>
      </c>
      <c r="CB81">
        <f>IFERROR(MATCH(CB$3,'Bins 2025'!$D81:$ALO81,1),0)/1000</f>
        <v/>
      </c>
      <c r="CC81">
        <f>IFERROR(MATCH(CC$3,'Bins 2025'!$D81:$ALO81,1),0)/1000</f>
        <v/>
      </c>
      <c r="CD81">
        <f>IFERROR(MATCH(CD$3,'Bins 2025'!$D81:$ALO81,1),0)/1000</f>
        <v/>
      </c>
      <c r="CE81">
        <f>IFERROR(MATCH(CE$3,'Bins 2025'!$D81:$ALO81,1),0)/1000</f>
        <v/>
      </c>
      <c r="CF81">
        <f>IFERROR(MATCH(CF$3,'Bins 2025'!$D81:$ALO81,1),0)/1000</f>
        <v/>
      </c>
      <c r="CG81">
        <f>IFERROR(MATCH(CG$3,'Bins 2025'!$D81:$ALO81,1),0)/1000</f>
        <v/>
      </c>
      <c r="CH81">
        <f>IFERROR(MATCH(CH$3,'Bins 2025'!$D81:$ALO81,1),0)/1000</f>
        <v/>
      </c>
      <c r="CI81">
        <f>IFERROR(MATCH(CI$3,'Bins 2025'!$D81:$ALO81,1),0)/1000</f>
        <v/>
      </c>
      <c r="CJ81">
        <f>IFERROR(MATCH(CJ$3,'Bins 2025'!$D81:$ALO81,1),0)/1000</f>
        <v/>
      </c>
      <c r="CK81">
        <f>IFERROR(MATCH(CK$3,'Bins 2025'!$D81:$ALO81,1),0)/1000</f>
        <v/>
      </c>
      <c r="CL81">
        <f>IFERROR(MATCH(CL$3,'Bins 2025'!$D81:$ALO81,1),0)/1000</f>
        <v/>
      </c>
      <c r="CM81">
        <f>IFERROR(MATCH(CM$3,'Bins 2025'!$D81:$ALO81,1),0)/1000</f>
        <v/>
      </c>
      <c r="CN81">
        <f>IFERROR(MATCH(CN$3,'Bins 2025'!$D81:$ALO81,1),0)/1000</f>
        <v/>
      </c>
      <c r="CO81">
        <f>IFERROR(MATCH(CO$3,'Bins 2025'!$D81:$ALO81,1),0)/1000</f>
        <v/>
      </c>
      <c r="CP81">
        <f>IFERROR(MATCH(CP$3,'Bins 2025'!$D81:$ALO81,1),0)/1000</f>
        <v/>
      </c>
      <c r="CQ81">
        <f>IFERROR(MATCH(CQ$3,'Bins 2025'!$D81:$ALO81,1),0)/1000</f>
        <v/>
      </c>
      <c r="CR81">
        <f>IFERROR(MATCH(CR$3,'Bins 2025'!$D81:$ALO81,1),0)/1000</f>
        <v/>
      </c>
      <c r="CS81">
        <f>IFERROR(MATCH(CS$3,'Bins 2025'!$D81:$ALO81,1),0)/1000</f>
        <v/>
      </c>
      <c r="CT81">
        <f>IFERROR(MATCH(CT$3,'Bins 2025'!$D81:$ALO81,1),0)/1000</f>
        <v/>
      </c>
      <c r="CU81">
        <f>IFERROR(MATCH(CU$3,'Bins 2025'!$D81:$ALO81,1),0)/1000</f>
        <v/>
      </c>
      <c r="CV81">
        <f>IFERROR(MATCH(CV$3,'Bins 2025'!$D81:$ALO81,1),0)/1000</f>
        <v/>
      </c>
      <c r="CW81">
        <f>IFERROR(MATCH(CW$3,'Bins 2025'!$D81:$ALO81,1),0)/1000</f>
        <v/>
      </c>
      <c r="CX81">
        <f>IFERROR(MATCH(CX$3,'Bins 2025'!$D81:$ALO81,1),0)/1000</f>
        <v/>
      </c>
      <c r="CY81">
        <f>IFERROR(MATCH(CY$3,'Bins 2025'!$D81:$ALO81,1),0)/1000</f>
        <v/>
      </c>
      <c r="CZ81">
        <f>IFERROR(MATCH(CZ$3,'Bins 2025'!$D81:$ALO81,1),0)/1000</f>
        <v/>
      </c>
      <c r="DA81">
        <f>IFERROR(MATCH(DA$3,'Bins 2025'!$D81:$ALO81,1),0)/1000</f>
        <v/>
      </c>
      <c r="DB81">
        <f>IFERROR(MATCH(DB$3,'Bins 2025'!$D81:$ALO81,1),0)/1000</f>
        <v/>
      </c>
      <c r="DC81">
        <f>IFERROR(MATCH(DC$3,'Bins 2025'!$D81:$ALO81,1),0)/1000</f>
        <v/>
      </c>
      <c r="DD81">
        <f>IFERROR(MATCH(DD$3,'Bins 2025'!$D81:$ALO81,1),0)/1000</f>
        <v/>
      </c>
      <c r="DE81">
        <f>IFERROR(MATCH(DE$3,'Bins 2025'!$D81:$ALO81,1),0)/1000</f>
        <v/>
      </c>
      <c r="DF81">
        <f>IFERROR(MATCH(DF$3,'Bins 2025'!$D81:$ALO81,1),0)/1000</f>
        <v/>
      </c>
      <c r="DG81">
        <f>IFERROR(MATCH(DG$3,'Bins 2025'!$D81:$ALO81,1),0)/1000</f>
        <v/>
      </c>
      <c r="DH81">
        <f>IFERROR(MATCH(DH$3,'Bins 2025'!$D81:$ALO81,1),0)/1000</f>
        <v/>
      </c>
      <c r="DI81">
        <f>IFERROR(MATCH(DI$3,'Bins 2025'!$D81:$ALO81,1),0)/1000</f>
        <v/>
      </c>
      <c r="DJ81">
        <f>IFERROR(MATCH(DJ$3,'Bins 2025'!$D81:$ALO81,1),0)/1000</f>
        <v/>
      </c>
      <c r="DK81">
        <f>IFERROR(MATCH(DK$3,'Bins 2025'!$D81:$ALO81,1),0)/1000</f>
        <v/>
      </c>
      <c r="DL81">
        <f>IFERROR(MATCH(DL$3,'Bins 2025'!$D81:$ALO81,1),0)/1000</f>
        <v/>
      </c>
      <c r="DM81">
        <f>IFERROR(MATCH(DM$3,'Bins 2025'!$D81:$ALO81,1),0)/1000</f>
        <v/>
      </c>
      <c r="DN81">
        <f>IFERROR(MATCH(DN$3,'Bins 2025'!$D81:$ALO81,1),0)/1000</f>
        <v/>
      </c>
      <c r="DO81">
        <f>IFERROR(MATCH(DO$3,'Bins 2025'!$D81:$ALO81,1),0)/1000</f>
        <v/>
      </c>
      <c r="DP81">
        <f>IFERROR(MATCH(DP$3,'Bins 2025'!$D81:$ALO81,1),0)/1000</f>
        <v/>
      </c>
      <c r="DQ81">
        <f>IFERROR(MATCH(DQ$3,'Bins 2025'!$D81:$ALO81,1),0)/1000</f>
        <v/>
      </c>
      <c r="DR81">
        <f>IFERROR(MATCH(DR$3,'Bins 2025'!$D81:$ALO81,1),0)/1000</f>
        <v/>
      </c>
      <c r="DS81">
        <f>IFERROR(MATCH(DS$3,'Bins 2025'!$D81:$ALO81,1),0)/1000</f>
        <v/>
      </c>
      <c r="DT81">
        <f>IFERROR(MATCH(DT$3,'Bins 2025'!$D81:$ALO81,1),0)/1000</f>
        <v/>
      </c>
      <c r="DU81">
        <f>IFERROR(MATCH(DU$3,'Bins 2025'!$D81:$ALO81,1),0)/1000</f>
        <v/>
      </c>
      <c r="DV81">
        <f>IFERROR(MATCH(DV$3,'Bins 2025'!$D81:$ALO81,1),0)/1000</f>
        <v/>
      </c>
      <c r="DW81">
        <f>IFERROR(MATCH(DW$3,'Bins 2025'!$D81:$ALO81,1),0)/1000</f>
        <v/>
      </c>
      <c r="DX81">
        <f>IFERROR(MATCH(DX$3,'Bins 2025'!$D81:$ALO81,1),0)/1000</f>
        <v/>
      </c>
      <c r="DY81">
        <f>IFERROR(MATCH(DY$3,'Bins 2025'!$D81:$ALO81,1),0)/1000</f>
        <v/>
      </c>
      <c r="DZ81">
        <f>IFERROR(MATCH(DZ$3,'Bins 2025'!$D81:$ALO81,1),0)/1000</f>
        <v/>
      </c>
      <c r="EA81">
        <f>IFERROR(MATCH(EA$3,'Bins 2025'!$D81:$ALO81,1),0)/1000</f>
        <v/>
      </c>
      <c r="EB81">
        <f>IFERROR(MATCH(EB$3,'Bins 2025'!$D81:$ALO81,1),0)/1000</f>
        <v/>
      </c>
      <c r="EC81">
        <f>IFERROR(MATCH(EC$3,'Bins 2025'!$D81:$ALO81,1),0)/1000</f>
        <v/>
      </c>
      <c r="ED81">
        <f>IFERROR(MATCH(ED$3,'Bins 2025'!$D81:$ALO81,1),0)/1000</f>
        <v/>
      </c>
      <c r="EE81">
        <f>IFERROR(MATCH(EE$3,'Bins 2025'!$D81:$ALO81,1),0)/1000</f>
        <v/>
      </c>
      <c r="EF81">
        <f>IFERROR(MATCH(EF$3,'Bins 2025'!$D81:$ALO81,1),0)/1000</f>
        <v/>
      </c>
      <c r="EG81">
        <f>IFERROR(MATCH(EG$3,'Bins 2025'!$D81:$ALO81,1),0)/1000</f>
        <v/>
      </c>
      <c r="EH81">
        <f>IFERROR(MATCH(EH$3,'Bins 2025'!$D81:$ALO81,1),0)/1000</f>
        <v/>
      </c>
      <c r="EI81">
        <f>IFERROR(MATCH(EI$3,'Bins 2025'!$D81:$ALO81,1),0)/1000</f>
        <v/>
      </c>
      <c r="EJ81">
        <f>IFERROR(MATCH(EJ$3,'Bins 2025'!$D81:$ALO81,1),0)/1000</f>
        <v/>
      </c>
      <c r="EK81">
        <f>IFERROR(MATCH(EK$3,'Bins 2025'!$D81:$ALO81,1),0)/1000</f>
        <v/>
      </c>
      <c r="EL81">
        <f>IFERROR(MATCH(EL$3,'Bins 2025'!$D81:$ALO81,1),0)/1000</f>
        <v/>
      </c>
      <c r="EM81">
        <f>IFERROR(MATCH(EM$3,'Bins 2025'!$D81:$ALO81,1),0)/1000</f>
        <v/>
      </c>
      <c r="EN81">
        <f>IFERROR(MATCH(EN$3,'Bins 2025'!$D81:$ALO81,1),0)/1000</f>
        <v/>
      </c>
      <c r="EO81">
        <f>IFERROR(MATCH(EO$3,'Bins 2025'!$D81:$ALO81,1),0)/1000</f>
        <v/>
      </c>
      <c r="EP81">
        <f>IFERROR(MATCH(EP$3,'Bins 2025'!$D81:$ALO81,1),0)/1000</f>
        <v/>
      </c>
      <c r="EQ81">
        <f>IFERROR(MATCH(EQ$3,'Bins 2025'!$D81:$ALO81,1),0)/1000</f>
        <v/>
      </c>
      <c r="ER81">
        <f>IFERROR(MATCH(ER$3,'Bins 2025'!$D81:$ALO81,1),0)/1000</f>
        <v/>
      </c>
      <c r="ES81">
        <f>IFERROR(MATCH(ES$3,'Bins 2025'!$D81:$ALO81,1),0)/1000</f>
        <v/>
      </c>
      <c r="ET81">
        <f>IFERROR(MATCH(ET$3,'Bins 2025'!$D81:$ALO81,1),0)/1000</f>
        <v/>
      </c>
      <c r="EU81">
        <f>IFERROR(MATCH(EU$3,'Bins 2025'!$D81:$ALO81,1),0)/1000</f>
        <v/>
      </c>
      <c r="EV81">
        <f>IFERROR(MATCH(EV$3,'Bins 2025'!$D81:$ALO81,1),0)/1000</f>
        <v/>
      </c>
      <c r="EW81">
        <f>IFERROR(MATCH(EW$3,'Bins 2025'!$D81:$ALO81,1),0)/1000</f>
        <v/>
      </c>
      <c r="EX81">
        <f>IFERROR(MATCH(EX$3,'Bins 2025'!$D81:$ALO81,1),0)/1000</f>
        <v/>
      </c>
      <c r="EY81">
        <f>IFERROR(MATCH(EY$3,'Bins 2025'!$D81:$ALO81,1),0)/1000</f>
        <v/>
      </c>
      <c r="EZ81">
        <f>IFERROR(MATCH(EZ$3,'Bins 2025'!$D81:$ALO81,1),0)/1000</f>
        <v/>
      </c>
      <c r="FA81">
        <f>IFERROR(MATCH(FA$3,'Bins 2025'!$D81:$ALO81,1),0)/1000</f>
        <v/>
      </c>
      <c r="FB81">
        <f>IFERROR(MATCH(FB$3,'Bins 2025'!$D81:$ALO81,1),0)/1000</f>
        <v/>
      </c>
      <c r="FC81">
        <f>IFERROR(MATCH(FC$3,'Bins 2025'!$D81:$ALO81,1),0)/1000</f>
        <v/>
      </c>
      <c r="FD81">
        <f>IFERROR(MATCH(FD$3,'Bins 2025'!$D81:$ALO81,1),0)/1000</f>
        <v/>
      </c>
      <c r="FE81">
        <f>IFERROR(MATCH(FE$3,'Bins 2025'!$D81:$ALO81,1),0)/1000</f>
        <v/>
      </c>
      <c r="FF81">
        <f>IFERROR(MATCH(FF$3,'Bins 2025'!$D81:$ALO81,1),0)/1000</f>
        <v/>
      </c>
      <c r="FG81">
        <f>IFERROR(MATCH(FG$3,'Bins 2025'!$D81:$ALO81,1),0)/1000</f>
        <v/>
      </c>
      <c r="FH81">
        <f>IFERROR(MATCH(FH$3,'Bins 2025'!$D81:$ALO81,1),0)/1000</f>
        <v/>
      </c>
      <c r="FI81">
        <f>IFERROR(MATCH(FI$3,'Bins 2025'!$D81:$ALO81,1),0)/1000</f>
        <v/>
      </c>
      <c r="FJ81">
        <f>IFERROR(MATCH(FJ$3,'Bins 2025'!$D81:$ALO81,1),0)/1000</f>
        <v/>
      </c>
      <c r="FK81">
        <f>IFERROR(MATCH(FK$3,'Bins 2025'!$D81:$ALO81,1),0)/1000</f>
        <v/>
      </c>
      <c r="FL81">
        <f>IFERROR(MATCH(FL$3,'Bins 2025'!$D81:$ALO81,1),0)/1000</f>
        <v/>
      </c>
      <c r="FM81">
        <f>IFERROR(MATCH(FM$3,'Bins 2025'!$D81:$ALO81,1),0)/1000</f>
        <v/>
      </c>
      <c r="FN81">
        <f>IFERROR(MATCH(FN$3,'Bins 2025'!$D81:$ALO81,1),0)/1000</f>
        <v/>
      </c>
      <c r="FO81">
        <f>IFERROR(MATCH(FO$3,'Bins 2025'!$D81:$ALO81,1),0)/1000</f>
        <v/>
      </c>
      <c r="FP81">
        <f>IFERROR(MATCH(FP$3,'Bins 2025'!$D81:$ALO81,1),0)/1000</f>
        <v/>
      </c>
      <c r="FQ81">
        <f>IFERROR(MATCH(FQ$3,'Bins 2025'!$D81:$ALO81,1),0)/1000</f>
        <v/>
      </c>
      <c r="FR81">
        <f>IFERROR(MATCH(FR$3,'Bins 2025'!$D81:$ALO81,1),0)/1000</f>
        <v/>
      </c>
      <c r="FS81">
        <f>IFERROR(MATCH(FS$3,'Bins 2025'!$D81:$ALO81,1),0)/1000</f>
        <v/>
      </c>
      <c r="FT81">
        <f>IFERROR(MATCH(FT$3,'Bins 2025'!$D81:$ALO81,1),0)/1000</f>
        <v/>
      </c>
      <c r="FU81">
        <f>IFERROR(MATCH(FU$3,'Bins 2025'!$D81:$ALO81,1),0)/1000</f>
        <v/>
      </c>
      <c r="FV81">
        <f>IFERROR(MATCH(FV$3,'Bins 2025'!$D81:$ALO81,1),0)/1000</f>
        <v/>
      </c>
      <c r="FW81">
        <f>IFERROR(MATCH(FW$3,'Bins 2025'!$D81:$ALO81,1),0)/1000</f>
        <v/>
      </c>
      <c r="FX81">
        <f>IFERROR(MATCH(FX$3,'Bins 2025'!$D81:$ALO81,1),0)/1000</f>
        <v/>
      </c>
      <c r="FY81">
        <f>IFERROR(MATCH(FY$3,'Bins 2025'!$D81:$ALO81,1),0)/1000</f>
        <v/>
      </c>
      <c r="FZ81">
        <f>IFERROR(MATCH(FZ$3,'Bins 2025'!$D81:$ALO81,1),0)/1000</f>
        <v/>
      </c>
      <c r="GA81">
        <f>IFERROR(MATCH(GA$3,'Bins 2025'!$D81:$ALO81,1),0)/1000</f>
        <v/>
      </c>
      <c r="GB81">
        <f>IFERROR(MATCH(GB$3,'Bins 2025'!$D81:$ALO81,1),0)/1000</f>
        <v/>
      </c>
      <c r="GC81">
        <f>IFERROR(MATCH(GC$3,'Bins 2025'!$D81:$ALO81,1),0)/1000</f>
        <v/>
      </c>
      <c r="GD81">
        <f>IFERROR(MATCH(GD$3,'Bins 2025'!$D81:$ALO81,1),0)/1000</f>
        <v/>
      </c>
      <c r="GE81">
        <f>IFERROR(MATCH(GE$3,'Bins 2025'!$D81:$ALO81,1),0)/1000</f>
        <v/>
      </c>
      <c r="GF81">
        <f>IFERROR(MATCH(GF$3,'Bins 2025'!$D81:$ALO81,1),0)/1000</f>
        <v/>
      </c>
      <c r="GG81">
        <f>IFERROR(MATCH(GG$3,'Bins 2025'!$D81:$ALO81,1),0)/1000</f>
        <v/>
      </c>
      <c r="GH81">
        <f>IFERROR(MATCH(GH$3,'Bins 2025'!$D81:$ALO81,1),0)/1000</f>
        <v/>
      </c>
      <c r="GI81">
        <f>IFERROR(MATCH(GI$3,'Bins 2025'!$D81:$ALO81,1),0)/1000</f>
        <v/>
      </c>
      <c r="GJ81">
        <f>IFERROR(MATCH(GJ$3,'Bins 2025'!$D81:$ALO81,1),0)/1000</f>
        <v/>
      </c>
      <c r="GK81">
        <f>IFERROR(MATCH(GK$3,'Bins 2025'!$D81:$ALO81,1),0)/1000</f>
        <v/>
      </c>
      <c r="GL81">
        <f>IFERROR(MATCH(GL$3,'Bins 2025'!$D81:$ALO81,1),0)/1000</f>
        <v/>
      </c>
      <c r="GM81">
        <f>IFERROR(MATCH(GM$3,'Bins 2025'!$D81:$ALO81,1),0)/1000</f>
        <v/>
      </c>
      <c r="GN81">
        <f>IFERROR(MATCH(GN$3,'Bins 2025'!$D81:$ALO81,1),0)/1000</f>
        <v/>
      </c>
      <c r="GO81">
        <f>IFERROR(MATCH(GO$3,'Bins 2025'!$D81:$ALO81,1),0)/1000</f>
        <v/>
      </c>
      <c r="GP81">
        <f>IFERROR(MATCH(GP$3,'Bins 2025'!$D81:$ALO81,1),0)/1000</f>
        <v/>
      </c>
      <c r="GQ81">
        <f>IFERROR(MATCH(GQ$3,'Bins 2025'!$D81:$ALO81,1),0)/1000</f>
        <v/>
      </c>
      <c r="GR81">
        <f>IFERROR(MATCH(GR$3,'Bins 2025'!$D81:$ALO81,1),0)/1000</f>
        <v/>
      </c>
      <c r="GS81">
        <f>IFERROR(MATCH(GS$3,'Bins 2025'!$D81:$ALO81,1),0)/1000</f>
        <v/>
      </c>
      <c r="GT81">
        <f>IFERROR(MATCH(GT$3,'Bins 2025'!$D81:$ALO81,1),0)/1000</f>
        <v/>
      </c>
      <c r="GU81">
        <f>IFERROR(MATCH(GU$3,'Bins 2025'!$D81:$ALO81,1),0)/1000</f>
        <v/>
      </c>
    </row>
    <row r="82">
      <c r="B82">
        <f>Inputs!B82</f>
        <v/>
      </c>
      <c r="C82">
        <f>Inputs!K82</f>
        <v/>
      </c>
      <c r="D82">
        <f>N(Inputs!H82)</f>
        <v/>
      </c>
      <c r="E82">
        <f>IFERROR(MATCH(E$3,'Bins 2025'!$D82:$ALO82,1),0)/1000</f>
        <v/>
      </c>
      <c r="F82">
        <f>IFERROR(MATCH(F$3,'Bins 2025'!$D82:$ALO82,1),0)/1000</f>
        <v/>
      </c>
      <c r="G82">
        <f>IFERROR(MATCH(G$3,'Bins 2025'!$D82:$ALO82,1),0)/1000</f>
        <v/>
      </c>
      <c r="H82">
        <f>IFERROR(MATCH(H$3,'Bins 2025'!$D82:$ALO82,1),0)/1000</f>
        <v/>
      </c>
      <c r="I82">
        <f>IFERROR(MATCH(I$3,'Bins 2025'!$D82:$ALO82,1),0)/1000</f>
        <v/>
      </c>
      <c r="J82">
        <f>IFERROR(MATCH(J$3,'Bins 2025'!$D82:$ALO82,1),0)/1000</f>
        <v/>
      </c>
      <c r="K82">
        <f>IFERROR(MATCH(K$3,'Bins 2025'!$D82:$ALO82,1),0)/1000</f>
        <v/>
      </c>
      <c r="L82">
        <f>IFERROR(MATCH(L$3,'Bins 2025'!$D82:$ALO82,1),0)/1000</f>
        <v/>
      </c>
      <c r="M82">
        <f>IFERROR(MATCH(M$3,'Bins 2025'!$D82:$ALO82,1),0)/1000</f>
        <v/>
      </c>
      <c r="N82">
        <f>IFERROR(MATCH(N$3,'Bins 2025'!$D82:$ALO82,1),0)/1000</f>
        <v/>
      </c>
      <c r="O82">
        <f>IFERROR(MATCH(O$3,'Bins 2025'!$D82:$ALO82,1),0)/1000</f>
        <v/>
      </c>
      <c r="P82">
        <f>IFERROR(MATCH(P$3,'Bins 2025'!$D82:$ALO82,1),0)/1000</f>
        <v/>
      </c>
      <c r="Q82">
        <f>IFERROR(MATCH(Q$3,'Bins 2025'!$D82:$ALO82,1),0)/1000</f>
        <v/>
      </c>
      <c r="R82">
        <f>IFERROR(MATCH(R$3,'Bins 2025'!$D82:$ALO82,1),0)/1000</f>
        <v/>
      </c>
      <c r="S82">
        <f>IFERROR(MATCH(S$3,'Bins 2025'!$D82:$ALO82,1),0)/1000</f>
        <v/>
      </c>
      <c r="T82">
        <f>IFERROR(MATCH(T$3,'Bins 2025'!$D82:$ALO82,1),0)/1000</f>
        <v/>
      </c>
      <c r="U82">
        <f>IFERROR(MATCH(U$3,'Bins 2025'!$D82:$ALO82,1),0)/1000</f>
        <v/>
      </c>
      <c r="V82">
        <f>IFERROR(MATCH(V$3,'Bins 2025'!$D82:$ALO82,1),0)/1000</f>
        <v/>
      </c>
      <c r="W82">
        <f>IFERROR(MATCH(W$3,'Bins 2025'!$D82:$ALO82,1),0)/1000</f>
        <v/>
      </c>
      <c r="X82">
        <f>IFERROR(MATCH(X$3,'Bins 2025'!$D82:$ALO82,1),0)/1000</f>
        <v/>
      </c>
      <c r="Y82">
        <f>IFERROR(MATCH(Y$3,'Bins 2025'!$D82:$ALO82,1),0)/1000</f>
        <v/>
      </c>
      <c r="Z82">
        <f>IFERROR(MATCH(Z$3,'Bins 2025'!$D82:$ALO82,1),0)/1000</f>
        <v/>
      </c>
      <c r="AA82">
        <f>IFERROR(MATCH(AA$3,'Bins 2025'!$D82:$ALO82,1),0)/1000</f>
        <v/>
      </c>
      <c r="AB82">
        <f>IFERROR(MATCH(AB$3,'Bins 2025'!$D82:$ALO82,1),0)/1000</f>
        <v/>
      </c>
      <c r="AC82">
        <f>IFERROR(MATCH(AC$3,'Bins 2025'!$D82:$ALO82,1),0)/1000</f>
        <v/>
      </c>
      <c r="AD82">
        <f>IFERROR(MATCH(AD$3,'Bins 2025'!$D82:$ALO82,1),0)/1000</f>
        <v/>
      </c>
      <c r="AE82">
        <f>IFERROR(MATCH(AE$3,'Bins 2025'!$D82:$ALO82,1),0)/1000</f>
        <v/>
      </c>
      <c r="AF82">
        <f>IFERROR(MATCH(AF$3,'Bins 2025'!$D82:$ALO82,1),0)/1000</f>
        <v/>
      </c>
      <c r="AG82">
        <f>IFERROR(MATCH(AG$3,'Bins 2025'!$D82:$ALO82,1),0)/1000</f>
        <v/>
      </c>
      <c r="AH82">
        <f>IFERROR(MATCH(AH$3,'Bins 2025'!$D82:$ALO82,1),0)/1000</f>
        <v/>
      </c>
      <c r="AI82">
        <f>IFERROR(MATCH(AI$3,'Bins 2025'!$D82:$ALO82,1),0)/1000</f>
        <v/>
      </c>
      <c r="AJ82">
        <f>IFERROR(MATCH(AJ$3,'Bins 2025'!$D82:$ALO82,1),0)/1000</f>
        <v/>
      </c>
      <c r="AK82">
        <f>IFERROR(MATCH(AK$3,'Bins 2025'!$D82:$ALO82,1),0)/1000</f>
        <v/>
      </c>
      <c r="AL82">
        <f>IFERROR(MATCH(AL$3,'Bins 2025'!$D82:$ALO82,1),0)/1000</f>
        <v/>
      </c>
      <c r="AM82">
        <f>IFERROR(MATCH(AM$3,'Bins 2025'!$D82:$ALO82,1),0)/1000</f>
        <v/>
      </c>
      <c r="AN82">
        <f>IFERROR(MATCH(AN$3,'Bins 2025'!$D82:$ALO82,1),0)/1000</f>
        <v/>
      </c>
      <c r="AO82">
        <f>IFERROR(MATCH(AO$3,'Bins 2025'!$D82:$ALO82,1),0)/1000</f>
        <v/>
      </c>
      <c r="AP82">
        <f>IFERROR(MATCH(AP$3,'Bins 2025'!$D82:$ALO82,1),0)/1000</f>
        <v/>
      </c>
      <c r="AQ82">
        <f>IFERROR(MATCH(AQ$3,'Bins 2025'!$D82:$ALO82,1),0)/1000</f>
        <v/>
      </c>
      <c r="AR82">
        <f>IFERROR(MATCH(AR$3,'Bins 2025'!$D82:$ALO82,1),0)/1000</f>
        <v/>
      </c>
      <c r="AS82">
        <f>IFERROR(MATCH(AS$3,'Bins 2025'!$D82:$ALO82,1),0)/1000</f>
        <v/>
      </c>
      <c r="AT82">
        <f>IFERROR(MATCH(AT$3,'Bins 2025'!$D82:$ALO82,1),0)/1000</f>
        <v/>
      </c>
      <c r="AU82">
        <f>IFERROR(MATCH(AU$3,'Bins 2025'!$D82:$ALO82,1),0)/1000</f>
        <v/>
      </c>
      <c r="AV82">
        <f>IFERROR(MATCH(AV$3,'Bins 2025'!$D82:$ALO82,1),0)/1000</f>
        <v/>
      </c>
      <c r="AW82">
        <f>IFERROR(MATCH(AW$3,'Bins 2025'!$D82:$ALO82,1),0)/1000</f>
        <v/>
      </c>
      <c r="AX82">
        <f>IFERROR(MATCH(AX$3,'Bins 2025'!$D82:$ALO82,1),0)/1000</f>
        <v/>
      </c>
      <c r="AY82">
        <f>IFERROR(MATCH(AY$3,'Bins 2025'!$D82:$ALO82,1),0)/1000</f>
        <v/>
      </c>
      <c r="AZ82">
        <f>IFERROR(MATCH(AZ$3,'Bins 2025'!$D82:$ALO82,1),0)/1000</f>
        <v/>
      </c>
      <c r="BA82">
        <f>IFERROR(MATCH(BA$3,'Bins 2025'!$D82:$ALO82,1),0)/1000</f>
        <v/>
      </c>
      <c r="BB82">
        <f>IFERROR(MATCH(BB$3,'Bins 2025'!$D82:$ALO82,1),0)/1000</f>
        <v/>
      </c>
      <c r="BC82">
        <f>IFERROR(MATCH(BC$3,'Bins 2025'!$D82:$ALO82,1),0)/1000</f>
        <v/>
      </c>
      <c r="BD82">
        <f>IFERROR(MATCH(BD$3,'Bins 2025'!$D82:$ALO82,1),0)/1000</f>
        <v/>
      </c>
      <c r="BE82">
        <f>IFERROR(MATCH(BE$3,'Bins 2025'!$D82:$ALO82,1),0)/1000</f>
        <v/>
      </c>
      <c r="BF82">
        <f>IFERROR(MATCH(BF$3,'Bins 2025'!$D82:$ALO82,1),0)/1000</f>
        <v/>
      </c>
      <c r="BG82">
        <f>IFERROR(MATCH(BG$3,'Bins 2025'!$D82:$ALO82,1),0)/1000</f>
        <v/>
      </c>
      <c r="BH82">
        <f>IFERROR(MATCH(BH$3,'Bins 2025'!$D82:$ALO82,1),0)/1000</f>
        <v/>
      </c>
      <c r="BI82">
        <f>IFERROR(MATCH(BI$3,'Bins 2025'!$D82:$ALO82,1),0)/1000</f>
        <v/>
      </c>
      <c r="BJ82">
        <f>IFERROR(MATCH(BJ$3,'Bins 2025'!$D82:$ALO82,1),0)/1000</f>
        <v/>
      </c>
      <c r="BK82">
        <f>IFERROR(MATCH(BK$3,'Bins 2025'!$D82:$ALO82,1),0)/1000</f>
        <v/>
      </c>
      <c r="BL82">
        <f>IFERROR(MATCH(BL$3,'Bins 2025'!$D82:$ALO82,1),0)/1000</f>
        <v/>
      </c>
      <c r="BM82">
        <f>IFERROR(MATCH(BM$3,'Bins 2025'!$D82:$ALO82,1),0)/1000</f>
        <v/>
      </c>
      <c r="BN82">
        <f>IFERROR(MATCH(BN$3,'Bins 2025'!$D82:$ALO82,1),0)/1000</f>
        <v/>
      </c>
      <c r="BO82">
        <f>IFERROR(MATCH(BO$3,'Bins 2025'!$D82:$ALO82,1),0)/1000</f>
        <v/>
      </c>
      <c r="BP82">
        <f>IFERROR(MATCH(BP$3,'Bins 2025'!$D82:$ALO82,1),0)/1000</f>
        <v/>
      </c>
      <c r="BQ82">
        <f>IFERROR(MATCH(BQ$3,'Bins 2025'!$D82:$ALO82,1),0)/1000</f>
        <v/>
      </c>
      <c r="BR82">
        <f>IFERROR(MATCH(BR$3,'Bins 2025'!$D82:$ALO82,1),0)/1000</f>
        <v/>
      </c>
      <c r="BS82">
        <f>IFERROR(MATCH(BS$3,'Bins 2025'!$D82:$ALO82,1),0)/1000</f>
        <v/>
      </c>
      <c r="BT82">
        <f>IFERROR(MATCH(BT$3,'Bins 2025'!$D82:$ALO82,1),0)/1000</f>
        <v/>
      </c>
      <c r="BU82">
        <f>IFERROR(MATCH(BU$3,'Bins 2025'!$D82:$ALO82,1),0)/1000</f>
        <v/>
      </c>
      <c r="BV82">
        <f>IFERROR(MATCH(BV$3,'Bins 2025'!$D82:$ALO82,1),0)/1000</f>
        <v/>
      </c>
      <c r="BW82">
        <f>IFERROR(MATCH(BW$3,'Bins 2025'!$D82:$ALO82,1),0)/1000</f>
        <v/>
      </c>
      <c r="BX82">
        <f>IFERROR(MATCH(BX$3,'Bins 2025'!$D82:$ALO82,1),0)/1000</f>
        <v/>
      </c>
      <c r="BY82">
        <f>IFERROR(MATCH(BY$3,'Bins 2025'!$D82:$ALO82,1),0)/1000</f>
        <v/>
      </c>
      <c r="BZ82">
        <f>IFERROR(MATCH(BZ$3,'Bins 2025'!$D82:$ALO82,1),0)/1000</f>
        <v/>
      </c>
      <c r="CA82">
        <f>IFERROR(MATCH(CA$3,'Bins 2025'!$D82:$ALO82,1),0)/1000</f>
        <v/>
      </c>
      <c r="CB82">
        <f>IFERROR(MATCH(CB$3,'Bins 2025'!$D82:$ALO82,1),0)/1000</f>
        <v/>
      </c>
      <c r="CC82">
        <f>IFERROR(MATCH(CC$3,'Bins 2025'!$D82:$ALO82,1),0)/1000</f>
        <v/>
      </c>
      <c r="CD82">
        <f>IFERROR(MATCH(CD$3,'Bins 2025'!$D82:$ALO82,1),0)/1000</f>
        <v/>
      </c>
      <c r="CE82">
        <f>IFERROR(MATCH(CE$3,'Bins 2025'!$D82:$ALO82,1),0)/1000</f>
        <v/>
      </c>
      <c r="CF82">
        <f>IFERROR(MATCH(CF$3,'Bins 2025'!$D82:$ALO82,1),0)/1000</f>
        <v/>
      </c>
      <c r="CG82">
        <f>IFERROR(MATCH(CG$3,'Bins 2025'!$D82:$ALO82,1),0)/1000</f>
        <v/>
      </c>
      <c r="CH82">
        <f>IFERROR(MATCH(CH$3,'Bins 2025'!$D82:$ALO82,1),0)/1000</f>
        <v/>
      </c>
      <c r="CI82">
        <f>IFERROR(MATCH(CI$3,'Bins 2025'!$D82:$ALO82,1),0)/1000</f>
        <v/>
      </c>
      <c r="CJ82">
        <f>IFERROR(MATCH(CJ$3,'Bins 2025'!$D82:$ALO82,1),0)/1000</f>
        <v/>
      </c>
      <c r="CK82">
        <f>IFERROR(MATCH(CK$3,'Bins 2025'!$D82:$ALO82,1),0)/1000</f>
        <v/>
      </c>
      <c r="CL82">
        <f>IFERROR(MATCH(CL$3,'Bins 2025'!$D82:$ALO82,1),0)/1000</f>
        <v/>
      </c>
      <c r="CM82">
        <f>IFERROR(MATCH(CM$3,'Bins 2025'!$D82:$ALO82,1),0)/1000</f>
        <v/>
      </c>
      <c r="CN82">
        <f>IFERROR(MATCH(CN$3,'Bins 2025'!$D82:$ALO82,1),0)/1000</f>
        <v/>
      </c>
      <c r="CO82">
        <f>IFERROR(MATCH(CO$3,'Bins 2025'!$D82:$ALO82,1),0)/1000</f>
        <v/>
      </c>
      <c r="CP82">
        <f>IFERROR(MATCH(CP$3,'Bins 2025'!$D82:$ALO82,1),0)/1000</f>
        <v/>
      </c>
      <c r="CQ82">
        <f>IFERROR(MATCH(CQ$3,'Bins 2025'!$D82:$ALO82,1),0)/1000</f>
        <v/>
      </c>
      <c r="CR82">
        <f>IFERROR(MATCH(CR$3,'Bins 2025'!$D82:$ALO82,1),0)/1000</f>
        <v/>
      </c>
      <c r="CS82">
        <f>IFERROR(MATCH(CS$3,'Bins 2025'!$D82:$ALO82,1),0)/1000</f>
        <v/>
      </c>
      <c r="CT82">
        <f>IFERROR(MATCH(CT$3,'Bins 2025'!$D82:$ALO82,1),0)/1000</f>
        <v/>
      </c>
      <c r="CU82">
        <f>IFERROR(MATCH(CU$3,'Bins 2025'!$D82:$ALO82,1),0)/1000</f>
        <v/>
      </c>
      <c r="CV82">
        <f>IFERROR(MATCH(CV$3,'Bins 2025'!$D82:$ALO82,1),0)/1000</f>
        <v/>
      </c>
      <c r="CW82">
        <f>IFERROR(MATCH(CW$3,'Bins 2025'!$D82:$ALO82,1),0)/1000</f>
        <v/>
      </c>
      <c r="CX82">
        <f>IFERROR(MATCH(CX$3,'Bins 2025'!$D82:$ALO82,1),0)/1000</f>
        <v/>
      </c>
      <c r="CY82">
        <f>IFERROR(MATCH(CY$3,'Bins 2025'!$D82:$ALO82,1),0)/1000</f>
        <v/>
      </c>
      <c r="CZ82">
        <f>IFERROR(MATCH(CZ$3,'Bins 2025'!$D82:$ALO82,1),0)/1000</f>
        <v/>
      </c>
      <c r="DA82">
        <f>IFERROR(MATCH(DA$3,'Bins 2025'!$D82:$ALO82,1),0)/1000</f>
        <v/>
      </c>
      <c r="DB82">
        <f>IFERROR(MATCH(DB$3,'Bins 2025'!$D82:$ALO82,1),0)/1000</f>
        <v/>
      </c>
      <c r="DC82">
        <f>IFERROR(MATCH(DC$3,'Bins 2025'!$D82:$ALO82,1),0)/1000</f>
        <v/>
      </c>
      <c r="DD82">
        <f>IFERROR(MATCH(DD$3,'Bins 2025'!$D82:$ALO82,1),0)/1000</f>
        <v/>
      </c>
      <c r="DE82">
        <f>IFERROR(MATCH(DE$3,'Bins 2025'!$D82:$ALO82,1),0)/1000</f>
        <v/>
      </c>
      <c r="DF82">
        <f>IFERROR(MATCH(DF$3,'Bins 2025'!$D82:$ALO82,1),0)/1000</f>
        <v/>
      </c>
      <c r="DG82">
        <f>IFERROR(MATCH(DG$3,'Bins 2025'!$D82:$ALO82,1),0)/1000</f>
        <v/>
      </c>
      <c r="DH82">
        <f>IFERROR(MATCH(DH$3,'Bins 2025'!$D82:$ALO82,1),0)/1000</f>
        <v/>
      </c>
      <c r="DI82">
        <f>IFERROR(MATCH(DI$3,'Bins 2025'!$D82:$ALO82,1),0)/1000</f>
        <v/>
      </c>
      <c r="DJ82">
        <f>IFERROR(MATCH(DJ$3,'Bins 2025'!$D82:$ALO82,1),0)/1000</f>
        <v/>
      </c>
      <c r="DK82">
        <f>IFERROR(MATCH(DK$3,'Bins 2025'!$D82:$ALO82,1),0)/1000</f>
        <v/>
      </c>
      <c r="DL82">
        <f>IFERROR(MATCH(DL$3,'Bins 2025'!$D82:$ALO82,1),0)/1000</f>
        <v/>
      </c>
      <c r="DM82">
        <f>IFERROR(MATCH(DM$3,'Bins 2025'!$D82:$ALO82,1),0)/1000</f>
        <v/>
      </c>
      <c r="DN82">
        <f>IFERROR(MATCH(DN$3,'Bins 2025'!$D82:$ALO82,1),0)/1000</f>
        <v/>
      </c>
      <c r="DO82">
        <f>IFERROR(MATCH(DO$3,'Bins 2025'!$D82:$ALO82,1),0)/1000</f>
        <v/>
      </c>
      <c r="DP82">
        <f>IFERROR(MATCH(DP$3,'Bins 2025'!$D82:$ALO82,1),0)/1000</f>
        <v/>
      </c>
      <c r="DQ82">
        <f>IFERROR(MATCH(DQ$3,'Bins 2025'!$D82:$ALO82,1),0)/1000</f>
        <v/>
      </c>
      <c r="DR82">
        <f>IFERROR(MATCH(DR$3,'Bins 2025'!$D82:$ALO82,1),0)/1000</f>
        <v/>
      </c>
      <c r="DS82">
        <f>IFERROR(MATCH(DS$3,'Bins 2025'!$D82:$ALO82,1),0)/1000</f>
        <v/>
      </c>
      <c r="DT82">
        <f>IFERROR(MATCH(DT$3,'Bins 2025'!$D82:$ALO82,1),0)/1000</f>
        <v/>
      </c>
      <c r="DU82">
        <f>IFERROR(MATCH(DU$3,'Bins 2025'!$D82:$ALO82,1),0)/1000</f>
        <v/>
      </c>
      <c r="DV82">
        <f>IFERROR(MATCH(DV$3,'Bins 2025'!$D82:$ALO82,1),0)/1000</f>
        <v/>
      </c>
      <c r="DW82">
        <f>IFERROR(MATCH(DW$3,'Bins 2025'!$D82:$ALO82,1),0)/1000</f>
        <v/>
      </c>
      <c r="DX82">
        <f>IFERROR(MATCH(DX$3,'Bins 2025'!$D82:$ALO82,1),0)/1000</f>
        <v/>
      </c>
      <c r="DY82">
        <f>IFERROR(MATCH(DY$3,'Bins 2025'!$D82:$ALO82,1),0)/1000</f>
        <v/>
      </c>
      <c r="DZ82">
        <f>IFERROR(MATCH(DZ$3,'Bins 2025'!$D82:$ALO82,1),0)/1000</f>
        <v/>
      </c>
      <c r="EA82">
        <f>IFERROR(MATCH(EA$3,'Bins 2025'!$D82:$ALO82,1),0)/1000</f>
        <v/>
      </c>
      <c r="EB82">
        <f>IFERROR(MATCH(EB$3,'Bins 2025'!$D82:$ALO82,1),0)/1000</f>
        <v/>
      </c>
      <c r="EC82">
        <f>IFERROR(MATCH(EC$3,'Bins 2025'!$D82:$ALO82,1),0)/1000</f>
        <v/>
      </c>
      <c r="ED82">
        <f>IFERROR(MATCH(ED$3,'Bins 2025'!$D82:$ALO82,1),0)/1000</f>
        <v/>
      </c>
      <c r="EE82">
        <f>IFERROR(MATCH(EE$3,'Bins 2025'!$D82:$ALO82,1),0)/1000</f>
        <v/>
      </c>
      <c r="EF82">
        <f>IFERROR(MATCH(EF$3,'Bins 2025'!$D82:$ALO82,1),0)/1000</f>
        <v/>
      </c>
      <c r="EG82">
        <f>IFERROR(MATCH(EG$3,'Bins 2025'!$D82:$ALO82,1),0)/1000</f>
        <v/>
      </c>
      <c r="EH82">
        <f>IFERROR(MATCH(EH$3,'Bins 2025'!$D82:$ALO82,1),0)/1000</f>
        <v/>
      </c>
      <c r="EI82">
        <f>IFERROR(MATCH(EI$3,'Bins 2025'!$D82:$ALO82,1),0)/1000</f>
        <v/>
      </c>
      <c r="EJ82">
        <f>IFERROR(MATCH(EJ$3,'Bins 2025'!$D82:$ALO82,1),0)/1000</f>
        <v/>
      </c>
      <c r="EK82">
        <f>IFERROR(MATCH(EK$3,'Bins 2025'!$D82:$ALO82,1),0)/1000</f>
        <v/>
      </c>
      <c r="EL82">
        <f>IFERROR(MATCH(EL$3,'Bins 2025'!$D82:$ALO82,1),0)/1000</f>
        <v/>
      </c>
      <c r="EM82">
        <f>IFERROR(MATCH(EM$3,'Bins 2025'!$D82:$ALO82,1),0)/1000</f>
        <v/>
      </c>
      <c r="EN82">
        <f>IFERROR(MATCH(EN$3,'Bins 2025'!$D82:$ALO82,1),0)/1000</f>
        <v/>
      </c>
      <c r="EO82">
        <f>IFERROR(MATCH(EO$3,'Bins 2025'!$D82:$ALO82,1),0)/1000</f>
        <v/>
      </c>
      <c r="EP82">
        <f>IFERROR(MATCH(EP$3,'Bins 2025'!$D82:$ALO82,1),0)/1000</f>
        <v/>
      </c>
      <c r="EQ82">
        <f>IFERROR(MATCH(EQ$3,'Bins 2025'!$D82:$ALO82,1),0)/1000</f>
        <v/>
      </c>
      <c r="ER82">
        <f>IFERROR(MATCH(ER$3,'Bins 2025'!$D82:$ALO82,1),0)/1000</f>
        <v/>
      </c>
      <c r="ES82">
        <f>IFERROR(MATCH(ES$3,'Bins 2025'!$D82:$ALO82,1),0)/1000</f>
        <v/>
      </c>
      <c r="ET82">
        <f>IFERROR(MATCH(ET$3,'Bins 2025'!$D82:$ALO82,1),0)/1000</f>
        <v/>
      </c>
      <c r="EU82">
        <f>IFERROR(MATCH(EU$3,'Bins 2025'!$D82:$ALO82,1),0)/1000</f>
        <v/>
      </c>
      <c r="EV82">
        <f>IFERROR(MATCH(EV$3,'Bins 2025'!$D82:$ALO82,1),0)/1000</f>
        <v/>
      </c>
      <c r="EW82">
        <f>IFERROR(MATCH(EW$3,'Bins 2025'!$D82:$ALO82,1),0)/1000</f>
        <v/>
      </c>
      <c r="EX82">
        <f>IFERROR(MATCH(EX$3,'Bins 2025'!$D82:$ALO82,1),0)/1000</f>
        <v/>
      </c>
      <c r="EY82">
        <f>IFERROR(MATCH(EY$3,'Bins 2025'!$D82:$ALO82,1),0)/1000</f>
        <v/>
      </c>
      <c r="EZ82">
        <f>IFERROR(MATCH(EZ$3,'Bins 2025'!$D82:$ALO82,1),0)/1000</f>
        <v/>
      </c>
      <c r="FA82">
        <f>IFERROR(MATCH(FA$3,'Bins 2025'!$D82:$ALO82,1),0)/1000</f>
        <v/>
      </c>
      <c r="FB82">
        <f>IFERROR(MATCH(FB$3,'Bins 2025'!$D82:$ALO82,1),0)/1000</f>
        <v/>
      </c>
      <c r="FC82">
        <f>IFERROR(MATCH(FC$3,'Bins 2025'!$D82:$ALO82,1),0)/1000</f>
        <v/>
      </c>
      <c r="FD82">
        <f>IFERROR(MATCH(FD$3,'Bins 2025'!$D82:$ALO82,1),0)/1000</f>
        <v/>
      </c>
      <c r="FE82">
        <f>IFERROR(MATCH(FE$3,'Bins 2025'!$D82:$ALO82,1),0)/1000</f>
        <v/>
      </c>
      <c r="FF82">
        <f>IFERROR(MATCH(FF$3,'Bins 2025'!$D82:$ALO82,1),0)/1000</f>
        <v/>
      </c>
      <c r="FG82">
        <f>IFERROR(MATCH(FG$3,'Bins 2025'!$D82:$ALO82,1),0)/1000</f>
        <v/>
      </c>
      <c r="FH82">
        <f>IFERROR(MATCH(FH$3,'Bins 2025'!$D82:$ALO82,1),0)/1000</f>
        <v/>
      </c>
      <c r="FI82">
        <f>IFERROR(MATCH(FI$3,'Bins 2025'!$D82:$ALO82,1),0)/1000</f>
        <v/>
      </c>
      <c r="FJ82">
        <f>IFERROR(MATCH(FJ$3,'Bins 2025'!$D82:$ALO82,1),0)/1000</f>
        <v/>
      </c>
      <c r="FK82">
        <f>IFERROR(MATCH(FK$3,'Bins 2025'!$D82:$ALO82,1),0)/1000</f>
        <v/>
      </c>
      <c r="FL82">
        <f>IFERROR(MATCH(FL$3,'Bins 2025'!$D82:$ALO82,1),0)/1000</f>
        <v/>
      </c>
      <c r="FM82">
        <f>IFERROR(MATCH(FM$3,'Bins 2025'!$D82:$ALO82,1),0)/1000</f>
        <v/>
      </c>
      <c r="FN82">
        <f>IFERROR(MATCH(FN$3,'Bins 2025'!$D82:$ALO82,1),0)/1000</f>
        <v/>
      </c>
      <c r="FO82">
        <f>IFERROR(MATCH(FO$3,'Bins 2025'!$D82:$ALO82,1),0)/1000</f>
        <v/>
      </c>
      <c r="FP82">
        <f>IFERROR(MATCH(FP$3,'Bins 2025'!$D82:$ALO82,1),0)/1000</f>
        <v/>
      </c>
      <c r="FQ82">
        <f>IFERROR(MATCH(FQ$3,'Bins 2025'!$D82:$ALO82,1),0)/1000</f>
        <v/>
      </c>
      <c r="FR82">
        <f>IFERROR(MATCH(FR$3,'Bins 2025'!$D82:$ALO82,1),0)/1000</f>
        <v/>
      </c>
      <c r="FS82">
        <f>IFERROR(MATCH(FS$3,'Bins 2025'!$D82:$ALO82,1),0)/1000</f>
        <v/>
      </c>
      <c r="FT82">
        <f>IFERROR(MATCH(FT$3,'Bins 2025'!$D82:$ALO82,1),0)/1000</f>
        <v/>
      </c>
      <c r="FU82">
        <f>IFERROR(MATCH(FU$3,'Bins 2025'!$D82:$ALO82,1),0)/1000</f>
        <v/>
      </c>
      <c r="FV82">
        <f>IFERROR(MATCH(FV$3,'Bins 2025'!$D82:$ALO82,1),0)/1000</f>
        <v/>
      </c>
      <c r="FW82">
        <f>IFERROR(MATCH(FW$3,'Bins 2025'!$D82:$ALO82,1),0)/1000</f>
        <v/>
      </c>
      <c r="FX82">
        <f>IFERROR(MATCH(FX$3,'Bins 2025'!$D82:$ALO82,1),0)/1000</f>
        <v/>
      </c>
      <c r="FY82">
        <f>IFERROR(MATCH(FY$3,'Bins 2025'!$D82:$ALO82,1),0)/1000</f>
        <v/>
      </c>
      <c r="FZ82">
        <f>IFERROR(MATCH(FZ$3,'Bins 2025'!$D82:$ALO82,1),0)/1000</f>
        <v/>
      </c>
      <c r="GA82">
        <f>IFERROR(MATCH(GA$3,'Bins 2025'!$D82:$ALO82,1),0)/1000</f>
        <v/>
      </c>
      <c r="GB82">
        <f>IFERROR(MATCH(GB$3,'Bins 2025'!$D82:$ALO82,1),0)/1000</f>
        <v/>
      </c>
      <c r="GC82">
        <f>IFERROR(MATCH(GC$3,'Bins 2025'!$D82:$ALO82,1),0)/1000</f>
        <v/>
      </c>
      <c r="GD82">
        <f>IFERROR(MATCH(GD$3,'Bins 2025'!$D82:$ALO82,1),0)/1000</f>
        <v/>
      </c>
      <c r="GE82">
        <f>IFERROR(MATCH(GE$3,'Bins 2025'!$D82:$ALO82,1),0)/1000</f>
        <v/>
      </c>
      <c r="GF82">
        <f>IFERROR(MATCH(GF$3,'Bins 2025'!$D82:$ALO82,1),0)/1000</f>
        <v/>
      </c>
      <c r="GG82">
        <f>IFERROR(MATCH(GG$3,'Bins 2025'!$D82:$ALO82,1),0)/1000</f>
        <v/>
      </c>
      <c r="GH82">
        <f>IFERROR(MATCH(GH$3,'Bins 2025'!$D82:$ALO82,1),0)/1000</f>
        <v/>
      </c>
      <c r="GI82">
        <f>IFERROR(MATCH(GI$3,'Bins 2025'!$D82:$ALO82,1),0)/1000</f>
        <v/>
      </c>
      <c r="GJ82">
        <f>IFERROR(MATCH(GJ$3,'Bins 2025'!$D82:$ALO82,1),0)/1000</f>
        <v/>
      </c>
      <c r="GK82">
        <f>IFERROR(MATCH(GK$3,'Bins 2025'!$D82:$ALO82,1),0)/1000</f>
        <v/>
      </c>
      <c r="GL82">
        <f>IFERROR(MATCH(GL$3,'Bins 2025'!$D82:$ALO82,1),0)/1000</f>
        <v/>
      </c>
      <c r="GM82">
        <f>IFERROR(MATCH(GM$3,'Bins 2025'!$D82:$ALO82,1),0)/1000</f>
        <v/>
      </c>
      <c r="GN82">
        <f>IFERROR(MATCH(GN$3,'Bins 2025'!$D82:$ALO82,1),0)/1000</f>
        <v/>
      </c>
      <c r="GO82">
        <f>IFERROR(MATCH(GO$3,'Bins 2025'!$D82:$ALO82,1),0)/1000</f>
        <v/>
      </c>
      <c r="GP82">
        <f>IFERROR(MATCH(GP$3,'Bins 2025'!$D82:$ALO82,1),0)/1000</f>
        <v/>
      </c>
      <c r="GQ82">
        <f>IFERROR(MATCH(GQ$3,'Bins 2025'!$D82:$ALO82,1),0)/1000</f>
        <v/>
      </c>
      <c r="GR82">
        <f>IFERROR(MATCH(GR$3,'Bins 2025'!$D82:$ALO82,1),0)/1000</f>
        <v/>
      </c>
      <c r="GS82">
        <f>IFERROR(MATCH(GS$3,'Bins 2025'!$D82:$ALO82,1),0)/1000</f>
        <v/>
      </c>
      <c r="GT82">
        <f>IFERROR(MATCH(GT$3,'Bins 2025'!$D82:$ALO82,1),0)/1000</f>
        <v/>
      </c>
      <c r="GU82">
        <f>IFERROR(MATCH(GU$3,'Bins 2025'!$D82:$ALO82,1),0)/1000</f>
        <v/>
      </c>
    </row>
    <row r="83">
      <c r="B83">
        <f>Inputs!B83</f>
        <v/>
      </c>
      <c r="C83">
        <f>Inputs!K83</f>
        <v/>
      </c>
      <c r="D83">
        <f>N(Inputs!H83)</f>
        <v/>
      </c>
      <c r="E83">
        <f>IFERROR(MATCH(E$3,'Bins 2025'!$D83:$ALO83,1),0)/1000</f>
        <v/>
      </c>
      <c r="F83">
        <f>IFERROR(MATCH(F$3,'Bins 2025'!$D83:$ALO83,1),0)/1000</f>
        <v/>
      </c>
      <c r="G83">
        <f>IFERROR(MATCH(G$3,'Bins 2025'!$D83:$ALO83,1),0)/1000</f>
        <v/>
      </c>
      <c r="H83">
        <f>IFERROR(MATCH(H$3,'Bins 2025'!$D83:$ALO83,1),0)/1000</f>
        <v/>
      </c>
      <c r="I83">
        <f>IFERROR(MATCH(I$3,'Bins 2025'!$D83:$ALO83,1),0)/1000</f>
        <v/>
      </c>
      <c r="J83">
        <f>IFERROR(MATCH(J$3,'Bins 2025'!$D83:$ALO83,1),0)/1000</f>
        <v/>
      </c>
      <c r="K83">
        <f>IFERROR(MATCH(K$3,'Bins 2025'!$D83:$ALO83,1),0)/1000</f>
        <v/>
      </c>
      <c r="L83">
        <f>IFERROR(MATCH(L$3,'Bins 2025'!$D83:$ALO83,1),0)/1000</f>
        <v/>
      </c>
      <c r="M83">
        <f>IFERROR(MATCH(M$3,'Bins 2025'!$D83:$ALO83,1),0)/1000</f>
        <v/>
      </c>
      <c r="N83">
        <f>IFERROR(MATCH(N$3,'Bins 2025'!$D83:$ALO83,1),0)/1000</f>
        <v/>
      </c>
      <c r="O83">
        <f>IFERROR(MATCH(O$3,'Bins 2025'!$D83:$ALO83,1),0)/1000</f>
        <v/>
      </c>
      <c r="P83">
        <f>IFERROR(MATCH(P$3,'Bins 2025'!$D83:$ALO83,1),0)/1000</f>
        <v/>
      </c>
      <c r="Q83">
        <f>IFERROR(MATCH(Q$3,'Bins 2025'!$D83:$ALO83,1),0)/1000</f>
        <v/>
      </c>
      <c r="R83">
        <f>IFERROR(MATCH(R$3,'Bins 2025'!$D83:$ALO83,1),0)/1000</f>
        <v/>
      </c>
      <c r="S83">
        <f>IFERROR(MATCH(S$3,'Bins 2025'!$D83:$ALO83,1),0)/1000</f>
        <v/>
      </c>
      <c r="T83">
        <f>IFERROR(MATCH(T$3,'Bins 2025'!$D83:$ALO83,1),0)/1000</f>
        <v/>
      </c>
      <c r="U83">
        <f>IFERROR(MATCH(U$3,'Bins 2025'!$D83:$ALO83,1),0)/1000</f>
        <v/>
      </c>
      <c r="V83">
        <f>IFERROR(MATCH(V$3,'Bins 2025'!$D83:$ALO83,1),0)/1000</f>
        <v/>
      </c>
      <c r="W83">
        <f>IFERROR(MATCH(W$3,'Bins 2025'!$D83:$ALO83,1),0)/1000</f>
        <v/>
      </c>
      <c r="X83">
        <f>IFERROR(MATCH(X$3,'Bins 2025'!$D83:$ALO83,1),0)/1000</f>
        <v/>
      </c>
      <c r="Y83">
        <f>IFERROR(MATCH(Y$3,'Bins 2025'!$D83:$ALO83,1),0)/1000</f>
        <v/>
      </c>
      <c r="Z83">
        <f>IFERROR(MATCH(Z$3,'Bins 2025'!$D83:$ALO83,1),0)/1000</f>
        <v/>
      </c>
      <c r="AA83">
        <f>IFERROR(MATCH(AA$3,'Bins 2025'!$D83:$ALO83,1),0)/1000</f>
        <v/>
      </c>
      <c r="AB83">
        <f>IFERROR(MATCH(AB$3,'Bins 2025'!$D83:$ALO83,1),0)/1000</f>
        <v/>
      </c>
      <c r="AC83">
        <f>IFERROR(MATCH(AC$3,'Bins 2025'!$D83:$ALO83,1),0)/1000</f>
        <v/>
      </c>
      <c r="AD83">
        <f>IFERROR(MATCH(AD$3,'Bins 2025'!$D83:$ALO83,1),0)/1000</f>
        <v/>
      </c>
      <c r="AE83">
        <f>IFERROR(MATCH(AE$3,'Bins 2025'!$D83:$ALO83,1),0)/1000</f>
        <v/>
      </c>
      <c r="AF83">
        <f>IFERROR(MATCH(AF$3,'Bins 2025'!$D83:$ALO83,1),0)/1000</f>
        <v/>
      </c>
      <c r="AG83">
        <f>IFERROR(MATCH(AG$3,'Bins 2025'!$D83:$ALO83,1),0)/1000</f>
        <v/>
      </c>
      <c r="AH83">
        <f>IFERROR(MATCH(AH$3,'Bins 2025'!$D83:$ALO83,1),0)/1000</f>
        <v/>
      </c>
      <c r="AI83">
        <f>IFERROR(MATCH(AI$3,'Bins 2025'!$D83:$ALO83,1),0)/1000</f>
        <v/>
      </c>
      <c r="AJ83">
        <f>IFERROR(MATCH(AJ$3,'Bins 2025'!$D83:$ALO83,1),0)/1000</f>
        <v/>
      </c>
      <c r="AK83">
        <f>IFERROR(MATCH(AK$3,'Bins 2025'!$D83:$ALO83,1),0)/1000</f>
        <v/>
      </c>
      <c r="AL83">
        <f>IFERROR(MATCH(AL$3,'Bins 2025'!$D83:$ALO83,1),0)/1000</f>
        <v/>
      </c>
      <c r="AM83">
        <f>IFERROR(MATCH(AM$3,'Bins 2025'!$D83:$ALO83,1),0)/1000</f>
        <v/>
      </c>
      <c r="AN83">
        <f>IFERROR(MATCH(AN$3,'Bins 2025'!$D83:$ALO83,1),0)/1000</f>
        <v/>
      </c>
      <c r="AO83">
        <f>IFERROR(MATCH(AO$3,'Bins 2025'!$D83:$ALO83,1),0)/1000</f>
        <v/>
      </c>
      <c r="AP83">
        <f>IFERROR(MATCH(AP$3,'Bins 2025'!$D83:$ALO83,1),0)/1000</f>
        <v/>
      </c>
      <c r="AQ83">
        <f>IFERROR(MATCH(AQ$3,'Bins 2025'!$D83:$ALO83,1),0)/1000</f>
        <v/>
      </c>
      <c r="AR83">
        <f>IFERROR(MATCH(AR$3,'Bins 2025'!$D83:$ALO83,1),0)/1000</f>
        <v/>
      </c>
      <c r="AS83">
        <f>IFERROR(MATCH(AS$3,'Bins 2025'!$D83:$ALO83,1),0)/1000</f>
        <v/>
      </c>
      <c r="AT83">
        <f>IFERROR(MATCH(AT$3,'Bins 2025'!$D83:$ALO83,1),0)/1000</f>
        <v/>
      </c>
      <c r="AU83">
        <f>IFERROR(MATCH(AU$3,'Bins 2025'!$D83:$ALO83,1),0)/1000</f>
        <v/>
      </c>
      <c r="AV83">
        <f>IFERROR(MATCH(AV$3,'Bins 2025'!$D83:$ALO83,1),0)/1000</f>
        <v/>
      </c>
      <c r="AW83">
        <f>IFERROR(MATCH(AW$3,'Bins 2025'!$D83:$ALO83,1),0)/1000</f>
        <v/>
      </c>
      <c r="AX83">
        <f>IFERROR(MATCH(AX$3,'Bins 2025'!$D83:$ALO83,1),0)/1000</f>
        <v/>
      </c>
      <c r="AY83">
        <f>IFERROR(MATCH(AY$3,'Bins 2025'!$D83:$ALO83,1),0)/1000</f>
        <v/>
      </c>
      <c r="AZ83">
        <f>IFERROR(MATCH(AZ$3,'Bins 2025'!$D83:$ALO83,1),0)/1000</f>
        <v/>
      </c>
      <c r="BA83">
        <f>IFERROR(MATCH(BA$3,'Bins 2025'!$D83:$ALO83,1),0)/1000</f>
        <v/>
      </c>
      <c r="BB83">
        <f>IFERROR(MATCH(BB$3,'Bins 2025'!$D83:$ALO83,1),0)/1000</f>
        <v/>
      </c>
      <c r="BC83">
        <f>IFERROR(MATCH(BC$3,'Bins 2025'!$D83:$ALO83,1),0)/1000</f>
        <v/>
      </c>
      <c r="BD83">
        <f>IFERROR(MATCH(BD$3,'Bins 2025'!$D83:$ALO83,1),0)/1000</f>
        <v/>
      </c>
      <c r="BE83">
        <f>IFERROR(MATCH(BE$3,'Bins 2025'!$D83:$ALO83,1),0)/1000</f>
        <v/>
      </c>
      <c r="BF83">
        <f>IFERROR(MATCH(BF$3,'Bins 2025'!$D83:$ALO83,1),0)/1000</f>
        <v/>
      </c>
      <c r="BG83">
        <f>IFERROR(MATCH(BG$3,'Bins 2025'!$D83:$ALO83,1),0)/1000</f>
        <v/>
      </c>
      <c r="BH83">
        <f>IFERROR(MATCH(BH$3,'Bins 2025'!$D83:$ALO83,1),0)/1000</f>
        <v/>
      </c>
      <c r="BI83">
        <f>IFERROR(MATCH(BI$3,'Bins 2025'!$D83:$ALO83,1),0)/1000</f>
        <v/>
      </c>
      <c r="BJ83">
        <f>IFERROR(MATCH(BJ$3,'Bins 2025'!$D83:$ALO83,1),0)/1000</f>
        <v/>
      </c>
      <c r="BK83">
        <f>IFERROR(MATCH(BK$3,'Bins 2025'!$D83:$ALO83,1),0)/1000</f>
        <v/>
      </c>
      <c r="BL83">
        <f>IFERROR(MATCH(BL$3,'Bins 2025'!$D83:$ALO83,1),0)/1000</f>
        <v/>
      </c>
      <c r="BM83">
        <f>IFERROR(MATCH(BM$3,'Bins 2025'!$D83:$ALO83,1),0)/1000</f>
        <v/>
      </c>
      <c r="BN83">
        <f>IFERROR(MATCH(BN$3,'Bins 2025'!$D83:$ALO83,1),0)/1000</f>
        <v/>
      </c>
      <c r="BO83">
        <f>IFERROR(MATCH(BO$3,'Bins 2025'!$D83:$ALO83,1),0)/1000</f>
        <v/>
      </c>
      <c r="BP83">
        <f>IFERROR(MATCH(BP$3,'Bins 2025'!$D83:$ALO83,1),0)/1000</f>
        <v/>
      </c>
      <c r="BQ83">
        <f>IFERROR(MATCH(BQ$3,'Bins 2025'!$D83:$ALO83,1),0)/1000</f>
        <v/>
      </c>
      <c r="BR83">
        <f>IFERROR(MATCH(BR$3,'Bins 2025'!$D83:$ALO83,1),0)/1000</f>
        <v/>
      </c>
      <c r="BS83">
        <f>IFERROR(MATCH(BS$3,'Bins 2025'!$D83:$ALO83,1),0)/1000</f>
        <v/>
      </c>
      <c r="BT83">
        <f>IFERROR(MATCH(BT$3,'Bins 2025'!$D83:$ALO83,1),0)/1000</f>
        <v/>
      </c>
      <c r="BU83">
        <f>IFERROR(MATCH(BU$3,'Bins 2025'!$D83:$ALO83,1),0)/1000</f>
        <v/>
      </c>
      <c r="BV83">
        <f>IFERROR(MATCH(BV$3,'Bins 2025'!$D83:$ALO83,1),0)/1000</f>
        <v/>
      </c>
      <c r="BW83">
        <f>IFERROR(MATCH(BW$3,'Bins 2025'!$D83:$ALO83,1),0)/1000</f>
        <v/>
      </c>
      <c r="BX83">
        <f>IFERROR(MATCH(BX$3,'Bins 2025'!$D83:$ALO83,1),0)/1000</f>
        <v/>
      </c>
      <c r="BY83">
        <f>IFERROR(MATCH(BY$3,'Bins 2025'!$D83:$ALO83,1),0)/1000</f>
        <v/>
      </c>
      <c r="BZ83">
        <f>IFERROR(MATCH(BZ$3,'Bins 2025'!$D83:$ALO83,1),0)/1000</f>
        <v/>
      </c>
      <c r="CA83">
        <f>IFERROR(MATCH(CA$3,'Bins 2025'!$D83:$ALO83,1),0)/1000</f>
        <v/>
      </c>
      <c r="CB83">
        <f>IFERROR(MATCH(CB$3,'Bins 2025'!$D83:$ALO83,1),0)/1000</f>
        <v/>
      </c>
      <c r="CC83">
        <f>IFERROR(MATCH(CC$3,'Bins 2025'!$D83:$ALO83,1),0)/1000</f>
        <v/>
      </c>
      <c r="CD83">
        <f>IFERROR(MATCH(CD$3,'Bins 2025'!$D83:$ALO83,1),0)/1000</f>
        <v/>
      </c>
      <c r="CE83">
        <f>IFERROR(MATCH(CE$3,'Bins 2025'!$D83:$ALO83,1),0)/1000</f>
        <v/>
      </c>
      <c r="CF83">
        <f>IFERROR(MATCH(CF$3,'Bins 2025'!$D83:$ALO83,1),0)/1000</f>
        <v/>
      </c>
      <c r="CG83">
        <f>IFERROR(MATCH(CG$3,'Bins 2025'!$D83:$ALO83,1),0)/1000</f>
        <v/>
      </c>
      <c r="CH83">
        <f>IFERROR(MATCH(CH$3,'Bins 2025'!$D83:$ALO83,1),0)/1000</f>
        <v/>
      </c>
      <c r="CI83">
        <f>IFERROR(MATCH(CI$3,'Bins 2025'!$D83:$ALO83,1),0)/1000</f>
        <v/>
      </c>
      <c r="CJ83">
        <f>IFERROR(MATCH(CJ$3,'Bins 2025'!$D83:$ALO83,1),0)/1000</f>
        <v/>
      </c>
      <c r="CK83">
        <f>IFERROR(MATCH(CK$3,'Bins 2025'!$D83:$ALO83,1),0)/1000</f>
        <v/>
      </c>
      <c r="CL83">
        <f>IFERROR(MATCH(CL$3,'Bins 2025'!$D83:$ALO83,1),0)/1000</f>
        <v/>
      </c>
      <c r="CM83">
        <f>IFERROR(MATCH(CM$3,'Bins 2025'!$D83:$ALO83,1),0)/1000</f>
        <v/>
      </c>
      <c r="CN83">
        <f>IFERROR(MATCH(CN$3,'Bins 2025'!$D83:$ALO83,1),0)/1000</f>
        <v/>
      </c>
      <c r="CO83">
        <f>IFERROR(MATCH(CO$3,'Bins 2025'!$D83:$ALO83,1),0)/1000</f>
        <v/>
      </c>
      <c r="CP83">
        <f>IFERROR(MATCH(CP$3,'Bins 2025'!$D83:$ALO83,1),0)/1000</f>
        <v/>
      </c>
      <c r="CQ83">
        <f>IFERROR(MATCH(CQ$3,'Bins 2025'!$D83:$ALO83,1),0)/1000</f>
        <v/>
      </c>
      <c r="CR83">
        <f>IFERROR(MATCH(CR$3,'Bins 2025'!$D83:$ALO83,1),0)/1000</f>
        <v/>
      </c>
      <c r="CS83">
        <f>IFERROR(MATCH(CS$3,'Bins 2025'!$D83:$ALO83,1),0)/1000</f>
        <v/>
      </c>
      <c r="CT83">
        <f>IFERROR(MATCH(CT$3,'Bins 2025'!$D83:$ALO83,1),0)/1000</f>
        <v/>
      </c>
      <c r="CU83">
        <f>IFERROR(MATCH(CU$3,'Bins 2025'!$D83:$ALO83,1),0)/1000</f>
        <v/>
      </c>
      <c r="CV83">
        <f>IFERROR(MATCH(CV$3,'Bins 2025'!$D83:$ALO83,1),0)/1000</f>
        <v/>
      </c>
      <c r="CW83">
        <f>IFERROR(MATCH(CW$3,'Bins 2025'!$D83:$ALO83,1),0)/1000</f>
        <v/>
      </c>
      <c r="CX83">
        <f>IFERROR(MATCH(CX$3,'Bins 2025'!$D83:$ALO83,1),0)/1000</f>
        <v/>
      </c>
      <c r="CY83">
        <f>IFERROR(MATCH(CY$3,'Bins 2025'!$D83:$ALO83,1),0)/1000</f>
        <v/>
      </c>
      <c r="CZ83">
        <f>IFERROR(MATCH(CZ$3,'Bins 2025'!$D83:$ALO83,1),0)/1000</f>
        <v/>
      </c>
      <c r="DA83">
        <f>IFERROR(MATCH(DA$3,'Bins 2025'!$D83:$ALO83,1),0)/1000</f>
        <v/>
      </c>
      <c r="DB83">
        <f>IFERROR(MATCH(DB$3,'Bins 2025'!$D83:$ALO83,1),0)/1000</f>
        <v/>
      </c>
      <c r="DC83">
        <f>IFERROR(MATCH(DC$3,'Bins 2025'!$D83:$ALO83,1),0)/1000</f>
        <v/>
      </c>
      <c r="DD83">
        <f>IFERROR(MATCH(DD$3,'Bins 2025'!$D83:$ALO83,1),0)/1000</f>
        <v/>
      </c>
      <c r="DE83">
        <f>IFERROR(MATCH(DE$3,'Bins 2025'!$D83:$ALO83,1),0)/1000</f>
        <v/>
      </c>
      <c r="DF83">
        <f>IFERROR(MATCH(DF$3,'Bins 2025'!$D83:$ALO83,1),0)/1000</f>
        <v/>
      </c>
      <c r="DG83">
        <f>IFERROR(MATCH(DG$3,'Bins 2025'!$D83:$ALO83,1),0)/1000</f>
        <v/>
      </c>
      <c r="DH83">
        <f>IFERROR(MATCH(DH$3,'Bins 2025'!$D83:$ALO83,1),0)/1000</f>
        <v/>
      </c>
      <c r="DI83">
        <f>IFERROR(MATCH(DI$3,'Bins 2025'!$D83:$ALO83,1),0)/1000</f>
        <v/>
      </c>
      <c r="DJ83">
        <f>IFERROR(MATCH(DJ$3,'Bins 2025'!$D83:$ALO83,1),0)/1000</f>
        <v/>
      </c>
      <c r="DK83">
        <f>IFERROR(MATCH(DK$3,'Bins 2025'!$D83:$ALO83,1),0)/1000</f>
        <v/>
      </c>
      <c r="DL83">
        <f>IFERROR(MATCH(DL$3,'Bins 2025'!$D83:$ALO83,1),0)/1000</f>
        <v/>
      </c>
      <c r="DM83">
        <f>IFERROR(MATCH(DM$3,'Bins 2025'!$D83:$ALO83,1),0)/1000</f>
        <v/>
      </c>
      <c r="DN83">
        <f>IFERROR(MATCH(DN$3,'Bins 2025'!$D83:$ALO83,1),0)/1000</f>
        <v/>
      </c>
      <c r="DO83">
        <f>IFERROR(MATCH(DO$3,'Bins 2025'!$D83:$ALO83,1),0)/1000</f>
        <v/>
      </c>
      <c r="DP83">
        <f>IFERROR(MATCH(DP$3,'Bins 2025'!$D83:$ALO83,1),0)/1000</f>
        <v/>
      </c>
      <c r="DQ83">
        <f>IFERROR(MATCH(DQ$3,'Bins 2025'!$D83:$ALO83,1),0)/1000</f>
        <v/>
      </c>
      <c r="DR83">
        <f>IFERROR(MATCH(DR$3,'Bins 2025'!$D83:$ALO83,1),0)/1000</f>
        <v/>
      </c>
      <c r="DS83">
        <f>IFERROR(MATCH(DS$3,'Bins 2025'!$D83:$ALO83,1),0)/1000</f>
        <v/>
      </c>
      <c r="DT83">
        <f>IFERROR(MATCH(DT$3,'Bins 2025'!$D83:$ALO83,1),0)/1000</f>
        <v/>
      </c>
      <c r="DU83">
        <f>IFERROR(MATCH(DU$3,'Bins 2025'!$D83:$ALO83,1),0)/1000</f>
        <v/>
      </c>
      <c r="DV83">
        <f>IFERROR(MATCH(DV$3,'Bins 2025'!$D83:$ALO83,1),0)/1000</f>
        <v/>
      </c>
      <c r="DW83">
        <f>IFERROR(MATCH(DW$3,'Bins 2025'!$D83:$ALO83,1),0)/1000</f>
        <v/>
      </c>
      <c r="DX83">
        <f>IFERROR(MATCH(DX$3,'Bins 2025'!$D83:$ALO83,1),0)/1000</f>
        <v/>
      </c>
      <c r="DY83">
        <f>IFERROR(MATCH(DY$3,'Bins 2025'!$D83:$ALO83,1),0)/1000</f>
        <v/>
      </c>
      <c r="DZ83">
        <f>IFERROR(MATCH(DZ$3,'Bins 2025'!$D83:$ALO83,1),0)/1000</f>
        <v/>
      </c>
      <c r="EA83">
        <f>IFERROR(MATCH(EA$3,'Bins 2025'!$D83:$ALO83,1),0)/1000</f>
        <v/>
      </c>
      <c r="EB83">
        <f>IFERROR(MATCH(EB$3,'Bins 2025'!$D83:$ALO83,1),0)/1000</f>
        <v/>
      </c>
      <c r="EC83">
        <f>IFERROR(MATCH(EC$3,'Bins 2025'!$D83:$ALO83,1),0)/1000</f>
        <v/>
      </c>
      <c r="ED83">
        <f>IFERROR(MATCH(ED$3,'Bins 2025'!$D83:$ALO83,1),0)/1000</f>
        <v/>
      </c>
      <c r="EE83">
        <f>IFERROR(MATCH(EE$3,'Bins 2025'!$D83:$ALO83,1),0)/1000</f>
        <v/>
      </c>
      <c r="EF83">
        <f>IFERROR(MATCH(EF$3,'Bins 2025'!$D83:$ALO83,1),0)/1000</f>
        <v/>
      </c>
      <c r="EG83">
        <f>IFERROR(MATCH(EG$3,'Bins 2025'!$D83:$ALO83,1),0)/1000</f>
        <v/>
      </c>
      <c r="EH83">
        <f>IFERROR(MATCH(EH$3,'Bins 2025'!$D83:$ALO83,1),0)/1000</f>
        <v/>
      </c>
      <c r="EI83">
        <f>IFERROR(MATCH(EI$3,'Bins 2025'!$D83:$ALO83,1),0)/1000</f>
        <v/>
      </c>
      <c r="EJ83">
        <f>IFERROR(MATCH(EJ$3,'Bins 2025'!$D83:$ALO83,1),0)/1000</f>
        <v/>
      </c>
      <c r="EK83">
        <f>IFERROR(MATCH(EK$3,'Bins 2025'!$D83:$ALO83,1),0)/1000</f>
        <v/>
      </c>
      <c r="EL83">
        <f>IFERROR(MATCH(EL$3,'Bins 2025'!$D83:$ALO83,1),0)/1000</f>
        <v/>
      </c>
      <c r="EM83">
        <f>IFERROR(MATCH(EM$3,'Bins 2025'!$D83:$ALO83,1),0)/1000</f>
        <v/>
      </c>
      <c r="EN83">
        <f>IFERROR(MATCH(EN$3,'Bins 2025'!$D83:$ALO83,1),0)/1000</f>
        <v/>
      </c>
      <c r="EO83">
        <f>IFERROR(MATCH(EO$3,'Bins 2025'!$D83:$ALO83,1),0)/1000</f>
        <v/>
      </c>
      <c r="EP83">
        <f>IFERROR(MATCH(EP$3,'Bins 2025'!$D83:$ALO83,1),0)/1000</f>
        <v/>
      </c>
      <c r="EQ83">
        <f>IFERROR(MATCH(EQ$3,'Bins 2025'!$D83:$ALO83,1),0)/1000</f>
        <v/>
      </c>
      <c r="ER83">
        <f>IFERROR(MATCH(ER$3,'Bins 2025'!$D83:$ALO83,1),0)/1000</f>
        <v/>
      </c>
      <c r="ES83">
        <f>IFERROR(MATCH(ES$3,'Bins 2025'!$D83:$ALO83,1),0)/1000</f>
        <v/>
      </c>
      <c r="ET83">
        <f>IFERROR(MATCH(ET$3,'Bins 2025'!$D83:$ALO83,1),0)/1000</f>
        <v/>
      </c>
      <c r="EU83">
        <f>IFERROR(MATCH(EU$3,'Bins 2025'!$D83:$ALO83,1),0)/1000</f>
        <v/>
      </c>
      <c r="EV83">
        <f>IFERROR(MATCH(EV$3,'Bins 2025'!$D83:$ALO83,1),0)/1000</f>
        <v/>
      </c>
      <c r="EW83">
        <f>IFERROR(MATCH(EW$3,'Bins 2025'!$D83:$ALO83,1),0)/1000</f>
        <v/>
      </c>
      <c r="EX83">
        <f>IFERROR(MATCH(EX$3,'Bins 2025'!$D83:$ALO83,1),0)/1000</f>
        <v/>
      </c>
      <c r="EY83">
        <f>IFERROR(MATCH(EY$3,'Bins 2025'!$D83:$ALO83,1),0)/1000</f>
        <v/>
      </c>
      <c r="EZ83">
        <f>IFERROR(MATCH(EZ$3,'Bins 2025'!$D83:$ALO83,1),0)/1000</f>
        <v/>
      </c>
      <c r="FA83">
        <f>IFERROR(MATCH(FA$3,'Bins 2025'!$D83:$ALO83,1),0)/1000</f>
        <v/>
      </c>
      <c r="FB83">
        <f>IFERROR(MATCH(FB$3,'Bins 2025'!$D83:$ALO83,1),0)/1000</f>
        <v/>
      </c>
      <c r="FC83">
        <f>IFERROR(MATCH(FC$3,'Bins 2025'!$D83:$ALO83,1),0)/1000</f>
        <v/>
      </c>
      <c r="FD83">
        <f>IFERROR(MATCH(FD$3,'Bins 2025'!$D83:$ALO83,1),0)/1000</f>
        <v/>
      </c>
      <c r="FE83">
        <f>IFERROR(MATCH(FE$3,'Bins 2025'!$D83:$ALO83,1),0)/1000</f>
        <v/>
      </c>
      <c r="FF83">
        <f>IFERROR(MATCH(FF$3,'Bins 2025'!$D83:$ALO83,1),0)/1000</f>
        <v/>
      </c>
      <c r="FG83">
        <f>IFERROR(MATCH(FG$3,'Bins 2025'!$D83:$ALO83,1),0)/1000</f>
        <v/>
      </c>
      <c r="FH83">
        <f>IFERROR(MATCH(FH$3,'Bins 2025'!$D83:$ALO83,1),0)/1000</f>
        <v/>
      </c>
      <c r="FI83">
        <f>IFERROR(MATCH(FI$3,'Bins 2025'!$D83:$ALO83,1),0)/1000</f>
        <v/>
      </c>
      <c r="FJ83">
        <f>IFERROR(MATCH(FJ$3,'Bins 2025'!$D83:$ALO83,1),0)/1000</f>
        <v/>
      </c>
      <c r="FK83">
        <f>IFERROR(MATCH(FK$3,'Bins 2025'!$D83:$ALO83,1),0)/1000</f>
        <v/>
      </c>
      <c r="FL83">
        <f>IFERROR(MATCH(FL$3,'Bins 2025'!$D83:$ALO83,1),0)/1000</f>
        <v/>
      </c>
      <c r="FM83">
        <f>IFERROR(MATCH(FM$3,'Bins 2025'!$D83:$ALO83,1),0)/1000</f>
        <v/>
      </c>
      <c r="FN83">
        <f>IFERROR(MATCH(FN$3,'Bins 2025'!$D83:$ALO83,1),0)/1000</f>
        <v/>
      </c>
      <c r="FO83">
        <f>IFERROR(MATCH(FO$3,'Bins 2025'!$D83:$ALO83,1),0)/1000</f>
        <v/>
      </c>
      <c r="FP83">
        <f>IFERROR(MATCH(FP$3,'Bins 2025'!$D83:$ALO83,1),0)/1000</f>
        <v/>
      </c>
      <c r="FQ83">
        <f>IFERROR(MATCH(FQ$3,'Bins 2025'!$D83:$ALO83,1),0)/1000</f>
        <v/>
      </c>
      <c r="FR83">
        <f>IFERROR(MATCH(FR$3,'Bins 2025'!$D83:$ALO83,1),0)/1000</f>
        <v/>
      </c>
      <c r="FS83">
        <f>IFERROR(MATCH(FS$3,'Bins 2025'!$D83:$ALO83,1),0)/1000</f>
        <v/>
      </c>
      <c r="FT83">
        <f>IFERROR(MATCH(FT$3,'Bins 2025'!$D83:$ALO83,1),0)/1000</f>
        <v/>
      </c>
      <c r="FU83">
        <f>IFERROR(MATCH(FU$3,'Bins 2025'!$D83:$ALO83,1),0)/1000</f>
        <v/>
      </c>
      <c r="FV83">
        <f>IFERROR(MATCH(FV$3,'Bins 2025'!$D83:$ALO83,1),0)/1000</f>
        <v/>
      </c>
      <c r="FW83">
        <f>IFERROR(MATCH(FW$3,'Bins 2025'!$D83:$ALO83,1),0)/1000</f>
        <v/>
      </c>
      <c r="FX83">
        <f>IFERROR(MATCH(FX$3,'Bins 2025'!$D83:$ALO83,1),0)/1000</f>
        <v/>
      </c>
      <c r="FY83">
        <f>IFERROR(MATCH(FY$3,'Bins 2025'!$D83:$ALO83,1),0)/1000</f>
        <v/>
      </c>
      <c r="FZ83">
        <f>IFERROR(MATCH(FZ$3,'Bins 2025'!$D83:$ALO83,1),0)/1000</f>
        <v/>
      </c>
      <c r="GA83">
        <f>IFERROR(MATCH(GA$3,'Bins 2025'!$D83:$ALO83,1),0)/1000</f>
        <v/>
      </c>
      <c r="GB83">
        <f>IFERROR(MATCH(GB$3,'Bins 2025'!$D83:$ALO83,1),0)/1000</f>
        <v/>
      </c>
      <c r="GC83">
        <f>IFERROR(MATCH(GC$3,'Bins 2025'!$D83:$ALO83,1),0)/1000</f>
        <v/>
      </c>
      <c r="GD83">
        <f>IFERROR(MATCH(GD$3,'Bins 2025'!$D83:$ALO83,1),0)/1000</f>
        <v/>
      </c>
      <c r="GE83">
        <f>IFERROR(MATCH(GE$3,'Bins 2025'!$D83:$ALO83,1),0)/1000</f>
        <v/>
      </c>
      <c r="GF83">
        <f>IFERROR(MATCH(GF$3,'Bins 2025'!$D83:$ALO83,1),0)/1000</f>
        <v/>
      </c>
      <c r="GG83">
        <f>IFERROR(MATCH(GG$3,'Bins 2025'!$D83:$ALO83,1),0)/1000</f>
        <v/>
      </c>
      <c r="GH83">
        <f>IFERROR(MATCH(GH$3,'Bins 2025'!$D83:$ALO83,1),0)/1000</f>
        <v/>
      </c>
      <c r="GI83">
        <f>IFERROR(MATCH(GI$3,'Bins 2025'!$D83:$ALO83,1),0)/1000</f>
        <v/>
      </c>
      <c r="GJ83">
        <f>IFERROR(MATCH(GJ$3,'Bins 2025'!$D83:$ALO83,1),0)/1000</f>
        <v/>
      </c>
      <c r="GK83">
        <f>IFERROR(MATCH(GK$3,'Bins 2025'!$D83:$ALO83,1),0)/1000</f>
        <v/>
      </c>
      <c r="GL83">
        <f>IFERROR(MATCH(GL$3,'Bins 2025'!$D83:$ALO83,1),0)/1000</f>
        <v/>
      </c>
      <c r="GM83">
        <f>IFERROR(MATCH(GM$3,'Bins 2025'!$D83:$ALO83,1),0)/1000</f>
        <v/>
      </c>
      <c r="GN83">
        <f>IFERROR(MATCH(GN$3,'Bins 2025'!$D83:$ALO83,1),0)/1000</f>
        <v/>
      </c>
      <c r="GO83">
        <f>IFERROR(MATCH(GO$3,'Bins 2025'!$D83:$ALO83,1),0)/1000</f>
        <v/>
      </c>
      <c r="GP83">
        <f>IFERROR(MATCH(GP$3,'Bins 2025'!$D83:$ALO83,1),0)/1000</f>
        <v/>
      </c>
      <c r="GQ83">
        <f>IFERROR(MATCH(GQ$3,'Bins 2025'!$D83:$ALO83,1),0)/1000</f>
        <v/>
      </c>
      <c r="GR83">
        <f>IFERROR(MATCH(GR$3,'Bins 2025'!$D83:$ALO83,1),0)/1000</f>
        <v/>
      </c>
      <c r="GS83">
        <f>IFERROR(MATCH(GS$3,'Bins 2025'!$D83:$ALO83,1),0)/1000</f>
        <v/>
      </c>
      <c r="GT83">
        <f>IFERROR(MATCH(GT$3,'Bins 2025'!$D83:$ALO83,1),0)/1000</f>
        <v/>
      </c>
      <c r="GU83">
        <f>IFERROR(MATCH(GU$3,'Bins 2025'!$D83:$ALO83,1),0)/1000</f>
        <v/>
      </c>
    </row>
    <row r="84">
      <c r="B84">
        <f>Inputs!B84</f>
        <v/>
      </c>
      <c r="C84">
        <f>Inputs!K84</f>
        <v/>
      </c>
      <c r="D84">
        <f>N(Inputs!H84)</f>
        <v/>
      </c>
      <c r="E84">
        <f>IFERROR(MATCH(E$3,'Bins 2025'!$D84:$ALO84,1),0)/1000</f>
        <v/>
      </c>
      <c r="F84">
        <f>IFERROR(MATCH(F$3,'Bins 2025'!$D84:$ALO84,1),0)/1000</f>
        <v/>
      </c>
      <c r="G84">
        <f>IFERROR(MATCH(G$3,'Bins 2025'!$D84:$ALO84,1),0)/1000</f>
        <v/>
      </c>
      <c r="H84">
        <f>IFERROR(MATCH(H$3,'Bins 2025'!$D84:$ALO84,1),0)/1000</f>
        <v/>
      </c>
      <c r="I84">
        <f>IFERROR(MATCH(I$3,'Bins 2025'!$D84:$ALO84,1),0)/1000</f>
        <v/>
      </c>
      <c r="J84">
        <f>IFERROR(MATCH(J$3,'Bins 2025'!$D84:$ALO84,1),0)/1000</f>
        <v/>
      </c>
      <c r="K84">
        <f>IFERROR(MATCH(K$3,'Bins 2025'!$D84:$ALO84,1),0)/1000</f>
        <v/>
      </c>
      <c r="L84">
        <f>IFERROR(MATCH(L$3,'Bins 2025'!$D84:$ALO84,1),0)/1000</f>
        <v/>
      </c>
      <c r="M84">
        <f>IFERROR(MATCH(M$3,'Bins 2025'!$D84:$ALO84,1),0)/1000</f>
        <v/>
      </c>
      <c r="N84">
        <f>IFERROR(MATCH(N$3,'Bins 2025'!$D84:$ALO84,1),0)/1000</f>
        <v/>
      </c>
      <c r="O84">
        <f>IFERROR(MATCH(O$3,'Bins 2025'!$D84:$ALO84,1),0)/1000</f>
        <v/>
      </c>
      <c r="P84">
        <f>IFERROR(MATCH(P$3,'Bins 2025'!$D84:$ALO84,1),0)/1000</f>
        <v/>
      </c>
      <c r="Q84">
        <f>IFERROR(MATCH(Q$3,'Bins 2025'!$D84:$ALO84,1),0)/1000</f>
        <v/>
      </c>
      <c r="R84">
        <f>IFERROR(MATCH(R$3,'Bins 2025'!$D84:$ALO84,1),0)/1000</f>
        <v/>
      </c>
      <c r="S84">
        <f>IFERROR(MATCH(S$3,'Bins 2025'!$D84:$ALO84,1),0)/1000</f>
        <v/>
      </c>
      <c r="T84">
        <f>IFERROR(MATCH(T$3,'Bins 2025'!$D84:$ALO84,1),0)/1000</f>
        <v/>
      </c>
      <c r="U84">
        <f>IFERROR(MATCH(U$3,'Bins 2025'!$D84:$ALO84,1),0)/1000</f>
        <v/>
      </c>
      <c r="V84">
        <f>IFERROR(MATCH(V$3,'Bins 2025'!$D84:$ALO84,1),0)/1000</f>
        <v/>
      </c>
      <c r="W84">
        <f>IFERROR(MATCH(W$3,'Bins 2025'!$D84:$ALO84,1),0)/1000</f>
        <v/>
      </c>
      <c r="X84">
        <f>IFERROR(MATCH(X$3,'Bins 2025'!$D84:$ALO84,1),0)/1000</f>
        <v/>
      </c>
      <c r="Y84">
        <f>IFERROR(MATCH(Y$3,'Bins 2025'!$D84:$ALO84,1),0)/1000</f>
        <v/>
      </c>
      <c r="Z84">
        <f>IFERROR(MATCH(Z$3,'Bins 2025'!$D84:$ALO84,1),0)/1000</f>
        <v/>
      </c>
      <c r="AA84">
        <f>IFERROR(MATCH(AA$3,'Bins 2025'!$D84:$ALO84,1),0)/1000</f>
        <v/>
      </c>
      <c r="AB84">
        <f>IFERROR(MATCH(AB$3,'Bins 2025'!$D84:$ALO84,1),0)/1000</f>
        <v/>
      </c>
      <c r="AC84">
        <f>IFERROR(MATCH(AC$3,'Bins 2025'!$D84:$ALO84,1),0)/1000</f>
        <v/>
      </c>
      <c r="AD84">
        <f>IFERROR(MATCH(AD$3,'Bins 2025'!$D84:$ALO84,1),0)/1000</f>
        <v/>
      </c>
      <c r="AE84">
        <f>IFERROR(MATCH(AE$3,'Bins 2025'!$D84:$ALO84,1),0)/1000</f>
        <v/>
      </c>
      <c r="AF84">
        <f>IFERROR(MATCH(AF$3,'Bins 2025'!$D84:$ALO84,1),0)/1000</f>
        <v/>
      </c>
      <c r="AG84">
        <f>IFERROR(MATCH(AG$3,'Bins 2025'!$D84:$ALO84,1),0)/1000</f>
        <v/>
      </c>
      <c r="AH84">
        <f>IFERROR(MATCH(AH$3,'Bins 2025'!$D84:$ALO84,1),0)/1000</f>
        <v/>
      </c>
      <c r="AI84">
        <f>IFERROR(MATCH(AI$3,'Bins 2025'!$D84:$ALO84,1),0)/1000</f>
        <v/>
      </c>
      <c r="AJ84">
        <f>IFERROR(MATCH(AJ$3,'Bins 2025'!$D84:$ALO84,1),0)/1000</f>
        <v/>
      </c>
      <c r="AK84">
        <f>IFERROR(MATCH(AK$3,'Bins 2025'!$D84:$ALO84,1),0)/1000</f>
        <v/>
      </c>
      <c r="AL84">
        <f>IFERROR(MATCH(AL$3,'Bins 2025'!$D84:$ALO84,1),0)/1000</f>
        <v/>
      </c>
      <c r="AM84">
        <f>IFERROR(MATCH(AM$3,'Bins 2025'!$D84:$ALO84,1),0)/1000</f>
        <v/>
      </c>
      <c r="AN84">
        <f>IFERROR(MATCH(AN$3,'Bins 2025'!$D84:$ALO84,1),0)/1000</f>
        <v/>
      </c>
      <c r="AO84">
        <f>IFERROR(MATCH(AO$3,'Bins 2025'!$D84:$ALO84,1),0)/1000</f>
        <v/>
      </c>
      <c r="AP84">
        <f>IFERROR(MATCH(AP$3,'Bins 2025'!$D84:$ALO84,1),0)/1000</f>
        <v/>
      </c>
      <c r="AQ84">
        <f>IFERROR(MATCH(AQ$3,'Bins 2025'!$D84:$ALO84,1),0)/1000</f>
        <v/>
      </c>
      <c r="AR84">
        <f>IFERROR(MATCH(AR$3,'Bins 2025'!$D84:$ALO84,1),0)/1000</f>
        <v/>
      </c>
      <c r="AS84">
        <f>IFERROR(MATCH(AS$3,'Bins 2025'!$D84:$ALO84,1),0)/1000</f>
        <v/>
      </c>
      <c r="AT84">
        <f>IFERROR(MATCH(AT$3,'Bins 2025'!$D84:$ALO84,1),0)/1000</f>
        <v/>
      </c>
      <c r="AU84">
        <f>IFERROR(MATCH(AU$3,'Bins 2025'!$D84:$ALO84,1),0)/1000</f>
        <v/>
      </c>
      <c r="AV84">
        <f>IFERROR(MATCH(AV$3,'Bins 2025'!$D84:$ALO84,1),0)/1000</f>
        <v/>
      </c>
      <c r="AW84">
        <f>IFERROR(MATCH(AW$3,'Bins 2025'!$D84:$ALO84,1),0)/1000</f>
        <v/>
      </c>
      <c r="AX84">
        <f>IFERROR(MATCH(AX$3,'Bins 2025'!$D84:$ALO84,1),0)/1000</f>
        <v/>
      </c>
      <c r="AY84">
        <f>IFERROR(MATCH(AY$3,'Bins 2025'!$D84:$ALO84,1),0)/1000</f>
        <v/>
      </c>
      <c r="AZ84">
        <f>IFERROR(MATCH(AZ$3,'Bins 2025'!$D84:$ALO84,1),0)/1000</f>
        <v/>
      </c>
      <c r="BA84">
        <f>IFERROR(MATCH(BA$3,'Bins 2025'!$D84:$ALO84,1),0)/1000</f>
        <v/>
      </c>
      <c r="BB84">
        <f>IFERROR(MATCH(BB$3,'Bins 2025'!$D84:$ALO84,1),0)/1000</f>
        <v/>
      </c>
      <c r="BC84">
        <f>IFERROR(MATCH(BC$3,'Bins 2025'!$D84:$ALO84,1),0)/1000</f>
        <v/>
      </c>
      <c r="BD84">
        <f>IFERROR(MATCH(BD$3,'Bins 2025'!$D84:$ALO84,1),0)/1000</f>
        <v/>
      </c>
      <c r="BE84">
        <f>IFERROR(MATCH(BE$3,'Bins 2025'!$D84:$ALO84,1),0)/1000</f>
        <v/>
      </c>
      <c r="BF84">
        <f>IFERROR(MATCH(BF$3,'Bins 2025'!$D84:$ALO84,1),0)/1000</f>
        <v/>
      </c>
      <c r="BG84">
        <f>IFERROR(MATCH(BG$3,'Bins 2025'!$D84:$ALO84,1),0)/1000</f>
        <v/>
      </c>
      <c r="BH84">
        <f>IFERROR(MATCH(BH$3,'Bins 2025'!$D84:$ALO84,1),0)/1000</f>
        <v/>
      </c>
      <c r="BI84">
        <f>IFERROR(MATCH(BI$3,'Bins 2025'!$D84:$ALO84,1),0)/1000</f>
        <v/>
      </c>
      <c r="BJ84">
        <f>IFERROR(MATCH(BJ$3,'Bins 2025'!$D84:$ALO84,1),0)/1000</f>
        <v/>
      </c>
      <c r="BK84">
        <f>IFERROR(MATCH(BK$3,'Bins 2025'!$D84:$ALO84,1),0)/1000</f>
        <v/>
      </c>
      <c r="BL84">
        <f>IFERROR(MATCH(BL$3,'Bins 2025'!$D84:$ALO84,1),0)/1000</f>
        <v/>
      </c>
      <c r="BM84">
        <f>IFERROR(MATCH(BM$3,'Bins 2025'!$D84:$ALO84,1),0)/1000</f>
        <v/>
      </c>
      <c r="BN84">
        <f>IFERROR(MATCH(BN$3,'Bins 2025'!$D84:$ALO84,1),0)/1000</f>
        <v/>
      </c>
      <c r="BO84">
        <f>IFERROR(MATCH(BO$3,'Bins 2025'!$D84:$ALO84,1),0)/1000</f>
        <v/>
      </c>
      <c r="BP84">
        <f>IFERROR(MATCH(BP$3,'Bins 2025'!$D84:$ALO84,1),0)/1000</f>
        <v/>
      </c>
      <c r="BQ84">
        <f>IFERROR(MATCH(BQ$3,'Bins 2025'!$D84:$ALO84,1),0)/1000</f>
        <v/>
      </c>
      <c r="BR84">
        <f>IFERROR(MATCH(BR$3,'Bins 2025'!$D84:$ALO84,1),0)/1000</f>
        <v/>
      </c>
      <c r="BS84">
        <f>IFERROR(MATCH(BS$3,'Bins 2025'!$D84:$ALO84,1),0)/1000</f>
        <v/>
      </c>
      <c r="BT84">
        <f>IFERROR(MATCH(BT$3,'Bins 2025'!$D84:$ALO84,1),0)/1000</f>
        <v/>
      </c>
      <c r="BU84">
        <f>IFERROR(MATCH(BU$3,'Bins 2025'!$D84:$ALO84,1),0)/1000</f>
        <v/>
      </c>
      <c r="BV84">
        <f>IFERROR(MATCH(BV$3,'Bins 2025'!$D84:$ALO84,1),0)/1000</f>
        <v/>
      </c>
      <c r="BW84">
        <f>IFERROR(MATCH(BW$3,'Bins 2025'!$D84:$ALO84,1),0)/1000</f>
        <v/>
      </c>
      <c r="BX84">
        <f>IFERROR(MATCH(BX$3,'Bins 2025'!$D84:$ALO84,1),0)/1000</f>
        <v/>
      </c>
      <c r="BY84">
        <f>IFERROR(MATCH(BY$3,'Bins 2025'!$D84:$ALO84,1),0)/1000</f>
        <v/>
      </c>
      <c r="BZ84">
        <f>IFERROR(MATCH(BZ$3,'Bins 2025'!$D84:$ALO84,1),0)/1000</f>
        <v/>
      </c>
      <c r="CA84">
        <f>IFERROR(MATCH(CA$3,'Bins 2025'!$D84:$ALO84,1),0)/1000</f>
        <v/>
      </c>
      <c r="CB84">
        <f>IFERROR(MATCH(CB$3,'Bins 2025'!$D84:$ALO84,1),0)/1000</f>
        <v/>
      </c>
      <c r="CC84">
        <f>IFERROR(MATCH(CC$3,'Bins 2025'!$D84:$ALO84,1),0)/1000</f>
        <v/>
      </c>
      <c r="CD84">
        <f>IFERROR(MATCH(CD$3,'Bins 2025'!$D84:$ALO84,1),0)/1000</f>
        <v/>
      </c>
      <c r="CE84">
        <f>IFERROR(MATCH(CE$3,'Bins 2025'!$D84:$ALO84,1),0)/1000</f>
        <v/>
      </c>
      <c r="CF84">
        <f>IFERROR(MATCH(CF$3,'Bins 2025'!$D84:$ALO84,1),0)/1000</f>
        <v/>
      </c>
      <c r="CG84">
        <f>IFERROR(MATCH(CG$3,'Bins 2025'!$D84:$ALO84,1),0)/1000</f>
        <v/>
      </c>
      <c r="CH84">
        <f>IFERROR(MATCH(CH$3,'Bins 2025'!$D84:$ALO84,1),0)/1000</f>
        <v/>
      </c>
      <c r="CI84">
        <f>IFERROR(MATCH(CI$3,'Bins 2025'!$D84:$ALO84,1),0)/1000</f>
        <v/>
      </c>
      <c r="CJ84">
        <f>IFERROR(MATCH(CJ$3,'Bins 2025'!$D84:$ALO84,1),0)/1000</f>
        <v/>
      </c>
      <c r="CK84">
        <f>IFERROR(MATCH(CK$3,'Bins 2025'!$D84:$ALO84,1),0)/1000</f>
        <v/>
      </c>
      <c r="CL84">
        <f>IFERROR(MATCH(CL$3,'Bins 2025'!$D84:$ALO84,1),0)/1000</f>
        <v/>
      </c>
      <c r="CM84">
        <f>IFERROR(MATCH(CM$3,'Bins 2025'!$D84:$ALO84,1),0)/1000</f>
        <v/>
      </c>
      <c r="CN84">
        <f>IFERROR(MATCH(CN$3,'Bins 2025'!$D84:$ALO84,1),0)/1000</f>
        <v/>
      </c>
      <c r="CO84">
        <f>IFERROR(MATCH(CO$3,'Bins 2025'!$D84:$ALO84,1),0)/1000</f>
        <v/>
      </c>
      <c r="CP84">
        <f>IFERROR(MATCH(CP$3,'Bins 2025'!$D84:$ALO84,1),0)/1000</f>
        <v/>
      </c>
      <c r="CQ84">
        <f>IFERROR(MATCH(CQ$3,'Bins 2025'!$D84:$ALO84,1),0)/1000</f>
        <v/>
      </c>
      <c r="CR84">
        <f>IFERROR(MATCH(CR$3,'Bins 2025'!$D84:$ALO84,1),0)/1000</f>
        <v/>
      </c>
      <c r="CS84">
        <f>IFERROR(MATCH(CS$3,'Bins 2025'!$D84:$ALO84,1),0)/1000</f>
        <v/>
      </c>
      <c r="CT84">
        <f>IFERROR(MATCH(CT$3,'Bins 2025'!$D84:$ALO84,1),0)/1000</f>
        <v/>
      </c>
      <c r="CU84">
        <f>IFERROR(MATCH(CU$3,'Bins 2025'!$D84:$ALO84,1),0)/1000</f>
        <v/>
      </c>
      <c r="CV84">
        <f>IFERROR(MATCH(CV$3,'Bins 2025'!$D84:$ALO84,1),0)/1000</f>
        <v/>
      </c>
      <c r="CW84">
        <f>IFERROR(MATCH(CW$3,'Bins 2025'!$D84:$ALO84,1),0)/1000</f>
        <v/>
      </c>
      <c r="CX84">
        <f>IFERROR(MATCH(CX$3,'Bins 2025'!$D84:$ALO84,1),0)/1000</f>
        <v/>
      </c>
      <c r="CY84">
        <f>IFERROR(MATCH(CY$3,'Bins 2025'!$D84:$ALO84,1),0)/1000</f>
        <v/>
      </c>
      <c r="CZ84">
        <f>IFERROR(MATCH(CZ$3,'Bins 2025'!$D84:$ALO84,1),0)/1000</f>
        <v/>
      </c>
      <c r="DA84">
        <f>IFERROR(MATCH(DA$3,'Bins 2025'!$D84:$ALO84,1),0)/1000</f>
        <v/>
      </c>
      <c r="DB84">
        <f>IFERROR(MATCH(DB$3,'Bins 2025'!$D84:$ALO84,1),0)/1000</f>
        <v/>
      </c>
      <c r="DC84">
        <f>IFERROR(MATCH(DC$3,'Bins 2025'!$D84:$ALO84,1),0)/1000</f>
        <v/>
      </c>
      <c r="DD84">
        <f>IFERROR(MATCH(DD$3,'Bins 2025'!$D84:$ALO84,1),0)/1000</f>
        <v/>
      </c>
      <c r="DE84">
        <f>IFERROR(MATCH(DE$3,'Bins 2025'!$D84:$ALO84,1),0)/1000</f>
        <v/>
      </c>
      <c r="DF84">
        <f>IFERROR(MATCH(DF$3,'Bins 2025'!$D84:$ALO84,1),0)/1000</f>
        <v/>
      </c>
      <c r="DG84">
        <f>IFERROR(MATCH(DG$3,'Bins 2025'!$D84:$ALO84,1),0)/1000</f>
        <v/>
      </c>
      <c r="DH84">
        <f>IFERROR(MATCH(DH$3,'Bins 2025'!$D84:$ALO84,1),0)/1000</f>
        <v/>
      </c>
      <c r="DI84">
        <f>IFERROR(MATCH(DI$3,'Bins 2025'!$D84:$ALO84,1),0)/1000</f>
        <v/>
      </c>
      <c r="DJ84">
        <f>IFERROR(MATCH(DJ$3,'Bins 2025'!$D84:$ALO84,1),0)/1000</f>
        <v/>
      </c>
      <c r="DK84">
        <f>IFERROR(MATCH(DK$3,'Bins 2025'!$D84:$ALO84,1),0)/1000</f>
        <v/>
      </c>
      <c r="DL84">
        <f>IFERROR(MATCH(DL$3,'Bins 2025'!$D84:$ALO84,1),0)/1000</f>
        <v/>
      </c>
      <c r="DM84">
        <f>IFERROR(MATCH(DM$3,'Bins 2025'!$D84:$ALO84,1),0)/1000</f>
        <v/>
      </c>
      <c r="DN84">
        <f>IFERROR(MATCH(DN$3,'Bins 2025'!$D84:$ALO84,1),0)/1000</f>
        <v/>
      </c>
      <c r="DO84">
        <f>IFERROR(MATCH(DO$3,'Bins 2025'!$D84:$ALO84,1),0)/1000</f>
        <v/>
      </c>
      <c r="DP84">
        <f>IFERROR(MATCH(DP$3,'Bins 2025'!$D84:$ALO84,1),0)/1000</f>
        <v/>
      </c>
      <c r="DQ84">
        <f>IFERROR(MATCH(DQ$3,'Bins 2025'!$D84:$ALO84,1),0)/1000</f>
        <v/>
      </c>
      <c r="DR84">
        <f>IFERROR(MATCH(DR$3,'Bins 2025'!$D84:$ALO84,1),0)/1000</f>
        <v/>
      </c>
      <c r="DS84">
        <f>IFERROR(MATCH(DS$3,'Bins 2025'!$D84:$ALO84,1),0)/1000</f>
        <v/>
      </c>
      <c r="DT84">
        <f>IFERROR(MATCH(DT$3,'Bins 2025'!$D84:$ALO84,1),0)/1000</f>
        <v/>
      </c>
      <c r="DU84">
        <f>IFERROR(MATCH(DU$3,'Bins 2025'!$D84:$ALO84,1),0)/1000</f>
        <v/>
      </c>
      <c r="DV84">
        <f>IFERROR(MATCH(DV$3,'Bins 2025'!$D84:$ALO84,1),0)/1000</f>
        <v/>
      </c>
      <c r="DW84">
        <f>IFERROR(MATCH(DW$3,'Bins 2025'!$D84:$ALO84,1),0)/1000</f>
        <v/>
      </c>
      <c r="DX84">
        <f>IFERROR(MATCH(DX$3,'Bins 2025'!$D84:$ALO84,1),0)/1000</f>
        <v/>
      </c>
      <c r="DY84">
        <f>IFERROR(MATCH(DY$3,'Bins 2025'!$D84:$ALO84,1),0)/1000</f>
        <v/>
      </c>
      <c r="DZ84">
        <f>IFERROR(MATCH(DZ$3,'Bins 2025'!$D84:$ALO84,1),0)/1000</f>
        <v/>
      </c>
      <c r="EA84">
        <f>IFERROR(MATCH(EA$3,'Bins 2025'!$D84:$ALO84,1),0)/1000</f>
        <v/>
      </c>
      <c r="EB84">
        <f>IFERROR(MATCH(EB$3,'Bins 2025'!$D84:$ALO84,1),0)/1000</f>
        <v/>
      </c>
      <c r="EC84">
        <f>IFERROR(MATCH(EC$3,'Bins 2025'!$D84:$ALO84,1),0)/1000</f>
        <v/>
      </c>
      <c r="ED84">
        <f>IFERROR(MATCH(ED$3,'Bins 2025'!$D84:$ALO84,1),0)/1000</f>
        <v/>
      </c>
      <c r="EE84">
        <f>IFERROR(MATCH(EE$3,'Bins 2025'!$D84:$ALO84,1),0)/1000</f>
        <v/>
      </c>
      <c r="EF84">
        <f>IFERROR(MATCH(EF$3,'Bins 2025'!$D84:$ALO84,1),0)/1000</f>
        <v/>
      </c>
      <c r="EG84">
        <f>IFERROR(MATCH(EG$3,'Bins 2025'!$D84:$ALO84,1),0)/1000</f>
        <v/>
      </c>
      <c r="EH84">
        <f>IFERROR(MATCH(EH$3,'Bins 2025'!$D84:$ALO84,1),0)/1000</f>
        <v/>
      </c>
      <c r="EI84">
        <f>IFERROR(MATCH(EI$3,'Bins 2025'!$D84:$ALO84,1),0)/1000</f>
        <v/>
      </c>
      <c r="EJ84">
        <f>IFERROR(MATCH(EJ$3,'Bins 2025'!$D84:$ALO84,1),0)/1000</f>
        <v/>
      </c>
      <c r="EK84">
        <f>IFERROR(MATCH(EK$3,'Bins 2025'!$D84:$ALO84,1),0)/1000</f>
        <v/>
      </c>
      <c r="EL84">
        <f>IFERROR(MATCH(EL$3,'Bins 2025'!$D84:$ALO84,1),0)/1000</f>
        <v/>
      </c>
      <c r="EM84">
        <f>IFERROR(MATCH(EM$3,'Bins 2025'!$D84:$ALO84,1),0)/1000</f>
        <v/>
      </c>
      <c r="EN84">
        <f>IFERROR(MATCH(EN$3,'Bins 2025'!$D84:$ALO84,1),0)/1000</f>
        <v/>
      </c>
      <c r="EO84">
        <f>IFERROR(MATCH(EO$3,'Bins 2025'!$D84:$ALO84,1),0)/1000</f>
        <v/>
      </c>
      <c r="EP84">
        <f>IFERROR(MATCH(EP$3,'Bins 2025'!$D84:$ALO84,1),0)/1000</f>
        <v/>
      </c>
      <c r="EQ84">
        <f>IFERROR(MATCH(EQ$3,'Bins 2025'!$D84:$ALO84,1),0)/1000</f>
        <v/>
      </c>
      <c r="ER84">
        <f>IFERROR(MATCH(ER$3,'Bins 2025'!$D84:$ALO84,1),0)/1000</f>
        <v/>
      </c>
      <c r="ES84">
        <f>IFERROR(MATCH(ES$3,'Bins 2025'!$D84:$ALO84,1),0)/1000</f>
        <v/>
      </c>
      <c r="ET84">
        <f>IFERROR(MATCH(ET$3,'Bins 2025'!$D84:$ALO84,1),0)/1000</f>
        <v/>
      </c>
      <c r="EU84">
        <f>IFERROR(MATCH(EU$3,'Bins 2025'!$D84:$ALO84,1),0)/1000</f>
        <v/>
      </c>
      <c r="EV84">
        <f>IFERROR(MATCH(EV$3,'Bins 2025'!$D84:$ALO84,1),0)/1000</f>
        <v/>
      </c>
      <c r="EW84">
        <f>IFERROR(MATCH(EW$3,'Bins 2025'!$D84:$ALO84,1),0)/1000</f>
        <v/>
      </c>
      <c r="EX84">
        <f>IFERROR(MATCH(EX$3,'Bins 2025'!$D84:$ALO84,1),0)/1000</f>
        <v/>
      </c>
      <c r="EY84">
        <f>IFERROR(MATCH(EY$3,'Bins 2025'!$D84:$ALO84,1),0)/1000</f>
        <v/>
      </c>
      <c r="EZ84">
        <f>IFERROR(MATCH(EZ$3,'Bins 2025'!$D84:$ALO84,1),0)/1000</f>
        <v/>
      </c>
      <c r="FA84">
        <f>IFERROR(MATCH(FA$3,'Bins 2025'!$D84:$ALO84,1),0)/1000</f>
        <v/>
      </c>
      <c r="FB84">
        <f>IFERROR(MATCH(FB$3,'Bins 2025'!$D84:$ALO84,1),0)/1000</f>
        <v/>
      </c>
      <c r="FC84">
        <f>IFERROR(MATCH(FC$3,'Bins 2025'!$D84:$ALO84,1),0)/1000</f>
        <v/>
      </c>
      <c r="FD84">
        <f>IFERROR(MATCH(FD$3,'Bins 2025'!$D84:$ALO84,1),0)/1000</f>
        <v/>
      </c>
      <c r="FE84">
        <f>IFERROR(MATCH(FE$3,'Bins 2025'!$D84:$ALO84,1),0)/1000</f>
        <v/>
      </c>
      <c r="FF84">
        <f>IFERROR(MATCH(FF$3,'Bins 2025'!$D84:$ALO84,1),0)/1000</f>
        <v/>
      </c>
      <c r="FG84">
        <f>IFERROR(MATCH(FG$3,'Bins 2025'!$D84:$ALO84,1),0)/1000</f>
        <v/>
      </c>
      <c r="FH84">
        <f>IFERROR(MATCH(FH$3,'Bins 2025'!$D84:$ALO84,1),0)/1000</f>
        <v/>
      </c>
      <c r="FI84">
        <f>IFERROR(MATCH(FI$3,'Bins 2025'!$D84:$ALO84,1),0)/1000</f>
        <v/>
      </c>
      <c r="FJ84">
        <f>IFERROR(MATCH(FJ$3,'Bins 2025'!$D84:$ALO84,1),0)/1000</f>
        <v/>
      </c>
      <c r="FK84">
        <f>IFERROR(MATCH(FK$3,'Bins 2025'!$D84:$ALO84,1),0)/1000</f>
        <v/>
      </c>
      <c r="FL84">
        <f>IFERROR(MATCH(FL$3,'Bins 2025'!$D84:$ALO84,1),0)/1000</f>
        <v/>
      </c>
      <c r="FM84">
        <f>IFERROR(MATCH(FM$3,'Bins 2025'!$D84:$ALO84,1),0)/1000</f>
        <v/>
      </c>
      <c r="FN84">
        <f>IFERROR(MATCH(FN$3,'Bins 2025'!$D84:$ALO84,1),0)/1000</f>
        <v/>
      </c>
      <c r="FO84">
        <f>IFERROR(MATCH(FO$3,'Bins 2025'!$D84:$ALO84,1),0)/1000</f>
        <v/>
      </c>
      <c r="FP84">
        <f>IFERROR(MATCH(FP$3,'Bins 2025'!$D84:$ALO84,1),0)/1000</f>
        <v/>
      </c>
      <c r="FQ84">
        <f>IFERROR(MATCH(FQ$3,'Bins 2025'!$D84:$ALO84,1),0)/1000</f>
        <v/>
      </c>
      <c r="FR84">
        <f>IFERROR(MATCH(FR$3,'Bins 2025'!$D84:$ALO84,1),0)/1000</f>
        <v/>
      </c>
      <c r="FS84">
        <f>IFERROR(MATCH(FS$3,'Bins 2025'!$D84:$ALO84,1),0)/1000</f>
        <v/>
      </c>
      <c r="FT84">
        <f>IFERROR(MATCH(FT$3,'Bins 2025'!$D84:$ALO84,1),0)/1000</f>
        <v/>
      </c>
      <c r="FU84">
        <f>IFERROR(MATCH(FU$3,'Bins 2025'!$D84:$ALO84,1),0)/1000</f>
        <v/>
      </c>
      <c r="FV84">
        <f>IFERROR(MATCH(FV$3,'Bins 2025'!$D84:$ALO84,1),0)/1000</f>
        <v/>
      </c>
      <c r="FW84">
        <f>IFERROR(MATCH(FW$3,'Bins 2025'!$D84:$ALO84,1),0)/1000</f>
        <v/>
      </c>
      <c r="FX84">
        <f>IFERROR(MATCH(FX$3,'Bins 2025'!$D84:$ALO84,1),0)/1000</f>
        <v/>
      </c>
      <c r="FY84">
        <f>IFERROR(MATCH(FY$3,'Bins 2025'!$D84:$ALO84,1),0)/1000</f>
        <v/>
      </c>
      <c r="FZ84">
        <f>IFERROR(MATCH(FZ$3,'Bins 2025'!$D84:$ALO84,1),0)/1000</f>
        <v/>
      </c>
      <c r="GA84">
        <f>IFERROR(MATCH(GA$3,'Bins 2025'!$D84:$ALO84,1),0)/1000</f>
        <v/>
      </c>
      <c r="GB84">
        <f>IFERROR(MATCH(GB$3,'Bins 2025'!$D84:$ALO84,1),0)/1000</f>
        <v/>
      </c>
      <c r="GC84">
        <f>IFERROR(MATCH(GC$3,'Bins 2025'!$D84:$ALO84,1),0)/1000</f>
        <v/>
      </c>
      <c r="GD84">
        <f>IFERROR(MATCH(GD$3,'Bins 2025'!$D84:$ALO84,1),0)/1000</f>
        <v/>
      </c>
      <c r="GE84">
        <f>IFERROR(MATCH(GE$3,'Bins 2025'!$D84:$ALO84,1),0)/1000</f>
        <v/>
      </c>
      <c r="GF84">
        <f>IFERROR(MATCH(GF$3,'Bins 2025'!$D84:$ALO84,1),0)/1000</f>
        <v/>
      </c>
      <c r="GG84">
        <f>IFERROR(MATCH(GG$3,'Bins 2025'!$D84:$ALO84,1),0)/1000</f>
        <v/>
      </c>
      <c r="GH84">
        <f>IFERROR(MATCH(GH$3,'Bins 2025'!$D84:$ALO84,1),0)/1000</f>
        <v/>
      </c>
      <c r="GI84">
        <f>IFERROR(MATCH(GI$3,'Bins 2025'!$D84:$ALO84,1),0)/1000</f>
        <v/>
      </c>
      <c r="GJ84">
        <f>IFERROR(MATCH(GJ$3,'Bins 2025'!$D84:$ALO84,1),0)/1000</f>
        <v/>
      </c>
      <c r="GK84">
        <f>IFERROR(MATCH(GK$3,'Bins 2025'!$D84:$ALO84,1),0)/1000</f>
        <v/>
      </c>
      <c r="GL84">
        <f>IFERROR(MATCH(GL$3,'Bins 2025'!$D84:$ALO84,1),0)/1000</f>
        <v/>
      </c>
      <c r="GM84">
        <f>IFERROR(MATCH(GM$3,'Bins 2025'!$D84:$ALO84,1),0)/1000</f>
        <v/>
      </c>
      <c r="GN84">
        <f>IFERROR(MATCH(GN$3,'Bins 2025'!$D84:$ALO84,1),0)/1000</f>
        <v/>
      </c>
      <c r="GO84">
        <f>IFERROR(MATCH(GO$3,'Bins 2025'!$D84:$ALO84,1),0)/1000</f>
        <v/>
      </c>
      <c r="GP84">
        <f>IFERROR(MATCH(GP$3,'Bins 2025'!$D84:$ALO84,1),0)/1000</f>
        <v/>
      </c>
      <c r="GQ84">
        <f>IFERROR(MATCH(GQ$3,'Bins 2025'!$D84:$ALO84,1),0)/1000</f>
        <v/>
      </c>
      <c r="GR84">
        <f>IFERROR(MATCH(GR$3,'Bins 2025'!$D84:$ALO84,1),0)/1000</f>
        <v/>
      </c>
      <c r="GS84">
        <f>IFERROR(MATCH(GS$3,'Bins 2025'!$D84:$ALO84,1),0)/1000</f>
        <v/>
      </c>
      <c r="GT84">
        <f>IFERROR(MATCH(GT$3,'Bins 2025'!$D84:$ALO84,1),0)/1000</f>
        <v/>
      </c>
      <c r="GU84">
        <f>IFERROR(MATCH(GU$3,'Bins 2025'!$D84:$ALO84,1),0)/1000</f>
        <v/>
      </c>
    </row>
    <row r="85">
      <c r="B85">
        <f>Inputs!B85</f>
        <v/>
      </c>
      <c r="C85">
        <f>Inputs!K85</f>
        <v/>
      </c>
      <c r="D85">
        <f>N(Inputs!H85)</f>
        <v/>
      </c>
      <c r="E85">
        <f>IFERROR(MATCH(E$3,'Bins 2025'!$D85:$ALO85,1),0)/1000</f>
        <v/>
      </c>
      <c r="F85">
        <f>IFERROR(MATCH(F$3,'Bins 2025'!$D85:$ALO85,1),0)/1000</f>
        <v/>
      </c>
      <c r="G85">
        <f>IFERROR(MATCH(G$3,'Bins 2025'!$D85:$ALO85,1),0)/1000</f>
        <v/>
      </c>
      <c r="H85">
        <f>IFERROR(MATCH(H$3,'Bins 2025'!$D85:$ALO85,1),0)/1000</f>
        <v/>
      </c>
      <c r="I85">
        <f>IFERROR(MATCH(I$3,'Bins 2025'!$D85:$ALO85,1),0)/1000</f>
        <v/>
      </c>
      <c r="J85">
        <f>IFERROR(MATCH(J$3,'Bins 2025'!$D85:$ALO85,1),0)/1000</f>
        <v/>
      </c>
      <c r="K85">
        <f>IFERROR(MATCH(K$3,'Bins 2025'!$D85:$ALO85,1),0)/1000</f>
        <v/>
      </c>
      <c r="L85">
        <f>IFERROR(MATCH(L$3,'Bins 2025'!$D85:$ALO85,1),0)/1000</f>
        <v/>
      </c>
      <c r="M85">
        <f>IFERROR(MATCH(M$3,'Bins 2025'!$D85:$ALO85,1),0)/1000</f>
        <v/>
      </c>
      <c r="N85">
        <f>IFERROR(MATCH(N$3,'Bins 2025'!$D85:$ALO85,1),0)/1000</f>
        <v/>
      </c>
      <c r="O85">
        <f>IFERROR(MATCH(O$3,'Bins 2025'!$D85:$ALO85,1),0)/1000</f>
        <v/>
      </c>
      <c r="P85">
        <f>IFERROR(MATCH(P$3,'Bins 2025'!$D85:$ALO85,1),0)/1000</f>
        <v/>
      </c>
      <c r="Q85">
        <f>IFERROR(MATCH(Q$3,'Bins 2025'!$D85:$ALO85,1),0)/1000</f>
        <v/>
      </c>
      <c r="R85">
        <f>IFERROR(MATCH(R$3,'Bins 2025'!$D85:$ALO85,1),0)/1000</f>
        <v/>
      </c>
      <c r="S85">
        <f>IFERROR(MATCH(S$3,'Bins 2025'!$D85:$ALO85,1),0)/1000</f>
        <v/>
      </c>
      <c r="T85">
        <f>IFERROR(MATCH(T$3,'Bins 2025'!$D85:$ALO85,1),0)/1000</f>
        <v/>
      </c>
      <c r="U85">
        <f>IFERROR(MATCH(U$3,'Bins 2025'!$D85:$ALO85,1),0)/1000</f>
        <v/>
      </c>
      <c r="V85">
        <f>IFERROR(MATCH(V$3,'Bins 2025'!$D85:$ALO85,1),0)/1000</f>
        <v/>
      </c>
      <c r="W85">
        <f>IFERROR(MATCH(W$3,'Bins 2025'!$D85:$ALO85,1),0)/1000</f>
        <v/>
      </c>
      <c r="X85">
        <f>IFERROR(MATCH(X$3,'Bins 2025'!$D85:$ALO85,1),0)/1000</f>
        <v/>
      </c>
      <c r="Y85">
        <f>IFERROR(MATCH(Y$3,'Bins 2025'!$D85:$ALO85,1),0)/1000</f>
        <v/>
      </c>
      <c r="Z85">
        <f>IFERROR(MATCH(Z$3,'Bins 2025'!$D85:$ALO85,1),0)/1000</f>
        <v/>
      </c>
      <c r="AA85">
        <f>IFERROR(MATCH(AA$3,'Bins 2025'!$D85:$ALO85,1),0)/1000</f>
        <v/>
      </c>
      <c r="AB85">
        <f>IFERROR(MATCH(AB$3,'Bins 2025'!$D85:$ALO85,1),0)/1000</f>
        <v/>
      </c>
      <c r="AC85">
        <f>IFERROR(MATCH(AC$3,'Bins 2025'!$D85:$ALO85,1),0)/1000</f>
        <v/>
      </c>
      <c r="AD85">
        <f>IFERROR(MATCH(AD$3,'Bins 2025'!$D85:$ALO85,1),0)/1000</f>
        <v/>
      </c>
      <c r="AE85">
        <f>IFERROR(MATCH(AE$3,'Bins 2025'!$D85:$ALO85,1),0)/1000</f>
        <v/>
      </c>
      <c r="AF85">
        <f>IFERROR(MATCH(AF$3,'Bins 2025'!$D85:$ALO85,1),0)/1000</f>
        <v/>
      </c>
      <c r="AG85">
        <f>IFERROR(MATCH(AG$3,'Bins 2025'!$D85:$ALO85,1),0)/1000</f>
        <v/>
      </c>
      <c r="AH85">
        <f>IFERROR(MATCH(AH$3,'Bins 2025'!$D85:$ALO85,1),0)/1000</f>
        <v/>
      </c>
      <c r="AI85">
        <f>IFERROR(MATCH(AI$3,'Bins 2025'!$D85:$ALO85,1),0)/1000</f>
        <v/>
      </c>
      <c r="AJ85">
        <f>IFERROR(MATCH(AJ$3,'Bins 2025'!$D85:$ALO85,1),0)/1000</f>
        <v/>
      </c>
      <c r="AK85">
        <f>IFERROR(MATCH(AK$3,'Bins 2025'!$D85:$ALO85,1),0)/1000</f>
        <v/>
      </c>
      <c r="AL85">
        <f>IFERROR(MATCH(AL$3,'Bins 2025'!$D85:$ALO85,1),0)/1000</f>
        <v/>
      </c>
      <c r="AM85">
        <f>IFERROR(MATCH(AM$3,'Bins 2025'!$D85:$ALO85,1),0)/1000</f>
        <v/>
      </c>
      <c r="AN85">
        <f>IFERROR(MATCH(AN$3,'Bins 2025'!$D85:$ALO85,1),0)/1000</f>
        <v/>
      </c>
      <c r="AO85">
        <f>IFERROR(MATCH(AO$3,'Bins 2025'!$D85:$ALO85,1),0)/1000</f>
        <v/>
      </c>
      <c r="AP85">
        <f>IFERROR(MATCH(AP$3,'Bins 2025'!$D85:$ALO85,1),0)/1000</f>
        <v/>
      </c>
      <c r="AQ85">
        <f>IFERROR(MATCH(AQ$3,'Bins 2025'!$D85:$ALO85,1),0)/1000</f>
        <v/>
      </c>
      <c r="AR85">
        <f>IFERROR(MATCH(AR$3,'Bins 2025'!$D85:$ALO85,1),0)/1000</f>
        <v/>
      </c>
      <c r="AS85">
        <f>IFERROR(MATCH(AS$3,'Bins 2025'!$D85:$ALO85,1),0)/1000</f>
        <v/>
      </c>
      <c r="AT85">
        <f>IFERROR(MATCH(AT$3,'Bins 2025'!$D85:$ALO85,1),0)/1000</f>
        <v/>
      </c>
      <c r="AU85">
        <f>IFERROR(MATCH(AU$3,'Bins 2025'!$D85:$ALO85,1),0)/1000</f>
        <v/>
      </c>
      <c r="AV85">
        <f>IFERROR(MATCH(AV$3,'Bins 2025'!$D85:$ALO85,1),0)/1000</f>
        <v/>
      </c>
      <c r="AW85">
        <f>IFERROR(MATCH(AW$3,'Bins 2025'!$D85:$ALO85,1),0)/1000</f>
        <v/>
      </c>
      <c r="AX85">
        <f>IFERROR(MATCH(AX$3,'Bins 2025'!$D85:$ALO85,1),0)/1000</f>
        <v/>
      </c>
      <c r="AY85">
        <f>IFERROR(MATCH(AY$3,'Bins 2025'!$D85:$ALO85,1),0)/1000</f>
        <v/>
      </c>
      <c r="AZ85">
        <f>IFERROR(MATCH(AZ$3,'Bins 2025'!$D85:$ALO85,1),0)/1000</f>
        <v/>
      </c>
      <c r="BA85">
        <f>IFERROR(MATCH(BA$3,'Bins 2025'!$D85:$ALO85,1),0)/1000</f>
        <v/>
      </c>
      <c r="BB85">
        <f>IFERROR(MATCH(BB$3,'Bins 2025'!$D85:$ALO85,1),0)/1000</f>
        <v/>
      </c>
      <c r="BC85">
        <f>IFERROR(MATCH(BC$3,'Bins 2025'!$D85:$ALO85,1),0)/1000</f>
        <v/>
      </c>
      <c r="BD85">
        <f>IFERROR(MATCH(BD$3,'Bins 2025'!$D85:$ALO85,1),0)/1000</f>
        <v/>
      </c>
      <c r="BE85">
        <f>IFERROR(MATCH(BE$3,'Bins 2025'!$D85:$ALO85,1),0)/1000</f>
        <v/>
      </c>
      <c r="BF85">
        <f>IFERROR(MATCH(BF$3,'Bins 2025'!$D85:$ALO85,1),0)/1000</f>
        <v/>
      </c>
      <c r="BG85">
        <f>IFERROR(MATCH(BG$3,'Bins 2025'!$D85:$ALO85,1),0)/1000</f>
        <v/>
      </c>
      <c r="BH85">
        <f>IFERROR(MATCH(BH$3,'Bins 2025'!$D85:$ALO85,1),0)/1000</f>
        <v/>
      </c>
      <c r="BI85">
        <f>IFERROR(MATCH(BI$3,'Bins 2025'!$D85:$ALO85,1),0)/1000</f>
        <v/>
      </c>
      <c r="BJ85">
        <f>IFERROR(MATCH(BJ$3,'Bins 2025'!$D85:$ALO85,1),0)/1000</f>
        <v/>
      </c>
      <c r="BK85">
        <f>IFERROR(MATCH(BK$3,'Bins 2025'!$D85:$ALO85,1),0)/1000</f>
        <v/>
      </c>
      <c r="BL85">
        <f>IFERROR(MATCH(BL$3,'Bins 2025'!$D85:$ALO85,1),0)/1000</f>
        <v/>
      </c>
      <c r="BM85">
        <f>IFERROR(MATCH(BM$3,'Bins 2025'!$D85:$ALO85,1),0)/1000</f>
        <v/>
      </c>
      <c r="BN85">
        <f>IFERROR(MATCH(BN$3,'Bins 2025'!$D85:$ALO85,1),0)/1000</f>
        <v/>
      </c>
      <c r="BO85">
        <f>IFERROR(MATCH(BO$3,'Bins 2025'!$D85:$ALO85,1),0)/1000</f>
        <v/>
      </c>
      <c r="BP85">
        <f>IFERROR(MATCH(BP$3,'Bins 2025'!$D85:$ALO85,1),0)/1000</f>
        <v/>
      </c>
      <c r="BQ85">
        <f>IFERROR(MATCH(BQ$3,'Bins 2025'!$D85:$ALO85,1),0)/1000</f>
        <v/>
      </c>
      <c r="BR85">
        <f>IFERROR(MATCH(BR$3,'Bins 2025'!$D85:$ALO85,1),0)/1000</f>
        <v/>
      </c>
      <c r="BS85">
        <f>IFERROR(MATCH(BS$3,'Bins 2025'!$D85:$ALO85,1),0)/1000</f>
        <v/>
      </c>
      <c r="BT85">
        <f>IFERROR(MATCH(BT$3,'Bins 2025'!$D85:$ALO85,1),0)/1000</f>
        <v/>
      </c>
      <c r="BU85">
        <f>IFERROR(MATCH(BU$3,'Bins 2025'!$D85:$ALO85,1),0)/1000</f>
        <v/>
      </c>
      <c r="BV85">
        <f>IFERROR(MATCH(BV$3,'Bins 2025'!$D85:$ALO85,1),0)/1000</f>
        <v/>
      </c>
      <c r="BW85">
        <f>IFERROR(MATCH(BW$3,'Bins 2025'!$D85:$ALO85,1),0)/1000</f>
        <v/>
      </c>
      <c r="BX85">
        <f>IFERROR(MATCH(BX$3,'Bins 2025'!$D85:$ALO85,1),0)/1000</f>
        <v/>
      </c>
      <c r="BY85">
        <f>IFERROR(MATCH(BY$3,'Bins 2025'!$D85:$ALO85,1),0)/1000</f>
        <v/>
      </c>
      <c r="BZ85">
        <f>IFERROR(MATCH(BZ$3,'Bins 2025'!$D85:$ALO85,1),0)/1000</f>
        <v/>
      </c>
      <c r="CA85">
        <f>IFERROR(MATCH(CA$3,'Bins 2025'!$D85:$ALO85,1),0)/1000</f>
        <v/>
      </c>
      <c r="CB85">
        <f>IFERROR(MATCH(CB$3,'Bins 2025'!$D85:$ALO85,1),0)/1000</f>
        <v/>
      </c>
      <c r="CC85">
        <f>IFERROR(MATCH(CC$3,'Bins 2025'!$D85:$ALO85,1),0)/1000</f>
        <v/>
      </c>
      <c r="CD85">
        <f>IFERROR(MATCH(CD$3,'Bins 2025'!$D85:$ALO85,1),0)/1000</f>
        <v/>
      </c>
      <c r="CE85">
        <f>IFERROR(MATCH(CE$3,'Bins 2025'!$D85:$ALO85,1),0)/1000</f>
        <v/>
      </c>
      <c r="CF85">
        <f>IFERROR(MATCH(CF$3,'Bins 2025'!$D85:$ALO85,1),0)/1000</f>
        <v/>
      </c>
      <c r="CG85">
        <f>IFERROR(MATCH(CG$3,'Bins 2025'!$D85:$ALO85,1),0)/1000</f>
        <v/>
      </c>
      <c r="CH85">
        <f>IFERROR(MATCH(CH$3,'Bins 2025'!$D85:$ALO85,1),0)/1000</f>
        <v/>
      </c>
      <c r="CI85">
        <f>IFERROR(MATCH(CI$3,'Bins 2025'!$D85:$ALO85,1),0)/1000</f>
        <v/>
      </c>
      <c r="CJ85">
        <f>IFERROR(MATCH(CJ$3,'Bins 2025'!$D85:$ALO85,1),0)/1000</f>
        <v/>
      </c>
      <c r="CK85">
        <f>IFERROR(MATCH(CK$3,'Bins 2025'!$D85:$ALO85,1),0)/1000</f>
        <v/>
      </c>
      <c r="CL85">
        <f>IFERROR(MATCH(CL$3,'Bins 2025'!$D85:$ALO85,1),0)/1000</f>
        <v/>
      </c>
      <c r="CM85">
        <f>IFERROR(MATCH(CM$3,'Bins 2025'!$D85:$ALO85,1),0)/1000</f>
        <v/>
      </c>
      <c r="CN85">
        <f>IFERROR(MATCH(CN$3,'Bins 2025'!$D85:$ALO85,1),0)/1000</f>
        <v/>
      </c>
      <c r="CO85">
        <f>IFERROR(MATCH(CO$3,'Bins 2025'!$D85:$ALO85,1),0)/1000</f>
        <v/>
      </c>
      <c r="CP85">
        <f>IFERROR(MATCH(CP$3,'Bins 2025'!$D85:$ALO85,1),0)/1000</f>
        <v/>
      </c>
      <c r="CQ85">
        <f>IFERROR(MATCH(CQ$3,'Bins 2025'!$D85:$ALO85,1),0)/1000</f>
        <v/>
      </c>
      <c r="CR85">
        <f>IFERROR(MATCH(CR$3,'Bins 2025'!$D85:$ALO85,1),0)/1000</f>
        <v/>
      </c>
      <c r="CS85">
        <f>IFERROR(MATCH(CS$3,'Bins 2025'!$D85:$ALO85,1),0)/1000</f>
        <v/>
      </c>
      <c r="CT85">
        <f>IFERROR(MATCH(CT$3,'Bins 2025'!$D85:$ALO85,1),0)/1000</f>
        <v/>
      </c>
      <c r="CU85">
        <f>IFERROR(MATCH(CU$3,'Bins 2025'!$D85:$ALO85,1),0)/1000</f>
        <v/>
      </c>
      <c r="CV85">
        <f>IFERROR(MATCH(CV$3,'Bins 2025'!$D85:$ALO85,1),0)/1000</f>
        <v/>
      </c>
      <c r="CW85">
        <f>IFERROR(MATCH(CW$3,'Bins 2025'!$D85:$ALO85,1),0)/1000</f>
        <v/>
      </c>
      <c r="CX85">
        <f>IFERROR(MATCH(CX$3,'Bins 2025'!$D85:$ALO85,1),0)/1000</f>
        <v/>
      </c>
      <c r="CY85">
        <f>IFERROR(MATCH(CY$3,'Bins 2025'!$D85:$ALO85,1),0)/1000</f>
        <v/>
      </c>
      <c r="CZ85">
        <f>IFERROR(MATCH(CZ$3,'Bins 2025'!$D85:$ALO85,1),0)/1000</f>
        <v/>
      </c>
      <c r="DA85">
        <f>IFERROR(MATCH(DA$3,'Bins 2025'!$D85:$ALO85,1),0)/1000</f>
        <v/>
      </c>
      <c r="DB85">
        <f>IFERROR(MATCH(DB$3,'Bins 2025'!$D85:$ALO85,1),0)/1000</f>
        <v/>
      </c>
      <c r="DC85">
        <f>IFERROR(MATCH(DC$3,'Bins 2025'!$D85:$ALO85,1),0)/1000</f>
        <v/>
      </c>
      <c r="DD85">
        <f>IFERROR(MATCH(DD$3,'Bins 2025'!$D85:$ALO85,1),0)/1000</f>
        <v/>
      </c>
      <c r="DE85">
        <f>IFERROR(MATCH(DE$3,'Bins 2025'!$D85:$ALO85,1),0)/1000</f>
        <v/>
      </c>
      <c r="DF85">
        <f>IFERROR(MATCH(DF$3,'Bins 2025'!$D85:$ALO85,1),0)/1000</f>
        <v/>
      </c>
      <c r="DG85">
        <f>IFERROR(MATCH(DG$3,'Bins 2025'!$D85:$ALO85,1),0)/1000</f>
        <v/>
      </c>
      <c r="DH85">
        <f>IFERROR(MATCH(DH$3,'Bins 2025'!$D85:$ALO85,1),0)/1000</f>
        <v/>
      </c>
      <c r="DI85">
        <f>IFERROR(MATCH(DI$3,'Bins 2025'!$D85:$ALO85,1),0)/1000</f>
        <v/>
      </c>
      <c r="DJ85">
        <f>IFERROR(MATCH(DJ$3,'Bins 2025'!$D85:$ALO85,1),0)/1000</f>
        <v/>
      </c>
      <c r="DK85">
        <f>IFERROR(MATCH(DK$3,'Bins 2025'!$D85:$ALO85,1),0)/1000</f>
        <v/>
      </c>
      <c r="DL85">
        <f>IFERROR(MATCH(DL$3,'Bins 2025'!$D85:$ALO85,1),0)/1000</f>
        <v/>
      </c>
      <c r="DM85">
        <f>IFERROR(MATCH(DM$3,'Bins 2025'!$D85:$ALO85,1),0)/1000</f>
        <v/>
      </c>
      <c r="DN85">
        <f>IFERROR(MATCH(DN$3,'Bins 2025'!$D85:$ALO85,1),0)/1000</f>
        <v/>
      </c>
      <c r="DO85">
        <f>IFERROR(MATCH(DO$3,'Bins 2025'!$D85:$ALO85,1),0)/1000</f>
        <v/>
      </c>
      <c r="DP85">
        <f>IFERROR(MATCH(DP$3,'Bins 2025'!$D85:$ALO85,1),0)/1000</f>
        <v/>
      </c>
      <c r="DQ85">
        <f>IFERROR(MATCH(DQ$3,'Bins 2025'!$D85:$ALO85,1),0)/1000</f>
        <v/>
      </c>
      <c r="DR85">
        <f>IFERROR(MATCH(DR$3,'Bins 2025'!$D85:$ALO85,1),0)/1000</f>
        <v/>
      </c>
      <c r="DS85">
        <f>IFERROR(MATCH(DS$3,'Bins 2025'!$D85:$ALO85,1),0)/1000</f>
        <v/>
      </c>
      <c r="DT85">
        <f>IFERROR(MATCH(DT$3,'Bins 2025'!$D85:$ALO85,1),0)/1000</f>
        <v/>
      </c>
      <c r="DU85">
        <f>IFERROR(MATCH(DU$3,'Bins 2025'!$D85:$ALO85,1),0)/1000</f>
        <v/>
      </c>
      <c r="DV85">
        <f>IFERROR(MATCH(DV$3,'Bins 2025'!$D85:$ALO85,1),0)/1000</f>
        <v/>
      </c>
      <c r="DW85">
        <f>IFERROR(MATCH(DW$3,'Bins 2025'!$D85:$ALO85,1),0)/1000</f>
        <v/>
      </c>
      <c r="DX85">
        <f>IFERROR(MATCH(DX$3,'Bins 2025'!$D85:$ALO85,1),0)/1000</f>
        <v/>
      </c>
      <c r="DY85">
        <f>IFERROR(MATCH(DY$3,'Bins 2025'!$D85:$ALO85,1),0)/1000</f>
        <v/>
      </c>
      <c r="DZ85">
        <f>IFERROR(MATCH(DZ$3,'Bins 2025'!$D85:$ALO85,1),0)/1000</f>
        <v/>
      </c>
      <c r="EA85">
        <f>IFERROR(MATCH(EA$3,'Bins 2025'!$D85:$ALO85,1),0)/1000</f>
        <v/>
      </c>
      <c r="EB85">
        <f>IFERROR(MATCH(EB$3,'Bins 2025'!$D85:$ALO85,1),0)/1000</f>
        <v/>
      </c>
      <c r="EC85">
        <f>IFERROR(MATCH(EC$3,'Bins 2025'!$D85:$ALO85,1),0)/1000</f>
        <v/>
      </c>
      <c r="ED85">
        <f>IFERROR(MATCH(ED$3,'Bins 2025'!$D85:$ALO85,1),0)/1000</f>
        <v/>
      </c>
      <c r="EE85">
        <f>IFERROR(MATCH(EE$3,'Bins 2025'!$D85:$ALO85,1),0)/1000</f>
        <v/>
      </c>
      <c r="EF85">
        <f>IFERROR(MATCH(EF$3,'Bins 2025'!$D85:$ALO85,1),0)/1000</f>
        <v/>
      </c>
      <c r="EG85">
        <f>IFERROR(MATCH(EG$3,'Bins 2025'!$D85:$ALO85,1),0)/1000</f>
        <v/>
      </c>
      <c r="EH85">
        <f>IFERROR(MATCH(EH$3,'Bins 2025'!$D85:$ALO85,1),0)/1000</f>
        <v/>
      </c>
      <c r="EI85">
        <f>IFERROR(MATCH(EI$3,'Bins 2025'!$D85:$ALO85,1),0)/1000</f>
        <v/>
      </c>
      <c r="EJ85">
        <f>IFERROR(MATCH(EJ$3,'Bins 2025'!$D85:$ALO85,1),0)/1000</f>
        <v/>
      </c>
      <c r="EK85">
        <f>IFERROR(MATCH(EK$3,'Bins 2025'!$D85:$ALO85,1),0)/1000</f>
        <v/>
      </c>
      <c r="EL85">
        <f>IFERROR(MATCH(EL$3,'Bins 2025'!$D85:$ALO85,1),0)/1000</f>
        <v/>
      </c>
      <c r="EM85">
        <f>IFERROR(MATCH(EM$3,'Bins 2025'!$D85:$ALO85,1),0)/1000</f>
        <v/>
      </c>
      <c r="EN85">
        <f>IFERROR(MATCH(EN$3,'Bins 2025'!$D85:$ALO85,1),0)/1000</f>
        <v/>
      </c>
      <c r="EO85">
        <f>IFERROR(MATCH(EO$3,'Bins 2025'!$D85:$ALO85,1),0)/1000</f>
        <v/>
      </c>
      <c r="EP85">
        <f>IFERROR(MATCH(EP$3,'Bins 2025'!$D85:$ALO85,1),0)/1000</f>
        <v/>
      </c>
      <c r="EQ85">
        <f>IFERROR(MATCH(EQ$3,'Bins 2025'!$D85:$ALO85,1),0)/1000</f>
        <v/>
      </c>
      <c r="ER85">
        <f>IFERROR(MATCH(ER$3,'Bins 2025'!$D85:$ALO85,1),0)/1000</f>
        <v/>
      </c>
      <c r="ES85">
        <f>IFERROR(MATCH(ES$3,'Bins 2025'!$D85:$ALO85,1),0)/1000</f>
        <v/>
      </c>
      <c r="ET85">
        <f>IFERROR(MATCH(ET$3,'Bins 2025'!$D85:$ALO85,1),0)/1000</f>
        <v/>
      </c>
      <c r="EU85">
        <f>IFERROR(MATCH(EU$3,'Bins 2025'!$D85:$ALO85,1),0)/1000</f>
        <v/>
      </c>
      <c r="EV85">
        <f>IFERROR(MATCH(EV$3,'Bins 2025'!$D85:$ALO85,1),0)/1000</f>
        <v/>
      </c>
      <c r="EW85">
        <f>IFERROR(MATCH(EW$3,'Bins 2025'!$D85:$ALO85,1),0)/1000</f>
        <v/>
      </c>
      <c r="EX85">
        <f>IFERROR(MATCH(EX$3,'Bins 2025'!$D85:$ALO85,1),0)/1000</f>
        <v/>
      </c>
      <c r="EY85">
        <f>IFERROR(MATCH(EY$3,'Bins 2025'!$D85:$ALO85,1),0)/1000</f>
        <v/>
      </c>
      <c r="EZ85">
        <f>IFERROR(MATCH(EZ$3,'Bins 2025'!$D85:$ALO85,1),0)/1000</f>
        <v/>
      </c>
      <c r="FA85">
        <f>IFERROR(MATCH(FA$3,'Bins 2025'!$D85:$ALO85,1),0)/1000</f>
        <v/>
      </c>
      <c r="FB85">
        <f>IFERROR(MATCH(FB$3,'Bins 2025'!$D85:$ALO85,1),0)/1000</f>
        <v/>
      </c>
      <c r="FC85">
        <f>IFERROR(MATCH(FC$3,'Bins 2025'!$D85:$ALO85,1),0)/1000</f>
        <v/>
      </c>
      <c r="FD85">
        <f>IFERROR(MATCH(FD$3,'Bins 2025'!$D85:$ALO85,1),0)/1000</f>
        <v/>
      </c>
      <c r="FE85">
        <f>IFERROR(MATCH(FE$3,'Bins 2025'!$D85:$ALO85,1),0)/1000</f>
        <v/>
      </c>
      <c r="FF85">
        <f>IFERROR(MATCH(FF$3,'Bins 2025'!$D85:$ALO85,1),0)/1000</f>
        <v/>
      </c>
      <c r="FG85">
        <f>IFERROR(MATCH(FG$3,'Bins 2025'!$D85:$ALO85,1),0)/1000</f>
        <v/>
      </c>
      <c r="FH85">
        <f>IFERROR(MATCH(FH$3,'Bins 2025'!$D85:$ALO85,1),0)/1000</f>
        <v/>
      </c>
      <c r="FI85">
        <f>IFERROR(MATCH(FI$3,'Bins 2025'!$D85:$ALO85,1),0)/1000</f>
        <v/>
      </c>
      <c r="FJ85">
        <f>IFERROR(MATCH(FJ$3,'Bins 2025'!$D85:$ALO85,1),0)/1000</f>
        <v/>
      </c>
      <c r="FK85">
        <f>IFERROR(MATCH(FK$3,'Bins 2025'!$D85:$ALO85,1),0)/1000</f>
        <v/>
      </c>
      <c r="FL85">
        <f>IFERROR(MATCH(FL$3,'Bins 2025'!$D85:$ALO85,1),0)/1000</f>
        <v/>
      </c>
      <c r="FM85">
        <f>IFERROR(MATCH(FM$3,'Bins 2025'!$D85:$ALO85,1),0)/1000</f>
        <v/>
      </c>
      <c r="FN85">
        <f>IFERROR(MATCH(FN$3,'Bins 2025'!$D85:$ALO85,1),0)/1000</f>
        <v/>
      </c>
      <c r="FO85">
        <f>IFERROR(MATCH(FO$3,'Bins 2025'!$D85:$ALO85,1),0)/1000</f>
        <v/>
      </c>
      <c r="FP85">
        <f>IFERROR(MATCH(FP$3,'Bins 2025'!$D85:$ALO85,1),0)/1000</f>
        <v/>
      </c>
      <c r="FQ85">
        <f>IFERROR(MATCH(FQ$3,'Bins 2025'!$D85:$ALO85,1),0)/1000</f>
        <v/>
      </c>
      <c r="FR85">
        <f>IFERROR(MATCH(FR$3,'Bins 2025'!$D85:$ALO85,1),0)/1000</f>
        <v/>
      </c>
      <c r="FS85">
        <f>IFERROR(MATCH(FS$3,'Bins 2025'!$D85:$ALO85,1),0)/1000</f>
        <v/>
      </c>
      <c r="FT85">
        <f>IFERROR(MATCH(FT$3,'Bins 2025'!$D85:$ALO85,1),0)/1000</f>
        <v/>
      </c>
      <c r="FU85">
        <f>IFERROR(MATCH(FU$3,'Bins 2025'!$D85:$ALO85,1),0)/1000</f>
        <v/>
      </c>
      <c r="FV85">
        <f>IFERROR(MATCH(FV$3,'Bins 2025'!$D85:$ALO85,1),0)/1000</f>
        <v/>
      </c>
      <c r="FW85">
        <f>IFERROR(MATCH(FW$3,'Bins 2025'!$D85:$ALO85,1),0)/1000</f>
        <v/>
      </c>
      <c r="FX85">
        <f>IFERROR(MATCH(FX$3,'Bins 2025'!$D85:$ALO85,1),0)/1000</f>
        <v/>
      </c>
      <c r="FY85">
        <f>IFERROR(MATCH(FY$3,'Bins 2025'!$D85:$ALO85,1),0)/1000</f>
        <v/>
      </c>
      <c r="FZ85">
        <f>IFERROR(MATCH(FZ$3,'Bins 2025'!$D85:$ALO85,1),0)/1000</f>
        <v/>
      </c>
      <c r="GA85">
        <f>IFERROR(MATCH(GA$3,'Bins 2025'!$D85:$ALO85,1),0)/1000</f>
        <v/>
      </c>
      <c r="GB85">
        <f>IFERROR(MATCH(GB$3,'Bins 2025'!$D85:$ALO85,1),0)/1000</f>
        <v/>
      </c>
      <c r="GC85">
        <f>IFERROR(MATCH(GC$3,'Bins 2025'!$D85:$ALO85,1),0)/1000</f>
        <v/>
      </c>
      <c r="GD85">
        <f>IFERROR(MATCH(GD$3,'Bins 2025'!$D85:$ALO85,1),0)/1000</f>
        <v/>
      </c>
      <c r="GE85">
        <f>IFERROR(MATCH(GE$3,'Bins 2025'!$D85:$ALO85,1),0)/1000</f>
        <v/>
      </c>
      <c r="GF85">
        <f>IFERROR(MATCH(GF$3,'Bins 2025'!$D85:$ALO85,1),0)/1000</f>
        <v/>
      </c>
      <c r="GG85">
        <f>IFERROR(MATCH(GG$3,'Bins 2025'!$D85:$ALO85,1),0)/1000</f>
        <v/>
      </c>
      <c r="GH85">
        <f>IFERROR(MATCH(GH$3,'Bins 2025'!$D85:$ALO85,1),0)/1000</f>
        <v/>
      </c>
      <c r="GI85">
        <f>IFERROR(MATCH(GI$3,'Bins 2025'!$D85:$ALO85,1),0)/1000</f>
        <v/>
      </c>
      <c r="GJ85">
        <f>IFERROR(MATCH(GJ$3,'Bins 2025'!$D85:$ALO85,1),0)/1000</f>
        <v/>
      </c>
      <c r="GK85">
        <f>IFERROR(MATCH(GK$3,'Bins 2025'!$D85:$ALO85,1),0)/1000</f>
        <v/>
      </c>
      <c r="GL85">
        <f>IFERROR(MATCH(GL$3,'Bins 2025'!$D85:$ALO85,1),0)/1000</f>
        <v/>
      </c>
      <c r="GM85">
        <f>IFERROR(MATCH(GM$3,'Bins 2025'!$D85:$ALO85,1),0)/1000</f>
        <v/>
      </c>
      <c r="GN85">
        <f>IFERROR(MATCH(GN$3,'Bins 2025'!$D85:$ALO85,1),0)/1000</f>
        <v/>
      </c>
      <c r="GO85">
        <f>IFERROR(MATCH(GO$3,'Bins 2025'!$D85:$ALO85,1),0)/1000</f>
        <v/>
      </c>
      <c r="GP85">
        <f>IFERROR(MATCH(GP$3,'Bins 2025'!$D85:$ALO85,1),0)/1000</f>
        <v/>
      </c>
      <c r="GQ85">
        <f>IFERROR(MATCH(GQ$3,'Bins 2025'!$D85:$ALO85,1),0)/1000</f>
        <v/>
      </c>
      <c r="GR85">
        <f>IFERROR(MATCH(GR$3,'Bins 2025'!$D85:$ALO85,1),0)/1000</f>
        <v/>
      </c>
      <c r="GS85">
        <f>IFERROR(MATCH(GS$3,'Bins 2025'!$D85:$ALO85,1),0)/1000</f>
        <v/>
      </c>
      <c r="GT85">
        <f>IFERROR(MATCH(GT$3,'Bins 2025'!$D85:$ALO85,1),0)/1000</f>
        <v/>
      </c>
      <c r="GU85">
        <f>IFERROR(MATCH(GU$3,'Bins 2025'!$D85:$ALO85,1),0)/1000</f>
        <v/>
      </c>
    </row>
    <row r="86">
      <c r="B86">
        <f>Inputs!B86</f>
        <v/>
      </c>
      <c r="C86">
        <f>Inputs!K86</f>
        <v/>
      </c>
      <c r="D86">
        <f>N(Inputs!H86)</f>
        <v/>
      </c>
      <c r="E86">
        <f>IFERROR(MATCH(E$3,'Bins 2025'!$D86:$ALO86,1),0)/1000</f>
        <v/>
      </c>
      <c r="F86">
        <f>IFERROR(MATCH(F$3,'Bins 2025'!$D86:$ALO86,1),0)/1000</f>
        <v/>
      </c>
      <c r="G86">
        <f>IFERROR(MATCH(G$3,'Bins 2025'!$D86:$ALO86,1),0)/1000</f>
        <v/>
      </c>
      <c r="H86">
        <f>IFERROR(MATCH(H$3,'Bins 2025'!$D86:$ALO86,1),0)/1000</f>
        <v/>
      </c>
      <c r="I86">
        <f>IFERROR(MATCH(I$3,'Bins 2025'!$D86:$ALO86,1),0)/1000</f>
        <v/>
      </c>
      <c r="J86">
        <f>IFERROR(MATCH(J$3,'Bins 2025'!$D86:$ALO86,1),0)/1000</f>
        <v/>
      </c>
      <c r="K86">
        <f>IFERROR(MATCH(K$3,'Bins 2025'!$D86:$ALO86,1),0)/1000</f>
        <v/>
      </c>
      <c r="L86">
        <f>IFERROR(MATCH(L$3,'Bins 2025'!$D86:$ALO86,1),0)/1000</f>
        <v/>
      </c>
      <c r="M86">
        <f>IFERROR(MATCH(M$3,'Bins 2025'!$D86:$ALO86,1),0)/1000</f>
        <v/>
      </c>
      <c r="N86">
        <f>IFERROR(MATCH(N$3,'Bins 2025'!$D86:$ALO86,1),0)/1000</f>
        <v/>
      </c>
      <c r="O86">
        <f>IFERROR(MATCH(O$3,'Bins 2025'!$D86:$ALO86,1),0)/1000</f>
        <v/>
      </c>
      <c r="P86">
        <f>IFERROR(MATCH(P$3,'Bins 2025'!$D86:$ALO86,1),0)/1000</f>
        <v/>
      </c>
      <c r="Q86">
        <f>IFERROR(MATCH(Q$3,'Bins 2025'!$D86:$ALO86,1),0)/1000</f>
        <v/>
      </c>
      <c r="R86">
        <f>IFERROR(MATCH(R$3,'Bins 2025'!$D86:$ALO86,1),0)/1000</f>
        <v/>
      </c>
      <c r="S86">
        <f>IFERROR(MATCH(S$3,'Bins 2025'!$D86:$ALO86,1),0)/1000</f>
        <v/>
      </c>
      <c r="T86">
        <f>IFERROR(MATCH(T$3,'Bins 2025'!$D86:$ALO86,1),0)/1000</f>
        <v/>
      </c>
      <c r="U86">
        <f>IFERROR(MATCH(U$3,'Bins 2025'!$D86:$ALO86,1),0)/1000</f>
        <v/>
      </c>
      <c r="V86">
        <f>IFERROR(MATCH(V$3,'Bins 2025'!$D86:$ALO86,1),0)/1000</f>
        <v/>
      </c>
      <c r="W86">
        <f>IFERROR(MATCH(W$3,'Bins 2025'!$D86:$ALO86,1),0)/1000</f>
        <v/>
      </c>
      <c r="X86">
        <f>IFERROR(MATCH(X$3,'Bins 2025'!$D86:$ALO86,1),0)/1000</f>
        <v/>
      </c>
      <c r="Y86">
        <f>IFERROR(MATCH(Y$3,'Bins 2025'!$D86:$ALO86,1),0)/1000</f>
        <v/>
      </c>
      <c r="Z86">
        <f>IFERROR(MATCH(Z$3,'Bins 2025'!$D86:$ALO86,1),0)/1000</f>
        <v/>
      </c>
      <c r="AA86">
        <f>IFERROR(MATCH(AA$3,'Bins 2025'!$D86:$ALO86,1),0)/1000</f>
        <v/>
      </c>
      <c r="AB86">
        <f>IFERROR(MATCH(AB$3,'Bins 2025'!$D86:$ALO86,1),0)/1000</f>
        <v/>
      </c>
      <c r="AC86">
        <f>IFERROR(MATCH(AC$3,'Bins 2025'!$D86:$ALO86,1),0)/1000</f>
        <v/>
      </c>
      <c r="AD86">
        <f>IFERROR(MATCH(AD$3,'Bins 2025'!$D86:$ALO86,1),0)/1000</f>
        <v/>
      </c>
      <c r="AE86">
        <f>IFERROR(MATCH(AE$3,'Bins 2025'!$D86:$ALO86,1),0)/1000</f>
        <v/>
      </c>
      <c r="AF86">
        <f>IFERROR(MATCH(AF$3,'Bins 2025'!$D86:$ALO86,1),0)/1000</f>
        <v/>
      </c>
      <c r="AG86">
        <f>IFERROR(MATCH(AG$3,'Bins 2025'!$D86:$ALO86,1),0)/1000</f>
        <v/>
      </c>
      <c r="AH86">
        <f>IFERROR(MATCH(AH$3,'Bins 2025'!$D86:$ALO86,1),0)/1000</f>
        <v/>
      </c>
      <c r="AI86">
        <f>IFERROR(MATCH(AI$3,'Bins 2025'!$D86:$ALO86,1),0)/1000</f>
        <v/>
      </c>
      <c r="AJ86">
        <f>IFERROR(MATCH(AJ$3,'Bins 2025'!$D86:$ALO86,1),0)/1000</f>
        <v/>
      </c>
      <c r="AK86">
        <f>IFERROR(MATCH(AK$3,'Bins 2025'!$D86:$ALO86,1),0)/1000</f>
        <v/>
      </c>
      <c r="AL86">
        <f>IFERROR(MATCH(AL$3,'Bins 2025'!$D86:$ALO86,1),0)/1000</f>
        <v/>
      </c>
      <c r="AM86">
        <f>IFERROR(MATCH(AM$3,'Bins 2025'!$D86:$ALO86,1),0)/1000</f>
        <v/>
      </c>
      <c r="AN86">
        <f>IFERROR(MATCH(AN$3,'Bins 2025'!$D86:$ALO86,1),0)/1000</f>
        <v/>
      </c>
      <c r="AO86">
        <f>IFERROR(MATCH(AO$3,'Bins 2025'!$D86:$ALO86,1),0)/1000</f>
        <v/>
      </c>
      <c r="AP86">
        <f>IFERROR(MATCH(AP$3,'Bins 2025'!$D86:$ALO86,1),0)/1000</f>
        <v/>
      </c>
      <c r="AQ86">
        <f>IFERROR(MATCH(AQ$3,'Bins 2025'!$D86:$ALO86,1),0)/1000</f>
        <v/>
      </c>
      <c r="AR86">
        <f>IFERROR(MATCH(AR$3,'Bins 2025'!$D86:$ALO86,1),0)/1000</f>
        <v/>
      </c>
      <c r="AS86">
        <f>IFERROR(MATCH(AS$3,'Bins 2025'!$D86:$ALO86,1),0)/1000</f>
        <v/>
      </c>
      <c r="AT86">
        <f>IFERROR(MATCH(AT$3,'Bins 2025'!$D86:$ALO86,1),0)/1000</f>
        <v/>
      </c>
      <c r="AU86">
        <f>IFERROR(MATCH(AU$3,'Bins 2025'!$D86:$ALO86,1),0)/1000</f>
        <v/>
      </c>
      <c r="AV86">
        <f>IFERROR(MATCH(AV$3,'Bins 2025'!$D86:$ALO86,1),0)/1000</f>
        <v/>
      </c>
      <c r="AW86">
        <f>IFERROR(MATCH(AW$3,'Bins 2025'!$D86:$ALO86,1),0)/1000</f>
        <v/>
      </c>
      <c r="AX86">
        <f>IFERROR(MATCH(AX$3,'Bins 2025'!$D86:$ALO86,1),0)/1000</f>
        <v/>
      </c>
      <c r="AY86">
        <f>IFERROR(MATCH(AY$3,'Bins 2025'!$D86:$ALO86,1),0)/1000</f>
        <v/>
      </c>
      <c r="AZ86">
        <f>IFERROR(MATCH(AZ$3,'Bins 2025'!$D86:$ALO86,1),0)/1000</f>
        <v/>
      </c>
      <c r="BA86">
        <f>IFERROR(MATCH(BA$3,'Bins 2025'!$D86:$ALO86,1),0)/1000</f>
        <v/>
      </c>
      <c r="BB86">
        <f>IFERROR(MATCH(BB$3,'Bins 2025'!$D86:$ALO86,1),0)/1000</f>
        <v/>
      </c>
      <c r="BC86">
        <f>IFERROR(MATCH(BC$3,'Bins 2025'!$D86:$ALO86,1),0)/1000</f>
        <v/>
      </c>
      <c r="BD86">
        <f>IFERROR(MATCH(BD$3,'Bins 2025'!$D86:$ALO86,1),0)/1000</f>
        <v/>
      </c>
      <c r="BE86">
        <f>IFERROR(MATCH(BE$3,'Bins 2025'!$D86:$ALO86,1),0)/1000</f>
        <v/>
      </c>
      <c r="BF86">
        <f>IFERROR(MATCH(BF$3,'Bins 2025'!$D86:$ALO86,1),0)/1000</f>
        <v/>
      </c>
      <c r="BG86">
        <f>IFERROR(MATCH(BG$3,'Bins 2025'!$D86:$ALO86,1),0)/1000</f>
        <v/>
      </c>
      <c r="BH86">
        <f>IFERROR(MATCH(BH$3,'Bins 2025'!$D86:$ALO86,1),0)/1000</f>
        <v/>
      </c>
      <c r="BI86">
        <f>IFERROR(MATCH(BI$3,'Bins 2025'!$D86:$ALO86,1),0)/1000</f>
        <v/>
      </c>
      <c r="BJ86">
        <f>IFERROR(MATCH(BJ$3,'Bins 2025'!$D86:$ALO86,1),0)/1000</f>
        <v/>
      </c>
      <c r="BK86">
        <f>IFERROR(MATCH(BK$3,'Bins 2025'!$D86:$ALO86,1),0)/1000</f>
        <v/>
      </c>
      <c r="BL86">
        <f>IFERROR(MATCH(BL$3,'Bins 2025'!$D86:$ALO86,1),0)/1000</f>
        <v/>
      </c>
      <c r="BM86">
        <f>IFERROR(MATCH(BM$3,'Bins 2025'!$D86:$ALO86,1),0)/1000</f>
        <v/>
      </c>
      <c r="BN86">
        <f>IFERROR(MATCH(BN$3,'Bins 2025'!$D86:$ALO86,1),0)/1000</f>
        <v/>
      </c>
      <c r="BO86">
        <f>IFERROR(MATCH(BO$3,'Bins 2025'!$D86:$ALO86,1),0)/1000</f>
        <v/>
      </c>
      <c r="BP86">
        <f>IFERROR(MATCH(BP$3,'Bins 2025'!$D86:$ALO86,1),0)/1000</f>
        <v/>
      </c>
      <c r="BQ86">
        <f>IFERROR(MATCH(BQ$3,'Bins 2025'!$D86:$ALO86,1),0)/1000</f>
        <v/>
      </c>
      <c r="BR86">
        <f>IFERROR(MATCH(BR$3,'Bins 2025'!$D86:$ALO86,1),0)/1000</f>
        <v/>
      </c>
      <c r="BS86">
        <f>IFERROR(MATCH(BS$3,'Bins 2025'!$D86:$ALO86,1),0)/1000</f>
        <v/>
      </c>
      <c r="BT86">
        <f>IFERROR(MATCH(BT$3,'Bins 2025'!$D86:$ALO86,1),0)/1000</f>
        <v/>
      </c>
      <c r="BU86">
        <f>IFERROR(MATCH(BU$3,'Bins 2025'!$D86:$ALO86,1),0)/1000</f>
        <v/>
      </c>
      <c r="BV86">
        <f>IFERROR(MATCH(BV$3,'Bins 2025'!$D86:$ALO86,1),0)/1000</f>
        <v/>
      </c>
      <c r="BW86">
        <f>IFERROR(MATCH(BW$3,'Bins 2025'!$D86:$ALO86,1),0)/1000</f>
        <v/>
      </c>
      <c r="BX86">
        <f>IFERROR(MATCH(BX$3,'Bins 2025'!$D86:$ALO86,1),0)/1000</f>
        <v/>
      </c>
      <c r="BY86">
        <f>IFERROR(MATCH(BY$3,'Bins 2025'!$D86:$ALO86,1),0)/1000</f>
        <v/>
      </c>
      <c r="BZ86">
        <f>IFERROR(MATCH(BZ$3,'Bins 2025'!$D86:$ALO86,1),0)/1000</f>
        <v/>
      </c>
      <c r="CA86">
        <f>IFERROR(MATCH(CA$3,'Bins 2025'!$D86:$ALO86,1),0)/1000</f>
        <v/>
      </c>
      <c r="CB86">
        <f>IFERROR(MATCH(CB$3,'Bins 2025'!$D86:$ALO86,1),0)/1000</f>
        <v/>
      </c>
      <c r="CC86">
        <f>IFERROR(MATCH(CC$3,'Bins 2025'!$D86:$ALO86,1),0)/1000</f>
        <v/>
      </c>
      <c r="CD86">
        <f>IFERROR(MATCH(CD$3,'Bins 2025'!$D86:$ALO86,1),0)/1000</f>
        <v/>
      </c>
      <c r="CE86">
        <f>IFERROR(MATCH(CE$3,'Bins 2025'!$D86:$ALO86,1),0)/1000</f>
        <v/>
      </c>
      <c r="CF86">
        <f>IFERROR(MATCH(CF$3,'Bins 2025'!$D86:$ALO86,1),0)/1000</f>
        <v/>
      </c>
      <c r="CG86">
        <f>IFERROR(MATCH(CG$3,'Bins 2025'!$D86:$ALO86,1),0)/1000</f>
        <v/>
      </c>
      <c r="CH86">
        <f>IFERROR(MATCH(CH$3,'Bins 2025'!$D86:$ALO86,1),0)/1000</f>
        <v/>
      </c>
      <c r="CI86">
        <f>IFERROR(MATCH(CI$3,'Bins 2025'!$D86:$ALO86,1),0)/1000</f>
        <v/>
      </c>
      <c r="CJ86">
        <f>IFERROR(MATCH(CJ$3,'Bins 2025'!$D86:$ALO86,1),0)/1000</f>
        <v/>
      </c>
      <c r="CK86">
        <f>IFERROR(MATCH(CK$3,'Bins 2025'!$D86:$ALO86,1),0)/1000</f>
        <v/>
      </c>
      <c r="CL86">
        <f>IFERROR(MATCH(CL$3,'Bins 2025'!$D86:$ALO86,1),0)/1000</f>
        <v/>
      </c>
      <c r="CM86">
        <f>IFERROR(MATCH(CM$3,'Bins 2025'!$D86:$ALO86,1),0)/1000</f>
        <v/>
      </c>
      <c r="CN86">
        <f>IFERROR(MATCH(CN$3,'Bins 2025'!$D86:$ALO86,1),0)/1000</f>
        <v/>
      </c>
      <c r="CO86">
        <f>IFERROR(MATCH(CO$3,'Bins 2025'!$D86:$ALO86,1),0)/1000</f>
        <v/>
      </c>
      <c r="CP86">
        <f>IFERROR(MATCH(CP$3,'Bins 2025'!$D86:$ALO86,1),0)/1000</f>
        <v/>
      </c>
      <c r="CQ86">
        <f>IFERROR(MATCH(CQ$3,'Bins 2025'!$D86:$ALO86,1),0)/1000</f>
        <v/>
      </c>
      <c r="CR86">
        <f>IFERROR(MATCH(CR$3,'Bins 2025'!$D86:$ALO86,1),0)/1000</f>
        <v/>
      </c>
      <c r="CS86">
        <f>IFERROR(MATCH(CS$3,'Bins 2025'!$D86:$ALO86,1),0)/1000</f>
        <v/>
      </c>
      <c r="CT86">
        <f>IFERROR(MATCH(CT$3,'Bins 2025'!$D86:$ALO86,1),0)/1000</f>
        <v/>
      </c>
      <c r="CU86">
        <f>IFERROR(MATCH(CU$3,'Bins 2025'!$D86:$ALO86,1),0)/1000</f>
        <v/>
      </c>
      <c r="CV86">
        <f>IFERROR(MATCH(CV$3,'Bins 2025'!$D86:$ALO86,1),0)/1000</f>
        <v/>
      </c>
      <c r="CW86">
        <f>IFERROR(MATCH(CW$3,'Bins 2025'!$D86:$ALO86,1),0)/1000</f>
        <v/>
      </c>
      <c r="CX86">
        <f>IFERROR(MATCH(CX$3,'Bins 2025'!$D86:$ALO86,1),0)/1000</f>
        <v/>
      </c>
      <c r="CY86">
        <f>IFERROR(MATCH(CY$3,'Bins 2025'!$D86:$ALO86,1),0)/1000</f>
        <v/>
      </c>
      <c r="CZ86">
        <f>IFERROR(MATCH(CZ$3,'Bins 2025'!$D86:$ALO86,1),0)/1000</f>
        <v/>
      </c>
      <c r="DA86">
        <f>IFERROR(MATCH(DA$3,'Bins 2025'!$D86:$ALO86,1),0)/1000</f>
        <v/>
      </c>
      <c r="DB86">
        <f>IFERROR(MATCH(DB$3,'Bins 2025'!$D86:$ALO86,1),0)/1000</f>
        <v/>
      </c>
      <c r="DC86">
        <f>IFERROR(MATCH(DC$3,'Bins 2025'!$D86:$ALO86,1),0)/1000</f>
        <v/>
      </c>
      <c r="DD86">
        <f>IFERROR(MATCH(DD$3,'Bins 2025'!$D86:$ALO86,1),0)/1000</f>
        <v/>
      </c>
      <c r="DE86">
        <f>IFERROR(MATCH(DE$3,'Bins 2025'!$D86:$ALO86,1),0)/1000</f>
        <v/>
      </c>
      <c r="DF86">
        <f>IFERROR(MATCH(DF$3,'Bins 2025'!$D86:$ALO86,1),0)/1000</f>
        <v/>
      </c>
      <c r="DG86">
        <f>IFERROR(MATCH(DG$3,'Bins 2025'!$D86:$ALO86,1),0)/1000</f>
        <v/>
      </c>
      <c r="DH86">
        <f>IFERROR(MATCH(DH$3,'Bins 2025'!$D86:$ALO86,1),0)/1000</f>
        <v/>
      </c>
      <c r="DI86">
        <f>IFERROR(MATCH(DI$3,'Bins 2025'!$D86:$ALO86,1),0)/1000</f>
        <v/>
      </c>
      <c r="DJ86">
        <f>IFERROR(MATCH(DJ$3,'Bins 2025'!$D86:$ALO86,1),0)/1000</f>
        <v/>
      </c>
      <c r="DK86">
        <f>IFERROR(MATCH(DK$3,'Bins 2025'!$D86:$ALO86,1),0)/1000</f>
        <v/>
      </c>
      <c r="DL86">
        <f>IFERROR(MATCH(DL$3,'Bins 2025'!$D86:$ALO86,1),0)/1000</f>
        <v/>
      </c>
      <c r="DM86">
        <f>IFERROR(MATCH(DM$3,'Bins 2025'!$D86:$ALO86,1),0)/1000</f>
        <v/>
      </c>
      <c r="DN86">
        <f>IFERROR(MATCH(DN$3,'Bins 2025'!$D86:$ALO86,1),0)/1000</f>
        <v/>
      </c>
      <c r="DO86">
        <f>IFERROR(MATCH(DO$3,'Bins 2025'!$D86:$ALO86,1),0)/1000</f>
        <v/>
      </c>
      <c r="DP86">
        <f>IFERROR(MATCH(DP$3,'Bins 2025'!$D86:$ALO86,1),0)/1000</f>
        <v/>
      </c>
      <c r="DQ86">
        <f>IFERROR(MATCH(DQ$3,'Bins 2025'!$D86:$ALO86,1),0)/1000</f>
        <v/>
      </c>
      <c r="DR86">
        <f>IFERROR(MATCH(DR$3,'Bins 2025'!$D86:$ALO86,1),0)/1000</f>
        <v/>
      </c>
      <c r="DS86">
        <f>IFERROR(MATCH(DS$3,'Bins 2025'!$D86:$ALO86,1),0)/1000</f>
        <v/>
      </c>
      <c r="DT86">
        <f>IFERROR(MATCH(DT$3,'Bins 2025'!$D86:$ALO86,1),0)/1000</f>
        <v/>
      </c>
      <c r="DU86">
        <f>IFERROR(MATCH(DU$3,'Bins 2025'!$D86:$ALO86,1),0)/1000</f>
        <v/>
      </c>
      <c r="DV86">
        <f>IFERROR(MATCH(DV$3,'Bins 2025'!$D86:$ALO86,1),0)/1000</f>
        <v/>
      </c>
      <c r="DW86">
        <f>IFERROR(MATCH(DW$3,'Bins 2025'!$D86:$ALO86,1),0)/1000</f>
        <v/>
      </c>
      <c r="DX86">
        <f>IFERROR(MATCH(DX$3,'Bins 2025'!$D86:$ALO86,1),0)/1000</f>
        <v/>
      </c>
      <c r="DY86">
        <f>IFERROR(MATCH(DY$3,'Bins 2025'!$D86:$ALO86,1),0)/1000</f>
        <v/>
      </c>
      <c r="DZ86">
        <f>IFERROR(MATCH(DZ$3,'Bins 2025'!$D86:$ALO86,1),0)/1000</f>
        <v/>
      </c>
      <c r="EA86">
        <f>IFERROR(MATCH(EA$3,'Bins 2025'!$D86:$ALO86,1),0)/1000</f>
        <v/>
      </c>
      <c r="EB86">
        <f>IFERROR(MATCH(EB$3,'Bins 2025'!$D86:$ALO86,1),0)/1000</f>
        <v/>
      </c>
      <c r="EC86">
        <f>IFERROR(MATCH(EC$3,'Bins 2025'!$D86:$ALO86,1),0)/1000</f>
        <v/>
      </c>
      <c r="ED86">
        <f>IFERROR(MATCH(ED$3,'Bins 2025'!$D86:$ALO86,1),0)/1000</f>
        <v/>
      </c>
      <c r="EE86">
        <f>IFERROR(MATCH(EE$3,'Bins 2025'!$D86:$ALO86,1),0)/1000</f>
        <v/>
      </c>
      <c r="EF86">
        <f>IFERROR(MATCH(EF$3,'Bins 2025'!$D86:$ALO86,1),0)/1000</f>
        <v/>
      </c>
      <c r="EG86">
        <f>IFERROR(MATCH(EG$3,'Bins 2025'!$D86:$ALO86,1),0)/1000</f>
        <v/>
      </c>
      <c r="EH86">
        <f>IFERROR(MATCH(EH$3,'Bins 2025'!$D86:$ALO86,1),0)/1000</f>
        <v/>
      </c>
      <c r="EI86">
        <f>IFERROR(MATCH(EI$3,'Bins 2025'!$D86:$ALO86,1),0)/1000</f>
        <v/>
      </c>
      <c r="EJ86">
        <f>IFERROR(MATCH(EJ$3,'Bins 2025'!$D86:$ALO86,1),0)/1000</f>
        <v/>
      </c>
      <c r="EK86">
        <f>IFERROR(MATCH(EK$3,'Bins 2025'!$D86:$ALO86,1),0)/1000</f>
        <v/>
      </c>
      <c r="EL86">
        <f>IFERROR(MATCH(EL$3,'Bins 2025'!$D86:$ALO86,1),0)/1000</f>
        <v/>
      </c>
      <c r="EM86">
        <f>IFERROR(MATCH(EM$3,'Bins 2025'!$D86:$ALO86,1),0)/1000</f>
        <v/>
      </c>
      <c r="EN86">
        <f>IFERROR(MATCH(EN$3,'Bins 2025'!$D86:$ALO86,1),0)/1000</f>
        <v/>
      </c>
      <c r="EO86">
        <f>IFERROR(MATCH(EO$3,'Bins 2025'!$D86:$ALO86,1),0)/1000</f>
        <v/>
      </c>
      <c r="EP86">
        <f>IFERROR(MATCH(EP$3,'Bins 2025'!$D86:$ALO86,1),0)/1000</f>
        <v/>
      </c>
      <c r="EQ86">
        <f>IFERROR(MATCH(EQ$3,'Bins 2025'!$D86:$ALO86,1),0)/1000</f>
        <v/>
      </c>
      <c r="ER86">
        <f>IFERROR(MATCH(ER$3,'Bins 2025'!$D86:$ALO86,1),0)/1000</f>
        <v/>
      </c>
      <c r="ES86">
        <f>IFERROR(MATCH(ES$3,'Bins 2025'!$D86:$ALO86,1),0)/1000</f>
        <v/>
      </c>
      <c r="ET86">
        <f>IFERROR(MATCH(ET$3,'Bins 2025'!$D86:$ALO86,1),0)/1000</f>
        <v/>
      </c>
      <c r="EU86">
        <f>IFERROR(MATCH(EU$3,'Bins 2025'!$D86:$ALO86,1),0)/1000</f>
        <v/>
      </c>
      <c r="EV86">
        <f>IFERROR(MATCH(EV$3,'Bins 2025'!$D86:$ALO86,1),0)/1000</f>
        <v/>
      </c>
      <c r="EW86">
        <f>IFERROR(MATCH(EW$3,'Bins 2025'!$D86:$ALO86,1),0)/1000</f>
        <v/>
      </c>
      <c r="EX86">
        <f>IFERROR(MATCH(EX$3,'Bins 2025'!$D86:$ALO86,1),0)/1000</f>
        <v/>
      </c>
      <c r="EY86">
        <f>IFERROR(MATCH(EY$3,'Bins 2025'!$D86:$ALO86,1),0)/1000</f>
        <v/>
      </c>
      <c r="EZ86">
        <f>IFERROR(MATCH(EZ$3,'Bins 2025'!$D86:$ALO86,1),0)/1000</f>
        <v/>
      </c>
      <c r="FA86">
        <f>IFERROR(MATCH(FA$3,'Bins 2025'!$D86:$ALO86,1),0)/1000</f>
        <v/>
      </c>
      <c r="FB86">
        <f>IFERROR(MATCH(FB$3,'Bins 2025'!$D86:$ALO86,1),0)/1000</f>
        <v/>
      </c>
      <c r="FC86">
        <f>IFERROR(MATCH(FC$3,'Bins 2025'!$D86:$ALO86,1),0)/1000</f>
        <v/>
      </c>
      <c r="FD86">
        <f>IFERROR(MATCH(FD$3,'Bins 2025'!$D86:$ALO86,1),0)/1000</f>
        <v/>
      </c>
      <c r="FE86">
        <f>IFERROR(MATCH(FE$3,'Bins 2025'!$D86:$ALO86,1),0)/1000</f>
        <v/>
      </c>
      <c r="FF86">
        <f>IFERROR(MATCH(FF$3,'Bins 2025'!$D86:$ALO86,1),0)/1000</f>
        <v/>
      </c>
      <c r="FG86">
        <f>IFERROR(MATCH(FG$3,'Bins 2025'!$D86:$ALO86,1),0)/1000</f>
        <v/>
      </c>
      <c r="FH86">
        <f>IFERROR(MATCH(FH$3,'Bins 2025'!$D86:$ALO86,1),0)/1000</f>
        <v/>
      </c>
      <c r="FI86">
        <f>IFERROR(MATCH(FI$3,'Bins 2025'!$D86:$ALO86,1),0)/1000</f>
        <v/>
      </c>
      <c r="FJ86">
        <f>IFERROR(MATCH(FJ$3,'Bins 2025'!$D86:$ALO86,1),0)/1000</f>
        <v/>
      </c>
      <c r="FK86">
        <f>IFERROR(MATCH(FK$3,'Bins 2025'!$D86:$ALO86,1),0)/1000</f>
        <v/>
      </c>
      <c r="FL86">
        <f>IFERROR(MATCH(FL$3,'Bins 2025'!$D86:$ALO86,1),0)/1000</f>
        <v/>
      </c>
      <c r="FM86">
        <f>IFERROR(MATCH(FM$3,'Bins 2025'!$D86:$ALO86,1),0)/1000</f>
        <v/>
      </c>
      <c r="FN86">
        <f>IFERROR(MATCH(FN$3,'Bins 2025'!$D86:$ALO86,1),0)/1000</f>
        <v/>
      </c>
      <c r="FO86">
        <f>IFERROR(MATCH(FO$3,'Bins 2025'!$D86:$ALO86,1),0)/1000</f>
        <v/>
      </c>
      <c r="FP86">
        <f>IFERROR(MATCH(FP$3,'Bins 2025'!$D86:$ALO86,1),0)/1000</f>
        <v/>
      </c>
      <c r="FQ86">
        <f>IFERROR(MATCH(FQ$3,'Bins 2025'!$D86:$ALO86,1),0)/1000</f>
        <v/>
      </c>
      <c r="FR86">
        <f>IFERROR(MATCH(FR$3,'Bins 2025'!$D86:$ALO86,1),0)/1000</f>
        <v/>
      </c>
      <c r="FS86">
        <f>IFERROR(MATCH(FS$3,'Bins 2025'!$D86:$ALO86,1),0)/1000</f>
        <v/>
      </c>
      <c r="FT86">
        <f>IFERROR(MATCH(FT$3,'Bins 2025'!$D86:$ALO86,1),0)/1000</f>
        <v/>
      </c>
      <c r="FU86">
        <f>IFERROR(MATCH(FU$3,'Bins 2025'!$D86:$ALO86,1),0)/1000</f>
        <v/>
      </c>
      <c r="FV86">
        <f>IFERROR(MATCH(FV$3,'Bins 2025'!$D86:$ALO86,1),0)/1000</f>
        <v/>
      </c>
      <c r="FW86">
        <f>IFERROR(MATCH(FW$3,'Bins 2025'!$D86:$ALO86,1),0)/1000</f>
        <v/>
      </c>
      <c r="FX86">
        <f>IFERROR(MATCH(FX$3,'Bins 2025'!$D86:$ALO86,1),0)/1000</f>
        <v/>
      </c>
      <c r="FY86">
        <f>IFERROR(MATCH(FY$3,'Bins 2025'!$D86:$ALO86,1),0)/1000</f>
        <v/>
      </c>
      <c r="FZ86">
        <f>IFERROR(MATCH(FZ$3,'Bins 2025'!$D86:$ALO86,1),0)/1000</f>
        <v/>
      </c>
      <c r="GA86">
        <f>IFERROR(MATCH(GA$3,'Bins 2025'!$D86:$ALO86,1),0)/1000</f>
        <v/>
      </c>
      <c r="GB86">
        <f>IFERROR(MATCH(GB$3,'Bins 2025'!$D86:$ALO86,1),0)/1000</f>
        <v/>
      </c>
      <c r="GC86">
        <f>IFERROR(MATCH(GC$3,'Bins 2025'!$D86:$ALO86,1),0)/1000</f>
        <v/>
      </c>
      <c r="GD86">
        <f>IFERROR(MATCH(GD$3,'Bins 2025'!$D86:$ALO86,1),0)/1000</f>
        <v/>
      </c>
      <c r="GE86">
        <f>IFERROR(MATCH(GE$3,'Bins 2025'!$D86:$ALO86,1),0)/1000</f>
        <v/>
      </c>
      <c r="GF86">
        <f>IFERROR(MATCH(GF$3,'Bins 2025'!$D86:$ALO86,1),0)/1000</f>
        <v/>
      </c>
      <c r="GG86">
        <f>IFERROR(MATCH(GG$3,'Bins 2025'!$D86:$ALO86,1),0)/1000</f>
        <v/>
      </c>
      <c r="GH86">
        <f>IFERROR(MATCH(GH$3,'Bins 2025'!$D86:$ALO86,1),0)/1000</f>
        <v/>
      </c>
      <c r="GI86">
        <f>IFERROR(MATCH(GI$3,'Bins 2025'!$D86:$ALO86,1),0)/1000</f>
        <v/>
      </c>
      <c r="GJ86">
        <f>IFERROR(MATCH(GJ$3,'Bins 2025'!$D86:$ALO86,1),0)/1000</f>
        <v/>
      </c>
      <c r="GK86">
        <f>IFERROR(MATCH(GK$3,'Bins 2025'!$D86:$ALO86,1),0)/1000</f>
        <v/>
      </c>
      <c r="GL86">
        <f>IFERROR(MATCH(GL$3,'Bins 2025'!$D86:$ALO86,1),0)/1000</f>
        <v/>
      </c>
      <c r="GM86">
        <f>IFERROR(MATCH(GM$3,'Bins 2025'!$D86:$ALO86,1),0)/1000</f>
        <v/>
      </c>
      <c r="GN86">
        <f>IFERROR(MATCH(GN$3,'Bins 2025'!$D86:$ALO86,1),0)/1000</f>
        <v/>
      </c>
      <c r="GO86">
        <f>IFERROR(MATCH(GO$3,'Bins 2025'!$D86:$ALO86,1),0)/1000</f>
        <v/>
      </c>
      <c r="GP86">
        <f>IFERROR(MATCH(GP$3,'Bins 2025'!$D86:$ALO86,1),0)/1000</f>
        <v/>
      </c>
      <c r="GQ86">
        <f>IFERROR(MATCH(GQ$3,'Bins 2025'!$D86:$ALO86,1),0)/1000</f>
        <v/>
      </c>
      <c r="GR86">
        <f>IFERROR(MATCH(GR$3,'Bins 2025'!$D86:$ALO86,1),0)/1000</f>
        <v/>
      </c>
      <c r="GS86">
        <f>IFERROR(MATCH(GS$3,'Bins 2025'!$D86:$ALO86,1),0)/1000</f>
        <v/>
      </c>
      <c r="GT86">
        <f>IFERROR(MATCH(GT$3,'Bins 2025'!$D86:$ALO86,1),0)/1000</f>
        <v/>
      </c>
      <c r="GU86">
        <f>IFERROR(MATCH(GU$3,'Bins 2025'!$D86:$ALO86,1),0)/1000</f>
        <v/>
      </c>
    </row>
    <row r="87">
      <c r="B87">
        <f>Inputs!B87</f>
        <v/>
      </c>
      <c r="C87">
        <f>Inputs!K87</f>
        <v/>
      </c>
      <c r="D87">
        <f>N(Inputs!H87)</f>
        <v/>
      </c>
      <c r="E87">
        <f>IFERROR(MATCH(E$3,'Bins 2025'!$D87:$ALO87,1),0)/1000</f>
        <v/>
      </c>
      <c r="F87">
        <f>IFERROR(MATCH(F$3,'Bins 2025'!$D87:$ALO87,1),0)/1000</f>
        <v/>
      </c>
      <c r="G87">
        <f>IFERROR(MATCH(G$3,'Bins 2025'!$D87:$ALO87,1),0)/1000</f>
        <v/>
      </c>
      <c r="H87">
        <f>IFERROR(MATCH(H$3,'Bins 2025'!$D87:$ALO87,1),0)/1000</f>
        <v/>
      </c>
      <c r="I87">
        <f>IFERROR(MATCH(I$3,'Bins 2025'!$D87:$ALO87,1),0)/1000</f>
        <v/>
      </c>
      <c r="J87">
        <f>IFERROR(MATCH(J$3,'Bins 2025'!$D87:$ALO87,1),0)/1000</f>
        <v/>
      </c>
      <c r="K87">
        <f>IFERROR(MATCH(K$3,'Bins 2025'!$D87:$ALO87,1),0)/1000</f>
        <v/>
      </c>
      <c r="L87">
        <f>IFERROR(MATCH(L$3,'Bins 2025'!$D87:$ALO87,1),0)/1000</f>
        <v/>
      </c>
      <c r="M87">
        <f>IFERROR(MATCH(M$3,'Bins 2025'!$D87:$ALO87,1),0)/1000</f>
        <v/>
      </c>
      <c r="N87">
        <f>IFERROR(MATCH(N$3,'Bins 2025'!$D87:$ALO87,1),0)/1000</f>
        <v/>
      </c>
      <c r="O87">
        <f>IFERROR(MATCH(O$3,'Bins 2025'!$D87:$ALO87,1),0)/1000</f>
        <v/>
      </c>
      <c r="P87">
        <f>IFERROR(MATCH(P$3,'Bins 2025'!$D87:$ALO87,1),0)/1000</f>
        <v/>
      </c>
      <c r="Q87">
        <f>IFERROR(MATCH(Q$3,'Bins 2025'!$D87:$ALO87,1),0)/1000</f>
        <v/>
      </c>
      <c r="R87">
        <f>IFERROR(MATCH(R$3,'Bins 2025'!$D87:$ALO87,1),0)/1000</f>
        <v/>
      </c>
      <c r="S87">
        <f>IFERROR(MATCH(S$3,'Bins 2025'!$D87:$ALO87,1),0)/1000</f>
        <v/>
      </c>
      <c r="T87">
        <f>IFERROR(MATCH(T$3,'Bins 2025'!$D87:$ALO87,1),0)/1000</f>
        <v/>
      </c>
      <c r="U87">
        <f>IFERROR(MATCH(U$3,'Bins 2025'!$D87:$ALO87,1),0)/1000</f>
        <v/>
      </c>
      <c r="V87">
        <f>IFERROR(MATCH(V$3,'Bins 2025'!$D87:$ALO87,1),0)/1000</f>
        <v/>
      </c>
      <c r="W87">
        <f>IFERROR(MATCH(W$3,'Bins 2025'!$D87:$ALO87,1),0)/1000</f>
        <v/>
      </c>
      <c r="X87">
        <f>IFERROR(MATCH(X$3,'Bins 2025'!$D87:$ALO87,1),0)/1000</f>
        <v/>
      </c>
      <c r="Y87">
        <f>IFERROR(MATCH(Y$3,'Bins 2025'!$D87:$ALO87,1),0)/1000</f>
        <v/>
      </c>
      <c r="Z87">
        <f>IFERROR(MATCH(Z$3,'Bins 2025'!$D87:$ALO87,1),0)/1000</f>
        <v/>
      </c>
      <c r="AA87">
        <f>IFERROR(MATCH(AA$3,'Bins 2025'!$D87:$ALO87,1),0)/1000</f>
        <v/>
      </c>
      <c r="AB87">
        <f>IFERROR(MATCH(AB$3,'Bins 2025'!$D87:$ALO87,1),0)/1000</f>
        <v/>
      </c>
      <c r="AC87">
        <f>IFERROR(MATCH(AC$3,'Bins 2025'!$D87:$ALO87,1),0)/1000</f>
        <v/>
      </c>
      <c r="AD87">
        <f>IFERROR(MATCH(AD$3,'Bins 2025'!$D87:$ALO87,1),0)/1000</f>
        <v/>
      </c>
      <c r="AE87">
        <f>IFERROR(MATCH(AE$3,'Bins 2025'!$D87:$ALO87,1),0)/1000</f>
        <v/>
      </c>
      <c r="AF87">
        <f>IFERROR(MATCH(AF$3,'Bins 2025'!$D87:$ALO87,1),0)/1000</f>
        <v/>
      </c>
      <c r="AG87">
        <f>IFERROR(MATCH(AG$3,'Bins 2025'!$D87:$ALO87,1),0)/1000</f>
        <v/>
      </c>
      <c r="AH87">
        <f>IFERROR(MATCH(AH$3,'Bins 2025'!$D87:$ALO87,1),0)/1000</f>
        <v/>
      </c>
      <c r="AI87">
        <f>IFERROR(MATCH(AI$3,'Bins 2025'!$D87:$ALO87,1),0)/1000</f>
        <v/>
      </c>
      <c r="AJ87">
        <f>IFERROR(MATCH(AJ$3,'Bins 2025'!$D87:$ALO87,1),0)/1000</f>
        <v/>
      </c>
      <c r="AK87">
        <f>IFERROR(MATCH(AK$3,'Bins 2025'!$D87:$ALO87,1),0)/1000</f>
        <v/>
      </c>
      <c r="AL87">
        <f>IFERROR(MATCH(AL$3,'Bins 2025'!$D87:$ALO87,1),0)/1000</f>
        <v/>
      </c>
      <c r="AM87">
        <f>IFERROR(MATCH(AM$3,'Bins 2025'!$D87:$ALO87,1),0)/1000</f>
        <v/>
      </c>
      <c r="AN87">
        <f>IFERROR(MATCH(AN$3,'Bins 2025'!$D87:$ALO87,1),0)/1000</f>
        <v/>
      </c>
      <c r="AO87">
        <f>IFERROR(MATCH(AO$3,'Bins 2025'!$D87:$ALO87,1),0)/1000</f>
        <v/>
      </c>
      <c r="AP87">
        <f>IFERROR(MATCH(AP$3,'Bins 2025'!$D87:$ALO87,1),0)/1000</f>
        <v/>
      </c>
      <c r="AQ87">
        <f>IFERROR(MATCH(AQ$3,'Bins 2025'!$D87:$ALO87,1),0)/1000</f>
        <v/>
      </c>
      <c r="AR87">
        <f>IFERROR(MATCH(AR$3,'Bins 2025'!$D87:$ALO87,1),0)/1000</f>
        <v/>
      </c>
      <c r="AS87">
        <f>IFERROR(MATCH(AS$3,'Bins 2025'!$D87:$ALO87,1),0)/1000</f>
        <v/>
      </c>
      <c r="AT87">
        <f>IFERROR(MATCH(AT$3,'Bins 2025'!$D87:$ALO87,1),0)/1000</f>
        <v/>
      </c>
      <c r="AU87">
        <f>IFERROR(MATCH(AU$3,'Bins 2025'!$D87:$ALO87,1),0)/1000</f>
        <v/>
      </c>
      <c r="AV87">
        <f>IFERROR(MATCH(AV$3,'Bins 2025'!$D87:$ALO87,1),0)/1000</f>
        <v/>
      </c>
      <c r="AW87">
        <f>IFERROR(MATCH(AW$3,'Bins 2025'!$D87:$ALO87,1),0)/1000</f>
        <v/>
      </c>
      <c r="AX87">
        <f>IFERROR(MATCH(AX$3,'Bins 2025'!$D87:$ALO87,1),0)/1000</f>
        <v/>
      </c>
      <c r="AY87">
        <f>IFERROR(MATCH(AY$3,'Bins 2025'!$D87:$ALO87,1),0)/1000</f>
        <v/>
      </c>
      <c r="AZ87">
        <f>IFERROR(MATCH(AZ$3,'Bins 2025'!$D87:$ALO87,1),0)/1000</f>
        <v/>
      </c>
      <c r="BA87">
        <f>IFERROR(MATCH(BA$3,'Bins 2025'!$D87:$ALO87,1),0)/1000</f>
        <v/>
      </c>
      <c r="BB87">
        <f>IFERROR(MATCH(BB$3,'Bins 2025'!$D87:$ALO87,1),0)/1000</f>
        <v/>
      </c>
      <c r="BC87">
        <f>IFERROR(MATCH(BC$3,'Bins 2025'!$D87:$ALO87,1),0)/1000</f>
        <v/>
      </c>
      <c r="BD87">
        <f>IFERROR(MATCH(BD$3,'Bins 2025'!$D87:$ALO87,1),0)/1000</f>
        <v/>
      </c>
      <c r="BE87">
        <f>IFERROR(MATCH(BE$3,'Bins 2025'!$D87:$ALO87,1),0)/1000</f>
        <v/>
      </c>
      <c r="BF87">
        <f>IFERROR(MATCH(BF$3,'Bins 2025'!$D87:$ALO87,1),0)/1000</f>
        <v/>
      </c>
      <c r="BG87">
        <f>IFERROR(MATCH(BG$3,'Bins 2025'!$D87:$ALO87,1),0)/1000</f>
        <v/>
      </c>
      <c r="BH87">
        <f>IFERROR(MATCH(BH$3,'Bins 2025'!$D87:$ALO87,1),0)/1000</f>
        <v/>
      </c>
      <c r="BI87">
        <f>IFERROR(MATCH(BI$3,'Bins 2025'!$D87:$ALO87,1),0)/1000</f>
        <v/>
      </c>
      <c r="BJ87">
        <f>IFERROR(MATCH(BJ$3,'Bins 2025'!$D87:$ALO87,1),0)/1000</f>
        <v/>
      </c>
      <c r="BK87">
        <f>IFERROR(MATCH(BK$3,'Bins 2025'!$D87:$ALO87,1),0)/1000</f>
        <v/>
      </c>
      <c r="BL87">
        <f>IFERROR(MATCH(BL$3,'Bins 2025'!$D87:$ALO87,1),0)/1000</f>
        <v/>
      </c>
      <c r="BM87">
        <f>IFERROR(MATCH(BM$3,'Bins 2025'!$D87:$ALO87,1),0)/1000</f>
        <v/>
      </c>
      <c r="BN87">
        <f>IFERROR(MATCH(BN$3,'Bins 2025'!$D87:$ALO87,1),0)/1000</f>
        <v/>
      </c>
      <c r="BO87">
        <f>IFERROR(MATCH(BO$3,'Bins 2025'!$D87:$ALO87,1),0)/1000</f>
        <v/>
      </c>
      <c r="BP87">
        <f>IFERROR(MATCH(BP$3,'Bins 2025'!$D87:$ALO87,1),0)/1000</f>
        <v/>
      </c>
      <c r="BQ87">
        <f>IFERROR(MATCH(BQ$3,'Bins 2025'!$D87:$ALO87,1),0)/1000</f>
        <v/>
      </c>
      <c r="BR87">
        <f>IFERROR(MATCH(BR$3,'Bins 2025'!$D87:$ALO87,1),0)/1000</f>
        <v/>
      </c>
      <c r="BS87">
        <f>IFERROR(MATCH(BS$3,'Bins 2025'!$D87:$ALO87,1),0)/1000</f>
        <v/>
      </c>
      <c r="BT87">
        <f>IFERROR(MATCH(BT$3,'Bins 2025'!$D87:$ALO87,1),0)/1000</f>
        <v/>
      </c>
      <c r="BU87">
        <f>IFERROR(MATCH(BU$3,'Bins 2025'!$D87:$ALO87,1),0)/1000</f>
        <v/>
      </c>
      <c r="BV87">
        <f>IFERROR(MATCH(BV$3,'Bins 2025'!$D87:$ALO87,1),0)/1000</f>
        <v/>
      </c>
      <c r="BW87">
        <f>IFERROR(MATCH(BW$3,'Bins 2025'!$D87:$ALO87,1),0)/1000</f>
        <v/>
      </c>
      <c r="BX87">
        <f>IFERROR(MATCH(BX$3,'Bins 2025'!$D87:$ALO87,1),0)/1000</f>
        <v/>
      </c>
      <c r="BY87">
        <f>IFERROR(MATCH(BY$3,'Bins 2025'!$D87:$ALO87,1),0)/1000</f>
        <v/>
      </c>
      <c r="BZ87">
        <f>IFERROR(MATCH(BZ$3,'Bins 2025'!$D87:$ALO87,1),0)/1000</f>
        <v/>
      </c>
      <c r="CA87">
        <f>IFERROR(MATCH(CA$3,'Bins 2025'!$D87:$ALO87,1),0)/1000</f>
        <v/>
      </c>
      <c r="CB87">
        <f>IFERROR(MATCH(CB$3,'Bins 2025'!$D87:$ALO87,1),0)/1000</f>
        <v/>
      </c>
      <c r="CC87">
        <f>IFERROR(MATCH(CC$3,'Bins 2025'!$D87:$ALO87,1),0)/1000</f>
        <v/>
      </c>
      <c r="CD87">
        <f>IFERROR(MATCH(CD$3,'Bins 2025'!$D87:$ALO87,1),0)/1000</f>
        <v/>
      </c>
      <c r="CE87">
        <f>IFERROR(MATCH(CE$3,'Bins 2025'!$D87:$ALO87,1),0)/1000</f>
        <v/>
      </c>
      <c r="CF87">
        <f>IFERROR(MATCH(CF$3,'Bins 2025'!$D87:$ALO87,1),0)/1000</f>
        <v/>
      </c>
      <c r="CG87">
        <f>IFERROR(MATCH(CG$3,'Bins 2025'!$D87:$ALO87,1),0)/1000</f>
        <v/>
      </c>
      <c r="CH87">
        <f>IFERROR(MATCH(CH$3,'Bins 2025'!$D87:$ALO87,1),0)/1000</f>
        <v/>
      </c>
      <c r="CI87">
        <f>IFERROR(MATCH(CI$3,'Bins 2025'!$D87:$ALO87,1),0)/1000</f>
        <v/>
      </c>
      <c r="CJ87">
        <f>IFERROR(MATCH(CJ$3,'Bins 2025'!$D87:$ALO87,1),0)/1000</f>
        <v/>
      </c>
      <c r="CK87">
        <f>IFERROR(MATCH(CK$3,'Bins 2025'!$D87:$ALO87,1),0)/1000</f>
        <v/>
      </c>
      <c r="CL87">
        <f>IFERROR(MATCH(CL$3,'Bins 2025'!$D87:$ALO87,1),0)/1000</f>
        <v/>
      </c>
      <c r="CM87">
        <f>IFERROR(MATCH(CM$3,'Bins 2025'!$D87:$ALO87,1),0)/1000</f>
        <v/>
      </c>
      <c r="CN87">
        <f>IFERROR(MATCH(CN$3,'Bins 2025'!$D87:$ALO87,1),0)/1000</f>
        <v/>
      </c>
      <c r="CO87">
        <f>IFERROR(MATCH(CO$3,'Bins 2025'!$D87:$ALO87,1),0)/1000</f>
        <v/>
      </c>
      <c r="CP87">
        <f>IFERROR(MATCH(CP$3,'Bins 2025'!$D87:$ALO87,1),0)/1000</f>
        <v/>
      </c>
      <c r="CQ87">
        <f>IFERROR(MATCH(CQ$3,'Bins 2025'!$D87:$ALO87,1),0)/1000</f>
        <v/>
      </c>
      <c r="CR87">
        <f>IFERROR(MATCH(CR$3,'Bins 2025'!$D87:$ALO87,1),0)/1000</f>
        <v/>
      </c>
      <c r="CS87">
        <f>IFERROR(MATCH(CS$3,'Bins 2025'!$D87:$ALO87,1),0)/1000</f>
        <v/>
      </c>
      <c r="CT87">
        <f>IFERROR(MATCH(CT$3,'Bins 2025'!$D87:$ALO87,1),0)/1000</f>
        <v/>
      </c>
      <c r="CU87">
        <f>IFERROR(MATCH(CU$3,'Bins 2025'!$D87:$ALO87,1),0)/1000</f>
        <v/>
      </c>
      <c r="CV87">
        <f>IFERROR(MATCH(CV$3,'Bins 2025'!$D87:$ALO87,1),0)/1000</f>
        <v/>
      </c>
      <c r="CW87">
        <f>IFERROR(MATCH(CW$3,'Bins 2025'!$D87:$ALO87,1),0)/1000</f>
        <v/>
      </c>
      <c r="CX87">
        <f>IFERROR(MATCH(CX$3,'Bins 2025'!$D87:$ALO87,1),0)/1000</f>
        <v/>
      </c>
      <c r="CY87">
        <f>IFERROR(MATCH(CY$3,'Bins 2025'!$D87:$ALO87,1),0)/1000</f>
        <v/>
      </c>
      <c r="CZ87">
        <f>IFERROR(MATCH(CZ$3,'Bins 2025'!$D87:$ALO87,1),0)/1000</f>
        <v/>
      </c>
      <c r="DA87">
        <f>IFERROR(MATCH(DA$3,'Bins 2025'!$D87:$ALO87,1),0)/1000</f>
        <v/>
      </c>
      <c r="DB87">
        <f>IFERROR(MATCH(DB$3,'Bins 2025'!$D87:$ALO87,1),0)/1000</f>
        <v/>
      </c>
      <c r="DC87">
        <f>IFERROR(MATCH(DC$3,'Bins 2025'!$D87:$ALO87,1),0)/1000</f>
        <v/>
      </c>
      <c r="DD87">
        <f>IFERROR(MATCH(DD$3,'Bins 2025'!$D87:$ALO87,1),0)/1000</f>
        <v/>
      </c>
      <c r="DE87">
        <f>IFERROR(MATCH(DE$3,'Bins 2025'!$D87:$ALO87,1),0)/1000</f>
        <v/>
      </c>
      <c r="DF87">
        <f>IFERROR(MATCH(DF$3,'Bins 2025'!$D87:$ALO87,1),0)/1000</f>
        <v/>
      </c>
      <c r="DG87">
        <f>IFERROR(MATCH(DG$3,'Bins 2025'!$D87:$ALO87,1),0)/1000</f>
        <v/>
      </c>
      <c r="DH87">
        <f>IFERROR(MATCH(DH$3,'Bins 2025'!$D87:$ALO87,1),0)/1000</f>
        <v/>
      </c>
      <c r="DI87">
        <f>IFERROR(MATCH(DI$3,'Bins 2025'!$D87:$ALO87,1),0)/1000</f>
        <v/>
      </c>
      <c r="DJ87">
        <f>IFERROR(MATCH(DJ$3,'Bins 2025'!$D87:$ALO87,1),0)/1000</f>
        <v/>
      </c>
      <c r="DK87">
        <f>IFERROR(MATCH(DK$3,'Bins 2025'!$D87:$ALO87,1),0)/1000</f>
        <v/>
      </c>
      <c r="DL87">
        <f>IFERROR(MATCH(DL$3,'Bins 2025'!$D87:$ALO87,1),0)/1000</f>
        <v/>
      </c>
      <c r="DM87">
        <f>IFERROR(MATCH(DM$3,'Bins 2025'!$D87:$ALO87,1),0)/1000</f>
        <v/>
      </c>
      <c r="DN87">
        <f>IFERROR(MATCH(DN$3,'Bins 2025'!$D87:$ALO87,1),0)/1000</f>
        <v/>
      </c>
      <c r="DO87">
        <f>IFERROR(MATCH(DO$3,'Bins 2025'!$D87:$ALO87,1),0)/1000</f>
        <v/>
      </c>
      <c r="DP87">
        <f>IFERROR(MATCH(DP$3,'Bins 2025'!$D87:$ALO87,1),0)/1000</f>
        <v/>
      </c>
      <c r="DQ87">
        <f>IFERROR(MATCH(DQ$3,'Bins 2025'!$D87:$ALO87,1),0)/1000</f>
        <v/>
      </c>
      <c r="DR87">
        <f>IFERROR(MATCH(DR$3,'Bins 2025'!$D87:$ALO87,1),0)/1000</f>
        <v/>
      </c>
      <c r="DS87">
        <f>IFERROR(MATCH(DS$3,'Bins 2025'!$D87:$ALO87,1),0)/1000</f>
        <v/>
      </c>
      <c r="DT87">
        <f>IFERROR(MATCH(DT$3,'Bins 2025'!$D87:$ALO87,1),0)/1000</f>
        <v/>
      </c>
      <c r="DU87">
        <f>IFERROR(MATCH(DU$3,'Bins 2025'!$D87:$ALO87,1),0)/1000</f>
        <v/>
      </c>
      <c r="DV87">
        <f>IFERROR(MATCH(DV$3,'Bins 2025'!$D87:$ALO87,1),0)/1000</f>
        <v/>
      </c>
      <c r="DW87">
        <f>IFERROR(MATCH(DW$3,'Bins 2025'!$D87:$ALO87,1),0)/1000</f>
        <v/>
      </c>
      <c r="DX87">
        <f>IFERROR(MATCH(DX$3,'Bins 2025'!$D87:$ALO87,1),0)/1000</f>
        <v/>
      </c>
      <c r="DY87">
        <f>IFERROR(MATCH(DY$3,'Bins 2025'!$D87:$ALO87,1),0)/1000</f>
        <v/>
      </c>
      <c r="DZ87">
        <f>IFERROR(MATCH(DZ$3,'Bins 2025'!$D87:$ALO87,1),0)/1000</f>
        <v/>
      </c>
      <c r="EA87">
        <f>IFERROR(MATCH(EA$3,'Bins 2025'!$D87:$ALO87,1),0)/1000</f>
        <v/>
      </c>
      <c r="EB87">
        <f>IFERROR(MATCH(EB$3,'Bins 2025'!$D87:$ALO87,1),0)/1000</f>
        <v/>
      </c>
      <c r="EC87">
        <f>IFERROR(MATCH(EC$3,'Bins 2025'!$D87:$ALO87,1),0)/1000</f>
        <v/>
      </c>
      <c r="ED87">
        <f>IFERROR(MATCH(ED$3,'Bins 2025'!$D87:$ALO87,1),0)/1000</f>
        <v/>
      </c>
      <c r="EE87">
        <f>IFERROR(MATCH(EE$3,'Bins 2025'!$D87:$ALO87,1),0)/1000</f>
        <v/>
      </c>
      <c r="EF87">
        <f>IFERROR(MATCH(EF$3,'Bins 2025'!$D87:$ALO87,1),0)/1000</f>
        <v/>
      </c>
      <c r="EG87">
        <f>IFERROR(MATCH(EG$3,'Bins 2025'!$D87:$ALO87,1),0)/1000</f>
        <v/>
      </c>
      <c r="EH87">
        <f>IFERROR(MATCH(EH$3,'Bins 2025'!$D87:$ALO87,1),0)/1000</f>
        <v/>
      </c>
      <c r="EI87">
        <f>IFERROR(MATCH(EI$3,'Bins 2025'!$D87:$ALO87,1),0)/1000</f>
        <v/>
      </c>
      <c r="EJ87">
        <f>IFERROR(MATCH(EJ$3,'Bins 2025'!$D87:$ALO87,1),0)/1000</f>
        <v/>
      </c>
      <c r="EK87">
        <f>IFERROR(MATCH(EK$3,'Bins 2025'!$D87:$ALO87,1),0)/1000</f>
        <v/>
      </c>
      <c r="EL87">
        <f>IFERROR(MATCH(EL$3,'Bins 2025'!$D87:$ALO87,1),0)/1000</f>
        <v/>
      </c>
      <c r="EM87">
        <f>IFERROR(MATCH(EM$3,'Bins 2025'!$D87:$ALO87,1),0)/1000</f>
        <v/>
      </c>
      <c r="EN87">
        <f>IFERROR(MATCH(EN$3,'Bins 2025'!$D87:$ALO87,1),0)/1000</f>
        <v/>
      </c>
      <c r="EO87">
        <f>IFERROR(MATCH(EO$3,'Bins 2025'!$D87:$ALO87,1),0)/1000</f>
        <v/>
      </c>
      <c r="EP87">
        <f>IFERROR(MATCH(EP$3,'Bins 2025'!$D87:$ALO87,1),0)/1000</f>
        <v/>
      </c>
      <c r="EQ87">
        <f>IFERROR(MATCH(EQ$3,'Bins 2025'!$D87:$ALO87,1),0)/1000</f>
        <v/>
      </c>
      <c r="ER87">
        <f>IFERROR(MATCH(ER$3,'Bins 2025'!$D87:$ALO87,1),0)/1000</f>
        <v/>
      </c>
      <c r="ES87">
        <f>IFERROR(MATCH(ES$3,'Bins 2025'!$D87:$ALO87,1),0)/1000</f>
        <v/>
      </c>
      <c r="ET87">
        <f>IFERROR(MATCH(ET$3,'Bins 2025'!$D87:$ALO87,1),0)/1000</f>
        <v/>
      </c>
      <c r="EU87">
        <f>IFERROR(MATCH(EU$3,'Bins 2025'!$D87:$ALO87,1),0)/1000</f>
        <v/>
      </c>
      <c r="EV87">
        <f>IFERROR(MATCH(EV$3,'Bins 2025'!$D87:$ALO87,1),0)/1000</f>
        <v/>
      </c>
      <c r="EW87">
        <f>IFERROR(MATCH(EW$3,'Bins 2025'!$D87:$ALO87,1),0)/1000</f>
        <v/>
      </c>
      <c r="EX87">
        <f>IFERROR(MATCH(EX$3,'Bins 2025'!$D87:$ALO87,1),0)/1000</f>
        <v/>
      </c>
      <c r="EY87">
        <f>IFERROR(MATCH(EY$3,'Bins 2025'!$D87:$ALO87,1),0)/1000</f>
        <v/>
      </c>
      <c r="EZ87">
        <f>IFERROR(MATCH(EZ$3,'Bins 2025'!$D87:$ALO87,1),0)/1000</f>
        <v/>
      </c>
      <c r="FA87">
        <f>IFERROR(MATCH(FA$3,'Bins 2025'!$D87:$ALO87,1),0)/1000</f>
        <v/>
      </c>
      <c r="FB87">
        <f>IFERROR(MATCH(FB$3,'Bins 2025'!$D87:$ALO87,1),0)/1000</f>
        <v/>
      </c>
      <c r="FC87">
        <f>IFERROR(MATCH(FC$3,'Bins 2025'!$D87:$ALO87,1),0)/1000</f>
        <v/>
      </c>
      <c r="FD87">
        <f>IFERROR(MATCH(FD$3,'Bins 2025'!$D87:$ALO87,1),0)/1000</f>
        <v/>
      </c>
      <c r="FE87">
        <f>IFERROR(MATCH(FE$3,'Bins 2025'!$D87:$ALO87,1),0)/1000</f>
        <v/>
      </c>
      <c r="FF87">
        <f>IFERROR(MATCH(FF$3,'Bins 2025'!$D87:$ALO87,1),0)/1000</f>
        <v/>
      </c>
      <c r="FG87">
        <f>IFERROR(MATCH(FG$3,'Bins 2025'!$D87:$ALO87,1),0)/1000</f>
        <v/>
      </c>
      <c r="FH87">
        <f>IFERROR(MATCH(FH$3,'Bins 2025'!$D87:$ALO87,1),0)/1000</f>
        <v/>
      </c>
      <c r="FI87">
        <f>IFERROR(MATCH(FI$3,'Bins 2025'!$D87:$ALO87,1),0)/1000</f>
        <v/>
      </c>
      <c r="FJ87">
        <f>IFERROR(MATCH(FJ$3,'Bins 2025'!$D87:$ALO87,1),0)/1000</f>
        <v/>
      </c>
      <c r="FK87">
        <f>IFERROR(MATCH(FK$3,'Bins 2025'!$D87:$ALO87,1),0)/1000</f>
        <v/>
      </c>
      <c r="FL87">
        <f>IFERROR(MATCH(FL$3,'Bins 2025'!$D87:$ALO87,1),0)/1000</f>
        <v/>
      </c>
      <c r="FM87">
        <f>IFERROR(MATCH(FM$3,'Bins 2025'!$D87:$ALO87,1),0)/1000</f>
        <v/>
      </c>
      <c r="FN87">
        <f>IFERROR(MATCH(FN$3,'Bins 2025'!$D87:$ALO87,1),0)/1000</f>
        <v/>
      </c>
      <c r="FO87">
        <f>IFERROR(MATCH(FO$3,'Bins 2025'!$D87:$ALO87,1),0)/1000</f>
        <v/>
      </c>
      <c r="FP87">
        <f>IFERROR(MATCH(FP$3,'Bins 2025'!$D87:$ALO87,1),0)/1000</f>
        <v/>
      </c>
      <c r="FQ87">
        <f>IFERROR(MATCH(FQ$3,'Bins 2025'!$D87:$ALO87,1),0)/1000</f>
        <v/>
      </c>
      <c r="FR87">
        <f>IFERROR(MATCH(FR$3,'Bins 2025'!$D87:$ALO87,1),0)/1000</f>
        <v/>
      </c>
      <c r="FS87">
        <f>IFERROR(MATCH(FS$3,'Bins 2025'!$D87:$ALO87,1),0)/1000</f>
        <v/>
      </c>
      <c r="FT87">
        <f>IFERROR(MATCH(FT$3,'Bins 2025'!$D87:$ALO87,1),0)/1000</f>
        <v/>
      </c>
      <c r="FU87">
        <f>IFERROR(MATCH(FU$3,'Bins 2025'!$D87:$ALO87,1),0)/1000</f>
        <v/>
      </c>
      <c r="FV87">
        <f>IFERROR(MATCH(FV$3,'Bins 2025'!$D87:$ALO87,1),0)/1000</f>
        <v/>
      </c>
      <c r="FW87">
        <f>IFERROR(MATCH(FW$3,'Bins 2025'!$D87:$ALO87,1),0)/1000</f>
        <v/>
      </c>
      <c r="FX87">
        <f>IFERROR(MATCH(FX$3,'Bins 2025'!$D87:$ALO87,1),0)/1000</f>
        <v/>
      </c>
      <c r="FY87">
        <f>IFERROR(MATCH(FY$3,'Bins 2025'!$D87:$ALO87,1),0)/1000</f>
        <v/>
      </c>
      <c r="FZ87">
        <f>IFERROR(MATCH(FZ$3,'Bins 2025'!$D87:$ALO87,1),0)/1000</f>
        <v/>
      </c>
      <c r="GA87">
        <f>IFERROR(MATCH(GA$3,'Bins 2025'!$D87:$ALO87,1),0)/1000</f>
        <v/>
      </c>
      <c r="GB87">
        <f>IFERROR(MATCH(GB$3,'Bins 2025'!$D87:$ALO87,1),0)/1000</f>
        <v/>
      </c>
      <c r="GC87">
        <f>IFERROR(MATCH(GC$3,'Bins 2025'!$D87:$ALO87,1),0)/1000</f>
        <v/>
      </c>
      <c r="GD87">
        <f>IFERROR(MATCH(GD$3,'Bins 2025'!$D87:$ALO87,1),0)/1000</f>
        <v/>
      </c>
      <c r="GE87">
        <f>IFERROR(MATCH(GE$3,'Bins 2025'!$D87:$ALO87,1),0)/1000</f>
        <v/>
      </c>
      <c r="GF87">
        <f>IFERROR(MATCH(GF$3,'Bins 2025'!$D87:$ALO87,1),0)/1000</f>
        <v/>
      </c>
      <c r="GG87">
        <f>IFERROR(MATCH(GG$3,'Bins 2025'!$D87:$ALO87,1),0)/1000</f>
        <v/>
      </c>
      <c r="GH87">
        <f>IFERROR(MATCH(GH$3,'Bins 2025'!$D87:$ALO87,1),0)/1000</f>
        <v/>
      </c>
      <c r="GI87">
        <f>IFERROR(MATCH(GI$3,'Bins 2025'!$D87:$ALO87,1),0)/1000</f>
        <v/>
      </c>
      <c r="GJ87">
        <f>IFERROR(MATCH(GJ$3,'Bins 2025'!$D87:$ALO87,1),0)/1000</f>
        <v/>
      </c>
      <c r="GK87">
        <f>IFERROR(MATCH(GK$3,'Bins 2025'!$D87:$ALO87,1),0)/1000</f>
        <v/>
      </c>
      <c r="GL87">
        <f>IFERROR(MATCH(GL$3,'Bins 2025'!$D87:$ALO87,1),0)/1000</f>
        <v/>
      </c>
      <c r="GM87">
        <f>IFERROR(MATCH(GM$3,'Bins 2025'!$D87:$ALO87,1),0)/1000</f>
        <v/>
      </c>
      <c r="GN87">
        <f>IFERROR(MATCH(GN$3,'Bins 2025'!$D87:$ALO87,1),0)/1000</f>
        <v/>
      </c>
      <c r="GO87">
        <f>IFERROR(MATCH(GO$3,'Bins 2025'!$D87:$ALO87,1),0)/1000</f>
        <v/>
      </c>
      <c r="GP87">
        <f>IFERROR(MATCH(GP$3,'Bins 2025'!$D87:$ALO87,1),0)/1000</f>
        <v/>
      </c>
      <c r="GQ87">
        <f>IFERROR(MATCH(GQ$3,'Bins 2025'!$D87:$ALO87,1),0)/1000</f>
        <v/>
      </c>
      <c r="GR87">
        <f>IFERROR(MATCH(GR$3,'Bins 2025'!$D87:$ALO87,1),0)/1000</f>
        <v/>
      </c>
      <c r="GS87">
        <f>IFERROR(MATCH(GS$3,'Bins 2025'!$D87:$ALO87,1),0)/1000</f>
        <v/>
      </c>
      <c r="GT87">
        <f>IFERROR(MATCH(GT$3,'Bins 2025'!$D87:$ALO87,1),0)/1000</f>
        <v/>
      </c>
      <c r="GU87">
        <f>IFERROR(MATCH(GU$3,'Bins 2025'!$D87:$ALO87,1),0)/1000</f>
        <v/>
      </c>
    </row>
    <row r="88">
      <c r="B88">
        <f>Inputs!B88</f>
        <v/>
      </c>
      <c r="C88">
        <f>Inputs!K88</f>
        <v/>
      </c>
      <c r="D88">
        <f>N(Inputs!H88)</f>
        <v/>
      </c>
      <c r="E88">
        <f>IFERROR(MATCH(E$3,'Bins 2025'!$D88:$ALO88,1),0)/1000</f>
        <v/>
      </c>
      <c r="F88">
        <f>IFERROR(MATCH(F$3,'Bins 2025'!$D88:$ALO88,1),0)/1000</f>
        <v/>
      </c>
      <c r="G88">
        <f>IFERROR(MATCH(G$3,'Bins 2025'!$D88:$ALO88,1),0)/1000</f>
        <v/>
      </c>
      <c r="H88">
        <f>IFERROR(MATCH(H$3,'Bins 2025'!$D88:$ALO88,1),0)/1000</f>
        <v/>
      </c>
      <c r="I88">
        <f>IFERROR(MATCH(I$3,'Bins 2025'!$D88:$ALO88,1),0)/1000</f>
        <v/>
      </c>
      <c r="J88">
        <f>IFERROR(MATCH(J$3,'Bins 2025'!$D88:$ALO88,1),0)/1000</f>
        <v/>
      </c>
      <c r="K88">
        <f>IFERROR(MATCH(K$3,'Bins 2025'!$D88:$ALO88,1),0)/1000</f>
        <v/>
      </c>
      <c r="L88">
        <f>IFERROR(MATCH(L$3,'Bins 2025'!$D88:$ALO88,1),0)/1000</f>
        <v/>
      </c>
      <c r="M88">
        <f>IFERROR(MATCH(M$3,'Bins 2025'!$D88:$ALO88,1),0)/1000</f>
        <v/>
      </c>
      <c r="N88">
        <f>IFERROR(MATCH(N$3,'Bins 2025'!$D88:$ALO88,1),0)/1000</f>
        <v/>
      </c>
      <c r="O88">
        <f>IFERROR(MATCH(O$3,'Bins 2025'!$D88:$ALO88,1),0)/1000</f>
        <v/>
      </c>
      <c r="P88">
        <f>IFERROR(MATCH(P$3,'Bins 2025'!$D88:$ALO88,1),0)/1000</f>
        <v/>
      </c>
      <c r="Q88">
        <f>IFERROR(MATCH(Q$3,'Bins 2025'!$D88:$ALO88,1),0)/1000</f>
        <v/>
      </c>
      <c r="R88">
        <f>IFERROR(MATCH(R$3,'Bins 2025'!$D88:$ALO88,1),0)/1000</f>
        <v/>
      </c>
      <c r="S88">
        <f>IFERROR(MATCH(S$3,'Bins 2025'!$D88:$ALO88,1),0)/1000</f>
        <v/>
      </c>
      <c r="T88">
        <f>IFERROR(MATCH(T$3,'Bins 2025'!$D88:$ALO88,1),0)/1000</f>
        <v/>
      </c>
      <c r="U88">
        <f>IFERROR(MATCH(U$3,'Bins 2025'!$D88:$ALO88,1),0)/1000</f>
        <v/>
      </c>
      <c r="V88">
        <f>IFERROR(MATCH(V$3,'Bins 2025'!$D88:$ALO88,1),0)/1000</f>
        <v/>
      </c>
      <c r="W88">
        <f>IFERROR(MATCH(W$3,'Bins 2025'!$D88:$ALO88,1),0)/1000</f>
        <v/>
      </c>
      <c r="X88">
        <f>IFERROR(MATCH(X$3,'Bins 2025'!$D88:$ALO88,1),0)/1000</f>
        <v/>
      </c>
      <c r="Y88">
        <f>IFERROR(MATCH(Y$3,'Bins 2025'!$D88:$ALO88,1),0)/1000</f>
        <v/>
      </c>
      <c r="Z88">
        <f>IFERROR(MATCH(Z$3,'Bins 2025'!$D88:$ALO88,1),0)/1000</f>
        <v/>
      </c>
      <c r="AA88">
        <f>IFERROR(MATCH(AA$3,'Bins 2025'!$D88:$ALO88,1),0)/1000</f>
        <v/>
      </c>
      <c r="AB88">
        <f>IFERROR(MATCH(AB$3,'Bins 2025'!$D88:$ALO88,1),0)/1000</f>
        <v/>
      </c>
      <c r="AC88">
        <f>IFERROR(MATCH(AC$3,'Bins 2025'!$D88:$ALO88,1),0)/1000</f>
        <v/>
      </c>
      <c r="AD88">
        <f>IFERROR(MATCH(AD$3,'Bins 2025'!$D88:$ALO88,1),0)/1000</f>
        <v/>
      </c>
      <c r="AE88">
        <f>IFERROR(MATCH(AE$3,'Bins 2025'!$D88:$ALO88,1),0)/1000</f>
        <v/>
      </c>
      <c r="AF88">
        <f>IFERROR(MATCH(AF$3,'Bins 2025'!$D88:$ALO88,1),0)/1000</f>
        <v/>
      </c>
      <c r="AG88">
        <f>IFERROR(MATCH(AG$3,'Bins 2025'!$D88:$ALO88,1),0)/1000</f>
        <v/>
      </c>
      <c r="AH88">
        <f>IFERROR(MATCH(AH$3,'Bins 2025'!$D88:$ALO88,1),0)/1000</f>
        <v/>
      </c>
      <c r="AI88">
        <f>IFERROR(MATCH(AI$3,'Bins 2025'!$D88:$ALO88,1),0)/1000</f>
        <v/>
      </c>
      <c r="AJ88">
        <f>IFERROR(MATCH(AJ$3,'Bins 2025'!$D88:$ALO88,1),0)/1000</f>
        <v/>
      </c>
      <c r="AK88">
        <f>IFERROR(MATCH(AK$3,'Bins 2025'!$D88:$ALO88,1),0)/1000</f>
        <v/>
      </c>
      <c r="AL88">
        <f>IFERROR(MATCH(AL$3,'Bins 2025'!$D88:$ALO88,1),0)/1000</f>
        <v/>
      </c>
      <c r="AM88">
        <f>IFERROR(MATCH(AM$3,'Bins 2025'!$D88:$ALO88,1),0)/1000</f>
        <v/>
      </c>
      <c r="AN88">
        <f>IFERROR(MATCH(AN$3,'Bins 2025'!$D88:$ALO88,1),0)/1000</f>
        <v/>
      </c>
      <c r="AO88">
        <f>IFERROR(MATCH(AO$3,'Bins 2025'!$D88:$ALO88,1),0)/1000</f>
        <v/>
      </c>
      <c r="AP88">
        <f>IFERROR(MATCH(AP$3,'Bins 2025'!$D88:$ALO88,1),0)/1000</f>
        <v/>
      </c>
      <c r="AQ88">
        <f>IFERROR(MATCH(AQ$3,'Bins 2025'!$D88:$ALO88,1),0)/1000</f>
        <v/>
      </c>
      <c r="AR88">
        <f>IFERROR(MATCH(AR$3,'Bins 2025'!$D88:$ALO88,1),0)/1000</f>
        <v/>
      </c>
      <c r="AS88">
        <f>IFERROR(MATCH(AS$3,'Bins 2025'!$D88:$ALO88,1),0)/1000</f>
        <v/>
      </c>
      <c r="AT88">
        <f>IFERROR(MATCH(AT$3,'Bins 2025'!$D88:$ALO88,1),0)/1000</f>
        <v/>
      </c>
      <c r="AU88">
        <f>IFERROR(MATCH(AU$3,'Bins 2025'!$D88:$ALO88,1),0)/1000</f>
        <v/>
      </c>
      <c r="AV88">
        <f>IFERROR(MATCH(AV$3,'Bins 2025'!$D88:$ALO88,1),0)/1000</f>
        <v/>
      </c>
      <c r="AW88">
        <f>IFERROR(MATCH(AW$3,'Bins 2025'!$D88:$ALO88,1),0)/1000</f>
        <v/>
      </c>
      <c r="AX88">
        <f>IFERROR(MATCH(AX$3,'Bins 2025'!$D88:$ALO88,1),0)/1000</f>
        <v/>
      </c>
      <c r="AY88">
        <f>IFERROR(MATCH(AY$3,'Bins 2025'!$D88:$ALO88,1),0)/1000</f>
        <v/>
      </c>
      <c r="AZ88">
        <f>IFERROR(MATCH(AZ$3,'Bins 2025'!$D88:$ALO88,1),0)/1000</f>
        <v/>
      </c>
      <c r="BA88">
        <f>IFERROR(MATCH(BA$3,'Bins 2025'!$D88:$ALO88,1),0)/1000</f>
        <v/>
      </c>
      <c r="BB88">
        <f>IFERROR(MATCH(BB$3,'Bins 2025'!$D88:$ALO88,1),0)/1000</f>
        <v/>
      </c>
      <c r="BC88">
        <f>IFERROR(MATCH(BC$3,'Bins 2025'!$D88:$ALO88,1),0)/1000</f>
        <v/>
      </c>
      <c r="BD88">
        <f>IFERROR(MATCH(BD$3,'Bins 2025'!$D88:$ALO88,1),0)/1000</f>
        <v/>
      </c>
      <c r="BE88">
        <f>IFERROR(MATCH(BE$3,'Bins 2025'!$D88:$ALO88,1),0)/1000</f>
        <v/>
      </c>
      <c r="BF88">
        <f>IFERROR(MATCH(BF$3,'Bins 2025'!$D88:$ALO88,1),0)/1000</f>
        <v/>
      </c>
      <c r="BG88">
        <f>IFERROR(MATCH(BG$3,'Bins 2025'!$D88:$ALO88,1),0)/1000</f>
        <v/>
      </c>
      <c r="BH88">
        <f>IFERROR(MATCH(BH$3,'Bins 2025'!$D88:$ALO88,1),0)/1000</f>
        <v/>
      </c>
      <c r="BI88">
        <f>IFERROR(MATCH(BI$3,'Bins 2025'!$D88:$ALO88,1),0)/1000</f>
        <v/>
      </c>
      <c r="BJ88">
        <f>IFERROR(MATCH(BJ$3,'Bins 2025'!$D88:$ALO88,1),0)/1000</f>
        <v/>
      </c>
      <c r="BK88">
        <f>IFERROR(MATCH(BK$3,'Bins 2025'!$D88:$ALO88,1),0)/1000</f>
        <v/>
      </c>
      <c r="BL88">
        <f>IFERROR(MATCH(BL$3,'Bins 2025'!$D88:$ALO88,1),0)/1000</f>
        <v/>
      </c>
      <c r="BM88">
        <f>IFERROR(MATCH(BM$3,'Bins 2025'!$D88:$ALO88,1),0)/1000</f>
        <v/>
      </c>
      <c r="BN88">
        <f>IFERROR(MATCH(BN$3,'Bins 2025'!$D88:$ALO88,1),0)/1000</f>
        <v/>
      </c>
      <c r="BO88">
        <f>IFERROR(MATCH(BO$3,'Bins 2025'!$D88:$ALO88,1),0)/1000</f>
        <v/>
      </c>
      <c r="BP88">
        <f>IFERROR(MATCH(BP$3,'Bins 2025'!$D88:$ALO88,1),0)/1000</f>
        <v/>
      </c>
      <c r="BQ88">
        <f>IFERROR(MATCH(BQ$3,'Bins 2025'!$D88:$ALO88,1),0)/1000</f>
        <v/>
      </c>
      <c r="BR88">
        <f>IFERROR(MATCH(BR$3,'Bins 2025'!$D88:$ALO88,1),0)/1000</f>
        <v/>
      </c>
      <c r="BS88">
        <f>IFERROR(MATCH(BS$3,'Bins 2025'!$D88:$ALO88,1),0)/1000</f>
        <v/>
      </c>
      <c r="BT88">
        <f>IFERROR(MATCH(BT$3,'Bins 2025'!$D88:$ALO88,1),0)/1000</f>
        <v/>
      </c>
      <c r="BU88">
        <f>IFERROR(MATCH(BU$3,'Bins 2025'!$D88:$ALO88,1),0)/1000</f>
        <v/>
      </c>
      <c r="BV88">
        <f>IFERROR(MATCH(BV$3,'Bins 2025'!$D88:$ALO88,1),0)/1000</f>
        <v/>
      </c>
      <c r="BW88">
        <f>IFERROR(MATCH(BW$3,'Bins 2025'!$D88:$ALO88,1),0)/1000</f>
        <v/>
      </c>
      <c r="BX88">
        <f>IFERROR(MATCH(BX$3,'Bins 2025'!$D88:$ALO88,1),0)/1000</f>
        <v/>
      </c>
      <c r="BY88">
        <f>IFERROR(MATCH(BY$3,'Bins 2025'!$D88:$ALO88,1),0)/1000</f>
        <v/>
      </c>
      <c r="BZ88">
        <f>IFERROR(MATCH(BZ$3,'Bins 2025'!$D88:$ALO88,1),0)/1000</f>
        <v/>
      </c>
      <c r="CA88">
        <f>IFERROR(MATCH(CA$3,'Bins 2025'!$D88:$ALO88,1),0)/1000</f>
        <v/>
      </c>
      <c r="CB88">
        <f>IFERROR(MATCH(CB$3,'Bins 2025'!$D88:$ALO88,1),0)/1000</f>
        <v/>
      </c>
      <c r="CC88">
        <f>IFERROR(MATCH(CC$3,'Bins 2025'!$D88:$ALO88,1),0)/1000</f>
        <v/>
      </c>
      <c r="CD88">
        <f>IFERROR(MATCH(CD$3,'Bins 2025'!$D88:$ALO88,1),0)/1000</f>
        <v/>
      </c>
      <c r="CE88">
        <f>IFERROR(MATCH(CE$3,'Bins 2025'!$D88:$ALO88,1),0)/1000</f>
        <v/>
      </c>
      <c r="CF88">
        <f>IFERROR(MATCH(CF$3,'Bins 2025'!$D88:$ALO88,1),0)/1000</f>
        <v/>
      </c>
      <c r="CG88">
        <f>IFERROR(MATCH(CG$3,'Bins 2025'!$D88:$ALO88,1),0)/1000</f>
        <v/>
      </c>
      <c r="CH88">
        <f>IFERROR(MATCH(CH$3,'Bins 2025'!$D88:$ALO88,1),0)/1000</f>
        <v/>
      </c>
      <c r="CI88">
        <f>IFERROR(MATCH(CI$3,'Bins 2025'!$D88:$ALO88,1),0)/1000</f>
        <v/>
      </c>
      <c r="CJ88">
        <f>IFERROR(MATCH(CJ$3,'Bins 2025'!$D88:$ALO88,1),0)/1000</f>
        <v/>
      </c>
      <c r="CK88">
        <f>IFERROR(MATCH(CK$3,'Bins 2025'!$D88:$ALO88,1),0)/1000</f>
        <v/>
      </c>
      <c r="CL88">
        <f>IFERROR(MATCH(CL$3,'Bins 2025'!$D88:$ALO88,1),0)/1000</f>
        <v/>
      </c>
      <c r="CM88">
        <f>IFERROR(MATCH(CM$3,'Bins 2025'!$D88:$ALO88,1),0)/1000</f>
        <v/>
      </c>
      <c r="CN88">
        <f>IFERROR(MATCH(CN$3,'Bins 2025'!$D88:$ALO88,1),0)/1000</f>
        <v/>
      </c>
      <c r="CO88">
        <f>IFERROR(MATCH(CO$3,'Bins 2025'!$D88:$ALO88,1),0)/1000</f>
        <v/>
      </c>
      <c r="CP88">
        <f>IFERROR(MATCH(CP$3,'Bins 2025'!$D88:$ALO88,1),0)/1000</f>
        <v/>
      </c>
      <c r="CQ88">
        <f>IFERROR(MATCH(CQ$3,'Bins 2025'!$D88:$ALO88,1),0)/1000</f>
        <v/>
      </c>
      <c r="CR88">
        <f>IFERROR(MATCH(CR$3,'Bins 2025'!$D88:$ALO88,1),0)/1000</f>
        <v/>
      </c>
      <c r="CS88">
        <f>IFERROR(MATCH(CS$3,'Bins 2025'!$D88:$ALO88,1),0)/1000</f>
        <v/>
      </c>
      <c r="CT88">
        <f>IFERROR(MATCH(CT$3,'Bins 2025'!$D88:$ALO88,1),0)/1000</f>
        <v/>
      </c>
      <c r="CU88">
        <f>IFERROR(MATCH(CU$3,'Bins 2025'!$D88:$ALO88,1),0)/1000</f>
        <v/>
      </c>
      <c r="CV88">
        <f>IFERROR(MATCH(CV$3,'Bins 2025'!$D88:$ALO88,1),0)/1000</f>
        <v/>
      </c>
      <c r="CW88">
        <f>IFERROR(MATCH(CW$3,'Bins 2025'!$D88:$ALO88,1),0)/1000</f>
        <v/>
      </c>
      <c r="CX88">
        <f>IFERROR(MATCH(CX$3,'Bins 2025'!$D88:$ALO88,1),0)/1000</f>
        <v/>
      </c>
      <c r="CY88">
        <f>IFERROR(MATCH(CY$3,'Bins 2025'!$D88:$ALO88,1),0)/1000</f>
        <v/>
      </c>
      <c r="CZ88">
        <f>IFERROR(MATCH(CZ$3,'Bins 2025'!$D88:$ALO88,1),0)/1000</f>
        <v/>
      </c>
      <c r="DA88">
        <f>IFERROR(MATCH(DA$3,'Bins 2025'!$D88:$ALO88,1),0)/1000</f>
        <v/>
      </c>
      <c r="DB88">
        <f>IFERROR(MATCH(DB$3,'Bins 2025'!$D88:$ALO88,1),0)/1000</f>
        <v/>
      </c>
      <c r="DC88">
        <f>IFERROR(MATCH(DC$3,'Bins 2025'!$D88:$ALO88,1),0)/1000</f>
        <v/>
      </c>
      <c r="DD88">
        <f>IFERROR(MATCH(DD$3,'Bins 2025'!$D88:$ALO88,1),0)/1000</f>
        <v/>
      </c>
      <c r="DE88">
        <f>IFERROR(MATCH(DE$3,'Bins 2025'!$D88:$ALO88,1),0)/1000</f>
        <v/>
      </c>
      <c r="DF88">
        <f>IFERROR(MATCH(DF$3,'Bins 2025'!$D88:$ALO88,1),0)/1000</f>
        <v/>
      </c>
      <c r="DG88">
        <f>IFERROR(MATCH(DG$3,'Bins 2025'!$D88:$ALO88,1),0)/1000</f>
        <v/>
      </c>
      <c r="DH88">
        <f>IFERROR(MATCH(DH$3,'Bins 2025'!$D88:$ALO88,1),0)/1000</f>
        <v/>
      </c>
      <c r="DI88">
        <f>IFERROR(MATCH(DI$3,'Bins 2025'!$D88:$ALO88,1),0)/1000</f>
        <v/>
      </c>
      <c r="DJ88">
        <f>IFERROR(MATCH(DJ$3,'Bins 2025'!$D88:$ALO88,1),0)/1000</f>
        <v/>
      </c>
      <c r="DK88">
        <f>IFERROR(MATCH(DK$3,'Bins 2025'!$D88:$ALO88,1),0)/1000</f>
        <v/>
      </c>
      <c r="DL88">
        <f>IFERROR(MATCH(DL$3,'Bins 2025'!$D88:$ALO88,1),0)/1000</f>
        <v/>
      </c>
      <c r="DM88">
        <f>IFERROR(MATCH(DM$3,'Bins 2025'!$D88:$ALO88,1),0)/1000</f>
        <v/>
      </c>
      <c r="DN88">
        <f>IFERROR(MATCH(DN$3,'Bins 2025'!$D88:$ALO88,1),0)/1000</f>
        <v/>
      </c>
      <c r="DO88">
        <f>IFERROR(MATCH(DO$3,'Bins 2025'!$D88:$ALO88,1),0)/1000</f>
        <v/>
      </c>
      <c r="DP88">
        <f>IFERROR(MATCH(DP$3,'Bins 2025'!$D88:$ALO88,1),0)/1000</f>
        <v/>
      </c>
      <c r="DQ88">
        <f>IFERROR(MATCH(DQ$3,'Bins 2025'!$D88:$ALO88,1),0)/1000</f>
        <v/>
      </c>
      <c r="DR88">
        <f>IFERROR(MATCH(DR$3,'Bins 2025'!$D88:$ALO88,1),0)/1000</f>
        <v/>
      </c>
      <c r="DS88">
        <f>IFERROR(MATCH(DS$3,'Bins 2025'!$D88:$ALO88,1),0)/1000</f>
        <v/>
      </c>
      <c r="DT88">
        <f>IFERROR(MATCH(DT$3,'Bins 2025'!$D88:$ALO88,1),0)/1000</f>
        <v/>
      </c>
      <c r="DU88">
        <f>IFERROR(MATCH(DU$3,'Bins 2025'!$D88:$ALO88,1),0)/1000</f>
        <v/>
      </c>
      <c r="DV88">
        <f>IFERROR(MATCH(DV$3,'Bins 2025'!$D88:$ALO88,1),0)/1000</f>
        <v/>
      </c>
      <c r="DW88">
        <f>IFERROR(MATCH(DW$3,'Bins 2025'!$D88:$ALO88,1),0)/1000</f>
        <v/>
      </c>
      <c r="DX88">
        <f>IFERROR(MATCH(DX$3,'Bins 2025'!$D88:$ALO88,1),0)/1000</f>
        <v/>
      </c>
      <c r="DY88">
        <f>IFERROR(MATCH(DY$3,'Bins 2025'!$D88:$ALO88,1),0)/1000</f>
        <v/>
      </c>
      <c r="DZ88">
        <f>IFERROR(MATCH(DZ$3,'Bins 2025'!$D88:$ALO88,1),0)/1000</f>
        <v/>
      </c>
      <c r="EA88">
        <f>IFERROR(MATCH(EA$3,'Bins 2025'!$D88:$ALO88,1),0)/1000</f>
        <v/>
      </c>
      <c r="EB88">
        <f>IFERROR(MATCH(EB$3,'Bins 2025'!$D88:$ALO88,1),0)/1000</f>
        <v/>
      </c>
      <c r="EC88">
        <f>IFERROR(MATCH(EC$3,'Bins 2025'!$D88:$ALO88,1),0)/1000</f>
        <v/>
      </c>
      <c r="ED88">
        <f>IFERROR(MATCH(ED$3,'Bins 2025'!$D88:$ALO88,1),0)/1000</f>
        <v/>
      </c>
      <c r="EE88">
        <f>IFERROR(MATCH(EE$3,'Bins 2025'!$D88:$ALO88,1),0)/1000</f>
        <v/>
      </c>
      <c r="EF88">
        <f>IFERROR(MATCH(EF$3,'Bins 2025'!$D88:$ALO88,1),0)/1000</f>
        <v/>
      </c>
      <c r="EG88">
        <f>IFERROR(MATCH(EG$3,'Bins 2025'!$D88:$ALO88,1),0)/1000</f>
        <v/>
      </c>
      <c r="EH88">
        <f>IFERROR(MATCH(EH$3,'Bins 2025'!$D88:$ALO88,1),0)/1000</f>
        <v/>
      </c>
      <c r="EI88">
        <f>IFERROR(MATCH(EI$3,'Bins 2025'!$D88:$ALO88,1),0)/1000</f>
        <v/>
      </c>
      <c r="EJ88">
        <f>IFERROR(MATCH(EJ$3,'Bins 2025'!$D88:$ALO88,1),0)/1000</f>
        <v/>
      </c>
      <c r="EK88">
        <f>IFERROR(MATCH(EK$3,'Bins 2025'!$D88:$ALO88,1),0)/1000</f>
        <v/>
      </c>
      <c r="EL88">
        <f>IFERROR(MATCH(EL$3,'Bins 2025'!$D88:$ALO88,1),0)/1000</f>
        <v/>
      </c>
      <c r="EM88">
        <f>IFERROR(MATCH(EM$3,'Bins 2025'!$D88:$ALO88,1),0)/1000</f>
        <v/>
      </c>
      <c r="EN88">
        <f>IFERROR(MATCH(EN$3,'Bins 2025'!$D88:$ALO88,1),0)/1000</f>
        <v/>
      </c>
      <c r="EO88">
        <f>IFERROR(MATCH(EO$3,'Bins 2025'!$D88:$ALO88,1),0)/1000</f>
        <v/>
      </c>
      <c r="EP88">
        <f>IFERROR(MATCH(EP$3,'Bins 2025'!$D88:$ALO88,1),0)/1000</f>
        <v/>
      </c>
      <c r="EQ88">
        <f>IFERROR(MATCH(EQ$3,'Bins 2025'!$D88:$ALO88,1),0)/1000</f>
        <v/>
      </c>
      <c r="ER88">
        <f>IFERROR(MATCH(ER$3,'Bins 2025'!$D88:$ALO88,1),0)/1000</f>
        <v/>
      </c>
      <c r="ES88">
        <f>IFERROR(MATCH(ES$3,'Bins 2025'!$D88:$ALO88,1),0)/1000</f>
        <v/>
      </c>
      <c r="ET88">
        <f>IFERROR(MATCH(ET$3,'Bins 2025'!$D88:$ALO88,1),0)/1000</f>
        <v/>
      </c>
      <c r="EU88">
        <f>IFERROR(MATCH(EU$3,'Bins 2025'!$D88:$ALO88,1),0)/1000</f>
        <v/>
      </c>
      <c r="EV88">
        <f>IFERROR(MATCH(EV$3,'Bins 2025'!$D88:$ALO88,1),0)/1000</f>
        <v/>
      </c>
      <c r="EW88">
        <f>IFERROR(MATCH(EW$3,'Bins 2025'!$D88:$ALO88,1),0)/1000</f>
        <v/>
      </c>
      <c r="EX88">
        <f>IFERROR(MATCH(EX$3,'Bins 2025'!$D88:$ALO88,1),0)/1000</f>
        <v/>
      </c>
      <c r="EY88">
        <f>IFERROR(MATCH(EY$3,'Bins 2025'!$D88:$ALO88,1),0)/1000</f>
        <v/>
      </c>
      <c r="EZ88">
        <f>IFERROR(MATCH(EZ$3,'Bins 2025'!$D88:$ALO88,1),0)/1000</f>
        <v/>
      </c>
      <c r="FA88">
        <f>IFERROR(MATCH(FA$3,'Bins 2025'!$D88:$ALO88,1),0)/1000</f>
        <v/>
      </c>
      <c r="FB88">
        <f>IFERROR(MATCH(FB$3,'Bins 2025'!$D88:$ALO88,1),0)/1000</f>
        <v/>
      </c>
      <c r="FC88">
        <f>IFERROR(MATCH(FC$3,'Bins 2025'!$D88:$ALO88,1),0)/1000</f>
        <v/>
      </c>
      <c r="FD88">
        <f>IFERROR(MATCH(FD$3,'Bins 2025'!$D88:$ALO88,1),0)/1000</f>
        <v/>
      </c>
      <c r="FE88">
        <f>IFERROR(MATCH(FE$3,'Bins 2025'!$D88:$ALO88,1),0)/1000</f>
        <v/>
      </c>
      <c r="FF88">
        <f>IFERROR(MATCH(FF$3,'Bins 2025'!$D88:$ALO88,1),0)/1000</f>
        <v/>
      </c>
      <c r="FG88">
        <f>IFERROR(MATCH(FG$3,'Bins 2025'!$D88:$ALO88,1),0)/1000</f>
        <v/>
      </c>
      <c r="FH88">
        <f>IFERROR(MATCH(FH$3,'Bins 2025'!$D88:$ALO88,1),0)/1000</f>
        <v/>
      </c>
      <c r="FI88">
        <f>IFERROR(MATCH(FI$3,'Bins 2025'!$D88:$ALO88,1),0)/1000</f>
        <v/>
      </c>
      <c r="FJ88">
        <f>IFERROR(MATCH(FJ$3,'Bins 2025'!$D88:$ALO88,1),0)/1000</f>
        <v/>
      </c>
      <c r="FK88">
        <f>IFERROR(MATCH(FK$3,'Bins 2025'!$D88:$ALO88,1),0)/1000</f>
        <v/>
      </c>
      <c r="FL88">
        <f>IFERROR(MATCH(FL$3,'Bins 2025'!$D88:$ALO88,1),0)/1000</f>
        <v/>
      </c>
      <c r="FM88">
        <f>IFERROR(MATCH(FM$3,'Bins 2025'!$D88:$ALO88,1),0)/1000</f>
        <v/>
      </c>
      <c r="FN88">
        <f>IFERROR(MATCH(FN$3,'Bins 2025'!$D88:$ALO88,1),0)/1000</f>
        <v/>
      </c>
      <c r="FO88">
        <f>IFERROR(MATCH(FO$3,'Bins 2025'!$D88:$ALO88,1),0)/1000</f>
        <v/>
      </c>
      <c r="FP88">
        <f>IFERROR(MATCH(FP$3,'Bins 2025'!$D88:$ALO88,1),0)/1000</f>
        <v/>
      </c>
      <c r="FQ88">
        <f>IFERROR(MATCH(FQ$3,'Bins 2025'!$D88:$ALO88,1),0)/1000</f>
        <v/>
      </c>
      <c r="FR88">
        <f>IFERROR(MATCH(FR$3,'Bins 2025'!$D88:$ALO88,1),0)/1000</f>
        <v/>
      </c>
      <c r="FS88">
        <f>IFERROR(MATCH(FS$3,'Bins 2025'!$D88:$ALO88,1),0)/1000</f>
        <v/>
      </c>
      <c r="FT88">
        <f>IFERROR(MATCH(FT$3,'Bins 2025'!$D88:$ALO88,1),0)/1000</f>
        <v/>
      </c>
      <c r="FU88">
        <f>IFERROR(MATCH(FU$3,'Bins 2025'!$D88:$ALO88,1),0)/1000</f>
        <v/>
      </c>
      <c r="FV88">
        <f>IFERROR(MATCH(FV$3,'Bins 2025'!$D88:$ALO88,1),0)/1000</f>
        <v/>
      </c>
      <c r="FW88">
        <f>IFERROR(MATCH(FW$3,'Bins 2025'!$D88:$ALO88,1),0)/1000</f>
        <v/>
      </c>
      <c r="FX88">
        <f>IFERROR(MATCH(FX$3,'Bins 2025'!$D88:$ALO88,1),0)/1000</f>
        <v/>
      </c>
      <c r="FY88">
        <f>IFERROR(MATCH(FY$3,'Bins 2025'!$D88:$ALO88,1),0)/1000</f>
        <v/>
      </c>
      <c r="FZ88">
        <f>IFERROR(MATCH(FZ$3,'Bins 2025'!$D88:$ALO88,1),0)/1000</f>
        <v/>
      </c>
      <c r="GA88">
        <f>IFERROR(MATCH(GA$3,'Bins 2025'!$D88:$ALO88,1),0)/1000</f>
        <v/>
      </c>
      <c r="GB88">
        <f>IFERROR(MATCH(GB$3,'Bins 2025'!$D88:$ALO88,1),0)/1000</f>
        <v/>
      </c>
      <c r="GC88">
        <f>IFERROR(MATCH(GC$3,'Bins 2025'!$D88:$ALO88,1),0)/1000</f>
        <v/>
      </c>
      <c r="GD88">
        <f>IFERROR(MATCH(GD$3,'Bins 2025'!$D88:$ALO88,1),0)/1000</f>
        <v/>
      </c>
      <c r="GE88">
        <f>IFERROR(MATCH(GE$3,'Bins 2025'!$D88:$ALO88,1),0)/1000</f>
        <v/>
      </c>
      <c r="GF88">
        <f>IFERROR(MATCH(GF$3,'Bins 2025'!$D88:$ALO88,1),0)/1000</f>
        <v/>
      </c>
      <c r="GG88">
        <f>IFERROR(MATCH(GG$3,'Bins 2025'!$D88:$ALO88,1),0)/1000</f>
        <v/>
      </c>
      <c r="GH88">
        <f>IFERROR(MATCH(GH$3,'Bins 2025'!$D88:$ALO88,1),0)/1000</f>
        <v/>
      </c>
      <c r="GI88">
        <f>IFERROR(MATCH(GI$3,'Bins 2025'!$D88:$ALO88,1),0)/1000</f>
        <v/>
      </c>
      <c r="GJ88">
        <f>IFERROR(MATCH(GJ$3,'Bins 2025'!$D88:$ALO88,1),0)/1000</f>
        <v/>
      </c>
      <c r="GK88">
        <f>IFERROR(MATCH(GK$3,'Bins 2025'!$D88:$ALO88,1),0)/1000</f>
        <v/>
      </c>
      <c r="GL88">
        <f>IFERROR(MATCH(GL$3,'Bins 2025'!$D88:$ALO88,1),0)/1000</f>
        <v/>
      </c>
      <c r="GM88">
        <f>IFERROR(MATCH(GM$3,'Bins 2025'!$D88:$ALO88,1),0)/1000</f>
        <v/>
      </c>
      <c r="GN88">
        <f>IFERROR(MATCH(GN$3,'Bins 2025'!$D88:$ALO88,1),0)/1000</f>
        <v/>
      </c>
      <c r="GO88">
        <f>IFERROR(MATCH(GO$3,'Bins 2025'!$D88:$ALO88,1),0)/1000</f>
        <v/>
      </c>
      <c r="GP88">
        <f>IFERROR(MATCH(GP$3,'Bins 2025'!$D88:$ALO88,1),0)/1000</f>
        <v/>
      </c>
      <c r="GQ88">
        <f>IFERROR(MATCH(GQ$3,'Bins 2025'!$D88:$ALO88,1),0)/1000</f>
        <v/>
      </c>
      <c r="GR88">
        <f>IFERROR(MATCH(GR$3,'Bins 2025'!$D88:$ALO88,1),0)/1000</f>
        <v/>
      </c>
      <c r="GS88">
        <f>IFERROR(MATCH(GS$3,'Bins 2025'!$D88:$ALO88,1),0)/1000</f>
        <v/>
      </c>
      <c r="GT88">
        <f>IFERROR(MATCH(GT$3,'Bins 2025'!$D88:$ALO88,1),0)/1000</f>
        <v/>
      </c>
      <c r="GU88">
        <f>IFERROR(MATCH(GU$3,'Bins 2025'!$D88:$ALO88,1),0)/1000</f>
        <v/>
      </c>
    </row>
    <row r="89">
      <c r="B89">
        <f>Inputs!B89</f>
        <v/>
      </c>
      <c r="C89">
        <f>Inputs!K89</f>
        <v/>
      </c>
      <c r="D89">
        <f>N(Inputs!H89)</f>
        <v/>
      </c>
      <c r="E89">
        <f>IFERROR(MATCH(E$3,'Bins 2025'!$D89:$ALO89,1),0)/1000</f>
        <v/>
      </c>
      <c r="F89">
        <f>IFERROR(MATCH(F$3,'Bins 2025'!$D89:$ALO89,1),0)/1000</f>
        <v/>
      </c>
      <c r="G89">
        <f>IFERROR(MATCH(G$3,'Bins 2025'!$D89:$ALO89,1),0)/1000</f>
        <v/>
      </c>
      <c r="H89">
        <f>IFERROR(MATCH(H$3,'Bins 2025'!$D89:$ALO89,1),0)/1000</f>
        <v/>
      </c>
      <c r="I89">
        <f>IFERROR(MATCH(I$3,'Bins 2025'!$D89:$ALO89,1),0)/1000</f>
        <v/>
      </c>
      <c r="J89">
        <f>IFERROR(MATCH(J$3,'Bins 2025'!$D89:$ALO89,1),0)/1000</f>
        <v/>
      </c>
      <c r="K89">
        <f>IFERROR(MATCH(K$3,'Bins 2025'!$D89:$ALO89,1),0)/1000</f>
        <v/>
      </c>
      <c r="L89">
        <f>IFERROR(MATCH(L$3,'Bins 2025'!$D89:$ALO89,1),0)/1000</f>
        <v/>
      </c>
      <c r="M89">
        <f>IFERROR(MATCH(M$3,'Bins 2025'!$D89:$ALO89,1),0)/1000</f>
        <v/>
      </c>
      <c r="N89">
        <f>IFERROR(MATCH(N$3,'Bins 2025'!$D89:$ALO89,1),0)/1000</f>
        <v/>
      </c>
      <c r="O89">
        <f>IFERROR(MATCH(O$3,'Bins 2025'!$D89:$ALO89,1),0)/1000</f>
        <v/>
      </c>
      <c r="P89">
        <f>IFERROR(MATCH(P$3,'Bins 2025'!$D89:$ALO89,1),0)/1000</f>
        <v/>
      </c>
      <c r="Q89">
        <f>IFERROR(MATCH(Q$3,'Bins 2025'!$D89:$ALO89,1),0)/1000</f>
        <v/>
      </c>
      <c r="R89">
        <f>IFERROR(MATCH(R$3,'Bins 2025'!$D89:$ALO89,1),0)/1000</f>
        <v/>
      </c>
      <c r="S89">
        <f>IFERROR(MATCH(S$3,'Bins 2025'!$D89:$ALO89,1),0)/1000</f>
        <v/>
      </c>
      <c r="T89">
        <f>IFERROR(MATCH(T$3,'Bins 2025'!$D89:$ALO89,1),0)/1000</f>
        <v/>
      </c>
      <c r="U89">
        <f>IFERROR(MATCH(U$3,'Bins 2025'!$D89:$ALO89,1),0)/1000</f>
        <v/>
      </c>
      <c r="V89">
        <f>IFERROR(MATCH(V$3,'Bins 2025'!$D89:$ALO89,1),0)/1000</f>
        <v/>
      </c>
      <c r="W89">
        <f>IFERROR(MATCH(W$3,'Bins 2025'!$D89:$ALO89,1),0)/1000</f>
        <v/>
      </c>
      <c r="X89">
        <f>IFERROR(MATCH(X$3,'Bins 2025'!$D89:$ALO89,1),0)/1000</f>
        <v/>
      </c>
      <c r="Y89">
        <f>IFERROR(MATCH(Y$3,'Bins 2025'!$D89:$ALO89,1),0)/1000</f>
        <v/>
      </c>
      <c r="Z89">
        <f>IFERROR(MATCH(Z$3,'Bins 2025'!$D89:$ALO89,1),0)/1000</f>
        <v/>
      </c>
      <c r="AA89">
        <f>IFERROR(MATCH(AA$3,'Bins 2025'!$D89:$ALO89,1),0)/1000</f>
        <v/>
      </c>
      <c r="AB89">
        <f>IFERROR(MATCH(AB$3,'Bins 2025'!$D89:$ALO89,1),0)/1000</f>
        <v/>
      </c>
      <c r="AC89">
        <f>IFERROR(MATCH(AC$3,'Bins 2025'!$D89:$ALO89,1),0)/1000</f>
        <v/>
      </c>
      <c r="AD89">
        <f>IFERROR(MATCH(AD$3,'Bins 2025'!$D89:$ALO89,1),0)/1000</f>
        <v/>
      </c>
      <c r="AE89">
        <f>IFERROR(MATCH(AE$3,'Bins 2025'!$D89:$ALO89,1),0)/1000</f>
        <v/>
      </c>
      <c r="AF89">
        <f>IFERROR(MATCH(AF$3,'Bins 2025'!$D89:$ALO89,1),0)/1000</f>
        <v/>
      </c>
      <c r="AG89">
        <f>IFERROR(MATCH(AG$3,'Bins 2025'!$D89:$ALO89,1),0)/1000</f>
        <v/>
      </c>
      <c r="AH89">
        <f>IFERROR(MATCH(AH$3,'Bins 2025'!$D89:$ALO89,1),0)/1000</f>
        <v/>
      </c>
      <c r="AI89">
        <f>IFERROR(MATCH(AI$3,'Bins 2025'!$D89:$ALO89,1),0)/1000</f>
        <v/>
      </c>
      <c r="AJ89">
        <f>IFERROR(MATCH(AJ$3,'Bins 2025'!$D89:$ALO89,1),0)/1000</f>
        <v/>
      </c>
      <c r="AK89">
        <f>IFERROR(MATCH(AK$3,'Bins 2025'!$D89:$ALO89,1),0)/1000</f>
        <v/>
      </c>
      <c r="AL89">
        <f>IFERROR(MATCH(AL$3,'Bins 2025'!$D89:$ALO89,1),0)/1000</f>
        <v/>
      </c>
      <c r="AM89">
        <f>IFERROR(MATCH(AM$3,'Bins 2025'!$D89:$ALO89,1),0)/1000</f>
        <v/>
      </c>
      <c r="AN89">
        <f>IFERROR(MATCH(AN$3,'Bins 2025'!$D89:$ALO89,1),0)/1000</f>
        <v/>
      </c>
      <c r="AO89">
        <f>IFERROR(MATCH(AO$3,'Bins 2025'!$D89:$ALO89,1),0)/1000</f>
        <v/>
      </c>
      <c r="AP89">
        <f>IFERROR(MATCH(AP$3,'Bins 2025'!$D89:$ALO89,1),0)/1000</f>
        <v/>
      </c>
      <c r="AQ89">
        <f>IFERROR(MATCH(AQ$3,'Bins 2025'!$D89:$ALO89,1),0)/1000</f>
        <v/>
      </c>
      <c r="AR89">
        <f>IFERROR(MATCH(AR$3,'Bins 2025'!$D89:$ALO89,1),0)/1000</f>
        <v/>
      </c>
      <c r="AS89">
        <f>IFERROR(MATCH(AS$3,'Bins 2025'!$D89:$ALO89,1),0)/1000</f>
        <v/>
      </c>
      <c r="AT89">
        <f>IFERROR(MATCH(AT$3,'Bins 2025'!$D89:$ALO89,1),0)/1000</f>
        <v/>
      </c>
      <c r="AU89">
        <f>IFERROR(MATCH(AU$3,'Bins 2025'!$D89:$ALO89,1),0)/1000</f>
        <v/>
      </c>
      <c r="AV89">
        <f>IFERROR(MATCH(AV$3,'Bins 2025'!$D89:$ALO89,1),0)/1000</f>
        <v/>
      </c>
      <c r="AW89">
        <f>IFERROR(MATCH(AW$3,'Bins 2025'!$D89:$ALO89,1),0)/1000</f>
        <v/>
      </c>
      <c r="AX89">
        <f>IFERROR(MATCH(AX$3,'Bins 2025'!$D89:$ALO89,1),0)/1000</f>
        <v/>
      </c>
      <c r="AY89">
        <f>IFERROR(MATCH(AY$3,'Bins 2025'!$D89:$ALO89,1),0)/1000</f>
        <v/>
      </c>
      <c r="AZ89">
        <f>IFERROR(MATCH(AZ$3,'Bins 2025'!$D89:$ALO89,1),0)/1000</f>
        <v/>
      </c>
      <c r="BA89">
        <f>IFERROR(MATCH(BA$3,'Bins 2025'!$D89:$ALO89,1),0)/1000</f>
        <v/>
      </c>
      <c r="BB89">
        <f>IFERROR(MATCH(BB$3,'Bins 2025'!$D89:$ALO89,1),0)/1000</f>
        <v/>
      </c>
      <c r="BC89">
        <f>IFERROR(MATCH(BC$3,'Bins 2025'!$D89:$ALO89,1),0)/1000</f>
        <v/>
      </c>
      <c r="BD89">
        <f>IFERROR(MATCH(BD$3,'Bins 2025'!$D89:$ALO89,1),0)/1000</f>
        <v/>
      </c>
      <c r="BE89">
        <f>IFERROR(MATCH(BE$3,'Bins 2025'!$D89:$ALO89,1),0)/1000</f>
        <v/>
      </c>
      <c r="BF89">
        <f>IFERROR(MATCH(BF$3,'Bins 2025'!$D89:$ALO89,1),0)/1000</f>
        <v/>
      </c>
      <c r="BG89">
        <f>IFERROR(MATCH(BG$3,'Bins 2025'!$D89:$ALO89,1),0)/1000</f>
        <v/>
      </c>
      <c r="BH89">
        <f>IFERROR(MATCH(BH$3,'Bins 2025'!$D89:$ALO89,1),0)/1000</f>
        <v/>
      </c>
      <c r="BI89">
        <f>IFERROR(MATCH(BI$3,'Bins 2025'!$D89:$ALO89,1),0)/1000</f>
        <v/>
      </c>
      <c r="BJ89">
        <f>IFERROR(MATCH(BJ$3,'Bins 2025'!$D89:$ALO89,1),0)/1000</f>
        <v/>
      </c>
      <c r="BK89">
        <f>IFERROR(MATCH(BK$3,'Bins 2025'!$D89:$ALO89,1),0)/1000</f>
        <v/>
      </c>
      <c r="BL89">
        <f>IFERROR(MATCH(BL$3,'Bins 2025'!$D89:$ALO89,1),0)/1000</f>
        <v/>
      </c>
      <c r="BM89">
        <f>IFERROR(MATCH(BM$3,'Bins 2025'!$D89:$ALO89,1),0)/1000</f>
        <v/>
      </c>
      <c r="BN89">
        <f>IFERROR(MATCH(BN$3,'Bins 2025'!$D89:$ALO89,1),0)/1000</f>
        <v/>
      </c>
      <c r="BO89">
        <f>IFERROR(MATCH(BO$3,'Bins 2025'!$D89:$ALO89,1),0)/1000</f>
        <v/>
      </c>
      <c r="BP89">
        <f>IFERROR(MATCH(BP$3,'Bins 2025'!$D89:$ALO89,1),0)/1000</f>
        <v/>
      </c>
      <c r="BQ89">
        <f>IFERROR(MATCH(BQ$3,'Bins 2025'!$D89:$ALO89,1),0)/1000</f>
        <v/>
      </c>
      <c r="BR89">
        <f>IFERROR(MATCH(BR$3,'Bins 2025'!$D89:$ALO89,1),0)/1000</f>
        <v/>
      </c>
      <c r="BS89">
        <f>IFERROR(MATCH(BS$3,'Bins 2025'!$D89:$ALO89,1),0)/1000</f>
        <v/>
      </c>
      <c r="BT89">
        <f>IFERROR(MATCH(BT$3,'Bins 2025'!$D89:$ALO89,1),0)/1000</f>
        <v/>
      </c>
      <c r="BU89">
        <f>IFERROR(MATCH(BU$3,'Bins 2025'!$D89:$ALO89,1),0)/1000</f>
        <v/>
      </c>
      <c r="BV89">
        <f>IFERROR(MATCH(BV$3,'Bins 2025'!$D89:$ALO89,1),0)/1000</f>
        <v/>
      </c>
      <c r="BW89">
        <f>IFERROR(MATCH(BW$3,'Bins 2025'!$D89:$ALO89,1),0)/1000</f>
        <v/>
      </c>
      <c r="BX89">
        <f>IFERROR(MATCH(BX$3,'Bins 2025'!$D89:$ALO89,1),0)/1000</f>
        <v/>
      </c>
      <c r="BY89">
        <f>IFERROR(MATCH(BY$3,'Bins 2025'!$D89:$ALO89,1),0)/1000</f>
        <v/>
      </c>
      <c r="BZ89">
        <f>IFERROR(MATCH(BZ$3,'Bins 2025'!$D89:$ALO89,1),0)/1000</f>
        <v/>
      </c>
      <c r="CA89">
        <f>IFERROR(MATCH(CA$3,'Bins 2025'!$D89:$ALO89,1),0)/1000</f>
        <v/>
      </c>
      <c r="CB89">
        <f>IFERROR(MATCH(CB$3,'Bins 2025'!$D89:$ALO89,1),0)/1000</f>
        <v/>
      </c>
      <c r="CC89">
        <f>IFERROR(MATCH(CC$3,'Bins 2025'!$D89:$ALO89,1),0)/1000</f>
        <v/>
      </c>
      <c r="CD89">
        <f>IFERROR(MATCH(CD$3,'Bins 2025'!$D89:$ALO89,1),0)/1000</f>
        <v/>
      </c>
      <c r="CE89">
        <f>IFERROR(MATCH(CE$3,'Bins 2025'!$D89:$ALO89,1),0)/1000</f>
        <v/>
      </c>
      <c r="CF89">
        <f>IFERROR(MATCH(CF$3,'Bins 2025'!$D89:$ALO89,1),0)/1000</f>
        <v/>
      </c>
      <c r="CG89">
        <f>IFERROR(MATCH(CG$3,'Bins 2025'!$D89:$ALO89,1),0)/1000</f>
        <v/>
      </c>
      <c r="CH89">
        <f>IFERROR(MATCH(CH$3,'Bins 2025'!$D89:$ALO89,1),0)/1000</f>
        <v/>
      </c>
      <c r="CI89">
        <f>IFERROR(MATCH(CI$3,'Bins 2025'!$D89:$ALO89,1),0)/1000</f>
        <v/>
      </c>
      <c r="CJ89">
        <f>IFERROR(MATCH(CJ$3,'Bins 2025'!$D89:$ALO89,1),0)/1000</f>
        <v/>
      </c>
      <c r="CK89">
        <f>IFERROR(MATCH(CK$3,'Bins 2025'!$D89:$ALO89,1),0)/1000</f>
        <v/>
      </c>
      <c r="CL89">
        <f>IFERROR(MATCH(CL$3,'Bins 2025'!$D89:$ALO89,1),0)/1000</f>
        <v/>
      </c>
      <c r="CM89">
        <f>IFERROR(MATCH(CM$3,'Bins 2025'!$D89:$ALO89,1),0)/1000</f>
        <v/>
      </c>
      <c r="CN89">
        <f>IFERROR(MATCH(CN$3,'Bins 2025'!$D89:$ALO89,1),0)/1000</f>
        <v/>
      </c>
      <c r="CO89">
        <f>IFERROR(MATCH(CO$3,'Bins 2025'!$D89:$ALO89,1),0)/1000</f>
        <v/>
      </c>
      <c r="CP89">
        <f>IFERROR(MATCH(CP$3,'Bins 2025'!$D89:$ALO89,1),0)/1000</f>
        <v/>
      </c>
      <c r="CQ89">
        <f>IFERROR(MATCH(CQ$3,'Bins 2025'!$D89:$ALO89,1),0)/1000</f>
        <v/>
      </c>
      <c r="CR89">
        <f>IFERROR(MATCH(CR$3,'Bins 2025'!$D89:$ALO89,1),0)/1000</f>
        <v/>
      </c>
      <c r="CS89">
        <f>IFERROR(MATCH(CS$3,'Bins 2025'!$D89:$ALO89,1),0)/1000</f>
        <v/>
      </c>
      <c r="CT89">
        <f>IFERROR(MATCH(CT$3,'Bins 2025'!$D89:$ALO89,1),0)/1000</f>
        <v/>
      </c>
      <c r="CU89">
        <f>IFERROR(MATCH(CU$3,'Bins 2025'!$D89:$ALO89,1),0)/1000</f>
        <v/>
      </c>
      <c r="CV89">
        <f>IFERROR(MATCH(CV$3,'Bins 2025'!$D89:$ALO89,1),0)/1000</f>
        <v/>
      </c>
      <c r="CW89">
        <f>IFERROR(MATCH(CW$3,'Bins 2025'!$D89:$ALO89,1),0)/1000</f>
        <v/>
      </c>
      <c r="CX89">
        <f>IFERROR(MATCH(CX$3,'Bins 2025'!$D89:$ALO89,1),0)/1000</f>
        <v/>
      </c>
      <c r="CY89">
        <f>IFERROR(MATCH(CY$3,'Bins 2025'!$D89:$ALO89,1),0)/1000</f>
        <v/>
      </c>
      <c r="CZ89">
        <f>IFERROR(MATCH(CZ$3,'Bins 2025'!$D89:$ALO89,1),0)/1000</f>
        <v/>
      </c>
      <c r="DA89">
        <f>IFERROR(MATCH(DA$3,'Bins 2025'!$D89:$ALO89,1),0)/1000</f>
        <v/>
      </c>
      <c r="DB89">
        <f>IFERROR(MATCH(DB$3,'Bins 2025'!$D89:$ALO89,1),0)/1000</f>
        <v/>
      </c>
      <c r="DC89">
        <f>IFERROR(MATCH(DC$3,'Bins 2025'!$D89:$ALO89,1),0)/1000</f>
        <v/>
      </c>
      <c r="DD89">
        <f>IFERROR(MATCH(DD$3,'Bins 2025'!$D89:$ALO89,1),0)/1000</f>
        <v/>
      </c>
      <c r="DE89">
        <f>IFERROR(MATCH(DE$3,'Bins 2025'!$D89:$ALO89,1),0)/1000</f>
        <v/>
      </c>
      <c r="DF89">
        <f>IFERROR(MATCH(DF$3,'Bins 2025'!$D89:$ALO89,1),0)/1000</f>
        <v/>
      </c>
      <c r="DG89">
        <f>IFERROR(MATCH(DG$3,'Bins 2025'!$D89:$ALO89,1),0)/1000</f>
        <v/>
      </c>
      <c r="DH89">
        <f>IFERROR(MATCH(DH$3,'Bins 2025'!$D89:$ALO89,1),0)/1000</f>
        <v/>
      </c>
      <c r="DI89">
        <f>IFERROR(MATCH(DI$3,'Bins 2025'!$D89:$ALO89,1),0)/1000</f>
        <v/>
      </c>
      <c r="DJ89">
        <f>IFERROR(MATCH(DJ$3,'Bins 2025'!$D89:$ALO89,1),0)/1000</f>
        <v/>
      </c>
      <c r="DK89">
        <f>IFERROR(MATCH(DK$3,'Bins 2025'!$D89:$ALO89,1),0)/1000</f>
        <v/>
      </c>
      <c r="DL89">
        <f>IFERROR(MATCH(DL$3,'Bins 2025'!$D89:$ALO89,1),0)/1000</f>
        <v/>
      </c>
      <c r="DM89">
        <f>IFERROR(MATCH(DM$3,'Bins 2025'!$D89:$ALO89,1),0)/1000</f>
        <v/>
      </c>
      <c r="DN89">
        <f>IFERROR(MATCH(DN$3,'Bins 2025'!$D89:$ALO89,1),0)/1000</f>
        <v/>
      </c>
      <c r="DO89">
        <f>IFERROR(MATCH(DO$3,'Bins 2025'!$D89:$ALO89,1),0)/1000</f>
        <v/>
      </c>
      <c r="DP89">
        <f>IFERROR(MATCH(DP$3,'Bins 2025'!$D89:$ALO89,1),0)/1000</f>
        <v/>
      </c>
      <c r="DQ89">
        <f>IFERROR(MATCH(DQ$3,'Bins 2025'!$D89:$ALO89,1),0)/1000</f>
        <v/>
      </c>
      <c r="DR89">
        <f>IFERROR(MATCH(DR$3,'Bins 2025'!$D89:$ALO89,1),0)/1000</f>
        <v/>
      </c>
      <c r="DS89">
        <f>IFERROR(MATCH(DS$3,'Bins 2025'!$D89:$ALO89,1),0)/1000</f>
        <v/>
      </c>
      <c r="DT89">
        <f>IFERROR(MATCH(DT$3,'Bins 2025'!$D89:$ALO89,1),0)/1000</f>
        <v/>
      </c>
      <c r="DU89">
        <f>IFERROR(MATCH(DU$3,'Bins 2025'!$D89:$ALO89,1),0)/1000</f>
        <v/>
      </c>
      <c r="DV89">
        <f>IFERROR(MATCH(DV$3,'Bins 2025'!$D89:$ALO89,1),0)/1000</f>
        <v/>
      </c>
      <c r="DW89">
        <f>IFERROR(MATCH(DW$3,'Bins 2025'!$D89:$ALO89,1),0)/1000</f>
        <v/>
      </c>
      <c r="DX89">
        <f>IFERROR(MATCH(DX$3,'Bins 2025'!$D89:$ALO89,1),0)/1000</f>
        <v/>
      </c>
      <c r="DY89">
        <f>IFERROR(MATCH(DY$3,'Bins 2025'!$D89:$ALO89,1),0)/1000</f>
        <v/>
      </c>
      <c r="DZ89">
        <f>IFERROR(MATCH(DZ$3,'Bins 2025'!$D89:$ALO89,1),0)/1000</f>
        <v/>
      </c>
      <c r="EA89">
        <f>IFERROR(MATCH(EA$3,'Bins 2025'!$D89:$ALO89,1),0)/1000</f>
        <v/>
      </c>
      <c r="EB89">
        <f>IFERROR(MATCH(EB$3,'Bins 2025'!$D89:$ALO89,1),0)/1000</f>
        <v/>
      </c>
      <c r="EC89">
        <f>IFERROR(MATCH(EC$3,'Bins 2025'!$D89:$ALO89,1),0)/1000</f>
        <v/>
      </c>
      <c r="ED89">
        <f>IFERROR(MATCH(ED$3,'Bins 2025'!$D89:$ALO89,1),0)/1000</f>
        <v/>
      </c>
      <c r="EE89">
        <f>IFERROR(MATCH(EE$3,'Bins 2025'!$D89:$ALO89,1),0)/1000</f>
        <v/>
      </c>
      <c r="EF89">
        <f>IFERROR(MATCH(EF$3,'Bins 2025'!$D89:$ALO89,1),0)/1000</f>
        <v/>
      </c>
      <c r="EG89">
        <f>IFERROR(MATCH(EG$3,'Bins 2025'!$D89:$ALO89,1),0)/1000</f>
        <v/>
      </c>
      <c r="EH89">
        <f>IFERROR(MATCH(EH$3,'Bins 2025'!$D89:$ALO89,1),0)/1000</f>
        <v/>
      </c>
      <c r="EI89">
        <f>IFERROR(MATCH(EI$3,'Bins 2025'!$D89:$ALO89,1),0)/1000</f>
        <v/>
      </c>
      <c r="EJ89">
        <f>IFERROR(MATCH(EJ$3,'Bins 2025'!$D89:$ALO89,1),0)/1000</f>
        <v/>
      </c>
      <c r="EK89">
        <f>IFERROR(MATCH(EK$3,'Bins 2025'!$D89:$ALO89,1),0)/1000</f>
        <v/>
      </c>
      <c r="EL89">
        <f>IFERROR(MATCH(EL$3,'Bins 2025'!$D89:$ALO89,1),0)/1000</f>
        <v/>
      </c>
      <c r="EM89">
        <f>IFERROR(MATCH(EM$3,'Bins 2025'!$D89:$ALO89,1),0)/1000</f>
        <v/>
      </c>
      <c r="EN89">
        <f>IFERROR(MATCH(EN$3,'Bins 2025'!$D89:$ALO89,1),0)/1000</f>
        <v/>
      </c>
      <c r="EO89">
        <f>IFERROR(MATCH(EO$3,'Bins 2025'!$D89:$ALO89,1),0)/1000</f>
        <v/>
      </c>
      <c r="EP89">
        <f>IFERROR(MATCH(EP$3,'Bins 2025'!$D89:$ALO89,1),0)/1000</f>
        <v/>
      </c>
      <c r="EQ89">
        <f>IFERROR(MATCH(EQ$3,'Bins 2025'!$D89:$ALO89,1),0)/1000</f>
        <v/>
      </c>
      <c r="ER89">
        <f>IFERROR(MATCH(ER$3,'Bins 2025'!$D89:$ALO89,1),0)/1000</f>
        <v/>
      </c>
      <c r="ES89">
        <f>IFERROR(MATCH(ES$3,'Bins 2025'!$D89:$ALO89,1),0)/1000</f>
        <v/>
      </c>
      <c r="ET89">
        <f>IFERROR(MATCH(ET$3,'Bins 2025'!$D89:$ALO89,1),0)/1000</f>
        <v/>
      </c>
      <c r="EU89">
        <f>IFERROR(MATCH(EU$3,'Bins 2025'!$D89:$ALO89,1),0)/1000</f>
        <v/>
      </c>
      <c r="EV89">
        <f>IFERROR(MATCH(EV$3,'Bins 2025'!$D89:$ALO89,1),0)/1000</f>
        <v/>
      </c>
      <c r="EW89">
        <f>IFERROR(MATCH(EW$3,'Bins 2025'!$D89:$ALO89,1),0)/1000</f>
        <v/>
      </c>
      <c r="EX89">
        <f>IFERROR(MATCH(EX$3,'Bins 2025'!$D89:$ALO89,1),0)/1000</f>
        <v/>
      </c>
      <c r="EY89">
        <f>IFERROR(MATCH(EY$3,'Bins 2025'!$D89:$ALO89,1),0)/1000</f>
        <v/>
      </c>
      <c r="EZ89">
        <f>IFERROR(MATCH(EZ$3,'Bins 2025'!$D89:$ALO89,1),0)/1000</f>
        <v/>
      </c>
      <c r="FA89">
        <f>IFERROR(MATCH(FA$3,'Bins 2025'!$D89:$ALO89,1),0)/1000</f>
        <v/>
      </c>
      <c r="FB89">
        <f>IFERROR(MATCH(FB$3,'Bins 2025'!$D89:$ALO89,1),0)/1000</f>
        <v/>
      </c>
      <c r="FC89">
        <f>IFERROR(MATCH(FC$3,'Bins 2025'!$D89:$ALO89,1),0)/1000</f>
        <v/>
      </c>
      <c r="FD89">
        <f>IFERROR(MATCH(FD$3,'Bins 2025'!$D89:$ALO89,1),0)/1000</f>
        <v/>
      </c>
      <c r="FE89">
        <f>IFERROR(MATCH(FE$3,'Bins 2025'!$D89:$ALO89,1),0)/1000</f>
        <v/>
      </c>
      <c r="FF89">
        <f>IFERROR(MATCH(FF$3,'Bins 2025'!$D89:$ALO89,1),0)/1000</f>
        <v/>
      </c>
      <c r="FG89">
        <f>IFERROR(MATCH(FG$3,'Bins 2025'!$D89:$ALO89,1),0)/1000</f>
        <v/>
      </c>
      <c r="FH89">
        <f>IFERROR(MATCH(FH$3,'Bins 2025'!$D89:$ALO89,1),0)/1000</f>
        <v/>
      </c>
      <c r="FI89">
        <f>IFERROR(MATCH(FI$3,'Bins 2025'!$D89:$ALO89,1),0)/1000</f>
        <v/>
      </c>
      <c r="FJ89">
        <f>IFERROR(MATCH(FJ$3,'Bins 2025'!$D89:$ALO89,1),0)/1000</f>
        <v/>
      </c>
      <c r="FK89">
        <f>IFERROR(MATCH(FK$3,'Bins 2025'!$D89:$ALO89,1),0)/1000</f>
        <v/>
      </c>
      <c r="FL89">
        <f>IFERROR(MATCH(FL$3,'Bins 2025'!$D89:$ALO89,1),0)/1000</f>
        <v/>
      </c>
      <c r="FM89">
        <f>IFERROR(MATCH(FM$3,'Bins 2025'!$D89:$ALO89,1),0)/1000</f>
        <v/>
      </c>
      <c r="FN89">
        <f>IFERROR(MATCH(FN$3,'Bins 2025'!$D89:$ALO89,1),0)/1000</f>
        <v/>
      </c>
      <c r="FO89">
        <f>IFERROR(MATCH(FO$3,'Bins 2025'!$D89:$ALO89,1),0)/1000</f>
        <v/>
      </c>
      <c r="FP89">
        <f>IFERROR(MATCH(FP$3,'Bins 2025'!$D89:$ALO89,1),0)/1000</f>
        <v/>
      </c>
      <c r="FQ89">
        <f>IFERROR(MATCH(FQ$3,'Bins 2025'!$D89:$ALO89,1),0)/1000</f>
        <v/>
      </c>
      <c r="FR89">
        <f>IFERROR(MATCH(FR$3,'Bins 2025'!$D89:$ALO89,1),0)/1000</f>
        <v/>
      </c>
      <c r="FS89">
        <f>IFERROR(MATCH(FS$3,'Bins 2025'!$D89:$ALO89,1),0)/1000</f>
        <v/>
      </c>
      <c r="FT89">
        <f>IFERROR(MATCH(FT$3,'Bins 2025'!$D89:$ALO89,1),0)/1000</f>
        <v/>
      </c>
      <c r="FU89">
        <f>IFERROR(MATCH(FU$3,'Bins 2025'!$D89:$ALO89,1),0)/1000</f>
        <v/>
      </c>
      <c r="FV89">
        <f>IFERROR(MATCH(FV$3,'Bins 2025'!$D89:$ALO89,1),0)/1000</f>
        <v/>
      </c>
      <c r="FW89">
        <f>IFERROR(MATCH(FW$3,'Bins 2025'!$D89:$ALO89,1),0)/1000</f>
        <v/>
      </c>
      <c r="FX89">
        <f>IFERROR(MATCH(FX$3,'Bins 2025'!$D89:$ALO89,1),0)/1000</f>
        <v/>
      </c>
      <c r="FY89">
        <f>IFERROR(MATCH(FY$3,'Bins 2025'!$D89:$ALO89,1),0)/1000</f>
        <v/>
      </c>
      <c r="FZ89">
        <f>IFERROR(MATCH(FZ$3,'Bins 2025'!$D89:$ALO89,1),0)/1000</f>
        <v/>
      </c>
      <c r="GA89">
        <f>IFERROR(MATCH(GA$3,'Bins 2025'!$D89:$ALO89,1),0)/1000</f>
        <v/>
      </c>
      <c r="GB89">
        <f>IFERROR(MATCH(GB$3,'Bins 2025'!$D89:$ALO89,1),0)/1000</f>
        <v/>
      </c>
      <c r="GC89">
        <f>IFERROR(MATCH(GC$3,'Bins 2025'!$D89:$ALO89,1),0)/1000</f>
        <v/>
      </c>
      <c r="GD89">
        <f>IFERROR(MATCH(GD$3,'Bins 2025'!$D89:$ALO89,1),0)/1000</f>
        <v/>
      </c>
      <c r="GE89">
        <f>IFERROR(MATCH(GE$3,'Bins 2025'!$D89:$ALO89,1),0)/1000</f>
        <v/>
      </c>
      <c r="GF89">
        <f>IFERROR(MATCH(GF$3,'Bins 2025'!$D89:$ALO89,1),0)/1000</f>
        <v/>
      </c>
      <c r="GG89">
        <f>IFERROR(MATCH(GG$3,'Bins 2025'!$D89:$ALO89,1),0)/1000</f>
        <v/>
      </c>
      <c r="GH89">
        <f>IFERROR(MATCH(GH$3,'Bins 2025'!$D89:$ALO89,1),0)/1000</f>
        <v/>
      </c>
      <c r="GI89">
        <f>IFERROR(MATCH(GI$3,'Bins 2025'!$D89:$ALO89,1),0)/1000</f>
        <v/>
      </c>
      <c r="GJ89">
        <f>IFERROR(MATCH(GJ$3,'Bins 2025'!$D89:$ALO89,1),0)/1000</f>
        <v/>
      </c>
      <c r="GK89">
        <f>IFERROR(MATCH(GK$3,'Bins 2025'!$D89:$ALO89,1),0)/1000</f>
        <v/>
      </c>
      <c r="GL89">
        <f>IFERROR(MATCH(GL$3,'Bins 2025'!$D89:$ALO89,1),0)/1000</f>
        <v/>
      </c>
      <c r="GM89">
        <f>IFERROR(MATCH(GM$3,'Bins 2025'!$D89:$ALO89,1),0)/1000</f>
        <v/>
      </c>
      <c r="GN89">
        <f>IFERROR(MATCH(GN$3,'Bins 2025'!$D89:$ALO89,1),0)/1000</f>
        <v/>
      </c>
      <c r="GO89">
        <f>IFERROR(MATCH(GO$3,'Bins 2025'!$D89:$ALO89,1),0)/1000</f>
        <v/>
      </c>
      <c r="GP89">
        <f>IFERROR(MATCH(GP$3,'Bins 2025'!$D89:$ALO89,1),0)/1000</f>
        <v/>
      </c>
      <c r="GQ89">
        <f>IFERROR(MATCH(GQ$3,'Bins 2025'!$D89:$ALO89,1),0)/1000</f>
        <v/>
      </c>
      <c r="GR89">
        <f>IFERROR(MATCH(GR$3,'Bins 2025'!$D89:$ALO89,1),0)/1000</f>
        <v/>
      </c>
      <c r="GS89">
        <f>IFERROR(MATCH(GS$3,'Bins 2025'!$D89:$ALO89,1),0)/1000</f>
        <v/>
      </c>
      <c r="GT89">
        <f>IFERROR(MATCH(GT$3,'Bins 2025'!$D89:$ALO89,1),0)/1000</f>
        <v/>
      </c>
      <c r="GU89">
        <f>IFERROR(MATCH(GU$3,'Bins 2025'!$D89:$ALO89,1),0)/1000</f>
        <v/>
      </c>
    </row>
    <row r="90">
      <c r="B90">
        <f>Inputs!B90</f>
        <v/>
      </c>
      <c r="C90">
        <f>Inputs!K90</f>
        <v/>
      </c>
      <c r="D90">
        <f>N(Inputs!H90)</f>
        <v/>
      </c>
      <c r="E90">
        <f>IFERROR(MATCH(E$3,'Bins 2025'!$D90:$ALO90,1),0)/1000</f>
        <v/>
      </c>
      <c r="F90">
        <f>IFERROR(MATCH(F$3,'Bins 2025'!$D90:$ALO90,1),0)/1000</f>
        <v/>
      </c>
      <c r="G90">
        <f>IFERROR(MATCH(G$3,'Bins 2025'!$D90:$ALO90,1),0)/1000</f>
        <v/>
      </c>
      <c r="H90">
        <f>IFERROR(MATCH(H$3,'Bins 2025'!$D90:$ALO90,1),0)/1000</f>
        <v/>
      </c>
      <c r="I90">
        <f>IFERROR(MATCH(I$3,'Bins 2025'!$D90:$ALO90,1),0)/1000</f>
        <v/>
      </c>
      <c r="J90">
        <f>IFERROR(MATCH(J$3,'Bins 2025'!$D90:$ALO90,1),0)/1000</f>
        <v/>
      </c>
      <c r="K90">
        <f>IFERROR(MATCH(K$3,'Bins 2025'!$D90:$ALO90,1),0)/1000</f>
        <v/>
      </c>
      <c r="L90">
        <f>IFERROR(MATCH(L$3,'Bins 2025'!$D90:$ALO90,1),0)/1000</f>
        <v/>
      </c>
      <c r="M90">
        <f>IFERROR(MATCH(M$3,'Bins 2025'!$D90:$ALO90,1),0)/1000</f>
        <v/>
      </c>
      <c r="N90">
        <f>IFERROR(MATCH(N$3,'Bins 2025'!$D90:$ALO90,1),0)/1000</f>
        <v/>
      </c>
      <c r="O90">
        <f>IFERROR(MATCH(O$3,'Bins 2025'!$D90:$ALO90,1),0)/1000</f>
        <v/>
      </c>
      <c r="P90">
        <f>IFERROR(MATCH(P$3,'Bins 2025'!$D90:$ALO90,1),0)/1000</f>
        <v/>
      </c>
      <c r="Q90">
        <f>IFERROR(MATCH(Q$3,'Bins 2025'!$D90:$ALO90,1),0)/1000</f>
        <v/>
      </c>
      <c r="R90">
        <f>IFERROR(MATCH(R$3,'Bins 2025'!$D90:$ALO90,1),0)/1000</f>
        <v/>
      </c>
      <c r="S90">
        <f>IFERROR(MATCH(S$3,'Bins 2025'!$D90:$ALO90,1),0)/1000</f>
        <v/>
      </c>
      <c r="T90">
        <f>IFERROR(MATCH(T$3,'Bins 2025'!$D90:$ALO90,1),0)/1000</f>
        <v/>
      </c>
      <c r="U90">
        <f>IFERROR(MATCH(U$3,'Bins 2025'!$D90:$ALO90,1),0)/1000</f>
        <v/>
      </c>
      <c r="V90">
        <f>IFERROR(MATCH(V$3,'Bins 2025'!$D90:$ALO90,1),0)/1000</f>
        <v/>
      </c>
      <c r="W90">
        <f>IFERROR(MATCH(W$3,'Bins 2025'!$D90:$ALO90,1),0)/1000</f>
        <v/>
      </c>
      <c r="X90">
        <f>IFERROR(MATCH(X$3,'Bins 2025'!$D90:$ALO90,1),0)/1000</f>
        <v/>
      </c>
      <c r="Y90">
        <f>IFERROR(MATCH(Y$3,'Bins 2025'!$D90:$ALO90,1),0)/1000</f>
        <v/>
      </c>
      <c r="Z90">
        <f>IFERROR(MATCH(Z$3,'Bins 2025'!$D90:$ALO90,1),0)/1000</f>
        <v/>
      </c>
      <c r="AA90">
        <f>IFERROR(MATCH(AA$3,'Bins 2025'!$D90:$ALO90,1),0)/1000</f>
        <v/>
      </c>
      <c r="AB90">
        <f>IFERROR(MATCH(AB$3,'Bins 2025'!$D90:$ALO90,1),0)/1000</f>
        <v/>
      </c>
      <c r="AC90">
        <f>IFERROR(MATCH(AC$3,'Bins 2025'!$D90:$ALO90,1),0)/1000</f>
        <v/>
      </c>
      <c r="AD90">
        <f>IFERROR(MATCH(AD$3,'Bins 2025'!$D90:$ALO90,1),0)/1000</f>
        <v/>
      </c>
      <c r="AE90">
        <f>IFERROR(MATCH(AE$3,'Bins 2025'!$D90:$ALO90,1),0)/1000</f>
        <v/>
      </c>
      <c r="AF90">
        <f>IFERROR(MATCH(AF$3,'Bins 2025'!$D90:$ALO90,1),0)/1000</f>
        <v/>
      </c>
      <c r="AG90">
        <f>IFERROR(MATCH(AG$3,'Bins 2025'!$D90:$ALO90,1),0)/1000</f>
        <v/>
      </c>
      <c r="AH90">
        <f>IFERROR(MATCH(AH$3,'Bins 2025'!$D90:$ALO90,1),0)/1000</f>
        <v/>
      </c>
      <c r="AI90">
        <f>IFERROR(MATCH(AI$3,'Bins 2025'!$D90:$ALO90,1),0)/1000</f>
        <v/>
      </c>
      <c r="AJ90">
        <f>IFERROR(MATCH(AJ$3,'Bins 2025'!$D90:$ALO90,1),0)/1000</f>
        <v/>
      </c>
      <c r="AK90">
        <f>IFERROR(MATCH(AK$3,'Bins 2025'!$D90:$ALO90,1),0)/1000</f>
        <v/>
      </c>
      <c r="AL90">
        <f>IFERROR(MATCH(AL$3,'Bins 2025'!$D90:$ALO90,1),0)/1000</f>
        <v/>
      </c>
      <c r="AM90">
        <f>IFERROR(MATCH(AM$3,'Bins 2025'!$D90:$ALO90,1),0)/1000</f>
        <v/>
      </c>
      <c r="AN90">
        <f>IFERROR(MATCH(AN$3,'Bins 2025'!$D90:$ALO90,1),0)/1000</f>
        <v/>
      </c>
      <c r="AO90">
        <f>IFERROR(MATCH(AO$3,'Bins 2025'!$D90:$ALO90,1),0)/1000</f>
        <v/>
      </c>
      <c r="AP90">
        <f>IFERROR(MATCH(AP$3,'Bins 2025'!$D90:$ALO90,1),0)/1000</f>
        <v/>
      </c>
      <c r="AQ90">
        <f>IFERROR(MATCH(AQ$3,'Bins 2025'!$D90:$ALO90,1),0)/1000</f>
        <v/>
      </c>
      <c r="AR90">
        <f>IFERROR(MATCH(AR$3,'Bins 2025'!$D90:$ALO90,1),0)/1000</f>
        <v/>
      </c>
      <c r="AS90">
        <f>IFERROR(MATCH(AS$3,'Bins 2025'!$D90:$ALO90,1),0)/1000</f>
        <v/>
      </c>
      <c r="AT90">
        <f>IFERROR(MATCH(AT$3,'Bins 2025'!$D90:$ALO90,1),0)/1000</f>
        <v/>
      </c>
      <c r="AU90">
        <f>IFERROR(MATCH(AU$3,'Bins 2025'!$D90:$ALO90,1),0)/1000</f>
        <v/>
      </c>
      <c r="AV90">
        <f>IFERROR(MATCH(AV$3,'Bins 2025'!$D90:$ALO90,1),0)/1000</f>
        <v/>
      </c>
      <c r="AW90">
        <f>IFERROR(MATCH(AW$3,'Bins 2025'!$D90:$ALO90,1),0)/1000</f>
        <v/>
      </c>
      <c r="AX90">
        <f>IFERROR(MATCH(AX$3,'Bins 2025'!$D90:$ALO90,1),0)/1000</f>
        <v/>
      </c>
      <c r="AY90">
        <f>IFERROR(MATCH(AY$3,'Bins 2025'!$D90:$ALO90,1),0)/1000</f>
        <v/>
      </c>
      <c r="AZ90">
        <f>IFERROR(MATCH(AZ$3,'Bins 2025'!$D90:$ALO90,1),0)/1000</f>
        <v/>
      </c>
      <c r="BA90">
        <f>IFERROR(MATCH(BA$3,'Bins 2025'!$D90:$ALO90,1),0)/1000</f>
        <v/>
      </c>
      <c r="BB90">
        <f>IFERROR(MATCH(BB$3,'Bins 2025'!$D90:$ALO90,1),0)/1000</f>
        <v/>
      </c>
      <c r="BC90">
        <f>IFERROR(MATCH(BC$3,'Bins 2025'!$D90:$ALO90,1),0)/1000</f>
        <v/>
      </c>
      <c r="BD90">
        <f>IFERROR(MATCH(BD$3,'Bins 2025'!$D90:$ALO90,1),0)/1000</f>
        <v/>
      </c>
      <c r="BE90">
        <f>IFERROR(MATCH(BE$3,'Bins 2025'!$D90:$ALO90,1),0)/1000</f>
        <v/>
      </c>
      <c r="BF90">
        <f>IFERROR(MATCH(BF$3,'Bins 2025'!$D90:$ALO90,1),0)/1000</f>
        <v/>
      </c>
      <c r="BG90">
        <f>IFERROR(MATCH(BG$3,'Bins 2025'!$D90:$ALO90,1),0)/1000</f>
        <v/>
      </c>
      <c r="BH90">
        <f>IFERROR(MATCH(BH$3,'Bins 2025'!$D90:$ALO90,1),0)/1000</f>
        <v/>
      </c>
      <c r="BI90">
        <f>IFERROR(MATCH(BI$3,'Bins 2025'!$D90:$ALO90,1),0)/1000</f>
        <v/>
      </c>
      <c r="BJ90">
        <f>IFERROR(MATCH(BJ$3,'Bins 2025'!$D90:$ALO90,1),0)/1000</f>
        <v/>
      </c>
      <c r="BK90">
        <f>IFERROR(MATCH(BK$3,'Bins 2025'!$D90:$ALO90,1),0)/1000</f>
        <v/>
      </c>
      <c r="BL90">
        <f>IFERROR(MATCH(BL$3,'Bins 2025'!$D90:$ALO90,1),0)/1000</f>
        <v/>
      </c>
      <c r="BM90">
        <f>IFERROR(MATCH(BM$3,'Bins 2025'!$D90:$ALO90,1),0)/1000</f>
        <v/>
      </c>
      <c r="BN90">
        <f>IFERROR(MATCH(BN$3,'Bins 2025'!$D90:$ALO90,1),0)/1000</f>
        <v/>
      </c>
      <c r="BO90">
        <f>IFERROR(MATCH(BO$3,'Bins 2025'!$D90:$ALO90,1),0)/1000</f>
        <v/>
      </c>
      <c r="BP90">
        <f>IFERROR(MATCH(BP$3,'Bins 2025'!$D90:$ALO90,1),0)/1000</f>
        <v/>
      </c>
      <c r="BQ90">
        <f>IFERROR(MATCH(BQ$3,'Bins 2025'!$D90:$ALO90,1),0)/1000</f>
        <v/>
      </c>
      <c r="BR90">
        <f>IFERROR(MATCH(BR$3,'Bins 2025'!$D90:$ALO90,1),0)/1000</f>
        <v/>
      </c>
      <c r="BS90">
        <f>IFERROR(MATCH(BS$3,'Bins 2025'!$D90:$ALO90,1),0)/1000</f>
        <v/>
      </c>
      <c r="BT90">
        <f>IFERROR(MATCH(BT$3,'Bins 2025'!$D90:$ALO90,1),0)/1000</f>
        <v/>
      </c>
      <c r="BU90">
        <f>IFERROR(MATCH(BU$3,'Bins 2025'!$D90:$ALO90,1),0)/1000</f>
        <v/>
      </c>
      <c r="BV90">
        <f>IFERROR(MATCH(BV$3,'Bins 2025'!$D90:$ALO90,1),0)/1000</f>
        <v/>
      </c>
      <c r="BW90">
        <f>IFERROR(MATCH(BW$3,'Bins 2025'!$D90:$ALO90,1),0)/1000</f>
        <v/>
      </c>
      <c r="BX90">
        <f>IFERROR(MATCH(BX$3,'Bins 2025'!$D90:$ALO90,1),0)/1000</f>
        <v/>
      </c>
      <c r="BY90">
        <f>IFERROR(MATCH(BY$3,'Bins 2025'!$D90:$ALO90,1),0)/1000</f>
        <v/>
      </c>
      <c r="BZ90">
        <f>IFERROR(MATCH(BZ$3,'Bins 2025'!$D90:$ALO90,1),0)/1000</f>
        <v/>
      </c>
      <c r="CA90">
        <f>IFERROR(MATCH(CA$3,'Bins 2025'!$D90:$ALO90,1),0)/1000</f>
        <v/>
      </c>
      <c r="CB90">
        <f>IFERROR(MATCH(CB$3,'Bins 2025'!$D90:$ALO90,1),0)/1000</f>
        <v/>
      </c>
      <c r="CC90">
        <f>IFERROR(MATCH(CC$3,'Bins 2025'!$D90:$ALO90,1),0)/1000</f>
        <v/>
      </c>
      <c r="CD90">
        <f>IFERROR(MATCH(CD$3,'Bins 2025'!$D90:$ALO90,1),0)/1000</f>
        <v/>
      </c>
      <c r="CE90">
        <f>IFERROR(MATCH(CE$3,'Bins 2025'!$D90:$ALO90,1),0)/1000</f>
        <v/>
      </c>
      <c r="CF90">
        <f>IFERROR(MATCH(CF$3,'Bins 2025'!$D90:$ALO90,1),0)/1000</f>
        <v/>
      </c>
      <c r="CG90">
        <f>IFERROR(MATCH(CG$3,'Bins 2025'!$D90:$ALO90,1),0)/1000</f>
        <v/>
      </c>
      <c r="CH90">
        <f>IFERROR(MATCH(CH$3,'Bins 2025'!$D90:$ALO90,1),0)/1000</f>
        <v/>
      </c>
      <c r="CI90">
        <f>IFERROR(MATCH(CI$3,'Bins 2025'!$D90:$ALO90,1),0)/1000</f>
        <v/>
      </c>
      <c r="CJ90">
        <f>IFERROR(MATCH(CJ$3,'Bins 2025'!$D90:$ALO90,1),0)/1000</f>
        <v/>
      </c>
      <c r="CK90">
        <f>IFERROR(MATCH(CK$3,'Bins 2025'!$D90:$ALO90,1),0)/1000</f>
        <v/>
      </c>
      <c r="CL90">
        <f>IFERROR(MATCH(CL$3,'Bins 2025'!$D90:$ALO90,1),0)/1000</f>
        <v/>
      </c>
      <c r="CM90">
        <f>IFERROR(MATCH(CM$3,'Bins 2025'!$D90:$ALO90,1),0)/1000</f>
        <v/>
      </c>
      <c r="CN90">
        <f>IFERROR(MATCH(CN$3,'Bins 2025'!$D90:$ALO90,1),0)/1000</f>
        <v/>
      </c>
      <c r="CO90">
        <f>IFERROR(MATCH(CO$3,'Bins 2025'!$D90:$ALO90,1),0)/1000</f>
        <v/>
      </c>
      <c r="CP90">
        <f>IFERROR(MATCH(CP$3,'Bins 2025'!$D90:$ALO90,1),0)/1000</f>
        <v/>
      </c>
      <c r="CQ90">
        <f>IFERROR(MATCH(CQ$3,'Bins 2025'!$D90:$ALO90,1),0)/1000</f>
        <v/>
      </c>
      <c r="CR90">
        <f>IFERROR(MATCH(CR$3,'Bins 2025'!$D90:$ALO90,1),0)/1000</f>
        <v/>
      </c>
      <c r="CS90">
        <f>IFERROR(MATCH(CS$3,'Bins 2025'!$D90:$ALO90,1),0)/1000</f>
        <v/>
      </c>
      <c r="CT90">
        <f>IFERROR(MATCH(CT$3,'Bins 2025'!$D90:$ALO90,1),0)/1000</f>
        <v/>
      </c>
      <c r="CU90">
        <f>IFERROR(MATCH(CU$3,'Bins 2025'!$D90:$ALO90,1),0)/1000</f>
        <v/>
      </c>
      <c r="CV90">
        <f>IFERROR(MATCH(CV$3,'Bins 2025'!$D90:$ALO90,1),0)/1000</f>
        <v/>
      </c>
      <c r="CW90">
        <f>IFERROR(MATCH(CW$3,'Bins 2025'!$D90:$ALO90,1),0)/1000</f>
        <v/>
      </c>
      <c r="CX90">
        <f>IFERROR(MATCH(CX$3,'Bins 2025'!$D90:$ALO90,1),0)/1000</f>
        <v/>
      </c>
      <c r="CY90">
        <f>IFERROR(MATCH(CY$3,'Bins 2025'!$D90:$ALO90,1),0)/1000</f>
        <v/>
      </c>
      <c r="CZ90">
        <f>IFERROR(MATCH(CZ$3,'Bins 2025'!$D90:$ALO90,1),0)/1000</f>
        <v/>
      </c>
      <c r="DA90">
        <f>IFERROR(MATCH(DA$3,'Bins 2025'!$D90:$ALO90,1),0)/1000</f>
        <v/>
      </c>
      <c r="DB90">
        <f>IFERROR(MATCH(DB$3,'Bins 2025'!$D90:$ALO90,1),0)/1000</f>
        <v/>
      </c>
      <c r="DC90">
        <f>IFERROR(MATCH(DC$3,'Bins 2025'!$D90:$ALO90,1),0)/1000</f>
        <v/>
      </c>
      <c r="DD90">
        <f>IFERROR(MATCH(DD$3,'Bins 2025'!$D90:$ALO90,1),0)/1000</f>
        <v/>
      </c>
      <c r="DE90">
        <f>IFERROR(MATCH(DE$3,'Bins 2025'!$D90:$ALO90,1),0)/1000</f>
        <v/>
      </c>
      <c r="DF90">
        <f>IFERROR(MATCH(DF$3,'Bins 2025'!$D90:$ALO90,1),0)/1000</f>
        <v/>
      </c>
      <c r="DG90">
        <f>IFERROR(MATCH(DG$3,'Bins 2025'!$D90:$ALO90,1),0)/1000</f>
        <v/>
      </c>
      <c r="DH90">
        <f>IFERROR(MATCH(DH$3,'Bins 2025'!$D90:$ALO90,1),0)/1000</f>
        <v/>
      </c>
      <c r="DI90">
        <f>IFERROR(MATCH(DI$3,'Bins 2025'!$D90:$ALO90,1),0)/1000</f>
        <v/>
      </c>
      <c r="DJ90">
        <f>IFERROR(MATCH(DJ$3,'Bins 2025'!$D90:$ALO90,1),0)/1000</f>
        <v/>
      </c>
      <c r="DK90">
        <f>IFERROR(MATCH(DK$3,'Bins 2025'!$D90:$ALO90,1),0)/1000</f>
        <v/>
      </c>
      <c r="DL90">
        <f>IFERROR(MATCH(DL$3,'Bins 2025'!$D90:$ALO90,1),0)/1000</f>
        <v/>
      </c>
      <c r="DM90">
        <f>IFERROR(MATCH(DM$3,'Bins 2025'!$D90:$ALO90,1),0)/1000</f>
        <v/>
      </c>
      <c r="DN90">
        <f>IFERROR(MATCH(DN$3,'Bins 2025'!$D90:$ALO90,1),0)/1000</f>
        <v/>
      </c>
      <c r="DO90">
        <f>IFERROR(MATCH(DO$3,'Bins 2025'!$D90:$ALO90,1),0)/1000</f>
        <v/>
      </c>
      <c r="DP90">
        <f>IFERROR(MATCH(DP$3,'Bins 2025'!$D90:$ALO90,1),0)/1000</f>
        <v/>
      </c>
      <c r="DQ90">
        <f>IFERROR(MATCH(DQ$3,'Bins 2025'!$D90:$ALO90,1),0)/1000</f>
        <v/>
      </c>
      <c r="DR90">
        <f>IFERROR(MATCH(DR$3,'Bins 2025'!$D90:$ALO90,1),0)/1000</f>
        <v/>
      </c>
      <c r="DS90">
        <f>IFERROR(MATCH(DS$3,'Bins 2025'!$D90:$ALO90,1),0)/1000</f>
        <v/>
      </c>
      <c r="DT90">
        <f>IFERROR(MATCH(DT$3,'Bins 2025'!$D90:$ALO90,1),0)/1000</f>
        <v/>
      </c>
      <c r="DU90">
        <f>IFERROR(MATCH(DU$3,'Bins 2025'!$D90:$ALO90,1),0)/1000</f>
        <v/>
      </c>
      <c r="DV90">
        <f>IFERROR(MATCH(DV$3,'Bins 2025'!$D90:$ALO90,1),0)/1000</f>
        <v/>
      </c>
      <c r="DW90">
        <f>IFERROR(MATCH(DW$3,'Bins 2025'!$D90:$ALO90,1),0)/1000</f>
        <v/>
      </c>
      <c r="DX90">
        <f>IFERROR(MATCH(DX$3,'Bins 2025'!$D90:$ALO90,1),0)/1000</f>
        <v/>
      </c>
      <c r="DY90">
        <f>IFERROR(MATCH(DY$3,'Bins 2025'!$D90:$ALO90,1),0)/1000</f>
        <v/>
      </c>
      <c r="DZ90">
        <f>IFERROR(MATCH(DZ$3,'Bins 2025'!$D90:$ALO90,1),0)/1000</f>
        <v/>
      </c>
      <c r="EA90">
        <f>IFERROR(MATCH(EA$3,'Bins 2025'!$D90:$ALO90,1),0)/1000</f>
        <v/>
      </c>
      <c r="EB90">
        <f>IFERROR(MATCH(EB$3,'Bins 2025'!$D90:$ALO90,1),0)/1000</f>
        <v/>
      </c>
      <c r="EC90">
        <f>IFERROR(MATCH(EC$3,'Bins 2025'!$D90:$ALO90,1),0)/1000</f>
        <v/>
      </c>
      <c r="ED90">
        <f>IFERROR(MATCH(ED$3,'Bins 2025'!$D90:$ALO90,1),0)/1000</f>
        <v/>
      </c>
      <c r="EE90">
        <f>IFERROR(MATCH(EE$3,'Bins 2025'!$D90:$ALO90,1),0)/1000</f>
        <v/>
      </c>
      <c r="EF90">
        <f>IFERROR(MATCH(EF$3,'Bins 2025'!$D90:$ALO90,1),0)/1000</f>
        <v/>
      </c>
      <c r="EG90">
        <f>IFERROR(MATCH(EG$3,'Bins 2025'!$D90:$ALO90,1),0)/1000</f>
        <v/>
      </c>
      <c r="EH90">
        <f>IFERROR(MATCH(EH$3,'Bins 2025'!$D90:$ALO90,1),0)/1000</f>
        <v/>
      </c>
      <c r="EI90">
        <f>IFERROR(MATCH(EI$3,'Bins 2025'!$D90:$ALO90,1),0)/1000</f>
        <v/>
      </c>
      <c r="EJ90">
        <f>IFERROR(MATCH(EJ$3,'Bins 2025'!$D90:$ALO90,1),0)/1000</f>
        <v/>
      </c>
      <c r="EK90">
        <f>IFERROR(MATCH(EK$3,'Bins 2025'!$D90:$ALO90,1),0)/1000</f>
        <v/>
      </c>
      <c r="EL90">
        <f>IFERROR(MATCH(EL$3,'Bins 2025'!$D90:$ALO90,1),0)/1000</f>
        <v/>
      </c>
      <c r="EM90">
        <f>IFERROR(MATCH(EM$3,'Bins 2025'!$D90:$ALO90,1),0)/1000</f>
        <v/>
      </c>
      <c r="EN90">
        <f>IFERROR(MATCH(EN$3,'Bins 2025'!$D90:$ALO90,1),0)/1000</f>
        <v/>
      </c>
      <c r="EO90">
        <f>IFERROR(MATCH(EO$3,'Bins 2025'!$D90:$ALO90,1),0)/1000</f>
        <v/>
      </c>
      <c r="EP90">
        <f>IFERROR(MATCH(EP$3,'Bins 2025'!$D90:$ALO90,1),0)/1000</f>
        <v/>
      </c>
      <c r="EQ90">
        <f>IFERROR(MATCH(EQ$3,'Bins 2025'!$D90:$ALO90,1),0)/1000</f>
        <v/>
      </c>
      <c r="ER90">
        <f>IFERROR(MATCH(ER$3,'Bins 2025'!$D90:$ALO90,1),0)/1000</f>
        <v/>
      </c>
      <c r="ES90">
        <f>IFERROR(MATCH(ES$3,'Bins 2025'!$D90:$ALO90,1),0)/1000</f>
        <v/>
      </c>
      <c r="ET90">
        <f>IFERROR(MATCH(ET$3,'Bins 2025'!$D90:$ALO90,1),0)/1000</f>
        <v/>
      </c>
      <c r="EU90">
        <f>IFERROR(MATCH(EU$3,'Bins 2025'!$D90:$ALO90,1),0)/1000</f>
        <v/>
      </c>
      <c r="EV90">
        <f>IFERROR(MATCH(EV$3,'Bins 2025'!$D90:$ALO90,1),0)/1000</f>
        <v/>
      </c>
      <c r="EW90">
        <f>IFERROR(MATCH(EW$3,'Bins 2025'!$D90:$ALO90,1),0)/1000</f>
        <v/>
      </c>
      <c r="EX90">
        <f>IFERROR(MATCH(EX$3,'Bins 2025'!$D90:$ALO90,1),0)/1000</f>
        <v/>
      </c>
      <c r="EY90">
        <f>IFERROR(MATCH(EY$3,'Bins 2025'!$D90:$ALO90,1),0)/1000</f>
        <v/>
      </c>
      <c r="EZ90">
        <f>IFERROR(MATCH(EZ$3,'Bins 2025'!$D90:$ALO90,1),0)/1000</f>
        <v/>
      </c>
      <c r="FA90">
        <f>IFERROR(MATCH(FA$3,'Bins 2025'!$D90:$ALO90,1),0)/1000</f>
        <v/>
      </c>
      <c r="FB90">
        <f>IFERROR(MATCH(FB$3,'Bins 2025'!$D90:$ALO90,1),0)/1000</f>
        <v/>
      </c>
      <c r="FC90">
        <f>IFERROR(MATCH(FC$3,'Bins 2025'!$D90:$ALO90,1),0)/1000</f>
        <v/>
      </c>
      <c r="FD90">
        <f>IFERROR(MATCH(FD$3,'Bins 2025'!$D90:$ALO90,1),0)/1000</f>
        <v/>
      </c>
      <c r="FE90">
        <f>IFERROR(MATCH(FE$3,'Bins 2025'!$D90:$ALO90,1),0)/1000</f>
        <v/>
      </c>
      <c r="FF90">
        <f>IFERROR(MATCH(FF$3,'Bins 2025'!$D90:$ALO90,1),0)/1000</f>
        <v/>
      </c>
      <c r="FG90">
        <f>IFERROR(MATCH(FG$3,'Bins 2025'!$D90:$ALO90,1),0)/1000</f>
        <v/>
      </c>
      <c r="FH90">
        <f>IFERROR(MATCH(FH$3,'Bins 2025'!$D90:$ALO90,1),0)/1000</f>
        <v/>
      </c>
      <c r="FI90">
        <f>IFERROR(MATCH(FI$3,'Bins 2025'!$D90:$ALO90,1),0)/1000</f>
        <v/>
      </c>
      <c r="FJ90">
        <f>IFERROR(MATCH(FJ$3,'Bins 2025'!$D90:$ALO90,1),0)/1000</f>
        <v/>
      </c>
      <c r="FK90">
        <f>IFERROR(MATCH(FK$3,'Bins 2025'!$D90:$ALO90,1),0)/1000</f>
        <v/>
      </c>
      <c r="FL90">
        <f>IFERROR(MATCH(FL$3,'Bins 2025'!$D90:$ALO90,1),0)/1000</f>
        <v/>
      </c>
      <c r="FM90">
        <f>IFERROR(MATCH(FM$3,'Bins 2025'!$D90:$ALO90,1),0)/1000</f>
        <v/>
      </c>
      <c r="FN90">
        <f>IFERROR(MATCH(FN$3,'Bins 2025'!$D90:$ALO90,1),0)/1000</f>
        <v/>
      </c>
      <c r="FO90">
        <f>IFERROR(MATCH(FO$3,'Bins 2025'!$D90:$ALO90,1),0)/1000</f>
        <v/>
      </c>
      <c r="FP90">
        <f>IFERROR(MATCH(FP$3,'Bins 2025'!$D90:$ALO90,1),0)/1000</f>
        <v/>
      </c>
      <c r="FQ90">
        <f>IFERROR(MATCH(FQ$3,'Bins 2025'!$D90:$ALO90,1),0)/1000</f>
        <v/>
      </c>
      <c r="FR90">
        <f>IFERROR(MATCH(FR$3,'Bins 2025'!$D90:$ALO90,1),0)/1000</f>
        <v/>
      </c>
      <c r="FS90">
        <f>IFERROR(MATCH(FS$3,'Bins 2025'!$D90:$ALO90,1),0)/1000</f>
        <v/>
      </c>
      <c r="FT90">
        <f>IFERROR(MATCH(FT$3,'Bins 2025'!$D90:$ALO90,1),0)/1000</f>
        <v/>
      </c>
      <c r="FU90">
        <f>IFERROR(MATCH(FU$3,'Bins 2025'!$D90:$ALO90,1),0)/1000</f>
        <v/>
      </c>
      <c r="FV90">
        <f>IFERROR(MATCH(FV$3,'Bins 2025'!$D90:$ALO90,1),0)/1000</f>
        <v/>
      </c>
      <c r="FW90">
        <f>IFERROR(MATCH(FW$3,'Bins 2025'!$D90:$ALO90,1),0)/1000</f>
        <v/>
      </c>
      <c r="FX90">
        <f>IFERROR(MATCH(FX$3,'Bins 2025'!$D90:$ALO90,1),0)/1000</f>
        <v/>
      </c>
      <c r="FY90">
        <f>IFERROR(MATCH(FY$3,'Bins 2025'!$D90:$ALO90,1),0)/1000</f>
        <v/>
      </c>
      <c r="FZ90">
        <f>IFERROR(MATCH(FZ$3,'Bins 2025'!$D90:$ALO90,1),0)/1000</f>
        <v/>
      </c>
      <c r="GA90">
        <f>IFERROR(MATCH(GA$3,'Bins 2025'!$D90:$ALO90,1),0)/1000</f>
        <v/>
      </c>
      <c r="GB90">
        <f>IFERROR(MATCH(GB$3,'Bins 2025'!$D90:$ALO90,1),0)/1000</f>
        <v/>
      </c>
      <c r="GC90">
        <f>IFERROR(MATCH(GC$3,'Bins 2025'!$D90:$ALO90,1),0)/1000</f>
        <v/>
      </c>
      <c r="GD90">
        <f>IFERROR(MATCH(GD$3,'Bins 2025'!$D90:$ALO90,1),0)/1000</f>
        <v/>
      </c>
      <c r="GE90">
        <f>IFERROR(MATCH(GE$3,'Bins 2025'!$D90:$ALO90,1),0)/1000</f>
        <v/>
      </c>
      <c r="GF90">
        <f>IFERROR(MATCH(GF$3,'Bins 2025'!$D90:$ALO90,1),0)/1000</f>
        <v/>
      </c>
      <c r="GG90">
        <f>IFERROR(MATCH(GG$3,'Bins 2025'!$D90:$ALO90,1),0)/1000</f>
        <v/>
      </c>
      <c r="GH90">
        <f>IFERROR(MATCH(GH$3,'Bins 2025'!$D90:$ALO90,1),0)/1000</f>
        <v/>
      </c>
      <c r="GI90">
        <f>IFERROR(MATCH(GI$3,'Bins 2025'!$D90:$ALO90,1),0)/1000</f>
        <v/>
      </c>
      <c r="GJ90">
        <f>IFERROR(MATCH(GJ$3,'Bins 2025'!$D90:$ALO90,1),0)/1000</f>
        <v/>
      </c>
      <c r="GK90">
        <f>IFERROR(MATCH(GK$3,'Bins 2025'!$D90:$ALO90,1),0)/1000</f>
        <v/>
      </c>
      <c r="GL90">
        <f>IFERROR(MATCH(GL$3,'Bins 2025'!$D90:$ALO90,1),0)/1000</f>
        <v/>
      </c>
      <c r="GM90">
        <f>IFERROR(MATCH(GM$3,'Bins 2025'!$D90:$ALO90,1),0)/1000</f>
        <v/>
      </c>
      <c r="GN90">
        <f>IFERROR(MATCH(GN$3,'Bins 2025'!$D90:$ALO90,1),0)/1000</f>
        <v/>
      </c>
      <c r="GO90">
        <f>IFERROR(MATCH(GO$3,'Bins 2025'!$D90:$ALO90,1),0)/1000</f>
        <v/>
      </c>
      <c r="GP90">
        <f>IFERROR(MATCH(GP$3,'Bins 2025'!$D90:$ALO90,1),0)/1000</f>
        <v/>
      </c>
      <c r="GQ90">
        <f>IFERROR(MATCH(GQ$3,'Bins 2025'!$D90:$ALO90,1),0)/1000</f>
        <v/>
      </c>
      <c r="GR90">
        <f>IFERROR(MATCH(GR$3,'Bins 2025'!$D90:$ALO90,1),0)/1000</f>
        <v/>
      </c>
      <c r="GS90">
        <f>IFERROR(MATCH(GS$3,'Bins 2025'!$D90:$ALO90,1),0)/1000</f>
        <v/>
      </c>
      <c r="GT90">
        <f>IFERROR(MATCH(GT$3,'Bins 2025'!$D90:$ALO90,1),0)/1000</f>
        <v/>
      </c>
      <c r="GU90">
        <f>IFERROR(MATCH(GU$3,'Bins 2025'!$D90:$ALO90,1),0)/1000</f>
        <v/>
      </c>
    </row>
    <row r="91">
      <c r="B91">
        <f>Inputs!B91</f>
        <v/>
      </c>
      <c r="C91">
        <f>Inputs!K91</f>
        <v/>
      </c>
      <c r="D91">
        <f>N(Inputs!H91)</f>
        <v/>
      </c>
      <c r="E91">
        <f>IFERROR(MATCH(E$3,'Bins 2025'!$D91:$ALO91,1),0)/1000</f>
        <v/>
      </c>
      <c r="F91">
        <f>IFERROR(MATCH(F$3,'Bins 2025'!$D91:$ALO91,1),0)/1000</f>
        <v/>
      </c>
      <c r="G91">
        <f>IFERROR(MATCH(G$3,'Bins 2025'!$D91:$ALO91,1),0)/1000</f>
        <v/>
      </c>
      <c r="H91">
        <f>IFERROR(MATCH(H$3,'Bins 2025'!$D91:$ALO91,1),0)/1000</f>
        <v/>
      </c>
      <c r="I91">
        <f>IFERROR(MATCH(I$3,'Bins 2025'!$D91:$ALO91,1),0)/1000</f>
        <v/>
      </c>
      <c r="J91">
        <f>IFERROR(MATCH(J$3,'Bins 2025'!$D91:$ALO91,1),0)/1000</f>
        <v/>
      </c>
      <c r="K91">
        <f>IFERROR(MATCH(K$3,'Bins 2025'!$D91:$ALO91,1),0)/1000</f>
        <v/>
      </c>
      <c r="L91">
        <f>IFERROR(MATCH(L$3,'Bins 2025'!$D91:$ALO91,1),0)/1000</f>
        <v/>
      </c>
      <c r="M91">
        <f>IFERROR(MATCH(M$3,'Bins 2025'!$D91:$ALO91,1),0)/1000</f>
        <v/>
      </c>
      <c r="N91">
        <f>IFERROR(MATCH(N$3,'Bins 2025'!$D91:$ALO91,1),0)/1000</f>
        <v/>
      </c>
      <c r="O91">
        <f>IFERROR(MATCH(O$3,'Bins 2025'!$D91:$ALO91,1),0)/1000</f>
        <v/>
      </c>
      <c r="P91">
        <f>IFERROR(MATCH(P$3,'Bins 2025'!$D91:$ALO91,1),0)/1000</f>
        <v/>
      </c>
      <c r="Q91">
        <f>IFERROR(MATCH(Q$3,'Bins 2025'!$D91:$ALO91,1),0)/1000</f>
        <v/>
      </c>
      <c r="R91">
        <f>IFERROR(MATCH(R$3,'Bins 2025'!$D91:$ALO91,1),0)/1000</f>
        <v/>
      </c>
      <c r="S91">
        <f>IFERROR(MATCH(S$3,'Bins 2025'!$D91:$ALO91,1),0)/1000</f>
        <v/>
      </c>
      <c r="T91">
        <f>IFERROR(MATCH(T$3,'Bins 2025'!$D91:$ALO91,1),0)/1000</f>
        <v/>
      </c>
      <c r="U91">
        <f>IFERROR(MATCH(U$3,'Bins 2025'!$D91:$ALO91,1),0)/1000</f>
        <v/>
      </c>
      <c r="V91">
        <f>IFERROR(MATCH(V$3,'Bins 2025'!$D91:$ALO91,1),0)/1000</f>
        <v/>
      </c>
      <c r="W91">
        <f>IFERROR(MATCH(W$3,'Bins 2025'!$D91:$ALO91,1),0)/1000</f>
        <v/>
      </c>
      <c r="X91">
        <f>IFERROR(MATCH(X$3,'Bins 2025'!$D91:$ALO91,1),0)/1000</f>
        <v/>
      </c>
      <c r="Y91">
        <f>IFERROR(MATCH(Y$3,'Bins 2025'!$D91:$ALO91,1),0)/1000</f>
        <v/>
      </c>
      <c r="Z91">
        <f>IFERROR(MATCH(Z$3,'Bins 2025'!$D91:$ALO91,1),0)/1000</f>
        <v/>
      </c>
      <c r="AA91">
        <f>IFERROR(MATCH(AA$3,'Bins 2025'!$D91:$ALO91,1),0)/1000</f>
        <v/>
      </c>
      <c r="AB91">
        <f>IFERROR(MATCH(AB$3,'Bins 2025'!$D91:$ALO91,1),0)/1000</f>
        <v/>
      </c>
      <c r="AC91">
        <f>IFERROR(MATCH(AC$3,'Bins 2025'!$D91:$ALO91,1),0)/1000</f>
        <v/>
      </c>
      <c r="AD91">
        <f>IFERROR(MATCH(AD$3,'Bins 2025'!$D91:$ALO91,1),0)/1000</f>
        <v/>
      </c>
      <c r="AE91">
        <f>IFERROR(MATCH(AE$3,'Bins 2025'!$D91:$ALO91,1),0)/1000</f>
        <v/>
      </c>
      <c r="AF91">
        <f>IFERROR(MATCH(AF$3,'Bins 2025'!$D91:$ALO91,1),0)/1000</f>
        <v/>
      </c>
      <c r="AG91">
        <f>IFERROR(MATCH(AG$3,'Bins 2025'!$D91:$ALO91,1),0)/1000</f>
        <v/>
      </c>
      <c r="AH91">
        <f>IFERROR(MATCH(AH$3,'Bins 2025'!$D91:$ALO91,1),0)/1000</f>
        <v/>
      </c>
      <c r="AI91">
        <f>IFERROR(MATCH(AI$3,'Bins 2025'!$D91:$ALO91,1),0)/1000</f>
        <v/>
      </c>
      <c r="AJ91">
        <f>IFERROR(MATCH(AJ$3,'Bins 2025'!$D91:$ALO91,1),0)/1000</f>
        <v/>
      </c>
      <c r="AK91">
        <f>IFERROR(MATCH(AK$3,'Bins 2025'!$D91:$ALO91,1),0)/1000</f>
        <v/>
      </c>
      <c r="AL91">
        <f>IFERROR(MATCH(AL$3,'Bins 2025'!$D91:$ALO91,1),0)/1000</f>
        <v/>
      </c>
      <c r="AM91">
        <f>IFERROR(MATCH(AM$3,'Bins 2025'!$D91:$ALO91,1),0)/1000</f>
        <v/>
      </c>
      <c r="AN91">
        <f>IFERROR(MATCH(AN$3,'Bins 2025'!$D91:$ALO91,1),0)/1000</f>
        <v/>
      </c>
      <c r="AO91">
        <f>IFERROR(MATCH(AO$3,'Bins 2025'!$D91:$ALO91,1),0)/1000</f>
        <v/>
      </c>
      <c r="AP91">
        <f>IFERROR(MATCH(AP$3,'Bins 2025'!$D91:$ALO91,1),0)/1000</f>
        <v/>
      </c>
      <c r="AQ91">
        <f>IFERROR(MATCH(AQ$3,'Bins 2025'!$D91:$ALO91,1),0)/1000</f>
        <v/>
      </c>
      <c r="AR91">
        <f>IFERROR(MATCH(AR$3,'Bins 2025'!$D91:$ALO91,1),0)/1000</f>
        <v/>
      </c>
      <c r="AS91">
        <f>IFERROR(MATCH(AS$3,'Bins 2025'!$D91:$ALO91,1),0)/1000</f>
        <v/>
      </c>
      <c r="AT91">
        <f>IFERROR(MATCH(AT$3,'Bins 2025'!$D91:$ALO91,1),0)/1000</f>
        <v/>
      </c>
      <c r="AU91">
        <f>IFERROR(MATCH(AU$3,'Bins 2025'!$D91:$ALO91,1),0)/1000</f>
        <v/>
      </c>
      <c r="AV91">
        <f>IFERROR(MATCH(AV$3,'Bins 2025'!$D91:$ALO91,1),0)/1000</f>
        <v/>
      </c>
      <c r="AW91">
        <f>IFERROR(MATCH(AW$3,'Bins 2025'!$D91:$ALO91,1),0)/1000</f>
        <v/>
      </c>
      <c r="AX91">
        <f>IFERROR(MATCH(AX$3,'Bins 2025'!$D91:$ALO91,1),0)/1000</f>
        <v/>
      </c>
      <c r="AY91">
        <f>IFERROR(MATCH(AY$3,'Bins 2025'!$D91:$ALO91,1),0)/1000</f>
        <v/>
      </c>
      <c r="AZ91">
        <f>IFERROR(MATCH(AZ$3,'Bins 2025'!$D91:$ALO91,1),0)/1000</f>
        <v/>
      </c>
      <c r="BA91">
        <f>IFERROR(MATCH(BA$3,'Bins 2025'!$D91:$ALO91,1),0)/1000</f>
        <v/>
      </c>
      <c r="BB91">
        <f>IFERROR(MATCH(BB$3,'Bins 2025'!$D91:$ALO91,1),0)/1000</f>
        <v/>
      </c>
      <c r="BC91">
        <f>IFERROR(MATCH(BC$3,'Bins 2025'!$D91:$ALO91,1),0)/1000</f>
        <v/>
      </c>
      <c r="BD91">
        <f>IFERROR(MATCH(BD$3,'Bins 2025'!$D91:$ALO91,1),0)/1000</f>
        <v/>
      </c>
      <c r="BE91">
        <f>IFERROR(MATCH(BE$3,'Bins 2025'!$D91:$ALO91,1),0)/1000</f>
        <v/>
      </c>
      <c r="BF91">
        <f>IFERROR(MATCH(BF$3,'Bins 2025'!$D91:$ALO91,1),0)/1000</f>
        <v/>
      </c>
      <c r="BG91">
        <f>IFERROR(MATCH(BG$3,'Bins 2025'!$D91:$ALO91,1),0)/1000</f>
        <v/>
      </c>
      <c r="BH91">
        <f>IFERROR(MATCH(BH$3,'Bins 2025'!$D91:$ALO91,1),0)/1000</f>
        <v/>
      </c>
      <c r="BI91">
        <f>IFERROR(MATCH(BI$3,'Bins 2025'!$D91:$ALO91,1),0)/1000</f>
        <v/>
      </c>
      <c r="BJ91">
        <f>IFERROR(MATCH(BJ$3,'Bins 2025'!$D91:$ALO91,1),0)/1000</f>
        <v/>
      </c>
      <c r="BK91">
        <f>IFERROR(MATCH(BK$3,'Bins 2025'!$D91:$ALO91,1),0)/1000</f>
        <v/>
      </c>
      <c r="BL91">
        <f>IFERROR(MATCH(BL$3,'Bins 2025'!$D91:$ALO91,1),0)/1000</f>
        <v/>
      </c>
      <c r="BM91">
        <f>IFERROR(MATCH(BM$3,'Bins 2025'!$D91:$ALO91,1),0)/1000</f>
        <v/>
      </c>
      <c r="BN91">
        <f>IFERROR(MATCH(BN$3,'Bins 2025'!$D91:$ALO91,1),0)/1000</f>
        <v/>
      </c>
      <c r="BO91">
        <f>IFERROR(MATCH(BO$3,'Bins 2025'!$D91:$ALO91,1),0)/1000</f>
        <v/>
      </c>
      <c r="BP91">
        <f>IFERROR(MATCH(BP$3,'Bins 2025'!$D91:$ALO91,1),0)/1000</f>
        <v/>
      </c>
      <c r="BQ91">
        <f>IFERROR(MATCH(BQ$3,'Bins 2025'!$D91:$ALO91,1),0)/1000</f>
        <v/>
      </c>
      <c r="BR91">
        <f>IFERROR(MATCH(BR$3,'Bins 2025'!$D91:$ALO91,1),0)/1000</f>
        <v/>
      </c>
      <c r="BS91">
        <f>IFERROR(MATCH(BS$3,'Bins 2025'!$D91:$ALO91,1),0)/1000</f>
        <v/>
      </c>
      <c r="BT91">
        <f>IFERROR(MATCH(BT$3,'Bins 2025'!$D91:$ALO91,1),0)/1000</f>
        <v/>
      </c>
      <c r="BU91">
        <f>IFERROR(MATCH(BU$3,'Bins 2025'!$D91:$ALO91,1),0)/1000</f>
        <v/>
      </c>
      <c r="BV91">
        <f>IFERROR(MATCH(BV$3,'Bins 2025'!$D91:$ALO91,1),0)/1000</f>
        <v/>
      </c>
      <c r="BW91">
        <f>IFERROR(MATCH(BW$3,'Bins 2025'!$D91:$ALO91,1),0)/1000</f>
        <v/>
      </c>
      <c r="BX91">
        <f>IFERROR(MATCH(BX$3,'Bins 2025'!$D91:$ALO91,1),0)/1000</f>
        <v/>
      </c>
      <c r="BY91">
        <f>IFERROR(MATCH(BY$3,'Bins 2025'!$D91:$ALO91,1),0)/1000</f>
        <v/>
      </c>
      <c r="BZ91">
        <f>IFERROR(MATCH(BZ$3,'Bins 2025'!$D91:$ALO91,1),0)/1000</f>
        <v/>
      </c>
      <c r="CA91">
        <f>IFERROR(MATCH(CA$3,'Bins 2025'!$D91:$ALO91,1),0)/1000</f>
        <v/>
      </c>
      <c r="CB91">
        <f>IFERROR(MATCH(CB$3,'Bins 2025'!$D91:$ALO91,1),0)/1000</f>
        <v/>
      </c>
      <c r="CC91">
        <f>IFERROR(MATCH(CC$3,'Bins 2025'!$D91:$ALO91,1),0)/1000</f>
        <v/>
      </c>
      <c r="CD91">
        <f>IFERROR(MATCH(CD$3,'Bins 2025'!$D91:$ALO91,1),0)/1000</f>
        <v/>
      </c>
      <c r="CE91">
        <f>IFERROR(MATCH(CE$3,'Bins 2025'!$D91:$ALO91,1),0)/1000</f>
        <v/>
      </c>
      <c r="CF91">
        <f>IFERROR(MATCH(CF$3,'Bins 2025'!$D91:$ALO91,1),0)/1000</f>
        <v/>
      </c>
      <c r="CG91">
        <f>IFERROR(MATCH(CG$3,'Bins 2025'!$D91:$ALO91,1),0)/1000</f>
        <v/>
      </c>
      <c r="CH91">
        <f>IFERROR(MATCH(CH$3,'Bins 2025'!$D91:$ALO91,1),0)/1000</f>
        <v/>
      </c>
      <c r="CI91">
        <f>IFERROR(MATCH(CI$3,'Bins 2025'!$D91:$ALO91,1),0)/1000</f>
        <v/>
      </c>
      <c r="CJ91">
        <f>IFERROR(MATCH(CJ$3,'Bins 2025'!$D91:$ALO91,1),0)/1000</f>
        <v/>
      </c>
      <c r="CK91">
        <f>IFERROR(MATCH(CK$3,'Bins 2025'!$D91:$ALO91,1),0)/1000</f>
        <v/>
      </c>
      <c r="CL91">
        <f>IFERROR(MATCH(CL$3,'Bins 2025'!$D91:$ALO91,1),0)/1000</f>
        <v/>
      </c>
      <c r="CM91">
        <f>IFERROR(MATCH(CM$3,'Bins 2025'!$D91:$ALO91,1),0)/1000</f>
        <v/>
      </c>
      <c r="CN91">
        <f>IFERROR(MATCH(CN$3,'Bins 2025'!$D91:$ALO91,1),0)/1000</f>
        <v/>
      </c>
      <c r="CO91">
        <f>IFERROR(MATCH(CO$3,'Bins 2025'!$D91:$ALO91,1),0)/1000</f>
        <v/>
      </c>
      <c r="CP91">
        <f>IFERROR(MATCH(CP$3,'Bins 2025'!$D91:$ALO91,1),0)/1000</f>
        <v/>
      </c>
      <c r="CQ91">
        <f>IFERROR(MATCH(CQ$3,'Bins 2025'!$D91:$ALO91,1),0)/1000</f>
        <v/>
      </c>
      <c r="CR91">
        <f>IFERROR(MATCH(CR$3,'Bins 2025'!$D91:$ALO91,1),0)/1000</f>
        <v/>
      </c>
      <c r="CS91">
        <f>IFERROR(MATCH(CS$3,'Bins 2025'!$D91:$ALO91,1),0)/1000</f>
        <v/>
      </c>
      <c r="CT91">
        <f>IFERROR(MATCH(CT$3,'Bins 2025'!$D91:$ALO91,1),0)/1000</f>
        <v/>
      </c>
      <c r="CU91">
        <f>IFERROR(MATCH(CU$3,'Bins 2025'!$D91:$ALO91,1),0)/1000</f>
        <v/>
      </c>
      <c r="CV91">
        <f>IFERROR(MATCH(CV$3,'Bins 2025'!$D91:$ALO91,1),0)/1000</f>
        <v/>
      </c>
      <c r="CW91">
        <f>IFERROR(MATCH(CW$3,'Bins 2025'!$D91:$ALO91,1),0)/1000</f>
        <v/>
      </c>
      <c r="CX91">
        <f>IFERROR(MATCH(CX$3,'Bins 2025'!$D91:$ALO91,1),0)/1000</f>
        <v/>
      </c>
      <c r="CY91">
        <f>IFERROR(MATCH(CY$3,'Bins 2025'!$D91:$ALO91,1),0)/1000</f>
        <v/>
      </c>
      <c r="CZ91">
        <f>IFERROR(MATCH(CZ$3,'Bins 2025'!$D91:$ALO91,1),0)/1000</f>
        <v/>
      </c>
      <c r="DA91">
        <f>IFERROR(MATCH(DA$3,'Bins 2025'!$D91:$ALO91,1),0)/1000</f>
        <v/>
      </c>
      <c r="DB91">
        <f>IFERROR(MATCH(DB$3,'Bins 2025'!$D91:$ALO91,1),0)/1000</f>
        <v/>
      </c>
      <c r="DC91">
        <f>IFERROR(MATCH(DC$3,'Bins 2025'!$D91:$ALO91,1),0)/1000</f>
        <v/>
      </c>
      <c r="DD91">
        <f>IFERROR(MATCH(DD$3,'Bins 2025'!$D91:$ALO91,1),0)/1000</f>
        <v/>
      </c>
      <c r="DE91">
        <f>IFERROR(MATCH(DE$3,'Bins 2025'!$D91:$ALO91,1),0)/1000</f>
        <v/>
      </c>
      <c r="DF91">
        <f>IFERROR(MATCH(DF$3,'Bins 2025'!$D91:$ALO91,1),0)/1000</f>
        <v/>
      </c>
      <c r="DG91">
        <f>IFERROR(MATCH(DG$3,'Bins 2025'!$D91:$ALO91,1),0)/1000</f>
        <v/>
      </c>
      <c r="DH91">
        <f>IFERROR(MATCH(DH$3,'Bins 2025'!$D91:$ALO91,1),0)/1000</f>
        <v/>
      </c>
      <c r="DI91">
        <f>IFERROR(MATCH(DI$3,'Bins 2025'!$D91:$ALO91,1),0)/1000</f>
        <v/>
      </c>
      <c r="DJ91">
        <f>IFERROR(MATCH(DJ$3,'Bins 2025'!$D91:$ALO91,1),0)/1000</f>
        <v/>
      </c>
      <c r="DK91">
        <f>IFERROR(MATCH(DK$3,'Bins 2025'!$D91:$ALO91,1),0)/1000</f>
        <v/>
      </c>
      <c r="DL91">
        <f>IFERROR(MATCH(DL$3,'Bins 2025'!$D91:$ALO91,1),0)/1000</f>
        <v/>
      </c>
      <c r="DM91">
        <f>IFERROR(MATCH(DM$3,'Bins 2025'!$D91:$ALO91,1),0)/1000</f>
        <v/>
      </c>
      <c r="DN91">
        <f>IFERROR(MATCH(DN$3,'Bins 2025'!$D91:$ALO91,1),0)/1000</f>
        <v/>
      </c>
      <c r="DO91">
        <f>IFERROR(MATCH(DO$3,'Bins 2025'!$D91:$ALO91,1),0)/1000</f>
        <v/>
      </c>
      <c r="DP91">
        <f>IFERROR(MATCH(DP$3,'Bins 2025'!$D91:$ALO91,1),0)/1000</f>
        <v/>
      </c>
      <c r="DQ91">
        <f>IFERROR(MATCH(DQ$3,'Bins 2025'!$D91:$ALO91,1),0)/1000</f>
        <v/>
      </c>
      <c r="DR91">
        <f>IFERROR(MATCH(DR$3,'Bins 2025'!$D91:$ALO91,1),0)/1000</f>
        <v/>
      </c>
      <c r="DS91">
        <f>IFERROR(MATCH(DS$3,'Bins 2025'!$D91:$ALO91,1),0)/1000</f>
        <v/>
      </c>
      <c r="DT91">
        <f>IFERROR(MATCH(DT$3,'Bins 2025'!$D91:$ALO91,1),0)/1000</f>
        <v/>
      </c>
      <c r="DU91">
        <f>IFERROR(MATCH(DU$3,'Bins 2025'!$D91:$ALO91,1),0)/1000</f>
        <v/>
      </c>
      <c r="DV91">
        <f>IFERROR(MATCH(DV$3,'Bins 2025'!$D91:$ALO91,1),0)/1000</f>
        <v/>
      </c>
      <c r="DW91">
        <f>IFERROR(MATCH(DW$3,'Bins 2025'!$D91:$ALO91,1),0)/1000</f>
        <v/>
      </c>
      <c r="DX91">
        <f>IFERROR(MATCH(DX$3,'Bins 2025'!$D91:$ALO91,1),0)/1000</f>
        <v/>
      </c>
      <c r="DY91">
        <f>IFERROR(MATCH(DY$3,'Bins 2025'!$D91:$ALO91,1),0)/1000</f>
        <v/>
      </c>
      <c r="DZ91">
        <f>IFERROR(MATCH(DZ$3,'Bins 2025'!$D91:$ALO91,1),0)/1000</f>
        <v/>
      </c>
      <c r="EA91">
        <f>IFERROR(MATCH(EA$3,'Bins 2025'!$D91:$ALO91,1),0)/1000</f>
        <v/>
      </c>
      <c r="EB91">
        <f>IFERROR(MATCH(EB$3,'Bins 2025'!$D91:$ALO91,1),0)/1000</f>
        <v/>
      </c>
      <c r="EC91">
        <f>IFERROR(MATCH(EC$3,'Bins 2025'!$D91:$ALO91,1),0)/1000</f>
        <v/>
      </c>
      <c r="ED91">
        <f>IFERROR(MATCH(ED$3,'Bins 2025'!$D91:$ALO91,1),0)/1000</f>
        <v/>
      </c>
      <c r="EE91">
        <f>IFERROR(MATCH(EE$3,'Bins 2025'!$D91:$ALO91,1),0)/1000</f>
        <v/>
      </c>
      <c r="EF91">
        <f>IFERROR(MATCH(EF$3,'Bins 2025'!$D91:$ALO91,1),0)/1000</f>
        <v/>
      </c>
      <c r="EG91">
        <f>IFERROR(MATCH(EG$3,'Bins 2025'!$D91:$ALO91,1),0)/1000</f>
        <v/>
      </c>
      <c r="EH91">
        <f>IFERROR(MATCH(EH$3,'Bins 2025'!$D91:$ALO91,1),0)/1000</f>
        <v/>
      </c>
      <c r="EI91">
        <f>IFERROR(MATCH(EI$3,'Bins 2025'!$D91:$ALO91,1),0)/1000</f>
        <v/>
      </c>
      <c r="EJ91">
        <f>IFERROR(MATCH(EJ$3,'Bins 2025'!$D91:$ALO91,1),0)/1000</f>
        <v/>
      </c>
      <c r="EK91">
        <f>IFERROR(MATCH(EK$3,'Bins 2025'!$D91:$ALO91,1),0)/1000</f>
        <v/>
      </c>
      <c r="EL91">
        <f>IFERROR(MATCH(EL$3,'Bins 2025'!$D91:$ALO91,1),0)/1000</f>
        <v/>
      </c>
      <c r="EM91">
        <f>IFERROR(MATCH(EM$3,'Bins 2025'!$D91:$ALO91,1),0)/1000</f>
        <v/>
      </c>
      <c r="EN91">
        <f>IFERROR(MATCH(EN$3,'Bins 2025'!$D91:$ALO91,1),0)/1000</f>
        <v/>
      </c>
      <c r="EO91">
        <f>IFERROR(MATCH(EO$3,'Bins 2025'!$D91:$ALO91,1),0)/1000</f>
        <v/>
      </c>
      <c r="EP91">
        <f>IFERROR(MATCH(EP$3,'Bins 2025'!$D91:$ALO91,1),0)/1000</f>
        <v/>
      </c>
      <c r="EQ91">
        <f>IFERROR(MATCH(EQ$3,'Bins 2025'!$D91:$ALO91,1),0)/1000</f>
        <v/>
      </c>
      <c r="ER91">
        <f>IFERROR(MATCH(ER$3,'Bins 2025'!$D91:$ALO91,1),0)/1000</f>
        <v/>
      </c>
      <c r="ES91">
        <f>IFERROR(MATCH(ES$3,'Bins 2025'!$D91:$ALO91,1),0)/1000</f>
        <v/>
      </c>
      <c r="ET91">
        <f>IFERROR(MATCH(ET$3,'Bins 2025'!$D91:$ALO91,1),0)/1000</f>
        <v/>
      </c>
      <c r="EU91">
        <f>IFERROR(MATCH(EU$3,'Bins 2025'!$D91:$ALO91,1),0)/1000</f>
        <v/>
      </c>
      <c r="EV91">
        <f>IFERROR(MATCH(EV$3,'Bins 2025'!$D91:$ALO91,1),0)/1000</f>
        <v/>
      </c>
      <c r="EW91">
        <f>IFERROR(MATCH(EW$3,'Bins 2025'!$D91:$ALO91,1),0)/1000</f>
        <v/>
      </c>
      <c r="EX91">
        <f>IFERROR(MATCH(EX$3,'Bins 2025'!$D91:$ALO91,1),0)/1000</f>
        <v/>
      </c>
      <c r="EY91">
        <f>IFERROR(MATCH(EY$3,'Bins 2025'!$D91:$ALO91,1),0)/1000</f>
        <v/>
      </c>
      <c r="EZ91">
        <f>IFERROR(MATCH(EZ$3,'Bins 2025'!$D91:$ALO91,1),0)/1000</f>
        <v/>
      </c>
      <c r="FA91">
        <f>IFERROR(MATCH(FA$3,'Bins 2025'!$D91:$ALO91,1),0)/1000</f>
        <v/>
      </c>
      <c r="FB91">
        <f>IFERROR(MATCH(FB$3,'Bins 2025'!$D91:$ALO91,1),0)/1000</f>
        <v/>
      </c>
      <c r="FC91">
        <f>IFERROR(MATCH(FC$3,'Bins 2025'!$D91:$ALO91,1),0)/1000</f>
        <v/>
      </c>
      <c r="FD91">
        <f>IFERROR(MATCH(FD$3,'Bins 2025'!$D91:$ALO91,1),0)/1000</f>
        <v/>
      </c>
      <c r="FE91">
        <f>IFERROR(MATCH(FE$3,'Bins 2025'!$D91:$ALO91,1),0)/1000</f>
        <v/>
      </c>
      <c r="FF91">
        <f>IFERROR(MATCH(FF$3,'Bins 2025'!$D91:$ALO91,1),0)/1000</f>
        <v/>
      </c>
      <c r="FG91">
        <f>IFERROR(MATCH(FG$3,'Bins 2025'!$D91:$ALO91,1),0)/1000</f>
        <v/>
      </c>
      <c r="FH91">
        <f>IFERROR(MATCH(FH$3,'Bins 2025'!$D91:$ALO91,1),0)/1000</f>
        <v/>
      </c>
      <c r="FI91">
        <f>IFERROR(MATCH(FI$3,'Bins 2025'!$D91:$ALO91,1),0)/1000</f>
        <v/>
      </c>
      <c r="FJ91">
        <f>IFERROR(MATCH(FJ$3,'Bins 2025'!$D91:$ALO91,1),0)/1000</f>
        <v/>
      </c>
      <c r="FK91">
        <f>IFERROR(MATCH(FK$3,'Bins 2025'!$D91:$ALO91,1),0)/1000</f>
        <v/>
      </c>
      <c r="FL91">
        <f>IFERROR(MATCH(FL$3,'Bins 2025'!$D91:$ALO91,1),0)/1000</f>
        <v/>
      </c>
      <c r="FM91">
        <f>IFERROR(MATCH(FM$3,'Bins 2025'!$D91:$ALO91,1),0)/1000</f>
        <v/>
      </c>
      <c r="FN91">
        <f>IFERROR(MATCH(FN$3,'Bins 2025'!$D91:$ALO91,1),0)/1000</f>
        <v/>
      </c>
      <c r="FO91">
        <f>IFERROR(MATCH(FO$3,'Bins 2025'!$D91:$ALO91,1),0)/1000</f>
        <v/>
      </c>
      <c r="FP91">
        <f>IFERROR(MATCH(FP$3,'Bins 2025'!$D91:$ALO91,1),0)/1000</f>
        <v/>
      </c>
      <c r="FQ91">
        <f>IFERROR(MATCH(FQ$3,'Bins 2025'!$D91:$ALO91,1),0)/1000</f>
        <v/>
      </c>
      <c r="FR91">
        <f>IFERROR(MATCH(FR$3,'Bins 2025'!$D91:$ALO91,1),0)/1000</f>
        <v/>
      </c>
      <c r="FS91">
        <f>IFERROR(MATCH(FS$3,'Bins 2025'!$D91:$ALO91,1),0)/1000</f>
        <v/>
      </c>
      <c r="FT91">
        <f>IFERROR(MATCH(FT$3,'Bins 2025'!$D91:$ALO91,1),0)/1000</f>
        <v/>
      </c>
      <c r="FU91">
        <f>IFERROR(MATCH(FU$3,'Bins 2025'!$D91:$ALO91,1),0)/1000</f>
        <v/>
      </c>
      <c r="FV91">
        <f>IFERROR(MATCH(FV$3,'Bins 2025'!$D91:$ALO91,1),0)/1000</f>
        <v/>
      </c>
      <c r="FW91">
        <f>IFERROR(MATCH(FW$3,'Bins 2025'!$D91:$ALO91,1),0)/1000</f>
        <v/>
      </c>
      <c r="FX91">
        <f>IFERROR(MATCH(FX$3,'Bins 2025'!$D91:$ALO91,1),0)/1000</f>
        <v/>
      </c>
      <c r="FY91">
        <f>IFERROR(MATCH(FY$3,'Bins 2025'!$D91:$ALO91,1),0)/1000</f>
        <v/>
      </c>
      <c r="FZ91">
        <f>IFERROR(MATCH(FZ$3,'Bins 2025'!$D91:$ALO91,1),0)/1000</f>
        <v/>
      </c>
      <c r="GA91">
        <f>IFERROR(MATCH(GA$3,'Bins 2025'!$D91:$ALO91,1),0)/1000</f>
        <v/>
      </c>
      <c r="GB91">
        <f>IFERROR(MATCH(GB$3,'Bins 2025'!$D91:$ALO91,1),0)/1000</f>
        <v/>
      </c>
      <c r="GC91">
        <f>IFERROR(MATCH(GC$3,'Bins 2025'!$D91:$ALO91,1),0)/1000</f>
        <v/>
      </c>
      <c r="GD91">
        <f>IFERROR(MATCH(GD$3,'Bins 2025'!$D91:$ALO91,1),0)/1000</f>
        <v/>
      </c>
      <c r="GE91">
        <f>IFERROR(MATCH(GE$3,'Bins 2025'!$D91:$ALO91,1),0)/1000</f>
        <v/>
      </c>
      <c r="GF91">
        <f>IFERROR(MATCH(GF$3,'Bins 2025'!$D91:$ALO91,1),0)/1000</f>
        <v/>
      </c>
      <c r="GG91">
        <f>IFERROR(MATCH(GG$3,'Bins 2025'!$D91:$ALO91,1),0)/1000</f>
        <v/>
      </c>
      <c r="GH91">
        <f>IFERROR(MATCH(GH$3,'Bins 2025'!$D91:$ALO91,1),0)/1000</f>
        <v/>
      </c>
      <c r="GI91">
        <f>IFERROR(MATCH(GI$3,'Bins 2025'!$D91:$ALO91,1),0)/1000</f>
        <v/>
      </c>
      <c r="GJ91">
        <f>IFERROR(MATCH(GJ$3,'Bins 2025'!$D91:$ALO91,1),0)/1000</f>
        <v/>
      </c>
      <c r="GK91">
        <f>IFERROR(MATCH(GK$3,'Bins 2025'!$D91:$ALO91,1),0)/1000</f>
        <v/>
      </c>
      <c r="GL91">
        <f>IFERROR(MATCH(GL$3,'Bins 2025'!$D91:$ALO91,1),0)/1000</f>
        <v/>
      </c>
      <c r="GM91">
        <f>IFERROR(MATCH(GM$3,'Bins 2025'!$D91:$ALO91,1),0)/1000</f>
        <v/>
      </c>
      <c r="GN91">
        <f>IFERROR(MATCH(GN$3,'Bins 2025'!$D91:$ALO91,1),0)/1000</f>
        <v/>
      </c>
      <c r="GO91">
        <f>IFERROR(MATCH(GO$3,'Bins 2025'!$D91:$ALO91,1),0)/1000</f>
        <v/>
      </c>
      <c r="GP91">
        <f>IFERROR(MATCH(GP$3,'Bins 2025'!$D91:$ALO91,1),0)/1000</f>
        <v/>
      </c>
      <c r="GQ91">
        <f>IFERROR(MATCH(GQ$3,'Bins 2025'!$D91:$ALO91,1),0)/1000</f>
        <v/>
      </c>
      <c r="GR91">
        <f>IFERROR(MATCH(GR$3,'Bins 2025'!$D91:$ALO91,1),0)/1000</f>
        <v/>
      </c>
      <c r="GS91">
        <f>IFERROR(MATCH(GS$3,'Bins 2025'!$D91:$ALO91,1),0)/1000</f>
        <v/>
      </c>
      <c r="GT91">
        <f>IFERROR(MATCH(GT$3,'Bins 2025'!$D91:$ALO91,1),0)/1000</f>
        <v/>
      </c>
      <c r="GU91">
        <f>IFERROR(MATCH(GU$3,'Bins 2025'!$D91:$ALO91,1),0)/1000</f>
        <v/>
      </c>
    </row>
    <row r="92">
      <c r="B92">
        <f>Inputs!B92</f>
        <v/>
      </c>
      <c r="C92">
        <f>Inputs!K92</f>
        <v/>
      </c>
      <c r="D92">
        <f>N(Inputs!H92)</f>
        <v/>
      </c>
      <c r="E92">
        <f>IFERROR(MATCH(E$3,'Bins 2025'!$D92:$ALO92,1),0)/1000</f>
        <v/>
      </c>
      <c r="F92">
        <f>IFERROR(MATCH(F$3,'Bins 2025'!$D92:$ALO92,1),0)/1000</f>
        <v/>
      </c>
      <c r="G92">
        <f>IFERROR(MATCH(G$3,'Bins 2025'!$D92:$ALO92,1),0)/1000</f>
        <v/>
      </c>
      <c r="H92">
        <f>IFERROR(MATCH(H$3,'Bins 2025'!$D92:$ALO92,1),0)/1000</f>
        <v/>
      </c>
      <c r="I92">
        <f>IFERROR(MATCH(I$3,'Bins 2025'!$D92:$ALO92,1),0)/1000</f>
        <v/>
      </c>
      <c r="J92">
        <f>IFERROR(MATCH(J$3,'Bins 2025'!$D92:$ALO92,1),0)/1000</f>
        <v/>
      </c>
      <c r="K92">
        <f>IFERROR(MATCH(K$3,'Bins 2025'!$D92:$ALO92,1),0)/1000</f>
        <v/>
      </c>
      <c r="L92">
        <f>IFERROR(MATCH(L$3,'Bins 2025'!$D92:$ALO92,1),0)/1000</f>
        <v/>
      </c>
      <c r="M92">
        <f>IFERROR(MATCH(M$3,'Bins 2025'!$D92:$ALO92,1),0)/1000</f>
        <v/>
      </c>
      <c r="N92">
        <f>IFERROR(MATCH(N$3,'Bins 2025'!$D92:$ALO92,1),0)/1000</f>
        <v/>
      </c>
      <c r="O92">
        <f>IFERROR(MATCH(O$3,'Bins 2025'!$D92:$ALO92,1),0)/1000</f>
        <v/>
      </c>
      <c r="P92">
        <f>IFERROR(MATCH(P$3,'Bins 2025'!$D92:$ALO92,1),0)/1000</f>
        <v/>
      </c>
      <c r="Q92">
        <f>IFERROR(MATCH(Q$3,'Bins 2025'!$D92:$ALO92,1),0)/1000</f>
        <v/>
      </c>
      <c r="R92">
        <f>IFERROR(MATCH(R$3,'Bins 2025'!$D92:$ALO92,1),0)/1000</f>
        <v/>
      </c>
      <c r="S92">
        <f>IFERROR(MATCH(S$3,'Bins 2025'!$D92:$ALO92,1),0)/1000</f>
        <v/>
      </c>
      <c r="T92">
        <f>IFERROR(MATCH(T$3,'Bins 2025'!$D92:$ALO92,1),0)/1000</f>
        <v/>
      </c>
      <c r="U92">
        <f>IFERROR(MATCH(U$3,'Bins 2025'!$D92:$ALO92,1),0)/1000</f>
        <v/>
      </c>
      <c r="V92">
        <f>IFERROR(MATCH(V$3,'Bins 2025'!$D92:$ALO92,1),0)/1000</f>
        <v/>
      </c>
      <c r="W92">
        <f>IFERROR(MATCH(W$3,'Bins 2025'!$D92:$ALO92,1),0)/1000</f>
        <v/>
      </c>
      <c r="X92">
        <f>IFERROR(MATCH(X$3,'Bins 2025'!$D92:$ALO92,1),0)/1000</f>
        <v/>
      </c>
      <c r="Y92">
        <f>IFERROR(MATCH(Y$3,'Bins 2025'!$D92:$ALO92,1),0)/1000</f>
        <v/>
      </c>
      <c r="Z92">
        <f>IFERROR(MATCH(Z$3,'Bins 2025'!$D92:$ALO92,1),0)/1000</f>
        <v/>
      </c>
      <c r="AA92">
        <f>IFERROR(MATCH(AA$3,'Bins 2025'!$D92:$ALO92,1),0)/1000</f>
        <v/>
      </c>
      <c r="AB92">
        <f>IFERROR(MATCH(AB$3,'Bins 2025'!$D92:$ALO92,1),0)/1000</f>
        <v/>
      </c>
      <c r="AC92">
        <f>IFERROR(MATCH(AC$3,'Bins 2025'!$D92:$ALO92,1),0)/1000</f>
        <v/>
      </c>
      <c r="AD92">
        <f>IFERROR(MATCH(AD$3,'Bins 2025'!$D92:$ALO92,1),0)/1000</f>
        <v/>
      </c>
      <c r="AE92">
        <f>IFERROR(MATCH(AE$3,'Bins 2025'!$D92:$ALO92,1),0)/1000</f>
        <v/>
      </c>
      <c r="AF92">
        <f>IFERROR(MATCH(AF$3,'Bins 2025'!$D92:$ALO92,1),0)/1000</f>
        <v/>
      </c>
      <c r="AG92">
        <f>IFERROR(MATCH(AG$3,'Bins 2025'!$D92:$ALO92,1),0)/1000</f>
        <v/>
      </c>
      <c r="AH92">
        <f>IFERROR(MATCH(AH$3,'Bins 2025'!$D92:$ALO92,1),0)/1000</f>
        <v/>
      </c>
      <c r="AI92">
        <f>IFERROR(MATCH(AI$3,'Bins 2025'!$D92:$ALO92,1),0)/1000</f>
        <v/>
      </c>
      <c r="AJ92">
        <f>IFERROR(MATCH(AJ$3,'Bins 2025'!$D92:$ALO92,1),0)/1000</f>
        <v/>
      </c>
      <c r="AK92">
        <f>IFERROR(MATCH(AK$3,'Bins 2025'!$D92:$ALO92,1),0)/1000</f>
        <v/>
      </c>
      <c r="AL92">
        <f>IFERROR(MATCH(AL$3,'Bins 2025'!$D92:$ALO92,1),0)/1000</f>
        <v/>
      </c>
      <c r="AM92">
        <f>IFERROR(MATCH(AM$3,'Bins 2025'!$D92:$ALO92,1),0)/1000</f>
        <v/>
      </c>
      <c r="AN92">
        <f>IFERROR(MATCH(AN$3,'Bins 2025'!$D92:$ALO92,1),0)/1000</f>
        <v/>
      </c>
      <c r="AO92">
        <f>IFERROR(MATCH(AO$3,'Bins 2025'!$D92:$ALO92,1),0)/1000</f>
        <v/>
      </c>
      <c r="AP92">
        <f>IFERROR(MATCH(AP$3,'Bins 2025'!$D92:$ALO92,1),0)/1000</f>
        <v/>
      </c>
      <c r="AQ92">
        <f>IFERROR(MATCH(AQ$3,'Bins 2025'!$D92:$ALO92,1),0)/1000</f>
        <v/>
      </c>
      <c r="AR92">
        <f>IFERROR(MATCH(AR$3,'Bins 2025'!$D92:$ALO92,1),0)/1000</f>
        <v/>
      </c>
      <c r="AS92">
        <f>IFERROR(MATCH(AS$3,'Bins 2025'!$D92:$ALO92,1),0)/1000</f>
        <v/>
      </c>
      <c r="AT92">
        <f>IFERROR(MATCH(AT$3,'Bins 2025'!$D92:$ALO92,1),0)/1000</f>
        <v/>
      </c>
      <c r="AU92">
        <f>IFERROR(MATCH(AU$3,'Bins 2025'!$D92:$ALO92,1),0)/1000</f>
        <v/>
      </c>
      <c r="AV92">
        <f>IFERROR(MATCH(AV$3,'Bins 2025'!$D92:$ALO92,1),0)/1000</f>
        <v/>
      </c>
      <c r="AW92">
        <f>IFERROR(MATCH(AW$3,'Bins 2025'!$D92:$ALO92,1),0)/1000</f>
        <v/>
      </c>
      <c r="AX92">
        <f>IFERROR(MATCH(AX$3,'Bins 2025'!$D92:$ALO92,1),0)/1000</f>
        <v/>
      </c>
      <c r="AY92">
        <f>IFERROR(MATCH(AY$3,'Bins 2025'!$D92:$ALO92,1),0)/1000</f>
        <v/>
      </c>
      <c r="AZ92">
        <f>IFERROR(MATCH(AZ$3,'Bins 2025'!$D92:$ALO92,1),0)/1000</f>
        <v/>
      </c>
      <c r="BA92">
        <f>IFERROR(MATCH(BA$3,'Bins 2025'!$D92:$ALO92,1),0)/1000</f>
        <v/>
      </c>
      <c r="BB92">
        <f>IFERROR(MATCH(BB$3,'Bins 2025'!$D92:$ALO92,1),0)/1000</f>
        <v/>
      </c>
      <c r="BC92">
        <f>IFERROR(MATCH(BC$3,'Bins 2025'!$D92:$ALO92,1),0)/1000</f>
        <v/>
      </c>
      <c r="BD92">
        <f>IFERROR(MATCH(BD$3,'Bins 2025'!$D92:$ALO92,1),0)/1000</f>
        <v/>
      </c>
      <c r="BE92">
        <f>IFERROR(MATCH(BE$3,'Bins 2025'!$D92:$ALO92,1),0)/1000</f>
        <v/>
      </c>
      <c r="BF92">
        <f>IFERROR(MATCH(BF$3,'Bins 2025'!$D92:$ALO92,1),0)/1000</f>
        <v/>
      </c>
      <c r="BG92">
        <f>IFERROR(MATCH(BG$3,'Bins 2025'!$D92:$ALO92,1),0)/1000</f>
        <v/>
      </c>
      <c r="BH92">
        <f>IFERROR(MATCH(BH$3,'Bins 2025'!$D92:$ALO92,1),0)/1000</f>
        <v/>
      </c>
      <c r="BI92">
        <f>IFERROR(MATCH(BI$3,'Bins 2025'!$D92:$ALO92,1),0)/1000</f>
        <v/>
      </c>
      <c r="BJ92">
        <f>IFERROR(MATCH(BJ$3,'Bins 2025'!$D92:$ALO92,1),0)/1000</f>
        <v/>
      </c>
      <c r="BK92">
        <f>IFERROR(MATCH(BK$3,'Bins 2025'!$D92:$ALO92,1),0)/1000</f>
        <v/>
      </c>
      <c r="BL92">
        <f>IFERROR(MATCH(BL$3,'Bins 2025'!$D92:$ALO92,1),0)/1000</f>
        <v/>
      </c>
      <c r="BM92">
        <f>IFERROR(MATCH(BM$3,'Bins 2025'!$D92:$ALO92,1),0)/1000</f>
        <v/>
      </c>
      <c r="BN92">
        <f>IFERROR(MATCH(BN$3,'Bins 2025'!$D92:$ALO92,1),0)/1000</f>
        <v/>
      </c>
      <c r="BO92">
        <f>IFERROR(MATCH(BO$3,'Bins 2025'!$D92:$ALO92,1),0)/1000</f>
        <v/>
      </c>
      <c r="BP92">
        <f>IFERROR(MATCH(BP$3,'Bins 2025'!$D92:$ALO92,1),0)/1000</f>
        <v/>
      </c>
      <c r="BQ92">
        <f>IFERROR(MATCH(BQ$3,'Bins 2025'!$D92:$ALO92,1),0)/1000</f>
        <v/>
      </c>
      <c r="BR92">
        <f>IFERROR(MATCH(BR$3,'Bins 2025'!$D92:$ALO92,1),0)/1000</f>
        <v/>
      </c>
      <c r="BS92">
        <f>IFERROR(MATCH(BS$3,'Bins 2025'!$D92:$ALO92,1),0)/1000</f>
        <v/>
      </c>
      <c r="BT92">
        <f>IFERROR(MATCH(BT$3,'Bins 2025'!$D92:$ALO92,1),0)/1000</f>
        <v/>
      </c>
      <c r="BU92">
        <f>IFERROR(MATCH(BU$3,'Bins 2025'!$D92:$ALO92,1),0)/1000</f>
        <v/>
      </c>
      <c r="BV92">
        <f>IFERROR(MATCH(BV$3,'Bins 2025'!$D92:$ALO92,1),0)/1000</f>
        <v/>
      </c>
      <c r="BW92">
        <f>IFERROR(MATCH(BW$3,'Bins 2025'!$D92:$ALO92,1),0)/1000</f>
        <v/>
      </c>
      <c r="BX92">
        <f>IFERROR(MATCH(BX$3,'Bins 2025'!$D92:$ALO92,1),0)/1000</f>
        <v/>
      </c>
      <c r="BY92">
        <f>IFERROR(MATCH(BY$3,'Bins 2025'!$D92:$ALO92,1),0)/1000</f>
        <v/>
      </c>
      <c r="BZ92">
        <f>IFERROR(MATCH(BZ$3,'Bins 2025'!$D92:$ALO92,1),0)/1000</f>
        <v/>
      </c>
      <c r="CA92">
        <f>IFERROR(MATCH(CA$3,'Bins 2025'!$D92:$ALO92,1),0)/1000</f>
        <v/>
      </c>
      <c r="CB92">
        <f>IFERROR(MATCH(CB$3,'Bins 2025'!$D92:$ALO92,1),0)/1000</f>
        <v/>
      </c>
      <c r="CC92">
        <f>IFERROR(MATCH(CC$3,'Bins 2025'!$D92:$ALO92,1),0)/1000</f>
        <v/>
      </c>
      <c r="CD92">
        <f>IFERROR(MATCH(CD$3,'Bins 2025'!$D92:$ALO92,1),0)/1000</f>
        <v/>
      </c>
      <c r="CE92">
        <f>IFERROR(MATCH(CE$3,'Bins 2025'!$D92:$ALO92,1),0)/1000</f>
        <v/>
      </c>
      <c r="CF92">
        <f>IFERROR(MATCH(CF$3,'Bins 2025'!$D92:$ALO92,1),0)/1000</f>
        <v/>
      </c>
      <c r="CG92">
        <f>IFERROR(MATCH(CG$3,'Bins 2025'!$D92:$ALO92,1),0)/1000</f>
        <v/>
      </c>
      <c r="CH92">
        <f>IFERROR(MATCH(CH$3,'Bins 2025'!$D92:$ALO92,1),0)/1000</f>
        <v/>
      </c>
      <c r="CI92">
        <f>IFERROR(MATCH(CI$3,'Bins 2025'!$D92:$ALO92,1),0)/1000</f>
        <v/>
      </c>
      <c r="CJ92">
        <f>IFERROR(MATCH(CJ$3,'Bins 2025'!$D92:$ALO92,1),0)/1000</f>
        <v/>
      </c>
      <c r="CK92">
        <f>IFERROR(MATCH(CK$3,'Bins 2025'!$D92:$ALO92,1),0)/1000</f>
        <v/>
      </c>
      <c r="CL92">
        <f>IFERROR(MATCH(CL$3,'Bins 2025'!$D92:$ALO92,1),0)/1000</f>
        <v/>
      </c>
      <c r="CM92">
        <f>IFERROR(MATCH(CM$3,'Bins 2025'!$D92:$ALO92,1),0)/1000</f>
        <v/>
      </c>
      <c r="CN92">
        <f>IFERROR(MATCH(CN$3,'Bins 2025'!$D92:$ALO92,1),0)/1000</f>
        <v/>
      </c>
      <c r="CO92">
        <f>IFERROR(MATCH(CO$3,'Bins 2025'!$D92:$ALO92,1),0)/1000</f>
        <v/>
      </c>
      <c r="CP92">
        <f>IFERROR(MATCH(CP$3,'Bins 2025'!$D92:$ALO92,1),0)/1000</f>
        <v/>
      </c>
      <c r="CQ92">
        <f>IFERROR(MATCH(CQ$3,'Bins 2025'!$D92:$ALO92,1),0)/1000</f>
        <v/>
      </c>
      <c r="CR92">
        <f>IFERROR(MATCH(CR$3,'Bins 2025'!$D92:$ALO92,1),0)/1000</f>
        <v/>
      </c>
      <c r="CS92">
        <f>IFERROR(MATCH(CS$3,'Bins 2025'!$D92:$ALO92,1),0)/1000</f>
        <v/>
      </c>
      <c r="CT92">
        <f>IFERROR(MATCH(CT$3,'Bins 2025'!$D92:$ALO92,1),0)/1000</f>
        <v/>
      </c>
      <c r="CU92">
        <f>IFERROR(MATCH(CU$3,'Bins 2025'!$D92:$ALO92,1),0)/1000</f>
        <v/>
      </c>
      <c r="CV92">
        <f>IFERROR(MATCH(CV$3,'Bins 2025'!$D92:$ALO92,1),0)/1000</f>
        <v/>
      </c>
      <c r="CW92">
        <f>IFERROR(MATCH(CW$3,'Bins 2025'!$D92:$ALO92,1),0)/1000</f>
        <v/>
      </c>
      <c r="CX92">
        <f>IFERROR(MATCH(CX$3,'Bins 2025'!$D92:$ALO92,1),0)/1000</f>
        <v/>
      </c>
      <c r="CY92">
        <f>IFERROR(MATCH(CY$3,'Bins 2025'!$D92:$ALO92,1),0)/1000</f>
        <v/>
      </c>
      <c r="CZ92">
        <f>IFERROR(MATCH(CZ$3,'Bins 2025'!$D92:$ALO92,1),0)/1000</f>
        <v/>
      </c>
      <c r="DA92">
        <f>IFERROR(MATCH(DA$3,'Bins 2025'!$D92:$ALO92,1),0)/1000</f>
        <v/>
      </c>
      <c r="DB92">
        <f>IFERROR(MATCH(DB$3,'Bins 2025'!$D92:$ALO92,1),0)/1000</f>
        <v/>
      </c>
      <c r="DC92">
        <f>IFERROR(MATCH(DC$3,'Bins 2025'!$D92:$ALO92,1),0)/1000</f>
        <v/>
      </c>
      <c r="DD92">
        <f>IFERROR(MATCH(DD$3,'Bins 2025'!$D92:$ALO92,1),0)/1000</f>
        <v/>
      </c>
      <c r="DE92">
        <f>IFERROR(MATCH(DE$3,'Bins 2025'!$D92:$ALO92,1),0)/1000</f>
        <v/>
      </c>
      <c r="DF92">
        <f>IFERROR(MATCH(DF$3,'Bins 2025'!$D92:$ALO92,1),0)/1000</f>
        <v/>
      </c>
      <c r="DG92">
        <f>IFERROR(MATCH(DG$3,'Bins 2025'!$D92:$ALO92,1),0)/1000</f>
        <v/>
      </c>
      <c r="DH92">
        <f>IFERROR(MATCH(DH$3,'Bins 2025'!$D92:$ALO92,1),0)/1000</f>
        <v/>
      </c>
      <c r="DI92">
        <f>IFERROR(MATCH(DI$3,'Bins 2025'!$D92:$ALO92,1),0)/1000</f>
        <v/>
      </c>
      <c r="DJ92">
        <f>IFERROR(MATCH(DJ$3,'Bins 2025'!$D92:$ALO92,1),0)/1000</f>
        <v/>
      </c>
      <c r="DK92">
        <f>IFERROR(MATCH(DK$3,'Bins 2025'!$D92:$ALO92,1),0)/1000</f>
        <v/>
      </c>
      <c r="DL92">
        <f>IFERROR(MATCH(DL$3,'Bins 2025'!$D92:$ALO92,1),0)/1000</f>
        <v/>
      </c>
      <c r="DM92">
        <f>IFERROR(MATCH(DM$3,'Bins 2025'!$D92:$ALO92,1),0)/1000</f>
        <v/>
      </c>
      <c r="DN92">
        <f>IFERROR(MATCH(DN$3,'Bins 2025'!$D92:$ALO92,1),0)/1000</f>
        <v/>
      </c>
      <c r="DO92">
        <f>IFERROR(MATCH(DO$3,'Bins 2025'!$D92:$ALO92,1),0)/1000</f>
        <v/>
      </c>
      <c r="DP92">
        <f>IFERROR(MATCH(DP$3,'Bins 2025'!$D92:$ALO92,1),0)/1000</f>
        <v/>
      </c>
      <c r="DQ92">
        <f>IFERROR(MATCH(DQ$3,'Bins 2025'!$D92:$ALO92,1),0)/1000</f>
        <v/>
      </c>
      <c r="DR92">
        <f>IFERROR(MATCH(DR$3,'Bins 2025'!$D92:$ALO92,1),0)/1000</f>
        <v/>
      </c>
      <c r="DS92">
        <f>IFERROR(MATCH(DS$3,'Bins 2025'!$D92:$ALO92,1),0)/1000</f>
        <v/>
      </c>
      <c r="DT92">
        <f>IFERROR(MATCH(DT$3,'Bins 2025'!$D92:$ALO92,1),0)/1000</f>
        <v/>
      </c>
      <c r="DU92">
        <f>IFERROR(MATCH(DU$3,'Bins 2025'!$D92:$ALO92,1),0)/1000</f>
        <v/>
      </c>
      <c r="DV92">
        <f>IFERROR(MATCH(DV$3,'Bins 2025'!$D92:$ALO92,1),0)/1000</f>
        <v/>
      </c>
      <c r="DW92">
        <f>IFERROR(MATCH(DW$3,'Bins 2025'!$D92:$ALO92,1),0)/1000</f>
        <v/>
      </c>
      <c r="DX92">
        <f>IFERROR(MATCH(DX$3,'Bins 2025'!$D92:$ALO92,1),0)/1000</f>
        <v/>
      </c>
      <c r="DY92">
        <f>IFERROR(MATCH(DY$3,'Bins 2025'!$D92:$ALO92,1),0)/1000</f>
        <v/>
      </c>
      <c r="DZ92">
        <f>IFERROR(MATCH(DZ$3,'Bins 2025'!$D92:$ALO92,1),0)/1000</f>
        <v/>
      </c>
      <c r="EA92">
        <f>IFERROR(MATCH(EA$3,'Bins 2025'!$D92:$ALO92,1),0)/1000</f>
        <v/>
      </c>
      <c r="EB92">
        <f>IFERROR(MATCH(EB$3,'Bins 2025'!$D92:$ALO92,1),0)/1000</f>
        <v/>
      </c>
      <c r="EC92">
        <f>IFERROR(MATCH(EC$3,'Bins 2025'!$D92:$ALO92,1),0)/1000</f>
        <v/>
      </c>
      <c r="ED92">
        <f>IFERROR(MATCH(ED$3,'Bins 2025'!$D92:$ALO92,1),0)/1000</f>
        <v/>
      </c>
      <c r="EE92">
        <f>IFERROR(MATCH(EE$3,'Bins 2025'!$D92:$ALO92,1),0)/1000</f>
        <v/>
      </c>
      <c r="EF92">
        <f>IFERROR(MATCH(EF$3,'Bins 2025'!$D92:$ALO92,1),0)/1000</f>
        <v/>
      </c>
      <c r="EG92">
        <f>IFERROR(MATCH(EG$3,'Bins 2025'!$D92:$ALO92,1),0)/1000</f>
        <v/>
      </c>
      <c r="EH92">
        <f>IFERROR(MATCH(EH$3,'Bins 2025'!$D92:$ALO92,1),0)/1000</f>
        <v/>
      </c>
      <c r="EI92">
        <f>IFERROR(MATCH(EI$3,'Bins 2025'!$D92:$ALO92,1),0)/1000</f>
        <v/>
      </c>
      <c r="EJ92">
        <f>IFERROR(MATCH(EJ$3,'Bins 2025'!$D92:$ALO92,1),0)/1000</f>
        <v/>
      </c>
      <c r="EK92">
        <f>IFERROR(MATCH(EK$3,'Bins 2025'!$D92:$ALO92,1),0)/1000</f>
        <v/>
      </c>
      <c r="EL92">
        <f>IFERROR(MATCH(EL$3,'Bins 2025'!$D92:$ALO92,1),0)/1000</f>
        <v/>
      </c>
      <c r="EM92">
        <f>IFERROR(MATCH(EM$3,'Bins 2025'!$D92:$ALO92,1),0)/1000</f>
        <v/>
      </c>
      <c r="EN92">
        <f>IFERROR(MATCH(EN$3,'Bins 2025'!$D92:$ALO92,1),0)/1000</f>
        <v/>
      </c>
      <c r="EO92">
        <f>IFERROR(MATCH(EO$3,'Bins 2025'!$D92:$ALO92,1),0)/1000</f>
        <v/>
      </c>
      <c r="EP92">
        <f>IFERROR(MATCH(EP$3,'Bins 2025'!$D92:$ALO92,1),0)/1000</f>
        <v/>
      </c>
      <c r="EQ92">
        <f>IFERROR(MATCH(EQ$3,'Bins 2025'!$D92:$ALO92,1),0)/1000</f>
        <v/>
      </c>
      <c r="ER92">
        <f>IFERROR(MATCH(ER$3,'Bins 2025'!$D92:$ALO92,1),0)/1000</f>
        <v/>
      </c>
      <c r="ES92">
        <f>IFERROR(MATCH(ES$3,'Bins 2025'!$D92:$ALO92,1),0)/1000</f>
        <v/>
      </c>
      <c r="ET92">
        <f>IFERROR(MATCH(ET$3,'Bins 2025'!$D92:$ALO92,1),0)/1000</f>
        <v/>
      </c>
      <c r="EU92">
        <f>IFERROR(MATCH(EU$3,'Bins 2025'!$D92:$ALO92,1),0)/1000</f>
        <v/>
      </c>
      <c r="EV92">
        <f>IFERROR(MATCH(EV$3,'Bins 2025'!$D92:$ALO92,1),0)/1000</f>
        <v/>
      </c>
      <c r="EW92">
        <f>IFERROR(MATCH(EW$3,'Bins 2025'!$D92:$ALO92,1),0)/1000</f>
        <v/>
      </c>
      <c r="EX92">
        <f>IFERROR(MATCH(EX$3,'Bins 2025'!$D92:$ALO92,1),0)/1000</f>
        <v/>
      </c>
      <c r="EY92">
        <f>IFERROR(MATCH(EY$3,'Bins 2025'!$D92:$ALO92,1),0)/1000</f>
        <v/>
      </c>
      <c r="EZ92">
        <f>IFERROR(MATCH(EZ$3,'Bins 2025'!$D92:$ALO92,1),0)/1000</f>
        <v/>
      </c>
      <c r="FA92">
        <f>IFERROR(MATCH(FA$3,'Bins 2025'!$D92:$ALO92,1),0)/1000</f>
        <v/>
      </c>
      <c r="FB92">
        <f>IFERROR(MATCH(FB$3,'Bins 2025'!$D92:$ALO92,1),0)/1000</f>
        <v/>
      </c>
      <c r="FC92">
        <f>IFERROR(MATCH(FC$3,'Bins 2025'!$D92:$ALO92,1),0)/1000</f>
        <v/>
      </c>
      <c r="FD92">
        <f>IFERROR(MATCH(FD$3,'Bins 2025'!$D92:$ALO92,1),0)/1000</f>
        <v/>
      </c>
      <c r="FE92">
        <f>IFERROR(MATCH(FE$3,'Bins 2025'!$D92:$ALO92,1),0)/1000</f>
        <v/>
      </c>
      <c r="FF92">
        <f>IFERROR(MATCH(FF$3,'Bins 2025'!$D92:$ALO92,1),0)/1000</f>
        <v/>
      </c>
      <c r="FG92">
        <f>IFERROR(MATCH(FG$3,'Bins 2025'!$D92:$ALO92,1),0)/1000</f>
        <v/>
      </c>
      <c r="FH92">
        <f>IFERROR(MATCH(FH$3,'Bins 2025'!$D92:$ALO92,1),0)/1000</f>
        <v/>
      </c>
      <c r="FI92">
        <f>IFERROR(MATCH(FI$3,'Bins 2025'!$D92:$ALO92,1),0)/1000</f>
        <v/>
      </c>
      <c r="FJ92">
        <f>IFERROR(MATCH(FJ$3,'Bins 2025'!$D92:$ALO92,1),0)/1000</f>
        <v/>
      </c>
      <c r="FK92">
        <f>IFERROR(MATCH(FK$3,'Bins 2025'!$D92:$ALO92,1),0)/1000</f>
        <v/>
      </c>
      <c r="FL92">
        <f>IFERROR(MATCH(FL$3,'Bins 2025'!$D92:$ALO92,1),0)/1000</f>
        <v/>
      </c>
      <c r="FM92">
        <f>IFERROR(MATCH(FM$3,'Bins 2025'!$D92:$ALO92,1),0)/1000</f>
        <v/>
      </c>
      <c r="FN92">
        <f>IFERROR(MATCH(FN$3,'Bins 2025'!$D92:$ALO92,1),0)/1000</f>
        <v/>
      </c>
      <c r="FO92">
        <f>IFERROR(MATCH(FO$3,'Bins 2025'!$D92:$ALO92,1),0)/1000</f>
        <v/>
      </c>
      <c r="FP92">
        <f>IFERROR(MATCH(FP$3,'Bins 2025'!$D92:$ALO92,1),0)/1000</f>
        <v/>
      </c>
      <c r="FQ92">
        <f>IFERROR(MATCH(FQ$3,'Bins 2025'!$D92:$ALO92,1),0)/1000</f>
        <v/>
      </c>
      <c r="FR92">
        <f>IFERROR(MATCH(FR$3,'Bins 2025'!$D92:$ALO92,1),0)/1000</f>
        <v/>
      </c>
      <c r="FS92">
        <f>IFERROR(MATCH(FS$3,'Bins 2025'!$D92:$ALO92,1),0)/1000</f>
        <v/>
      </c>
      <c r="FT92">
        <f>IFERROR(MATCH(FT$3,'Bins 2025'!$D92:$ALO92,1),0)/1000</f>
        <v/>
      </c>
      <c r="FU92">
        <f>IFERROR(MATCH(FU$3,'Bins 2025'!$D92:$ALO92,1),0)/1000</f>
        <v/>
      </c>
      <c r="FV92">
        <f>IFERROR(MATCH(FV$3,'Bins 2025'!$D92:$ALO92,1),0)/1000</f>
        <v/>
      </c>
      <c r="FW92">
        <f>IFERROR(MATCH(FW$3,'Bins 2025'!$D92:$ALO92,1),0)/1000</f>
        <v/>
      </c>
      <c r="FX92">
        <f>IFERROR(MATCH(FX$3,'Bins 2025'!$D92:$ALO92,1),0)/1000</f>
        <v/>
      </c>
      <c r="FY92">
        <f>IFERROR(MATCH(FY$3,'Bins 2025'!$D92:$ALO92,1),0)/1000</f>
        <v/>
      </c>
      <c r="FZ92">
        <f>IFERROR(MATCH(FZ$3,'Bins 2025'!$D92:$ALO92,1),0)/1000</f>
        <v/>
      </c>
      <c r="GA92">
        <f>IFERROR(MATCH(GA$3,'Bins 2025'!$D92:$ALO92,1),0)/1000</f>
        <v/>
      </c>
      <c r="GB92">
        <f>IFERROR(MATCH(GB$3,'Bins 2025'!$D92:$ALO92,1),0)/1000</f>
        <v/>
      </c>
      <c r="GC92">
        <f>IFERROR(MATCH(GC$3,'Bins 2025'!$D92:$ALO92,1),0)/1000</f>
        <v/>
      </c>
      <c r="GD92">
        <f>IFERROR(MATCH(GD$3,'Bins 2025'!$D92:$ALO92,1),0)/1000</f>
        <v/>
      </c>
      <c r="GE92">
        <f>IFERROR(MATCH(GE$3,'Bins 2025'!$D92:$ALO92,1),0)/1000</f>
        <v/>
      </c>
      <c r="GF92">
        <f>IFERROR(MATCH(GF$3,'Bins 2025'!$D92:$ALO92,1),0)/1000</f>
        <v/>
      </c>
      <c r="GG92">
        <f>IFERROR(MATCH(GG$3,'Bins 2025'!$D92:$ALO92,1),0)/1000</f>
        <v/>
      </c>
      <c r="GH92">
        <f>IFERROR(MATCH(GH$3,'Bins 2025'!$D92:$ALO92,1),0)/1000</f>
        <v/>
      </c>
      <c r="GI92">
        <f>IFERROR(MATCH(GI$3,'Bins 2025'!$D92:$ALO92,1),0)/1000</f>
        <v/>
      </c>
      <c r="GJ92">
        <f>IFERROR(MATCH(GJ$3,'Bins 2025'!$D92:$ALO92,1),0)/1000</f>
        <v/>
      </c>
      <c r="GK92">
        <f>IFERROR(MATCH(GK$3,'Bins 2025'!$D92:$ALO92,1),0)/1000</f>
        <v/>
      </c>
      <c r="GL92">
        <f>IFERROR(MATCH(GL$3,'Bins 2025'!$D92:$ALO92,1),0)/1000</f>
        <v/>
      </c>
      <c r="GM92">
        <f>IFERROR(MATCH(GM$3,'Bins 2025'!$D92:$ALO92,1),0)/1000</f>
        <v/>
      </c>
      <c r="GN92">
        <f>IFERROR(MATCH(GN$3,'Bins 2025'!$D92:$ALO92,1),0)/1000</f>
        <v/>
      </c>
      <c r="GO92">
        <f>IFERROR(MATCH(GO$3,'Bins 2025'!$D92:$ALO92,1),0)/1000</f>
        <v/>
      </c>
      <c r="GP92">
        <f>IFERROR(MATCH(GP$3,'Bins 2025'!$D92:$ALO92,1),0)/1000</f>
        <v/>
      </c>
      <c r="GQ92">
        <f>IFERROR(MATCH(GQ$3,'Bins 2025'!$D92:$ALO92,1),0)/1000</f>
        <v/>
      </c>
      <c r="GR92">
        <f>IFERROR(MATCH(GR$3,'Bins 2025'!$D92:$ALO92,1),0)/1000</f>
        <v/>
      </c>
      <c r="GS92">
        <f>IFERROR(MATCH(GS$3,'Bins 2025'!$D92:$ALO92,1),0)/1000</f>
        <v/>
      </c>
      <c r="GT92">
        <f>IFERROR(MATCH(GT$3,'Bins 2025'!$D92:$ALO92,1),0)/1000</f>
        <v/>
      </c>
      <c r="GU92">
        <f>IFERROR(MATCH(GU$3,'Bins 2025'!$D92:$ALO92,1),0)/1000</f>
        <v/>
      </c>
    </row>
    <row r="93">
      <c r="B93">
        <f>Inputs!B93</f>
        <v/>
      </c>
      <c r="C93">
        <f>Inputs!K93</f>
        <v/>
      </c>
      <c r="D93">
        <f>N(Inputs!H93)</f>
        <v/>
      </c>
      <c r="E93">
        <f>IFERROR(MATCH(E$3,'Bins 2025'!$D93:$ALO93,1),0)/1000</f>
        <v/>
      </c>
      <c r="F93">
        <f>IFERROR(MATCH(F$3,'Bins 2025'!$D93:$ALO93,1),0)/1000</f>
        <v/>
      </c>
      <c r="G93">
        <f>IFERROR(MATCH(G$3,'Bins 2025'!$D93:$ALO93,1),0)/1000</f>
        <v/>
      </c>
      <c r="H93">
        <f>IFERROR(MATCH(H$3,'Bins 2025'!$D93:$ALO93,1),0)/1000</f>
        <v/>
      </c>
      <c r="I93">
        <f>IFERROR(MATCH(I$3,'Bins 2025'!$D93:$ALO93,1),0)/1000</f>
        <v/>
      </c>
      <c r="J93">
        <f>IFERROR(MATCH(J$3,'Bins 2025'!$D93:$ALO93,1),0)/1000</f>
        <v/>
      </c>
      <c r="K93">
        <f>IFERROR(MATCH(K$3,'Bins 2025'!$D93:$ALO93,1),0)/1000</f>
        <v/>
      </c>
      <c r="L93">
        <f>IFERROR(MATCH(L$3,'Bins 2025'!$D93:$ALO93,1),0)/1000</f>
        <v/>
      </c>
      <c r="M93">
        <f>IFERROR(MATCH(M$3,'Bins 2025'!$D93:$ALO93,1),0)/1000</f>
        <v/>
      </c>
      <c r="N93">
        <f>IFERROR(MATCH(N$3,'Bins 2025'!$D93:$ALO93,1),0)/1000</f>
        <v/>
      </c>
      <c r="O93">
        <f>IFERROR(MATCH(O$3,'Bins 2025'!$D93:$ALO93,1),0)/1000</f>
        <v/>
      </c>
      <c r="P93">
        <f>IFERROR(MATCH(P$3,'Bins 2025'!$D93:$ALO93,1),0)/1000</f>
        <v/>
      </c>
      <c r="Q93">
        <f>IFERROR(MATCH(Q$3,'Bins 2025'!$D93:$ALO93,1),0)/1000</f>
        <v/>
      </c>
      <c r="R93">
        <f>IFERROR(MATCH(R$3,'Bins 2025'!$D93:$ALO93,1),0)/1000</f>
        <v/>
      </c>
      <c r="S93">
        <f>IFERROR(MATCH(S$3,'Bins 2025'!$D93:$ALO93,1),0)/1000</f>
        <v/>
      </c>
      <c r="T93">
        <f>IFERROR(MATCH(T$3,'Bins 2025'!$D93:$ALO93,1),0)/1000</f>
        <v/>
      </c>
      <c r="U93">
        <f>IFERROR(MATCH(U$3,'Bins 2025'!$D93:$ALO93,1),0)/1000</f>
        <v/>
      </c>
      <c r="V93">
        <f>IFERROR(MATCH(V$3,'Bins 2025'!$D93:$ALO93,1),0)/1000</f>
        <v/>
      </c>
      <c r="W93">
        <f>IFERROR(MATCH(W$3,'Bins 2025'!$D93:$ALO93,1),0)/1000</f>
        <v/>
      </c>
      <c r="X93">
        <f>IFERROR(MATCH(X$3,'Bins 2025'!$D93:$ALO93,1),0)/1000</f>
        <v/>
      </c>
      <c r="Y93">
        <f>IFERROR(MATCH(Y$3,'Bins 2025'!$D93:$ALO93,1),0)/1000</f>
        <v/>
      </c>
      <c r="Z93">
        <f>IFERROR(MATCH(Z$3,'Bins 2025'!$D93:$ALO93,1),0)/1000</f>
        <v/>
      </c>
      <c r="AA93">
        <f>IFERROR(MATCH(AA$3,'Bins 2025'!$D93:$ALO93,1),0)/1000</f>
        <v/>
      </c>
      <c r="AB93">
        <f>IFERROR(MATCH(AB$3,'Bins 2025'!$D93:$ALO93,1),0)/1000</f>
        <v/>
      </c>
      <c r="AC93">
        <f>IFERROR(MATCH(AC$3,'Bins 2025'!$D93:$ALO93,1),0)/1000</f>
        <v/>
      </c>
      <c r="AD93">
        <f>IFERROR(MATCH(AD$3,'Bins 2025'!$D93:$ALO93,1),0)/1000</f>
        <v/>
      </c>
      <c r="AE93">
        <f>IFERROR(MATCH(AE$3,'Bins 2025'!$D93:$ALO93,1),0)/1000</f>
        <v/>
      </c>
      <c r="AF93">
        <f>IFERROR(MATCH(AF$3,'Bins 2025'!$D93:$ALO93,1),0)/1000</f>
        <v/>
      </c>
      <c r="AG93">
        <f>IFERROR(MATCH(AG$3,'Bins 2025'!$D93:$ALO93,1),0)/1000</f>
        <v/>
      </c>
      <c r="AH93">
        <f>IFERROR(MATCH(AH$3,'Bins 2025'!$D93:$ALO93,1),0)/1000</f>
        <v/>
      </c>
      <c r="AI93">
        <f>IFERROR(MATCH(AI$3,'Bins 2025'!$D93:$ALO93,1),0)/1000</f>
        <v/>
      </c>
      <c r="AJ93">
        <f>IFERROR(MATCH(AJ$3,'Bins 2025'!$D93:$ALO93,1),0)/1000</f>
        <v/>
      </c>
      <c r="AK93">
        <f>IFERROR(MATCH(AK$3,'Bins 2025'!$D93:$ALO93,1),0)/1000</f>
        <v/>
      </c>
      <c r="AL93">
        <f>IFERROR(MATCH(AL$3,'Bins 2025'!$D93:$ALO93,1),0)/1000</f>
        <v/>
      </c>
      <c r="AM93">
        <f>IFERROR(MATCH(AM$3,'Bins 2025'!$D93:$ALO93,1),0)/1000</f>
        <v/>
      </c>
      <c r="AN93">
        <f>IFERROR(MATCH(AN$3,'Bins 2025'!$D93:$ALO93,1),0)/1000</f>
        <v/>
      </c>
      <c r="AO93">
        <f>IFERROR(MATCH(AO$3,'Bins 2025'!$D93:$ALO93,1),0)/1000</f>
        <v/>
      </c>
      <c r="AP93">
        <f>IFERROR(MATCH(AP$3,'Bins 2025'!$D93:$ALO93,1),0)/1000</f>
        <v/>
      </c>
      <c r="AQ93">
        <f>IFERROR(MATCH(AQ$3,'Bins 2025'!$D93:$ALO93,1),0)/1000</f>
        <v/>
      </c>
      <c r="AR93">
        <f>IFERROR(MATCH(AR$3,'Bins 2025'!$D93:$ALO93,1),0)/1000</f>
        <v/>
      </c>
      <c r="AS93">
        <f>IFERROR(MATCH(AS$3,'Bins 2025'!$D93:$ALO93,1),0)/1000</f>
        <v/>
      </c>
      <c r="AT93">
        <f>IFERROR(MATCH(AT$3,'Bins 2025'!$D93:$ALO93,1),0)/1000</f>
        <v/>
      </c>
      <c r="AU93">
        <f>IFERROR(MATCH(AU$3,'Bins 2025'!$D93:$ALO93,1),0)/1000</f>
        <v/>
      </c>
      <c r="AV93">
        <f>IFERROR(MATCH(AV$3,'Bins 2025'!$D93:$ALO93,1),0)/1000</f>
        <v/>
      </c>
      <c r="AW93">
        <f>IFERROR(MATCH(AW$3,'Bins 2025'!$D93:$ALO93,1),0)/1000</f>
        <v/>
      </c>
      <c r="AX93">
        <f>IFERROR(MATCH(AX$3,'Bins 2025'!$D93:$ALO93,1),0)/1000</f>
        <v/>
      </c>
      <c r="AY93">
        <f>IFERROR(MATCH(AY$3,'Bins 2025'!$D93:$ALO93,1),0)/1000</f>
        <v/>
      </c>
      <c r="AZ93">
        <f>IFERROR(MATCH(AZ$3,'Bins 2025'!$D93:$ALO93,1),0)/1000</f>
        <v/>
      </c>
      <c r="BA93">
        <f>IFERROR(MATCH(BA$3,'Bins 2025'!$D93:$ALO93,1),0)/1000</f>
        <v/>
      </c>
      <c r="BB93">
        <f>IFERROR(MATCH(BB$3,'Bins 2025'!$D93:$ALO93,1),0)/1000</f>
        <v/>
      </c>
      <c r="BC93">
        <f>IFERROR(MATCH(BC$3,'Bins 2025'!$D93:$ALO93,1),0)/1000</f>
        <v/>
      </c>
      <c r="BD93">
        <f>IFERROR(MATCH(BD$3,'Bins 2025'!$D93:$ALO93,1),0)/1000</f>
        <v/>
      </c>
      <c r="BE93">
        <f>IFERROR(MATCH(BE$3,'Bins 2025'!$D93:$ALO93,1),0)/1000</f>
        <v/>
      </c>
      <c r="BF93">
        <f>IFERROR(MATCH(BF$3,'Bins 2025'!$D93:$ALO93,1),0)/1000</f>
        <v/>
      </c>
      <c r="BG93">
        <f>IFERROR(MATCH(BG$3,'Bins 2025'!$D93:$ALO93,1),0)/1000</f>
        <v/>
      </c>
      <c r="BH93">
        <f>IFERROR(MATCH(BH$3,'Bins 2025'!$D93:$ALO93,1),0)/1000</f>
        <v/>
      </c>
      <c r="BI93">
        <f>IFERROR(MATCH(BI$3,'Bins 2025'!$D93:$ALO93,1),0)/1000</f>
        <v/>
      </c>
      <c r="BJ93">
        <f>IFERROR(MATCH(BJ$3,'Bins 2025'!$D93:$ALO93,1),0)/1000</f>
        <v/>
      </c>
      <c r="BK93">
        <f>IFERROR(MATCH(BK$3,'Bins 2025'!$D93:$ALO93,1),0)/1000</f>
        <v/>
      </c>
      <c r="BL93">
        <f>IFERROR(MATCH(BL$3,'Bins 2025'!$D93:$ALO93,1),0)/1000</f>
        <v/>
      </c>
      <c r="BM93">
        <f>IFERROR(MATCH(BM$3,'Bins 2025'!$D93:$ALO93,1),0)/1000</f>
        <v/>
      </c>
      <c r="BN93">
        <f>IFERROR(MATCH(BN$3,'Bins 2025'!$D93:$ALO93,1),0)/1000</f>
        <v/>
      </c>
      <c r="BO93">
        <f>IFERROR(MATCH(BO$3,'Bins 2025'!$D93:$ALO93,1),0)/1000</f>
        <v/>
      </c>
      <c r="BP93">
        <f>IFERROR(MATCH(BP$3,'Bins 2025'!$D93:$ALO93,1),0)/1000</f>
        <v/>
      </c>
      <c r="BQ93">
        <f>IFERROR(MATCH(BQ$3,'Bins 2025'!$D93:$ALO93,1),0)/1000</f>
        <v/>
      </c>
      <c r="BR93">
        <f>IFERROR(MATCH(BR$3,'Bins 2025'!$D93:$ALO93,1),0)/1000</f>
        <v/>
      </c>
      <c r="BS93">
        <f>IFERROR(MATCH(BS$3,'Bins 2025'!$D93:$ALO93,1),0)/1000</f>
        <v/>
      </c>
      <c r="BT93">
        <f>IFERROR(MATCH(BT$3,'Bins 2025'!$D93:$ALO93,1),0)/1000</f>
        <v/>
      </c>
      <c r="BU93">
        <f>IFERROR(MATCH(BU$3,'Bins 2025'!$D93:$ALO93,1),0)/1000</f>
        <v/>
      </c>
      <c r="BV93">
        <f>IFERROR(MATCH(BV$3,'Bins 2025'!$D93:$ALO93,1),0)/1000</f>
        <v/>
      </c>
      <c r="BW93">
        <f>IFERROR(MATCH(BW$3,'Bins 2025'!$D93:$ALO93,1),0)/1000</f>
        <v/>
      </c>
      <c r="BX93">
        <f>IFERROR(MATCH(BX$3,'Bins 2025'!$D93:$ALO93,1),0)/1000</f>
        <v/>
      </c>
      <c r="BY93">
        <f>IFERROR(MATCH(BY$3,'Bins 2025'!$D93:$ALO93,1),0)/1000</f>
        <v/>
      </c>
      <c r="BZ93">
        <f>IFERROR(MATCH(BZ$3,'Bins 2025'!$D93:$ALO93,1),0)/1000</f>
        <v/>
      </c>
      <c r="CA93">
        <f>IFERROR(MATCH(CA$3,'Bins 2025'!$D93:$ALO93,1),0)/1000</f>
        <v/>
      </c>
      <c r="CB93">
        <f>IFERROR(MATCH(CB$3,'Bins 2025'!$D93:$ALO93,1),0)/1000</f>
        <v/>
      </c>
      <c r="CC93">
        <f>IFERROR(MATCH(CC$3,'Bins 2025'!$D93:$ALO93,1),0)/1000</f>
        <v/>
      </c>
      <c r="CD93">
        <f>IFERROR(MATCH(CD$3,'Bins 2025'!$D93:$ALO93,1),0)/1000</f>
        <v/>
      </c>
      <c r="CE93">
        <f>IFERROR(MATCH(CE$3,'Bins 2025'!$D93:$ALO93,1),0)/1000</f>
        <v/>
      </c>
      <c r="CF93">
        <f>IFERROR(MATCH(CF$3,'Bins 2025'!$D93:$ALO93,1),0)/1000</f>
        <v/>
      </c>
      <c r="CG93">
        <f>IFERROR(MATCH(CG$3,'Bins 2025'!$D93:$ALO93,1),0)/1000</f>
        <v/>
      </c>
      <c r="CH93">
        <f>IFERROR(MATCH(CH$3,'Bins 2025'!$D93:$ALO93,1),0)/1000</f>
        <v/>
      </c>
      <c r="CI93">
        <f>IFERROR(MATCH(CI$3,'Bins 2025'!$D93:$ALO93,1),0)/1000</f>
        <v/>
      </c>
      <c r="CJ93">
        <f>IFERROR(MATCH(CJ$3,'Bins 2025'!$D93:$ALO93,1),0)/1000</f>
        <v/>
      </c>
      <c r="CK93">
        <f>IFERROR(MATCH(CK$3,'Bins 2025'!$D93:$ALO93,1),0)/1000</f>
        <v/>
      </c>
      <c r="CL93">
        <f>IFERROR(MATCH(CL$3,'Bins 2025'!$D93:$ALO93,1),0)/1000</f>
        <v/>
      </c>
      <c r="CM93">
        <f>IFERROR(MATCH(CM$3,'Bins 2025'!$D93:$ALO93,1),0)/1000</f>
        <v/>
      </c>
      <c r="CN93">
        <f>IFERROR(MATCH(CN$3,'Bins 2025'!$D93:$ALO93,1),0)/1000</f>
        <v/>
      </c>
      <c r="CO93">
        <f>IFERROR(MATCH(CO$3,'Bins 2025'!$D93:$ALO93,1),0)/1000</f>
        <v/>
      </c>
      <c r="CP93">
        <f>IFERROR(MATCH(CP$3,'Bins 2025'!$D93:$ALO93,1),0)/1000</f>
        <v/>
      </c>
      <c r="CQ93">
        <f>IFERROR(MATCH(CQ$3,'Bins 2025'!$D93:$ALO93,1),0)/1000</f>
        <v/>
      </c>
      <c r="CR93">
        <f>IFERROR(MATCH(CR$3,'Bins 2025'!$D93:$ALO93,1),0)/1000</f>
        <v/>
      </c>
      <c r="CS93">
        <f>IFERROR(MATCH(CS$3,'Bins 2025'!$D93:$ALO93,1),0)/1000</f>
        <v/>
      </c>
      <c r="CT93">
        <f>IFERROR(MATCH(CT$3,'Bins 2025'!$D93:$ALO93,1),0)/1000</f>
        <v/>
      </c>
      <c r="CU93">
        <f>IFERROR(MATCH(CU$3,'Bins 2025'!$D93:$ALO93,1),0)/1000</f>
        <v/>
      </c>
      <c r="CV93">
        <f>IFERROR(MATCH(CV$3,'Bins 2025'!$D93:$ALO93,1),0)/1000</f>
        <v/>
      </c>
      <c r="CW93">
        <f>IFERROR(MATCH(CW$3,'Bins 2025'!$D93:$ALO93,1),0)/1000</f>
        <v/>
      </c>
      <c r="CX93">
        <f>IFERROR(MATCH(CX$3,'Bins 2025'!$D93:$ALO93,1),0)/1000</f>
        <v/>
      </c>
      <c r="CY93">
        <f>IFERROR(MATCH(CY$3,'Bins 2025'!$D93:$ALO93,1),0)/1000</f>
        <v/>
      </c>
      <c r="CZ93">
        <f>IFERROR(MATCH(CZ$3,'Bins 2025'!$D93:$ALO93,1),0)/1000</f>
        <v/>
      </c>
      <c r="DA93">
        <f>IFERROR(MATCH(DA$3,'Bins 2025'!$D93:$ALO93,1),0)/1000</f>
        <v/>
      </c>
      <c r="DB93">
        <f>IFERROR(MATCH(DB$3,'Bins 2025'!$D93:$ALO93,1),0)/1000</f>
        <v/>
      </c>
      <c r="DC93">
        <f>IFERROR(MATCH(DC$3,'Bins 2025'!$D93:$ALO93,1),0)/1000</f>
        <v/>
      </c>
      <c r="DD93">
        <f>IFERROR(MATCH(DD$3,'Bins 2025'!$D93:$ALO93,1),0)/1000</f>
        <v/>
      </c>
      <c r="DE93">
        <f>IFERROR(MATCH(DE$3,'Bins 2025'!$D93:$ALO93,1),0)/1000</f>
        <v/>
      </c>
      <c r="DF93">
        <f>IFERROR(MATCH(DF$3,'Bins 2025'!$D93:$ALO93,1),0)/1000</f>
        <v/>
      </c>
      <c r="DG93">
        <f>IFERROR(MATCH(DG$3,'Bins 2025'!$D93:$ALO93,1),0)/1000</f>
        <v/>
      </c>
      <c r="DH93">
        <f>IFERROR(MATCH(DH$3,'Bins 2025'!$D93:$ALO93,1),0)/1000</f>
        <v/>
      </c>
      <c r="DI93">
        <f>IFERROR(MATCH(DI$3,'Bins 2025'!$D93:$ALO93,1),0)/1000</f>
        <v/>
      </c>
      <c r="DJ93">
        <f>IFERROR(MATCH(DJ$3,'Bins 2025'!$D93:$ALO93,1),0)/1000</f>
        <v/>
      </c>
      <c r="DK93">
        <f>IFERROR(MATCH(DK$3,'Bins 2025'!$D93:$ALO93,1),0)/1000</f>
        <v/>
      </c>
      <c r="DL93">
        <f>IFERROR(MATCH(DL$3,'Bins 2025'!$D93:$ALO93,1),0)/1000</f>
        <v/>
      </c>
      <c r="DM93">
        <f>IFERROR(MATCH(DM$3,'Bins 2025'!$D93:$ALO93,1),0)/1000</f>
        <v/>
      </c>
      <c r="DN93">
        <f>IFERROR(MATCH(DN$3,'Bins 2025'!$D93:$ALO93,1),0)/1000</f>
        <v/>
      </c>
      <c r="DO93">
        <f>IFERROR(MATCH(DO$3,'Bins 2025'!$D93:$ALO93,1),0)/1000</f>
        <v/>
      </c>
      <c r="DP93">
        <f>IFERROR(MATCH(DP$3,'Bins 2025'!$D93:$ALO93,1),0)/1000</f>
        <v/>
      </c>
      <c r="DQ93">
        <f>IFERROR(MATCH(DQ$3,'Bins 2025'!$D93:$ALO93,1),0)/1000</f>
        <v/>
      </c>
      <c r="DR93">
        <f>IFERROR(MATCH(DR$3,'Bins 2025'!$D93:$ALO93,1),0)/1000</f>
        <v/>
      </c>
      <c r="DS93">
        <f>IFERROR(MATCH(DS$3,'Bins 2025'!$D93:$ALO93,1),0)/1000</f>
        <v/>
      </c>
      <c r="DT93">
        <f>IFERROR(MATCH(DT$3,'Bins 2025'!$D93:$ALO93,1),0)/1000</f>
        <v/>
      </c>
      <c r="DU93">
        <f>IFERROR(MATCH(DU$3,'Bins 2025'!$D93:$ALO93,1),0)/1000</f>
        <v/>
      </c>
      <c r="DV93">
        <f>IFERROR(MATCH(DV$3,'Bins 2025'!$D93:$ALO93,1),0)/1000</f>
        <v/>
      </c>
      <c r="DW93">
        <f>IFERROR(MATCH(DW$3,'Bins 2025'!$D93:$ALO93,1),0)/1000</f>
        <v/>
      </c>
      <c r="DX93">
        <f>IFERROR(MATCH(DX$3,'Bins 2025'!$D93:$ALO93,1),0)/1000</f>
        <v/>
      </c>
      <c r="DY93">
        <f>IFERROR(MATCH(DY$3,'Bins 2025'!$D93:$ALO93,1),0)/1000</f>
        <v/>
      </c>
      <c r="DZ93">
        <f>IFERROR(MATCH(DZ$3,'Bins 2025'!$D93:$ALO93,1),0)/1000</f>
        <v/>
      </c>
      <c r="EA93">
        <f>IFERROR(MATCH(EA$3,'Bins 2025'!$D93:$ALO93,1),0)/1000</f>
        <v/>
      </c>
      <c r="EB93">
        <f>IFERROR(MATCH(EB$3,'Bins 2025'!$D93:$ALO93,1),0)/1000</f>
        <v/>
      </c>
      <c r="EC93">
        <f>IFERROR(MATCH(EC$3,'Bins 2025'!$D93:$ALO93,1),0)/1000</f>
        <v/>
      </c>
      <c r="ED93">
        <f>IFERROR(MATCH(ED$3,'Bins 2025'!$D93:$ALO93,1),0)/1000</f>
        <v/>
      </c>
      <c r="EE93">
        <f>IFERROR(MATCH(EE$3,'Bins 2025'!$D93:$ALO93,1),0)/1000</f>
        <v/>
      </c>
      <c r="EF93">
        <f>IFERROR(MATCH(EF$3,'Bins 2025'!$D93:$ALO93,1),0)/1000</f>
        <v/>
      </c>
      <c r="EG93">
        <f>IFERROR(MATCH(EG$3,'Bins 2025'!$D93:$ALO93,1),0)/1000</f>
        <v/>
      </c>
      <c r="EH93">
        <f>IFERROR(MATCH(EH$3,'Bins 2025'!$D93:$ALO93,1),0)/1000</f>
        <v/>
      </c>
      <c r="EI93">
        <f>IFERROR(MATCH(EI$3,'Bins 2025'!$D93:$ALO93,1),0)/1000</f>
        <v/>
      </c>
      <c r="EJ93">
        <f>IFERROR(MATCH(EJ$3,'Bins 2025'!$D93:$ALO93,1),0)/1000</f>
        <v/>
      </c>
      <c r="EK93">
        <f>IFERROR(MATCH(EK$3,'Bins 2025'!$D93:$ALO93,1),0)/1000</f>
        <v/>
      </c>
      <c r="EL93">
        <f>IFERROR(MATCH(EL$3,'Bins 2025'!$D93:$ALO93,1),0)/1000</f>
        <v/>
      </c>
      <c r="EM93">
        <f>IFERROR(MATCH(EM$3,'Bins 2025'!$D93:$ALO93,1),0)/1000</f>
        <v/>
      </c>
      <c r="EN93">
        <f>IFERROR(MATCH(EN$3,'Bins 2025'!$D93:$ALO93,1),0)/1000</f>
        <v/>
      </c>
      <c r="EO93">
        <f>IFERROR(MATCH(EO$3,'Bins 2025'!$D93:$ALO93,1),0)/1000</f>
        <v/>
      </c>
      <c r="EP93">
        <f>IFERROR(MATCH(EP$3,'Bins 2025'!$D93:$ALO93,1),0)/1000</f>
        <v/>
      </c>
      <c r="EQ93">
        <f>IFERROR(MATCH(EQ$3,'Bins 2025'!$D93:$ALO93,1),0)/1000</f>
        <v/>
      </c>
      <c r="ER93">
        <f>IFERROR(MATCH(ER$3,'Bins 2025'!$D93:$ALO93,1),0)/1000</f>
        <v/>
      </c>
      <c r="ES93">
        <f>IFERROR(MATCH(ES$3,'Bins 2025'!$D93:$ALO93,1),0)/1000</f>
        <v/>
      </c>
      <c r="ET93">
        <f>IFERROR(MATCH(ET$3,'Bins 2025'!$D93:$ALO93,1),0)/1000</f>
        <v/>
      </c>
      <c r="EU93">
        <f>IFERROR(MATCH(EU$3,'Bins 2025'!$D93:$ALO93,1),0)/1000</f>
        <v/>
      </c>
      <c r="EV93">
        <f>IFERROR(MATCH(EV$3,'Bins 2025'!$D93:$ALO93,1),0)/1000</f>
        <v/>
      </c>
      <c r="EW93">
        <f>IFERROR(MATCH(EW$3,'Bins 2025'!$D93:$ALO93,1),0)/1000</f>
        <v/>
      </c>
      <c r="EX93">
        <f>IFERROR(MATCH(EX$3,'Bins 2025'!$D93:$ALO93,1),0)/1000</f>
        <v/>
      </c>
      <c r="EY93">
        <f>IFERROR(MATCH(EY$3,'Bins 2025'!$D93:$ALO93,1),0)/1000</f>
        <v/>
      </c>
      <c r="EZ93">
        <f>IFERROR(MATCH(EZ$3,'Bins 2025'!$D93:$ALO93,1),0)/1000</f>
        <v/>
      </c>
      <c r="FA93">
        <f>IFERROR(MATCH(FA$3,'Bins 2025'!$D93:$ALO93,1),0)/1000</f>
        <v/>
      </c>
      <c r="FB93">
        <f>IFERROR(MATCH(FB$3,'Bins 2025'!$D93:$ALO93,1),0)/1000</f>
        <v/>
      </c>
      <c r="FC93">
        <f>IFERROR(MATCH(FC$3,'Bins 2025'!$D93:$ALO93,1),0)/1000</f>
        <v/>
      </c>
      <c r="FD93">
        <f>IFERROR(MATCH(FD$3,'Bins 2025'!$D93:$ALO93,1),0)/1000</f>
        <v/>
      </c>
      <c r="FE93">
        <f>IFERROR(MATCH(FE$3,'Bins 2025'!$D93:$ALO93,1),0)/1000</f>
        <v/>
      </c>
      <c r="FF93">
        <f>IFERROR(MATCH(FF$3,'Bins 2025'!$D93:$ALO93,1),0)/1000</f>
        <v/>
      </c>
      <c r="FG93">
        <f>IFERROR(MATCH(FG$3,'Bins 2025'!$D93:$ALO93,1),0)/1000</f>
        <v/>
      </c>
      <c r="FH93">
        <f>IFERROR(MATCH(FH$3,'Bins 2025'!$D93:$ALO93,1),0)/1000</f>
        <v/>
      </c>
      <c r="FI93">
        <f>IFERROR(MATCH(FI$3,'Bins 2025'!$D93:$ALO93,1),0)/1000</f>
        <v/>
      </c>
      <c r="FJ93">
        <f>IFERROR(MATCH(FJ$3,'Bins 2025'!$D93:$ALO93,1),0)/1000</f>
        <v/>
      </c>
      <c r="FK93">
        <f>IFERROR(MATCH(FK$3,'Bins 2025'!$D93:$ALO93,1),0)/1000</f>
        <v/>
      </c>
      <c r="FL93">
        <f>IFERROR(MATCH(FL$3,'Bins 2025'!$D93:$ALO93,1),0)/1000</f>
        <v/>
      </c>
      <c r="FM93">
        <f>IFERROR(MATCH(FM$3,'Bins 2025'!$D93:$ALO93,1),0)/1000</f>
        <v/>
      </c>
      <c r="FN93">
        <f>IFERROR(MATCH(FN$3,'Bins 2025'!$D93:$ALO93,1),0)/1000</f>
        <v/>
      </c>
      <c r="FO93">
        <f>IFERROR(MATCH(FO$3,'Bins 2025'!$D93:$ALO93,1),0)/1000</f>
        <v/>
      </c>
      <c r="FP93">
        <f>IFERROR(MATCH(FP$3,'Bins 2025'!$D93:$ALO93,1),0)/1000</f>
        <v/>
      </c>
      <c r="FQ93">
        <f>IFERROR(MATCH(FQ$3,'Bins 2025'!$D93:$ALO93,1),0)/1000</f>
        <v/>
      </c>
      <c r="FR93">
        <f>IFERROR(MATCH(FR$3,'Bins 2025'!$D93:$ALO93,1),0)/1000</f>
        <v/>
      </c>
      <c r="FS93">
        <f>IFERROR(MATCH(FS$3,'Bins 2025'!$D93:$ALO93,1),0)/1000</f>
        <v/>
      </c>
      <c r="FT93">
        <f>IFERROR(MATCH(FT$3,'Bins 2025'!$D93:$ALO93,1),0)/1000</f>
        <v/>
      </c>
      <c r="FU93">
        <f>IFERROR(MATCH(FU$3,'Bins 2025'!$D93:$ALO93,1),0)/1000</f>
        <v/>
      </c>
      <c r="FV93">
        <f>IFERROR(MATCH(FV$3,'Bins 2025'!$D93:$ALO93,1),0)/1000</f>
        <v/>
      </c>
      <c r="FW93">
        <f>IFERROR(MATCH(FW$3,'Bins 2025'!$D93:$ALO93,1),0)/1000</f>
        <v/>
      </c>
      <c r="FX93">
        <f>IFERROR(MATCH(FX$3,'Bins 2025'!$D93:$ALO93,1),0)/1000</f>
        <v/>
      </c>
      <c r="FY93">
        <f>IFERROR(MATCH(FY$3,'Bins 2025'!$D93:$ALO93,1),0)/1000</f>
        <v/>
      </c>
      <c r="FZ93">
        <f>IFERROR(MATCH(FZ$3,'Bins 2025'!$D93:$ALO93,1),0)/1000</f>
        <v/>
      </c>
      <c r="GA93">
        <f>IFERROR(MATCH(GA$3,'Bins 2025'!$D93:$ALO93,1),0)/1000</f>
        <v/>
      </c>
      <c r="GB93">
        <f>IFERROR(MATCH(GB$3,'Bins 2025'!$D93:$ALO93,1),0)/1000</f>
        <v/>
      </c>
      <c r="GC93">
        <f>IFERROR(MATCH(GC$3,'Bins 2025'!$D93:$ALO93,1),0)/1000</f>
        <v/>
      </c>
      <c r="GD93">
        <f>IFERROR(MATCH(GD$3,'Bins 2025'!$D93:$ALO93,1),0)/1000</f>
        <v/>
      </c>
      <c r="GE93">
        <f>IFERROR(MATCH(GE$3,'Bins 2025'!$D93:$ALO93,1),0)/1000</f>
        <v/>
      </c>
      <c r="GF93">
        <f>IFERROR(MATCH(GF$3,'Bins 2025'!$D93:$ALO93,1),0)/1000</f>
        <v/>
      </c>
      <c r="GG93">
        <f>IFERROR(MATCH(GG$3,'Bins 2025'!$D93:$ALO93,1),0)/1000</f>
        <v/>
      </c>
      <c r="GH93">
        <f>IFERROR(MATCH(GH$3,'Bins 2025'!$D93:$ALO93,1),0)/1000</f>
        <v/>
      </c>
      <c r="GI93">
        <f>IFERROR(MATCH(GI$3,'Bins 2025'!$D93:$ALO93,1),0)/1000</f>
        <v/>
      </c>
      <c r="GJ93">
        <f>IFERROR(MATCH(GJ$3,'Bins 2025'!$D93:$ALO93,1),0)/1000</f>
        <v/>
      </c>
      <c r="GK93">
        <f>IFERROR(MATCH(GK$3,'Bins 2025'!$D93:$ALO93,1),0)/1000</f>
        <v/>
      </c>
      <c r="GL93">
        <f>IFERROR(MATCH(GL$3,'Bins 2025'!$D93:$ALO93,1),0)/1000</f>
        <v/>
      </c>
      <c r="GM93">
        <f>IFERROR(MATCH(GM$3,'Bins 2025'!$D93:$ALO93,1),0)/1000</f>
        <v/>
      </c>
      <c r="GN93">
        <f>IFERROR(MATCH(GN$3,'Bins 2025'!$D93:$ALO93,1),0)/1000</f>
        <v/>
      </c>
      <c r="GO93">
        <f>IFERROR(MATCH(GO$3,'Bins 2025'!$D93:$ALO93,1),0)/1000</f>
        <v/>
      </c>
      <c r="GP93">
        <f>IFERROR(MATCH(GP$3,'Bins 2025'!$D93:$ALO93,1),0)/1000</f>
        <v/>
      </c>
      <c r="GQ93">
        <f>IFERROR(MATCH(GQ$3,'Bins 2025'!$D93:$ALO93,1),0)/1000</f>
        <v/>
      </c>
      <c r="GR93">
        <f>IFERROR(MATCH(GR$3,'Bins 2025'!$D93:$ALO93,1),0)/1000</f>
        <v/>
      </c>
      <c r="GS93">
        <f>IFERROR(MATCH(GS$3,'Bins 2025'!$D93:$ALO93,1),0)/1000</f>
        <v/>
      </c>
      <c r="GT93">
        <f>IFERROR(MATCH(GT$3,'Bins 2025'!$D93:$ALO93,1),0)/1000</f>
        <v/>
      </c>
      <c r="GU93">
        <f>IFERROR(MATCH(GU$3,'Bins 2025'!$D93:$ALO93,1),0)/1000</f>
        <v/>
      </c>
    </row>
    <row r="94">
      <c r="B94">
        <f>Inputs!B94</f>
        <v/>
      </c>
      <c r="C94">
        <f>Inputs!K94</f>
        <v/>
      </c>
      <c r="D94">
        <f>N(Inputs!H94)</f>
        <v/>
      </c>
      <c r="E94">
        <f>IFERROR(MATCH(E$3,'Bins 2025'!$D94:$ALO94,1),0)/1000</f>
        <v/>
      </c>
      <c r="F94">
        <f>IFERROR(MATCH(F$3,'Bins 2025'!$D94:$ALO94,1),0)/1000</f>
        <v/>
      </c>
      <c r="G94">
        <f>IFERROR(MATCH(G$3,'Bins 2025'!$D94:$ALO94,1),0)/1000</f>
        <v/>
      </c>
      <c r="H94">
        <f>IFERROR(MATCH(H$3,'Bins 2025'!$D94:$ALO94,1),0)/1000</f>
        <v/>
      </c>
      <c r="I94">
        <f>IFERROR(MATCH(I$3,'Bins 2025'!$D94:$ALO94,1),0)/1000</f>
        <v/>
      </c>
      <c r="J94">
        <f>IFERROR(MATCH(J$3,'Bins 2025'!$D94:$ALO94,1),0)/1000</f>
        <v/>
      </c>
      <c r="K94">
        <f>IFERROR(MATCH(K$3,'Bins 2025'!$D94:$ALO94,1),0)/1000</f>
        <v/>
      </c>
      <c r="L94">
        <f>IFERROR(MATCH(L$3,'Bins 2025'!$D94:$ALO94,1),0)/1000</f>
        <v/>
      </c>
      <c r="M94">
        <f>IFERROR(MATCH(M$3,'Bins 2025'!$D94:$ALO94,1),0)/1000</f>
        <v/>
      </c>
      <c r="N94">
        <f>IFERROR(MATCH(N$3,'Bins 2025'!$D94:$ALO94,1),0)/1000</f>
        <v/>
      </c>
      <c r="O94">
        <f>IFERROR(MATCH(O$3,'Bins 2025'!$D94:$ALO94,1),0)/1000</f>
        <v/>
      </c>
      <c r="P94">
        <f>IFERROR(MATCH(P$3,'Bins 2025'!$D94:$ALO94,1),0)/1000</f>
        <v/>
      </c>
      <c r="Q94">
        <f>IFERROR(MATCH(Q$3,'Bins 2025'!$D94:$ALO94,1),0)/1000</f>
        <v/>
      </c>
      <c r="R94">
        <f>IFERROR(MATCH(R$3,'Bins 2025'!$D94:$ALO94,1),0)/1000</f>
        <v/>
      </c>
      <c r="S94">
        <f>IFERROR(MATCH(S$3,'Bins 2025'!$D94:$ALO94,1),0)/1000</f>
        <v/>
      </c>
      <c r="T94">
        <f>IFERROR(MATCH(T$3,'Bins 2025'!$D94:$ALO94,1),0)/1000</f>
        <v/>
      </c>
      <c r="U94">
        <f>IFERROR(MATCH(U$3,'Bins 2025'!$D94:$ALO94,1),0)/1000</f>
        <v/>
      </c>
      <c r="V94">
        <f>IFERROR(MATCH(V$3,'Bins 2025'!$D94:$ALO94,1),0)/1000</f>
        <v/>
      </c>
      <c r="W94">
        <f>IFERROR(MATCH(W$3,'Bins 2025'!$D94:$ALO94,1),0)/1000</f>
        <v/>
      </c>
      <c r="X94">
        <f>IFERROR(MATCH(X$3,'Bins 2025'!$D94:$ALO94,1),0)/1000</f>
        <v/>
      </c>
      <c r="Y94">
        <f>IFERROR(MATCH(Y$3,'Bins 2025'!$D94:$ALO94,1),0)/1000</f>
        <v/>
      </c>
      <c r="Z94">
        <f>IFERROR(MATCH(Z$3,'Bins 2025'!$D94:$ALO94,1),0)/1000</f>
        <v/>
      </c>
      <c r="AA94">
        <f>IFERROR(MATCH(AA$3,'Bins 2025'!$D94:$ALO94,1),0)/1000</f>
        <v/>
      </c>
      <c r="AB94">
        <f>IFERROR(MATCH(AB$3,'Bins 2025'!$D94:$ALO94,1),0)/1000</f>
        <v/>
      </c>
      <c r="AC94">
        <f>IFERROR(MATCH(AC$3,'Bins 2025'!$D94:$ALO94,1),0)/1000</f>
        <v/>
      </c>
      <c r="AD94">
        <f>IFERROR(MATCH(AD$3,'Bins 2025'!$D94:$ALO94,1),0)/1000</f>
        <v/>
      </c>
      <c r="AE94">
        <f>IFERROR(MATCH(AE$3,'Bins 2025'!$D94:$ALO94,1),0)/1000</f>
        <v/>
      </c>
      <c r="AF94">
        <f>IFERROR(MATCH(AF$3,'Bins 2025'!$D94:$ALO94,1),0)/1000</f>
        <v/>
      </c>
      <c r="AG94">
        <f>IFERROR(MATCH(AG$3,'Bins 2025'!$D94:$ALO94,1),0)/1000</f>
        <v/>
      </c>
      <c r="AH94">
        <f>IFERROR(MATCH(AH$3,'Bins 2025'!$D94:$ALO94,1),0)/1000</f>
        <v/>
      </c>
      <c r="AI94">
        <f>IFERROR(MATCH(AI$3,'Bins 2025'!$D94:$ALO94,1),0)/1000</f>
        <v/>
      </c>
      <c r="AJ94">
        <f>IFERROR(MATCH(AJ$3,'Bins 2025'!$D94:$ALO94,1),0)/1000</f>
        <v/>
      </c>
      <c r="AK94">
        <f>IFERROR(MATCH(AK$3,'Bins 2025'!$D94:$ALO94,1),0)/1000</f>
        <v/>
      </c>
      <c r="AL94">
        <f>IFERROR(MATCH(AL$3,'Bins 2025'!$D94:$ALO94,1),0)/1000</f>
        <v/>
      </c>
      <c r="AM94">
        <f>IFERROR(MATCH(AM$3,'Bins 2025'!$D94:$ALO94,1),0)/1000</f>
        <v/>
      </c>
      <c r="AN94">
        <f>IFERROR(MATCH(AN$3,'Bins 2025'!$D94:$ALO94,1),0)/1000</f>
        <v/>
      </c>
      <c r="AO94">
        <f>IFERROR(MATCH(AO$3,'Bins 2025'!$D94:$ALO94,1),0)/1000</f>
        <v/>
      </c>
      <c r="AP94">
        <f>IFERROR(MATCH(AP$3,'Bins 2025'!$D94:$ALO94,1),0)/1000</f>
        <v/>
      </c>
      <c r="AQ94">
        <f>IFERROR(MATCH(AQ$3,'Bins 2025'!$D94:$ALO94,1),0)/1000</f>
        <v/>
      </c>
      <c r="AR94">
        <f>IFERROR(MATCH(AR$3,'Bins 2025'!$D94:$ALO94,1),0)/1000</f>
        <v/>
      </c>
      <c r="AS94">
        <f>IFERROR(MATCH(AS$3,'Bins 2025'!$D94:$ALO94,1),0)/1000</f>
        <v/>
      </c>
      <c r="AT94">
        <f>IFERROR(MATCH(AT$3,'Bins 2025'!$D94:$ALO94,1),0)/1000</f>
        <v/>
      </c>
      <c r="AU94">
        <f>IFERROR(MATCH(AU$3,'Bins 2025'!$D94:$ALO94,1),0)/1000</f>
        <v/>
      </c>
      <c r="AV94">
        <f>IFERROR(MATCH(AV$3,'Bins 2025'!$D94:$ALO94,1),0)/1000</f>
        <v/>
      </c>
      <c r="AW94">
        <f>IFERROR(MATCH(AW$3,'Bins 2025'!$D94:$ALO94,1),0)/1000</f>
        <v/>
      </c>
      <c r="AX94">
        <f>IFERROR(MATCH(AX$3,'Bins 2025'!$D94:$ALO94,1),0)/1000</f>
        <v/>
      </c>
      <c r="AY94">
        <f>IFERROR(MATCH(AY$3,'Bins 2025'!$D94:$ALO94,1),0)/1000</f>
        <v/>
      </c>
      <c r="AZ94">
        <f>IFERROR(MATCH(AZ$3,'Bins 2025'!$D94:$ALO94,1),0)/1000</f>
        <v/>
      </c>
      <c r="BA94">
        <f>IFERROR(MATCH(BA$3,'Bins 2025'!$D94:$ALO94,1),0)/1000</f>
        <v/>
      </c>
      <c r="BB94">
        <f>IFERROR(MATCH(BB$3,'Bins 2025'!$D94:$ALO94,1),0)/1000</f>
        <v/>
      </c>
      <c r="BC94">
        <f>IFERROR(MATCH(BC$3,'Bins 2025'!$D94:$ALO94,1),0)/1000</f>
        <v/>
      </c>
      <c r="BD94">
        <f>IFERROR(MATCH(BD$3,'Bins 2025'!$D94:$ALO94,1),0)/1000</f>
        <v/>
      </c>
      <c r="BE94">
        <f>IFERROR(MATCH(BE$3,'Bins 2025'!$D94:$ALO94,1),0)/1000</f>
        <v/>
      </c>
      <c r="BF94">
        <f>IFERROR(MATCH(BF$3,'Bins 2025'!$D94:$ALO94,1),0)/1000</f>
        <v/>
      </c>
      <c r="BG94">
        <f>IFERROR(MATCH(BG$3,'Bins 2025'!$D94:$ALO94,1),0)/1000</f>
        <v/>
      </c>
      <c r="BH94">
        <f>IFERROR(MATCH(BH$3,'Bins 2025'!$D94:$ALO94,1),0)/1000</f>
        <v/>
      </c>
      <c r="BI94">
        <f>IFERROR(MATCH(BI$3,'Bins 2025'!$D94:$ALO94,1),0)/1000</f>
        <v/>
      </c>
      <c r="BJ94">
        <f>IFERROR(MATCH(BJ$3,'Bins 2025'!$D94:$ALO94,1),0)/1000</f>
        <v/>
      </c>
      <c r="BK94">
        <f>IFERROR(MATCH(BK$3,'Bins 2025'!$D94:$ALO94,1),0)/1000</f>
        <v/>
      </c>
      <c r="BL94">
        <f>IFERROR(MATCH(BL$3,'Bins 2025'!$D94:$ALO94,1),0)/1000</f>
        <v/>
      </c>
      <c r="BM94">
        <f>IFERROR(MATCH(BM$3,'Bins 2025'!$D94:$ALO94,1),0)/1000</f>
        <v/>
      </c>
      <c r="BN94">
        <f>IFERROR(MATCH(BN$3,'Bins 2025'!$D94:$ALO94,1),0)/1000</f>
        <v/>
      </c>
      <c r="BO94">
        <f>IFERROR(MATCH(BO$3,'Bins 2025'!$D94:$ALO94,1),0)/1000</f>
        <v/>
      </c>
      <c r="BP94">
        <f>IFERROR(MATCH(BP$3,'Bins 2025'!$D94:$ALO94,1),0)/1000</f>
        <v/>
      </c>
      <c r="BQ94">
        <f>IFERROR(MATCH(BQ$3,'Bins 2025'!$D94:$ALO94,1),0)/1000</f>
        <v/>
      </c>
      <c r="BR94">
        <f>IFERROR(MATCH(BR$3,'Bins 2025'!$D94:$ALO94,1),0)/1000</f>
        <v/>
      </c>
      <c r="BS94">
        <f>IFERROR(MATCH(BS$3,'Bins 2025'!$D94:$ALO94,1),0)/1000</f>
        <v/>
      </c>
      <c r="BT94">
        <f>IFERROR(MATCH(BT$3,'Bins 2025'!$D94:$ALO94,1),0)/1000</f>
        <v/>
      </c>
      <c r="BU94">
        <f>IFERROR(MATCH(BU$3,'Bins 2025'!$D94:$ALO94,1),0)/1000</f>
        <v/>
      </c>
      <c r="BV94">
        <f>IFERROR(MATCH(BV$3,'Bins 2025'!$D94:$ALO94,1),0)/1000</f>
        <v/>
      </c>
      <c r="BW94">
        <f>IFERROR(MATCH(BW$3,'Bins 2025'!$D94:$ALO94,1),0)/1000</f>
        <v/>
      </c>
      <c r="BX94">
        <f>IFERROR(MATCH(BX$3,'Bins 2025'!$D94:$ALO94,1),0)/1000</f>
        <v/>
      </c>
      <c r="BY94">
        <f>IFERROR(MATCH(BY$3,'Bins 2025'!$D94:$ALO94,1),0)/1000</f>
        <v/>
      </c>
      <c r="BZ94">
        <f>IFERROR(MATCH(BZ$3,'Bins 2025'!$D94:$ALO94,1),0)/1000</f>
        <v/>
      </c>
      <c r="CA94">
        <f>IFERROR(MATCH(CA$3,'Bins 2025'!$D94:$ALO94,1),0)/1000</f>
        <v/>
      </c>
      <c r="CB94">
        <f>IFERROR(MATCH(CB$3,'Bins 2025'!$D94:$ALO94,1),0)/1000</f>
        <v/>
      </c>
      <c r="CC94">
        <f>IFERROR(MATCH(CC$3,'Bins 2025'!$D94:$ALO94,1),0)/1000</f>
        <v/>
      </c>
      <c r="CD94">
        <f>IFERROR(MATCH(CD$3,'Bins 2025'!$D94:$ALO94,1),0)/1000</f>
        <v/>
      </c>
      <c r="CE94">
        <f>IFERROR(MATCH(CE$3,'Bins 2025'!$D94:$ALO94,1),0)/1000</f>
        <v/>
      </c>
      <c r="CF94">
        <f>IFERROR(MATCH(CF$3,'Bins 2025'!$D94:$ALO94,1),0)/1000</f>
        <v/>
      </c>
      <c r="CG94">
        <f>IFERROR(MATCH(CG$3,'Bins 2025'!$D94:$ALO94,1),0)/1000</f>
        <v/>
      </c>
      <c r="CH94">
        <f>IFERROR(MATCH(CH$3,'Bins 2025'!$D94:$ALO94,1),0)/1000</f>
        <v/>
      </c>
      <c r="CI94">
        <f>IFERROR(MATCH(CI$3,'Bins 2025'!$D94:$ALO94,1),0)/1000</f>
        <v/>
      </c>
      <c r="CJ94">
        <f>IFERROR(MATCH(CJ$3,'Bins 2025'!$D94:$ALO94,1),0)/1000</f>
        <v/>
      </c>
      <c r="CK94">
        <f>IFERROR(MATCH(CK$3,'Bins 2025'!$D94:$ALO94,1),0)/1000</f>
        <v/>
      </c>
      <c r="CL94">
        <f>IFERROR(MATCH(CL$3,'Bins 2025'!$D94:$ALO94,1),0)/1000</f>
        <v/>
      </c>
      <c r="CM94">
        <f>IFERROR(MATCH(CM$3,'Bins 2025'!$D94:$ALO94,1),0)/1000</f>
        <v/>
      </c>
      <c r="CN94">
        <f>IFERROR(MATCH(CN$3,'Bins 2025'!$D94:$ALO94,1),0)/1000</f>
        <v/>
      </c>
      <c r="CO94">
        <f>IFERROR(MATCH(CO$3,'Bins 2025'!$D94:$ALO94,1),0)/1000</f>
        <v/>
      </c>
      <c r="CP94">
        <f>IFERROR(MATCH(CP$3,'Bins 2025'!$D94:$ALO94,1),0)/1000</f>
        <v/>
      </c>
      <c r="CQ94">
        <f>IFERROR(MATCH(CQ$3,'Bins 2025'!$D94:$ALO94,1),0)/1000</f>
        <v/>
      </c>
      <c r="CR94">
        <f>IFERROR(MATCH(CR$3,'Bins 2025'!$D94:$ALO94,1),0)/1000</f>
        <v/>
      </c>
      <c r="CS94">
        <f>IFERROR(MATCH(CS$3,'Bins 2025'!$D94:$ALO94,1),0)/1000</f>
        <v/>
      </c>
      <c r="CT94">
        <f>IFERROR(MATCH(CT$3,'Bins 2025'!$D94:$ALO94,1),0)/1000</f>
        <v/>
      </c>
      <c r="CU94">
        <f>IFERROR(MATCH(CU$3,'Bins 2025'!$D94:$ALO94,1),0)/1000</f>
        <v/>
      </c>
      <c r="CV94">
        <f>IFERROR(MATCH(CV$3,'Bins 2025'!$D94:$ALO94,1),0)/1000</f>
        <v/>
      </c>
      <c r="CW94">
        <f>IFERROR(MATCH(CW$3,'Bins 2025'!$D94:$ALO94,1),0)/1000</f>
        <v/>
      </c>
      <c r="CX94">
        <f>IFERROR(MATCH(CX$3,'Bins 2025'!$D94:$ALO94,1),0)/1000</f>
        <v/>
      </c>
      <c r="CY94">
        <f>IFERROR(MATCH(CY$3,'Bins 2025'!$D94:$ALO94,1),0)/1000</f>
        <v/>
      </c>
      <c r="CZ94">
        <f>IFERROR(MATCH(CZ$3,'Bins 2025'!$D94:$ALO94,1),0)/1000</f>
        <v/>
      </c>
      <c r="DA94">
        <f>IFERROR(MATCH(DA$3,'Bins 2025'!$D94:$ALO94,1),0)/1000</f>
        <v/>
      </c>
      <c r="DB94">
        <f>IFERROR(MATCH(DB$3,'Bins 2025'!$D94:$ALO94,1),0)/1000</f>
        <v/>
      </c>
      <c r="DC94">
        <f>IFERROR(MATCH(DC$3,'Bins 2025'!$D94:$ALO94,1),0)/1000</f>
        <v/>
      </c>
      <c r="DD94">
        <f>IFERROR(MATCH(DD$3,'Bins 2025'!$D94:$ALO94,1),0)/1000</f>
        <v/>
      </c>
      <c r="DE94">
        <f>IFERROR(MATCH(DE$3,'Bins 2025'!$D94:$ALO94,1),0)/1000</f>
        <v/>
      </c>
      <c r="DF94">
        <f>IFERROR(MATCH(DF$3,'Bins 2025'!$D94:$ALO94,1),0)/1000</f>
        <v/>
      </c>
      <c r="DG94">
        <f>IFERROR(MATCH(DG$3,'Bins 2025'!$D94:$ALO94,1),0)/1000</f>
        <v/>
      </c>
      <c r="DH94">
        <f>IFERROR(MATCH(DH$3,'Bins 2025'!$D94:$ALO94,1),0)/1000</f>
        <v/>
      </c>
      <c r="DI94">
        <f>IFERROR(MATCH(DI$3,'Bins 2025'!$D94:$ALO94,1),0)/1000</f>
        <v/>
      </c>
      <c r="DJ94">
        <f>IFERROR(MATCH(DJ$3,'Bins 2025'!$D94:$ALO94,1),0)/1000</f>
        <v/>
      </c>
      <c r="DK94">
        <f>IFERROR(MATCH(DK$3,'Bins 2025'!$D94:$ALO94,1),0)/1000</f>
        <v/>
      </c>
      <c r="DL94">
        <f>IFERROR(MATCH(DL$3,'Bins 2025'!$D94:$ALO94,1),0)/1000</f>
        <v/>
      </c>
      <c r="DM94">
        <f>IFERROR(MATCH(DM$3,'Bins 2025'!$D94:$ALO94,1),0)/1000</f>
        <v/>
      </c>
      <c r="DN94">
        <f>IFERROR(MATCH(DN$3,'Bins 2025'!$D94:$ALO94,1),0)/1000</f>
        <v/>
      </c>
      <c r="DO94">
        <f>IFERROR(MATCH(DO$3,'Bins 2025'!$D94:$ALO94,1),0)/1000</f>
        <v/>
      </c>
      <c r="DP94">
        <f>IFERROR(MATCH(DP$3,'Bins 2025'!$D94:$ALO94,1),0)/1000</f>
        <v/>
      </c>
      <c r="DQ94">
        <f>IFERROR(MATCH(DQ$3,'Bins 2025'!$D94:$ALO94,1),0)/1000</f>
        <v/>
      </c>
      <c r="DR94">
        <f>IFERROR(MATCH(DR$3,'Bins 2025'!$D94:$ALO94,1),0)/1000</f>
        <v/>
      </c>
      <c r="DS94">
        <f>IFERROR(MATCH(DS$3,'Bins 2025'!$D94:$ALO94,1),0)/1000</f>
        <v/>
      </c>
      <c r="DT94">
        <f>IFERROR(MATCH(DT$3,'Bins 2025'!$D94:$ALO94,1),0)/1000</f>
        <v/>
      </c>
      <c r="DU94">
        <f>IFERROR(MATCH(DU$3,'Bins 2025'!$D94:$ALO94,1),0)/1000</f>
        <v/>
      </c>
      <c r="DV94">
        <f>IFERROR(MATCH(DV$3,'Bins 2025'!$D94:$ALO94,1),0)/1000</f>
        <v/>
      </c>
      <c r="DW94">
        <f>IFERROR(MATCH(DW$3,'Bins 2025'!$D94:$ALO94,1),0)/1000</f>
        <v/>
      </c>
      <c r="DX94">
        <f>IFERROR(MATCH(DX$3,'Bins 2025'!$D94:$ALO94,1),0)/1000</f>
        <v/>
      </c>
      <c r="DY94">
        <f>IFERROR(MATCH(DY$3,'Bins 2025'!$D94:$ALO94,1),0)/1000</f>
        <v/>
      </c>
      <c r="DZ94">
        <f>IFERROR(MATCH(DZ$3,'Bins 2025'!$D94:$ALO94,1),0)/1000</f>
        <v/>
      </c>
      <c r="EA94">
        <f>IFERROR(MATCH(EA$3,'Bins 2025'!$D94:$ALO94,1),0)/1000</f>
        <v/>
      </c>
      <c r="EB94">
        <f>IFERROR(MATCH(EB$3,'Bins 2025'!$D94:$ALO94,1),0)/1000</f>
        <v/>
      </c>
      <c r="EC94">
        <f>IFERROR(MATCH(EC$3,'Bins 2025'!$D94:$ALO94,1),0)/1000</f>
        <v/>
      </c>
      <c r="ED94">
        <f>IFERROR(MATCH(ED$3,'Bins 2025'!$D94:$ALO94,1),0)/1000</f>
        <v/>
      </c>
      <c r="EE94">
        <f>IFERROR(MATCH(EE$3,'Bins 2025'!$D94:$ALO94,1),0)/1000</f>
        <v/>
      </c>
      <c r="EF94">
        <f>IFERROR(MATCH(EF$3,'Bins 2025'!$D94:$ALO94,1),0)/1000</f>
        <v/>
      </c>
      <c r="EG94">
        <f>IFERROR(MATCH(EG$3,'Bins 2025'!$D94:$ALO94,1),0)/1000</f>
        <v/>
      </c>
      <c r="EH94">
        <f>IFERROR(MATCH(EH$3,'Bins 2025'!$D94:$ALO94,1),0)/1000</f>
        <v/>
      </c>
      <c r="EI94">
        <f>IFERROR(MATCH(EI$3,'Bins 2025'!$D94:$ALO94,1),0)/1000</f>
        <v/>
      </c>
      <c r="EJ94">
        <f>IFERROR(MATCH(EJ$3,'Bins 2025'!$D94:$ALO94,1),0)/1000</f>
        <v/>
      </c>
      <c r="EK94">
        <f>IFERROR(MATCH(EK$3,'Bins 2025'!$D94:$ALO94,1),0)/1000</f>
        <v/>
      </c>
      <c r="EL94">
        <f>IFERROR(MATCH(EL$3,'Bins 2025'!$D94:$ALO94,1),0)/1000</f>
        <v/>
      </c>
      <c r="EM94">
        <f>IFERROR(MATCH(EM$3,'Bins 2025'!$D94:$ALO94,1),0)/1000</f>
        <v/>
      </c>
      <c r="EN94">
        <f>IFERROR(MATCH(EN$3,'Bins 2025'!$D94:$ALO94,1),0)/1000</f>
        <v/>
      </c>
      <c r="EO94">
        <f>IFERROR(MATCH(EO$3,'Bins 2025'!$D94:$ALO94,1),0)/1000</f>
        <v/>
      </c>
      <c r="EP94">
        <f>IFERROR(MATCH(EP$3,'Bins 2025'!$D94:$ALO94,1),0)/1000</f>
        <v/>
      </c>
      <c r="EQ94">
        <f>IFERROR(MATCH(EQ$3,'Bins 2025'!$D94:$ALO94,1),0)/1000</f>
        <v/>
      </c>
      <c r="ER94">
        <f>IFERROR(MATCH(ER$3,'Bins 2025'!$D94:$ALO94,1),0)/1000</f>
        <v/>
      </c>
      <c r="ES94">
        <f>IFERROR(MATCH(ES$3,'Bins 2025'!$D94:$ALO94,1),0)/1000</f>
        <v/>
      </c>
      <c r="ET94">
        <f>IFERROR(MATCH(ET$3,'Bins 2025'!$D94:$ALO94,1),0)/1000</f>
        <v/>
      </c>
      <c r="EU94">
        <f>IFERROR(MATCH(EU$3,'Bins 2025'!$D94:$ALO94,1),0)/1000</f>
        <v/>
      </c>
      <c r="EV94">
        <f>IFERROR(MATCH(EV$3,'Bins 2025'!$D94:$ALO94,1),0)/1000</f>
        <v/>
      </c>
      <c r="EW94">
        <f>IFERROR(MATCH(EW$3,'Bins 2025'!$D94:$ALO94,1),0)/1000</f>
        <v/>
      </c>
      <c r="EX94">
        <f>IFERROR(MATCH(EX$3,'Bins 2025'!$D94:$ALO94,1),0)/1000</f>
        <v/>
      </c>
      <c r="EY94">
        <f>IFERROR(MATCH(EY$3,'Bins 2025'!$D94:$ALO94,1),0)/1000</f>
        <v/>
      </c>
      <c r="EZ94">
        <f>IFERROR(MATCH(EZ$3,'Bins 2025'!$D94:$ALO94,1),0)/1000</f>
        <v/>
      </c>
      <c r="FA94">
        <f>IFERROR(MATCH(FA$3,'Bins 2025'!$D94:$ALO94,1),0)/1000</f>
        <v/>
      </c>
      <c r="FB94">
        <f>IFERROR(MATCH(FB$3,'Bins 2025'!$D94:$ALO94,1),0)/1000</f>
        <v/>
      </c>
      <c r="FC94">
        <f>IFERROR(MATCH(FC$3,'Bins 2025'!$D94:$ALO94,1),0)/1000</f>
        <v/>
      </c>
      <c r="FD94">
        <f>IFERROR(MATCH(FD$3,'Bins 2025'!$D94:$ALO94,1),0)/1000</f>
        <v/>
      </c>
      <c r="FE94">
        <f>IFERROR(MATCH(FE$3,'Bins 2025'!$D94:$ALO94,1),0)/1000</f>
        <v/>
      </c>
      <c r="FF94">
        <f>IFERROR(MATCH(FF$3,'Bins 2025'!$D94:$ALO94,1),0)/1000</f>
        <v/>
      </c>
      <c r="FG94">
        <f>IFERROR(MATCH(FG$3,'Bins 2025'!$D94:$ALO94,1),0)/1000</f>
        <v/>
      </c>
      <c r="FH94">
        <f>IFERROR(MATCH(FH$3,'Bins 2025'!$D94:$ALO94,1),0)/1000</f>
        <v/>
      </c>
      <c r="FI94">
        <f>IFERROR(MATCH(FI$3,'Bins 2025'!$D94:$ALO94,1),0)/1000</f>
        <v/>
      </c>
      <c r="FJ94">
        <f>IFERROR(MATCH(FJ$3,'Bins 2025'!$D94:$ALO94,1),0)/1000</f>
        <v/>
      </c>
      <c r="FK94">
        <f>IFERROR(MATCH(FK$3,'Bins 2025'!$D94:$ALO94,1),0)/1000</f>
        <v/>
      </c>
      <c r="FL94">
        <f>IFERROR(MATCH(FL$3,'Bins 2025'!$D94:$ALO94,1),0)/1000</f>
        <v/>
      </c>
      <c r="FM94">
        <f>IFERROR(MATCH(FM$3,'Bins 2025'!$D94:$ALO94,1),0)/1000</f>
        <v/>
      </c>
      <c r="FN94">
        <f>IFERROR(MATCH(FN$3,'Bins 2025'!$D94:$ALO94,1),0)/1000</f>
        <v/>
      </c>
      <c r="FO94">
        <f>IFERROR(MATCH(FO$3,'Bins 2025'!$D94:$ALO94,1),0)/1000</f>
        <v/>
      </c>
      <c r="FP94">
        <f>IFERROR(MATCH(FP$3,'Bins 2025'!$D94:$ALO94,1),0)/1000</f>
        <v/>
      </c>
      <c r="FQ94">
        <f>IFERROR(MATCH(FQ$3,'Bins 2025'!$D94:$ALO94,1),0)/1000</f>
        <v/>
      </c>
      <c r="FR94">
        <f>IFERROR(MATCH(FR$3,'Bins 2025'!$D94:$ALO94,1),0)/1000</f>
        <v/>
      </c>
      <c r="FS94">
        <f>IFERROR(MATCH(FS$3,'Bins 2025'!$D94:$ALO94,1),0)/1000</f>
        <v/>
      </c>
      <c r="FT94">
        <f>IFERROR(MATCH(FT$3,'Bins 2025'!$D94:$ALO94,1),0)/1000</f>
        <v/>
      </c>
      <c r="FU94">
        <f>IFERROR(MATCH(FU$3,'Bins 2025'!$D94:$ALO94,1),0)/1000</f>
        <v/>
      </c>
      <c r="FV94">
        <f>IFERROR(MATCH(FV$3,'Bins 2025'!$D94:$ALO94,1),0)/1000</f>
        <v/>
      </c>
      <c r="FW94">
        <f>IFERROR(MATCH(FW$3,'Bins 2025'!$D94:$ALO94,1),0)/1000</f>
        <v/>
      </c>
      <c r="FX94">
        <f>IFERROR(MATCH(FX$3,'Bins 2025'!$D94:$ALO94,1),0)/1000</f>
        <v/>
      </c>
      <c r="FY94">
        <f>IFERROR(MATCH(FY$3,'Bins 2025'!$D94:$ALO94,1),0)/1000</f>
        <v/>
      </c>
      <c r="FZ94">
        <f>IFERROR(MATCH(FZ$3,'Bins 2025'!$D94:$ALO94,1),0)/1000</f>
        <v/>
      </c>
      <c r="GA94">
        <f>IFERROR(MATCH(GA$3,'Bins 2025'!$D94:$ALO94,1),0)/1000</f>
        <v/>
      </c>
      <c r="GB94">
        <f>IFERROR(MATCH(GB$3,'Bins 2025'!$D94:$ALO94,1),0)/1000</f>
        <v/>
      </c>
      <c r="GC94">
        <f>IFERROR(MATCH(GC$3,'Bins 2025'!$D94:$ALO94,1),0)/1000</f>
        <v/>
      </c>
      <c r="GD94">
        <f>IFERROR(MATCH(GD$3,'Bins 2025'!$D94:$ALO94,1),0)/1000</f>
        <v/>
      </c>
      <c r="GE94">
        <f>IFERROR(MATCH(GE$3,'Bins 2025'!$D94:$ALO94,1),0)/1000</f>
        <v/>
      </c>
      <c r="GF94">
        <f>IFERROR(MATCH(GF$3,'Bins 2025'!$D94:$ALO94,1),0)/1000</f>
        <v/>
      </c>
      <c r="GG94">
        <f>IFERROR(MATCH(GG$3,'Bins 2025'!$D94:$ALO94,1),0)/1000</f>
        <v/>
      </c>
      <c r="GH94">
        <f>IFERROR(MATCH(GH$3,'Bins 2025'!$D94:$ALO94,1),0)/1000</f>
        <v/>
      </c>
      <c r="GI94">
        <f>IFERROR(MATCH(GI$3,'Bins 2025'!$D94:$ALO94,1),0)/1000</f>
        <v/>
      </c>
      <c r="GJ94">
        <f>IFERROR(MATCH(GJ$3,'Bins 2025'!$D94:$ALO94,1),0)/1000</f>
        <v/>
      </c>
      <c r="GK94">
        <f>IFERROR(MATCH(GK$3,'Bins 2025'!$D94:$ALO94,1),0)/1000</f>
        <v/>
      </c>
      <c r="GL94">
        <f>IFERROR(MATCH(GL$3,'Bins 2025'!$D94:$ALO94,1),0)/1000</f>
        <v/>
      </c>
      <c r="GM94">
        <f>IFERROR(MATCH(GM$3,'Bins 2025'!$D94:$ALO94,1),0)/1000</f>
        <v/>
      </c>
      <c r="GN94">
        <f>IFERROR(MATCH(GN$3,'Bins 2025'!$D94:$ALO94,1),0)/1000</f>
        <v/>
      </c>
      <c r="GO94">
        <f>IFERROR(MATCH(GO$3,'Bins 2025'!$D94:$ALO94,1),0)/1000</f>
        <v/>
      </c>
      <c r="GP94">
        <f>IFERROR(MATCH(GP$3,'Bins 2025'!$D94:$ALO94,1),0)/1000</f>
        <v/>
      </c>
      <c r="GQ94">
        <f>IFERROR(MATCH(GQ$3,'Bins 2025'!$D94:$ALO94,1),0)/1000</f>
        <v/>
      </c>
      <c r="GR94">
        <f>IFERROR(MATCH(GR$3,'Bins 2025'!$D94:$ALO94,1),0)/1000</f>
        <v/>
      </c>
      <c r="GS94">
        <f>IFERROR(MATCH(GS$3,'Bins 2025'!$D94:$ALO94,1),0)/1000</f>
        <v/>
      </c>
      <c r="GT94">
        <f>IFERROR(MATCH(GT$3,'Bins 2025'!$D94:$ALO94,1),0)/1000</f>
        <v/>
      </c>
      <c r="GU94">
        <f>IFERROR(MATCH(GU$3,'Bins 2025'!$D94:$ALO94,1),0)/1000</f>
        <v/>
      </c>
    </row>
    <row r="95">
      <c r="B95">
        <f>Inputs!B95</f>
        <v/>
      </c>
      <c r="C95">
        <f>Inputs!K95</f>
        <v/>
      </c>
      <c r="D95">
        <f>N(Inputs!H95)</f>
        <v/>
      </c>
      <c r="E95">
        <f>IFERROR(MATCH(E$3,'Bins 2025'!$D95:$ALO95,1),0)/1000</f>
        <v/>
      </c>
      <c r="F95">
        <f>IFERROR(MATCH(F$3,'Bins 2025'!$D95:$ALO95,1),0)/1000</f>
        <v/>
      </c>
      <c r="G95">
        <f>IFERROR(MATCH(G$3,'Bins 2025'!$D95:$ALO95,1),0)/1000</f>
        <v/>
      </c>
      <c r="H95">
        <f>IFERROR(MATCH(H$3,'Bins 2025'!$D95:$ALO95,1),0)/1000</f>
        <v/>
      </c>
      <c r="I95">
        <f>IFERROR(MATCH(I$3,'Bins 2025'!$D95:$ALO95,1),0)/1000</f>
        <v/>
      </c>
      <c r="J95">
        <f>IFERROR(MATCH(J$3,'Bins 2025'!$D95:$ALO95,1),0)/1000</f>
        <v/>
      </c>
      <c r="K95">
        <f>IFERROR(MATCH(K$3,'Bins 2025'!$D95:$ALO95,1),0)/1000</f>
        <v/>
      </c>
      <c r="L95">
        <f>IFERROR(MATCH(L$3,'Bins 2025'!$D95:$ALO95,1),0)/1000</f>
        <v/>
      </c>
      <c r="M95">
        <f>IFERROR(MATCH(M$3,'Bins 2025'!$D95:$ALO95,1),0)/1000</f>
        <v/>
      </c>
      <c r="N95">
        <f>IFERROR(MATCH(N$3,'Bins 2025'!$D95:$ALO95,1),0)/1000</f>
        <v/>
      </c>
      <c r="O95">
        <f>IFERROR(MATCH(O$3,'Bins 2025'!$D95:$ALO95,1),0)/1000</f>
        <v/>
      </c>
      <c r="P95">
        <f>IFERROR(MATCH(P$3,'Bins 2025'!$D95:$ALO95,1),0)/1000</f>
        <v/>
      </c>
      <c r="Q95">
        <f>IFERROR(MATCH(Q$3,'Bins 2025'!$D95:$ALO95,1),0)/1000</f>
        <v/>
      </c>
      <c r="R95">
        <f>IFERROR(MATCH(R$3,'Bins 2025'!$D95:$ALO95,1),0)/1000</f>
        <v/>
      </c>
      <c r="S95">
        <f>IFERROR(MATCH(S$3,'Bins 2025'!$D95:$ALO95,1),0)/1000</f>
        <v/>
      </c>
      <c r="T95">
        <f>IFERROR(MATCH(T$3,'Bins 2025'!$D95:$ALO95,1),0)/1000</f>
        <v/>
      </c>
      <c r="U95">
        <f>IFERROR(MATCH(U$3,'Bins 2025'!$D95:$ALO95,1),0)/1000</f>
        <v/>
      </c>
      <c r="V95">
        <f>IFERROR(MATCH(V$3,'Bins 2025'!$D95:$ALO95,1),0)/1000</f>
        <v/>
      </c>
      <c r="W95">
        <f>IFERROR(MATCH(W$3,'Bins 2025'!$D95:$ALO95,1),0)/1000</f>
        <v/>
      </c>
      <c r="X95">
        <f>IFERROR(MATCH(X$3,'Bins 2025'!$D95:$ALO95,1),0)/1000</f>
        <v/>
      </c>
      <c r="Y95">
        <f>IFERROR(MATCH(Y$3,'Bins 2025'!$D95:$ALO95,1),0)/1000</f>
        <v/>
      </c>
      <c r="Z95">
        <f>IFERROR(MATCH(Z$3,'Bins 2025'!$D95:$ALO95,1),0)/1000</f>
        <v/>
      </c>
      <c r="AA95">
        <f>IFERROR(MATCH(AA$3,'Bins 2025'!$D95:$ALO95,1),0)/1000</f>
        <v/>
      </c>
      <c r="AB95">
        <f>IFERROR(MATCH(AB$3,'Bins 2025'!$D95:$ALO95,1),0)/1000</f>
        <v/>
      </c>
      <c r="AC95">
        <f>IFERROR(MATCH(AC$3,'Bins 2025'!$D95:$ALO95,1),0)/1000</f>
        <v/>
      </c>
      <c r="AD95">
        <f>IFERROR(MATCH(AD$3,'Bins 2025'!$D95:$ALO95,1),0)/1000</f>
        <v/>
      </c>
      <c r="AE95">
        <f>IFERROR(MATCH(AE$3,'Bins 2025'!$D95:$ALO95,1),0)/1000</f>
        <v/>
      </c>
      <c r="AF95">
        <f>IFERROR(MATCH(AF$3,'Bins 2025'!$D95:$ALO95,1),0)/1000</f>
        <v/>
      </c>
      <c r="AG95">
        <f>IFERROR(MATCH(AG$3,'Bins 2025'!$D95:$ALO95,1),0)/1000</f>
        <v/>
      </c>
      <c r="AH95">
        <f>IFERROR(MATCH(AH$3,'Bins 2025'!$D95:$ALO95,1),0)/1000</f>
        <v/>
      </c>
      <c r="AI95">
        <f>IFERROR(MATCH(AI$3,'Bins 2025'!$D95:$ALO95,1),0)/1000</f>
        <v/>
      </c>
      <c r="AJ95">
        <f>IFERROR(MATCH(AJ$3,'Bins 2025'!$D95:$ALO95,1),0)/1000</f>
        <v/>
      </c>
      <c r="AK95">
        <f>IFERROR(MATCH(AK$3,'Bins 2025'!$D95:$ALO95,1),0)/1000</f>
        <v/>
      </c>
      <c r="AL95">
        <f>IFERROR(MATCH(AL$3,'Bins 2025'!$D95:$ALO95,1),0)/1000</f>
        <v/>
      </c>
      <c r="AM95">
        <f>IFERROR(MATCH(AM$3,'Bins 2025'!$D95:$ALO95,1),0)/1000</f>
        <v/>
      </c>
      <c r="AN95">
        <f>IFERROR(MATCH(AN$3,'Bins 2025'!$D95:$ALO95,1),0)/1000</f>
        <v/>
      </c>
      <c r="AO95">
        <f>IFERROR(MATCH(AO$3,'Bins 2025'!$D95:$ALO95,1),0)/1000</f>
        <v/>
      </c>
      <c r="AP95">
        <f>IFERROR(MATCH(AP$3,'Bins 2025'!$D95:$ALO95,1),0)/1000</f>
        <v/>
      </c>
      <c r="AQ95">
        <f>IFERROR(MATCH(AQ$3,'Bins 2025'!$D95:$ALO95,1),0)/1000</f>
        <v/>
      </c>
      <c r="AR95">
        <f>IFERROR(MATCH(AR$3,'Bins 2025'!$D95:$ALO95,1),0)/1000</f>
        <v/>
      </c>
      <c r="AS95">
        <f>IFERROR(MATCH(AS$3,'Bins 2025'!$D95:$ALO95,1),0)/1000</f>
        <v/>
      </c>
      <c r="AT95">
        <f>IFERROR(MATCH(AT$3,'Bins 2025'!$D95:$ALO95,1),0)/1000</f>
        <v/>
      </c>
      <c r="AU95">
        <f>IFERROR(MATCH(AU$3,'Bins 2025'!$D95:$ALO95,1),0)/1000</f>
        <v/>
      </c>
      <c r="AV95">
        <f>IFERROR(MATCH(AV$3,'Bins 2025'!$D95:$ALO95,1),0)/1000</f>
        <v/>
      </c>
      <c r="AW95">
        <f>IFERROR(MATCH(AW$3,'Bins 2025'!$D95:$ALO95,1),0)/1000</f>
        <v/>
      </c>
      <c r="AX95">
        <f>IFERROR(MATCH(AX$3,'Bins 2025'!$D95:$ALO95,1),0)/1000</f>
        <v/>
      </c>
      <c r="AY95">
        <f>IFERROR(MATCH(AY$3,'Bins 2025'!$D95:$ALO95,1),0)/1000</f>
        <v/>
      </c>
      <c r="AZ95">
        <f>IFERROR(MATCH(AZ$3,'Bins 2025'!$D95:$ALO95,1),0)/1000</f>
        <v/>
      </c>
      <c r="BA95">
        <f>IFERROR(MATCH(BA$3,'Bins 2025'!$D95:$ALO95,1),0)/1000</f>
        <v/>
      </c>
      <c r="BB95">
        <f>IFERROR(MATCH(BB$3,'Bins 2025'!$D95:$ALO95,1),0)/1000</f>
        <v/>
      </c>
      <c r="BC95">
        <f>IFERROR(MATCH(BC$3,'Bins 2025'!$D95:$ALO95,1),0)/1000</f>
        <v/>
      </c>
      <c r="BD95">
        <f>IFERROR(MATCH(BD$3,'Bins 2025'!$D95:$ALO95,1),0)/1000</f>
        <v/>
      </c>
      <c r="BE95">
        <f>IFERROR(MATCH(BE$3,'Bins 2025'!$D95:$ALO95,1),0)/1000</f>
        <v/>
      </c>
      <c r="BF95">
        <f>IFERROR(MATCH(BF$3,'Bins 2025'!$D95:$ALO95,1),0)/1000</f>
        <v/>
      </c>
      <c r="BG95">
        <f>IFERROR(MATCH(BG$3,'Bins 2025'!$D95:$ALO95,1),0)/1000</f>
        <v/>
      </c>
      <c r="BH95">
        <f>IFERROR(MATCH(BH$3,'Bins 2025'!$D95:$ALO95,1),0)/1000</f>
        <v/>
      </c>
      <c r="BI95">
        <f>IFERROR(MATCH(BI$3,'Bins 2025'!$D95:$ALO95,1),0)/1000</f>
        <v/>
      </c>
      <c r="BJ95">
        <f>IFERROR(MATCH(BJ$3,'Bins 2025'!$D95:$ALO95,1),0)/1000</f>
        <v/>
      </c>
      <c r="BK95">
        <f>IFERROR(MATCH(BK$3,'Bins 2025'!$D95:$ALO95,1),0)/1000</f>
        <v/>
      </c>
      <c r="BL95">
        <f>IFERROR(MATCH(BL$3,'Bins 2025'!$D95:$ALO95,1),0)/1000</f>
        <v/>
      </c>
      <c r="BM95">
        <f>IFERROR(MATCH(BM$3,'Bins 2025'!$D95:$ALO95,1),0)/1000</f>
        <v/>
      </c>
      <c r="BN95">
        <f>IFERROR(MATCH(BN$3,'Bins 2025'!$D95:$ALO95,1),0)/1000</f>
        <v/>
      </c>
      <c r="BO95">
        <f>IFERROR(MATCH(BO$3,'Bins 2025'!$D95:$ALO95,1),0)/1000</f>
        <v/>
      </c>
      <c r="BP95">
        <f>IFERROR(MATCH(BP$3,'Bins 2025'!$D95:$ALO95,1),0)/1000</f>
        <v/>
      </c>
      <c r="BQ95">
        <f>IFERROR(MATCH(BQ$3,'Bins 2025'!$D95:$ALO95,1),0)/1000</f>
        <v/>
      </c>
      <c r="BR95">
        <f>IFERROR(MATCH(BR$3,'Bins 2025'!$D95:$ALO95,1),0)/1000</f>
        <v/>
      </c>
      <c r="BS95">
        <f>IFERROR(MATCH(BS$3,'Bins 2025'!$D95:$ALO95,1),0)/1000</f>
        <v/>
      </c>
      <c r="BT95">
        <f>IFERROR(MATCH(BT$3,'Bins 2025'!$D95:$ALO95,1),0)/1000</f>
        <v/>
      </c>
      <c r="BU95">
        <f>IFERROR(MATCH(BU$3,'Bins 2025'!$D95:$ALO95,1),0)/1000</f>
        <v/>
      </c>
      <c r="BV95">
        <f>IFERROR(MATCH(BV$3,'Bins 2025'!$D95:$ALO95,1),0)/1000</f>
        <v/>
      </c>
      <c r="BW95">
        <f>IFERROR(MATCH(BW$3,'Bins 2025'!$D95:$ALO95,1),0)/1000</f>
        <v/>
      </c>
      <c r="BX95">
        <f>IFERROR(MATCH(BX$3,'Bins 2025'!$D95:$ALO95,1),0)/1000</f>
        <v/>
      </c>
      <c r="BY95">
        <f>IFERROR(MATCH(BY$3,'Bins 2025'!$D95:$ALO95,1),0)/1000</f>
        <v/>
      </c>
      <c r="BZ95">
        <f>IFERROR(MATCH(BZ$3,'Bins 2025'!$D95:$ALO95,1),0)/1000</f>
        <v/>
      </c>
      <c r="CA95">
        <f>IFERROR(MATCH(CA$3,'Bins 2025'!$D95:$ALO95,1),0)/1000</f>
        <v/>
      </c>
      <c r="CB95">
        <f>IFERROR(MATCH(CB$3,'Bins 2025'!$D95:$ALO95,1),0)/1000</f>
        <v/>
      </c>
      <c r="CC95">
        <f>IFERROR(MATCH(CC$3,'Bins 2025'!$D95:$ALO95,1),0)/1000</f>
        <v/>
      </c>
      <c r="CD95">
        <f>IFERROR(MATCH(CD$3,'Bins 2025'!$D95:$ALO95,1),0)/1000</f>
        <v/>
      </c>
      <c r="CE95">
        <f>IFERROR(MATCH(CE$3,'Bins 2025'!$D95:$ALO95,1),0)/1000</f>
        <v/>
      </c>
      <c r="CF95">
        <f>IFERROR(MATCH(CF$3,'Bins 2025'!$D95:$ALO95,1),0)/1000</f>
        <v/>
      </c>
      <c r="CG95">
        <f>IFERROR(MATCH(CG$3,'Bins 2025'!$D95:$ALO95,1),0)/1000</f>
        <v/>
      </c>
      <c r="CH95">
        <f>IFERROR(MATCH(CH$3,'Bins 2025'!$D95:$ALO95,1),0)/1000</f>
        <v/>
      </c>
      <c r="CI95">
        <f>IFERROR(MATCH(CI$3,'Bins 2025'!$D95:$ALO95,1),0)/1000</f>
        <v/>
      </c>
      <c r="CJ95">
        <f>IFERROR(MATCH(CJ$3,'Bins 2025'!$D95:$ALO95,1),0)/1000</f>
        <v/>
      </c>
      <c r="CK95">
        <f>IFERROR(MATCH(CK$3,'Bins 2025'!$D95:$ALO95,1),0)/1000</f>
        <v/>
      </c>
      <c r="CL95">
        <f>IFERROR(MATCH(CL$3,'Bins 2025'!$D95:$ALO95,1),0)/1000</f>
        <v/>
      </c>
      <c r="CM95">
        <f>IFERROR(MATCH(CM$3,'Bins 2025'!$D95:$ALO95,1),0)/1000</f>
        <v/>
      </c>
      <c r="CN95">
        <f>IFERROR(MATCH(CN$3,'Bins 2025'!$D95:$ALO95,1),0)/1000</f>
        <v/>
      </c>
      <c r="CO95">
        <f>IFERROR(MATCH(CO$3,'Bins 2025'!$D95:$ALO95,1),0)/1000</f>
        <v/>
      </c>
      <c r="CP95">
        <f>IFERROR(MATCH(CP$3,'Bins 2025'!$D95:$ALO95,1),0)/1000</f>
        <v/>
      </c>
      <c r="CQ95">
        <f>IFERROR(MATCH(CQ$3,'Bins 2025'!$D95:$ALO95,1),0)/1000</f>
        <v/>
      </c>
      <c r="CR95">
        <f>IFERROR(MATCH(CR$3,'Bins 2025'!$D95:$ALO95,1),0)/1000</f>
        <v/>
      </c>
      <c r="CS95">
        <f>IFERROR(MATCH(CS$3,'Bins 2025'!$D95:$ALO95,1),0)/1000</f>
        <v/>
      </c>
      <c r="CT95">
        <f>IFERROR(MATCH(CT$3,'Bins 2025'!$D95:$ALO95,1),0)/1000</f>
        <v/>
      </c>
      <c r="CU95">
        <f>IFERROR(MATCH(CU$3,'Bins 2025'!$D95:$ALO95,1),0)/1000</f>
        <v/>
      </c>
      <c r="CV95">
        <f>IFERROR(MATCH(CV$3,'Bins 2025'!$D95:$ALO95,1),0)/1000</f>
        <v/>
      </c>
      <c r="CW95">
        <f>IFERROR(MATCH(CW$3,'Bins 2025'!$D95:$ALO95,1),0)/1000</f>
        <v/>
      </c>
      <c r="CX95">
        <f>IFERROR(MATCH(CX$3,'Bins 2025'!$D95:$ALO95,1),0)/1000</f>
        <v/>
      </c>
      <c r="CY95">
        <f>IFERROR(MATCH(CY$3,'Bins 2025'!$D95:$ALO95,1),0)/1000</f>
        <v/>
      </c>
      <c r="CZ95">
        <f>IFERROR(MATCH(CZ$3,'Bins 2025'!$D95:$ALO95,1),0)/1000</f>
        <v/>
      </c>
      <c r="DA95">
        <f>IFERROR(MATCH(DA$3,'Bins 2025'!$D95:$ALO95,1),0)/1000</f>
        <v/>
      </c>
      <c r="DB95">
        <f>IFERROR(MATCH(DB$3,'Bins 2025'!$D95:$ALO95,1),0)/1000</f>
        <v/>
      </c>
      <c r="DC95">
        <f>IFERROR(MATCH(DC$3,'Bins 2025'!$D95:$ALO95,1),0)/1000</f>
        <v/>
      </c>
      <c r="DD95">
        <f>IFERROR(MATCH(DD$3,'Bins 2025'!$D95:$ALO95,1),0)/1000</f>
        <v/>
      </c>
      <c r="DE95">
        <f>IFERROR(MATCH(DE$3,'Bins 2025'!$D95:$ALO95,1),0)/1000</f>
        <v/>
      </c>
      <c r="DF95">
        <f>IFERROR(MATCH(DF$3,'Bins 2025'!$D95:$ALO95,1),0)/1000</f>
        <v/>
      </c>
      <c r="DG95">
        <f>IFERROR(MATCH(DG$3,'Bins 2025'!$D95:$ALO95,1),0)/1000</f>
        <v/>
      </c>
      <c r="DH95">
        <f>IFERROR(MATCH(DH$3,'Bins 2025'!$D95:$ALO95,1),0)/1000</f>
        <v/>
      </c>
      <c r="DI95">
        <f>IFERROR(MATCH(DI$3,'Bins 2025'!$D95:$ALO95,1),0)/1000</f>
        <v/>
      </c>
      <c r="DJ95">
        <f>IFERROR(MATCH(DJ$3,'Bins 2025'!$D95:$ALO95,1),0)/1000</f>
        <v/>
      </c>
      <c r="DK95">
        <f>IFERROR(MATCH(DK$3,'Bins 2025'!$D95:$ALO95,1),0)/1000</f>
        <v/>
      </c>
      <c r="DL95">
        <f>IFERROR(MATCH(DL$3,'Bins 2025'!$D95:$ALO95,1),0)/1000</f>
        <v/>
      </c>
      <c r="DM95">
        <f>IFERROR(MATCH(DM$3,'Bins 2025'!$D95:$ALO95,1),0)/1000</f>
        <v/>
      </c>
      <c r="DN95">
        <f>IFERROR(MATCH(DN$3,'Bins 2025'!$D95:$ALO95,1),0)/1000</f>
        <v/>
      </c>
      <c r="DO95">
        <f>IFERROR(MATCH(DO$3,'Bins 2025'!$D95:$ALO95,1),0)/1000</f>
        <v/>
      </c>
      <c r="DP95">
        <f>IFERROR(MATCH(DP$3,'Bins 2025'!$D95:$ALO95,1),0)/1000</f>
        <v/>
      </c>
      <c r="DQ95">
        <f>IFERROR(MATCH(DQ$3,'Bins 2025'!$D95:$ALO95,1),0)/1000</f>
        <v/>
      </c>
      <c r="DR95">
        <f>IFERROR(MATCH(DR$3,'Bins 2025'!$D95:$ALO95,1),0)/1000</f>
        <v/>
      </c>
      <c r="DS95">
        <f>IFERROR(MATCH(DS$3,'Bins 2025'!$D95:$ALO95,1),0)/1000</f>
        <v/>
      </c>
      <c r="DT95">
        <f>IFERROR(MATCH(DT$3,'Bins 2025'!$D95:$ALO95,1),0)/1000</f>
        <v/>
      </c>
      <c r="DU95">
        <f>IFERROR(MATCH(DU$3,'Bins 2025'!$D95:$ALO95,1),0)/1000</f>
        <v/>
      </c>
      <c r="DV95">
        <f>IFERROR(MATCH(DV$3,'Bins 2025'!$D95:$ALO95,1),0)/1000</f>
        <v/>
      </c>
      <c r="DW95">
        <f>IFERROR(MATCH(DW$3,'Bins 2025'!$D95:$ALO95,1),0)/1000</f>
        <v/>
      </c>
      <c r="DX95">
        <f>IFERROR(MATCH(DX$3,'Bins 2025'!$D95:$ALO95,1),0)/1000</f>
        <v/>
      </c>
      <c r="DY95">
        <f>IFERROR(MATCH(DY$3,'Bins 2025'!$D95:$ALO95,1),0)/1000</f>
        <v/>
      </c>
      <c r="DZ95">
        <f>IFERROR(MATCH(DZ$3,'Bins 2025'!$D95:$ALO95,1),0)/1000</f>
        <v/>
      </c>
      <c r="EA95">
        <f>IFERROR(MATCH(EA$3,'Bins 2025'!$D95:$ALO95,1),0)/1000</f>
        <v/>
      </c>
      <c r="EB95">
        <f>IFERROR(MATCH(EB$3,'Bins 2025'!$D95:$ALO95,1),0)/1000</f>
        <v/>
      </c>
      <c r="EC95">
        <f>IFERROR(MATCH(EC$3,'Bins 2025'!$D95:$ALO95,1),0)/1000</f>
        <v/>
      </c>
      <c r="ED95">
        <f>IFERROR(MATCH(ED$3,'Bins 2025'!$D95:$ALO95,1),0)/1000</f>
        <v/>
      </c>
      <c r="EE95">
        <f>IFERROR(MATCH(EE$3,'Bins 2025'!$D95:$ALO95,1),0)/1000</f>
        <v/>
      </c>
      <c r="EF95">
        <f>IFERROR(MATCH(EF$3,'Bins 2025'!$D95:$ALO95,1),0)/1000</f>
        <v/>
      </c>
      <c r="EG95">
        <f>IFERROR(MATCH(EG$3,'Bins 2025'!$D95:$ALO95,1),0)/1000</f>
        <v/>
      </c>
      <c r="EH95">
        <f>IFERROR(MATCH(EH$3,'Bins 2025'!$D95:$ALO95,1),0)/1000</f>
        <v/>
      </c>
      <c r="EI95">
        <f>IFERROR(MATCH(EI$3,'Bins 2025'!$D95:$ALO95,1),0)/1000</f>
        <v/>
      </c>
      <c r="EJ95">
        <f>IFERROR(MATCH(EJ$3,'Bins 2025'!$D95:$ALO95,1),0)/1000</f>
        <v/>
      </c>
      <c r="EK95">
        <f>IFERROR(MATCH(EK$3,'Bins 2025'!$D95:$ALO95,1),0)/1000</f>
        <v/>
      </c>
      <c r="EL95">
        <f>IFERROR(MATCH(EL$3,'Bins 2025'!$D95:$ALO95,1),0)/1000</f>
        <v/>
      </c>
      <c r="EM95">
        <f>IFERROR(MATCH(EM$3,'Bins 2025'!$D95:$ALO95,1),0)/1000</f>
        <v/>
      </c>
      <c r="EN95">
        <f>IFERROR(MATCH(EN$3,'Bins 2025'!$D95:$ALO95,1),0)/1000</f>
        <v/>
      </c>
      <c r="EO95">
        <f>IFERROR(MATCH(EO$3,'Bins 2025'!$D95:$ALO95,1),0)/1000</f>
        <v/>
      </c>
      <c r="EP95">
        <f>IFERROR(MATCH(EP$3,'Bins 2025'!$D95:$ALO95,1),0)/1000</f>
        <v/>
      </c>
      <c r="EQ95">
        <f>IFERROR(MATCH(EQ$3,'Bins 2025'!$D95:$ALO95,1),0)/1000</f>
        <v/>
      </c>
      <c r="ER95">
        <f>IFERROR(MATCH(ER$3,'Bins 2025'!$D95:$ALO95,1),0)/1000</f>
        <v/>
      </c>
      <c r="ES95">
        <f>IFERROR(MATCH(ES$3,'Bins 2025'!$D95:$ALO95,1),0)/1000</f>
        <v/>
      </c>
      <c r="ET95">
        <f>IFERROR(MATCH(ET$3,'Bins 2025'!$D95:$ALO95,1),0)/1000</f>
        <v/>
      </c>
      <c r="EU95">
        <f>IFERROR(MATCH(EU$3,'Bins 2025'!$D95:$ALO95,1),0)/1000</f>
        <v/>
      </c>
      <c r="EV95">
        <f>IFERROR(MATCH(EV$3,'Bins 2025'!$D95:$ALO95,1),0)/1000</f>
        <v/>
      </c>
      <c r="EW95">
        <f>IFERROR(MATCH(EW$3,'Bins 2025'!$D95:$ALO95,1),0)/1000</f>
        <v/>
      </c>
      <c r="EX95">
        <f>IFERROR(MATCH(EX$3,'Bins 2025'!$D95:$ALO95,1),0)/1000</f>
        <v/>
      </c>
      <c r="EY95">
        <f>IFERROR(MATCH(EY$3,'Bins 2025'!$D95:$ALO95,1),0)/1000</f>
        <v/>
      </c>
      <c r="EZ95">
        <f>IFERROR(MATCH(EZ$3,'Bins 2025'!$D95:$ALO95,1),0)/1000</f>
        <v/>
      </c>
      <c r="FA95">
        <f>IFERROR(MATCH(FA$3,'Bins 2025'!$D95:$ALO95,1),0)/1000</f>
        <v/>
      </c>
      <c r="FB95">
        <f>IFERROR(MATCH(FB$3,'Bins 2025'!$D95:$ALO95,1),0)/1000</f>
        <v/>
      </c>
      <c r="FC95">
        <f>IFERROR(MATCH(FC$3,'Bins 2025'!$D95:$ALO95,1),0)/1000</f>
        <v/>
      </c>
      <c r="FD95">
        <f>IFERROR(MATCH(FD$3,'Bins 2025'!$D95:$ALO95,1),0)/1000</f>
        <v/>
      </c>
      <c r="FE95">
        <f>IFERROR(MATCH(FE$3,'Bins 2025'!$D95:$ALO95,1),0)/1000</f>
        <v/>
      </c>
      <c r="FF95">
        <f>IFERROR(MATCH(FF$3,'Bins 2025'!$D95:$ALO95,1),0)/1000</f>
        <v/>
      </c>
      <c r="FG95">
        <f>IFERROR(MATCH(FG$3,'Bins 2025'!$D95:$ALO95,1),0)/1000</f>
        <v/>
      </c>
      <c r="FH95">
        <f>IFERROR(MATCH(FH$3,'Bins 2025'!$D95:$ALO95,1),0)/1000</f>
        <v/>
      </c>
      <c r="FI95">
        <f>IFERROR(MATCH(FI$3,'Bins 2025'!$D95:$ALO95,1),0)/1000</f>
        <v/>
      </c>
      <c r="FJ95">
        <f>IFERROR(MATCH(FJ$3,'Bins 2025'!$D95:$ALO95,1),0)/1000</f>
        <v/>
      </c>
      <c r="FK95">
        <f>IFERROR(MATCH(FK$3,'Bins 2025'!$D95:$ALO95,1),0)/1000</f>
        <v/>
      </c>
      <c r="FL95">
        <f>IFERROR(MATCH(FL$3,'Bins 2025'!$D95:$ALO95,1),0)/1000</f>
        <v/>
      </c>
      <c r="FM95">
        <f>IFERROR(MATCH(FM$3,'Bins 2025'!$D95:$ALO95,1),0)/1000</f>
        <v/>
      </c>
      <c r="FN95">
        <f>IFERROR(MATCH(FN$3,'Bins 2025'!$D95:$ALO95,1),0)/1000</f>
        <v/>
      </c>
      <c r="FO95">
        <f>IFERROR(MATCH(FO$3,'Bins 2025'!$D95:$ALO95,1),0)/1000</f>
        <v/>
      </c>
      <c r="FP95">
        <f>IFERROR(MATCH(FP$3,'Bins 2025'!$D95:$ALO95,1),0)/1000</f>
        <v/>
      </c>
      <c r="FQ95">
        <f>IFERROR(MATCH(FQ$3,'Bins 2025'!$D95:$ALO95,1),0)/1000</f>
        <v/>
      </c>
      <c r="FR95">
        <f>IFERROR(MATCH(FR$3,'Bins 2025'!$D95:$ALO95,1),0)/1000</f>
        <v/>
      </c>
      <c r="FS95">
        <f>IFERROR(MATCH(FS$3,'Bins 2025'!$D95:$ALO95,1),0)/1000</f>
        <v/>
      </c>
      <c r="FT95">
        <f>IFERROR(MATCH(FT$3,'Bins 2025'!$D95:$ALO95,1),0)/1000</f>
        <v/>
      </c>
      <c r="FU95">
        <f>IFERROR(MATCH(FU$3,'Bins 2025'!$D95:$ALO95,1),0)/1000</f>
        <v/>
      </c>
      <c r="FV95">
        <f>IFERROR(MATCH(FV$3,'Bins 2025'!$D95:$ALO95,1),0)/1000</f>
        <v/>
      </c>
      <c r="FW95">
        <f>IFERROR(MATCH(FW$3,'Bins 2025'!$D95:$ALO95,1),0)/1000</f>
        <v/>
      </c>
      <c r="FX95">
        <f>IFERROR(MATCH(FX$3,'Bins 2025'!$D95:$ALO95,1),0)/1000</f>
        <v/>
      </c>
      <c r="FY95">
        <f>IFERROR(MATCH(FY$3,'Bins 2025'!$D95:$ALO95,1),0)/1000</f>
        <v/>
      </c>
      <c r="FZ95">
        <f>IFERROR(MATCH(FZ$3,'Bins 2025'!$D95:$ALO95,1),0)/1000</f>
        <v/>
      </c>
      <c r="GA95">
        <f>IFERROR(MATCH(GA$3,'Bins 2025'!$D95:$ALO95,1),0)/1000</f>
        <v/>
      </c>
      <c r="GB95">
        <f>IFERROR(MATCH(GB$3,'Bins 2025'!$D95:$ALO95,1),0)/1000</f>
        <v/>
      </c>
      <c r="GC95">
        <f>IFERROR(MATCH(GC$3,'Bins 2025'!$D95:$ALO95,1),0)/1000</f>
        <v/>
      </c>
      <c r="GD95">
        <f>IFERROR(MATCH(GD$3,'Bins 2025'!$D95:$ALO95,1),0)/1000</f>
        <v/>
      </c>
      <c r="GE95">
        <f>IFERROR(MATCH(GE$3,'Bins 2025'!$D95:$ALO95,1),0)/1000</f>
        <v/>
      </c>
      <c r="GF95">
        <f>IFERROR(MATCH(GF$3,'Bins 2025'!$D95:$ALO95,1),0)/1000</f>
        <v/>
      </c>
      <c r="GG95">
        <f>IFERROR(MATCH(GG$3,'Bins 2025'!$D95:$ALO95,1),0)/1000</f>
        <v/>
      </c>
      <c r="GH95">
        <f>IFERROR(MATCH(GH$3,'Bins 2025'!$D95:$ALO95,1),0)/1000</f>
        <v/>
      </c>
      <c r="GI95">
        <f>IFERROR(MATCH(GI$3,'Bins 2025'!$D95:$ALO95,1),0)/1000</f>
        <v/>
      </c>
      <c r="GJ95">
        <f>IFERROR(MATCH(GJ$3,'Bins 2025'!$D95:$ALO95,1),0)/1000</f>
        <v/>
      </c>
      <c r="GK95">
        <f>IFERROR(MATCH(GK$3,'Bins 2025'!$D95:$ALO95,1),0)/1000</f>
        <v/>
      </c>
      <c r="GL95">
        <f>IFERROR(MATCH(GL$3,'Bins 2025'!$D95:$ALO95,1),0)/1000</f>
        <v/>
      </c>
      <c r="GM95">
        <f>IFERROR(MATCH(GM$3,'Bins 2025'!$D95:$ALO95,1),0)/1000</f>
        <v/>
      </c>
      <c r="GN95">
        <f>IFERROR(MATCH(GN$3,'Bins 2025'!$D95:$ALO95,1),0)/1000</f>
        <v/>
      </c>
      <c r="GO95">
        <f>IFERROR(MATCH(GO$3,'Bins 2025'!$D95:$ALO95,1),0)/1000</f>
        <v/>
      </c>
      <c r="GP95">
        <f>IFERROR(MATCH(GP$3,'Bins 2025'!$D95:$ALO95,1),0)/1000</f>
        <v/>
      </c>
      <c r="GQ95">
        <f>IFERROR(MATCH(GQ$3,'Bins 2025'!$D95:$ALO95,1),0)/1000</f>
        <v/>
      </c>
      <c r="GR95">
        <f>IFERROR(MATCH(GR$3,'Bins 2025'!$D95:$ALO95,1),0)/1000</f>
        <v/>
      </c>
      <c r="GS95">
        <f>IFERROR(MATCH(GS$3,'Bins 2025'!$D95:$ALO95,1),0)/1000</f>
        <v/>
      </c>
      <c r="GT95">
        <f>IFERROR(MATCH(GT$3,'Bins 2025'!$D95:$ALO95,1),0)/1000</f>
        <v/>
      </c>
      <c r="GU95">
        <f>IFERROR(MATCH(GU$3,'Bins 2025'!$D95:$ALO95,1),0)/1000</f>
        <v/>
      </c>
    </row>
    <row r="96">
      <c r="B96">
        <f>Inputs!B96</f>
        <v/>
      </c>
      <c r="C96">
        <f>Inputs!K96</f>
        <v/>
      </c>
      <c r="D96">
        <f>N(Inputs!H96)</f>
        <v/>
      </c>
      <c r="E96">
        <f>IFERROR(MATCH(E$3,'Bins 2025'!$D96:$ALO96,1),0)/1000</f>
        <v/>
      </c>
      <c r="F96">
        <f>IFERROR(MATCH(F$3,'Bins 2025'!$D96:$ALO96,1),0)/1000</f>
        <v/>
      </c>
      <c r="G96">
        <f>IFERROR(MATCH(G$3,'Bins 2025'!$D96:$ALO96,1),0)/1000</f>
        <v/>
      </c>
      <c r="H96">
        <f>IFERROR(MATCH(H$3,'Bins 2025'!$D96:$ALO96,1),0)/1000</f>
        <v/>
      </c>
      <c r="I96">
        <f>IFERROR(MATCH(I$3,'Bins 2025'!$D96:$ALO96,1),0)/1000</f>
        <v/>
      </c>
      <c r="J96">
        <f>IFERROR(MATCH(J$3,'Bins 2025'!$D96:$ALO96,1),0)/1000</f>
        <v/>
      </c>
      <c r="K96">
        <f>IFERROR(MATCH(K$3,'Bins 2025'!$D96:$ALO96,1),0)/1000</f>
        <v/>
      </c>
      <c r="L96">
        <f>IFERROR(MATCH(L$3,'Bins 2025'!$D96:$ALO96,1),0)/1000</f>
        <v/>
      </c>
      <c r="M96">
        <f>IFERROR(MATCH(M$3,'Bins 2025'!$D96:$ALO96,1),0)/1000</f>
        <v/>
      </c>
      <c r="N96">
        <f>IFERROR(MATCH(N$3,'Bins 2025'!$D96:$ALO96,1),0)/1000</f>
        <v/>
      </c>
      <c r="O96">
        <f>IFERROR(MATCH(O$3,'Bins 2025'!$D96:$ALO96,1),0)/1000</f>
        <v/>
      </c>
      <c r="P96">
        <f>IFERROR(MATCH(P$3,'Bins 2025'!$D96:$ALO96,1),0)/1000</f>
        <v/>
      </c>
      <c r="Q96">
        <f>IFERROR(MATCH(Q$3,'Bins 2025'!$D96:$ALO96,1),0)/1000</f>
        <v/>
      </c>
      <c r="R96">
        <f>IFERROR(MATCH(R$3,'Bins 2025'!$D96:$ALO96,1),0)/1000</f>
        <v/>
      </c>
      <c r="S96">
        <f>IFERROR(MATCH(S$3,'Bins 2025'!$D96:$ALO96,1),0)/1000</f>
        <v/>
      </c>
      <c r="T96">
        <f>IFERROR(MATCH(T$3,'Bins 2025'!$D96:$ALO96,1),0)/1000</f>
        <v/>
      </c>
      <c r="U96">
        <f>IFERROR(MATCH(U$3,'Bins 2025'!$D96:$ALO96,1),0)/1000</f>
        <v/>
      </c>
      <c r="V96">
        <f>IFERROR(MATCH(V$3,'Bins 2025'!$D96:$ALO96,1),0)/1000</f>
        <v/>
      </c>
      <c r="W96">
        <f>IFERROR(MATCH(W$3,'Bins 2025'!$D96:$ALO96,1),0)/1000</f>
        <v/>
      </c>
      <c r="X96">
        <f>IFERROR(MATCH(X$3,'Bins 2025'!$D96:$ALO96,1),0)/1000</f>
        <v/>
      </c>
      <c r="Y96">
        <f>IFERROR(MATCH(Y$3,'Bins 2025'!$D96:$ALO96,1),0)/1000</f>
        <v/>
      </c>
      <c r="Z96">
        <f>IFERROR(MATCH(Z$3,'Bins 2025'!$D96:$ALO96,1),0)/1000</f>
        <v/>
      </c>
      <c r="AA96">
        <f>IFERROR(MATCH(AA$3,'Bins 2025'!$D96:$ALO96,1),0)/1000</f>
        <v/>
      </c>
      <c r="AB96">
        <f>IFERROR(MATCH(AB$3,'Bins 2025'!$D96:$ALO96,1),0)/1000</f>
        <v/>
      </c>
      <c r="AC96">
        <f>IFERROR(MATCH(AC$3,'Bins 2025'!$D96:$ALO96,1),0)/1000</f>
        <v/>
      </c>
      <c r="AD96">
        <f>IFERROR(MATCH(AD$3,'Bins 2025'!$D96:$ALO96,1),0)/1000</f>
        <v/>
      </c>
      <c r="AE96">
        <f>IFERROR(MATCH(AE$3,'Bins 2025'!$D96:$ALO96,1),0)/1000</f>
        <v/>
      </c>
      <c r="AF96">
        <f>IFERROR(MATCH(AF$3,'Bins 2025'!$D96:$ALO96,1),0)/1000</f>
        <v/>
      </c>
      <c r="AG96">
        <f>IFERROR(MATCH(AG$3,'Bins 2025'!$D96:$ALO96,1),0)/1000</f>
        <v/>
      </c>
      <c r="AH96">
        <f>IFERROR(MATCH(AH$3,'Bins 2025'!$D96:$ALO96,1),0)/1000</f>
        <v/>
      </c>
      <c r="AI96">
        <f>IFERROR(MATCH(AI$3,'Bins 2025'!$D96:$ALO96,1),0)/1000</f>
        <v/>
      </c>
      <c r="AJ96">
        <f>IFERROR(MATCH(AJ$3,'Bins 2025'!$D96:$ALO96,1),0)/1000</f>
        <v/>
      </c>
      <c r="AK96">
        <f>IFERROR(MATCH(AK$3,'Bins 2025'!$D96:$ALO96,1),0)/1000</f>
        <v/>
      </c>
      <c r="AL96">
        <f>IFERROR(MATCH(AL$3,'Bins 2025'!$D96:$ALO96,1),0)/1000</f>
        <v/>
      </c>
      <c r="AM96">
        <f>IFERROR(MATCH(AM$3,'Bins 2025'!$D96:$ALO96,1),0)/1000</f>
        <v/>
      </c>
      <c r="AN96">
        <f>IFERROR(MATCH(AN$3,'Bins 2025'!$D96:$ALO96,1),0)/1000</f>
        <v/>
      </c>
      <c r="AO96">
        <f>IFERROR(MATCH(AO$3,'Bins 2025'!$D96:$ALO96,1),0)/1000</f>
        <v/>
      </c>
      <c r="AP96">
        <f>IFERROR(MATCH(AP$3,'Bins 2025'!$D96:$ALO96,1),0)/1000</f>
        <v/>
      </c>
      <c r="AQ96">
        <f>IFERROR(MATCH(AQ$3,'Bins 2025'!$D96:$ALO96,1),0)/1000</f>
        <v/>
      </c>
      <c r="AR96">
        <f>IFERROR(MATCH(AR$3,'Bins 2025'!$D96:$ALO96,1),0)/1000</f>
        <v/>
      </c>
      <c r="AS96">
        <f>IFERROR(MATCH(AS$3,'Bins 2025'!$D96:$ALO96,1),0)/1000</f>
        <v/>
      </c>
      <c r="AT96">
        <f>IFERROR(MATCH(AT$3,'Bins 2025'!$D96:$ALO96,1),0)/1000</f>
        <v/>
      </c>
      <c r="AU96">
        <f>IFERROR(MATCH(AU$3,'Bins 2025'!$D96:$ALO96,1),0)/1000</f>
        <v/>
      </c>
      <c r="AV96">
        <f>IFERROR(MATCH(AV$3,'Bins 2025'!$D96:$ALO96,1),0)/1000</f>
        <v/>
      </c>
      <c r="AW96">
        <f>IFERROR(MATCH(AW$3,'Bins 2025'!$D96:$ALO96,1),0)/1000</f>
        <v/>
      </c>
      <c r="AX96">
        <f>IFERROR(MATCH(AX$3,'Bins 2025'!$D96:$ALO96,1),0)/1000</f>
        <v/>
      </c>
      <c r="AY96">
        <f>IFERROR(MATCH(AY$3,'Bins 2025'!$D96:$ALO96,1),0)/1000</f>
        <v/>
      </c>
      <c r="AZ96">
        <f>IFERROR(MATCH(AZ$3,'Bins 2025'!$D96:$ALO96,1),0)/1000</f>
        <v/>
      </c>
      <c r="BA96">
        <f>IFERROR(MATCH(BA$3,'Bins 2025'!$D96:$ALO96,1),0)/1000</f>
        <v/>
      </c>
      <c r="BB96">
        <f>IFERROR(MATCH(BB$3,'Bins 2025'!$D96:$ALO96,1),0)/1000</f>
        <v/>
      </c>
      <c r="BC96">
        <f>IFERROR(MATCH(BC$3,'Bins 2025'!$D96:$ALO96,1),0)/1000</f>
        <v/>
      </c>
      <c r="BD96">
        <f>IFERROR(MATCH(BD$3,'Bins 2025'!$D96:$ALO96,1),0)/1000</f>
        <v/>
      </c>
      <c r="BE96">
        <f>IFERROR(MATCH(BE$3,'Bins 2025'!$D96:$ALO96,1),0)/1000</f>
        <v/>
      </c>
      <c r="BF96">
        <f>IFERROR(MATCH(BF$3,'Bins 2025'!$D96:$ALO96,1),0)/1000</f>
        <v/>
      </c>
      <c r="BG96">
        <f>IFERROR(MATCH(BG$3,'Bins 2025'!$D96:$ALO96,1),0)/1000</f>
        <v/>
      </c>
      <c r="BH96">
        <f>IFERROR(MATCH(BH$3,'Bins 2025'!$D96:$ALO96,1),0)/1000</f>
        <v/>
      </c>
      <c r="BI96">
        <f>IFERROR(MATCH(BI$3,'Bins 2025'!$D96:$ALO96,1),0)/1000</f>
        <v/>
      </c>
      <c r="BJ96">
        <f>IFERROR(MATCH(BJ$3,'Bins 2025'!$D96:$ALO96,1),0)/1000</f>
        <v/>
      </c>
      <c r="BK96">
        <f>IFERROR(MATCH(BK$3,'Bins 2025'!$D96:$ALO96,1),0)/1000</f>
        <v/>
      </c>
      <c r="BL96">
        <f>IFERROR(MATCH(BL$3,'Bins 2025'!$D96:$ALO96,1),0)/1000</f>
        <v/>
      </c>
      <c r="BM96">
        <f>IFERROR(MATCH(BM$3,'Bins 2025'!$D96:$ALO96,1),0)/1000</f>
        <v/>
      </c>
      <c r="BN96">
        <f>IFERROR(MATCH(BN$3,'Bins 2025'!$D96:$ALO96,1),0)/1000</f>
        <v/>
      </c>
      <c r="BO96">
        <f>IFERROR(MATCH(BO$3,'Bins 2025'!$D96:$ALO96,1),0)/1000</f>
        <v/>
      </c>
      <c r="BP96">
        <f>IFERROR(MATCH(BP$3,'Bins 2025'!$D96:$ALO96,1),0)/1000</f>
        <v/>
      </c>
      <c r="BQ96">
        <f>IFERROR(MATCH(BQ$3,'Bins 2025'!$D96:$ALO96,1),0)/1000</f>
        <v/>
      </c>
      <c r="BR96">
        <f>IFERROR(MATCH(BR$3,'Bins 2025'!$D96:$ALO96,1),0)/1000</f>
        <v/>
      </c>
      <c r="BS96">
        <f>IFERROR(MATCH(BS$3,'Bins 2025'!$D96:$ALO96,1),0)/1000</f>
        <v/>
      </c>
      <c r="BT96">
        <f>IFERROR(MATCH(BT$3,'Bins 2025'!$D96:$ALO96,1),0)/1000</f>
        <v/>
      </c>
      <c r="BU96">
        <f>IFERROR(MATCH(BU$3,'Bins 2025'!$D96:$ALO96,1),0)/1000</f>
        <v/>
      </c>
      <c r="BV96">
        <f>IFERROR(MATCH(BV$3,'Bins 2025'!$D96:$ALO96,1),0)/1000</f>
        <v/>
      </c>
      <c r="BW96">
        <f>IFERROR(MATCH(BW$3,'Bins 2025'!$D96:$ALO96,1),0)/1000</f>
        <v/>
      </c>
      <c r="BX96">
        <f>IFERROR(MATCH(BX$3,'Bins 2025'!$D96:$ALO96,1),0)/1000</f>
        <v/>
      </c>
      <c r="BY96">
        <f>IFERROR(MATCH(BY$3,'Bins 2025'!$D96:$ALO96,1),0)/1000</f>
        <v/>
      </c>
      <c r="BZ96">
        <f>IFERROR(MATCH(BZ$3,'Bins 2025'!$D96:$ALO96,1),0)/1000</f>
        <v/>
      </c>
      <c r="CA96">
        <f>IFERROR(MATCH(CA$3,'Bins 2025'!$D96:$ALO96,1),0)/1000</f>
        <v/>
      </c>
      <c r="CB96">
        <f>IFERROR(MATCH(CB$3,'Bins 2025'!$D96:$ALO96,1),0)/1000</f>
        <v/>
      </c>
      <c r="CC96">
        <f>IFERROR(MATCH(CC$3,'Bins 2025'!$D96:$ALO96,1),0)/1000</f>
        <v/>
      </c>
      <c r="CD96">
        <f>IFERROR(MATCH(CD$3,'Bins 2025'!$D96:$ALO96,1),0)/1000</f>
        <v/>
      </c>
      <c r="CE96">
        <f>IFERROR(MATCH(CE$3,'Bins 2025'!$D96:$ALO96,1),0)/1000</f>
        <v/>
      </c>
      <c r="CF96">
        <f>IFERROR(MATCH(CF$3,'Bins 2025'!$D96:$ALO96,1),0)/1000</f>
        <v/>
      </c>
      <c r="CG96">
        <f>IFERROR(MATCH(CG$3,'Bins 2025'!$D96:$ALO96,1),0)/1000</f>
        <v/>
      </c>
      <c r="CH96">
        <f>IFERROR(MATCH(CH$3,'Bins 2025'!$D96:$ALO96,1),0)/1000</f>
        <v/>
      </c>
      <c r="CI96">
        <f>IFERROR(MATCH(CI$3,'Bins 2025'!$D96:$ALO96,1),0)/1000</f>
        <v/>
      </c>
      <c r="CJ96">
        <f>IFERROR(MATCH(CJ$3,'Bins 2025'!$D96:$ALO96,1),0)/1000</f>
        <v/>
      </c>
      <c r="CK96">
        <f>IFERROR(MATCH(CK$3,'Bins 2025'!$D96:$ALO96,1),0)/1000</f>
        <v/>
      </c>
      <c r="CL96">
        <f>IFERROR(MATCH(CL$3,'Bins 2025'!$D96:$ALO96,1),0)/1000</f>
        <v/>
      </c>
      <c r="CM96">
        <f>IFERROR(MATCH(CM$3,'Bins 2025'!$D96:$ALO96,1),0)/1000</f>
        <v/>
      </c>
      <c r="CN96">
        <f>IFERROR(MATCH(CN$3,'Bins 2025'!$D96:$ALO96,1),0)/1000</f>
        <v/>
      </c>
      <c r="CO96">
        <f>IFERROR(MATCH(CO$3,'Bins 2025'!$D96:$ALO96,1),0)/1000</f>
        <v/>
      </c>
      <c r="CP96">
        <f>IFERROR(MATCH(CP$3,'Bins 2025'!$D96:$ALO96,1),0)/1000</f>
        <v/>
      </c>
      <c r="CQ96">
        <f>IFERROR(MATCH(CQ$3,'Bins 2025'!$D96:$ALO96,1),0)/1000</f>
        <v/>
      </c>
      <c r="CR96">
        <f>IFERROR(MATCH(CR$3,'Bins 2025'!$D96:$ALO96,1),0)/1000</f>
        <v/>
      </c>
      <c r="CS96">
        <f>IFERROR(MATCH(CS$3,'Bins 2025'!$D96:$ALO96,1),0)/1000</f>
        <v/>
      </c>
      <c r="CT96">
        <f>IFERROR(MATCH(CT$3,'Bins 2025'!$D96:$ALO96,1),0)/1000</f>
        <v/>
      </c>
      <c r="CU96">
        <f>IFERROR(MATCH(CU$3,'Bins 2025'!$D96:$ALO96,1),0)/1000</f>
        <v/>
      </c>
      <c r="CV96">
        <f>IFERROR(MATCH(CV$3,'Bins 2025'!$D96:$ALO96,1),0)/1000</f>
        <v/>
      </c>
      <c r="CW96">
        <f>IFERROR(MATCH(CW$3,'Bins 2025'!$D96:$ALO96,1),0)/1000</f>
        <v/>
      </c>
      <c r="CX96">
        <f>IFERROR(MATCH(CX$3,'Bins 2025'!$D96:$ALO96,1),0)/1000</f>
        <v/>
      </c>
      <c r="CY96">
        <f>IFERROR(MATCH(CY$3,'Bins 2025'!$D96:$ALO96,1),0)/1000</f>
        <v/>
      </c>
      <c r="CZ96">
        <f>IFERROR(MATCH(CZ$3,'Bins 2025'!$D96:$ALO96,1),0)/1000</f>
        <v/>
      </c>
      <c r="DA96">
        <f>IFERROR(MATCH(DA$3,'Bins 2025'!$D96:$ALO96,1),0)/1000</f>
        <v/>
      </c>
      <c r="DB96">
        <f>IFERROR(MATCH(DB$3,'Bins 2025'!$D96:$ALO96,1),0)/1000</f>
        <v/>
      </c>
      <c r="DC96">
        <f>IFERROR(MATCH(DC$3,'Bins 2025'!$D96:$ALO96,1),0)/1000</f>
        <v/>
      </c>
      <c r="DD96">
        <f>IFERROR(MATCH(DD$3,'Bins 2025'!$D96:$ALO96,1),0)/1000</f>
        <v/>
      </c>
      <c r="DE96">
        <f>IFERROR(MATCH(DE$3,'Bins 2025'!$D96:$ALO96,1),0)/1000</f>
        <v/>
      </c>
      <c r="DF96">
        <f>IFERROR(MATCH(DF$3,'Bins 2025'!$D96:$ALO96,1),0)/1000</f>
        <v/>
      </c>
      <c r="DG96">
        <f>IFERROR(MATCH(DG$3,'Bins 2025'!$D96:$ALO96,1),0)/1000</f>
        <v/>
      </c>
      <c r="DH96">
        <f>IFERROR(MATCH(DH$3,'Bins 2025'!$D96:$ALO96,1),0)/1000</f>
        <v/>
      </c>
      <c r="DI96">
        <f>IFERROR(MATCH(DI$3,'Bins 2025'!$D96:$ALO96,1),0)/1000</f>
        <v/>
      </c>
      <c r="DJ96">
        <f>IFERROR(MATCH(DJ$3,'Bins 2025'!$D96:$ALO96,1),0)/1000</f>
        <v/>
      </c>
      <c r="DK96">
        <f>IFERROR(MATCH(DK$3,'Bins 2025'!$D96:$ALO96,1),0)/1000</f>
        <v/>
      </c>
      <c r="DL96">
        <f>IFERROR(MATCH(DL$3,'Bins 2025'!$D96:$ALO96,1),0)/1000</f>
        <v/>
      </c>
      <c r="DM96">
        <f>IFERROR(MATCH(DM$3,'Bins 2025'!$D96:$ALO96,1),0)/1000</f>
        <v/>
      </c>
      <c r="DN96">
        <f>IFERROR(MATCH(DN$3,'Bins 2025'!$D96:$ALO96,1),0)/1000</f>
        <v/>
      </c>
      <c r="DO96">
        <f>IFERROR(MATCH(DO$3,'Bins 2025'!$D96:$ALO96,1),0)/1000</f>
        <v/>
      </c>
      <c r="DP96">
        <f>IFERROR(MATCH(DP$3,'Bins 2025'!$D96:$ALO96,1),0)/1000</f>
        <v/>
      </c>
      <c r="DQ96">
        <f>IFERROR(MATCH(DQ$3,'Bins 2025'!$D96:$ALO96,1),0)/1000</f>
        <v/>
      </c>
      <c r="DR96">
        <f>IFERROR(MATCH(DR$3,'Bins 2025'!$D96:$ALO96,1),0)/1000</f>
        <v/>
      </c>
      <c r="DS96">
        <f>IFERROR(MATCH(DS$3,'Bins 2025'!$D96:$ALO96,1),0)/1000</f>
        <v/>
      </c>
      <c r="DT96">
        <f>IFERROR(MATCH(DT$3,'Bins 2025'!$D96:$ALO96,1),0)/1000</f>
        <v/>
      </c>
      <c r="DU96">
        <f>IFERROR(MATCH(DU$3,'Bins 2025'!$D96:$ALO96,1),0)/1000</f>
        <v/>
      </c>
      <c r="DV96">
        <f>IFERROR(MATCH(DV$3,'Bins 2025'!$D96:$ALO96,1),0)/1000</f>
        <v/>
      </c>
      <c r="DW96">
        <f>IFERROR(MATCH(DW$3,'Bins 2025'!$D96:$ALO96,1),0)/1000</f>
        <v/>
      </c>
      <c r="DX96">
        <f>IFERROR(MATCH(DX$3,'Bins 2025'!$D96:$ALO96,1),0)/1000</f>
        <v/>
      </c>
      <c r="DY96">
        <f>IFERROR(MATCH(DY$3,'Bins 2025'!$D96:$ALO96,1),0)/1000</f>
        <v/>
      </c>
      <c r="DZ96">
        <f>IFERROR(MATCH(DZ$3,'Bins 2025'!$D96:$ALO96,1),0)/1000</f>
        <v/>
      </c>
      <c r="EA96">
        <f>IFERROR(MATCH(EA$3,'Bins 2025'!$D96:$ALO96,1),0)/1000</f>
        <v/>
      </c>
      <c r="EB96">
        <f>IFERROR(MATCH(EB$3,'Bins 2025'!$D96:$ALO96,1),0)/1000</f>
        <v/>
      </c>
      <c r="EC96">
        <f>IFERROR(MATCH(EC$3,'Bins 2025'!$D96:$ALO96,1),0)/1000</f>
        <v/>
      </c>
      <c r="ED96">
        <f>IFERROR(MATCH(ED$3,'Bins 2025'!$D96:$ALO96,1),0)/1000</f>
        <v/>
      </c>
      <c r="EE96">
        <f>IFERROR(MATCH(EE$3,'Bins 2025'!$D96:$ALO96,1),0)/1000</f>
        <v/>
      </c>
      <c r="EF96">
        <f>IFERROR(MATCH(EF$3,'Bins 2025'!$D96:$ALO96,1),0)/1000</f>
        <v/>
      </c>
      <c r="EG96">
        <f>IFERROR(MATCH(EG$3,'Bins 2025'!$D96:$ALO96,1),0)/1000</f>
        <v/>
      </c>
      <c r="EH96">
        <f>IFERROR(MATCH(EH$3,'Bins 2025'!$D96:$ALO96,1),0)/1000</f>
        <v/>
      </c>
      <c r="EI96">
        <f>IFERROR(MATCH(EI$3,'Bins 2025'!$D96:$ALO96,1),0)/1000</f>
        <v/>
      </c>
      <c r="EJ96">
        <f>IFERROR(MATCH(EJ$3,'Bins 2025'!$D96:$ALO96,1),0)/1000</f>
        <v/>
      </c>
      <c r="EK96">
        <f>IFERROR(MATCH(EK$3,'Bins 2025'!$D96:$ALO96,1),0)/1000</f>
        <v/>
      </c>
      <c r="EL96">
        <f>IFERROR(MATCH(EL$3,'Bins 2025'!$D96:$ALO96,1),0)/1000</f>
        <v/>
      </c>
      <c r="EM96">
        <f>IFERROR(MATCH(EM$3,'Bins 2025'!$D96:$ALO96,1),0)/1000</f>
        <v/>
      </c>
      <c r="EN96">
        <f>IFERROR(MATCH(EN$3,'Bins 2025'!$D96:$ALO96,1),0)/1000</f>
        <v/>
      </c>
      <c r="EO96">
        <f>IFERROR(MATCH(EO$3,'Bins 2025'!$D96:$ALO96,1),0)/1000</f>
        <v/>
      </c>
      <c r="EP96">
        <f>IFERROR(MATCH(EP$3,'Bins 2025'!$D96:$ALO96,1),0)/1000</f>
        <v/>
      </c>
      <c r="EQ96">
        <f>IFERROR(MATCH(EQ$3,'Bins 2025'!$D96:$ALO96,1),0)/1000</f>
        <v/>
      </c>
      <c r="ER96">
        <f>IFERROR(MATCH(ER$3,'Bins 2025'!$D96:$ALO96,1),0)/1000</f>
        <v/>
      </c>
      <c r="ES96">
        <f>IFERROR(MATCH(ES$3,'Bins 2025'!$D96:$ALO96,1),0)/1000</f>
        <v/>
      </c>
      <c r="ET96">
        <f>IFERROR(MATCH(ET$3,'Bins 2025'!$D96:$ALO96,1),0)/1000</f>
        <v/>
      </c>
      <c r="EU96">
        <f>IFERROR(MATCH(EU$3,'Bins 2025'!$D96:$ALO96,1),0)/1000</f>
        <v/>
      </c>
      <c r="EV96">
        <f>IFERROR(MATCH(EV$3,'Bins 2025'!$D96:$ALO96,1),0)/1000</f>
        <v/>
      </c>
      <c r="EW96">
        <f>IFERROR(MATCH(EW$3,'Bins 2025'!$D96:$ALO96,1),0)/1000</f>
        <v/>
      </c>
      <c r="EX96">
        <f>IFERROR(MATCH(EX$3,'Bins 2025'!$D96:$ALO96,1),0)/1000</f>
        <v/>
      </c>
      <c r="EY96">
        <f>IFERROR(MATCH(EY$3,'Bins 2025'!$D96:$ALO96,1),0)/1000</f>
        <v/>
      </c>
      <c r="EZ96">
        <f>IFERROR(MATCH(EZ$3,'Bins 2025'!$D96:$ALO96,1),0)/1000</f>
        <v/>
      </c>
      <c r="FA96">
        <f>IFERROR(MATCH(FA$3,'Bins 2025'!$D96:$ALO96,1),0)/1000</f>
        <v/>
      </c>
      <c r="FB96">
        <f>IFERROR(MATCH(FB$3,'Bins 2025'!$D96:$ALO96,1),0)/1000</f>
        <v/>
      </c>
      <c r="FC96">
        <f>IFERROR(MATCH(FC$3,'Bins 2025'!$D96:$ALO96,1),0)/1000</f>
        <v/>
      </c>
      <c r="FD96">
        <f>IFERROR(MATCH(FD$3,'Bins 2025'!$D96:$ALO96,1),0)/1000</f>
        <v/>
      </c>
      <c r="FE96">
        <f>IFERROR(MATCH(FE$3,'Bins 2025'!$D96:$ALO96,1),0)/1000</f>
        <v/>
      </c>
      <c r="FF96">
        <f>IFERROR(MATCH(FF$3,'Bins 2025'!$D96:$ALO96,1),0)/1000</f>
        <v/>
      </c>
      <c r="FG96">
        <f>IFERROR(MATCH(FG$3,'Bins 2025'!$D96:$ALO96,1),0)/1000</f>
        <v/>
      </c>
      <c r="FH96">
        <f>IFERROR(MATCH(FH$3,'Bins 2025'!$D96:$ALO96,1),0)/1000</f>
        <v/>
      </c>
      <c r="FI96">
        <f>IFERROR(MATCH(FI$3,'Bins 2025'!$D96:$ALO96,1),0)/1000</f>
        <v/>
      </c>
      <c r="FJ96">
        <f>IFERROR(MATCH(FJ$3,'Bins 2025'!$D96:$ALO96,1),0)/1000</f>
        <v/>
      </c>
      <c r="FK96">
        <f>IFERROR(MATCH(FK$3,'Bins 2025'!$D96:$ALO96,1),0)/1000</f>
        <v/>
      </c>
      <c r="FL96">
        <f>IFERROR(MATCH(FL$3,'Bins 2025'!$D96:$ALO96,1),0)/1000</f>
        <v/>
      </c>
      <c r="FM96">
        <f>IFERROR(MATCH(FM$3,'Bins 2025'!$D96:$ALO96,1),0)/1000</f>
        <v/>
      </c>
      <c r="FN96">
        <f>IFERROR(MATCH(FN$3,'Bins 2025'!$D96:$ALO96,1),0)/1000</f>
        <v/>
      </c>
      <c r="FO96">
        <f>IFERROR(MATCH(FO$3,'Bins 2025'!$D96:$ALO96,1),0)/1000</f>
        <v/>
      </c>
      <c r="FP96">
        <f>IFERROR(MATCH(FP$3,'Bins 2025'!$D96:$ALO96,1),0)/1000</f>
        <v/>
      </c>
      <c r="FQ96">
        <f>IFERROR(MATCH(FQ$3,'Bins 2025'!$D96:$ALO96,1),0)/1000</f>
        <v/>
      </c>
      <c r="FR96">
        <f>IFERROR(MATCH(FR$3,'Bins 2025'!$D96:$ALO96,1),0)/1000</f>
        <v/>
      </c>
      <c r="FS96">
        <f>IFERROR(MATCH(FS$3,'Bins 2025'!$D96:$ALO96,1),0)/1000</f>
        <v/>
      </c>
      <c r="FT96">
        <f>IFERROR(MATCH(FT$3,'Bins 2025'!$D96:$ALO96,1),0)/1000</f>
        <v/>
      </c>
      <c r="FU96">
        <f>IFERROR(MATCH(FU$3,'Bins 2025'!$D96:$ALO96,1),0)/1000</f>
        <v/>
      </c>
      <c r="FV96">
        <f>IFERROR(MATCH(FV$3,'Bins 2025'!$D96:$ALO96,1),0)/1000</f>
        <v/>
      </c>
      <c r="FW96">
        <f>IFERROR(MATCH(FW$3,'Bins 2025'!$D96:$ALO96,1),0)/1000</f>
        <v/>
      </c>
      <c r="FX96">
        <f>IFERROR(MATCH(FX$3,'Bins 2025'!$D96:$ALO96,1),0)/1000</f>
        <v/>
      </c>
      <c r="FY96">
        <f>IFERROR(MATCH(FY$3,'Bins 2025'!$D96:$ALO96,1),0)/1000</f>
        <v/>
      </c>
      <c r="FZ96">
        <f>IFERROR(MATCH(FZ$3,'Bins 2025'!$D96:$ALO96,1),0)/1000</f>
        <v/>
      </c>
      <c r="GA96">
        <f>IFERROR(MATCH(GA$3,'Bins 2025'!$D96:$ALO96,1),0)/1000</f>
        <v/>
      </c>
      <c r="GB96">
        <f>IFERROR(MATCH(GB$3,'Bins 2025'!$D96:$ALO96,1),0)/1000</f>
        <v/>
      </c>
      <c r="GC96">
        <f>IFERROR(MATCH(GC$3,'Bins 2025'!$D96:$ALO96,1),0)/1000</f>
        <v/>
      </c>
      <c r="GD96">
        <f>IFERROR(MATCH(GD$3,'Bins 2025'!$D96:$ALO96,1),0)/1000</f>
        <v/>
      </c>
      <c r="GE96">
        <f>IFERROR(MATCH(GE$3,'Bins 2025'!$D96:$ALO96,1),0)/1000</f>
        <v/>
      </c>
      <c r="GF96">
        <f>IFERROR(MATCH(GF$3,'Bins 2025'!$D96:$ALO96,1),0)/1000</f>
        <v/>
      </c>
      <c r="GG96">
        <f>IFERROR(MATCH(GG$3,'Bins 2025'!$D96:$ALO96,1),0)/1000</f>
        <v/>
      </c>
      <c r="GH96">
        <f>IFERROR(MATCH(GH$3,'Bins 2025'!$D96:$ALO96,1),0)/1000</f>
        <v/>
      </c>
      <c r="GI96">
        <f>IFERROR(MATCH(GI$3,'Bins 2025'!$D96:$ALO96,1),0)/1000</f>
        <v/>
      </c>
      <c r="GJ96">
        <f>IFERROR(MATCH(GJ$3,'Bins 2025'!$D96:$ALO96,1),0)/1000</f>
        <v/>
      </c>
      <c r="GK96">
        <f>IFERROR(MATCH(GK$3,'Bins 2025'!$D96:$ALO96,1),0)/1000</f>
        <v/>
      </c>
      <c r="GL96">
        <f>IFERROR(MATCH(GL$3,'Bins 2025'!$D96:$ALO96,1),0)/1000</f>
        <v/>
      </c>
      <c r="GM96">
        <f>IFERROR(MATCH(GM$3,'Bins 2025'!$D96:$ALO96,1),0)/1000</f>
        <v/>
      </c>
      <c r="GN96">
        <f>IFERROR(MATCH(GN$3,'Bins 2025'!$D96:$ALO96,1),0)/1000</f>
        <v/>
      </c>
      <c r="GO96">
        <f>IFERROR(MATCH(GO$3,'Bins 2025'!$D96:$ALO96,1),0)/1000</f>
        <v/>
      </c>
      <c r="GP96">
        <f>IFERROR(MATCH(GP$3,'Bins 2025'!$D96:$ALO96,1),0)/1000</f>
        <v/>
      </c>
      <c r="GQ96">
        <f>IFERROR(MATCH(GQ$3,'Bins 2025'!$D96:$ALO96,1),0)/1000</f>
        <v/>
      </c>
      <c r="GR96">
        <f>IFERROR(MATCH(GR$3,'Bins 2025'!$D96:$ALO96,1),0)/1000</f>
        <v/>
      </c>
      <c r="GS96">
        <f>IFERROR(MATCH(GS$3,'Bins 2025'!$D96:$ALO96,1),0)/1000</f>
        <v/>
      </c>
      <c r="GT96">
        <f>IFERROR(MATCH(GT$3,'Bins 2025'!$D96:$ALO96,1),0)/1000</f>
        <v/>
      </c>
      <c r="GU96">
        <f>IFERROR(MATCH(GU$3,'Bins 2025'!$D96:$ALO96,1),0)/1000</f>
        <v/>
      </c>
    </row>
    <row r="97">
      <c r="B97">
        <f>Inputs!B97</f>
        <v/>
      </c>
      <c r="C97">
        <f>Inputs!K97</f>
        <v/>
      </c>
      <c r="D97">
        <f>N(Inputs!H97)</f>
        <v/>
      </c>
      <c r="E97">
        <f>IFERROR(MATCH(E$3,'Bins 2025'!$D97:$ALO97,1),0)/1000</f>
        <v/>
      </c>
      <c r="F97">
        <f>IFERROR(MATCH(F$3,'Bins 2025'!$D97:$ALO97,1),0)/1000</f>
        <v/>
      </c>
      <c r="G97">
        <f>IFERROR(MATCH(G$3,'Bins 2025'!$D97:$ALO97,1),0)/1000</f>
        <v/>
      </c>
      <c r="H97">
        <f>IFERROR(MATCH(H$3,'Bins 2025'!$D97:$ALO97,1),0)/1000</f>
        <v/>
      </c>
      <c r="I97">
        <f>IFERROR(MATCH(I$3,'Bins 2025'!$D97:$ALO97,1),0)/1000</f>
        <v/>
      </c>
      <c r="J97">
        <f>IFERROR(MATCH(J$3,'Bins 2025'!$D97:$ALO97,1),0)/1000</f>
        <v/>
      </c>
      <c r="K97">
        <f>IFERROR(MATCH(K$3,'Bins 2025'!$D97:$ALO97,1),0)/1000</f>
        <v/>
      </c>
      <c r="L97">
        <f>IFERROR(MATCH(L$3,'Bins 2025'!$D97:$ALO97,1),0)/1000</f>
        <v/>
      </c>
      <c r="M97">
        <f>IFERROR(MATCH(M$3,'Bins 2025'!$D97:$ALO97,1),0)/1000</f>
        <v/>
      </c>
      <c r="N97">
        <f>IFERROR(MATCH(N$3,'Bins 2025'!$D97:$ALO97,1),0)/1000</f>
        <v/>
      </c>
      <c r="O97">
        <f>IFERROR(MATCH(O$3,'Bins 2025'!$D97:$ALO97,1),0)/1000</f>
        <v/>
      </c>
      <c r="P97">
        <f>IFERROR(MATCH(P$3,'Bins 2025'!$D97:$ALO97,1),0)/1000</f>
        <v/>
      </c>
      <c r="Q97">
        <f>IFERROR(MATCH(Q$3,'Bins 2025'!$D97:$ALO97,1),0)/1000</f>
        <v/>
      </c>
      <c r="R97">
        <f>IFERROR(MATCH(R$3,'Bins 2025'!$D97:$ALO97,1),0)/1000</f>
        <v/>
      </c>
      <c r="S97">
        <f>IFERROR(MATCH(S$3,'Bins 2025'!$D97:$ALO97,1),0)/1000</f>
        <v/>
      </c>
      <c r="T97">
        <f>IFERROR(MATCH(T$3,'Bins 2025'!$D97:$ALO97,1),0)/1000</f>
        <v/>
      </c>
      <c r="U97">
        <f>IFERROR(MATCH(U$3,'Bins 2025'!$D97:$ALO97,1),0)/1000</f>
        <v/>
      </c>
      <c r="V97">
        <f>IFERROR(MATCH(V$3,'Bins 2025'!$D97:$ALO97,1),0)/1000</f>
        <v/>
      </c>
      <c r="W97">
        <f>IFERROR(MATCH(W$3,'Bins 2025'!$D97:$ALO97,1),0)/1000</f>
        <v/>
      </c>
      <c r="X97">
        <f>IFERROR(MATCH(X$3,'Bins 2025'!$D97:$ALO97,1),0)/1000</f>
        <v/>
      </c>
      <c r="Y97">
        <f>IFERROR(MATCH(Y$3,'Bins 2025'!$D97:$ALO97,1),0)/1000</f>
        <v/>
      </c>
      <c r="Z97">
        <f>IFERROR(MATCH(Z$3,'Bins 2025'!$D97:$ALO97,1),0)/1000</f>
        <v/>
      </c>
      <c r="AA97">
        <f>IFERROR(MATCH(AA$3,'Bins 2025'!$D97:$ALO97,1),0)/1000</f>
        <v/>
      </c>
      <c r="AB97">
        <f>IFERROR(MATCH(AB$3,'Bins 2025'!$D97:$ALO97,1),0)/1000</f>
        <v/>
      </c>
      <c r="AC97">
        <f>IFERROR(MATCH(AC$3,'Bins 2025'!$D97:$ALO97,1),0)/1000</f>
        <v/>
      </c>
      <c r="AD97">
        <f>IFERROR(MATCH(AD$3,'Bins 2025'!$D97:$ALO97,1),0)/1000</f>
        <v/>
      </c>
      <c r="AE97">
        <f>IFERROR(MATCH(AE$3,'Bins 2025'!$D97:$ALO97,1),0)/1000</f>
        <v/>
      </c>
      <c r="AF97">
        <f>IFERROR(MATCH(AF$3,'Bins 2025'!$D97:$ALO97,1),0)/1000</f>
        <v/>
      </c>
      <c r="AG97">
        <f>IFERROR(MATCH(AG$3,'Bins 2025'!$D97:$ALO97,1),0)/1000</f>
        <v/>
      </c>
      <c r="AH97">
        <f>IFERROR(MATCH(AH$3,'Bins 2025'!$D97:$ALO97,1),0)/1000</f>
        <v/>
      </c>
      <c r="AI97">
        <f>IFERROR(MATCH(AI$3,'Bins 2025'!$D97:$ALO97,1),0)/1000</f>
        <v/>
      </c>
      <c r="AJ97">
        <f>IFERROR(MATCH(AJ$3,'Bins 2025'!$D97:$ALO97,1),0)/1000</f>
        <v/>
      </c>
      <c r="AK97">
        <f>IFERROR(MATCH(AK$3,'Bins 2025'!$D97:$ALO97,1),0)/1000</f>
        <v/>
      </c>
      <c r="AL97">
        <f>IFERROR(MATCH(AL$3,'Bins 2025'!$D97:$ALO97,1),0)/1000</f>
        <v/>
      </c>
      <c r="AM97">
        <f>IFERROR(MATCH(AM$3,'Bins 2025'!$D97:$ALO97,1),0)/1000</f>
        <v/>
      </c>
      <c r="AN97">
        <f>IFERROR(MATCH(AN$3,'Bins 2025'!$D97:$ALO97,1),0)/1000</f>
        <v/>
      </c>
      <c r="AO97">
        <f>IFERROR(MATCH(AO$3,'Bins 2025'!$D97:$ALO97,1),0)/1000</f>
        <v/>
      </c>
      <c r="AP97">
        <f>IFERROR(MATCH(AP$3,'Bins 2025'!$D97:$ALO97,1),0)/1000</f>
        <v/>
      </c>
      <c r="AQ97">
        <f>IFERROR(MATCH(AQ$3,'Bins 2025'!$D97:$ALO97,1),0)/1000</f>
        <v/>
      </c>
      <c r="AR97">
        <f>IFERROR(MATCH(AR$3,'Bins 2025'!$D97:$ALO97,1),0)/1000</f>
        <v/>
      </c>
      <c r="AS97">
        <f>IFERROR(MATCH(AS$3,'Bins 2025'!$D97:$ALO97,1),0)/1000</f>
        <v/>
      </c>
      <c r="AT97">
        <f>IFERROR(MATCH(AT$3,'Bins 2025'!$D97:$ALO97,1),0)/1000</f>
        <v/>
      </c>
      <c r="AU97">
        <f>IFERROR(MATCH(AU$3,'Bins 2025'!$D97:$ALO97,1),0)/1000</f>
        <v/>
      </c>
      <c r="AV97">
        <f>IFERROR(MATCH(AV$3,'Bins 2025'!$D97:$ALO97,1),0)/1000</f>
        <v/>
      </c>
      <c r="AW97">
        <f>IFERROR(MATCH(AW$3,'Bins 2025'!$D97:$ALO97,1),0)/1000</f>
        <v/>
      </c>
      <c r="AX97">
        <f>IFERROR(MATCH(AX$3,'Bins 2025'!$D97:$ALO97,1),0)/1000</f>
        <v/>
      </c>
      <c r="AY97">
        <f>IFERROR(MATCH(AY$3,'Bins 2025'!$D97:$ALO97,1),0)/1000</f>
        <v/>
      </c>
      <c r="AZ97">
        <f>IFERROR(MATCH(AZ$3,'Bins 2025'!$D97:$ALO97,1),0)/1000</f>
        <v/>
      </c>
      <c r="BA97">
        <f>IFERROR(MATCH(BA$3,'Bins 2025'!$D97:$ALO97,1),0)/1000</f>
        <v/>
      </c>
      <c r="BB97">
        <f>IFERROR(MATCH(BB$3,'Bins 2025'!$D97:$ALO97,1),0)/1000</f>
        <v/>
      </c>
      <c r="BC97">
        <f>IFERROR(MATCH(BC$3,'Bins 2025'!$D97:$ALO97,1),0)/1000</f>
        <v/>
      </c>
      <c r="BD97">
        <f>IFERROR(MATCH(BD$3,'Bins 2025'!$D97:$ALO97,1),0)/1000</f>
        <v/>
      </c>
      <c r="BE97">
        <f>IFERROR(MATCH(BE$3,'Bins 2025'!$D97:$ALO97,1),0)/1000</f>
        <v/>
      </c>
      <c r="BF97">
        <f>IFERROR(MATCH(BF$3,'Bins 2025'!$D97:$ALO97,1),0)/1000</f>
        <v/>
      </c>
      <c r="BG97">
        <f>IFERROR(MATCH(BG$3,'Bins 2025'!$D97:$ALO97,1),0)/1000</f>
        <v/>
      </c>
      <c r="BH97">
        <f>IFERROR(MATCH(BH$3,'Bins 2025'!$D97:$ALO97,1),0)/1000</f>
        <v/>
      </c>
      <c r="BI97">
        <f>IFERROR(MATCH(BI$3,'Bins 2025'!$D97:$ALO97,1),0)/1000</f>
        <v/>
      </c>
      <c r="BJ97">
        <f>IFERROR(MATCH(BJ$3,'Bins 2025'!$D97:$ALO97,1),0)/1000</f>
        <v/>
      </c>
      <c r="BK97">
        <f>IFERROR(MATCH(BK$3,'Bins 2025'!$D97:$ALO97,1),0)/1000</f>
        <v/>
      </c>
      <c r="BL97">
        <f>IFERROR(MATCH(BL$3,'Bins 2025'!$D97:$ALO97,1),0)/1000</f>
        <v/>
      </c>
      <c r="BM97">
        <f>IFERROR(MATCH(BM$3,'Bins 2025'!$D97:$ALO97,1),0)/1000</f>
        <v/>
      </c>
      <c r="BN97">
        <f>IFERROR(MATCH(BN$3,'Bins 2025'!$D97:$ALO97,1),0)/1000</f>
        <v/>
      </c>
      <c r="BO97">
        <f>IFERROR(MATCH(BO$3,'Bins 2025'!$D97:$ALO97,1),0)/1000</f>
        <v/>
      </c>
      <c r="BP97">
        <f>IFERROR(MATCH(BP$3,'Bins 2025'!$D97:$ALO97,1),0)/1000</f>
        <v/>
      </c>
      <c r="BQ97">
        <f>IFERROR(MATCH(BQ$3,'Bins 2025'!$D97:$ALO97,1),0)/1000</f>
        <v/>
      </c>
      <c r="BR97">
        <f>IFERROR(MATCH(BR$3,'Bins 2025'!$D97:$ALO97,1),0)/1000</f>
        <v/>
      </c>
      <c r="BS97">
        <f>IFERROR(MATCH(BS$3,'Bins 2025'!$D97:$ALO97,1),0)/1000</f>
        <v/>
      </c>
      <c r="BT97">
        <f>IFERROR(MATCH(BT$3,'Bins 2025'!$D97:$ALO97,1),0)/1000</f>
        <v/>
      </c>
      <c r="BU97">
        <f>IFERROR(MATCH(BU$3,'Bins 2025'!$D97:$ALO97,1),0)/1000</f>
        <v/>
      </c>
      <c r="BV97">
        <f>IFERROR(MATCH(BV$3,'Bins 2025'!$D97:$ALO97,1),0)/1000</f>
        <v/>
      </c>
      <c r="BW97">
        <f>IFERROR(MATCH(BW$3,'Bins 2025'!$D97:$ALO97,1),0)/1000</f>
        <v/>
      </c>
      <c r="BX97">
        <f>IFERROR(MATCH(BX$3,'Bins 2025'!$D97:$ALO97,1),0)/1000</f>
        <v/>
      </c>
      <c r="BY97">
        <f>IFERROR(MATCH(BY$3,'Bins 2025'!$D97:$ALO97,1),0)/1000</f>
        <v/>
      </c>
      <c r="BZ97">
        <f>IFERROR(MATCH(BZ$3,'Bins 2025'!$D97:$ALO97,1),0)/1000</f>
        <v/>
      </c>
      <c r="CA97">
        <f>IFERROR(MATCH(CA$3,'Bins 2025'!$D97:$ALO97,1),0)/1000</f>
        <v/>
      </c>
      <c r="CB97">
        <f>IFERROR(MATCH(CB$3,'Bins 2025'!$D97:$ALO97,1),0)/1000</f>
        <v/>
      </c>
      <c r="CC97">
        <f>IFERROR(MATCH(CC$3,'Bins 2025'!$D97:$ALO97,1),0)/1000</f>
        <v/>
      </c>
      <c r="CD97">
        <f>IFERROR(MATCH(CD$3,'Bins 2025'!$D97:$ALO97,1),0)/1000</f>
        <v/>
      </c>
      <c r="CE97">
        <f>IFERROR(MATCH(CE$3,'Bins 2025'!$D97:$ALO97,1),0)/1000</f>
        <v/>
      </c>
      <c r="CF97">
        <f>IFERROR(MATCH(CF$3,'Bins 2025'!$D97:$ALO97,1),0)/1000</f>
        <v/>
      </c>
      <c r="CG97">
        <f>IFERROR(MATCH(CG$3,'Bins 2025'!$D97:$ALO97,1),0)/1000</f>
        <v/>
      </c>
      <c r="CH97">
        <f>IFERROR(MATCH(CH$3,'Bins 2025'!$D97:$ALO97,1),0)/1000</f>
        <v/>
      </c>
      <c r="CI97">
        <f>IFERROR(MATCH(CI$3,'Bins 2025'!$D97:$ALO97,1),0)/1000</f>
        <v/>
      </c>
      <c r="CJ97">
        <f>IFERROR(MATCH(CJ$3,'Bins 2025'!$D97:$ALO97,1),0)/1000</f>
        <v/>
      </c>
      <c r="CK97">
        <f>IFERROR(MATCH(CK$3,'Bins 2025'!$D97:$ALO97,1),0)/1000</f>
        <v/>
      </c>
      <c r="CL97">
        <f>IFERROR(MATCH(CL$3,'Bins 2025'!$D97:$ALO97,1),0)/1000</f>
        <v/>
      </c>
      <c r="CM97">
        <f>IFERROR(MATCH(CM$3,'Bins 2025'!$D97:$ALO97,1),0)/1000</f>
        <v/>
      </c>
      <c r="CN97">
        <f>IFERROR(MATCH(CN$3,'Bins 2025'!$D97:$ALO97,1),0)/1000</f>
        <v/>
      </c>
      <c r="CO97">
        <f>IFERROR(MATCH(CO$3,'Bins 2025'!$D97:$ALO97,1),0)/1000</f>
        <v/>
      </c>
      <c r="CP97">
        <f>IFERROR(MATCH(CP$3,'Bins 2025'!$D97:$ALO97,1),0)/1000</f>
        <v/>
      </c>
      <c r="CQ97">
        <f>IFERROR(MATCH(CQ$3,'Bins 2025'!$D97:$ALO97,1),0)/1000</f>
        <v/>
      </c>
      <c r="CR97">
        <f>IFERROR(MATCH(CR$3,'Bins 2025'!$D97:$ALO97,1),0)/1000</f>
        <v/>
      </c>
      <c r="CS97">
        <f>IFERROR(MATCH(CS$3,'Bins 2025'!$D97:$ALO97,1),0)/1000</f>
        <v/>
      </c>
      <c r="CT97">
        <f>IFERROR(MATCH(CT$3,'Bins 2025'!$D97:$ALO97,1),0)/1000</f>
        <v/>
      </c>
      <c r="CU97">
        <f>IFERROR(MATCH(CU$3,'Bins 2025'!$D97:$ALO97,1),0)/1000</f>
        <v/>
      </c>
      <c r="CV97">
        <f>IFERROR(MATCH(CV$3,'Bins 2025'!$D97:$ALO97,1),0)/1000</f>
        <v/>
      </c>
      <c r="CW97">
        <f>IFERROR(MATCH(CW$3,'Bins 2025'!$D97:$ALO97,1),0)/1000</f>
        <v/>
      </c>
      <c r="CX97">
        <f>IFERROR(MATCH(CX$3,'Bins 2025'!$D97:$ALO97,1),0)/1000</f>
        <v/>
      </c>
      <c r="CY97">
        <f>IFERROR(MATCH(CY$3,'Bins 2025'!$D97:$ALO97,1),0)/1000</f>
        <v/>
      </c>
      <c r="CZ97">
        <f>IFERROR(MATCH(CZ$3,'Bins 2025'!$D97:$ALO97,1),0)/1000</f>
        <v/>
      </c>
      <c r="DA97">
        <f>IFERROR(MATCH(DA$3,'Bins 2025'!$D97:$ALO97,1),0)/1000</f>
        <v/>
      </c>
      <c r="DB97">
        <f>IFERROR(MATCH(DB$3,'Bins 2025'!$D97:$ALO97,1),0)/1000</f>
        <v/>
      </c>
      <c r="DC97">
        <f>IFERROR(MATCH(DC$3,'Bins 2025'!$D97:$ALO97,1),0)/1000</f>
        <v/>
      </c>
      <c r="DD97">
        <f>IFERROR(MATCH(DD$3,'Bins 2025'!$D97:$ALO97,1),0)/1000</f>
        <v/>
      </c>
      <c r="DE97">
        <f>IFERROR(MATCH(DE$3,'Bins 2025'!$D97:$ALO97,1),0)/1000</f>
        <v/>
      </c>
      <c r="DF97">
        <f>IFERROR(MATCH(DF$3,'Bins 2025'!$D97:$ALO97,1),0)/1000</f>
        <v/>
      </c>
      <c r="DG97">
        <f>IFERROR(MATCH(DG$3,'Bins 2025'!$D97:$ALO97,1),0)/1000</f>
        <v/>
      </c>
      <c r="DH97">
        <f>IFERROR(MATCH(DH$3,'Bins 2025'!$D97:$ALO97,1),0)/1000</f>
        <v/>
      </c>
      <c r="DI97">
        <f>IFERROR(MATCH(DI$3,'Bins 2025'!$D97:$ALO97,1),0)/1000</f>
        <v/>
      </c>
      <c r="DJ97">
        <f>IFERROR(MATCH(DJ$3,'Bins 2025'!$D97:$ALO97,1),0)/1000</f>
        <v/>
      </c>
      <c r="DK97">
        <f>IFERROR(MATCH(DK$3,'Bins 2025'!$D97:$ALO97,1),0)/1000</f>
        <v/>
      </c>
      <c r="DL97">
        <f>IFERROR(MATCH(DL$3,'Bins 2025'!$D97:$ALO97,1),0)/1000</f>
        <v/>
      </c>
      <c r="DM97">
        <f>IFERROR(MATCH(DM$3,'Bins 2025'!$D97:$ALO97,1),0)/1000</f>
        <v/>
      </c>
      <c r="DN97">
        <f>IFERROR(MATCH(DN$3,'Bins 2025'!$D97:$ALO97,1),0)/1000</f>
        <v/>
      </c>
      <c r="DO97">
        <f>IFERROR(MATCH(DO$3,'Bins 2025'!$D97:$ALO97,1),0)/1000</f>
        <v/>
      </c>
      <c r="DP97">
        <f>IFERROR(MATCH(DP$3,'Bins 2025'!$D97:$ALO97,1),0)/1000</f>
        <v/>
      </c>
      <c r="DQ97">
        <f>IFERROR(MATCH(DQ$3,'Bins 2025'!$D97:$ALO97,1),0)/1000</f>
        <v/>
      </c>
      <c r="DR97">
        <f>IFERROR(MATCH(DR$3,'Bins 2025'!$D97:$ALO97,1),0)/1000</f>
        <v/>
      </c>
      <c r="DS97">
        <f>IFERROR(MATCH(DS$3,'Bins 2025'!$D97:$ALO97,1),0)/1000</f>
        <v/>
      </c>
      <c r="DT97">
        <f>IFERROR(MATCH(DT$3,'Bins 2025'!$D97:$ALO97,1),0)/1000</f>
        <v/>
      </c>
      <c r="DU97">
        <f>IFERROR(MATCH(DU$3,'Bins 2025'!$D97:$ALO97,1),0)/1000</f>
        <v/>
      </c>
      <c r="DV97">
        <f>IFERROR(MATCH(DV$3,'Bins 2025'!$D97:$ALO97,1),0)/1000</f>
        <v/>
      </c>
      <c r="DW97">
        <f>IFERROR(MATCH(DW$3,'Bins 2025'!$D97:$ALO97,1),0)/1000</f>
        <v/>
      </c>
      <c r="DX97">
        <f>IFERROR(MATCH(DX$3,'Bins 2025'!$D97:$ALO97,1),0)/1000</f>
        <v/>
      </c>
      <c r="DY97">
        <f>IFERROR(MATCH(DY$3,'Bins 2025'!$D97:$ALO97,1),0)/1000</f>
        <v/>
      </c>
      <c r="DZ97">
        <f>IFERROR(MATCH(DZ$3,'Bins 2025'!$D97:$ALO97,1),0)/1000</f>
        <v/>
      </c>
      <c r="EA97">
        <f>IFERROR(MATCH(EA$3,'Bins 2025'!$D97:$ALO97,1),0)/1000</f>
        <v/>
      </c>
      <c r="EB97">
        <f>IFERROR(MATCH(EB$3,'Bins 2025'!$D97:$ALO97,1),0)/1000</f>
        <v/>
      </c>
      <c r="EC97">
        <f>IFERROR(MATCH(EC$3,'Bins 2025'!$D97:$ALO97,1),0)/1000</f>
        <v/>
      </c>
      <c r="ED97">
        <f>IFERROR(MATCH(ED$3,'Bins 2025'!$D97:$ALO97,1),0)/1000</f>
        <v/>
      </c>
      <c r="EE97">
        <f>IFERROR(MATCH(EE$3,'Bins 2025'!$D97:$ALO97,1),0)/1000</f>
        <v/>
      </c>
      <c r="EF97">
        <f>IFERROR(MATCH(EF$3,'Bins 2025'!$D97:$ALO97,1),0)/1000</f>
        <v/>
      </c>
      <c r="EG97">
        <f>IFERROR(MATCH(EG$3,'Bins 2025'!$D97:$ALO97,1),0)/1000</f>
        <v/>
      </c>
      <c r="EH97">
        <f>IFERROR(MATCH(EH$3,'Bins 2025'!$D97:$ALO97,1),0)/1000</f>
        <v/>
      </c>
      <c r="EI97">
        <f>IFERROR(MATCH(EI$3,'Bins 2025'!$D97:$ALO97,1),0)/1000</f>
        <v/>
      </c>
      <c r="EJ97">
        <f>IFERROR(MATCH(EJ$3,'Bins 2025'!$D97:$ALO97,1),0)/1000</f>
        <v/>
      </c>
      <c r="EK97">
        <f>IFERROR(MATCH(EK$3,'Bins 2025'!$D97:$ALO97,1),0)/1000</f>
        <v/>
      </c>
      <c r="EL97">
        <f>IFERROR(MATCH(EL$3,'Bins 2025'!$D97:$ALO97,1),0)/1000</f>
        <v/>
      </c>
      <c r="EM97">
        <f>IFERROR(MATCH(EM$3,'Bins 2025'!$D97:$ALO97,1),0)/1000</f>
        <v/>
      </c>
      <c r="EN97">
        <f>IFERROR(MATCH(EN$3,'Bins 2025'!$D97:$ALO97,1),0)/1000</f>
        <v/>
      </c>
      <c r="EO97">
        <f>IFERROR(MATCH(EO$3,'Bins 2025'!$D97:$ALO97,1),0)/1000</f>
        <v/>
      </c>
      <c r="EP97">
        <f>IFERROR(MATCH(EP$3,'Bins 2025'!$D97:$ALO97,1),0)/1000</f>
        <v/>
      </c>
      <c r="EQ97">
        <f>IFERROR(MATCH(EQ$3,'Bins 2025'!$D97:$ALO97,1),0)/1000</f>
        <v/>
      </c>
      <c r="ER97">
        <f>IFERROR(MATCH(ER$3,'Bins 2025'!$D97:$ALO97,1),0)/1000</f>
        <v/>
      </c>
      <c r="ES97">
        <f>IFERROR(MATCH(ES$3,'Bins 2025'!$D97:$ALO97,1),0)/1000</f>
        <v/>
      </c>
      <c r="ET97">
        <f>IFERROR(MATCH(ET$3,'Bins 2025'!$D97:$ALO97,1),0)/1000</f>
        <v/>
      </c>
      <c r="EU97">
        <f>IFERROR(MATCH(EU$3,'Bins 2025'!$D97:$ALO97,1),0)/1000</f>
        <v/>
      </c>
      <c r="EV97">
        <f>IFERROR(MATCH(EV$3,'Bins 2025'!$D97:$ALO97,1),0)/1000</f>
        <v/>
      </c>
      <c r="EW97">
        <f>IFERROR(MATCH(EW$3,'Bins 2025'!$D97:$ALO97,1),0)/1000</f>
        <v/>
      </c>
      <c r="EX97">
        <f>IFERROR(MATCH(EX$3,'Bins 2025'!$D97:$ALO97,1),0)/1000</f>
        <v/>
      </c>
      <c r="EY97">
        <f>IFERROR(MATCH(EY$3,'Bins 2025'!$D97:$ALO97,1),0)/1000</f>
        <v/>
      </c>
      <c r="EZ97">
        <f>IFERROR(MATCH(EZ$3,'Bins 2025'!$D97:$ALO97,1),0)/1000</f>
        <v/>
      </c>
      <c r="FA97">
        <f>IFERROR(MATCH(FA$3,'Bins 2025'!$D97:$ALO97,1),0)/1000</f>
        <v/>
      </c>
      <c r="FB97">
        <f>IFERROR(MATCH(FB$3,'Bins 2025'!$D97:$ALO97,1),0)/1000</f>
        <v/>
      </c>
      <c r="FC97">
        <f>IFERROR(MATCH(FC$3,'Bins 2025'!$D97:$ALO97,1),0)/1000</f>
        <v/>
      </c>
      <c r="FD97">
        <f>IFERROR(MATCH(FD$3,'Bins 2025'!$D97:$ALO97,1),0)/1000</f>
        <v/>
      </c>
      <c r="FE97">
        <f>IFERROR(MATCH(FE$3,'Bins 2025'!$D97:$ALO97,1),0)/1000</f>
        <v/>
      </c>
      <c r="FF97">
        <f>IFERROR(MATCH(FF$3,'Bins 2025'!$D97:$ALO97,1),0)/1000</f>
        <v/>
      </c>
      <c r="FG97">
        <f>IFERROR(MATCH(FG$3,'Bins 2025'!$D97:$ALO97,1),0)/1000</f>
        <v/>
      </c>
      <c r="FH97">
        <f>IFERROR(MATCH(FH$3,'Bins 2025'!$D97:$ALO97,1),0)/1000</f>
        <v/>
      </c>
      <c r="FI97">
        <f>IFERROR(MATCH(FI$3,'Bins 2025'!$D97:$ALO97,1),0)/1000</f>
        <v/>
      </c>
      <c r="FJ97">
        <f>IFERROR(MATCH(FJ$3,'Bins 2025'!$D97:$ALO97,1),0)/1000</f>
        <v/>
      </c>
      <c r="FK97">
        <f>IFERROR(MATCH(FK$3,'Bins 2025'!$D97:$ALO97,1),0)/1000</f>
        <v/>
      </c>
      <c r="FL97">
        <f>IFERROR(MATCH(FL$3,'Bins 2025'!$D97:$ALO97,1),0)/1000</f>
        <v/>
      </c>
      <c r="FM97">
        <f>IFERROR(MATCH(FM$3,'Bins 2025'!$D97:$ALO97,1),0)/1000</f>
        <v/>
      </c>
      <c r="FN97">
        <f>IFERROR(MATCH(FN$3,'Bins 2025'!$D97:$ALO97,1),0)/1000</f>
        <v/>
      </c>
      <c r="FO97">
        <f>IFERROR(MATCH(FO$3,'Bins 2025'!$D97:$ALO97,1),0)/1000</f>
        <v/>
      </c>
      <c r="FP97">
        <f>IFERROR(MATCH(FP$3,'Bins 2025'!$D97:$ALO97,1),0)/1000</f>
        <v/>
      </c>
      <c r="FQ97">
        <f>IFERROR(MATCH(FQ$3,'Bins 2025'!$D97:$ALO97,1),0)/1000</f>
        <v/>
      </c>
      <c r="FR97">
        <f>IFERROR(MATCH(FR$3,'Bins 2025'!$D97:$ALO97,1),0)/1000</f>
        <v/>
      </c>
      <c r="FS97">
        <f>IFERROR(MATCH(FS$3,'Bins 2025'!$D97:$ALO97,1),0)/1000</f>
        <v/>
      </c>
      <c r="FT97">
        <f>IFERROR(MATCH(FT$3,'Bins 2025'!$D97:$ALO97,1),0)/1000</f>
        <v/>
      </c>
      <c r="FU97">
        <f>IFERROR(MATCH(FU$3,'Bins 2025'!$D97:$ALO97,1),0)/1000</f>
        <v/>
      </c>
      <c r="FV97">
        <f>IFERROR(MATCH(FV$3,'Bins 2025'!$D97:$ALO97,1),0)/1000</f>
        <v/>
      </c>
      <c r="FW97">
        <f>IFERROR(MATCH(FW$3,'Bins 2025'!$D97:$ALO97,1),0)/1000</f>
        <v/>
      </c>
      <c r="FX97">
        <f>IFERROR(MATCH(FX$3,'Bins 2025'!$D97:$ALO97,1),0)/1000</f>
        <v/>
      </c>
      <c r="FY97">
        <f>IFERROR(MATCH(FY$3,'Bins 2025'!$D97:$ALO97,1),0)/1000</f>
        <v/>
      </c>
      <c r="FZ97">
        <f>IFERROR(MATCH(FZ$3,'Bins 2025'!$D97:$ALO97,1),0)/1000</f>
        <v/>
      </c>
      <c r="GA97">
        <f>IFERROR(MATCH(GA$3,'Bins 2025'!$D97:$ALO97,1),0)/1000</f>
        <v/>
      </c>
      <c r="GB97">
        <f>IFERROR(MATCH(GB$3,'Bins 2025'!$D97:$ALO97,1),0)/1000</f>
        <v/>
      </c>
      <c r="GC97">
        <f>IFERROR(MATCH(GC$3,'Bins 2025'!$D97:$ALO97,1),0)/1000</f>
        <v/>
      </c>
      <c r="GD97">
        <f>IFERROR(MATCH(GD$3,'Bins 2025'!$D97:$ALO97,1),0)/1000</f>
        <v/>
      </c>
      <c r="GE97">
        <f>IFERROR(MATCH(GE$3,'Bins 2025'!$D97:$ALO97,1),0)/1000</f>
        <v/>
      </c>
      <c r="GF97">
        <f>IFERROR(MATCH(GF$3,'Bins 2025'!$D97:$ALO97,1),0)/1000</f>
        <v/>
      </c>
      <c r="GG97">
        <f>IFERROR(MATCH(GG$3,'Bins 2025'!$D97:$ALO97,1),0)/1000</f>
        <v/>
      </c>
      <c r="GH97">
        <f>IFERROR(MATCH(GH$3,'Bins 2025'!$D97:$ALO97,1),0)/1000</f>
        <v/>
      </c>
      <c r="GI97">
        <f>IFERROR(MATCH(GI$3,'Bins 2025'!$D97:$ALO97,1),0)/1000</f>
        <v/>
      </c>
      <c r="GJ97">
        <f>IFERROR(MATCH(GJ$3,'Bins 2025'!$D97:$ALO97,1),0)/1000</f>
        <v/>
      </c>
      <c r="GK97">
        <f>IFERROR(MATCH(GK$3,'Bins 2025'!$D97:$ALO97,1),0)/1000</f>
        <v/>
      </c>
      <c r="GL97">
        <f>IFERROR(MATCH(GL$3,'Bins 2025'!$D97:$ALO97,1),0)/1000</f>
        <v/>
      </c>
      <c r="GM97">
        <f>IFERROR(MATCH(GM$3,'Bins 2025'!$D97:$ALO97,1),0)/1000</f>
        <v/>
      </c>
      <c r="GN97">
        <f>IFERROR(MATCH(GN$3,'Bins 2025'!$D97:$ALO97,1),0)/1000</f>
        <v/>
      </c>
      <c r="GO97">
        <f>IFERROR(MATCH(GO$3,'Bins 2025'!$D97:$ALO97,1),0)/1000</f>
        <v/>
      </c>
      <c r="GP97">
        <f>IFERROR(MATCH(GP$3,'Bins 2025'!$D97:$ALO97,1),0)/1000</f>
        <v/>
      </c>
      <c r="GQ97">
        <f>IFERROR(MATCH(GQ$3,'Bins 2025'!$D97:$ALO97,1),0)/1000</f>
        <v/>
      </c>
      <c r="GR97">
        <f>IFERROR(MATCH(GR$3,'Bins 2025'!$D97:$ALO97,1),0)/1000</f>
        <v/>
      </c>
      <c r="GS97">
        <f>IFERROR(MATCH(GS$3,'Bins 2025'!$D97:$ALO97,1),0)/1000</f>
        <v/>
      </c>
      <c r="GT97">
        <f>IFERROR(MATCH(GT$3,'Bins 2025'!$D97:$ALO97,1),0)/1000</f>
        <v/>
      </c>
      <c r="GU97">
        <f>IFERROR(MATCH(GU$3,'Bins 2025'!$D97:$ALO97,1),0)/1000</f>
        <v/>
      </c>
    </row>
    <row r="98">
      <c r="B98">
        <f>Inputs!B98</f>
        <v/>
      </c>
      <c r="C98">
        <f>Inputs!K98</f>
        <v/>
      </c>
      <c r="D98">
        <f>N(Inputs!H98)</f>
        <v/>
      </c>
      <c r="E98">
        <f>IFERROR(MATCH(E$3,'Bins 2025'!$D98:$ALO98,1),0)/1000</f>
        <v/>
      </c>
      <c r="F98">
        <f>IFERROR(MATCH(F$3,'Bins 2025'!$D98:$ALO98,1),0)/1000</f>
        <v/>
      </c>
      <c r="G98">
        <f>IFERROR(MATCH(G$3,'Bins 2025'!$D98:$ALO98,1),0)/1000</f>
        <v/>
      </c>
      <c r="H98">
        <f>IFERROR(MATCH(H$3,'Bins 2025'!$D98:$ALO98,1),0)/1000</f>
        <v/>
      </c>
      <c r="I98">
        <f>IFERROR(MATCH(I$3,'Bins 2025'!$D98:$ALO98,1),0)/1000</f>
        <v/>
      </c>
      <c r="J98">
        <f>IFERROR(MATCH(J$3,'Bins 2025'!$D98:$ALO98,1),0)/1000</f>
        <v/>
      </c>
      <c r="K98">
        <f>IFERROR(MATCH(K$3,'Bins 2025'!$D98:$ALO98,1),0)/1000</f>
        <v/>
      </c>
      <c r="L98">
        <f>IFERROR(MATCH(L$3,'Bins 2025'!$D98:$ALO98,1),0)/1000</f>
        <v/>
      </c>
      <c r="M98">
        <f>IFERROR(MATCH(M$3,'Bins 2025'!$D98:$ALO98,1),0)/1000</f>
        <v/>
      </c>
      <c r="N98">
        <f>IFERROR(MATCH(N$3,'Bins 2025'!$D98:$ALO98,1),0)/1000</f>
        <v/>
      </c>
      <c r="O98">
        <f>IFERROR(MATCH(O$3,'Bins 2025'!$D98:$ALO98,1),0)/1000</f>
        <v/>
      </c>
      <c r="P98">
        <f>IFERROR(MATCH(P$3,'Bins 2025'!$D98:$ALO98,1),0)/1000</f>
        <v/>
      </c>
      <c r="Q98">
        <f>IFERROR(MATCH(Q$3,'Bins 2025'!$D98:$ALO98,1),0)/1000</f>
        <v/>
      </c>
      <c r="R98">
        <f>IFERROR(MATCH(R$3,'Bins 2025'!$D98:$ALO98,1),0)/1000</f>
        <v/>
      </c>
      <c r="S98">
        <f>IFERROR(MATCH(S$3,'Bins 2025'!$D98:$ALO98,1),0)/1000</f>
        <v/>
      </c>
      <c r="T98">
        <f>IFERROR(MATCH(T$3,'Bins 2025'!$D98:$ALO98,1),0)/1000</f>
        <v/>
      </c>
      <c r="U98">
        <f>IFERROR(MATCH(U$3,'Bins 2025'!$D98:$ALO98,1),0)/1000</f>
        <v/>
      </c>
      <c r="V98">
        <f>IFERROR(MATCH(V$3,'Bins 2025'!$D98:$ALO98,1),0)/1000</f>
        <v/>
      </c>
      <c r="W98">
        <f>IFERROR(MATCH(W$3,'Bins 2025'!$D98:$ALO98,1),0)/1000</f>
        <v/>
      </c>
      <c r="X98">
        <f>IFERROR(MATCH(X$3,'Bins 2025'!$D98:$ALO98,1),0)/1000</f>
        <v/>
      </c>
      <c r="Y98">
        <f>IFERROR(MATCH(Y$3,'Bins 2025'!$D98:$ALO98,1),0)/1000</f>
        <v/>
      </c>
      <c r="Z98">
        <f>IFERROR(MATCH(Z$3,'Bins 2025'!$D98:$ALO98,1),0)/1000</f>
        <v/>
      </c>
      <c r="AA98">
        <f>IFERROR(MATCH(AA$3,'Bins 2025'!$D98:$ALO98,1),0)/1000</f>
        <v/>
      </c>
      <c r="AB98">
        <f>IFERROR(MATCH(AB$3,'Bins 2025'!$D98:$ALO98,1),0)/1000</f>
        <v/>
      </c>
      <c r="AC98">
        <f>IFERROR(MATCH(AC$3,'Bins 2025'!$D98:$ALO98,1),0)/1000</f>
        <v/>
      </c>
      <c r="AD98">
        <f>IFERROR(MATCH(AD$3,'Bins 2025'!$D98:$ALO98,1),0)/1000</f>
        <v/>
      </c>
      <c r="AE98">
        <f>IFERROR(MATCH(AE$3,'Bins 2025'!$D98:$ALO98,1),0)/1000</f>
        <v/>
      </c>
      <c r="AF98">
        <f>IFERROR(MATCH(AF$3,'Bins 2025'!$D98:$ALO98,1),0)/1000</f>
        <v/>
      </c>
      <c r="AG98">
        <f>IFERROR(MATCH(AG$3,'Bins 2025'!$D98:$ALO98,1),0)/1000</f>
        <v/>
      </c>
      <c r="AH98">
        <f>IFERROR(MATCH(AH$3,'Bins 2025'!$D98:$ALO98,1),0)/1000</f>
        <v/>
      </c>
      <c r="AI98">
        <f>IFERROR(MATCH(AI$3,'Bins 2025'!$D98:$ALO98,1),0)/1000</f>
        <v/>
      </c>
      <c r="AJ98">
        <f>IFERROR(MATCH(AJ$3,'Bins 2025'!$D98:$ALO98,1),0)/1000</f>
        <v/>
      </c>
      <c r="AK98">
        <f>IFERROR(MATCH(AK$3,'Bins 2025'!$D98:$ALO98,1),0)/1000</f>
        <v/>
      </c>
      <c r="AL98">
        <f>IFERROR(MATCH(AL$3,'Bins 2025'!$D98:$ALO98,1),0)/1000</f>
        <v/>
      </c>
      <c r="AM98">
        <f>IFERROR(MATCH(AM$3,'Bins 2025'!$D98:$ALO98,1),0)/1000</f>
        <v/>
      </c>
      <c r="AN98">
        <f>IFERROR(MATCH(AN$3,'Bins 2025'!$D98:$ALO98,1),0)/1000</f>
        <v/>
      </c>
      <c r="AO98">
        <f>IFERROR(MATCH(AO$3,'Bins 2025'!$D98:$ALO98,1),0)/1000</f>
        <v/>
      </c>
      <c r="AP98">
        <f>IFERROR(MATCH(AP$3,'Bins 2025'!$D98:$ALO98,1),0)/1000</f>
        <v/>
      </c>
      <c r="AQ98">
        <f>IFERROR(MATCH(AQ$3,'Bins 2025'!$D98:$ALO98,1),0)/1000</f>
        <v/>
      </c>
      <c r="AR98">
        <f>IFERROR(MATCH(AR$3,'Bins 2025'!$D98:$ALO98,1),0)/1000</f>
        <v/>
      </c>
      <c r="AS98">
        <f>IFERROR(MATCH(AS$3,'Bins 2025'!$D98:$ALO98,1),0)/1000</f>
        <v/>
      </c>
      <c r="AT98">
        <f>IFERROR(MATCH(AT$3,'Bins 2025'!$D98:$ALO98,1),0)/1000</f>
        <v/>
      </c>
      <c r="AU98">
        <f>IFERROR(MATCH(AU$3,'Bins 2025'!$D98:$ALO98,1),0)/1000</f>
        <v/>
      </c>
      <c r="AV98">
        <f>IFERROR(MATCH(AV$3,'Bins 2025'!$D98:$ALO98,1),0)/1000</f>
        <v/>
      </c>
      <c r="AW98">
        <f>IFERROR(MATCH(AW$3,'Bins 2025'!$D98:$ALO98,1),0)/1000</f>
        <v/>
      </c>
      <c r="AX98">
        <f>IFERROR(MATCH(AX$3,'Bins 2025'!$D98:$ALO98,1),0)/1000</f>
        <v/>
      </c>
      <c r="AY98">
        <f>IFERROR(MATCH(AY$3,'Bins 2025'!$D98:$ALO98,1),0)/1000</f>
        <v/>
      </c>
      <c r="AZ98">
        <f>IFERROR(MATCH(AZ$3,'Bins 2025'!$D98:$ALO98,1),0)/1000</f>
        <v/>
      </c>
      <c r="BA98">
        <f>IFERROR(MATCH(BA$3,'Bins 2025'!$D98:$ALO98,1),0)/1000</f>
        <v/>
      </c>
      <c r="BB98">
        <f>IFERROR(MATCH(BB$3,'Bins 2025'!$D98:$ALO98,1),0)/1000</f>
        <v/>
      </c>
      <c r="BC98">
        <f>IFERROR(MATCH(BC$3,'Bins 2025'!$D98:$ALO98,1),0)/1000</f>
        <v/>
      </c>
      <c r="BD98">
        <f>IFERROR(MATCH(BD$3,'Bins 2025'!$D98:$ALO98,1),0)/1000</f>
        <v/>
      </c>
      <c r="BE98">
        <f>IFERROR(MATCH(BE$3,'Bins 2025'!$D98:$ALO98,1),0)/1000</f>
        <v/>
      </c>
      <c r="BF98">
        <f>IFERROR(MATCH(BF$3,'Bins 2025'!$D98:$ALO98,1),0)/1000</f>
        <v/>
      </c>
      <c r="BG98">
        <f>IFERROR(MATCH(BG$3,'Bins 2025'!$D98:$ALO98,1),0)/1000</f>
        <v/>
      </c>
      <c r="BH98">
        <f>IFERROR(MATCH(BH$3,'Bins 2025'!$D98:$ALO98,1),0)/1000</f>
        <v/>
      </c>
      <c r="BI98">
        <f>IFERROR(MATCH(BI$3,'Bins 2025'!$D98:$ALO98,1),0)/1000</f>
        <v/>
      </c>
      <c r="BJ98">
        <f>IFERROR(MATCH(BJ$3,'Bins 2025'!$D98:$ALO98,1),0)/1000</f>
        <v/>
      </c>
      <c r="BK98">
        <f>IFERROR(MATCH(BK$3,'Bins 2025'!$D98:$ALO98,1),0)/1000</f>
        <v/>
      </c>
      <c r="BL98">
        <f>IFERROR(MATCH(BL$3,'Bins 2025'!$D98:$ALO98,1),0)/1000</f>
        <v/>
      </c>
      <c r="BM98">
        <f>IFERROR(MATCH(BM$3,'Bins 2025'!$D98:$ALO98,1),0)/1000</f>
        <v/>
      </c>
      <c r="BN98">
        <f>IFERROR(MATCH(BN$3,'Bins 2025'!$D98:$ALO98,1),0)/1000</f>
        <v/>
      </c>
      <c r="BO98">
        <f>IFERROR(MATCH(BO$3,'Bins 2025'!$D98:$ALO98,1),0)/1000</f>
        <v/>
      </c>
      <c r="BP98">
        <f>IFERROR(MATCH(BP$3,'Bins 2025'!$D98:$ALO98,1),0)/1000</f>
        <v/>
      </c>
      <c r="BQ98">
        <f>IFERROR(MATCH(BQ$3,'Bins 2025'!$D98:$ALO98,1),0)/1000</f>
        <v/>
      </c>
      <c r="BR98">
        <f>IFERROR(MATCH(BR$3,'Bins 2025'!$D98:$ALO98,1),0)/1000</f>
        <v/>
      </c>
      <c r="BS98">
        <f>IFERROR(MATCH(BS$3,'Bins 2025'!$D98:$ALO98,1),0)/1000</f>
        <v/>
      </c>
      <c r="BT98">
        <f>IFERROR(MATCH(BT$3,'Bins 2025'!$D98:$ALO98,1),0)/1000</f>
        <v/>
      </c>
      <c r="BU98">
        <f>IFERROR(MATCH(BU$3,'Bins 2025'!$D98:$ALO98,1),0)/1000</f>
        <v/>
      </c>
      <c r="BV98">
        <f>IFERROR(MATCH(BV$3,'Bins 2025'!$D98:$ALO98,1),0)/1000</f>
        <v/>
      </c>
      <c r="BW98">
        <f>IFERROR(MATCH(BW$3,'Bins 2025'!$D98:$ALO98,1),0)/1000</f>
        <v/>
      </c>
      <c r="BX98">
        <f>IFERROR(MATCH(BX$3,'Bins 2025'!$D98:$ALO98,1),0)/1000</f>
        <v/>
      </c>
      <c r="BY98">
        <f>IFERROR(MATCH(BY$3,'Bins 2025'!$D98:$ALO98,1),0)/1000</f>
        <v/>
      </c>
      <c r="BZ98">
        <f>IFERROR(MATCH(BZ$3,'Bins 2025'!$D98:$ALO98,1),0)/1000</f>
        <v/>
      </c>
      <c r="CA98">
        <f>IFERROR(MATCH(CA$3,'Bins 2025'!$D98:$ALO98,1),0)/1000</f>
        <v/>
      </c>
      <c r="CB98">
        <f>IFERROR(MATCH(CB$3,'Bins 2025'!$D98:$ALO98,1),0)/1000</f>
        <v/>
      </c>
      <c r="CC98">
        <f>IFERROR(MATCH(CC$3,'Bins 2025'!$D98:$ALO98,1),0)/1000</f>
        <v/>
      </c>
      <c r="CD98">
        <f>IFERROR(MATCH(CD$3,'Bins 2025'!$D98:$ALO98,1),0)/1000</f>
        <v/>
      </c>
      <c r="CE98">
        <f>IFERROR(MATCH(CE$3,'Bins 2025'!$D98:$ALO98,1),0)/1000</f>
        <v/>
      </c>
      <c r="CF98">
        <f>IFERROR(MATCH(CF$3,'Bins 2025'!$D98:$ALO98,1),0)/1000</f>
        <v/>
      </c>
      <c r="CG98">
        <f>IFERROR(MATCH(CG$3,'Bins 2025'!$D98:$ALO98,1),0)/1000</f>
        <v/>
      </c>
      <c r="CH98">
        <f>IFERROR(MATCH(CH$3,'Bins 2025'!$D98:$ALO98,1),0)/1000</f>
        <v/>
      </c>
      <c r="CI98">
        <f>IFERROR(MATCH(CI$3,'Bins 2025'!$D98:$ALO98,1),0)/1000</f>
        <v/>
      </c>
      <c r="CJ98">
        <f>IFERROR(MATCH(CJ$3,'Bins 2025'!$D98:$ALO98,1),0)/1000</f>
        <v/>
      </c>
      <c r="CK98">
        <f>IFERROR(MATCH(CK$3,'Bins 2025'!$D98:$ALO98,1),0)/1000</f>
        <v/>
      </c>
      <c r="CL98">
        <f>IFERROR(MATCH(CL$3,'Bins 2025'!$D98:$ALO98,1),0)/1000</f>
        <v/>
      </c>
      <c r="CM98">
        <f>IFERROR(MATCH(CM$3,'Bins 2025'!$D98:$ALO98,1),0)/1000</f>
        <v/>
      </c>
      <c r="CN98">
        <f>IFERROR(MATCH(CN$3,'Bins 2025'!$D98:$ALO98,1),0)/1000</f>
        <v/>
      </c>
      <c r="CO98">
        <f>IFERROR(MATCH(CO$3,'Bins 2025'!$D98:$ALO98,1),0)/1000</f>
        <v/>
      </c>
      <c r="CP98">
        <f>IFERROR(MATCH(CP$3,'Bins 2025'!$D98:$ALO98,1),0)/1000</f>
        <v/>
      </c>
      <c r="CQ98">
        <f>IFERROR(MATCH(CQ$3,'Bins 2025'!$D98:$ALO98,1),0)/1000</f>
        <v/>
      </c>
      <c r="CR98">
        <f>IFERROR(MATCH(CR$3,'Bins 2025'!$D98:$ALO98,1),0)/1000</f>
        <v/>
      </c>
      <c r="CS98">
        <f>IFERROR(MATCH(CS$3,'Bins 2025'!$D98:$ALO98,1),0)/1000</f>
        <v/>
      </c>
      <c r="CT98">
        <f>IFERROR(MATCH(CT$3,'Bins 2025'!$D98:$ALO98,1),0)/1000</f>
        <v/>
      </c>
      <c r="CU98">
        <f>IFERROR(MATCH(CU$3,'Bins 2025'!$D98:$ALO98,1),0)/1000</f>
        <v/>
      </c>
      <c r="CV98">
        <f>IFERROR(MATCH(CV$3,'Bins 2025'!$D98:$ALO98,1),0)/1000</f>
        <v/>
      </c>
      <c r="CW98">
        <f>IFERROR(MATCH(CW$3,'Bins 2025'!$D98:$ALO98,1),0)/1000</f>
        <v/>
      </c>
      <c r="CX98">
        <f>IFERROR(MATCH(CX$3,'Bins 2025'!$D98:$ALO98,1),0)/1000</f>
        <v/>
      </c>
      <c r="CY98">
        <f>IFERROR(MATCH(CY$3,'Bins 2025'!$D98:$ALO98,1),0)/1000</f>
        <v/>
      </c>
      <c r="CZ98">
        <f>IFERROR(MATCH(CZ$3,'Bins 2025'!$D98:$ALO98,1),0)/1000</f>
        <v/>
      </c>
      <c r="DA98">
        <f>IFERROR(MATCH(DA$3,'Bins 2025'!$D98:$ALO98,1),0)/1000</f>
        <v/>
      </c>
      <c r="DB98">
        <f>IFERROR(MATCH(DB$3,'Bins 2025'!$D98:$ALO98,1),0)/1000</f>
        <v/>
      </c>
      <c r="DC98">
        <f>IFERROR(MATCH(DC$3,'Bins 2025'!$D98:$ALO98,1),0)/1000</f>
        <v/>
      </c>
      <c r="DD98">
        <f>IFERROR(MATCH(DD$3,'Bins 2025'!$D98:$ALO98,1),0)/1000</f>
        <v/>
      </c>
      <c r="DE98">
        <f>IFERROR(MATCH(DE$3,'Bins 2025'!$D98:$ALO98,1),0)/1000</f>
        <v/>
      </c>
      <c r="DF98">
        <f>IFERROR(MATCH(DF$3,'Bins 2025'!$D98:$ALO98,1),0)/1000</f>
        <v/>
      </c>
      <c r="DG98">
        <f>IFERROR(MATCH(DG$3,'Bins 2025'!$D98:$ALO98,1),0)/1000</f>
        <v/>
      </c>
      <c r="DH98">
        <f>IFERROR(MATCH(DH$3,'Bins 2025'!$D98:$ALO98,1),0)/1000</f>
        <v/>
      </c>
      <c r="DI98">
        <f>IFERROR(MATCH(DI$3,'Bins 2025'!$D98:$ALO98,1),0)/1000</f>
        <v/>
      </c>
      <c r="DJ98">
        <f>IFERROR(MATCH(DJ$3,'Bins 2025'!$D98:$ALO98,1),0)/1000</f>
        <v/>
      </c>
      <c r="DK98">
        <f>IFERROR(MATCH(DK$3,'Bins 2025'!$D98:$ALO98,1),0)/1000</f>
        <v/>
      </c>
      <c r="DL98">
        <f>IFERROR(MATCH(DL$3,'Bins 2025'!$D98:$ALO98,1),0)/1000</f>
        <v/>
      </c>
      <c r="DM98">
        <f>IFERROR(MATCH(DM$3,'Bins 2025'!$D98:$ALO98,1),0)/1000</f>
        <v/>
      </c>
      <c r="DN98">
        <f>IFERROR(MATCH(DN$3,'Bins 2025'!$D98:$ALO98,1),0)/1000</f>
        <v/>
      </c>
      <c r="DO98">
        <f>IFERROR(MATCH(DO$3,'Bins 2025'!$D98:$ALO98,1),0)/1000</f>
        <v/>
      </c>
      <c r="DP98">
        <f>IFERROR(MATCH(DP$3,'Bins 2025'!$D98:$ALO98,1),0)/1000</f>
        <v/>
      </c>
      <c r="DQ98">
        <f>IFERROR(MATCH(DQ$3,'Bins 2025'!$D98:$ALO98,1),0)/1000</f>
        <v/>
      </c>
      <c r="DR98">
        <f>IFERROR(MATCH(DR$3,'Bins 2025'!$D98:$ALO98,1),0)/1000</f>
        <v/>
      </c>
      <c r="DS98">
        <f>IFERROR(MATCH(DS$3,'Bins 2025'!$D98:$ALO98,1),0)/1000</f>
        <v/>
      </c>
      <c r="DT98">
        <f>IFERROR(MATCH(DT$3,'Bins 2025'!$D98:$ALO98,1),0)/1000</f>
        <v/>
      </c>
      <c r="DU98">
        <f>IFERROR(MATCH(DU$3,'Bins 2025'!$D98:$ALO98,1),0)/1000</f>
        <v/>
      </c>
      <c r="DV98">
        <f>IFERROR(MATCH(DV$3,'Bins 2025'!$D98:$ALO98,1),0)/1000</f>
        <v/>
      </c>
      <c r="DW98">
        <f>IFERROR(MATCH(DW$3,'Bins 2025'!$D98:$ALO98,1),0)/1000</f>
        <v/>
      </c>
      <c r="DX98">
        <f>IFERROR(MATCH(DX$3,'Bins 2025'!$D98:$ALO98,1),0)/1000</f>
        <v/>
      </c>
      <c r="DY98">
        <f>IFERROR(MATCH(DY$3,'Bins 2025'!$D98:$ALO98,1),0)/1000</f>
        <v/>
      </c>
      <c r="DZ98">
        <f>IFERROR(MATCH(DZ$3,'Bins 2025'!$D98:$ALO98,1),0)/1000</f>
        <v/>
      </c>
      <c r="EA98">
        <f>IFERROR(MATCH(EA$3,'Bins 2025'!$D98:$ALO98,1),0)/1000</f>
        <v/>
      </c>
      <c r="EB98">
        <f>IFERROR(MATCH(EB$3,'Bins 2025'!$D98:$ALO98,1),0)/1000</f>
        <v/>
      </c>
      <c r="EC98">
        <f>IFERROR(MATCH(EC$3,'Bins 2025'!$D98:$ALO98,1),0)/1000</f>
        <v/>
      </c>
      <c r="ED98">
        <f>IFERROR(MATCH(ED$3,'Bins 2025'!$D98:$ALO98,1),0)/1000</f>
        <v/>
      </c>
      <c r="EE98">
        <f>IFERROR(MATCH(EE$3,'Bins 2025'!$D98:$ALO98,1),0)/1000</f>
        <v/>
      </c>
      <c r="EF98">
        <f>IFERROR(MATCH(EF$3,'Bins 2025'!$D98:$ALO98,1),0)/1000</f>
        <v/>
      </c>
      <c r="EG98">
        <f>IFERROR(MATCH(EG$3,'Bins 2025'!$D98:$ALO98,1),0)/1000</f>
        <v/>
      </c>
      <c r="EH98">
        <f>IFERROR(MATCH(EH$3,'Bins 2025'!$D98:$ALO98,1),0)/1000</f>
        <v/>
      </c>
      <c r="EI98">
        <f>IFERROR(MATCH(EI$3,'Bins 2025'!$D98:$ALO98,1),0)/1000</f>
        <v/>
      </c>
      <c r="EJ98">
        <f>IFERROR(MATCH(EJ$3,'Bins 2025'!$D98:$ALO98,1),0)/1000</f>
        <v/>
      </c>
      <c r="EK98">
        <f>IFERROR(MATCH(EK$3,'Bins 2025'!$D98:$ALO98,1),0)/1000</f>
        <v/>
      </c>
      <c r="EL98">
        <f>IFERROR(MATCH(EL$3,'Bins 2025'!$D98:$ALO98,1),0)/1000</f>
        <v/>
      </c>
      <c r="EM98">
        <f>IFERROR(MATCH(EM$3,'Bins 2025'!$D98:$ALO98,1),0)/1000</f>
        <v/>
      </c>
      <c r="EN98">
        <f>IFERROR(MATCH(EN$3,'Bins 2025'!$D98:$ALO98,1),0)/1000</f>
        <v/>
      </c>
      <c r="EO98">
        <f>IFERROR(MATCH(EO$3,'Bins 2025'!$D98:$ALO98,1),0)/1000</f>
        <v/>
      </c>
      <c r="EP98">
        <f>IFERROR(MATCH(EP$3,'Bins 2025'!$D98:$ALO98,1),0)/1000</f>
        <v/>
      </c>
      <c r="EQ98">
        <f>IFERROR(MATCH(EQ$3,'Bins 2025'!$D98:$ALO98,1),0)/1000</f>
        <v/>
      </c>
      <c r="ER98">
        <f>IFERROR(MATCH(ER$3,'Bins 2025'!$D98:$ALO98,1),0)/1000</f>
        <v/>
      </c>
      <c r="ES98">
        <f>IFERROR(MATCH(ES$3,'Bins 2025'!$D98:$ALO98,1),0)/1000</f>
        <v/>
      </c>
      <c r="ET98">
        <f>IFERROR(MATCH(ET$3,'Bins 2025'!$D98:$ALO98,1),0)/1000</f>
        <v/>
      </c>
      <c r="EU98">
        <f>IFERROR(MATCH(EU$3,'Bins 2025'!$D98:$ALO98,1),0)/1000</f>
        <v/>
      </c>
      <c r="EV98">
        <f>IFERROR(MATCH(EV$3,'Bins 2025'!$D98:$ALO98,1),0)/1000</f>
        <v/>
      </c>
      <c r="EW98">
        <f>IFERROR(MATCH(EW$3,'Bins 2025'!$D98:$ALO98,1),0)/1000</f>
        <v/>
      </c>
      <c r="EX98">
        <f>IFERROR(MATCH(EX$3,'Bins 2025'!$D98:$ALO98,1),0)/1000</f>
        <v/>
      </c>
      <c r="EY98">
        <f>IFERROR(MATCH(EY$3,'Bins 2025'!$D98:$ALO98,1),0)/1000</f>
        <v/>
      </c>
      <c r="EZ98">
        <f>IFERROR(MATCH(EZ$3,'Bins 2025'!$D98:$ALO98,1),0)/1000</f>
        <v/>
      </c>
      <c r="FA98">
        <f>IFERROR(MATCH(FA$3,'Bins 2025'!$D98:$ALO98,1),0)/1000</f>
        <v/>
      </c>
      <c r="FB98">
        <f>IFERROR(MATCH(FB$3,'Bins 2025'!$D98:$ALO98,1),0)/1000</f>
        <v/>
      </c>
      <c r="FC98">
        <f>IFERROR(MATCH(FC$3,'Bins 2025'!$D98:$ALO98,1),0)/1000</f>
        <v/>
      </c>
      <c r="FD98">
        <f>IFERROR(MATCH(FD$3,'Bins 2025'!$D98:$ALO98,1),0)/1000</f>
        <v/>
      </c>
      <c r="FE98">
        <f>IFERROR(MATCH(FE$3,'Bins 2025'!$D98:$ALO98,1),0)/1000</f>
        <v/>
      </c>
      <c r="FF98">
        <f>IFERROR(MATCH(FF$3,'Bins 2025'!$D98:$ALO98,1),0)/1000</f>
        <v/>
      </c>
      <c r="FG98">
        <f>IFERROR(MATCH(FG$3,'Bins 2025'!$D98:$ALO98,1),0)/1000</f>
        <v/>
      </c>
      <c r="FH98">
        <f>IFERROR(MATCH(FH$3,'Bins 2025'!$D98:$ALO98,1),0)/1000</f>
        <v/>
      </c>
      <c r="FI98">
        <f>IFERROR(MATCH(FI$3,'Bins 2025'!$D98:$ALO98,1),0)/1000</f>
        <v/>
      </c>
      <c r="FJ98">
        <f>IFERROR(MATCH(FJ$3,'Bins 2025'!$D98:$ALO98,1),0)/1000</f>
        <v/>
      </c>
      <c r="FK98">
        <f>IFERROR(MATCH(FK$3,'Bins 2025'!$D98:$ALO98,1),0)/1000</f>
        <v/>
      </c>
      <c r="FL98">
        <f>IFERROR(MATCH(FL$3,'Bins 2025'!$D98:$ALO98,1),0)/1000</f>
        <v/>
      </c>
      <c r="FM98">
        <f>IFERROR(MATCH(FM$3,'Bins 2025'!$D98:$ALO98,1),0)/1000</f>
        <v/>
      </c>
      <c r="FN98">
        <f>IFERROR(MATCH(FN$3,'Bins 2025'!$D98:$ALO98,1),0)/1000</f>
        <v/>
      </c>
      <c r="FO98">
        <f>IFERROR(MATCH(FO$3,'Bins 2025'!$D98:$ALO98,1),0)/1000</f>
        <v/>
      </c>
      <c r="FP98">
        <f>IFERROR(MATCH(FP$3,'Bins 2025'!$D98:$ALO98,1),0)/1000</f>
        <v/>
      </c>
      <c r="FQ98">
        <f>IFERROR(MATCH(FQ$3,'Bins 2025'!$D98:$ALO98,1),0)/1000</f>
        <v/>
      </c>
      <c r="FR98">
        <f>IFERROR(MATCH(FR$3,'Bins 2025'!$D98:$ALO98,1),0)/1000</f>
        <v/>
      </c>
      <c r="FS98">
        <f>IFERROR(MATCH(FS$3,'Bins 2025'!$D98:$ALO98,1),0)/1000</f>
        <v/>
      </c>
      <c r="FT98">
        <f>IFERROR(MATCH(FT$3,'Bins 2025'!$D98:$ALO98,1),0)/1000</f>
        <v/>
      </c>
      <c r="FU98">
        <f>IFERROR(MATCH(FU$3,'Bins 2025'!$D98:$ALO98,1),0)/1000</f>
        <v/>
      </c>
      <c r="FV98">
        <f>IFERROR(MATCH(FV$3,'Bins 2025'!$D98:$ALO98,1),0)/1000</f>
        <v/>
      </c>
      <c r="FW98">
        <f>IFERROR(MATCH(FW$3,'Bins 2025'!$D98:$ALO98,1),0)/1000</f>
        <v/>
      </c>
      <c r="FX98">
        <f>IFERROR(MATCH(FX$3,'Bins 2025'!$D98:$ALO98,1),0)/1000</f>
        <v/>
      </c>
      <c r="FY98">
        <f>IFERROR(MATCH(FY$3,'Bins 2025'!$D98:$ALO98,1),0)/1000</f>
        <v/>
      </c>
      <c r="FZ98">
        <f>IFERROR(MATCH(FZ$3,'Bins 2025'!$D98:$ALO98,1),0)/1000</f>
        <v/>
      </c>
      <c r="GA98">
        <f>IFERROR(MATCH(GA$3,'Bins 2025'!$D98:$ALO98,1),0)/1000</f>
        <v/>
      </c>
      <c r="GB98">
        <f>IFERROR(MATCH(GB$3,'Bins 2025'!$D98:$ALO98,1),0)/1000</f>
        <v/>
      </c>
      <c r="GC98">
        <f>IFERROR(MATCH(GC$3,'Bins 2025'!$D98:$ALO98,1),0)/1000</f>
        <v/>
      </c>
      <c r="GD98">
        <f>IFERROR(MATCH(GD$3,'Bins 2025'!$D98:$ALO98,1),0)/1000</f>
        <v/>
      </c>
      <c r="GE98">
        <f>IFERROR(MATCH(GE$3,'Bins 2025'!$D98:$ALO98,1),0)/1000</f>
        <v/>
      </c>
      <c r="GF98">
        <f>IFERROR(MATCH(GF$3,'Bins 2025'!$D98:$ALO98,1),0)/1000</f>
        <v/>
      </c>
      <c r="GG98">
        <f>IFERROR(MATCH(GG$3,'Bins 2025'!$D98:$ALO98,1),0)/1000</f>
        <v/>
      </c>
      <c r="GH98">
        <f>IFERROR(MATCH(GH$3,'Bins 2025'!$D98:$ALO98,1),0)/1000</f>
        <v/>
      </c>
      <c r="GI98">
        <f>IFERROR(MATCH(GI$3,'Bins 2025'!$D98:$ALO98,1),0)/1000</f>
        <v/>
      </c>
      <c r="GJ98">
        <f>IFERROR(MATCH(GJ$3,'Bins 2025'!$D98:$ALO98,1),0)/1000</f>
        <v/>
      </c>
      <c r="GK98">
        <f>IFERROR(MATCH(GK$3,'Bins 2025'!$D98:$ALO98,1),0)/1000</f>
        <v/>
      </c>
      <c r="GL98">
        <f>IFERROR(MATCH(GL$3,'Bins 2025'!$D98:$ALO98,1),0)/1000</f>
        <v/>
      </c>
      <c r="GM98">
        <f>IFERROR(MATCH(GM$3,'Bins 2025'!$D98:$ALO98,1),0)/1000</f>
        <v/>
      </c>
      <c r="GN98">
        <f>IFERROR(MATCH(GN$3,'Bins 2025'!$D98:$ALO98,1),0)/1000</f>
        <v/>
      </c>
      <c r="GO98">
        <f>IFERROR(MATCH(GO$3,'Bins 2025'!$D98:$ALO98,1),0)/1000</f>
        <v/>
      </c>
      <c r="GP98">
        <f>IFERROR(MATCH(GP$3,'Bins 2025'!$D98:$ALO98,1),0)/1000</f>
        <v/>
      </c>
      <c r="GQ98">
        <f>IFERROR(MATCH(GQ$3,'Bins 2025'!$D98:$ALO98,1),0)/1000</f>
        <v/>
      </c>
      <c r="GR98">
        <f>IFERROR(MATCH(GR$3,'Bins 2025'!$D98:$ALO98,1),0)/1000</f>
        <v/>
      </c>
      <c r="GS98">
        <f>IFERROR(MATCH(GS$3,'Bins 2025'!$D98:$ALO98,1),0)/1000</f>
        <v/>
      </c>
      <c r="GT98">
        <f>IFERROR(MATCH(GT$3,'Bins 2025'!$D98:$ALO98,1),0)/1000</f>
        <v/>
      </c>
      <c r="GU98">
        <f>IFERROR(MATCH(GU$3,'Bins 2025'!$D98:$ALO98,1),0)/1000</f>
        <v/>
      </c>
    </row>
    <row r="99">
      <c r="B99">
        <f>Inputs!B99</f>
        <v/>
      </c>
      <c r="C99">
        <f>Inputs!K99</f>
        <v/>
      </c>
      <c r="D99">
        <f>N(Inputs!H99)</f>
        <v/>
      </c>
      <c r="E99">
        <f>IFERROR(MATCH(E$3,'Bins 2025'!$D99:$ALO99,1),0)/1000</f>
        <v/>
      </c>
      <c r="F99">
        <f>IFERROR(MATCH(F$3,'Bins 2025'!$D99:$ALO99,1),0)/1000</f>
        <v/>
      </c>
      <c r="G99">
        <f>IFERROR(MATCH(G$3,'Bins 2025'!$D99:$ALO99,1),0)/1000</f>
        <v/>
      </c>
      <c r="H99">
        <f>IFERROR(MATCH(H$3,'Bins 2025'!$D99:$ALO99,1),0)/1000</f>
        <v/>
      </c>
      <c r="I99">
        <f>IFERROR(MATCH(I$3,'Bins 2025'!$D99:$ALO99,1),0)/1000</f>
        <v/>
      </c>
      <c r="J99">
        <f>IFERROR(MATCH(J$3,'Bins 2025'!$D99:$ALO99,1),0)/1000</f>
        <v/>
      </c>
      <c r="K99">
        <f>IFERROR(MATCH(K$3,'Bins 2025'!$D99:$ALO99,1),0)/1000</f>
        <v/>
      </c>
      <c r="L99">
        <f>IFERROR(MATCH(L$3,'Bins 2025'!$D99:$ALO99,1),0)/1000</f>
        <v/>
      </c>
      <c r="M99">
        <f>IFERROR(MATCH(M$3,'Bins 2025'!$D99:$ALO99,1),0)/1000</f>
        <v/>
      </c>
      <c r="N99">
        <f>IFERROR(MATCH(N$3,'Bins 2025'!$D99:$ALO99,1),0)/1000</f>
        <v/>
      </c>
      <c r="O99">
        <f>IFERROR(MATCH(O$3,'Bins 2025'!$D99:$ALO99,1),0)/1000</f>
        <v/>
      </c>
      <c r="P99">
        <f>IFERROR(MATCH(P$3,'Bins 2025'!$D99:$ALO99,1),0)/1000</f>
        <v/>
      </c>
      <c r="Q99">
        <f>IFERROR(MATCH(Q$3,'Bins 2025'!$D99:$ALO99,1),0)/1000</f>
        <v/>
      </c>
      <c r="R99">
        <f>IFERROR(MATCH(R$3,'Bins 2025'!$D99:$ALO99,1),0)/1000</f>
        <v/>
      </c>
      <c r="S99">
        <f>IFERROR(MATCH(S$3,'Bins 2025'!$D99:$ALO99,1),0)/1000</f>
        <v/>
      </c>
      <c r="T99">
        <f>IFERROR(MATCH(T$3,'Bins 2025'!$D99:$ALO99,1),0)/1000</f>
        <v/>
      </c>
      <c r="U99">
        <f>IFERROR(MATCH(U$3,'Bins 2025'!$D99:$ALO99,1),0)/1000</f>
        <v/>
      </c>
      <c r="V99">
        <f>IFERROR(MATCH(V$3,'Bins 2025'!$D99:$ALO99,1),0)/1000</f>
        <v/>
      </c>
      <c r="W99">
        <f>IFERROR(MATCH(W$3,'Bins 2025'!$D99:$ALO99,1),0)/1000</f>
        <v/>
      </c>
      <c r="X99">
        <f>IFERROR(MATCH(X$3,'Bins 2025'!$D99:$ALO99,1),0)/1000</f>
        <v/>
      </c>
      <c r="Y99">
        <f>IFERROR(MATCH(Y$3,'Bins 2025'!$D99:$ALO99,1),0)/1000</f>
        <v/>
      </c>
      <c r="Z99">
        <f>IFERROR(MATCH(Z$3,'Bins 2025'!$D99:$ALO99,1),0)/1000</f>
        <v/>
      </c>
      <c r="AA99">
        <f>IFERROR(MATCH(AA$3,'Bins 2025'!$D99:$ALO99,1),0)/1000</f>
        <v/>
      </c>
      <c r="AB99">
        <f>IFERROR(MATCH(AB$3,'Bins 2025'!$D99:$ALO99,1),0)/1000</f>
        <v/>
      </c>
      <c r="AC99">
        <f>IFERROR(MATCH(AC$3,'Bins 2025'!$D99:$ALO99,1),0)/1000</f>
        <v/>
      </c>
      <c r="AD99">
        <f>IFERROR(MATCH(AD$3,'Bins 2025'!$D99:$ALO99,1),0)/1000</f>
        <v/>
      </c>
      <c r="AE99">
        <f>IFERROR(MATCH(AE$3,'Bins 2025'!$D99:$ALO99,1),0)/1000</f>
        <v/>
      </c>
      <c r="AF99">
        <f>IFERROR(MATCH(AF$3,'Bins 2025'!$D99:$ALO99,1),0)/1000</f>
        <v/>
      </c>
      <c r="AG99">
        <f>IFERROR(MATCH(AG$3,'Bins 2025'!$D99:$ALO99,1),0)/1000</f>
        <v/>
      </c>
      <c r="AH99">
        <f>IFERROR(MATCH(AH$3,'Bins 2025'!$D99:$ALO99,1),0)/1000</f>
        <v/>
      </c>
      <c r="AI99">
        <f>IFERROR(MATCH(AI$3,'Bins 2025'!$D99:$ALO99,1),0)/1000</f>
        <v/>
      </c>
      <c r="AJ99">
        <f>IFERROR(MATCH(AJ$3,'Bins 2025'!$D99:$ALO99,1),0)/1000</f>
        <v/>
      </c>
      <c r="AK99">
        <f>IFERROR(MATCH(AK$3,'Bins 2025'!$D99:$ALO99,1),0)/1000</f>
        <v/>
      </c>
      <c r="AL99">
        <f>IFERROR(MATCH(AL$3,'Bins 2025'!$D99:$ALO99,1),0)/1000</f>
        <v/>
      </c>
      <c r="AM99">
        <f>IFERROR(MATCH(AM$3,'Bins 2025'!$D99:$ALO99,1),0)/1000</f>
        <v/>
      </c>
      <c r="AN99">
        <f>IFERROR(MATCH(AN$3,'Bins 2025'!$D99:$ALO99,1),0)/1000</f>
        <v/>
      </c>
      <c r="AO99">
        <f>IFERROR(MATCH(AO$3,'Bins 2025'!$D99:$ALO99,1),0)/1000</f>
        <v/>
      </c>
      <c r="AP99">
        <f>IFERROR(MATCH(AP$3,'Bins 2025'!$D99:$ALO99,1),0)/1000</f>
        <v/>
      </c>
      <c r="AQ99">
        <f>IFERROR(MATCH(AQ$3,'Bins 2025'!$D99:$ALO99,1),0)/1000</f>
        <v/>
      </c>
      <c r="AR99">
        <f>IFERROR(MATCH(AR$3,'Bins 2025'!$D99:$ALO99,1),0)/1000</f>
        <v/>
      </c>
      <c r="AS99">
        <f>IFERROR(MATCH(AS$3,'Bins 2025'!$D99:$ALO99,1),0)/1000</f>
        <v/>
      </c>
      <c r="AT99">
        <f>IFERROR(MATCH(AT$3,'Bins 2025'!$D99:$ALO99,1),0)/1000</f>
        <v/>
      </c>
      <c r="AU99">
        <f>IFERROR(MATCH(AU$3,'Bins 2025'!$D99:$ALO99,1),0)/1000</f>
        <v/>
      </c>
      <c r="AV99">
        <f>IFERROR(MATCH(AV$3,'Bins 2025'!$D99:$ALO99,1),0)/1000</f>
        <v/>
      </c>
      <c r="AW99">
        <f>IFERROR(MATCH(AW$3,'Bins 2025'!$D99:$ALO99,1),0)/1000</f>
        <v/>
      </c>
      <c r="AX99">
        <f>IFERROR(MATCH(AX$3,'Bins 2025'!$D99:$ALO99,1),0)/1000</f>
        <v/>
      </c>
      <c r="AY99">
        <f>IFERROR(MATCH(AY$3,'Bins 2025'!$D99:$ALO99,1),0)/1000</f>
        <v/>
      </c>
      <c r="AZ99">
        <f>IFERROR(MATCH(AZ$3,'Bins 2025'!$D99:$ALO99,1),0)/1000</f>
        <v/>
      </c>
      <c r="BA99">
        <f>IFERROR(MATCH(BA$3,'Bins 2025'!$D99:$ALO99,1),0)/1000</f>
        <v/>
      </c>
      <c r="BB99">
        <f>IFERROR(MATCH(BB$3,'Bins 2025'!$D99:$ALO99,1),0)/1000</f>
        <v/>
      </c>
      <c r="BC99">
        <f>IFERROR(MATCH(BC$3,'Bins 2025'!$D99:$ALO99,1),0)/1000</f>
        <v/>
      </c>
      <c r="BD99">
        <f>IFERROR(MATCH(BD$3,'Bins 2025'!$D99:$ALO99,1),0)/1000</f>
        <v/>
      </c>
      <c r="BE99">
        <f>IFERROR(MATCH(BE$3,'Bins 2025'!$D99:$ALO99,1),0)/1000</f>
        <v/>
      </c>
      <c r="BF99">
        <f>IFERROR(MATCH(BF$3,'Bins 2025'!$D99:$ALO99,1),0)/1000</f>
        <v/>
      </c>
      <c r="BG99">
        <f>IFERROR(MATCH(BG$3,'Bins 2025'!$D99:$ALO99,1),0)/1000</f>
        <v/>
      </c>
      <c r="BH99">
        <f>IFERROR(MATCH(BH$3,'Bins 2025'!$D99:$ALO99,1),0)/1000</f>
        <v/>
      </c>
      <c r="BI99">
        <f>IFERROR(MATCH(BI$3,'Bins 2025'!$D99:$ALO99,1),0)/1000</f>
        <v/>
      </c>
      <c r="BJ99">
        <f>IFERROR(MATCH(BJ$3,'Bins 2025'!$D99:$ALO99,1),0)/1000</f>
        <v/>
      </c>
      <c r="BK99">
        <f>IFERROR(MATCH(BK$3,'Bins 2025'!$D99:$ALO99,1),0)/1000</f>
        <v/>
      </c>
      <c r="BL99">
        <f>IFERROR(MATCH(BL$3,'Bins 2025'!$D99:$ALO99,1),0)/1000</f>
        <v/>
      </c>
      <c r="BM99">
        <f>IFERROR(MATCH(BM$3,'Bins 2025'!$D99:$ALO99,1),0)/1000</f>
        <v/>
      </c>
      <c r="BN99">
        <f>IFERROR(MATCH(BN$3,'Bins 2025'!$D99:$ALO99,1),0)/1000</f>
        <v/>
      </c>
      <c r="BO99">
        <f>IFERROR(MATCH(BO$3,'Bins 2025'!$D99:$ALO99,1),0)/1000</f>
        <v/>
      </c>
      <c r="BP99">
        <f>IFERROR(MATCH(BP$3,'Bins 2025'!$D99:$ALO99,1),0)/1000</f>
        <v/>
      </c>
      <c r="BQ99">
        <f>IFERROR(MATCH(BQ$3,'Bins 2025'!$D99:$ALO99,1),0)/1000</f>
        <v/>
      </c>
      <c r="BR99">
        <f>IFERROR(MATCH(BR$3,'Bins 2025'!$D99:$ALO99,1),0)/1000</f>
        <v/>
      </c>
      <c r="BS99">
        <f>IFERROR(MATCH(BS$3,'Bins 2025'!$D99:$ALO99,1),0)/1000</f>
        <v/>
      </c>
      <c r="BT99">
        <f>IFERROR(MATCH(BT$3,'Bins 2025'!$D99:$ALO99,1),0)/1000</f>
        <v/>
      </c>
      <c r="BU99">
        <f>IFERROR(MATCH(BU$3,'Bins 2025'!$D99:$ALO99,1),0)/1000</f>
        <v/>
      </c>
      <c r="BV99">
        <f>IFERROR(MATCH(BV$3,'Bins 2025'!$D99:$ALO99,1),0)/1000</f>
        <v/>
      </c>
      <c r="BW99">
        <f>IFERROR(MATCH(BW$3,'Bins 2025'!$D99:$ALO99,1),0)/1000</f>
        <v/>
      </c>
      <c r="BX99">
        <f>IFERROR(MATCH(BX$3,'Bins 2025'!$D99:$ALO99,1),0)/1000</f>
        <v/>
      </c>
      <c r="BY99">
        <f>IFERROR(MATCH(BY$3,'Bins 2025'!$D99:$ALO99,1),0)/1000</f>
        <v/>
      </c>
      <c r="BZ99">
        <f>IFERROR(MATCH(BZ$3,'Bins 2025'!$D99:$ALO99,1),0)/1000</f>
        <v/>
      </c>
      <c r="CA99">
        <f>IFERROR(MATCH(CA$3,'Bins 2025'!$D99:$ALO99,1),0)/1000</f>
        <v/>
      </c>
      <c r="CB99">
        <f>IFERROR(MATCH(CB$3,'Bins 2025'!$D99:$ALO99,1),0)/1000</f>
        <v/>
      </c>
      <c r="CC99">
        <f>IFERROR(MATCH(CC$3,'Bins 2025'!$D99:$ALO99,1),0)/1000</f>
        <v/>
      </c>
      <c r="CD99">
        <f>IFERROR(MATCH(CD$3,'Bins 2025'!$D99:$ALO99,1),0)/1000</f>
        <v/>
      </c>
      <c r="CE99">
        <f>IFERROR(MATCH(CE$3,'Bins 2025'!$D99:$ALO99,1),0)/1000</f>
        <v/>
      </c>
      <c r="CF99">
        <f>IFERROR(MATCH(CF$3,'Bins 2025'!$D99:$ALO99,1),0)/1000</f>
        <v/>
      </c>
      <c r="CG99">
        <f>IFERROR(MATCH(CG$3,'Bins 2025'!$D99:$ALO99,1),0)/1000</f>
        <v/>
      </c>
      <c r="CH99">
        <f>IFERROR(MATCH(CH$3,'Bins 2025'!$D99:$ALO99,1),0)/1000</f>
        <v/>
      </c>
      <c r="CI99">
        <f>IFERROR(MATCH(CI$3,'Bins 2025'!$D99:$ALO99,1),0)/1000</f>
        <v/>
      </c>
      <c r="CJ99">
        <f>IFERROR(MATCH(CJ$3,'Bins 2025'!$D99:$ALO99,1),0)/1000</f>
        <v/>
      </c>
      <c r="CK99">
        <f>IFERROR(MATCH(CK$3,'Bins 2025'!$D99:$ALO99,1),0)/1000</f>
        <v/>
      </c>
      <c r="CL99">
        <f>IFERROR(MATCH(CL$3,'Bins 2025'!$D99:$ALO99,1),0)/1000</f>
        <v/>
      </c>
      <c r="CM99">
        <f>IFERROR(MATCH(CM$3,'Bins 2025'!$D99:$ALO99,1),0)/1000</f>
        <v/>
      </c>
      <c r="CN99">
        <f>IFERROR(MATCH(CN$3,'Bins 2025'!$D99:$ALO99,1),0)/1000</f>
        <v/>
      </c>
      <c r="CO99">
        <f>IFERROR(MATCH(CO$3,'Bins 2025'!$D99:$ALO99,1),0)/1000</f>
        <v/>
      </c>
      <c r="CP99">
        <f>IFERROR(MATCH(CP$3,'Bins 2025'!$D99:$ALO99,1),0)/1000</f>
        <v/>
      </c>
      <c r="CQ99">
        <f>IFERROR(MATCH(CQ$3,'Bins 2025'!$D99:$ALO99,1),0)/1000</f>
        <v/>
      </c>
      <c r="CR99">
        <f>IFERROR(MATCH(CR$3,'Bins 2025'!$D99:$ALO99,1),0)/1000</f>
        <v/>
      </c>
      <c r="CS99">
        <f>IFERROR(MATCH(CS$3,'Bins 2025'!$D99:$ALO99,1),0)/1000</f>
        <v/>
      </c>
      <c r="CT99">
        <f>IFERROR(MATCH(CT$3,'Bins 2025'!$D99:$ALO99,1),0)/1000</f>
        <v/>
      </c>
      <c r="CU99">
        <f>IFERROR(MATCH(CU$3,'Bins 2025'!$D99:$ALO99,1),0)/1000</f>
        <v/>
      </c>
      <c r="CV99">
        <f>IFERROR(MATCH(CV$3,'Bins 2025'!$D99:$ALO99,1),0)/1000</f>
        <v/>
      </c>
      <c r="CW99">
        <f>IFERROR(MATCH(CW$3,'Bins 2025'!$D99:$ALO99,1),0)/1000</f>
        <v/>
      </c>
      <c r="CX99">
        <f>IFERROR(MATCH(CX$3,'Bins 2025'!$D99:$ALO99,1),0)/1000</f>
        <v/>
      </c>
      <c r="CY99">
        <f>IFERROR(MATCH(CY$3,'Bins 2025'!$D99:$ALO99,1),0)/1000</f>
        <v/>
      </c>
      <c r="CZ99">
        <f>IFERROR(MATCH(CZ$3,'Bins 2025'!$D99:$ALO99,1),0)/1000</f>
        <v/>
      </c>
      <c r="DA99">
        <f>IFERROR(MATCH(DA$3,'Bins 2025'!$D99:$ALO99,1),0)/1000</f>
        <v/>
      </c>
      <c r="DB99">
        <f>IFERROR(MATCH(DB$3,'Bins 2025'!$D99:$ALO99,1),0)/1000</f>
        <v/>
      </c>
      <c r="DC99">
        <f>IFERROR(MATCH(DC$3,'Bins 2025'!$D99:$ALO99,1),0)/1000</f>
        <v/>
      </c>
      <c r="DD99">
        <f>IFERROR(MATCH(DD$3,'Bins 2025'!$D99:$ALO99,1),0)/1000</f>
        <v/>
      </c>
      <c r="DE99">
        <f>IFERROR(MATCH(DE$3,'Bins 2025'!$D99:$ALO99,1),0)/1000</f>
        <v/>
      </c>
      <c r="DF99">
        <f>IFERROR(MATCH(DF$3,'Bins 2025'!$D99:$ALO99,1),0)/1000</f>
        <v/>
      </c>
      <c r="DG99">
        <f>IFERROR(MATCH(DG$3,'Bins 2025'!$D99:$ALO99,1),0)/1000</f>
        <v/>
      </c>
      <c r="DH99">
        <f>IFERROR(MATCH(DH$3,'Bins 2025'!$D99:$ALO99,1),0)/1000</f>
        <v/>
      </c>
      <c r="DI99">
        <f>IFERROR(MATCH(DI$3,'Bins 2025'!$D99:$ALO99,1),0)/1000</f>
        <v/>
      </c>
      <c r="DJ99">
        <f>IFERROR(MATCH(DJ$3,'Bins 2025'!$D99:$ALO99,1),0)/1000</f>
        <v/>
      </c>
      <c r="DK99">
        <f>IFERROR(MATCH(DK$3,'Bins 2025'!$D99:$ALO99,1),0)/1000</f>
        <v/>
      </c>
      <c r="DL99">
        <f>IFERROR(MATCH(DL$3,'Bins 2025'!$D99:$ALO99,1),0)/1000</f>
        <v/>
      </c>
      <c r="DM99">
        <f>IFERROR(MATCH(DM$3,'Bins 2025'!$D99:$ALO99,1),0)/1000</f>
        <v/>
      </c>
      <c r="DN99">
        <f>IFERROR(MATCH(DN$3,'Bins 2025'!$D99:$ALO99,1),0)/1000</f>
        <v/>
      </c>
      <c r="DO99">
        <f>IFERROR(MATCH(DO$3,'Bins 2025'!$D99:$ALO99,1),0)/1000</f>
        <v/>
      </c>
      <c r="DP99">
        <f>IFERROR(MATCH(DP$3,'Bins 2025'!$D99:$ALO99,1),0)/1000</f>
        <v/>
      </c>
      <c r="DQ99">
        <f>IFERROR(MATCH(DQ$3,'Bins 2025'!$D99:$ALO99,1),0)/1000</f>
        <v/>
      </c>
      <c r="DR99">
        <f>IFERROR(MATCH(DR$3,'Bins 2025'!$D99:$ALO99,1),0)/1000</f>
        <v/>
      </c>
      <c r="DS99">
        <f>IFERROR(MATCH(DS$3,'Bins 2025'!$D99:$ALO99,1),0)/1000</f>
        <v/>
      </c>
      <c r="DT99">
        <f>IFERROR(MATCH(DT$3,'Bins 2025'!$D99:$ALO99,1),0)/1000</f>
        <v/>
      </c>
      <c r="DU99">
        <f>IFERROR(MATCH(DU$3,'Bins 2025'!$D99:$ALO99,1),0)/1000</f>
        <v/>
      </c>
      <c r="DV99">
        <f>IFERROR(MATCH(DV$3,'Bins 2025'!$D99:$ALO99,1),0)/1000</f>
        <v/>
      </c>
      <c r="DW99">
        <f>IFERROR(MATCH(DW$3,'Bins 2025'!$D99:$ALO99,1),0)/1000</f>
        <v/>
      </c>
      <c r="DX99">
        <f>IFERROR(MATCH(DX$3,'Bins 2025'!$D99:$ALO99,1),0)/1000</f>
        <v/>
      </c>
      <c r="DY99">
        <f>IFERROR(MATCH(DY$3,'Bins 2025'!$D99:$ALO99,1),0)/1000</f>
        <v/>
      </c>
      <c r="DZ99">
        <f>IFERROR(MATCH(DZ$3,'Bins 2025'!$D99:$ALO99,1),0)/1000</f>
        <v/>
      </c>
      <c r="EA99">
        <f>IFERROR(MATCH(EA$3,'Bins 2025'!$D99:$ALO99,1),0)/1000</f>
        <v/>
      </c>
      <c r="EB99">
        <f>IFERROR(MATCH(EB$3,'Bins 2025'!$D99:$ALO99,1),0)/1000</f>
        <v/>
      </c>
      <c r="EC99">
        <f>IFERROR(MATCH(EC$3,'Bins 2025'!$D99:$ALO99,1),0)/1000</f>
        <v/>
      </c>
      <c r="ED99">
        <f>IFERROR(MATCH(ED$3,'Bins 2025'!$D99:$ALO99,1),0)/1000</f>
        <v/>
      </c>
      <c r="EE99">
        <f>IFERROR(MATCH(EE$3,'Bins 2025'!$D99:$ALO99,1),0)/1000</f>
        <v/>
      </c>
      <c r="EF99">
        <f>IFERROR(MATCH(EF$3,'Bins 2025'!$D99:$ALO99,1),0)/1000</f>
        <v/>
      </c>
      <c r="EG99">
        <f>IFERROR(MATCH(EG$3,'Bins 2025'!$D99:$ALO99,1),0)/1000</f>
        <v/>
      </c>
      <c r="EH99">
        <f>IFERROR(MATCH(EH$3,'Bins 2025'!$D99:$ALO99,1),0)/1000</f>
        <v/>
      </c>
      <c r="EI99">
        <f>IFERROR(MATCH(EI$3,'Bins 2025'!$D99:$ALO99,1),0)/1000</f>
        <v/>
      </c>
      <c r="EJ99">
        <f>IFERROR(MATCH(EJ$3,'Bins 2025'!$D99:$ALO99,1),0)/1000</f>
        <v/>
      </c>
      <c r="EK99">
        <f>IFERROR(MATCH(EK$3,'Bins 2025'!$D99:$ALO99,1),0)/1000</f>
        <v/>
      </c>
      <c r="EL99">
        <f>IFERROR(MATCH(EL$3,'Bins 2025'!$D99:$ALO99,1),0)/1000</f>
        <v/>
      </c>
      <c r="EM99">
        <f>IFERROR(MATCH(EM$3,'Bins 2025'!$D99:$ALO99,1),0)/1000</f>
        <v/>
      </c>
      <c r="EN99">
        <f>IFERROR(MATCH(EN$3,'Bins 2025'!$D99:$ALO99,1),0)/1000</f>
        <v/>
      </c>
      <c r="EO99">
        <f>IFERROR(MATCH(EO$3,'Bins 2025'!$D99:$ALO99,1),0)/1000</f>
        <v/>
      </c>
      <c r="EP99">
        <f>IFERROR(MATCH(EP$3,'Bins 2025'!$D99:$ALO99,1),0)/1000</f>
        <v/>
      </c>
      <c r="EQ99">
        <f>IFERROR(MATCH(EQ$3,'Bins 2025'!$D99:$ALO99,1),0)/1000</f>
        <v/>
      </c>
      <c r="ER99">
        <f>IFERROR(MATCH(ER$3,'Bins 2025'!$D99:$ALO99,1),0)/1000</f>
        <v/>
      </c>
      <c r="ES99">
        <f>IFERROR(MATCH(ES$3,'Bins 2025'!$D99:$ALO99,1),0)/1000</f>
        <v/>
      </c>
      <c r="ET99">
        <f>IFERROR(MATCH(ET$3,'Bins 2025'!$D99:$ALO99,1),0)/1000</f>
        <v/>
      </c>
      <c r="EU99">
        <f>IFERROR(MATCH(EU$3,'Bins 2025'!$D99:$ALO99,1),0)/1000</f>
        <v/>
      </c>
      <c r="EV99">
        <f>IFERROR(MATCH(EV$3,'Bins 2025'!$D99:$ALO99,1),0)/1000</f>
        <v/>
      </c>
      <c r="EW99">
        <f>IFERROR(MATCH(EW$3,'Bins 2025'!$D99:$ALO99,1),0)/1000</f>
        <v/>
      </c>
      <c r="EX99">
        <f>IFERROR(MATCH(EX$3,'Bins 2025'!$D99:$ALO99,1),0)/1000</f>
        <v/>
      </c>
      <c r="EY99">
        <f>IFERROR(MATCH(EY$3,'Bins 2025'!$D99:$ALO99,1),0)/1000</f>
        <v/>
      </c>
      <c r="EZ99">
        <f>IFERROR(MATCH(EZ$3,'Bins 2025'!$D99:$ALO99,1),0)/1000</f>
        <v/>
      </c>
      <c r="FA99">
        <f>IFERROR(MATCH(FA$3,'Bins 2025'!$D99:$ALO99,1),0)/1000</f>
        <v/>
      </c>
      <c r="FB99">
        <f>IFERROR(MATCH(FB$3,'Bins 2025'!$D99:$ALO99,1),0)/1000</f>
        <v/>
      </c>
      <c r="FC99">
        <f>IFERROR(MATCH(FC$3,'Bins 2025'!$D99:$ALO99,1),0)/1000</f>
        <v/>
      </c>
      <c r="FD99">
        <f>IFERROR(MATCH(FD$3,'Bins 2025'!$D99:$ALO99,1),0)/1000</f>
        <v/>
      </c>
      <c r="FE99">
        <f>IFERROR(MATCH(FE$3,'Bins 2025'!$D99:$ALO99,1),0)/1000</f>
        <v/>
      </c>
      <c r="FF99">
        <f>IFERROR(MATCH(FF$3,'Bins 2025'!$D99:$ALO99,1),0)/1000</f>
        <v/>
      </c>
      <c r="FG99">
        <f>IFERROR(MATCH(FG$3,'Bins 2025'!$D99:$ALO99,1),0)/1000</f>
        <v/>
      </c>
      <c r="FH99">
        <f>IFERROR(MATCH(FH$3,'Bins 2025'!$D99:$ALO99,1),0)/1000</f>
        <v/>
      </c>
      <c r="FI99">
        <f>IFERROR(MATCH(FI$3,'Bins 2025'!$D99:$ALO99,1),0)/1000</f>
        <v/>
      </c>
      <c r="FJ99">
        <f>IFERROR(MATCH(FJ$3,'Bins 2025'!$D99:$ALO99,1),0)/1000</f>
        <v/>
      </c>
      <c r="FK99">
        <f>IFERROR(MATCH(FK$3,'Bins 2025'!$D99:$ALO99,1),0)/1000</f>
        <v/>
      </c>
      <c r="FL99">
        <f>IFERROR(MATCH(FL$3,'Bins 2025'!$D99:$ALO99,1),0)/1000</f>
        <v/>
      </c>
      <c r="FM99">
        <f>IFERROR(MATCH(FM$3,'Bins 2025'!$D99:$ALO99,1),0)/1000</f>
        <v/>
      </c>
      <c r="FN99">
        <f>IFERROR(MATCH(FN$3,'Bins 2025'!$D99:$ALO99,1),0)/1000</f>
        <v/>
      </c>
      <c r="FO99">
        <f>IFERROR(MATCH(FO$3,'Bins 2025'!$D99:$ALO99,1),0)/1000</f>
        <v/>
      </c>
      <c r="FP99">
        <f>IFERROR(MATCH(FP$3,'Bins 2025'!$D99:$ALO99,1),0)/1000</f>
        <v/>
      </c>
      <c r="FQ99">
        <f>IFERROR(MATCH(FQ$3,'Bins 2025'!$D99:$ALO99,1),0)/1000</f>
        <v/>
      </c>
      <c r="FR99">
        <f>IFERROR(MATCH(FR$3,'Bins 2025'!$D99:$ALO99,1),0)/1000</f>
        <v/>
      </c>
      <c r="FS99">
        <f>IFERROR(MATCH(FS$3,'Bins 2025'!$D99:$ALO99,1),0)/1000</f>
        <v/>
      </c>
      <c r="FT99">
        <f>IFERROR(MATCH(FT$3,'Bins 2025'!$D99:$ALO99,1),0)/1000</f>
        <v/>
      </c>
      <c r="FU99">
        <f>IFERROR(MATCH(FU$3,'Bins 2025'!$D99:$ALO99,1),0)/1000</f>
        <v/>
      </c>
      <c r="FV99">
        <f>IFERROR(MATCH(FV$3,'Bins 2025'!$D99:$ALO99,1),0)/1000</f>
        <v/>
      </c>
      <c r="FW99">
        <f>IFERROR(MATCH(FW$3,'Bins 2025'!$D99:$ALO99,1),0)/1000</f>
        <v/>
      </c>
      <c r="FX99">
        <f>IFERROR(MATCH(FX$3,'Bins 2025'!$D99:$ALO99,1),0)/1000</f>
        <v/>
      </c>
      <c r="FY99">
        <f>IFERROR(MATCH(FY$3,'Bins 2025'!$D99:$ALO99,1),0)/1000</f>
        <v/>
      </c>
      <c r="FZ99">
        <f>IFERROR(MATCH(FZ$3,'Bins 2025'!$D99:$ALO99,1),0)/1000</f>
        <v/>
      </c>
      <c r="GA99">
        <f>IFERROR(MATCH(GA$3,'Bins 2025'!$D99:$ALO99,1),0)/1000</f>
        <v/>
      </c>
      <c r="GB99">
        <f>IFERROR(MATCH(GB$3,'Bins 2025'!$D99:$ALO99,1),0)/1000</f>
        <v/>
      </c>
      <c r="GC99">
        <f>IFERROR(MATCH(GC$3,'Bins 2025'!$D99:$ALO99,1),0)/1000</f>
        <v/>
      </c>
      <c r="GD99">
        <f>IFERROR(MATCH(GD$3,'Bins 2025'!$D99:$ALO99,1),0)/1000</f>
        <v/>
      </c>
      <c r="GE99">
        <f>IFERROR(MATCH(GE$3,'Bins 2025'!$D99:$ALO99,1),0)/1000</f>
        <v/>
      </c>
      <c r="GF99">
        <f>IFERROR(MATCH(GF$3,'Bins 2025'!$D99:$ALO99,1),0)/1000</f>
        <v/>
      </c>
      <c r="GG99">
        <f>IFERROR(MATCH(GG$3,'Bins 2025'!$D99:$ALO99,1),0)/1000</f>
        <v/>
      </c>
      <c r="GH99">
        <f>IFERROR(MATCH(GH$3,'Bins 2025'!$D99:$ALO99,1),0)/1000</f>
        <v/>
      </c>
      <c r="GI99">
        <f>IFERROR(MATCH(GI$3,'Bins 2025'!$D99:$ALO99,1),0)/1000</f>
        <v/>
      </c>
      <c r="GJ99">
        <f>IFERROR(MATCH(GJ$3,'Bins 2025'!$D99:$ALO99,1),0)/1000</f>
        <v/>
      </c>
      <c r="GK99">
        <f>IFERROR(MATCH(GK$3,'Bins 2025'!$D99:$ALO99,1),0)/1000</f>
        <v/>
      </c>
      <c r="GL99">
        <f>IFERROR(MATCH(GL$3,'Bins 2025'!$D99:$ALO99,1),0)/1000</f>
        <v/>
      </c>
      <c r="GM99">
        <f>IFERROR(MATCH(GM$3,'Bins 2025'!$D99:$ALO99,1),0)/1000</f>
        <v/>
      </c>
      <c r="GN99">
        <f>IFERROR(MATCH(GN$3,'Bins 2025'!$D99:$ALO99,1),0)/1000</f>
        <v/>
      </c>
      <c r="GO99">
        <f>IFERROR(MATCH(GO$3,'Bins 2025'!$D99:$ALO99,1),0)/1000</f>
        <v/>
      </c>
      <c r="GP99">
        <f>IFERROR(MATCH(GP$3,'Bins 2025'!$D99:$ALO99,1),0)/1000</f>
        <v/>
      </c>
      <c r="GQ99">
        <f>IFERROR(MATCH(GQ$3,'Bins 2025'!$D99:$ALO99,1),0)/1000</f>
        <v/>
      </c>
      <c r="GR99">
        <f>IFERROR(MATCH(GR$3,'Bins 2025'!$D99:$ALO99,1),0)/1000</f>
        <v/>
      </c>
      <c r="GS99">
        <f>IFERROR(MATCH(GS$3,'Bins 2025'!$D99:$ALO99,1),0)/1000</f>
        <v/>
      </c>
      <c r="GT99">
        <f>IFERROR(MATCH(GT$3,'Bins 2025'!$D99:$ALO99,1),0)/1000</f>
        <v/>
      </c>
      <c r="GU99">
        <f>IFERROR(MATCH(GU$3,'Bins 2025'!$D99:$ALO99,1),0)/1000</f>
        <v/>
      </c>
    </row>
    <row r="100">
      <c r="B100">
        <f>Inputs!B100</f>
        <v/>
      </c>
      <c r="C100">
        <f>Inputs!K100</f>
        <v/>
      </c>
      <c r="D100">
        <f>N(Inputs!H100)</f>
        <v/>
      </c>
      <c r="E100">
        <f>IFERROR(MATCH(E$3,'Bins 2025'!$D100:$ALO100,1),0)/1000</f>
        <v/>
      </c>
      <c r="F100">
        <f>IFERROR(MATCH(F$3,'Bins 2025'!$D100:$ALO100,1),0)/1000</f>
        <v/>
      </c>
      <c r="G100">
        <f>IFERROR(MATCH(G$3,'Bins 2025'!$D100:$ALO100,1),0)/1000</f>
        <v/>
      </c>
      <c r="H100">
        <f>IFERROR(MATCH(H$3,'Bins 2025'!$D100:$ALO100,1),0)/1000</f>
        <v/>
      </c>
      <c r="I100">
        <f>IFERROR(MATCH(I$3,'Bins 2025'!$D100:$ALO100,1),0)/1000</f>
        <v/>
      </c>
      <c r="J100">
        <f>IFERROR(MATCH(J$3,'Bins 2025'!$D100:$ALO100,1),0)/1000</f>
        <v/>
      </c>
      <c r="K100">
        <f>IFERROR(MATCH(K$3,'Bins 2025'!$D100:$ALO100,1),0)/1000</f>
        <v/>
      </c>
      <c r="L100">
        <f>IFERROR(MATCH(L$3,'Bins 2025'!$D100:$ALO100,1),0)/1000</f>
        <v/>
      </c>
      <c r="M100">
        <f>IFERROR(MATCH(M$3,'Bins 2025'!$D100:$ALO100,1),0)/1000</f>
        <v/>
      </c>
      <c r="N100">
        <f>IFERROR(MATCH(N$3,'Bins 2025'!$D100:$ALO100,1),0)/1000</f>
        <v/>
      </c>
      <c r="O100">
        <f>IFERROR(MATCH(O$3,'Bins 2025'!$D100:$ALO100,1),0)/1000</f>
        <v/>
      </c>
      <c r="P100">
        <f>IFERROR(MATCH(P$3,'Bins 2025'!$D100:$ALO100,1),0)/1000</f>
        <v/>
      </c>
      <c r="Q100">
        <f>IFERROR(MATCH(Q$3,'Bins 2025'!$D100:$ALO100,1),0)/1000</f>
        <v/>
      </c>
      <c r="R100">
        <f>IFERROR(MATCH(R$3,'Bins 2025'!$D100:$ALO100,1),0)/1000</f>
        <v/>
      </c>
      <c r="S100">
        <f>IFERROR(MATCH(S$3,'Bins 2025'!$D100:$ALO100,1),0)/1000</f>
        <v/>
      </c>
      <c r="T100">
        <f>IFERROR(MATCH(T$3,'Bins 2025'!$D100:$ALO100,1),0)/1000</f>
        <v/>
      </c>
      <c r="U100">
        <f>IFERROR(MATCH(U$3,'Bins 2025'!$D100:$ALO100,1),0)/1000</f>
        <v/>
      </c>
      <c r="V100">
        <f>IFERROR(MATCH(V$3,'Bins 2025'!$D100:$ALO100,1),0)/1000</f>
        <v/>
      </c>
      <c r="W100">
        <f>IFERROR(MATCH(W$3,'Bins 2025'!$D100:$ALO100,1),0)/1000</f>
        <v/>
      </c>
      <c r="X100">
        <f>IFERROR(MATCH(X$3,'Bins 2025'!$D100:$ALO100,1),0)/1000</f>
        <v/>
      </c>
      <c r="Y100">
        <f>IFERROR(MATCH(Y$3,'Bins 2025'!$D100:$ALO100,1),0)/1000</f>
        <v/>
      </c>
      <c r="Z100">
        <f>IFERROR(MATCH(Z$3,'Bins 2025'!$D100:$ALO100,1),0)/1000</f>
        <v/>
      </c>
      <c r="AA100">
        <f>IFERROR(MATCH(AA$3,'Bins 2025'!$D100:$ALO100,1),0)/1000</f>
        <v/>
      </c>
      <c r="AB100">
        <f>IFERROR(MATCH(AB$3,'Bins 2025'!$D100:$ALO100,1),0)/1000</f>
        <v/>
      </c>
      <c r="AC100">
        <f>IFERROR(MATCH(AC$3,'Bins 2025'!$D100:$ALO100,1),0)/1000</f>
        <v/>
      </c>
      <c r="AD100">
        <f>IFERROR(MATCH(AD$3,'Bins 2025'!$D100:$ALO100,1),0)/1000</f>
        <v/>
      </c>
      <c r="AE100">
        <f>IFERROR(MATCH(AE$3,'Bins 2025'!$D100:$ALO100,1),0)/1000</f>
        <v/>
      </c>
      <c r="AF100">
        <f>IFERROR(MATCH(AF$3,'Bins 2025'!$D100:$ALO100,1),0)/1000</f>
        <v/>
      </c>
      <c r="AG100">
        <f>IFERROR(MATCH(AG$3,'Bins 2025'!$D100:$ALO100,1),0)/1000</f>
        <v/>
      </c>
      <c r="AH100">
        <f>IFERROR(MATCH(AH$3,'Bins 2025'!$D100:$ALO100,1),0)/1000</f>
        <v/>
      </c>
      <c r="AI100">
        <f>IFERROR(MATCH(AI$3,'Bins 2025'!$D100:$ALO100,1),0)/1000</f>
        <v/>
      </c>
      <c r="AJ100">
        <f>IFERROR(MATCH(AJ$3,'Bins 2025'!$D100:$ALO100,1),0)/1000</f>
        <v/>
      </c>
      <c r="AK100">
        <f>IFERROR(MATCH(AK$3,'Bins 2025'!$D100:$ALO100,1),0)/1000</f>
        <v/>
      </c>
      <c r="AL100">
        <f>IFERROR(MATCH(AL$3,'Bins 2025'!$D100:$ALO100,1),0)/1000</f>
        <v/>
      </c>
      <c r="AM100">
        <f>IFERROR(MATCH(AM$3,'Bins 2025'!$D100:$ALO100,1),0)/1000</f>
        <v/>
      </c>
      <c r="AN100">
        <f>IFERROR(MATCH(AN$3,'Bins 2025'!$D100:$ALO100,1),0)/1000</f>
        <v/>
      </c>
      <c r="AO100">
        <f>IFERROR(MATCH(AO$3,'Bins 2025'!$D100:$ALO100,1),0)/1000</f>
        <v/>
      </c>
      <c r="AP100">
        <f>IFERROR(MATCH(AP$3,'Bins 2025'!$D100:$ALO100,1),0)/1000</f>
        <v/>
      </c>
      <c r="AQ100">
        <f>IFERROR(MATCH(AQ$3,'Bins 2025'!$D100:$ALO100,1),0)/1000</f>
        <v/>
      </c>
      <c r="AR100">
        <f>IFERROR(MATCH(AR$3,'Bins 2025'!$D100:$ALO100,1),0)/1000</f>
        <v/>
      </c>
      <c r="AS100">
        <f>IFERROR(MATCH(AS$3,'Bins 2025'!$D100:$ALO100,1),0)/1000</f>
        <v/>
      </c>
      <c r="AT100">
        <f>IFERROR(MATCH(AT$3,'Bins 2025'!$D100:$ALO100,1),0)/1000</f>
        <v/>
      </c>
      <c r="AU100">
        <f>IFERROR(MATCH(AU$3,'Bins 2025'!$D100:$ALO100,1),0)/1000</f>
        <v/>
      </c>
      <c r="AV100">
        <f>IFERROR(MATCH(AV$3,'Bins 2025'!$D100:$ALO100,1),0)/1000</f>
        <v/>
      </c>
      <c r="AW100">
        <f>IFERROR(MATCH(AW$3,'Bins 2025'!$D100:$ALO100,1),0)/1000</f>
        <v/>
      </c>
      <c r="AX100">
        <f>IFERROR(MATCH(AX$3,'Bins 2025'!$D100:$ALO100,1),0)/1000</f>
        <v/>
      </c>
      <c r="AY100">
        <f>IFERROR(MATCH(AY$3,'Bins 2025'!$D100:$ALO100,1),0)/1000</f>
        <v/>
      </c>
      <c r="AZ100">
        <f>IFERROR(MATCH(AZ$3,'Bins 2025'!$D100:$ALO100,1),0)/1000</f>
        <v/>
      </c>
      <c r="BA100">
        <f>IFERROR(MATCH(BA$3,'Bins 2025'!$D100:$ALO100,1),0)/1000</f>
        <v/>
      </c>
      <c r="BB100">
        <f>IFERROR(MATCH(BB$3,'Bins 2025'!$D100:$ALO100,1),0)/1000</f>
        <v/>
      </c>
      <c r="BC100">
        <f>IFERROR(MATCH(BC$3,'Bins 2025'!$D100:$ALO100,1),0)/1000</f>
        <v/>
      </c>
      <c r="BD100">
        <f>IFERROR(MATCH(BD$3,'Bins 2025'!$D100:$ALO100,1),0)/1000</f>
        <v/>
      </c>
      <c r="BE100">
        <f>IFERROR(MATCH(BE$3,'Bins 2025'!$D100:$ALO100,1),0)/1000</f>
        <v/>
      </c>
      <c r="BF100">
        <f>IFERROR(MATCH(BF$3,'Bins 2025'!$D100:$ALO100,1),0)/1000</f>
        <v/>
      </c>
      <c r="BG100">
        <f>IFERROR(MATCH(BG$3,'Bins 2025'!$D100:$ALO100,1),0)/1000</f>
        <v/>
      </c>
      <c r="BH100">
        <f>IFERROR(MATCH(BH$3,'Bins 2025'!$D100:$ALO100,1),0)/1000</f>
        <v/>
      </c>
      <c r="BI100">
        <f>IFERROR(MATCH(BI$3,'Bins 2025'!$D100:$ALO100,1),0)/1000</f>
        <v/>
      </c>
      <c r="BJ100">
        <f>IFERROR(MATCH(BJ$3,'Bins 2025'!$D100:$ALO100,1),0)/1000</f>
        <v/>
      </c>
      <c r="BK100">
        <f>IFERROR(MATCH(BK$3,'Bins 2025'!$D100:$ALO100,1),0)/1000</f>
        <v/>
      </c>
      <c r="BL100">
        <f>IFERROR(MATCH(BL$3,'Bins 2025'!$D100:$ALO100,1),0)/1000</f>
        <v/>
      </c>
      <c r="BM100">
        <f>IFERROR(MATCH(BM$3,'Bins 2025'!$D100:$ALO100,1),0)/1000</f>
        <v/>
      </c>
      <c r="BN100">
        <f>IFERROR(MATCH(BN$3,'Bins 2025'!$D100:$ALO100,1),0)/1000</f>
        <v/>
      </c>
      <c r="BO100">
        <f>IFERROR(MATCH(BO$3,'Bins 2025'!$D100:$ALO100,1),0)/1000</f>
        <v/>
      </c>
      <c r="BP100">
        <f>IFERROR(MATCH(BP$3,'Bins 2025'!$D100:$ALO100,1),0)/1000</f>
        <v/>
      </c>
      <c r="BQ100">
        <f>IFERROR(MATCH(BQ$3,'Bins 2025'!$D100:$ALO100,1),0)/1000</f>
        <v/>
      </c>
      <c r="BR100">
        <f>IFERROR(MATCH(BR$3,'Bins 2025'!$D100:$ALO100,1),0)/1000</f>
        <v/>
      </c>
      <c r="BS100">
        <f>IFERROR(MATCH(BS$3,'Bins 2025'!$D100:$ALO100,1),0)/1000</f>
        <v/>
      </c>
      <c r="BT100">
        <f>IFERROR(MATCH(BT$3,'Bins 2025'!$D100:$ALO100,1),0)/1000</f>
        <v/>
      </c>
      <c r="BU100">
        <f>IFERROR(MATCH(BU$3,'Bins 2025'!$D100:$ALO100,1),0)/1000</f>
        <v/>
      </c>
      <c r="BV100">
        <f>IFERROR(MATCH(BV$3,'Bins 2025'!$D100:$ALO100,1),0)/1000</f>
        <v/>
      </c>
      <c r="BW100">
        <f>IFERROR(MATCH(BW$3,'Bins 2025'!$D100:$ALO100,1),0)/1000</f>
        <v/>
      </c>
      <c r="BX100">
        <f>IFERROR(MATCH(BX$3,'Bins 2025'!$D100:$ALO100,1),0)/1000</f>
        <v/>
      </c>
      <c r="BY100">
        <f>IFERROR(MATCH(BY$3,'Bins 2025'!$D100:$ALO100,1),0)/1000</f>
        <v/>
      </c>
      <c r="BZ100">
        <f>IFERROR(MATCH(BZ$3,'Bins 2025'!$D100:$ALO100,1),0)/1000</f>
        <v/>
      </c>
      <c r="CA100">
        <f>IFERROR(MATCH(CA$3,'Bins 2025'!$D100:$ALO100,1),0)/1000</f>
        <v/>
      </c>
      <c r="CB100">
        <f>IFERROR(MATCH(CB$3,'Bins 2025'!$D100:$ALO100,1),0)/1000</f>
        <v/>
      </c>
      <c r="CC100">
        <f>IFERROR(MATCH(CC$3,'Bins 2025'!$D100:$ALO100,1),0)/1000</f>
        <v/>
      </c>
      <c r="CD100">
        <f>IFERROR(MATCH(CD$3,'Bins 2025'!$D100:$ALO100,1),0)/1000</f>
        <v/>
      </c>
      <c r="CE100">
        <f>IFERROR(MATCH(CE$3,'Bins 2025'!$D100:$ALO100,1),0)/1000</f>
        <v/>
      </c>
      <c r="CF100">
        <f>IFERROR(MATCH(CF$3,'Bins 2025'!$D100:$ALO100,1),0)/1000</f>
        <v/>
      </c>
      <c r="CG100">
        <f>IFERROR(MATCH(CG$3,'Bins 2025'!$D100:$ALO100,1),0)/1000</f>
        <v/>
      </c>
      <c r="CH100">
        <f>IFERROR(MATCH(CH$3,'Bins 2025'!$D100:$ALO100,1),0)/1000</f>
        <v/>
      </c>
      <c r="CI100">
        <f>IFERROR(MATCH(CI$3,'Bins 2025'!$D100:$ALO100,1),0)/1000</f>
        <v/>
      </c>
      <c r="CJ100">
        <f>IFERROR(MATCH(CJ$3,'Bins 2025'!$D100:$ALO100,1),0)/1000</f>
        <v/>
      </c>
      <c r="CK100">
        <f>IFERROR(MATCH(CK$3,'Bins 2025'!$D100:$ALO100,1),0)/1000</f>
        <v/>
      </c>
      <c r="CL100">
        <f>IFERROR(MATCH(CL$3,'Bins 2025'!$D100:$ALO100,1),0)/1000</f>
        <v/>
      </c>
      <c r="CM100">
        <f>IFERROR(MATCH(CM$3,'Bins 2025'!$D100:$ALO100,1),0)/1000</f>
        <v/>
      </c>
      <c r="CN100">
        <f>IFERROR(MATCH(CN$3,'Bins 2025'!$D100:$ALO100,1),0)/1000</f>
        <v/>
      </c>
      <c r="CO100">
        <f>IFERROR(MATCH(CO$3,'Bins 2025'!$D100:$ALO100,1),0)/1000</f>
        <v/>
      </c>
      <c r="CP100">
        <f>IFERROR(MATCH(CP$3,'Bins 2025'!$D100:$ALO100,1),0)/1000</f>
        <v/>
      </c>
      <c r="CQ100">
        <f>IFERROR(MATCH(CQ$3,'Bins 2025'!$D100:$ALO100,1),0)/1000</f>
        <v/>
      </c>
      <c r="CR100">
        <f>IFERROR(MATCH(CR$3,'Bins 2025'!$D100:$ALO100,1),0)/1000</f>
        <v/>
      </c>
      <c r="CS100">
        <f>IFERROR(MATCH(CS$3,'Bins 2025'!$D100:$ALO100,1),0)/1000</f>
        <v/>
      </c>
      <c r="CT100">
        <f>IFERROR(MATCH(CT$3,'Bins 2025'!$D100:$ALO100,1),0)/1000</f>
        <v/>
      </c>
      <c r="CU100">
        <f>IFERROR(MATCH(CU$3,'Bins 2025'!$D100:$ALO100,1),0)/1000</f>
        <v/>
      </c>
      <c r="CV100">
        <f>IFERROR(MATCH(CV$3,'Bins 2025'!$D100:$ALO100,1),0)/1000</f>
        <v/>
      </c>
      <c r="CW100">
        <f>IFERROR(MATCH(CW$3,'Bins 2025'!$D100:$ALO100,1),0)/1000</f>
        <v/>
      </c>
      <c r="CX100">
        <f>IFERROR(MATCH(CX$3,'Bins 2025'!$D100:$ALO100,1),0)/1000</f>
        <v/>
      </c>
      <c r="CY100">
        <f>IFERROR(MATCH(CY$3,'Bins 2025'!$D100:$ALO100,1),0)/1000</f>
        <v/>
      </c>
      <c r="CZ100">
        <f>IFERROR(MATCH(CZ$3,'Bins 2025'!$D100:$ALO100,1),0)/1000</f>
        <v/>
      </c>
      <c r="DA100">
        <f>IFERROR(MATCH(DA$3,'Bins 2025'!$D100:$ALO100,1),0)/1000</f>
        <v/>
      </c>
      <c r="DB100">
        <f>IFERROR(MATCH(DB$3,'Bins 2025'!$D100:$ALO100,1),0)/1000</f>
        <v/>
      </c>
      <c r="DC100">
        <f>IFERROR(MATCH(DC$3,'Bins 2025'!$D100:$ALO100,1),0)/1000</f>
        <v/>
      </c>
      <c r="DD100">
        <f>IFERROR(MATCH(DD$3,'Bins 2025'!$D100:$ALO100,1),0)/1000</f>
        <v/>
      </c>
      <c r="DE100">
        <f>IFERROR(MATCH(DE$3,'Bins 2025'!$D100:$ALO100,1),0)/1000</f>
        <v/>
      </c>
      <c r="DF100">
        <f>IFERROR(MATCH(DF$3,'Bins 2025'!$D100:$ALO100,1),0)/1000</f>
        <v/>
      </c>
      <c r="DG100">
        <f>IFERROR(MATCH(DG$3,'Bins 2025'!$D100:$ALO100,1),0)/1000</f>
        <v/>
      </c>
      <c r="DH100">
        <f>IFERROR(MATCH(DH$3,'Bins 2025'!$D100:$ALO100,1),0)/1000</f>
        <v/>
      </c>
      <c r="DI100">
        <f>IFERROR(MATCH(DI$3,'Bins 2025'!$D100:$ALO100,1),0)/1000</f>
        <v/>
      </c>
      <c r="DJ100">
        <f>IFERROR(MATCH(DJ$3,'Bins 2025'!$D100:$ALO100,1),0)/1000</f>
        <v/>
      </c>
      <c r="DK100">
        <f>IFERROR(MATCH(DK$3,'Bins 2025'!$D100:$ALO100,1),0)/1000</f>
        <v/>
      </c>
      <c r="DL100">
        <f>IFERROR(MATCH(DL$3,'Bins 2025'!$D100:$ALO100,1),0)/1000</f>
        <v/>
      </c>
      <c r="DM100">
        <f>IFERROR(MATCH(DM$3,'Bins 2025'!$D100:$ALO100,1),0)/1000</f>
        <v/>
      </c>
      <c r="DN100">
        <f>IFERROR(MATCH(DN$3,'Bins 2025'!$D100:$ALO100,1),0)/1000</f>
        <v/>
      </c>
      <c r="DO100">
        <f>IFERROR(MATCH(DO$3,'Bins 2025'!$D100:$ALO100,1),0)/1000</f>
        <v/>
      </c>
      <c r="DP100">
        <f>IFERROR(MATCH(DP$3,'Bins 2025'!$D100:$ALO100,1),0)/1000</f>
        <v/>
      </c>
      <c r="DQ100">
        <f>IFERROR(MATCH(DQ$3,'Bins 2025'!$D100:$ALO100,1),0)/1000</f>
        <v/>
      </c>
      <c r="DR100">
        <f>IFERROR(MATCH(DR$3,'Bins 2025'!$D100:$ALO100,1),0)/1000</f>
        <v/>
      </c>
      <c r="DS100">
        <f>IFERROR(MATCH(DS$3,'Bins 2025'!$D100:$ALO100,1),0)/1000</f>
        <v/>
      </c>
      <c r="DT100">
        <f>IFERROR(MATCH(DT$3,'Bins 2025'!$D100:$ALO100,1),0)/1000</f>
        <v/>
      </c>
      <c r="DU100">
        <f>IFERROR(MATCH(DU$3,'Bins 2025'!$D100:$ALO100,1),0)/1000</f>
        <v/>
      </c>
      <c r="DV100">
        <f>IFERROR(MATCH(DV$3,'Bins 2025'!$D100:$ALO100,1),0)/1000</f>
        <v/>
      </c>
      <c r="DW100">
        <f>IFERROR(MATCH(DW$3,'Bins 2025'!$D100:$ALO100,1),0)/1000</f>
        <v/>
      </c>
      <c r="DX100">
        <f>IFERROR(MATCH(DX$3,'Bins 2025'!$D100:$ALO100,1),0)/1000</f>
        <v/>
      </c>
      <c r="DY100">
        <f>IFERROR(MATCH(DY$3,'Bins 2025'!$D100:$ALO100,1),0)/1000</f>
        <v/>
      </c>
      <c r="DZ100">
        <f>IFERROR(MATCH(DZ$3,'Bins 2025'!$D100:$ALO100,1),0)/1000</f>
        <v/>
      </c>
      <c r="EA100">
        <f>IFERROR(MATCH(EA$3,'Bins 2025'!$D100:$ALO100,1),0)/1000</f>
        <v/>
      </c>
      <c r="EB100">
        <f>IFERROR(MATCH(EB$3,'Bins 2025'!$D100:$ALO100,1),0)/1000</f>
        <v/>
      </c>
      <c r="EC100">
        <f>IFERROR(MATCH(EC$3,'Bins 2025'!$D100:$ALO100,1),0)/1000</f>
        <v/>
      </c>
      <c r="ED100">
        <f>IFERROR(MATCH(ED$3,'Bins 2025'!$D100:$ALO100,1),0)/1000</f>
        <v/>
      </c>
      <c r="EE100">
        <f>IFERROR(MATCH(EE$3,'Bins 2025'!$D100:$ALO100,1),0)/1000</f>
        <v/>
      </c>
      <c r="EF100">
        <f>IFERROR(MATCH(EF$3,'Bins 2025'!$D100:$ALO100,1),0)/1000</f>
        <v/>
      </c>
      <c r="EG100">
        <f>IFERROR(MATCH(EG$3,'Bins 2025'!$D100:$ALO100,1),0)/1000</f>
        <v/>
      </c>
      <c r="EH100">
        <f>IFERROR(MATCH(EH$3,'Bins 2025'!$D100:$ALO100,1),0)/1000</f>
        <v/>
      </c>
      <c r="EI100">
        <f>IFERROR(MATCH(EI$3,'Bins 2025'!$D100:$ALO100,1),0)/1000</f>
        <v/>
      </c>
      <c r="EJ100">
        <f>IFERROR(MATCH(EJ$3,'Bins 2025'!$D100:$ALO100,1),0)/1000</f>
        <v/>
      </c>
      <c r="EK100">
        <f>IFERROR(MATCH(EK$3,'Bins 2025'!$D100:$ALO100,1),0)/1000</f>
        <v/>
      </c>
      <c r="EL100">
        <f>IFERROR(MATCH(EL$3,'Bins 2025'!$D100:$ALO100,1),0)/1000</f>
        <v/>
      </c>
      <c r="EM100">
        <f>IFERROR(MATCH(EM$3,'Bins 2025'!$D100:$ALO100,1),0)/1000</f>
        <v/>
      </c>
      <c r="EN100">
        <f>IFERROR(MATCH(EN$3,'Bins 2025'!$D100:$ALO100,1),0)/1000</f>
        <v/>
      </c>
      <c r="EO100">
        <f>IFERROR(MATCH(EO$3,'Bins 2025'!$D100:$ALO100,1),0)/1000</f>
        <v/>
      </c>
      <c r="EP100">
        <f>IFERROR(MATCH(EP$3,'Bins 2025'!$D100:$ALO100,1),0)/1000</f>
        <v/>
      </c>
      <c r="EQ100">
        <f>IFERROR(MATCH(EQ$3,'Bins 2025'!$D100:$ALO100,1),0)/1000</f>
        <v/>
      </c>
      <c r="ER100">
        <f>IFERROR(MATCH(ER$3,'Bins 2025'!$D100:$ALO100,1),0)/1000</f>
        <v/>
      </c>
      <c r="ES100">
        <f>IFERROR(MATCH(ES$3,'Bins 2025'!$D100:$ALO100,1),0)/1000</f>
        <v/>
      </c>
      <c r="ET100">
        <f>IFERROR(MATCH(ET$3,'Bins 2025'!$D100:$ALO100,1),0)/1000</f>
        <v/>
      </c>
      <c r="EU100">
        <f>IFERROR(MATCH(EU$3,'Bins 2025'!$D100:$ALO100,1),0)/1000</f>
        <v/>
      </c>
      <c r="EV100">
        <f>IFERROR(MATCH(EV$3,'Bins 2025'!$D100:$ALO100,1),0)/1000</f>
        <v/>
      </c>
      <c r="EW100">
        <f>IFERROR(MATCH(EW$3,'Bins 2025'!$D100:$ALO100,1),0)/1000</f>
        <v/>
      </c>
      <c r="EX100">
        <f>IFERROR(MATCH(EX$3,'Bins 2025'!$D100:$ALO100,1),0)/1000</f>
        <v/>
      </c>
      <c r="EY100">
        <f>IFERROR(MATCH(EY$3,'Bins 2025'!$D100:$ALO100,1),0)/1000</f>
        <v/>
      </c>
      <c r="EZ100">
        <f>IFERROR(MATCH(EZ$3,'Bins 2025'!$D100:$ALO100,1),0)/1000</f>
        <v/>
      </c>
      <c r="FA100">
        <f>IFERROR(MATCH(FA$3,'Bins 2025'!$D100:$ALO100,1),0)/1000</f>
        <v/>
      </c>
      <c r="FB100">
        <f>IFERROR(MATCH(FB$3,'Bins 2025'!$D100:$ALO100,1),0)/1000</f>
        <v/>
      </c>
      <c r="FC100">
        <f>IFERROR(MATCH(FC$3,'Bins 2025'!$D100:$ALO100,1),0)/1000</f>
        <v/>
      </c>
      <c r="FD100">
        <f>IFERROR(MATCH(FD$3,'Bins 2025'!$D100:$ALO100,1),0)/1000</f>
        <v/>
      </c>
      <c r="FE100">
        <f>IFERROR(MATCH(FE$3,'Bins 2025'!$D100:$ALO100,1),0)/1000</f>
        <v/>
      </c>
      <c r="FF100">
        <f>IFERROR(MATCH(FF$3,'Bins 2025'!$D100:$ALO100,1),0)/1000</f>
        <v/>
      </c>
      <c r="FG100">
        <f>IFERROR(MATCH(FG$3,'Bins 2025'!$D100:$ALO100,1),0)/1000</f>
        <v/>
      </c>
      <c r="FH100">
        <f>IFERROR(MATCH(FH$3,'Bins 2025'!$D100:$ALO100,1),0)/1000</f>
        <v/>
      </c>
      <c r="FI100">
        <f>IFERROR(MATCH(FI$3,'Bins 2025'!$D100:$ALO100,1),0)/1000</f>
        <v/>
      </c>
      <c r="FJ100">
        <f>IFERROR(MATCH(FJ$3,'Bins 2025'!$D100:$ALO100,1),0)/1000</f>
        <v/>
      </c>
      <c r="FK100">
        <f>IFERROR(MATCH(FK$3,'Bins 2025'!$D100:$ALO100,1),0)/1000</f>
        <v/>
      </c>
      <c r="FL100">
        <f>IFERROR(MATCH(FL$3,'Bins 2025'!$D100:$ALO100,1),0)/1000</f>
        <v/>
      </c>
      <c r="FM100">
        <f>IFERROR(MATCH(FM$3,'Bins 2025'!$D100:$ALO100,1),0)/1000</f>
        <v/>
      </c>
      <c r="FN100">
        <f>IFERROR(MATCH(FN$3,'Bins 2025'!$D100:$ALO100,1),0)/1000</f>
        <v/>
      </c>
      <c r="FO100">
        <f>IFERROR(MATCH(FO$3,'Bins 2025'!$D100:$ALO100,1),0)/1000</f>
        <v/>
      </c>
      <c r="FP100">
        <f>IFERROR(MATCH(FP$3,'Bins 2025'!$D100:$ALO100,1),0)/1000</f>
        <v/>
      </c>
      <c r="FQ100">
        <f>IFERROR(MATCH(FQ$3,'Bins 2025'!$D100:$ALO100,1),0)/1000</f>
        <v/>
      </c>
      <c r="FR100">
        <f>IFERROR(MATCH(FR$3,'Bins 2025'!$D100:$ALO100,1),0)/1000</f>
        <v/>
      </c>
      <c r="FS100">
        <f>IFERROR(MATCH(FS$3,'Bins 2025'!$D100:$ALO100,1),0)/1000</f>
        <v/>
      </c>
      <c r="FT100">
        <f>IFERROR(MATCH(FT$3,'Bins 2025'!$D100:$ALO100,1),0)/1000</f>
        <v/>
      </c>
      <c r="FU100">
        <f>IFERROR(MATCH(FU$3,'Bins 2025'!$D100:$ALO100,1),0)/1000</f>
        <v/>
      </c>
      <c r="FV100">
        <f>IFERROR(MATCH(FV$3,'Bins 2025'!$D100:$ALO100,1),0)/1000</f>
        <v/>
      </c>
      <c r="FW100">
        <f>IFERROR(MATCH(FW$3,'Bins 2025'!$D100:$ALO100,1),0)/1000</f>
        <v/>
      </c>
      <c r="FX100">
        <f>IFERROR(MATCH(FX$3,'Bins 2025'!$D100:$ALO100,1),0)/1000</f>
        <v/>
      </c>
      <c r="FY100">
        <f>IFERROR(MATCH(FY$3,'Bins 2025'!$D100:$ALO100,1),0)/1000</f>
        <v/>
      </c>
      <c r="FZ100">
        <f>IFERROR(MATCH(FZ$3,'Bins 2025'!$D100:$ALO100,1),0)/1000</f>
        <v/>
      </c>
      <c r="GA100">
        <f>IFERROR(MATCH(GA$3,'Bins 2025'!$D100:$ALO100,1),0)/1000</f>
        <v/>
      </c>
      <c r="GB100">
        <f>IFERROR(MATCH(GB$3,'Bins 2025'!$D100:$ALO100,1),0)/1000</f>
        <v/>
      </c>
      <c r="GC100">
        <f>IFERROR(MATCH(GC$3,'Bins 2025'!$D100:$ALO100,1),0)/1000</f>
        <v/>
      </c>
      <c r="GD100">
        <f>IFERROR(MATCH(GD$3,'Bins 2025'!$D100:$ALO100,1),0)/1000</f>
        <v/>
      </c>
      <c r="GE100">
        <f>IFERROR(MATCH(GE$3,'Bins 2025'!$D100:$ALO100,1),0)/1000</f>
        <v/>
      </c>
      <c r="GF100">
        <f>IFERROR(MATCH(GF$3,'Bins 2025'!$D100:$ALO100,1),0)/1000</f>
        <v/>
      </c>
      <c r="GG100">
        <f>IFERROR(MATCH(GG$3,'Bins 2025'!$D100:$ALO100,1),0)/1000</f>
        <v/>
      </c>
      <c r="GH100">
        <f>IFERROR(MATCH(GH$3,'Bins 2025'!$D100:$ALO100,1),0)/1000</f>
        <v/>
      </c>
      <c r="GI100">
        <f>IFERROR(MATCH(GI$3,'Bins 2025'!$D100:$ALO100,1),0)/1000</f>
        <v/>
      </c>
      <c r="GJ100">
        <f>IFERROR(MATCH(GJ$3,'Bins 2025'!$D100:$ALO100,1),0)/1000</f>
        <v/>
      </c>
      <c r="GK100">
        <f>IFERROR(MATCH(GK$3,'Bins 2025'!$D100:$ALO100,1),0)/1000</f>
        <v/>
      </c>
      <c r="GL100">
        <f>IFERROR(MATCH(GL$3,'Bins 2025'!$D100:$ALO100,1),0)/1000</f>
        <v/>
      </c>
      <c r="GM100">
        <f>IFERROR(MATCH(GM$3,'Bins 2025'!$D100:$ALO100,1),0)/1000</f>
        <v/>
      </c>
      <c r="GN100">
        <f>IFERROR(MATCH(GN$3,'Bins 2025'!$D100:$ALO100,1),0)/1000</f>
        <v/>
      </c>
      <c r="GO100">
        <f>IFERROR(MATCH(GO$3,'Bins 2025'!$D100:$ALO100,1),0)/1000</f>
        <v/>
      </c>
      <c r="GP100">
        <f>IFERROR(MATCH(GP$3,'Bins 2025'!$D100:$ALO100,1),0)/1000</f>
        <v/>
      </c>
      <c r="GQ100">
        <f>IFERROR(MATCH(GQ$3,'Bins 2025'!$D100:$ALO100,1),0)/1000</f>
        <v/>
      </c>
      <c r="GR100">
        <f>IFERROR(MATCH(GR$3,'Bins 2025'!$D100:$ALO100,1),0)/1000</f>
        <v/>
      </c>
      <c r="GS100">
        <f>IFERROR(MATCH(GS$3,'Bins 2025'!$D100:$ALO100,1),0)/1000</f>
        <v/>
      </c>
      <c r="GT100">
        <f>IFERROR(MATCH(GT$3,'Bins 2025'!$D100:$ALO100,1),0)/1000</f>
        <v/>
      </c>
      <c r="GU100">
        <f>IFERROR(MATCH(GU$3,'Bins 2025'!$D100:$ALO100,1),0)/1000</f>
        <v/>
      </c>
    </row>
    <row r="101">
      <c r="B101">
        <f>Inputs!B101</f>
        <v/>
      </c>
      <c r="C101">
        <f>Inputs!K101</f>
        <v/>
      </c>
      <c r="D101">
        <f>N(Inputs!H101)</f>
        <v/>
      </c>
      <c r="E101">
        <f>IFERROR(MATCH(E$3,'Bins 2025'!$D101:$ALO101,1),0)/1000</f>
        <v/>
      </c>
      <c r="F101">
        <f>IFERROR(MATCH(F$3,'Bins 2025'!$D101:$ALO101,1),0)/1000</f>
        <v/>
      </c>
      <c r="G101">
        <f>IFERROR(MATCH(G$3,'Bins 2025'!$D101:$ALO101,1),0)/1000</f>
        <v/>
      </c>
      <c r="H101">
        <f>IFERROR(MATCH(H$3,'Bins 2025'!$D101:$ALO101,1),0)/1000</f>
        <v/>
      </c>
      <c r="I101">
        <f>IFERROR(MATCH(I$3,'Bins 2025'!$D101:$ALO101,1),0)/1000</f>
        <v/>
      </c>
      <c r="J101">
        <f>IFERROR(MATCH(J$3,'Bins 2025'!$D101:$ALO101,1),0)/1000</f>
        <v/>
      </c>
      <c r="K101">
        <f>IFERROR(MATCH(K$3,'Bins 2025'!$D101:$ALO101,1),0)/1000</f>
        <v/>
      </c>
      <c r="L101">
        <f>IFERROR(MATCH(L$3,'Bins 2025'!$D101:$ALO101,1),0)/1000</f>
        <v/>
      </c>
      <c r="M101">
        <f>IFERROR(MATCH(M$3,'Bins 2025'!$D101:$ALO101,1),0)/1000</f>
        <v/>
      </c>
      <c r="N101">
        <f>IFERROR(MATCH(N$3,'Bins 2025'!$D101:$ALO101,1),0)/1000</f>
        <v/>
      </c>
      <c r="O101">
        <f>IFERROR(MATCH(O$3,'Bins 2025'!$D101:$ALO101,1),0)/1000</f>
        <v/>
      </c>
      <c r="P101">
        <f>IFERROR(MATCH(P$3,'Bins 2025'!$D101:$ALO101,1),0)/1000</f>
        <v/>
      </c>
      <c r="Q101">
        <f>IFERROR(MATCH(Q$3,'Bins 2025'!$D101:$ALO101,1),0)/1000</f>
        <v/>
      </c>
      <c r="R101">
        <f>IFERROR(MATCH(R$3,'Bins 2025'!$D101:$ALO101,1),0)/1000</f>
        <v/>
      </c>
      <c r="S101">
        <f>IFERROR(MATCH(S$3,'Bins 2025'!$D101:$ALO101,1),0)/1000</f>
        <v/>
      </c>
      <c r="T101">
        <f>IFERROR(MATCH(T$3,'Bins 2025'!$D101:$ALO101,1),0)/1000</f>
        <v/>
      </c>
      <c r="U101">
        <f>IFERROR(MATCH(U$3,'Bins 2025'!$D101:$ALO101,1),0)/1000</f>
        <v/>
      </c>
      <c r="V101">
        <f>IFERROR(MATCH(V$3,'Bins 2025'!$D101:$ALO101,1),0)/1000</f>
        <v/>
      </c>
      <c r="W101">
        <f>IFERROR(MATCH(W$3,'Bins 2025'!$D101:$ALO101,1),0)/1000</f>
        <v/>
      </c>
      <c r="X101">
        <f>IFERROR(MATCH(X$3,'Bins 2025'!$D101:$ALO101,1),0)/1000</f>
        <v/>
      </c>
      <c r="Y101">
        <f>IFERROR(MATCH(Y$3,'Bins 2025'!$D101:$ALO101,1),0)/1000</f>
        <v/>
      </c>
      <c r="Z101">
        <f>IFERROR(MATCH(Z$3,'Bins 2025'!$D101:$ALO101,1),0)/1000</f>
        <v/>
      </c>
      <c r="AA101">
        <f>IFERROR(MATCH(AA$3,'Bins 2025'!$D101:$ALO101,1),0)/1000</f>
        <v/>
      </c>
      <c r="AB101">
        <f>IFERROR(MATCH(AB$3,'Bins 2025'!$D101:$ALO101,1),0)/1000</f>
        <v/>
      </c>
      <c r="AC101">
        <f>IFERROR(MATCH(AC$3,'Bins 2025'!$D101:$ALO101,1),0)/1000</f>
        <v/>
      </c>
      <c r="AD101">
        <f>IFERROR(MATCH(AD$3,'Bins 2025'!$D101:$ALO101,1),0)/1000</f>
        <v/>
      </c>
      <c r="AE101">
        <f>IFERROR(MATCH(AE$3,'Bins 2025'!$D101:$ALO101,1),0)/1000</f>
        <v/>
      </c>
      <c r="AF101">
        <f>IFERROR(MATCH(AF$3,'Bins 2025'!$D101:$ALO101,1),0)/1000</f>
        <v/>
      </c>
      <c r="AG101">
        <f>IFERROR(MATCH(AG$3,'Bins 2025'!$D101:$ALO101,1),0)/1000</f>
        <v/>
      </c>
      <c r="AH101">
        <f>IFERROR(MATCH(AH$3,'Bins 2025'!$D101:$ALO101,1),0)/1000</f>
        <v/>
      </c>
      <c r="AI101">
        <f>IFERROR(MATCH(AI$3,'Bins 2025'!$D101:$ALO101,1),0)/1000</f>
        <v/>
      </c>
      <c r="AJ101">
        <f>IFERROR(MATCH(AJ$3,'Bins 2025'!$D101:$ALO101,1),0)/1000</f>
        <v/>
      </c>
      <c r="AK101">
        <f>IFERROR(MATCH(AK$3,'Bins 2025'!$D101:$ALO101,1),0)/1000</f>
        <v/>
      </c>
      <c r="AL101">
        <f>IFERROR(MATCH(AL$3,'Bins 2025'!$D101:$ALO101,1),0)/1000</f>
        <v/>
      </c>
      <c r="AM101">
        <f>IFERROR(MATCH(AM$3,'Bins 2025'!$D101:$ALO101,1),0)/1000</f>
        <v/>
      </c>
      <c r="AN101">
        <f>IFERROR(MATCH(AN$3,'Bins 2025'!$D101:$ALO101,1),0)/1000</f>
        <v/>
      </c>
      <c r="AO101">
        <f>IFERROR(MATCH(AO$3,'Bins 2025'!$D101:$ALO101,1),0)/1000</f>
        <v/>
      </c>
      <c r="AP101">
        <f>IFERROR(MATCH(AP$3,'Bins 2025'!$D101:$ALO101,1),0)/1000</f>
        <v/>
      </c>
      <c r="AQ101">
        <f>IFERROR(MATCH(AQ$3,'Bins 2025'!$D101:$ALO101,1),0)/1000</f>
        <v/>
      </c>
      <c r="AR101">
        <f>IFERROR(MATCH(AR$3,'Bins 2025'!$D101:$ALO101,1),0)/1000</f>
        <v/>
      </c>
      <c r="AS101">
        <f>IFERROR(MATCH(AS$3,'Bins 2025'!$D101:$ALO101,1),0)/1000</f>
        <v/>
      </c>
      <c r="AT101">
        <f>IFERROR(MATCH(AT$3,'Bins 2025'!$D101:$ALO101,1),0)/1000</f>
        <v/>
      </c>
      <c r="AU101">
        <f>IFERROR(MATCH(AU$3,'Bins 2025'!$D101:$ALO101,1),0)/1000</f>
        <v/>
      </c>
      <c r="AV101">
        <f>IFERROR(MATCH(AV$3,'Bins 2025'!$D101:$ALO101,1),0)/1000</f>
        <v/>
      </c>
      <c r="AW101">
        <f>IFERROR(MATCH(AW$3,'Bins 2025'!$D101:$ALO101,1),0)/1000</f>
        <v/>
      </c>
      <c r="AX101">
        <f>IFERROR(MATCH(AX$3,'Bins 2025'!$D101:$ALO101,1),0)/1000</f>
        <v/>
      </c>
      <c r="AY101">
        <f>IFERROR(MATCH(AY$3,'Bins 2025'!$D101:$ALO101,1),0)/1000</f>
        <v/>
      </c>
      <c r="AZ101">
        <f>IFERROR(MATCH(AZ$3,'Bins 2025'!$D101:$ALO101,1),0)/1000</f>
        <v/>
      </c>
      <c r="BA101">
        <f>IFERROR(MATCH(BA$3,'Bins 2025'!$D101:$ALO101,1),0)/1000</f>
        <v/>
      </c>
      <c r="BB101">
        <f>IFERROR(MATCH(BB$3,'Bins 2025'!$D101:$ALO101,1),0)/1000</f>
        <v/>
      </c>
      <c r="BC101">
        <f>IFERROR(MATCH(BC$3,'Bins 2025'!$D101:$ALO101,1),0)/1000</f>
        <v/>
      </c>
      <c r="BD101">
        <f>IFERROR(MATCH(BD$3,'Bins 2025'!$D101:$ALO101,1),0)/1000</f>
        <v/>
      </c>
      <c r="BE101">
        <f>IFERROR(MATCH(BE$3,'Bins 2025'!$D101:$ALO101,1),0)/1000</f>
        <v/>
      </c>
      <c r="BF101">
        <f>IFERROR(MATCH(BF$3,'Bins 2025'!$D101:$ALO101,1),0)/1000</f>
        <v/>
      </c>
      <c r="BG101">
        <f>IFERROR(MATCH(BG$3,'Bins 2025'!$D101:$ALO101,1),0)/1000</f>
        <v/>
      </c>
      <c r="BH101">
        <f>IFERROR(MATCH(BH$3,'Bins 2025'!$D101:$ALO101,1),0)/1000</f>
        <v/>
      </c>
      <c r="BI101">
        <f>IFERROR(MATCH(BI$3,'Bins 2025'!$D101:$ALO101,1),0)/1000</f>
        <v/>
      </c>
      <c r="BJ101">
        <f>IFERROR(MATCH(BJ$3,'Bins 2025'!$D101:$ALO101,1),0)/1000</f>
        <v/>
      </c>
      <c r="BK101">
        <f>IFERROR(MATCH(BK$3,'Bins 2025'!$D101:$ALO101,1),0)/1000</f>
        <v/>
      </c>
      <c r="BL101">
        <f>IFERROR(MATCH(BL$3,'Bins 2025'!$D101:$ALO101,1),0)/1000</f>
        <v/>
      </c>
      <c r="BM101">
        <f>IFERROR(MATCH(BM$3,'Bins 2025'!$D101:$ALO101,1),0)/1000</f>
        <v/>
      </c>
      <c r="BN101">
        <f>IFERROR(MATCH(BN$3,'Bins 2025'!$D101:$ALO101,1),0)/1000</f>
        <v/>
      </c>
      <c r="BO101">
        <f>IFERROR(MATCH(BO$3,'Bins 2025'!$D101:$ALO101,1),0)/1000</f>
        <v/>
      </c>
      <c r="BP101">
        <f>IFERROR(MATCH(BP$3,'Bins 2025'!$D101:$ALO101,1),0)/1000</f>
        <v/>
      </c>
      <c r="BQ101">
        <f>IFERROR(MATCH(BQ$3,'Bins 2025'!$D101:$ALO101,1),0)/1000</f>
        <v/>
      </c>
      <c r="BR101">
        <f>IFERROR(MATCH(BR$3,'Bins 2025'!$D101:$ALO101,1),0)/1000</f>
        <v/>
      </c>
      <c r="BS101">
        <f>IFERROR(MATCH(BS$3,'Bins 2025'!$D101:$ALO101,1),0)/1000</f>
        <v/>
      </c>
      <c r="BT101">
        <f>IFERROR(MATCH(BT$3,'Bins 2025'!$D101:$ALO101,1),0)/1000</f>
        <v/>
      </c>
      <c r="BU101">
        <f>IFERROR(MATCH(BU$3,'Bins 2025'!$D101:$ALO101,1),0)/1000</f>
        <v/>
      </c>
      <c r="BV101">
        <f>IFERROR(MATCH(BV$3,'Bins 2025'!$D101:$ALO101,1),0)/1000</f>
        <v/>
      </c>
      <c r="BW101">
        <f>IFERROR(MATCH(BW$3,'Bins 2025'!$D101:$ALO101,1),0)/1000</f>
        <v/>
      </c>
      <c r="BX101">
        <f>IFERROR(MATCH(BX$3,'Bins 2025'!$D101:$ALO101,1),0)/1000</f>
        <v/>
      </c>
      <c r="BY101">
        <f>IFERROR(MATCH(BY$3,'Bins 2025'!$D101:$ALO101,1),0)/1000</f>
        <v/>
      </c>
      <c r="BZ101">
        <f>IFERROR(MATCH(BZ$3,'Bins 2025'!$D101:$ALO101,1),0)/1000</f>
        <v/>
      </c>
      <c r="CA101">
        <f>IFERROR(MATCH(CA$3,'Bins 2025'!$D101:$ALO101,1),0)/1000</f>
        <v/>
      </c>
      <c r="CB101">
        <f>IFERROR(MATCH(CB$3,'Bins 2025'!$D101:$ALO101,1),0)/1000</f>
        <v/>
      </c>
      <c r="CC101">
        <f>IFERROR(MATCH(CC$3,'Bins 2025'!$D101:$ALO101,1),0)/1000</f>
        <v/>
      </c>
      <c r="CD101">
        <f>IFERROR(MATCH(CD$3,'Bins 2025'!$D101:$ALO101,1),0)/1000</f>
        <v/>
      </c>
      <c r="CE101">
        <f>IFERROR(MATCH(CE$3,'Bins 2025'!$D101:$ALO101,1),0)/1000</f>
        <v/>
      </c>
      <c r="CF101">
        <f>IFERROR(MATCH(CF$3,'Bins 2025'!$D101:$ALO101,1),0)/1000</f>
        <v/>
      </c>
      <c r="CG101">
        <f>IFERROR(MATCH(CG$3,'Bins 2025'!$D101:$ALO101,1),0)/1000</f>
        <v/>
      </c>
      <c r="CH101">
        <f>IFERROR(MATCH(CH$3,'Bins 2025'!$D101:$ALO101,1),0)/1000</f>
        <v/>
      </c>
      <c r="CI101">
        <f>IFERROR(MATCH(CI$3,'Bins 2025'!$D101:$ALO101,1),0)/1000</f>
        <v/>
      </c>
      <c r="CJ101">
        <f>IFERROR(MATCH(CJ$3,'Bins 2025'!$D101:$ALO101,1),0)/1000</f>
        <v/>
      </c>
      <c r="CK101">
        <f>IFERROR(MATCH(CK$3,'Bins 2025'!$D101:$ALO101,1),0)/1000</f>
        <v/>
      </c>
      <c r="CL101">
        <f>IFERROR(MATCH(CL$3,'Bins 2025'!$D101:$ALO101,1),0)/1000</f>
        <v/>
      </c>
      <c r="CM101">
        <f>IFERROR(MATCH(CM$3,'Bins 2025'!$D101:$ALO101,1),0)/1000</f>
        <v/>
      </c>
      <c r="CN101">
        <f>IFERROR(MATCH(CN$3,'Bins 2025'!$D101:$ALO101,1),0)/1000</f>
        <v/>
      </c>
      <c r="CO101">
        <f>IFERROR(MATCH(CO$3,'Bins 2025'!$D101:$ALO101,1),0)/1000</f>
        <v/>
      </c>
      <c r="CP101">
        <f>IFERROR(MATCH(CP$3,'Bins 2025'!$D101:$ALO101,1),0)/1000</f>
        <v/>
      </c>
      <c r="CQ101">
        <f>IFERROR(MATCH(CQ$3,'Bins 2025'!$D101:$ALO101,1),0)/1000</f>
        <v/>
      </c>
      <c r="CR101">
        <f>IFERROR(MATCH(CR$3,'Bins 2025'!$D101:$ALO101,1),0)/1000</f>
        <v/>
      </c>
      <c r="CS101">
        <f>IFERROR(MATCH(CS$3,'Bins 2025'!$D101:$ALO101,1),0)/1000</f>
        <v/>
      </c>
      <c r="CT101">
        <f>IFERROR(MATCH(CT$3,'Bins 2025'!$D101:$ALO101,1),0)/1000</f>
        <v/>
      </c>
      <c r="CU101">
        <f>IFERROR(MATCH(CU$3,'Bins 2025'!$D101:$ALO101,1),0)/1000</f>
        <v/>
      </c>
      <c r="CV101">
        <f>IFERROR(MATCH(CV$3,'Bins 2025'!$D101:$ALO101,1),0)/1000</f>
        <v/>
      </c>
      <c r="CW101">
        <f>IFERROR(MATCH(CW$3,'Bins 2025'!$D101:$ALO101,1),0)/1000</f>
        <v/>
      </c>
      <c r="CX101">
        <f>IFERROR(MATCH(CX$3,'Bins 2025'!$D101:$ALO101,1),0)/1000</f>
        <v/>
      </c>
      <c r="CY101">
        <f>IFERROR(MATCH(CY$3,'Bins 2025'!$D101:$ALO101,1),0)/1000</f>
        <v/>
      </c>
      <c r="CZ101">
        <f>IFERROR(MATCH(CZ$3,'Bins 2025'!$D101:$ALO101,1),0)/1000</f>
        <v/>
      </c>
      <c r="DA101">
        <f>IFERROR(MATCH(DA$3,'Bins 2025'!$D101:$ALO101,1),0)/1000</f>
        <v/>
      </c>
      <c r="DB101">
        <f>IFERROR(MATCH(DB$3,'Bins 2025'!$D101:$ALO101,1),0)/1000</f>
        <v/>
      </c>
      <c r="DC101">
        <f>IFERROR(MATCH(DC$3,'Bins 2025'!$D101:$ALO101,1),0)/1000</f>
        <v/>
      </c>
      <c r="DD101">
        <f>IFERROR(MATCH(DD$3,'Bins 2025'!$D101:$ALO101,1),0)/1000</f>
        <v/>
      </c>
      <c r="DE101">
        <f>IFERROR(MATCH(DE$3,'Bins 2025'!$D101:$ALO101,1),0)/1000</f>
        <v/>
      </c>
      <c r="DF101">
        <f>IFERROR(MATCH(DF$3,'Bins 2025'!$D101:$ALO101,1),0)/1000</f>
        <v/>
      </c>
      <c r="DG101">
        <f>IFERROR(MATCH(DG$3,'Bins 2025'!$D101:$ALO101,1),0)/1000</f>
        <v/>
      </c>
      <c r="DH101">
        <f>IFERROR(MATCH(DH$3,'Bins 2025'!$D101:$ALO101,1),0)/1000</f>
        <v/>
      </c>
      <c r="DI101">
        <f>IFERROR(MATCH(DI$3,'Bins 2025'!$D101:$ALO101,1),0)/1000</f>
        <v/>
      </c>
      <c r="DJ101">
        <f>IFERROR(MATCH(DJ$3,'Bins 2025'!$D101:$ALO101,1),0)/1000</f>
        <v/>
      </c>
      <c r="DK101">
        <f>IFERROR(MATCH(DK$3,'Bins 2025'!$D101:$ALO101,1),0)/1000</f>
        <v/>
      </c>
      <c r="DL101">
        <f>IFERROR(MATCH(DL$3,'Bins 2025'!$D101:$ALO101,1),0)/1000</f>
        <v/>
      </c>
      <c r="DM101">
        <f>IFERROR(MATCH(DM$3,'Bins 2025'!$D101:$ALO101,1),0)/1000</f>
        <v/>
      </c>
      <c r="DN101">
        <f>IFERROR(MATCH(DN$3,'Bins 2025'!$D101:$ALO101,1),0)/1000</f>
        <v/>
      </c>
      <c r="DO101">
        <f>IFERROR(MATCH(DO$3,'Bins 2025'!$D101:$ALO101,1),0)/1000</f>
        <v/>
      </c>
      <c r="DP101">
        <f>IFERROR(MATCH(DP$3,'Bins 2025'!$D101:$ALO101,1),0)/1000</f>
        <v/>
      </c>
      <c r="DQ101">
        <f>IFERROR(MATCH(DQ$3,'Bins 2025'!$D101:$ALO101,1),0)/1000</f>
        <v/>
      </c>
      <c r="DR101">
        <f>IFERROR(MATCH(DR$3,'Bins 2025'!$D101:$ALO101,1),0)/1000</f>
        <v/>
      </c>
      <c r="DS101">
        <f>IFERROR(MATCH(DS$3,'Bins 2025'!$D101:$ALO101,1),0)/1000</f>
        <v/>
      </c>
      <c r="DT101">
        <f>IFERROR(MATCH(DT$3,'Bins 2025'!$D101:$ALO101,1),0)/1000</f>
        <v/>
      </c>
      <c r="DU101">
        <f>IFERROR(MATCH(DU$3,'Bins 2025'!$D101:$ALO101,1),0)/1000</f>
        <v/>
      </c>
      <c r="DV101">
        <f>IFERROR(MATCH(DV$3,'Bins 2025'!$D101:$ALO101,1),0)/1000</f>
        <v/>
      </c>
      <c r="DW101">
        <f>IFERROR(MATCH(DW$3,'Bins 2025'!$D101:$ALO101,1),0)/1000</f>
        <v/>
      </c>
      <c r="DX101">
        <f>IFERROR(MATCH(DX$3,'Bins 2025'!$D101:$ALO101,1),0)/1000</f>
        <v/>
      </c>
      <c r="DY101">
        <f>IFERROR(MATCH(DY$3,'Bins 2025'!$D101:$ALO101,1),0)/1000</f>
        <v/>
      </c>
      <c r="DZ101">
        <f>IFERROR(MATCH(DZ$3,'Bins 2025'!$D101:$ALO101,1),0)/1000</f>
        <v/>
      </c>
      <c r="EA101">
        <f>IFERROR(MATCH(EA$3,'Bins 2025'!$D101:$ALO101,1),0)/1000</f>
        <v/>
      </c>
      <c r="EB101">
        <f>IFERROR(MATCH(EB$3,'Bins 2025'!$D101:$ALO101,1),0)/1000</f>
        <v/>
      </c>
      <c r="EC101">
        <f>IFERROR(MATCH(EC$3,'Bins 2025'!$D101:$ALO101,1),0)/1000</f>
        <v/>
      </c>
      <c r="ED101">
        <f>IFERROR(MATCH(ED$3,'Bins 2025'!$D101:$ALO101,1),0)/1000</f>
        <v/>
      </c>
      <c r="EE101">
        <f>IFERROR(MATCH(EE$3,'Bins 2025'!$D101:$ALO101,1),0)/1000</f>
        <v/>
      </c>
      <c r="EF101">
        <f>IFERROR(MATCH(EF$3,'Bins 2025'!$D101:$ALO101,1),0)/1000</f>
        <v/>
      </c>
      <c r="EG101">
        <f>IFERROR(MATCH(EG$3,'Bins 2025'!$D101:$ALO101,1),0)/1000</f>
        <v/>
      </c>
      <c r="EH101">
        <f>IFERROR(MATCH(EH$3,'Bins 2025'!$D101:$ALO101,1),0)/1000</f>
        <v/>
      </c>
      <c r="EI101">
        <f>IFERROR(MATCH(EI$3,'Bins 2025'!$D101:$ALO101,1),0)/1000</f>
        <v/>
      </c>
      <c r="EJ101">
        <f>IFERROR(MATCH(EJ$3,'Bins 2025'!$D101:$ALO101,1),0)/1000</f>
        <v/>
      </c>
      <c r="EK101">
        <f>IFERROR(MATCH(EK$3,'Bins 2025'!$D101:$ALO101,1),0)/1000</f>
        <v/>
      </c>
      <c r="EL101">
        <f>IFERROR(MATCH(EL$3,'Bins 2025'!$D101:$ALO101,1),0)/1000</f>
        <v/>
      </c>
      <c r="EM101">
        <f>IFERROR(MATCH(EM$3,'Bins 2025'!$D101:$ALO101,1),0)/1000</f>
        <v/>
      </c>
      <c r="EN101">
        <f>IFERROR(MATCH(EN$3,'Bins 2025'!$D101:$ALO101,1),0)/1000</f>
        <v/>
      </c>
      <c r="EO101">
        <f>IFERROR(MATCH(EO$3,'Bins 2025'!$D101:$ALO101,1),0)/1000</f>
        <v/>
      </c>
      <c r="EP101">
        <f>IFERROR(MATCH(EP$3,'Bins 2025'!$D101:$ALO101,1),0)/1000</f>
        <v/>
      </c>
      <c r="EQ101">
        <f>IFERROR(MATCH(EQ$3,'Bins 2025'!$D101:$ALO101,1),0)/1000</f>
        <v/>
      </c>
      <c r="ER101">
        <f>IFERROR(MATCH(ER$3,'Bins 2025'!$D101:$ALO101,1),0)/1000</f>
        <v/>
      </c>
      <c r="ES101">
        <f>IFERROR(MATCH(ES$3,'Bins 2025'!$D101:$ALO101,1),0)/1000</f>
        <v/>
      </c>
      <c r="ET101">
        <f>IFERROR(MATCH(ET$3,'Bins 2025'!$D101:$ALO101,1),0)/1000</f>
        <v/>
      </c>
      <c r="EU101">
        <f>IFERROR(MATCH(EU$3,'Bins 2025'!$D101:$ALO101,1),0)/1000</f>
        <v/>
      </c>
      <c r="EV101">
        <f>IFERROR(MATCH(EV$3,'Bins 2025'!$D101:$ALO101,1),0)/1000</f>
        <v/>
      </c>
      <c r="EW101">
        <f>IFERROR(MATCH(EW$3,'Bins 2025'!$D101:$ALO101,1),0)/1000</f>
        <v/>
      </c>
      <c r="EX101">
        <f>IFERROR(MATCH(EX$3,'Bins 2025'!$D101:$ALO101,1),0)/1000</f>
        <v/>
      </c>
      <c r="EY101">
        <f>IFERROR(MATCH(EY$3,'Bins 2025'!$D101:$ALO101,1),0)/1000</f>
        <v/>
      </c>
      <c r="EZ101">
        <f>IFERROR(MATCH(EZ$3,'Bins 2025'!$D101:$ALO101,1),0)/1000</f>
        <v/>
      </c>
      <c r="FA101">
        <f>IFERROR(MATCH(FA$3,'Bins 2025'!$D101:$ALO101,1),0)/1000</f>
        <v/>
      </c>
      <c r="FB101">
        <f>IFERROR(MATCH(FB$3,'Bins 2025'!$D101:$ALO101,1),0)/1000</f>
        <v/>
      </c>
      <c r="FC101">
        <f>IFERROR(MATCH(FC$3,'Bins 2025'!$D101:$ALO101,1),0)/1000</f>
        <v/>
      </c>
      <c r="FD101">
        <f>IFERROR(MATCH(FD$3,'Bins 2025'!$D101:$ALO101,1),0)/1000</f>
        <v/>
      </c>
      <c r="FE101">
        <f>IFERROR(MATCH(FE$3,'Bins 2025'!$D101:$ALO101,1),0)/1000</f>
        <v/>
      </c>
      <c r="FF101">
        <f>IFERROR(MATCH(FF$3,'Bins 2025'!$D101:$ALO101,1),0)/1000</f>
        <v/>
      </c>
      <c r="FG101">
        <f>IFERROR(MATCH(FG$3,'Bins 2025'!$D101:$ALO101,1),0)/1000</f>
        <v/>
      </c>
      <c r="FH101">
        <f>IFERROR(MATCH(FH$3,'Bins 2025'!$D101:$ALO101,1),0)/1000</f>
        <v/>
      </c>
      <c r="FI101">
        <f>IFERROR(MATCH(FI$3,'Bins 2025'!$D101:$ALO101,1),0)/1000</f>
        <v/>
      </c>
      <c r="FJ101">
        <f>IFERROR(MATCH(FJ$3,'Bins 2025'!$D101:$ALO101,1),0)/1000</f>
        <v/>
      </c>
      <c r="FK101">
        <f>IFERROR(MATCH(FK$3,'Bins 2025'!$D101:$ALO101,1),0)/1000</f>
        <v/>
      </c>
      <c r="FL101">
        <f>IFERROR(MATCH(FL$3,'Bins 2025'!$D101:$ALO101,1),0)/1000</f>
        <v/>
      </c>
      <c r="FM101">
        <f>IFERROR(MATCH(FM$3,'Bins 2025'!$D101:$ALO101,1),0)/1000</f>
        <v/>
      </c>
      <c r="FN101">
        <f>IFERROR(MATCH(FN$3,'Bins 2025'!$D101:$ALO101,1),0)/1000</f>
        <v/>
      </c>
      <c r="FO101">
        <f>IFERROR(MATCH(FO$3,'Bins 2025'!$D101:$ALO101,1),0)/1000</f>
        <v/>
      </c>
      <c r="FP101">
        <f>IFERROR(MATCH(FP$3,'Bins 2025'!$D101:$ALO101,1),0)/1000</f>
        <v/>
      </c>
      <c r="FQ101">
        <f>IFERROR(MATCH(FQ$3,'Bins 2025'!$D101:$ALO101,1),0)/1000</f>
        <v/>
      </c>
      <c r="FR101">
        <f>IFERROR(MATCH(FR$3,'Bins 2025'!$D101:$ALO101,1),0)/1000</f>
        <v/>
      </c>
      <c r="FS101">
        <f>IFERROR(MATCH(FS$3,'Bins 2025'!$D101:$ALO101,1),0)/1000</f>
        <v/>
      </c>
      <c r="FT101">
        <f>IFERROR(MATCH(FT$3,'Bins 2025'!$D101:$ALO101,1),0)/1000</f>
        <v/>
      </c>
      <c r="FU101">
        <f>IFERROR(MATCH(FU$3,'Bins 2025'!$D101:$ALO101,1),0)/1000</f>
        <v/>
      </c>
      <c r="FV101">
        <f>IFERROR(MATCH(FV$3,'Bins 2025'!$D101:$ALO101,1),0)/1000</f>
        <v/>
      </c>
      <c r="FW101">
        <f>IFERROR(MATCH(FW$3,'Bins 2025'!$D101:$ALO101,1),0)/1000</f>
        <v/>
      </c>
      <c r="FX101">
        <f>IFERROR(MATCH(FX$3,'Bins 2025'!$D101:$ALO101,1),0)/1000</f>
        <v/>
      </c>
      <c r="FY101">
        <f>IFERROR(MATCH(FY$3,'Bins 2025'!$D101:$ALO101,1),0)/1000</f>
        <v/>
      </c>
      <c r="FZ101">
        <f>IFERROR(MATCH(FZ$3,'Bins 2025'!$D101:$ALO101,1),0)/1000</f>
        <v/>
      </c>
      <c r="GA101">
        <f>IFERROR(MATCH(GA$3,'Bins 2025'!$D101:$ALO101,1),0)/1000</f>
        <v/>
      </c>
      <c r="GB101">
        <f>IFERROR(MATCH(GB$3,'Bins 2025'!$D101:$ALO101,1),0)/1000</f>
        <v/>
      </c>
      <c r="GC101">
        <f>IFERROR(MATCH(GC$3,'Bins 2025'!$D101:$ALO101,1),0)/1000</f>
        <v/>
      </c>
      <c r="GD101">
        <f>IFERROR(MATCH(GD$3,'Bins 2025'!$D101:$ALO101,1),0)/1000</f>
        <v/>
      </c>
      <c r="GE101">
        <f>IFERROR(MATCH(GE$3,'Bins 2025'!$D101:$ALO101,1),0)/1000</f>
        <v/>
      </c>
      <c r="GF101">
        <f>IFERROR(MATCH(GF$3,'Bins 2025'!$D101:$ALO101,1),0)/1000</f>
        <v/>
      </c>
      <c r="GG101">
        <f>IFERROR(MATCH(GG$3,'Bins 2025'!$D101:$ALO101,1),0)/1000</f>
        <v/>
      </c>
      <c r="GH101">
        <f>IFERROR(MATCH(GH$3,'Bins 2025'!$D101:$ALO101,1),0)/1000</f>
        <v/>
      </c>
      <c r="GI101">
        <f>IFERROR(MATCH(GI$3,'Bins 2025'!$D101:$ALO101,1),0)/1000</f>
        <v/>
      </c>
      <c r="GJ101">
        <f>IFERROR(MATCH(GJ$3,'Bins 2025'!$D101:$ALO101,1),0)/1000</f>
        <v/>
      </c>
      <c r="GK101">
        <f>IFERROR(MATCH(GK$3,'Bins 2025'!$D101:$ALO101,1),0)/1000</f>
        <v/>
      </c>
      <c r="GL101">
        <f>IFERROR(MATCH(GL$3,'Bins 2025'!$D101:$ALO101,1),0)/1000</f>
        <v/>
      </c>
      <c r="GM101">
        <f>IFERROR(MATCH(GM$3,'Bins 2025'!$D101:$ALO101,1),0)/1000</f>
        <v/>
      </c>
      <c r="GN101">
        <f>IFERROR(MATCH(GN$3,'Bins 2025'!$D101:$ALO101,1),0)/1000</f>
        <v/>
      </c>
      <c r="GO101">
        <f>IFERROR(MATCH(GO$3,'Bins 2025'!$D101:$ALO101,1),0)/1000</f>
        <v/>
      </c>
      <c r="GP101">
        <f>IFERROR(MATCH(GP$3,'Bins 2025'!$D101:$ALO101,1),0)/1000</f>
        <v/>
      </c>
      <c r="GQ101">
        <f>IFERROR(MATCH(GQ$3,'Bins 2025'!$D101:$ALO101,1),0)/1000</f>
        <v/>
      </c>
      <c r="GR101">
        <f>IFERROR(MATCH(GR$3,'Bins 2025'!$D101:$ALO101,1),0)/1000</f>
        <v/>
      </c>
      <c r="GS101">
        <f>IFERROR(MATCH(GS$3,'Bins 2025'!$D101:$ALO101,1),0)/1000</f>
        <v/>
      </c>
      <c r="GT101">
        <f>IFERROR(MATCH(GT$3,'Bins 2025'!$D101:$ALO101,1),0)/1000</f>
        <v/>
      </c>
      <c r="GU101">
        <f>IFERROR(MATCH(GU$3,'Bins 2025'!$D101:$ALO101,1),0)/1000</f>
        <v/>
      </c>
    </row>
    <row r="102">
      <c r="B102">
        <f>Inputs!B102</f>
        <v/>
      </c>
      <c r="C102">
        <f>Inputs!K102</f>
        <v/>
      </c>
      <c r="D102">
        <f>N(Inputs!H102)</f>
        <v/>
      </c>
      <c r="E102">
        <f>IFERROR(MATCH(E$3,'Bins 2025'!$D102:$ALO102,1),0)/1000</f>
        <v/>
      </c>
      <c r="F102">
        <f>IFERROR(MATCH(F$3,'Bins 2025'!$D102:$ALO102,1),0)/1000</f>
        <v/>
      </c>
      <c r="G102">
        <f>IFERROR(MATCH(G$3,'Bins 2025'!$D102:$ALO102,1),0)/1000</f>
        <v/>
      </c>
      <c r="H102">
        <f>IFERROR(MATCH(H$3,'Bins 2025'!$D102:$ALO102,1),0)/1000</f>
        <v/>
      </c>
      <c r="I102">
        <f>IFERROR(MATCH(I$3,'Bins 2025'!$D102:$ALO102,1),0)/1000</f>
        <v/>
      </c>
      <c r="J102">
        <f>IFERROR(MATCH(J$3,'Bins 2025'!$D102:$ALO102,1),0)/1000</f>
        <v/>
      </c>
      <c r="K102">
        <f>IFERROR(MATCH(K$3,'Bins 2025'!$D102:$ALO102,1),0)/1000</f>
        <v/>
      </c>
      <c r="L102">
        <f>IFERROR(MATCH(L$3,'Bins 2025'!$D102:$ALO102,1),0)/1000</f>
        <v/>
      </c>
      <c r="M102">
        <f>IFERROR(MATCH(M$3,'Bins 2025'!$D102:$ALO102,1),0)/1000</f>
        <v/>
      </c>
      <c r="N102">
        <f>IFERROR(MATCH(N$3,'Bins 2025'!$D102:$ALO102,1),0)/1000</f>
        <v/>
      </c>
      <c r="O102">
        <f>IFERROR(MATCH(O$3,'Bins 2025'!$D102:$ALO102,1),0)/1000</f>
        <v/>
      </c>
      <c r="P102">
        <f>IFERROR(MATCH(P$3,'Bins 2025'!$D102:$ALO102,1),0)/1000</f>
        <v/>
      </c>
      <c r="Q102">
        <f>IFERROR(MATCH(Q$3,'Bins 2025'!$D102:$ALO102,1),0)/1000</f>
        <v/>
      </c>
      <c r="R102">
        <f>IFERROR(MATCH(R$3,'Bins 2025'!$D102:$ALO102,1),0)/1000</f>
        <v/>
      </c>
      <c r="S102">
        <f>IFERROR(MATCH(S$3,'Bins 2025'!$D102:$ALO102,1),0)/1000</f>
        <v/>
      </c>
      <c r="T102">
        <f>IFERROR(MATCH(T$3,'Bins 2025'!$D102:$ALO102,1),0)/1000</f>
        <v/>
      </c>
      <c r="U102">
        <f>IFERROR(MATCH(U$3,'Bins 2025'!$D102:$ALO102,1),0)/1000</f>
        <v/>
      </c>
      <c r="V102">
        <f>IFERROR(MATCH(V$3,'Bins 2025'!$D102:$ALO102,1),0)/1000</f>
        <v/>
      </c>
      <c r="W102">
        <f>IFERROR(MATCH(W$3,'Bins 2025'!$D102:$ALO102,1),0)/1000</f>
        <v/>
      </c>
      <c r="X102">
        <f>IFERROR(MATCH(X$3,'Bins 2025'!$D102:$ALO102,1),0)/1000</f>
        <v/>
      </c>
      <c r="Y102">
        <f>IFERROR(MATCH(Y$3,'Bins 2025'!$D102:$ALO102,1),0)/1000</f>
        <v/>
      </c>
      <c r="Z102">
        <f>IFERROR(MATCH(Z$3,'Bins 2025'!$D102:$ALO102,1),0)/1000</f>
        <v/>
      </c>
      <c r="AA102">
        <f>IFERROR(MATCH(AA$3,'Bins 2025'!$D102:$ALO102,1),0)/1000</f>
        <v/>
      </c>
      <c r="AB102">
        <f>IFERROR(MATCH(AB$3,'Bins 2025'!$D102:$ALO102,1),0)/1000</f>
        <v/>
      </c>
      <c r="AC102">
        <f>IFERROR(MATCH(AC$3,'Bins 2025'!$D102:$ALO102,1),0)/1000</f>
        <v/>
      </c>
      <c r="AD102">
        <f>IFERROR(MATCH(AD$3,'Bins 2025'!$D102:$ALO102,1),0)/1000</f>
        <v/>
      </c>
      <c r="AE102">
        <f>IFERROR(MATCH(AE$3,'Bins 2025'!$D102:$ALO102,1),0)/1000</f>
        <v/>
      </c>
      <c r="AF102">
        <f>IFERROR(MATCH(AF$3,'Bins 2025'!$D102:$ALO102,1),0)/1000</f>
        <v/>
      </c>
      <c r="AG102">
        <f>IFERROR(MATCH(AG$3,'Bins 2025'!$D102:$ALO102,1),0)/1000</f>
        <v/>
      </c>
      <c r="AH102">
        <f>IFERROR(MATCH(AH$3,'Bins 2025'!$D102:$ALO102,1),0)/1000</f>
        <v/>
      </c>
      <c r="AI102">
        <f>IFERROR(MATCH(AI$3,'Bins 2025'!$D102:$ALO102,1),0)/1000</f>
        <v/>
      </c>
      <c r="AJ102">
        <f>IFERROR(MATCH(AJ$3,'Bins 2025'!$D102:$ALO102,1),0)/1000</f>
        <v/>
      </c>
      <c r="AK102">
        <f>IFERROR(MATCH(AK$3,'Bins 2025'!$D102:$ALO102,1),0)/1000</f>
        <v/>
      </c>
      <c r="AL102">
        <f>IFERROR(MATCH(AL$3,'Bins 2025'!$D102:$ALO102,1),0)/1000</f>
        <v/>
      </c>
      <c r="AM102">
        <f>IFERROR(MATCH(AM$3,'Bins 2025'!$D102:$ALO102,1),0)/1000</f>
        <v/>
      </c>
      <c r="AN102">
        <f>IFERROR(MATCH(AN$3,'Bins 2025'!$D102:$ALO102,1),0)/1000</f>
        <v/>
      </c>
      <c r="AO102">
        <f>IFERROR(MATCH(AO$3,'Bins 2025'!$D102:$ALO102,1),0)/1000</f>
        <v/>
      </c>
      <c r="AP102">
        <f>IFERROR(MATCH(AP$3,'Bins 2025'!$D102:$ALO102,1),0)/1000</f>
        <v/>
      </c>
      <c r="AQ102">
        <f>IFERROR(MATCH(AQ$3,'Bins 2025'!$D102:$ALO102,1),0)/1000</f>
        <v/>
      </c>
      <c r="AR102">
        <f>IFERROR(MATCH(AR$3,'Bins 2025'!$D102:$ALO102,1),0)/1000</f>
        <v/>
      </c>
      <c r="AS102">
        <f>IFERROR(MATCH(AS$3,'Bins 2025'!$D102:$ALO102,1),0)/1000</f>
        <v/>
      </c>
      <c r="AT102">
        <f>IFERROR(MATCH(AT$3,'Bins 2025'!$D102:$ALO102,1),0)/1000</f>
        <v/>
      </c>
      <c r="AU102">
        <f>IFERROR(MATCH(AU$3,'Bins 2025'!$D102:$ALO102,1),0)/1000</f>
        <v/>
      </c>
      <c r="AV102">
        <f>IFERROR(MATCH(AV$3,'Bins 2025'!$D102:$ALO102,1),0)/1000</f>
        <v/>
      </c>
      <c r="AW102">
        <f>IFERROR(MATCH(AW$3,'Bins 2025'!$D102:$ALO102,1),0)/1000</f>
        <v/>
      </c>
      <c r="AX102">
        <f>IFERROR(MATCH(AX$3,'Bins 2025'!$D102:$ALO102,1),0)/1000</f>
        <v/>
      </c>
      <c r="AY102">
        <f>IFERROR(MATCH(AY$3,'Bins 2025'!$D102:$ALO102,1),0)/1000</f>
        <v/>
      </c>
      <c r="AZ102">
        <f>IFERROR(MATCH(AZ$3,'Bins 2025'!$D102:$ALO102,1),0)/1000</f>
        <v/>
      </c>
      <c r="BA102">
        <f>IFERROR(MATCH(BA$3,'Bins 2025'!$D102:$ALO102,1),0)/1000</f>
        <v/>
      </c>
      <c r="BB102">
        <f>IFERROR(MATCH(BB$3,'Bins 2025'!$D102:$ALO102,1),0)/1000</f>
        <v/>
      </c>
      <c r="BC102">
        <f>IFERROR(MATCH(BC$3,'Bins 2025'!$D102:$ALO102,1),0)/1000</f>
        <v/>
      </c>
      <c r="BD102">
        <f>IFERROR(MATCH(BD$3,'Bins 2025'!$D102:$ALO102,1),0)/1000</f>
        <v/>
      </c>
      <c r="BE102">
        <f>IFERROR(MATCH(BE$3,'Bins 2025'!$D102:$ALO102,1),0)/1000</f>
        <v/>
      </c>
      <c r="BF102">
        <f>IFERROR(MATCH(BF$3,'Bins 2025'!$D102:$ALO102,1),0)/1000</f>
        <v/>
      </c>
      <c r="BG102">
        <f>IFERROR(MATCH(BG$3,'Bins 2025'!$D102:$ALO102,1),0)/1000</f>
        <v/>
      </c>
      <c r="BH102">
        <f>IFERROR(MATCH(BH$3,'Bins 2025'!$D102:$ALO102,1),0)/1000</f>
        <v/>
      </c>
      <c r="BI102">
        <f>IFERROR(MATCH(BI$3,'Bins 2025'!$D102:$ALO102,1),0)/1000</f>
        <v/>
      </c>
      <c r="BJ102">
        <f>IFERROR(MATCH(BJ$3,'Bins 2025'!$D102:$ALO102,1),0)/1000</f>
        <v/>
      </c>
      <c r="BK102">
        <f>IFERROR(MATCH(BK$3,'Bins 2025'!$D102:$ALO102,1),0)/1000</f>
        <v/>
      </c>
      <c r="BL102">
        <f>IFERROR(MATCH(BL$3,'Bins 2025'!$D102:$ALO102,1),0)/1000</f>
        <v/>
      </c>
      <c r="BM102">
        <f>IFERROR(MATCH(BM$3,'Bins 2025'!$D102:$ALO102,1),0)/1000</f>
        <v/>
      </c>
      <c r="BN102">
        <f>IFERROR(MATCH(BN$3,'Bins 2025'!$D102:$ALO102,1),0)/1000</f>
        <v/>
      </c>
      <c r="BO102">
        <f>IFERROR(MATCH(BO$3,'Bins 2025'!$D102:$ALO102,1),0)/1000</f>
        <v/>
      </c>
      <c r="BP102">
        <f>IFERROR(MATCH(BP$3,'Bins 2025'!$D102:$ALO102,1),0)/1000</f>
        <v/>
      </c>
      <c r="BQ102">
        <f>IFERROR(MATCH(BQ$3,'Bins 2025'!$D102:$ALO102,1),0)/1000</f>
        <v/>
      </c>
      <c r="BR102">
        <f>IFERROR(MATCH(BR$3,'Bins 2025'!$D102:$ALO102,1),0)/1000</f>
        <v/>
      </c>
      <c r="BS102">
        <f>IFERROR(MATCH(BS$3,'Bins 2025'!$D102:$ALO102,1),0)/1000</f>
        <v/>
      </c>
      <c r="BT102">
        <f>IFERROR(MATCH(BT$3,'Bins 2025'!$D102:$ALO102,1),0)/1000</f>
        <v/>
      </c>
      <c r="BU102">
        <f>IFERROR(MATCH(BU$3,'Bins 2025'!$D102:$ALO102,1),0)/1000</f>
        <v/>
      </c>
      <c r="BV102">
        <f>IFERROR(MATCH(BV$3,'Bins 2025'!$D102:$ALO102,1),0)/1000</f>
        <v/>
      </c>
      <c r="BW102">
        <f>IFERROR(MATCH(BW$3,'Bins 2025'!$D102:$ALO102,1),0)/1000</f>
        <v/>
      </c>
      <c r="BX102">
        <f>IFERROR(MATCH(BX$3,'Bins 2025'!$D102:$ALO102,1),0)/1000</f>
        <v/>
      </c>
      <c r="BY102">
        <f>IFERROR(MATCH(BY$3,'Bins 2025'!$D102:$ALO102,1),0)/1000</f>
        <v/>
      </c>
      <c r="BZ102">
        <f>IFERROR(MATCH(BZ$3,'Bins 2025'!$D102:$ALO102,1),0)/1000</f>
        <v/>
      </c>
      <c r="CA102">
        <f>IFERROR(MATCH(CA$3,'Bins 2025'!$D102:$ALO102,1),0)/1000</f>
        <v/>
      </c>
      <c r="CB102">
        <f>IFERROR(MATCH(CB$3,'Bins 2025'!$D102:$ALO102,1),0)/1000</f>
        <v/>
      </c>
      <c r="CC102">
        <f>IFERROR(MATCH(CC$3,'Bins 2025'!$D102:$ALO102,1),0)/1000</f>
        <v/>
      </c>
      <c r="CD102">
        <f>IFERROR(MATCH(CD$3,'Bins 2025'!$D102:$ALO102,1),0)/1000</f>
        <v/>
      </c>
      <c r="CE102">
        <f>IFERROR(MATCH(CE$3,'Bins 2025'!$D102:$ALO102,1),0)/1000</f>
        <v/>
      </c>
      <c r="CF102">
        <f>IFERROR(MATCH(CF$3,'Bins 2025'!$D102:$ALO102,1),0)/1000</f>
        <v/>
      </c>
      <c r="CG102">
        <f>IFERROR(MATCH(CG$3,'Bins 2025'!$D102:$ALO102,1),0)/1000</f>
        <v/>
      </c>
      <c r="CH102">
        <f>IFERROR(MATCH(CH$3,'Bins 2025'!$D102:$ALO102,1),0)/1000</f>
        <v/>
      </c>
      <c r="CI102">
        <f>IFERROR(MATCH(CI$3,'Bins 2025'!$D102:$ALO102,1),0)/1000</f>
        <v/>
      </c>
      <c r="CJ102">
        <f>IFERROR(MATCH(CJ$3,'Bins 2025'!$D102:$ALO102,1),0)/1000</f>
        <v/>
      </c>
      <c r="CK102">
        <f>IFERROR(MATCH(CK$3,'Bins 2025'!$D102:$ALO102,1),0)/1000</f>
        <v/>
      </c>
      <c r="CL102">
        <f>IFERROR(MATCH(CL$3,'Bins 2025'!$D102:$ALO102,1),0)/1000</f>
        <v/>
      </c>
      <c r="CM102">
        <f>IFERROR(MATCH(CM$3,'Bins 2025'!$D102:$ALO102,1),0)/1000</f>
        <v/>
      </c>
      <c r="CN102">
        <f>IFERROR(MATCH(CN$3,'Bins 2025'!$D102:$ALO102,1),0)/1000</f>
        <v/>
      </c>
      <c r="CO102">
        <f>IFERROR(MATCH(CO$3,'Bins 2025'!$D102:$ALO102,1),0)/1000</f>
        <v/>
      </c>
      <c r="CP102">
        <f>IFERROR(MATCH(CP$3,'Bins 2025'!$D102:$ALO102,1),0)/1000</f>
        <v/>
      </c>
      <c r="CQ102">
        <f>IFERROR(MATCH(CQ$3,'Bins 2025'!$D102:$ALO102,1),0)/1000</f>
        <v/>
      </c>
      <c r="CR102">
        <f>IFERROR(MATCH(CR$3,'Bins 2025'!$D102:$ALO102,1),0)/1000</f>
        <v/>
      </c>
      <c r="CS102">
        <f>IFERROR(MATCH(CS$3,'Bins 2025'!$D102:$ALO102,1),0)/1000</f>
        <v/>
      </c>
      <c r="CT102">
        <f>IFERROR(MATCH(CT$3,'Bins 2025'!$D102:$ALO102,1),0)/1000</f>
        <v/>
      </c>
      <c r="CU102">
        <f>IFERROR(MATCH(CU$3,'Bins 2025'!$D102:$ALO102,1),0)/1000</f>
        <v/>
      </c>
      <c r="CV102">
        <f>IFERROR(MATCH(CV$3,'Bins 2025'!$D102:$ALO102,1),0)/1000</f>
        <v/>
      </c>
      <c r="CW102">
        <f>IFERROR(MATCH(CW$3,'Bins 2025'!$D102:$ALO102,1),0)/1000</f>
        <v/>
      </c>
      <c r="CX102">
        <f>IFERROR(MATCH(CX$3,'Bins 2025'!$D102:$ALO102,1),0)/1000</f>
        <v/>
      </c>
      <c r="CY102">
        <f>IFERROR(MATCH(CY$3,'Bins 2025'!$D102:$ALO102,1),0)/1000</f>
        <v/>
      </c>
      <c r="CZ102">
        <f>IFERROR(MATCH(CZ$3,'Bins 2025'!$D102:$ALO102,1),0)/1000</f>
        <v/>
      </c>
      <c r="DA102">
        <f>IFERROR(MATCH(DA$3,'Bins 2025'!$D102:$ALO102,1),0)/1000</f>
        <v/>
      </c>
      <c r="DB102">
        <f>IFERROR(MATCH(DB$3,'Bins 2025'!$D102:$ALO102,1),0)/1000</f>
        <v/>
      </c>
      <c r="DC102">
        <f>IFERROR(MATCH(DC$3,'Bins 2025'!$D102:$ALO102,1),0)/1000</f>
        <v/>
      </c>
      <c r="DD102">
        <f>IFERROR(MATCH(DD$3,'Bins 2025'!$D102:$ALO102,1),0)/1000</f>
        <v/>
      </c>
      <c r="DE102">
        <f>IFERROR(MATCH(DE$3,'Bins 2025'!$D102:$ALO102,1),0)/1000</f>
        <v/>
      </c>
      <c r="DF102">
        <f>IFERROR(MATCH(DF$3,'Bins 2025'!$D102:$ALO102,1),0)/1000</f>
        <v/>
      </c>
      <c r="DG102">
        <f>IFERROR(MATCH(DG$3,'Bins 2025'!$D102:$ALO102,1),0)/1000</f>
        <v/>
      </c>
      <c r="DH102">
        <f>IFERROR(MATCH(DH$3,'Bins 2025'!$D102:$ALO102,1),0)/1000</f>
        <v/>
      </c>
      <c r="DI102">
        <f>IFERROR(MATCH(DI$3,'Bins 2025'!$D102:$ALO102,1),0)/1000</f>
        <v/>
      </c>
      <c r="DJ102">
        <f>IFERROR(MATCH(DJ$3,'Bins 2025'!$D102:$ALO102,1),0)/1000</f>
        <v/>
      </c>
      <c r="DK102">
        <f>IFERROR(MATCH(DK$3,'Bins 2025'!$D102:$ALO102,1),0)/1000</f>
        <v/>
      </c>
      <c r="DL102">
        <f>IFERROR(MATCH(DL$3,'Bins 2025'!$D102:$ALO102,1),0)/1000</f>
        <v/>
      </c>
      <c r="DM102">
        <f>IFERROR(MATCH(DM$3,'Bins 2025'!$D102:$ALO102,1),0)/1000</f>
        <v/>
      </c>
      <c r="DN102">
        <f>IFERROR(MATCH(DN$3,'Bins 2025'!$D102:$ALO102,1),0)/1000</f>
        <v/>
      </c>
      <c r="DO102">
        <f>IFERROR(MATCH(DO$3,'Bins 2025'!$D102:$ALO102,1),0)/1000</f>
        <v/>
      </c>
      <c r="DP102">
        <f>IFERROR(MATCH(DP$3,'Bins 2025'!$D102:$ALO102,1),0)/1000</f>
        <v/>
      </c>
      <c r="DQ102">
        <f>IFERROR(MATCH(DQ$3,'Bins 2025'!$D102:$ALO102,1),0)/1000</f>
        <v/>
      </c>
      <c r="DR102">
        <f>IFERROR(MATCH(DR$3,'Bins 2025'!$D102:$ALO102,1),0)/1000</f>
        <v/>
      </c>
      <c r="DS102">
        <f>IFERROR(MATCH(DS$3,'Bins 2025'!$D102:$ALO102,1),0)/1000</f>
        <v/>
      </c>
      <c r="DT102">
        <f>IFERROR(MATCH(DT$3,'Bins 2025'!$D102:$ALO102,1),0)/1000</f>
        <v/>
      </c>
      <c r="DU102">
        <f>IFERROR(MATCH(DU$3,'Bins 2025'!$D102:$ALO102,1),0)/1000</f>
        <v/>
      </c>
      <c r="DV102">
        <f>IFERROR(MATCH(DV$3,'Bins 2025'!$D102:$ALO102,1),0)/1000</f>
        <v/>
      </c>
      <c r="DW102">
        <f>IFERROR(MATCH(DW$3,'Bins 2025'!$D102:$ALO102,1),0)/1000</f>
        <v/>
      </c>
      <c r="DX102">
        <f>IFERROR(MATCH(DX$3,'Bins 2025'!$D102:$ALO102,1),0)/1000</f>
        <v/>
      </c>
      <c r="DY102">
        <f>IFERROR(MATCH(DY$3,'Bins 2025'!$D102:$ALO102,1),0)/1000</f>
        <v/>
      </c>
      <c r="DZ102">
        <f>IFERROR(MATCH(DZ$3,'Bins 2025'!$D102:$ALO102,1),0)/1000</f>
        <v/>
      </c>
      <c r="EA102">
        <f>IFERROR(MATCH(EA$3,'Bins 2025'!$D102:$ALO102,1),0)/1000</f>
        <v/>
      </c>
      <c r="EB102">
        <f>IFERROR(MATCH(EB$3,'Bins 2025'!$D102:$ALO102,1),0)/1000</f>
        <v/>
      </c>
      <c r="EC102">
        <f>IFERROR(MATCH(EC$3,'Bins 2025'!$D102:$ALO102,1),0)/1000</f>
        <v/>
      </c>
      <c r="ED102">
        <f>IFERROR(MATCH(ED$3,'Bins 2025'!$D102:$ALO102,1),0)/1000</f>
        <v/>
      </c>
      <c r="EE102">
        <f>IFERROR(MATCH(EE$3,'Bins 2025'!$D102:$ALO102,1),0)/1000</f>
        <v/>
      </c>
      <c r="EF102">
        <f>IFERROR(MATCH(EF$3,'Bins 2025'!$D102:$ALO102,1),0)/1000</f>
        <v/>
      </c>
      <c r="EG102">
        <f>IFERROR(MATCH(EG$3,'Bins 2025'!$D102:$ALO102,1),0)/1000</f>
        <v/>
      </c>
      <c r="EH102">
        <f>IFERROR(MATCH(EH$3,'Bins 2025'!$D102:$ALO102,1),0)/1000</f>
        <v/>
      </c>
      <c r="EI102">
        <f>IFERROR(MATCH(EI$3,'Bins 2025'!$D102:$ALO102,1),0)/1000</f>
        <v/>
      </c>
      <c r="EJ102">
        <f>IFERROR(MATCH(EJ$3,'Bins 2025'!$D102:$ALO102,1),0)/1000</f>
        <v/>
      </c>
      <c r="EK102">
        <f>IFERROR(MATCH(EK$3,'Bins 2025'!$D102:$ALO102,1),0)/1000</f>
        <v/>
      </c>
      <c r="EL102">
        <f>IFERROR(MATCH(EL$3,'Bins 2025'!$D102:$ALO102,1),0)/1000</f>
        <v/>
      </c>
      <c r="EM102">
        <f>IFERROR(MATCH(EM$3,'Bins 2025'!$D102:$ALO102,1),0)/1000</f>
        <v/>
      </c>
      <c r="EN102">
        <f>IFERROR(MATCH(EN$3,'Bins 2025'!$D102:$ALO102,1),0)/1000</f>
        <v/>
      </c>
      <c r="EO102">
        <f>IFERROR(MATCH(EO$3,'Bins 2025'!$D102:$ALO102,1),0)/1000</f>
        <v/>
      </c>
      <c r="EP102">
        <f>IFERROR(MATCH(EP$3,'Bins 2025'!$D102:$ALO102,1),0)/1000</f>
        <v/>
      </c>
      <c r="EQ102">
        <f>IFERROR(MATCH(EQ$3,'Bins 2025'!$D102:$ALO102,1),0)/1000</f>
        <v/>
      </c>
      <c r="ER102">
        <f>IFERROR(MATCH(ER$3,'Bins 2025'!$D102:$ALO102,1),0)/1000</f>
        <v/>
      </c>
      <c r="ES102">
        <f>IFERROR(MATCH(ES$3,'Bins 2025'!$D102:$ALO102,1),0)/1000</f>
        <v/>
      </c>
      <c r="ET102">
        <f>IFERROR(MATCH(ET$3,'Bins 2025'!$D102:$ALO102,1),0)/1000</f>
        <v/>
      </c>
      <c r="EU102">
        <f>IFERROR(MATCH(EU$3,'Bins 2025'!$D102:$ALO102,1),0)/1000</f>
        <v/>
      </c>
      <c r="EV102">
        <f>IFERROR(MATCH(EV$3,'Bins 2025'!$D102:$ALO102,1),0)/1000</f>
        <v/>
      </c>
      <c r="EW102">
        <f>IFERROR(MATCH(EW$3,'Bins 2025'!$D102:$ALO102,1),0)/1000</f>
        <v/>
      </c>
      <c r="EX102">
        <f>IFERROR(MATCH(EX$3,'Bins 2025'!$D102:$ALO102,1),0)/1000</f>
        <v/>
      </c>
      <c r="EY102">
        <f>IFERROR(MATCH(EY$3,'Bins 2025'!$D102:$ALO102,1),0)/1000</f>
        <v/>
      </c>
      <c r="EZ102">
        <f>IFERROR(MATCH(EZ$3,'Bins 2025'!$D102:$ALO102,1),0)/1000</f>
        <v/>
      </c>
      <c r="FA102">
        <f>IFERROR(MATCH(FA$3,'Bins 2025'!$D102:$ALO102,1),0)/1000</f>
        <v/>
      </c>
      <c r="FB102">
        <f>IFERROR(MATCH(FB$3,'Bins 2025'!$D102:$ALO102,1),0)/1000</f>
        <v/>
      </c>
      <c r="FC102">
        <f>IFERROR(MATCH(FC$3,'Bins 2025'!$D102:$ALO102,1),0)/1000</f>
        <v/>
      </c>
      <c r="FD102">
        <f>IFERROR(MATCH(FD$3,'Bins 2025'!$D102:$ALO102,1),0)/1000</f>
        <v/>
      </c>
      <c r="FE102">
        <f>IFERROR(MATCH(FE$3,'Bins 2025'!$D102:$ALO102,1),0)/1000</f>
        <v/>
      </c>
      <c r="FF102">
        <f>IFERROR(MATCH(FF$3,'Bins 2025'!$D102:$ALO102,1),0)/1000</f>
        <v/>
      </c>
      <c r="FG102">
        <f>IFERROR(MATCH(FG$3,'Bins 2025'!$D102:$ALO102,1),0)/1000</f>
        <v/>
      </c>
      <c r="FH102">
        <f>IFERROR(MATCH(FH$3,'Bins 2025'!$D102:$ALO102,1),0)/1000</f>
        <v/>
      </c>
      <c r="FI102">
        <f>IFERROR(MATCH(FI$3,'Bins 2025'!$D102:$ALO102,1),0)/1000</f>
        <v/>
      </c>
      <c r="FJ102">
        <f>IFERROR(MATCH(FJ$3,'Bins 2025'!$D102:$ALO102,1),0)/1000</f>
        <v/>
      </c>
      <c r="FK102">
        <f>IFERROR(MATCH(FK$3,'Bins 2025'!$D102:$ALO102,1),0)/1000</f>
        <v/>
      </c>
      <c r="FL102">
        <f>IFERROR(MATCH(FL$3,'Bins 2025'!$D102:$ALO102,1),0)/1000</f>
        <v/>
      </c>
      <c r="FM102">
        <f>IFERROR(MATCH(FM$3,'Bins 2025'!$D102:$ALO102,1),0)/1000</f>
        <v/>
      </c>
      <c r="FN102">
        <f>IFERROR(MATCH(FN$3,'Bins 2025'!$D102:$ALO102,1),0)/1000</f>
        <v/>
      </c>
      <c r="FO102">
        <f>IFERROR(MATCH(FO$3,'Bins 2025'!$D102:$ALO102,1),0)/1000</f>
        <v/>
      </c>
      <c r="FP102">
        <f>IFERROR(MATCH(FP$3,'Bins 2025'!$D102:$ALO102,1),0)/1000</f>
        <v/>
      </c>
      <c r="FQ102">
        <f>IFERROR(MATCH(FQ$3,'Bins 2025'!$D102:$ALO102,1),0)/1000</f>
        <v/>
      </c>
      <c r="FR102">
        <f>IFERROR(MATCH(FR$3,'Bins 2025'!$D102:$ALO102,1),0)/1000</f>
        <v/>
      </c>
      <c r="FS102">
        <f>IFERROR(MATCH(FS$3,'Bins 2025'!$D102:$ALO102,1),0)/1000</f>
        <v/>
      </c>
      <c r="FT102">
        <f>IFERROR(MATCH(FT$3,'Bins 2025'!$D102:$ALO102,1),0)/1000</f>
        <v/>
      </c>
      <c r="FU102">
        <f>IFERROR(MATCH(FU$3,'Bins 2025'!$D102:$ALO102,1),0)/1000</f>
        <v/>
      </c>
      <c r="FV102">
        <f>IFERROR(MATCH(FV$3,'Bins 2025'!$D102:$ALO102,1),0)/1000</f>
        <v/>
      </c>
      <c r="FW102">
        <f>IFERROR(MATCH(FW$3,'Bins 2025'!$D102:$ALO102,1),0)/1000</f>
        <v/>
      </c>
      <c r="FX102">
        <f>IFERROR(MATCH(FX$3,'Bins 2025'!$D102:$ALO102,1),0)/1000</f>
        <v/>
      </c>
      <c r="FY102">
        <f>IFERROR(MATCH(FY$3,'Bins 2025'!$D102:$ALO102,1),0)/1000</f>
        <v/>
      </c>
      <c r="FZ102">
        <f>IFERROR(MATCH(FZ$3,'Bins 2025'!$D102:$ALO102,1),0)/1000</f>
        <v/>
      </c>
      <c r="GA102">
        <f>IFERROR(MATCH(GA$3,'Bins 2025'!$D102:$ALO102,1),0)/1000</f>
        <v/>
      </c>
      <c r="GB102">
        <f>IFERROR(MATCH(GB$3,'Bins 2025'!$D102:$ALO102,1),0)/1000</f>
        <v/>
      </c>
      <c r="GC102">
        <f>IFERROR(MATCH(GC$3,'Bins 2025'!$D102:$ALO102,1),0)/1000</f>
        <v/>
      </c>
      <c r="GD102">
        <f>IFERROR(MATCH(GD$3,'Bins 2025'!$D102:$ALO102,1),0)/1000</f>
        <v/>
      </c>
      <c r="GE102">
        <f>IFERROR(MATCH(GE$3,'Bins 2025'!$D102:$ALO102,1),0)/1000</f>
        <v/>
      </c>
      <c r="GF102">
        <f>IFERROR(MATCH(GF$3,'Bins 2025'!$D102:$ALO102,1),0)/1000</f>
        <v/>
      </c>
      <c r="GG102">
        <f>IFERROR(MATCH(GG$3,'Bins 2025'!$D102:$ALO102,1),0)/1000</f>
        <v/>
      </c>
      <c r="GH102">
        <f>IFERROR(MATCH(GH$3,'Bins 2025'!$D102:$ALO102,1),0)/1000</f>
        <v/>
      </c>
      <c r="GI102">
        <f>IFERROR(MATCH(GI$3,'Bins 2025'!$D102:$ALO102,1),0)/1000</f>
        <v/>
      </c>
      <c r="GJ102">
        <f>IFERROR(MATCH(GJ$3,'Bins 2025'!$D102:$ALO102,1),0)/1000</f>
        <v/>
      </c>
      <c r="GK102">
        <f>IFERROR(MATCH(GK$3,'Bins 2025'!$D102:$ALO102,1),0)/1000</f>
        <v/>
      </c>
      <c r="GL102">
        <f>IFERROR(MATCH(GL$3,'Bins 2025'!$D102:$ALO102,1),0)/1000</f>
        <v/>
      </c>
      <c r="GM102">
        <f>IFERROR(MATCH(GM$3,'Bins 2025'!$D102:$ALO102,1),0)/1000</f>
        <v/>
      </c>
      <c r="GN102">
        <f>IFERROR(MATCH(GN$3,'Bins 2025'!$D102:$ALO102,1),0)/1000</f>
        <v/>
      </c>
      <c r="GO102">
        <f>IFERROR(MATCH(GO$3,'Bins 2025'!$D102:$ALO102,1),0)/1000</f>
        <v/>
      </c>
      <c r="GP102">
        <f>IFERROR(MATCH(GP$3,'Bins 2025'!$D102:$ALO102,1),0)/1000</f>
        <v/>
      </c>
      <c r="GQ102">
        <f>IFERROR(MATCH(GQ$3,'Bins 2025'!$D102:$ALO102,1),0)/1000</f>
        <v/>
      </c>
      <c r="GR102">
        <f>IFERROR(MATCH(GR$3,'Bins 2025'!$D102:$ALO102,1),0)/1000</f>
        <v/>
      </c>
      <c r="GS102">
        <f>IFERROR(MATCH(GS$3,'Bins 2025'!$D102:$ALO102,1),0)/1000</f>
        <v/>
      </c>
      <c r="GT102">
        <f>IFERROR(MATCH(GT$3,'Bins 2025'!$D102:$ALO102,1),0)/1000</f>
        <v/>
      </c>
      <c r="GU102">
        <f>IFERROR(MATCH(GU$3,'Bins 2025'!$D102:$ALO102,1),0)/1000</f>
        <v/>
      </c>
    </row>
    <row r="103">
      <c r="B103">
        <f>Inputs!B103</f>
        <v/>
      </c>
      <c r="C103">
        <f>Inputs!K103</f>
        <v/>
      </c>
      <c r="D103">
        <f>N(Inputs!H103)</f>
        <v/>
      </c>
      <c r="E103">
        <f>IFERROR(MATCH(E$3,'Bins 2025'!$D103:$ALO103,1),0)/1000</f>
        <v/>
      </c>
      <c r="F103">
        <f>IFERROR(MATCH(F$3,'Bins 2025'!$D103:$ALO103,1),0)/1000</f>
        <v/>
      </c>
      <c r="G103">
        <f>IFERROR(MATCH(G$3,'Bins 2025'!$D103:$ALO103,1),0)/1000</f>
        <v/>
      </c>
      <c r="H103">
        <f>IFERROR(MATCH(H$3,'Bins 2025'!$D103:$ALO103,1),0)/1000</f>
        <v/>
      </c>
      <c r="I103">
        <f>IFERROR(MATCH(I$3,'Bins 2025'!$D103:$ALO103,1),0)/1000</f>
        <v/>
      </c>
      <c r="J103">
        <f>IFERROR(MATCH(J$3,'Bins 2025'!$D103:$ALO103,1),0)/1000</f>
        <v/>
      </c>
      <c r="K103">
        <f>IFERROR(MATCH(K$3,'Bins 2025'!$D103:$ALO103,1),0)/1000</f>
        <v/>
      </c>
      <c r="L103">
        <f>IFERROR(MATCH(L$3,'Bins 2025'!$D103:$ALO103,1),0)/1000</f>
        <v/>
      </c>
      <c r="M103">
        <f>IFERROR(MATCH(M$3,'Bins 2025'!$D103:$ALO103,1),0)/1000</f>
        <v/>
      </c>
      <c r="N103">
        <f>IFERROR(MATCH(N$3,'Bins 2025'!$D103:$ALO103,1),0)/1000</f>
        <v/>
      </c>
      <c r="O103">
        <f>IFERROR(MATCH(O$3,'Bins 2025'!$D103:$ALO103,1),0)/1000</f>
        <v/>
      </c>
      <c r="P103">
        <f>IFERROR(MATCH(P$3,'Bins 2025'!$D103:$ALO103,1),0)/1000</f>
        <v/>
      </c>
      <c r="Q103">
        <f>IFERROR(MATCH(Q$3,'Bins 2025'!$D103:$ALO103,1),0)/1000</f>
        <v/>
      </c>
      <c r="R103">
        <f>IFERROR(MATCH(R$3,'Bins 2025'!$D103:$ALO103,1),0)/1000</f>
        <v/>
      </c>
      <c r="S103">
        <f>IFERROR(MATCH(S$3,'Bins 2025'!$D103:$ALO103,1),0)/1000</f>
        <v/>
      </c>
      <c r="T103">
        <f>IFERROR(MATCH(T$3,'Bins 2025'!$D103:$ALO103,1),0)/1000</f>
        <v/>
      </c>
      <c r="U103">
        <f>IFERROR(MATCH(U$3,'Bins 2025'!$D103:$ALO103,1),0)/1000</f>
        <v/>
      </c>
      <c r="V103">
        <f>IFERROR(MATCH(V$3,'Bins 2025'!$D103:$ALO103,1),0)/1000</f>
        <v/>
      </c>
      <c r="W103">
        <f>IFERROR(MATCH(W$3,'Bins 2025'!$D103:$ALO103,1),0)/1000</f>
        <v/>
      </c>
      <c r="X103">
        <f>IFERROR(MATCH(X$3,'Bins 2025'!$D103:$ALO103,1),0)/1000</f>
        <v/>
      </c>
      <c r="Y103">
        <f>IFERROR(MATCH(Y$3,'Bins 2025'!$D103:$ALO103,1),0)/1000</f>
        <v/>
      </c>
      <c r="Z103">
        <f>IFERROR(MATCH(Z$3,'Bins 2025'!$D103:$ALO103,1),0)/1000</f>
        <v/>
      </c>
      <c r="AA103">
        <f>IFERROR(MATCH(AA$3,'Bins 2025'!$D103:$ALO103,1),0)/1000</f>
        <v/>
      </c>
      <c r="AB103">
        <f>IFERROR(MATCH(AB$3,'Bins 2025'!$D103:$ALO103,1),0)/1000</f>
        <v/>
      </c>
      <c r="AC103">
        <f>IFERROR(MATCH(AC$3,'Bins 2025'!$D103:$ALO103,1),0)/1000</f>
        <v/>
      </c>
      <c r="AD103">
        <f>IFERROR(MATCH(AD$3,'Bins 2025'!$D103:$ALO103,1),0)/1000</f>
        <v/>
      </c>
      <c r="AE103">
        <f>IFERROR(MATCH(AE$3,'Bins 2025'!$D103:$ALO103,1),0)/1000</f>
        <v/>
      </c>
      <c r="AF103">
        <f>IFERROR(MATCH(AF$3,'Bins 2025'!$D103:$ALO103,1),0)/1000</f>
        <v/>
      </c>
      <c r="AG103">
        <f>IFERROR(MATCH(AG$3,'Bins 2025'!$D103:$ALO103,1),0)/1000</f>
        <v/>
      </c>
      <c r="AH103">
        <f>IFERROR(MATCH(AH$3,'Bins 2025'!$D103:$ALO103,1),0)/1000</f>
        <v/>
      </c>
      <c r="AI103">
        <f>IFERROR(MATCH(AI$3,'Bins 2025'!$D103:$ALO103,1),0)/1000</f>
        <v/>
      </c>
      <c r="AJ103">
        <f>IFERROR(MATCH(AJ$3,'Bins 2025'!$D103:$ALO103,1),0)/1000</f>
        <v/>
      </c>
      <c r="AK103">
        <f>IFERROR(MATCH(AK$3,'Bins 2025'!$D103:$ALO103,1),0)/1000</f>
        <v/>
      </c>
      <c r="AL103">
        <f>IFERROR(MATCH(AL$3,'Bins 2025'!$D103:$ALO103,1),0)/1000</f>
        <v/>
      </c>
      <c r="AM103">
        <f>IFERROR(MATCH(AM$3,'Bins 2025'!$D103:$ALO103,1),0)/1000</f>
        <v/>
      </c>
      <c r="AN103">
        <f>IFERROR(MATCH(AN$3,'Bins 2025'!$D103:$ALO103,1),0)/1000</f>
        <v/>
      </c>
      <c r="AO103">
        <f>IFERROR(MATCH(AO$3,'Bins 2025'!$D103:$ALO103,1),0)/1000</f>
        <v/>
      </c>
      <c r="AP103">
        <f>IFERROR(MATCH(AP$3,'Bins 2025'!$D103:$ALO103,1),0)/1000</f>
        <v/>
      </c>
      <c r="AQ103">
        <f>IFERROR(MATCH(AQ$3,'Bins 2025'!$D103:$ALO103,1),0)/1000</f>
        <v/>
      </c>
      <c r="AR103">
        <f>IFERROR(MATCH(AR$3,'Bins 2025'!$D103:$ALO103,1),0)/1000</f>
        <v/>
      </c>
      <c r="AS103">
        <f>IFERROR(MATCH(AS$3,'Bins 2025'!$D103:$ALO103,1),0)/1000</f>
        <v/>
      </c>
      <c r="AT103">
        <f>IFERROR(MATCH(AT$3,'Bins 2025'!$D103:$ALO103,1),0)/1000</f>
        <v/>
      </c>
      <c r="AU103">
        <f>IFERROR(MATCH(AU$3,'Bins 2025'!$D103:$ALO103,1),0)/1000</f>
        <v/>
      </c>
      <c r="AV103">
        <f>IFERROR(MATCH(AV$3,'Bins 2025'!$D103:$ALO103,1),0)/1000</f>
        <v/>
      </c>
      <c r="AW103">
        <f>IFERROR(MATCH(AW$3,'Bins 2025'!$D103:$ALO103,1),0)/1000</f>
        <v/>
      </c>
      <c r="AX103">
        <f>IFERROR(MATCH(AX$3,'Bins 2025'!$D103:$ALO103,1),0)/1000</f>
        <v/>
      </c>
      <c r="AY103">
        <f>IFERROR(MATCH(AY$3,'Bins 2025'!$D103:$ALO103,1),0)/1000</f>
        <v/>
      </c>
      <c r="AZ103">
        <f>IFERROR(MATCH(AZ$3,'Bins 2025'!$D103:$ALO103,1),0)/1000</f>
        <v/>
      </c>
      <c r="BA103">
        <f>IFERROR(MATCH(BA$3,'Bins 2025'!$D103:$ALO103,1),0)/1000</f>
        <v/>
      </c>
      <c r="BB103">
        <f>IFERROR(MATCH(BB$3,'Bins 2025'!$D103:$ALO103,1),0)/1000</f>
        <v/>
      </c>
      <c r="BC103">
        <f>IFERROR(MATCH(BC$3,'Bins 2025'!$D103:$ALO103,1),0)/1000</f>
        <v/>
      </c>
      <c r="BD103">
        <f>IFERROR(MATCH(BD$3,'Bins 2025'!$D103:$ALO103,1),0)/1000</f>
        <v/>
      </c>
      <c r="BE103">
        <f>IFERROR(MATCH(BE$3,'Bins 2025'!$D103:$ALO103,1),0)/1000</f>
        <v/>
      </c>
      <c r="BF103">
        <f>IFERROR(MATCH(BF$3,'Bins 2025'!$D103:$ALO103,1),0)/1000</f>
        <v/>
      </c>
      <c r="BG103">
        <f>IFERROR(MATCH(BG$3,'Bins 2025'!$D103:$ALO103,1),0)/1000</f>
        <v/>
      </c>
      <c r="BH103">
        <f>IFERROR(MATCH(BH$3,'Bins 2025'!$D103:$ALO103,1),0)/1000</f>
        <v/>
      </c>
      <c r="BI103">
        <f>IFERROR(MATCH(BI$3,'Bins 2025'!$D103:$ALO103,1),0)/1000</f>
        <v/>
      </c>
      <c r="BJ103">
        <f>IFERROR(MATCH(BJ$3,'Bins 2025'!$D103:$ALO103,1),0)/1000</f>
        <v/>
      </c>
      <c r="BK103">
        <f>IFERROR(MATCH(BK$3,'Bins 2025'!$D103:$ALO103,1),0)/1000</f>
        <v/>
      </c>
      <c r="BL103">
        <f>IFERROR(MATCH(BL$3,'Bins 2025'!$D103:$ALO103,1),0)/1000</f>
        <v/>
      </c>
      <c r="BM103">
        <f>IFERROR(MATCH(BM$3,'Bins 2025'!$D103:$ALO103,1),0)/1000</f>
        <v/>
      </c>
      <c r="BN103">
        <f>IFERROR(MATCH(BN$3,'Bins 2025'!$D103:$ALO103,1),0)/1000</f>
        <v/>
      </c>
      <c r="BO103">
        <f>IFERROR(MATCH(BO$3,'Bins 2025'!$D103:$ALO103,1),0)/1000</f>
        <v/>
      </c>
      <c r="BP103">
        <f>IFERROR(MATCH(BP$3,'Bins 2025'!$D103:$ALO103,1),0)/1000</f>
        <v/>
      </c>
      <c r="BQ103">
        <f>IFERROR(MATCH(BQ$3,'Bins 2025'!$D103:$ALO103,1),0)/1000</f>
        <v/>
      </c>
      <c r="BR103">
        <f>IFERROR(MATCH(BR$3,'Bins 2025'!$D103:$ALO103,1),0)/1000</f>
        <v/>
      </c>
      <c r="BS103">
        <f>IFERROR(MATCH(BS$3,'Bins 2025'!$D103:$ALO103,1),0)/1000</f>
        <v/>
      </c>
      <c r="BT103">
        <f>IFERROR(MATCH(BT$3,'Bins 2025'!$D103:$ALO103,1),0)/1000</f>
        <v/>
      </c>
      <c r="BU103">
        <f>IFERROR(MATCH(BU$3,'Bins 2025'!$D103:$ALO103,1),0)/1000</f>
        <v/>
      </c>
      <c r="BV103">
        <f>IFERROR(MATCH(BV$3,'Bins 2025'!$D103:$ALO103,1),0)/1000</f>
        <v/>
      </c>
      <c r="BW103">
        <f>IFERROR(MATCH(BW$3,'Bins 2025'!$D103:$ALO103,1),0)/1000</f>
        <v/>
      </c>
      <c r="BX103">
        <f>IFERROR(MATCH(BX$3,'Bins 2025'!$D103:$ALO103,1),0)/1000</f>
        <v/>
      </c>
      <c r="BY103">
        <f>IFERROR(MATCH(BY$3,'Bins 2025'!$D103:$ALO103,1),0)/1000</f>
        <v/>
      </c>
      <c r="BZ103">
        <f>IFERROR(MATCH(BZ$3,'Bins 2025'!$D103:$ALO103,1),0)/1000</f>
        <v/>
      </c>
      <c r="CA103">
        <f>IFERROR(MATCH(CA$3,'Bins 2025'!$D103:$ALO103,1),0)/1000</f>
        <v/>
      </c>
      <c r="CB103">
        <f>IFERROR(MATCH(CB$3,'Bins 2025'!$D103:$ALO103,1),0)/1000</f>
        <v/>
      </c>
      <c r="CC103">
        <f>IFERROR(MATCH(CC$3,'Bins 2025'!$D103:$ALO103,1),0)/1000</f>
        <v/>
      </c>
      <c r="CD103">
        <f>IFERROR(MATCH(CD$3,'Bins 2025'!$D103:$ALO103,1),0)/1000</f>
        <v/>
      </c>
      <c r="CE103">
        <f>IFERROR(MATCH(CE$3,'Bins 2025'!$D103:$ALO103,1),0)/1000</f>
        <v/>
      </c>
      <c r="CF103">
        <f>IFERROR(MATCH(CF$3,'Bins 2025'!$D103:$ALO103,1),0)/1000</f>
        <v/>
      </c>
      <c r="CG103">
        <f>IFERROR(MATCH(CG$3,'Bins 2025'!$D103:$ALO103,1),0)/1000</f>
        <v/>
      </c>
      <c r="CH103">
        <f>IFERROR(MATCH(CH$3,'Bins 2025'!$D103:$ALO103,1),0)/1000</f>
        <v/>
      </c>
      <c r="CI103">
        <f>IFERROR(MATCH(CI$3,'Bins 2025'!$D103:$ALO103,1),0)/1000</f>
        <v/>
      </c>
      <c r="CJ103">
        <f>IFERROR(MATCH(CJ$3,'Bins 2025'!$D103:$ALO103,1),0)/1000</f>
        <v/>
      </c>
      <c r="CK103">
        <f>IFERROR(MATCH(CK$3,'Bins 2025'!$D103:$ALO103,1),0)/1000</f>
        <v/>
      </c>
      <c r="CL103">
        <f>IFERROR(MATCH(CL$3,'Bins 2025'!$D103:$ALO103,1),0)/1000</f>
        <v/>
      </c>
      <c r="CM103">
        <f>IFERROR(MATCH(CM$3,'Bins 2025'!$D103:$ALO103,1),0)/1000</f>
        <v/>
      </c>
      <c r="CN103">
        <f>IFERROR(MATCH(CN$3,'Bins 2025'!$D103:$ALO103,1),0)/1000</f>
        <v/>
      </c>
      <c r="CO103">
        <f>IFERROR(MATCH(CO$3,'Bins 2025'!$D103:$ALO103,1),0)/1000</f>
        <v/>
      </c>
      <c r="CP103">
        <f>IFERROR(MATCH(CP$3,'Bins 2025'!$D103:$ALO103,1),0)/1000</f>
        <v/>
      </c>
      <c r="CQ103">
        <f>IFERROR(MATCH(CQ$3,'Bins 2025'!$D103:$ALO103,1),0)/1000</f>
        <v/>
      </c>
      <c r="CR103">
        <f>IFERROR(MATCH(CR$3,'Bins 2025'!$D103:$ALO103,1),0)/1000</f>
        <v/>
      </c>
      <c r="CS103">
        <f>IFERROR(MATCH(CS$3,'Bins 2025'!$D103:$ALO103,1),0)/1000</f>
        <v/>
      </c>
      <c r="CT103">
        <f>IFERROR(MATCH(CT$3,'Bins 2025'!$D103:$ALO103,1),0)/1000</f>
        <v/>
      </c>
      <c r="CU103">
        <f>IFERROR(MATCH(CU$3,'Bins 2025'!$D103:$ALO103,1),0)/1000</f>
        <v/>
      </c>
      <c r="CV103">
        <f>IFERROR(MATCH(CV$3,'Bins 2025'!$D103:$ALO103,1),0)/1000</f>
        <v/>
      </c>
      <c r="CW103">
        <f>IFERROR(MATCH(CW$3,'Bins 2025'!$D103:$ALO103,1),0)/1000</f>
        <v/>
      </c>
      <c r="CX103">
        <f>IFERROR(MATCH(CX$3,'Bins 2025'!$D103:$ALO103,1),0)/1000</f>
        <v/>
      </c>
      <c r="CY103">
        <f>IFERROR(MATCH(CY$3,'Bins 2025'!$D103:$ALO103,1),0)/1000</f>
        <v/>
      </c>
      <c r="CZ103">
        <f>IFERROR(MATCH(CZ$3,'Bins 2025'!$D103:$ALO103,1),0)/1000</f>
        <v/>
      </c>
      <c r="DA103">
        <f>IFERROR(MATCH(DA$3,'Bins 2025'!$D103:$ALO103,1),0)/1000</f>
        <v/>
      </c>
      <c r="DB103">
        <f>IFERROR(MATCH(DB$3,'Bins 2025'!$D103:$ALO103,1),0)/1000</f>
        <v/>
      </c>
      <c r="DC103">
        <f>IFERROR(MATCH(DC$3,'Bins 2025'!$D103:$ALO103,1),0)/1000</f>
        <v/>
      </c>
      <c r="DD103">
        <f>IFERROR(MATCH(DD$3,'Bins 2025'!$D103:$ALO103,1),0)/1000</f>
        <v/>
      </c>
      <c r="DE103">
        <f>IFERROR(MATCH(DE$3,'Bins 2025'!$D103:$ALO103,1),0)/1000</f>
        <v/>
      </c>
      <c r="DF103">
        <f>IFERROR(MATCH(DF$3,'Bins 2025'!$D103:$ALO103,1),0)/1000</f>
        <v/>
      </c>
      <c r="DG103">
        <f>IFERROR(MATCH(DG$3,'Bins 2025'!$D103:$ALO103,1),0)/1000</f>
        <v/>
      </c>
      <c r="DH103">
        <f>IFERROR(MATCH(DH$3,'Bins 2025'!$D103:$ALO103,1),0)/1000</f>
        <v/>
      </c>
      <c r="DI103">
        <f>IFERROR(MATCH(DI$3,'Bins 2025'!$D103:$ALO103,1),0)/1000</f>
        <v/>
      </c>
      <c r="DJ103">
        <f>IFERROR(MATCH(DJ$3,'Bins 2025'!$D103:$ALO103,1),0)/1000</f>
        <v/>
      </c>
      <c r="DK103">
        <f>IFERROR(MATCH(DK$3,'Bins 2025'!$D103:$ALO103,1),0)/1000</f>
        <v/>
      </c>
      <c r="DL103">
        <f>IFERROR(MATCH(DL$3,'Bins 2025'!$D103:$ALO103,1),0)/1000</f>
        <v/>
      </c>
      <c r="DM103">
        <f>IFERROR(MATCH(DM$3,'Bins 2025'!$D103:$ALO103,1),0)/1000</f>
        <v/>
      </c>
      <c r="DN103">
        <f>IFERROR(MATCH(DN$3,'Bins 2025'!$D103:$ALO103,1),0)/1000</f>
        <v/>
      </c>
      <c r="DO103">
        <f>IFERROR(MATCH(DO$3,'Bins 2025'!$D103:$ALO103,1),0)/1000</f>
        <v/>
      </c>
      <c r="DP103">
        <f>IFERROR(MATCH(DP$3,'Bins 2025'!$D103:$ALO103,1),0)/1000</f>
        <v/>
      </c>
      <c r="DQ103">
        <f>IFERROR(MATCH(DQ$3,'Bins 2025'!$D103:$ALO103,1),0)/1000</f>
        <v/>
      </c>
      <c r="DR103">
        <f>IFERROR(MATCH(DR$3,'Bins 2025'!$D103:$ALO103,1),0)/1000</f>
        <v/>
      </c>
      <c r="DS103">
        <f>IFERROR(MATCH(DS$3,'Bins 2025'!$D103:$ALO103,1),0)/1000</f>
        <v/>
      </c>
      <c r="DT103">
        <f>IFERROR(MATCH(DT$3,'Bins 2025'!$D103:$ALO103,1),0)/1000</f>
        <v/>
      </c>
      <c r="DU103">
        <f>IFERROR(MATCH(DU$3,'Bins 2025'!$D103:$ALO103,1),0)/1000</f>
        <v/>
      </c>
      <c r="DV103">
        <f>IFERROR(MATCH(DV$3,'Bins 2025'!$D103:$ALO103,1),0)/1000</f>
        <v/>
      </c>
      <c r="DW103">
        <f>IFERROR(MATCH(DW$3,'Bins 2025'!$D103:$ALO103,1),0)/1000</f>
        <v/>
      </c>
      <c r="DX103">
        <f>IFERROR(MATCH(DX$3,'Bins 2025'!$D103:$ALO103,1),0)/1000</f>
        <v/>
      </c>
      <c r="DY103">
        <f>IFERROR(MATCH(DY$3,'Bins 2025'!$D103:$ALO103,1),0)/1000</f>
        <v/>
      </c>
      <c r="DZ103">
        <f>IFERROR(MATCH(DZ$3,'Bins 2025'!$D103:$ALO103,1),0)/1000</f>
        <v/>
      </c>
      <c r="EA103">
        <f>IFERROR(MATCH(EA$3,'Bins 2025'!$D103:$ALO103,1),0)/1000</f>
        <v/>
      </c>
      <c r="EB103">
        <f>IFERROR(MATCH(EB$3,'Bins 2025'!$D103:$ALO103,1),0)/1000</f>
        <v/>
      </c>
      <c r="EC103">
        <f>IFERROR(MATCH(EC$3,'Bins 2025'!$D103:$ALO103,1),0)/1000</f>
        <v/>
      </c>
      <c r="ED103">
        <f>IFERROR(MATCH(ED$3,'Bins 2025'!$D103:$ALO103,1),0)/1000</f>
        <v/>
      </c>
      <c r="EE103">
        <f>IFERROR(MATCH(EE$3,'Bins 2025'!$D103:$ALO103,1),0)/1000</f>
        <v/>
      </c>
      <c r="EF103">
        <f>IFERROR(MATCH(EF$3,'Bins 2025'!$D103:$ALO103,1),0)/1000</f>
        <v/>
      </c>
      <c r="EG103">
        <f>IFERROR(MATCH(EG$3,'Bins 2025'!$D103:$ALO103,1),0)/1000</f>
        <v/>
      </c>
      <c r="EH103">
        <f>IFERROR(MATCH(EH$3,'Bins 2025'!$D103:$ALO103,1),0)/1000</f>
        <v/>
      </c>
      <c r="EI103">
        <f>IFERROR(MATCH(EI$3,'Bins 2025'!$D103:$ALO103,1),0)/1000</f>
        <v/>
      </c>
      <c r="EJ103">
        <f>IFERROR(MATCH(EJ$3,'Bins 2025'!$D103:$ALO103,1),0)/1000</f>
        <v/>
      </c>
      <c r="EK103">
        <f>IFERROR(MATCH(EK$3,'Bins 2025'!$D103:$ALO103,1),0)/1000</f>
        <v/>
      </c>
      <c r="EL103">
        <f>IFERROR(MATCH(EL$3,'Bins 2025'!$D103:$ALO103,1),0)/1000</f>
        <v/>
      </c>
      <c r="EM103">
        <f>IFERROR(MATCH(EM$3,'Bins 2025'!$D103:$ALO103,1),0)/1000</f>
        <v/>
      </c>
      <c r="EN103">
        <f>IFERROR(MATCH(EN$3,'Bins 2025'!$D103:$ALO103,1),0)/1000</f>
        <v/>
      </c>
      <c r="EO103">
        <f>IFERROR(MATCH(EO$3,'Bins 2025'!$D103:$ALO103,1),0)/1000</f>
        <v/>
      </c>
      <c r="EP103">
        <f>IFERROR(MATCH(EP$3,'Bins 2025'!$D103:$ALO103,1),0)/1000</f>
        <v/>
      </c>
      <c r="EQ103">
        <f>IFERROR(MATCH(EQ$3,'Bins 2025'!$D103:$ALO103,1),0)/1000</f>
        <v/>
      </c>
      <c r="ER103">
        <f>IFERROR(MATCH(ER$3,'Bins 2025'!$D103:$ALO103,1),0)/1000</f>
        <v/>
      </c>
      <c r="ES103">
        <f>IFERROR(MATCH(ES$3,'Bins 2025'!$D103:$ALO103,1),0)/1000</f>
        <v/>
      </c>
      <c r="ET103">
        <f>IFERROR(MATCH(ET$3,'Bins 2025'!$D103:$ALO103,1),0)/1000</f>
        <v/>
      </c>
      <c r="EU103">
        <f>IFERROR(MATCH(EU$3,'Bins 2025'!$D103:$ALO103,1),0)/1000</f>
        <v/>
      </c>
      <c r="EV103">
        <f>IFERROR(MATCH(EV$3,'Bins 2025'!$D103:$ALO103,1),0)/1000</f>
        <v/>
      </c>
      <c r="EW103">
        <f>IFERROR(MATCH(EW$3,'Bins 2025'!$D103:$ALO103,1),0)/1000</f>
        <v/>
      </c>
      <c r="EX103">
        <f>IFERROR(MATCH(EX$3,'Bins 2025'!$D103:$ALO103,1),0)/1000</f>
        <v/>
      </c>
      <c r="EY103">
        <f>IFERROR(MATCH(EY$3,'Bins 2025'!$D103:$ALO103,1),0)/1000</f>
        <v/>
      </c>
      <c r="EZ103">
        <f>IFERROR(MATCH(EZ$3,'Bins 2025'!$D103:$ALO103,1),0)/1000</f>
        <v/>
      </c>
      <c r="FA103">
        <f>IFERROR(MATCH(FA$3,'Bins 2025'!$D103:$ALO103,1),0)/1000</f>
        <v/>
      </c>
      <c r="FB103">
        <f>IFERROR(MATCH(FB$3,'Bins 2025'!$D103:$ALO103,1),0)/1000</f>
        <v/>
      </c>
      <c r="FC103">
        <f>IFERROR(MATCH(FC$3,'Bins 2025'!$D103:$ALO103,1),0)/1000</f>
        <v/>
      </c>
      <c r="FD103">
        <f>IFERROR(MATCH(FD$3,'Bins 2025'!$D103:$ALO103,1),0)/1000</f>
        <v/>
      </c>
      <c r="FE103">
        <f>IFERROR(MATCH(FE$3,'Bins 2025'!$D103:$ALO103,1),0)/1000</f>
        <v/>
      </c>
      <c r="FF103">
        <f>IFERROR(MATCH(FF$3,'Bins 2025'!$D103:$ALO103,1),0)/1000</f>
        <v/>
      </c>
      <c r="FG103">
        <f>IFERROR(MATCH(FG$3,'Bins 2025'!$D103:$ALO103,1),0)/1000</f>
        <v/>
      </c>
      <c r="FH103">
        <f>IFERROR(MATCH(FH$3,'Bins 2025'!$D103:$ALO103,1),0)/1000</f>
        <v/>
      </c>
      <c r="FI103">
        <f>IFERROR(MATCH(FI$3,'Bins 2025'!$D103:$ALO103,1),0)/1000</f>
        <v/>
      </c>
      <c r="FJ103">
        <f>IFERROR(MATCH(FJ$3,'Bins 2025'!$D103:$ALO103,1),0)/1000</f>
        <v/>
      </c>
      <c r="FK103">
        <f>IFERROR(MATCH(FK$3,'Bins 2025'!$D103:$ALO103,1),0)/1000</f>
        <v/>
      </c>
      <c r="FL103">
        <f>IFERROR(MATCH(FL$3,'Bins 2025'!$D103:$ALO103,1),0)/1000</f>
        <v/>
      </c>
      <c r="FM103">
        <f>IFERROR(MATCH(FM$3,'Bins 2025'!$D103:$ALO103,1),0)/1000</f>
        <v/>
      </c>
      <c r="FN103">
        <f>IFERROR(MATCH(FN$3,'Bins 2025'!$D103:$ALO103,1),0)/1000</f>
        <v/>
      </c>
      <c r="FO103">
        <f>IFERROR(MATCH(FO$3,'Bins 2025'!$D103:$ALO103,1),0)/1000</f>
        <v/>
      </c>
      <c r="FP103">
        <f>IFERROR(MATCH(FP$3,'Bins 2025'!$D103:$ALO103,1),0)/1000</f>
        <v/>
      </c>
      <c r="FQ103">
        <f>IFERROR(MATCH(FQ$3,'Bins 2025'!$D103:$ALO103,1),0)/1000</f>
        <v/>
      </c>
      <c r="FR103">
        <f>IFERROR(MATCH(FR$3,'Bins 2025'!$D103:$ALO103,1),0)/1000</f>
        <v/>
      </c>
      <c r="FS103">
        <f>IFERROR(MATCH(FS$3,'Bins 2025'!$D103:$ALO103,1),0)/1000</f>
        <v/>
      </c>
      <c r="FT103">
        <f>IFERROR(MATCH(FT$3,'Bins 2025'!$D103:$ALO103,1),0)/1000</f>
        <v/>
      </c>
      <c r="FU103">
        <f>IFERROR(MATCH(FU$3,'Bins 2025'!$D103:$ALO103,1),0)/1000</f>
        <v/>
      </c>
      <c r="FV103">
        <f>IFERROR(MATCH(FV$3,'Bins 2025'!$D103:$ALO103,1),0)/1000</f>
        <v/>
      </c>
      <c r="FW103">
        <f>IFERROR(MATCH(FW$3,'Bins 2025'!$D103:$ALO103,1),0)/1000</f>
        <v/>
      </c>
      <c r="FX103">
        <f>IFERROR(MATCH(FX$3,'Bins 2025'!$D103:$ALO103,1),0)/1000</f>
        <v/>
      </c>
      <c r="FY103">
        <f>IFERROR(MATCH(FY$3,'Bins 2025'!$D103:$ALO103,1),0)/1000</f>
        <v/>
      </c>
      <c r="FZ103">
        <f>IFERROR(MATCH(FZ$3,'Bins 2025'!$D103:$ALO103,1),0)/1000</f>
        <v/>
      </c>
      <c r="GA103">
        <f>IFERROR(MATCH(GA$3,'Bins 2025'!$D103:$ALO103,1),0)/1000</f>
        <v/>
      </c>
      <c r="GB103">
        <f>IFERROR(MATCH(GB$3,'Bins 2025'!$D103:$ALO103,1),0)/1000</f>
        <v/>
      </c>
      <c r="GC103">
        <f>IFERROR(MATCH(GC$3,'Bins 2025'!$D103:$ALO103,1),0)/1000</f>
        <v/>
      </c>
      <c r="GD103">
        <f>IFERROR(MATCH(GD$3,'Bins 2025'!$D103:$ALO103,1),0)/1000</f>
        <v/>
      </c>
      <c r="GE103">
        <f>IFERROR(MATCH(GE$3,'Bins 2025'!$D103:$ALO103,1),0)/1000</f>
        <v/>
      </c>
      <c r="GF103">
        <f>IFERROR(MATCH(GF$3,'Bins 2025'!$D103:$ALO103,1),0)/1000</f>
        <v/>
      </c>
      <c r="GG103">
        <f>IFERROR(MATCH(GG$3,'Bins 2025'!$D103:$ALO103,1),0)/1000</f>
        <v/>
      </c>
      <c r="GH103">
        <f>IFERROR(MATCH(GH$3,'Bins 2025'!$D103:$ALO103,1),0)/1000</f>
        <v/>
      </c>
      <c r="GI103">
        <f>IFERROR(MATCH(GI$3,'Bins 2025'!$D103:$ALO103,1),0)/1000</f>
        <v/>
      </c>
      <c r="GJ103">
        <f>IFERROR(MATCH(GJ$3,'Bins 2025'!$D103:$ALO103,1),0)/1000</f>
        <v/>
      </c>
      <c r="GK103">
        <f>IFERROR(MATCH(GK$3,'Bins 2025'!$D103:$ALO103,1),0)/1000</f>
        <v/>
      </c>
      <c r="GL103">
        <f>IFERROR(MATCH(GL$3,'Bins 2025'!$D103:$ALO103,1),0)/1000</f>
        <v/>
      </c>
      <c r="GM103">
        <f>IFERROR(MATCH(GM$3,'Bins 2025'!$D103:$ALO103,1),0)/1000</f>
        <v/>
      </c>
      <c r="GN103">
        <f>IFERROR(MATCH(GN$3,'Bins 2025'!$D103:$ALO103,1),0)/1000</f>
        <v/>
      </c>
      <c r="GO103">
        <f>IFERROR(MATCH(GO$3,'Bins 2025'!$D103:$ALO103,1),0)/1000</f>
        <v/>
      </c>
      <c r="GP103">
        <f>IFERROR(MATCH(GP$3,'Bins 2025'!$D103:$ALO103,1),0)/1000</f>
        <v/>
      </c>
      <c r="GQ103">
        <f>IFERROR(MATCH(GQ$3,'Bins 2025'!$D103:$ALO103,1),0)/1000</f>
        <v/>
      </c>
      <c r="GR103">
        <f>IFERROR(MATCH(GR$3,'Bins 2025'!$D103:$ALO103,1),0)/1000</f>
        <v/>
      </c>
      <c r="GS103">
        <f>IFERROR(MATCH(GS$3,'Bins 2025'!$D103:$ALO103,1),0)/1000</f>
        <v/>
      </c>
      <c r="GT103">
        <f>IFERROR(MATCH(GT$3,'Bins 2025'!$D103:$ALO103,1),0)/1000</f>
        <v/>
      </c>
      <c r="GU103">
        <f>IFERROR(MATCH(GU$3,'Bins 2025'!$D103:$ALO103,1),0)/1000</f>
        <v/>
      </c>
    </row>
    <row r="104">
      <c r="B104">
        <f>Inputs!B104</f>
        <v/>
      </c>
      <c r="C104">
        <f>Inputs!K104</f>
        <v/>
      </c>
      <c r="D104">
        <f>N(Inputs!H104)</f>
        <v/>
      </c>
      <c r="E104">
        <f>IFERROR(MATCH(E$3,'Bins 2025'!$D104:$ALO104,1),0)/1000</f>
        <v/>
      </c>
      <c r="F104">
        <f>IFERROR(MATCH(F$3,'Bins 2025'!$D104:$ALO104,1),0)/1000</f>
        <v/>
      </c>
      <c r="G104">
        <f>IFERROR(MATCH(G$3,'Bins 2025'!$D104:$ALO104,1),0)/1000</f>
        <v/>
      </c>
      <c r="H104">
        <f>IFERROR(MATCH(H$3,'Bins 2025'!$D104:$ALO104,1),0)/1000</f>
        <v/>
      </c>
      <c r="I104">
        <f>IFERROR(MATCH(I$3,'Bins 2025'!$D104:$ALO104,1),0)/1000</f>
        <v/>
      </c>
      <c r="J104">
        <f>IFERROR(MATCH(J$3,'Bins 2025'!$D104:$ALO104,1),0)/1000</f>
        <v/>
      </c>
      <c r="K104">
        <f>IFERROR(MATCH(K$3,'Bins 2025'!$D104:$ALO104,1),0)/1000</f>
        <v/>
      </c>
      <c r="L104">
        <f>IFERROR(MATCH(L$3,'Bins 2025'!$D104:$ALO104,1),0)/1000</f>
        <v/>
      </c>
      <c r="M104">
        <f>IFERROR(MATCH(M$3,'Bins 2025'!$D104:$ALO104,1),0)/1000</f>
        <v/>
      </c>
      <c r="N104">
        <f>IFERROR(MATCH(N$3,'Bins 2025'!$D104:$ALO104,1),0)/1000</f>
        <v/>
      </c>
      <c r="O104">
        <f>IFERROR(MATCH(O$3,'Bins 2025'!$D104:$ALO104,1),0)/1000</f>
        <v/>
      </c>
      <c r="P104">
        <f>IFERROR(MATCH(P$3,'Bins 2025'!$D104:$ALO104,1),0)/1000</f>
        <v/>
      </c>
      <c r="Q104">
        <f>IFERROR(MATCH(Q$3,'Bins 2025'!$D104:$ALO104,1),0)/1000</f>
        <v/>
      </c>
      <c r="R104">
        <f>IFERROR(MATCH(R$3,'Bins 2025'!$D104:$ALO104,1),0)/1000</f>
        <v/>
      </c>
      <c r="S104">
        <f>IFERROR(MATCH(S$3,'Bins 2025'!$D104:$ALO104,1),0)/1000</f>
        <v/>
      </c>
      <c r="T104">
        <f>IFERROR(MATCH(T$3,'Bins 2025'!$D104:$ALO104,1),0)/1000</f>
        <v/>
      </c>
      <c r="U104">
        <f>IFERROR(MATCH(U$3,'Bins 2025'!$D104:$ALO104,1),0)/1000</f>
        <v/>
      </c>
      <c r="V104">
        <f>IFERROR(MATCH(V$3,'Bins 2025'!$D104:$ALO104,1),0)/1000</f>
        <v/>
      </c>
      <c r="W104">
        <f>IFERROR(MATCH(W$3,'Bins 2025'!$D104:$ALO104,1),0)/1000</f>
        <v/>
      </c>
      <c r="X104">
        <f>IFERROR(MATCH(X$3,'Bins 2025'!$D104:$ALO104,1),0)/1000</f>
        <v/>
      </c>
      <c r="Y104">
        <f>IFERROR(MATCH(Y$3,'Bins 2025'!$D104:$ALO104,1),0)/1000</f>
        <v/>
      </c>
      <c r="Z104">
        <f>IFERROR(MATCH(Z$3,'Bins 2025'!$D104:$ALO104,1),0)/1000</f>
        <v/>
      </c>
      <c r="AA104">
        <f>IFERROR(MATCH(AA$3,'Bins 2025'!$D104:$ALO104,1),0)/1000</f>
        <v/>
      </c>
      <c r="AB104">
        <f>IFERROR(MATCH(AB$3,'Bins 2025'!$D104:$ALO104,1),0)/1000</f>
        <v/>
      </c>
      <c r="AC104">
        <f>IFERROR(MATCH(AC$3,'Bins 2025'!$D104:$ALO104,1),0)/1000</f>
        <v/>
      </c>
      <c r="AD104">
        <f>IFERROR(MATCH(AD$3,'Bins 2025'!$D104:$ALO104,1),0)/1000</f>
        <v/>
      </c>
      <c r="AE104">
        <f>IFERROR(MATCH(AE$3,'Bins 2025'!$D104:$ALO104,1),0)/1000</f>
        <v/>
      </c>
      <c r="AF104">
        <f>IFERROR(MATCH(AF$3,'Bins 2025'!$D104:$ALO104,1),0)/1000</f>
        <v/>
      </c>
      <c r="AG104">
        <f>IFERROR(MATCH(AG$3,'Bins 2025'!$D104:$ALO104,1),0)/1000</f>
        <v/>
      </c>
      <c r="AH104">
        <f>IFERROR(MATCH(AH$3,'Bins 2025'!$D104:$ALO104,1),0)/1000</f>
        <v/>
      </c>
      <c r="AI104">
        <f>IFERROR(MATCH(AI$3,'Bins 2025'!$D104:$ALO104,1),0)/1000</f>
        <v/>
      </c>
      <c r="AJ104">
        <f>IFERROR(MATCH(AJ$3,'Bins 2025'!$D104:$ALO104,1),0)/1000</f>
        <v/>
      </c>
      <c r="AK104">
        <f>IFERROR(MATCH(AK$3,'Bins 2025'!$D104:$ALO104,1),0)/1000</f>
        <v/>
      </c>
      <c r="AL104">
        <f>IFERROR(MATCH(AL$3,'Bins 2025'!$D104:$ALO104,1),0)/1000</f>
        <v/>
      </c>
      <c r="AM104">
        <f>IFERROR(MATCH(AM$3,'Bins 2025'!$D104:$ALO104,1),0)/1000</f>
        <v/>
      </c>
      <c r="AN104">
        <f>IFERROR(MATCH(AN$3,'Bins 2025'!$D104:$ALO104,1),0)/1000</f>
        <v/>
      </c>
      <c r="AO104">
        <f>IFERROR(MATCH(AO$3,'Bins 2025'!$D104:$ALO104,1),0)/1000</f>
        <v/>
      </c>
      <c r="AP104">
        <f>IFERROR(MATCH(AP$3,'Bins 2025'!$D104:$ALO104,1),0)/1000</f>
        <v/>
      </c>
      <c r="AQ104">
        <f>IFERROR(MATCH(AQ$3,'Bins 2025'!$D104:$ALO104,1),0)/1000</f>
        <v/>
      </c>
      <c r="AR104">
        <f>IFERROR(MATCH(AR$3,'Bins 2025'!$D104:$ALO104,1),0)/1000</f>
        <v/>
      </c>
      <c r="AS104">
        <f>IFERROR(MATCH(AS$3,'Bins 2025'!$D104:$ALO104,1),0)/1000</f>
        <v/>
      </c>
      <c r="AT104">
        <f>IFERROR(MATCH(AT$3,'Bins 2025'!$D104:$ALO104,1),0)/1000</f>
        <v/>
      </c>
      <c r="AU104">
        <f>IFERROR(MATCH(AU$3,'Bins 2025'!$D104:$ALO104,1),0)/1000</f>
        <v/>
      </c>
      <c r="AV104">
        <f>IFERROR(MATCH(AV$3,'Bins 2025'!$D104:$ALO104,1),0)/1000</f>
        <v/>
      </c>
      <c r="AW104">
        <f>IFERROR(MATCH(AW$3,'Bins 2025'!$D104:$ALO104,1),0)/1000</f>
        <v/>
      </c>
      <c r="AX104">
        <f>IFERROR(MATCH(AX$3,'Bins 2025'!$D104:$ALO104,1),0)/1000</f>
        <v/>
      </c>
      <c r="AY104">
        <f>IFERROR(MATCH(AY$3,'Bins 2025'!$D104:$ALO104,1),0)/1000</f>
        <v/>
      </c>
      <c r="AZ104">
        <f>IFERROR(MATCH(AZ$3,'Bins 2025'!$D104:$ALO104,1),0)/1000</f>
        <v/>
      </c>
      <c r="BA104">
        <f>IFERROR(MATCH(BA$3,'Bins 2025'!$D104:$ALO104,1),0)/1000</f>
        <v/>
      </c>
      <c r="BB104">
        <f>IFERROR(MATCH(BB$3,'Bins 2025'!$D104:$ALO104,1),0)/1000</f>
        <v/>
      </c>
      <c r="BC104">
        <f>IFERROR(MATCH(BC$3,'Bins 2025'!$D104:$ALO104,1),0)/1000</f>
        <v/>
      </c>
      <c r="BD104">
        <f>IFERROR(MATCH(BD$3,'Bins 2025'!$D104:$ALO104,1),0)/1000</f>
        <v/>
      </c>
      <c r="BE104">
        <f>IFERROR(MATCH(BE$3,'Bins 2025'!$D104:$ALO104,1),0)/1000</f>
        <v/>
      </c>
      <c r="BF104">
        <f>IFERROR(MATCH(BF$3,'Bins 2025'!$D104:$ALO104,1),0)/1000</f>
        <v/>
      </c>
      <c r="BG104">
        <f>IFERROR(MATCH(BG$3,'Bins 2025'!$D104:$ALO104,1),0)/1000</f>
        <v/>
      </c>
      <c r="BH104">
        <f>IFERROR(MATCH(BH$3,'Bins 2025'!$D104:$ALO104,1),0)/1000</f>
        <v/>
      </c>
      <c r="BI104">
        <f>IFERROR(MATCH(BI$3,'Bins 2025'!$D104:$ALO104,1),0)/1000</f>
        <v/>
      </c>
      <c r="BJ104">
        <f>IFERROR(MATCH(BJ$3,'Bins 2025'!$D104:$ALO104,1),0)/1000</f>
        <v/>
      </c>
      <c r="BK104">
        <f>IFERROR(MATCH(BK$3,'Bins 2025'!$D104:$ALO104,1),0)/1000</f>
        <v/>
      </c>
      <c r="BL104">
        <f>IFERROR(MATCH(BL$3,'Bins 2025'!$D104:$ALO104,1),0)/1000</f>
        <v/>
      </c>
      <c r="BM104">
        <f>IFERROR(MATCH(BM$3,'Bins 2025'!$D104:$ALO104,1),0)/1000</f>
        <v/>
      </c>
      <c r="BN104">
        <f>IFERROR(MATCH(BN$3,'Bins 2025'!$D104:$ALO104,1),0)/1000</f>
        <v/>
      </c>
      <c r="BO104">
        <f>IFERROR(MATCH(BO$3,'Bins 2025'!$D104:$ALO104,1),0)/1000</f>
        <v/>
      </c>
      <c r="BP104">
        <f>IFERROR(MATCH(BP$3,'Bins 2025'!$D104:$ALO104,1),0)/1000</f>
        <v/>
      </c>
      <c r="BQ104">
        <f>IFERROR(MATCH(BQ$3,'Bins 2025'!$D104:$ALO104,1),0)/1000</f>
        <v/>
      </c>
      <c r="BR104">
        <f>IFERROR(MATCH(BR$3,'Bins 2025'!$D104:$ALO104,1),0)/1000</f>
        <v/>
      </c>
      <c r="BS104">
        <f>IFERROR(MATCH(BS$3,'Bins 2025'!$D104:$ALO104,1),0)/1000</f>
        <v/>
      </c>
      <c r="BT104">
        <f>IFERROR(MATCH(BT$3,'Bins 2025'!$D104:$ALO104,1),0)/1000</f>
        <v/>
      </c>
      <c r="BU104">
        <f>IFERROR(MATCH(BU$3,'Bins 2025'!$D104:$ALO104,1),0)/1000</f>
        <v/>
      </c>
      <c r="BV104">
        <f>IFERROR(MATCH(BV$3,'Bins 2025'!$D104:$ALO104,1),0)/1000</f>
        <v/>
      </c>
      <c r="BW104">
        <f>IFERROR(MATCH(BW$3,'Bins 2025'!$D104:$ALO104,1),0)/1000</f>
        <v/>
      </c>
      <c r="BX104">
        <f>IFERROR(MATCH(BX$3,'Bins 2025'!$D104:$ALO104,1),0)/1000</f>
        <v/>
      </c>
      <c r="BY104">
        <f>IFERROR(MATCH(BY$3,'Bins 2025'!$D104:$ALO104,1),0)/1000</f>
        <v/>
      </c>
      <c r="BZ104">
        <f>IFERROR(MATCH(BZ$3,'Bins 2025'!$D104:$ALO104,1),0)/1000</f>
        <v/>
      </c>
      <c r="CA104">
        <f>IFERROR(MATCH(CA$3,'Bins 2025'!$D104:$ALO104,1),0)/1000</f>
        <v/>
      </c>
      <c r="CB104">
        <f>IFERROR(MATCH(CB$3,'Bins 2025'!$D104:$ALO104,1),0)/1000</f>
        <v/>
      </c>
      <c r="CC104">
        <f>IFERROR(MATCH(CC$3,'Bins 2025'!$D104:$ALO104,1),0)/1000</f>
        <v/>
      </c>
      <c r="CD104">
        <f>IFERROR(MATCH(CD$3,'Bins 2025'!$D104:$ALO104,1),0)/1000</f>
        <v/>
      </c>
      <c r="CE104">
        <f>IFERROR(MATCH(CE$3,'Bins 2025'!$D104:$ALO104,1),0)/1000</f>
        <v/>
      </c>
      <c r="CF104">
        <f>IFERROR(MATCH(CF$3,'Bins 2025'!$D104:$ALO104,1),0)/1000</f>
        <v/>
      </c>
      <c r="CG104">
        <f>IFERROR(MATCH(CG$3,'Bins 2025'!$D104:$ALO104,1),0)/1000</f>
        <v/>
      </c>
      <c r="CH104">
        <f>IFERROR(MATCH(CH$3,'Bins 2025'!$D104:$ALO104,1),0)/1000</f>
        <v/>
      </c>
      <c r="CI104">
        <f>IFERROR(MATCH(CI$3,'Bins 2025'!$D104:$ALO104,1),0)/1000</f>
        <v/>
      </c>
      <c r="CJ104">
        <f>IFERROR(MATCH(CJ$3,'Bins 2025'!$D104:$ALO104,1),0)/1000</f>
        <v/>
      </c>
      <c r="CK104">
        <f>IFERROR(MATCH(CK$3,'Bins 2025'!$D104:$ALO104,1),0)/1000</f>
        <v/>
      </c>
      <c r="CL104">
        <f>IFERROR(MATCH(CL$3,'Bins 2025'!$D104:$ALO104,1),0)/1000</f>
        <v/>
      </c>
      <c r="CM104">
        <f>IFERROR(MATCH(CM$3,'Bins 2025'!$D104:$ALO104,1),0)/1000</f>
        <v/>
      </c>
      <c r="CN104">
        <f>IFERROR(MATCH(CN$3,'Bins 2025'!$D104:$ALO104,1),0)/1000</f>
        <v/>
      </c>
      <c r="CO104">
        <f>IFERROR(MATCH(CO$3,'Bins 2025'!$D104:$ALO104,1),0)/1000</f>
        <v/>
      </c>
      <c r="CP104">
        <f>IFERROR(MATCH(CP$3,'Bins 2025'!$D104:$ALO104,1),0)/1000</f>
        <v/>
      </c>
      <c r="CQ104">
        <f>IFERROR(MATCH(CQ$3,'Bins 2025'!$D104:$ALO104,1),0)/1000</f>
        <v/>
      </c>
      <c r="CR104">
        <f>IFERROR(MATCH(CR$3,'Bins 2025'!$D104:$ALO104,1),0)/1000</f>
        <v/>
      </c>
      <c r="CS104">
        <f>IFERROR(MATCH(CS$3,'Bins 2025'!$D104:$ALO104,1),0)/1000</f>
        <v/>
      </c>
      <c r="CT104">
        <f>IFERROR(MATCH(CT$3,'Bins 2025'!$D104:$ALO104,1),0)/1000</f>
        <v/>
      </c>
      <c r="CU104">
        <f>IFERROR(MATCH(CU$3,'Bins 2025'!$D104:$ALO104,1),0)/1000</f>
        <v/>
      </c>
      <c r="CV104">
        <f>IFERROR(MATCH(CV$3,'Bins 2025'!$D104:$ALO104,1),0)/1000</f>
        <v/>
      </c>
      <c r="CW104">
        <f>IFERROR(MATCH(CW$3,'Bins 2025'!$D104:$ALO104,1),0)/1000</f>
        <v/>
      </c>
      <c r="CX104">
        <f>IFERROR(MATCH(CX$3,'Bins 2025'!$D104:$ALO104,1),0)/1000</f>
        <v/>
      </c>
      <c r="CY104">
        <f>IFERROR(MATCH(CY$3,'Bins 2025'!$D104:$ALO104,1),0)/1000</f>
        <v/>
      </c>
      <c r="CZ104">
        <f>IFERROR(MATCH(CZ$3,'Bins 2025'!$D104:$ALO104,1),0)/1000</f>
        <v/>
      </c>
      <c r="DA104">
        <f>IFERROR(MATCH(DA$3,'Bins 2025'!$D104:$ALO104,1),0)/1000</f>
        <v/>
      </c>
      <c r="DB104">
        <f>IFERROR(MATCH(DB$3,'Bins 2025'!$D104:$ALO104,1),0)/1000</f>
        <v/>
      </c>
      <c r="DC104">
        <f>IFERROR(MATCH(DC$3,'Bins 2025'!$D104:$ALO104,1),0)/1000</f>
        <v/>
      </c>
      <c r="DD104">
        <f>IFERROR(MATCH(DD$3,'Bins 2025'!$D104:$ALO104,1),0)/1000</f>
        <v/>
      </c>
      <c r="DE104">
        <f>IFERROR(MATCH(DE$3,'Bins 2025'!$D104:$ALO104,1),0)/1000</f>
        <v/>
      </c>
      <c r="DF104">
        <f>IFERROR(MATCH(DF$3,'Bins 2025'!$D104:$ALO104,1),0)/1000</f>
        <v/>
      </c>
      <c r="DG104">
        <f>IFERROR(MATCH(DG$3,'Bins 2025'!$D104:$ALO104,1),0)/1000</f>
        <v/>
      </c>
      <c r="DH104">
        <f>IFERROR(MATCH(DH$3,'Bins 2025'!$D104:$ALO104,1),0)/1000</f>
        <v/>
      </c>
      <c r="DI104">
        <f>IFERROR(MATCH(DI$3,'Bins 2025'!$D104:$ALO104,1),0)/1000</f>
        <v/>
      </c>
      <c r="DJ104">
        <f>IFERROR(MATCH(DJ$3,'Bins 2025'!$D104:$ALO104,1),0)/1000</f>
        <v/>
      </c>
      <c r="DK104">
        <f>IFERROR(MATCH(DK$3,'Bins 2025'!$D104:$ALO104,1),0)/1000</f>
        <v/>
      </c>
      <c r="DL104">
        <f>IFERROR(MATCH(DL$3,'Bins 2025'!$D104:$ALO104,1),0)/1000</f>
        <v/>
      </c>
      <c r="DM104">
        <f>IFERROR(MATCH(DM$3,'Bins 2025'!$D104:$ALO104,1),0)/1000</f>
        <v/>
      </c>
      <c r="DN104">
        <f>IFERROR(MATCH(DN$3,'Bins 2025'!$D104:$ALO104,1),0)/1000</f>
        <v/>
      </c>
      <c r="DO104">
        <f>IFERROR(MATCH(DO$3,'Bins 2025'!$D104:$ALO104,1),0)/1000</f>
        <v/>
      </c>
      <c r="DP104">
        <f>IFERROR(MATCH(DP$3,'Bins 2025'!$D104:$ALO104,1),0)/1000</f>
        <v/>
      </c>
      <c r="DQ104">
        <f>IFERROR(MATCH(DQ$3,'Bins 2025'!$D104:$ALO104,1),0)/1000</f>
        <v/>
      </c>
      <c r="DR104">
        <f>IFERROR(MATCH(DR$3,'Bins 2025'!$D104:$ALO104,1),0)/1000</f>
        <v/>
      </c>
      <c r="DS104">
        <f>IFERROR(MATCH(DS$3,'Bins 2025'!$D104:$ALO104,1),0)/1000</f>
        <v/>
      </c>
      <c r="DT104">
        <f>IFERROR(MATCH(DT$3,'Bins 2025'!$D104:$ALO104,1),0)/1000</f>
        <v/>
      </c>
      <c r="DU104">
        <f>IFERROR(MATCH(DU$3,'Bins 2025'!$D104:$ALO104,1),0)/1000</f>
        <v/>
      </c>
      <c r="DV104">
        <f>IFERROR(MATCH(DV$3,'Bins 2025'!$D104:$ALO104,1),0)/1000</f>
        <v/>
      </c>
      <c r="DW104">
        <f>IFERROR(MATCH(DW$3,'Bins 2025'!$D104:$ALO104,1),0)/1000</f>
        <v/>
      </c>
      <c r="DX104">
        <f>IFERROR(MATCH(DX$3,'Bins 2025'!$D104:$ALO104,1),0)/1000</f>
        <v/>
      </c>
      <c r="DY104">
        <f>IFERROR(MATCH(DY$3,'Bins 2025'!$D104:$ALO104,1),0)/1000</f>
        <v/>
      </c>
      <c r="DZ104">
        <f>IFERROR(MATCH(DZ$3,'Bins 2025'!$D104:$ALO104,1),0)/1000</f>
        <v/>
      </c>
      <c r="EA104">
        <f>IFERROR(MATCH(EA$3,'Bins 2025'!$D104:$ALO104,1),0)/1000</f>
        <v/>
      </c>
      <c r="EB104">
        <f>IFERROR(MATCH(EB$3,'Bins 2025'!$D104:$ALO104,1),0)/1000</f>
        <v/>
      </c>
      <c r="EC104">
        <f>IFERROR(MATCH(EC$3,'Bins 2025'!$D104:$ALO104,1),0)/1000</f>
        <v/>
      </c>
      <c r="ED104">
        <f>IFERROR(MATCH(ED$3,'Bins 2025'!$D104:$ALO104,1),0)/1000</f>
        <v/>
      </c>
      <c r="EE104">
        <f>IFERROR(MATCH(EE$3,'Bins 2025'!$D104:$ALO104,1),0)/1000</f>
        <v/>
      </c>
      <c r="EF104">
        <f>IFERROR(MATCH(EF$3,'Bins 2025'!$D104:$ALO104,1),0)/1000</f>
        <v/>
      </c>
      <c r="EG104">
        <f>IFERROR(MATCH(EG$3,'Bins 2025'!$D104:$ALO104,1),0)/1000</f>
        <v/>
      </c>
      <c r="EH104">
        <f>IFERROR(MATCH(EH$3,'Bins 2025'!$D104:$ALO104,1),0)/1000</f>
        <v/>
      </c>
      <c r="EI104">
        <f>IFERROR(MATCH(EI$3,'Bins 2025'!$D104:$ALO104,1),0)/1000</f>
        <v/>
      </c>
      <c r="EJ104">
        <f>IFERROR(MATCH(EJ$3,'Bins 2025'!$D104:$ALO104,1),0)/1000</f>
        <v/>
      </c>
      <c r="EK104">
        <f>IFERROR(MATCH(EK$3,'Bins 2025'!$D104:$ALO104,1),0)/1000</f>
        <v/>
      </c>
      <c r="EL104">
        <f>IFERROR(MATCH(EL$3,'Bins 2025'!$D104:$ALO104,1),0)/1000</f>
        <v/>
      </c>
      <c r="EM104">
        <f>IFERROR(MATCH(EM$3,'Bins 2025'!$D104:$ALO104,1),0)/1000</f>
        <v/>
      </c>
      <c r="EN104">
        <f>IFERROR(MATCH(EN$3,'Bins 2025'!$D104:$ALO104,1),0)/1000</f>
        <v/>
      </c>
      <c r="EO104">
        <f>IFERROR(MATCH(EO$3,'Bins 2025'!$D104:$ALO104,1),0)/1000</f>
        <v/>
      </c>
      <c r="EP104">
        <f>IFERROR(MATCH(EP$3,'Bins 2025'!$D104:$ALO104,1),0)/1000</f>
        <v/>
      </c>
      <c r="EQ104">
        <f>IFERROR(MATCH(EQ$3,'Bins 2025'!$D104:$ALO104,1),0)/1000</f>
        <v/>
      </c>
      <c r="ER104">
        <f>IFERROR(MATCH(ER$3,'Bins 2025'!$D104:$ALO104,1),0)/1000</f>
        <v/>
      </c>
      <c r="ES104">
        <f>IFERROR(MATCH(ES$3,'Bins 2025'!$D104:$ALO104,1),0)/1000</f>
        <v/>
      </c>
      <c r="ET104">
        <f>IFERROR(MATCH(ET$3,'Bins 2025'!$D104:$ALO104,1),0)/1000</f>
        <v/>
      </c>
      <c r="EU104">
        <f>IFERROR(MATCH(EU$3,'Bins 2025'!$D104:$ALO104,1),0)/1000</f>
        <v/>
      </c>
      <c r="EV104">
        <f>IFERROR(MATCH(EV$3,'Bins 2025'!$D104:$ALO104,1),0)/1000</f>
        <v/>
      </c>
      <c r="EW104">
        <f>IFERROR(MATCH(EW$3,'Bins 2025'!$D104:$ALO104,1),0)/1000</f>
        <v/>
      </c>
      <c r="EX104">
        <f>IFERROR(MATCH(EX$3,'Bins 2025'!$D104:$ALO104,1),0)/1000</f>
        <v/>
      </c>
      <c r="EY104">
        <f>IFERROR(MATCH(EY$3,'Bins 2025'!$D104:$ALO104,1),0)/1000</f>
        <v/>
      </c>
      <c r="EZ104">
        <f>IFERROR(MATCH(EZ$3,'Bins 2025'!$D104:$ALO104,1),0)/1000</f>
        <v/>
      </c>
      <c r="FA104">
        <f>IFERROR(MATCH(FA$3,'Bins 2025'!$D104:$ALO104,1),0)/1000</f>
        <v/>
      </c>
      <c r="FB104">
        <f>IFERROR(MATCH(FB$3,'Bins 2025'!$D104:$ALO104,1),0)/1000</f>
        <v/>
      </c>
      <c r="FC104">
        <f>IFERROR(MATCH(FC$3,'Bins 2025'!$D104:$ALO104,1),0)/1000</f>
        <v/>
      </c>
      <c r="FD104">
        <f>IFERROR(MATCH(FD$3,'Bins 2025'!$D104:$ALO104,1),0)/1000</f>
        <v/>
      </c>
      <c r="FE104">
        <f>IFERROR(MATCH(FE$3,'Bins 2025'!$D104:$ALO104,1),0)/1000</f>
        <v/>
      </c>
      <c r="FF104">
        <f>IFERROR(MATCH(FF$3,'Bins 2025'!$D104:$ALO104,1),0)/1000</f>
        <v/>
      </c>
      <c r="FG104">
        <f>IFERROR(MATCH(FG$3,'Bins 2025'!$D104:$ALO104,1),0)/1000</f>
        <v/>
      </c>
      <c r="FH104">
        <f>IFERROR(MATCH(FH$3,'Bins 2025'!$D104:$ALO104,1),0)/1000</f>
        <v/>
      </c>
      <c r="FI104">
        <f>IFERROR(MATCH(FI$3,'Bins 2025'!$D104:$ALO104,1),0)/1000</f>
        <v/>
      </c>
      <c r="FJ104">
        <f>IFERROR(MATCH(FJ$3,'Bins 2025'!$D104:$ALO104,1),0)/1000</f>
        <v/>
      </c>
      <c r="FK104">
        <f>IFERROR(MATCH(FK$3,'Bins 2025'!$D104:$ALO104,1),0)/1000</f>
        <v/>
      </c>
      <c r="FL104">
        <f>IFERROR(MATCH(FL$3,'Bins 2025'!$D104:$ALO104,1),0)/1000</f>
        <v/>
      </c>
      <c r="FM104">
        <f>IFERROR(MATCH(FM$3,'Bins 2025'!$D104:$ALO104,1),0)/1000</f>
        <v/>
      </c>
      <c r="FN104">
        <f>IFERROR(MATCH(FN$3,'Bins 2025'!$D104:$ALO104,1),0)/1000</f>
        <v/>
      </c>
      <c r="FO104">
        <f>IFERROR(MATCH(FO$3,'Bins 2025'!$D104:$ALO104,1),0)/1000</f>
        <v/>
      </c>
      <c r="FP104">
        <f>IFERROR(MATCH(FP$3,'Bins 2025'!$D104:$ALO104,1),0)/1000</f>
        <v/>
      </c>
      <c r="FQ104">
        <f>IFERROR(MATCH(FQ$3,'Bins 2025'!$D104:$ALO104,1),0)/1000</f>
        <v/>
      </c>
      <c r="FR104">
        <f>IFERROR(MATCH(FR$3,'Bins 2025'!$D104:$ALO104,1),0)/1000</f>
        <v/>
      </c>
      <c r="FS104">
        <f>IFERROR(MATCH(FS$3,'Bins 2025'!$D104:$ALO104,1),0)/1000</f>
        <v/>
      </c>
      <c r="FT104">
        <f>IFERROR(MATCH(FT$3,'Bins 2025'!$D104:$ALO104,1),0)/1000</f>
        <v/>
      </c>
      <c r="FU104">
        <f>IFERROR(MATCH(FU$3,'Bins 2025'!$D104:$ALO104,1),0)/1000</f>
        <v/>
      </c>
      <c r="FV104">
        <f>IFERROR(MATCH(FV$3,'Bins 2025'!$D104:$ALO104,1),0)/1000</f>
        <v/>
      </c>
      <c r="FW104">
        <f>IFERROR(MATCH(FW$3,'Bins 2025'!$D104:$ALO104,1),0)/1000</f>
        <v/>
      </c>
      <c r="FX104">
        <f>IFERROR(MATCH(FX$3,'Bins 2025'!$D104:$ALO104,1),0)/1000</f>
        <v/>
      </c>
      <c r="FY104">
        <f>IFERROR(MATCH(FY$3,'Bins 2025'!$D104:$ALO104,1),0)/1000</f>
        <v/>
      </c>
      <c r="FZ104">
        <f>IFERROR(MATCH(FZ$3,'Bins 2025'!$D104:$ALO104,1),0)/1000</f>
        <v/>
      </c>
      <c r="GA104">
        <f>IFERROR(MATCH(GA$3,'Bins 2025'!$D104:$ALO104,1),0)/1000</f>
        <v/>
      </c>
      <c r="GB104">
        <f>IFERROR(MATCH(GB$3,'Bins 2025'!$D104:$ALO104,1),0)/1000</f>
        <v/>
      </c>
      <c r="GC104">
        <f>IFERROR(MATCH(GC$3,'Bins 2025'!$D104:$ALO104,1),0)/1000</f>
        <v/>
      </c>
      <c r="GD104">
        <f>IFERROR(MATCH(GD$3,'Bins 2025'!$D104:$ALO104,1),0)/1000</f>
        <v/>
      </c>
      <c r="GE104">
        <f>IFERROR(MATCH(GE$3,'Bins 2025'!$D104:$ALO104,1),0)/1000</f>
        <v/>
      </c>
      <c r="GF104">
        <f>IFERROR(MATCH(GF$3,'Bins 2025'!$D104:$ALO104,1),0)/1000</f>
        <v/>
      </c>
      <c r="GG104">
        <f>IFERROR(MATCH(GG$3,'Bins 2025'!$D104:$ALO104,1),0)/1000</f>
        <v/>
      </c>
      <c r="GH104">
        <f>IFERROR(MATCH(GH$3,'Bins 2025'!$D104:$ALO104,1),0)/1000</f>
        <v/>
      </c>
      <c r="GI104">
        <f>IFERROR(MATCH(GI$3,'Bins 2025'!$D104:$ALO104,1),0)/1000</f>
        <v/>
      </c>
      <c r="GJ104">
        <f>IFERROR(MATCH(GJ$3,'Bins 2025'!$D104:$ALO104,1),0)/1000</f>
        <v/>
      </c>
      <c r="GK104">
        <f>IFERROR(MATCH(GK$3,'Bins 2025'!$D104:$ALO104,1),0)/1000</f>
        <v/>
      </c>
      <c r="GL104">
        <f>IFERROR(MATCH(GL$3,'Bins 2025'!$D104:$ALO104,1),0)/1000</f>
        <v/>
      </c>
      <c r="GM104">
        <f>IFERROR(MATCH(GM$3,'Bins 2025'!$D104:$ALO104,1),0)/1000</f>
        <v/>
      </c>
      <c r="GN104">
        <f>IFERROR(MATCH(GN$3,'Bins 2025'!$D104:$ALO104,1),0)/1000</f>
        <v/>
      </c>
      <c r="GO104">
        <f>IFERROR(MATCH(GO$3,'Bins 2025'!$D104:$ALO104,1),0)/1000</f>
        <v/>
      </c>
      <c r="GP104">
        <f>IFERROR(MATCH(GP$3,'Bins 2025'!$D104:$ALO104,1),0)/1000</f>
        <v/>
      </c>
      <c r="GQ104">
        <f>IFERROR(MATCH(GQ$3,'Bins 2025'!$D104:$ALO104,1),0)/1000</f>
        <v/>
      </c>
      <c r="GR104">
        <f>IFERROR(MATCH(GR$3,'Bins 2025'!$D104:$ALO104,1),0)/1000</f>
        <v/>
      </c>
      <c r="GS104">
        <f>IFERROR(MATCH(GS$3,'Bins 2025'!$D104:$ALO104,1),0)/1000</f>
        <v/>
      </c>
      <c r="GT104">
        <f>IFERROR(MATCH(GT$3,'Bins 2025'!$D104:$ALO104,1),0)/1000</f>
        <v/>
      </c>
      <c r="GU104">
        <f>IFERROR(MATCH(GU$3,'Bins 2025'!$D104:$ALO104,1),0)/1000</f>
        <v/>
      </c>
    </row>
    <row r="105">
      <c r="B105">
        <f>Inputs!B105</f>
        <v/>
      </c>
      <c r="C105">
        <f>Inputs!K105</f>
        <v/>
      </c>
      <c r="D105">
        <f>N(Inputs!H105)</f>
        <v/>
      </c>
      <c r="E105">
        <f>IFERROR(MATCH(E$3,'Bins 2025'!$D105:$ALO105,1),0)/1000</f>
        <v/>
      </c>
      <c r="F105">
        <f>IFERROR(MATCH(F$3,'Bins 2025'!$D105:$ALO105,1),0)/1000</f>
        <v/>
      </c>
      <c r="G105">
        <f>IFERROR(MATCH(G$3,'Bins 2025'!$D105:$ALO105,1),0)/1000</f>
        <v/>
      </c>
      <c r="H105">
        <f>IFERROR(MATCH(H$3,'Bins 2025'!$D105:$ALO105,1),0)/1000</f>
        <v/>
      </c>
      <c r="I105">
        <f>IFERROR(MATCH(I$3,'Bins 2025'!$D105:$ALO105,1),0)/1000</f>
        <v/>
      </c>
      <c r="J105">
        <f>IFERROR(MATCH(J$3,'Bins 2025'!$D105:$ALO105,1),0)/1000</f>
        <v/>
      </c>
      <c r="K105">
        <f>IFERROR(MATCH(K$3,'Bins 2025'!$D105:$ALO105,1),0)/1000</f>
        <v/>
      </c>
      <c r="L105">
        <f>IFERROR(MATCH(L$3,'Bins 2025'!$D105:$ALO105,1),0)/1000</f>
        <v/>
      </c>
      <c r="M105">
        <f>IFERROR(MATCH(M$3,'Bins 2025'!$D105:$ALO105,1),0)/1000</f>
        <v/>
      </c>
      <c r="N105">
        <f>IFERROR(MATCH(N$3,'Bins 2025'!$D105:$ALO105,1),0)/1000</f>
        <v/>
      </c>
      <c r="O105">
        <f>IFERROR(MATCH(O$3,'Bins 2025'!$D105:$ALO105,1),0)/1000</f>
        <v/>
      </c>
      <c r="P105">
        <f>IFERROR(MATCH(P$3,'Bins 2025'!$D105:$ALO105,1),0)/1000</f>
        <v/>
      </c>
      <c r="Q105">
        <f>IFERROR(MATCH(Q$3,'Bins 2025'!$D105:$ALO105,1),0)/1000</f>
        <v/>
      </c>
      <c r="R105">
        <f>IFERROR(MATCH(R$3,'Bins 2025'!$D105:$ALO105,1),0)/1000</f>
        <v/>
      </c>
      <c r="S105">
        <f>IFERROR(MATCH(S$3,'Bins 2025'!$D105:$ALO105,1),0)/1000</f>
        <v/>
      </c>
      <c r="T105">
        <f>IFERROR(MATCH(T$3,'Bins 2025'!$D105:$ALO105,1),0)/1000</f>
        <v/>
      </c>
      <c r="U105">
        <f>IFERROR(MATCH(U$3,'Bins 2025'!$D105:$ALO105,1),0)/1000</f>
        <v/>
      </c>
      <c r="V105">
        <f>IFERROR(MATCH(V$3,'Bins 2025'!$D105:$ALO105,1),0)/1000</f>
        <v/>
      </c>
      <c r="W105">
        <f>IFERROR(MATCH(W$3,'Bins 2025'!$D105:$ALO105,1),0)/1000</f>
        <v/>
      </c>
      <c r="X105">
        <f>IFERROR(MATCH(X$3,'Bins 2025'!$D105:$ALO105,1),0)/1000</f>
        <v/>
      </c>
      <c r="Y105">
        <f>IFERROR(MATCH(Y$3,'Bins 2025'!$D105:$ALO105,1),0)/1000</f>
        <v/>
      </c>
      <c r="Z105">
        <f>IFERROR(MATCH(Z$3,'Bins 2025'!$D105:$ALO105,1),0)/1000</f>
        <v/>
      </c>
      <c r="AA105">
        <f>IFERROR(MATCH(AA$3,'Bins 2025'!$D105:$ALO105,1),0)/1000</f>
        <v/>
      </c>
      <c r="AB105">
        <f>IFERROR(MATCH(AB$3,'Bins 2025'!$D105:$ALO105,1),0)/1000</f>
        <v/>
      </c>
      <c r="AC105">
        <f>IFERROR(MATCH(AC$3,'Bins 2025'!$D105:$ALO105,1),0)/1000</f>
        <v/>
      </c>
      <c r="AD105">
        <f>IFERROR(MATCH(AD$3,'Bins 2025'!$D105:$ALO105,1),0)/1000</f>
        <v/>
      </c>
      <c r="AE105">
        <f>IFERROR(MATCH(AE$3,'Bins 2025'!$D105:$ALO105,1),0)/1000</f>
        <v/>
      </c>
      <c r="AF105">
        <f>IFERROR(MATCH(AF$3,'Bins 2025'!$D105:$ALO105,1),0)/1000</f>
        <v/>
      </c>
      <c r="AG105">
        <f>IFERROR(MATCH(AG$3,'Bins 2025'!$D105:$ALO105,1),0)/1000</f>
        <v/>
      </c>
      <c r="AH105">
        <f>IFERROR(MATCH(AH$3,'Bins 2025'!$D105:$ALO105,1),0)/1000</f>
        <v/>
      </c>
      <c r="AI105">
        <f>IFERROR(MATCH(AI$3,'Bins 2025'!$D105:$ALO105,1),0)/1000</f>
        <v/>
      </c>
      <c r="AJ105">
        <f>IFERROR(MATCH(AJ$3,'Bins 2025'!$D105:$ALO105,1),0)/1000</f>
        <v/>
      </c>
      <c r="AK105">
        <f>IFERROR(MATCH(AK$3,'Bins 2025'!$D105:$ALO105,1),0)/1000</f>
        <v/>
      </c>
      <c r="AL105">
        <f>IFERROR(MATCH(AL$3,'Bins 2025'!$D105:$ALO105,1),0)/1000</f>
        <v/>
      </c>
      <c r="AM105">
        <f>IFERROR(MATCH(AM$3,'Bins 2025'!$D105:$ALO105,1),0)/1000</f>
        <v/>
      </c>
      <c r="AN105">
        <f>IFERROR(MATCH(AN$3,'Bins 2025'!$D105:$ALO105,1),0)/1000</f>
        <v/>
      </c>
      <c r="AO105">
        <f>IFERROR(MATCH(AO$3,'Bins 2025'!$D105:$ALO105,1),0)/1000</f>
        <v/>
      </c>
      <c r="AP105">
        <f>IFERROR(MATCH(AP$3,'Bins 2025'!$D105:$ALO105,1),0)/1000</f>
        <v/>
      </c>
      <c r="AQ105">
        <f>IFERROR(MATCH(AQ$3,'Bins 2025'!$D105:$ALO105,1),0)/1000</f>
        <v/>
      </c>
      <c r="AR105">
        <f>IFERROR(MATCH(AR$3,'Bins 2025'!$D105:$ALO105,1),0)/1000</f>
        <v/>
      </c>
      <c r="AS105">
        <f>IFERROR(MATCH(AS$3,'Bins 2025'!$D105:$ALO105,1),0)/1000</f>
        <v/>
      </c>
      <c r="AT105">
        <f>IFERROR(MATCH(AT$3,'Bins 2025'!$D105:$ALO105,1),0)/1000</f>
        <v/>
      </c>
      <c r="AU105">
        <f>IFERROR(MATCH(AU$3,'Bins 2025'!$D105:$ALO105,1),0)/1000</f>
        <v/>
      </c>
      <c r="AV105">
        <f>IFERROR(MATCH(AV$3,'Bins 2025'!$D105:$ALO105,1),0)/1000</f>
        <v/>
      </c>
      <c r="AW105">
        <f>IFERROR(MATCH(AW$3,'Bins 2025'!$D105:$ALO105,1),0)/1000</f>
        <v/>
      </c>
      <c r="AX105">
        <f>IFERROR(MATCH(AX$3,'Bins 2025'!$D105:$ALO105,1),0)/1000</f>
        <v/>
      </c>
      <c r="AY105">
        <f>IFERROR(MATCH(AY$3,'Bins 2025'!$D105:$ALO105,1),0)/1000</f>
        <v/>
      </c>
      <c r="AZ105">
        <f>IFERROR(MATCH(AZ$3,'Bins 2025'!$D105:$ALO105,1),0)/1000</f>
        <v/>
      </c>
      <c r="BA105">
        <f>IFERROR(MATCH(BA$3,'Bins 2025'!$D105:$ALO105,1),0)/1000</f>
        <v/>
      </c>
      <c r="BB105">
        <f>IFERROR(MATCH(BB$3,'Bins 2025'!$D105:$ALO105,1),0)/1000</f>
        <v/>
      </c>
      <c r="BC105">
        <f>IFERROR(MATCH(BC$3,'Bins 2025'!$D105:$ALO105,1),0)/1000</f>
        <v/>
      </c>
      <c r="BD105">
        <f>IFERROR(MATCH(BD$3,'Bins 2025'!$D105:$ALO105,1),0)/1000</f>
        <v/>
      </c>
      <c r="BE105">
        <f>IFERROR(MATCH(BE$3,'Bins 2025'!$D105:$ALO105,1),0)/1000</f>
        <v/>
      </c>
      <c r="BF105">
        <f>IFERROR(MATCH(BF$3,'Bins 2025'!$D105:$ALO105,1),0)/1000</f>
        <v/>
      </c>
      <c r="BG105">
        <f>IFERROR(MATCH(BG$3,'Bins 2025'!$D105:$ALO105,1),0)/1000</f>
        <v/>
      </c>
      <c r="BH105">
        <f>IFERROR(MATCH(BH$3,'Bins 2025'!$D105:$ALO105,1),0)/1000</f>
        <v/>
      </c>
      <c r="BI105">
        <f>IFERROR(MATCH(BI$3,'Bins 2025'!$D105:$ALO105,1),0)/1000</f>
        <v/>
      </c>
      <c r="BJ105">
        <f>IFERROR(MATCH(BJ$3,'Bins 2025'!$D105:$ALO105,1),0)/1000</f>
        <v/>
      </c>
      <c r="BK105">
        <f>IFERROR(MATCH(BK$3,'Bins 2025'!$D105:$ALO105,1),0)/1000</f>
        <v/>
      </c>
      <c r="BL105">
        <f>IFERROR(MATCH(BL$3,'Bins 2025'!$D105:$ALO105,1),0)/1000</f>
        <v/>
      </c>
      <c r="BM105">
        <f>IFERROR(MATCH(BM$3,'Bins 2025'!$D105:$ALO105,1),0)/1000</f>
        <v/>
      </c>
      <c r="BN105">
        <f>IFERROR(MATCH(BN$3,'Bins 2025'!$D105:$ALO105,1),0)/1000</f>
        <v/>
      </c>
      <c r="BO105">
        <f>IFERROR(MATCH(BO$3,'Bins 2025'!$D105:$ALO105,1),0)/1000</f>
        <v/>
      </c>
      <c r="BP105">
        <f>IFERROR(MATCH(BP$3,'Bins 2025'!$D105:$ALO105,1),0)/1000</f>
        <v/>
      </c>
      <c r="BQ105">
        <f>IFERROR(MATCH(BQ$3,'Bins 2025'!$D105:$ALO105,1),0)/1000</f>
        <v/>
      </c>
      <c r="BR105">
        <f>IFERROR(MATCH(BR$3,'Bins 2025'!$D105:$ALO105,1),0)/1000</f>
        <v/>
      </c>
      <c r="BS105">
        <f>IFERROR(MATCH(BS$3,'Bins 2025'!$D105:$ALO105,1),0)/1000</f>
        <v/>
      </c>
      <c r="BT105">
        <f>IFERROR(MATCH(BT$3,'Bins 2025'!$D105:$ALO105,1),0)/1000</f>
        <v/>
      </c>
      <c r="BU105">
        <f>IFERROR(MATCH(BU$3,'Bins 2025'!$D105:$ALO105,1),0)/1000</f>
        <v/>
      </c>
      <c r="BV105">
        <f>IFERROR(MATCH(BV$3,'Bins 2025'!$D105:$ALO105,1),0)/1000</f>
        <v/>
      </c>
      <c r="BW105">
        <f>IFERROR(MATCH(BW$3,'Bins 2025'!$D105:$ALO105,1),0)/1000</f>
        <v/>
      </c>
      <c r="BX105">
        <f>IFERROR(MATCH(BX$3,'Bins 2025'!$D105:$ALO105,1),0)/1000</f>
        <v/>
      </c>
      <c r="BY105">
        <f>IFERROR(MATCH(BY$3,'Bins 2025'!$D105:$ALO105,1),0)/1000</f>
        <v/>
      </c>
      <c r="BZ105">
        <f>IFERROR(MATCH(BZ$3,'Bins 2025'!$D105:$ALO105,1),0)/1000</f>
        <v/>
      </c>
      <c r="CA105">
        <f>IFERROR(MATCH(CA$3,'Bins 2025'!$D105:$ALO105,1),0)/1000</f>
        <v/>
      </c>
      <c r="CB105">
        <f>IFERROR(MATCH(CB$3,'Bins 2025'!$D105:$ALO105,1),0)/1000</f>
        <v/>
      </c>
      <c r="CC105">
        <f>IFERROR(MATCH(CC$3,'Bins 2025'!$D105:$ALO105,1),0)/1000</f>
        <v/>
      </c>
      <c r="CD105">
        <f>IFERROR(MATCH(CD$3,'Bins 2025'!$D105:$ALO105,1),0)/1000</f>
        <v/>
      </c>
      <c r="CE105">
        <f>IFERROR(MATCH(CE$3,'Bins 2025'!$D105:$ALO105,1),0)/1000</f>
        <v/>
      </c>
      <c r="CF105">
        <f>IFERROR(MATCH(CF$3,'Bins 2025'!$D105:$ALO105,1),0)/1000</f>
        <v/>
      </c>
      <c r="CG105">
        <f>IFERROR(MATCH(CG$3,'Bins 2025'!$D105:$ALO105,1),0)/1000</f>
        <v/>
      </c>
      <c r="CH105">
        <f>IFERROR(MATCH(CH$3,'Bins 2025'!$D105:$ALO105,1),0)/1000</f>
        <v/>
      </c>
      <c r="CI105">
        <f>IFERROR(MATCH(CI$3,'Bins 2025'!$D105:$ALO105,1),0)/1000</f>
        <v/>
      </c>
      <c r="CJ105">
        <f>IFERROR(MATCH(CJ$3,'Bins 2025'!$D105:$ALO105,1),0)/1000</f>
        <v/>
      </c>
      <c r="CK105">
        <f>IFERROR(MATCH(CK$3,'Bins 2025'!$D105:$ALO105,1),0)/1000</f>
        <v/>
      </c>
      <c r="CL105">
        <f>IFERROR(MATCH(CL$3,'Bins 2025'!$D105:$ALO105,1),0)/1000</f>
        <v/>
      </c>
      <c r="CM105">
        <f>IFERROR(MATCH(CM$3,'Bins 2025'!$D105:$ALO105,1),0)/1000</f>
        <v/>
      </c>
      <c r="CN105">
        <f>IFERROR(MATCH(CN$3,'Bins 2025'!$D105:$ALO105,1),0)/1000</f>
        <v/>
      </c>
      <c r="CO105">
        <f>IFERROR(MATCH(CO$3,'Bins 2025'!$D105:$ALO105,1),0)/1000</f>
        <v/>
      </c>
      <c r="CP105">
        <f>IFERROR(MATCH(CP$3,'Bins 2025'!$D105:$ALO105,1),0)/1000</f>
        <v/>
      </c>
      <c r="CQ105">
        <f>IFERROR(MATCH(CQ$3,'Bins 2025'!$D105:$ALO105,1),0)/1000</f>
        <v/>
      </c>
      <c r="CR105">
        <f>IFERROR(MATCH(CR$3,'Bins 2025'!$D105:$ALO105,1),0)/1000</f>
        <v/>
      </c>
      <c r="CS105">
        <f>IFERROR(MATCH(CS$3,'Bins 2025'!$D105:$ALO105,1),0)/1000</f>
        <v/>
      </c>
      <c r="CT105">
        <f>IFERROR(MATCH(CT$3,'Bins 2025'!$D105:$ALO105,1),0)/1000</f>
        <v/>
      </c>
      <c r="CU105">
        <f>IFERROR(MATCH(CU$3,'Bins 2025'!$D105:$ALO105,1),0)/1000</f>
        <v/>
      </c>
      <c r="CV105">
        <f>IFERROR(MATCH(CV$3,'Bins 2025'!$D105:$ALO105,1),0)/1000</f>
        <v/>
      </c>
      <c r="CW105">
        <f>IFERROR(MATCH(CW$3,'Bins 2025'!$D105:$ALO105,1),0)/1000</f>
        <v/>
      </c>
      <c r="CX105">
        <f>IFERROR(MATCH(CX$3,'Bins 2025'!$D105:$ALO105,1),0)/1000</f>
        <v/>
      </c>
      <c r="CY105">
        <f>IFERROR(MATCH(CY$3,'Bins 2025'!$D105:$ALO105,1),0)/1000</f>
        <v/>
      </c>
      <c r="CZ105">
        <f>IFERROR(MATCH(CZ$3,'Bins 2025'!$D105:$ALO105,1),0)/1000</f>
        <v/>
      </c>
      <c r="DA105">
        <f>IFERROR(MATCH(DA$3,'Bins 2025'!$D105:$ALO105,1),0)/1000</f>
        <v/>
      </c>
      <c r="DB105">
        <f>IFERROR(MATCH(DB$3,'Bins 2025'!$D105:$ALO105,1),0)/1000</f>
        <v/>
      </c>
      <c r="DC105">
        <f>IFERROR(MATCH(DC$3,'Bins 2025'!$D105:$ALO105,1),0)/1000</f>
        <v/>
      </c>
      <c r="DD105">
        <f>IFERROR(MATCH(DD$3,'Bins 2025'!$D105:$ALO105,1),0)/1000</f>
        <v/>
      </c>
      <c r="DE105">
        <f>IFERROR(MATCH(DE$3,'Bins 2025'!$D105:$ALO105,1),0)/1000</f>
        <v/>
      </c>
      <c r="DF105">
        <f>IFERROR(MATCH(DF$3,'Bins 2025'!$D105:$ALO105,1),0)/1000</f>
        <v/>
      </c>
      <c r="DG105">
        <f>IFERROR(MATCH(DG$3,'Bins 2025'!$D105:$ALO105,1),0)/1000</f>
        <v/>
      </c>
      <c r="DH105">
        <f>IFERROR(MATCH(DH$3,'Bins 2025'!$D105:$ALO105,1),0)/1000</f>
        <v/>
      </c>
      <c r="DI105">
        <f>IFERROR(MATCH(DI$3,'Bins 2025'!$D105:$ALO105,1),0)/1000</f>
        <v/>
      </c>
      <c r="DJ105">
        <f>IFERROR(MATCH(DJ$3,'Bins 2025'!$D105:$ALO105,1),0)/1000</f>
        <v/>
      </c>
      <c r="DK105">
        <f>IFERROR(MATCH(DK$3,'Bins 2025'!$D105:$ALO105,1),0)/1000</f>
        <v/>
      </c>
      <c r="DL105">
        <f>IFERROR(MATCH(DL$3,'Bins 2025'!$D105:$ALO105,1),0)/1000</f>
        <v/>
      </c>
      <c r="DM105">
        <f>IFERROR(MATCH(DM$3,'Bins 2025'!$D105:$ALO105,1),0)/1000</f>
        <v/>
      </c>
      <c r="DN105">
        <f>IFERROR(MATCH(DN$3,'Bins 2025'!$D105:$ALO105,1),0)/1000</f>
        <v/>
      </c>
      <c r="DO105">
        <f>IFERROR(MATCH(DO$3,'Bins 2025'!$D105:$ALO105,1),0)/1000</f>
        <v/>
      </c>
      <c r="DP105">
        <f>IFERROR(MATCH(DP$3,'Bins 2025'!$D105:$ALO105,1),0)/1000</f>
        <v/>
      </c>
      <c r="DQ105">
        <f>IFERROR(MATCH(DQ$3,'Bins 2025'!$D105:$ALO105,1),0)/1000</f>
        <v/>
      </c>
      <c r="DR105">
        <f>IFERROR(MATCH(DR$3,'Bins 2025'!$D105:$ALO105,1),0)/1000</f>
        <v/>
      </c>
      <c r="DS105">
        <f>IFERROR(MATCH(DS$3,'Bins 2025'!$D105:$ALO105,1),0)/1000</f>
        <v/>
      </c>
      <c r="DT105">
        <f>IFERROR(MATCH(DT$3,'Bins 2025'!$D105:$ALO105,1),0)/1000</f>
        <v/>
      </c>
      <c r="DU105">
        <f>IFERROR(MATCH(DU$3,'Bins 2025'!$D105:$ALO105,1),0)/1000</f>
        <v/>
      </c>
      <c r="DV105">
        <f>IFERROR(MATCH(DV$3,'Bins 2025'!$D105:$ALO105,1),0)/1000</f>
        <v/>
      </c>
      <c r="DW105">
        <f>IFERROR(MATCH(DW$3,'Bins 2025'!$D105:$ALO105,1),0)/1000</f>
        <v/>
      </c>
      <c r="DX105">
        <f>IFERROR(MATCH(DX$3,'Bins 2025'!$D105:$ALO105,1),0)/1000</f>
        <v/>
      </c>
      <c r="DY105">
        <f>IFERROR(MATCH(DY$3,'Bins 2025'!$D105:$ALO105,1),0)/1000</f>
        <v/>
      </c>
      <c r="DZ105">
        <f>IFERROR(MATCH(DZ$3,'Bins 2025'!$D105:$ALO105,1),0)/1000</f>
        <v/>
      </c>
      <c r="EA105">
        <f>IFERROR(MATCH(EA$3,'Bins 2025'!$D105:$ALO105,1),0)/1000</f>
        <v/>
      </c>
      <c r="EB105">
        <f>IFERROR(MATCH(EB$3,'Bins 2025'!$D105:$ALO105,1),0)/1000</f>
        <v/>
      </c>
      <c r="EC105">
        <f>IFERROR(MATCH(EC$3,'Bins 2025'!$D105:$ALO105,1),0)/1000</f>
        <v/>
      </c>
      <c r="ED105">
        <f>IFERROR(MATCH(ED$3,'Bins 2025'!$D105:$ALO105,1),0)/1000</f>
        <v/>
      </c>
      <c r="EE105">
        <f>IFERROR(MATCH(EE$3,'Bins 2025'!$D105:$ALO105,1),0)/1000</f>
        <v/>
      </c>
      <c r="EF105">
        <f>IFERROR(MATCH(EF$3,'Bins 2025'!$D105:$ALO105,1),0)/1000</f>
        <v/>
      </c>
      <c r="EG105">
        <f>IFERROR(MATCH(EG$3,'Bins 2025'!$D105:$ALO105,1),0)/1000</f>
        <v/>
      </c>
      <c r="EH105">
        <f>IFERROR(MATCH(EH$3,'Bins 2025'!$D105:$ALO105,1),0)/1000</f>
        <v/>
      </c>
      <c r="EI105">
        <f>IFERROR(MATCH(EI$3,'Bins 2025'!$D105:$ALO105,1),0)/1000</f>
        <v/>
      </c>
      <c r="EJ105">
        <f>IFERROR(MATCH(EJ$3,'Bins 2025'!$D105:$ALO105,1),0)/1000</f>
        <v/>
      </c>
      <c r="EK105">
        <f>IFERROR(MATCH(EK$3,'Bins 2025'!$D105:$ALO105,1),0)/1000</f>
        <v/>
      </c>
      <c r="EL105">
        <f>IFERROR(MATCH(EL$3,'Bins 2025'!$D105:$ALO105,1),0)/1000</f>
        <v/>
      </c>
      <c r="EM105">
        <f>IFERROR(MATCH(EM$3,'Bins 2025'!$D105:$ALO105,1),0)/1000</f>
        <v/>
      </c>
      <c r="EN105">
        <f>IFERROR(MATCH(EN$3,'Bins 2025'!$D105:$ALO105,1),0)/1000</f>
        <v/>
      </c>
      <c r="EO105">
        <f>IFERROR(MATCH(EO$3,'Bins 2025'!$D105:$ALO105,1),0)/1000</f>
        <v/>
      </c>
      <c r="EP105">
        <f>IFERROR(MATCH(EP$3,'Bins 2025'!$D105:$ALO105,1),0)/1000</f>
        <v/>
      </c>
      <c r="EQ105">
        <f>IFERROR(MATCH(EQ$3,'Bins 2025'!$D105:$ALO105,1),0)/1000</f>
        <v/>
      </c>
      <c r="ER105">
        <f>IFERROR(MATCH(ER$3,'Bins 2025'!$D105:$ALO105,1),0)/1000</f>
        <v/>
      </c>
      <c r="ES105">
        <f>IFERROR(MATCH(ES$3,'Bins 2025'!$D105:$ALO105,1),0)/1000</f>
        <v/>
      </c>
      <c r="ET105">
        <f>IFERROR(MATCH(ET$3,'Bins 2025'!$D105:$ALO105,1),0)/1000</f>
        <v/>
      </c>
      <c r="EU105">
        <f>IFERROR(MATCH(EU$3,'Bins 2025'!$D105:$ALO105,1),0)/1000</f>
        <v/>
      </c>
      <c r="EV105">
        <f>IFERROR(MATCH(EV$3,'Bins 2025'!$D105:$ALO105,1),0)/1000</f>
        <v/>
      </c>
      <c r="EW105">
        <f>IFERROR(MATCH(EW$3,'Bins 2025'!$D105:$ALO105,1),0)/1000</f>
        <v/>
      </c>
      <c r="EX105">
        <f>IFERROR(MATCH(EX$3,'Bins 2025'!$D105:$ALO105,1),0)/1000</f>
        <v/>
      </c>
      <c r="EY105">
        <f>IFERROR(MATCH(EY$3,'Bins 2025'!$D105:$ALO105,1),0)/1000</f>
        <v/>
      </c>
      <c r="EZ105">
        <f>IFERROR(MATCH(EZ$3,'Bins 2025'!$D105:$ALO105,1),0)/1000</f>
        <v/>
      </c>
      <c r="FA105">
        <f>IFERROR(MATCH(FA$3,'Bins 2025'!$D105:$ALO105,1),0)/1000</f>
        <v/>
      </c>
      <c r="FB105">
        <f>IFERROR(MATCH(FB$3,'Bins 2025'!$D105:$ALO105,1),0)/1000</f>
        <v/>
      </c>
      <c r="FC105">
        <f>IFERROR(MATCH(FC$3,'Bins 2025'!$D105:$ALO105,1),0)/1000</f>
        <v/>
      </c>
      <c r="FD105">
        <f>IFERROR(MATCH(FD$3,'Bins 2025'!$D105:$ALO105,1),0)/1000</f>
        <v/>
      </c>
      <c r="FE105">
        <f>IFERROR(MATCH(FE$3,'Bins 2025'!$D105:$ALO105,1),0)/1000</f>
        <v/>
      </c>
      <c r="FF105">
        <f>IFERROR(MATCH(FF$3,'Bins 2025'!$D105:$ALO105,1),0)/1000</f>
        <v/>
      </c>
      <c r="FG105">
        <f>IFERROR(MATCH(FG$3,'Bins 2025'!$D105:$ALO105,1),0)/1000</f>
        <v/>
      </c>
      <c r="FH105">
        <f>IFERROR(MATCH(FH$3,'Bins 2025'!$D105:$ALO105,1),0)/1000</f>
        <v/>
      </c>
      <c r="FI105">
        <f>IFERROR(MATCH(FI$3,'Bins 2025'!$D105:$ALO105,1),0)/1000</f>
        <v/>
      </c>
      <c r="FJ105">
        <f>IFERROR(MATCH(FJ$3,'Bins 2025'!$D105:$ALO105,1),0)/1000</f>
        <v/>
      </c>
      <c r="FK105">
        <f>IFERROR(MATCH(FK$3,'Bins 2025'!$D105:$ALO105,1),0)/1000</f>
        <v/>
      </c>
      <c r="FL105">
        <f>IFERROR(MATCH(FL$3,'Bins 2025'!$D105:$ALO105,1),0)/1000</f>
        <v/>
      </c>
      <c r="FM105">
        <f>IFERROR(MATCH(FM$3,'Bins 2025'!$D105:$ALO105,1),0)/1000</f>
        <v/>
      </c>
      <c r="FN105">
        <f>IFERROR(MATCH(FN$3,'Bins 2025'!$D105:$ALO105,1),0)/1000</f>
        <v/>
      </c>
      <c r="FO105">
        <f>IFERROR(MATCH(FO$3,'Bins 2025'!$D105:$ALO105,1),0)/1000</f>
        <v/>
      </c>
      <c r="FP105">
        <f>IFERROR(MATCH(FP$3,'Bins 2025'!$D105:$ALO105,1),0)/1000</f>
        <v/>
      </c>
      <c r="FQ105">
        <f>IFERROR(MATCH(FQ$3,'Bins 2025'!$D105:$ALO105,1),0)/1000</f>
        <v/>
      </c>
      <c r="FR105">
        <f>IFERROR(MATCH(FR$3,'Bins 2025'!$D105:$ALO105,1),0)/1000</f>
        <v/>
      </c>
      <c r="FS105">
        <f>IFERROR(MATCH(FS$3,'Bins 2025'!$D105:$ALO105,1),0)/1000</f>
        <v/>
      </c>
      <c r="FT105">
        <f>IFERROR(MATCH(FT$3,'Bins 2025'!$D105:$ALO105,1),0)/1000</f>
        <v/>
      </c>
      <c r="FU105">
        <f>IFERROR(MATCH(FU$3,'Bins 2025'!$D105:$ALO105,1),0)/1000</f>
        <v/>
      </c>
      <c r="FV105">
        <f>IFERROR(MATCH(FV$3,'Bins 2025'!$D105:$ALO105,1),0)/1000</f>
        <v/>
      </c>
      <c r="FW105">
        <f>IFERROR(MATCH(FW$3,'Bins 2025'!$D105:$ALO105,1),0)/1000</f>
        <v/>
      </c>
      <c r="FX105">
        <f>IFERROR(MATCH(FX$3,'Bins 2025'!$D105:$ALO105,1),0)/1000</f>
        <v/>
      </c>
      <c r="FY105">
        <f>IFERROR(MATCH(FY$3,'Bins 2025'!$D105:$ALO105,1),0)/1000</f>
        <v/>
      </c>
      <c r="FZ105">
        <f>IFERROR(MATCH(FZ$3,'Bins 2025'!$D105:$ALO105,1),0)/1000</f>
        <v/>
      </c>
      <c r="GA105">
        <f>IFERROR(MATCH(GA$3,'Bins 2025'!$D105:$ALO105,1),0)/1000</f>
        <v/>
      </c>
      <c r="GB105">
        <f>IFERROR(MATCH(GB$3,'Bins 2025'!$D105:$ALO105,1),0)/1000</f>
        <v/>
      </c>
      <c r="GC105">
        <f>IFERROR(MATCH(GC$3,'Bins 2025'!$D105:$ALO105,1),0)/1000</f>
        <v/>
      </c>
      <c r="GD105">
        <f>IFERROR(MATCH(GD$3,'Bins 2025'!$D105:$ALO105,1),0)/1000</f>
        <v/>
      </c>
      <c r="GE105">
        <f>IFERROR(MATCH(GE$3,'Bins 2025'!$D105:$ALO105,1),0)/1000</f>
        <v/>
      </c>
      <c r="GF105">
        <f>IFERROR(MATCH(GF$3,'Bins 2025'!$D105:$ALO105,1),0)/1000</f>
        <v/>
      </c>
      <c r="GG105">
        <f>IFERROR(MATCH(GG$3,'Bins 2025'!$D105:$ALO105,1),0)/1000</f>
        <v/>
      </c>
      <c r="GH105">
        <f>IFERROR(MATCH(GH$3,'Bins 2025'!$D105:$ALO105,1),0)/1000</f>
        <v/>
      </c>
      <c r="GI105">
        <f>IFERROR(MATCH(GI$3,'Bins 2025'!$D105:$ALO105,1),0)/1000</f>
        <v/>
      </c>
      <c r="GJ105">
        <f>IFERROR(MATCH(GJ$3,'Bins 2025'!$D105:$ALO105,1),0)/1000</f>
        <v/>
      </c>
      <c r="GK105">
        <f>IFERROR(MATCH(GK$3,'Bins 2025'!$D105:$ALO105,1),0)/1000</f>
        <v/>
      </c>
      <c r="GL105">
        <f>IFERROR(MATCH(GL$3,'Bins 2025'!$D105:$ALO105,1),0)/1000</f>
        <v/>
      </c>
      <c r="GM105">
        <f>IFERROR(MATCH(GM$3,'Bins 2025'!$D105:$ALO105,1),0)/1000</f>
        <v/>
      </c>
      <c r="GN105">
        <f>IFERROR(MATCH(GN$3,'Bins 2025'!$D105:$ALO105,1),0)/1000</f>
        <v/>
      </c>
      <c r="GO105">
        <f>IFERROR(MATCH(GO$3,'Bins 2025'!$D105:$ALO105,1),0)/1000</f>
        <v/>
      </c>
      <c r="GP105">
        <f>IFERROR(MATCH(GP$3,'Bins 2025'!$D105:$ALO105,1),0)/1000</f>
        <v/>
      </c>
      <c r="GQ105">
        <f>IFERROR(MATCH(GQ$3,'Bins 2025'!$D105:$ALO105,1),0)/1000</f>
        <v/>
      </c>
      <c r="GR105">
        <f>IFERROR(MATCH(GR$3,'Bins 2025'!$D105:$ALO105,1),0)/1000</f>
        <v/>
      </c>
      <c r="GS105">
        <f>IFERROR(MATCH(GS$3,'Bins 2025'!$D105:$ALO105,1),0)/1000</f>
        <v/>
      </c>
      <c r="GT105">
        <f>IFERROR(MATCH(GT$3,'Bins 2025'!$D105:$ALO105,1),0)/1000</f>
        <v/>
      </c>
      <c r="GU105">
        <f>IFERROR(MATCH(GU$3,'Bins 2025'!$D105:$ALO105,1),0)/1000</f>
        <v/>
      </c>
    </row>
    <row r="106">
      <c r="B106">
        <f>Inputs!B106</f>
        <v/>
      </c>
      <c r="C106">
        <f>Inputs!K106</f>
        <v/>
      </c>
      <c r="D106">
        <f>N(Inputs!H106)</f>
        <v/>
      </c>
      <c r="E106">
        <f>IFERROR(MATCH(E$3,'Bins 2025'!$D106:$ALO106,1),0)/1000</f>
        <v/>
      </c>
      <c r="F106">
        <f>IFERROR(MATCH(F$3,'Bins 2025'!$D106:$ALO106,1),0)/1000</f>
        <v/>
      </c>
      <c r="G106">
        <f>IFERROR(MATCH(G$3,'Bins 2025'!$D106:$ALO106,1),0)/1000</f>
        <v/>
      </c>
      <c r="H106">
        <f>IFERROR(MATCH(H$3,'Bins 2025'!$D106:$ALO106,1),0)/1000</f>
        <v/>
      </c>
      <c r="I106">
        <f>IFERROR(MATCH(I$3,'Bins 2025'!$D106:$ALO106,1),0)/1000</f>
        <v/>
      </c>
      <c r="J106">
        <f>IFERROR(MATCH(J$3,'Bins 2025'!$D106:$ALO106,1),0)/1000</f>
        <v/>
      </c>
      <c r="K106">
        <f>IFERROR(MATCH(K$3,'Bins 2025'!$D106:$ALO106,1),0)/1000</f>
        <v/>
      </c>
      <c r="L106">
        <f>IFERROR(MATCH(L$3,'Bins 2025'!$D106:$ALO106,1),0)/1000</f>
        <v/>
      </c>
      <c r="M106">
        <f>IFERROR(MATCH(M$3,'Bins 2025'!$D106:$ALO106,1),0)/1000</f>
        <v/>
      </c>
      <c r="N106">
        <f>IFERROR(MATCH(N$3,'Bins 2025'!$D106:$ALO106,1),0)/1000</f>
        <v/>
      </c>
      <c r="O106">
        <f>IFERROR(MATCH(O$3,'Bins 2025'!$D106:$ALO106,1),0)/1000</f>
        <v/>
      </c>
      <c r="P106">
        <f>IFERROR(MATCH(P$3,'Bins 2025'!$D106:$ALO106,1),0)/1000</f>
        <v/>
      </c>
      <c r="Q106">
        <f>IFERROR(MATCH(Q$3,'Bins 2025'!$D106:$ALO106,1),0)/1000</f>
        <v/>
      </c>
      <c r="R106">
        <f>IFERROR(MATCH(R$3,'Bins 2025'!$D106:$ALO106,1),0)/1000</f>
        <v/>
      </c>
      <c r="S106">
        <f>IFERROR(MATCH(S$3,'Bins 2025'!$D106:$ALO106,1),0)/1000</f>
        <v/>
      </c>
      <c r="T106">
        <f>IFERROR(MATCH(T$3,'Bins 2025'!$D106:$ALO106,1),0)/1000</f>
        <v/>
      </c>
      <c r="U106">
        <f>IFERROR(MATCH(U$3,'Bins 2025'!$D106:$ALO106,1),0)/1000</f>
        <v/>
      </c>
      <c r="V106">
        <f>IFERROR(MATCH(V$3,'Bins 2025'!$D106:$ALO106,1),0)/1000</f>
        <v/>
      </c>
      <c r="W106">
        <f>IFERROR(MATCH(W$3,'Bins 2025'!$D106:$ALO106,1),0)/1000</f>
        <v/>
      </c>
      <c r="X106">
        <f>IFERROR(MATCH(X$3,'Bins 2025'!$D106:$ALO106,1),0)/1000</f>
        <v/>
      </c>
      <c r="Y106">
        <f>IFERROR(MATCH(Y$3,'Bins 2025'!$D106:$ALO106,1),0)/1000</f>
        <v/>
      </c>
      <c r="Z106">
        <f>IFERROR(MATCH(Z$3,'Bins 2025'!$D106:$ALO106,1),0)/1000</f>
        <v/>
      </c>
      <c r="AA106">
        <f>IFERROR(MATCH(AA$3,'Bins 2025'!$D106:$ALO106,1),0)/1000</f>
        <v/>
      </c>
      <c r="AB106">
        <f>IFERROR(MATCH(AB$3,'Bins 2025'!$D106:$ALO106,1),0)/1000</f>
        <v/>
      </c>
      <c r="AC106">
        <f>IFERROR(MATCH(AC$3,'Bins 2025'!$D106:$ALO106,1),0)/1000</f>
        <v/>
      </c>
      <c r="AD106">
        <f>IFERROR(MATCH(AD$3,'Bins 2025'!$D106:$ALO106,1),0)/1000</f>
        <v/>
      </c>
      <c r="AE106">
        <f>IFERROR(MATCH(AE$3,'Bins 2025'!$D106:$ALO106,1),0)/1000</f>
        <v/>
      </c>
      <c r="AF106">
        <f>IFERROR(MATCH(AF$3,'Bins 2025'!$D106:$ALO106,1),0)/1000</f>
        <v/>
      </c>
      <c r="AG106">
        <f>IFERROR(MATCH(AG$3,'Bins 2025'!$D106:$ALO106,1),0)/1000</f>
        <v/>
      </c>
      <c r="AH106">
        <f>IFERROR(MATCH(AH$3,'Bins 2025'!$D106:$ALO106,1),0)/1000</f>
        <v/>
      </c>
      <c r="AI106">
        <f>IFERROR(MATCH(AI$3,'Bins 2025'!$D106:$ALO106,1),0)/1000</f>
        <v/>
      </c>
      <c r="AJ106">
        <f>IFERROR(MATCH(AJ$3,'Bins 2025'!$D106:$ALO106,1),0)/1000</f>
        <v/>
      </c>
      <c r="AK106">
        <f>IFERROR(MATCH(AK$3,'Bins 2025'!$D106:$ALO106,1),0)/1000</f>
        <v/>
      </c>
      <c r="AL106">
        <f>IFERROR(MATCH(AL$3,'Bins 2025'!$D106:$ALO106,1),0)/1000</f>
        <v/>
      </c>
      <c r="AM106">
        <f>IFERROR(MATCH(AM$3,'Bins 2025'!$D106:$ALO106,1),0)/1000</f>
        <v/>
      </c>
      <c r="AN106">
        <f>IFERROR(MATCH(AN$3,'Bins 2025'!$D106:$ALO106,1),0)/1000</f>
        <v/>
      </c>
      <c r="AO106">
        <f>IFERROR(MATCH(AO$3,'Bins 2025'!$D106:$ALO106,1),0)/1000</f>
        <v/>
      </c>
      <c r="AP106">
        <f>IFERROR(MATCH(AP$3,'Bins 2025'!$D106:$ALO106,1),0)/1000</f>
        <v/>
      </c>
      <c r="AQ106">
        <f>IFERROR(MATCH(AQ$3,'Bins 2025'!$D106:$ALO106,1),0)/1000</f>
        <v/>
      </c>
      <c r="AR106">
        <f>IFERROR(MATCH(AR$3,'Bins 2025'!$D106:$ALO106,1),0)/1000</f>
        <v/>
      </c>
      <c r="AS106">
        <f>IFERROR(MATCH(AS$3,'Bins 2025'!$D106:$ALO106,1),0)/1000</f>
        <v/>
      </c>
      <c r="AT106">
        <f>IFERROR(MATCH(AT$3,'Bins 2025'!$D106:$ALO106,1),0)/1000</f>
        <v/>
      </c>
      <c r="AU106">
        <f>IFERROR(MATCH(AU$3,'Bins 2025'!$D106:$ALO106,1),0)/1000</f>
        <v/>
      </c>
      <c r="AV106">
        <f>IFERROR(MATCH(AV$3,'Bins 2025'!$D106:$ALO106,1),0)/1000</f>
        <v/>
      </c>
      <c r="AW106">
        <f>IFERROR(MATCH(AW$3,'Bins 2025'!$D106:$ALO106,1),0)/1000</f>
        <v/>
      </c>
      <c r="AX106">
        <f>IFERROR(MATCH(AX$3,'Bins 2025'!$D106:$ALO106,1),0)/1000</f>
        <v/>
      </c>
      <c r="AY106">
        <f>IFERROR(MATCH(AY$3,'Bins 2025'!$D106:$ALO106,1),0)/1000</f>
        <v/>
      </c>
      <c r="AZ106">
        <f>IFERROR(MATCH(AZ$3,'Bins 2025'!$D106:$ALO106,1),0)/1000</f>
        <v/>
      </c>
      <c r="BA106">
        <f>IFERROR(MATCH(BA$3,'Bins 2025'!$D106:$ALO106,1),0)/1000</f>
        <v/>
      </c>
      <c r="BB106">
        <f>IFERROR(MATCH(BB$3,'Bins 2025'!$D106:$ALO106,1),0)/1000</f>
        <v/>
      </c>
      <c r="BC106">
        <f>IFERROR(MATCH(BC$3,'Bins 2025'!$D106:$ALO106,1),0)/1000</f>
        <v/>
      </c>
      <c r="BD106">
        <f>IFERROR(MATCH(BD$3,'Bins 2025'!$D106:$ALO106,1),0)/1000</f>
        <v/>
      </c>
      <c r="BE106">
        <f>IFERROR(MATCH(BE$3,'Bins 2025'!$D106:$ALO106,1),0)/1000</f>
        <v/>
      </c>
      <c r="BF106">
        <f>IFERROR(MATCH(BF$3,'Bins 2025'!$D106:$ALO106,1),0)/1000</f>
        <v/>
      </c>
      <c r="BG106">
        <f>IFERROR(MATCH(BG$3,'Bins 2025'!$D106:$ALO106,1),0)/1000</f>
        <v/>
      </c>
      <c r="BH106">
        <f>IFERROR(MATCH(BH$3,'Bins 2025'!$D106:$ALO106,1),0)/1000</f>
        <v/>
      </c>
      <c r="BI106">
        <f>IFERROR(MATCH(BI$3,'Bins 2025'!$D106:$ALO106,1),0)/1000</f>
        <v/>
      </c>
      <c r="BJ106">
        <f>IFERROR(MATCH(BJ$3,'Bins 2025'!$D106:$ALO106,1),0)/1000</f>
        <v/>
      </c>
      <c r="BK106">
        <f>IFERROR(MATCH(BK$3,'Bins 2025'!$D106:$ALO106,1),0)/1000</f>
        <v/>
      </c>
      <c r="BL106">
        <f>IFERROR(MATCH(BL$3,'Bins 2025'!$D106:$ALO106,1),0)/1000</f>
        <v/>
      </c>
      <c r="BM106">
        <f>IFERROR(MATCH(BM$3,'Bins 2025'!$D106:$ALO106,1),0)/1000</f>
        <v/>
      </c>
      <c r="BN106">
        <f>IFERROR(MATCH(BN$3,'Bins 2025'!$D106:$ALO106,1),0)/1000</f>
        <v/>
      </c>
      <c r="BO106">
        <f>IFERROR(MATCH(BO$3,'Bins 2025'!$D106:$ALO106,1),0)/1000</f>
        <v/>
      </c>
      <c r="BP106">
        <f>IFERROR(MATCH(BP$3,'Bins 2025'!$D106:$ALO106,1),0)/1000</f>
        <v/>
      </c>
      <c r="BQ106">
        <f>IFERROR(MATCH(BQ$3,'Bins 2025'!$D106:$ALO106,1),0)/1000</f>
        <v/>
      </c>
      <c r="BR106">
        <f>IFERROR(MATCH(BR$3,'Bins 2025'!$D106:$ALO106,1),0)/1000</f>
        <v/>
      </c>
      <c r="BS106">
        <f>IFERROR(MATCH(BS$3,'Bins 2025'!$D106:$ALO106,1),0)/1000</f>
        <v/>
      </c>
      <c r="BT106">
        <f>IFERROR(MATCH(BT$3,'Bins 2025'!$D106:$ALO106,1),0)/1000</f>
        <v/>
      </c>
      <c r="BU106">
        <f>IFERROR(MATCH(BU$3,'Bins 2025'!$D106:$ALO106,1),0)/1000</f>
        <v/>
      </c>
      <c r="BV106">
        <f>IFERROR(MATCH(BV$3,'Bins 2025'!$D106:$ALO106,1),0)/1000</f>
        <v/>
      </c>
      <c r="BW106">
        <f>IFERROR(MATCH(BW$3,'Bins 2025'!$D106:$ALO106,1),0)/1000</f>
        <v/>
      </c>
      <c r="BX106">
        <f>IFERROR(MATCH(BX$3,'Bins 2025'!$D106:$ALO106,1),0)/1000</f>
        <v/>
      </c>
      <c r="BY106">
        <f>IFERROR(MATCH(BY$3,'Bins 2025'!$D106:$ALO106,1),0)/1000</f>
        <v/>
      </c>
      <c r="BZ106">
        <f>IFERROR(MATCH(BZ$3,'Bins 2025'!$D106:$ALO106,1),0)/1000</f>
        <v/>
      </c>
      <c r="CA106">
        <f>IFERROR(MATCH(CA$3,'Bins 2025'!$D106:$ALO106,1),0)/1000</f>
        <v/>
      </c>
      <c r="CB106">
        <f>IFERROR(MATCH(CB$3,'Bins 2025'!$D106:$ALO106,1),0)/1000</f>
        <v/>
      </c>
      <c r="CC106">
        <f>IFERROR(MATCH(CC$3,'Bins 2025'!$D106:$ALO106,1),0)/1000</f>
        <v/>
      </c>
      <c r="CD106">
        <f>IFERROR(MATCH(CD$3,'Bins 2025'!$D106:$ALO106,1),0)/1000</f>
        <v/>
      </c>
      <c r="CE106">
        <f>IFERROR(MATCH(CE$3,'Bins 2025'!$D106:$ALO106,1),0)/1000</f>
        <v/>
      </c>
      <c r="CF106">
        <f>IFERROR(MATCH(CF$3,'Bins 2025'!$D106:$ALO106,1),0)/1000</f>
        <v/>
      </c>
      <c r="CG106">
        <f>IFERROR(MATCH(CG$3,'Bins 2025'!$D106:$ALO106,1),0)/1000</f>
        <v/>
      </c>
      <c r="CH106">
        <f>IFERROR(MATCH(CH$3,'Bins 2025'!$D106:$ALO106,1),0)/1000</f>
        <v/>
      </c>
      <c r="CI106">
        <f>IFERROR(MATCH(CI$3,'Bins 2025'!$D106:$ALO106,1),0)/1000</f>
        <v/>
      </c>
      <c r="CJ106">
        <f>IFERROR(MATCH(CJ$3,'Bins 2025'!$D106:$ALO106,1),0)/1000</f>
        <v/>
      </c>
      <c r="CK106">
        <f>IFERROR(MATCH(CK$3,'Bins 2025'!$D106:$ALO106,1),0)/1000</f>
        <v/>
      </c>
      <c r="CL106">
        <f>IFERROR(MATCH(CL$3,'Bins 2025'!$D106:$ALO106,1),0)/1000</f>
        <v/>
      </c>
      <c r="CM106">
        <f>IFERROR(MATCH(CM$3,'Bins 2025'!$D106:$ALO106,1),0)/1000</f>
        <v/>
      </c>
      <c r="CN106">
        <f>IFERROR(MATCH(CN$3,'Bins 2025'!$D106:$ALO106,1),0)/1000</f>
        <v/>
      </c>
      <c r="CO106">
        <f>IFERROR(MATCH(CO$3,'Bins 2025'!$D106:$ALO106,1),0)/1000</f>
        <v/>
      </c>
      <c r="CP106">
        <f>IFERROR(MATCH(CP$3,'Bins 2025'!$D106:$ALO106,1),0)/1000</f>
        <v/>
      </c>
      <c r="CQ106">
        <f>IFERROR(MATCH(CQ$3,'Bins 2025'!$D106:$ALO106,1),0)/1000</f>
        <v/>
      </c>
      <c r="CR106">
        <f>IFERROR(MATCH(CR$3,'Bins 2025'!$D106:$ALO106,1),0)/1000</f>
        <v/>
      </c>
      <c r="CS106">
        <f>IFERROR(MATCH(CS$3,'Bins 2025'!$D106:$ALO106,1),0)/1000</f>
        <v/>
      </c>
      <c r="CT106">
        <f>IFERROR(MATCH(CT$3,'Bins 2025'!$D106:$ALO106,1),0)/1000</f>
        <v/>
      </c>
      <c r="CU106">
        <f>IFERROR(MATCH(CU$3,'Bins 2025'!$D106:$ALO106,1),0)/1000</f>
        <v/>
      </c>
      <c r="CV106">
        <f>IFERROR(MATCH(CV$3,'Bins 2025'!$D106:$ALO106,1),0)/1000</f>
        <v/>
      </c>
      <c r="CW106">
        <f>IFERROR(MATCH(CW$3,'Bins 2025'!$D106:$ALO106,1),0)/1000</f>
        <v/>
      </c>
      <c r="CX106">
        <f>IFERROR(MATCH(CX$3,'Bins 2025'!$D106:$ALO106,1),0)/1000</f>
        <v/>
      </c>
      <c r="CY106">
        <f>IFERROR(MATCH(CY$3,'Bins 2025'!$D106:$ALO106,1),0)/1000</f>
        <v/>
      </c>
      <c r="CZ106">
        <f>IFERROR(MATCH(CZ$3,'Bins 2025'!$D106:$ALO106,1),0)/1000</f>
        <v/>
      </c>
      <c r="DA106">
        <f>IFERROR(MATCH(DA$3,'Bins 2025'!$D106:$ALO106,1),0)/1000</f>
        <v/>
      </c>
      <c r="DB106">
        <f>IFERROR(MATCH(DB$3,'Bins 2025'!$D106:$ALO106,1),0)/1000</f>
        <v/>
      </c>
      <c r="DC106">
        <f>IFERROR(MATCH(DC$3,'Bins 2025'!$D106:$ALO106,1),0)/1000</f>
        <v/>
      </c>
      <c r="DD106">
        <f>IFERROR(MATCH(DD$3,'Bins 2025'!$D106:$ALO106,1),0)/1000</f>
        <v/>
      </c>
      <c r="DE106">
        <f>IFERROR(MATCH(DE$3,'Bins 2025'!$D106:$ALO106,1),0)/1000</f>
        <v/>
      </c>
      <c r="DF106">
        <f>IFERROR(MATCH(DF$3,'Bins 2025'!$D106:$ALO106,1),0)/1000</f>
        <v/>
      </c>
      <c r="DG106">
        <f>IFERROR(MATCH(DG$3,'Bins 2025'!$D106:$ALO106,1),0)/1000</f>
        <v/>
      </c>
      <c r="DH106">
        <f>IFERROR(MATCH(DH$3,'Bins 2025'!$D106:$ALO106,1),0)/1000</f>
        <v/>
      </c>
      <c r="DI106">
        <f>IFERROR(MATCH(DI$3,'Bins 2025'!$D106:$ALO106,1),0)/1000</f>
        <v/>
      </c>
      <c r="DJ106">
        <f>IFERROR(MATCH(DJ$3,'Bins 2025'!$D106:$ALO106,1),0)/1000</f>
        <v/>
      </c>
      <c r="DK106">
        <f>IFERROR(MATCH(DK$3,'Bins 2025'!$D106:$ALO106,1),0)/1000</f>
        <v/>
      </c>
      <c r="DL106">
        <f>IFERROR(MATCH(DL$3,'Bins 2025'!$D106:$ALO106,1),0)/1000</f>
        <v/>
      </c>
      <c r="DM106">
        <f>IFERROR(MATCH(DM$3,'Bins 2025'!$D106:$ALO106,1),0)/1000</f>
        <v/>
      </c>
      <c r="DN106">
        <f>IFERROR(MATCH(DN$3,'Bins 2025'!$D106:$ALO106,1),0)/1000</f>
        <v/>
      </c>
      <c r="DO106">
        <f>IFERROR(MATCH(DO$3,'Bins 2025'!$D106:$ALO106,1),0)/1000</f>
        <v/>
      </c>
      <c r="DP106">
        <f>IFERROR(MATCH(DP$3,'Bins 2025'!$D106:$ALO106,1),0)/1000</f>
        <v/>
      </c>
      <c r="DQ106">
        <f>IFERROR(MATCH(DQ$3,'Bins 2025'!$D106:$ALO106,1),0)/1000</f>
        <v/>
      </c>
      <c r="DR106">
        <f>IFERROR(MATCH(DR$3,'Bins 2025'!$D106:$ALO106,1),0)/1000</f>
        <v/>
      </c>
      <c r="DS106">
        <f>IFERROR(MATCH(DS$3,'Bins 2025'!$D106:$ALO106,1),0)/1000</f>
        <v/>
      </c>
      <c r="DT106">
        <f>IFERROR(MATCH(DT$3,'Bins 2025'!$D106:$ALO106,1),0)/1000</f>
        <v/>
      </c>
      <c r="DU106">
        <f>IFERROR(MATCH(DU$3,'Bins 2025'!$D106:$ALO106,1),0)/1000</f>
        <v/>
      </c>
      <c r="DV106">
        <f>IFERROR(MATCH(DV$3,'Bins 2025'!$D106:$ALO106,1),0)/1000</f>
        <v/>
      </c>
      <c r="DW106">
        <f>IFERROR(MATCH(DW$3,'Bins 2025'!$D106:$ALO106,1),0)/1000</f>
        <v/>
      </c>
      <c r="DX106">
        <f>IFERROR(MATCH(DX$3,'Bins 2025'!$D106:$ALO106,1),0)/1000</f>
        <v/>
      </c>
      <c r="DY106">
        <f>IFERROR(MATCH(DY$3,'Bins 2025'!$D106:$ALO106,1),0)/1000</f>
        <v/>
      </c>
      <c r="DZ106">
        <f>IFERROR(MATCH(DZ$3,'Bins 2025'!$D106:$ALO106,1),0)/1000</f>
        <v/>
      </c>
      <c r="EA106">
        <f>IFERROR(MATCH(EA$3,'Bins 2025'!$D106:$ALO106,1),0)/1000</f>
        <v/>
      </c>
      <c r="EB106">
        <f>IFERROR(MATCH(EB$3,'Bins 2025'!$D106:$ALO106,1),0)/1000</f>
        <v/>
      </c>
      <c r="EC106">
        <f>IFERROR(MATCH(EC$3,'Bins 2025'!$D106:$ALO106,1),0)/1000</f>
        <v/>
      </c>
      <c r="ED106">
        <f>IFERROR(MATCH(ED$3,'Bins 2025'!$D106:$ALO106,1),0)/1000</f>
        <v/>
      </c>
      <c r="EE106">
        <f>IFERROR(MATCH(EE$3,'Bins 2025'!$D106:$ALO106,1),0)/1000</f>
        <v/>
      </c>
      <c r="EF106">
        <f>IFERROR(MATCH(EF$3,'Bins 2025'!$D106:$ALO106,1),0)/1000</f>
        <v/>
      </c>
      <c r="EG106">
        <f>IFERROR(MATCH(EG$3,'Bins 2025'!$D106:$ALO106,1),0)/1000</f>
        <v/>
      </c>
      <c r="EH106">
        <f>IFERROR(MATCH(EH$3,'Bins 2025'!$D106:$ALO106,1),0)/1000</f>
        <v/>
      </c>
      <c r="EI106">
        <f>IFERROR(MATCH(EI$3,'Bins 2025'!$D106:$ALO106,1),0)/1000</f>
        <v/>
      </c>
      <c r="EJ106">
        <f>IFERROR(MATCH(EJ$3,'Bins 2025'!$D106:$ALO106,1),0)/1000</f>
        <v/>
      </c>
      <c r="EK106">
        <f>IFERROR(MATCH(EK$3,'Bins 2025'!$D106:$ALO106,1),0)/1000</f>
        <v/>
      </c>
      <c r="EL106">
        <f>IFERROR(MATCH(EL$3,'Bins 2025'!$D106:$ALO106,1),0)/1000</f>
        <v/>
      </c>
      <c r="EM106">
        <f>IFERROR(MATCH(EM$3,'Bins 2025'!$D106:$ALO106,1),0)/1000</f>
        <v/>
      </c>
      <c r="EN106">
        <f>IFERROR(MATCH(EN$3,'Bins 2025'!$D106:$ALO106,1),0)/1000</f>
        <v/>
      </c>
      <c r="EO106">
        <f>IFERROR(MATCH(EO$3,'Bins 2025'!$D106:$ALO106,1),0)/1000</f>
        <v/>
      </c>
      <c r="EP106">
        <f>IFERROR(MATCH(EP$3,'Bins 2025'!$D106:$ALO106,1),0)/1000</f>
        <v/>
      </c>
      <c r="EQ106">
        <f>IFERROR(MATCH(EQ$3,'Bins 2025'!$D106:$ALO106,1),0)/1000</f>
        <v/>
      </c>
      <c r="ER106">
        <f>IFERROR(MATCH(ER$3,'Bins 2025'!$D106:$ALO106,1),0)/1000</f>
        <v/>
      </c>
      <c r="ES106">
        <f>IFERROR(MATCH(ES$3,'Bins 2025'!$D106:$ALO106,1),0)/1000</f>
        <v/>
      </c>
      <c r="ET106">
        <f>IFERROR(MATCH(ET$3,'Bins 2025'!$D106:$ALO106,1),0)/1000</f>
        <v/>
      </c>
      <c r="EU106">
        <f>IFERROR(MATCH(EU$3,'Bins 2025'!$D106:$ALO106,1),0)/1000</f>
        <v/>
      </c>
      <c r="EV106">
        <f>IFERROR(MATCH(EV$3,'Bins 2025'!$D106:$ALO106,1),0)/1000</f>
        <v/>
      </c>
      <c r="EW106">
        <f>IFERROR(MATCH(EW$3,'Bins 2025'!$D106:$ALO106,1),0)/1000</f>
        <v/>
      </c>
      <c r="EX106">
        <f>IFERROR(MATCH(EX$3,'Bins 2025'!$D106:$ALO106,1),0)/1000</f>
        <v/>
      </c>
      <c r="EY106">
        <f>IFERROR(MATCH(EY$3,'Bins 2025'!$D106:$ALO106,1),0)/1000</f>
        <v/>
      </c>
      <c r="EZ106">
        <f>IFERROR(MATCH(EZ$3,'Bins 2025'!$D106:$ALO106,1),0)/1000</f>
        <v/>
      </c>
      <c r="FA106">
        <f>IFERROR(MATCH(FA$3,'Bins 2025'!$D106:$ALO106,1),0)/1000</f>
        <v/>
      </c>
      <c r="FB106">
        <f>IFERROR(MATCH(FB$3,'Bins 2025'!$D106:$ALO106,1),0)/1000</f>
        <v/>
      </c>
      <c r="FC106">
        <f>IFERROR(MATCH(FC$3,'Bins 2025'!$D106:$ALO106,1),0)/1000</f>
        <v/>
      </c>
      <c r="FD106">
        <f>IFERROR(MATCH(FD$3,'Bins 2025'!$D106:$ALO106,1),0)/1000</f>
        <v/>
      </c>
      <c r="FE106">
        <f>IFERROR(MATCH(FE$3,'Bins 2025'!$D106:$ALO106,1),0)/1000</f>
        <v/>
      </c>
      <c r="FF106">
        <f>IFERROR(MATCH(FF$3,'Bins 2025'!$D106:$ALO106,1),0)/1000</f>
        <v/>
      </c>
      <c r="FG106">
        <f>IFERROR(MATCH(FG$3,'Bins 2025'!$D106:$ALO106,1),0)/1000</f>
        <v/>
      </c>
      <c r="FH106">
        <f>IFERROR(MATCH(FH$3,'Bins 2025'!$D106:$ALO106,1),0)/1000</f>
        <v/>
      </c>
      <c r="FI106">
        <f>IFERROR(MATCH(FI$3,'Bins 2025'!$D106:$ALO106,1),0)/1000</f>
        <v/>
      </c>
      <c r="FJ106">
        <f>IFERROR(MATCH(FJ$3,'Bins 2025'!$D106:$ALO106,1),0)/1000</f>
        <v/>
      </c>
      <c r="FK106">
        <f>IFERROR(MATCH(FK$3,'Bins 2025'!$D106:$ALO106,1),0)/1000</f>
        <v/>
      </c>
      <c r="FL106">
        <f>IFERROR(MATCH(FL$3,'Bins 2025'!$D106:$ALO106,1),0)/1000</f>
        <v/>
      </c>
      <c r="FM106">
        <f>IFERROR(MATCH(FM$3,'Bins 2025'!$D106:$ALO106,1),0)/1000</f>
        <v/>
      </c>
      <c r="FN106">
        <f>IFERROR(MATCH(FN$3,'Bins 2025'!$D106:$ALO106,1),0)/1000</f>
        <v/>
      </c>
      <c r="FO106">
        <f>IFERROR(MATCH(FO$3,'Bins 2025'!$D106:$ALO106,1),0)/1000</f>
        <v/>
      </c>
      <c r="FP106">
        <f>IFERROR(MATCH(FP$3,'Bins 2025'!$D106:$ALO106,1),0)/1000</f>
        <v/>
      </c>
      <c r="FQ106">
        <f>IFERROR(MATCH(FQ$3,'Bins 2025'!$D106:$ALO106,1),0)/1000</f>
        <v/>
      </c>
      <c r="FR106">
        <f>IFERROR(MATCH(FR$3,'Bins 2025'!$D106:$ALO106,1),0)/1000</f>
        <v/>
      </c>
      <c r="FS106">
        <f>IFERROR(MATCH(FS$3,'Bins 2025'!$D106:$ALO106,1),0)/1000</f>
        <v/>
      </c>
      <c r="FT106">
        <f>IFERROR(MATCH(FT$3,'Bins 2025'!$D106:$ALO106,1),0)/1000</f>
        <v/>
      </c>
      <c r="FU106">
        <f>IFERROR(MATCH(FU$3,'Bins 2025'!$D106:$ALO106,1),0)/1000</f>
        <v/>
      </c>
      <c r="FV106">
        <f>IFERROR(MATCH(FV$3,'Bins 2025'!$D106:$ALO106,1),0)/1000</f>
        <v/>
      </c>
      <c r="FW106">
        <f>IFERROR(MATCH(FW$3,'Bins 2025'!$D106:$ALO106,1),0)/1000</f>
        <v/>
      </c>
      <c r="FX106">
        <f>IFERROR(MATCH(FX$3,'Bins 2025'!$D106:$ALO106,1),0)/1000</f>
        <v/>
      </c>
      <c r="FY106">
        <f>IFERROR(MATCH(FY$3,'Bins 2025'!$D106:$ALO106,1),0)/1000</f>
        <v/>
      </c>
      <c r="FZ106">
        <f>IFERROR(MATCH(FZ$3,'Bins 2025'!$D106:$ALO106,1),0)/1000</f>
        <v/>
      </c>
      <c r="GA106">
        <f>IFERROR(MATCH(GA$3,'Bins 2025'!$D106:$ALO106,1),0)/1000</f>
        <v/>
      </c>
      <c r="GB106">
        <f>IFERROR(MATCH(GB$3,'Bins 2025'!$D106:$ALO106,1),0)/1000</f>
        <v/>
      </c>
      <c r="GC106">
        <f>IFERROR(MATCH(GC$3,'Bins 2025'!$D106:$ALO106,1),0)/1000</f>
        <v/>
      </c>
      <c r="GD106">
        <f>IFERROR(MATCH(GD$3,'Bins 2025'!$D106:$ALO106,1),0)/1000</f>
        <v/>
      </c>
      <c r="GE106">
        <f>IFERROR(MATCH(GE$3,'Bins 2025'!$D106:$ALO106,1),0)/1000</f>
        <v/>
      </c>
      <c r="GF106">
        <f>IFERROR(MATCH(GF$3,'Bins 2025'!$D106:$ALO106,1),0)/1000</f>
        <v/>
      </c>
      <c r="GG106">
        <f>IFERROR(MATCH(GG$3,'Bins 2025'!$D106:$ALO106,1),0)/1000</f>
        <v/>
      </c>
      <c r="GH106">
        <f>IFERROR(MATCH(GH$3,'Bins 2025'!$D106:$ALO106,1),0)/1000</f>
        <v/>
      </c>
      <c r="GI106">
        <f>IFERROR(MATCH(GI$3,'Bins 2025'!$D106:$ALO106,1),0)/1000</f>
        <v/>
      </c>
      <c r="GJ106">
        <f>IFERROR(MATCH(GJ$3,'Bins 2025'!$D106:$ALO106,1),0)/1000</f>
        <v/>
      </c>
      <c r="GK106">
        <f>IFERROR(MATCH(GK$3,'Bins 2025'!$D106:$ALO106,1),0)/1000</f>
        <v/>
      </c>
      <c r="GL106">
        <f>IFERROR(MATCH(GL$3,'Bins 2025'!$D106:$ALO106,1),0)/1000</f>
        <v/>
      </c>
      <c r="GM106">
        <f>IFERROR(MATCH(GM$3,'Bins 2025'!$D106:$ALO106,1),0)/1000</f>
        <v/>
      </c>
      <c r="GN106">
        <f>IFERROR(MATCH(GN$3,'Bins 2025'!$D106:$ALO106,1),0)/1000</f>
        <v/>
      </c>
      <c r="GO106">
        <f>IFERROR(MATCH(GO$3,'Bins 2025'!$D106:$ALO106,1),0)/1000</f>
        <v/>
      </c>
      <c r="GP106">
        <f>IFERROR(MATCH(GP$3,'Bins 2025'!$D106:$ALO106,1),0)/1000</f>
        <v/>
      </c>
      <c r="GQ106">
        <f>IFERROR(MATCH(GQ$3,'Bins 2025'!$D106:$ALO106,1),0)/1000</f>
        <v/>
      </c>
      <c r="GR106">
        <f>IFERROR(MATCH(GR$3,'Bins 2025'!$D106:$ALO106,1),0)/1000</f>
        <v/>
      </c>
      <c r="GS106">
        <f>IFERROR(MATCH(GS$3,'Bins 2025'!$D106:$ALO106,1),0)/1000</f>
        <v/>
      </c>
      <c r="GT106">
        <f>IFERROR(MATCH(GT$3,'Bins 2025'!$D106:$ALO106,1),0)/1000</f>
        <v/>
      </c>
      <c r="GU106">
        <f>IFERROR(MATCH(GU$3,'Bins 2025'!$D106:$ALO106,1),0)/1000</f>
        <v/>
      </c>
    </row>
    <row r="107">
      <c r="B107">
        <f>Inputs!B107</f>
        <v/>
      </c>
      <c r="C107">
        <f>Inputs!K107</f>
        <v/>
      </c>
      <c r="D107">
        <f>N(Inputs!H107)</f>
        <v/>
      </c>
      <c r="E107">
        <f>IFERROR(MATCH(E$3,'Bins 2025'!$D107:$ALO107,1),0)/1000</f>
        <v/>
      </c>
      <c r="F107">
        <f>IFERROR(MATCH(F$3,'Bins 2025'!$D107:$ALO107,1),0)/1000</f>
        <v/>
      </c>
      <c r="G107">
        <f>IFERROR(MATCH(G$3,'Bins 2025'!$D107:$ALO107,1),0)/1000</f>
        <v/>
      </c>
      <c r="H107">
        <f>IFERROR(MATCH(H$3,'Bins 2025'!$D107:$ALO107,1),0)/1000</f>
        <v/>
      </c>
      <c r="I107">
        <f>IFERROR(MATCH(I$3,'Bins 2025'!$D107:$ALO107,1),0)/1000</f>
        <v/>
      </c>
      <c r="J107">
        <f>IFERROR(MATCH(J$3,'Bins 2025'!$D107:$ALO107,1),0)/1000</f>
        <v/>
      </c>
      <c r="K107">
        <f>IFERROR(MATCH(K$3,'Bins 2025'!$D107:$ALO107,1),0)/1000</f>
        <v/>
      </c>
      <c r="L107">
        <f>IFERROR(MATCH(L$3,'Bins 2025'!$D107:$ALO107,1),0)/1000</f>
        <v/>
      </c>
      <c r="M107">
        <f>IFERROR(MATCH(M$3,'Bins 2025'!$D107:$ALO107,1),0)/1000</f>
        <v/>
      </c>
      <c r="N107">
        <f>IFERROR(MATCH(N$3,'Bins 2025'!$D107:$ALO107,1),0)/1000</f>
        <v/>
      </c>
      <c r="O107">
        <f>IFERROR(MATCH(O$3,'Bins 2025'!$D107:$ALO107,1),0)/1000</f>
        <v/>
      </c>
      <c r="P107">
        <f>IFERROR(MATCH(P$3,'Bins 2025'!$D107:$ALO107,1),0)/1000</f>
        <v/>
      </c>
      <c r="Q107">
        <f>IFERROR(MATCH(Q$3,'Bins 2025'!$D107:$ALO107,1),0)/1000</f>
        <v/>
      </c>
      <c r="R107">
        <f>IFERROR(MATCH(R$3,'Bins 2025'!$D107:$ALO107,1),0)/1000</f>
        <v/>
      </c>
      <c r="S107">
        <f>IFERROR(MATCH(S$3,'Bins 2025'!$D107:$ALO107,1),0)/1000</f>
        <v/>
      </c>
      <c r="T107">
        <f>IFERROR(MATCH(T$3,'Bins 2025'!$D107:$ALO107,1),0)/1000</f>
        <v/>
      </c>
      <c r="U107">
        <f>IFERROR(MATCH(U$3,'Bins 2025'!$D107:$ALO107,1),0)/1000</f>
        <v/>
      </c>
      <c r="V107">
        <f>IFERROR(MATCH(V$3,'Bins 2025'!$D107:$ALO107,1),0)/1000</f>
        <v/>
      </c>
      <c r="W107">
        <f>IFERROR(MATCH(W$3,'Bins 2025'!$D107:$ALO107,1),0)/1000</f>
        <v/>
      </c>
      <c r="X107">
        <f>IFERROR(MATCH(X$3,'Bins 2025'!$D107:$ALO107,1),0)/1000</f>
        <v/>
      </c>
      <c r="Y107">
        <f>IFERROR(MATCH(Y$3,'Bins 2025'!$D107:$ALO107,1),0)/1000</f>
        <v/>
      </c>
      <c r="Z107">
        <f>IFERROR(MATCH(Z$3,'Bins 2025'!$D107:$ALO107,1),0)/1000</f>
        <v/>
      </c>
      <c r="AA107">
        <f>IFERROR(MATCH(AA$3,'Bins 2025'!$D107:$ALO107,1),0)/1000</f>
        <v/>
      </c>
      <c r="AB107">
        <f>IFERROR(MATCH(AB$3,'Bins 2025'!$D107:$ALO107,1),0)/1000</f>
        <v/>
      </c>
      <c r="AC107">
        <f>IFERROR(MATCH(AC$3,'Bins 2025'!$D107:$ALO107,1),0)/1000</f>
        <v/>
      </c>
      <c r="AD107">
        <f>IFERROR(MATCH(AD$3,'Bins 2025'!$D107:$ALO107,1),0)/1000</f>
        <v/>
      </c>
      <c r="AE107">
        <f>IFERROR(MATCH(AE$3,'Bins 2025'!$D107:$ALO107,1),0)/1000</f>
        <v/>
      </c>
      <c r="AF107">
        <f>IFERROR(MATCH(AF$3,'Bins 2025'!$D107:$ALO107,1),0)/1000</f>
        <v/>
      </c>
      <c r="AG107">
        <f>IFERROR(MATCH(AG$3,'Bins 2025'!$D107:$ALO107,1),0)/1000</f>
        <v/>
      </c>
      <c r="AH107">
        <f>IFERROR(MATCH(AH$3,'Bins 2025'!$D107:$ALO107,1),0)/1000</f>
        <v/>
      </c>
      <c r="AI107">
        <f>IFERROR(MATCH(AI$3,'Bins 2025'!$D107:$ALO107,1),0)/1000</f>
        <v/>
      </c>
      <c r="AJ107">
        <f>IFERROR(MATCH(AJ$3,'Bins 2025'!$D107:$ALO107,1),0)/1000</f>
        <v/>
      </c>
      <c r="AK107">
        <f>IFERROR(MATCH(AK$3,'Bins 2025'!$D107:$ALO107,1),0)/1000</f>
        <v/>
      </c>
      <c r="AL107">
        <f>IFERROR(MATCH(AL$3,'Bins 2025'!$D107:$ALO107,1),0)/1000</f>
        <v/>
      </c>
      <c r="AM107">
        <f>IFERROR(MATCH(AM$3,'Bins 2025'!$D107:$ALO107,1),0)/1000</f>
        <v/>
      </c>
      <c r="AN107">
        <f>IFERROR(MATCH(AN$3,'Bins 2025'!$D107:$ALO107,1),0)/1000</f>
        <v/>
      </c>
      <c r="AO107">
        <f>IFERROR(MATCH(AO$3,'Bins 2025'!$D107:$ALO107,1),0)/1000</f>
        <v/>
      </c>
      <c r="AP107">
        <f>IFERROR(MATCH(AP$3,'Bins 2025'!$D107:$ALO107,1),0)/1000</f>
        <v/>
      </c>
      <c r="AQ107">
        <f>IFERROR(MATCH(AQ$3,'Bins 2025'!$D107:$ALO107,1),0)/1000</f>
        <v/>
      </c>
      <c r="AR107">
        <f>IFERROR(MATCH(AR$3,'Bins 2025'!$D107:$ALO107,1),0)/1000</f>
        <v/>
      </c>
      <c r="AS107">
        <f>IFERROR(MATCH(AS$3,'Bins 2025'!$D107:$ALO107,1),0)/1000</f>
        <v/>
      </c>
      <c r="AT107">
        <f>IFERROR(MATCH(AT$3,'Bins 2025'!$D107:$ALO107,1),0)/1000</f>
        <v/>
      </c>
      <c r="AU107">
        <f>IFERROR(MATCH(AU$3,'Bins 2025'!$D107:$ALO107,1),0)/1000</f>
        <v/>
      </c>
      <c r="AV107">
        <f>IFERROR(MATCH(AV$3,'Bins 2025'!$D107:$ALO107,1),0)/1000</f>
        <v/>
      </c>
      <c r="AW107">
        <f>IFERROR(MATCH(AW$3,'Bins 2025'!$D107:$ALO107,1),0)/1000</f>
        <v/>
      </c>
      <c r="AX107">
        <f>IFERROR(MATCH(AX$3,'Bins 2025'!$D107:$ALO107,1),0)/1000</f>
        <v/>
      </c>
      <c r="AY107">
        <f>IFERROR(MATCH(AY$3,'Bins 2025'!$D107:$ALO107,1),0)/1000</f>
        <v/>
      </c>
      <c r="AZ107">
        <f>IFERROR(MATCH(AZ$3,'Bins 2025'!$D107:$ALO107,1),0)/1000</f>
        <v/>
      </c>
      <c r="BA107">
        <f>IFERROR(MATCH(BA$3,'Bins 2025'!$D107:$ALO107,1),0)/1000</f>
        <v/>
      </c>
      <c r="BB107">
        <f>IFERROR(MATCH(BB$3,'Bins 2025'!$D107:$ALO107,1),0)/1000</f>
        <v/>
      </c>
      <c r="BC107">
        <f>IFERROR(MATCH(BC$3,'Bins 2025'!$D107:$ALO107,1),0)/1000</f>
        <v/>
      </c>
      <c r="BD107">
        <f>IFERROR(MATCH(BD$3,'Bins 2025'!$D107:$ALO107,1),0)/1000</f>
        <v/>
      </c>
      <c r="BE107">
        <f>IFERROR(MATCH(BE$3,'Bins 2025'!$D107:$ALO107,1),0)/1000</f>
        <v/>
      </c>
      <c r="BF107">
        <f>IFERROR(MATCH(BF$3,'Bins 2025'!$D107:$ALO107,1),0)/1000</f>
        <v/>
      </c>
      <c r="BG107">
        <f>IFERROR(MATCH(BG$3,'Bins 2025'!$D107:$ALO107,1),0)/1000</f>
        <v/>
      </c>
      <c r="BH107">
        <f>IFERROR(MATCH(BH$3,'Bins 2025'!$D107:$ALO107,1),0)/1000</f>
        <v/>
      </c>
      <c r="BI107">
        <f>IFERROR(MATCH(BI$3,'Bins 2025'!$D107:$ALO107,1),0)/1000</f>
        <v/>
      </c>
      <c r="BJ107">
        <f>IFERROR(MATCH(BJ$3,'Bins 2025'!$D107:$ALO107,1),0)/1000</f>
        <v/>
      </c>
      <c r="BK107">
        <f>IFERROR(MATCH(BK$3,'Bins 2025'!$D107:$ALO107,1),0)/1000</f>
        <v/>
      </c>
      <c r="BL107">
        <f>IFERROR(MATCH(BL$3,'Bins 2025'!$D107:$ALO107,1),0)/1000</f>
        <v/>
      </c>
      <c r="BM107">
        <f>IFERROR(MATCH(BM$3,'Bins 2025'!$D107:$ALO107,1),0)/1000</f>
        <v/>
      </c>
      <c r="BN107">
        <f>IFERROR(MATCH(BN$3,'Bins 2025'!$D107:$ALO107,1),0)/1000</f>
        <v/>
      </c>
      <c r="BO107">
        <f>IFERROR(MATCH(BO$3,'Bins 2025'!$D107:$ALO107,1),0)/1000</f>
        <v/>
      </c>
      <c r="BP107">
        <f>IFERROR(MATCH(BP$3,'Bins 2025'!$D107:$ALO107,1),0)/1000</f>
        <v/>
      </c>
      <c r="BQ107">
        <f>IFERROR(MATCH(BQ$3,'Bins 2025'!$D107:$ALO107,1),0)/1000</f>
        <v/>
      </c>
      <c r="BR107">
        <f>IFERROR(MATCH(BR$3,'Bins 2025'!$D107:$ALO107,1),0)/1000</f>
        <v/>
      </c>
      <c r="BS107">
        <f>IFERROR(MATCH(BS$3,'Bins 2025'!$D107:$ALO107,1),0)/1000</f>
        <v/>
      </c>
      <c r="BT107">
        <f>IFERROR(MATCH(BT$3,'Bins 2025'!$D107:$ALO107,1),0)/1000</f>
        <v/>
      </c>
      <c r="BU107">
        <f>IFERROR(MATCH(BU$3,'Bins 2025'!$D107:$ALO107,1),0)/1000</f>
        <v/>
      </c>
      <c r="BV107">
        <f>IFERROR(MATCH(BV$3,'Bins 2025'!$D107:$ALO107,1),0)/1000</f>
        <v/>
      </c>
      <c r="BW107">
        <f>IFERROR(MATCH(BW$3,'Bins 2025'!$D107:$ALO107,1),0)/1000</f>
        <v/>
      </c>
      <c r="BX107">
        <f>IFERROR(MATCH(BX$3,'Bins 2025'!$D107:$ALO107,1),0)/1000</f>
        <v/>
      </c>
      <c r="BY107">
        <f>IFERROR(MATCH(BY$3,'Bins 2025'!$D107:$ALO107,1),0)/1000</f>
        <v/>
      </c>
      <c r="BZ107">
        <f>IFERROR(MATCH(BZ$3,'Bins 2025'!$D107:$ALO107,1),0)/1000</f>
        <v/>
      </c>
      <c r="CA107">
        <f>IFERROR(MATCH(CA$3,'Bins 2025'!$D107:$ALO107,1),0)/1000</f>
        <v/>
      </c>
      <c r="CB107">
        <f>IFERROR(MATCH(CB$3,'Bins 2025'!$D107:$ALO107,1),0)/1000</f>
        <v/>
      </c>
      <c r="CC107">
        <f>IFERROR(MATCH(CC$3,'Bins 2025'!$D107:$ALO107,1),0)/1000</f>
        <v/>
      </c>
      <c r="CD107">
        <f>IFERROR(MATCH(CD$3,'Bins 2025'!$D107:$ALO107,1),0)/1000</f>
        <v/>
      </c>
      <c r="CE107">
        <f>IFERROR(MATCH(CE$3,'Bins 2025'!$D107:$ALO107,1),0)/1000</f>
        <v/>
      </c>
      <c r="CF107">
        <f>IFERROR(MATCH(CF$3,'Bins 2025'!$D107:$ALO107,1),0)/1000</f>
        <v/>
      </c>
      <c r="CG107">
        <f>IFERROR(MATCH(CG$3,'Bins 2025'!$D107:$ALO107,1),0)/1000</f>
        <v/>
      </c>
      <c r="CH107">
        <f>IFERROR(MATCH(CH$3,'Bins 2025'!$D107:$ALO107,1),0)/1000</f>
        <v/>
      </c>
      <c r="CI107">
        <f>IFERROR(MATCH(CI$3,'Bins 2025'!$D107:$ALO107,1),0)/1000</f>
        <v/>
      </c>
      <c r="CJ107">
        <f>IFERROR(MATCH(CJ$3,'Bins 2025'!$D107:$ALO107,1),0)/1000</f>
        <v/>
      </c>
      <c r="CK107">
        <f>IFERROR(MATCH(CK$3,'Bins 2025'!$D107:$ALO107,1),0)/1000</f>
        <v/>
      </c>
      <c r="CL107">
        <f>IFERROR(MATCH(CL$3,'Bins 2025'!$D107:$ALO107,1),0)/1000</f>
        <v/>
      </c>
      <c r="CM107">
        <f>IFERROR(MATCH(CM$3,'Bins 2025'!$D107:$ALO107,1),0)/1000</f>
        <v/>
      </c>
      <c r="CN107">
        <f>IFERROR(MATCH(CN$3,'Bins 2025'!$D107:$ALO107,1),0)/1000</f>
        <v/>
      </c>
      <c r="CO107">
        <f>IFERROR(MATCH(CO$3,'Bins 2025'!$D107:$ALO107,1),0)/1000</f>
        <v/>
      </c>
      <c r="CP107">
        <f>IFERROR(MATCH(CP$3,'Bins 2025'!$D107:$ALO107,1),0)/1000</f>
        <v/>
      </c>
      <c r="CQ107">
        <f>IFERROR(MATCH(CQ$3,'Bins 2025'!$D107:$ALO107,1),0)/1000</f>
        <v/>
      </c>
      <c r="CR107">
        <f>IFERROR(MATCH(CR$3,'Bins 2025'!$D107:$ALO107,1),0)/1000</f>
        <v/>
      </c>
      <c r="CS107">
        <f>IFERROR(MATCH(CS$3,'Bins 2025'!$D107:$ALO107,1),0)/1000</f>
        <v/>
      </c>
      <c r="CT107">
        <f>IFERROR(MATCH(CT$3,'Bins 2025'!$D107:$ALO107,1),0)/1000</f>
        <v/>
      </c>
      <c r="CU107">
        <f>IFERROR(MATCH(CU$3,'Bins 2025'!$D107:$ALO107,1),0)/1000</f>
        <v/>
      </c>
      <c r="CV107">
        <f>IFERROR(MATCH(CV$3,'Bins 2025'!$D107:$ALO107,1),0)/1000</f>
        <v/>
      </c>
      <c r="CW107">
        <f>IFERROR(MATCH(CW$3,'Bins 2025'!$D107:$ALO107,1),0)/1000</f>
        <v/>
      </c>
      <c r="CX107">
        <f>IFERROR(MATCH(CX$3,'Bins 2025'!$D107:$ALO107,1),0)/1000</f>
        <v/>
      </c>
      <c r="CY107">
        <f>IFERROR(MATCH(CY$3,'Bins 2025'!$D107:$ALO107,1),0)/1000</f>
        <v/>
      </c>
      <c r="CZ107">
        <f>IFERROR(MATCH(CZ$3,'Bins 2025'!$D107:$ALO107,1),0)/1000</f>
        <v/>
      </c>
      <c r="DA107">
        <f>IFERROR(MATCH(DA$3,'Bins 2025'!$D107:$ALO107,1),0)/1000</f>
        <v/>
      </c>
      <c r="DB107">
        <f>IFERROR(MATCH(DB$3,'Bins 2025'!$D107:$ALO107,1),0)/1000</f>
        <v/>
      </c>
      <c r="DC107">
        <f>IFERROR(MATCH(DC$3,'Bins 2025'!$D107:$ALO107,1),0)/1000</f>
        <v/>
      </c>
      <c r="DD107">
        <f>IFERROR(MATCH(DD$3,'Bins 2025'!$D107:$ALO107,1),0)/1000</f>
        <v/>
      </c>
      <c r="DE107">
        <f>IFERROR(MATCH(DE$3,'Bins 2025'!$D107:$ALO107,1),0)/1000</f>
        <v/>
      </c>
      <c r="DF107">
        <f>IFERROR(MATCH(DF$3,'Bins 2025'!$D107:$ALO107,1),0)/1000</f>
        <v/>
      </c>
      <c r="DG107">
        <f>IFERROR(MATCH(DG$3,'Bins 2025'!$D107:$ALO107,1),0)/1000</f>
        <v/>
      </c>
      <c r="DH107">
        <f>IFERROR(MATCH(DH$3,'Bins 2025'!$D107:$ALO107,1),0)/1000</f>
        <v/>
      </c>
      <c r="DI107">
        <f>IFERROR(MATCH(DI$3,'Bins 2025'!$D107:$ALO107,1),0)/1000</f>
        <v/>
      </c>
      <c r="DJ107">
        <f>IFERROR(MATCH(DJ$3,'Bins 2025'!$D107:$ALO107,1),0)/1000</f>
        <v/>
      </c>
      <c r="DK107">
        <f>IFERROR(MATCH(DK$3,'Bins 2025'!$D107:$ALO107,1),0)/1000</f>
        <v/>
      </c>
      <c r="DL107">
        <f>IFERROR(MATCH(DL$3,'Bins 2025'!$D107:$ALO107,1),0)/1000</f>
        <v/>
      </c>
      <c r="DM107">
        <f>IFERROR(MATCH(DM$3,'Bins 2025'!$D107:$ALO107,1),0)/1000</f>
        <v/>
      </c>
      <c r="DN107">
        <f>IFERROR(MATCH(DN$3,'Bins 2025'!$D107:$ALO107,1),0)/1000</f>
        <v/>
      </c>
      <c r="DO107">
        <f>IFERROR(MATCH(DO$3,'Bins 2025'!$D107:$ALO107,1),0)/1000</f>
        <v/>
      </c>
      <c r="DP107">
        <f>IFERROR(MATCH(DP$3,'Bins 2025'!$D107:$ALO107,1),0)/1000</f>
        <v/>
      </c>
      <c r="DQ107">
        <f>IFERROR(MATCH(DQ$3,'Bins 2025'!$D107:$ALO107,1),0)/1000</f>
        <v/>
      </c>
      <c r="DR107">
        <f>IFERROR(MATCH(DR$3,'Bins 2025'!$D107:$ALO107,1),0)/1000</f>
        <v/>
      </c>
      <c r="DS107">
        <f>IFERROR(MATCH(DS$3,'Bins 2025'!$D107:$ALO107,1),0)/1000</f>
        <v/>
      </c>
      <c r="DT107">
        <f>IFERROR(MATCH(DT$3,'Bins 2025'!$D107:$ALO107,1),0)/1000</f>
        <v/>
      </c>
      <c r="DU107">
        <f>IFERROR(MATCH(DU$3,'Bins 2025'!$D107:$ALO107,1),0)/1000</f>
        <v/>
      </c>
      <c r="DV107">
        <f>IFERROR(MATCH(DV$3,'Bins 2025'!$D107:$ALO107,1),0)/1000</f>
        <v/>
      </c>
      <c r="DW107">
        <f>IFERROR(MATCH(DW$3,'Bins 2025'!$D107:$ALO107,1),0)/1000</f>
        <v/>
      </c>
      <c r="DX107">
        <f>IFERROR(MATCH(DX$3,'Bins 2025'!$D107:$ALO107,1),0)/1000</f>
        <v/>
      </c>
      <c r="DY107">
        <f>IFERROR(MATCH(DY$3,'Bins 2025'!$D107:$ALO107,1),0)/1000</f>
        <v/>
      </c>
      <c r="DZ107">
        <f>IFERROR(MATCH(DZ$3,'Bins 2025'!$D107:$ALO107,1),0)/1000</f>
        <v/>
      </c>
      <c r="EA107">
        <f>IFERROR(MATCH(EA$3,'Bins 2025'!$D107:$ALO107,1),0)/1000</f>
        <v/>
      </c>
      <c r="EB107">
        <f>IFERROR(MATCH(EB$3,'Bins 2025'!$D107:$ALO107,1),0)/1000</f>
        <v/>
      </c>
      <c r="EC107">
        <f>IFERROR(MATCH(EC$3,'Bins 2025'!$D107:$ALO107,1),0)/1000</f>
        <v/>
      </c>
      <c r="ED107">
        <f>IFERROR(MATCH(ED$3,'Bins 2025'!$D107:$ALO107,1),0)/1000</f>
        <v/>
      </c>
      <c r="EE107">
        <f>IFERROR(MATCH(EE$3,'Bins 2025'!$D107:$ALO107,1),0)/1000</f>
        <v/>
      </c>
      <c r="EF107">
        <f>IFERROR(MATCH(EF$3,'Bins 2025'!$D107:$ALO107,1),0)/1000</f>
        <v/>
      </c>
      <c r="EG107">
        <f>IFERROR(MATCH(EG$3,'Bins 2025'!$D107:$ALO107,1),0)/1000</f>
        <v/>
      </c>
      <c r="EH107">
        <f>IFERROR(MATCH(EH$3,'Bins 2025'!$D107:$ALO107,1),0)/1000</f>
        <v/>
      </c>
      <c r="EI107">
        <f>IFERROR(MATCH(EI$3,'Bins 2025'!$D107:$ALO107,1),0)/1000</f>
        <v/>
      </c>
      <c r="EJ107">
        <f>IFERROR(MATCH(EJ$3,'Bins 2025'!$D107:$ALO107,1),0)/1000</f>
        <v/>
      </c>
      <c r="EK107">
        <f>IFERROR(MATCH(EK$3,'Bins 2025'!$D107:$ALO107,1),0)/1000</f>
        <v/>
      </c>
      <c r="EL107">
        <f>IFERROR(MATCH(EL$3,'Bins 2025'!$D107:$ALO107,1),0)/1000</f>
        <v/>
      </c>
      <c r="EM107">
        <f>IFERROR(MATCH(EM$3,'Bins 2025'!$D107:$ALO107,1),0)/1000</f>
        <v/>
      </c>
      <c r="EN107">
        <f>IFERROR(MATCH(EN$3,'Bins 2025'!$D107:$ALO107,1),0)/1000</f>
        <v/>
      </c>
      <c r="EO107">
        <f>IFERROR(MATCH(EO$3,'Bins 2025'!$D107:$ALO107,1),0)/1000</f>
        <v/>
      </c>
      <c r="EP107">
        <f>IFERROR(MATCH(EP$3,'Bins 2025'!$D107:$ALO107,1),0)/1000</f>
        <v/>
      </c>
      <c r="EQ107">
        <f>IFERROR(MATCH(EQ$3,'Bins 2025'!$D107:$ALO107,1),0)/1000</f>
        <v/>
      </c>
      <c r="ER107">
        <f>IFERROR(MATCH(ER$3,'Bins 2025'!$D107:$ALO107,1),0)/1000</f>
        <v/>
      </c>
      <c r="ES107">
        <f>IFERROR(MATCH(ES$3,'Bins 2025'!$D107:$ALO107,1),0)/1000</f>
        <v/>
      </c>
      <c r="ET107">
        <f>IFERROR(MATCH(ET$3,'Bins 2025'!$D107:$ALO107,1),0)/1000</f>
        <v/>
      </c>
      <c r="EU107">
        <f>IFERROR(MATCH(EU$3,'Bins 2025'!$D107:$ALO107,1),0)/1000</f>
        <v/>
      </c>
      <c r="EV107">
        <f>IFERROR(MATCH(EV$3,'Bins 2025'!$D107:$ALO107,1),0)/1000</f>
        <v/>
      </c>
      <c r="EW107">
        <f>IFERROR(MATCH(EW$3,'Bins 2025'!$D107:$ALO107,1),0)/1000</f>
        <v/>
      </c>
      <c r="EX107">
        <f>IFERROR(MATCH(EX$3,'Bins 2025'!$D107:$ALO107,1),0)/1000</f>
        <v/>
      </c>
      <c r="EY107">
        <f>IFERROR(MATCH(EY$3,'Bins 2025'!$D107:$ALO107,1),0)/1000</f>
        <v/>
      </c>
      <c r="EZ107">
        <f>IFERROR(MATCH(EZ$3,'Bins 2025'!$D107:$ALO107,1),0)/1000</f>
        <v/>
      </c>
      <c r="FA107">
        <f>IFERROR(MATCH(FA$3,'Bins 2025'!$D107:$ALO107,1),0)/1000</f>
        <v/>
      </c>
      <c r="FB107">
        <f>IFERROR(MATCH(FB$3,'Bins 2025'!$D107:$ALO107,1),0)/1000</f>
        <v/>
      </c>
      <c r="FC107">
        <f>IFERROR(MATCH(FC$3,'Bins 2025'!$D107:$ALO107,1),0)/1000</f>
        <v/>
      </c>
      <c r="FD107">
        <f>IFERROR(MATCH(FD$3,'Bins 2025'!$D107:$ALO107,1),0)/1000</f>
        <v/>
      </c>
      <c r="FE107">
        <f>IFERROR(MATCH(FE$3,'Bins 2025'!$D107:$ALO107,1),0)/1000</f>
        <v/>
      </c>
      <c r="FF107">
        <f>IFERROR(MATCH(FF$3,'Bins 2025'!$D107:$ALO107,1),0)/1000</f>
        <v/>
      </c>
      <c r="FG107">
        <f>IFERROR(MATCH(FG$3,'Bins 2025'!$D107:$ALO107,1),0)/1000</f>
        <v/>
      </c>
      <c r="FH107">
        <f>IFERROR(MATCH(FH$3,'Bins 2025'!$D107:$ALO107,1),0)/1000</f>
        <v/>
      </c>
      <c r="FI107">
        <f>IFERROR(MATCH(FI$3,'Bins 2025'!$D107:$ALO107,1),0)/1000</f>
        <v/>
      </c>
      <c r="FJ107">
        <f>IFERROR(MATCH(FJ$3,'Bins 2025'!$D107:$ALO107,1),0)/1000</f>
        <v/>
      </c>
      <c r="FK107">
        <f>IFERROR(MATCH(FK$3,'Bins 2025'!$D107:$ALO107,1),0)/1000</f>
        <v/>
      </c>
      <c r="FL107">
        <f>IFERROR(MATCH(FL$3,'Bins 2025'!$D107:$ALO107,1),0)/1000</f>
        <v/>
      </c>
      <c r="FM107">
        <f>IFERROR(MATCH(FM$3,'Bins 2025'!$D107:$ALO107,1),0)/1000</f>
        <v/>
      </c>
      <c r="FN107">
        <f>IFERROR(MATCH(FN$3,'Bins 2025'!$D107:$ALO107,1),0)/1000</f>
        <v/>
      </c>
      <c r="FO107">
        <f>IFERROR(MATCH(FO$3,'Bins 2025'!$D107:$ALO107,1),0)/1000</f>
        <v/>
      </c>
      <c r="FP107">
        <f>IFERROR(MATCH(FP$3,'Bins 2025'!$D107:$ALO107,1),0)/1000</f>
        <v/>
      </c>
      <c r="FQ107">
        <f>IFERROR(MATCH(FQ$3,'Bins 2025'!$D107:$ALO107,1),0)/1000</f>
        <v/>
      </c>
      <c r="FR107">
        <f>IFERROR(MATCH(FR$3,'Bins 2025'!$D107:$ALO107,1),0)/1000</f>
        <v/>
      </c>
      <c r="FS107">
        <f>IFERROR(MATCH(FS$3,'Bins 2025'!$D107:$ALO107,1),0)/1000</f>
        <v/>
      </c>
      <c r="FT107">
        <f>IFERROR(MATCH(FT$3,'Bins 2025'!$D107:$ALO107,1),0)/1000</f>
        <v/>
      </c>
      <c r="FU107">
        <f>IFERROR(MATCH(FU$3,'Bins 2025'!$D107:$ALO107,1),0)/1000</f>
        <v/>
      </c>
      <c r="FV107">
        <f>IFERROR(MATCH(FV$3,'Bins 2025'!$D107:$ALO107,1),0)/1000</f>
        <v/>
      </c>
      <c r="FW107">
        <f>IFERROR(MATCH(FW$3,'Bins 2025'!$D107:$ALO107,1),0)/1000</f>
        <v/>
      </c>
      <c r="FX107">
        <f>IFERROR(MATCH(FX$3,'Bins 2025'!$D107:$ALO107,1),0)/1000</f>
        <v/>
      </c>
      <c r="FY107">
        <f>IFERROR(MATCH(FY$3,'Bins 2025'!$D107:$ALO107,1),0)/1000</f>
        <v/>
      </c>
      <c r="FZ107">
        <f>IFERROR(MATCH(FZ$3,'Bins 2025'!$D107:$ALO107,1),0)/1000</f>
        <v/>
      </c>
      <c r="GA107">
        <f>IFERROR(MATCH(GA$3,'Bins 2025'!$D107:$ALO107,1),0)/1000</f>
        <v/>
      </c>
      <c r="GB107">
        <f>IFERROR(MATCH(GB$3,'Bins 2025'!$D107:$ALO107,1),0)/1000</f>
        <v/>
      </c>
      <c r="GC107">
        <f>IFERROR(MATCH(GC$3,'Bins 2025'!$D107:$ALO107,1),0)/1000</f>
        <v/>
      </c>
      <c r="GD107">
        <f>IFERROR(MATCH(GD$3,'Bins 2025'!$D107:$ALO107,1),0)/1000</f>
        <v/>
      </c>
      <c r="GE107">
        <f>IFERROR(MATCH(GE$3,'Bins 2025'!$D107:$ALO107,1),0)/1000</f>
        <v/>
      </c>
      <c r="GF107">
        <f>IFERROR(MATCH(GF$3,'Bins 2025'!$D107:$ALO107,1),0)/1000</f>
        <v/>
      </c>
      <c r="GG107">
        <f>IFERROR(MATCH(GG$3,'Bins 2025'!$D107:$ALO107,1),0)/1000</f>
        <v/>
      </c>
      <c r="GH107">
        <f>IFERROR(MATCH(GH$3,'Bins 2025'!$D107:$ALO107,1),0)/1000</f>
        <v/>
      </c>
      <c r="GI107">
        <f>IFERROR(MATCH(GI$3,'Bins 2025'!$D107:$ALO107,1),0)/1000</f>
        <v/>
      </c>
      <c r="GJ107">
        <f>IFERROR(MATCH(GJ$3,'Bins 2025'!$D107:$ALO107,1),0)/1000</f>
        <v/>
      </c>
      <c r="GK107">
        <f>IFERROR(MATCH(GK$3,'Bins 2025'!$D107:$ALO107,1),0)/1000</f>
        <v/>
      </c>
      <c r="GL107">
        <f>IFERROR(MATCH(GL$3,'Bins 2025'!$D107:$ALO107,1),0)/1000</f>
        <v/>
      </c>
      <c r="GM107">
        <f>IFERROR(MATCH(GM$3,'Bins 2025'!$D107:$ALO107,1),0)/1000</f>
        <v/>
      </c>
      <c r="GN107">
        <f>IFERROR(MATCH(GN$3,'Bins 2025'!$D107:$ALO107,1),0)/1000</f>
        <v/>
      </c>
      <c r="GO107">
        <f>IFERROR(MATCH(GO$3,'Bins 2025'!$D107:$ALO107,1),0)/1000</f>
        <v/>
      </c>
      <c r="GP107">
        <f>IFERROR(MATCH(GP$3,'Bins 2025'!$D107:$ALO107,1),0)/1000</f>
        <v/>
      </c>
      <c r="GQ107">
        <f>IFERROR(MATCH(GQ$3,'Bins 2025'!$D107:$ALO107,1),0)/1000</f>
        <v/>
      </c>
      <c r="GR107">
        <f>IFERROR(MATCH(GR$3,'Bins 2025'!$D107:$ALO107,1),0)/1000</f>
        <v/>
      </c>
      <c r="GS107">
        <f>IFERROR(MATCH(GS$3,'Bins 2025'!$D107:$ALO107,1),0)/1000</f>
        <v/>
      </c>
      <c r="GT107">
        <f>IFERROR(MATCH(GT$3,'Bins 2025'!$D107:$ALO107,1),0)/1000</f>
        <v/>
      </c>
      <c r="GU107">
        <f>IFERROR(MATCH(GU$3,'Bins 2025'!$D107:$ALO107,1),0)/1000</f>
        <v/>
      </c>
    </row>
    <row r="108">
      <c r="B108">
        <f>Inputs!B108</f>
        <v/>
      </c>
      <c r="C108">
        <f>Inputs!K108</f>
        <v/>
      </c>
      <c r="D108">
        <f>N(Inputs!H108)</f>
        <v/>
      </c>
      <c r="E108">
        <f>IFERROR(MATCH(E$3,'Bins 2025'!$D108:$ALO108,1),0)/1000</f>
        <v/>
      </c>
      <c r="F108">
        <f>IFERROR(MATCH(F$3,'Bins 2025'!$D108:$ALO108,1),0)/1000</f>
        <v/>
      </c>
      <c r="G108">
        <f>IFERROR(MATCH(G$3,'Bins 2025'!$D108:$ALO108,1),0)/1000</f>
        <v/>
      </c>
      <c r="H108">
        <f>IFERROR(MATCH(H$3,'Bins 2025'!$D108:$ALO108,1),0)/1000</f>
        <v/>
      </c>
      <c r="I108">
        <f>IFERROR(MATCH(I$3,'Bins 2025'!$D108:$ALO108,1),0)/1000</f>
        <v/>
      </c>
      <c r="J108">
        <f>IFERROR(MATCH(J$3,'Bins 2025'!$D108:$ALO108,1),0)/1000</f>
        <v/>
      </c>
      <c r="K108">
        <f>IFERROR(MATCH(K$3,'Bins 2025'!$D108:$ALO108,1),0)/1000</f>
        <v/>
      </c>
      <c r="L108">
        <f>IFERROR(MATCH(L$3,'Bins 2025'!$D108:$ALO108,1),0)/1000</f>
        <v/>
      </c>
      <c r="M108">
        <f>IFERROR(MATCH(M$3,'Bins 2025'!$D108:$ALO108,1),0)/1000</f>
        <v/>
      </c>
      <c r="N108">
        <f>IFERROR(MATCH(N$3,'Bins 2025'!$D108:$ALO108,1),0)/1000</f>
        <v/>
      </c>
      <c r="O108">
        <f>IFERROR(MATCH(O$3,'Bins 2025'!$D108:$ALO108,1),0)/1000</f>
        <v/>
      </c>
      <c r="P108">
        <f>IFERROR(MATCH(P$3,'Bins 2025'!$D108:$ALO108,1),0)/1000</f>
        <v/>
      </c>
      <c r="Q108">
        <f>IFERROR(MATCH(Q$3,'Bins 2025'!$D108:$ALO108,1),0)/1000</f>
        <v/>
      </c>
      <c r="R108">
        <f>IFERROR(MATCH(R$3,'Bins 2025'!$D108:$ALO108,1),0)/1000</f>
        <v/>
      </c>
      <c r="S108">
        <f>IFERROR(MATCH(S$3,'Bins 2025'!$D108:$ALO108,1),0)/1000</f>
        <v/>
      </c>
      <c r="T108">
        <f>IFERROR(MATCH(T$3,'Bins 2025'!$D108:$ALO108,1),0)/1000</f>
        <v/>
      </c>
      <c r="U108">
        <f>IFERROR(MATCH(U$3,'Bins 2025'!$D108:$ALO108,1),0)/1000</f>
        <v/>
      </c>
      <c r="V108">
        <f>IFERROR(MATCH(V$3,'Bins 2025'!$D108:$ALO108,1),0)/1000</f>
        <v/>
      </c>
      <c r="W108">
        <f>IFERROR(MATCH(W$3,'Bins 2025'!$D108:$ALO108,1),0)/1000</f>
        <v/>
      </c>
      <c r="X108">
        <f>IFERROR(MATCH(X$3,'Bins 2025'!$D108:$ALO108,1),0)/1000</f>
        <v/>
      </c>
      <c r="Y108">
        <f>IFERROR(MATCH(Y$3,'Bins 2025'!$D108:$ALO108,1),0)/1000</f>
        <v/>
      </c>
      <c r="Z108">
        <f>IFERROR(MATCH(Z$3,'Bins 2025'!$D108:$ALO108,1),0)/1000</f>
        <v/>
      </c>
      <c r="AA108">
        <f>IFERROR(MATCH(AA$3,'Bins 2025'!$D108:$ALO108,1),0)/1000</f>
        <v/>
      </c>
      <c r="AB108">
        <f>IFERROR(MATCH(AB$3,'Bins 2025'!$D108:$ALO108,1),0)/1000</f>
        <v/>
      </c>
      <c r="AC108">
        <f>IFERROR(MATCH(AC$3,'Bins 2025'!$D108:$ALO108,1),0)/1000</f>
        <v/>
      </c>
      <c r="AD108">
        <f>IFERROR(MATCH(AD$3,'Bins 2025'!$D108:$ALO108,1),0)/1000</f>
        <v/>
      </c>
      <c r="AE108">
        <f>IFERROR(MATCH(AE$3,'Bins 2025'!$D108:$ALO108,1),0)/1000</f>
        <v/>
      </c>
      <c r="AF108">
        <f>IFERROR(MATCH(AF$3,'Bins 2025'!$D108:$ALO108,1),0)/1000</f>
        <v/>
      </c>
      <c r="AG108">
        <f>IFERROR(MATCH(AG$3,'Bins 2025'!$D108:$ALO108,1),0)/1000</f>
        <v/>
      </c>
      <c r="AH108">
        <f>IFERROR(MATCH(AH$3,'Bins 2025'!$D108:$ALO108,1),0)/1000</f>
        <v/>
      </c>
      <c r="AI108">
        <f>IFERROR(MATCH(AI$3,'Bins 2025'!$D108:$ALO108,1),0)/1000</f>
        <v/>
      </c>
      <c r="AJ108">
        <f>IFERROR(MATCH(AJ$3,'Bins 2025'!$D108:$ALO108,1),0)/1000</f>
        <v/>
      </c>
      <c r="AK108">
        <f>IFERROR(MATCH(AK$3,'Bins 2025'!$D108:$ALO108,1),0)/1000</f>
        <v/>
      </c>
      <c r="AL108">
        <f>IFERROR(MATCH(AL$3,'Bins 2025'!$D108:$ALO108,1),0)/1000</f>
        <v/>
      </c>
      <c r="AM108">
        <f>IFERROR(MATCH(AM$3,'Bins 2025'!$D108:$ALO108,1),0)/1000</f>
        <v/>
      </c>
      <c r="AN108">
        <f>IFERROR(MATCH(AN$3,'Bins 2025'!$D108:$ALO108,1),0)/1000</f>
        <v/>
      </c>
      <c r="AO108">
        <f>IFERROR(MATCH(AO$3,'Bins 2025'!$D108:$ALO108,1),0)/1000</f>
        <v/>
      </c>
      <c r="AP108">
        <f>IFERROR(MATCH(AP$3,'Bins 2025'!$D108:$ALO108,1),0)/1000</f>
        <v/>
      </c>
      <c r="AQ108">
        <f>IFERROR(MATCH(AQ$3,'Bins 2025'!$D108:$ALO108,1),0)/1000</f>
        <v/>
      </c>
      <c r="AR108">
        <f>IFERROR(MATCH(AR$3,'Bins 2025'!$D108:$ALO108,1),0)/1000</f>
        <v/>
      </c>
      <c r="AS108">
        <f>IFERROR(MATCH(AS$3,'Bins 2025'!$D108:$ALO108,1),0)/1000</f>
        <v/>
      </c>
      <c r="AT108">
        <f>IFERROR(MATCH(AT$3,'Bins 2025'!$D108:$ALO108,1),0)/1000</f>
        <v/>
      </c>
      <c r="AU108">
        <f>IFERROR(MATCH(AU$3,'Bins 2025'!$D108:$ALO108,1),0)/1000</f>
        <v/>
      </c>
      <c r="AV108">
        <f>IFERROR(MATCH(AV$3,'Bins 2025'!$D108:$ALO108,1),0)/1000</f>
        <v/>
      </c>
      <c r="AW108">
        <f>IFERROR(MATCH(AW$3,'Bins 2025'!$D108:$ALO108,1),0)/1000</f>
        <v/>
      </c>
      <c r="AX108">
        <f>IFERROR(MATCH(AX$3,'Bins 2025'!$D108:$ALO108,1),0)/1000</f>
        <v/>
      </c>
      <c r="AY108">
        <f>IFERROR(MATCH(AY$3,'Bins 2025'!$D108:$ALO108,1),0)/1000</f>
        <v/>
      </c>
      <c r="AZ108">
        <f>IFERROR(MATCH(AZ$3,'Bins 2025'!$D108:$ALO108,1),0)/1000</f>
        <v/>
      </c>
      <c r="BA108">
        <f>IFERROR(MATCH(BA$3,'Bins 2025'!$D108:$ALO108,1),0)/1000</f>
        <v/>
      </c>
      <c r="BB108">
        <f>IFERROR(MATCH(BB$3,'Bins 2025'!$D108:$ALO108,1),0)/1000</f>
        <v/>
      </c>
      <c r="BC108">
        <f>IFERROR(MATCH(BC$3,'Bins 2025'!$D108:$ALO108,1),0)/1000</f>
        <v/>
      </c>
      <c r="BD108">
        <f>IFERROR(MATCH(BD$3,'Bins 2025'!$D108:$ALO108,1),0)/1000</f>
        <v/>
      </c>
      <c r="BE108">
        <f>IFERROR(MATCH(BE$3,'Bins 2025'!$D108:$ALO108,1),0)/1000</f>
        <v/>
      </c>
      <c r="BF108">
        <f>IFERROR(MATCH(BF$3,'Bins 2025'!$D108:$ALO108,1),0)/1000</f>
        <v/>
      </c>
      <c r="BG108">
        <f>IFERROR(MATCH(BG$3,'Bins 2025'!$D108:$ALO108,1),0)/1000</f>
        <v/>
      </c>
      <c r="BH108">
        <f>IFERROR(MATCH(BH$3,'Bins 2025'!$D108:$ALO108,1),0)/1000</f>
        <v/>
      </c>
      <c r="BI108">
        <f>IFERROR(MATCH(BI$3,'Bins 2025'!$D108:$ALO108,1),0)/1000</f>
        <v/>
      </c>
      <c r="BJ108">
        <f>IFERROR(MATCH(BJ$3,'Bins 2025'!$D108:$ALO108,1),0)/1000</f>
        <v/>
      </c>
      <c r="BK108">
        <f>IFERROR(MATCH(BK$3,'Bins 2025'!$D108:$ALO108,1),0)/1000</f>
        <v/>
      </c>
      <c r="BL108">
        <f>IFERROR(MATCH(BL$3,'Bins 2025'!$D108:$ALO108,1),0)/1000</f>
        <v/>
      </c>
      <c r="BM108">
        <f>IFERROR(MATCH(BM$3,'Bins 2025'!$D108:$ALO108,1),0)/1000</f>
        <v/>
      </c>
      <c r="BN108">
        <f>IFERROR(MATCH(BN$3,'Bins 2025'!$D108:$ALO108,1),0)/1000</f>
        <v/>
      </c>
      <c r="BO108">
        <f>IFERROR(MATCH(BO$3,'Bins 2025'!$D108:$ALO108,1),0)/1000</f>
        <v/>
      </c>
      <c r="BP108">
        <f>IFERROR(MATCH(BP$3,'Bins 2025'!$D108:$ALO108,1),0)/1000</f>
        <v/>
      </c>
      <c r="BQ108">
        <f>IFERROR(MATCH(BQ$3,'Bins 2025'!$D108:$ALO108,1),0)/1000</f>
        <v/>
      </c>
      <c r="BR108">
        <f>IFERROR(MATCH(BR$3,'Bins 2025'!$D108:$ALO108,1),0)/1000</f>
        <v/>
      </c>
      <c r="BS108">
        <f>IFERROR(MATCH(BS$3,'Bins 2025'!$D108:$ALO108,1),0)/1000</f>
        <v/>
      </c>
      <c r="BT108">
        <f>IFERROR(MATCH(BT$3,'Bins 2025'!$D108:$ALO108,1),0)/1000</f>
        <v/>
      </c>
      <c r="BU108">
        <f>IFERROR(MATCH(BU$3,'Bins 2025'!$D108:$ALO108,1),0)/1000</f>
        <v/>
      </c>
      <c r="BV108">
        <f>IFERROR(MATCH(BV$3,'Bins 2025'!$D108:$ALO108,1),0)/1000</f>
        <v/>
      </c>
      <c r="BW108">
        <f>IFERROR(MATCH(BW$3,'Bins 2025'!$D108:$ALO108,1),0)/1000</f>
        <v/>
      </c>
      <c r="BX108">
        <f>IFERROR(MATCH(BX$3,'Bins 2025'!$D108:$ALO108,1),0)/1000</f>
        <v/>
      </c>
      <c r="BY108">
        <f>IFERROR(MATCH(BY$3,'Bins 2025'!$D108:$ALO108,1),0)/1000</f>
        <v/>
      </c>
      <c r="BZ108">
        <f>IFERROR(MATCH(BZ$3,'Bins 2025'!$D108:$ALO108,1),0)/1000</f>
        <v/>
      </c>
      <c r="CA108">
        <f>IFERROR(MATCH(CA$3,'Bins 2025'!$D108:$ALO108,1),0)/1000</f>
        <v/>
      </c>
      <c r="CB108">
        <f>IFERROR(MATCH(CB$3,'Bins 2025'!$D108:$ALO108,1),0)/1000</f>
        <v/>
      </c>
      <c r="CC108">
        <f>IFERROR(MATCH(CC$3,'Bins 2025'!$D108:$ALO108,1),0)/1000</f>
        <v/>
      </c>
      <c r="CD108">
        <f>IFERROR(MATCH(CD$3,'Bins 2025'!$D108:$ALO108,1),0)/1000</f>
        <v/>
      </c>
      <c r="CE108">
        <f>IFERROR(MATCH(CE$3,'Bins 2025'!$D108:$ALO108,1),0)/1000</f>
        <v/>
      </c>
      <c r="CF108">
        <f>IFERROR(MATCH(CF$3,'Bins 2025'!$D108:$ALO108,1),0)/1000</f>
        <v/>
      </c>
      <c r="CG108">
        <f>IFERROR(MATCH(CG$3,'Bins 2025'!$D108:$ALO108,1),0)/1000</f>
        <v/>
      </c>
      <c r="CH108">
        <f>IFERROR(MATCH(CH$3,'Bins 2025'!$D108:$ALO108,1),0)/1000</f>
        <v/>
      </c>
      <c r="CI108">
        <f>IFERROR(MATCH(CI$3,'Bins 2025'!$D108:$ALO108,1),0)/1000</f>
        <v/>
      </c>
      <c r="CJ108">
        <f>IFERROR(MATCH(CJ$3,'Bins 2025'!$D108:$ALO108,1),0)/1000</f>
        <v/>
      </c>
      <c r="CK108">
        <f>IFERROR(MATCH(CK$3,'Bins 2025'!$D108:$ALO108,1),0)/1000</f>
        <v/>
      </c>
      <c r="CL108">
        <f>IFERROR(MATCH(CL$3,'Bins 2025'!$D108:$ALO108,1),0)/1000</f>
        <v/>
      </c>
      <c r="CM108">
        <f>IFERROR(MATCH(CM$3,'Bins 2025'!$D108:$ALO108,1),0)/1000</f>
        <v/>
      </c>
      <c r="CN108">
        <f>IFERROR(MATCH(CN$3,'Bins 2025'!$D108:$ALO108,1),0)/1000</f>
        <v/>
      </c>
      <c r="CO108">
        <f>IFERROR(MATCH(CO$3,'Bins 2025'!$D108:$ALO108,1),0)/1000</f>
        <v/>
      </c>
      <c r="CP108">
        <f>IFERROR(MATCH(CP$3,'Bins 2025'!$D108:$ALO108,1),0)/1000</f>
        <v/>
      </c>
      <c r="CQ108">
        <f>IFERROR(MATCH(CQ$3,'Bins 2025'!$D108:$ALO108,1),0)/1000</f>
        <v/>
      </c>
      <c r="CR108">
        <f>IFERROR(MATCH(CR$3,'Bins 2025'!$D108:$ALO108,1),0)/1000</f>
        <v/>
      </c>
      <c r="CS108">
        <f>IFERROR(MATCH(CS$3,'Bins 2025'!$D108:$ALO108,1),0)/1000</f>
        <v/>
      </c>
      <c r="CT108">
        <f>IFERROR(MATCH(CT$3,'Bins 2025'!$D108:$ALO108,1),0)/1000</f>
        <v/>
      </c>
      <c r="CU108">
        <f>IFERROR(MATCH(CU$3,'Bins 2025'!$D108:$ALO108,1),0)/1000</f>
        <v/>
      </c>
      <c r="CV108">
        <f>IFERROR(MATCH(CV$3,'Bins 2025'!$D108:$ALO108,1),0)/1000</f>
        <v/>
      </c>
      <c r="CW108">
        <f>IFERROR(MATCH(CW$3,'Bins 2025'!$D108:$ALO108,1),0)/1000</f>
        <v/>
      </c>
      <c r="CX108">
        <f>IFERROR(MATCH(CX$3,'Bins 2025'!$D108:$ALO108,1),0)/1000</f>
        <v/>
      </c>
      <c r="CY108">
        <f>IFERROR(MATCH(CY$3,'Bins 2025'!$D108:$ALO108,1),0)/1000</f>
        <v/>
      </c>
      <c r="CZ108">
        <f>IFERROR(MATCH(CZ$3,'Bins 2025'!$D108:$ALO108,1),0)/1000</f>
        <v/>
      </c>
      <c r="DA108">
        <f>IFERROR(MATCH(DA$3,'Bins 2025'!$D108:$ALO108,1),0)/1000</f>
        <v/>
      </c>
      <c r="DB108">
        <f>IFERROR(MATCH(DB$3,'Bins 2025'!$D108:$ALO108,1),0)/1000</f>
        <v/>
      </c>
      <c r="DC108">
        <f>IFERROR(MATCH(DC$3,'Bins 2025'!$D108:$ALO108,1),0)/1000</f>
        <v/>
      </c>
      <c r="DD108">
        <f>IFERROR(MATCH(DD$3,'Bins 2025'!$D108:$ALO108,1),0)/1000</f>
        <v/>
      </c>
      <c r="DE108">
        <f>IFERROR(MATCH(DE$3,'Bins 2025'!$D108:$ALO108,1),0)/1000</f>
        <v/>
      </c>
      <c r="DF108">
        <f>IFERROR(MATCH(DF$3,'Bins 2025'!$D108:$ALO108,1),0)/1000</f>
        <v/>
      </c>
      <c r="DG108">
        <f>IFERROR(MATCH(DG$3,'Bins 2025'!$D108:$ALO108,1),0)/1000</f>
        <v/>
      </c>
      <c r="DH108">
        <f>IFERROR(MATCH(DH$3,'Bins 2025'!$D108:$ALO108,1),0)/1000</f>
        <v/>
      </c>
      <c r="DI108">
        <f>IFERROR(MATCH(DI$3,'Bins 2025'!$D108:$ALO108,1),0)/1000</f>
        <v/>
      </c>
      <c r="DJ108">
        <f>IFERROR(MATCH(DJ$3,'Bins 2025'!$D108:$ALO108,1),0)/1000</f>
        <v/>
      </c>
      <c r="DK108">
        <f>IFERROR(MATCH(DK$3,'Bins 2025'!$D108:$ALO108,1),0)/1000</f>
        <v/>
      </c>
      <c r="DL108">
        <f>IFERROR(MATCH(DL$3,'Bins 2025'!$D108:$ALO108,1),0)/1000</f>
        <v/>
      </c>
      <c r="DM108">
        <f>IFERROR(MATCH(DM$3,'Bins 2025'!$D108:$ALO108,1),0)/1000</f>
        <v/>
      </c>
      <c r="DN108">
        <f>IFERROR(MATCH(DN$3,'Bins 2025'!$D108:$ALO108,1),0)/1000</f>
        <v/>
      </c>
      <c r="DO108">
        <f>IFERROR(MATCH(DO$3,'Bins 2025'!$D108:$ALO108,1),0)/1000</f>
        <v/>
      </c>
      <c r="DP108">
        <f>IFERROR(MATCH(DP$3,'Bins 2025'!$D108:$ALO108,1),0)/1000</f>
        <v/>
      </c>
      <c r="DQ108">
        <f>IFERROR(MATCH(DQ$3,'Bins 2025'!$D108:$ALO108,1),0)/1000</f>
        <v/>
      </c>
      <c r="DR108">
        <f>IFERROR(MATCH(DR$3,'Bins 2025'!$D108:$ALO108,1),0)/1000</f>
        <v/>
      </c>
      <c r="DS108">
        <f>IFERROR(MATCH(DS$3,'Bins 2025'!$D108:$ALO108,1),0)/1000</f>
        <v/>
      </c>
      <c r="DT108">
        <f>IFERROR(MATCH(DT$3,'Bins 2025'!$D108:$ALO108,1),0)/1000</f>
        <v/>
      </c>
      <c r="DU108">
        <f>IFERROR(MATCH(DU$3,'Bins 2025'!$D108:$ALO108,1),0)/1000</f>
        <v/>
      </c>
      <c r="DV108">
        <f>IFERROR(MATCH(DV$3,'Bins 2025'!$D108:$ALO108,1),0)/1000</f>
        <v/>
      </c>
      <c r="DW108">
        <f>IFERROR(MATCH(DW$3,'Bins 2025'!$D108:$ALO108,1),0)/1000</f>
        <v/>
      </c>
      <c r="DX108">
        <f>IFERROR(MATCH(DX$3,'Bins 2025'!$D108:$ALO108,1),0)/1000</f>
        <v/>
      </c>
      <c r="DY108">
        <f>IFERROR(MATCH(DY$3,'Bins 2025'!$D108:$ALO108,1),0)/1000</f>
        <v/>
      </c>
      <c r="DZ108">
        <f>IFERROR(MATCH(DZ$3,'Bins 2025'!$D108:$ALO108,1),0)/1000</f>
        <v/>
      </c>
      <c r="EA108">
        <f>IFERROR(MATCH(EA$3,'Bins 2025'!$D108:$ALO108,1),0)/1000</f>
        <v/>
      </c>
      <c r="EB108">
        <f>IFERROR(MATCH(EB$3,'Bins 2025'!$D108:$ALO108,1),0)/1000</f>
        <v/>
      </c>
      <c r="EC108">
        <f>IFERROR(MATCH(EC$3,'Bins 2025'!$D108:$ALO108,1),0)/1000</f>
        <v/>
      </c>
      <c r="ED108">
        <f>IFERROR(MATCH(ED$3,'Bins 2025'!$D108:$ALO108,1),0)/1000</f>
        <v/>
      </c>
      <c r="EE108">
        <f>IFERROR(MATCH(EE$3,'Bins 2025'!$D108:$ALO108,1),0)/1000</f>
        <v/>
      </c>
      <c r="EF108">
        <f>IFERROR(MATCH(EF$3,'Bins 2025'!$D108:$ALO108,1),0)/1000</f>
        <v/>
      </c>
      <c r="EG108">
        <f>IFERROR(MATCH(EG$3,'Bins 2025'!$D108:$ALO108,1),0)/1000</f>
        <v/>
      </c>
      <c r="EH108">
        <f>IFERROR(MATCH(EH$3,'Bins 2025'!$D108:$ALO108,1),0)/1000</f>
        <v/>
      </c>
      <c r="EI108">
        <f>IFERROR(MATCH(EI$3,'Bins 2025'!$D108:$ALO108,1),0)/1000</f>
        <v/>
      </c>
      <c r="EJ108">
        <f>IFERROR(MATCH(EJ$3,'Bins 2025'!$D108:$ALO108,1),0)/1000</f>
        <v/>
      </c>
      <c r="EK108">
        <f>IFERROR(MATCH(EK$3,'Bins 2025'!$D108:$ALO108,1),0)/1000</f>
        <v/>
      </c>
      <c r="EL108">
        <f>IFERROR(MATCH(EL$3,'Bins 2025'!$D108:$ALO108,1),0)/1000</f>
        <v/>
      </c>
      <c r="EM108">
        <f>IFERROR(MATCH(EM$3,'Bins 2025'!$D108:$ALO108,1),0)/1000</f>
        <v/>
      </c>
      <c r="EN108">
        <f>IFERROR(MATCH(EN$3,'Bins 2025'!$D108:$ALO108,1),0)/1000</f>
        <v/>
      </c>
      <c r="EO108">
        <f>IFERROR(MATCH(EO$3,'Bins 2025'!$D108:$ALO108,1),0)/1000</f>
        <v/>
      </c>
      <c r="EP108">
        <f>IFERROR(MATCH(EP$3,'Bins 2025'!$D108:$ALO108,1),0)/1000</f>
        <v/>
      </c>
      <c r="EQ108">
        <f>IFERROR(MATCH(EQ$3,'Bins 2025'!$D108:$ALO108,1),0)/1000</f>
        <v/>
      </c>
      <c r="ER108">
        <f>IFERROR(MATCH(ER$3,'Bins 2025'!$D108:$ALO108,1),0)/1000</f>
        <v/>
      </c>
      <c r="ES108">
        <f>IFERROR(MATCH(ES$3,'Bins 2025'!$D108:$ALO108,1),0)/1000</f>
        <v/>
      </c>
      <c r="ET108">
        <f>IFERROR(MATCH(ET$3,'Bins 2025'!$D108:$ALO108,1),0)/1000</f>
        <v/>
      </c>
      <c r="EU108">
        <f>IFERROR(MATCH(EU$3,'Bins 2025'!$D108:$ALO108,1),0)/1000</f>
        <v/>
      </c>
      <c r="EV108">
        <f>IFERROR(MATCH(EV$3,'Bins 2025'!$D108:$ALO108,1),0)/1000</f>
        <v/>
      </c>
      <c r="EW108">
        <f>IFERROR(MATCH(EW$3,'Bins 2025'!$D108:$ALO108,1),0)/1000</f>
        <v/>
      </c>
      <c r="EX108">
        <f>IFERROR(MATCH(EX$3,'Bins 2025'!$D108:$ALO108,1),0)/1000</f>
        <v/>
      </c>
      <c r="EY108">
        <f>IFERROR(MATCH(EY$3,'Bins 2025'!$D108:$ALO108,1),0)/1000</f>
        <v/>
      </c>
      <c r="EZ108">
        <f>IFERROR(MATCH(EZ$3,'Bins 2025'!$D108:$ALO108,1),0)/1000</f>
        <v/>
      </c>
      <c r="FA108">
        <f>IFERROR(MATCH(FA$3,'Bins 2025'!$D108:$ALO108,1),0)/1000</f>
        <v/>
      </c>
      <c r="FB108">
        <f>IFERROR(MATCH(FB$3,'Bins 2025'!$D108:$ALO108,1),0)/1000</f>
        <v/>
      </c>
      <c r="FC108">
        <f>IFERROR(MATCH(FC$3,'Bins 2025'!$D108:$ALO108,1),0)/1000</f>
        <v/>
      </c>
      <c r="FD108">
        <f>IFERROR(MATCH(FD$3,'Bins 2025'!$D108:$ALO108,1),0)/1000</f>
        <v/>
      </c>
      <c r="FE108">
        <f>IFERROR(MATCH(FE$3,'Bins 2025'!$D108:$ALO108,1),0)/1000</f>
        <v/>
      </c>
      <c r="FF108">
        <f>IFERROR(MATCH(FF$3,'Bins 2025'!$D108:$ALO108,1),0)/1000</f>
        <v/>
      </c>
      <c r="FG108">
        <f>IFERROR(MATCH(FG$3,'Bins 2025'!$D108:$ALO108,1),0)/1000</f>
        <v/>
      </c>
      <c r="FH108">
        <f>IFERROR(MATCH(FH$3,'Bins 2025'!$D108:$ALO108,1),0)/1000</f>
        <v/>
      </c>
      <c r="FI108">
        <f>IFERROR(MATCH(FI$3,'Bins 2025'!$D108:$ALO108,1),0)/1000</f>
        <v/>
      </c>
      <c r="FJ108">
        <f>IFERROR(MATCH(FJ$3,'Bins 2025'!$D108:$ALO108,1),0)/1000</f>
        <v/>
      </c>
      <c r="FK108">
        <f>IFERROR(MATCH(FK$3,'Bins 2025'!$D108:$ALO108,1),0)/1000</f>
        <v/>
      </c>
      <c r="FL108">
        <f>IFERROR(MATCH(FL$3,'Bins 2025'!$D108:$ALO108,1),0)/1000</f>
        <v/>
      </c>
      <c r="FM108">
        <f>IFERROR(MATCH(FM$3,'Bins 2025'!$D108:$ALO108,1),0)/1000</f>
        <v/>
      </c>
      <c r="FN108">
        <f>IFERROR(MATCH(FN$3,'Bins 2025'!$D108:$ALO108,1),0)/1000</f>
        <v/>
      </c>
      <c r="FO108">
        <f>IFERROR(MATCH(FO$3,'Bins 2025'!$D108:$ALO108,1),0)/1000</f>
        <v/>
      </c>
      <c r="FP108">
        <f>IFERROR(MATCH(FP$3,'Bins 2025'!$D108:$ALO108,1),0)/1000</f>
        <v/>
      </c>
      <c r="FQ108">
        <f>IFERROR(MATCH(FQ$3,'Bins 2025'!$D108:$ALO108,1),0)/1000</f>
        <v/>
      </c>
      <c r="FR108">
        <f>IFERROR(MATCH(FR$3,'Bins 2025'!$D108:$ALO108,1),0)/1000</f>
        <v/>
      </c>
      <c r="FS108">
        <f>IFERROR(MATCH(FS$3,'Bins 2025'!$D108:$ALO108,1),0)/1000</f>
        <v/>
      </c>
      <c r="FT108">
        <f>IFERROR(MATCH(FT$3,'Bins 2025'!$D108:$ALO108,1),0)/1000</f>
        <v/>
      </c>
      <c r="FU108">
        <f>IFERROR(MATCH(FU$3,'Bins 2025'!$D108:$ALO108,1),0)/1000</f>
        <v/>
      </c>
      <c r="FV108">
        <f>IFERROR(MATCH(FV$3,'Bins 2025'!$D108:$ALO108,1),0)/1000</f>
        <v/>
      </c>
      <c r="FW108">
        <f>IFERROR(MATCH(FW$3,'Bins 2025'!$D108:$ALO108,1),0)/1000</f>
        <v/>
      </c>
      <c r="FX108">
        <f>IFERROR(MATCH(FX$3,'Bins 2025'!$D108:$ALO108,1),0)/1000</f>
        <v/>
      </c>
      <c r="FY108">
        <f>IFERROR(MATCH(FY$3,'Bins 2025'!$D108:$ALO108,1),0)/1000</f>
        <v/>
      </c>
      <c r="FZ108">
        <f>IFERROR(MATCH(FZ$3,'Bins 2025'!$D108:$ALO108,1),0)/1000</f>
        <v/>
      </c>
      <c r="GA108">
        <f>IFERROR(MATCH(GA$3,'Bins 2025'!$D108:$ALO108,1),0)/1000</f>
        <v/>
      </c>
      <c r="GB108">
        <f>IFERROR(MATCH(GB$3,'Bins 2025'!$D108:$ALO108,1),0)/1000</f>
        <v/>
      </c>
      <c r="GC108">
        <f>IFERROR(MATCH(GC$3,'Bins 2025'!$D108:$ALO108,1),0)/1000</f>
        <v/>
      </c>
      <c r="GD108">
        <f>IFERROR(MATCH(GD$3,'Bins 2025'!$D108:$ALO108,1),0)/1000</f>
        <v/>
      </c>
      <c r="GE108">
        <f>IFERROR(MATCH(GE$3,'Bins 2025'!$D108:$ALO108,1),0)/1000</f>
        <v/>
      </c>
      <c r="GF108">
        <f>IFERROR(MATCH(GF$3,'Bins 2025'!$D108:$ALO108,1),0)/1000</f>
        <v/>
      </c>
      <c r="GG108">
        <f>IFERROR(MATCH(GG$3,'Bins 2025'!$D108:$ALO108,1),0)/1000</f>
        <v/>
      </c>
      <c r="GH108">
        <f>IFERROR(MATCH(GH$3,'Bins 2025'!$D108:$ALO108,1),0)/1000</f>
        <v/>
      </c>
      <c r="GI108">
        <f>IFERROR(MATCH(GI$3,'Bins 2025'!$D108:$ALO108,1),0)/1000</f>
        <v/>
      </c>
      <c r="GJ108">
        <f>IFERROR(MATCH(GJ$3,'Bins 2025'!$D108:$ALO108,1),0)/1000</f>
        <v/>
      </c>
      <c r="GK108">
        <f>IFERROR(MATCH(GK$3,'Bins 2025'!$D108:$ALO108,1),0)/1000</f>
        <v/>
      </c>
      <c r="GL108">
        <f>IFERROR(MATCH(GL$3,'Bins 2025'!$D108:$ALO108,1),0)/1000</f>
        <v/>
      </c>
      <c r="GM108">
        <f>IFERROR(MATCH(GM$3,'Bins 2025'!$D108:$ALO108,1),0)/1000</f>
        <v/>
      </c>
      <c r="GN108">
        <f>IFERROR(MATCH(GN$3,'Bins 2025'!$D108:$ALO108,1),0)/1000</f>
        <v/>
      </c>
      <c r="GO108">
        <f>IFERROR(MATCH(GO$3,'Bins 2025'!$D108:$ALO108,1),0)/1000</f>
        <v/>
      </c>
      <c r="GP108">
        <f>IFERROR(MATCH(GP$3,'Bins 2025'!$D108:$ALO108,1),0)/1000</f>
        <v/>
      </c>
      <c r="GQ108">
        <f>IFERROR(MATCH(GQ$3,'Bins 2025'!$D108:$ALO108,1),0)/1000</f>
        <v/>
      </c>
      <c r="GR108">
        <f>IFERROR(MATCH(GR$3,'Bins 2025'!$D108:$ALO108,1),0)/1000</f>
        <v/>
      </c>
      <c r="GS108">
        <f>IFERROR(MATCH(GS$3,'Bins 2025'!$D108:$ALO108,1),0)/1000</f>
        <v/>
      </c>
      <c r="GT108">
        <f>IFERROR(MATCH(GT$3,'Bins 2025'!$D108:$ALO108,1),0)/1000</f>
        <v/>
      </c>
      <c r="GU108">
        <f>IFERROR(MATCH(GU$3,'Bins 2025'!$D108:$ALO108,1),0)/1000</f>
        <v/>
      </c>
    </row>
    <row r="109">
      <c r="B109">
        <f>Inputs!B109</f>
        <v/>
      </c>
      <c r="C109">
        <f>Inputs!K109</f>
        <v/>
      </c>
      <c r="D109">
        <f>N(Inputs!H109)</f>
        <v/>
      </c>
      <c r="E109">
        <f>IFERROR(MATCH(E$3,'Bins 2025'!$D109:$ALO109,1),0)/1000</f>
        <v/>
      </c>
      <c r="F109">
        <f>IFERROR(MATCH(F$3,'Bins 2025'!$D109:$ALO109,1),0)/1000</f>
        <v/>
      </c>
      <c r="G109">
        <f>IFERROR(MATCH(G$3,'Bins 2025'!$D109:$ALO109,1),0)/1000</f>
        <v/>
      </c>
      <c r="H109">
        <f>IFERROR(MATCH(H$3,'Bins 2025'!$D109:$ALO109,1),0)/1000</f>
        <v/>
      </c>
      <c r="I109">
        <f>IFERROR(MATCH(I$3,'Bins 2025'!$D109:$ALO109,1),0)/1000</f>
        <v/>
      </c>
      <c r="J109">
        <f>IFERROR(MATCH(J$3,'Bins 2025'!$D109:$ALO109,1),0)/1000</f>
        <v/>
      </c>
      <c r="K109">
        <f>IFERROR(MATCH(K$3,'Bins 2025'!$D109:$ALO109,1),0)/1000</f>
        <v/>
      </c>
      <c r="L109">
        <f>IFERROR(MATCH(L$3,'Bins 2025'!$D109:$ALO109,1),0)/1000</f>
        <v/>
      </c>
      <c r="M109">
        <f>IFERROR(MATCH(M$3,'Bins 2025'!$D109:$ALO109,1),0)/1000</f>
        <v/>
      </c>
      <c r="N109">
        <f>IFERROR(MATCH(N$3,'Bins 2025'!$D109:$ALO109,1),0)/1000</f>
        <v/>
      </c>
      <c r="O109">
        <f>IFERROR(MATCH(O$3,'Bins 2025'!$D109:$ALO109,1),0)/1000</f>
        <v/>
      </c>
      <c r="P109">
        <f>IFERROR(MATCH(P$3,'Bins 2025'!$D109:$ALO109,1),0)/1000</f>
        <v/>
      </c>
      <c r="Q109">
        <f>IFERROR(MATCH(Q$3,'Bins 2025'!$D109:$ALO109,1),0)/1000</f>
        <v/>
      </c>
      <c r="R109">
        <f>IFERROR(MATCH(R$3,'Bins 2025'!$D109:$ALO109,1),0)/1000</f>
        <v/>
      </c>
      <c r="S109">
        <f>IFERROR(MATCH(S$3,'Bins 2025'!$D109:$ALO109,1),0)/1000</f>
        <v/>
      </c>
      <c r="T109">
        <f>IFERROR(MATCH(T$3,'Bins 2025'!$D109:$ALO109,1),0)/1000</f>
        <v/>
      </c>
      <c r="U109">
        <f>IFERROR(MATCH(U$3,'Bins 2025'!$D109:$ALO109,1),0)/1000</f>
        <v/>
      </c>
      <c r="V109">
        <f>IFERROR(MATCH(V$3,'Bins 2025'!$D109:$ALO109,1),0)/1000</f>
        <v/>
      </c>
      <c r="W109">
        <f>IFERROR(MATCH(W$3,'Bins 2025'!$D109:$ALO109,1),0)/1000</f>
        <v/>
      </c>
      <c r="X109">
        <f>IFERROR(MATCH(X$3,'Bins 2025'!$D109:$ALO109,1),0)/1000</f>
        <v/>
      </c>
      <c r="Y109">
        <f>IFERROR(MATCH(Y$3,'Bins 2025'!$D109:$ALO109,1),0)/1000</f>
        <v/>
      </c>
      <c r="Z109">
        <f>IFERROR(MATCH(Z$3,'Bins 2025'!$D109:$ALO109,1),0)/1000</f>
        <v/>
      </c>
      <c r="AA109">
        <f>IFERROR(MATCH(AA$3,'Bins 2025'!$D109:$ALO109,1),0)/1000</f>
        <v/>
      </c>
      <c r="AB109">
        <f>IFERROR(MATCH(AB$3,'Bins 2025'!$D109:$ALO109,1),0)/1000</f>
        <v/>
      </c>
      <c r="AC109">
        <f>IFERROR(MATCH(AC$3,'Bins 2025'!$D109:$ALO109,1),0)/1000</f>
        <v/>
      </c>
      <c r="AD109">
        <f>IFERROR(MATCH(AD$3,'Bins 2025'!$D109:$ALO109,1),0)/1000</f>
        <v/>
      </c>
      <c r="AE109">
        <f>IFERROR(MATCH(AE$3,'Bins 2025'!$D109:$ALO109,1),0)/1000</f>
        <v/>
      </c>
      <c r="AF109">
        <f>IFERROR(MATCH(AF$3,'Bins 2025'!$D109:$ALO109,1),0)/1000</f>
        <v/>
      </c>
      <c r="AG109">
        <f>IFERROR(MATCH(AG$3,'Bins 2025'!$D109:$ALO109,1),0)/1000</f>
        <v/>
      </c>
      <c r="AH109">
        <f>IFERROR(MATCH(AH$3,'Bins 2025'!$D109:$ALO109,1),0)/1000</f>
        <v/>
      </c>
      <c r="AI109">
        <f>IFERROR(MATCH(AI$3,'Bins 2025'!$D109:$ALO109,1),0)/1000</f>
        <v/>
      </c>
      <c r="AJ109">
        <f>IFERROR(MATCH(AJ$3,'Bins 2025'!$D109:$ALO109,1),0)/1000</f>
        <v/>
      </c>
      <c r="AK109">
        <f>IFERROR(MATCH(AK$3,'Bins 2025'!$D109:$ALO109,1),0)/1000</f>
        <v/>
      </c>
      <c r="AL109">
        <f>IFERROR(MATCH(AL$3,'Bins 2025'!$D109:$ALO109,1),0)/1000</f>
        <v/>
      </c>
      <c r="AM109">
        <f>IFERROR(MATCH(AM$3,'Bins 2025'!$D109:$ALO109,1),0)/1000</f>
        <v/>
      </c>
      <c r="AN109">
        <f>IFERROR(MATCH(AN$3,'Bins 2025'!$D109:$ALO109,1),0)/1000</f>
        <v/>
      </c>
      <c r="AO109">
        <f>IFERROR(MATCH(AO$3,'Bins 2025'!$D109:$ALO109,1),0)/1000</f>
        <v/>
      </c>
      <c r="AP109">
        <f>IFERROR(MATCH(AP$3,'Bins 2025'!$D109:$ALO109,1),0)/1000</f>
        <v/>
      </c>
      <c r="AQ109">
        <f>IFERROR(MATCH(AQ$3,'Bins 2025'!$D109:$ALO109,1),0)/1000</f>
        <v/>
      </c>
      <c r="AR109">
        <f>IFERROR(MATCH(AR$3,'Bins 2025'!$D109:$ALO109,1),0)/1000</f>
        <v/>
      </c>
      <c r="AS109">
        <f>IFERROR(MATCH(AS$3,'Bins 2025'!$D109:$ALO109,1),0)/1000</f>
        <v/>
      </c>
      <c r="AT109">
        <f>IFERROR(MATCH(AT$3,'Bins 2025'!$D109:$ALO109,1),0)/1000</f>
        <v/>
      </c>
      <c r="AU109">
        <f>IFERROR(MATCH(AU$3,'Bins 2025'!$D109:$ALO109,1),0)/1000</f>
        <v/>
      </c>
      <c r="AV109">
        <f>IFERROR(MATCH(AV$3,'Bins 2025'!$D109:$ALO109,1),0)/1000</f>
        <v/>
      </c>
      <c r="AW109">
        <f>IFERROR(MATCH(AW$3,'Bins 2025'!$D109:$ALO109,1),0)/1000</f>
        <v/>
      </c>
      <c r="AX109">
        <f>IFERROR(MATCH(AX$3,'Bins 2025'!$D109:$ALO109,1),0)/1000</f>
        <v/>
      </c>
      <c r="AY109">
        <f>IFERROR(MATCH(AY$3,'Bins 2025'!$D109:$ALO109,1),0)/1000</f>
        <v/>
      </c>
      <c r="AZ109">
        <f>IFERROR(MATCH(AZ$3,'Bins 2025'!$D109:$ALO109,1),0)/1000</f>
        <v/>
      </c>
      <c r="BA109">
        <f>IFERROR(MATCH(BA$3,'Bins 2025'!$D109:$ALO109,1),0)/1000</f>
        <v/>
      </c>
      <c r="BB109">
        <f>IFERROR(MATCH(BB$3,'Bins 2025'!$D109:$ALO109,1),0)/1000</f>
        <v/>
      </c>
      <c r="BC109">
        <f>IFERROR(MATCH(BC$3,'Bins 2025'!$D109:$ALO109,1),0)/1000</f>
        <v/>
      </c>
      <c r="BD109">
        <f>IFERROR(MATCH(BD$3,'Bins 2025'!$D109:$ALO109,1),0)/1000</f>
        <v/>
      </c>
      <c r="BE109">
        <f>IFERROR(MATCH(BE$3,'Bins 2025'!$D109:$ALO109,1),0)/1000</f>
        <v/>
      </c>
      <c r="BF109">
        <f>IFERROR(MATCH(BF$3,'Bins 2025'!$D109:$ALO109,1),0)/1000</f>
        <v/>
      </c>
      <c r="BG109">
        <f>IFERROR(MATCH(BG$3,'Bins 2025'!$D109:$ALO109,1),0)/1000</f>
        <v/>
      </c>
      <c r="BH109">
        <f>IFERROR(MATCH(BH$3,'Bins 2025'!$D109:$ALO109,1),0)/1000</f>
        <v/>
      </c>
      <c r="BI109">
        <f>IFERROR(MATCH(BI$3,'Bins 2025'!$D109:$ALO109,1),0)/1000</f>
        <v/>
      </c>
      <c r="BJ109">
        <f>IFERROR(MATCH(BJ$3,'Bins 2025'!$D109:$ALO109,1),0)/1000</f>
        <v/>
      </c>
      <c r="BK109">
        <f>IFERROR(MATCH(BK$3,'Bins 2025'!$D109:$ALO109,1),0)/1000</f>
        <v/>
      </c>
      <c r="BL109">
        <f>IFERROR(MATCH(BL$3,'Bins 2025'!$D109:$ALO109,1),0)/1000</f>
        <v/>
      </c>
      <c r="BM109">
        <f>IFERROR(MATCH(BM$3,'Bins 2025'!$D109:$ALO109,1),0)/1000</f>
        <v/>
      </c>
      <c r="BN109">
        <f>IFERROR(MATCH(BN$3,'Bins 2025'!$D109:$ALO109,1),0)/1000</f>
        <v/>
      </c>
      <c r="BO109">
        <f>IFERROR(MATCH(BO$3,'Bins 2025'!$D109:$ALO109,1),0)/1000</f>
        <v/>
      </c>
      <c r="BP109">
        <f>IFERROR(MATCH(BP$3,'Bins 2025'!$D109:$ALO109,1),0)/1000</f>
        <v/>
      </c>
      <c r="BQ109">
        <f>IFERROR(MATCH(BQ$3,'Bins 2025'!$D109:$ALO109,1),0)/1000</f>
        <v/>
      </c>
      <c r="BR109">
        <f>IFERROR(MATCH(BR$3,'Bins 2025'!$D109:$ALO109,1),0)/1000</f>
        <v/>
      </c>
      <c r="BS109">
        <f>IFERROR(MATCH(BS$3,'Bins 2025'!$D109:$ALO109,1),0)/1000</f>
        <v/>
      </c>
      <c r="BT109">
        <f>IFERROR(MATCH(BT$3,'Bins 2025'!$D109:$ALO109,1),0)/1000</f>
        <v/>
      </c>
      <c r="BU109">
        <f>IFERROR(MATCH(BU$3,'Bins 2025'!$D109:$ALO109,1),0)/1000</f>
        <v/>
      </c>
      <c r="BV109">
        <f>IFERROR(MATCH(BV$3,'Bins 2025'!$D109:$ALO109,1),0)/1000</f>
        <v/>
      </c>
      <c r="BW109">
        <f>IFERROR(MATCH(BW$3,'Bins 2025'!$D109:$ALO109,1),0)/1000</f>
        <v/>
      </c>
      <c r="BX109">
        <f>IFERROR(MATCH(BX$3,'Bins 2025'!$D109:$ALO109,1),0)/1000</f>
        <v/>
      </c>
      <c r="BY109">
        <f>IFERROR(MATCH(BY$3,'Bins 2025'!$D109:$ALO109,1),0)/1000</f>
        <v/>
      </c>
      <c r="BZ109">
        <f>IFERROR(MATCH(BZ$3,'Bins 2025'!$D109:$ALO109,1),0)/1000</f>
        <v/>
      </c>
      <c r="CA109">
        <f>IFERROR(MATCH(CA$3,'Bins 2025'!$D109:$ALO109,1),0)/1000</f>
        <v/>
      </c>
      <c r="CB109">
        <f>IFERROR(MATCH(CB$3,'Bins 2025'!$D109:$ALO109,1),0)/1000</f>
        <v/>
      </c>
      <c r="CC109">
        <f>IFERROR(MATCH(CC$3,'Bins 2025'!$D109:$ALO109,1),0)/1000</f>
        <v/>
      </c>
      <c r="CD109">
        <f>IFERROR(MATCH(CD$3,'Bins 2025'!$D109:$ALO109,1),0)/1000</f>
        <v/>
      </c>
      <c r="CE109">
        <f>IFERROR(MATCH(CE$3,'Bins 2025'!$D109:$ALO109,1),0)/1000</f>
        <v/>
      </c>
      <c r="CF109">
        <f>IFERROR(MATCH(CF$3,'Bins 2025'!$D109:$ALO109,1),0)/1000</f>
        <v/>
      </c>
      <c r="CG109">
        <f>IFERROR(MATCH(CG$3,'Bins 2025'!$D109:$ALO109,1),0)/1000</f>
        <v/>
      </c>
      <c r="CH109">
        <f>IFERROR(MATCH(CH$3,'Bins 2025'!$D109:$ALO109,1),0)/1000</f>
        <v/>
      </c>
      <c r="CI109">
        <f>IFERROR(MATCH(CI$3,'Bins 2025'!$D109:$ALO109,1),0)/1000</f>
        <v/>
      </c>
      <c r="CJ109">
        <f>IFERROR(MATCH(CJ$3,'Bins 2025'!$D109:$ALO109,1),0)/1000</f>
        <v/>
      </c>
      <c r="CK109">
        <f>IFERROR(MATCH(CK$3,'Bins 2025'!$D109:$ALO109,1),0)/1000</f>
        <v/>
      </c>
      <c r="CL109">
        <f>IFERROR(MATCH(CL$3,'Bins 2025'!$D109:$ALO109,1),0)/1000</f>
        <v/>
      </c>
      <c r="CM109">
        <f>IFERROR(MATCH(CM$3,'Bins 2025'!$D109:$ALO109,1),0)/1000</f>
        <v/>
      </c>
      <c r="CN109">
        <f>IFERROR(MATCH(CN$3,'Bins 2025'!$D109:$ALO109,1),0)/1000</f>
        <v/>
      </c>
      <c r="CO109">
        <f>IFERROR(MATCH(CO$3,'Bins 2025'!$D109:$ALO109,1),0)/1000</f>
        <v/>
      </c>
      <c r="CP109">
        <f>IFERROR(MATCH(CP$3,'Bins 2025'!$D109:$ALO109,1),0)/1000</f>
        <v/>
      </c>
      <c r="CQ109">
        <f>IFERROR(MATCH(CQ$3,'Bins 2025'!$D109:$ALO109,1),0)/1000</f>
        <v/>
      </c>
      <c r="CR109">
        <f>IFERROR(MATCH(CR$3,'Bins 2025'!$D109:$ALO109,1),0)/1000</f>
        <v/>
      </c>
      <c r="CS109">
        <f>IFERROR(MATCH(CS$3,'Bins 2025'!$D109:$ALO109,1),0)/1000</f>
        <v/>
      </c>
      <c r="CT109">
        <f>IFERROR(MATCH(CT$3,'Bins 2025'!$D109:$ALO109,1),0)/1000</f>
        <v/>
      </c>
      <c r="CU109">
        <f>IFERROR(MATCH(CU$3,'Bins 2025'!$D109:$ALO109,1),0)/1000</f>
        <v/>
      </c>
      <c r="CV109">
        <f>IFERROR(MATCH(CV$3,'Bins 2025'!$D109:$ALO109,1),0)/1000</f>
        <v/>
      </c>
      <c r="CW109">
        <f>IFERROR(MATCH(CW$3,'Bins 2025'!$D109:$ALO109,1),0)/1000</f>
        <v/>
      </c>
      <c r="CX109">
        <f>IFERROR(MATCH(CX$3,'Bins 2025'!$D109:$ALO109,1),0)/1000</f>
        <v/>
      </c>
      <c r="CY109">
        <f>IFERROR(MATCH(CY$3,'Bins 2025'!$D109:$ALO109,1),0)/1000</f>
        <v/>
      </c>
      <c r="CZ109">
        <f>IFERROR(MATCH(CZ$3,'Bins 2025'!$D109:$ALO109,1),0)/1000</f>
        <v/>
      </c>
      <c r="DA109">
        <f>IFERROR(MATCH(DA$3,'Bins 2025'!$D109:$ALO109,1),0)/1000</f>
        <v/>
      </c>
      <c r="DB109">
        <f>IFERROR(MATCH(DB$3,'Bins 2025'!$D109:$ALO109,1),0)/1000</f>
        <v/>
      </c>
      <c r="DC109">
        <f>IFERROR(MATCH(DC$3,'Bins 2025'!$D109:$ALO109,1),0)/1000</f>
        <v/>
      </c>
      <c r="DD109">
        <f>IFERROR(MATCH(DD$3,'Bins 2025'!$D109:$ALO109,1),0)/1000</f>
        <v/>
      </c>
      <c r="DE109">
        <f>IFERROR(MATCH(DE$3,'Bins 2025'!$D109:$ALO109,1),0)/1000</f>
        <v/>
      </c>
      <c r="DF109">
        <f>IFERROR(MATCH(DF$3,'Bins 2025'!$D109:$ALO109,1),0)/1000</f>
        <v/>
      </c>
      <c r="DG109">
        <f>IFERROR(MATCH(DG$3,'Bins 2025'!$D109:$ALO109,1),0)/1000</f>
        <v/>
      </c>
      <c r="DH109">
        <f>IFERROR(MATCH(DH$3,'Bins 2025'!$D109:$ALO109,1),0)/1000</f>
        <v/>
      </c>
      <c r="DI109">
        <f>IFERROR(MATCH(DI$3,'Bins 2025'!$D109:$ALO109,1),0)/1000</f>
        <v/>
      </c>
      <c r="DJ109">
        <f>IFERROR(MATCH(DJ$3,'Bins 2025'!$D109:$ALO109,1),0)/1000</f>
        <v/>
      </c>
      <c r="DK109">
        <f>IFERROR(MATCH(DK$3,'Bins 2025'!$D109:$ALO109,1),0)/1000</f>
        <v/>
      </c>
      <c r="DL109">
        <f>IFERROR(MATCH(DL$3,'Bins 2025'!$D109:$ALO109,1),0)/1000</f>
        <v/>
      </c>
      <c r="DM109">
        <f>IFERROR(MATCH(DM$3,'Bins 2025'!$D109:$ALO109,1),0)/1000</f>
        <v/>
      </c>
      <c r="DN109">
        <f>IFERROR(MATCH(DN$3,'Bins 2025'!$D109:$ALO109,1),0)/1000</f>
        <v/>
      </c>
      <c r="DO109">
        <f>IFERROR(MATCH(DO$3,'Bins 2025'!$D109:$ALO109,1),0)/1000</f>
        <v/>
      </c>
      <c r="DP109">
        <f>IFERROR(MATCH(DP$3,'Bins 2025'!$D109:$ALO109,1),0)/1000</f>
        <v/>
      </c>
      <c r="DQ109">
        <f>IFERROR(MATCH(DQ$3,'Bins 2025'!$D109:$ALO109,1),0)/1000</f>
        <v/>
      </c>
      <c r="DR109">
        <f>IFERROR(MATCH(DR$3,'Bins 2025'!$D109:$ALO109,1),0)/1000</f>
        <v/>
      </c>
      <c r="DS109">
        <f>IFERROR(MATCH(DS$3,'Bins 2025'!$D109:$ALO109,1),0)/1000</f>
        <v/>
      </c>
      <c r="DT109">
        <f>IFERROR(MATCH(DT$3,'Bins 2025'!$D109:$ALO109,1),0)/1000</f>
        <v/>
      </c>
      <c r="DU109">
        <f>IFERROR(MATCH(DU$3,'Bins 2025'!$D109:$ALO109,1),0)/1000</f>
        <v/>
      </c>
      <c r="DV109">
        <f>IFERROR(MATCH(DV$3,'Bins 2025'!$D109:$ALO109,1),0)/1000</f>
        <v/>
      </c>
      <c r="DW109">
        <f>IFERROR(MATCH(DW$3,'Bins 2025'!$D109:$ALO109,1),0)/1000</f>
        <v/>
      </c>
      <c r="DX109">
        <f>IFERROR(MATCH(DX$3,'Bins 2025'!$D109:$ALO109,1),0)/1000</f>
        <v/>
      </c>
      <c r="DY109">
        <f>IFERROR(MATCH(DY$3,'Bins 2025'!$D109:$ALO109,1),0)/1000</f>
        <v/>
      </c>
      <c r="DZ109">
        <f>IFERROR(MATCH(DZ$3,'Bins 2025'!$D109:$ALO109,1),0)/1000</f>
        <v/>
      </c>
      <c r="EA109">
        <f>IFERROR(MATCH(EA$3,'Bins 2025'!$D109:$ALO109,1),0)/1000</f>
        <v/>
      </c>
      <c r="EB109">
        <f>IFERROR(MATCH(EB$3,'Bins 2025'!$D109:$ALO109,1),0)/1000</f>
        <v/>
      </c>
      <c r="EC109">
        <f>IFERROR(MATCH(EC$3,'Bins 2025'!$D109:$ALO109,1),0)/1000</f>
        <v/>
      </c>
      <c r="ED109">
        <f>IFERROR(MATCH(ED$3,'Bins 2025'!$D109:$ALO109,1),0)/1000</f>
        <v/>
      </c>
      <c r="EE109">
        <f>IFERROR(MATCH(EE$3,'Bins 2025'!$D109:$ALO109,1),0)/1000</f>
        <v/>
      </c>
      <c r="EF109">
        <f>IFERROR(MATCH(EF$3,'Bins 2025'!$D109:$ALO109,1),0)/1000</f>
        <v/>
      </c>
      <c r="EG109">
        <f>IFERROR(MATCH(EG$3,'Bins 2025'!$D109:$ALO109,1),0)/1000</f>
        <v/>
      </c>
      <c r="EH109">
        <f>IFERROR(MATCH(EH$3,'Bins 2025'!$D109:$ALO109,1),0)/1000</f>
        <v/>
      </c>
      <c r="EI109">
        <f>IFERROR(MATCH(EI$3,'Bins 2025'!$D109:$ALO109,1),0)/1000</f>
        <v/>
      </c>
      <c r="EJ109">
        <f>IFERROR(MATCH(EJ$3,'Bins 2025'!$D109:$ALO109,1),0)/1000</f>
        <v/>
      </c>
      <c r="EK109">
        <f>IFERROR(MATCH(EK$3,'Bins 2025'!$D109:$ALO109,1),0)/1000</f>
        <v/>
      </c>
      <c r="EL109">
        <f>IFERROR(MATCH(EL$3,'Bins 2025'!$D109:$ALO109,1),0)/1000</f>
        <v/>
      </c>
      <c r="EM109">
        <f>IFERROR(MATCH(EM$3,'Bins 2025'!$D109:$ALO109,1),0)/1000</f>
        <v/>
      </c>
      <c r="EN109">
        <f>IFERROR(MATCH(EN$3,'Bins 2025'!$D109:$ALO109,1),0)/1000</f>
        <v/>
      </c>
      <c r="EO109">
        <f>IFERROR(MATCH(EO$3,'Bins 2025'!$D109:$ALO109,1),0)/1000</f>
        <v/>
      </c>
      <c r="EP109">
        <f>IFERROR(MATCH(EP$3,'Bins 2025'!$D109:$ALO109,1),0)/1000</f>
        <v/>
      </c>
      <c r="EQ109">
        <f>IFERROR(MATCH(EQ$3,'Bins 2025'!$D109:$ALO109,1),0)/1000</f>
        <v/>
      </c>
      <c r="ER109">
        <f>IFERROR(MATCH(ER$3,'Bins 2025'!$D109:$ALO109,1),0)/1000</f>
        <v/>
      </c>
      <c r="ES109">
        <f>IFERROR(MATCH(ES$3,'Bins 2025'!$D109:$ALO109,1),0)/1000</f>
        <v/>
      </c>
      <c r="ET109">
        <f>IFERROR(MATCH(ET$3,'Bins 2025'!$D109:$ALO109,1),0)/1000</f>
        <v/>
      </c>
      <c r="EU109">
        <f>IFERROR(MATCH(EU$3,'Bins 2025'!$D109:$ALO109,1),0)/1000</f>
        <v/>
      </c>
      <c r="EV109">
        <f>IFERROR(MATCH(EV$3,'Bins 2025'!$D109:$ALO109,1),0)/1000</f>
        <v/>
      </c>
      <c r="EW109">
        <f>IFERROR(MATCH(EW$3,'Bins 2025'!$D109:$ALO109,1),0)/1000</f>
        <v/>
      </c>
      <c r="EX109">
        <f>IFERROR(MATCH(EX$3,'Bins 2025'!$D109:$ALO109,1),0)/1000</f>
        <v/>
      </c>
      <c r="EY109">
        <f>IFERROR(MATCH(EY$3,'Bins 2025'!$D109:$ALO109,1),0)/1000</f>
        <v/>
      </c>
      <c r="EZ109">
        <f>IFERROR(MATCH(EZ$3,'Bins 2025'!$D109:$ALO109,1),0)/1000</f>
        <v/>
      </c>
      <c r="FA109">
        <f>IFERROR(MATCH(FA$3,'Bins 2025'!$D109:$ALO109,1),0)/1000</f>
        <v/>
      </c>
      <c r="FB109">
        <f>IFERROR(MATCH(FB$3,'Bins 2025'!$D109:$ALO109,1),0)/1000</f>
        <v/>
      </c>
      <c r="FC109">
        <f>IFERROR(MATCH(FC$3,'Bins 2025'!$D109:$ALO109,1),0)/1000</f>
        <v/>
      </c>
      <c r="FD109">
        <f>IFERROR(MATCH(FD$3,'Bins 2025'!$D109:$ALO109,1),0)/1000</f>
        <v/>
      </c>
      <c r="FE109">
        <f>IFERROR(MATCH(FE$3,'Bins 2025'!$D109:$ALO109,1),0)/1000</f>
        <v/>
      </c>
      <c r="FF109">
        <f>IFERROR(MATCH(FF$3,'Bins 2025'!$D109:$ALO109,1),0)/1000</f>
        <v/>
      </c>
      <c r="FG109">
        <f>IFERROR(MATCH(FG$3,'Bins 2025'!$D109:$ALO109,1),0)/1000</f>
        <v/>
      </c>
      <c r="FH109">
        <f>IFERROR(MATCH(FH$3,'Bins 2025'!$D109:$ALO109,1),0)/1000</f>
        <v/>
      </c>
      <c r="FI109">
        <f>IFERROR(MATCH(FI$3,'Bins 2025'!$D109:$ALO109,1),0)/1000</f>
        <v/>
      </c>
      <c r="FJ109">
        <f>IFERROR(MATCH(FJ$3,'Bins 2025'!$D109:$ALO109,1),0)/1000</f>
        <v/>
      </c>
      <c r="FK109">
        <f>IFERROR(MATCH(FK$3,'Bins 2025'!$D109:$ALO109,1),0)/1000</f>
        <v/>
      </c>
      <c r="FL109">
        <f>IFERROR(MATCH(FL$3,'Bins 2025'!$D109:$ALO109,1),0)/1000</f>
        <v/>
      </c>
      <c r="FM109">
        <f>IFERROR(MATCH(FM$3,'Bins 2025'!$D109:$ALO109,1),0)/1000</f>
        <v/>
      </c>
      <c r="FN109">
        <f>IFERROR(MATCH(FN$3,'Bins 2025'!$D109:$ALO109,1),0)/1000</f>
        <v/>
      </c>
      <c r="FO109">
        <f>IFERROR(MATCH(FO$3,'Bins 2025'!$D109:$ALO109,1),0)/1000</f>
        <v/>
      </c>
      <c r="FP109">
        <f>IFERROR(MATCH(FP$3,'Bins 2025'!$D109:$ALO109,1),0)/1000</f>
        <v/>
      </c>
      <c r="FQ109">
        <f>IFERROR(MATCH(FQ$3,'Bins 2025'!$D109:$ALO109,1),0)/1000</f>
        <v/>
      </c>
      <c r="FR109">
        <f>IFERROR(MATCH(FR$3,'Bins 2025'!$D109:$ALO109,1),0)/1000</f>
        <v/>
      </c>
      <c r="FS109">
        <f>IFERROR(MATCH(FS$3,'Bins 2025'!$D109:$ALO109,1),0)/1000</f>
        <v/>
      </c>
      <c r="FT109">
        <f>IFERROR(MATCH(FT$3,'Bins 2025'!$D109:$ALO109,1),0)/1000</f>
        <v/>
      </c>
      <c r="FU109">
        <f>IFERROR(MATCH(FU$3,'Bins 2025'!$D109:$ALO109,1),0)/1000</f>
        <v/>
      </c>
      <c r="FV109">
        <f>IFERROR(MATCH(FV$3,'Bins 2025'!$D109:$ALO109,1),0)/1000</f>
        <v/>
      </c>
      <c r="FW109">
        <f>IFERROR(MATCH(FW$3,'Bins 2025'!$D109:$ALO109,1),0)/1000</f>
        <v/>
      </c>
      <c r="FX109">
        <f>IFERROR(MATCH(FX$3,'Bins 2025'!$D109:$ALO109,1),0)/1000</f>
        <v/>
      </c>
      <c r="FY109">
        <f>IFERROR(MATCH(FY$3,'Bins 2025'!$D109:$ALO109,1),0)/1000</f>
        <v/>
      </c>
      <c r="FZ109">
        <f>IFERROR(MATCH(FZ$3,'Bins 2025'!$D109:$ALO109,1),0)/1000</f>
        <v/>
      </c>
      <c r="GA109">
        <f>IFERROR(MATCH(GA$3,'Bins 2025'!$D109:$ALO109,1),0)/1000</f>
        <v/>
      </c>
      <c r="GB109">
        <f>IFERROR(MATCH(GB$3,'Bins 2025'!$D109:$ALO109,1),0)/1000</f>
        <v/>
      </c>
      <c r="GC109">
        <f>IFERROR(MATCH(GC$3,'Bins 2025'!$D109:$ALO109,1),0)/1000</f>
        <v/>
      </c>
      <c r="GD109">
        <f>IFERROR(MATCH(GD$3,'Bins 2025'!$D109:$ALO109,1),0)/1000</f>
        <v/>
      </c>
      <c r="GE109">
        <f>IFERROR(MATCH(GE$3,'Bins 2025'!$D109:$ALO109,1),0)/1000</f>
        <v/>
      </c>
      <c r="GF109">
        <f>IFERROR(MATCH(GF$3,'Bins 2025'!$D109:$ALO109,1),0)/1000</f>
        <v/>
      </c>
      <c r="GG109">
        <f>IFERROR(MATCH(GG$3,'Bins 2025'!$D109:$ALO109,1),0)/1000</f>
        <v/>
      </c>
      <c r="GH109">
        <f>IFERROR(MATCH(GH$3,'Bins 2025'!$D109:$ALO109,1),0)/1000</f>
        <v/>
      </c>
      <c r="GI109">
        <f>IFERROR(MATCH(GI$3,'Bins 2025'!$D109:$ALO109,1),0)/1000</f>
        <v/>
      </c>
      <c r="GJ109">
        <f>IFERROR(MATCH(GJ$3,'Bins 2025'!$D109:$ALO109,1),0)/1000</f>
        <v/>
      </c>
      <c r="GK109">
        <f>IFERROR(MATCH(GK$3,'Bins 2025'!$D109:$ALO109,1),0)/1000</f>
        <v/>
      </c>
      <c r="GL109">
        <f>IFERROR(MATCH(GL$3,'Bins 2025'!$D109:$ALO109,1),0)/1000</f>
        <v/>
      </c>
      <c r="GM109">
        <f>IFERROR(MATCH(GM$3,'Bins 2025'!$D109:$ALO109,1),0)/1000</f>
        <v/>
      </c>
      <c r="GN109">
        <f>IFERROR(MATCH(GN$3,'Bins 2025'!$D109:$ALO109,1),0)/1000</f>
        <v/>
      </c>
      <c r="GO109">
        <f>IFERROR(MATCH(GO$3,'Bins 2025'!$D109:$ALO109,1),0)/1000</f>
        <v/>
      </c>
      <c r="GP109">
        <f>IFERROR(MATCH(GP$3,'Bins 2025'!$D109:$ALO109,1),0)/1000</f>
        <v/>
      </c>
      <c r="GQ109">
        <f>IFERROR(MATCH(GQ$3,'Bins 2025'!$D109:$ALO109,1),0)/1000</f>
        <v/>
      </c>
      <c r="GR109">
        <f>IFERROR(MATCH(GR$3,'Bins 2025'!$D109:$ALO109,1),0)/1000</f>
        <v/>
      </c>
      <c r="GS109">
        <f>IFERROR(MATCH(GS$3,'Bins 2025'!$D109:$ALO109,1),0)/1000</f>
        <v/>
      </c>
      <c r="GT109">
        <f>IFERROR(MATCH(GT$3,'Bins 2025'!$D109:$ALO109,1),0)/1000</f>
        <v/>
      </c>
      <c r="GU109">
        <f>IFERROR(MATCH(GU$3,'Bins 2025'!$D109:$ALO109,1),0)/1000</f>
        <v/>
      </c>
    </row>
    <row r="110">
      <c r="B110">
        <f>Inputs!B110</f>
        <v/>
      </c>
      <c r="C110">
        <f>Inputs!K110</f>
        <v/>
      </c>
      <c r="D110">
        <f>N(Inputs!H110)</f>
        <v/>
      </c>
      <c r="E110">
        <f>IFERROR(MATCH(E$3,'Bins 2025'!$D110:$ALO110,1),0)/1000</f>
        <v/>
      </c>
      <c r="F110">
        <f>IFERROR(MATCH(F$3,'Bins 2025'!$D110:$ALO110,1),0)/1000</f>
        <v/>
      </c>
      <c r="G110">
        <f>IFERROR(MATCH(G$3,'Bins 2025'!$D110:$ALO110,1),0)/1000</f>
        <v/>
      </c>
      <c r="H110">
        <f>IFERROR(MATCH(H$3,'Bins 2025'!$D110:$ALO110,1),0)/1000</f>
        <v/>
      </c>
      <c r="I110">
        <f>IFERROR(MATCH(I$3,'Bins 2025'!$D110:$ALO110,1),0)/1000</f>
        <v/>
      </c>
      <c r="J110">
        <f>IFERROR(MATCH(J$3,'Bins 2025'!$D110:$ALO110,1),0)/1000</f>
        <v/>
      </c>
      <c r="K110">
        <f>IFERROR(MATCH(K$3,'Bins 2025'!$D110:$ALO110,1),0)/1000</f>
        <v/>
      </c>
      <c r="L110">
        <f>IFERROR(MATCH(L$3,'Bins 2025'!$D110:$ALO110,1),0)/1000</f>
        <v/>
      </c>
      <c r="M110">
        <f>IFERROR(MATCH(M$3,'Bins 2025'!$D110:$ALO110,1),0)/1000</f>
        <v/>
      </c>
      <c r="N110">
        <f>IFERROR(MATCH(N$3,'Bins 2025'!$D110:$ALO110,1),0)/1000</f>
        <v/>
      </c>
      <c r="O110">
        <f>IFERROR(MATCH(O$3,'Bins 2025'!$D110:$ALO110,1),0)/1000</f>
        <v/>
      </c>
      <c r="P110">
        <f>IFERROR(MATCH(P$3,'Bins 2025'!$D110:$ALO110,1),0)/1000</f>
        <v/>
      </c>
      <c r="Q110">
        <f>IFERROR(MATCH(Q$3,'Bins 2025'!$D110:$ALO110,1),0)/1000</f>
        <v/>
      </c>
      <c r="R110">
        <f>IFERROR(MATCH(R$3,'Bins 2025'!$D110:$ALO110,1),0)/1000</f>
        <v/>
      </c>
      <c r="S110">
        <f>IFERROR(MATCH(S$3,'Bins 2025'!$D110:$ALO110,1),0)/1000</f>
        <v/>
      </c>
      <c r="T110">
        <f>IFERROR(MATCH(T$3,'Bins 2025'!$D110:$ALO110,1),0)/1000</f>
        <v/>
      </c>
      <c r="U110">
        <f>IFERROR(MATCH(U$3,'Bins 2025'!$D110:$ALO110,1),0)/1000</f>
        <v/>
      </c>
      <c r="V110">
        <f>IFERROR(MATCH(V$3,'Bins 2025'!$D110:$ALO110,1),0)/1000</f>
        <v/>
      </c>
      <c r="W110">
        <f>IFERROR(MATCH(W$3,'Bins 2025'!$D110:$ALO110,1),0)/1000</f>
        <v/>
      </c>
      <c r="X110">
        <f>IFERROR(MATCH(X$3,'Bins 2025'!$D110:$ALO110,1),0)/1000</f>
        <v/>
      </c>
      <c r="Y110">
        <f>IFERROR(MATCH(Y$3,'Bins 2025'!$D110:$ALO110,1),0)/1000</f>
        <v/>
      </c>
      <c r="Z110">
        <f>IFERROR(MATCH(Z$3,'Bins 2025'!$D110:$ALO110,1),0)/1000</f>
        <v/>
      </c>
      <c r="AA110">
        <f>IFERROR(MATCH(AA$3,'Bins 2025'!$D110:$ALO110,1),0)/1000</f>
        <v/>
      </c>
      <c r="AB110">
        <f>IFERROR(MATCH(AB$3,'Bins 2025'!$D110:$ALO110,1),0)/1000</f>
        <v/>
      </c>
      <c r="AC110">
        <f>IFERROR(MATCH(AC$3,'Bins 2025'!$D110:$ALO110,1),0)/1000</f>
        <v/>
      </c>
      <c r="AD110">
        <f>IFERROR(MATCH(AD$3,'Bins 2025'!$D110:$ALO110,1),0)/1000</f>
        <v/>
      </c>
      <c r="AE110">
        <f>IFERROR(MATCH(AE$3,'Bins 2025'!$D110:$ALO110,1),0)/1000</f>
        <v/>
      </c>
      <c r="AF110">
        <f>IFERROR(MATCH(AF$3,'Bins 2025'!$D110:$ALO110,1),0)/1000</f>
        <v/>
      </c>
      <c r="AG110">
        <f>IFERROR(MATCH(AG$3,'Bins 2025'!$D110:$ALO110,1),0)/1000</f>
        <v/>
      </c>
      <c r="AH110">
        <f>IFERROR(MATCH(AH$3,'Bins 2025'!$D110:$ALO110,1),0)/1000</f>
        <v/>
      </c>
      <c r="AI110">
        <f>IFERROR(MATCH(AI$3,'Bins 2025'!$D110:$ALO110,1),0)/1000</f>
        <v/>
      </c>
      <c r="AJ110">
        <f>IFERROR(MATCH(AJ$3,'Bins 2025'!$D110:$ALO110,1),0)/1000</f>
        <v/>
      </c>
      <c r="AK110">
        <f>IFERROR(MATCH(AK$3,'Bins 2025'!$D110:$ALO110,1),0)/1000</f>
        <v/>
      </c>
      <c r="AL110">
        <f>IFERROR(MATCH(AL$3,'Bins 2025'!$D110:$ALO110,1),0)/1000</f>
        <v/>
      </c>
      <c r="AM110">
        <f>IFERROR(MATCH(AM$3,'Bins 2025'!$D110:$ALO110,1),0)/1000</f>
        <v/>
      </c>
      <c r="AN110">
        <f>IFERROR(MATCH(AN$3,'Bins 2025'!$D110:$ALO110,1),0)/1000</f>
        <v/>
      </c>
      <c r="AO110">
        <f>IFERROR(MATCH(AO$3,'Bins 2025'!$D110:$ALO110,1),0)/1000</f>
        <v/>
      </c>
      <c r="AP110">
        <f>IFERROR(MATCH(AP$3,'Bins 2025'!$D110:$ALO110,1),0)/1000</f>
        <v/>
      </c>
      <c r="AQ110">
        <f>IFERROR(MATCH(AQ$3,'Bins 2025'!$D110:$ALO110,1),0)/1000</f>
        <v/>
      </c>
      <c r="AR110">
        <f>IFERROR(MATCH(AR$3,'Bins 2025'!$D110:$ALO110,1),0)/1000</f>
        <v/>
      </c>
      <c r="AS110">
        <f>IFERROR(MATCH(AS$3,'Bins 2025'!$D110:$ALO110,1),0)/1000</f>
        <v/>
      </c>
      <c r="AT110">
        <f>IFERROR(MATCH(AT$3,'Bins 2025'!$D110:$ALO110,1),0)/1000</f>
        <v/>
      </c>
      <c r="AU110">
        <f>IFERROR(MATCH(AU$3,'Bins 2025'!$D110:$ALO110,1),0)/1000</f>
        <v/>
      </c>
      <c r="AV110">
        <f>IFERROR(MATCH(AV$3,'Bins 2025'!$D110:$ALO110,1),0)/1000</f>
        <v/>
      </c>
      <c r="AW110">
        <f>IFERROR(MATCH(AW$3,'Bins 2025'!$D110:$ALO110,1),0)/1000</f>
        <v/>
      </c>
      <c r="AX110">
        <f>IFERROR(MATCH(AX$3,'Bins 2025'!$D110:$ALO110,1),0)/1000</f>
        <v/>
      </c>
      <c r="AY110">
        <f>IFERROR(MATCH(AY$3,'Bins 2025'!$D110:$ALO110,1),0)/1000</f>
        <v/>
      </c>
      <c r="AZ110">
        <f>IFERROR(MATCH(AZ$3,'Bins 2025'!$D110:$ALO110,1),0)/1000</f>
        <v/>
      </c>
      <c r="BA110">
        <f>IFERROR(MATCH(BA$3,'Bins 2025'!$D110:$ALO110,1),0)/1000</f>
        <v/>
      </c>
      <c r="BB110">
        <f>IFERROR(MATCH(BB$3,'Bins 2025'!$D110:$ALO110,1),0)/1000</f>
        <v/>
      </c>
      <c r="BC110">
        <f>IFERROR(MATCH(BC$3,'Bins 2025'!$D110:$ALO110,1),0)/1000</f>
        <v/>
      </c>
      <c r="BD110">
        <f>IFERROR(MATCH(BD$3,'Bins 2025'!$D110:$ALO110,1),0)/1000</f>
        <v/>
      </c>
      <c r="BE110">
        <f>IFERROR(MATCH(BE$3,'Bins 2025'!$D110:$ALO110,1),0)/1000</f>
        <v/>
      </c>
      <c r="BF110">
        <f>IFERROR(MATCH(BF$3,'Bins 2025'!$D110:$ALO110,1),0)/1000</f>
        <v/>
      </c>
      <c r="BG110">
        <f>IFERROR(MATCH(BG$3,'Bins 2025'!$D110:$ALO110,1),0)/1000</f>
        <v/>
      </c>
      <c r="BH110">
        <f>IFERROR(MATCH(BH$3,'Bins 2025'!$D110:$ALO110,1),0)/1000</f>
        <v/>
      </c>
      <c r="BI110">
        <f>IFERROR(MATCH(BI$3,'Bins 2025'!$D110:$ALO110,1),0)/1000</f>
        <v/>
      </c>
      <c r="BJ110">
        <f>IFERROR(MATCH(BJ$3,'Bins 2025'!$D110:$ALO110,1),0)/1000</f>
        <v/>
      </c>
      <c r="BK110">
        <f>IFERROR(MATCH(BK$3,'Bins 2025'!$D110:$ALO110,1),0)/1000</f>
        <v/>
      </c>
      <c r="BL110">
        <f>IFERROR(MATCH(BL$3,'Bins 2025'!$D110:$ALO110,1),0)/1000</f>
        <v/>
      </c>
      <c r="BM110">
        <f>IFERROR(MATCH(BM$3,'Bins 2025'!$D110:$ALO110,1),0)/1000</f>
        <v/>
      </c>
      <c r="BN110">
        <f>IFERROR(MATCH(BN$3,'Bins 2025'!$D110:$ALO110,1),0)/1000</f>
        <v/>
      </c>
      <c r="BO110">
        <f>IFERROR(MATCH(BO$3,'Bins 2025'!$D110:$ALO110,1),0)/1000</f>
        <v/>
      </c>
      <c r="BP110">
        <f>IFERROR(MATCH(BP$3,'Bins 2025'!$D110:$ALO110,1),0)/1000</f>
        <v/>
      </c>
      <c r="BQ110">
        <f>IFERROR(MATCH(BQ$3,'Bins 2025'!$D110:$ALO110,1),0)/1000</f>
        <v/>
      </c>
      <c r="BR110">
        <f>IFERROR(MATCH(BR$3,'Bins 2025'!$D110:$ALO110,1),0)/1000</f>
        <v/>
      </c>
      <c r="BS110">
        <f>IFERROR(MATCH(BS$3,'Bins 2025'!$D110:$ALO110,1),0)/1000</f>
        <v/>
      </c>
      <c r="BT110">
        <f>IFERROR(MATCH(BT$3,'Bins 2025'!$D110:$ALO110,1),0)/1000</f>
        <v/>
      </c>
      <c r="BU110">
        <f>IFERROR(MATCH(BU$3,'Bins 2025'!$D110:$ALO110,1),0)/1000</f>
        <v/>
      </c>
      <c r="BV110">
        <f>IFERROR(MATCH(BV$3,'Bins 2025'!$D110:$ALO110,1),0)/1000</f>
        <v/>
      </c>
      <c r="BW110">
        <f>IFERROR(MATCH(BW$3,'Bins 2025'!$D110:$ALO110,1),0)/1000</f>
        <v/>
      </c>
      <c r="BX110">
        <f>IFERROR(MATCH(BX$3,'Bins 2025'!$D110:$ALO110,1),0)/1000</f>
        <v/>
      </c>
      <c r="BY110">
        <f>IFERROR(MATCH(BY$3,'Bins 2025'!$D110:$ALO110,1),0)/1000</f>
        <v/>
      </c>
      <c r="BZ110">
        <f>IFERROR(MATCH(BZ$3,'Bins 2025'!$D110:$ALO110,1),0)/1000</f>
        <v/>
      </c>
      <c r="CA110">
        <f>IFERROR(MATCH(CA$3,'Bins 2025'!$D110:$ALO110,1),0)/1000</f>
        <v/>
      </c>
      <c r="CB110">
        <f>IFERROR(MATCH(CB$3,'Bins 2025'!$D110:$ALO110,1),0)/1000</f>
        <v/>
      </c>
      <c r="CC110">
        <f>IFERROR(MATCH(CC$3,'Bins 2025'!$D110:$ALO110,1),0)/1000</f>
        <v/>
      </c>
      <c r="CD110">
        <f>IFERROR(MATCH(CD$3,'Bins 2025'!$D110:$ALO110,1),0)/1000</f>
        <v/>
      </c>
      <c r="CE110">
        <f>IFERROR(MATCH(CE$3,'Bins 2025'!$D110:$ALO110,1),0)/1000</f>
        <v/>
      </c>
      <c r="CF110">
        <f>IFERROR(MATCH(CF$3,'Bins 2025'!$D110:$ALO110,1),0)/1000</f>
        <v/>
      </c>
      <c r="CG110">
        <f>IFERROR(MATCH(CG$3,'Bins 2025'!$D110:$ALO110,1),0)/1000</f>
        <v/>
      </c>
      <c r="CH110">
        <f>IFERROR(MATCH(CH$3,'Bins 2025'!$D110:$ALO110,1),0)/1000</f>
        <v/>
      </c>
      <c r="CI110">
        <f>IFERROR(MATCH(CI$3,'Bins 2025'!$D110:$ALO110,1),0)/1000</f>
        <v/>
      </c>
      <c r="CJ110">
        <f>IFERROR(MATCH(CJ$3,'Bins 2025'!$D110:$ALO110,1),0)/1000</f>
        <v/>
      </c>
      <c r="CK110">
        <f>IFERROR(MATCH(CK$3,'Bins 2025'!$D110:$ALO110,1),0)/1000</f>
        <v/>
      </c>
      <c r="CL110">
        <f>IFERROR(MATCH(CL$3,'Bins 2025'!$D110:$ALO110,1),0)/1000</f>
        <v/>
      </c>
      <c r="CM110">
        <f>IFERROR(MATCH(CM$3,'Bins 2025'!$D110:$ALO110,1),0)/1000</f>
        <v/>
      </c>
      <c r="CN110">
        <f>IFERROR(MATCH(CN$3,'Bins 2025'!$D110:$ALO110,1),0)/1000</f>
        <v/>
      </c>
      <c r="CO110">
        <f>IFERROR(MATCH(CO$3,'Bins 2025'!$D110:$ALO110,1),0)/1000</f>
        <v/>
      </c>
      <c r="CP110">
        <f>IFERROR(MATCH(CP$3,'Bins 2025'!$D110:$ALO110,1),0)/1000</f>
        <v/>
      </c>
      <c r="CQ110">
        <f>IFERROR(MATCH(CQ$3,'Bins 2025'!$D110:$ALO110,1),0)/1000</f>
        <v/>
      </c>
      <c r="CR110">
        <f>IFERROR(MATCH(CR$3,'Bins 2025'!$D110:$ALO110,1),0)/1000</f>
        <v/>
      </c>
      <c r="CS110">
        <f>IFERROR(MATCH(CS$3,'Bins 2025'!$D110:$ALO110,1),0)/1000</f>
        <v/>
      </c>
      <c r="CT110">
        <f>IFERROR(MATCH(CT$3,'Bins 2025'!$D110:$ALO110,1),0)/1000</f>
        <v/>
      </c>
      <c r="CU110">
        <f>IFERROR(MATCH(CU$3,'Bins 2025'!$D110:$ALO110,1),0)/1000</f>
        <v/>
      </c>
      <c r="CV110">
        <f>IFERROR(MATCH(CV$3,'Bins 2025'!$D110:$ALO110,1),0)/1000</f>
        <v/>
      </c>
      <c r="CW110">
        <f>IFERROR(MATCH(CW$3,'Bins 2025'!$D110:$ALO110,1),0)/1000</f>
        <v/>
      </c>
      <c r="CX110">
        <f>IFERROR(MATCH(CX$3,'Bins 2025'!$D110:$ALO110,1),0)/1000</f>
        <v/>
      </c>
      <c r="CY110">
        <f>IFERROR(MATCH(CY$3,'Bins 2025'!$D110:$ALO110,1),0)/1000</f>
        <v/>
      </c>
      <c r="CZ110">
        <f>IFERROR(MATCH(CZ$3,'Bins 2025'!$D110:$ALO110,1),0)/1000</f>
        <v/>
      </c>
      <c r="DA110">
        <f>IFERROR(MATCH(DA$3,'Bins 2025'!$D110:$ALO110,1),0)/1000</f>
        <v/>
      </c>
      <c r="DB110">
        <f>IFERROR(MATCH(DB$3,'Bins 2025'!$D110:$ALO110,1),0)/1000</f>
        <v/>
      </c>
      <c r="DC110">
        <f>IFERROR(MATCH(DC$3,'Bins 2025'!$D110:$ALO110,1),0)/1000</f>
        <v/>
      </c>
      <c r="DD110">
        <f>IFERROR(MATCH(DD$3,'Bins 2025'!$D110:$ALO110,1),0)/1000</f>
        <v/>
      </c>
      <c r="DE110">
        <f>IFERROR(MATCH(DE$3,'Bins 2025'!$D110:$ALO110,1),0)/1000</f>
        <v/>
      </c>
      <c r="DF110">
        <f>IFERROR(MATCH(DF$3,'Bins 2025'!$D110:$ALO110,1),0)/1000</f>
        <v/>
      </c>
      <c r="DG110">
        <f>IFERROR(MATCH(DG$3,'Bins 2025'!$D110:$ALO110,1),0)/1000</f>
        <v/>
      </c>
      <c r="DH110">
        <f>IFERROR(MATCH(DH$3,'Bins 2025'!$D110:$ALO110,1),0)/1000</f>
        <v/>
      </c>
      <c r="DI110">
        <f>IFERROR(MATCH(DI$3,'Bins 2025'!$D110:$ALO110,1),0)/1000</f>
        <v/>
      </c>
      <c r="DJ110">
        <f>IFERROR(MATCH(DJ$3,'Bins 2025'!$D110:$ALO110,1),0)/1000</f>
        <v/>
      </c>
      <c r="DK110">
        <f>IFERROR(MATCH(DK$3,'Bins 2025'!$D110:$ALO110,1),0)/1000</f>
        <v/>
      </c>
      <c r="DL110">
        <f>IFERROR(MATCH(DL$3,'Bins 2025'!$D110:$ALO110,1),0)/1000</f>
        <v/>
      </c>
      <c r="DM110">
        <f>IFERROR(MATCH(DM$3,'Bins 2025'!$D110:$ALO110,1),0)/1000</f>
        <v/>
      </c>
      <c r="DN110">
        <f>IFERROR(MATCH(DN$3,'Bins 2025'!$D110:$ALO110,1),0)/1000</f>
        <v/>
      </c>
      <c r="DO110">
        <f>IFERROR(MATCH(DO$3,'Bins 2025'!$D110:$ALO110,1),0)/1000</f>
        <v/>
      </c>
      <c r="DP110">
        <f>IFERROR(MATCH(DP$3,'Bins 2025'!$D110:$ALO110,1),0)/1000</f>
        <v/>
      </c>
      <c r="DQ110">
        <f>IFERROR(MATCH(DQ$3,'Bins 2025'!$D110:$ALO110,1),0)/1000</f>
        <v/>
      </c>
      <c r="DR110">
        <f>IFERROR(MATCH(DR$3,'Bins 2025'!$D110:$ALO110,1),0)/1000</f>
        <v/>
      </c>
      <c r="DS110">
        <f>IFERROR(MATCH(DS$3,'Bins 2025'!$D110:$ALO110,1),0)/1000</f>
        <v/>
      </c>
      <c r="DT110">
        <f>IFERROR(MATCH(DT$3,'Bins 2025'!$D110:$ALO110,1),0)/1000</f>
        <v/>
      </c>
      <c r="DU110">
        <f>IFERROR(MATCH(DU$3,'Bins 2025'!$D110:$ALO110,1),0)/1000</f>
        <v/>
      </c>
      <c r="DV110">
        <f>IFERROR(MATCH(DV$3,'Bins 2025'!$D110:$ALO110,1),0)/1000</f>
        <v/>
      </c>
      <c r="DW110">
        <f>IFERROR(MATCH(DW$3,'Bins 2025'!$D110:$ALO110,1),0)/1000</f>
        <v/>
      </c>
      <c r="DX110">
        <f>IFERROR(MATCH(DX$3,'Bins 2025'!$D110:$ALO110,1),0)/1000</f>
        <v/>
      </c>
      <c r="DY110">
        <f>IFERROR(MATCH(DY$3,'Bins 2025'!$D110:$ALO110,1),0)/1000</f>
        <v/>
      </c>
      <c r="DZ110">
        <f>IFERROR(MATCH(DZ$3,'Bins 2025'!$D110:$ALO110,1),0)/1000</f>
        <v/>
      </c>
      <c r="EA110">
        <f>IFERROR(MATCH(EA$3,'Bins 2025'!$D110:$ALO110,1),0)/1000</f>
        <v/>
      </c>
      <c r="EB110">
        <f>IFERROR(MATCH(EB$3,'Bins 2025'!$D110:$ALO110,1),0)/1000</f>
        <v/>
      </c>
      <c r="EC110">
        <f>IFERROR(MATCH(EC$3,'Bins 2025'!$D110:$ALO110,1),0)/1000</f>
        <v/>
      </c>
      <c r="ED110">
        <f>IFERROR(MATCH(ED$3,'Bins 2025'!$D110:$ALO110,1),0)/1000</f>
        <v/>
      </c>
      <c r="EE110">
        <f>IFERROR(MATCH(EE$3,'Bins 2025'!$D110:$ALO110,1),0)/1000</f>
        <v/>
      </c>
      <c r="EF110">
        <f>IFERROR(MATCH(EF$3,'Bins 2025'!$D110:$ALO110,1),0)/1000</f>
        <v/>
      </c>
      <c r="EG110">
        <f>IFERROR(MATCH(EG$3,'Bins 2025'!$D110:$ALO110,1),0)/1000</f>
        <v/>
      </c>
      <c r="EH110">
        <f>IFERROR(MATCH(EH$3,'Bins 2025'!$D110:$ALO110,1),0)/1000</f>
        <v/>
      </c>
      <c r="EI110">
        <f>IFERROR(MATCH(EI$3,'Bins 2025'!$D110:$ALO110,1),0)/1000</f>
        <v/>
      </c>
      <c r="EJ110">
        <f>IFERROR(MATCH(EJ$3,'Bins 2025'!$D110:$ALO110,1),0)/1000</f>
        <v/>
      </c>
      <c r="EK110">
        <f>IFERROR(MATCH(EK$3,'Bins 2025'!$D110:$ALO110,1),0)/1000</f>
        <v/>
      </c>
      <c r="EL110">
        <f>IFERROR(MATCH(EL$3,'Bins 2025'!$D110:$ALO110,1),0)/1000</f>
        <v/>
      </c>
      <c r="EM110">
        <f>IFERROR(MATCH(EM$3,'Bins 2025'!$D110:$ALO110,1),0)/1000</f>
        <v/>
      </c>
      <c r="EN110">
        <f>IFERROR(MATCH(EN$3,'Bins 2025'!$D110:$ALO110,1),0)/1000</f>
        <v/>
      </c>
      <c r="EO110">
        <f>IFERROR(MATCH(EO$3,'Bins 2025'!$D110:$ALO110,1),0)/1000</f>
        <v/>
      </c>
      <c r="EP110">
        <f>IFERROR(MATCH(EP$3,'Bins 2025'!$D110:$ALO110,1),0)/1000</f>
        <v/>
      </c>
      <c r="EQ110">
        <f>IFERROR(MATCH(EQ$3,'Bins 2025'!$D110:$ALO110,1),0)/1000</f>
        <v/>
      </c>
      <c r="ER110">
        <f>IFERROR(MATCH(ER$3,'Bins 2025'!$D110:$ALO110,1),0)/1000</f>
        <v/>
      </c>
      <c r="ES110">
        <f>IFERROR(MATCH(ES$3,'Bins 2025'!$D110:$ALO110,1),0)/1000</f>
        <v/>
      </c>
      <c r="ET110">
        <f>IFERROR(MATCH(ET$3,'Bins 2025'!$D110:$ALO110,1),0)/1000</f>
        <v/>
      </c>
      <c r="EU110">
        <f>IFERROR(MATCH(EU$3,'Bins 2025'!$D110:$ALO110,1),0)/1000</f>
        <v/>
      </c>
      <c r="EV110">
        <f>IFERROR(MATCH(EV$3,'Bins 2025'!$D110:$ALO110,1),0)/1000</f>
        <v/>
      </c>
      <c r="EW110">
        <f>IFERROR(MATCH(EW$3,'Bins 2025'!$D110:$ALO110,1),0)/1000</f>
        <v/>
      </c>
      <c r="EX110">
        <f>IFERROR(MATCH(EX$3,'Bins 2025'!$D110:$ALO110,1),0)/1000</f>
        <v/>
      </c>
      <c r="EY110">
        <f>IFERROR(MATCH(EY$3,'Bins 2025'!$D110:$ALO110,1),0)/1000</f>
        <v/>
      </c>
      <c r="EZ110">
        <f>IFERROR(MATCH(EZ$3,'Bins 2025'!$D110:$ALO110,1),0)/1000</f>
        <v/>
      </c>
      <c r="FA110">
        <f>IFERROR(MATCH(FA$3,'Bins 2025'!$D110:$ALO110,1),0)/1000</f>
        <v/>
      </c>
      <c r="FB110">
        <f>IFERROR(MATCH(FB$3,'Bins 2025'!$D110:$ALO110,1),0)/1000</f>
        <v/>
      </c>
      <c r="FC110">
        <f>IFERROR(MATCH(FC$3,'Bins 2025'!$D110:$ALO110,1),0)/1000</f>
        <v/>
      </c>
      <c r="FD110">
        <f>IFERROR(MATCH(FD$3,'Bins 2025'!$D110:$ALO110,1),0)/1000</f>
        <v/>
      </c>
      <c r="FE110">
        <f>IFERROR(MATCH(FE$3,'Bins 2025'!$D110:$ALO110,1),0)/1000</f>
        <v/>
      </c>
      <c r="FF110">
        <f>IFERROR(MATCH(FF$3,'Bins 2025'!$D110:$ALO110,1),0)/1000</f>
        <v/>
      </c>
      <c r="FG110">
        <f>IFERROR(MATCH(FG$3,'Bins 2025'!$D110:$ALO110,1),0)/1000</f>
        <v/>
      </c>
      <c r="FH110">
        <f>IFERROR(MATCH(FH$3,'Bins 2025'!$D110:$ALO110,1),0)/1000</f>
        <v/>
      </c>
      <c r="FI110">
        <f>IFERROR(MATCH(FI$3,'Bins 2025'!$D110:$ALO110,1),0)/1000</f>
        <v/>
      </c>
      <c r="FJ110">
        <f>IFERROR(MATCH(FJ$3,'Bins 2025'!$D110:$ALO110,1),0)/1000</f>
        <v/>
      </c>
      <c r="FK110">
        <f>IFERROR(MATCH(FK$3,'Bins 2025'!$D110:$ALO110,1),0)/1000</f>
        <v/>
      </c>
      <c r="FL110">
        <f>IFERROR(MATCH(FL$3,'Bins 2025'!$D110:$ALO110,1),0)/1000</f>
        <v/>
      </c>
      <c r="FM110">
        <f>IFERROR(MATCH(FM$3,'Bins 2025'!$D110:$ALO110,1),0)/1000</f>
        <v/>
      </c>
      <c r="FN110">
        <f>IFERROR(MATCH(FN$3,'Bins 2025'!$D110:$ALO110,1),0)/1000</f>
        <v/>
      </c>
      <c r="FO110">
        <f>IFERROR(MATCH(FO$3,'Bins 2025'!$D110:$ALO110,1),0)/1000</f>
        <v/>
      </c>
      <c r="FP110">
        <f>IFERROR(MATCH(FP$3,'Bins 2025'!$D110:$ALO110,1),0)/1000</f>
        <v/>
      </c>
      <c r="FQ110">
        <f>IFERROR(MATCH(FQ$3,'Bins 2025'!$D110:$ALO110,1),0)/1000</f>
        <v/>
      </c>
      <c r="FR110">
        <f>IFERROR(MATCH(FR$3,'Bins 2025'!$D110:$ALO110,1),0)/1000</f>
        <v/>
      </c>
      <c r="FS110">
        <f>IFERROR(MATCH(FS$3,'Bins 2025'!$D110:$ALO110,1),0)/1000</f>
        <v/>
      </c>
      <c r="FT110">
        <f>IFERROR(MATCH(FT$3,'Bins 2025'!$D110:$ALO110,1),0)/1000</f>
        <v/>
      </c>
      <c r="FU110">
        <f>IFERROR(MATCH(FU$3,'Bins 2025'!$D110:$ALO110,1),0)/1000</f>
        <v/>
      </c>
      <c r="FV110">
        <f>IFERROR(MATCH(FV$3,'Bins 2025'!$D110:$ALO110,1),0)/1000</f>
        <v/>
      </c>
      <c r="FW110">
        <f>IFERROR(MATCH(FW$3,'Bins 2025'!$D110:$ALO110,1),0)/1000</f>
        <v/>
      </c>
      <c r="FX110">
        <f>IFERROR(MATCH(FX$3,'Bins 2025'!$D110:$ALO110,1),0)/1000</f>
        <v/>
      </c>
      <c r="FY110">
        <f>IFERROR(MATCH(FY$3,'Bins 2025'!$D110:$ALO110,1),0)/1000</f>
        <v/>
      </c>
      <c r="FZ110">
        <f>IFERROR(MATCH(FZ$3,'Bins 2025'!$D110:$ALO110,1),0)/1000</f>
        <v/>
      </c>
      <c r="GA110">
        <f>IFERROR(MATCH(GA$3,'Bins 2025'!$D110:$ALO110,1),0)/1000</f>
        <v/>
      </c>
      <c r="GB110">
        <f>IFERROR(MATCH(GB$3,'Bins 2025'!$D110:$ALO110,1),0)/1000</f>
        <v/>
      </c>
      <c r="GC110">
        <f>IFERROR(MATCH(GC$3,'Bins 2025'!$D110:$ALO110,1),0)/1000</f>
        <v/>
      </c>
      <c r="GD110">
        <f>IFERROR(MATCH(GD$3,'Bins 2025'!$D110:$ALO110,1),0)/1000</f>
        <v/>
      </c>
      <c r="GE110">
        <f>IFERROR(MATCH(GE$3,'Bins 2025'!$D110:$ALO110,1),0)/1000</f>
        <v/>
      </c>
      <c r="GF110">
        <f>IFERROR(MATCH(GF$3,'Bins 2025'!$D110:$ALO110,1),0)/1000</f>
        <v/>
      </c>
      <c r="GG110">
        <f>IFERROR(MATCH(GG$3,'Bins 2025'!$D110:$ALO110,1),0)/1000</f>
        <v/>
      </c>
      <c r="GH110">
        <f>IFERROR(MATCH(GH$3,'Bins 2025'!$D110:$ALO110,1),0)/1000</f>
        <v/>
      </c>
      <c r="GI110">
        <f>IFERROR(MATCH(GI$3,'Bins 2025'!$D110:$ALO110,1),0)/1000</f>
        <v/>
      </c>
      <c r="GJ110">
        <f>IFERROR(MATCH(GJ$3,'Bins 2025'!$D110:$ALO110,1),0)/1000</f>
        <v/>
      </c>
      <c r="GK110">
        <f>IFERROR(MATCH(GK$3,'Bins 2025'!$D110:$ALO110,1),0)/1000</f>
        <v/>
      </c>
      <c r="GL110">
        <f>IFERROR(MATCH(GL$3,'Bins 2025'!$D110:$ALO110,1),0)/1000</f>
        <v/>
      </c>
      <c r="GM110">
        <f>IFERROR(MATCH(GM$3,'Bins 2025'!$D110:$ALO110,1),0)/1000</f>
        <v/>
      </c>
      <c r="GN110">
        <f>IFERROR(MATCH(GN$3,'Bins 2025'!$D110:$ALO110,1),0)/1000</f>
        <v/>
      </c>
      <c r="GO110">
        <f>IFERROR(MATCH(GO$3,'Bins 2025'!$D110:$ALO110,1),0)/1000</f>
        <v/>
      </c>
      <c r="GP110">
        <f>IFERROR(MATCH(GP$3,'Bins 2025'!$D110:$ALO110,1),0)/1000</f>
        <v/>
      </c>
      <c r="GQ110">
        <f>IFERROR(MATCH(GQ$3,'Bins 2025'!$D110:$ALO110,1),0)/1000</f>
        <v/>
      </c>
      <c r="GR110">
        <f>IFERROR(MATCH(GR$3,'Bins 2025'!$D110:$ALO110,1),0)/1000</f>
        <v/>
      </c>
      <c r="GS110">
        <f>IFERROR(MATCH(GS$3,'Bins 2025'!$D110:$ALO110,1),0)/1000</f>
        <v/>
      </c>
      <c r="GT110">
        <f>IFERROR(MATCH(GT$3,'Bins 2025'!$D110:$ALO110,1),0)/1000</f>
        <v/>
      </c>
      <c r="GU110">
        <f>IFERROR(MATCH(GU$3,'Bins 2025'!$D110:$ALO110,1),0)/1000</f>
        <v/>
      </c>
    </row>
    <row r="111">
      <c r="B111">
        <f>Inputs!B111</f>
        <v/>
      </c>
      <c r="C111">
        <f>Inputs!K111</f>
        <v/>
      </c>
      <c r="D111">
        <f>N(Inputs!H111)</f>
        <v/>
      </c>
      <c r="E111">
        <f>IFERROR(MATCH(E$3,'Bins 2025'!$D111:$ALO111,1),0)/1000</f>
        <v/>
      </c>
      <c r="F111">
        <f>IFERROR(MATCH(F$3,'Bins 2025'!$D111:$ALO111,1),0)/1000</f>
        <v/>
      </c>
      <c r="G111">
        <f>IFERROR(MATCH(G$3,'Bins 2025'!$D111:$ALO111,1),0)/1000</f>
        <v/>
      </c>
      <c r="H111">
        <f>IFERROR(MATCH(H$3,'Bins 2025'!$D111:$ALO111,1),0)/1000</f>
        <v/>
      </c>
      <c r="I111">
        <f>IFERROR(MATCH(I$3,'Bins 2025'!$D111:$ALO111,1),0)/1000</f>
        <v/>
      </c>
      <c r="J111">
        <f>IFERROR(MATCH(J$3,'Bins 2025'!$D111:$ALO111,1),0)/1000</f>
        <v/>
      </c>
      <c r="K111">
        <f>IFERROR(MATCH(K$3,'Bins 2025'!$D111:$ALO111,1),0)/1000</f>
        <v/>
      </c>
      <c r="L111">
        <f>IFERROR(MATCH(L$3,'Bins 2025'!$D111:$ALO111,1),0)/1000</f>
        <v/>
      </c>
      <c r="M111">
        <f>IFERROR(MATCH(M$3,'Bins 2025'!$D111:$ALO111,1),0)/1000</f>
        <v/>
      </c>
      <c r="N111">
        <f>IFERROR(MATCH(N$3,'Bins 2025'!$D111:$ALO111,1),0)/1000</f>
        <v/>
      </c>
      <c r="O111">
        <f>IFERROR(MATCH(O$3,'Bins 2025'!$D111:$ALO111,1),0)/1000</f>
        <v/>
      </c>
      <c r="P111">
        <f>IFERROR(MATCH(P$3,'Bins 2025'!$D111:$ALO111,1),0)/1000</f>
        <v/>
      </c>
      <c r="Q111">
        <f>IFERROR(MATCH(Q$3,'Bins 2025'!$D111:$ALO111,1),0)/1000</f>
        <v/>
      </c>
      <c r="R111">
        <f>IFERROR(MATCH(R$3,'Bins 2025'!$D111:$ALO111,1),0)/1000</f>
        <v/>
      </c>
      <c r="S111">
        <f>IFERROR(MATCH(S$3,'Bins 2025'!$D111:$ALO111,1),0)/1000</f>
        <v/>
      </c>
      <c r="T111">
        <f>IFERROR(MATCH(T$3,'Bins 2025'!$D111:$ALO111,1),0)/1000</f>
        <v/>
      </c>
      <c r="U111">
        <f>IFERROR(MATCH(U$3,'Bins 2025'!$D111:$ALO111,1),0)/1000</f>
        <v/>
      </c>
      <c r="V111">
        <f>IFERROR(MATCH(V$3,'Bins 2025'!$D111:$ALO111,1),0)/1000</f>
        <v/>
      </c>
      <c r="W111">
        <f>IFERROR(MATCH(W$3,'Bins 2025'!$D111:$ALO111,1),0)/1000</f>
        <v/>
      </c>
      <c r="X111">
        <f>IFERROR(MATCH(X$3,'Bins 2025'!$D111:$ALO111,1),0)/1000</f>
        <v/>
      </c>
      <c r="Y111">
        <f>IFERROR(MATCH(Y$3,'Bins 2025'!$D111:$ALO111,1),0)/1000</f>
        <v/>
      </c>
      <c r="Z111">
        <f>IFERROR(MATCH(Z$3,'Bins 2025'!$D111:$ALO111,1),0)/1000</f>
        <v/>
      </c>
      <c r="AA111">
        <f>IFERROR(MATCH(AA$3,'Bins 2025'!$D111:$ALO111,1),0)/1000</f>
        <v/>
      </c>
      <c r="AB111">
        <f>IFERROR(MATCH(AB$3,'Bins 2025'!$D111:$ALO111,1),0)/1000</f>
        <v/>
      </c>
      <c r="AC111">
        <f>IFERROR(MATCH(AC$3,'Bins 2025'!$D111:$ALO111,1),0)/1000</f>
        <v/>
      </c>
      <c r="AD111">
        <f>IFERROR(MATCH(AD$3,'Bins 2025'!$D111:$ALO111,1),0)/1000</f>
        <v/>
      </c>
      <c r="AE111">
        <f>IFERROR(MATCH(AE$3,'Bins 2025'!$D111:$ALO111,1),0)/1000</f>
        <v/>
      </c>
      <c r="AF111">
        <f>IFERROR(MATCH(AF$3,'Bins 2025'!$D111:$ALO111,1),0)/1000</f>
        <v/>
      </c>
      <c r="AG111">
        <f>IFERROR(MATCH(AG$3,'Bins 2025'!$D111:$ALO111,1),0)/1000</f>
        <v/>
      </c>
      <c r="AH111">
        <f>IFERROR(MATCH(AH$3,'Bins 2025'!$D111:$ALO111,1),0)/1000</f>
        <v/>
      </c>
      <c r="AI111">
        <f>IFERROR(MATCH(AI$3,'Bins 2025'!$D111:$ALO111,1),0)/1000</f>
        <v/>
      </c>
      <c r="AJ111">
        <f>IFERROR(MATCH(AJ$3,'Bins 2025'!$D111:$ALO111,1),0)/1000</f>
        <v/>
      </c>
      <c r="AK111">
        <f>IFERROR(MATCH(AK$3,'Bins 2025'!$D111:$ALO111,1),0)/1000</f>
        <v/>
      </c>
      <c r="AL111">
        <f>IFERROR(MATCH(AL$3,'Bins 2025'!$D111:$ALO111,1),0)/1000</f>
        <v/>
      </c>
      <c r="AM111">
        <f>IFERROR(MATCH(AM$3,'Bins 2025'!$D111:$ALO111,1),0)/1000</f>
        <v/>
      </c>
      <c r="AN111">
        <f>IFERROR(MATCH(AN$3,'Bins 2025'!$D111:$ALO111,1),0)/1000</f>
        <v/>
      </c>
      <c r="AO111">
        <f>IFERROR(MATCH(AO$3,'Bins 2025'!$D111:$ALO111,1),0)/1000</f>
        <v/>
      </c>
      <c r="AP111">
        <f>IFERROR(MATCH(AP$3,'Bins 2025'!$D111:$ALO111,1),0)/1000</f>
        <v/>
      </c>
      <c r="AQ111">
        <f>IFERROR(MATCH(AQ$3,'Bins 2025'!$D111:$ALO111,1),0)/1000</f>
        <v/>
      </c>
      <c r="AR111">
        <f>IFERROR(MATCH(AR$3,'Bins 2025'!$D111:$ALO111,1),0)/1000</f>
        <v/>
      </c>
      <c r="AS111">
        <f>IFERROR(MATCH(AS$3,'Bins 2025'!$D111:$ALO111,1),0)/1000</f>
        <v/>
      </c>
      <c r="AT111">
        <f>IFERROR(MATCH(AT$3,'Bins 2025'!$D111:$ALO111,1),0)/1000</f>
        <v/>
      </c>
      <c r="AU111">
        <f>IFERROR(MATCH(AU$3,'Bins 2025'!$D111:$ALO111,1),0)/1000</f>
        <v/>
      </c>
      <c r="AV111">
        <f>IFERROR(MATCH(AV$3,'Bins 2025'!$D111:$ALO111,1),0)/1000</f>
        <v/>
      </c>
      <c r="AW111">
        <f>IFERROR(MATCH(AW$3,'Bins 2025'!$D111:$ALO111,1),0)/1000</f>
        <v/>
      </c>
      <c r="AX111">
        <f>IFERROR(MATCH(AX$3,'Bins 2025'!$D111:$ALO111,1),0)/1000</f>
        <v/>
      </c>
      <c r="AY111">
        <f>IFERROR(MATCH(AY$3,'Bins 2025'!$D111:$ALO111,1),0)/1000</f>
        <v/>
      </c>
      <c r="AZ111">
        <f>IFERROR(MATCH(AZ$3,'Bins 2025'!$D111:$ALO111,1),0)/1000</f>
        <v/>
      </c>
      <c r="BA111">
        <f>IFERROR(MATCH(BA$3,'Bins 2025'!$D111:$ALO111,1),0)/1000</f>
        <v/>
      </c>
      <c r="BB111">
        <f>IFERROR(MATCH(BB$3,'Bins 2025'!$D111:$ALO111,1),0)/1000</f>
        <v/>
      </c>
      <c r="BC111">
        <f>IFERROR(MATCH(BC$3,'Bins 2025'!$D111:$ALO111,1),0)/1000</f>
        <v/>
      </c>
      <c r="BD111">
        <f>IFERROR(MATCH(BD$3,'Bins 2025'!$D111:$ALO111,1),0)/1000</f>
        <v/>
      </c>
      <c r="BE111">
        <f>IFERROR(MATCH(BE$3,'Bins 2025'!$D111:$ALO111,1),0)/1000</f>
        <v/>
      </c>
      <c r="BF111">
        <f>IFERROR(MATCH(BF$3,'Bins 2025'!$D111:$ALO111,1),0)/1000</f>
        <v/>
      </c>
      <c r="BG111">
        <f>IFERROR(MATCH(BG$3,'Bins 2025'!$D111:$ALO111,1),0)/1000</f>
        <v/>
      </c>
      <c r="BH111">
        <f>IFERROR(MATCH(BH$3,'Bins 2025'!$D111:$ALO111,1),0)/1000</f>
        <v/>
      </c>
      <c r="BI111">
        <f>IFERROR(MATCH(BI$3,'Bins 2025'!$D111:$ALO111,1),0)/1000</f>
        <v/>
      </c>
      <c r="BJ111">
        <f>IFERROR(MATCH(BJ$3,'Bins 2025'!$D111:$ALO111,1),0)/1000</f>
        <v/>
      </c>
      <c r="BK111">
        <f>IFERROR(MATCH(BK$3,'Bins 2025'!$D111:$ALO111,1),0)/1000</f>
        <v/>
      </c>
      <c r="BL111">
        <f>IFERROR(MATCH(BL$3,'Bins 2025'!$D111:$ALO111,1),0)/1000</f>
        <v/>
      </c>
      <c r="BM111">
        <f>IFERROR(MATCH(BM$3,'Bins 2025'!$D111:$ALO111,1),0)/1000</f>
        <v/>
      </c>
      <c r="BN111">
        <f>IFERROR(MATCH(BN$3,'Bins 2025'!$D111:$ALO111,1),0)/1000</f>
        <v/>
      </c>
      <c r="BO111">
        <f>IFERROR(MATCH(BO$3,'Bins 2025'!$D111:$ALO111,1),0)/1000</f>
        <v/>
      </c>
      <c r="BP111">
        <f>IFERROR(MATCH(BP$3,'Bins 2025'!$D111:$ALO111,1),0)/1000</f>
        <v/>
      </c>
      <c r="BQ111">
        <f>IFERROR(MATCH(BQ$3,'Bins 2025'!$D111:$ALO111,1),0)/1000</f>
        <v/>
      </c>
      <c r="BR111">
        <f>IFERROR(MATCH(BR$3,'Bins 2025'!$D111:$ALO111,1),0)/1000</f>
        <v/>
      </c>
      <c r="BS111">
        <f>IFERROR(MATCH(BS$3,'Bins 2025'!$D111:$ALO111,1),0)/1000</f>
        <v/>
      </c>
      <c r="BT111">
        <f>IFERROR(MATCH(BT$3,'Bins 2025'!$D111:$ALO111,1),0)/1000</f>
        <v/>
      </c>
      <c r="BU111">
        <f>IFERROR(MATCH(BU$3,'Bins 2025'!$D111:$ALO111,1),0)/1000</f>
        <v/>
      </c>
      <c r="BV111">
        <f>IFERROR(MATCH(BV$3,'Bins 2025'!$D111:$ALO111,1),0)/1000</f>
        <v/>
      </c>
      <c r="BW111">
        <f>IFERROR(MATCH(BW$3,'Bins 2025'!$D111:$ALO111,1),0)/1000</f>
        <v/>
      </c>
      <c r="BX111">
        <f>IFERROR(MATCH(BX$3,'Bins 2025'!$D111:$ALO111,1),0)/1000</f>
        <v/>
      </c>
      <c r="BY111">
        <f>IFERROR(MATCH(BY$3,'Bins 2025'!$D111:$ALO111,1),0)/1000</f>
        <v/>
      </c>
      <c r="BZ111">
        <f>IFERROR(MATCH(BZ$3,'Bins 2025'!$D111:$ALO111,1),0)/1000</f>
        <v/>
      </c>
      <c r="CA111">
        <f>IFERROR(MATCH(CA$3,'Bins 2025'!$D111:$ALO111,1),0)/1000</f>
        <v/>
      </c>
      <c r="CB111">
        <f>IFERROR(MATCH(CB$3,'Bins 2025'!$D111:$ALO111,1),0)/1000</f>
        <v/>
      </c>
      <c r="CC111">
        <f>IFERROR(MATCH(CC$3,'Bins 2025'!$D111:$ALO111,1),0)/1000</f>
        <v/>
      </c>
      <c r="CD111">
        <f>IFERROR(MATCH(CD$3,'Bins 2025'!$D111:$ALO111,1),0)/1000</f>
        <v/>
      </c>
      <c r="CE111">
        <f>IFERROR(MATCH(CE$3,'Bins 2025'!$D111:$ALO111,1),0)/1000</f>
        <v/>
      </c>
      <c r="CF111">
        <f>IFERROR(MATCH(CF$3,'Bins 2025'!$D111:$ALO111,1),0)/1000</f>
        <v/>
      </c>
      <c r="CG111">
        <f>IFERROR(MATCH(CG$3,'Bins 2025'!$D111:$ALO111,1),0)/1000</f>
        <v/>
      </c>
      <c r="CH111">
        <f>IFERROR(MATCH(CH$3,'Bins 2025'!$D111:$ALO111,1),0)/1000</f>
        <v/>
      </c>
      <c r="CI111">
        <f>IFERROR(MATCH(CI$3,'Bins 2025'!$D111:$ALO111,1),0)/1000</f>
        <v/>
      </c>
      <c r="CJ111">
        <f>IFERROR(MATCH(CJ$3,'Bins 2025'!$D111:$ALO111,1),0)/1000</f>
        <v/>
      </c>
      <c r="CK111">
        <f>IFERROR(MATCH(CK$3,'Bins 2025'!$D111:$ALO111,1),0)/1000</f>
        <v/>
      </c>
      <c r="CL111">
        <f>IFERROR(MATCH(CL$3,'Bins 2025'!$D111:$ALO111,1),0)/1000</f>
        <v/>
      </c>
      <c r="CM111">
        <f>IFERROR(MATCH(CM$3,'Bins 2025'!$D111:$ALO111,1),0)/1000</f>
        <v/>
      </c>
      <c r="CN111">
        <f>IFERROR(MATCH(CN$3,'Bins 2025'!$D111:$ALO111,1),0)/1000</f>
        <v/>
      </c>
      <c r="CO111">
        <f>IFERROR(MATCH(CO$3,'Bins 2025'!$D111:$ALO111,1),0)/1000</f>
        <v/>
      </c>
      <c r="CP111">
        <f>IFERROR(MATCH(CP$3,'Bins 2025'!$D111:$ALO111,1),0)/1000</f>
        <v/>
      </c>
      <c r="CQ111">
        <f>IFERROR(MATCH(CQ$3,'Bins 2025'!$D111:$ALO111,1),0)/1000</f>
        <v/>
      </c>
      <c r="CR111">
        <f>IFERROR(MATCH(CR$3,'Bins 2025'!$D111:$ALO111,1),0)/1000</f>
        <v/>
      </c>
      <c r="CS111">
        <f>IFERROR(MATCH(CS$3,'Bins 2025'!$D111:$ALO111,1),0)/1000</f>
        <v/>
      </c>
      <c r="CT111">
        <f>IFERROR(MATCH(CT$3,'Bins 2025'!$D111:$ALO111,1),0)/1000</f>
        <v/>
      </c>
      <c r="CU111">
        <f>IFERROR(MATCH(CU$3,'Bins 2025'!$D111:$ALO111,1),0)/1000</f>
        <v/>
      </c>
      <c r="CV111">
        <f>IFERROR(MATCH(CV$3,'Bins 2025'!$D111:$ALO111,1),0)/1000</f>
        <v/>
      </c>
      <c r="CW111">
        <f>IFERROR(MATCH(CW$3,'Bins 2025'!$D111:$ALO111,1),0)/1000</f>
        <v/>
      </c>
      <c r="CX111">
        <f>IFERROR(MATCH(CX$3,'Bins 2025'!$D111:$ALO111,1),0)/1000</f>
        <v/>
      </c>
      <c r="CY111">
        <f>IFERROR(MATCH(CY$3,'Bins 2025'!$D111:$ALO111,1),0)/1000</f>
        <v/>
      </c>
      <c r="CZ111">
        <f>IFERROR(MATCH(CZ$3,'Bins 2025'!$D111:$ALO111,1),0)/1000</f>
        <v/>
      </c>
      <c r="DA111">
        <f>IFERROR(MATCH(DA$3,'Bins 2025'!$D111:$ALO111,1),0)/1000</f>
        <v/>
      </c>
      <c r="DB111">
        <f>IFERROR(MATCH(DB$3,'Bins 2025'!$D111:$ALO111,1),0)/1000</f>
        <v/>
      </c>
      <c r="DC111">
        <f>IFERROR(MATCH(DC$3,'Bins 2025'!$D111:$ALO111,1),0)/1000</f>
        <v/>
      </c>
      <c r="DD111">
        <f>IFERROR(MATCH(DD$3,'Bins 2025'!$D111:$ALO111,1),0)/1000</f>
        <v/>
      </c>
      <c r="DE111">
        <f>IFERROR(MATCH(DE$3,'Bins 2025'!$D111:$ALO111,1),0)/1000</f>
        <v/>
      </c>
      <c r="DF111">
        <f>IFERROR(MATCH(DF$3,'Bins 2025'!$D111:$ALO111,1),0)/1000</f>
        <v/>
      </c>
      <c r="DG111">
        <f>IFERROR(MATCH(DG$3,'Bins 2025'!$D111:$ALO111,1),0)/1000</f>
        <v/>
      </c>
      <c r="DH111">
        <f>IFERROR(MATCH(DH$3,'Bins 2025'!$D111:$ALO111,1),0)/1000</f>
        <v/>
      </c>
      <c r="DI111">
        <f>IFERROR(MATCH(DI$3,'Bins 2025'!$D111:$ALO111,1),0)/1000</f>
        <v/>
      </c>
      <c r="DJ111">
        <f>IFERROR(MATCH(DJ$3,'Bins 2025'!$D111:$ALO111,1),0)/1000</f>
        <v/>
      </c>
      <c r="DK111">
        <f>IFERROR(MATCH(DK$3,'Bins 2025'!$D111:$ALO111,1),0)/1000</f>
        <v/>
      </c>
      <c r="DL111">
        <f>IFERROR(MATCH(DL$3,'Bins 2025'!$D111:$ALO111,1),0)/1000</f>
        <v/>
      </c>
      <c r="DM111">
        <f>IFERROR(MATCH(DM$3,'Bins 2025'!$D111:$ALO111,1),0)/1000</f>
        <v/>
      </c>
      <c r="DN111">
        <f>IFERROR(MATCH(DN$3,'Bins 2025'!$D111:$ALO111,1),0)/1000</f>
        <v/>
      </c>
      <c r="DO111">
        <f>IFERROR(MATCH(DO$3,'Bins 2025'!$D111:$ALO111,1),0)/1000</f>
        <v/>
      </c>
      <c r="DP111">
        <f>IFERROR(MATCH(DP$3,'Bins 2025'!$D111:$ALO111,1),0)/1000</f>
        <v/>
      </c>
      <c r="DQ111">
        <f>IFERROR(MATCH(DQ$3,'Bins 2025'!$D111:$ALO111,1),0)/1000</f>
        <v/>
      </c>
      <c r="DR111">
        <f>IFERROR(MATCH(DR$3,'Bins 2025'!$D111:$ALO111,1),0)/1000</f>
        <v/>
      </c>
      <c r="DS111">
        <f>IFERROR(MATCH(DS$3,'Bins 2025'!$D111:$ALO111,1),0)/1000</f>
        <v/>
      </c>
      <c r="DT111">
        <f>IFERROR(MATCH(DT$3,'Bins 2025'!$D111:$ALO111,1),0)/1000</f>
        <v/>
      </c>
      <c r="DU111">
        <f>IFERROR(MATCH(DU$3,'Bins 2025'!$D111:$ALO111,1),0)/1000</f>
        <v/>
      </c>
      <c r="DV111">
        <f>IFERROR(MATCH(DV$3,'Bins 2025'!$D111:$ALO111,1),0)/1000</f>
        <v/>
      </c>
      <c r="DW111">
        <f>IFERROR(MATCH(DW$3,'Bins 2025'!$D111:$ALO111,1),0)/1000</f>
        <v/>
      </c>
      <c r="DX111">
        <f>IFERROR(MATCH(DX$3,'Bins 2025'!$D111:$ALO111,1),0)/1000</f>
        <v/>
      </c>
      <c r="DY111">
        <f>IFERROR(MATCH(DY$3,'Bins 2025'!$D111:$ALO111,1),0)/1000</f>
        <v/>
      </c>
      <c r="DZ111">
        <f>IFERROR(MATCH(DZ$3,'Bins 2025'!$D111:$ALO111,1),0)/1000</f>
        <v/>
      </c>
      <c r="EA111">
        <f>IFERROR(MATCH(EA$3,'Bins 2025'!$D111:$ALO111,1),0)/1000</f>
        <v/>
      </c>
      <c r="EB111">
        <f>IFERROR(MATCH(EB$3,'Bins 2025'!$D111:$ALO111,1),0)/1000</f>
        <v/>
      </c>
      <c r="EC111">
        <f>IFERROR(MATCH(EC$3,'Bins 2025'!$D111:$ALO111,1),0)/1000</f>
        <v/>
      </c>
      <c r="ED111">
        <f>IFERROR(MATCH(ED$3,'Bins 2025'!$D111:$ALO111,1),0)/1000</f>
        <v/>
      </c>
      <c r="EE111">
        <f>IFERROR(MATCH(EE$3,'Bins 2025'!$D111:$ALO111,1),0)/1000</f>
        <v/>
      </c>
      <c r="EF111">
        <f>IFERROR(MATCH(EF$3,'Bins 2025'!$D111:$ALO111,1),0)/1000</f>
        <v/>
      </c>
      <c r="EG111">
        <f>IFERROR(MATCH(EG$3,'Bins 2025'!$D111:$ALO111,1),0)/1000</f>
        <v/>
      </c>
      <c r="EH111">
        <f>IFERROR(MATCH(EH$3,'Bins 2025'!$D111:$ALO111,1),0)/1000</f>
        <v/>
      </c>
      <c r="EI111">
        <f>IFERROR(MATCH(EI$3,'Bins 2025'!$D111:$ALO111,1),0)/1000</f>
        <v/>
      </c>
      <c r="EJ111">
        <f>IFERROR(MATCH(EJ$3,'Bins 2025'!$D111:$ALO111,1),0)/1000</f>
        <v/>
      </c>
      <c r="EK111">
        <f>IFERROR(MATCH(EK$3,'Bins 2025'!$D111:$ALO111,1),0)/1000</f>
        <v/>
      </c>
      <c r="EL111">
        <f>IFERROR(MATCH(EL$3,'Bins 2025'!$D111:$ALO111,1),0)/1000</f>
        <v/>
      </c>
      <c r="EM111">
        <f>IFERROR(MATCH(EM$3,'Bins 2025'!$D111:$ALO111,1),0)/1000</f>
        <v/>
      </c>
      <c r="EN111">
        <f>IFERROR(MATCH(EN$3,'Bins 2025'!$D111:$ALO111,1),0)/1000</f>
        <v/>
      </c>
      <c r="EO111">
        <f>IFERROR(MATCH(EO$3,'Bins 2025'!$D111:$ALO111,1),0)/1000</f>
        <v/>
      </c>
      <c r="EP111">
        <f>IFERROR(MATCH(EP$3,'Bins 2025'!$D111:$ALO111,1),0)/1000</f>
        <v/>
      </c>
      <c r="EQ111">
        <f>IFERROR(MATCH(EQ$3,'Bins 2025'!$D111:$ALO111,1),0)/1000</f>
        <v/>
      </c>
      <c r="ER111">
        <f>IFERROR(MATCH(ER$3,'Bins 2025'!$D111:$ALO111,1),0)/1000</f>
        <v/>
      </c>
      <c r="ES111">
        <f>IFERROR(MATCH(ES$3,'Bins 2025'!$D111:$ALO111,1),0)/1000</f>
        <v/>
      </c>
      <c r="ET111">
        <f>IFERROR(MATCH(ET$3,'Bins 2025'!$D111:$ALO111,1),0)/1000</f>
        <v/>
      </c>
      <c r="EU111">
        <f>IFERROR(MATCH(EU$3,'Bins 2025'!$D111:$ALO111,1),0)/1000</f>
        <v/>
      </c>
      <c r="EV111">
        <f>IFERROR(MATCH(EV$3,'Bins 2025'!$D111:$ALO111,1),0)/1000</f>
        <v/>
      </c>
      <c r="EW111">
        <f>IFERROR(MATCH(EW$3,'Bins 2025'!$D111:$ALO111,1),0)/1000</f>
        <v/>
      </c>
      <c r="EX111">
        <f>IFERROR(MATCH(EX$3,'Bins 2025'!$D111:$ALO111,1),0)/1000</f>
        <v/>
      </c>
      <c r="EY111">
        <f>IFERROR(MATCH(EY$3,'Bins 2025'!$D111:$ALO111,1),0)/1000</f>
        <v/>
      </c>
      <c r="EZ111">
        <f>IFERROR(MATCH(EZ$3,'Bins 2025'!$D111:$ALO111,1),0)/1000</f>
        <v/>
      </c>
      <c r="FA111">
        <f>IFERROR(MATCH(FA$3,'Bins 2025'!$D111:$ALO111,1),0)/1000</f>
        <v/>
      </c>
      <c r="FB111">
        <f>IFERROR(MATCH(FB$3,'Bins 2025'!$D111:$ALO111,1),0)/1000</f>
        <v/>
      </c>
      <c r="FC111">
        <f>IFERROR(MATCH(FC$3,'Bins 2025'!$D111:$ALO111,1),0)/1000</f>
        <v/>
      </c>
      <c r="FD111">
        <f>IFERROR(MATCH(FD$3,'Bins 2025'!$D111:$ALO111,1),0)/1000</f>
        <v/>
      </c>
      <c r="FE111">
        <f>IFERROR(MATCH(FE$3,'Bins 2025'!$D111:$ALO111,1),0)/1000</f>
        <v/>
      </c>
      <c r="FF111">
        <f>IFERROR(MATCH(FF$3,'Bins 2025'!$D111:$ALO111,1),0)/1000</f>
        <v/>
      </c>
      <c r="FG111">
        <f>IFERROR(MATCH(FG$3,'Bins 2025'!$D111:$ALO111,1),0)/1000</f>
        <v/>
      </c>
      <c r="FH111">
        <f>IFERROR(MATCH(FH$3,'Bins 2025'!$D111:$ALO111,1),0)/1000</f>
        <v/>
      </c>
      <c r="FI111">
        <f>IFERROR(MATCH(FI$3,'Bins 2025'!$D111:$ALO111,1),0)/1000</f>
        <v/>
      </c>
      <c r="FJ111">
        <f>IFERROR(MATCH(FJ$3,'Bins 2025'!$D111:$ALO111,1),0)/1000</f>
        <v/>
      </c>
      <c r="FK111">
        <f>IFERROR(MATCH(FK$3,'Bins 2025'!$D111:$ALO111,1),0)/1000</f>
        <v/>
      </c>
      <c r="FL111">
        <f>IFERROR(MATCH(FL$3,'Bins 2025'!$D111:$ALO111,1),0)/1000</f>
        <v/>
      </c>
      <c r="FM111">
        <f>IFERROR(MATCH(FM$3,'Bins 2025'!$D111:$ALO111,1),0)/1000</f>
        <v/>
      </c>
      <c r="FN111">
        <f>IFERROR(MATCH(FN$3,'Bins 2025'!$D111:$ALO111,1),0)/1000</f>
        <v/>
      </c>
      <c r="FO111">
        <f>IFERROR(MATCH(FO$3,'Bins 2025'!$D111:$ALO111,1),0)/1000</f>
        <v/>
      </c>
      <c r="FP111">
        <f>IFERROR(MATCH(FP$3,'Bins 2025'!$D111:$ALO111,1),0)/1000</f>
        <v/>
      </c>
      <c r="FQ111">
        <f>IFERROR(MATCH(FQ$3,'Bins 2025'!$D111:$ALO111,1),0)/1000</f>
        <v/>
      </c>
      <c r="FR111">
        <f>IFERROR(MATCH(FR$3,'Bins 2025'!$D111:$ALO111,1),0)/1000</f>
        <v/>
      </c>
      <c r="FS111">
        <f>IFERROR(MATCH(FS$3,'Bins 2025'!$D111:$ALO111,1),0)/1000</f>
        <v/>
      </c>
      <c r="FT111">
        <f>IFERROR(MATCH(FT$3,'Bins 2025'!$D111:$ALO111,1),0)/1000</f>
        <v/>
      </c>
      <c r="FU111">
        <f>IFERROR(MATCH(FU$3,'Bins 2025'!$D111:$ALO111,1),0)/1000</f>
        <v/>
      </c>
      <c r="FV111">
        <f>IFERROR(MATCH(FV$3,'Bins 2025'!$D111:$ALO111,1),0)/1000</f>
        <v/>
      </c>
      <c r="FW111">
        <f>IFERROR(MATCH(FW$3,'Bins 2025'!$D111:$ALO111,1),0)/1000</f>
        <v/>
      </c>
      <c r="FX111">
        <f>IFERROR(MATCH(FX$3,'Bins 2025'!$D111:$ALO111,1),0)/1000</f>
        <v/>
      </c>
      <c r="FY111">
        <f>IFERROR(MATCH(FY$3,'Bins 2025'!$D111:$ALO111,1),0)/1000</f>
        <v/>
      </c>
      <c r="FZ111">
        <f>IFERROR(MATCH(FZ$3,'Bins 2025'!$D111:$ALO111,1),0)/1000</f>
        <v/>
      </c>
      <c r="GA111">
        <f>IFERROR(MATCH(GA$3,'Bins 2025'!$D111:$ALO111,1),0)/1000</f>
        <v/>
      </c>
      <c r="GB111">
        <f>IFERROR(MATCH(GB$3,'Bins 2025'!$D111:$ALO111,1),0)/1000</f>
        <v/>
      </c>
      <c r="GC111">
        <f>IFERROR(MATCH(GC$3,'Bins 2025'!$D111:$ALO111,1),0)/1000</f>
        <v/>
      </c>
      <c r="GD111">
        <f>IFERROR(MATCH(GD$3,'Bins 2025'!$D111:$ALO111,1),0)/1000</f>
        <v/>
      </c>
      <c r="GE111">
        <f>IFERROR(MATCH(GE$3,'Bins 2025'!$D111:$ALO111,1),0)/1000</f>
        <v/>
      </c>
      <c r="GF111">
        <f>IFERROR(MATCH(GF$3,'Bins 2025'!$D111:$ALO111,1),0)/1000</f>
        <v/>
      </c>
      <c r="GG111">
        <f>IFERROR(MATCH(GG$3,'Bins 2025'!$D111:$ALO111,1),0)/1000</f>
        <v/>
      </c>
      <c r="GH111">
        <f>IFERROR(MATCH(GH$3,'Bins 2025'!$D111:$ALO111,1),0)/1000</f>
        <v/>
      </c>
      <c r="GI111">
        <f>IFERROR(MATCH(GI$3,'Bins 2025'!$D111:$ALO111,1),0)/1000</f>
        <v/>
      </c>
      <c r="GJ111">
        <f>IFERROR(MATCH(GJ$3,'Bins 2025'!$D111:$ALO111,1),0)/1000</f>
        <v/>
      </c>
      <c r="GK111">
        <f>IFERROR(MATCH(GK$3,'Bins 2025'!$D111:$ALO111,1),0)/1000</f>
        <v/>
      </c>
      <c r="GL111">
        <f>IFERROR(MATCH(GL$3,'Bins 2025'!$D111:$ALO111,1),0)/1000</f>
        <v/>
      </c>
      <c r="GM111">
        <f>IFERROR(MATCH(GM$3,'Bins 2025'!$D111:$ALO111,1),0)/1000</f>
        <v/>
      </c>
      <c r="GN111">
        <f>IFERROR(MATCH(GN$3,'Bins 2025'!$D111:$ALO111,1),0)/1000</f>
        <v/>
      </c>
      <c r="GO111">
        <f>IFERROR(MATCH(GO$3,'Bins 2025'!$D111:$ALO111,1),0)/1000</f>
        <v/>
      </c>
      <c r="GP111">
        <f>IFERROR(MATCH(GP$3,'Bins 2025'!$D111:$ALO111,1),0)/1000</f>
        <v/>
      </c>
      <c r="GQ111">
        <f>IFERROR(MATCH(GQ$3,'Bins 2025'!$D111:$ALO111,1),0)/1000</f>
        <v/>
      </c>
      <c r="GR111">
        <f>IFERROR(MATCH(GR$3,'Bins 2025'!$D111:$ALO111,1),0)/1000</f>
        <v/>
      </c>
      <c r="GS111">
        <f>IFERROR(MATCH(GS$3,'Bins 2025'!$D111:$ALO111,1),0)/1000</f>
        <v/>
      </c>
      <c r="GT111">
        <f>IFERROR(MATCH(GT$3,'Bins 2025'!$D111:$ALO111,1),0)/1000</f>
        <v/>
      </c>
      <c r="GU111">
        <f>IFERROR(MATCH(GU$3,'Bins 2025'!$D111:$ALO111,1),0)/1000</f>
        <v/>
      </c>
    </row>
    <row r="112">
      <c r="B112">
        <f>Inputs!B112</f>
        <v/>
      </c>
      <c r="C112">
        <f>Inputs!K112</f>
        <v/>
      </c>
      <c r="D112">
        <f>N(Inputs!H112)</f>
        <v/>
      </c>
      <c r="E112">
        <f>IFERROR(MATCH(E$3,'Bins 2025'!$D112:$ALO112,1),0)/1000</f>
        <v/>
      </c>
      <c r="F112">
        <f>IFERROR(MATCH(F$3,'Bins 2025'!$D112:$ALO112,1),0)/1000</f>
        <v/>
      </c>
      <c r="G112">
        <f>IFERROR(MATCH(G$3,'Bins 2025'!$D112:$ALO112,1),0)/1000</f>
        <v/>
      </c>
      <c r="H112">
        <f>IFERROR(MATCH(H$3,'Bins 2025'!$D112:$ALO112,1),0)/1000</f>
        <v/>
      </c>
      <c r="I112">
        <f>IFERROR(MATCH(I$3,'Bins 2025'!$D112:$ALO112,1),0)/1000</f>
        <v/>
      </c>
      <c r="J112">
        <f>IFERROR(MATCH(J$3,'Bins 2025'!$D112:$ALO112,1),0)/1000</f>
        <v/>
      </c>
      <c r="K112">
        <f>IFERROR(MATCH(K$3,'Bins 2025'!$D112:$ALO112,1),0)/1000</f>
        <v/>
      </c>
      <c r="L112">
        <f>IFERROR(MATCH(L$3,'Bins 2025'!$D112:$ALO112,1),0)/1000</f>
        <v/>
      </c>
      <c r="M112">
        <f>IFERROR(MATCH(M$3,'Bins 2025'!$D112:$ALO112,1),0)/1000</f>
        <v/>
      </c>
      <c r="N112">
        <f>IFERROR(MATCH(N$3,'Bins 2025'!$D112:$ALO112,1),0)/1000</f>
        <v/>
      </c>
      <c r="O112">
        <f>IFERROR(MATCH(O$3,'Bins 2025'!$D112:$ALO112,1),0)/1000</f>
        <v/>
      </c>
      <c r="P112">
        <f>IFERROR(MATCH(P$3,'Bins 2025'!$D112:$ALO112,1),0)/1000</f>
        <v/>
      </c>
      <c r="Q112">
        <f>IFERROR(MATCH(Q$3,'Bins 2025'!$D112:$ALO112,1),0)/1000</f>
        <v/>
      </c>
      <c r="R112">
        <f>IFERROR(MATCH(R$3,'Bins 2025'!$D112:$ALO112,1),0)/1000</f>
        <v/>
      </c>
      <c r="S112">
        <f>IFERROR(MATCH(S$3,'Bins 2025'!$D112:$ALO112,1),0)/1000</f>
        <v/>
      </c>
      <c r="T112">
        <f>IFERROR(MATCH(T$3,'Bins 2025'!$D112:$ALO112,1),0)/1000</f>
        <v/>
      </c>
      <c r="U112">
        <f>IFERROR(MATCH(U$3,'Bins 2025'!$D112:$ALO112,1),0)/1000</f>
        <v/>
      </c>
      <c r="V112">
        <f>IFERROR(MATCH(V$3,'Bins 2025'!$D112:$ALO112,1),0)/1000</f>
        <v/>
      </c>
      <c r="W112">
        <f>IFERROR(MATCH(W$3,'Bins 2025'!$D112:$ALO112,1),0)/1000</f>
        <v/>
      </c>
      <c r="X112">
        <f>IFERROR(MATCH(X$3,'Bins 2025'!$D112:$ALO112,1),0)/1000</f>
        <v/>
      </c>
      <c r="Y112">
        <f>IFERROR(MATCH(Y$3,'Bins 2025'!$D112:$ALO112,1),0)/1000</f>
        <v/>
      </c>
      <c r="Z112">
        <f>IFERROR(MATCH(Z$3,'Bins 2025'!$D112:$ALO112,1),0)/1000</f>
        <v/>
      </c>
      <c r="AA112">
        <f>IFERROR(MATCH(AA$3,'Bins 2025'!$D112:$ALO112,1),0)/1000</f>
        <v/>
      </c>
      <c r="AB112">
        <f>IFERROR(MATCH(AB$3,'Bins 2025'!$D112:$ALO112,1),0)/1000</f>
        <v/>
      </c>
      <c r="AC112">
        <f>IFERROR(MATCH(AC$3,'Bins 2025'!$D112:$ALO112,1),0)/1000</f>
        <v/>
      </c>
      <c r="AD112">
        <f>IFERROR(MATCH(AD$3,'Bins 2025'!$D112:$ALO112,1),0)/1000</f>
        <v/>
      </c>
      <c r="AE112">
        <f>IFERROR(MATCH(AE$3,'Bins 2025'!$D112:$ALO112,1),0)/1000</f>
        <v/>
      </c>
      <c r="AF112">
        <f>IFERROR(MATCH(AF$3,'Bins 2025'!$D112:$ALO112,1),0)/1000</f>
        <v/>
      </c>
      <c r="AG112">
        <f>IFERROR(MATCH(AG$3,'Bins 2025'!$D112:$ALO112,1),0)/1000</f>
        <v/>
      </c>
      <c r="AH112">
        <f>IFERROR(MATCH(AH$3,'Bins 2025'!$D112:$ALO112,1),0)/1000</f>
        <v/>
      </c>
      <c r="AI112">
        <f>IFERROR(MATCH(AI$3,'Bins 2025'!$D112:$ALO112,1),0)/1000</f>
        <v/>
      </c>
      <c r="AJ112">
        <f>IFERROR(MATCH(AJ$3,'Bins 2025'!$D112:$ALO112,1),0)/1000</f>
        <v/>
      </c>
      <c r="AK112">
        <f>IFERROR(MATCH(AK$3,'Bins 2025'!$D112:$ALO112,1),0)/1000</f>
        <v/>
      </c>
      <c r="AL112">
        <f>IFERROR(MATCH(AL$3,'Bins 2025'!$D112:$ALO112,1),0)/1000</f>
        <v/>
      </c>
      <c r="AM112">
        <f>IFERROR(MATCH(AM$3,'Bins 2025'!$D112:$ALO112,1),0)/1000</f>
        <v/>
      </c>
      <c r="AN112">
        <f>IFERROR(MATCH(AN$3,'Bins 2025'!$D112:$ALO112,1),0)/1000</f>
        <v/>
      </c>
      <c r="AO112">
        <f>IFERROR(MATCH(AO$3,'Bins 2025'!$D112:$ALO112,1),0)/1000</f>
        <v/>
      </c>
      <c r="AP112">
        <f>IFERROR(MATCH(AP$3,'Bins 2025'!$D112:$ALO112,1),0)/1000</f>
        <v/>
      </c>
      <c r="AQ112">
        <f>IFERROR(MATCH(AQ$3,'Bins 2025'!$D112:$ALO112,1),0)/1000</f>
        <v/>
      </c>
      <c r="AR112">
        <f>IFERROR(MATCH(AR$3,'Bins 2025'!$D112:$ALO112,1),0)/1000</f>
        <v/>
      </c>
      <c r="AS112">
        <f>IFERROR(MATCH(AS$3,'Bins 2025'!$D112:$ALO112,1),0)/1000</f>
        <v/>
      </c>
      <c r="AT112">
        <f>IFERROR(MATCH(AT$3,'Bins 2025'!$D112:$ALO112,1),0)/1000</f>
        <v/>
      </c>
      <c r="AU112">
        <f>IFERROR(MATCH(AU$3,'Bins 2025'!$D112:$ALO112,1),0)/1000</f>
        <v/>
      </c>
      <c r="AV112">
        <f>IFERROR(MATCH(AV$3,'Bins 2025'!$D112:$ALO112,1),0)/1000</f>
        <v/>
      </c>
      <c r="AW112">
        <f>IFERROR(MATCH(AW$3,'Bins 2025'!$D112:$ALO112,1),0)/1000</f>
        <v/>
      </c>
      <c r="AX112">
        <f>IFERROR(MATCH(AX$3,'Bins 2025'!$D112:$ALO112,1),0)/1000</f>
        <v/>
      </c>
      <c r="AY112">
        <f>IFERROR(MATCH(AY$3,'Bins 2025'!$D112:$ALO112,1),0)/1000</f>
        <v/>
      </c>
      <c r="AZ112">
        <f>IFERROR(MATCH(AZ$3,'Bins 2025'!$D112:$ALO112,1),0)/1000</f>
        <v/>
      </c>
      <c r="BA112">
        <f>IFERROR(MATCH(BA$3,'Bins 2025'!$D112:$ALO112,1),0)/1000</f>
        <v/>
      </c>
      <c r="BB112">
        <f>IFERROR(MATCH(BB$3,'Bins 2025'!$D112:$ALO112,1),0)/1000</f>
        <v/>
      </c>
      <c r="BC112">
        <f>IFERROR(MATCH(BC$3,'Bins 2025'!$D112:$ALO112,1),0)/1000</f>
        <v/>
      </c>
      <c r="BD112">
        <f>IFERROR(MATCH(BD$3,'Bins 2025'!$D112:$ALO112,1),0)/1000</f>
        <v/>
      </c>
      <c r="BE112">
        <f>IFERROR(MATCH(BE$3,'Bins 2025'!$D112:$ALO112,1),0)/1000</f>
        <v/>
      </c>
      <c r="BF112">
        <f>IFERROR(MATCH(BF$3,'Bins 2025'!$D112:$ALO112,1),0)/1000</f>
        <v/>
      </c>
      <c r="BG112">
        <f>IFERROR(MATCH(BG$3,'Bins 2025'!$D112:$ALO112,1),0)/1000</f>
        <v/>
      </c>
      <c r="BH112">
        <f>IFERROR(MATCH(BH$3,'Bins 2025'!$D112:$ALO112,1),0)/1000</f>
        <v/>
      </c>
      <c r="BI112">
        <f>IFERROR(MATCH(BI$3,'Bins 2025'!$D112:$ALO112,1),0)/1000</f>
        <v/>
      </c>
      <c r="BJ112">
        <f>IFERROR(MATCH(BJ$3,'Bins 2025'!$D112:$ALO112,1),0)/1000</f>
        <v/>
      </c>
      <c r="BK112">
        <f>IFERROR(MATCH(BK$3,'Bins 2025'!$D112:$ALO112,1),0)/1000</f>
        <v/>
      </c>
      <c r="BL112">
        <f>IFERROR(MATCH(BL$3,'Bins 2025'!$D112:$ALO112,1),0)/1000</f>
        <v/>
      </c>
      <c r="BM112">
        <f>IFERROR(MATCH(BM$3,'Bins 2025'!$D112:$ALO112,1),0)/1000</f>
        <v/>
      </c>
      <c r="BN112">
        <f>IFERROR(MATCH(BN$3,'Bins 2025'!$D112:$ALO112,1),0)/1000</f>
        <v/>
      </c>
      <c r="BO112">
        <f>IFERROR(MATCH(BO$3,'Bins 2025'!$D112:$ALO112,1),0)/1000</f>
        <v/>
      </c>
      <c r="BP112">
        <f>IFERROR(MATCH(BP$3,'Bins 2025'!$D112:$ALO112,1),0)/1000</f>
        <v/>
      </c>
      <c r="BQ112">
        <f>IFERROR(MATCH(BQ$3,'Bins 2025'!$D112:$ALO112,1),0)/1000</f>
        <v/>
      </c>
      <c r="BR112">
        <f>IFERROR(MATCH(BR$3,'Bins 2025'!$D112:$ALO112,1),0)/1000</f>
        <v/>
      </c>
      <c r="BS112">
        <f>IFERROR(MATCH(BS$3,'Bins 2025'!$D112:$ALO112,1),0)/1000</f>
        <v/>
      </c>
      <c r="BT112">
        <f>IFERROR(MATCH(BT$3,'Bins 2025'!$D112:$ALO112,1),0)/1000</f>
        <v/>
      </c>
      <c r="BU112">
        <f>IFERROR(MATCH(BU$3,'Bins 2025'!$D112:$ALO112,1),0)/1000</f>
        <v/>
      </c>
      <c r="BV112">
        <f>IFERROR(MATCH(BV$3,'Bins 2025'!$D112:$ALO112,1),0)/1000</f>
        <v/>
      </c>
      <c r="BW112">
        <f>IFERROR(MATCH(BW$3,'Bins 2025'!$D112:$ALO112,1),0)/1000</f>
        <v/>
      </c>
      <c r="BX112">
        <f>IFERROR(MATCH(BX$3,'Bins 2025'!$D112:$ALO112,1),0)/1000</f>
        <v/>
      </c>
      <c r="BY112">
        <f>IFERROR(MATCH(BY$3,'Bins 2025'!$D112:$ALO112,1),0)/1000</f>
        <v/>
      </c>
      <c r="BZ112">
        <f>IFERROR(MATCH(BZ$3,'Bins 2025'!$D112:$ALO112,1),0)/1000</f>
        <v/>
      </c>
      <c r="CA112">
        <f>IFERROR(MATCH(CA$3,'Bins 2025'!$D112:$ALO112,1),0)/1000</f>
        <v/>
      </c>
      <c r="CB112">
        <f>IFERROR(MATCH(CB$3,'Bins 2025'!$D112:$ALO112,1),0)/1000</f>
        <v/>
      </c>
      <c r="CC112">
        <f>IFERROR(MATCH(CC$3,'Bins 2025'!$D112:$ALO112,1),0)/1000</f>
        <v/>
      </c>
      <c r="CD112">
        <f>IFERROR(MATCH(CD$3,'Bins 2025'!$D112:$ALO112,1),0)/1000</f>
        <v/>
      </c>
      <c r="CE112">
        <f>IFERROR(MATCH(CE$3,'Bins 2025'!$D112:$ALO112,1),0)/1000</f>
        <v/>
      </c>
      <c r="CF112">
        <f>IFERROR(MATCH(CF$3,'Bins 2025'!$D112:$ALO112,1),0)/1000</f>
        <v/>
      </c>
      <c r="CG112">
        <f>IFERROR(MATCH(CG$3,'Bins 2025'!$D112:$ALO112,1),0)/1000</f>
        <v/>
      </c>
      <c r="CH112">
        <f>IFERROR(MATCH(CH$3,'Bins 2025'!$D112:$ALO112,1),0)/1000</f>
        <v/>
      </c>
      <c r="CI112">
        <f>IFERROR(MATCH(CI$3,'Bins 2025'!$D112:$ALO112,1),0)/1000</f>
        <v/>
      </c>
      <c r="CJ112">
        <f>IFERROR(MATCH(CJ$3,'Bins 2025'!$D112:$ALO112,1),0)/1000</f>
        <v/>
      </c>
      <c r="CK112">
        <f>IFERROR(MATCH(CK$3,'Bins 2025'!$D112:$ALO112,1),0)/1000</f>
        <v/>
      </c>
      <c r="CL112">
        <f>IFERROR(MATCH(CL$3,'Bins 2025'!$D112:$ALO112,1),0)/1000</f>
        <v/>
      </c>
      <c r="CM112">
        <f>IFERROR(MATCH(CM$3,'Bins 2025'!$D112:$ALO112,1),0)/1000</f>
        <v/>
      </c>
      <c r="CN112">
        <f>IFERROR(MATCH(CN$3,'Bins 2025'!$D112:$ALO112,1),0)/1000</f>
        <v/>
      </c>
      <c r="CO112">
        <f>IFERROR(MATCH(CO$3,'Bins 2025'!$D112:$ALO112,1),0)/1000</f>
        <v/>
      </c>
      <c r="CP112">
        <f>IFERROR(MATCH(CP$3,'Bins 2025'!$D112:$ALO112,1),0)/1000</f>
        <v/>
      </c>
      <c r="CQ112">
        <f>IFERROR(MATCH(CQ$3,'Bins 2025'!$D112:$ALO112,1),0)/1000</f>
        <v/>
      </c>
      <c r="CR112">
        <f>IFERROR(MATCH(CR$3,'Bins 2025'!$D112:$ALO112,1),0)/1000</f>
        <v/>
      </c>
      <c r="CS112">
        <f>IFERROR(MATCH(CS$3,'Bins 2025'!$D112:$ALO112,1),0)/1000</f>
        <v/>
      </c>
      <c r="CT112">
        <f>IFERROR(MATCH(CT$3,'Bins 2025'!$D112:$ALO112,1),0)/1000</f>
        <v/>
      </c>
      <c r="CU112">
        <f>IFERROR(MATCH(CU$3,'Bins 2025'!$D112:$ALO112,1),0)/1000</f>
        <v/>
      </c>
      <c r="CV112">
        <f>IFERROR(MATCH(CV$3,'Bins 2025'!$D112:$ALO112,1),0)/1000</f>
        <v/>
      </c>
      <c r="CW112">
        <f>IFERROR(MATCH(CW$3,'Bins 2025'!$D112:$ALO112,1),0)/1000</f>
        <v/>
      </c>
      <c r="CX112">
        <f>IFERROR(MATCH(CX$3,'Bins 2025'!$D112:$ALO112,1),0)/1000</f>
        <v/>
      </c>
      <c r="CY112">
        <f>IFERROR(MATCH(CY$3,'Bins 2025'!$D112:$ALO112,1),0)/1000</f>
        <v/>
      </c>
      <c r="CZ112">
        <f>IFERROR(MATCH(CZ$3,'Bins 2025'!$D112:$ALO112,1),0)/1000</f>
        <v/>
      </c>
      <c r="DA112">
        <f>IFERROR(MATCH(DA$3,'Bins 2025'!$D112:$ALO112,1),0)/1000</f>
        <v/>
      </c>
      <c r="DB112">
        <f>IFERROR(MATCH(DB$3,'Bins 2025'!$D112:$ALO112,1),0)/1000</f>
        <v/>
      </c>
      <c r="DC112">
        <f>IFERROR(MATCH(DC$3,'Bins 2025'!$D112:$ALO112,1),0)/1000</f>
        <v/>
      </c>
      <c r="DD112">
        <f>IFERROR(MATCH(DD$3,'Bins 2025'!$D112:$ALO112,1),0)/1000</f>
        <v/>
      </c>
      <c r="DE112">
        <f>IFERROR(MATCH(DE$3,'Bins 2025'!$D112:$ALO112,1),0)/1000</f>
        <v/>
      </c>
      <c r="DF112">
        <f>IFERROR(MATCH(DF$3,'Bins 2025'!$D112:$ALO112,1),0)/1000</f>
        <v/>
      </c>
      <c r="DG112">
        <f>IFERROR(MATCH(DG$3,'Bins 2025'!$D112:$ALO112,1),0)/1000</f>
        <v/>
      </c>
      <c r="DH112">
        <f>IFERROR(MATCH(DH$3,'Bins 2025'!$D112:$ALO112,1),0)/1000</f>
        <v/>
      </c>
      <c r="DI112">
        <f>IFERROR(MATCH(DI$3,'Bins 2025'!$D112:$ALO112,1),0)/1000</f>
        <v/>
      </c>
      <c r="DJ112">
        <f>IFERROR(MATCH(DJ$3,'Bins 2025'!$D112:$ALO112,1),0)/1000</f>
        <v/>
      </c>
      <c r="DK112">
        <f>IFERROR(MATCH(DK$3,'Bins 2025'!$D112:$ALO112,1),0)/1000</f>
        <v/>
      </c>
      <c r="DL112">
        <f>IFERROR(MATCH(DL$3,'Bins 2025'!$D112:$ALO112,1),0)/1000</f>
        <v/>
      </c>
      <c r="DM112">
        <f>IFERROR(MATCH(DM$3,'Bins 2025'!$D112:$ALO112,1),0)/1000</f>
        <v/>
      </c>
      <c r="DN112">
        <f>IFERROR(MATCH(DN$3,'Bins 2025'!$D112:$ALO112,1),0)/1000</f>
        <v/>
      </c>
      <c r="DO112">
        <f>IFERROR(MATCH(DO$3,'Bins 2025'!$D112:$ALO112,1),0)/1000</f>
        <v/>
      </c>
      <c r="DP112">
        <f>IFERROR(MATCH(DP$3,'Bins 2025'!$D112:$ALO112,1),0)/1000</f>
        <v/>
      </c>
      <c r="DQ112">
        <f>IFERROR(MATCH(DQ$3,'Bins 2025'!$D112:$ALO112,1),0)/1000</f>
        <v/>
      </c>
      <c r="DR112">
        <f>IFERROR(MATCH(DR$3,'Bins 2025'!$D112:$ALO112,1),0)/1000</f>
        <v/>
      </c>
      <c r="DS112">
        <f>IFERROR(MATCH(DS$3,'Bins 2025'!$D112:$ALO112,1),0)/1000</f>
        <v/>
      </c>
      <c r="DT112">
        <f>IFERROR(MATCH(DT$3,'Bins 2025'!$D112:$ALO112,1),0)/1000</f>
        <v/>
      </c>
      <c r="DU112">
        <f>IFERROR(MATCH(DU$3,'Bins 2025'!$D112:$ALO112,1),0)/1000</f>
        <v/>
      </c>
      <c r="DV112">
        <f>IFERROR(MATCH(DV$3,'Bins 2025'!$D112:$ALO112,1),0)/1000</f>
        <v/>
      </c>
      <c r="DW112">
        <f>IFERROR(MATCH(DW$3,'Bins 2025'!$D112:$ALO112,1),0)/1000</f>
        <v/>
      </c>
      <c r="DX112">
        <f>IFERROR(MATCH(DX$3,'Bins 2025'!$D112:$ALO112,1),0)/1000</f>
        <v/>
      </c>
      <c r="DY112">
        <f>IFERROR(MATCH(DY$3,'Bins 2025'!$D112:$ALO112,1),0)/1000</f>
        <v/>
      </c>
      <c r="DZ112">
        <f>IFERROR(MATCH(DZ$3,'Bins 2025'!$D112:$ALO112,1),0)/1000</f>
        <v/>
      </c>
      <c r="EA112">
        <f>IFERROR(MATCH(EA$3,'Bins 2025'!$D112:$ALO112,1),0)/1000</f>
        <v/>
      </c>
      <c r="EB112">
        <f>IFERROR(MATCH(EB$3,'Bins 2025'!$D112:$ALO112,1),0)/1000</f>
        <v/>
      </c>
      <c r="EC112">
        <f>IFERROR(MATCH(EC$3,'Bins 2025'!$D112:$ALO112,1),0)/1000</f>
        <v/>
      </c>
      <c r="ED112">
        <f>IFERROR(MATCH(ED$3,'Bins 2025'!$D112:$ALO112,1),0)/1000</f>
        <v/>
      </c>
      <c r="EE112">
        <f>IFERROR(MATCH(EE$3,'Bins 2025'!$D112:$ALO112,1),0)/1000</f>
        <v/>
      </c>
      <c r="EF112">
        <f>IFERROR(MATCH(EF$3,'Bins 2025'!$D112:$ALO112,1),0)/1000</f>
        <v/>
      </c>
      <c r="EG112">
        <f>IFERROR(MATCH(EG$3,'Bins 2025'!$D112:$ALO112,1),0)/1000</f>
        <v/>
      </c>
      <c r="EH112">
        <f>IFERROR(MATCH(EH$3,'Bins 2025'!$D112:$ALO112,1),0)/1000</f>
        <v/>
      </c>
      <c r="EI112">
        <f>IFERROR(MATCH(EI$3,'Bins 2025'!$D112:$ALO112,1),0)/1000</f>
        <v/>
      </c>
      <c r="EJ112">
        <f>IFERROR(MATCH(EJ$3,'Bins 2025'!$D112:$ALO112,1),0)/1000</f>
        <v/>
      </c>
      <c r="EK112">
        <f>IFERROR(MATCH(EK$3,'Bins 2025'!$D112:$ALO112,1),0)/1000</f>
        <v/>
      </c>
      <c r="EL112">
        <f>IFERROR(MATCH(EL$3,'Bins 2025'!$D112:$ALO112,1),0)/1000</f>
        <v/>
      </c>
      <c r="EM112">
        <f>IFERROR(MATCH(EM$3,'Bins 2025'!$D112:$ALO112,1),0)/1000</f>
        <v/>
      </c>
      <c r="EN112">
        <f>IFERROR(MATCH(EN$3,'Bins 2025'!$D112:$ALO112,1),0)/1000</f>
        <v/>
      </c>
      <c r="EO112">
        <f>IFERROR(MATCH(EO$3,'Bins 2025'!$D112:$ALO112,1),0)/1000</f>
        <v/>
      </c>
      <c r="EP112">
        <f>IFERROR(MATCH(EP$3,'Bins 2025'!$D112:$ALO112,1),0)/1000</f>
        <v/>
      </c>
      <c r="EQ112">
        <f>IFERROR(MATCH(EQ$3,'Bins 2025'!$D112:$ALO112,1),0)/1000</f>
        <v/>
      </c>
      <c r="ER112">
        <f>IFERROR(MATCH(ER$3,'Bins 2025'!$D112:$ALO112,1),0)/1000</f>
        <v/>
      </c>
      <c r="ES112">
        <f>IFERROR(MATCH(ES$3,'Bins 2025'!$D112:$ALO112,1),0)/1000</f>
        <v/>
      </c>
      <c r="ET112">
        <f>IFERROR(MATCH(ET$3,'Bins 2025'!$D112:$ALO112,1),0)/1000</f>
        <v/>
      </c>
      <c r="EU112">
        <f>IFERROR(MATCH(EU$3,'Bins 2025'!$D112:$ALO112,1),0)/1000</f>
        <v/>
      </c>
      <c r="EV112">
        <f>IFERROR(MATCH(EV$3,'Bins 2025'!$D112:$ALO112,1),0)/1000</f>
        <v/>
      </c>
      <c r="EW112">
        <f>IFERROR(MATCH(EW$3,'Bins 2025'!$D112:$ALO112,1),0)/1000</f>
        <v/>
      </c>
      <c r="EX112">
        <f>IFERROR(MATCH(EX$3,'Bins 2025'!$D112:$ALO112,1),0)/1000</f>
        <v/>
      </c>
      <c r="EY112">
        <f>IFERROR(MATCH(EY$3,'Bins 2025'!$D112:$ALO112,1),0)/1000</f>
        <v/>
      </c>
      <c r="EZ112">
        <f>IFERROR(MATCH(EZ$3,'Bins 2025'!$D112:$ALO112,1),0)/1000</f>
        <v/>
      </c>
      <c r="FA112">
        <f>IFERROR(MATCH(FA$3,'Bins 2025'!$D112:$ALO112,1),0)/1000</f>
        <v/>
      </c>
      <c r="FB112">
        <f>IFERROR(MATCH(FB$3,'Bins 2025'!$D112:$ALO112,1),0)/1000</f>
        <v/>
      </c>
      <c r="FC112">
        <f>IFERROR(MATCH(FC$3,'Bins 2025'!$D112:$ALO112,1),0)/1000</f>
        <v/>
      </c>
      <c r="FD112">
        <f>IFERROR(MATCH(FD$3,'Bins 2025'!$D112:$ALO112,1),0)/1000</f>
        <v/>
      </c>
      <c r="FE112">
        <f>IFERROR(MATCH(FE$3,'Bins 2025'!$D112:$ALO112,1),0)/1000</f>
        <v/>
      </c>
      <c r="FF112">
        <f>IFERROR(MATCH(FF$3,'Bins 2025'!$D112:$ALO112,1),0)/1000</f>
        <v/>
      </c>
      <c r="FG112">
        <f>IFERROR(MATCH(FG$3,'Bins 2025'!$D112:$ALO112,1),0)/1000</f>
        <v/>
      </c>
      <c r="FH112">
        <f>IFERROR(MATCH(FH$3,'Bins 2025'!$D112:$ALO112,1),0)/1000</f>
        <v/>
      </c>
      <c r="FI112">
        <f>IFERROR(MATCH(FI$3,'Bins 2025'!$D112:$ALO112,1),0)/1000</f>
        <v/>
      </c>
      <c r="FJ112">
        <f>IFERROR(MATCH(FJ$3,'Bins 2025'!$D112:$ALO112,1),0)/1000</f>
        <v/>
      </c>
      <c r="FK112">
        <f>IFERROR(MATCH(FK$3,'Bins 2025'!$D112:$ALO112,1),0)/1000</f>
        <v/>
      </c>
      <c r="FL112">
        <f>IFERROR(MATCH(FL$3,'Bins 2025'!$D112:$ALO112,1),0)/1000</f>
        <v/>
      </c>
      <c r="FM112">
        <f>IFERROR(MATCH(FM$3,'Bins 2025'!$D112:$ALO112,1),0)/1000</f>
        <v/>
      </c>
      <c r="FN112">
        <f>IFERROR(MATCH(FN$3,'Bins 2025'!$D112:$ALO112,1),0)/1000</f>
        <v/>
      </c>
      <c r="FO112">
        <f>IFERROR(MATCH(FO$3,'Bins 2025'!$D112:$ALO112,1),0)/1000</f>
        <v/>
      </c>
      <c r="FP112">
        <f>IFERROR(MATCH(FP$3,'Bins 2025'!$D112:$ALO112,1),0)/1000</f>
        <v/>
      </c>
      <c r="FQ112">
        <f>IFERROR(MATCH(FQ$3,'Bins 2025'!$D112:$ALO112,1),0)/1000</f>
        <v/>
      </c>
      <c r="FR112">
        <f>IFERROR(MATCH(FR$3,'Bins 2025'!$D112:$ALO112,1),0)/1000</f>
        <v/>
      </c>
      <c r="FS112">
        <f>IFERROR(MATCH(FS$3,'Bins 2025'!$D112:$ALO112,1),0)/1000</f>
        <v/>
      </c>
      <c r="FT112">
        <f>IFERROR(MATCH(FT$3,'Bins 2025'!$D112:$ALO112,1),0)/1000</f>
        <v/>
      </c>
      <c r="FU112">
        <f>IFERROR(MATCH(FU$3,'Bins 2025'!$D112:$ALO112,1),0)/1000</f>
        <v/>
      </c>
      <c r="FV112">
        <f>IFERROR(MATCH(FV$3,'Bins 2025'!$D112:$ALO112,1),0)/1000</f>
        <v/>
      </c>
      <c r="FW112">
        <f>IFERROR(MATCH(FW$3,'Bins 2025'!$D112:$ALO112,1),0)/1000</f>
        <v/>
      </c>
      <c r="FX112">
        <f>IFERROR(MATCH(FX$3,'Bins 2025'!$D112:$ALO112,1),0)/1000</f>
        <v/>
      </c>
      <c r="FY112">
        <f>IFERROR(MATCH(FY$3,'Bins 2025'!$D112:$ALO112,1),0)/1000</f>
        <v/>
      </c>
      <c r="FZ112">
        <f>IFERROR(MATCH(FZ$3,'Bins 2025'!$D112:$ALO112,1),0)/1000</f>
        <v/>
      </c>
      <c r="GA112">
        <f>IFERROR(MATCH(GA$3,'Bins 2025'!$D112:$ALO112,1),0)/1000</f>
        <v/>
      </c>
      <c r="GB112">
        <f>IFERROR(MATCH(GB$3,'Bins 2025'!$D112:$ALO112,1),0)/1000</f>
        <v/>
      </c>
      <c r="GC112">
        <f>IFERROR(MATCH(GC$3,'Bins 2025'!$D112:$ALO112,1),0)/1000</f>
        <v/>
      </c>
      <c r="GD112">
        <f>IFERROR(MATCH(GD$3,'Bins 2025'!$D112:$ALO112,1),0)/1000</f>
        <v/>
      </c>
      <c r="GE112">
        <f>IFERROR(MATCH(GE$3,'Bins 2025'!$D112:$ALO112,1),0)/1000</f>
        <v/>
      </c>
      <c r="GF112">
        <f>IFERROR(MATCH(GF$3,'Bins 2025'!$D112:$ALO112,1),0)/1000</f>
        <v/>
      </c>
      <c r="GG112">
        <f>IFERROR(MATCH(GG$3,'Bins 2025'!$D112:$ALO112,1),0)/1000</f>
        <v/>
      </c>
      <c r="GH112">
        <f>IFERROR(MATCH(GH$3,'Bins 2025'!$D112:$ALO112,1),0)/1000</f>
        <v/>
      </c>
      <c r="GI112">
        <f>IFERROR(MATCH(GI$3,'Bins 2025'!$D112:$ALO112,1),0)/1000</f>
        <v/>
      </c>
      <c r="GJ112">
        <f>IFERROR(MATCH(GJ$3,'Bins 2025'!$D112:$ALO112,1),0)/1000</f>
        <v/>
      </c>
      <c r="GK112">
        <f>IFERROR(MATCH(GK$3,'Bins 2025'!$D112:$ALO112,1),0)/1000</f>
        <v/>
      </c>
      <c r="GL112">
        <f>IFERROR(MATCH(GL$3,'Bins 2025'!$D112:$ALO112,1),0)/1000</f>
        <v/>
      </c>
      <c r="GM112">
        <f>IFERROR(MATCH(GM$3,'Bins 2025'!$D112:$ALO112,1),0)/1000</f>
        <v/>
      </c>
      <c r="GN112">
        <f>IFERROR(MATCH(GN$3,'Bins 2025'!$D112:$ALO112,1),0)/1000</f>
        <v/>
      </c>
      <c r="GO112">
        <f>IFERROR(MATCH(GO$3,'Bins 2025'!$D112:$ALO112,1),0)/1000</f>
        <v/>
      </c>
      <c r="GP112">
        <f>IFERROR(MATCH(GP$3,'Bins 2025'!$D112:$ALO112,1),0)/1000</f>
        <v/>
      </c>
      <c r="GQ112">
        <f>IFERROR(MATCH(GQ$3,'Bins 2025'!$D112:$ALO112,1),0)/1000</f>
        <v/>
      </c>
      <c r="GR112">
        <f>IFERROR(MATCH(GR$3,'Bins 2025'!$D112:$ALO112,1),0)/1000</f>
        <v/>
      </c>
      <c r="GS112">
        <f>IFERROR(MATCH(GS$3,'Bins 2025'!$D112:$ALO112,1),0)/1000</f>
        <v/>
      </c>
      <c r="GT112">
        <f>IFERROR(MATCH(GT$3,'Bins 2025'!$D112:$ALO112,1),0)/1000</f>
        <v/>
      </c>
      <c r="GU112">
        <f>IFERROR(MATCH(GU$3,'Bins 2025'!$D112:$ALO112,1),0)/1000</f>
        <v/>
      </c>
    </row>
    <row r="113">
      <c r="B113">
        <f>Inputs!B113</f>
        <v/>
      </c>
      <c r="C113">
        <f>Inputs!K113</f>
        <v/>
      </c>
      <c r="D113">
        <f>N(Inputs!H113)</f>
        <v/>
      </c>
      <c r="E113">
        <f>IFERROR(MATCH(E$3,'Bins 2025'!$D113:$ALO113,1),0)/1000</f>
        <v/>
      </c>
      <c r="F113">
        <f>IFERROR(MATCH(F$3,'Bins 2025'!$D113:$ALO113,1),0)/1000</f>
        <v/>
      </c>
      <c r="G113">
        <f>IFERROR(MATCH(G$3,'Bins 2025'!$D113:$ALO113,1),0)/1000</f>
        <v/>
      </c>
      <c r="H113">
        <f>IFERROR(MATCH(H$3,'Bins 2025'!$D113:$ALO113,1),0)/1000</f>
        <v/>
      </c>
      <c r="I113">
        <f>IFERROR(MATCH(I$3,'Bins 2025'!$D113:$ALO113,1),0)/1000</f>
        <v/>
      </c>
      <c r="J113">
        <f>IFERROR(MATCH(J$3,'Bins 2025'!$D113:$ALO113,1),0)/1000</f>
        <v/>
      </c>
      <c r="K113">
        <f>IFERROR(MATCH(K$3,'Bins 2025'!$D113:$ALO113,1),0)/1000</f>
        <v/>
      </c>
      <c r="L113">
        <f>IFERROR(MATCH(L$3,'Bins 2025'!$D113:$ALO113,1),0)/1000</f>
        <v/>
      </c>
      <c r="M113">
        <f>IFERROR(MATCH(M$3,'Bins 2025'!$D113:$ALO113,1),0)/1000</f>
        <v/>
      </c>
      <c r="N113">
        <f>IFERROR(MATCH(N$3,'Bins 2025'!$D113:$ALO113,1),0)/1000</f>
        <v/>
      </c>
      <c r="O113">
        <f>IFERROR(MATCH(O$3,'Bins 2025'!$D113:$ALO113,1),0)/1000</f>
        <v/>
      </c>
      <c r="P113">
        <f>IFERROR(MATCH(P$3,'Bins 2025'!$D113:$ALO113,1),0)/1000</f>
        <v/>
      </c>
      <c r="Q113">
        <f>IFERROR(MATCH(Q$3,'Bins 2025'!$D113:$ALO113,1),0)/1000</f>
        <v/>
      </c>
      <c r="R113">
        <f>IFERROR(MATCH(R$3,'Bins 2025'!$D113:$ALO113,1),0)/1000</f>
        <v/>
      </c>
      <c r="S113">
        <f>IFERROR(MATCH(S$3,'Bins 2025'!$D113:$ALO113,1),0)/1000</f>
        <v/>
      </c>
      <c r="T113">
        <f>IFERROR(MATCH(T$3,'Bins 2025'!$D113:$ALO113,1),0)/1000</f>
        <v/>
      </c>
      <c r="U113">
        <f>IFERROR(MATCH(U$3,'Bins 2025'!$D113:$ALO113,1),0)/1000</f>
        <v/>
      </c>
      <c r="V113">
        <f>IFERROR(MATCH(V$3,'Bins 2025'!$D113:$ALO113,1),0)/1000</f>
        <v/>
      </c>
      <c r="W113">
        <f>IFERROR(MATCH(W$3,'Bins 2025'!$D113:$ALO113,1),0)/1000</f>
        <v/>
      </c>
      <c r="X113">
        <f>IFERROR(MATCH(X$3,'Bins 2025'!$D113:$ALO113,1),0)/1000</f>
        <v/>
      </c>
      <c r="Y113">
        <f>IFERROR(MATCH(Y$3,'Bins 2025'!$D113:$ALO113,1),0)/1000</f>
        <v/>
      </c>
      <c r="Z113">
        <f>IFERROR(MATCH(Z$3,'Bins 2025'!$D113:$ALO113,1),0)/1000</f>
        <v/>
      </c>
      <c r="AA113">
        <f>IFERROR(MATCH(AA$3,'Bins 2025'!$D113:$ALO113,1),0)/1000</f>
        <v/>
      </c>
      <c r="AB113">
        <f>IFERROR(MATCH(AB$3,'Bins 2025'!$D113:$ALO113,1),0)/1000</f>
        <v/>
      </c>
      <c r="AC113">
        <f>IFERROR(MATCH(AC$3,'Bins 2025'!$D113:$ALO113,1),0)/1000</f>
        <v/>
      </c>
      <c r="AD113">
        <f>IFERROR(MATCH(AD$3,'Bins 2025'!$D113:$ALO113,1),0)/1000</f>
        <v/>
      </c>
      <c r="AE113">
        <f>IFERROR(MATCH(AE$3,'Bins 2025'!$D113:$ALO113,1),0)/1000</f>
        <v/>
      </c>
      <c r="AF113">
        <f>IFERROR(MATCH(AF$3,'Bins 2025'!$D113:$ALO113,1),0)/1000</f>
        <v/>
      </c>
      <c r="AG113">
        <f>IFERROR(MATCH(AG$3,'Bins 2025'!$D113:$ALO113,1),0)/1000</f>
        <v/>
      </c>
      <c r="AH113">
        <f>IFERROR(MATCH(AH$3,'Bins 2025'!$D113:$ALO113,1),0)/1000</f>
        <v/>
      </c>
      <c r="AI113">
        <f>IFERROR(MATCH(AI$3,'Bins 2025'!$D113:$ALO113,1),0)/1000</f>
        <v/>
      </c>
      <c r="AJ113">
        <f>IFERROR(MATCH(AJ$3,'Bins 2025'!$D113:$ALO113,1),0)/1000</f>
        <v/>
      </c>
      <c r="AK113">
        <f>IFERROR(MATCH(AK$3,'Bins 2025'!$D113:$ALO113,1),0)/1000</f>
        <v/>
      </c>
      <c r="AL113">
        <f>IFERROR(MATCH(AL$3,'Bins 2025'!$D113:$ALO113,1),0)/1000</f>
        <v/>
      </c>
      <c r="AM113">
        <f>IFERROR(MATCH(AM$3,'Bins 2025'!$D113:$ALO113,1),0)/1000</f>
        <v/>
      </c>
      <c r="AN113">
        <f>IFERROR(MATCH(AN$3,'Bins 2025'!$D113:$ALO113,1),0)/1000</f>
        <v/>
      </c>
      <c r="AO113">
        <f>IFERROR(MATCH(AO$3,'Bins 2025'!$D113:$ALO113,1),0)/1000</f>
        <v/>
      </c>
      <c r="AP113">
        <f>IFERROR(MATCH(AP$3,'Bins 2025'!$D113:$ALO113,1),0)/1000</f>
        <v/>
      </c>
      <c r="AQ113">
        <f>IFERROR(MATCH(AQ$3,'Bins 2025'!$D113:$ALO113,1),0)/1000</f>
        <v/>
      </c>
      <c r="AR113">
        <f>IFERROR(MATCH(AR$3,'Bins 2025'!$D113:$ALO113,1),0)/1000</f>
        <v/>
      </c>
      <c r="AS113">
        <f>IFERROR(MATCH(AS$3,'Bins 2025'!$D113:$ALO113,1),0)/1000</f>
        <v/>
      </c>
      <c r="AT113">
        <f>IFERROR(MATCH(AT$3,'Bins 2025'!$D113:$ALO113,1),0)/1000</f>
        <v/>
      </c>
      <c r="AU113">
        <f>IFERROR(MATCH(AU$3,'Bins 2025'!$D113:$ALO113,1),0)/1000</f>
        <v/>
      </c>
      <c r="AV113">
        <f>IFERROR(MATCH(AV$3,'Bins 2025'!$D113:$ALO113,1),0)/1000</f>
        <v/>
      </c>
      <c r="AW113">
        <f>IFERROR(MATCH(AW$3,'Bins 2025'!$D113:$ALO113,1),0)/1000</f>
        <v/>
      </c>
      <c r="AX113">
        <f>IFERROR(MATCH(AX$3,'Bins 2025'!$D113:$ALO113,1),0)/1000</f>
        <v/>
      </c>
      <c r="AY113">
        <f>IFERROR(MATCH(AY$3,'Bins 2025'!$D113:$ALO113,1),0)/1000</f>
        <v/>
      </c>
      <c r="AZ113">
        <f>IFERROR(MATCH(AZ$3,'Bins 2025'!$D113:$ALO113,1),0)/1000</f>
        <v/>
      </c>
      <c r="BA113">
        <f>IFERROR(MATCH(BA$3,'Bins 2025'!$D113:$ALO113,1),0)/1000</f>
        <v/>
      </c>
      <c r="BB113">
        <f>IFERROR(MATCH(BB$3,'Bins 2025'!$D113:$ALO113,1),0)/1000</f>
        <v/>
      </c>
      <c r="BC113">
        <f>IFERROR(MATCH(BC$3,'Bins 2025'!$D113:$ALO113,1),0)/1000</f>
        <v/>
      </c>
      <c r="BD113">
        <f>IFERROR(MATCH(BD$3,'Bins 2025'!$D113:$ALO113,1),0)/1000</f>
        <v/>
      </c>
      <c r="BE113">
        <f>IFERROR(MATCH(BE$3,'Bins 2025'!$D113:$ALO113,1),0)/1000</f>
        <v/>
      </c>
      <c r="BF113">
        <f>IFERROR(MATCH(BF$3,'Bins 2025'!$D113:$ALO113,1),0)/1000</f>
        <v/>
      </c>
      <c r="BG113">
        <f>IFERROR(MATCH(BG$3,'Bins 2025'!$D113:$ALO113,1),0)/1000</f>
        <v/>
      </c>
      <c r="BH113">
        <f>IFERROR(MATCH(BH$3,'Bins 2025'!$D113:$ALO113,1),0)/1000</f>
        <v/>
      </c>
      <c r="BI113">
        <f>IFERROR(MATCH(BI$3,'Bins 2025'!$D113:$ALO113,1),0)/1000</f>
        <v/>
      </c>
      <c r="BJ113">
        <f>IFERROR(MATCH(BJ$3,'Bins 2025'!$D113:$ALO113,1),0)/1000</f>
        <v/>
      </c>
      <c r="BK113">
        <f>IFERROR(MATCH(BK$3,'Bins 2025'!$D113:$ALO113,1),0)/1000</f>
        <v/>
      </c>
      <c r="BL113">
        <f>IFERROR(MATCH(BL$3,'Bins 2025'!$D113:$ALO113,1),0)/1000</f>
        <v/>
      </c>
      <c r="BM113">
        <f>IFERROR(MATCH(BM$3,'Bins 2025'!$D113:$ALO113,1),0)/1000</f>
        <v/>
      </c>
      <c r="BN113">
        <f>IFERROR(MATCH(BN$3,'Bins 2025'!$D113:$ALO113,1),0)/1000</f>
        <v/>
      </c>
      <c r="BO113">
        <f>IFERROR(MATCH(BO$3,'Bins 2025'!$D113:$ALO113,1),0)/1000</f>
        <v/>
      </c>
      <c r="BP113">
        <f>IFERROR(MATCH(BP$3,'Bins 2025'!$D113:$ALO113,1),0)/1000</f>
        <v/>
      </c>
      <c r="BQ113">
        <f>IFERROR(MATCH(BQ$3,'Bins 2025'!$D113:$ALO113,1),0)/1000</f>
        <v/>
      </c>
      <c r="BR113">
        <f>IFERROR(MATCH(BR$3,'Bins 2025'!$D113:$ALO113,1),0)/1000</f>
        <v/>
      </c>
      <c r="BS113">
        <f>IFERROR(MATCH(BS$3,'Bins 2025'!$D113:$ALO113,1),0)/1000</f>
        <v/>
      </c>
      <c r="BT113">
        <f>IFERROR(MATCH(BT$3,'Bins 2025'!$D113:$ALO113,1),0)/1000</f>
        <v/>
      </c>
      <c r="BU113">
        <f>IFERROR(MATCH(BU$3,'Bins 2025'!$D113:$ALO113,1),0)/1000</f>
        <v/>
      </c>
      <c r="BV113">
        <f>IFERROR(MATCH(BV$3,'Bins 2025'!$D113:$ALO113,1),0)/1000</f>
        <v/>
      </c>
      <c r="BW113">
        <f>IFERROR(MATCH(BW$3,'Bins 2025'!$D113:$ALO113,1),0)/1000</f>
        <v/>
      </c>
      <c r="BX113">
        <f>IFERROR(MATCH(BX$3,'Bins 2025'!$D113:$ALO113,1),0)/1000</f>
        <v/>
      </c>
      <c r="BY113">
        <f>IFERROR(MATCH(BY$3,'Bins 2025'!$D113:$ALO113,1),0)/1000</f>
        <v/>
      </c>
      <c r="BZ113">
        <f>IFERROR(MATCH(BZ$3,'Bins 2025'!$D113:$ALO113,1),0)/1000</f>
        <v/>
      </c>
      <c r="CA113">
        <f>IFERROR(MATCH(CA$3,'Bins 2025'!$D113:$ALO113,1),0)/1000</f>
        <v/>
      </c>
      <c r="CB113">
        <f>IFERROR(MATCH(CB$3,'Bins 2025'!$D113:$ALO113,1),0)/1000</f>
        <v/>
      </c>
      <c r="CC113">
        <f>IFERROR(MATCH(CC$3,'Bins 2025'!$D113:$ALO113,1),0)/1000</f>
        <v/>
      </c>
      <c r="CD113">
        <f>IFERROR(MATCH(CD$3,'Bins 2025'!$D113:$ALO113,1),0)/1000</f>
        <v/>
      </c>
      <c r="CE113">
        <f>IFERROR(MATCH(CE$3,'Bins 2025'!$D113:$ALO113,1),0)/1000</f>
        <v/>
      </c>
      <c r="CF113">
        <f>IFERROR(MATCH(CF$3,'Bins 2025'!$D113:$ALO113,1),0)/1000</f>
        <v/>
      </c>
      <c r="CG113">
        <f>IFERROR(MATCH(CG$3,'Bins 2025'!$D113:$ALO113,1),0)/1000</f>
        <v/>
      </c>
      <c r="CH113">
        <f>IFERROR(MATCH(CH$3,'Bins 2025'!$D113:$ALO113,1),0)/1000</f>
        <v/>
      </c>
      <c r="CI113">
        <f>IFERROR(MATCH(CI$3,'Bins 2025'!$D113:$ALO113,1),0)/1000</f>
        <v/>
      </c>
      <c r="CJ113">
        <f>IFERROR(MATCH(CJ$3,'Bins 2025'!$D113:$ALO113,1),0)/1000</f>
        <v/>
      </c>
      <c r="CK113">
        <f>IFERROR(MATCH(CK$3,'Bins 2025'!$D113:$ALO113,1),0)/1000</f>
        <v/>
      </c>
      <c r="CL113">
        <f>IFERROR(MATCH(CL$3,'Bins 2025'!$D113:$ALO113,1),0)/1000</f>
        <v/>
      </c>
      <c r="CM113">
        <f>IFERROR(MATCH(CM$3,'Bins 2025'!$D113:$ALO113,1),0)/1000</f>
        <v/>
      </c>
      <c r="CN113">
        <f>IFERROR(MATCH(CN$3,'Bins 2025'!$D113:$ALO113,1),0)/1000</f>
        <v/>
      </c>
      <c r="CO113">
        <f>IFERROR(MATCH(CO$3,'Bins 2025'!$D113:$ALO113,1),0)/1000</f>
        <v/>
      </c>
      <c r="CP113">
        <f>IFERROR(MATCH(CP$3,'Bins 2025'!$D113:$ALO113,1),0)/1000</f>
        <v/>
      </c>
      <c r="CQ113">
        <f>IFERROR(MATCH(CQ$3,'Bins 2025'!$D113:$ALO113,1),0)/1000</f>
        <v/>
      </c>
      <c r="CR113">
        <f>IFERROR(MATCH(CR$3,'Bins 2025'!$D113:$ALO113,1),0)/1000</f>
        <v/>
      </c>
      <c r="CS113">
        <f>IFERROR(MATCH(CS$3,'Bins 2025'!$D113:$ALO113,1),0)/1000</f>
        <v/>
      </c>
      <c r="CT113">
        <f>IFERROR(MATCH(CT$3,'Bins 2025'!$D113:$ALO113,1),0)/1000</f>
        <v/>
      </c>
      <c r="CU113">
        <f>IFERROR(MATCH(CU$3,'Bins 2025'!$D113:$ALO113,1),0)/1000</f>
        <v/>
      </c>
      <c r="CV113">
        <f>IFERROR(MATCH(CV$3,'Bins 2025'!$D113:$ALO113,1),0)/1000</f>
        <v/>
      </c>
      <c r="CW113">
        <f>IFERROR(MATCH(CW$3,'Bins 2025'!$D113:$ALO113,1),0)/1000</f>
        <v/>
      </c>
      <c r="CX113">
        <f>IFERROR(MATCH(CX$3,'Bins 2025'!$D113:$ALO113,1),0)/1000</f>
        <v/>
      </c>
      <c r="CY113">
        <f>IFERROR(MATCH(CY$3,'Bins 2025'!$D113:$ALO113,1),0)/1000</f>
        <v/>
      </c>
      <c r="CZ113">
        <f>IFERROR(MATCH(CZ$3,'Bins 2025'!$D113:$ALO113,1),0)/1000</f>
        <v/>
      </c>
      <c r="DA113">
        <f>IFERROR(MATCH(DA$3,'Bins 2025'!$D113:$ALO113,1),0)/1000</f>
        <v/>
      </c>
      <c r="DB113">
        <f>IFERROR(MATCH(DB$3,'Bins 2025'!$D113:$ALO113,1),0)/1000</f>
        <v/>
      </c>
      <c r="DC113">
        <f>IFERROR(MATCH(DC$3,'Bins 2025'!$D113:$ALO113,1),0)/1000</f>
        <v/>
      </c>
      <c r="DD113">
        <f>IFERROR(MATCH(DD$3,'Bins 2025'!$D113:$ALO113,1),0)/1000</f>
        <v/>
      </c>
      <c r="DE113">
        <f>IFERROR(MATCH(DE$3,'Bins 2025'!$D113:$ALO113,1),0)/1000</f>
        <v/>
      </c>
      <c r="DF113">
        <f>IFERROR(MATCH(DF$3,'Bins 2025'!$D113:$ALO113,1),0)/1000</f>
        <v/>
      </c>
      <c r="DG113">
        <f>IFERROR(MATCH(DG$3,'Bins 2025'!$D113:$ALO113,1),0)/1000</f>
        <v/>
      </c>
      <c r="DH113">
        <f>IFERROR(MATCH(DH$3,'Bins 2025'!$D113:$ALO113,1),0)/1000</f>
        <v/>
      </c>
      <c r="DI113">
        <f>IFERROR(MATCH(DI$3,'Bins 2025'!$D113:$ALO113,1),0)/1000</f>
        <v/>
      </c>
      <c r="DJ113">
        <f>IFERROR(MATCH(DJ$3,'Bins 2025'!$D113:$ALO113,1),0)/1000</f>
        <v/>
      </c>
      <c r="DK113">
        <f>IFERROR(MATCH(DK$3,'Bins 2025'!$D113:$ALO113,1),0)/1000</f>
        <v/>
      </c>
      <c r="DL113">
        <f>IFERROR(MATCH(DL$3,'Bins 2025'!$D113:$ALO113,1),0)/1000</f>
        <v/>
      </c>
      <c r="DM113">
        <f>IFERROR(MATCH(DM$3,'Bins 2025'!$D113:$ALO113,1),0)/1000</f>
        <v/>
      </c>
      <c r="DN113">
        <f>IFERROR(MATCH(DN$3,'Bins 2025'!$D113:$ALO113,1),0)/1000</f>
        <v/>
      </c>
      <c r="DO113">
        <f>IFERROR(MATCH(DO$3,'Bins 2025'!$D113:$ALO113,1),0)/1000</f>
        <v/>
      </c>
      <c r="DP113">
        <f>IFERROR(MATCH(DP$3,'Bins 2025'!$D113:$ALO113,1),0)/1000</f>
        <v/>
      </c>
      <c r="DQ113">
        <f>IFERROR(MATCH(DQ$3,'Bins 2025'!$D113:$ALO113,1),0)/1000</f>
        <v/>
      </c>
      <c r="DR113">
        <f>IFERROR(MATCH(DR$3,'Bins 2025'!$D113:$ALO113,1),0)/1000</f>
        <v/>
      </c>
      <c r="DS113">
        <f>IFERROR(MATCH(DS$3,'Bins 2025'!$D113:$ALO113,1),0)/1000</f>
        <v/>
      </c>
      <c r="DT113">
        <f>IFERROR(MATCH(DT$3,'Bins 2025'!$D113:$ALO113,1),0)/1000</f>
        <v/>
      </c>
      <c r="DU113">
        <f>IFERROR(MATCH(DU$3,'Bins 2025'!$D113:$ALO113,1),0)/1000</f>
        <v/>
      </c>
      <c r="DV113">
        <f>IFERROR(MATCH(DV$3,'Bins 2025'!$D113:$ALO113,1),0)/1000</f>
        <v/>
      </c>
      <c r="DW113">
        <f>IFERROR(MATCH(DW$3,'Bins 2025'!$D113:$ALO113,1),0)/1000</f>
        <v/>
      </c>
      <c r="DX113">
        <f>IFERROR(MATCH(DX$3,'Bins 2025'!$D113:$ALO113,1),0)/1000</f>
        <v/>
      </c>
      <c r="DY113">
        <f>IFERROR(MATCH(DY$3,'Bins 2025'!$D113:$ALO113,1),0)/1000</f>
        <v/>
      </c>
      <c r="DZ113">
        <f>IFERROR(MATCH(DZ$3,'Bins 2025'!$D113:$ALO113,1),0)/1000</f>
        <v/>
      </c>
      <c r="EA113">
        <f>IFERROR(MATCH(EA$3,'Bins 2025'!$D113:$ALO113,1),0)/1000</f>
        <v/>
      </c>
      <c r="EB113">
        <f>IFERROR(MATCH(EB$3,'Bins 2025'!$D113:$ALO113,1),0)/1000</f>
        <v/>
      </c>
      <c r="EC113">
        <f>IFERROR(MATCH(EC$3,'Bins 2025'!$D113:$ALO113,1),0)/1000</f>
        <v/>
      </c>
      <c r="ED113">
        <f>IFERROR(MATCH(ED$3,'Bins 2025'!$D113:$ALO113,1),0)/1000</f>
        <v/>
      </c>
      <c r="EE113">
        <f>IFERROR(MATCH(EE$3,'Bins 2025'!$D113:$ALO113,1),0)/1000</f>
        <v/>
      </c>
      <c r="EF113">
        <f>IFERROR(MATCH(EF$3,'Bins 2025'!$D113:$ALO113,1),0)/1000</f>
        <v/>
      </c>
      <c r="EG113">
        <f>IFERROR(MATCH(EG$3,'Bins 2025'!$D113:$ALO113,1),0)/1000</f>
        <v/>
      </c>
      <c r="EH113">
        <f>IFERROR(MATCH(EH$3,'Bins 2025'!$D113:$ALO113,1),0)/1000</f>
        <v/>
      </c>
      <c r="EI113">
        <f>IFERROR(MATCH(EI$3,'Bins 2025'!$D113:$ALO113,1),0)/1000</f>
        <v/>
      </c>
      <c r="EJ113">
        <f>IFERROR(MATCH(EJ$3,'Bins 2025'!$D113:$ALO113,1),0)/1000</f>
        <v/>
      </c>
      <c r="EK113">
        <f>IFERROR(MATCH(EK$3,'Bins 2025'!$D113:$ALO113,1),0)/1000</f>
        <v/>
      </c>
      <c r="EL113">
        <f>IFERROR(MATCH(EL$3,'Bins 2025'!$D113:$ALO113,1),0)/1000</f>
        <v/>
      </c>
      <c r="EM113">
        <f>IFERROR(MATCH(EM$3,'Bins 2025'!$D113:$ALO113,1),0)/1000</f>
        <v/>
      </c>
      <c r="EN113">
        <f>IFERROR(MATCH(EN$3,'Bins 2025'!$D113:$ALO113,1),0)/1000</f>
        <v/>
      </c>
      <c r="EO113">
        <f>IFERROR(MATCH(EO$3,'Bins 2025'!$D113:$ALO113,1),0)/1000</f>
        <v/>
      </c>
      <c r="EP113">
        <f>IFERROR(MATCH(EP$3,'Bins 2025'!$D113:$ALO113,1),0)/1000</f>
        <v/>
      </c>
      <c r="EQ113">
        <f>IFERROR(MATCH(EQ$3,'Bins 2025'!$D113:$ALO113,1),0)/1000</f>
        <v/>
      </c>
      <c r="ER113">
        <f>IFERROR(MATCH(ER$3,'Bins 2025'!$D113:$ALO113,1),0)/1000</f>
        <v/>
      </c>
      <c r="ES113">
        <f>IFERROR(MATCH(ES$3,'Bins 2025'!$D113:$ALO113,1),0)/1000</f>
        <v/>
      </c>
      <c r="ET113">
        <f>IFERROR(MATCH(ET$3,'Bins 2025'!$D113:$ALO113,1),0)/1000</f>
        <v/>
      </c>
      <c r="EU113">
        <f>IFERROR(MATCH(EU$3,'Bins 2025'!$D113:$ALO113,1),0)/1000</f>
        <v/>
      </c>
      <c r="EV113">
        <f>IFERROR(MATCH(EV$3,'Bins 2025'!$D113:$ALO113,1),0)/1000</f>
        <v/>
      </c>
      <c r="EW113">
        <f>IFERROR(MATCH(EW$3,'Bins 2025'!$D113:$ALO113,1),0)/1000</f>
        <v/>
      </c>
      <c r="EX113">
        <f>IFERROR(MATCH(EX$3,'Bins 2025'!$D113:$ALO113,1),0)/1000</f>
        <v/>
      </c>
      <c r="EY113">
        <f>IFERROR(MATCH(EY$3,'Bins 2025'!$D113:$ALO113,1),0)/1000</f>
        <v/>
      </c>
      <c r="EZ113">
        <f>IFERROR(MATCH(EZ$3,'Bins 2025'!$D113:$ALO113,1),0)/1000</f>
        <v/>
      </c>
      <c r="FA113">
        <f>IFERROR(MATCH(FA$3,'Bins 2025'!$D113:$ALO113,1),0)/1000</f>
        <v/>
      </c>
      <c r="FB113">
        <f>IFERROR(MATCH(FB$3,'Bins 2025'!$D113:$ALO113,1),0)/1000</f>
        <v/>
      </c>
      <c r="FC113">
        <f>IFERROR(MATCH(FC$3,'Bins 2025'!$D113:$ALO113,1),0)/1000</f>
        <v/>
      </c>
      <c r="FD113">
        <f>IFERROR(MATCH(FD$3,'Bins 2025'!$D113:$ALO113,1),0)/1000</f>
        <v/>
      </c>
      <c r="FE113">
        <f>IFERROR(MATCH(FE$3,'Bins 2025'!$D113:$ALO113,1),0)/1000</f>
        <v/>
      </c>
      <c r="FF113">
        <f>IFERROR(MATCH(FF$3,'Bins 2025'!$D113:$ALO113,1),0)/1000</f>
        <v/>
      </c>
      <c r="FG113">
        <f>IFERROR(MATCH(FG$3,'Bins 2025'!$D113:$ALO113,1),0)/1000</f>
        <v/>
      </c>
      <c r="FH113">
        <f>IFERROR(MATCH(FH$3,'Bins 2025'!$D113:$ALO113,1),0)/1000</f>
        <v/>
      </c>
      <c r="FI113">
        <f>IFERROR(MATCH(FI$3,'Bins 2025'!$D113:$ALO113,1),0)/1000</f>
        <v/>
      </c>
      <c r="FJ113">
        <f>IFERROR(MATCH(FJ$3,'Bins 2025'!$D113:$ALO113,1),0)/1000</f>
        <v/>
      </c>
      <c r="FK113">
        <f>IFERROR(MATCH(FK$3,'Bins 2025'!$D113:$ALO113,1),0)/1000</f>
        <v/>
      </c>
      <c r="FL113">
        <f>IFERROR(MATCH(FL$3,'Bins 2025'!$D113:$ALO113,1),0)/1000</f>
        <v/>
      </c>
      <c r="FM113">
        <f>IFERROR(MATCH(FM$3,'Bins 2025'!$D113:$ALO113,1),0)/1000</f>
        <v/>
      </c>
      <c r="FN113">
        <f>IFERROR(MATCH(FN$3,'Bins 2025'!$D113:$ALO113,1),0)/1000</f>
        <v/>
      </c>
      <c r="FO113">
        <f>IFERROR(MATCH(FO$3,'Bins 2025'!$D113:$ALO113,1),0)/1000</f>
        <v/>
      </c>
      <c r="FP113">
        <f>IFERROR(MATCH(FP$3,'Bins 2025'!$D113:$ALO113,1),0)/1000</f>
        <v/>
      </c>
      <c r="FQ113">
        <f>IFERROR(MATCH(FQ$3,'Bins 2025'!$D113:$ALO113,1),0)/1000</f>
        <v/>
      </c>
      <c r="FR113">
        <f>IFERROR(MATCH(FR$3,'Bins 2025'!$D113:$ALO113,1),0)/1000</f>
        <v/>
      </c>
      <c r="FS113">
        <f>IFERROR(MATCH(FS$3,'Bins 2025'!$D113:$ALO113,1),0)/1000</f>
        <v/>
      </c>
      <c r="FT113">
        <f>IFERROR(MATCH(FT$3,'Bins 2025'!$D113:$ALO113,1),0)/1000</f>
        <v/>
      </c>
      <c r="FU113">
        <f>IFERROR(MATCH(FU$3,'Bins 2025'!$D113:$ALO113,1),0)/1000</f>
        <v/>
      </c>
      <c r="FV113">
        <f>IFERROR(MATCH(FV$3,'Bins 2025'!$D113:$ALO113,1),0)/1000</f>
        <v/>
      </c>
      <c r="FW113">
        <f>IFERROR(MATCH(FW$3,'Bins 2025'!$D113:$ALO113,1),0)/1000</f>
        <v/>
      </c>
      <c r="FX113">
        <f>IFERROR(MATCH(FX$3,'Bins 2025'!$D113:$ALO113,1),0)/1000</f>
        <v/>
      </c>
      <c r="FY113">
        <f>IFERROR(MATCH(FY$3,'Bins 2025'!$D113:$ALO113,1),0)/1000</f>
        <v/>
      </c>
      <c r="FZ113">
        <f>IFERROR(MATCH(FZ$3,'Bins 2025'!$D113:$ALO113,1),0)/1000</f>
        <v/>
      </c>
      <c r="GA113">
        <f>IFERROR(MATCH(GA$3,'Bins 2025'!$D113:$ALO113,1),0)/1000</f>
        <v/>
      </c>
      <c r="GB113">
        <f>IFERROR(MATCH(GB$3,'Bins 2025'!$D113:$ALO113,1),0)/1000</f>
        <v/>
      </c>
      <c r="GC113">
        <f>IFERROR(MATCH(GC$3,'Bins 2025'!$D113:$ALO113,1),0)/1000</f>
        <v/>
      </c>
      <c r="GD113">
        <f>IFERROR(MATCH(GD$3,'Bins 2025'!$D113:$ALO113,1),0)/1000</f>
        <v/>
      </c>
      <c r="GE113">
        <f>IFERROR(MATCH(GE$3,'Bins 2025'!$D113:$ALO113,1),0)/1000</f>
        <v/>
      </c>
      <c r="GF113">
        <f>IFERROR(MATCH(GF$3,'Bins 2025'!$D113:$ALO113,1),0)/1000</f>
        <v/>
      </c>
      <c r="GG113">
        <f>IFERROR(MATCH(GG$3,'Bins 2025'!$D113:$ALO113,1),0)/1000</f>
        <v/>
      </c>
      <c r="GH113">
        <f>IFERROR(MATCH(GH$3,'Bins 2025'!$D113:$ALO113,1),0)/1000</f>
        <v/>
      </c>
      <c r="GI113">
        <f>IFERROR(MATCH(GI$3,'Bins 2025'!$D113:$ALO113,1),0)/1000</f>
        <v/>
      </c>
      <c r="GJ113">
        <f>IFERROR(MATCH(GJ$3,'Bins 2025'!$D113:$ALO113,1),0)/1000</f>
        <v/>
      </c>
      <c r="GK113">
        <f>IFERROR(MATCH(GK$3,'Bins 2025'!$D113:$ALO113,1),0)/1000</f>
        <v/>
      </c>
      <c r="GL113">
        <f>IFERROR(MATCH(GL$3,'Bins 2025'!$D113:$ALO113,1),0)/1000</f>
        <v/>
      </c>
      <c r="GM113">
        <f>IFERROR(MATCH(GM$3,'Bins 2025'!$D113:$ALO113,1),0)/1000</f>
        <v/>
      </c>
      <c r="GN113">
        <f>IFERROR(MATCH(GN$3,'Bins 2025'!$D113:$ALO113,1),0)/1000</f>
        <v/>
      </c>
      <c r="GO113">
        <f>IFERROR(MATCH(GO$3,'Bins 2025'!$D113:$ALO113,1),0)/1000</f>
        <v/>
      </c>
      <c r="GP113">
        <f>IFERROR(MATCH(GP$3,'Bins 2025'!$D113:$ALO113,1),0)/1000</f>
        <v/>
      </c>
      <c r="GQ113">
        <f>IFERROR(MATCH(GQ$3,'Bins 2025'!$D113:$ALO113,1),0)/1000</f>
        <v/>
      </c>
      <c r="GR113">
        <f>IFERROR(MATCH(GR$3,'Bins 2025'!$D113:$ALO113,1),0)/1000</f>
        <v/>
      </c>
      <c r="GS113">
        <f>IFERROR(MATCH(GS$3,'Bins 2025'!$D113:$ALO113,1),0)/1000</f>
        <v/>
      </c>
      <c r="GT113">
        <f>IFERROR(MATCH(GT$3,'Bins 2025'!$D113:$ALO113,1),0)/1000</f>
        <v/>
      </c>
      <c r="GU113">
        <f>IFERROR(MATCH(GU$3,'Bins 2025'!$D113:$ALO113,1),0)/1000</f>
        <v/>
      </c>
    </row>
    <row r="114">
      <c r="B114">
        <f>Inputs!B114</f>
        <v/>
      </c>
      <c r="C114">
        <f>Inputs!K114</f>
        <v/>
      </c>
      <c r="D114">
        <f>N(Inputs!H114)</f>
        <v/>
      </c>
      <c r="E114">
        <f>IFERROR(MATCH(E$3,'Bins 2025'!$D114:$ALO114,1),0)/1000</f>
        <v/>
      </c>
      <c r="F114">
        <f>IFERROR(MATCH(F$3,'Bins 2025'!$D114:$ALO114,1),0)/1000</f>
        <v/>
      </c>
      <c r="G114">
        <f>IFERROR(MATCH(G$3,'Bins 2025'!$D114:$ALO114,1),0)/1000</f>
        <v/>
      </c>
      <c r="H114">
        <f>IFERROR(MATCH(H$3,'Bins 2025'!$D114:$ALO114,1),0)/1000</f>
        <v/>
      </c>
      <c r="I114">
        <f>IFERROR(MATCH(I$3,'Bins 2025'!$D114:$ALO114,1),0)/1000</f>
        <v/>
      </c>
      <c r="J114">
        <f>IFERROR(MATCH(J$3,'Bins 2025'!$D114:$ALO114,1),0)/1000</f>
        <v/>
      </c>
      <c r="K114">
        <f>IFERROR(MATCH(K$3,'Bins 2025'!$D114:$ALO114,1),0)/1000</f>
        <v/>
      </c>
      <c r="L114">
        <f>IFERROR(MATCH(L$3,'Bins 2025'!$D114:$ALO114,1),0)/1000</f>
        <v/>
      </c>
      <c r="M114">
        <f>IFERROR(MATCH(M$3,'Bins 2025'!$D114:$ALO114,1),0)/1000</f>
        <v/>
      </c>
      <c r="N114">
        <f>IFERROR(MATCH(N$3,'Bins 2025'!$D114:$ALO114,1),0)/1000</f>
        <v/>
      </c>
      <c r="O114">
        <f>IFERROR(MATCH(O$3,'Bins 2025'!$D114:$ALO114,1),0)/1000</f>
        <v/>
      </c>
      <c r="P114">
        <f>IFERROR(MATCH(P$3,'Bins 2025'!$D114:$ALO114,1),0)/1000</f>
        <v/>
      </c>
      <c r="Q114">
        <f>IFERROR(MATCH(Q$3,'Bins 2025'!$D114:$ALO114,1),0)/1000</f>
        <v/>
      </c>
      <c r="R114">
        <f>IFERROR(MATCH(R$3,'Bins 2025'!$D114:$ALO114,1),0)/1000</f>
        <v/>
      </c>
      <c r="S114">
        <f>IFERROR(MATCH(S$3,'Bins 2025'!$D114:$ALO114,1),0)/1000</f>
        <v/>
      </c>
      <c r="T114">
        <f>IFERROR(MATCH(T$3,'Bins 2025'!$D114:$ALO114,1),0)/1000</f>
        <v/>
      </c>
      <c r="U114">
        <f>IFERROR(MATCH(U$3,'Bins 2025'!$D114:$ALO114,1),0)/1000</f>
        <v/>
      </c>
      <c r="V114">
        <f>IFERROR(MATCH(V$3,'Bins 2025'!$D114:$ALO114,1),0)/1000</f>
        <v/>
      </c>
      <c r="W114">
        <f>IFERROR(MATCH(W$3,'Bins 2025'!$D114:$ALO114,1),0)/1000</f>
        <v/>
      </c>
      <c r="X114">
        <f>IFERROR(MATCH(X$3,'Bins 2025'!$D114:$ALO114,1),0)/1000</f>
        <v/>
      </c>
      <c r="Y114">
        <f>IFERROR(MATCH(Y$3,'Bins 2025'!$D114:$ALO114,1),0)/1000</f>
        <v/>
      </c>
      <c r="Z114">
        <f>IFERROR(MATCH(Z$3,'Bins 2025'!$D114:$ALO114,1),0)/1000</f>
        <v/>
      </c>
      <c r="AA114">
        <f>IFERROR(MATCH(AA$3,'Bins 2025'!$D114:$ALO114,1),0)/1000</f>
        <v/>
      </c>
      <c r="AB114">
        <f>IFERROR(MATCH(AB$3,'Bins 2025'!$D114:$ALO114,1),0)/1000</f>
        <v/>
      </c>
      <c r="AC114">
        <f>IFERROR(MATCH(AC$3,'Bins 2025'!$D114:$ALO114,1),0)/1000</f>
        <v/>
      </c>
      <c r="AD114">
        <f>IFERROR(MATCH(AD$3,'Bins 2025'!$D114:$ALO114,1),0)/1000</f>
        <v/>
      </c>
      <c r="AE114">
        <f>IFERROR(MATCH(AE$3,'Bins 2025'!$D114:$ALO114,1),0)/1000</f>
        <v/>
      </c>
      <c r="AF114">
        <f>IFERROR(MATCH(AF$3,'Bins 2025'!$D114:$ALO114,1),0)/1000</f>
        <v/>
      </c>
      <c r="AG114">
        <f>IFERROR(MATCH(AG$3,'Bins 2025'!$D114:$ALO114,1),0)/1000</f>
        <v/>
      </c>
      <c r="AH114">
        <f>IFERROR(MATCH(AH$3,'Bins 2025'!$D114:$ALO114,1),0)/1000</f>
        <v/>
      </c>
      <c r="AI114">
        <f>IFERROR(MATCH(AI$3,'Bins 2025'!$D114:$ALO114,1),0)/1000</f>
        <v/>
      </c>
      <c r="AJ114">
        <f>IFERROR(MATCH(AJ$3,'Bins 2025'!$D114:$ALO114,1),0)/1000</f>
        <v/>
      </c>
      <c r="AK114">
        <f>IFERROR(MATCH(AK$3,'Bins 2025'!$D114:$ALO114,1),0)/1000</f>
        <v/>
      </c>
      <c r="AL114">
        <f>IFERROR(MATCH(AL$3,'Bins 2025'!$D114:$ALO114,1),0)/1000</f>
        <v/>
      </c>
      <c r="AM114">
        <f>IFERROR(MATCH(AM$3,'Bins 2025'!$D114:$ALO114,1),0)/1000</f>
        <v/>
      </c>
      <c r="AN114">
        <f>IFERROR(MATCH(AN$3,'Bins 2025'!$D114:$ALO114,1),0)/1000</f>
        <v/>
      </c>
      <c r="AO114">
        <f>IFERROR(MATCH(AO$3,'Bins 2025'!$D114:$ALO114,1),0)/1000</f>
        <v/>
      </c>
      <c r="AP114">
        <f>IFERROR(MATCH(AP$3,'Bins 2025'!$D114:$ALO114,1),0)/1000</f>
        <v/>
      </c>
      <c r="AQ114">
        <f>IFERROR(MATCH(AQ$3,'Bins 2025'!$D114:$ALO114,1),0)/1000</f>
        <v/>
      </c>
      <c r="AR114">
        <f>IFERROR(MATCH(AR$3,'Bins 2025'!$D114:$ALO114,1),0)/1000</f>
        <v/>
      </c>
      <c r="AS114">
        <f>IFERROR(MATCH(AS$3,'Bins 2025'!$D114:$ALO114,1),0)/1000</f>
        <v/>
      </c>
      <c r="AT114">
        <f>IFERROR(MATCH(AT$3,'Bins 2025'!$D114:$ALO114,1),0)/1000</f>
        <v/>
      </c>
      <c r="AU114">
        <f>IFERROR(MATCH(AU$3,'Bins 2025'!$D114:$ALO114,1),0)/1000</f>
        <v/>
      </c>
      <c r="AV114">
        <f>IFERROR(MATCH(AV$3,'Bins 2025'!$D114:$ALO114,1),0)/1000</f>
        <v/>
      </c>
      <c r="AW114">
        <f>IFERROR(MATCH(AW$3,'Bins 2025'!$D114:$ALO114,1),0)/1000</f>
        <v/>
      </c>
      <c r="AX114">
        <f>IFERROR(MATCH(AX$3,'Bins 2025'!$D114:$ALO114,1),0)/1000</f>
        <v/>
      </c>
      <c r="AY114">
        <f>IFERROR(MATCH(AY$3,'Bins 2025'!$D114:$ALO114,1),0)/1000</f>
        <v/>
      </c>
      <c r="AZ114">
        <f>IFERROR(MATCH(AZ$3,'Bins 2025'!$D114:$ALO114,1),0)/1000</f>
        <v/>
      </c>
      <c r="BA114">
        <f>IFERROR(MATCH(BA$3,'Bins 2025'!$D114:$ALO114,1),0)/1000</f>
        <v/>
      </c>
      <c r="BB114">
        <f>IFERROR(MATCH(BB$3,'Bins 2025'!$D114:$ALO114,1),0)/1000</f>
        <v/>
      </c>
      <c r="BC114">
        <f>IFERROR(MATCH(BC$3,'Bins 2025'!$D114:$ALO114,1),0)/1000</f>
        <v/>
      </c>
      <c r="BD114">
        <f>IFERROR(MATCH(BD$3,'Bins 2025'!$D114:$ALO114,1),0)/1000</f>
        <v/>
      </c>
      <c r="BE114">
        <f>IFERROR(MATCH(BE$3,'Bins 2025'!$D114:$ALO114,1),0)/1000</f>
        <v/>
      </c>
      <c r="BF114">
        <f>IFERROR(MATCH(BF$3,'Bins 2025'!$D114:$ALO114,1),0)/1000</f>
        <v/>
      </c>
      <c r="BG114">
        <f>IFERROR(MATCH(BG$3,'Bins 2025'!$D114:$ALO114,1),0)/1000</f>
        <v/>
      </c>
      <c r="BH114">
        <f>IFERROR(MATCH(BH$3,'Bins 2025'!$D114:$ALO114,1),0)/1000</f>
        <v/>
      </c>
      <c r="BI114">
        <f>IFERROR(MATCH(BI$3,'Bins 2025'!$D114:$ALO114,1),0)/1000</f>
        <v/>
      </c>
      <c r="BJ114">
        <f>IFERROR(MATCH(BJ$3,'Bins 2025'!$D114:$ALO114,1),0)/1000</f>
        <v/>
      </c>
      <c r="BK114">
        <f>IFERROR(MATCH(BK$3,'Bins 2025'!$D114:$ALO114,1),0)/1000</f>
        <v/>
      </c>
      <c r="BL114">
        <f>IFERROR(MATCH(BL$3,'Bins 2025'!$D114:$ALO114,1),0)/1000</f>
        <v/>
      </c>
      <c r="BM114">
        <f>IFERROR(MATCH(BM$3,'Bins 2025'!$D114:$ALO114,1),0)/1000</f>
        <v/>
      </c>
      <c r="BN114">
        <f>IFERROR(MATCH(BN$3,'Bins 2025'!$D114:$ALO114,1),0)/1000</f>
        <v/>
      </c>
      <c r="BO114">
        <f>IFERROR(MATCH(BO$3,'Bins 2025'!$D114:$ALO114,1),0)/1000</f>
        <v/>
      </c>
      <c r="BP114">
        <f>IFERROR(MATCH(BP$3,'Bins 2025'!$D114:$ALO114,1),0)/1000</f>
        <v/>
      </c>
      <c r="BQ114">
        <f>IFERROR(MATCH(BQ$3,'Bins 2025'!$D114:$ALO114,1),0)/1000</f>
        <v/>
      </c>
      <c r="BR114">
        <f>IFERROR(MATCH(BR$3,'Bins 2025'!$D114:$ALO114,1),0)/1000</f>
        <v/>
      </c>
      <c r="BS114">
        <f>IFERROR(MATCH(BS$3,'Bins 2025'!$D114:$ALO114,1),0)/1000</f>
        <v/>
      </c>
      <c r="BT114">
        <f>IFERROR(MATCH(BT$3,'Bins 2025'!$D114:$ALO114,1),0)/1000</f>
        <v/>
      </c>
      <c r="BU114">
        <f>IFERROR(MATCH(BU$3,'Bins 2025'!$D114:$ALO114,1),0)/1000</f>
        <v/>
      </c>
      <c r="BV114">
        <f>IFERROR(MATCH(BV$3,'Bins 2025'!$D114:$ALO114,1),0)/1000</f>
        <v/>
      </c>
      <c r="BW114">
        <f>IFERROR(MATCH(BW$3,'Bins 2025'!$D114:$ALO114,1),0)/1000</f>
        <v/>
      </c>
      <c r="BX114">
        <f>IFERROR(MATCH(BX$3,'Bins 2025'!$D114:$ALO114,1),0)/1000</f>
        <v/>
      </c>
      <c r="BY114">
        <f>IFERROR(MATCH(BY$3,'Bins 2025'!$D114:$ALO114,1),0)/1000</f>
        <v/>
      </c>
      <c r="BZ114">
        <f>IFERROR(MATCH(BZ$3,'Bins 2025'!$D114:$ALO114,1),0)/1000</f>
        <v/>
      </c>
      <c r="CA114">
        <f>IFERROR(MATCH(CA$3,'Bins 2025'!$D114:$ALO114,1),0)/1000</f>
        <v/>
      </c>
      <c r="CB114">
        <f>IFERROR(MATCH(CB$3,'Bins 2025'!$D114:$ALO114,1),0)/1000</f>
        <v/>
      </c>
      <c r="CC114">
        <f>IFERROR(MATCH(CC$3,'Bins 2025'!$D114:$ALO114,1),0)/1000</f>
        <v/>
      </c>
      <c r="CD114">
        <f>IFERROR(MATCH(CD$3,'Bins 2025'!$D114:$ALO114,1),0)/1000</f>
        <v/>
      </c>
      <c r="CE114">
        <f>IFERROR(MATCH(CE$3,'Bins 2025'!$D114:$ALO114,1),0)/1000</f>
        <v/>
      </c>
      <c r="CF114">
        <f>IFERROR(MATCH(CF$3,'Bins 2025'!$D114:$ALO114,1),0)/1000</f>
        <v/>
      </c>
      <c r="CG114">
        <f>IFERROR(MATCH(CG$3,'Bins 2025'!$D114:$ALO114,1),0)/1000</f>
        <v/>
      </c>
      <c r="CH114">
        <f>IFERROR(MATCH(CH$3,'Bins 2025'!$D114:$ALO114,1),0)/1000</f>
        <v/>
      </c>
      <c r="CI114">
        <f>IFERROR(MATCH(CI$3,'Bins 2025'!$D114:$ALO114,1),0)/1000</f>
        <v/>
      </c>
      <c r="CJ114">
        <f>IFERROR(MATCH(CJ$3,'Bins 2025'!$D114:$ALO114,1),0)/1000</f>
        <v/>
      </c>
      <c r="CK114">
        <f>IFERROR(MATCH(CK$3,'Bins 2025'!$D114:$ALO114,1),0)/1000</f>
        <v/>
      </c>
      <c r="CL114">
        <f>IFERROR(MATCH(CL$3,'Bins 2025'!$D114:$ALO114,1),0)/1000</f>
        <v/>
      </c>
      <c r="CM114">
        <f>IFERROR(MATCH(CM$3,'Bins 2025'!$D114:$ALO114,1),0)/1000</f>
        <v/>
      </c>
      <c r="CN114">
        <f>IFERROR(MATCH(CN$3,'Bins 2025'!$D114:$ALO114,1),0)/1000</f>
        <v/>
      </c>
      <c r="CO114">
        <f>IFERROR(MATCH(CO$3,'Bins 2025'!$D114:$ALO114,1),0)/1000</f>
        <v/>
      </c>
      <c r="CP114">
        <f>IFERROR(MATCH(CP$3,'Bins 2025'!$D114:$ALO114,1),0)/1000</f>
        <v/>
      </c>
      <c r="CQ114">
        <f>IFERROR(MATCH(CQ$3,'Bins 2025'!$D114:$ALO114,1),0)/1000</f>
        <v/>
      </c>
      <c r="CR114">
        <f>IFERROR(MATCH(CR$3,'Bins 2025'!$D114:$ALO114,1),0)/1000</f>
        <v/>
      </c>
      <c r="CS114">
        <f>IFERROR(MATCH(CS$3,'Bins 2025'!$D114:$ALO114,1),0)/1000</f>
        <v/>
      </c>
      <c r="CT114">
        <f>IFERROR(MATCH(CT$3,'Bins 2025'!$D114:$ALO114,1),0)/1000</f>
        <v/>
      </c>
      <c r="CU114">
        <f>IFERROR(MATCH(CU$3,'Bins 2025'!$D114:$ALO114,1),0)/1000</f>
        <v/>
      </c>
      <c r="CV114">
        <f>IFERROR(MATCH(CV$3,'Bins 2025'!$D114:$ALO114,1),0)/1000</f>
        <v/>
      </c>
      <c r="CW114">
        <f>IFERROR(MATCH(CW$3,'Bins 2025'!$D114:$ALO114,1),0)/1000</f>
        <v/>
      </c>
      <c r="CX114">
        <f>IFERROR(MATCH(CX$3,'Bins 2025'!$D114:$ALO114,1),0)/1000</f>
        <v/>
      </c>
      <c r="CY114">
        <f>IFERROR(MATCH(CY$3,'Bins 2025'!$D114:$ALO114,1),0)/1000</f>
        <v/>
      </c>
      <c r="CZ114">
        <f>IFERROR(MATCH(CZ$3,'Bins 2025'!$D114:$ALO114,1),0)/1000</f>
        <v/>
      </c>
      <c r="DA114">
        <f>IFERROR(MATCH(DA$3,'Bins 2025'!$D114:$ALO114,1),0)/1000</f>
        <v/>
      </c>
      <c r="DB114">
        <f>IFERROR(MATCH(DB$3,'Bins 2025'!$D114:$ALO114,1),0)/1000</f>
        <v/>
      </c>
      <c r="DC114">
        <f>IFERROR(MATCH(DC$3,'Bins 2025'!$D114:$ALO114,1),0)/1000</f>
        <v/>
      </c>
      <c r="DD114">
        <f>IFERROR(MATCH(DD$3,'Bins 2025'!$D114:$ALO114,1),0)/1000</f>
        <v/>
      </c>
      <c r="DE114">
        <f>IFERROR(MATCH(DE$3,'Bins 2025'!$D114:$ALO114,1),0)/1000</f>
        <v/>
      </c>
      <c r="DF114">
        <f>IFERROR(MATCH(DF$3,'Bins 2025'!$D114:$ALO114,1),0)/1000</f>
        <v/>
      </c>
      <c r="DG114">
        <f>IFERROR(MATCH(DG$3,'Bins 2025'!$D114:$ALO114,1),0)/1000</f>
        <v/>
      </c>
      <c r="DH114">
        <f>IFERROR(MATCH(DH$3,'Bins 2025'!$D114:$ALO114,1),0)/1000</f>
        <v/>
      </c>
      <c r="DI114">
        <f>IFERROR(MATCH(DI$3,'Bins 2025'!$D114:$ALO114,1),0)/1000</f>
        <v/>
      </c>
      <c r="DJ114">
        <f>IFERROR(MATCH(DJ$3,'Bins 2025'!$D114:$ALO114,1),0)/1000</f>
        <v/>
      </c>
      <c r="DK114">
        <f>IFERROR(MATCH(DK$3,'Bins 2025'!$D114:$ALO114,1),0)/1000</f>
        <v/>
      </c>
      <c r="DL114">
        <f>IFERROR(MATCH(DL$3,'Bins 2025'!$D114:$ALO114,1),0)/1000</f>
        <v/>
      </c>
      <c r="DM114">
        <f>IFERROR(MATCH(DM$3,'Bins 2025'!$D114:$ALO114,1),0)/1000</f>
        <v/>
      </c>
      <c r="DN114">
        <f>IFERROR(MATCH(DN$3,'Bins 2025'!$D114:$ALO114,1),0)/1000</f>
        <v/>
      </c>
      <c r="DO114">
        <f>IFERROR(MATCH(DO$3,'Bins 2025'!$D114:$ALO114,1),0)/1000</f>
        <v/>
      </c>
      <c r="DP114">
        <f>IFERROR(MATCH(DP$3,'Bins 2025'!$D114:$ALO114,1),0)/1000</f>
        <v/>
      </c>
      <c r="DQ114">
        <f>IFERROR(MATCH(DQ$3,'Bins 2025'!$D114:$ALO114,1),0)/1000</f>
        <v/>
      </c>
      <c r="DR114">
        <f>IFERROR(MATCH(DR$3,'Bins 2025'!$D114:$ALO114,1),0)/1000</f>
        <v/>
      </c>
      <c r="DS114">
        <f>IFERROR(MATCH(DS$3,'Bins 2025'!$D114:$ALO114,1),0)/1000</f>
        <v/>
      </c>
      <c r="DT114">
        <f>IFERROR(MATCH(DT$3,'Bins 2025'!$D114:$ALO114,1),0)/1000</f>
        <v/>
      </c>
      <c r="DU114">
        <f>IFERROR(MATCH(DU$3,'Bins 2025'!$D114:$ALO114,1),0)/1000</f>
        <v/>
      </c>
      <c r="DV114">
        <f>IFERROR(MATCH(DV$3,'Bins 2025'!$D114:$ALO114,1),0)/1000</f>
        <v/>
      </c>
      <c r="DW114">
        <f>IFERROR(MATCH(DW$3,'Bins 2025'!$D114:$ALO114,1),0)/1000</f>
        <v/>
      </c>
      <c r="DX114">
        <f>IFERROR(MATCH(DX$3,'Bins 2025'!$D114:$ALO114,1),0)/1000</f>
        <v/>
      </c>
      <c r="DY114">
        <f>IFERROR(MATCH(DY$3,'Bins 2025'!$D114:$ALO114,1),0)/1000</f>
        <v/>
      </c>
      <c r="DZ114">
        <f>IFERROR(MATCH(DZ$3,'Bins 2025'!$D114:$ALO114,1),0)/1000</f>
        <v/>
      </c>
      <c r="EA114">
        <f>IFERROR(MATCH(EA$3,'Bins 2025'!$D114:$ALO114,1),0)/1000</f>
        <v/>
      </c>
      <c r="EB114">
        <f>IFERROR(MATCH(EB$3,'Bins 2025'!$D114:$ALO114,1),0)/1000</f>
        <v/>
      </c>
      <c r="EC114">
        <f>IFERROR(MATCH(EC$3,'Bins 2025'!$D114:$ALO114,1),0)/1000</f>
        <v/>
      </c>
      <c r="ED114">
        <f>IFERROR(MATCH(ED$3,'Bins 2025'!$D114:$ALO114,1),0)/1000</f>
        <v/>
      </c>
      <c r="EE114">
        <f>IFERROR(MATCH(EE$3,'Bins 2025'!$D114:$ALO114,1),0)/1000</f>
        <v/>
      </c>
      <c r="EF114">
        <f>IFERROR(MATCH(EF$3,'Bins 2025'!$D114:$ALO114,1),0)/1000</f>
        <v/>
      </c>
      <c r="EG114">
        <f>IFERROR(MATCH(EG$3,'Bins 2025'!$D114:$ALO114,1),0)/1000</f>
        <v/>
      </c>
      <c r="EH114">
        <f>IFERROR(MATCH(EH$3,'Bins 2025'!$D114:$ALO114,1),0)/1000</f>
        <v/>
      </c>
      <c r="EI114">
        <f>IFERROR(MATCH(EI$3,'Bins 2025'!$D114:$ALO114,1),0)/1000</f>
        <v/>
      </c>
      <c r="EJ114">
        <f>IFERROR(MATCH(EJ$3,'Bins 2025'!$D114:$ALO114,1),0)/1000</f>
        <v/>
      </c>
      <c r="EK114">
        <f>IFERROR(MATCH(EK$3,'Bins 2025'!$D114:$ALO114,1),0)/1000</f>
        <v/>
      </c>
      <c r="EL114">
        <f>IFERROR(MATCH(EL$3,'Bins 2025'!$D114:$ALO114,1),0)/1000</f>
        <v/>
      </c>
      <c r="EM114">
        <f>IFERROR(MATCH(EM$3,'Bins 2025'!$D114:$ALO114,1),0)/1000</f>
        <v/>
      </c>
      <c r="EN114">
        <f>IFERROR(MATCH(EN$3,'Bins 2025'!$D114:$ALO114,1),0)/1000</f>
        <v/>
      </c>
      <c r="EO114">
        <f>IFERROR(MATCH(EO$3,'Bins 2025'!$D114:$ALO114,1),0)/1000</f>
        <v/>
      </c>
      <c r="EP114">
        <f>IFERROR(MATCH(EP$3,'Bins 2025'!$D114:$ALO114,1),0)/1000</f>
        <v/>
      </c>
      <c r="EQ114">
        <f>IFERROR(MATCH(EQ$3,'Bins 2025'!$D114:$ALO114,1),0)/1000</f>
        <v/>
      </c>
      <c r="ER114">
        <f>IFERROR(MATCH(ER$3,'Bins 2025'!$D114:$ALO114,1),0)/1000</f>
        <v/>
      </c>
      <c r="ES114">
        <f>IFERROR(MATCH(ES$3,'Bins 2025'!$D114:$ALO114,1),0)/1000</f>
        <v/>
      </c>
      <c r="ET114">
        <f>IFERROR(MATCH(ET$3,'Bins 2025'!$D114:$ALO114,1),0)/1000</f>
        <v/>
      </c>
      <c r="EU114">
        <f>IFERROR(MATCH(EU$3,'Bins 2025'!$D114:$ALO114,1),0)/1000</f>
        <v/>
      </c>
      <c r="EV114">
        <f>IFERROR(MATCH(EV$3,'Bins 2025'!$D114:$ALO114,1),0)/1000</f>
        <v/>
      </c>
      <c r="EW114">
        <f>IFERROR(MATCH(EW$3,'Bins 2025'!$D114:$ALO114,1),0)/1000</f>
        <v/>
      </c>
      <c r="EX114">
        <f>IFERROR(MATCH(EX$3,'Bins 2025'!$D114:$ALO114,1),0)/1000</f>
        <v/>
      </c>
      <c r="EY114">
        <f>IFERROR(MATCH(EY$3,'Bins 2025'!$D114:$ALO114,1),0)/1000</f>
        <v/>
      </c>
      <c r="EZ114">
        <f>IFERROR(MATCH(EZ$3,'Bins 2025'!$D114:$ALO114,1),0)/1000</f>
        <v/>
      </c>
      <c r="FA114">
        <f>IFERROR(MATCH(FA$3,'Bins 2025'!$D114:$ALO114,1),0)/1000</f>
        <v/>
      </c>
      <c r="FB114">
        <f>IFERROR(MATCH(FB$3,'Bins 2025'!$D114:$ALO114,1),0)/1000</f>
        <v/>
      </c>
      <c r="FC114">
        <f>IFERROR(MATCH(FC$3,'Bins 2025'!$D114:$ALO114,1),0)/1000</f>
        <v/>
      </c>
      <c r="FD114">
        <f>IFERROR(MATCH(FD$3,'Bins 2025'!$D114:$ALO114,1),0)/1000</f>
        <v/>
      </c>
      <c r="FE114">
        <f>IFERROR(MATCH(FE$3,'Bins 2025'!$D114:$ALO114,1),0)/1000</f>
        <v/>
      </c>
      <c r="FF114">
        <f>IFERROR(MATCH(FF$3,'Bins 2025'!$D114:$ALO114,1),0)/1000</f>
        <v/>
      </c>
      <c r="FG114">
        <f>IFERROR(MATCH(FG$3,'Bins 2025'!$D114:$ALO114,1),0)/1000</f>
        <v/>
      </c>
      <c r="FH114">
        <f>IFERROR(MATCH(FH$3,'Bins 2025'!$D114:$ALO114,1),0)/1000</f>
        <v/>
      </c>
      <c r="FI114">
        <f>IFERROR(MATCH(FI$3,'Bins 2025'!$D114:$ALO114,1),0)/1000</f>
        <v/>
      </c>
      <c r="FJ114">
        <f>IFERROR(MATCH(FJ$3,'Bins 2025'!$D114:$ALO114,1),0)/1000</f>
        <v/>
      </c>
      <c r="FK114">
        <f>IFERROR(MATCH(FK$3,'Bins 2025'!$D114:$ALO114,1),0)/1000</f>
        <v/>
      </c>
      <c r="FL114">
        <f>IFERROR(MATCH(FL$3,'Bins 2025'!$D114:$ALO114,1),0)/1000</f>
        <v/>
      </c>
      <c r="FM114">
        <f>IFERROR(MATCH(FM$3,'Bins 2025'!$D114:$ALO114,1),0)/1000</f>
        <v/>
      </c>
      <c r="FN114">
        <f>IFERROR(MATCH(FN$3,'Bins 2025'!$D114:$ALO114,1),0)/1000</f>
        <v/>
      </c>
      <c r="FO114">
        <f>IFERROR(MATCH(FO$3,'Bins 2025'!$D114:$ALO114,1),0)/1000</f>
        <v/>
      </c>
      <c r="FP114">
        <f>IFERROR(MATCH(FP$3,'Bins 2025'!$D114:$ALO114,1),0)/1000</f>
        <v/>
      </c>
      <c r="FQ114">
        <f>IFERROR(MATCH(FQ$3,'Bins 2025'!$D114:$ALO114,1),0)/1000</f>
        <v/>
      </c>
      <c r="FR114">
        <f>IFERROR(MATCH(FR$3,'Bins 2025'!$D114:$ALO114,1),0)/1000</f>
        <v/>
      </c>
      <c r="FS114">
        <f>IFERROR(MATCH(FS$3,'Bins 2025'!$D114:$ALO114,1),0)/1000</f>
        <v/>
      </c>
      <c r="FT114">
        <f>IFERROR(MATCH(FT$3,'Bins 2025'!$D114:$ALO114,1),0)/1000</f>
        <v/>
      </c>
      <c r="FU114">
        <f>IFERROR(MATCH(FU$3,'Bins 2025'!$D114:$ALO114,1),0)/1000</f>
        <v/>
      </c>
      <c r="FV114">
        <f>IFERROR(MATCH(FV$3,'Bins 2025'!$D114:$ALO114,1),0)/1000</f>
        <v/>
      </c>
      <c r="FW114">
        <f>IFERROR(MATCH(FW$3,'Bins 2025'!$D114:$ALO114,1),0)/1000</f>
        <v/>
      </c>
      <c r="FX114">
        <f>IFERROR(MATCH(FX$3,'Bins 2025'!$D114:$ALO114,1),0)/1000</f>
        <v/>
      </c>
      <c r="FY114">
        <f>IFERROR(MATCH(FY$3,'Bins 2025'!$D114:$ALO114,1),0)/1000</f>
        <v/>
      </c>
      <c r="FZ114">
        <f>IFERROR(MATCH(FZ$3,'Bins 2025'!$D114:$ALO114,1),0)/1000</f>
        <v/>
      </c>
      <c r="GA114">
        <f>IFERROR(MATCH(GA$3,'Bins 2025'!$D114:$ALO114,1),0)/1000</f>
        <v/>
      </c>
      <c r="GB114">
        <f>IFERROR(MATCH(GB$3,'Bins 2025'!$D114:$ALO114,1),0)/1000</f>
        <v/>
      </c>
      <c r="GC114">
        <f>IFERROR(MATCH(GC$3,'Bins 2025'!$D114:$ALO114,1),0)/1000</f>
        <v/>
      </c>
      <c r="GD114">
        <f>IFERROR(MATCH(GD$3,'Bins 2025'!$D114:$ALO114,1),0)/1000</f>
        <v/>
      </c>
      <c r="GE114">
        <f>IFERROR(MATCH(GE$3,'Bins 2025'!$D114:$ALO114,1),0)/1000</f>
        <v/>
      </c>
      <c r="GF114">
        <f>IFERROR(MATCH(GF$3,'Bins 2025'!$D114:$ALO114,1),0)/1000</f>
        <v/>
      </c>
      <c r="GG114">
        <f>IFERROR(MATCH(GG$3,'Bins 2025'!$D114:$ALO114,1),0)/1000</f>
        <v/>
      </c>
      <c r="GH114">
        <f>IFERROR(MATCH(GH$3,'Bins 2025'!$D114:$ALO114,1),0)/1000</f>
        <v/>
      </c>
      <c r="GI114">
        <f>IFERROR(MATCH(GI$3,'Bins 2025'!$D114:$ALO114,1),0)/1000</f>
        <v/>
      </c>
      <c r="GJ114">
        <f>IFERROR(MATCH(GJ$3,'Bins 2025'!$D114:$ALO114,1),0)/1000</f>
        <v/>
      </c>
      <c r="GK114">
        <f>IFERROR(MATCH(GK$3,'Bins 2025'!$D114:$ALO114,1),0)/1000</f>
        <v/>
      </c>
      <c r="GL114">
        <f>IFERROR(MATCH(GL$3,'Bins 2025'!$D114:$ALO114,1),0)/1000</f>
        <v/>
      </c>
      <c r="GM114">
        <f>IFERROR(MATCH(GM$3,'Bins 2025'!$D114:$ALO114,1),0)/1000</f>
        <v/>
      </c>
      <c r="GN114">
        <f>IFERROR(MATCH(GN$3,'Bins 2025'!$D114:$ALO114,1),0)/1000</f>
        <v/>
      </c>
      <c r="GO114">
        <f>IFERROR(MATCH(GO$3,'Bins 2025'!$D114:$ALO114,1),0)/1000</f>
        <v/>
      </c>
      <c r="GP114">
        <f>IFERROR(MATCH(GP$3,'Bins 2025'!$D114:$ALO114,1),0)/1000</f>
        <v/>
      </c>
      <c r="GQ114">
        <f>IFERROR(MATCH(GQ$3,'Bins 2025'!$D114:$ALO114,1),0)/1000</f>
        <v/>
      </c>
      <c r="GR114">
        <f>IFERROR(MATCH(GR$3,'Bins 2025'!$D114:$ALO114,1),0)/1000</f>
        <v/>
      </c>
      <c r="GS114">
        <f>IFERROR(MATCH(GS$3,'Bins 2025'!$D114:$ALO114,1),0)/1000</f>
        <v/>
      </c>
      <c r="GT114">
        <f>IFERROR(MATCH(GT$3,'Bins 2025'!$D114:$ALO114,1),0)/1000</f>
        <v/>
      </c>
      <c r="GU114">
        <f>IFERROR(MATCH(GU$3,'Bins 2025'!$D114:$ALO114,1),0)/1000</f>
        <v/>
      </c>
    </row>
    <row r="115">
      <c r="B115">
        <f>Inputs!B115</f>
        <v/>
      </c>
      <c r="C115">
        <f>Inputs!K115</f>
        <v/>
      </c>
      <c r="D115">
        <f>N(Inputs!H115)</f>
        <v/>
      </c>
      <c r="E115">
        <f>IFERROR(MATCH(E$3,'Bins 2025'!$D115:$ALO115,1),0)/1000</f>
        <v/>
      </c>
      <c r="F115">
        <f>IFERROR(MATCH(F$3,'Bins 2025'!$D115:$ALO115,1),0)/1000</f>
        <v/>
      </c>
      <c r="G115">
        <f>IFERROR(MATCH(G$3,'Bins 2025'!$D115:$ALO115,1),0)/1000</f>
        <v/>
      </c>
      <c r="H115">
        <f>IFERROR(MATCH(H$3,'Bins 2025'!$D115:$ALO115,1),0)/1000</f>
        <v/>
      </c>
      <c r="I115">
        <f>IFERROR(MATCH(I$3,'Bins 2025'!$D115:$ALO115,1),0)/1000</f>
        <v/>
      </c>
      <c r="J115">
        <f>IFERROR(MATCH(J$3,'Bins 2025'!$D115:$ALO115,1),0)/1000</f>
        <v/>
      </c>
      <c r="K115">
        <f>IFERROR(MATCH(K$3,'Bins 2025'!$D115:$ALO115,1),0)/1000</f>
        <v/>
      </c>
      <c r="L115">
        <f>IFERROR(MATCH(L$3,'Bins 2025'!$D115:$ALO115,1),0)/1000</f>
        <v/>
      </c>
      <c r="M115">
        <f>IFERROR(MATCH(M$3,'Bins 2025'!$D115:$ALO115,1),0)/1000</f>
        <v/>
      </c>
      <c r="N115">
        <f>IFERROR(MATCH(N$3,'Bins 2025'!$D115:$ALO115,1),0)/1000</f>
        <v/>
      </c>
      <c r="O115">
        <f>IFERROR(MATCH(O$3,'Bins 2025'!$D115:$ALO115,1),0)/1000</f>
        <v/>
      </c>
      <c r="P115">
        <f>IFERROR(MATCH(P$3,'Bins 2025'!$D115:$ALO115,1),0)/1000</f>
        <v/>
      </c>
      <c r="Q115">
        <f>IFERROR(MATCH(Q$3,'Bins 2025'!$D115:$ALO115,1),0)/1000</f>
        <v/>
      </c>
      <c r="R115">
        <f>IFERROR(MATCH(R$3,'Bins 2025'!$D115:$ALO115,1),0)/1000</f>
        <v/>
      </c>
      <c r="S115">
        <f>IFERROR(MATCH(S$3,'Bins 2025'!$D115:$ALO115,1),0)/1000</f>
        <v/>
      </c>
      <c r="T115">
        <f>IFERROR(MATCH(T$3,'Bins 2025'!$D115:$ALO115,1),0)/1000</f>
        <v/>
      </c>
      <c r="U115">
        <f>IFERROR(MATCH(U$3,'Bins 2025'!$D115:$ALO115,1),0)/1000</f>
        <v/>
      </c>
      <c r="V115">
        <f>IFERROR(MATCH(V$3,'Bins 2025'!$D115:$ALO115,1),0)/1000</f>
        <v/>
      </c>
      <c r="W115">
        <f>IFERROR(MATCH(W$3,'Bins 2025'!$D115:$ALO115,1),0)/1000</f>
        <v/>
      </c>
      <c r="X115">
        <f>IFERROR(MATCH(X$3,'Bins 2025'!$D115:$ALO115,1),0)/1000</f>
        <v/>
      </c>
      <c r="Y115">
        <f>IFERROR(MATCH(Y$3,'Bins 2025'!$D115:$ALO115,1),0)/1000</f>
        <v/>
      </c>
      <c r="Z115">
        <f>IFERROR(MATCH(Z$3,'Bins 2025'!$D115:$ALO115,1),0)/1000</f>
        <v/>
      </c>
      <c r="AA115">
        <f>IFERROR(MATCH(AA$3,'Bins 2025'!$D115:$ALO115,1),0)/1000</f>
        <v/>
      </c>
      <c r="AB115">
        <f>IFERROR(MATCH(AB$3,'Bins 2025'!$D115:$ALO115,1),0)/1000</f>
        <v/>
      </c>
      <c r="AC115">
        <f>IFERROR(MATCH(AC$3,'Bins 2025'!$D115:$ALO115,1),0)/1000</f>
        <v/>
      </c>
      <c r="AD115">
        <f>IFERROR(MATCH(AD$3,'Bins 2025'!$D115:$ALO115,1),0)/1000</f>
        <v/>
      </c>
      <c r="AE115">
        <f>IFERROR(MATCH(AE$3,'Bins 2025'!$D115:$ALO115,1),0)/1000</f>
        <v/>
      </c>
      <c r="AF115">
        <f>IFERROR(MATCH(AF$3,'Bins 2025'!$D115:$ALO115,1),0)/1000</f>
        <v/>
      </c>
      <c r="AG115">
        <f>IFERROR(MATCH(AG$3,'Bins 2025'!$D115:$ALO115,1),0)/1000</f>
        <v/>
      </c>
      <c r="AH115">
        <f>IFERROR(MATCH(AH$3,'Bins 2025'!$D115:$ALO115,1),0)/1000</f>
        <v/>
      </c>
      <c r="AI115">
        <f>IFERROR(MATCH(AI$3,'Bins 2025'!$D115:$ALO115,1),0)/1000</f>
        <v/>
      </c>
      <c r="AJ115">
        <f>IFERROR(MATCH(AJ$3,'Bins 2025'!$D115:$ALO115,1),0)/1000</f>
        <v/>
      </c>
      <c r="AK115">
        <f>IFERROR(MATCH(AK$3,'Bins 2025'!$D115:$ALO115,1),0)/1000</f>
        <v/>
      </c>
      <c r="AL115">
        <f>IFERROR(MATCH(AL$3,'Bins 2025'!$D115:$ALO115,1),0)/1000</f>
        <v/>
      </c>
      <c r="AM115">
        <f>IFERROR(MATCH(AM$3,'Bins 2025'!$D115:$ALO115,1),0)/1000</f>
        <v/>
      </c>
      <c r="AN115">
        <f>IFERROR(MATCH(AN$3,'Bins 2025'!$D115:$ALO115,1),0)/1000</f>
        <v/>
      </c>
      <c r="AO115">
        <f>IFERROR(MATCH(AO$3,'Bins 2025'!$D115:$ALO115,1),0)/1000</f>
        <v/>
      </c>
      <c r="AP115">
        <f>IFERROR(MATCH(AP$3,'Bins 2025'!$D115:$ALO115,1),0)/1000</f>
        <v/>
      </c>
      <c r="AQ115">
        <f>IFERROR(MATCH(AQ$3,'Bins 2025'!$D115:$ALO115,1),0)/1000</f>
        <v/>
      </c>
      <c r="AR115">
        <f>IFERROR(MATCH(AR$3,'Bins 2025'!$D115:$ALO115,1),0)/1000</f>
        <v/>
      </c>
      <c r="AS115">
        <f>IFERROR(MATCH(AS$3,'Bins 2025'!$D115:$ALO115,1),0)/1000</f>
        <v/>
      </c>
      <c r="AT115">
        <f>IFERROR(MATCH(AT$3,'Bins 2025'!$D115:$ALO115,1),0)/1000</f>
        <v/>
      </c>
      <c r="AU115">
        <f>IFERROR(MATCH(AU$3,'Bins 2025'!$D115:$ALO115,1),0)/1000</f>
        <v/>
      </c>
      <c r="AV115">
        <f>IFERROR(MATCH(AV$3,'Bins 2025'!$D115:$ALO115,1),0)/1000</f>
        <v/>
      </c>
      <c r="AW115">
        <f>IFERROR(MATCH(AW$3,'Bins 2025'!$D115:$ALO115,1),0)/1000</f>
        <v/>
      </c>
      <c r="AX115">
        <f>IFERROR(MATCH(AX$3,'Bins 2025'!$D115:$ALO115,1),0)/1000</f>
        <v/>
      </c>
      <c r="AY115">
        <f>IFERROR(MATCH(AY$3,'Bins 2025'!$D115:$ALO115,1),0)/1000</f>
        <v/>
      </c>
      <c r="AZ115">
        <f>IFERROR(MATCH(AZ$3,'Bins 2025'!$D115:$ALO115,1),0)/1000</f>
        <v/>
      </c>
      <c r="BA115">
        <f>IFERROR(MATCH(BA$3,'Bins 2025'!$D115:$ALO115,1),0)/1000</f>
        <v/>
      </c>
      <c r="BB115">
        <f>IFERROR(MATCH(BB$3,'Bins 2025'!$D115:$ALO115,1),0)/1000</f>
        <v/>
      </c>
      <c r="BC115">
        <f>IFERROR(MATCH(BC$3,'Bins 2025'!$D115:$ALO115,1),0)/1000</f>
        <v/>
      </c>
      <c r="BD115">
        <f>IFERROR(MATCH(BD$3,'Bins 2025'!$D115:$ALO115,1),0)/1000</f>
        <v/>
      </c>
      <c r="BE115">
        <f>IFERROR(MATCH(BE$3,'Bins 2025'!$D115:$ALO115,1),0)/1000</f>
        <v/>
      </c>
      <c r="BF115">
        <f>IFERROR(MATCH(BF$3,'Bins 2025'!$D115:$ALO115,1),0)/1000</f>
        <v/>
      </c>
      <c r="BG115">
        <f>IFERROR(MATCH(BG$3,'Bins 2025'!$D115:$ALO115,1),0)/1000</f>
        <v/>
      </c>
      <c r="BH115">
        <f>IFERROR(MATCH(BH$3,'Bins 2025'!$D115:$ALO115,1),0)/1000</f>
        <v/>
      </c>
      <c r="BI115">
        <f>IFERROR(MATCH(BI$3,'Bins 2025'!$D115:$ALO115,1),0)/1000</f>
        <v/>
      </c>
      <c r="BJ115">
        <f>IFERROR(MATCH(BJ$3,'Bins 2025'!$D115:$ALO115,1),0)/1000</f>
        <v/>
      </c>
      <c r="BK115">
        <f>IFERROR(MATCH(BK$3,'Bins 2025'!$D115:$ALO115,1),0)/1000</f>
        <v/>
      </c>
      <c r="BL115">
        <f>IFERROR(MATCH(BL$3,'Bins 2025'!$D115:$ALO115,1),0)/1000</f>
        <v/>
      </c>
      <c r="BM115">
        <f>IFERROR(MATCH(BM$3,'Bins 2025'!$D115:$ALO115,1),0)/1000</f>
        <v/>
      </c>
      <c r="BN115">
        <f>IFERROR(MATCH(BN$3,'Bins 2025'!$D115:$ALO115,1),0)/1000</f>
        <v/>
      </c>
      <c r="BO115">
        <f>IFERROR(MATCH(BO$3,'Bins 2025'!$D115:$ALO115,1),0)/1000</f>
        <v/>
      </c>
      <c r="BP115">
        <f>IFERROR(MATCH(BP$3,'Bins 2025'!$D115:$ALO115,1),0)/1000</f>
        <v/>
      </c>
      <c r="BQ115">
        <f>IFERROR(MATCH(BQ$3,'Bins 2025'!$D115:$ALO115,1),0)/1000</f>
        <v/>
      </c>
      <c r="BR115">
        <f>IFERROR(MATCH(BR$3,'Bins 2025'!$D115:$ALO115,1),0)/1000</f>
        <v/>
      </c>
      <c r="BS115">
        <f>IFERROR(MATCH(BS$3,'Bins 2025'!$D115:$ALO115,1),0)/1000</f>
        <v/>
      </c>
      <c r="BT115">
        <f>IFERROR(MATCH(BT$3,'Bins 2025'!$D115:$ALO115,1),0)/1000</f>
        <v/>
      </c>
      <c r="BU115">
        <f>IFERROR(MATCH(BU$3,'Bins 2025'!$D115:$ALO115,1),0)/1000</f>
        <v/>
      </c>
      <c r="BV115">
        <f>IFERROR(MATCH(BV$3,'Bins 2025'!$D115:$ALO115,1),0)/1000</f>
        <v/>
      </c>
      <c r="BW115">
        <f>IFERROR(MATCH(BW$3,'Bins 2025'!$D115:$ALO115,1),0)/1000</f>
        <v/>
      </c>
      <c r="BX115">
        <f>IFERROR(MATCH(BX$3,'Bins 2025'!$D115:$ALO115,1),0)/1000</f>
        <v/>
      </c>
      <c r="BY115">
        <f>IFERROR(MATCH(BY$3,'Bins 2025'!$D115:$ALO115,1),0)/1000</f>
        <v/>
      </c>
      <c r="BZ115">
        <f>IFERROR(MATCH(BZ$3,'Bins 2025'!$D115:$ALO115,1),0)/1000</f>
        <v/>
      </c>
      <c r="CA115">
        <f>IFERROR(MATCH(CA$3,'Bins 2025'!$D115:$ALO115,1),0)/1000</f>
        <v/>
      </c>
      <c r="CB115">
        <f>IFERROR(MATCH(CB$3,'Bins 2025'!$D115:$ALO115,1),0)/1000</f>
        <v/>
      </c>
      <c r="CC115">
        <f>IFERROR(MATCH(CC$3,'Bins 2025'!$D115:$ALO115,1),0)/1000</f>
        <v/>
      </c>
      <c r="CD115">
        <f>IFERROR(MATCH(CD$3,'Bins 2025'!$D115:$ALO115,1),0)/1000</f>
        <v/>
      </c>
      <c r="CE115">
        <f>IFERROR(MATCH(CE$3,'Bins 2025'!$D115:$ALO115,1),0)/1000</f>
        <v/>
      </c>
      <c r="CF115">
        <f>IFERROR(MATCH(CF$3,'Bins 2025'!$D115:$ALO115,1),0)/1000</f>
        <v/>
      </c>
      <c r="CG115">
        <f>IFERROR(MATCH(CG$3,'Bins 2025'!$D115:$ALO115,1),0)/1000</f>
        <v/>
      </c>
      <c r="CH115">
        <f>IFERROR(MATCH(CH$3,'Bins 2025'!$D115:$ALO115,1),0)/1000</f>
        <v/>
      </c>
      <c r="CI115">
        <f>IFERROR(MATCH(CI$3,'Bins 2025'!$D115:$ALO115,1),0)/1000</f>
        <v/>
      </c>
      <c r="CJ115">
        <f>IFERROR(MATCH(CJ$3,'Bins 2025'!$D115:$ALO115,1),0)/1000</f>
        <v/>
      </c>
      <c r="CK115">
        <f>IFERROR(MATCH(CK$3,'Bins 2025'!$D115:$ALO115,1),0)/1000</f>
        <v/>
      </c>
      <c r="CL115">
        <f>IFERROR(MATCH(CL$3,'Bins 2025'!$D115:$ALO115,1),0)/1000</f>
        <v/>
      </c>
      <c r="CM115">
        <f>IFERROR(MATCH(CM$3,'Bins 2025'!$D115:$ALO115,1),0)/1000</f>
        <v/>
      </c>
      <c r="CN115">
        <f>IFERROR(MATCH(CN$3,'Bins 2025'!$D115:$ALO115,1),0)/1000</f>
        <v/>
      </c>
      <c r="CO115">
        <f>IFERROR(MATCH(CO$3,'Bins 2025'!$D115:$ALO115,1),0)/1000</f>
        <v/>
      </c>
      <c r="CP115">
        <f>IFERROR(MATCH(CP$3,'Bins 2025'!$D115:$ALO115,1),0)/1000</f>
        <v/>
      </c>
      <c r="CQ115">
        <f>IFERROR(MATCH(CQ$3,'Bins 2025'!$D115:$ALO115,1),0)/1000</f>
        <v/>
      </c>
      <c r="CR115">
        <f>IFERROR(MATCH(CR$3,'Bins 2025'!$D115:$ALO115,1),0)/1000</f>
        <v/>
      </c>
      <c r="CS115">
        <f>IFERROR(MATCH(CS$3,'Bins 2025'!$D115:$ALO115,1),0)/1000</f>
        <v/>
      </c>
      <c r="CT115">
        <f>IFERROR(MATCH(CT$3,'Bins 2025'!$D115:$ALO115,1),0)/1000</f>
        <v/>
      </c>
      <c r="CU115">
        <f>IFERROR(MATCH(CU$3,'Bins 2025'!$D115:$ALO115,1),0)/1000</f>
        <v/>
      </c>
      <c r="CV115">
        <f>IFERROR(MATCH(CV$3,'Bins 2025'!$D115:$ALO115,1),0)/1000</f>
        <v/>
      </c>
      <c r="CW115">
        <f>IFERROR(MATCH(CW$3,'Bins 2025'!$D115:$ALO115,1),0)/1000</f>
        <v/>
      </c>
      <c r="CX115">
        <f>IFERROR(MATCH(CX$3,'Bins 2025'!$D115:$ALO115,1),0)/1000</f>
        <v/>
      </c>
      <c r="CY115">
        <f>IFERROR(MATCH(CY$3,'Bins 2025'!$D115:$ALO115,1),0)/1000</f>
        <v/>
      </c>
      <c r="CZ115">
        <f>IFERROR(MATCH(CZ$3,'Bins 2025'!$D115:$ALO115,1),0)/1000</f>
        <v/>
      </c>
      <c r="DA115">
        <f>IFERROR(MATCH(DA$3,'Bins 2025'!$D115:$ALO115,1),0)/1000</f>
        <v/>
      </c>
      <c r="DB115">
        <f>IFERROR(MATCH(DB$3,'Bins 2025'!$D115:$ALO115,1),0)/1000</f>
        <v/>
      </c>
      <c r="DC115">
        <f>IFERROR(MATCH(DC$3,'Bins 2025'!$D115:$ALO115,1),0)/1000</f>
        <v/>
      </c>
      <c r="DD115">
        <f>IFERROR(MATCH(DD$3,'Bins 2025'!$D115:$ALO115,1),0)/1000</f>
        <v/>
      </c>
      <c r="DE115">
        <f>IFERROR(MATCH(DE$3,'Bins 2025'!$D115:$ALO115,1),0)/1000</f>
        <v/>
      </c>
      <c r="DF115">
        <f>IFERROR(MATCH(DF$3,'Bins 2025'!$D115:$ALO115,1),0)/1000</f>
        <v/>
      </c>
      <c r="DG115">
        <f>IFERROR(MATCH(DG$3,'Bins 2025'!$D115:$ALO115,1),0)/1000</f>
        <v/>
      </c>
      <c r="DH115">
        <f>IFERROR(MATCH(DH$3,'Bins 2025'!$D115:$ALO115,1),0)/1000</f>
        <v/>
      </c>
      <c r="DI115">
        <f>IFERROR(MATCH(DI$3,'Bins 2025'!$D115:$ALO115,1),0)/1000</f>
        <v/>
      </c>
      <c r="DJ115">
        <f>IFERROR(MATCH(DJ$3,'Bins 2025'!$D115:$ALO115,1),0)/1000</f>
        <v/>
      </c>
      <c r="DK115">
        <f>IFERROR(MATCH(DK$3,'Bins 2025'!$D115:$ALO115,1),0)/1000</f>
        <v/>
      </c>
      <c r="DL115">
        <f>IFERROR(MATCH(DL$3,'Bins 2025'!$D115:$ALO115,1),0)/1000</f>
        <v/>
      </c>
      <c r="DM115">
        <f>IFERROR(MATCH(DM$3,'Bins 2025'!$D115:$ALO115,1),0)/1000</f>
        <v/>
      </c>
      <c r="DN115">
        <f>IFERROR(MATCH(DN$3,'Bins 2025'!$D115:$ALO115,1),0)/1000</f>
        <v/>
      </c>
      <c r="DO115">
        <f>IFERROR(MATCH(DO$3,'Bins 2025'!$D115:$ALO115,1),0)/1000</f>
        <v/>
      </c>
      <c r="DP115">
        <f>IFERROR(MATCH(DP$3,'Bins 2025'!$D115:$ALO115,1),0)/1000</f>
        <v/>
      </c>
      <c r="DQ115">
        <f>IFERROR(MATCH(DQ$3,'Bins 2025'!$D115:$ALO115,1),0)/1000</f>
        <v/>
      </c>
      <c r="DR115">
        <f>IFERROR(MATCH(DR$3,'Bins 2025'!$D115:$ALO115,1),0)/1000</f>
        <v/>
      </c>
      <c r="DS115">
        <f>IFERROR(MATCH(DS$3,'Bins 2025'!$D115:$ALO115,1),0)/1000</f>
        <v/>
      </c>
      <c r="DT115">
        <f>IFERROR(MATCH(DT$3,'Bins 2025'!$D115:$ALO115,1),0)/1000</f>
        <v/>
      </c>
      <c r="DU115">
        <f>IFERROR(MATCH(DU$3,'Bins 2025'!$D115:$ALO115,1),0)/1000</f>
        <v/>
      </c>
      <c r="DV115">
        <f>IFERROR(MATCH(DV$3,'Bins 2025'!$D115:$ALO115,1),0)/1000</f>
        <v/>
      </c>
      <c r="DW115">
        <f>IFERROR(MATCH(DW$3,'Bins 2025'!$D115:$ALO115,1),0)/1000</f>
        <v/>
      </c>
      <c r="DX115">
        <f>IFERROR(MATCH(DX$3,'Bins 2025'!$D115:$ALO115,1),0)/1000</f>
        <v/>
      </c>
      <c r="DY115">
        <f>IFERROR(MATCH(DY$3,'Bins 2025'!$D115:$ALO115,1),0)/1000</f>
        <v/>
      </c>
      <c r="DZ115">
        <f>IFERROR(MATCH(DZ$3,'Bins 2025'!$D115:$ALO115,1),0)/1000</f>
        <v/>
      </c>
      <c r="EA115">
        <f>IFERROR(MATCH(EA$3,'Bins 2025'!$D115:$ALO115,1),0)/1000</f>
        <v/>
      </c>
      <c r="EB115">
        <f>IFERROR(MATCH(EB$3,'Bins 2025'!$D115:$ALO115,1),0)/1000</f>
        <v/>
      </c>
      <c r="EC115">
        <f>IFERROR(MATCH(EC$3,'Bins 2025'!$D115:$ALO115,1),0)/1000</f>
        <v/>
      </c>
      <c r="ED115">
        <f>IFERROR(MATCH(ED$3,'Bins 2025'!$D115:$ALO115,1),0)/1000</f>
        <v/>
      </c>
      <c r="EE115">
        <f>IFERROR(MATCH(EE$3,'Bins 2025'!$D115:$ALO115,1),0)/1000</f>
        <v/>
      </c>
      <c r="EF115">
        <f>IFERROR(MATCH(EF$3,'Bins 2025'!$D115:$ALO115,1),0)/1000</f>
        <v/>
      </c>
      <c r="EG115">
        <f>IFERROR(MATCH(EG$3,'Bins 2025'!$D115:$ALO115,1),0)/1000</f>
        <v/>
      </c>
      <c r="EH115">
        <f>IFERROR(MATCH(EH$3,'Bins 2025'!$D115:$ALO115,1),0)/1000</f>
        <v/>
      </c>
      <c r="EI115">
        <f>IFERROR(MATCH(EI$3,'Bins 2025'!$D115:$ALO115,1),0)/1000</f>
        <v/>
      </c>
      <c r="EJ115">
        <f>IFERROR(MATCH(EJ$3,'Bins 2025'!$D115:$ALO115,1),0)/1000</f>
        <v/>
      </c>
      <c r="EK115">
        <f>IFERROR(MATCH(EK$3,'Bins 2025'!$D115:$ALO115,1),0)/1000</f>
        <v/>
      </c>
      <c r="EL115">
        <f>IFERROR(MATCH(EL$3,'Bins 2025'!$D115:$ALO115,1),0)/1000</f>
        <v/>
      </c>
      <c r="EM115">
        <f>IFERROR(MATCH(EM$3,'Bins 2025'!$D115:$ALO115,1),0)/1000</f>
        <v/>
      </c>
      <c r="EN115">
        <f>IFERROR(MATCH(EN$3,'Bins 2025'!$D115:$ALO115,1),0)/1000</f>
        <v/>
      </c>
      <c r="EO115">
        <f>IFERROR(MATCH(EO$3,'Bins 2025'!$D115:$ALO115,1),0)/1000</f>
        <v/>
      </c>
      <c r="EP115">
        <f>IFERROR(MATCH(EP$3,'Bins 2025'!$D115:$ALO115,1),0)/1000</f>
        <v/>
      </c>
      <c r="EQ115">
        <f>IFERROR(MATCH(EQ$3,'Bins 2025'!$D115:$ALO115,1),0)/1000</f>
        <v/>
      </c>
      <c r="ER115">
        <f>IFERROR(MATCH(ER$3,'Bins 2025'!$D115:$ALO115,1),0)/1000</f>
        <v/>
      </c>
      <c r="ES115">
        <f>IFERROR(MATCH(ES$3,'Bins 2025'!$D115:$ALO115,1),0)/1000</f>
        <v/>
      </c>
      <c r="ET115">
        <f>IFERROR(MATCH(ET$3,'Bins 2025'!$D115:$ALO115,1),0)/1000</f>
        <v/>
      </c>
      <c r="EU115">
        <f>IFERROR(MATCH(EU$3,'Bins 2025'!$D115:$ALO115,1),0)/1000</f>
        <v/>
      </c>
      <c r="EV115">
        <f>IFERROR(MATCH(EV$3,'Bins 2025'!$D115:$ALO115,1),0)/1000</f>
        <v/>
      </c>
      <c r="EW115">
        <f>IFERROR(MATCH(EW$3,'Bins 2025'!$D115:$ALO115,1),0)/1000</f>
        <v/>
      </c>
      <c r="EX115">
        <f>IFERROR(MATCH(EX$3,'Bins 2025'!$D115:$ALO115,1),0)/1000</f>
        <v/>
      </c>
      <c r="EY115">
        <f>IFERROR(MATCH(EY$3,'Bins 2025'!$D115:$ALO115,1),0)/1000</f>
        <v/>
      </c>
      <c r="EZ115">
        <f>IFERROR(MATCH(EZ$3,'Bins 2025'!$D115:$ALO115,1),0)/1000</f>
        <v/>
      </c>
      <c r="FA115">
        <f>IFERROR(MATCH(FA$3,'Bins 2025'!$D115:$ALO115,1),0)/1000</f>
        <v/>
      </c>
      <c r="FB115">
        <f>IFERROR(MATCH(FB$3,'Bins 2025'!$D115:$ALO115,1),0)/1000</f>
        <v/>
      </c>
      <c r="FC115">
        <f>IFERROR(MATCH(FC$3,'Bins 2025'!$D115:$ALO115,1),0)/1000</f>
        <v/>
      </c>
      <c r="FD115">
        <f>IFERROR(MATCH(FD$3,'Bins 2025'!$D115:$ALO115,1),0)/1000</f>
        <v/>
      </c>
      <c r="FE115">
        <f>IFERROR(MATCH(FE$3,'Bins 2025'!$D115:$ALO115,1),0)/1000</f>
        <v/>
      </c>
      <c r="FF115">
        <f>IFERROR(MATCH(FF$3,'Bins 2025'!$D115:$ALO115,1),0)/1000</f>
        <v/>
      </c>
      <c r="FG115">
        <f>IFERROR(MATCH(FG$3,'Bins 2025'!$D115:$ALO115,1),0)/1000</f>
        <v/>
      </c>
      <c r="FH115">
        <f>IFERROR(MATCH(FH$3,'Bins 2025'!$D115:$ALO115,1),0)/1000</f>
        <v/>
      </c>
      <c r="FI115">
        <f>IFERROR(MATCH(FI$3,'Bins 2025'!$D115:$ALO115,1),0)/1000</f>
        <v/>
      </c>
      <c r="FJ115">
        <f>IFERROR(MATCH(FJ$3,'Bins 2025'!$D115:$ALO115,1),0)/1000</f>
        <v/>
      </c>
      <c r="FK115">
        <f>IFERROR(MATCH(FK$3,'Bins 2025'!$D115:$ALO115,1),0)/1000</f>
        <v/>
      </c>
      <c r="FL115">
        <f>IFERROR(MATCH(FL$3,'Bins 2025'!$D115:$ALO115,1),0)/1000</f>
        <v/>
      </c>
      <c r="FM115">
        <f>IFERROR(MATCH(FM$3,'Bins 2025'!$D115:$ALO115,1),0)/1000</f>
        <v/>
      </c>
      <c r="FN115">
        <f>IFERROR(MATCH(FN$3,'Bins 2025'!$D115:$ALO115,1),0)/1000</f>
        <v/>
      </c>
      <c r="FO115">
        <f>IFERROR(MATCH(FO$3,'Bins 2025'!$D115:$ALO115,1),0)/1000</f>
        <v/>
      </c>
      <c r="FP115">
        <f>IFERROR(MATCH(FP$3,'Bins 2025'!$D115:$ALO115,1),0)/1000</f>
        <v/>
      </c>
      <c r="FQ115">
        <f>IFERROR(MATCH(FQ$3,'Bins 2025'!$D115:$ALO115,1),0)/1000</f>
        <v/>
      </c>
      <c r="FR115">
        <f>IFERROR(MATCH(FR$3,'Bins 2025'!$D115:$ALO115,1),0)/1000</f>
        <v/>
      </c>
      <c r="FS115">
        <f>IFERROR(MATCH(FS$3,'Bins 2025'!$D115:$ALO115,1),0)/1000</f>
        <v/>
      </c>
      <c r="FT115">
        <f>IFERROR(MATCH(FT$3,'Bins 2025'!$D115:$ALO115,1),0)/1000</f>
        <v/>
      </c>
      <c r="FU115">
        <f>IFERROR(MATCH(FU$3,'Bins 2025'!$D115:$ALO115,1),0)/1000</f>
        <v/>
      </c>
      <c r="FV115">
        <f>IFERROR(MATCH(FV$3,'Bins 2025'!$D115:$ALO115,1),0)/1000</f>
        <v/>
      </c>
      <c r="FW115">
        <f>IFERROR(MATCH(FW$3,'Bins 2025'!$D115:$ALO115,1),0)/1000</f>
        <v/>
      </c>
      <c r="FX115">
        <f>IFERROR(MATCH(FX$3,'Bins 2025'!$D115:$ALO115,1),0)/1000</f>
        <v/>
      </c>
      <c r="FY115">
        <f>IFERROR(MATCH(FY$3,'Bins 2025'!$D115:$ALO115,1),0)/1000</f>
        <v/>
      </c>
      <c r="FZ115">
        <f>IFERROR(MATCH(FZ$3,'Bins 2025'!$D115:$ALO115,1),0)/1000</f>
        <v/>
      </c>
      <c r="GA115">
        <f>IFERROR(MATCH(GA$3,'Bins 2025'!$D115:$ALO115,1),0)/1000</f>
        <v/>
      </c>
      <c r="GB115">
        <f>IFERROR(MATCH(GB$3,'Bins 2025'!$D115:$ALO115,1),0)/1000</f>
        <v/>
      </c>
      <c r="GC115">
        <f>IFERROR(MATCH(GC$3,'Bins 2025'!$D115:$ALO115,1),0)/1000</f>
        <v/>
      </c>
      <c r="GD115">
        <f>IFERROR(MATCH(GD$3,'Bins 2025'!$D115:$ALO115,1),0)/1000</f>
        <v/>
      </c>
      <c r="GE115">
        <f>IFERROR(MATCH(GE$3,'Bins 2025'!$D115:$ALO115,1),0)/1000</f>
        <v/>
      </c>
      <c r="GF115">
        <f>IFERROR(MATCH(GF$3,'Bins 2025'!$D115:$ALO115,1),0)/1000</f>
        <v/>
      </c>
      <c r="GG115">
        <f>IFERROR(MATCH(GG$3,'Bins 2025'!$D115:$ALO115,1),0)/1000</f>
        <v/>
      </c>
      <c r="GH115">
        <f>IFERROR(MATCH(GH$3,'Bins 2025'!$D115:$ALO115,1),0)/1000</f>
        <v/>
      </c>
      <c r="GI115">
        <f>IFERROR(MATCH(GI$3,'Bins 2025'!$D115:$ALO115,1),0)/1000</f>
        <v/>
      </c>
      <c r="GJ115">
        <f>IFERROR(MATCH(GJ$3,'Bins 2025'!$D115:$ALO115,1),0)/1000</f>
        <v/>
      </c>
      <c r="GK115">
        <f>IFERROR(MATCH(GK$3,'Bins 2025'!$D115:$ALO115,1),0)/1000</f>
        <v/>
      </c>
      <c r="GL115">
        <f>IFERROR(MATCH(GL$3,'Bins 2025'!$D115:$ALO115,1),0)/1000</f>
        <v/>
      </c>
      <c r="GM115">
        <f>IFERROR(MATCH(GM$3,'Bins 2025'!$D115:$ALO115,1),0)/1000</f>
        <v/>
      </c>
      <c r="GN115">
        <f>IFERROR(MATCH(GN$3,'Bins 2025'!$D115:$ALO115,1),0)/1000</f>
        <v/>
      </c>
      <c r="GO115">
        <f>IFERROR(MATCH(GO$3,'Bins 2025'!$D115:$ALO115,1),0)/1000</f>
        <v/>
      </c>
      <c r="GP115">
        <f>IFERROR(MATCH(GP$3,'Bins 2025'!$D115:$ALO115,1),0)/1000</f>
        <v/>
      </c>
      <c r="GQ115">
        <f>IFERROR(MATCH(GQ$3,'Bins 2025'!$D115:$ALO115,1),0)/1000</f>
        <v/>
      </c>
      <c r="GR115">
        <f>IFERROR(MATCH(GR$3,'Bins 2025'!$D115:$ALO115,1),0)/1000</f>
        <v/>
      </c>
      <c r="GS115">
        <f>IFERROR(MATCH(GS$3,'Bins 2025'!$D115:$ALO115,1),0)/1000</f>
        <v/>
      </c>
      <c r="GT115">
        <f>IFERROR(MATCH(GT$3,'Bins 2025'!$D115:$ALO115,1),0)/1000</f>
        <v/>
      </c>
      <c r="GU115">
        <f>IFERROR(MATCH(GU$3,'Bins 2025'!$D115:$ALO115,1),0)/1000</f>
        <v/>
      </c>
    </row>
    <row r="116">
      <c r="B116">
        <f>Inputs!B116</f>
        <v/>
      </c>
      <c r="C116">
        <f>Inputs!K116</f>
        <v/>
      </c>
      <c r="D116">
        <f>N(Inputs!H116)</f>
        <v/>
      </c>
      <c r="E116">
        <f>IFERROR(MATCH(E$3,'Bins 2025'!$D116:$ALO116,1),0)/1000</f>
        <v/>
      </c>
      <c r="F116">
        <f>IFERROR(MATCH(F$3,'Bins 2025'!$D116:$ALO116,1),0)/1000</f>
        <v/>
      </c>
      <c r="G116">
        <f>IFERROR(MATCH(G$3,'Bins 2025'!$D116:$ALO116,1),0)/1000</f>
        <v/>
      </c>
      <c r="H116">
        <f>IFERROR(MATCH(H$3,'Bins 2025'!$D116:$ALO116,1),0)/1000</f>
        <v/>
      </c>
      <c r="I116">
        <f>IFERROR(MATCH(I$3,'Bins 2025'!$D116:$ALO116,1),0)/1000</f>
        <v/>
      </c>
      <c r="J116">
        <f>IFERROR(MATCH(J$3,'Bins 2025'!$D116:$ALO116,1),0)/1000</f>
        <v/>
      </c>
      <c r="K116">
        <f>IFERROR(MATCH(K$3,'Bins 2025'!$D116:$ALO116,1),0)/1000</f>
        <v/>
      </c>
      <c r="L116">
        <f>IFERROR(MATCH(L$3,'Bins 2025'!$D116:$ALO116,1),0)/1000</f>
        <v/>
      </c>
      <c r="M116">
        <f>IFERROR(MATCH(M$3,'Bins 2025'!$D116:$ALO116,1),0)/1000</f>
        <v/>
      </c>
      <c r="N116">
        <f>IFERROR(MATCH(N$3,'Bins 2025'!$D116:$ALO116,1),0)/1000</f>
        <v/>
      </c>
      <c r="O116">
        <f>IFERROR(MATCH(O$3,'Bins 2025'!$D116:$ALO116,1),0)/1000</f>
        <v/>
      </c>
      <c r="P116">
        <f>IFERROR(MATCH(P$3,'Bins 2025'!$D116:$ALO116,1),0)/1000</f>
        <v/>
      </c>
      <c r="Q116">
        <f>IFERROR(MATCH(Q$3,'Bins 2025'!$D116:$ALO116,1),0)/1000</f>
        <v/>
      </c>
      <c r="R116">
        <f>IFERROR(MATCH(R$3,'Bins 2025'!$D116:$ALO116,1),0)/1000</f>
        <v/>
      </c>
      <c r="S116">
        <f>IFERROR(MATCH(S$3,'Bins 2025'!$D116:$ALO116,1),0)/1000</f>
        <v/>
      </c>
      <c r="T116">
        <f>IFERROR(MATCH(T$3,'Bins 2025'!$D116:$ALO116,1),0)/1000</f>
        <v/>
      </c>
      <c r="U116">
        <f>IFERROR(MATCH(U$3,'Bins 2025'!$D116:$ALO116,1),0)/1000</f>
        <v/>
      </c>
      <c r="V116">
        <f>IFERROR(MATCH(V$3,'Bins 2025'!$D116:$ALO116,1),0)/1000</f>
        <v/>
      </c>
      <c r="W116">
        <f>IFERROR(MATCH(W$3,'Bins 2025'!$D116:$ALO116,1),0)/1000</f>
        <v/>
      </c>
      <c r="X116">
        <f>IFERROR(MATCH(X$3,'Bins 2025'!$D116:$ALO116,1),0)/1000</f>
        <v/>
      </c>
      <c r="Y116">
        <f>IFERROR(MATCH(Y$3,'Bins 2025'!$D116:$ALO116,1),0)/1000</f>
        <v/>
      </c>
      <c r="Z116">
        <f>IFERROR(MATCH(Z$3,'Bins 2025'!$D116:$ALO116,1),0)/1000</f>
        <v/>
      </c>
      <c r="AA116">
        <f>IFERROR(MATCH(AA$3,'Bins 2025'!$D116:$ALO116,1),0)/1000</f>
        <v/>
      </c>
      <c r="AB116">
        <f>IFERROR(MATCH(AB$3,'Bins 2025'!$D116:$ALO116,1),0)/1000</f>
        <v/>
      </c>
      <c r="AC116">
        <f>IFERROR(MATCH(AC$3,'Bins 2025'!$D116:$ALO116,1),0)/1000</f>
        <v/>
      </c>
      <c r="AD116">
        <f>IFERROR(MATCH(AD$3,'Bins 2025'!$D116:$ALO116,1),0)/1000</f>
        <v/>
      </c>
      <c r="AE116">
        <f>IFERROR(MATCH(AE$3,'Bins 2025'!$D116:$ALO116,1),0)/1000</f>
        <v/>
      </c>
      <c r="AF116">
        <f>IFERROR(MATCH(AF$3,'Bins 2025'!$D116:$ALO116,1),0)/1000</f>
        <v/>
      </c>
      <c r="AG116">
        <f>IFERROR(MATCH(AG$3,'Bins 2025'!$D116:$ALO116,1),0)/1000</f>
        <v/>
      </c>
      <c r="AH116">
        <f>IFERROR(MATCH(AH$3,'Bins 2025'!$D116:$ALO116,1),0)/1000</f>
        <v/>
      </c>
      <c r="AI116">
        <f>IFERROR(MATCH(AI$3,'Bins 2025'!$D116:$ALO116,1),0)/1000</f>
        <v/>
      </c>
      <c r="AJ116">
        <f>IFERROR(MATCH(AJ$3,'Bins 2025'!$D116:$ALO116,1),0)/1000</f>
        <v/>
      </c>
      <c r="AK116">
        <f>IFERROR(MATCH(AK$3,'Bins 2025'!$D116:$ALO116,1),0)/1000</f>
        <v/>
      </c>
      <c r="AL116">
        <f>IFERROR(MATCH(AL$3,'Bins 2025'!$D116:$ALO116,1),0)/1000</f>
        <v/>
      </c>
      <c r="AM116">
        <f>IFERROR(MATCH(AM$3,'Bins 2025'!$D116:$ALO116,1),0)/1000</f>
        <v/>
      </c>
      <c r="AN116">
        <f>IFERROR(MATCH(AN$3,'Bins 2025'!$D116:$ALO116,1),0)/1000</f>
        <v/>
      </c>
      <c r="AO116">
        <f>IFERROR(MATCH(AO$3,'Bins 2025'!$D116:$ALO116,1),0)/1000</f>
        <v/>
      </c>
      <c r="AP116">
        <f>IFERROR(MATCH(AP$3,'Bins 2025'!$D116:$ALO116,1),0)/1000</f>
        <v/>
      </c>
      <c r="AQ116">
        <f>IFERROR(MATCH(AQ$3,'Bins 2025'!$D116:$ALO116,1),0)/1000</f>
        <v/>
      </c>
      <c r="AR116">
        <f>IFERROR(MATCH(AR$3,'Bins 2025'!$D116:$ALO116,1),0)/1000</f>
        <v/>
      </c>
      <c r="AS116">
        <f>IFERROR(MATCH(AS$3,'Bins 2025'!$D116:$ALO116,1),0)/1000</f>
        <v/>
      </c>
      <c r="AT116">
        <f>IFERROR(MATCH(AT$3,'Bins 2025'!$D116:$ALO116,1),0)/1000</f>
        <v/>
      </c>
      <c r="AU116">
        <f>IFERROR(MATCH(AU$3,'Bins 2025'!$D116:$ALO116,1),0)/1000</f>
        <v/>
      </c>
      <c r="AV116">
        <f>IFERROR(MATCH(AV$3,'Bins 2025'!$D116:$ALO116,1),0)/1000</f>
        <v/>
      </c>
      <c r="AW116">
        <f>IFERROR(MATCH(AW$3,'Bins 2025'!$D116:$ALO116,1),0)/1000</f>
        <v/>
      </c>
      <c r="AX116">
        <f>IFERROR(MATCH(AX$3,'Bins 2025'!$D116:$ALO116,1),0)/1000</f>
        <v/>
      </c>
      <c r="AY116">
        <f>IFERROR(MATCH(AY$3,'Bins 2025'!$D116:$ALO116,1),0)/1000</f>
        <v/>
      </c>
      <c r="AZ116">
        <f>IFERROR(MATCH(AZ$3,'Bins 2025'!$D116:$ALO116,1),0)/1000</f>
        <v/>
      </c>
      <c r="BA116">
        <f>IFERROR(MATCH(BA$3,'Bins 2025'!$D116:$ALO116,1),0)/1000</f>
        <v/>
      </c>
      <c r="BB116">
        <f>IFERROR(MATCH(BB$3,'Bins 2025'!$D116:$ALO116,1),0)/1000</f>
        <v/>
      </c>
      <c r="BC116">
        <f>IFERROR(MATCH(BC$3,'Bins 2025'!$D116:$ALO116,1),0)/1000</f>
        <v/>
      </c>
      <c r="BD116">
        <f>IFERROR(MATCH(BD$3,'Bins 2025'!$D116:$ALO116,1),0)/1000</f>
        <v/>
      </c>
      <c r="BE116">
        <f>IFERROR(MATCH(BE$3,'Bins 2025'!$D116:$ALO116,1),0)/1000</f>
        <v/>
      </c>
      <c r="BF116">
        <f>IFERROR(MATCH(BF$3,'Bins 2025'!$D116:$ALO116,1),0)/1000</f>
        <v/>
      </c>
      <c r="BG116">
        <f>IFERROR(MATCH(BG$3,'Bins 2025'!$D116:$ALO116,1),0)/1000</f>
        <v/>
      </c>
      <c r="BH116">
        <f>IFERROR(MATCH(BH$3,'Bins 2025'!$D116:$ALO116,1),0)/1000</f>
        <v/>
      </c>
      <c r="BI116">
        <f>IFERROR(MATCH(BI$3,'Bins 2025'!$D116:$ALO116,1),0)/1000</f>
        <v/>
      </c>
      <c r="BJ116">
        <f>IFERROR(MATCH(BJ$3,'Bins 2025'!$D116:$ALO116,1),0)/1000</f>
        <v/>
      </c>
      <c r="BK116">
        <f>IFERROR(MATCH(BK$3,'Bins 2025'!$D116:$ALO116,1),0)/1000</f>
        <v/>
      </c>
      <c r="BL116">
        <f>IFERROR(MATCH(BL$3,'Bins 2025'!$D116:$ALO116,1),0)/1000</f>
        <v/>
      </c>
      <c r="BM116">
        <f>IFERROR(MATCH(BM$3,'Bins 2025'!$D116:$ALO116,1),0)/1000</f>
        <v/>
      </c>
      <c r="BN116">
        <f>IFERROR(MATCH(BN$3,'Bins 2025'!$D116:$ALO116,1),0)/1000</f>
        <v/>
      </c>
      <c r="BO116">
        <f>IFERROR(MATCH(BO$3,'Bins 2025'!$D116:$ALO116,1),0)/1000</f>
        <v/>
      </c>
      <c r="BP116">
        <f>IFERROR(MATCH(BP$3,'Bins 2025'!$D116:$ALO116,1),0)/1000</f>
        <v/>
      </c>
      <c r="BQ116">
        <f>IFERROR(MATCH(BQ$3,'Bins 2025'!$D116:$ALO116,1),0)/1000</f>
        <v/>
      </c>
      <c r="BR116">
        <f>IFERROR(MATCH(BR$3,'Bins 2025'!$D116:$ALO116,1),0)/1000</f>
        <v/>
      </c>
      <c r="BS116">
        <f>IFERROR(MATCH(BS$3,'Bins 2025'!$D116:$ALO116,1),0)/1000</f>
        <v/>
      </c>
      <c r="BT116">
        <f>IFERROR(MATCH(BT$3,'Bins 2025'!$D116:$ALO116,1),0)/1000</f>
        <v/>
      </c>
      <c r="BU116">
        <f>IFERROR(MATCH(BU$3,'Bins 2025'!$D116:$ALO116,1),0)/1000</f>
        <v/>
      </c>
      <c r="BV116">
        <f>IFERROR(MATCH(BV$3,'Bins 2025'!$D116:$ALO116,1),0)/1000</f>
        <v/>
      </c>
      <c r="BW116">
        <f>IFERROR(MATCH(BW$3,'Bins 2025'!$D116:$ALO116,1),0)/1000</f>
        <v/>
      </c>
      <c r="BX116">
        <f>IFERROR(MATCH(BX$3,'Bins 2025'!$D116:$ALO116,1),0)/1000</f>
        <v/>
      </c>
      <c r="BY116">
        <f>IFERROR(MATCH(BY$3,'Bins 2025'!$D116:$ALO116,1),0)/1000</f>
        <v/>
      </c>
      <c r="BZ116">
        <f>IFERROR(MATCH(BZ$3,'Bins 2025'!$D116:$ALO116,1),0)/1000</f>
        <v/>
      </c>
      <c r="CA116">
        <f>IFERROR(MATCH(CA$3,'Bins 2025'!$D116:$ALO116,1),0)/1000</f>
        <v/>
      </c>
      <c r="CB116">
        <f>IFERROR(MATCH(CB$3,'Bins 2025'!$D116:$ALO116,1),0)/1000</f>
        <v/>
      </c>
      <c r="CC116">
        <f>IFERROR(MATCH(CC$3,'Bins 2025'!$D116:$ALO116,1),0)/1000</f>
        <v/>
      </c>
      <c r="CD116">
        <f>IFERROR(MATCH(CD$3,'Bins 2025'!$D116:$ALO116,1),0)/1000</f>
        <v/>
      </c>
      <c r="CE116">
        <f>IFERROR(MATCH(CE$3,'Bins 2025'!$D116:$ALO116,1),0)/1000</f>
        <v/>
      </c>
      <c r="CF116">
        <f>IFERROR(MATCH(CF$3,'Bins 2025'!$D116:$ALO116,1),0)/1000</f>
        <v/>
      </c>
      <c r="CG116">
        <f>IFERROR(MATCH(CG$3,'Bins 2025'!$D116:$ALO116,1),0)/1000</f>
        <v/>
      </c>
      <c r="CH116">
        <f>IFERROR(MATCH(CH$3,'Bins 2025'!$D116:$ALO116,1),0)/1000</f>
        <v/>
      </c>
      <c r="CI116">
        <f>IFERROR(MATCH(CI$3,'Bins 2025'!$D116:$ALO116,1),0)/1000</f>
        <v/>
      </c>
      <c r="CJ116">
        <f>IFERROR(MATCH(CJ$3,'Bins 2025'!$D116:$ALO116,1),0)/1000</f>
        <v/>
      </c>
      <c r="CK116">
        <f>IFERROR(MATCH(CK$3,'Bins 2025'!$D116:$ALO116,1),0)/1000</f>
        <v/>
      </c>
      <c r="CL116">
        <f>IFERROR(MATCH(CL$3,'Bins 2025'!$D116:$ALO116,1),0)/1000</f>
        <v/>
      </c>
      <c r="CM116">
        <f>IFERROR(MATCH(CM$3,'Bins 2025'!$D116:$ALO116,1),0)/1000</f>
        <v/>
      </c>
      <c r="CN116">
        <f>IFERROR(MATCH(CN$3,'Bins 2025'!$D116:$ALO116,1),0)/1000</f>
        <v/>
      </c>
      <c r="CO116">
        <f>IFERROR(MATCH(CO$3,'Bins 2025'!$D116:$ALO116,1),0)/1000</f>
        <v/>
      </c>
      <c r="CP116">
        <f>IFERROR(MATCH(CP$3,'Bins 2025'!$D116:$ALO116,1),0)/1000</f>
        <v/>
      </c>
      <c r="CQ116">
        <f>IFERROR(MATCH(CQ$3,'Bins 2025'!$D116:$ALO116,1),0)/1000</f>
        <v/>
      </c>
      <c r="CR116">
        <f>IFERROR(MATCH(CR$3,'Bins 2025'!$D116:$ALO116,1),0)/1000</f>
        <v/>
      </c>
      <c r="CS116">
        <f>IFERROR(MATCH(CS$3,'Bins 2025'!$D116:$ALO116,1),0)/1000</f>
        <v/>
      </c>
      <c r="CT116">
        <f>IFERROR(MATCH(CT$3,'Bins 2025'!$D116:$ALO116,1),0)/1000</f>
        <v/>
      </c>
      <c r="CU116">
        <f>IFERROR(MATCH(CU$3,'Bins 2025'!$D116:$ALO116,1),0)/1000</f>
        <v/>
      </c>
      <c r="CV116">
        <f>IFERROR(MATCH(CV$3,'Bins 2025'!$D116:$ALO116,1),0)/1000</f>
        <v/>
      </c>
      <c r="CW116">
        <f>IFERROR(MATCH(CW$3,'Bins 2025'!$D116:$ALO116,1),0)/1000</f>
        <v/>
      </c>
      <c r="CX116">
        <f>IFERROR(MATCH(CX$3,'Bins 2025'!$D116:$ALO116,1),0)/1000</f>
        <v/>
      </c>
      <c r="CY116">
        <f>IFERROR(MATCH(CY$3,'Bins 2025'!$D116:$ALO116,1),0)/1000</f>
        <v/>
      </c>
      <c r="CZ116">
        <f>IFERROR(MATCH(CZ$3,'Bins 2025'!$D116:$ALO116,1),0)/1000</f>
        <v/>
      </c>
      <c r="DA116">
        <f>IFERROR(MATCH(DA$3,'Bins 2025'!$D116:$ALO116,1),0)/1000</f>
        <v/>
      </c>
      <c r="DB116">
        <f>IFERROR(MATCH(DB$3,'Bins 2025'!$D116:$ALO116,1),0)/1000</f>
        <v/>
      </c>
      <c r="DC116">
        <f>IFERROR(MATCH(DC$3,'Bins 2025'!$D116:$ALO116,1),0)/1000</f>
        <v/>
      </c>
      <c r="DD116">
        <f>IFERROR(MATCH(DD$3,'Bins 2025'!$D116:$ALO116,1),0)/1000</f>
        <v/>
      </c>
      <c r="DE116">
        <f>IFERROR(MATCH(DE$3,'Bins 2025'!$D116:$ALO116,1),0)/1000</f>
        <v/>
      </c>
      <c r="DF116">
        <f>IFERROR(MATCH(DF$3,'Bins 2025'!$D116:$ALO116,1),0)/1000</f>
        <v/>
      </c>
      <c r="DG116">
        <f>IFERROR(MATCH(DG$3,'Bins 2025'!$D116:$ALO116,1),0)/1000</f>
        <v/>
      </c>
      <c r="DH116">
        <f>IFERROR(MATCH(DH$3,'Bins 2025'!$D116:$ALO116,1),0)/1000</f>
        <v/>
      </c>
      <c r="DI116">
        <f>IFERROR(MATCH(DI$3,'Bins 2025'!$D116:$ALO116,1),0)/1000</f>
        <v/>
      </c>
      <c r="DJ116">
        <f>IFERROR(MATCH(DJ$3,'Bins 2025'!$D116:$ALO116,1),0)/1000</f>
        <v/>
      </c>
      <c r="DK116">
        <f>IFERROR(MATCH(DK$3,'Bins 2025'!$D116:$ALO116,1),0)/1000</f>
        <v/>
      </c>
      <c r="DL116">
        <f>IFERROR(MATCH(DL$3,'Bins 2025'!$D116:$ALO116,1),0)/1000</f>
        <v/>
      </c>
      <c r="DM116">
        <f>IFERROR(MATCH(DM$3,'Bins 2025'!$D116:$ALO116,1),0)/1000</f>
        <v/>
      </c>
      <c r="DN116">
        <f>IFERROR(MATCH(DN$3,'Bins 2025'!$D116:$ALO116,1),0)/1000</f>
        <v/>
      </c>
      <c r="DO116">
        <f>IFERROR(MATCH(DO$3,'Bins 2025'!$D116:$ALO116,1),0)/1000</f>
        <v/>
      </c>
      <c r="DP116">
        <f>IFERROR(MATCH(DP$3,'Bins 2025'!$D116:$ALO116,1),0)/1000</f>
        <v/>
      </c>
      <c r="DQ116">
        <f>IFERROR(MATCH(DQ$3,'Bins 2025'!$D116:$ALO116,1),0)/1000</f>
        <v/>
      </c>
      <c r="DR116">
        <f>IFERROR(MATCH(DR$3,'Bins 2025'!$D116:$ALO116,1),0)/1000</f>
        <v/>
      </c>
      <c r="DS116">
        <f>IFERROR(MATCH(DS$3,'Bins 2025'!$D116:$ALO116,1),0)/1000</f>
        <v/>
      </c>
      <c r="DT116">
        <f>IFERROR(MATCH(DT$3,'Bins 2025'!$D116:$ALO116,1),0)/1000</f>
        <v/>
      </c>
      <c r="DU116">
        <f>IFERROR(MATCH(DU$3,'Bins 2025'!$D116:$ALO116,1),0)/1000</f>
        <v/>
      </c>
      <c r="DV116">
        <f>IFERROR(MATCH(DV$3,'Bins 2025'!$D116:$ALO116,1),0)/1000</f>
        <v/>
      </c>
      <c r="DW116">
        <f>IFERROR(MATCH(DW$3,'Bins 2025'!$D116:$ALO116,1),0)/1000</f>
        <v/>
      </c>
      <c r="DX116">
        <f>IFERROR(MATCH(DX$3,'Bins 2025'!$D116:$ALO116,1),0)/1000</f>
        <v/>
      </c>
      <c r="DY116">
        <f>IFERROR(MATCH(DY$3,'Bins 2025'!$D116:$ALO116,1),0)/1000</f>
        <v/>
      </c>
      <c r="DZ116">
        <f>IFERROR(MATCH(DZ$3,'Bins 2025'!$D116:$ALO116,1),0)/1000</f>
        <v/>
      </c>
      <c r="EA116">
        <f>IFERROR(MATCH(EA$3,'Bins 2025'!$D116:$ALO116,1),0)/1000</f>
        <v/>
      </c>
      <c r="EB116">
        <f>IFERROR(MATCH(EB$3,'Bins 2025'!$D116:$ALO116,1),0)/1000</f>
        <v/>
      </c>
      <c r="EC116">
        <f>IFERROR(MATCH(EC$3,'Bins 2025'!$D116:$ALO116,1),0)/1000</f>
        <v/>
      </c>
      <c r="ED116">
        <f>IFERROR(MATCH(ED$3,'Bins 2025'!$D116:$ALO116,1),0)/1000</f>
        <v/>
      </c>
      <c r="EE116">
        <f>IFERROR(MATCH(EE$3,'Bins 2025'!$D116:$ALO116,1),0)/1000</f>
        <v/>
      </c>
      <c r="EF116">
        <f>IFERROR(MATCH(EF$3,'Bins 2025'!$D116:$ALO116,1),0)/1000</f>
        <v/>
      </c>
      <c r="EG116">
        <f>IFERROR(MATCH(EG$3,'Bins 2025'!$D116:$ALO116,1),0)/1000</f>
        <v/>
      </c>
      <c r="EH116">
        <f>IFERROR(MATCH(EH$3,'Bins 2025'!$D116:$ALO116,1),0)/1000</f>
        <v/>
      </c>
      <c r="EI116">
        <f>IFERROR(MATCH(EI$3,'Bins 2025'!$D116:$ALO116,1),0)/1000</f>
        <v/>
      </c>
      <c r="EJ116">
        <f>IFERROR(MATCH(EJ$3,'Bins 2025'!$D116:$ALO116,1),0)/1000</f>
        <v/>
      </c>
      <c r="EK116">
        <f>IFERROR(MATCH(EK$3,'Bins 2025'!$D116:$ALO116,1),0)/1000</f>
        <v/>
      </c>
      <c r="EL116">
        <f>IFERROR(MATCH(EL$3,'Bins 2025'!$D116:$ALO116,1),0)/1000</f>
        <v/>
      </c>
      <c r="EM116">
        <f>IFERROR(MATCH(EM$3,'Bins 2025'!$D116:$ALO116,1),0)/1000</f>
        <v/>
      </c>
      <c r="EN116">
        <f>IFERROR(MATCH(EN$3,'Bins 2025'!$D116:$ALO116,1),0)/1000</f>
        <v/>
      </c>
      <c r="EO116">
        <f>IFERROR(MATCH(EO$3,'Bins 2025'!$D116:$ALO116,1),0)/1000</f>
        <v/>
      </c>
      <c r="EP116">
        <f>IFERROR(MATCH(EP$3,'Bins 2025'!$D116:$ALO116,1),0)/1000</f>
        <v/>
      </c>
      <c r="EQ116">
        <f>IFERROR(MATCH(EQ$3,'Bins 2025'!$D116:$ALO116,1),0)/1000</f>
        <v/>
      </c>
      <c r="ER116">
        <f>IFERROR(MATCH(ER$3,'Bins 2025'!$D116:$ALO116,1),0)/1000</f>
        <v/>
      </c>
      <c r="ES116">
        <f>IFERROR(MATCH(ES$3,'Bins 2025'!$D116:$ALO116,1),0)/1000</f>
        <v/>
      </c>
      <c r="ET116">
        <f>IFERROR(MATCH(ET$3,'Bins 2025'!$D116:$ALO116,1),0)/1000</f>
        <v/>
      </c>
      <c r="EU116">
        <f>IFERROR(MATCH(EU$3,'Bins 2025'!$D116:$ALO116,1),0)/1000</f>
        <v/>
      </c>
      <c r="EV116">
        <f>IFERROR(MATCH(EV$3,'Bins 2025'!$D116:$ALO116,1),0)/1000</f>
        <v/>
      </c>
      <c r="EW116">
        <f>IFERROR(MATCH(EW$3,'Bins 2025'!$D116:$ALO116,1),0)/1000</f>
        <v/>
      </c>
      <c r="EX116">
        <f>IFERROR(MATCH(EX$3,'Bins 2025'!$D116:$ALO116,1),0)/1000</f>
        <v/>
      </c>
      <c r="EY116">
        <f>IFERROR(MATCH(EY$3,'Bins 2025'!$D116:$ALO116,1),0)/1000</f>
        <v/>
      </c>
      <c r="EZ116">
        <f>IFERROR(MATCH(EZ$3,'Bins 2025'!$D116:$ALO116,1),0)/1000</f>
        <v/>
      </c>
      <c r="FA116">
        <f>IFERROR(MATCH(FA$3,'Bins 2025'!$D116:$ALO116,1),0)/1000</f>
        <v/>
      </c>
      <c r="FB116">
        <f>IFERROR(MATCH(FB$3,'Bins 2025'!$D116:$ALO116,1),0)/1000</f>
        <v/>
      </c>
      <c r="FC116">
        <f>IFERROR(MATCH(FC$3,'Bins 2025'!$D116:$ALO116,1),0)/1000</f>
        <v/>
      </c>
      <c r="FD116">
        <f>IFERROR(MATCH(FD$3,'Bins 2025'!$D116:$ALO116,1),0)/1000</f>
        <v/>
      </c>
      <c r="FE116">
        <f>IFERROR(MATCH(FE$3,'Bins 2025'!$D116:$ALO116,1),0)/1000</f>
        <v/>
      </c>
      <c r="FF116">
        <f>IFERROR(MATCH(FF$3,'Bins 2025'!$D116:$ALO116,1),0)/1000</f>
        <v/>
      </c>
      <c r="FG116">
        <f>IFERROR(MATCH(FG$3,'Bins 2025'!$D116:$ALO116,1),0)/1000</f>
        <v/>
      </c>
      <c r="FH116">
        <f>IFERROR(MATCH(FH$3,'Bins 2025'!$D116:$ALO116,1),0)/1000</f>
        <v/>
      </c>
      <c r="FI116">
        <f>IFERROR(MATCH(FI$3,'Bins 2025'!$D116:$ALO116,1),0)/1000</f>
        <v/>
      </c>
      <c r="FJ116">
        <f>IFERROR(MATCH(FJ$3,'Bins 2025'!$D116:$ALO116,1),0)/1000</f>
        <v/>
      </c>
      <c r="FK116">
        <f>IFERROR(MATCH(FK$3,'Bins 2025'!$D116:$ALO116,1),0)/1000</f>
        <v/>
      </c>
      <c r="FL116">
        <f>IFERROR(MATCH(FL$3,'Bins 2025'!$D116:$ALO116,1),0)/1000</f>
        <v/>
      </c>
      <c r="FM116">
        <f>IFERROR(MATCH(FM$3,'Bins 2025'!$D116:$ALO116,1),0)/1000</f>
        <v/>
      </c>
      <c r="FN116">
        <f>IFERROR(MATCH(FN$3,'Bins 2025'!$D116:$ALO116,1),0)/1000</f>
        <v/>
      </c>
      <c r="FO116">
        <f>IFERROR(MATCH(FO$3,'Bins 2025'!$D116:$ALO116,1),0)/1000</f>
        <v/>
      </c>
      <c r="FP116">
        <f>IFERROR(MATCH(FP$3,'Bins 2025'!$D116:$ALO116,1),0)/1000</f>
        <v/>
      </c>
      <c r="FQ116">
        <f>IFERROR(MATCH(FQ$3,'Bins 2025'!$D116:$ALO116,1),0)/1000</f>
        <v/>
      </c>
      <c r="FR116">
        <f>IFERROR(MATCH(FR$3,'Bins 2025'!$D116:$ALO116,1),0)/1000</f>
        <v/>
      </c>
      <c r="FS116">
        <f>IFERROR(MATCH(FS$3,'Bins 2025'!$D116:$ALO116,1),0)/1000</f>
        <v/>
      </c>
      <c r="FT116">
        <f>IFERROR(MATCH(FT$3,'Bins 2025'!$D116:$ALO116,1),0)/1000</f>
        <v/>
      </c>
      <c r="FU116">
        <f>IFERROR(MATCH(FU$3,'Bins 2025'!$D116:$ALO116,1),0)/1000</f>
        <v/>
      </c>
      <c r="FV116">
        <f>IFERROR(MATCH(FV$3,'Bins 2025'!$D116:$ALO116,1),0)/1000</f>
        <v/>
      </c>
      <c r="FW116">
        <f>IFERROR(MATCH(FW$3,'Bins 2025'!$D116:$ALO116,1),0)/1000</f>
        <v/>
      </c>
      <c r="FX116">
        <f>IFERROR(MATCH(FX$3,'Bins 2025'!$D116:$ALO116,1),0)/1000</f>
        <v/>
      </c>
      <c r="FY116">
        <f>IFERROR(MATCH(FY$3,'Bins 2025'!$D116:$ALO116,1),0)/1000</f>
        <v/>
      </c>
      <c r="FZ116">
        <f>IFERROR(MATCH(FZ$3,'Bins 2025'!$D116:$ALO116,1),0)/1000</f>
        <v/>
      </c>
      <c r="GA116">
        <f>IFERROR(MATCH(GA$3,'Bins 2025'!$D116:$ALO116,1),0)/1000</f>
        <v/>
      </c>
      <c r="GB116">
        <f>IFERROR(MATCH(GB$3,'Bins 2025'!$D116:$ALO116,1),0)/1000</f>
        <v/>
      </c>
      <c r="GC116">
        <f>IFERROR(MATCH(GC$3,'Bins 2025'!$D116:$ALO116,1),0)/1000</f>
        <v/>
      </c>
      <c r="GD116">
        <f>IFERROR(MATCH(GD$3,'Bins 2025'!$D116:$ALO116,1),0)/1000</f>
        <v/>
      </c>
      <c r="GE116">
        <f>IFERROR(MATCH(GE$3,'Bins 2025'!$D116:$ALO116,1),0)/1000</f>
        <v/>
      </c>
      <c r="GF116">
        <f>IFERROR(MATCH(GF$3,'Bins 2025'!$D116:$ALO116,1),0)/1000</f>
        <v/>
      </c>
      <c r="GG116">
        <f>IFERROR(MATCH(GG$3,'Bins 2025'!$D116:$ALO116,1),0)/1000</f>
        <v/>
      </c>
      <c r="GH116">
        <f>IFERROR(MATCH(GH$3,'Bins 2025'!$D116:$ALO116,1),0)/1000</f>
        <v/>
      </c>
      <c r="GI116">
        <f>IFERROR(MATCH(GI$3,'Bins 2025'!$D116:$ALO116,1),0)/1000</f>
        <v/>
      </c>
      <c r="GJ116">
        <f>IFERROR(MATCH(GJ$3,'Bins 2025'!$D116:$ALO116,1),0)/1000</f>
        <v/>
      </c>
      <c r="GK116">
        <f>IFERROR(MATCH(GK$3,'Bins 2025'!$D116:$ALO116,1),0)/1000</f>
        <v/>
      </c>
      <c r="GL116">
        <f>IFERROR(MATCH(GL$3,'Bins 2025'!$D116:$ALO116,1),0)/1000</f>
        <v/>
      </c>
      <c r="GM116">
        <f>IFERROR(MATCH(GM$3,'Bins 2025'!$D116:$ALO116,1),0)/1000</f>
        <v/>
      </c>
      <c r="GN116">
        <f>IFERROR(MATCH(GN$3,'Bins 2025'!$D116:$ALO116,1),0)/1000</f>
        <v/>
      </c>
      <c r="GO116">
        <f>IFERROR(MATCH(GO$3,'Bins 2025'!$D116:$ALO116,1),0)/1000</f>
        <v/>
      </c>
      <c r="GP116">
        <f>IFERROR(MATCH(GP$3,'Bins 2025'!$D116:$ALO116,1),0)/1000</f>
        <v/>
      </c>
      <c r="GQ116">
        <f>IFERROR(MATCH(GQ$3,'Bins 2025'!$D116:$ALO116,1),0)/1000</f>
        <v/>
      </c>
      <c r="GR116">
        <f>IFERROR(MATCH(GR$3,'Bins 2025'!$D116:$ALO116,1),0)/1000</f>
        <v/>
      </c>
      <c r="GS116">
        <f>IFERROR(MATCH(GS$3,'Bins 2025'!$D116:$ALO116,1),0)/1000</f>
        <v/>
      </c>
      <c r="GT116">
        <f>IFERROR(MATCH(GT$3,'Bins 2025'!$D116:$ALO116,1),0)/1000</f>
        <v/>
      </c>
      <c r="GU116">
        <f>IFERROR(MATCH(GU$3,'Bins 2025'!$D116:$ALO116,1),0)/1000</f>
        <v/>
      </c>
    </row>
    <row r="117">
      <c r="B117">
        <f>Inputs!B117</f>
        <v/>
      </c>
      <c r="C117">
        <f>Inputs!K117</f>
        <v/>
      </c>
      <c r="D117">
        <f>N(Inputs!H117)</f>
        <v/>
      </c>
      <c r="E117">
        <f>IFERROR(MATCH(E$3,'Bins 2025'!$D117:$ALO117,1),0)/1000</f>
        <v/>
      </c>
      <c r="F117">
        <f>IFERROR(MATCH(F$3,'Bins 2025'!$D117:$ALO117,1),0)/1000</f>
        <v/>
      </c>
      <c r="G117">
        <f>IFERROR(MATCH(G$3,'Bins 2025'!$D117:$ALO117,1),0)/1000</f>
        <v/>
      </c>
      <c r="H117">
        <f>IFERROR(MATCH(H$3,'Bins 2025'!$D117:$ALO117,1),0)/1000</f>
        <v/>
      </c>
      <c r="I117">
        <f>IFERROR(MATCH(I$3,'Bins 2025'!$D117:$ALO117,1),0)/1000</f>
        <v/>
      </c>
      <c r="J117">
        <f>IFERROR(MATCH(J$3,'Bins 2025'!$D117:$ALO117,1),0)/1000</f>
        <v/>
      </c>
      <c r="K117">
        <f>IFERROR(MATCH(K$3,'Bins 2025'!$D117:$ALO117,1),0)/1000</f>
        <v/>
      </c>
      <c r="L117">
        <f>IFERROR(MATCH(L$3,'Bins 2025'!$D117:$ALO117,1),0)/1000</f>
        <v/>
      </c>
      <c r="M117">
        <f>IFERROR(MATCH(M$3,'Bins 2025'!$D117:$ALO117,1),0)/1000</f>
        <v/>
      </c>
      <c r="N117">
        <f>IFERROR(MATCH(N$3,'Bins 2025'!$D117:$ALO117,1),0)/1000</f>
        <v/>
      </c>
      <c r="O117">
        <f>IFERROR(MATCH(O$3,'Bins 2025'!$D117:$ALO117,1),0)/1000</f>
        <v/>
      </c>
      <c r="P117">
        <f>IFERROR(MATCH(P$3,'Bins 2025'!$D117:$ALO117,1),0)/1000</f>
        <v/>
      </c>
      <c r="Q117">
        <f>IFERROR(MATCH(Q$3,'Bins 2025'!$D117:$ALO117,1),0)/1000</f>
        <v/>
      </c>
      <c r="R117">
        <f>IFERROR(MATCH(R$3,'Bins 2025'!$D117:$ALO117,1),0)/1000</f>
        <v/>
      </c>
      <c r="S117">
        <f>IFERROR(MATCH(S$3,'Bins 2025'!$D117:$ALO117,1),0)/1000</f>
        <v/>
      </c>
      <c r="T117">
        <f>IFERROR(MATCH(T$3,'Bins 2025'!$D117:$ALO117,1),0)/1000</f>
        <v/>
      </c>
      <c r="U117">
        <f>IFERROR(MATCH(U$3,'Bins 2025'!$D117:$ALO117,1),0)/1000</f>
        <v/>
      </c>
      <c r="V117">
        <f>IFERROR(MATCH(V$3,'Bins 2025'!$D117:$ALO117,1),0)/1000</f>
        <v/>
      </c>
      <c r="W117">
        <f>IFERROR(MATCH(W$3,'Bins 2025'!$D117:$ALO117,1),0)/1000</f>
        <v/>
      </c>
      <c r="X117">
        <f>IFERROR(MATCH(X$3,'Bins 2025'!$D117:$ALO117,1),0)/1000</f>
        <v/>
      </c>
      <c r="Y117">
        <f>IFERROR(MATCH(Y$3,'Bins 2025'!$D117:$ALO117,1),0)/1000</f>
        <v/>
      </c>
      <c r="Z117">
        <f>IFERROR(MATCH(Z$3,'Bins 2025'!$D117:$ALO117,1),0)/1000</f>
        <v/>
      </c>
      <c r="AA117">
        <f>IFERROR(MATCH(AA$3,'Bins 2025'!$D117:$ALO117,1),0)/1000</f>
        <v/>
      </c>
      <c r="AB117">
        <f>IFERROR(MATCH(AB$3,'Bins 2025'!$D117:$ALO117,1),0)/1000</f>
        <v/>
      </c>
      <c r="AC117">
        <f>IFERROR(MATCH(AC$3,'Bins 2025'!$D117:$ALO117,1),0)/1000</f>
        <v/>
      </c>
      <c r="AD117">
        <f>IFERROR(MATCH(AD$3,'Bins 2025'!$D117:$ALO117,1),0)/1000</f>
        <v/>
      </c>
      <c r="AE117">
        <f>IFERROR(MATCH(AE$3,'Bins 2025'!$D117:$ALO117,1),0)/1000</f>
        <v/>
      </c>
      <c r="AF117">
        <f>IFERROR(MATCH(AF$3,'Bins 2025'!$D117:$ALO117,1),0)/1000</f>
        <v/>
      </c>
      <c r="AG117">
        <f>IFERROR(MATCH(AG$3,'Bins 2025'!$D117:$ALO117,1),0)/1000</f>
        <v/>
      </c>
      <c r="AH117">
        <f>IFERROR(MATCH(AH$3,'Bins 2025'!$D117:$ALO117,1),0)/1000</f>
        <v/>
      </c>
      <c r="AI117">
        <f>IFERROR(MATCH(AI$3,'Bins 2025'!$D117:$ALO117,1),0)/1000</f>
        <v/>
      </c>
      <c r="AJ117">
        <f>IFERROR(MATCH(AJ$3,'Bins 2025'!$D117:$ALO117,1),0)/1000</f>
        <v/>
      </c>
      <c r="AK117">
        <f>IFERROR(MATCH(AK$3,'Bins 2025'!$D117:$ALO117,1),0)/1000</f>
        <v/>
      </c>
      <c r="AL117">
        <f>IFERROR(MATCH(AL$3,'Bins 2025'!$D117:$ALO117,1),0)/1000</f>
        <v/>
      </c>
      <c r="AM117">
        <f>IFERROR(MATCH(AM$3,'Bins 2025'!$D117:$ALO117,1),0)/1000</f>
        <v/>
      </c>
      <c r="AN117">
        <f>IFERROR(MATCH(AN$3,'Bins 2025'!$D117:$ALO117,1),0)/1000</f>
        <v/>
      </c>
      <c r="AO117">
        <f>IFERROR(MATCH(AO$3,'Bins 2025'!$D117:$ALO117,1),0)/1000</f>
        <v/>
      </c>
      <c r="AP117">
        <f>IFERROR(MATCH(AP$3,'Bins 2025'!$D117:$ALO117,1),0)/1000</f>
        <v/>
      </c>
      <c r="AQ117">
        <f>IFERROR(MATCH(AQ$3,'Bins 2025'!$D117:$ALO117,1),0)/1000</f>
        <v/>
      </c>
      <c r="AR117">
        <f>IFERROR(MATCH(AR$3,'Bins 2025'!$D117:$ALO117,1),0)/1000</f>
        <v/>
      </c>
      <c r="AS117">
        <f>IFERROR(MATCH(AS$3,'Bins 2025'!$D117:$ALO117,1),0)/1000</f>
        <v/>
      </c>
      <c r="AT117">
        <f>IFERROR(MATCH(AT$3,'Bins 2025'!$D117:$ALO117,1),0)/1000</f>
        <v/>
      </c>
      <c r="AU117">
        <f>IFERROR(MATCH(AU$3,'Bins 2025'!$D117:$ALO117,1),0)/1000</f>
        <v/>
      </c>
      <c r="AV117">
        <f>IFERROR(MATCH(AV$3,'Bins 2025'!$D117:$ALO117,1),0)/1000</f>
        <v/>
      </c>
      <c r="AW117">
        <f>IFERROR(MATCH(AW$3,'Bins 2025'!$D117:$ALO117,1),0)/1000</f>
        <v/>
      </c>
      <c r="AX117">
        <f>IFERROR(MATCH(AX$3,'Bins 2025'!$D117:$ALO117,1),0)/1000</f>
        <v/>
      </c>
      <c r="AY117">
        <f>IFERROR(MATCH(AY$3,'Bins 2025'!$D117:$ALO117,1),0)/1000</f>
        <v/>
      </c>
      <c r="AZ117">
        <f>IFERROR(MATCH(AZ$3,'Bins 2025'!$D117:$ALO117,1),0)/1000</f>
        <v/>
      </c>
      <c r="BA117">
        <f>IFERROR(MATCH(BA$3,'Bins 2025'!$D117:$ALO117,1),0)/1000</f>
        <v/>
      </c>
      <c r="BB117">
        <f>IFERROR(MATCH(BB$3,'Bins 2025'!$D117:$ALO117,1),0)/1000</f>
        <v/>
      </c>
      <c r="BC117">
        <f>IFERROR(MATCH(BC$3,'Bins 2025'!$D117:$ALO117,1),0)/1000</f>
        <v/>
      </c>
      <c r="BD117">
        <f>IFERROR(MATCH(BD$3,'Bins 2025'!$D117:$ALO117,1),0)/1000</f>
        <v/>
      </c>
      <c r="BE117">
        <f>IFERROR(MATCH(BE$3,'Bins 2025'!$D117:$ALO117,1),0)/1000</f>
        <v/>
      </c>
      <c r="BF117">
        <f>IFERROR(MATCH(BF$3,'Bins 2025'!$D117:$ALO117,1),0)/1000</f>
        <v/>
      </c>
      <c r="BG117">
        <f>IFERROR(MATCH(BG$3,'Bins 2025'!$D117:$ALO117,1),0)/1000</f>
        <v/>
      </c>
      <c r="BH117">
        <f>IFERROR(MATCH(BH$3,'Bins 2025'!$D117:$ALO117,1),0)/1000</f>
        <v/>
      </c>
      <c r="BI117">
        <f>IFERROR(MATCH(BI$3,'Bins 2025'!$D117:$ALO117,1),0)/1000</f>
        <v/>
      </c>
      <c r="BJ117">
        <f>IFERROR(MATCH(BJ$3,'Bins 2025'!$D117:$ALO117,1),0)/1000</f>
        <v/>
      </c>
      <c r="BK117">
        <f>IFERROR(MATCH(BK$3,'Bins 2025'!$D117:$ALO117,1),0)/1000</f>
        <v/>
      </c>
      <c r="BL117">
        <f>IFERROR(MATCH(BL$3,'Bins 2025'!$D117:$ALO117,1),0)/1000</f>
        <v/>
      </c>
      <c r="BM117">
        <f>IFERROR(MATCH(BM$3,'Bins 2025'!$D117:$ALO117,1),0)/1000</f>
        <v/>
      </c>
      <c r="BN117">
        <f>IFERROR(MATCH(BN$3,'Bins 2025'!$D117:$ALO117,1),0)/1000</f>
        <v/>
      </c>
      <c r="BO117">
        <f>IFERROR(MATCH(BO$3,'Bins 2025'!$D117:$ALO117,1),0)/1000</f>
        <v/>
      </c>
      <c r="BP117">
        <f>IFERROR(MATCH(BP$3,'Bins 2025'!$D117:$ALO117,1),0)/1000</f>
        <v/>
      </c>
      <c r="BQ117">
        <f>IFERROR(MATCH(BQ$3,'Bins 2025'!$D117:$ALO117,1),0)/1000</f>
        <v/>
      </c>
      <c r="BR117">
        <f>IFERROR(MATCH(BR$3,'Bins 2025'!$D117:$ALO117,1),0)/1000</f>
        <v/>
      </c>
      <c r="BS117">
        <f>IFERROR(MATCH(BS$3,'Bins 2025'!$D117:$ALO117,1),0)/1000</f>
        <v/>
      </c>
      <c r="BT117">
        <f>IFERROR(MATCH(BT$3,'Bins 2025'!$D117:$ALO117,1),0)/1000</f>
        <v/>
      </c>
      <c r="BU117">
        <f>IFERROR(MATCH(BU$3,'Bins 2025'!$D117:$ALO117,1),0)/1000</f>
        <v/>
      </c>
      <c r="BV117">
        <f>IFERROR(MATCH(BV$3,'Bins 2025'!$D117:$ALO117,1),0)/1000</f>
        <v/>
      </c>
      <c r="BW117">
        <f>IFERROR(MATCH(BW$3,'Bins 2025'!$D117:$ALO117,1),0)/1000</f>
        <v/>
      </c>
      <c r="BX117">
        <f>IFERROR(MATCH(BX$3,'Bins 2025'!$D117:$ALO117,1),0)/1000</f>
        <v/>
      </c>
      <c r="BY117">
        <f>IFERROR(MATCH(BY$3,'Bins 2025'!$D117:$ALO117,1),0)/1000</f>
        <v/>
      </c>
      <c r="BZ117">
        <f>IFERROR(MATCH(BZ$3,'Bins 2025'!$D117:$ALO117,1),0)/1000</f>
        <v/>
      </c>
      <c r="CA117">
        <f>IFERROR(MATCH(CA$3,'Bins 2025'!$D117:$ALO117,1),0)/1000</f>
        <v/>
      </c>
      <c r="CB117">
        <f>IFERROR(MATCH(CB$3,'Bins 2025'!$D117:$ALO117,1),0)/1000</f>
        <v/>
      </c>
      <c r="CC117">
        <f>IFERROR(MATCH(CC$3,'Bins 2025'!$D117:$ALO117,1),0)/1000</f>
        <v/>
      </c>
      <c r="CD117">
        <f>IFERROR(MATCH(CD$3,'Bins 2025'!$D117:$ALO117,1),0)/1000</f>
        <v/>
      </c>
      <c r="CE117">
        <f>IFERROR(MATCH(CE$3,'Bins 2025'!$D117:$ALO117,1),0)/1000</f>
        <v/>
      </c>
      <c r="CF117">
        <f>IFERROR(MATCH(CF$3,'Bins 2025'!$D117:$ALO117,1),0)/1000</f>
        <v/>
      </c>
      <c r="CG117">
        <f>IFERROR(MATCH(CG$3,'Bins 2025'!$D117:$ALO117,1),0)/1000</f>
        <v/>
      </c>
      <c r="CH117">
        <f>IFERROR(MATCH(CH$3,'Bins 2025'!$D117:$ALO117,1),0)/1000</f>
        <v/>
      </c>
      <c r="CI117">
        <f>IFERROR(MATCH(CI$3,'Bins 2025'!$D117:$ALO117,1),0)/1000</f>
        <v/>
      </c>
      <c r="CJ117">
        <f>IFERROR(MATCH(CJ$3,'Bins 2025'!$D117:$ALO117,1),0)/1000</f>
        <v/>
      </c>
      <c r="CK117">
        <f>IFERROR(MATCH(CK$3,'Bins 2025'!$D117:$ALO117,1),0)/1000</f>
        <v/>
      </c>
      <c r="CL117">
        <f>IFERROR(MATCH(CL$3,'Bins 2025'!$D117:$ALO117,1),0)/1000</f>
        <v/>
      </c>
      <c r="CM117">
        <f>IFERROR(MATCH(CM$3,'Bins 2025'!$D117:$ALO117,1),0)/1000</f>
        <v/>
      </c>
      <c r="CN117">
        <f>IFERROR(MATCH(CN$3,'Bins 2025'!$D117:$ALO117,1),0)/1000</f>
        <v/>
      </c>
      <c r="CO117">
        <f>IFERROR(MATCH(CO$3,'Bins 2025'!$D117:$ALO117,1),0)/1000</f>
        <v/>
      </c>
      <c r="CP117">
        <f>IFERROR(MATCH(CP$3,'Bins 2025'!$D117:$ALO117,1),0)/1000</f>
        <v/>
      </c>
      <c r="CQ117">
        <f>IFERROR(MATCH(CQ$3,'Bins 2025'!$D117:$ALO117,1),0)/1000</f>
        <v/>
      </c>
      <c r="CR117">
        <f>IFERROR(MATCH(CR$3,'Bins 2025'!$D117:$ALO117,1),0)/1000</f>
        <v/>
      </c>
      <c r="CS117">
        <f>IFERROR(MATCH(CS$3,'Bins 2025'!$D117:$ALO117,1),0)/1000</f>
        <v/>
      </c>
      <c r="CT117">
        <f>IFERROR(MATCH(CT$3,'Bins 2025'!$D117:$ALO117,1),0)/1000</f>
        <v/>
      </c>
      <c r="CU117">
        <f>IFERROR(MATCH(CU$3,'Bins 2025'!$D117:$ALO117,1),0)/1000</f>
        <v/>
      </c>
      <c r="CV117">
        <f>IFERROR(MATCH(CV$3,'Bins 2025'!$D117:$ALO117,1),0)/1000</f>
        <v/>
      </c>
      <c r="CW117">
        <f>IFERROR(MATCH(CW$3,'Bins 2025'!$D117:$ALO117,1),0)/1000</f>
        <v/>
      </c>
      <c r="CX117">
        <f>IFERROR(MATCH(CX$3,'Bins 2025'!$D117:$ALO117,1),0)/1000</f>
        <v/>
      </c>
      <c r="CY117">
        <f>IFERROR(MATCH(CY$3,'Bins 2025'!$D117:$ALO117,1),0)/1000</f>
        <v/>
      </c>
      <c r="CZ117">
        <f>IFERROR(MATCH(CZ$3,'Bins 2025'!$D117:$ALO117,1),0)/1000</f>
        <v/>
      </c>
      <c r="DA117">
        <f>IFERROR(MATCH(DA$3,'Bins 2025'!$D117:$ALO117,1),0)/1000</f>
        <v/>
      </c>
      <c r="DB117">
        <f>IFERROR(MATCH(DB$3,'Bins 2025'!$D117:$ALO117,1),0)/1000</f>
        <v/>
      </c>
      <c r="DC117">
        <f>IFERROR(MATCH(DC$3,'Bins 2025'!$D117:$ALO117,1),0)/1000</f>
        <v/>
      </c>
      <c r="DD117">
        <f>IFERROR(MATCH(DD$3,'Bins 2025'!$D117:$ALO117,1),0)/1000</f>
        <v/>
      </c>
      <c r="DE117">
        <f>IFERROR(MATCH(DE$3,'Bins 2025'!$D117:$ALO117,1),0)/1000</f>
        <v/>
      </c>
      <c r="DF117">
        <f>IFERROR(MATCH(DF$3,'Bins 2025'!$D117:$ALO117,1),0)/1000</f>
        <v/>
      </c>
      <c r="DG117">
        <f>IFERROR(MATCH(DG$3,'Bins 2025'!$D117:$ALO117,1),0)/1000</f>
        <v/>
      </c>
      <c r="DH117">
        <f>IFERROR(MATCH(DH$3,'Bins 2025'!$D117:$ALO117,1),0)/1000</f>
        <v/>
      </c>
      <c r="DI117">
        <f>IFERROR(MATCH(DI$3,'Bins 2025'!$D117:$ALO117,1),0)/1000</f>
        <v/>
      </c>
      <c r="DJ117">
        <f>IFERROR(MATCH(DJ$3,'Bins 2025'!$D117:$ALO117,1),0)/1000</f>
        <v/>
      </c>
      <c r="DK117">
        <f>IFERROR(MATCH(DK$3,'Bins 2025'!$D117:$ALO117,1),0)/1000</f>
        <v/>
      </c>
      <c r="DL117">
        <f>IFERROR(MATCH(DL$3,'Bins 2025'!$D117:$ALO117,1),0)/1000</f>
        <v/>
      </c>
      <c r="DM117">
        <f>IFERROR(MATCH(DM$3,'Bins 2025'!$D117:$ALO117,1),0)/1000</f>
        <v/>
      </c>
      <c r="DN117">
        <f>IFERROR(MATCH(DN$3,'Bins 2025'!$D117:$ALO117,1),0)/1000</f>
        <v/>
      </c>
      <c r="DO117">
        <f>IFERROR(MATCH(DO$3,'Bins 2025'!$D117:$ALO117,1),0)/1000</f>
        <v/>
      </c>
      <c r="DP117">
        <f>IFERROR(MATCH(DP$3,'Bins 2025'!$D117:$ALO117,1),0)/1000</f>
        <v/>
      </c>
      <c r="DQ117">
        <f>IFERROR(MATCH(DQ$3,'Bins 2025'!$D117:$ALO117,1),0)/1000</f>
        <v/>
      </c>
      <c r="DR117">
        <f>IFERROR(MATCH(DR$3,'Bins 2025'!$D117:$ALO117,1),0)/1000</f>
        <v/>
      </c>
      <c r="DS117">
        <f>IFERROR(MATCH(DS$3,'Bins 2025'!$D117:$ALO117,1),0)/1000</f>
        <v/>
      </c>
      <c r="DT117">
        <f>IFERROR(MATCH(DT$3,'Bins 2025'!$D117:$ALO117,1),0)/1000</f>
        <v/>
      </c>
      <c r="DU117">
        <f>IFERROR(MATCH(DU$3,'Bins 2025'!$D117:$ALO117,1),0)/1000</f>
        <v/>
      </c>
      <c r="DV117">
        <f>IFERROR(MATCH(DV$3,'Bins 2025'!$D117:$ALO117,1),0)/1000</f>
        <v/>
      </c>
      <c r="DW117">
        <f>IFERROR(MATCH(DW$3,'Bins 2025'!$D117:$ALO117,1),0)/1000</f>
        <v/>
      </c>
      <c r="DX117">
        <f>IFERROR(MATCH(DX$3,'Bins 2025'!$D117:$ALO117,1),0)/1000</f>
        <v/>
      </c>
      <c r="DY117">
        <f>IFERROR(MATCH(DY$3,'Bins 2025'!$D117:$ALO117,1),0)/1000</f>
        <v/>
      </c>
      <c r="DZ117">
        <f>IFERROR(MATCH(DZ$3,'Bins 2025'!$D117:$ALO117,1),0)/1000</f>
        <v/>
      </c>
      <c r="EA117">
        <f>IFERROR(MATCH(EA$3,'Bins 2025'!$D117:$ALO117,1),0)/1000</f>
        <v/>
      </c>
      <c r="EB117">
        <f>IFERROR(MATCH(EB$3,'Bins 2025'!$D117:$ALO117,1),0)/1000</f>
        <v/>
      </c>
      <c r="EC117">
        <f>IFERROR(MATCH(EC$3,'Bins 2025'!$D117:$ALO117,1),0)/1000</f>
        <v/>
      </c>
      <c r="ED117">
        <f>IFERROR(MATCH(ED$3,'Bins 2025'!$D117:$ALO117,1),0)/1000</f>
        <v/>
      </c>
      <c r="EE117">
        <f>IFERROR(MATCH(EE$3,'Bins 2025'!$D117:$ALO117,1),0)/1000</f>
        <v/>
      </c>
      <c r="EF117">
        <f>IFERROR(MATCH(EF$3,'Bins 2025'!$D117:$ALO117,1),0)/1000</f>
        <v/>
      </c>
      <c r="EG117">
        <f>IFERROR(MATCH(EG$3,'Bins 2025'!$D117:$ALO117,1),0)/1000</f>
        <v/>
      </c>
      <c r="EH117">
        <f>IFERROR(MATCH(EH$3,'Bins 2025'!$D117:$ALO117,1),0)/1000</f>
        <v/>
      </c>
      <c r="EI117">
        <f>IFERROR(MATCH(EI$3,'Bins 2025'!$D117:$ALO117,1),0)/1000</f>
        <v/>
      </c>
      <c r="EJ117">
        <f>IFERROR(MATCH(EJ$3,'Bins 2025'!$D117:$ALO117,1),0)/1000</f>
        <v/>
      </c>
      <c r="EK117">
        <f>IFERROR(MATCH(EK$3,'Bins 2025'!$D117:$ALO117,1),0)/1000</f>
        <v/>
      </c>
      <c r="EL117">
        <f>IFERROR(MATCH(EL$3,'Bins 2025'!$D117:$ALO117,1),0)/1000</f>
        <v/>
      </c>
      <c r="EM117">
        <f>IFERROR(MATCH(EM$3,'Bins 2025'!$D117:$ALO117,1),0)/1000</f>
        <v/>
      </c>
      <c r="EN117">
        <f>IFERROR(MATCH(EN$3,'Bins 2025'!$D117:$ALO117,1),0)/1000</f>
        <v/>
      </c>
      <c r="EO117">
        <f>IFERROR(MATCH(EO$3,'Bins 2025'!$D117:$ALO117,1),0)/1000</f>
        <v/>
      </c>
      <c r="EP117">
        <f>IFERROR(MATCH(EP$3,'Bins 2025'!$D117:$ALO117,1),0)/1000</f>
        <v/>
      </c>
      <c r="EQ117">
        <f>IFERROR(MATCH(EQ$3,'Bins 2025'!$D117:$ALO117,1),0)/1000</f>
        <v/>
      </c>
      <c r="ER117">
        <f>IFERROR(MATCH(ER$3,'Bins 2025'!$D117:$ALO117,1),0)/1000</f>
        <v/>
      </c>
      <c r="ES117">
        <f>IFERROR(MATCH(ES$3,'Bins 2025'!$D117:$ALO117,1),0)/1000</f>
        <v/>
      </c>
      <c r="ET117">
        <f>IFERROR(MATCH(ET$3,'Bins 2025'!$D117:$ALO117,1),0)/1000</f>
        <v/>
      </c>
      <c r="EU117">
        <f>IFERROR(MATCH(EU$3,'Bins 2025'!$D117:$ALO117,1),0)/1000</f>
        <v/>
      </c>
      <c r="EV117">
        <f>IFERROR(MATCH(EV$3,'Bins 2025'!$D117:$ALO117,1),0)/1000</f>
        <v/>
      </c>
      <c r="EW117">
        <f>IFERROR(MATCH(EW$3,'Bins 2025'!$D117:$ALO117,1),0)/1000</f>
        <v/>
      </c>
      <c r="EX117">
        <f>IFERROR(MATCH(EX$3,'Bins 2025'!$D117:$ALO117,1),0)/1000</f>
        <v/>
      </c>
      <c r="EY117">
        <f>IFERROR(MATCH(EY$3,'Bins 2025'!$D117:$ALO117,1),0)/1000</f>
        <v/>
      </c>
      <c r="EZ117">
        <f>IFERROR(MATCH(EZ$3,'Bins 2025'!$D117:$ALO117,1),0)/1000</f>
        <v/>
      </c>
      <c r="FA117">
        <f>IFERROR(MATCH(FA$3,'Bins 2025'!$D117:$ALO117,1),0)/1000</f>
        <v/>
      </c>
      <c r="FB117">
        <f>IFERROR(MATCH(FB$3,'Bins 2025'!$D117:$ALO117,1),0)/1000</f>
        <v/>
      </c>
      <c r="FC117">
        <f>IFERROR(MATCH(FC$3,'Bins 2025'!$D117:$ALO117,1),0)/1000</f>
        <v/>
      </c>
      <c r="FD117">
        <f>IFERROR(MATCH(FD$3,'Bins 2025'!$D117:$ALO117,1),0)/1000</f>
        <v/>
      </c>
      <c r="FE117">
        <f>IFERROR(MATCH(FE$3,'Bins 2025'!$D117:$ALO117,1),0)/1000</f>
        <v/>
      </c>
      <c r="FF117">
        <f>IFERROR(MATCH(FF$3,'Bins 2025'!$D117:$ALO117,1),0)/1000</f>
        <v/>
      </c>
      <c r="FG117">
        <f>IFERROR(MATCH(FG$3,'Bins 2025'!$D117:$ALO117,1),0)/1000</f>
        <v/>
      </c>
      <c r="FH117">
        <f>IFERROR(MATCH(FH$3,'Bins 2025'!$D117:$ALO117,1),0)/1000</f>
        <v/>
      </c>
      <c r="FI117">
        <f>IFERROR(MATCH(FI$3,'Bins 2025'!$D117:$ALO117,1),0)/1000</f>
        <v/>
      </c>
      <c r="FJ117">
        <f>IFERROR(MATCH(FJ$3,'Bins 2025'!$D117:$ALO117,1),0)/1000</f>
        <v/>
      </c>
      <c r="FK117">
        <f>IFERROR(MATCH(FK$3,'Bins 2025'!$D117:$ALO117,1),0)/1000</f>
        <v/>
      </c>
      <c r="FL117">
        <f>IFERROR(MATCH(FL$3,'Bins 2025'!$D117:$ALO117,1),0)/1000</f>
        <v/>
      </c>
      <c r="FM117">
        <f>IFERROR(MATCH(FM$3,'Bins 2025'!$D117:$ALO117,1),0)/1000</f>
        <v/>
      </c>
      <c r="FN117">
        <f>IFERROR(MATCH(FN$3,'Bins 2025'!$D117:$ALO117,1),0)/1000</f>
        <v/>
      </c>
      <c r="FO117">
        <f>IFERROR(MATCH(FO$3,'Bins 2025'!$D117:$ALO117,1),0)/1000</f>
        <v/>
      </c>
      <c r="FP117">
        <f>IFERROR(MATCH(FP$3,'Bins 2025'!$D117:$ALO117,1),0)/1000</f>
        <v/>
      </c>
      <c r="FQ117">
        <f>IFERROR(MATCH(FQ$3,'Bins 2025'!$D117:$ALO117,1),0)/1000</f>
        <v/>
      </c>
      <c r="FR117">
        <f>IFERROR(MATCH(FR$3,'Bins 2025'!$D117:$ALO117,1),0)/1000</f>
        <v/>
      </c>
      <c r="FS117">
        <f>IFERROR(MATCH(FS$3,'Bins 2025'!$D117:$ALO117,1),0)/1000</f>
        <v/>
      </c>
      <c r="FT117">
        <f>IFERROR(MATCH(FT$3,'Bins 2025'!$D117:$ALO117,1),0)/1000</f>
        <v/>
      </c>
      <c r="FU117">
        <f>IFERROR(MATCH(FU$3,'Bins 2025'!$D117:$ALO117,1),0)/1000</f>
        <v/>
      </c>
      <c r="FV117">
        <f>IFERROR(MATCH(FV$3,'Bins 2025'!$D117:$ALO117,1),0)/1000</f>
        <v/>
      </c>
      <c r="FW117">
        <f>IFERROR(MATCH(FW$3,'Bins 2025'!$D117:$ALO117,1),0)/1000</f>
        <v/>
      </c>
      <c r="FX117">
        <f>IFERROR(MATCH(FX$3,'Bins 2025'!$D117:$ALO117,1),0)/1000</f>
        <v/>
      </c>
      <c r="FY117">
        <f>IFERROR(MATCH(FY$3,'Bins 2025'!$D117:$ALO117,1),0)/1000</f>
        <v/>
      </c>
      <c r="FZ117">
        <f>IFERROR(MATCH(FZ$3,'Bins 2025'!$D117:$ALO117,1),0)/1000</f>
        <v/>
      </c>
      <c r="GA117">
        <f>IFERROR(MATCH(GA$3,'Bins 2025'!$D117:$ALO117,1),0)/1000</f>
        <v/>
      </c>
      <c r="GB117">
        <f>IFERROR(MATCH(GB$3,'Bins 2025'!$D117:$ALO117,1),0)/1000</f>
        <v/>
      </c>
      <c r="GC117">
        <f>IFERROR(MATCH(GC$3,'Bins 2025'!$D117:$ALO117,1),0)/1000</f>
        <v/>
      </c>
      <c r="GD117">
        <f>IFERROR(MATCH(GD$3,'Bins 2025'!$D117:$ALO117,1),0)/1000</f>
        <v/>
      </c>
      <c r="GE117">
        <f>IFERROR(MATCH(GE$3,'Bins 2025'!$D117:$ALO117,1),0)/1000</f>
        <v/>
      </c>
      <c r="GF117">
        <f>IFERROR(MATCH(GF$3,'Bins 2025'!$D117:$ALO117,1),0)/1000</f>
        <v/>
      </c>
      <c r="GG117">
        <f>IFERROR(MATCH(GG$3,'Bins 2025'!$D117:$ALO117,1),0)/1000</f>
        <v/>
      </c>
      <c r="GH117">
        <f>IFERROR(MATCH(GH$3,'Bins 2025'!$D117:$ALO117,1),0)/1000</f>
        <v/>
      </c>
      <c r="GI117">
        <f>IFERROR(MATCH(GI$3,'Bins 2025'!$D117:$ALO117,1),0)/1000</f>
        <v/>
      </c>
      <c r="GJ117">
        <f>IFERROR(MATCH(GJ$3,'Bins 2025'!$D117:$ALO117,1),0)/1000</f>
        <v/>
      </c>
      <c r="GK117">
        <f>IFERROR(MATCH(GK$3,'Bins 2025'!$D117:$ALO117,1),0)/1000</f>
        <v/>
      </c>
      <c r="GL117">
        <f>IFERROR(MATCH(GL$3,'Bins 2025'!$D117:$ALO117,1),0)/1000</f>
        <v/>
      </c>
      <c r="GM117">
        <f>IFERROR(MATCH(GM$3,'Bins 2025'!$D117:$ALO117,1),0)/1000</f>
        <v/>
      </c>
      <c r="GN117">
        <f>IFERROR(MATCH(GN$3,'Bins 2025'!$D117:$ALO117,1),0)/1000</f>
        <v/>
      </c>
      <c r="GO117">
        <f>IFERROR(MATCH(GO$3,'Bins 2025'!$D117:$ALO117,1),0)/1000</f>
        <v/>
      </c>
      <c r="GP117">
        <f>IFERROR(MATCH(GP$3,'Bins 2025'!$D117:$ALO117,1),0)/1000</f>
        <v/>
      </c>
      <c r="GQ117">
        <f>IFERROR(MATCH(GQ$3,'Bins 2025'!$D117:$ALO117,1),0)/1000</f>
        <v/>
      </c>
      <c r="GR117">
        <f>IFERROR(MATCH(GR$3,'Bins 2025'!$D117:$ALO117,1),0)/1000</f>
        <v/>
      </c>
      <c r="GS117">
        <f>IFERROR(MATCH(GS$3,'Bins 2025'!$D117:$ALO117,1),0)/1000</f>
        <v/>
      </c>
      <c r="GT117">
        <f>IFERROR(MATCH(GT$3,'Bins 2025'!$D117:$ALO117,1),0)/1000</f>
        <v/>
      </c>
      <c r="GU117">
        <f>IFERROR(MATCH(GU$3,'Bins 2025'!$D117:$ALO117,1),0)/1000</f>
        <v/>
      </c>
    </row>
    <row r="118">
      <c r="B118">
        <f>Inputs!B118</f>
        <v/>
      </c>
      <c r="C118">
        <f>Inputs!K118</f>
        <v/>
      </c>
      <c r="D118">
        <f>N(Inputs!H118)</f>
        <v/>
      </c>
      <c r="E118">
        <f>IFERROR(MATCH(E$3,'Bins 2025'!$D118:$ALO118,1),0)/1000</f>
        <v/>
      </c>
      <c r="F118">
        <f>IFERROR(MATCH(F$3,'Bins 2025'!$D118:$ALO118,1),0)/1000</f>
        <v/>
      </c>
      <c r="G118">
        <f>IFERROR(MATCH(G$3,'Bins 2025'!$D118:$ALO118,1),0)/1000</f>
        <v/>
      </c>
      <c r="H118">
        <f>IFERROR(MATCH(H$3,'Bins 2025'!$D118:$ALO118,1),0)/1000</f>
        <v/>
      </c>
      <c r="I118">
        <f>IFERROR(MATCH(I$3,'Bins 2025'!$D118:$ALO118,1),0)/1000</f>
        <v/>
      </c>
      <c r="J118">
        <f>IFERROR(MATCH(J$3,'Bins 2025'!$D118:$ALO118,1),0)/1000</f>
        <v/>
      </c>
      <c r="K118">
        <f>IFERROR(MATCH(K$3,'Bins 2025'!$D118:$ALO118,1),0)/1000</f>
        <v/>
      </c>
      <c r="L118">
        <f>IFERROR(MATCH(L$3,'Bins 2025'!$D118:$ALO118,1),0)/1000</f>
        <v/>
      </c>
      <c r="M118">
        <f>IFERROR(MATCH(M$3,'Bins 2025'!$D118:$ALO118,1),0)/1000</f>
        <v/>
      </c>
      <c r="N118">
        <f>IFERROR(MATCH(N$3,'Bins 2025'!$D118:$ALO118,1),0)/1000</f>
        <v/>
      </c>
      <c r="O118">
        <f>IFERROR(MATCH(O$3,'Bins 2025'!$D118:$ALO118,1),0)/1000</f>
        <v/>
      </c>
      <c r="P118">
        <f>IFERROR(MATCH(P$3,'Bins 2025'!$D118:$ALO118,1),0)/1000</f>
        <v/>
      </c>
      <c r="Q118">
        <f>IFERROR(MATCH(Q$3,'Bins 2025'!$D118:$ALO118,1),0)/1000</f>
        <v/>
      </c>
      <c r="R118">
        <f>IFERROR(MATCH(R$3,'Bins 2025'!$D118:$ALO118,1),0)/1000</f>
        <v/>
      </c>
      <c r="S118">
        <f>IFERROR(MATCH(S$3,'Bins 2025'!$D118:$ALO118,1),0)/1000</f>
        <v/>
      </c>
      <c r="T118">
        <f>IFERROR(MATCH(T$3,'Bins 2025'!$D118:$ALO118,1),0)/1000</f>
        <v/>
      </c>
      <c r="U118">
        <f>IFERROR(MATCH(U$3,'Bins 2025'!$D118:$ALO118,1),0)/1000</f>
        <v/>
      </c>
      <c r="V118">
        <f>IFERROR(MATCH(V$3,'Bins 2025'!$D118:$ALO118,1),0)/1000</f>
        <v/>
      </c>
      <c r="W118">
        <f>IFERROR(MATCH(W$3,'Bins 2025'!$D118:$ALO118,1),0)/1000</f>
        <v/>
      </c>
      <c r="X118">
        <f>IFERROR(MATCH(X$3,'Bins 2025'!$D118:$ALO118,1),0)/1000</f>
        <v/>
      </c>
      <c r="Y118">
        <f>IFERROR(MATCH(Y$3,'Bins 2025'!$D118:$ALO118,1),0)/1000</f>
        <v/>
      </c>
      <c r="Z118">
        <f>IFERROR(MATCH(Z$3,'Bins 2025'!$D118:$ALO118,1),0)/1000</f>
        <v/>
      </c>
      <c r="AA118">
        <f>IFERROR(MATCH(AA$3,'Bins 2025'!$D118:$ALO118,1),0)/1000</f>
        <v/>
      </c>
      <c r="AB118">
        <f>IFERROR(MATCH(AB$3,'Bins 2025'!$D118:$ALO118,1),0)/1000</f>
        <v/>
      </c>
      <c r="AC118">
        <f>IFERROR(MATCH(AC$3,'Bins 2025'!$D118:$ALO118,1),0)/1000</f>
        <v/>
      </c>
      <c r="AD118">
        <f>IFERROR(MATCH(AD$3,'Bins 2025'!$D118:$ALO118,1),0)/1000</f>
        <v/>
      </c>
      <c r="AE118">
        <f>IFERROR(MATCH(AE$3,'Bins 2025'!$D118:$ALO118,1),0)/1000</f>
        <v/>
      </c>
      <c r="AF118">
        <f>IFERROR(MATCH(AF$3,'Bins 2025'!$D118:$ALO118,1),0)/1000</f>
        <v/>
      </c>
      <c r="AG118">
        <f>IFERROR(MATCH(AG$3,'Bins 2025'!$D118:$ALO118,1),0)/1000</f>
        <v/>
      </c>
      <c r="AH118">
        <f>IFERROR(MATCH(AH$3,'Bins 2025'!$D118:$ALO118,1),0)/1000</f>
        <v/>
      </c>
      <c r="AI118">
        <f>IFERROR(MATCH(AI$3,'Bins 2025'!$D118:$ALO118,1),0)/1000</f>
        <v/>
      </c>
      <c r="AJ118">
        <f>IFERROR(MATCH(AJ$3,'Bins 2025'!$D118:$ALO118,1),0)/1000</f>
        <v/>
      </c>
      <c r="AK118">
        <f>IFERROR(MATCH(AK$3,'Bins 2025'!$D118:$ALO118,1),0)/1000</f>
        <v/>
      </c>
      <c r="AL118">
        <f>IFERROR(MATCH(AL$3,'Bins 2025'!$D118:$ALO118,1),0)/1000</f>
        <v/>
      </c>
      <c r="AM118">
        <f>IFERROR(MATCH(AM$3,'Bins 2025'!$D118:$ALO118,1),0)/1000</f>
        <v/>
      </c>
      <c r="AN118">
        <f>IFERROR(MATCH(AN$3,'Bins 2025'!$D118:$ALO118,1),0)/1000</f>
        <v/>
      </c>
      <c r="AO118">
        <f>IFERROR(MATCH(AO$3,'Bins 2025'!$D118:$ALO118,1),0)/1000</f>
        <v/>
      </c>
      <c r="AP118">
        <f>IFERROR(MATCH(AP$3,'Bins 2025'!$D118:$ALO118,1),0)/1000</f>
        <v/>
      </c>
      <c r="AQ118">
        <f>IFERROR(MATCH(AQ$3,'Bins 2025'!$D118:$ALO118,1),0)/1000</f>
        <v/>
      </c>
      <c r="AR118">
        <f>IFERROR(MATCH(AR$3,'Bins 2025'!$D118:$ALO118,1),0)/1000</f>
        <v/>
      </c>
      <c r="AS118">
        <f>IFERROR(MATCH(AS$3,'Bins 2025'!$D118:$ALO118,1),0)/1000</f>
        <v/>
      </c>
      <c r="AT118">
        <f>IFERROR(MATCH(AT$3,'Bins 2025'!$D118:$ALO118,1),0)/1000</f>
        <v/>
      </c>
      <c r="AU118">
        <f>IFERROR(MATCH(AU$3,'Bins 2025'!$D118:$ALO118,1),0)/1000</f>
        <v/>
      </c>
      <c r="AV118">
        <f>IFERROR(MATCH(AV$3,'Bins 2025'!$D118:$ALO118,1),0)/1000</f>
        <v/>
      </c>
      <c r="AW118">
        <f>IFERROR(MATCH(AW$3,'Bins 2025'!$D118:$ALO118,1),0)/1000</f>
        <v/>
      </c>
      <c r="AX118">
        <f>IFERROR(MATCH(AX$3,'Bins 2025'!$D118:$ALO118,1),0)/1000</f>
        <v/>
      </c>
      <c r="AY118">
        <f>IFERROR(MATCH(AY$3,'Bins 2025'!$D118:$ALO118,1),0)/1000</f>
        <v/>
      </c>
      <c r="AZ118">
        <f>IFERROR(MATCH(AZ$3,'Bins 2025'!$D118:$ALO118,1),0)/1000</f>
        <v/>
      </c>
      <c r="BA118">
        <f>IFERROR(MATCH(BA$3,'Bins 2025'!$D118:$ALO118,1),0)/1000</f>
        <v/>
      </c>
      <c r="BB118">
        <f>IFERROR(MATCH(BB$3,'Bins 2025'!$D118:$ALO118,1),0)/1000</f>
        <v/>
      </c>
      <c r="BC118">
        <f>IFERROR(MATCH(BC$3,'Bins 2025'!$D118:$ALO118,1),0)/1000</f>
        <v/>
      </c>
      <c r="BD118">
        <f>IFERROR(MATCH(BD$3,'Bins 2025'!$D118:$ALO118,1),0)/1000</f>
        <v/>
      </c>
      <c r="BE118">
        <f>IFERROR(MATCH(BE$3,'Bins 2025'!$D118:$ALO118,1),0)/1000</f>
        <v/>
      </c>
      <c r="BF118">
        <f>IFERROR(MATCH(BF$3,'Bins 2025'!$D118:$ALO118,1),0)/1000</f>
        <v/>
      </c>
      <c r="BG118">
        <f>IFERROR(MATCH(BG$3,'Bins 2025'!$D118:$ALO118,1),0)/1000</f>
        <v/>
      </c>
      <c r="BH118">
        <f>IFERROR(MATCH(BH$3,'Bins 2025'!$D118:$ALO118,1),0)/1000</f>
        <v/>
      </c>
      <c r="BI118">
        <f>IFERROR(MATCH(BI$3,'Bins 2025'!$D118:$ALO118,1),0)/1000</f>
        <v/>
      </c>
      <c r="BJ118">
        <f>IFERROR(MATCH(BJ$3,'Bins 2025'!$D118:$ALO118,1),0)/1000</f>
        <v/>
      </c>
      <c r="BK118">
        <f>IFERROR(MATCH(BK$3,'Bins 2025'!$D118:$ALO118,1),0)/1000</f>
        <v/>
      </c>
      <c r="BL118">
        <f>IFERROR(MATCH(BL$3,'Bins 2025'!$D118:$ALO118,1),0)/1000</f>
        <v/>
      </c>
      <c r="BM118">
        <f>IFERROR(MATCH(BM$3,'Bins 2025'!$D118:$ALO118,1),0)/1000</f>
        <v/>
      </c>
      <c r="BN118">
        <f>IFERROR(MATCH(BN$3,'Bins 2025'!$D118:$ALO118,1),0)/1000</f>
        <v/>
      </c>
      <c r="BO118">
        <f>IFERROR(MATCH(BO$3,'Bins 2025'!$D118:$ALO118,1),0)/1000</f>
        <v/>
      </c>
      <c r="BP118">
        <f>IFERROR(MATCH(BP$3,'Bins 2025'!$D118:$ALO118,1),0)/1000</f>
        <v/>
      </c>
      <c r="BQ118">
        <f>IFERROR(MATCH(BQ$3,'Bins 2025'!$D118:$ALO118,1),0)/1000</f>
        <v/>
      </c>
      <c r="BR118">
        <f>IFERROR(MATCH(BR$3,'Bins 2025'!$D118:$ALO118,1),0)/1000</f>
        <v/>
      </c>
      <c r="BS118">
        <f>IFERROR(MATCH(BS$3,'Bins 2025'!$D118:$ALO118,1),0)/1000</f>
        <v/>
      </c>
      <c r="BT118">
        <f>IFERROR(MATCH(BT$3,'Bins 2025'!$D118:$ALO118,1),0)/1000</f>
        <v/>
      </c>
      <c r="BU118">
        <f>IFERROR(MATCH(BU$3,'Bins 2025'!$D118:$ALO118,1),0)/1000</f>
        <v/>
      </c>
      <c r="BV118">
        <f>IFERROR(MATCH(BV$3,'Bins 2025'!$D118:$ALO118,1),0)/1000</f>
        <v/>
      </c>
      <c r="BW118">
        <f>IFERROR(MATCH(BW$3,'Bins 2025'!$D118:$ALO118,1),0)/1000</f>
        <v/>
      </c>
      <c r="BX118">
        <f>IFERROR(MATCH(BX$3,'Bins 2025'!$D118:$ALO118,1),0)/1000</f>
        <v/>
      </c>
      <c r="BY118">
        <f>IFERROR(MATCH(BY$3,'Bins 2025'!$D118:$ALO118,1),0)/1000</f>
        <v/>
      </c>
      <c r="BZ118">
        <f>IFERROR(MATCH(BZ$3,'Bins 2025'!$D118:$ALO118,1),0)/1000</f>
        <v/>
      </c>
      <c r="CA118">
        <f>IFERROR(MATCH(CA$3,'Bins 2025'!$D118:$ALO118,1),0)/1000</f>
        <v/>
      </c>
      <c r="CB118">
        <f>IFERROR(MATCH(CB$3,'Bins 2025'!$D118:$ALO118,1),0)/1000</f>
        <v/>
      </c>
      <c r="CC118">
        <f>IFERROR(MATCH(CC$3,'Bins 2025'!$D118:$ALO118,1),0)/1000</f>
        <v/>
      </c>
      <c r="CD118">
        <f>IFERROR(MATCH(CD$3,'Bins 2025'!$D118:$ALO118,1),0)/1000</f>
        <v/>
      </c>
      <c r="CE118">
        <f>IFERROR(MATCH(CE$3,'Bins 2025'!$D118:$ALO118,1),0)/1000</f>
        <v/>
      </c>
      <c r="CF118">
        <f>IFERROR(MATCH(CF$3,'Bins 2025'!$D118:$ALO118,1),0)/1000</f>
        <v/>
      </c>
      <c r="CG118">
        <f>IFERROR(MATCH(CG$3,'Bins 2025'!$D118:$ALO118,1),0)/1000</f>
        <v/>
      </c>
      <c r="CH118">
        <f>IFERROR(MATCH(CH$3,'Bins 2025'!$D118:$ALO118,1),0)/1000</f>
        <v/>
      </c>
      <c r="CI118">
        <f>IFERROR(MATCH(CI$3,'Bins 2025'!$D118:$ALO118,1),0)/1000</f>
        <v/>
      </c>
      <c r="CJ118">
        <f>IFERROR(MATCH(CJ$3,'Bins 2025'!$D118:$ALO118,1),0)/1000</f>
        <v/>
      </c>
      <c r="CK118">
        <f>IFERROR(MATCH(CK$3,'Bins 2025'!$D118:$ALO118,1),0)/1000</f>
        <v/>
      </c>
      <c r="CL118">
        <f>IFERROR(MATCH(CL$3,'Bins 2025'!$D118:$ALO118,1),0)/1000</f>
        <v/>
      </c>
      <c r="CM118">
        <f>IFERROR(MATCH(CM$3,'Bins 2025'!$D118:$ALO118,1),0)/1000</f>
        <v/>
      </c>
      <c r="CN118">
        <f>IFERROR(MATCH(CN$3,'Bins 2025'!$D118:$ALO118,1),0)/1000</f>
        <v/>
      </c>
      <c r="CO118">
        <f>IFERROR(MATCH(CO$3,'Bins 2025'!$D118:$ALO118,1),0)/1000</f>
        <v/>
      </c>
      <c r="CP118">
        <f>IFERROR(MATCH(CP$3,'Bins 2025'!$D118:$ALO118,1),0)/1000</f>
        <v/>
      </c>
      <c r="CQ118">
        <f>IFERROR(MATCH(CQ$3,'Bins 2025'!$D118:$ALO118,1),0)/1000</f>
        <v/>
      </c>
      <c r="CR118">
        <f>IFERROR(MATCH(CR$3,'Bins 2025'!$D118:$ALO118,1),0)/1000</f>
        <v/>
      </c>
      <c r="CS118">
        <f>IFERROR(MATCH(CS$3,'Bins 2025'!$D118:$ALO118,1),0)/1000</f>
        <v/>
      </c>
      <c r="CT118">
        <f>IFERROR(MATCH(CT$3,'Bins 2025'!$D118:$ALO118,1),0)/1000</f>
        <v/>
      </c>
      <c r="CU118">
        <f>IFERROR(MATCH(CU$3,'Bins 2025'!$D118:$ALO118,1),0)/1000</f>
        <v/>
      </c>
      <c r="CV118">
        <f>IFERROR(MATCH(CV$3,'Bins 2025'!$D118:$ALO118,1),0)/1000</f>
        <v/>
      </c>
      <c r="CW118">
        <f>IFERROR(MATCH(CW$3,'Bins 2025'!$D118:$ALO118,1),0)/1000</f>
        <v/>
      </c>
      <c r="CX118">
        <f>IFERROR(MATCH(CX$3,'Bins 2025'!$D118:$ALO118,1),0)/1000</f>
        <v/>
      </c>
      <c r="CY118">
        <f>IFERROR(MATCH(CY$3,'Bins 2025'!$D118:$ALO118,1),0)/1000</f>
        <v/>
      </c>
      <c r="CZ118">
        <f>IFERROR(MATCH(CZ$3,'Bins 2025'!$D118:$ALO118,1),0)/1000</f>
        <v/>
      </c>
      <c r="DA118">
        <f>IFERROR(MATCH(DA$3,'Bins 2025'!$D118:$ALO118,1),0)/1000</f>
        <v/>
      </c>
      <c r="DB118">
        <f>IFERROR(MATCH(DB$3,'Bins 2025'!$D118:$ALO118,1),0)/1000</f>
        <v/>
      </c>
      <c r="DC118">
        <f>IFERROR(MATCH(DC$3,'Bins 2025'!$D118:$ALO118,1),0)/1000</f>
        <v/>
      </c>
      <c r="DD118">
        <f>IFERROR(MATCH(DD$3,'Bins 2025'!$D118:$ALO118,1),0)/1000</f>
        <v/>
      </c>
      <c r="DE118">
        <f>IFERROR(MATCH(DE$3,'Bins 2025'!$D118:$ALO118,1),0)/1000</f>
        <v/>
      </c>
      <c r="DF118">
        <f>IFERROR(MATCH(DF$3,'Bins 2025'!$D118:$ALO118,1),0)/1000</f>
        <v/>
      </c>
      <c r="DG118">
        <f>IFERROR(MATCH(DG$3,'Bins 2025'!$D118:$ALO118,1),0)/1000</f>
        <v/>
      </c>
      <c r="DH118">
        <f>IFERROR(MATCH(DH$3,'Bins 2025'!$D118:$ALO118,1),0)/1000</f>
        <v/>
      </c>
      <c r="DI118">
        <f>IFERROR(MATCH(DI$3,'Bins 2025'!$D118:$ALO118,1),0)/1000</f>
        <v/>
      </c>
      <c r="DJ118">
        <f>IFERROR(MATCH(DJ$3,'Bins 2025'!$D118:$ALO118,1),0)/1000</f>
        <v/>
      </c>
      <c r="DK118">
        <f>IFERROR(MATCH(DK$3,'Bins 2025'!$D118:$ALO118,1),0)/1000</f>
        <v/>
      </c>
      <c r="DL118">
        <f>IFERROR(MATCH(DL$3,'Bins 2025'!$D118:$ALO118,1),0)/1000</f>
        <v/>
      </c>
      <c r="DM118">
        <f>IFERROR(MATCH(DM$3,'Bins 2025'!$D118:$ALO118,1),0)/1000</f>
        <v/>
      </c>
      <c r="DN118">
        <f>IFERROR(MATCH(DN$3,'Bins 2025'!$D118:$ALO118,1),0)/1000</f>
        <v/>
      </c>
      <c r="DO118">
        <f>IFERROR(MATCH(DO$3,'Bins 2025'!$D118:$ALO118,1),0)/1000</f>
        <v/>
      </c>
      <c r="DP118">
        <f>IFERROR(MATCH(DP$3,'Bins 2025'!$D118:$ALO118,1),0)/1000</f>
        <v/>
      </c>
      <c r="DQ118">
        <f>IFERROR(MATCH(DQ$3,'Bins 2025'!$D118:$ALO118,1),0)/1000</f>
        <v/>
      </c>
      <c r="DR118">
        <f>IFERROR(MATCH(DR$3,'Bins 2025'!$D118:$ALO118,1),0)/1000</f>
        <v/>
      </c>
      <c r="DS118">
        <f>IFERROR(MATCH(DS$3,'Bins 2025'!$D118:$ALO118,1),0)/1000</f>
        <v/>
      </c>
      <c r="DT118">
        <f>IFERROR(MATCH(DT$3,'Bins 2025'!$D118:$ALO118,1),0)/1000</f>
        <v/>
      </c>
      <c r="DU118">
        <f>IFERROR(MATCH(DU$3,'Bins 2025'!$D118:$ALO118,1),0)/1000</f>
        <v/>
      </c>
      <c r="DV118">
        <f>IFERROR(MATCH(DV$3,'Bins 2025'!$D118:$ALO118,1),0)/1000</f>
        <v/>
      </c>
      <c r="DW118">
        <f>IFERROR(MATCH(DW$3,'Bins 2025'!$D118:$ALO118,1),0)/1000</f>
        <v/>
      </c>
      <c r="DX118">
        <f>IFERROR(MATCH(DX$3,'Bins 2025'!$D118:$ALO118,1),0)/1000</f>
        <v/>
      </c>
      <c r="DY118">
        <f>IFERROR(MATCH(DY$3,'Bins 2025'!$D118:$ALO118,1),0)/1000</f>
        <v/>
      </c>
      <c r="DZ118">
        <f>IFERROR(MATCH(DZ$3,'Bins 2025'!$D118:$ALO118,1),0)/1000</f>
        <v/>
      </c>
      <c r="EA118">
        <f>IFERROR(MATCH(EA$3,'Bins 2025'!$D118:$ALO118,1),0)/1000</f>
        <v/>
      </c>
      <c r="EB118">
        <f>IFERROR(MATCH(EB$3,'Bins 2025'!$D118:$ALO118,1),0)/1000</f>
        <v/>
      </c>
      <c r="EC118">
        <f>IFERROR(MATCH(EC$3,'Bins 2025'!$D118:$ALO118,1),0)/1000</f>
        <v/>
      </c>
      <c r="ED118">
        <f>IFERROR(MATCH(ED$3,'Bins 2025'!$D118:$ALO118,1),0)/1000</f>
        <v/>
      </c>
      <c r="EE118">
        <f>IFERROR(MATCH(EE$3,'Bins 2025'!$D118:$ALO118,1),0)/1000</f>
        <v/>
      </c>
      <c r="EF118">
        <f>IFERROR(MATCH(EF$3,'Bins 2025'!$D118:$ALO118,1),0)/1000</f>
        <v/>
      </c>
      <c r="EG118">
        <f>IFERROR(MATCH(EG$3,'Bins 2025'!$D118:$ALO118,1),0)/1000</f>
        <v/>
      </c>
      <c r="EH118">
        <f>IFERROR(MATCH(EH$3,'Bins 2025'!$D118:$ALO118,1),0)/1000</f>
        <v/>
      </c>
      <c r="EI118">
        <f>IFERROR(MATCH(EI$3,'Bins 2025'!$D118:$ALO118,1),0)/1000</f>
        <v/>
      </c>
      <c r="EJ118">
        <f>IFERROR(MATCH(EJ$3,'Bins 2025'!$D118:$ALO118,1),0)/1000</f>
        <v/>
      </c>
      <c r="EK118">
        <f>IFERROR(MATCH(EK$3,'Bins 2025'!$D118:$ALO118,1),0)/1000</f>
        <v/>
      </c>
      <c r="EL118">
        <f>IFERROR(MATCH(EL$3,'Bins 2025'!$D118:$ALO118,1),0)/1000</f>
        <v/>
      </c>
      <c r="EM118">
        <f>IFERROR(MATCH(EM$3,'Bins 2025'!$D118:$ALO118,1),0)/1000</f>
        <v/>
      </c>
      <c r="EN118">
        <f>IFERROR(MATCH(EN$3,'Bins 2025'!$D118:$ALO118,1),0)/1000</f>
        <v/>
      </c>
      <c r="EO118">
        <f>IFERROR(MATCH(EO$3,'Bins 2025'!$D118:$ALO118,1),0)/1000</f>
        <v/>
      </c>
      <c r="EP118">
        <f>IFERROR(MATCH(EP$3,'Bins 2025'!$D118:$ALO118,1),0)/1000</f>
        <v/>
      </c>
      <c r="EQ118">
        <f>IFERROR(MATCH(EQ$3,'Bins 2025'!$D118:$ALO118,1),0)/1000</f>
        <v/>
      </c>
      <c r="ER118">
        <f>IFERROR(MATCH(ER$3,'Bins 2025'!$D118:$ALO118,1),0)/1000</f>
        <v/>
      </c>
      <c r="ES118">
        <f>IFERROR(MATCH(ES$3,'Bins 2025'!$D118:$ALO118,1),0)/1000</f>
        <v/>
      </c>
      <c r="ET118">
        <f>IFERROR(MATCH(ET$3,'Bins 2025'!$D118:$ALO118,1),0)/1000</f>
        <v/>
      </c>
      <c r="EU118">
        <f>IFERROR(MATCH(EU$3,'Bins 2025'!$D118:$ALO118,1),0)/1000</f>
        <v/>
      </c>
      <c r="EV118">
        <f>IFERROR(MATCH(EV$3,'Bins 2025'!$D118:$ALO118,1),0)/1000</f>
        <v/>
      </c>
      <c r="EW118">
        <f>IFERROR(MATCH(EW$3,'Bins 2025'!$D118:$ALO118,1),0)/1000</f>
        <v/>
      </c>
      <c r="EX118">
        <f>IFERROR(MATCH(EX$3,'Bins 2025'!$D118:$ALO118,1),0)/1000</f>
        <v/>
      </c>
      <c r="EY118">
        <f>IFERROR(MATCH(EY$3,'Bins 2025'!$D118:$ALO118,1),0)/1000</f>
        <v/>
      </c>
      <c r="EZ118">
        <f>IFERROR(MATCH(EZ$3,'Bins 2025'!$D118:$ALO118,1),0)/1000</f>
        <v/>
      </c>
      <c r="FA118">
        <f>IFERROR(MATCH(FA$3,'Bins 2025'!$D118:$ALO118,1),0)/1000</f>
        <v/>
      </c>
      <c r="FB118">
        <f>IFERROR(MATCH(FB$3,'Bins 2025'!$D118:$ALO118,1),0)/1000</f>
        <v/>
      </c>
      <c r="FC118">
        <f>IFERROR(MATCH(FC$3,'Bins 2025'!$D118:$ALO118,1),0)/1000</f>
        <v/>
      </c>
      <c r="FD118">
        <f>IFERROR(MATCH(FD$3,'Bins 2025'!$D118:$ALO118,1),0)/1000</f>
        <v/>
      </c>
      <c r="FE118">
        <f>IFERROR(MATCH(FE$3,'Bins 2025'!$D118:$ALO118,1),0)/1000</f>
        <v/>
      </c>
      <c r="FF118">
        <f>IFERROR(MATCH(FF$3,'Bins 2025'!$D118:$ALO118,1),0)/1000</f>
        <v/>
      </c>
      <c r="FG118">
        <f>IFERROR(MATCH(FG$3,'Bins 2025'!$D118:$ALO118,1),0)/1000</f>
        <v/>
      </c>
      <c r="FH118">
        <f>IFERROR(MATCH(FH$3,'Bins 2025'!$D118:$ALO118,1),0)/1000</f>
        <v/>
      </c>
      <c r="FI118">
        <f>IFERROR(MATCH(FI$3,'Bins 2025'!$D118:$ALO118,1),0)/1000</f>
        <v/>
      </c>
      <c r="FJ118">
        <f>IFERROR(MATCH(FJ$3,'Bins 2025'!$D118:$ALO118,1),0)/1000</f>
        <v/>
      </c>
      <c r="FK118">
        <f>IFERROR(MATCH(FK$3,'Bins 2025'!$D118:$ALO118,1),0)/1000</f>
        <v/>
      </c>
      <c r="FL118">
        <f>IFERROR(MATCH(FL$3,'Bins 2025'!$D118:$ALO118,1),0)/1000</f>
        <v/>
      </c>
      <c r="FM118">
        <f>IFERROR(MATCH(FM$3,'Bins 2025'!$D118:$ALO118,1),0)/1000</f>
        <v/>
      </c>
      <c r="FN118">
        <f>IFERROR(MATCH(FN$3,'Bins 2025'!$D118:$ALO118,1),0)/1000</f>
        <v/>
      </c>
      <c r="FO118">
        <f>IFERROR(MATCH(FO$3,'Bins 2025'!$D118:$ALO118,1),0)/1000</f>
        <v/>
      </c>
      <c r="FP118">
        <f>IFERROR(MATCH(FP$3,'Bins 2025'!$D118:$ALO118,1),0)/1000</f>
        <v/>
      </c>
      <c r="FQ118">
        <f>IFERROR(MATCH(FQ$3,'Bins 2025'!$D118:$ALO118,1),0)/1000</f>
        <v/>
      </c>
      <c r="FR118">
        <f>IFERROR(MATCH(FR$3,'Bins 2025'!$D118:$ALO118,1),0)/1000</f>
        <v/>
      </c>
      <c r="FS118">
        <f>IFERROR(MATCH(FS$3,'Bins 2025'!$D118:$ALO118,1),0)/1000</f>
        <v/>
      </c>
      <c r="FT118">
        <f>IFERROR(MATCH(FT$3,'Bins 2025'!$D118:$ALO118,1),0)/1000</f>
        <v/>
      </c>
      <c r="FU118">
        <f>IFERROR(MATCH(FU$3,'Bins 2025'!$D118:$ALO118,1),0)/1000</f>
        <v/>
      </c>
      <c r="FV118">
        <f>IFERROR(MATCH(FV$3,'Bins 2025'!$D118:$ALO118,1),0)/1000</f>
        <v/>
      </c>
      <c r="FW118">
        <f>IFERROR(MATCH(FW$3,'Bins 2025'!$D118:$ALO118,1),0)/1000</f>
        <v/>
      </c>
      <c r="FX118">
        <f>IFERROR(MATCH(FX$3,'Bins 2025'!$D118:$ALO118,1),0)/1000</f>
        <v/>
      </c>
      <c r="FY118">
        <f>IFERROR(MATCH(FY$3,'Bins 2025'!$D118:$ALO118,1),0)/1000</f>
        <v/>
      </c>
      <c r="FZ118">
        <f>IFERROR(MATCH(FZ$3,'Bins 2025'!$D118:$ALO118,1),0)/1000</f>
        <v/>
      </c>
      <c r="GA118">
        <f>IFERROR(MATCH(GA$3,'Bins 2025'!$D118:$ALO118,1),0)/1000</f>
        <v/>
      </c>
      <c r="GB118">
        <f>IFERROR(MATCH(GB$3,'Bins 2025'!$D118:$ALO118,1),0)/1000</f>
        <v/>
      </c>
      <c r="GC118">
        <f>IFERROR(MATCH(GC$3,'Bins 2025'!$D118:$ALO118,1),0)/1000</f>
        <v/>
      </c>
      <c r="GD118">
        <f>IFERROR(MATCH(GD$3,'Bins 2025'!$D118:$ALO118,1),0)/1000</f>
        <v/>
      </c>
      <c r="GE118">
        <f>IFERROR(MATCH(GE$3,'Bins 2025'!$D118:$ALO118,1),0)/1000</f>
        <v/>
      </c>
      <c r="GF118">
        <f>IFERROR(MATCH(GF$3,'Bins 2025'!$D118:$ALO118,1),0)/1000</f>
        <v/>
      </c>
      <c r="GG118">
        <f>IFERROR(MATCH(GG$3,'Bins 2025'!$D118:$ALO118,1),0)/1000</f>
        <v/>
      </c>
      <c r="GH118">
        <f>IFERROR(MATCH(GH$3,'Bins 2025'!$D118:$ALO118,1),0)/1000</f>
        <v/>
      </c>
      <c r="GI118">
        <f>IFERROR(MATCH(GI$3,'Bins 2025'!$D118:$ALO118,1),0)/1000</f>
        <v/>
      </c>
      <c r="GJ118">
        <f>IFERROR(MATCH(GJ$3,'Bins 2025'!$D118:$ALO118,1),0)/1000</f>
        <v/>
      </c>
      <c r="GK118">
        <f>IFERROR(MATCH(GK$3,'Bins 2025'!$D118:$ALO118,1),0)/1000</f>
        <v/>
      </c>
      <c r="GL118">
        <f>IFERROR(MATCH(GL$3,'Bins 2025'!$D118:$ALO118,1),0)/1000</f>
        <v/>
      </c>
      <c r="GM118">
        <f>IFERROR(MATCH(GM$3,'Bins 2025'!$D118:$ALO118,1),0)/1000</f>
        <v/>
      </c>
      <c r="GN118">
        <f>IFERROR(MATCH(GN$3,'Bins 2025'!$D118:$ALO118,1),0)/1000</f>
        <v/>
      </c>
      <c r="GO118">
        <f>IFERROR(MATCH(GO$3,'Bins 2025'!$D118:$ALO118,1),0)/1000</f>
        <v/>
      </c>
      <c r="GP118">
        <f>IFERROR(MATCH(GP$3,'Bins 2025'!$D118:$ALO118,1),0)/1000</f>
        <v/>
      </c>
      <c r="GQ118">
        <f>IFERROR(MATCH(GQ$3,'Bins 2025'!$D118:$ALO118,1),0)/1000</f>
        <v/>
      </c>
      <c r="GR118">
        <f>IFERROR(MATCH(GR$3,'Bins 2025'!$D118:$ALO118,1),0)/1000</f>
        <v/>
      </c>
      <c r="GS118">
        <f>IFERROR(MATCH(GS$3,'Bins 2025'!$D118:$ALO118,1),0)/1000</f>
        <v/>
      </c>
      <c r="GT118">
        <f>IFERROR(MATCH(GT$3,'Bins 2025'!$D118:$ALO118,1),0)/1000</f>
        <v/>
      </c>
      <c r="GU118">
        <f>IFERROR(MATCH(GU$3,'Bins 2025'!$D118:$ALO118,1),0)/1000</f>
        <v/>
      </c>
    </row>
    <row r="119">
      <c r="B119">
        <f>Inputs!B119</f>
        <v/>
      </c>
      <c r="C119">
        <f>Inputs!K119</f>
        <v/>
      </c>
      <c r="D119">
        <f>N(Inputs!H119)</f>
        <v/>
      </c>
      <c r="E119">
        <f>IFERROR(MATCH(E$3,'Bins 2025'!$D119:$ALO119,1),0)/1000</f>
        <v/>
      </c>
      <c r="F119">
        <f>IFERROR(MATCH(F$3,'Bins 2025'!$D119:$ALO119,1),0)/1000</f>
        <v/>
      </c>
      <c r="G119">
        <f>IFERROR(MATCH(G$3,'Bins 2025'!$D119:$ALO119,1),0)/1000</f>
        <v/>
      </c>
      <c r="H119">
        <f>IFERROR(MATCH(H$3,'Bins 2025'!$D119:$ALO119,1),0)/1000</f>
        <v/>
      </c>
      <c r="I119">
        <f>IFERROR(MATCH(I$3,'Bins 2025'!$D119:$ALO119,1),0)/1000</f>
        <v/>
      </c>
      <c r="J119">
        <f>IFERROR(MATCH(J$3,'Bins 2025'!$D119:$ALO119,1),0)/1000</f>
        <v/>
      </c>
      <c r="K119">
        <f>IFERROR(MATCH(K$3,'Bins 2025'!$D119:$ALO119,1),0)/1000</f>
        <v/>
      </c>
      <c r="L119">
        <f>IFERROR(MATCH(L$3,'Bins 2025'!$D119:$ALO119,1),0)/1000</f>
        <v/>
      </c>
      <c r="M119">
        <f>IFERROR(MATCH(M$3,'Bins 2025'!$D119:$ALO119,1),0)/1000</f>
        <v/>
      </c>
      <c r="N119">
        <f>IFERROR(MATCH(N$3,'Bins 2025'!$D119:$ALO119,1),0)/1000</f>
        <v/>
      </c>
      <c r="O119">
        <f>IFERROR(MATCH(O$3,'Bins 2025'!$D119:$ALO119,1),0)/1000</f>
        <v/>
      </c>
      <c r="P119">
        <f>IFERROR(MATCH(P$3,'Bins 2025'!$D119:$ALO119,1),0)/1000</f>
        <v/>
      </c>
      <c r="Q119">
        <f>IFERROR(MATCH(Q$3,'Bins 2025'!$D119:$ALO119,1),0)/1000</f>
        <v/>
      </c>
      <c r="R119">
        <f>IFERROR(MATCH(R$3,'Bins 2025'!$D119:$ALO119,1),0)/1000</f>
        <v/>
      </c>
      <c r="S119">
        <f>IFERROR(MATCH(S$3,'Bins 2025'!$D119:$ALO119,1),0)/1000</f>
        <v/>
      </c>
      <c r="T119">
        <f>IFERROR(MATCH(T$3,'Bins 2025'!$D119:$ALO119,1),0)/1000</f>
        <v/>
      </c>
      <c r="U119">
        <f>IFERROR(MATCH(U$3,'Bins 2025'!$D119:$ALO119,1),0)/1000</f>
        <v/>
      </c>
      <c r="V119">
        <f>IFERROR(MATCH(V$3,'Bins 2025'!$D119:$ALO119,1),0)/1000</f>
        <v/>
      </c>
      <c r="W119">
        <f>IFERROR(MATCH(W$3,'Bins 2025'!$D119:$ALO119,1),0)/1000</f>
        <v/>
      </c>
      <c r="X119">
        <f>IFERROR(MATCH(X$3,'Bins 2025'!$D119:$ALO119,1),0)/1000</f>
        <v/>
      </c>
      <c r="Y119">
        <f>IFERROR(MATCH(Y$3,'Bins 2025'!$D119:$ALO119,1),0)/1000</f>
        <v/>
      </c>
      <c r="Z119">
        <f>IFERROR(MATCH(Z$3,'Bins 2025'!$D119:$ALO119,1),0)/1000</f>
        <v/>
      </c>
      <c r="AA119">
        <f>IFERROR(MATCH(AA$3,'Bins 2025'!$D119:$ALO119,1),0)/1000</f>
        <v/>
      </c>
      <c r="AB119">
        <f>IFERROR(MATCH(AB$3,'Bins 2025'!$D119:$ALO119,1),0)/1000</f>
        <v/>
      </c>
      <c r="AC119">
        <f>IFERROR(MATCH(AC$3,'Bins 2025'!$D119:$ALO119,1),0)/1000</f>
        <v/>
      </c>
      <c r="AD119">
        <f>IFERROR(MATCH(AD$3,'Bins 2025'!$D119:$ALO119,1),0)/1000</f>
        <v/>
      </c>
      <c r="AE119">
        <f>IFERROR(MATCH(AE$3,'Bins 2025'!$D119:$ALO119,1),0)/1000</f>
        <v/>
      </c>
      <c r="AF119">
        <f>IFERROR(MATCH(AF$3,'Bins 2025'!$D119:$ALO119,1),0)/1000</f>
        <v/>
      </c>
      <c r="AG119">
        <f>IFERROR(MATCH(AG$3,'Bins 2025'!$D119:$ALO119,1),0)/1000</f>
        <v/>
      </c>
      <c r="AH119">
        <f>IFERROR(MATCH(AH$3,'Bins 2025'!$D119:$ALO119,1),0)/1000</f>
        <v/>
      </c>
      <c r="AI119">
        <f>IFERROR(MATCH(AI$3,'Bins 2025'!$D119:$ALO119,1),0)/1000</f>
        <v/>
      </c>
      <c r="AJ119">
        <f>IFERROR(MATCH(AJ$3,'Bins 2025'!$D119:$ALO119,1),0)/1000</f>
        <v/>
      </c>
      <c r="AK119">
        <f>IFERROR(MATCH(AK$3,'Bins 2025'!$D119:$ALO119,1),0)/1000</f>
        <v/>
      </c>
      <c r="AL119">
        <f>IFERROR(MATCH(AL$3,'Bins 2025'!$D119:$ALO119,1),0)/1000</f>
        <v/>
      </c>
      <c r="AM119">
        <f>IFERROR(MATCH(AM$3,'Bins 2025'!$D119:$ALO119,1),0)/1000</f>
        <v/>
      </c>
      <c r="AN119">
        <f>IFERROR(MATCH(AN$3,'Bins 2025'!$D119:$ALO119,1),0)/1000</f>
        <v/>
      </c>
      <c r="AO119">
        <f>IFERROR(MATCH(AO$3,'Bins 2025'!$D119:$ALO119,1),0)/1000</f>
        <v/>
      </c>
      <c r="AP119">
        <f>IFERROR(MATCH(AP$3,'Bins 2025'!$D119:$ALO119,1),0)/1000</f>
        <v/>
      </c>
      <c r="AQ119">
        <f>IFERROR(MATCH(AQ$3,'Bins 2025'!$D119:$ALO119,1),0)/1000</f>
        <v/>
      </c>
      <c r="AR119">
        <f>IFERROR(MATCH(AR$3,'Bins 2025'!$D119:$ALO119,1),0)/1000</f>
        <v/>
      </c>
      <c r="AS119">
        <f>IFERROR(MATCH(AS$3,'Bins 2025'!$D119:$ALO119,1),0)/1000</f>
        <v/>
      </c>
      <c r="AT119">
        <f>IFERROR(MATCH(AT$3,'Bins 2025'!$D119:$ALO119,1),0)/1000</f>
        <v/>
      </c>
      <c r="AU119">
        <f>IFERROR(MATCH(AU$3,'Bins 2025'!$D119:$ALO119,1),0)/1000</f>
        <v/>
      </c>
      <c r="AV119">
        <f>IFERROR(MATCH(AV$3,'Bins 2025'!$D119:$ALO119,1),0)/1000</f>
        <v/>
      </c>
      <c r="AW119">
        <f>IFERROR(MATCH(AW$3,'Bins 2025'!$D119:$ALO119,1),0)/1000</f>
        <v/>
      </c>
      <c r="AX119">
        <f>IFERROR(MATCH(AX$3,'Bins 2025'!$D119:$ALO119,1),0)/1000</f>
        <v/>
      </c>
      <c r="AY119">
        <f>IFERROR(MATCH(AY$3,'Bins 2025'!$D119:$ALO119,1),0)/1000</f>
        <v/>
      </c>
      <c r="AZ119">
        <f>IFERROR(MATCH(AZ$3,'Bins 2025'!$D119:$ALO119,1),0)/1000</f>
        <v/>
      </c>
      <c r="BA119">
        <f>IFERROR(MATCH(BA$3,'Bins 2025'!$D119:$ALO119,1),0)/1000</f>
        <v/>
      </c>
      <c r="BB119">
        <f>IFERROR(MATCH(BB$3,'Bins 2025'!$D119:$ALO119,1),0)/1000</f>
        <v/>
      </c>
      <c r="BC119">
        <f>IFERROR(MATCH(BC$3,'Bins 2025'!$D119:$ALO119,1),0)/1000</f>
        <v/>
      </c>
      <c r="BD119">
        <f>IFERROR(MATCH(BD$3,'Bins 2025'!$D119:$ALO119,1),0)/1000</f>
        <v/>
      </c>
      <c r="BE119">
        <f>IFERROR(MATCH(BE$3,'Bins 2025'!$D119:$ALO119,1),0)/1000</f>
        <v/>
      </c>
      <c r="BF119">
        <f>IFERROR(MATCH(BF$3,'Bins 2025'!$D119:$ALO119,1),0)/1000</f>
        <v/>
      </c>
      <c r="BG119">
        <f>IFERROR(MATCH(BG$3,'Bins 2025'!$D119:$ALO119,1),0)/1000</f>
        <v/>
      </c>
      <c r="BH119">
        <f>IFERROR(MATCH(BH$3,'Bins 2025'!$D119:$ALO119,1),0)/1000</f>
        <v/>
      </c>
      <c r="BI119">
        <f>IFERROR(MATCH(BI$3,'Bins 2025'!$D119:$ALO119,1),0)/1000</f>
        <v/>
      </c>
      <c r="BJ119">
        <f>IFERROR(MATCH(BJ$3,'Bins 2025'!$D119:$ALO119,1),0)/1000</f>
        <v/>
      </c>
      <c r="BK119">
        <f>IFERROR(MATCH(BK$3,'Bins 2025'!$D119:$ALO119,1),0)/1000</f>
        <v/>
      </c>
      <c r="BL119">
        <f>IFERROR(MATCH(BL$3,'Bins 2025'!$D119:$ALO119,1),0)/1000</f>
        <v/>
      </c>
      <c r="BM119">
        <f>IFERROR(MATCH(BM$3,'Bins 2025'!$D119:$ALO119,1),0)/1000</f>
        <v/>
      </c>
      <c r="BN119">
        <f>IFERROR(MATCH(BN$3,'Bins 2025'!$D119:$ALO119,1),0)/1000</f>
        <v/>
      </c>
      <c r="BO119">
        <f>IFERROR(MATCH(BO$3,'Bins 2025'!$D119:$ALO119,1),0)/1000</f>
        <v/>
      </c>
      <c r="BP119">
        <f>IFERROR(MATCH(BP$3,'Bins 2025'!$D119:$ALO119,1),0)/1000</f>
        <v/>
      </c>
      <c r="BQ119">
        <f>IFERROR(MATCH(BQ$3,'Bins 2025'!$D119:$ALO119,1),0)/1000</f>
        <v/>
      </c>
      <c r="BR119">
        <f>IFERROR(MATCH(BR$3,'Bins 2025'!$D119:$ALO119,1),0)/1000</f>
        <v/>
      </c>
      <c r="BS119">
        <f>IFERROR(MATCH(BS$3,'Bins 2025'!$D119:$ALO119,1),0)/1000</f>
        <v/>
      </c>
      <c r="BT119">
        <f>IFERROR(MATCH(BT$3,'Bins 2025'!$D119:$ALO119,1),0)/1000</f>
        <v/>
      </c>
      <c r="BU119">
        <f>IFERROR(MATCH(BU$3,'Bins 2025'!$D119:$ALO119,1),0)/1000</f>
        <v/>
      </c>
      <c r="BV119">
        <f>IFERROR(MATCH(BV$3,'Bins 2025'!$D119:$ALO119,1),0)/1000</f>
        <v/>
      </c>
      <c r="BW119">
        <f>IFERROR(MATCH(BW$3,'Bins 2025'!$D119:$ALO119,1),0)/1000</f>
        <v/>
      </c>
      <c r="BX119">
        <f>IFERROR(MATCH(BX$3,'Bins 2025'!$D119:$ALO119,1),0)/1000</f>
        <v/>
      </c>
      <c r="BY119">
        <f>IFERROR(MATCH(BY$3,'Bins 2025'!$D119:$ALO119,1),0)/1000</f>
        <v/>
      </c>
      <c r="BZ119">
        <f>IFERROR(MATCH(BZ$3,'Bins 2025'!$D119:$ALO119,1),0)/1000</f>
        <v/>
      </c>
      <c r="CA119">
        <f>IFERROR(MATCH(CA$3,'Bins 2025'!$D119:$ALO119,1),0)/1000</f>
        <v/>
      </c>
      <c r="CB119">
        <f>IFERROR(MATCH(CB$3,'Bins 2025'!$D119:$ALO119,1),0)/1000</f>
        <v/>
      </c>
      <c r="CC119">
        <f>IFERROR(MATCH(CC$3,'Bins 2025'!$D119:$ALO119,1),0)/1000</f>
        <v/>
      </c>
      <c r="CD119">
        <f>IFERROR(MATCH(CD$3,'Bins 2025'!$D119:$ALO119,1),0)/1000</f>
        <v/>
      </c>
      <c r="CE119">
        <f>IFERROR(MATCH(CE$3,'Bins 2025'!$D119:$ALO119,1),0)/1000</f>
        <v/>
      </c>
      <c r="CF119">
        <f>IFERROR(MATCH(CF$3,'Bins 2025'!$D119:$ALO119,1),0)/1000</f>
        <v/>
      </c>
      <c r="CG119">
        <f>IFERROR(MATCH(CG$3,'Bins 2025'!$D119:$ALO119,1),0)/1000</f>
        <v/>
      </c>
      <c r="CH119">
        <f>IFERROR(MATCH(CH$3,'Bins 2025'!$D119:$ALO119,1),0)/1000</f>
        <v/>
      </c>
      <c r="CI119">
        <f>IFERROR(MATCH(CI$3,'Bins 2025'!$D119:$ALO119,1),0)/1000</f>
        <v/>
      </c>
      <c r="CJ119">
        <f>IFERROR(MATCH(CJ$3,'Bins 2025'!$D119:$ALO119,1),0)/1000</f>
        <v/>
      </c>
      <c r="CK119">
        <f>IFERROR(MATCH(CK$3,'Bins 2025'!$D119:$ALO119,1),0)/1000</f>
        <v/>
      </c>
      <c r="CL119">
        <f>IFERROR(MATCH(CL$3,'Bins 2025'!$D119:$ALO119,1),0)/1000</f>
        <v/>
      </c>
      <c r="CM119">
        <f>IFERROR(MATCH(CM$3,'Bins 2025'!$D119:$ALO119,1),0)/1000</f>
        <v/>
      </c>
      <c r="CN119">
        <f>IFERROR(MATCH(CN$3,'Bins 2025'!$D119:$ALO119,1),0)/1000</f>
        <v/>
      </c>
      <c r="CO119">
        <f>IFERROR(MATCH(CO$3,'Bins 2025'!$D119:$ALO119,1),0)/1000</f>
        <v/>
      </c>
      <c r="CP119">
        <f>IFERROR(MATCH(CP$3,'Bins 2025'!$D119:$ALO119,1),0)/1000</f>
        <v/>
      </c>
      <c r="CQ119">
        <f>IFERROR(MATCH(CQ$3,'Bins 2025'!$D119:$ALO119,1),0)/1000</f>
        <v/>
      </c>
      <c r="CR119">
        <f>IFERROR(MATCH(CR$3,'Bins 2025'!$D119:$ALO119,1),0)/1000</f>
        <v/>
      </c>
      <c r="CS119">
        <f>IFERROR(MATCH(CS$3,'Bins 2025'!$D119:$ALO119,1),0)/1000</f>
        <v/>
      </c>
      <c r="CT119">
        <f>IFERROR(MATCH(CT$3,'Bins 2025'!$D119:$ALO119,1),0)/1000</f>
        <v/>
      </c>
      <c r="CU119">
        <f>IFERROR(MATCH(CU$3,'Bins 2025'!$D119:$ALO119,1),0)/1000</f>
        <v/>
      </c>
      <c r="CV119">
        <f>IFERROR(MATCH(CV$3,'Bins 2025'!$D119:$ALO119,1),0)/1000</f>
        <v/>
      </c>
      <c r="CW119">
        <f>IFERROR(MATCH(CW$3,'Bins 2025'!$D119:$ALO119,1),0)/1000</f>
        <v/>
      </c>
      <c r="CX119">
        <f>IFERROR(MATCH(CX$3,'Bins 2025'!$D119:$ALO119,1),0)/1000</f>
        <v/>
      </c>
      <c r="CY119">
        <f>IFERROR(MATCH(CY$3,'Bins 2025'!$D119:$ALO119,1),0)/1000</f>
        <v/>
      </c>
      <c r="CZ119">
        <f>IFERROR(MATCH(CZ$3,'Bins 2025'!$D119:$ALO119,1),0)/1000</f>
        <v/>
      </c>
      <c r="DA119">
        <f>IFERROR(MATCH(DA$3,'Bins 2025'!$D119:$ALO119,1),0)/1000</f>
        <v/>
      </c>
      <c r="DB119">
        <f>IFERROR(MATCH(DB$3,'Bins 2025'!$D119:$ALO119,1),0)/1000</f>
        <v/>
      </c>
      <c r="DC119">
        <f>IFERROR(MATCH(DC$3,'Bins 2025'!$D119:$ALO119,1),0)/1000</f>
        <v/>
      </c>
      <c r="DD119">
        <f>IFERROR(MATCH(DD$3,'Bins 2025'!$D119:$ALO119,1),0)/1000</f>
        <v/>
      </c>
      <c r="DE119">
        <f>IFERROR(MATCH(DE$3,'Bins 2025'!$D119:$ALO119,1),0)/1000</f>
        <v/>
      </c>
      <c r="DF119">
        <f>IFERROR(MATCH(DF$3,'Bins 2025'!$D119:$ALO119,1),0)/1000</f>
        <v/>
      </c>
      <c r="DG119">
        <f>IFERROR(MATCH(DG$3,'Bins 2025'!$D119:$ALO119,1),0)/1000</f>
        <v/>
      </c>
      <c r="DH119">
        <f>IFERROR(MATCH(DH$3,'Bins 2025'!$D119:$ALO119,1),0)/1000</f>
        <v/>
      </c>
      <c r="DI119">
        <f>IFERROR(MATCH(DI$3,'Bins 2025'!$D119:$ALO119,1),0)/1000</f>
        <v/>
      </c>
      <c r="DJ119">
        <f>IFERROR(MATCH(DJ$3,'Bins 2025'!$D119:$ALO119,1),0)/1000</f>
        <v/>
      </c>
      <c r="DK119">
        <f>IFERROR(MATCH(DK$3,'Bins 2025'!$D119:$ALO119,1),0)/1000</f>
        <v/>
      </c>
      <c r="DL119">
        <f>IFERROR(MATCH(DL$3,'Bins 2025'!$D119:$ALO119,1),0)/1000</f>
        <v/>
      </c>
      <c r="DM119">
        <f>IFERROR(MATCH(DM$3,'Bins 2025'!$D119:$ALO119,1),0)/1000</f>
        <v/>
      </c>
      <c r="DN119">
        <f>IFERROR(MATCH(DN$3,'Bins 2025'!$D119:$ALO119,1),0)/1000</f>
        <v/>
      </c>
      <c r="DO119">
        <f>IFERROR(MATCH(DO$3,'Bins 2025'!$D119:$ALO119,1),0)/1000</f>
        <v/>
      </c>
      <c r="DP119">
        <f>IFERROR(MATCH(DP$3,'Bins 2025'!$D119:$ALO119,1),0)/1000</f>
        <v/>
      </c>
      <c r="DQ119">
        <f>IFERROR(MATCH(DQ$3,'Bins 2025'!$D119:$ALO119,1),0)/1000</f>
        <v/>
      </c>
      <c r="DR119">
        <f>IFERROR(MATCH(DR$3,'Bins 2025'!$D119:$ALO119,1),0)/1000</f>
        <v/>
      </c>
      <c r="DS119">
        <f>IFERROR(MATCH(DS$3,'Bins 2025'!$D119:$ALO119,1),0)/1000</f>
        <v/>
      </c>
      <c r="DT119">
        <f>IFERROR(MATCH(DT$3,'Bins 2025'!$D119:$ALO119,1),0)/1000</f>
        <v/>
      </c>
      <c r="DU119">
        <f>IFERROR(MATCH(DU$3,'Bins 2025'!$D119:$ALO119,1),0)/1000</f>
        <v/>
      </c>
      <c r="DV119">
        <f>IFERROR(MATCH(DV$3,'Bins 2025'!$D119:$ALO119,1),0)/1000</f>
        <v/>
      </c>
      <c r="DW119">
        <f>IFERROR(MATCH(DW$3,'Bins 2025'!$D119:$ALO119,1),0)/1000</f>
        <v/>
      </c>
      <c r="DX119">
        <f>IFERROR(MATCH(DX$3,'Bins 2025'!$D119:$ALO119,1),0)/1000</f>
        <v/>
      </c>
      <c r="DY119">
        <f>IFERROR(MATCH(DY$3,'Bins 2025'!$D119:$ALO119,1),0)/1000</f>
        <v/>
      </c>
      <c r="DZ119">
        <f>IFERROR(MATCH(DZ$3,'Bins 2025'!$D119:$ALO119,1),0)/1000</f>
        <v/>
      </c>
      <c r="EA119">
        <f>IFERROR(MATCH(EA$3,'Bins 2025'!$D119:$ALO119,1),0)/1000</f>
        <v/>
      </c>
      <c r="EB119">
        <f>IFERROR(MATCH(EB$3,'Bins 2025'!$D119:$ALO119,1),0)/1000</f>
        <v/>
      </c>
      <c r="EC119">
        <f>IFERROR(MATCH(EC$3,'Bins 2025'!$D119:$ALO119,1),0)/1000</f>
        <v/>
      </c>
      <c r="ED119">
        <f>IFERROR(MATCH(ED$3,'Bins 2025'!$D119:$ALO119,1),0)/1000</f>
        <v/>
      </c>
      <c r="EE119">
        <f>IFERROR(MATCH(EE$3,'Bins 2025'!$D119:$ALO119,1),0)/1000</f>
        <v/>
      </c>
      <c r="EF119">
        <f>IFERROR(MATCH(EF$3,'Bins 2025'!$D119:$ALO119,1),0)/1000</f>
        <v/>
      </c>
      <c r="EG119">
        <f>IFERROR(MATCH(EG$3,'Bins 2025'!$D119:$ALO119,1),0)/1000</f>
        <v/>
      </c>
      <c r="EH119">
        <f>IFERROR(MATCH(EH$3,'Bins 2025'!$D119:$ALO119,1),0)/1000</f>
        <v/>
      </c>
      <c r="EI119">
        <f>IFERROR(MATCH(EI$3,'Bins 2025'!$D119:$ALO119,1),0)/1000</f>
        <v/>
      </c>
      <c r="EJ119">
        <f>IFERROR(MATCH(EJ$3,'Bins 2025'!$D119:$ALO119,1),0)/1000</f>
        <v/>
      </c>
      <c r="EK119">
        <f>IFERROR(MATCH(EK$3,'Bins 2025'!$D119:$ALO119,1),0)/1000</f>
        <v/>
      </c>
      <c r="EL119">
        <f>IFERROR(MATCH(EL$3,'Bins 2025'!$D119:$ALO119,1),0)/1000</f>
        <v/>
      </c>
      <c r="EM119">
        <f>IFERROR(MATCH(EM$3,'Bins 2025'!$D119:$ALO119,1),0)/1000</f>
        <v/>
      </c>
      <c r="EN119">
        <f>IFERROR(MATCH(EN$3,'Bins 2025'!$D119:$ALO119,1),0)/1000</f>
        <v/>
      </c>
      <c r="EO119">
        <f>IFERROR(MATCH(EO$3,'Bins 2025'!$D119:$ALO119,1),0)/1000</f>
        <v/>
      </c>
      <c r="EP119">
        <f>IFERROR(MATCH(EP$3,'Bins 2025'!$D119:$ALO119,1),0)/1000</f>
        <v/>
      </c>
      <c r="EQ119">
        <f>IFERROR(MATCH(EQ$3,'Bins 2025'!$D119:$ALO119,1),0)/1000</f>
        <v/>
      </c>
      <c r="ER119">
        <f>IFERROR(MATCH(ER$3,'Bins 2025'!$D119:$ALO119,1),0)/1000</f>
        <v/>
      </c>
      <c r="ES119">
        <f>IFERROR(MATCH(ES$3,'Bins 2025'!$D119:$ALO119,1),0)/1000</f>
        <v/>
      </c>
      <c r="ET119">
        <f>IFERROR(MATCH(ET$3,'Bins 2025'!$D119:$ALO119,1),0)/1000</f>
        <v/>
      </c>
      <c r="EU119">
        <f>IFERROR(MATCH(EU$3,'Bins 2025'!$D119:$ALO119,1),0)/1000</f>
        <v/>
      </c>
      <c r="EV119">
        <f>IFERROR(MATCH(EV$3,'Bins 2025'!$D119:$ALO119,1),0)/1000</f>
        <v/>
      </c>
      <c r="EW119">
        <f>IFERROR(MATCH(EW$3,'Bins 2025'!$D119:$ALO119,1),0)/1000</f>
        <v/>
      </c>
      <c r="EX119">
        <f>IFERROR(MATCH(EX$3,'Bins 2025'!$D119:$ALO119,1),0)/1000</f>
        <v/>
      </c>
      <c r="EY119">
        <f>IFERROR(MATCH(EY$3,'Bins 2025'!$D119:$ALO119,1),0)/1000</f>
        <v/>
      </c>
      <c r="EZ119">
        <f>IFERROR(MATCH(EZ$3,'Bins 2025'!$D119:$ALO119,1),0)/1000</f>
        <v/>
      </c>
      <c r="FA119">
        <f>IFERROR(MATCH(FA$3,'Bins 2025'!$D119:$ALO119,1),0)/1000</f>
        <v/>
      </c>
      <c r="FB119">
        <f>IFERROR(MATCH(FB$3,'Bins 2025'!$D119:$ALO119,1),0)/1000</f>
        <v/>
      </c>
      <c r="FC119">
        <f>IFERROR(MATCH(FC$3,'Bins 2025'!$D119:$ALO119,1),0)/1000</f>
        <v/>
      </c>
      <c r="FD119">
        <f>IFERROR(MATCH(FD$3,'Bins 2025'!$D119:$ALO119,1),0)/1000</f>
        <v/>
      </c>
      <c r="FE119">
        <f>IFERROR(MATCH(FE$3,'Bins 2025'!$D119:$ALO119,1),0)/1000</f>
        <v/>
      </c>
      <c r="FF119">
        <f>IFERROR(MATCH(FF$3,'Bins 2025'!$D119:$ALO119,1),0)/1000</f>
        <v/>
      </c>
      <c r="FG119">
        <f>IFERROR(MATCH(FG$3,'Bins 2025'!$D119:$ALO119,1),0)/1000</f>
        <v/>
      </c>
      <c r="FH119">
        <f>IFERROR(MATCH(FH$3,'Bins 2025'!$D119:$ALO119,1),0)/1000</f>
        <v/>
      </c>
      <c r="FI119">
        <f>IFERROR(MATCH(FI$3,'Bins 2025'!$D119:$ALO119,1),0)/1000</f>
        <v/>
      </c>
      <c r="FJ119">
        <f>IFERROR(MATCH(FJ$3,'Bins 2025'!$D119:$ALO119,1),0)/1000</f>
        <v/>
      </c>
      <c r="FK119">
        <f>IFERROR(MATCH(FK$3,'Bins 2025'!$D119:$ALO119,1),0)/1000</f>
        <v/>
      </c>
      <c r="FL119">
        <f>IFERROR(MATCH(FL$3,'Bins 2025'!$D119:$ALO119,1),0)/1000</f>
        <v/>
      </c>
      <c r="FM119">
        <f>IFERROR(MATCH(FM$3,'Bins 2025'!$D119:$ALO119,1),0)/1000</f>
        <v/>
      </c>
      <c r="FN119">
        <f>IFERROR(MATCH(FN$3,'Bins 2025'!$D119:$ALO119,1),0)/1000</f>
        <v/>
      </c>
      <c r="FO119">
        <f>IFERROR(MATCH(FO$3,'Bins 2025'!$D119:$ALO119,1),0)/1000</f>
        <v/>
      </c>
      <c r="FP119">
        <f>IFERROR(MATCH(FP$3,'Bins 2025'!$D119:$ALO119,1),0)/1000</f>
        <v/>
      </c>
      <c r="FQ119">
        <f>IFERROR(MATCH(FQ$3,'Bins 2025'!$D119:$ALO119,1),0)/1000</f>
        <v/>
      </c>
      <c r="FR119">
        <f>IFERROR(MATCH(FR$3,'Bins 2025'!$D119:$ALO119,1),0)/1000</f>
        <v/>
      </c>
      <c r="FS119">
        <f>IFERROR(MATCH(FS$3,'Bins 2025'!$D119:$ALO119,1),0)/1000</f>
        <v/>
      </c>
      <c r="FT119">
        <f>IFERROR(MATCH(FT$3,'Bins 2025'!$D119:$ALO119,1),0)/1000</f>
        <v/>
      </c>
      <c r="FU119">
        <f>IFERROR(MATCH(FU$3,'Bins 2025'!$D119:$ALO119,1),0)/1000</f>
        <v/>
      </c>
      <c r="FV119">
        <f>IFERROR(MATCH(FV$3,'Bins 2025'!$D119:$ALO119,1),0)/1000</f>
        <v/>
      </c>
      <c r="FW119">
        <f>IFERROR(MATCH(FW$3,'Bins 2025'!$D119:$ALO119,1),0)/1000</f>
        <v/>
      </c>
      <c r="FX119">
        <f>IFERROR(MATCH(FX$3,'Bins 2025'!$D119:$ALO119,1),0)/1000</f>
        <v/>
      </c>
      <c r="FY119">
        <f>IFERROR(MATCH(FY$3,'Bins 2025'!$D119:$ALO119,1),0)/1000</f>
        <v/>
      </c>
      <c r="FZ119">
        <f>IFERROR(MATCH(FZ$3,'Bins 2025'!$D119:$ALO119,1),0)/1000</f>
        <v/>
      </c>
      <c r="GA119">
        <f>IFERROR(MATCH(GA$3,'Bins 2025'!$D119:$ALO119,1),0)/1000</f>
        <v/>
      </c>
      <c r="GB119">
        <f>IFERROR(MATCH(GB$3,'Bins 2025'!$D119:$ALO119,1),0)/1000</f>
        <v/>
      </c>
      <c r="GC119">
        <f>IFERROR(MATCH(GC$3,'Bins 2025'!$D119:$ALO119,1),0)/1000</f>
        <v/>
      </c>
      <c r="GD119">
        <f>IFERROR(MATCH(GD$3,'Bins 2025'!$D119:$ALO119,1),0)/1000</f>
        <v/>
      </c>
      <c r="GE119">
        <f>IFERROR(MATCH(GE$3,'Bins 2025'!$D119:$ALO119,1),0)/1000</f>
        <v/>
      </c>
      <c r="GF119">
        <f>IFERROR(MATCH(GF$3,'Bins 2025'!$D119:$ALO119,1),0)/1000</f>
        <v/>
      </c>
      <c r="GG119">
        <f>IFERROR(MATCH(GG$3,'Bins 2025'!$D119:$ALO119,1),0)/1000</f>
        <v/>
      </c>
      <c r="GH119">
        <f>IFERROR(MATCH(GH$3,'Bins 2025'!$D119:$ALO119,1),0)/1000</f>
        <v/>
      </c>
      <c r="GI119">
        <f>IFERROR(MATCH(GI$3,'Bins 2025'!$D119:$ALO119,1),0)/1000</f>
        <v/>
      </c>
      <c r="GJ119">
        <f>IFERROR(MATCH(GJ$3,'Bins 2025'!$D119:$ALO119,1),0)/1000</f>
        <v/>
      </c>
      <c r="GK119">
        <f>IFERROR(MATCH(GK$3,'Bins 2025'!$D119:$ALO119,1),0)/1000</f>
        <v/>
      </c>
      <c r="GL119">
        <f>IFERROR(MATCH(GL$3,'Bins 2025'!$D119:$ALO119,1),0)/1000</f>
        <v/>
      </c>
      <c r="GM119">
        <f>IFERROR(MATCH(GM$3,'Bins 2025'!$D119:$ALO119,1),0)/1000</f>
        <v/>
      </c>
      <c r="GN119">
        <f>IFERROR(MATCH(GN$3,'Bins 2025'!$D119:$ALO119,1),0)/1000</f>
        <v/>
      </c>
      <c r="GO119">
        <f>IFERROR(MATCH(GO$3,'Bins 2025'!$D119:$ALO119,1),0)/1000</f>
        <v/>
      </c>
      <c r="GP119">
        <f>IFERROR(MATCH(GP$3,'Bins 2025'!$D119:$ALO119,1),0)/1000</f>
        <v/>
      </c>
      <c r="GQ119">
        <f>IFERROR(MATCH(GQ$3,'Bins 2025'!$D119:$ALO119,1),0)/1000</f>
        <v/>
      </c>
      <c r="GR119">
        <f>IFERROR(MATCH(GR$3,'Bins 2025'!$D119:$ALO119,1),0)/1000</f>
        <v/>
      </c>
      <c r="GS119">
        <f>IFERROR(MATCH(GS$3,'Bins 2025'!$D119:$ALO119,1),0)/1000</f>
        <v/>
      </c>
      <c r="GT119">
        <f>IFERROR(MATCH(GT$3,'Bins 2025'!$D119:$ALO119,1),0)/1000</f>
        <v/>
      </c>
      <c r="GU119">
        <f>IFERROR(MATCH(GU$3,'Bins 2025'!$D119:$ALO119,1),0)/1000</f>
        <v/>
      </c>
    </row>
    <row r="120">
      <c r="B120">
        <f>Inputs!B120</f>
        <v/>
      </c>
      <c r="C120">
        <f>Inputs!K120</f>
        <v/>
      </c>
      <c r="D120">
        <f>N(Inputs!H120)</f>
        <v/>
      </c>
      <c r="E120">
        <f>IFERROR(MATCH(E$3,'Bins 2025'!$D120:$ALO120,1),0)/1000</f>
        <v/>
      </c>
      <c r="F120">
        <f>IFERROR(MATCH(F$3,'Bins 2025'!$D120:$ALO120,1),0)/1000</f>
        <v/>
      </c>
      <c r="G120">
        <f>IFERROR(MATCH(G$3,'Bins 2025'!$D120:$ALO120,1),0)/1000</f>
        <v/>
      </c>
      <c r="H120">
        <f>IFERROR(MATCH(H$3,'Bins 2025'!$D120:$ALO120,1),0)/1000</f>
        <v/>
      </c>
      <c r="I120">
        <f>IFERROR(MATCH(I$3,'Bins 2025'!$D120:$ALO120,1),0)/1000</f>
        <v/>
      </c>
      <c r="J120">
        <f>IFERROR(MATCH(J$3,'Bins 2025'!$D120:$ALO120,1),0)/1000</f>
        <v/>
      </c>
      <c r="K120">
        <f>IFERROR(MATCH(K$3,'Bins 2025'!$D120:$ALO120,1),0)/1000</f>
        <v/>
      </c>
      <c r="L120">
        <f>IFERROR(MATCH(L$3,'Bins 2025'!$D120:$ALO120,1),0)/1000</f>
        <v/>
      </c>
      <c r="M120">
        <f>IFERROR(MATCH(M$3,'Bins 2025'!$D120:$ALO120,1),0)/1000</f>
        <v/>
      </c>
      <c r="N120">
        <f>IFERROR(MATCH(N$3,'Bins 2025'!$D120:$ALO120,1),0)/1000</f>
        <v/>
      </c>
      <c r="O120">
        <f>IFERROR(MATCH(O$3,'Bins 2025'!$D120:$ALO120,1),0)/1000</f>
        <v/>
      </c>
      <c r="P120">
        <f>IFERROR(MATCH(P$3,'Bins 2025'!$D120:$ALO120,1),0)/1000</f>
        <v/>
      </c>
      <c r="Q120">
        <f>IFERROR(MATCH(Q$3,'Bins 2025'!$D120:$ALO120,1),0)/1000</f>
        <v/>
      </c>
      <c r="R120">
        <f>IFERROR(MATCH(R$3,'Bins 2025'!$D120:$ALO120,1),0)/1000</f>
        <v/>
      </c>
      <c r="S120">
        <f>IFERROR(MATCH(S$3,'Bins 2025'!$D120:$ALO120,1),0)/1000</f>
        <v/>
      </c>
      <c r="T120">
        <f>IFERROR(MATCH(T$3,'Bins 2025'!$D120:$ALO120,1),0)/1000</f>
        <v/>
      </c>
      <c r="U120">
        <f>IFERROR(MATCH(U$3,'Bins 2025'!$D120:$ALO120,1),0)/1000</f>
        <v/>
      </c>
      <c r="V120">
        <f>IFERROR(MATCH(V$3,'Bins 2025'!$D120:$ALO120,1),0)/1000</f>
        <v/>
      </c>
      <c r="W120">
        <f>IFERROR(MATCH(W$3,'Bins 2025'!$D120:$ALO120,1),0)/1000</f>
        <v/>
      </c>
      <c r="X120">
        <f>IFERROR(MATCH(X$3,'Bins 2025'!$D120:$ALO120,1),0)/1000</f>
        <v/>
      </c>
      <c r="Y120">
        <f>IFERROR(MATCH(Y$3,'Bins 2025'!$D120:$ALO120,1),0)/1000</f>
        <v/>
      </c>
      <c r="Z120">
        <f>IFERROR(MATCH(Z$3,'Bins 2025'!$D120:$ALO120,1),0)/1000</f>
        <v/>
      </c>
      <c r="AA120">
        <f>IFERROR(MATCH(AA$3,'Bins 2025'!$D120:$ALO120,1),0)/1000</f>
        <v/>
      </c>
      <c r="AB120">
        <f>IFERROR(MATCH(AB$3,'Bins 2025'!$D120:$ALO120,1),0)/1000</f>
        <v/>
      </c>
      <c r="AC120">
        <f>IFERROR(MATCH(AC$3,'Bins 2025'!$D120:$ALO120,1),0)/1000</f>
        <v/>
      </c>
      <c r="AD120">
        <f>IFERROR(MATCH(AD$3,'Bins 2025'!$D120:$ALO120,1),0)/1000</f>
        <v/>
      </c>
      <c r="AE120">
        <f>IFERROR(MATCH(AE$3,'Bins 2025'!$D120:$ALO120,1),0)/1000</f>
        <v/>
      </c>
      <c r="AF120">
        <f>IFERROR(MATCH(AF$3,'Bins 2025'!$D120:$ALO120,1),0)/1000</f>
        <v/>
      </c>
      <c r="AG120">
        <f>IFERROR(MATCH(AG$3,'Bins 2025'!$D120:$ALO120,1),0)/1000</f>
        <v/>
      </c>
      <c r="AH120">
        <f>IFERROR(MATCH(AH$3,'Bins 2025'!$D120:$ALO120,1),0)/1000</f>
        <v/>
      </c>
      <c r="AI120">
        <f>IFERROR(MATCH(AI$3,'Bins 2025'!$D120:$ALO120,1),0)/1000</f>
        <v/>
      </c>
      <c r="AJ120">
        <f>IFERROR(MATCH(AJ$3,'Bins 2025'!$D120:$ALO120,1),0)/1000</f>
        <v/>
      </c>
      <c r="AK120">
        <f>IFERROR(MATCH(AK$3,'Bins 2025'!$D120:$ALO120,1),0)/1000</f>
        <v/>
      </c>
      <c r="AL120">
        <f>IFERROR(MATCH(AL$3,'Bins 2025'!$D120:$ALO120,1),0)/1000</f>
        <v/>
      </c>
      <c r="AM120">
        <f>IFERROR(MATCH(AM$3,'Bins 2025'!$D120:$ALO120,1),0)/1000</f>
        <v/>
      </c>
      <c r="AN120">
        <f>IFERROR(MATCH(AN$3,'Bins 2025'!$D120:$ALO120,1),0)/1000</f>
        <v/>
      </c>
      <c r="AO120">
        <f>IFERROR(MATCH(AO$3,'Bins 2025'!$D120:$ALO120,1),0)/1000</f>
        <v/>
      </c>
      <c r="AP120">
        <f>IFERROR(MATCH(AP$3,'Bins 2025'!$D120:$ALO120,1),0)/1000</f>
        <v/>
      </c>
      <c r="AQ120">
        <f>IFERROR(MATCH(AQ$3,'Bins 2025'!$D120:$ALO120,1),0)/1000</f>
        <v/>
      </c>
      <c r="AR120">
        <f>IFERROR(MATCH(AR$3,'Bins 2025'!$D120:$ALO120,1),0)/1000</f>
        <v/>
      </c>
      <c r="AS120">
        <f>IFERROR(MATCH(AS$3,'Bins 2025'!$D120:$ALO120,1),0)/1000</f>
        <v/>
      </c>
      <c r="AT120">
        <f>IFERROR(MATCH(AT$3,'Bins 2025'!$D120:$ALO120,1),0)/1000</f>
        <v/>
      </c>
      <c r="AU120">
        <f>IFERROR(MATCH(AU$3,'Bins 2025'!$D120:$ALO120,1),0)/1000</f>
        <v/>
      </c>
      <c r="AV120">
        <f>IFERROR(MATCH(AV$3,'Bins 2025'!$D120:$ALO120,1),0)/1000</f>
        <v/>
      </c>
      <c r="AW120">
        <f>IFERROR(MATCH(AW$3,'Bins 2025'!$D120:$ALO120,1),0)/1000</f>
        <v/>
      </c>
      <c r="AX120">
        <f>IFERROR(MATCH(AX$3,'Bins 2025'!$D120:$ALO120,1),0)/1000</f>
        <v/>
      </c>
      <c r="AY120">
        <f>IFERROR(MATCH(AY$3,'Bins 2025'!$D120:$ALO120,1),0)/1000</f>
        <v/>
      </c>
      <c r="AZ120">
        <f>IFERROR(MATCH(AZ$3,'Bins 2025'!$D120:$ALO120,1),0)/1000</f>
        <v/>
      </c>
      <c r="BA120">
        <f>IFERROR(MATCH(BA$3,'Bins 2025'!$D120:$ALO120,1),0)/1000</f>
        <v/>
      </c>
      <c r="BB120">
        <f>IFERROR(MATCH(BB$3,'Bins 2025'!$D120:$ALO120,1),0)/1000</f>
        <v/>
      </c>
      <c r="BC120">
        <f>IFERROR(MATCH(BC$3,'Bins 2025'!$D120:$ALO120,1),0)/1000</f>
        <v/>
      </c>
      <c r="BD120">
        <f>IFERROR(MATCH(BD$3,'Bins 2025'!$D120:$ALO120,1),0)/1000</f>
        <v/>
      </c>
      <c r="BE120">
        <f>IFERROR(MATCH(BE$3,'Bins 2025'!$D120:$ALO120,1),0)/1000</f>
        <v/>
      </c>
      <c r="BF120">
        <f>IFERROR(MATCH(BF$3,'Bins 2025'!$D120:$ALO120,1),0)/1000</f>
        <v/>
      </c>
      <c r="BG120">
        <f>IFERROR(MATCH(BG$3,'Bins 2025'!$D120:$ALO120,1),0)/1000</f>
        <v/>
      </c>
      <c r="BH120">
        <f>IFERROR(MATCH(BH$3,'Bins 2025'!$D120:$ALO120,1),0)/1000</f>
        <v/>
      </c>
      <c r="BI120">
        <f>IFERROR(MATCH(BI$3,'Bins 2025'!$D120:$ALO120,1),0)/1000</f>
        <v/>
      </c>
      <c r="BJ120">
        <f>IFERROR(MATCH(BJ$3,'Bins 2025'!$D120:$ALO120,1),0)/1000</f>
        <v/>
      </c>
      <c r="BK120">
        <f>IFERROR(MATCH(BK$3,'Bins 2025'!$D120:$ALO120,1),0)/1000</f>
        <v/>
      </c>
      <c r="BL120">
        <f>IFERROR(MATCH(BL$3,'Bins 2025'!$D120:$ALO120,1),0)/1000</f>
        <v/>
      </c>
      <c r="BM120">
        <f>IFERROR(MATCH(BM$3,'Bins 2025'!$D120:$ALO120,1),0)/1000</f>
        <v/>
      </c>
      <c r="BN120">
        <f>IFERROR(MATCH(BN$3,'Bins 2025'!$D120:$ALO120,1),0)/1000</f>
        <v/>
      </c>
      <c r="BO120">
        <f>IFERROR(MATCH(BO$3,'Bins 2025'!$D120:$ALO120,1),0)/1000</f>
        <v/>
      </c>
      <c r="BP120">
        <f>IFERROR(MATCH(BP$3,'Bins 2025'!$D120:$ALO120,1),0)/1000</f>
        <v/>
      </c>
      <c r="BQ120">
        <f>IFERROR(MATCH(BQ$3,'Bins 2025'!$D120:$ALO120,1),0)/1000</f>
        <v/>
      </c>
      <c r="BR120">
        <f>IFERROR(MATCH(BR$3,'Bins 2025'!$D120:$ALO120,1),0)/1000</f>
        <v/>
      </c>
      <c r="BS120">
        <f>IFERROR(MATCH(BS$3,'Bins 2025'!$D120:$ALO120,1),0)/1000</f>
        <v/>
      </c>
      <c r="BT120">
        <f>IFERROR(MATCH(BT$3,'Bins 2025'!$D120:$ALO120,1),0)/1000</f>
        <v/>
      </c>
      <c r="BU120">
        <f>IFERROR(MATCH(BU$3,'Bins 2025'!$D120:$ALO120,1),0)/1000</f>
        <v/>
      </c>
      <c r="BV120">
        <f>IFERROR(MATCH(BV$3,'Bins 2025'!$D120:$ALO120,1),0)/1000</f>
        <v/>
      </c>
      <c r="BW120">
        <f>IFERROR(MATCH(BW$3,'Bins 2025'!$D120:$ALO120,1),0)/1000</f>
        <v/>
      </c>
      <c r="BX120">
        <f>IFERROR(MATCH(BX$3,'Bins 2025'!$D120:$ALO120,1),0)/1000</f>
        <v/>
      </c>
      <c r="BY120">
        <f>IFERROR(MATCH(BY$3,'Bins 2025'!$D120:$ALO120,1),0)/1000</f>
        <v/>
      </c>
      <c r="BZ120">
        <f>IFERROR(MATCH(BZ$3,'Bins 2025'!$D120:$ALO120,1),0)/1000</f>
        <v/>
      </c>
      <c r="CA120">
        <f>IFERROR(MATCH(CA$3,'Bins 2025'!$D120:$ALO120,1),0)/1000</f>
        <v/>
      </c>
      <c r="CB120">
        <f>IFERROR(MATCH(CB$3,'Bins 2025'!$D120:$ALO120,1),0)/1000</f>
        <v/>
      </c>
      <c r="CC120">
        <f>IFERROR(MATCH(CC$3,'Bins 2025'!$D120:$ALO120,1),0)/1000</f>
        <v/>
      </c>
      <c r="CD120">
        <f>IFERROR(MATCH(CD$3,'Bins 2025'!$D120:$ALO120,1),0)/1000</f>
        <v/>
      </c>
      <c r="CE120">
        <f>IFERROR(MATCH(CE$3,'Bins 2025'!$D120:$ALO120,1),0)/1000</f>
        <v/>
      </c>
      <c r="CF120">
        <f>IFERROR(MATCH(CF$3,'Bins 2025'!$D120:$ALO120,1),0)/1000</f>
        <v/>
      </c>
      <c r="CG120">
        <f>IFERROR(MATCH(CG$3,'Bins 2025'!$D120:$ALO120,1),0)/1000</f>
        <v/>
      </c>
      <c r="CH120">
        <f>IFERROR(MATCH(CH$3,'Bins 2025'!$D120:$ALO120,1),0)/1000</f>
        <v/>
      </c>
      <c r="CI120">
        <f>IFERROR(MATCH(CI$3,'Bins 2025'!$D120:$ALO120,1),0)/1000</f>
        <v/>
      </c>
      <c r="CJ120">
        <f>IFERROR(MATCH(CJ$3,'Bins 2025'!$D120:$ALO120,1),0)/1000</f>
        <v/>
      </c>
      <c r="CK120">
        <f>IFERROR(MATCH(CK$3,'Bins 2025'!$D120:$ALO120,1),0)/1000</f>
        <v/>
      </c>
      <c r="CL120">
        <f>IFERROR(MATCH(CL$3,'Bins 2025'!$D120:$ALO120,1),0)/1000</f>
        <v/>
      </c>
      <c r="CM120">
        <f>IFERROR(MATCH(CM$3,'Bins 2025'!$D120:$ALO120,1),0)/1000</f>
        <v/>
      </c>
      <c r="CN120">
        <f>IFERROR(MATCH(CN$3,'Bins 2025'!$D120:$ALO120,1),0)/1000</f>
        <v/>
      </c>
      <c r="CO120">
        <f>IFERROR(MATCH(CO$3,'Bins 2025'!$D120:$ALO120,1),0)/1000</f>
        <v/>
      </c>
      <c r="CP120">
        <f>IFERROR(MATCH(CP$3,'Bins 2025'!$D120:$ALO120,1),0)/1000</f>
        <v/>
      </c>
      <c r="CQ120">
        <f>IFERROR(MATCH(CQ$3,'Bins 2025'!$D120:$ALO120,1),0)/1000</f>
        <v/>
      </c>
      <c r="CR120">
        <f>IFERROR(MATCH(CR$3,'Bins 2025'!$D120:$ALO120,1),0)/1000</f>
        <v/>
      </c>
      <c r="CS120">
        <f>IFERROR(MATCH(CS$3,'Bins 2025'!$D120:$ALO120,1),0)/1000</f>
        <v/>
      </c>
      <c r="CT120">
        <f>IFERROR(MATCH(CT$3,'Bins 2025'!$D120:$ALO120,1),0)/1000</f>
        <v/>
      </c>
      <c r="CU120">
        <f>IFERROR(MATCH(CU$3,'Bins 2025'!$D120:$ALO120,1),0)/1000</f>
        <v/>
      </c>
      <c r="CV120">
        <f>IFERROR(MATCH(CV$3,'Bins 2025'!$D120:$ALO120,1),0)/1000</f>
        <v/>
      </c>
      <c r="CW120">
        <f>IFERROR(MATCH(CW$3,'Bins 2025'!$D120:$ALO120,1),0)/1000</f>
        <v/>
      </c>
      <c r="CX120">
        <f>IFERROR(MATCH(CX$3,'Bins 2025'!$D120:$ALO120,1),0)/1000</f>
        <v/>
      </c>
      <c r="CY120">
        <f>IFERROR(MATCH(CY$3,'Bins 2025'!$D120:$ALO120,1),0)/1000</f>
        <v/>
      </c>
      <c r="CZ120">
        <f>IFERROR(MATCH(CZ$3,'Bins 2025'!$D120:$ALO120,1),0)/1000</f>
        <v/>
      </c>
      <c r="DA120">
        <f>IFERROR(MATCH(DA$3,'Bins 2025'!$D120:$ALO120,1),0)/1000</f>
        <v/>
      </c>
      <c r="DB120">
        <f>IFERROR(MATCH(DB$3,'Bins 2025'!$D120:$ALO120,1),0)/1000</f>
        <v/>
      </c>
      <c r="DC120">
        <f>IFERROR(MATCH(DC$3,'Bins 2025'!$D120:$ALO120,1),0)/1000</f>
        <v/>
      </c>
      <c r="DD120">
        <f>IFERROR(MATCH(DD$3,'Bins 2025'!$D120:$ALO120,1),0)/1000</f>
        <v/>
      </c>
      <c r="DE120">
        <f>IFERROR(MATCH(DE$3,'Bins 2025'!$D120:$ALO120,1),0)/1000</f>
        <v/>
      </c>
      <c r="DF120">
        <f>IFERROR(MATCH(DF$3,'Bins 2025'!$D120:$ALO120,1),0)/1000</f>
        <v/>
      </c>
      <c r="DG120">
        <f>IFERROR(MATCH(DG$3,'Bins 2025'!$D120:$ALO120,1),0)/1000</f>
        <v/>
      </c>
      <c r="DH120">
        <f>IFERROR(MATCH(DH$3,'Bins 2025'!$D120:$ALO120,1),0)/1000</f>
        <v/>
      </c>
      <c r="DI120">
        <f>IFERROR(MATCH(DI$3,'Bins 2025'!$D120:$ALO120,1),0)/1000</f>
        <v/>
      </c>
      <c r="DJ120">
        <f>IFERROR(MATCH(DJ$3,'Bins 2025'!$D120:$ALO120,1),0)/1000</f>
        <v/>
      </c>
      <c r="DK120">
        <f>IFERROR(MATCH(DK$3,'Bins 2025'!$D120:$ALO120,1),0)/1000</f>
        <v/>
      </c>
      <c r="DL120">
        <f>IFERROR(MATCH(DL$3,'Bins 2025'!$D120:$ALO120,1),0)/1000</f>
        <v/>
      </c>
      <c r="DM120">
        <f>IFERROR(MATCH(DM$3,'Bins 2025'!$D120:$ALO120,1),0)/1000</f>
        <v/>
      </c>
      <c r="DN120">
        <f>IFERROR(MATCH(DN$3,'Bins 2025'!$D120:$ALO120,1),0)/1000</f>
        <v/>
      </c>
      <c r="DO120">
        <f>IFERROR(MATCH(DO$3,'Bins 2025'!$D120:$ALO120,1),0)/1000</f>
        <v/>
      </c>
      <c r="DP120">
        <f>IFERROR(MATCH(DP$3,'Bins 2025'!$D120:$ALO120,1),0)/1000</f>
        <v/>
      </c>
      <c r="DQ120">
        <f>IFERROR(MATCH(DQ$3,'Bins 2025'!$D120:$ALO120,1),0)/1000</f>
        <v/>
      </c>
      <c r="DR120">
        <f>IFERROR(MATCH(DR$3,'Bins 2025'!$D120:$ALO120,1),0)/1000</f>
        <v/>
      </c>
      <c r="DS120">
        <f>IFERROR(MATCH(DS$3,'Bins 2025'!$D120:$ALO120,1),0)/1000</f>
        <v/>
      </c>
      <c r="DT120">
        <f>IFERROR(MATCH(DT$3,'Bins 2025'!$D120:$ALO120,1),0)/1000</f>
        <v/>
      </c>
      <c r="DU120">
        <f>IFERROR(MATCH(DU$3,'Bins 2025'!$D120:$ALO120,1),0)/1000</f>
        <v/>
      </c>
      <c r="DV120">
        <f>IFERROR(MATCH(DV$3,'Bins 2025'!$D120:$ALO120,1),0)/1000</f>
        <v/>
      </c>
      <c r="DW120">
        <f>IFERROR(MATCH(DW$3,'Bins 2025'!$D120:$ALO120,1),0)/1000</f>
        <v/>
      </c>
      <c r="DX120">
        <f>IFERROR(MATCH(DX$3,'Bins 2025'!$D120:$ALO120,1),0)/1000</f>
        <v/>
      </c>
      <c r="DY120">
        <f>IFERROR(MATCH(DY$3,'Bins 2025'!$D120:$ALO120,1),0)/1000</f>
        <v/>
      </c>
      <c r="DZ120">
        <f>IFERROR(MATCH(DZ$3,'Bins 2025'!$D120:$ALO120,1),0)/1000</f>
        <v/>
      </c>
      <c r="EA120">
        <f>IFERROR(MATCH(EA$3,'Bins 2025'!$D120:$ALO120,1),0)/1000</f>
        <v/>
      </c>
      <c r="EB120">
        <f>IFERROR(MATCH(EB$3,'Bins 2025'!$D120:$ALO120,1),0)/1000</f>
        <v/>
      </c>
      <c r="EC120">
        <f>IFERROR(MATCH(EC$3,'Bins 2025'!$D120:$ALO120,1),0)/1000</f>
        <v/>
      </c>
      <c r="ED120">
        <f>IFERROR(MATCH(ED$3,'Bins 2025'!$D120:$ALO120,1),0)/1000</f>
        <v/>
      </c>
      <c r="EE120">
        <f>IFERROR(MATCH(EE$3,'Bins 2025'!$D120:$ALO120,1),0)/1000</f>
        <v/>
      </c>
      <c r="EF120">
        <f>IFERROR(MATCH(EF$3,'Bins 2025'!$D120:$ALO120,1),0)/1000</f>
        <v/>
      </c>
      <c r="EG120">
        <f>IFERROR(MATCH(EG$3,'Bins 2025'!$D120:$ALO120,1),0)/1000</f>
        <v/>
      </c>
      <c r="EH120">
        <f>IFERROR(MATCH(EH$3,'Bins 2025'!$D120:$ALO120,1),0)/1000</f>
        <v/>
      </c>
      <c r="EI120">
        <f>IFERROR(MATCH(EI$3,'Bins 2025'!$D120:$ALO120,1),0)/1000</f>
        <v/>
      </c>
      <c r="EJ120">
        <f>IFERROR(MATCH(EJ$3,'Bins 2025'!$D120:$ALO120,1),0)/1000</f>
        <v/>
      </c>
      <c r="EK120">
        <f>IFERROR(MATCH(EK$3,'Bins 2025'!$D120:$ALO120,1),0)/1000</f>
        <v/>
      </c>
      <c r="EL120">
        <f>IFERROR(MATCH(EL$3,'Bins 2025'!$D120:$ALO120,1),0)/1000</f>
        <v/>
      </c>
      <c r="EM120">
        <f>IFERROR(MATCH(EM$3,'Bins 2025'!$D120:$ALO120,1),0)/1000</f>
        <v/>
      </c>
      <c r="EN120">
        <f>IFERROR(MATCH(EN$3,'Bins 2025'!$D120:$ALO120,1),0)/1000</f>
        <v/>
      </c>
      <c r="EO120">
        <f>IFERROR(MATCH(EO$3,'Bins 2025'!$D120:$ALO120,1),0)/1000</f>
        <v/>
      </c>
      <c r="EP120">
        <f>IFERROR(MATCH(EP$3,'Bins 2025'!$D120:$ALO120,1),0)/1000</f>
        <v/>
      </c>
      <c r="EQ120">
        <f>IFERROR(MATCH(EQ$3,'Bins 2025'!$D120:$ALO120,1),0)/1000</f>
        <v/>
      </c>
      <c r="ER120">
        <f>IFERROR(MATCH(ER$3,'Bins 2025'!$D120:$ALO120,1),0)/1000</f>
        <v/>
      </c>
      <c r="ES120">
        <f>IFERROR(MATCH(ES$3,'Bins 2025'!$D120:$ALO120,1),0)/1000</f>
        <v/>
      </c>
      <c r="ET120">
        <f>IFERROR(MATCH(ET$3,'Bins 2025'!$D120:$ALO120,1),0)/1000</f>
        <v/>
      </c>
      <c r="EU120">
        <f>IFERROR(MATCH(EU$3,'Bins 2025'!$D120:$ALO120,1),0)/1000</f>
        <v/>
      </c>
      <c r="EV120">
        <f>IFERROR(MATCH(EV$3,'Bins 2025'!$D120:$ALO120,1),0)/1000</f>
        <v/>
      </c>
      <c r="EW120">
        <f>IFERROR(MATCH(EW$3,'Bins 2025'!$D120:$ALO120,1),0)/1000</f>
        <v/>
      </c>
      <c r="EX120">
        <f>IFERROR(MATCH(EX$3,'Bins 2025'!$D120:$ALO120,1),0)/1000</f>
        <v/>
      </c>
      <c r="EY120">
        <f>IFERROR(MATCH(EY$3,'Bins 2025'!$D120:$ALO120,1),0)/1000</f>
        <v/>
      </c>
      <c r="EZ120">
        <f>IFERROR(MATCH(EZ$3,'Bins 2025'!$D120:$ALO120,1),0)/1000</f>
        <v/>
      </c>
      <c r="FA120">
        <f>IFERROR(MATCH(FA$3,'Bins 2025'!$D120:$ALO120,1),0)/1000</f>
        <v/>
      </c>
      <c r="FB120">
        <f>IFERROR(MATCH(FB$3,'Bins 2025'!$D120:$ALO120,1),0)/1000</f>
        <v/>
      </c>
      <c r="FC120">
        <f>IFERROR(MATCH(FC$3,'Bins 2025'!$D120:$ALO120,1),0)/1000</f>
        <v/>
      </c>
      <c r="FD120">
        <f>IFERROR(MATCH(FD$3,'Bins 2025'!$D120:$ALO120,1),0)/1000</f>
        <v/>
      </c>
      <c r="FE120">
        <f>IFERROR(MATCH(FE$3,'Bins 2025'!$D120:$ALO120,1),0)/1000</f>
        <v/>
      </c>
      <c r="FF120">
        <f>IFERROR(MATCH(FF$3,'Bins 2025'!$D120:$ALO120,1),0)/1000</f>
        <v/>
      </c>
      <c r="FG120">
        <f>IFERROR(MATCH(FG$3,'Bins 2025'!$D120:$ALO120,1),0)/1000</f>
        <v/>
      </c>
      <c r="FH120">
        <f>IFERROR(MATCH(FH$3,'Bins 2025'!$D120:$ALO120,1),0)/1000</f>
        <v/>
      </c>
      <c r="FI120">
        <f>IFERROR(MATCH(FI$3,'Bins 2025'!$D120:$ALO120,1),0)/1000</f>
        <v/>
      </c>
      <c r="FJ120">
        <f>IFERROR(MATCH(FJ$3,'Bins 2025'!$D120:$ALO120,1),0)/1000</f>
        <v/>
      </c>
      <c r="FK120">
        <f>IFERROR(MATCH(FK$3,'Bins 2025'!$D120:$ALO120,1),0)/1000</f>
        <v/>
      </c>
      <c r="FL120">
        <f>IFERROR(MATCH(FL$3,'Bins 2025'!$D120:$ALO120,1),0)/1000</f>
        <v/>
      </c>
      <c r="FM120">
        <f>IFERROR(MATCH(FM$3,'Bins 2025'!$D120:$ALO120,1),0)/1000</f>
        <v/>
      </c>
      <c r="FN120">
        <f>IFERROR(MATCH(FN$3,'Bins 2025'!$D120:$ALO120,1),0)/1000</f>
        <v/>
      </c>
      <c r="FO120">
        <f>IFERROR(MATCH(FO$3,'Bins 2025'!$D120:$ALO120,1),0)/1000</f>
        <v/>
      </c>
      <c r="FP120">
        <f>IFERROR(MATCH(FP$3,'Bins 2025'!$D120:$ALO120,1),0)/1000</f>
        <v/>
      </c>
      <c r="FQ120">
        <f>IFERROR(MATCH(FQ$3,'Bins 2025'!$D120:$ALO120,1),0)/1000</f>
        <v/>
      </c>
      <c r="FR120">
        <f>IFERROR(MATCH(FR$3,'Bins 2025'!$D120:$ALO120,1),0)/1000</f>
        <v/>
      </c>
      <c r="FS120">
        <f>IFERROR(MATCH(FS$3,'Bins 2025'!$D120:$ALO120,1),0)/1000</f>
        <v/>
      </c>
      <c r="FT120">
        <f>IFERROR(MATCH(FT$3,'Bins 2025'!$D120:$ALO120,1),0)/1000</f>
        <v/>
      </c>
      <c r="FU120">
        <f>IFERROR(MATCH(FU$3,'Bins 2025'!$D120:$ALO120,1),0)/1000</f>
        <v/>
      </c>
      <c r="FV120">
        <f>IFERROR(MATCH(FV$3,'Bins 2025'!$D120:$ALO120,1),0)/1000</f>
        <v/>
      </c>
      <c r="FW120">
        <f>IFERROR(MATCH(FW$3,'Bins 2025'!$D120:$ALO120,1),0)/1000</f>
        <v/>
      </c>
      <c r="FX120">
        <f>IFERROR(MATCH(FX$3,'Bins 2025'!$D120:$ALO120,1),0)/1000</f>
        <v/>
      </c>
      <c r="FY120">
        <f>IFERROR(MATCH(FY$3,'Bins 2025'!$D120:$ALO120,1),0)/1000</f>
        <v/>
      </c>
      <c r="FZ120">
        <f>IFERROR(MATCH(FZ$3,'Bins 2025'!$D120:$ALO120,1),0)/1000</f>
        <v/>
      </c>
      <c r="GA120">
        <f>IFERROR(MATCH(GA$3,'Bins 2025'!$D120:$ALO120,1),0)/1000</f>
        <v/>
      </c>
      <c r="GB120">
        <f>IFERROR(MATCH(GB$3,'Bins 2025'!$D120:$ALO120,1),0)/1000</f>
        <v/>
      </c>
      <c r="GC120">
        <f>IFERROR(MATCH(GC$3,'Bins 2025'!$D120:$ALO120,1),0)/1000</f>
        <v/>
      </c>
      <c r="GD120">
        <f>IFERROR(MATCH(GD$3,'Bins 2025'!$D120:$ALO120,1),0)/1000</f>
        <v/>
      </c>
      <c r="GE120">
        <f>IFERROR(MATCH(GE$3,'Bins 2025'!$D120:$ALO120,1),0)/1000</f>
        <v/>
      </c>
      <c r="GF120">
        <f>IFERROR(MATCH(GF$3,'Bins 2025'!$D120:$ALO120,1),0)/1000</f>
        <v/>
      </c>
      <c r="GG120">
        <f>IFERROR(MATCH(GG$3,'Bins 2025'!$D120:$ALO120,1),0)/1000</f>
        <v/>
      </c>
      <c r="GH120">
        <f>IFERROR(MATCH(GH$3,'Bins 2025'!$D120:$ALO120,1),0)/1000</f>
        <v/>
      </c>
      <c r="GI120">
        <f>IFERROR(MATCH(GI$3,'Bins 2025'!$D120:$ALO120,1),0)/1000</f>
        <v/>
      </c>
      <c r="GJ120">
        <f>IFERROR(MATCH(GJ$3,'Bins 2025'!$D120:$ALO120,1),0)/1000</f>
        <v/>
      </c>
      <c r="GK120">
        <f>IFERROR(MATCH(GK$3,'Bins 2025'!$D120:$ALO120,1),0)/1000</f>
        <v/>
      </c>
      <c r="GL120">
        <f>IFERROR(MATCH(GL$3,'Bins 2025'!$D120:$ALO120,1),0)/1000</f>
        <v/>
      </c>
      <c r="GM120">
        <f>IFERROR(MATCH(GM$3,'Bins 2025'!$D120:$ALO120,1),0)/1000</f>
        <v/>
      </c>
      <c r="GN120">
        <f>IFERROR(MATCH(GN$3,'Bins 2025'!$D120:$ALO120,1),0)/1000</f>
        <v/>
      </c>
      <c r="GO120">
        <f>IFERROR(MATCH(GO$3,'Bins 2025'!$D120:$ALO120,1),0)/1000</f>
        <v/>
      </c>
      <c r="GP120">
        <f>IFERROR(MATCH(GP$3,'Bins 2025'!$D120:$ALO120,1),0)/1000</f>
        <v/>
      </c>
      <c r="GQ120">
        <f>IFERROR(MATCH(GQ$3,'Bins 2025'!$D120:$ALO120,1),0)/1000</f>
        <v/>
      </c>
      <c r="GR120">
        <f>IFERROR(MATCH(GR$3,'Bins 2025'!$D120:$ALO120,1),0)/1000</f>
        <v/>
      </c>
      <c r="GS120">
        <f>IFERROR(MATCH(GS$3,'Bins 2025'!$D120:$ALO120,1),0)/1000</f>
        <v/>
      </c>
      <c r="GT120">
        <f>IFERROR(MATCH(GT$3,'Bins 2025'!$D120:$ALO120,1),0)/1000</f>
        <v/>
      </c>
      <c r="GU120">
        <f>IFERROR(MATCH(GU$3,'Bins 2025'!$D120:$ALO120,1),0)/1000</f>
        <v/>
      </c>
    </row>
    <row r="121">
      <c r="B121">
        <f>Inputs!B121</f>
        <v/>
      </c>
      <c r="C121">
        <f>Inputs!K121</f>
        <v/>
      </c>
      <c r="D121">
        <f>N(Inputs!H121)</f>
        <v/>
      </c>
      <c r="E121">
        <f>IFERROR(MATCH(E$3,'Bins 2025'!$D121:$ALO121,1),0)/1000</f>
        <v/>
      </c>
      <c r="F121">
        <f>IFERROR(MATCH(F$3,'Bins 2025'!$D121:$ALO121,1),0)/1000</f>
        <v/>
      </c>
      <c r="G121">
        <f>IFERROR(MATCH(G$3,'Bins 2025'!$D121:$ALO121,1),0)/1000</f>
        <v/>
      </c>
      <c r="H121">
        <f>IFERROR(MATCH(H$3,'Bins 2025'!$D121:$ALO121,1),0)/1000</f>
        <v/>
      </c>
      <c r="I121">
        <f>IFERROR(MATCH(I$3,'Bins 2025'!$D121:$ALO121,1),0)/1000</f>
        <v/>
      </c>
      <c r="J121">
        <f>IFERROR(MATCH(J$3,'Bins 2025'!$D121:$ALO121,1),0)/1000</f>
        <v/>
      </c>
      <c r="K121">
        <f>IFERROR(MATCH(K$3,'Bins 2025'!$D121:$ALO121,1),0)/1000</f>
        <v/>
      </c>
      <c r="L121">
        <f>IFERROR(MATCH(L$3,'Bins 2025'!$D121:$ALO121,1),0)/1000</f>
        <v/>
      </c>
      <c r="M121">
        <f>IFERROR(MATCH(M$3,'Bins 2025'!$D121:$ALO121,1),0)/1000</f>
        <v/>
      </c>
      <c r="N121">
        <f>IFERROR(MATCH(N$3,'Bins 2025'!$D121:$ALO121,1),0)/1000</f>
        <v/>
      </c>
      <c r="O121">
        <f>IFERROR(MATCH(O$3,'Bins 2025'!$D121:$ALO121,1),0)/1000</f>
        <v/>
      </c>
      <c r="P121">
        <f>IFERROR(MATCH(P$3,'Bins 2025'!$D121:$ALO121,1),0)/1000</f>
        <v/>
      </c>
      <c r="Q121">
        <f>IFERROR(MATCH(Q$3,'Bins 2025'!$D121:$ALO121,1),0)/1000</f>
        <v/>
      </c>
      <c r="R121">
        <f>IFERROR(MATCH(R$3,'Bins 2025'!$D121:$ALO121,1),0)/1000</f>
        <v/>
      </c>
      <c r="S121">
        <f>IFERROR(MATCH(S$3,'Bins 2025'!$D121:$ALO121,1),0)/1000</f>
        <v/>
      </c>
      <c r="T121">
        <f>IFERROR(MATCH(T$3,'Bins 2025'!$D121:$ALO121,1),0)/1000</f>
        <v/>
      </c>
      <c r="U121">
        <f>IFERROR(MATCH(U$3,'Bins 2025'!$D121:$ALO121,1),0)/1000</f>
        <v/>
      </c>
      <c r="V121">
        <f>IFERROR(MATCH(V$3,'Bins 2025'!$D121:$ALO121,1),0)/1000</f>
        <v/>
      </c>
      <c r="W121">
        <f>IFERROR(MATCH(W$3,'Bins 2025'!$D121:$ALO121,1),0)/1000</f>
        <v/>
      </c>
      <c r="X121">
        <f>IFERROR(MATCH(X$3,'Bins 2025'!$D121:$ALO121,1),0)/1000</f>
        <v/>
      </c>
      <c r="Y121">
        <f>IFERROR(MATCH(Y$3,'Bins 2025'!$D121:$ALO121,1),0)/1000</f>
        <v/>
      </c>
      <c r="Z121">
        <f>IFERROR(MATCH(Z$3,'Bins 2025'!$D121:$ALO121,1),0)/1000</f>
        <v/>
      </c>
      <c r="AA121">
        <f>IFERROR(MATCH(AA$3,'Bins 2025'!$D121:$ALO121,1),0)/1000</f>
        <v/>
      </c>
      <c r="AB121">
        <f>IFERROR(MATCH(AB$3,'Bins 2025'!$D121:$ALO121,1),0)/1000</f>
        <v/>
      </c>
      <c r="AC121">
        <f>IFERROR(MATCH(AC$3,'Bins 2025'!$D121:$ALO121,1),0)/1000</f>
        <v/>
      </c>
      <c r="AD121">
        <f>IFERROR(MATCH(AD$3,'Bins 2025'!$D121:$ALO121,1),0)/1000</f>
        <v/>
      </c>
      <c r="AE121">
        <f>IFERROR(MATCH(AE$3,'Bins 2025'!$D121:$ALO121,1),0)/1000</f>
        <v/>
      </c>
      <c r="AF121">
        <f>IFERROR(MATCH(AF$3,'Bins 2025'!$D121:$ALO121,1),0)/1000</f>
        <v/>
      </c>
      <c r="AG121">
        <f>IFERROR(MATCH(AG$3,'Bins 2025'!$D121:$ALO121,1),0)/1000</f>
        <v/>
      </c>
      <c r="AH121">
        <f>IFERROR(MATCH(AH$3,'Bins 2025'!$D121:$ALO121,1),0)/1000</f>
        <v/>
      </c>
      <c r="AI121">
        <f>IFERROR(MATCH(AI$3,'Bins 2025'!$D121:$ALO121,1),0)/1000</f>
        <v/>
      </c>
      <c r="AJ121">
        <f>IFERROR(MATCH(AJ$3,'Bins 2025'!$D121:$ALO121,1),0)/1000</f>
        <v/>
      </c>
      <c r="AK121">
        <f>IFERROR(MATCH(AK$3,'Bins 2025'!$D121:$ALO121,1),0)/1000</f>
        <v/>
      </c>
      <c r="AL121">
        <f>IFERROR(MATCH(AL$3,'Bins 2025'!$D121:$ALO121,1),0)/1000</f>
        <v/>
      </c>
      <c r="AM121">
        <f>IFERROR(MATCH(AM$3,'Bins 2025'!$D121:$ALO121,1),0)/1000</f>
        <v/>
      </c>
      <c r="AN121">
        <f>IFERROR(MATCH(AN$3,'Bins 2025'!$D121:$ALO121,1),0)/1000</f>
        <v/>
      </c>
      <c r="AO121">
        <f>IFERROR(MATCH(AO$3,'Bins 2025'!$D121:$ALO121,1),0)/1000</f>
        <v/>
      </c>
      <c r="AP121">
        <f>IFERROR(MATCH(AP$3,'Bins 2025'!$D121:$ALO121,1),0)/1000</f>
        <v/>
      </c>
      <c r="AQ121">
        <f>IFERROR(MATCH(AQ$3,'Bins 2025'!$D121:$ALO121,1),0)/1000</f>
        <v/>
      </c>
      <c r="AR121">
        <f>IFERROR(MATCH(AR$3,'Bins 2025'!$D121:$ALO121,1),0)/1000</f>
        <v/>
      </c>
      <c r="AS121">
        <f>IFERROR(MATCH(AS$3,'Bins 2025'!$D121:$ALO121,1),0)/1000</f>
        <v/>
      </c>
      <c r="AT121">
        <f>IFERROR(MATCH(AT$3,'Bins 2025'!$D121:$ALO121,1),0)/1000</f>
        <v/>
      </c>
      <c r="AU121">
        <f>IFERROR(MATCH(AU$3,'Bins 2025'!$D121:$ALO121,1),0)/1000</f>
        <v/>
      </c>
      <c r="AV121">
        <f>IFERROR(MATCH(AV$3,'Bins 2025'!$D121:$ALO121,1),0)/1000</f>
        <v/>
      </c>
      <c r="AW121">
        <f>IFERROR(MATCH(AW$3,'Bins 2025'!$D121:$ALO121,1),0)/1000</f>
        <v/>
      </c>
      <c r="AX121">
        <f>IFERROR(MATCH(AX$3,'Bins 2025'!$D121:$ALO121,1),0)/1000</f>
        <v/>
      </c>
      <c r="AY121">
        <f>IFERROR(MATCH(AY$3,'Bins 2025'!$D121:$ALO121,1),0)/1000</f>
        <v/>
      </c>
      <c r="AZ121">
        <f>IFERROR(MATCH(AZ$3,'Bins 2025'!$D121:$ALO121,1),0)/1000</f>
        <v/>
      </c>
      <c r="BA121">
        <f>IFERROR(MATCH(BA$3,'Bins 2025'!$D121:$ALO121,1),0)/1000</f>
        <v/>
      </c>
      <c r="BB121">
        <f>IFERROR(MATCH(BB$3,'Bins 2025'!$D121:$ALO121,1),0)/1000</f>
        <v/>
      </c>
      <c r="BC121">
        <f>IFERROR(MATCH(BC$3,'Bins 2025'!$D121:$ALO121,1),0)/1000</f>
        <v/>
      </c>
      <c r="BD121">
        <f>IFERROR(MATCH(BD$3,'Bins 2025'!$D121:$ALO121,1),0)/1000</f>
        <v/>
      </c>
      <c r="BE121">
        <f>IFERROR(MATCH(BE$3,'Bins 2025'!$D121:$ALO121,1),0)/1000</f>
        <v/>
      </c>
      <c r="BF121">
        <f>IFERROR(MATCH(BF$3,'Bins 2025'!$D121:$ALO121,1),0)/1000</f>
        <v/>
      </c>
      <c r="BG121">
        <f>IFERROR(MATCH(BG$3,'Bins 2025'!$D121:$ALO121,1),0)/1000</f>
        <v/>
      </c>
      <c r="BH121">
        <f>IFERROR(MATCH(BH$3,'Bins 2025'!$D121:$ALO121,1),0)/1000</f>
        <v/>
      </c>
      <c r="BI121">
        <f>IFERROR(MATCH(BI$3,'Bins 2025'!$D121:$ALO121,1),0)/1000</f>
        <v/>
      </c>
      <c r="BJ121">
        <f>IFERROR(MATCH(BJ$3,'Bins 2025'!$D121:$ALO121,1),0)/1000</f>
        <v/>
      </c>
      <c r="BK121">
        <f>IFERROR(MATCH(BK$3,'Bins 2025'!$D121:$ALO121,1),0)/1000</f>
        <v/>
      </c>
      <c r="BL121">
        <f>IFERROR(MATCH(BL$3,'Bins 2025'!$D121:$ALO121,1),0)/1000</f>
        <v/>
      </c>
      <c r="BM121">
        <f>IFERROR(MATCH(BM$3,'Bins 2025'!$D121:$ALO121,1),0)/1000</f>
        <v/>
      </c>
      <c r="BN121">
        <f>IFERROR(MATCH(BN$3,'Bins 2025'!$D121:$ALO121,1),0)/1000</f>
        <v/>
      </c>
      <c r="BO121">
        <f>IFERROR(MATCH(BO$3,'Bins 2025'!$D121:$ALO121,1),0)/1000</f>
        <v/>
      </c>
      <c r="BP121">
        <f>IFERROR(MATCH(BP$3,'Bins 2025'!$D121:$ALO121,1),0)/1000</f>
        <v/>
      </c>
      <c r="BQ121">
        <f>IFERROR(MATCH(BQ$3,'Bins 2025'!$D121:$ALO121,1),0)/1000</f>
        <v/>
      </c>
      <c r="BR121">
        <f>IFERROR(MATCH(BR$3,'Bins 2025'!$D121:$ALO121,1),0)/1000</f>
        <v/>
      </c>
      <c r="BS121">
        <f>IFERROR(MATCH(BS$3,'Bins 2025'!$D121:$ALO121,1),0)/1000</f>
        <v/>
      </c>
      <c r="BT121">
        <f>IFERROR(MATCH(BT$3,'Bins 2025'!$D121:$ALO121,1),0)/1000</f>
        <v/>
      </c>
      <c r="BU121">
        <f>IFERROR(MATCH(BU$3,'Bins 2025'!$D121:$ALO121,1),0)/1000</f>
        <v/>
      </c>
      <c r="BV121">
        <f>IFERROR(MATCH(BV$3,'Bins 2025'!$D121:$ALO121,1),0)/1000</f>
        <v/>
      </c>
      <c r="BW121">
        <f>IFERROR(MATCH(BW$3,'Bins 2025'!$D121:$ALO121,1),0)/1000</f>
        <v/>
      </c>
      <c r="BX121">
        <f>IFERROR(MATCH(BX$3,'Bins 2025'!$D121:$ALO121,1),0)/1000</f>
        <v/>
      </c>
      <c r="BY121">
        <f>IFERROR(MATCH(BY$3,'Bins 2025'!$D121:$ALO121,1),0)/1000</f>
        <v/>
      </c>
      <c r="BZ121">
        <f>IFERROR(MATCH(BZ$3,'Bins 2025'!$D121:$ALO121,1),0)/1000</f>
        <v/>
      </c>
      <c r="CA121">
        <f>IFERROR(MATCH(CA$3,'Bins 2025'!$D121:$ALO121,1),0)/1000</f>
        <v/>
      </c>
      <c r="CB121">
        <f>IFERROR(MATCH(CB$3,'Bins 2025'!$D121:$ALO121,1),0)/1000</f>
        <v/>
      </c>
      <c r="CC121">
        <f>IFERROR(MATCH(CC$3,'Bins 2025'!$D121:$ALO121,1),0)/1000</f>
        <v/>
      </c>
      <c r="CD121">
        <f>IFERROR(MATCH(CD$3,'Bins 2025'!$D121:$ALO121,1),0)/1000</f>
        <v/>
      </c>
      <c r="CE121">
        <f>IFERROR(MATCH(CE$3,'Bins 2025'!$D121:$ALO121,1),0)/1000</f>
        <v/>
      </c>
      <c r="CF121">
        <f>IFERROR(MATCH(CF$3,'Bins 2025'!$D121:$ALO121,1),0)/1000</f>
        <v/>
      </c>
      <c r="CG121">
        <f>IFERROR(MATCH(CG$3,'Bins 2025'!$D121:$ALO121,1),0)/1000</f>
        <v/>
      </c>
      <c r="CH121">
        <f>IFERROR(MATCH(CH$3,'Bins 2025'!$D121:$ALO121,1),0)/1000</f>
        <v/>
      </c>
      <c r="CI121">
        <f>IFERROR(MATCH(CI$3,'Bins 2025'!$D121:$ALO121,1),0)/1000</f>
        <v/>
      </c>
      <c r="CJ121">
        <f>IFERROR(MATCH(CJ$3,'Bins 2025'!$D121:$ALO121,1),0)/1000</f>
        <v/>
      </c>
      <c r="CK121">
        <f>IFERROR(MATCH(CK$3,'Bins 2025'!$D121:$ALO121,1),0)/1000</f>
        <v/>
      </c>
      <c r="CL121">
        <f>IFERROR(MATCH(CL$3,'Bins 2025'!$D121:$ALO121,1),0)/1000</f>
        <v/>
      </c>
      <c r="CM121">
        <f>IFERROR(MATCH(CM$3,'Bins 2025'!$D121:$ALO121,1),0)/1000</f>
        <v/>
      </c>
      <c r="CN121">
        <f>IFERROR(MATCH(CN$3,'Bins 2025'!$D121:$ALO121,1),0)/1000</f>
        <v/>
      </c>
      <c r="CO121">
        <f>IFERROR(MATCH(CO$3,'Bins 2025'!$D121:$ALO121,1),0)/1000</f>
        <v/>
      </c>
      <c r="CP121">
        <f>IFERROR(MATCH(CP$3,'Bins 2025'!$D121:$ALO121,1),0)/1000</f>
        <v/>
      </c>
      <c r="CQ121">
        <f>IFERROR(MATCH(CQ$3,'Bins 2025'!$D121:$ALO121,1),0)/1000</f>
        <v/>
      </c>
      <c r="CR121">
        <f>IFERROR(MATCH(CR$3,'Bins 2025'!$D121:$ALO121,1),0)/1000</f>
        <v/>
      </c>
      <c r="CS121">
        <f>IFERROR(MATCH(CS$3,'Bins 2025'!$D121:$ALO121,1),0)/1000</f>
        <v/>
      </c>
      <c r="CT121">
        <f>IFERROR(MATCH(CT$3,'Bins 2025'!$D121:$ALO121,1),0)/1000</f>
        <v/>
      </c>
      <c r="CU121">
        <f>IFERROR(MATCH(CU$3,'Bins 2025'!$D121:$ALO121,1),0)/1000</f>
        <v/>
      </c>
      <c r="CV121">
        <f>IFERROR(MATCH(CV$3,'Bins 2025'!$D121:$ALO121,1),0)/1000</f>
        <v/>
      </c>
      <c r="CW121">
        <f>IFERROR(MATCH(CW$3,'Bins 2025'!$D121:$ALO121,1),0)/1000</f>
        <v/>
      </c>
      <c r="CX121">
        <f>IFERROR(MATCH(CX$3,'Bins 2025'!$D121:$ALO121,1),0)/1000</f>
        <v/>
      </c>
      <c r="CY121">
        <f>IFERROR(MATCH(CY$3,'Bins 2025'!$D121:$ALO121,1),0)/1000</f>
        <v/>
      </c>
      <c r="CZ121">
        <f>IFERROR(MATCH(CZ$3,'Bins 2025'!$D121:$ALO121,1),0)/1000</f>
        <v/>
      </c>
      <c r="DA121">
        <f>IFERROR(MATCH(DA$3,'Bins 2025'!$D121:$ALO121,1),0)/1000</f>
        <v/>
      </c>
      <c r="DB121">
        <f>IFERROR(MATCH(DB$3,'Bins 2025'!$D121:$ALO121,1),0)/1000</f>
        <v/>
      </c>
      <c r="DC121">
        <f>IFERROR(MATCH(DC$3,'Bins 2025'!$D121:$ALO121,1),0)/1000</f>
        <v/>
      </c>
      <c r="DD121">
        <f>IFERROR(MATCH(DD$3,'Bins 2025'!$D121:$ALO121,1),0)/1000</f>
        <v/>
      </c>
      <c r="DE121">
        <f>IFERROR(MATCH(DE$3,'Bins 2025'!$D121:$ALO121,1),0)/1000</f>
        <v/>
      </c>
      <c r="DF121">
        <f>IFERROR(MATCH(DF$3,'Bins 2025'!$D121:$ALO121,1),0)/1000</f>
        <v/>
      </c>
      <c r="DG121">
        <f>IFERROR(MATCH(DG$3,'Bins 2025'!$D121:$ALO121,1),0)/1000</f>
        <v/>
      </c>
      <c r="DH121">
        <f>IFERROR(MATCH(DH$3,'Bins 2025'!$D121:$ALO121,1),0)/1000</f>
        <v/>
      </c>
      <c r="DI121">
        <f>IFERROR(MATCH(DI$3,'Bins 2025'!$D121:$ALO121,1),0)/1000</f>
        <v/>
      </c>
      <c r="DJ121">
        <f>IFERROR(MATCH(DJ$3,'Bins 2025'!$D121:$ALO121,1),0)/1000</f>
        <v/>
      </c>
      <c r="DK121">
        <f>IFERROR(MATCH(DK$3,'Bins 2025'!$D121:$ALO121,1),0)/1000</f>
        <v/>
      </c>
      <c r="DL121">
        <f>IFERROR(MATCH(DL$3,'Bins 2025'!$D121:$ALO121,1),0)/1000</f>
        <v/>
      </c>
      <c r="DM121">
        <f>IFERROR(MATCH(DM$3,'Bins 2025'!$D121:$ALO121,1),0)/1000</f>
        <v/>
      </c>
      <c r="DN121">
        <f>IFERROR(MATCH(DN$3,'Bins 2025'!$D121:$ALO121,1),0)/1000</f>
        <v/>
      </c>
      <c r="DO121">
        <f>IFERROR(MATCH(DO$3,'Bins 2025'!$D121:$ALO121,1),0)/1000</f>
        <v/>
      </c>
      <c r="DP121">
        <f>IFERROR(MATCH(DP$3,'Bins 2025'!$D121:$ALO121,1),0)/1000</f>
        <v/>
      </c>
      <c r="DQ121">
        <f>IFERROR(MATCH(DQ$3,'Bins 2025'!$D121:$ALO121,1),0)/1000</f>
        <v/>
      </c>
      <c r="DR121">
        <f>IFERROR(MATCH(DR$3,'Bins 2025'!$D121:$ALO121,1),0)/1000</f>
        <v/>
      </c>
      <c r="DS121">
        <f>IFERROR(MATCH(DS$3,'Bins 2025'!$D121:$ALO121,1),0)/1000</f>
        <v/>
      </c>
      <c r="DT121">
        <f>IFERROR(MATCH(DT$3,'Bins 2025'!$D121:$ALO121,1),0)/1000</f>
        <v/>
      </c>
      <c r="DU121">
        <f>IFERROR(MATCH(DU$3,'Bins 2025'!$D121:$ALO121,1),0)/1000</f>
        <v/>
      </c>
      <c r="DV121">
        <f>IFERROR(MATCH(DV$3,'Bins 2025'!$D121:$ALO121,1),0)/1000</f>
        <v/>
      </c>
      <c r="DW121">
        <f>IFERROR(MATCH(DW$3,'Bins 2025'!$D121:$ALO121,1),0)/1000</f>
        <v/>
      </c>
      <c r="DX121">
        <f>IFERROR(MATCH(DX$3,'Bins 2025'!$D121:$ALO121,1),0)/1000</f>
        <v/>
      </c>
      <c r="DY121">
        <f>IFERROR(MATCH(DY$3,'Bins 2025'!$D121:$ALO121,1),0)/1000</f>
        <v/>
      </c>
      <c r="DZ121">
        <f>IFERROR(MATCH(DZ$3,'Bins 2025'!$D121:$ALO121,1),0)/1000</f>
        <v/>
      </c>
      <c r="EA121">
        <f>IFERROR(MATCH(EA$3,'Bins 2025'!$D121:$ALO121,1),0)/1000</f>
        <v/>
      </c>
      <c r="EB121">
        <f>IFERROR(MATCH(EB$3,'Bins 2025'!$D121:$ALO121,1),0)/1000</f>
        <v/>
      </c>
      <c r="EC121">
        <f>IFERROR(MATCH(EC$3,'Bins 2025'!$D121:$ALO121,1),0)/1000</f>
        <v/>
      </c>
      <c r="ED121">
        <f>IFERROR(MATCH(ED$3,'Bins 2025'!$D121:$ALO121,1),0)/1000</f>
        <v/>
      </c>
      <c r="EE121">
        <f>IFERROR(MATCH(EE$3,'Bins 2025'!$D121:$ALO121,1),0)/1000</f>
        <v/>
      </c>
      <c r="EF121">
        <f>IFERROR(MATCH(EF$3,'Bins 2025'!$D121:$ALO121,1),0)/1000</f>
        <v/>
      </c>
      <c r="EG121">
        <f>IFERROR(MATCH(EG$3,'Bins 2025'!$D121:$ALO121,1),0)/1000</f>
        <v/>
      </c>
      <c r="EH121">
        <f>IFERROR(MATCH(EH$3,'Bins 2025'!$D121:$ALO121,1),0)/1000</f>
        <v/>
      </c>
      <c r="EI121">
        <f>IFERROR(MATCH(EI$3,'Bins 2025'!$D121:$ALO121,1),0)/1000</f>
        <v/>
      </c>
      <c r="EJ121">
        <f>IFERROR(MATCH(EJ$3,'Bins 2025'!$D121:$ALO121,1),0)/1000</f>
        <v/>
      </c>
      <c r="EK121">
        <f>IFERROR(MATCH(EK$3,'Bins 2025'!$D121:$ALO121,1),0)/1000</f>
        <v/>
      </c>
      <c r="EL121">
        <f>IFERROR(MATCH(EL$3,'Bins 2025'!$D121:$ALO121,1),0)/1000</f>
        <v/>
      </c>
      <c r="EM121">
        <f>IFERROR(MATCH(EM$3,'Bins 2025'!$D121:$ALO121,1),0)/1000</f>
        <v/>
      </c>
      <c r="EN121">
        <f>IFERROR(MATCH(EN$3,'Bins 2025'!$D121:$ALO121,1),0)/1000</f>
        <v/>
      </c>
      <c r="EO121">
        <f>IFERROR(MATCH(EO$3,'Bins 2025'!$D121:$ALO121,1),0)/1000</f>
        <v/>
      </c>
      <c r="EP121">
        <f>IFERROR(MATCH(EP$3,'Bins 2025'!$D121:$ALO121,1),0)/1000</f>
        <v/>
      </c>
      <c r="EQ121">
        <f>IFERROR(MATCH(EQ$3,'Bins 2025'!$D121:$ALO121,1),0)/1000</f>
        <v/>
      </c>
      <c r="ER121">
        <f>IFERROR(MATCH(ER$3,'Bins 2025'!$D121:$ALO121,1),0)/1000</f>
        <v/>
      </c>
      <c r="ES121">
        <f>IFERROR(MATCH(ES$3,'Bins 2025'!$D121:$ALO121,1),0)/1000</f>
        <v/>
      </c>
      <c r="ET121">
        <f>IFERROR(MATCH(ET$3,'Bins 2025'!$D121:$ALO121,1),0)/1000</f>
        <v/>
      </c>
      <c r="EU121">
        <f>IFERROR(MATCH(EU$3,'Bins 2025'!$D121:$ALO121,1),0)/1000</f>
        <v/>
      </c>
      <c r="EV121">
        <f>IFERROR(MATCH(EV$3,'Bins 2025'!$D121:$ALO121,1),0)/1000</f>
        <v/>
      </c>
      <c r="EW121">
        <f>IFERROR(MATCH(EW$3,'Bins 2025'!$D121:$ALO121,1),0)/1000</f>
        <v/>
      </c>
      <c r="EX121">
        <f>IFERROR(MATCH(EX$3,'Bins 2025'!$D121:$ALO121,1),0)/1000</f>
        <v/>
      </c>
      <c r="EY121">
        <f>IFERROR(MATCH(EY$3,'Bins 2025'!$D121:$ALO121,1),0)/1000</f>
        <v/>
      </c>
      <c r="EZ121">
        <f>IFERROR(MATCH(EZ$3,'Bins 2025'!$D121:$ALO121,1),0)/1000</f>
        <v/>
      </c>
      <c r="FA121">
        <f>IFERROR(MATCH(FA$3,'Bins 2025'!$D121:$ALO121,1),0)/1000</f>
        <v/>
      </c>
      <c r="FB121">
        <f>IFERROR(MATCH(FB$3,'Bins 2025'!$D121:$ALO121,1),0)/1000</f>
        <v/>
      </c>
      <c r="FC121">
        <f>IFERROR(MATCH(FC$3,'Bins 2025'!$D121:$ALO121,1),0)/1000</f>
        <v/>
      </c>
      <c r="FD121">
        <f>IFERROR(MATCH(FD$3,'Bins 2025'!$D121:$ALO121,1),0)/1000</f>
        <v/>
      </c>
      <c r="FE121">
        <f>IFERROR(MATCH(FE$3,'Bins 2025'!$D121:$ALO121,1),0)/1000</f>
        <v/>
      </c>
      <c r="FF121">
        <f>IFERROR(MATCH(FF$3,'Bins 2025'!$D121:$ALO121,1),0)/1000</f>
        <v/>
      </c>
      <c r="FG121">
        <f>IFERROR(MATCH(FG$3,'Bins 2025'!$D121:$ALO121,1),0)/1000</f>
        <v/>
      </c>
      <c r="FH121">
        <f>IFERROR(MATCH(FH$3,'Bins 2025'!$D121:$ALO121,1),0)/1000</f>
        <v/>
      </c>
      <c r="FI121">
        <f>IFERROR(MATCH(FI$3,'Bins 2025'!$D121:$ALO121,1),0)/1000</f>
        <v/>
      </c>
      <c r="FJ121">
        <f>IFERROR(MATCH(FJ$3,'Bins 2025'!$D121:$ALO121,1),0)/1000</f>
        <v/>
      </c>
      <c r="FK121">
        <f>IFERROR(MATCH(FK$3,'Bins 2025'!$D121:$ALO121,1),0)/1000</f>
        <v/>
      </c>
      <c r="FL121">
        <f>IFERROR(MATCH(FL$3,'Bins 2025'!$D121:$ALO121,1),0)/1000</f>
        <v/>
      </c>
      <c r="FM121">
        <f>IFERROR(MATCH(FM$3,'Bins 2025'!$D121:$ALO121,1),0)/1000</f>
        <v/>
      </c>
      <c r="FN121">
        <f>IFERROR(MATCH(FN$3,'Bins 2025'!$D121:$ALO121,1),0)/1000</f>
        <v/>
      </c>
      <c r="FO121">
        <f>IFERROR(MATCH(FO$3,'Bins 2025'!$D121:$ALO121,1),0)/1000</f>
        <v/>
      </c>
      <c r="FP121">
        <f>IFERROR(MATCH(FP$3,'Bins 2025'!$D121:$ALO121,1),0)/1000</f>
        <v/>
      </c>
      <c r="FQ121">
        <f>IFERROR(MATCH(FQ$3,'Bins 2025'!$D121:$ALO121,1),0)/1000</f>
        <v/>
      </c>
      <c r="FR121">
        <f>IFERROR(MATCH(FR$3,'Bins 2025'!$D121:$ALO121,1),0)/1000</f>
        <v/>
      </c>
      <c r="FS121">
        <f>IFERROR(MATCH(FS$3,'Bins 2025'!$D121:$ALO121,1),0)/1000</f>
        <v/>
      </c>
      <c r="FT121">
        <f>IFERROR(MATCH(FT$3,'Bins 2025'!$D121:$ALO121,1),0)/1000</f>
        <v/>
      </c>
      <c r="FU121">
        <f>IFERROR(MATCH(FU$3,'Bins 2025'!$D121:$ALO121,1),0)/1000</f>
        <v/>
      </c>
      <c r="FV121">
        <f>IFERROR(MATCH(FV$3,'Bins 2025'!$D121:$ALO121,1),0)/1000</f>
        <v/>
      </c>
      <c r="FW121">
        <f>IFERROR(MATCH(FW$3,'Bins 2025'!$D121:$ALO121,1),0)/1000</f>
        <v/>
      </c>
      <c r="FX121">
        <f>IFERROR(MATCH(FX$3,'Bins 2025'!$D121:$ALO121,1),0)/1000</f>
        <v/>
      </c>
      <c r="FY121">
        <f>IFERROR(MATCH(FY$3,'Bins 2025'!$D121:$ALO121,1),0)/1000</f>
        <v/>
      </c>
      <c r="FZ121">
        <f>IFERROR(MATCH(FZ$3,'Bins 2025'!$D121:$ALO121,1),0)/1000</f>
        <v/>
      </c>
      <c r="GA121">
        <f>IFERROR(MATCH(GA$3,'Bins 2025'!$D121:$ALO121,1),0)/1000</f>
        <v/>
      </c>
      <c r="GB121">
        <f>IFERROR(MATCH(GB$3,'Bins 2025'!$D121:$ALO121,1),0)/1000</f>
        <v/>
      </c>
      <c r="GC121">
        <f>IFERROR(MATCH(GC$3,'Bins 2025'!$D121:$ALO121,1),0)/1000</f>
        <v/>
      </c>
      <c r="GD121">
        <f>IFERROR(MATCH(GD$3,'Bins 2025'!$D121:$ALO121,1),0)/1000</f>
        <v/>
      </c>
      <c r="GE121">
        <f>IFERROR(MATCH(GE$3,'Bins 2025'!$D121:$ALO121,1),0)/1000</f>
        <v/>
      </c>
      <c r="GF121">
        <f>IFERROR(MATCH(GF$3,'Bins 2025'!$D121:$ALO121,1),0)/1000</f>
        <v/>
      </c>
      <c r="GG121">
        <f>IFERROR(MATCH(GG$3,'Bins 2025'!$D121:$ALO121,1),0)/1000</f>
        <v/>
      </c>
      <c r="GH121">
        <f>IFERROR(MATCH(GH$3,'Bins 2025'!$D121:$ALO121,1),0)/1000</f>
        <v/>
      </c>
      <c r="GI121">
        <f>IFERROR(MATCH(GI$3,'Bins 2025'!$D121:$ALO121,1),0)/1000</f>
        <v/>
      </c>
      <c r="GJ121">
        <f>IFERROR(MATCH(GJ$3,'Bins 2025'!$D121:$ALO121,1),0)/1000</f>
        <v/>
      </c>
      <c r="GK121">
        <f>IFERROR(MATCH(GK$3,'Bins 2025'!$D121:$ALO121,1),0)/1000</f>
        <v/>
      </c>
      <c r="GL121">
        <f>IFERROR(MATCH(GL$3,'Bins 2025'!$D121:$ALO121,1),0)/1000</f>
        <v/>
      </c>
      <c r="GM121">
        <f>IFERROR(MATCH(GM$3,'Bins 2025'!$D121:$ALO121,1),0)/1000</f>
        <v/>
      </c>
      <c r="GN121">
        <f>IFERROR(MATCH(GN$3,'Bins 2025'!$D121:$ALO121,1),0)/1000</f>
        <v/>
      </c>
      <c r="GO121">
        <f>IFERROR(MATCH(GO$3,'Bins 2025'!$D121:$ALO121,1),0)/1000</f>
        <v/>
      </c>
      <c r="GP121">
        <f>IFERROR(MATCH(GP$3,'Bins 2025'!$D121:$ALO121,1),0)/1000</f>
        <v/>
      </c>
      <c r="GQ121">
        <f>IFERROR(MATCH(GQ$3,'Bins 2025'!$D121:$ALO121,1),0)/1000</f>
        <v/>
      </c>
      <c r="GR121">
        <f>IFERROR(MATCH(GR$3,'Bins 2025'!$D121:$ALO121,1),0)/1000</f>
        <v/>
      </c>
      <c r="GS121">
        <f>IFERROR(MATCH(GS$3,'Bins 2025'!$D121:$ALO121,1),0)/1000</f>
        <v/>
      </c>
      <c r="GT121">
        <f>IFERROR(MATCH(GT$3,'Bins 2025'!$D121:$ALO121,1),0)/1000</f>
        <v/>
      </c>
      <c r="GU121">
        <f>IFERROR(MATCH(GU$3,'Bins 2025'!$D121:$ALO121,1),0)/1000</f>
        <v/>
      </c>
    </row>
    <row r="122">
      <c r="B122">
        <f>Inputs!B122</f>
        <v/>
      </c>
      <c r="C122">
        <f>Inputs!K122</f>
        <v/>
      </c>
      <c r="D122">
        <f>N(Inputs!H122)</f>
        <v/>
      </c>
      <c r="E122">
        <f>IFERROR(MATCH(E$3,'Bins 2025'!$D122:$ALO122,1),0)/1000</f>
        <v/>
      </c>
      <c r="F122">
        <f>IFERROR(MATCH(F$3,'Bins 2025'!$D122:$ALO122,1),0)/1000</f>
        <v/>
      </c>
      <c r="G122">
        <f>IFERROR(MATCH(G$3,'Bins 2025'!$D122:$ALO122,1),0)/1000</f>
        <v/>
      </c>
      <c r="H122">
        <f>IFERROR(MATCH(H$3,'Bins 2025'!$D122:$ALO122,1),0)/1000</f>
        <v/>
      </c>
      <c r="I122">
        <f>IFERROR(MATCH(I$3,'Bins 2025'!$D122:$ALO122,1),0)/1000</f>
        <v/>
      </c>
      <c r="J122">
        <f>IFERROR(MATCH(J$3,'Bins 2025'!$D122:$ALO122,1),0)/1000</f>
        <v/>
      </c>
      <c r="K122">
        <f>IFERROR(MATCH(K$3,'Bins 2025'!$D122:$ALO122,1),0)/1000</f>
        <v/>
      </c>
      <c r="L122">
        <f>IFERROR(MATCH(L$3,'Bins 2025'!$D122:$ALO122,1),0)/1000</f>
        <v/>
      </c>
      <c r="M122">
        <f>IFERROR(MATCH(M$3,'Bins 2025'!$D122:$ALO122,1),0)/1000</f>
        <v/>
      </c>
      <c r="N122">
        <f>IFERROR(MATCH(N$3,'Bins 2025'!$D122:$ALO122,1),0)/1000</f>
        <v/>
      </c>
      <c r="O122">
        <f>IFERROR(MATCH(O$3,'Bins 2025'!$D122:$ALO122,1),0)/1000</f>
        <v/>
      </c>
      <c r="P122">
        <f>IFERROR(MATCH(P$3,'Bins 2025'!$D122:$ALO122,1),0)/1000</f>
        <v/>
      </c>
      <c r="Q122">
        <f>IFERROR(MATCH(Q$3,'Bins 2025'!$D122:$ALO122,1),0)/1000</f>
        <v/>
      </c>
      <c r="R122">
        <f>IFERROR(MATCH(R$3,'Bins 2025'!$D122:$ALO122,1),0)/1000</f>
        <v/>
      </c>
      <c r="S122">
        <f>IFERROR(MATCH(S$3,'Bins 2025'!$D122:$ALO122,1),0)/1000</f>
        <v/>
      </c>
      <c r="T122">
        <f>IFERROR(MATCH(T$3,'Bins 2025'!$D122:$ALO122,1),0)/1000</f>
        <v/>
      </c>
      <c r="U122">
        <f>IFERROR(MATCH(U$3,'Bins 2025'!$D122:$ALO122,1),0)/1000</f>
        <v/>
      </c>
      <c r="V122">
        <f>IFERROR(MATCH(V$3,'Bins 2025'!$D122:$ALO122,1),0)/1000</f>
        <v/>
      </c>
      <c r="W122">
        <f>IFERROR(MATCH(W$3,'Bins 2025'!$D122:$ALO122,1),0)/1000</f>
        <v/>
      </c>
      <c r="X122">
        <f>IFERROR(MATCH(X$3,'Bins 2025'!$D122:$ALO122,1),0)/1000</f>
        <v/>
      </c>
      <c r="Y122">
        <f>IFERROR(MATCH(Y$3,'Bins 2025'!$D122:$ALO122,1),0)/1000</f>
        <v/>
      </c>
      <c r="Z122">
        <f>IFERROR(MATCH(Z$3,'Bins 2025'!$D122:$ALO122,1),0)/1000</f>
        <v/>
      </c>
      <c r="AA122">
        <f>IFERROR(MATCH(AA$3,'Bins 2025'!$D122:$ALO122,1),0)/1000</f>
        <v/>
      </c>
      <c r="AB122">
        <f>IFERROR(MATCH(AB$3,'Bins 2025'!$D122:$ALO122,1),0)/1000</f>
        <v/>
      </c>
      <c r="AC122">
        <f>IFERROR(MATCH(AC$3,'Bins 2025'!$D122:$ALO122,1),0)/1000</f>
        <v/>
      </c>
      <c r="AD122">
        <f>IFERROR(MATCH(AD$3,'Bins 2025'!$D122:$ALO122,1),0)/1000</f>
        <v/>
      </c>
      <c r="AE122">
        <f>IFERROR(MATCH(AE$3,'Bins 2025'!$D122:$ALO122,1),0)/1000</f>
        <v/>
      </c>
      <c r="AF122">
        <f>IFERROR(MATCH(AF$3,'Bins 2025'!$D122:$ALO122,1),0)/1000</f>
        <v/>
      </c>
      <c r="AG122">
        <f>IFERROR(MATCH(AG$3,'Bins 2025'!$D122:$ALO122,1),0)/1000</f>
        <v/>
      </c>
      <c r="AH122">
        <f>IFERROR(MATCH(AH$3,'Bins 2025'!$D122:$ALO122,1),0)/1000</f>
        <v/>
      </c>
      <c r="AI122">
        <f>IFERROR(MATCH(AI$3,'Bins 2025'!$D122:$ALO122,1),0)/1000</f>
        <v/>
      </c>
      <c r="AJ122">
        <f>IFERROR(MATCH(AJ$3,'Bins 2025'!$D122:$ALO122,1),0)/1000</f>
        <v/>
      </c>
      <c r="AK122">
        <f>IFERROR(MATCH(AK$3,'Bins 2025'!$D122:$ALO122,1),0)/1000</f>
        <v/>
      </c>
      <c r="AL122">
        <f>IFERROR(MATCH(AL$3,'Bins 2025'!$D122:$ALO122,1),0)/1000</f>
        <v/>
      </c>
      <c r="AM122">
        <f>IFERROR(MATCH(AM$3,'Bins 2025'!$D122:$ALO122,1),0)/1000</f>
        <v/>
      </c>
      <c r="AN122">
        <f>IFERROR(MATCH(AN$3,'Bins 2025'!$D122:$ALO122,1),0)/1000</f>
        <v/>
      </c>
      <c r="AO122">
        <f>IFERROR(MATCH(AO$3,'Bins 2025'!$D122:$ALO122,1),0)/1000</f>
        <v/>
      </c>
      <c r="AP122">
        <f>IFERROR(MATCH(AP$3,'Bins 2025'!$D122:$ALO122,1),0)/1000</f>
        <v/>
      </c>
      <c r="AQ122">
        <f>IFERROR(MATCH(AQ$3,'Bins 2025'!$D122:$ALO122,1),0)/1000</f>
        <v/>
      </c>
      <c r="AR122">
        <f>IFERROR(MATCH(AR$3,'Bins 2025'!$D122:$ALO122,1),0)/1000</f>
        <v/>
      </c>
      <c r="AS122">
        <f>IFERROR(MATCH(AS$3,'Bins 2025'!$D122:$ALO122,1),0)/1000</f>
        <v/>
      </c>
      <c r="AT122">
        <f>IFERROR(MATCH(AT$3,'Bins 2025'!$D122:$ALO122,1),0)/1000</f>
        <v/>
      </c>
      <c r="AU122">
        <f>IFERROR(MATCH(AU$3,'Bins 2025'!$D122:$ALO122,1),0)/1000</f>
        <v/>
      </c>
      <c r="AV122">
        <f>IFERROR(MATCH(AV$3,'Bins 2025'!$D122:$ALO122,1),0)/1000</f>
        <v/>
      </c>
      <c r="AW122">
        <f>IFERROR(MATCH(AW$3,'Bins 2025'!$D122:$ALO122,1),0)/1000</f>
        <v/>
      </c>
      <c r="AX122">
        <f>IFERROR(MATCH(AX$3,'Bins 2025'!$D122:$ALO122,1),0)/1000</f>
        <v/>
      </c>
      <c r="AY122">
        <f>IFERROR(MATCH(AY$3,'Bins 2025'!$D122:$ALO122,1),0)/1000</f>
        <v/>
      </c>
      <c r="AZ122">
        <f>IFERROR(MATCH(AZ$3,'Bins 2025'!$D122:$ALO122,1),0)/1000</f>
        <v/>
      </c>
      <c r="BA122">
        <f>IFERROR(MATCH(BA$3,'Bins 2025'!$D122:$ALO122,1),0)/1000</f>
        <v/>
      </c>
      <c r="BB122">
        <f>IFERROR(MATCH(BB$3,'Bins 2025'!$D122:$ALO122,1),0)/1000</f>
        <v/>
      </c>
      <c r="BC122">
        <f>IFERROR(MATCH(BC$3,'Bins 2025'!$D122:$ALO122,1),0)/1000</f>
        <v/>
      </c>
      <c r="BD122">
        <f>IFERROR(MATCH(BD$3,'Bins 2025'!$D122:$ALO122,1),0)/1000</f>
        <v/>
      </c>
      <c r="BE122">
        <f>IFERROR(MATCH(BE$3,'Bins 2025'!$D122:$ALO122,1),0)/1000</f>
        <v/>
      </c>
      <c r="BF122">
        <f>IFERROR(MATCH(BF$3,'Bins 2025'!$D122:$ALO122,1),0)/1000</f>
        <v/>
      </c>
      <c r="BG122">
        <f>IFERROR(MATCH(BG$3,'Bins 2025'!$D122:$ALO122,1),0)/1000</f>
        <v/>
      </c>
      <c r="BH122">
        <f>IFERROR(MATCH(BH$3,'Bins 2025'!$D122:$ALO122,1),0)/1000</f>
        <v/>
      </c>
      <c r="BI122">
        <f>IFERROR(MATCH(BI$3,'Bins 2025'!$D122:$ALO122,1),0)/1000</f>
        <v/>
      </c>
      <c r="BJ122">
        <f>IFERROR(MATCH(BJ$3,'Bins 2025'!$D122:$ALO122,1),0)/1000</f>
        <v/>
      </c>
      <c r="BK122">
        <f>IFERROR(MATCH(BK$3,'Bins 2025'!$D122:$ALO122,1),0)/1000</f>
        <v/>
      </c>
      <c r="BL122">
        <f>IFERROR(MATCH(BL$3,'Bins 2025'!$D122:$ALO122,1),0)/1000</f>
        <v/>
      </c>
      <c r="BM122">
        <f>IFERROR(MATCH(BM$3,'Bins 2025'!$D122:$ALO122,1),0)/1000</f>
        <v/>
      </c>
      <c r="BN122">
        <f>IFERROR(MATCH(BN$3,'Bins 2025'!$D122:$ALO122,1),0)/1000</f>
        <v/>
      </c>
      <c r="BO122">
        <f>IFERROR(MATCH(BO$3,'Bins 2025'!$D122:$ALO122,1),0)/1000</f>
        <v/>
      </c>
      <c r="BP122">
        <f>IFERROR(MATCH(BP$3,'Bins 2025'!$D122:$ALO122,1),0)/1000</f>
        <v/>
      </c>
      <c r="BQ122">
        <f>IFERROR(MATCH(BQ$3,'Bins 2025'!$D122:$ALO122,1),0)/1000</f>
        <v/>
      </c>
      <c r="BR122">
        <f>IFERROR(MATCH(BR$3,'Bins 2025'!$D122:$ALO122,1),0)/1000</f>
        <v/>
      </c>
      <c r="BS122">
        <f>IFERROR(MATCH(BS$3,'Bins 2025'!$D122:$ALO122,1),0)/1000</f>
        <v/>
      </c>
      <c r="BT122">
        <f>IFERROR(MATCH(BT$3,'Bins 2025'!$D122:$ALO122,1),0)/1000</f>
        <v/>
      </c>
      <c r="BU122">
        <f>IFERROR(MATCH(BU$3,'Bins 2025'!$D122:$ALO122,1),0)/1000</f>
        <v/>
      </c>
      <c r="BV122">
        <f>IFERROR(MATCH(BV$3,'Bins 2025'!$D122:$ALO122,1),0)/1000</f>
        <v/>
      </c>
      <c r="BW122">
        <f>IFERROR(MATCH(BW$3,'Bins 2025'!$D122:$ALO122,1),0)/1000</f>
        <v/>
      </c>
      <c r="BX122">
        <f>IFERROR(MATCH(BX$3,'Bins 2025'!$D122:$ALO122,1),0)/1000</f>
        <v/>
      </c>
      <c r="BY122">
        <f>IFERROR(MATCH(BY$3,'Bins 2025'!$D122:$ALO122,1),0)/1000</f>
        <v/>
      </c>
      <c r="BZ122">
        <f>IFERROR(MATCH(BZ$3,'Bins 2025'!$D122:$ALO122,1),0)/1000</f>
        <v/>
      </c>
      <c r="CA122">
        <f>IFERROR(MATCH(CA$3,'Bins 2025'!$D122:$ALO122,1),0)/1000</f>
        <v/>
      </c>
      <c r="CB122">
        <f>IFERROR(MATCH(CB$3,'Bins 2025'!$D122:$ALO122,1),0)/1000</f>
        <v/>
      </c>
      <c r="CC122">
        <f>IFERROR(MATCH(CC$3,'Bins 2025'!$D122:$ALO122,1),0)/1000</f>
        <v/>
      </c>
      <c r="CD122">
        <f>IFERROR(MATCH(CD$3,'Bins 2025'!$D122:$ALO122,1),0)/1000</f>
        <v/>
      </c>
      <c r="CE122">
        <f>IFERROR(MATCH(CE$3,'Bins 2025'!$D122:$ALO122,1),0)/1000</f>
        <v/>
      </c>
      <c r="CF122">
        <f>IFERROR(MATCH(CF$3,'Bins 2025'!$D122:$ALO122,1),0)/1000</f>
        <v/>
      </c>
      <c r="CG122">
        <f>IFERROR(MATCH(CG$3,'Bins 2025'!$D122:$ALO122,1),0)/1000</f>
        <v/>
      </c>
      <c r="CH122">
        <f>IFERROR(MATCH(CH$3,'Bins 2025'!$D122:$ALO122,1),0)/1000</f>
        <v/>
      </c>
      <c r="CI122">
        <f>IFERROR(MATCH(CI$3,'Bins 2025'!$D122:$ALO122,1),0)/1000</f>
        <v/>
      </c>
      <c r="CJ122">
        <f>IFERROR(MATCH(CJ$3,'Bins 2025'!$D122:$ALO122,1),0)/1000</f>
        <v/>
      </c>
      <c r="CK122">
        <f>IFERROR(MATCH(CK$3,'Bins 2025'!$D122:$ALO122,1),0)/1000</f>
        <v/>
      </c>
      <c r="CL122">
        <f>IFERROR(MATCH(CL$3,'Bins 2025'!$D122:$ALO122,1),0)/1000</f>
        <v/>
      </c>
      <c r="CM122">
        <f>IFERROR(MATCH(CM$3,'Bins 2025'!$D122:$ALO122,1),0)/1000</f>
        <v/>
      </c>
      <c r="CN122">
        <f>IFERROR(MATCH(CN$3,'Bins 2025'!$D122:$ALO122,1),0)/1000</f>
        <v/>
      </c>
      <c r="CO122">
        <f>IFERROR(MATCH(CO$3,'Bins 2025'!$D122:$ALO122,1),0)/1000</f>
        <v/>
      </c>
      <c r="CP122">
        <f>IFERROR(MATCH(CP$3,'Bins 2025'!$D122:$ALO122,1),0)/1000</f>
        <v/>
      </c>
      <c r="CQ122">
        <f>IFERROR(MATCH(CQ$3,'Bins 2025'!$D122:$ALO122,1),0)/1000</f>
        <v/>
      </c>
      <c r="CR122">
        <f>IFERROR(MATCH(CR$3,'Bins 2025'!$D122:$ALO122,1),0)/1000</f>
        <v/>
      </c>
      <c r="CS122">
        <f>IFERROR(MATCH(CS$3,'Bins 2025'!$D122:$ALO122,1),0)/1000</f>
        <v/>
      </c>
      <c r="CT122">
        <f>IFERROR(MATCH(CT$3,'Bins 2025'!$D122:$ALO122,1),0)/1000</f>
        <v/>
      </c>
      <c r="CU122">
        <f>IFERROR(MATCH(CU$3,'Bins 2025'!$D122:$ALO122,1),0)/1000</f>
        <v/>
      </c>
      <c r="CV122">
        <f>IFERROR(MATCH(CV$3,'Bins 2025'!$D122:$ALO122,1),0)/1000</f>
        <v/>
      </c>
      <c r="CW122">
        <f>IFERROR(MATCH(CW$3,'Bins 2025'!$D122:$ALO122,1),0)/1000</f>
        <v/>
      </c>
      <c r="CX122">
        <f>IFERROR(MATCH(CX$3,'Bins 2025'!$D122:$ALO122,1),0)/1000</f>
        <v/>
      </c>
      <c r="CY122">
        <f>IFERROR(MATCH(CY$3,'Bins 2025'!$D122:$ALO122,1),0)/1000</f>
        <v/>
      </c>
      <c r="CZ122">
        <f>IFERROR(MATCH(CZ$3,'Bins 2025'!$D122:$ALO122,1),0)/1000</f>
        <v/>
      </c>
      <c r="DA122">
        <f>IFERROR(MATCH(DA$3,'Bins 2025'!$D122:$ALO122,1),0)/1000</f>
        <v/>
      </c>
      <c r="DB122">
        <f>IFERROR(MATCH(DB$3,'Bins 2025'!$D122:$ALO122,1),0)/1000</f>
        <v/>
      </c>
      <c r="DC122">
        <f>IFERROR(MATCH(DC$3,'Bins 2025'!$D122:$ALO122,1),0)/1000</f>
        <v/>
      </c>
      <c r="DD122">
        <f>IFERROR(MATCH(DD$3,'Bins 2025'!$D122:$ALO122,1),0)/1000</f>
        <v/>
      </c>
      <c r="DE122">
        <f>IFERROR(MATCH(DE$3,'Bins 2025'!$D122:$ALO122,1),0)/1000</f>
        <v/>
      </c>
      <c r="DF122">
        <f>IFERROR(MATCH(DF$3,'Bins 2025'!$D122:$ALO122,1),0)/1000</f>
        <v/>
      </c>
      <c r="DG122">
        <f>IFERROR(MATCH(DG$3,'Bins 2025'!$D122:$ALO122,1),0)/1000</f>
        <v/>
      </c>
      <c r="DH122">
        <f>IFERROR(MATCH(DH$3,'Bins 2025'!$D122:$ALO122,1),0)/1000</f>
        <v/>
      </c>
      <c r="DI122">
        <f>IFERROR(MATCH(DI$3,'Bins 2025'!$D122:$ALO122,1),0)/1000</f>
        <v/>
      </c>
      <c r="DJ122">
        <f>IFERROR(MATCH(DJ$3,'Bins 2025'!$D122:$ALO122,1),0)/1000</f>
        <v/>
      </c>
      <c r="DK122">
        <f>IFERROR(MATCH(DK$3,'Bins 2025'!$D122:$ALO122,1),0)/1000</f>
        <v/>
      </c>
      <c r="DL122">
        <f>IFERROR(MATCH(DL$3,'Bins 2025'!$D122:$ALO122,1),0)/1000</f>
        <v/>
      </c>
      <c r="DM122">
        <f>IFERROR(MATCH(DM$3,'Bins 2025'!$D122:$ALO122,1),0)/1000</f>
        <v/>
      </c>
      <c r="DN122">
        <f>IFERROR(MATCH(DN$3,'Bins 2025'!$D122:$ALO122,1),0)/1000</f>
        <v/>
      </c>
      <c r="DO122">
        <f>IFERROR(MATCH(DO$3,'Bins 2025'!$D122:$ALO122,1),0)/1000</f>
        <v/>
      </c>
      <c r="DP122">
        <f>IFERROR(MATCH(DP$3,'Bins 2025'!$D122:$ALO122,1),0)/1000</f>
        <v/>
      </c>
      <c r="DQ122">
        <f>IFERROR(MATCH(DQ$3,'Bins 2025'!$D122:$ALO122,1),0)/1000</f>
        <v/>
      </c>
      <c r="DR122">
        <f>IFERROR(MATCH(DR$3,'Bins 2025'!$D122:$ALO122,1),0)/1000</f>
        <v/>
      </c>
      <c r="DS122">
        <f>IFERROR(MATCH(DS$3,'Bins 2025'!$D122:$ALO122,1),0)/1000</f>
        <v/>
      </c>
      <c r="DT122">
        <f>IFERROR(MATCH(DT$3,'Bins 2025'!$D122:$ALO122,1),0)/1000</f>
        <v/>
      </c>
      <c r="DU122">
        <f>IFERROR(MATCH(DU$3,'Bins 2025'!$D122:$ALO122,1),0)/1000</f>
        <v/>
      </c>
      <c r="DV122">
        <f>IFERROR(MATCH(DV$3,'Bins 2025'!$D122:$ALO122,1),0)/1000</f>
        <v/>
      </c>
      <c r="DW122">
        <f>IFERROR(MATCH(DW$3,'Bins 2025'!$D122:$ALO122,1),0)/1000</f>
        <v/>
      </c>
      <c r="DX122">
        <f>IFERROR(MATCH(DX$3,'Bins 2025'!$D122:$ALO122,1),0)/1000</f>
        <v/>
      </c>
      <c r="DY122">
        <f>IFERROR(MATCH(DY$3,'Bins 2025'!$D122:$ALO122,1),0)/1000</f>
        <v/>
      </c>
      <c r="DZ122">
        <f>IFERROR(MATCH(DZ$3,'Bins 2025'!$D122:$ALO122,1),0)/1000</f>
        <v/>
      </c>
      <c r="EA122">
        <f>IFERROR(MATCH(EA$3,'Bins 2025'!$D122:$ALO122,1),0)/1000</f>
        <v/>
      </c>
      <c r="EB122">
        <f>IFERROR(MATCH(EB$3,'Bins 2025'!$D122:$ALO122,1),0)/1000</f>
        <v/>
      </c>
      <c r="EC122">
        <f>IFERROR(MATCH(EC$3,'Bins 2025'!$D122:$ALO122,1),0)/1000</f>
        <v/>
      </c>
      <c r="ED122">
        <f>IFERROR(MATCH(ED$3,'Bins 2025'!$D122:$ALO122,1),0)/1000</f>
        <v/>
      </c>
      <c r="EE122">
        <f>IFERROR(MATCH(EE$3,'Bins 2025'!$D122:$ALO122,1),0)/1000</f>
        <v/>
      </c>
      <c r="EF122">
        <f>IFERROR(MATCH(EF$3,'Bins 2025'!$D122:$ALO122,1),0)/1000</f>
        <v/>
      </c>
      <c r="EG122">
        <f>IFERROR(MATCH(EG$3,'Bins 2025'!$D122:$ALO122,1),0)/1000</f>
        <v/>
      </c>
      <c r="EH122">
        <f>IFERROR(MATCH(EH$3,'Bins 2025'!$D122:$ALO122,1),0)/1000</f>
        <v/>
      </c>
      <c r="EI122">
        <f>IFERROR(MATCH(EI$3,'Bins 2025'!$D122:$ALO122,1),0)/1000</f>
        <v/>
      </c>
      <c r="EJ122">
        <f>IFERROR(MATCH(EJ$3,'Bins 2025'!$D122:$ALO122,1),0)/1000</f>
        <v/>
      </c>
      <c r="EK122">
        <f>IFERROR(MATCH(EK$3,'Bins 2025'!$D122:$ALO122,1),0)/1000</f>
        <v/>
      </c>
      <c r="EL122">
        <f>IFERROR(MATCH(EL$3,'Bins 2025'!$D122:$ALO122,1),0)/1000</f>
        <v/>
      </c>
      <c r="EM122">
        <f>IFERROR(MATCH(EM$3,'Bins 2025'!$D122:$ALO122,1),0)/1000</f>
        <v/>
      </c>
      <c r="EN122">
        <f>IFERROR(MATCH(EN$3,'Bins 2025'!$D122:$ALO122,1),0)/1000</f>
        <v/>
      </c>
      <c r="EO122">
        <f>IFERROR(MATCH(EO$3,'Bins 2025'!$D122:$ALO122,1),0)/1000</f>
        <v/>
      </c>
      <c r="EP122">
        <f>IFERROR(MATCH(EP$3,'Bins 2025'!$D122:$ALO122,1),0)/1000</f>
        <v/>
      </c>
      <c r="EQ122">
        <f>IFERROR(MATCH(EQ$3,'Bins 2025'!$D122:$ALO122,1),0)/1000</f>
        <v/>
      </c>
      <c r="ER122">
        <f>IFERROR(MATCH(ER$3,'Bins 2025'!$D122:$ALO122,1),0)/1000</f>
        <v/>
      </c>
      <c r="ES122">
        <f>IFERROR(MATCH(ES$3,'Bins 2025'!$D122:$ALO122,1),0)/1000</f>
        <v/>
      </c>
      <c r="ET122">
        <f>IFERROR(MATCH(ET$3,'Bins 2025'!$D122:$ALO122,1),0)/1000</f>
        <v/>
      </c>
      <c r="EU122">
        <f>IFERROR(MATCH(EU$3,'Bins 2025'!$D122:$ALO122,1),0)/1000</f>
        <v/>
      </c>
      <c r="EV122">
        <f>IFERROR(MATCH(EV$3,'Bins 2025'!$D122:$ALO122,1),0)/1000</f>
        <v/>
      </c>
      <c r="EW122">
        <f>IFERROR(MATCH(EW$3,'Bins 2025'!$D122:$ALO122,1),0)/1000</f>
        <v/>
      </c>
      <c r="EX122">
        <f>IFERROR(MATCH(EX$3,'Bins 2025'!$D122:$ALO122,1),0)/1000</f>
        <v/>
      </c>
      <c r="EY122">
        <f>IFERROR(MATCH(EY$3,'Bins 2025'!$D122:$ALO122,1),0)/1000</f>
        <v/>
      </c>
      <c r="EZ122">
        <f>IFERROR(MATCH(EZ$3,'Bins 2025'!$D122:$ALO122,1),0)/1000</f>
        <v/>
      </c>
      <c r="FA122">
        <f>IFERROR(MATCH(FA$3,'Bins 2025'!$D122:$ALO122,1),0)/1000</f>
        <v/>
      </c>
      <c r="FB122">
        <f>IFERROR(MATCH(FB$3,'Bins 2025'!$D122:$ALO122,1),0)/1000</f>
        <v/>
      </c>
      <c r="FC122">
        <f>IFERROR(MATCH(FC$3,'Bins 2025'!$D122:$ALO122,1),0)/1000</f>
        <v/>
      </c>
      <c r="FD122">
        <f>IFERROR(MATCH(FD$3,'Bins 2025'!$D122:$ALO122,1),0)/1000</f>
        <v/>
      </c>
      <c r="FE122">
        <f>IFERROR(MATCH(FE$3,'Bins 2025'!$D122:$ALO122,1),0)/1000</f>
        <v/>
      </c>
      <c r="FF122">
        <f>IFERROR(MATCH(FF$3,'Bins 2025'!$D122:$ALO122,1),0)/1000</f>
        <v/>
      </c>
      <c r="FG122">
        <f>IFERROR(MATCH(FG$3,'Bins 2025'!$D122:$ALO122,1),0)/1000</f>
        <v/>
      </c>
      <c r="FH122">
        <f>IFERROR(MATCH(FH$3,'Bins 2025'!$D122:$ALO122,1),0)/1000</f>
        <v/>
      </c>
      <c r="FI122">
        <f>IFERROR(MATCH(FI$3,'Bins 2025'!$D122:$ALO122,1),0)/1000</f>
        <v/>
      </c>
      <c r="FJ122">
        <f>IFERROR(MATCH(FJ$3,'Bins 2025'!$D122:$ALO122,1),0)/1000</f>
        <v/>
      </c>
      <c r="FK122">
        <f>IFERROR(MATCH(FK$3,'Bins 2025'!$D122:$ALO122,1),0)/1000</f>
        <v/>
      </c>
      <c r="FL122">
        <f>IFERROR(MATCH(FL$3,'Bins 2025'!$D122:$ALO122,1),0)/1000</f>
        <v/>
      </c>
      <c r="FM122">
        <f>IFERROR(MATCH(FM$3,'Bins 2025'!$D122:$ALO122,1),0)/1000</f>
        <v/>
      </c>
      <c r="FN122">
        <f>IFERROR(MATCH(FN$3,'Bins 2025'!$D122:$ALO122,1),0)/1000</f>
        <v/>
      </c>
      <c r="FO122">
        <f>IFERROR(MATCH(FO$3,'Bins 2025'!$D122:$ALO122,1),0)/1000</f>
        <v/>
      </c>
      <c r="FP122">
        <f>IFERROR(MATCH(FP$3,'Bins 2025'!$D122:$ALO122,1),0)/1000</f>
        <v/>
      </c>
      <c r="FQ122">
        <f>IFERROR(MATCH(FQ$3,'Bins 2025'!$D122:$ALO122,1),0)/1000</f>
        <v/>
      </c>
      <c r="FR122">
        <f>IFERROR(MATCH(FR$3,'Bins 2025'!$D122:$ALO122,1),0)/1000</f>
        <v/>
      </c>
      <c r="FS122">
        <f>IFERROR(MATCH(FS$3,'Bins 2025'!$D122:$ALO122,1),0)/1000</f>
        <v/>
      </c>
      <c r="FT122">
        <f>IFERROR(MATCH(FT$3,'Bins 2025'!$D122:$ALO122,1),0)/1000</f>
        <v/>
      </c>
      <c r="FU122">
        <f>IFERROR(MATCH(FU$3,'Bins 2025'!$D122:$ALO122,1),0)/1000</f>
        <v/>
      </c>
      <c r="FV122">
        <f>IFERROR(MATCH(FV$3,'Bins 2025'!$D122:$ALO122,1),0)/1000</f>
        <v/>
      </c>
      <c r="FW122">
        <f>IFERROR(MATCH(FW$3,'Bins 2025'!$D122:$ALO122,1),0)/1000</f>
        <v/>
      </c>
      <c r="FX122">
        <f>IFERROR(MATCH(FX$3,'Bins 2025'!$D122:$ALO122,1),0)/1000</f>
        <v/>
      </c>
      <c r="FY122">
        <f>IFERROR(MATCH(FY$3,'Bins 2025'!$D122:$ALO122,1),0)/1000</f>
        <v/>
      </c>
      <c r="FZ122">
        <f>IFERROR(MATCH(FZ$3,'Bins 2025'!$D122:$ALO122,1),0)/1000</f>
        <v/>
      </c>
      <c r="GA122">
        <f>IFERROR(MATCH(GA$3,'Bins 2025'!$D122:$ALO122,1),0)/1000</f>
        <v/>
      </c>
      <c r="GB122">
        <f>IFERROR(MATCH(GB$3,'Bins 2025'!$D122:$ALO122,1),0)/1000</f>
        <v/>
      </c>
      <c r="GC122">
        <f>IFERROR(MATCH(GC$3,'Bins 2025'!$D122:$ALO122,1),0)/1000</f>
        <v/>
      </c>
      <c r="GD122">
        <f>IFERROR(MATCH(GD$3,'Bins 2025'!$D122:$ALO122,1),0)/1000</f>
        <v/>
      </c>
      <c r="GE122">
        <f>IFERROR(MATCH(GE$3,'Bins 2025'!$D122:$ALO122,1),0)/1000</f>
        <v/>
      </c>
      <c r="GF122">
        <f>IFERROR(MATCH(GF$3,'Bins 2025'!$D122:$ALO122,1),0)/1000</f>
        <v/>
      </c>
      <c r="GG122">
        <f>IFERROR(MATCH(GG$3,'Bins 2025'!$D122:$ALO122,1),0)/1000</f>
        <v/>
      </c>
      <c r="GH122">
        <f>IFERROR(MATCH(GH$3,'Bins 2025'!$D122:$ALO122,1),0)/1000</f>
        <v/>
      </c>
      <c r="GI122">
        <f>IFERROR(MATCH(GI$3,'Bins 2025'!$D122:$ALO122,1),0)/1000</f>
        <v/>
      </c>
      <c r="GJ122">
        <f>IFERROR(MATCH(GJ$3,'Bins 2025'!$D122:$ALO122,1),0)/1000</f>
        <v/>
      </c>
      <c r="GK122">
        <f>IFERROR(MATCH(GK$3,'Bins 2025'!$D122:$ALO122,1),0)/1000</f>
        <v/>
      </c>
      <c r="GL122">
        <f>IFERROR(MATCH(GL$3,'Bins 2025'!$D122:$ALO122,1),0)/1000</f>
        <v/>
      </c>
      <c r="GM122">
        <f>IFERROR(MATCH(GM$3,'Bins 2025'!$D122:$ALO122,1),0)/1000</f>
        <v/>
      </c>
      <c r="GN122">
        <f>IFERROR(MATCH(GN$3,'Bins 2025'!$D122:$ALO122,1),0)/1000</f>
        <v/>
      </c>
      <c r="GO122">
        <f>IFERROR(MATCH(GO$3,'Bins 2025'!$D122:$ALO122,1),0)/1000</f>
        <v/>
      </c>
      <c r="GP122">
        <f>IFERROR(MATCH(GP$3,'Bins 2025'!$D122:$ALO122,1),0)/1000</f>
        <v/>
      </c>
      <c r="GQ122">
        <f>IFERROR(MATCH(GQ$3,'Bins 2025'!$D122:$ALO122,1),0)/1000</f>
        <v/>
      </c>
      <c r="GR122">
        <f>IFERROR(MATCH(GR$3,'Bins 2025'!$D122:$ALO122,1),0)/1000</f>
        <v/>
      </c>
      <c r="GS122">
        <f>IFERROR(MATCH(GS$3,'Bins 2025'!$D122:$ALO122,1),0)/1000</f>
        <v/>
      </c>
      <c r="GT122">
        <f>IFERROR(MATCH(GT$3,'Bins 2025'!$D122:$ALO122,1),0)/1000</f>
        <v/>
      </c>
      <c r="GU122">
        <f>IFERROR(MATCH(GU$3,'Bins 2025'!$D122:$ALO122,1),0)/1000</f>
        <v/>
      </c>
    </row>
    <row r="123">
      <c r="B123">
        <f>Inputs!B123</f>
        <v/>
      </c>
      <c r="C123">
        <f>Inputs!K123</f>
        <v/>
      </c>
      <c r="D123">
        <f>N(Inputs!H123)</f>
        <v/>
      </c>
      <c r="E123">
        <f>IFERROR(MATCH(E$3,'Bins 2025'!$D123:$ALO123,1),0)/1000</f>
        <v/>
      </c>
      <c r="F123">
        <f>IFERROR(MATCH(F$3,'Bins 2025'!$D123:$ALO123,1),0)/1000</f>
        <v/>
      </c>
      <c r="G123">
        <f>IFERROR(MATCH(G$3,'Bins 2025'!$D123:$ALO123,1),0)/1000</f>
        <v/>
      </c>
      <c r="H123">
        <f>IFERROR(MATCH(H$3,'Bins 2025'!$D123:$ALO123,1),0)/1000</f>
        <v/>
      </c>
      <c r="I123">
        <f>IFERROR(MATCH(I$3,'Bins 2025'!$D123:$ALO123,1),0)/1000</f>
        <v/>
      </c>
      <c r="J123">
        <f>IFERROR(MATCH(J$3,'Bins 2025'!$D123:$ALO123,1),0)/1000</f>
        <v/>
      </c>
      <c r="K123">
        <f>IFERROR(MATCH(K$3,'Bins 2025'!$D123:$ALO123,1),0)/1000</f>
        <v/>
      </c>
      <c r="L123">
        <f>IFERROR(MATCH(L$3,'Bins 2025'!$D123:$ALO123,1),0)/1000</f>
        <v/>
      </c>
      <c r="M123">
        <f>IFERROR(MATCH(M$3,'Bins 2025'!$D123:$ALO123,1),0)/1000</f>
        <v/>
      </c>
      <c r="N123">
        <f>IFERROR(MATCH(N$3,'Bins 2025'!$D123:$ALO123,1),0)/1000</f>
        <v/>
      </c>
      <c r="O123">
        <f>IFERROR(MATCH(O$3,'Bins 2025'!$D123:$ALO123,1),0)/1000</f>
        <v/>
      </c>
      <c r="P123">
        <f>IFERROR(MATCH(P$3,'Bins 2025'!$D123:$ALO123,1),0)/1000</f>
        <v/>
      </c>
      <c r="Q123">
        <f>IFERROR(MATCH(Q$3,'Bins 2025'!$D123:$ALO123,1),0)/1000</f>
        <v/>
      </c>
      <c r="R123">
        <f>IFERROR(MATCH(R$3,'Bins 2025'!$D123:$ALO123,1),0)/1000</f>
        <v/>
      </c>
      <c r="S123">
        <f>IFERROR(MATCH(S$3,'Bins 2025'!$D123:$ALO123,1),0)/1000</f>
        <v/>
      </c>
      <c r="T123">
        <f>IFERROR(MATCH(T$3,'Bins 2025'!$D123:$ALO123,1),0)/1000</f>
        <v/>
      </c>
      <c r="U123">
        <f>IFERROR(MATCH(U$3,'Bins 2025'!$D123:$ALO123,1),0)/1000</f>
        <v/>
      </c>
      <c r="V123">
        <f>IFERROR(MATCH(V$3,'Bins 2025'!$D123:$ALO123,1),0)/1000</f>
        <v/>
      </c>
      <c r="W123">
        <f>IFERROR(MATCH(W$3,'Bins 2025'!$D123:$ALO123,1),0)/1000</f>
        <v/>
      </c>
      <c r="X123">
        <f>IFERROR(MATCH(X$3,'Bins 2025'!$D123:$ALO123,1),0)/1000</f>
        <v/>
      </c>
      <c r="Y123">
        <f>IFERROR(MATCH(Y$3,'Bins 2025'!$D123:$ALO123,1),0)/1000</f>
        <v/>
      </c>
      <c r="Z123">
        <f>IFERROR(MATCH(Z$3,'Bins 2025'!$D123:$ALO123,1),0)/1000</f>
        <v/>
      </c>
      <c r="AA123">
        <f>IFERROR(MATCH(AA$3,'Bins 2025'!$D123:$ALO123,1),0)/1000</f>
        <v/>
      </c>
      <c r="AB123">
        <f>IFERROR(MATCH(AB$3,'Bins 2025'!$D123:$ALO123,1),0)/1000</f>
        <v/>
      </c>
      <c r="AC123">
        <f>IFERROR(MATCH(AC$3,'Bins 2025'!$D123:$ALO123,1),0)/1000</f>
        <v/>
      </c>
      <c r="AD123">
        <f>IFERROR(MATCH(AD$3,'Bins 2025'!$D123:$ALO123,1),0)/1000</f>
        <v/>
      </c>
      <c r="AE123">
        <f>IFERROR(MATCH(AE$3,'Bins 2025'!$D123:$ALO123,1),0)/1000</f>
        <v/>
      </c>
      <c r="AF123">
        <f>IFERROR(MATCH(AF$3,'Bins 2025'!$D123:$ALO123,1),0)/1000</f>
        <v/>
      </c>
      <c r="AG123">
        <f>IFERROR(MATCH(AG$3,'Bins 2025'!$D123:$ALO123,1),0)/1000</f>
        <v/>
      </c>
      <c r="AH123">
        <f>IFERROR(MATCH(AH$3,'Bins 2025'!$D123:$ALO123,1),0)/1000</f>
        <v/>
      </c>
      <c r="AI123">
        <f>IFERROR(MATCH(AI$3,'Bins 2025'!$D123:$ALO123,1),0)/1000</f>
        <v/>
      </c>
      <c r="AJ123">
        <f>IFERROR(MATCH(AJ$3,'Bins 2025'!$D123:$ALO123,1),0)/1000</f>
        <v/>
      </c>
      <c r="AK123">
        <f>IFERROR(MATCH(AK$3,'Bins 2025'!$D123:$ALO123,1),0)/1000</f>
        <v/>
      </c>
      <c r="AL123">
        <f>IFERROR(MATCH(AL$3,'Bins 2025'!$D123:$ALO123,1),0)/1000</f>
        <v/>
      </c>
      <c r="AM123">
        <f>IFERROR(MATCH(AM$3,'Bins 2025'!$D123:$ALO123,1),0)/1000</f>
        <v/>
      </c>
      <c r="AN123">
        <f>IFERROR(MATCH(AN$3,'Bins 2025'!$D123:$ALO123,1),0)/1000</f>
        <v/>
      </c>
      <c r="AO123">
        <f>IFERROR(MATCH(AO$3,'Bins 2025'!$D123:$ALO123,1),0)/1000</f>
        <v/>
      </c>
      <c r="AP123">
        <f>IFERROR(MATCH(AP$3,'Bins 2025'!$D123:$ALO123,1),0)/1000</f>
        <v/>
      </c>
      <c r="AQ123">
        <f>IFERROR(MATCH(AQ$3,'Bins 2025'!$D123:$ALO123,1),0)/1000</f>
        <v/>
      </c>
      <c r="AR123">
        <f>IFERROR(MATCH(AR$3,'Bins 2025'!$D123:$ALO123,1),0)/1000</f>
        <v/>
      </c>
      <c r="AS123">
        <f>IFERROR(MATCH(AS$3,'Bins 2025'!$D123:$ALO123,1),0)/1000</f>
        <v/>
      </c>
      <c r="AT123">
        <f>IFERROR(MATCH(AT$3,'Bins 2025'!$D123:$ALO123,1),0)/1000</f>
        <v/>
      </c>
      <c r="AU123">
        <f>IFERROR(MATCH(AU$3,'Bins 2025'!$D123:$ALO123,1),0)/1000</f>
        <v/>
      </c>
      <c r="AV123">
        <f>IFERROR(MATCH(AV$3,'Bins 2025'!$D123:$ALO123,1),0)/1000</f>
        <v/>
      </c>
      <c r="AW123">
        <f>IFERROR(MATCH(AW$3,'Bins 2025'!$D123:$ALO123,1),0)/1000</f>
        <v/>
      </c>
      <c r="AX123">
        <f>IFERROR(MATCH(AX$3,'Bins 2025'!$D123:$ALO123,1),0)/1000</f>
        <v/>
      </c>
      <c r="AY123">
        <f>IFERROR(MATCH(AY$3,'Bins 2025'!$D123:$ALO123,1),0)/1000</f>
        <v/>
      </c>
      <c r="AZ123">
        <f>IFERROR(MATCH(AZ$3,'Bins 2025'!$D123:$ALO123,1),0)/1000</f>
        <v/>
      </c>
      <c r="BA123">
        <f>IFERROR(MATCH(BA$3,'Bins 2025'!$D123:$ALO123,1),0)/1000</f>
        <v/>
      </c>
      <c r="BB123">
        <f>IFERROR(MATCH(BB$3,'Bins 2025'!$D123:$ALO123,1),0)/1000</f>
        <v/>
      </c>
      <c r="BC123">
        <f>IFERROR(MATCH(BC$3,'Bins 2025'!$D123:$ALO123,1),0)/1000</f>
        <v/>
      </c>
      <c r="BD123">
        <f>IFERROR(MATCH(BD$3,'Bins 2025'!$D123:$ALO123,1),0)/1000</f>
        <v/>
      </c>
      <c r="BE123">
        <f>IFERROR(MATCH(BE$3,'Bins 2025'!$D123:$ALO123,1),0)/1000</f>
        <v/>
      </c>
      <c r="BF123">
        <f>IFERROR(MATCH(BF$3,'Bins 2025'!$D123:$ALO123,1),0)/1000</f>
        <v/>
      </c>
      <c r="BG123">
        <f>IFERROR(MATCH(BG$3,'Bins 2025'!$D123:$ALO123,1),0)/1000</f>
        <v/>
      </c>
      <c r="BH123">
        <f>IFERROR(MATCH(BH$3,'Bins 2025'!$D123:$ALO123,1),0)/1000</f>
        <v/>
      </c>
      <c r="BI123">
        <f>IFERROR(MATCH(BI$3,'Bins 2025'!$D123:$ALO123,1),0)/1000</f>
        <v/>
      </c>
      <c r="BJ123">
        <f>IFERROR(MATCH(BJ$3,'Bins 2025'!$D123:$ALO123,1),0)/1000</f>
        <v/>
      </c>
      <c r="BK123">
        <f>IFERROR(MATCH(BK$3,'Bins 2025'!$D123:$ALO123,1),0)/1000</f>
        <v/>
      </c>
      <c r="BL123">
        <f>IFERROR(MATCH(BL$3,'Bins 2025'!$D123:$ALO123,1),0)/1000</f>
        <v/>
      </c>
      <c r="BM123">
        <f>IFERROR(MATCH(BM$3,'Bins 2025'!$D123:$ALO123,1),0)/1000</f>
        <v/>
      </c>
      <c r="BN123">
        <f>IFERROR(MATCH(BN$3,'Bins 2025'!$D123:$ALO123,1),0)/1000</f>
        <v/>
      </c>
      <c r="BO123">
        <f>IFERROR(MATCH(BO$3,'Bins 2025'!$D123:$ALO123,1),0)/1000</f>
        <v/>
      </c>
      <c r="BP123">
        <f>IFERROR(MATCH(BP$3,'Bins 2025'!$D123:$ALO123,1),0)/1000</f>
        <v/>
      </c>
      <c r="BQ123">
        <f>IFERROR(MATCH(BQ$3,'Bins 2025'!$D123:$ALO123,1),0)/1000</f>
        <v/>
      </c>
      <c r="BR123">
        <f>IFERROR(MATCH(BR$3,'Bins 2025'!$D123:$ALO123,1),0)/1000</f>
        <v/>
      </c>
      <c r="BS123">
        <f>IFERROR(MATCH(BS$3,'Bins 2025'!$D123:$ALO123,1),0)/1000</f>
        <v/>
      </c>
      <c r="BT123">
        <f>IFERROR(MATCH(BT$3,'Bins 2025'!$D123:$ALO123,1),0)/1000</f>
        <v/>
      </c>
      <c r="BU123">
        <f>IFERROR(MATCH(BU$3,'Bins 2025'!$D123:$ALO123,1),0)/1000</f>
        <v/>
      </c>
      <c r="BV123">
        <f>IFERROR(MATCH(BV$3,'Bins 2025'!$D123:$ALO123,1),0)/1000</f>
        <v/>
      </c>
      <c r="BW123">
        <f>IFERROR(MATCH(BW$3,'Bins 2025'!$D123:$ALO123,1),0)/1000</f>
        <v/>
      </c>
      <c r="BX123">
        <f>IFERROR(MATCH(BX$3,'Bins 2025'!$D123:$ALO123,1),0)/1000</f>
        <v/>
      </c>
      <c r="BY123">
        <f>IFERROR(MATCH(BY$3,'Bins 2025'!$D123:$ALO123,1),0)/1000</f>
        <v/>
      </c>
      <c r="BZ123">
        <f>IFERROR(MATCH(BZ$3,'Bins 2025'!$D123:$ALO123,1),0)/1000</f>
        <v/>
      </c>
      <c r="CA123">
        <f>IFERROR(MATCH(CA$3,'Bins 2025'!$D123:$ALO123,1),0)/1000</f>
        <v/>
      </c>
      <c r="CB123">
        <f>IFERROR(MATCH(CB$3,'Bins 2025'!$D123:$ALO123,1),0)/1000</f>
        <v/>
      </c>
      <c r="CC123">
        <f>IFERROR(MATCH(CC$3,'Bins 2025'!$D123:$ALO123,1),0)/1000</f>
        <v/>
      </c>
      <c r="CD123">
        <f>IFERROR(MATCH(CD$3,'Bins 2025'!$D123:$ALO123,1),0)/1000</f>
        <v/>
      </c>
      <c r="CE123">
        <f>IFERROR(MATCH(CE$3,'Bins 2025'!$D123:$ALO123,1),0)/1000</f>
        <v/>
      </c>
      <c r="CF123">
        <f>IFERROR(MATCH(CF$3,'Bins 2025'!$D123:$ALO123,1),0)/1000</f>
        <v/>
      </c>
      <c r="CG123">
        <f>IFERROR(MATCH(CG$3,'Bins 2025'!$D123:$ALO123,1),0)/1000</f>
        <v/>
      </c>
      <c r="CH123">
        <f>IFERROR(MATCH(CH$3,'Bins 2025'!$D123:$ALO123,1),0)/1000</f>
        <v/>
      </c>
      <c r="CI123">
        <f>IFERROR(MATCH(CI$3,'Bins 2025'!$D123:$ALO123,1),0)/1000</f>
        <v/>
      </c>
      <c r="CJ123">
        <f>IFERROR(MATCH(CJ$3,'Bins 2025'!$D123:$ALO123,1),0)/1000</f>
        <v/>
      </c>
      <c r="CK123">
        <f>IFERROR(MATCH(CK$3,'Bins 2025'!$D123:$ALO123,1),0)/1000</f>
        <v/>
      </c>
      <c r="CL123">
        <f>IFERROR(MATCH(CL$3,'Bins 2025'!$D123:$ALO123,1),0)/1000</f>
        <v/>
      </c>
      <c r="CM123">
        <f>IFERROR(MATCH(CM$3,'Bins 2025'!$D123:$ALO123,1),0)/1000</f>
        <v/>
      </c>
      <c r="CN123">
        <f>IFERROR(MATCH(CN$3,'Bins 2025'!$D123:$ALO123,1),0)/1000</f>
        <v/>
      </c>
      <c r="CO123">
        <f>IFERROR(MATCH(CO$3,'Bins 2025'!$D123:$ALO123,1),0)/1000</f>
        <v/>
      </c>
      <c r="CP123">
        <f>IFERROR(MATCH(CP$3,'Bins 2025'!$D123:$ALO123,1),0)/1000</f>
        <v/>
      </c>
      <c r="CQ123">
        <f>IFERROR(MATCH(CQ$3,'Bins 2025'!$D123:$ALO123,1),0)/1000</f>
        <v/>
      </c>
      <c r="CR123">
        <f>IFERROR(MATCH(CR$3,'Bins 2025'!$D123:$ALO123,1),0)/1000</f>
        <v/>
      </c>
      <c r="CS123">
        <f>IFERROR(MATCH(CS$3,'Bins 2025'!$D123:$ALO123,1),0)/1000</f>
        <v/>
      </c>
      <c r="CT123">
        <f>IFERROR(MATCH(CT$3,'Bins 2025'!$D123:$ALO123,1),0)/1000</f>
        <v/>
      </c>
      <c r="CU123">
        <f>IFERROR(MATCH(CU$3,'Bins 2025'!$D123:$ALO123,1),0)/1000</f>
        <v/>
      </c>
      <c r="CV123">
        <f>IFERROR(MATCH(CV$3,'Bins 2025'!$D123:$ALO123,1),0)/1000</f>
        <v/>
      </c>
      <c r="CW123">
        <f>IFERROR(MATCH(CW$3,'Bins 2025'!$D123:$ALO123,1),0)/1000</f>
        <v/>
      </c>
      <c r="CX123">
        <f>IFERROR(MATCH(CX$3,'Bins 2025'!$D123:$ALO123,1),0)/1000</f>
        <v/>
      </c>
      <c r="CY123">
        <f>IFERROR(MATCH(CY$3,'Bins 2025'!$D123:$ALO123,1),0)/1000</f>
        <v/>
      </c>
      <c r="CZ123">
        <f>IFERROR(MATCH(CZ$3,'Bins 2025'!$D123:$ALO123,1),0)/1000</f>
        <v/>
      </c>
      <c r="DA123">
        <f>IFERROR(MATCH(DA$3,'Bins 2025'!$D123:$ALO123,1),0)/1000</f>
        <v/>
      </c>
      <c r="DB123">
        <f>IFERROR(MATCH(DB$3,'Bins 2025'!$D123:$ALO123,1),0)/1000</f>
        <v/>
      </c>
      <c r="DC123">
        <f>IFERROR(MATCH(DC$3,'Bins 2025'!$D123:$ALO123,1),0)/1000</f>
        <v/>
      </c>
      <c r="DD123">
        <f>IFERROR(MATCH(DD$3,'Bins 2025'!$D123:$ALO123,1),0)/1000</f>
        <v/>
      </c>
      <c r="DE123">
        <f>IFERROR(MATCH(DE$3,'Bins 2025'!$D123:$ALO123,1),0)/1000</f>
        <v/>
      </c>
      <c r="DF123">
        <f>IFERROR(MATCH(DF$3,'Bins 2025'!$D123:$ALO123,1),0)/1000</f>
        <v/>
      </c>
      <c r="DG123">
        <f>IFERROR(MATCH(DG$3,'Bins 2025'!$D123:$ALO123,1),0)/1000</f>
        <v/>
      </c>
      <c r="DH123">
        <f>IFERROR(MATCH(DH$3,'Bins 2025'!$D123:$ALO123,1),0)/1000</f>
        <v/>
      </c>
      <c r="DI123">
        <f>IFERROR(MATCH(DI$3,'Bins 2025'!$D123:$ALO123,1),0)/1000</f>
        <v/>
      </c>
      <c r="DJ123">
        <f>IFERROR(MATCH(DJ$3,'Bins 2025'!$D123:$ALO123,1),0)/1000</f>
        <v/>
      </c>
      <c r="DK123">
        <f>IFERROR(MATCH(DK$3,'Bins 2025'!$D123:$ALO123,1),0)/1000</f>
        <v/>
      </c>
      <c r="DL123">
        <f>IFERROR(MATCH(DL$3,'Bins 2025'!$D123:$ALO123,1),0)/1000</f>
        <v/>
      </c>
      <c r="DM123">
        <f>IFERROR(MATCH(DM$3,'Bins 2025'!$D123:$ALO123,1),0)/1000</f>
        <v/>
      </c>
      <c r="DN123">
        <f>IFERROR(MATCH(DN$3,'Bins 2025'!$D123:$ALO123,1),0)/1000</f>
        <v/>
      </c>
      <c r="DO123">
        <f>IFERROR(MATCH(DO$3,'Bins 2025'!$D123:$ALO123,1),0)/1000</f>
        <v/>
      </c>
      <c r="DP123">
        <f>IFERROR(MATCH(DP$3,'Bins 2025'!$D123:$ALO123,1),0)/1000</f>
        <v/>
      </c>
      <c r="DQ123">
        <f>IFERROR(MATCH(DQ$3,'Bins 2025'!$D123:$ALO123,1),0)/1000</f>
        <v/>
      </c>
      <c r="DR123">
        <f>IFERROR(MATCH(DR$3,'Bins 2025'!$D123:$ALO123,1),0)/1000</f>
        <v/>
      </c>
      <c r="DS123">
        <f>IFERROR(MATCH(DS$3,'Bins 2025'!$D123:$ALO123,1),0)/1000</f>
        <v/>
      </c>
      <c r="DT123">
        <f>IFERROR(MATCH(DT$3,'Bins 2025'!$D123:$ALO123,1),0)/1000</f>
        <v/>
      </c>
      <c r="DU123">
        <f>IFERROR(MATCH(DU$3,'Bins 2025'!$D123:$ALO123,1),0)/1000</f>
        <v/>
      </c>
      <c r="DV123">
        <f>IFERROR(MATCH(DV$3,'Bins 2025'!$D123:$ALO123,1),0)/1000</f>
        <v/>
      </c>
      <c r="DW123">
        <f>IFERROR(MATCH(DW$3,'Bins 2025'!$D123:$ALO123,1),0)/1000</f>
        <v/>
      </c>
      <c r="DX123">
        <f>IFERROR(MATCH(DX$3,'Bins 2025'!$D123:$ALO123,1),0)/1000</f>
        <v/>
      </c>
      <c r="DY123">
        <f>IFERROR(MATCH(DY$3,'Bins 2025'!$D123:$ALO123,1),0)/1000</f>
        <v/>
      </c>
      <c r="DZ123">
        <f>IFERROR(MATCH(DZ$3,'Bins 2025'!$D123:$ALO123,1),0)/1000</f>
        <v/>
      </c>
      <c r="EA123">
        <f>IFERROR(MATCH(EA$3,'Bins 2025'!$D123:$ALO123,1),0)/1000</f>
        <v/>
      </c>
      <c r="EB123">
        <f>IFERROR(MATCH(EB$3,'Bins 2025'!$D123:$ALO123,1),0)/1000</f>
        <v/>
      </c>
      <c r="EC123">
        <f>IFERROR(MATCH(EC$3,'Bins 2025'!$D123:$ALO123,1),0)/1000</f>
        <v/>
      </c>
      <c r="ED123">
        <f>IFERROR(MATCH(ED$3,'Bins 2025'!$D123:$ALO123,1),0)/1000</f>
        <v/>
      </c>
      <c r="EE123">
        <f>IFERROR(MATCH(EE$3,'Bins 2025'!$D123:$ALO123,1),0)/1000</f>
        <v/>
      </c>
      <c r="EF123">
        <f>IFERROR(MATCH(EF$3,'Bins 2025'!$D123:$ALO123,1),0)/1000</f>
        <v/>
      </c>
      <c r="EG123">
        <f>IFERROR(MATCH(EG$3,'Bins 2025'!$D123:$ALO123,1),0)/1000</f>
        <v/>
      </c>
      <c r="EH123">
        <f>IFERROR(MATCH(EH$3,'Bins 2025'!$D123:$ALO123,1),0)/1000</f>
        <v/>
      </c>
      <c r="EI123">
        <f>IFERROR(MATCH(EI$3,'Bins 2025'!$D123:$ALO123,1),0)/1000</f>
        <v/>
      </c>
      <c r="EJ123">
        <f>IFERROR(MATCH(EJ$3,'Bins 2025'!$D123:$ALO123,1),0)/1000</f>
        <v/>
      </c>
      <c r="EK123">
        <f>IFERROR(MATCH(EK$3,'Bins 2025'!$D123:$ALO123,1),0)/1000</f>
        <v/>
      </c>
      <c r="EL123">
        <f>IFERROR(MATCH(EL$3,'Bins 2025'!$D123:$ALO123,1),0)/1000</f>
        <v/>
      </c>
      <c r="EM123">
        <f>IFERROR(MATCH(EM$3,'Bins 2025'!$D123:$ALO123,1),0)/1000</f>
        <v/>
      </c>
      <c r="EN123">
        <f>IFERROR(MATCH(EN$3,'Bins 2025'!$D123:$ALO123,1),0)/1000</f>
        <v/>
      </c>
      <c r="EO123">
        <f>IFERROR(MATCH(EO$3,'Bins 2025'!$D123:$ALO123,1),0)/1000</f>
        <v/>
      </c>
      <c r="EP123">
        <f>IFERROR(MATCH(EP$3,'Bins 2025'!$D123:$ALO123,1),0)/1000</f>
        <v/>
      </c>
      <c r="EQ123">
        <f>IFERROR(MATCH(EQ$3,'Bins 2025'!$D123:$ALO123,1),0)/1000</f>
        <v/>
      </c>
      <c r="ER123">
        <f>IFERROR(MATCH(ER$3,'Bins 2025'!$D123:$ALO123,1),0)/1000</f>
        <v/>
      </c>
      <c r="ES123">
        <f>IFERROR(MATCH(ES$3,'Bins 2025'!$D123:$ALO123,1),0)/1000</f>
        <v/>
      </c>
      <c r="ET123">
        <f>IFERROR(MATCH(ET$3,'Bins 2025'!$D123:$ALO123,1),0)/1000</f>
        <v/>
      </c>
      <c r="EU123">
        <f>IFERROR(MATCH(EU$3,'Bins 2025'!$D123:$ALO123,1),0)/1000</f>
        <v/>
      </c>
      <c r="EV123">
        <f>IFERROR(MATCH(EV$3,'Bins 2025'!$D123:$ALO123,1),0)/1000</f>
        <v/>
      </c>
      <c r="EW123">
        <f>IFERROR(MATCH(EW$3,'Bins 2025'!$D123:$ALO123,1),0)/1000</f>
        <v/>
      </c>
      <c r="EX123">
        <f>IFERROR(MATCH(EX$3,'Bins 2025'!$D123:$ALO123,1),0)/1000</f>
        <v/>
      </c>
      <c r="EY123">
        <f>IFERROR(MATCH(EY$3,'Bins 2025'!$D123:$ALO123,1),0)/1000</f>
        <v/>
      </c>
      <c r="EZ123">
        <f>IFERROR(MATCH(EZ$3,'Bins 2025'!$D123:$ALO123,1),0)/1000</f>
        <v/>
      </c>
      <c r="FA123">
        <f>IFERROR(MATCH(FA$3,'Bins 2025'!$D123:$ALO123,1),0)/1000</f>
        <v/>
      </c>
      <c r="FB123">
        <f>IFERROR(MATCH(FB$3,'Bins 2025'!$D123:$ALO123,1),0)/1000</f>
        <v/>
      </c>
      <c r="FC123">
        <f>IFERROR(MATCH(FC$3,'Bins 2025'!$D123:$ALO123,1),0)/1000</f>
        <v/>
      </c>
      <c r="FD123">
        <f>IFERROR(MATCH(FD$3,'Bins 2025'!$D123:$ALO123,1),0)/1000</f>
        <v/>
      </c>
      <c r="FE123">
        <f>IFERROR(MATCH(FE$3,'Bins 2025'!$D123:$ALO123,1),0)/1000</f>
        <v/>
      </c>
      <c r="FF123">
        <f>IFERROR(MATCH(FF$3,'Bins 2025'!$D123:$ALO123,1),0)/1000</f>
        <v/>
      </c>
      <c r="FG123">
        <f>IFERROR(MATCH(FG$3,'Bins 2025'!$D123:$ALO123,1),0)/1000</f>
        <v/>
      </c>
      <c r="FH123">
        <f>IFERROR(MATCH(FH$3,'Bins 2025'!$D123:$ALO123,1),0)/1000</f>
        <v/>
      </c>
      <c r="FI123">
        <f>IFERROR(MATCH(FI$3,'Bins 2025'!$D123:$ALO123,1),0)/1000</f>
        <v/>
      </c>
      <c r="FJ123">
        <f>IFERROR(MATCH(FJ$3,'Bins 2025'!$D123:$ALO123,1),0)/1000</f>
        <v/>
      </c>
      <c r="FK123">
        <f>IFERROR(MATCH(FK$3,'Bins 2025'!$D123:$ALO123,1),0)/1000</f>
        <v/>
      </c>
      <c r="FL123">
        <f>IFERROR(MATCH(FL$3,'Bins 2025'!$D123:$ALO123,1),0)/1000</f>
        <v/>
      </c>
      <c r="FM123">
        <f>IFERROR(MATCH(FM$3,'Bins 2025'!$D123:$ALO123,1),0)/1000</f>
        <v/>
      </c>
      <c r="FN123">
        <f>IFERROR(MATCH(FN$3,'Bins 2025'!$D123:$ALO123,1),0)/1000</f>
        <v/>
      </c>
      <c r="FO123">
        <f>IFERROR(MATCH(FO$3,'Bins 2025'!$D123:$ALO123,1),0)/1000</f>
        <v/>
      </c>
      <c r="FP123">
        <f>IFERROR(MATCH(FP$3,'Bins 2025'!$D123:$ALO123,1),0)/1000</f>
        <v/>
      </c>
      <c r="FQ123">
        <f>IFERROR(MATCH(FQ$3,'Bins 2025'!$D123:$ALO123,1),0)/1000</f>
        <v/>
      </c>
      <c r="FR123">
        <f>IFERROR(MATCH(FR$3,'Bins 2025'!$D123:$ALO123,1),0)/1000</f>
        <v/>
      </c>
      <c r="FS123">
        <f>IFERROR(MATCH(FS$3,'Bins 2025'!$D123:$ALO123,1),0)/1000</f>
        <v/>
      </c>
      <c r="FT123">
        <f>IFERROR(MATCH(FT$3,'Bins 2025'!$D123:$ALO123,1),0)/1000</f>
        <v/>
      </c>
      <c r="FU123">
        <f>IFERROR(MATCH(FU$3,'Bins 2025'!$D123:$ALO123,1),0)/1000</f>
        <v/>
      </c>
      <c r="FV123">
        <f>IFERROR(MATCH(FV$3,'Bins 2025'!$D123:$ALO123,1),0)/1000</f>
        <v/>
      </c>
      <c r="FW123">
        <f>IFERROR(MATCH(FW$3,'Bins 2025'!$D123:$ALO123,1),0)/1000</f>
        <v/>
      </c>
      <c r="FX123">
        <f>IFERROR(MATCH(FX$3,'Bins 2025'!$D123:$ALO123,1),0)/1000</f>
        <v/>
      </c>
      <c r="FY123">
        <f>IFERROR(MATCH(FY$3,'Bins 2025'!$D123:$ALO123,1),0)/1000</f>
        <v/>
      </c>
      <c r="FZ123">
        <f>IFERROR(MATCH(FZ$3,'Bins 2025'!$D123:$ALO123,1),0)/1000</f>
        <v/>
      </c>
      <c r="GA123">
        <f>IFERROR(MATCH(GA$3,'Bins 2025'!$D123:$ALO123,1),0)/1000</f>
        <v/>
      </c>
      <c r="GB123">
        <f>IFERROR(MATCH(GB$3,'Bins 2025'!$D123:$ALO123,1),0)/1000</f>
        <v/>
      </c>
      <c r="GC123">
        <f>IFERROR(MATCH(GC$3,'Bins 2025'!$D123:$ALO123,1),0)/1000</f>
        <v/>
      </c>
      <c r="GD123">
        <f>IFERROR(MATCH(GD$3,'Bins 2025'!$D123:$ALO123,1),0)/1000</f>
        <v/>
      </c>
      <c r="GE123">
        <f>IFERROR(MATCH(GE$3,'Bins 2025'!$D123:$ALO123,1),0)/1000</f>
        <v/>
      </c>
      <c r="GF123">
        <f>IFERROR(MATCH(GF$3,'Bins 2025'!$D123:$ALO123,1),0)/1000</f>
        <v/>
      </c>
      <c r="GG123">
        <f>IFERROR(MATCH(GG$3,'Bins 2025'!$D123:$ALO123,1),0)/1000</f>
        <v/>
      </c>
      <c r="GH123">
        <f>IFERROR(MATCH(GH$3,'Bins 2025'!$D123:$ALO123,1),0)/1000</f>
        <v/>
      </c>
      <c r="GI123">
        <f>IFERROR(MATCH(GI$3,'Bins 2025'!$D123:$ALO123,1),0)/1000</f>
        <v/>
      </c>
      <c r="GJ123">
        <f>IFERROR(MATCH(GJ$3,'Bins 2025'!$D123:$ALO123,1),0)/1000</f>
        <v/>
      </c>
      <c r="GK123">
        <f>IFERROR(MATCH(GK$3,'Bins 2025'!$D123:$ALO123,1),0)/1000</f>
        <v/>
      </c>
      <c r="GL123">
        <f>IFERROR(MATCH(GL$3,'Bins 2025'!$D123:$ALO123,1),0)/1000</f>
        <v/>
      </c>
      <c r="GM123">
        <f>IFERROR(MATCH(GM$3,'Bins 2025'!$D123:$ALO123,1),0)/1000</f>
        <v/>
      </c>
      <c r="GN123">
        <f>IFERROR(MATCH(GN$3,'Bins 2025'!$D123:$ALO123,1),0)/1000</f>
        <v/>
      </c>
      <c r="GO123">
        <f>IFERROR(MATCH(GO$3,'Bins 2025'!$D123:$ALO123,1),0)/1000</f>
        <v/>
      </c>
      <c r="GP123">
        <f>IFERROR(MATCH(GP$3,'Bins 2025'!$D123:$ALO123,1),0)/1000</f>
        <v/>
      </c>
      <c r="GQ123">
        <f>IFERROR(MATCH(GQ$3,'Bins 2025'!$D123:$ALO123,1),0)/1000</f>
        <v/>
      </c>
      <c r="GR123">
        <f>IFERROR(MATCH(GR$3,'Bins 2025'!$D123:$ALO123,1),0)/1000</f>
        <v/>
      </c>
      <c r="GS123">
        <f>IFERROR(MATCH(GS$3,'Bins 2025'!$D123:$ALO123,1),0)/1000</f>
        <v/>
      </c>
      <c r="GT123">
        <f>IFERROR(MATCH(GT$3,'Bins 2025'!$D123:$ALO123,1),0)/1000</f>
        <v/>
      </c>
      <c r="GU123">
        <f>IFERROR(MATCH(GU$3,'Bins 2025'!$D123:$ALO123,1),0)/1000</f>
        <v/>
      </c>
    </row>
    <row r="124">
      <c r="B124">
        <f>Inputs!B124</f>
        <v/>
      </c>
      <c r="C124">
        <f>Inputs!K124</f>
        <v/>
      </c>
      <c r="D124">
        <f>N(Inputs!H124)</f>
        <v/>
      </c>
      <c r="E124">
        <f>IFERROR(MATCH(E$3,'Bins 2025'!$D124:$ALO124,1),0)/1000</f>
        <v/>
      </c>
      <c r="F124">
        <f>IFERROR(MATCH(F$3,'Bins 2025'!$D124:$ALO124,1),0)/1000</f>
        <v/>
      </c>
      <c r="G124">
        <f>IFERROR(MATCH(G$3,'Bins 2025'!$D124:$ALO124,1),0)/1000</f>
        <v/>
      </c>
      <c r="H124">
        <f>IFERROR(MATCH(H$3,'Bins 2025'!$D124:$ALO124,1),0)/1000</f>
        <v/>
      </c>
      <c r="I124">
        <f>IFERROR(MATCH(I$3,'Bins 2025'!$D124:$ALO124,1),0)/1000</f>
        <v/>
      </c>
      <c r="J124">
        <f>IFERROR(MATCH(J$3,'Bins 2025'!$D124:$ALO124,1),0)/1000</f>
        <v/>
      </c>
      <c r="K124">
        <f>IFERROR(MATCH(K$3,'Bins 2025'!$D124:$ALO124,1),0)/1000</f>
        <v/>
      </c>
      <c r="L124">
        <f>IFERROR(MATCH(L$3,'Bins 2025'!$D124:$ALO124,1),0)/1000</f>
        <v/>
      </c>
      <c r="M124">
        <f>IFERROR(MATCH(M$3,'Bins 2025'!$D124:$ALO124,1),0)/1000</f>
        <v/>
      </c>
      <c r="N124">
        <f>IFERROR(MATCH(N$3,'Bins 2025'!$D124:$ALO124,1),0)/1000</f>
        <v/>
      </c>
      <c r="O124">
        <f>IFERROR(MATCH(O$3,'Bins 2025'!$D124:$ALO124,1),0)/1000</f>
        <v/>
      </c>
      <c r="P124">
        <f>IFERROR(MATCH(P$3,'Bins 2025'!$D124:$ALO124,1),0)/1000</f>
        <v/>
      </c>
      <c r="Q124">
        <f>IFERROR(MATCH(Q$3,'Bins 2025'!$D124:$ALO124,1),0)/1000</f>
        <v/>
      </c>
      <c r="R124">
        <f>IFERROR(MATCH(R$3,'Bins 2025'!$D124:$ALO124,1),0)/1000</f>
        <v/>
      </c>
      <c r="S124">
        <f>IFERROR(MATCH(S$3,'Bins 2025'!$D124:$ALO124,1),0)/1000</f>
        <v/>
      </c>
      <c r="T124">
        <f>IFERROR(MATCH(T$3,'Bins 2025'!$D124:$ALO124,1),0)/1000</f>
        <v/>
      </c>
      <c r="U124">
        <f>IFERROR(MATCH(U$3,'Bins 2025'!$D124:$ALO124,1),0)/1000</f>
        <v/>
      </c>
      <c r="V124">
        <f>IFERROR(MATCH(V$3,'Bins 2025'!$D124:$ALO124,1),0)/1000</f>
        <v/>
      </c>
      <c r="W124">
        <f>IFERROR(MATCH(W$3,'Bins 2025'!$D124:$ALO124,1),0)/1000</f>
        <v/>
      </c>
      <c r="X124">
        <f>IFERROR(MATCH(X$3,'Bins 2025'!$D124:$ALO124,1),0)/1000</f>
        <v/>
      </c>
      <c r="Y124">
        <f>IFERROR(MATCH(Y$3,'Bins 2025'!$D124:$ALO124,1),0)/1000</f>
        <v/>
      </c>
      <c r="Z124">
        <f>IFERROR(MATCH(Z$3,'Bins 2025'!$D124:$ALO124,1),0)/1000</f>
        <v/>
      </c>
      <c r="AA124">
        <f>IFERROR(MATCH(AA$3,'Bins 2025'!$D124:$ALO124,1),0)/1000</f>
        <v/>
      </c>
      <c r="AB124">
        <f>IFERROR(MATCH(AB$3,'Bins 2025'!$D124:$ALO124,1),0)/1000</f>
        <v/>
      </c>
      <c r="AC124">
        <f>IFERROR(MATCH(AC$3,'Bins 2025'!$D124:$ALO124,1),0)/1000</f>
        <v/>
      </c>
      <c r="AD124">
        <f>IFERROR(MATCH(AD$3,'Bins 2025'!$D124:$ALO124,1),0)/1000</f>
        <v/>
      </c>
      <c r="AE124">
        <f>IFERROR(MATCH(AE$3,'Bins 2025'!$D124:$ALO124,1),0)/1000</f>
        <v/>
      </c>
      <c r="AF124">
        <f>IFERROR(MATCH(AF$3,'Bins 2025'!$D124:$ALO124,1),0)/1000</f>
        <v/>
      </c>
      <c r="AG124">
        <f>IFERROR(MATCH(AG$3,'Bins 2025'!$D124:$ALO124,1),0)/1000</f>
        <v/>
      </c>
      <c r="AH124">
        <f>IFERROR(MATCH(AH$3,'Bins 2025'!$D124:$ALO124,1),0)/1000</f>
        <v/>
      </c>
      <c r="AI124">
        <f>IFERROR(MATCH(AI$3,'Bins 2025'!$D124:$ALO124,1),0)/1000</f>
        <v/>
      </c>
      <c r="AJ124">
        <f>IFERROR(MATCH(AJ$3,'Bins 2025'!$D124:$ALO124,1),0)/1000</f>
        <v/>
      </c>
      <c r="AK124">
        <f>IFERROR(MATCH(AK$3,'Bins 2025'!$D124:$ALO124,1),0)/1000</f>
        <v/>
      </c>
      <c r="AL124">
        <f>IFERROR(MATCH(AL$3,'Bins 2025'!$D124:$ALO124,1),0)/1000</f>
        <v/>
      </c>
      <c r="AM124">
        <f>IFERROR(MATCH(AM$3,'Bins 2025'!$D124:$ALO124,1),0)/1000</f>
        <v/>
      </c>
      <c r="AN124">
        <f>IFERROR(MATCH(AN$3,'Bins 2025'!$D124:$ALO124,1),0)/1000</f>
        <v/>
      </c>
      <c r="AO124">
        <f>IFERROR(MATCH(AO$3,'Bins 2025'!$D124:$ALO124,1),0)/1000</f>
        <v/>
      </c>
      <c r="AP124">
        <f>IFERROR(MATCH(AP$3,'Bins 2025'!$D124:$ALO124,1),0)/1000</f>
        <v/>
      </c>
      <c r="AQ124">
        <f>IFERROR(MATCH(AQ$3,'Bins 2025'!$D124:$ALO124,1),0)/1000</f>
        <v/>
      </c>
      <c r="AR124">
        <f>IFERROR(MATCH(AR$3,'Bins 2025'!$D124:$ALO124,1),0)/1000</f>
        <v/>
      </c>
      <c r="AS124">
        <f>IFERROR(MATCH(AS$3,'Bins 2025'!$D124:$ALO124,1),0)/1000</f>
        <v/>
      </c>
      <c r="AT124">
        <f>IFERROR(MATCH(AT$3,'Bins 2025'!$D124:$ALO124,1),0)/1000</f>
        <v/>
      </c>
      <c r="AU124">
        <f>IFERROR(MATCH(AU$3,'Bins 2025'!$D124:$ALO124,1),0)/1000</f>
        <v/>
      </c>
      <c r="AV124">
        <f>IFERROR(MATCH(AV$3,'Bins 2025'!$D124:$ALO124,1),0)/1000</f>
        <v/>
      </c>
      <c r="AW124">
        <f>IFERROR(MATCH(AW$3,'Bins 2025'!$D124:$ALO124,1),0)/1000</f>
        <v/>
      </c>
      <c r="AX124">
        <f>IFERROR(MATCH(AX$3,'Bins 2025'!$D124:$ALO124,1),0)/1000</f>
        <v/>
      </c>
      <c r="AY124">
        <f>IFERROR(MATCH(AY$3,'Bins 2025'!$D124:$ALO124,1),0)/1000</f>
        <v/>
      </c>
      <c r="AZ124">
        <f>IFERROR(MATCH(AZ$3,'Bins 2025'!$D124:$ALO124,1),0)/1000</f>
        <v/>
      </c>
      <c r="BA124">
        <f>IFERROR(MATCH(BA$3,'Bins 2025'!$D124:$ALO124,1),0)/1000</f>
        <v/>
      </c>
      <c r="BB124">
        <f>IFERROR(MATCH(BB$3,'Bins 2025'!$D124:$ALO124,1),0)/1000</f>
        <v/>
      </c>
      <c r="BC124">
        <f>IFERROR(MATCH(BC$3,'Bins 2025'!$D124:$ALO124,1),0)/1000</f>
        <v/>
      </c>
      <c r="BD124">
        <f>IFERROR(MATCH(BD$3,'Bins 2025'!$D124:$ALO124,1),0)/1000</f>
        <v/>
      </c>
      <c r="BE124">
        <f>IFERROR(MATCH(BE$3,'Bins 2025'!$D124:$ALO124,1),0)/1000</f>
        <v/>
      </c>
      <c r="BF124">
        <f>IFERROR(MATCH(BF$3,'Bins 2025'!$D124:$ALO124,1),0)/1000</f>
        <v/>
      </c>
      <c r="BG124">
        <f>IFERROR(MATCH(BG$3,'Bins 2025'!$D124:$ALO124,1),0)/1000</f>
        <v/>
      </c>
      <c r="BH124">
        <f>IFERROR(MATCH(BH$3,'Bins 2025'!$D124:$ALO124,1),0)/1000</f>
        <v/>
      </c>
      <c r="BI124">
        <f>IFERROR(MATCH(BI$3,'Bins 2025'!$D124:$ALO124,1),0)/1000</f>
        <v/>
      </c>
      <c r="BJ124">
        <f>IFERROR(MATCH(BJ$3,'Bins 2025'!$D124:$ALO124,1),0)/1000</f>
        <v/>
      </c>
      <c r="BK124">
        <f>IFERROR(MATCH(BK$3,'Bins 2025'!$D124:$ALO124,1),0)/1000</f>
        <v/>
      </c>
      <c r="BL124">
        <f>IFERROR(MATCH(BL$3,'Bins 2025'!$D124:$ALO124,1),0)/1000</f>
        <v/>
      </c>
      <c r="BM124">
        <f>IFERROR(MATCH(BM$3,'Bins 2025'!$D124:$ALO124,1),0)/1000</f>
        <v/>
      </c>
      <c r="BN124">
        <f>IFERROR(MATCH(BN$3,'Bins 2025'!$D124:$ALO124,1),0)/1000</f>
        <v/>
      </c>
      <c r="BO124">
        <f>IFERROR(MATCH(BO$3,'Bins 2025'!$D124:$ALO124,1),0)/1000</f>
        <v/>
      </c>
      <c r="BP124">
        <f>IFERROR(MATCH(BP$3,'Bins 2025'!$D124:$ALO124,1),0)/1000</f>
        <v/>
      </c>
      <c r="BQ124">
        <f>IFERROR(MATCH(BQ$3,'Bins 2025'!$D124:$ALO124,1),0)/1000</f>
        <v/>
      </c>
      <c r="BR124">
        <f>IFERROR(MATCH(BR$3,'Bins 2025'!$D124:$ALO124,1),0)/1000</f>
        <v/>
      </c>
      <c r="BS124">
        <f>IFERROR(MATCH(BS$3,'Bins 2025'!$D124:$ALO124,1),0)/1000</f>
        <v/>
      </c>
      <c r="BT124">
        <f>IFERROR(MATCH(BT$3,'Bins 2025'!$D124:$ALO124,1),0)/1000</f>
        <v/>
      </c>
      <c r="BU124">
        <f>IFERROR(MATCH(BU$3,'Bins 2025'!$D124:$ALO124,1),0)/1000</f>
        <v/>
      </c>
      <c r="BV124">
        <f>IFERROR(MATCH(BV$3,'Bins 2025'!$D124:$ALO124,1),0)/1000</f>
        <v/>
      </c>
      <c r="BW124">
        <f>IFERROR(MATCH(BW$3,'Bins 2025'!$D124:$ALO124,1),0)/1000</f>
        <v/>
      </c>
      <c r="BX124">
        <f>IFERROR(MATCH(BX$3,'Bins 2025'!$D124:$ALO124,1),0)/1000</f>
        <v/>
      </c>
      <c r="BY124">
        <f>IFERROR(MATCH(BY$3,'Bins 2025'!$D124:$ALO124,1),0)/1000</f>
        <v/>
      </c>
      <c r="BZ124">
        <f>IFERROR(MATCH(BZ$3,'Bins 2025'!$D124:$ALO124,1),0)/1000</f>
        <v/>
      </c>
      <c r="CA124">
        <f>IFERROR(MATCH(CA$3,'Bins 2025'!$D124:$ALO124,1),0)/1000</f>
        <v/>
      </c>
      <c r="CB124">
        <f>IFERROR(MATCH(CB$3,'Bins 2025'!$D124:$ALO124,1),0)/1000</f>
        <v/>
      </c>
      <c r="CC124">
        <f>IFERROR(MATCH(CC$3,'Bins 2025'!$D124:$ALO124,1),0)/1000</f>
        <v/>
      </c>
      <c r="CD124">
        <f>IFERROR(MATCH(CD$3,'Bins 2025'!$D124:$ALO124,1),0)/1000</f>
        <v/>
      </c>
      <c r="CE124">
        <f>IFERROR(MATCH(CE$3,'Bins 2025'!$D124:$ALO124,1),0)/1000</f>
        <v/>
      </c>
      <c r="CF124">
        <f>IFERROR(MATCH(CF$3,'Bins 2025'!$D124:$ALO124,1),0)/1000</f>
        <v/>
      </c>
      <c r="CG124">
        <f>IFERROR(MATCH(CG$3,'Bins 2025'!$D124:$ALO124,1),0)/1000</f>
        <v/>
      </c>
      <c r="CH124">
        <f>IFERROR(MATCH(CH$3,'Bins 2025'!$D124:$ALO124,1),0)/1000</f>
        <v/>
      </c>
      <c r="CI124">
        <f>IFERROR(MATCH(CI$3,'Bins 2025'!$D124:$ALO124,1),0)/1000</f>
        <v/>
      </c>
      <c r="CJ124">
        <f>IFERROR(MATCH(CJ$3,'Bins 2025'!$D124:$ALO124,1),0)/1000</f>
        <v/>
      </c>
      <c r="CK124">
        <f>IFERROR(MATCH(CK$3,'Bins 2025'!$D124:$ALO124,1),0)/1000</f>
        <v/>
      </c>
      <c r="CL124">
        <f>IFERROR(MATCH(CL$3,'Bins 2025'!$D124:$ALO124,1),0)/1000</f>
        <v/>
      </c>
      <c r="CM124">
        <f>IFERROR(MATCH(CM$3,'Bins 2025'!$D124:$ALO124,1),0)/1000</f>
        <v/>
      </c>
      <c r="CN124">
        <f>IFERROR(MATCH(CN$3,'Bins 2025'!$D124:$ALO124,1),0)/1000</f>
        <v/>
      </c>
      <c r="CO124">
        <f>IFERROR(MATCH(CO$3,'Bins 2025'!$D124:$ALO124,1),0)/1000</f>
        <v/>
      </c>
      <c r="CP124">
        <f>IFERROR(MATCH(CP$3,'Bins 2025'!$D124:$ALO124,1),0)/1000</f>
        <v/>
      </c>
      <c r="CQ124">
        <f>IFERROR(MATCH(CQ$3,'Bins 2025'!$D124:$ALO124,1),0)/1000</f>
        <v/>
      </c>
      <c r="CR124">
        <f>IFERROR(MATCH(CR$3,'Bins 2025'!$D124:$ALO124,1),0)/1000</f>
        <v/>
      </c>
      <c r="CS124">
        <f>IFERROR(MATCH(CS$3,'Bins 2025'!$D124:$ALO124,1),0)/1000</f>
        <v/>
      </c>
      <c r="CT124">
        <f>IFERROR(MATCH(CT$3,'Bins 2025'!$D124:$ALO124,1),0)/1000</f>
        <v/>
      </c>
      <c r="CU124">
        <f>IFERROR(MATCH(CU$3,'Bins 2025'!$D124:$ALO124,1),0)/1000</f>
        <v/>
      </c>
      <c r="CV124">
        <f>IFERROR(MATCH(CV$3,'Bins 2025'!$D124:$ALO124,1),0)/1000</f>
        <v/>
      </c>
      <c r="CW124">
        <f>IFERROR(MATCH(CW$3,'Bins 2025'!$D124:$ALO124,1),0)/1000</f>
        <v/>
      </c>
      <c r="CX124">
        <f>IFERROR(MATCH(CX$3,'Bins 2025'!$D124:$ALO124,1),0)/1000</f>
        <v/>
      </c>
      <c r="CY124">
        <f>IFERROR(MATCH(CY$3,'Bins 2025'!$D124:$ALO124,1),0)/1000</f>
        <v/>
      </c>
      <c r="CZ124">
        <f>IFERROR(MATCH(CZ$3,'Bins 2025'!$D124:$ALO124,1),0)/1000</f>
        <v/>
      </c>
      <c r="DA124">
        <f>IFERROR(MATCH(DA$3,'Bins 2025'!$D124:$ALO124,1),0)/1000</f>
        <v/>
      </c>
      <c r="DB124">
        <f>IFERROR(MATCH(DB$3,'Bins 2025'!$D124:$ALO124,1),0)/1000</f>
        <v/>
      </c>
      <c r="DC124">
        <f>IFERROR(MATCH(DC$3,'Bins 2025'!$D124:$ALO124,1),0)/1000</f>
        <v/>
      </c>
      <c r="DD124">
        <f>IFERROR(MATCH(DD$3,'Bins 2025'!$D124:$ALO124,1),0)/1000</f>
        <v/>
      </c>
      <c r="DE124">
        <f>IFERROR(MATCH(DE$3,'Bins 2025'!$D124:$ALO124,1),0)/1000</f>
        <v/>
      </c>
      <c r="DF124">
        <f>IFERROR(MATCH(DF$3,'Bins 2025'!$D124:$ALO124,1),0)/1000</f>
        <v/>
      </c>
      <c r="DG124">
        <f>IFERROR(MATCH(DG$3,'Bins 2025'!$D124:$ALO124,1),0)/1000</f>
        <v/>
      </c>
      <c r="DH124">
        <f>IFERROR(MATCH(DH$3,'Bins 2025'!$D124:$ALO124,1),0)/1000</f>
        <v/>
      </c>
      <c r="DI124">
        <f>IFERROR(MATCH(DI$3,'Bins 2025'!$D124:$ALO124,1),0)/1000</f>
        <v/>
      </c>
      <c r="DJ124">
        <f>IFERROR(MATCH(DJ$3,'Bins 2025'!$D124:$ALO124,1),0)/1000</f>
        <v/>
      </c>
      <c r="DK124">
        <f>IFERROR(MATCH(DK$3,'Bins 2025'!$D124:$ALO124,1),0)/1000</f>
        <v/>
      </c>
      <c r="DL124">
        <f>IFERROR(MATCH(DL$3,'Bins 2025'!$D124:$ALO124,1),0)/1000</f>
        <v/>
      </c>
      <c r="DM124">
        <f>IFERROR(MATCH(DM$3,'Bins 2025'!$D124:$ALO124,1),0)/1000</f>
        <v/>
      </c>
      <c r="DN124">
        <f>IFERROR(MATCH(DN$3,'Bins 2025'!$D124:$ALO124,1),0)/1000</f>
        <v/>
      </c>
      <c r="DO124">
        <f>IFERROR(MATCH(DO$3,'Bins 2025'!$D124:$ALO124,1),0)/1000</f>
        <v/>
      </c>
      <c r="DP124">
        <f>IFERROR(MATCH(DP$3,'Bins 2025'!$D124:$ALO124,1),0)/1000</f>
        <v/>
      </c>
      <c r="DQ124">
        <f>IFERROR(MATCH(DQ$3,'Bins 2025'!$D124:$ALO124,1),0)/1000</f>
        <v/>
      </c>
      <c r="DR124">
        <f>IFERROR(MATCH(DR$3,'Bins 2025'!$D124:$ALO124,1),0)/1000</f>
        <v/>
      </c>
      <c r="DS124">
        <f>IFERROR(MATCH(DS$3,'Bins 2025'!$D124:$ALO124,1),0)/1000</f>
        <v/>
      </c>
      <c r="DT124">
        <f>IFERROR(MATCH(DT$3,'Bins 2025'!$D124:$ALO124,1),0)/1000</f>
        <v/>
      </c>
      <c r="DU124">
        <f>IFERROR(MATCH(DU$3,'Bins 2025'!$D124:$ALO124,1),0)/1000</f>
        <v/>
      </c>
      <c r="DV124">
        <f>IFERROR(MATCH(DV$3,'Bins 2025'!$D124:$ALO124,1),0)/1000</f>
        <v/>
      </c>
      <c r="DW124">
        <f>IFERROR(MATCH(DW$3,'Bins 2025'!$D124:$ALO124,1),0)/1000</f>
        <v/>
      </c>
      <c r="DX124">
        <f>IFERROR(MATCH(DX$3,'Bins 2025'!$D124:$ALO124,1),0)/1000</f>
        <v/>
      </c>
      <c r="DY124">
        <f>IFERROR(MATCH(DY$3,'Bins 2025'!$D124:$ALO124,1),0)/1000</f>
        <v/>
      </c>
      <c r="DZ124">
        <f>IFERROR(MATCH(DZ$3,'Bins 2025'!$D124:$ALO124,1),0)/1000</f>
        <v/>
      </c>
      <c r="EA124">
        <f>IFERROR(MATCH(EA$3,'Bins 2025'!$D124:$ALO124,1),0)/1000</f>
        <v/>
      </c>
      <c r="EB124">
        <f>IFERROR(MATCH(EB$3,'Bins 2025'!$D124:$ALO124,1),0)/1000</f>
        <v/>
      </c>
      <c r="EC124">
        <f>IFERROR(MATCH(EC$3,'Bins 2025'!$D124:$ALO124,1),0)/1000</f>
        <v/>
      </c>
      <c r="ED124">
        <f>IFERROR(MATCH(ED$3,'Bins 2025'!$D124:$ALO124,1),0)/1000</f>
        <v/>
      </c>
      <c r="EE124">
        <f>IFERROR(MATCH(EE$3,'Bins 2025'!$D124:$ALO124,1),0)/1000</f>
        <v/>
      </c>
      <c r="EF124">
        <f>IFERROR(MATCH(EF$3,'Bins 2025'!$D124:$ALO124,1),0)/1000</f>
        <v/>
      </c>
      <c r="EG124">
        <f>IFERROR(MATCH(EG$3,'Bins 2025'!$D124:$ALO124,1),0)/1000</f>
        <v/>
      </c>
      <c r="EH124">
        <f>IFERROR(MATCH(EH$3,'Bins 2025'!$D124:$ALO124,1),0)/1000</f>
        <v/>
      </c>
      <c r="EI124">
        <f>IFERROR(MATCH(EI$3,'Bins 2025'!$D124:$ALO124,1),0)/1000</f>
        <v/>
      </c>
      <c r="EJ124">
        <f>IFERROR(MATCH(EJ$3,'Bins 2025'!$D124:$ALO124,1),0)/1000</f>
        <v/>
      </c>
      <c r="EK124">
        <f>IFERROR(MATCH(EK$3,'Bins 2025'!$D124:$ALO124,1),0)/1000</f>
        <v/>
      </c>
      <c r="EL124">
        <f>IFERROR(MATCH(EL$3,'Bins 2025'!$D124:$ALO124,1),0)/1000</f>
        <v/>
      </c>
      <c r="EM124">
        <f>IFERROR(MATCH(EM$3,'Bins 2025'!$D124:$ALO124,1),0)/1000</f>
        <v/>
      </c>
      <c r="EN124">
        <f>IFERROR(MATCH(EN$3,'Bins 2025'!$D124:$ALO124,1),0)/1000</f>
        <v/>
      </c>
      <c r="EO124">
        <f>IFERROR(MATCH(EO$3,'Bins 2025'!$D124:$ALO124,1),0)/1000</f>
        <v/>
      </c>
      <c r="EP124">
        <f>IFERROR(MATCH(EP$3,'Bins 2025'!$D124:$ALO124,1),0)/1000</f>
        <v/>
      </c>
      <c r="EQ124">
        <f>IFERROR(MATCH(EQ$3,'Bins 2025'!$D124:$ALO124,1),0)/1000</f>
        <v/>
      </c>
      <c r="ER124">
        <f>IFERROR(MATCH(ER$3,'Bins 2025'!$D124:$ALO124,1),0)/1000</f>
        <v/>
      </c>
      <c r="ES124">
        <f>IFERROR(MATCH(ES$3,'Bins 2025'!$D124:$ALO124,1),0)/1000</f>
        <v/>
      </c>
      <c r="ET124">
        <f>IFERROR(MATCH(ET$3,'Bins 2025'!$D124:$ALO124,1),0)/1000</f>
        <v/>
      </c>
      <c r="EU124">
        <f>IFERROR(MATCH(EU$3,'Bins 2025'!$D124:$ALO124,1),0)/1000</f>
        <v/>
      </c>
      <c r="EV124">
        <f>IFERROR(MATCH(EV$3,'Bins 2025'!$D124:$ALO124,1),0)/1000</f>
        <v/>
      </c>
      <c r="EW124">
        <f>IFERROR(MATCH(EW$3,'Bins 2025'!$D124:$ALO124,1),0)/1000</f>
        <v/>
      </c>
      <c r="EX124">
        <f>IFERROR(MATCH(EX$3,'Bins 2025'!$D124:$ALO124,1),0)/1000</f>
        <v/>
      </c>
      <c r="EY124">
        <f>IFERROR(MATCH(EY$3,'Bins 2025'!$D124:$ALO124,1),0)/1000</f>
        <v/>
      </c>
      <c r="EZ124">
        <f>IFERROR(MATCH(EZ$3,'Bins 2025'!$D124:$ALO124,1),0)/1000</f>
        <v/>
      </c>
      <c r="FA124">
        <f>IFERROR(MATCH(FA$3,'Bins 2025'!$D124:$ALO124,1),0)/1000</f>
        <v/>
      </c>
      <c r="FB124">
        <f>IFERROR(MATCH(FB$3,'Bins 2025'!$D124:$ALO124,1),0)/1000</f>
        <v/>
      </c>
      <c r="FC124">
        <f>IFERROR(MATCH(FC$3,'Bins 2025'!$D124:$ALO124,1),0)/1000</f>
        <v/>
      </c>
      <c r="FD124">
        <f>IFERROR(MATCH(FD$3,'Bins 2025'!$D124:$ALO124,1),0)/1000</f>
        <v/>
      </c>
      <c r="FE124">
        <f>IFERROR(MATCH(FE$3,'Bins 2025'!$D124:$ALO124,1),0)/1000</f>
        <v/>
      </c>
      <c r="FF124">
        <f>IFERROR(MATCH(FF$3,'Bins 2025'!$D124:$ALO124,1),0)/1000</f>
        <v/>
      </c>
      <c r="FG124">
        <f>IFERROR(MATCH(FG$3,'Bins 2025'!$D124:$ALO124,1),0)/1000</f>
        <v/>
      </c>
      <c r="FH124">
        <f>IFERROR(MATCH(FH$3,'Bins 2025'!$D124:$ALO124,1),0)/1000</f>
        <v/>
      </c>
      <c r="FI124">
        <f>IFERROR(MATCH(FI$3,'Bins 2025'!$D124:$ALO124,1),0)/1000</f>
        <v/>
      </c>
      <c r="FJ124">
        <f>IFERROR(MATCH(FJ$3,'Bins 2025'!$D124:$ALO124,1),0)/1000</f>
        <v/>
      </c>
      <c r="FK124">
        <f>IFERROR(MATCH(FK$3,'Bins 2025'!$D124:$ALO124,1),0)/1000</f>
        <v/>
      </c>
      <c r="FL124">
        <f>IFERROR(MATCH(FL$3,'Bins 2025'!$D124:$ALO124,1),0)/1000</f>
        <v/>
      </c>
      <c r="FM124">
        <f>IFERROR(MATCH(FM$3,'Bins 2025'!$D124:$ALO124,1),0)/1000</f>
        <v/>
      </c>
      <c r="FN124">
        <f>IFERROR(MATCH(FN$3,'Bins 2025'!$D124:$ALO124,1),0)/1000</f>
        <v/>
      </c>
      <c r="FO124">
        <f>IFERROR(MATCH(FO$3,'Bins 2025'!$D124:$ALO124,1),0)/1000</f>
        <v/>
      </c>
      <c r="FP124">
        <f>IFERROR(MATCH(FP$3,'Bins 2025'!$D124:$ALO124,1),0)/1000</f>
        <v/>
      </c>
      <c r="FQ124">
        <f>IFERROR(MATCH(FQ$3,'Bins 2025'!$D124:$ALO124,1),0)/1000</f>
        <v/>
      </c>
      <c r="FR124">
        <f>IFERROR(MATCH(FR$3,'Bins 2025'!$D124:$ALO124,1),0)/1000</f>
        <v/>
      </c>
      <c r="FS124">
        <f>IFERROR(MATCH(FS$3,'Bins 2025'!$D124:$ALO124,1),0)/1000</f>
        <v/>
      </c>
      <c r="FT124">
        <f>IFERROR(MATCH(FT$3,'Bins 2025'!$D124:$ALO124,1),0)/1000</f>
        <v/>
      </c>
      <c r="FU124">
        <f>IFERROR(MATCH(FU$3,'Bins 2025'!$D124:$ALO124,1),0)/1000</f>
        <v/>
      </c>
      <c r="FV124">
        <f>IFERROR(MATCH(FV$3,'Bins 2025'!$D124:$ALO124,1),0)/1000</f>
        <v/>
      </c>
      <c r="FW124">
        <f>IFERROR(MATCH(FW$3,'Bins 2025'!$D124:$ALO124,1),0)/1000</f>
        <v/>
      </c>
      <c r="FX124">
        <f>IFERROR(MATCH(FX$3,'Bins 2025'!$D124:$ALO124,1),0)/1000</f>
        <v/>
      </c>
      <c r="FY124">
        <f>IFERROR(MATCH(FY$3,'Bins 2025'!$D124:$ALO124,1),0)/1000</f>
        <v/>
      </c>
      <c r="FZ124">
        <f>IFERROR(MATCH(FZ$3,'Bins 2025'!$D124:$ALO124,1),0)/1000</f>
        <v/>
      </c>
      <c r="GA124">
        <f>IFERROR(MATCH(GA$3,'Bins 2025'!$D124:$ALO124,1),0)/1000</f>
        <v/>
      </c>
      <c r="GB124">
        <f>IFERROR(MATCH(GB$3,'Bins 2025'!$D124:$ALO124,1),0)/1000</f>
        <v/>
      </c>
      <c r="GC124">
        <f>IFERROR(MATCH(GC$3,'Bins 2025'!$D124:$ALO124,1),0)/1000</f>
        <v/>
      </c>
      <c r="GD124">
        <f>IFERROR(MATCH(GD$3,'Bins 2025'!$D124:$ALO124,1),0)/1000</f>
        <v/>
      </c>
      <c r="GE124">
        <f>IFERROR(MATCH(GE$3,'Bins 2025'!$D124:$ALO124,1),0)/1000</f>
        <v/>
      </c>
      <c r="GF124">
        <f>IFERROR(MATCH(GF$3,'Bins 2025'!$D124:$ALO124,1),0)/1000</f>
        <v/>
      </c>
      <c r="GG124">
        <f>IFERROR(MATCH(GG$3,'Bins 2025'!$D124:$ALO124,1),0)/1000</f>
        <v/>
      </c>
      <c r="GH124">
        <f>IFERROR(MATCH(GH$3,'Bins 2025'!$D124:$ALO124,1),0)/1000</f>
        <v/>
      </c>
      <c r="GI124">
        <f>IFERROR(MATCH(GI$3,'Bins 2025'!$D124:$ALO124,1),0)/1000</f>
        <v/>
      </c>
      <c r="GJ124">
        <f>IFERROR(MATCH(GJ$3,'Bins 2025'!$D124:$ALO124,1),0)/1000</f>
        <v/>
      </c>
      <c r="GK124">
        <f>IFERROR(MATCH(GK$3,'Bins 2025'!$D124:$ALO124,1),0)/1000</f>
        <v/>
      </c>
      <c r="GL124">
        <f>IFERROR(MATCH(GL$3,'Bins 2025'!$D124:$ALO124,1),0)/1000</f>
        <v/>
      </c>
      <c r="GM124">
        <f>IFERROR(MATCH(GM$3,'Bins 2025'!$D124:$ALO124,1),0)/1000</f>
        <v/>
      </c>
      <c r="GN124">
        <f>IFERROR(MATCH(GN$3,'Bins 2025'!$D124:$ALO124,1),0)/1000</f>
        <v/>
      </c>
      <c r="GO124">
        <f>IFERROR(MATCH(GO$3,'Bins 2025'!$D124:$ALO124,1),0)/1000</f>
        <v/>
      </c>
      <c r="GP124">
        <f>IFERROR(MATCH(GP$3,'Bins 2025'!$D124:$ALO124,1),0)/1000</f>
        <v/>
      </c>
      <c r="GQ124">
        <f>IFERROR(MATCH(GQ$3,'Bins 2025'!$D124:$ALO124,1),0)/1000</f>
        <v/>
      </c>
      <c r="GR124">
        <f>IFERROR(MATCH(GR$3,'Bins 2025'!$D124:$ALO124,1),0)/1000</f>
        <v/>
      </c>
      <c r="GS124">
        <f>IFERROR(MATCH(GS$3,'Bins 2025'!$D124:$ALO124,1),0)/1000</f>
        <v/>
      </c>
      <c r="GT124">
        <f>IFERROR(MATCH(GT$3,'Bins 2025'!$D124:$ALO124,1),0)/1000</f>
        <v/>
      </c>
      <c r="GU124">
        <f>IFERROR(MATCH(GU$3,'Bins 2025'!$D124:$ALO124,1),0)/1000</f>
        <v/>
      </c>
    </row>
    <row r="125">
      <c r="B125">
        <f>Inputs!B125</f>
        <v/>
      </c>
      <c r="C125">
        <f>Inputs!K125</f>
        <v/>
      </c>
      <c r="D125">
        <f>N(Inputs!H125)</f>
        <v/>
      </c>
      <c r="E125">
        <f>IFERROR(MATCH(E$3,'Bins 2025'!$D125:$ALO125,1),0)/1000</f>
        <v/>
      </c>
      <c r="F125">
        <f>IFERROR(MATCH(F$3,'Bins 2025'!$D125:$ALO125,1),0)/1000</f>
        <v/>
      </c>
      <c r="G125">
        <f>IFERROR(MATCH(G$3,'Bins 2025'!$D125:$ALO125,1),0)/1000</f>
        <v/>
      </c>
      <c r="H125">
        <f>IFERROR(MATCH(H$3,'Bins 2025'!$D125:$ALO125,1),0)/1000</f>
        <v/>
      </c>
      <c r="I125">
        <f>IFERROR(MATCH(I$3,'Bins 2025'!$D125:$ALO125,1),0)/1000</f>
        <v/>
      </c>
      <c r="J125">
        <f>IFERROR(MATCH(J$3,'Bins 2025'!$D125:$ALO125,1),0)/1000</f>
        <v/>
      </c>
      <c r="K125">
        <f>IFERROR(MATCH(K$3,'Bins 2025'!$D125:$ALO125,1),0)/1000</f>
        <v/>
      </c>
      <c r="L125">
        <f>IFERROR(MATCH(L$3,'Bins 2025'!$D125:$ALO125,1),0)/1000</f>
        <v/>
      </c>
      <c r="M125">
        <f>IFERROR(MATCH(M$3,'Bins 2025'!$D125:$ALO125,1),0)/1000</f>
        <v/>
      </c>
      <c r="N125">
        <f>IFERROR(MATCH(N$3,'Bins 2025'!$D125:$ALO125,1),0)/1000</f>
        <v/>
      </c>
      <c r="O125">
        <f>IFERROR(MATCH(O$3,'Bins 2025'!$D125:$ALO125,1),0)/1000</f>
        <v/>
      </c>
      <c r="P125">
        <f>IFERROR(MATCH(P$3,'Bins 2025'!$D125:$ALO125,1),0)/1000</f>
        <v/>
      </c>
      <c r="Q125">
        <f>IFERROR(MATCH(Q$3,'Bins 2025'!$D125:$ALO125,1),0)/1000</f>
        <v/>
      </c>
      <c r="R125">
        <f>IFERROR(MATCH(R$3,'Bins 2025'!$D125:$ALO125,1),0)/1000</f>
        <v/>
      </c>
      <c r="S125">
        <f>IFERROR(MATCH(S$3,'Bins 2025'!$D125:$ALO125,1),0)/1000</f>
        <v/>
      </c>
      <c r="T125">
        <f>IFERROR(MATCH(T$3,'Bins 2025'!$D125:$ALO125,1),0)/1000</f>
        <v/>
      </c>
      <c r="U125">
        <f>IFERROR(MATCH(U$3,'Bins 2025'!$D125:$ALO125,1),0)/1000</f>
        <v/>
      </c>
      <c r="V125">
        <f>IFERROR(MATCH(V$3,'Bins 2025'!$D125:$ALO125,1),0)/1000</f>
        <v/>
      </c>
      <c r="W125">
        <f>IFERROR(MATCH(W$3,'Bins 2025'!$D125:$ALO125,1),0)/1000</f>
        <v/>
      </c>
      <c r="X125">
        <f>IFERROR(MATCH(X$3,'Bins 2025'!$D125:$ALO125,1),0)/1000</f>
        <v/>
      </c>
      <c r="Y125">
        <f>IFERROR(MATCH(Y$3,'Bins 2025'!$D125:$ALO125,1),0)/1000</f>
        <v/>
      </c>
      <c r="Z125">
        <f>IFERROR(MATCH(Z$3,'Bins 2025'!$D125:$ALO125,1),0)/1000</f>
        <v/>
      </c>
      <c r="AA125">
        <f>IFERROR(MATCH(AA$3,'Bins 2025'!$D125:$ALO125,1),0)/1000</f>
        <v/>
      </c>
      <c r="AB125">
        <f>IFERROR(MATCH(AB$3,'Bins 2025'!$D125:$ALO125,1),0)/1000</f>
        <v/>
      </c>
      <c r="AC125">
        <f>IFERROR(MATCH(AC$3,'Bins 2025'!$D125:$ALO125,1),0)/1000</f>
        <v/>
      </c>
      <c r="AD125">
        <f>IFERROR(MATCH(AD$3,'Bins 2025'!$D125:$ALO125,1),0)/1000</f>
        <v/>
      </c>
      <c r="AE125">
        <f>IFERROR(MATCH(AE$3,'Bins 2025'!$D125:$ALO125,1),0)/1000</f>
        <v/>
      </c>
      <c r="AF125">
        <f>IFERROR(MATCH(AF$3,'Bins 2025'!$D125:$ALO125,1),0)/1000</f>
        <v/>
      </c>
      <c r="AG125">
        <f>IFERROR(MATCH(AG$3,'Bins 2025'!$D125:$ALO125,1),0)/1000</f>
        <v/>
      </c>
      <c r="AH125">
        <f>IFERROR(MATCH(AH$3,'Bins 2025'!$D125:$ALO125,1),0)/1000</f>
        <v/>
      </c>
      <c r="AI125">
        <f>IFERROR(MATCH(AI$3,'Bins 2025'!$D125:$ALO125,1),0)/1000</f>
        <v/>
      </c>
      <c r="AJ125">
        <f>IFERROR(MATCH(AJ$3,'Bins 2025'!$D125:$ALO125,1),0)/1000</f>
        <v/>
      </c>
      <c r="AK125">
        <f>IFERROR(MATCH(AK$3,'Bins 2025'!$D125:$ALO125,1),0)/1000</f>
        <v/>
      </c>
      <c r="AL125">
        <f>IFERROR(MATCH(AL$3,'Bins 2025'!$D125:$ALO125,1),0)/1000</f>
        <v/>
      </c>
      <c r="AM125">
        <f>IFERROR(MATCH(AM$3,'Bins 2025'!$D125:$ALO125,1),0)/1000</f>
        <v/>
      </c>
      <c r="AN125">
        <f>IFERROR(MATCH(AN$3,'Bins 2025'!$D125:$ALO125,1),0)/1000</f>
        <v/>
      </c>
      <c r="AO125">
        <f>IFERROR(MATCH(AO$3,'Bins 2025'!$D125:$ALO125,1),0)/1000</f>
        <v/>
      </c>
      <c r="AP125">
        <f>IFERROR(MATCH(AP$3,'Bins 2025'!$D125:$ALO125,1),0)/1000</f>
        <v/>
      </c>
      <c r="AQ125">
        <f>IFERROR(MATCH(AQ$3,'Bins 2025'!$D125:$ALO125,1),0)/1000</f>
        <v/>
      </c>
      <c r="AR125">
        <f>IFERROR(MATCH(AR$3,'Bins 2025'!$D125:$ALO125,1),0)/1000</f>
        <v/>
      </c>
      <c r="AS125">
        <f>IFERROR(MATCH(AS$3,'Bins 2025'!$D125:$ALO125,1),0)/1000</f>
        <v/>
      </c>
      <c r="AT125">
        <f>IFERROR(MATCH(AT$3,'Bins 2025'!$D125:$ALO125,1),0)/1000</f>
        <v/>
      </c>
      <c r="AU125">
        <f>IFERROR(MATCH(AU$3,'Bins 2025'!$D125:$ALO125,1),0)/1000</f>
        <v/>
      </c>
      <c r="AV125">
        <f>IFERROR(MATCH(AV$3,'Bins 2025'!$D125:$ALO125,1),0)/1000</f>
        <v/>
      </c>
      <c r="AW125">
        <f>IFERROR(MATCH(AW$3,'Bins 2025'!$D125:$ALO125,1),0)/1000</f>
        <v/>
      </c>
      <c r="AX125">
        <f>IFERROR(MATCH(AX$3,'Bins 2025'!$D125:$ALO125,1),0)/1000</f>
        <v/>
      </c>
      <c r="AY125">
        <f>IFERROR(MATCH(AY$3,'Bins 2025'!$D125:$ALO125,1),0)/1000</f>
        <v/>
      </c>
      <c r="AZ125">
        <f>IFERROR(MATCH(AZ$3,'Bins 2025'!$D125:$ALO125,1),0)/1000</f>
        <v/>
      </c>
      <c r="BA125">
        <f>IFERROR(MATCH(BA$3,'Bins 2025'!$D125:$ALO125,1),0)/1000</f>
        <v/>
      </c>
      <c r="BB125">
        <f>IFERROR(MATCH(BB$3,'Bins 2025'!$D125:$ALO125,1),0)/1000</f>
        <v/>
      </c>
      <c r="BC125">
        <f>IFERROR(MATCH(BC$3,'Bins 2025'!$D125:$ALO125,1),0)/1000</f>
        <v/>
      </c>
      <c r="BD125">
        <f>IFERROR(MATCH(BD$3,'Bins 2025'!$D125:$ALO125,1),0)/1000</f>
        <v/>
      </c>
      <c r="BE125">
        <f>IFERROR(MATCH(BE$3,'Bins 2025'!$D125:$ALO125,1),0)/1000</f>
        <v/>
      </c>
      <c r="BF125">
        <f>IFERROR(MATCH(BF$3,'Bins 2025'!$D125:$ALO125,1),0)/1000</f>
        <v/>
      </c>
      <c r="BG125">
        <f>IFERROR(MATCH(BG$3,'Bins 2025'!$D125:$ALO125,1),0)/1000</f>
        <v/>
      </c>
      <c r="BH125">
        <f>IFERROR(MATCH(BH$3,'Bins 2025'!$D125:$ALO125,1),0)/1000</f>
        <v/>
      </c>
      <c r="BI125">
        <f>IFERROR(MATCH(BI$3,'Bins 2025'!$D125:$ALO125,1),0)/1000</f>
        <v/>
      </c>
      <c r="BJ125">
        <f>IFERROR(MATCH(BJ$3,'Bins 2025'!$D125:$ALO125,1),0)/1000</f>
        <v/>
      </c>
      <c r="BK125">
        <f>IFERROR(MATCH(BK$3,'Bins 2025'!$D125:$ALO125,1),0)/1000</f>
        <v/>
      </c>
      <c r="BL125">
        <f>IFERROR(MATCH(BL$3,'Bins 2025'!$D125:$ALO125,1),0)/1000</f>
        <v/>
      </c>
      <c r="BM125">
        <f>IFERROR(MATCH(BM$3,'Bins 2025'!$D125:$ALO125,1),0)/1000</f>
        <v/>
      </c>
      <c r="BN125">
        <f>IFERROR(MATCH(BN$3,'Bins 2025'!$D125:$ALO125,1),0)/1000</f>
        <v/>
      </c>
      <c r="BO125">
        <f>IFERROR(MATCH(BO$3,'Bins 2025'!$D125:$ALO125,1),0)/1000</f>
        <v/>
      </c>
      <c r="BP125">
        <f>IFERROR(MATCH(BP$3,'Bins 2025'!$D125:$ALO125,1),0)/1000</f>
        <v/>
      </c>
      <c r="BQ125">
        <f>IFERROR(MATCH(BQ$3,'Bins 2025'!$D125:$ALO125,1),0)/1000</f>
        <v/>
      </c>
      <c r="BR125">
        <f>IFERROR(MATCH(BR$3,'Bins 2025'!$D125:$ALO125,1),0)/1000</f>
        <v/>
      </c>
      <c r="BS125">
        <f>IFERROR(MATCH(BS$3,'Bins 2025'!$D125:$ALO125,1),0)/1000</f>
        <v/>
      </c>
      <c r="BT125">
        <f>IFERROR(MATCH(BT$3,'Bins 2025'!$D125:$ALO125,1),0)/1000</f>
        <v/>
      </c>
      <c r="BU125">
        <f>IFERROR(MATCH(BU$3,'Bins 2025'!$D125:$ALO125,1),0)/1000</f>
        <v/>
      </c>
      <c r="BV125">
        <f>IFERROR(MATCH(BV$3,'Bins 2025'!$D125:$ALO125,1),0)/1000</f>
        <v/>
      </c>
      <c r="BW125">
        <f>IFERROR(MATCH(BW$3,'Bins 2025'!$D125:$ALO125,1),0)/1000</f>
        <v/>
      </c>
      <c r="BX125">
        <f>IFERROR(MATCH(BX$3,'Bins 2025'!$D125:$ALO125,1),0)/1000</f>
        <v/>
      </c>
      <c r="BY125">
        <f>IFERROR(MATCH(BY$3,'Bins 2025'!$D125:$ALO125,1),0)/1000</f>
        <v/>
      </c>
      <c r="BZ125">
        <f>IFERROR(MATCH(BZ$3,'Bins 2025'!$D125:$ALO125,1),0)/1000</f>
        <v/>
      </c>
      <c r="CA125">
        <f>IFERROR(MATCH(CA$3,'Bins 2025'!$D125:$ALO125,1),0)/1000</f>
        <v/>
      </c>
      <c r="CB125">
        <f>IFERROR(MATCH(CB$3,'Bins 2025'!$D125:$ALO125,1),0)/1000</f>
        <v/>
      </c>
      <c r="CC125">
        <f>IFERROR(MATCH(CC$3,'Bins 2025'!$D125:$ALO125,1),0)/1000</f>
        <v/>
      </c>
      <c r="CD125">
        <f>IFERROR(MATCH(CD$3,'Bins 2025'!$D125:$ALO125,1),0)/1000</f>
        <v/>
      </c>
      <c r="CE125">
        <f>IFERROR(MATCH(CE$3,'Bins 2025'!$D125:$ALO125,1),0)/1000</f>
        <v/>
      </c>
      <c r="CF125">
        <f>IFERROR(MATCH(CF$3,'Bins 2025'!$D125:$ALO125,1),0)/1000</f>
        <v/>
      </c>
      <c r="CG125">
        <f>IFERROR(MATCH(CG$3,'Bins 2025'!$D125:$ALO125,1),0)/1000</f>
        <v/>
      </c>
      <c r="CH125">
        <f>IFERROR(MATCH(CH$3,'Bins 2025'!$D125:$ALO125,1),0)/1000</f>
        <v/>
      </c>
      <c r="CI125">
        <f>IFERROR(MATCH(CI$3,'Bins 2025'!$D125:$ALO125,1),0)/1000</f>
        <v/>
      </c>
      <c r="CJ125">
        <f>IFERROR(MATCH(CJ$3,'Bins 2025'!$D125:$ALO125,1),0)/1000</f>
        <v/>
      </c>
      <c r="CK125">
        <f>IFERROR(MATCH(CK$3,'Bins 2025'!$D125:$ALO125,1),0)/1000</f>
        <v/>
      </c>
      <c r="CL125">
        <f>IFERROR(MATCH(CL$3,'Bins 2025'!$D125:$ALO125,1),0)/1000</f>
        <v/>
      </c>
      <c r="CM125">
        <f>IFERROR(MATCH(CM$3,'Bins 2025'!$D125:$ALO125,1),0)/1000</f>
        <v/>
      </c>
      <c r="CN125">
        <f>IFERROR(MATCH(CN$3,'Bins 2025'!$D125:$ALO125,1),0)/1000</f>
        <v/>
      </c>
      <c r="CO125">
        <f>IFERROR(MATCH(CO$3,'Bins 2025'!$D125:$ALO125,1),0)/1000</f>
        <v/>
      </c>
      <c r="CP125">
        <f>IFERROR(MATCH(CP$3,'Bins 2025'!$D125:$ALO125,1),0)/1000</f>
        <v/>
      </c>
      <c r="CQ125">
        <f>IFERROR(MATCH(CQ$3,'Bins 2025'!$D125:$ALO125,1),0)/1000</f>
        <v/>
      </c>
      <c r="CR125">
        <f>IFERROR(MATCH(CR$3,'Bins 2025'!$D125:$ALO125,1),0)/1000</f>
        <v/>
      </c>
      <c r="CS125">
        <f>IFERROR(MATCH(CS$3,'Bins 2025'!$D125:$ALO125,1),0)/1000</f>
        <v/>
      </c>
      <c r="CT125">
        <f>IFERROR(MATCH(CT$3,'Bins 2025'!$D125:$ALO125,1),0)/1000</f>
        <v/>
      </c>
      <c r="CU125">
        <f>IFERROR(MATCH(CU$3,'Bins 2025'!$D125:$ALO125,1),0)/1000</f>
        <v/>
      </c>
      <c r="CV125">
        <f>IFERROR(MATCH(CV$3,'Bins 2025'!$D125:$ALO125,1),0)/1000</f>
        <v/>
      </c>
      <c r="CW125">
        <f>IFERROR(MATCH(CW$3,'Bins 2025'!$D125:$ALO125,1),0)/1000</f>
        <v/>
      </c>
      <c r="CX125">
        <f>IFERROR(MATCH(CX$3,'Bins 2025'!$D125:$ALO125,1),0)/1000</f>
        <v/>
      </c>
      <c r="CY125">
        <f>IFERROR(MATCH(CY$3,'Bins 2025'!$D125:$ALO125,1),0)/1000</f>
        <v/>
      </c>
      <c r="CZ125">
        <f>IFERROR(MATCH(CZ$3,'Bins 2025'!$D125:$ALO125,1),0)/1000</f>
        <v/>
      </c>
      <c r="DA125">
        <f>IFERROR(MATCH(DA$3,'Bins 2025'!$D125:$ALO125,1),0)/1000</f>
        <v/>
      </c>
      <c r="DB125">
        <f>IFERROR(MATCH(DB$3,'Bins 2025'!$D125:$ALO125,1),0)/1000</f>
        <v/>
      </c>
      <c r="DC125">
        <f>IFERROR(MATCH(DC$3,'Bins 2025'!$D125:$ALO125,1),0)/1000</f>
        <v/>
      </c>
      <c r="DD125">
        <f>IFERROR(MATCH(DD$3,'Bins 2025'!$D125:$ALO125,1),0)/1000</f>
        <v/>
      </c>
      <c r="DE125">
        <f>IFERROR(MATCH(DE$3,'Bins 2025'!$D125:$ALO125,1),0)/1000</f>
        <v/>
      </c>
      <c r="DF125">
        <f>IFERROR(MATCH(DF$3,'Bins 2025'!$D125:$ALO125,1),0)/1000</f>
        <v/>
      </c>
      <c r="DG125">
        <f>IFERROR(MATCH(DG$3,'Bins 2025'!$D125:$ALO125,1),0)/1000</f>
        <v/>
      </c>
      <c r="DH125">
        <f>IFERROR(MATCH(DH$3,'Bins 2025'!$D125:$ALO125,1),0)/1000</f>
        <v/>
      </c>
      <c r="DI125">
        <f>IFERROR(MATCH(DI$3,'Bins 2025'!$D125:$ALO125,1),0)/1000</f>
        <v/>
      </c>
      <c r="DJ125">
        <f>IFERROR(MATCH(DJ$3,'Bins 2025'!$D125:$ALO125,1),0)/1000</f>
        <v/>
      </c>
      <c r="DK125">
        <f>IFERROR(MATCH(DK$3,'Bins 2025'!$D125:$ALO125,1),0)/1000</f>
        <v/>
      </c>
      <c r="DL125">
        <f>IFERROR(MATCH(DL$3,'Bins 2025'!$D125:$ALO125,1),0)/1000</f>
        <v/>
      </c>
      <c r="DM125">
        <f>IFERROR(MATCH(DM$3,'Bins 2025'!$D125:$ALO125,1),0)/1000</f>
        <v/>
      </c>
      <c r="DN125">
        <f>IFERROR(MATCH(DN$3,'Bins 2025'!$D125:$ALO125,1),0)/1000</f>
        <v/>
      </c>
      <c r="DO125">
        <f>IFERROR(MATCH(DO$3,'Bins 2025'!$D125:$ALO125,1),0)/1000</f>
        <v/>
      </c>
      <c r="DP125">
        <f>IFERROR(MATCH(DP$3,'Bins 2025'!$D125:$ALO125,1),0)/1000</f>
        <v/>
      </c>
      <c r="DQ125">
        <f>IFERROR(MATCH(DQ$3,'Bins 2025'!$D125:$ALO125,1),0)/1000</f>
        <v/>
      </c>
      <c r="DR125">
        <f>IFERROR(MATCH(DR$3,'Bins 2025'!$D125:$ALO125,1),0)/1000</f>
        <v/>
      </c>
      <c r="DS125">
        <f>IFERROR(MATCH(DS$3,'Bins 2025'!$D125:$ALO125,1),0)/1000</f>
        <v/>
      </c>
      <c r="DT125">
        <f>IFERROR(MATCH(DT$3,'Bins 2025'!$D125:$ALO125,1),0)/1000</f>
        <v/>
      </c>
      <c r="DU125">
        <f>IFERROR(MATCH(DU$3,'Bins 2025'!$D125:$ALO125,1),0)/1000</f>
        <v/>
      </c>
      <c r="DV125">
        <f>IFERROR(MATCH(DV$3,'Bins 2025'!$D125:$ALO125,1),0)/1000</f>
        <v/>
      </c>
      <c r="DW125">
        <f>IFERROR(MATCH(DW$3,'Bins 2025'!$D125:$ALO125,1),0)/1000</f>
        <v/>
      </c>
      <c r="DX125">
        <f>IFERROR(MATCH(DX$3,'Bins 2025'!$D125:$ALO125,1),0)/1000</f>
        <v/>
      </c>
      <c r="DY125">
        <f>IFERROR(MATCH(DY$3,'Bins 2025'!$D125:$ALO125,1),0)/1000</f>
        <v/>
      </c>
      <c r="DZ125">
        <f>IFERROR(MATCH(DZ$3,'Bins 2025'!$D125:$ALO125,1),0)/1000</f>
        <v/>
      </c>
      <c r="EA125">
        <f>IFERROR(MATCH(EA$3,'Bins 2025'!$D125:$ALO125,1),0)/1000</f>
        <v/>
      </c>
      <c r="EB125">
        <f>IFERROR(MATCH(EB$3,'Bins 2025'!$D125:$ALO125,1),0)/1000</f>
        <v/>
      </c>
      <c r="EC125">
        <f>IFERROR(MATCH(EC$3,'Bins 2025'!$D125:$ALO125,1),0)/1000</f>
        <v/>
      </c>
      <c r="ED125">
        <f>IFERROR(MATCH(ED$3,'Bins 2025'!$D125:$ALO125,1),0)/1000</f>
        <v/>
      </c>
      <c r="EE125">
        <f>IFERROR(MATCH(EE$3,'Bins 2025'!$D125:$ALO125,1),0)/1000</f>
        <v/>
      </c>
      <c r="EF125">
        <f>IFERROR(MATCH(EF$3,'Bins 2025'!$D125:$ALO125,1),0)/1000</f>
        <v/>
      </c>
      <c r="EG125">
        <f>IFERROR(MATCH(EG$3,'Bins 2025'!$D125:$ALO125,1),0)/1000</f>
        <v/>
      </c>
      <c r="EH125">
        <f>IFERROR(MATCH(EH$3,'Bins 2025'!$D125:$ALO125,1),0)/1000</f>
        <v/>
      </c>
      <c r="EI125">
        <f>IFERROR(MATCH(EI$3,'Bins 2025'!$D125:$ALO125,1),0)/1000</f>
        <v/>
      </c>
      <c r="EJ125">
        <f>IFERROR(MATCH(EJ$3,'Bins 2025'!$D125:$ALO125,1),0)/1000</f>
        <v/>
      </c>
      <c r="EK125">
        <f>IFERROR(MATCH(EK$3,'Bins 2025'!$D125:$ALO125,1),0)/1000</f>
        <v/>
      </c>
      <c r="EL125">
        <f>IFERROR(MATCH(EL$3,'Bins 2025'!$D125:$ALO125,1),0)/1000</f>
        <v/>
      </c>
      <c r="EM125">
        <f>IFERROR(MATCH(EM$3,'Bins 2025'!$D125:$ALO125,1),0)/1000</f>
        <v/>
      </c>
      <c r="EN125">
        <f>IFERROR(MATCH(EN$3,'Bins 2025'!$D125:$ALO125,1),0)/1000</f>
        <v/>
      </c>
      <c r="EO125">
        <f>IFERROR(MATCH(EO$3,'Bins 2025'!$D125:$ALO125,1),0)/1000</f>
        <v/>
      </c>
      <c r="EP125">
        <f>IFERROR(MATCH(EP$3,'Bins 2025'!$D125:$ALO125,1),0)/1000</f>
        <v/>
      </c>
      <c r="EQ125">
        <f>IFERROR(MATCH(EQ$3,'Bins 2025'!$D125:$ALO125,1),0)/1000</f>
        <v/>
      </c>
      <c r="ER125">
        <f>IFERROR(MATCH(ER$3,'Bins 2025'!$D125:$ALO125,1),0)/1000</f>
        <v/>
      </c>
      <c r="ES125">
        <f>IFERROR(MATCH(ES$3,'Bins 2025'!$D125:$ALO125,1),0)/1000</f>
        <v/>
      </c>
      <c r="ET125">
        <f>IFERROR(MATCH(ET$3,'Bins 2025'!$D125:$ALO125,1),0)/1000</f>
        <v/>
      </c>
      <c r="EU125">
        <f>IFERROR(MATCH(EU$3,'Bins 2025'!$D125:$ALO125,1),0)/1000</f>
        <v/>
      </c>
      <c r="EV125">
        <f>IFERROR(MATCH(EV$3,'Bins 2025'!$D125:$ALO125,1),0)/1000</f>
        <v/>
      </c>
      <c r="EW125">
        <f>IFERROR(MATCH(EW$3,'Bins 2025'!$D125:$ALO125,1),0)/1000</f>
        <v/>
      </c>
      <c r="EX125">
        <f>IFERROR(MATCH(EX$3,'Bins 2025'!$D125:$ALO125,1),0)/1000</f>
        <v/>
      </c>
      <c r="EY125">
        <f>IFERROR(MATCH(EY$3,'Bins 2025'!$D125:$ALO125,1),0)/1000</f>
        <v/>
      </c>
      <c r="EZ125">
        <f>IFERROR(MATCH(EZ$3,'Bins 2025'!$D125:$ALO125,1),0)/1000</f>
        <v/>
      </c>
      <c r="FA125">
        <f>IFERROR(MATCH(FA$3,'Bins 2025'!$D125:$ALO125,1),0)/1000</f>
        <v/>
      </c>
      <c r="FB125">
        <f>IFERROR(MATCH(FB$3,'Bins 2025'!$D125:$ALO125,1),0)/1000</f>
        <v/>
      </c>
      <c r="FC125">
        <f>IFERROR(MATCH(FC$3,'Bins 2025'!$D125:$ALO125,1),0)/1000</f>
        <v/>
      </c>
      <c r="FD125">
        <f>IFERROR(MATCH(FD$3,'Bins 2025'!$D125:$ALO125,1),0)/1000</f>
        <v/>
      </c>
      <c r="FE125">
        <f>IFERROR(MATCH(FE$3,'Bins 2025'!$D125:$ALO125,1),0)/1000</f>
        <v/>
      </c>
      <c r="FF125">
        <f>IFERROR(MATCH(FF$3,'Bins 2025'!$D125:$ALO125,1),0)/1000</f>
        <v/>
      </c>
      <c r="FG125">
        <f>IFERROR(MATCH(FG$3,'Bins 2025'!$D125:$ALO125,1),0)/1000</f>
        <v/>
      </c>
      <c r="FH125">
        <f>IFERROR(MATCH(FH$3,'Bins 2025'!$D125:$ALO125,1),0)/1000</f>
        <v/>
      </c>
      <c r="FI125">
        <f>IFERROR(MATCH(FI$3,'Bins 2025'!$D125:$ALO125,1),0)/1000</f>
        <v/>
      </c>
      <c r="FJ125">
        <f>IFERROR(MATCH(FJ$3,'Bins 2025'!$D125:$ALO125,1),0)/1000</f>
        <v/>
      </c>
      <c r="FK125">
        <f>IFERROR(MATCH(FK$3,'Bins 2025'!$D125:$ALO125,1),0)/1000</f>
        <v/>
      </c>
      <c r="FL125">
        <f>IFERROR(MATCH(FL$3,'Bins 2025'!$D125:$ALO125,1),0)/1000</f>
        <v/>
      </c>
      <c r="FM125">
        <f>IFERROR(MATCH(FM$3,'Bins 2025'!$D125:$ALO125,1),0)/1000</f>
        <v/>
      </c>
      <c r="FN125">
        <f>IFERROR(MATCH(FN$3,'Bins 2025'!$D125:$ALO125,1),0)/1000</f>
        <v/>
      </c>
      <c r="FO125">
        <f>IFERROR(MATCH(FO$3,'Bins 2025'!$D125:$ALO125,1),0)/1000</f>
        <v/>
      </c>
      <c r="FP125">
        <f>IFERROR(MATCH(FP$3,'Bins 2025'!$D125:$ALO125,1),0)/1000</f>
        <v/>
      </c>
      <c r="FQ125">
        <f>IFERROR(MATCH(FQ$3,'Bins 2025'!$D125:$ALO125,1),0)/1000</f>
        <v/>
      </c>
      <c r="FR125">
        <f>IFERROR(MATCH(FR$3,'Bins 2025'!$D125:$ALO125,1),0)/1000</f>
        <v/>
      </c>
      <c r="FS125">
        <f>IFERROR(MATCH(FS$3,'Bins 2025'!$D125:$ALO125,1),0)/1000</f>
        <v/>
      </c>
      <c r="FT125">
        <f>IFERROR(MATCH(FT$3,'Bins 2025'!$D125:$ALO125,1),0)/1000</f>
        <v/>
      </c>
      <c r="FU125">
        <f>IFERROR(MATCH(FU$3,'Bins 2025'!$D125:$ALO125,1),0)/1000</f>
        <v/>
      </c>
      <c r="FV125">
        <f>IFERROR(MATCH(FV$3,'Bins 2025'!$D125:$ALO125,1),0)/1000</f>
        <v/>
      </c>
      <c r="FW125">
        <f>IFERROR(MATCH(FW$3,'Bins 2025'!$D125:$ALO125,1),0)/1000</f>
        <v/>
      </c>
      <c r="FX125">
        <f>IFERROR(MATCH(FX$3,'Bins 2025'!$D125:$ALO125,1),0)/1000</f>
        <v/>
      </c>
      <c r="FY125">
        <f>IFERROR(MATCH(FY$3,'Bins 2025'!$D125:$ALO125,1),0)/1000</f>
        <v/>
      </c>
      <c r="FZ125">
        <f>IFERROR(MATCH(FZ$3,'Bins 2025'!$D125:$ALO125,1),0)/1000</f>
        <v/>
      </c>
      <c r="GA125">
        <f>IFERROR(MATCH(GA$3,'Bins 2025'!$D125:$ALO125,1),0)/1000</f>
        <v/>
      </c>
      <c r="GB125">
        <f>IFERROR(MATCH(GB$3,'Bins 2025'!$D125:$ALO125,1),0)/1000</f>
        <v/>
      </c>
      <c r="GC125">
        <f>IFERROR(MATCH(GC$3,'Bins 2025'!$D125:$ALO125,1),0)/1000</f>
        <v/>
      </c>
      <c r="GD125">
        <f>IFERROR(MATCH(GD$3,'Bins 2025'!$D125:$ALO125,1),0)/1000</f>
        <v/>
      </c>
      <c r="GE125">
        <f>IFERROR(MATCH(GE$3,'Bins 2025'!$D125:$ALO125,1),0)/1000</f>
        <v/>
      </c>
      <c r="GF125">
        <f>IFERROR(MATCH(GF$3,'Bins 2025'!$D125:$ALO125,1),0)/1000</f>
        <v/>
      </c>
      <c r="GG125">
        <f>IFERROR(MATCH(GG$3,'Bins 2025'!$D125:$ALO125,1),0)/1000</f>
        <v/>
      </c>
      <c r="GH125">
        <f>IFERROR(MATCH(GH$3,'Bins 2025'!$D125:$ALO125,1),0)/1000</f>
        <v/>
      </c>
      <c r="GI125">
        <f>IFERROR(MATCH(GI$3,'Bins 2025'!$D125:$ALO125,1),0)/1000</f>
        <v/>
      </c>
      <c r="GJ125">
        <f>IFERROR(MATCH(GJ$3,'Bins 2025'!$D125:$ALO125,1),0)/1000</f>
        <v/>
      </c>
      <c r="GK125">
        <f>IFERROR(MATCH(GK$3,'Bins 2025'!$D125:$ALO125,1),0)/1000</f>
        <v/>
      </c>
      <c r="GL125">
        <f>IFERROR(MATCH(GL$3,'Bins 2025'!$D125:$ALO125,1),0)/1000</f>
        <v/>
      </c>
      <c r="GM125">
        <f>IFERROR(MATCH(GM$3,'Bins 2025'!$D125:$ALO125,1),0)/1000</f>
        <v/>
      </c>
      <c r="GN125">
        <f>IFERROR(MATCH(GN$3,'Bins 2025'!$D125:$ALO125,1),0)/1000</f>
        <v/>
      </c>
      <c r="GO125">
        <f>IFERROR(MATCH(GO$3,'Bins 2025'!$D125:$ALO125,1),0)/1000</f>
        <v/>
      </c>
      <c r="GP125">
        <f>IFERROR(MATCH(GP$3,'Bins 2025'!$D125:$ALO125,1),0)/1000</f>
        <v/>
      </c>
      <c r="GQ125">
        <f>IFERROR(MATCH(GQ$3,'Bins 2025'!$D125:$ALO125,1),0)/1000</f>
        <v/>
      </c>
      <c r="GR125">
        <f>IFERROR(MATCH(GR$3,'Bins 2025'!$D125:$ALO125,1),0)/1000</f>
        <v/>
      </c>
      <c r="GS125">
        <f>IFERROR(MATCH(GS$3,'Bins 2025'!$D125:$ALO125,1),0)/1000</f>
        <v/>
      </c>
      <c r="GT125">
        <f>IFERROR(MATCH(GT$3,'Bins 2025'!$D125:$ALO125,1),0)/1000</f>
        <v/>
      </c>
      <c r="GU125">
        <f>IFERROR(MATCH(GU$3,'Bins 2025'!$D125:$ALO125,1),0)/1000</f>
        <v/>
      </c>
    </row>
    <row r="126">
      <c r="B126">
        <f>Inputs!B126</f>
        <v/>
      </c>
      <c r="C126">
        <f>Inputs!K126</f>
        <v/>
      </c>
      <c r="D126">
        <f>N(Inputs!H126)</f>
        <v/>
      </c>
      <c r="E126">
        <f>IFERROR(MATCH(E$3,'Bins 2025'!$D126:$ALO126,1),0)/1000</f>
        <v/>
      </c>
      <c r="F126">
        <f>IFERROR(MATCH(F$3,'Bins 2025'!$D126:$ALO126,1),0)/1000</f>
        <v/>
      </c>
      <c r="G126">
        <f>IFERROR(MATCH(G$3,'Bins 2025'!$D126:$ALO126,1),0)/1000</f>
        <v/>
      </c>
      <c r="H126">
        <f>IFERROR(MATCH(H$3,'Bins 2025'!$D126:$ALO126,1),0)/1000</f>
        <v/>
      </c>
      <c r="I126">
        <f>IFERROR(MATCH(I$3,'Bins 2025'!$D126:$ALO126,1),0)/1000</f>
        <v/>
      </c>
      <c r="J126">
        <f>IFERROR(MATCH(J$3,'Bins 2025'!$D126:$ALO126,1),0)/1000</f>
        <v/>
      </c>
      <c r="K126">
        <f>IFERROR(MATCH(K$3,'Bins 2025'!$D126:$ALO126,1),0)/1000</f>
        <v/>
      </c>
      <c r="L126">
        <f>IFERROR(MATCH(L$3,'Bins 2025'!$D126:$ALO126,1),0)/1000</f>
        <v/>
      </c>
      <c r="M126">
        <f>IFERROR(MATCH(M$3,'Bins 2025'!$D126:$ALO126,1),0)/1000</f>
        <v/>
      </c>
      <c r="N126">
        <f>IFERROR(MATCH(N$3,'Bins 2025'!$D126:$ALO126,1),0)/1000</f>
        <v/>
      </c>
      <c r="O126">
        <f>IFERROR(MATCH(O$3,'Bins 2025'!$D126:$ALO126,1),0)/1000</f>
        <v/>
      </c>
      <c r="P126">
        <f>IFERROR(MATCH(P$3,'Bins 2025'!$D126:$ALO126,1),0)/1000</f>
        <v/>
      </c>
      <c r="Q126">
        <f>IFERROR(MATCH(Q$3,'Bins 2025'!$D126:$ALO126,1),0)/1000</f>
        <v/>
      </c>
      <c r="R126">
        <f>IFERROR(MATCH(R$3,'Bins 2025'!$D126:$ALO126,1),0)/1000</f>
        <v/>
      </c>
      <c r="S126">
        <f>IFERROR(MATCH(S$3,'Bins 2025'!$D126:$ALO126,1),0)/1000</f>
        <v/>
      </c>
      <c r="T126">
        <f>IFERROR(MATCH(T$3,'Bins 2025'!$D126:$ALO126,1),0)/1000</f>
        <v/>
      </c>
      <c r="U126">
        <f>IFERROR(MATCH(U$3,'Bins 2025'!$D126:$ALO126,1),0)/1000</f>
        <v/>
      </c>
      <c r="V126">
        <f>IFERROR(MATCH(V$3,'Bins 2025'!$D126:$ALO126,1),0)/1000</f>
        <v/>
      </c>
      <c r="W126">
        <f>IFERROR(MATCH(W$3,'Bins 2025'!$D126:$ALO126,1),0)/1000</f>
        <v/>
      </c>
      <c r="X126">
        <f>IFERROR(MATCH(X$3,'Bins 2025'!$D126:$ALO126,1),0)/1000</f>
        <v/>
      </c>
      <c r="Y126">
        <f>IFERROR(MATCH(Y$3,'Bins 2025'!$D126:$ALO126,1),0)/1000</f>
        <v/>
      </c>
      <c r="Z126">
        <f>IFERROR(MATCH(Z$3,'Bins 2025'!$D126:$ALO126,1),0)/1000</f>
        <v/>
      </c>
      <c r="AA126">
        <f>IFERROR(MATCH(AA$3,'Bins 2025'!$D126:$ALO126,1),0)/1000</f>
        <v/>
      </c>
      <c r="AB126">
        <f>IFERROR(MATCH(AB$3,'Bins 2025'!$D126:$ALO126,1),0)/1000</f>
        <v/>
      </c>
      <c r="AC126">
        <f>IFERROR(MATCH(AC$3,'Bins 2025'!$D126:$ALO126,1),0)/1000</f>
        <v/>
      </c>
      <c r="AD126">
        <f>IFERROR(MATCH(AD$3,'Bins 2025'!$D126:$ALO126,1),0)/1000</f>
        <v/>
      </c>
      <c r="AE126">
        <f>IFERROR(MATCH(AE$3,'Bins 2025'!$D126:$ALO126,1),0)/1000</f>
        <v/>
      </c>
      <c r="AF126">
        <f>IFERROR(MATCH(AF$3,'Bins 2025'!$D126:$ALO126,1),0)/1000</f>
        <v/>
      </c>
      <c r="AG126">
        <f>IFERROR(MATCH(AG$3,'Bins 2025'!$D126:$ALO126,1),0)/1000</f>
        <v/>
      </c>
      <c r="AH126">
        <f>IFERROR(MATCH(AH$3,'Bins 2025'!$D126:$ALO126,1),0)/1000</f>
        <v/>
      </c>
      <c r="AI126">
        <f>IFERROR(MATCH(AI$3,'Bins 2025'!$D126:$ALO126,1),0)/1000</f>
        <v/>
      </c>
      <c r="AJ126">
        <f>IFERROR(MATCH(AJ$3,'Bins 2025'!$D126:$ALO126,1),0)/1000</f>
        <v/>
      </c>
      <c r="AK126">
        <f>IFERROR(MATCH(AK$3,'Bins 2025'!$D126:$ALO126,1),0)/1000</f>
        <v/>
      </c>
      <c r="AL126">
        <f>IFERROR(MATCH(AL$3,'Bins 2025'!$D126:$ALO126,1),0)/1000</f>
        <v/>
      </c>
      <c r="AM126">
        <f>IFERROR(MATCH(AM$3,'Bins 2025'!$D126:$ALO126,1),0)/1000</f>
        <v/>
      </c>
      <c r="AN126">
        <f>IFERROR(MATCH(AN$3,'Bins 2025'!$D126:$ALO126,1),0)/1000</f>
        <v/>
      </c>
      <c r="AO126">
        <f>IFERROR(MATCH(AO$3,'Bins 2025'!$D126:$ALO126,1),0)/1000</f>
        <v/>
      </c>
      <c r="AP126">
        <f>IFERROR(MATCH(AP$3,'Bins 2025'!$D126:$ALO126,1),0)/1000</f>
        <v/>
      </c>
      <c r="AQ126">
        <f>IFERROR(MATCH(AQ$3,'Bins 2025'!$D126:$ALO126,1),0)/1000</f>
        <v/>
      </c>
      <c r="AR126">
        <f>IFERROR(MATCH(AR$3,'Bins 2025'!$D126:$ALO126,1),0)/1000</f>
        <v/>
      </c>
      <c r="AS126">
        <f>IFERROR(MATCH(AS$3,'Bins 2025'!$D126:$ALO126,1),0)/1000</f>
        <v/>
      </c>
      <c r="AT126">
        <f>IFERROR(MATCH(AT$3,'Bins 2025'!$D126:$ALO126,1),0)/1000</f>
        <v/>
      </c>
      <c r="AU126">
        <f>IFERROR(MATCH(AU$3,'Bins 2025'!$D126:$ALO126,1),0)/1000</f>
        <v/>
      </c>
      <c r="AV126">
        <f>IFERROR(MATCH(AV$3,'Bins 2025'!$D126:$ALO126,1),0)/1000</f>
        <v/>
      </c>
      <c r="AW126">
        <f>IFERROR(MATCH(AW$3,'Bins 2025'!$D126:$ALO126,1),0)/1000</f>
        <v/>
      </c>
      <c r="AX126">
        <f>IFERROR(MATCH(AX$3,'Bins 2025'!$D126:$ALO126,1),0)/1000</f>
        <v/>
      </c>
      <c r="AY126">
        <f>IFERROR(MATCH(AY$3,'Bins 2025'!$D126:$ALO126,1),0)/1000</f>
        <v/>
      </c>
      <c r="AZ126">
        <f>IFERROR(MATCH(AZ$3,'Bins 2025'!$D126:$ALO126,1),0)/1000</f>
        <v/>
      </c>
      <c r="BA126">
        <f>IFERROR(MATCH(BA$3,'Bins 2025'!$D126:$ALO126,1),0)/1000</f>
        <v/>
      </c>
      <c r="BB126">
        <f>IFERROR(MATCH(BB$3,'Bins 2025'!$D126:$ALO126,1),0)/1000</f>
        <v/>
      </c>
      <c r="BC126">
        <f>IFERROR(MATCH(BC$3,'Bins 2025'!$D126:$ALO126,1),0)/1000</f>
        <v/>
      </c>
      <c r="BD126">
        <f>IFERROR(MATCH(BD$3,'Bins 2025'!$D126:$ALO126,1),0)/1000</f>
        <v/>
      </c>
      <c r="BE126">
        <f>IFERROR(MATCH(BE$3,'Bins 2025'!$D126:$ALO126,1),0)/1000</f>
        <v/>
      </c>
      <c r="BF126">
        <f>IFERROR(MATCH(BF$3,'Bins 2025'!$D126:$ALO126,1),0)/1000</f>
        <v/>
      </c>
      <c r="BG126">
        <f>IFERROR(MATCH(BG$3,'Bins 2025'!$D126:$ALO126,1),0)/1000</f>
        <v/>
      </c>
      <c r="BH126">
        <f>IFERROR(MATCH(BH$3,'Bins 2025'!$D126:$ALO126,1),0)/1000</f>
        <v/>
      </c>
      <c r="BI126">
        <f>IFERROR(MATCH(BI$3,'Bins 2025'!$D126:$ALO126,1),0)/1000</f>
        <v/>
      </c>
      <c r="BJ126">
        <f>IFERROR(MATCH(BJ$3,'Bins 2025'!$D126:$ALO126,1),0)/1000</f>
        <v/>
      </c>
      <c r="BK126">
        <f>IFERROR(MATCH(BK$3,'Bins 2025'!$D126:$ALO126,1),0)/1000</f>
        <v/>
      </c>
      <c r="BL126">
        <f>IFERROR(MATCH(BL$3,'Bins 2025'!$D126:$ALO126,1),0)/1000</f>
        <v/>
      </c>
      <c r="BM126">
        <f>IFERROR(MATCH(BM$3,'Bins 2025'!$D126:$ALO126,1),0)/1000</f>
        <v/>
      </c>
      <c r="BN126">
        <f>IFERROR(MATCH(BN$3,'Bins 2025'!$D126:$ALO126,1),0)/1000</f>
        <v/>
      </c>
      <c r="BO126">
        <f>IFERROR(MATCH(BO$3,'Bins 2025'!$D126:$ALO126,1),0)/1000</f>
        <v/>
      </c>
      <c r="BP126">
        <f>IFERROR(MATCH(BP$3,'Bins 2025'!$D126:$ALO126,1),0)/1000</f>
        <v/>
      </c>
      <c r="BQ126">
        <f>IFERROR(MATCH(BQ$3,'Bins 2025'!$D126:$ALO126,1),0)/1000</f>
        <v/>
      </c>
      <c r="BR126">
        <f>IFERROR(MATCH(BR$3,'Bins 2025'!$D126:$ALO126,1),0)/1000</f>
        <v/>
      </c>
      <c r="BS126">
        <f>IFERROR(MATCH(BS$3,'Bins 2025'!$D126:$ALO126,1),0)/1000</f>
        <v/>
      </c>
      <c r="BT126">
        <f>IFERROR(MATCH(BT$3,'Bins 2025'!$D126:$ALO126,1),0)/1000</f>
        <v/>
      </c>
      <c r="BU126">
        <f>IFERROR(MATCH(BU$3,'Bins 2025'!$D126:$ALO126,1),0)/1000</f>
        <v/>
      </c>
      <c r="BV126">
        <f>IFERROR(MATCH(BV$3,'Bins 2025'!$D126:$ALO126,1),0)/1000</f>
        <v/>
      </c>
      <c r="BW126">
        <f>IFERROR(MATCH(BW$3,'Bins 2025'!$D126:$ALO126,1),0)/1000</f>
        <v/>
      </c>
      <c r="BX126">
        <f>IFERROR(MATCH(BX$3,'Bins 2025'!$D126:$ALO126,1),0)/1000</f>
        <v/>
      </c>
      <c r="BY126">
        <f>IFERROR(MATCH(BY$3,'Bins 2025'!$D126:$ALO126,1),0)/1000</f>
        <v/>
      </c>
      <c r="BZ126">
        <f>IFERROR(MATCH(BZ$3,'Bins 2025'!$D126:$ALO126,1),0)/1000</f>
        <v/>
      </c>
      <c r="CA126">
        <f>IFERROR(MATCH(CA$3,'Bins 2025'!$D126:$ALO126,1),0)/1000</f>
        <v/>
      </c>
      <c r="CB126">
        <f>IFERROR(MATCH(CB$3,'Bins 2025'!$D126:$ALO126,1),0)/1000</f>
        <v/>
      </c>
      <c r="CC126">
        <f>IFERROR(MATCH(CC$3,'Bins 2025'!$D126:$ALO126,1),0)/1000</f>
        <v/>
      </c>
      <c r="CD126">
        <f>IFERROR(MATCH(CD$3,'Bins 2025'!$D126:$ALO126,1),0)/1000</f>
        <v/>
      </c>
      <c r="CE126">
        <f>IFERROR(MATCH(CE$3,'Bins 2025'!$D126:$ALO126,1),0)/1000</f>
        <v/>
      </c>
      <c r="CF126">
        <f>IFERROR(MATCH(CF$3,'Bins 2025'!$D126:$ALO126,1),0)/1000</f>
        <v/>
      </c>
      <c r="CG126">
        <f>IFERROR(MATCH(CG$3,'Bins 2025'!$D126:$ALO126,1),0)/1000</f>
        <v/>
      </c>
      <c r="CH126">
        <f>IFERROR(MATCH(CH$3,'Bins 2025'!$D126:$ALO126,1),0)/1000</f>
        <v/>
      </c>
      <c r="CI126">
        <f>IFERROR(MATCH(CI$3,'Bins 2025'!$D126:$ALO126,1),0)/1000</f>
        <v/>
      </c>
      <c r="CJ126">
        <f>IFERROR(MATCH(CJ$3,'Bins 2025'!$D126:$ALO126,1),0)/1000</f>
        <v/>
      </c>
      <c r="CK126">
        <f>IFERROR(MATCH(CK$3,'Bins 2025'!$D126:$ALO126,1),0)/1000</f>
        <v/>
      </c>
      <c r="CL126">
        <f>IFERROR(MATCH(CL$3,'Bins 2025'!$D126:$ALO126,1),0)/1000</f>
        <v/>
      </c>
      <c r="CM126">
        <f>IFERROR(MATCH(CM$3,'Bins 2025'!$D126:$ALO126,1),0)/1000</f>
        <v/>
      </c>
      <c r="CN126">
        <f>IFERROR(MATCH(CN$3,'Bins 2025'!$D126:$ALO126,1),0)/1000</f>
        <v/>
      </c>
      <c r="CO126">
        <f>IFERROR(MATCH(CO$3,'Bins 2025'!$D126:$ALO126,1),0)/1000</f>
        <v/>
      </c>
      <c r="CP126">
        <f>IFERROR(MATCH(CP$3,'Bins 2025'!$D126:$ALO126,1),0)/1000</f>
        <v/>
      </c>
      <c r="CQ126">
        <f>IFERROR(MATCH(CQ$3,'Bins 2025'!$D126:$ALO126,1),0)/1000</f>
        <v/>
      </c>
      <c r="CR126">
        <f>IFERROR(MATCH(CR$3,'Bins 2025'!$D126:$ALO126,1),0)/1000</f>
        <v/>
      </c>
      <c r="CS126">
        <f>IFERROR(MATCH(CS$3,'Bins 2025'!$D126:$ALO126,1),0)/1000</f>
        <v/>
      </c>
      <c r="CT126">
        <f>IFERROR(MATCH(CT$3,'Bins 2025'!$D126:$ALO126,1),0)/1000</f>
        <v/>
      </c>
      <c r="CU126">
        <f>IFERROR(MATCH(CU$3,'Bins 2025'!$D126:$ALO126,1),0)/1000</f>
        <v/>
      </c>
      <c r="CV126">
        <f>IFERROR(MATCH(CV$3,'Bins 2025'!$D126:$ALO126,1),0)/1000</f>
        <v/>
      </c>
      <c r="CW126">
        <f>IFERROR(MATCH(CW$3,'Bins 2025'!$D126:$ALO126,1),0)/1000</f>
        <v/>
      </c>
      <c r="CX126">
        <f>IFERROR(MATCH(CX$3,'Bins 2025'!$D126:$ALO126,1),0)/1000</f>
        <v/>
      </c>
      <c r="CY126">
        <f>IFERROR(MATCH(CY$3,'Bins 2025'!$D126:$ALO126,1),0)/1000</f>
        <v/>
      </c>
      <c r="CZ126">
        <f>IFERROR(MATCH(CZ$3,'Bins 2025'!$D126:$ALO126,1),0)/1000</f>
        <v/>
      </c>
      <c r="DA126">
        <f>IFERROR(MATCH(DA$3,'Bins 2025'!$D126:$ALO126,1),0)/1000</f>
        <v/>
      </c>
      <c r="DB126">
        <f>IFERROR(MATCH(DB$3,'Bins 2025'!$D126:$ALO126,1),0)/1000</f>
        <v/>
      </c>
      <c r="DC126">
        <f>IFERROR(MATCH(DC$3,'Bins 2025'!$D126:$ALO126,1),0)/1000</f>
        <v/>
      </c>
      <c r="DD126">
        <f>IFERROR(MATCH(DD$3,'Bins 2025'!$D126:$ALO126,1),0)/1000</f>
        <v/>
      </c>
      <c r="DE126">
        <f>IFERROR(MATCH(DE$3,'Bins 2025'!$D126:$ALO126,1),0)/1000</f>
        <v/>
      </c>
      <c r="DF126">
        <f>IFERROR(MATCH(DF$3,'Bins 2025'!$D126:$ALO126,1),0)/1000</f>
        <v/>
      </c>
      <c r="DG126">
        <f>IFERROR(MATCH(DG$3,'Bins 2025'!$D126:$ALO126,1),0)/1000</f>
        <v/>
      </c>
      <c r="DH126">
        <f>IFERROR(MATCH(DH$3,'Bins 2025'!$D126:$ALO126,1),0)/1000</f>
        <v/>
      </c>
      <c r="DI126">
        <f>IFERROR(MATCH(DI$3,'Bins 2025'!$D126:$ALO126,1),0)/1000</f>
        <v/>
      </c>
      <c r="DJ126">
        <f>IFERROR(MATCH(DJ$3,'Bins 2025'!$D126:$ALO126,1),0)/1000</f>
        <v/>
      </c>
      <c r="DK126">
        <f>IFERROR(MATCH(DK$3,'Bins 2025'!$D126:$ALO126,1),0)/1000</f>
        <v/>
      </c>
      <c r="DL126">
        <f>IFERROR(MATCH(DL$3,'Bins 2025'!$D126:$ALO126,1),0)/1000</f>
        <v/>
      </c>
      <c r="DM126">
        <f>IFERROR(MATCH(DM$3,'Bins 2025'!$D126:$ALO126,1),0)/1000</f>
        <v/>
      </c>
      <c r="DN126">
        <f>IFERROR(MATCH(DN$3,'Bins 2025'!$D126:$ALO126,1),0)/1000</f>
        <v/>
      </c>
      <c r="DO126">
        <f>IFERROR(MATCH(DO$3,'Bins 2025'!$D126:$ALO126,1),0)/1000</f>
        <v/>
      </c>
      <c r="DP126">
        <f>IFERROR(MATCH(DP$3,'Bins 2025'!$D126:$ALO126,1),0)/1000</f>
        <v/>
      </c>
      <c r="DQ126">
        <f>IFERROR(MATCH(DQ$3,'Bins 2025'!$D126:$ALO126,1),0)/1000</f>
        <v/>
      </c>
      <c r="DR126">
        <f>IFERROR(MATCH(DR$3,'Bins 2025'!$D126:$ALO126,1),0)/1000</f>
        <v/>
      </c>
      <c r="DS126">
        <f>IFERROR(MATCH(DS$3,'Bins 2025'!$D126:$ALO126,1),0)/1000</f>
        <v/>
      </c>
      <c r="DT126">
        <f>IFERROR(MATCH(DT$3,'Bins 2025'!$D126:$ALO126,1),0)/1000</f>
        <v/>
      </c>
      <c r="DU126">
        <f>IFERROR(MATCH(DU$3,'Bins 2025'!$D126:$ALO126,1),0)/1000</f>
        <v/>
      </c>
      <c r="DV126">
        <f>IFERROR(MATCH(DV$3,'Bins 2025'!$D126:$ALO126,1),0)/1000</f>
        <v/>
      </c>
      <c r="DW126">
        <f>IFERROR(MATCH(DW$3,'Bins 2025'!$D126:$ALO126,1),0)/1000</f>
        <v/>
      </c>
      <c r="DX126">
        <f>IFERROR(MATCH(DX$3,'Bins 2025'!$D126:$ALO126,1),0)/1000</f>
        <v/>
      </c>
      <c r="DY126">
        <f>IFERROR(MATCH(DY$3,'Bins 2025'!$D126:$ALO126,1),0)/1000</f>
        <v/>
      </c>
      <c r="DZ126">
        <f>IFERROR(MATCH(DZ$3,'Bins 2025'!$D126:$ALO126,1),0)/1000</f>
        <v/>
      </c>
      <c r="EA126">
        <f>IFERROR(MATCH(EA$3,'Bins 2025'!$D126:$ALO126,1),0)/1000</f>
        <v/>
      </c>
      <c r="EB126">
        <f>IFERROR(MATCH(EB$3,'Bins 2025'!$D126:$ALO126,1),0)/1000</f>
        <v/>
      </c>
      <c r="EC126">
        <f>IFERROR(MATCH(EC$3,'Bins 2025'!$D126:$ALO126,1),0)/1000</f>
        <v/>
      </c>
      <c r="ED126">
        <f>IFERROR(MATCH(ED$3,'Bins 2025'!$D126:$ALO126,1),0)/1000</f>
        <v/>
      </c>
      <c r="EE126">
        <f>IFERROR(MATCH(EE$3,'Bins 2025'!$D126:$ALO126,1),0)/1000</f>
        <v/>
      </c>
      <c r="EF126">
        <f>IFERROR(MATCH(EF$3,'Bins 2025'!$D126:$ALO126,1),0)/1000</f>
        <v/>
      </c>
      <c r="EG126">
        <f>IFERROR(MATCH(EG$3,'Bins 2025'!$D126:$ALO126,1),0)/1000</f>
        <v/>
      </c>
      <c r="EH126">
        <f>IFERROR(MATCH(EH$3,'Bins 2025'!$D126:$ALO126,1),0)/1000</f>
        <v/>
      </c>
      <c r="EI126">
        <f>IFERROR(MATCH(EI$3,'Bins 2025'!$D126:$ALO126,1),0)/1000</f>
        <v/>
      </c>
      <c r="EJ126">
        <f>IFERROR(MATCH(EJ$3,'Bins 2025'!$D126:$ALO126,1),0)/1000</f>
        <v/>
      </c>
      <c r="EK126">
        <f>IFERROR(MATCH(EK$3,'Bins 2025'!$D126:$ALO126,1),0)/1000</f>
        <v/>
      </c>
      <c r="EL126">
        <f>IFERROR(MATCH(EL$3,'Bins 2025'!$D126:$ALO126,1),0)/1000</f>
        <v/>
      </c>
      <c r="EM126">
        <f>IFERROR(MATCH(EM$3,'Bins 2025'!$D126:$ALO126,1),0)/1000</f>
        <v/>
      </c>
      <c r="EN126">
        <f>IFERROR(MATCH(EN$3,'Bins 2025'!$D126:$ALO126,1),0)/1000</f>
        <v/>
      </c>
      <c r="EO126">
        <f>IFERROR(MATCH(EO$3,'Bins 2025'!$D126:$ALO126,1),0)/1000</f>
        <v/>
      </c>
      <c r="EP126">
        <f>IFERROR(MATCH(EP$3,'Bins 2025'!$D126:$ALO126,1),0)/1000</f>
        <v/>
      </c>
      <c r="EQ126">
        <f>IFERROR(MATCH(EQ$3,'Bins 2025'!$D126:$ALO126,1),0)/1000</f>
        <v/>
      </c>
      <c r="ER126">
        <f>IFERROR(MATCH(ER$3,'Bins 2025'!$D126:$ALO126,1),0)/1000</f>
        <v/>
      </c>
      <c r="ES126">
        <f>IFERROR(MATCH(ES$3,'Bins 2025'!$D126:$ALO126,1),0)/1000</f>
        <v/>
      </c>
      <c r="ET126">
        <f>IFERROR(MATCH(ET$3,'Bins 2025'!$D126:$ALO126,1),0)/1000</f>
        <v/>
      </c>
      <c r="EU126">
        <f>IFERROR(MATCH(EU$3,'Bins 2025'!$D126:$ALO126,1),0)/1000</f>
        <v/>
      </c>
      <c r="EV126">
        <f>IFERROR(MATCH(EV$3,'Bins 2025'!$D126:$ALO126,1),0)/1000</f>
        <v/>
      </c>
      <c r="EW126">
        <f>IFERROR(MATCH(EW$3,'Bins 2025'!$D126:$ALO126,1),0)/1000</f>
        <v/>
      </c>
      <c r="EX126">
        <f>IFERROR(MATCH(EX$3,'Bins 2025'!$D126:$ALO126,1),0)/1000</f>
        <v/>
      </c>
      <c r="EY126">
        <f>IFERROR(MATCH(EY$3,'Bins 2025'!$D126:$ALO126,1),0)/1000</f>
        <v/>
      </c>
      <c r="EZ126">
        <f>IFERROR(MATCH(EZ$3,'Bins 2025'!$D126:$ALO126,1),0)/1000</f>
        <v/>
      </c>
      <c r="FA126">
        <f>IFERROR(MATCH(FA$3,'Bins 2025'!$D126:$ALO126,1),0)/1000</f>
        <v/>
      </c>
      <c r="FB126">
        <f>IFERROR(MATCH(FB$3,'Bins 2025'!$D126:$ALO126,1),0)/1000</f>
        <v/>
      </c>
      <c r="FC126">
        <f>IFERROR(MATCH(FC$3,'Bins 2025'!$D126:$ALO126,1),0)/1000</f>
        <v/>
      </c>
      <c r="FD126">
        <f>IFERROR(MATCH(FD$3,'Bins 2025'!$D126:$ALO126,1),0)/1000</f>
        <v/>
      </c>
      <c r="FE126">
        <f>IFERROR(MATCH(FE$3,'Bins 2025'!$D126:$ALO126,1),0)/1000</f>
        <v/>
      </c>
      <c r="FF126">
        <f>IFERROR(MATCH(FF$3,'Bins 2025'!$D126:$ALO126,1),0)/1000</f>
        <v/>
      </c>
      <c r="FG126">
        <f>IFERROR(MATCH(FG$3,'Bins 2025'!$D126:$ALO126,1),0)/1000</f>
        <v/>
      </c>
      <c r="FH126">
        <f>IFERROR(MATCH(FH$3,'Bins 2025'!$D126:$ALO126,1),0)/1000</f>
        <v/>
      </c>
      <c r="FI126">
        <f>IFERROR(MATCH(FI$3,'Bins 2025'!$D126:$ALO126,1),0)/1000</f>
        <v/>
      </c>
      <c r="FJ126">
        <f>IFERROR(MATCH(FJ$3,'Bins 2025'!$D126:$ALO126,1),0)/1000</f>
        <v/>
      </c>
      <c r="FK126">
        <f>IFERROR(MATCH(FK$3,'Bins 2025'!$D126:$ALO126,1),0)/1000</f>
        <v/>
      </c>
      <c r="FL126">
        <f>IFERROR(MATCH(FL$3,'Bins 2025'!$D126:$ALO126,1),0)/1000</f>
        <v/>
      </c>
      <c r="FM126">
        <f>IFERROR(MATCH(FM$3,'Bins 2025'!$D126:$ALO126,1),0)/1000</f>
        <v/>
      </c>
      <c r="FN126">
        <f>IFERROR(MATCH(FN$3,'Bins 2025'!$D126:$ALO126,1),0)/1000</f>
        <v/>
      </c>
      <c r="FO126">
        <f>IFERROR(MATCH(FO$3,'Bins 2025'!$D126:$ALO126,1),0)/1000</f>
        <v/>
      </c>
      <c r="FP126">
        <f>IFERROR(MATCH(FP$3,'Bins 2025'!$D126:$ALO126,1),0)/1000</f>
        <v/>
      </c>
      <c r="FQ126">
        <f>IFERROR(MATCH(FQ$3,'Bins 2025'!$D126:$ALO126,1),0)/1000</f>
        <v/>
      </c>
      <c r="FR126">
        <f>IFERROR(MATCH(FR$3,'Bins 2025'!$D126:$ALO126,1),0)/1000</f>
        <v/>
      </c>
      <c r="FS126">
        <f>IFERROR(MATCH(FS$3,'Bins 2025'!$D126:$ALO126,1),0)/1000</f>
        <v/>
      </c>
      <c r="FT126">
        <f>IFERROR(MATCH(FT$3,'Bins 2025'!$D126:$ALO126,1),0)/1000</f>
        <v/>
      </c>
      <c r="FU126">
        <f>IFERROR(MATCH(FU$3,'Bins 2025'!$D126:$ALO126,1),0)/1000</f>
        <v/>
      </c>
      <c r="FV126">
        <f>IFERROR(MATCH(FV$3,'Bins 2025'!$D126:$ALO126,1),0)/1000</f>
        <v/>
      </c>
      <c r="FW126">
        <f>IFERROR(MATCH(FW$3,'Bins 2025'!$D126:$ALO126,1),0)/1000</f>
        <v/>
      </c>
      <c r="FX126">
        <f>IFERROR(MATCH(FX$3,'Bins 2025'!$D126:$ALO126,1),0)/1000</f>
        <v/>
      </c>
      <c r="FY126">
        <f>IFERROR(MATCH(FY$3,'Bins 2025'!$D126:$ALO126,1),0)/1000</f>
        <v/>
      </c>
      <c r="FZ126">
        <f>IFERROR(MATCH(FZ$3,'Bins 2025'!$D126:$ALO126,1),0)/1000</f>
        <v/>
      </c>
      <c r="GA126">
        <f>IFERROR(MATCH(GA$3,'Bins 2025'!$D126:$ALO126,1),0)/1000</f>
        <v/>
      </c>
      <c r="GB126">
        <f>IFERROR(MATCH(GB$3,'Bins 2025'!$D126:$ALO126,1),0)/1000</f>
        <v/>
      </c>
      <c r="GC126">
        <f>IFERROR(MATCH(GC$3,'Bins 2025'!$D126:$ALO126,1),0)/1000</f>
        <v/>
      </c>
      <c r="GD126">
        <f>IFERROR(MATCH(GD$3,'Bins 2025'!$D126:$ALO126,1),0)/1000</f>
        <v/>
      </c>
      <c r="GE126">
        <f>IFERROR(MATCH(GE$3,'Bins 2025'!$D126:$ALO126,1),0)/1000</f>
        <v/>
      </c>
      <c r="GF126">
        <f>IFERROR(MATCH(GF$3,'Bins 2025'!$D126:$ALO126,1),0)/1000</f>
        <v/>
      </c>
      <c r="GG126">
        <f>IFERROR(MATCH(GG$3,'Bins 2025'!$D126:$ALO126,1),0)/1000</f>
        <v/>
      </c>
      <c r="GH126">
        <f>IFERROR(MATCH(GH$3,'Bins 2025'!$D126:$ALO126,1),0)/1000</f>
        <v/>
      </c>
      <c r="GI126">
        <f>IFERROR(MATCH(GI$3,'Bins 2025'!$D126:$ALO126,1),0)/1000</f>
        <v/>
      </c>
      <c r="GJ126">
        <f>IFERROR(MATCH(GJ$3,'Bins 2025'!$D126:$ALO126,1),0)/1000</f>
        <v/>
      </c>
      <c r="GK126">
        <f>IFERROR(MATCH(GK$3,'Bins 2025'!$D126:$ALO126,1),0)/1000</f>
        <v/>
      </c>
      <c r="GL126">
        <f>IFERROR(MATCH(GL$3,'Bins 2025'!$D126:$ALO126,1),0)/1000</f>
        <v/>
      </c>
      <c r="GM126">
        <f>IFERROR(MATCH(GM$3,'Bins 2025'!$D126:$ALO126,1),0)/1000</f>
        <v/>
      </c>
      <c r="GN126">
        <f>IFERROR(MATCH(GN$3,'Bins 2025'!$D126:$ALO126,1),0)/1000</f>
        <v/>
      </c>
      <c r="GO126">
        <f>IFERROR(MATCH(GO$3,'Bins 2025'!$D126:$ALO126,1),0)/1000</f>
        <v/>
      </c>
      <c r="GP126">
        <f>IFERROR(MATCH(GP$3,'Bins 2025'!$D126:$ALO126,1),0)/1000</f>
        <v/>
      </c>
      <c r="GQ126">
        <f>IFERROR(MATCH(GQ$3,'Bins 2025'!$D126:$ALO126,1),0)/1000</f>
        <v/>
      </c>
      <c r="GR126">
        <f>IFERROR(MATCH(GR$3,'Bins 2025'!$D126:$ALO126,1),0)/1000</f>
        <v/>
      </c>
      <c r="GS126">
        <f>IFERROR(MATCH(GS$3,'Bins 2025'!$D126:$ALO126,1),0)/1000</f>
        <v/>
      </c>
      <c r="GT126">
        <f>IFERROR(MATCH(GT$3,'Bins 2025'!$D126:$ALO126,1),0)/1000</f>
        <v/>
      </c>
      <c r="GU126">
        <f>IFERROR(MATCH(GU$3,'Bins 2025'!$D126:$ALO126,1),0)/1000</f>
        <v/>
      </c>
    </row>
    <row r="127">
      <c r="B127">
        <f>Inputs!B127</f>
        <v/>
      </c>
      <c r="C127">
        <f>Inputs!K127</f>
        <v/>
      </c>
      <c r="D127">
        <f>N(Inputs!H127)</f>
        <v/>
      </c>
      <c r="E127">
        <f>IFERROR(MATCH(E$3,'Bins 2025'!$D127:$ALO127,1),0)/1000</f>
        <v/>
      </c>
      <c r="F127">
        <f>IFERROR(MATCH(F$3,'Bins 2025'!$D127:$ALO127,1),0)/1000</f>
        <v/>
      </c>
      <c r="G127">
        <f>IFERROR(MATCH(G$3,'Bins 2025'!$D127:$ALO127,1),0)/1000</f>
        <v/>
      </c>
      <c r="H127">
        <f>IFERROR(MATCH(H$3,'Bins 2025'!$D127:$ALO127,1),0)/1000</f>
        <v/>
      </c>
      <c r="I127">
        <f>IFERROR(MATCH(I$3,'Bins 2025'!$D127:$ALO127,1),0)/1000</f>
        <v/>
      </c>
      <c r="J127">
        <f>IFERROR(MATCH(J$3,'Bins 2025'!$D127:$ALO127,1),0)/1000</f>
        <v/>
      </c>
      <c r="K127">
        <f>IFERROR(MATCH(K$3,'Bins 2025'!$D127:$ALO127,1),0)/1000</f>
        <v/>
      </c>
      <c r="L127">
        <f>IFERROR(MATCH(L$3,'Bins 2025'!$D127:$ALO127,1),0)/1000</f>
        <v/>
      </c>
      <c r="M127">
        <f>IFERROR(MATCH(M$3,'Bins 2025'!$D127:$ALO127,1),0)/1000</f>
        <v/>
      </c>
      <c r="N127">
        <f>IFERROR(MATCH(N$3,'Bins 2025'!$D127:$ALO127,1),0)/1000</f>
        <v/>
      </c>
      <c r="O127">
        <f>IFERROR(MATCH(O$3,'Bins 2025'!$D127:$ALO127,1),0)/1000</f>
        <v/>
      </c>
      <c r="P127">
        <f>IFERROR(MATCH(P$3,'Bins 2025'!$D127:$ALO127,1),0)/1000</f>
        <v/>
      </c>
      <c r="Q127">
        <f>IFERROR(MATCH(Q$3,'Bins 2025'!$D127:$ALO127,1),0)/1000</f>
        <v/>
      </c>
      <c r="R127">
        <f>IFERROR(MATCH(R$3,'Bins 2025'!$D127:$ALO127,1),0)/1000</f>
        <v/>
      </c>
      <c r="S127">
        <f>IFERROR(MATCH(S$3,'Bins 2025'!$D127:$ALO127,1),0)/1000</f>
        <v/>
      </c>
      <c r="T127">
        <f>IFERROR(MATCH(T$3,'Bins 2025'!$D127:$ALO127,1),0)/1000</f>
        <v/>
      </c>
      <c r="U127">
        <f>IFERROR(MATCH(U$3,'Bins 2025'!$D127:$ALO127,1),0)/1000</f>
        <v/>
      </c>
      <c r="V127">
        <f>IFERROR(MATCH(V$3,'Bins 2025'!$D127:$ALO127,1),0)/1000</f>
        <v/>
      </c>
      <c r="W127">
        <f>IFERROR(MATCH(W$3,'Bins 2025'!$D127:$ALO127,1),0)/1000</f>
        <v/>
      </c>
      <c r="X127">
        <f>IFERROR(MATCH(X$3,'Bins 2025'!$D127:$ALO127,1),0)/1000</f>
        <v/>
      </c>
      <c r="Y127">
        <f>IFERROR(MATCH(Y$3,'Bins 2025'!$D127:$ALO127,1),0)/1000</f>
        <v/>
      </c>
      <c r="Z127">
        <f>IFERROR(MATCH(Z$3,'Bins 2025'!$D127:$ALO127,1),0)/1000</f>
        <v/>
      </c>
      <c r="AA127">
        <f>IFERROR(MATCH(AA$3,'Bins 2025'!$D127:$ALO127,1),0)/1000</f>
        <v/>
      </c>
      <c r="AB127">
        <f>IFERROR(MATCH(AB$3,'Bins 2025'!$D127:$ALO127,1),0)/1000</f>
        <v/>
      </c>
      <c r="AC127">
        <f>IFERROR(MATCH(AC$3,'Bins 2025'!$D127:$ALO127,1),0)/1000</f>
        <v/>
      </c>
      <c r="AD127">
        <f>IFERROR(MATCH(AD$3,'Bins 2025'!$D127:$ALO127,1),0)/1000</f>
        <v/>
      </c>
      <c r="AE127">
        <f>IFERROR(MATCH(AE$3,'Bins 2025'!$D127:$ALO127,1),0)/1000</f>
        <v/>
      </c>
      <c r="AF127">
        <f>IFERROR(MATCH(AF$3,'Bins 2025'!$D127:$ALO127,1),0)/1000</f>
        <v/>
      </c>
      <c r="AG127">
        <f>IFERROR(MATCH(AG$3,'Bins 2025'!$D127:$ALO127,1),0)/1000</f>
        <v/>
      </c>
      <c r="AH127">
        <f>IFERROR(MATCH(AH$3,'Bins 2025'!$D127:$ALO127,1),0)/1000</f>
        <v/>
      </c>
      <c r="AI127">
        <f>IFERROR(MATCH(AI$3,'Bins 2025'!$D127:$ALO127,1),0)/1000</f>
        <v/>
      </c>
      <c r="AJ127">
        <f>IFERROR(MATCH(AJ$3,'Bins 2025'!$D127:$ALO127,1),0)/1000</f>
        <v/>
      </c>
      <c r="AK127">
        <f>IFERROR(MATCH(AK$3,'Bins 2025'!$D127:$ALO127,1),0)/1000</f>
        <v/>
      </c>
      <c r="AL127">
        <f>IFERROR(MATCH(AL$3,'Bins 2025'!$D127:$ALO127,1),0)/1000</f>
        <v/>
      </c>
      <c r="AM127">
        <f>IFERROR(MATCH(AM$3,'Bins 2025'!$D127:$ALO127,1),0)/1000</f>
        <v/>
      </c>
      <c r="AN127">
        <f>IFERROR(MATCH(AN$3,'Bins 2025'!$D127:$ALO127,1),0)/1000</f>
        <v/>
      </c>
      <c r="AO127">
        <f>IFERROR(MATCH(AO$3,'Bins 2025'!$D127:$ALO127,1),0)/1000</f>
        <v/>
      </c>
      <c r="AP127">
        <f>IFERROR(MATCH(AP$3,'Bins 2025'!$D127:$ALO127,1),0)/1000</f>
        <v/>
      </c>
      <c r="AQ127">
        <f>IFERROR(MATCH(AQ$3,'Bins 2025'!$D127:$ALO127,1),0)/1000</f>
        <v/>
      </c>
      <c r="AR127">
        <f>IFERROR(MATCH(AR$3,'Bins 2025'!$D127:$ALO127,1),0)/1000</f>
        <v/>
      </c>
      <c r="AS127">
        <f>IFERROR(MATCH(AS$3,'Bins 2025'!$D127:$ALO127,1),0)/1000</f>
        <v/>
      </c>
      <c r="AT127">
        <f>IFERROR(MATCH(AT$3,'Bins 2025'!$D127:$ALO127,1),0)/1000</f>
        <v/>
      </c>
      <c r="AU127">
        <f>IFERROR(MATCH(AU$3,'Bins 2025'!$D127:$ALO127,1),0)/1000</f>
        <v/>
      </c>
      <c r="AV127">
        <f>IFERROR(MATCH(AV$3,'Bins 2025'!$D127:$ALO127,1),0)/1000</f>
        <v/>
      </c>
      <c r="AW127">
        <f>IFERROR(MATCH(AW$3,'Bins 2025'!$D127:$ALO127,1),0)/1000</f>
        <v/>
      </c>
      <c r="AX127">
        <f>IFERROR(MATCH(AX$3,'Bins 2025'!$D127:$ALO127,1),0)/1000</f>
        <v/>
      </c>
      <c r="AY127">
        <f>IFERROR(MATCH(AY$3,'Bins 2025'!$D127:$ALO127,1),0)/1000</f>
        <v/>
      </c>
      <c r="AZ127">
        <f>IFERROR(MATCH(AZ$3,'Bins 2025'!$D127:$ALO127,1),0)/1000</f>
        <v/>
      </c>
      <c r="BA127">
        <f>IFERROR(MATCH(BA$3,'Bins 2025'!$D127:$ALO127,1),0)/1000</f>
        <v/>
      </c>
      <c r="BB127">
        <f>IFERROR(MATCH(BB$3,'Bins 2025'!$D127:$ALO127,1),0)/1000</f>
        <v/>
      </c>
      <c r="BC127">
        <f>IFERROR(MATCH(BC$3,'Bins 2025'!$D127:$ALO127,1),0)/1000</f>
        <v/>
      </c>
      <c r="BD127">
        <f>IFERROR(MATCH(BD$3,'Bins 2025'!$D127:$ALO127,1),0)/1000</f>
        <v/>
      </c>
      <c r="BE127">
        <f>IFERROR(MATCH(BE$3,'Bins 2025'!$D127:$ALO127,1),0)/1000</f>
        <v/>
      </c>
      <c r="BF127">
        <f>IFERROR(MATCH(BF$3,'Bins 2025'!$D127:$ALO127,1),0)/1000</f>
        <v/>
      </c>
      <c r="BG127">
        <f>IFERROR(MATCH(BG$3,'Bins 2025'!$D127:$ALO127,1),0)/1000</f>
        <v/>
      </c>
      <c r="BH127">
        <f>IFERROR(MATCH(BH$3,'Bins 2025'!$D127:$ALO127,1),0)/1000</f>
        <v/>
      </c>
      <c r="BI127">
        <f>IFERROR(MATCH(BI$3,'Bins 2025'!$D127:$ALO127,1),0)/1000</f>
        <v/>
      </c>
      <c r="BJ127">
        <f>IFERROR(MATCH(BJ$3,'Bins 2025'!$D127:$ALO127,1),0)/1000</f>
        <v/>
      </c>
      <c r="BK127">
        <f>IFERROR(MATCH(BK$3,'Bins 2025'!$D127:$ALO127,1),0)/1000</f>
        <v/>
      </c>
      <c r="BL127">
        <f>IFERROR(MATCH(BL$3,'Bins 2025'!$D127:$ALO127,1),0)/1000</f>
        <v/>
      </c>
      <c r="BM127">
        <f>IFERROR(MATCH(BM$3,'Bins 2025'!$D127:$ALO127,1),0)/1000</f>
        <v/>
      </c>
      <c r="BN127">
        <f>IFERROR(MATCH(BN$3,'Bins 2025'!$D127:$ALO127,1),0)/1000</f>
        <v/>
      </c>
      <c r="BO127">
        <f>IFERROR(MATCH(BO$3,'Bins 2025'!$D127:$ALO127,1),0)/1000</f>
        <v/>
      </c>
      <c r="BP127">
        <f>IFERROR(MATCH(BP$3,'Bins 2025'!$D127:$ALO127,1),0)/1000</f>
        <v/>
      </c>
      <c r="BQ127">
        <f>IFERROR(MATCH(BQ$3,'Bins 2025'!$D127:$ALO127,1),0)/1000</f>
        <v/>
      </c>
      <c r="BR127">
        <f>IFERROR(MATCH(BR$3,'Bins 2025'!$D127:$ALO127,1),0)/1000</f>
        <v/>
      </c>
      <c r="BS127">
        <f>IFERROR(MATCH(BS$3,'Bins 2025'!$D127:$ALO127,1),0)/1000</f>
        <v/>
      </c>
      <c r="BT127">
        <f>IFERROR(MATCH(BT$3,'Bins 2025'!$D127:$ALO127,1),0)/1000</f>
        <v/>
      </c>
      <c r="BU127">
        <f>IFERROR(MATCH(BU$3,'Bins 2025'!$D127:$ALO127,1),0)/1000</f>
        <v/>
      </c>
      <c r="BV127">
        <f>IFERROR(MATCH(BV$3,'Bins 2025'!$D127:$ALO127,1),0)/1000</f>
        <v/>
      </c>
      <c r="BW127">
        <f>IFERROR(MATCH(BW$3,'Bins 2025'!$D127:$ALO127,1),0)/1000</f>
        <v/>
      </c>
      <c r="BX127">
        <f>IFERROR(MATCH(BX$3,'Bins 2025'!$D127:$ALO127,1),0)/1000</f>
        <v/>
      </c>
      <c r="BY127">
        <f>IFERROR(MATCH(BY$3,'Bins 2025'!$D127:$ALO127,1),0)/1000</f>
        <v/>
      </c>
      <c r="BZ127">
        <f>IFERROR(MATCH(BZ$3,'Bins 2025'!$D127:$ALO127,1),0)/1000</f>
        <v/>
      </c>
      <c r="CA127">
        <f>IFERROR(MATCH(CA$3,'Bins 2025'!$D127:$ALO127,1),0)/1000</f>
        <v/>
      </c>
      <c r="CB127">
        <f>IFERROR(MATCH(CB$3,'Bins 2025'!$D127:$ALO127,1),0)/1000</f>
        <v/>
      </c>
      <c r="CC127">
        <f>IFERROR(MATCH(CC$3,'Bins 2025'!$D127:$ALO127,1),0)/1000</f>
        <v/>
      </c>
      <c r="CD127">
        <f>IFERROR(MATCH(CD$3,'Bins 2025'!$D127:$ALO127,1),0)/1000</f>
        <v/>
      </c>
      <c r="CE127">
        <f>IFERROR(MATCH(CE$3,'Bins 2025'!$D127:$ALO127,1),0)/1000</f>
        <v/>
      </c>
      <c r="CF127">
        <f>IFERROR(MATCH(CF$3,'Bins 2025'!$D127:$ALO127,1),0)/1000</f>
        <v/>
      </c>
      <c r="CG127">
        <f>IFERROR(MATCH(CG$3,'Bins 2025'!$D127:$ALO127,1),0)/1000</f>
        <v/>
      </c>
      <c r="CH127">
        <f>IFERROR(MATCH(CH$3,'Bins 2025'!$D127:$ALO127,1),0)/1000</f>
        <v/>
      </c>
      <c r="CI127">
        <f>IFERROR(MATCH(CI$3,'Bins 2025'!$D127:$ALO127,1),0)/1000</f>
        <v/>
      </c>
      <c r="CJ127">
        <f>IFERROR(MATCH(CJ$3,'Bins 2025'!$D127:$ALO127,1),0)/1000</f>
        <v/>
      </c>
      <c r="CK127">
        <f>IFERROR(MATCH(CK$3,'Bins 2025'!$D127:$ALO127,1),0)/1000</f>
        <v/>
      </c>
      <c r="CL127">
        <f>IFERROR(MATCH(CL$3,'Bins 2025'!$D127:$ALO127,1),0)/1000</f>
        <v/>
      </c>
      <c r="CM127">
        <f>IFERROR(MATCH(CM$3,'Bins 2025'!$D127:$ALO127,1),0)/1000</f>
        <v/>
      </c>
      <c r="CN127">
        <f>IFERROR(MATCH(CN$3,'Bins 2025'!$D127:$ALO127,1),0)/1000</f>
        <v/>
      </c>
      <c r="CO127">
        <f>IFERROR(MATCH(CO$3,'Bins 2025'!$D127:$ALO127,1),0)/1000</f>
        <v/>
      </c>
      <c r="CP127">
        <f>IFERROR(MATCH(CP$3,'Bins 2025'!$D127:$ALO127,1),0)/1000</f>
        <v/>
      </c>
      <c r="CQ127">
        <f>IFERROR(MATCH(CQ$3,'Bins 2025'!$D127:$ALO127,1),0)/1000</f>
        <v/>
      </c>
      <c r="CR127">
        <f>IFERROR(MATCH(CR$3,'Bins 2025'!$D127:$ALO127,1),0)/1000</f>
        <v/>
      </c>
      <c r="CS127">
        <f>IFERROR(MATCH(CS$3,'Bins 2025'!$D127:$ALO127,1),0)/1000</f>
        <v/>
      </c>
      <c r="CT127">
        <f>IFERROR(MATCH(CT$3,'Bins 2025'!$D127:$ALO127,1),0)/1000</f>
        <v/>
      </c>
      <c r="CU127">
        <f>IFERROR(MATCH(CU$3,'Bins 2025'!$D127:$ALO127,1),0)/1000</f>
        <v/>
      </c>
      <c r="CV127">
        <f>IFERROR(MATCH(CV$3,'Bins 2025'!$D127:$ALO127,1),0)/1000</f>
        <v/>
      </c>
      <c r="CW127">
        <f>IFERROR(MATCH(CW$3,'Bins 2025'!$D127:$ALO127,1),0)/1000</f>
        <v/>
      </c>
      <c r="CX127">
        <f>IFERROR(MATCH(CX$3,'Bins 2025'!$D127:$ALO127,1),0)/1000</f>
        <v/>
      </c>
      <c r="CY127">
        <f>IFERROR(MATCH(CY$3,'Bins 2025'!$D127:$ALO127,1),0)/1000</f>
        <v/>
      </c>
      <c r="CZ127">
        <f>IFERROR(MATCH(CZ$3,'Bins 2025'!$D127:$ALO127,1),0)/1000</f>
        <v/>
      </c>
      <c r="DA127">
        <f>IFERROR(MATCH(DA$3,'Bins 2025'!$D127:$ALO127,1),0)/1000</f>
        <v/>
      </c>
      <c r="DB127">
        <f>IFERROR(MATCH(DB$3,'Bins 2025'!$D127:$ALO127,1),0)/1000</f>
        <v/>
      </c>
      <c r="DC127">
        <f>IFERROR(MATCH(DC$3,'Bins 2025'!$D127:$ALO127,1),0)/1000</f>
        <v/>
      </c>
      <c r="DD127">
        <f>IFERROR(MATCH(DD$3,'Bins 2025'!$D127:$ALO127,1),0)/1000</f>
        <v/>
      </c>
      <c r="DE127">
        <f>IFERROR(MATCH(DE$3,'Bins 2025'!$D127:$ALO127,1),0)/1000</f>
        <v/>
      </c>
      <c r="DF127">
        <f>IFERROR(MATCH(DF$3,'Bins 2025'!$D127:$ALO127,1),0)/1000</f>
        <v/>
      </c>
      <c r="DG127">
        <f>IFERROR(MATCH(DG$3,'Bins 2025'!$D127:$ALO127,1),0)/1000</f>
        <v/>
      </c>
      <c r="DH127">
        <f>IFERROR(MATCH(DH$3,'Bins 2025'!$D127:$ALO127,1),0)/1000</f>
        <v/>
      </c>
      <c r="DI127">
        <f>IFERROR(MATCH(DI$3,'Bins 2025'!$D127:$ALO127,1),0)/1000</f>
        <v/>
      </c>
      <c r="DJ127">
        <f>IFERROR(MATCH(DJ$3,'Bins 2025'!$D127:$ALO127,1),0)/1000</f>
        <v/>
      </c>
      <c r="DK127">
        <f>IFERROR(MATCH(DK$3,'Bins 2025'!$D127:$ALO127,1),0)/1000</f>
        <v/>
      </c>
      <c r="DL127">
        <f>IFERROR(MATCH(DL$3,'Bins 2025'!$D127:$ALO127,1),0)/1000</f>
        <v/>
      </c>
      <c r="DM127">
        <f>IFERROR(MATCH(DM$3,'Bins 2025'!$D127:$ALO127,1),0)/1000</f>
        <v/>
      </c>
      <c r="DN127">
        <f>IFERROR(MATCH(DN$3,'Bins 2025'!$D127:$ALO127,1),0)/1000</f>
        <v/>
      </c>
      <c r="DO127">
        <f>IFERROR(MATCH(DO$3,'Bins 2025'!$D127:$ALO127,1),0)/1000</f>
        <v/>
      </c>
      <c r="DP127">
        <f>IFERROR(MATCH(DP$3,'Bins 2025'!$D127:$ALO127,1),0)/1000</f>
        <v/>
      </c>
      <c r="DQ127">
        <f>IFERROR(MATCH(DQ$3,'Bins 2025'!$D127:$ALO127,1),0)/1000</f>
        <v/>
      </c>
      <c r="DR127">
        <f>IFERROR(MATCH(DR$3,'Bins 2025'!$D127:$ALO127,1),0)/1000</f>
        <v/>
      </c>
      <c r="DS127">
        <f>IFERROR(MATCH(DS$3,'Bins 2025'!$D127:$ALO127,1),0)/1000</f>
        <v/>
      </c>
      <c r="DT127">
        <f>IFERROR(MATCH(DT$3,'Bins 2025'!$D127:$ALO127,1),0)/1000</f>
        <v/>
      </c>
      <c r="DU127">
        <f>IFERROR(MATCH(DU$3,'Bins 2025'!$D127:$ALO127,1),0)/1000</f>
        <v/>
      </c>
      <c r="DV127">
        <f>IFERROR(MATCH(DV$3,'Bins 2025'!$D127:$ALO127,1),0)/1000</f>
        <v/>
      </c>
      <c r="DW127">
        <f>IFERROR(MATCH(DW$3,'Bins 2025'!$D127:$ALO127,1),0)/1000</f>
        <v/>
      </c>
      <c r="DX127">
        <f>IFERROR(MATCH(DX$3,'Bins 2025'!$D127:$ALO127,1),0)/1000</f>
        <v/>
      </c>
      <c r="DY127">
        <f>IFERROR(MATCH(DY$3,'Bins 2025'!$D127:$ALO127,1),0)/1000</f>
        <v/>
      </c>
      <c r="DZ127">
        <f>IFERROR(MATCH(DZ$3,'Bins 2025'!$D127:$ALO127,1),0)/1000</f>
        <v/>
      </c>
      <c r="EA127">
        <f>IFERROR(MATCH(EA$3,'Bins 2025'!$D127:$ALO127,1),0)/1000</f>
        <v/>
      </c>
      <c r="EB127">
        <f>IFERROR(MATCH(EB$3,'Bins 2025'!$D127:$ALO127,1),0)/1000</f>
        <v/>
      </c>
      <c r="EC127">
        <f>IFERROR(MATCH(EC$3,'Bins 2025'!$D127:$ALO127,1),0)/1000</f>
        <v/>
      </c>
      <c r="ED127">
        <f>IFERROR(MATCH(ED$3,'Bins 2025'!$D127:$ALO127,1),0)/1000</f>
        <v/>
      </c>
      <c r="EE127">
        <f>IFERROR(MATCH(EE$3,'Bins 2025'!$D127:$ALO127,1),0)/1000</f>
        <v/>
      </c>
      <c r="EF127">
        <f>IFERROR(MATCH(EF$3,'Bins 2025'!$D127:$ALO127,1),0)/1000</f>
        <v/>
      </c>
      <c r="EG127">
        <f>IFERROR(MATCH(EG$3,'Bins 2025'!$D127:$ALO127,1),0)/1000</f>
        <v/>
      </c>
      <c r="EH127">
        <f>IFERROR(MATCH(EH$3,'Bins 2025'!$D127:$ALO127,1),0)/1000</f>
        <v/>
      </c>
      <c r="EI127">
        <f>IFERROR(MATCH(EI$3,'Bins 2025'!$D127:$ALO127,1),0)/1000</f>
        <v/>
      </c>
      <c r="EJ127">
        <f>IFERROR(MATCH(EJ$3,'Bins 2025'!$D127:$ALO127,1),0)/1000</f>
        <v/>
      </c>
      <c r="EK127">
        <f>IFERROR(MATCH(EK$3,'Bins 2025'!$D127:$ALO127,1),0)/1000</f>
        <v/>
      </c>
      <c r="EL127">
        <f>IFERROR(MATCH(EL$3,'Bins 2025'!$D127:$ALO127,1),0)/1000</f>
        <v/>
      </c>
      <c r="EM127">
        <f>IFERROR(MATCH(EM$3,'Bins 2025'!$D127:$ALO127,1),0)/1000</f>
        <v/>
      </c>
      <c r="EN127">
        <f>IFERROR(MATCH(EN$3,'Bins 2025'!$D127:$ALO127,1),0)/1000</f>
        <v/>
      </c>
      <c r="EO127">
        <f>IFERROR(MATCH(EO$3,'Bins 2025'!$D127:$ALO127,1),0)/1000</f>
        <v/>
      </c>
      <c r="EP127">
        <f>IFERROR(MATCH(EP$3,'Bins 2025'!$D127:$ALO127,1),0)/1000</f>
        <v/>
      </c>
      <c r="EQ127">
        <f>IFERROR(MATCH(EQ$3,'Bins 2025'!$D127:$ALO127,1),0)/1000</f>
        <v/>
      </c>
      <c r="ER127">
        <f>IFERROR(MATCH(ER$3,'Bins 2025'!$D127:$ALO127,1),0)/1000</f>
        <v/>
      </c>
      <c r="ES127">
        <f>IFERROR(MATCH(ES$3,'Bins 2025'!$D127:$ALO127,1),0)/1000</f>
        <v/>
      </c>
      <c r="ET127">
        <f>IFERROR(MATCH(ET$3,'Bins 2025'!$D127:$ALO127,1),0)/1000</f>
        <v/>
      </c>
      <c r="EU127">
        <f>IFERROR(MATCH(EU$3,'Bins 2025'!$D127:$ALO127,1),0)/1000</f>
        <v/>
      </c>
      <c r="EV127">
        <f>IFERROR(MATCH(EV$3,'Bins 2025'!$D127:$ALO127,1),0)/1000</f>
        <v/>
      </c>
      <c r="EW127">
        <f>IFERROR(MATCH(EW$3,'Bins 2025'!$D127:$ALO127,1),0)/1000</f>
        <v/>
      </c>
      <c r="EX127">
        <f>IFERROR(MATCH(EX$3,'Bins 2025'!$D127:$ALO127,1),0)/1000</f>
        <v/>
      </c>
      <c r="EY127">
        <f>IFERROR(MATCH(EY$3,'Bins 2025'!$D127:$ALO127,1),0)/1000</f>
        <v/>
      </c>
      <c r="EZ127">
        <f>IFERROR(MATCH(EZ$3,'Bins 2025'!$D127:$ALO127,1),0)/1000</f>
        <v/>
      </c>
      <c r="FA127">
        <f>IFERROR(MATCH(FA$3,'Bins 2025'!$D127:$ALO127,1),0)/1000</f>
        <v/>
      </c>
      <c r="FB127">
        <f>IFERROR(MATCH(FB$3,'Bins 2025'!$D127:$ALO127,1),0)/1000</f>
        <v/>
      </c>
      <c r="FC127">
        <f>IFERROR(MATCH(FC$3,'Bins 2025'!$D127:$ALO127,1),0)/1000</f>
        <v/>
      </c>
      <c r="FD127">
        <f>IFERROR(MATCH(FD$3,'Bins 2025'!$D127:$ALO127,1),0)/1000</f>
        <v/>
      </c>
      <c r="FE127">
        <f>IFERROR(MATCH(FE$3,'Bins 2025'!$D127:$ALO127,1),0)/1000</f>
        <v/>
      </c>
      <c r="FF127">
        <f>IFERROR(MATCH(FF$3,'Bins 2025'!$D127:$ALO127,1),0)/1000</f>
        <v/>
      </c>
      <c r="FG127">
        <f>IFERROR(MATCH(FG$3,'Bins 2025'!$D127:$ALO127,1),0)/1000</f>
        <v/>
      </c>
      <c r="FH127">
        <f>IFERROR(MATCH(FH$3,'Bins 2025'!$D127:$ALO127,1),0)/1000</f>
        <v/>
      </c>
      <c r="FI127">
        <f>IFERROR(MATCH(FI$3,'Bins 2025'!$D127:$ALO127,1),0)/1000</f>
        <v/>
      </c>
      <c r="FJ127">
        <f>IFERROR(MATCH(FJ$3,'Bins 2025'!$D127:$ALO127,1),0)/1000</f>
        <v/>
      </c>
      <c r="FK127">
        <f>IFERROR(MATCH(FK$3,'Bins 2025'!$D127:$ALO127,1),0)/1000</f>
        <v/>
      </c>
      <c r="FL127">
        <f>IFERROR(MATCH(FL$3,'Bins 2025'!$D127:$ALO127,1),0)/1000</f>
        <v/>
      </c>
      <c r="FM127">
        <f>IFERROR(MATCH(FM$3,'Bins 2025'!$D127:$ALO127,1),0)/1000</f>
        <v/>
      </c>
      <c r="FN127">
        <f>IFERROR(MATCH(FN$3,'Bins 2025'!$D127:$ALO127,1),0)/1000</f>
        <v/>
      </c>
      <c r="FO127">
        <f>IFERROR(MATCH(FO$3,'Bins 2025'!$D127:$ALO127,1),0)/1000</f>
        <v/>
      </c>
      <c r="FP127">
        <f>IFERROR(MATCH(FP$3,'Bins 2025'!$D127:$ALO127,1),0)/1000</f>
        <v/>
      </c>
      <c r="FQ127">
        <f>IFERROR(MATCH(FQ$3,'Bins 2025'!$D127:$ALO127,1),0)/1000</f>
        <v/>
      </c>
      <c r="FR127">
        <f>IFERROR(MATCH(FR$3,'Bins 2025'!$D127:$ALO127,1),0)/1000</f>
        <v/>
      </c>
      <c r="FS127">
        <f>IFERROR(MATCH(FS$3,'Bins 2025'!$D127:$ALO127,1),0)/1000</f>
        <v/>
      </c>
      <c r="FT127">
        <f>IFERROR(MATCH(FT$3,'Bins 2025'!$D127:$ALO127,1),0)/1000</f>
        <v/>
      </c>
      <c r="FU127">
        <f>IFERROR(MATCH(FU$3,'Bins 2025'!$D127:$ALO127,1),0)/1000</f>
        <v/>
      </c>
      <c r="FV127">
        <f>IFERROR(MATCH(FV$3,'Bins 2025'!$D127:$ALO127,1),0)/1000</f>
        <v/>
      </c>
      <c r="FW127">
        <f>IFERROR(MATCH(FW$3,'Bins 2025'!$D127:$ALO127,1),0)/1000</f>
        <v/>
      </c>
      <c r="FX127">
        <f>IFERROR(MATCH(FX$3,'Bins 2025'!$D127:$ALO127,1),0)/1000</f>
        <v/>
      </c>
      <c r="FY127">
        <f>IFERROR(MATCH(FY$3,'Bins 2025'!$D127:$ALO127,1),0)/1000</f>
        <v/>
      </c>
      <c r="FZ127">
        <f>IFERROR(MATCH(FZ$3,'Bins 2025'!$D127:$ALO127,1),0)/1000</f>
        <v/>
      </c>
      <c r="GA127">
        <f>IFERROR(MATCH(GA$3,'Bins 2025'!$D127:$ALO127,1),0)/1000</f>
        <v/>
      </c>
      <c r="GB127">
        <f>IFERROR(MATCH(GB$3,'Bins 2025'!$D127:$ALO127,1),0)/1000</f>
        <v/>
      </c>
      <c r="GC127">
        <f>IFERROR(MATCH(GC$3,'Bins 2025'!$D127:$ALO127,1),0)/1000</f>
        <v/>
      </c>
      <c r="GD127">
        <f>IFERROR(MATCH(GD$3,'Bins 2025'!$D127:$ALO127,1),0)/1000</f>
        <v/>
      </c>
      <c r="GE127">
        <f>IFERROR(MATCH(GE$3,'Bins 2025'!$D127:$ALO127,1),0)/1000</f>
        <v/>
      </c>
      <c r="GF127">
        <f>IFERROR(MATCH(GF$3,'Bins 2025'!$D127:$ALO127,1),0)/1000</f>
        <v/>
      </c>
      <c r="GG127">
        <f>IFERROR(MATCH(GG$3,'Bins 2025'!$D127:$ALO127,1),0)/1000</f>
        <v/>
      </c>
      <c r="GH127">
        <f>IFERROR(MATCH(GH$3,'Bins 2025'!$D127:$ALO127,1),0)/1000</f>
        <v/>
      </c>
      <c r="GI127">
        <f>IFERROR(MATCH(GI$3,'Bins 2025'!$D127:$ALO127,1),0)/1000</f>
        <v/>
      </c>
      <c r="GJ127">
        <f>IFERROR(MATCH(GJ$3,'Bins 2025'!$D127:$ALO127,1),0)/1000</f>
        <v/>
      </c>
      <c r="GK127">
        <f>IFERROR(MATCH(GK$3,'Bins 2025'!$D127:$ALO127,1),0)/1000</f>
        <v/>
      </c>
      <c r="GL127">
        <f>IFERROR(MATCH(GL$3,'Bins 2025'!$D127:$ALO127,1),0)/1000</f>
        <v/>
      </c>
      <c r="GM127">
        <f>IFERROR(MATCH(GM$3,'Bins 2025'!$D127:$ALO127,1),0)/1000</f>
        <v/>
      </c>
      <c r="GN127">
        <f>IFERROR(MATCH(GN$3,'Bins 2025'!$D127:$ALO127,1),0)/1000</f>
        <v/>
      </c>
      <c r="GO127">
        <f>IFERROR(MATCH(GO$3,'Bins 2025'!$D127:$ALO127,1),0)/1000</f>
        <v/>
      </c>
      <c r="GP127">
        <f>IFERROR(MATCH(GP$3,'Bins 2025'!$D127:$ALO127,1),0)/1000</f>
        <v/>
      </c>
      <c r="GQ127">
        <f>IFERROR(MATCH(GQ$3,'Bins 2025'!$D127:$ALO127,1),0)/1000</f>
        <v/>
      </c>
      <c r="GR127">
        <f>IFERROR(MATCH(GR$3,'Bins 2025'!$D127:$ALO127,1),0)/1000</f>
        <v/>
      </c>
      <c r="GS127">
        <f>IFERROR(MATCH(GS$3,'Bins 2025'!$D127:$ALO127,1),0)/1000</f>
        <v/>
      </c>
      <c r="GT127">
        <f>IFERROR(MATCH(GT$3,'Bins 2025'!$D127:$ALO127,1),0)/1000</f>
        <v/>
      </c>
      <c r="GU127">
        <f>IFERROR(MATCH(GU$3,'Bins 2025'!$D127:$ALO127,1),0)/1000</f>
        <v/>
      </c>
    </row>
    <row r="128">
      <c r="B128">
        <f>Inputs!B128</f>
        <v/>
      </c>
      <c r="C128">
        <f>Inputs!K128</f>
        <v/>
      </c>
      <c r="D128">
        <f>N(Inputs!H128)</f>
        <v/>
      </c>
      <c r="E128">
        <f>IFERROR(MATCH(E$3,'Bins 2025'!$D128:$ALO128,1),0)/1000</f>
        <v/>
      </c>
      <c r="F128">
        <f>IFERROR(MATCH(F$3,'Bins 2025'!$D128:$ALO128,1),0)/1000</f>
        <v/>
      </c>
      <c r="G128">
        <f>IFERROR(MATCH(G$3,'Bins 2025'!$D128:$ALO128,1),0)/1000</f>
        <v/>
      </c>
      <c r="H128">
        <f>IFERROR(MATCH(H$3,'Bins 2025'!$D128:$ALO128,1),0)/1000</f>
        <v/>
      </c>
      <c r="I128">
        <f>IFERROR(MATCH(I$3,'Bins 2025'!$D128:$ALO128,1),0)/1000</f>
        <v/>
      </c>
      <c r="J128">
        <f>IFERROR(MATCH(J$3,'Bins 2025'!$D128:$ALO128,1),0)/1000</f>
        <v/>
      </c>
      <c r="K128">
        <f>IFERROR(MATCH(K$3,'Bins 2025'!$D128:$ALO128,1),0)/1000</f>
        <v/>
      </c>
      <c r="L128">
        <f>IFERROR(MATCH(L$3,'Bins 2025'!$D128:$ALO128,1),0)/1000</f>
        <v/>
      </c>
      <c r="M128">
        <f>IFERROR(MATCH(M$3,'Bins 2025'!$D128:$ALO128,1),0)/1000</f>
        <v/>
      </c>
      <c r="N128">
        <f>IFERROR(MATCH(N$3,'Bins 2025'!$D128:$ALO128,1),0)/1000</f>
        <v/>
      </c>
      <c r="O128">
        <f>IFERROR(MATCH(O$3,'Bins 2025'!$D128:$ALO128,1),0)/1000</f>
        <v/>
      </c>
      <c r="P128">
        <f>IFERROR(MATCH(P$3,'Bins 2025'!$D128:$ALO128,1),0)/1000</f>
        <v/>
      </c>
      <c r="Q128">
        <f>IFERROR(MATCH(Q$3,'Bins 2025'!$D128:$ALO128,1),0)/1000</f>
        <v/>
      </c>
      <c r="R128">
        <f>IFERROR(MATCH(R$3,'Bins 2025'!$D128:$ALO128,1),0)/1000</f>
        <v/>
      </c>
      <c r="S128">
        <f>IFERROR(MATCH(S$3,'Bins 2025'!$D128:$ALO128,1),0)/1000</f>
        <v/>
      </c>
      <c r="T128">
        <f>IFERROR(MATCH(T$3,'Bins 2025'!$D128:$ALO128,1),0)/1000</f>
        <v/>
      </c>
      <c r="U128">
        <f>IFERROR(MATCH(U$3,'Bins 2025'!$D128:$ALO128,1),0)/1000</f>
        <v/>
      </c>
      <c r="V128">
        <f>IFERROR(MATCH(V$3,'Bins 2025'!$D128:$ALO128,1),0)/1000</f>
        <v/>
      </c>
      <c r="W128">
        <f>IFERROR(MATCH(W$3,'Bins 2025'!$D128:$ALO128,1),0)/1000</f>
        <v/>
      </c>
      <c r="X128">
        <f>IFERROR(MATCH(X$3,'Bins 2025'!$D128:$ALO128,1),0)/1000</f>
        <v/>
      </c>
      <c r="Y128">
        <f>IFERROR(MATCH(Y$3,'Bins 2025'!$D128:$ALO128,1),0)/1000</f>
        <v/>
      </c>
      <c r="Z128">
        <f>IFERROR(MATCH(Z$3,'Bins 2025'!$D128:$ALO128,1),0)/1000</f>
        <v/>
      </c>
      <c r="AA128">
        <f>IFERROR(MATCH(AA$3,'Bins 2025'!$D128:$ALO128,1),0)/1000</f>
        <v/>
      </c>
      <c r="AB128">
        <f>IFERROR(MATCH(AB$3,'Bins 2025'!$D128:$ALO128,1),0)/1000</f>
        <v/>
      </c>
      <c r="AC128">
        <f>IFERROR(MATCH(AC$3,'Bins 2025'!$D128:$ALO128,1),0)/1000</f>
        <v/>
      </c>
      <c r="AD128">
        <f>IFERROR(MATCH(AD$3,'Bins 2025'!$D128:$ALO128,1),0)/1000</f>
        <v/>
      </c>
      <c r="AE128">
        <f>IFERROR(MATCH(AE$3,'Bins 2025'!$D128:$ALO128,1),0)/1000</f>
        <v/>
      </c>
      <c r="AF128">
        <f>IFERROR(MATCH(AF$3,'Bins 2025'!$D128:$ALO128,1),0)/1000</f>
        <v/>
      </c>
      <c r="AG128">
        <f>IFERROR(MATCH(AG$3,'Bins 2025'!$D128:$ALO128,1),0)/1000</f>
        <v/>
      </c>
      <c r="AH128">
        <f>IFERROR(MATCH(AH$3,'Bins 2025'!$D128:$ALO128,1),0)/1000</f>
        <v/>
      </c>
      <c r="AI128">
        <f>IFERROR(MATCH(AI$3,'Bins 2025'!$D128:$ALO128,1),0)/1000</f>
        <v/>
      </c>
      <c r="AJ128">
        <f>IFERROR(MATCH(AJ$3,'Bins 2025'!$D128:$ALO128,1),0)/1000</f>
        <v/>
      </c>
      <c r="AK128">
        <f>IFERROR(MATCH(AK$3,'Bins 2025'!$D128:$ALO128,1),0)/1000</f>
        <v/>
      </c>
      <c r="AL128">
        <f>IFERROR(MATCH(AL$3,'Bins 2025'!$D128:$ALO128,1),0)/1000</f>
        <v/>
      </c>
      <c r="AM128">
        <f>IFERROR(MATCH(AM$3,'Bins 2025'!$D128:$ALO128,1),0)/1000</f>
        <v/>
      </c>
      <c r="AN128">
        <f>IFERROR(MATCH(AN$3,'Bins 2025'!$D128:$ALO128,1),0)/1000</f>
        <v/>
      </c>
      <c r="AO128">
        <f>IFERROR(MATCH(AO$3,'Bins 2025'!$D128:$ALO128,1),0)/1000</f>
        <v/>
      </c>
      <c r="AP128">
        <f>IFERROR(MATCH(AP$3,'Bins 2025'!$D128:$ALO128,1),0)/1000</f>
        <v/>
      </c>
      <c r="AQ128">
        <f>IFERROR(MATCH(AQ$3,'Bins 2025'!$D128:$ALO128,1),0)/1000</f>
        <v/>
      </c>
      <c r="AR128">
        <f>IFERROR(MATCH(AR$3,'Bins 2025'!$D128:$ALO128,1),0)/1000</f>
        <v/>
      </c>
      <c r="AS128">
        <f>IFERROR(MATCH(AS$3,'Bins 2025'!$D128:$ALO128,1),0)/1000</f>
        <v/>
      </c>
      <c r="AT128">
        <f>IFERROR(MATCH(AT$3,'Bins 2025'!$D128:$ALO128,1),0)/1000</f>
        <v/>
      </c>
      <c r="AU128">
        <f>IFERROR(MATCH(AU$3,'Bins 2025'!$D128:$ALO128,1),0)/1000</f>
        <v/>
      </c>
      <c r="AV128">
        <f>IFERROR(MATCH(AV$3,'Bins 2025'!$D128:$ALO128,1),0)/1000</f>
        <v/>
      </c>
      <c r="AW128">
        <f>IFERROR(MATCH(AW$3,'Bins 2025'!$D128:$ALO128,1),0)/1000</f>
        <v/>
      </c>
      <c r="AX128">
        <f>IFERROR(MATCH(AX$3,'Bins 2025'!$D128:$ALO128,1),0)/1000</f>
        <v/>
      </c>
      <c r="AY128">
        <f>IFERROR(MATCH(AY$3,'Bins 2025'!$D128:$ALO128,1),0)/1000</f>
        <v/>
      </c>
      <c r="AZ128">
        <f>IFERROR(MATCH(AZ$3,'Bins 2025'!$D128:$ALO128,1),0)/1000</f>
        <v/>
      </c>
      <c r="BA128">
        <f>IFERROR(MATCH(BA$3,'Bins 2025'!$D128:$ALO128,1),0)/1000</f>
        <v/>
      </c>
      <c r="BB128">
        <f>IFERROR(MATCH(BB$3,'Bins 2025'!$D128:$ALO128,1),0)/1000</f>
        <v/>
      </c>
      <c r="BC128">
        <f>IFERROR(MATCH(BC$3,'Bins 2025'!$D128:$ALO128,1),0)/1000</f>
        <v/>
      </c>
      <c r="BD128">
        <f>IFERROR(MATCH(BD$3,'Bins 2025'!$D128:$ALO128,1),0)/1000</f>
        <v/>
      </c>
      <c r="BE128">
        <f>IFERROR(MATCH(BE$3,'Bins 2025'!$D128:$ALO128,1),0)/1000</f>
        <v/>
      </c>
      <c r="BF128">
        <f>IFERROR(MATCH(BF$3,'Bins 2025'!$D128:$ALO128,1),0)/1000</f>
        <v/>
      </c>
      <c r="BG128">
        <f>IFERROR(MATCH(BG$3,'Bins 2025'!$D128:$ALO128,1),0)/1000</f>
        <v/>
      </c>
      <c r="BH128">
        <f>IFERROR(MATCH(BH$3,'Bins 2025'!$D128:$ALO128,1),0)/1000</f>
        <v/>
      </c>
      <c r="BI128">
        <f>IFERROR(MATCH(BI$3,'Bins 2025'!$D128:$ALO128,1),0)/1000</f>
        <v/>
      </c>
      <c r="BJ128">
        <f>IFERROR(MATCH(BJ$3,'Bins 2025'!$D128:$ALO128,1),0)/1000</f>
        <v/>
      </c>
      <c r="BK128">
        <f>IFERROR(MATCH(BK$3,'Bins 2025'!$D128:$ALO128,1),0)/1000</f>
        <v/>
      </c>
      <c r="BL128">
        <f>IFERROR(MATCH(BL$3,'Bins 2025'!$D128:$ALO128,1),0)/1000</f>
        <v/>
      </c>
      <c r="BM128">
        <f>IFERROR(MATCH(BM$3,'Bins 2025'!$D128:$ALO128,1),0)/1000</f>
        <v/>
      </c>
      <c r="BN128">
        <f>IFERROR(MATCH(BN$3,'Bins 2025'!$D128:$ALO128,1),0)/1000</f>
        <v/>
      </c>
      <c r="BO128">
        <f>IFERROR(MATCH(BO$3,'Bins 2025'!$D128:$ALO128,1),0)/1000</f>
        <v/>
      </c>
      <c r="BP128">
        <f>IFERROR(MATCH(BP$3,'Bins 2025'!$D128:$ALO128,1),0)/1000</f>
        <v/>
      </c>
      <c r="BQ128">
        <f>IFERROR(MATCH(BQ$3,'Bins 2025'!$D128:$ALO128,1),0)/1000</f>
        <v/>
      </c>
      <c r="BR128">
        <f>IFERROR(MATCH(BR$3,'Bins 2025'!$D128:$ALO128,1),0)/1000</f>
        <v/>
      </c>
      <c r="BS128">
        <f>IFERROR(MATCH(BS$3,'Bins 2025'!$D128:$ALO128,1),0)/1000</f>
        <v/>
      </c>
      <c r="BT128">
        <f>IFERROR(MATCH(BT$3,'Bins 2025'!$D128:$ALO128,1),0)/1000</f>
        <v/>
      </c>
      <c r="BU128">
        <f>IFERROR(MATCH(BU$3,'Bins 2025'!$D128:$ALO128,1),0)/1000</f>
        <v/>
      </c>
      <c r="BV128">
        <f>IFERROR(MATCH(BV$3,'Bins 2025'!$D128:$ALO128,1),0)/1000</f>
        <v/>
      </c>
      <c r="BW128">
        <f>IFERROR(MATCH(BW$3,'Bins 2025'!$D128:$ALO128,1),0)/1000</f>
        <v/>
      </c>
      <c r="BX128">
        <f>IFERROR(MATCH(BX$3,'Bins 2025'!$D128:$ALO128,1),0)/1000</f>
        <v/>
      </c>
      <c r="BY128">
        <f>IFERROR(MATCH(BY$3,'Bins 2025'!$D128:$ALO128,1),0)/1000</f>
        <v/>
      </c>
      <c r="BZ128">
        <f>IFERROR(MATCH(BZ$3,'Bins 2025'!$D128:$ALO128,1),0)/1000</f>
        <v/>
      </c>
      <c r="CA128">
        <f>IFERROR(MATCH(CA$3,'Bins 2025'!$D128:$ALO128,1),0)/1000</f>
        <v/>
      </c>
      <c r="CB128">
        <f>IFERROR(MATCH(CB$3,'Bins 2025'!$D128:$ALO128,1),0)/1000</f>
        <v/>
      </c>
      <c r="CC128">
        <f>IFERROR(MATCH(CC$3,'Bins 2025'!$D128:$ALO128,1),0)/1000</f>
        <v/>
      </c>
      <c r="CD128">
        <f>IFERROR(MATCH(CD$3,'Bins 2025'!$D128:$ALO128,1),0)/1000</f>
        <v/>
      </c>
      <c r="CE128">
        <f>IFERROR(MATCH(CE$3,'Bins 2025'!$D128:$ALO128,1),0)/1000</f>
        <v/>
      </c>
      <c r="CF128">
        <f>IFERROR(MATCH(CF$3,'Bins 2025'!$D128:$ALO128,1),0)/1000</f>
        <v/>
      </c>
      <c r="CG128">
        <f>IFERROR(MATCH(CG$3,'Bins 2025'!$D128:$ALO128,1),0)/1000</f>
        <v/>
      </c>
      <c r="CH128">
        <f>IFERROR(MATCH(CH$3,'Bins 2025'!$D128:$ALO128,1),0)/1000</f>
        <v/>
      </c>
      <c r="CI128">
        <f>IFERROR(MATCH(CI$3,'Bins 2025'!$D128:$ALO128,1),0)/1000</f>
        <v/>
      </c>
      <c r="CJ128">
        <f>IFERROR(MATCH(CJ$3,'Bins 2025'!$D128:$ALO128,1),0)/1000</f>
        <v/>
      </c>
      <c r="CK128">
        <f>IFERROR(MATCH(CK$3,'Bins 2025'!$D128:$ALO128,1),0)/1000</f>
        <v/>
      </c>
      <c r="CL128">
        <f>IFERROR(MATCH(CL$3,'Bins 2025'!$D128:$ALO128,1),0)/1000</f>
        <v/>
      </c>
      <c r="CM128">
        <f>IFERROR(MATCH(CM$3,'Bins 2025'!$D128:$ALO128,1),0)/1000</f>
        <v/>
      </c>
      <c r="CN128">
        <f>IFERROR(MATCH(CN$3,'Bins 2025'!$D128:$ALO128,1),0)/1000</f>
        <v/>
      </c>
      <c r="CO128">
        <f>IFERROR(MATCH(CO$3,'Bins 2025'!$D128:$ALO128,1),0)/1000</f>
        <v/>
      </c>
      <c r="CP128">
        <f>IFERROR(MATCH(CP$3,'Bins 2025'!$D128:$ALO128,1),0)/1000</f>
        <v/>
      </c>
      <c r="CQ128">
        <f>IFERROR(MATCH(CQ$3,'Bins 2025'!$D128:$ALO128,1),0)/1000</f>
        <v/>
      </c>
      <c r="CR128">
        <f>IFERROR(MATCH(CR$3,'Bins 2025'!$D128:$ALO128,1),0)/1000</f>
        <v/>
      </c>
      <c r="CS128">
        <f>IFERROR(MATCH(CS$3,'Bins 2025'!$D128:$ALO128,1),0)/1000</f>
        <v/>
      </c>
      <c r="CT128">
        <f>IFERROR(MATCH(CT$3,'Bins 2025'!$D128:$ALO128,1),0)/1000</f>
        <v/>
      </c>
      <c r="CU128">
        <f>IFERROR(MATCH(CU$3,'Bins 2025'!$D128:$ALO128,1),0)/1000</f>
        <v/>
      </c>
      <c r="CV128">
        <f>IFERROR(MATCH(CV$3,'Bins 2025'!$D128:$ALO128,1),0)/1000</f>
        <v/>
      </c>
      <c r="CW128">
        <f>IFERROR(MATCH(CW$3,'Bins 2025'!$D128:$ALO128,1),0)/1000</f>
        <v/>
      </c>
      <c r="CX128">
        <f>IFERROR(MATCH(CX$3,'Bins 2025'!$D128:$ALO128,1),0)/1000</f>
        <v/>
      </c>
      <c r="CY128">
        <f>IFERROR(MATCH(CY$3,'Bins 2025'!$D128:$ALO128,1),0)/1000</f>
        <v/>
      </c>
      <c r="CZ128">
        <f>IFERROR(MATCH(CZ$3,'Bins 2025'!$D128:$ALO128,1),0)/1000</f>
        <v/>
      </c>
      <c r="DA128">
        <f>IFERROR(MATCH(DA$3,'Bins 2025'!$D128:$ALO128,1),0)/1000</f>
        <v/>
      </c>
      <c r="DB128">
        <f>IFERROR(MATCH(DB$3,'Bins 2025'!$D128:$ALO128,1),0)/1000</f>
        <v/>
      </c>
      <c r="DC128">
        <f>IFERROR(MATCH(DC$3,'Bins 2025'!$D128:$ALO128,1),0)/1000</f>
        <v/>
      </c>
      <c r="DD128">
        <f>IFERROR(MATCH(DD$3,'Bins 2025'!$D128:$ALO128,1),0)/1000</f>
        <v/>
      </c>
      <c r="DE128">
        <f>IFERROR(MATCH(DE$3,'Bins 2025'!$D128:$ALO128,1),0)/1000</f>
        <v/>
      </c>
      <c r="DF128">
        <f>IFERROR(MATCH(DF$3,'Bins 2025'!$D128:$ALO128,1),0)/1000</f>
        <v/>
      </c>
      <c r="DG128">
        <f>IFERROR(MATCH(DG$3,'Bins 2025'!$D128:$ALO128,1),0)/1000</f>
        <v/>
      </c>
      <c r="DH128">
        <f>IFERROR(MATCH(DH$3,'Bins 2025'!$D128:$ALO128,1),0)/1000</f>
        <v/>
      </c>
      <c r="DI128">
        <f>IFERROR(MATCH(DI$3,'Bins 2025'!$D128:$ALO128,1),0)/1000</f>
        <v/>
      </c>
      <c r="DJ128">
        <f>IFERROR(MATCH(DJ$3,'Bins 2025'!$D128:$ALO128,1),0)/1000</f>
        <v/>
      </c>
      <c r="DK128">
        <f>IFERROR(MATCH(DK$3,'Bins 2025'!$D128:$ALO128,1),0)/1000</f>
        <v/>
      </c>
      <c r="DL128">
        <f>IFERROR(MATCH(DL$3,'Bins 2025'!$D128:$ALO128,1),0)/1000</f>
        <v/>
      </c>
      <c r="DM128">
        <f>IFERROR(MATCH(DM$3,'Bins 2025'!$D128:$ALO128,1),0)/1000</f>
        <v/>
      </c>
      <c r="DN128">
        <f>IFERROR(MATCH(DN$3,'Bins 2025'!$D128:$ALO128,1),0)/1000</f>
        <v/>
      </c>
      <c r="DO128">
        <f>IFERROR(MATCH(DO$3,'Bins 2025'!$D128:$ALO128,1),0)/1000</f>
        <v/>
      </c>
      <c r="DP128">
        <f>IFERROR(MATCH(DP$3,'Bins 2025'!$D128:$ALO128,1),0)/1000</f>
        <v/>
      </c>
      <c r="DQ128">
        <f>IFERROR(MATCH(DQ$3,'Bins 2025'!$D128:$ALO128,1),0)/1000</f>
        <v/>
      </c>
      <c r="DR128">
        <f>IFERROR(MATCH(DR$3,'Bins 2025'!$D128:$ALO128,1),0)/1000</f>
        <v/>
      </c>
      <c r="DS128">
        <f>IFERROR(MATCH(DS$3,'Bins 2025'!$D128:$ALO128,1),0)/1000</f>
        <v/>
      </c>
      <c r="DT128">
        <f>IFERROR(MATCH(DT$3,'Bins 2025'!$D128:$ALO128,1),0)/1000</f>
        <v/>
      </c>
      <c r="DU128">
        <f>IFERROR(MATCH(DU$3,'Bins 2025'!$D128:$ALO128,1),0)/1000</f>
        <v/>
      </c>
      <c r="DV128">
        <f>IFERROR(MATCH(DV$3,'Bins 2025'!$D128:$ALO128,1),0)/1000</f>
        <v/>
      </c>
      <c r="DW128">
        <f>IFERROR(MATCH(DW$3,'Bins 2025'!$D128:$ALO128,1),0)/1000</f>
        <v/>
      </c>
      <c r="DX128">
        <f>IFERROR(MATCH(DX$3,'Bins 2025'!$D128:$ALO128,1),0)/1000</f>
        <v/>
      </c>
      <c r="DY128">
        <f>IFERROR(MATCH(DY$3,'Bins 2025'!$D128:$ALO128,1),0)/1000</f>
        <v/>
      </c>
      <c r="DZ128">
        <f>IFERROR(MATCH(DZ$3,'Bins 2025'!$D128:$ALO128,1),0)/1000</f>
        <v/>
      </c>
      <c r="EA128">
        <f>IFERROR(MATCH(EA$3,'Bins 2025'!$D128:$ALO128,1),0)/1000</f>
        <v/>
      </c>
      <c r="EB128">
        <f>IFERROR(MATCH(EB$3,'Bins 2025'!$D128:$ALO128,1),0)/1000</f>
        <v/>
      </c>
      <c r="EC128">
        <f>IFERROR(MATCH(EC$3,'Bins 2025'!$D128:$ALO128,1),0)/1000</f>
        <v/>
      </c>
      <c r="ED128">
        <f>IFERROR(MATCH(ED$3,'Bins 2025'!$D128:$ALO128,1),0)/1000</f>
        <v/>
      </c>
      <c r="EE128">
        <f>IFERROR(MATCH(EE$3,'Bins 2025'!$D128:$ALO128,1),0)/1000</f>
        <v/>
      </c>
      <c r="EF128">
        <f>IFERROR(MATCH(EF$3,'Bins 2025'!$D128:$ALO128,1),0)/1000</f>
        <v/>
      </c>
      <c r="EG128">
        <f>IFERROR(MATCH(EG$3,'Bins 2025'!$D128:$ALO128,1),0)/1000</f>
        <v/>
      </c>
      <c r="EH128">
        <f>IFERROR(MATCH(EH$3,'Bins 2025'!$D128:$ALO128,1),0)/1000</f>
        <v/>
      </c>
      <c r="EI128">
        <f>IFERROR(MATCH(EI$3,'Bins 2025'!$D128:$ALO128,1),0)/1000</f>
        <v/>
      </c>
      <c r="EJ128">
        <f>IFERROR(MATCH(EJ$3,'Bins 2025'!$D128:$ALO128,1),0)/1000</f>
        <v/>
      </c>
      <c r="EK128">
        <f>IFERROR(MATCH(EK$3,'Bins 2025'!$D128:$ALO128,1),0)/1000</f>
        <v/>
      </c>
      <c r="EL128">
        <f>IFERROR(MATCH(EL$3,'Bins 2025'!$D128:$ALO128,1),0)/1000</f>
        <v/>
      </c>
      <c r="EM128">
        <f>IFERROR(MATCH(EM$3,'Bins 2025'!$D128:$ALO128,1),0)/1000</f>
        <v/>
      </c>
      <c r="EN128">
        <f>IFERROR(MATCH(EN$3,'Bins 2025'!$D128:$ALO128,1),0)/1000</f>
        <v/>
      </c>
      <c r="EO128">
        <f>IFERROR(MATCH(EO$3,'Bins 2025'!$D128:$ALO128,1),0)/1000</f>
        <v/>
      </c>
      <c r="EP128">
        <f>IFERROR(MATCH(EP$3,'Bins 2025'!$D128:$ALO128,1),0)/1000</f>
        <v/>
      </c>
      <c r="EQ128">
        <f>IFERROR(MATCH(EQ$3,'Bins 2025'!$D128:$ALO128,1),0)/1000</f>
        <v/>
      </c>
      <c r="ER128">
        <f>IFERROR(MATCH(ER$3,'Bins 2025'!$D128:$ALO128,1),0)/1000</f>
        <v/>
      </c>
      <c r="ES128">
        <f>IFERROR(MATCH(ES$3,'Bins 2025'!$D128:$ALO128,1),0)/1000</f>
        <v/>
      </c>
      <c r="ET128">
        <f>IFERROR(MATCH(ET$3,'Bins 2025'!$D128:$ALO128,1),0)/1000</f>
        <v/>
      </c>
      <c r="EU128">
        <f>IFERROR(MATCH(EU$3,'Bins 2025'!$D128:$ALO128,1),0)/1000</f>
        <v/>
      </c>
      <c r="EV128">
        <f>IFERROR(MATCH(EV$3,'Bins 2025'!$D128:$ALO128,1),0)/1000</f>
        <v/>
      </c>
      <c r="EW128">
        <f>IFERROR(MATCH(EW$3,'Bins 2025'!$D128:$ALO128,1),0)/1000</f>
        <v/>
      </c>
      <c r="EX128">
        <f>IFERROR(MATCH(EX$3,'Bins 2025'!$D128:$ALO128,1),0)/1000</f>
        <v/>
      </c>
      <c r="EY128">
        <f>IFERROR(MATCH(EY$3,'Bins 2025'!$D128:$ALO128,1),0)/1000</f>
        <v/>
      </c>
      <c r="EZ128">
        <f>IFERROR(MATCH(EZ$3,'Bins 2025'!$D128:$ALO128,1),0)/1000</f>
        <v/>
      </c>
      <c r="FA128">
        <f>IFERROR(MATCH(FA$3,'Bins 2025'!$D128:$ALO128,1),0)/1000</f>
        <v/>
      </c>
      <c r="FB128">
        <f>IFERROR(MATCH(FB$3,'Bins 2025'!$D128:$ALO128,1),0)/1000</f>
        <v/>
      </c>
      <c r="FC128">
        <f>IFERROR(MATCH(FC$3,'Bins 2025'!$D128:$ALO128,1),0)/1000</f>
        <v/>
      </c>
      <c r="FD128">
        <f>IFERROR(MATCH(FD$3,'Bins 2025'!$D128:$ALO128,1),0)/1000</f>
        <v/>
      </c>
      <c r="FE128">
        <f>IFERROR(MATCH(FE$3,'Bins 2025'!$D128:$ALO128,1),0)/1000</f>
        <v/>
      </c>
      <c r="FF128">
        <f>IFERROR(MATCH(FF$3,'Bins 2025'!$D128:$ALO128,1),0)/1000</f>
        <v/>
      </c>
      <c r="FG128">
        <f>IFERROR(MATCH(FG$3,'Bins 2025'!$D128:$ALO128,1),0)/1000</f>
        <v/>
      </c>
      <c r="FH128">
        <f>IFERROR(MATCH(FH$3,'Bins 2025'!$D128:$ALO128,1),0)/1000</f>
        <v/>
      </c>
      <c r="FI128">
        <f>IFERROR(MATCH(FI$3,'Bins 2025'!$D128:$ALO128,1),0)/1000</f>
        <v/>
      </c>
      <c r="FJ128">
        <f>IFERROR(MATCH(FJ$3,'Bins 2025'!$D128:$ALO128,1),0)/1000</f>
        <v/>
      </c>
      <c r="FK128">
        <f>IFERROR(MATCH(FK$3,'Bins 2025'!$D128:$ALO128,1),0)/1000</f>
        <v/>
      </c>
      <c r="FL128">
        <f>IFERROR(MATCH(FL$3,'Bins 2025'!$D128:$ALO128,1),0)/1000</f>
        <v/>
      </c>
      <c r="FM128">
        <f>IFERROR(MATCH(FM$3,'Bins 2025'!$D128:$ALO128,1),0)/1000</f>
        <v/>
      </c>
      <c r="FN128">
        <f>IFERROR(MATCH(FN$3,'Bins 2025'!$D128:$ALO128,1),0)/1000</f>
        <v/>
      </c>
      <c r="FO128">
        <f>IFERROR(MATCH(FO$3,'Bins 2025'!$D128:$ALO128,1),0)/1000</f>
        <v/>
      </c>
      <c r="FP128">
        <f>IFERROR(MATCH(FP$3,'Bins 2025'!$D128:$ALO128,1),0)/1000</f>
        <v/>
      </c>
      <c r="FQ128">
        <f>IFERROR(MATCH(FQ$3,'Bins 2025'!$D128:$ALO128,1),0)/1000</f>
        <v/>
      </c>
      <c r="FR128">
        <f>IFERROR(MATCH(FR$3,'Bins 2025'!$D128:$ALO128,1),0)/1000</f>
        <v/>
      </c>
      <c r="FS128">
        <f>IFERROR(MATCH(FS$3,'Bins 2025'!$D128:$ALO128,1),0)/1000</f>
        <v/>
      </c>
      <c r="FT128">
        <f>IFERROR(MATCH(FT$3,'Bins 2025'!$D128:$ALO128,1),0)/1000</f>
        <v/>
      </c>
      <c r="FU128">
        <f>IFERROR(MATCH(FU$3,'Bins 2025'!$D128:$ALO128,1),0)/1000</f>
        <v/>
      </c>
      <c r="FV128">
        <f>IFERROR(MATCH(FV$3,'Bins 2025'!$D128:$ALO128,1),0)/1000</f>
        <v/>
      </c>
      <c r="FW128">
        <f>IFERROR(MATCH(FW$3,'Bins 2025'!$D128:$ALO128,1),0)/1000</f>
        <v/>
      </c>
      <c r="FX128">
        <f>IFERROR(MATCH(FX$3,'Bins 2025'!$D128:$ALO128,1),0)/1000</f>
        <v/>
      </c>
      <c r="FY128">
        <f>IFERROR(MATCH(FY$3,'Bins 2025'!$D128:$ALO128,1),0)/1000</f>
        <v/>
      </c>
      <c r="FZ128">
        <f>IFERROR(MATCH(FZ$3,'Bins 2025'!$D128:$ALO128,1),0)/1000</f>
        <v/>
      </c>
      <c r="GA128">
        <f>IFERROR(MATCH(GA$3,'Bins 2025'!$D128:$ALO128,1),0)/1000</f>
        <v/>
      </c>
      <c r="GB128">
        <f>IFERROR(MATCH(GB$3,'Bins 2025'!$D128:$ALO128,1),0)/1000</f>
        <v/>
      </c>
      <c r="GC128">
        <f>IFERROR(MATCH(GC$3,'Bins 2025'!$D128:$ALO128,1),0)/1000</f>
        <v/>
      </c>
      <c r="GD128">
        <f>IFERROR(MATCH(GD$3,'Bins 2025'!$D128:$ALO128,1),0)/1000</f>
        <v/>
      </c>
      <c r="GE128">
        <f>IFERROR(MATCH(GE$3,'Bins 2025'!$D128:$ALO128,1),0)/1000</f>
        <v/>
      </c>
      <c r="GF128">
        <f>IFERROR(MATCH(GF$3,'Bins 2025'!$D128:$ALO128,1),0)/1000</f>
        <v/>
      </c>
      <c r="GG128">
        <f>IFERROR(MATCH(GG$3,'Bins 2025'!$D128:$ALO128,1),0)/1000</f>
        <v/>
      </c>
      <c r="GH128">
        <f>IFERROR(MATCH(GH$3,'Bins 2025'!$D128:$ALO128,1),0)/1000</f>
        <v/>
      </c>
      <c r="GI128">
        <f>IFERROR(MATCH(GI$3,'Bins 2025'!$D128:$ALO128,1),0)/1000</f>
        <v/>
      </c>
      <c r="GJ128">
        <f>IFERROR(MATCH(GJ$3,'Bins 2025'!$D128:$ALO128,1),0)/1000</f>
        <v/>
      </c>
      <c r="GK128">
        <f>IFERROR(MATCH(GK$3,'Bins 2025'!$D128:$ALO128,1),0)/1000</f>
        <v/>
      </c>
      <c r="GL128">
        <f>IFERROR(MATCH(GL$3,'Bins 2025'!$D128:$ALO128,1),0)/1000</f>
        <v/>
      </c>
      <c r="GM128">
        <f>IFERROR(MATCH(GM$3,'Bins 2025'!$D128:$ALO128,1),0)/1000</f>
        <v/>
      </c>
      <c r="GN128">
        <f>IFERROR(MATCH(GN$3,'Bins 2025'!$D128:$ALO128,1),0)/1000</f>
        <v/>
      </c>
      <c r="GO128">
        <f>IFERROR(MATCH(GO$3,'Bins 2025'!$D128:$ALO128,1),0)/1000</f>
        <v/>
      </c>
      <c r="GP128">
        <f>IFERROR(MATCH(GP$3,'Bins 2025'!$D128:$ALO128,1),0)/1000</f>
        <v/>
      </c>
      <c r="GQ128">
        <f>IFERROR(MATCH(GQ$3,'Bins 2025'!$D128:$ALO128,1),0)/1000</f>
        <v/>
      </c>
      <c r="GR128">
        <f>IFERROR(MATCH(GR$3,'Bins 2025'!$D128:$ALO128,1),0)/1000</f>
        <v/>
      </c>
      <c r="GS128">
        <f>IFERROR(MATCH(GS$3,'Bins 2025'!$D128:$ALO128,1),0)/1000</f>
        <v/>
      </c>
      <c r="GT128">
        <f>IFERROR(MATCH(GT$3,'Bins 2025'!$D128:$ALO128,1),0)/1000</f>
        <v/>
      </c>
      <c r="GU128">
        <f>IFERROR(MATCH(GU$3,'Bins 2025'!$D128:$ALO128,1),0)/1000</f>
        <v/>
      </c>
    </row>
    <row r="129">
      <c r="B129">
        <f>Inputs!B129</f>
        <v/>
      </c>
      <c r="C129">
        <f>Inputs!K129</f>
        <v/>
      </c>
      <c r="D129">
        <f>N(Inputs!H129)</f>
        <v/>
      </c>
      <c r="E129">
        <f>IFERROR(MATCH(E$3,'Bins 2025'!$D129:$ALO129,1),0)/1000</f>
        <v/>
      </c>
      <c r="F129">
        <f>IFERROR(MATCH(F$3,'Bins 2025'!$D129:$ALO129,1),0)/1000</f>
        <v/>
      </c>
      <c r="G129">
        <f>IFERROR(MATCH(G$3,'Bins 2025'!$D129:$ALO129,1),0)/1000</f>
        <v/>
      </c>
      <c r="H129">
        <f>IFERROR(MATCH(H$3,'Bins 2025'!$D129:$ALO129,1),0)/1000</f>
        <v/>
      </c>
      <c r="I129">
        <f>IFERROR(MATCH(I$3,'Bins 2025'!$D129:$ALO129,1),0)/1000</f>
        <v/>
      </c>
      <c r="J129">
        <f>IFERROR(MATCH(J$3,'Bins 2025'!$D129:$ALO129,1),0)/1000</f>
        <v/>
      </c>
      <c r="K129">
        <f>IFERROR(MATCH(K$3,'Bins 2025'!$D129:$ALO129,1),0)/1000</f>
        <v/>
      </c>
      <c r="L129">
        <f>IFERROR(MATCH(L$3,'Bins 2025'!$D129:$ALO129,1),0)/1000</f>
        <v/>
      </c>
      <c r="M129">
        <f>IFERROR(MATCH(M$3,'Bins 2025'!$D129:$ALO129,1),0)/1000</f>
        <v/>
      </c>
      <c r="N129">
        <f>IFERROR(MATCH(N$3,'Bins 2025'!$D129:$ALO129,1),0)/1000</f>
        <v/>
      </c>
      <c r="O129">
        <f>IFERROR(MATCH(O$3,'Bins 2025'!$D129:$ALO129,1),0)/1000</f>
        <v/>
      </c>
      <c r="P129">
        <f>IFERROR(MATCH(P$3,'Bins 2025'!$D129:$ALO129,1),0)/1000</f>
        <v/>
      </c>
      <c r="Q129">
        <f>IFERROR(MATCH(Q$3,'Bins 2025'!$D129:$ALO129,1),0)/1000</f>
        <v/>
      </c>
      <c r="R129">
        <f>IFERROR(MATCH(R$3,'Bins 2025'!$D129:$ALO129,1),0)/1000</f>
        <v/>
      </c>
      <c r="S129">
        <f>IFERROR(MATCH(S$3,'Bins 2025'!$D129:$ALO129,1),0)/1000</f>
        <v/>
      </c>
      <c r="T129">
        <f>IFERROR(MATCH(T$3,'Bins 2025'!$D129:$ALO129,1),0)/1000</f>
        <v/>
      </c>
      <c r="U129">
        <f>IFERROR(MATCH(U$3,'Bins 2025'!$D129:$ALO129,1),0)/1000</f>
        <v/>
      </c>
      <c r="V129">
        <f>IFERROR(MATCH(V$3,'Bins 2025'!$D129:$ALO129,1),0)/1000</f>
        <v/>
      </c>
      <c r="W129">
        <f>IFERROR(MATCH(W$3,'Bins 2025'!$D129:$ALO129,1),0)/1000</f>
        <v/>
      </c>
      <c r="X129">
        <f>IFERROR(MATCH(X$3,'Bins 2025'!$D129:$ALO129,1),0)/1000</f>
        <v/>
      </c>
      <c r="Y129">
        <f>IFERROR(MATCH(Y$3,'Bins 2025'!$D129:$ALO129,1),0)/1000</f>
        <v/>
      </c>
      <c r="Z129">
        <f>IFERROR(MATCH(Z$3,'Bins 2025'!$D129:$ALO129,1),0)/1000</f>
        <v/>
      </c>
      <c r="AA129">
        <f>IFERROR(MATCH(AA$3,'Bins 2025'!$D129:$ALO129,1),0)/1000</f>
        <v/>
      </c>
      <c r="AB129">
        <f>IFERROR(MATCH(AB$3,'Bins 2025'!$D129:$ALO129,1),0)/1000</f>
        <v/>
      </c>
      <c r="AC129">
        <f>IFERROR(MATCH(AC$3,'Bins 2025'!$D129:$ALO129,1),0)/1000</f>
        <v/>
      </c>
      <c r="AD129">
        <f>IFERROR(MATCH(AD$3,'Bins 2025'!$D129:$ALO129,1),0)/1000</f>
        <v/>
      </c>
      <c r="AE129">
        <f>IFERROR(MATCH(AE$3,'Bins 2025'!$D129:$ALO129,1),0)/1000</f>
        <v/>
      </c>
      <c r="AF129">
        <f>IFERROR(MATCH(AF$3,'Bins 2025'!$D129:$ALO129,1),0)/1000</f>
        <v/>
      </c>
      <c r="AG129">
        <f>IFERROR(MATCH(AG$3,'Bins 2025'!$D129:$ALO129,1),0)/1000</f>
        <v/>
      </c>
      <c r="AH129">
        <f>IFERROR(MATCH(AH$3,'Bins 2025'!$D129:$ALO129,1),0)/1000</f>
        <v/>
      </c>
      <c r="AI129">
        <f>IFERROR(MATCH(AI$3,'Bins 2025'!$D129:$ALO129,1),0)/1000</f>
        <v/>
      </c>
      <c r="AJ129">
        <f>IFERROR(MATCH(AJ$3,'Bins 2025'!$D129:$ALO129,1),0)/1000</f>
        <v/>
      </c>
      <c r="AK129">
        <f>IFERROR(MATCH(AK$3,'Bins 2025'!$D129:$ALO129,1),0)/1000</f>
        <v/>
      </c>
      <c r="AL129">
        <f>IFERROR(MATCH(AL$3,'Bins 2025'!$D129:$ALO129,1),0)/1000</f>
        <v/>
      </c>
      <c r="AM129">
        <f>IFERROR(MATCH(AM$3,'Bins 2025'!$D129:$ALO129,1),0)/1000</f>
        <v/>
      </c>
      <c r="AN129">
        <f>IFERROR(MATCH(AN$3,'Bins 2025'!$D129:$ALO129,1),0)/1000</f>
        <v/>
      </c>
      <c r="AO129">
        <f>IFERROR(MATCH(AO$3,'Bins 2025'!$D129:$ALO129,1),0)/1000</f>
        <v/>
      </c>
      <c r="AP129">
        <f>IFERROR(MATCH(AP$3,'Bins 2025'!$D129:$ALO129,1),0)/1000</f>
        <v/>
      </c>
      <c r="AQ129">
        <f>IFERROR(MATCH(AQ$3,'Bins 2025'!$D129:$ALO129,1),0)/1000</f>
        <v/>
      </c>
      <c r="AR129">
        <f>IFERROR(MATCH(AR$3,'Bins 2025'!$D129:$ALO129,1),0)/1000</f>
        <v/>
      </c>
      <c r="AS129">
        <f>IFERROR(MATCH(AS$3,'Bins 2025'!$D129:$ALO129,1),0)/1000</f>
        <v/>
      </c>
      <c r="AT129">
        <f>IFERROR(MATCH(AT$3,'Bins 2025'!$D129:$ALO129,1),0)/1000</f>
        <v/>
      </c>
      <c r="AU129">
        <f>IFERROR(MATCH(AU$3,'Bins 2025'!$D129:$ALO129,1),0)/1000</f>
        <v/>
      </c>
      <c r="AV129">
        <f>IFERROR(MATCH(AV$3,'Bins 2025'!$D129:$ALO129,1),0)/1000</f>
        <v/>
      </c>
      <c r="AW129">
        <f>IFERROR(MATCH(AW$3,'Bins 2025'!$D129:$ALO129,1),0)/1000</f>
        <v/>
      </c>
      <c r="AX129">
        <f>IFERROR(MATCH(AX$3,'Bins 2025'!$D129:$ALO129,1),0)/1000</f>
        <v/>
      </c>
      <c r="AY129">
        <f>IFERROR(MATCH(AY$3,'Bins 2025'!$D129:$ALO129,1),0)/1000</f>
        <v/>
      </c>
      <c r="AZ129">
        <f>IFERROR(MATCH(AZ$3,'Bins 2025'!$D129:$ALO129,1),0)/1000</f>
        <v/>
      </c>
      <c r="BA129">
        <f>IFERROR(MATCH(BA$3,'Bins 2025'!$D129:$ALO129,1),0)/1000</f>
        <v/>
      </c>
      <c r="BB129">
        <f>IFERROR(MATCH(BB$3,'Bins 2025'!$D129:$ALO129,1),0)/1000</f>
        <v/>
      </c>
      <c r="BC129">
        <f>IFERROR(MATCH(BC$3,'Bins 2025'!$D129:$ALO129,1),0)/1000</f>
        <v/>
      </c>
      <c r="BD129">
        <f>IFERROR(MATCH(BD$3,'Bins 2025'!$D129:$ALO129,1),0)/1000</f>
        <v/>
      </c>
      <c r="BE129">
        <f>IFERROR(MATCH(BE$3,'Bins 2025'!$D129:$ALO129,1),0)/1000</f>
        <v/>
      </c>
      <c r="BF129">
        <f>IFERROR(MATCH(BF$3,'Bins 2025'!$D129:$ALO129,1),0)/1000</f>
        <v/>
      </c>
      <c r="BG129">
        <f>IFERROR(MATCH(BG$3,'Bins 2025'!$D129:$ALO129,1),0)/1000</f>
        <v/>
      </c>
      <c r="BH129">
        <f>IFERROR(MATCH(BH$3,'Bins 2025'!$D129:$ALO129,1),0)/1000</f>
        <v/>
      </c>
      <c r="BI129">
        <f>IFERROR(MATCH(BI$3,'Bins 2025'!$D129:$ALO129,1),0)/1000</f>
        <v/>
      </c>
      <c r="BJ129">
        <f>IFERROR(MATCH(BJ$3,'Bins 2025'!$D129:$ALO129,1),0)/1000</f>
        <v/>
      </c>
      <c r="BK129">
        <f>IFERROR(MATCH(BK$3,'Bins 2025'!$D129:$ALO129,1),0)/1000</f>
        <v/>
      </c>
      <c r="BL129">
        <f>IFERROR(MATCH(BL$3,'Bins 2025'!$D129:$ALO129,1),0)/1000</f>
        <v/>
      </c>
      <c r="BM129">
        <f>IFERROR(MATCH(BM$3,'Bins 2025'!$D129:$ALO129,1),0)/1000</f>
        <v/>
      </c>
      <c r="BN129">
        <f>IFERROR(MATCH(BN$3,'Bins 2025'!$D129:$ALO129,1),0)/1000</f>
        <v/>
      </c>
      <c r="BO129">
        <f>IFERROR(MATCH(BO$3,'Bins 2025'!$D129:$ALO129,1),0)/1000</f>
        <v/>
      </c>
      <c r="BP129">
        <f>IFERROR(MATCH(BP$3,'Bins 2025'!$D129:$ALO129,1),0)/1000</f>
        <v/>
      </c>
      <c r="BQ129">
        <f>IFERROR(MATCH(BQ$3,'Bins 2025'!$D129:$ALO129,1),0)/1000</f>
        <v/>
      </c>
      <c r="BR129">
        <f>IFERROR(MATCH(BR$3,'Bins 2025'!$D129:$ALO129,1),0)/1000</f>
        <v/>
      </c>
      <c r="BS129">
        <f>IFERROR(MATCH(BS$3,'Bins 2025'!$D129:$ALO129,1),0)/1000</f>
        <v/>
      </c>
      <c r="BT129">
        <f>IFERROR(MATCH(BT$3,'Bins 2025'!$D129:$ALO129,1),0)/1000</f>
        <v/>
      </c>
      <c r="BU129">
        <f>IFERROR(MATCH(BU$3,'Bins 2025'!$D129:$ALO129,1),0)/1000</f>
        <v/>
      </c>
      <c r="BV129">
        <f>IFERROR(MATCH(BV$3,'Bins 2025'!$D129:$ALO129,1),0)/1000</f>
        <v/>
      </c>
      <c r="BW129">
        <f>IFERROR(MATCH(BW$3,'Bins 2025'!$D129:$ALO129,1),0)/1000</f>
        <v/>
      </c>
      <c r="BX129">
        <f>IFERROR(MATCH(BX$3,'Bins 2025'!$D129:$ALO129,1),0)/1000</f>
        <v/>
      </c>
      <c r="BY129">
        <f>IFERROR(MATCH(BY$3,'Bins 2025'!$D129:$ALO129,1),0)/1000</f>
        <v/>
      </c>
      <c r="BZ129">
        <f>IFERROR(MATCH(BZ$3,'Bins 2025'!$D129:$ALO129,1),0)/1000</f>
        <v/>
      </c>
      <c r="CA129">
        <f>IFERROR(MATCH(CA$3,'Bins 2025'!$D129:$ALO129,1),0)/1000</f>
        <v/>
      </c>
      <c r="CB129">
        <f>IFERROR(MATCH(CB$3,'Bins 2025'!$D129:$ALO129,1),0)/1000</f>
        <v/>
      </c>
      <c r="CC129">
        <f>IFERROR(MATCH(CC$3,'Bins 2025'!$D129:$ALO129,1),0)/1000</f>
        <v/>
      </c>
      <c r="CD129">
        <f>IFERROR(MATCH(CD$3,'Bins 2025'!$D129:$ALO129,1),0)/1000</f>
        <v/>
      </c>
      <c r="CE129">
        <f>IFERROR(MATCH(CE$3,'Bins 2025'!$D129:$ALO129,1),0)/1000</f>
        <v/>
      </c>
      <c r="CF129">
        <f>IFERROR(MATCH(CF$3,'Bins 2025'!$D129:$ALO129,1),0)/1000</f>
        <v/>
      </c>
      <c r="CG129">
        <f>IFERROR(MATCH(CG$3,'Bins 2025'!$D129:$ALO129,1),0)/1000</f>
        <v/>
      </c>
      <c r="CH129">
        <f>IFERROR(MATCH(CH$3,'Bins 2025'!$D129:$ALO129,1),0)/1000</f>
        <v/>
      </c>
      <c r="CI129">
        <f>IFERROR(MATCH(CI$3,'Bins 2025'!$D129:$ALO129,1),0)/1000</f>
        <v/>
      </c>
      <c r="CJ129">
        <f>IFERROR(MATCH(CJ$3,'Bins 2025'!$D129:$ALO129,1),0)/1000</f>
        <v/>
      </c>
      <c r="CK129">
        <f>IFERROR(MATCH(CK$3,'Bins 2025'!$D129:$ALO129,1),0)/1000</f>
        <v/>
      </c>
      <c r="CL129">
        <f>IFERROR(MATCH(CL$3,'Bins 2025'!$D129:$ALO129,1),0)/1000</f>
        <v/>
      </c>
      <c r="CM129">
        <f>IFERROR(MATCH(CM$3,'Bins 2025'!$D129:$ALO129,1),0)/1000</f>
        <v/>
      </c>
      <c r="CN129">
        <f>IFERROR(MATCH(CN$3,'Bins 2025'!$D129:$ALO129,1),0)/1000</f>
        <v/>
      </c>
      <c r="CO129">
        <f>IFERROR(MATCH(CO$3,'Bins 2025'!$D129:$ALO129,1),0)/1000</f>
        <v/>
      </c>
      <c r="CP129">
        <f>IFERROR(MATCH(CP$3,'Bins 2025'!$D129:$ALO129,1),0)/1000</f>
        <v/>
      </c>
      <c r="CQ129">
        <f>IFERROR(MATCH(CQ$3,'Bins 2025'!$D129:$ALO129,1),0)/1000</f>
        <v/>
      </c>
      <c r="CR129">
        <f>IFERROR(MATCH(CR$3,'Bins 2025'!$D129:$ALO129,1),0)/1000</f>
        <v/>
      </c>
      <c r="CS129">
        <f>IFERROR(MATCH(CS$3,'Bins 2025'!$D129:$ALO129,1),0)/1000</f>
        <v/>
      </c>
      <c r="CT129">
        <f>IFERROR(MATCH(CT$3,'Bins 2025'!$D129:$ALO129,1),0)/1000</f>
        <v/>
      </c>
      <c r="CU129">
        <f>IFERROR(MATCH(CU$3,'Bins 2025'!$D129:$ALO129,1),0)/1000</f>
        <v/>
      </c>
      <c r="CV129">
        <f>IFERROR(MATCH(CV$3,'Bins 2025'!$D129:$ALO129,1),0)/1000</f>
        <v/>
      </c>
      <c r="CW129">
        <f>IFERROR(MATCH(CW$3,'Bins 2025'!$D129:$ALO129,1),0)/1000</f>
        <v/>
      </c>
      <c r="CX129">
        <f>IFERROR(MATCH(CX$3,'Bins 2025'!$D129:$ALO129,1),0)/1000</f>
        <v/>
      </c>
      <c r="CY129">
        <f>IFERROR(MATCH(CY$3,'Bins 2025'!$D129:$ALO129,1),0)/1000</f>
        <v/>
      </c>
      <c r="CZ129">
        <f>IFERROR(MATCH(CZ$3,'Bins 2025'!$D129:$ALO129,1),0)/1000</f>
        <v/>
      </c>
      <c r="DA129">
        <f>IFERROR(MATCH(DA$3,'Bins 2025'!$D129:$ALO129,1),0)/1000</f>
        <v/>
      </c>
      <c r="DB129">
        <f>IFERROR(MATCH(DB$3,'Bins 2025'!$D129:$ALO129,1),0)/1000</f>
        <v/>
      </c>
      <c r="DC129">
        <f>IFERROR(MATCH(DC$3,'Bins 2025'!$D129:$ALO129,1),0)/1000</f>
        <v/>
      </c>
      <c r="DD129">
        <f>IFERROR(MATCH(DD$3,'Bins 2025'!$D129:$ALO129,1),0)/1000</f>
        <v/>
      </c>
      <c r="DE129">
        <f>IFERROR(MATCH(DE$3,'Bins 2025'!$D129:$ALO129,1),0)/1000</f>
        <v/>
      </c>
      <c r="DF129">
        <f>IFERROR(MATCH(DF$3,'Bins 2025'!$D129:$ALO129,1),0)/1000</f>
        <v/>
      </c>
      <c r="DG129">
        <f>IFERROR(MATCH(DG$3,'Bins 2025'!$D129:$ALO129,1),0)/1000</f>
        <v/>
      </c>
      <c r="DH129">
        <f>IFERROR(MATCH(DH$3,'Bins 2025'!$D129:$ALO129,1),0)/1000</f>
        <v/>
      </c>
      <c r="DI129">
        <f>IFERROR(MATCH(DI$3,'Bins 2025'!$D129:$ALO129,1),0)/1000</f>
        <v/>
      </c>
      <c r="DJ129">
        <f>IFERROR(MATCH(DJ$3,'Bins 2025'!$D129:$ALO129,1),0)/1000</f>
        <v/>
      </c>
      <c r="DK129">
        <f>IFERROR(MATCH(DK$3,'Bins 2025'!$D129:$ALO129,1),0)/1000</f>
        <v/>
      </c>
      <c r="DL129">
        <f>IFERROR(MATCH(DL$3,'Bins 2025'!$D129:$ALO129,1),0)/1000</f>
        <v/>
      </c>
      <c r="DM129">
        <f>IFERROR(MATCH(DM$3,'Bins 2025'!$D129:$ALO129,1),0)/1000</f>
        <v/>
      </c>
      <c r="DN129">
        <f>IFERROR(MATCH(DN$3,'Bins 2025'!$D129:$ALO129,1),0)/1000</f>
        <v/>
      </c>
      <c r="DO129">
        <f>IFERROR(MATCH(DO$3,'Bins 2025'!$D129:$ALO129,1),0)/1000</f>
        <v/>
      </c>
      <c r="DP129">
        <f>IFERROR(MATCH(DP$3,'Bins 2025'!$D129:$ALO129,1),0)/1000</f>
        <v/>
      </c>
      <c r="DQ129">
        <f>IFERROR(MATCH(DQ$3,'Bins 2025'!$D129:$ALO129,1),0)/1000</f>
        <v/>
      </c>
      <c r="DR129">
        <f>IFERROR(MATCH(DR$3,'Bins 2025'!$D129:$ALO129,1),0)/1000</f>
        <v/>
      </c>
      <c r="DS129">
        <f>IFERROR(MATCH(DS$3,'Bins 2025'!$D129:$ALO129,1),0)/1000</f>
        <v/>
      </c>
      <c r="DT129">
        <f>IFERROR(MATCH(DT$3,'Bins 2025'!$D129:$ALO129,1),0)/1000</f>
        <v/>
      </c>
      <c r="DU129">
        <f>IFERROR(MATCH(DU$3,'Bins 2025'!$D129:$ALO129,1),0)/1000</f>
        <v/>
      </c>
      <c r="DV129">
        <f>IFERROR(MATCH(DV$3,'Bins 2025'!$D129:$ALO129,1),0)/1000</f>
        <v/>
      </c>
      <c r="DW129">
        <f>IFERROR(MATCH(DW$3,'Bins 2025'!$D129:$ALO129,1),0)/1000</f>
        <v/>
      </c>
      <c r="DX129">
        <f>IFERROR(MATCH(DX$3,'Bins 2025'!$D129:$ALO129,1),0)/1000</f>
        <v/>
      </c>
      <c r="DY129">
        <f>IFERROR(MATCH(DY$3,'Bins 2025'!$D129:$ALO129,1),0)/1000</f>
        <v/>
      </c>
      <c r="DZ129">
        <f>IFERROR(MATCH(DZ$3,'Bins 2025'!$D129:$ALO129,1),0)/1000</f>
        <v/>
      </c>
      <c r="EA129">
        <f>IFERROR(MATCH(EA$3,'Bins 2025'!$D129:$ALO129,1),0)/1000</f>
        <v/>
      </c>
      <c r="EB129">
        <f>IFERROR(MATCH(EB$3,'Bins 2025'!$D129:$ALO129,1),0)/1000</f>
        <v/>
      </c>
      <c r="EC129">
        <f>IFERROR(MATCH(EC$3,'Bins 2025'!$D129:$ALO129,1),0)/1000</f>
        <v/>
      </c>
      <c r="ED129">
        <f>IFERROR(MATCH(ED$3,'Bins 2025'!$D129:$ALO129,1),0)/1000</f>
        <v/>
      </c>
      <c r="EE129">
        <f>IFERROR(MATCH(EE$3,'Bins 2025'!$D129:$ALO129,1),0)/1000</f>
        <v/>
      </c>
      <c r="EF129">
        <f>IFERROR(MATCH(EF$3,'Bins 2025'!$D129:$ALO129,1),0)/1000</f>
        <v/>
      </c>
      <c r="EG129">
        <f>IFERROR(MATCH(EG$3,'Bins 2025'!$D129:$ALO129,1),0)/1000</f>
        <v/>
      </c>
      <c r="EH129">
        <f>IFERROR(MATCH(EH$3,'Bins 2025'!$D129:$ALO129,1),0)/1000</f>
        <v/>
      </c>
      <c r="EI129">
        <f>IFERROR(MATCH(EI$3,'Bins 2025'!$D129:$ALO129,1),0)/1000</f>
        <v/>
      </c>
      <c r="EJ129">
        <f>IFERROR(MATCH(EJ$3,'Bins 2025'!$D129:$ALO129,1),0)/1000</f>
        <v/>
      </c>
      <c r="EK129">
        <f>IFERROR(MATCH(EK$3,'Bins 2025'!$D129:$ALO129,1),0)/1000</f>
        <v/>
      </c>
      <c r="EL129">
        <f>IFERROR(MATCH(EL$3,'Bins 2025'!$D129:$ALO129,1),0)/1000</f>
        <v/>
      </c>
      <c r="EM129">
        <f>IFERROR(MATCH(EM$3,'Bins 2025'!$D129:$ALO129,1),0)/1000</f>
        <v/>
      </c>
      <c r="EN129">
        <f>IFERROR(MATCH(EN$3,'Bins 2025'!$D129:$ALO129,1),0)/1000</f>
        <v/>
      </c>
      <c r="EO129">
        <f>IFERROR(MATCH(EO$3,'Bins 2025'!$D129:$ALO129,1),0)/1000</f>
        <v/>
      </c>
      <c r="EP129">
        <f>IFERROR(MATCH(EP$3,'Bins 2025'!$D129:$ALO129,1),0)/1000</f>
        <v/>
      </c>
      <c r="EQ129">
        <f>IFERROR(MATCH(EQ$3,'Bins 2025'!$D129:$ALO129,1),0)/1000</f>
        <v/>
      </c>
      <c r="ER129">
        <f>IFERROR(MATCH(ER$3,'Bins 2025'!$D129:$ALO129,1),0)/1000</f>
        <v/>
      </c>
      <c r="ES129">
        <f>IFERROR(MATCH(ES$3,'Bins 2025'!$D129:$ALO129,1),0)/1000</f>
        <v/>
      </c>
      <c r="ET129">
        <f>IFERROR(MATCH(ET$3,'Bins 2025'!$D129:$ALO129,1),0)/1000</f>
        <v/>
      </c>
      <c r="EU129">
        <f>IFERROR(MATCH(EU$3,'Bins 2025'!$D129:$ALO129,1),0)/1000</f>
        <v/>
      </c>
      <c r="EV129">
        <f>IFERROR(MATCH(EV$3,'Bins 2025'!$D129:$ALO129,1),0)/1000</f>
        <v/>
      </c>
      <c r="EW129">
        <f>IFERROR(MATCH(EW$3,'Bins 2025'!$D129:$ALO129,1),0)/1000</f>
        <v/>
      </c>
      <c r="EX129">
        <f>IFERROR(MATCH(EX$3,'Bins 2025'!$D129:$ALO129,1),0)/1000</f>
        <v/>
      </c>
      <c r="EY129">
        <f>IFERROR(MATCH(EY$3,'Bins 2025'!$D129:$ALO129,1),0)/1000</f>
        <v/>
      </c>
      <c r="EZ129">
        <f>IFERROR(MATCH(EZ$3,'Bins 2025'!$D129:$ALO129,1),0)/1000</f>
        <v/>
      </c>
      <c r="FA129">
        <f>IFERROR(MATCH(FA$3,'Bins 2025'!$D129:$ALO129,1),0)/1000</f>
        <v/>
      </c>
      <c r="FB129">
        <f>IFERROR(MATCH(FB$3,'Bins 2025'!$D129:$ALO129,1),0)/1000</f>
        <v/>
      </c>
      <c r="FC129">
        <f>IFERROR(MATCH(FC$3,'Bins 2025'!$D129:$ALO129,1),0)/1000</f>
        <v/>
      </c>
      <c r="FD129">
        <f>IFERROR(MATCH(FD$3,'Bins 2025'!$D129:$ALO129,1),0)/1000</f>
        <v/>
      </c>
      <c r="FE129">
        <f>IFERROR(MATCH(FE$3,'Bins 2025'!$D129:$ALO129,1),0)/1000</f>
        <v/>
      </c>
      <c r="FF129">
        <f>IFERROR(MATCH(FF$3,'Bins 2025'!$D129:$ALO129,1),0)/1000</f>
        <v/>
      </c>
      <c r="FG129">
        <f>IFERROR(MATCH(FG$3,'Bins 2025'!$D129:$ALO129,1),0)/1000</f>
        <v/>
      </c>
      <c r="FH129">
        <f>IFERROR(MATCH(FH$3,'Bins 2025'!$D129:$ALO129,1),0)/1000</f>
        <v/>
      </c>
      <c r="FI129">
        <f>IFERROR(MATCH(FI$3,'Bins 2025'!$D129:$ALO129,1),0)/1000</f>
        <v/>
      </c>
      <c r="FJ129">
        <f>IFERROR(MATCH(FJ$3,'Bins 2025'!$D129:$ALO129,1),0)/1000</f>
        <v/>
      </c>
      <c r="FK129">
        <f>IFERROR(MATCH(FK$3,'Bins 2025'!$D129:$ALO129,1),0)/1000</f>
        <v/>
      </c>
      <c r="FL129">
        <f>IFERROR(MATCH(FL$3,'Bins 2025'!$D129:$ALO129,1),0)/1000</f>
        <v/>
      </c>
      <c r="FM129">
        <f>IFERROR(MATCH(FM$3,'Bins 2025'!$D129:$ALO129,1),0)/1000</f>
        <v/>
      </c>
      <c r="FN129">
        <f>IFERROR(MATCH(FN$3,'Bins 2025'!$D129:$ALO129,1),0)/1000</f>
        <v/>
      </c>
      <c r="FO129">
        <f>IFERROR(MATCH(FO$3,'Bins 2025'!$D129:$ALO129,1),0)/1000</f>
        <v/>
      </c>
      <c r="FP129">
        <f>IFERROR(MATCH(FP$3,'Bins 2025'!$D129:$ALO129,1),0)/1000</f>
        <v/>
      </c>
      <c r="FQ129">
        <f>IFERROR(MATCH(FQ$3,'Bins 2025'!$D129:$ALO129,1),0)/1000</f>
        <v/>
      </c>
      <c r="FR129">
        <f>IFERROR(MATCH(FR$3,'Bins 2025'!$D129:$ALO129,1),0)/1000</f>
        <v/>
      </c>
      <c r="FS129">
        <f>IFERROR(MATCH(FS$3,'Bins 2025'!$D129:$ALO129,1),0)/1000</f>
        <v/>
      </c>
      <c r="FT129">
        <f>IFERROR(MATCH(FT$3,'Bins 2025'!$D129:$ALO129,1),0)/1000</f>
        <v/>
      </c>
      <c r="FU129">
        <f>IFERROR(MATCH(FU$3,'Bins 2025'!$D129:$ALO129,1),0)/1000</f>
        <v/>
      </c>
      <c r="FV129">
        <f>IFERROR(MATCH(FV$3,'Bins 2025'!$D129:$ALO129,1),0)/1000</f>
        <v/>
      </c>
      <c r="FW129">
        <f>IFERROR(MATCH(FW$3,'Bins 2025'!$D129:$ALO129,1),0)/1000</f>
        <v/>
      </c>
      <c r="FX129">
        <f>IFERROR(MATCH(FX$3,'Bins 2025'!$D129:$ALO129,1),0)/1000</f>
        <v/>
      </c>
      <c r="FY129">
        <f>IFERROR(MATCH(FY$3,'Bins 2025'!$D129:$ALO129,1),0)/1000</f>
        <v/>
      </c>
      <c r="FZ129">
        <f>IFERROR(MATCH(FZ$3,'Bins 2025'!$D129:$ALO129,1),0)/1000</f>
        <v/>
      </c>
      <c r="GA129">
        <f>IFERROR(MATCH(GA$3,'Bins 2025'!$D129:$ALO129,1),0)/1000</f>
        <v/>
      </c>
      <c r="GB129">
        <f>IFERROR(MATCH(GB$3,'Bins 2025'!$D129:$ALO129,1),0)/1000</f>
        <v/>
      </c>
      <c r="GC129">
        <f>IFERROR(MATCH(GC$3,'Bins 2025'!$D129:$ALO129,1),0)/1000</f>
        <v/>
      </c>
      <c r="GD129">
        <f>IFERROR(MATCH(GD$3,'Bins 2025'!$D129:$ALO129,1),0)/1000</f>
        <v/>
      </c>
      <c r="GE129">
        <f>IFERROR(MATCH(GE$3,'Bins 2025'!$D129:$ALO129,1),0)/1000</f>
        <v/>
      </c>
      <c r="GF129">
        <f>IFERROR(MATCH(GF$3,'Bins 2025'!$D129:$ALO129,1),0)/1000</f>
        <v/>
      </c>
      <c r="GG129">
        <f>IFERROR(MATCH(GG$3,'Bins 2025'!$D129:$ALO129,1),0)/1000</f>
        <v/>
      </c>
      <c r="GH129">
        <f>IFERROR(MATCH(GH$3,'Bins 2025'!$D129:$ALO129,1),0)/1000</f>
        <v/>
      </c>
      <c r="GI129">
        <f>IFERROR(MATCH(GI$3,'Bins 2025'!$D129:$ALO129,1),0)/1000</f>
        <v/>
      </c>
      <c r="GJ129">
        <f>IFERROR(MATCH(GJ$3,'Bins 2025'!$D129:$ALO129,1),0)/1000</f>
        <v/>
      </c>
      <c r="GK129">
        <f>IFERROR(MATCH(GK$3,'Bins 2025'!$D129:$ALO129,1),0)/1000</f>
        <v/>
      </c>
      <c r="GL129">
        <f>IFERROR(MATCH(GL$3,'Bins 2025'!$D129:$ALO129,1),0)/1000</f>
        <v/>
      </c>
      <c r="GM129">
        <f>IFERROR(MATCH(GM$3,'Bins 2025'!$D129:$ALO129,1),0)/1000</f>
        <v/>
      </c>
      <c r="GN129">
        <f>IFERROR(MATCH(GN$3,'Bins 2025'!$D129:$ALO129,1),0)/1000</f>
        <v/>
      </c>
      <c r="GO129">
        <f>IFERROR(MATCH(GO$3,'Bins 2025'!$D129:$ALO129,1),0)/1000</f>
        <v/>
      </c>
      <c r="GP129">
        <f>IFERROR(MATCH(GP$3,'Bins 2025'!$D129:$ALO129,1),0)/1000</f>
        <v/>
      </c>
      <c r="GQ129">
        <f>IFERROR(MATCH(GQ$3,'Bins 2025'!$D129:$ALO129,1),0)/1000</f>
        <v/>
      </c>
      <c r="GR129">
        <f>IFERROR(MATCH(GR$3,'Bins 2025'!$D129:$ALO129,1),0)/1000</f>
        <v/>
      </c>
      <c r="GS129">
        <f>IFERROR(MATCH(GS$3,'Bins 2025'!$D129:$ALO129,1),0)/1000</f>
        <v/>
      </c>
      <c r="GT129">
        <f>IFERROR(MATCH(GT$3,'Bins 2025'!$D129:$ALO129,1),0)/1000</f>
        <v/>
      </c>
      <c r="GU129">
        <f>IFERROR(MATCH(GU$3,'Bins 2025'!$D129:$ALO129,1),0)/1000</f>
        <v/>
      </c>
    </row>
    <row r="130">
      <c r="B130">
        <f>Inputs!B130</f>
        <v/>
      </c>
      <c r="C130">
        <f>Inputs!K130</f>
        <v/>
      </c>
      <c r="D130">
        <f>N(Inputs!H130)</f>
        <v/>
      </c>
      <c r="E130">
        <f>IFERROR(MATCH(E$3,'Bins 2025'!$D130:$ALO130,1),0)/1000</f>
        <v/>
      </c>
      <c r="F130">
        <f>IFERROR(MATCH(F$3,'Bins 2025'!$D130:$ALO130,1),0)/1000</f>
        <v/>
      </c>
      <c r="G130">
        <f>IFERROR(MATCH(G$3,'Bins 2025'!$D130:$ALO130,1),0)/1000</f>
        <v/>
      </c>
      <c r="H130">
        <f>IFERROR(MATCH(H$3,'Bins 2025'!$D130:$ALO130,1),0)/1000</f>
        <v/>
      </c>
      <c r="I130">
        <f>IFERROR(MATCH(I$3,'Bins 2025'!$D130:$ALO130,1),0)/1000</f>
        <v/>
      </c>
      <c r="J130">
        <f>IFERROR(MATCH(J$3,'Bins 2025'!$D130:$ALO130,1),0)/1000</f>
        <v/>
      </c>
      <c r="K130">
        <f>IFERROR(MATCH(K$3,'Bins 2025'!$D130:$ALO130,1),0)/1000</f>
        <v/>
      </c>
      <c r="L130">
        <f>IFERROR(MATCH(L$3,'Bins 2025'!$D130:$ALO130,1),0)/1000</f>
        <v/>
      </c>
      <c r="M130">
        <f>IFERROR(MATCH(M$3,'Bins 2025'!$D130:$ALO130,1),0)/1000</f>
        <v/>
      </c>
      <c r="N130">
        <f>IFERROR(MATCH(N$3,'Bins 2025'!$D130:$ALO130,1),0)/1000</f>
        <v/>
      </c>
      <c r="O130">
        <f>IFERROR(MATCH(O$3,'Bins 2025'!$D130:$ALO130,1),0)/1000</f>
        <v/>
      </c>
      <c r="P130">
        <f>IFERROR(MATCH(P$3,'Bins 2025'!$D130:$ALO130,1),0)/1000</f>
        <v/>
      </c>
      <c r="Q130">
        <f>IFERROR(MATCH(Q$3,'Bins 2025'!$D130:$ALO130,1),0)/1000</f>
        <v/>
      </c>
      <c r="R130">
        <f>IFERROR(MATCH(R$3,'Bins 2025'!$D130:$ALO130,1),0)/1000</f>
        <v/>
      </c>
      <c r="S130">
        <f>IFERROR(MATCH(S$3,'Bins 2025'!$D130:$ALO130,1),0)/1000</f>
        <v/>
      </c>
      <c r="T130">
        <f>IFERROR(MATCH(T$3,'Bins 2025'!$D130:$ALO130,1),0)/1000</f>
        <v/>
      </c>
      <c r="U130">
        <f>IFERROR(MATCH(U$3,'Bins 2025'!$D130:$ALO130,1),0)/1000</f>
        <v/>
      </c>
      <c r="V130">
        <f>IFERROR(MATCH(V$3,'Bins 2025'!$D130:$ALO130,1),0)/1000</f>
        <v/>
      </c>
      <c r="W130">
        <f>IFERROR(MATCH(W$3,'Bins 2025'!$D130:$ALO130,1),0)/1000</f>
        <v/>
      </c>
      <c r="X130">
        <f>IFERROR(MATCH(X$3,'Bins 2025'!$D130:$ALO130,1),0)/1000</f>
        <v/>
      </c>
      <c r="Y130">
        <f>IFERROR(MATCH(Y$3,'Bins 2025'!$D130:$ALO130,1),0)/1000</f>
        <v/>
      </c>
      <c r="Z130">
        <f>IFERROR(MATCH(Z$3,'Bins 2025'!$D130:$ALO130,1),0)/1000</f>
        <v/>
      </c>
      <c r="AA130">
        <f>IFERROR(MATCH(AA$3,'Bins 2025'!$D130:$ALO130,1),0)/1000</f>
        <v/>
      </c>
      <c r="AB130">
        <f>IFERROR(MATCH(AB$3,'Bins 2025'!$D130:$ALO130,1),0)/1000</f>
        <v/>
      </c>
      <c r="AC130">
        <f>IFERROR(MATCH(AC$3,'Bins 2025'!$D130:$ALO130,1),0)/1000</f>
        <v/>
      </c>
      <c r="AD130">
        <f>IFERROR(MATCH(AD$3,'Bins 2025'!$D130:$ALO130,1),0)/1000</f>
        <v/>
      </c>
      <c r="AE130">
        <f>IFERROR(MATCH(AE$3,'Bins 2025'!$D130:$ALO130,1),0)/1000</f>
        <v/>
      </c>
      <c r="AF130">
        <f>IFERROR(MATCH(AF$3,'Bins 2025'!$D130:$ALO130,1),0)/1000</f>
        <v/>
      </c>
      <c r="AG130">
        <f>IFERROR(MATCH(AG$3,'Bins 2025'!$D130:$ALO130,1),0)/1000</f>
        <v/>
      </c>
      <c r="AH130">
        <f>IFERROR(MATCH(AH$3,'Bins 2025'!$D130:$ALO130,1),0)/1000</f>
        <v/>
      </c>
      <c r="AI130">
        <f>IFERROR(MATCH(AI$3,'Bins 2025'!$D130:$ALO130,1),0)/1000</f>
        <v/>
      </c>
      <c r="AJ130">
        <f>IFERROR(MATCH(AJ$3,'Bins 2025'!$D130:$ALO130,1),0)/1000</f>
        <v/>
      </c>
      <c r="AK130">
        <f>IFERROR(MATCH(AK$3,'Bins 2025'!$D130:$ALO130,1),0)/1000</f>
        <v/>
      </c>
      <c r="AL130">
        <f>IFERROR(MATCH(AL$3,'Bins 2025'!$D130:$ALO130,1),0)/1000</f>
        <v/>
      </c>
      <c r="AM130">
        <f>IFERROR(MATCH(AM$3,'Bins 2025'!$D130:$ALO130,1),0)/1000</f>
        <v/>
      </c>
      <c r="AN130">
        <f>IFERROR(MATCH(AN$3,'Bins 2025'!$D130:$ALO130,1),0)/1000</f>
        <v/>
      </c>
      <c r="AO130">
        <f>IFERROR(MATCH(AO$3,'Bins 2025'!$D130:$ALO130,1),0)/1000</f>
        <v/>
      </c>
      <c r="AP130">
        <f>IFERROR(MATCH(AP$3,'Bins 2025'!$D130:$ALO130,1),0)/1000</f>
        <v/>
      </c>
      <c r="AQ130">
        <f>IFERROR(MATCH(AQ$3,'Bins 2025'!$D130:$ALO130,1),0)/1000</f>
        <v/>
      </c>
      <c r="AR130">
        <f>IFERROR(MATCH(AR$3,'Bins 2025'!$D130:$ALO130,1),0)/1000</f>
        <v/>
      </c>
      <c r="AS130">
        <f>IFERROR(MATCH(AS$3,'Bins 2025'!$D130:$ALO130,1),0)/1000</f>
        <v/>
      </c>
      <c r="AT130">
        <f>IFERROR(MATCH(AT$3,'Bins 2025'!$D130:$ALO130,1),0)/1000</f>
        <v/>
      </c>
      <c r="AU130">
        <f>IFERROR(MATCH(AU$3,'Bins 2025'!$D130:$ALO130,1),0)/1000</f>
        <v/>
      </c>
      <c r="AV130">
        <f>IFERROR(MATCH(AV$3,'Bins 2025'!$D130:$ALO130,1),0)/1000</f>
        <v/>
      </c>
      <c r="AW130">
        <f>IFERROR(MATCH(AW$3,'Bins 2025'!$D130:$ALO130,1),0)/1000</f>
        <v/>
      </c>
      <c r="AX130">
        <f>IFERROR(MATCH(AX$3,'Bins 2025'!$D130:$ALO130,1),0)/1000</f>
        <v/>
      </c>
      <c r="AY130">
        <f>IFERROR(MATCH(AY$3,'Bins 2025'!$D130:$ALO130,1),0)/1000</f>
        <v/>
      </c>
      <c r="AZ130">
        <f>IFERROR(MATCH(AZ$3,'Bins 2025'!$D130:$ALO130,1),0)/1000</f>
        <v/>
      </c>
      <c r="BA130">
        <f>IFERROR(MATCH(BA$3,'Bins 2025'!$D130:$ALO130,1),0)/1000</f>
        <v/>
      </c>
      <c r="BB130">
        <f>IFERROR(MATCH(BB$3,'Bins 2025'!$D130:$ALO130,1),0)/1000</f>
        <v/>
      </c>
      <c r="BC130">
        <f>IFERROR(MATCH(BC$3,'Bins 2025'!$D130:$ALO130,1),0)/1000</f>
        <v/>
      </c>
      <c r="BD130">
        <f>IFERROR(MATCH(BD$3,'Bins 2025'!$D130:$ALO130,1),0)/1000</f>
        <v/>
      </c>
      <c r="BE130">
        <f>IFERROR(MATCH(BE$3,'Bins 2025'!$D130:$ALO130,1),0)/1000</f>
        <v/>
      </c>
      <c r="BF130">
        <f>IFERROR(MATCH(BF$3,'Bins 2025'!$D130:$ALO130,1),0)/1000</f>
        <v/>
      </c>
      <c r="BG130">
        <f>IFERROR(MATCH(BG$3,'Bins 2025'!$D130:$ALO130,1),0)/1000</f>
        <v/>
      </c>
      <c r="BH130">
        <f>IFERROR(MATCH(BH$3,'Bins 2025'!$D130:$ALO130,1),0)/1000</f>
        <v/>
      </c>
      <c r="BI130">
        <f>IFERROR(MATCH(BI$3,'Bins 2025'!$D130:$ALO130,1),0)/1000</f>
        <v/>
      </c>
      <c r="BJ130">
        <f>IFERROR(MATCH(BJ$3,'Bins 2025'!$D130:$ALO130,1),0)/1000</f>
        <v/>
      </c>
      <c r="BK130">
        <f>IFERROR(MATCH(BK$3,'Bins 2025'!$D130:$ALO130,1),0)/1000</f>
        <v/>
      </c>
      <c r="BL130">
        <f>IFERROR(MATCH(BL$3,'Bins 2025'!$D130:$ALO130,1),0)/1000</f>
        <v/>
      </c>
      <c r="BM130">
        <f>IFERROR(MATCH(BM$3,'Bins 2025'!$D130:$ALO130,1),0)/1000</f>
        <v/>
      </c>
      <c r="BN130">
        <f>IFERROR(MATCH(BN$3,'Bins 2025'!$D130:$ALO130,1),0)/1000</f>
        <v/>
      </c>
      <c r="BO130">
        <f>IFERROR(MATCH(BO$3,'Bins 2025'!$D130:$ALO130,1),0)/1000</f>
        <v/>
      </c>
      <c r="BP130">
        <f>IFERROR(MATCH(BP$3,'Bins 2025'!$D130:$ALO130,1),0)/1000</f>
        <v/>
      </c>
      <c r="BQ130">
        <f>IFERROR(MATCH(BQ$3,'Bins 2025'!$D130:$ALO130,1),0)/1000</f>
        <v/>
      </c>
      <c r="BR130">
        <f>IFERROR(MATCH(BR$3,'Bins 2025'!$D130:$ALO130,1),0)/1000</f>
        <v/>
      </c>
      <c r="BS130">
        <f>IFERROR(MATCH(BS$3,'Bins 2025'!$D130:$ALO130,1),0)/1000</f>
        <v/>
      </c>
      <c r="BT130">
        <f>IFERROR(MATCH(BT$3,'Bins 2025'!$D130:$ALO130,1),0)/1000</f>
        <v/>
      </c>
      <c r="BU130">
        <f>IFERROR(MATCH(BU$3,'Bins 2025'!$D130:$ALO130,1),0)/1000</f>
        <v/>
      </c>
      <c r="BV130">
        <f>IFERROR(MATCH(BV$3,'Bins 2025'!$D130:$ALO130,1),0)/1000</f>
        <v/>
      </c>
      <c r="BW130">
        <f>IFERROR(MATCH(BW$3,'Bins 2025'!$D130:$ALO130,1),0)/1000</f>
        <v/>
      </c>
      <c r="BX130">
        <f>IFERROR(MATCH(BX$3,'Bins 2025'!$D130:$ALO130,1),0)/1000</f>
        <v/>
      </c>
      <c r="BY130">
        <f>IFERROR(MATCH(BY$3,'Bins 2025'!$D130:$ALO130,1),0)/1000</f>
        <v/>
      </c>
      <c r="BZ130">
        <f>IFERROR(MATCH(BZ$3,'Bins 2025'!$D130:$ALO130,1),0)/1000</f>
        <v/>
      </c>
      <c r="CA130">
        <f>IFERROR(MATCH(CA$3,'Bins 2025'!$D130:$ALO130,1),0)/1000</f>
        <v/>
      </c>
      <c r="CB130">
        <f>IFERROR(MATCH(CB$3,'Bins 2025'!$D130:$ALO130,1),0)/1000</f>
        <v/>
      </c>
      <c r="CC130">
        <f>IFERROR(MATCH(CC$3,'Bins 2025'!$D130:$ALO130,1),0)/1000</f>
        <v/>
      </c>
      <c r="CD130">
        <f>IFERROR(MATCH(CD$3,'Bins 2025'!$D130:$ALO130,1),0)/1000</f>
        <v/>
      </c>
      <c r="CE130">
        <f>IFERROR(MATCH(CE$3,'Bins 2025'!$D130:$ALO130,1),0)/1000</f>
        <v/>
      </c>
      <c r="CF130">
        <f>IFERROR(MATCH(CF$3,'Bins 2025'!$D130:$ALO130,1),0)/1000</f>
        <v/>
      </c>
      <c r="CG130">
        <f>IFERROR(MATCH(CG$3,'Bins 2025'!$D130:$ALO130,1),0)/1000</f>
        <v/>
      </c>
      <c r="CH130">
        <f>IFERROR(MATCH(CH$3,'Bins 2025'!$D130:$ALO130,1),0)/1000</f>
        <v/>
      </c>
      <c r="CI130">
        <f>IFERROR(MATCH(CI$3,'Bins 2025'!$D130:$ALO130,1),0)/1000</f>
        <v/>
      </c>
      <c r="CJ130">
        <f>IFERROR(MATCH(CJ$3,'Bins 2025'!$D130:$ALO130,1),0)/1000</f>
        <v/>
      </c>
      <c r="CK130">
        <f>IFERROR(MATCH(CK$3,'Bins 2025'!$D130:$ALO130,1),0)/1000</f>
        <v/>
      </c>
      <c r="CL130">
        <f>IFERROR(MATCH(CL$3,'Bins 2025'!$D130:$ALO130,1),0)/1000</f>
        <v/>
      </c>
      <c r="CM130">
        <f>IFERROR(MATCH(CM$3,'Bins 2025'!$D130:$ALO130,1),0)/1000</f>
        <v/>
      </c>
      <c r="CN130">
        <f>IFERROR(MATCH(CN$3,'Bins 2025'!$D130:$ALO130,1),0)/1000</f>
        <v/>
      </c>
      <c r="CO130">
        <f>IFERROR(MATCH(CO$3,'Bins 2025'!$D130:$ALO130,1),0)/1000</f>
        <v/>
      </c>
      <c r="CP130">
        <f>IFERROR(MATCH(CP$3,'Bins 2025'!$D130:$ALO130,1),0)/1000</f>
        <v/>
      </c>
      <c r="CQ130">
        <f>IFERROR(MATCH(CQ$3,'Bins 2025'!$D130:$ALO130,1),0)/1000</f>
        <v/>
      </c>
      <c r="CR130">
        <f>IFERROR(MATCH(CR$3,'Bins 2025'!$D130:$ALO130,1),0)/1000</f>
        <v/>
      </c>
      <c r="CS130">
        <f>IFERROR(MATCH(CS$3,'Bins 2025'!$D130:$ALO130,1),0)/1000</f>
        <v/>
      </c>
      <c r="CT130">
        <f>IFERROR(MATCH(CT$3,'Bins 2025'!$D130:$ALO130,1),0)/1000</f>
        <v/>
      </c>
      <c r="CU130">
        <f>IFERROR(MATCH(CU$3,'Bins 2025'!$D130:$ALO130,1),0)/1000</f>
        <v/>
      </c>
      <c r="CV130">
        <f>IFERROR(MATCH(CV$3,'Bins 2025'!$D130:$ALO130,1),0)/1000</f>
        <v/>
      </c>
      <c r="CW130">
        <f>IFERROR(MATCH(CW$3,'Bins 2025'!$D130:$ALO130,1),0)/1000</f>
        <v/>
      </c>
      <c r="CX130">
        <f>IFERROR(MATCH(CX$3,'Bins 2025'!$D130:$ALO130,1),0)/1000</f>
        <v/>
      </c>
      <c r="CY130">
        <f>IFERROR(MATCH(CY$3,'Bins 2025'!$D130:$ALO130,1),0)/1000</f>
        <v/>
      </c>
      <c r="CZ130">
        <f>IFERROR(MATCH(CZ$3,'Bins 2025'!$D130:$ALO130,1),0)/1000</f>
        <v/>
      </c>
      <c r="DA130">
        <f>IFERROR(MATCH(DA$3,'Bins 2025'!$D130:$ALO130,1),0)/1000</f>
        <v/>
      </c>
      <c r="DB130">
        <f>IFERROR(MATCH(DB$3,'Bins 2025'!$D130:$ALO130,1),0)/1000</f>
        <v/>
      </c>
      <c r="DC130">
        <f>IFERROR(MATCH(DC$3,'Bins 2025'!$D130:$ALO130,1),0)/1000</f>
        <v/>
      </c>
      <c r="DD130">
        <f>IFERROR(MATCH(DD$3,'Bins 2025'!$D130:$ALO130,1),0)/1000</f>
        <v/>
      </c>
      <c r="DE130">
        <f>IFERROR(MATCH(DE$3,'Bins 2025'!$D130:$ALO130,1),0)/1000</f>
        <v/>
      </c>
      <c r="DF130">
        <f>IFERROR(MATCH(DF$3,'Bins 2025'!$D130:$ALO130,1),0)/1000</f>
        <v/>
      </c>
      <c r="DG130">
        <f>IFERROR(MATCH(DG$3,'Bins 2025'!$D130:$ALO130,1),0)/1000</f>
        <v/>
      </c>
      <c r="DH130">
        <f>IFERROR(MATCH(DH$3,'Bins 2025'!$D130:$ALO130,1),0)/1000</f>
        <v/>
      </c>
      <c r="DI130">
        <f>IFERROR(MATCH(DI$3,'Bins 2025'!$D130:$ALO130,1),0)/1000</f>
        <v/>
      </c>
      <c r="DJ130">
        <f>IFERROR(MATCH(DJ$3,'Bins 2025'!$D130:$ALO130,1),0)/1000</f>
        <v/>
      </c>
      <c r="DK130">
        <f>IFERROR(MATCH(DK$3,'Bins 2025'!$D130:$ALO130,1),0)/1000</f>
        <v/>
      </c>
      <c r="DL130">
        <f>IFERROR(MATCH(DL$3,'Bins 2025'!$D130:$ALO130,1),0)/1000</f>
        <v/>
      </c>
      <c r="DM130">
        <f>IFERROR(MATCH(DM$3,'Bins 2025'!$D130:$ALO130,1),0)/1000</f>
        <v/>
      </c>
      <c r="DN130">
        <f>IFERROR(MATCH(DN$3,'Bins 2025'!$D130:$ALO130,1),0)/1000</f>
        <v/>
      </c>
      <c r="DO130">
        <f>IFERROR(MATCH(DO$3,'Bins 2025'!$D130:$ALO130,1),0)/1000</f>
        <v/>
      </c>
      <c r="DP130">
        <f>IFERROR(MATCH(DP$3,'Bins 2025'!$D130:$ALO130,1),0)/1000</f>
        <v/>
      </c>
      <c r="DQ130">
        <f>IFERROR(MATCH(DQ$3,'Bins 2025'!$D130:$ALO130,1),0)/1000</f>
        <v/>
      </c>
      <c r="DR130">
        <f>IFERROR(MATCH(DR$3,'Bins 2025'!$D130:$ALO130,1),0)/1000</f>
        <v/>
      </c>
      <c r="DS130">
        <f>IFERROR(MATCH(DS$3,'Bins 2025'!$D130:$ALO130,1),0)/1000</f>
        <v/>
      </c>
      <c r="DT130">
        <f>IFERROR(MATCH(DT$3,'Bins 2025'!$D130:$ALO130,1),0)/1000</f>
        <v/>
      </c>
      <c r="DU130">
        <f>IFERROR(MATCH(DU$3,'Bins 2025'!$D130:$ALO130,1),0)/1000</f>
        <v/>
      </c>
      <c r="DV130">
        <f>IFERROR(MATCH(DV$3,'Bins 2025'!$D130:$ALO130,1),0)/1000</f>
        <v/>
      </c>
      <c r="DW130">
        <f>IFERROR(MATCH(DW$3,'Bins 2025'!$D130:$ALO130,1),0)/1000</f>
        <v/>
      </c>
      <c r="DX130">
        <f>IFERROR(MATCH(DX$3,'Bins 2025'!$D130:$ALO130,1),0)/1000</f>
        <v/>
      </c>
      <c r="DY130">
        <f>IFERROR(MATCH(DY$3,'Bins 2025'!$D130:$ALO130,1),0)/1000</f>
        <v/>
      </c>
      <c r="DZ130">
        <f>IFERROR(MATCH(DZ$3,'Bins 2025'!$D130:$ALO130,1),0)/1000</f>
        <v/>
      </c>
      <c r="EA130">
        <f>IFERROR(MATCH(EA$3,'Bins 2025'!$D130:$ALO130,1),0)/1000</f>
        <v/>
      </c>
      <c r="EB130">
        <f>IFERROR(MATCH(EB$3,'Bins 2025'!$D130:$ALO130,1),0)/1000</f>
        <v/>
      </c>
      <c r="EC130">
        <f>IFERROR(MATCH(EC$3,'Bins 2025'!$D130:$ALO130,1),0)/1000</f>
        <v/>
      </c>
      <c r="ED130">
        <f>IFERROR(MATCH(ED$3,'Bins 2025'!$D130:$ALO130,1),0)/1000</f>
        <v/>
      </c>
      <c r="EE130">
        <f>IFERROR(MATCH(EE$3,'Bins 2025'!$D130:$ALO130,1),0)/1000</f>
        <v/>
      </c>
      <c r="EF130">
        <f>IFERROR(MATCH(EF$3,'Bins 2025'!$D130:$ALO130,1),0)/1000</f>
        <v/>
      </c>
      <c r="EG130">
        <f>IFERROR(MATCH(EG$3,'Bins 2025'!$D130:$ALO130,1),0)/1000</f>
        <v/>
      </c>
      <c r="EH130">
        <f>IFERROR(MATCH(EH$3,'Bins 2025'!$D130:$ALO130,1),0)/1000</f>
        <v/>
      </c>
      <c r="EI130">
        <f>IFERROR(MATCH(EI$3,'Bins 2025'!$D130:$ALO130,1),0)/1000</f>
        <v/>
      </c>
      <c r="EJ130">
        <f>IFERROR(MATCH(EJ$3,'Bins 2025'!$D130:$ALO130,1),0)/1000</f>
        <v/>
      </c>
      <c r="EK130">
        <f>IFERROR(MATCH(EK$3,'Bins 2025'!$D130:$ALO130,1),0)/1000</f>
        <v/>
      </c>
      <c r="EL130">
        <f>IFERROR(MATCH(EL$3,'Bins 2025'!$D130:$ALO130,1),0)/1000</f>
        <v/>
      </c>
      <c r="EM130">
        <f>IFERROR(MATCH(EM$3,'Bins 2025'!$D130:$ALO130,1),0)/1000</f>
        <v/>
      </c>
      <c r="EN130">
        <f>IFERROR(MATCH(EN$3,'Bins 2025'!$D130:$ALO130,1),0)/1000</f>
        <v/>
      </c>
      <c r="EO130">
        <f>IFERROR(MATCH(EO$3,'Bins 2025'!$D130:$ALO130,1),0)/1000</f>
        <v/>
      </c>
      <c r="EP130">
        <f>IFERROR(MATCH(EP$3,'Bins 2025'!$D130:$ALO130,1),0)/1000</f>
        <v/>
      </c>
      <c r="EQ130">
        <f>IFERROR(MATCH(EQ$3,'Bins 2025'!$D130:$ALO130,1),0)/1000</f>
        <v/>
      </c>
      <c r="ER130">
        <f>IFERROR(MATCH(ER$3,'Bins 2025'!$D130:$ALO130,1),0)/1000</f>
        <v/>
      </c>
      <c r="ES130">
        <f>IFERROR(MATCH(ES$3,'Bins 2025'!$D130:$ALO130,1),0)/1000</f>
        <v/>
      </c>
      <c r="ET130">
        <f>IFERROR(MATCH(ET$3,'Bins 2025'!$D130:$ALO130,1),0)/1000</f>
        <v/>
      </c>
      <c r="EU130">
        <f>IFERROR(MATCH(EU$3,'Bins 2025'!$D130:$ALO130,1),0)/1000</f>
        <v/>
      </c>
      <c r="EV130">
        <f>IFERROR(MATCH(EV$3,'Bins 2025'!$D130:$ALO130,1),0)/1000</f>
        <v/>
      </c>
      <c r="EW130">
        <f>IFERROR(MATCH(EW$3,'Bins 2025'!$D130:$ALO130,1),0)/1000</f>
        <v/>
      </c>
      <c r="EX130">
        <f>IFERROR(MATCH(EX$3,'Bins 2025'!$D130:$ALO130,1),0)/1000</f>
        <v/>
      </c>
      <c r="EY130">
        <f>IFERROR(MATCH(EY$3,'Bins 2025'!$D130:$ALO130,1),0)/1000</f>
        <v/>
      </c>
      <c r="EZ130">
        <f>IFERROR(MATCH(EZ$3,'Bins 2025'!$D130:$ALO130,1),0)/1000</f>
        <v/>
      </c>
      <c r="FA130">
        <f>IFERROR(MATCH(FA$3,'Bins 2025'!$D130:$ALO130,1),0)/1000</f>
        <v/>
      </c>
      <c r="FB130">
        <f>IFERROR(MATCH(FB$3,'Bins 2025'!$D130:$ALO130,1),0)/1000</f>
        <v/>
      </c>
      <c r="FC130">
        <f>IFERROR(MATCH(FC$3,'Bins 2025'!$D130:$ALO130,1),0)/1000</f>
        <v/>
      </c>
      <c r="FD130">
        <f>IFERROR(MATCH(FD$3,'Bins 2025'!$D130:$ALO130,1),0)/1000</f>
        <v/>
      </c>
      <c r="FE130">
        <f>IFERROR(MATCH(FE$3,'Bins 2025'!$D130:$ALO130,1),0)/1000</f>
        <v/>
      </c>
      <c r="FF130">
        <f>IFERROR(MATCH(FF$3,'Bins 2025'!$D130:$ALO130,1),0)/1000</f>
        <v/>
      </c>
      <c r="FG130">
        <f>IFERROR(MATCH(FG$3,'Bins 2025'!$D130:$ALO130,1),0)/1000</f>
        <v/>
      </c>
      <c r="FH130">
        <f>IFERROR(MATCH(FH$3,'Bins 2025'!$D130:$ALO130,1),0)/1000</f>
        <v/>
      </c>
      <c r="FI130">
        <f>IFERROR(MATCH(FI$3,'Bins 2025'!$D130:$ALO130,1),0)/1000</f>
        <v/>
      </c>
      <c r="FJ130">
        <f>IFERROR(MATCH(FJ$3,'Bins 2025'!$D130:$ALO130,1),0)/1000</f>
        <v/>
      </c>
      <c r="FK130">
        <f>IFERROR(MATCH(FK$3,'Bins 2025'!$D130:$ALO130,1),0)/1000</f>
        <v/>
      </c>
      <c r="FL130">
        <f>IFERROR(MATCH(FL$3,'Bins 2025'!$D130:$ALO130,1),0)/1000</f>
        <v/>
      </c>
      <c r="FM130">
        <f>IFERROR(MATCH(FM$3,'Bins 2025'!$D130:$ALO130,1),0)/1000</f>
        <v/>
      </c>
      <c r="FN130">
        <f>IFERROR(MATCH(FN$3,'Bins 2025'!$D130:$ALO130,1),0)/1000</f>
        <v/>
      </c>
      <c r="FO130">
        <f>IFERROR(MATCH(FO$3,'Bins 2025'!$D130:$ALO130,1),0)/1000</f>
        <v/>
      </c>
      <c r="FP130">
        <f>IFERROR(MATCH(FP$3,'Bins 2025'!$D130:$ALO130,1),0)/1000</f>
        <v/>
      </c>
      <c r="FQ130">
        <f>IFERROR(MATCH(FQ$3,'Bins 2025'!$D130:$ALO130,1),0)/1000</f>
        <v/>
      </c>
      <c r="FR130">
        <f>IFERROR(MATCH(FR$3,'Bins 2025'!$D130:$ALO130,1),0)/1000</f>
        <v/>
      </c>
      <c r="FS130">
        <f>IFERROR(MATCH(FS$3,'Bins 2025'!$D130:$ALO130,1),0)/1000</f>
        <v/>
      </c>
      <c r="FT130">
        <f>IFERROR(MATCH(FT$3,'Bins 2025'!$D130:$ALO130,1),0)/1000</f>
        <v/>
      </c>
      <c r="FU130">
        <f>IFERROR(MATCH(FU$3,'Bins 2025'!$D130:$ALO130,1),0)/1000</f>
        <v/>
      </c>
      <c r="FV130">
        <f>IFERROR(MATCH(FV$3,'Bins 2025'!$D130:$ALO130,1),0)/1000</f>
        <v/>
      </c>
      <c r="FW130">
        <f>IFERROR(MATCH(FW$3,'Bins 2025'!$D130:$ALO130,1),0)/1000</f>
        <v/>
      </c>
      <c r="FX130">
        <f>IFERROR(MATCH(FX$3,'Bins 2025'!$D130:$ALO130,1),0)/1000</f>
        <v/>
      </c>
      <c r="FY130">
        <f>IFERROR(MATCH(FY$3,'Bins 2025'!$D130:$ALO130,1),0)/1000</f>
        <v/>
      </c>
      <c r="FZ130">
        <f>IFERROR(MATCH(FZ$3,'Bins 2025'!$D130:$ALO130,1),0)/1000</f>
        <v/>
      </c>
      <c r="GA130">
        <f>IFERROR(MATCH(GA$3,'Bins 2025'!$D130:$ALO130,1),0)/1000</f>
        <v/>
      </c>
      <c r="GB130">
        <f>IFERROR(MATCH(GB$3,'Bins 2025'!$D130:$ALO130,1),0)/1000</f>
        <v/>
      </c>
      <c r="GC130">
        <f>IFERROR(MATCH(GC$3,'Bins 2025'!$D130:$ALO130,1),0)/1000</f>
        <v/>
      </c>
      <c r="GD130">
        <f>IFERROR(MATCH(GD$3,'Bins 2025'!$D130:$ALO130,1),0)/1000</f>
        <v/>
      </c>
      <c r="GE130">
        <f>IFERROR(MATCH(GE$3,'Bins 2025'!$D130:$ALO130,1),0)/1000</f>
        <v/>
      </c>
      <c r="GF130">
        <f>IFERROR(MATCH(GF$3,'Bins 2025'!$D130:$ALO130,1),0)/1000</f>
        <v/>
      </c>
      <c r="GG130">
        <f>IFERROR(MATCH(GG$3,'Bins 2025'!$D130:$ALO130,1),0)/1000</f>
        <v/>
      </c>
      <c r="GH130">
        <f>IFERROR(MATCH(GH$3,'Bins 2025'!$D130:$ALO130,1),0)/1000</f>
        <v/>
      </c>
      <c r="GI130">
        <f>IFERROR(MATCH(GI$3,'Bins 2025'!$D130:$ALO130,1),0)/1000</f>
        <v/>
      </c>
      <c r="GJ130">
        <f>IFERROR(MATCH(GJ$3,'Bins 2025'!$D130:$ALO130,1),0)/1000</f>
        <v/>
      </c>
      <c r="GK130">
        <f>IFERROR(MATCH(GK$3,'Bins 2025'!$D130:$ALO130,1),0)/1000</f>
        <v/>
      </c>
      <c r="GL130">
        <f>IFERROR(MATCH(GL$3,'Bins 2025'!$D130:$ALO130,1),0)/1000</f>
        <v/>
      </c>
      <c r="GM130">
        <f>IFERROR(MATCH(GM$3,'Bins 2025'!$D130:$ALO130,1),0)/1000</f>
        <v/>
      </c>
      <c r="GN130">
        <f>IFERROR(MATCH(GN$3,'Bins 2025'!$D130:$ALO130,1),0)/1000</f>
        <v/>
      </c>
      <c r="GO130">
        <f>IFERROR(MATCH(GO$3,'Bins 2025'!$D130:$ALO130,1),0)/1000</f>
        <v/>
      </c>
      <c r="GP130">
        <f>IFERROR(MATCH(GP$3,'Bins 2025'!$D130:$ALO130,1),0)/1000</f>
        <v/>
      </c>
      <c r="GQ130">
        <f>IFERROR(MATCH(GQ$3,'Bins 2025'!$D130:$ALO130,1),0)/1000</f>
        <v/>
      </c>
      <c r="GR130">
        <f>IFERROR(MATCH(GR$3,'Bins 2025'!$D130:$ALO130,1),0)/1000</f>
        <v/>
      </c>
      <c r="GS130">
        <f>IFERROR(MATCH(GS$3,'Bins 2025'!$D130:$ALO130,1),0)/1000</f>
        <v/>
      </c>
      <c r="GT130">
        <f>IFERROR(MATCH(GT$3,'Bins 2025'!$D130:$ALO130,1),0)/1000</f>
        <v/>
      </c>
      <c r="GU130">
        <f>IFERROR(MATCH(GU$3,'Bins 2025'!$D130:$ALO130,1),0)/1000</f>
        <v/>
      </c>
    </row>
    <row r="131">
      <c r="B131">
        <f>Inputs!B131</f>
        <v/>
      </c>
      <c r="C131">
        <f>Inputs!K131</f>
        <v/>
      </c>
      <c r="D131">
        <f>N(Inputs!H131)</f>
        <v/>
      </c>
      <c r="E131">
        <f>IFERROR(MATCH(E$3,'Bins 2025'!$D131:$ALO131,1),0)/1000</f>
        <v/>
      </c>
      <c r="F131">
        <f>IFERROR(MATCH(F$3,'Bins 2025'!$D131:$ALO131,1),0)/1000</f>
        <v/>
      </c>
      <c r="G131">
        <f>IFERROR(MATCH(G$3,'Bins 2025'!$D131:$ALO131,1),0)/1000</f>
        <v/>
      </c>
      <c r="H131">
        <f>IFERROR(MATCH(H$3,'Bins 2025'!$D131:$ALO131,1),0)/1000</f>
        <v/>
      </c>
      <c r="I131">
        <f>IFERROR(MATCH(I$3,'Bins 2025'!$D131:$ALO131,1),0)/1000</f>
        <v/>
      </c>
      <c r="J131">
        <f>IFERROR(MATCH(J$3,'Bins 2025'!$D131:$ALO131,1),0)/1000</f>
        <v/>
      </c>
      <c r="K131">
        <f>IFERROR(MATCH(K$3,'Bins 2025'!$D131:$ALO131,1),0)/1000</f>
        <v/>
      </c>
      <c r="L131">
        <f>IFERROR(MATCH(L$3,'Bins 2025'!$D131:$ALO131,1),0)/1000</f>
        <v/>
      </c>
      <c r="M131">
        <f>IFERROR(MATCH(M$3,'Bins 2025'!$D131:$ALO131,1),0)/1000</f>
        <v/>
      </c>
      <c r="N131">
        <f>IFERROR(MATCH(N$3,'Bins 2025'!$D131:$ALO131,1),0)/1000</f>
        <v/>
      </c>
      <c r="O131">
        <f>IFERROR(MATCH(O$3,'Bins 2025'!$D131:$ALO131,1),0)/1000</f>
        <v/>
      </c>
      <c r="P131">
        <f>IFERROR(MATCH(P$3,'Bins 2025'!$D131:$ALO131,1),0)/1000</f>
        <v/>
      </c>
      <c r="Q131">
        <f>IFERROR(MATCH(Q$3,'Bins 2025'!$D131:$ALO131,1),0)/1000</f>
        <v/>
      </c>
      <c r="R131">
        <f>IFERROR(MATCH(R$3,'Bins 2025'!$D131:$ALO131,1),0)/1000</f>
        <v/>
      </c>
      <c r="S131">
        <f>IFERROR(MATCH(S$3,'Bins 2025'!$D131:$ALO131,1),0)/1000</f>
        <v/>
      </c>
      <c r="T131">
        <f>IFERROR(MATCH(T$3,'Bins 2025'!$D131:$ALO131,1),0)/1000</f>
        <v/>
      </c>
      <c r="U131">
        <f>IFERROR(MATCH(U$3,'Bins 2025'!$D131:$ALO131,1),0)/1000</f>
        <v/>
      </c>
      <c r="V131">
        <f>IFERROR(MATCH(V$3,'Bins 2025'!$D131:$ALO131,1),0)/1000</f>
        <v/>
      </c>
      <c r="W131">
        <f>IFERROR(MATCH(W$3,'Bins 2025'!$D131:$ALO131,1),0)/1000</f>
        <v/>
      </c>
      <c r="X131">
        <f>IFERROR(MATCH(X$3,'Bins 2025'!$D131:$ALO131,1),0)/1000</f>
        <v/>
      </c>
      <c r="Y131">
        <f>IFERROR(MATCH(Y$3,'Bins 2025'!$D131:$ALO131,1),0)/1000</f>
        <v/>
      </c>
      <c r="Z131">
        <f>IFERROR(MATCH(Z$3,'Bins 2025'!$D131:$ALO131,1),0)/1000</f>
        <v/>
      </c>
      <c r="AA131">
        <f>IFERROR(MATCH(AA$3,'Bins 2025'!$D131:$ALO131,1),0)/1000</f>
        <v/>
      </c>
      <c r="AB131">
        <f>IFERROR(MATCH(AB$3,'Bins 2025'!$D131:$ALO131,1),0)/1000</f>
        <v/>
      </c>
      <c r="AC131">
        <f>IFERROR(MATCH(AC$3,'Bins 2025'!$D131:$ALO131,1),0)/1000</f>
        <v/>
      </c>
      <c r="AD131">
        <f>IFERROR(MATCH(AD$3,'Bins 2025'!$D131:$ALO131,1),0)/1000</f>
        <v/>
      </c>
      <c r="AE131">
        <f>IFERROR(MATCH(AE$3,'Bins 2025'!$D131:$ALO131,1),0)/1000</f>
        <v/>
      </c>
      <c r="AF131">
        <f>IFERROR(MATCH(AF$3,'Bins 2025'!$D131:$ALO131,1),0)/1000</f>
        <v/>
      </c>
      <c r="AG131">
        <f>IFERROR(MATCH(AG$3,'Bins 2025'!$D131:$ALO131,1),0)/1000</f>
        <v/>
      </c>
      <c r="AH131">
        <f>IFERROR(MATCH(AH$3,'Bins 2025'!$D131:$ALO131,1),0)/1000</f>
        <v/>
      </c>
      <c r="AI131">
        <f>IFERROR(MATCH(AI$3,'Bins 2025'!$D131:$ALO131,1),0)/1000</f>
        <v/>
      </c>
      <c r="AJ131">
        <f>IFERROR(MATCH(AJ$3,'Bins 2025'!$D131:$ALO131,1),0)/1000</f>
        <v/>
      </c>
      <c r="AK131">
        <f>IFERROR(MATCH(AK$3,'Bins 2025'!$D131:$ALO131,1),0)/1000</f>
        <v/>
      </c>
      <c r="AL131">
        <f>IFERROR(MATCH(AL$3,'Bins 2025'!$D131:$ALO131,1),0)/1000</f>
        <v/>
      </c>
      <c r="AM131">
        <f>IFERROR(MATCH(AM$3,'Bins 2025'!$D131:$ALO131,1),0)/1000</f>
        <v/>
      </c>
      <c r="AN131">
        <f>IFERROR(MATCH(AN$3,'Bins 2025'!$D131:$ALO131,1),0)/1000</f>
        <v/>
      </c>
      <c r="AO131">
        <f>IFERROR(MATCH(AO$3,'Bins 2025'!$D131:$ALO131,1),0)/1000</f>
        <v/>
      </c>
      <c r="AP131">
        <f>IFERROR(MATCH(AP$3,'Bins 2025'!$D131:$ALO131,1),0)/1000</f>
        <v/>
      </c>
      <c r="AQ131">
        <f>IFERROR(MATCH(AQ$3,'Bins 2025'!$D131:$ALO131,1),0)/1000</f>
        <v/>
      </c>
      <c r="AR131">
        <f>IFERROR(MATCH(AR$3,'Bins 2025'!$D131:$ALO131,1),0)/1000</f>
        <v/>
      </c>
      <c r="AS131">
        <f>IFERROR(MATCH(AS$3,'Bins 2025'!$D131:$ALO131,1),0)/1000</f>
        <v/>
      </c>
      <c r="AT131">
        <f>IFERROR(MATCH(AT$3,'Bins 2025'!$D131:$ALO131,1),0)/1000</f>
        <v/>
      </c>
      <c r="AU131">
        <f>IFERROR(MATCH(AU$3,'Bins 2025'!$D131:$ALO131,1),0)/1000</f>
        <v/>
      </c>
      <c r="AV131">
        <f>IFERROR(MATCH(AV$3,'Bins 2025'!$D131:$ALO131,1),0)/1000</f>
        <v/>
      </c>
      <c r="AW131">
        <f>IFERROR(MATCH(AW$3,'Bins 2025'!$D131:$ALO131,1),0)/1000</f>
        <v/>
      </c>
      <c r="AX131">
        <f>IFERROR(MATCH(AX$3,'Bins 2025'!$D131:$ALO131,1),0)/1000</f>
        <v/>
      </c>
      <c r="AY131">
        <f>IFERROR(MATCH(AY$3,'Bins 2025'!$D131:$ALO131,1),0)/1000</f>
        <v/>
      </c>
      <c r="AZ131">
        <f>IFERROR(MATCH(AZ$3,'Bins 2025'!$D131:$ALO131,1),0)/1000</f>
        <v/>
      </c>
      <c r="BA131">
        <f>IFERROR(MATCH(BA$3,'Bins 2025'!$D131:$ALO131,1),0)/1000</f>
        <v/>
      </c>
      <c r="BB131">
        <f>IFERROR(MATCH(BB$3,'Bins 2025'!$D131:$ALO131,1),0)/1000</f>
        <v/>
      </c>
      <c r="BC131">
        <f>IFERROR(MATCH(BC$3,'Bins 2025'!$D131:$ALO131,1),0)/1000</f>
        <v/>
      </c>
      <c r="BD131">
        <f>IFERROR(MATCH(BD$3,'Bins 2025'!$D131:$ALO131,1),0)/1000</f>
        <v/>
      </c>
      <c r="BE131">
        <f>IFERROR(MATCH(BE$3,'Bins 2025'!$D131:$ALO131,1),0)/1000</f>
        <v/>
      </c>
      <c r="BF131">
        <f>IFERROR(MATCH(BF$3,'Bins 2025'!$D131:$ALO131,1),0)/1000</f>
        <v/>
      </c>
      <c r="BG131">
        <f>IFERROR(MATCH(BG$3,'Bins 2025'!$D131:$ALO131,1),0)/1000</f>
        <v/>
      </c>
      <c r="BH131">
        <f>IFERROR(MATCH(BH$3,'Bins 2025'!$D131:$ALO131,1),0)/1000</f>
        <v/>
      </c>
      <c r="BI131">
        <f>IFERROR(MATCH(BI$3,'Bins 2025'!$D131:$ALO131,1),0)/1000</f>
        <v/>
      </c>
      <c r="BJ131">
        <f>IFERROR(MATCH(BJ$3,'Bins 2025'!$D131:$ALO131,1),0)/1000</f>
        <v/>
      </c>
      <c r="BK131">
        <f>IFERROR(MATCH(BK$3,'Bins 2025'!$D131:$ALO131,1),0)/1000</f>
        <v/>
      </c>
      <c r="BL131">
        <f>IFERROR(MATCH(BL$3,'Bins 2025'!$D131:$ALO131,1),0)/1000</f>
        <v/>
      </c>
      <c r="BM131">
        <f>IFERROR(MATCH(BM$3,'Bins 2025'!$D131:$ALO131,1),0)/1000</f>
        <v/>
      </c>
      <c r="BN131">
        <f>IFERROR(MATCH(BN$3,'Bins 2025'!$D131:$ALO131,1),0)/1000</f>
        <v/>
      </c>
      <c r="BO131">
        <f>IFERROR(MATCH(BO$3,'Bins 2025'!$D131:$ALO131,1),0)/1000</f>
        <v/>
      </c>
      <c r="BP131">
        <f>IFERROR(MATCH(BP$3,'Bins 2025'!$D131:$ALO131,1),0)/1000</f>
        <v/>
      </c>
      <c r="BQ131">
        <f>IFERROR(MATCH(BQ$3,'Bins 2025'!$D131:$ALO131,1),0)/1000</f>
        <v/>
      </c>
      <c r="BR131">
        <f>IFERROR(MATCH(BR$3,'Bins 2025'!$D131:$ALO131,1),0)/1000</f>
        <v/>
      </c>
      <c r="BS131">
        <f>IFERROR(MATCH(BS$3,'Bins 2025'!$D131:$ALO131,1),0)/1000</f>
        <v/>
      </c>
      <c r="BT131">
        <f>IFERROR(MATCH(BT$3,'Bins 2025'!$D131:$ALO131,1),0)/1000</f>
        <v/>
      </c>
      <c r="BU131">
        <f>IFERROR(MATCH(BU$3,'Bins 2025'!$D131:$ALO131,1),0)/1000</f>
        <v/>
      </c>
      <c r="BV131">
        <f>IFERROR(MATCH(BV$3,'Bins 2025'!$D131:$ALO131,1),0)/1000</f>
        <v/>
      </c>
      <c r="BW131">
        <f>IFERROR(MATCH(BW$3,'Bins 2025'!$D131:$ALO131,1),0)/1000</f>
        <v/>
      </c>
      <c r="BX131">
        <f>IFERROR(MATCH(BX$3,'Bins 2025'!$D131:$ALO131,1),0)/1000</f>
        <v/>
      </c>
      <c r="BY131">
        <f>IFERROR(MATCH(BY$3,'Bins 2025'!$D131:$ALO131,1),0)/1000</f>
        <v/>
      </c>
      <c r="BZ131">
        <f>IFERROR(MATCH(BZ$3,'Bins 2025'!$D131:$ALO131,1),0)/1000</f>
        <v/>
      </c>
      <c r="CA131">
        <f>IFERROR(MATCH(CA$3,'Bins 2025'!$D131:$ALO131,1),0)/1000</f>
        <v/>
      </c>
      <c r="CB131">
        <f>IFERROR(MATCH(CB$3,'Bins 2025'!$D131:$ALO131,1),0)/1000</f>
        <v/>
      </c>
      <c r="CC131">
        <f>IFERROR(MATCH(CC$3,'Bins 2025'!$D131:$ALO131,1),0)/1000</f>
        <v/>
      </c>
      <c r="CD131">
        <f>IFERROR(MATCH(CD$3,'Bins 2025'!$D131:$ALO131,1),0)/1000</f>
        <v/>
      </c>
      <c r="CE131">
        <f>IFERROR(MATCH(CE$3,'Bins 2025'!$D131:$ALO131,1),0)/1000</f>
        <v/>
      </c>
      <c r="CF131">
        <f>IFERROR(MATCH(CF$3,'Bins 2025'!$D131:$ALO131,1),0)/1000</f>
        <v/>
      </c>
      <c r="CG131">
        <f>IFERROR(MATCH(CG$3,'Bins 2025'!$D131:$ALO131,1),0)/1000</f>
        <v/>
      </c>
      <c r="CH131">
        <f>IFERROR(MATCH(CH$3,'Bins 2025'!$D131:$ALO131,1),0)/1000</f>
        <v/>
      </c>
      <c r="CI131">
        <f>IFERROR(MATCH(CI$3,'Bins 2025'!$D131:$ALO131,1),0)/1000</f>
        <v/>
      </c>
      <c r="CJ131">
        <f>IFERROR(MATCH(CJ$3,'Bins 2025'!$D131:$ALO131,1),0)/1000</f>
        <v/>
      </c>
      <c r="CK131">
        <f>IFERROR(MATCH(CK$3,'Bins 2025'!$D131:$ALO131,1),0)/1000</f>
        <v/>
      </c>
      <c r="CL131">
        <f>IFERROR(MATCH(CL$3,'Bins 2025'!$D131:$ALO131,1),0)/1000</f>
        <v/>
      </c>
      <c r="CM131">
        <f>IFERROR(MATCH(CM$3,'Bins 2025'!$D131:$ALO131,1),0)/1000</f>
        <v/>
      </c>
      <c r="CN131">
        <f>IFERROR(MATCH(CN$3,'Bins 2025'!$D131:$ALO131,1),0)/1000</f>
        <v/>
      </c>
      <c r="CO131">
        <f>IFERROR(MATCH(CO$3,'Bins 2025'!$D131:$ALO131,1),0)/1000</f>
        <v/>
      </c>
      <c r="CP131">
        <f>IFERROR(MATCH(CP$3,'Bins 2025'!$D131:$ALO131,1),0)/1000</f>
        <v/>
      </c>
      <c r="CQ131">
        <f>IFERROR(MATCH(CQ$3,'Bins 2025'!$D131:$ALO131,1),0)/1000</f>
        <v/>
      </c>
      <c r="CR131">
        <f>IFERROR(MATCH(CR$3,'Bins 2025'!$D131:$ALO131,1),0)/1000</f>
        <v/>
      </c>
      <c r="CS131">
        <f>IFERROR(MATCH(CS$3,'Bins 2025'!$D131:$ALO131,1),0)/1000</f>
        <v/>
      </c>
      <c r="CT131">
        <f>IFERROR(MATCH(CT$3,'Bins 2025'!$D131:$ALO131,1),0)/1000</f>
        <v/>
      </c>
      <c r="CU131">
        <f>IFERROR(MATCH(CU$3,'Bins 2025'!$D131:$ALO131,1),0)/1000</f>
        <v/>
      </c>
      <c r="CV131">
        <f>IFERROR(MATCH(CV$3,'Bins 2025'!$D131:$ALO131,1),0)/1000</f>
        <v/>
      </c>
      <c r="CW131">
        <f>IFERROR(MATCH(CW$3,'Bins 2025'!$D131:$ALO131,1),0)/1000</f>
        <v/>
      </c>
      <c r="CX131">
        <f>IFERROR(MATCH(CX$3,'Bins 2025'!$D131:$ALO131,1),0)/1000</f>
        <v/>
      </c>
      <c r="CY131">
        <f>IFERROR(MATCH(CY$3,'Bins 2025'!$D131:$ALO131,1),0)/1000</f>
        <v/>
      </c>
      <c r="CZ131">
        <f>IFERROR(MATCH(CZ$3,'Bins 2025'!$D131:$ALO131,1),0)/1000</f>
        <v/>
      </c>
      <c r="DA131">
        <f>IFERROR(MATCH(DA$3,'Bins 2025'!$D131:$ALO131,1),0)/1000</f>
        <v/>
      </c>
      <c r="DB131">
        <f>IFERROR(MATCH(DB$3,'Bins 2025'!$D131:$ALO131,1),0)/1000</f>
        <v/>
      </c>
      <c r="DC131">
        <f>IFERROR(MATCH(DC$3,'Bins 2025'!$D131:$ALO131,1),0)/1000</f>
        <v/>
      </c>
      <c r="DD131">
        <f>IFERROR(MATCH(DD$3,'Bins 2025'!$D131:$ALO131,1),0)/1000</f>
        <v/>
      </c>
      <c r="DE131">
        <f>IFERROR(MATCH(DE$3,'Bins 2025'!$D131:$ALO131,1),0)/1000</f>
        <v/>
      </c>
      <c r="DF131">
        <f>IFERROR(MATCH(DF$3,'Bins 2025'!$D131:$ALO131,1),0)/1000</f>
        <v/>
      </c>
      <c r="DG131">
        <f>IFERROR(MATCH(DG$3,'Bins 2025'!$D131:$ALO131,1),0)/1000</f>
        <v/>
      </c>
      <c r="DH131">
        <f>IFERROR(MATCH(DH$3,'Bins 2025'!$D131:$ALO131,1),0)/1000</f>
        <v/>
      </c>
      <c r="DI131">
        <f>IFERROR(MATCH(DI$3,'Bins 2025'!$D131:$ALO131,1),0)/1000</f>
        <v/>
      </c>
      <c r="DJ131">
        <f>IFERROR(MATCH(DJ$3,'Bins 2025'!$D131:$ALO131,1),0)/1000</f>
        <v/>
      </c>
      <c r="DK131">
        <f>IFERROR(MATCH(DK$3,'Bins 2025'!$D131:$ALO131,1),0)/1000</f>
        <v/>
      </c>
      <c r="DL131">
        <f>IFERROR(MATCH(DL$3,'Bins 2025'!$D131:$ALO131,1),0)/1000</f>
        <v/>
      </c>
      <c r="DM131">
        <f>IFERROR(MATCH(DM$3,'Bins 2025'!$D131:$ALO131,1),0)/1000</f>
        <v/>
      </c>
      <c r="DN131">
        <f>IFERROR(MATCH(DN$3,'Bins 2025'!$D131:$ALO131,1),0)/1000</f>
        <v/>
      </c>
      <c r="DO131">
        <f>IFERROR(MATCH(DO$3,'Bins 2025'!$D131:$ALO131,1),0)/1000</f>
        <v/>
      </c>
      <c r="DP131">
        <f>IFERROR(MATCH(DP$3,'Bins 2025'!$D131:$ALO131,1),0)/1000</f>
        <v/>
      </c>
      <c r="DQ131">
        <f>IFERROR(MATCH(DQ$3,'Bins 2025'!$D131:$ALO131,1),0)/1000</f>
        <v/>
      </c>
      <c r="DR131">
        <f>IFERROR(MATCH(DR$3,'Bins 2025'!$D131:$ALO131,1),0)/1000</f>
        <v/>
      </c>
      <c r="DS131">
        <f>IFERROR(MATCH(DS$3,'Bins 2025'!$D131:$ALO131,1),0)/1000</f>
        <v/>
      </c>
      <c r="DT131">
        <f>IFERROR(MATCH(DT$3,'Bins 2025'!$D131:$ALO131,1),0)/1000</f>
        <v/>
      </c>
      <c r="DU131">
        <f>IFERROR(MATCH(DU$3,'Bins 2025'!$D131:$ALO131,1),0)/1000</f>
        <v/>
      </c>
      <c r="DV131">
        <f>IFERROR(MATCH(DV$3,'Bins 2025'!$D131:$ALO131,1),0)/1000</f>
        <v/>
      </c>
      <c r="DW131">
        <f>IFERROR(MATCH(DW$3,'Bins 2025'!$D131:$ALO131,1),0)/1000</f>
        <v/>
      </c>
      <c r="DX131">
        <f>IFERROR(MATCH(DX$3,'Bins 2025'!$D131:$ALO131,1),0)/1000</f>
        <v/>
      </c>
      <c r="DY131">
        <f>IFERROR(MATCH(DY$3,'Bins 2025'!$D131:$ALO131,1),0)/1000</f>
        <v/>
      </c>
      <c r="DZ131">
        <f>IFERROR(MATCH(DZ$3,'Bins 2025'!$D131:$ALO131,1),0)/1000</f>
        <v/>
      </c>
      <c r="EA131">
        <f>IFERROR(MATCH(EA$3,'Bins 2025'!$D131:$ALO131,1),0)/1000</f>
        <v/>
      </c>
      <c r="EB131">
        <f>IFERROR(MATCH(EB$3,'Bins 2025'!$D131:$ALO131,1),0)/1000</f>
        <v/>
      </c>
      <c r="EC131">
        <f>IFERROR(MATCH(EC$3,'Bins 2025'!$D131:$ALO131,1),0)/1000</f>
        <v/>
      </c>
      <c r="ED131">
        <f>IFERROR(MATCH(ED$3,'Bins 2025'!$D131:$ALO131,1),0)/1000</f>
        <v/>
      </c>
      <c r="EE131">
        <f>IFERROR(MATCH(EE$3,'Bins 2025'!$D131:$ALO131,1),0)/1000</f>
        <v/>
      </c>
      <c r="EF131">
        <f>IFERROR(MATCH(EF$3,'Bins 2025'!$D131:$ALO131,1),0)/1000</f>
        <v/>
      </c>
      <c r="EG131">
        <f>IFERROR(MATCH(EG$3,'Bins 2025'!$D131:$ALO131,1),0)/1000</f>
        <v/>
      </c>
      <c r="EH131">
        <f>IFERROR(MATCH(EH$3,'Bins 2025'!$D131:$ALO131,1),0)/1000</f>
        <v/>
      </c>
      <c r="EI131">
        <f>IFERROR(MATCH(EI$3,'Bins 2025'!$D131:$ALO131,1),0)/1000</f>
        <v/>
      </c>
      <c r="EJ131">
        <f>IFERROR(MATCH(EJ$3,'Bins 2025'!$D131:$ALO131,1),0)/1000</f>
        <v/>
      </c>
      <c r="EK131">
        <f>IFERROR(MATCH(EK$3,'Bins 2025'!$D131:$ALO131,1),0)/1000</f>
        <v/>
      </c>
      <c r="EL131">
        <f>IFERROR(MATCH(EL$3,'Bins 2025'!$D131:$ALO131,1),0)/1000</f>
        <v/>
      </c>
      <c r="EM131">
        <f>IFERROR(MATCH(EM$3,'Bins 2025'!$D131:$ALO131,1),0)/1000</f>
        <v/>
      </c>
      <c r="EN131">
        <f>IFERROR(MATCH(EN$3,'Bins 2025'!$D131:$ALO131,1),0)/1000</f>
        <v/>
      </c>
      <c r="EO131">
        <f>IFERROR(MATCH(EO$3,'Bins 2025'!$D131:$ALO131,1),0)/1000</f>
        <v/>
      </c>
      <c r="EP131">
        <f>IFERROR(MATCH(EP$3,'Bins 2025'!$D131:$ALO131,1),0)/1000</f>
        <v/>
      </c>
      <c r="EQ131">
        <f>IFERROR(MATCH(EQ$3,'Bins 2025'!$D131:$ALO131,1),0)/1000</f>
        <v/>
      </c>
      <c r="ER131">
        <f>IFERROR(MATCH(ER$3,'Bins 2025'!$D131:$ALO131,1),0)/1000</f>
        <v/>
      </c>
      <c r="ES131">
        <f>IFERROR(MATCH(ES$3,'Bins 2025'!$D131:$ALO131,1),0)/1000</f>
        <v/>
      </c>
      <c r="ET131">
        <f>IFERROR(MATCH(ET$3,'Bins 2025'!$D131:$ALO131,1),0)/1000</f>
        <v/>
      </c>
      <c r="EU131">
        <f>IFERROR(MATCH(EU$3,'Bins 2025'!$D131:$ALO131,1),0)/1000</f>
        <v/>
      </c>
      <c r="EV131">
        <f>IFERROR(MATCH(EV$3,'Bins 2025'!$D131:$ALO131,1),0)/1000</f>
        <v/>
      </c>
      <c r="EW131">
        <f>IFERROR(MATCH(EW$3,'Bins 2025'!$D131:$ALO131,1),0)/1000</f>
        <v/>
      </c>
      <c r="EX131">
        <f>IFERROR(MATCH(EX$3,'Bins 2025'!$D131:$ALO131,1),0)/1000</f>
        <v/>
      </c>
      <c r="EY131">
        <f>IFERROR(MATCH(EY$3,'Bins 2025'!$D131:$ALO131,1),0)/1000</f>
        <v/>
      </c>
      <c r="EZ131">
        <f>IFERROR(MATCH(EZ$3,'Bins 2025'!$D131:$ALO131,1),0)/1000</f>
        <v/>
      </c>
      <c r="FA131">
        <f>IFERROR(MATCH(FA$3,'Bins 2025'!$D131:$ALO131,1),0)/1000</f>
        <v/>
      </c>
      <c r="FB131">
        <f>IFERROR(MATCH(FB$3,'Bins 2025'!$D131:$ALO131,1),0)/1000</f>
        <v/>
      </c>
      <c r="FC131">
        <f>IFERROR(MATCH(FC$3,'Bins 2025'!$D131:$ALO131,1),0)/1000</f>
        <v/>
      </c>
      <c r="FD131">
        <f>IFERROR(MATCH(FD$3,'Bins 2025'!$D131:$ALO131,1),0)/1000</f>
        <v/>
      </c>
      <c r="FE131">
        <f>IFERROR(MATCH(FE$3,'Bins 2025'!$D131:$ALO131,1),0)/1000</f>
        <v/>
      </c>
      <c r="FF131">
        <f>IFERROR(MATCH(FF$3,'Bins 2025'!$D131:$ALO131,1),0)/1000</f>
        <v/>
      </c>
      <c r="FG131">
        <f>IFERROR(MATCH(FG$3,'Bins 2025'!$D131:$ALO131,1),0)/1000</f>
        <v/>
      </c>
      <c r="FH131">
        <f>IFERROR(MATCH(FH$3,'Bins 2025'!$D131:$ALO131,1),0)/1000</f>
        <v/>
      </c>
      <c r="FI131">
        <f>IFERROR(MATCH(FI$3,'Bins 2025'!$D131:$ALO131,1),0)/1000</f>
        <v/>
      </c>
      <c r="FJ131">
        <f>IFERROR(MATCH(FJ$3,'Bins 2025'!$D131:$ALO131,1),0)/1000</f>
        <v/>
      </c>
      <c r="FK131">
        <f>IFERROR(MATCH(FK$3,'Bins 2025'!$D131:$ALO131,1),0)/1000</f>
        <v/>
      </c>
      <c r="FL131">
        <f>IFERROR(MATCH(FL$3,'Bins 2025'!$D131:$ALO131,1),0)/1000</f>
        <v/>
      </c>
      <c r="FM131">
        <f>IFERROR(MATCH(FM$3,'Bins 2025'!$D131:$ALO131,1),0)/1000</f>
        <v/>
      </c>
      <c r="FN131">
        <f>IFERROR(MATCH(FN$3,'Bins 2025'!$D131:$ALO131,1),0)/1000</f>
        <v/>
      </c>
      <c r="FO131">
        <f>IFERROR(MATCH(FO$3,'Bins 2025'!$D131:$ALO131,1),0)/1000</f>
        <v/>
      </c>
      <c r="FP131">
        <f>IFERROR(MATCH(FP$3,'Bins 2025'!$D131:$ALO131,1),0)/1000</f>
        <v/>
      </c>
      <c r="FQ131">
        <f>IFERROR(MATCH(FQ$3,'Bins 2025'!$D131:$ALO131,1),0)/1000</f>
        <v/>
      </c>
      <c r="FR131">
        <f>IFERROR(MATCH(FR$3,'Bins 2025'!$D131:$ALO131,1),0)/1000</f>
        <v/>
      </c>
      <c r="FS131">
        <f>IFERROR(MATCH(FS$3,'Bins 2025'!$D131:$ALO131,1),0)/1000</f>
        <v/>
      </c>
      <c r="FT131">
        <f>IFERROR(MATCH(FT$3,'Bins 2025'!$D131:$ALO131,1),0)/1000</f>
        <v/>
      </c>
      <c r="FU131">
        <f>IFERROR(MATCH(FU$3,'Bins 2025'!$D131:$ALO131,1),0)/1000</f>
        <v/>
      </c>
      <c r="FV131">
        <f>IFERROR(MATCH(FV$3,'Bins 2025'!$D131:$ALO131,1),0)/1000</f>
        <v/>
      </c>
      <c r="FW131">
        <f>IFERROR(MATCH(FW$3,'Bins 2025'!$D131:$ALO131,1),0)/1000</f>
        <v/>
      </c>
      <c r="FX131">
        <f>IFERROR(MATCH(FX$3,'Bins 2025'!$D131:$ALO131,1),0)/1000</f>
        <v/>
      </c>
      <c r="FY131">
        <f>IFERROR(MATCH(FY$3,'Bins 2025'!$D131:$ALO131,1),0)/1000</f>
        <v/>
      </c>
      <c r="FZ131">
        <f>IFERROR(MATCH(FZ$3,'Bins 2025'!$D131:$ALO131,1),0)/1000</f>
        <v/>
      </c>
      <c r="GA131">
        <f>IFERROR(MATCH(GA$3,'Bins 2025'!$D131:$ALO131,1),0)/1000</f>
        <v/>
      </c>
      <c r="GB131">
        <f>IFERROR(MATCH(GB$3,'Bins 2025'!$D131:$ALO131,1),0)/1000</f>
        <v/>
      </c>
      <c r="GC131">
        <f>IFERROR(MATCH(GC$3,'Bins 2025'!$D131:$ALO131,1),0)/1000</f>
        <v/>
      </c>
      <c r="GD131">
        <f>IFERROR(MATCH(GD$3,'Bins 2025'!$D131:$ALO131,1),0)/1000</f>
        <v/>
      </c>
      <c r="GE131">
        <f>IFERROR(MATCH(GE$3,'Bins 2025'!$D131:$ALO131,1),0)/1000</f>
        <v/>
      </c>
      <c r="GF131">
        <f>IFERROR(MATCH(GF$3,'Bins 2025'!$D131:$ALO131,1),0)/1000</f>
        <v/>
      </c>
      <c r="GG131">
        <f>IFERROR(MATCH(GG$3,'Bins 2025'!$D131:$ALO131,1),0)/1000</f>
        <v/>
      </c>
      <c r="GH131">
        <f>IFERROR(MATCH(GH$3,'Bins 2025'!$D131:$ALO131,1),0)/1000</f>
        <v/>
      </c>
      <c r="GI131">
        <f>IFERROR(MATCH(GI$3,'Bins 2025'!$D131:$ALO131,1),0)/1000</f>
        <v/>
      </c>
      <c r="GJ131">
        <f>IFERROR(MATCH(GJ$3,'Bins 2025'!$D131:$ALO131,1),0)/1000</f>
        <v/>
      </c>
      <c r="GK131">
        <f>IFERROR(MATCH(GK$3,'Bins 2025'!$D131:$ALO131,1),0)/1000</f>
        <v/>
      </c>
      <c r="GL131">
        <f>IFERROR(MATCH(GL$3,'Bins 2025'!$D131:$ALO131,1),0)/1000</f>
        <v/>
      </c>
      <c r="GM131">
        <f>IFERROR(MATCH(GM$3,'Bins 2025'!$D131:$ALO131,1),0)/1000</f>
        <v/>
      </c>
      <c r="GN131">
        <f>IFERROR(MATCH(GN$3,'Bins 2025'!$D131:$ALO131,1),0)/1000</f>
        <v/>
      </c>
      <c r="GO131">
        <f>IFERROR(MATCH(GO$3,'Bins 2025'!$D131:$ALO131,1),0)/1000</f>
        <v/>
      </c>
      <c r="GP131">
        <f>IFERROR(MATCH(GP$3,'Bins 2025'!$D131:$ALO131,1),0)/1000</f>
        <v/>
      </c>
      <c r="GQ131">
        <f>IFERROR(MATCH(GQ$3,'Bins 2025'!$D131:$ALO131,1),0)/1000</f>
        <v/>
      </c>
      <c r="GR131">
        <f>IFERROR(MATCH(GR$3,'Bins 2025'!$D131:$ALO131,1),0)/1000</f>
        <v/>
      </c>
      <c r="GS131">
        <f>IFERROR(MATCH(GS$3,'Bins 2025'!$D131:$ALO131,1),0)/1000</f>
        <v/>
      </c>
      <c r="GT131">
        <f>IFERROR(MATCH(GT$3,'Bins 2025'!$D131:$ALO131,1),0)/1000</f>
        <v/>
      </c>
      <c r="GU131">
        <f>IFERROR(MATCH(GU$3,'Bins 2025'!$D131:$ALO131,1),0)/1000</f>
        <v/>
      </c>
    </row>
    <row r="132">
      <c r="B132">
        <f>Inputs!B132</f>
        <v/>
      </c>
      <c r="C132">
        <f>Inputs!K132</f>
        <v/>
      </c>
      <c r="D132">
        <f>N(Inputs!H132)</f>
        <v/>
      </c>
      <c r="E132">
        <f>IFERROR(MATCH(E$3,'Bins 2025'!$D132:$ALO132,1),0)/1000</f>
        <v/>
      </c>
      <c r="F132">
        <f>IFERROR(MATCH(F$3,'Bins 2025'!$D132:$ALO132,1),0)/1000</f>
        <v/>
      </c>
      <c r="G132">
        <f>IFERROR(MATCH(G$3,'Bins 2025'!$D132:$ALO132,1),0)/1000</f>
        <v/>
      </c>
      <c r="H132">
        <f>IFERROR(MATCH(H$3,'Bins 2025'!$D132:$ALO132,1),0)/1000</f>
        <v/>
      </c>
      <c r="I132">
        <f>IFERROR(MATCH(I$3,'Bins 2025'!$D132:$ALO132,1),0)/1000</f>
        <v/>
      </c>
      <c r="J132">
        <f>IFERROR(MATCH(J$3,'Bins 2025'!$D132:$ALO132,1),0)/1000</f>
        <v/>
      </c>
      <c r="K132">
        <f>IFERROR(MATCH(K$3,'Bins 2025'!$D132:$ALO132,1),0)/1000</f>
        <v/>
      </c>
      <c r="L132">
        <f>IFERROR(MATCH(L$3,'Bins 2025'!$D132:$ALO132,1),0)/1000</f>
        <v/>
      </c>
      <c r="M132">
        <f>IFERROR(MATCH(M$3,'Bins 2025'!$D132:$ALO132,1),0)/1000</f>
        <v/>
      </c>
      <c r="N132">
        <f>IFERROR(MATCH(N$3,'Bins 2025'!$D132:$ALO132,1),0)/1000</f>
        <v/>
      </c>
      <c r="O132">
        <f>IFERROR(MATCH(O$3,'Bins 2025'!$D132:$ALO132,1),0)/1000</f>
        <v/>
      </c>
      <c r="P132">
        <f>IFERROR(MATCH(P$3,'Bins 2025'!$D132:$ALO132,1),0)/1000</f>
        <v/>
      </c>
      <c r="Q132">
        <f>IFERROR(MATCH(Q$3,'Bins 2025'!$D132:$ALO132,1),0)/1000</f>
        <v/>
      </c>
      <c r="R132">
        <f>IFERROR(MATCH(R$3,'Bins 2025'!$D132:$ALO132,1),0)/1000</f>
        <v/>
      </c>
      <c r="S132">
        <f>IFERROR(MATCH(S$3,'Bins 2025'!$D132:$ALO132,1),0)/1000</f>
        <v/>
      </c>
      <c r="T132">
        <f>IFERROR(MATCH(T$3,'Bins 2025'!$D132:$ALO132,1),0)/1000</f>
        <v/>
      </c>
      <c r="U132">
        <f>IFERROR(MATCH(U$3,'Bins 2025'!$D132:$ALO132,1),0)/1000</f>
        <v/>
      </c>
      <c r="V132">
        <f>IFERROR(MATCH(V$3,'Bins 2025'!$D132:$ALO132,1),0)/1000</f>
        <v/>
      </c>
      <c r="W132">
        <f>IFERROR(MATCH(W$3,'Bins 2025'!$D132:$ALO132,1),0)/1000</f>
        <v/>
      </c>
      <c r="X132">
        <f>IFERROR(MATCH(X$3,'Bins 2025'!$D132:$ALO132,1),0)/1000</f>
        <v/>
      </c>
      <c r="Y132">
        <f>IFERROR(MATCH(Y$3,'Bins 2025'!$D132:$ALO132,1),0)/1000</f>
        <v/>
      </c>
      <c r="Z132">
        <f>IFERROR(MATCH(Z$3,'Bins 2025'!$D132:$ALO132,1),0)/1000</f>
        <v/>
      </c>
      <c r="AA132">
        <f>IFERROR(MATCH(AA$3,'Bins 2025'!$D132:$ALO132,1),0)/1000</f>
        <v/>
      </c>
      <c r="AB132">
        <f>IFERROR(MATCH(AB$3,'Bins 2025'!$D132:$ALO132,1),0)/1000</f>
        <v/>
      </c>
      <c r="AC132">
        <f>IFERROR(MATCH(AC$3,'Bins 2025'!$D132:$ALO132,1),0)/1000</f>
        <v/>
      </c>
      <c r="AD132">
        <f>IFERROR(MATCH(AD$3,'Bins 2025'!$D132:$ALO132,1),0)/1000</f>
        <v/>
      </c>
      <c r="AE132">
        <f>IFERROR(MATCH(AE$3,'Bins 2025'!$D132:$ALO132,1),0)/1000</f>
        <v/>
      </c>
      <c r="AF132">
        <f>IFERROR(MATCH(AF$3,'Bins 2025'!$D132:$ALO132,1),0)/1000</f>
        <v/>
      </c>
      <c r="AG132">
        <f>IFERROR(MATCH(AG$3,'Bins 2025'!$D132:$ALO132,1),0)/1000</f>
        <v/>
      </c>
      <c r="AH132">
        <f>IFERROR(MATCH(AH$3,'Bins 2025'!$D132:$ALO132,1),0)/1000</f>
        <v/>
      </c>
      <c r="AI132">
        <f>IFERROR(MATCH(AI$3,'Bins 2025'!$D132:$ALO132,1),0)/1000</f>
        <v/>
      </c>
      <c r="AJ132">
        <f>IFERROR(MATCH(AJ$3,'Bins 2025'!$D132:$ALO132,1),0)/1000</f>
        <v/>
      </c>
      <c r="AK132">
        <f>IFERROR(MATCH(AK$3,'Bins 2025'!$D132:$ALO132,1),0)/1000</f>
        <v/>
      </c>
      <c r="AL132">
        <f>IFERROR(MATCH(AL$3,'Bins 2025'!$D132:$ALO132,1),0)/1000</f>
        <v/>
      </c>
      <c r="AM132">
        <f>IFERROR(MATCH(AM$3,'Bins 2025'!$D132:$ALO132,1),0)/1000</f>
        <v/>
      </c>
      <c r="AN132">
        <f>IFERROR(MATCH(AN$3,'Bins 2025'!$D132:$ALO132,1),0)/1000</f>
        <v/>
      </c>
      <c r="AO132">
        <f>IFERROR(MATCH(AO$3,'Bins 2025'!$D132:$ALO132,1),0)/1000</f>
        <v/>
      </c>
      <c r="AP132">
        <f>IFERROR(MATCH(AP$3,'Bins 2025'!$D132:$ALO132,1),0)/1000</f>
        <v/>
      </c>
      <c r="AQ132">
        <f>IFERROR(MATCH(AQ$3,'Bins 2025'!$D132:$ALO132,1),0)/1000</f>
        <v/>
      </c>
      <c r="AR132">
        <f>IFERROR(MATCH(AR$3,'Bins 2025'!$D132:$ALO132,1),0)/1000</f>
        <v/>
      </c>
      <c r="AS132">
        <f>IFERROR(MATCH(AS$3,'Bins 2025'!$D132:$ALO132,1),0)/1000</f>
        <v/>
      </c>
      <c r="AT132">
        <f>IFERROR(MATCH(AT$3,'Bins 2025'!$D132:$ALO132,1),0)/1000</f>
        <v/>
      </c>
      <c r="AU132">
        <f>IFERROR(MATCH(AU$3,'Bins 2025'!$D132:$ALO132,1),0)/1000</f>
        <v/>
      </c>
      <c r="AV132">
        <f>IFERROR(MATCH(AV$3,'Bins 2025'!$D132:$ALO132,1),0)/1000</f>
        <v/>
      </c>
      <c r="AW132">
        <f>IFERROR(MATCH(AW$3,'Bins 2025'!$D132:$ALO132,1),0)/1000</f>
        <v/>
      </c>
      <c r="AX132">
        <f>IFERROR(MATCH(AX$3,'Bins 2025'!$D132:$ALO132,1),0)/1000</f>
        <v/>
      </c>
      <c r="AY132">
        <f>IFERROR(MATCH(AY$3,'Bins 2025'!$D132:$ALO132,1),0)/1000</f>
        <v/>
      </c>
      <c r="AZ132">
        <f>IFERROR(MATCH(AZ$3,'Bins 2025'!$D132:$ALO132,1),0)/1000</f>
        <v/>
      </c>
      <c r="BA132">
        <f>IFERROR(MATCH(BA$3,'Bins 2025'!$D132:$ALO132,1),0)/1000</f>
        <v/>
      </c>
      <c r="BB132">
        <f>IFERROR(MATCH(BB$3,'Bins 2025'!$D132:$ALO132,1),0)/1000</f>
        <v/>
      </c>
      <c r="BC132">
        <f>IFERROR(MATCH(BC$3,'Bins 2025'!$D132:$ALO132,1),0)/1000</f>
        <v/>
      </c>
      <c r="BD132">
        <f>IFERROR(MATCH(BD$3,'Bins 2025'!$D132:$ALO132,1),0)/1000</f>
        <v/>
      </c>
      <c r="BE132">
        <f>IFERROR(MATCH(BE$3,'Bins 2025'!$D132:$ALO132,1),0)/1000</f>
        <v/>
      </c>
      <c r="BF132">
        <f>IFERROR(MATCH(BF$3,'Bins 2025'!$D132:$ALO132,1),0)/1000</f>
        <v/>
      </c>
      <c r="BG132">
        <f>IFERROR(MATCH(BG$3,'Bins 2025'!$D132:$ALO132,1),0)/1000</f>
        <v/>
      </c>
      <c r="BH132">
        <f>IFERROR(MATCH(BH$3,'Bins 2025'!$D132:$ALO132,1),0)/1000</f>
        <v/>
      </c>
      <c r="BI132">
        <f>IFERROR(MATCH(BI$3,'Bins 2025'!$D132:$ALO132,1),0)/1000</f>
        <v/>
      </c>
      <c r="BJ132">
        <f>IFERROR(MATCH(BJ$3,'Bins 2025'!$D132:$ALO132,1),0)/1000</f>
        <v/>
      </c>
      <c r="BK132">
        <f>IFERROR(MATCH(BK$3,'Bins 2025'!$D132:$ALO132,1),0)/1000</f>
        <v/>
      </c>
      <c r="BL132">
        <f>IFERROR(MATCH(BL$3,'Bins 2025'!$D132:$ALO132,1),0)/1000</f>
        <v/>
      </c>
      <c r="BM132">
        <f>IFERROR(MATCH(BM$3,'Bins 2025'!$D132:$ALO132,1),0)/1000</f>
        <v/>
      </c>
      <c r="BN132">
        <f>IFERROR(MATCH(BN$3,'Bins 2025'!$D132:$ALO132,1),0)/1000</f>
        <v/>
      </c>
      <c r="BO132">
        <f>IFERROR(MATCH(BO$3,'Bins 2025'!$D132:$ALO132,1),0)/1000</f>
        <v/>
      </c>
      <c r="BP132">
        <f>IFERROR(MATCH(BP$3,'Bins 2025'!$D132:$ALO132,1),0)/1000</f>
        <v/>
      </c>
      <c r="BQ132">
        <f>IFERROR(MATCH(BQ$3,'Bins 2025'!$D132:$ALO132,1),0)/1000</f>
        <v/>
      </c>
      <c r="BR132">
        <f>IFERROR(MATCH(BR$3,'Bins 2025'!$D132:$ALO132,1),0)/1000</f>
        <v/>
      </c>
      <c r="BS132">
        <f>IFERROR(MATCH(BS$3,'Bins 2025'!$D132:$ALO132,1),0)/1000</f>
        <v/>
      </c>
      <c r="BT132">
        <f>IFERROR(MATCH(BT$3,'Bins 2025'!$D132:$ALO132,1),0)/1000</f>
        <v/>
      </c>
      <c r="BU132">
        <f>IFERROR(MATCH(BU$3,'Bins 2025'!$D132:$ALO132,1),0)/1000</f>
        <v/>
      </c>
      <c r="BV132">
        <f>IFERROR(MATCH(BV$3,'Bins 2025'!$D132:$ALO132,1),0)/1000</f>
        <v/>
      </c>
      <c r="BW132">
        <f>IFERROR(MATCH(BW$3,'Bins 2025'!$D132:$ALO132,1),0)/1000</f>
        <v/>
      </c>
      <c r="BX132">
        <f>IFERROR(MATCH(BX$3,'Bins 2025'!$D132:$ALO132,1),0)/1000</f>
        <v/>
      </c>
      <c r="BY132">
        <f>IFERROR(MATCH(BY$3,'Bins 2025'!$D132:$ALO132,1),0)/1000</f>
        <v/>
      </c>
      <c r="BZ132">
        <f>IFERROR(MATCH(BZ$3,'Bins 2025'!$D132:$ALO132,1),0)/1000</f>
        <v/>
      </c>
      <c r="CA132">
        <f>IFERROR(MATCH(CA$3,'Bins 2025'!$D132:$ALO132,1),0)/1000</f>
        <v/>
      </c>
      <c r="CB132">
        <f>IFERROR(MATCH(CB$3,'Bins 2025'!$D132:$ALO132,1),0)/1000</f>
        <v/>
      </c>
      <c r="CC132">
        <f>IFERROR(MATCH(CC$3,'Bins 2025'!$D132:$ALO132,1),0)/1000</f>
        <v/>
      </c>
      <c r="CD132">
        <f>IFERROR(MATCH(CD$3,'Bins 2025'!$D132:$ALO132,1),0)/1000</f>
        <v/>
      </c>
      <c r="CE132">
        <f>IFERROR(MATCH(CE$3,'Bins 2025'!$D132:$ALO132,1),0)/1000</f>
        <v/>
      </c>
      <c r="CF132">
        <f>IFERROR(MATCH(CF$3,'Bins 2025'!$D132:$ALO132,1),0)/1000</f>
        <v/>
      </c>
      <c r="CG132">
        <f>IFERROR(MATCH(CG$3,'Bins 2025'!$D132:$ALO132,1),0)/1000</f>
        <v/>
      </c>
      <c r="CH132">
        <f>IFERROR(MATCH(CH$3,'Bins 2025'!$D132:$ALO132,1),0)/1000</f>
        <v/>
      </c>
      <c r="CI132">
        <f>IFERROR(MATCH(CI$3,'Bins 2025'!$D132:$ALO132,1),0)/1000</f>
        <v/>
      </c>
      <c r="CJ132">
        <f>IFERROR(MATCH(CJ$3,'Bins 2025'!$D132:$ALO132,1),0)/1000</f>
        <v/>
      </c>
      <c r="CK132">
        <f>IFERROR(MATCH(CK$3,'Bins 2025'!$D132:$ALO132,1),0)/1000</f>
        <v/>
      </c>
      <c r="CL132">
        <f>IFERROR(MATCH(CL$3,'Bins 2025'!$D132:$ALO132,1),0)/1000</f>
        <v/>
      </c>
      <c r="CM132">
        <f>IFERROR(MATCH(CM$3,'Bins 2025'!$D132:$ALO132,1),0)/1000</f>
        <v/>
      </c>
      <c r="CN132">
        <f>IFERROR(MATCH(CN$3,'Bins 2025'!$D132:$ALO132,1),0)/1000</f>
        <v/>
      </c>
      <c r="CO132">
        <f>IFERROR(MATCH(CO$3,'Bins 2025'!$D132:$ALO132,1),0)/1000</f>
        <v/>
      </c>
      <c r="CP132">
        <f>IFERROR(MATCH(CP$3,'Bins 2025'!$D132:$ALO132,1),0)/1000</f>
        <v/>
      </c>
      <c r="CQ132">
        <f>IFERROR(MATCH(CQ$3,'Bins 2025'!$D132:$ALO132,1),0)/1000</f>
        <v/>
      </c>
      <c r="CR132">
        <f>IFERROR(MATCH(CR$3,'Bins 2025'!$D132:$ALO132,1),0)/1000</f>
        <v/>
      </c>
      <c r="CS132">
        <f>IFERROR(MATCH(CS$3,'Bins 2025'!$D132:$ALO132,1),0)/1000</f>
        <v/>
      </c>
      <c r="CT132">
        <f>IFERROR(MATCH(CT$3,'Bins 2025'!$D132:$ALO132,1),0)/1000</f>
        <v/>
      </c>
      <c r="CU132">
        <f>IFERROR(MATCH(CU$3,'Bins 2025'!$D132:$ALO132,1),0)/1000</f>
        <v/>
      </c>
      <c r="CV132">
        <f>IFERROR(MATCH(CV$3,'Bins 2025'!$D132:$ALO132,1),0)/1000</f>
        <v/>
      </c>
      <c r="CW132">
        <f>IFERROR(MATCH(CW$3,'Bins 2025'!$D132:$ALO132,1),0)/1000</f>
        <v/>
      </c>
      <c r="CX132">
        <f>IFERROR(MATCH(CX$3,'Bins 2025'!$D132:$ALO132,1),0)/1000</f>
        <v/>
      </c>
      <c r="CY132">
        <f>IFERROR(MATCH(CY$3,'Bins 2025'!$D132:$ALO132,1),0)/1000</f>
        <v/>
      </c>
      <c r="CZ132">
        <f>IFERROR(MATCH(CZ$3,'Bins 2025'!$D132:$ALO132,1),0)/1000</f>
        <v/>
      </c>
      <c r="DA132">
        <f>IFERROR(MATCH(DA$3,'Bins 2025'!$D132:$ALO132,1),0)/1000</f>
        <v/>
      </c>
      <c r="DB132">
        <f>IFERROR(MATCH(DB$3,'Bins 2025'!$D132:$ALO132,1),0)/1000</f>
        <v/>
      </c>
      <c r="DC132">
        <f>IFERROR(MATCH(DC$3,'Bins 2025'!$D132:$ALO132,1),0)/1000</f>
        <v/>
      </c>
      <c r="DD132">
        <f>IFERROR(MATCH(DD$3,'Bins 2025'!$D132:$ALO132,1),0)/1000</f>
        <v/>
      </c>
      <c r="DE132">
        <f>IFERROR(MATCH(DE$3,'Bins 2025'!$D132:$ALO132,1),0)/1000</f>
        <v/>
      </c>
      <c r="DF132">
        <f>IFERROR(MATCH(DF$3,'Bins 2025'!$D132:$ALO132,1),0)/1000</f>
        <v/>
      </c>
      <c r="DG132">
        <f>IFERROR(MATCH(DG$3,'Bins 2025'!$D132:$ALO132,1),0)/1000</f>
        <v/>
      </c>
      <c r="DH132">
        <f>IFERROR(MATCH(DH$3,'Bins 2025'!$D132:$ALO132,1),0)/1000</f>
        <v/>
      </c>
      <c r="DI132">
        <f>IFERROR(MATCH(DI$3,'Bins 2025'!$D132:$ALO132,1),0)/1000</f>
        <v/>
      </c>
      <c r="DJ132">
        <f>IFERROR(MATCH(DJ$3,'Bins 2025'!$D132:$ALO132,1),0)/1000</f>
        <v/>
      </c>
      <c r="DK132">
        <f>IFERROR(MATCH(DK$3,'Bins 2025'!$D132:$ALO132,1),0)/1000</f>
        <v/>
      </c>
      <c r="DL132">
        <f>IFERROR(MATCH(DL$3,'Bins 2025'!$D132:$ALO132,1),0)/1000</f>
        <v/>
      </c>
      <c r="DM132">
        <f>IFERROR(MATCH(DM$3,'Bins 2025'!$D132:$ALO132,1),0)/1000</f>
        <v/>
      </c>
      <c r="DN132">
        <f>IFERROR(MATCH(DN$3,'Bins 2025'!$D132:$ALO132,1),0)/1000</f>
        <v/>
      </c>
      <c r="DO132">
        <f>IFERROR(MATCH(DO$3,'Bins 2025'!$D132:$ALO132,1),0)/1000</f>
        <v/>
      </c>
      <c r="DP132">
        <f>IFERROR(MATCH(DP$3,'Bins 2025'!$D132:$ALO132,1),0)/1000</f>
        <v/>
      </c>
      <c r="DQ132">
        <f>IFERROR(MATCH(DQ$3,'Bins 2025'!$D132:$ALO132,1),0)/1000</f>
        <v/>
      </c>
      <c r="DR132">
        <f>IFERROR(MATCH(DR$3,'Bins 2025'!$D132:$ALO132,1),0)/1000</f>
        <v/>
      </c>
      <c r="DS132">
        <f>IFERROR(MATCH(DS$3,'Bins 2025'!$D132:$ALO132,1),0)/1000</f>
        <v/>
      </c>
      <c r="DT132">
        <f>IFERROR(MATCH(DT$3,'Bins 2025'!$D132:$ALO132,1),0)/1000</f>
        <v/>
      </c>
      <c r="DU132">
        <f>IFERROR(MATCH(DU$3,'Bins 2025'!$D132:$ALO132,1),0)/1000</f>
        <v/>
      </c>
      <c r="DV132">
        <f>IFERROR(MATCH(DV$3,'Bins 2025'!$D132:$ALO132,1),0)/1000</f>
        <v/>
      </c>
      <c r="DW132">
        <f>IFERROR(MATCH(DW$3,'Bins 2025'!$D132:$ALO132,1),0)/1000</f>
        <v/>
      </c>
      <c r="DX132">
        <f>IFERROR(MATCH(DX$3,'Bins 2025'!$D132:$ALO132,1),0)/1000</f>
        <v/>
      </c>
      <c r="DY132">
        <f>IFERROR(MATCH(DY$3,'Bins 2025'!$D132:$ALO132,1),0)/1000</f>
        <v/>
      </c>
      <c r="DZ132">
        <f>IFERROR(MATCH(DZ$3,'Bins 2025'!$D132:$ALO132,1),0)/1000</f>
        <v/>
      </c>
      <c r="EA132">
        <f>IFERROR(MATCH(EA$3,'Bins 2025'!$D132:$ALO132,1),0)/1000</f>
        <v/>
      </c>
      <c r="EB132">
        <f>IFERROR(MATCH(EB$3,'Bins 2025'!$D132:$ALO132,1),0)/1000</f>
        <v/>
      </c>
      <c r="EC132">
        <f>IFERROR(MATCH(EC$3,'Bins 2025'!$D132:$ALO132,1),0)/1000</f>
        <v/>
      </c>
      <c r="ED132">
        <f>IFERROR(MATCH(ED$3,'Bins 2025'!$D132:$ALO132,1),0)/1000</f>
        <v/>
      </c>
      <c r="EE132">
        <f>IFERROR(MATCH(EE$3,'Bins 2025'!$D132:$ALO132,1),0)/1000</f>
        <v/>
      </c>
      <c r="EF132">
        <f>IFERROR(MATCH(EF$3,'Bins 2025'!$D132:$ALO132,1),0)/1000</f>
        <v/>
      </c>
      <c r="EG132">
        <f>IFERROR(MATCH(EG$3,'Bins 2025'!$D132:$ALO132,1),0)/1000</f>
        <v/>
      </c>
      <c r="EH132">
        <f>IFERROR(MATCH(EH$3,'Bins 2025'!$D132:$ALO132,1),0)/1000</f>
        <v/>
      </c>
      <c r="EI132">
        <f>IFERROR(MATCH(EI$3,'Bins 2025'!$D132:$ALO132,1),0)/1000</f>
        <v/>
      </c>
      <c r="EJ132">
        <f>IFERROR(MATCH(EJ$3,'Bins 2025'!$D132:$ALO132,1),0)/1000</f>
        <v/>
      </c>
      <c r="EK132">
        <f>IFERROR(MATCH(EK$3,'Bins 2025'!$D132:$ALO132,1),0)/1000</f>
        <v/>
      </c>
      <c r="EL132">
        <f>IFERROR(MATCH(EL$3,'Bins 2025'!$D132:$ALO132,1),0)/1000</f>
        <v/>
      </c>
      <c r="EM132">
        <f>IFERROR(MATCH(EM$3,'Bins 2025'!$D132:$ALO132,1),0)/1000</f>
        <v/>
      </c>
      <c r="EN132">
        <f>IFERROR(MATCH(EN$3,'Bins 2025'!$D132:$ALO132,1),0)/1000</f>
        <v/>
      </c>
      <c r="EO132">
        <f>IFERROR(MATCH(EO$3,'Bins 2025'!$D132:$ALO132,1),0)/1000</f>
        <v/>
      </c>
      <c r="EP132">
        <f>IFERROR(MATCH(EP$3,'Bins 2025'!$D132:$ALO132,1),0)/1000</f>
        <v/>
      </c>
      <c r="EQ132">
        <f>IFERROR(MATCH(EQ$3,'Bins 2025'!$D132:$ALO132,1),0)/1000</f>
        <v/>
      </c>
      <c r="ER132">
        <f>IFERROR(MATCH(ER$3,'Bins 2025'!$D132:$ALO132,1),0)/1000</f>
        <v/>
      </c>
      <c r="ES132">
        <f>IFERROR(MATCH(ES$3,'Bins 2025'!$D132:$ALO132,1),0)/1000</f>
        <v/>
      </c>
      <c r="ET132">
        <f>IFERROR(MATCH(ET$3,'Bins 2025'!$D132:$ALO132,1),0)/1000</f>
        <v/>
      </c>
      <c r="EU132">
        <f>IFERROR(MATCH(EU$3,'Bins 2025'!$D132:$ALO132,1),0)/1000</f>
        <v/>
      </c>
      <c r="EV132">
        <f>IFERROR(MATCH(EV$3,'Bins 2025'!$D132:$ALO132,1),0)/1000</f>
        <v/>
      </c>
      <c r="EW132">
        <f>IFERROR(MATCH(EW$3,'Bins 2025'!$D132:$ALO132,1),0)/1000</f>
        <v/>
      </c>
      <c r="EX132">
        <f>IFERROR(MATCH(EX$3,'Bins 2025'!$D132:$ALO132,1),0)/1000</f>
        <v/>
      </c>
      <c r="EY132">
        <f>IFERROR(MATCH(EY$3,'Bins 2025'!$D132:$ALO132,1),0)/1000</f>
        <v/>
      </c>
      <c r="EZ132">
        <f>IFERROR(MATCH(EZ$3,'Bins 2025'!$D132:$ALO132,1),0)/1000</f>
        <v/>
      </c>
      <c r="FA132">
        <f>IFERROR(MATCH(FA$3,'Bins 2025'!$D132:$ALO132,1),0)/1000</f>
        <v/>
      </c>
      <c r="FB132">
        <f>IFERROR(MATCH(FB$3,'Bins 2025'!$D132:$ALO132,1),0)/1000</f>
        <v/>
      </c>
      <c r="FC132">
        <f>IFERROR(MATCH(FC$3,'Bins 2025'!$D132:$ALO132,1),0)/1000</f>
        <v/>
      </c>
      <c r="FD132">
        <f>IFERROR(MATCH(FD$3,'Bins 2025'!$D132:$ALO132,1),0)/1000</f>
        <v/>
      </c>
      <c r="FE132">
        <f>IFERROR(MATCH(FE$3,'Bins 2025'!$D132:$ALO132,1),0)/1000</f>
        <v/>
      </c>
      <c r="FF132">
        <f>IFERROR(MATCH(FF$3,'Bins 2025'!$D132:$ALO132,1),0)/1000</f>
        <v/>
      </c>
      <c r="FG132">
        <f>IFERROR(MATCH(FG$3,'Bins 2025'!$D132:$ALO132,1),0)/1000</f>
        <v/>
      </c>
      <c r="FH132">
        <f>IFERROR(MATCH(FH$3,'Bins 2025'!$D132:$ALO132,1),0)/1000</f>
        <v/>
      </c>
      <c r="FI132">
        <f>IFERROR(MATCH(FI$3,'Bins 2025'!$D132:$ALO132,1),0)/1000</f>
        <v/>
      </c>
      <c r="FJ132">
        <f>IFERROR(MATCH(FJ$3,'Bins 2025'!$D132:$ALO132,1),0)/1000</f>
        <v/>
      </c>
      <c r="FK132">
        <f>IFERROR(MATCH(FK$3,'Bins 2025'!$D132:$ALO132,1),0)/1000</f>
        <v/>
      </c>
      <c r="FL132">
        <f>IFERROR(MATCH(FL$3,'Bins 2025'!$D132:$ALO132,1),0)/1000</f>
        <v/>
      </c>
      <c r="FM132">
        <f>IFERROR(MATCH(FM$3,'Bins 2025'!$D132:$ALO132,1),0)/1000</f>
        <v/>
      </c>
      <c r="FN132">
        <f>IFERROR(MATCH(FN$3,'Bins 2025'!$D132:$ALO132,1),0)/1000</f>
        <v/>
      </c>
      <c r="FO132">
        <f>IFERROR(MATCH(FO$3,'Bins 2025'!$D132:$ALO132,1),0)/1000</f>
        <v/>
      </c>
      <c r="FP132">
        <f>IFERROR(MATCH(FP$3,'Bins 2025'!$D132:$ALO132,1),0)/1000</f>
        <v/>
      </c>
      <c r="FQ132">
        <f>IFERROR(MATCH(FQ$3,'Bins 2025'!$D132:$ALO132,1),0)/1000</f>
        <v/>
      </c>
      <c r="FR132">
        <f>IFERROR(MATCH(FR$3,'Bins 2025'!$D132:$ALO132,1),0)/1000</f>
        <v/>
      </c>
      <c r="FS132">
        <f>IFERROR(MATCH(FS$3,'Bins 2025'!$D132:$ALO132,1),0)/1000</f>
        <v/>
      </c>
      <c r="FT132">
        <f>IFERROR(MATCH(FT$3,'Bins 2025'!$D132:$ALO132,1),0)/1000</f>
        <v/>
      </c>
      <c r="FU132">
        <f>IFERROR(MATCH(FU$3,'Bins 2025'!$D132:$ALO132,1),0)/1000</f>
        <v/>
      </c>
      <c r="FV132">
        <f>IFERROR(MATCH(FV$3,'Bins 2025'!$D132:$ALO132,1),0)/1000</f>
        <v/>
      </c>
      <c r="FW132">
        <f>IFERROR(MATCH(FW$3,'Bins 2025'!$D132:$ALO132,1),0)/1000</f>
        <v/>
      </c>
      <c r="FX132">
        <f>IFERROR(MATCH(FX$3,'Bins 2025'!$D132:$ALO132,1),0)/1000</f>
        <v/>
      </c>
      <c r="FY132">
        <f>IFERROR(MATCH(FY$3,'Bins 2025'!$D132:$ALO132,1),0)/1000</f>
        <v/>
      </c>
      <c r="FZ132">
        <f>IFERROR(MATCH(FZ$3,'Bins 2025'!$D132:$ALO132,1),0)/1000</f>
        <v/>
      </c>
      <c r="GA132">
        <f>IFERROR(MATCH(GA$3,'Bins 2025'!$D132:$ALO132,1),0)/1000</f>
        <v/>
      </c>
      <c r="GB132">
        <f>IFERROR(MATCH(GB$3,'Bins 2025'!$D132:$ALO132,1),0)/1000</f>
        <v/>
      </c>
      <c r="GC132">
        <f>IFERROR(MATCH(GC$3,'Bins 2025'!$D132:$ALO132,1),0)/1000</f>
        <v/>
      </c>
      <c r="GD132">
        <f>IFERROR(MATCH(GD$3,'Bins 2025'!$D132:$ALO132,1),0)/1000</f>
        <v/>
      </c>
      <c r="GE132">
        <f>IFERROR(MATCH(GE$3,'Bins 2025'!$D132:$ALO132,1),0)/1000</f>
        <v/>
      </c>
      <c r="GF132">
        <f>IFERROR(MATCH(GF$3,'Bins 2025'!$D132:$ALO132,1),0)/1000</f>
        <v/>
      </c>
      <c r="GG132">
        <f>IFERROR(MATCH(GG$3,'Bins 2025'!$D132:$ALO132,1),0)/1000</f>
        <v/>
      </c>
      <c r="GH132">
        <f>IFERROR(MATCH(GH$3,'Bins 2025'!$D132:$ALO132,1),0)/1000</f>
        <v/>
      </c>
      <c r="GI132">
        <f>IFERROR(MATCH(GI$3,'Bins 2025'!$D132:$ALO132,1),0)/1000</f>
        <v/>
      </c>
      <c r="GJ132">
        <f>IFERROR(MATCH(GJ$3,'Bins 2025'!$D132:$ALO132,1),0)/1000</f>
        <v/>
      </c>
      <c r="GK132">
        <f>IFERROR(MATCH(GK$3,'Bins 2025'!$D132:$ALO132,1),0)/1000</f>
        <v/>
      </c>
      <c r="GL132">
        <f>IFERROR(MATCH(GL$3,'Bins 2025'!$D132:$ALO132,1),0)/1000</f>
        <v/>
      </c>
      <c r="GM132">
        <f>IFERROR(MATCH(GM$3,'Bins 2025'!$D132:$ALO132,1),0)/1000</f>
        <v/>
      </c>
      <c r="GN132">
        <f>IFERROR(MATCH(GN$3,'Bins 2025'!$D132:$ALO132,1),0)/1000</f>
        <v/>
      </c>
      <c r="GO132">
        <f>IFERROR(MATCH(GO$3,'Bins 2025'!$D132:$ALO132,1),0)/1000</f>
        <v/>
      </c>
      <c r="GP132">
        <f>IFERROR(MATCH(GP$3,'Bins 2025'!$D132:$ALO132,1),0)/1000</f>
        <v/>
      </c>
      <c r="GQ132">
        <f>IFERROR(MATCH(GQ$3,'Bins 2025'!$D132:$ALO132,1),0)/1000</f>
        <v/>
      </c>
      <c r="GR132">
        <f>IFERROR(MATCH(GR$3,'Bins 2025'!$D132:$ALO132,1),0)/1000</f>
        <v/>
      </c>
      <c r="GS132">
        <f>IFERROR(MATCH(GS$3,'Bins 2025'!$D132:$ALO132,1),0)/1000</f>
        <v/>
      </c>
      <c r="GT132">
        <f>IFERROR(MATCH(GT$3,'Bins 2025'!$D132:$ALO132,1),0)/1000</f>
        <v/>
      </c>
      <c r="GU132">
        <f>IFERROR(MATCH(GU$3,'Bins 2025'!$D132:$ALO132,1),0)/1000</f>
        <v/>
      </c>
    </row>
    <row r="133">
      <c r="B133">
        <f>Inputs!B133</f>
        <v/>
      </c>
      <c r="C133">
        <f>Inputs!K133</f>
        <v/>
      </c>
      <c r="D133">
        <f>N(Inputs!H133)</f>
        <v/>
      </c>
      <c r="E133">
        <f>IFERROR(MATCH(E$3,'Bins 2025'!$D133:$ALO133,1),0)/1000</f>
        <v/>
      </c>
      <c r="F133">
        <f>IFERROR(MATCH(F$3,'Bins 2025'!$D133:$ALO133,1),0)/1000</f>
        <v/>
      </c>
      <c r="G133">
        <f>IFERROR(MATCH(G$3,'Bins 2025'!$D133:$ALO133,1),0)/1000</f>
        <v/>
      </c>
      <c r="H133">
        <f>IFERROR(MATCH(H$3,'Bins 2025'!$D133:$ALO133,1),0)/1000</f>
        <v/>
      </c>
      <c r="I133">
        <f>IFERROR(MATCH(I$3,'Bins 2025'!$D133:$ALO133,1),0)/1000</f>
        <v/>
      </c>
      <c r="J133">
        <f>IFERROR(MATCH(J$3,'Bins 2025'!$D133:$ALO133,1),0)/1000</f>
        <v/>
      </c>
      <c r="K133">
        <f>IFERROR(MATCH(K$3,'Bins 2025'!$D133:$ALO133,1),0)/1000</f>
        <v/>
      </c>
      <c r="L133">
        <f>IFERROR(MATCH(L$3,'Bins 2025'!$D133:$ALO133,1),0)/1000</f>
        <v/>
      </c>
      <c r="M133">
        <f>IFERROR(MATCH(M$3,'Bins 2025'!$D133:$ALO133,1),0)/1000</f>
        <v/>
      </c>
      <c r="N133">
        <f>IFERROR(MATCH(N$3,'Bins 2025'!$D133:$ALO133,1),0)/1000</f>
        <v/>
      </c>
      <c r="O133">
        <f>IFERROR(MATCH(O$3,'Bins 2025'!$D133:$ALO133,1),0)/1000</f>
        <v/>
      </c>
      <c r="P133">
        <f>IFERROR(MATCH(P$3,'Bins 2025'!$D133:$ALO133,1),0)/1000</f>
        <v/>
      </c>
      <c r="Q133">
        <f>IFERROR(MATCH(Q$3,'Bins 2025'!$D133:$ALO133,1),0)/1000</f>
        <v/>
      </c>
      <c r="R133">
        <f>IFERROR(MATCH(R$3,'Bins 2025'!$D133:$ALO133,1),0)/1000</f>
        <v/>
      </c>
      <c r="S133">
        <f>IFERROR(MATCH(S$3,'Bins 2025'!$D133:$ALO133,1),0)/1000</f>
        <v/>
      </c>
      <c r="T133">
        <f>IFERROR(MATCH(T$3,'Bins 2025'!$D133:$ALO133,1),0)/1000</f>
        <v/>
      </c>
      <c r="U133">
        <f>IFERROR(MATCH(U$3,'Bins 2025'!$D133:$ALO133,1),0)/1000</f>
        <v/>
      </c>
      <c r="V133">
        <f>IFERROR(MATCH(V$3,'Bins 2025'!$D133:$ALO133,1),0)/1000</f>
        <v/>
      </c>
      <c r="W133">
        <f>IFERROR(MATCH(W$3,'Bins 2025'!$D133:$ALO133,1),0)/1000</f>
        <v/>
      </c>
      <c r="X133">
        <f>IFERROR(MATCH(X$3,'Bins 2025'!$D133:$ALO133,1),0)/1000</f>
        <v/>
      </c>
      <c r="Y133">
        <f>IFERROR(MATCH(Y$3,'Bins 2025'!$D133:$ALO133,1),0)/1000</f>
        <v/>
      </c>
      <c r="Z133">
        <f>IFERROR(MATCH(Z$3,'Bins 2025'!$D133:$ALO133,1),0)/1000</f>
        <v/>
      </c>
      <c r="AA133">
        <f>IFERROR(MATCH(AA$3,'Bins 2025'!$D133:$ALO133,1),0)/1000</f>
        <v/>
      </c>
      <c r="AB133">
        <f>IFERROR(MATCH(AB$3,'Bins 2025'!$D133:$ALO133,1),0)/1000</f>
        <v/>
      </c>
      <c r="AC133">
        <f>IFERROR(MATCH(AC$3,'Bins 2025'!$D133:$ALO133,1),0)/1000</f>
        <v/>
      </c>
      <c r="AD133">
        <f>IFERROR(MATCH(AD$3,'Bins 2025'!$D133:$ALO133,1),0)/1000</f>
        <v/>
      </c>
      <c r="AE133">
        <f>IFERROR(MATCH(AE$3,'Bins 2025'!$D133:$ALO133,1),0)/1000</f>
        <v/>
      </c>
      <c r="AF133">
        <f>IFERROR(MATCH(AF$3,'Bins 2025'!$D133:$ALO133,1),0)/1000</f>
        <v/>
      </c>
      <c r="AG133">
        <f>IFERROR(MATCH(AG$3,'Bins 2025'!$D133:$ALO133,1),0)/1000</f>
        <v/>
      </c>
      <c r="AH133">
        <f>IFERROR(MATCH(AH$3,'Bins 2025'!$D133:$ALO133,1),0)/1000</f>
        <v/>
      </c>
      <c r="AI133">
        <f>IFERROR(MATCH(AI$3,'Bins 2025'!$D133:$ALO133,1),0)/1000</f>
        <v/>
      </c>
      <c r="AJ133">
        <f>IFERROR(MATCH(AJ$3,'Bins 2025'!$D133:$ALO133,1),0)/1000</f>
        <v/>
      </c>
      <c r="AK133">
        <f>IFERROR(MATCH(AK$3,'Bins 2025'!$D133:$ALO133,1),0)/1000</f>
        <v/>
      </c>
      <c r="AL133">
        <f>IFERROR(MATCH(AL$3,'Bins 2025'!$D133:$ALO133,1),0)/1000</f>
        <v/>
      </c>
      <c r="AM133">
        <f>IFERROR(MATCH(AM$3,'Bins 2025'!$D133:$ALO133,1),0)/1000</f>
        <v/>
      </c>
      <c r="AN133">
        <f>IFERROR(MATCH(AN$3,'Bins 2025'!$D133:$ALO133,1),0)/1000</f>
        <v/>
      </c>
      <c r="AO133">
        <f>IFERROR(MATCH(AO$3,'Bins 2025'!$D133:$ALO133,1),0)/1000</f>
        <v/>
      </c>
      <c r="AP133">
        <f>IFERROR(MATCH(AP$3,'Bins 2025'!$D133:$ALO133,1),0)/1000</f>
        <v/>
      </c>
      <c r="AQ133">
        <f>IFERROR(MATCH(AQ$3,'Bins 2025'!$D133:$ALO133,1),0)/1000</f>
        <v/>
      </c>
      <c r="AR133">
        <f>IFERROR(MATCH(AR$3,'Bins 2025'!$D133:$ALO133,1),0)/1000</f>
        <v/>
      </c>
      <c r="AS133">
        <f>IFERROR(MATCH(AS$3,'Bins 2025'!$D133:$ALO133,1),0)/1000</f>
        <v/>
      </c>
      <c r="AT133">
        <f>IFERROR(MATCH(AT$3,'Bins 2025'!$D133:$ALO133,1),0)/1000</f>
        <v/>
      </c>
      <c r="AU133">
        <f>IFERROR(MATCH(AU$3,'Bins 2025'!$D133:$ALO133,1),0)/1000</f>
        <v/>
      </c>
      <c r="AV133">
        <f>IFERROR(MATCH(AV$3,'Bins 2025'!$D133:$ALO133,1),0)/1000</f>
        <v/>
      </c>
      <c r="AW133">
        <f>IFERROR(MATCH(AW$3,'Bins 2025'!$D133:$ALO133,1),0)/1000</f>
        <v/>
      </c>
      <c r="AX133">
        <f>IFERROR(MATCH(AX$3,'Bins 2025'!$D133:$ALO133,1),0)/1000</f>
        <v/>
      </c>
      <c r="AY133">
        <f>IFERROR(MATCH(AY$3,'Bins 2025'!$D133:$ALO133,1),0)/1000</f>
        <v/>
      </c>
      <c r="AZ133">
        <f>IFERROR(MATCH(AZ$3,'Bins 2025'!$D133:$ALO133,1),0)/1000</f>
        <v/>
      </c>
      <c r="BA133">
        <f>IFERROR(MATCH(BA$3,'Bins 2025'!$D133:$ALO133,1),0)/1000</f>
        <v/>
      </c>
      <c r="BB133">
        <f>IFERROR(MATCH(BB$3,'Bins 2025'!$D133:$ALO133,1),0)/1000</f>
        <v/>
      </c>
      <c r="BC133">
        <f>IFERROR(MATCH(BC$3,'Bins 2025'!$D133:$ALO133,1),0)/1000</f>
        <v/>
      </c>
      <c r="BD133">
        <f>IFERROR(MATCH(BD$3,'Bins 2025'!$D133:$ALO133,1),0)/1000</f>
        <v/>
      </c>
      <c r="BE133">
        <f>IFERROR(MATCH(BE$3,'Bins 2025'!$D133:$ALO133,1),0)/1000</f>
        <v/>
      </c>
      <c r="BF133">
        <f>IFERROR(MATCH(BF$3,'Bins 2025'!$D133:$ALO133,1),0)/1000</f>
        <v/>
      </c>
      <c r="BG133">
        <f>IFERROR(MATCH(BG$3,'Bins 2025'!$D133:$ALO133,1),0)/1000</f>
        <v/>
      </c>
      <c r="BH133">
        <f>IFERROR(MATCH(BH$3,'Bins 2025'!$D133:$ALO133,1),0)/1000</f>
        <v/>
      </c>
      <c r="BI133">
        <f>IFERROR(MATCH(BI$3,'Bins 2025'!$D133:$ALO133,1),0)/1000</f>
        <v/>
      </c>
      <c r="BJ133">
        <f>IFERROR(MATCH(BJ$3,'Bins 2025'!$D133:$ALO133,1),0)/1000</f>
        <v/>
      </c>
      <c r="BK133">
        <f>IFERROR(MATCH(BK$3,'Bins 2025'!$D133:$ALO133,1),0)/1000</f>
        <v/>
      </c>
      <c r="BL133">
        <f>IFERROR(MATCH(BL$3,'Bins 2025'!$D133:$ALO133,1),0)/1000</f>
        <v/>
      </c>
      <c r="BM133">
        <f>IFERROR(MATCH(BM$3,'Bins 2025'!$D133:$ALO133,1),0)/1000</f>
        <v/>
      </c>
      <c r="BN133">
        <f>IFERROR(MATCH(BN$3,'Bins 2025'!$D133:$ALO133,1),0)/1000</f>
        <v/>
      </c>
      <c r="BO133">
        <f>IFERROR(MATCH(BO$3,'Bins 2025'!$D133:$ALO133,1),0)/1000</f>
        <v/>
      </c>
      <c r="BP133">
        <f>IFERROR(MATCH(BP$3,'Bins 2025'!$D133:$ALO133,1),0)/1000</f>
        <v/>
      </c>
      <c r="BQ133">
        <f>IFERROR(MATCH(BQ$3,'Bins 2025'!$D133:$ALO133,1),0)/1000</f>
        <v/>
      </c>
      <c r="BR133">
        <f>IFERROR(MATCH(BR$3,'Bins 2025'!$D133:$ALO133,1),0)/1000</f>
        <v/>
      </c>
      <c r="BS133">
        <f>IFERROR(MATCH(BS$3,'Bins 2025'!$D133:$ALO133,1),0)/1000</f>
        <v/>
      </c>
      <c r="BT133">
        <f>IFERROR(MATCH(BT$3,'Bins 2025'!$D133:$ALO133,1),0)/1000</f>
        <v/>
      </c>
      <c r="BU133">
        <f>IFERROR(MATCH(BU$3,'Bins 2025'!$D133:$ALO133,1),0)/1000</f>
        <v/>
      </c>
      <c r="BV133">
        <f>IFERROR(MATCH(BV$3,'Bins 2025'!$D133:$ALO133,1),0)/1000</f>
        <v/>
      </c>
      <c r="BW133">
        <f>IFERROR(MATCH(BW$3,'Bins 2025'!$D133:$ALO133,1),0)/1000</f>
        <v/>
      </c>
      <c r="BX133">
        <f>IFERROR(MATCH(BX$3,'Bins 2025'!$D133:$ALO133,1),0)/1000</f>
        <v/>
      </c>
      <c r="BY133">
        <f>IFERROR(MATCH(BY$3,'Bins 2025'!$D133:$ALO133,1),0)/1000</f>
        <v/>
      </c>
      <c r="BZ133">
        <f>IFERROR(MATCH(BZ$3,'Bins 2025'!$D133:$ALO133,1),0)/1000</f>
        <v/>
      </c>
      <c r="CA133">
        <f>IFERROR(MATCH(CA$3,'Bins 2025'!$D133:$ALO133,1),0)/1000</f>
        <v/>
      </c>
      <c r="CB133">
        <f>IFERROR(MATCH(CB$3,'Bins 2025'!$D133:$ALO133,1),0)/1000</f>
        <v/>
      </c>
      <c r="CC133">
        <f>IFERROR(MATCH(CC$3,'Bins 2025'!$D133:$ALO133,1),0)/1000</f>
        <v/>
      </c>
      <c r="CD133">
        <f>IFERROR(MATCH(CD$3,'Bins 2025'!$D133:$ALO133,1),0)/1000</f>
        <v/>
      </c>
      <c r="CE133">
        <f>IFERROR(MATCH(CE$3,'Bins 2025'!$D133:$ALO133,1),0)/1000</f>
        <v/>
      </c>
      <c r="CF133">
        <f>IFERROR(MATCH(CF$3,'Bins 2025'!$D133:$ALO133,1),0)/1000</f>
        <v/>
      </c>
      <c r="CG133">
        <f>IFERROR(MATCH(CG$3,'Bins 2025'!$D133:$ALO133,1),0)/1000</f>
        <v/>
      </c>
      <c r="CH133">
        <f>IFERROR(MATCH(CH$3,'Bins 2025'!$D133:$ALO133,1),0)/1000</f>
        <v/>
      </c>
      <c r="CI133">
        <f>IFERROR(MATCH(CI$3,'Bins 2025'!$D133:$ALO133,1),0)/1000</f>
        <v/>
      </c>
      <c r="CJ133">
        <f>IFERROR(MATCH(CJ$3,'Bins 2025'!$D133:$ALO133,1),0)/1000</f>
        <v/>
      </c>
      <c r="CK133">
        <f>IFERROR(MATCH(CK$3,'Bins 2025'!$D133:$ALO133,1),0)/1000</f>
        <v/>
      </c>
      <c r="CL133">
        <f>IFERROR(MATCH(CL$3,'Bins 2025'!$D133:$ALO133,1),0)/1000</f>
        <v/>
      </c>
      <c r="CM133">
        <f>IFERROR(MATCH(CM$3,'Bins 2025'!$D133:$ALO133,1),0)/1000</f>
        <v/>
      </c>
      <c r="CN133">
        <f>IFERROR(MATCH(CN$3,'Bins 2025'!$D133:$ALO133,1),0)/1000</f>
        <v/>
      </c>
      <c r="CO133">
        <f>IFERROR(MATCH(CO$3,'Bins 2025'!$D133:$ALO133,1),0)/1000</f>
        <v/>
      </c>
      <c r="CP133">
        <f>IFERROR(MATCH(CP$3,'Bins 2025'!$D133:$ALO133,1),0)/1000</f>
        <v/>
      </c>
      <c r="CQ133">
        <f>IFERROR(MATCH(CQ$3,'Bins 2025'!$D133:$ALO133,1),0)/1000</f>
        <v/>
      </c>
      <c r="CR133">
        <f>IFERROR(MATCH(CR$3,'Bins 2025'!$D133:$ALO133,1),0)/1000</f>
        <v/>
      </c>
      <c r="CS133">
        <f>IFERROR(MATCH(CS$3,'Bins 2025'!$D133:$ALO133,1),0)/1000</f>
        <v/>
      </c>
      <c r="CT133">
        <f>IFERROR(MATCH(CT$3,'Bins 2025'!$D133:$ALO133,1),0)/1000</f>
        <v/>
      </c>
      <c r="CU133">
        <f>IFERROR(MATCH(CU$3,'Bins 2025'!$D133:$ALO133,1),0)/1000</f>
        <v/>
      </c>
      <c r="CV133">
        <f>IFERROR(MATCH(CV$3,'Bins 2025'!$D133:$ALO133,1),0)/1000</f>
        <v/>
      </c>
      <c r="CW133">
        <f>IFERROR(MATCH(CW$3,'Bins 2025'!$D133:$ALO133,1),0)/1000</f>
        <v/>
      </c>
      <c r="CX133">
        <f>IFERROR(MATCH(CX$3,'Bins 2025'!$D133:$ALO133,1),0)/1000</f>
        <v/>
      </c>
      <c r="CY133">
        <f>IFERROR(MATCH(CY$3,'Bins 2025'!$D133:$ALO133,1),0)/1000</f>
        <v/>
      </c>
      <c r="CZ133">
        <f>IFERROR(MATCH(CZ$3,'Bins 2025'!$D133:$ALO133,1),0)/1000</f>
        <v/>
      </c>
      <c r="DA133">
        <f>IFERROR(MATCH(DA$3,'Bins 2025'!$D133:$ALO133,1),0)/1000</f>
        <v/>
      </c>
      <c r="DB133">
        <f>IFERROR(MATCH(DB$3,'Bins 2025'!$D133:$ALO133,1),0)/1000</f>
        <v/>
      </c>
      <c r="DC133">
        <f>IFERROR(MATCH(DC$3,'Bins 2025'!$D133:$ALO133,1),0)/1000</f>
        <v/>
      </c>
      <c r="DD133">
        <f>IFERROR(MATCH(DD$3,'Bins 2025'!$D133:$ALO133,1),0)/1000</f>
        <v/>
      </c>
      <c r="DE133">
        <f>IFERROR(MATCH(DE$3,'Bins 2025'!$D133:$ALO133,1),0)/1000</f>
        <v/>
      </c>
      <c r="DF133">
        <f>IFERROR(MATCH(DF$3,'Bins 2025'!$D133:$ALO133,1),0)/1000</f>
        <v/>
      </c>
      <c r="DG133">
        <f>IFERROR(MATCH(DG$3,'Bins 2025'!$D133:$ALO133,1),0)/1000</f>
        <v/>
      </c>
      <c r="DH133">
        <f>IFERROR(MATCH(DH$3,'Bins 2025'!$D133:$ALO133,1),0)/1000</f>
        <v/>
      </c>
      <c r="DI133">
        <f>IFERROR(MATCH(DI$3,'Bins 2025'!$D133:$ALO133,1),0)/1000</f>
        <v/>
      </c>
      <c r="DJ133">
        <f>IFERROR(MATCH(DJ$3,'Bins 2025'!$D133:$ALO133,1),0)/1000</f>
        <v/>
      </c>
      <c r="DK133">
        <f>IFERROR(MATCH(DK$3,'Bins 2025'!$D133:$ALO133,1),0)/1000</f>
        <v/>
      </c>
      <c r="DL133">
        <f>IFERROR(MATCH(DL$3,'Bins 2025'!$D133:$ALO133,1),0)/1000</f>
        <v/>
      </c>
      <c r="DM133">
        <f>IFERROR(MATCH(DM$3,'Bins 2025'!$D133:$ALO133,1),0)/1000</f>
        <v/>
      </c>
      <c r="DN133">
        <f>IFERROR(MATCH(DN$3,'Bins 2025'!$D133:$ALO133,1),0)/1000</f>
        <v/>
      </c>
      <c r="DO133">
        <f>IFERROR(MATCH(DO$3,'Bins 2025'!$D133:$ALO133,1),0)/1000</f>
        <v/>
      </c>
      <c r="DP133">
        <f>IFERROR(MATCH(DP$3,'Bins 2025'!$D133:$ALO133,1),0)/1000</f>
        <v/>
      </c>
      <c r="DQ133">
        <f>IFERROR(MATCH(DQ$3,'Bins 2025'!$D133:$ALO133,1),0)/1000</f>
        <v/>
      </c>
      <c r="DR133">
        <f>IFERROR(MATCH(DR$3,'Bins 2025'!$D133:$ALO133,1),0)/1000</f>
        <v/>
      </c>
      <c r="DS133">
        <f>IFERROR(MATCH(DS$3,'Bins 2025'!$D133:$ALO133,1),0)/1000</f>
        <v/>
      </c>
      <c r="DT133">
        <f>IFERROR(MATCH(DT$3,'Bins 2025'!$D133:$ALO133,1),0)/1000</f>
        <v/>
      </c>
      <c r="DU133">
        <f>IFERROR(MATCH(DU$3,'Bins 2025'!$D133:$ALO133,1),0)/1000</f>
        <v/>
      </c>
      <c r="DV133">
        <f>IFERROR(MATCH(DV$3,'Bins 2025'!$D133:$ALO133,1),0)/1000</f>
        <v/>
      </c>
      <c r="DW133">
        <f>IFERROR(MATCH(DW$3,'Bins 2025'!$D133:$ALO133,1),0)/1000</f>
        <v/>
      </c>
      <c r="DX133">
        <f>IFERROR(MATCH(DX$3,'Bins 2025'!$D133:$ALO133,1),0)/1000</f>
        <v/>
      </c>
      <c r="DY133">
        <f>IFERROR(MATCH(DY$3,'Bins 2025'!$D133:$ALO133,1),0)/1000</f>
        <v/>
      </c>
      <c r="DZ133">
        <f>IFERROR(MATCH(DZ$3,'Bins 2025'!$D133:$ALO133,1),0)/1000</f>
        <v/>
      </c>
      <c r="EA133">
        <f>IFERROR(MATCH(EA$3,'Bins 2025'!$D133:$ALO133,1),0)/1000</f>
        <v/>
      </c>
      <c r="EB133">
        <f>IFERROR(MATCH(EB$3,'Bins 2025'!$D133:$ALO133,1),0)/1000</f>
        <v/>
      </c>
      <c r="EC133">
        <f>IFERROR(MATCH(EC$3,'Bins 2025'!$D133:$ALO133,1),0)/1000</f>
        <v/>
      </c>
      <c r="ED133">
        <f>IFERROR(MATCH(ED$3,'Bins 2025'!$D133:$ALO133,1),0)/1000</f>
        <v/>
      </c>
      <c r="EE133">
        <f>IFERROR(MATCH(EE$3,'Bins 2025'!$D133:$ALO133,1),0)/1000</f>
        <v/>
      </c>
      <c r="EF133">
        <f>IFERROR(MATCH(EF$3,'Bins 2025'!$D133:$ALO133,1),0)/1000</f>
        <v/>
      </c>
      <c r="EG133">
        <f>IFERROR(MATCH(EG$3,'Bins 2025'!$D133:$ALO133,1),0)/1000</f>
        <v/>
      </c>
      <c r="EH133">
        <f>IFERROR(MATCH(EH$3,'Bins 2025'!$D133:$ALO133,1),0)/1000</f>
        <v/>
      </c>
      <c r="EI133">
        <f>IFERROR(MATCH(EI$3,'Bins 2025'!$D133:$ALO133,1),0)/1000</f>
        <v/>
      </c>
      <c r="EJ133">
        <f>IFERROR(MATCH(EJ$3,'Bins 2025'!$D133:$ALO133,1),0)/1000</f>
        <v/>
      </c>
      <c r="EK133">
        <f>IFERROR(MATCH(EK$3,'Bins 2025'!$D133:$ALO133,1),0)/1000</f>
        <v/>
      </c>
      <c r="EL133">
        <f>IFERROR(MATCH(EL$3,'Bins 2025'!$D133:$ALO133,1),0)/1000</f>
        <v/>
      </c>
      <c r="EM133">
        <f>IFERROR(MATCH(EM$3,'Bins 2025'!$D133:$ALO133,1),0)/1000</f>
        <v/>
      </c>
      <c r="EN133">
        <f>IFERROR(MATCH(EN$3,'Bins 2025'!$D133:$ALO133,1),0)/1000</f>
        <v/>
      </c>
      <c r="EO133">
        <f>IFERROR(MATCH(EO$3,'Bins 2025'!$D133:$ALO133,1),0)/1000</f>
        <v/>
      </c>
      <c r="EP133">
        <f>IFERROR(MATCH(EP$3,'Bins 2025'!$D133:$ALO133,1),0)/1000</f>
        <v/>
      </c>
      <c r="EQ133">
        <f>IFERROR(MATCH(EQ$3,'Bins 2025'!$D133:$ALO133,1),0)/1000</f>
        <v/>
      </c>
      <c r="ER133">
        <f>IFERROR(MATCH(ER$3,'Bins 2025'!$D133:$ALO133,1),0)/1000</f>
        <v/>
      </c>
      <c r="ES133">
        <f>IFERROR(MATCH(ES$3,'Bins 2025'!$D133:$ALO133,1),0)/1000</f>
        <v/>
      </c>
      <c r="ET133">
        <f>IFERROR(MATCH(ET$3,'Bins 2025'!$D133:$ALO133,1),0)/1000</f>
        <v/>
      </c>
      <c r="EU133">
        <f>IFERROR(MATCH(EU$3,'Bins 2025'!$D133:$ALO133,1),0)/1000</f>
        <v/>
      </c>
      <c r="EV133">
        <f>IFERROR(MATCH(EV$3,'Bins 2025'!$D133:$ALO133,1),0)/1000</f>
        <v/>
      </c>
      <c r="EW133">
        <f>IFERROR(MATCH(EW$3,'Bins 2025'!$D133:$ALO133,1),0)/1000</f>
        <v/>
      </c>
      <c r="EX133">
        <f>IFERROR(MATCH(EX$3,'Bins 2025'!$D133:$ALO133,1),0)/1000</f>
        <v/>
      </c>
      <c r="EY133">
        <f>IFERROR(MATCH(EY$3,'Bins 2025'!$D133:$ALO133,1),0)/1000</f>
        <v/>
      </c>
      <c r="EZ133">
        <f>IFERROR(MATCH(EZ$3,'Bins 2025'!$D133:$ALO133,1),0)/1000</f>
        <v/>
      </c>
      <c r="FA133">
        <f>IFERROR(MATCH(FA$3,'Bins 2025'!$D133:$ALO133,1),0)/1000</f>
        <v/>
      </c>
      <c r="FB133">
        <f>IFERROR(MATCH(FB$3,'Bins 2025'!$D133:$ALO133,1),0)/1000</f>
        <v/>
      </c>
      <c r="FC133">
        <f>IFERROR(MATCH(FC$3,'Bins 2025'!$D133:$ALO133,1),0)/1000</f>
        <v/>
      </c>
      <c r="FD133">
        <f>IFERROR(MATCH(FD$3,'Bins 2025'!$D133:$ALO133,1),0)/1000</f>
        <v/>
      </c>
      <c r="FE133">
        <f>IFERROR(MATCH(FE$3,'Bins 2025'!$D133:$ALO133,1),0)/1000</f>
        <v/>
      </c>
      <c r="FF133">
        <f>IFERROR(MATCH(FF$3,'Bins 2025'!$D133:$ALO133,1),0)/1000</f>
        <v/>
      </c>
      <c r="FG133">
        <f>IFERROR(MATCH(FG$3,'Bins 2025'!$D133:$ALO133,1),0)/1000</f>
        <v/>
      </c>
      <c r="FH133">
        <f>IFERROR(MATCH(FH$3,'Bins 2025'!$D133:$ALO133,1),0)/1000</f>
        <v/>
      </c>
      <c r="FI133">
        <f>IFERROR(MATCH(FI$3,'Bins 2025'!$D133:$ALO133,1),0)/1000</f>
        <v/>
      </c>
      <c r="FJ133">
        <f>IFERROR(MATCH(FJ$3,'Bins 2025'!$D133:$ALO133,1),0)/1000</f>
        <v/>
      </c>
      <c r="FK133">
        <f>IFERROR(MATCH(FK$3,'Bins 2025'!$D133:$ALO133,1),0)/1000</f>
        <v/>
      </c>
      <c r="FL133">
        <f>IFERROR(MATCH(FL$3,'Bins 2025'!$D133:$ALO133,1),0)/1000</f>
        <v/>
      </c>
      <c r="FM133">
        <f>IFERROR(MATCH(FM$3,'Bins 2025'!$D133:$ALO133,1),0)/1000</f>
        <v/>
      </c>
      <c r="FN133">
        <f>IFERROR(MATCH(FN$3,'Bins 2025'!$D133:$ALO133,1),0)/1000</f>
        <v/>
      </c>
      <c r="FO133">
        <f>IFERROR(MATCH(FO$3,'Bins 2025'!$D133:$ALO133,1),0)/1000</f>
        <v/>
      </c>
      <c r="FP133">
        <f>IFERROR(MATCH(FP$3,'Bins 2025'!$D133:$ALO133,1),0)/1000</f>
        <v/>
      </c>
      <c r="FQ133">
        <f>IFERROR(MATCH(FQ$3,'Bins 2025'!$D133:$ALO133,1),0)/1000</f>
        <v/>
      </c>
      <c r="FR133">
        <f>IFERROR(MATCH(FR$3,'Bins 2025'!$D133:$ALO133,1),0)/1000</f>
        <v/>
      </c>
      <c r="FS133">
        <f>IFERROR(MATCH(FS$3,'Bins 2025'!$D133:$ALO133,1),0)/1000</f>
        <v/>
      </c>
      <c r="FT133">
        <f>IFERROR(MATCH(FT$3,'Bins 2025'!$D133:$ALO133,1),0)/1000</f>
        <v/>
      </c>
      <c r="FU133">
        <f>IFERROR(MATCH(FU$3,'Bins 2025'!$D133:$ALO133,1),0)/1000</f>
        <v/>
      </c>
      <c r="FV133">
        <f>IFERROR(MATCH(FV$3,'Bins 2025'!$D133:$ALO133,1),0)/1000</f>
        <v/>
      </c>
      <c r="FW133">
        <f>IFERROR(MATCH(FW$3,'Bins 2025'!$D133:$ALO133,1),0)/1000</f>
        <v/>
      </c>
      <c r="FX133">
        <f>IFERROR(MATCH(FX$3,'Bins 2025'!$D133:$ALO133,1),0)/1000</f>
        <v/>
      </c>
      <c r="FY133">
        <f>IFERROR(MATCH(FY$3,'Bins 2025'!$D133:$ALO133,1),0)/1000</f>
        <v/>
      </c>
      <c r="FZ133">
        <f>IFERROR(MATCH(FZ$3,'Bins 2025'!$D133:$ALO133,1),0)/1000</f>
        <v/>
      </c>
      <c r="GA133">
        <f>IFERROR(MATCH(GA$3,'Bins 2025'!$D133:$ALO133,1),0)/1000</f>
        <v/>
      </c>
      <c r="GB133">
        <f>IFERROR(MATCH(GB$3,'Bins 2025'!$D133:$ALO133,1),0)/1000</f>
        <v/>
      </c>
      <c r="GC133">
        <f>IFERROR(MATCH(GC$3,'Bins 2025'!$D133:$ALO133,1),0)/1000</f>
        <v/>
      </c>
      <c r="GD133">
        <f>IFERROR(MATCH(GD$3,'Bins 2025'!$D133:$ALO133,1),0)/1000</f>
        <v/>
      </c>
      <c r="GE133">
        <f>IFERROR(MATCH(GE$3,'Bins 2025'!$D133:$ALO133,1),0)/1000</f>
        <v/>
      </c>
      <c r="GF133">
        <f>IFERROR(MATCH(GF$3,'Bins 2025'!$D133:$ALO133,1),0)/1000</f>
        <v/>
      </c>
      <c r="GG133">
        <f>IFERROR(MATCH(GG$3,'Bins 2025'!$D133:$ALO133,1),0)/1000</f>
        <v/>
      </c>
      <c r="GH133">
        <f>IFERROR(MATCH(GH$3,'Bins 2025'!$D133:$ALO133,1),0)/1000</f>
        <v/>
      </c>
      <c r="GI133">
        <f>IFERROR(MATCH(GI$3,'Bins 2025'!$D133:$ALO133,1),0)/1000</f>
        <v/>
      </c>
      <c r="GJ133">
        <f>IFERROR(MATCH(GJ$3,'Bins 2025'!$D133:$ALO133,1),0)/1000</f>
        <v/>
      </c>
      <c r="GK133">
        <f>IFERROR(MATCH(GK$3,'Bins 2025'!$D133:$ALO133,1),0)/1000</f>
        <v/>
      </c>
      <c r="GL133">
        <f>IFERROR(MATCH(GL$3,'Bins 2025'!$D133:$ALO133,1),0)/1000</f>
        <v/>
      </c>
      <c r="GM133">
        <f>IFERROR(MATCH(GM$3,'Bins 2025'!$D133:$ALO133,1),0)/1000</f>
        <v/>
      </c>
      <c r="GN133">
        <f>IFERROR(MATCH(GN$3,'Bins 2025'!$D133:$ALO133,1),0)/1000</f>
        <v/>
      </c>
      <c r="GO133">
        <f>IFERROR(MATCH(GO$3,'Bins 2025'!$D133:$ALO133,1),0)/1000</f>
        <v/>
      </c>
      <c r="GP133">
        <f>IFERROR(MATCH(GP$3,'Bins 2025'!$D133:$ALO133,1),0)/1000</f>
        <v/>
      </c>
      <c r="GQ133">
        <f>IFERROR(MATCH(GQ$3,'Bins 2025'!$D133:$ALO133,1),0)/1000</f>
        <v/>
      </c>
      <c r="GR133">
        <f>IFERROR(MATCH(GR$3,'Bins 2025'!$D133:$ALO133,1),0)/1000</f>
        <v/>
      </c>
      <c r="GS133">
        <f>IFERROR(MATCH(GS$3,'Bins 2025'!$D133:$ALO133,1),0)/1000</f>
        <v/>
      </c>
      <c r="GT133">
        <f>IFERROR(MATCH(GT$3,'Bins 2025'!$D133:$ALO133,1),0)/1000</f>
        <v/>
      </c>
      <c r="GU133">
        <f>IFERROR(MATCH(GU$3,'Bins 2025'!$D133:$ALO133,1),0)/1000</f>
        <v/>
      </c>
    </row>
    <row r="134">
      <c r="B134">
        <f>Inputs!B134</f>
        <v/>
      </c>
      <c r="C134">
        <f>Inputs!K134</f>
        <v/>
      </c>
      <c r="D134">
        <f>N(Inputs!H134)</f>
        <v/>
      </c>
      <c r="E134">
        <f>IFERROR(MATCH(E$3,'Bins 2025'!$D134:$ALO134,1),0)/1000</f>
        <v/>
      </c>
      <c r="F134">
        <f>IFERROR(MATCH(F$3,'Bins 2025'!$D134:$ALO134,1),0)/1000</f>
        <v/>
      </c>
      <c r="G134">
        <f>IFERROR(MATCH(G$3,'Bins 2025'!$D134:$ALO134,1),0)/1000</f>
        <v/>
      </c>
      <c r="H134">
        <f>IFERROR(MATCH(H$3,'Bins 2025'!$D134:$ALO134,1),0)/1000</f>
        <v/>
      </c>
      <c r="I134">
        <f>IFERROR(MATCH(I$3,'Bins 2025'!$D134:$ALO134,1),0)/1000</f>
        <v/>
      </c>
      <c r="J134">
        <f>IFERROR(MATCH(J$3,'Bins 2025'!$D134:$ALO134,1),0)/1000</f>
        <v/>
      </c>
      <c r="K134">
        <f>IFERROR(MATCH(K$3,'Bins 2025'!$D134:$ALO134,1),0)/1000</f>
        <v/>
      </c>
      <c r="L134">
        <f>IFERROR(MATCH(L$3,'Bins 2025'!$D134:$ALO134,1),0)/1000</f>
        <v/>
      </c>
      <c r="M134">
        <f>IFERROR(MATCH(M$3,'Bins 2025'!$D134:$ALO134,1),0)/1000</f>
        <v/>
      </c>
      <c r="N134">
        <f>IFERROR(MATCH(N$3,'Bins 2025'!$D134:$ALO134,1),0)/1000</f>
        <v/>
      </c>
      <c r="O134">
        <f>IFERROR(MATCH(O$3,'Bins 2025'!$D134:$ALO134,1),0)/1000</f>
        <v/>
      </c>
      <c r="P134">
        <f>IFERROR(MATCH(P$3,'Bins 2025'!$D134:$ALO134,1),0)/1000</f>
        <v/>
      </c>
      <c r="Q134">
        <f>IFERROR(MATCH(Q$3,'Bins 2025'!$D134:$ALO134,1),0)/1000</f>
        <v/>
      </c>
      <c r="R134">
        <f>IFERROR(MATCH(R$3,'Bins 2025'!$D134:$ALO134,1),0)/1000</f>
        <v/>
      </c>
      <c r="S134">
        <f>IFERROR(MATCH(S$3,'Bins 2025'!$D134:$ALO134,1),0)/1000</f>
        <v/>
      </c>
      <c r="T134">
        <f>IFERROR(MATCH(T$3,'Bins 2025'!$D134:$ALO134,1),0)/1000</f>
        <v/>
      </c>
      <c r="U134">
        <f>IFERROR(MATCH(U$3,'Bins 2025'!$D134:$ALO134,1),0)/1000</f>
        <v/>
      </c>
      <c r="V134">
        <f>IFERROR(MATCH(V$3,'Bins 2025'!$D134:$ALO134,1),0)/1000</f>
        <v/>
      </c>
      <c r="W134">
        <f>IFERROR(MATCH(W$3,'Bins 2025'!$D134:$ALO134,1),0)/1000</f>
        <v/>
      </c>
      <c r="X134">
        <f>IFERROR(MATCH(X$3,'Bins 2025'!$D134:$ALO134,1),0)/1000</f>
        <v/>
      </c>
      <c r="Y134">
        <f>IFERROR(MATCH(Y$3,'Bins 2025'!$D134:$ALO134,1),0)/1000</f>
        <v/>
      </c>
      <c r="Z134">
        <f>IFERROR(MATCH(Z$3,'Bins 2025'!$D134:$ALO134,1),0)/1000</f>
        <v/>
      </c>
      <c r="AA134">
        <f>IFERROR(MATCH(AA$3,'Bins 2025'!$D134:$ALO134,1),0)/1000</f>
        <v/>
      </c>
      <c r="AB134">
        <f>IFERROR(MATCH(AB$3,'Bins 2025'!$D134:$ALO134,1),0)/1000</f>
        <v/>
      </c>
      <c r="AC134">
        <f>IFERROR(MATCH(AC$3,'Bins 2025'!$D134:$ALO134,1),0)/1000</f>
        <v/>
      </c>
      <c r="AD134">
        <f>IFERROR(MATCH(AD$3,'Bins 2025'!$D134:$ALO134,1),0)/1000</f>
        <v/>
      </c>
      <c r="AE134">
        <f>IFERROR(MATCH(AE$3,'Bins 2025'!$D134:$ALO134,1),0)/1000</f>
        <v/>
      </c>
      <c r="AF134">
        <f>IFERROR(MATCH(AF$3,'Bins 2025'!$D134:$ALO134,1),0)/1000</f>
        <v/>
      </c>
      <c r="AG134">
        <f>IFERROR(MATCH(AG$3,'Bins 2025'!$D134:$ALO134,1),0)/1000</f>
        <v/>
      </c>
      <c r="AH134">
        <f>IFERROR(MATCH(AH$3,'Bins 2025'!$D134:$ALO134,1),0)/1000</f>
        <v/>
      </c>
      <c r="AI134">
        <f>IFERROR(MATCH(AI$3,'Bins 2025'!$D134:$ALO134,1),0)/1000</f>
        <v/>
      </c>
      <c r="AJ134">
        <f>IFERROR(MATCH(AJ$3,'Bins 2025'!$D134:$ALO134,1),0)/1000</f>
        <v/>
      </c>
      <c r="AK134">
        <f>IFERROR(MATCH(AK$3,'Bins 2025'!$D134:$ALO134,1),0)/1000</f>
        <v/>
      </c>
      <c r="AL134">
        <f>IFERROR(MATCH(AL$3,'Bins 2025'!$D134:$ALO134,1),0)/1000</f>
        <v/>
      </c>
      <c r="AM134">
        <f>IFERROR(MATCH(AM$3,'Bins 2025'!$D134:$ALO134,1),0)/1000</f>
        <v/>
      </c>
      <c r="AN134">
        <f>IFERROR(MATCH(AN$3,'Bins 2025'!$D134:$ALO134,1),0)/1000</f>
        <v/>
      </c>
      <c r="AO134">
        <f>IFERROR(MATCH(AO$3,'Bins 2025'!$D134:$ALO134,1),0)/1000</f>
        <v/>
      </c>
      <c r="AP134">
        <f>IFERROR(MATCH(AP$3,'Bins 2025'!$D134:$ALO134,1),0)/1000</f>
        <v/>
      </c>
      <c r="AQ134">
        <f>IFERROR(MATCH(AQ$3,'Bins 2025'!$D134:$ALO134,1),0)/1000</f>
        <v/>
      </c>
      <c r="AR134">
        <f>IFERROR(MATCH(AR$3,'Bins 2025'!$D134:$ALO134,1),0)/1000</f>
        <v/>
      </c>
      <c r="AS134">
        <f>IFERROR(MATCH(AS$3,'Bins 2025'!$D134:$ALO134,1),0)/1000</f>
        <v/>
      </c>
      <c r="AT134">
        <f>IFERROR(MATCH(AT$3,'Bins 2025'!$D134:$ALO134,1),0)/1000</f>
        <v/>
      </c>
      <c r="AU134">
        <f>IFERROR(MATCH(AU$3,'Bins 2025'!$D134:$ALO134,1),0)/1000</f>
        <v/>
      </c>
      <c r="AV134">
        <f>IFERROR(MATCH(AV$3,'Bins 2025'!$D134:$ALO134,1),0)/1000</f>
        <v/>
      </c>
      <c r="AW134">
        <f>IFERROR(MATCH(AW$3,'Bins 2025'!$D134:$ALO134,1),0)/1000</f>
        <v/>
      </c>
      <c r="AX134">
        <f>IFERROR(MATCH(AX$3,'Bins 2025'!$D134:$ALO134,1),0)/1000</f>
        <v/>
      </c>
      <c r="AY134">
        <f>IFERROR(MATCH(AY$3,'Bins 2025'!$D134:$ALO134,1),0)/1000</f>
        <v/>
      </c>
      <c r="AZ134">
        <f>IFERROR(MATCH(AZ$3,'Bins 2025'!$D134:$ALO134,1),0)/1000</f>
        <v/>
      </c>
      <c r="BA134">
        <f>IFERROR(MATCH(BA$3,'Bins 2025'!$D134:$ALO134,1),0)/1000</f>
        <v/>
      </c>
      <c r="BB134">
        <f>IFERROR(MATCH(BB$3,'Bins 2025'!$D134:$ALO134,1),0)/1000</f>
        <v/>
      </c>
      <c r="BC134">
        <f>IFERROR(MATCH(BC$3,'Bins 2025'!$D134:$ALO134,1),0)/1000</f>
        <v/>
      </c>
      <c r="BD134">
        <f>IFERROR(MATCH(BD$3,'Bins 2025'!$D134:$ALO134,1),0)/1000</f>
        <v/>
      </c>
      <c r="BE134">
        <f>IFERROR(MATCH(BE$3,'Bins 2025'!$D134:$ALO134,1),0)/1000</f>
        <v/>
      </c>
      <c r="BF134">
        <f>IFERROR(MATCH(BF$3,'Bins 2025'!$D134:$ALO134,1),0)/1000</f>
        <v/>
      </c>
      <c r="BG134">
        <f>IFERROR(MATCH(BG$3,'Bins 2025'!$D134:$ALO134,1),0)/1000</f>
        <v/>
      </c>
      <c r="BH134">
        <f>IFERROR(MATCH(BH$3,'Bins 2025'!$D134:$ALO134,1),0)/1000</f>
        <v/>
      </c>
      <c r="BI134">
        <f>IFERROR(MATCH(BI$3,'Bins 2025'!$D134:$ALO134,1),0)/1000</f>
        <v/>
      </c>
      <c r="BJ134">
        <f>IFERROR(MATCH(BJ$3,'Bins 2025'!$D134:$ALO134,1),0)/1000</f>
        <v/>
      </c>
      <c r="BK134">
        <f>IFERROR(MATCH(BK$3,'Bins 2025'!$D134:$ALO134,1),0)/1000</f>
        <v/>
      </c>
      <c r="BL134">
        <f>IFERROR(MATCH(BL$3,'Bins 2025'!$D134:$ALO134,1),0)/1000</f>
        <v/>
      </c>
      <c r="BM134">
        <f>IFERROR(MATCH(BM$3,'Bins 2025'!$D134:$ALO134,1),0)/1000</f>
        <v/>
      </c>
      <c r="BN134">
        <f>IFERROR(MATCH(BN$3,'Bins 2025'!$D134:$ALO134,1),0)/1000</f>
        <v/>
      </c>
      <c r="BO134">
        <f>IFERROR(MATCH(BO$3,'Bins 2025'!$D134:$ALO134,1),0)/1000</f>
        <v/>
      </c>
      <c r="BP134">
        <f>IFERROR(MATCH(BP$3,'Bins 2025'!$D134:$ALO134,1),0)/1000</f>
        <v/>
      </c>
      <c r="BQ134">
        <f>IFERROR(MATCH(BQ$3,'Bins 2025'!$D134:$ALO134,1),0)/1000</f>
        <v/>
      </c>
      <c r="BR134">
        <f>IFERROR(MATCH(BR$3,'Bins 2025'!$D134:$ALO134,1),0)/1000</f>
        <v/>
      </c>
      <c r="BS134">
        <f>IFERROR(MATCH(BS$3,'Bins 2025'!$D134:$ALO134,1),0)/1000</f>
        <v/>
      </c>
      <c r="BT134">
        <f>IFERROR(MATCH(BT$3,'Bins 2025'!$D134:$ALO134,1),0)/1000</f>
        <v/>
      </c>
      <c r="BU134">
        <f>IFERROR(MATCH(BU$3,'Bins 2025'!$D134:$ALO134,1),0)/1000</f>
        <v/>
      </c>
      <c r="BV134">
        <f>IFERROR(MATCH(BV$3,'Bins 2025'!$D134:$ALO134,1),0)/1000</f>
        <v/>
      </c>
      <c r="BW134">
        <f>IFERROR(MATCH(BW$3,'Bins 2025'!$D134:$ALO134,1),0)/1000</f>
        <v/>
      </c>
      <c r="BX134">
        <f>IFERROR(MATCH(BX$3,'Bins 2025'!$D134:$ALO134,1),0)/1000</f>
        <v/>
      </c>
      <c r="BY134">
        <f>IFERROR(MATCH(BY$3,'Bins 2025'!$D134:$ALO134,1),0)/1000</f>
        <v/>
      </c>
      <c r="BZ134">
        <f>IFERROR(MATCH(BZ$3,'Bins 2025'!$D134:$ALO134,1),0)/1000</f>
        <v/>
      </c>
      <c r="CA134">
        <f>IFERROR(MATCH(CA$3,'Bins 2025'!$D134:$ALO134,1),0)/1000</f>
        <v/>
      </c>
      <c r="CB134">
        <f>IFERROR(MATCH(CB$3,'Bins 2025'!$D134:$ALO134,1),0)/1000</f>
        <v/>
      </c>
      <c r="CC134">
        <f>IFERROR(MATCH(CC$3,'Bins 2025'!$D134:$ALO134,1),0)/1000</f>
        <v/>
      </c>
      <c r="CD134">
        <f>IFERROR(MATCH(CD$3,'Bins 2025'!$D134:$ALO134,1),0)/1000</f>
        <v/>
      </c>
      <c r="CE134">
        <f>IFERROR(MATCH(CE$3,'Bins 2025'!$D134:$ALO134,1),0)/1000</f>
        <v/>
      </c>
      <c r="CF134">
        <f>IFERROR(MATCH(CF$3,'Bins 2025'!$D134:$ALO134,1),0)/1000</f>
        <v/>
      </c>
      <c r="CG134">
        <f>IFERROR(MATCH(CG$3,'Bins 2025'!$D134:$ALO134,1),0)/1000</f>
        <v/>
      </c>
      <c r="CH134">
        <f>IFERROR(MATCH(CH$3,'Bins 2025'!$D134:$ALO134,1),0)/1000</f>
        <v/>
      </c>
      <c r="CI134">
        <f>IFERROR(MATCH(CI$3,'Bins 2025'!$D134:$ALO134,1),0)/1000</f>
        <v/>
      </c>
      <c r="CJ134">
        <f>IFERROR(MATCH(CJ$3,'Bins 2025'!$D134:$ALO134,1),0)/1000</f>
        <v/>
      </c>
      <c r="CK134">
        <f>IFERROR(MATCH(CK$3,'Bins 2025'!$D134:$ALO134,1),0)/1000</f>
        <v/>
      </c>
      <c r="CL134">
        <f>IFERROR(MATCH(CL$3,'Bins 2025'!$D134:$ALO134,1),0)/1000</f>
        <v/>
      </c>
      <c r="CM134">
        <f>IFERROR(MATCH(CM$3,'Bins 2025'!$D134:$ALO134,1),0)/1000</f>
        <v/>
      </c>
      <c r="CN134">
        <f>IFERROR(MATCH(CN$3,'Bins 2025'!$D134:$ALO134,1),0)/1000</f>
        <v/>
      </c>
      <c r="CO134">
        <f>IFERROR(MATCH(CO$3,'Bins 2025'!$D134:$ALO134,1),0)/1000</f>
        <v/>
      </c>
      <c r="CP134">
        <f>IFERROR(MATCH(CP$3,'Bins 2025'!$D134:$ALO134,1),0)/1000</f>
        <v/>
      </c>
      <c r="CQ134">
        <f>IFERROR(MATCH(CQ$3,'Bins 2025'!$D134:$ALO134,1),0)/1000</f>
        <v/>
      </c>
      <c r="CR134">
        <f>IFERROR(MATCH(CR$3,'Bins 2025'!$D134:$ALO134,1),0)/1000</f>
        <v/>
      </c>
      <c r="CS134">
        <f>IFERROR(MATCH(CS$3,'Bins 2025'!$D134:$ALO134,1),0)/1000</f>
        <v/>
      </c>
      <c r="CT134">
        <f>IFERROR(MATCH(CT$3,'Bins 2025'!$D134:$ALO134,1),0)/1000</f>
        <v/>
      </c>
      <c r="CU134">
        <f>IFERROR(MATCH(CU$3,'Bins 2025'!$D134:$ALO134,1),0)/1000</f>
        <v/>
      </c>
      <c r="CV134">
        <f>IFERROR(MATCH(CV$3,'Bins 2025'!$D134:$ALO134,1),0)/1000</f>
        <v/>
      </c>
      <c r="CW134">
        <f>IFERROR(MATCH(CW$3,'Bins 2025'!$D134:$ALO134,1),0)/1000</f>
        <v/>
      </c>
      <c r="CX134">
        <f>IFERROR(MATCH(CX$3,'Bins 2025'!$D134:$ALO134,1),0)/1000</f>
        <v/>
      </c>
      <c r="CY134">
        <f>IFERROR(MATCH(CY$3,'Bins 2025'!$D134:$ALO134,1),0)/1000</f>
        <v/>
      </c>
      <c r="CZ134">
        <f>IFERROR(MATCH(CZ$3,'Bins 2025'!$D134:$ALO134,1),0)/1000</f>
        <v/>
      </c>
      <c r="DA134">
        <f>IFERROR(MATCH(DA$3,'Bins 2025'!$D134:$ALO134,1),0)/1000</f>
        <v/>
      </c>
      <c r="DB134">
        <f>IFERROR(MATCH(DB$3,'Bins 2025'!$D134:$ALO134,1),0)/1000</f>
        <v/>
      </c>
      <c r="DC134">
        <f>IFERROR(MATCH(DC$3,'Bins 2025'!$D134:$ALO134,1),0)/1000</f>
        <v/>
      </c>
      <c r="DD134">
        <f>IFERROR(MATCH(DD$3,'Bins 2025'!$D134:$ALO134,1),0)/1000</f>
        <v/>
      </c>
      <c r="DE134">
        <f>IFERROR(MATCH(DE$3,'Bins 2025'!$D134:$ALO134,1),0)/1000</f>
        <v/>
      </c>
      <c r="DF134">
        <f>IFERROR(MATCH(DF$3,'Bins 2025'!$D134:$ALO134,1),0)/1000</f>
        <v/>
      </c>
      <c r="DG134">
        <f>IFERROR(MATCH(DG$3,'Bins 2025'!$D134:$ALO134,1),0)/1000</f>
        <v/>
      </c>
      <c r="DH134">
        <f>IFERROR(MATCH(DH$3,'Bins 2025'!$D134:$ALO134,1),0)/1000</f>
        <v/>
      </c>
      <c r="DI134">
        <f>IFERROR(MATCH(DI$3,'Bins 2025'!$D134:$ALO134,1),0)/1000</f>
        <v/>
      </c>
      <c r="DJ134">
        <f>IFERROR(MATCH(DJ$3,'Bins 2025'!$D134:$ALO134,1),0)/1000</f>
        <v/>
      </c>
      <c r="DK134">
        <f>IFERROR(MATCH(DK$3,'Bins 2025'!$D134:$ALO134,1),0)/1000</f>
        <v/>
      </c>
      <c r="DL134">
        <f>IFERROR(MATCH(DL$3,'Bins 2025'!$D134:$ALO134,1),0)/1000</f>
        <v/>
      </c>
      <c r="DM134">
        <f>IFERROR(MATCH(DM$3,'Bins 2025'!$D134:$ALO134,1),0)/1000</f>
        <v/>
      </c>
      <c r="DN134">
        <f>IFERROR(MATCH(DN$3,'Bins 2025'!$D134:$ALO134,1),0)/1000</f>
        <v/>
      </c>
      <c r="DO134">
        <f>IFERROR(MATCH(DO$3,'Bins 2025'!$D134:$ALO134,1),0)/1000</f>
        <v/>
      </c>
      <c r="DP134">
        <f>IFERROR(MATCH(DP$3,'Bins 2025'!$D134:$ALO134,1),0)/1000</f>
        <v/>
      </c>
      <c r="DQ134">
        <f>IFERROR(MATCH(DQ$3,'Bins 2025'!$D134:$ALO134,1),0)/1000</f>
        <v/>
      </c>
      <c r="DR134">
        <f>IFERROR(MATCH(DR$3,'Bins 2025'!$D134:$ALO134,1),0)/1000</f>
        <v/>
      </c>
      <c r="DS134">
        <f>IFERROR(MATCH(DS$3,'Bins 2025'!$D134:$ALO134,1),0)/1000</f>
        <v/>
      </c>
      <c r="DT134">
        <f>IFERROR(MATCH(DT$3,'Bins 2025'!$D134:$ALO134,1),0)/1000</f>
        <v/>
      </c>
      <c r="DU134">
        <f>IFERROR(MATCH(DU$3,'Bins 2025'!$D134:$ALO134,1),0)/1000</f>
        <v/>
      </c>
      <c r="DV134">
        <f>IFERROR(MATCH(DV$3,'Bins 2025'!$D134:$ALO134,1),0)/1000</f>
        <v/>
      </c>
      <c r="DW134">
        <f>IFERROR(MATCH(DW$3,'Bins 2025'!$D134:$ALO134,1),0)/1000</f>
        <v/>
      </c>
      <c r="DX134">
        <f>IFERROR(MATCH(DX$3,'Bins 2025'!$D134:$ALO134,1),0)/1000</f>
        <v/>
      </c>
      <c r="DY134">
        <f>IFERROR(MATCH(DY$3,'Bins 2025'!$D134:$ALO134,1),0)/1000</f>
        <v/>
      </c>
      <c r="DZ134">
        <f>IFERROR(MATCH(DZ$3,'Bins 2025'!$D134:$ALO134,1),0)/1000</f>
        <v/>
      </c>
      <c r="EA134">
        <f>IFERROR(MATCH(EA$3,'Bins 2025'!$D134:$ALO134,1),0)/1000</f>
        <v/>
      </c>
      <c r="EB134">
        <f>IFERROR(MATCH(EB$3,'Bins 2025'!$D134:$ALO134,1),0)/1000</f>
        <v/>
      </c>
      <c r="EC134">
        <f>IFERROR(MATCH(EC$3,'Bins 2025'!$D134:$ALO134,1),0)/1000</f>
        <v/>
      </c>
      <c r="ED134">
        <f>IFERROR(MATCH(ED$3,'Bins 2025'!$D134:$ALO134,1),0)/1000</f>
        <v/>
      </c>
      <c r="EE134">
        <f>IFERROR(MATCH(EE$3,'Bins 2025'!$D134:$ALO134,1),0)/1000</f>
        <v/>
      </c>
      <c r="EF134">
        <f>IFERROR(MATCH(EF$3,'Bins 2025'!$D134:$ALO134,1),0)/1000</f>
        <v/>
      </c>
      <c r="EG134">
        <f>IFERROR(MATCH(EG$3,'Bins 2025'!$D134:$ALO134,1),0)/1000</f>
        <v/>
      </c>
      <c r="EH134">
        <f>IFERROR(MATCH(EH$3,'Bins 2025'!$D134:$ALO134,1),0)/1000</f>
        <v/>
      </c>
      <c r="EI134">
        <f>IFERROR(MATCH(EI$3,'Bins 2025'!$D134:$ALO134,1),0)/1000</f>
        <v/>
      </c>
      <c r="EJ134">
        <f>IFERROR(MATCH(EJ$3,'Bins 2025'!$D134:$ALO134,1),0)/1000</f>
        <v/>
      </c>
      <c r="EK134">
        <f>IFERROR(MATCH(EK$3,'Bins 2025'!$D134:$ALO134,1),0)/1000</f>
        <v/>
      </c>
      <c r="EL134">
        <f>IFERROR(MATCH(EL$3,'Bins 2025'!$D134:$ALO134,1),0)/1000</f>
        <v/>
      </c>
      <c r="EM134">
        <f>IFERROR(MATCH(EM$3,'Bins 2025'!$D134:$ALO134,1),0)/1000</f>
        <v/>
      </c>
      <c r="EN134">
        <f>IFERROR(MATCH(EN$3,'Bins 2025'!$D134:$ALO134,1),0)/1000</f>
        <v/>
      </c>
      <c r="EO134">
        <f>IFERROR(MATCH(EO$3,'Bins 2025'!$D134:$ALO134,1),0)/1000</f>
        <v/>
      </c>
      <c r="EP134">
        <f>IFERROR(MATCH(EP$3,'Bins 2025'!$D134:$ALO134,1),0)/1000</f>
        <v/>
      </c>
      <c r="EQ134">
        <f>IFERROR(MATCH(EQ$3,'Bins 2025'!$D134:$ALO134,1),0)/1000</f>
        <v/>
      </c>
      <c r="ER134">
        <f>IFERROR(MATCH(ER$3,'Bins 2025'!$D134:$ALO134,1),0)/1000</f>
        <v/>
      </c>
      <c r="ES134">
        <f>IFERROR(MATCH(ES$3,'Bins 2025'!$D134:$ALO134,1),0)/1000</f>
        <v/>
      </c>
      <c r="ET134">
        <f>IFERROR(MATCH(ET$3,'Bins 2025'!$D134:$ALO134,1),0)/1000</f>
        <v/>
      </c>
      <c r="EU134">
        <f>IFERROR(MATCH(EU$3,'Bins 2025'!$D134:$ALO134,1),0)/1000</f>
        <v/>
      </c>
      <c r="EV134">
        <f>IFERROR(MATCH(EV$3,'Bins 2025'!$D134:$ALO134,1),0)/1000</f>
        <v/>
      </c>
      <c r="EW134">
        <f>IFERROR(MATCH(EW$3,'Bins 2025'!$D134:$ALO134,1),0)/1000</f>
        <v/>
      </c>
      <c r="EX134">
        <f>IFERROR(MATCH(EX$3,'Bins 2025'!$D134:$ALO134,1),0)/1000</f>
        <v/>
      </c>
      <c r="EY134">
        <f>IFERROR(MATCH(EY$3,'Bins 2025'!$D134:$ALO134,1),0)/1000</f>
        <v/>
      </c>
      <c r="EZ134">
        <f>IFERROR(MATCH(EZ$3,'Bins 2025'!$D134:$ALO134,1),0)/1000</f>
        <v/>
      </c>
      <c r="FA134">
        <f>IFERROR(MATCH(FA$3,'Bins 2025'!$D134:$ALO134,1),0)/1000</f>
        <v/>
      </c>
      <c r="FB134">
        <f>IFERROR(MATCH(FB$3,'Bins 2025'!$D134:$ALO134,1),0)/1000</f>
        <v/>
      </c>
      <c r="FC134">
        <f>IFERROR(MATCH(FC$3,'Bins 2025'!$D134:$ALO134,1),0)/1000</f>
        <v/>
      </c>
      <c r="FD134">
        <f>IFERROR(MATCH(FD$3,'Bins 2025'!$D134:$ALO134,1),0)/1000</f>
        <v/>
      </c>
      <c r="FE134">
        <f>IFERROR(MATCH(FE$3,'Bins 2025'!$D134:$ALO134,1),0)/1000</f>
        <v/>
      </c>
      <c r="FF134">
        <f>IFERROR(MATCH(FF$3,'Bins 2025'!$D134:$ALO134,1),0)/1000</f>
        <v/>
      </c>
      <c r="FG134">
        <f>IFERROR(MATCH(FG$3,'Bins 2025'!$D134:$ALO134,1),0)/1000</f>
        <v/>
      </c>
      <c r="FH134">
        <f>IFERROR(MATCH(FH$3,'Bins 2025'!$D134:$ALO134,1),0)/1000</f>
        <v/>
      </c>
      <c r="FI134">
        <f>IFERROR(MATCH(FI$3,'Bins 2025'!$D134:$ALO134,1),0)/1000</f>
        <v/>
      </c>
      <c r="FJ134">
        <f>IFERROR(MATCH(FJ$3,'Bins 2025'!$D134:$ALO134,1),0)/1000</f>
        <v/>
      </c>
      <c r="FK134">
        <f>IFERROR(MATCH(FK$3,'Bins 2025'!$D134:$ALO134,1),0)/1000</f>
        <v/>
      </c>
      <c r="FL134">
        <f>IFERROR(MATCH(FL$3,'Bins 2025'!$D134:$ALO134,1),0)/1000</f>
        <v/>
      </c>
      <c r="FM134">
        <f>IFERROR(MATCH(FM$3,'Bins 2025'!$D134:$ALO134,1),0)/1000</f>
        <v/>
      </c>
      <c r="FN134">
        <f>IFERROR(MATCH(FN$3,'Bins 2025'!$D134:$ALO134,1),0)/1000</f>
        <v/>
      </c>
      <c r="FO134">
        <f>IFERROR(MATCH(FO$3,'Bins 2025'!$D134:$ALO134,1),0)/1000</f>
        <v/>
      </c>
      <c r="FP134">
        <f>IFERROR(MATCH(FP$3,'Bins 2025'!$D134:$ALO134,1),0)/1000</f>
        <v/>
      </c>
      <c r="FQ134">
        <f>IFERROR(MATCH(FQ$3,'Bins 2025'!$D134:$ALO134,1),0)/1000</f>
        <v/>
      </c>
      <c r="FR134">
        <f>IFERROR(MATCH(FR$3,'Bins 2025'!$D134:$ALO134,1),0)/1000</f>
        <v/>
      </c>
      <c r="FS134">
        <f>IFERROR(MATCH(FS$3,'Bins 2025'!$D134:$ALO134,1),0)/1000</f>
        <v/>
      </c>
      <c r="FT134">
        <f>IFERROR(MATCH(FT$3,'Bins 2025'!$D134:$ALO134,1),0)/1000</f>
        <v/>
      </c>
      <c r="FU134">
        <f>IFERROR(MATCH(FU$3,'Bins 2025'!$D134:$ALO134,1),0)/1000</f>
        <v/>
      </c>
      <c r="FV134">
        <f>IFERROR(MATCH(FV$3,'Bins 2025'!$D134:$ALO134,1),0)/1000</f>
        <v/>
      </c>
      <c r="FW134">
        <f>IFERROR(MATCH(FW$3,'Bins 2025'!$D134:$ALO134,1),0)/1000</f>
        <v/>
      </c>
      <c r="FX134">
        <f>IFERROR(MATCH(FX$3,'Bins 2025'!$D134:$ALO134,1),0)/1000</f>
        <v/>
      </c>
      <c r="FY134">
        <f>IFERROR(MATCH(FY$3,'Bins 2025'!$D134:$ALO134,1),0)/1000</f>
        <v/>
      </c>
      <c r="FZ134">
        <f>IFERROR(MATCH(FZ$3,'Bins 2025'!$D134:$ALO134,1),0)/1000</f>
        <v/>
      </c>
      <c r="GA134">
        <f>IFERROR(MATCH(GA$3,'Bins 2025'!$D134:$ALO134,1),0)/1000</f>
        <v/>
      </c>
      <c r="GB134">
        <f>IFERROR(MATCH(GB$3,'Bins 2025'!$D134:$ALO134,1),0)/1000</f>
        <v/>
      </c>
      <c r="GC134">
        <f>IFERROR(MATCH(GC$3,'Bins 2025'!$D134:$ALO134,1),0)/1000</f>
        <v/>
      </c>
      <c r="GD134">
        <f>IFERROR(MATCH(GD$3,'Bins 2025'!$D134:$ALO134,1),0)/1000</f>
        <v/>
      </c>
      <c r="GE134">
        <f>IFERROR(MATCH(GE$3,'Bins 2025'!$D134:$ALO134,1),0)/1000</f>
        <v/>
      </c>
      <c r="GF134">
        <f>IFERROR(MATCH(GF$3,'Bins 2025'!$D134:$ALO134,1),0)/1000</f>
        <v/>
      </c>
      <c r="GG134">
        <f>IFERROR(MATCH(GG$3,'Bins 2025'!$D134:$ALO134,1),0)/1000</f>
        <v/>
      </c>
      <c r="GH134">
        <f>IFERROR(MATCH(GH$3,'Bins 2025'!$D134:$ALO134,1),0)/1000</f>
        <v/>
      </c>
      <c r="GI134">
        <f>IFERROR(MATCH(GI$3,'Bins 2025'!$D134:$ALO134,1),0)/1000</f>
        <v/>
      </c>
      <c r="GJ134">
        <f>IFERROR(MATCH(GJ$3,'Bins 2025'!$D134:$ALO134,1),0)/1000</f>
        <v/>
      </c>
      <c r="GK134">
        <f>IFERROR(MATCH(GK$3,'Bins 2025'!$D134:$ALO134,1),0)/1000</f>
        <v/>
      </c>
      <c r="GL134">
        <f>IFERROR(MATCH(GL$3,'Bins 2025'!$D134:$ALO134,1),0)/1000</f>
        <v/>
      </c>
      <c r="GM134">
        <f>IFERROR(MATCH(GM$3,'Bins 2025'!$D134:$ALO134,1),0)/1000</f>
        <v/>
      </c>
      <c r="GN134">
        <f>IFERROR(MATCH(GN$3,'Bins 2025'!$D134:$ALO134,1),0)/1000</f>
        <v/>
      </c>
      <c r="GO134">
        <f>IFERROR(MATCH(GO$3,'Bins 2025'!$D134:$ALO134,1),0)/1000</f>
        <v/>
      </c>
      <c r="GP134">
        <f>IFERROR(MATCH(GP$3,'Bins 2025'!$D134:$ALO134,1),0)/1000</f>
        <v/>
      </c>
      <c r="GQ134">
        <f>IFERROR(MATCH(GQ$3,'Bins 2025'!$D134:$ALO134,1),0)/1000</f>
        <v/>
      </c>
      <c r="GR134">
        <f>IFERROR(MATCH(GR$3,'Bins 2025'!$D134:$ALO134,1),0)/1000</f>
        <v/>
      </c>
      <c r="GS134">
        <f>IFERROR(MATCH(GS$3,'Bins 2025'!$D134:$ALO134,1),0)/1000</f>
        <v/>
      </c>
      <c r="GT134">
        <f>IFERROR(MATCH(GT$3,'Bins 2025'!$D134:$ALO134,1),0)/1000</f>
        <v/>
      </c>
      <c r="GU134">
        <f>IFERROR(MATCH(GU$3,'Bins 2025'!$D134:$ALO134,1),0)/1000</f>
        <v/>
      </c>
    </row>
    <row r="135">
      <c r="B135">
        <f>Inputs!B135</f>
        <v/>
      </c>
      <c r="C135">
        <f>Inputs!K135</f>
        <v/>
      </c>
      <c r="D135">
        <f>N(Inputs!H135)</f>
        <v/>
      </c>
      <c r="E135">
        <f>IFERROR(MATCH(E$3,'Bins 2025'!$D135:$ALO135,1),0)/1000</f>
        <v/>
      </c>
      <c r="F135">
        <f>IFERROR(MATCH(F$3,'Bins 2025'!$D135:$ALO135,1),0)/1000</f>
        <v/>
      </c>
      <c r="G135">
        <f>IFERROR(MATCH(G$3,'Bins 2025'!$D135:$ALO135,1),0)/1000</f>
        <v/>
      </c>
      <c r="H135">
        <f>IFERROR(MATCH(H$3,'Bins 2025'!$D135:$ALO135,1),0)/1000</f>
        <v/>
      </c>
      <c r="I135">
        <f>IFERROR(MATCH(I$3,'Bins 2025'!$D135:$ALO135,1),0)/1000</f>
        <v/>
      </c>
      <c r="J135">
        <f>IFERROR(MATCH(J$3,'Bins 2025'!$D135:$ALO135,1),0)/1000</f>
        <v/>
      </c>
      <c r="K135">
        <f>IFERROR(MATCH(K$3,'Bins 2025'!$D135:$ALO135,1),0)/1000</f>
        <v/>
      </c>
      <c r="L135">
        <f>IFERROR(MATCH(L$3,'Bins 2025'!$D135:$ALO135,1),0)/1000</f>
        <v/>
      </c>
      <c r="M135">
        <f>IFERROR(MATCH(M$3,'Bins 2025'!$D135:$ALO135,1),0)/1000</f>
        <v/>
      </c>
      <c r="N135">
        <f>IFERROR(MATCH(N$3,'Bins 2025'!$D135:$ALO135,1),0)/1000</f>
        <v/>
      </c>
      <c r="O135">
        <f>IFERROR(MATCH(O$3,'Bins 2025'!$D135:$ALO135,1),0)/1000</f>
        <v/>
      </c>
      <c r="P135">
        <f>IFERROR(MATCH(P$3,'Bins 2025'!$D135:$ALO135,1),0)/1000</f>
        <v/>
      </c>
      <c r="Q135">
        <f>IFERROR(MATCH(Q$3,'Bins 2025'!$D135:$ALO135,1),0)/1000</f>
        <v/>
      </c>
      <c r="R135">
        <f>IFERROR(MATCH(R$3,'Bins 2025'!$D135:$ALO135,1),0)/1000</f>
        <v/>
      </c>
      <c r="S135">
        <f>IFERROR(MATCH(S$3,'Bins 2025'!$D135:$ALO135,1),0)/1000</f>
        <v/>
      </c>
      <c r="T135">
        <f>IFERROR(MATCH(T$3,'Bins 2025'!$D135:$ALO135,1),0)/1000</f>
        <v/>
      </c>
      <c r="U135">
        <f>IFERROR(MATCH(U$3,'Bins 2025'!$D135:$ALO135,1),0)/1000</f>
        <v/>
      </c>
      <c r="V135">
        <f>IFERROR(MATCH(V$3,'Bins 2025'!$D135:$ALO135,1),0)/1000</f>
        <v/>
      </c>
      <c r="W135">
        <f>IFERROR(MATCH(W$3,'Bins 2025'!$D135:$ALO135,1),0)/1000</f>
        <v/>
      </c>
      <c r="X135">
        <f>IFERROR(MATCH(X$3,'Bins 2025'!$D135:$ALO135,1),0)/1000</f>
        <v/>
      </c>
      <c r="Y135">
        <f>IFERROR(MATCH(Y$3,'Bins 2025'!$D135:$ALO135,1),0)/1000</f>
        <v/>
      </c>
      <c r="Z135">
        <f>IFERROR(MATCH(Z$3,'Bins 2025'!$D135:$ALO135,1),0)/1000</f>
        <v/>
      </c>
      <c r="AA135">
        <f>IFERROR(MATCH(AA$3,'Bins 2025'!$D135:$ALO135,1),0)/1000</f>
        <v/>
      </c>
      <c r="AB135">
        <f>IFERROR(MATCH(AB$3,'Bins 2025'!$D135:$ALO135,1),0)/1000</f>
        <v/>
      </c>
      <c r="AC135">
        <f>IFERROR(MATCH(AC$3,'Bins 2025'!$D135:$ALO135,1),0)/1000</f>
        <v/>
      </c>
      <c r="AD135">
        <f>IFERROR(MATCH(AD$3,'Bins 2025'!$D135:$ALO135,1),0)/1000</f>
        <v/>
      </c>
      <c r="AE135">
        <f>IFERROR(MATCH(AE$3,'Bins 2025'!$D135:$ALO135,1),0)/1000</f>
        <v/>
      </c>
      <c r="AF135">
        <f>IFERROR(MATCH(AF$3,'Bins 2025'!$D135:$ALO135,1),0)/1000</f>
        <v/>
      </c>
      <c r="AG135">
        <f>IFERROR(MATCH(AG$3,'Bins 2025'!$D135:$ALO135,1),0)/1000</f>
        <v/>
      </c>
      <c r="AH135">
        <f>IFERROR(MATCH(AH$3,'Bins 2025'!$D135:$ALO135,1),0)/1000</f>
        <v/>
      </c>
      <c r="AI135">
        <f>IFERROR(MATCH(AI$3,'Bins 2025'!$D135:$ALO135,1),0)/1000</f>
        <v/>
      </c>
      <c r="AJ135">
        <f>IFERROR(MATCH(AJ$3,'Bins 2025'!$D135:$ALO135,1),0)/1000</f>
        <v/>
      </c>
      <c r="AK135">
        <f>IFERROR(MATCH(AK$3,'Bins 2025'!$D135:$ALO135,1),0)/1000</f>
        <v/>
      </c>
      <c r="AL135">
        <f>IFERROR(MATCH(AL$3,'Bins 2025'!$D135:$ALO135,1),0)/1000</f>
        <v/>
      </c>
      <c r="AM135">
        <f>IFERROR(MATCH(AM$3,'Bins 2025'!$D135:$ALO135,1),0)/1000</f>
        <v/>
      </c>
      <c r="AN135">
        <f>IFERROR(MATCH(AN$3,'Bins 2025'!$D135:$ALO135,1),0)/1000</f>
        <v/>
      </c>
      <c r="AO135">
        <f>IFERROR(MATCH(AO$3,'Bins 2025'!$D135:$ALO135,1),0)/1000</f>
        <v/>
      </c>
      <c r="AP135">
        <f>IFERROR(MATCH(AP$3,'Bins 2025'!$D135:$ALO135,1),0)/1000</f>
        <v/>
      </c>
      <c r="AQ135">
        <f>IFERROR(MATCH(AQ$3,'Bins 2025'!$D135:$ALO135,1),0)/1000</f>
        <v/>
      </c>
      <c r="AR135">
        <f>IFERROR(MATCH(AR$3,'Bins 2025'!$D135:$ALO135,1),0)/1000</f>
        <v/>
      </c>
      <c r="AS135">
        <f>IFERROR(MATCH(AS$3,'Bins 2025'!$D135:$ALO135,1),0)/1000</f>
        <v/>
      </c>
      <c r="AT135">
        <f>IFERROR(MATCH(AT$3,'Bins 2025'!$D135:$ALO135,1),0)/1000</f>
        <v/>
      </c>
      <c r="AU135">
        <f>IFERROR(MATCH(AU$3,'Bins 2025'!$D135:$ALO135,1),0)/1000</f>
        <v/>
      </c>
      <c r="AV135">
        <f>IFERROR(MATCH(AV$3,'Bins 2025'!$D135:$ALO135,1),0)/1000</f>
        <v/>
      </c>
      <c r="AW135">
        <f>IFERROR(MATCH(AW$3,'Bins 2025'!$D135:$ALO135,1),0)/1000</f>
        <v/>
      </c>
      <c r="AX135">
        <f>IFERROR(MATCH(AX$3,'Bins 2025'!$D135:$ALO135,1),0)/1000</f>
        <v/>
      </c>
      <c r="AY135">
        <f>IFERROR(MATCH(AY$3,'Bins 2025'!$D135:$ALO135,1),0)/1000</f>
        <v/>
      </c>
      <c r="AZ135">
        <f>IFERROR(MATCH(AZ$3,'Bins 2025'!$D135:$ALO135,1),0)/1000</f>
        <v/>
      </c>
      <c r="BA135">
        <f>IFERROR(MATCH(BA$3,'Bins 2025'!$D135:$ALO135,1),0)/1000</f>
        <v/>
      </c>
      <c r="BB135">
        <f>IFERROR(MATCH(BB$3,'Bins 2025'!$D135:$ALO135,1),0)/1000</f>
        <v/>
      </c>
      <c r="BC135">
        <f>IFERROR(MATCH(BC$3,'Bins 2025'!$D135:$ALO135,1),0)/1000</f>
        <v/>
      </c>
      <c r="BD135">
        <f>IFERROR(MATCH(BD$3,'Bins 2025'!$D135:$ALO135,1),0)/1000</f>
        <v/>
      </c>
      <c r="BE135">
        <f>IFERROR(MATCH(BE$3,'Bins 2025'!$D135:$ALO135,1),0)/1000</f>
        <v/>
      </c>
      <c r="BF135">
        <f>IFERROR(MATCH(BF$3,'Bins 2025'!$D135:$ALO135,1),0)/1000</f>
        <v/>
      </c>
      <c r="BG135">
        <f>IFERROR(MATCH(BG$3,'Bins 2025'!$D135:$ALO135,1),0)/1000</f>
        <v/>
      </c>
      <c r="BH135">
        <f>IFERROR(MATCH(BH$3,'Bins 2025'!$D135:$ALO135,1),0)/1000</f>
        <v/>
      </c>
      <c r="BI135">
        <f>IFERROR(MATCH(BI$3,'Bins 2025'!$D135:$ALO135,1),0)/1000</f>
        <v/>
      </c>
      <c r="BJ135">
        <f>IFERROR(MATCH(BJ$3,'Bins 2025'!$D135:$ALO135,1),0)/1000</f>
        <v/>
      </c>
      <c r="BK135">
        <f>IFERROR(MATCH(BK$3,'Bins 2025'!$D135:$ALO135,1),0)/1000</f>
        <v/>
      </c>
      <c r="BL135">
        <f>IFERROR(MATCH(BL$3,'Bins 2025'!$D135:$ALO135,1),0)/1000</f>
        <v/>
      </c>
      <c r="BM135">
        <f>IFERROR(MATCH(BM$3,'Bins 2025'!$D135:$ALO135,1),0)/1000</f>
        <v/>
      </c>
      <c r="BN135">
        <f>IFERROR(MATCH(BN$3,'Bins 2025'!$D135:$ALO135,1),0)/1000</f>
        <v/>
      </c>
      <c r="BO135">
        <f>IFERROR(MATCH(BO$3,'Bins 2025'!$D135:$ALO135,1),0)/1000</f>
        <v/>
      </c>
      <c r="BP135">
        <f>IFERROR(MATCH(BP$3,'Bins 2025'!$D135:$ALO135,1),0)/1000</f>
        <v/>
      </c>
      <c r="BQ135">
        <f>IFERROR(MATCH(BQ$3,'Bins 2025'!$D135:$ALO135,1),0)/1000</f>
        <v/>
      </c>
      <c r="BR135">
        <f>IFERROR(MATCH(BR$3,'Bins 2025'!$D135:$ALO135,1),0)/1000</f>
        <v/>
      </c>
      <c r="BS135">
        <f>IFERROR(MATCH(BS$3,'Bins 2025'!$D135:$ALO135,1),0)/1000</f>
        <v/>
      </c>
      <c r="BT135">
        <f>IFERROR(MATCH(BT$3,'Bins 2025'!$D135:$ALO135,1),0)/1000</f>
        <v/>
      </c>
      <c r="BU135">
        <f>IFERROR(MATCH(BU$3,'Bins 2025'!$D135:$ALO135,1),0)/1000</f>
        <v/>
      </c>
      <c r="BV135">
        <f>IFERROR(MATCH(BV$3,'Bins 2025'!$D135:$ALO135,1),0)/1000</f>
        <v/>
      </c>
      <c r="BW135">
        <f>IFERROR(MATCH(BW$3,'Bins 2025'!$D135:$ALO135,1),0)/1000</f>
        <v/>
      </c>
      <c r="BX135">
        <f>IFERROR(MATCH(BX$3,'Bins 2025'!$D135:$ALO135,1),0)/1000</f>
        <v/>
      </c>
      <c r="BY135">
        <f>IFERROR(MATCH(BY$3,'Bins 2025'!$D135:$ALO135,1),0)/1000</f>
        <v/>
      </c>
      <c r="BZ135">
        <f>IFERROR(MATCH(BZ$3,'Bins 2025'!$D135:$ALO135,1),0)/1000</f>
        <v/>
      </c>
      <c r="CA135">
        <f>IFERROR(MATCH(CA$3,'Bins 2025'!$D135:$ALO135,1),0)/1000</f>
        <v/>
      </c>
      <c r="CB135">
        <f>IFERROR(MATCH(CB$3,'Bins 2025'!$D135:$ALO135,1),0)/1000</f>
        <v/>
      </c>
      <c r="CC135">
        <f>IFERROR(MATCH(CC$3,'Bins 2025'!$D135:$ALO135,1),0)/1000</f>
        <v/>
      </c>
      <c r="CD135">
        <f>IFERROR(MATCH(CD$3,'Bins 2025'!$D135:$ALO135,1),0)/1000</f>
        <v/>
      </c>
      <c r="CE135">
        <f>IFERROR(MATCH(CE$3,'Bins 2025'!$D135:$ALO135,1),0)/1000</f>
        <v/>
      </c>
      <c r="CF135">
        <f>IFERROR(MATCH(CF$3,'Bins 2025'!$D135:$ALO135,1),0)/1000</f>
        <v/>
      </c>
      <c r="CG135">
        <f>IFERROR(MATCH(CG$3,'Bins 2025'!$D135:$ALO135,1),0)/1000</f>
        <v/>
      </c>
      <c r="CH135">
        <f>IFERROR(MATCH(CH$3,'Bins 2025'!$D135:$ALO135,1),0)/1000</f>
        <v/>
      </c>
      <c r="CI135">
        <f>IFERROR(MATCH(CI$3,'Bins 2025'!$D135:$ALO135,1),0)/1000</f>
        <v/>
      </c>
      <c r="CJ135">
        <f>IFERROR(MATCH(CJ$3,'Bins 2025'!$D135:$ALO135,1),0)/1000</f>
        <v/>
      </c>
      <c r="CK135">
        <f>IFERROR(MATCH(CK$3,'Bins 2025'!$D135:$ALO135,1),0)/1000</f>
        <v/>
      </c>
      <c r="CL135">
        <f>IFERROR(MATCH(CL$3,'Bins 2025'!$D135:$ALO135,1),0)/1000</f>
        <v/>
      </c>
      <c r="CM135">
        <f>IFERROR(MATCH(CM$3,'Bins 2025'!$D135:$ALO135,1),0)/1000</f>
        <v/>
      </c>
      <c r="CN135">
        <f>IFERROR(MATCH(CN$3,'Bins 2025'!$D135:$ALO135,1),0)/1000</f>
        <v/>
      </c>
      <c r="CO135">
        <f>IFERROR(MATCH(CO$3,'Bins 2025'!$D135:$ALO135,1),0)/1000</f>
        <v/>
      </c>
      <c r="CP135">
        <f>IFERROR(MATCH(CP$3,'Bins 2025'!$D135:$ALO135,1),0)/1000</f>
        <v/>
      </c>
      <c r="CQ135">
        <f>IFERROR(MATCH(CQ$3,'Bins 2025'!$D135:$ALO135,1),0)/1000</f>
        <v/>
      </c>
      <c r="CR135">
        <f>IFERROR(MATCH(CR$3,'Bins 2025'!$D135:$ALO135,1),0)/1000</f>
        <v/>
      </c>
      <c r="CS135">
        <f>IFERROR(MATCH(CS$3,'Bins 2025'!$D135:$ALO135,1),0)/1000</f>
        <v/>
      </c>
      <c r="CT135">
        <f>IFERROR(MATCH(CT$3,'Bins 2025'!$D135:$ALO135,1),0)/1000</f>
        <v/>
      </c>
      <c r="CU135">
        <f>IFERROR(MATCH(CU$3,'Bins 2025'!$D135:$ALO135,1),0)/1000</f>
        <v/>
      </c>
      <c r="CV135">
        <f>IFERROR(MATCH(CV$3,'Bins 2025'!$D135:$ALO135,1),0)/1000</f>
        <v/>
      </c>
      <c r="CW135">
        <f>IFERROR(MATCH(CW$3,'Bins 2025'!$D135:$ALO135,1),0)/1000</f>
        <v/>
      </c>
      <c r="CX135">
        <f>IFERROR(MATCH(CX$3,'Bins 2025'!$D135:$ALO135,1),0)/1000</f>
        <v/>
      </c>
      <c r="CY135">
        <f>IFERROR(MATCH(CY$3,'Bins 2025'!$D135:$ALO135,1),0)/1000</f>
        <v/>
      </c>
      <c r="CZ135">
        <f>IFERROR(MATCH(CZ$3,'Bins 2025'!$D135:$ALO135,1),0)/1000</f>
        <v/>
      </c>
      <c r="DA135">
        <f>IFERROR(MATCH(DA$3,'Bins 2025'!$D135:$ALO135,1),0)/1000</f>
        <v/>
      </c>
      <c r="DB135">
        <f>IFERROR(MATCH(DB$3,'Bins 2025'!$D135:$ALO135,1),0)/1000</f>
        <v/>
      </c>
      <c r="DC135">
        <f>IFERROR(MATCH(DC$3,'Bins 2025'!$D135:$ALO135,1),0)/1000</f>
        <v/>
      </c>
      <c r="DD135">
        <f>IFERROR(MATCH(DD$3,'Bins 2025'!$D135:$ALO135,1),0)/1000</f>
        <v/>
      </c>
      <c r="DE135">
        <f>IFERROR(MATCH(DE$3,'Bins 2025'!$D135:$ALO135,1),0)/1000</f>
        <v/>
      </c>
      <c r="DF135">
        <f>IFERROR(MATCH(DF$3,'Bins 2025'!$D135:$ALO135,1),0)/1000</f>
        <v/>
      </c>
      <c r="DG135">
        <f>IFERROR(MATCH(DG$3,'Bins 2025'!$D135:$ALO135,1),0)/1000</f>
        <v/>
      </c>
      <c r="DH135">
        <f>IFERROR(MATCH(DH$3,'Bins 2025'!$D135:$ALO135,1),0)/1000</f>
        <v/>
      </c>
      <c r="DI135">
        <f>IFERROR(MATCH(DI$3,'Bins 2025'!$D135:$ALO135,1),0)/1000</f>
        <v/>
      </c>
      <c r="DJ135">
        <f>IFERROR(MATCH(DJ$3,'Bins 2025'!$D135:$ALO135,1),0)/1000</f>
        <v/>
      </c>
      <c r="DK135">
        <f>IFERROR(MATCH(DK$3,'Bins 2025'!$D135:$ALO135,1),0)/1000</f>
        <v/>
      </c>
      <c r="DL135">
        <f>IFERROR(MATCH(DL$3,'Bins 2025'!$D135:$ALO135,1),0)/1000</f>
        <v/>
      </c>
      <c r="DM135">
        <f>IFERROR(MATCH(DM$3,'Bins 2025'!$D135:$ALO135,1),0)/1000</f>
        <v/>
      </c>
      <c r="DN135">
        <f>IFERROR(MATCH(DN$3,'Bins 2025'!$D135:$ALO135,1),0)/1000</f>
        <v/>
      </c>
      <c r="DO135">
        <f>IFERROR(MATCH(DO$3,'Bins 2025'!$D135:$ALO135,1),0)/1000</f>
        <v/>
      </c>
      <c r="DP135">
        <f>IFERROR(MATCH(DP$3,'Bins 2025'!$D135:$ALO135,1),0)/1000</f>
        <v/>
      </c>
      <c r="DQ135">
        <f>IFERROR(MATCH(DQ$3,'Bins 2025'!$D135:$ALO135,1),0)/1000</f>
        <v/>
      </c>
      <c r="DR135">
        <f>IFERROR(MATCH(DR$3,'Bins 2025'!$D135:$ALO135,1),0)/1000</f>
        <v/>
      </c>
      <c r="DS135">
        <f>IFERROR(MATCH(DS$3,'Bins 2025'!$D135:$ALO135,1),0)/1000</f>
        <v/>
      </c>
      <c r="DT135">
        <f>IFERROR(MATCH(DT$3,'Bins 2025'!$D135:$ALO135,1),0)/1000</f>
        <v/>
      </c>
      <c r="DU135">
        <f>IFERROR(MATCH(DU$3,'Bins 2025'!$D135:$ALO135,1),0)/1000</f>
        <v/>
      </c>
      <c r="DV135">
        <f>IFERROR(MATCH(DV$3,'Bins 2025'!$D135:$ALO135,1),0)/1000</f>
        <v/>
      </c>
      <c r="DW135">
        <f>IFERROR(MATCH(DW$3,'Bins 2025'!$D135:$ALO135,1),0)/1000</f>
        <v/>
      </c>
      <c r="DX135">
        <f>IFERROR(MATCH(DX$3,'Bins 2025'!$D135:$ALO135,1),0)/1000</f>
        <v/>
      </c>
      <c r="DY135">
        <f>IFERROR(MATCH(DY$3,'Bins 2025'!$D135:$ALO135,1),0)/1000</f>
        <v/>
      </c>
      <c r="DZ135">
        <f>IFERROR(MATCH(DZ$3,'Bins 2025'!$D135:$ALO135,1),0)/1000</f>
        <v/>
      </c>
      <c r="EA135">
        <f>IFERROR(MATCH(EA$3,'Bins 2025'!$D135:$ALO135,1),0)/1000</f>
        <v/>
      </c>
      <c r="EB135">
        <f>IFERROR(MATCH(EB$3,'Bins 2025'!$D135:$ALO135,1),0)/1000</f>
        <v/>
      </c>
      <c r="EC135">
        <f>IFERROR(MATCH(EC$3,'Bins 2025'!$D135:$ALO135,1),0)/1000</f>
        <v/>
      </c>
      <c r="ED135">
        <f>IFERROR(MATCH(ED$3,'Bins 2025'!$D135:$ALO135,1),0)/1000</f>
        <v/>
      </c>
      <c r="EE135">
        <f>IFERROR(MATCH(EE$3,'Bins 2025'!$D135:$ALO135,1),0)/1000</f>
        <v/>
      </c>
      <c r="EF135">
        <f>IFERROR(MATCH(EF$3,'Bins 2025'!$D135:$ALO135,1),0)/1000</f>
        <v/>
      </c>
      <c r="EG135">
        <f>IFERROR(MATCH(EG$3,'Bins 2025'!$D135:$ALO135,1),0)/1000</f>
        <v/>
      </c>
      <c r="EH135">
        <f>IFERROR(MATCH(EH$3,'Bins 2025'!$D135:$ALO135,1),0)/1000</f>
        <v/>
      </c>
      <c r="EI135">
        <f>IFERROR(MATCH(EI$3,'Bins 2025'!$D135:$ALO135,1),0)/1000</f>
        <v/>
      </c>
      <c r="EJ135">
        <f>IFERROR(MATCH(EJ$3,'Bins 2025'!$D135:$ALO135,1),0)/1000</f>
        <v/>
      </c>
      <c r="EK135">
        <f>IFERROR(MATCH(EK$3,'Bins 2025'!$D135:$ALO135,1),0)/1000</f>
        <v/>
      </c>
      <c r="EL135">
        <f>IFERROR(MATCH(EL$3,'Bins 2025'!$D135:$ALO135,1),0)/1000</f>
        <v/>
      </c>
      <c r="EM135">
        <f>IFERROR(MATCH(EM$3,'Bins 2025'!$D135:$ALO135,1),0)/1000</f>
        <v/>
      </c>
      <c r="EN135">
        <f>IFERROR(MATCH(EN$3,'Bins 2025'!$D135:$ALO135,1),0)/1000</f>
        <v/>
      </c>
      <c r="EO135">
        <f>IFERROR(MATCH(EO$3,'Bins 2025'!$D135:$ALO135,1),0)/1000</f>
        <v/>
      </c>
      <c r="EP135">
        <f>IFERROR(MATCH(EP$3,'Bins 2025'!$D135:$ALO135,1),0)/1000</f>
        <v/>
      </c>
      <c r="EQ135">
        <f>IFERROR(MATCH(EQ$3,'Bins 2025'!$D135:$ALO135,1),0)/1000</f>
        <v/>
      </c>
      <c r="ER135">
        <f>IFERROR(MATCH(ER$3,'Bins 2025'!$D135:$ALO135,1),0)/1000</f>
        <v/>
      </c>
      <c r="ES135">
        <f>IFERROR(MATCH(ES$3,'Bins 2025'!$D135:$ALO135,1),0)/1000</f>
        <v/>
      </c>
      <c r="ET135">
        <f>IFERROR(MATCH(ET$3,'Bins 2025'!$D135:$ALO135,1),0)/1000</f>
        <v/>
      </c>
      <c r="EU135">
        <f>IFERROR(MATCH(EU$3,'Bins 2025'!$D135:$ALO135,1),0)/1000</f>
        <v/>
      </c>
      <c r="EV135">
        <f>IFERROR(MATCH(EV$3,'Bins 2025'!$D135:$ALO135,1),0)/1000</f>
        <v/>
      </c>
      <c r="EW135">
        <f>IFERROR(MATCH(EW$3,'Bins 2025'!$D135:$ALO135,1),0)/1000</f>
        <v/>
      </c>
      <c r="EX135">
        <f>IFERROR(MATCH(EX$3,'Bins 2025'!$D135:$ALO135,1),0)/1000</f>
        <v/>
      </c>
      <c r="EY135">
        <f>IFERROR(MATCH(EY$3,'Bins 2025'!$D135:$ALO135,1),0)/1000</f>
        <v/>
      </c>
      <c r="EZ135">
        <f>IFERROR(MATCH(EZ$3,'Bins 2025'!$D135:$ALO135,1),0)/1000</f>
        <v/>
      </c>
      <c r="FA135">
        <f>IFERROR(MATCH(FA$3,'Bins 2025'!$D135:$ALO135,1),0)/1000</f>
        <v/>
      </c>
      <c r="FB135">
        <f>IFERROR(MATCH(FB$3,'Bins 2025'!$D135:$ALO135,1),0)/1000</f>
        <v/>
      </c>
      <c r="FC135">
        <f>IFERROR(MATCH(FC$3,'Bins 2025'!$D135:$ALO135,1),0)/1000</f>
        <v/>
      </c>
      <c r="FD135">
        <f>IFERROR(MATCH(FD$3,'Bins 2025'!$D135:$ALO135,1),0)/1000</f>
        <v/>
      </c>
      <c r="FE135">
        <f>IFERROR(MATCH(FE$3,'Bins 2025'!$D135:$ALO135,1),0)/1000</f>
        <v/>
      </c>
      <c r="FF135">
        <f>IFERROR(MATCH(FF$3,'Bins 2025'!$D135:$ALO135,1),0)/1000</f>
        <v/>
      </c>
      <c r="FG135">
        <f>IFERROR(MATCH(FG$3,'Bins 2025'!$D135:$ALO135,1),0)/1000</f>
        <v/>
      </c>
      <c r="FH135">
        <f>IFERROR(MATCH(FH$3,'Bins 2025'!$D135:$ALO135,1),0)/1000</f>
        <v/>
      </c>
      <c r="FI135">
        <f>IFERROR(MATCH(FI$3,'Bins 2025'!$D135:$ALO135,1),0)/1000</f>
        <v/>
      </c>
      <c r="FJ135">
        <f>IFERROR(MATCH(FJ$3,'Bins 2025'!$D135:$ALO135,1),0)/1000</f>
        <v/>
      </c>
      <c r="FK135">
        <f>IFERROR(MATCH(FK$3,'Bins 2025'!$D135:$ALO135,1),0)/1000</f>
        <v/>
      </c>
      <c r="FL135">
        <f>IFERROR(MATCH(FL$3,'Bins 2025'!$D135:$ALO135,1),0)/1000</f>
        <v/>
      </c>
      <c r="FM135">
        <f>IFERROR(MATCH(FM$3,'Bins 2025'!$D135:$ALO135,1),0)/1000</f>
        <v/>
      </c>
      <c r="FN135">
        <f>IFERROR(MATCH(FN$3,'Bins 2025'!$D135:$ALO135,1),0)/1000</f>
        <v/>
      </c>
      <c r="FO135">
        <f>IFERROR(MATCH(FO$3,'Bins 2025'!$D135:$ALO135,1),0)/1000</f>
        <v/>
      </c>
      <c r="FP135">
        <f>IFERROR(MATCH(FP$3,'Bins 2025'!$D135:$ALO135,1),0)/1000</f>
        <v/>
      </c>
      <c r="FQ135">
        <f>IFERROR(MATCH(FQ$3,'Bins 2025'!$D135:$ALO135,1),0)/1000</f>
        <v/>
      </c>
      <c r="FR135">
        <f>IFERROR(MATCH(FR$3,'Bins 2025'!$D135:$ALO135,1),0)/1000</f>
        <v/>
      </c>
      <c r="FS135">
        <f>IFERROR(MATCH(FS$3,'Bins 2025'!$D135:$ALO135,1),0)/1000</f>
        <v/>
      </c>
      <c r="FT135">
        <f>IFERROR(MATCH(FT$3,'Bins 2025'!$D135:$ALO135,1),0)/1000</f>
        <v/>
      </c>
      <c r="FU135">
        <f>IFERROR(MATCH(FU$3,'Bins 2025'!$D135:$ALO135,1),0)/1000</f>
        <v/>
      </c>
      <c r="FV135">
        <f>IFERROR(MATCH(FV$3,'Bins 2025'!$D135:$ALO135,1),0)/1000</f>
        <v/>
      </c>
      <c r="FW135">
        <f>IFERROR(MATCH(FW$3,'Bins 2025'!$D135:$ALO135,1),0)/1000</f>
        <v/>
      </c>
      <c r="FX135">
        <f>IFERROR(MATCH(FX$3,'Bins 2025'!$D135:$ALO135,1),0)/1000</f>
        <v/>
      </c>
      <c r="FY135">
        <f>IFERROR(MATCH(FY$3,'Bins 2025'!$D135:$ALO135,1),0)/1000</f>
        <v/>
      </c>
      <c r="FZ135">
        <f>IFERROR(MATCH(FZ$3,'Bins 2025'!$D135:$ALO135,1),0)/1000</f>
        <v/>
      </c>
      <c r="GA135">
        <f>IFERROR(MATCH(GA$3,'Bins 2025'!$D135:$ALO135,1),0)/1000</f>
        <v/>
      </c>
      <c r="GB135">
        <f>IFERROR(MATCH(GB$3,'Bins 2025'!$D135:$ALO135,1),0)/1000</f>
        <v/>
      </c>
      <c r="GC135">
        <f>IFERROR(MATCH(GC$3,'Bins 2025'!$D135:$ALO135,1),0)/1000</f>
        <v/>
      </c>
      <c r="GD135">
        <f>IFERROR(MATCH(GD$3,'Bins 2025'!$D135:$ALO135,1),0)/1000</f>
        <v/>
      </c>
      <c r="GE135">
        <f>IFERROR(MATCH(GE$3,'Bins 2025'!$D135:$ALO135,1),0)/1000</f>
        <v/>
      </c>
      <c r="GF135">
        <f>IFERROR(MATCH(GF$3,'Bins 2025'!$D135:$ALO135,1),0)/1000</f>
        <v/>
      </c>
      <c r="GG135">
        <f>IFERROR(MATCH(GG$3,'Bins 2025'!$D135:$ALO135,1),0)/1000</f>
        <v/>
      </c>
      <c r="GH135">
        <f>IFERROR(MATCH(GH$3,'Bins 2025'!$D135:$ALO135,1),0)/1000</f>
        <v/>
      </c>
      <c r="GI135">
        <f>IFERROR(MATCH(GI$3,'Bins 2025'!$D135:$ALO135,1),0)/1000</f>
        <v/>
      </c>
      <c r="GJ135">
        <f>IFERROR(MATCH(GJ$3,'Bins 2025'!$D135:$ALO135,1),0)/1000</f>
        <v/>
      </c>
      <c r="GK135">
        <f>IFERROR(MATCH(GK$3,'Bins 2025'!$D135:$ALO135,1),0)/1000</f>
        <v/>
      </c>
      <c r="GL135">
        <f>IFERROR(MATCH(GL$3,'Bins 2025'!$D135:$ALO135,1),0)/1000</f>
        <v/>
      </c>
      <c r="GM135">
        <f>IFERROR(MATCH(GM$3,'Bins 2025'!$D135:$ALO135,1),0)/1000</f>
        <v/>
      </c>
      <c r="GN135">
        <f>IFERROR(MATCH(GN$3,'Bins 2025'!$D135:$ALO135,1),0)/1000</f>
        <v/>
      </c>
      <c r="GO135">
        <f>IFERROR(MATCH(GO$3,'Bins 2025'!$D135:$ALO135,1),0)/1000</f>
        <v/>
      </c>
      <c r="GP135">
        <f>IFERROR(MATCH(GP$3,'Bins 2025'!$D135:$ALO135,1),0)/1000</f>
        <v/>
      </c>
      <c r="GQ135">
        <f>IFERROR(MATCH(GQ$3,'Bins 2025'!$D135:$ALO135,1),0)/1000</f>
        <v/>
      </c>
      <c r="GR135">
        <f>IFERROR(MATCH(GR$3,'Bins 2025'!$D135:$ALO135,1),0)/1000</f>
        <v/>
      </c>
      <c r="GS135">
        <f>IFERROR(MATCH(GS$3,'Bins 2025'!$D135:$ALO135,1),0)/1000</f>
        <v/>
      </c>
      <c r="GT135">
        <f>IFERROR(MATCH(GT$3,'Bins 2025'!$D135:$ALO135,1),0)/1000</f>
        <v/>
      </c>
      <c r="GU135">
        <f>IFERROR(MATCH(GU$3,'Bins 2025'!$D135:$ALO135,1),0)/1000</f>
        <v/>
      </c>
    </row>
    <row r="136">
      <c r="B136">
        <f>Inputs!B136</f>
        <v/>
      </c>
      <c r="C136">
        <f>Inputs!K136</f>
        <v/>
      </c>
      <c r="D136">
        <f>N(Inputs!H136)</f>
        <v/>
      </c>
      <c r="E136">
        <f>IFERROR(MATCH(E$3,'Bins 2025'!$D136:$ALO136,1),0)/1000</f>
        <v/>
      </c>
      <c r="F136">
        <f>IFERROR(MATCH(F$3,'Bins 2025'!$D136:$ALO136,1),0)/1000</f>
        <v/>
      </c>
      <c r="G136">
        <f>IFERROR(MATCH(G$3,'Bins 2025'!$D136:$ALO136,1),0)/1000</f>
        <v/>
      </c>
      <c r="H136">
        <f>IFERROR(MATCH(H$3,'Bins 2025'!$D136:$ALO136,1),0)/1000</f>
        <v/>
      </c>
      <c r="I136">
        <f>IFERROR(MATCH(I$3,'Bins 2025'!$D136:$ALO136,1),0)/1000</f>
        <v/>
      </c>
      <c r="J136">
        <f>IFERROR(MATCH(J$3,'Bins 2025'!$D136:$ALO136,1),0)/1000</f>
        <v/>
      </c>
      <c r="K136">
        <f>IFERROR(MATCH(K$3,'Bins 2025'!$D136:$ALO136,1),0)/1000</f>
        <v/>
      </c>
      <c r="L136">
        <f>IFERROR(MATCH(L$3,'Bins 2025'!$D136:$ALO136,1),0)/1000</f>
        <v/>
      </c>
      <c r="M136">
        <f>IFERROR(MATCH(M$3,'Bins 2025'!$D136:$ALO136,1),0)/1000</f>
        <v/>
      </c>
      <c r="N136">
        <f>IFERROR(MATCH(N$3,'Bins 2025'!$D136:$ALO136,1),0)/1000</f>
        <v/>
      </c>
      <c r="O136">
        <f>IFERROR(MATCH(O$3,'Bins 2025'!$D136:$ALO136,1),0)/1000</f>
        <v/>
      </c>
      <c r="P136">
        <f>IFERROR(MATCH(P$3,'Bins 2025'!$D136:$ALO136,1),0)/1000</f>
        <v/>
      </c>
      <c r="Q136">
        <f>IFERROR(MATCH(Q$3,'Bins 2025'!$D136:$ALO136,1),0)/1000</f>
        <v/>
      </c>
      <c r="R136">
        <f>IFERROR(MATCH(R$3,'Bins 2025'!$D136:$ALO136,1),0)/1000</f>
        <v/>
      </c>
      <c r="S136">
        <f>IFERROR(MATCH(S$3,'Bins 2025'!$D136:$ALO136,1),0)/1000</f>
        <v/>
      </c>
      <c r="T136">
        <f>IFERROR(MATCH(T$3,'Bins 2025'!$D136:$ALO136,1),0)/1000</f>
        <v/>
      </c>
      <c r="U136">
        <f>IFERROR(MATCH(U$3,'Bins 2025'!$D136:$ALO136,1),0)/1000</f>
        <v/>
      </c>
      <c r="V136">
        <f>IFERROR(MATCH(V$3,'Bins 2025'!$D136:$ALO136,1),0)/1000</f>
        <v/>
      </c>
      <c r="W136">
        <f>IFERROR(MATCH(W$3,'Bins 2025'!$D136:$ALO136,1),0)/1000</f>
        <v/>
      </c>
      <c r="X136">
        <f>IFERROR(MATCH(X$3,'Bins 2025'!$D136:$ALO136,1),0)/1000</f>
        <v/>
      </c>
      <c r="Y136">
        <f>IFERROR(MATCH(Y$3,'Bins 2025'!$D136:$ALO136,1),0)/1000</f>
        <v/>
      </c>
      <c r="Z136">
        <f>IFERROR(MATCH(Z$3,'Bins 2025'!$D136:$ALO136,1),0)/1000</f>
        <v/>
      </c>
      <c r="AA136">
        <f>IFERROR(MATCH(AA$3,'Bins 2025'!$D136:$ALO136,1),0)/1000</f>
        <v/>
      </c>
      <c r="AB136">
        <f>IFERROR(MATCH(AB$3,'Bins 2025'!$D136:$ALO136,1),0)/1000</f>
        <v/>
      </c>
      <c r="AC136">
        <f>IFERROR(MATCH(AC$3,'Bins 2025'!$D136:$ALO136,1),0)/1000</f>
        <v/>
      </c>
      <c r="AD136">
        <f>IFERROR(MATCH(AD$3,'Bins 2025'!$D136:$ALO136,1),0)/1000</f>
        <v/>
      </c>
      <c r="AE136">
        <f>IFERROR(MATCH(AE$3,'Bins 2025'!$D136:$ALO136,1),0)/1000</f>
        <v/>
      </c>
      <c r="AF136">
        <f>IFERROR(MATCH(AF$3,'Bins 2025'!$D136:$ALO136,1),0)/1000</f>
        <v/>
      </c>
      <c r="AG136">
        <f>IFERROR(MATCH(AG$3,'Bins 2025'!$D136:$ALO136,1),0)/1000</f>
        <v/>
      </c>
      <c r="AH136">
        <f>IFERROR(MATCH(AH$3,'Bins 2025'!$D136:$ALO136,1),0)/1000</f>
        <v/>
      </c>
      <c r="AI136">
        <f>IFERROR(MATCH(AI$3,'Bins 2025'!$D136:$ALO136,1),0)/1000</f>
        <v/>
      </c>
      <c r="AJ136">
        <f>IFERROR(MATCH(AJ$3,'Bins 2025'!$D136:$ALO136,1),0)/1000</f>
        <v/>
      </c>
      <c r="AK136">
        <f>IFERROR(MATCH(AK$3,'Bins 2025'!$D136:$ALO136,1),0)/1000</f>
        <v/>
      </c>
      <c r="AL136">
        <f>IFERROR(MATCH(AL$3,'Bins 2025'!$D136:$ALO136,1),0)/1000</f>
        <v/>
      </c>
      <c r="AM136">
        <f>IFERROR(MATCH(AM$3,'Bins 2025'!$D136:$ALO136,1),0)/1000</f>
        <v/>
      </c>
      <c r="AN136">
        <f>IFERROR(MATCH(AN$3,'Bins 2025'!$D136:$ALO136,1),0)/1000</f>
        <v/>
      </c>
      <c r="AO136">
        <f>IFERROR(MATCH(AO$3,'Bins 2025'!$D136:$ALO136,1),0)/1000</f>
        <v/>
      </c>
      <c r="AP136">
        <f>IFERROR(MATCH(AP$3,'Bins 2025'!$D136:$ALO136,1),0)/1000</f>
        <v/>
      </c>
      <c r="AQ136">
        <f>IFERROR(MATCH(AQ$3,'Bins 2025'!$D136:$ALO136,1),0)/1000</f>
        <v/>
      </c>
      <c r="AR136">
        <f>IFERROR(MATCH(AR$3,'Bins 2025'!$D136:$ALO136,1),0)/1000</f>
        <v/>
      </c>
      <c r="AS136">
        <f>IFERROR(MATCH(AS$3,'Bins 2025'!$D136:$ALO136,1),0)/1000</f>
        <v/>
      </c>
      <c r="AT136">
        <f>IFERROR(MATCH(AT$3,'Bins 2025'!$D136:$ALO136,1),0)/1000</f>
        <v/>
      </c>
      <c r="AU136">
        <f>IFERROR(MATCH(AU$3,'Bins 2025'!$D136:$ALO136,1),0)/1000</f>
        <v/>
      </c>
      <c r="AV136">
        <f>IFERROR(MATCH(AV$3,'Bins 2025'!$D136:$ALO136,1),0)/1000</f>
        <v/>
      </c>
      <c r="AW136">
        <f>IFERROR(MATCH(AW$3,'Bins 2025'!$D136:$ALO136,1),0)/1000</f>
        <v/>
      </c>
      <c r="AX136">
        <f>IFERROR(MATCH(AX$3,'Bins 2025'!$D136:$ALO136,1),0)/1000</f>
        <v/>
      </c>
      <c r="AY136">
        <f>IFERROR(MATCH(AY$3,'Bins 2025'!$D136:$ALO136,1),0)/1000</f>
        <v/>
      </c>
      <c r="AZ136">
        <f>IFERROR(MATCH(AZ$3,'Bins 2025'!$D136:$ALO136,1),0)/1000</f>
        <v/>
      </c>
      <c r="BA136">
        <f>IFERROR(MATCH(BA$3,'Bins 2025'!$D136:$ALO136,1),0)/1000</f>
        <v/>
      </c>
      <c r="BB136">
        <f>IFERROR(MATCH(BB$3,'Bins 2025'!$D136:$ALO136,1),0)/1000</f>
        <v/>
      </c>
      <c r="BC136">
        <f>IFERROR(MATCH(BC$3,'Bins 2025'!$D136:$ALO136,1),0)/1000</f>
        <v/>
      </c>
      <c r="BD136">
        <f>IFERROR(MATCH(BD$3,'Bins 2025'!$D136:$ALO136,1),0)/1000</f>
        <v/>
      </c>
      <c r="BE136">
        <f>IFERROR(MATCH(BE$3,'Bins 2025'!$D136:$ALO136,1),0)/1000</f>
        <v/>
      </c>
      <c r="BF136">
        <f>IFERROR(MATCH(BF$3,'Bins 2025'!$D136:$ALO136,1),0)/1000</f>
        <v/>
      </c>
      <c r="BG136">
        <f>IFERROR(MATCH(BG$3,'Bins 2025'!$D136:$ALO136,1),0)/1000</f>
        <v/>
      </c>
      <c r="BH136">
        <f>IFERROR(MATCH(BH$3,'Bins 2025'!$D136:$ALO136,1),0)/1000</f>
        <v/>
      </c>
      <c r="BI136">
        <f>IFERROR(MATCH(BI$3,'Bins 2025'!$D136:$ALO136,1),0)/1000</f>
        <v/>
      </c>
      <c r="BJ136">
        <f>IFERROR(MATCH(BJ$3,'Bins 2025'!$D136:$ALO136,1),0)/1000</f>
        <v/>
      </c>
      <c r="BK136">
        <f>IFERROR(MATCH(BK$3,'Bins 2025'!$D136:$ALO136,1),0)/1000</f>
        <v/>
      </c>
      <c r="BL136">
        <f>IFERROR(MATCH(BL$3,'Bins 2025'!$D136:$ALO136,1),0)/1000</f>
        <v/>
      </c>
      <c r="BM136">
        <f>IFERROR(MATCH(BM$3,'Bins 2025'!$D136:$ALO136,1),0)/1000</f>
        <v/>
      </c>
      <c r="BN136">
        <f>IFERROR(MATCH(BN$3,'Bins 2025'!$D136:$ALO136,1),0)/1000</f>
        <v/>
      </c>
      <c r="BO136">
        <f>IFERROR(MATCH(BO$3,'Bins 2025'!$D136:$ALO136,1),0)/1000</f>
        <v/>
      </c>
      <c r="BP136">
        <f>IFERROR(MATCH(BP$3,'Bins 2025'!$D136:$ALO136,1),0)/1000</f>
        <v/>
      </c>
      <c r="BQ136">
        <f>IFERROR(MATCH(BQ$3,'Bins 2025'!$D136:$ALO136,1),0)/1000</f>
        <v/>
      </c>
      <c r="BR136">
        <f>IFERROR(MATCH(BR$3,'Bins 2025'!$D136:$ALO136,1),0)/1000</f>
        <v/>
      </c>
      <c r="BS136">
        <f>IFERROR(MATCH(BS$3,'Bins 2025'!$D136:$ALO136,1),0)/1000</f>
        <v/>
      </c>
      <c r="BT136">
        <f>IFERROR(MATCH(BT$3,'Bins 2025'!$D136:$ALO136,1),0)/1000</f>
        <v/>
      </c>
      <c r="BU136">
        <f>IFERROR(MATCH(BU$3,'Bins 2025'!$D136:$ALO136,1),0)/1000</f>
        <v/>
      </c>
      <c r="BV136">
        <f>IFERROR(MATCH(BV$3,'Bins 2025'!$D136:$ALO136,1),0)/1000</f>
        <v/>
      </c>
      <c r="BW136">
        <f>IFERROR(MATCH(BW$3,'Bins 2025'!$D136:$ALO136,1),0)/1000</f>
        <v/>
      </c>
      <c r="BX136">
        <f>IFERROR(MATCH(BX$3,'Bins 2025'!$D136:$ALO136,1),0)/1000</f>
        <v/>
      </c>
      <c r="BY136">
        <f>IFERROR(MATCH(BY$3,'Bins 2025'!$D136:$ALO136,1),0)/1000</f>
        <v/>
      </c>
      <c r="BZ136">
        <f>IFERROR(MATCH(BZ$3,'Bins 2025'!$D136:$ALO136,1),0)/1000</f>
        <v/>
      </c>
      <c r="CA136">
        <f>IFERROR(MATCH(CA$3,'Bins 2025'!$D136:$ALO136,1),0)/1000</f>
        <v/>
      </c>
      <c r="CB136">
        <f>IFERROR(MATCH(CB$3,'Bins 2025'!$D136:$ALO136,1),0)/1000</f>
        <v/>
      </c>
      <c r="CC136">
        <f>IFERROR(MATCH(CC$3,'Bins 2025'!$D136:$ALO136,1),0)/1000</f>
        <v/>
      </c>
      <c r="CD136">
        <f>IFERROR(MATCH(CD$3,'Bins 2025'!$D136:$ALO136,1),0)/1000</f>
        <v/>
      </c>
      <c r="CE136">
        <f>IFERROR(MATCH(CE$3,'Bins 2025'!$D136:$ALO136,1),0)/1000</f>
        <v/>
      </c>
      <c r="CF136">
        <f>IFERROR(MATCH(CF$3,'Bins 2025'!$D136:$ALO136,1),0)/1000</f>
        <v/>
      </c>
      <c r="CG136">
        <f>IFERROR(MATCH(CG$3,'Bins 2025'!$D136:$ALO136,1),0)/1000</f>
        <v/>
      </c>
      <c r="CH136">
        <f>IFERROR(MATCH(CH$3,'Bins 2025'!$D136:$ALO136,1),0)/1000</f>
        <v/>
      </c>
      <c r="CI136">
        <f>IFERROR(MATCH(CI$3,'Bins 2025'!$D136:$ALO136,1),0)/1000</f>
        <v/>
      </c>
      <c r="CJ136">
        <f>IFERROR(MATCH(CJ$3,'Bins 2025'!$D136:$ALO136,1),0)/1000</f>
        <v/>
      </c>
      <c r="CK136">
        <f>IFERROR(MATCH(CK$3,'Bins 2025'!$D136:$ALO136,1),0)/1000</f>
        <v/>
      </c>
      <c r="CL136">
        <f>IFERROR(MATCH(CL$3,'Bins 2025'!$D136:$ALO136,1),0)/1000</f>
        <v/>
      </c>
      <c r="CM136">
        <f>IFERROR(MATCH(CM$3,'Bins 2025'!$D136:$ALO136,1),0)/1000</f>
        <v/>
      </c>
      <c r="CN136">
        <f>IFERROR(MATCH(CN$3,'Bins 2025'!$D136:$ALO136,1),0)/1000</f>
        <v/>
      </c>
      <c r="CO136">
        <f>IFERROR(MATCH(CO$3,'Bins 2025'!$D136:$ALO136,1),0)/1000</f>
        <v/>
      </c>
      <c r="CP136">
        <f>IFERROR(MATCH(CP$3,'Bins 2025'!$D136:$ALO136,1),0)/1000</f>
        <v/>
      </c>
      <c r="CQ136">
        <f>IFERROR(MATCH(CQ$3,'Bins 2025'!$D136:$ALO136,1),0)/1000</f>
        <v/>
      </c>
      <c r="CR136">
        <f>IFERROR(MATCH(CR$3,'Bins 2025'!$D136:$ALO136,1),0)/1000</f>
        <v/>
      </c>
      <c r="CS136">
        <f>IFERROR(MATCH(CS$3,'Bins 2025'!$D136:$ALO136,1),0)/1000</f>
        <v/>
      </c>
      <c r="CT136">
        <f>IFERROR(MATCH(CT$3,'Bins 2025'!$D136:$ALO136,1),0)/1000</f>
        <v/>
      </c>
      <c r="CU136">
        <f>IFERROR(MATCH(CU$3,'Bins 2025'!$D136:$ALO136,1),0)/1000</f>
        <v/>
      </c>
      <c r="CV136">
        <f>IFERROR(MATCH(CV$3,'Bins 2025'!$D136:$ALO136,1),0)/1000</f>
        <v/>
      </c>
      <c r="CW136">
        <f>IFERROR(MATCH(CW$3,'Bins 2025'!$D136:$ALO136,1),0)/1000</f>
        <v/>
      </c>
      <c r="CX136">
        <f>IFERROR(MATCH(CX$3,'Bins 2025'!$D136:$ALO136,1),0)/1000</f>
        <v/>
      </c>
      <c r="CY136">
        <f>IFERROR(MATCH(CY$3,'Bins 2025'!$D136:$ALO136,1),0)/1000</f>
        <v/>
      </c>
      <c r="CZ136">
        <f>IFERROR(MATCH(CZ$3,'Bins 2025'!$D136:$ALO136,1),0)/1000</f>
        <v/>
      </c>
      <c r="DA136">
        <f>IFERROR(MATCH(DA$3,'Bins 2025'!$D136:$ALO136,1),0)/1000</f>
        <v/>
      </c>
      <c r="DB136">
        <f>IFERROR(MATCH(DB$3,'Bins 2025'!$D136:$ALO136,1),0)/1000</f>
        <v/>
      </c>
      <c r="DC136">
        <f>IFERROR(MATCH(DC$3,'Bins 2025'!$D136:$ALO136,1),0)/1000</f>
        <v/>
      </c>
      <c r="DD136">
        <f>IFERROR(MATCH(DD$3,'Bins 2025'!$D136:$ALO136,1),0)/1000</f>
        <v/>
      </c>
      <c r="DE136">
        <f>IFERROR(MATCH(DE$3,'Bins 2025'!$D136:$ALO136,1),0)/1000</f>
        <v/>
      </c>
      <c r="DF136">
        <f>IFERROR(MATCH(DF$3,'Bins 2025'!$D136:$ALO136,1),0)/1000</f>
        <v/>
      </c>
      <c r="DG136">
        <f>IFERROR(MATCH(DG$3,'Bins 2025'!$D136:$ALO136,1),0)/1000</f>
        <v/>
      </c>
      <c r="DH136">
        <f>IFERROR(MATCH(DH$3,'Bins 2025'!$D136:$ALO136,1),0)/1000</f>
        <v/>
      </c>
      <c r="DI136">
        <f>IFERROR(MATCH(DI$3,'Bins 2025'!$D136:$ALO136,1),0)/1000</f>
        <v/>
      </c>
      <c r="DJ136">
        <f>IFERROR(MATCH(DJ$3,'Bins 2025'!$D136:$ALO136,1),0)/1000</f>
        <v/>
      </c>
      <c r="DK136">
        <f>IFERROR(MATCH(DK$3,'Bins 2025'!$D136:$ALO136,1),0)/1000</f>
        <v/>
      </c>
      <c r="DL136">
        <f>IFERROR(MATCH(DL$3,'Bins 2025'!$D136:$ALO136,1),0)/1000</f>
        <v/>
      </c>
      <c r="DM136">
        <f>IFERROR(MATCH(DM$3,'Bins 2025'!$D136:$ALO136,1),0)/1000</f>
        <v/>
      </c>
      <c r="DN136">
        <f>IFERROR(MATCH(DN$3,'Bins 2025'!$D136:$ALO136,1),0)/1000</f>
        <v/>
      </c>
      <c r="DO136">
        <f>IFERROR(MATCH(DO$3,'Bins 2025'!$D136:$ALO136,1),0)/1000</f>
        <v/>
      </c>
      <c r="DP136">
        <f>IFERROR(MATCH(DP$3,'Bins 2025'!$D136:$ALO136,1),0)/1000</f>
        <v/>
      </c>
      <c r="DQ136">
        <f>IFERROR(MATCH(DQ$3,'Bins 2025'!$D136:$ALO136,1),0)/1000</f>
        <v/>
      </c>
      <c r="DR136">
        <f>IFERROR(MATCH(DR$3,'Bins 2025'!$D136:$ALO136,1),0)/1000</f>
        <v/>
      </c>
      <c r="DS136">
        <f>IFERROR(MATCH(DS$3,'Bins 2025'!$D136:$ALO136,1),0)/1000</f>
        <v/>
      </c>
      <c r="DT136">
        <f>IFERROR(MATCH(DT$3,'Bins 2025'!$D136:$ALO136,1),0)/1000</f>
        <v/>
      </c>
      <c r="DU136">
        <f>IFERROR(MATCH(DU$3,'Bins 2025'!$D136:$ALO136,1),0)/1000</f>
        <v/>
      </c>
      <c r="DV136">
        <f>IFERROR(MATCH(DV$3,'Bins 2025'!$D136:$ALO136,1),0)/1000</f>
        <v/>
      </c>
      <c r="DW136">
        <f>IFERROR(MATCH(DW$3,'Bins 2025'!$D136:$ALO136,1),0)/1000</f>
        <v/>
      </c>
      <c r="DX136">
        <f>IFERROR(MATCH(DX$3,'Bins 2025'!$D136:$ALO136,1),0)/1000</f>
        <v/>
      </c>
      <c r="DY136">
        <f>IFERROR(MATCH(DY$3,'Bins 2025'!$D136:$ALO136,1),0)/1000</f>
        <v/>
      </c>
      <c r="DZ136">
        <f>IFERROR(MATCH(DZ$3,'Bins 2025'!$D136:$ALO136,1),0)/1000</f>
        <v/>
      </c>
      <c r="EA136">
        <f>IFERROR(MATCH(EA$3,'Bins 2025'!$D136:$ALO136,1),0)/1000</f>
        <v/>
      </c>
      <c r="EB136">
        <f>IFERROR(MATCH(EB$3,'Bins 2025'!$D136:$ALO136,1),0)/1000</f>
        <v/>
      </c>
      <c r="EC136">
        <f>IFERROR(MATCH(EC$3,'Bins 2025'!$D136:$ALO136,1),0)/1000</f>
        <v/>
      </c>
      <c r="ED136">
        <f>IFERROR(MATCH(ED$3,'Bins 2025'!$D136:$ALO136,1),0)/1000</f>
        <v/>
      </c>
      <c r="EE136">
        <f>IFERROR(MATCH(EE$3,'Bins 2025'!$D136:$ALO136,1),0)/1000</f>
        <v/>
      </c>
      <c r="EF136">
        <f>IFERROR(MATCH(EF$3,'Bins 2025'!$D136:$ALO136,1),0)/1000</f>
        <v/>
      </c>
      <c r="EG136">
        <f>IFERROR(MATCH(EG$3,'Bins 2025'!$D136:$ALO136,1),0)/1000</f>
        <v/>
      </c>
      <c r="EH136">
        <f>IFERROR(MATCH(EH$3,'Bins 2025'!$D136:$ALO136,1),0)/1000</f>
        <v/>
      </c>
      <c r="EI136">
        <f>IFERROR(MATCH(EI$3,'Bins 2025'!$D136:$ALO136,1),0)/1000</f>
        <v/>
      </c>
      <c r="EJ136">
        <f>IFERROR(MATCH(EJ$3,'Bins 2025'!$D136:$ALO136,1),0)/1000</f>
        <v/>
      </c>
      <c r="EK136">
        <f>IFERROR(MATCH(EK$3,'Bins 2025'!$D136:$ALO136,1),0)/1000</f>
        <v/>
      </c>
      <c r="EL136">
        <f>IFERROR(MATCH(EL$3,'Bins 2025'!$D136:$ALO136,1),0)/1000</f>
        <v/>
      </c>
      <c r="EM136">
        <f>IFERROR(MATCH(EM$3,'Bins 2025'!$D136:$ALO136,1),0)/1000</f>
        <v/>
      </c>
      <c r="EN136">
        <f>IFERROR(MATCH(EN$3,'Bins 2025'!$D136:$ALO136,1),0)/1000</f>
        <v/>
      </c>
      <c r="EO136">
        <f>IFERROR(MATCH(EO$3,'Bins 2025'!$D136:$ALO136,1),0)/1000</f>
        <v/>
      </c>
      <c r="EP136">
        <f>IFERROR(MATCH(EP$3,'Bins 2025'!$D136:$ALO136,1),0)/1000</f>
        <v/>
      </c>
      <c r="EQ136">
        <f>IFERROR(MATCH(EQ$3,'Bins 2025'!$D136:$ALO136,1),0)/1000</f>
        <v/>
      </c>
      <c r="ER136">
        <f>IFERROR(MATCH(ER$3,'Bins 2025'!$D136:$ALO136,1),0)/1000</f>
        <v/>
      </c>
      <c r="ES136">
        <f>IFERROR(MATCH(ES$3,'Bins 2025'!$D136:$ALO136,1),0)/1000</f>
        <v/>
      </c>
      <c r="ET136">
        <f>IFERROR(MATCH(ET$3,'Bins 2025'!$D136:$ALO136,1),0)/1000</f>
        <v/>
      </c>
      <c r="EU136">
        <f>IFERROR(MATCH(EU$3,'Bins 2025'!$D136:$ALO136,1),0)/1000</f>
        <v/>
      </c>
      <c r="EV136">
        <f>IFERROR(MATCH(EV$3,'Bins 2025'!$D136:$ALO136,1),0)/1000</f>
        <v/>
      </c>
      <c r="EW136">
        <f>IFERROR(MATCH(EW$3,'Bins 2025'!$D136:$ALO136,1),0)/1000</f>
        <v/>
      </c>
      <c r="EX136">
        <f>IFERROR(MATCH(EX$3,'Bins 2025'!$D136:$ALO136,1),0)/1000</f>
        <v/>
      </c>
      <c r="EY136">
        <f>IFERROR(MATCH(EY$3,'Bins 2025'!$D136:$ALO136,1),0)/1000</f>
        <v/>
      </c>
      <c r="EZ136">
        <f>IFERROR(MATCH(EZ$3,'Bins 2025'!$D136:$ALO136,1),0)/1000</f>
        <v/>
      </c>
      <c r="FA136">
        <f>IFERROR(MATCH(FA$3,'Bins 2025'!$D136:$ALO136,1),0)/1000</f>
        <v/>
      </c>
      <c r="FB136">
        <f>IFERROR(MATCH(FB$3,'Bins 2025'!$D136:$ALO136,1),0)/1000</f>
        <v/>
      </c>
      <c r="FC136">
        <f>IFERROR(MATCH(FC$3,'Bins 2025'!$D136:$ALO136,1),0)/1000</f>
        <v/>
      </c>
      <c r="FD136">
        <f>IFERROR(MATCH(FD$3,'Bins 2025'!$D136:$ALO136,1),0)/1000</f>
        <v/>
      </c>
      <c r="FE136">
        <f>IFERROR(MATCH(FE$3,'Bins 2025'!$D136:$ALO136,1),0)/1000</f>
        <v/>
      </c>
      <c r="FF136">
        <f>IFERROR(MATCH(FF$3,'Bins 2025'!$D136:$ALO136,1),0)/1000</f>
        <v/>
      </c>
      <c r="FG136">
        <f>IFERROR(MATCH(FG$3,'Bins 2025'!$D136:$ALO136,1),0)/1000</f>
        <v/>
      </c>
      <c r="FH136">
        <f>IFERROR(MATCH(FH$3,'Bins 2025'!$D136:$ALO136,1),0)/1000</f>
        <v/>
      </c>
      <c r="FI136">
        <f>IFERROR(MATCH(FI$3,'Bins 2025'!$D136:$ALO136,1),0)/1000</f>
        <v/>
      </c>
      <c r="FJ136">
        <f>IFERROR(MATCH(FJ$3,'Bins 2025'!$D136:$ALO136,1),0)/1000</f>
        <v/>
      </c>
      <c r="FK136">
        <f>IFERROR(MATCH(FK$3,'Bins 2025'!$D136:$ALO136,1),0)/1000</f>
        <v/>
      </c>
      <c r="FL136">
        <f>IFERROR(MATCH(FL$3,'Bins 2025'!$D136:$ALO136,1),0)/1000</f>
        <v/>
      </c>
      <c r="FM136">
        <f>IFERROR(MATCH(FM$3,'Bins 2025'!$D136:$ALO136,1),0)/1000</f>
        <v/>
      </c>
      <c r="FN136">
        <f>IFERROR(MATCH(FN$3,'Bins 2025'!$D136:$ALO136,1),0)/1000</f>
        <v/>
      </c>
      <c r="FO136">
        <f>IFERROR(MATCH(FO$3,'Bins 2025'!$D136:$ALO136,1),0)/1000</f>
        <v/>
      </c>
      <c r="FP136">
        <f>IFERROR(MATCH(FP$3,'Bins 2025'!$D136:$ALO136,1),0)/1000</f>
        <v/>
      </c>
      <c r="FQ136">
        <f>IFERROR(MATCH(FQ$3,'Bins 2025'!$D136:$ALO136,1),0)/1000</f>
        <v/>
      </c>
      <c r="FR136">
        <f>IFERROR(MATCH(FR$3,'Bins 2025'!$D136:$ALO136,1),0)/1000</f>
        <v/>
      </c>
      <c r="FS136">
        <f>IFERROR(MATCH(FS$3,'Bins 2025'!$D136:$ALO136,1),0)/1000</f>
        <v/>
      </c>
      <c r="FT136">
        <f>IFERROR(MATCH(FT$3,'Bins 2025'!$D136:$ALO136,1),0)/1000</f>
        <v/>
      </c>
      <c r="FU136">
        <f>IFERROR(MATCH(FU$3,'Bins 2025'!$D136:$ALO136,1),0)/1000</f>
        <v/>
      </c>
      <c r="FV136">
        <f>IFERROR(MATCH(FV$3,'Bins 2025'!$D136:$ALO136,1),0)/1000</f>
        <v/>
      </c>
      <c r="FW136">
        <f>IFERROR(MATCH(FW$3,'Bins 2025'!$D136:$ALO136,1),0)/1000</f>
        <v/>
      </c>
      <c r="FX136">
        <f>IFERROR(MATCH(FX$3,'Bins 2025'!$D136:$ALO136,1),0)/1000</f>
        <v/>
      </c>
      <c r="FY136">
        <f>IFERROR(MATCH(FY$3,'Bins 2025'!$D136:$ALO136,1),0)/1000</f>
        <v/>
      </c>
      <c r="FZ136">
        <f>IFERROR(MATCH(FZ$3,'Bins 2025'!$D136:$ALO136,1),0)/1000</f>
        <v/>
      </c>
      <c r="GA136">
        <f>IFERROR(MATCH(GA$3,'Bins 2025'!$D136:$ALO136,1),0)/1000</f>
        <v/>
      </c>
      <c r="GB136">
        <f>IFERROR(MATCH(GB$3,'Bins 2025'!$D136:$ALO136,1),0)/1000</f>
        <v/>
      </c>
      <c r="GC136">
        <f>IFERROR(MATCH(GC$3,'Bins 2025'!$D136:$ALO136,1),0)/1000</f>
        <v/>
      </c>
      <c r="GD136">
        <f>IFERROR(MATCH(GD$3,'Bins 2025'!$D136:$ALO136,1),0)/1000</f>
        <v/>
      </c>
      <c r="GE136">
        <f>IFERROR(MATCH(GE$3,'Bins 2025'!$D136:$ALO136,1),0)/1000</f>
        <v/>
      </c>
      <c r="GF136">
        <f>IFERROR(MATCH(GF$3,'Bins 2025'!$D136:$ALO136,1),0)/1000</f>
        <v/>
      </c>
      <c r="GG136">
        <f>IFERROR(MATCH(GG$3,'Bins 2025'!$D136:$ALO136,1),0)/1000</f>
        <v/>
      </c>
      <c r="GH136">
        <f>IFERROR(MATCH(GH$3,'Bins 2025'!$D136:$ALO136,1),0)/1000</f>
        <v/>
      </c>
      <c r="GI136">
        <f>IFERROR(MATCH(GI$3,'Bins 2025'!$D136:$ALO136,1),0)/1000</f>
        <v/>
      </c>
      <c r="GJ136">
        <f>IFERROR(MATCH(GJ$3,'Bins 2025'!$D136:$ALO136,1),0)/1000</f>
        <v/>
      </c>
      <c r="GK136">
        <f>IFERROR(MATCH(GK$3,'Bins 2025'!$D136:$ALO136,1),0)/1000</f>
        <v/>
      </c>
      <c r="GL136">
        <f>IFERROR(MATCH(GL$3,'Bins 2025'!$D136:$ALO136,1),0)/1000</f>
        <v/>
      </c>
      <c r="GM136">
        <f>IFERROR(MATCH(GM$3,'Bins 2025'!$D136:$ALO136,1),0)/1000</f>
        <v/>
      </c>
      <c r="GN136">
        <f>IFERROR(MATCH(GN$3,'Bins 2025'!$D136:$ALO136,1),0)/1000</f>
        <v/>
      </c>
      <c r="GO136">
        <f>IFERROR(MATCH(GO$3,'Bins 2025'!$D136:$ALO136,1),0)/1000</f>
        <v/>
      </c>
      <c r="GP136">
        <f>IFERROR(MATCH(GP$3,'Bins 2025'!$D136:$ALO136,1),0)/1000</f>
        <v/>
      </c>
      <c r="GQ136">
        <f>IFERROR(MATCH(GQ$3,'Bins 2025'!$D136:$ALO136,1),0)/1000</f>
        <v/>
      </c>
      <c r="GR136">
        <f>IFERROR(MATCH(GR$3,'Bins 2025'!$D136:$ALO136,1),0)/1000</f>
        <v/>
      </c>
      <c r="GS136">
        <f>IFERROR(MATCH(GS$3,'Bins 2025'!$D136:$ALO136,1),0)/1000</f>
        <v/>
      </c>
      <c r="GT136">
        <f>IFERROR(MATCH(GT$3,'Bins 2025'!$D136:$ALO136,1),0)/1000</f>
        <v/>
      </c>
      <c r="GU136">
        <f>IFERROR(MATCH(GU$3,'Bins 2025'!$D136:$ALO136,1),0)/1000</f>
        <v/>
      </c>
    </row>
    <row r="137">
      <c r="B137">
        <f>Inputs!B137</f>
        <v/>
      </c>
      <c r="C137">
        <f>Inputs!K137</f>
        <v/>
      </c>
      <c r="D137">
        <f>N(Inputs!H137)</f>
        <v/>
      </c>
      <c r="E137">
        <f>IFERROR(MATCH(E$3,'Bins 2025'!$D137:$ALO137,1),0)/1000</f>
        <v/>
      </c>
      <c r="F137">
        <f>IFERROR(MATCH(F$3,'Bins 2025'!$D137:$ALO137,1),0)/1000</f>
        <v/>
      </c>
      <c r="G137">
        <f>IFERROR(MATCH(G$3,'Bins 2025'!$D137:$ALO137,1),0)/1000</f>
        <v/>
      </c>
      <c r="H137">
        <f>IFERROR(MATCH(H$3,'Bins 2025'!$D137:$ALO137,1),0)/1000</f>
        <v/>
      </c>
      <c r="I137">
        <f>IFERROR(MATCH(I$3,'Bins 2025'!$D137:$ALO137,1),0)/1000</f>
        <v/>
      </c>
      <c r="J137">
        <f>IFERROR(MATCH(J$3,'Bins 2025'!$D137:$ALO137,1),0)/1000</f>
        <v/>
      </c>
      <c r="K137">
        <f>IFERROR(MATCH(K$3,'Bins 2025'!$D137:$ALO137,1),0)/1000</f>
        <v/>
      </c>
      <c r="L137">
        <f>IFERROR(MATCH(L$3,'Bins 2025'!$D137:$ALO137,1),0)/1000</f>
        <v/>
      </c>
      <c r="M137">
        <f>IFERROR(MATCH(M$3,'Bins 2025'!$D137:$ALO137,1),0)/1000</f>
        <v/>
      </c>
      <c r="N137">
        <f>IFERROR(MATCH(N$3,'Bins 2025'!$D137:$ALO137,1),0)/1000</f>
        <v/>
      </c>
      <c r="O137">
        <f>IFERROR(MATCH(O$3,'Bins 2025'!$D137:$ALO137,1),0)/1000</f>
        <v/>
      </c>
      <c r="P137">
        <f>IFERROR(MATCH(P$3,'Bins 2025'!$D137:$ALO137,1),0)/1000</f>
        <v/>
      </c>
      <c r="Q137">
        <f>IFERROR(MATCH(Q$3,'Bins 2025'!$D137:$ALO137,1),0)/1000</f>
        <v/>
      </c>
      <c r="R137">
        <f>IFERROR(MATCH(R$3,'Bins 2025'!$D137:$ALO137,1),0)/1000</f>
        <v/>
      </c>
      <c r="S137">
        <f>IFERROR(MATCH(S$3,'Bins 2025'!$D137:$ALO137,1),0)/1000</f>
        <v/>
      </c>
      <c r="T137">
        <f>IFERROR(MATCH(T$3,'Bins 2025'!$D137:$ALO137,1),0)/1000</f>
        <v/>
      </c>
      <c r="U137">
        <f>IFERROR(MATCH(U$3,'Bins 2025'!$D137:$ALO137,1),0)/1000</f>
        <v/>
      </c>
      <c r="V137">
        <f>IFERROR(MATCH(V$3,'Bins 2025'!$D137:$ALO137,1),0)/1000</f>
        <v/>
      </c>
      <c r="W137">
        <f>IFERROR(MATCH(W$3,'Bins 2025'!$D137:$ALO137,1),0)/1000</f>
        <v/>
      </c>
      <c r="X137">
        <f>IFERROR(MATCH(X$3,'Bins 2025'!$D137:$ALO137,1),0)/1000</f>
        <v/>
      </c>
      <c r="Y137">
        <f>IFERROR(MATCH(Y$3,'Bins 2025'!$D137:$ALO137,1),0)/1000</f>
        <v/>
      </c>
      <c r="Z137">
        <f>IFERROR(MATCH(Z$3,'Bins 2025'!$D137:$ALO137,1),0)/1000</f>
        <v/>
      </c>
      <c r="AA137">
        <f>IFERROR(MATCH(AA$3,'Bins 2025'!$D137:$ALO137,1),0)/1000</f>
        <v/>
      </c>
      <c r="AB137">
        <f>IFERROR(MATCH(AB$3,'Bins 2025'!$D137:$ALO137,1),0)/1000</f>
        <v/>
      </c>
      <c r="AC137">
        <f>IFERROR(MATCH(AC$3,'Bins 2025'!$D137:$ALO137,1),0)/1000</f>
        <v/>
      </c>
      <c r="AD137">
        <f>IFERROR(MATCH(AD$3,'Bins 2025'!$D137:$ALO137,1),0)/1000</f>
        <v/>
      </c>
      <c r="AE137">
        <f>IFERROR(MATCH(AE$3,'Bins 2025'!$D137:$ALO137,1),0)/1000</f>
        <v/>
      </c>
      <c r="AF137">
        <f>IFERROR(MATCH(AF$3,'Bins 2025'!$D137:$ALO137,1),0)/1000</f>
        <v/>
      </c>
      <c r="AG137">
        <f>IFERROR(MATCH(AG$3,'Bins 2025'!$D137:$ALO137,1),0)/1000</f>
        <v/>
      </c>
      <c r="AH137">
        <f>IFERROR(MATCH(AH$3,'Bins 2025'!$D137:$ALO137,1),0)/1000</f>
        <v/>
      </c>
      <c r="AI137">
        <f>IFERROR(MATCH(AI$3,'Bins 2025'!$D137:$ALO137,1),0)/1000</f>
        <v/>
      </c>
      <c r="AJ137">
        <f>IFERROR(MATCH(AJ$3,'Bins 2025'!$D137:$ALO137,1),0)/1000</f>
        <v/>
      </c>
      <c r="AK137">
        <f>IFERROR(MATCH(AK$3,'Bins 2025'!$D137:$ALO137,1),0)/1000</f>
        <v/>
      </c>
      <c r="AL137">
        <f>IFERROR(MATCH(AL$3,'Bins 2025'!$D137:$ALO137,1),0)/1000</f>
        <v/>
      </c>
      <c r="AM137">
        <f>IFERROR(MATCH(AM$3,'Bins 2025'!$D137:$ALO137,1),0)/1000</f>
        <v/>
      </c>
      <c r="AN137">
        <f>IFERROR(MATCH(AN$3,'Bins 2025'!$D137:$ALO137,1),0)/1000</f>
        <v/>
      </c>
      <c r="AO137">
        <f>IFERROR(MATCH(AO$3,'Bins 2025'!$D137:$ALO137,1),0)/1000</f>
        <v/>
      </c>
      <c r="AP137">
        <f>IFERROR(MATCH(AP$3,'Bins 2025'!$D137:$ALO137,1),0)/1000</f>
        <v/>
      </c>
      <c r="AQ137">
        <f>IFERROR(MATCH(AQ$3,'Bins 2025'!$D137:$ALO137,1),0)/1000</f>
        <v/>
      </c>
      <c r="AR137">
        <f>IFERROR(MATCH(AR$3,'Bins 2025'!$D137:$ALO137,1),0)/1000</f>
        <v/>
      </c>
      <c r="AS137">
        <f>IFERROR(MATCH(AS$3,'Bins 2025'!$D137:$ALO137,1),0)/1000</f>
        <v/>
      </c>
      <c r="AT137">
        <f>IFERROR(MATCH(AT$3,'Bins 2025'!$D137:$ALO137,1),0)/1000</f>
        <v/>
      </c>
      <c r="AU137">
        <f>IFERROR(MATCH(AU$3,'Bins 2025'!$D137:$ALO137,1),0)/1000</f>
        <v/>
      </c>
      <c r="AV137">
        <f>IFERROR(MATCH(AV$3,'Bins 2025'!$D137:$ALO137,1),0)/1000</f>
        <v/>
      </c>
      <c r="AW137">
        <f>IFERROR(MATCH(AW$3,'Bins 2025'!$D137:$ALO137,1),0)/1000</f>
        <v/>
      </c>
      <c r="AX137">
        <f>IFERROR(MATCH(AX$3,'Bins 2025'!$D137:$ALO137,1),0)/1000</f>
        <v/>
      </c>
      <c r="AY137">
        <f>IFERROR(MATCH(AY$3,'Bins 2025'!$D137:$ALO137,1),0)/1000</f>
        <v/>
      </c>
      <c r="AZ137">
        <f>IFERROR(MATCH(AZ$3,'Bins 2025'!$D137:$ALO137,1),0)/1000</f>
        <v/>
      </c>
      <c r="BA137">
        <f>IFERROR(MATCH(BA$3,'Bins 2025'!$D137:$ALO137,1),0)/1000</f>
        <v/>
      </c>
      <c r="BB137">
        <f>IFERROR(MATCH(BB$3,'Bins 2025'!$D137:$ALO137,1),0)/1000</f>
        <v/>
      </c>
      <c r="BC137">
        <f>IFERROR(MATCH(BC$3,'Bins 2025'!$D137:$ALO137,1),0)/1000</f>
        <v/>
      </c>
      <c r="BD137">
        <f>IFERROR(MATCH(BD$3,'Bins 2025'!$D137:$ALO137,1),0)/1000</f>
        <v/>
      </c>
      <c r="BE137">
        <f>IFERROR(MATCH(BE$3,'Bins 2025'!$D137:$ALO137,1),0)/1000</f>
        <v/>
      </c>
      <c r="BF137">
        <f>IFERROR(MATCH(BF$3,'Bins 2025'!$D137:$ALO137,1),0)/1000</f>
        <v/>
      </c>
      <c r="BG137">
        <f>IFERROR(MATCH(BG$3,'Bins 2025'!$D137:$ALO137,1),0)/1000</f>
        <v/>
      </c>
      <c r="BH137">
        <f>IFERROR(MATCH(BH$3,'Bins 2025'!$D137:$ALO137,1),0)/1000</f>
        <v/>
      </c>
      <c r="BI137">
        <f>IFERROR(MATCH(BI$3,'Bins 2025'!$D137:$ALO137,1),0)/1000</f>
        <v/>
      </c>
      <c r="BJ137">
        <f>IFERROR(MATCH(BJ$3,'Bins 2025'!$D137:$ALO137,1),0)/1000</f>
        <v/>
      </c>
      <c r="BK137">
        <f>IFERROR(MATCH(BK$3,'Bins 2025'!$D137:$ALO137,1),0)/1000</f>
        <v/>
      </c>
      <c r="BL137">
        <f>IFERROR(MATCH(BL$3,'Bins 2025'!$D137:$ALO137,1),0)/1000</f>
        <v/>
      </c>
      <c r="BM137">
        <f>IFERROR(MATCH(BM$3,'Bins 2025'!$D137:$ALO137,1),0)/1000</f>
        <v/>
      </c>
      <c r="BN137">
        <f>IFERROR(MATCH(BN$3,'Bins 2025'!$D137:$ALO137,1),0)/1000</f>
        <v/>
      </c>
      <c r="BO137">
        <f>IFERROR(MATCH(BO$3,'Bins 2025'!$D137:$ALO137,1),0)/1000</f>
        <v/>
      </c>
      <c r="BP137">
        <f>IFERROR(MATCH(BP$3,'Bins 2025'!$D137:$ALO137,1),0)/1000</f>
        <v/>
      </c>
      <c r="BQ137">
        <f>IFERROR(MATCH(BQ$3,'Bins 2025'!$D137:$ALO137,1),0)/1000</f>
        <v/>
      </c>
      <c r="BR137">
        <f>IFERROR(MATCH(BR$3,'Bins 2025'!$D137:$ALO137,1),0)/1000</f>
        <v/>
      </c>
      <c r="BS137">
        <f>IFERROR(MATCH(BS$3,'Bins 2025'!$D137:$ALO137,1),0)/1000</f>
        <v/>
      </c>
      <c r="BT137">
        <f>IFERROR(MATCH(BT$3,'Bins 2025'!$D137:$ALO137,1),0)/1000</f>
        <v/>
      </c>
      <c r="BU137">
        <f>IFERROR(MATCH(BU$3,'Bins 2025'!$D137:$ALO137,1),0)/1000</f>
        <v/>
      </c>
      <c r="BV137">
        <f>IFERROR(MATCH(BV$3,'Bins 2025'!$D137:$ALO137,1),0)/1000</f>
        <v/>
      </c>
      <c r="BW137">
        <f>IFERROR(MATCH(BW$3,'Bins 2025'!$D137:$ALO137,1),0)/1000</f>
        <v/>
      </c>
      <c r="BX137">
        <f>IFERROR(MATCH(BX$3,'Bins 2025'!$D137:$ALO137,1),0)/1000</f>
        <v/>
      </c>
      <c r="BY137">
        <f>IFERROR(MATCH(BY$3,'Bins 2025'!$D137:$ALO137,1),0)/1000</f>
        <v/>
      </c>
      <c r="BZ137">
        <f>IFERROR(MATCH(BZ$3,'Bins 2025'!$D137:$ALO137,1),0)/1000</f>
        <v/>
      </c>
      <c r="CA137">
        <f>IFERROR(MATCH(CA$3,'Bins 2025'!$D137:$ALO137,1),0)/1000</f>
        <v/>
      </c>
      <c r="CB137">
        <f>IFERROR(MATCH(CB$3,'Bins 2025'!$D137:$ALO137,1),0)/1000</f>
        <v/>
      </c>
      <c r="CC137">
        <f>IFERROR(MATCH(CC$3,'Bins 2025'!$D137:$ALO137,1),0)/1000</f>
        <v/>
      </c>
      <c r="CD137">
        <f>IFERROR(MATCH(CD$3,'Bins 2025'!$D137:$ALO137,1),0)/1000</f>
        <v/>
      </c>
      <c r="CE137">
        <f>IFERROR(MATCH(CE$3,'Bins 2025'!$D137:$ALO137,1),0)/1000</f>
        <v/>
      </c>
      <c r="CF137">
        <f>IFERROR(MATCH(CF$3,'Bins 2025'!$D137:$ALO137,1),0)/1000</f>
        <v/>
      </c>
      <c r="CG137">
        <f>IFERROR(MATCH(CG$3,'Bins 2025'!$D137:$ALO137,1),0)/1000</f>
        <v/>
      </c>
      <c r="CH137">
        <f>IFERROR(MATCH(CH$3,'Bins 2025'!$D137:$ALO137,1),0)/1000</f>
        <v/>
      </c>
      <c r="CI137">
        <f>IFERROR(MATCH(CI$3,'Bins 2025'!$D137:$ALO137,1),0)/1000</f>
        <v/>
      </c>
      <c r="CJ137">
        <f>IFERROR(MATCH(CJ$3,'Bins 2025'!$D137:$ALO137,1),0)/1000</f>
        <v/>
      </c>
      <c r="CK137">
        <f>IFERROR(MATCH(CK$3,'Bins 2025'!$D137:$ALO137,1),0)/1000</f>
        <v/>
      </c>
      <c r="CL137">
        <f>IFERROR(MATCH(CL$3,'Bins 2025'!$D137:$ALO137,1),0)/1000</f>
        <v/>
      </c>
      <c r="CM137">
        <f>IFERROR(MATCH(CM$3,'Bins 2025'!$D137:$ALO137,1),0)/1000</f>
        <v/>
      </c>
      <c r="CN137">
        <f>IFERROR(MATCH(CN$3,'Bins 2025'!$D137:$ALO137,1),0)/1000</f>
        <v/>
      </c>
      <c r="CO137">
        <f>IFERROR(MATCH(CO$3,'Bins 2025'!$D137:$ALO137,1),0)/1000</f>
        <v/>
      </c>
      <c r="CP137">
        <f>IFERROR(MATCH(CP$3,'Bins 2025'!$D137:$ALO137,1),0)/1000</f>
        <v/>
      </c>
      <c r="CQ137">
        <f>IFERROR(MATCH(CQ$3,'Bins 2025'!$D137:$ALO137,1),0)/1000</f>
        <v/>
      </c>
      <c r="CR137">
        <f>IFERROR(MATCH(CR$3,'Bins 2025'!$D137:$ALO137,1),0)/1000</f>
        <v/>
      </c>
      <c r="CS137">
        <f>IFERROR(MATCH(CS$3,'Bins 2025'!$D137:$ALO137,1),0)/1000</f>
        <v/>
      </c>
      <c r="CT137">
        <f>IFERROR(MATCH(CT$3,'Bins 2025'!$D137:$ALO137,1),0)/1000</f>
        <v/>
      </c>
      <c r="CU137">
        <f>IFERROR(MATCH(CU$3,'Bins 2025'!$D137:$ALO137,1),0)/1000</f>
        <v/>
      </c>
      <c r="CV137">
        <f>IFERROR(MATCH(CV$3,'Bins 2025'!$D137:$ALO137,1),0)/1000</f>
        <v/>
      </c>
      <c r="CW137">
        <f>IFERROR(MATCH(CW$3,'Bins 2025'!$D137:$ALO137,1),0)/1000</f>
        <v/>
      </c>
      <c r="CX137">
        <f>IFERROR(MATCH(CX$3,'Bins 2025'!$D137:$ALO137,1),0)/1000</f>
        <v/>
      </c>
      <c r="CY137">
        <f>IFERROR(MATCH(CY$3,'Bins 2025'!$D137:$ALO137,1),0)/1000</f>
        <v/>
      </c>
      <c r="CZ137">
        <f>IFERROR(MATCH(CZ$3,'Bins 2025'!$D137:$ALO137,1),0)/1000</f>
        <v/>
      </c>
      <c r="DA137">
        <f>IFERROR(MATCH(DA$3,'Bins 2025'!$D137:$ALO137,1),0)/1000</f>
        <v/>
      </c>
      <c r="DB137">
        <f>IFERROR(MATCH(DB$3,'Bins 2025'!$D137:$ALO137,1),0)/1000</f>
        <v/>
      </c>
      <c r="DC137">
        <f>IFERROR(MATCH(DC$3,'Bins 2025'!$D137:$ALO137,1),0)/1000</f>
        <v/>
      </c>
      <c r="DD137">
        <f>IFERROR(MATCH(DD$3,'Bins 2025'!$D137:$ALO137,1),0)/1000</f>
        <v/>
      </c>
      <c r="DE137">
        <f>IFERROR(MATCH(DE$3,'Bins 2025'!$D137:$ALO137,1),0)/1000</f>
        <v/>
      </c>
      <c r="DF137">
        <f>IFERROR(MATCH(DF$3,'Bins 2025'!$D137:$ALO137,1),0)/1000</f>
        <v/>
      </c>
      <c r="DG137">
        <f>IFERROR(MATCH(DG$3,'Bins 2025'!$D137:$ALO137,1),0)/1000</f>
        <v/>
      </c>
      <c r="DH137">
        <f>IFERROR(MATCH(DH$3,'Bins 2025'!$D137:$ALO137,1),0)/1000</f>
        <v/>
      </c>
      <c r="DI137">
        <f>IFERROR(MATCH(DI$3,'Bins 2025'!$D137:$ALO137,1),0)/1000</f>
        <v/>
      </c>
      <c r="DJ137">
        <f>IFERROR(MATCH(DJ$3,'Bins 2025'!$D137:$ALO137,1),0)/1000</f>
        <v/>
      </c>
      <c r="DK137">
        <f>IFERROR(MATCH(DK$3,'Bins 2025'!$D137:$ALO137,1),0)/1000</f>
        <v/>
      </c>
      <c r="DL137">
        <f>IFERROR(MATCH(DL$3,'Bins 2025'!$D137:$ALO137,1),0)/1000</f>
        <v/>
      </c>
      <c r="DM137">
        <f>IFERROR(MATCH(DM$3,'Bins 2025'!$D137:$ALO137,1),0)/1000</f>
        <v/>
      </c>
      <c r="DN137">
        <f>IFERROR(MATCH(DN$3,'Bins 2025'!$D137:$ALO137,1),0)/1000</f>
        <v/>
      </c>
      <c r="DO137">
        <f>IFERROR(MATCH(DO$3,'Bins 2025'!$D137:$ALO137,1),0)/1000</f>
        <v/>
      </c>
      <c r="DP137">
        <f>IFERROR(MATCH(DP$3,'Bins 2025'!$D137:$ALO137,1),0)/1000</f>
        <v/>
      </c>
      <c r="DQ137">
        <f>IFERROR(MATCH(DQ$3,'Bins 2025'!$D137:$ALO137,1),0)/1000</f>
        <v/>
      </c>
      <c r="DR137">
        <f>IFERROR(MATCH(DR$3,'Bins 2025'!$D137:$ALO137,1),0)/1000</f>
        <v/>
      </c>
      <c r="DS137">
        <f>IFERROR(MATCH(DS$3,'Bins 2025'!$D137:$ALO137,1),0)/1000</f>
        <v/>
      </c>
      <c r="DT137">
        <f>IFERROR(MATCH(DT$3,'Bins 2025'!$D137:$ALO137,1),0)/1000</f>
        <v/>
      </c>
      <c r="DU137">
        <f>IFERROR(MATCH(DU$3,'Bins 2025'!$D137:$ALO137,1),0)/1000</f>
        <v/>
      </c>
      <c r="DV137">
        <f>IFERROR(MATCH(DV$3,'Bins 2025'!$D137:$ALO137,1),0)/1000</f>
        <v/>
      </c>
      <c r="DW137">
        <f>IFERROR(MATCH(DW$3,'Bins 2025'!$D137:$ALO137,1),0)/1000</f>
        <v/>
      </c>
      <c r="DX137">
        <f>IFERROR(MATCH(DX$3,'Bins 2025'!$D137:$ALO137,1),0)/1000</f>
        <v/>
      </c>
      <c r="DY137">
        <f>IFERROR(MATCH(DY$3,'Bins 2025'!$D137:$ALO137,1),0)/1000</f>
        <v/>
      </c>
      <c r="DZ137">
        <f>IFERROR(MATCH(DZ$3,'Bins 2025'!$D137:$ALO137,1),0)/1000</f>
        <v/>
      </c>
      <c r="EA137">
        <f>IFERROR(MATCH(EA$3,'Bins 2025'!$D137:$ALO137,1),0)/1000</f>
        <v/>
      </c>
      <c r="EB137">
        <f>IFERROR(MATCH(EB$3,'Bins 2025'!$D137:$ALO137,1),0)/1000</f>
        <v/>
      </c>
      <c r="EC137">
        <f>IFERROR(MATCH(EC$3,'Bins 2025'!$D137:$ALO137,1),0)/1000</f>
        <v/>
      </c>
      <c r="ED137">
        <f>IFERROR(MATCH(ED$3,'Bins 2025'!$D137:$ALO137,1),0)/1000</f>
        <v/>
      </c>
      <c r="EE137">
        <f>IFERROR(MATCH(EE$3,'Bins 2025'!$D137:$ALO137,1),0)/1000</f>
        <v/>
      </c>
      <c r="EF137">
        <f>IFERROR(MATCH(EF$3,'Bins 2025'!$D137:$ALO137,1),0)/1000</f>
        <v/>
      </c>
      <c r="EG137">
        <f>IFERROR(MATCH(EG$3,'Bins 2025'!$D137:$ALO137,1),0)/1000</f>
        <v/>
      </c>
      <c r="EH137">
        <f>IFERROR(MATCH(EH$3,'Bins 2025'!$D137:$ALO137,1),0)/1000</f>
        <v/>
      </c>
      <c r="EI137">
        <f>IFERROR(MATCH(EI$3,'Bins 2025'!$D137:$ALO137,1),0)/1000</f>
        <v/>
      </c>
      <c r="EJ137">
        <f>IFERROR(MATCH(EJ$3,'Bins 2025'!$D137:$ALO137,1),0)/1000</f>
        <v/>
      </c>
      <c r="EK137">
        <f>IFERROR(MATCH(EK$3,'Bins 2025'!$D137:$ALO137,1),0)/1000</f>
        <v/>
      </c>
      <c r="EL137">
        <f>IFERROR(MATCH(EL$3,'Bins 2025'!$D137:$ALO137,1),0)/1000</f>
        <v/>
      </c>
      <c r="EM137">
        <f>IFERROR(MATCH(EM$3,'Bins 2025'!$D137:$ALO137,1),0)/1000</f>
        <v/>
      </c>
      <c r="EN137">
        <f>IFERROR(MATCH(EN$3,'Bins 2025'!$D137:$ALO137,1),0)/1000</f>
        <v/>
      </c>
      <c r="EO137">
        <f>IFERROR(MATCH(EO$3,'Bins 2025'!$D137:$ALO137,1),0)/1000</f>
        <v/>
      </c>
      <c r="EP137">
        <f>IFERROR(MATCH(EP$3,'Bins 2025'!$D137:$ALO137,1),0)/1000</f>
        <v/>
      </c>
      <c r="EQ137">
        <f>IFERROR(MATCH(EQ$3,'Bins 2025'!$D137:$ALO137,1),0)/1000</f>
        <v/>
      </c>
      <c r="ER137">
        <f>IFERROR(MATCH(ER$3,'Bins 2025'!$D137:$ALO137,1),0)/1000</f>
        <v/>
      </c>
      <c r="ES137">
        <f>IFERROR(MATCH(ES$3,'Bins 2025'!$D137:$ALO137,1),0)/1000</f>
        <v/>
      </c>
      <c r="ET137">
        <f>IFERROR(MATCH(ET$3,'Bins 2025'!$D137:$ALO137,1),0)/1000</f>
        <v/>
      </c>
      <c r="EU137">
        <f>IFERROR(MATCH(EU$3,'Bins 2025'!$D137:$ALO137,1),0)/1000</f>
        <v/>
      </c>
      <c r="EV137">
        <f>IFERROR(MATCH(EV$3,'Bins 2025'!$D137:$ALO137,1),0)/1000</f>
        <v/>
      </c>
      <c r="EW137">
        <f>IFERROR(MATCH(EW$3,'Bins 2025'!$D137:$ALO137,1),0)/1000</f>
        <v/>
      </c>
      <c r="EX137">
        <f>IFERROR(MATCH(EX$3,'Bins 2025'!$D137:$ALO137,1),0)/1000</f>
        <v/>
      </c>
      <c r="EY137">
        <f>IFERROR(MATCH(EY$3,'Bins 2025'!$D137:$ALO137,1),0)/1000</f>
        <v/>
      </c>
      <c r="EZ137">
        <f>IFERROR(MATCH(EZ$3,'Bins 2025'!$D137:$ALO137,1),0)/1000</f>
        <v/>
      </c>
      <c r="FA137">
        <f>IFERROR(MATCH(FA$3,'Bins 2025'!$D137:$ALO137,1),0)/1000</f>
        <v/>
      </c>
      <c r="FB137">
        <f>IFERROR(MATCH(FB$3,'Bins 2025'!$D137:$ALO137,1),0)/1000</f>
        <v/>
      </c>
      <c r="FC137">
        <f>IFERROR(MATCH(FC$3,'Bins 2025'!$D137:$ALO137,1),0)/1000</f>
        <v/>
      </c>
      <c r="FD137">
        <f>IFERROR(MATCH(FD$3,'Bins 2025'!$D137:$ALO137,1),0)/1000</f>
        <v/>
      </c>
      <c r="FE137">
        <f>IFERROR(MATCH(FE$3,'Bins 2025'!$D137:$ALO137,1),0)/1000</f>
        <v/>
      </c>
      <c r="FF137">
        <f>IFERROR(MATCH(FF$3,'Bins 2025'!$D137:$ALO137,1),0)/1000</f>
        <v/>
      </c>
      <c r="FG137">
        <f>IFERROR(MATCH(FG$3,'Bins 2025'!$D137:$ALO137,1),0)/1000</f>
        <v/>
      </c>
      <c r="FH137">
        <f>IFERROR(MATCH(FH$3,'Bins 2025'!$D137:$ALO137,1),0)/1000</f>
        <v/>
      </c>
      <c r="FI137">
        <f>IFERROR(MATCH(FI$3,'Bins 2025'!$D137:$ALO137,1),0)/1000</f>
        <v/>
      </c>
      <c r="FJ137">
        <f>IFERROR(MATCH(FJ$3,'Bins 2025'!$D137:$ALO137,1),0)/1000</f>
        <v/>
      </c>
      <c r="FK137">
        <f>IFERROR(MATCH(FK$3,'Bins 2025'!$D137:$ALO137,1),0)/1000</f>
        <v/>
      </c>
      <c r="FL137">
        <f>IFERROR(MATCH(FL$3,'Bins 2025'!$D137:$ALO137,1),0)/1000</f>
        <v/>
      </c>
      <c r="FM137">
        <f>IFERROR(MATCH(FM$3,'Bins 2025'!$D137:$ALO137,1),0)/1000</f>
        <v/>
      </c>
      <c r="FN137">
        <f>IFERROR(MATCH(FN$3,'Bins 2025'!$D137:$ALO137,1),0)/1000</f>
        <v/>
      </c>
      <c r="FO137">
        <f>IFERROR(MATCH(FO$3,'Bins 2025'!$D137:$ALO137,1),0)/1000</f>
        <v/>
      </c>
      <c r="FP137">
        <f>IFERROR(MATCH(FP$3,'Bins 2025'!$D137:$ALO137,1),0)/1000</f>
        <v/>
      </c>
      <c r="FQ137">
        <f>IFERROR(MATCH(FQ$3,'Bins 2025'!$D137:$ALO137,1),0)/1000</f>
        <v/>
      </c>
      <c r="FR137">
        <f>IFERROR(MATCH(FR$3,'Bins 2025'!$D137:$ALO137,1),0)/1000</f>
        <v/>
      </c>
      <c r="FS137">
        <f>IFERROR(MATCH(FS$3,'Bins 2025'!$D137:$ALO137,1),0)/1000</f>
        <v/>
      </c>
      <c r="FT137">
        <f>IFERROR(MATCH(FT$3,'Bins 2025'!$D137:$ALO137,1),0)/1000</f>
        <v/>
      </c>
      <c r="FU137">
        <f>IFERROR(MATCH(FU$3,'Bins 2025'!$D137:$ALO137,1),0)/1000</f>
        <v/>
      </c>
      <c r="FV137">
        <f>IFERROR(MATCH(FV$3,'Bins 2025'!$D137:$ALO137,1),0)/1000</f>
        <v/>
      </c>
      <c r="FW137">
        <f>IFERROR(MATCH(FW$3,'Bins 2025'!$D137:$ALO137,1),0)/1000</f>
        <v/>
      </c>
      <c r="FX137">
        <f>IFERROR(MATCH(FX$3,'Bins 2025'!$D137:$ALO137,1),0)/1000</f>
        <v/>
      </c>
      <c r="FY137">
        <f>IFERROR(MATCH(FY$3,'Bins 2025'!$D137:$ALO137,1),0)/1000</f>
        <v/>
      </c>
      <c r="FZ137">
        <f>IFERROR(MATCH(FZ$3,'Bins 2025'!$D137:$ALO137,1),0)/1000</f>
        <v/>
      </c>
      <c r="GA137">
        <f>IFERROR(MATCH(GA$3,'Bins 2025'!$D137:$ALO137,1),0)/1000</f>
        <v/>
      </c>
      <c r="GB137">
        <f>IFERROR(MATCH(GB$3,'Bins 2025'!$D137:$ALO137,1),0)/1000</f>
        <v/>
      </c>
      <c r="GC137">
        <f>IFERROR(MATCH(GC$3,'Bins 2025'!$D137:$ALO137,1),0)/1000</f>
        <v/>
      </c>
      <c r="GD137">
        <f>IFERROR(MATCH(GD$3,'Bins 2025'!$D137:$ALO137,1),0)/1000</f>
        <v/>
      </c>
      <c r="GE137">
        <f>IFERROR(MATCH(GE$3,'Bins 2025'!$D137:$ALO137,1),0)/1000</f>
        <v/>
      </c>
      <c r="GF137">
        <f>IFERROR(MATCH(GF$3,'Bins 2025'!$D137:$ALO137,1),0)/1000</f>
        <v/>
      </c>
      <c r="GG137">
        <f>IFERROR(MATCH(GG$3,'Bins 2025'!$D137:$ALO137,1),0)/1000</f>
        <v/>
      </c>
      <c r="GH137">
        <f>IFERROR(MATCH(GH$3,'Bins 2025'!$D137:$ALO137,1),0)/1000</f>
        <v/>
      </c>
      <c r="GI137">
        <f>IFERROR(MATCH(GI$3,'Bins 2025'!$D137:$ALO137,1),0)/1000</f>
        <v/>
      </c>
      <c r="GJ137">
        <f>IFERROR(MATCH(GJ$3,'Bins 2025'!$D137:$ALO137,1),0)/1000</f>
        <v/>
      </c>
      <c r="GK137">
        <f>IFERROR(MATCH(GK$3,'Bins 2025'!$D137:$ALO137,1),0)/1000</f>
        <v/>
      </c>
      <c r="GL137">
        <f>IFERROR(MATCH(GL$3,'Bins 2025'!$D137:$ALO137,1),0)/1000</f>
        <v/>
      </c>
      <c r="GM137">
        <f>IFERROR(MATCH(GM$3,'Bins 2025'!$D137:$ALO137,1),0)/1000</f>
        <v/>
      </c>
      <c r="GN137">
        <f>IFERROR(MATCH(GN$3,'Bins 2025'!$D137:$ALO137,1),0)/1000</f>
        <v/>
      </c>
      <c r="GO137">
        <f>IFERROR(MATCH(GO$3,'Bins 2025'!$D137:$ALO137,1),0)/1000</f>
        <v/>
      </c>
      <c r="GP137">
        <f>IFERROR(MATCH(GP$3,'Bins 2025'!$D137:$ALO137,1),0)/1000</f>
        <v/>
      </c>
      <c r="GQ137">
        <f>IFERROR(MATCH(GQ$3,'Bins 2025'!$D137:$ALO137,1),0)/1000</f>
        <v/>
      </c>
      <c r="GR137">
        <f>IFERROR(MATCH(GR$3,'Bins 2025'!$D137:$ALO137,1),0)/1000</f>
        <v/>
      </c>
      <c r="GS137">
        <f>IFERROR(MATCH(GS$3,'Bins 2025'!$D137:$ALO137,1),0)/1000</f>
        <v/>
      </c>
      <c r="GT137">
        <f>IFERROR(MATCH(GT$3,'Bins 2025'!$D137:$ALO137,1),0)/1000</f>
        <v/>
      </c>
      <c r="GU137">
        <f>IFERROR(MATCH(GU$3,'Bins 2025'!$D137:$ALO137,1),0)/1000</f>
        <v/>
      </c>
    </row>
    <row r="138">
      <c r="B138">
        <f>Inputs!B138</f>
        <v/>
      </c>
      <c r="C138">
        <f>Inputs!K138</f>
        <v/>
      </c>
      <c r="D138">
        <f>N(Inputs!H138)</f>
        <v/>
      </c>
      <c r="E138">
        <f>IFERROR(MATCH(E$3,'Bins 2025'!$D138:$ALO138,1),0)/1000</f>
        <v/>
      </c>
      <c r="F138">
        <f>IFERROR(MATCH(F$3,'Bins 2025'!$D138:$ALO138,1),0)/1000</f>
        <v/>
      </c>
      <c r="G138">
        <f>IFERROR(MATCH(G$3,'Bins 2025'!$D138:$ALO138,1),0)/1000</f>
        <v/>
      </c>
      <c r="H138">
        <f>IFERROR(MATCH(H$3,'Bins 2025'!$D138:$ALO138,1),0)/1000</f>
        <v/>
      </c>
      <c r="I138">
        <f>IFERROR(MATCH(I$3,'Bins 2025'!$D138:$ALO138,1),0)/1000</f>
        <v/>
      </c>
      <c r="J138">
        <f>IFERROR(MATCH(J$3,'Bins 2025'!$D138:$ALO138,1),0)/1000</f>
        <v/>
      </c>
      <c r="K138">
        <f>IFERROR(MATCH(K$3,'Bins 2025'!$D138:$ALO138,1),0)/1000</f>
        <v/>
      </c>
      <c r="L138">
        <f>IFERROR(MATCH(L$3,'Bins 2025'!$D138:$ALO138,1),0)/1000</f>
        <v/>
      </c>
      <c r="M138">
        <f>IFERROR(MATCH(M$3,'Bins 2025'!$D138:$ALO138,1),0)/1000</f>
        <v/>
      </c>
      <c r="N138">
        <f>IFERROR(MATCH(N$3,'Bins 2025'!$D138:$ALO138,1),0)/1000</f>
        <v/>
      </c>
      <c r="O138">
        <f>IFERROR(MATCH(O$3,'Bins 2025'!$D138:$ALO138,1),0)/1000</f>
        <v/>
      </c>
      <c r="P138">
        <f>IFERROR(MATCH(P$3,'Bins 2025'!$D138:$ALO138,1),0)/1000</f>
        <v/>
      </c>
      <c r="Q138">
        <f>IFERROR(MATCH(Q$3,'Bins 2025'!$D138:$ALO138,1),0)/1000</f>
        <v/>
      </c>
      <c r="R138">
        <f>IFERROR(MATCH(R$3,'Bins 2025'!$D138:$ALO138,1),0)/1000</f>
        <v/>
      </c>
      <c r="S138">
        <f>IFERROR(MATCH(S$3,'Bins 2025'!$D138:$ALO138,1),0)/1000</f>
        <v/>
      </c>
      <c r="T138">
        <f>IFERROR(MATCH(T$3,'Bins 2025'!$D138:$ALO138,1),0)/1000</f>
        <v/>
      </c>
      <c r="U138">
        <f>IFERROR(MATCH(U$3,'Bins 2025'!$D138:$ALO138,1),0)/1000</f>
        <v/>
      </c>
      <c r="V138">
        <f>IFERROR(MATCH(V$3,'Bins 2025'!$D138:$ALO138,1),0)/1000</f>
        <v/>
      </c>
      <c r="W138">
        <f>IFERROR(MATCH(W$3,'Bins 2025'!$D138:$ALO138,1),0)/1000</f>
        <v/>
      </c>
      <c r="X138">
        <f>IFERROR(MATCH(X$3,'Bins 2025'!$D138:$ALO138,1),0)/1000</f>
        <v/>
      </c>
      <c r="Y138">
        <f>IFERROR(MATCH(Y$3,'Bins 2025'!$D138:$ALO138,1),0)/1000</f>
        <v/>
      </c>
      <c r="Z138">
        <f>IFERROR(MATCH(Z$3,'Bins 2025'!$D138:$ALO138,1),0)/1000</f>
        <v/>
      </c>
      <c r="AA138">
        <f>IFERROR(MATCH(AA$3,'Bins 2025'!$D138:$ALO138,1),0)/1000</f>
        <v/>
      </c>
      <c r="AB138">
        <f>IFERROR(MATCH(AB$3,'Bins 2025'!$D138:$ALO138,1),0)/1000</f>
        <v/>
      </c>
      <c r="AC138">
        <f>IFERROR(MATCH(AC$3,'Bins 2025'!$D138:$ALO138,1),0)/1000</f>
        <v/>
      </c>
      <c r="AD138">
        <f>IFERROR(MATCH(AD$3,'Bins 2025'!$D138:$ALO138,1),0)/1000</f>
        <v/>
      </c>
      <c r="AE138">
        <f>IFERROR(MATCH(AE$3,'Bins 2025'!$D138:$ALO138,1),0)/1000</f>
        <v/>
      </c>
      <c r="AF138">
        <f>IFERROR(MATCH(AF$3,'Bins 2025'!$D138:$ALO138,1),0)/1000</f>
        <v/>
      </c>
      <c r="AG138">
        <f>IFERROR(MATCH(AG$3,'Bins 2025'!$D138:$ALO138,1),0)/1000</f>
        <v/>
      </c>
      <c r="AH138">
        <f>IFERROR(MATCH(AH$3,'Bins 2025'!$D138:$ALO138,1),0)/1000</f>
        <v/>
      </c>
      <c r="AI138">
        <f>IFERROR(MATCH(AI$3,'Bins 2025'!$D138:$ALO138,1),0)/1000</f>
        <v/>
      </c>
      <c r="AJ138">
        <f>IFERROR(MATCH(AJ$3,'Bins 2025'!$D138:$ALO138,1),0)/1000</f>
        <v/>
      </c>
      <c r="AK138">
        <f>IFERROR(MATCH(AK$3,'Bins 2025'!$D138:$ALO138,1),0)/1000</f>
        <v/>
      </c>
      <c r="AL138">
        <f>IFERROR(MATCH(AL$3,'Bins 2025'!$D138:$ALO138,1),0)/1000</f>
        <v/>
      </c>
      <c r="AM138">
        <f>IFERROR(MATCH(AM$3,'Bins 2025'!$D138:$ALO138,1),0)/1000</f>
        <v/>
      </c>
      <c r="AN138">
        <f>IFERROR(MATCH(AN$3,'Bins 2025'!$D138:$ALO138,1),0)/1000</f>
        <v/>
      </c>
      <c r="AO138">
        <f>IFERROR(MATCH(AO$3,'Bins 2025'!$D138:$ALO138,1),0)/1000</f>
        <v/>
      </c>
      <c r="AP138">
        <f>IFERROR(MATCH(AP$3,'Bins 2025'!$D138:$ALO138,1),0)/1000</f>
        <v/>
      </c>
      <c r="AQ138">
        <f>IFERROR(MATCH(AQ$3,'Bins 2025'!$D138:$ALO138,1),0)/1000</f>
        <v/>
      </c>
      <c r="AR138">
        <f>IFERROR(MATCH(AR$3,'Bins 2025'!$D138:$ALO138,1),0)/1000</f>
        <v/>
      </c>
      <c r="AS138">
        <f>IFERROR(MATCH(AS$3,'Bins 2025'!$D138:$ALO138,1),0)/1000</f>
        <v/>
      </c>
      <c r="AT138">
        <f>IFERROR(MATCH(AT$3,'Bins 2025'!$D138:$ALO138,1),0)/1000</f>
        <v/>
      </c>
      <c r="AU138">
        <f>IFERROR(MATCH(AU$3,'Bins 2025'!$D138:$ALO138,1),0)/1000</f>
        <v/>
      </c>
      <c r="AV138">
        <f>IFERROR(MATCH(AV$3,'Bins 2025'!$D138:$ALO138,1),0)/1000</f>
        <v/>
      </c>
      <c r="AW138">
        <f>IFERROR(MATCH(AW$3,'Bins 2025'!$D138:$ALO138,1),0)/1000</f>
        <v/>
      </c>
      <c r="AX138">
        <f>IFERROR(MATCH(AX$3,'Bins 2025'!$D138:$ALO138,1),0)/1000</f>
        <v/>
      </c>
      <c r="AY138">
        <f>IFERROR(MATCH(AY$3,'Bins 2025'!$D138:$ALO138,1),0)/1000</f>
        <v/>
      </c>
      <c r="AZ138">
        <f>IFERROR(MATCH(AZ$3,'Bins 2025'!$D138:$ALO138,1),0)/1000</f>
        <v/>
      </c>
      <c r="BA138">
        <f>IFERROR(MATCH(BA$3,'Bins 2025'!$D138:$ALO138,1),0)/1000</f>
        <v/>
      </c>
      <c r="BB138">
        <f>IFERROR(MATCH(BB$3,'Bins 2025'!$D138:$ALO138,1),0)/1000</f>
        <v/>
      </c>
      <c r="BC138">
        <f>IFERROR(MATCH(BC$3,'Bins 2025'!$D138:$ALO138,1),0)/1000</f>
        <v/>
      </c>
      <c r="BD138">
        <f>IFERROR(MATCH(BD$3,'Bins 2025'!$D138:$ALO138,1),0)/1000</f>
        <v/>
      </c>
      <c r="BE138">
        <f>IFERROR(MATCH(BE$3,'Bins 2025'!$D138:$ALO138,1),0)/1000</f>
        <v/>
      </c>
      <c r="BF138">
        <f>IFERROR(MATCH(BF$3,'Bins 2025'!$D138:$ALO138,1),0)/1000</f>
        <v/>
      </c>
      <c r="BG138">
        <f>IFERROR(MATCH(BG$3,'Bins 2025'!$D138:$ALO138,1),0)/1000</f>
        <v/>
      </c>
      <c r="BH138">
        <f>IFERROR(MATCH(BH$3,'Bins 2025'!$D138:$ALO138,1),0)/1000</f>
        <v/>
      </c>
      <c r="BI138">
        <f>IFERROR(MATCH(BI$3,'Bins 2025'!$D138:$ALO138,1),0)/1000</f>
        <v/>
      </c>
      <c r="BJ138">
        <f>IFERROR(MATCH(BJ$3,'Bins 2025'!$D138:$ALO138,1),0)/1000</f>
        <v/>
      </c>
      <c r="BK138">
        <f>IFERROR(MATCH(BK$3,'Bins 2025'!$D138:$ALO138,1),0)/1000</f>
        <v/>
      </c>
      <c r="BL138">
        <f>IFERROR(MATCH(BL$3,'Bins 2025'!$D138:$ALO138,1),0)/1000</f>
        <v/>
      </c>
      <c r="BM138">
        <f>IFERROR(MATCH(BM$3,'Bins 2025'!$D138:$ALO138,1),0)/1000</f>
        <v/>
      </c>
      <c r="BN138">
        <f>IFERROR(MATCH(BN$3,'Bins 2025'!$D138:$ALO138,1),0)/1000</f>
        <v/>
      </c>
      <c r="BO138">
        <f>IFERROR(MATCH(BO$3,'Bins 2025'!$D138:$ALO138,1),0)/1000</f>
        <v/>
      </c>
      <c r="BP138">
        <f>IFERROR(MATCH(BP$3,'Bins 2025'!$D138:$ALO138,1),0)/1000</f>
        <v/>
      </c>
      <c r="BQ138">
        <f>IFERROR(MATCH(BQ$3,'Bins 2025'!$D138:$ALO138,1),0)/1000</f>
        <v/>
      </c>
      <c r="BR138">
        <f>IFERROR(MATCH(BR$3,'Bins 2025'!$D138:$ALO138,1),0)/1000</f>
        <v/>
      </c>
      <c r="BS138">
        <f>IFERROR(MATCH(BS$3,'Bins 2025'!$D138:$ALO138,1),0)/1000</f>
        <v/>
      </c>
      <c r="BT138">
        <f>IFERROR(MATCH(BT$3,'Bins 2025'!$D138:$ALO138,1),0)/1000</f>
        <v/>
      </c>
      <c r="BU138">
        <f>IFERROR(MATCH(BU$3,'Bins 2025'!$D138:$ALO138,1),0)/1000</f>
        <v/>
      </c>
      <c r="BV138">
        <f>IFERROR(MATCH(BV$3,'Bins 2025'!$D138:$ALO138,1),0)/1000</f>
        <v/>
      </c>
      <c r="BW138">
        <f>IFERROR(MATCH(BW$3,'Bins 2025'!$D138:$ALO138,1),0)/1000</f>
        <v/>
      </c>
      <c r="BX138">
        <f>IFERROR(MATCH(BX$3,'Bins 2025'!$D138:$ALO138,1),0)/1000</f>
        <v/>
      </c>
      <c r="BY138">
        <f>IFERROR(MATCH(BY$3,'Bins 2025'!$D138:$ALO138,1),0)/1000</f>
        <v/>
      </c>
      <c r="BZ138">
        <f>IFERROR(MATCH(BZ$3,'Bins 2025'!$D138:$ALO138,1),0)/1000</f>
        <v/>
      </c>
      <c r="CA138">
        <f>IFERROR(MATCH(CA$3,'Bins 2025'!$D138:$ALO138,1),0)/1000</f>
        <v/>
      </c>
      <c r="CB138">
        <f>IFERROR(MATCH(CB$3,'Bins 2025'!$D138:$ALO138,1),0)/1000</f>
        <v/>
      </c>
      <c r="CC138">
        <f>IFERROR(MATCH(CC$3,'Bins 2025'!$D138:$ALO138,1),0)/1000</f>
        <v/>
      </c>
      <c r="CD138">
        <f>IFERROR(MATCH(CD$3,'Bins 2025'!$D138:$ALO138,1),0)/1000</f>
        <v/>
      </c>
      <c r="CE138">
        <f>IFERROR(MATCH(CE$3,'Bins 2025'!$D138:$ALO138,1),0)/1000</f>
        <v/>
      </c>
      <c r="CF138">
        <f>IFERROR(MATCH(CF$3,'Bins 2025'!$D138:$ALO138,1),0)/1000</f>
        <v/>
      </c>
      <c r="CG138">
        <f>IFERROR(MATCH(CG$3,'Bins 2025'!$D138:$ALO138,1),0)/1000</f>
        <v/>
      </c>
      <c r="CH138">
        <f>IFERROR(MATCH(CH$3,'Bins 2025'!$D138:$ALO138,1),0)/1000</f>
        <v/>
      </c>
      <c r="CI138">
        <f>IFERROR(MATCH(CI$3,'Bins 2025'!$D138:$ALO138,1),0)/1000</f>
        <v/>
      </c>
      <c r="CJ138">
        <f>IFERROR(MATCH(CJ$3,'Bins 2025'!$D138:$ALO138,1),0)/1000</f>
        <v/>
      </c>
      <c r="CK138">
        <f>IFERROR(MATCH(CK$3,'Bins 2025'!$D138:$ALO138,1),0)/1000</f>
        <v/>
      </c>
      <c r="CL138">
        <f>IFERROR(MATCH(CL$3,'Bins 2025'!$D138:$ALO138,1),0)/1000</f>
        <v/>
      </c>
      <c r="CM138">
        <f>IFERROR(MATCH(CM$3,'Bins 2025'!$D138:$ALO138,1),0)/1000</f>
        <v/>
      </c>
      <c r="CN138">
        <f>IFERROR(MATCH(CN$3,'Bins 2025'!$D138:$ALO138,1),0)/1000</f>
        <v/>
      </c>
      <c r="CO138">
        <f>IFERROR(MATCH(CO$3,'Bins 2025'!$D138:$ALO138,1),0)/1000</f>
        <v/>
      </c>
      <c r="CP138">
        <f>IFERROR(MATCH(CP$3,'Bins 2025'!$D138:$ALO138,1),0)/1000</f>
        <v/>
      </c>
      <c r="CQ138">
        <f>IFERROR(MATCH(CQ$3,'Bins 2025'!$D138:$ALO138,1),0)/1000</f>
        <v/>
      </c>
      <c r="CR138">
        <f>IFERROR(MATCH(CR$3,'Bins 2025'!$D138:$ALO138,1),0)/1000</f>
        <v/>
      </c>
      <c r="CS138">
        <f>IFERROR(MATCH(CS$3,'Bins 2025'!$D138:$ALO138,1),0)/1000</f>
        <v/>
      </c>
      <c r="CT138">
        <f>IFERROR(MATCH(CT$3,'Bins 2025'!$D138:$ALO138,1),0)/1000</f>
        <v/>
      </c>
      <c r="CU138">
        <f>IFERROR(MATCH(CU$3,'Bins 2025'!$D138:$ALO138,1),0)/1000</f>
        <v/>
      </c>
      <c r="CV138">
        <f>IFERROR(MATCH(CV$3,'Bins 2025'!$D138:$ALO138,1),0)/1000</f>
        <v/>
      </c>
      <c r="CW138">
        <f>IFERROR(MATCH(CW$3,'Bins 2025'!$D138:$ALO138,1),0)/1000</f>
        <v/>
      </c>
      <c r="CX138">
        <f>IFERROR(MATCH(CX$3,'Bins 2025'!$D138:$ALO138,1),0)/1000</f>
        <v/>
      </c>
      <c r="CY138">
        <f>IFERROR(MATCH(CY$3,'Bins 2025'!$D138:$ALO138,1),0)/1000</f>
        <v/>
      </c>
      <c r="CZ138">
        <f>IFERROR(MATCH(CZ$3,'Bins 2025'!$D138:$ALO138,1),0)/1000</f>
        <v/>
      </c>
      <c r="DA138">
        <f>IFERROR(MATCH(DA$3,'Bins 2025'!$D138:$ALO138,1),0)/1000</f>
        <v/>
      </c>
      <c r="DB138">
        <f>IFERROR(MATCH(DB$3,'Bins 2025'!$D138:$ALO138,1),0)/1000</f>
        <v/>
      </c>
      <c r="DC138">
        <f>IFERROR(MATCH(DC$3,'Bins 2025'!$D138:$ALO138,1),0)/1000</f>
        <v/>
      </c>
      <c r="DD138">
        <f>IFERROR(MATCH(DD$3,'Bins 2025'!$D138:$ALO138,1),0)/1000</f>
        <v/>
      </c>
      <c r="DE138">
        <f>IFERROR(MATCH(DE$3,'Bins 2025'!$D138:$ALO138,1),0)/1000</f>
        <v/>
      </c>
      <c r="DF138">
        <f>IFERROR(MATCH(DF$3,'Bins 2025'!$D138:$ALO138,1),0)/1000</f>
        <v/>
      </c>
      <c r="DG138">
        <f>IFERROR(MATCH(DG$3,'Bins 2025'!$D138:$ALO138,1),0)/1000</f>
        <v/>
      </c>
      <c r="DH138">
        <f>IFERROR(MATCH(DH$3,'Bins 2025'!$D138:$ALO138,1),0)/1000</f>
        <v/>
      </c>
      <c r="DI138">
        <f>IFERROR(MATCH(DI$3,'Bins 2025'!$D138:$ALO138,1),0)/1000</f>
        <v/>
      </c>
      <c r="DJ138">
        <f>IFERROR(MATCH(DJ$3,'Bins 2025'!$D138:$ALO138,1),0)/1000</f>
        <v/>
      </c>
      <c r="DK138">
        <f>IFERROR(MATCH(DK$3,'Bins 2025'!$D138:$ALO138,1),0)/1000</f>
        <v/>
      </c>
      <c r="DL138">
        <f>IFERROR(MATCH(DL$3,'Bins 2025'!$D138:$ALO138,1),0)/1000</f>
        <v/>
      </c>
      <c r="DM138">
        <f>IFERROR(MATCH(DM$3,'Bins 2025'!$D138:$ALO138,1),0)/1000</f>
        <v/>
      </c>
      <c r="DN138">
        <f>IFERROR(MATCH(DN$3,'Bins 2025'!$D138:$ALO138,1),0)/1000</f>
        <v/>
      </c>
      <c r="DO138">
        <f>IFERROR(MATCH(DO$3,'Bins 2025'!$D138:$ALO138,1),0)/1000</f>
        <v/>
      </c>
      <c r="DP138">
        <f>IFERROR(MATCH(DP$3,'Bins 2025'!$D138:$ALO138,1),0)/1000</f>
        <v/>
      </c>
      <c r="DQ138">
        <f>IFERROR(MATCH(DQ$3,'Bins 2025'!$D138:$ALO138,1),0)/1000</f>
        <v/>
      </c>
      <c r="DR138">
        <f>IFERROR(MATCH(DR$3,'Bins 2025'!$D138:$ALO138,1),0)/1000</f>
        <v/>
      </c>
      <c r="DS138">
        <f>IFERROR(MATCH(DS$3,'Bins 2025'!$D138:$ALO138,1),0)/1000</f>
        <v/>
      </c>
      <c r="DT138">
        <f>IFERROR(MATCH(DT$3,'Bins 2025'!$D138:$ALO138,1),0)/1000</f>
        <v/>
      </c>
      <c r="DU138">
        <f>IFERROR(MATCH(DU$3,'Bins 2025'!$D138:$ALO138,1),0)/1000</f>
        <v/>
      </c>
      <c r="DV138">
        <f>IFERROR(MATCH(DV$3,'Bins 2025'!$D138:$ALO138,1),0)/1000</f>
        <v/>
      </c>
      <c r="DW138">
        <f>IFERROR(MATCH(DW$3,'Bins 2025'!$D138:$ALO138,1),0)/1000</f>
        <v/>
      </c>
      <c r="DX138">
        <f>IFERROR(MATCH(DX$3,'Bins 2025'!$D138:$ALO138,1),0)/1000</f>
        <v/>
      </c>
      <c r="DY138">
        <f>IFERROR(MATCH(DY$3,'Bins 2025'!$D138:$ALO138,1),0)/1000</f>
        <v/>
      </c>
      <c r="DZ138">
        <f>IFERROR(MATCH(DZ$3,'Bins 2025'!$D138:$ALO138,1),0)/1000</f>
        <v/>
      </c>
      <c r="EA138">
        <f>IFERROR(MATCH(EA$3,'Bins 2025'!$D138:$ALO138,1),0)/1000</f>
        <v/>
      </c>
      <c r="EB138">
        <f>IFERROR(MATCH(EB$3,'Bins 2025'!$D138:$ALO138,1),0)/1000</f>
        <v/>
      </c>
      <c r="EC138">
        <f>IFERROR(MATCH(EC$3,'Bins 2025'!$D138:$ALO138,1),0)/1000</f>
        <v/>
      </c>
      <c r="ED138">
        <f>IFERROR(MATCH(ED$3,'Bins 2025'!$D138:$ALO138,1),0)/1000</f>
        <v/>
      </c>
      <c r="EE138">
        <f>IFERROR(MATCH(EE$3,'Bins 2025'!$D138:$ALO138,1),0)/1000</f>
        <v/>
      </c>
      <c r="EF138">
        <f>IFERROR(MATCH(EF$3,'Bins 2025'!$D138:$ALO138,1),0)/1000</f>
        <v/>
      </c>
      <c r="EG138">
        <f>IFERROR(MATCH(EG$3,'Bins 2025'!$D138:$ALO138,1),0)/1000</f>
        <v/>
      </c>
      <c r="EH138">
        <f>IFERROR(MATCH(EH$3,'Bins 2025'!$D138:$ALO138,1),0)/1000</f>
        <v/>
      </c>
      <c r="EI138">
        <f>IFERROR(MATCH(EI$3,'Bins 2025'!$D138:$ALO138,1),0)/1000</f>
        <v/>
      </c>
      <c r="EJ138">
        <f>IFERROR(MATCH(EJ$3,'Bins 2025'!$D138:$ALO138,1),0)/1000</f>
        <v/>
      </c>
      <c r="EK138">
        <f>IFERROR(MATCH(EK$3,'Bins 2025'!$D138:$ALO138,1),0)/1000</f>
        <v/>
      </c>
      <c r="EL138">
        <f>IFERROR(MATCH(EL$3,'Bins 2025'!$D138:$ALO138,1),0)/1000</f>
        <v/>
      </c>
      <c r="EM138">
        <f>IFERROR(MATCH(EM$3,'Bins 2025'!$D138:$ALO138,1),0)/1000</f>
        <v/>
      </c>
      <c r="EN138">
        <f>IFERROR(MATCH(EN$3,'Bins 2025'!$D138:$ALO138,1),0)/1000</f>
        <v/>
      </c>
      <c r="EO138">
        <f>IFERROR(MATCH(EO$3,'Bins 2025'!$D138:$ALO138,1),0)/1000</f>
        <v/>
      </c>
      <c r="EP138">
        <f>IFERROR(MATCH(EP$3,'Bins 2025'!$D138:$ALO138,1),0)/1000</f>
        <v/>
      </c>
      <c r="EQ138">
        <f>IFERROR(MATCH(EQ$3,'Bins 2025'!$D138:$ALO138,1),0)/1000</f>
        <v/>
      </c>
      <c r="ER138">
        <f>IFERROR(MATCH(ER$3,'Bins 2025'!$D138:$ALO138,1),0)/1000</f>
        <v/>
      </c>
      <c r="ES138">
        <f>IFERROR(MATCH(ES$3,'Bins 2025'!$D138:$ALO138,1),0)/1000</f>
        <v/>
      </c>
      <c r="ET138">
        <f>IFERROR(MATCH(ET$3,'Bins 2025'!$D138:$ALO138,1),0)/1000</f>
        <v/>
      </c>
      <c r="EU138">
        <f>IFERROR(MATCH(EU$3,'Bins 2025'!$D138:$ALO138,1),0)/1000</f>
        <v/>
      </c>
      <c r="EV138">
        <f>IFERROR(MATCH(EV$3,'Bins 2025'!$D138:$ALO138,1),0)/1000</f>
        <v/>
      </c>
      <c r="EW138">
        <f>IFERROR(MATCH(EW$3,'Bins 2025'!$D138:$ALO138,1),0)/1000</f>
        <v/>
      </c>
      <c r="EX138">
        <f>IFERROR(MATCH(EX$3,'Bins 2025'!$D138:$ALO138,1),0)/1000</f>
        <v/>
      </c>
      <c r="EY138">
        <f>IFERROR(MATCH(EY$3,'Bins 2025'!$D138:$ALO138,1),0)/1000</f>
        <v/>
      </c>
      <c r="EZ138">
        <f>IFERROR(MATCH(EZ$3,'Bins 2025'!$D138:$ALO138,1),0)/1000</f>
        <v/>
      </c>
      <c r="FA138">
        <f>IFERROR(MATCH(FA$3,'Bins 2025'!$D138:$ALO138,1),0)/1000</f>
        <v/>
      </c>
      <c r="FB138">
        <f>IFERROR(MATCH(FB$3,'Bins 2025'!$D138:$ALO138,1),0)/1000</f>
        <v/>
      </c>
      <c r="FC138">
        <f>IFERROR(MATCH(FC$3,'Bins 2025'!$D138:$ALO138,1),0)/1000</f>
        <v/>
      </c>
      <c r="FD138">
        <f>IFERROR(MATCH(FD$3,'Bins 2025'!$D138:$ALO138,1),0)/1000</f>
        <v/>
      </c>
      <c r="FE138">
        <f>IFERROR(MATCH(FE$3,'Bins 2025'!$D138:$ALO138,1),0)/1000</f>
        <v/>
      </c>
      <c r="FF138">
        <f>IFERROR(MATCH(FF$3,'Bins 2025'!$D138:$ALO138,1),0)/1000</f>
        <v/>
      </c>
      <c r="FG138">
        <f>IFERROR(MATCH(FG$3,'Bins 2025'!$D138:$ALO138,1),0)/1000</f>
        <v/>
      </c>
      <c r="FH138">
        <f>IFERROR(MATCH(FH$3,'Bins 2025'!$D138:$ALO138,1),0)/1000</f>
        <v/>
      </c>
      <c r="FI138">
        <f>IFERROR(MATCH(FI$3,'Bins 2025'!$D138:$ALO138,1),0)/1000</f>
        <v/>
      </c>
      <c r="FJ138">
        <f>IFERROR(MATCH(FJ$3,'Bins 2025'!$D138:$ALO138,1),0)/1000</f>
        <v/>
      </c>
      <c r="FK138">
        <f>IFERROR(MATCH(FK$3,'Bins 2025'!$D138:$ALO138,1),0)/1000</f>
        <v/>
      </c>
      <c r="FL138">
        <f>IFERROR(MATCH(FL$3,'Bins 2025'!$D138:$ALO138,1),0)/1000</f>
        <v/>
      </c>
      <c r="FM138">
        <f>IFERROR(MATCH(FM$3,'Bins 2025'!$D138:$ALO138,1),0)/1000</f>
        <v/>
      </c>
      <c r="FN138">
        <f>IFERROR(MATCH(FN$3,'Bins 2025'!$D138:$ALO138,1),0)/1000</f>
        <v/>
      </c>
      <c r="FO138">
        <f>IFERROR(MATCH(FO$3,'Bins 2025'!$D138:$ALO138,1),0)/1000</f>
        <v/>
      </c>
      <c r="FP138">
        <f>IFERROR(MATCH(FP$3,'Bins 2025'!$D138:$ALO138,1),0)/1000</f>
        <v/>
      </c>
      <c r="FQ138">
        <f>IFERROR(MATCH(FQ$3,'Bins 2025'!$D138:$ALO138,1),0)/1000</f>
        <v/>
      </c>
      <c r="FR138">
        <f>IFERROR(MATCH(FR$3,'Bins 2025'!$D138:$ALO138,1),0)/1000</f>
        <v/>
      </c>
      <c r="FS138">
        <f>IFERROR(MATCH(FS$3,'Bins 2025'!$D138:$ALO138,1),0)/1000</f>
        <v/>
      </c>
      <c r="FT138">
        <f>IFERROR(MATCH(FT$3,'Bins 2025'!$D138:$ALO138,1),0)/1000</f>
        <v/>
      </c>
      <c r="FU138">
        <f>IFERROR(MATCH(FU$3,'Bins 2025'!$D138:$ALO138,1),0)/1000</f>
        <v/>
      </c>
      <c r="FV138">
        <f>IFERROR(MATCH(FV$3,'Bins 2025'!$D138:$ALO138,1),0)/1000</f>
        <v/>
      </c>
      <c r="FW138">
        <f>IFERROR(MATCH(FW$3,'Bins 2025'!$D138:$ALO138,1),0)/1000</f>
        <v/>
      </c>
      <c r="FX138">
        <f>IFERROR(MATCH(FX$3,'Bins 2025'!$D138:$ALO138,1),0)/1000</f>
        <v/>
      </c>
      <c r="FY138">
        <f>IFERROR(MATCH(FY$3,'Bins 2025'!$D138:$ALO138,1),0)/1000</f>
        <v/>
      </c>
      <c r="FZ138">
        <f>IFERROR(MATCH(FZ$3,'Bins 2025'!$D138:$ALO138,1),0)/1000</f>
        <v/>
      </c>
      <c r="GA138">
        <f>IFERROR(MATCH(GA$3,'Bins 2025'!$D138:$ALO138,1),0)/1000</f>
        <v/>
      </c>
      <c r="GB138">
        <f>IFERROR(MATCH(GB$3,'Bins 2025'!$D138:$ALO138,1),0)/1000</f>
        <v/>
      </c>
      <c r="GC138">
        <f>IFERROR(MATCH(GC$3,'Bins 2025'!$D138:$ALO138,1),0)/1000</f>
        <v/>
      </c>
      <c r="GD138">
        <f>IFERROR(MATCH(GD$3,'Bins 2025'!$D138:$ALO138,1),0)/1000</f>
        <v/>
      </c>
      <c r="GE138">
        <f>IFERROR(MATCH(GE$3,'Bins 2025'!$D138:$ALO138,1),0)/1000</f>
        <v/>
      </c>
      <c r="GF138">
        <f>IFERROR(MATCH(GF$3,'Bins 2025'!$D138:$ALO138,1),0)/1000</f>
        <v/>
      </c>
      <c r="GG138">
        <f>IFERROR(MATCH(GG$3,'Bins 2025'!$D138:$ALO138,1),0)/1000</f>
        <v/>
      </c>
      <c r="GH138">
        <f>IFERROR(MATCH(GH$3,'Bins 2025'!$D138:$ALO138,1),0)/1000</f>
        <v/>
      </c>
      <c r="GI138">
        <f>IFERROR(MATCH(GI$3,'Bins 2025'!$D138:$ALO138,1),0)/1000</f>
        <v/>
      </c>
      <c r="GJ138">
        <f>IFERROR(MATCH(GJ$3,'Bins 2025'!$D138:$ALO138,1),0)/1000</f>
        <v/>
      </c>
      <c r="GK138">
        <f>IFERROR(MATCH(GK$3,'Bins 2025'!$D138:$ALO138,1),0)/1000</f>
        <v/>
      </c>
      <c r="GL138">
        <f>IFERROR(MATCH(GL$3,'Bins 2025'!$D138:$ALO138,1),0)/1000</f>
        <v/>
      </c>
      <c r="GM138">
        <f>IFERROR(MATCH(GM$3,'Bins 2025'!$D138:$ALO138,1),0)/1000</f>
        <v/>
      </c>
      <c r="GN138">
        <f>IFERROR(MATCH(GN$3,'Bins 2025'!$D138:$ALO138,1),0)/1000</f>
        <v/>
      </c>
      <c r="GO138">
        <f>IFERROR(MATCH(GO$3,'Bins 2025'!$D138:$ALO138,1),0)/1000</f>
        <v/>
      </c>
      <c r="GP138">
        <f>IFERROR(MATCH(GP$3,'Bins 2025'!$D138:$ALO138,1),0)/1000</f>
        <v/>
      </c>
      <c r="GQ138">
        <f>IFERROR(MATCH(GQ$3,'Bins 2025'!$D138:$ALO138,1),0)/1000</f>
        <v/>
      </c>
      <c r="GR138">
        <f>IFERROR(MATCH(GR$3,'Bins 2025'!$D138:$ALO138,1),0)/1000</f>
        <v/>
      </c>
      <c r="GS138">
        <f>IFERROR(MATCH(GS$3,'Bins 2025'!$D138:$ALO138,1),0)/1000</f>
        <v/>
      </c>
      <c r="GT138">
        <f>IFERROR(MATCH(GT$3,'Bins 2025'!$D138:$ALO138,1),0)/1000</f>
        <v/>
      </c>
      <c r="GU138">
        <f>IFERROR(MATCH(GU$3,'Bins 2025'!$D138:$ALO138,1),0)/1000</f>
        <v/>
      </c>
    </row>
    <row r="139">
      <c r="B139">
        <f>Inputs!B139</f>
        <v/>
      </c>
      <c r="C139">
        <f>Inputs!K139</f>
        <v/>
      </c>
      <c r="D139">
        <f>N(Inputs!H139)</f>
        <v/>
      </c>
      <c r="E139">
        <f>IFERROR(MATCH(E$3,'Bins 2025'!$D139:$ALO139,1),0)/1000</f>
        <v/>
      </c>
      <c r="F139">
        <f>IFERROR(MATCH(F$3,'Bins 2025'!$D139:$ALO139,1),0)/1000</f>
        <v/>
      </c>
      <c r="G139">
        <f>IFERROR(MATCH(G$3,'Bins 2025'!$D139:$ALO139,1),0)/1000</f>
        <v/>
      </c>
      <c r="H139">
        <f>IFERROR(MATCH(H$3,'Bins 2025'!$D139:$ALO139,1),0)/1000</f>
        <v/>
      </c>
      <c r="I139">
        <f>IFERROR(MATCH(I$3,'Bins 2025'!$D139:$ALO139,1),0)/1000</f>
        <v/>
      </c>
      <c r="J139">
        <f>IFERROR(MATCH(J$3,'Bins 2025'!$D139:$ALO139,1),0)/1000</f>
        <v/>
      </c>
      <c r="K139">
        <f>IFERROR(MATCH(K$3,'Bins 2025'!$D139:$ALO139,1),0)/1000</f>
        <v/>
      </c>
      <c r="L139">
        <f>IFERROR(MATCH(L$3,'Bins 2025'!$D139:$ALO139,1),0)/1000</f>
        <v/>
      </c>
      <c r="M139">
        <f>IFERROR(MATCH(M$3,'Bins 2025'!$D139:$ALO139,1),0)/1000</f>
        <v/>
      </c>
      <c r="N139">
        <f>IFERROR(MATCH(N$3,'Bins 2025'!$D139:$ALO139,1),0)/1000</f>
        <v/>
      </c>
      <c r="O139">
        <f>IFERROR(MATCH(O$3,'Bins 2025'!$D139:$ALO139,1),0)/1000</f>
        <v/>
      </c>
      <c r="P139">
        <f>IFERROR(MATCH(P$3,'Bins 2025'!$D139:$ALO139,1),0)/1000</f>
        <v/>
      </c>
      <c r="Q139">
        <f>IFERROR(MATCH(Q$3,'Bins 2025'!$D139:$ALO139,1),0)/1000</f>
        <v/>
      </c>
      <c r="R139">
        <f>IFERROR(MATCH(R$3,'Bins 2025'!$D139:$ALO139,1),0)/1000</f>
        <v/>
      </c>
      <c r="S139">
        <f>IFERROR(MATCH(S$3,'Bins 2025'!$D139:$ALO139,1),0)/1000</f>
        <v/>
      </c>
      <c r="T139">
        <f>IFERROR(MATCH(T$3,'Bins 2025'!$D139:$ALO139,1),0)/1000</f>
        <v/>
      </c>
      <c r="U139">
        <f>IFERROR(MATCH(U$3,'Bins 2025'!$D139:$ALO139,1),0)/1000</f>
        <v/>
      </c>
      <c r="V139">
        <f>IFERROR(MATCH(V$3,'Bins 2025'!$D139:$ALO139,1),0)/1000</f>
        <v/>
      </c>
      <c r="W139">
        <f>IFERROR(MATCH(W$3,'Bins 2025'!$D139:$ALO139,1),0)/1000</f>
        <v/>
      </c>
      <c r="X139">
        <f>IFERROR(MATCH(X$3,'Bins 2025'!$D139:$ALO139,1),0)/1000</f>
        <v/>
      </c>
      <c r="Y139">
        <f>IFERROR(MATCH(Y$3,'Bins 2025'!$D139:$ALO139,1),0)/1000</f>
        <v/>
      </c>
      <c r="Z139">
        <f>IFERROR(MATCH(Z$3,'Bins 2025'!$D139:$ALO139,1),0)/1000</f>
        <v/>
      </c>
      <c r="AA139">
        <f>IFERROR(MATCH(AA$3,'Bins 2025'!$D139:$ALO139,1),0)/1000</f>
        <v/>
      </c>
      <c r="AB139">
        <f>IFERROR(MATCH(AB$3,'Bins 2025'!$D139:$ALO139,1),0)/1000</f>
        <v/>
      </c>
      <c r="AC139">
        <f>IFERROR(MATCH(AC$3,'Bins 2025'!$D139:$ALO139,1),0)/1000</f>
        <v/>
      </c>
      <c r="AD139">
        <f>IFERROR(MATCH(AD$3,'Bins 2025'!$D139:$ALO139,1),0)/1000</f>
        <v/>
      </c>
      <c r="AE139">
        <f>IFERROR(MATCH(AE$3,'Bins 2025'!$D139:$ALO139,1),0)/1000</f>
        <v/>
      </c>
      <c r="AF139">
        <f>IFERROR(MATCH(AF$3,'Bins 2025'!$D139:$ALO139,1),0)/1000</f>
        <v/>
      </c>
      <c r="AG139">
        <f>IFERROR(MATCH(AG$3,'Bins 2025'!$D139:$ALO139,1),0)/1000</f>
        <v/>
      </c>
      <c r="AH139">
        <f>IFERROR(MATCH(AH$3,'Bins 2025'!$D139:$ALO139,1),0)/1000</f>
        <v/>
      </c>
      <c r="AI139">
        <f>IFERROR(MATCH(AI$3,'Bins 2025'!$D139:$ALO139,1),0)/1000</f>
        <v/>
      </c>
      <c r="AJ139">
        <f>IFERROR(MATCH(AJ$3,'Bins 2025'!$D139:$ALO139,1),0)/1000</f>
        <v/>
      </c>
      <c r="AK139">
        <f>IFERROR(MATCH(AK$3,'Bins 2025'!$D139:$ALO139,1),0)/1000</f>
        <v/>
      </c>
      <c r="AL139">
        <f>IFERROR(MATCH(AL$3,'Bins 2025'!$D139:$ALO139,1),0)/1000</f>
        <v/>
      </c>
      <c r="AM139">
        <f>IFERROR(MATCH(AM$3,'Bins 2025'!$D139:$ALO139,1),0)/1000</f>
        <v/>
      </c>
      <c r="AN139">
        <f>IFERROR(MATCH(AN$3,'Bins 2025'!$D139:$ALO139,1),0)/1000</f>
        <v/>
      </c>
      <c r="AO139">
        <f>IFERROR(MATCH(AO$3,'Bins 2025'!$D139:$ALO139,1),0)/1000</f>
        <v/>
      </c>
      <c r="AP139">
        <f>IFERROR(MATCH(AP$3,'Bins 2025'!$D139:$ALO139,1),0)/1000</f>
        <v/>
      </c>
      <c r="AQ139">
        <f>IFERROR(MATCH(AQ$3,'Bins 2025'!$D139:$ALO139,1),0)/1000</f>
        <v/>
      </c>
      <c r="AR139">
        <f>IFERROR(MATCH(AR$3,'Bins 2025'!$D139:$ALO139,1),0)/1000</f>
        <v/>
      </c>
      <c r="AS139">
        <f>IFERROR(MATCH(AS$3,'Bins 2025'!$D139:$ALO139,1),0)/1000</f>
        <v/>
      </c>
      <c r="AT139">
        <f>IFERROR(MATCH(AT$3,'Bins 2025'!$D139:$ALO139,1),0)/1000</f>
        <v/>
      </c>
      <c r="AU139">
        <f>IFERROR(MATCH(AU$3,'Bins 2025'!$D139:$ALO139,1),0)/1000</f>
        <v/>
      </c>
      <c r="AV139">
        <f>IFERROR(MATCH(AV$3,'Bins 2025'!$D139:$ALO139,1),0)/1000</f>
        <v/>
      </c>
      <c r="AW139">
        <f>IFERROR(MATCH(AW$3,'Bins 2025'!$D139:$ALO139,1),0)/1000</f>
        <v/>
      </c>
      <c r="AX139">
        <f>IFERROR(MATCH(AX$3,'Bins 2025'!$D139:$ALO139,1),0)/1000</f>
        <v/>
      </c>
      <c r="AY139">
        <f>IFERROR(MATCH(AY$3,'Bins 2025'!$D139:$ALO139,1),0)/1000</f>
        <v/>
      </c>
      <c r="AZ139">
        <f>IFERROR(MATCH(AZ$3,'Bins 2025'!$D139:$ALO139,1),0)/1000</f>
        <v/>
      </c>
      <c r="BA139">
        <f>IFERROR(MATCH(BA$3,'Bins 2025'!$D139:$ALO139,1),0)/1000</f>
        <v/>
      </c>
      <c r="BB139">
        <f>IFERROR(MATCH(BB$3,'Bins 2025'!$D139:$ALO139,1),0)/1000</f>
        <v/>
      </c>
      <c r="BC139">
        <f>IFERROR(MATCH(BC$3,'Bins 2025'!$D139:$ALO139,1),0)/1000</f>
        <v/>
      </c>
      <c r="BD139">
        <f>IFERROR(MATCH(BD$3,'Bins 2025'!$D139:$ALO139,1),0)/1000</f>
        <v/>
      </c>
      <c r="BE139">
        <f>IFERROR(MATCH(BE$3,'Bins 2025'!$D139:$ALO139,1),0)/1000</f>
        <v/>
      </c>
      <c r="BF139">
        <f>IFERROR(MATCH(BF$3,'Bins 2025'!$D139:$ALO139,1),0)/1000</f>
        <v/>
      </c>
      <c r="BG139">
        <f>IFERROR(MATCH(BG$3,'Bins 2025'!$D139:$ALO139,1),0)/1000</f>
        <v/>
      </c>
      <c r="BH139">
        <f>IFERROR(MATCH(BH$3,'Bins 2025'!$D139:$ALO139,1),0)/1000</f>
        <v/>
      </c>
      <c r="BI139">
        <f>IFERROR(MATCH(BI$3,'Bins 2025'!$D139:$ALO139,1),0)/1000</f>
        <v/>
      </c>
      <c r="BJ139">
        <f>IFERROR(MATCH(BJ$3,'Bins 2025'!$D139:$ALO139,1),0)/1000</f>
        <v/>
      </c>
      <c r="BK139">
        <f>IFERROR(MATCH(BK$3,'Bins 2025'!$D139:$ALO139,1),0)/1000</f>
        <v/>
      </c>
      <c r="BL139">
        <f>IFERROR(MATCH(BL$3,'Bins 2025'!$D139:$ALO139,1),0)/1000</f>
        <v/>
      </c>
      <c r="BM139">
        <f>IFERROR(MATCH(BM$3,'Bins 2025'!$D139:$ALO139,1),0)/1000</f>
        <v/>
      </c>
      <c r="BN139">
        <f>IFERROR(MATCH(BN$3,'Bins 2025'!$D139:$ALO139,1),0)/1000</f>
        <v/>
      </c>
      <c r="BO139">
        <f>IFERROR(MATCH(BO$3,'Bins 2025'!$D139:$ALO139,1),0)/1000</f>
        <v/>
      </c>
      <c r="BP139">
        <f>IFERROR(MATCH(BP$3,'Bins 2025'!$D139:$ALO139,1),0)/1000</f>
        <v/>
      </c>
      <c r="BQ139">
        <f>IFERROR(MATCH(BQ$3,'Bins 2025'!$D139:$ALO139,1),0)/1000</f>
        <v/>
      </c>
      <c r="BR139">
        <f>IFERROR(MATCH(BR$3,'Bins 2025'!$D139:$ALO139,1),0)/1000</f>
        <v/>
      </c>
      <c r="BS139">
        <f>IFERROR(MATCH(BS$3,'Bins 2025'!$D139:$ALO139,1),0)/1000</f>
        <v/>
      </c>
      <c r="BT139">
        <f>IFERROR(MATCH(BT$3,'Bins 2025'!$D139:$ALO139,1),0)/1000</f>
        <v/>
      </c>
      <c r="BU139">
        <f>IFERROR(MATCH(BU$3,'Bins 2025'!$D139:$ALO139,1),0)/1000</f>
        <v/>
      </c>
      <c r="BV139">
        <f>IFERROR(MATCH(BV$3,'Bins 2025'!$D139:$ALO139,1),0)/1000</f>
        <v/>
      </c>
      <c r="BW139">
        <f>IFERROR(MATCH(BW$3,'Bins 2025'!$D139:$ALO139,1),0)/1000</f>
        <v/>
      </c>
      <c r="BX139">
        <f>IFERROR(MATCH(BX$3,'Bins 2025'!$D139:$ALO139,1),0)/1000</f>
        <v/>
      </c>
      <c r="BY139">
        <f>IFERROR(MATCH(BY$3,'Bins 2025'!$D139:$ALO139,1),0)/1000</f>
        <v/>
      </c>
      <c r="BZ139">
        <f>IFERROR(MATCH(BZ$3,'Bins 2025'!$D139:$ALO139,1),0)/1000</f>
        <v/>
      </c>
      <c r="CA139">
        <f>IFERROR(MATCH(CA$3,'Bins 2025'!$D139:$ALO139,1),0)/1000</f>
        <v/>
      </c>
      <c r="CB139">
        <f>IFERROR(MATCH(CB$3,'Bins 2025'!$D139:$ALO139,1),0)/1000</f>
        <v/>
      </c>
      <c r="CC139">
        <f>IFERROR(MATCH(CC$3,'Bins 2025'!$D139:$ALO139,1),0)/1000</f>
        <v/>
      </c>
      <c r="CD139">
        <f>IFERROR(MATCH(CD$3,'Bins 2025'!$D139:$ALO139,1),0)/1000</f>
        <v/>
      </c>
      <c r="CE139">
        <f>IFERROR(MATCH(CE$3,'Bins 2025'!$D139:$ALO139,1),0)/1000</f>
        <v/>
      </c>
      <c r="CF139">
        <f>IFERROR(MATCH(CF$3,'Bins 2025'!$D139:$ALO139,1),0)/1000</f>
        <v/>
      </c>
      <c r="CG139">
        <f>IFERROR(MATCH(CG$3,'Bins 2025'!$D139:$ALO139,1),0)/1000</f>
        <v/>
      </c>
      <c r="CH139">
        <f>IFERROR(MATCH(CH$3,'Bins 2025'!$D139:$ALO139,1),0)/1000</f>
        <v/>
      </c>
      <c r="CI139">
        <f>IFERROR(MATCH(CI$3,'Bins 2025'!$D139:$ALO139,1),0)/1000</f>
        <v/>
      </c>
      <c r="CJ139">
        <f>IFERROR(MATCH(CJ$3,'Bins 2025'!$D139:$ALO139,1),0)/1000</f>
        <v/>
      </c>
      <c r="CK139">
        <f>IFERROR(MATCH(CK$3,'Bins 2025'!$D139:$ALO139,1),0)/1000</f>
        <v/>
      </c>
      <c r="CL139">
        <f>IFERROR(MATCH(CL$3,'Bins 2025'!$D139:$ALO139,1),0)/1000</f>
        <v/>
      </c>
      <c r="CM139">
        <f>IFERROR(MATCH(CM$3,'Bins 2025'!$D139:$ALO139,1),0)/1000</f>
        <v/>
      </c>
      <c r="CN139">
        <f>IFERROR(MATCH(CN$3,'Bins 2025'!$D139:$ALO139,1),0)/1000</f>
        <v/>
      </c>
      <c r="CO139">
        <f>IFERROR(MATCH(CO$3,'Bins 2025'!$D139:$ALO139,1),0)/1000</f>
        <v/>
      </c>
      <c r="CP139">
        <f>IFERROR(MATCH(CP$3,'Bins 2025'!$D139:$ALO139,1),0)/1000</f>
        <v/>
      </c>
      <c r="CQ139">
        <f>IFERROR(MATCH(CQ$3,'Bins 2025'!$D139:$ALO139,1),0)/1000</f>
        <v/>
      </c>
      <c r="CR139">
        <f>IFERROR(MATCH(CR$3,'Bins 2025'!$D139:$ALO139,1),0)/1000</f>
        <v/>
      </c>
      <c r="CS139">
        <f>IFERROR(MATCH(CS$3,'Bins 2025'!$D139:$ALO139,1),0)/1000</f>
        <v/>
      </c>
      <c r="CT139">
        <f>IFERROR(MATCH(CT$3,'Bins 2025'!$D139:$ALO139,1),0)/1000</f>
        <v/>
      </c>
      <c r="CU139">
        <f>IFERROR(MATCH(CU$3,'Bins 2025'!$D139:$ALO139,1),0)/1000</f>
        <v/>
      </c>
      <c r="CV139">
        <f>IFERROR(MATCH(CV$3,'Bins 2025'!$D139:$ALO139,1),0)/1000</f>
        <v/>
      </c>
      <c r="CW139">
        <f>IFERROR(MATCH(CW$3,'Bins 2025'!$D139:$ALO139,1),0)/1000</f>
        <v/>
      </c>
      <c r="CX139">
        <f>IFERROR(MATCH(CX$3,'Bins 2025'!$D139:$ALO139,1),0)/1000</f>
        <v/>
      </c>
      <c r="CY139">
        <f>IFERROR(MATCH(CY$3,'Bins 2025'!$D139:$ALO139,1),0)/1000</f>
        <v/>
      </c>
      <c r="CZ139">
        <f>IFERROR(MATCH(CZ$3,'Bins 2025'!$D139:$ALO139,1),0)/1000</f>
        <v/>
      </c>
      <c r="DA139">
        <f>IFERROR(MATCH(DA$3,'Bins 2025'!$D139:$ALO139,1),0)/1000</f>
        <v/>
      </c>
      <c r="DB139">
        <f>IFERROR(MATCH(DB$3,'Bins 2025'!$D139:$ALO139,1),0)/1000</f>
        <v/>
      </c>
      <c r="DC139">
        <f>IFERROR(MATCH(DC$3,'Bins 2025'!$D139:$ALO139,1),0)/1000</f>
        <v/>
      </c>
      <c r="DD139">
        <f>IFERROR(MATCH(DD$3,'Bins 2025'!$D139:$ALO139,1),0)/1000</f>
        <v/>
      </c>
      <c r="DE139">
        <f>IFERROR(MATCH(DE$3,'Bins 2025'!$D139:$ALO139,1),0)/1000</f>
        <v/>
      </c>
      <c r="DF139">
        <f>IFERROR(MATCH(DF$3,'Bins 2025'!$D139:$ALO139,1),0)/1000</f>
        <v/>
      </c>
      <c r="DG139">
        <f>IFERROR(MATCH(DG$3,'Bins 2025'!$D139:$ALO139,1),0)/1000</f>
        <v/>
      </c>
      <c r="DH139">
        <f>IFERROR(MATCH(DH$3,'Bins 2025'!$D139:$ALO139,1),0)/1000</f>
        <v/>
      </c>
      <c r="DI139">
        <f>IFERROR(MATCH(DI$3,'Bins 2025'!$D139:$ALO139,1),0)/1000</f>
        <v/>
      </c>
      <c r="DJ139">
        <f>IFERROR(MATCH(DJ$3,'Bins 2025'!$D139:$ALO139,1),0)/1000</f>
        <v/>
      </c>
      <c r="DK139">
        <f>IFERROR(MATCH(DK$3,'Bins 2025'!$D139:$ALO139,1),0)/1000</f>
        <v/>
      </c>
      <c r="DL139">
        <f>IFERROR(MATCH(DL$3,'Bins 2025'!$D139:$ALO139,1),0)/1000</f>
        <v/>
      </c>
      <c r="DM139">
        <f>IFERROR(MATCH(DM$3,'Bins 2025'!$D139:$ALO139,1),0)/1000</f>
        <v/>
      </c>
      <c r="DN139">
        <f>IFERROR(MATCH(DN$3,'Bins 2025'!$D139:$ALO139,1),0)/1000</f>
        <v/>
      </c>
      <c r="DO139">
        <f>IFERROR(MATCH(DO$3,'Bins 2025'!$D139:$ALO139,1),0)/1000</f>
        <v/>
      </c>
      <c r="DP139">
        <f>IFERROR(MATCH(DP$3,'Bins 2025'!$D139:$ALO139,1),0)/1000</f>
        <v/>
      </c>
      <c r="DQ139">
        <f>IFERROR(MATCH(DQ$3,'Bins 2025'!$D139:$ALO139,1),0)/1000</f>
        <v/>
      </c>
      <c r="DR139">
        <f>IFERROR(MATCH(DR$3,'Bins 2025'!$D139:$ALO139,1),0)/1000</f>
        <v/>
      </c>
      <c r="DS139">
        <f>IFERROR(MATCH(DS$3,'Bins 2025'!$D139:$ALO139,1),0)/1000</f>
        <v/>
      </c>
      <c r="DT139">
        <f>IFERROR(MATCH(DT$3,'Bins 2025'!$D139:$ALO139,1),0)/1000</f>
        <v/>
      </c>
      <c r="DU139">
        <f>IFERROR(MATCH(DU$3,'Bins 2025'!$D139:$ALO139,1),0)/1000</f>
        <v/>
      </c>
      <c r="DV139">
        <f>IFERROR(MATCH(DV$3,'Bins 2025'!$D139:$ALO139,1),0)/1000</f>
        <v/>
      </c>
      <c r="DW139">
        <f>IFERROR(MATCH(DW$3,'Bins 2025'!$D139:$ALO139,1),0)/1000</f>
        <v/>
      </c>
      <c r="DX139">
        <f>IFERROR(MATCH(DX$3,'Bins 2025'!$D139:$ALO139,1),0)/1000</f>
        <v/>
      </c>
      <c r="DY139">
        <f>IFERROR(MATCH(DY$3,'Bins 2025'!$D139:$ALO139,1),0)/1000</f>
        <v/>
      </c>
      <c r="DZ139">
        <f>IFERROR(MATCH(DZ$3,'Bins 2025'!$D139:$ALO139,1),0)/1000</f>
        <v/>
      </c>
      <c r="EA139">
        <f>IFERROR(MATCH(EA$3,'Bins 2025'!$D139:$ALO139,1),0)/1000</f>
        <v/>
      </c>
      <c r="EB139">
        <f>IFERROR(MATCH(EB$3,'Bins 2025'!$D139:$ALO139,1),0)/1000</f>
        <v/>
      </c>
      <c r="EC139">
        <f>IFERROR(MATCH(EC$3,'Bins 2025'!$D139:$ALO139,1),0)/1000</f>
        <v/>
      </c>
      <c r="ED139">
        <f>IFERROR(MATCH(ED$3,'Bins 2025'!$D139:$ALO139,1),0)/1000</f>
        <v/>
      </c>
      <c r="EE139">
        <f>IFERROR(MATCH(EE$3,'Bins 2025'!$D139:$ALO139,1),0)/1000</f>
        <v/>
      </c>
      <c r="EF139">
        <f>IFERROR(MATCH(EF$3,'Bins 2025'!$D139:$ALO139,1),0)/1000</f>
        <v/>
      </c>
      <c r="EG139">
        <f>IFERROR(MATCH(EG$3,'Bins 2025'!$D139:$ALO139,1),0)/1000</f>
        <v/>
      </c>
      <c r="EH139">
        <f>IFERROR(MATCH(EH$3,'Bins 2025'!$D139:$ALO139,1),0)/1000</f>
        <v/>
      </c>
      <c r="EI139">
        <f>IFERROR(MATCH(EI$3,'Bins 2025'!$D139:$ALO139,1),0)/1000</f>
        <v/>
      </c>
      <c r="EJ139">
        <f>IFERROR(MATCH(EJ$3,'Bins 2025'!$D139:$ALO139,1),0)/1000</f>
        <v/>
      </c>
      <c r="EK139">
        <f>IFERROR(MATCH(EK$3,'Bins 2025'!$D139:$ALO139,1),0)/1000</f>
        <v/>
      </c>
      <c r="EL139">
        <f>IFERROR(MATCH(EL$3,'Bins 2025'!$D139:$ALO139,1),0)/1000</f>
        <v/>
      </c>
      <c r="EM139">
        <f>IFERROR(MATCH(EM$3,'Bins 2025'!$D139:$ALO139,1),0)/1000</f>
        <v/>
      </c>
      <c r="EN139">
        <f>IFERROR(MATCH(EN$3,'Bins 2025'!$D139:$ALO139,1),0)/1000</f>
        <v/>
      </c>
      <c r="EO139">
        <f>IFERROR(MATCH(EO$3,'Bins 2025'!$D139:$ALO139,1),0)/1000</f>
        <v/>
      </c>
      <c r="EP139">
        <f>IFERROR(MATCH(EP$3,'Bins 2025'!$D139:$ALO139,1),0)/1000</f>
        <v/>
      </c>
      <c r="EQ139">
        <f>IFERROR(MATCH(EQ$3,'Bins 2025'!$D139:$ALO139,1),0)/1000</f>
        <v/>
      </c>
      <c r="ER139">
        <f>IFERROR(MATCH(ER$3,'Bins 2025'!$D139:$ALO139,1),0)/1000</f>
        <v/>
      </c>
      <c r="ES139">
        <f>IFERROR(MATCH(ES$3,'Bins 2025'!$D139:$ALO139,1),0)/1000</f>
        <v/>
      </c>
      <c r="ET139">
        <f>IFERROR(MATCH(ET$3,'Bins 2025'!$D139:$ALO139,1),0)/1000</f>
        <v/>
      </c>
      <c r="EU139">
        <f>IFERROR(MATCH(EU$3,'Bins 2025'!$D139:$ALO139,1),0)/1000</f>
        <v/>
      </c>
      <c r="EV139">
        <f>IFERROR(MATCH(EV$3,'Bins 2025'!$D139:$ALO139,1),0)/1000</f>
        <v/>
      </c>
      <c r="EW139">
        <f>IFERROR(MATCH(EW$3,'Bins 2025'!$D139:$ALO139,1),0)/1000</f>
        <v/>
      </c>
      <c r="EX139">
        <f>IFERROR(MATCH(EX$3,'Bins 2025'!$D139:$ALO139,1),0)/1000</f>
        <v/>
      </c>
      <c r="EY139">
        <f>IFERROR(MATCH(EY$3,'Bins 2025'!$D139:$ALO139,1),0)/1000</f>
        <v/>
      </c>
      <c r="EZ139">
        <f>IFERROR(MATCH(EZ$3,'Bins 2025'!$D139:$ALO139,1),0)/1000</f>
        <v/>
      </c>
      <c r="FA139">
        <f>IFERROR(MATCH(FA$3,'Bins 2025'!$D139:$ALO139,1),0)/1000</f>
        <v/>
      </c>
      <c r="FB139">
        <f>IFERROR(MATCH(FB$3,'Bins 2025'!$D139:$ALO139,1),0)/1000</f>
        <v/>
      </c>
      <c r="FC139">
        <f>IFERROR(MATCH(FC$3,'Bins 2025'!$D139:$ALO139,1),0)/1000</f>
        <v/>
      </c>
      <c r="FD139">
        <f>IFERROR(MATCH(FD$3,'Bins 2025'!$D139:$ALO139,1),0)/1000</f>
        <v/>
      </c>
      <c r="FE139">
        <f>IFERROR(MATCH(FE$3,'Bins 2025'!$D139:$ALO139,1),0)/1000</f>
        <v/>
      </c>
      <c r="FF139">
        <f>IFERROR(MATCH(FF$3,'Bins 2025'!$D139:$ALO139,1),0)/1000</f>
        <v/>
      </c>
      <c r="FG139">
        <f>IFERROR(MATCH(FG$3,'Bins 2025'!$D139:$ALO139,1),0)/1000</f>
        <v/>
      </c>
      <c r="FH139">
        <f>IFERROR(MATCH(FH$3,'Bins 2025'!$D139:$ALO139,1),0)/1000</f>
        <v/>
      </c>
      <c r="FI139">
        <f>IFERROR(MATCH(FI$3,'Bins 2025'!$D139:$ALO139,1),0)/1000</f>
        <v/>
      </c>
      <c r="FJ139">
        <f>IFERROR(MATCH(FJ$3,'Bins 2025'!$D139:$ALO139,1),0)/1000</f>
        <v/>
      </c>
      <c r="FK139">
        <f>IFERROR(MATCH(FK$3,'Bins 2025'!$D139:$ALO139,1),0)/1000</f>
        <v/>
      </c>
      <c r="FL139">
        <f>IFERROR(MATCH(FL$3,'Bins 2025'!$D139:$ALO139,1),0)/1000</f>
        <v/>
      </c>
      <c r="FM139">
        <f>IFERROR(MATCH(FM$3,'Bins 2025'!$D139:$ALO139,1),0)/1000</f>
        <v/>
      </c>
      <c r="FN139">
        <f>IFERROR(MATCH(FN$3,'Bins 2025'!$D139:$ALO139,1),0)/1000</f>
        <v/>
      </c>
      <c r="FO139">
        <f>IFERROR(MATCH(FO$3,'Bins 2025'!$D139:$ALO139,1),0)/1000</f>
        <v/>
      </c>
      <c r="FP139">
        <f>IFERROR(MATCH(FP$3,'Bins 2025'!$D139:$ALO139,1),0)/1000</f>
        <v/>
      </c>
      <c r="FQ139">
        <f>IFERROR(MATCH(FQ$3,'Bins 2025'!$D139:$ALO139,1),0)/1000</f>
        <v/>
      </c>
      <c r="FR139">
        <f>IFERROR(MATCH(FR$3,'Bins 2025'!$D139:$ALO139,1),0)/1000</f>
        <v/>
      </c>
      <c r="FS139">
        <f>IFERROR(MATCH(FS$3,'Bins 2025'!$D139:$ALO139,1),0)/1000</f>
        <v/>
      </c>
      <c r="FT139">
        <f>IFERROR(MATCH(FT$3,'Bins 2025'!$D139:$ALO139,1),0)/1000</f>
        <v/>
      </c>
      <c r="FU139">
        <f>IFERROR(MATCH(FU$3,'Bins 2025'!$D139:$ALO139,1),0)/1000</f>
        <v/>
      </c>
      <c r="FV139">
        <f>IFERROR(MATCH(FV$3,'Bins 2025'!$D139:$ALO139,1),0)/1000</f>
        <v/>
      </c>
      <c r="FW139">
        <f>IFERROR(MATCH(FW$3,'Bins 2025'!$D139:$ALO139,1),0)/1000</f>
        <v/>
      </c>
      <c r="FX139">
        <f>IFERROR(MATCH(FX$3,'Bins 2025'!$D139:$ALO139,1),0)/1000</f>
        <v/>
      </c>
      <c r="FY139">
        <f>IFERROR(MATCH(FY$3,'Bins 2025'!$D139:$ALO139,1),0)/1000</f>
        <v/>
      </c>
      <c r="FZ139">
        <f>IFERROR(MATCH(FZ$3,'Bins 2025'!$D139:$ALO139,1),0)/1000</f>
        <v/>
      </c>
      <c r="GA139">
        <f>IFERROR(MATCH(GA$3,'Bins 2025'!$D139:$ALO139,1),0)/1000</f>
        <v/>
      </c>
      <c r="GB139">
        <f>IFERROR(MATCH(GB$3,'Bins 2025'!$D139:$ALO139,1),0)/1000</f>
        <v/>
      </c>
      <c r="GC139">
        <f>IFERROR(MATCH(GC$3,'Bins 2025'!$D139:$ALO139,1),0)/1000</f>
        <v/>
      </c>
      <c r="GD139">
        <f>IFERROR(MATCH(GD$3,'Bins 2025'!$D139:$ALO139,1),0)/1000</f>
        <v/>
      </c>
      <c r="GE139">
        <f>IFERROR(MATCH(GE$3,'Bins 2025'!$D139:$ALO139,1),0)/1000</f>
        <v/>
      </c>
      <c r="GF139">
        <f>IFERROR(MATCH(GF$3,'Bins 2025'!$D139:$ALO139,1),0)/1000</f>
        <v/>
      </c>
      <c r="GG139">
        <f>IFERROR(MATCH(GG$3,'Bins 2025'!$D139:$ALO139,1),0)/1000</f>
        <v/>
      </c>
      <c r="GH139">
        <f>IFERROR(MATCH(GH$3,'Bins 2025'!$D139:$ALO139,1),0)/1000</f>
        <v/>
      </c>
      <c r="GI139">
        <f>IFERROR(MATCH(GI$3,'Bins 2025'!$D139:$ALO139,1),0)/1000</f>
        <v/>
      </c>
      <c r="GJ139">
        <f>IFERROR(MATCH(GJ$3,'Bins 2025'!$D139:$ALO139,1),0)/1000</f>
        <v/>
      </c>
      <c r="GK139">
        <f>IFERROR(MATCH(GK$3,'Bins 2025'!$D139:$ALO139,1),0)/1000</f>
        <v/>
      </c>
      <c r="GL139">
        <f>IFERROR(MATCH(GL$3,'Bins 2025'!$D139:$ALO139,1),0)/1000</f>
        <v/>
      </c>
      <c r="GM139">
        <f>IFERROR(MATCH(GM$3,'Bins 2025'!$D139:$ALO139,1),0)/1000</f>
        <v/>
      </c>
      <c r="GN139">
        <f>IFERROR(MATCH(GN$3,'Bins 2025'!$D139:$ALO139,1),0)/1000</f>
        <v/>
      </c>
      <c r="GO139">
        <f>IFERROR(MATCH(GO$3,'Bins 2025'!$D139:$ALO139,1),0)/1000</f>
        <v/>
      </c>
      <c r="GP139">
        <f>IFERROR(MATCH(GP$3,'Bins 2025'!$D139:$ALO139,1),0)/1000</f>
        <v/>
      </c>
      <c r="GQ139">
        <f>IFERROR(MATCH(GQ$3,'Bins 2025'!$D139:$ALO139,1),0)/1000</f>
        <v/>
      </c>
      <c r="GR139">
        <f>IFERROR(MATCH(GR$3,'Bins 2025'!$D139:$ALO139,1),0)/1000</f>
        <v/>
      </c>
      <c r="GS139">
        <f>IFERROR(MATCH(GS$3,'Bins 2025'!$D139:$ALO139,1),0)/1000</f>
        <v/>
      </c>
      <c r="GT139">
        <f>IFERROR(MATCH(GT$3,'Bins 2025'!$D139:$ALO139,1),0)/1000</f>
        <v/>
      </c>
      <c r="GU139">
        <f>IFERROR(MATCH(GU$3,'Bins 2025'!$D139:$ALO139,1),0)/1000</f>
        <v/>
      </c>
    </row>
    <row r="140">
      <c r="B140">
        <f>Inputs!B140</f>
        <v/>
      </c>
      <c r="C140">
        <f>Inputs!K140</f>
        <v/>
      </c>
      <c r="D140">
        <f>N(Inputs!H140)</f>
        <v/>
      </c>
      <c r="E140">
        <f>IFERROR(MATCH(E$3,'Bins 2025'!$D140:$ALO140,1),0)/1000</f>
        <v/>
      </c>
      <c r="F140">
        <f>IFERROR(MATCH(F$3,'Bins 2025'!$D140:$ALO140,1),0)/1000</f>
        <v/>
      </c>
      <c r="G140">
        <f>IFERROR(MATCH(G$3,'Bins 2025'!$D140:$ALO140,1),0)/1000</f>
        <v/>
      </c>
      <c r="H140">
        <f>IFERROR(MATCH(H$3,'Bins 2025'!$D140:$ALO140,1),0)/1000</f>
        <v/>
      </c>
      <c r="I140">
        <f>IFERROR(MATCH(I$3,'Bins 2025'!$D140:$ALO140,1),0)/1000</f>
        <v/>
      </c>
      <c r="J140">
        <f>IFERROR(MATCH(J$3,'Bins 2025'!$D140:$ALO140,1),0)/1000</f>
        <v/>
      </c>
      <c r="K140">
        <f>IFERROR(MATCH(K$3,'Bins 2025'!$D140:$ALO140,1),0)/1000</f>
        <v/>
      </c>
      <c r="L140">
        <f>IFERROR(MATCH(L$3,'Bins 2025'!$D140:$ALO140,1),0)/1000</f>
        <v/>
      </c>
      <c r="M140">
        <f>IFERROR(MATCH(M$3,'Bins 2025'!$D140:$ALO140,1),0)/1000</f>
        <v/>
      </c>
      <c r="N140">
        <f>IFERROR(MATCH(N$3,'Bins 2025'!$D140:$ALO140,1),0)/1000</f>
        <v/>
      </c>
      <c r="O140">
        <f>IFERROR(MATCH(O$3,'Bins 2025'!$D140:$ALO140,1),0)/1000</f>
        <v/>
      </c>
      <c r="P140">
        <f>IFERROR(MATCH(P$3,'Bins 2025'!$D140:$ALO140,1),0)/1000</f>
        <v/>
      </c>
      <c r="Q140">
        <f>IFERROR(MATCH(Q$3,'Bins 2025'!$D140:$ALO140,1),0)/1000</f>
        <v/>
      </c>
      <c r="R140">
        <f>IFERROR(MATCH(R$3,'Bins 2025'!$D140:$ALO140,1),0)/1000</f>
        <v/>
      </c>
      <c r="S140">
        <f>IFERROR(MATCH(S$3,'Bins 2025'!$D140:$ALO140,1),0)/1000</f>
        <v/>
      </c>
      <c r="T140">
        <f>IFERROR(MATCH(T$3,'Bins 2025'!$D140:$ALO140,1),0)/1000</f>
        <v/>
      </c>
      <c r="U140">
        <f>IFERROR(MATCH(U$3,'Bins 2025'!$D140:$ALO140,1),0)/1000</f>
        <v/>
      </c>
      <c r="V140">
        <f>IFERROR(MATCH(V$3,'Bins 2025'!$D140:$ALO140,1),0)/1000</f>
        <v/>
      </c>
      <c r="W140">
        <f>IFERROR(MATCH(W$3,'Bins 2025'!$D140:$ALO140,1),0)/1000</f>
        <v/>
      </c>
      <c r="X140">
        <f>IFERROR(MATCH(X$3,'Bins 2025'!$D140:$ALO140,1),0)/1000</f>
        <v/>
      </c>
      <c r="Y140">
        <f>IFERROR(MATCH(Y$3,'Bins 2025'!$D140:$ALO140,1),0)/1000</f>
        <v/>
      </c>
      <c r="Z140">
        <f>IFERROR(MATCH(Z$3,'Bins 2025'!$D140:$ALO140,1),0)/1000</f>
        <v/>
      </c>
      <c r="AA140">
        <f>IFERROR(MATCH(AA$3,'Bins 2025'!$D140:$ALO140,1),0)/1000</f>
        <v/>
      </c>
      <c r="AB140">
        <f>IFERROR(MATCH(AB$3,'Bins 2025'!$D140:$ALO140,1),0)/1000</f>
        <v/>
      </c>
      <c r="AC140">
        <f>IFERROR(MATCH(AC$3,'Bins 2025'!$D140:$ALO140,1),0)/1000</f>
        <v/>
      </c>
      <c r="AD140">
        <f>IFERROR(MATCH(AD$3,'Bins 2025'!$D140:$ALO140,1),0)/1000</f>
        <v/>
      </c>
      <c r="AE140">
        <f>IFERROR(MATCH(AE$3,'Bins 2025'!$D140:$ALO140,1),0)/1000</f>
        <v/>
      </c>
      <c r="AF140">
        <f>IFERROR(MATCH(AF$3,'Bins 2025'!$D140:$ALO140,1),0)/1000</f>
        <v/>
      </c>
      <c r="AG140">
        <f>IFERROR(MATCH(AG$3,'Bins 2025'!$D140:$ALO140,1),0)/1000</f>
        <v/>
      </c>
      <c r="AH140">
        <f>IFERROR(MATCH(AH$3,'Bins 2025'!$D140:$ALO140,1),0)/1000</f>
        <v/>
      </c>
      <c r="AI140">
        <f>IFERROR(MATCH(AI$3,'Bins 2025'!$D140:$ALO140,1),0)/1000</f>
        <v/>
      </c>
      <c r="AJ140">
        <f>IFERROR(MATCH(AJ$3,'Bins 2025'!$D140:$ALO140,1),0)/1000</f>
        <v/>
      </c>
      <c r="AK140">
        <f>IFERROR(MATCH(AK$3,'Bins 2025'!$D140:$ALO140,1),0)/1000</f>
        <v/>
      </c>
      <c r="AL140">
        <f>IFERROR(MATCH(AL$3,'Bins 2025'!$D140:$ALO140,1),0)/1000</f>
        <v/>
      </c>
      <c r="AM140">
        <f>IFERROR(MATCH(AM$3,'Bins 2025'!$D140:$ALO140,1),0)/1000</f>
        <v/>
      </c>
      <c r="AN140">
        <f>IFERROR(MATCH(AN$3,'Bins 2025'!$D140:$ALO140,1),0)/1000</f>
        <v/>
      </c>
      <c r="AO140">
        <f>IFERROR(MATCH(AO$3,'Bins 2025'!$D140:$ALO140,1),0)/1000</f>
        <v/>
      </c>
      <c r="AP140">
        <f>IFERROR(MATCH(AP$3,'Bins 2025'!$D140:$ALO140,1),0)/1000</f>
        <v/>
      </c>
      <c r="AQ140">
        <f>IFERROR(MATCH(AQ$3,'Bins 2025'!$D140:$ALO140,1),0)/1000</f>
        <v/>
      </c>
      <c r="AR140">
        <f>IFERROR(MATCH(AR$3,'Bins 2025'!$D140:$ALO140,1),0)/1000</f>
        <v/>
      </c>
      <c r="AS140">
        <f>IFERROR(MATCH(AS$3,'Bins 2025'!$D140:$ALO140,1),0)/1000</f>
        <v/>
      </c>
      <c r="AT140">
        <f>IFERROR(MATCH(AT$3,'Bins 2025'!$D140:$ALO140,1),0)/1000</f>
        <v/>
      </c>
      <c r="AU140">
        <f>IFERROR(MATCH(AU$3,'Bins 2025'!$D140:$ALO140,1),0)/1000</f>
        <v/>
      </c>
      <c r="AV140">
        <f>IFERROR(MATCH(AV$3,'Bins 2025'!$D140:$ALO140,1),0)/1000</f>
        <v/>
      </c>
      <c r="AW140">
        <f>IFERROR(MATCH(AW$3,'Bins 2025'!$D140:$ALO140,1),0)/1000</f>
        <v/>
      </c>
      <c r="AX140">
        <f>IFERROR(MATCH(AX$3,'Bins 2025'!$D140:$ALO140,1),0)/1000</f>
        <v/>
      </c>
      <c r="AY140">
        <f>IFERROR(MATCH(AY$3,'Bins 2025'!$D140:$ALO140,1),0)/1000</f>
        <v/>
      </c>
      <c r="AZ140">
        <f>IFERROR(MATCH(AZ$3,'Bins 2025'!$D140:$ALO140,1),0)/1000</f>
        <v/>
      </c>
      <c r="BA140">
        <f>IFERROR(MATCH(BA$3,'Bins 2025'!$D140:$ALO140,1),0)/1000</f>
        <v/>
      </c>
      <c r="BB140">
        <f>IFERROR(MATCH(BB$3,'Bins 2025'!$D140:$ALO140,1),0)/1000</f>
        <v/>
      </c>
      <c r="BC140">
        <f>IFERROR(MATCH(BC$3,'Bins 2025'!$D140:$ALO140,1),0)/1000</f>
        <v/>
      </c>
      <c r="BD140">
        <f>IFERROR(MATCH(BD$3,'Bins 2025'!$D140:$ALO140,1),0)/1000</f>
        <v/>
      </c>
      <c r="BE140">
        <f>IFERROR(MATCH(BE$3,'Bins 2025'!$D140:$ALO140,1),0)/1000</f>
        <v/>
      </c>
      <c r="BF140">
        <f>IFERROR(MATCH(BF$3,'Bins 2025'!$D140:$ALO140,1),0)/1000</f>
        <v/>
      </c>
      <c r="BG140">
        <f>IFERROR(MATCH(BG$3,'Bins 2025'!$D140:$ALO140,1),0)/1000</f>
        <v/>
      </c>
      <c r="BH140">
        <f>IFERROR(MATCH(BH$3,'Bins 2025'!$D140:$ALO140,1),0)/1000</f>
        <v/>
      </c>
      <c r="BI140">
        <f>IFERROR(MATCH(BI$3,'Bins 2025'!$D140:$ALO140,1),0)/1000</f>
        <v/>
      </c>
      <c r="BJ140">
        <f>IFERROR(MATCH(BJ$3,'Bins 2025'!$D140:$ALO140,1),0)/1000</f>
        <v/>
      </c>
      <c r="BK140">
        <f>IFERROR(MATCH(BK$3,'Bins 2025'!$D140:$ALO140,1),0)/1000</f>
        <v/>
      </c>
      <c r="BL140">
        <f>IFERROR(MATCH(BL$3,'Bins 2025'!$D140:$ALO140,1),0)/1000</f>
        <v/>
      </c>
      <c r="BM140">
        <f>IFERROR(MATCH(BM$3,'Bins 2025'!$D140:$ALO140,1),0)/1000</f>
        <v/>
      </c>
      <c r="BN140">
        <f>IFERROR(MATCH(BN$3,'Bins 2025'!$D140:$ALO140,1),0)/1000</f>
        <v/>
      </c>
      <c r="BO140">
        <f>IFERROR(MATCH(BO$3,'Bins 2025'!$D140:$ALO140,1),0)/1000</f>
        <v/>
      </c>
      <c r="BP140">
        <f>IFERROR(MATCH(BP$3,'Bins 2025'!$D140:$ALO140,1),0)/1000</f>
        <v/>
      </c>
      <c r="BQ140">
        <f>IFERROR(MATCH(BQ$3,'Bins 2025'!$D140:$ALO140,1),0)/1000</f>
        <v/>
      </c>
      <c r="BR140">
        <f>IFERROR(MATCH(BR$3,'Bins 2025'!$D140:$ALO140,1),0)/1000</f>
        <v/>
      </c>
      <c r="BS140">
        <f>IFERROR(MATCH(BS$3,'Bins 2025'!$D140:$ALO140,1),0)/1000</f>
        <v/>
      </c>
      <c r="BT140">
        <f>IFERROR(MATCH(BT$3,'Bins 2025'!$D140:$ALO140,1),0)/1000</f>
        <v/>
      </c>
      <c r="BU140">
        <f>IFERROR(MATCH(BU$3,'Bins 2025'!$D140:$ALO140,1),0)/1000</f>
        <v/>
      </c>
      <c r="BV140">
        <f>IFERROR(MATCH(BV$3,'Bins 2025'!$D140:$ALO140,1),0)/1000</f>
        <v/>
      </c>
      <c r="BW140">
        <f>IFERROR(MATCH(BW$3,'Bins 2025'!$D140:$ALO140,1),0)/1000</f>
        <v/>
      </c>
      <c r="BX140">
        <f>IFERROR(MATCH(BX$3,'Bins 2025'!$D140:$ALO140,1),0)/1000</f>
        <v/>
      </c>
      <c r="BY140">
        <f>IFERROR(MATCH(BY$3,'Bins 2025'!$D140:$ALO140,1),0)/1000</f>
        <v/>
      </c>
      <c r="BZ140">
        <f>IFERROR(MATCH(BZ$3,'Bins 2025'!$D140:$ALO140,1),0)/1000</f>
        <v/>
      </c>
      <c r="CA140">
        <f>IFERROR(MATCH(CA$3,'Bins 2025'!$D140:$ALO140,1),0)/1000</f>
        <v/>
      </c>
      <c r="CB140">
        <f>IFERROR(MATCH(CB$3,'Bins 2025'!$D140:$ALO140,1),0)/1000</f>
        <v/>
      </c>
      <c r="CC140">
        <f>IFERROR(MATCH(CC$3,'Bins 2025'!$D140:$ALO140,1),0)/1000</f>
        <v/>
      </c>
      <c r="CD140">
        <f>IFERROR(MATCH(CD$3,'Bins 2025'!$D140:$ALO140,1),0)/1000</f>
        <v/>
      </c>
      <c r="CE140">
        <f>IFERROR(MATCH(CE$3,'Bins 2025'!$D140:$ALO140,1),0)/1000</f>
        <v/>
      </c>
      <c r="CF140">
        <f>IFERROR(MATCH(CF$3,'Bins 2025'!$D140:$ALO140,1),0)/1000</f>
        <v/>
      </c>
      <c r="CG140">
        <f>IFERROR(MATCH(CG$3,'Bins 2025'!$D140:$ALO140,1),0)/1000</f>
        <v/>
      </c>
      <c r="CH140">
        <f>IFERROR(MATCH(CH$3,'Bins 2025'!$D140:$ALO140,1),0)/1000</f>
        <v/>
      </c>
      <c r="CI140">
        <f>IFERROR(MATCH(CI$3,'Bins 2025'!$D140:$ALO140,1),0)/1000</f>
        <v/>
      </c>
      <c r="CJ140">
        <f>IFERROR(MATCH(CJ$3,'Bins 2025'!$D140:$ALO140,1),0)/1000</f>
        <v/>
      </c>
      <c r="CK140">
        <f>IFERROR(MATCH(CK$3,'Bins 2025'!$D140:$ALO140,1),0)/1000</f>
        <v/>
      </c>
      <c r="CL140">
        <f>IFERROR(MATCH(CL$3,'Bins 2025'!$D140:$ALO140,1),0)/1000</f>
        <v/>
      </c>
      <c r="CM140">
        <f>IFERROR(MATCH(CM$3,'Bins 2025'!$D140:$ALO140,1),0)/1000</f>
        <v/>
      </c>
      <c r="CN140">
        <f>IFERROR(MATCH(CN$3,'Bins 2025'!$D140:$ALO140,1),0)/1000</f>
        <v/>
      </c>
      <c r="CO140">
        <f>IFERROR(MATCH(CO$3,'Bins 2025'!$D140:$ALO140,1),0)/1000</f>
        <v/>
      </c>
      <c r="CP140">
        <f>IFERROR(MATCH(CP$3,'Bins 2025'!$D140:$ALO140,1),0)/1000</f>
        <v/>
      </c>
      <c r="CQ140">
        <f>IFERROR(MATCH(CQ$3,'Bins 2025'!$D140:$ALO140,1),0)/1000</f>
        <v/>
      </c>
      <c r="CR140">
        <f>IFERROR(MATCH(CR$3,'Bins 2025'!$D140:$ALO140,1),0)/1000</f>
        <v/>
      </c>
      <c r="CS140">
        <f>IFERROR(MATCH(CS$3,'Bins 2025'!$D140:$ALO140,1),0)/1000</f>
        <v/>
      </c>
      <c r="CT140">
        <f>IFERROR(MATCH(CT$3,'Bins 2025'!$D140:$ALO140,1),0)/1000</f>
        <v/>
      </c>
      <c r="CU140">
        <f>IFERROR(MATCH(CU$3,'Bins 2025'!$D140:$ALO140,1),0)/1000</f>
        <v/>
      </c>
      <c r="CV140">
        <f>IFERROR(MATCH(CV$3,'Bins 2025'!$D140:$ALO140,1),0)/1000</f>
        <v/>
      </c>
      <c r="CW140">
        <f>IFERROR(MATCH(CW$3,'Bins 2025'!$D140:$ALO140,1),0)/1000</f>
        <v/>
      </c>
      <c r="CX140">
        <f>IFERROR(MATCH(CX$3,'Bins 2025'!$D140:$ALO140,1),0)/1000</f>
        <v/>
      </c>
      <c r="CY140">
        <f>IFERROR(MATCH(CY$3,'Bins 2025'!$D140:$ALO140,1),0)/1000</f>
        <v/>
      </c>
      <c r="CZ140">
        <f>IFERROR(MATCH(CZ$3,'Bins 2025'!$D140:$ALO140,1),0)/1000</f>
        <v/>
      </c>
      <c r="DA140">
        <f>IFERROR(MATCH(DA$3,'Bins 2025'!$D140:$ALO140,1),0)/1000</f>
        <v/>
      </c>
      <c r="DB140">
        <f>IFERROR(MATCH(DB$3,'Bins 2025'!$D140:$ALO140,1),0)/1000</f>
        <v/>
      </c>
      <c r="DC140">
        <f>IFERROR(MATCH(DC$3,'Bins 2025'!$D140:$ALO140,1),0)/1000</f>
        <v/>
      </c>
      <c r="DD140">
        <f>IFERROR(MATCH(DD$3,'Bins 2025'!$D140:$ALO140,1),0)/1000</f>
        <v/>
      </c>
      <c r="DE140">
        <f>IFERROR(MATCH(DE$3,'Bins 2025'!$D140:$ALO140,1),0)/1000</f>
        <v/>
      </c>
      <c r="DF140">
        <f>IFERROR(MATCH(DF$3,'Bins 2025'!$D140:$ALO140,1),0)/1000</f>
        <v/>
      </c>
      <c r="DG140">
        <f>IFERROR(MATCH(DG$3,'Bins 2025'!$D140:$ALO140,1),0)/1000</f>
        <v/>
      </c>
      <c r="DH140">
        <f>IFERROR(MATCH(DH$3,'Bins 2025'!$D140:$ALO140,1),0)/1000</f>
        <v/>
      </c>
      <c r="DI140">
        <f>IFERROR(MATCH(DI$3,'Bins 2025'!$D140:$ALO140,1),0)/1000</f>
        <v/>
      </c>
      <c r="DJ140">
        <f>IFERROR(MATCH(DJ$3,'Bins 2025'!$D140:$ALO140,1),0)/1000</f>
        <v/>
      </c>
      <c r="DK140">
        <f>IFERROR(MATCH(DK$3,'Bins 2025'!$D140:$ALO140,1),0)/1000</f>
        <v/>
      </c>
      <c r="DL140">
        <f>IFERROR(MATCH(DL$3,'Bins 2025'!$D140:$ALO140,1),0)/1000</f>
        <v/>
      </c>
      <c r="DM140">
        <f>IFERROR(MATCH(DM$3,'Bins 2025'!$D140:$ALO140,1),0)/1000</f>
        <v/>
      </c>
      <c r="DN140">
        <f>IFERROR(MATCH(DN$3,'Bins 2025'!$D140:$ALO140,1),0)/1000</f>
        <v/>
      </c>
      <c r="DO140">
        <f>IFERROR(MATCH(DO$3,'Bins 2025'!$D140:$ALO140,1),0)/1000</f>
        <v/>
      </c>
      <c r="DP140">
        <f>IFERROR(MATCH(DP$3,'Bins 2025'!$D140:$ALO140,1),0)/1000</f>
        <v/>
      </c>
      <c r="DQ140">
        <f>IFERROR(MATCH(DQ$3,'Bins 2025'!$D140:$ALO140,1),0)/1000</f>
        <v/>
      </c>
      <c r="DR140">
        <f>IFERROR(MATCH(DR$3,'Bins 2025'!$D140:$ALO140,1),0)/1000</f>
        <v/>
      </c>
      <c r="DS140">
        <f>IFERROR(MATCH(DS$3,'Bins 2025'!$D140:$ALO140,1),0)/1000</f>
        <v/>
      </c>
      <c r="DT140">
        <f>IFERROR(MATCH(DT$3,'Bins 2025'!$D140:$ALO140,1),0)/1000</f>
        <v/>
      </c>
      <c r="DU140">
        <f>IFERROR(MATCH(DU$3,'Bins 2025'!$D140:$ALO140,1),0)/1000</f>
        <v/>
      </c>
      <c r="DV140">
        <f>IFERROR(MATCH(DV$3,'Bins 2025'!$D140:$ALO140,1),0)/1000</f>
        <v/>
      </c>
      <c r="DW140">
        <f>IFERROR(MATCH(DW$3,'Bins 2025'!$D140:$ALO140,1),0)/1000</f>
        <v/>
      </c>
      <c r="DX140">
        <f>IFERROR(MATCH(DX$3,'Bins 2025'!$D140:$ALO140,1),0)/1000</f>
        <v/>
      </c>
      <c r="DY140">
        <f>IFERROR(MATCH(DY$3,'Bins 2025'!$D140:$ALO140,1),0)/1000</f>
        <v/>
      </c>
      <c r="DZ140">
        <f>IFERROR(MATCH(DZ$3,'Bins 2025'!$D140:$ALO140,1),0)/1000</f>
        <v/>
      </c>
      <c r="EA140">
        <f>IFERROR(MATCH(EA$3,'Bins 2025'!$D140:$ALO140,1),0)/1000</f>
        <v/>
      </c>
      <c r="EB140">
        <f>IFERROR(MATCH(EB$3,'Bins 2025'!$D140:$ALO140,1),0)/1000</f>
        <v/>
      </c>
      <c r="EC140">
        <f>IFERROR(MATCH(EC$3,'Bins 2025'!$D140:$ALO140,1),0)/1000</f>
        <v/>
      </c>
      <c r="ED140">
        <f>IFERROR(MATCH(ED$3,'Bins 2025'!$D140:$ALO140,1),0)/1000</f>
        <v/>
      </c>
      <c r="EE140">
        <f>IFERROR(MATCH(EE$3,'Bins 2025'!$D140:$ALO140,1),0)/1000</f>
        <v/>
      </c>
      <c r="EF140">
        <f>IFERROR(MATCH(EF$3,'Bins 2025'!$D140:$ALO140,1),0)/1000</f>
        <v/>
      </c>
      <c r="EG140">
        <f>IFERROR(MATCH(EG$3,'Bins 2025'!$D140:$ALO140,1),0)/1000</f>
        <v/>
      </c>
      <c r="EH140">
        <f>IFERROR(MATCH(EH$3,'Bins 2025'!$D140:$ALO140,1),0)/1000</f>
        <v/>
      </c>
      <c r="EI140">
        <f>IFERROR(MATCH(EI$3,'Bins 2025'!$D140:$ALO140,1),0)/1000</f>
        <v/>
      </c>
      <c r="EJ140">
        <f>IFERROR(MATCH(EJ$3,'Bins 2025'!$D140:$ALO140,1),0)/1000</f>
        <v/>
      </c>
      <c r="EK140">
        <f>IFERROR(MATCH(EK$3,'Bins 2025'!$D140:$ALO140,1),0)/1000</f>
        <v/>
      </c>
      <c r="EL140">
        <f>IFERROR(MATCH(EL$3,'Bins 2025'!$D140:$ALO140,1),0)/1000</f>
        <v/>
      </c>
      <c r="EM140">
        <f>IFERROR(MATCH(EM$3,'Bins 2025'!$D140:$ALO140,1),0)/1000</f>
        <v/>
      </c>
      <c r="EN140">
        <f>IFERROR(MATCH(EN$3,'Bins 2025'!$D140:$ALO140,1),0)/1000</f>
        <v/>
      </c>
      <c r="EO140">
        <f>IFERROR(MATCH(EO$3,'Bins 2025'!$D140:$ALO140,1),0)/1000</f>
        <v/>
      </c>
      <c r="EP140">
        <f>IFERROR(MATCH(EP$3,'Bins 2025'!$D140:$ALO140,1),0)/1000</f>
        <v/>
      </c>
      <c r="EQ140">
        <f>IFERROR(MATCH(EQ$3,'Bins 2025'!$D140:$ALO140,1),0)/1000</f>
        <v/>
      </c>
      <c r="ER140">
        <f>IFERROR(MATCH(ER$3,'Bins 2025'!$D140:$ALO140,1),0)/1000</f>
        <v/>
      </c>
      <c r="ES140">
        <f>IFERROR(MATCH(ES$3,'Bins 2025'!$D140:$ALO140,1),0)/1000</f>
        <v/>
      </c>
      <c r="ET140">
        <f>IFERROR(MATCH(ET$3,'Bins 2025'!$D140:$ALO140,1),0)/1000</f>
        <v/>
      </c>
      <c r="EU140">
        <f>IFERROR(MATCH(EU$3,'Bins 2025'!$D140:$ALO140,1),0)/1000</f>
        <v/>
      </c>
      <c r="EV140">
        <f>IFERROR(MATCH(EV$3,'Bins 2025'!$D140:$ALO140,1),0)/1000</f>
        <v/>
      </c>
      <c r="EW140">
        <f>IFERROR(MATCH(EW$3,'Bins 2025'!$D140:$ALO140,1),0)/1000</f>
        <v/>
      </c>
      <c r="EX140">
        <f>IFERROR(MATCH(EX$3,'Bins 2025'!$D140:$ALO140,1),0)/1000</f>
        <v/>
      </c>
      <c r="EY140">
        <f>IFERROR(MATCH(EY$3,'Bins 2025'!$D140:$ALO140,1),0)/1000</f>
        <v/>
      </c>
      <c r="EZ140">
        <f>IFERROR(MATCH(EZ$3,'Bins 2025'!$D140:$ALO140,1),0)/1000</f>
        <v/>
      </c>
      <c r="FA140">
        <f>IFERROR(MATCH(FA$3,'Bins 2025'!$D140:$ALO140,1),0)/1000</f>
        <v/>
      </c>
      <c r="FB140">
        <f>IFERROR(MATCH(FB$3,'Bins 2025'!$D140:$ALO140,1),0)/1000</f>
        <v/>
      </c>
      <c r="FC140">
        <f>IFERROR(MATCH(FC$3,'Bins 2025'!$D140:$ALO140,1),0)/1000</f>
        <v/>
      </c>
      <c r="FD140">
        <f>IFERROR(MATCH(FD$3,'Bins 2025'!$D140:$ALO140,1),0)/1000</f>
        <v/>
      </c>
      <c r="FE140">
        <f>IFERROR(MATCH(FE$3,'Bins 2025'!$D140:$ALO140,1),0)/1000</f>
        <v/>
      </c>
      <c r="FF140">
        <f>IFERROR(MATCH(FF$3,'Bins 2025'!$D140:$ALO140,1),0)/1000</f>
        <v/>
      </c>
      <c r="FG140">
        <f>IFERROR(MATCH(FG$3,'Bins 2025'!$D140:$ALO140,1),0)/1000</f>
        <v/>
      </c>
      <c r="FH140">
        <f>IFERROR(MATCH(FH$3,'Bins 2025'!$D140:$ALO140,1),0)/1000</f>
        <v/>
      </c>
      <c r="FI140">
        <f>IFERROR(MATCH(FI$3,'Bins 2025'!$D140:$ALO140,1),0)/1000</f>
        <v/>
      </c>
      <c r="FJ140">
        <f>IFERROR(MATCH(FJ$3,'Bins 2025'!$D140:$ALO140,1),0)/1000</f>
        <v/>
      </c>
      <c r="FK140">
        <f>IFERROR(MATCH(FK$3,'Bins 2025'!$D140:$ALO140,1),0)/1000</f>
        <v/>
      </c>
      <c r="FL140">
        <f>IFERROR(MATCH(FL$3,'Bins 2025'!$D140:$ALO140,1),0)/1000</f>
        <v/>
      </c>
      <c r="FM140">
        <f>IFERROR(MATCH(FM$3,'Bins 2025'!$D140:$ALO140,1),0)/1000</f>
        <v/>
      </c>
      <c r="FN140">
        <f>IFERROR(MATCH(FN$3,'Bins 2025'!$D140:$ALO140,1),0)/1000</f>
        <v/>
      </c>
      <c r="FO140">
        <f>IFERROR(MATCH(FO$3,'Bins 2025'!$D140:$ALO140,1),0)/1000</f>
        <v/>
      </c>
      <c r="FP140">
        <f>IFERROR(MATCH(FP$3,'Bins 2025'!$D140:$ALO140,1),0)/1000</f>
        <v/>
      </c>
      <c r="FQ140">
        <f>IFERROR(MATCH(FQ$3,'Bins 2025'!$D140:$ALO140,1),0)/1000</f>
        <v/>
      </c>
      <c r="FR140">
        <f>IFERROR(MATCH(FR$3,'Bins 2025'!$D140:$ALO140,1),0)/1000</f>
        <v/>
      </c>
      <c r="FS140">
        <f>IFERROR(MATCH(FS$3,'Bins 2025'!$D140:$ALO140,1),0)/1000</f>
        <v/>
      </c>
      <c r="FT140">
        <f>IFERROR(MATCH(FT$3,'Bins 2025'!$D140:$ALO140,1),0)/1000</f>
        <v/>
      </c>
      <c r="FU140">
        <f>IFERROR(MATCH(FU$3,'Bins 2025'!$D140:$ALO140,1),0)/1000</f>
        <v/>
      </c>
      <c r="FV140">
        <f>IFERROR(MATCH(FV$3,'Bins 2025'!$D140:$ALO140,1),0)/1000</f>
        <v/>
      </c>
      <c r="FW140">
        <f>IFERROR(MATCH(FW$3,'Bins 2025'!$D140:$ALO140,1),0)/1000</f>
        <v/>
      </c>
      <c r="FX140">
        <f>IFERROR(MATCH(FX$3,'Bins 2025'!$D140:$ALO140,1),0)/1000</f>
        <v/>
      </c>
      <c r="FY140">
        <f>IFERROR(MATCH(FY$3,'Bins 2025'!$D140:$ALO140,1),0)/1000</f>
        <v/>
      </c>
      <c r="FZ140">
        <f>IFERROR(MATCH(FZ$3,'Bins 2025'!$D140:$ALO140,1),0)/1000</f>
        <v/>
      </c>
      <c r="GA140">
        <f>IFERROR(MATCH(GA$3,'Bins 2025'!$D140:$ALO140,1),0)/1000</f>
        <v/>
      </c>
      <c r="GB140">
        <f>IFERROR(MATCH(GB$3,'Bins 2025'!$D140:$ALO140,1),0)/1000</f>
        <v/>
      </c>
      <c r="GC140">
        <f>IFERROR(MATCH(GC$3,'Bins 2025'!$D140:$ALO140,1),0)/1000</f>
        <v/>
      </c>
      <c r="GD140">
        <f>IFERROR(MATCH(GD$3,'Bins 2025'!$D140:$ALO140,1),0)/1000</f>
        <v/>
      </c>
      <c r="GE140">
        <f>IFERROR(MATCH(GE$3,'Bins 2025'!$D140:$ALO140,1),0)/1000</f>
        <v/>
      </c>
      <c r="GF140">
        <f>IFERROR(MATCH(GF$3,'Bins 2025'!$D140:$ALO140,1),0)/1000</f>
        <v/>
      </c>
      <c r="GG140">
        <f>IFERROR(MATCH(GG$3,'Bins 2025'!$D140:$ALO140,1),0)/1000</f>
        <v/>
      </c>
      <c r="GH140">
        <f>IFERROR(MATCH(GH$3,'Bins 2025'!$D140:$ALO140,1),0)/1000</f>
        <v/>
      </c>
      <c r="GI140">
        <f>IFERROR(MATCH(GI$3,'Bins 2025'!$D140:$ALO140,1),0)/1000</f>
        <v/>
      </c>
      <c r="GJ140">
        <f>IFERROR(MATCH(GJ$3,'Bins 2025'!$D140:$ALO140,1),0)/1000</f>
        <v/>
      </c>
      <c r="GK140">
        <f>IFERROR(MATCH(GK$3,'Bins 2025'!$D140:$ALO140,1),0)/1000</f>
        <v/>
      </c>
      <c r="GL140">
        <f>IFERROR(MATCH(GL$3,'Bins 2025'!$D140:$ALO140,1),0)/1000</f>
        <v/>
      </c>
      <c r="GM140">
        <f>IFERROR(MATCH(GM$3,'Bins 2025'!$D140:$ALO140,1),0)/1000</f>
        <v/>
      </c>
      <c r="GN140">
        <f>IFERROR(MATCH(GN$3,'Bins 2025'!$D140:$ALO140,1),0)/1000</f>
        <v/>
      </c>
      <c r="GO140">
        <f>IFERROR(MATCH(GO$3,'Bins 2025'!$D140:$ALO140,1),0)/1000</f>
        <v/>
      </c>
      <c r="GP140">
        <f>IFERROR(MATCH(GP$3,'Bins 2025'!$D140:$ALO140,1),0)/1000</f>
        <v/>
      </c>
      <c r="GQ140">
        <f>IFERROR(MATCH(GQ$3,'Bins 2025'!$D140:$ALO140,1),0)/1000</f>
        <v/>
      </c>
      <c r="GR140">
        <f>IFERROR(MATCH(GR$3,'Bins 2025'!$D140:$ALO140,1),0)/1000</f>
        <v/>
      </c>
      <c r="GS140">
        <f>IFERROR(MATCH(GS$3,'Bins 2025'!$D140:$ALO140,1),0)/1000</f>
        <v/>
      </c>
      <c r="GT140">
        <f>IFERROR(MATCH(GT$3,'Bins 2025'!$D140:$ALO140,1),0)/1000</f>
        <v/>
      </c>
      <c r="GU140">
        <f>IFERROR(MATCH(GU$3,'Bins 2025'!$D140:$ALO140,1),0)/1000</f>
        <v/>
      </c>
    </row>
    <row r="141">
      <c r="B141">
        <f>Inputs!B141</f>
        <v/>
      </c>
      <c r="C141">
        <f>Inputs!K141</f>
        <v/>
      </c>
      <c r="D141">
        <f>N(Inputs!H141)</f>
        <v/>
      </c>
      <c r="E141">
        <f>IFERROR(MATCH(E$3,'Bins 2025'!$D141:$ALO141,1),0)/1000</f>
        <v/>
      </c>
      <c r="F141">
        <f>IFERROR(MATCH(F$3,'Bins 2025'!$D141:$ALO141,1),0)/1000</f>
        <v/>
      </c>
      <c r="G141">
        <f>IFERROR(MATCH(G$3,'Bins 2025'!$D141:$ALO141,1),0)/1000</f>
        <v/>
      </c>
      <c r="H141">
        <f>IFERROR(MATCH(H$3,'Bins 2025'!$D141:$ALO141,1),0)/1000</f>
        <v/>
      </c>
      <c r="I141">
        <f>IFERROR(MATCH(I$3,'Bins 2025'!$D141:$ALO141,1),0)/1000</f>
        <v/>
      </c>
      <c r="J141">
        <f>IFERROR(MATCH(J$3,'Bins 2025'!$D141:$ALO141,1),0)/1000</f>
        <v/>
      </c>
      <c r="K141">
        <f>IFERROR(MATCH(K$3,'Bins 2025'!$D141:$ALO141,1),0)/1000</f>
        <v/>
      </c>
      <c r="L141">
        <f>IFERROR(MATCH(L$3,'Bins 2025'!$D141:$ALO141,1),0)/1000</f>
        <v/>
      </c>
      <c r="M141">
        <f>IFERROR(MATCH(M$3,'Bins 2025'!$D141:$ALO141,1),0)/1000</f>
        <v/>
      </c>
      <c r="N141">
        <f>IFERROR(MATCH(N$3,'Bins 2025'!$D141:$ALO141,1),0)/1000</f>
        <v/>
      </c>
      <c r="O141">
        <f>IFERROR(MATCH(O$3,'Bins 2025'!$D141:$ALO141,1),0)/1000</f>
        <v/>
      </c>
      <c r="P141">
        <f>IFERROR(MATCH(P$3,'Bins 2025'!$D141:$ALO141,1),0)/1000</f>
        <v/>
      </c>
      <c r="Q141">
        <f>IFERROR(MATCH(Q$3,'Bins 2025'!$D141:$ALO141,1),0)/1000</f>
        <v/>
      </c>
      <c r="R141">
        <f>IFERROR(MATCH(R$3,'Bins 2025'!$D141:$ALO141,1),0)/1000</f>
        <v/>
      </c>
      <c r="S141">
        <f>IFERROR(MATCH(S$3,'Bins 2025'!$D141:$ALO141,1),0)/1000</f>
        <v/>
      </c>
      <c r="T141">
        <f>IFERROR(MATCH(T$3,'Bins 2025'!$D141:$ALO141,1),0)/1000</f>
        <v/>
      </c>
      <c r="U141">
        <f>IFERROR(MATCH(U$3,'Bins 2025'!$D141:$ALO141,1),0)/1000</f>
        <v/>
      </c>
      <c r="V141">
        <f>IFERROR(MATCH(V$3,'Bins 2025'!$D141:$ALO141,1),0)/1000</f>
        <v/>
      </c>
      <c r="W141">
        <f>IFERROR(MATCH(W$3,'Bins 2025'!$D141:$ALO141,1),0)/1000</f>
        <v/>
      </c>
      <c r="X141">
        <f>IFERROR(MATCH(X$3,'Bins 2025'!$D141:$ALO141,1),0)/1000</f>
        <v/>
      </c>
      <c r="Y141">
        <f>IFERROR(MATCH(Y$3,'Bins 2025'!$D141:$ALO141,1),0)/1000</f>
        <v/>
      </c>
      <c r="Z141">
        <f>IFERROR(MATCH(Z$3,'Bins 2025'!$D141:$ALO141,1),0)/1000</f>
        <v/>
      </c>
      <c r="AA141">
        <f>IFERROR(MATCH(AA$3,'Bins 2025'!$D141:$ALO141,1),0)/1000</f>
        <v/>
      </c>
      <c r="AB141">
        <f>IFERROR(MATCH(AB$3,'Bins 2025'!$D141:$ALO141,1),0)/1000</f>
        <v/>
      </c>
      <c r="AC141">
        <f>IFERROR(MATCH(AC$3,'Bins 2025'!$D141:$ALO141,1),0)/1000</f>
        <v/>
      </c>
      <c r="AD141">
        <f>IFERROR(MATCH(AD$3,'Bins 2025'!$D141:$ALO141,1),0)/1000</f>
        <v/>
      </c>
      <c r="AE141">
        <f>IFERROR(MATCH(AE$3,'Bins 2025'!$D141:$ALO141,1),0)/1000</f>
        <v/>
      </c>
      <c r="AF141">
        <f>IFERROR(MATCH(AF$3,'Bins 2025'!$D141:$ALO141,1),0)/1000</f>
        <v/>
      </c>
      <c r="AG141">
        <f>IFERROR(MATCH(AG$3,'Bins 2025'!$D141:$ALO141,1),0)/1000</f>
        <v/>
      </c>
      <c r="AH141">
        <f>IFERROR(MATCH(AH$3,'Bins 2025'!$D141:$ALO141,1),0)/1000</f>
        <v/>
      </c>
      <c r="AI141">
        <f>IFERROR(MATCH(AI$3,'Bins 2025'!$D141:$ALO141,1),0)/1000</f>
        <v/>
      </c>
      <c r="AJ141">
        <f>IFERROR(MATCH(AJ$3,'Bins 2025'!$D141:$ALO141,1),0)/1000</f>
        <v/>
      </c>
      <c r="AK141">
        <f>IFERROR(MATCH(AK$3,'Bins 2025'!$D141:$ALO141,1),0)/1000</f>
        <v/>
      </c>
      <c r="AL141">
        <f>IFERROR(MATCH(AL$3,'Bins 2025'!$D141:$ALO141,1),0)/1000</f>
        <v/>
      </c>
      <c r="AM141">
        <f>IFERROR(MATCH(AM$3,'Bins 2025'!$D141:$ALO141,1),0)/1000</f>
        <v/>
      </c>
      <c r="AN141">
        <f>IFERROR(MATCH(AN$3,'Bins 2025'!$D141:$ALO141,1),0)/1000</f>
        <v/>
      </c>
      <c r="AO141">
        <f>IFERROR(MATCH(AO$3,'Bins 2025'!$D141:$ALO141,1),0)/1000</f>
        <v/>
      </c>
      <c r="AP141">
        <f>IFERROR(MATCH(AP$3,'Bins 2025'!$D141:$ALO141,1),0)/1000</f>
        <v/>
      </c>
      <c r="AQ141">
        <f>IFERROR(MATCH(AQ$3,'Bins 2025'!$D141:$ALO141,1),0)/1000</f>
        <v/>
      </c>
      <c r="AR141">
        <f>IFERROR(MATCH(AR$3,'Bins 2025'!$D141:$ALO141,1),0)/1000</f>
        <v/>
      </c>
      <c r="AS141">
        <f>IFERROR(MATCH(AS$3,'Bins 2025'!$D141:$ALO141,1),0)/1000</f>
        <v/>
      </c>
      <c r="AT141">
        <f>IFERROR(MATCH(AT$3,'Bins 2025'!$D141:$ALO141,1),0)/1000</f>
        <v/>
      </c>
      <c r="AU141">
        <f>IFERROR(MATCH(AU$3,'Bins 2025'!$D141:$ALO141,1),0)/1000</f>
        <v/>
      </c>
      <c r="AV141">
        <f>IFERROR(MATCH(AV$3,'Bins 2025'!$D141:$ALO141,1),0)/1000</f>
        <v/>
      </c>
      <c r="AW141">
        <f>IFERROR(MATCH(AW$3,'Bins 2025'!$D141:$ALO141,1),0)/1000</f>
        <v/>
      </c>
      <c r="AX141">
        <f>IFERROR(MATCH(AX$3,'Bins 2025'!$D141:$ALO141,1),0)/1000</f>
        <v/>
      </c>
      <c r="AY141">
        <f>IFERROR(MATCH(AY$3,'Bins 2025'!$D141:$ALO141,1),0)/1000</f>
        <v/>
      </c>
      <c r="AZ141">
        <f>IFERROR(MATCH(AZ$3,'Bins 2025'!$D141:$ALO141,1),0)/1000</f>
        <v/>
      </c>
      <c r="BA141">
        <f>IFERROR(MATCH(BA$3,'Bins 2025'!$D141:$ALO141,1),0)/1000</f>
        <v/>
      </c>
      <c r="BB141">
        <f>IFERROR(MATCH(BB$3,'Bins 2025'!$D141:$ALO141,1),0)/1000</f>
        <v/>
      </c>
      <c r="BC141">
        <f>IFERROR(MATCH(BC$3,'Bins 2025'!$D141:$ALO141,1),0)/1000</f>
        <v/>
      </c>
      <c r="BD141">
        <f>IFERROR(MATCH(BD$3,'Bins 2025'!$D141:$ALO141,1),0)/1000</f>
        <v/>
      </c>
      <c r="BE141">
        <f>IFERROR(MATCH(BE$3,'Bins 2025'!$D141:$ALO141,1),0)/1000</f>
        <v/>
      </c>
      <c r="BF141">
        <f>IFERROR(MATCH(BF$3,'Bins 2025'!$D141:$ALO141,1),0)/1000</f>
        <v/>
      </c>
      <c r="BG141">
        <f>IFERROR(MATCH(BG$3,'Bins 2025'!$D141:$ALO141,1),0)/1000</f>
        <v/>
      </c>
      <c r="BH141">
        <f>IFERROR(MATCH(BH$3,'Bins 2025'!$D141:$ALO141,1),0)/1000</f>
        <v/>
      </c>
      <c r="BI141">
        <f>IFERROR(MATCH(BI$3,'Bins 2025'!$D141:$ALO141,1),0)/1000</f>
        <v/>
      </c>
      <c r="BJ141">
        <f>IFERROR(MATCH(BJ$3,'Bins 2025'!$D141:$ALO141,1),0)/1000</f>
        <v/>
      </c>
      <c r="BK141">
        <f>IFERROR(MATCH(BK$3,'Bins 2025'!$D141:$ALO141,1),0)/1000</f>
        <v/>
      </c>
      <c r="BL141">
        <f>IFERROR(MATCH(BL$3,'Bins 2025'!$D141:$ALO141,1),0)/1000</f>
        <v/>
      </c>
      <c r="BM141">
        <f>IFERROR(MATCH(BM$3,'Bins 2025'!$D141:$ALO141,1),0)/1000</f>
        <v/>
      </c>
      <c r="BN141">
        <f>IFERROR(MATCH(BN$3,'Bins 2025'!$D141:$ALO141,1),0)/1000</f>
        <v/>
      </c>
      <c r="BO141">
        <f>IFERROR(MATCH(BO$3,'Bins 2025'!$D141:$ALO141,1),0)/1000</f>
        <v/>
      </c>
      <c r="BP141">
        <f>IFERROR(MATCH(BP$3,'Bins 2025'!$D141:$ALO141,1),0)/1000</f>
        <v/>
      </c>
      <c r="BQ141">
        <f>IFERROR(MATCH(BQ$3,'Bins 2025'!$D141:$ALO141,1),0)/1000</f>
        <v/>
      </c>
      <c r="BR141">
        <f>IFERROR(MATCH(BR$3,'Bins 2025'!$D141:$ALO141,1),0)/1000</f>
        <v/>
      </c>
      <c r="BS141">
        <f>IFERROR(MATCH(BS$3,'Bins 2025'!$D141:$ALO141,1),0)/1000</f>
        <v/>
      </c>
      <c r="BT141">
        <f>IFERROR(MATCH(BT$3,'Bins 2025'!$D141:$ALO141,1),0)/1000</f>
        <v/>
      </c>
      <c r="BU141">
        <f>IFERROR(MATCH(BU$3,'Bins 2025'!$D141:$ALO141,1),0)/1000</f>
        <v/>
      </c>
      <c r="BV141">
        <f>IFERROR(MATCH(BV$3,'Bins 2025'!$D141:$ALO141,1),0)/1000</f>
        <v/>
      </c>
      <c r="BW141">
        <f>IFERROR(MATCH(BW$3,'Bins 2025'!$D141:$ALO141,1),0)/1000</f>
        <v/>
      </c>
      <c r="BX141">
        <f>IFERROR(MATCH(BX$3,'Bins 2025'!$D141:$ALO141,1),0)/1000</f>
        <v/>
      </c>
      <c r="BY141">
        <f>IFERROR(MATCH(BY$3,'Bins 2025'!$D141:$ALO141,1),0)/1000</f>
        <v/>
      </c>
      <c r="BZ141">
        <f>IFERROR(MATCH(BZ$3,'Bins 2025'!$D141:$ALO141,1),0)/1000</f>
        <v/>
      </c>
      <c r="CA141">
        <f>IFERROR(MATCH(CA$3,'Bins 2025'!$D141:$ALO141,1),0)/1000</f>
        <v/>
      </c>
      <c r="CB141">
        <f>IFERROR(MATCH(CB$3,'Bins 2025'!$D141:$ALO141,1),0)/1000</f>
        <v/>
      </c>
      <c r="CC141">
        <f>IFERROR(MATCH(CC$3,'Bins 2025'!$D141:$ALO141,1),0)/1000</f>
        <v/>
      </c>
      <c r="CD141">
        <f>IFERROR(MATCH(CD$3,'Bins 2025'!$D141:$ALO141,1),0)/1000</f>
        <v/>
      </c>
      <c r="CE141">
        <f>IFERROR(MATCH(CE$3,'Bins 2025'!$D141:$ALO141,1),0)/1000</f>
        <v/>
      </c>
      <c r="CF141">
        <f>IFERROR(MATCH(CF$3,'Bins 2025'!$D141:$ALO141,1),0)/1000</f>
        <v/>
      </c>
      <c r="CG141">
        <f>IFERROR(MATCH(CG$3,'Bins 2025'!$D141:$ALO141,1),0)/1000</f>
        <v/>
      </c>
      <c r="CH141">
        <f>IFERROR(MATCH(CH$3,'Bins 2025'!$D141:$ALO141,1),0)/1000</f>
        <v/>
      </c>
      <c r="CI141">
        <f>IFERROR(MATCH(CI$3,'Bins 2025'!$D141:$ALO141,1),0)/1000</f>
        <v/>
      </c>
      <c r="CJ141">
        <f>IFERROR(MATCH(CJ$3,'Bins 2025'!$D141:$ALO141,1),0)/1000</f>
        <v/>
      </c>
      <c r="CK141">
        <f>IFERROR(MATCH(CK$3,'Bins 2025'!$D141:$ALO141,1),0)/1000</f>
        <v/>
      </c>
      <c r="CL141">
        <f>IFERROR(MATCH(CL$3,'Bins 2025'!$D141:$ALO141,1),0)/1000</f>
        <v/>
      </c>
      <c r="CM141">
        <f>IFERROR(MATCH(CM$3,'Bins 2025'!$D141:$ALO141,1),0)/1000</f>
        <v/>
      </c>
      <c r="CN141">
        <f>IFERROR(MATCH(CN$3,'Bins 2025'!$D141:$ALO141,1),0)/1000</f>
        <v/>
      </c>
      <c r="CO141">
        <f>IFERROR(MATCH(CO$3,'Bins 2025'!$D141:$ALO141,1),0)/1000</f>
        <v/>
      </c>
      <c r="CP141">
        <f>IFERROR(MATCH(CP$3,'Bins 2025'!$D141:$ALO141,1),0)/1000</f>
        <v/>
      </c>
      <c r="CQ141">
        <f>IFERROR(MATCH(CQ$3,'Bins 2025'!$D141:$ALO141,1),0)/1000</f>
        <v/>
      </c>
      <c r="CR141">
        <f>IFERROR(MATCH(CR$3,'Bins 2025'!$D141:$ALO141,1),0)/1000</f>
        <v/>
      </c>
      <c r="CS141">
        <f>IFERROR(MATCH(CS$3,'Bins 2025'!$D141:$ALO141,1),0)/1000</f>
        <v/>
      </c>
      <c r="CT141">
        <f>IFERROR(MATCH(CT$3,'Bins 2025'!$D141:$ALO141,1),0)/1000</f>
        <v/>
      </c>
      <c r="CU141">
        <f>IFERROR(MATCH(CU$3,'Bins 2025'!$D141:$ALO141,1),0)/1000</f>
        <v/>
      </c>
      <c r="CV141">
        <f>IFERROR(MATCH(CV$3,'Bins 2025'!$D141:$ALO141,1),0)/1000</f>
        <v/>
      </c>
      <c r="CW141">
        <f>IFERROR(MATCH(CW$3,'Bins 2025'!$D141:$ALO141,1),0)/1000</f>
        <v/>
      </c>
      <c r="CX141">
        <f>IFERROR(MATCH(CX$3,'Bins 2025'!$D141:$ALO141,1),0)/1000</f>
        <v/>
      </c>
      <c r="CY141">
        <f>IFERROR(MATCH(CY$3,'Bins 2025'!$D141:$ALO141,1),0)/1000</f>
        <v/>
      </c>
      <c r="CZ141">
        <f>IFERROR(MATCH(CZ$3,'Bins 2025'!$D141:$ALO141,1),0)/1000</f>
        <v/>
      </c>
      <c r="DA141">
        <f>IFERROR(MATCH(DA$3,'Bins 2025'!$D141:$ALO141,1),0)/1000</f>
        <v/>
      </c>
      <c r="DB141">
        <f>IFERROR(MATCH(DB$3,'Bins 2025'!$D141:$ALO141,1),0)/1000</f>
        <v/>
      </c>
      <c r="DC141">
        <f>IFERROR(MATCH(DC$3,'Bins 2025'!$D141:$ALO141,1),0)/1000</f>
        <v/>
      </c>
      <c r="DD141">
        <f>IFERROR(MATCH(DD$3,'Bins 2025'!$D141:$ALO141,1),0)/1000</f>
        <v/>
      </c>
      <c r="DE141">
        <f>IFERROR(MATCH(DE$3,'Bins 2025'!$D141:$ALO141,1),0)/1000</f>
        <v/>
      </c>
      <c r="DF141">
        <f>IFERROR(MATCH(DF$3,'Bins 2025'!$D141:$ALO141,1),0)/1000</f>
        <v/>
      </c>
      <c r="DG141">
        <f>IFERROR(MATCH(DG$3,'Bins 2025'!$D141:$ALO141,1),0)/1000</f>
        <v/>
      </c>
      <c r="DH141">
        <f>IFERROR(MATCH(DH$3,'Bins 2025'!$D141:$ALO141,1),0)/1000</f>
        <v/>
      </c>
      <c r="DI141">
        <f>IFERROR(MATCH(DI$3,'Bins 2025'!$D141:$ALO141,1),0)/1000</f>
        <v/>
      </c>
      <c r="DJ141">
        <f>IFERROR(MATCH(DJ$3,'Bins 2025'!$D141:$ALO141,1),0)/1000</f>
        <v/>
      </c>
      <c r="DK141">
        <f>IFERROR(MATCH(DK$3,'Bins 2025'!$D141:$ALO141,1),0)/1000</f>
        <v/>
      </c>
      <c r="DL141">
        <f>IFERROR(MATCH(DL$3,'Bins 2025'!$D141:$ALO141,1),0)/1000</f>
        <v/>
      </c>
      <c r="DM141">
        <f>IFERROR(MATCH(DM$3,'Bins 2025'!$D141:$ALO141,1),0)/1000</f>
        <v/>
      </c>
      <c r="DN141">
        <f>IFERROR(MATCH(DN$3,'Bins 2025'!$D141:$ALO141,1),0)/1000</f>
        <v/>
      </c>
      <c r="DO141">
        <f>IFERROR(MATCH(DO$3,'Bins 2025'!$D141:$ALO141,1),0)/1000</f>
        <v/>
      </c>
      <c r="DP141">
        <f>IFERROR(MATCH(DP$3,'Bins 2025'!$D141:$ALO141,1),0)/1000</f>
        <v/>
      </c>
      <c r="DQ141">
        <f>IFERROR(MATCH(DQ$3,'Bins 2025'!$D141:$ALO141,1),0)/1000</f>
        <v/>
      </c>
      <c r="DR141">
        <f>IFERROR(MATCH(DR$3,'Bins 2025'!$D141:$ALO141,1),0)/1000</f>
        <v/>
      </c>
      <c r="DS141">
        <f>IFERROR(MATCH(DS$3,'Bins 2025'!$D141:$ALO141,1),0)/1000</f>
        <v/>
      </c>
      <c r="DT141">
        <f>IFERROR(MATCH(DT$3,'Bins 2025'!$D141:$ALO141,1),0)/1000</f>
        <v/>
      </c>
      <c r="DU141">
        <f>IFERROR(MATCH(DU$3,'Bins 2025'!$D141:$ALO141,1),0)/1000</f>
        <v/>
      </c>
      <c r="DV141">
        <f>IFERROR(MATCH(DV$3,'Bins 2025'!$D141:$ALO141,1),0)/1000</f>
        <v/>
      </c>
      <c r="DW141">
        <f>IFERROR(MATCH(DW$3,'Bins 2025'!$D141:$ALO141,1),0)/1000</f>
        <v/>
      </c>
      <c r="DX141">
        <f>IFERROR(MATCH(DX$3,'Bins 2025'!$D141:$ALO141,1),0)/1000</f>
        <v/>
      </c>
      <c r="DY141">
        <f>IFERROR(MATCH(DY$3,'Bins 2025'!$D141:$ALO141,1),0)/1000</f>
        <v/>
      </c>
      <c r="DZ141">
        <f>IFERROR(MATCH(DZ$3,'Bins 2025'!$D141:$ALO141,1),0)/1000</f>
        <v/>
      </c>
      <c r="EA141">
        <f>IFERROR(MATCH(EA$3,'Bins 2025'!$D141:$ALO141,1),0)/1000</f>
        <v/>
      </c>
      <c r="EB141">
        <f>IFERROR(MATCH(EB$3,'Bins 2025'!$D141:$ALO141,1),0)/1000</f>
        <v/>
      </c>
      <c r="EC141">
        <f>IFERROR(MATCH(EC$3,'Bins 2025'!$D141:$ALO141,1),0)/1000</f>
        <v/>
      </c>
      <c r="ED141">
        <f>IFERROR(MATCH(ED$3,'Bins 2025'!$D141:$ALO141,1),0)/1000</f>
        <v/>
      </c>
      <c r="EE141">
        <f>IFERROR(MATCH(EE$3,'Bins 2025'!$D141:$ALO141,1),0)/1000</f>
        <v/>
      </c>
      <c r="EF141">
        <f>IFERROR(MATCH(EF$3,'Bins 2025'!$D141:$ALO141,1),0)/1000</f>
        <v/>
      </c>
      <c r="EG141">
        <f>IFERROR(MATCH(EG$3,'Bins 2025'!$D141:$ALO141,1),0)/1000</f>
        <v/>
      </c>
      <c r="EH141">
        <f>IFERROR(MATCH(EH$3,'Bins 2025'!$D141:$ALO141,1),0)/1000</f>
        <v/>
      </c>
      <c r="EI141">
        <f>IFERROR(MATCH(EI$3,'Bins 2025'!$D141:$ALO141,1),0)/1000</f>
        <v/>
      </c>
      <c r="EJ141">
        <f>IFERROR(MATCH(EJ$3,'Bins 2025'!$D141:$ALO141,1),0)/1000</f>
        <v/>
      </c>
      <c r="EK141">
        <f>IFERROR(MATCH(EK$3,'Bins 2025'!$D141:$ALO141,1),0)/1000</f>
        <v/>
      </c>
      <c r="EL141">
        <f>IFERROR(MATCH(EL$3,'Bins 2025'!$D141:$ALO141,1),0)/1000</f>
        <v/>
      </c>
      <c r="EM141">
        <f>IFERROR(MATCH(EM$3,'Bins 2025'!$D141:$ALO141,1),0)/1000</f>
        <v/>
      </c>
      <c r="EN141">
        <f>IFERROR(MATCH(EN$3,'Bins 2025'!$D141:$ALO141,1),0)/1000</f>
        <v/>
      </c>
      <c r="EO141">
        <f>IFERROR(MATCH(EO$3,'Bins 2025'!$D141:$ALO141,1),0)/1000</f>
        <v/>
      </c>
      <c r="EP141">
        <f>IFERROR(MATCH(EP$3,'Bins 2025'!$D141:$ALO141,1),0)/1000</f>
        <v/>
      </c>
      <c r="EQ141">
        <f>IFERROR(MATCH(EQ$3,'Bins 2025'!$D141:$ALO141,1),0)/1000</f>
        <v/>
      </c>
      <c r="ER141">
        <f>IFERROR(MATCH(ER$3,'Bins 2025'!$D141:$ALO141,1),0)/1000</f>
        <v/>
      </c>
      <c r="ES141">
        <f>IFERROR(MATCH(ES$3,'Bins 2025'!$D141:$ALO141,1),0)/1000</f>
        <v/>
      </c>
      <c r="ET141">
        <f>IFERROR(MATCH(ET$3,'Bins 2025'!$D141:$ALO141,1),0)/1000</f>
        <v/>
      </c>
      <c r="EU141">
        <f>IFERROR(MATCH(EU$3,'Bins 2025'!$D141:$ALO141,1),0)/1000</f>
        <v/>
      </c>
      <c r="EV141">
        <f>IFERROR(MATCH(EV$3,'Bins 2025'!$D141:$ALO141,1),0)/1000</f>
        <v/>
      </c>
      <c r="EW141">
        <f>IFERROR(MATCH(EW$3,'Bins 2025'!$D141:$ALO141,1),0)/1000</f>
        <v/>
      </c>
      <c r="EX141">
        <f>IFERROR(MATCH(EX$3,'Bins 2025'!$D141:$ALO141,1),0)/1000</f>
        <v/>
      </c>
      <c r="EY141">
        <f>IFERROR(MATCH(EY$3,'Bins 2025'!$D141:$ALO141,1),0)/1000</f>
        <v/>
      </c>
      <c r="EZ141">
        <f>IFERROR(MATCH(EZ$3,'Bins 2025'!$D141:$ALO141,1),0)/1000</f>
        <v/>
      </c>
      <c r="FA141">
        <f>IFERROR(MATCH(FA$3,'Bins 2025'!$D141:$ALO141,1),0)/1000</f>
        <v/>
      </c>
      <c r="FB141">
        <f>IFERROR(MATCH(FB$3,'Bins 2025'!$D141:$ALO141,1),0)/1000</f>
        <v/>
      </c>
      <c r="FC141">
        <f>IFERROR(MATCH(FC$3,'Bins 2025'!$D141:$ALO141,1),0)/1000</f>
        <v/>
      </c>
      <c r="FD141">
        <f>IFERROR(MATCH(FD$3,'Bins 2025'!$D141:$ALO141,1),0)/1000</f>
        <v/>
      </c>
      <c r="FE141">
        <f>IFERROR(MATCH(FE$3,'Bins 2025'!$D141:$ALO141,1),0)/1000</f>
        <v/>
      </c>
      <c r="FF141">
        <f>IFERROR(MATCH(FF$3,'Bins 2025'!$D141:$ALO141,1),0)/1000</f>
        <v/>
      </c>
      <c r="FG141">
        <f>IFERROR(MATCH(FG$3,'Bins 2025'!$D141:$ALO141,1),0)/1000</f>
        <v/>
      </c>
      <c r="FH141">
        <f>IFERROR(MATCH(FH$3,'Bins 2025'!$D141:$ALO141,1),0)/1000</f>
        <v/>
      </c>
      <c r="FI141">
        <f>IFERROR(MATCH(FI$3,'Bins 2025'!$D141:$ALO141,1),0)/1000</f>
        <v/>
      </c>
      <c r="FJ141">
        <f>IFERROR(MATCH(FJ$3,'Bins 2025'!$D141:$ALO141,1),0)/1000</f>
        <v/>
      </c>
      <c r="FK141">
        <f>IFERROR(MATCH(FK$3,'Bins 2025'!$D141:$ALO141,1),0)/1000</f>
        <v/>
      </c>
      <c r="FL141">
        <f>IFERROR(MATCH(FL$3,'Bins 2025'!$D141:$ALO141,1),0)/1000</f>
        <v/>
      </c>
      <c r="FM141">
        <f>IFERROR(MATCH(FM$3,'Bins 2025'!$D141:$ALO141,1),0)/1000</f>
        <v/>
      </c>
      <c r="FN141">
        <f>IFERROR(MATCH(FN$3,'Bins 2025'!$D141:$ALO141,1),0)/1000</f>
        <v/>
      </c>
      <c r="FO141">
        <f>IFERROR(MATCH(FO$3,'Bins 2025'!$D141:$ALO141,1),0)/1000</f>
        <v/>
      </c>
      <c r="FP141">
        <f>IFERROR(MATCH(FP$3,'Bins 2025'!$D141:$ALO141,1),0)/1000</f>
        <v/>
      </c>
      <c r="FQ141">
        <f>IFERROR(MATCH(FQ$3,'Bins 2025'!$D141:$ALO141,1),0)/1000</f>
        <v/>
      </c>
      <c r="FR141">
        <f>IFERROR(MATCH(FR$3,'Bins 2025'!$D141:$ALO141,1),0)/1000</f>
        <v/>
      </c>
      <c r="FS141">
        <f>IFERROR(MATCH(FS$3,'Bins 2025'!$D141:$ALO141,1),0)/1000</f>
        <v/>
      </c>
      <c r="FT141">
        <f>IFERROR(MATCH(FT$3,'Bins 2025'!$D141:$ALO141,1),0)/1000</f>
        <v/>
      </c>
      <c r="FU141">
        <f>IFERROR(MATCH(FU$3,'Bins 2025'!$D141:$ALO141,1),0)/1000</f>
        <v/>
      </c>
      <c r="FV141">
        <f>IFERROR(MATCH(FV$3,'Bins 2025'!$D141:$ALO141,1),0)/1000</f>
        <v/>
      </c>
      <c r="FW141">
        <f>IFERROR(MATCH(FW$3,'Bins 2025'!$D141:$ALO141,1),0)/1000</f>
        <v/>
      </c>
      <c r="FX141">
        <f>IFERROR(MATCH(FX$3,'Bins 2025'!$D141:$ALO141,1),0)/1000</f>
        <v/>
      </c>
      <c r="FY141">
        <f>IFERROR(MATCH(FY$3,'Bins 2025'!$D141:$ALO141,1),0)/1000</f>
        <v/>
      </c>
      <c r="FZ141">
        <f>IFERROR(MATCH(FZ$3,'Bins 2025'!$D141:$ALO141,1),0)/1000</f>
        <v/>
      </c>
      <c r="GA141">
        <f>IFERROR(MATCH(GA$3,'Bins 2025'!$D141:$ALO141,1),0)/1000</f>
        <v/>
      </c>
      <c r="GB141">
        <f>IFERROR(MATCH(GB$3,'Bins 2025'!$D141:$ALO141,1),0)/1000</f>
        <v/>
      </c>
      <c r="GC141">
        <f>IFERROR(MATCH(GC$3,'Bins 2025'!$D141:$ALO141,1),0)/1000</f>
        <v/>
      </c>
      <c r="GD141">
        <f>IFERROR(MATCH(GD$3,'Bins 2025'!$D141:$ALO141,1),0)/1000</f>
        <v/>
      </c>
      <c r="GE141">
        <f>IFERROR(MATCH(GE$3,'Bins 2025'!$D141:$ALO141,1),0)/1000</f>
        <v/>
      </c>
      <c r="GF141">
        <f>IFERROR(MATCH(GF$3,'Bins 2025'!$D141:$ALO141,1),0)/1000</f>
        <v/>
      </c>
      <c r="GG141">
        <f>IFERROR(MATCH(GG$3,'Bins 2025'!$D141:$ALO141,1),0)/1000</f>
        <v/>
      </c>
      <c r="GH141">
        <f>IFERROR(MATCH(GH$3,'Bins 2025'!$D141:$ALO141,1),0)/1000</f>
        <v/>
      </c>
      <c r="GI141">
        <f>IFERROR(MATCH(GI$3,'Bins 2025'!$D141:$ALO141,1),0)/1000</f>
        <v/>
      </c>
      <c r="GJ141">
        <f>IFERROR(MATCH(GJ$3,'Bins 2025'!$D141:$ALO141,1),0)/1000</f>
        <v/>
      </c>
      <c r="GK141">
        <f>IFERROR(MATCH(GK$3,'Bins 2025'!$D141:$ALO141,1),0)/1000</f>
        <v/>
      </c>
      <c r="GL141">
        <f>IFERROR(MATCH(GL$3,'Bins 2025'!$D141:$ALO141,1),0)/1000</f>
        <v/>
      </c>
      <c r="GM141">
        <f>IFERROR(MATCH(GM$3,'Bins 2025'!$D141:$ALO141,1),0)/1000</f>
        <v/>
      </c>
      <c r="GN141">
        <f>IFERROR(MATCH(GN$3,'Bins 2025'!$D141:$ALO141,1),0)/1000</f>
        <v/>
      </c>
      <c r="GO141">
        <f>IFERROR(MATCH(GO$3,'Bins 2025'!$D141:$ALO141,1),0)/1000</f>
        <v/>
      </c>
      <c r="GP141">
        <f>IFERROR(MATCH(GP$3,'Bins 2025'!$D141:$ALO141,1),0)/1000</f>
        <v/>
      </c>
      <c r="GQ141">
        <f>IFERROR(MATCH(GQ$3,'Bins 2025'!$D141:$ALO141,1),0)/1000</f>
        <v/>
      </c>
      <c r="GR141">
        <f>IFERROR(MATCH(GR$3,'Bins 2025'!$D141:$ALO141,1),0)/1000</f>
        <v/>
      </c>
      <c r="GS141">
        <f>IFERROR(MATCH(GS$3,'Bins 2025'!$D141:$ALO141,1),0)/1000</f>
        <v/>
      </c>
      <c r="GT141">
        <f>IFERROR(MATCH(GT$3,'Bins 2025'!$D141:$ALO141,1),0)/1000</f>
        <v/>
      </c>
      <c r="GU141">
        <f>IFERROR(MATCH(GU$3,'Bins 2025'!$D141:$ALO141,1),0)/1000</f>
        <v/>
      </c>
    </row>
    <row r="142">
      <c r="B142">
        <f>Inputs!B142</f>
        <v/>
      </c>
      <c r="C142">
        <f>Inputs!K142</f>
        <v/>
      </c>
      <c r="D142">
        <f>N(Inputs!H142)</f>
        <v/>
      </c>
      <c r="E142">
        <f>IFERROR(MATCH(E$3,'Bins 2025'!$D142:$ALO142,1),0)/1000</f>
        <v/>
      </c>
      <c r="F142">
        <f>IFERROR(MATCH(F$3,'Bins 2025'!$D142:$ALO142,1),0)/1000</f>
        <v/>
      </c>
      <c r="G142">
        <f>IFERROR(MATCH(G$3,'Bins 2025'!$D142:$ALO142,1),0)/1000</f>
        <v/>
      </c>
      <c r="H142">
        <f>IFERROR(MATCH(H$3,'Bins 2025'!$D142:$ALO142,1),0)/1000</f>
        <v/>
      </c>
      <c r="I142">
        <f>IFERROR(MATCH(I$3,'Bins 2025'!$D142:$ALO142,1),0)/1000</f>
        <v/>
      </c>
      <c r="J142">
        <f>IFERROR(MATCH(J$3,'Bins 2025'!$D142:$ALO142,1),0)/1000</f>
        <v/>
      </c>
      <c r="K142">
        <f>IFERROR(MATCH(K$3,'Bins 2025'!$D142:$ALO142,1),0)/1000</f>
        <v/>
      </c>
      <c r="L142">
        <f>IFERROR(MATCH(L$3,'Bins 2025'!$D142:$ALO142,1),0)/1000</f>
        <v/>
      </c>
      <c r="M142">
        <f>IFERROR(MATCH(M$3,'Bins 2025'!$D142:$ALO142,1),0)/1000</f>
        <v/>
      </c>
      <c r="N142">
        <f>IFERROR(MATCH(N$3,'Bins 2025'!$D142:$ALO142,1),0)/1000</f>
        <v/>
      </c>
      <c r="O142">
        <f>IFERROR(MATCH(O$3,'Bins 2025'!$D142:$ALO142,1),0)/1000</f>
        <v/>
      </c>
      <c r="P142">
        <f>IFERROR(MATCH(P$3,'Bins 2025'!$D142:$ALO142,1),0)/1000</f>
        <v/>
      </c>
      <c r="Q142">
        <f>IFERROR(MATCH(Q$3,'Bins 2025'!$D142:$ALO142,1),0)/1000</f>
        <v/>
      </c>
      <c r="R142">
        <f>IFERROR(MATCH(R$3,'Bins 2025'!$D142:$ALO142,1),0)/1000</f>
        <v/>
      </c>
      <c r="S142">
        <f>IFERROR(MATCH(S$3,'Bins 2025'!$D142:$ALO142,1),0)/1000</f>
        <v/>
      </c>
      <c r="T142">
        <f>IFERROR(MATCH(T$3,'Bins 2025'!$D142:$ALO142,1),0)/1000</f>
        <v/>
      </c>
      <c r="U142">
        <f>IFERROR(MATCH(U$3,'Bins 2025'!$D142:$ALO142,1),0)/1000</f>
        <v/>
      </c>
      <c r="V142">
        <f>IFERROR(MATCH(V$3,'Bins 2025'!$D142:$ALO142,1),0)/1000</f>
        <v/>
      </c>
      <c r="W142">
        <f>IFERROR(MATCH(W$3,'Bins 2025'!$D142:$ALO142,1),0)/1000</f>
        <v/>
      </c>
      <c r="X142">
        <f>IFERROR(MATCH(X$3,'Bins 2025'!$D142:$ALO142,1),0)/1000</f>
        <v/>
      </c>
      <c r="Y142">
        <f>IFERROR(MATCH(Y$3,'Bins 2025'!$D142:$ALO142,1),0)/1000</f>
        <v/>
      </c>
      <c r="Z142">
        <f>IFERROR(MATCH(Z$3,'Bins 2025'!$D142:$ALO142,1),0)/1000</f>
        <v/>
      </c>
      <c r="AA142">
        <f>IFERROR(MATCH(AA$3,'Bins 2025'!$D142:$ALO142,1),0)/1000</f>
        <v/>
      </c>
      <c r="AB142">
        <f>IFERROR(MATCH(AB$3,'Bins 2025'!$D142:$ALO142,1),0)/1000</f>
        <v/>
      </c>
      <c r="AC142">
        <f>IFERROR(MATCH(AC$3,'Bins 2025'!$D142:$ALO142,1),0)/1000</f>
        <v/>
      </c>
      <c r="AD142">
        <f>IFERROR(MATCH(AD$3,'Bins 2025'!$D142:$ALO142,1),0)/1000</f>
        <v/>
      </c>
      <c r="AE142">
        <f>IFERROR(MATCH(AE$3,'Bins 2025'!$D142:$ALO142,1),0)/1000</f>
        <v/>
      </c>
      <c r="AF142">
        <f>IFERROR(MATCH(AF$3,'Bins 2025'!$D142:$ALO142,1),0)/1000</f>
        <v/>
      </c>
      <c r="AG142">
        <f>IFERROR(MATCH(AG$3,'Bins 2025'!$D142:$ALO142,1),0)/1000</f>
        <v/>
      </c>
      <c r="AH142">
        <f>IFERROR(MATCH(AH$3,'Bins 2025'!$D142:$ALO142,1),0)/1000</f>
        <v/>
      </c>
      <c r="AI142">
        <f>IFERROR(MATCH(AI$3,'Bins 2025'!$D142:$ALO142,1),0)/1000</f>
        <v/>
      </c>
      <c r="AJ142">
        <f>IFERROR(MATCH(AJ$3,'Bins 2025'!$D142:$ALO142,1),0)/1000</f>
        <v/>
      </c>
      <c r="AK142">
        <f>IFERROR(MATCH(AK$3,'Bins 2025'!$D142:$ALO142,1),0)/1000</f>
        <v/>
      </c>
      <c r="AL142">
        <f>IFERROR(MATCH(AL$3,'Bins 2025'!$D142:$ALO142,1),0)/1000</f>
        <v/>
      </c>
      <c r="AM142">
        <f>IFERROR(MATCH(AM$3,'Bins 2025'!$D142:$ALO142,1),0)/1000</f>
        <v/>
      </c>
      <c r="AN142">
        <f>IFERROR(MATCH(AN$3,'Bins 2025'!$D142:$ALO142,1),0)/1000</f>
        <v/>
      </c>
      <c r="AO142">
        <f>IFERROR(MATCH(AO$3,'Bins 2025'!$D142:$ALO142,1),0)/1000</f>
        <v/>
      </c>
      <c r="AP142">
        <f>IFERROR(MATCH(AP$3,'Bins 2025'!$D142:$ALO142,1),0)/1000</f>
        <v/>
      </c>
      <c r="AQ142">
        <f>IFERROR(MATCH(AQ$3,'Bins 2025'!$D142:$ALO142,1),0)/1000</f>
        <v/>
      </c>
      <c r="AR142">
        <f>IFERROR(MATCH(AR$3,'Bins 2025'!$D142:$ALO142,1),0)/1000</f>
        <v/>
      </c>
      <c r="AS142">
        <f>IFERROR(MATCH(AS$3,'Bins 2025'!$D142:$ALO142,1),0)/1000</f>
        <v/>
      </c>
      <c r="AT142">
        <f>IFERROR(MATCH(AT$3,'Bins 2025'!$D142:$ALO142,1),0)/1000</f>
        <v/>
      </c>
      <c r="AU142">
        <f>IFERROR(MATCH(AU$3,'Bins 2025'!$D142:$ALO142,1),0)/1000</f>
        <v/>
      </c>
      <c r="AV142">
        <f>IFERROR(MATCH(AV$3,'Bins 2025'!$D142:$ALO142,1),0)/1000</f>
        <v/>
      </c>
      <c r="AW142">
        <f>IFERROR(MATCH(AW$3,'Bins 2025'!$D142:$ALO142,1),0)/1000</f>
        <v/>
      </c>
      <c r="AX142">
        <f>IFERROR(MATCH(AX$3,'Bins 2025'!$D142:$ALO142,1),0)/1000</f>
        <v/>
      </c>
      <c r="AY142">
        <f>IFERROR(MATCH(AY$3,'Bins 2025'!$D142:$ALO142,1),0)/1000</f>
        <v/>
      </c>
      <c r="AZ142">
        <f>IFERROR(MATCH(AZ$3,'Bins 2025'!$D142:$ALO142,1),0)/1000</f>
        <v/>
      </c>
      <c r="BA142">
        <f>IFERROR(MATCH(BA$3,'Bins 2025'!$D142:$ALO142,1),0)/1000</f>
        <v/>
      </c>
      <c r="BB142">
        <f>IFERROR(MATCH(BB$3,'Bins 2025'!$D142:$ALO142,1),0)/1000</f>
        <v/>
      </c>
      <c r="BC142">
        <f>IFERROR(MATCH(BC$3,'Bins 2025'!$D142:$ALO142,1),0)/1000</f>
        <v/>
      </c>
      <c r="BD142">
        <f>IFERROR(MATCH(BD$3,'Bins 2025'!$D142:$ALO142,1),0)/1000</f>
        <v/>
      </c>
      <c r="BE142">
        <f>IFERROR(MATCH(BE$3,'Bins 2025'!$D142:$ALO142,1),0)/1000</f>
        <v/>
      </c>
      <c r="BF142">
        <f>IFERROR(MATCH(BF$3,'Bins 2025'!$D142:$ALO142,1),0)/1000</f>
        <v/>
      </c>
      <c r="BG142">
        <f>IFERROR(MATCH(BG$3,'Bins 2025'!$D142:$ALO142,1),0)/1000</f>
        <v/>
      </c>
      <c r="BH142">
        <f>IFERROR(MATCH(BH$3,'Bins 2025'!$D142:$ALO142,1),0)/1000</f>
        <v/>
      </c>
      <c r="BI142">
        <f>IFERROR(MATCH(BI$3,'Bins 2025'!$D142:$ALO142,1),0)/1000</f>
        <v/>
      </c>
      <c r="BJ142">
        <f>IFERROR(MATCH(BJ$3,'Bins 2025'!$D142:$ALO142,1),0)/1000</f>
        <v/>
      </c>
      <c r="BK142">
        <f>IFERROR(MATCH(BK$3,'Bins 2025'!$D142:$ALO142,1),0)/1000</f>
        <v/>
      </c>
      <c r="BL142">
        <f>IFERROR(MATCH(BL$3,'Bins 2025'!$D142:$ALO142,1),0)/1000</f>
        <v/>
      </c>
      <c r="BM142">
        <f>IFERROR(MATCH(BM$3,'Bins 2025'!$D142:$ALO142,1),0)/1000</f>
        <v/>
      </c>
      <c r="BN142">
        <f>IFERROR(MATCH(BN$3,'Bins 2025'!$D142:$ALO142,1),0)/1000</f>
        <v/>
      </c>
      <c r="BO142">
        <f>IFERROR(MATCH(BO$3,'Bins 2025'!$D142:$ALO142,1),0)/1000</f>
        <v/>
      </c>
      <c r="BP142">
        <f>IFERROR(MATCH(BP$3,'Bins 2025'!$D142:$ALO142,1),0)/1000</f>
        <v/>
      </c>
      <c r="BQ142">
        <f>IFERROR(MATCH(BQ$3,'Bins 2025'!$D142:$ALO142,1),0)/1000</f>
        <v/>
      </c>
      <c r="BR142">
        <f>IFERROR(MATCH(BR$3,'Bins 2025'!$D142:$ALO142,1),0)/1000</f>
        <v/>
      </c>
      <c r="BS142">
        <f>IFERROR(MATCH(BS$3,'Bins 2025'!$D142:$ALO142,1),0)/1000</f>
        <v/>
      </c>
      <c r="BT142">
        <f>IFERROR(MATCH(BT$3,'Bins 2025'!$D142:$ALO142,1),0)/1000</f>
        <v/>
      </c>
      <c r="BU142">
        <f>IFERROR(MATCH(BU$3,'Bins 2025'!$D142:$ALO142,1),0)/1000</f>
        <v/>
      </c>
      <c r="BV142">
        <f>IFERROR(MATCH(BV$3,'Bins 2025'!$D142:$ALO142,1),0)/1000</f>
        <v/>
      </c>
      <c r="BW142">
        <f>IFERROR(MATCH(BW$3,'Bins 2025'!$D142:$ALO142,1),0)/1000</f>
        <v/>
      </c>
      <c r="BX142">
        <f>IFERROR(MATCH(BX$3,'Bins 2025'!$D142:$ALO142,1),0)/1000</f>
        <v/>
      </c>
      <c r="BY142">
        <f>IFERROR(MATCH(BY$3,'Bins 2025'!$D142:$ALO142,1),0)/1000</f>
        <v/>
      </c>
      <c r="BZ142">
        <f>IFERROR(MATCH(BZ$3,'Bins 2025'!$D142:$ALO142,1),0)/1000</f>
        <v/>
      </c>
      <c r="CA142">
        <f>IFERROR(MATCH(CA$3,'Bins 2025'!$D142:$ALO142,1),0)/1000</f>
        <v/>
      </c>
      <c r="CB142">
        <f>IFERROR(MATCH(CB$3,'Bins 2025'!$D142:$ALO142,1),0)/1000</f>
        <v/>
      </c>
      <c r="CC142">
        <f>IFERROR(MATCH(CC$3,'Bins 2025'!$D142:$ALO142,1),0)/1000</f>
        <v/>
      </c>
      <c r="CD142">
        <f>IFERROR(MATCH(CD$3,'Bins 2025'!$D142:$ALO142,1),0)/1000</f>
        <v/>
      </c>
      <c r="CE142">
        <f>IFERROR(MATCH(CE$3,'Bins 2025'!$D142:$ALO142,1),0)/1000</f>
        <v/>
      </c>
      <c r="CF142">
        <f>IFERROR(MATCH(CF$3,'Bins 2025'!$D142:$ALO142,1),0)/1000</f>
        <v/>
      </c>
      <c r="CG142">
        <f>IFERROR(MATCH(CG$3,'Bins 2025'!$D142:$ALO142,1),0)/1000</f>
        <v/>
      </c>
      <c r="CH142">
        <f>IFERROR(MATCH(CH$3,'Bins 2025'!$D142:$ALO142,1),0)/1000</f>
        <v/>
      </c>
      <c r="CI142">
        <f>IFERROR(MATCH(CI$3,'Bins 2025'!$D142:$ALO142,1),0)/1000</f>
        <v/>
      </c>
      <c r="CJ142">
        <f>IFERROR(MATCH(CJ$3,'Bins 2025'!$D142:$ALO142,1),0)/1000</f>
        <v/>
      </c>
      <c r="CK142">
        <f>IFERROR(MATCH(CK$3,'Bins 2025'!$D142:$ALO142,1),0)/1000</f>
        <v/>
      </c>
      <c r="CL142">
        <f>IFERROR(MATCH(CL$3,'Bins 2025'!$D142:$ALO142,1),0)/1000</f>
        <v/>
      </c>
      <c r="CM142">
        <f>IFERROR(MATCH(CM$3,'Bins 2025'!$D142:$ALO142,1),0)/1000</f>
        <v/>
      </c>
      <c r="CN142">
        <f>IFERROR(MATCH(CN$3,'Bins 2025'!$D142:$ALO142,1),0)/1000</f>
        <v/>
      </c>
      <c r="CO142">
        <f>IFERROR(MATCH(CO$3,'Bins 2025'!$D142:$ALO142,1),0)/1000</f>
        <v/>
      </c>
      <c r="CP142">
        <f>IFERROR(MATCH(CP$3,'Bins 2025'!$D142:$ALO142,1),0)/1000</f>
        <v/>
      </c>
      <c r="CQ142">
        <f>IFERROR(MATCH(CQ$3,'Bins 2025'!$D142:$ALO142,1),0)/1000</f>
        <v/>
      </c>
      <c r="CR142">
        <f>IFERROR(MATCH(CR$3,'Bins 2025'!$D142:$ALO142,1),0)/1000</f>
        <v/>
      </c>
      <c r="CS142">
        <f>IFERROR(MATCH(CS$3,'Bins 2025'!$D142:$ALO142,1),0)/1000</f>
        <v/>
      </c>
      <c r="CT142">
        <f>IFERROR(MATCH(CT$3,'Bins 2025'!$D142:$ALO142,1),0)/1000</f>
        <v/>
      </c>
      <c r="CU142">
        <f>IFERROR(MATCH(CU$3,'Bins 2025'!$D142:$ALO142,1),0)/1000</f>
        <v/>
      </c>
      <c r="CV142">
        <f>IFERROR(MATCH(CV$3,'Bins 2025'!$D142:$ALO142,1),0)/1000</f>
        <v/>
      </c>
      <c r="CW142">
        <f>IFERROR(MATCH(CW$3,'Bins 2025'!$D142:$ALO142,1),0)/1000</f>
        <v/>
      </c>
      <c r="CX142">
        <f>IFERROR(MATCH(CX$3,'Bins 2025'!$D142:$ALO142,1),0)/1000</f>
        <v/>
      </c>
      <c r="CY142">
        <f>IFERROR(MATCH(CY$3,'Bins 2025'!$D142:$ALO142,1),0)/1000</f>
        <v/>
      </c>
      <c r="CZ142">
        <f>IFERROR(MATCH(CZ$3,'Bins 2025'!$D142:$ALO142,1),0)/1000</f>
        <v/>
      </c>
      <c r="DA142">
        <f>IFERROR(MATCH(DA$3,'Bins 2025'!$D142:$ALO142,1),0)/1000</f>
        <v/>
      </c>
      <c r="DB142">
        <f>IFERROR(MATCH(DB$3,'Bins 2025'!$D142:$ALO142,1),0)/1000</f>
        <v/>
      </c>
      <c r="DC142">
        <f>IFERROR(MATCH(DC$3,'Bins 2025'!$D142:$ALO142,1),0)/1000</f>
        <v/>
      </c>
      <c r="DD142">
        <f>IFERROR(MATCH(DD$3,'Bins 2025'!$D142:$ALO142,1),0)/1000</f>
        <v/>
      </c>
      <c r="DE142">
        <f>IFERROR(MATCH(DE$3,'Bins 2025'!$D142:$ALO142,1),0)/1000</f>
        <v/>
      </c>
      <c r="DF142">
        <f>IFERROR(MATCH(DF$3,'Bins 2025'!$D142:$ALO142,1),0)/1000</f>
        <v/>
      </c>
      <c r="DG142">
        <f>IFERROR(MATCH(DG$3,'Bins 2025'!$D142:$ALO142,1),0)/1000</f>
        <v/>
      </c>
      <c r="DH142">
        <f>IFERROR(MATCH(DH$3,'Bins 2025'!$D142:$ALO142,1),0)/1000</f>
        <v/>
      </c>
      <c r="DI142">
        <f>IFERROR(MATCH(DI$3,'Bins 2025'!$D142:$ALO142,1),0)/1000</f>
        <v/>
      </c>
      <c r="DJ142">
        <f>IFERROR(MATCH(DJ$3,'Bins 2025'!$D142:$ALO142,1),0)/1000</f>
        <v/>
      </c>
      <c r="DK142">
        <f>IFERROR(MATCH(DK$3,'Bins 2025'!$D142:$ALO142,1),0)/1000</f>
        <v/>
      </c>
      <c r="DL142">
        <f>IFERROR(MATCH(DL$3,'Bins 2025'!$D142:$ALO142,1),0)/1000</f>
        <v/>
      </c>
      <c r="DM142">
        <f>IFERROR(MATCH(DM$3,'Bins 2025'!$D142:$ALO142,1),0)/1000</f>
        <v/>
      </c>
      <c r="DN142">
        <f>IFERROR(MATCH(DN$3,'Bins 2025'!$D142:$ALO142,1),0)/1000</f>
        <v/>
      </c>
      <c r="DO142">
        <f>IFERROR(MATCH(DO$3,'Bins 2025'!$D142:$ALO142,1),0)/1000</f>
        <v/>
      </c>
      <c r="DP142">
        <f>IFERROR(MATCH(DP$3,'Bins 2025'!$D142:$ALO142,1),0)/1000</f>
        <v/>
      </c>
      <c r="DQ142">
        <f>IFERROR(MATCH(DQ$3,'Bins 2025'!$D142:$ALO142,1),0)/1000</f>
        <v/>
      </c>
      <c r="DR142">
        <f>IFERROR(MATCH(DR$3,'Bins 2025'!$D142:$ALO142,1),0)/1000</f>
        <v/>
      </c>
      <c r="DS142">
        <f>IFERROR(MATCH(DS$3,'Bins 2025'!$D142:$ALO142,1),0)/1000</f>
        <v/>
      </c>
      <c r="DT142">
        <f>IFERROR(MATCH(DT$3,'Bins 2025'!$D142:$ALO142,1),0)/1000</f>
        <v/>
      </c>
      <c r="DU142">
        <f>IFERROR(MATCH(DU$3,'Bins 2025'!$D142:$ALO142,1),0)/1000</f>
        <v/>
      </c>
      <c r="DV142">
        <f>IFERROR(MATCH(DV$3,'Bins 2025'!$D142:$ALO142,1),0)/1000</f>
        <v/>
      </c>
      <c r="DW142">
        <f>IFERROR(MATCH(DW$3,'Bins 2025'!$D142:$ALO142,1),0)/1000</f>
        <v/>
      </c>
      <c r="DX142">
        <f>IFERROR(MATCH(DX$3,'Bins 2025'!$D142:$ALO142,1),0)/1000</f>
        <v/>
      </c>
      <c r="DY142">
        <f>IFERROR(MATCH(DY$3,'Bins 2025'!$D142:$ALO142,1),0)/1000</f>
        <v/>
      </c>
      <c r="DZ142">
        <f>IFERROR(MATCH(DZ$3,'Bins 2025'!$D142:$ALO142,1),0)/1000</f>
        <v/>
      </c>
      <c r="EA142">
        <f>IFERROR(MATCH(EA$3,'Bins 2025'!$D142:$ALO142,1),0)/1000</f>
        <v/>
      </c>
      <c r="EB142">
        <f>IFERROR(MATCH(EB$3,'Bins 2025'!$D142:$ALO142,1),0)/1000</f>
        <v/>
      </c>
      <c r="EC142">
        <f>IFERROR(MATCH(EC$3,'Bins 2025'!$D142:$ALO142,1),0)/1000</f>
        <v/>
      </c>
      <c r="ED142">
        <f>IFERROR(MATCH(ED$3,'Bins 2025'!$D142:$ALO142,1),0)/1000</f>
        <v/>
      </c>
      <c r="EE142">
        <f>IFERROR(MATCH(EE$3,'Bins 2025'!$D142:$ALO142,1),0)/1000</f>
        <v/>
      </c>
      <c r="EF142">
        <f>IFERROR(MATCH(EF$3,'Bins 2025'!$D142:$ALO142,1),0)/1000</f>
        <v/>
      </c>
      <c r="EG142">
        <f>IFERROR(MATCH(EG$3,'Bins 2025'!$D142:$ALO142,1),0)/1000</f>
        <v/>
      </c>
      <c r="EH142">
        <f>IFERROR(MATCH(EH$3,'Bins 2025'!$D142:$ALO142,1),0)/1000</f>
        <v/>
      </c>
      <c r="EI142">
        <f>IFERROR(MATCH(EI$3,'Bins 2025'!$D142:$ALO142,1),0)/1000</f>
        <v/>
      </c>
      <c r="EJ142">
        <f>IFERROR(MATCH(EJ$3,'Bins 2025'!$D142:$ALO142,1),0)/1000</f>
        <v/>
      </c>
      <c r="EK142">
        <f>IFERROR(MATCH(EK$3,'Bins 2025'!$D142:$ALO142,1),0)/1000</f>
        <v/>
      </c>
      <c r="EL142">
        <f>IFERROR(MATCH(EL$3,'Bins 2025'!$D142:$ALO142,1),0)/1000</f>
        <v/>
      </c>
      <c r="EM142">
        <f>IFERROR(MATCH(EM$3,'Bins 2025'!$D142:$ALO142,1),0)/1000</f>
        <v/>
      </c>
      <c r="EN142">
        <f>IFERROR(MATCH(EN$3,'Bins 2025'!$D142:$ALO142,1),0)/1000</f>
        <v/>
      </c>
      <c r="EO142">
        <f>IFERROR(MATCH(EO$3,'Bins 2025'!$D142:$ALO142,1),0)/1000</f>
        <v/>
      </c>
      <c r="EP142">
        <f>IFERROR(MATCH(EP$3,'Bins 2025'!$D142:$ALO142,1),0)/1000</f>
        <v/>
      </c>
      <c r="EQ142">
        <f>IFERROR(MATCH(EQ$3,'Bins 2025'!$D142:$ALO142,1),0)/1000</f>
        <v/>
      </c>
      <c r="ER142">
        <f>IFERROR(MATCH(ER$3,'Bins 2025'!$D142:$ALO142,1),0)/1000</f>
        <v/>
      </c>
      <c r="ES142">
        <f>IFERROR(MATCH(ES$3,'Bins 2025'!$D142:$ALO142,1),0)/1000</f>
        <v/>
      </c>
      <c r="ET142">
        <f>IFERROR(MATCH(ET$3,'Bins 2025'!$D142:$ALO142,1),0)/1000</f>
        <v/>
      </c>
      <c r="EU142">
        <f>IFERROR(MATCH(EU$3,'Bins 2025'!$D142:$ALO142,1),0)/1000</f>
        <v/>
      </c>
      <c r="EV142">
        <f>IFERROR(MATCH(EV$3,'Bins 2025'!$D142:$ALO142,1),0)/1000</f>
        <v/>
      </c>
      <c r="EW142">
        <f>IFERROR(MATCH(EW$3,'Bins 2025'!$D142:$ALO142,1),0)/1000</f>
        <v/>
      </c>
      <c r="EX142">
        <f>IFERROR(MATCH(EX$3,'Bins 2025'!$D142:$ALO142,1),0)/1000</f>
        <v/>
      </c>
      <c r="EY142">
        <f>IFERROR(MATCH(EY$3,'Bins 2025'!$D142:$ALO142,1),0)/1000</f>
        <v/>
      </c>
      <c r="EZ142">
        <f>IFERROR(MATCH(EZ$3,'Bins 2025'!$D142:$ALO142,1),0)/1000</f>
        <v/>
      </c>
      <c r="FA142">
        <f>IFERROR(MATCH(FA$3,'Bins 2025'!$D142:$ALO142,1),0)/1000</f>
        <v/>
      </c>
      <c r="FB142">
        <f>IFERROR(MATCH(FB$3,'Bins 2025'!$D142:$ALO142,1),0)/1000</f>
        <v/>
      </c>
      <c r="FC142">
        <f>IFERROR(MATCH(FC$3,'Bins 2025'!$D142:$ALO142,1),0)/1000</f>
        <v/>
      </c>
      <c r="FD142">
        <f>IFERROR(MATCH(FD$3,'Bins 2025'!$D142:$ALO142,1),0)/1000</f>
        <v/>
      </c>
      <c r="FE142">
        <f>IFERROR(MATCH(FE$3,'Bins 2025'!$D142:$ALO142,1),0)/1000</f>
        <v/>
      </c>
      <c r="FF142">
        <f>IFERROR(MATCH(FF$3,'Bins 2025'!$D142:$ALO142,1),0)/1000</f>
        <v/>
      </c>
      <c r="FG142">
        <f>IFERROR(MATCH(FG$3,'Bins 2025'!$D142:$ALO142,1),0)/1000</f>
        <v/>
      </c>
      <c r="FH142">
        <f>IFERROR(MATCH(FH$3,'Bins 2025'!$D142:$ALO142,1),0)/1000</f>
        <v/>
      </c>
      <c r="FI142">
        <f>IFERROR(MATCH(FI$3,'Bins 2025'!$D142:$ALO142,1),0)/1000</f>
        <v/>
      </c>
      <c r="FJ142">
        <f>IFERROR(MATCH(FJ$3,'Bins 2025'!$D142:$ALO142,1),0)/1000</f>
        <v/>
      </c>
      <c r="FK142">
        <f>IFERROR(MATCH(FK$3,'Bins 2025'!$D142:$ALO142,1),0)/1000</f>
        <v/>
      </c>
      <c r="FL142">
        <f>IFERROR(MATCH(FL$3,'Bins 2025'!$D142:$ALO142,1),0)/1000</f>
        <v/>
      </c>
      <c r="FM142">
        <f>IFERROR(MATCH(FM$3,'Bins 2025'!$D142:$ALO142,1),0)/1000</f>
        <v/>
      </c>
      <c r="FN142">
        <f>IFERROR(MATCH(FN$3,'Bins 2025'!$D142:$ALO142,1),0)/1000</f>
        <v/>
      </c>
      <c r="FO142">
        <f>IFERROR(MATCH(FO$3,'Bins 2025'!$D142:$ALO142,1),0)/1000</f>
        <v/>
      </c>
      <c r="FP142">
        <f>IFERROR(MATCH(FP$3,'Bins 2025'!$D142:$ALO142,1),0)/1000</f>
        <v/>
      </c>
      <c r="FQ142">
        <f>IFERROR(MATCH(FQ$3,'Bins 2025'!$D142:$ALO142,1),0)/1000</f>
        <v/>
      </c>
      <c r="FR142">
        <f>IFERROR(MATCH(FR$3,'Bins 2025'!$D142:$ALO142,1),0)/1000</f>
        <v/>
      </c>
      <c r="FS142">
        <f>IFERROR(MATCH(FS$3,'Bins 2025'!$D142:$ALO142,1),0)/1000</f>
        <v/>
      </c>
      <c r="FT142">
        <f>IFERROR(MATCH(FT$3,'Bins 2025'!$D142:$ALO142,1),0)/1000</f>
        <v/>
      </c>
      <c r="FU142">
        <f>IFERROR(MATCH(FU$3,'Bins 2025'!$D142:$ALO142,1),0)/1000</f>
        <v/>
      </c>
      <c r="FV142">
        <f>IFERROR(MATCH(FV$3,'Bins 2025'!$D142:$ALO142,1),0)/1000</f>
        <v/>
      </c>
      <c r="FW142">
        <f>IFERROR(MATCH(FW$3,'Bins 2025'!$D142:$ALO142,1),0)/1000</f>
        <v/>
      </c>
      <c r="FX142">
        <f>IFERROR(MATCH(FX$3,'Bins 2025'!$D142:$ALO142,1),0)/1000</f>
        <v/>
      </c>
      <c r="FY142">
        <f>IFERROR(MATCH(FY$3,'Bins 2025'!$D142:$ALO142,1),0)/1000</f>
        <v/>
      </c>
      <c r="FZ142">
        <f>IFERROR(MATCH(FZ$3,'Bins 2025'!$D142:$ALO142,1),0)/1000</f>
        <v/>
      </c>
      <c r="GA142">
        <f>IFERROR(MATCH(GA$3,'Bins 2025'!$D142:$ALO142,1),0)/1000</f>
        <v/>
      </c>
      <c r="GB142">
        <f>IFERROR(MATCH(GB$3,'Bins 2025'!$D142:$ALO142,1),0)/1000</f>
        <v/>
      </c>
      <c r="GC142">
        <f>IFERROR(MATCH(GC$3,'Bins 2025'!$D142:$ALO142,1),0)/1000</f>
        <v/>
      </c>
      <c r="GD142">
        <f>IFERROR(MATCH(GD$3,'Bins 2025'!$D142:$ALO142,1),0)/1000</f>
        <v/>
      </c>
      <c r="GE142">
        <f>IFERROR(MATCH(GE$3,'Bins 2025'!$D142:$ALO142,1),0)/1000</f>
        <v/>
      </c>
      <c r="GF142">
        <f>IFERROR(MATCH(GF$3,'Bins 2025'!$D142:$ALO142,1),0)/1000</f>
        <v/>
      </c>
      <c r="GG142">
        <f>IFERROR(MATCH(GG$3,'Bins 2025'!$D142:$ALO142,1),0)/1000</f>
        <v/>
      </c>
      <c r="GH142">
        <f>IFERROR(MATCH(GH$3,'Bins 2025'!$D142:$ALO142,1),0)/1000</f>
        <v/>
      </c>
      <c r="GI142">
        <f>IFERROR(MATCH(GI$3,'Bins 2025'!$D142:$ALO142,1),0)/1000</f>
        <v/>
      </c>
      <c r="GJ142">
        <f>IFERROR(MATCH(GJ$3,'Bins 2025'!$D142:$ALO142,1),0)/1000</f>
        <v/>
      </c>
      <c r="GK142">
        <f>IFERROR(MATCH(GK$3,'Bins 2025'!$D142:$ALO142,1),0)/1000</f>
        <v/>
      </c>
      <c r="GL142">
        <f>IFERROR(MATCH(GL$3,'Bins 2025'!$D142:$ALO142,1),0)/1000</f>
        <v/>
      </c>
      <c r="GM142">
        <f>IFERROR(MATCH(GM$3,'Bins 2025'!$D142:$ALO142,1),0)/1000</f>
        <v/>
      </c>
      <c r="GN142">
        <f>IFERROR(MATCH(GN$3,'Bins 2025'!$D142:$ALO142,1),0)/1000</f>
        <v/>
      </c>
      <c r="GO142">
        <f>IFERROR(MATCH(GO$3,'Bins 2025'!$D142:$ALO142,1),0)/1000</f>
        <v/>
      </c>
      <c r="GP142">
        <f>IFERROR(MATCH(GP$3,'Bins 2025'!$D142:$ALO142,1),0)/1000</f>
        <v/>
      </c>
      <c r="GQ142">
        <f>IFERROR(MATCH(GQ$3,'Bins 2025'!$D142:$ALO142,1),0)/1000</f>
        <v/>
      </c>
      <c r="GR142">
        <f>IFERROR(MATCH(GR$3,'Bins 2025'!$D142:$ALO142,1),0)/1000</f>
        <v/>
      </c>
      <c r="GS142">
        <f>IFERROR(MATCH(GS$3,'Bins 2025'!$D142:$ALO142,1),0)/1000</f>
        <v/>
      </c>
      <c r="GT142">
        <f>IFERROR(MATCH(GT$3,'Bins 2025'!$D142:$ALO142,1),0)/1000</f>
        <v/>
      </c>
      <c r="GU142">
        <f>IFERROR(MATCH(GU$3,'Bins 2025'!$D142:$ALO142,1),0)/1000</f>
        <v/>
      </c>
    </row>
    <row r="143">
      <c r="B143">
        <f>Inputs!B143</f>
        <v/>
      </c>
      <c r="C143">
        <f>Inputs!K143</f>
        <v/>
      </c>
      <c r="D143">
        <f>N(Inputs!H143)</f>
        <v/>
      </c>
      <c r="E143">
        <f>IFERROR(MATCH(E$3,'Bins 2025'!$D143:$ALO143,1),0)/1000</f>
        <v/>
      </c>
      <c r="F143">
        <f>IFERROR(MATCH(F$3,'Bins 2025'!$D143:$ALO143,1),0)/1000</f>
        <v/>
      </c>
      <c r="G143">
        <f>IFERROR(MATCH(G$3,'Bins 2025'!$D143:$ALO143,1),0)/1000</f>
        <v/>
      </c>
      <c r="H143">
        <f>IFERROR(MATCH(H$3,'Bins 2025'!$D143:$ALO143,1),0)/1000</f>
        <v/>
      </c>
      <c r="I143">
        <f>IFERROR(MATCH(I$3,'Bins 2025'!$D143:$ALO143,1),0)/1000</f>
        <v/>
      </c>
      <c r="J143">
        <f>IFERROR(MATCH(J$3,'Bins 2025'!$D143:$ALO143,1),0)/1000</f>
        <v/>
      </c>
      <c r="K143">
        <f>IFERROR(MATCH(K$3,'Bins 2025'!$D143:$ALO143,1),0)/1000</f>
        <v/>
      </c>
      <c r="L143">
        <f>IFERROR(MATCH(L$3,'Bins 2025'!$D143:$ALO143,1),0)/1000</f>
        <v/>
      </c>
      <c r="M143">
        <f>IFERROR(MATCH(M$3,'Bins 2025'!$D143:$ALO143,1),0)/1000</f>
        <v/>
      </c>
      <c r="N143">
        <f>IFERROR(MATCH(N$3,'Bins 2025'!$D143:$ALO143,1),0)/1000</f>
        <v/>
      </c>
      <c r="O143">
        <f>IFERROR(MATCH(O$3,'Bins 2025'!$D143:$ALO143,1),0)/1000</f>
        <v/>
      </c>
      <c r="P143">
        <f>IFERROR(MATCH(P$3,'Bins 2025'!$D143:$ALO143,1),0)/1000</f>
        <v/>
      </c>
      <c r="Q143">
        <f>IFERROR(MATCH(Q$3,'Bins 2025'!$D143:$ALO143,1),0)/1000</f>
        <v/>
      </c>
      <c r="R143">
        <f>IFERROR(MATCH(R$3,'Bins 2025'!$D143:$ALO143,1),0)/1000</f>
        <v/>
      </c>
      <c r="S143">
        <f>IFERROR(MATCH(S$3,'Bins 2025'!$D143:$ALO143,1),0)/1000</f>
        <v/>
      </c>
      <c r="T143">
        <f>IFERROR(MATCH(T$3,'Bins 2025'!$D143:$ALO143,1),0)/1000</f>
        <v/>
      </c>
      <c r="U143">
        <f>IFERROR(MATCH(U$3,'Bins 2025'!$D143:$ALO143,1),0)/1000</f>
        <v/>
      </c>
      <c r="V143">
        <f>IFERROR(MATCH(V$3,'Bins 2025'!$D143:$ALO143,1),0)/1000</f>
        <v/>
      </c>
      <c r="W143">
        <f>IFERROR(MATCH(W$3,'Bins 2025'!$D143:$ALO143,1),0)/1000</f>
        <v/>
      </c>
      <c r="X143">
        <f>IFERROR(MATCH(X$3,'Bins 2025'!$D143:$ALO143,1),0)/1000</f>
        <v/>
      </c>
      <c r="Y143">
        <f>IFERROR(MATCH(Y$3,'Bins 2025'!$D143:$ALO143,1),0)/1000</f>
        <v/>
      </c>
      <c r="Z143">
        <f>IFERROR(MATCH(Z$3,'Bins 2025'!$D143:$ALO143,1),0)/1000</f>
        <v/>
      </c>
      <c r="AA143">
        <f>IFERROR(MATCH(AA$3,'Bins 2025'!$D143:$ALO143,1),0)/1000</f>
        <v/>
      </c>
      <c r="AB143">
        <f>IFERROR(MATCH(AB$3,'Bins 2025'!$D143:$ALO143,1),0)/1000</f>
        <v/>
      </c>
      <c r="AC143">
        <f>IFERROR(MATCH(AC$3,'Bins 2025'!$D143:$ALO143,1),0)/1000</f>
        <v/>
      </c>
      <c r="AD143">
        <f>IFERROR(MATCH(AD$3,'Bins 2025'!$D143:$ALO143,1),0)/1000</f>
        <v/>
      </c>
      <c r="AE143">
        <f>IFERROR(MATCH(AE$3,'Bins 2025'!$D143:$ALO143,1),0)/1000</f>
        <v/>
      </c>
      <c r="AF143">
        <f>IFERROR(MATCH(AF$3,'Bins 2025'!$D143:$ALO143,1),0)/1000</f>
        <v/>
      </c>
      <c r="AG143">
        <f>IFERROR(MATCH(AG$3,'Bins 2025'!$D143:$ALO143,1),0)/1000</f>
        <v/>
      </c>
      <c r="AH143">
        <f>IFERROR(MATCH(AH$3,'Bins 2025'!$D143:$ALO143,1),0)/1000</f>
        <v/>
      </c>
      <c r="AI143">
        <f>IFERROR(MATCH(AI$3,'Bins 2025'!$D143:$ALO143,1),0)/1000</f>
        <v/>
      </c>
      <c r="AJ143">
        <f>IFERROR(MATCH(AJ$3,'Bins 2025'!$D143:$ALO143,1),0)/1000</f>
        <v/>
      </c>
      <c r="AK143">
        <f>IFERROR(MATCH(AK$3,'Bins 2025'!$D143:$ALO143,1),0)/1000</f>
        <v/>
      </c>
      <c r="AL143">
        <f>IFERROR(MATCH(AL$3,'Bins 2025'!$D143:$ALO143,1),0)/1000</f>
        <v/>
      </c>
      <c r="AM143">
        <f>IFERROR(MATCH(AM$3,'Bins 2025'!$D143:$ALO143,1),0)/1000</f>
        <v/>
      </c>
      <c r="AN143">
        <f>IFERROR(MATCH(AN$3,'Bins 2025'!$D143:$ALO143,1),0)/1000</f>
        <v/>
      </c>
      <c r="AO143">
        <f>IFERROR(MATCH(AO$3,'Bins 2025'!$D143:$ALO143,1),0)/1000</f>
        <v/>
      </c>
      <c r="AP143">
        <f>IFERROR(MATCH(AP$3,'Bins 2025'!$D143:$ALO143,1),0)/1000</f>
        <v/>
      </c>
      <c r="AQ143">
        <f>IFERROR(MATCH(AQ$3,'Bins 2025'!$D143:$ALO143,1),0)/1000</f>
        <v/>
      </c>
      <c r="AR143">
        <f>IFERROR(MATCH(AR$3,'Bins 2025'!$D143:$ALO143,1),0)/1000</f>
        <v/>
      </c>
      <c r="AS143">
        <f>IFERROR(MATCH(AS$3,'Bins 2025'!$D143:$ALO143,1),0)/1000</f>
        <v/>
      </c>
      <c r="AT143">
        <f>IFERROR(MATCH(AT$3,'Bins 2025'!$D143:$ALO143,1),0)/1000</f>
        <v/>
      </c>
      <c r="AU143">
        <f>IFERROR(MATCH(AU$3,'Bins 2025'!$D143:$ALO143,1),0)/1000</f>
        <v/>
      </c>
      <c r="AV143">
        <f>IFERROR(MATCH(AV$3,'Bins 2025'!$D143:$ALO143,1),0)/1000</f>
        <v/>
      </c>
      <c r="AW143">
        <f>IFERROR(MATCH(AW$3,'Bins 2025'!$D143:$ALO143,1),0)/1000</f>
        <v/>
      </c>
      <c r="AX143">
        <f>IFERROR(MATCH(AX$3,'Bins 2025'!$D143:$ALO143,1),0)/1000</f>
        <v/>
      </c>
      <c r="AY143">
        <f>IFERROR(MATCH(AY$3,'Bins 2025'!$D143:$ALO143,1),0)/1000</f>
        <v/>
      </c>
      <c r="AZ143">
        <f>IFERROR(MATCH(AZ$3,'Bins 2025'!$D143:$ALO143,1),0)/1000</f>
        <v/>
      </c>
      <c r="BA143">
        <f>IFERROR(MATCH(BA$3,'Bins 2025'!$D143:$ALO143,1),0)/1000</f>
        <v/>
      </c>
      <c r="BB143">
        <f>IFERROR(MATCH(BB$3,'Bins 2025'!$D143:$ALO143,1),0)/1000</f>
        <v/>
      </c>
      <c r="BC143">
        <f>IFERROR(MATCH(BC$3,'Bins 2025'!$D143:$ALO143,1),0)/1000</f>
        <v/>
      </c>
      <c r="BD143">
        <f>IFERROR(MATCH(BD$3,'Bins 2025'!$D143:$ALO143,1),0)/1000</f>
        <v/>
      </c>
      <c r="BE143">
        <f>IFERROR(MATCH(BE$3,'Bins 2025'!$D143:$ALO143,1),0)/1000</f>
        <v/>
      </c>
      <c r="BF143">
        <f>IFERROR(MATCH(BF$3,'Bins 2025'!$D143:$ALO143,1),0)/1000</f>
        <v/>
      </c>
      <c r="BG143">
        <f>IFERROR(MATCH(BG$3,'Bins 2025'!$D143:$ALO143,1),0)/1000</f>
        <v/>
      </c>
      <c r="BH143">
        <f>IFERROR(MATCH(BH$3,'Bins 2025'!$D143:$ALO143,1),0)/1000</f>
        <v/>
      </c>
      <c r="BI143">
        <f>IFERROR(MATCH(BI$3,'Bins 2025'!$D143:$ALO143,1),0)/1000</f>
        <v/>
      </c>
      <c r="BJ143">
        <f>IFERROR(MATCH(BJ$3,'Bins 2025'!$D143:$ALO143,1),0)/1000</f>
        <v/>
      </c>
      <c r="BK143">
        <f>IFERROR(MATCH(BK$3,'Bins 2025'!$D143:$ALO143,1),0)/1000</f>
        <v/>
      </c>
      <c r="BL143">
        <f>IFERROR(MATCH(BL$3,'Bins 2025'!$D143:$ALO143,1),0)/1000</f>
        <v/>
      </c>
      <c r="BM143">
        <f>IFERROR(MATCH(BM$3,'Bins 2025'!$D143:$ALO143,1),0)/1000</f>
        <v/>
      </c>
      <c r="BN143">
        <f>IFERROR(MATCH(BN$3,'Bins 2025'!$D143:$ALO143,1),0)/1000</f>
        <v/>
      </c>
      <c r="BO143">
        <f>IFERROR(MATCH(BO$3,'Bins 2025'!$D143:$ALO143,1),0)/1000</f>
        <v/>
      </c>
      <c r="BP143">
        <f>IFERROR(MATCH(BP$3,'Bins 2025'!$D143:$ALO143,1),0)/1000</f>
        <v/>
      </c>
      <c r="BQ143">
        <f>IFERROR(MATCH(BQ$3,'Bins 2025'!$D143:$ALO143,1),0)/1000</f>
        <v/>
      </c>
      <c r="BR143">
        <f>IFERROR(MATCH(BR$3,'Bins 2025'!$D143:$ALO143,1),0)/1000</f>
        <v/>
      </c>
      <c r="BS143">
        <f>IFERROR(MATCH(BS$3,'Bins 2025'!$D143:$ALO143,1),0)/1000</f>
        <v/>
      </c>
      <c r="BT143">
        <f>IFERROR(MATCH(BT$3,'Bins 2025'!$D143:$ALO143,1),0)/1000</f>
        <v/>
      </c>
      <c r="BU143">
        <f>IFERROR(MATCH(BU$3,'Bins 2025'!$D143:$ALO143,1),0)/1000</f>
        <v/>
      </c>
      <c r="BV143">
        <f>IFERROR(MATCH(BV$3,'Bins 2025'!$D143:$ALO143,1),0)/1000</f>
        <v/>
      </c>
      <c r="BW143">
        <f>IFERROR(MATCH(BW$3,'Bins 2025'!$D143:$ALO143,1),0)/1000</f>
        <v/>
      </c>
      <c r="BX143">
        <f>IFERROR(MATCH(BX$3,'Bins 2025'!$D143:$ALO143,1),0)/1000</f>
        <v/>
      </c>
      <c r="BY143">
        <f>IFERROR(MATCH(BY$3,'Bins 2025'!$D143:$ALO143,1),0)/1000</f>
        <v/>
      </c>
      <c r="BZ143">
        <f>IFERROR(MATCH(BZ$3,'Bins 2025'!$D143:$ALO143,1),0)/1000</f>
        <v/>
      </c>
      <c r="CA143">
        <f>IFERROR(MATCH(CA$3,'Bins 2025'!$D143:$ALO143,1),0)/1000</f>
        <v/>
      </c>
      <c r="CB143">
        <f>IFERROR(MATCH(CB$3,'Bins 2025'!$D143:$ALO143,1),0)/1000</f>
        <v/>
      </c>
      <c r="CC143">
        <f>IFERROR(MATCH(CC$3,'Bins 2025'!$D143:$ALO143,1),0)/1000</f>
        <v/>
      </c>
      <c r="CD143">
        <f>IFERROR(MATCH(CD$3,'Bins 2025'!$D143:$ALO143,1),0)/1000</f>
        <v/>
      </c>
      <c r="CE143">
        <f>IFERROR(MATCH(CE$3,'Bins 2025'!$D143:$ALO143,1),0)/1000</f>
        <v/>
      </c>
      <c r="CF143">
        <f>IFERROR(MATCH(CF$3,'Bins 2025'!$D143:$ALO143,1),0)/1000</f>
        <v/>
      </c>
      <c r="CG143">
        <f>IFERROR(MATCH(CG$3,'Bins 2025'!$D143:$ALO143,1),0)/1000</f>
        <v/>
      </c>
      <c r="CH143">
        <f>IFERROR(MATCH(CH$3,'Bins 2025'!$D143:$ALO143,1),0)/1000</f>
        <v/>
      </c>
      <c r="CI143">
        <f>IFERROR(MATCH(CI$3,'Bins 2025'!$D143:$ALO143,1),0)/1000</f>
        <v/>
      </c>
      <c r="CJ143">
        <f>IFERROR(MATCH(CJ$3,'Bins 2025'!$D143:$ALO143,1),0)/1000</f>
        <v/>
      </c>
      <c r="CK143">
        <f>IFERROR(MATCH(CK$3,'Bins 2025'!$D143:$ALO143,1),0)/1000</f>
        <v/>
      </c>
      <c r="CL143">
        <f>IFERROR(MATCH(CL$3,'Bins 2025'!$D143:$ALO143,1),0)/1000</f>
        <v/>
      </c>
      <c r="CM143">
        <f>IFERROR(MATCH(CM$3,'Bins 2025'!$D143:$ALO143,1),0)/1000</f>
        <v/>
      </c>
      <c r="CN143">
        <f>IFERROR(MATCH(CN$3,'Bins 2025'!$D143:$ALO143,1),0)/1000</f>
        <v/>
      </c>
      <c r="CO143">
        <f>IFERROR(MATCH(CO$3,'Bins 2025'!$D143:$ALO143,1),0)/1000</f>
        <v/>
      </c>
      <c r="CP143">
        <f>IFERROR(MATCH(CP$3,'Bins 2025'!$D143:$ALO143,1),0)/1000</f>
        <v/>
      </c>
      <c r="CQ143">
        <f>IFERROR(MATCH(CQ$3,'Bins 2025'!$D143:$ALO143,1),0)/1000</f>
        <v/>
      </c>
      <c r="CR143">
        <f>IFERROR(MATCH(CR$3,'Bins 2025'!$D143:$ALO143,1),0)/1000</f>
        <v/>
      </c>
      <c r="CS143">
        <f>IFERROR(MATCH(CS$3,'Bins 2025'!$D143:$ALO143,1),0)/1000</f>
        <v/>
      </c>
      <c r="CT143">
        <f>IFERROR(MATCH(CT$3,'Bins 2025'!$D143:$ALO143,1),0)/1000</f>
        <v/>
      </c>
      <c r="CU143">
        <f>IFERROR(MATCH(CU$3,'Bins 2025'!$D143:$ALO143,1),0)/1000</f>
        <v/>
      </c>
      <c r="CV143">
        <f>IFERROR(MATCH(CV$3,'Bins 2025'!$D143:$ALO143,1),0)/1000</f>
        <v/>
      </c>
      <c r="CW143">
        <f>IFERROR(MATCH(CW$3,'Bins 2025'!$D143:$ALO143,1),0)/1000</f>
        <v/>
      </c>
      <c r="CX143">
        <f>IFERROR(MATCH(CX$3,'Bins 2025'!$D143:$ALO143,1),0)/1000</f>
        <v/>
      </c>
      <c r="CY143">
        <f>IFERROR(MATCH(CY$3,'Bins 2025'!$D143:$ALO143,1),0)/1000</f>
        <v/>
      </c>
      <c r="CZ143">
        <f>IFERROR(MATCH(CZ$3,'Bins 2025'!$D143:$ALO143,1),0)/1000</f>
        <v/>
      </c>
      <c r="DA143">
        <f>IFERROR(MATCH(DA$3,'Bins 2025'!$D143:$ALO143,1),0)/1000</f>
        <v/>
      </c>
      <c r="DB143">
        <f>IFERROR(MATCH(DB$3,'Bins 2025'!$D143:$ALO143,1),0)/1000</f>
        <v/>
      </c>
      <c r="DC143">
        <f>IFERROR(MATCH(DC$3,'Bins 2025'!$D143:$ALO143,1),0)/1000</f>
        <v/>
      </c>
      <c r="DD143">
        <f>IFERROR(MATCH(DD$3,'Bins 2025'!$D143:$ALO143,1),0)/1000</f>
        <v/>
      </c>
      <c r="DE143">
        <f>IFERROR(MATCH(DE$3,'Bins 2025'!$D143:$ALO143,1),0)/1000</f>
        <v/>
      </c>
      <c r="DF143">
        <f>IFERROR(MATCH(DF$3,'Bins 2025'!$D143:$ALO143,1),0)/1000</f>
        <v/>
      </c>
      <c r="DG143">
        <f>IFERROR(MATCH(DG$3,'Bins 2025'!$D143:$ALO143,1),0)/1000</f>
        <v/>
      </c>
      <c r="DH143">
        <f>IFERROR(MATCH(DH$3,'Bins 2025'!$D143:$ALO143,1),0)/1000</f>
        <v/>
      </c>
      <c r="DI143">
        <f>IFERROR(MATCH(DI$3,'Bins 2025'!$D143:$ALO143,1),0)/1000</f>
        <v/>
      </c>
      <c r="DJ143">
        <f>IFERROR(MATCH(DJ$3,'Bins 2025'!$D143:$ALO143,1),0)/1000</f>
        <v/>
      </c>
      <c r="DK143">
        <f>IFERROR(MATCH(DK$3,'Bins 2025'!$D143:$ALO143,1),0)/1000</f>
        <v/>
      </c>
      <c r="DL143">
        <f>IFERROR(MATCH(DL$3,'Bins 2025'!$D143:$ALO143,1),0)/1000</f>
        <v/>
      </c>
      <c r="DM143">
        <f>IFERROR(MATCH(DM$3,'Bins 2025'!$D143:$ALO143,1),0)/1000</f>
        <v/>
      </c>
      <c r="DN143">
        <f>IFERROR(MATCH(DN$3,'Bins 2025'!$D143:$ALO143,1),0)/1000</f>
        <v/>
      </c>
      <c r="DO143">
        <f>IFERROR(MATCH(DO$3,'Bins 2025'!$D143:$ALO143,1),0)/1000</f>
        <v/>
      </c>
      <c r="DP143">
        <f>IFERROR(MATCH(DP$3,'Bins 2025'!$D143:$ALO143,1),0)/1000</f>
        <v/>
      </c>
      <c r="DQ143">
        <f>IFERROR(MATCH(DQ$3,'Bins 2025'!$D143:$ALO143,1),0)/1000</f>
        <v/>
      </c>
      <c r="DR143">
        <f>IFERROR(MATCH(DR$3,'Bins 2025'!$D143:$ALO143,1),0)/1000</f>
        <v/>
      </c>
      <c r="DS143">
        <f>IFERROR(MATCH(DS$3,'Bins 2025'!$D143:$ALO143,1),0)/1000</f>
        <v/>
      </c>
      <c r="DT143">
        <f>IFERROR(MATCH(DT$3,'Bins 2025'!$D143:$ALO143,1),0)/1000</f>
        <v/>
      </c>
      <c r="DU143">
        <f>IFERROR(MATCH(DU$3,'Bins 2025'!$D143:$ALO143,1),0)/1000</f>
        <v/>
      </c>
      <c r="DV143">
        <f>IFERROR(MATCH(DV$3,'Bins 2025'!$D143:$ALO143,1),0)/1000</f>
        <v/>
      </c>
      <c r="DW143">
        <f>IFERROR(MATCH(DW$3,'Bins 2025'!$D143:$ALO143,1),0)/1000</f>
        <v/>
      </c>
      <c r="DX143">
        <f>IFERROR(MATCH(DX$3,'Bins 2025'!$D143:$ALO143,1),0)/1000</f>
        <v/>
      </c>
      <c r="DY143">
        <f>IFERROR(MATCH(DY$3,'Bins 2025'!$D143:$ALO143,1),0)/1000</f>
        <v/>
      </c>
      <c r="DZ143">
        <f>IFERROR(MATCH(DZ$3,'Bins 2025'!$D143:$ALO143,1),0)/1000</f>
        <v/>
      </c>
      <c r="EA143">
        <f>IFERROR(MATCH(EA$3,'Bins 2025'!$D143:$ALO143,1),0)/1000</f>
        <v/>
      </c>
      <c r="EB143">
        <f>IFERROR(MATCH(EB$3,'Bins 2025'!$D143:$ALO143,1),0)/1000</f>
        <v/>
      </c>
      <c r="EC143">
        <f>IFERROR(MATCH(EC$3,'Bins 2025'!$D143:$ALO143,1),0)/1000</f>
        <v/>
      </c>
      <c r="ED143">
        <f>IFERROR(MATCH(ED$3,'Bins 2025'!$D143:$ALO143,1),0)/1000</f>
        <v/>
      </c>
      <c r="EE143">
        <f>IFERROR(MATCH(EE$3,'Bins 2025'!$D143:$ALO143,1),0)/1000</f>
        <v/>
      </c>
      <c r="EF143">
        <f>IFERROR(MATCH(EF$3,'Bins 2025'!$D143:$ALO143,1),0)/1000</f>
        <v/>
      </c>
      <c r="EG143">
        <f>IFERROR(MATCH(EG$3,'Bins 2025'!$D143:$ALO143,1),0)/1000</f>
        <v/>
      </c>
      <c r="EH143">
        <f>IFERROR(MATCH(EH$3,'Bins 2025'!$D143:$ALO143,1),0)/1000</f>
        <v/>
      </c>
      <c r="EI143">
        <f>IFERROR(MATCH(EI$3,'Bins 2025'!$D143:$ALO143,1),0)/1000</f>
        <v/>
      </c>
      <c r="EJ143">
        <f>IFERROR(MATCH(EJ$3,'Bins 2025'!$D143:$ALO143,1),0)/1000</f>
        <v/>
      </c>
      <c r="EK143">
        <f>IFERROR(MATCH(EK$3,'Bins 2025'!$D143:$ALO143,1),0)/1000</f>
        <v/>
      </c>
      <c r="EL143">
        <f>IFERROR(MATCH(EL$3,'Bins 2025'!$D143:$ALO143,1),0)/1000</f>
        <v/>
      </c>
      <c r="EM143">
        <f>IFERROR(MATCH(EM$3,'Bins 2025'!$D143:$ALO143,1),0)/1000</f>
        <v/>
      </c>
      <c r="EN143">
        <f>IFERROR(MATCH(EN$3,'Bins 2025'!$D143:$ALO143,1),0)/1000</f>
        <v/>
      </c>
      <c r="EO143">
        <f>IFERROR(MATCH(EO$3,'Bins 2025'!$D143:$ALO143,1),0)/1000</f>
        <v/>
      </c>
      <c r="EP143">
        <f>IFERROR(MATCH(EP$3,'Bins 2025'!$D143:$ALO143,1),0)/1000</f>
        <v/>
      </c>
      <c r="EQ143">
        <f>IFERROR(MATCH(EQ$3,'Bins 2025'!$D143:$ALO143,1),0)/1000</f>
        <v/>
      </c>
      <c r="ER143">
        <f>IFERROR(MATCH(ER$3,'Bins 2025'!$D143:$ALO143,1),0)/1000</f>
        <v/>
      </c>
      <c r="ES143">
        <f>IFERROR(MATCH(ES$3,'Bins 2025'!$D143:$ALO143,1),0)/1000</f>
        <v/>
      </c>
      <c r="ET143">
        <f>IFERROR(MATCH(ET$3,'Bins 2025'!$D143:$ALO143,1),0)/1000</f>
        <v/>
      </c>
      <c r="EU143">
        <f>IFERROR(MATCH(EU$3,'Bins 2025'!$D143:$ALO143,1),0)/1000</f>
        <v/>
      </c>
      <c r="EV143">
        <f>IFERROR(MATCH(EV$3,'Bins 2025'!$D143:$ALO143,1),0)/1000</f>
        <v/>
      </c>
      <c r="EW143">
        <f>IFERROR(MATCH(EW$3,'Bins 2025'!$D143:$ALO143,1),0)/1000</f>
        <v/>
      </c>
      <c r="EX143">
        <f>IFERROR(MATCH(EX$3,'Bins 2025'!$D143:$ALO143,1),0)/1000</f>
        <v/>
      </c>
      <c r="EY143">
        <f>IFERROR(MATCH(EY$3,'Bins 2025'!$D143:$ALO143,1),0)/1000</f>
        <v/>
      </c>
      <c r="EZ143">
        <f>IFERROR(MATCH(EZ$3,'Bins 2025'!$D143:$ALO143,1),0)/1000</f>
        <v/>
      </c>
      <c r="FA143">
        <f>IFERROR(MATCH(FA$3,'Bins 2025'!$D143:$ALO143,1),0)/1000</f>
        <v/>
      </c>
      <c r="FB143">
        <f>IFERROR(MATCH(FB$3,'Bins 2025'!$D143:$ALO143,1),0)/1000</f>
        <v/>
      </c>
      <c r="FC143">
        <f>IFERROR(MATCH(FC$3,'Bins 2025'!$D143:$ALO143,1),0)/1000</f>
        <v/>
      </c>
      <c r="FD143">
        <f>IFERROR(MATCH(FD$3,'Bins 2025'!$D143:$ALO143,1),0)/1000</f>
        <v/>
      </c>
      <c r="FE143">
        <f>IFERROR(MATCH(FE$3,'Bins 2025'!$D143:$ALO143,1),0)/1000</f>
        <v/>
      </c>
      <c r="FF143">
        <f>IFERROR(MATCH(FF$3,'Bins 2025'!$D143:$ALO143,1),0)/1000</f>
        <v/>
      </c>
      <c r="FG143">
        <f>IFERROR(MATCH(FG$3,'Bins 2025'!$D143:$ALO143,1),0)/1000</f>
        <v/>
      </c>
      <c r="FH143">
        <f>IFERROR(MATCH(FH$3,'Bins 2025'!$D143:$ALO143,1),0)/1000</f>
        <v/>
      </c>
      <c r="FI143">
        <f>IFERROR(MATCH(FI$3,'Bins 2025'!$D143:$ALO143,1),0)/1000</f>
        <v/>
      </c>
      <c r="FJ143">
        <f>IFERROR(MATCH(FJ$3,'Bins 2025'!$D143:$ALO143,1),0)/1000</f>
        <v/>
      </c>
      <c r="FK143">
        <f>IFERROR(MATCH(FK$3,'Bins 2025'!$D143:$ALO143,1),0)/1000</f>
        <v/>
      </c>
      <c r="FL143">
        <f>IFERROR(MATCH(FL$3,'Bins 2025'!$D143:$ALO143,1),0)/1000</f>
        <v/>
      </c>
      <c r="FM143">
        <f>IFERROR(MATCH(FM$3,'Bins 2025'!$D143:$ALO143,1),0)/1000</f>
        <v/>
      </c>
      <c r="FN143">
        <f>IFERROR(MATCH(FN$3,'Bins 2025'!$D143:$ALO143,1),0)/1000</f>
        <v/>
      </c>
      <c r="FO143">
        <f>IFERROR(MATCH(FO$3,'Bins 2025'!$D143:$ALO143,1),0)/1000</f>
        <v/>
      </c>
      <c r="FP143">
        <f>IFERROR(MATCH(FP$3,'Bins 2025'!$D143:$ALO143,1),0)/1000</f>
        <v/>
      </c>
      <c r="FQ143">
        <f>IFERROR(MATCH(FQ$3,'Bins 2025'!$D143:$ALO143,1),0)/1000</f>
        <v/>
      </c>
      <c r="FR143">
        <f>IFERROR(MATCH(FR$3,'Bins 2025'!$D143:$ALO143,1),0)/1000</f>
        <v/>
      </c>
      <c r="FS143">
        <f>IFERROR(MATCH(FS$3,'Bins 2025'!$D143:$ALO143,1),0)/1000</f>
        <v/>
      </c>
      <c r="FT143">
        <f>IFERROR(MATCH(FT$3,'Bins 2025'!$D143:$ALO143,1),0)/1000</f>
        <v/>
      </c>
      <c r="FU143">
        <f>IFERROR(MATCH(FU$3,'Bins 2025'!$D143:$ALO143,1),0)/1000</f>
        <v/>
      </c>
      <c r="FV143">
        <f>IFERROR(MATCH(FV$3,'Bins 2025'!$D143:$ALO143,1),0)/1000</f>
        <v/>
      </c>
      <c r="FW143">
        <f>IFERROR(MATCH(FW$3,'Bins 2025'!$D143:$ALO143,1),0)/1000</f>
        <v/>
      </c>
      <c r="FX143">
        <f>IFERROR(MATCH(FX$3,'Bins 2025'!$D143:$ALO143,1),0)/1000</f>
        <v/>
      </c>
      <c r="FY143">
        <f>IFERROR(MATCH(FY$3,'Bins 2025'!$D143:$ALO143,1),0)/1000</f>
        <v/>
      </c>
      <c r="FZ143">
        <f>IFERROR(MATCH(FZ$3,'Bins 2025'!$D143:$ALO143,1),0)/1000</f>
        <v/>
      </c>
      <c r="GA143">
        <f>IFERROR(MATCH(GA$3,'Bins 2025'!$D143:$ALO143,1),0)/1000</f>
        <v/>
      </c>
      <c r="GB143">
        <f>IFERROR(MATCH(GB$3,'Bins 2025'!$D143:$ALO143,1),0)/1000</f>
        <v/>
      </c>
      <c r="GC143">
        <f>IFERROR(MATCH(GC$3,'Bins 2025'!$D143:$ALO143,1),0)/1000</f>
        <v/>
      </c>
      <c r="GD143">
        <f>IFERROR(MATCH(GD$3,'Bins 2025'!$D143:$ALO143,1),0)/1000</f>
        <v/>
      </c>
      <c r="GE143">
        <f>IFERROR(MATCH(GE$3,'Bins 2025'!$D143:$ALO143,1),0)/1000</f>
        <v/>
      </c>
      <c r="GF143">
        <f>IFERROR(MATCH(GF$3,'Bins 2025'!$D143:$ALO143,1),0)/1000</f>
        <v/>
      </c>
      <c r="GG143">
        <f>IFERROR(MATCH(GG$3,'Bins 2025'!$D143:$ALO143,1),0)/1000</f>
        <v/>
      </c>
      <c r="GH143">
        <f>IFERROR(MATCH(GH$3,'Bins 2025'!$D143:$ALO143,1),0)/1000</f>
        <v/>
      </c>
      <c r="GI143">
        <f>IFERROR(MATCH(GI$3,'Bins 2025'!$D143:$ALO143,1),0)/1000</f>
        <v/>
      </c>
      <c r="GJ143">
        <f>IFERROR(MATCH(GJ$3,'Bins 2025'!$D143:$ALO143,1),0)/1000</f>
        <v/>
      </c>
      <c r="GK143">
        <f>IFERROR(MATCH(GK$3,'Bins 2025'!$D143:$ALO143,1),0)/1000</f>
        <v/>
      </c>
      <c r="GL143">
        <f>IFERROR(MATCH(GL$3,'Bins 2025'!$D143:$ALO143,1),0)/1000</f>
        <v/>
      </c>
      <c r="GM143">
        <f>IFERROR(MATCH(GM$3,'Bins 2025'!$D143:$ALO143,1),0)/1000</f>
        <v/>
      </c>
      <c r="GN143">
        <f>IFERROR(MATCH(GN$3,'Bins 2025'!$D143:$ALO143,1),0)/1000</f>
        <v/>
      </c>
      <c r="GO143">
        <f>IFERROR(MATCH(GO$3,'Bins 2025'!$D143:$ALO143,1),0)/1000</f>
        <v/>
      </c>
      <c r="GP143">
        <f>IFERROR(MATCH(GP$3,'Bins 2025'!$D143:$ALO143,1),0)/1000</f>
        <v/>
      </c>
      <c r="GQ143">
        <f>IFERROR(MATCH(GQ$3,'Bins 2025'!$D143:$ALO143,1),0)/1000</f>
        <v/>
      </c>
      <c r="GR143">
        <f>IFERROR(MATCH(GR$3,'Bins 2025'!$D143:$ALO143,1),0)/1000</f>
        <v/>
      </c>
      <c r="GS143">
        <f>IFERROR(MATCH(GS$3,'Bins 2025'!$D143:$ALO143,1),0)/1000</f>
        <v/>
      </c>
      <c r="GT143">
        <f>IFERROR(MATCH(GT$3,'Bins 2025'!$D143:$ALO143,1),0)/1000</f>
        <v/>
      </c>
      <c r="GU143">
        <f>IFERROR(MATCH(GU$3,'Bins 2025'!$D143:$ALO143,1),0)/1000</f>
        <v/>
      </c>
    </row>
    <row r="144">
      <c r="B144">
        <f>Inputs!B144</f>
        <v/>
      </c>
      <c r="C144">
        <f>Inputs!K144</f>
        <v/>
      </c>
      <c r="D144">
        <f>N(Inputs!H144)</f>
        <v/>
      </c>
      <c r="E144">
        <f>IFERROR(MATCH(E$3,'Bins 2025'!$D144:$ALO144,1),0)/1000</f>
        <v/>
      </c>
      <c r="F144">
        <f>IFERROR(MATCH(F$3,'Bins 2025'!$D144:$ALO144,1),0)/1000</f>
        <v/>
      </c>
      <c r="G144">
        <f>IFERROR(MATCH(G$3,'Bins 2025'!$D144:$ALO144,1),0)/1000</f>
        <v/>
      </c>
      <c r="H144">
        <f>IFERROR(MATCH(H$3,'Bins 2025'!$D144:$ALO144,1),0)/1000</f>
        <v/>
      </c>
      <c r="I144">
        <f>IFERROR(MATCH(I$3,'Bins 2025'!$D144:$ALO144,1),0)/1000</f>
        <v/>
      </c>
      <c r="J144">
        <f>IFERROR(MATCH(J$3,'Bins 2025'!$D144:$ALO144,1),0)/1000</f>
        <v/>
      </c>
      <c r="K144">
        <f>IFERROR(MATCH(K$3,'Bins 2025'!$D144:$ALO144,1),0)/1000</f>
        <v/>
      </c>
      <c r="L144">
        <f>IFERROR(MATCH(L$3,'Bins 2025'!$D144:$ALO144,1),0)/1000</f>
        <v/>
      </c>
      <c r="M144">
        <f>IFERROR(MATCH(M$3,'Bins 2025'!$D144:$ALO144,1),0)/1000</f>
        <v/>
      </c>
      <c r="N144">
        <f>IFERROR(MATCH(N$3,'Bins 2025'!$D144:$ALO144,1),0)/1000</f>
        <v/>
      </c>
      <c r="O144">
        <f>IFERROR(MATCH(O$3,'Bins 2025'!$D144:$ALO144,1),0)/1000</f>
        <v/>
      </c>
      <c r="P144">
        <f>IFERROR(MATCH(P$3,'Bins 2025'!$D144:$ALO144,1),0)/1000</f>
        <v/>
      </c>
      <c r="Q144">
        <f>IFERROR(MATCH(Q$3,'Bins 2025'!$D144:$ALO144,1),0)/1000</f>
        <v/>
      </c>
      <c r="R144">
        <f>IFERROR(MATCH(R$3,'Bins 2025'!$D144:$ALO144,1),0)/1000</f>
        <v/>
      </c>
      <c r="S144">
        <f>IFERROR(MATCH(S$3,'Bins 2025'!$D144:$ALO144,1),0)/1000</f>
        <v/>
      </c>
      <c r="T144">
        <f>IFERROR(MATCH(T$3,'Bins 2025'!$D144:$ALO144,1),0)/1000</f>
        <v/>
      </c>
      <c r="U144">
        <f>IFERROR(MATCH(U$3,'Bins 2025'!$D144:$ALO144,1),0)/1000</f>
        <v/>
      </c>
      <c r="V144">
        <f>IFERROR(MATCH(V$3,'Bins 2025'!$D144:$ALO144,1),0)/1000</f>
        <v/>
      </c>
      <c r="W144">
        <f>IFERROR(MATCH(W$3,'Bins 2025'!$D144:$ALO144,1),0)/1000</f>
        <v/>
      </c>
      <c r="X144">
        <f>IFERROR(MATCH(X$3,'Bins 2025'!$D144:$ALO144,1),0)/1000</f>
        <v/>
      </c>
      <c r="Y144">
        <f>IFERROR(MATCH(Y$3,'Bins 2025'!$D144:$ALO144,1),0)/1000</f>
        <v/>
      </c>
      <c r="Z144">
        <f>IFERROR(MATCH(Z$3,'Bins 2025'!$D144:$ALO144,1),0)/1000</f>
        <v/>
      </c>
      <c r="AA144">
        <f>IFERROR(MATCH(AA$3,'Bins 2025'!$D144:$ALO144,1),0)/1000</f>
        <v/>
      </c>
      <c r="AB144">
        <f>IFERROR(MATCH(AB$3,'Bins 2025'!$D144:$ALO144,1),0)/1000</f>
        <v/>
      </c>
      <c r="AC144">
        <f>IFERROR(MATCH(AC$3,'Bins 2025'!$D144:$ALO144,1),0)/1000</f>
        <v/>
      </c>
      <c r="AD144">
        <f>IFERROR(MATCH(AD$3,'Bins 2025'!$D144:$ALO144,1),0)/1000</f>
        <v/>
      </c>
      <c r="AE144">
        <f>IFERROR(MATCH(AE$3,'Bins 2025'!$D144:$ALO144,1),0)/1000</f>
        <v/>
      </c>
      <c r="AF144">
        <f>IFERROR(MATCH(AF$3,'Bins 2025'!$D144:$ALO144,1),0)/1000</f>
        <v/>
      </c>
      <c r="AG144">
        <f>IFERROR(MATCH(AG$3,'Bins 2025'!$D144:$ALO144,1),0)/1000</f>
        <v/>
      </c>
      <c r="AH144">
        <f>IFERROR(MATCH(AH$3,'Bins 2025'!$D144:$ALO144,1),0)/1000</f>
        <v/>
      </c>
      <c r="AI144">
        <f>IFERROR(MATCH(AI$3,'Bins 2025'!$D144:$ALO144,1),0)/1000</f>
        <v/>
      </c>
      <c r="AJ144">
        <f>IFERROR(MATCH(AJ$3,'Bins 2025'!$D144:$ALO144,1),0)/1000</f>
        <v/>
      </c>
      <c r="AK144">
        <f>IFERROR(MATCH(AK$3,'Bins 2025'!$D144:$ALO144,1),0)/1000</f>
        <v/>
      </c>
      <c r="AL144">
        <f>IFERROR(MATCH(AL$3,'Bins 2025'!$D144:$ALO144,1),0)/1000</f>
        <v/>
      </c>
      <c r="AM144">
        <f>IFERROR(MATCH(AM$3,'Bins 2025'!$D144:$ALO144,1),0)/1000</f>
        <v/>
      </c>
      <c r="AN144">
        <f>IFERROR(MATCH(AN$3,'Bins 2025'!$D144:$ALO144,1),0)/1000</f>
        <v/>
      </c>
      <c r="AO144">
        <f>IFERROR(MATCH(AO$3,'Bins 2025'!$D144:$ALO144,1),0)/1000</f>
        <v/>
      </c>
      <c r="AP144">
        <f>IFERROR(MATCH(AP$3,'Bins 2025'!$D144:$ALO144,1),0)/1000</f>
        <v/>
      </c>
      <c r="AQ144">
        <f>IFERROR(MATCH(AQ$3,'Bins 2025'!$D144:$ALO144,1),0)/1000</f>
        <v/>
      </c>
      <c r="AR144">
        <f>IFERROR(MATCH(AR$3,'Bins 2025'!$D144:$ALO144,1),0)/1000</f>
        <v/>
      </c>
      <c r="AS144">
        <f>IFERROR(MATCH(AS$3,'Bins 2025'!$D144:$ALO144,1),0)/1000</f>
        <v/>
      </c>
      <c r="AT144">
        <f>IFERROR(MATCH(AT$3,'Bins 2025'!$D144:$ALO144,1),0)/1000</f>
        <v/>
      </c>
      <c r="AU144">
        <f>IFERROR(MATCH(AU$3,'Bins 2025'!$D144:$ALO144,1),0)/1000</f>
        <v/>
      </c>
      <c r="AV144">
        <f>IFERROR(MATCH(AV$3,'Bins 2025'!$D144:$ALO144,1),0)/1000</f>
        <v/>
      </c>
      <c r="AW144">
        <f>IFERROR(MATCH(AW$3,'Bins 2025'!$D144:$ALO144,1),0)/1000</f>
        <v/>
      </c>
      <c r="AX144">
        <f>IFERROR(MATCH(AX$3,'Bins 2025'!$D144:$ALO144,1),0)/1000</f>
        <v/>
      </c>
      <c r="AY144">
        <f>IFERROR(MATCH(AY$3,'Bins 2025'!$D144:$ALO144,1),0)/1000</f>
        <v/>
      </c>
      <c r="AZ144">
        <f>IFERROR(MATCH(AZ$3,'Bins 2025'!$D144:$ALO144,1),0)/1000</f>
        <v/>
      </c>
      <c r="BA144">
        <f>IFERROR(MATCH(BA$3,'Bins 2025'!$D144:$ALO144,1),0)/1000</f>
        <v/>
      </c>
      <c r="BB144">
        <f>IFERROR(MATCH(BB$3,'Bins 2025'!$D144:$ALO144,1),0)/1000</f>
        <v/>
      </c>
      <c r="BC144">
        <f>IFERROR(MATCH(BC$3,'Bins 2025'!$D144:$ALO144,1),0)/1000</f>
        <v/>
      </c>
      <c r="BD144">
        <f>IFERROR(MATCH(BD$3,'Bins 2025'!$D144:$ALO144,1),0)/1000</f>
        <v/>
      </c>
      <c r="BE144">
        <f>IFERROR(MATCH(BE$3,'Bins 2025'!$D144:$ALO144,1),0)/1000</f>
        <v/>
      </c>
      <c r="BF144">
        <f>IFERROR(MATCH(BF$3,'Bins 2025'!$D144:$ALO144,1),0)/1000</f>
        <v/>
      </c>
      <c r="BG144">
        <f>IFERROR(MATCH(BG$3,'Bins 2025'!$D144:$ALO144,1),0)/1000</f>
        <v/>
      </c>
      <c r="BH144">
        <f>IFERROR(MATCH(BH$3,'Bins 2025'!$D144:$ALO144,1),0)/1000</f>
        <v/>
      </c>
      <c r="BI144">
        <f>IFERROR(MATCH(BI$3,'Bins 2025'!$D144:$ALO144,1),0)/1000</f>
        <v/>
      </c>
      <c r="BJ144">
        <f>IFERROR(MATCH(BJ$3,'Bins 2025'!$D144:$ALO144,1),0)/1000</f>
        <v/>
      </c>
      <c r="BK144">
        <f>IFERROR(MATCH(BK$3,'Bins 2025'!$D144:$ALO144,1),0)/1000</f>
        <v/>
      </c>
      <c r="BL144">
        <f>IFERROR(MATCH(BL$3,'Bins 2025'!$D144:$ALO144,1),0)/1000</f>
        <v/>
      </c>
      <c r="BM144">
        <f>IFERROR(MATCH(BM$3,'Bins 2025'!$D144:$ALO144,1),0)/1000</f>
        <v/>
      </c>
      <c r="BN144">
        <f>IFERROR(MATCH(BN$3,'Bins 2025'!$D144:$ALO144,1),0)/1000</f>
        <v/>
      </c>
      <c r="BO144">
        <f>IFERROR(MATCH(BO$3,'Bins 2025'!$D144:$ALO144,1),0)/1000</f>
        <v/>
      </c>
      <c r="BP144">
        <f>IFERROR(MATCH(BP$3,'Bins 2025'!$D144:$ALO144,1),0)/1000</f>
        <v/>
      </c>
      <c r="BQ144">
        <f>IFERROR(MATCH(BQ$3,'Bins 2025'!$D144:$ALO144,1),0)/1000</f>
        <v/>
      </c>
      <c r="BR144">
        <f>IFERROR(MATCH(BR$3,'Bins 2025'!$D144:$ALO144,1),0)/1000</f>
        <v/>
      </c>
      <c r="BS144">
        <f>IFERROR(MATCH(BS$3,'Bins 2025'!$D144:$ALO144,1),0)/1000</f>
        <v/>
      </c>
      <c r="BT144">
        <f>IFERROR(MATCH(BT$3,'Bins 2025'!$D144:$ALO144,1),0)/1000</f>
        <v/>
      </c>
      <c r="BU144">
        <f>IFERROR(MATCH(BU$3,'Bins 2025'!$D144:$ALO144,1),0)/1000</f>
        <v/>
      </c>
      <c r="BV144">
        <f>IFERROR(MATCH(BV$3,'Bins 2025'!$D144:$ALO144,1),0)/1000</f>
        <v/>
      </c>
      <c r="BW144">
        <f>IFERROR(MATCH(BW$3,'Bins 2025'!$D144:$ALO144,1),0)/1000</f>
        <v/>
      </c>
      <c r="BX144">
        <f>IFERROR(MATCH(BX$3,'Bins 2025'!$D144:$ALO144,1),0)/1000</f>
        <v/>
      </c>
      <c r="BY144">
        <f>IFERROR(MATCH(BY$3,'Bins 2025'!$D144:$ALO144,1),0)/1000</f>
        <v/>
      </c>
      <c r="BZ144">
        <f>IFERROR(MATCH(BZ$3,'Bins 2025'!$D144:$ALO144,1),0)/1000</f>
        <v/>
      </c>
      <c r="CA144">
        <f>IFERROR(MATCH(CA$3,'Bins 2025'!$D144:$ALO144,1),0)/1000</f>
        <v/>
      </c>
      <c r="CB144">
        <f>IFERROR(MATCH(CB$3,'Bins 2025'!$D144:$ALO144,1),0)/1000</f>
        <v/>
      </c>
      <c r="CC144">
        <f>IFERROR(MATCH(CC$3,'Bins 2025'!$D144:$ALO144,1),0)/1000</f>
        <v/>
      </c>
      <c r="CD144">
        <f>IFERROR(MATCH(CD$3,'Bins 2025'!$D144:$ALO144,1),0)/1000</f>
        <v/>
      </c>
      <c r="CE144">
        <f>IFERROR(MATCH(CE$3,'Bins 2025'!$D144:$ALO144,1),0)/1000</f>
        <v/>
      </c>
      <c r="CF144">
        <f>IFERROR(MATCH(CF$3,'Bins 2025'!$D144:$ALO144,1),0)/1000</f>
        <v/>
      </c>
      <c r="CG144">
        <f>IFERROR(MATCH(CG$3,'Bins 2025'!$D144:$ALO144,1),0)/1000</f>
        <v/>
      </c>
      <c r="CH144">
        <f>IFERROR(MATCH(CH$3,'Bins 2025'!$D144:$ALO144,1),0)/1000</f>
        <v/>
      </c>
      <c r="CI144">
        <f>IFERROR(MATCH(CI$3,'Bins 2025'!$D144:$ALO144,1),0)/1000</f>
        <v/>
      </c>
      <c r="CJ144">
        <f>IFERROR(MATCH(CJ$3,'Bins 2025'!$D144:$ALO144,1),0)/1000</f>
        <v/>
      </c>
      <c r="CK144">
        <f>IFERROR(MATCH(CK$3,'Bins 2025'!$D144:$ALO144,1),0)/1000</f>
        <v/>
      </c>
      <c r="CL144">
        <f>IFERROR(MATCH(CL$3,'Bins 2025'!$D144:$ALO144,1),0)/1000</f>
        <v/>
      </c>
      <c r="CM144">
        <f>IFERROR(MATCH(CM$3,'Bins 2025'!$D144:$ALO144,1),0)/1000</f>
        <v/>
      </c>
      <c r="CN144">
        <f>IFERROR(MATCH(CN$3,'Bins 2025'!$D144:$ALO144,1),0)/1000</f>
        <v/>
      </c>
      <c r="CO144">
        <f>IFERROR(MATCH(CO$3,'Bins 2025'!$D144:$ALO144,1),0)/1000</f>
        <v/>
      </c>
      <c r="CP144">
        <f>IFERROR(MATCH(CP$3,'Bins 2025'!$D144:$ALO144,1),0)/1000</f>
        <v/>
      </c>
      <c r="CQ144">
        <f>IFERROR(MATCH(CQ$3,'Bins 2025'!$D144:$ALO144,1),0)/1000</f>
        <v/>
      </c>
      <c r="CR144">
        <f>IFERROR(MATCH(CR$3,'Bins 2025'!$D144:$ALO144,1),0)/1000</f>
        <v/>
      </c>
      <c r="CS144">
        <f>IFERROR(MATCH(CS$3,'Bins 2025'!$D144:$ALO144,1),0)/1000</f>
        <v/>
      </c>
      <c r="CT144">
        <f>IFERROR(MATCH(CT$3,'Bins 2025'!$D144:$ALO144,1),0)/1000</f>
        <v/>
      </c>
      <c r="CU144">
        <f>IFERROR(MATCH(CU$3,'Bins 2025'!$D144:$ALO144,1),0)/1000</f>
        <v/>
      </c>
      <c r="CV144">
        <f>IFERROR(MATCH(CV$3,'Bins 2025'!$D144:$ALO144,1),0)/1000</f>
        <v/>
      </c>
      <c r="CW144">
        <f>IFERROR(MATCH(CW$3,'Bins 2025'!$D144:$ALO144,1),0)/1000</f>
        <v/>
      </c>
      <c r="CX144">
        <f>IFERROR(MATCH(CX$3,'Bins 2025'!$D144:$ALO144,1),0)/1000</f>
        <v/>
      </c>
      <c r="CY144">
        <f>IFERROR(MATCH(CY$3,'Bins 2025'!$D144:$ALO144,1),0)/1000</f>
        <v/>
      </c>
      <c r="CZ144">
        <f>IFERROR(MATCH(CZ$3,'Bins 2025'!$D144:$ALO144,1),0)/1000</f>
        <v/>
      </c>
      <c r="DA144">
        <f>IFERROR(MATCH(DA$3,'Bins 2025'!$D144:$ALO144,1),0)/1000</f>
        <v/>
      </c>
      <c r="DB144">
        <f>IFERROR(MATCH(DB$3,'Bins 2025'!$D144:$ALO144,1),0)/1000</f>
        <v/>
      </c>
      <c r="DC144">
        <f>IFERROR(MATCH(DC$3,'Bins 2025'!$D144:$ALO144,1),0)/1000</f>
        <v/>
      </c>
      <c r="DD144">
        <f>IFERROR(MATCH(DD$3,'Bins 2025'!$D144:$ALO144,1),0)/1000</f>
        <v/>
      </c>
      <c r="DE144">
        <f>IFERROR(MATCH(DE$3,'Bins 2025'!$D144:$ALO144,1),0)/1000</f>
        <v/>
      </c>
      <c r="DF144">
        <f>IFERROR(MATCH(DF$3,'Bins 2025'!$D144:$ALO144,1),0)/1000</f>
        <v/>
      </c>
      <c r="DG144">
        <f>IFERROR(MATCH(DG$3,'Bins 2025'!$D144:$ALO144,1),0)/1000</f>
        <v/>
      </c>
      <c r="DH144">
        <f>IFERROR(MATCH(DH$3,'Bins 2025'!$D144:$ALO144,1),0)/1000</f>
        <v/>
      </c>
      <c r="DI144">
        <f>IFERROR(MATCH(DI$3,'Bins 2025'!$D144:$ALO144,1),0)/1000</f>
        <v/>
      </c>
      <c r="DJ144">
        <f>IFERROR(MATCH(DJ$3,'Bins 2025'!$D144:$ALO144,1),0)/1000</f>
        <v/>
      </c>
      <c r="DK144">
        <f>IFERROR(MATCH(DK$3,'Bins 2025'!$D144:$ALO144,1),0)/1000</f>
        <v/>
      </c>
      <c r="DL144">
        <f>IFERROR(MATCH(DL$3,'Bins 2025'!$D144:$ALO144,1),0)/1000</f>
        <v/>
      </c>
      <c r="DM144">
        <f>IFERROR(MATCH(DM$3,'Bins 2025'!$D144:$ALO144,1),0)/1000</f>
        <v/>
      </c>
      <c r="DN144">
        <f>IFERROR(MATCH(DN$3,'Bins 2025'!$D144:$ALO144,1),0)/1000</f>
        <v/>
      </c>
      <c r="DO144">
        <f>IFERROR(MATCH(DO$3,'Bins 2025'!$D144:$ALO144,1),0)/1000</f>
        <v/>
      </c>
      <c r="DP144">
        <f>IFERROR(MATCH(DP$3,'Bins 2025'!$D144:$ALO144,1),0)/1000</f>
        <v/>
      </c>
      <c r="DQ144">
        <f>IFERROR(MATCH(DQ$3,'Bins 2025'!$D144:$ALO144,1),0)/1000</f>
        <v/>
      </c>
      <c r="DR144">
        <f>IFERROR(MATCH(DR$3,'Bins 2025'!$D144:$ALO144,1),0)/1000</f>
        <v/>
      </c>
      <c r="DS144">
        <f>IFERROR(MATCH(DS$3,'Bins 2025'!$D144:$ALO144,1),0)/1000</f>
        <v/>
      </c>
      <c r="DT144">
        <f>IFERROR(MATCH(DT$3,'Bins 2025'!$D144:$ALO144,1),0)/1000</f>
        <v/>
      </c>
      <c r="DU144">
        <f>IFERROR(MATCH(DU$3,'Bins 2025'!$D144:$ALO144,1),0)/1000</f>
        <v/>
      </c>
      <c r="DV144">
        <f>IFERROR(MATCH(DV$3,'Bins 2025'!$D144:$ALO144,1),0)/1000</f>
        <v/>
      </c>
      <c r="DW144">
        <f>IFERROR(MATCH(DW$3,'Bins 2025'!$D144:$ALO144,1),0)/1000</f>
        <v/>
      </c>
      <c r="DX144">
        <f>IFERROR(MATCH(DX$3,'Bins 2025'!$D144:$ALO144,1),0)/1000</f>
        <v/>
      </c>
      <c r="DY144">
        <f>IFERROR(MATCH(DY$3,'Bins 2025'!$D144:$ALO144,1),0)/1000</f>
        <v/>
      </c>
      <c r="DZ144">
        <f>IFERROR(MATCH(DZ$3,'Bins 2025'!$D144:$ALO144,1),0)/1000</f>
        <v/>
      </c>
      <c r="EA144">
        <f>IFERROR(MATCH(EA$3,'Bins 2025'!$D144:$ALO144,1),0)/1000</f>
        <v/>
      </c>
      <c r="EB144">
        <f>IFERROR(MATCH(EB$3,'Bins 2025'!$D144:$ALO144,1),0)/1000</f>
        <v/>
      </c>
      <c r="EC144">
        <f>IFERROR(MATCH(EC$3,'Bins 2025'!$D144:$ALO144,1),0)/1000</f>
        <v/>
      </c>
      <c r="ED144">
        <f>IFERROR(MATCH(ED$3,'Bins 2025'!$D144:$ALO144,1),0)/1000</f>
        <v/>
      </c>
      <c r="EE144">
        <f>IFERROR(MATCH(EE$3,'Bins 2025'!$D144:$ALO144,1),0)/1000</f>
        <v/>
      </c>
      <c r="EF144">
        <f>IFERROR(MATCH(EF$3,'Bins 2025'!$D144:$ALO144,1),0)/1000</f>
        <v/>
      </c>
      <c r="EG144">
        <f>IFERROR(MATCH(EG$3,'Bins 2025'!$D144:$ALO144,1),0)/1000</f>
        <v/>
      </c>
      <c r="EH144">
        <f>IFERROR(MATCH(EH$3,'Bins 2025'!$D144:$ALO144,1),0)/1000</f>
        <v/>
      </c>
      <c r="EI144">
        <f>IFERROR(MATCH(EI$3,'Bins 2025'!$D144:$ALO144,1),0)/1000</f>
        <v/>
      </c>
      <c r="EJ144">
        <f>IFERROR(MATCH(EJ$3,'Bins 2025'!$D144:$ALO144,1),0)/1000</f>
        <v/>
      </c>
      <c r="EK144">
        <f>IFERROR(MATCH(EK$3,'Bins 2025'!$D144:$ALO144,1),0)/1000</f>
        <v/>
      </c>
      <c r="EL144">
        <f>IFERROR(MATCH(EL$3,'Bins 2025'!$D144:$ALO144,1),0)/1000</f>
        <v/>
      </c>
      <c r="EM144">
        <f>IFERROR(MATCH(EM$3,'Bins 2025'!$D144:$ALO144,1),0)/1000</f>
        <v/>
      </c>
      <c r="EN144">
        <f>IFERROR(MATCH(EN$3,'Bins 2025'!$D144:$ALO144,1),0)/1000</f>
        <v/>
      </c>
      <c r="EO144">
        <f>IFERROR(MATCH(EO$3,'Bins 2025'!$D144:$ALO144,1),0)/1000</f>
        <v/>
      </c>
      <c r="EP144">
        <f>IFERROR(MATCH(EP$3,'Bins 2025'!$D144:$ALO144,1),0)/1000</f>
        <v/>
      </c>
      <c r="EQ144">
        <f>IFERROR(MATCH(EQ$3,'Bins 2025'!$D144:$ALO144,1),0)/1000</f>
        <v/>
      </c>
      <c r="ER144">
        <f>IFERROR(MATCH(ER$3,'Bins 2025'!$D144:$ALO144,1),0)/1000</f>
        <v/>
      </c>
      <c r="ES144">
        <f>IFERROR(MATCH(ES$3,'Bins 2025'!$D144:$ALO144,1),0)/1000</f>
        <v/>
      </c>
      <c r="ET144">
        <f>IFERROR(MATCH(ET$3,'Bins 2025'!$D144:$ALO144,1),0)/1000</f>
        <v/>
      </c>
      <c r="EU144">
        <f>IFERROR(MATCH(EU$3,'Bins 2025'!$D144:$ALO144,1),0)/1000</f>
        <v/>
      </c>
      <c r="EV144">
        <f>IFERROR(MATCH(EV$3,'Bins 2025'!$D144:$ALO144,1),0)/1000</f>
        <v/>
      </c>
      <c r="EW144">
        <f>IFERROR(MATCH(EW$3,'Bins 2025'!$D144:$ALO144,1),0)/1000</f>
        <v/>
      </c>
      <c r="EX144">
        <f>IFERROR(MATCH(EX$3,'Bins 2025'!$D144:$ALO144,1),0)/1000</f>
        <v/>
      </c>
      <c r="EY144">
        <f>IFERROR(MATCH(EY$3,'Bins 2025'!$D144:$ALO144,1),0)/1000</f>
        <v/>
      </c>
      <c r="EZ144">
        <f>IFERROR(MATCH(EZ$3,'Bins 2025'!$D144:$ALO144,1),0)/1000</f>
        <v/>
      </c>
      <c r="FA144">
        <f>IFERROR(MATCH(FA$3,'Bins 2025'!$D144:$ALO144,1),0)/1000</f>
        <v/>
      </c>
      <c r="FB144">
        <f>IFERROR(MATCH(FB$3,'Bins 2025'!$D144:$ALO144,1),0)/1000</f>
        <v/>
      </c>
      <c r="FC144">
        <f>IFERROR(MATCH(FC$3,'Bins 2025'!$D144:$ALO144,1),0)/1000</f>
        <v/>
      </c>
      <c r="FD144">
        <f>IFERROR(MATCH(FD$3,'Bins 2025'!$D144:$ALO144,1),0)/1000</f>
        <v/>
      </c>
      <c r="FE144">
        <f>IFERROR(MATCH(FE$3,'Bins 2025'!$D144:$ALO144,1),0)/1000</f>
        <v/>
      </c>
      <c r="FF144">
        <f>IFERROR(MATCH(FF$3,'Bins 2025'!$D144:$ALO144,1),0)/1000</f>
        <v/>
      </c>
      <c r="FG144">
        <f>IFERROR(MATCH(FG$3,'Bins 2025'!$D144:$ALO144,1),0)/1000</f>
        <v/>
      </c>
      <c r="FH144">
        <f>IFERROR(MATCH(FH$3,'Bins 2025'!$D144:$ALO144,1),0)/1000</f>
        <v/>
      </c>
      <c r="FI144">
        <f>IFERROR(MATCH(FI$3,'Bins 2025'!$D144:$ALO144,1),0)/1000</f>
        <v/>
      </c>
      <c r="FJ144">
        <f>IFERROR(MATCH(FJ$3,'Bins 2025'!$D144:$ALO144,1),0)/1000</f>
        <v/>
      </c>
      <c r="FK144">
        <f>IFERROR(MATCH(FK$3,'Bins 2025'!$D144:$ALO144,1),0)/1000</f>
        <v/>
      </c>
      <c r="FL144">
        <f>IFERROR(MATCH(FL$3,'Bins 2025'!$D144:$ALO144,1),0)/1000</f>
        <v/>
      </c>
      <c r="FM144">
        <f>IFERROR(MATCH(FM$3,'Bins 2025'!$D144:$ALO144,1),0)/1000</f>
        <v/>
      </c>
      <c r="FN144">
        <f>IFERROR(MATCH(FN$3,'Bins 2025'!$D144:$ALO144,1),0)/1000</f>
        <v/>
      </c>
      <c r="FO144">
        <f>IFERROR(MATCH(FO$3,'Bins 2025'!$D144:$ALO144,1),0)/1000</f>
        <v/>
      </c>
      <c r="FP144">
        <f>IFERROR(MATCH(FP$3,'Bins 2025'!$D144:$ALO144,1),0)/1000</f>
        <v/>
      </c>
      <c r="FQ144">
        <f>IFERROR(MATCH(FQ$3,'Bins 2025'!$D144:$ALO144,1),0)/1000</f>
        <v/>
      </c>
      <c r="FR144">
        <f>IFERROR(MATCH(FR$3,'Bins 2025'!$D144:$ALO144,1),0)/1000</f>
        <v/>
      </c>
      <c r="FS144">
        <f>IFERROR(MATCH(FS$3,'Bins 2025'!$D144:$ALO144,1),0)/1000</f>
        <v/>
      </c>
      <c r="FT144">
        <f>IFERROR(MATCH(FT$3,'Bins 2025'!$D144:$ALO144,1),0)/1000</f>
        <v/>
      </c>
      <c r="FU144">
        <f>IFERROR(MATCH(FU$3,'Bins 2025'!$D144:$ALO144,1),0)/1000</f>
        <v/>
      </c>
      <c r="FV144">
        <f>IFERROR(MATCH(FV$3,'Bins 2025'!$D144:$ALO144,1),0)/1000</f>
        <v/>
      </c>
      <c r="FW144">
        <f>IFERROR(MATCH(FW$3,'Bins 2025'!$D144:$ALO144,1),0)/1000</f>
        <v/>
      </c>
      <c r="FX144">
        <f>IFERROR(MATCH(FX$3,'Bins 2025'!$D144:$ALO144,1),0)/1000</f>
        <v/>
      </c>
      <c r="FY144">
        <f>IFERROR(MATCH(FY$3,'Bins 2025'!$D144:$ALO144,1),0)/1000</f>
        <v/>
      </c>
      <c r="FZ144">
        <f>IFERROR(MATCH(FZ$3,'Bins 2025'!$D144:$ALO144,1),0)/1000</f>
        <v/>
      </c>
      <c r="GA144">
        <f>IFERROR(MATCH(GA$3,'Bins 2025'!$D144:$ALO144,1),0)/1000</f>
        <v/>
      </c>
      <c r="GB144">
        <f>IFERROR(MATCH(GB$3,'Bins 2025'!$D144:$ALO144,1),0)/1000</f>
        <v/>
      </c>
      <c r="GC144">
        <f>IFERROR(MATCH(GC$3,'Bins 2025'!$D144:$ALO144,1),0)/1000</f>
        <v/>
      </c>
      <c r="GD144">
        <f>IFERROR(MATCH(GD$3,'Bins 2025'!$D144:$ALO144,1),0)/1000</f>
        <v/>
      </c>
      <c r="GE144">
        <f>IFERROR(MATCH(GE$3,'Bins 2025'!$D144:$ALO144,1),0)/1000</f>
        <v/>
      </c>
      <c r="GF144">
        <f>IFERROR(MATCH(GF$3,'Bins 2025'!$D144:$ALO144,1),0)/1000</f>
        <v/>
      </c>
      <c r="GG144">
        <f>IFERROR(MATCH(GG$3,'Bins 2025'!$D144:$ALO144,1),0)/1000</f>
        <v/>
      </c>
      <c r="GH144">
        <f>IFERROR(MATCH(GH$3,'Bins 2025'!$D144:$ALO144,1),0)/1000</f>
        <v/>
      </c>
      <c r="GI144">
        <f>IFERROR(MATCH(GI$3,'Bins 2025'!$D144:$ALO144,1),0)/1000</f>
        <v/>
      </c>
      <c r="GJ144">
        <f>IFERROR(MATCH(GJ$3,'Bins 2025'!$D144:$ALO144,1),0)/1000</f>
        <v/>
      </c>
      <c r="GK144">
        <f>IFERROR(MATCH(GK$3,'Bins 2025'!$D144:$ALO144,1),0)/1000</f>
        <v/>
      </c>
      <c r="GL144">
        <f>IFERROR(MATCH(GL$3,'Bins 2025'!$D144:$ALO144,1),0)/1000</f>
        <v/>
      </c>
      <c r="GM144">
        <f>IFERROR(MATCH(GM$3,'Bins 2025'!$D144:$ALO144,1),0)/1000</f>
        <v/>
      </c>
      <c r="GN144">
        <f>IFERROR(MATCH(GN$3,'Bins 2025'!$D144:$ALO144,1),0)/1000</f>
        <v/>
      </c>
      <c r="GO144">
        <f>IFERROR(MATCH(GO$3,'Bins 2025'!$D144:$ALO144,1),0)/1000</f>
        <v/>
      </c>
      <c r="GP144">
        <f>IFERROR(MATCH(GP$3,'Bins 2025'!$D144:$ALO144,1),0)/1000</f>
        <v/>
      </c>
      <c r="GQ144">
        <f>IFERROR(MATCH(GQ$3,'Bins 2025'!$D144:$ALO144,1),0)/1000</f>
        <v/>
      </c>
      <c r="GR144">
        <f>IFERROR(MATCH(GR$3,'Bins 2025'!$D144:$ALO144,1),0)/1000</f>
        <v/>
      </c>
      <c r="GS144">
        <f>IFERROR(MATCH(GS$3,'Bins 2025'!$D144:$ALO144,1),0)/1000</f>
        <v/>
      </c>
      <c r="GT144">
        <f>IFERROR(MATCH(GT$3,'Bins 2025'!$D144:$ALO144,1),0)/1000</f>
        <v/>
      </c>
      <c r="GU144">
        <f>IFERROR(MATCH(GU$3,'Bins 2025'!$D144:$ALO144,1),0)/1000</f>
        <v/>
      </c>
    </row>
    <row r="145">
      <c r="B145">
        <f>Inputs!B145</f>
        <v/>
      </c>
      <c r="C145">
        <f>Inputs!K145</f>
        <v/>
      </c>
      <c r="D145">
        <f>N(Inputs!H145)</f>
        <v/>
      </c>
      <c r="E145">
        <f>IFERROR(MATCH(E$3,'Bins 2025'!$D145:$ALO145,1),0)/1000</f>
        <v/>
      </c>
      <c r="F145">
        <f>IFERROR(MATCH(F$3,'Bins 2025'!$D145:$ALO145,1),0)/1000</f>
        <v/>
      </c>
      <c r="G145">
        <f>IFERROR(MATCH(G$3,'Bins 2025'!$D145:$ALO145,1),0)/1000</f>
        <v/>
      </c>
      <c r="H145">
        <f>IFERROR(MATCH(H$3,'Bins 2025'!$D145:$ALO145,1),0)/1000</f>
        <v/>
      </c>
      <c r="I145">
        <f>IFERROR(MATCH(I$3,'Bins 2025'!$D145:$ALO145,1),0)/1000</f>
        <v/>
      </c>
      <c r="J145">
        <f>IFERROR(MATCH(J$3,'Bins 2025'!$D145:$ALO145,1),0)/1000</f>
        <v/>
      </c>
      <c r="K145">
        <f>IFERROR(MATCH(K$3,'Bins 2025'!$D145:$ALO145,1),0)/1000</f>
        <v/>
      </c>
      <c r="L145">
        <f>IFERROR(MATCH(L$3,'Bins 2025'!$D145:$ALO145,1),0)/1000</f>
        <v/>
      </c>
      <c r="M145">
        <f>IFERROR(MATCH(M$3,'Bins 2025'!$D145:$ALO145,1),0)/1000</f>
        <v/>
      </c>
      <c r="N145">
        <f>IFERROR(MATCH(N$3,'Bins 2025'!$D145:$ALO145,1),0)/1000</f>
        <v/>
      </c>
      <c r="O145">
        <f>IFERROR(MATCH(O$3,'Bins 2025'!$D145:$ALO145,1),0)/1000</f>
        <v/>
      </c>
      <c r="P145">
        <f>IFERROR(MATCH(P$3,'Bins 2025'!$D145:$ALO145,1),0)/1000</f>
        <v/>
      </c>
      <c r="Q145">
        <f>IFERROR(MATCH(Q$3,'Bins 2025'!$D145:$ALO145,1),0)/1000</f>
        <v/>
      </c>
      <c r="R145">
        <f>IFERROR(MATCH(R$3,'Bins 2025'!$D145:$ALO145,1),0)/1000</f>
        <v/>
      </c>
      <c r="S145">
        <f>IFERROR(MATCH(S$3,'Bins 2025'!$D145:$ALO145,1),0)/1000</f>
        <v/>
      </c>
      <c r="T145">
        <f>IFERROR(MATCH(T$3,'Bins 2025'!$D145:$ALO145,1),0)/1000</f>
        <v/>
      </c>
      <c r="U145">
        <f>IFERROR(MATCH(U$3,'Bins 2025'!$D145:$ALO145,1),0)/1000</f>
        <v/>
      </c>
      <c r="V145">
        <f>IFERROR(MATCH(V$3,'Bins 2025'!$D145:$ALO145,1),0)/1000</f>
        <v/>
      </c>
      <c r="W145">
        <f>IFERROR(MATCH(W$3,'Bins 2025'!$D145:$ALO145,1),0)/1000</f>
        <v/>
      </c>
      <c r="X145">
        <f>IFERROR(MATCH(X$3,'Bins 2025'!$D145:$ALO145,1),0)/1000</f>
        <v/>
      </c>
      <c r="Y145">
        <f>IFERROR(MATCH(Y$3,'Bins 2025'!$D145:$ALO145,1),0)/1000</f>
        <v/>
      </c>
      <c r="Z145">
        <f>IFERROR(MATCH(Z$3,'Bins 2025'!$D145:$ALO145,1),0)/1000</f>
        <v/>
      </c>
      <c r="AA145">
        <f>IFERROR(MATCH(AA$3,'Bins 2025'!$D145:$ALO145,1),0)/1000</f>
        <v/>
      </c>
      <c r="AB145">
        <f>IFERROR(MATCH(AB$3,'Bins 2025'!$D145:$ALO145,1),0)/1000</f>
        <v/>
      </c>
      <c r="AC145">
        <f>IFERROR(MATCH(AC$3,'Bins 2025'!$D145:$ALO145,1),0)/1000</f>
        <v/>
      </c>
      <c r="AD145">
        <f>IFERROR(MATCH(AD$3,'Bins 2025'!$D145:$ALO145,1),0)/1000</f>
        <v/>
      </c>
      <c r="AE145">
        <f>IFERROR(MATCH(AE$3,'Bins 2025'!$D145:$ALO145,1),0)/1000</f>
        <v/>
      </c>
      <c r="AF145">
        <f>IFERROR(MATCH(AF$3,'Bins 2025'!$D145:$ALO145,1),0)/1000</f>
        <v/>
      </c>
      <c r="AG145">
        <f>IFERROR(MATCH(AG$3,'Bins 2025'!$D145:$ALO145,1),0)/1000</f>
        <v/>
      </c>
      <c r="AH145">
        <f>IFERROR(MATCH(AH$3,'Bins 2025'!$D145:$ALO145,1),0)/1000</f>
        <v/>
      </c>
      <c r="AI145">
        <f>IFERROR(MATCH(AI$3,'Bins 2025'!$D145:$ALO145,1),0)/1000</f>
        <v/>
      </c>
      <c r="AJ145">
        <f>IFERROR(MATCH(AJ$3,'Bins 2025'!$D145:$ALO145,1),0)/1000</f>
        <v/>
      </c>
      <c r="AK145">
        <f>IFERROR(MATCH(AK$3,'Bins 2025'!$D145:$ALO145,1),0)/1000</f>
        <v/>
      </c>
      <c r="AL145">
        <f>IFERROR(MATCH(AL$3,'Bins 2025'!$D145:$ALO145,1),0)/1000</f>
        <v/>
      </c>
      <c r="AM145">
        <f>IFERROR(MATCH(AM$3,'Bins 2025'!$D145:$ALO145,1),0)/1000</f>
        <v/>
      </c>
      <c r="AN145">
        <f>IFERROR(MATCH(AN$3,'Bins 2025'!$D145:$ALO145,1),0)/1000</f>
        <v/>
      </c>
      <c r="AO145">
        <f>IFERROR(MATCH(AO$3,'Bins 2025'!$D145:$ALO145,1),0)/1000</f>
        <v/>
      </c>
      <c r="AP145">
        <f>IFERROR(MATCH(AP$3,'Bins 2025'!$D145:$ALO145,1),0)/1000</f>
        <v/>
      </c>
      <c r="AQ145">
        <f>IFERROR(MATCH(AQ$3,'Bins 2025'!$D145:$ALO145,1),0)/1000</f>
        <v/>
      </c>
      <c r="AR145">
        <f>IFERROR(MATCH(AR$3,'Bins 2025'!$D145:$ALO145,1),0)/1000</f>
        <v/>
      </c>
      <c r="AS145">
        <f>IFERROR(MATCH(AS$3,'Bins 2025'!$D145:$ALO145,1),0)/1000</f>
        <v/>
      </c>
      <c r="AT145">
        <f>IFERROR(MATCH(AT$3,'Bins 2025'!$D145:$ALO145,1),0)/1000</f>
        <v/>
      </c>
      <c r="AU145">
        <f>IFERROR(MATCH(AU$3,'Bins 2025'!$D145:$ALO145,1),0)/1000</f>
        <v/>
      </c>
      <c r="AV145">
        <f>IFERROR(MATCH(AV$3,'Bins 2025'!$D145:$ALO145,1),0)/1000</f>
        <v/>
      </c>
      <c r="AW145">
        <f>IFERROR(MATCH(AW$3,'Bins 2025'!$D145:$ALO145,1),0)/1000</f>
        <v/>
      </c>
      <c r="AX145">
        <f>IFERROR(MATCH(AX$3,'Bins 2025'!$D145:$ALO145,1),0)/1000</f>
        <v/>
      </c>
      <c r="AY145">
        <f>IFERROR(MATCH(AY$3,'Bins 2025'!$D145:$ALO145,1),0)/1000</f>
        <v/>
      </c>
      <c r="AZ145">
        <f>IFERROR(MATCH(AZ$3,'Bins 2025'!$D145:$ALO145,1),0)/1000</f>
        <v/>
      </c>
      <c r="BA145">
        <f>IFERROR(MATCH(BA$3,'Bins 2025'!$D145:$ALO145,1),0)/1000</f>
        <v/>
      </c>
      <c r="BB145">
        <f>IFERROR(MATCH(BB$3,'Bins 2025'!$D145:$ALO145,1),0)/1000</f>
        <v/>
      </c>
      <c r="BC145">
        <f>IFERROR(MATCH(BC$3,'Bins 2025'!$D145:$ALO145,1),0)/1000</f>
        <v/>
      </c>
      <c r="BD145">
        <f>IFERROR(MATCH(BD$3,'Bins 2025'!$D145:$ALO145,1),0)/1000</f>
        <v/>
      </c>
      <c r="BE145">
        <f>IFERROR(MATCH(BE$3,'Bins 2025'!$D145:$ALO145,1),0)/1000</f>
        <v/>
      </c>
      <c r="BF145">
        <f>IFERROR(MATCH(BF$3,'Bins 2025'!$D145:$ALO145,1),0)/1000</f>
        <v/>
      </c>
      <c r="BG145">
        <f>IFERROR(MATCH(BG$3,'Bins 2025'!$D145:$ALO145,1),0)/1000</f>
        <v/>
      </c>
      <c r="BH145">
        <f>IFERROR(MATCH(BH$3,'Bins 2025'!$D145:$ALO145,1),0)/1000</f>
        <v/>
      </c>
      <c r="BI145">
        <f>IFERROR(MATCH(BI$3,'Bins 2025'!$D145:$ALO145,1),0)/1000</f>
        <v/>
      </c>
      <c r="BJ145">
        <f>IFERROR(MATCH(BJ$3,'Bins 2025'!$D145:$ALO145,1),0)/1000</f>
        <v/>
      </c>
      <c r="BK145">
        <f>IFERROR(MATCH(BK$3,'Bins 2025'!$D145:$ALO145,1),0)/1000</f>
        <v/>
      </c>
      <c r="BL145">
        <f>IFERROR(MATCH(BL$3,'Bins 2025'!$D145:$ALO145,1),0)/1000</f>
        <v/>
      </c>
      <c r="BM145">
        <f>IFERROR(MATCH(BM$3,'Bins 2025'!$D145:$ALO145,1),0)/1000</f>
        <v/>
      </c>
      <c r="BN145">
        <f>IFERROR(MATCH(BN$3,'Bins 2025'!$D145:$ALO145,1),0)/1000</f>
        <v/>
      </c>
      <c r="BO145">
        <f>IFERROR(MATCH(BO$3,'Bins 2025'!$D145:$ALO145,1),0)/1000</f>
        <v/>
      </c>
      <c r="BP145">
        <f>IFERROR(MATCH(BP$3,'Bins 2025'!$D145:$ALO145,1),0)/1000</f>
        <v/>
      </c>
      <c r="BQ145">
        <f>IFERROR(MATCH(BQ$3,'Bins 2025'!$D145:$ALO145,1),0)/1000</f>
        <v/>
      </c>
      <c r="BR145">
        <f>IFERROR(MATCH(BR$3,'Bins 2025'!$D145:$ALO145,1),0)/1000</f>
        <v/>
      </c>
      <c r="BS145">
        <f>IFERROR(MATCH(BS$3,'Bins 2025'!$D145:$ALO145,1),0)/1000</f>
        <v/>
      </c>
      <c r="BT145">
        <f>IFERROR(MATCH(BT$3,'Bins 2025'!$D145:$ALO145,1),0)/1000</f>
        <v/>
      </c>
      <c r="BU145">
        <f>IFERROR(MATCH(BU$3,'Bins 2025'!$D145:$ALO145,1),0)/1000</f>
        <v/>
      </c>
      <c r="BV145">
        <f>IFERROR(MATCH(BV$3,'Bins 2025'!$D145:$ALO145,1),0)/1000</f>
        <v/>
      </c>
      <c r="BW145">
        <f>IFERROR(MATCH(BW$3,'Bins 2025'!$D145:$ALO145,1),0)/1000</f>
        <v/>
      </c>
      <c r="BX145">
        <f>IFERROR(MATCH(BX$3,'Bins 2025'!$D145:$ALO145,1),0)/1000</f>
        <v/>
      </c>
      <c r="BY145">
        <f>IFERROR(MATCH(BY$3,'Bins 2025'!$D145:$ALO145,1),0)/1000</f>
        <v/>
      </c>
      <c r="BZ145">
        <f>IFERROR(MATCH(BZ$3,'Bins 2025'!$D145:$ALO145,1),0)/1000</f>
        <v/>
      </c>
      <c r="CA145">
        <f>IFERROR(MATCH(CA$3,'Bins 2025'!$D145:$ALO145,1),0)/1000</f>
        <v/>
      </c>
      <c r="CB145">
        <f>IFERROR(MATCH(CB$3,'Bins 2025'!$D145:$ALO145,1),0)/1000</f>
        <v/>
      </c>
      <c r="CC145">
        <f>IFERROR(MATCH(CC$3,'Bins 2025'!$D145:$ALO145,1),0)/1000</f>
        <v/>
      </c>
      <c r="CD145">
        <f>IFERROR(MATCH(CD$3,'Bins 2025'!$D145:$ALO145,1),0)/1000</f>
        <v/>
      </c>
      <c r="CE145">
        <f>IFERROR(MATCH(CE$3,'Bins 2025'!$D145:$ALO145,1),0)/1000</f>
        <v/>
      </c>
      <c r="CF145">
        <f>IFERROR(MATCH(CF$3,'Bins 2025'!$D145:$ALO145,1),0)/1000</f>
        <v/>
      </c>
      <c r="CG145">
        <f>IFERROR(MATCH(CG$3,'Bins 2025'!$D145:$ALO145,1),0)/1000</f>
        <v/>
      </c>
      <c r="CH145">
        <f>IFERROR(MATCH(CH$3,'Bins 2025'!$D145:$ALO145,1),0)/1000</f>
        <v/>
      </c>
      <c r="CI145">
        <f>IFERROR(MATCH(CI$3,'Bins 2025'!$D145:$ALO145,1),0)/1000</f>
        <v/>
      </c>
      <c r="CJ145">
        <f>IFERROR(MATCH(CJ$3,'Bins 2025'!$D145:$ALO145,1),0)/1000</f>
        <v/>
      </c>
      <c r="CK145">
        <f>IFERROR(MATCH(CK$3,'Bins 2025'!$D145:$ALO145,1),0)/1000</f>
        <v/>
      </c>
      <c r="CL145">
        <f>IFERROR(MATCH(CL$3,'Bins 2025'!$D145:$ALO145,1),0)/1000</f>
        <v/>
      </c>
      <c r="CM145">
        <f>IFERROR(MATCH(CM$3,'Bins 2025'!$D145:$ALO145,1),0)/1000</f>
        <v/>
      </c>
      <c r="CN145">
        <f>IFERROR(MATCH(CN$3,'Bins 2025'!$D145:$ALO145,1),0)/1000</f>
        <v/>
      </c>
      <c r="CO145">
        <f>IFERROR(MATCH(CO$3,'Bins 2025'!$D145:$ALO145,1),0)/1000</f>
        <v/>
      </c>
      <c r="CP145">
        <f>IFERROR(MATCH(CP$3,'Bins 2025'!$D145:$ALO145,1),0)/1000</f>
        <v/>
      </c>
      <c r="CQ145">
        <f>IFERROR(MATCH(CQ$3,'Bins 2025'!$D145:$ALO145,1),0)/1000</f>
        <v/>
      </c>
      <c r="CR145">
        <f>IFERROR(MATCH(CR$3,'Bins 2025'!$D145:$ALO145,1),0)/1000</f>
        <v/>
      </c>
      <c r="CS145">
        <f>IFERROR(MATCH(CS$3,'Bins 2025'!$D145:$ALO145,1),0)/1000</f>
        <v/>
      </c>
      <c r="CT145">
        <f>IFERROR(MATCH(CT$3,'Bins 2025'!$D145:$ALO145,1),0)/1000</f>
        <v/>
      </c>
      <c r="CU145">
        <f>IFERROR(MATCH(CU$3,'Bins 2025'!$D145:$ALO145,1),0)/1000</f>
        <v/>
      </c>
      <c r="CV145">
        <f>IFERROR(MATCH(CV$3,'Bins 2025'!$D145:$ALO145,1),0)/1000</f>
        <v/>
      </c>
      <c r="CW145">
        <f>IFERROR(MATCH(CW$3,'Bins 2025'!$D145:$ALO145,1),0)/1000</f>
        <v/>
      </c>
      <c r="CX145">
        <f>IFERROR(MATCH(CX$3,'Bins 2025'!$D145:$ALO145,1),0)/1000</f>
        <v/>
      </c>
      <c r="CY145">
        <f>IFERROR(MATCH(CY$3,'Bins 2025'!$D145:$ALO145,1),0)/1000</f>
        <v/>
      </c>
      <c r="CZ145">
        <f>IFERROR(MATCH(CZ$3,'Bins 2025'!$D145:$ALO145,1),0)/1000</f>
        <v/>
      </c>
      <c r="DA145">
        <f>IFERROR(MATCH(DA$3,'Bins 2025'!$D145:$ALO145,1),0)/1000</f>
        <v/>
      </c>
      <c r="DB145">
        <f>IFERROR(MATCH(DB$3,'Bins 2025'!$D145:$ALO145,1),0)/1000</f>
        <v/>
      </c>
      <c r="DC145">
        <f>IFERROR(MATCH(DC$3,'Bins 2025'!$D145:$ALO145,1),0)/1000</f>
        <v/>
      </c>
      <c r="DD145">
        <f>IFERROR(MATCH(DD$3,'Bins 2025'!$D145:$ALO145,1),0)/1000</f>
        <v/>
      </c>
      <c r="DE145">
        <f>IFERROR(MATCH(DE$3,'Bins 2025'!$D145:$ALO145,1),0)/1000</f>
        <v/>
      </c>
      <c r="DF145">
        <f>IFERROR(MATCH(DF$3,'Bins 2025'!$D145:$ALO145,1),0)/1000</f>
        <v/>
      </c>
      <c r="DG145">
        <f>IFERROR(MATCH(DG$3,'Bins 2025'!$D145:$ALO145,1),0)/1000</f>
        <v/>
      </c>
      <c r="DH145">
        <f>IFERROR(MATCH(DH$3,'Bins 2025'!$D145:$ALO145,1),0)/1000</f>
        <v/>
      </c>
      <c r="DI145">
        <f>IFERROR(MATCH(DI$3,'Bins 2025'!$D145:$ALO145,1),0)/1000</f>
        <v/>
      </c>
      <c r="DJ145">
        <f>IFERROR(MATCH(DJ$3,'Bins 2025'!$D145:$ALO145,1),0)/1000</f>
        <v/>
      </c>
      <c r="DK145">
        <f>IFERROR(MATCH(DK$3,'Bins 2025'!$D145:$ALO145,1),0)/1000</f>
        <v/>
      </c>
      <c r="DL145">
        <f>IFERROR(MATCH(DL$3,'Bins 2025'!$D145:$ALO145,1),0)/1000</f>
        <v/>
      </c>
      <c r="DM145">
        <f>IFERROR(MATCH(DM$3,'Bins 2025'!$D145:$ALO145,1),0)/1000</f>
        <v/>
      </c>
      <c r="DN145">
        <f>IFERROR(MATCH(DN$3,'Bins 2025'!$D145:$ALO145,1),0)/1000</f>
        <v/>
      </c>
      <c r="DO145">
        <f>IFERROR(MATCH(DO$3,'Bins 2025'!$D145:$ALO145,1),0)/1000</f>
        <v/>
      </c>
      <c r="DP145">
        <f>IFERROR(MATCH(DP$3,'Bins 2025'!$D145:$ALO145,1),0)/1000</f>
        <v/>
      </c>
      <c r="DQ145">
        <f>IFERROR(MATCH(DQ$3,'Bins 2025'!$D145:$ALO145,1),0)/1000</f>
        <v/>
      </c>
      <c r="DR145">
        <f>IFERROR(MATCH(DR$3,'Bins 2025'!$D145:$ALO145,1),0)/1000</f>
        <v/>
      </c>
      <c r="DS145">
        <f>IFERROR(MATCH(DS$3,'Bins 2025'!$D145:$ALO145,1),0)/1000</f>
        <v/>
      </c>
      <c r="DT145">
        <f>IFERROR(MATCH(DT$3,'Bins 2025'!$D145:$ALO145,1),0)/1000</f>
        <v/>
      </c>
      <c r="DU145">
        <f>IFERROR(MATCH(DU$3,'Bins 2025'!$D145:$ALO145,1),0)/1000</f>
        <v/>
      </c>
      <c r="DV145">
        <f>IFERROR(MATCH(DV$3,'Bins 2025'!$D145:$ALO145,1),0)/1000</f>
        <v/>
      </c>
      <c r="DW145">
        <f>IFERROR(MATCH(DW$3,'Bins 2025'!$D145:$ALO145,1),0)/1000</f>
        <v/>
      </c>
      <c r="DX145">
        <f>IFERROR(MATCH(DX$3,'Bins 2025'!$D145:$ALO145,1),0)/1000</f>
        <v/>
      </c>
      <c r="DY145">
        <f>IFERROR(MATCH(DY$3,'Bins 2025'!$D145:$ALO145,1),0)/1000</f>
        <v/>
      </c>
      <c r="DZ145">
        <f>IFERROR(MATCH(DZ$3,'Bins 2025'!$D145:$ALO145,1),0)/1000</f>
        <v/>
      </c>
      <c r="EA145">
        <f>IFERROR(MATCH(EA$3,'Bins 2025'!$D145:$ALO145,1),0)/1000</f>
        <v/>
      </c>
      <c r="EB145">
        <f>IFERROR(MATCH(EB$3,'Bins 2025'!$D145:$ALO145,1),0)/1000</f>
        <v/>
      </c>
      <c r="EC145">
        <f>IFERROR(MATCH(EC$3,'Bins 2025'!$D145:$ALO145,1),0)/1000</f>
        <v/>
      </c>
      <c r="ED145">
        <f>IFERROR(MATCH(ED$3,'Bins 2025'!$D145:$ALO145,1),0)/1000</f>
        <v/>
      </c>
      <c r="EE145">
        <f>IFERROR(MATCH(EE$3,'Bins 2025'!$D145:$ALO145,1),0)/1000</f>
        <v/>
      </c>
      <c r="EF145">
        <f>IFERROR(MATCH(EF$3,'Bins 2025'!$D145:$ALO145,1),0)/1000</f>
        <v/>
      </c>
      <c r="EG145">
        <f>IFERROR(MATCH(EG$3,'Bins 2025'!$D145:$ALO145,1),0)/1000</f>
        <v/>
      </c>
      <c r="EH145">
        <f>IFERROR(MATCH(EH$3,'Bins 2025'!$D145:$ALO145,1),0)/1000</f>
        <v/>
      </c>
      <c r="EI145">
        <f>IFERROR(MATCH(EI$3,'Bins 2025'!$D145:$ALO145,1),0)/1000</f>
        <v/>
      </c>
      <c r="EJ145">
        <f>IFERROR(MATCH(EJ$3,'Bins 2025'!$D145:$ALO145,1),0)/1000</f>
        <v/>
      </c>
      <c r="EK145">
        <f>IFERROR(MATCH(EK$3,'Bins 2025'!$D145:$ALO145,1),0)/1000</f>
        <v/>
      </c>
      <c r="EL145">
        <f>IFERROR(MATCH(EL$3,'Bins 2025'!$D145:$ALO145,1),0)/1000</f>
        <v/>
      </c>
      <c r="EM145">
        <f>IFERROR(MATCH(EM$3,'Bins 2025'!$D145:$ALO145,1),0)/1000</f>
        <v/>
      </c>
      <c r="EN145">
        <f>IFERROR(MATCH(EN$3,'Bins 2025'!$D145:$ALO145,1),0)/1000</f>
        <v/>
      </c>
      <c r="EO145">
        <f>IFERROR(MATCH(EO$3,'Bins 2025'!$D145:$ALO145,1),0)/1000</f>
        <v/>
      </c>
      <c r="EP145">
        <f>IFERROR(MATCH(EP$3,'Bins 2025'!$D145:$ALO145,1),0)/1000</f>
        <v/>
      </c>
      <c r="EQ145">
        <f>IFERROR(MATCH(EQ$3,'Bins 2025'!$D145:$ALO145,1),0)/1000</f>
        <v/>
      </c>
      <c r="ER145">
        <f>IFERROR(MATCH(ER$3,'Bins 2025'!$D145:$ALO145,1),0)/1000</f>
        <v/>
      </c>
      <c r="ES145">
        <f>IFERROR(MATCH(ES$3,'Bins 2025'!$D145:$ALO145,1),0)/1000</f>
        <v/>
      </c>
      <c r="ET145">
        <f>IFERROR(MATCH(ET$3,'Bins 2025'!$D145:$ALO145,1),0)/1000</f>
        <v/>
      </c>
      <c r="EU145">
        <f>IFERROR(MATCH(EU$3,'Bins 2025'!$D145:$ALO145,1),0)/1000</f>
        <v/>
      </c>
      <c r="EV145">
        <f>IFERROR(MATCH(EV$3,'Bins 2025'!$D145:$ALO145,1),0)/1000</f>
        <v/>
      </c>
      <c r="EW145">
        <f>IFERROR(MATCH(EW$3,'Bins 2025'!$D145:$ALO145,1),0)/1000</f>
        <v/>
      </c>
      <c r="EX145">
        <f>IFERROR(MATCH(EX$3,'Bins 2025'!$D145:$ALO145,1),0)/1000</f>
        <v/>
      </c>
      <c r="EY145">
        <f>IFERROR(MATCH(EY$3,'Bins 2025'!$D145:$ALO145,1),0)/1000</f>
        <v/>
      </c>
      <c r="EZ145">
        <f>IFERROR(MATCH(EZ$3,'Bins 2025'!$D145:$ALO145,1),0)/1000</f>
        <v/>
      </c>
      <c r="FA145">
        <f>IFERROR(MATCH(FA$3,'Bins 2025'!$D145:$ALO145,1),0)/1000</f>
        <v/>
      </c>
      <c r="FB145">
        <f>IFERROR(MATCH(FB$3,'Bins 2025'!$D145:$ALO145,1),0)/1000</f>
        <v/>
      </c>
      <c r="FC145">
        <f>IFERROR(MATCH(FC$3,'Bins 2025'!$D145:$ALO145,1),0)/1000</f>
        <v/>
      </c>
      <c r="FD145">
        <f>IFERROR(MATCH(FD$3,'Bins 2025'!$D145:$ALO145,1),0)/1000</f>
        <v/>
      </c>
      <c r="FE145">
        <f>IFERROR(MATCH(FE$3,'Bins 2025'!$D145:$ALO145,1),0)/1000</f>
        <v/>
      </c>
      <c r="FF145">
        <f>IFERROR(MATCH(FF$3,'Bins 2025'!$D145:$ALO145,1),0)/1000</f>
        <v/>
      </c>
      <c r="FG145">
        <f>IFERROR(MATCH(FG$3,'Bins 2025'!$D145:$ALO145,1),0)/1000</f>
        <v/>
      </c>
      <c r="FH145">
        <f>IFERROR(MATCH(FH$3,'Bins 2025'!$D145:$ALO145,1),0)/1000</f>
        <v/>
      </c>
      <c r="FI145">
        <f>IFERROR(MATCH(FI$3,'Bins 2025'!$D145:$ALO145,1),0)/1000</f>
        <v/>
      </c>
      <c r="FJ145">
        <f>IFERROR(MATCH(FJ$3,'Bins 2025'!$D145:$ALO145,1),0)/1000</f>
        <v/>
      </c>
      <c r="FK145">
        <f>IFERROR(MATCH(FK$3,'Bins 2025'!$D145:$ALO145,1),0)/1000</f>
        <v/>
      </c>
      <c r="FL145">
        <f>IFERROR(MATCH(FL$3,'Bins 2025'!$D145:$ALO145,1),0)/1000</f>
        <v/>
      </c>
      <c r="FM145">
        <f>IFERROR(MATCH(FM$3,'Bins 2025'!$D145:$ALO145,1),0)/1000</f>
        <v/>
      </c>
      <c r="FN145">
        <f>IFERROR(MATCH(FN$3,'Bins 2025'!$D145:$ALO145,1),0)/1000</f>
        <v/>
      </c>
      <c r="FO145">
        <f>IFERROR(MATCH(FO$3,'Bins 2025'!$D145:$ALO145,1),0)/1000</f>
        <v/>
      </c>
      <c r="FP145">
        <f>IFERROR(MATCH(FP$3,'Bins 2025'!$D145:$ALO145,1),0)/1000</f>
        <v/>
      </c>
      <c r="FQ145">
        <f>IFERROR(MATCH(FQ$3,'Bins 2025'!$D145:$ALO145,1),0)/1000</f>
        <v/>
      </c>
      <c r="FR145">
        <f>IFERROR(MATCH(FR$3,'Bins 2025'!$D145:$ALO145,1),0)/1000</f>
        <v/>
      </c>
      <c r="FS145">
        <f>IFERROR(MATCH(FS$3,'Bins 2025'!$D145:$ALO145,1),0)/1000</f>
        <v/>
      </c>
      <c r="FT145">
        <f>IFERROR(MATCH(FT$3,'Bins 2025'!$D145:$ALO145,1),0)/1000</f>
        <v/>
      </c>
      <c r="FU145">
        <f>IFERROR(MATCH(FU$3,'Bins 2025'!$D145:$ALO145,1),0)/1000</f>
        <v/>
      </c>
      <c r="FV145">
        <f>IFERROR(MATCH(FV$3,'Bins 2025'!$D145:$ALO145,1),0)/1000</f>
        <v/>
      </c>
      <c r="FW145">
        <f>IFERROR(MATCH(FW$3,'Bins 2025'!$D145:$ALO145,1),0)/1000</f>
        <v/>
      </c>
      <c r="FX145">
        <f>IFERROR(MATCH(FX$3,'Bins 2025'!$D145:$ALO145,1),0)/1000</f>
        <v/>
      </c>
      <c r="FY145">
        <f>IFERROR(MATCH(FY$3,'Bins 2025'!$D145:$ALO145,1),0)/1000</f>
        <v/>
      </c>
      <c r="FZ145">
        <f>IFERROR(MATCH(FZ$3,'Bins 2025'!$D145:$ALO145,1),0)/1000</f>
        <v/>
      </c>
      <c r="GA145">
        <f>IFERROR(MATCH(GA$3,'Bins 2025'!$D145:$ALO145,1),0)/1000</f>
        <v/>
      </c>
      <c r="GB145">
        <f>IFERROR(MATCH(GB$3,'Bins 2025'!$D145:$ALO145,1),0)/1000</f>
        <v/>
      </c>
      <c r="GC145">
        <f>IFERROR(MATCH(GC$3,'Bins 2025'!$D145:$ALO145,1),0)/1000</f>
        <v/>
      </c>
      <c r="GD145">
        <f>IFERROR(MATCH(GD$3,'Bins 2025'!$D145:$ALO145,1),0)/1000</f>
        <v/>
      </c>
      <c r="GE145">
        <f>IFERROR(MATCH(GE$3,'Bins 2025'!$D145:$ALO145,1),0)/1000</f>
        <v/>
      </c>
      <c r="GF145">
        <f>IFERROR(MATCH(GF$3,'Bins 2025'!$D145:$ALO145,1),0)/1000</f>
        <v/>
      </c>
      <c r="GG145">
        <f>IFERROR(MATCH(GG$3,'Bins 2025'!$D145:$ALO145,1),0)/1000</f>
        <v/>
      </c>
      <c r="GH145">
        <f>IFERROR(MATCH(GH$3,'Bins 2025'!$D145:$ALO145,1),0)/1000</f>
        <v/>
      </c>
      <c r="GI145">
        <f>IFERROR(MATCH(GI$3,'Bins 2025'!$D145:$ALO145,1),0)/1000</f>
        <v/>
      </c>
      <c r="GJ145">
        <f>IFERROR(MATCH(GJ$3,'Bins 2025'!$D145:$ALO145,1),0)/1000</f>
        <v/>
      </c>
      <c r="GK145">
        <f>IFERROR(MATCH(GK$3,'Bins 2025'!$D145:$ALO145,1),0)/1000</f>
        <v/>
      </c>
      <c r="GL145">
        <f>IFERROR(MATCH(GL$3,'Bins 2025'!$D145:$ALO145,1),0)/1000</f>
        <v/>
      </c>
      <c r="GM145">
        <f>IFERROR(MATCH(GM$3,'Bins 2025'!$D145:$ALO145,1),0)/1000</f>
        <v/>
      </c>
      <c r="GN145">
        <f>IFERROR(MATCH(GN$3,'Bins 2025'!$D145:$ALO145,1),0)/1000</f>
        <v/>
      </c>
      <c r="GO145">
        <f>IFERROR(MATCH(GO$3,'Bins 2025'!$D145:$ALO145,1),0)/1000</f>
        <v/>
      </c>
      <c r="GP145">
        <f>IFERROR(MATCH(GP$3,'Bins 2025'!$D145:$ALO145,1),0)/1000</f>
        <v/>
      </c>
      <c r="GQ145">
        <f>IFERROR(MATCH(GQ$3,'Bins 2025'!$D145:$ALO145,1),0)/1000</f>
        <v/>
      </c>
      <c r="GR145">
        <f>IFERROR(MATCH(GR$3,'Bins 2025'!$D145:$ALO145,1),0)/1000</f>
        <v/>
      </c>
      <c r="GS145">
        <f>IFERROR(MATCH(GS$3,'Bins 2025'!$D145:$ALO145,1),0)/1000</f>
        <v/>
      </c>
      <c r="GT145">
        <f>IFERROR(MATCH(GT$3,'Bins 2025'!$D145:$ALO145,1),0)/1000</f>
        <v/>
      </c>
      <c r="GU145">
        <f>IFERROR(MATCH(GU$3,'Bins 2025'!$D145:$ALO145,1),0)/1000</f>
        <v/>
      </c>
    </row>
    <row r="146">
      <c r="B146">
        <f>Inputs!B146</f>
        <v/>
      </c>
      <c r="C146">
        <f>Inputs!K146</f>
        <v/>
      </c>
      <c r="D146">
        <f>N(Inputs!H146)</f>
        <v/>
      </c>
      <c r="E146">
        <f>IFERROR(MATCH(E$3,'Bins 2025'!$D146:$ALO146,1),0)/1000</f>
        <v/>
      </c>
      <c r="F146">
        <f>IFERROR(MATCH(F$3,'Bins 2025'!$D146:$ALO146,1),0)/1000</f>
        <v/>
      </c>
      <c r="G146">
        <f>IFERROR(MATCH(G$3,'Bins 2025'!$D146:$ALO146,1),0)/1000</f>
        <v/>
      </c>
      <c r="H146">
        <f>IFERROR(MATCH(H$3,'Bins 2025'!$D146:$ALO146,1),0)/1000</f>
        <v/>
      </c>
      <c r="I146">
        <f>IFERROR(MATCH(I$3,'Bins 2025'!$D146:$ALO146,1),0)/1000</f>
        <v/>
      </c>
      <c r="J146">
        <f>IFERROR(MATCH(J$3,'Bins 2025'!$D146:$ALO146,1),0)/1000</f>
        <v/>
      </c>
      <c r="K146">
        <f>IFERROR(MATCH(K$3,'Bins 2025'!$D146:$ALO146,1),0)/1000</f>
        <v/>
      </c>
      <c r="L146">
        <f>IFERROR(MATCH(L$3,'Bins 2025'!$D146:$ALO146,1),0)/1000</f>
        <v/>
      </c>
      <c r="M146">
        <f>IFERROR(MATCH(M$3,'Bins 2025'!$D146:$ALO146,1),0)/1000</f>
        <v/>
      </c>
      <c r="N146">
        <f>IFERROR(MATCH(N$3,'Bins 2025'!$D146:$ALO146,1),0)/1000</f>
        <v/>
      </c>
      <c r="O146">
        <f>IFERROR(MATCH(O$3,'Bins 2025'!$D146:$ALO146,1),0)/1000</f>
        <v/>
      </c>
      <c r="P146">
        <f>IFERROR(MATCH(P$3,'Bins 2025'!$D146:$ALO146,1),0)/1000</f>
        <v/>
      </c>
      <c r="Q146">
        <f>IFERROR(MATCH(Q$3,'Bins 2025'!$D146:$ALO146,1),0)/1000</f>
        <v/>
      </c>
      <c r="R146">
        <f>IFERROR(MATCH(R$3,'Bins 2025'!$D146:$ALO146,1),0)/1000</f>
        <v/>
      </c>
      <c r="S146">
        <f>IFERROR(MATCH(S$3,'Bins 2025'!$D146:$ALO146,1),0)/1000</f>
        <v/>
      </c>
      <c r="T146">
        <f>IFERROR(MATCH(T$3,'Bins 2025'!$D146:$ALO146,1),0)/1000</f>
        <v/>
      </c>
      <c r="U146">
        <f>IFERROR(MATCH(U$3,'Bins 2025'!$D146:$ALO146,1),0)/1000</f>
        <v/>
      </c>
      <c r="V146">
        <f>IFERROR(MATCH(V$3,'Bins 2025'!$D146:$ALO146,1),0)/1000</f>
        <v/>
      </c>
      <c r="W146">
        <f>IFERROR(MATCH(W$3,'Bins 2025'!$D146:$ALO146,1),0)/1000</f>
        <v/>
      </c>
      <c r="X146">
        <f>IFERROR(MATCH(X$3,'Bins 2025'!$D146:$ALO146,1),0)/1000</f>
        <v/>
      </c>
      <c r="Y146">
        <f>IFERROR(MATCH(Y$3,'Bins 2025'!$D146:$ALO146,1),0)/1000</f>
        <v/>
      </c>
      <c r="Z146">
        <f>IFERROR(MATCH(Z$3,'Bins 2025'!$D146:$ALO146,1),0)/1000</f>
        <v/>
      </c>
      <c r="AA146">
        <f>IFERROR(MATCH(AA$3,'Bins 2025'!$D146:$ALO146,1),0)/1000</f>
        <v/>
      </c>
      <c r="AB146">
        <f>IFERROR(MATCH(AB$3,'Bins 2025'!$D146:$ALO146,1),0)/1000</f>
        <v/>
      </c>
      <c r="AC146">
        <f>IFERROR(MATCH(AC$3,'Bins 2025'!$D146:$ALO146,1),0)/1000</f>
        <v/>
      </c>
      <c r="AD146">
        <f>IFERROR(MATCH(AD$3,'Bins 2025'!$D146:$ALO146,1),0)/1000</f>
        <v/>
      </c>
      <c r="AE146">
        <f>IFERROR(MATCH(AE$3,'Bins 2025'!$D146:$ALO146,1),0)/1000</f>
        <v/>
      </c>
      <c r="AF146">
        <f>IFERROR(MATCH(AF$3,'Bins 2025'!$D146:$ALO146,1),0)/1000</f>
        <v/>
      </c>
      <c r="AG146">
        <f>IFERROR(MATCH(AG$3,'Bins 2025'!$D146:$ALO146,1),0)/1000</f>
        <v/>
      </c>
      <c r="AH146">
        <f>IFERROR(MATCH(AH$3,'Bins 2025'!$D146:$ALO146,1),0)/1000</f>
        <v/>
      </c>
      <c r="AI146">
        <f>IFERROR(MATCH(AI$3,'Bins 2025'!$D146:$ALO146,1),0)/1000</f>
        <v/>
      </c>
      <c r="AJ146">
        <f>IFERROR(MATCH(AJ$3,'Bins 2025'!$D146:$ALO146,1),0)/1000</f>
        <v/>
      </c>
      <c r="AK146">
        <f>IFERROR(MATCH(AK$3,'Bins 2025'!$D146:$ALO146,1),0)/1000</f>
        <v/>
      </c>
      <c r="AL146">
        <f>IFERROR(MATCH(AL$3,'Bins 2025'!$D146:$ALO146,1),0)/1000</f>
        <v/>
      </c>
      <c r="AM146">
        <f>IFERROR(MATCH(AM$3,'Bins 2025'!$D146:$ALO146,1),0)/1000</f>
        <v/>
      </c>
      <c r="AN146">
        <f>IFERROR(MATCH(AN$3,'Bins 2025'!$D146:$ALO146,1),0)/1000</f>
        <v/>
      </c>
      <c r="AO146">
        <f>IFERROR(MATCH(AO$3,'Bins 2025'!$D146:$ALO146,1),0)/1000</f>
        <v/>
      </c>
      <c r="AP146">
        <f>IFERROR(MATCH(AP$3,'Bins 2025'!$D146:$ALO146,1),0)/1000</f>
        <v/>
      </c>
      <c r="AQ146">
        <f>IFERROR(MATCH(AQ$3,'Bins 2025'!$D146:$ALO146,1),0)/1000</f>
        <v/>
      </c>
      <c r="AR146">
        <f>IFERROR(MATCH(AR$3,'Bins 2025'!$D146:$ALO146,1),0)/1000</f>
        <v/>
      </c>
      <c r="AS146">
        <f>IFERROR(MATCH(AS$3,'Bins 2025'!$D146:$ALO146,1),0)/1000</f>
        <v/>
      </c>
      <c r="AT146">
        <f>IFERROR(MATCH(AT$3,'Bins 2025'!$D146:$ALO146,1),0)/1000</f>
        <v/>
      </c>
      <c r="AU146">
        <f>IFERROR(MATCH(AU$3,'Bins 2025'!$D146:$ALO146,1),0)/1000</f>
        <v/>
      </c>
      <c r="AV146">
        <f>IFERROR(MATCH(AV$3,'Bins 2025'!$D146:$ALO146,1),0)/1000</f>
        <v/>
      </c>
      <c r="AW146">
        <f>IFERROR(MATCH(AW$3,'Bins 2025'!$D146:$ALO146,1),0)/1000</f>
        <v/>
      </c>
      <c r="AX146">
        <f>IFERROR(MATCH(AX$3,'Bins 2025'!$D146:$ALO146,1),0)/1000</f>
        <v/>
      </c>
      <c r="AY146">
        <f>IFERROR(MATCH(AY$3,'Bins 2025'!$D146:$ALO146,1),0)/1000</f>
        <v/>
      </c>
      <c r="AZ146">
        <f>IFERROR(MATCH(AZ$3,'Bins 2025'!$D146:$ALO146,1),0)/1000</f>
        <v/>
      </c>
      <c r="BA146">
        <f>IFERROR(MATCH(BA$3,'Bins 2025'!$D146:$ALO146,1),0)/1000</f>
        <v/>
      </c>
      <c r="BB146">
        <f>IFERROR(MATCH(BB$3,'Bins 2025'!$D146:$ALO146,1),0)/1000</f>
        <v/>
      </c>
      <c r="BC146">
        <f>IFERROR(MATCH(BC$3,'Bins 2025'!$D146:$ALO146,1),0)/1000</f>
        <v/>
      </c>
      <c r="BD146">
        <f>IFERROR(MATCH(BD$3,'Bins 2025'!$D146:$ALO146,1),0)/1000</f>
        <v/>
      </c>
      <c r="BE146">
        <f>IFERROR(MATCH(BE$3,'Bins 2025'!$D146:$ALO146,1),0)/1000</f>
        <v/>
      </c>
      <c r="BF146">
        <f>IFERROR(MATCH(BF$3,'Bins 2025'!$D146:$ALO146,1),0)/1000</f>
        <v/>
      </c>
      <c r="BG146">
        <f>IFERROR(MATCH(BG$3,'Bins 2025'!$D146:$ALO146,1),0)/1000</f>
        <v/>
      </c>
      <c r="BH146">
        <f>IFERROR(MATCH(BH$3,'Bins 2025'!$D146:$ALO146,1),0)/1000</f>
        <v/>
      </c>
      <c r="BI146">
        <f>IFERROR(MATCH(BI$3,'Bins 2025'!$D146:$ALO146,1),0)/1000</f>
        <v/>
      </c>
      <c r="BJ146">
        <f>IFERROR(MATCH(BJ$3,'Bins 2025'!$D146:$ALO146,1),0)/1000</f>
        <v/>
      </c>
      <c r="BK146">
        <f>IFERROR(MATCH(BK$3,'Bins 2025'!$D146:$ALO146,1),0)/1000</f>
        <v/>
      </c>
      <c r="BL146">
        <f>IFERROR(MATCH(BL$3,'Bins 2025'!$D146:$ALO146,1),0)/1000</f>
        <v/>
      </c>
      <c r="BM146">
        <f>IFERROR(MATCH(BM$3,'Bins 2025'!$D146:$ALO146,1),0)/1000</f>
        <v/>
      </c>
      <c r="BN146">
        <f>IFERROR(MATCH(BN$3,'Bins 2025'!$D146:$ALO146,1),0)/1000</f>
        <v/>
      </c>
      <c r="BO146">
        <f>IFERROR(MATCH(BO$3,'Bins 2025'!$D146:$ALO146,1),0)/1000</f>
        <v/>
      </c>
      <c r="BP146">
        <f>IFERROR(MATCH(BP$3,'Bins 2025'!$D146:$ALO146,1),0)/1000</f>
        <v/>
      </c>
      <c r="BQ146">
        <f>IFERROR(MATCH(BQ$3,'Bins 2025'!$D146:$ALO146,1),0)/1000</f>
        <v/>
      </c>
      <c r="BR146">
        <f>IFERROR(MATCH(BR$3,'Bins 2025'!$D146:$ALO146,1),0)/1000</f>
        <v/>
      </c>
      <c r="BS146">
        <f>IFERROR(MATCH(BS$3,'Bins 2025'!$D146:$ALO146,1),0)/1000</f>
        <v/>
      </c>
      <c r="BT146">
        <f>IFERROR(MATCH(BT$3,'Bins 2025'!$D146:$ALO146,1),0)/1000</f>
        <v/>
      </c>
      <c r="BU146">
        <f>IFERROR(MATCH(BU$3,'Bins 2025'!$D146:$ALO146,1),0)/1000</f>
        <v/>
      </c>
      <c r="BV146">
        <f>IFERROR(MATCH(BV$3,'Bins 2025'!$D146:$ALO146,1),0)/1000</f>
        <v/>
      </c>
      <c r="BW146">
        <f>IFERROR(MATCH(BW$3,'Bins 2025'!$D146:$ALO146,1),0)/1000</f>
        <v/>
      </c>
      <c r="BX146">
        <f>IFERROR(MATCH(BX$3,'Bins 2025'!$D146:$ALO146,1),0)/1000</f>
        <v/>
      </c>
      <c r="BY146">
        <f>IFERROR(MATCH(BY$3,'Bins 2025'!$D146:$ALO146,1),0)/1000</f>
        <v/>
      </c>
      <c r="BZ146">
        <f>IFERROR(MATCH(BZ$3,'Bins 2025'!$D146:$ALO146,1),0)/1000</f>
        <v/>
      </c>
      <c r="CA146">
        <f>IFERROR(MATCH(CA$3,'Bins 2025'!$D146:$ALO146,1),0)/1000</f>
        <v/>
      </c>
      <c r="CB146">
        <f>IFERROR(MATCH(CB$3,'Bins 2025'!$D146:$ALO146,1),0)/1000</f>
        <v/>
      </c>
      <c r="CC146">
        <f>IFERROR(MATCH(CC$3,'Bins 2025'!$D146:$ALO146,1),0)/1000</f>
        <v/>
      </c>
      <c r="CD146">
        <f>IFERROR(MATCH(CD$3,'Bins 2025'!$D146:$ALO146,1),0)/1000</f>
        <v/>
      </c>
      <c r="CE146">
        <f>IFERROR(MATCH(CE$3,'Bins 2025'!$D146:$ALO146,1),0)/1000</f>
        <v/>
      </c>
      <c r="CF146">
        <f>IFERROR(MATCH(CF$3,'Bins 2025'!$D146:$ALO146,1),0)/1000</f>
        <v/>
      </c>
      <c r="CG146">
        <f>IFERROR(MATCH(CG$3,'Bins 2025'!$D146:$ALO146,1),0)/1000</f>
        <v/>
      </c>
      <c r="CH146">
        <f>IFERROR(MATCH(CH$3,'Bins 2025'!$D146:$ALO146,1),0)/1000</f>
        <v/>
      </c>
      <c r="CI146">
        <f>IFERROR(MATCH(CI$3,'Bins 2025'!$D146:$ALO146,1),0)/1000</f>
        <v/>
      </c>
      <c r="CJ146">
        <f>IFERROR(MATCH(CJ$3,'Bins 2025'!$D146:$ALO146,1),0)/1000</f>
        <v/>
      </c>
      <c r="CK146">
        <f>IFERROR(MATCH(CK$3,'Bins 2025'!$D146:$ALO146,1),0)/1000</f>
        <v/>
      </c>
      <c r="CL146">
        <f>IFERROR(MATCH(CL$3,'Bins 2025'!$D146:$ALO146,1),0)/1000</f>
        <v/>
      </c>
      <c r="CM146">
        <f>IFERROR(MATCH(CM$3,'Bins 2025'!$D146:$ALO146,1),0)/1000</f>
        <v/>
      </c>
      <c r="CN146">
        <f>IFERROR(MATCH(CN$3,'Bins 2025'!$D146:$ALO146,1),0)/1000</f>
        <v/>
      </c>
      <c r="CO146">
        <f>IFERROR(MATCH(CO$3,'Bins 2025'!$D146:$ALO146,1),0)/1000</f>
        <v/>
      </c>
      <c r="CP146">
        <f>IFERROR(MATCH(CP$3,'Bins 2025'!$D146:$ALO146,1),0)/1000</f>
        <v/>
      </c>
      <c r="CQ146">
        <f>IFERROR(MATCH(CQ$3,'Bins 2025'!$D146:$ALO146,1),0)/1000</f>
        <v/>
      </c>
      <c r="CR146">
        <f>IFERROR(MATCH(CR$3,'Bins 2025'!$D146:$ALO146,1),0)/1000</f>
        <v/>
      </c>
      <c r="CS146">
        <f>IFERROR(MATCH(CS$3,'Bins 2025'!$D146:$ALO146,1),0)/1000</f>
        <v/>
      </c>
      <c r="CT146">
        <f>IFERROR(MATCH(CT$3,'Bins 2025'!$D146:$ALO146,1),0)/1000</f>
        <v/>
      </c>
      <c r="CU146">
        <f>IFERROR(MATCH(CU$3,'Bins 2025'!$D146:$ALO146,1),0)/1000</f>
        <v/>
      </c>
      <c r="CV146">
        <f>IFERROR(MATCH(CV$3,'Bins 2025'!$D146:$ALO146,1),0)/1000</f>
        <v/>
      </c>
      <c r="CW146">
        <f>IFERROR(MATCH(CW$3,'Bins 2025'!$D146:$ALO146,1),0)/1000</f>
        <v/>
      </c>
      <c r="CX146">
        <f>IFERROR(MATCH(CX$3,'Bins 2025'!$D146:$ALO146,1),0)/1000</f>
        <v/>
      </c>
      <c r="CY146">
        <f>IFERROR(MATCH(CY$3,'Bins 2025'!$D146:$ALO146,1),0)/1000</f>
        <v/>
      </c>
      <c r="CZ146">
        <f>IFERROR(MATCH(CZ$3,'Bins 2025'!$D146:$ALO146,1),0)/1000</f>
        <v/>
      </c>
      <c r="DA146">
        <f>IFERROR(MATCH(DA$3,'Bins 2025'!$D146:$ALO146,1),0)/1000</f>
        <v/>
      </c>
      <c r="DB146">
        <f>IFERROR(MATCH(DB$3,'Bins 2025'!$D146:$ALO146,1),0)/1000</f>
        <v/>
      </c>
      <c r="DC146">
        <f>IFERROR(MATCH(DC$3,'Bins 2025'!$D146:$ALO146,1),0)/1000</f>
        <v/>
      </c>
      <c r="DD146">
        <f>IFERROR(MATCH(DD$3,'Bins 2025'!$D146:$ALO146,1),0)/1000</f>
        <v/>
      </c>
      <c r="DE146">
        <f>IFERROR(MATCH(DE$3,'Bins 2025'!$D146:$ALO146,1),0)/1000</f>
        <v/>
      </c>
      <c r="DF146">
        <f>IFERROR(MATCH(DF$3,'Bins 2025'!$D146:$ALO146,1),0)/1000</f>
        <v/>
      </c>
      <c r="DG146">
        <f>IFERROR(MATCH(DG$3,'Bins 2025'!$D146:$ALO146,1),0)/1000</f>
        <v/>
      </c>
      <c r="DH146">
        <f>IFERROR(MATCH(DH$3,'Bins 2025'!$D146:$ALO146,1),0)/1000</f>
        <v/>
      </c>
      <c r="DI146">
        <f>IFERROR(MATCH(DI$3,'Bins 2025'!$D146:$ALO146,1),0)/1000</f>
        <v/>
      </c>
      <c r="DJ146">
        <f>IFERROR(MATCH(DJ$3,'Bins 2025'!$D146:$ALO146,1),0)/1000</f>
        <v/>
      </c>
      <c r="DK146">
        <f>IFERROR(MATCH(DK$3,'Bins 2025'!$D146:$ALO146,1),0)/1000</f>
        <v/>
      </c>
      <c r="DL146">
        <f>IFERROR(MATCH(DL$3,'Bins 2025'!$D146:$ALO146,1),0)/1000</f>
        <v/>
      </c>
      <c r="DM146">
        <f>IFERROR(MATCH(DM$3,'Bins 2025'!$D146:$ALO146,1),0)/1000</f>
        <v/>
      </c>
      <c r="DN146">
        <f>IFERROR(MATCH(DN$3,'Bins 2025'!$D146:$ALO146,1),0)/1000</f>
        <v/>
      </c>
      <c r="DO146">
        <f>IFERROR(MATCH(DO$3,'Bins 2025'!$D146:$ALO146,1),0)/1000</f>
        <v/>
      </c>
      <c r="DP146">
        <f>IFERROR(MATCH(DP$3,'Bins 2025'!$D146:$ALO146,1),0)/1000</f>
        <v/>
      </c>
      <c r="DQ146">
        <f>IFERROR(MATCH(DQ$3,'Bins 2025'!$D146:$ALO146,1),0)/1000</f>
        <v/>
      </c>
      <c r="DR146">
        <f>IFERROR(MATCH(DR$3,'Bins 2025'!$D146:$ALO146,1),0)/1000</f>
        <v/>
      </c>
      <c r="DS146">
        <f>IFERROR(MATCH(DS$3,'Bins 2025'!$D146:$ALO146,1),0)/1000</f>
        <v/>
      </c>
      <c r="DT146">
        <f>IFERROR(MATCH(DT$3,'Bins 2025'!$D146:$ALO146,1),0)/1000</f>
        <v/>
      </c>
      <c r="DU146">
        <f>IFERROR(MATCH(DU$3,'Bins 2025'!$D146:$ALO146,1),0)/1000</f>
        <v/>
      </c>
      <c r="DV146">
        <f>IFERROR(MATCH(DV$3,'Bins 2025'!$D146:$ALO146,1),0)/1000</f>
        <v/>
      </c>
      <c r="DW146">
        <f>IFERROR(MATCH(DW$3,'Bins 2025'!$D146:$ALO146,1),0)/1000</f>
        <v/>
      </c>
      <c r="DX146">
        <f>IFERROR(MATCH(DX$3,'Bins 2025'!$D146:$ALO146,1),0)/1000</f>
        <v/>
      </c>
      <c r="DY146">
        <f>IFERROR(MATCH(DY$3,'Bins 2025'!$D146:$ALO146,1),0)/1000</f>
        <v/>
      </c>
      <c r="DZ146">
        <f>IFERROR(MATCH(DZ$3,'Bins 2025'!$D146:$ALO146,1),0)/1000</f>
        <v/>
      </c>
      <c r="EA146">
        <f>IFERROR(MATCH(EA$3,'Bins 2025'!$D146:$ALO146,1),0)/1000</f>
        <v/>
      </c>
      <c r="EB146">
        <f>IFERROR(MATCH(EB$3,'Bins 2025'!$D146:$ALO146,1),0)/1000</f>
        <v/>
      </c>
      <c r="EC146">
        <f>IFERROR(MATCH(EC$3,'Bins 2025'!$D146:$ALO146,1),0)/1000</f>
        <v/>
      </c>
      <c r="ED146">
        <f>IFERROR(MATCH(ED$3,'Bins 2025'!$D146:$ALO146,1),0)/1000</f>
        <v/>
      </c>
      <c r="EE146">
        <f>IFERROR(MATCH(EE$3,'Bins 2025'!$D146:$ALO146,1),0)/1000</f>
        <v/>
      </c>
      <c r="EF146">
        <f>IFERROR(MATCH(EF$3,'Bins 2025'!$D146:$ALO146,1),0)/1000</f>
        <v/>
      </c>
      <c r="EG146">
        <f>IFERROR(MATCH(EG$3,'Bins 2025'!$D146:$ALO146,1),0)/1000</f>
        <v/>
      </c>
      <c r="EH146">
        <f>IFERROR(MATCH(EH$3,'Bins 2025'!$D146:$ALO146,1),0)/1000</f>
        <v/>
      </c>
      <c r="EI146">
        <f>IFERROR(MATCH(EI$3,'Bins 2025'!$D146:$ALO146,1),0)/1000</f>
        <v/>
      </c>
      <c r="EJ146">
        <f>IFERROR(MATCH(EJ$3,'Bins 2025'!$D146:$ALO146,1),0)/1000</f>
        <v/>
      </c>
      <c r="EK146">
        <f>IFERROR(MATCH(EK$3,'Bins 2025'!$D146:$ALO146,1),0)/1000</f>
        <v/>
      </c>
      <c r="EL146">
        <f>IFERROR(MATCH(EL$3,'Bins 2025'!$D146:$ALO146,1),0)/1000</f>
        <v/>
      </c>
      <c r="EM146">
        <f>IFERROR(MATCH(EM$3,'Bins 2025'!$D146:$ALO146,1),0)/1000</f>
        <v/>
      </c>
      <c r="EN146">
        <f>IFERROR(MATCH(EN$3,'Bins 2025'!$D146:$ALO146,1),0)/1000</f>
        <v/>
      </c>
      <c r="EO146">
        <f>IFERROR(MATCH(EO$3,'Bins 2025'!$D146:$ALO146,1),0)/1000</f>
        <v/>
      </c>
      <c r="EP146">
        <f>IFERROR(MATCH(EP$3,'Bins 2025'!$D146:$ALO146,1),0)/1000</f>
        <v/>
      </c>
      <c r="EQ146">
        <f>IFERROR(MATCH(EQ$3,'Bins 2025'!$D146:$ALO146,1),0)/1000</f>
        <v/>
      </c>
      <c r="ER146">
        <f>IFERROR(MATCH(ER$3,'Bins 2025'!$D146:$ALO146,1),0)/1000</f>
        <v/>
      </c>
      <c r="ES146">
        <f>IFERROR(MATCH(ES$3,'Bins 2025'!$D146:$ALO146,1),0)/1000</f>
        <v/>
      </c>
      <c r="ET146">
        <f>IFERROR(MATCH(ET$3,'Bins 2025'!$D146:$ALO146,1),0)/1000</f>
        <v/>
      </c>
      <c r="EU146">
        <f>IFERROR(MATCH(EU$3,'Bins 2025'!$D146:$ALO146,1),0)/1000</f>
        <v/>
      </c>
      <c r="EV146">
        <f>IFERROR(MATCH(EV$3,'Bins 2025'!$D146:$ALO146,1),0)/1000</f>
        <v/>
      </c>
      <c r="EW146">
        <f>IFERROR(MATCH(EW$3,'Bins 2025'!$D146:$ALO146,1),0)/1000</f>
        <v/>
      </c>
      <c r="EX146">
        <f>IFERROR(MATCH(EX$3,'Bins 2025'!$D146:$ALO146,1),0)/1000</f>
        <v/>
      </c>
      <c r="EY146">
        <f>IFERROR(MATCH(EY$3,'Bins 2025'!$D146:$ALO146,1),0)/1000</f>
        <v/>
      </c>
      <c r="EZ146">
        <f>IFERROR(MATCH(EZ$3,'Bins 2025'!$D146:$ALO146,1),0)/1000</f>
        <v/>
      </c>
      <c r="FA146">
        <f>IFERROR(MATCH(FA$3,'Bins 2025'!$D146:$ALO146,1),0)/1000</f>
        <v/>
      </c>
      <c r="FB146">
        <f>IFERROR(MATCH(FB$3,'Bins 2025'!$D146:$ALO146,1),0)/1000</f>
        <v/>
      </c>
      <c r="FC146">
        <f>IFERROR(MATCH(FC$3,'Bins 2025'!$D146:$ALO146,1),0)/1000</f>
        <v/>
      </c>
      <c r="FD146">
        <f>IFERROR(MATCH(FD$3,'Bins 2025'!$D146:$ALO146,1),0)/1000</f>
        <v/>
      </c>
      <c r="FE146">
        <f>IFERROR(MATCH(FE$3,'Bins 2025'!$D146:$ALO146,1),0)/1000</f>
        <v/>
      </c>
      <c r="FF146">
        <f>IFERROR(MATCH(FF$3,'Bins 2025'!$D146:$ALO146,1),0)/1000</f>
        <v/>
      </c>
      <c r="FG146">
        <f>IFERROR(MATCH(FG$3,'Bins 2025'!$D146:$ALO146,1),0)/1000</f>
        <v/>
      </c>
      <c r="FH146">
        <f>IFERROR(MATCH(FH$3,'Bins 2025'!$D146:$ALO146,1),0)/1000</f>
        <v/>
      </c>
      <c r="FI146">
        <f>IFERROR(MATCH(FI$3,'Bins 2025'!$D146:$ALO146,1),0)/1000</f>
        <v/>
      </c>
      <c r="FJ146">
        <f>IFERROR(MATCH(FJ$3,'Bins 2025'!$D146:$ALO146,1),0)/1000</f>
        <v/>
      </c>
      <c r="FK146">
        <f>IFERROR(MATCH(FK$3,'Bins 2025'!$D146:$ALO146,1),0)/1000</f>
        <v/>
      </c>
      <c r="FL146">
        <f>IFERROR(MATCH(FL$3,'Bins 2025'!$D146:$ALO146,1),0)/1000</f>
        <v/>
      </c>
      <c r="FM146">
        <f>IFERROR(MATCH(FM$3,'Bins 2025'!$D146:$ALO146,1),0)/1000</f>
        <v/>
      </c>
      <c r="FN146">
        <f>IFERROR(MATCH(FN$3,'Bins 2025'!$D146:$ALO146,1),0)/1000</f>
        <v/>
      </c>
      <c r="FO146">
        <f>IFERROR(MATCH(FO$3,'Bins 2025'!$D146:$ALO146,1),0)/1000</f>
        <v/>
      </c>
      <c r="FP146">
        <f>IFERROR(MATCH(FP$3,'Bins 2025'!$D146:$ALO146,1),0)/1000</f>
        <v/>
      </c>
      <c r="FQ146">
        <f>IFERROR(MATCH(FQ$3,'Bins 2025'!$D146:$ALO146,1),0)/1000</f>
        <v/>
      </c>
      <c r="FR146">
        <f>IFERROR(MATCH(FR$3,'Bins 2025'!$D146:$ALO146,1),0)/1000</f>
        <v/>
      </c>
      <c r="FS146">
        <f>IFERROR(MATCH(FS$3,'Bins 2025'!$D146:$ALO146,1),0)/1000</f>
        <v/>
      </c>
      <c r="FT146">
        <f>IFERROR(MATCH(FT$3,'Bins 2025'!$D146:$ALO146,1),0)/1000</f>
        <v/>
      </c>
      <c r="FU146">
        <f>IFERROR(MATCH(FU$3,'Bins 2025'!$D146:$ALO146,1),0)/1000</f>
        <v/>
      </c>
      <c r="FV146">
        <f>IFERROR(MATCH(FV$3,'Bins 2025'!$D146:$ALO146,1),0)/1000</f>
        <v/>
      </c>
      <c r="FW146">
        <f>IFERROR(MATCH(FW$3,'Bins 2025'!$D146:$ALO146,1),0)/1000</f>
        <v/>
      </c>
      <c r="FX146">
        <f>IFERROR(MATCH(FX$3,'Bins 2025'!$D146:$ALO146,1),0)/1000</f>
        <v/>
      </c>
      <c r="FY146">
        <f>IFERROR(MATCH(FY$3,'Bins 2025'!$D146:$ALO146,1),0)/1000</f>
        <v/>
      </c>
      <c r="FZ146">
        <f>IFERROR(MATCH(FZ$3,'Bins 2025'!$D146:$ALO146,1),0)/1000</f>
        <v/>
      </c>
      <c r="GA146">
        <f>IFERROR(MATCH(GA$3,'Bins 2025'!$D146:$ALO146,1),0)/1000</f>
        <v/>
      </c>
      <c r="GB146">
        <f>IFERROR(MATCH(GB$3,'Bins 2025'!$D146:$ALO146,1),0)/1000</f>
        <v/>
      </c>
      <c r="GC146">
        <f>IFERROR(MATCH(GC$3,'Bins 2025'!$D146:$ALO146,1),0)/1000</f>
        <v/>
      </c>
      <c r="GD146">
        <f>IFERROR(MATCH(GD$3,'Bins 2025'!$D146:$ALO146,1),0)/1000</f>
        <v/>
      </c>
      <c r="GE146">
        <f>IFERROR(MATCH(GE$3,'Bins 2025'!$D146:$ALO146,1),0)/1000</f>
        <v/>
      </c>
      <c r="GF146">
        <f>IFERROR(MATCH(GF$3,'Bins 2025'!$D146:$ALO146,1),0)/1000</f>
        <v/>
      </c>
      <c r="GG146">
        <f>IFERROR(MATCH(GG$3,'Bins 2025'!$D146:$ALO146,1),0)/1000</f>
        <v/>
      </c>
      <c r="GH146">
        <f>IFERROR(MATCH(GH$3,'Bins 2025'!$D146:$ALO146,1),0)/1000</f>
        <v/>
      </c>
      <c r="GI146">
        <f>IFERROR(MATCH(GI$3,'Bins 2025'!$D146:$ALO146,1),0)/1000</f>
        <v/>
      </c>
      <c r="GJ146">
        <f>IFERROR(MATCH(GJ$3,'Bins 2025'!$D146:$ALO146,1),0)/1000</f>
        <v/>
      </c>
      <c r="GK146">
        <f>IFERROR(MATCH(GK$3,'Bins 2025'!$D146:$ALO146,1),0)/1000</f>
        <v/>
      </c>
      <c r="GL146">
        <f>IFERROR(MATCH(GL$3,'Bins 2025'!$D146:$ALO146,1),0)/1000</f>
        <v/>
      </c>
      <c r="GM146">
        <f>IFERROR(MATCH(GM$3,'Bins 2025'!$D146:$ALO146,1),0)/1000</f>
        <v/>
      </c>
      <c r="GN146">
        <f>IFERROR(MATCH(GN$3,'Bins 2025'!$D146:$ALO146,1),0)/1000</f>
        <v/>
      </c>
      <c r="GO146">
        <f>IFERROR(MATCH(GO$3,'Bins 2025'!$D146:$ALO146,1),0)/1000</f>
        <v/>
      </c>
      <c r="GP146">
        <f>IFERROR(MATCH(GP$3,'Bins 2025'!$D146:$ALO146,1),0)/1000</f>
        <v/>
      </c>
      <c r="GQ146">
        <f>IFERROR(MATCH(GQ$3,'Bins 2025'!$D146:$ALO146,1),0)/1000</f>
        <v/>
      </c>
      <c r="GR146">
        <f>IFERROR(MATCH(GR$3,'Bins 2025'!$D146:$ALO146,1),0)/1000</f>
        <v/>
      </c>
      <c r="GS146">
        <f>IFERROR(MATCH(GS$3,'Bins 2025'!$D146:$ALO146,1),0)/1000</f>
        <v/>
      </c>
      <c r="GT146">
        <f>IFERROR(MATCH(GT$3,'Bins 2025'!$D146:$ALO146,1),0)/1000</f>
        <v/>
      </c>
      <c r="GU146">
        <f>IFERROR(MATCH(GU$3,'Bins 2025'!$D146:$ALO146,1),0)/1000</f>
        <v/>
      </c>
    </row>
    <row r="147">
      <c r="B147">
        <f>Inputs!B147</f>
        <v/>
      </c>
      <c r="C147">
        <f>Inputs!K147</f>
        <v/>
      </c>
      <c r="D147">
        <f>N(Inputs!H147)</f>
        <v/>
      </c>
      <c r="E147">
        <f>IFERROR(MATCH(E$3,'Bins 2025'!$D147:$ALO147,1),0)/1000</f>
        <v/>
      </c>
      <c r="F147">
        <f>IFERROR(MATCH(F$3,'Bins 2025'!$D147:$ALO147,1),0)/1000</f>
        <v/>
      </c>
      <c r="G147">
        <f>IFERROR(MATCH(G$3,'Bins 2025'!$D147:$ALO147,1),0)/1000</f>
        <v/>
      </c>
      <c r="H147">
        <f>IFERROR(MATCH(H$3,'Bins 2025'!$D147:$ALO147,1),0)/1000</f>
        <v/>
      </c>
      <c r="I147">
        <f>IFERROR(MATCH(I$3,'Bins 2025'!$D147:$ALO147,1),0)/1000</f>
        <v/>
      </c>
      <c r="J147">
        <f>IFERROR(MATCH(J$3,'Bins 2025'!$D147:$ALO147,1),0)/1000</f>
        <v/>
      </c>
      <c r="K147">
        <f>IFERROR(MATCH(K$3,'Bins 2025'!$D147:$ALO147,1),0)/1000</f>
        <v/>
      </c>
      <c r="L147">
        <f>IFERROR(MATCH(L$3,'Bins 2025'!$D147:$ALO147,1),0)/1000</f>
        <v/>
      </c>
      <c r="M147">
        <f>IFERROR(MATCH(M$3,'Bins 2025'!$D147:$ALO147,1),0)/1000</f>
        <v/>
      </c>
      <c r="N147">
        <f>IFERROR(MATCH(N$3,'Bins 2025'!$D147:$ALO147,1),0)/1000</f>
        <v/>
      </c>
      <c r="O147">
        <f>IFERROR(MATCH(O$3,'Bins 2025'!$D147:$ALO147,1),0)/1000</f>
        <v/>
      </c>
      <c r="P147">
        <f>IFERROR(MATCH(P$3,'Bins 2025'!$D147:$ALO147,1),0)/1000</f>
        <v/>
      </c>
      <c r="Q147">
        <f>IFERROR(MATCH(Q$3,'Bins 2025'!$D147:$ALO147,1),0)/1000</f>
        <v/>
      </c>
      <c r="R147">
        <f>IFERROR(MATCH(R$3,'Bins 2025'!$D147:$ALO147,1),0)/1000</f>
        <v/>
      </c>
      <c r="S147">
        <f>IFERROR(MATCH(S$3,'Bins 2025'!$D147:$ALO147,1),0)/1000</f>
        <v/>
      </c>
      <c r="T147">
        <f>IFERROR(MATCH(T$3,'Bins 2025'!$D147:$ALO147,1),0)/1000</f>
        <v/>
      </c>
      <c r="U147">
        <f>IFERROR(MATCH(U$3,'Bins 2025'!$D147:$ALO147,1),0)/1000</f>
        <v/>
      </c>
      <c r="V147">
        <f>IFERROR(MATCH(V$3,'Bins 2025'!$D147:$ALO147,1),0)/1000</f>
        <v/>
      </c>
      <c r="W147">
        <f>IFERROR(MATCH(W$3,'Bins 2025'!$D147:$ALO147,1),0)/1000</f>
        <v/>
      </c>
      <c r="X147">
        <f>IFERROR(MATCH(X$3,'Bins 2025'!$D147:$ALO147,1),0)/1000</f>
        <v/>
      </c>
      <c r="Y147">
        <f>IFERROR(MATCH(Y$3,'Bins 2025'!$D147:$ALO147,1),0)/1000</f>
        <v/>
      </c>
      <c r="Z147">
        <f>IFERROR(MATCH(Z$3,'Bins 2025'!$D147:$ALO147,1),0)/1000</f>
        <v/>
      </c>
      <c r="AA147">
        <f>IFERROR(MATCH(AA$3,'Bins 2025'!$D147:$ALO147,1),0)/1000</f>
        <v/>
      </c>
      <c r="AB147">
        <f>IFERROR(MATCH(AB$3,'Bins 2025'!$D147:$ALO147,1),0)/1000</f>
        <v/>
      </c>
      <c r="AC147">
        <f>IFERROR(MATCH(AC$3,'Bins 2025'!$D147:$ALO147,1),0)/1000</f>
        <v/>
      </c>
      <c r="AD147">
        <f>IFERROR(MATCH(AD$3,'Bins 2025'!$D147:$ALO147,1),0)/1000</f>
        <v/>
      </c>
      <c r="AE147">
        <f>IFERROR(MATCH(AE$3,'Bins 2025'!$D147:$ALO147,1),0)/1000</f>
        <v/>
      </c>
      <c r="AF147">
        <f>IFERROR(MATCH(AF$3,'Bins 2025'!$D147:$ALO147,1),0)/1000</f>
        <v/>
      </c>
      <c r="AG147">
        <f>IFERROR(MATCH(AG$3,'Bins 2025'!$D147:$ALO147,1),0)/1000</f>
        <v/>
      </c>
      <c r="AH147">
        <f>IFERROR(MATCH(AH$3,'Bins 2025'!$D147:$ALO147,1),0)/1000</f>
        <v/>
      </c>
      <c r="AI147">
        <f>IFERROR(MATCH(AI$3,'Bins 2025'!$D147:$ALO147,1),0)/1000</f>
        <v/>
      </c>
      <c r="AJ147">
        <f>IFERROR(MATCH(AJ$3,'Bins 2025'!$D147:$ALO147,1),0)/1000</f>
        <v/>
      </c>
      <c r="AK147">
        <f>IFERROR(MATCH(AK$3,'Bins 2025'!$D147:$ALO147,1),0)/1000</f>
        <v/>
      </c>
      <c r="AL147">
        <f>IFERROR(MATCH(AL$3,'Bins 2025'!$D147:$ALO147,1),0)/1000</f>
        <v/>
      </c>
      <c r="AM147">
        <f>IFERROR(MATCH(AM$3,'Bins 2025'!$D147:$ALO147,1),0)/1000</f>
        <v/>
      </c>
      <c r="AN147">
        <f>IFERROR(MATCH(AN$3,'Bins 2025'!$D147:$ALO147,1),0)/1000</f>
        <v/>
      </c>
      <c r="AO147">
        <f>IFERROR(MATCH(AO$3,'Bins 2025'!$D147:$ALO147,1),0)/1000</f>
        <v/>
      </c>
      <c r="AP147">
        <f>IFERROR(MATCH(AP$3,'Bins 2025'!$D147:$ALO147,1),0)/1000</f>
        <v/>
      </c>
      <c r="AQ147">
        <f>IFERROR(MATCH(AQ$3,'Bins 2025'!$D147:$ALO147,1),0)/1000</f>
        <v/>
      </c>
      <c r="AR147">
        <f>IFERROR(MATCH(AR$3,'Bins 2025'!$D147:$ALO147,1),0)/1000</f>
        <v/>
      </c>
      <c r="AS147">
        <f>IFERROR(MATCH(AS$3,'Bins 2025'!$D147:$ALO147,1),0)/1000</f>
        <v/>
      </c>
      <c r="AT147">
        <f>IFERROR(MATCH(AT$3,'Bins 2025'!$D147:$ALO147,1),0)/1000</f>
        <v/>
      </c>
      <c r="AU147">
        <f>IFERROR(MATCH(AU$3,'Bins 2025'!$D147:$ALO147,1),0)/1000</f>
        <v/>
      </c>
      <c r="AV147">
        <f>IFERROR(MATCH(AV$3,'Bins 2025'!$D147:$ALO147,1),0)/1000</f>
        <v/>
      </c>
      <c r="AW147">
        <f>IFERROR(MATCH(AW$3,'Bins 2025'!$D147:$ALO147,1),0)/1000</f>
        <v/>
      </c>
      <c r="AX147">
        <f>IFERROR(MATCH(AX$3,'Bins 2025'!$D147:$ALO147,1),0)/1000</f>
        <v/>
      </c>
      <c r="AY147">
        <f>IFERROR(MATCH(AY$3,'Bins 2025'!$D147:$ALO147,1),0)/1000</f>
        <v/>
      </c>
      <c r="AZ147">
        <f>IFERROR(MATCH(AZ$3,'Bins 2025'!$D147:$ALO147,1),0)/1000</f>
        <v/>
      </c>
      <c r="BA147">
        <f>IFERROR(MATCH(BA$3,'Bins 2025'!$D147:$ALO147,1),0)/1000</f>
        <v/>
      </c>
      <c r="BB147">
        <f>IFERROR(MATCH(BB$3,'Bins 2025'!$D147:$ALO147,1),0)/1000</f>
        <v/>
      </c>
      <c r="BC147">
        <f>IFERROR(MATCH(BC$3,'Bins 2025'!$D147:$ALO147,1),0)/1000</f>
        <v/>
      </c>
      <c r="BD147">
        <f>IFERROR(MATCH(BD$3,'Bins 2025'!$D147:$ALO147,1),0)/1000</f>
        <v/>
      </c>
      <c r="BE147">
        <f>IFERROR(MATCH(BE$3,'Bins 2025'!$D147:$ALO147,1),0)/1000</f>
        <v/>
      </c>
      <c r="BF147">
        <f>IFERROR(MATCH(BF$3,'Bins 2025'!$D147:$ALO147,1),0)/1000</f>
        <v/>
      </c>
      <c r="BG147">
        <f>IFERROR(MATCH(BG$3,'Bins 2025'!$D147:$ALO147,1),0)/1000</f>
        <v/>
      </c>
      <c r="BH147">
        <f>IFERROR(MATCH(BH$3,'Bins 2025'!$D147:$ALO147,1),0)/1000</f>
        <v/>
      </c>
      <c r="BI147">
        <f>IFERROR(MATCH(BI$3,'Bins 2025'!$D147:$ALO147,1),0)/1000</f>
        <v/>
      </c>
      <c r="BJ147">
        <f>IFERROR(MATCH(BJ$3,'Bins 2025'!$D147:$ALO147,1),0)/1000</f>
        <v/>
      </c>
      <c r="BK147">
        <f>IFERROR(MATCH(BK$3,'Bins 2025'!$D147:$ALO147,1),0)/1000</f>
        <v/>
      </c>
      <c r="BL147">
        <f>IFERROR(MATCH(BL$3,'Bins 2025'!$D147:$ALO147,1),0)/1000</f>
        <v/>
      </c>
      <c r="BM147">
        <f>IFERROR(MATCH(BM$3,'Bins 2025'!$D147:$ALO147,1),0)/1000</f>
        <v/>
      </c>
      <c r="BN147">
        <f>IFERROR(MATCH(BN$3,'Bins 2025'!$D147:$ALO147,1),0)/1000</f>
        <v/>
      </c>
      <c r="BO147">
        <f>IFERROR(MATCH(BO$3,'Bins 2025'!$D147:$ALO147,1),0)/1000</f>
        <v/>
      </c>
      <c r="BP147">
        <f>IFERROR(MATCH(BP$3,'Bins 2025'!$D147:$ALO147,1),0)/1000</f>
        <v/>
      </c>
      <c r="BQ147">
        <f>IFERROR(MATCH(BQ$3,'Bins 2025'!$D147:$ALO147,1),0)/1000</f>
        <v/>
      </c>
      <c r="BR147">
        <f>IFERROR(MATCH(BR$3,'Bins 2025'!$D147:$ALO147,1),0)/1000</f>
        <v/>
      </c>
      <c r="BS147">
        <f>IFERROR(MATCH(BS$3,'Bins 2025'!$D147:$ALO147,1),0)/1000</f>
        <v/>
      </c>
      <c r="BT147">
        <f>IFERROR(MATCH(BT$3,'Bins 2025'!$D147:$ALO147,1),0)/1000</f>
        <v/>
      </c>
      <c r="BU147">
        <f>IFERROR(MATCH(BU$3,'Bins 2025'!$D147:$ALO147,1),0)/1000</f>
        <v/>
      </c>
      <c r="BV147">
        <f>IFERROR(MATCH(BV$3,'Bins 2025'!$D147:$ALO147,1),0)/1000</f>
        <v/>
      </c>
      <c r="BW147">
        <f>IFERROR(MATCH(BW$3,'Bins 2025'!$D147:$ALO147,1),0)/1000</f>
        <v/>
      </c>
      <c r="BX147">
        <f>IFERROR(MATCH(BX$3,'Bins 2025'!$D147:$ALO147,1),0)/1000</f>
        <v/>
      </c>
      <c r="BY147">
        <f>IFERROR(MATCH(BY$3,'Bins 2025'!$D147:$ALO147,1),0)/1000</f>
        <v/>
      </c>
      <c r="BZ147">
        <f>IFERROR(MATCH(BZ$3,'Bins 2025'!$D147:$ALO147,1),0)/1000</f>
        <v/>
      </c>
      <c r="CA147">
        <f>IFERROR(MATCH(CA$3,'Bins 2025'!$D147:$ALO147,1),0)/1000</f>
        <v/>
      </c>
      <c r="CB147">
        <f>IFERROR(MATCH(CB$3,'Bins 2025'!$D147:$ALO147,1),0)/1000</f>
        <v/>
      </c>
      <c r="CC147">
        <f>IFERROR(MATCH(CC$3,'Bins 2025'!$D147:$ALO147,1),0)/1000</f>
        <v/>
      </c>
      <c r="CD147">
        <f>IFERROR(MATCH(CD$3,'Bins 2025'!$D147:$ALO147,1),0)/1000</f>
        <v/>
      </c>
      <c r="CE147">
        <f>IFERROR(MATCH(CE$3,'Bins 2025'!$D147:$ALO147,1),0)/1000</f>
        <v/>
      </c>
      <c r="CF147">
        <f>IFERROR(MATCH(CF$3,'Bins 2025'!$D147:$ALO147,1),0)/1000</f>
        <v/>
      </c>
      <c r="CG147">
        <f>IFERROR(MATCH(CG$3,'Bins 2025'!$D147:$ALO147,1),0)/1000</f>
        <v/>
      </c>
      <c r="CH147">
        <f>IFERROR(MATCH(CH$3,'Bins 2025'!$D147:$ALO147,1),0)/1000</f>
        <v/>
      </c>
      <c r="CI147">
        <f>IFERROR(MATCH(CI$3,'Bins 2025'!$D147:$ALO147,1),0)/1000</f>
        <v/>
      </c>
      <c r="CJ147">
        <f>IFERROR(MATCH(CJ$3,'Bins 2025'!$D147:$ALO147,1),0)/1000</f>
        <v/>
      </c>
      <c r="CK147">
        <f>IFERROR(MATCH(CK$3,'Bins 2025'!$D147:$ALO147,1),0)/1000</f>
        <v/>
      </c>
      <c r="CL147">
        <f>IFERROR(MATCH(CL$3,'Bins 2025'!$D147:$ALO147,1),0)/1000</f>
        <v/>
      </c>
      <c r="CM147">
        <f>IFERROR(MATCH(CM$3,'Bins 2025'!$D147:$ALO147,1),0)/1000</f>
        <v/>
      </c>
      <c r="CN147">
        <f>IFERROR(MATCH(CN$3,'Bins 2025'!$D147:$ALO147,1),0)/1000</f>
        <v/>
      </c>
      <c r="CO147">
        <f>IFERROR(MATCH(CO$3,'Bins 2025'!$D147:$ALO147,1),0)/1000</f>
        <v/>
      </c>
      <c r="CP147">
        <f>IFERROR(MATCH(CP$3,'Bins 2025'!$D147:$ALO147,1),0)/1000</f>
        <v/>
      </c>
      <c r="CQ147">
        <f>IFERROR(MATCH(CQ$3,'Bins 2025'!$D147:$ALO147,1),0)/1000</f>
        <v/>
      </c>
      <c r="CR147">
        <f>IFERROR(MATCH(CR$3,'Bins 2025'!$D147:$ALO147,1),0)/1000</f>
        <v/>
      </c>
      <c r="CS147">
        <f>IFERROR(MATCH(CS$3,'Bins 2025'!$D147:$ALO147,1),0)/1000</f>
        <v/>
      </c>
      <c r="CT147">
        <f>IFERROR(MATCH(CT$3,'Bins 2025'!$D147:$ALO147,1),0)/1000</f>
        <v/>
      </c>
      <c r="CU147">
        <f>IFERROR(MATCH(CU$3,'Bins 2025'!$D147:$ALO147,1),0)/1000</f>
        <v/>
      </c>
      <c r="CV147">
        <f>IFERROR(MATCH(CV$3,'Bins 2025'!$D147:$ALO147,1),0)/1000</f>
        <v/>
      </c>
      <c r="CW147">
        <f>IFERROR(MATCH(CW$3,'Bins 2025'!$D147:$ALO147,1),0)/1000</f>
        <v/>
      </c>
      <c r="CX147">
        <f>IFERROR(MATCH(CX$3,'Bins 2025'!$D147:$ALO147,1),0)/1000</f>
        <v/>
      </c>
      <c r="CY147">
        <f>IFERROR(MATCH(CY$3,'Bins 2025'!$D147:$ALO147,1),0)/1000</f>
        <v/>
      </c>
      <c r="CZ147">
        <f>IFERROR(MATCH(CZ$3,'Bins 2025'!$D147:$ALO147,1),0)/1000</f>
        <v/>
      </c>
      <c r="DA147">
        <f>IFERROR(MATCH(DA$3,'Bins 2025'!$D147:$ALO147,1),0)/1000</f>
        <v/>
      </c>
      <c r="DB147">
        <f>IFERROR(MATCH(DB$3,'Bins 2025'!$D147:$ALO147,1),0)/1000</f>
        <v/>
      </c>
      <c r="DC147">
        <f>IFERROR(MATCH(DC$3,'Bins 2025'!$D147:$ALO147,1),0)/1000</f>
        <v/>
      </c>
      <c r="DD147">
        <f>IFERROR(MATCH(DD$3,'Bins 2025'!$D147:$ALO147,1),0)/1000</f>
        <v/>
      </c>
      <c r="DE147">
        <f>IFERROR(MATCH(DE$3,'Bins 2025'!$D147:$ALO147,1),0)/1000</f>
        <v/>
      </c>
      <c r="DF147">
        <f>IFERROR(MATCH(DF$3,'Bins 2025'!$D147:$ALO147,1),0)/1000</f>
        <v/>
      </c>
      <c r="DG147">
        <f>IFERROR(MATCH(DG$3,'Bins 2025'!$D147:$ALO147,1),0)/1000</f>
        <v/>
      </c>
      <c r="DH147">
        <f>IFERROR(MATCH(DH$3,'Bins 2025'!$D147:$ALO147,1),0)/1000</f>
        <v/>
      </c>
      <c r="DI147">
        <f>IFERROR(MATCH(DI$3,'Bins 2025'!$D147:$ALO147,1),0)/1000</f>
        <v/>
      </c>
      <c r="DJ147">
        <f>IFERROR(MATCH(DJ$3,'Bins 2025'!$D147:$ALO147,1),0)/1000</f>
        <v/>
      </c>
      <c r="DK147">
        <f>IFERROR(MATCH(DK$3,'Bins 2025'!$D147:$ALO147,1),0)/1000</f>
        <v/>
      </c>
      <c r="DL147">
        <f>IFERROR(MATCH(DL$3,'Bins 2025'!$D147:$ALO147,1),0)/1000</f>
        <v/>
      </c>
      <c r="DM147">
        <f>IFERROR(MATCH(DM$3,'Bins 2025'!$D147:$ALO147,1),0)/1000</f>
        <v/>
      </c>
      <c r="DN147">
        <f>IFERROR(MATCH(DN$3,'Bins 2025'!$D147:$ALO147,1),0)/1000</f>
        <v/>
      </c>
      <c r="DO147">
        <f>IFERROR(MATCH(DO$3,'Bins 2025'!$D147:$ALO147,1),0)/1000</f>
        <v/>
      </c>
      <c r="DP147">
        <f>IFERROR(MATCH(DP$3,'Bins 2025'!$D147:$ALO147,1),0)/1000</f>
        <v/>
      </c>
      <c r="DQ147">
        <f>IFERROR(MATCH(DQ$3,'Bins 2025'!$D147:$ALO147,1),0)/1000</f>
        <v/>
      </c>
      <c r="DR147">
        <f>IFERROR(MATCH(DR$3,'Bins 2025'!$D147:$ALO147,1),0)/1000</f>
        <v/>
      </c>
      <c r="DS147">
        <f>IFERROR(MATCH(DS$3,'Bins 2025'!$D147:$ALO147,1),0)/1000</f>
        <v/>
      </c>
      <c r="DT147">
        <f>IFERROR(MATCH(DT$3,'Bins 2025'!$D147:$ALO147,1),0)/1000</f>
        <v/>
      </c>
      <c r="DU147">
        <f>IFERROR(MATCH(DU$3,'Bins 2025'!$D147:$ALO147,1),0)/1000</f>
        <v/>
      </c>
      <c r="DV147">
        <f>IFERROR(MATCH(DV$3,'Bins 2025'!$D147:$ALO147,1),0)/1000</f>
        <v/>
      </c>
      <c r="DW147">
        <f>IFERROR(MATCH(DW$3,'Bins 2025'!$D147:$ALO147,1),0)/1000</f>
        <v/>
      </c>
      <c r="DX147">
        <f>IFERROR(MATCH(DX$3,'Bins 2025'!$D147:$ALO147,1),0)/1000</f>
        <v/>
      </c>
      <c r="DY147">
        <f>IFERROR(MATCH(DY$3,'Bins 2025'!$D147:$ALO147,1),0)/1000</f>
        <v/>
      </c>
      <c r="DZ147">
        <f>IFERROR(MATCH(DZ$3,'Bins 2025'!$D147:$ALO147,1),0)/1000</f>
        <v/>
      </c>
      <c r="EA147">
        <f>IFERROR(MATCH(EA$3,'Bins 2025'!$D147:$ALO147,1),0)/1000</f>
        <v/>
      </c>
      <c r="EB147">
        <f>IFERROR(MATCH(EB$3,'Bins 2025'!$D147:$ALO147,1),0)/1000</f>
        <v/>
      </c>
      <c r="EC147">
        <f>IFERROR(MATCH(EC$3,'Bins 2025'!$D147:$ALO147,1),0)/1000</f>
        <v/>
      </c>
      <c r="ED147">
        <f>IFERROR(MATCH(ED$3,'Bins 2025'!$D147:$ALO147,1),0)/1000</f>
        <v/>
      </c>
      <c r="EE147">
        <f>IFERROR(MATCH(EE$3,'Bins 2025'!$D147:$ALO147,1),0)/1000</f>
        <v/>
      </c>
      <c r="EF147">
        <f>IFERROR(MATCH(EF$3,'Bins 2025'!$D147:$ALO147,1),0)/1000</f>
        <v/>
      </c>
      <c r="EG147">
        <f>IFERROR(MATCH(EG$3,'Bins 2025'!$D147:$ALO147,1),0)/1000</f>
        <v/>
      </c>
      <c r="EH147">
        <f>IFERROR(MATCH(EH$3,'Bins 2025'!$D147:$ALO147,1),0)/1000</f>
        <v/>
      </c>
      <c r="EI147">
        <f>IFERROR(MATCH(EI$3,'Bins 2025'!$D147:$ALO147,1),0)/1000</f>
        <v/>
      </c>
      <c r="EJ147">
        <f>IFERROR(MATCH(EJ$3,'Bins 2025'!$D147:$ALO147,1),0)/1000</f>
        <v/>
      </c>
      <c r="EK147">
        <f>IFERROR(MATCH(EK$3,'Bins 2025'!$D147:$ALO147,1),0)/1000</f>
        <v/>
      </c>
      <c r="EL147">
        <f>IFERROR(MATCH(EL$3,'Bins 2025'!$D147:$ALO147,1),0)/1000</f>
        <v/>
      </c>
      <c r="EM147">
        <f>IFERROR(MATCH(EM$3,'Bins 2025'!$D147:$ALO147,1),0)/1000</f>
        <v/>
      </c>
      <c r="EN147">
        <f>IFERROR(MATCH(EN$3,'Bins 2025'!$D147:$ALO147,1),0)/1000</f>
        <v/>
      </c>
      <c r="EO147">
        <f>IFERROR(MATCH(EO$3,'Bins 2025'!$D147:$ALO147,1),0)/1000</f>
        <v/>
      </c>
      <c r="EP147">
        <f>IFERROR(MATCH(EP$3,'Bins 2025'!$D147:$ALO147,1),0)/1000</f>
        <v/>
      </c>
      <c r="EQ147">
        <f>IFERROR(MATCH(EQ$3,'Bins 2025'!$D147:$ALO147,1),0)/1000</f>
        <v/>
      </c>
      <c r="ER147">
        <f>IFERROR(MATCH(ER$3,'Bins 2025'!$D147:$ALO147,1),0)/1000</f>
        <v/>
      </c>
      <c r="ES147">
        <f>IFERROR(MATCH(ES$3,'Bins 2025'!$D147:$ALO147,1),0)/1000</f>
        <v/>
      </c>
      <c r="ET147">
        <f>IFERROR(MATCH(ET$3,'Bins 2025'!$D147:$ALO147,1),0)/1000</f>
        <v/>
      </c>
      <c r="EU147">
        <f>IFERROR(MATCH(EU$3,'Bins 2025'!$D147:$ALO147,1),0)/1000</f>
        <v/>
      </c>
      <c r="EV147">
        <f>IFERROR(MATCH(EV$3,'Bins 2025'!$D147:$ALO147,1),0)/1000</f>
        <v/>
      </c>
      <c r="EW147">
        <f>IFERROR(MATCH(EW$3,'Bins 2025'!$D147:$ALO147,1),0)/1000</f>
        <v/>
      </c>
      <c r="EX147">
        <f>IFERROR(MATCH(EX$3,'Bins 2025'!$D147:$ALO147,1),0)/1000</f>
        <v/>
      </c>
      <c r="EY147">
        <f>IFERROR(MATCH(EY$3,'Bins 2025'!$D147:$ALO147,1),0)/1000</f>
        <v/>
      </c>
      <c r="EZ147">
        <f>IFERROR(MATCH(EZ$3,'Bins 2025'!$D147:$ALO147,1),0)/1000</f>
        <v/>
      </c>
      <c r="FA147">
        <f>IFERROR(MATCH(FA$3,'Bins 2025'!$D147:$ALO147,1),0)/1000</f>
        <v/>
      </c>
      <c r="FB147">
        <f>IFERROR(MATCH(FB$3,'Bins 2025'!$D147:$ALO147,1),0)/1000</f>
        <v/>
      </c>
      <c r="FC147">
        <f>IFERROR(MATCH(FC$3,'Bins 2025'!$D147:$ALO147,1),0)/1000</f>
        <v/>
      </c>
      <c r="FD147">
        <f>IFERROR(MATCH(FD$3,'Bins 2025'!$D147:$ALO147,1),0)/1000</f>
        <v/>
      </c>
      <c r="FE147">
        <f>IFERROR(MATCH(FE$3,'Bins 2025'!$D147:$ALO147,1),0)/1000</f>
        <v/>
      </c>
      <c r="FF147">
        <f>IFERROR(MATCH(FF$3,'Bins 2025'!$D147:$ALO147,1),0)/1000</f>
        <v/>
      </c>
      <c r="FG147">
        <f>IFERROR(MATCH(FG$3,'Bins 2025'!$D147:$ALO147,1),0)/1000</f>
        <v/>
      </c>
      <c r="FH147">
        <f>IFERROR(MATCH(FH$3,'Bins 2025'!$D147:$ALO147,1),0)/1000</f>
        <v/>
      </c>
      <c r="FI147">
        <f>IFERROR(MATCH(FI$3,'Bins 2025'!$D147:$ALO147,1),0)/1000</f>
        <v/>
      </c>
      <c r="FJ147">
        <f>IFERROR(MATCH(FJ$3,'Bins 2025'!$D147:$ALO147,1),0)/1000</f>
        <v/>
      </c>
      <c r="FK147">
        <f>IFERROR(MATCH(FK$3,'Bins 2025'!$D147:$ALO147,1),0)/1000</f>
        <v/>
      </c>
      <c r="FL147">
        <f>IFERROR(MATCH(FL$3,'Bins 2025'!$D147:$ALO147,1),0)/1000</f>
        <v/>
      </c>
      <c r="FM147">
        <f>IFERROR(MATCH(FM$3,'Bins 2025'!$D147:$ALO147,1),0)/1000</f>
        <v/>
      </c>
      <c r="FN147">
        <f>IFERROR(MATCH(FN$3,'Bins 2025'!$D147:$ALO147,1),0)/1000</f>
        <v/>
      </c>
      <c r="FO147">
        <f>IFERROR(MATCH(FO$3,'Bins 2025'!$D147:$ALO147,1),0)/1000</f>
        <v/>
      </c>
      <c r="FP147">
        <f>IFERROR(MATCH(FP$3,'Bins 2025'!$D147:$ALO147,1),0)/1000</f>
        <v/>
      </c>
      <c r="FQ147">
        <f>IFERROR(MATCH(FQ$3,'Bins 2025'!$D147:$ALO147,1),0)/1000</f>
        <v/>
      </c>
      <c r="FR147">
        <f>IFERROR(MATCH(FR$3,'Bins 2025'!$D147:$ALO147,1),0)/1000</f>
        <v/>
      </c>
      <c r="FS147">
        <f>IFERROR(MATCH(FS$3,'Bins 2025'!$D147:$ALO147,1),0)/1000</f>
        <v/>
      </c>
      <c r="FT147">
        <f>IFERROR(MATCH(FT$3,'Bins 2025'!$D147:$ALO147,1),0)/1000</f>
        <v/>
      </c>
      <c r="FU147">
        <f>IFERROR(MATCH(FU$3,'Bins 2025'!$D147:$ALO147,1),0)/1000</f>
        <v/>
      </c>
      <c r="FV147">
        <f>IFERROR(MATCH(FV$3,'Bins 2025'!$D147:$ALO147,1),0)/1000</f>
        <v/>
      </c>
      <c r="FW147">
        <f>IFERROR(MATCH(FW$3,'Bins 2025'!$D147:$ALO147,1),0)/1000</f>
        <v/>
      </c>
      <c r="FX147">
        <f>IFERROR(MATCH(FX$3,'Bins 2025'!$D147:$ALO147,1),0)/1000</f>
        <v/>
      </c>
      <c r="FY147">
        <f>IFERROR(MATCH(FY$3,'Bins 2025'!$D147:$ALO147,1),0)/1000</f>
        <v/>
      </c>
      <c r="FZ147">
        <f>IFERROR(MATCH(FZ$3,'Bins 2025'!$D147:$ALO147,1),0)/1000</f>
        <v/>
      </c>
      <c r="GA147">
        <f>IFERROR(MATCH(GA$3,'Bins 2025'!$D147:$ALO147,1),0)/1000</f>
        <v/>
      </c>
      <c r="GB147">
        <f>IFERROR(MATCH(GB$3,'Bins 2025'!$D147:$ALO147,1),0)/1000</f>
        <v/>
      </c>
      <c r="GC147">
        <f>IFERROR(MATCH(GC$3,'Bins 2025'!$D147:$ALO147,1),0)/1000</f>
        <v/>
      </c>
      <c r="GD147">
        <f>IFERROR(MATCH(GD$3,'Bins 2025'!$D147:$ALO147,1),0)/1000</f>
        <v/>
      </c>
      <c r="GE147">
        <f>IFERROR(MATCH(GE$3,'Bins 2025'!$D147:$ALO147,1),0)/1000</f>
        <v/>
      </c>
      <c r="GF147">
        <f>IFERROR(MATCH(GF$3,'Bins 2025'!$D147:$ALO147,1),0)/1000</f>
        <v/>
      </c>
      <c r="GG147">
        <f>IFERROR(MATCH(GG$3,'Bins 2025'!$D147:$ALO147,1),0)/1000</f>
        <v/>
      </c>
      <c r="GH147">
        <f>IFERROR(MATCH(GH$3,'Bins 2025'!$D147:$ALO147,1),0)/1000</f>
        <v/>
      </c>
      <c r="GI147">
        <f>IFERROR(MATCH(GI$3,'Bins 2025'!$D147:$ALO147,1),0)/1000</f>
        <v/>
      </c>
      <c r="GJ147">
        <f>IFERROR(MATCH(GJ$3,'Bins 2025'!$D147:$ALO147,1),0)/1000</f>
        <v/>
      </c>
      <c r="GK147">
        <f>IFERROR(MATCH(GK$3,'Bins 2025'!$D147:$ALO147,1),0)/1000</f>
        <v/>
      </c>
      <c r="GL147">
        <f>IFERROR(MATCH(GL$3,'Bins 2025'!$D147:$ALO147,1),0)/1000</f>
        <v/>
      </c>
      <c r="GM147">
        <f>IFERROR(MATCH(GM$3,'Bins 2025'!$D147:$ALO147,1),0)/1000</f>
        <v/>
      </c>
      <c r="GN147">
        <f>IFERROR(MATCH(GN$3,'Bins 2025'!$D147:$ALO147,1),0)/1000</f>
        <v/>
      </c>
      <c r="GO147">
        <f>IFERROR(MATCH(GO$3,'Bins 2025'!$D147:$ALO147,1),0)/1000</f>
        <v/>
      </c>
      <c r="GP147">
        <f>IFERROR(MATCH(GP$3,'Bins 2025'!$D147:$ALO147,1),0)/1000</f>
        <v/>
      </c>
      <c r="GQ147">
        <f>IFERROR(MATCH(GQ$3,'Bins 2025'!$D147:$ALO147,1),0)/1000</f>
        <v/>
      </c>
      <c r="GR147">
        <f>IFERROR(MATCH(GR$3,'Bins 2025'!$D147:$ALO147,1),0)/1000</f>
        <v/>
      </c>
      <c r="GS147">
        <f>IFERROR(MATCH(GS$3,'Bins 2025'!$D147:$ALO147,1),0)/1000</f>
        <v/>
      </c>
      <c r="GT147">
        <f>IFERROR(MATCH(GT$3,'Bins 2025'!$D147:$ALO147,1),0)/1000</f>
        <v/>
      </c>
      <c r="GU147">
        <f>IFERROR(MATCH(GU$3,'Bins 2025'!$D147:$ALO147,1),0)/1000</f>
        <v/>
      </c>
    </row>
    <row r="148">
      <c r="B148">
        <f>Inputs!B148</f>
        <v/>
      </c>
      <c r="C148">
        <f>Inputs!K148</f>
        <v/>
      </c>
      <c r="D148">
        <f>N(Inputs!H148)</f>
        <v/>
      </c>
      <c r="E148">
        <f>IFERROR(MATCH(E$3,'Bins 2025'!$D148:$ALO148,1),0)/1000</f>
        <v/>
      </c>
      <c r="F148">
        <f>IFERROR(MATCH(F$3,'Bins 2025'!$D148:$ALO148,1),0)/1000</f>
        <v/>
      </c>
      <c r="G148">
        <f>IFERROR(MATCH(G$3,'Bins 2025'!$D148:$ALO148,1),0)/1000</f>
        <v/>
      </c>
      <c r="H148">
        <f>IFERROR(MATCH(H$3,'Bins 2025'!$D148:$ALO148,1),0)/1000</f>
        <v/>
      </c>
      <c r="I148">
        <f>IFERROR(MATCH(I$3,'Bins 2025'!$D148:$ALO148,1),0)/1000</f>
        <v/>
      </c>
      <c r="J148">
        <f>IFERROR(MATCH(J$3,'Bins 2025'!$D148:$ALO148,1),0)/1000</f>
        <v/>
      </c>
      <c r="K148">
        <f>IFERROR(MATCH(K$3,'Bins 2025'!$D148:$ALO148,1),0)/1000</f>
        <v/>
      </c>
      <c r="L148">
        <f>IFERROR(MATCH(L$3,'Bins 2025'!$D148:$ALO148,1),0)/1000</f>
        <v/>
      </c>
      <c r="M148">
        <f>IFERROR(MATCH(M$3,'Bins 2025'!$D148:$ALO148,1),0)/1000</f>
        <v/>
      </c>
      <c r="N148">
        <f>IFERROR(MATCH(N$3,'Bins 2025'!$D148:$ALO148,1),0)/1000</f>
        <v/>
      </c>
      <c r="O148">
        <f>IFERROR(MATCH(O$3,'Bins 2025'!$D148:$ALO148,1),0)/1000</f>
        <v/>
      </c>
      <c r="P148">
        <f>IFERROR(MATCH(P$3,'Bins 2025'!$D148:$ALO148,1),0)/1000</f>
        <v/>
      </c>
      <c r="Q148">
        <f>IFERROR(MATCH(Q$3,'Bins 2025'!$D148:$ALO148,1),0)/1000</f>
        <v/>
      </c>
      <c r="R148">
        <f>IFERROR(MATCH(R$3,'Bins 2025'!$D148:$ALO148,1),0)/1000</f>
        <v/>
      </c>
      <c r="S148">
        <f>IFERROR(MATCH(S$3,'Bins 2025'!$D148:$ALO148,1),0)/1000</f>
        <v/>
      </c>
      <c r="T148">
        <f>IFERROR(MATCH(T$3,'Bins 2025'!$D148:$ALO148,1),0)/1000</f>
        <v/>
      </c>
      <c r="U148">
        <f>IFERROR(MATCH(U$3,'Bins 2025'!$D148:$ALO148,1),0)/1000</f>
        <v/>
      </c>
      <c r="V148">
        <f>IFERROR(MATCH(V$3,'Bins 2025'!$D148:$ALO148,1),0)/1000</f>
        <v/>
      </c>
      <c r="W148">
        <f>IFERROR(MATCH(W$3,'Bins 2025'!$D148:$ALO148,1),0)/1000</f>
        <v/>
      </c>
      <c r="X148">
        <f>IFERROR(MATCH(X$3,'Bins 2025'!$D148:$ALO148,1),0)/1000</f>
        <v/>
      </c>
      <c r="Y148">
        <f>IFERROR(MATCH(Y$3,'Bins 2025'!$D148:$ALO148,1),0)/1000</f>
        <v/>
      </c>
      <c r="Z148">
        <f>IFERROR(MATCH(Z$3,'Bins 2025'!$D148:$ALO148,1),0)/1000</f>
        <v/>
      </c>
      <c r="AA148">
        <f>IFERROR(MATCH(AA$3,'Bins 2025'!$D148:$ALO148,1),0)/1000</f>
        <v/>
      </c>
      <c r="AB148">
        <f>IFERROR(MATCH(AB$3,'Bins 2025'!$D148:$ALO148,1),0)/1000</f>
        <v/>
      </c>
      <c r="AC148">
        <f>IFERROR(MATCH(AC$3,'Bins 2025'!$D148:$ALO148,1),0)/1000</f>
        <v/>
      </c>
      <c r="AD148">
        <f>IFERROR(MATCH(AD$3,'Bins 2025'!$D148:$ALO148,1),0)/1000</f>
        <v/>
      </c>
      <c r="AE148">
        <f>IFERROR(MATCH(AE$3,'Bins 2025'!$D148:$ALO148,1),0)/1000</f>
        <v/>
      </c>
      <c r="AF148">
        <f>IFERROR(MATCH(AF$3,'Bins 2025'!$D148:$ALO148,1),0)/1000</f>
        <v/>
      </c>
      <c r="AG148">
        <f>IFERROR(MATCH(AG$3,'Bins 2025'!$D148:$ALO148,1),0)/1000</f>
        <v/>
      </c>
      <c r="AH148">
        <f>IFERROR(MATCH(AH$3,'Bins 2025'!$D148:$ALO148,1),0)/1000</f>
        <v/>
      </c>
      <c r="AI148">
        <f>IFERROR(MATCH(AI$3,'Bins 2025'!$D148:$ALO148,1),0)/1000</f>
        <v/>
      </c>
      <c r="AJ148">
        <f>IFERROR(MATCH(AJ$3,'Bins 2025'!$D148:$ALO148,1),0)/1000</f>
        <v/>
      </c>
      <c r="AK148">
        <f>IFERROR(MATCH(AK$3,'Bins 2025'!$D148:$ALO148,1),0)/1000</f>
        <v/>
      </c>
      <c r="AL148">
        <f>IFERROR(MATCH(AL$3,'Bins 2025'!$D148:$ALO148,1),0)/1000</f>
        <v/>
      </c>
      <c r="AM148">
        <f>IFERROR(MATCH(AM$3,'Bins 2025'!$D148:$ALO148,1),0)/1000</f>
        <v/>
      </c>
      <c r="AN148">
        <f>IFERROR(MATCH(AN$3,'Bins 2025'!$D148:$ALO148,1),0)/1000</f>
        <v/>
      </c>
      <c r="AO148">
        <f>IFERROR(MATCH(AO$3,'Bins 2025'!$D148:$ALO148,1),0)/1000</f>
        <v/>
      </c>
      <c r="AP148">
        <f>IFERROR(MATCH(AP$3,'Bins 2025'!$D148:$ALO148,1),0)/1000</f>
        <v/>
      </c>
      <c r="AQ148">
        <f>IFERROR(MATCH(AQ$3,'Bins 2025'!$D148:$ALO148,1),0)/1000</f>
        <v/>
      </c>
      <c r="AR148">
        <f>IFERROR(MATCH(AR$3,'Bins 2025'!$D148:$ALO148,1),0)/1000</f>
        <v/>
      </c>
      <c r="AS148">
        <f>IFERROR(MATCH(AS$3,'Bins 2025'!$D148:$ALO148,1),0)/1000</f>
        <v/>
      </c>
      <c r="AT148">
        <f>IFERROR(MATCH(AT$3,'Bins 2025'!$D148:$ALO148,1),0)/1000</f>
        <v/>
      </c>
      <c r="AU148">
        <f>IFERROR(MATCH(AU$3,'Bins 2025'!$D148:$ALO148,1),0)/1000</f>
        <v/>
      </c>
      <c r="AV148">
        <f>IFERROR(MATCH(AV$3,'Bins 2025'!$D148:$ALO148,1),0)/1000</f>
        <v/>
      </c>
      <c r="AW148">
        <f>IFERROR(MATCH(AW$3,'Bins 2025'!$D148:$ALO148,1),0)/1000</f>
        <v/>
      </c>
      <c r="AX148">
        <f>IFERROR(MATCH(AX$3,'Bins 2025'!$D148:$ALO148,1),0)/1000</f>
        <v/>
      </c>
      <c r="AY148">
        <f>IFERROR(MATCH(AY$3,'Bins 2025'!$D148:$ALO148,1),0)/1000</f>
        <v/>
      </c>
      <c r="AZ148">
        <f>IFERROR(MATCH(AZ$3,'Bins 2025'!$D148:$ALO148,1),0)/1000</f>
        <v/>
      </c>
      <c r="BA148">
        <f>IFERROR(MATCH(BA$3,'Bins 2025'!$D148:$ALO148,1),0)/1000</f>
        <v/>
      </c>
      <c r="BB148">
        <f>IFERROR(MATCH(BB$3,'Bins 2025'!$D148:$ALO148,1),0)/1000</f>
        <v/>
      </c>
      <c r="BC148">
        <f>IFERROR(MATCH(BC$3,'Bins 2025'!$D148:$ALO148,1),0)/1000</f>
        <v/>
      </c>
      <c r="BD148">
        <f>IFERROR(MATCH(BD$3,'Bins 2025'!$D148:$ALO148,1),0)/1000</f>
        <v/>
      </c>
      <c r="BE148">
        <f>IFERROR(MATCH(BE$3,'Bins 2025'!$D148:$ALO148,1),0)/1000</f>
        <v/>
      </c>
      <c r="BF148">
        <f>IFERROR(MATCH(BF$3,'Bins 2025'!$D148:$ALO148,1),0)/1000</f>
        <v/>
      </c>
      <c r="BG148">
        <f>IFERROR(MATCH(BG$3,'Bins 2025'!$D148:$ALO148,1),0)/1000</f>
        <v/>
      </c>
      <c r="BH148">
        <f>IFERROR(MATCH(BH$3,'Bins 2025'!$D148:$ALO148,1),0)/1000</f>
        <v/>
      </c>
      <c r="BI148">
        <f>IFERROR(MATCH(BI$3,'Bins 2025'!$D148:$ALO148,1),0)/1000</f>
        <v/>
      </c>
      <c r="BJ148">
        <f>IFERROR(MATCH(BJ$3,'Bins 2025'!$D148:$ALO148,1),0)/1000</f>
        <v/>
      </c>
      <c r="BK148">
        <f>IFERROR(MATCH(BK$3,'Bins 2025'!$D148:$ALO148,1),0)/1000</f>
        <v/>
      </c>
      <c r="BL148">
        <f>IFERROR(MATCH(BL$3,'Bins 2025'!$D148:$ALO148,1),0)/1000</f>
        <v/>
      </c>
      <c r="BM148">
        <f>IFERROR(MATCH(BM$3,'Bins 2025'!$D148:$ALO148,1),0)/1000</f>
        <v/>
      </c>
      <c r="BN148">
        <f>IFERROR(MATCH(BN$3,'Bins 2025'!$D148:$ALO148,1),0)/1000</f>
        <v/>
      </c>
      <c r="BO148">
        <f>IFERROR(MATCH(BO$3,'Bins 2025'!$D148:$ALO148,1),0)/1000</f>
        <v/>
      </c>
      <c r="BP148">
        <f>IFERROR(MATCH(BP$3,'Bins 2025'!$D148:$ALO148,1),0)/1000</f>
        <v/>
      </c>
      <c r="BQ148">
        <f>IFERROR(MATCH(BQ$3,'Bins 2025'!$D148:$ALO148,1),0)/1000</f>
        <v/>
      </c>
      <c r="BR148">
        <f>IFERROR(MATCH(BR$3,'Bins 2025'!$D148:$ALO148,1),0)/1000</f>
        <v/>
      </c>
      <c r="BS148">
        <f>IFERROR(MATCH(BS$3,'Bins 2025'!$D148:$ALO148,1),0)/1000</f>
        <v/>
      </c>
      <c r="BT148">
        <f>IFERROR(MATCH(BT$3,'Bins 2025'!$D148:$ALO148,1),0)/1000</f>
        <v/>
      </c>
      <c r="BU148">
        <f>IFERROR(MATCH(BU$3,'Bins 2025'!$D148:$ALO148,1),0)/1000</f>
        <v/>
      </c>
      <c r="BV148">
        <f>IFERROR(MATCH(BV$3,'Bins 2025'!$D148:$ALO148,1),0)/1000</f>
        <v/>
      </c>
      <c r="BW148">
        <f>IFERROR(MATCH(BW$3,'Bins 2025'!$D148:$ALO148,1),0)/1000</f>
        <v/>
      </c>
      <c r="BX148">
        <f>IFERROR(MATCH(BX$3,'Bins 2025'!$D148:$ALO148,1),0)/1000</f>
        <v/>
      </c>
      <c r="BY148">
        <f>IFERROR(MATCH(BY$3,'Bins 2025'!$D148:$ALO148,1),0)/1000</f>
        <v/>
      </c>
      <c r="BZ148">
        <f>IFERROR(MATCH(BZ$3,'Bins 2025'!$D148:$ALO148,1),0)/1000</f>
        <v/>
      </c>
      <c r="CA148">
        <f>IFERROR(MATCH(CA$3,'Bins 2025'!$D148:$ALO148,1),0)/1000</f>
        <v/>
      </c>
      <c r="CB148">
        <f>IFERROR(MATCH(CB$3,'Bins 2025'!$D148:$ALO148,1),0)/1000</f>
        <v/>
      </c>
      <c r="CC148">
        <f>IFERROR(MATCH(CC$3,'Bins 2025'!$D148:$ALO148,1),0)/1000</f>
        <v/>
      </c>
      <c r="CD148">
        <f>IFERROR(MATCH(CD$3,'Bins 2025'!$D148:$ALO148,1),0)/1000</f>
        <v/>
      </c>
      <c r="CE148">
        <f>IFERROR(MATCH(CE$3,'Bins 2025'!$D148:$ALO148,1),0)/1000</f>
        <v/>
      </c>
      <c r="CF148">
        <f>IFERROR(MATCH(CF$3,'Bins 2025'!$D148:$ALO148,1),0)/1000</f>
        <v/>
      </c>
      <c r="CG148">
        <f>IFERROR(MATCH(CG$3,'Bins 2025'!$D148:$ALO148,1),0)/1000</f>
        <v/>
      </c>
      <c r="CH148">
        <f>IFERROR(MATCH(CH$3,'Bins 2025'!$D148:$ALO148,1),0)/1000</f>
        <v/>
      </c>
      <c r="CI148">
        <f>IFERROR(MATCH(CI$3,'Bins 2025'!$D148:$ALO148,1),0)/1000</f>
        <v/>
      </c>
      <c r="CJ148">
        <f>IFERROR(MATCH(CJ$3,'Bins 2025'!$D148:$ALO148,1),0)/1000</f>
        <v/>
      </c>
      <c r="CK148">
        <f>IFERROR(MATCH(CK$3,'Bins 2025'!$D148:$ALO148,1),0)/1000</f>
        <v/>
      </c>
      <c r="CL148">
        <f>IFERROR(MATCH(CL$3,'Bins 2025'!$D148:$ALO148,1),0)/1000</f>
        <v/>
      </c>
      <c r="CM148">
        <f>IFERROR(MATCH(CM$3,'Bins 2025'!$D148:$ALO148,1),0)/1000</f>
        <v/>
      </c>
      <c r="CN148">
        <f>IFERROR(MATCH(CN$3,'Bins 2025'!$D148:$ALO148,1),0)/1000</f>
        <v/>
      </c>
      <c r="CO148">
        <f>IFERROR(MATCH(CO$3,'Bins 2025'!$D148:$ALO148,1),0)/1000</f>
        <v/>
      </c>
      <c r="CP148">
        <f>IFERROR(MATCH(CP$3,'Bins 2025'!$D148:$ALO148,1),0)/1000</f>
        <v/>
      </c>
      <c r="CQ148">
        <f>IFERROR(MATCH(CQ$3,'Bins 2025'!$D148:$ALO148,1),0)/1000</f>
        <v/>
      </c>
      <c r="CR148">
        <f>IFERROR(MATCH(CR$3,'Bins 2025'!$D148:$ALO148,1),0)/1000</f>
        <v/>
      </c>
      <c r="CS148">
        <f>IFERROR(MATCH(CS$3,'Bins 2025'!$D148:$ALO148,1),0)/1000</f>
        <v/>
      </c>
      <c r="CT148">
        <f>IFERROR(MATCH(CT$3,'Bins 2025'!$D148:$ALO148,1),0)/1000</f>
        <v/>
      </c>
      <c r="CU148">
        <f>IFERROR(MATCH(CU$3,'Bins 2025'!$D148:$ALO148,1),0)/1000</f>
        <v/>
      </c>
      <c r="CV148">
        <f>IFERROR(MATCH(CV$3,'Bins 2025'!$D148:$ALO148,1),0)/1000</f>
        <v/>
      </c>
      <c r="CW148">
        <f>IFERROR(MATCH(CW$3,'Bins 2025'!$D148:$ALO148,1),0)/1000</f>
        <v/>
      </c>
      <c r="CX148">
        <f>IFERROR(MATCH(CX$3,'Bins 2025'!$D148:$ALO148,1),0)/1000</f>
        <v/>
      </c>
      <c r="CY148">
        <f>IFERROR(MATCH(CY$3,'Bins 2025'!$D148:$ALO148,1),0)/1000</f>
        <v/>
      </c>
      <c r="CZ148">
        <f>IFERROR(MATCH(CZ$3,'Bins 2025'!$D148:$ALO148,1),0)/1000</f>
        <v/>
      </c>
      <c r="DA148">
        <f>IFERROR(MATCH(DA$3,'Bins 2025'!$D148:$ALO148,1),0)/1000</f>
        <v/>
      </c>
      <c r="DB148">
        <f>IFERROR(MATCH(DB$3,'Bins 2025'!$D148:$ALO148,1),0)/1000</f>
        <v/>
      </c>
      <c r="DC148">
        <f>IFERROR(MATCH(DC$3,'Bins 2025'!$D148:$ALO148,1),0)/1000</f>
        <v/>
      </c>
      <c r="DD148">
        <f>IFERROR(MATCH(DD$3,'Bins 2025'!$D148:$ALO148,1),0)/1000</f>
        <v/>
      </c>
      <c r="DE148">
        <f>IFERROR(MATCH(DE$3,'Bins 2025'!$D148:$ALO148,1),0)/1000</f>
        <v/>
      </c>
      <c r="DF148">
        <f>IFERROR(MATCH(DF$3,'Bins 2025'!$D148:$ALO148,1),0)/1000</f>
        <v/>
      </c>
      <c r="DG148">
        <f>IFERROR(MATCH(DG$3,'Bins 2025'!$D148:$ALO148,1),0)/1000</f>
        <v/>
      </c>
      <c r="DH148">
        <f>IFERROR(MATCH(DH$3,'Bins 2025'!$D148:$ALO148,1),0)/1000</f>
        <v/>
      </c>
      <c r="DI148">
        <f>IFERROR(MATCH(DI$3,'Bins 2025'!$D148:$ALO148,1),0)/1000</f>
        <v/>
      </c>
      <c r="DJ148">
        <f>IFERROR(MATCH(DJ$3,'Bins 2025'!$D148:$ALO148,1),0)/1000</f>
        <v/>
      </c>
      <c r="DK148">
        <f>IFERROR(MATCH(DK$3,'Bins 2025'!$D148:$ALO148,1),0)/1000</f>
        <v/>
      </c>
      <c r="DL148">
        <f>IFERROR(MATCH(DL$3,'Bins 2025'!$D148:$ALO148,1),0)/1000</f>
        <v/>
      </c>
      <c r="DM148">
        <f>IFERROR(MATCH(DM$3,'Bins 2025'!$D148:$ALO148,1),0)/1000</f>
        <v/>
      </c>
      <c r="DN148">
        <f>IFERROR(MATCH(DN$3,'Bins 2025'!$D148:$ALO148,1),0)/1000</f>
        <v/>
      </c>
      <c r="DO148">
        <f>IFERROR(MATCH(DO$3,'Bins 2025'!$D148:$ALO148,1),0)/1000</f>
        <v/>
      </c>
      <c r="DP148">
        <f>IFERROR(MATCH(DP$3,'Bins 2025'!$D148:$ALO148,1),0)/1000</f>
        <v/>
      </c>
      <c r="DQ148">
        <f>IFERROR(MATCH(DQ$3,'Bins 2025'!$D148:$ALO148,1),0)/1000</f>
        <v/>
      </c>
      <c r="DR148">
        <f>IFERROR(MATCH(DR$3,'Bins 2025'!$D148:$ALO148,1),0)/1000</f>
        <v/>
      </c>
      <c r="DS148">
        <f>IFERROR(MATCH(DS$3,'Bins 2025'!$D148:$ALO148,1),0)/1000</f>
        <v/>
      </c>
      <c r="DT148">
        <f>IFERROR(MATCH(DT$3,'Bins 2025'!$D148:$ALO148,1),0)/1000</f>
        <v/>
      </c>
      <c r="DU148">
        <f>IFERROR(MATCH(DU$3,'Bins 2025'!$D148:$ALO148,1),0)/1000</f>
        <v/>
      </c>
      <c r="DV148">
        <f>IFERROR(MATCH(DV$3,'Bins 2025'!$D148:$ALO148,1),0)/1000</f>
        <v/>
      </c>
      <c r="DW148">
        <f>IFERROR(MATCH(DW$3,'Bins 2025'!$D148:$ALO148,1),0)/1000</f>
        <v/>
      </c>
      <c r="DX148">
        <f>IFERROR(MATCH(DX$3,'Bins 2025'!$D148:$ALO148,1),0)/1000</f>
        <v/>
      </c>
      <c r="DY148">
        <f>IFERROR(MATCH(DY$3,'Bins 2025'!$D148:$ALO148,1),0)/1000</f>
        <v/>
      </c>
      <c r="DZ148">
        <f>IFERROR(MATCH(DZ$3,'Bins 2025'!$D148:$ALO148,1),0)/1000</f>
        <v/>
      </c>
      <c r="EA148">
        <f>IFERROR(MATCH(EA$3,'Bins 2025'!$D148:$ALO148,1),0)/1000</f>
        <v/>
      </c>
      <c r="EB148">
        <f>IFERROR(MATCH(EB$3,'Bins 2025'!$D148:$ALO148,1),0)/1000</f>
        <v/>
      </c>
      <c r="EC148">
        <f>IFERROR(MATCH(EC$3,'Bins 2025'!$D148:$ALO148,1),0)/1000</f>
        <v/>
      </c>
      <c r="ED148">
        <f>IFERROR(MATCH(ED$3,'Bins 2025'!$D148:$ALO148,1),0)/1000</f>
        <v/>
      </c>
      <c r="EE148">
        <f>IFERROR(MATCH(EE$3,'Bins 2025'!$D148:$ALO148,1),0)/1000</f>
        <v/>
      </c>
      <c r="EF148">
        <f>IFERROR(MATCH(EF$3,'Bins 2025'!$D148:$ALO148,1),0)/1000</f>
        <v/>
      </c>
      <c r="EG148">
        <f>IFERROR(MATCH(EG$3,'Bins 2025'!$D148:$ALO148,1),0)/1000</f>
        <v/>
      </c>
      <c r="EH148">
        <f>IFERROR(MATCH(EH$3,'Bins 2025'!$D148:$ALO148,1),0)/1000</f>
        <v/>
      </c>
      <c r="EI148">
        <f>IFERROR(MATCH(EI$3,'Bins 2025'!$D148:$ALO148,1),0)/1000</f>
        <v/>
      </c>
      <c r="EJ148">
        <f>IFERROR(MATCH(EJ$3,'Bins 2025'!$D148:$ALO148,1),0)/1000</f>
        <v/>
      </c>
      <c r="EK148">
        <f>IFERROR(MATCH(EK$3,'Bins 2025'!$D148:$ALO148,1),0)/1000</f>
        <v/>
      </c>
      <c r="EL148">
        <f>IFERROR(MATCH(EL$3,'Bins 2025'!$D148:$ALO148,1),0)/1000</f>
        <v/>
      </c>
      <c r="EM148">
        <f>IFERROR(MATCH(EM$3,'Bins 2025'!$D148:$ALO148,1),0)/1000</f>
        <v/>
      </c>
      <c r="EN148">
        <f>IFERROR(MATCH(EN$3,'Bins 2025'!$D148:$ALO148,1),0)/1000</f>
        <v/>
      </c>
      <c r="EO148">
        <f>IFERROR(MATCH(EO$3,'Bins 2025'!$D148:$ALO148,1),0)/1000</f>
        <v/>
      </c>
      <c r="EP148">
        <f>IFERROR(MATCH(EP$3,'Bins 2025'!$D148:$ALO148,1),0)/1000</f>
        <v/>
      </c>
      <c r="EQ148">
        <f>IFERROR(MATCH(EQ$3,'Bins 2025'!$D148:$ALO148,1),0)/1000</f>
        <v/>
      </c>
      <c r="ER148">
        <f>IFERROR(MATCH(ER$3,'Bins 2025'!$D148:$ALO148,1),0)/1000</f>
        <v/>
      </c>
      <c r="ES148">
        <f>IFERROR(MATCH(ES$3,'Bins 2025'!$D148:$ALO148,1),0)/1000</f>
        <v/>
      </c>
      <c r="ET148">
        <f>IFERROR(MATCH(ET$3,'Bins 2025'!$D148:$ALO148,1),0)/1000</f>
        <v/>
      </c>
      <c r="EU148">
        <f>IFERROR(MATCH(EU$3,'Bins 2025'!$D148:$ALO148,1),0)/1000</f>
        <v/>
      </c>
      <c r="EV148">
        <f>IFERROR(MATCH(EV$3,'Bins 2025'!$D148:$ALO148,1),0)/1000</f>
        <v/>
      </c>
      <c r="EW148">
        <f>IFERROR(MATCH(EW$3,'Bins 2025'!$D148:$ALO148,1),0)/1000</f>
        <v/>
      </c>
      <c r="EX148">
        <f>IFERROR(MATCH(EX$3,'Bins 2025'!$D148:$ALO148,1),0)/1000</f>
        <v/>
      </c>
      <c r="EY148">
        <f>IFERROR(MATCH(EY$3,'Bins 2025'!$D148:$ALO148,1),0)/1000</f>
        <v/>
      </c>
      <c r="EZ148">
        <f>IFERROR(MATCH(EZ$3,'Bins 2025'!$D148:$ALO148,1),0)/1000</f>
        <v/>
      </c>
      <c r="FA148">
        <f>IFERROR(MATCH(FA$3,'Bins 2025'!$D148:$ALO148,1),0)/1000</f>
        <v/>
      </c>
      <c r="FB148">
        <f>IFERROR(MATCH(FB$3,'Bins 2025'!$D148:$ALO148,1),0)/1000</f>
        <v/>
      </c>
      <c r="FC148">
        <f>IFERROR(MATCH(FC$3,'Bins 2025'!$D148:$ALO148,1),0)/1000</f>
        <v/>
      </c>
      <c r="FD148">
        <f>IFERROR(MATCH(FD$3,'Bins 2025'!$D148:$ALO148,1),0)/1000</f>
        <v/>
      </c>
      <c r="FE148">
        <f>IFERROR(MATCH(FE$3,'Bins 2025'!$D148:$ALO148,1),0)/1000</f>
        <v/>
      </c>
      <c r="FF148">
        <f>IFERROR(MATCH(FF$3,'Bins 2025'!$D148:$ALO148,1),0)/1000</f>
        <v/>
      </c>
      <c r="FG148">
        <f>IFERROR(MATCH(FG$3,'Bins 2025'!$D148:$ALO148,1),0)/1000</f>
        <v/>
      </c>
      <c r="FH148">
        <f>IFERROR(MATCH(FH$3,'Bins 2025'!$D148:$ALO148,1),0)/1000</f>
        <v/>
      </c>
      <c r="FI148">
        <f>IFERROR(MATCH(FI$3,'Bins 2025'!$D148:$ALO148,1),0)/1000</f>
        <v/>
      </c>
      <c r="FJ148">
        <f>IFERROR(MATCH(FJ$3,'Bins 2025'!$D148:$ALO148,1),0)/1000</f>
        <v/>
      </c>
      <c r="FK148">
        <f>IFERROR(MATCH(FK$3,'Bins 2025'!$D148:$ALO148,1),0)/1000</f>
        <v/>
      </c>
      <c r="FL148">
        <f>IFERROR(MATCH(FL$3,'Bins 2025'!$D148:$ALO148,1),0)/1000</f>
        <v/>
      </c>
      <c r="FM148">
        <f>IFERROR(MATCH(FM$3,'Bins 2025'!$D148:$ALO148,1),0)/1000</f>
        <v/>
      </c>
      <c r="FN148">
        <f>IFERROR(MATCH(FN$3,'Bins 2025'!$D148:$ALO148,1),0)/1000</f>
        <v/>
      </c>
      <c r="FO148">
        <f>IFERROR(MATCH(FO$3,'Bins 2025'!$D148:$ALO148,1),0)/1000</f>
        <v/>
      </c>
      <c r="FP148">
        <f>IFERROR(MATCH(FP$3,'Bins 2025'!$D148:$ALO148,1),0)/1000</f>
        <v/>
      </c>
      <c r="FQ148">
        <f>IFERROR(MATCH(FQ$3,'Bins 2025'!$D148:$ALO148,1),0)/1000</f>
        <v/>
      </c>
      <c r="FR148">
        <f>IFERROR(MATCH(FR$3,'Bins 2025'!$D148:$ALO148,1),0)/1000</f>
        <v/>
      </c>
      <c r="FS148">
        <f>IFERROR(MATCH(FS$3,'Bins 2025'!$D148:$ALO148,1),0)/1000</f>
        <v/>
      </c>
      <c r="FT148">
        <f>IFERROR(MATCH(FT$3,'Bins 2025'!$D148:$ALO148,1),0)/1000</f>
        <v/>
      </c>
      <c r="FU148">
        <f>IFERROR(MATCH(FU$3,'Bins 2025'!$D148:$ALO148,1),0)/1000</f>
        <v/>
      </c>
      <c r="FV148">
        <f>IFERROR(MATCH(FV$3,'Bins 2025'!$D148:$ALO148,1),0)/1000</f>
        <v/>
      </c>
      <c r="FW148">
        <f>IFERROR(MATCH(FW$3,'Bins 2025'!$D148:$ALO148,1),0)/1000</f>
        <v/>
      </c>
      <c r="FX148">
        <f>IFERROR(MATCH(FX$3,'Bins 2025'!$D148:$ALO148,1),0)/1000</f>
        <v/>
      </c>
      <c r="FY148">
        <f>IFERROR(MATCH(FY$3,'Bins 2025'!$D148:$ALO148,1),0)/1000</f>
        <v/>
      </c>
      <c r="FZ148">
        <f>IFERROR(MATCH(FZ$3,'Bins 2025'!$D148:$ALO148,1),0)/1000</f>
        <v/>
      </c>
      <c r="GA148">
        <f>IFERROR(MATCH(GA$3,'Bins 2025'!$D148:$ALO148,1),0)/1000</f>
        <v/>
      </c>
      <c r="GB148">
        <f>IFERROR(MATCH(GB$3,'Bins 2025'!$D148:$ALO148,1),0)/1000</f>
        <v/>
      </c>
      <c r="GC148">
        <f>IFERROR(MATCH(GC$3,'Bins 2025'!$D148:$ALO148,1),0)/1000</f>
        <v/>
      </c>
      <c r="GD148">
        <f>IFERROR(MATCH(GD$3,'Bins 2025'!$D148:$ALO148,1),0)/1000</f>
        <v/>
      </c>
      <c r="GE148">
        <f>IFERROR(MATCH(GE$3,'Bins 2025'!$D148:$ALO148,1),0)/1000</f>
        <v/>
      </c>
      <c r="GF148">
        <f>IFERROR(MATCH(GF$3,'Bins 2025'!$D148:$ALO148,1),0)/1000</f>
        <v/>
      </c>
      <c r="GG148">
        <f>IFERROR(MATCH(GG$3,'Bins 2025'!$D148:$ALO148,1),0)/1000</f>
        <v/>
      </c>
      <c r="GH148">
        <f>IFERROR(MATCH(GH$3,'Bins 2025'!$D148:$ALO148,1),0)/1000</f>
        <v/>
      </c>
      <c r="GI148">
        <f>IFERROR(MATCH(GI$3,'Bins 2025'!$D148:$ALO148,1),0)/1000</f>
        <v/>
      </c>
      <c r="GJ148">
        <f>IFERROR(MATCH(GJ$3,'Bins 2025'!$D148:$ALO148,1),0)/1000</f>
        <v/>
      </c>
      <c r="GK148">
        <f>IFERROR(MATCH(GK$3,'Bins 2025'!$D148:$ALO148,1),0)/1000</f>
        <v/>
      </c>
      <c r="GL148">
        <f>IFERROR(MATCH(GL$3,'Bins 2025'!$D148:$ALO148,1),0)/1000</f>
        <v/>
      </c>
      <c r="GM148">
        <f>IFERROR(MATCH(GM$3,'Bins 2025'!$D148:$ALO148,1),0)/1000</f>
        <v/>
      </c>
      <c r="GN148">
        <f>IFERROR(MATCH(GN$3,'Bins 2025'!$D148:$ALO148,1),0)/1000</f>
        <v/>
      </c>
      <c r="GO148">
        <f>IFERROR(MATCH(GO$3,'Bins 2025'!$D148:$ALO148,1),0)/1000</f>
        <v/>
      </c>
      <c r="GP148">
        <f>IFERROR(MATCH(GP$3,'Bins 2025'!$D148:$ALO148,1),0)/1000</f>
        <v/>
      </c>
      <c r="GQ148">
        <f>IFERROR(MATCH(GQ$3,'Bins 2025'!$D148:$ALO148,1),0)/1000</f>
        <v/>
      </c>
      <c r="GR148">
        <f>IFERROR(MATCH(GR$3,'Bins 2025'!$D148:$ALO148,1),0)/1000</f>
        <v/>
      </c>
      <c r="GS148">
        <f>IFERROR(MATCH(GS$3,'Bins 2025'!$D148:$ALO148,1),0)/1000</f>
        <v/>
      </c>
      <c r="GT148">
        <f>IFERROR(MATCH(GT$3,'Bins 2025'!$D148:$ALO148,1),0)/1000</f>
        <v/>
      </c>
      <c r="GU148">
        <f>IFERROR(MATCH(GU$3,'Bins 2025'!$D148:$ALO148,1),0)/1000</f>
        <v/>
      </c>
    </row>
    <row r="149">
      <c r="B149">
        <f>Inputs!B149</f>
        <v/>
      </c>
      <c r="C149">
        <f>Inputs!K149</f>
        <v/>
      </c>
      <c r="D149">
        <f>N(Inputs!H149)</f>
        <v/>
      </c>
      <c r="E149">
        <f>IFERROR(MATCH(E$3,'Bins 2025'!$D149:$ALO149,1),0)/1000</f>
        <v/>
      </c>
      <c r="F149">
        <f>IFERROR(MATCH(F$3,'Bins 2025'!$D149:$ALO149,1),0)/1000</f>
        <v/>
      </c>
      <c r="G149">
        <f>IFERROR(MATCH(G$3,'Bins 2025'!$D149:$ALO149,1),0)/1000</f>
        <v/>
      </c>
      <c r="H149">
        <f>IFERROR(MATCH(H$3,'Bins 2025'!$D149:$ALO149,1),0)/1000</f>
        <v/>
      </c>
      <c r="I149">
        <f>IFERROR(MATCH(I$3,'Bins 2025'!$D149:$ALO149,1),0)/1000</f>
        <v/>
      </c>
      <c r="J149">
        <f>IFERROR(MATCH(J$3,'Bins 2025'!$D149:$ALO149,1),0)/1000</f>
        <v/>
      </c>
      <c r="K149">
        <f>IFERROR(MATCH(K$3,'Bins 2025'!$D149:$ALO149,1),0)/1000</f>
        <v/>
      </c>
      <c r="L149">
        <f>IFERROR(MATCH(L$3,'Bins 2025'!$D149:$ALO149,1),0)/1000</f>
        <v/>
      </c>
      <c r="M149">
        <f>IFERROR(MATCH(M$3,'Bins 2025'!$D149:$ALO149,1),0)/1000</f>
        <v/>
      </c>
      <c r="N149">
        <f>IFERROR(MATCH(N$3,'Bins 2025'!$D149:$ALO149,1),0)/1000</f>
        <v/>
      </c>
      <c r="O149">
        <f>IFERROR(MATCH(O$3,'Bins 2025'!$D149:$ALO149,1),0)/1000</f>
        <v/>
      </c>
      <c r="P149">
        <f>IFERROR(MATCH(P$3,'Bins 2025'!$D149:$ALO149,1),0)/1000</f>
        <v/>
      </c>
      <c r="Q149">
        <f>IFERROR(MATCH(Q$3,'Bins 2025'!$D149:$ALO149,1),0)/1000</f>
        <v/>
      </c>
      <c r="R149">
        <f>IFERROR(MATCH(R$3,'Bins 2025'!$D149:$ALO149,1),0)/1000</f>
        <v/>
      </c>
      <c r="S149">
        <f>IFERROR(MATCH(S$3,'Bins 2025'!$D149:$ALO149,1),0)/1000</f>
        <v/>
      </c>
      <c r="T149">
        <f>IFERROR(MATCH(T$3,'Bins 2025'!$D149:$ALO149,1),0)/1000</f>
        <v/>
      </c>
      <c r="U149">
        <f>IFERROR(MATCH(U$3,'Bins 2025'!$D149:$ALO149,1),0)/1000</f>
        <v/>
      </c>
      <c r="V149">
        <f>IFERROR(MATCH(V$3,'Bins 2025'!$D149:$ALO149,1),0)/1000</f>
        <v/>
      </c>
      <c r="W149">
        <f>IFERROR(MATCH(W$3,'Bins 2025'!$D149:$ALO149,1),0)/1000</f>
        <v/>
      </c>
      <c r="X149">
        <f>IFERROR(MATCH(X$3,'Bins 2025'!$D149:$ALO149,1),0)/1000</f>
        <v/>
      </c>
      <c r="Y149">
        <f>IFERROR(MATCH(Y$3,'Bins 2025'!$D149:$ALO149,1),0)/1000</f>
        <v/>
      </c>
      <c r="Z149">
        <f>IFERROR(MATCH(Z$3,'Bins 2025'!$D149:$ALO149,1),0)/1000</f>
        <v/>
      </c>
      <c r="AA149">
        <f>IFERROR(MATCH(AA$3,'Bins 2025'!$D149:$ALO149,1),0)/1000</f>
        <v/>
      </c>
      <c r="AB149">
        <f>IFERROR(MATCH(AB$3,'Bins 2025'!$D149:$ALO149,1),0)/1000</f>
        <v/>
      </c>
      <c r="AC149">
        <f>IFERROR(MATCH(AC$3,'Bins 2025'!$D149:$ALO149,1),0)/1000</f>
        <v/>
      </c>
      <c r="AD149">
        <f>IFERROR(MATCH(AD$3,'Bins 2025'!$D149:$ALO149,1),0)/1000</f>
        <v/>
      </c>
      <c r="AE149">
        <f>IFERROR(MATCH(AE$3,'Bins 2025'!$D149:$ALO149,1),0)/1000</f>
        <v/>
      </c>
      <c r="AF149">
        <f>IFERROR(MATCH(AF$3,'Bins 2025'!$D149:$ALO149,1),0)/1000</f>
        <v/>
      </c>
      <c r="AG149">
        <f>IFERROR(MATCH(AG$3,'Bins 2025'!$D149:$ALO149,1),0)/1000</f>
        <v/>
      </c>
      <c r="AH149">
        <f>IFERROR(MATCH(AH$3,'Bins 2025'!$D149:$ALO149,1),0)/1000</f>
        <v/>
      </c>
      <c r="AI149">
        <f>IFERROR(MATCH(AI$3,'Bins 2025'!$D149:$ALO149,1),0)/1000</f>
        <v/>
      </c>
      <c r="AJ149">
        <f>IFERROR(MATCH(AJ$3,'Bins 2025'!$D149:$ALO149,1),0)/1000</f>
        <v/>
      </c>
      <c r="AK149">
        <f>IFERROR(MATCH(AK$3,'Bins 2025'!$D149:$ALO149,1),0)/1000</f>
        <v/>
      </c>
      <c r="AL149">
        <f>IFERROR(MATCH(AL$3,'Bins 2025'!$D149:$ALO149,1),0)/1000</f>
        <v/>
      </c>
      <c r="AM149">
        <f>IFERROR(MATCH(AM$3,'Bins 2025'!$D149:$ALO149,1),0)/1000</f>
        <v/>
      </c>
      <c r="AN149">
        <f>IFERROR(MATCH(AN$3,'Bins 2025'!$D149:$ALO149,1),0)/1000</f>
        <v/>
      </c>
      <c r="AO149">
        <f>IFERROR(MATCH(AO$3,'Bins 2025'!$D149:$ALO149,1),0)/1000</f>
        <v/>
      </c>
      <c r="AP149">
        <f>IFERROR(MATCH(AP$3,'Bins 2025'!$D149:$ALO149,1),0)/1000</f>
        <v/>
      </c>
      <c r="AQ149">
        <f>IFERROR(MATCH(AQ$3,'Bins 2025'!$D149:$ALO149,1),0)/1000</f>
        <v/>
      </c>
      <c r="AR149">
        <f>IFERROR(MATCH(AR$3,'Bins 2025'!$D149:$ALO149,1),0)/1000</f>
        <v/>
      </c>
      <c r="AS149">
        <f>IFERROR(MATCH(AS$3,'Bins 2025'!$D149:$ALO149,1),0)/1000</f>
        <v/>
      </c>
      <c r="AT149">
        <f>IFERROR(MATCH(AT$3,'Bins 2025'!$D149:$ALO149,1),0)/1000</f>
        <v/>
      </c>
      <c r="AU149">
        <f>IFERROR(MATCH(AU$3,'Bins 2025'!$D149:$ALO149,1),0)/1000</f>
        <v/>
      </c>
      <c r="AV149">
        <f>IFERROR(MATCH(AV$3,'Bins 2025'!$D149:$ALO149,1),0)/1000</f>
        <v/>
      </c>
      <c r="AW149">
        <f>IFERROR(MATCH(AW$3,'Bins 2025'!$D149:$ALO149,1),0)/1000</f>
        <v/>
      </c>
      <c r="AX149">
        <f>IFERROR(MATCH(AX$3,'Bins 2025'!$D149:$ALO149,1),0)/1000</f>
        <v/>
      </c>
      <c r="AY149">
        <f>IFERROR(MATCH(AY$3,'Bins 2025'!$D149:$ALO149,1),0)/1000</f>
        <v/>
      </c>
      <c r="AZ149">
        <f>IFERROR(MATCH(AZ$3,'Bins 2025'!$D149:$ALO149,1),0)/1000</f>
        <v/>
      </c>
      <c r="BA149">
        <f>IFERROR(MATCH(BA$3,'Bins 2025'!$D149:$ALO149,1),0)/1000</f>
        <v/>
      </c>
      <c r="BB149">
        <f>IFERROR(MATCH(BB$3,'Bins 2025'!$D149:$ALO149,1),0)/1000</f>
        <v/>
      </c>
      <c r="BC149">
        <f>IFERROR(MATCH(BC$3,'Bins 2025'!$D149:$ALO149,1),0)/1000</f>
        <v/>
      </c>
      <c r="BD149">
        <f>IFERROR(MATCH(BD$3,'Bins 2025'!$D149:$ALO149,1),0)/1000</f>
        <v/>
      </c>
      <c r="BE149">
        <f>IFERROR(MATCH(BE$3,'Bins 2025'!$D149:$ALO149,1),0)/1000</f>
        <v/>
      </c>
      <c r="BF149">
        <f>IFERROR(MATCH(BF$3,'Bins 2025'!$D149:$ALO149,1),0)/1000</f>
        <v/>
      </c>
      <c r="BG149">
        <f>IFERROR(MATCH(BG$3,'Bins 2025'!$D149:$ALO149,1),0)/1000</f>
        <v/>
      </c>
      <c r="BH149">
        <f>IFERROR(MATCH(BH$3,'Bins 2025'!$D149:$ALO149,1),0)/1000</f>
        <v/>
      </c>
      <c r="BI149">
        <f>IFERROR(MATCH(BI$3,'Bins 2025'!$D149:$ALO149,1),0)/1000</f>
        <v/>
      </c>
      <c r="BJ149">
        <f>IFERROR(MATCH(BJ$3,'Bins 2025'!$D149:$ALO149,1),0)/1000</f>
        <v/>
      </c>
      <c r="BK149">
        <f>IFERROR(MATCH(BK$3,'Bins 2025'!$D149:$ALO149,1),0)/1000</f>
        <v/>
      </c>
      <c r="BL149">
        <f>IFERROR(MATCH(BL$3,'Bins 2025'!$D149:$ALO149,1),0)/1000</f>
        <v/>
      </c>
      <c r="BM149">
        <f>IFERROR(MATCH(BM$3,'Bins 2025'!$D149:$ALO149,1),0)/1000</f>
        <v/>
      </c>
      <c r="BN149">
        <f>IFERROR(MATCH(BN$3,'Bins 2025'!$D149:$ALO149,1),0)/1000</f>
        <v/>
      </c>
      <c r="BO149">
        <f>IFERROR(MATCH(BO$3,'Bins 2025'!$D149:$ALO149,1),0)/1000</f>
        <v/>
      </c>
      <c r="BP149">
        <f>IFERROR(MATCH(BP$3,'Bins 2025'!$D149:$ALO149,1),0)/1000</f>
        <v/>
      </c>
      <c r="BQ149">
        <f>IFERROR(MATCH(BQ$3,'Bins 2025'!$D149:$ALO149,1),0)/1000</f>
        <v/>
      </c>
      <c r="BR149">
        <f>IFERROR(MATCH(BR$3,'Bins 2025'!$D149:$ALO149,1),0)/1000</f>
        <v/>
      </c>
      <c r="BS149">
        <f>IFERROR(MATCH(BS$3,'Bins 2025'!$D149:$ALO149,1),0)/1000</f>
        <v/>
      </c>
      <c r="BT149">
        <f>IFERROR(MATCH(BT$3,'Bins 2025'!$D149:$ALO149,1),0)/1000</f>
        <v/>
      </c>
      <c r="BU149">
        <f>IFERROR(MATCH(BU$3,'Bins 2025'!$D149:$ALO149,1),0)/1000</f>
        <v/>
      </c>
      <c r="BV149">
        <f>IFERROR(MATCH(BV$3,'Bins 2025'!$D149:$ALO149,1),0)/1000</f>
        <v/>
      </c>
      <c r="BW149">
        <f>IFERROR(MATCH(BW$3,'Bins 2025'!$D149:$ALO149,1),0)/1000</f>
        <v/>
      </c>
      <c r="BX149">
        <f>IFERROR(MATCH(BX$3,'Bins 2025'!$D149:$ALO149,1),0)/1000</f>
        <v/>
      </c>
      <c r="BY149">
        <f>IFERROR(MATCH(BY$3,'Bins 2025'!$D149:$ALO149,1),0)/1000</f>
        <v/>
      </c>
      <c r="BZ149">
        <f>IFERROR(MATCH(BZ$3,'Bins 2025'!$D149:$ALO149,1),0)/1000</f>
        <v/>
      </c>
      <c r="CA149">
        <f>IFERROR(MATCH(CA$3,'Bins 2025'!$D149:$ALO149,1),0)/1000</f>
        <v/>
      </c>
      <c r="CB149">
        <f>IFERROR(MATCH(CB$3,'Bins 2025'!$D149:$ALO149,1),0)/1000</f>
        <v/>
      </c>
      <c r="CC149">
        <f>IFERROR(MATCH(CC$3,'Bins 2025'!$D149:$ALO149,1),0)/1000</f>
        <v/>
      </c>
      <c r="CD149">
        <f>IFERROR(MATCH(CD$3,'Bins 2025'!$D149:$ALO149,1),0)/1000</f>
        <v/>
      </c>
      <c r="CE149">
        <f>IFERROR(MATCH(CE$3,'Bins 2025'!$D149:$ALO149,1),0)/1000</f>
        <v/>
      </c>
      <c r="CF149">
        <f>IFERROR(MATCH(CF$3,'Bins 2025'!$D149:$ALO149,1),0)/1000</f>
        <v/>
      </c>
      <c r="CG149">
        <f>IFERROR(MATCH(CG$3,'Bins 2025'!$D149:$ALO149,1),0)/1000</f>
        <v/>
      </c>
      <c r="CH149">
        <f>IFERROR(MATCH(CH$3,'Bins 2025'!$D149:$ALO149,1),0)/1000</f>
        <v/>
      </c>
      <c r="CI149">
        <f>IFERROR(MATCH(CI$3,'Bins 2025'!$D149:$ALO149,1),0)/1000</f>
        <v/>
      </c>
      <c r="CJ149">
        <f>IFERROR(MATCH(CJ$3,'Bins 2025'!$D149:$ALO149,1),0)/1000</f>
        <v/>
      </c>
      <c r="CK149">
        <f>IFERROR(MATCH(CK$3,'Bins 2025'!$D149:$ALO149,1),0)/1000</f>
        <v/>
      </c>
      <c r="CL149">
        <f>IFERROR(MATCH(CL$3,'Bins 2025'!$D149:$ALO149,1),0)/1000</f>
        <v/>
      </c>
      <c r="CM149">
        <f>IFERROR(MATCH(CM$3,'Bins 2025'!$D149:$ALO149,1),0)/1000</f>
        <v/>
      </c>
      <c r="CN149">
        <f>IFERROR(MATCH(CN$3,'Bins 2025'!$D149:$ALO149,1),0)/1000</f>
        <v/>
      </c>
      <c r="CO149">
        <f>IFERROR(MATCH(CO$3,'Bins 2025'!$D149:$ALO149,1),0)/1000</f>
        <v/>
      </c>
      <c r="CP149">
        <f>IFERROR(MATCH(CP$3,'Bins 2025'!$D149:$ALO149,1),0)/1000</f>
        <v/>
      </c>
      <c r="CQ149">
        <f>IFERROR(MATCH(CQ$3,'Bins 2025'!$D149:$ALO149,1),0)/1000</f>
        <v/>
      </c>
      <c r="CR149">
        <f>IFERROR(MATCH(CR$3,'Bins 2025'!$D149:$ALO149,1),0)/1000</f>
        <v/>
      </c>
      <c r="CS149">
        <f>IFERROR(MATCH(CS$3,'Bins 2025'!$D149:$ALO149,1),0)/1000</f>
        <v/>
      </c>
      <c r="CT149">
        <f>IFERROR(MATCH(CT$3,'Bins 2025'!$D149:$ALO149,1),0)/1000</f>
        <v/>
      </c>
      <c r="CU149">
        <f>IFERROR(MATCH(CU$3,'Bins 2025'!$D149:$ALO149,1),0)/1000</f>
        <v/>
      </c>
      <c r="CV149">
        <f>IFERROR(MATCH(CV$3,'Bins 2025'!$D149:$ALO149,1),0)/1000</f>
        <v/>
      </c>
      <c r="CW149">
        <f>IFERROR(MATCH(CW$3,'Bins 2025'!$D149:$ALO149,1),0)/1000</f>
        <v/>
      </c>
      <c r="CX149">
        <f>IFERROR(MATCH(CX$3,'Bins 2025'!$D149:$ALO149,1),0)/1000</f>
        <v/>
      </c>
      <c r="CY149">
        <f>IFERROR(MATCH(CY$3,'Bins 2025'!$D149:$ALO149,1),0)/1000</f>
        <v/>
      </c>
      <c r="CZ149">
        <f>IFERROR(MATCH(CZ$3,'Bins 2025'!$D149:$ALO149,1),0)/1000</f>
        <v/>
      </c>
      <c r="DA149">
        <f>IFERROR(MATCH(DA$3,'Bins 2025'!$D149:$ALO149,1),0)/1000</f>
        <v/>
      </c>
      <c r="DB149">
        <f>IFERROR(MATCH(DB$3,'Bins 2025'!$D149:$ALO149,1),0)/1000</f>
        <v/>
      </c>
      <c r="DC149">
        <f>IFERROR(MATCH(DC$3,'Bins 2025'!$D149:$ALO149,1),0)/1000</f>
        <v/>
      </c>
      <c r="DD149">
        <f>IFERROR(MATCH(DD$3,'Bins 2025'!$D149:$ALO149,1),0)/1000</f>
        <v/>
      </c>
      <c r="DE149">
        <f>IFERROR(MATCH(DE$3,'Bins 2025'!$D149:$ALO149,1),0)/1000</f>
        <v/>
      </c>
      <c r="DF149">
        <f>IFERROR(MATCH(DF$3,'Bins 2025'!$D149:$ALO149,1),0)/1000</f>
        <v/>
      </c>
      <c r="DG149">
        <f>IFERROR(MATCH(DG$3,'Bins 2025'!$D149:$ALO149,1),0)/1000</f>
        <v/>
      </c>
      <c r="DH149">
        <f>IFERROR(MATCH(DH$3,'Bins 2025'!$D149:$ALO149,1),0)/1000</f>
        <v/>
      </c>
      <c r="DI149">
        <f>IFERROR(MATCH(DI$3,'Bins 2025'!$D149:$ALO149,1),0)/1000</f>
        <v/>
      </c>
      <c r="DJ149">
        <f>IFERROR(MATCH(DJ$3,'Bins 2025'!$D149:$ALO149,1),0)/1000</f>
        <v/>
      </c>
      <c r="DK149">
        <f>IFERROR(MATCH(DK$3,'Bins 2025'!$D149:$ALO149,1),0)/1000</f>
        <v/>
      </c>
      <c r="DL149">
        <f>IFERROR(MATCH(DL$3,'Bins 2025'!$D149:$ALO149,1),0)/1000</f>
        <v/>
      </c>
      <c r="DM149">
        <f>IFERROR(MATCH(DM$3,'Bins 2025'!$D149:$ALO149,1),0)/1000</f>
        <v/>
      </c>
      <c r="DN149">
        <f>IFERROR(MATCH(DN$3,'Bins 2025'!$D149:$ALO149,1),0)/1000</f>
        <v/>
      </c>
      <c r="DO149">
        <f>IFERROR(MATCH(DO$3,'Bins 2025'!$D149:$ALO149,1),0)/1000</f>
        <v/>
      </c>
      <c r="DP149">
        <f>IFERROR(MATCH(DP$3,'Bins 2025'!$D149:$ALO149,1),0)/1000</f>
        <v/>
      </c>
      <c r="DQ149">
        <f>IFERROR(MATCH(DQ$3,'Bins 2025'!$D149:$ALO149,1),0)/1000</f>
        <v/>
      </c>
      <c r="DR149">
        <f>IFERROR(MATCH(DR$3,'Bins 2025'!$D149:$ALO149,1),0)/1000</f>
        <v/>
      </c>
      <c r="DS149">
        <f>IFERROR(MATCH(DS$3,'Bins 2025'!$D149:$ALO149,1),0)/1000</f>
        <v/>
      </c>
      <c r="DT149">
        <f>IFERROR(MATCH(DT$3,'Bins 2025'!$D149:$ALO149,1),0)/1000</f>
        <v/>
      </c>
      <c r="DU149">
        <f>IFERROR(MATCH(DU$3,'Bins 2025'!$D149:$ALO149,1),0)/1000</f>
        <v/>
      </c>
      <c r="DV149">
        <f>IFERROR(MATCH(DV$3,'Bins 2025'!$D149:$ALO149,1),0)/1000</f>
        <v/>
      </c>
      <c r="DW149">
        <f>IFERROR(MATCH(DW$3,'Bins 2025'!$D149:$ALO149,1),0)/1000</f>
        <v/>
      </c>
      <c r="DX149">
        <f>IFERROR(MATCH(DX$3,'Bins 2025'!$D149:$ALO149,1),0)/1000</f>
        <v/>
      </c>
      <c r="DY149">
        <f>IFERROR(MATCH(DY$3,'Bins 2025'!$D149:$ALO149,1),0)/1000</f>
        <v/>
      </c>
      <c r="DZ149">
        <f>IFERROR(MATCH(DZ$3,'Bins 2025'!$D149:$ALO149,1),0)/1000</f>
        <v/>
      </c>
      <c r="EA149">
        <f>IFERROR(MATCH(EA$3,'Bins 2025'!$D149:$ALO149,1),0)/1000</f>
        <v/>
      </c>
      <c r="EB149">
        <f>IFERROR(MATCH(EB$3,'Bins 2025'!$D149:$ALO149,1),0)/1000</f>
        <v/>
      </c>
      <c r="EC149">
        <f>IFERROR(MATCH(EC$3,'Bins 2025'!$D149:$ALO149,1),0)/1000</f>
        <v/>
      </c>
      <c r="ED149">
        <f>IFERROR(MATCH(ED$3,'Bins 2025'!$D149:$ALO149,1),0)/1000</f>
        <v/>
      </c>
      <c r="EE149">
        <f>IFERROR(MATCH(EE$3,'Bins 2025'!$D149:$ALO149,1),0)/1000</f>
        <v/>
      </c>
      <c r="EF149">
        <f>IFERROR(MATCH(EF$3,'Bins 2025'!$D149:$ALO149,1),0)/1000</f>
        <v/>
      </c>
      <c r="EG149">
        <f>IFERROR(MATCH(EG$3,'Bins 2025'!$D149:$ALO149,1),0)/1000</f>
        <v/>
      </c>
      <c r="EH149">
        <f>IFERROR(MATCH(EH$3,'Bins 2025'!$D149:$ALO149,1),0)/1000</f>
        <v/>
      </c>
      <c r="EI149">
        <f>IFERROR(MATCH(EI$3,'Bins 2025'!$D149:$ALO149,1),0)/1000</f>
        <v/>
      </c>
      <c r="EJ149">
        <f>IFERROR(MATCH(EJ$3,'Bins 2025'!$D149:$ALO149,1),0)/1000</f>
        <v/>
      </c>
      <c r="EK149">
        <f>IFERROR(MATCH(EK$3,'Bins 2025'!$D149:$ALO149,1),0)/1000</f>
        <v/>
      </c>
      <c r="EL149">
        <f>IFERROR(MATCH(EL$3,'Bins 2025'!$D149:$ALO149,1),0)/1000</f>
        <v/>
      </c>
      <c r="EM149">
        <f>IFERROR(MATCH(EM$3,'Bins 2025'!$D149:$ALO149,1),0)/1000</f>
        <v/>
      </c>
      <c r="EN149">
        <f>IFERROR(MATCH(EN$3,'Bins 2025'!$D149:$ALO149,1),0)/1000</f>
        <v/>
      </c>
      <c r="EO149">
        <f>IFERROR(MATCH(EO$3,'Bins 2025'!$D149:$ALO149,1),0)/1000</f>
        <v/>
      </c>
      <c r="EP149">
        <f>IFERROR(MATCH(EP$3,'Bins 2025'!$D149:$ALO149,1),0)/1000</f>
        <v/>
      </c>
      <c r="EQ149">
        <f>IFERROR(MATCH(EQ$3,'Bins 2025'!$D149:$ALO149,1),0)/1000</f>
        <v/>
      </c>
      <c r="ER149">
        <f>IFERROR(MATCH(ER$3,'Bins 2025'!$D149:$ALO149,1),0)/1000</f>
        <v/>
      </c>
      <c r="ES149">
        <f>IFERROR(MATCH(ES$3,'Bins 2025'!$D149:$ALO149,1),0)/1000</f>
        <v/>
      </c>
      <c r="ET149">
        <f>IFERROR(MATCH(ET$3,'Bins 2025'!$D149:$ALO149,1),0)/1000</f>
        <v/>
      </c>
      <c r="EU149">
        <f>IFERROR(MATCH(EU$3,'Bins 2025'!$D149:$ALO149,1),0)/1000</f>
        <v/>
      </c>
      <c r="EV149">
        <f>IFERROR(MATCH(EV$3,'Bins 2025'!$D149:$ALO149,1),0)/1000</f>
        <v/>
      </c>
      <c r="EW149">
        <f>IFERROR(MATCH(EW$3,'Bins 2025'!$D149:$ALO149,1),0)/1000</f>
        <v/>
      </c>
      <c r="EX149">
        <f>IFERROR(MATCH(EX$3,'Bins 2025'!$D149:$ALO149,1),0)/1000</f>
        <v/>
      </c>
      <c r="EY149">
        <f>IFERROR(MATCH(EY$3,'Bins 2025'!$D149:$ALO149,1),0)/1000</f>
        <v/>
      </c>
      <c r="EZ149">
        <f>IFERROR(MATCH(EZ$3,'Bins 2025'!$D149:$ALO149,1),0)/1000</f>
        <v/>
      </c>
      <c r="FA149">
        <f>IFERROR(MATCH(FA$3,'Bins 2025'!$D149:$ALO149,1),0)/1000</f>
        <v/>
      </c>
      <c r="FB149">
        <f>IFERROR(MATCH(FB$3,'Bins 2025'!$D149:$ALO149,1),0)/1000</f>
        <v/>
      </c>
      <c r="FC149">
        <f>IFERROR(MATCH(FC$3,'Bins 2025'!$D149:$ALO149,1),0)/1000</f>
        <v/>
      </c>
      <c r="FD149">
        <f>IFERROR(MATCH(FD$3,'Bins 2025'!$D149:$ALO149,1),0)/1000</f>
        <v/>
      </c>
      <c r="FE149">
        <f>IFERROR(MATCH(FE$3,'Bins 2025'!$D149:$ALO149,1),0)/1000</f>
        <v/>
      </c>
      <c r="FF149">
        <f>IFERROR(MATCH(FF$3,'Bins 2025'!$D149:$ALO149,1),0)/1000</f>
        <v/>
      </c>
      <c r="FG149">
        <f>IFERROR(MATCH(FG$3,'Bins 2025'!$D149:$ALO149,1),0)/1000</f>
        <v/>
      </c>
      <c r="FH149">
        <f>IFERROR(MATCH(FH$3,'Bins 2025'!$D149:$ALO149,1),0)/1000</f>
        <v/>
      </c>
      <c r="FI149">
        <f>IFERROR(MATCH(FI$3,'Bins 2025'!$D149:$ALO149,1),0)/1000</f>
        <v/>
      </c>
      <c r="FJ149">
        <f>IFERROR(MATCH(FJ$3,'Bins 2025'!$D149:$ALO149,1),0)/1000</f>
        <v/>
      </c>
      <c r="FK149">
        <f>IFERROR(MATCH(FK$3,'Bins 2025'!$D149:$ALO149,1),0)/1000</f>
        <v/>
      </c>
      <c r="FL149">
        <f>IFERROR(MATCH(FL$3,'Bins 2025'!$D149:$ALO149,1),0)/1000</f>
        <v/>
      </c>
      <c r="FM149">
        <f>IFERROR(MATCH(FM$3,'Bins 2025'!$D149:$ALO149,1),0)/1000</f>
        <v/>
      </c>
      <c r="FN149">
        <f>IFERROR(MATCH(FN$3,'Bins 2025'!$D149:$ALO149,1),0)/1000</f>
        <v/>
      </c>
      <c r="FO149">
        <f>IFERROR(MATCH(FO$3,'Bins 2025'!$D149:$ALO149,1),0)/1000</f>
        <v/>
      </c>
      <c r="FP149">
        <f>IFERROR(MATCH(FP$3,'Bins 2025'!$D149:$ALO149,1),0)/1000</f>
        <v/>
      </c>
      <c r="FQ149">
        <f>IFERROR(MATCH(FQ$3,'Bins 2025'!$D149:$ALO149,1),0)/1000</f>
        <v/>
      </c>
      <c r="FR149">
        <f>IFERROR(MATCH(FR$3,'Bins 2025'!$D149:$ALO149,1),0)/1000</f>
        <v/>
      </c>
      <c r="FS149">
        <f>IFERROR(MATCH(FS$3,'Bins 2025'!$D149:$ALO149,1),0)/1000</f>
        <v/>
      </c>
      <c r="FT149">
        <f>IFERROR(MATCH(FT$3,'Bins 2025'!$D149:$ALO149,1),0)/1000</f>
        <v/>
      </c>
      <c r="FU149">
        <f>IFERROR(MATCH(FU$3,'Bins 2025'!$D149:$ALO149,1),0)/1000</f>
        <v/>
      </c>
      <c r="FV149">
        <f>IFERROR(MATCH(FV$3,'Bins 2025'!$D149:$ALO149,1),0)/1000</f>
        <v/>
      </c>
      <c r="FW149">
        <f>IFERROR(MATCH(FW$3,'Bins 2025'!$D149:$ALO149,1),0)/1000</f>
        <v/>
      </c>
      <c r="FX149">
        <f>IFERROR(MATCH(FX$3,'Bins 2025'!$D149:$ALO149,1),0)/1000</f>
        <v/>
      </c>
      <c r="FY149">
        <f>IFERROR(MATCH(FY$3,'Bins 2025'!$D149:$ALO149,1),0)/1000</f>
        <v/>
      </c>
      <c r="FZ149">
        <f>IFERROR(MATCH(FZ$3,'Bins 2025'!$D149:$ALO149,1),0)/1000</f>
        <v/>
      </c>
      <c r="GA149">
        <f>IFERROR(MATCH(GA$3,'Bins 2025'!$D149:$ALO149,1),0)/1000</f>
        <v/>
      </c>
      <c r="GB149">
        <f>IFERROR(MATCH(GB$3,'Bins 2025'!$D149:$ALO149,1),0)/1000</f>
        <v/>
      </c>
      <c r="GC149">
        <f>IFERROR(MATCH(GC$3,'Bins 2025'!$D149:$ALO149,1),0)/1000</f>
        <v/>
      </c>
      <c r="GD149">
        <f>IFERROR(MATCH(GD$3,'Bins 2025'!$D149:$ALO149,1),0)/1000</f>
        <v/>
      </c>
      <c r="GE149">
        <f>IFERROR(MATCH(GE$3,'Bins 2025'!$D149:$ALO149,1),0)/1000</f>
        <v/>
      </c>
      <c r="GF149">
        <f>IFERROR(MATCH(GF$3,'Bins 2025'!$D149:$ALO149,1),0)/1000</f>
        <v/>
      </c>
      <c r="GG149">
        <f>IFERROR(MATCH(GG$3,'Bins 2025'!$D149:$ALO149,1),0)/1000</f>
        <v/>
      </c>
      <c r="GH149">
        <f>IFERROR(MATCH(GH$3,'Bins 2025'!$D149:$ALO149,1),0)/1000</f>
        <v/>
      </c>
      <c r="GI149">
        <f>IFERROR(MATCH(GI$3,'Bins 2025'!$D149:$ALO149,1),0)/1000</f>
        <v/>
      </c>
      <c r="GJ149">
        <f>IFERROR(MATCH(GJ$3,'Bins 2025'!$D149:$ALO149,1),0)/1000</f>
        <v/>
      </c>
      <c r="GK149">
        <f>IFERROR(MATCH(GK$3,'Bins 2025'!$D149:$ALO149,1),0)/1000</f>
        <v/>
      </c>
      <c r="GL149">
        <f>IFERROR(MATCH(GL$3,'Bins 2025'!$D149:$ALO149,1),0)/1000</f>
        <v/>
      </c>
      <c r="GM149">
        <f>IFERROR(MATCH(GM$3,'Bins 2025'!$D149:$ALO149,1),0)/1000</f>
        <v/>
      </c>
      <c r="GN149">
        <f>IFERROR(MATCH(GN$3,'Bins 2025'!$D149:$ALO149,1),0)/1000</f>
        <v/>
      </c>
      <c r="GO149">
        <f>IFERROR(MATCH(GO$3,'Bins 2025'!$D149:$ALO149,1),0)/1000</f>
        <v/>
      </c>
      <c r="GP149">
        <f>IFERROR(MATCH(GP$3,'Bins 2025'!$D149:$ALO149,1),0)/1000</f>
        <v/>
      </c>
      <c r="GQ149">
        <f>IFERROR(MATCH(GQ$3,'Bins 2025'!$D149:$ALO149,1),0)/1000</f>
        <v/>
      </c>
      <c r="GR149">
        <f>IFERROR(MATCH(GR$3,'Bins 2025'!$D149:$ALO149,1),0)/1000</f>
        <v/>
      </c>
      <c r="GS149">
        <f>IFERROR(MATCH(GS$3,'Bins 2025'!$D149:$ALO149,1),0)/1000</f>
        <v/>
      </c>
      <c r="GT149">
        <f>IFERROR(MATCH(GT$3,'Bins 2025'!$D149:$ALO149,1),0)/1000</f>
        <v/>
      </c>
      <c r="GU149">
        <f>IFERROR(MATCH(GU$3,'Bins 2025'!$D149:$ALO149,1),0)/1000</f>
        <v/>
      </c>
    </row>
    <row r="150">
      <c r="B150">
        <f>Inputs!B150</f>
        <v/>
      </c>
      <c r="C150">
        <f>Inputs!K150</f>
        <v/>
      </c>
      <c r="D150">
        <f>N(Inputs!H150)</f>
        <v/>
      </c>
      <c r="E150">
        <f>IFERROR(MATCH(E$3,'Bins 2025'!$D150:$ALO150,1),0)/1000</f>
        <v/>
      </c>
      <c r="F150">
        <f>IFERROR(MATCH(F$3,'Bins 2025'!$D150:$ALO150,1),0)/1000</f>
        <v/>
      </c>
      <c r="G150">
        <f>IFERROR(MATCH(G$3,'Bins 2025'!$D150:$ALO150,1),0)/1000</f>
        <v/>
      </c>
      <c r="H150">
        <f>IFERROR(MATCH(H$3,'Bins 2025'!$D150:$ALO150,1),0)/1000</f>
        <v/>
      </c>
      <c r="I150">
        <f>IFERROR(MATCH(I$3,'Bins 2025'!$D150:$ALO150,1),0)/1000</f>
        <v/>
      </c>
      <c r="J150">
        <f>IFERROR(MATCH(J$3,'Bins 2025'!$D150:$ALO150,1),0)/1000</f>
        <v/>
      </c>
      <c r="K150">
        <f>IFERROR(MATCH(K$3,'Bins 2025'!$D150:$ALO150,1),0)/1000</f>
        <v/>
      </c>
      <c r="L150">
        <f>IFERROR(MATCH(L$3,'Bins 2025'!$D150:$ALO150,1),0)/1000</f>
        <v/>
      </c>
      <c r="M150">
        <f>IFERROR(MATCH(M$3,'Bins 2025'!$D150:$ALO150,1),0)/1000</f>
        <v/>
      </c>
      <c r="N150">
        <f>IFERROR(MATCH(N$3,'Bins 2025'!$D150:$ALO150,1),0)/1000</f>
        <v/>
      </c>
      <c r="O150">
        <f>IFERROR(MATCH(O$3,'Bins 2025'!$D150:$ALO150,1),0)/1000</f>
        <v/>
      </c>
      <c r="P150">
        <f>IFERROR(MATCH(P$3,'Bins 2025'!$D150:$ALO150,1),0)/1000</f>
        <v/>
      </c>
      <c r="Q150">
        <f>IFERROR(MATCH(Q$3,'Bins 2025'!$D150:$ALO150,1),0)/1000</f>
        <v/>
      </c>
      <c r="R150">
        <f>IFERROR(MATCH(R$3,'Bins 2025'!$D150:$ALO150,1),0)/1000</f>
        <v/>
      </c>
      <c r="S150">
        <f>IFERROR(MATCH(S$3,'Bins 2025'!$D150:$ALO150,1),0)/1000</f>
        <v/>
      </c>
      <c r="T150">
        <f>IFERROR(MATCH(T$3,'Bins 2025'!$D150:$ALO150,1),0)/1000</f>
        <v/>
      </c>
      <c r="U150">
        <f>IFERROR(MATCH(U$3,'Bins 2025'!$D150:$ALO150,1),0)/1000</f>
        <v/>
      </c>
      <c r="V150">
        <f>IFERROR(MATCH(V$3,'Bins 2025'!$D150:$ALO150,1),0)/1000</f>
        <v/>
      </c>
      <c r="W150">
        <f>IFERROR(MATCH(W$3,'Bins 2025'!$D150:$ALO150,1),0)/1000</f>
        <v/>
      </c>
      <c r="X150">
        <f>IFERROR(MATCH(X$3,'Bins 2025'!$D150:$ALO150,1),0)/1000</f>
        <v/>
      </c>
      <c r="Y150">
        <f>IFERROR(MATCH(Y$3,'Bins 2025'!$D150:$ALO150,1),0)/1000</f>
        <v/>
      </c>
      <c r="Z150">
        <f>IFERROR(MATCH(Z$3,'Bins 2025'!$D150:$ALO150,1),0)/1000</f>
        <v/>
      </c>
      <c r="AA150">
        <f>IFERROR(MATCH(AA$3,'Bins 2025'!$D150:$ALO150,1),0)/1000</f>
        <v/>
      </c>
      <c r="AB150">
        <f>IFERROR(MATCH(AB$3,'Bins 2025'!$D150:$ALO150,1),0)/1000</f>
        <v/>
      </c>
      <c r="AC150">
        <f>IFERROR(MATCH(AC$3,'Bins 2025'!$D150:$ALO150,1),0)/1000</f>
        <v/>
      </c>
      <c r="AD150">
        <f>IFERROR(MATCH(AD$3,'Bins 2025'!$D150:$ALO150,1),0)/1000</f>
        <v/>
      </c>
      <c r="AE150">
        <f>IFERROR(MATCH(AE$3,'Bins 2025'!$D150:$ALO150,1),0)/1000</f>
        <v/>
      </c>
      <c r="AF150">
        <f>IFERROR(MATCH(AF$3,'Bins 2025'!$D150:$ALO150,1),0)/1000</f>
        <v/>
      </c>
      <c r="AG150">
        <f>IFERROR(MATCH(AG$3,'Bins 2025'!$D150:$ALO150,1),0)/1000</f>
        <v/>
      </c>
      <c r="AH150">
        <f>IFERROR(MATCH(AH$3,'Bins 2025'!$D150:$ALO150,1),0)/1000</f>
        <v/>
      </c>
      <c r="AI150">
        <f>IFERROR(MATCH(AI$3,'Bins 2025'!$D150:$ALO150,1),0)/1000</f>
        <v/>
      </c>
      <c r="AJ150">
        <f>IFERROR(MATCH(AJ$3,'Bins 2025'!$D150:$ALO150,1),0)/1000</f>
        <v/>
      </c>
      <c r="AK150">
        <f>IFERROR(MATCH(AK$3,'Bins 2025'!$D150:$ALO150,1),0)/1000</f>
        <v/>
      </c>
      <c r="AL150">
        <f>IFERROR(MATCH(AL$3,'Bins 2025'!$D150:$ALO150,1),0)/1000</f>
        <v/>
      </c>
      <c r="AM150">
        <f>IFERROR(MATCH(AM$3,'Bins 2025'!$D150:$ALO150,1),0)/1000</f>
        <v/>
      </c>
      <c r="AN150">
        <f>IFERROR(MATCH(AN$3,'Bins 2025'!$D150:$ALO150,1),0)/1000</f>
        <v/>
      </c>
      <c r="AO150">
        <f>IFERROR(MATCH(AO$3,'Bins 2025'!$D150:$ALO150,1),0)/1000</f>
        <v/>
      </c>
      <c r="AP150">
        <f>IFERROR(MATCH(AP$3,'Bins 2025'!$D150:$ALO150,1),0)/1000</f>
        <v/>
      </c>
      <c r="AQ150">
        <f>IFERROR(MATCH(AQ$3,'Bins 2025'!$D150:$ALO150,1),0)/1000</f>
        <v/>
      </c>
      <c r="AR150">
        <f>IFERROR(MATCH(AR$3,'Bins 2025'!$D150:$ALO150,1),0)/1000</f>
        <v/>
      </c>
      <c r="AS150">
        <f>IFERROR(MATCH(AS$3,'Bins 2025'!$D150:$ALO150,1),0)/1000</f>
        <v/>
      </c>
      <c r="AT150">
        <f>IFERROR(MATCH(AT$3,'Bins 2025'!$D150:$ALO150,1),0)/1000</f>
        <v/>
      </c>
      <c r="AU150">
        <f>IFERROR(MATCH(AU$3,'Bins 2025'!$D150:$ALO150,1),0)/1000</f>
        <v/>
      </c>
      <c r="AV150">
        <f>IFERROR(MATCH(AV$3,'Bins 2025'!$D150:$ALO150,1),0)/1000</f>
        <v/>
      </c>
      <c r="AW150">
        <f>IFERROR(MATCH(AW$3,'Bins 2025'!$D150:$ALO150,1),0)/1000</f>
        <v/>
      </c>
      <c r="AX150">
        <f>IFERROR(MATCH(AX$3,'Bins 2025'!$D150:$ALO150,1),0)/1000</f>
        <v/>
      </c>
      <c r="AY150">
        <f>IFERROR(MATCH(AY$3,'Bins 2025'!$D150:$ALO150,1),0)/1000</f>
        <v/>
      </c>
      <c r="AZ150">
        <f>IFERROR(MATCH(AZ$3,'Bins 2025'!$D150:$ALO150,1),0)/1000</f>
        <v/>
      </c>
      <c r="BA150">
        <f>IFERROR(MATCH(BA$3,'Bins 2025'!$D150:$ALO150,1),0)/1000</f>
        <v/>
      </c>
      <c r="BB150">
        <f>IFERROR(MATCH(BB$3,'Bins 2025'!$D150:$ALO150,1),0)/1000</f>
        <v/>
      </c>
      <c r="BC150">
        <f>IFERROR(MATCH(BC$3,'Bins 2025'!$D150:$ALO150,1),0)/1000</f>
        <v/>
      </c>
      <c r="BD150">
        <f>IFERROR(MATCH(BD$3,'Bins 2025'!$D150:$ALO150,1),0)/1000</f>
        <v/>
      </c>
      <c r="BE150">
        <f>IFERROR(MATCH(BE$3,'Bins 2025'!$D150:$ALO150,1),0)/1000</f>
        <v/>
      </c>
      <c r="BF150">
        <f>IFERROR(MATCH(BF$3,'Bins 2025'!$D150:$ALO150,1),0)/1000</f>
        <v/>
      </c>
      <c r="BG150">
        <f>IFERROR(MATCH(BG$3,'Bins 2025'!$D150:$ALO150,1),0)/1000</f>
        <v/>
      </c>
      <c r="BH150">
        <f>IFERROR(MATCH(BH$3,'Bins 2025'!$D150:$ALO150,1),0)/1000</f>
        <v/>
      </c>
      <c r="BI150">
        <f>IFERROR(MATCH(BI$3,'Bins 2025'!$D150:$ALO150,1),0)/1000</f>
        <v/>
      </c>
      <c r="BJ150">
        <f>IFERROR(MATCH(BJ$3,'Bins 2025'!$D150:$ALO150,1),0)/1000</f>
        <v/>
      </c>
      <c r="BK150">
        <f>IFERROR(MATCH(BK$3,'Bins 2025'!$D150:$ALO150,1),0)/1000</f>
        <v/>
      </c>
      <c r="BL150">
        <f>IFERROR(MATCH(BL$3,'Bins 2025'!$D150:$ALO150,1),0)/1000</f>
        <v/>
      </c>
      <c r="BM150">
        <f>IFERROR(MATCH(BM$3,'Bins 2025'!$D150:$ALO150,1),0)/1000</f>
        <v/>
      </c>
      <c r="BN150">
        <f>IFERROR(MATCH(BN$3,'Bins 2025'!$D150:$ALO150,1),0)/1000</f>
        <v/>
      </c>
      <c r="BO150">
        <f>IFERROR(MATCH(BO$3,'Bins 2025'!$D150:$ALO150,1),0)/1000</f>
        <v/>
      </c>
      <c r="BP150">
        <f>IFERROR(MATCH(BP$3,'Bins 2025'!$D150:$ALO150,1),0)/1000</f>
        <v/>
      </c>
      <c r="BQ150">
        <f>IFERROR(MATCH(BQ$3,'Bins 2025'!$D150:$ALO150,1),0)/1000</f>
        <v/>
      </c>
      <c r="BR150">
        <f>IFERROR(MATCH(BR$3,'Bins 2025'!$D150:$ALO150,1),0)/1000</f>
        <v/>
      </c>
      <c r="BS150">
        <f>IFERROR(MATCH(BS$3,'Bins 2025'!$D150:$ALO150,1),0)/1000</f>
        <v/>
      </c>
      <c r="BT150">
        <f>IFERROR(MATCH(BT$3,'Bins 2025'!$D150:$ALO150,1),0)/1000</f>
        <v/>
      </c>
      <c r="BU150">
        <f>IFERROR(MATCH(BU$3,'Bins 2025'!$D150:$ALO150,1),0)/1000</f>
        <v/>
      </c>
      <c r="BV150">
        <f>IFERROR(MATCH(BV$3,'Bins 2025'!$D150:$ALO150,1),0)/1000</f>
        <v/>
      </c>
      <c r="BW150">
        <f>IFERROR(MATCH(BW$3,'Bins 2025'!$D150:$ALO150,1),0)/1000</f>
        <v/>
      </c>
      <c r="BX150">
        <f>IFERROR(MATCH(BX$3,'Bins 2025'!$D150:$ALO150,1),0)/1000</f>
        <v/>
      </c>
      <c r="BY150">
        <f>IFERROR(MATCH(BY$3,'Bins 2025'!$D150:$ALO150,1),0)/1000</f>
        <v/>
      </c>
      <c r="BZ150">
        <f>IFERROR(MATCH(BZ$3,'Bins 2025'!$D150:$ALO150,1),0)/1000</f>
        <v/>
      </c>
      <c r="CA150">
        <f>IFERROR(MATCH(CA$3,'Bins 2025'!$D150:$ALO150,1),0)/1000</f>
        <v/>
      </c>
      <c r="CB150">
        <f>IFERROR(MATCH(CB$3,'Bins 2025'!$D150:$ALO150,1),0)/1000</f>
        <v/>
      </c>
      <c r="CC150">
        <f>IFERROR(MATCH(CC$3,'Bins 2025'!$D150:$ALO150,1),0)/1000</f>
        <v/>
      </c>
      <c r="CD150">
        <f>IFERROR(MATCH(CD$3,'Bins 2025'!$D150:$ALO150,1),0)/1000</f>
        <v/>
      </c>
      <c r="CE150">
        <f>IFERROR(MATCH(CE$3,'Bins 2025'!$D150:$ALO150,1),0)/1000</f>
        <v/>
      </c>
      <c r="CF150">
        <f>IFERROR(MATCH(CF$3,'Bins 2025'!$D150:$ALO150,1),0)/1000</f>
        <v/>
      </c>
      <c r="CG150">
        <f>IFERROR(MATCH(CG$3,'Bins 2025'!$D150:$ALO150,1),0)/1000</f>
        <v/>
      </c>
      <c r="CH150">
        <f>IFERROR(MATCH(CH$3,'Bins 2025'!$D150:$ALO150,1),0)/1000</f>
        <v/>
      </c>
      <c r="CI150">
        <f>IFERROR(MATCH(CI$3,'Bins 2025'!$D150:$ALO150,1),0)/1000</f>
        <v/>
      </c>
      <c r="CJ150">
        <f>IFERROR(MATCH(CJ$3,'Bins 2025'!$D150:$ALO150,1),0)/1000</f>
        <v/>
      </c>
      <c r="CK150">
        <f>IFERROR(MATCH(CK$3,'Bins 2025'!$D150:$ALO150,1),0)/1000</f>
        <v/>
      </c>
      <c r="CL150">
        <f>IFERROR(MATCH(CL$3,'Bins 2025'!$D150:$ALO150,1),0)/1000</f>
        <v/>
      </c>
      <c r="CM150">
        <f>IFERROR(MATCH(CM$3,'Bins 2025'!$D150:$ALO150,1),0)/1000</f>
        <v/>
      </c>
      <c r="CN150">
        <f>IFERROR(MATCH(CN$3,'Bins 2025'!$D150:$ALO150,1),0)/1000</f>
        <v/>
      </c>
      <c r="CO150">
        <f>IFERROR(MATCH(CO$3,'Bins 2025'!$D150:$ALO150,1),0)/1000</f>
        <v/>
      </c>
      <c r="CP150">
        <f>IFERROR(MATCH(CP$3,'Bins 2025'!$D150:$ALO150,1),0)/1000</f>
        <v/>
      </c>
      <c r="CQ150">
        <f>IFERROR(MATCH(CQ$3,'Bins 2025'!$D150:$ALO150,1),0)/1000</f>
        <v/>
      </c>
      <c r="CR150">
        <f>IFERROR(MATCH(CR$3,'Bins 2025'!$D150:$ALO150,1),0)/1000</f>
        <v/>
      </c>
      <c r="CS150">
        <f>IFERROR(MATCH(CS$3,'Bins 2025'!$D150:$ALO150,1),0)/1000</f>
        <v/>
      </c>
      <c r="CT150">
        <f>IFERROR(MATCH(CT$3,'Bins 2025'!$D150:$ALO150,1),0)/1000</f>
        <v/>
      </c>
      <c r="CU150">
        <f>IFERROR(MATCH(CU$3,'Bins 2025'!$D150:$ALO150,1),0)/1000</f>
        <v/>
      </c>
      <c r="CV150">
        <f>IFERROR(MATCH(CV$3,'Bins 2025'!$D150:$ALO150,1),0)/1000</f>
        <v/>
      </c>
      <c r="CW150">
        <f>IFERROR(MATCH(CW$3,'Bins 2025'!$D150:$ALO150,1),0)/1000</f>
        <v/>
      </c>
      <c r="CX150">
        <f>IFERROR(MATCH(CX$3,'Bins 2025'!$D150:$ALO150,1),0)/1000</f>
        <v/>
      </c>
      <c r="CY150">
        <f>IFERROR(MATCH(CY$3,'Bins 2025'!$D150:$ALO150,1),0)/1000</f>
        <v/>
      </c>
      <c r="CZ150">
        <f>IFERROR(MATCH(CZ$3,'Bins 2025'!$D150:$ALO150,1),0)/1000</f>
        <v/>
      </c>
      <c r="DA150">
        <f>IFERROR(MATCH(DA$3,'Bins 2025'!$D150:$ALO150,1),0)/1000</f>
        <v/>
      </c>
      <c r="DB150">
        <f>IFERROR(MATCH(DB$3,'Bins 2025'!$D150:$ALO150,1),0)/1000</f>
        <v/>
      </c>
      <c r="DC150">
        <f>IFERROR(MATCH(DC$3,'Bins 2025'!$D150:$ALO150,1),0)/1000</f>
        <v/>
      </c>
      <c r="DD150">
        <f>IFERROR(MATCH(DD$3,'Bins 2025'!$D150:$ALO150,1),0)/1000</f>
        <v/>
      </c>
      <c r="DE150">
        <f>IFERROR(MATCH(DE$3,'Bins 2025'!$D150:$ALO150,1),0)/1000</f>
        <v/>
      </c>
      <c r="DF150">
        <f>IFERROR(MATCH(DF$3,'Bins 2025'!$D150:$ALO150,1),0)/1000</f>
        <v/>
      </c>
      <c r="DG150">
        <f>IFERROR(MATCH(DG$3,'Bins 2025'!$D150:$ALO150,1),0)/1000</f>
        <v/>
      </c>
      <c r="DH150">
        <f>IFERROR(MATCH(DH$3,'Bins 2025'!$D150:$ALO150,1),0)/1000</f>
        <v/>
      </c>
      <c r="DI150">
        <f>IFERROR(MATCH(DI$3,'Bins 2025'!$D150:$ALO150,1),0)/1000</f>
        <v/>
      </c>
      <c r="DJ150">
        <f>IFERROR(MATCH(DJ$3,'Bins 2025'!$D150:$ALO150,1),0)/1000</f>
        <v/>
      </c>
      <c r="DK150">
        <f>IFERROR(MATCH(DK$3,'Bins 2025'!$D150:$ALO150,1),0)/1000</f>
        <v/>
      </c>
      <c r="DL150">
        <f>IFERROR(MATCH(DL$3,'Bins 2025'!$D150:$ALO150,1),0)/1000</f>
        <v/>
      </c>
      <c r="DM150">
        <f>IFERROR(MATCH(DM$3,'Bins 2025'!$D150:$ALO150,1),0)/1000</f>
        <v/>
      </c>
      <c r="DN150">
        <f>IFERROR(MATCH(DN$3,'Bins 2025'!$D150:$ALO150,1),0)/1000</f>
        <v/>
      </c>
      <c r="DO150">
        <f>IFERROR(MATCH(DO$3,'Bins 2025'!$D150:$ALO150,1),0)/1000</f>
        <v/>
      </c>
      <c r="DP150">
        <f>IFERROR(MATCH(DP$3,'Bins 2025'!$D150:$ALO150,1),0)/1000</f>
        <v/>
      </c>
      <c r="DQ150">
        <f>IFERROR(MATCH(DQ$3,'Bins 2025'!$D150:$ALO150,1),0)/1000</f>
        <v/>
      </c>
      <c r="DR150">
        <f>IFERROR(MATCH(DR$3,'Bins 2025'!$D150:$ALO150,1),0)/1000</f>
        <v/>
      </c>
      <c r="DS150">
        <f>IFERROR(MATCH(DS$3,'Bins 2025'!$D150:$ALO150,1),0)/1000</f>
        <v/>
      </c>
      <c r="DT150">
        <f>IFERROR(MATCH(DT$3,'Bins 2025'!$D150:$ALO150,1),0)/1000</f>
        <v/>
      </c>
      <c r="DU150">
        <f>IFERROR(MATCH(DU$3,'Bins 2025'!$D150:$ALO150,1),0)/1000</f>
        <v/>
      </c>
      <c r="DV150">
        <f>IFERROR(MATCH(DV$3,'Bins 2025'!$D150:$ALO150,1),0)/1000</f>
        <v/>
      </c>
      <c r="DW150">
        <f>IFERROR(MATCH(DW$3,'Bins 2025'!$D150:$ALO150,1),0)/1000</f>
        <v/>
      </c>
      <c r="DX150">
        <f>IFERROR(MATCH(DX$3,'Bins 2025'!$D150:$ALO150,1),0)/1000</f>
        <v/>
      </c>
      <c r="DY150">
        <f>IFERROR(MATCH(DY$3,'Bins 2025'!$D150:$ALO150,1),0)/1000</f>
        <v/>
      </c>
      <c r="DZ150">
        <f>IFERROR(MATCH(DZ$3,'Bins 2025'!$D150:$ALO150,1),0)/1000</f>
        <v/>
      </c>
      <c r="EA150">
        <f>IFERROR(MATCH(EA$3,'Bins 2025'!$D150:$ALO150,1),0)/1000</f>
        <v/>
      </c>
      <c r="EB150">
        <f>IFERROR(MATCH(EB$3,'Bins 2025'!$D150:$ALO150,1),0)/1000</f>
        <v/>
      </c>
      <c r="EC150">
        <f>IFERROR(MATCH(EC$3,'Bins 2025'!$D150:$ALO150,1),0)/1000</f>
        <v/>
      </c>
      <c r="ED150">
        <f>IFERROR(MATCH(ED$3,'Bins 2025'!$D150:$ALO150,1),0)/1000</f>
        <v/>
      </c>
      <c r="EE150">
        <f>IFERROR(MATCH(EE$3,'Bins 2025'!$D150:$ALO150,1),0)/1000</f>
        <v/>
      </c>
      <c r="EF150">
        <f>IFERROR(MATCH(EF$3,'Bins 2025'!$D150:$ALO150,1),0)/1000</f>
        <v/>
      </c>
      <c r="EG150">
        <f>IFERROR(MATCH(EG$3,'Bins 2025'!$D150:$ALO150,1),0)/1000</f>
        <v/>
      </c>
      <c r="EH150">
        <f>IFERROR(MATCH(EH$3,'Bins 2025'!$D150:$ALO150,1),0)/1000</f>
        <v/>
      </c>
      <c r="EI150">
        <f>IFERROR(MATCH(EI$3,'Bins 2025'!$D150:$ALO150,1),0)/1000</f>
        <v/>
      </c>
      <c r="EJ150">
        <f>IFERROR(MATCH(EJ$3,'Bins 2025'!$D150:$ALO150,1),0)/1000</f>
        <v/>
      </c>
      <c r="EK150">
        <f>IFERROR(MATCH(EK$3,'Bins 2025'!$D150:$ALO150,1),0)/1000</f>
        <v/>
      </c>
      <c r="EL150">
        <f>IFERROR(MATCH(EL$3,'Bins 2025'!$D150:$ALO150,1),0)/1000</f>
        <v/>
      </c>
      <c r="EM150">
        <f>IFERROR(MATCH(EM$3,'Bins 2025'!$D150:$ALO150,1),0)/1000</f>
        <v/>
      </c>
      <c r="EN150">
        <f>IFERROR(MATCH(EN$3,'Bins 2025'!$D150:$ALO150,1),0)/1000</f>
        <v/>
      </c>
      <c r="EO150">
        <f>IFERROR(MATCH(EO$3,'Bins 2025'!$D150:$ALO150,1),0)/1000</f>
        <v/>
      </c>
      <c r="EP150">
        <f>IFERROR(MATCH(EP$3,'Bins 2025'!$D150:$ALO150,1),0)/1000</f>
        <v/>
      </c>
      <c r="EQ150">
        <f>IFERROR(MATCH(EQ$3,'Bins 2025'!$D150:$ALO150,1),0)/1000</f>
        <v/>
      </c>
      <c r="ER150">
        <f>IFERROR(MATCH(ER$3,'Bins 2025'!$D150:$ALO150,1),0)/1000</f>
        <v/>
      </c>
      <c r="ES150">
        <f>IFERROR(MATCH(ES$3,'Bins 2025'!$D150:$ALO150,1),0)/1000</f>
        <v/>
      </c>
      <c r="ET150">
        <f>IFERROR(MATCH(ET$3,'Bins 2025'!$D150:$ALO150,1),0)/1000</f>
        <v/>
      </c>
      <c r="EU150">
        <f>IFERROR(MATCH(EU$3,'Bins 2025'!$D150:$ALO150,1),0)/1000</f>
        <v/>
      </c>
      <c r="EV150">
        <f>IFERROR(MATCH(EV$3,'Bins 2025'!$D150:$ALO150,1),0)/1000</f>
        <v/>
      </c>
      <c r="EW150">
        <f>IFERROR(MATCH(EW$3,'Bins 2025'!$D150:$ALO150,1),0)/1000</f>
        <v/>
      </c>
      <c r="EX150">
        <f>IFERROR(MATCH(EX$3,'Bins 2025'!$D150:$ALO150,1),0)/1000</f>
        <v/>
      </c>
      <c r="EY150">
        <f>IFERROR(MATCH(EY$3,'Bins 2025'!$D150:$ALO150,1),0)/1000</f>
        <v/>
      </c>
      <c r="EZ150">
        <f>IFERROR(MATCH(EZ$3,'Bins 2025'!$D150:$ALO150,1),0)/1000</f>
        <v/>
      </c>
      <c r="FA150">
        <f>IFERROR(MATCH(FA$3,'Bins 2025'!$D150:$ALO150,1),0)/1000</f>
        <v/>
      </c>
      <c r="FB150">
        <f>IFERROR(MATCH(FB$3,'Bins 2025'!$D150:$ALO150,1),0)/1000</f>
        <v/>
      </c>
      <c r="FC150">
        <f>IFERROR(MATCH(FC$3,'Bins 2025'!$D150:$ALO150,1),0)/1000</f>
        <v/>
      </c>
      <c r="FD150">
        <f>IFERROR(MATCH(FD$3,'Bins 2025'!$D150:$ALO150,1),0)/1000</f>
        <v/>
      </c>
      <c r="FE150">
        <f>IFERROR(MATCH(FE$3,'Bins 2025'!$D150:$ALO150,1),0)/1000</f>
        <v/>
      </c>
      <c r="FF150">
        <f>IFERROR(MATCH(FF$3,'Bins 2025'!$D150:$ALO150,1),0)/1000</f>
        <v/>
      </c>
      <c r="FG150">
        <f>IFERROR(MATCH(FG$3,'Bins 2025'!$D150:$ALO150,1),0)/1000</f>
        <v/>
      </c>
      <c r="FH150">
        <f>IFERROR(MATCH(FH$3,'Bins 2025'!$D150:$ALO150,1),0)/1000</f>
        <v/>
      </c>
      <c r="FI150">
        <f>IFERROR(MATCH(FI$3,'Bins 2025'!$D150:$ALO150,1),0)/1000</f>
        <v/>
      </c>
      <c r="FJ150">
        <f>IFERROR(MATCH(FJ$3,'Bins 2025'!$D150:$ALO150,1),0)/1000</f>
        <v/>
      </c>
      <c r="FK150">
        <f>IFERROR(MATCH(FK$3,'Bins 2025'!$D150:$ALO150,1),0)/1000</f>
        <v/>
      </c>
      <c r="FL150">
        <f>IFERROR(MATCH(FL$3,'Bins 2025'!$D150:$ALO150,1),0)/1000</f>
        <v/>
      </c>
      <c r="FM150">
        <f>IFERROR(MATCH(FM$3,'Bins 2025'!$D150:$ALO150,1),0)/1000</f>
        <v/>
      </c>
      <c r="FN150">
        <f>IFERROR(MATCH(FN$3,'Bins 2025'!$D150:$ALO150,1),0)/1000</f>
        <v/>
      </c>
      <c r="FO150">
        <f>IFERROR(MATCH(FO$3,'Bins 2025'!$D150:$ALO150,1),0)/1000</f>
        <v/>
      </c>
      <c r="FP150">
        <f>IFERROR(MATCH(FP$3,'Bins 2025'!$D150:$ALO150,1),0)/1000</f>
        <v/>
      </c>
      <c r="FQ150">
        <f>IFERROR(MATCH(FQ$3,'Bins 2025'!$D150:$ALO150,1),0)/1000</f>
        <v/>
      </c>
      <c r="FR150">
        <f>IFERROR(MATCH(FR$3,'Bins 2025'!$D150:$ALO150,1),0)/1000</f>
        <v/>
      </c>
      <c r="FS150">
        <f>IFERROR(MATCH(FS$3,'Bins 2025'!$D150:$ALO150,1),0)/1000</f>
        <v/>
      </c>
      <c r="FT150">
        <f>IFERROR(MATCH(FT$3,'Bins 2025'!$D150:$ALO150,1),0)/1000</f>
        <v/>
      </c>
      <c r="FU150">
        <f>IFERROR(MATCH(FU$3,'Bins 2025'!$D150:$ALO150,1),0)/1000</f>
        <v/>
      </c>
      <c r="FV150">
        <f>IFERROR(MATCH(FV$3,'Bins 2025'!$D150:$ALO150,1),0)/1000</f>
        <v/>
      </c>
      <c r="FW150">
        <f>IFERROR(MATCH(FW$3,'Bins 2025'!$D150:$ALO150,1),0)/1000</f>
        <v/>
      </c>
      <c r="FX150">
        <f>IFERROR(MATCH(FX$3,'Bins 2025'!$D150:$ALO150,1),0)/1000</f>
        <v/>
      </c>
      <c r="FY150">
        <f>IFERROR(MATCH(FY$3,'Bins 2025'!$D150:$ALO150,1),0)/1000</f>
        <v/>
      </c>
      <c r="FZ150">
        <f>IFERROR(MATCH(FZ$3,'Bins 2025'!$D150:$ALO150,1),0)/1000</f>
        <v/>
      </c>
      <c r="GA150">
        <f>IFERROR(MATCH(GA$3,'Bins 2025'!$D150:$ALO150,1),0)/1000</f>
        <v/>
      </c>
      <c r="GB150">
        <f>IFERROR(MATCH(GB$3,'Bins 2025'!$D150:$ALO150,1),0)/1000</f>
        <v/>
      </c>
      <c r="GC150">
        <f>IFERROR(MATCH(GC$3,'Bins 2025'!$D150:$ALO150,1),0)/1000</f>
        <v/>
      </c>
      <c r="GD150">
        <f>IFERROR(MATCH(GD$3,'Bins 2025'!$D150:$ALO150,1),0)/1000</f>
        <v/>
      </c>
      <c r="GE150">
        <f>IFERROR(MATCH(GE$3,'Bins 2025'!$D150:$ALO150,1),0)/1000</f>
        <v/>
      </c>
      <c r="GF150">
        <f>IFERROR(MATCH(GF$3,'Bins 2025'!$D150:$ALO150,1),0)/1000</f>
        <v/>
      </c>
      <c r="GG150">
        <f>IFERROR(MATCH(GG$3,'Bins 2025'!$D150:$ALO150,1),0)/1000</f>
        <v/>
      </c>
      <c r="GH150">
        <f>IFERROR(MATCH(GH$3,'Bins 2025'!$D150:$ALO150,1),0)/1000</f>
        <v/>
      </c>
      <c r="GI150">
        <f>IFERROR(MATCH(GI$3,'Bins 2025'!$D150:$ALO150,1),0)/1000</f>
        <v/>
      </c>
      <c r="GJ150">
        <f>IFERROR(MATCH(GJ$3,'Bins 2025'!$D150:$ALO150,1),0)/1000</f>
        <v/>
      </c>
      <c r="GK150">
        <f>IFERROR(MATCH(GK$3,'Bins 2025'!$D150:$ALO150,1),0)/1000</f>
        <v/>
      </c>
      <c r="GL150">
        <f>IFERROR(MATCH(GL$3,'Bins 2025'!$D150:$ALO150,1),0)/1000</f>
        <v/>
      </c>
      <c r="GM150">
        <f>IFERROR(MATCH(GM$3,'Bins 2025'!$D150:$ALO150,1),0)/1000</f>
        <v/>
      </c>
      <c r="GN150">
        <f>IFERROR(MATCH(GN$3,'Bins 2025'!$D150:$ALO150,1),0)/1000</f>
        <v/>
      </c>
      <c r="GO150">
        <f>IFERROR(MATCH(GO$3,'Bins 2025'!$D150:$ALO150,1),0)/1000</f>
        <v/>
      </c>
      <c r="GP150">
        <f>IFERROR(MATCH(GP$3,'Bins 2025'!$D150:$ALO150,1),0)/1000</f>
        <v/>
      </c>
      <c r="GQ150">
        <f>IFERROR(MATCH(GQ$3,'Bins 2025'!$D150:$ALO150,1),0)/1000</f>
        <v/>
      </c>
      <c r="GR150">
        <f>IFERROR(MATCH(GR$3,'Bins 2025'!$D150:$ALO150,1),0)/1000</f>
        <v/>
      </c>
      <c r="GS150">
        <f>IFERROR(MATCH(GS$3,'Bins 2025'!$D150:$ALO150,1),0)/1000</f>
        <v/>
      </c>
      <c r="GT150">
        <f>IFERROR(MATCH(GT$3,'Bins 2025'!$D150:$ALO150,1),0)/1000</f>
        <v/>
      </c>
      <c r="GU150">
        <f>IFERROR(MATCH(GU$3,'Bins 2025'!$D150:$ALO150,1),0)/1000</f>
        <v/>
      </c>
    </row>
    <row r="151">
      <c r="B151">
        <f>Inputs!B151</f>
        <v/>
      </c>
      <c r="C151">
        <f>Inputs!K151</f>
        <v/>
      </c>
      <c r="D151">
        <f>N(Inputs!H151)</f>
        <v/>
      </c>
      <c r="E151">
        <f>IFERROR(MATCH(E$3,'Bins 2025'!$D151:$ALO151,1),0)/1000</f>
        <v/>
      </c>
      <c r="F151">
        <f>IFERROR(MATCH(F$3,'Bins 2025'!$D151:$ALO151,1),0)/1000</f>
        <v/>
      </c>
      <c r="G151">
        <f>IFERROR(MATCH(G$3,'Bins 2025'!$D151:$ALO151,1),0)/1000</f>
        <v/>
      </c>
      <c r="H151">
        <f>IFERROR(MATCH(H$3,'Bins 2025'!$D151:$ALO151,1),0)/1000</f>
        <v/>
      </c>
      <c r="I151">
        <f>IFERROR(MATCH(I$3,'Bins 2025'!$D151:$ALO151,1),0)/1000</f>
        <v/>
      </c>
      <c r="J151">
        <f>IFERROR(MATCH(J$3,'Bins 2025'!$D151:$ALO151,1),0)/1000</f>
        <v/>
      </c>
      <c r="K151">
        <f>IFERROR(MATCH(K$3,'Bins 2025'!$D151:$ALO151,1),0)/1000</f>
        <v/>
      </c>
      <c r="L151">
        <f>IFERROR(MATCH(L$3,'Bins 2025'!$D151:$ALO151,1),0)/1000</f>
        <v/>
      </c>
      <c r="M151">
        <f>IFERROR(MATCH(M$3,'Bins 2025'!$D151:$ALO151,1),0)/1000</f>
        <v/>
      </c>
      <c r="N151">
        <f>IFERROR(MATCH(N$3,'Bins 2025'!$D151:$ALO151,1),0)/1000</f>
        <v/>
      </c>
      <c r="O151">
        <f>IFERROR(MATCH(O$3,'Bins 2025'!$D151:$ALO151,1),0)/1000</f>
        <v/>
      </c>
      <c r="P151">
        <f>IFERROR(MATCH(P$3,'Bins 2025'!$D151:$ALO151,1),0)/1000</f>
        <v/>
      </c>
      <c r="Q151">
        <f>IFERROR(MATCH(Q$3,'Bins 2025'!$D151:$ALO151,1),0)/1000</f>
        <v/>
      </c>
      <c r="R151">
        <f>IFERROR(MATCH(R$3,'Bins 2025'!$D151:$ALO151,1),0)/1000</f>
        <v/>
      </c>
      <c r="S151">
        <f>IFERROR(MATCH(S$3,'Bins 2025'!$D151:$ALO151,1),0)/1000</f>
        <v/>
      </c>
      <c r="T151">
        <f>IFERROR(MATCH(T$3,'Bins 2025'!$D151:$ALO151,1),0)/1000</f>
        <v/>
      </c>
      <c r="U151">
        <f>IFERROR(MATCH(U$3,'Bins 2025'!$D151:$ALO151,1),0)/1000</f>
        <v/>
      </c>
      <c r="V151">
        <f>IFERROR(MATCH(V$3,'Bins 2025'!$D151:$ALO151,1),0)/1000</f>
        <v/>
      </c>
      <c r="W151">
        <f>IFERROR(MATCH(W$3,'Bins 2025'!$D151:$ALO151,1),0)/1000</f>
        <v/>
      </c>
      <c r="X151">
        <f>IFERROR(MATCH(X$3,'Bins 2025'!$D151:$ALO151,1),0)/1000</f>
        <v/>
      </c>
      <c r="Y151">
        <f>IFERROR(MATCH(Y$3,'Bins 2025'!$D151:$ALO151,1),0)/1000</f>
        <v/>
      </c>
      <c r="Z151">
        <f>IFERROR(MATCH(Z$3,'Bins 2025'!$D151:$ALO151,1),0)/1000</f>
        <v/>
      </c>
      <c r="AA151">
        <f>IFERROR(MATCH(AA$3,'Bins 2025'!$D151:$ALO151,1),0)/1000</f>
        <v/>
      </c>
      <c r="AB151">
        <f>IFERROR(MATCH(AB$3,'Bins 2025'!$D151:$ALO151,1),0)/1000</f>
        <v/>
      </c>
      <c r="AC151">
        <f>IFERROR(MATCH(AC$3,'Bins 2025'!$D151:$ALO151,1),0)/1000</f>
        <v/>
      </c>
      <c r="AD151">
        <f>IFERROR(MATCH(AD$3,'Bins 2025'!$D151:$ALO151,1),0)/1000</f>
        <v/>
      </c>
      <c r="AE151">
        <f>IFERROR(MATCH(AE$3,'Bins 2025'!$D151:$ALO151,1),0)/1000</f>
        <v/>
      </c>
      <c r="AF151">
        <f>IFERROR(MATCH(AF$3,'Bins 2025'!$D151:$ALO151,1),0)/1000</f>
        <v/>
      </c>
      <c r="AG151">
        <f>IFERROR(MATCH(AG$3,'Bins 2025'!$D151:$ALO151,1),0)/1000</f>
        <v/>
      </c>
      <c r="AH151">
        <f>IFERROR(MATCH(AH$3,'Bins 2025'!$D151:$ALO151,1),0)/1000</f>
        <v/>
      </c>
      <c r="AI151">
        <f>IFERROR(MATCH(AI$3,'Bins 2025'!$D151:$ALO151,1),0)/1000</f>
        <v/>
      </c>
      <c r="AJ151">
        <f>IFERROR(MATCH(AJ$3,'Bins 2025'!$D151:$ALO151,1),0)/1000</f>
        <v/>
      </c>
      <c r="AK151">
        <f>IFERROR(MATCH(AK$3,'Bins 2025'!$D151:$ALO151,1),0)/1000</f>
        <v/>
      </c>
      <c r="AL151">
        <f>IFERROR(MATCH(AL$3,'Bins 2025'!$D151:$ALO151,1),0)/1000</f>
        <v/>
      </c>
      <c r="AM151">
        <f>IFERROR(MATCH(AM$3,'Bins 2025'!$D151:$ALO151,1),0)/1000</f>
        <v/>
      </c>
      <c r="AN151">
        <f>IFERROR(MATCH(AN$3,'Bins 2025'!$D151:$ALO151,1),0)/1000</f>
        <v/>
      </c>
      <c r="AO151">
        <f>IFERROR(MATCH(AO$3,'Bins 2025'!$D151:$ALO151,1),0)/1000</f>
        <v/>
      </c>
      <c r="AP151">
        <f>IFERROR(MATCH(AP$3,'Bins 2025'!$D151:$ALO151,1),0)/1000</f>
        <v/>
      </c>
      <c r="AQ151">
        <f>IFERROR(MATCH(AQ$3,'Bins 2025'!$D151:$ALO151,1),0)/1000</f>
        <v/>
      </c>
      <c r="AR151">
        <f>IFERROR(MATCH(AR$3,'Bins 2025'!$D151:$ALO151,1),0)/1000</f>
        <v/>
      </c>
      <c r="AS151">
        <f>IFERROR(MATCH(AS$3,'Bins 2025'!$D151:$ALO151,1),0)/1000</f>
        <v/>
      </c>
      <c r="AT151">
        <f>IFERROR(MATCH(AT$3,'Bins 2025'!$D151:$ALO151,1),0)/1000</f>
        <v/>
      </c>
      <c r="AU151">
        <f>IFERROR(MATCH(AU$3,'Bins 2025'!$D151:$ALO151,1),0)/1000</f>
        <v/>
      </c>
      <c r="AV151">
        <f>IFERROR(MATCH(AV$3,'Bins 2025'!$D151:$ALO151,1),0)/1000</f>
        <v/>
      </c>
      <c r="AW151">
        <f>IFERROR(MATCH(AW$3,'Bins 2025'!$D151:$ALO151,1),0)/1000</f>
        <v/>
      </c>
      <c r="AX151">
        <f>IFERROR(MATCH(AX$3,'Bins 2025'!$D151:$ALO151,1),0)/1000</f>
        <v/>
      </c>
      <c r="AY151">
        <f>IFERROR(MATCH(AY$3,'Bins 2025'!$D151:$ALO151,1),0)/1000</f>
        <v/>
      </c>
      <c r="AZ151">
        <f>IFERROR(MATCH(AZ$3,'Bins 2025'!$D151:$ALO151,1),0)/1000</f>
        <v/>
      </c>
      <c r="BA151">
        <f>IFERROR(MATCH(BA$3,'Bins 2025'!$D151:$ALO151,1),0)/1000</f>
        <v/>
      </c>
      <c r="BB151">
        <f>IFERROR(MATCH(BB$3,'Bins 2025'!$D151:$ALO151,1),0)/1000</f>
        <v/>
      </c>
      <c r="BC151">
        <f>IFERROR(MATCH(BC$3,'Bins 2025'!$D151:$ALO151,1),0)/1000</f>
        <v/>
      </c>
      <c r="BD151">
        <f>IFERROR(MATCH(BD$3,'Bins 2025'!$D151:$ALO151,1),0)/1000</f>
        <v/>
      </c>
      <c r="BE151">
        <f>IFERROR(MATCH(BE$3,'Bins 2025'!$D151:$ALO151,1),0)/1000</f>
        <v/>
      </c>
      <c r="BF151">
        <f>IFERROR(MATCH(BF$3,'Bins 2025'!$D151:$ALO151,1),0)/1000</f>
        <v/>
      </c>
      <c r="BG151">
        <f>IFERROR(MATCH(BG$3,'Bins 2025'!$D151:$ALO151,1),0)/1000</f>
        <v/>
      </c>
      <c r="BH151">
        <f>IFERROR(MATCH(BH$3,'Bins 2025'!$D151:$ALO151,1),0)/1000</f>
        <v/>
      </c>
      <c r="BI151">
        <f>IFERROR(MATCH(BI$3,'Bins 2025'!$D151:$ALO151,1),0)/1000</f>
        <v/>
      </c>
      <c r="BJ151">
        <f>IFERROR(MATCH(BJ$3,'Bins 2025'!$D151:$ALO151,1),0)/1000</f>
        <v/>
      </c>
      <c r="BK151">
        <f>IFERROR(MATCH(BK$3,'Bins 2025'!$D151:$ALO151,1),0)/1000</f>
        <v/>
      </c>
      <c r="BL151">
        <f>IFERROR(MATCH(BL$3,'Bins 2025'!$D151:$ALO151,1),0)/1000</f>
        <v/>
      </c>
      <c r="BM151">
        <f>IFERROR(MATCH(BM$3,'Bins 2025'!$D151:$ALO151,1),0)/1000</f>
        <v/>
      </c>
      <c r="BN151">
        <f>IFERROR(MATCH(BN$3,'Bins 2025'!$D151:$ALO151,1),0)/1000</f>
        <v/>
      </c>
      <c r="BO151">
        <f>IFERROR(MATCH(BO$3,'Bins 2025'!$D151:$ALO151,1),0)/1000</f>
        <v/>
      </c>
      <c r="BP151">
        <f>IFERROR(MATCH(BP$3,'Bins 2025'!$D151:$ALO151,1),0)/1000</f>
        <v/>
      </c>
      <c r="BQ151">
        <f>IFERROR(MATCH(BQ$3,'Bins 2025'!$D151:$ALO151,1),0)/1000</f>
        <v/>
      </c>
      <c r="BR151">
        <f>IFERROR(MATCH(BR$3,'Bins 2025'!$D151:$ALO151,1),0)/1000</f>
        <v/>
      </c>
      <c r="BS151">
        <f>IFERROR(MATCH(BS$3,'Bins 2025'!$D151:$ALO151,1),0)/1000</f>
        <v/>
      </c>
      <c r="BT151">
        <f>IFERROR(MATCH(BT$3,'Bins 2025'!$D151:$ALO151,1),0)/1000</f>
        <v/>
      </c>
      <c r="BU151">
        <f>IFERROR(MATCH(BU$3,'Bins 2025'!$D151:$ALO151,1),0)/1000</f>
        <v/>
      </c>
      <c r="BV151">
        <f>IFERROR(MATCH(BV$3,'Bins 2025'!$D151:$ALO151,1),0)/1000</f>
        <v/>
      </c>
      <c r="BW151">
        <f>IFERROR(MATCH(BW$3,'Bins 2025'!$D151:$ALO151,1),0)/1000</f>
        <v/>
      </c>
      <c r="BX151">
        <f>IFERROR(MATCH(BX$3,'Bins 2025'!$D151:$ALO151,1),0)/1000</f>
        <v/>
      </c>
      <c r="BY151">
        <f>IFERROR(MATCH(BY$3,'Bins 2025'!$D151:$ALO151,1),0)/1000</f>
        <v/>
      </c>
      <c r="BZ151">
        <f>IFERROR(MATCH(BZ$3,'Bins 2025'!$D151:$ALO151,1),0)/1000</f>
        <v/>
      </c>
      <c r="CA151">
        <f>IFERROR(MATCH(CA$3,'Bins 2025'!$D151:$ALO151,1),0)/1000</f>
        <v/>
      </c>
      <c r="CB151">
        <f>IFERROR(MATCH(CB$3,'Bins 2025'!$D151:$ALO151,1),0)/1000</f>
        <v/>
      </c>
      <c r="CC151">
        <f>IFERROR(MATCH(CC$3,'Bins 2025'!$D151:$ALO151,1),0)/1000</f>
        <v/>
      </c>
      <c r="CD151">
        <f>IFERROR(MATCH(CD$3,'Bins 2025'!$D151:$ALO151,1),0)/1000</f>
        <v/>
      </c>
      <c r="CE151">
        <f>IFERROR(MATCH(CE$3,'Bins 2025'!$D151:$ALO151,1),0)/1000</f>
        <v/>
      </c>
      <c r="CF151">
        <f>IFERROR(MATCH(CF$3,'Bins 2025'!$D151:$ALO151,1),0)/1000</f>
        <v/>
      </c>
      <c r="CG151">
        <f>IFERROR(MATCH(CG$3,'Bins 2025'!$D151:$ALO151,1),0)/1000</f>
        <v/>
      </c>
      <c r="CH151">
        <f>IFERROR(MATCH(CH$3,'Bins 2025'!$D151:$ALO151,1),0)/1000</f>
        <v/>
      </c>
      <c r="CI151">
        <f>IFERROR(MATCH(CI$3,'Bins 2025'!$D151:$ALO151,1),0)/1000</f>
        <v/>
      </c>
      <c r="CJ151">
        <f>IFERROR(MATCH(CJ$3,'Bins 2025'!$D151:$ALO151,1),0)/1000</f>
        <v/>
      </c>
      <c r="CK151">
        <f>IFERROR(MATCH(CK$3,'Bins 2025'!$D151:$ALO151,1),0)/1000</f>
        <v/>
      </c>
      <c r="CL151">
        <f>IFERROR(MATCH(CL$3,'Bins 2025'!$D151:$ALO151,1),0)/1000</f>
        <v/>
      </c>
      <c r="CM151">
        <f>IFERROR(MATCH(CM$3,'Bins 2025'!$D151:$ALO151,1),0)/1000</f>
        <v/>
      </c>
      <c r="CN151">
        <f>IFERROR(MATCH(CN$3,'Bins 2025'!$D151:$ALO151,1),0)/1000</f>
        <v/>
      </c>
      <c r="CO151">
        <f>IFERROR(MATCH(CO$3,'Bins 2025'!$D151:$ALO151,1),0)/1000</f>
        <v/>
      </c>
      <c r="CP151">
        <f>IFERROR(MATCH(CP$3,'Bins 2025'!$D151:$ALO151,1),0)/1000</f>
        <v/>
      </c>
      <c r="CQ151">
        <f>IFERROR(MATCH(CQ$3,'Bins 2025'!$D151:$ALO151,1),0)/1000</f>
        <v/>
      </c>
      <c r="CR151">
        <f>IFERROR(MATCH(CR$3,'Bins 2025'!$D151:$ALO151,1),0)/1000</f>
        <v/>
      </c>
      <c r="CS151">
        <f>IFERROR(MATCH(CS$3,'Bins 2025'!$D151:$ALO151,1),0)/1000</f>
        <v/>
      </c>
      <c r="CT151">
        <f>IFERROR(MATCH(CT$3,'Bins 2025'!$D151:$ALO151,1),0)/1000</f>
        <v/>
      </c>
      <c r="CU151">
        <f>IFERROR(MATCH(CU$3,'Bins 2025'!$D151:$ALO151,1),0)/1000</f>
        <v/>
      </c>
      <c r="CV151">
        <f>IFERROR(MATCH(CV$3,'Bins 2025'!$D151:$ALO151,1),0)/1000</f>
        <v/>
      </c>
      <c r="CW151">
        <f>IFERROR(MATCH(CW$3,'Bins 2025'!$D151:$ALO151,1),0)/1000</f>
        <v/>
      </c>
      <c r="CX151">
        <f>IFERROR(MATCH(CX$3,'Bins 2025'!$D151:$ALO151,1),0)/1000</f>
        <v/>
      </c>
      <c r="CY151">
        <f>IFERROR(MATCH(CY$3,'Bins 2025'!$D151:$ALO151,1),0)/1000</f>
        <v/>
      </c>
      <c r="CZ151">
        <f>IFERROR(MATCH(CZ$3,'Bins 2025'!$D151:$ALO151,1),0)/1000</f>
        <v/>
      </c>
      <c r="DA151">
        <f>IFERROR(MATCH(DA$3,'Bins 2025'!$D151:$ALO151,1),0)/1000</f>
        <v/>
      </c>
      <c r="DB151">
        <f>IFERROR(MATCH(DB$3,'Bins 2025'!$D151:$ALO151,1),0)/1000</f>
        <v/>
      </c>
      <c r="DC151">
        <f>IFERROR(MATCH(DC$3,'Bins 2025'!$D151:$ALO151,1),0)/1000</f>
        <v/>
      </c>
      <c r="DD151">
        <f>IFERROR(MATCH(DD$3,'Bins 2025'!$D151:$ALO151,1),0)/1000</f>
        <v/>
      </c>
      <c r="DE151">
        <f>IFERROR(MATCH(DE$3,'Bins 2025'!$D151:$ALO151,1),0)/1000</f>
        <v/>
      </c>
      <c r="DF151">
        <f>IFERROR(MATCH(DF$3,'Bins 2025'!$D151:$ALO151,1),0)/1000</f>
        <v/>
      </c>
      <c r="DG151">
        <f>IFERROR(MATCH(DG$3,'Bins 2025'!$D151:$ALO151,1),0)/1000</f>
        <v/>
      </c>
      <c r="DH151">
        <f>IFERROR(MATCH(DH$3,'Bins 2025'!$D151:$ALO151,1),0)/1000</f>
        <v/>
      </c>
      <c r="DI151">
        <f>IFERROR(MATCH(DI$3,'Bins 2025'!$D151:$ALO151,1),0)/1000</f>
        <v/>
      </c>
      <c r="DJ151">
        <f>IFERROR(MATCH(DJ$3,'Bins 2025'!$D151:$ALO151,1),0)/1000</f>
        <v/>
      </c>
      <c r="DK151">
        <f>IFERROR(MATCH(DK$3,'Bins 2025'!$D151:$ALO151,1),0)/1000</f>
        <v/>
      </c>
      <c r="DL151">
        <f>IFERROR(MATCH(DL$3,'Bins 2025'!$D151:$ALO151,1),0)/1000</f>
        <v/>
      </c>
      <c r="DM151">
        <f>IFERROR(MATCH(DM$3,'Bins 2025'!$D151:$ALO151,1),0)/1000</f>
        <v/>
      </c>
      <c r="DN151">
        <f>IFERROR(MATCH(DN$3,'Bins 2025'!$D151:$ALO151,1),0)/1000</f>
        <v/>
      </c>
      <c r="DO151">
        <f>IFERROR(MATCH(DO$3,'Bins 2025'!$D151:$ALO151,1),0)/1000</f>
        <v/>
      </c>
      <c r="DP151">
        <f>IFERROR(MATCH(DP$3,'Bins 2025'!$D151:$ALO151,1),0)/1000</f>
        <v/>
      </c>
      <c r="DQ151">
        <f>IFERROR(MATCH(DQ$3,'Bins 2025'!$D151:$ALO151,1),0)/1000</f>
        <v/>
      </c>
      <c r="DR151">
        <f>IFERROR(MATCH(DR$3,'Bins 2025'!$D151:$ALO151,1),0)/1000</f>
        <v/>
      </c>
      <c r="DS151">
        <f>IFERROR(MATCH(DS$3,'Bins 2025'!$D151:$ALO151,1),0)/1000</f>
        <v/>
      </c>
      <c r="DT151">
        <f>IFERROR(MATCH(DT$3,'Bins 2025'!$D151:$ALO151,1),0)/1000</f>
        <v/>
      </c>
      <c r="DU151">
        <f>IFERROR(MATCH(DU$3,'Bins 2025'!$D151:$ALO151,1),0)/1000</f>
        <v/>
      </c>
      <c r="DV151">
        <f>IFERROR(MATCH(DV$3,'Bins 2025'!$D151:$ALO151,1),0)/1000</f>
        <v/>
      </c>
      <c r="DW151">
        <f>IFERROR(MATCH(DW$3,'Bins 2025'!$D151:$ALO151,1),0)/1000</f>
        <v/>
      </c>
      <c r="DX151">
        <f>IFERROR(MATCH(DX$3,'Bins 2025'!$D151:$ALO151,1),0)/1000</f>
        <v/>
      </c>
      <c r="DY151">
        <f>IFERROR(MATCH(DY$3,'Bins 2025'!$D151:$ALO151,1),0)/1000</f>
        <v/>
      </c>
      <c r="DZ151">
        <f>IFERROR(MATCH(DZ$3,'Bins 2025'!$D151:$ALO151,1),0)/1000</f>
        <v/>
      </c>
      <c r="EA151">
        <f>IFERROR(MATCH(EA$3,'Bins 2025'!$D151:$ALO151,1),0)/1000</f>
        <v/>
      </c>
      <c r="EB151">
        <f>IFERROR(MATCH(EB$3,'Bins 2025'!$D151:$ALO151,1),0)/1000</f>
        <v/>
      </c>
      <c r="EC151">
        <f>IFERROR(MATCH(EC$3,'Bins 2025'!$D151:$ALO151,1),0)/1000</f>
        <v/>
      </c>
      <c r="ED151">
        <f>IFERROR(MATCH(ED$3,'Bins 2025'!$D151:$ALO151,1),0)/1000</f>
        <v/>
      </c>
      <c r="EE151">
        <f>IFERROR(MATCH(EE$3,'Bins 2025'!$D151:$ALO151,1),0)/1000</f>
        <v/>
      </c>
      <c r="EF151">
        <f>IFERROR(MATCH(EF$3,'Bins 2025'!$D151:$ALO151,1),0)/1000</f>
        <v/>
      </c>
      <c r="EG151">
        <f>IFERROR(MATCH(EG$3,'Bins 2025'!$D151:$ALO151,1),0)/1000</f>
        <v/>
      </c>
      <c r="EH151">
        <f>IFERROR(MATCH(EH$3,'Bins 2025'!$D151:$ALO151,1),0)/1000</f>
        <v/>
      </c>
      <c r="EI151">
        <f>IFERROR(MATCH(EI$3,'Bins 2025'!$D151:$ALO151,1),0)/1000</f>
        <v/>
      </c>
      <c r="EJ151">
        <f>IFERROR(MATCH(EJ$3,'Bins 2025'!$D151:$ALO151,1),0)/1000</f>
        <v/>
      </c>
      <c r="EK151">
        <f>IFERROR(MATCH(EK$3,'Bins 2025'!$D151:$ALO151,1),0)/1000</f>
        <v/>
      </c>
      <c r="EL151">
        <f>IFERROR(MATCH(EL$3,'Bins 2025'!$D151:$ALO151,1),0)/1000</f>
        <v/>
      </c>
      <c r="EM151">
        <f>IFERROR(MATCH(EM$3,'Bins 2025'!$D151:$ALO151,1),0)/1000</f>
        <v/>
      </c>
      <c r="EN151">
        <f>IFERROR(MATCH(EN$3,'Bins 2025'!$D151:$ALO151,1),0)/1000</f>
        <v/>
      </c>
      <c r="EO151">
        <f>IFERROR(MATCH(EO$3,'Bins 2025'!$D151:$ALO151,1),0)/1000</f>
        <v/>
      </c>
      <c r="EP151">
        <f>IFERROR(MATCH(EP$3,'Bins 2025'!$D151:$ALO151,1),0)/1000</f>
        <v/>
      </c>
      <c r="EQ151">
        <f>IFERROR(MATCH(EQ$3,'Bins 2025'!$D151:$ALO151,1),0)/1000</f>
        <v/>
      </c>
      <c r="ER151">
        <f>IFERROR(MATCH(ER$3,'Bins 2025'!$D151:$ALO151,1),0)/1000</f>
        <v/>
      </c>
      <c r="ES151">
        <f>IFERROR(MATCH(ES$3,'Bins 2025'!$D151:$ALO151,1),0)/1000</f>
        <v/>
      </c>
      <c r="ET151">
        <f>IFERROR(MATCH(ET$3,'Bins 2025'!$D151:$ALO151,1),0)/1000</f>
        <v/>
      </c>
      <c r="EU151">
        <f>IFERROR(MATCH(EU$3,'Bins 2025'!$D151:$ALO151,1),0)/1000</f>
        <v/>
      </c>
      <c r="EV151">
        <f>IFERROR(MATCH(EV$3,'Bins 2025'!$D151:$ALO151,1),0)/1000</f>
        <v/>
      </c>
      <c r="EW151">
        <f>IFERROR(MATCH(EW$3,'Bins 2025'!$D151:$ALO151,1),0)/1000</f>
        <v/>
      </c>
      <c r="EX151">
        <f>IFERROR(MATCH(EX$3,'Bins 2025'!$D151:$ALO151,1),0)/1000</f>
        <v/>
      </c>
      <c r="EY151">
        <f>IFERROR(MATCH(EY$3,'Bins 2025'!$D151:$ALO151,1),0)/1000</f>
        <v/>
      </c>
      <c r="EZ151">
        <f>IFERROR(MATCH(EZ$3,'Bins 2025'!$D151:$ALO151,1),0)/1000</f>
        <v/>
      </c>
      <c r="FA151">
        <f>IFERROR(MATCH(FA$3,'Bins 2025'!$D151:$ALO151,1),0)/1000</f>
        <v/>
      </c>
      <c r="FB151">
        <f>IFERROR(MATCH(FB$3,'Bins 2025'!$D151:$ALO151,1),0)/1000</f>
        <v/>
      </c>
      <c r="FC151">
        <f>IFERROR(MATCH(FC$3,'Bins 2025'!$D151:$ALO151,1),0)/1000</f>
        <v/>
      </c>
      <c r="FD151">
        <f>IFERROR(MATCH(FD$3,'Bins 2025'!$D151:$ALO151,1),0)/1000</f>
        <v/>
      </c>
      <c r="FE151">
        <f>IFERROR(MATCH(FE$3,'Bins 2025'!$D151:$ALO151,1),0)/1000</f>
        <v/>
      </c>
      <c r="FF151">
        <f>IFERROR(MATCH(FF$3,'Bins 2025'!$D151:$ALO151,1),0)/1000</f>
        <v/>
      </c>
      <c r="FG151">
        <f>IFERROR(MATCH(FG$3,'Bins 2025'!$D151:$ALO151,1),0)/1000</f>
        <v/>
      </c>
      <c r="FH151">
        <f>IFERROR(MATCH(FH$3,'Bins 2025'!$D151:$ALO151,1),0)/1000</f>
        <v/>
      </c>
      <c r="FI151">
        <f>IFERROR(MATCH(FI$3,'Bins 2025'!$D151:$ALO151,1),0)/1000</f>
        <v/>
      </c>
      <c r="FJ151">
        <f>IFERROR(MATCH(FJ$3,'Bins 2025'!$D151:$ALO151,1),0)/1000</f>
        <v/>
      </c>
      <c r="FK151">
        <f>IFERROR(MATCH(FK$3,'Bins 2025'!$D151:$ALO151,1),0)/1000</f>
        <v/>
      </c>
      <c r="FL151">
        <f>IFERROR(MATCH(FL$3,'Bins 2025'!$D151:$ALO151,1),0)/1000</f>
        <v/>
      </c>
      <c r="FM151">
        <f>IFERROR(MATCH(FM$3,'Bins 2025'!$D151:$ALO151,1),0)/1000</f>
        <v/>
      </c>
      <c r="FN151">
        <f>IFERROR(MATCH(FN$3,'Bins 2025'!$D151:$ALO151,1),0)/1000</f>
        <v/>
      </c>
      <c r="FO151">
        <f>IFERROR(MATCH(FO$3,'Bins 2025'!$D151:$ALO151,1),0)/1000</f>
        <v/>
      </c>
      <c r="FP151">
        <f>IFERROR(MATCH(FP$3,'Bins 2025'!$D151:$ALO151,1),0)/1000</f>
        <v/>
      </c>
      <c r="FQ151">
        <f>IFERROR(MATCH(FQ$3,'Bins 2025'!$D151:$ALO151,1),0)/1000</f>
        <v/>
      </c>
      <c r="FR151">
        <f>IFERROR(MATCH(FR$3,'Bins 2025'!$D151:$ALO151,1),0)/1000</f>
        <v/>
      </c>
      <c r="FS151">
        <f>IFERROR(MATCH(FS$3,'Bins 2025'!$D151:$ALO151,1),0)/1000</f>
        <v/>
      </c>
      <c r="FT151">
        <f>IFERROR(MATCH(FT$3,'Bins 2025'!$D151:$ALO151,1),0)/1000</f>
        <v/>
      </c>
      <c r="FU151">
        <f>IFERROR(MATCH(FU$3,'Bins 2025'!$D151:$ALO151,1),0)/1000</f>
        <v/>
      </c>
      <c r="FV151">
        <f>IFERROR(MATCH(FV$3,'Bins 2025'!$D151:$ALO151,1),0)/1000</f>
        <v/>
      </c>
      <c r="FW151">
        <f>IFERROR(MATCH(FW$3,'Bins 2025'!$D151:$ALO151,1),0)/1000</f>
        <v/>
      </c>
      <c r="FX151">
        <f>IFERROR(MATCH(FX$3,'Bins 2025'!$D151:$ALO151,1),0)/1000</f>
        <v/>
      </c>
      <c r="FY151">
        <f>IFERROR(MATCH(FY$3,'Bins 2025'!$D151:$ALO151,1),0)/1000</f>
        <v/>
      </c>
      <c r="FZ151">
        <f>IFERROR(MATCH(FZ$3,'Bins 2025'!$D151:$ALO151,1),0)/1000</f>
        <v/>
      </c>
      <c r="GA151">
        <f>IFERROR(MATCH(GA$3,'Bins 2025'!$D151:$ALO151,1),0)/1000</f>
        <v/>
      </c>
      <c r="GB151">
        <f>IFERROR(MATCH(GB$3,'Bins 2025'!$D151:$ALO151,1),0)/1000</f>
        <v/>
      </c>
      <c r="GC151">
        <f>IFERROR(MATCH(GC$3,'Bins 2025'!$D151:$ALO151,1),0)/1000</f>
        <v/>
      </c>
      <c r="GD151">
        <f>IFERROR(MATCH(GD$3,'Bins 2025'!$D151:$ALO151,1),0)/1000</f>
        <v/>
      </c>
      <c r="GE151">
        <f>IFERROR(MATCH(GE$3,'Bins 2025'!$D151:$ALO151,1),0)/1000</f>
        <v/>
      </c>
      <c r="GF151">
        <f>IFERROR(MATCH(GF$3,'Bins 2025'!$D151:$ALO151,1),0)/1000</f>
        <v/>
      </c>
      <c r="GG151">
        <f>IFERROR(MATCH(GG$3,'Bins 2025'!$D151:$ALO151,1),0)/1000</f>
        <v/>
      </c>
      <c r="GH151">
        <f>IFERROR(MATCH(GH$3,'Bins 2025'!$D151:$ALO151,1),0)/1000</f>
        <v/>
      </c>
      <c r="GI151">
        <f>IFERROR(MATCH(GI$3,'Bins 2025'!$D151:$ALO151,1),0)/1000</f>
        <v/>
      </c>
      <c r="GJ151">
        <f>IFERROR(MATCH(GJ$3,'Bins 2025'!$D151:$ALO151,1),0)/1000</f>
        <v/>
      </c>
      <c r="GK151">
        <f>IFERROR(MATCH(GK$3,'Bins 2025'!$D151:$ALO151,1),0)/1000</f>
        <v/>
      </c>
      <c r="GL151">
        <f>IFERROR(MATCH(GL$3,'Bins 2025'!$D151:$ALO151,1),0)/1000</f>
        <v/>
      </c>
      <c r="GM151">
        <f>IFERROR(MATCH(GM$3,'Bins 2025'!$D151:$ALO151,1),0)/1000</f>
        <v/>
      </c>
      <c r="GN151">
        <f>IFERROR(MATCH(GN$3,'Bins 2025'!$D151:$ALO151,1),0)/1000</f>
        <v/>
      </c>
      <c r="GO151">
        <f>IFERROR(MATCH(GO$3,'Bins 2025'!$D151:$ALO151,1),0)/1000</f>
        <v/>
      </c>
      <c r="GP151">
        <f>IFERROR(MATCH(GP$3,'Bins 2025'!$D151:$ALO151,1),0)/1000</f>
        <v/>
      </c>
      <c r="GQ151">
        <f>IFERROR(MATCH(GQ$3,'Bins 2025'!$D151:$ALO151,1),0)/1000</f>
        <v/>
      </c>
      <c r="GR151">
        <f>IFERROR(MATCH(GR$3,'Bins 2025'!$D151:$ALO151,1),0)/1000</f>
        <v/>
      </c>
      <c r="GS151">
        <f>IFERROR(MATCH(GS$3,'Bins 2025'!$D151:$ALO151,1),0)/1000</f>
        <v/>
      </c>
      <c r="GT151">
        <f>IFERROR(MATCH(GT$3,'Bins 2025'!$D151:$ALO151,1),0)/1000</f>
        <v/>
      </c>
      <c r="GU151">
        <f>IFERROR(MATCH(GU$3,'Bins 2025'!$D151:$ALO151,1),0)/1000</f>
        <v/>
      </c>
    </row>
    <row r="152">
      <c r="B152">
        <f>Inputs!B152</f>
        <v/>
      </c>
      <c r="C152">
        <f>Inputs!K152</f>
        <v/>
      </c>
      <c r="D152">
        <f>N(Inputs!H152)</f>
        <v/>
      </c>
      <c r="E152">
        <f>IFERROR(MATCH(E$3,'Bins 2025'!$D152:$ALO152,1),0)/1000</f>
        <v/>
      </c>
      <c r="F152">
        <f>IFERROR(MATCH(F$3,'Bins 2025'!$D152:$ALO152,1),0)/1000</f>
        <v/>
      </c>
      <c r="G152">
        <f>IFERROR(MATCH(G$3,'Bins 2025'!$D152:$ALO152,1),0)/1000</f>
        <v/>
      </c>
      <c r="H152">
        <f>IFERROR(MATCH(H$3,'Bins 2025'!$D152:$ALO152,1),0)/1000</f>
        <v/>
      </c>
      <c r="I152">
        <f>IFERROR(MATCH(I$3,'Bins 2025'!$D152:$ALO152,1),0)/1000</f>
        <v/>
      </c>
      <c r="J152">
        <f>IFERROR(MATCH(J$3,'Bins 2025'!$D152:$ALO152,1),0)/1000</f>
        <v/>
      </c>
      <c r="K152">
        <f>IFERROR(MATCH(K$3,'Bins 2025'!$D152:$ALO152,1),0)/1000</f>
        <v/>
      </c>
      <c r="L152">
        <f>IFERROR(MATCH(L$3,'Bins 2025'!$D152:$ALO152,1),0)/1000</f>
        <v/>
      </c>
      <c r="M152">
        <f>IFERROR(MATCH(M$3,'Bins 2025'!$D152:$ALO152,1),0)/1000</f>
        <v/>
      </c>
      <c r="N152">
        <f>IFERROR(MATCH(N$3,'Bins 2025'!$D152:$ALO152,1),0)/1000</f>
        <v/>
      </c>
      <c r="O152">
        <f>IFERROR(MATCH(O$3,'Bins 2025'!$D152:$ALO152,1),0)/1000</f>
        <v/>
      </c>
      <c r="P152">
        <f>IFERROR(MATCH(P$3,'Bins 2025'!$D152:$ALO152,1),0)/1000</f>
        <v/>
      </c>
      <c r="Q152">
        <f>IFERROR(MATCH(Q$3,'Bins 2025'!$D152:$ALO152,1),0)/1000</f>
        <v/>
      </c>
      <c r="R152">
        <f>IFERROR(MATCH(R$3,'Bins 2025'!$D152:$ALO152,1),0)/1000</f>
        <v/>
      </c>
      <c r="S152">
        <f>IFERROR(MATCH(S$3,'Bins 2025'!$D152:$ALO152,1),0)/1000</f>
        <v/>
      </c>
      <c r="T152">
        <f>IFERROR(MATCH(T$3,'Bins 2025'!$D152:$ALO152,1),0)/1000</f>
        <v/>
      </c>
      <c r="U152">
        <f>IFERROR(MATCH(U$3,'Bins 2025'!$D152:$ALO152,1),0)/1000</f>
        <v/>
      </c>
      <c r="V152">
        <f>IFERROR(MATCH(V$3,'Bins 2025'!$D152:$ALO152,1),0)/1000</f>
        <v/>
      </c>
      <c r="W152">
        <f>IFERROR(MATCH(W$3,'Bins 2025'!$D152:$ALO152,1),0)/1000</f>
        <v/>
      </c>
      <c r="X152">
        <f>IFERROR(MATCH(X$3,'Bins 2025'!$D152:$ALO152,1),0)/1000</f>
        <v/>
      </c>
      <c r="Y152">
        <f>IFERROR(MATCH(Y$3,'Bins 2025'!$D152:$ALO152,1),0)/1000</f>
        <v/>
      </c>
      <c r="Z152">
        <f>IFERROR(MATCH(Z$3,'Bins 2025'!$D152:$ALO152,1),0)/1000</f>
        <v/>
      </c>
      <c r="AA152">
        <f>IFERROR(MATCH(AA$3,'Bins 2025'!$D152:$ALO152,1),0)/1000</f>
        <v/>
      </c>
      <c r="AB152">
        <f>IFERROR(MATCH(AB$3,'Bins 2025'!$D152:$ALO152,1),0)/1000</f>
        <v/>
      </c>
      <c r="AC152">
        <f>IFERROR(MATCH(AC$3,'Bins 2025'!$D152:$ALO152,1),0)/1000</f>
        <v/>
      </c>
      <c r="AD152">
        <f>IFERROR(MATCH(AD$3,'Bins 2025'!$D152:$ALO152,1),0)/1000</f>
        <v/>
      </c>
      <c r="AE152">
        <f>IFERROR(MATCH(AE$3,'Bins 2025'!$D152:$ALO152,1),0)/1000</f>
        <v/>
      </c>
      <c r="AF152">
        <f>IFERROR(MATCH(AF$3,'Bins 2025'!$D152:$ALO152,1),0)/1000</f>
        <v/>
      </c>
      <c r="AG152">
        <f>IFERROR(MATCH(AG$3,'Bins 2025'!$D152:$ALO152,1),0)/1000</f>
        <v/>
      </c>
      <c r="AH152">
        <f>IFERROR(MATCH(AH$3,'Bins 2025'!$D152:$ALO152,1),0)/1000</f>
        <v/>
      </c>
      <c r="AI152">
        <f>IFERROR(MATCH(AI$3,'Bins 2025'!$D152:$ALO152,1),0)/1000</f>
        <v/>
      </c>
      <c r="AJ152">
        <f>IFERROR(MATCH(AJ$3,'Bins 2025'!$D152:$ALO152,1),0)/1000</f>
        <v/>
      </c>
      <c r="AK152">
        <f>IFERROR(MATCH(AK$3,'Bins 2025'!$D152:$ALO152,1),0)/1000</f>
        <v/>
      </c>
      <c r="AL152">
        <f>IFERROR(MATCH(AL$3,'Bins 2025'!$D152:$ALO152,1),0)/1000</f>
        <v/>
      </c>
      <c r="AM152">
        <f>IFERROR(MATCH(AM$3,'Bins 2025'!$D152:$ALO152,1),0)/1000</f>
        <v/>
      </c>
      <c r="AN152">
        <f>IFERROR(MATCH(AN$3,'Bins 2025'!$D152:$ALO152,1),0)/1000</f>
        <v/>
      </c>
      <c r="AO152">
        <f>IFERROR(MATCH(AO$3,'Bins 2025'!$D152:$ALO152,1),0)/1000</f>
        <v/>
      </c>
      <c r="AP152">
        <f>IFERROR(MATCH(AP$3,'Bins 2025'!$D152:$ALO152,1),0)/1000</f>
        <v/>
      </c>
      <c r="AQ152">
        <f>IFERROR(MATCH(AQ$3,'Bins 2025'!$D152:$ALO152,1),0)/1000</f>
        <v/>
      </c>
      <c r="AR152">
        <f>IFERROR(MATCH(AR$3,'Bins 2025'!$D152:$ALO152,1),0)/1000</f>
        <v/>
      </c>
      <c r="AS152">
        <f>IFERROR(MATCH(AS$3,'Bins 2025'!$D152:$ALO152,1),0)/1000</f>
        <v/>
      </c>
      <c r="AT152">
        <f>IFERROR(MATCH(AT$3,'Bins 2025'!$D152:$ALO152,1),0)/1000</f>
        <v/>
      </c>
      <c r="AU152">
        <f>IFERROR(MATCH(AU$3,'Bins 2025'!$D152:$ALO152,1),0)/1000</f>
        <v/>
      </c>
      <c r="AV152">
        <f>IFERROR(MATCH(AV$3,'Bins 2025'!$D152:$ALO152,1),0)/1000</f>
        <v/>
      </c>
      <c r="AW152">
        <f>IFERROR(MATCH(AW$3,'Bins 2025'!$D152:$ALO152,1),0)/1000</f>
        <v/>
      </c>
      <c r="AX152">
        <f>IFERROR(MATCH(AX$3,'Bins 2025'!$D152:$ALO152,1),0)/1000</f>
        <v/>
      </c>
      <c r="AY152">
        <f>IFERROR(MATCH(AY$3,'Bins 2025'!$D152:$ALO152,1),0)/1000</f>
        <v/>
      </c>
      <c r="AZ152">
        <f>IFERROR(MATCH(AZ$3,'Bins 2025'!$D152:$ALO152,1),0)/1000</f>
        <v/>
      </c>
      <c r="BA152">
        <f>IFERROR(MATCH(BA$3,'Bins 2025'!$D152:$ALO152,1),0)/1000</f>
        <v/>
      </c>
      <c r="BB152">
        <f>IFERROR(MATCH(BB$3,'Bins 2025'!$D152:$ALO152,1),0)/1000</f>
        <v/>
      </c>
      <c r="BC152">
        <f>IFERROR(MATCH(BC$3,'Bins 2025'!$D152:$ALO152,1),0)/1000</f>
        <v/>
      </c>
      <c r="BD152">
        <f>IFERROR(MATCH(BD$3,'Bins 2025'!$D152:$ALO152,1),0)/1000</f>
        <v/>
      </c>
      <c r="BE152">
        <f>IFERROR(MATCH(BE$3,'Bins 2025'!$D152:$ALO152,1),0)/1000</f>
        <v/>
      </c>
      <c r="BF152">
        <f>IFERROR(MATCH(BF$3,'Bins 2025'!$D152:$ALO152,1),0)/1000</f>
        <v/>
      </c>
      <c r="BG152">
        <f>IFERROR(MATCH(BG$3,'Bins 2025'!$D152:$ALO152,1),0)/1000</f>
        <v/>
      </c>
      <c r="BH152">
        <f>IFERROR(MATCH(BH$3,'Bins 2025'!$D152:$ALO152,1),0)/1000</f>
        <v/>
      </c>
      <c r="BI152">
        <f>IFERROR(MATCH(BI$3,'Bins 2025'!$D152:$ALO152,1),0)/1000</f>
        <v/>
      </c>
      <c r="BJ152">
        <f>IFERROR(MATCH(BJ$3,'Bins 2025'!$D152:$ALO152,1),0)/1000</f>
        <v/>
      </c>
      <c r="BK152">
        <f>IFERROR(MATCH(BK$3,'Bins 2025'!$D152:$ALO152,1),0)/1000</f>
        <v/>
      </c>
      <c r="BL152">
        <f>IFERROR(MATCH(BL$3,'Bins 2025'!$D152:$ALO152,1),0)/1000</f>
        <v/>
      </c>
      <c r="BM152">
        <f>IFERROR(MATCH(BM$3,'Bins 2025'!$D152:$ALO152,1),0)/1000</f>
        <v/>
      </c>
      <c r="BN152">
        <f>IFERROR(MATCH(BN$3,'Bins 2025'!$D152:$ALO152,1),0)/1000</f>
        <v/>
      </c>
      <c r="BO152">
        <f>IFERROR(MATCH(BO$3,'Bins 2025'!$D152:$ALO152,1),0)/1000</f>
        <v/>
      </c>
      <c r="BP152">
        <f>IFERROR(MATCH(BP$3,'Bins 2025'!$D152:$ALO152,1),0)/1000</f>
        <v/>
      </c>
      <c r="BQ152">
        <f>IFERROR(MATCH(BQ$3,'Bins 2025'!$D152:$ALO152,1),0)/1000</f>
        <v/>
      </c>
      <c r="BR152">
        <f>IFERROR(MATCH(BR$3,'Bins 2025'!$D152:$ALO152,1),0)/1000</f>
        <v/>
      </c>
      <c r="BS152">
        <f>IFERROR(MATCH(BS$3,'Bins 2025'!$D152:$ALO152,1),0)/1000</f>
        <v/>
      </c>
      <c r="BT152">
        <f>IFERROR(MATCH(BT$3,'Bins 2025'!$D152:$ALO152,1),0)/1000</f>
        <v/>
      </c>
      <c r="BU152">
        <f>IFERROR(MATCH(BU$3,'Bins 2025'!$D152:$ALO152,1),0)/1000</f>
        <v/>
      </c>
      <c r="BV152">
        <f>IFERROR(MATCH(BV$3,'Bins 2025'!$D152:$ALO152,1),0)/1000</f>
        <v/>
      </c>
      <c r="BW152">
        <f>IFERROR(MATCH(BW$3,'Bins 2025'!$D152:$ALO152,1),0)/1000</f>
        <v/>
      </c>
      <c r="BX152">
        <f>IFERROR(MATCH(BX$3,'Bins 2025'!$D152:$ALO152,1),0)/1000</f>
        <v/>
      </c>
      <c r="BY152">
        <f>IFERROR(MATCH(BY$3,'Bins 2025'!$D152:$ALO152,1),0)/1000</f>
        <v/>
      </c>
      <c r="BZ152">
        <f>IFERROR(MATCH(BZ$3,'Bins 2025'!$D152:$ALO152,1),0)/1000</f>
        <v/>
      </c>
      <c r="CA152">
        <f>IFERROR(MATCH(CA$3,'Bins 2025'!$D152:$ALO152,1),0)/1000</f>
        <v/>
      </c>
      <c r="CB152">
        <f>IFERROR(MATCH(CB$3,'Bins 2025'!$D152:$ALO152,1),0)/1000</f>
        <v/>
      </c>
      <c r="CC152">
        <f>IFERROR(MATCH(CC$3,'Bins 2025'!$D152:$ALO152,1),0)/1000</f>
        <v/>
      </c>
      <c r="CD152">
        <f>IFERROR(MATCH(CD$3,'Bins 2025'!$D152:$ALO152,1),0)/1000</f>
        <v/>
      </c>
      <c r="CE152">
        <f>IFERROR(MATCH(CE$3,'Bins 2025'!$D152:$ALO152,1),0)/1000</f>
        <v/>
      </c>
      <c r="CF152">
        <f>IFERROR(MATCH(CF$3,'Bins 2025'!$D152:$ALO152,1),0)/1000</f>
        <v/>
      </c>
      <c r="CG152">
        <f>IFERROR(MATCH(CG$3,'Bins 2025'!$D152:$ALO152,1),0)/1000</f>
        <v/>
      </c>
      <c r="CH152">
        <f>IFERROR(MATCH(CH$3,'Bins 2025'!$D152:$ALO152,1),0)/1000</f>
        <v/>
      </c>
      <c r="CI152">
        <f>IFERROR(MATCH(CI$3,'Bins 2025'!$D152:$ALO152,1),0)/1000</f>
        <v/>
      </c>
      <c r="CJ152">
        <f>IFERROR(MATCH(CJ$3,'Bins 2025'!$D152:$ALO152,1),0)/1000</f>
        <v/>
      </c>
      <c r="CK152">
        <f>IFERROR(MATCH(CK$3,'Bins 2025'!$D152:$ALO152,1),0)/1000</f>
        <v/>
      </c>
      <c r="CL152">
        <f>IFERROR(MATCH(CL$3,'Bins 2025'!$D152:$ALO152,1),0)/1000</f>
        <v/>
      </c>
      <c r="CM152">
        <f>IFERROR(MATCH(CM$3,'Bins 2025'!$D152:$ALO152,1),0)/1000</f>
        <v/>
      </c>
      <c r="CN152">
        <f>IFERROR(MATCH(CN$3,'Bins 2025'!$D152:$ALO152,1),0)/1000</f>
        <v/>
      </c>
      <c r="CO152">
        <f>IFERROR(MATCH(CO$3,'Bins 2025'!$D152:$ALO152,1),0)/1000</f>
        <v/>
      </c>
      <c r="CP152">
        <f>IFERROR(MATCH(CP$3,'Bins 2025'!$D152:$ALO152,1),0)/1000</f>
        <v/>
      </c>
      <c r="CQ152">
        <f>IFERROR(MATCH(CQ$3,'Bins 2025'!$D152:$ALO152,1),0)/1000</f>
        <v/>
      </c>
      <c r="CR152">
        <f>IFERROR(MATCH(CR$3,'Bins 2025'!$D152:$ALO152,1),0)/1000</f>
        <v/>
      </c>
      <c r="CS152">
        <f>IFERROR(MATCH(CS$3,'Bins 2025'!$D152:$ALO152,1),0)/1000</f>
        <v/>
      </c>
      <c r="CT152">
        <f>IFERROR(MATCH(CT$3,'Bins 2025'!$D152:$ALO152,1),0)/1000</f>
        <v/>
      </c>
      <c r="CU152">
        <f>IFERROR(MATCH(CU$3,'Bins 2025'!$D152:$ALO152,1),0)/1000</f>
        <v/>
      </c>
      <c r="CV152">
        <f>IFERROR(MATCH(CV$3,'Bins 2025'!$D152:$ALO152,1),0)/1000</f>
        <v/>
      </c>
      <c r="CW152">
        <f>IFERROR(MATCH(CW$3,'Bins 2025'!$D152:$ALO152,1),0)/1000</f>
        <v/>
      </c>
      <c r="CX152">
        <f>IFERROR(MATCH(CX$3,'Bins 2025'!$D152:$ALO152,1),0)/1000</f>
        <v/>
      </c>
      <c r="CY152">
        <f>IFERROR(MATCH(CY$3,'Bins 2025'!$D152:$ALO152,1),0)/1000</f>
        <v/>
      </c>
      <c r="CZ152">
        <f>IFERROR(MATCH(CZ$3,'Bins 2025'!$D152:$ALO152,1),0)/1000</f>
        <v/>
      </c>
      <c r="DA152">
        <f>IFERROR(MATCH(DA$3,'Bins 2025'!$D152:$ALO152,1),0)/1000</f>
        <v/>
      </c>
      <c r="DB152">
        <f>IFERROR(MATCH(DB$3,'Bins 2025'!$D152:$ALO152,1),0)/1000</f>
        <v/>
      </c>
      <c r="DC152">
        <f>IFERROR(MATCH(DC$3,'Bins 2025'!$D152:$ALO152,1),0)/1000</f>
        <v/>
      </c>
      <c r="DD152">
        <f>IFERROR(MATCH(DD$3,'Bins 2025'!$D152:$ALO152,1),0)/1000</f>
        <v/>
      </c>
      <c r="DE152">
        <f>IFERROR(MATCH(DE$3,'Bins 2025'!$D152:$ALO152,1),0)/1000</f>
        <v/>
      </c>
      <c r="DF152">
        <f>IFERROR(MATCH(DF$3,'Bins 2025'!$D152:$ALO152,1),0)/1000</f>
        <v/>
      </c>
      <c r="DG152">
        <f>IFERROR(MATCH(DG$3,'Bins 2025'!$D152:$ALO152,1),0)/1000</f>
        <v/>
      </c>
      <c r="DH152">
        <f>IFERROR(MATCH(DH$3,'Bins 2025'!$D152:$ALO152,1),0)/1000</f>
        <v/>
      </c>
      <c r="DI152">
        <f>IFERROR(MATCH(DI$3,'Bins 2025'!$D152:$ALO152,1),0)/1000</f>
        <v/>
      </c>
      <c r="DJ152">
        <f>IFERROR(MATCH(DJ$3,'Bins 2025'!$D152:$ALO152,1),0)/1000</f>
        <v/>
      </c>
      <c r="DK152">
        <f>IFERROR(MATCH(DK$3,'Bins 2025'!$D152:$ALO152,1),0)/1000</f>
        <v/>
      </c>
      <c r="DL152">
        <f>IFERROR(MATCH(DL$3,'Bins 2025'!$D152:$ALO152,1),0)/1000</f>
        <v/>
      </c>
      <c r="DM152">
        <f>IFERROR(MATCH(DM$3,'Bins 2025'!$D152:$ALO152,1),0)/1000</f>
        <v/>
      </c>
      <c r="DN152">
        <f>IFERROR(MATCH(DN$3,'Bins 2025'!$D152:$ALO152,1),0)/1000</f>
        <v/>
      </c>
      <c r="DO152">
        <f>IFERROR(MATCH(DO$3,'Bins 2025'!$D152:$ALO152,1),0)/1000</f>
        <v/>
      </c>
      <c r="DP152">
        <f>IFERROR(MATCH(DP$3,'Bins 2025'!$D152:$ALO152,1),0)/1000</f>
        <v/>
      </c>
      <c r="DQ152">
        <f>IFERROR(MATCH(DQ$3,'Bins 2025'!$D152:$ALO152,1),0)/1000</f>
        <v/>
      </c>
      <c r="DR152">
        <f>IFERROR(MATCH(DR$3,'Bins 2025'!$D152:$ALO152,1),0)/1000</f>
        <v/>
      </c>
      <c r="DS152">
        <f>IFERROR(MATCH(DS$3,'Bins 2025'!$D152:$ALO152,1),0)/1000</f>
        <v/>
      </c>
      <c r="DT152">
        <f>IFERROR(MATCH(DT$3,'Bins 2025'!$D152:$ALO152,1),0)/1000</f>
        <v/>
      </c>
      <c r="DU152">
        <f>IFERROR(MATCH(DU$3,'Bins 2025'!$D152:$ALO152,1),0)/1000</f>
        <v/>
      </c>
      <c r="DV152">
        <f>IFERROR(MATCH(DV$3,'Bins 2025'!$D152:$ALO152,1),0)/1000</f>
        <v/>
      </c>
      <c r="DW152">
        <f>IFERROR(MATCH(DW$3,'Bins 2025'!$D152:$ALO152,1),0)/1000</f>
        <v/>
      </c>
      <c r="DX152">
        <f>IFERROR(MATCH(DX$3,'Bins 2025'!$D152:$ALO152,1),0)/1000</f>
        <v/>
      </c>
      <c r="DY152">
        <f>IFERROR(MATCH(DY$3,'Bins 2025'!$D152:$ALO152,1),0)/1000</f>
        <v/>
      </c>
      <c r="DZ152">
        <f>IFERROR(MATCH(DZ$3,'Bins 2025'!$D152:$ALO152,1),0)/1000</f>
        <v/>
      </c>
      <c r="EA152">
        <f>IFERROR(MATCH(EA$3,'Bins 2025'!$D152:$ALO152,1),0)/1000</f>
        <v/>
      </c>
      <c r="EB152">
        <f>IFERROR(MATCH(EB$3,'Bins 2025'!$D152:$ALO152,1),0)/1000</f>
        <v/>
      </c>
      <c r="EC152">
        <f>IFERROR(MATCH(EC$3,'Bins 2025'!$D152:$ALO152,1),0)/1000</f>
        <v/>
      </c>
      <c r="ED152">
        <f>IFERROR(MATCH(ED$3,'Bins 2025'!$D152:$ALO152,1),0)/1000</f>
        <v/>
      </c>
      <c r="EE152">
        <f>IFERROR(MATCH(EE$3,'Bins 2025'!$D152:$ALO152,1),0)/1000</f>
        <v/>
      </c>
      <c r="EF152">
        <f>IFERROR(MATCH(EF$3,'Bins 2025'!$D152:$ALO152,1),0)/1000</f>
        <v/>
      </c>
      <c r="EG152">
        <f>IFERROR(MATCH(EG$3,'Bins 2025'!$D152:$ALO152,1),0)/1000</f>
        <v/>
      </c>
      <c r="EH152">
        <f>IFERROR(MATCH(EH$3,'Bins 2025'!$D152:$ALO152,1),0)/1000</f>
        <v/>
      </c>
      <c r="EI152">
        <f>IFERROR(MATCH(EI$3,'Bins 2025'!$D152:$ALO152,1),0)/1000</f>
        <v/>
      </c>
      <c r="EJ152">
        <f>IFERROR(MATCH(EJ$3,'Bins 2025'!$D152:$ALO152,1),0)/1000</f>
        <v/>
      </c>
      <c r="EK152">
        <f>IFERROR(MATCH(EK$3,'Bins 2025'!$D152:$ALO152,1),0)/1000</f>
        <v/>
      </c>
      <c r="EL152">
        <f>IFERROR(MATCH(EL$3,'Bins 2025'!$D152:$ALO152,1),0)/1000</f>
        <v/>
      </c>
      <c r="EM152">
        <f>IFERROR(MATCH(EM$3,'Bins 2025'!$D152:$ALO152,1),0)/1000</f>
        <v/>
      </c>
      <c r="EN152">
        <f>IFERROR(MATCH(EN$3,'Bins 2025'!$D152:$ALO152,1),0)/1000</f>
        <v/>
      </c>
      <c r="EO152">
        <f>IFERROR(MATCH(EO$3,'Bins 2025'!$D152:$ALO152,1),0)/1000</f>
        <v/>
      </c>
      <c r="EP152">
        <f>IFERROR(MATCH(EP$3,'Bins 2025'!$D152:$ALO152,1),0)/1000</f>
        <v/>
      </c>
      <c r="EQ152">
        <f>IFERROR(MATCH(EQ$3,'Bins 2025'!$D152:$ALO152,1),0)/1000</f>
        <v/>
      </c>
      <c r="ER152">
        <f>IFERROR(MATCH(ER$3,'Bins 2025'!$D152:$ALO152,1),0)/1000</f>
        <v/>
      </c>
      <c r="ES152">
        <f>IFERROR(MATCH(ES$3,'Bins 2025'!$D152:$ALO152,1),0)/1000</f>
        <v/>
      </c>
      <c r="ET152">
        <f>IFERROR(MATCH(ET$3,'Bins 2025'!$D152:$ALO152,1),0)/1000</f>
        <v/>
      </c>
      <c r="EU152">
        <f>IFERROR(MATCH(EU$3,'Bins 2025'!$D152:$ALO152,1),0)/1000</f>
        <v/>
      </c>
      <c r="EV152">
        <f>IFERROR(MATCH(EV$3,'Bins 2025'!$D152:$ALO152,1),0)/1000</f>
        <v/>
      </c>
      <c r="EW152">
        <f>IFERROR(MATCH(EW$3,'Bins 2025'!$D152:$ALO152,1),0)/1000</f>
        <v/>
      </c>
      <c r="EX152">
        <f>IFERROR(MATCH(EX$3,'Bins 2025'!$D152:$ALO152,1),0)/1000</f>
        <v/>
      </c>
      <c r="EY152">
        <f>IFERROR(MATCH(EY$3,'Bins 2025'!$D152:$ALO152,1),0)/1000</f>
        <v/>
      </c>
      <c r="EZ152">
        <f>IFERROR(MATCH(EZ$3,'Bins 2025'!$D152:$ALO152,1),0)/1000</f>
        <v/>
      </c>
      <c r="FA152">
        <f>IFERROR(MATCH(FA$3,'Bins 2025'!$D152:$ALO152,1),0)/1000</f>
        <v/>
      </c>
      <c r="FB152">
        <f>IFERROR(MATCH(FB$3,'Bins 2025'!$D152:$ALO152,1),0)/1000</f>
        <v/>
      </c>
      <c r="FC152">
        <f>IFERROR(MATCH(FC$3,'Bins 2025'!$D152:$ALO152,1),0)/1000</f>
        <v/>
      </c>
      <c r="FD152">
        <f>IFERROR(MATCH(FD$3,'Bins 2025'!$D152:$ALO152,1),0)/1000</f>
        <v/>
      </c>
      <c r="FE152">
        <f>IFERROR(MATCH(FE$3,'Bins 2025'!$D152:$ALO152,1),0)/1000</f>
        <v/>
      </c>
      <c r="FF152">
        <f>IFERROR(MATCH(FF$3,'Bins 2025'!$D152:$ALO152,1),0)/1000</f>
        <v/>
      </c>
      <c r="FG152">
        <f>IFERROR(MATCH(FG$3,'Bins 2025'!$D152:$ALO152,1),0)/1000</f>
        <v/>
      </c>
      <c r="FH152">
        <f>IFERROR(MATCH(FH$3,'Bins 2025'!$D152:$ALO152,1),0)/1000</f>
        <v/>
      </c>
      <c r="FI152">
        <f>IFERROR(MATCH(FI$3,'Bins 2025'!$D152:$ALO152,1),0)/1000</f>
        <v/>
      </c>
      <c r="FJ152">
        <f>IFERROR(MATCH(FJ$3,'Bins 2025'!$D152:$ALO152,1),0)/1000</f>
        <v/>
      </c>
      <c r="FK152">
        <f>IFERROR(MATCH(FK$3,'Bins 2025'!$D152:$ALO152,1),0)/1000</f>
        <v/>
      </c>
      <c r="FL152">
        <f>IFERROR(MATCH(FL$3,'Bins 2025'!$D152:$ALO152,1),0)/1000</f>
        <v/>
      </c>
      <c r="FM152">
        <f>IFERROR(MATCH(FM$3,'Bins 2025'!$D152:$ALO152,1),0)/1000</f>
        <v/>
      </c>
      <c r="FN152">
        <f>IFERROR(MATCH(FN$3,'Bins 2025'!$D152:$ALO152,1),0)/1000</f>
        <v/>
      </c>
      <c r="FO152">
        <f>IFERROR(MATCH(FO$3,'Bins 2025'!$D152:$ALO152,1),0)/1000</f>
        <v/>
      </c>
      <c r="FP152">
        <f>IFERROR(MATCH(FP$3,'Bins 2025'!$D152:$ALO152,1),0)/1000</f>
        <v/>
      </c>
      <c r="FQ152">
        <f>IFERROR(MATCH(FQ$3,'Bins 2025'!$D152:$ALO152,1),0)/1000</f>
        <v/>
      </c>
      <c r="FR152">
        <f>IFERROR(MATCH(FR$3,'Bins 2025'!$D152:$ALO152,1),0)/1000</f>
        <v/>
      </c>
      <c r="FS152">
        <f>IFERROR(MATCH(FS$3,'Bins 2025'!$D152:$ALO152,1),0)/1000</f>
        <v/>
      </c>
      <c r="FT152">
        <f>IFERROR(MATCH(FT$3,'Bins 2025'!$D152:$ALO152,1),0)/1000</f>
        <v/>
      </c>
      <c r="FU152">
        <f>IFERROR(MATCH(FU$3,'Bins 2025'!$D152:$ALO152,1),0)/1000</f>
        <v/>
      </c>
      <c r="FV152">
        <f>IFERROR(MATCH(FV$3,'Bins 2025'!$D152:$ALO152,1),0)/1000</f>
        <v/>
      </c>
      <c r="FW152">
        <f>IFERROR(MATCH(FW$3,'Bins 2025'!$D152:$ALO152,1),0)/1000</f>
        <v/>
      </c>
      <c r="FX152">
        <f>IFERROR(MATCH(FX$3,'Bins 2025'!$D152:$ALO152,1),0)/1000</f>
        <v/>
      </c>
      <c r="FY152">
        <f>IFERROR(MATCH(FY$3,'Bins 2025'!$D152:$ALO152,1),0)/1000</f>
        <v/>
      </c>
      <c r="FZ152">
        <f>IFERROR(MATCH(FZ$3,'Bins 2025'!$D152:$ALO152,1),0)/1000</f>
        <v/>
      </c>
      <c r="GA152">
        <f>IFERROR(MATCH(GA$3,'Bins 2025'!$D152:$ALO152,1),0)/1000</f>
        <v/>
      </c>
      <c r="GB152">
        <f>IFERROR(MATCH(GB$3,'Bins 2025'!$D152:$ALO152,1),0)/1000</f>
        <v/>
      </c>
      <c r="GC152">
        <f>IFERROR(MATCH(GC$3,'Bins 2025'!$D152:$ALO152,1),0)/1000</f>
        <v/>
      </c>
      <c r="GD152">
        <f>IFERROR(MATCH(GD$3,'Bins 2025'!$D152:$ALO152,1),0)/1000</f>
        <v/>
      </c>
      <c r="GE152">
        <f>IFERROR(MATCH(GE$3,'Bins 2025'!$D152:$ALO152,1),0)/1000</f>
        <v/>
      </c>
      <c r="GF152">
        <f>IFERROR(MATCH(GF$3,'Bins 2025'!$D152:$ALO152,1),0)/1000</f>
        <v/>
      </c>
      <c r="GG152">
        <f>IFERROR(MATCH(GG$3,'Bins 2025'!$D152:$ALO152,1),0)/1000</f>
        <v/>
      </c>
      <c r="GH152">
        <f>IFERROR(MATCH(GH$3,'Bins 2025'!$D152:$ALO152,1),0)/1000</f>
        <v/>
      </c>
      <c r="GI152">
        <f>IFERROR(MATCH(GI$3,'Bins 2025'!$D152:$ALO152,1),0)/1000</f>
        <v/>
      </c>
      <c r="GJ152">
        <f>IFERROR(MATCH(GJ$3,'Bins 2025'!$D152:$ALO152,1),0)/1000</f>
        <v/>
      </c>
      <c r="GK152">
        <f>IFERROR(MATCH(GK$3,'Bins 2025'!$D152:$ALO152,1),0)/1000</f>
        <v/>
      </c>
      <c r="GL152">
        <f>IFERROR(MATCH(GL$3,'Bins 2025'!$D152:$ALO152,1),0)/1000</f>
        <v/>
      </c>
      <c r="GM152">
        <f>IFERROR(MATCH(GM$3,'Bins 2025'!$D152:$ALO152,1),0)/1000</f>
        <v/>
      </c>
      <c r="GN152">
        <f>IFERROR(MATCH(GN$3,'Bins 2025'!$D152:$ALO152,1),0)/1000</f>
        <v/>
      </c>
      <c r="GO152">
        <f>IFERROR(MATCH(GO$3,'Bins 2025'!$D152:$ALO152,1),0)/1000</f>
        <v/>
      </c>
      <c r="GP152">
        <f>IFERROR(MATCH(GP$3,'Bins 2025'!$D152:$ALO152,1),0)/1000</f>
        <v/>
      </c>
      <c r="GQ152">
        <f>IFERROR(MATCH(GQ$3,'Bins 2025'!$D152:$ALO152,1),0)/1000</f>
        <v/>
      </c>
      <c r="GR152">
        <f>IFERROR(MATCH(GR$3,'Bins 2025'!$D152:$ALO152,1),0)/1000</f>
        <v/>
      </c>
      <c r="GS152">
        <f>IFERROR(MATCH(GS$3,'Bins 2025'!$D152:$ALO152,1),0)/1000</f>
        <v/>
      </c>
      <c r="GT152">
        <f>IFERROR(MATCH(GT$3,'Bins 2025'!$D152:$ALO152,1),0)/1000</f>
        <v/>
      </c>
      <c r="GU152">
        <f>IFERROR(MATCH(GU$3,'Bins 2025'!$D152:$ALO152,1),0)/1000</f>
        <v/>
      </c>
    </row>
    <row r="153">
      <c r="B153">
        <f>Inputs!B153</f>
        <v/>
      </c>
      <c r="C153">
        <f>Inputs!K153</f>
        <v/>
      </c>
      <c r="D153">
        <f>N(Inputs!H153)</f>
        <v/>
      </c>
      <c r="E153">
        <f>IFERROR(MATCH(E$3,'Bins 2025'!$D153:$ALO153,1),0)/1000</f>
        <v/>
      </c>
      <c r="F153">
        <f>IFERROR(MATCH(F$3,'Bins 2025'!$D153:$ALO153,1),0)/1000</f>
        <v/>
      </c>
      <c r="G153">
        <f>IFERROR(MATCH(G$3,'Bins 2025'!$D153:$ALO153,1),0)/1000</f>
        <v/>
      </c>
      <c r="H153">
        <f>IFERROR(MATCH(H$3,'Bins 2025'!$D153:$ALO153,1),0)/1000</f>
        <v/>
      </c>
      <c r="I153">
        <f>IFERROR(MATCH(I$3,'Bins 2025'!$D153:$ALO153,1),0)/1000</f>
        <v/>
      </c>
      <c r="J153">
        <f>IFERROR(MATCH(J$3,'Bins 2025'!$D153:$ALO153,1),0)/1000</f>
        <v/>
      </c>
      <c r="K153">
        <f>IFERROR(MATCH(K$3,'Bins 2025'!$D153:$ALO153,1),0)/1000</f>
        <v/>
      </c>
      <c r="L153">
        <f>IFERROR(MATCH(L$3,'Bins 2025'!$D153:$ALO153,1),0)/1000</f>
        <v/>
      </c>
      <c r="M153">
        <f>IFERROR(MATCH(M$3,'Bins 2025'!$D153:$ALO153,1),0)/1000</f>
        <v/>
      </c>
      <c r="N153">
        <f>IFERROR(MATCH(N$3,'Bins 2025'!$D153:$ALO153,1),0)/1000</f>
        <v/>
      </c>
      <c r="O153">
        <f>IFERROR(MATCH(O$3,'Bins 2025'!$D153:$ALO153,1),0)/1000</f>
        <v/>
      </c>
      <c r="P153">
        <f>IFERROR(MATCH(P$3,'Bins 2025'!$D153:$ALO153,1),0)/1000</f>
        <v/>
      </c>
      <c r="Q153">
        <f>IFERROR(MATCH(Q$3,'Bins 2025'!$D153:$ALO153,1),0)/1000</f>
        <v/>
      </c>
      <c r="R153">
        <f>IFERROR(MATCH(R$3,'Bins 2025'!$D153:$ALO153,1),0)/1000</f>
        <v/>
      </c>
      <c r="S153">
        <f>IFERROR(MATCH(S$3,'Bins 2025'!$D153:$ALO153,1),0)/1000</f>
        <v/>
      </c>
      <c r="T153">
        <f>IFERROR(MATCH(T$3,'Bins 2025'!$D153:$ALO153,1),0)/1000</f>
        <v/>
      </c>
      <c r="U153">
        <f>IFERROR(MATCH(U$3,'Bins 2025'!$D153:$ALO153,1),0)/1000</f>
        <v/>
      </c>
      <c r="V153">
        <f>IFERROR(MATCH(V$3,'Bins 2025'!$D153:$ALO153,1),0)/1000</f>
        <v/>
      </c>
      <c r="W153">
        <f>IFERROR(MATCH(W$3,'Bins 2025'!$D153:$ALO153,1),0)/1000</f>
        <v/>
      </c>
      <c r="X153">
        <f>IFERROR(MATCH(X$3,'Bins 2025'!$D153:$ALO153,1),0)/1000</f>
        <v/>
      </c>
      <c r="Y153">
        <f>IFERROR(MATCH(Y$3,'Bins 2025'!$D153:$ALO153,1),0)/1000</f>
        <v/>
      </c>
      <c r="Z153">
        <f>IFERROR(MATCH(Z$3,'Bins 2025'!$D153:$ALO153,1),0)/1000</f>
        <v/>
      </c>
      <c r="AA153">
        <f>IFERROR(MATCH(AA$3,'Bins 2025'!$D153:$ALO153,1),0)/1000</f>
        <v/>
      </c>
      <c r="AB153">
        <f>IFERROR(MATCH(AB$3,'Bins 2025'!$D153:$ALO153,1),0)/1000</f>
        <v/>
      </c>
      <c r="AC153">
        <f>IFERROR(MATCH(AC$3,'Bins 2025'!$D153:$ALO153,1),0)/1000</f>
        <v/>
      </c>
      <c r="AD153">
        <f>IFERROR(MATCH(AD$3,'Bins 2025'!$D153:$ALO153,1),0)/1000</f>
        <v/>
      </c>
      <c r="AE153">
        <f>IFERROR(MATCH(AE$3,'Bins 2025'!$D153:$ALO153,1),0)/1000</f>
        <v/>
      </c>
      <c r="AF153">
        <f>IFERROR(MATCH(AF$3,'Bins 2025'!$D153:$ALO153,1),0)/1000</f>
        <v/>
      </c>
      <c r="AG153">
        <f>IFERROR(MATCH(AG$3,'Bins 2025'!$D153:$ALO153,1),0)/1000</f>
        <v/>
      </c>
      <c r="AH153">
        <f>IFERROR(MATCH(AH$3,'Bins 2025'!$D153:$ALO153,1),0)/1000</f>
        <v/>
      </c>
      <c r="AI153">
        <f>IFERROR(MATCH(AI$3,'Bins 2025'!$D153:$ALO153,1),0)/1000</f>
        <v/>
      </c>
      <c r="AJ153">
        <f>IFERROR(MATCH(AJ$3,'Bins 2025'!$D153:$ALO153,1),0)/1000</f>
        <v/>
      </c>
      <c r="AK153">
        <f>IFERROR(MATCH(AK$3,'Bins 2025'!$D153:$ALO153,1),0)/1000</f>
        <v/>
      </c>
      <c r="AL153">
        <f>IFERROR(MATCH(AL$3,'Bins 2025'!$D153:$ALO153,1),0)/1000</f>
        <v/>
      </c>
      <c r="AM153">
        <f>IFERROR(MATCH(AM$3,'Bins 2025'!$D153:$ALO153,1),0)/1000</f>
        <v/>
      </c>
      <c r="AN153">
        <f>IFERROR(MATCH(AN$3,'Bins 2025'!$D153:$ALO153,1),0)/1000</f>
        <v/>
      </c>
      <c r="AO153">
        <f>IFERROR(MATCH(AO$3,'Bins 2025'!$D153:$ALO153,1),0)/1000</f>
        <v/>
      </c>
      <c r="AP153">
        <f>IFERROR(MATCH(AP$3,'Bins 2025'!$D153:$ALO153,1),0)/1000</f>
        <v/>
      </c>
      <c r="AQ153">
        <f>IFERROR(MATCH(AQ$3,'Bins 2025'!$D153:$ALO153,1),0)/1000</f>
        <v/>
      </c>
      <c r="AR153">
        <f>IFERROR(MATCH(AR$3,'Bins 2025'!$D153:$ALO153,1),0)/1000</f>
        <v/>
      </c>
      <c r="AS153">
        <f>IFERROR(MATCH(AS$3,'Bins 2025'!$D153:$ALO153,1),0)/1000</f>
        <v/>
      </c>
      <c r="AT153">
        <f>IFERROR(MATCH(AT$3,'Bins 2025'!$D153:$ALO153,1),0)/1000</f>
        <v/>
      </c>
      <c r="AU153">
        <f>IFERROR(MATCH(AU$3,'Bins 2025'!$D153:$ALO153,1),0)/1000</f>
        <v/>
      </c>
      <c r="AV153">
        <f>IFERROR(MATCH(AV$3,'Bins 2025'!$D153:$ALO153,1),0)/1000</f>
        <v/>
      </c>
      <c r="AW153">
        <f>IFERROR(MATCH(AW$3,'Bins 2025'!$D153:$ALO153,1),0)/1000</f>
        <v/>
      </c>
      <c r="AX153">
        <f>IFERROR(MATCH(AX$3,'Bins 2025'!$D153:$ALO153,1),0)/1000</f>
        <v/>
      </c>
      <c r="AY153">
        <f>IFERROR(MATCH(AY$3,'Bins 2025'!$D153:$ALO153,1),0)/1000</f>
        <v/>
      </c>
      <c r="AZ153">
        <f>IFERROR(MATCH(AZ$3,'Bins 2025'!$D153:$ALO153,1),0)/1000</f>
        <v/>
      </c>
      <c r="BA153">
        <f>IFERROR(MATCH(BA$3,'Bins 2025'!$D153:$ALO153,1),0)/1000</f>
        <v/>
      </c>
      <c r="BB153">
        <f>IFERROR(MATCH(BB$3,'Bins 2025'!$D153:$ALO153,1),0)/1000</f>
        <v/>
      </c>
      <c r="BC153">
        <f>IFERROR(MATCH(BC$3,'Bins 2025'!$D153:$ALO153,1),0)/1000</f>
        <v/>
      </c>
      <c r="BD153">
        <f>IFERROR(MATCH(BD$3,'Bins 2025'!$D153:$ALO153,1),0)/1000</f>
        <v/>
      </c>
      <c r="BE153">
        <f>IFERROR(MATCH(BE$3,'Bins 2025'!$D153:$ALO153,1),0)/1000</f>
        <v/>
      </c>
      <c r="BF153">
        <f>IFERROR(MATCH(BF$3,'Bins 2025'!$D153:$ALO153,1),0)/1000</f>
        <v/>
      </c>
      <c r="BG153">
        <f>IFERROR(MATCH(BG$3,'Bins 2025'!$D153:$ALO153,1),0)/1000</f>
        <v/>
      </c>
      <c r="BH153">
        <f>IFERROR(MATCH(BH$3,'Bins 2025'!$D153:$ALO153,1),0)/1000</f>
        <v/>
      </c>
      <c r="BI153">
        <f>IFERROR(MATCH(BI$3,'Bins 2025'!$D153:$ALO153,1),0)/1000</f>
        <v/>
      </c>
      <c r="BJ153">
        <f>IFERROR(MATCH(BJ$3,'Bins 2025'!$D153:$ALO153,1),0)/1000</f>
        <v/>
      </c>
      <c r="BK153">
        <f>IFERROR(MATCH(BK$3,'Bins 2025'!$D153:$ALO153,1),0)/1000</f>
        <v/>
      </c>
      <c r="BL153">
        <f>IFERROR(MATCH(BL$3,'Bins 2025'!$D153:$ALO153,1),0)/1000</f>
        <v/>
      </c>
      <c r="BM153">
        <f>IFERROR(MATCH(BM$3,'Bins 2025'!$D153:$ALO153,1),0)/1000</f>
        <v/>
      </c>
      <c r="BN153">
        <f>IFERROR(MATCH(BN$3,'Bins 2025'!$D153:$ALO153,1),0)/1000</f>
        <v/>
      </c>
      <c r="BO153">
        <f>IFERROR(MATCH(BO$3,'Bins 2025'!$D153:$ALO153,1),0)/1000</f>
        <v/>
      </c>
      <c r="BP153">
        <f>IFERROR(MATCH(BP$3,'Bins 2025'!$D153:$ALO153,1),0)/1000</f>
        <v/>
      </c>
      <c r="BQ153">
        <f>IFERROR(MATCH(BQ$3,'Bins 2025'!$D153:$ALO153,1),0)/1000</f>
        <v/>
      </c>
      <c r="BR153">
        <f>IFERROR(MATCH(BR$3,'Bins 2025'!$D153:$ALO153,1),0)/1000</f>
        <v/>
      </c>
      <c r="BS153">
        <f>IFERROR(MATCH(BS$3,'Bins 2025'!$D153:$ALO153,1),0)/1000</f>
        <v/>
      </c>
      <c r="BT153">
        <f>IFERROR(MATCH(BT$3,'Bins 2025'!$D153:$ALO153,1),0)/1000</f>
        <v/>
      </c>
      <c r="BU153">
        <f>IFERROR(MATCH(BU$3,'Bins 2025'!$D153:$ALO153,1),0)/1000</f>
        <v/>
      </c>
      <c r="BV153">
        <f>IFERROR(MATCH(BV$3,'Bins 2025'!$D153:$ALO153,1),0)/1000</f>
        <v/>
      </c>
      <c r="BW153">
        <f>IFERROR(MATCH(BW$3,'Bins 2025'!$D153:$ALO153,1),0)/1000</f>
        <v/>
      </c>
      <c r="BX153">
        <f>IFERROR(MATCH(BX$3,'Bins 2025'!$D153:$ALO153,1),0)/1000</f>
        <v/>
      </c>
      <c r="BY153">
        <f>IFERROR(MATCH(BY$3,'Bins 2025'!$D153:$ALO153,1),0)/1000</f>
        <v/>
      </c>
      <c r="BZ153">
        <f>IFERROR(MATCH(BZ$3,'Bins 2025'!$D153:$ALO153,1),0)/1000</f>
        <v/>
      </c>
      <c r="CA153">
        <f>IFERROR(MATCH(CA$3,'Bins 2025'!$D153:$ALO153,1),0)/1000</f>
        <v/>
      </c>
      <c r="CB153">
        <f>IFERROR(MATCH(CB$3,'Bins 2025'!$D153:$ALO153,1),0)/1000</f>
        <v/>
      </c>
      <c r="CC153">
        <f>IFERROR(MATCH(CC$3,'Bins 2025'!$D153:$ALO153,1),0)/1000</f>
        <v/>
      </c>
      <c r="CD153">
        <f>IFERROR(MATCH(CD$3,'Bins 2025'!$D153:$ALO153,1),0)/1000</f>
        <v/>
      </c>
      <c r="CE153">
        <f>IFERROR(MATCH(CE$3,'Bins 2025'!$D153:$ALO153,1),0)/1000</f>
        <v/>
      </c>
      <c r="CF153">
        <f>IFERROR(MATCH(CF$3,'Bins 2025'!$D153:$ALO153,1),0)/1000</f>
        <v/>
      </c>
      <c r="CG153">
        <f>IFERROR(MATCH(CG$3,'Bins 2025'!$D153:$ALO153,1),0)/1000</f>
        <v/>
      </c>
      <c r="CH153">
        <f>IFERROR(MATCH(CH$3,'Bins 2025'!$D153:$ALO153,1),0)/1000</f>
        <v/>
      </c>
      <c r="CI153">
        <f>IFERROR(MATCH(CI$3,'Bins 2025'!$D153:$ALO153,1),0)/1000</f>
        <v/>
      </c>
      <c r="CJ153">
        <f>IFERROR(MATCH(CJ$3,'Bins 2025'!$D153:$ALO153,1),0)/1000</f>
        <v/>
      </c>
      <c r="CK153">
        <f>IFERROR(MATCH(CK$3,'Bins 2025'!$D153:$ALO153,1),0)/1000</f>
        <v/>
      </c>
      <c r="CL153">
        <f>IFERROR(MATCH(CL$3,'Bins 2025'!$D153:$ALO153,1),0)/1000</f>
        <v/>
      </c>
      <c r="CM153">
        <f>IFERROR(MATCH(CM$3,'Bins 2025'!$D153:$ALO153,1),0)/1000</f>
        <v/>
      </c>
      <c r="CN153">
        <f>IFERROR(MATCH(CN$3,'Bins 2025'!$D153:$ALO153,1),0)/1000</f>
        <v/>
      </c>
      <c r="CO153">
        <f>IFERROR(MATCH(CO$3,'Bins 2025'!$D153:$ALO153,1),0)/1000</f>
        <v/>
      </c>
      <c r="CP153">
        <f>IFERROR(MATCH(CP$3,'Bins 2025'!$D153:$ALO153,1),0)/1000</f>
        <v/>
      </c>
      <c r="CQ153">
        <f>IFERROR(MATCH(CQ$3,'Bins 2025'!$D153:$ALO153,1),0)/1000</f>
        <v/>
      </c>
      <c r="CR153">
        <f>IFERROR(MATCH(CR$3,'Bins 2025'!$D153:$ALO153,1),0)/1000</f>
        <v/>
      </c>
      <c r="CS153">
        <f>IFERROR(MATCH(CS$3,'Bins 2025'!$D153:$ALO153,1),0)/1000</f>
        <v/>
      </c>
      <c r="CT153">
        <f>IFERROR(MATCH(CT$3,'Bins 2025'!$D153:$ALO153,1),0)/1000</f>
        <v/>
      </c>
      <c r="CU153">
        <f>IFERROR(MATCH(CU$3,'Bins 2025'!$D153:$ALO153,1),0)/1000</f>
        <v/>
      </c>
      <c r="CV153">
        <f>IFERROR(MATCH(CV$3,'Bins 2025'!$D153:$ALO153,1),0)/1000</f>
        <v/>
      </c>
      <c r="CW153">
        <f>IFERROR(MATCH(CW$3,'Bins 2025'!$D153:$ALO153,1),0)/1000</f>
        <v/>
      </c>
      <c r="CX153">
        <f>IFERROR(MATCH(CX$3,'Bins 2025'!$D153:$ALO153,1),0)/1000</f>
        <v/>
      </c>
      <c r="CY153">
        <f>IFERROR(MATCH(CY$3,'Bins 2025'!$D153:$ALO153,1),0)/1000</f>
        <v/>
      </c>
      <c r="CZ153">
        <f>IFERROR(MATCH(CZ$3,'Bins 2025'!$D153:$ALO153,1),0)/1000</f>
        <v/>
      </c>
      <c r="DA153">
        <f>IFERROR(MATCH(DA$3,'Bins 2025'!$D153:$ALO153,1),0)/1000</f>
        <v/>
      </c>
      <c r="DB153">
        <f>IFERROR(MATCH(DB$3,'Bins 2025'!$D153:$ALO153,1),0)/1000</f>
        <v/>
      </c>
      <c r="DC153">
        <f>IFERROR(MATCH(DC$3,'Bins 2025'!$D153:$ALO153,1),0)/1000</f>
        <v/>
      </c>
      <c r="DD153">
        <f>IFERROR(MATCH(DD$3,'Bins 2025'!$D153:$ALO153,1),0)/1000</f>
        <v/>
      </c>
      <c r="DE153">
        <f>IFERROR(MATCH(DE$3,'Bins 2025'!$D153:$ALO153,1),0)/1000</f>
        <v/>
      </c>
      <c r="DF153">
        <f>IFERROR(MATCH(DF$3,'Bins 2025'!$D153:$ALO153,1),0)/1000</f>
        <v/>
      </c>
      <c r="DG153">
        <f>IFERROR(MATCH(DG$3,'Bins 2025'!$D153:$ALO153,1),0)/1000</f>
        <v/>
      </c>
      <c r="DH153">
        <f>IFERROR(MATCH(DH$3,'Bins 2025'!$D153:$ALO153,1),0)/1000</f>
        <v/>
      </c>
      <c r="DI153">
        <f>IFERROR(MATCH(DI$3,'Bins 2025'!$D153:$ALO153,1),0)/1000</f>
        <v/>
      </c>
      <c r="DJ153">
        <f>IFERROR(MATCH(DJ$3,'Bins 2025'!$D153:$ALO153,1),0)/1000</f>
        <v/>
      </c>
      <c r="DK153">
        <f>IFERROR(MATCH(DK$3,'Bins 2025'!$D153:$ALO153,1),0)/1000</f>
        <v/>
      </c>
      <c r="DL153">
        <f>IFERROR(MATCH(DL$3,'Bins 2025'!$D153:$ALO153,1),0)/1000</f>
        <v/>
      </c>
      <c r="DM153">
        <f>IFERROR(MATCH(DM$3,'Bins 2025'!$D153:$ALO153,1),0)/1000</f>
        <v/>
      </c>
      <c r="DN153">
        <f>IFERROR(MATCH(DN$3,'Bins 2025'!$D153:$ALO153,1),0)/1000</f>
        <v/>
      </c>
      <c r="DO153">
        <f>IFERROR(MATCH(DO$3,'Bins 2025'!$D153:$ALO153,1),0)/1000</f>
        <v/>
      </c>
      <c r="DP153">
        <f>IFERROR(MATCH(DP$3,'Bins 2025'!$D153:$ALO153,1),0)/1000</f>
        <v/>
      </c>
      <c r="DQ153">
        <f>IFERROR(MATCH(DQ$3,'Bins 2025'!$D153:$ALO153,1),0)/1000</f>
        <v/>
      </c>
      <c r="DR153">
        <f>IFERROR(MATCH(DR$3,'Bins 2025'!$D153:$ALO153,1),0)/1000</f>
        <v/>
      </c>
      <c r="DS153">
        <f>IFERROR(MATCH(DS$3,'Bins 2025'!$D153:$ALO153,1),0)/1000</f>
        <v/>
      </c>
      <c r="DT153">
        <f>IFERROR(MATCH(DT$3,'Bins 2025'!$D153:$ALO153,1),0)/1000</f>
        <v/>
      </c>
      <c r="DU153">
        <f>IFERROR(MATCH(DU$3,'Bins 2025'!$D153:$ALO153,1),0)/1000</f>
        <v/>
      </c>
      <c r="DV153">
        <f>IFERROR(MATCH(DV$3,'Bins 2025'!$D153:$ALO153,1),0)/1000</f>
        <v/>
      </c>
      <c r="DW153">
        <f>IFERROR(MATCH(DW$3,'Bins 2025'!$D153:$ALO153,1),0)/1000</f>
        <v/>
      </c>
      <c r="DX153">
        <f>IFERROR(MATCH(DX$3,'Bins 2025'!$D153:$ALO153,1),0)/1000</f>
        <v/>
      </c>
      <c r="DY153">
        <f>IFERROR(MATCH(DY$3,'Bins 2025'!$D153:$ALO153,1),0)/1000</f>
        <v/>
      </c>
      <c r="DZ153">
        <f>IFERROR(MATCH(DZ$3,'Bins 2025'!$D153:$ALO153,1),0)/1000</f>
        <v/>
      </c>
      <c r="EA153">
        <f>IFERROR(MATCH(EA$3,'Bins 2025'!$D153:$ALO153,1),0)/1000</f>
        <v/>
      </c>
      <c r="EB153">
        <f>IFERROR(MATCH(EB$3,'Bins 2025'!$D153:$ALO153,1),0)/1000</f>
        <v/>
      </c>
      <c r="EC153">
        <f>IFERROR(MATCH(EC$3,'Bins 2025'!$D153:$ALO153,1),0)/1000</f>
        <v/>
      </c>
      <c r="ED153">
        <f>IFERROR(MATCH(ED$3,'Bins 2025'!$D153:$ALO153,1),0)/1000</f>
        <v/>
      </c>
      <c r="EE153">
        <f>IFERROR(MATCH(EE$3,'Bins 2025'!$D153:$ALO153,1),0)/1000</f>
        <v/>
      </c>
      <c r="EF153">
        <f>IFERROR(MATCH(EF$3,'Bins 2025'!$D153:$ALO153,1),0)/1000</f>
        <v/>
      </c>
      <c r="EG153">
        <f>IFERROR(MATCH(EG$3,'Bins 2025'!$D153:$ALO153,1),0)/1000</f>
        <v/>
      </c>
      <c r="EH153">
        <f>IFERROR(MATCH(EH$3,'Bins 2025'!$D153:$ALO153,1),0)/1000</f>
        <v/>
      </c>
      <c r="EI153">
        <f>IFERROR(MATCH(EI$3,'Bins 2025'!$D153:$ALO153,1),0)/1000</f>
        <v/>
      </c>
      <c r="EJ153">
        <f>IFERROR(MATCH(EJ$3,'Bins 2025'!$D153:$ALO153,1),0)/1000</f>
        <v/>
      </c>
      <c r="EK153">
        <f>IFERROR(MATCH(EK$3,'Bins 2025'!$D153:$ALO153,1),0)/1000</f>
        <v/>
      </c>
      <c r="EL153">
        <f>IFERROR(MATCH(EL$3,'Bins 2025'!$D153:$ALO153,1),0)/1000</f>
        <v/>
      </c>
      <c r="EM153">
        <f>IFERROR(MATCH(EM$3,'Bins 2025'!$D153:$ALO153,1),0)/1000</f>
        <v/>
      </c>
      <c r="EN153">
        <f>IFERROR(MATCH(EN$3,'Bins 2025'!$D153:$ALO153,1),0)/1000</f>
        <v/>
      </c>
      <c r="EO153">
        <f>IFERROR(MATCH(EO$3,'Bins 2025'!$D153:$ALO153,1),0)/1000</f>
        <v/>
      </c>
      <c r="EP153">
        <f>IFERROR(MATCH(EP$3,'Bins 2025'!$D153:$ALO153,1),0)/1000</f>
        <v/>
      </c>
      <c r="EQ153">
        <f>IFERROR(MATCH(EQ$3,'Bins 2025'!$D153:$ALO153,1),0)/1000</f>
        <v/>
      </c>
      <c r="ER153">
        <f>IFERROR(MATCH(ER$3,'Bins 2025'!$D153:$ALO153,1),0)/1000</f>
        <v/>
      </c>
      <c r="ES153">
        <f>IFERROR(MATCH(ES$3,'Bins 2025'!$D153:$ALO153,1),0)/1000</f>
        <v/>
      </c>
      <c r="ET153">
        <f>IFERROR(MATCH(ET$3,'Bins 2025'!$D153:$ALO153,1),0)/1000</f>
        <v/>
      </c>
      <c r="EU153">
        <f>IFERROR(MATCH(EU$3,'Bins 2025'!$D153:$ALO153,1),0)/1000</f>
        <v/>
      </c>
      <c r="EV153">
        <f>IFERROR(MATCH(EV$3,'Bins 2025'!$D153:$ALO153,1),0)/1000</f>
        <v/>
      </c>
      <c r="EW153">
        <f>IFERROR(MATCH(EW$3,'Bins 2025'!$D153:$ALO153,1),0)/1000</f>
        <v/>
      </c>
      <c r="EX153">
        <f>IFERROR(MATCH(EX$3,'Bins 2025'!$D153:$ALO153,1),0)/1000</f>
        <v/>
      </c>
      <c r="EY153">
        <f>IFERROR(MATCH(EY$3,'Bins 2025'!$D153:$ALO153,1),0)/1000</f>
        <v/>
      </c>
      <c r="EZ153">
        <f>IFERROR(MATCH(EZ$3,'Bins 2025'!$D153:$ALO153,1),0)/1000</f>
        <v/>
      </c>
      <c r="FA153">
        <f>IFERROR(MATCH(FA$3,'Bins 2025'!$D153:$ALO153,1),0)/1000</f>
        <v/>
      </c>
      <c r="FB153">
        <f>IFERROR(MATCH(FB$3,'Bins 2025'!$D153:$ALO153,1),0)/1000</f>
        <v/>
      </c>
      <c r="FC153">
        <f>IFERROR(MATCH(FC$3,'Bins 2025'!$D153:$ALO153,1),0)/1000</f>
        <v/>
      </c>
      <c r="FD153">
        <f>IFERROR(MATCH(FD$3,'Bins 2025'!$D153:$ALO153,1),0)/1000</f>
        <v/>
      </c>
      <c r="FE153">
        <f>IFERROR(MATCH(FE$3,'Bins 2025'!$D153:$ALO153,1),0)/1000</f>
        <v/>
      </c>
      <c r="FF153">
        <f>IFERROR(MATCH(FF$3,'Bins 2025'!$D153:$ALO153,1),0)/1000</f>
        <v/>
      </c>
      <c r="FG153">
        <f>IFERROR(MATCH(FG$3,'Bins 2025'!$D153:$ALO153,1),0)/1000</f>
        <v/>
      </c>
      <c r="FH153">
        <f>IFERROR(MATCH(FH$3,'Bins 2025'!$D153:$ALO153,1),0)/1000</f>
        <v/>
      </c>
      <c r="FI153">
        <f>IFERROR(MATCH(FI$3,'Bins 2025'!$D153:$ALO153,1),0)/1000</f>
        <v/>
      </c>
      <c r="FJ153">
        <f>IFERROR(MATCH(FJ$3,'Bins 2025'!$D153:$ALO153,1),0)/1000</f>
        <v/>
      </c>
      <c r="FK153">
        <f>IFERROR(MATCH(FK$3,'Bins 2025'!$D153:$ALO153,1),0)/1000</f>
        <v/>
      </c>
      <c r="FL153">
        <f>IFERROR(MATCH(FL$3,'Bins 2025'!$D153:$ALO153,1),0)/1000</f>
        <v/>
      </c>
      <c r="FM153">
        <f>IFERROR(MATCH(FM$3,'Bins 2025'!$D153:$ALO153,1),0)/1000</f>
        <v/>
      </c>
      <c r="FN153">
        <f>IFERROR(MATCH(FN$3,'Bins 2025'!$D153:$ALO153,1),0)/1000</f>
        <v/>
      </c>
      <c r="FO153">
        <f>IFERROR(MATCH(FO$3,'Bins 2025'!$D153:$ALO153,1),0)/1000</f>
        <v/>
      </c>
      <c r="FP153">
        <f>IFERROR(MATCH(FP$3,'Bins 2025'!$D153:$ALO153,1),0)/1000</f>
        <v/>
      </c>
      <c r="FQ153">
        <f>IFERROR(MATCH(FQ$3,'Bins 2025'!$D153:$ALO153,1),0)/1000</f>
        <v/>
      </c>
      <c r="FR153">
        <f>IFERROR(MATCH(FR$3,'Bins 2025'!$D153:$ALO153,1),0)/1000</f>
        <v/>
      </c>
      <c r="FS153">
        <f>IFERROR(MATCH(FS$3,'Bins 2025'!$D153:$ALO153,1),0)/1000</f>
        <v/>
      </c>
      <c r="FT153">
        <f>IFERROR(MATCH(FT$3,'Bins 2025'!$D153:$ALO153,1),0)/1000</f>
        <v/>
      </c>
      <c r="FU153">
        <f>IFERROR(MATCH(FU$3,'Bins 2025'!$D153:$ALO153,1),0)/1000</f>
        <v/>
      </c>
      <c r="FV153">
        <f>IFERROR(MATCH(FV$3,'Bins 2025'!$D153:$ALO153,1),0)/1000</f>
        <v/>
      </c>
      <c r="FW153">
        <f>IFERROR(MATCH(FW$3,'Bins 2025'!$D153:$ALO153,1),0)/1000</f>
        <v/>
      </c>
      <c r="FX153">
        <f>IFERROR(MATCH(FX$3,'Bins 2025'!$D153:$ALO153,1),0)/1000</f>
        <v/>
      </c>
      <c r="FY153">
        <f>IFERROR(MATCH(FY$3,'Bins 2025'!$D153:$ALO153,1),0)/1000</f>
        <v/>
      </c>
      <c r="FZ153">
        <f>IFERROR(MATCH(FZ$3,'Bins 2025'!$D153:$ALO153,1),0)/1000</f>
        <v/>
      </c>
      <c r="GA153">
        <f>IFERROR(MATCH(GA$3,'Bins 2025'!$D153:$ALO153,1),0)/1000</f>
        <v/>
      </c>
      <c r="GB153">
        <f>IFERROR(MATCH(GB$3,'Bins 2025'!$D153:$ALO153,1),0)/1000</f>
        <v/>
      </c>
      <c r="GC153">
        <f>IFERROR(MATCH(GC$3,'Bins 2025'!$D153:$ALO153,1),0)/1000</f>
        <v/>
      </c>
      <c r="GD153">
        <f>IFERROR(MATCH(GD$3,'Bins 2025'!$D153:$ALO153,1),0)/1000</f>
        <v/>
      </c>
      <c r="GE153">
        <f>IFERROR(MATCH(GE$3,'Bins 2025'!$D153:$ALO153,1),0)/1000</f>
        <v/>
      </c>
      <c r="GF153">
        <f>IFERROR(MATCH(GF$3,'Bins 2025'!$D153:$ALO153,1),0)/1000</f>
        <v/>
      </c>
      <c r="GG153">
        <f>IFERROR(MATCH(GG$3,'Bins 2025'!$D153:$ALO153,1),0)/1000</f>
        <v/>
      </c>
      <c r="GH153">
        <f>IFERROR(MATCH(GH$3,'Bins 2025'!$D153:$ALO153,1),0)/1000</f>
        <v/>
      </c>
      <c r="GI153">
        <f>IFERROR(MATCH(GI$3,'Bins 2025'!$D153:$ALO153,1),0)/1000</f>
        <v/>
      </c>
      <c r="GJ153">
        <f>IFERROR(MATCH(GJ$3,'Bins 2025'!$D153:$ALO153,1),0)/1000</f>
        <v/>
      </c>
      <c r="GK153">
        <f>IFERROR(MATCH(GK$3,'Bins 2025'!$D153:$ALO153,1),0)/1000</f>
        <v/>
      </c>
      <c r="GL153">
        <f>IFERROR(MATCH(GL$3,'Bins 2025'!$D153:$ALO153,1),0)/1000</f>
        <v/>
      </c>
      <c r="GM153">
        <f>IFERROR(MATCH(GM$3,'Bins 2025'!$D153:$ALO153,1),0)/1000</f>
        <v/>
      </c>
      <c r="GN153">
        <f>IFERROR(MATCH(GN$3,'Bins 2025'!$D153:$ALO153,1),0)/1000</f>
        <v/>
      </c>
      <c r="GO153">
        <f>IFERROR(MATCH(GO$3,'Bins 2025'!$D153:$ALO153,1),0)/1000</f>
        <v/>
      </c>
      <c r="GP153">
        <f>IFERROR(MATCH(GP$3,'Bins 2025'!$D153:$ALO153,1),0)/1000</f>
        <v/>
      </c>
      <c r="GQ153">
        <f>IFERROR(MATCH(GQ$3,'Bins 2025'!$D153:$ALO153,1),0)/1000</f>
        <v/>
      </c>
      <c r="GR153">
        <f>IFERROR(MATCH(GR$3,'Bins 2025'!$D153:$ALO153,1),0)/1000</f>
        <v/>
      </c>
      <c r="GS153">
        <f>IFERROR(MATCH(GS$3,'Bins 2025'!$D153:$ALO153,1),0)/1000</f>
        <v/>
      </c>
      <c r="GT153">
        <f>IFERROR(MATCH(GT$3,'Bins 2025'!$D153:$ALO153,1),0)/1000</f>
        <v/>
      </c>
      <c r="GU153">
        <f>IFERROR(MATCH(GU$3,'Bins 2025'!$D153:$ALO153,1),0)/1000</f>
        <v/>
      </c>
    </row>
    <row r="154">
      <c r="B154">
        <f>Inputs!B154</f>
        <v/>
      </c>
      <c r="C154">
        <f>Inputs!K154</f>
        <v/>
      </c>
      <c r="D154">
        <f>N(Inputs!H154)</f>
        <v/>
      </c>
      <c r="E154">
        <f>IFERROR(MATCH(E$3,'Bins 2025'!$D154:$ALO154,1),0)/1000</f>
        <v/>
      </c>
      <c r="F154">
        <f>IFERROR(MATCH(F$3,'Bins 2025'!$D154:$ALO154,1),0)/1000</f>
        <v/>
      </c>
      <c r="G154">
        <f>IFERROR(MATCH(G$3,'Bins 2025'!$D154:$ALO154,1),0)/1000</f>
        <v/>
      </c>
      <c r="H154">
        <f>IFERROR(MATCH(H$3,'Bins 2025'!$D154:$ALO154,1),0)/1000</f>
        <v/>
      </c>
      <c r="I154">
        <f>IFERROR(MATCH(I$3,'Bins 2025'!$D154:$ALO154,1),0)/1000</f>
        <v/>
      </c>
      <c r="J154">
        <f>IFERROR(MATCH(J$3,'Bins 2025'!$D154:$ALO154,1),0)/1000</f>
        <v/>
      </c>
      <c r="K154">
        <f>IFERROR(MATCH(K$3,'Bins 2025'!$D154:$ALO154,1),0)/1000</f>
        <v/>
      </c>
      <c r="L154">
        <f>IFERROR(MATCH(L$3,'Bins 2025'!$D154:$ALO154,1),0)/1000</f>
        <v/>
      </c>
      <c r="M154">
        <f>IFERROR(MATCH(M$3,'Bins 2025'!$D154:$ALO154,1),0)/1000</f>
        <v/>
      </c>
      <c r="N154">
        <f>IFERROR(MATCH(N$3,'Bins 2025'!$D154:$ALO154,1),0)/1000</f>
        <v/>
      </c>
      <c r="O154">
        <f>IFERROR(MATCH(O$3,'Bins 2025'!$D154:$ALO154,1),0)/1000</f>
        <v/>
      </c>
      <c r="P154">
        <f>IFERROR(MATCH(P$3,'Bins 2025'!$D154:$ALO154,1),0)/1000</f>
        <v/>
      </c>
      <c r="Q154">
        <f>IFERROR(MATCH(Q$3,'Bins 2025'!$D154:$ALO154,1),0)/1000</f>
        <v/>
      </c>
      <c r="R154">
        <f>IFERROR(MATCH(R$3,'Bins 2025'!$D154:$ALO154,1),0)/1000</f>
        <v/>
      </c>
      <c r="S154">
        <f>IFERROR(MATCH(S$3,'Bins 2025'!$D154:$ALO154,1),0)/1000</f>
        <v/>
      </c>
      <c r="T154">
        <f>IFERROR(MATCH(T$3,'Bins 2025'!$D154:$ALO154,1),0)/1000</f>
        <v/>
      </c>
      <c r="U154">
        <f>IFERROR(MATCH(U$3,'Bins 2025'!$D154:$ALO154,1),0)/1000</f>
        <v/>
      </c>
      <c r="V154">
        <f>IFERROR(MATCH(V$3,'Bins 2025'!$D154:$ALO154,1),0)/1000</f>
        <v/>
      </c>
      <c r="W154">
        <f>IFERROR(MATCH(W$3,'Bins 2025'!$D154:$ALO154,1),0)/1000</f>
        <v/>
      </c>
      <c r="X154">
        <f>IFERROR(MATCH(X$3,'Bins 2025'!$D154:$ALO154,1),0)/1000</f>
        <v/>
      </c>
      <c r="Y154">
        <f>IFERROR(MATCH(Y$3,'Bins 2025'!$D154:$ALO154,1),0)/1000</f>
        <v/>
      </c>
      <c r="Z154">
        <f>IFERROR(MATCH(Z$3,'Bins 2025'!$D154:$ALO154,1),0)/1000</f>
        <v/>
      </c>
      <c r="AA154">
        <f>IFERROR(MATCH(AA$3,'Bins 2025'!$D154:$ALO154,1),0)/1000</f>
        <v/>
      </c>
      <c r="AB154">
        <f>IFERROR(MATCH(AB$3,'Bins 2025'!$D154:$ALO154,1),0)/1000</f>
        <v/>
      </c>
      <c r="AC154">
        <f>IFERROR(MATCH(AC$3,'Bins 2025'!$D154:$ALO154,1),0)/1000</f>
        <v/>
      </c>
      <c r="AD154">
        <f>IFERROR(MATCH(AD$3,'Bins 2025'!$D154:$ALO154,1),0)/1000</f>
        <v/>
      </c>
      <c r="AE154">
        <f>IFERROR(MATCH(AE$3,'Bins 2025'!$D154:$ALO154,1),0)/1000</f>
        <v/>
      </c>
      <c r="AF154">
        <f>IFERROR(MATCH(AF$3,'Bins 2025'!$D154:$ALO154,1),0)/1000</f>
        <v/>
      </c>
      <c r="AG154">
        <f>IFERROR(MATCH(AG$3,'Bins 2025'!$D154:$ALO154,1),0)/1000</f>
        <v/>
      </c>
      <c r="AH154">
        <f>IFERROR(MATCH(AH$3,'Bins 2025'!$D154:$ALO154,1),0)/1000</f>
        <v/>
      </c>
      <c r="AI154">
        <f>IFERROR(MATCH(AI$3,'Bins 2025'!$D154:$ALO154,1),0)/1000</f>
        <v/>
      </c>
      <c r="AJ154">
        <f>IFERROR(MATCH(AJ$3,'Bins 2025'!$D154:$ALO154,1),0)/1000</f>
        <v/>
      </c>
      <c r="AK154">
        <f>IFERROR(MATCH(AK$3,'Bins 2025'!$D154:$ALO154,1),0)/1000</f>
        <v/>
      </c>
      <c r="AL154">
        <f>IFERROR(MATCH(AL$3,'Bins 2025'!$D154:$ALO154,1),0)/1000</f>
        <v/>
      </c>
      <c r="AM154">
        <f>IFERROR(MATCH(AM$3,'Bins 2025'!$D154:$ALO154,1),0)/1000</f>
        <v/>
      </c>
      <c r="AN154">
        <f>IFERROR(MATCH(AN$3,'Bins 2025'!$D154:$ALO154,1),0)/1000</f>
        <v/>
      </c>
      <c r="AO154">
        <f>IFERROR(MATCH(AO$3,'Bins 2025'!$D154:$ALO154,1),0)/1000</f>
        <v/>
      </c>
      <c r="AP154">
        <f>IFERROR(MATCH(AP$3,'Bins 2025'!$D154:$ALO154,1),0)/1000</f>
        <v/>
      </c>
      <c r="AQ154">
        <f>IFERROR(MATCH(AQ$3,'Bins 2025'!$D154:$ALO154,1),0)/1000</f>
        <v/>
      </c>
      <c r="AR154">
        <f>IFERROR(MATCH(AR$3,'Bins 2025'!$D154:$ALO154,1),0)/1000</f>
        <v/>
      </c>
      <c r="AS154">
        <f>IFERROR(MATCH(AS$3,'Bins 2025'!$D154:$ALO154,1),0)/1000</f>
        <v/>
      </c>
      <c r="AT154">
        <f>IFERROR(MATCH(AT$3,'Bins 2025'!$D154:$ALO154,1),0)/1000</f>
        <v/>
      </c>
      <c r="AU154">
        <f>IFERROR(MATCH(AU$3,'Bins 2025'!$D154:$ALO154,1),0)/1000</f>
        <v/>
      </c>
      <c r="AV154">
        <f>IFERROR(MATCH(AV$3,'Bins 2025'!$D154:$ALO154,1),0)/1000</f>
        <v/>
      </c>
      <c r="AW154">
        <f>IFERROR(MATCH(AW$3,'Bins 2025'!$D154:$ALO154,1),0)/1000</f>
        <v/>
      </c>
      <c r="AX154">
        <f>IFERROR(MATCH(AX$3,'Bins 2025'!$D154:$ALO154,1),0)/1000</f>
        <v/>
      </c>
      <c r="AY154">
        <f>IFERROR(MATCH(AY$3,'Bins 2025'!$D154:$ALO154,1),0)/1000</f>
        <v/>
      </c>
      <c r="AZ154">
        <f>IFERROR(MATCH(AZ$3,'Bins 2025'!$D154:$ALO154,1),0)/1000</f>
        <v/>
      </c>
      <c r="BA154">
        <f>IFERROR(MATCH(BA$3,'Bins 2025'!$D154:$ALO154,1),0)/1000</f>
        <v/>
      </c>
      <c r="BB154">
        <f>IFERROR(MATCH(BB$3,'Bins 2025'!$D154:$ALO154,1),0)/1000</f>
        <v/>
      </c>
      <c r="BC154">
        <f>IFERROR(MATCH(BC$3,'Bins 2025'!$D154:$ALO154,1),0)/1000</f>
        <v/>
      </c>
      <c r="BD154">
        <f>IFERROR(MATCH(BD$3,'Bins 2025'!$D154:$ALO154,1),0)/1000</f>
        <v/>
      </c>
      <c r="BE154">
        <f>IFERROR(MATCH(BE$3,'Bins 2025'!$D154:$ALO154,1),0)/1000</f>
        <v/>
      </c>
      <c r="BF154">
        <f>IFERROR(MATCH(BF$3,'Bins 2025'!$D154:$ALO154,1),0)/1000</f>
        <v/>
      </c>
      <c r="BG154">
        <f>IFERROR(MATCH(BG$3,'Bins 2025'!$D154:$ALO154,1),0)/1000</f>
        <v/>
      </c>
      <c r="BH154">
        <f>IFERROR(MATCH(BH$3,'Bins 2025'!$D154:$ALO154,1),0)/1000</f>
        <v/>
      </c>
      <c r="BI154">
        <f>IFERROR(MATCH(BI$3,'Bins 2025'!$D154:$ALO154,1),0)/1000</f>
        <v/>
      </c>
      <c r="BJ154">
        <f>IFERROR(MATCH(BJ$3,'Bins 2025'!$D154:$ALO154,1),0)/1000</f>
        <v/>
      </c>
      <c r="BK154">
        <f>IFERROR(MATCH(BK$3,'Bins 2025'!$D154:$ALO154,1),0)/1000</f>
        <v/>
      </c>
      <c r="BL154">
        <f>IFERROR(MATCH(BL$3,'Bins 2025'!$D154:$ALO154,1),0)/1000</f>
        <v/>
      </c>
      <c r="BM154">
        <f>IFERROR(MATCH(BM$3,'Bins 2025'!$D154:$ALO154,1),0)/1000</f>
        <v/>
      </c>
      <c r="BN154">
        <f>IFERROR(MATCH(BN$3,'Bins 2025'!$D154:$ALO154,1),0)/1000</f>
        <v/>
      </c>
      <c r="BO154">
        <f>IFERROR(MATCH(BO$3,'Bins 2025'!$D154:$ALO154,1),0)/1000</f>
        <v/>
      </c>
      <c r="BP154">
        <f>IFERROR(MATCH(BP$3,'Bins 2025'!$D154:$ALO154,1),0)/1000</f>
        <v/>
      </c>
      <c r="BQ154">
        <f>IFERROR(MATCH(BQ$3,'Bins 2025'!$D154:$ALO154,1),0)/1000</f>
        <v/>
      </c>
      <c r="BR154">
        <f>IFERROR(MATCH(BR$3,'Bins 2025'!$D154:$ALO154,1),0)/1000</f>
        <v/>
      </c>
      <c r="BS154">
        <f>IFERROR(MATCH(BS$3,'Bins 2025'!$D154:$ALO154,1),0)/1000</f>
        <v/>
      </c>
      <c r="BT154">
        <f>IFERROR(MATCH(BT$3,'Bins 2025'!$D154:$ALO154,1),0)/1000</f>
        <v/>
      </c>
      <c r="BU154">
        <f>IFERROR(MATCH(BU$3,'Bins 2025'!$D154:$ALO154,1),0)/1000</f>
        <v/>
      </c>
      <c r="BV154">
        <f>IFERROR(MATCH(BV$3,'Bins 2025'!$D154:$ALO154,1),0)/1000</f>
        <v/>
      </c>
      <c r="BW154">
        <f>IFERROR(MATCH(BW$3,'Bins 2025'!$D154:$ALO154,1),0)/1000</f>
        <v/>
      </c>
      <c r="BX154">
        <f>IFERROR(MATCH(BX$3,'Bins 2025'!$D154:$ALO154,1),0)/1000</f>
        <v/>
      </c>
      <c r="BY154">
        <f>IFERROR(MATCH(BY$3,'Bins 2025'!$D154:$ALO154,1),0)/1000</f>
        <v/>
      </c>
      <c r="BZ154">
        <f>IFERROR(MATCH(BZ$3,'Bins 2025'!$D154:$ALO154,1),0)/1000</f>
        <v/>
      </c>
      <c r="CA154">
        <f>IFERROR(MATCH(CA$3,'Bins 2025'!$D154:$ALO154,1),0)/1000</f>
        <v/>
      </c>
      <c r="CB154">
        <f>IFERROR(MATCH(CB$3,'Bins 2025'!$D154:$ALO154,1),0)/1000</f>
        <v/>
      </c>
      <c r="CC154">
        <f>IFERROR(MATCH(CC$3,'Bins 2025'!$D154:$ALO154,1),0)/1000</f>
        <v/>
      </c>
      <c r="CD154">
        <f>IFERROR(MATCH(CD$3,'Bins 2025'!$D154:$ALO154,1),0)/1000</f>
        <v/>
      </c>
      <c r="CE154">
        <f>IFERROR(MATCH(CE$3,'Bins 2025'!$D154:$ALO154,1),0)/1000</f>
        <v/>
      </c>
      <c r="CF154">
        <f>IFERROR(MATCH(CF$3,'Bins 2025'!$D154:$ALO154,1),0)/1000</f>
        <v/>
      </c>
      <c r="CG154">
        <f>IFERROR(MATCH(CG$3,'Bins 2025'!$D154:$ALO154,1),0)/1000</f>
        <v/>
      </c>
      <c r="CH154">
        <f>IFERROR(MATCH(CH$3,'Bins 2025'!$D154:$ALO154,1),0)/1000</f>
        <v/>
      </c>
      <c r="CI154">
        <f>IFERROR(MATCH(CI$3,'Bins 2025'!$D154:$ALO154,1),0)/1000</f>
        <v/>
      </c>
      <c r="CJ154">
        <f>IFERROR(MATCH(CJ$3,'Bins 2025'!$D154:$ALO154,1),0)/1000</f>
        <v/>
      </c>
      <c r="CK154">
        <f>IFERROR(MATCH(CK$3,'Bins 2025'!$D154:$ALO154,1),0)/1000</f>
        <v/>
      </c>
      <c r="CL154">
        <f>IFERROR(MATCH(CL$3,'Bins 2025'!$D154:$ALO154,1),0)/1000</f>
        <v/>
      </c>
      <c r="CM154">
        <f>IFERROR(MATCH(CM$3,'Bins 2025'!$D154:$ALO154,1),0)/1000</f>
        <v/>
      </c>
      <c r="CN154">
        <f>IFERROR(MATCH(CN$3,'Bins 2025'!$D154:$ALO154,1),0)/1000</f>
        <v/>
      </c>
      <c r="CO154">
        <f>IFERROR(MATCH(CO$3,'Bins 2025'!$D154:$ALO154,1),0)/1000</f>
        <v/>
      </c>
      <c r="CP154">
        <f>IFERROR(MATCH(CP$3,'Bins 2025'!$D154:$ALO154,1),0)/1000</f>
        <v/>
      </c>
      <c r="CQ154">
        <f>IFERROR(MATCH(CQ$3,'Bins 2025'!$D154:$ALO154,1),0)/1000</f>
        <v/>
      </c>
      <c r="CR154">
        <f>IFERROR(MATCH(CR$3,'Bins 2025'!$D154:$ALO154,1),0)/1000</f>
        <v/>
      </c>
      <c r="CS154">
        <f>IFERROR(MATCH(CS$3,'Bins 2025'!$D154:$ALO154,1),0)/1000</f>
        <v/>
      </c>
      <c r="CT154">
        <f>IFERROR(MATCH(CT$3,'Bins 2025'!$D154:$ALO154,1),0)/1000</f>
        <v/>
      </c>
      <c r="CU154">
        <f>IFERROR(MATCH(CU$3,'Bins 2025'!$D154:$ALO154,1),0)/1000</f>
        <v/>
      </c>
      <c r="CV154">
        <f>IFERROR(MATCH(CV$3,'Bins 2025'!$D154:$ALO154,1),0)/1000</f>
        <v/>
      </c>
      <c r="CW154">
        <f>IFERROR(MATCH(CW$3,'Bins 2025'!$D154:$ALO154,1),0)/1000</f>
        <v/>
      </c>
      <c r="CX154">
        <f>IFERROR(MATCH(CX$3,'Bins 2025'!$D154:$ALO154,1),0)/1000</f>
        <v/>
      </c>
      <c r="CY154">
        <f>IFERROR(MATCH(CY$3,'Bins 2025'!$D154:$ALO154,1),0)/1000</f>
        <v/>
      </c>
      <c r="CZ154">
        <f>IFERROR(MATCH(CZ$3,'Bins 2025'!$D154:$ALO154,1),0)/1000</f>
        <v/>
      </c>
      <c r="DA154">
        <f>IFERROR(MATCH(DA$3,'Bins 2025'!$D154:$ALO154,1),0)/1000</f>
        <v/>
      </c>
      <c r="DB154">
        <f>IFERROR(MATCH(DB$3,'Bins 2025'!$D154:$ALO154,1),0)/1000</f>
        <v/>
      </c>
      <c r="DC154">
        <f>IFERROR(MATCH(DC$3,'Bins 2025'!$D154:$ALO154,1),0)/1000</f>
        <v/>
      </c>
      <c r="DD154">
        <f>IFERROR(MATCH(DD$3,'Bins 2025'!$D154:$ALO154,1),0)/1000</f>
        <v/>
      </c>
      <c r="DE154">
        <f>IFERROR(MATCH(DE$3,'Bins 2025'!$D154:$ALO154,1),0)/1000</f>
        <v/>
      </c>
      <c r="DF154">
        <f>IFERROR(MATCH(DF$3,'Bins 2025'!$D154:$ALO154,1),0)/1000</f>
        <v/>
      </c>
      <c r="DG154">
        <f>IFERROR(MATCH(DG$3,'Bins 2025'!$D154:$ALO154,1),0)/1000</f>
        <v/>
      </c>
      <c r="DH154">
        <f>IFERROR(MATCH(DH$3,'Bins 2025'!$D154:$ALO154,1),0)/1000</f>
        <v/>
      </c>
      <c r="DI154">
        <f>IFERROR(MATCH(DI$3,'Bins 2025'!$D154:$ALO154,1),0)/1000</f>
        <v/>
      </c>
      <c r="DJ154">
        <f>IFERROR(MATCH(DJ$3,'Bins 2025'!$D154:$ALO154,1),0)/1000</f>
        <v/>
      </c>
      <c r="DK154">
        <f>IFERROR(MATCH(DK$3,'Bins 2025'!$D154:$ALO154,1),0)/1000</f>
        <v/>
      </c>
      <c r="DL154">
        <f>IFERROR(MATCH(DL$3,'Bins 2025'!$D154:$ALO154,1),0)/1000</f>
        <v/>
      </c>
      <c r="DM154">
        <f>IFERROR(MATCH(DM$3,'Bins 2025'!$D154:$ALO154,1),0)/1000</f>
        <v/>
      </c>
      <c r="DN154">
        <f>IFERROR(MATCH(DN$3,'Bins 2025'!$D154:$ALO154,1),0)/1000</f>
        <v/>
      </c>
      <c r="DO154">
        <f>IFERROR(MATCH(DO$3,'Bins 2025'!$D154:$ALO154,1),0)/1000</f>
        <v/>
      </c>
      <c r="DP154">
        <f>IFERROR(MATCH(DP$3,'Bins 2025'!$D154:$ALO154,1),0)/1000</f>
        <v/>
      </c>
      <c r="DQ154">
        <f>IFERROR(MATCH(DQ$3,'Bins 2025'!$D154:$ALO154,1),0)/1000</f>
        <v/>
      </c>
      <c r="DR154">
        <f>IFERROR(MATCH(DR$3,'Bins 2025'!$D154:$ALO154,1),0)/1000</f>
        <v/>
      </c>
      <c r="DS154">
        <f>IFERROR(MATCH(DS$3,'Bins 2025'!$D154:$ALO154,1),0)/1000</f>
        <v/>
      </c>
      <c r="DT154">
        <f>IFERROR(MATCH(DT$3,'Bins 2025'!$D154:$ALO154,1),0)/1000</f>
        <v/>
      </c>
      <c r="DU154">
        <f>IFERROR(MATCH(DU$3,'Bins 2025'!$D154:$ALO154,1),0)/1000</f>
        <v/>
      </c>
      <c r="DV154">
        <f>IFERROR(MATCH(DV$3,'Bins 2025'!$D154:$ALO154,1),0)/1000</f>
        <v/>
      </c>
      <c r="DW154">
        <f>IFERROR(MATCH(DW$3,'Bins 2025'!$D154:$ALO154,1),0)/1000</f>
        <v/>
      </c>
      <c r="DX154">
        <f>IFERROR(MATCH(DX$3,'Bins 2025'!$D154:$ALO154,1),0)/1000</f>
        <v/>
      </c>
      <c r="DY154">
        <f>IFERROR(MATCH(DY$3,'Bins 2025'!$D154:$ALO154,1),0)/1000</f>
        <v/>
      </c>
      <c r="DZ154">
        <f>IFERROR(MATCH(DZ$3,'Bins 2025'!$D154:$ALO154,1),0)/1000</f>
        <v/>
      </c>
      <c r="EA154">
        <f>IFERROR(MATCH(EA$3,'Bins 2025'!$D154:$ALO154,1),0)/1000</f>
        <v/>
      </c>
      <c r="EB154">
        <f>IFERROR(MATCH(EB$3,'Bins 2025'!$D154:$ALO154,1),0)/1000</f>
        <v/>
      </c>
      <c r="EC154">
        <f>IFERROR(MATCH(EC$3,'Bins 2025'!$D154:$ALO154,1),0)/1000</f>
        <v/>
      </c>
      <c r="ED154">
        <f>IFERROR(MATCH(ED$3,'Bins 2025'!$D154:$ALO154,1),0)/1000</f>
        <v/>
      </c>
      <c r="EE154">
        <f>IFERROR(MATCH(EE$3,'Bins 2025'!$D154:$ALO154,1),0)/1000</f>
        <v/>
      </c>
      <c r="EF154">
        <f>IFERROR(MATCH(EF$3,'Bins 2025'!$D154:$ALO154,1),0)/1000</f>
        <v/>
      </c>
      <c r="EG154">
        <f>IFERROR(MATCH(EG$3,'Bins 2025'!$D154:$ALO154,1),0)/1000</f>
        <v/>
      </c>
      <c r="EH154">
        <f>IFERROR(MATCH(EH$3,'Bins 2025'!$D154:$ALO154,1),0)/1000</f>
        <v/>
      </c>
      <c r="EI154">
        <f>IFERROR(MATCH(EI$3,'Bins 2025'!$D154:$ALO154,1),0)/1000</f>
        <v/>
      </c>
      <c r="EJ154">
        <f>IFERROR(MATCH(EJ$3,'Bins 2025'!$D154:$ALO154,1),0)/1000</f>
        <v/>
      </c>
      <c r="EK154">
        <f>IFERROR(MATCH(EK$3,'Bins 2025'!$D154:$ALO154,1),0)/1000</f>
        <v/>
      </c>
      <c r="EL154">
        <f>IFERROR(MATCH(EL$3,'Bins 2025'!$D154:$ALO154,1),0)/1000</f>
        <v/>
      </c>
      <c r="EM154">
        <f>IFERROR(MATCH(EM$3,'Bins 2025'!$D154:$ALO154,1),0)/1000</f>
        <v/>
      </c>
      <c r="EN154">
        <f>IFERROR(MATCH(EN$3,'Bins 2025'!$D154:$ALO154,1),0)/1000</f>
        <v/>
      </c>
      <c r="EO154">
        <f>IFERROR(MATCH(EO$3,'Bins 2025'!$D154:$ALO154,1),0)/1000</f>
        <v/>
      </c>
      <c r="EP154">
        <f>IFERROR(MATCH(EP$3,'Bins 2025'!$D154:$ALO154,1),0)/1000</f>
        <v/>
      </c>
      <c r="EQ154">
        <f>IFERROR(MATCH(EQ$3,'Bins 2025'!$D154:$ALO154,1),0)/1000</f>
        <v/>
      </c>
      <c r="ER154">
        <f>IFERROR(MATCH(ER$3,'Bins 2025'!$D154:$ALO154,1),0)/1000</f>
        <v/>
      </c>
      <c r="ES154">
        <f>IFERROR(MATCH(ES$3,'Bins 2025'!$D154:$ALO154,1),0)/1000</f>
        <v/>
      </c>
      <c r="ET154">
        <f>IFERROR(MATCH(ET$3,'Bins 2025'!$D154:$ALO154,1),0)/1000</f>
        <v/>
      </c>
      <c r="EU154">
        <f>IFERROR(MATCH(EU$3,'Bins 2025'!$D154:$ALO154,1),0)/1000</f>
        <v/>
      </c>
      <c r="EV154">
        <f>IFERROR(MATCH(EV$3,'Bins 2025'!$D154:$ALO154,1),0)/1000</f>
        <v/>
      </c>
      <c r="EW154">
        <f>IFERROR(MATCH(EW$3,'Bins 2025'!$D154:$ALO154,1),0)/1000</f>
        <v/>
      </c>
      <c r="EX154">
        <f>IFERROR(MATCH(EX$3,'Bins 2025'!$D154:$ALO154,1),0)/1000</f>
        <v/>
      </c>
      <c r="EY154">
        <f>IFERROR(MATCH(EY$3,'Bins 2025'!$D154:$ALO154,1),0)/1000</f>
        <v/>
      </c>
      <c r="EZ154">
        <f>IFERROR(MATCH(EZ$3,'Bins 2025'!$D154:$ALO154,1),0)/1000</f>
        <v/>
      </c>
      <c r="FA154">
        <f>IFERROR(MATCH(FA$3,'Bins 2025'!$D154:$ALO154,1),0)/1000</f>
        <v/>
      </c>
      <c r="FB154">
        <f>IFERROR(MATCH(FB$3,'Bins 2025'!$D154:$ALO154,1),0)/1000</f>
        <v/>
      </c>
      <c r="FC154">
        <f>IFERROR(MATCH(FC$3,'Bins 2025'!$D154:$ALO154,1),0)/1000</f>
        <v/>
      </c>
      <c r="FD154">
        <f>IFERROR(MATCH(FD$3,'Bins 2025'!$D154:$ALO154,1),0)/1000</f>
        <v/>
      </c>
      <c r="FE154">
        <f>IFERROR(MATCH(FE$3,'Bins 2025'!$D154:$ALO154,1),0)/1000</f>
        <v/>
      </c>
      <c r="FF154">
        <f>IFERROR(MATCH(FF$3,'Bins 2025'!$D154:$ALO154,1),0)/1000</f>
        <v/>
      </c>
      <c r="FG154">
        <f>IFERROR(MATCH(FG$3,'Bins 2025'!$D154:$ALO154,1),0)/1000</f>
        <v/>
      </c>
      <c r="FH154">
        <f>IFERROR(MATCH(FH$3,'Bins 2025'!$D154:$ALO154,1),0)/1000</f>
        <v/>
      </c>
      <c r="FI154">
        <f>IFERROR(MATCH(FI$3,'Bins 2025'!$D154:$ALO154,1),0)/1000</f>
        <v/>
      </c>
      <c r="FJ154">
        <f>IFERROR(MATCH(FJ$3,'Bins 2025'!$D154:$ALO154,1),0)/1000</f>
        <v/>
      </c>
      <c r="FK154">
        <f>IFERROR(MATCH(FK$3,'Bins 2025'!$D154:$ALO154,1),0)/1000</f>
        <v/>
      </c>
      <c r="FL154">
        <f>IFERROR(MATCH(FL$3,'Bins 2025'!$D154:$ALO154,1),0)/1000</f>
        <v/>
      </c>
      <c r="FM154">
        <f>IFERROR(MATCH(FM$3,'Bins 2025'!$D154:$ALO154,1),0)/1000</f>
        <v/>
      </c>
      <c r="FN154">
        <f>IFERROR(MATCH(FN$3,'Bins 2025'!$D154:$ALO154,1),0)/1000</f>
        <v/>
      </c>
      <c r="FO154">
        <f>IFERROR(MATCH(FO$3,'Bins 2025'!$D154:$ALO154,1),0)/1000</f>
        <v/>
      </c>
      <c r="FP154">
        <f>IFERROR(MATCH(FP$3,'Bins 2025'!$D154:$ALO154,1),0)/1000</f>
        <v/>
      </c>
      <c r="FQ154">
        <f>IFERROR(MATCH(FQ$3,'Bins 2025'!$D154:$ALO154,1),0)/1000</f>
        <v/>
      </c>
      <c r="FR154">
        <f>IFERROR(MATCH(FR$3,'Bins 2025'!$D154:$ALO154,1),0)/1000</f>
        <v/>
      </c>
      <c r="FS154">
        <f>IFERROR(MATCH(FS$3,'Bins 2025'!$D154:$ALO154,1),0)/1000</f>
        <v/>
      </c>
      <c r="FT154">
        <f>IFERROR(MATCH(FT$3,'Bins 2025'!$D154:$ALO154,1),0)/1000</f>
        <v/>
      </c>
      <c r="FU154">
        <f>IFERROR(MATCH(FU$3,'Bins 2025'!$D154:$ALO154,1),0)/1000</f>
        <v/>
      </c>
      <c r="FV154">
        <f>IFERROR(MATCH(FV$3,'Bins 2025'!$D154:$ALO154,1),0)/1000</f>
        <v/>
      </c>
      <c r="FW154">
        <f>IFERROR(MATCH(FW$3,'Bins 2025'!$D154:$ALO154,1),0)/1000</f>
        <v/>
      </c>
      <c r="FX154">
        <f>IFERROR(MATCH(FX$3,'Bins 2025'!$D154:$ALO154,1),0)/1000</f>
        <v/>
      </c>
      <c r="FY154">
        <f>IFERROR(MATCH(FY$3,'Bins 2025'!$D154:$ALO154,1),0)/1000</f>
        <v/>
      </c>
      <c r="FZ154">
        <f>IFERROR(MATCH(FZ$3,'Bins 2025'!$D154:$ALO154,1),0)/1000</f>
        <v/>
      </c>
      <c r="GA154">
        <f>IFERROR(MATCH(GA$3,'Bins 2025'!$D154:$ALO154,1),0)/1000</f>
        <v/>
      </c>
      <c r="GB154">
        <f>IFERROR(MATCH(GB$3,'Bins 2025'!$D154:$ALO154,1),0)/1000</f>
        <v/>
      </c>
      <c r="GC154">
        <f>IFERROR(MATCH(GC$3,'Bins 2025'!$D154:$ALO154,1),0)/1000</f>
        <v/>
      </c>
      <c r="GD154">
        <f>IFERROR(MATCH(GD$3,'Bins 2025'!$D154:$ALO154,1),0)/1000</f>
        <v/>
      </c>
      <c r="GE154">
        <f>IFERROR(MATCH(GE$3,'Bins 2025'!$D154:$ALO154,1),0)/1000</f>
        <v/>
      </c>
      <c r="GF154">
        <f>IFERROR(MATCH(GF$3,'Bins 2025'!$D154:$ALO154,1),0)/1000</f>
        <v/>
      </c>
      <c r="GG154">
        <f>IFERROR(MATCH(GG$3,'Bins 2025'!$D154:$ALO154,1),0)/1000</f>
        <v/>
      </c>
      <c r="GH154">
        <f>IFERROR(MATCH(GH$3,'Bins 2025'!$D154:$ALO154,1),0)/1000</f>
        <v/>
      </c>
      <c r="GI154">
        <f>IFERROR(MATCH(GI$3,'Bins 2025'!$D154:$ALO154,1),0)/1000</f>
        <v/>
      </c>
      <c r="GJ154">
        <f>IFERROR(MATCH(GJ$3,'Bins 2025'!$D154:$ALO154,1),0)/1000</f>
        <v/>
      </c>
      <c r="GK154">
        <f>IFERROR(MATCH(GK$3,'Bins 2025'!$D154:$ALO154,1),0)/1000</f>
        <v/>
      </c>
      <c r="GL154">
        <f>IFERROR(MATCH(GL$3,'Bins 2025'!$D154:$ALO154,1),0)/1000</f>
        <v/>
      </c>
      <c r="GM154">
        <f>IFERROR(MATCH(GM$3,'Bins 2025'!$D154:$ALO154,1),0)/1000</f>
        <v/>
      </c>
      <c r="GN154">
        <f>IFERROR(MATCH(GN$3,'Bins 2025'!$D154:$ALO154,1),0)/1000</f>
        <v/>
      </c>
      <c r="GO154">
        <f>IFERROR(MATCH(GO$3,'Bins 2025'!$D154:$ALO154,1),0)/1000</f>
        <v/>
      </c>
      <c r="GP154">
        <f>IFERROR(MATCH(GP$3,'Bins 2025'!$D154:$ALO154,1),0)/1000</f>
        <v/>
      </c>
      <c r="GQ154">
        <f>IFERROR(MATCH(GQ$3,'Bins 2025'!$D154:$ALO154,1),0)/1000</f>
        <v/>
      </c>
      <c r="GR154">
        <f>IFERROR(MATCH(GR$3,'Bins 2025'!$D154:$ALO154,1),0)/1000</f>
        <v/>
      </c>
      <c r="GS154">
        <f>IFERROR(MATCH(GS$3,'Bins 2025'!$D154:$ALO154,1),0)/1000</f>
        <v/>
      </c>
      <c r="GT154">
        <f>IFERROR(MATCH(GT$3,'Bins 2025'!$D154:$ALO154,1),0)/1000</f>
        <v/>
      </c>
      <c r="GU154">
        <f>IFERROR(MATCH(GU$3,'Bins 2025'!$D154:$ALO154,1),0)/1000</f>
        <v/>
      </c>
    </row>
    <row r="155">
      <c r="B155">
        <f>Inputs!B155</f>
        <v/>
      </c>
      <c r="C155">
        <f>Inputs!K155</f>
        <v/>
      </c>
      <c r="D155">
        <f>N(Inputs!H155)</f>
        <v/>
      </c>
      <c r="E155">
        <f>IFERROR(MATCH(E$3,'Bins 2025'!$D155:$ALO155,1),0)/1000</f>
        <v/>
      </c>
      <c r="F155">
        <f>IFERROR(MATCH(F$3,'Bins 2025'!$D155:$ALO155,1),0)/1000</f>
        <v/>
      </c>
      <c r="G155">
        <f>IFERROR(MATCH(G$3,'Bins 2025'!$D155:$ALO155,1),0)/1000</f>
        <v/>
      </c>
      <c r="H155">
        <f>IFERROR(MATCH(H$3,'Bins 2025'!$D155:$ALO155,1),0)/1000</f>
        <v/>
      </c>
      <c r="I155">
        <f>IFERROR(MATCH(I$3,'Bins 2025'!$D155:$ALO155,1),0)/1000</f>
        <v/>
      </c>
      <c r="J155">
        <f>IFERROR(MATCH(J$3,'Bins 2025'!$D155:$ALO155,1),0)/1000</f>
        <v/>
      </c>
      <c r="K155">
        <f>IFERROR(MATCH(K$3,'Bins 2025'!$D155:$ALO155,1),0)/1000</f>
        <v/>
      </c>
      <c r="L155">
        <f>IFERROR(MATCH(L$3,'Bins 2025'!$D155:$ALO155,1),0)/1000</f>
        <v/>
      </c>
      <c r="M155">
        <f>IFERROR(MATCH(M$3,'Bins 2025'!$D155:$ALO155,1),0)/1000</f>
        <v/>
      </c>
      <c r="N155">
        <f>IFERROR(MATCH(N$3,'Bins 2025'!$D155:$ALO155,1),0)/1000</f>
        <v/>
      </c>
      <c r="O155">
        <f>IFERROR(MATCH(O$3,'Bins 2025'!$D155:$ALO155,1),0)/1000</f>
        <v/>
      </c>
      <c r="P155">
        <f>IFERROR(MATCH(P$3,'Bins 2025'!$D155:$ALO155,1),0)/1000</f>
        <v/>
      </c>
      <c r="Q155">
        <f>IFERROR(MATCH(Q$3,'Bins 2025'!$D155:$ALO155,1),0)/1000</f>
        <v/>
      </c>
      <c r="R155">
        <f>IFERROR(MATCH(R$3,'Bins 2025'!$D155:$ALO155,1),0)/1000</f>
        <v/>
      </c>
      <c r="S155">
        <f>IFERROR(MATCH(S$3,'Bins 2025'!$D155:$ALO155,1),0)/1000</f>
        <v/>
      </c>
      <c r="T155">
        <f>IFERROR(MATCH(T$3,'Bins 2025'!$D155:$ALO155,1),0)/1000</f>
        <v/>
      </c>
      <c r="U155">
        <f>IFERROR(MATCH(U$3,'Bins 2025'!$D155:$ALO155,1),0)/1000</f>
        <v/>
      </c>
      <c r="V155">
        <f>IFERROR(MATCH(V$3,'Bins 2025'!$D155:$ALO155,1),0)/1000</f>
        <v/>
      </c>
      <c r="W155">
        <f>IFERROR(MATCH(W$3,'Bins 2025'!$D155:$ALO155,1),0)/1000</f>
        <v/>
      </c>
      <c r="X155">
        <f>IFERROR(MATCH(X$3,'Bins 2025'!$D155:$ALO155,1),0)/1000</f>
        <v/>
      </c>
      <c r="Y155">
        <f>IFERROR(MATCH(Y$3,'Bins 2025'!$D155:$ALO155,1),0)/1000</f>
        <v/>
      </c>
      <c r="Z155">
        <f>IFERROR(MATCH(Z$3,'Bins 2025'!$D155:$ALO155,1),0)/1000</f>
        <v/>
      </c>
      <c r="AA155">
        <f>IFERROR(MATCH(AA$3,'Bins 2025'!$D155:$ALO155,1),0)/1000</f>
        <v/>
      </c>
      <c r="AB155">
        <f>IFERROR(MATCH(AB$3,'Bins 2025'!$D155:$ALO155,1),0)/1000</f>
        <v/>
      </c>
      <c r="AC155">
        <f>IFERROR(MATCH(AC$3,'Bins 2025'!$D155:$ALO155,1),0)/1000</f>
        <v/>
      </c>
      <c r="AD155">
        <f>IFERROR(MATCH(AD$3,'Bins 2025'!$D155:$ALO155,1),0)/1000</f>
        <v/>
      </c>
      <c r="AE155">
        <f>IFERROR(MATCH(AE$3,'Bins 2025'!$D155:$ALO155,1),0)/1000</f>
        <v/>
      </c>
      <c r="AF155">
        <f>IFERROR(MATCH(AF$3,'Bins 2025'!$D155:$ALO155,1),0)/1000</f>
        <v/>
      </c>
      <c r="AG155">
        <f>IFERROR(MATCH(AG$3,'Bins 2025'!$D155:$ALO155,1),0)/1000</f>
        <v/>
      </c>
      <c r="AH155">
        <f>IFERROR(MATCH(AH$3,'Bins 2025'!$D155:$ALO155,1),0)/1000</f>
        <v/>
      </c>
      <c r="AI155">
        <f>IFERROR(MATCH(AI$3,'Bins 2025'!$D155:$ALO155,1),0)/1000</f>
        <v/>
      </c>
      <c r="AJ155">
        <f>IFERROR(MATCH(AJ$3,'Bins 2025'!$D155:$ALO155,1),0)/1000</f>
        <v/>
      </c>
      <c r="AK155">
        <f>IFERROR(MATCH(AK$3,'Bins 2025'!$D155:$ALO155,1),0)/1000</f>
        <v/>
      </c>
      <c r="AL155">
        <f>IFERROR(MATCH(AL$3,'Bins 2025'!$D155:$ALO155,1),0)/1000</f>
        <v/>
      </c>
      <c r="AM155">
        <f>IFERROR(MATCH(AM$3,'Bins 2025'!$D155:$ALO155,1),0)/1000</f>
        <v/>
      </c>
      <c r="AN155">
        <f>IFERROR(MATCH(AN$3,'Bins 2025'!$D155:$ALO155,1),0)/1000</f>
        <v/>
      </c>
      <c r="AO155">
        <f>IFERROR(MATCH(AO$3,'Bins 2025'!$D155:$ALO155,1),0)/1000</f>
        <v/>
      </c>
      <c r="AP155">
        <f>IFERROR(MATCH(AP$3,'Bins 2025'!$D155:$ALO155,1),0)/1000</f>
        <v/>
      </c>
      <c r="AQ155">
        <f>IFERROR(MATCH(AQ$3,'Bins 2025'!$D155:$ALO155,1),0)/1000</f>
        <v/>
      </c>
      <c r="AR155">
        <f>IFERROR(MATCH(AR$3,'Bins 2025'!$D155:$ALO155,1),0)/1000</f>
        <v/>
      </c>
      <c r="AS155">
        <f>IFERROR(MATCH(AS$3,'Bins 2025'!$D155:$ALO155,1),0)/1000</f>
        <v/>
      </c>
      <c r="AT155">
        <f>IFERROR(MATCH(AT$3,'Bins 2025'!$D155:$ALO155,1),0)/1000</f>
        <v/>
      </c>
      <c r="AU155">
        <f>IFERROR(MATCH(AU$3,'Bins 2025'!$D155:$ALO155,1),0)/1000</f>
        <v/>
      </c>
      <c r="AV155">
        <f>IFERROR(MATCH(AV$3,'Bins 2025'!$D155:$ALO155,1),0)/1000</f>
        <v/>
      </c>
      <c r="AW155">
        <f>IFERROR(MATCH(AW$3,'Bins 2025'!$D155:$ALO155,1),0)/1000</f>
        <v/>
      </c>
      <c r="AX155">
        <f>IFERROR(MATCH(AX$3,'Bins 2025'!$D155:$ALO155,1),0)/1000</f>
        <v/>
      </c>
      <c r="AY155">
        <f>IFERROR(MATCH(AY$3,'Bins 2025'!$D155:$ALO155,1),0)/1000</f>
        <v/>
      </c>
      <c r="AZ155">
        <f>IFERROR(MATCH(AZ$3,'Bins 2025'!$D155:$ALO155,1),0)/1000</f>
        <v/>
      </c>
      <c r="BA155">
        <f>IFERROR(MATCH(BA$3,'Bins 2025'!$D155:$ALO155,1),0)/1000</f>
        <v/>
      </c>
      <c r="BB155">
        <f>IFERROR(MATCH(BB$3,'Bins 2025'!$D155:$ALO155,1),0)/1000</f>
        <v/>
      </c>
      <c r="BC155">
        <f>IFERROR(MATCH(BC$3,'Bins 2025'!$D155:$ALO155,1),0)/1000</f>
        <v/>
      </c>
      <c r="BD155">
        <f>IFERROR(MATCH(BD$3,'Bins 2025'!$D155:$ALO155,1),0)/1000</f>
        <v/>
      </c>
      <c r="BE155">
        <f>IFERROR(MATCH(BE$3,'Bins 2025'!$D155:$ALO155,1),0)/1000</f>
        <v/>
      </c>
      <c r="BF155">
        <f>IFERROR(MATCH(BF$3,'Bins 2025'!$D155:$ALO155,1),0)/1000</f>
        <v/>
      </c>
      <c r="BG155">
        <f>IFERROR(MATCH(BG$3,'Bins 2025'!$D155:$ALO155,1),0)/1000</f>
        <v/>
      </c>
      <c r="BH155">
        <f>IFERROR(MATCH(BH$3,'Bins 2025'!$D155:$ALO155,1),0)/1000</f>
        <v/>
      </c>
      <c r="BI155">
        <f>IFERROR(MATCH(BI$3,'Bins 2025'!$D155:$ALO155,1),0)/1000</f>
        <v/>
      </c>
      <c r="BJ155">
        <f>IFERROR(MATCH(BJ$3,'Bins 2025'!$D155:$ALO155,1),0)/1000</f>
        <v/>
      </c>
      <c r="BK155">
        <f>IFERROR(MATCH(BK$3,'Bins 2025'!$D155:$ALO155,1),0)/1000</f>
        <v/>
      </c>
      <c r="BL155">
        <f>IFERROR(MATCH(BL$3,'Bins 2025'!$D155:$ALO155,1),0)/1000</f>
        <v/>
      </c>
      <c r="BM155">
        <f>IFERROR(MATCH(BM$3,'Bins 2025'!$D155:$ALO155,1),0)/1000</f>
        <v/>
      </c>
      <c r="BN155">
        <f>IFERROR(MATCH(BN$3,'Bins 2025'!$D155:$ALO155,1),0)/1000</f>
        <v/>
      </c>
      <c r="BO155">
        <f>IFERROR(MATCH(BO$3,'Bins 2025'!$D155:$ALO155,1),0)/1000</f>
        <v/>
      </c>
      <c r="BP155">
        <f>IFERROR(MATCH(BP$3,'Bins 2025'!$D155:$ALO155,1),0)/1000</f>
        <v/>
      </c>
      <c r="BQ155">
        <f>IFERROR(MATCH(BQ$3,'Bins 2025'!$D155:$ALO155,1),0)/1000</f>
        <v/>
      </c>
      <c r="BR155">
        <f>IFERROR(MATCH(BR$3,'Bins 2025'!$D155:$ALO155,1),0)/1000</f>
        <v/>
      </c>
      <c r="BS155">
        <f>IFERROR(MATCH(BS$3,'Bins 2025'!$D155:$ALO155,1),0)/1000</f>
        <v/>
      </c>
      <c r="BT155">
        <f>IFERROR(MATCH(BT$3,'Bins 2025'!$D155:$ALO155,1),0)/1000</f>
        <v/>
      </c>
      <c r="BU155">
        <f>IFERROR(MATCH(BU$3,'Bins 2025'!$D155:$ALO155,1),0)/1000</f>
        <v/>
      </c>
      <c r="BV155">
        <f>IFERROR(MATCH(BV$3,'Bins 2025'!$D155:$ALO155,1),0)/1000</f>
        <v/>
      </c>
      <c r="BW155">
        <f>IFERROR(MATCH(BW$3,'Bins 2025'!$D155:$ALO155,1),0)/1000</f>
        <v/>
      </c>
      <c r="BX155">
        <f>IFERROR(MATCH(BX$3,'Bins 2025'!$D155:$ALO155,1),0)/1000</f>
        <v/>
      </c>
      <c r="BY155">
        <f>IFERROR(MATCH(BY$3,'Bins 2025'!$D155:$ALO155,1),0)/1000</f>
        <v/>
      </c>
      <c r="BZ155">
        <f>IFERROR(MATCH(BZ$3,'Bins 2025'!$D155:$ALO155,1),0)/1000</f>
        <v/>
      </c>
      <c r="CA155">
        <f>IFERROR(MATCH(CA$3,'Bins 2025'!$D155:$ALO155,1),0)/1000</f>
        <v/>
      </c>
      <c r="CB155">
        <f>IFERROR(MATCH(CB$3,'Bins 2025'!$D155:$ALO155,1),0)/1000</f>
        <v/>
      </c>
      <c r="CC155">
        <f>IFERROR(MATCH(CC$3,'Bins 2025'!$D155:$ALO155,1),0)/1000</f>
        <v/>
      </c>
      <c r="CD155">
        <f>IFERROR(MATCH(CD$3,'Bins 2025'!$D155:$ALO155,1),0)/1000</f>
        <v/>
      </c>
      <c r="CE155">
        <f>IFERROR(MATCH(CE$3,'Bins 2025'!$D155:$ALO155,1),0)/1000</f>
        <v/>
      </c>
      <c r="CF155">
        <f>IFERROR(MATCH(CF$3,'Bins 2025'!$D155:$ALO155,1),0)/1000</f>
        <v/>
      </c>
      <c r="CG155">
        <f>IFERROR(MATCH(CG$3,'Bins 2025'!$D155:$ALO155,1),0)/1000</f>
        <v/>
      </c>
      <c r="CH155">
        <f>IFERROR(MATCH(CH$3,'Bins 2025'!$D155:$ALO155,1),0)/1000</f>
        <v/>
      </c>
      <c r="CI155">
        <f>IFERROR(MATCH(CI$3,'Bins 2025'!$D155:$ALO155,1),0)/1000</f>
        <v/>
      </c>
      <c r="CJ155">
        <f>IFERROR(MATCH(CJ$3,'Bins 2025'!$D155:$ALO155,1),0)/1000</f>
        <v/>
      </c>
      <c r="CK155">
        <f>IFERROR(MATCH(CK$3,'Bins 2025'!$D155:$ALO155,1),0)/1000</f>
        <v/>
      </c>
      <c r="CL155">
        <f>IFERROR(MATCH(CL$3,'Bins 2025'!$D155:$ALO155,1),0)/1000</f>
        <v/>
      </c>
      <c r="CM155">
        <f>IFERROR(MATCH(CM$3,'Bins 2025'!$D155:$ALO155,1),0)/1000</f>
        <v/>
      </c>
      <c r="CN155">
        <f>IFERROR(MATCH(CN$3,'Bins 2025'!$D155:$ALO155,1),0)/1000</f>
        <v/>
      </c>
      <c r="CO155">
        <f>IFERROR(MATCH(CO$3,'Bins 2025'!$D155:$ALO155,1),0)/1000</f>
        <v/>
      </c>
      <c r="CP155">
        <f>IFERROR(MATCH(CP$3,'Bins 2025'!$D155:$ALO155,1),0)/1000</f>
        <v/>
      </c>
      <c r="CQ155">
        <f>IFERROR(MATCH(CQ$3,'Bins 2025'!$D155:$ALO155,1),0)/1000</f>
        <v/>
      </c>
      <c r="CR155">
        <f>IFERROR(MATCH(CR$3,'Bins 2025'!$D155:$ALO155,1),0)/1000</f>
        <v/>
      </c>
      <c r="CS155">
        <f>IFERROR(MATCH(CS$3,'Bins 2025'!$D155:$ALO155,1),0)/1000</f>
        <v/>
      </c>
      <c r="CT155">
        <f>IFERROR(MATCH(CT$3,'Bins 2025'!$D155:$ALO155,1),0)/1000</f>
        <v/>
      </c>
      <c r="CU155">
        <f>IFERROR(MATCH(CU$3,'Bins 2025'!$D155:$ALO155,1),0)/1000</f>
        <v/>
      </c>
      <c r="CV155">
        <f>IFERROR(MATCH(CV$3,'Bins 2025'!$D155:$ALO155,1),0)/1000</f>
        <v/>
      </c>
      <c r="CW155">
        <f>IFERROR(MATCH(CW$3,'Bins 2025'!$D155:$ALO155,1),0)/1000</f>
        <v/>
      </c>
      <c r="CX155">
        <f>IFERROR(MATCH(CX$3,'Bins 2025'!$D155:$ALO155,1),0)/1000</f>
        <v/>
      </c>
      <c r="CY155">
        <f>IFERROR(MATCH(CY$3,'Bins 2025'!$D155:$ALO155,1),0)/1000</f>
        <v/>
      </c>
      <c r="CZ155">
        <f>IFERROR(MATCH(CZ$3,'Bins 2025'!$D155:$ALO155,1),0)/1000</f>
        <v/>
      </c>
      <c r="DA155">
        <f>IFERROR(MATCH(DA$3,'Bins 2025'!$D155:$ALO155,1),0)/1000</f>
        <v/>
      </c>
      <c r="DB155">
        <f>IFERROR(MATCH(DB$3,'Bins 2025'!$D155:$ALO155,1),0)/1000</f>
        <v/>
      </c>
      <c r="DC155">
        <f>IFERROR(MATCH(DC$3,'Bins 2025'!$D155:$ALO155,1),0)/1000</f>
        <v/>
      </c>
      <c r="DD155">
        <f>IFERROR(MATCH(DD$3,'Bins 2025'!$D155:$ALO155,1),0)/1000</f>
        <v/>
      </c>
      <c r="DE155">
        <f>IFERROR(MATCH(DE$3,'Bins 2025'!$D155:$ALO155,1),0)/1000</f>
        <v/>
      </c>
      <c r="DF155">
        <f>IFERROR(MATCH(DF$3,'Bins 2025'!$D155:$ALO155,1),0)/1000</f>
        <v/>
      </c>
      <c r="DG155">
        <f>IFERROR(MATCH(DG$3,'Bins 2025'!$D155:$ALO155,1),0)/1000</f>
        <v/>
      </c>
      <c r="DH155">
        <f>IFERROR(MATCH(DH$3,'Bins 2025'!$D155:$ALO155,1),0)/1000</f>
        <v/>
      </c>
      <c r="DI155">
        <f>IFERROR(MATCH(DI$3,'Bins 2025'!$D155:$ALO155,1),0)/1000</f>
        <v/>
      </c>
      <c r="DJ155">
        <f>IFERROR(MATCH(DJ$3,'Bins 2025'!$D155:$ALO155,1),0)/1000</f>
        <v/>
      </c>
      <c r="DK155">
        <f>IFERROR(MATCH(DK$3,'Bins 2025'!$D155:$ALO155,1),0)/1000</f>
        <v/>
      </c>
      <c r="DL155">
        <f>IFERROR(MATCH(DL$3,'Bins 2025'!$D155:$ALO155,1),0)/1000</f>
        <v/>
      </c>
      <c r="DM155">
        <f>IFERROR(MATCH(DM$3,'Bins 2025'!$D155:$ALO155,1),0)/1000</f>
        <v/>
      </c>
      <c r="DN155">
        <f>IFERROR(MATCH(DN$3,'Bins 2025'!$D155:$ALO155,1),0)/1000</f>
        <v/>
      </c>
      <c r="DO155">
        <f>IFERROR(MATCH(DO$3,'Bins 2025'!$D155:$ALO155,1),0)/1000</f>
        <v/>
      </c>
      <c r="DP155">
        <f>IFERROR(MATCH(DP$3,'Bins 2025'!$D155:$ALO155,1),0)/1000</f>
        <v/>
      </c>
      <c r="DQ155">
        <f>IFERROR(MATCH(DQ$3,'Bins 2025'!$D155:$ALO155,1),0)/1000</f>
        <v/>
      </c>
      <c r="DR155">
        <f>IFERROR(MATCH(DR$3,'Bins 2025'!$D155:$ALO155,1),0)/1000</f>
        <v/>
      </c>
      <c r="DS155">
        <f>IFERROR(MATCH(DS$3,'Bins 2025'!$D155:$ALO155,1),0)/1000</f>
        <v/>
      </c>
      <c r="DT155">
        <f>IFERROR(MATCH(DT$3,'Bins 2025'!$D155:$ALO155,1),0)/1000</f>
        <v/>
      </c>
      <c r="DU155">
        <f>IFERROR(MATCH(DU$3,'Bins 2025'!$D155:$ALO155,1),0)/1000</f>
        <v/>
      </c>
      <c r="DV155">
        <f>IFERROR(MATCH(DV$3,'Bins 2025'!$D155:$ALO155,1),0)/1000</f>
        <v/>
      </c>
      <c r="DW155">
        <f>IFERROR(MATCH(DW$3,'Bins 2025'!$D155:$ALO155,1),0)/1000</f>
        <v/>
      </c>
      <c r="DX155">
        <f>IFERROR(MATCH(DX$3,'Bins 2025'!$D155:$ALO155,1),0)/1000</f>
        <v/>
      </c>
      <c r="DY155">
        <f>IFERROR(MATCH(DY$3,'Bins 2025'!$D155:$ALO155,1),0)/1000</f>
        <v/>
      </c>
      <c r="DZ155">
        <f>IFERROR(MATCH(DZ$3,'Bins 2025'!$D155:$ALO155,1),0)/1000</f>
        <v/>
      </c>
      <c r="EA155">
        <f>IFERROR(MATCH(EA$3,'Bins 2025'!$D155:$ALO155,1),0)/1000</f>
        <v/>
      </c>
      <c r="EB155">
        <f>IFERROR(MATCH(EB$3,'Bins 2025'!$D155:$ALO155,1),0)/1000</f>
        <v/>
      </c>
      <c r="EC155">
        <f>IFERROR(MATCH(EC$3,'Bins 2025'!$D155:$ALO155,1),0)/1000</f>
        <v/>
      </c>
      <c r="ED155">
        <f>IFERROR(MATCH(ED$3,'Bins 2025'!$D155:$ALO155,1),0)/1000</f>
        <v/>
      </c>
      <c r="EE155">
        <f>IFERROR(MATCH(EE$3,'Bins 2025'!$D155:$ALO155,1),0)/1000</f>
        <v/>
      </c>
      <c r="EF155">
        <f>IFERROR(MATCH(EF$3,'Bins 2025'!$D155:$ALO155,1),0)/1000</f>
        <v/>
      </c>
      <c r="EG155">
        <f>IFERROR(MATCH(EG$3,'Bins 2025'!$D155:$ALO155,1),0)/1000</f>
        <v/>
      </c>
      <c r="EH155">
        <f>IFERROR(MATCH(EH$3,'Bins 2025'!$D155:$ALO155,1),0)/1000</f>
        <v/>
      </c>
      <c r="EI155">
        <f>IFERROR(MATCH(EI$3,'Bins 2025'!$D155:$ALO155,1),0)/1000</f>
        <v/>
      </c>
      <c r="EJ155">
        <f>IFERROR(MATCH(EJ$3,'Bins 2025'!$D155:$ALO155,1),0)/1000</f>
        <v/>
      </c>
      <c r="EK155">
        <f>IFERROR(MATCH(EK$3,'Bins 2025'!$D155:$ALO155,1),0)/1000</f>
        <v/>
      </c>
      <c r="EL155">
        <f>IFERROR(MATCH(EL$3,'Bins 2025'!$D155:$ALO155,1),0)/1000</f>
        <v/>
      </c>
      <c r="EM155">
        <f>IFERROR(MATCH(EM$3,'Bins 2025'!$D155:$ALO155,1),0)/1000</f>
        <v/>
      </c>
      <c r="EN155">
        <f>IFERROR(MATCH(EN$3,'Bins 2025'!$D155:$ALO155,1),0)/1000</f>
        <v/>
      </c>
      <c r="EO155">
        <f>IFERROR(MATCH(EO$3,'Bins 2025'!$D155:$ALO155,1),0)/1000</f>
        <v/>
      </c>
      <c r="EP155">
        <f>IFERROR(MATCH(EP$3,'Bins 2025'!$D155:$ALO155,1),0)/1000</f>
        <v/>
      </c>
      <c r="EQ155">
        <f>IFERROR(MATCH(EQ$3,'Bins 2025'!$D155:$ALO155,1),0)/1000</f>
        <v/>
      </c>
      <c r="ER155">
        <f>IFERROR(MATCH(ER$3,'Bins 2025'!$D155:$ALO155,1),0)/1000</f>
        <v/>
      </c>
      <c r="ES155">
        <f>IFERROR(MATCH(ES$3,'Bins 2025'!$D155:$ALO155,1),0)/1000</f>
        <v/>
      </c>
      <c r="ET155">
        <f>IFERROR(MATCH(ET$3,'Bins 2025'!$D155:$ALO155,1),0)/1000</f>
        <v/>
      </c>
      <c r="EU155">
        <f>IFERROR(MATCH(EU$3,'Bins 2025'!$D155:$ALO155,1),0)/1000</f>
        <v/>
      </c>
      <c r="EV155">
        <f>IFERROR(MATCH(EV$3,'Bins 2025'!$D155:$ALO155,1),0)/1000</f>
        <v/>
      </c>
      <c r="EW155">
        <f>IFERROR(MATCH(EW$3,'Bins 2025'!$D155:$ALO155,1),0)/1000</f>
        <v/>
      </c>
      <c r="EX155">
        <f>IFERROR(MATCH(EX$3,'Bins 2025'!$D155:$ALO155,1),0)/1000</f>
        <v/>
      </c>
      <c r="EY155">
        <f>IFERROR(MATCH(EY$3,'Bins 2025'!$D155:$ALO155,1),0)/1000</f>
        <v/>
      </c>
      <c r="EZ155">
        <f>IFERROR(MATCH(EZ$3,'Bins 2025'!$D155:$ALO155,1),0)/1000</f>
        <v/>
      </c>
      <c r="FA155">
        <f>IFERROR(MATCH(FA$3,'Bins 2025'!$D155:$ALO155,1),0)/1000</f>
        <v/>
      </c>
      <c r="FB155">
        <f>IFERROR(MATCH(FB$3,'Bins 2025'!$D155:$ALO155,1),0)/1000</f>
        <v/>
      </c>
      <c r="FC155">
        <f>IFERROR(MATCH(FC$3,'Bins 2025'!$D155:$ALO155,1),0)/1000</f>
        <v/>
      </c>
      <c r="FD155">
        <f>IFERROR(MATCH(FD$3,'Bins 2025'!$D155:$ALO155,1),0)/1000</f>
        <v/>
      </c>
      <c r="FE155">
        <f>IFERROR(MATCH(FE$3,'Bins 2025'!$D155:$ALO155,1),0)/1000</f>
        <v/>
      </c>
      <c r="FF155">
        <f>IFERROR(MATCH(FF$3,'Bins 2025'!$D155:$ALO155,1),0)/1000</f>
        <v/>
      </c>
      <c r="FG155">
        <f>IFERROR(MATCH(FG$3,'Bins 2025'!$D155:$ALO155,1),0)/1000</f>
        <v/>
      </c>
      <c r="FH155">
        <f>IFERROR(MATCH(FH$3,'Bins 2025'!$D155:$ALO155,1),0)/1000</f>
        <v/>
      </c>
      <c r="FI155">
        <f>IFERROR(MATCH(FI$3,'Bins 2025'!$D155:$ALO155,1),0)/1000</f>
        <v/>
      </c>
      <c r="FJ155">
        <f>IFERROR(MATCH(FJ$3,'Bins 2025'!$D155:$ALO155,1),0)/1000</f>
        <v/>
      </c>
      <c r="FK155">
        <f>IFERROR(MATCH(FK$3,'Bins 2025'!$D155:$ALO155,1),0)/1000</f>
        <v/>
      </c>
      <c r="FL155">
        <f>IFERROR(MATCH(FL$3,'Bins 2025'!$D155:$ALO155,1),0)/1000</f>
        <v/>
      </c>
      <c r="FM155">
        <f>IFERROR(MATCH(FM$3,'Bins 2025'!$D155:$ALO155,1),0)/1000</f>
        <v/>
      </c>
      <c r="FN155">
        <f>IFERROR(MATCH(FN$3,'Bins 2025'!$D155:$ALO155,1),0)/1000</f>
        <v/>
      </c>
      <c r="FO155">
        <f>IFERROR(MATCH(FO$3,'Bins 2025'!$D155:$ALO155,1),0)/1000</f>
        <v/>
      </c>
      <c r="FP155">
        <f>IFERROR(MATCH(FP$3,'Bins 2025'!$D155:$ALO155,1),0)/1000</f>
        <v/>
      </c>
      <c r="FQ155">
        <f>IFERROR(MATCH(FQ$3,'Bins 2025'!$D155:$ALO155,1),0)/1000</f>
        <v/>
      </c>
      <c r="FR155">
        <f>IFERROR(MATCH(FR$3,'Bins 2025'!$D155:$ALO155,1),0)/1000</f>
        <v/>
      </c>
      <c r="FS155">
        <f>IFERROR(MATCH(FS$3,'Bins 2025'!$D155:$ALO155,1),0)/1000</f>
        <v/>
      </c>
      <c r="FT155">
        <f>IFERROR(MATCH(FT$3,'Bins 2025'!$D155:$ALO155,1),0)/1000</f>
        <v/>
      </c>
      <c r="FU155">
        <f>IFERROR(MATCH(FU$3,'Bins 2025'!$D155:$ALO155,1),0)/1000</f>
        <v/>
      </c>
      <c r="FV155">
        <f>IFERROR(MATCH(FV$3,'Bins 2025'!$D155:$ALO155,1),0)/1000</f>
        <v/>
      </c>
      <c r="FW155">
        <f>IFERROR(MATCH(FW$3,'Bins 2025'!$D155:$ALO155,1),0)/1000</f>
        <v/>
      </c>
      <c r="FX155">
        <f>IFERROR(MATCH(FX$3,'Bins 2025'!$D155:$ALO155,1),0)/1000</f>
        <v/>
      </c>
      <c r="FY155">
        <f>IFERROR(MATCH(FY$3,'Bins 2025'!$D155:$ALO155,1),0)/1000</f>
        <v/>
      </c>
      <c r="FZ155">
        <f>IFERROR(MATCH(FZ$3,'Bins 2025'!$D155:$ALO155,1),0)/1000</f>
        <v/>
      </c>
      <c r="GA155">
        <f>IFERROR(MATCH(GA$3,'Bins 2025'!$D155:$ALO155,1),0)/1000</f>
        <v/>
      </c>
      <c r="GB155">
        <f>IFERROR(MATCH(GB$3,'Bins 2025'!$D155:$ALO155,1),0)/1000</f>
        <v/>
      </c>
      <c r="GC155">
        <f>IFERROR(MATCH(GC$3,'Bins 2025'!$D155:$ALO155,1),0)/1000</f>
        <v/>
      </c>
      <c r="GD155">
        <f>IFERROR(MATCH(GD$3,'Bins 2025'!$D155:$ALO155,1),0)/1000</f>
        <v/>
      </c>
      <c r="GE155">
        <f>IFERROR(MATCH(GE$3,'Bins 2025'!$D155:$ALO155,1),0)/1000</f>
        <v/>
      </c>
      <c r="GF155">
        <f>IFERROR(MATCH(GF$3,'Bins 2025'!$D155:$ALO155,1),0)/1000</f>
        <v/>
      </c>
      <c r="GG155">
        <f>IFERROR(MATCH(GG$3,'Bins 2025'!$D155:$ALO155,1),0)/1000</f>
        <v/>
      </c>
      <c r="GH155">
        <f>IFERROR(MATCH(GH$3,'Bins 2025'!$D155:$ALO155,1),0)/1000</f>
        <v/>
      </c>
      <c r="GI155">
        <f>IFERROR(MATCH(GI$3,'Bins 2025'!$D155:$ALO155,1),0)/1000</f>
        <v/>
      </c>
      <c r="GJ155">
        <f>IFERROR(MATCH(GJ$3,'Bins 2025'!$D155:$ALO155,1),0)/1000</f>
        <v/>
      </c>
      <c r="GK155">
        <f>IFERROR(MATCH(GK$3,'Bins 2025'!$D155:$ALO155,1),0)/1000</f>
        <v/>
      </c>
      <c r="GL155">
        <f>IFERROR(MATCH(GL$3,'Bins 2025'!$D155:$ALO155,1),0)/1000</f>
        <v/>
      </c>
      <c r="GM155">
        <f>IFERROR(MATCH(GM$3,'Bins 2025'!$D155:$ALO155,1),0)/1000</f>
        <v/>
      </c>
      <c r="GN155">
        <f>IFERROR(MATCH(GN$3,'Bins 2025'!$D155:$ALO155,1),0)/1000</f>
        <v/>
      </c>
      <c r="GO155">
        <f>IFERROR(MATCH(GO$3,'Bins 2025'!$D155:$ALO155,1),0)/1000</f>
        <v/>
      </c>
      <c r="GP155">
        <f>IFERROR(MATCH(GP$3,'Bins 2025'!$D155:$ALO155,1),0)/1000</f>
        <v/>
      </c>
      <c r="GQ155">
        <f>IFERROR(MATCH(GQ$3,'Bins 2025'!$D155:$ALO155,1),0)/1000</f>
        <v/>
      </c>
      <c r="GR155">
        <f>IFERROR(MATCH(GR$3,'Bins 2025'!$D155:$ALO155,1),0)/1000</f>
        <v/>
      </c>
      <c r="GS155">
        <f>IFERROR(MATCH(GS$3,'Bins 2025'!$D155:$ALO155,1),0)/1000</f>
        <v/>
      </c>
      <c r="GT155">
        <f>IFERROR(MATCH(GT$3,'Bins 2025'!$D155:$ALO155,1),0)/1000</f>
        <v/>
      </c>
      <c r="GU155">
        <f>IFERROR(MATCH(GU$3,'Bins 2025'!$D155:$ALO155,1),0)/1000</f>
        <v/>
      </c>
    </row>
    <row r="156">
      <c r="B156">
        <f>Inputs!B156</f>
        <v/>
      </c>
      <c r="C156">
        <f>Inputs!K156</f>
        <v/>
      </c>
      <c r="D156">
        <f>N(Inputs!H156)</f>
        <v/>
      </c>
      <c r="E156">
        <f>IFERROR(MATCH(E$3,'Bins 2025'!$D156:$ALO156,1),0)/1000</f>
        <v/>
      </c>
      <c r="F156">
        <f>IFERROR(MATCH(F$3,'Bins 2025'!$D156:$ALO156,1),0)/1000</f>
        <v/>
      </c>
      <c r="G156">
        <f>IFERROR(MATCH(G$3,'Bins 2025'!$D156:$ALO156,1),0)/1000</f>
        <v/>
      </c>
      <c r="H156">
        <f>IFERROR(MATCH(H$3,'Bins 2025'!$D156:$ALO156,1),0)/1000</f>
        <v/>
      </c>
      <c r="I156">
        <f>IFERROR(MATCH(I$3,'Bins 2025'!$D156:$ALO156,1),0)/1000</f>
        <v/>
      </c>
      <c r="J156">
        <f>IFERROR(MATCH(J$3,'Bins 2025'!$D156:$ALO156,1),0)/1000</f>
        <v/>
      </c>
      <c r="K156">
        <f>IFERROR(MATCH(K$3,'Bins 2025'!$D156:$ALO156,1),0)/1000</f>
        <v/>
      </c>
      <c r="L156">
        <f>IFERROR(MATCH(L$3,'Bins 2025'!$D156:$ALO156,1),0)/1000</f>
        <v/>
      </c>
      <c r="M156">
        <f>IFERROR(MATCH(M$3,'Bins 2025'!$D156:$ALO156,1),0)/1000</f>
        <v/>
      </c>
      <c r="N156">
        <f>IFERROR(MATCH(N$3,'Bins 2025'!$D156:$ALO156,1),0)/1000</f>
        <v/>
      </c>
      <c r="O156">
        <f>IFERROR(MATCH(O$3,'Bins 2025'!$D156:$ALO156,1),0)/1000</f>
        <v/>
      </c>
      <c r="P156">
        <f>IFERROR(MATCH(P$3,'Bins 2025'!$D156:$ALO156,1),0)/1000</f>
        <v/>
      </c>
      <c r="Q156">
        <f>IFERROR(MATCH(Q$3,'Bins 2025'!$D156:$ALO156,1),0)/1000</f>
        <v/>
      </c>
      <c r="R156">
        <f>IFERROR(MATCH(R$3,'Bins 2025'!$D156:$ALO156,1),0)/1000</f>
        <v/>
      </c>
      <c r="S156">
        <f>IFERROR(MATCH(S$3,'Bins 2025'!$D156:$ALO156,1),0)/1000</f>
        <v/>
      </c>
      <c r="T156">
        <f>IFERROR(MATCH(T$3,'Bins 2025'!$D156:$ALO156,1),0)/1000</f>
        <v/>
      </c>
      <c r="U156">
        <f>IFERROR(MATCH(U$3,'Bins 2025'!$D156:$ALO156,1),0)/1000</f>
        <v/>
      </c>
      <c r="V156">
        <f>IFERROR(MATCH(V$3,'Bins 2025'!$D156:$ALO156,1),0)/1000</f>
        <v/>
      </c>
      <c r="W156">
        <f>IFERROR(MATCH(W$3,'Bins 2025'!$D156:$ALO156,1),0)/1000</f>
        <v/>
      </c>
      <c r="X156">
        <f>IFERROR(MATCH(X$3,'Bins 2025'!$D156:$ALO156,1),0)/1000</f>
        <v/>
      </c>
      <c r="Y156">
        <f>IFERROR(MATCH(Y$3,'Bins 2025'!$D156:$ALO156,1),0)/1000</f>
        <v/>
      </c>
      <c r="Z156">
        <f>IFERROR(MATCH(Z$3,'Bins 2025'!$D156:$ALO156,1),0)/1000</f>
        <v/>
      </c>
      <c r="AA156">
        <f>IFERROR(MATCH(AA$3,'Bins 2025'!$D156:$ALO156,1),0)/1000</f>
        <v/>
      </c>
      <c r="AB156">
        <f>IFERROR(MATCH(AB$3,'Bins 2025'!$D156:$ALO156,1),0)/1000</f>
        <v/>
      </c>
      <c r="AC156">
        <f>IFERROR(MATCH(AC$3,'Bins 2025'!$D156:$ALO156,1),0)/1000</f>
        <v/>
      </c>
      <c r="AD156">
        <f>IFERROR(MATCH(AD$3,'Bins 2025'!$D156:$ALO156,1),0)/1000</f>
        <v/>
      </c>
      <c r="AE156">
        <f>IFERROR(MATCH(AE$3,'Bins 2025'!$D156:$ALO156,1),0)/1000</f>
        <v/>
      </c>
      <c r="AF156">
        <f>IFERROR(MATCH(AF$3,'Bins 2025'!$D156:$ALO156,1),0)/1000</f>
        <v/>
      </c>
      <c r="AG156">
        <f>IFERROR(MATCH(AG$3,'Bins 2025'!$D156:$ALO156,1),0)/1000</f>
        <v/>
      </c>
      <c r="AH156">
        <f>IFERROR(MATCH(AH$3,'Bins 2025'!$D156:$ALO156,1),0)/1000</f>
        <v/>
      </c>
      <c r="AI156">
        <f>IFERROR(MATCH(AI$3,'Bins 2025'!$D156:$ALO156,1),0)/1000</f>
        <v/>
      </c>
      <c r="AJ156">
        <f>IFERROR(MATCH(AJ$3,'Bins 2025'!$D156:$ALO156,1),0)/1000</f>
        <v/>
      </c>
      <c r="AK156">
        <f>IFERROR(MATCH(AK$3,'Bins 2025'!$D156:$ALO156,1),0)/1000</f>
        <v/>
      </c>
      <c r="AL156">
        <f>IFERROR(MATCH(AL$3,'Bins 2025'!$D156:$ALO156,1),0)/1000</f>
        <v/>
      </c>
      <c r="AM156">
        <f>IFERROR(MATCH(AM$3,'Bins 2025'!$D156:$ALO156,1),0)/1000</f>
        <v/>
      </c>
      <c r="AN156">
        <f>IFERROR(MATCH(AN$3,'Bins 2025'!$D156:$ALO156,1),0)/1000</f>
        <v/>
      </c>
      <c r="AO156">
        <f>IFERROR(MATCH(AO$3,'Bins 2025'!$D156:$ALO156,1),0)/1000</f>
        <v/>
      </c>
      <c r="AP156">
        <f>IFERROR(MATCH(AP$3,'Bins 2025'!$D156:$ALO156,1),0)/1000</f>
        <v/>
      </c>
      <c r="AQ156">
        <f>IFERROR(MATCH(AQ$3,'Bins 2025'!$D156:$ALO156,1),0)/1000</f>
        <v/>
      </c>
      <c r="AR156">
        <f>IFERROR(MATCH(AR$3,'Bins 2025'!$D156:$ALO156,1),0)/1000</f>
        <v/>
      </c>
      <c r="AS156">
        <f>IFERROR(MATCH(AS$3,'Bins 2025'!$D156:$ALO156,1),0)/1000</f>
        <v/>
      </c>
      <c r="AT156">
        <f>IFERROR(MATCH(AT$3,'Bins 2025'!$D156:$ALO156,1),0)/1000</f>
        <v/>
      </c>
      <c r="AU156">
        <f>IFERROR(MATCH(AU$3,'Bins 2025'!$D156:$ALO156,1),0)/1000</f>
        <v/>
      </c>
      <c r="AV156">
        <f>IFERROR(MATCH(AV$3,'Bins 2025'!$D156:$ALO156,1),0)/1000</f>
        <v/>
      </c>
      <c r="AW156">
        <f>IFERROR(MATCH(AW$3,'Bins 2025'!$D156:$ALO156,1),0)/1000</f>
        <v/>
      </c>
      <c r="AX156">
        <f>IFERROR(MATCH(AX$3,'Bins 2025'!$D156:$ALO156,1),0)/1000</f>
        <v/>
      </c>
      <c r="AY156">
        <f>IFERROR(MATCH(AY$3,'Bins 2025'!$D156:$ALO156,1),0)/1000</f>
        <v/>
      </c>
      <c r="AZ156">
        <f>IFERROR(MATCH(AZ$3,'Bins 2025'!$D156:$ALO156,1),0)/1000</f>
        <v/>
      </c>
      <c r="BA156">
        <f>IFERROR(MATCH(BA$3,'Bins 2025'!$D156:$ALO156,1),0)/1000</f>
        <v/>
      </c>
      <c r="BB156">
        <f>IFERROR(MATCH(BB$3,'Bins 2025'!$D156:$ALO156,1),0)/1000</f>
        <v/>
      </c>
      <c r="BC156">
        <f>IFERROR(MATCH(BC$3,'Bins 2025'!$D156:$ALO156,1),0)/1000</f>
        <v/>
      </c>
      <c r="BD156">
        <f>IFERROR(MATCH(BD$3,'Bins 2025'!$D156:$ALO156,1),0)/1000</f>
        <v/>
      </c>
      <c r="BE156">
        <f>IFERROR(MATCH(BE$3,'Bins 2025'!$D156:$ALO156,1),0)/1000</f>
        <v/>
      </c>
      <c r="BF156">
        <f>IFERROR(MATCH(BF$3,'Bins 2025'!$D156:$ALO156,1),0)/1000</f>
        <v/>
      </c>
      <c r="BG156">
        <f>IFERROR(MATCH(BG$3,'Bins 2025'!$D156:$ALO156,1),0)/1000</f>
        <v/>
      </c>
      <c r="BH156">
        <f>IFERROR(MATCH(BH$3,'Bins 2025'!$D156:$ALO156,1),0)/1000</f>
        <v/>
      </c>
      <c r="BI156">
        <f>IFERROR(MATCH(BI$3,'Bins 2025'!$D156:$ALO156,1),0)/1000</f>
        <v/>
      </c>
      <c r="BJ156">
        <f>IFERROR(MATCH(BJ$3,'Bins 2025'!$D156:$ALO156,1),0)/1000</f>
        <v/>
      </c>
      <c r="BK156">
        <f>IFERROR(MATCH(BK$3,'Bins 2025'!$D156:$ALO156,1),0)/1000</f>
        <v/>
      </c>
      <c r="BL156">
        <f>IFERROR(MATCH(BL$3,'Bins 2025'!$D156:$ALO156,1),0)/1000</f>
        <v/>
      </c>
      <c r="BM156">
        <f>IFERROR(MATCH(BM$3,'Bins 2025'!$D156:$ALO156,1),0)/1000</f>
        <v/>
      </c>
      <c r="BN156">
        <f>IFERROR(MATCH(BN$3,'Bins 2025'!$D156:$ALO156,1),0)/1000</f>
        <v/>
      </c>
      <c r="BO156">
        <f>IFERROR(MATCH(BO$3,'Bins 2025'!$D156:$ALO156,1),0)/1000</f>
        <v/>
      </c>
      <c r="BP156">
        <f>IFERROR(MATCH(BP$3,'Bins 2025'!$D156:$ALO156,1),0)/1000</f>
        <v/>
      </c>
      <c r="BQ156">
        <f>IFERROR(MATCH(BQ$3,'Bins 2025'!$D156:$ALO156,1),0)/1000</f>
        <v/>
      </c>
      <c r="BR156">
        <f>IFERROR(MATCH(BR$3,'Bins 2025'!$D156:$ALO156,1),0)/1000</f>
        <v/>
      </c>
      <c r="BS156">
        <f>IFERROR(MATCH(BS$3,'Bins 2025'!$D156:$ALO156,1),0)/1000</f>
        <v/>
      </c>
      <c r="BT156">
        <f>IFERROR(MATCH(BT$3,'Bins 2025'!$D156:$ALO156,1),0)/1000</f>
        <v/>
      </c>
      <c r="BU156">
        <f>IFERROR(MATCH(BU$3,'Bins 2025'!$D156:$ALO156,1),0)/1000</f>
        <v/>
      </c>
      <c r="BV156">
        <f>IFERROR(MATCH(BV$3,'Bins 2025'!$D156:$ALO156,1),0)/1000</f>
        <v/>
      </c>
      <c r="BW156">
        <f>IFERROR(MATCH(BW$3,'Bins 2025'!$D156:$ALO156,1),0)/1000</f>
        <v/>
      </c>
      <c r="BX156">
        <f>IFERROR(MATCH(BX$3,'Bins 2025'!$D156:$ALO156,1),0)/1000</f>
        <v/>
      </c>
      <c r="BY156">
        <f>IFERROR(MATCH(BY$3,'Bins 2025'!$D156:$ALO156,1),0)/1000</f>
        <v/>
      </c>
      <c r="BZ156">
        <f>IFERROR(MATCH(BZ$3,'Bins 2025'!$D156:$ALO156,1),0)/1000</f>
        <v/>
      </c>
      <c r="CA156">
        <f>IFERROR(MATCH(CA$3,'Bins 2025'!$D156:$ALO156,1),0)/1000</f>
        <v/>
      </c>
      <c r="CB156">
        <f>IFERROR(MATCH(CB$3,'Bins 2025'!$D156:$ALO156,1),0)/1000</f>
        <v/>
      </c>
      <c r="CC156">
        <f>IFERROR(MATCH(CC$3,'Bins 2025'!$D156:$ALO156,1),0)/1000</f>
        <v/>
      </c>
      <c r="CD156">
        <f>IFERROR(MATCH(CD$3,'Bins 2025'!$D156:$ALO156,1),0)/1000</f>
        <v/>
      </c>
      <c r="CE156">
        <f>IFERROR(MATCH(CE$3,'Bins 2025'!$D156:$ALO156,1),0)/1000</f>
        <v/>
      </c>
      <c r="CF156">
        <f>IFERROR(MATCH(CF$3,'Bins 2025'!$D156:$ALO156,1),0)/1000</f>
        <v/>
      </c>
      <c r="CG156">
        <f>IFERROR(MATCH(CG$3,'Bins 2025'!$D156:$ALO156,1),0)/1000</f>
        <v/>
      </c>
      <c r="CH156">
        <f>IFERROR(MATCH(CH$3,'Bins 2025'!$D156:$ALO156,1),0)/1000</f>
        <v/>
      </c>
      <c r="CI156">
        <f>IFERROR(MATCH(CI$3,'Bins 2025'!$D156:$ALO156,1),0)/1000</f>
        <v/>
      </c>
      <c r="CJ156">
        <f>IFERROR(MATCH(CJ$3,'Bins 2025'!$D156:$ALO156,1),0)/1000</f>
        <v/>
      </c>
      <c r="CK156">
        <f>IFERROR(MATCH(CK$3,'Bins 2025'!$D156:$ALO156,1),0)/1000</f>
        <v/>
      </c>
      <c r="CL156">
        <f>IFERROR(MATCH(CL$3,'Bins 2025'!$D156:$ALO156,1),0)/1000</f>
        <v/>
      </c>
      <c r="CM156">
        <f>IFERROR(MATCH(CM$3,'Bins 2025'!$D156:$ALO156,1),0)/1000</f>
        <v/>
      </c>
      <c r="CN156">
        <f>IFERROR(MATCH(CN$3,'Bins 2025'!$D156:$ALO156,1),0)/1000</f>
        <v/>
      </c>
      <c r="CO156">
        <f>IFERROR(MATCH(CO$3,'Bins 2025'!$D156:$ALO156,1),0)/1000</f>
        <v/>
      </c>
      <c r="CP156">
        <f>IFERROR(MATCH(CP$3,'Bins 2025'!$D156:$ALO156,1),0)/1000</f>
        <v/>
      </c>
      <c r="CQ156">
        <f>IFERROR(MATCH(CQ$3,'Bins 2025'!$D156:$ALO156,1),0)/1000</f>
        <v/>
      </c>
      <c r="CR156">
        <f>IFERROR(MATCH(CR$3,'Bins 2025'!$D156:$ALO156,1),0)/1000</f>
        <v/>
      </c>
      <c r="CS156">
        <f>IFERROR(MATCH(CS$3,'Bins 2025'!$D156:$ALO156,1),0)/1000</f>
        <v/>
      </c>
      <c r="CT156">
        <f>IFERROR(MATCH(CT$3,'Bins 2025'!$D156:$ALO156,1),0)/1000</f>
        <v/>
      </c>
      <c r="CU156">
        <f>IFERROR(MATCH(CU$3,'Bins 2025'!$D156:$ALO156,1),0)/1000</f>
        <v/>
      </c>
      <c r="CV156">
        <f>IFERROR(MATCH(CV$3,'Bins 2025'!$D156:$ALO156,1),0)/1000</f>
        <v/>
      </c>
      <c r="CW156">
        <f>IFERROR(MATCH(CW$3,'Bins 2025'!$D156:$ALO156,1),0)/1000</f>
        <v/>
      </c>
      <c r="CX156">
        <f>IFERROR(MATCH(CX$3,'Bins 2025'!$D156:$ALO156,1),0)/1000</f>
        <v/>
      </c>
      <c r="CY156">
        <f>IFERROR(MATCH(CY$3,'Bins 2025'!$D156:$ALO156,1),0)/1000</f>
        <v/>
      </c>
      <c r="CZ156">
        <f>IFERROR(MATCH(CZ$3,'Bins 2025'!$D156:$ALO156,1),0)/1000</f>
        <v/>
      </c>
      <c r="DA156">
        <f>IFERROR(MATCH(DA$3,'Bins 2025'!$D156:$ALO156,1),0)/1000</f>
        <v/>
      </c>
      <c r="DB156">
        <f>IFERROR(MATCH(DB$3,'Bins 2025'!$D156:$ALO156,1),0)/1000</f>
        <v/>
      </c>
      <c r="DC156">
        <f>IFERROR(MATCH(DC$3,'Bins 2025'!$D156:$ALO156,1),0)/1000</f>
        <v/>
      </c>
      <c r="DD156">
        <f>IFERROR(MATCH(DD$3,'Bins 2025'!$D156:$ALO156,1),0)/1000</f>
        <v/>
      </c>
      <c r="DE156">
        <f>IFERROR(MATCH(DE$3,'Bins 2025'!$D156:$ALO156,1),0)/1000</f>
        <v/>
      </c>
      <c r="DF156">
        <f>IFERROR(MATCH(DF$3,'Bins 2025'!$D156:$ALO156,1),0)/1000</f>
        <v/>
      </c>
      <c r="DG156">
        <f>IFERROR(MATCH(DG$3,'Bins 2025'!$D156:$ALO156,1),0)/1000</f>
        <v/>
      </c>
      <c r="DH156">
        <f>IFERROR(MATCH(DH$3,'Bins 2025'!$D156:$ALO156,1),0)/1000</f>
        <v/>
      </c>
      <c r="DI156">
        <f>IFERROR(MATCH(DI$3,'Bins 2025'!$D156:$ALO156,1),0)/1000</f>
        <v/>
      </c>
      <c r="DJ156">
        <f>IFERROR(MATCH(DJ$3,'Bins 2025'!$D156:$ALO156,1),0)/1000</f>
        <v/>
      </c>
      <c r="DK156">
        <f>IFERROR(MATCH(DK$3,'Bins 2025'!$D156:$ALO156,1),0)/1000</f>
        <v/>
      </c>
      <c r="DL156">
        <f>IFERROR(MATCH(DL$3,'Bins 2025'!$D156:$ALO156,1),0)/1000</f>
        <v/>
      </c>
      <c r="DM156">
        <f>IFERROR(MATCH(DM$3,'Bins 2025'!$D156:$ALO156,1),0)/1000</f>
        <v/>
      </c>
      <c r="DN156">
        <f>IFERROR(MATCH(DN$3,'Bins 2025'!$D156:$ALO156,1),0)/1000</f>
        <v/>
      </c>
      <c r="DO156">
        <f>IFERROR(MATCH(DO$3,'Bins 2025'!$D156:$ALO156,1),0)/1000</f>
        <v/>
      </c>
      <c r="DP156">
        <f>IFERROR(MATCH(DP$3,'Bins 2025'!$D156:$ALO156,1),0)/1000</f>
        <v/>
      </c>
      <c r="DQ156">
        <f>IFERROR(MATCH(DQ$3,'Bins 2025'!$D156:$ALO156,1),0)/1000</f>
        <v/>
      </c>
      <c r="DR156">
        <f>IFERROR(MATCH(DR$3,'Bins 2025'!$D156:$ALO156,1),0)/1000</f>
        <v/>
      </c>
      <c r="DS156">
        <f>IFERROR(MATCH(DS$3,'Bins 2025'!$D156:$ALO156,1),0)/1000</f>
        <v/>
      </c>
      <c r="DT156">
        <f>IFERROR(MATCH(DT$3,'Bins 2025'!$D156:$ALO156,1),0)/1000</f>
        <v/>
      </c>
      <c r="DU156">
        <f>IFERROR(MATCH(DU$3,'Bins 2025'!$D156:$ALO156,1),0)/1000</f>
        <v/>
      </c>
      <c r="DV156">
        <f>IFERROR(MATCH(DV$3,'Bins 2025'!$D156:$ALO156,1),0)/1000</f>
        <v/>
      </c>
      <c r="DW156">
        <f>IFERROR(MATCH(DW$3,'Bins 2025'!$D156:$ALO156,1),0)/1000</f>
        <v/>
      </c>
      <c r="DX156">
        <f>IFERROR(MATCH(DX$3,'Bins 2025'!$D156:$ALO156,1),0)/1000</f>
        <v/>
      </c>
      <c r="DY156">
        <f>IFERROR(MATCH(DY$3,'Bins 2025'!$D156:$ALO156,1),0)/1000</f>
        <v/>
      </c>
      <c r="DZ156">
        <f>IFERROR(MATCH(DZ$3,'Bins 2025'!$D156:$ALO156,1),0)/1000</f>
        <v/>
      </c>
      <c r="EA156">
        <f>IFERROR(MATCH(EA$3,'Bins 2025'!$D156:$ALO156,1),0)/1000</f>
        <v/>
      </c>
      <c r="EB156">
        <f>IFERROR(MATCH(EB$3,'Bins 2025'!$D156:$ALO156,1),0)/1000</f>
        <v/>
      </c>
      <c r="EC156">
        <f>IFERROR(MATCH(EC$3,'Bins 2025'!$D156:$ALO156,1),0)/1000</f>
        <v/>
      </c>
      <c r="ED156">
        <f>IFERROR(MATCH(ED$3,'Bins 2025'!$D156:$ALO156,1),0)/1000</f>
        <v/>
      </c>
      <c r="EE156">
        <f>IFERROR(MATCH(EE$3,'Bins 2025'!$D156:$ALO156,1),0)/1000</f>
        <v/>
      </c>
      <c r="EF156">
        <f>IFERROR(MATCH(EF$3,'Bins 2025'!$D156:$ALO156,1),0)/1000</f>
        <v/>
      </c>
      <c r="EG156">
        <f>IFERROR(MATCH(EG$3,'Bins 2025'!$D156:$ALO156,1),0)/1000</f>
        <v/>
      </c>
      <c r="EH156">
        <f>IFERROR(MATCH(EH$3,'Bins 2025'!$D156:$ALO156,1),0)/1000</f>
        <v/>
      </c>
      <c r="EI156">
        <f>IFERROR(MATCH(EI$3,'Bins 2025'!$D156:$ALO156,1),0)/1000</f>
        <v/>
      </c>
      <c r="EJ156">
        <f>IFERROR(MATCH(EJ$3,'Bins 2025'!$D156:$ALO156,1),0)/1000</f>
        <v/>
      </c>
      <c r="EK156">
        <f>IFERROR(MATCH(EK$3,'Bins 2025'!$D156:$ALO156,1),0)/1000</f>
        <v/>
      </c>
      <c r="EL156">
        <f>IFERROR(MATCH(EL$3,'Bins 2025'!$D156:$ALO156,1),0)/1000</f>
        <v/>
      </c>
      <c r="EM156">
        <f>IFERROR(MATCH(EM$3,'Bins 2025'!$D156:$ALO156,1),0)/1000</f>
        <v/>
      </c>
      <c r="EN156">
        <f>IFERROR(MATCH(EN$3,'Bins 2025'!$D156:$ALO156,1),0)/1000</f>
        <v/>
      </c>
      <c r="EO156">
        <f>IFERROR(MATCH(EO$3,'Bins 2025'!$D156:$ALO156,1),0)/1000</f>
        <v/>
      </c>
      <c r="EP156">
        <f>IFERROR(MATCH(EP$3,'Bins 2025'!$D156:$ALO156,1),0)/1000</f>
        <v/>
      </c>
      <c r="EQ156">
        <f>IFERROR(MATCH(EQ$3,'Bins 2025'!$D156:$ALO156,1),0)/1000</f>
        <v/>
      </c>
      <c r="ER156">
        <f>IFERROR(MATCH(ER$3,'Bins 2025'!$D156:$ALO156,1),0)/1000</f>
        <v/>
      </c>
      <c r="ES156">
        <f>IFERROR(MATCH(ES$3,'Bins 2025'!$D156:$ALO156,1),0)/1000</f>
        <v/>
      </c>
      <c r="ET156">
        <f>IFERROR(MATCH(ET$3,'Bins 2025'!$D156:$ALO156,1),0)/1000</f>
        <v/>
      </c>
      <c r="EU156">
        <f>IFERROR(MATCH(EU$3,'Bins 2025'!$D156:$ALO156,1),0)/1000</f>
        <v/>
      </c>
      <c r="EV156">
        <f>IFERROR(MATCH(EV$3,'Bins 2025'!$D156:$ALO156,1),0)/1000</f>
        <v/>
      </c>
      <c r="EW156">
        <f>IFERROR(MATCH(EW$3,'Bins 2025'!$D156:$ALO156,1),0)/1000</f>
        <v/>
      </c>
      <c r="EX156">
        <f>IFERROR(MATCH(EX$3,'Bins 2025'!$D156:$ALO156,1),0)/1000</f>
        <v/>
      </c>
      <c r="EY156">
        <f>IFERROR(MATCH(EY$3,'Bins 2025'!$D156:$ALO156,1),0)/1000</f>
        <v/>
      </c>
      <c r="EZ156">
        <f>IFERROR(MATCH(EZ$3,'Bins 2025'!$D156:$ALO156,1),0)/1000</f>
        <v/>
      </c>
      <c r="FA156">
        <f>IFERROR(MATCH(FA$3,'Bins 2025'!$D156:$ALO156,1),0)/1000</f>
        <v/>
      </c>
      <c r="FB156">
        <f>IFERROR(MATCH(FB$3,'Bins 2025'!$D156:$ALO156,1),0)/1000</f>
        <v/>
      </c>
      <c r="FC156">
        <f>IFERROR(MATCH(FC$3,'Bins 2025'!$D156:$ALO156,1),0)/1000</f>
        <v/>
      </c>
      <c r="FD156">
        <f>IFERROR(MATCH(FD$3,'Bins 2025'!$D156:$ALO156,1),0)/1000</f>
        <v/>
      </c>
      <c r="FE156">
        <f>IFERROR(MATCH(FE$3,'Bins 2025'!$D156:$ALO156,1),0)/1000</f>
        <v/>
      </c>
      <c r="FF156">
        <f>IFERROR(MATCH(FF$3,'Bins 2025'!$D156:$ALO156,1),0)/1000</f>
        <v/>
      </c>
      <c r="FG156">
        <f>IFERROR(MATCH(FG$3,'Bins 2025'!$D156:$ALO156,1),0)/1000</f>
        <v/>
      </c>
      <c r="FH156">
        <f>IFERROR(MATCH(FH$3,'Bins 2025'!$D156:$ALO156,1),0)/1000</f>
        <v/>
      </c>
      <c r="FI156">
        <f>IFERROR(MATCH(FI$3,'Bins 2025'!$D156:$ALO156,1),0)/1000</f>
        <v/>
      </c>
      <c r="FJ156">
        <f>IFERROR(MATCH(FJ$3,'Bins 2025'!$D156:$ALO156,1),0)/1000</f>
        <v/>
      </c>
      <c r="FK156">
        <f>IFERROR(MATCH(FK$3,'Bins 2025'!$D156:$ALO156,1),0)/1000</f>
        <v/>
      </c>
      <c r="FL156">
        <f>IFERROR(MATCH(FL$3,'Bins 2025'!$D156:$ALO156,1),0)/1000</f>
        <v/>
      </c>
      <c r="FM156">
        <f>IFERROR(MATCH(FM$3,'Bins 2025'!$D156:$ALO156,1),0)/1000</f>
        <v/>
      </c>
      <c r="FN156">
        <f>IFERROR(MATCH(FN$3,'Bins 2025'!$D156:$ALO156,1),0)/1000</f>
        <v/>
      </c>
      <c r="FO156">
        <f>IFERROR(MATCH(FO$3,'Bins 2025'!$D156:$ALO156,1),0)/1000</f>
        <v/>
      </c>
      <c r="FP156">
        <f>IFERROR(MATCH(FP$3,'Bins 2025'!$D156:$ALO156,1),0)/1000</f>
        <v/>
      </c>
      <c r="FQ156">
        <f>IFERROR(MATCH(FQ$3,'Bins 2025'!$D156:$ALO156,1),0)/1000</f>
        <v/>
      </c>
      <c r="FR156">
        <f>IFERROR(MATCH(FR$3,'Bins 2025'!$D156:$ALO156,1),0)/1000</f>
        <v/>
      </c>
      <c r="FS156">
        <f>IFERROR(MATCH(FS$3,'Bins 2025'!$D156:$ALO156,1),0)/1000</f>
        <v/>
      </c>
      <c r="FT156">
        <f>IFERROR(MATCH(FT$3,'Bins 2025'!$D156:$ALO156,1),0)/1000</f>
        <v/>
      </c>
      <c r="FU156">
        <f>IFERROR(MATCH(FU$3,'Bins 2025'!$D156:$ALO156,1),0)/1000</f>
        <v/>
      </c>
      <c r="FV156">
        <f>IFERROR(MATCH(FV$3,'Bins 2025'!$D156:$ALO156,1),0)/1000</f>
        <v/>
      </c>
      <c r="FW156">
        <f>IFERROR(MATCH(FW$3,'Bins 2025'!$D156:$ALO156,1),0)/1000</f>
        <v/>
      </c>
      <c r="FX156">
        <f>IFERROR(MATCH(FX$3,'Bins 2025'!$D156:$ALO156,1),0)/1000</f>
        <v/>
      </c>
      <c r="FY156">
        <f>IFERROR(MATCH(FY$3,'Bins 2025'!$D156:$ALO156,1),0)/1000</f>
        <v/>
      </c>
      <c r="FZ156">
        <f>IFERROR(MATCH(FZ$3,'Bins 2025'!$D156:$ALO156,1),0)/1000</f>
        <v/>
      </c>
      <c r="GA156">
        <f>IFERROR(MATCH(GA$3,'Bins 2025'!$D156:$ALO156,1),0)/1000</f>
        <v/>
      </c>
      <c r="GB156">
        <f>IFERROR(MATCH(GB$3,'Bins 2025'!$D156:$ALO156,1),0)/1000</f>
        <v/>
      </c>
      <c r="GC156">
        <f>IFERROR(MATCH(GC$3,'Bins 2025'!$D156:$ALO156,1),0)/1000</f>
        <v/>
      </c>
      <c r="GD156">
        <f>IFERROR(MATCH(GD$3,'Bins 2025'!$D156:$ALO156,1),0)/1000</f>
        <v/>
      </c>
      <c r="GE156">
        <f>IFERROR(MATCH(GE$3,'Bins 2025'!$D156:$ALO156,1),0)/1000</f>
        <v/>
      </c>
      <c r="GF156">
        <f>IFERROR(MATCH(GF$3,'Bins 2025'!$D156:$ALO156,1),0)/1000</f>
        <v/>
      </c>
      <c r="GG156">
        <f>IFERROR(MATCH(GG$3,'Bins 2025'!$D156:$ALO156,1),0)/1000</f>
        <v/>
      </c>
      <c r="GH156">
        <f>IFERROR(MATCH(GH$3,'Bins 2025'!$D156:$ALO156,1),0)/1000</f>
        <v/>
      </c>
      <c r="GI156">
        <f>IFERROR(MATCH(GI$3,'Bins 2025'!$D156:$ALO156,1),0)/1000</f>
        <v/>
      </c>
      <c r="GJ156">
        <f>IFERROR(MATCH(GJ$3,'Bins 2025'!$D156:$ALO156,1),0)/1000</f>
        <v/>
      </c>
      <c r="GK156">
        <f>IFERROR(MATCH(GK$3,'Bins 2025'!$D156:$ALO156,1),0)/1000</f>
        <v/>
      </c>
      <c r="GL156">
        <f>IFERROR(MATCH(GL$3,'Bins 2025'!$D156:$ALO156,1),0)/1000</f>
        <v/>
      </c>
      <c r="GM156">
        <f>IFERROR(MATCH(GM$3,'Bins 2025'!$D156:$ALO156,1),0)/1000</f>
        <v/>
      </c>
      <c r="GN156">
        <f>IFERROR(MATCH(GN$3,'Bins 2025'!$D156:$ALO156,1),0)/1000</f>
        <v/>
      </c>
      <c r="GO156">
        <f>IFERROR(MATCH(GO$3,'Bins 2025'!$D156:$ALO156,1),0)/1000</f>
        <v/>
      </c>
      <c r="GP156">
        <f>IFERROR(MATCH(GP$3,'Bins 2025'!$D156:$ALO156,1),0)/1000</f>
        <v/>
      </c>
      <c r="GQ156">
        <f>IFERROR(MATCH(GQ$3,'Bins 2025'!$D156:$ALO156,1),0)/1000</f>
        <v/>
      </c>
      <c r="GR156">
        <f>IFERROR(MATCH(GR$3,'Bins 2025'!$D156:$ALO156,1),0)/1000</f>
        <v/>
      </c>
      <c r="GS156">
        <f>IFERROR(MATCH(GS$3,'Bins 2025'!$D156:$ALO156,1),0)/1000</f>
        <v/>
      </c>
      <c r="GT156">
        <f>IFERROR(MATCH(GT$3,'Bins 2025'!$D156:$ALO156,1),0)/1000</f>
        <v/>
      </c>
      <c r="GU156">
        <f>IFERROR(MATCH(GU$3,'Bins 2025'!$D156:$ALO156,1),0)/1000</f>
        <v/>
      </c>
    </row>
    <row r="157">
      <c r="B157">
        <f>Inputs!B157</f>
        <v/>
      </c>
      <c r="C157">
        <f>Inputs!K157</f>
        <v/>
      </c>
      <c r="D157">
        <f>N(Inputs!H157)</f>
        <v/>
      </c>
      <c r="E157">
        <f>IFERROR(MATCH(E$3,'Bins 2025'!$D157:$ALO157,1),0)/1000</f>
        <v/>
      </c>
      <c r="F157">
        <f>IFERROR(MATCH(F$3,'Bins 2025'!$D157:$ALO157,1),0)/1000</f>
        <v/>
      </c>
      <c r="G157">
        <f>IFERROR(MATCH(G$3,'Bins 2025'!$D157:$ALO157,1),0)/1000</f>
        <v/>
      </c>
      <c r="H157">
        <f>IFERROR(MATCH(H$3,'Bins 2025'!$D157:$ALO157,1),0)/1000</f>
        <v/>
      </c>
      <c r="I157">
        <f>IFERROR(MATCH(I$3,'Bins 2025'!$D157:$ALO157,1),0)/1000</f>
        <v/>
      </c>
      <c r="J157">
        <f>IFERROR(MATCH(J$3,'Bins 2025'!$D157:$ALO157,1),0)/1000</f>
        <v/>
      </c>
      <c r="K157">
        <f>IFERROR(MATCH(K$3,'Bins 2025'!$D157:$ALO157,1),0)/1000</f>
        <v/>
      </c>
      <c r="L157">
        <f>IFERROR(MATCH(L$3,'Bins 2025'!$D157:$ALO157,1),0)/1000</f>
        <v/>
      </c>
      <c r="M157">
        <f>IFERROR(MATCH(M$3,'Bins 2025'!$D157:$ALO157,1),0)/1000</f>
        <v/>
      </c>
      <c r="N157">
        <f>IFERROR(MATCH(N$3,'Bins 2025'!$D157:$ALO157,1),0)/1000</f>
        <v/>
      </c>
      <c r="O157">
        <f>IFERROR(MATCH(O$3,'Bins 2025'!$D157:$ALO157,1),0)/1000</f>
        <v/>
      </c>
      <c r="P157">
        <f>IFERROR(MATCH(P$3,'Bins 2025'!$D157:$ALO157,1),0)/1000</f>
        <v/>
      </c>
      <c r="Q157">
        <f>IFERROR(MATCH(Q$3,'Bins 2025'!$D157:$ALO157,1),0)/1000</f>
        <v/>
      </c>
      <c r="R157">
        <f>IFERROR(MATCH(R$3,'Bins 2025'!$D157:$ALO157,1),0)/1000</f>
        <v/>
      </c>
      <c r="S157">
        <f>IFERROR(MATCH(S$3,'Bins 2025'!$D157:$ALO157,1),0)/1000</f>
        <v/>
      </c>
      <c r="T157">
        <f>IFERROR(MATCH(T$3,'Bins 2025'!$D157:$ALO157,1),0)/1000</f>
        <v/>
      </c>
      <c r="U157">
        <f>IFERROR(MATCH(U$3,'Bins 2025'!$D157:$ALO157,1),0)/1000</f>
        <v/>
      </c>
      <c r="V157">
        <f>IFERROR(MATCH(V$3,'Bins 2025'!$D157:$ALO157,1),0)/1000</f>
        <v/>
      </c>
      <c r="W157">
        <f>IFERROR(MATCH(W$3,'Bins 2025'!$D157:$ALO157,1),0)/1000</f>
        <v/>
      </c>
      <c r="X157">
        <f>IFERROR(MATCH(X$3,'Bins 2025'!$D157:$ALO157,1),0)/1000</f>
        <v/>
      </c>
      <c r="Y157">
        <f>IFERROR(MATCH(Y$3,'Bins 2025'!$D157:$ALO157,1),0)/1000</f>
        <v/>
      </c>
      <c r="Z157">
        <f>IFERROR(MATCH(Z$3,'Bins 2025'!$D157:$ALO157,1),0)/1000</f>
        <v/>
      </c>
      <c r="AA157">
        <f>IFERROR(MATCH(AA$3,'Bins 2025'!$D157:$ALO157,1),0)/1000</f>
        <v/>
      </c>
      <c r="AB157">
        <f>IFERROR(MATCH(AB$3,'Bins 2025'!$D157:$ALO157,1),0)/1000</f>
        <v/>
      </c>
      <c r="AC157">
        <f>IFERROR(MATCH(AC$3,'Bins 2025'!$D157:$ALO157,1),0)/1000</f>
        <v/>
      </c>
      <c r="AD157">
        <f>IFERROR(MATCH(AD$3,'Bins 2025'!$D157:$ALO157,1),0)/1000</f>
        <v/>
      </c>
      <c r="AE157">
        <f>IFERROR(MATCH(AE$3,'Bins 2025'!$D157:$ALO157,1),0)/1000</f>
        <v/>
      </c>
      <c r="AF157">
        <f>IFERROR(MATCH(AF$3,'Bins 2025'!$D157:$ALO157,1),0)/1000</f>
        <v/>
      </c>
      <c r="AG157">
        <f>IFERROR(MATCH(AG$3,'Bins 2025'!$D157:$ALO157,1),0)/1000</f>
        <v/>
      </c>
      <c r="AH157">
        <f>IFERROR(MATCH(AH$3,'Bins 2025'!$D157:$ALO157,1),0)/1000</f>
        <v/>
      </c>
      <c r="AI157">
        <f>IFERROR(MATCH(AI$3,'Bins 2025'!$D157:$ALO157,1),0)/1000</f>
        <v/>
      </c>
      <c r="AJ157">
        <f>IFERROR(MATCH(AJ$3,'Bins 2025'!$D157:$ALO157,1),0)/1000</f>
        <v/>
      </c>
      <c r="AK157">
        <f>IFERROR(MATCH(AK$3,'Bins 2025'!$D157:$ALO157,1),0)/1000</f>
        <v/>
      </c>
      <c r="AL157">
        <f>IFERROR(MATCH(AL$3,'Bins 2025'!$D157:$ALO157,1),0)/1000</f>
        <v/>
      </c>
      <c r="AM157">
        <f>IFERROR(MATCH(AM$3,'Bins 2025'!$D157:$ALO157,1),0)/1000</f>
        <v/>
      </c>
      <c r="AN157">
        <f>IFERROR(MATCH(AN$3,'Bins 2025'!$D157:$ALO157,1),0)/1000</f>
        <v/>
      </c>
      <c r="AO157">
        <f>IFERROR(MATCH(AO$3,'Bins 2025'!$D157:$ALO157,1),0)/1000</f>
        <v/>
      </c>
      <c r="AP157">
        <f>IFERROR(MATCH(AP$3,'Bins 2025'!$D157:$ALO157,1),0)/1000</f>
        <v/>
      </c>
      <c r="AQ157">
        <f>IFERROR(MATCH(AQ$3,'Bins 2025'!$D157:$ALO157,1),0)/1000</f>
        <v/>
      </c>
      <c r="AR157">
        <f>IFERROR(MATCH(AR$3,'Bins 2025'!$D157:$ALO157,1),0)/1000</f>
        <v/>
      </c>
      <c r="AS157">
        <f>IFERROR(MATCH(AS$3,'Bins 2025'!$D157:$ALO157,1),0)/1000</f>
        <v/>
      </c>
      <c r="AT157">
        <f>IFERROR(MATCH(AT$3,'Bins 2025'!$D157:$ALO157,1),0)/1000</f>
        <v/>
      </c>
      <c r="AU157">
        <f>IFERROR(MATCH(AU$3,'Bins 2025'!$D157:$ALO157,1),0)/1000</f>
        <v/>
      </c>
      <c r="AV157">
        <f>IFERROR(MATCH(AV$3,'Bins 2025'!$D157:$ALO157,1),0)/1000</f>
        <v/>
      </c>
      <c r="AW157">
        <f>IFERROR(MATCH(AW$3,'Bins 2025'!$D157:$ALO157,1),0)/1000</f>
        <v/>
      </c>
      <c r="AX157">
        <f>IFERROR(MATCH(AX$3,'Bins 2025'!$D157:$ALO157,1),0)/1000</f>
        <v/>
      </c>
      <c r="AY157">
        <f>IFERROR(MATCH(AY$3,'Bins 2025'!$D157:$ALO157,1),0)/1000</f>
        <v/>
      </c>
      <c r="AZ157">
        <f>IFERROR(MATCH(AZ$3,'Bins 2025'!$D157:$ALO157,1),0)/1000</f>
        <v/>
      </c>
      <c r="BA157">
        <f>IFERROR(MATCH(BA$3,'Bins 2025'!$D157:$ALO157,1),0)/1000</f>
        <v/>
      </c>
      <c r="BB157">
        <f>IFERROR(MATCH(BB$3,'Bins 2025'!$D157:$ALO157,1),0)/1000</f>
        <v/>
      </c>
      <c r="BC157">
        <f>IFERROR(MATCH(BC$3,'Bins 2025'!$D157:$ALO157,1),0)/1000</f>
        <v/>
      </c>
      <c r="BD157">
        <f>IFERROR(MATCH(BD$3,'Bins 2025'!$D157:$ALO157,1),0)/1000</f>
        <v/>
      </c>
      <c r="BE157">
        <f>IFERROR(MATCH(BE$3,'Bins 2025'!$D157:$ALO157,1),0)/1000</f>
        <v/>
      </c>
      <c r="BF157">
        <f>IFERROR(MATCH(BF$3,'Bins 2025'!$D157:$ALO157,1),0)/1000</f>
        <v/>
      </c>
      <c r="BG157">
        <f>IFERROR(MATCH(BG$3,'Bins 2025'!$D157:$ALO157,1),0)/1000</f>
        <v/>
      </c>
      <c r="BH157">
        <f>IFERROR(MATCH(BH$3,'Bins 2025'!$D157:$ALO157,1),0)/1000</f>
        <v/>
      </c>
      <c r="BI157">
        <f>IFERROR(MATCH(BI$3,'Bins 2025'!$D157:$ALO157,1),0)/1000</f>
        <v/>
      </c>
      <c r="BJ157">
        <f>IFERROR(MATCH(BJ$3,'Bins 2025'!$D157:$ALO157,1),0)/1000</f>
        <v/>
      </c>
      <c r="BK157">
        <f>IFERROR(MATCH(BK$3,'Bins 2025'!$D157:$ALO157,1),0)/1000</f>
        <v/>
      </c>
      <c r="BL157">
        <f>IFERROR(MATCH(BL$3,'Bins 2025'!$D157:$ALO157,1),0)/1000</f>
        <v/>
      </c>
      <c r="BM157">
        <f>IFERROR(MATCH(BM$3,'Bins 2025'!$D157:$ALO157,1),0)/1000</f>
        <v/>
      </c>
      <c r="BN157">
        <f>IFERROR(MATCH(BN$3,'Bins 2025'!$D157:$ALO157,1),0)/1000</f>
        <v/>
      </c>
      <c r="BO157">
        <f>IFERROR(MATCH(BO$3,'Bins 2025'!$D157:$ALO157,1),0)/1000</f>
        <v/>
      </c>
      <c r="BP157">
        <f>IFERROR(MATCH(BP$3,'Bins 2025'!$D157:$ALO157,1),0)/1000</f>
        <v/>
      </c>
      <c r="BQ157">
        <f>IFERROR(MATCH(BQ$3,'Bins 2025'!$D157:$ALO157,1),0)/1000</f>
        <v/>
      </c>
      <c r="BR157">
        <f>IFERROR(MATCH(BR$3,'Bins 2025'!$D157:$ALO157,1),0)/1000</f>
        <v/>
      </c>
      <c r="BS157">
        <f>IFERROR(MATCH(BS$3,'Bins 2025'!$D157:$ALO157,1),0)/1000</f>
        <v/>
      </c>
      <c r="BT157">
        <f>IFERROR(MATCH(BT$3,'Bins 2025'!$D157:$ALO157,1),0)/1000</f>
        <v/>
      </c>
      <c r="BU157">
        <f>IFERROR(MATCH(BU$3,'Bins 2025'!$D157:$ALO157,1),0)/1000</f>
        <v/>
      </c>
      <c r="BV157">
        <f>IFERROR(MATCH(BV$3,'Bins 2025'!$D157:$ALO157,1),0)/1000</f>
        <v/>
      </c>
      <c r="BW157">
        <f>IFERROR(MATCH(BW$3,'Bins 2025'!$D157:$ALO157,1),0)/1000</f>
        <v/>
      </c>
      <c r="BX157">
        <f>IFERROR(MATCH(BX$3,'Bins 2025'!$D157:$ALO157,1),0)/1000</f>
        <v/>
      </c>
      <c r="BY157">
        <f>IFERROR(MATCH(BY$3,'Bins 2025'!$D157:$ALO157,1),0)/1000</f>
        <v/>
      </c>
      <c r="BZ157">
        <f>IFERROR(MATCH(BZ$3,'Bins 2025'!$D157:$ALO157,1),0)/1000</f>
        <v/>
      </c>
      <c r="CA157">
        <f>IFERROR(MATCH(CA$3,'Bins 2025'!$D157:$ALO157,1),0)/1000</f>
        <v/>
      </c>
      <c r="CB157">
        <f>IFERROR(MATCH(CB$3,'Bins 2025'!$D157:$ALO157,1),0)/1000</f>
        <v/>
      </c>
      <c r="CC157">
        <f>IFERROR(MATCH(CC$3,'Bins 2025'!$D157:$ALO157,1),0)/1000</f>
        <v/>
      </c>
      <c r="CD157">
        <f>IFERROR(MATCH(CD$3,'Bins 2025'!$D157:$ALO157,1),0)/1000</f>
        <v/>
      </c>
      <c r="CE157">
        <f>IFERROR(MATCH(CE$3,'Bins 2025'!$D157:$ALO157,1),0)/1000</f>
        <v/>
      </c>
      <c r="CF157">
        <f>IFERROR(MATCH(CF$3,'Bins 2025'!$D157:$ALO157,1),0)/1000</f>
        <v/>
      </c>
      <c r="CG157">
        <f>IFERROR(MATCH(CG$3,'Bins 2025'!$D157:$ALO157,1),0)/1000</f>
        <v/>
      </c>
      <c r="CH157">
        <f>IFERROR(MATCH(CH$3,'Bins 2025'!$D157:$ALO157,1),0)/1000</f>
        <v/>
      </c>
      <c r="CI157">
        <f>IFERROR(MATCH(CI$3,'Bins 2025'!$D157:$ALO157,1),0)/1000</f>
        <v/>
      </c>
      <c r="CJ157">
        <f>IFERROR(MATCH(CJ$3,'Bins 2025'!$D157:$ALO157,1),0)/1000</f>
        <v/>
      </c>
      <c r="CK157">
        <f>IFERROR(MATCH(CK$3,'Bins 2025'!$D157:$ALO157,1),0)/1000</f>
        <v/>
      </c>
      <c r="CL157">
        <f>IFERROR(MATCH(CL$3,'Bins 2025'!$D157:$ALO157,1),0)/1000</f>
        <v/>
      </c>
      <c r="CM157">
        <f>IFERROR(MATCH(CM$3,'Bins 2025'!$D157:$ALO157,1),0)/1000</f>
        <v/>
      </c>
      <c r="CN157">
        <f>IFERROR(MATCH(CN$3,'Bins 2025'!$D157:$ALO157,1),0)/1000</f>
        <v/>
      </c>
      <c r="CO157">
        <f>IFERROR(MATCH(CO$3,'Bins 2025'!$D157:$ALO157,1),0)/1000</f>
        <v/>
      </c>
      <c r="CP157">
        <f>IFERROR(MATCH(CP$3,'Bins 2025'!$D157:$ALO157,1),0)/1000</f>
        <v/>
      </c>
      <c r="CQ157">
        <f>IFERROR(MATCH(CQ$3,'Bins 2025'!$D157:$ALO157,1),0)/1000</f>
        <v/>
      </c>
      <c r="CR157">
        <f>IFERROR(MATCH(CR$3,'Bins 2025'!$D157:$ALO157,1),0)/1000</f>
        <v/>
      </c>
      <c r="CS157">
        <f>IFERROR(MATCH(CS$3,'Bins 2025'!$D157:$ALO157,1),0)/1000</f>
        <v/>
      </c>
      <c r="CT157">
        <f>IFERROR(MATCH(CT$3,'Bins 2025'!$D157:$ALO157,1),0)/1000</f>
        <v/>
      </c>
      <c r="CU157">
        <f>IFERROR(MATCH(CU$3,'Bins 2025'!$D157:$ALO157,1),0)/1000</f>
        <v/>
      </c>
      <c r="CV157">
        <f>IFERROR(MATCH(CV$3,'Bins 2025'!$D157:$ALO157,1),0)/1000</f>
        <v/>
      </c>
      <c r="CW157">
        <f>IFERROR(MATCH(CW$3,'Bins 2025'!$D157:$ALO157,1),0)/1000</f>
        <v/>
      </c>
      <c r="CX157">
        <f>IFERROR(MATCH(CX$3,'Bins 2025'!$D157:$ALO157,1),0)/1000</f>
        <v/>
      </c>
      <c r="CY157">
        <f>IFERROR(MATCH(CY$3,'Bins 2025'!$D157:$ALO157,1),0)/1000</f>
        <v/>
      </c>
      <c r="CZ157">
        <f>IFERROR(MATCH(CZ$3,'Bins 2025'!$D157:$ALO157,1),0)/1000</f>
        <v/>
      </c>
      <c r="DA157">
        <f>IFERROR(MATCH(DA$3,'Bins 2025'!$D157:$ALO157,1),0)/1000</f>
        <v/>
      </c>
      <c r="DB157">
        <f>IFERROR(MATCH(DB$3,'Bins 2025'!$D157:$ALO157,1),0)/1000</f>
        <v/>
      </c>
      <c r="DC157">
        <f>IFERROR(MATCH(DC$3,'Bins 2025'!$D157:$ALO157,1),0)/1000</f>
        <v/>
      </c>
      <c r="DD157">
        <f>IFERROR(MATCH(DD$3,'Bins 2025'!$D157:$ALO157,1),0)/1000</f>
        <v/>
      </c>
      <c r="DE157">
        <f>IFERROR(MATCH(DE$3,'Bins 2025'!$D157:$ALO157,1),0)/1000</f>
        <v/>
      </c>
      <c r="DF157">
        <f>IFERROR(MATCH(DF$3,'Bins 2025'!$D157:$ALO157,1),0)/1000</f>
        <v/>
      </c>
      <c r="DG157">
        <f>IFERROR(MATCH(DG$3,'Bins 2025'!$D157:$ALO157,1),0)/1000</f>
        <v/>
      </c>
      <c r="DH157">
        <f>IFERROR(MATCH(DH$3,'Bins 2025'!$D157:$ALO157,1),0)/1000</f>
        <v/>
      </c>
      <c r="DI157">
        <f>IFERROR(MATCH(DI$3,'Bins 2025'!$D157:$ALO157,1),0)/1000</f>
        <v/>
      </c>
      <c r="DJ157">
        <f>IFERROR(MATCH(DJ$3,'Bins 2025'!$D157:$ALO157,1),0)/1000</f>
        <v/>
      </c>
      <c r="DK157">
        <f>IFERROR(MATCH(DK$3,'Bins 2025'!$D157:$ALO157,1),0)/1000</f>
        <v/>
      </c>
      <c r="DL157">
        <f>IFERROR(MATCH(DL$3,'Bins 2025'!$D157:$ALO157,1),0)/1000</f>
        <v/>
      </c>
      <c r="DM157">
        <f>IFERROR(MATCH(DM$3,'Bins 2025'!$D157:$ALO157,1),0)/1000</f>
        <v/>
      </c>
      <c r="DN157">
        <f>IFERROR(MATCH(DN$3,'Bins 2025'!$D157:$ALO157,1),0)/1000</f>
        <v/>
      </c>
      <c r="DO157">
        <f>IFERROR(MATCH(DO$3,'Bins 2025'!$D157:$ALO157,1),0)/1000</f>
        <v/>
      </c>
      <c r="DP157">
        <f>IFERROR(MATCH(DP$3,'Bins 2025'!$D157:$ALO157,1),0)/1000</f>
        <v/>
      </c>
      <c r="DQ157">
        <f>IFERROR(MATCH(DQ$3,'Bins 2025'!$D157:$ALO157,1),0)/1000</f>
        <v/>
      </c>
      <c r="DR157">
        <f>IFERROR(MATCH(DR$3,'Bins 2025'!$D157:$ALO157,1),0)/1000</f>
        <v/>
      </c>
      <c r="DS157">
        <f>IFERROR(MATCH(DS$3,'Bins 2025'!$D157:$ALO157,1),0)/1000</f>
        <v/>
      </c>
      <c r="DT157">
        <f>IFERROR(MATCH(DT$3,'Bins 2025'!$D157:$ALO157,1),0)/1000</f>
        <v/>
      </c>
      <c r="DU157">
        <f>IFERROR(MATCH(DU$3,'Bins 2025'!$D157:$ALO157,1),0)/1000</f>
        <v/>
      </c>
      <c r="DV157">
        <f>IFERROR(MATCH(DV$3,'Bins 2025'!$D157:$ALO157,1),0)/1000</f>
        <v/>
      </c>
      <c r="DW157">
        <f>IFERROR(MATCH(DW$3,'Bins 2025'!$D157:$ALO157,1),0)/1000</f>
        <v/>
      </c>
      <c r="DX157">
        <f>IFERROR(MATCH(DX$3,'Bins 2025'!$D157:$ALO157,1),0)/1000</f>
        <v/>
      </c>
      <c r="DY157">
        <f>IFERROR(MATCH(DY$3,'Bins 2025'!$D157:$ALO157,1),0)/1000</f>
        <v/>
      </c>
      <c r="DZ157">
        <f>IFERROR(MATCH(DZ$3,'Bins 2025'!$D157:$ALO157,1),0)/1000</f>
        <v/>
      </c>
      <c r="EA157">
        <f>IFERROR(MATCH(EA$3,'Bins 2025'!$D157:$ALO157,1),0)/1000</f>
        <v/>
      </c>
      <c r="EB157">
        <f>IFERROR(MATCH(EB$3,'Bins 2025'!$D157:$ALO157,1),0)/1000</f>
        <v/>
      </c>
      <c r="EC157">
        <f>IFERROR(MATCH(EC$3,'Bins 2025'!$D157:$ALO157,1),0)/1000</f>
        <v/>
      </c>
      <c r="ED157">
        <f>IFERROR(MATCH(ED$3,'Bins 2025'!$D157:$ALO157,1),0)/1000</f>
        <v/>
      </c>
      <c r="EE157">
        <f>IFERROR(MATCH(EE$3,'Bins 2025'!$D157:$ALO157,1),0)/1000</f>
        <v/>
      </c>
      <c r="EF157">
        <f>IFERROR(MATCH(EF$3,'Bins 2025'!$D157:$ALO157,1),0)/1000</f>
        <v/>
      </c>
      <c r="EG157">
        <f>IFERROR(MATCH(EG$3,'Bins 2025'!$D157:$ALO157,1),0)/1000</f>
        <v/>
      </c>
      <c r="EH157">
        <f>IFERROR(MATCH(EH$3,'Bins 2025'!$D157:$ALO157,1),0)/1000</f>
        <v/>
      </c>
      <c r="EI157">
        <f>IFERROR(MATCH(EI$3,'Bins 2025'!$D157:$ALO157,1),0)/1000</f>
        <v/>
      </c>
      <c r="EJ157">
        <f>IFERROR(MATCH(EJ$3,'Bins 2025'!$D157:$ALO157,1),0)/1000</f>
        <v/>
      </c>
      <c r="EK157">
        <f>IFERROR(MATCH(EK$3,'Bins 2025'!$D157:$ALO157,1),0)/1000</f>
        <v/>
      </c>
      <c r="EL157">
        <f>IFERROR(MATCH(EL$3,'Bins 2025'!$D157:$ALO157,1),0)/1000</f>
        <v/>
      </c>
      <c r="EM157">
        <f>IFERROR(MATCH(EM$3,'Bins 2025'!$D157:$ALO157,1),0)/1000</f>
        <v/>
      </c>
      <c r="EN157">
        <f>IFERROR(MATCH(EN$3,'Bins 2025'!$D157:$ALO157,1),0)/1000</f>
        <v/>
      </c>
      <c r="EO157">
        <f>IFERROR(MATCH(EO$3,'Bins 2025'!$D157:$ALO157,1),0)/1000</f>
        <v/>
      </c>
      <c r="EP157">
        <f>IFERROR(MATCH(EP$3,'Bins 2025'!$D157:$ALO157,1),0)/1000</f>
        <v/>
      </c>
      <c r="EQ157">
        <f>IFERROR(MATCH(EQ$3,'Bins 2025'!$D157:$ALO157,1),0)/1000</f>
        <v/>
      </c>
      <c r="ER157">
        <f>IFERROR(MATCH(ER$3,'Bins 2025'!$D157:$ALO157,1),0)/1000</f>
        <v/>
      </c>
      <c r="ES157">
        <f>IFERROR(MATCH(ES$3,'Bins 2025'!$D157:$ALO157,1),0)/1000</f>
        <v/>
      </c>
      <c r="ET157">
        <f>IFERROR(MATCH(ET$3,'Bins 2025'!$D157:$ALO157,1),0)/1000</f>
        <v/>
      </c>
      <c r="EU157">
        <f>IFERROR(MATCH(EU$3,'Bins 2025'!$D157:$ALO157,1),0)/1000</f>
        <v/>
      </c>
      <c r="EV157">
        <f>IFERROR(MATCH(EV$3,'Bins 2025'!$D157:$ALO157,1),0)/1000</f>
        <v/>
      </c>
      <c r="EW157">
        <f>IFERROR(MATCH(EW$3,'Bins 2025'!$D157:$ALO157,1),0)/1000</f>
        <v/>
      </c>
      <c r="EX157">
        <f>IFERROR(MATCH(EX$3,'Bins 2025'!$D157:$ALO157,1),0)/1000</f>
        <v/>
      </c>
      <c r="EY157">
        <f>IFERROR(MATCH(EY$3,'Bins 2025'!$D157:$ALO157,1),0)/1000</f>
        <v/>
      </c>
      <c r="EZ157">
        <f>IFERROR(MATCH(EZ$3,'Bins 2025'!$D157:$ALO157,1),0)/1000</f>
        <v/>
      </c>
      <c r="FA157">
        <f>IFERROR(MATCH(FA$3,'Bins 2025'!$D157:$ALO157,1),0)/1000</f>
        <v/>
      </c>
      <c r="FB157">
        <f>IFERROR(MATCH(FB$3,'Bins 2025'!$D157:$ALO157,1),0)/1000</f>
        <v/>
      </c>
      <c r="FC157">
        <f>IFERROR(MATCH(FC$3,'Bins 2025'!$D157:$ALO157,1),0)/1000</f>
        <v/>
      </c>
      <c r="FD157">
        <f>IFERROR(MATCH(FD$3,'Bins 2025'!$D157:$ALO157,1),0)/1000</f>
        <v/>
      </c>
      <c r="FE157">
        <f>IFERROR(MATCH(FE$3,'Bins 2025'!$D157:$ALO157,1),0)/1000</f>
        <v/>
      </c>
      <c r="FF157">
        <f>IFERROR(MATCH(FF$3,'Bins 2025'!$D157:$ALO157,1),0)/1000</f>
        <v/>
      </c>
      <c r="FG157">
        <f>IFERROR(MATCH(FG$3,'Bins 2025'!$D157:$ALO157,1),0)/1000</f>
        <v/>
      </c>
      <c r="FH157">
        <f>IFERROR(MATCH(FH$3,'Bins 2025'!$D157:$ALO157,1),0)/1000</f>
        <v/>
      </c>
      <c r="FI157">
        <f>IFERROR(MATCH(FI$3,'Bins 2025'!$D157:$ALO157,1),0)/1000</f>
        <v/>
      </c>
      <c r="FJ157">
        <f>IFERROR(MATCH(FJ$3,'Bins 2025'!$D157:$ALO157,1),0)/1000</f>
        <v/>
      </c>
      <c r="FK157">
        <f>IFERROR(MATCH(FK$3,'Bins 2025'!$D157:$ALO157,1),0)/1000</f>
        <v/>
      </c>
      <c r="FL157">
        <f>IFERROR(MATCH(FL$3,'Bins 2025'!$D157:$ALO157,1),0)/1000</f>
        <v/>
      </c>
      <c r="FM157">
        <f>IFERROR(MATCH(FM$3,'Bins 2025'!$D157:$ALO157,1),0)/1000</f>
        <v/>
      </c>
      <c r="FN157">
        <f>IFERROR(MATCH(FN$3,'Bins 2025'!$D157:$ALO157,1),0)/1000</f>
        <v/>
      </c>
      <c r="FO157">
        <f>IFERROR(MATCH(FO$3,'Bins 2025'!$D157:$ALO157,1),0)/1000</f>
        <v/>
      </c>
      <c r="FP157">
        <f>IFERROR(MATCH(FP$3,'Bins 2025'!$D157:$ALO157,1),0)/1000</f>
        <v/>
      </c>
      <c r="FQ157">
        <f>IFERROR(MATCH(FQ$3,'Bins 2025'!$D157:$ALO157,1),0)/1000</f>
        <v/>
      </c>
      <c r="FR157">
        <f>IFERROR(MATCH(FR$3,'Bins 2025'!$D157:$ALO157,1),0)/1000</f>
        <v/>
      </c>
      <c r="FS157">
        <f>IFERROR(MATCH(FS$3,'Bins 2025'!$D157:$ALO157,1),0)/1000</f>
        <v/>
      </c>
      <c r="FT157">
        <f>IFERROR(MATCH(FT$3,'Bins 2025'!$D157:$ALO157,1),0)/1000</f>
        <v/>
      </c>
      <c r="FU157">
        <f>IFERROR(MATCH(FU$3,'Bins 2025'!$D157:$ALO157,1),0)/1000</f>
        <v/>
      </c>
      <c r="FV157">
        <f>IFERROR(MATCH(FV$3,'Bins 2025'!$D157:$ALO157,1),0)/1000</f>
        <v/>
      </c>
      <c r="FW157">
        <f>IFERROR(MATCH(FW$3,'Bins 2025'!$D157:$ALO157,1),0)/1000</f>
        <v/>
      </c>
      <c r="FX157">
        <f>IFERROR(MATCH(FX$3,'Bins 2025'!$D157:$ALO157,1),0)/1000</f>
        <v/>
      </c>
      <c r="FY157">
        <f>IFERROR(MATCH(FY$3,'Bins 2025'!$D157:$ALO157,1),0)/1000</f>
        <v/>
      </c>
      <c r="FZ157">
        <f>IFERROR(MATCH(FZ$3,'Bins 2025'!$D157:$ALO157,1),0)/1000</f>
        <v/>
      </c>
      <c r="GA157">
        <f>IFERROR(MATCH(GA$3,'Bins 2025'!$D157:$ALO157,1),0)/1000</f>
        <v/>
      </c>
      <c r="GB157">
        <f>IFERROR(MATCH(GB$3,'Bins 2025'!$D157:$ALO157,1),0)/1000</f>
        <v/>
      </c>
      <c r="GC157">
        <f>IFERROR(MATCH(GC$3,'Bins 2025'!$D157:$ALO157,1),0)/1000</f>
        <v/>
      </c>
      <c r="GD157">
        <f>IFERROR(MATCH(GD$3,'Bins 2025'!$D157:$ALO157,1),0)/1000</f>
        <v/>
      </c>
      <c r="GE157">
        <f>IFERROR(MATCH(GE$3,'Bins 2025'!$D157:$ALO157,1),0)/1000</f>
        <v/>
      </c>
      <c r="GF157">
        <f>IFERROR(MATCH(GF$3,'Bins 2025'!$D157:$ALO157,1),0)/1000</f>
        <v/>
      </c>
      <c r="GG157">
        <f>IFERROR(MATCH(GG$3,'Bins 2025'!$D157:$ALO157,1),0)/1000</f>
        <v/>
      </c>
      <c r="GH157">
        <f>IFERROR(MATCH(GH$3,'Bins 2025'!$D157:$ALO157,1),0)/1000</f>
        <v/>
      </c>
      <c r="GI157">
        <f>IFERROR(MATCH(GI$3,'Bins 2025'!$D157:$ALO157,1),0)/1000</f>
        <v/>
      </c>
      <c r="GJ157">
        <f>IFERROR(MATCH(GJ$3,'Bins 2025'!$D157:$ALO157,1),0)/1000</f>
        <v/>
      </c>
      <c r="GK157">
        <f>IFERROR(MATCH(GK$3,'Bins 2025'!$D157:$ALO157,1),0)/1000</f>
        <v/>
      </c>
      <c r="GL157">
        <f>IFERROR(MATCH(GL$3,'Bins 2025'!$D157:$ALO157,1),0)/1000</f>
        <v/>
      </c>
      <c r="GM157">
        <f>IFERROR(MATCH(GM$3,'Bins 2025'!$D157:$ALO157,1),0)/1000</f>
        <v/>
      </c>
      <c r="GN157">
        <f>IFERROR(MATCH(GN$3,'Bins 2025'!$D157:$ALO157,1),0)/1000</f>
        <v/>
      </c>
      <c r="GO157">
        <f>IFERROR(MATCH(GO$3,'Bins 2025'!$D157:$ALO157,1),0)/1000</f>
        <v/>
      </c>
      <c r="GP157">
        <f>IFERROR(MATCH(GP$3,'Bins 2025'!$D157:$ALO157,1),0)/1000</f>
        <v/>
      </c>
      <c r="GQ157">
        <f>IFERROR(MATCH(GQ$3,'Bins 2025'!$D157:$ALO157,1),0)/1000</f>
        <v/>
      </c>
      <c r="GR157">
        <f>IFERROR(MATCH(GR$3,'Bins 2025'!$D157:$ALO157,1),0)/1000</f>
        <v/>
      </c>
      <c r="GS157">
        <f>IFERROR(MATCH(GS$3,'Bins 2025'!$D157:$ALO157,1),0)/1000</f>
        <v/>
      </c>
      <c r="GT157">
        <f>IFERROR(MATCH(GT$3,'Bins 2025'!$D157:$ALO157,1),0)/1000</f>
        <v/>
      </c>
      <c r="GU157">
        <f>IFERROR(MATCH(GU$3,'Bins 2025'!$D157:$ALO157,1),0)/1000</f>
        <v/>
      </c>
    </row>
    <row r="158">
      <c r="B158">
        <f>Inputs!B158</f>
        <v/>
      </c>
      <c r="C158">
        <f>Inputs!K158</f>
        <v/>
      </c>
      <c r="D158">
        <f>N(Inputs!H158)</f>
        <v/>
      </c>
      <c r="E158">
        <f>IFERROR(MATCH(E$3,'Bins 2025'!$D158:$ALO158,1),0)/1000</f>
        <v/>
      </c>
      <c r="F158">
        <f>IFERROR(MATCH(F$3,'Bins 2025'!$D158:$ALO158,1),0)/1000</f>
        <v/>
      </c>
      <c r="G158">
        <f>IFERROR(MATCH(G$3,'Bins 2025'!$D158:$ALO158,1),0)/1000</f>
        <v/>
      </c>
      <c r="H158">
        <f>IFERROR(MATCH(H$3,'Bins 2025'!$D158:$ALO158,1),0)/1000</f>
        <v/>
      </c>
      <c r="I158">
        <f>IFERROR(MATCH(I$3,'Bins 2025'!$D158:$ALO158,1),0)/1000</f>
        <v/>
      </c>
      <c r="J158">
        <f>IFERROR(MATCH(J$3,'Bins 2025'!$D158:$ALO158,1),0)/1000</f>
        <v/>
      </c>
      <c r="K158">
        <f>IFERROR(MATCH(K$3,'Bins 2025'!$D158:$ALO158,1),0)/1000</f>
        <v/>
      </c>
      <c r="L158">
        <f>IFERROR(MATCH(L$3,'Bins 2025'!$D158:$ALO158,1),0)/1000</f>
        <v/>
      </c>
      <c r="M158">
        <f>IFERROR(MATCH(M$3,'Bins 2025'!$D158:$ALO158,1),0)/1000</f>
        <v/>
      </c>
      <c r="N158">
        <f>IFERROR(MATCH(N$3,'Bins 2025'!$D158:$ALO158,1),0)/1000</f>
        <v/>
      </c>
      <c r="O158">
        <f>IFERROR(MATCH(O$3,'Bins 2025'!$D158:$ALO158,1),0)/1000</f>
        <v/>
      </c>
      <c r="P158">
        <f>IFERROR(MATCH(P$3,'Bins 2025'!$D158:$ALO158,1),0)/1000</f>
        <v/>
      </c>
      <c r="Q158">
        <f>IFERROR(MATCH(Q$3,'Bins 2025'!$D158:$ALO158,1),0)/1000</f>
        <v/>
      </c>
      <c r="R158">
        <f>IFERROR(MATCH(R$3,'Bins 2025'!$D158:$ALO158,1),0)/1000</f>
        <v/>
      </c>
      <c r="S158">
        <f>IFERROR(MATCH(S$3,'Bins 2025'!$D158:$ALO158,1),0)/1000</f>
        <v/>
      </c>
      <c r="T158">
        <f>IFERROR(MATCH(T$3,'Bins 2025'!$D158:$ALO158,1),0)/1000</f>
        <v/>
      </c>
      <c r="U158">
        <f>IFERROR(MATCH(U$3,'Bins 2025'!$D158:$ALO158,1),0)/1000</f>
        <v/>
      </c>
      <c r="V158">
        <f>IFERROR(MATCH(V$3,'Bins 2025'!$D158:$ALO158,1),0)/1000</f>
        <v/>
      </c>
      <c r="W158">
        <f>IFERROR(MATCH(W$3,'Bins 2025'!$D158:$ALO158,1),0)/1000</f>
        <v/>
      </c>
      <c r="X158">
        <f>IFERROR(MATCH(X$3,'Bins 2025'!$D158:$ALO158,1),0)/1000</f>
        <v/>
      </c>
      <c r="Y158">
        <f>IFERROR(MATCH(Y$3,'Bins 2025'!$D158:$ALO158,1),0)/1000</f>
        <v/>
      </c>
      <c r="Z158">
        <f>IFERROR(MATCH(Z$3,'Bins 2025'!$D158:$ALO158,1),0)/1000</f>
        <v/>
      </c>
      <c r="AA158">
        <f>IFERROR(MATCH(AA$3,'Bins 2025'!$D158:$ALO158,1),0)/1000</f>
        <v/>
      </c>
      <c r="AB158">
        <f>IFERROR(MATCH(AB$3,'Bins 2025'!$D158:$ALO158,1),0)/1000</f>
        <v/>
      </c>
      <c r="AC158">
        <f>IFERROR(MATCH(AC$3,'Bins 2025'!$D158:$ALO158,1),0)/1000</f>
        <v/>
      </c>
      <c r="AD158">
        <f>IFERROR(MATCH(AD$3,'Bins 2025'!$D158:$ALO158,1),0)/1000</f>
        <v/>
      </c>
      <c r="AE158">
        <f>IFERROR(MATCH(AE$3,'Bins 2025'!$D158:$ALO158,1),0)/1000</f>
        <v/>
      </c>
      <c r="AF158">
        <f>IFERROR(MATCH(AF$3,'Bins 2025'!$D158:$ALO158,1),0)/1000</f>
        <v/>
      </c>
      <c r="AG158">
        <f>IFERROR(MATCH(AG$3,'Bins 2025'!$D158:$ALO158,1),0)/1000</f>
        <v/>
      </c>
      <c r="AH158">
        <f>IFERROR(MATCH(AH$3,'Bins 2025'!$D158:$ALO158,1),0)/1000</f>
        <v/>
      </c>
      <c r="AI158">
        <f>IFERROR(MATCH(AI$3,'Bins 2025'!$D158:$ALO158,1),0)/1000</f>
        <v/>
      </c>
      <c r="AJ158">
        <f>IFERROR(MATCH(AJ$3,'Bins 2025'!$D158:$ALO158,1),0)/1000</f>
        <v/>
      </c>
      <c r="AK158">
        <f>IFERROR(MATCH(AK$3,'Bins 2025'!$D158:$ALO158,1),0)/1000</f>
        <v/>
      </c>
      <c r="AL158">
        <f>IFERROR(MATCH(AL$3,'Bins 2025'!$D158:$ALO158,1),0)/1000</f>
        <v/>
      </c>
      <c r="AM158">
        <f>IFERROR(MATCH(AM$3,'Bins 2025'!$D158:$ALO158,1),0)/1000</f>
        <v/>
      </c>
      <c r="AN158">
        <f>IFERROR(MATCH(AN$3,'Bins 2025'!$D158:$ALO158,1),0)/1000</f>
        <v/>
      </c>
      <c r="AO158">
        <f>IFERROR(MATCH(AO$3,'Bins 2025'!$D158:$ALO158,1),0)/1000</f>
        <v/>
      </c>
      <c r="AP158">
        <f>IFERROR(MATCH(AP$3,'Bins 2025'!$D158:$ALO158,1),0)/1000</f>
        <v/>
      </c>
      <c r="AQ158">
        <f>IFERROR(MATCH(AQ$3,'Bins 2025'!$D158:$ALO158,1),0)/1000</f>
        <v/>
      </c>
      <c r="AR158">
        <f>IFERROR(MATCH(AR$3,'Bins 2025'!$D158:$ALO158,1),0)/1000</f>
        <v/>
      </c>
      <c r="AS158">
        <f>IFERROR(MATCH(AS$3,'Bins 2025'!$D158:$ALO158,1),0)/1000</f>
        <v/>
      </c>
      <c r="AT158">
        <f>IFERROR(MATCH(AT$3,'Bins 2025'!$D158:$ALO158,1),0)/1000</f>
        <v/>
      </c>
      <c r="AU158">
        <f>IFERROR(MATCH(AU$3,'Bins 2025'!$D158:$ALO158,1),0)/1000</f>
        <v/>
      </c>
      <c r="AV158">
        <f>IFERROR(MATCH(AV$3,'Bins 2025'!$D158:$ALO158,1),0)/1000</f>
        <v/>
      </c>
      <c r="AW158">
        <f>IFERROR(MATCH(AW$3,'Bins 2025'!$D158:$ALO158,1),0)/1000</f>
        <v/>
      </c>
      <c r="AX158">
        <f>IFERROR(MATCH(AX$3,'Bins 2025'!$D158:$ALO158,1),0)/1000</f>
        <v/>
      </c>
      <c r="AY158">
        <f>IFERROR(MATCH(AY$3,'Bins 2025'!$D158:$ALO158,1),0)/1000</f>
        <v/>
      </c>
      <c r="AZ158">
        <f>IFERROR(MATCH(AZ$3,'Bins 2025'!$D158:$ALO158,1),0)/1000</f>
        <v/>
      </c>
      <c r="BA158">
        <f>IFERROR(MATCH(BA$3,'Bins 2025'!$D158:$ALO158,1),0)/1000</f>
        <v/>
      </c>
      <c r="BB158">
        <f>IFERROR(MATCH(BB$3,'Bins 2025'!$D158:$ALO158,1),0)/1000</f>
        <v/>
      </c>
      <c r="BC158">
        <f>IFERROR(MATCH(BC$3,'Bins 2025'!$D158:$ALO158,1),0)/1000</f>
        <v/>
      </c>
      <c r="BD158">
        <f>IFERROR(MATCH(BD$3,'Bins 2025'!$D158:$ALO158,1),0)/1000</f>
        <v/>
      </c>
      <c r="BE158">
        <f>IFERROR(MATCH(BE$3,'Bins 2025'!$D158:$ALO158,1),0)/1000</f>
        <v/>
      </c>
      <c r="BF158">
        <f>IFERROR(MATCH(BF$3,'Bins 2025'!$D158:$ALO158,1),0)/1000</f>
        <v/>
      </c>
      <c r="BG158">
        <f>IFERROR(MATCH(BG$3,'Bins 2025'!$D158:$ALO158,1),0)/1000</f>
        <v/>
      </c>
      <c r="BH158">
        <f>IFERROR(MATCH(BH$3,'Bins 2025'!$D158:$ALO158,1),0)/1000</f>
        <v/>
      </c>
      <c r="BI158">
        <f>IFERROR(MATCH(BI$3,'Bins 2025'!$D158:$ALO158,1),0)/1000</f>
        <v/>
      </c>
      <c r="BJ158">
        <f>IFERROR(MATCH(BJ$3,'Bins 2025'!$D158:$ALO158,1),0)/1000</f>
        <v/>
      </c>
      <c r="BK158">
        <f>IFERROR(MATCH(BK$3,'Bins 2025'!$D158:$ALO158,1),0)/1000</f>
        <v/>
      </c>
      <c r="BL158">
        <f>IFERROR(MATCH(BL$3,'Bins 2025'!$D158:$ALO158,1),0)/1000</f>
        <v/>
      </c>
      <c r="BM158">
        <f>IFERROR(MATCH(BM$3,'Bins 2025'!$D158:$ALO158,1),0)/1000</f>
        <v/>
      </c>
      <c r="BN158">
        <f>IFERROR(MATCH(BN$3,'Bins 2025'!$D158:$ALO158,1),0)/1000</f>
        <v/>
      </c>
      <c r="BO158">
        <f>IFERROR(MATCH(BO$3,'Bins 2025'!$D158:$ALO158,1),0)/1000</f>
        <v/>
      </c>
      <c r="BP158">
        <f>IFERROR(MATCH(BP$3,'Bins 2025'!$D158:$ALO158,1),0)/1000</f>
        <v/>
      </c>
      <c r="BQ158">
        <f>IFERROR(MATCH(BQ$3,'Bins 2025'!$D158:$ALO158,1),0)/1000</f>
        <v/>
      </c>
      <c r="BR158">
        <f>IFERROR(MATCH(BR$3,'Bins 2025'!$D158:$ALO158,1),0)/1000</f>
        <v/>
      </c>
      <c r="BS158">
        <f>IFERROR(MATCH(BS$3,'Bins 2025'!$D158:$ALO158,1),0)/1000</f>
        <v/>
      </c>
      <c r="BT158">
        <f>IFERROR(MATCH(BT$3,'Bins 2025'!$D158:$ALO158,1),0)/1000</f>
        <v/>
      </c>
      <c r="BU158">
        <f>IFERROR(MATCH(BU$3,'Bins 2025'!$D158:$ALO158,1),0)/1000</f>
        <v/>
      </c>
      <c r="BV158">
        <f>IFERROR(MATCH(BV$3,'Bins 2025'!$D158:$ALO158,1),0)/1000</f>
        <v/>
      </c>
      <c r="BW158">
        <f>IFERROR(MATCH(BW$3,'Bins 2025'!$D158:$ALO158,1),0)/1000</f>
        <v/>
      </c>
      <c r="BX158">
        <f>IFERROR(MATCH(BX$3,'Bins 2025'!$D158:$ALO158,1),0)/1000</f>
        <v/>
      </c>
      <c r="BY158">
        <f>IFERROR(MATCH(BY$3,'Bins 2025'!$D158:$ALO158,1),0)/1000</f>
        <v/>
      </c>
      <c r="BZ158">
        <f>IFERROR(MATCH(BZ$3,'Bins 2025'!$D158:$ALO158,1),0)/1000</f>
        <v/>
      </c>
      <c r="CA158">
        <f>IFERROR(MATCH(CA$3,'Bins 2025'!$D158:$ALO158,1),0)/1000</f>
        <v/>
      </c>
      <c r="CB158">
        <f>IFERROR(MATCH(CB$3,'Bins 2025'!$D158:$ALO158,1),0)/1000</f>
        <v/>
      </c>
      <c r="CC158">
        <f>IFERROR(MATCH(CC$3,'Bins 2025'!$D158:$ALO158,1),0)/1000</f>
        <v/>
      </c>
      <c r="CD158">
        <f>IFERROR(MATCH(CD$3,'Bins 2025'!$D158:$ALO158,1),0)/1000</f>
        <v/>
      </c>
      <c r="CE158">
        <f>IFERROR(MATCH(CE$3,'Bins 2025'!$D158:$ALO158,1),0)/1000</f>
        <v/>
      </c>
      <c r="CF158">
        <f>IFERROR(MATCH(CF$3,'Bins 2025'!$D158:$ALO158,1),0)/1000</f>
        <v/>
      </c>
      <c r="CG158">
        <f>IFERROR(MATCH(CG$3,'Bins 2025'!$D158:$ALO158,1),0)/1000</f>
        <v/>
      </c>
      <c r="CH158">
        <f>IFERROR(MATCH(CH$3,'Bins 2025'!$D158:$ALO158,1),0)/1000</f>
        <v/>
      </c>
      <c r="CI158">
        <f>IFERROR(MATCH(CI$3,'Bins 2025'!$D158:$ALO158,1),0)/1000</f>
        <v/>
      </c>
      <c r="CJ158">
        <f>IFERROR(MATCH(CJ$3,'Bins 2025'!$D158:$ALO158,1),0)/1000</f>
        <v/>
      </c>
      <c r="CK158">
        <f>IFERROR(MATCH(CK$3,'Bins 2025'!$D158:$ALO158,1),0)/1000</f>
        <v/>
      </c>
      <c r="CL158">
        <f>IFERROR(MATCH(CL$3,'Bins 2025'!$D158:$ALO158,1),0)/1000</f>
        <v/>
      </c>
      <c r="CM158">
        <f>IFERROR(MATCH(CM$3,'Bins 2025'!$D158:$ALO158,1),0)/1000</f>
        <v/>
      </c>
      <c r="CN158">
        <f>IFERROR(MATCH(CN$3,'Bins 2025'!$D158:$ALO158,1),0)/1000</f>
        <v/>
      </c>
      <c r="CO158">
        <f>IFERROR(MATCH(CO$3,'Bins 2025'!$D158:$ALO158,1),0)/1000</f>
        <v/>
      </c>
      <c r="CP158">
        <f>IFERROR(MATCH(CP$3,'Bins 2025'!$D158:$ALO158,1),0)/1000</f>
        <v/>
      </c>
      <c r="CQ158">
        <f>IFERROR(MATCH(CQ$3,'Bins 2025'!$D158:$ALO158,1),0)/1000</f>
        <v/>
      </c>
      <c r="CR158">
        <f>IFERROR(MATCH(CR$3,'Bins 2025'!$D158:$ALO158,1),0)/1000</f>
        <v/>
      </c>
      <c r="CS158">
        <f>IFERROR(MATCH(CS$3,'Bins 2025'!$D158:$ALO158,1),0)/1000</f>
        <v/>
      </c>
      <c r="CT158">
        <f>IFERROR(MATCH(CT$3,'Bins 2025'!$D158:$ALO158,1),0)/1000</f>
        <v/>
      </c>
      <c r="CU158">
        <f>IFERROR(MATCH(CU$3,'Bins 2025'!$D158:$ALO158,1),0)/1000</f>
        <v/>
      </c>
      <c r="CV158">
        <f>IFERROR(MATCH(CV$3,'Bins 2025'!$D158:$ALO158,1),0)/1000</f>
        <v/>
      </c>
      <c r="CW158">
        <f>IFERROR(MATCH(CW$3,'Bins 2025'!$D158:$ALO158,1),0)/1000</f>
        <v/>
      </c>
      <c r="CX158">
        <f>IFERROR(MATCH(CX$3,'Bins 2025'!$D158:$ALO158,1),0)/1000</f>
        <v/>
      </c>
      <c r="CY158">
        <f>IFERROR(MATCH(CY$3,'Bins 2025'!$D158:$ALO158,1),0)/1000</f>
        <v/>
      </c>
      <c r="CZ158">
        <f>IFERROR(MATCH(CZ$3,'Bins 2025'!$D158:$ALO158,1),0)/1000</f>
        <v/>
      </c>
      <c r="DA158">
        <f>IFERROR(MATCH(DA$3,'Bins 2025'!$D158:$ALO158,1),0)/1000</f>
        <v/>
      </c>
      <c r="DB158">
        <f>IFERROR(MATCH(DB$3,'Bins 2025'!$D158:$ALO158,1),0)/1000</f>
        <v/>
      </c>
      <c r="DC158">
        <f>IFERROR(MATCH(DC$3,'Bins 2025'!$D158:$ALO158,1),0)/1000</f>
        <v/>
      </c>
      <c r="DD158">
        <f>IFERROR(MATCH(DD$3,'Bins 2025'!$D158:$ALO158,1),0)/1000</f>
        <v/>
      </c>
      <c r="DE158">
        <f>IFERROR(MATCH(DE$3,'Bins 2025'!$D158:$ALO158,1),0)/1000</f>
        <v/>
      </c>
      <c r="DF158">
        <f>IFERROR(MATCH(DF$3,'Bins 2025'!$D158:$ALO158,1),0)/1000</f>
        <v/>
      </c>
      <c r="DG158">
        <f>IFERROR(MATCH(DG$3,'Bins 2025'!$D158:$ALO158,1),0)/1000</f>
        <v/>
      </c>
      <c r="DH158">
        <f>IFERROR(MATCH(DH$3,'Bins 2025'!$D158:$ALO158,1),0)/1000</f>
        <v/>
      </c>
      <c r="DI158">
        <f>IFERROR(MATCH(DI$3,'Bins 2025'!$D158:$ALO158,1),0)/1000</f>
        <v/>
      </c>
      <c r="DJ158">
        <f>IFERROR(MATCH(DJ$3,'Bins 2025'!$D158:$ALO158,1),0)/1000</f>
        <v/>
      </c>
      <c r="DK158">
        <f>IFERROR(MATCH(DK$3,'Bins 2025'!$D158:$ALO158,1),0)/1000</f>
        <v/>
      </c>
      <c r="DL158">
        <f>IFERROR(MATCH(DL$3,'Bins 2025'!$D158:$ALO158,1),0)/1000</f>
        <v/>
      </c>
      <c r="DM158">
        <f>IFERROR(MATCH(DM$3,'Bins 2025'!$D158:$ALO158,1),0)/1000</f>
        <v/>
      </c>
      <c r="DN158">
        <f>IFERROR(MATCH(DN$3,'Bins 2025'!$D158:$ALO158,1),0)/1000</f>
        <v/>
      </c>
      <c r="DO158">
        <f>IFERROR(MATCH(DO$3,'Bins 2025'!$D158:$ALO158,1),0)/1000</f>
        <v/>
      </c>
      <c r="DP158">
        <f>IFERROR(MATCH(DP$3,'Bins 2025'!$D158:$ALO158,1),0)/1000</f>
        <v/>
      </c>
      <c r="DQ158">
        <f>IFERROR(MATCH(DQ$3,'Bins 2025'!$D158:$ALO158,1),0)/1000</f>
        <v/>
      </c>
      <c r="DR158">
        <f>IFERROR(MATCH(DR$3,'Bins 2025'!$D158:$ALO158,1),0)/1000</f>
        <v/>
      </c>
      <c r="DS158">
        <f>IFERROR(MATCH(DS$3,'Bins 2025'!$D158:$ALO158,1),0)/1000</f>
        <v/>
      </c>
      <c r="DT158">
        <f>IFERROR(MATCH(DT$3,'Bins 2025'!$D158:$ALO158,1),0)/1000</f>
        <v/>
      </c>
      <c r="DU158">
        <f>IFERROR(MATCH(DU$3,'Bins 2025'!$D158:$ALO158,1),0)/1000</f>
        <v/>
      </c>
      <c r="DV158">
        <f>IFERROR(MATCH(DV$3,'Bins 2025'!$D158:$ALO158,1),0)/1000</f>
        <v/>
      </c>
      <c r="DW158">
        <f>IFERROR(MATCH(DW$3,'Bins 2025'!$D158:$ALO158,1),0)/1000</f>
        <v/>
      </c>
      <c r="DX158">
        <f>IFERROR(MATCH(DX$3,'Bins 2025'!$D158:$ALO158,1),0)/1000</f>
        <v/>
      </c>
      <c r="DY158">
        <f>IFERROR(MATCH(DY$3,'Bins 2025'!$D158:$ALO158,1),0)/1000</f>
        <v/>
      </c>
      <c r="DZ158">
        <f>IFERROR(MATCH(DZ$3,'Bins 2025'!$D158:$ALO158,1),0)/1000</f>
        <v/>
      </c>
      <c r="EA158">
        <f>IFERROR(MATCH(EA$3,'Bins 2025'!$D158:$ALO158,1),0)/1000</f>
        <v/>
      </c>
      <c r="EB158">
        <f>IFERROR(MATCH(EB$3,'Bins 2025'!$D158:$ALO158,1),0)/1000</f>
        <v/>
      </c>
      <c r="EC158">
        <f>IFERROR(MATCH(EC$3,'Bins 2025'!$D158:$ALO158,1),0)/1000</f>
        <v/>
      </c>
      <c r="ED158">
        <f>IFERROR(MATCH(ED$3,'Bins 2025'!$D158:$ALO158,1),0)/1000</f>
        <v/>
      </c>
      <c r="EE158">
        <f>IFERROR(MATCH(EE$3,'Bins 2025'!$D158:$ALO158,1),0)/1000</f>
        <v/>
      </c>
      <c r="EF158">
        <f>IFERROR(MATCH(EF$3,'Bins 2025'!$D158:$ALO158,1),0)/1000</f>
        <v/>
      </c>
      <c r="EG158">
        <f>IFERROR(MATCH(EG$3,'Bins 2025'!$D158:$ALO158,1),0)/1000</f>
        <v/>
      </c>
      <c r="EH158">
        <f>IFERROR(MATCH(EH$3,'Bins 2025'!$D158:$ALO158,1),0)/1000</f>
        <v/>
      </c>
      <c r="EI158">
        <f>IFERROR(MATCH(EI$3,'Bins 2025'!$D158:$ALO158,1),0)/1000</f>
        <v/>
      </c>
      <c r="EJ158">
        <f>IFERROR(MATCH(EJ$3,'Bins 2025'!$D158:$ALO158,1),0)/1000</f>
        <v/>
      </c>
      <c r="EK158">
        <f>IFERROR(MATCH(EK$3,'Bins 2025'!$D158:$ALO158,1),0)/1000</f>
        <v/>
      </c>
      <c r="EL158">
        <f>IFERROR(MATCH(EL$3,'Bins 2025'!$D158:$ALO158,1),0)/1000</f>
        <v/>
      </c>
      <c r="EM158">
        <f>IFERROR(MATCH(EM$3,'Bins 2025'!$D158:$ALO158,1),0)/1000</f>
        <v/>
      </c>
      <c r="EN158">
        <f>IFERROR(MATCH(EN$3,'Bins 2025'!$D158:$ALO158,1),0)/1000</f>
        <v/>
      </c>
      <c r="EO158">
        <f>IFERROR(MATCH(EO$3,'Bins 2025'!$D158:$ALO158,1),0)/1000</f>
        <v/>
      </c>
      <c r="EP158">
        <f>IFERROR(MATCH(EP$3,'Bins 2025'!$D158:$ALO158,1),0)/1000</f>
        <v/>
      </c>
      <c r="EQ158">
        <f>IFERROR(MATCH(EQ$3,'Bins 2025'!$D158:$ALO158,1),0)/1000</f>
        <v/>
      </c>
      <c r="ER158">
        <f>IFERROR(MATCH(ER$3,'Bins 2025'!$D158:$ALO158,1),0)/1000</f>
        <v/>
      </c>
      <c r="ES158">
        <f>IFERROR(MATCH(ES$3,'Bins 2025'!$D158:$ALO158,1),0)/1000</f>
        <v/>
      </c>
      <c r="ET158">
        <f>IFERROR(MATCH(ET$3,'Bins 2025'!$D158:$ALO158,1),0)/1000</f>
        <v/>
      </c>
      <c r="EU158">
        <f>IFERROR(MATCH(EU$3,'Bins 2025'!$D158:$ALO158,1),0)/1000</f>
        <v/>
      </c>
      <c r="EV158">
        <f>IFERROR(MATCH(EV$3,'Bins 2025'!$D158:$ALO158,1),0)/1000</f>
        <v/>
      </c>
      <c r="EW158">
        <f>IFERROR(MATCH(EW$3,'Bins 2025'!$D158:$ALO158,1),0)/1000</f>
        <v/>
      </c>
      <c r="EX158">
        <f>IFERROR(MATCH(EX$3,'Bins 2025'!$D158:$ALO158,1),0)/1000</f>
        <v/>
      </c>
      <c r="EY158">
        <f>IFERROR(MATCH(EY$3,'Bins 2025'!$D158:$ALO158,1),0)/1000</f>
        <v/>
      </c>
      <c r="EZ158">
        <f>IFERROR(MATCH(EZ$3,'Bins 2025'!$D158:$ALO158,1),0)/1000</f>
        <v/>
      </c>
      <c r="FA158">
        <f>IFERROR(MATCH(FA$3,'Bins 2025'!$D158:$ALO158,1),0)/1000</f>
        <v/>
      </c>
      <c r="FB158">
        <f>IFERROR(MATCH(FB$3,'Bins 2025'!$D158:$ALO158,1),0)/1000</f>
        <v/>
      </c>
      <c r="FC158">
        <f>IFERROR(MATCH(FC$3,'Bins 2025'!$D158:$ALO158,1),0)/1000</f>
        <v/>
      </c>
      <c r="FD158">
        <f>IFERROR(MATCH(FD$3,'Bins 2025'!$D158:$ALO158,1),0)/1000</f>
        <v/>
      </c>
      <c r="FE158">
        <f>IFERROR(MATCH(FE$3,'Bins 2025'!$D158:$ALO158,1),0)/1000</f>
        <v/>
      </c>
      <c r="FF158">
        <f>IFERROR(MATCH(FF$3,'Bins 2025'!$D158:$ALO158,1),0)/1000</f>
        <v/>
      </c>
      <c r="FG158">
        <f>IFERROR(MATCH(FG$3,'Bins 2025'!$D158:$ALO158,1),0)/1000</f>
        <v/>
      </c>
      <c r="FH158">
        <f>IFERROR(MATCH(FH$3,'Bins 2025'!$D158:$ALO158,1),0)/1000</f>
        <v/>
      </c>
      <c r="FI158">
        <f>IFERROR(MATCH(FI$3,'Bins 2025'!$D158:$ALO158,1),0)/1000</f>
        <v/>
      </c>
      <c r="FJ158">
        <f>IFERROR(MATCH(FJ$3,'Bins 2025'!$D158:$ALO158,1),0)/1000</f>
        <v/>
      </c>
      <c r="FK158">
        <f>IFERROR(MATCH(FK$3,'Bins 2025'!$D158:$ALO158,1),0)/1000</f>
        <v/>
      </c>
      <c r="FL158">
        <f>IFERROR(MATCH(FL$3,'Bins 2025'!$D158:$ALO158,1),0)/1000</f>
        <v/>
      </c>
      <c r="FM158">
        <f>IFERROR(MATCH(FM$3,'Bins 2025'!$D158:$ALO158,1),0)/1000</f>
        <v/>
      </c>
      <c r="FN158">
        <f>IFERROR(MATCH(FN$3,'Bins 2025'!$D158:$ALO158,1),0)/1000</f>
        <v/>
      </c>
      <c r="FO158">
        <f>IFERROR(MATCH(FO$3,'Bins 2025'!$D158:$ALO158,1),0)/1000</f>
        <v/>
      </c>
      <c r="FP158">
        <f>IFERROR(MATCH(FP$3,'Bins 2025'!$D158:$ALO158,1),0)/1000</f>
        <v/>
      </c>
      <c r="FQ158">
        <f>IFERROR(MATCH(FQ$3,'Bins 2025'!$D158:$ALO158,1),0)/1000</f>
        <v/>
      </c>
      <c r="FR158">
        <f>IFERROR(MATCH(FR$3,'Bins 2025'!$D158:$ALO158,1),0)/1000</f>
        <v/>
      </c>
      <c r="FS158">
        <f>IFERROR(MATCH(FS$3,'Bins 2025'!$D158:$ALO158,1),0)/1000</f>
        <v/>
      </c>
      <c r="FT158">
        <f>IFERROR(MATCH(FT$3,'Bins 2025'!$D158:$ALO158,1),0)/1000</f>
        <v/>
      </c>
      <c r="FU158">
        <f>IFERROR(MATCH(FU$3,'Bins 2025'!$D158:$ALO158,1),0)/1000</f>
        <v/>
      </c>
      <c r="FV158">
        <f>IFERROR(MATCH(FV$3,'Bins 2025'!$D158:$ALO158,1),0)/1000</f>
        <v/>
      </c>
      <c r="FW158">
        <f>IFERROR(MATCH(FW$3,'Bins 2025'!$D158:$ALO158,1),0)/1000</f>
        <v/>
      </c>
      <c r="FX158">
        <f>IFERROR(MATCH(FX$3,'Bins 2025'!$D158:$ALO158,1),0)/1000</f>
        <v/>
      </c>
      <c r="FY158">
        <f>IFERROR(MATCH(FY$3,'Bins 2025'!$D158:$ALO158,1),0)/1000</f>
        <v/>
      </c>
      <c r="FZ158">
        <f>IFERROR(MATCH(FZ$3,'Bins 2025'!$D158:$ALO158,1),0)/1000</f>
        <v/>
      </c>
      <c r="GA158">
        <f>IFERROR(MATCH(GA$3,'Bins 2025'!$D158:$ALO158,1),0)/1000</f>
        <v/>
      </c>
      <c r="GB158">
        <f>IFERROR(MATCH(GB$3,'Bins 2025'!$D158:$ALO158,1),0)/1000</f>
        <v/>
      </c>
      <c r="GC158">
        <f>IFERROR(MATCH(GC$3,'Bins 2025'!$D158:$ALO158,1),0)/1000</f>
        <v/>
      </c>
      <c r="GD158">
        <f>IFERROR(MATCH(GD$3,'Bins 2025'!$D158:$ALO158,1),0)/1000</f>
        <v/>
      </c>
      <c r="GE158">
        <f>IFERROR(MATCH(GE$3,'Bins 2025'!$D158:$ALO158,1),0)/1000</f>
        <v/>
      </c>
      <c r="GF158">
        <f>IFERROR(MATCH(GF$3,'Bins 2025'!$D158:$ALO158,1),0)/1000</f>
        <v/>
      </c>
      <c r="GG158">
        <f>IFERROR(MATCH(GG$3,'Bins 2025'!$D158:$ALO158,1),0)/1000</f>
        <v/>
      </c>
      <c r="GH158">
        <f>IFERROR(MATCH(GH$3,'Bins 2025'!$D158:$ALO158,1),0)/1000</f>
        <v/>
      </c>
      <c r="GI158">
        <f>IFERROR(MATCH(GI$3,'Bins 2025'!$D158:$ALO158,1),0)/1000</f>
        <v/>
      </c>
      <c r="GJ158">
        <f>IFERROR(MATCH(GJ$3,'Bins 2025'!$D158:$ALO158,1),0)/1000</f>
        <v/>
      </c>
      <c r="GK158">
        <f>IFERROR(MATCH(GK$3,'Bins 2025'!$D158:$ALO158,1),0)/1000</f>
        <v/>
      </c>
      <c r="GL158">
        <f>IFERROR(MATCH(GL$3,'Bins 2025'!$D158:$ALO158,1),0)/1000</f>
        <v/>
      </c>
      <c r="GM158">
        <f>IFERROR(MATCH(GM$3,'Bins 2025'!$D158:$ALO158,1),0)/1000</f>
        <v/>
      </c>
      <c r="GN158">
        <f>IFERROR(MATCH(GN$3,'Bins 2025'!$D158:$ALO158,1),0)/1000</f>
        <v/>
      </c>
      <c r="GO158">
        <f>IFERROR(MATCH(GO$3,'Bins 2025'!$D158:$ALO158,1),0)/1000</f>
        <v/>
      </c>
      <c r="GP158">
        <f>IFERROR(MATCH(GP$3,'Bins 2025'!$D158:$ALO158,1),0)/1000</f>
        <v/>
      </c>
      <c r="GQ158">
        <f>IFERROR(MATCH(GQ$3,'Bins 2025'!$D158:$ALO158,1),0)/1000</f>
        <v/>
      </c>
      <c r="GR158">
        <f>IFERROR(MATCH(GR$3,'Bins 2025'!$D158:$ALO158,1),0)/1000</f>
        <v/>
      </c>
      <c r="GS158">
        <f>IFERROR(MATCH(GS$3,'Bins 2025'!$D158:$ALO158,1),0)/1000</f>
        <v/>
      </c>
      <c r="GT158">
        <f>IFERROR(MATCH(GT$3,'Bins 2025'!$D158:$ALO158,1),0)/1000</f>
        <v/>
      </c>
      <c r="GU158">
        <f>IFERROR(MATCH(GU$3,'Bins 2025'!$D158:$ALO158,1),0)/1000</f>
        <v/>
      </c>
    </row>
    <row r="159">
      <c r="B159">
        <f>Inputs!B159</f>
        <v/>
      </c>
      <c r="C159">
        <f>Inputs!K159</f>
        <v/>
      </c>
      <c r="D159">
        <f>N(Inputs!H159)</f>
        <v/>
      </c>
      <c r="E159">
        <f>IFERROR(MATCH(E$3,'Bins 2025'!$D159:$ALO159,1),0)/1000</f>
        <v/>
      </c>
      <c r="F159">
        <f>IFERROR(MATCH(F$3,'Bins 2025'!$D159:$ALO159,1),0)/1000</f>
        <v/>
      </c>
      <c r="G159">
        <f>IFERROR(MATCH(G$3,'Bins 2025'!$D159:$ALO159,1),0)/1000</f>
        <v/>
      </c>
      <c r="H159">
        <f>IFERROR(MATCH(H$3,'Bins 2025'!$D159:$ALO159,1),0)/1000</f>
        <v/>
      </c>
      <c r="I159">
        <f>IFERROR(MATCH(I$3,'Bins 2025'!$D159:$ALO159,1),0)/1000</f>
        <v/>
      </c>
      <c r="J159">
        <f>IFERROR(MATCH(J$3,'Bins 2025'!$D159:$ALO159,1),0)/1000</f>
        <v/>
      </c>
      <c r="K159">
        <f>IFERROR(MATCH(K$3,'Bins 2025'!$D159:$ALO159,1),0)/1000</f>
        <v/>
      </c>
      <c r="L159">
        <f>IFERROR(MATCH(L$3,'Bins 2025'!$D159:$ALO159,1),0)/1000</f>
        <v/>
      </c>
      <c r="M159">
        <f>IFERROR(MATCH(M$3,'Bins 2025'!$D159:$ALO159,1),0)/1000</f>
        <v/>
      </c>
      <c r="N159">
        <f>IFERROR(MATCH(N$3,'Bins 2025'!$D159:$ALO159,1),0)/1000</f>
        <v/>
      </c>
      <c r="O159">
        <f>IFERROR(MATCH(O$3,'Bins 2025'!$D159:$ALO159,1),0)/1000</f>
        <v/>
      </c>
      <c r="P159">
        <f>IFERROR(MATCH(P$3,'Bins 2025'!$D159:$ALO159,1),0)/1000</f>
        <v/>
      </c>
      <c r="Q159">
        <f>IFERROR(MATCH(Q$3,'Bins 2025'!$D159:$ALO159,1),0)/1000</f>
        <v/>
      </c>
      <c r="R159">
        <f>IFERROR(MATCH(R$3,'Bins 2025'!$D159:$ALO159,1),0)/1000</f>
        <v/>
      </c>
      <c r="S159">
        <f>IFERROR(MATCH(S$3,'Bins 2025'!$D159:$ALO159,1),0)/1000</f>
        <v/>
      </c>
      <c r="T159">
        <f>IFERROR(MATCH(T$3,'Bins 2025'!$D159:$ALO159,1),0)/1000</f>
        <v/>
      </c>
      <c r="U159">
        <f>IFERROR(MATCH(U$3,'Bins 2025'!$D159:$ALO159,1),0)/1000</f>
        <v/>
      </c>
      <c r="V159">
        <f>IFERROR(MATCH(V$3,'Bins 2025'!$D159:$ALO159,1),0)/1000</f>
        <v/>
      </c>
      <c r="W159">
        <f>IFERROR(MATCH(W$3,'Bins 2025'!$D159:$ALO159,1),0)/1000</f>
        <v/>
      </c>
      <c r="X159">
        <f>IFERROR(MATCH(X$3,'Bins 2025'!$D159:$ALO159,1),0)/1000</f>
        <v/>
      </c>
      <c r="Y159">
        <f>IFERROR(MATCH(Y$3,'Bins 2025'!$D159:$ALO159,1),0)/1000</f>
        <v/>
      </c>
      <c r="Z159">
        <f>IFERROR(MATCH(Z$3,'Bins 2025'!$D159:$ALO159,1),0)/1000</f>
        <v/>
      </c>
      <c r="AA159">
        <f>IFERROR(MATCH(AA$3,'Bins 2025'!$D159:$ALO159,1),0)/1000</f>
        <v/>
      </c>
      <c r="AB159">
        <f>IFERROR(MATCH(AB$3,'Bins 2025'!$D159:$ALO159,1),0)/1000</f>
        <v/>
      </c>
      <c r="AC159">
        <f>IFERROR(MATCH(AC$3,'Bins 2025'!$D159:$ALO159,1),0)/1000</f>
        <v/>
      </c>
      <c r="AD159">
        <f>IFERROR(MATCH(AD$3,'Bins 2025'!$D159:$ALO159,1),0)/1000</f>
        <v/>
      </c>
      <c r="AE159">
        <f>IFERROR(MATCH(AE$3,'Bins 2025'!$D159:$ALO159,1),0)/1000</f>
        <v/>
      </c>
      <c r="AF159">
        <f>IFERROR(MATCH(AF$3,'Bins 2025'!$D159:$ALO159,1),0)/1000</f>
        <v/>
      </c>
      <c r="AG159">
        <f>IFERROR(MATCH(AG$3,'Bins 2025'!$D159:$ALO159,1),0)/1000</f>
        <v/>
      </c>
      <c r="AH159">
        <f>IFERROR(MATCH(AH$3,'Bins 2025'!$D159:$ALO159,1),0)/1000</f>
        <v/>
      </c>
      <c r="AI159">
        <f>IFERROR(MATCH(AI$3,'Bins 2025'!$D159:$ALO159,1),0)/1000</f>
        <v/>
      </c>
      <c r="AJ159">
        <f>IFERROR(MATCH(AJ$3,'Bins 2025'!$D159:$ALO159,1),0)/1000</f>
        <v/>
      </c>
      <c r="AK159">
        <f>IFERROR(MATCH(AK$3,'Bins 2025'!$D159:$ALO159,1),0)/1000</f>
        <v/>
      </c>
      <c r="AL159">
        <f>IFERROR(MATCH(AL$3,'Bins 2025'!$D159:$ALO159,1),0)/1000</f>
        <v/>
      </c>
      <c r="AM159">
        <f>IFERROR(MATCH(AM$3,'Bins 2025'!$D159:$ALO159,1),0)/1000</f>
        <v/>
      </c>
      <c r="AN159">
        <f>IFERROR(MATCH(AN$3,'Bins 2025'!$D159:$ALO159,1),0)/1000</f>
        <v/>
      </c>
      <c r="AO159">
        <f>IFERROR(MATCH(AO$3,'Bins 2025'!$D159:$ALO159,1),0)/1000</f>
        <v/>
      </c>
      <c r="AP159">
        <f>IFERROR(MATCH(AP$3,'Bins 2025'!$D159:$ALO159,1),0)/1000</f>
        <v/>
      </c>
      <c r="AQ159">
        <f>IFERROR(MATCH(AQ$3,'Bins 2025'!$D159:$ALO159,1),0)/1000</f>
        <v/>
      </c>
      <c r="AR159">
        <f>IFERROR(MATCH(AR$3,'Bins 2025'!$D159:$ALO159,1),0)/1000</f>
        <v/>
      </c>
      <c r="AS159">
        <f>IFERROR(MATCH(AS$3,'Bins 2025'!$D159:$ALO159,1),0)/1000</f>
        <v/>
      </c>
      <c r="AT159">
        <f>IFERROR(MATCH(AT$3,'Bins 2025'!$D159:$ALO159,1),0)/1000</f>
        <v/>
      </c>
      <c r="AU159">
        <f>IFERROR(MATCH(AU$3,'Bins 2025'!$D159:$ALO159,1),0)/1000</f>
        <v/>
      </c>
      <c r="AV159">
        <f>IFERROR(MATCH(AV$3,'Bins 2025'!$D159:$ALO159,1),0)/1000</f>
        <v/>
      </c>
      <c r="AW159">
        <f>IFERROR(MATCH(AW$3,'Bins 2025'!$D159:$ALO159,1),0)/1000</f>
        <v/>
      </c>
      <c r="AX159">
        <f>IFERROR(MATCH(AX$3,'Bins 2025'!$D159:$ALO159,1),0)/1000</f>
        <v/>
      </c>
      <c r="AY159">
        <f>IFERROR(MATCH(AY$3,'Bins 2025'!$D159:$ALO159,1),0)/1000</f>
        <v/>
      </c>
      <c r="AZ159">
        <f>IFERROR(MATCH(AZ$3,'Bins 2025'!$D159:$ALO159,1),0)/1000</f>
        <v/>
      </c>
      <c r="BA159">
        <f>IFERROR(MATCH(BA$3,'Bins 2025'!$D159:$ALO159,1),0)/1000</f>
        <v/>
      </c>
      <c r="BB159">
        <f>IFERROR(MATCH(BB$3,'Bins 2025'!$D159:$ALO159,1),0)/1000</f>
        <v/>
      </c>
      <c r="BC159">
        <f>IFERROR(MATCH(BC$3,'Bins 2025'!$D159:$ALO159,1),0)/1000</f>
        <v/>
      </c>
      <c r="BD159">
        <f>IFERROR(MATCH(BD$3,'Bins 2025'!$D159:$ALO159,1),0)/1000</f>
        <v/>
      </c>
      <c r="BE159">
        <f>IFERROR(MATCH(BE$3,'Bins 2025'!$D159:$ALO159,1),0)/1000</f>
        <v/>
      </c>
      <c r="BF159">
        <f>IFERROR(MATCH(BF$3,'Bins 2025'!$D159:$ALO159,1),0)/1000</f>
        <v/>
      </c>
      <c r="BG159">
        <f>IFERROR(MATCH(BG$3,'Bins 2025'!$D159:$ALO159,1),0)/1000</f>
        <v/>
      </c>
      <c r="BH159">
        <f>IFERROR(MATCH(BH$3,'Bins 2025'!$D159:$ALO159,1),0)/1000</f>
        <v/>
      </c>
      <c r="BI159">
        <f>IFERROR(MATCH(BI$3,'Bins 2025'!$D159:$ALO159,1),0)/1000</f>
        <v/>
      </c>
      <c r="BJ159">
        <f>IFERROR(MATCH(BJ$3,'Bins 2025'!$D159:$ALO159,1),0)/1000</f>
        <v/>
      </c>
      <c r="BK159">
        <f>IFERROR(MATCH(BK$3,'Bins 2025'!$D159:$ALO159,1),0)/1000</f>
        <v/>
      </c>
      <c r="BL159">
        <f>IFERROR(MATCH(BL$3,'Bins 2025'!$D159:$ALO159,1),0)/1000</f>
        <v/>
      </c>
      <c r="BM159">
        <f>IFERROR(MATCH(BM$3,'Bins 2025'!$D159:$ALO159,1),0)/1000</f>
        <v/>
      </c>
      <c r="BN159">
        <f>IFERROR(MATCH(BN$3,'Bins 2025'!$D159:$ALO159,1),0)/1000</f>
        <v/>
      </c>
      <c r="BO159">
        <f>IFERROR(MATCH(BO$3,'Bins 2025'!$D159:$ALO159,1),0)/1000</f>
        <v/>
      </c>
      <c r="BP159">
        <f>IFERROR(MATCH(BP$3,'Bins 2025'!$D159:$ALO159,1),0)/1000</f>
        <v/>
      </c>
      <c r="BQ159">
        <f>IFERROR(MATCH(BQ$3,'Bins 2025'!$D159:$ALO159,1),0)/1000</f>
        <v/>
      </c>
      <c r="BR159">
        <f>IFERROR(MATCH(BR$3,'Bins 2025'!$D159:$ALO159,1),0)/1000</f>
        <v/>
      </c>
      <c r="BS159">
        <f>IFERROR(MATCH(BS$3,'Bins 2025'!$D159:$ALO159,1),0)/1000</f>
        <v/>
      </c>
      <c r="BT159">
        <f>IFERROR(MATCH(BT$3,'Bins 2025'!$D159:$ALO159,1),0)/1000</f>
        <v/>
      </c>
      <c r="BU159">
        <f>IFERROR(MATCH(BU$3,'Bins 2025'!$D159:$ALO159,1),0)/1000</f>
        <v/>
      </c>
      <c r="BV159">
        <f>IFERROR(MATCH(BV$3,'Bins 2025'!$D159:$ALO159,1),0)/1000</f>
        <v/>
      </c>
      <c r="BW159">
        <f>IFERROR(MATCH(BW$3,'Bins 2025'!$D159:$ALO159,1),0)/1000</f>
        <v/>
      </c>
      <c r="BX159">
        <f>IFERROR(MATCH(BX$3,'Bins 2025'!$D159:$ALO159,1),0)/1000</f>
        <v/>
      </c>
      <c r="BY159">
        <f>IFERROR(MATCH(BY$3,'Bins 2025'!$D159:$ALO159,1),0)/1000</f>
        <v/>
      </c>
      <c r="BZ159">
        <f>IFERROR(MATCH(BZ$3,'Bins 2025'!$D159:$ALO159,1),0)/1000</f>
        <v/>
      </c>
      <c r="CA159">
        <f>IFERROR(MATCH(CA$3,'Bins 2025'!$D159:$ALO159,1),0)/1000</f>
        <v/>
      </c>
      <c r="CB159">
        <f>IFERROR(MATCH(CB$3,'Bins 2025'!$D159:$ALO159,1),0)/1000</f>
        <v/>
      </c>
      <c r="CC159">
        <f>IFERROR(MATCH(CC$3,'Bins 2025'!$D159:$ALO159,1),0)/1000</f>
        <v/>
      </c>
      <c r="CD159">
        <f>IFERROR(MATCH(CD$3,'Bins 2025'!$D159:$ALO159,1),0)/1000</f>
        <v/>
      </c>
      <c r="CE159">
        <f>IFERROR(MATCH(CE$3,'Bins 2025'!$D159:$ALO159,1),0)/1000</f>
        <v/>
      </c>
      <c r="CF159">
        <f>IFERROR(MATCH(CF$3,'Bins 2025'!$D159:$ALO159,1),0)/1000</f>
        <v/>
      </c>
      <c r="CG159">
        <f>IFERROR(MATCH(CG$3,'Bins 2025'!$D159:$ALO159,1),0)/1000</f>
        <v/>
      </c>
      <c r="CH159">
        <f>IFERROR(MATCH(CH$3,'Bins 2025'!$D159:$ALO159,1),0)/1000</f>
        <v/>
      </c>
      <c r="CI159">
        <f>IFERROR(MATCH(CI$3,'Bins 2025'!$D159:$ALO159,1),0)/1000</f>
        <v/>
      </c>
      <c r="CJ159">
        <f>IFERROR(MATCH(CJ$3,'Bins 2025'!$D159:$ALO159,1),0)/1000</f>
        <v/>
      </c>
      <c r="CK159">
        <f>IFERROR(MATCH(CK$3,'Bins 2025'!$D159:$ALO159,1),0)/1000</f>
        <v/>
      </c>
      <c r="CL159">
        <f>IFERROR(MATCH(CL$3,'Bins 2025'!$D159:$ALO159,1),0)/1000</f>
        <v/>
      </c>
      <c r="CM159">
        <f>IFERROR(MATCH(CM$3,'Bins 2025'!$D159:$ALO159,1),0)/1000</f>
        <v/>
      </c>
      <c r="CN159">
        <f>IFERROR(MATCH(CN$3,'Bins 2025'!$D159:$ALO159,1),0)/1000</f>
        <v/>
      </c>
      <c r="CO159">
        <f>IFERROR(MATCH(CO$3,'Bins 2025'!$D159:$ALO159,1),0)/1000</f>
        <v/>
      </c>
      <c r="CP159">
        <f>IFERROR(MATCH(CP$3,'Bins 2025'!$D159:$ALO159,1),0)/1000</f>
        <v/>
      </c>
      <c r="CQ159">
        <f>IFERROR(MATCH(CQ$3,'Bins 2025'!$D159:$ALO159,1),0)/1000</f>
        <v/>
      </c>
      <c r="CR159">
        <f>IFERROR(MATCH(CR$3,'Bins 2025'!$D159:$ALO159,1),0)/1000</f>
        <v/>
      </c>
      <c r="CS159">
        <f>IFERROR(MATCH(CS$3,'Bins 2025'!$D159:$ALO159,1),0)/1000</f>
        <v/>
      </c>
      <c r="CT159">
        <f>IFERROR(MATCH(CT$3,'Bins 2025'!$D159:$ALO159,1),0)/1000</f>
        <v/>
      </c>
      <c r="CU159">
        <f>IFERROR(MATCH(CU$3,'Bins 2025'!$D159:$ALO159,1),0)/1000</f>
        <v/>
      </c>
      <c r="CV159">
        <f>IFERROR(MATCH(CV$3,'Bins 2025'!$D159:$ALO159,1),0)/1000</f>
        <v/>
      </c>
      <c r="CW159">
        <f>IFERROR(MATCH(CW$3,'Bins 2025'!$D159:$ALO159,1),0)/1000</f>
        <v/>
      </c>
      <c r="CX159">
        <f>IFERROR(MATCH(CX$3,'Bins 2025'!$D159:$ALO159,1),0)/1000</f>
        <v/>
      </c>
      <c r="CY159">
        <f>IFERROR(MATCH(CY$3,'Bins 2025'!$D159:$ALO159,1),0)/1000</f>
        <v/>
      </c>
      <c r="CZ159">
        <f>IFERROR(MATCH(CZ$3,'Bins 2025'!$D159:$ALO159,1),0)/1000</f>
        <v/>
      </c>
      <c r="DA159">
        <f>IFERROR(MATCH(DA$3,'Bins 2025'!$D159:$ALO159,1),0)/1000</f>
        <v/>
      </c>
      <c r="DB159">
        <f>IFERROR(MATCH(DB$3,'Bins 2025'!$D159:$ALO159,1),0)/1000</f>
        <v/>
      </c>
      <c r="DC159">
        <f>IFERROR(MATCH(DC$3,'Bins 2025'!$D159:$ALO159,1),0)/1000</f>
        <v/>
      </c>
      <c r="DD159">
        <f>IFERROR(MATCH(DD$3,'Bins 2025'!$D159:$ALO159,1),0)/1000</f>
        <v/>
      </c>
      <c r="DE159">
        <f>IFERROR(MATCH(DE$3,'Bins 2025'!$D159:$ALO159,1),0)/1000</f>
        <v/>
      </c>
      <c r="DF159">
        <f>IFERROR(MATCH(DF$3,'Bins 2025'!$D159:$ALO159,1),0)/1000</f>
        <v/>
      </c>
      <c r="DG159">
        <f>IFERROR(MATCH(DG$3,'Bins 2025'!$D159:$ALO159,1),0)/1000</f>
        <v/>
      </c>
      <c r="DH159">
        <f>IFERROR(MATCH(DH$3,'Bins 2025'!$D159:$ALO159,1),0)/1000</f>
        <v/>
      </c>
      <c r="DI159">
        <f>IFERROR(MATCH(DI$3,'Bins 2025'!$D159:$ALO159,1),0)/1000</f>
        <v/>
      </c>
      <c r="DJ159">
        <f>IFERROR(MATCH(DJ$3,'Bins 2025'!$D159:$ALO159,1),0)/1000</f>
        <v/>
      </c>
      <c r="DK159">
        <f>IFERROR(MATCH(DK$3,'Bins 2025'!$D159:$ALO159,1),0)/1000</f>
        <v/>
      </c>
      <c r="DL159">
        <f>IFERROR(MATCH(DL$3,'Bins 2025'!$D159:$ALO159,1),0)/1000</f>
        <v/>
      </c>
      <c r="DM159">
        <f>IFERROR(MATCH(DM$3,'Bins 2025'!$D159:$ALO159,1),0)/1000</f>
        <v/>
      </c>
      <c r="DN159">
        <f>IFERROR(MATCH(DN$3,'Bins 2025'!$D159:$ALO159,1),0)/1000</f>
        <v/>
      </c>
      <c r="DO159">
        <f>IFERROR(MATCH(DO$3,'Bins 2025'!$D159:$ALO159,1),0)/1000</f>
        <v/>
      </c>
      <c r="DP159">
        <f>IFERROR(MATCH(DP$3,'Bins 2025'!$D159:$ALO159,1),0)/1000</f>
        <v/>
      </c>
      <c r="DQ159">
        <f>IFERROR(MATCH(DQ$3,'Bins 2025'!$D159:$ALO159,1),0)/1000</f>
        <v/>
      </c>
      <c r="DR159">
        <f>IFERROR(MATCH(DR$3,'Bins 2025'!$D159:$ALO159,1),0)/1000</f>
        <v/>
      </c>
      <c r="DS159">
        <f>IFERROR(MATCH(DS$3,'Bins 2025'!$D159:$ALO159,1),0)/1000</f>
        <v/>
      </c>
      <c r="DT159">
        <f>IFERROR(MATCH(DT$3,'Bins 2025'!$D159:$ALO159,1),0)/1000</f>
        <v/>
      </c>
      <c r="DU159">
        <f>IFERROR(MATCH(DU$3,'Bins 2025'!$D159:$ALO159,1),0)/1000</f>
        <v/>
      </c>
      <c r="DV159">
        <f>IFERROR(MATCH(DV$3,'Bins 2025'!$D159:$ALO159,1),0)/1000</f>
        <v/>
      </c>
      <c r="DW159">
        <f>IFERROR(MATCH(DW$3,'Bins 2025'!$D159:$ALO159,1),0)/1000</f>
        <v/>
      </c>
      <c r="DX159">
        <f>IFERROR(MATCH(DX$3,'Bins 2025'!$D159:$ALO159,1),0)/1000</f>
        <v/>
      </c>
      <c r="DY159">
        <f>IFERROR(MATCH(DY$3,'Bins 2025'!$D159:$ALO159,1),0)/1000</f>
        <v/>
      </c>
      <c r="DZ159">
        <f>IFERROR(MATCH(DZ$3,'Bins 2025'!$D159:$ALO159,1),0)/1000</f>
        <v/>
      </c>
      <c r="EA159">
        <f>IFERROR(MATCH(EA$3,'Bins 2025'!$D159:$ALO159,1),0)/1000</f>
        <v/>
      </c>
      <c r="EB159">
        <f>IFERROR(MATCH(EB$3,'Bins 2025'!$D159:$ALO159,1),0)/1000</f>
        <v/>
      </c>
      <c r="EC159">
        <f>IFERROR(MATCH(EC$3,'Bins 2025'!$D159:$ALO159,1),0)/1000</f>
        <v/>
      </c>
      <c r="ED159">
        <f>IFERROR(MATCH(ED$3,'Bins 2025'!$D159:$ALO159,1),0)/1000</f>
        <v/>
      </c>
      <c r="EE159">
        <f>IFERROR(MATCH(EE$3,'Bins 2025'!$D159:$ALO159,1),0)/1000</f>
        <v/>
      </c>
      <c r="EF159">
        <f>IFERROR(MATCH(EF$3,'Bins 2025'!$D159:$ALO159,1),0)/1000</f>
        <v/>
      </c>
      <c r="EG159">
        <f>IFERROR(MATCH(EG$3,'Bins 2025'!$D159:$ALO159,1),0)/1000</f>
        <v/>
      </c>
      <c r="EH159">
        <f>IFERROR(MATCH(EH$3,'Bins 2025'!$D159:$ALO159,1),0)/1000</f>
        <v/>
      </c>
      <c r="EI159">
        <f>IFERROR(MATCH(EI$3,'Bins 2025'!$D159:$ALO159,1),0)/1000</f>
        <v/>
      </c>
      <c r="EJ159">
        <f>IFERROR(MATCH(EJ$3,'Bins 2025'!$D159:$ALO159,1),0)/1000</f>
        <v/>
      </c>
      <c r="EK159">
        <f>IFERROR(MATCH(EK$3,'Bins 2025'!$D159:$ALO159,1),0)/1000</f>
        <v/>
      </c>
      <c r="EL159">
        <f>IFERROR(MATCH(EL$3,'Bins 2025'!$D159:$ALO159,1),0)/1000</f>
        <v/>
      </c>
      <c r="EM159">
        <f>IFERROR(MATCH(EM$3,'Bins 2025'!$D159:$ALO159,1),0)/1000</f>
        <v/>
      </c>
      <c r="EN159">
        <f>IFERROR(MATCH(EN$3,'Bins 2025'!$D159:$ALO159,1),0)/1000</f>
        <v/>
      </c>
      <c r="EO159">
        <f>IFERROR(MATCH(EO$3,'Bins 2025'!$D159:$ALO159,1),0)/1000</f>
        <v/>
      </c>
      <c r="EP159">
        <f>IFERROR(MATCH(EP$3,'Bins 2025'!$D159:$ALO159,1),0)/1000</f>
        <v/>
      </c>
      <c r="EQ159">
        <f>IFERROR(MATCH(EQ$3,'Bins 2025'!$D159:$ALO159,1),0)/1000</f>
        <v/>
      </c>
      <c r="ER159">
        <f>IFERROR(MATCH(ER$3,'Bins 2025'!$D159:$ALO159,1),0)/1000</f>
        <v/>
      </c>
      <c r="ES159">
        <f>IFERROR(MATCH(ES$3,'Bins 2025'!$D159:$ALO159,1),0)/1000</f>
        <v/>
      </c>
      <c r="ET159">
        <f>IFERROR(MATCH(ET$3,'Bins 2025'!$D159:$ALO159,1),0)/1000</f>
        <v/>
      </c>
      <c r="EU159">
        <f>IFERROR(MATCH(EU$3,'Bins 2025'!$D159:$ALO159,1),0)/1000</f>
        <v/>
      </c>
      <c r="EV159">
        <f>IFERROR(MATCH(EV$3,'Bins 2025'!$D159:$ALO159,1),0)/1000</f>
        <v/>
      </c>
      <c r="EW159">
        <f>IFERROR(MATCH(EW$3,'Bins 2025'!$D159:$ALO159,1),0)/1000</f>
        <v/>
      </c>
      <c r="EX159">
        <f>IFERROR(MATCH(EX$3,'Bins 2025'!$D159:$ALO159,1),0)/1000</f>
        <v/>
      </c>
      <c r="EY159">
        <f>IFERROR(MATCH(EY$3,'Bins 2025'!$D159:$ALO159,1),0)/1000</f>
        <v/>
      </c>
      <c r="EZ159">
        <f>IFERROR(MATCH(EZ$3,'Bins 2025'!$D159:$ALO159,1),0)/1000</f>
        <v/>
      </c>
      <c r="FA159">
        <f>IFERROR(MATCH(FA$3,'Bins 2025'!$D159:$ALO159,1),0)/1000</f>
        <v/>
      </c>
      <c r="FB159">
        <f>IFERROR(MATCH(FB$3,'Bins 2025'!$D159:$ALO159,1),0)/1000</f>
        <v/>
      </c>
      <c r="FC159">
        <f>IFERROR(MATCH(FC$3,'Bins 2025'!$D159:$ALO159,1),0)/1000</f>
        <v/>
      </c>
      <c r="FD159">
        <f>IFERROR(MATCH(FD$3,'Bins 2025'!$D159:$ALO159,1),0)/1000</f>
        <v/>
      </c>
      <c r="FE159">
        <f>IFERROR(MATCH(FE$3,'Bins 2025'!$D159:$ALO159,1),0)/1000</f>
        <v/>
      </c>
      <c r="FF159">
        <f>IFERROR(MATCH(FF$3,'Bins 2025'!$D159:$ALO159,1),0)/1000</f>
        <v/>
      </c>
      <c r="FG159">
        <f>IFERROR(MATCH(FG$3,'Bins 2025'!$D159:$ALO159,1),0)/1000</f>
        <v/>
      </c>
      <c r="FH159">
        <f>IFERROR(MATCH(FH$3,'Bins 2025'!$D159:$ALO159,1),0)/1000</f>
        <v/>
      </c>
      <c r="FI159">
        <f>IFERROR(MATCH(FI$3,'Bins 2025'!$D159:$ALO159,1),0)/1000</f>
        <v/>
      </c>
      <c r="FJ159">
        <f>IFERROR(MATCH(FJ$3,'Bins 2025'!$D159:$ALO159,1),0)/1000</f>
        <v/>
      </c>
      <c r="FK159">
        <f>IFERROR(MATCH(FK$3,'Bins 2025'!$D159:$ALO159,1),0)/1000</f>
        <v/>
      </c>
      <c r="FL159">
        <f>IFERROR(MATCH(FL$3,'Bins 2025'!$D159:$ALO159,1),0)/1000</f>
        <v/>
      </c>
      <c r="FM159">
        <f>IFERROR(MATCH(FM$3,'Bins 2025'!$D159:$ALO159,1),0)/1000</f>
        <v/>
      </c>
      <c r="FN159">
        <f>IFERROR(MATCH(FN$3,'Bins 2025'!$D159:$ALO159,1),0)/1000</f>
        <v/>
      </c>
      <c r="FO159">
        <f>IFERROR(MATCH(FO$3,'Bins 2025'!$D159:$ALO159,1),0)/1000</f>
        <v/>
      </c>
      <c r="FP159">
        <f>IFERROR(MATCH(FP$3,'Bins 2025'!$D159:$ALO159,1),0)/1000</f>
        <v/>
      </c>
      <c r="FQ159">
        <f>IFERROR(MATCH(FQ$3,'Bins 2025'!$D159:$ALO159,1),0)/1000</f>
        <v/>
      </c>
      <c r="FR159">
        <f>IFERROR(MATCH(FR$3,'Bins 2025'!$D159:$ALO159,1),0)/1000</f>
        <v/>
      </c>
      <c r="FS159">
        <f>IFERROR(MATCH(FS$3,'Bins 2025'!$D159:$ALO159,1),0)/1000</f>
        <v/>
      </c>
      <c r="FT159">
        <f>IFERROR(MATCH(FT$3,'Bins 2025'!$D159:$ALO159,1),0)/1000</f>
        <v/>
      </c>
      <c r="FU159">
        <f>IFERROR(MATCH(FU$3,'Bins 2025'!$D159:$ALO159,1),0)/1000</f>
        <v/>
      </c>
      <c r="FV159">
        <f>IFERROR(MATCH(FV$3,'Bins 2025'!$D159:$ALO159,1),0)/1000</f>
        <v/>
      </c>
      <c r="FW159">
        <f>IFERROR(MATCH(FW$3,'Bins 2025'!$D159:$ALO159,1),0)/1000</f>
        <v/>
      </c>
      <c r="FX159">
        <f>IFERROR(MATCH(FX$3,'Bins 2025'!$D159:$ALO159,1),0)/1000</f>
        <v/>
      </c>
      <c r="FY159">
        <f>IFERROR(MATCH(FY$3,'Bins 2025'!$D159:$ALO159,1),0)/1000</f>
        <v/>
      </c>
      <c r="FZ159">
        <f>IFERROR(MATCH(FZ$3,'Bins 2025'!$D159:$ALO159,1),0)/1000</f>
        <v/>
      </c>
      <c r="GA159">
        <f>IFERROR(MATCH(GA$3,'Bins 2025'!$D159:$ALO159,1),0)/1000</f>
        <v/>
      </c>
      <c r="GB159">
        <f>IFERROR(MATCH(GB$3,'Bins 2025'!$D159:$ALO159,1),0)/1000</f>
        <v/>
      </c>
      <c r="GC159">
        <f>IFERROR(MATCH(GC$3,'Bins 2025'!$D159:$ALO159,1),0)/1000</f>
        <v/>
      </c>
      <c r="GD159">
        <f>IFERROR(MATCH(GD$3,'Bins 2025'!$D159:$ALO159,1),0)/1000</f>
        <v/>
      </c>
      <c r="GE159">
        <f>IFERROR(MATCH(GE$3,'Bins 2025'!$D159:$ALO159,1),0)/1000</f>
        <v/>
      </c>
      <c r="GF159">
        <f>IFERROR(MATCH(GF$3,'Bins 2025'!$D159:$ALO159,1),0)/1000</f>
        <v/>
      </c>
      <c r="GG159">
        <f>IFERROR(MATCH(GG$3,'Bins 2025'!$D159:$ALO159,1),0)/1000</f>
        <v/>
      </c>
      <c r="GH159">
        <f>IFERROR(MATCH(GH$3,'Bins 2025'!$D159:$ALO159,1),0)/1000</f>
        <v/>
      </c>
      <c r="GI159">
        <f>IFERROR(MATCH(GI$3,'Bins 2025'!$D159:$ALO159,1),0)/1000</f>
        <v/>
      </c>
      <c r="GJ159">
        <f>IFERROR(MATCH(GJ$3,'Bins 2025'!$D159:$ALO159,1),0)/1000</f>
        <v/>
      </c>
      <c r="GK159">
        <f>IFERROR(MATCH(GK$3,'Bins 2025'!$D159:$ALO159,1),0)/1000</f>
        <v/>
      </c>
      <c r="GL159">
        <f>IFERROR(MATCH(GL$3,'Bins 2025'!$D159:$ALO159,1),0)/1000</f>
        <v/>
      </c>
      <c r="GM159">
        <f>IFERROR(MATCH(GM$3,'Bins 2025'!$D159:$ALO159,1),0)/1000</f>
        <v/>
      </c>
      <c r="GN159">
        <f>IFERROR(MATCH(GN$3,'Bins 2025'!$D159:$ALO159,1),0)/1000</f>
        <v/>
      </c>
      <c r="GO159">
        <f>IFERROR(MATCH(GO$3,'Bins 2025'!$D159:$ALO159,1),0)/1000</f>
        <v/>
      </c>
      <c r="GP159">
        <f>IFERROR(MATCH(GP$3,'Bins 2025'!$D159:$ALO159,1),0)/1000</f>
        <v/>
      </c>
      <c r="GQ159">
        <f>IFERROR(MATCH(GQ$3,'Bins 2025'!$D159:$ALO159,1),0)/1000</f>
        <v/>
      </c>
      <c r="GR159">
        <f>IFERROR(MATCH(GR$3,'Bins 2025'!$D159:$ALO159,1),0)/1000</f>
        <v/>
      </c>
      <c r="GS159">
        <f>IFERROR(MATCH(GS$3,'Bins 2025'!$D159:$ALO159,1),0)/1000</f>
        <v/>
      </c>
      <c r="GT159">
        <f>IFERROR(MATCH(GT$3,'Bins 2025'!$D159:$ALO159,1),0)/1000</f>
        <v/>
      </c>
      <c r="GU159">
        <f>IFERROR(MATCH(GU$3,'Bins 2025'!$D159:$ALO159,1),0)/1000</f>
        <v/>
      </c>
    </row>
    <row r="160">
      <c r="B160">
        <f>Inputs!B160</f>
        <v/>
      </c>
      <c r="C160">
        <f>Inputs!K160</f>
        <v/>
      </c>
      <c r="D160">
        <f>N(Inputs!H160)</f>
        <v/>
      </c>
      <c r="E160">
        <f>IFERROR(MATCH(E$3,'Bins 2025'!$D160:$ALO160,1),0)/1000</f>
        <v/>
      </c>
      <c r="F160">
        <f>IFERROR(MATCH(F$3,'Bins 2025'!$D160:$ALO160,1),0)/1000</f>
        <v/>
      </c>
      <c r="G160">
        <f>IFERROR(MATCH(G$3,'Bins 2025'!$D160:$ALO160,1),0)/1000</f>
        <v/>
      </c>
      <c r="H160">
        <f>IFERROR(MATCH(H$3,'Bins 2025'!$D160:$ALO160,1),0)/1000</f>
        <v/>
      </c>
      <c r="I160">
        <f>IFERROR(MATCH(I$3,'Bins 2025'!$D160:$ALO160,1),0)/1000</f>
        <v/>
      </c>
      <c r="J160">
        <f>IFERROR(MATCH(J$3,'Bins 2025'!$D160:$ALO160,1),0)/1000</f>
        <v/>
      </c>
      <c r="K160">
        <f>IFERROR(MATCH(K$3,'Bins 2025'!$D160:$ALO160,1),0)/1000</f>
        <v/>
      </c>
      <c r="L160">
        <f>IFERROR(MATCH(L$3,'Bins 2025'!$D160:$ALO160,1),0)/1000</f>
        <v/>
      </c>
      <c r="M160">
        <f>IFERROR(MATCH(M$3,'Bins 2025'!$D160:$ALO160,1),0)/1000</f>
        <v/>
      </c>
      <c r="N160">
        <f>IFERROR(MATCH(N$3,'Bins 2025'!$D160:$ALO160,1),0)/1000</f>
        <v/>
      </c>
      <c r="O160">
        <f>IFERROR(MATCH(O$3,'Bins 2025'!$D160:$ALO160,1),0)/1000</f>
        <v/>
      </c>
      <c r="P160">
        <f>IFERROR(MATCH(P$3,'Bins 2025'!$D160:$ALO160,1),0)/1000</f>
        <v/>
      </c>
      <c r="Q160">
        <f>IFERROR(MATCH(Q$3,'Bins 2025'!$D160:$ALO160,1),0)/1000</f>
        <v/>
      </c>
      <c r="R160">
        <f>IFERROR(MATCH(R$3,'Bins 2025'!$D160:$ALO160,1),0)/1000</f>
        <v/>
      </c>
      <c r="S160">
        <f>IFERROR(MATCH(S$3,'Bins 2025'!$D160:$ALO160,1),0)/1000</f>
        <v/>
      </c>
      <c r="T160">
        <f>IFERROR(MATCH(T$3,'Bins 2025'!$D160:$ALO160,1),0)/1000</f>
        <v/>
      </c>
      <c r="U160">
        <f>IFERROR(MATCH(U$3,'Bins 2025'!$D160:$ALO160,1),0)/1000</f>
        <v/>
      </c>
      <c r="V160">
        <f>IFERROR(MATCH(V$3,'Bins 2025'!$D160:$ALO160,1),0)/1000</f>
        <v/>
      </c>
      <c r="W160">
        <f>IFERROR(MATCH(W$3,'Bins 2025'!$D160:$ALO160,1),0)/1000</f>
        <v/>
      </c>
      <c r="X160">
        <f>IFERROR(MATCH(X$3,'Bins 2025'!$D160:$ALO160,1),0)/1000</f>
        <v/>
      </c>
      <c r="Y160">
        <f>IFERROR(MATCH(Y$3,'Bins 2025'!$D160:$ALO160,1),0)/1000</f>
        <v/>
      </c>
      <c r="Z160">
        <f>IFERROR(MATCH(Z$3,'Bins 2025'!$D160:$ALO160,1),0)/1000</f>
        <v/>
      </c>
      <c r="AA160">
        <f>IFERROR(MATCH(AA$3,'Bins 2025'!$D160:$ALO160,1),0)/1000</f>
        <v/>
      </c>
      <c r="AB160">
        <f>IFERROR(MATCH(AB$3,'Bins 2025'!$D160:$ALO160,1),0)/1000</f>
        <v/>
      </c>
      <c r="AC160">
        <f>IFERROR(MATCH(AC$3,'Bins 2025'!$D160:$ALO160,1),0)/1000</f>
        <v/>
      </c>
      <c r="AD160">
        <f>IFERROR(MATCH(AD$3,'Bins 2025'!$D160:$ALO160,1),0)/1000</f>
        <v/>
      </c>
      <c r="AE160">
        <f>IFERROR(MATCH(AE$3,'Bins 2025'!$D160:$ALO160,1),0)/1000</f>
        <v/>
      </c>
      <c r="AF160">
        <f>IFERROR(MATCH(AF$3,'Bins 2025'!$D160:$ALO160,1),0)/1000</f>
        <v/>
      </c>
      <c r="AG160">
        <f>IFERROR(MATCH(AG$3,'Bins 2025'!$D160:$ALO160,1),0)/1000</f>
        <v/>
      </c>
      <c r="AH160">
        <f>IFERROR(MATCH(AH$3,'Bins 2025'!$D160:$ALO160,1),0)/1000</f>
        <v/>
      </c>
      <c r="AI160">
        <f>IFERROR(MATCH(AI$3,'Bins 2025'!$D160:$ALO160,1),0)/1000</f>
        <v/>
      </c>
      <c r="AJ160">
        <f>IFERROR(MATCH(AJ$3,'Bins 2025'!$D160:$ALO160,1),0)/1000</f>
        <v/>
      </c>
      <c r="AK160">
        <f>IFERROR(MATCH(AK$3,'Bins 2025'!$D160:$ALO160,1),0)/1000</f>
        <v/>
      </c>
      <c r="AL160">
        <f>IFERROR(MATCH(AL$3,'Bins 2025'!$D160:$ALO160,1),0)/1000</f>
        <v/>
      </c>
      <c r="AM160">
        <f>IFERROR(MATCH(AM$3,'Bins 2025'!$D160:$ALO160,1),0)/1000</f>
        <v/>
      </c>
      <c r="AN160">
        <f>IFERROR(MATCH(AN$3,'Bins 2025'!$D160:$ALO160,1),0)/1000</f>
        <v/>
      </c>
      <c r="AO160">
        <f>IFERROR(MATCH(AO$3,'Bins 2025'!$D160:$ALO160,1),0)/1000</f>
        <v/>
      </c>
      <c r="AP160">
        <f>IFERROR(MATCH(AP$3,'Bins 2025'!$D160:$ALO160,1),0)/1000</f>
        <v/>
      </c>
      <c r="AQ160">
        <f>IFERROR(MATCH(AQ$3,'Bins 2025'!$D160:$ALO160,1),0)/1000</f>
        <v/>
      </c>
      <c r="AR160">
        <f>IFERROR(MATCH(AR$3,'Bins 2025'!$D160:$ALO160,1),0)/1000</f>
        <v/>
      </c>
      <c r="AS160">
        <f>IFERROR(MATCH(AS$3,'Bins 2025'!$D160:$ALO160,1),0)/1000</f>
        <v/>
      </c>
      <c r="AT160">
        <f>IFERROR(MATCH(AT$3,'Bins 2025'!$D160:$ALO160,1),0)/1000</f>
        <v/>
      </c>
      <c r="AU160">
        <f>IFERROR(MATCH(AU$3,'Bins 2025'!$D160:$ALO160,1),0)/1000</f>
        <v/>
      </c>
      <c r="AV160">
        <f>IFERROR(MATCH(AV$3,'Bins 2025'!$D160:$ALO160,1),0)/1000</f>
        <v/>
      </c>
      <c r="AW160">
        <f>IFERROR(MATCH(AW$3,'Bins 2025'!$D160:$ALO160,1),0)/1000</f>
        <v/>
      </c>
      <c r="AX160">
        <f>IFERROR(MATCH(AX$3,'Bins 2025'!$D160:$ALO160,1),0)/1000</f>
        <v/>
      </c>
      <c r="AY160">
        <f>IFERROR(MATCH(AY$3,'Bins 2025'!$D160:$ALO160,1),0)/1000</f>
        <v/>
      </c>
      <c r="AZ160">
        <f>IFERROR(MATCH(AZ$3,'Bins 2025'!$D160:$ALO160,1),0)/1000</f>
        <v/>
      </c>
      <c r="BA160">
        <f>IFERROR(MATCH(BA$3,'Bins 2025'!$D160:$ALO160,1),0)/1000</f>
        <v/>
      </c>
      <c r="BB160">
        <f>IFERROR(MATCH(BB$3,'Bins 2025'!$D160:$ALO160,1),0)/1000</f>
        <v/>
      </c>
      <c r="BC160">
        <f>IFERROR(MATCH(BC$3,'Bins 2025'!$D160:$ALO160,1),0)/1000</f>
        <v/>
      </c>
      <c r="BD160">
        <f>IFERROR(MATCH(BD$3,'Bins 2025'!$D160:$ALO160,1),0)/1000</f>
        <v/>
      </c>
      <c r="BE160">
        <f>IFERROR(MATCH(BE$3,'Bins 2025'!$D160:$ALO160,1),0)/1000</f>
        <v/>
      </c>
      <c r="BF160">
        <f>IFERROR(MATCH(BF$3,'Bins 2025'!$D160:$ALO160,1),0)/1000</f>
        <v/>
      </c>
      <c r="BG160">
        <f>IFERROR(MATCH(BG$3,'Bins 2025'!$D160:$ALO160,1),0)/1000</f>
        <v/>
      </c>
      <c r="BH160">
        <f>IFERROR(MATCH(BH$3,'Bins 2025'!$D160:$ALO160,1),0)/1000</f>
        <v/>
      </c>
      <c r="BI160">
        <f>IFERROR(MATCH(BI$3,'Bins 2025'!$D160:$ALO160,1),0)/1000</f>
        <v/>
      </c>
      <c r="BJ160">
        <f>IFERROR(MATCH(BJ$3,'Bins 2025'!$D160:$ALO160,1),0)/1000</f>
        <v/>
      </c>
      <c r="BK160">
        <f>IFERROR(MATCH(BK$3,'Bins 2025'!$D160:$ALO160,1),0)/1000</f>
        <v/>
      </c>
      <c r="BL160">
        <f>IFERROR(MATCH(BL$3,'Bins 2025'!$D160:$ALO160,1),0)/1000</f>
        <v/>
      </c>
      <c r="BM160">
        <f>IFERROR(MATCH(BM$3,'Bins 2025'!$D160:$ALO160,1),0)/1000</f>
        <v/>
      </c>
      <c r="BN160">
        <f>IFERROR(MATCH(BN$3,'Bins 2025'!$D160:$ALO160,1),0)/1000</f>
        <v/>
      </c>
      <c r="BO160">
        <f>IFERROR(MATCH(BO$3,'Bins 2025'!$D160:$ALO160,1),0)/1000</f>
        <v/>
      </c>
      <c r="BP160">
        <f>IFERROR(MATCH(BP$3,'Bins 2025'!$D160:$ALO160,1),0)/1000</f>
        <v/>
      </c>
      <c r="BQ160">
        <f>IFERROR(MATCH(BQ$3,'Bins 2025'!$D160:$ALO160,1),0)/1000</f>
        <v/>
      </c>
      <c r="BR160">
        <f>IFERROR(MATCH(BR$3,'Bins 2025'!$D160:$ALO160,1),0)/1000</f>
        <v/>
      </c>
      <c r="BS160">
        <f>IFERROR(MATCH(BS$3,'Bins 2025'!$D160:$ALO160,1),0)/1000</f>
        <v/>
      </c>
      <c r="BT160">
        <f>IFERROR(MATCH(BT$3,'Bins 2025'!$D160:$ALO160,1),0)/1000</f>
        <v/>
      </c>
      <c r="BU160">
        <f>IFERROR(MATCH(BU$3,'Bins 2025'!$D160:$ALO160,1),0)/1000</f>
        <v/>
      </c>
      <c r="BV160">
        <f>IFERROR(MATCH(BV$3,'Bins 2025'!$D160:$ALO160,1),0)/1000</f>
        <v/>
      </c>
      <c r="BW160">
        <f>IFERROR(MATCH(BW$3,'Bins 2025'!$D160:$ALO160,1),0)/1000</f>
        <v/>
      </c>
      <c r="BX160">
        <f>IFERROR(MATCH(BX$3,'Bins 2025'!$D160:$ALO160,1),0)/1000</f>
        <v/>
      </c>
      <c r="BY160">
        <f>IFERROR(MATCH(BY$3,'Bins 2025'!$D160:$ALO160,1),0)/1000</f>
        <v/>
      </c>
      <c r="BZ160">
        <f>IFERROR(MATCH(BZ$3,'Bins 2025'!$D160:$ALO160,1),0)/1000</f>
        <v/>
      </c>
      <c r="CA160">
        <f>IFERROR(MATCH(CA$3,'Bins 2025'!$D160:$ALO160,1),0)/1000</f>
        <v/>
      </c>
      <c r="CB160">
        <f>IFERROR(MATCH(CB$3,'Bins 2025'!$D160:$ALO160,1),0)/1000</f>
        <v/>
      </c>
      <c r="CC160">
        <f>IFERROR(MATCH(CC$3,'Bins 2025'!$D160:$ALO160,1),0)/1000</f>
        <v/>
      </c>
      <c r="CD160">
        <f>IFERROR(MATCH(CD$3,'Bins 2025'!$D160:$ALO160,1),0)/1000</f>
        <v/>
      </c>
      <c r="CE160">
        <f>IFERROR(MATCH(CE$3,'Bins 2025'!$D160:$ALO160,1),0)/1000</f>
        <v/>
      </c>
      <c r="CF160">
        <f>IFERROR(MATCH(CF$3,'Bins 2025'!$D160:$ALO160,1),0)/1000</f>
        <v/>
      </c>
      <c r="CG160">
        <f>IFERROR(MATCH(CG$3,'Bins 2025'!$D160:$ALO160,1),0)/1000</f>
        <v/>
      </c>
      <c r="CH160">
        <f>IFERROR(MATCH(CH$3,'Bins 2025'!$D160:$ALO160,1),0)/1000</f>
        <v/>
      </c>
      <c r="CI160">
        <f>IFERROR(MATCH(CI$3,'Bins 2025'!$D160:$ALO160,1),0)/1000</f>
        <v/>
      </c>
      <c r="CJ160">
        <f>IFERROR(MATCH(CJ$3,'Bins 2025'!$D160:$ALO160,1),0)/1000</f>
        <v/>
      </c>
      <c r="CK160">
        <f>IFERROR(MATCH(CK$3,'Bins 2025'!$D160:$ALO160,1),0)/1000</f>
        <v/>
      </c>
      <c r="CL160">
        <f>IFERROR(MATCH(CL$3,'Bins 2025'!$D160:$ALO160,1),0)/1000</f>
        <v/>
      </c>
      <c r="CM160">
        <f>IFERROR(MATCH(CM$3,'Bins 2025'!$D160:$ALO160,1),0)/1000</f>
        <v/>
      </c>
      <c r="CN160">
        <f>IFERROR(MATCH(CN$3,'Bins 2025'!$D160:$ALO160,1),0)/1000</f>
        <v/>
      </c>
      <c r="CO160">
        <f>IFERROR(MATCH(CO$3,'Bins 2025'!$D160:$ALO160,1),0)/1000</f>
        <v/>
      </c>
      <c r="CP160">
        <f>IFERROR(MATCH(CP$3,'Bins 2025'!$D160:$ALO160,1),0)/1000</f>
        <v/>
      </c>
      <c r="CQ160">
        <f>IFERROR(MATCH(CQ$3,'Bins 2025'!$D160:$ALO160,1),0)/1000</f>
        <v/>
      </c>
      <c r="CR160">
        <f>IFERROR(MATCH(CR$3,'Bins 2025'!$D160:$ALO160,1),0)/1000</f>
        <v/>
      </c>
      <c r="CS160">
        <f>IFERROR(MATCH(CS$3,'Bins 2025'!$D160:$ALO160,1),0)/1000</f>
        <v/>
      </c>
      <c r="CT160">
        <f>IFERROR(MATCH(CT$3,'Bins 2025'!$D160:$ALO160,1),0)/1000</f>
        <v/>
      </c>
      <c r="CU160">
        <f>IFERROR(MATCH(CU$3,'Bins 2025'!$D160:$ALO160,1),0)/1000</f>
        <v/>
      </c>
      <c r="CV160">
        <f>IFERROR(MATCH(CV$3,'Bins 2025'!$D160:$ALO160,1),0)/1000</f>
        <v/>
      </c>
      <c r="CW160">
        <f>IFERROR(MATCH(CW$3,'Bins 2025'!$D160:$ALO160,1),0)/1000</f>
        <v/>
      </c>
      <c r="CX160">
        <f>IFERROR(MATCH(CX$3,'Bins 2025'!$D160:$ALO160,1),0)/1000</f>
        <v/>
      </c>
      <c r="CY160">
        <f>IFERROR(MATCH(CY$3,'Bins 2025'!$D160:$ALO160,1),0)/1000</f>
        <v/>
      </c>
      <c r="CZ160">
        <f>IFERROR(MATCH(CZ$3,'Bins 2025'!$D160:$ALO160,1),0)/1000</f>
        <v/>
      </c>
      <c r="DA160">
        <f>IFERROR(MATCH(DA$3,'Bins 2025'!$D160:$ALO160,1),0)/1000</f>
        <v/>
      </c>
      <c r="DB160">
        <f>IFERROR(MATCH(DB$3,'Bins 2025'!$D160:$ALO160,1),0)/1000</f>
        <v/>
      </c>
      <c r="DC160">
        <f>IFERROR(MATCH(DC$3,'Bins 2025'!$D160:$ALO160,1),0)/1000</f>
        <v/>
      </c>
      <c r="DD160">
        <f>IFERROR(MATCH(DD$3,'Bins 2025'!$D160:$ALO160,1),0)/1000</f>
        <v/>
      </c>
      <c r="DE160">
        <f>IFERROR(MATCH(DE$3,'Bins 2025'!$D160:$ALO160,1),0)/1000</f>
        <v/>
      </c>
      <c r="DF160">
        <f>IFERROR(MATCH(DF$3,'Bins 2025'!$D160:$ALO160,1),0)/1000</f>
        <v/>
      </c>
      <c r="DG160">
        <f>IFERROR(MATCH(DG$3,'Bins 2025'!$D160:$ALO160,1),0)/1000</f>
        <v/>
      </c>
      <c r="DH160">
        <f>IFERROR(MATCH(DH$3,'Bins 2025'!$D160:$ALO160,1),0)/1000</f>
        <v/>
      </c>
      <c r="DI160">
        <f>IFERROR(MATCH(DI$3,'Bins 2025'!$D160:$ALO160,1),0)/1000</f>
        <v/>
      </c>
      <c r="DJ160">
        <f>IFERROR(MATCH(DJ$3,'Bins 2025'!$D160:$ALO160,1),0)/1000</f>
        <v/>
      </c>
      <c r="DK160">
        <f>IFERROR(MATCH(DK$3,'Bins 2025'!$D160:$ALO160,1),0)/1000</f>
        <v/>
      </c>
      <c r="DL160">
        <f>IFERROR(MATCH(DL$3,'Bins 2025'!$D160:$ALO160,1),0)/1000</f>
        <v/>
      </c>
      <c r="DM160">
        <f>IFERROR(MATCH(DM$3,'Bins 2025'!$D160:$ALO160,1),0)/1000</f>
        <v/>
      </c>
      <c r="DN160">
        <f>IFERROR(MATCH(DN$3,'Bins 2025'!$D160:$ALO160,1),0)/1000</f>
        <v/>
      </c>
      <c r="DO160">
        <f>IFERROR(MATCH(DO$3,'Bins 2025'!$D160:$ALO160,1),0)/1000</f>
        <v/>
      </c>
      <c r="DP160">
        <f>IFERROR(MATCH(DP$3,'Bins 2025'!$D160:$ALO160,1),0)/1000</f>
        <v/>
      </c>
      <c r="DQ160">
        <f>IFERROR(MATCH(DQ$3,'Bins 2025'!$D160:$ALO160,1),0)/1000</f>
        <v/>
      </c>
      <c r="DR160">
        <f>IFERROR(MATCH(DR$3,'Bins 2025'!$D160:$ALO160,1),0)/1000</f>
        <v/>
      </c>
      <c r="DS160">
        <f>IFERROR(MATCH(DS$3,'Bins 2025'!$D160:$ALO160,1),0)/1000</f>
        <v/>
      </c>
      <c r="DT160">
        <f>IFERROR(MATCH(DT$3,'Bins 2025'!$D160:$ALO160,1),0)/1000</f>
        <v/>
      </c>
      <c r="DU160">
        <f>IFERROR(MATCH(DU$3,'Bins 2025'!$D160:$ALO160,1),0)/1000</f>
        <v/>
      </c>
      <c r="DV160">
        <f>IFERROR(MATCH(DV$3,'Bins 2025'!$D160:$ALO160,1),0)/1000</f>
        <v/>
      </c>
      <c r="DW160">
        <f>IFERROR(MATCH(DW$3,'Bins 2025'!$D160:$ALO160,1),0)/1000</f>
        <v/>
      </c>
      <c r="DX160">
        <f>IFERROR(MATCH(DX$3,'Bins 2025'!$D160:$ALO160,1),0)/1000</f>
        <v/>
      </c>
      <c r="DY160">
        <f>IFERROR(MATCH(DY$3,'Bins 2025'!$D160:$ALO160,1),0)/1000</f>
        <v/>
      </c>
      <c r="DZ160">
        <f>IFERROR(MATCH(DZ$3,'Bins 2025'!$D160:$ALO160,1),0)/1000</f>
        <v/>
      </c>
      <c r="EA160">
        <f>IFERROR(MATCH(EA$3,'Bins 2025'!$D160:$ALO160,1),0)/1000</f>
        <v/>
      </c>
      <c r="EB160">
        <f>IFERROR(MATCH(EB$3,'Bins 2025'!$D160:$ALO160,1),0)/1000</f>
        <v/>
      </c>
      <c r="EC160">
        <f>IFERROR(MATCH(EC$3,'Bins 2025'!$D160:$ALO160,1),0)/1000</f>
        <v/>
      </c>
      <c r="ED160">
        <f>IFERROR(MATCH(ED$3,'Bins 2025'!$D160:$ALO160,1),0)/1000</f>
        <v/>
      </c>
      <c r="EE160">
        <f>IFERROR(MATCH(EE$3,'Bins 2025'!$D160:$ALO160,1),0)/1000</f>
        <v/>
      </c>
      <c r="EF160">
        <f>IFERROR(MATCH(EF$3,'Bins 2025'!$D160:$ALO160,1),0)/1000</f>
        <v/>
      </c>
      <c r="EG160">
        <f>IFERROR(MATCH(EG$3,'Bins 2025'!$D160:$ALO160,1),0)/1000</f>
        <v/>
      </c>
      <c r="EH160">
        <f>IFERROR(MATCH(EH$3,'Bins 2025'!$D160:$ALO160,1),0)/1000</f>
        <v/>
      </c>
      <c r="EI160">
        <f>IFERROR(MATCH(EI$3,'Bins 2025'!$D160:$ALO160,1),0)/1000</f>
        <v/>
      </c>
      <c r="EJ160">
        <f>IFERROR(MATCH(EJ$3,'Bins 2025'!$D160:$ALO160,1),0)/1000</f>
        <v/>
      </c>
      <c r="EK160">
        <f>IFERROR(MATCH(EK$3,'Bins 2025'!$D160:$ALO160,1),0)/1000</f>
        <v/>
      </c>
      <c r="EL160">
        <f>IFERROR(MATCH(EL$3,'Bins 2025'!$D160:$ALO160,1),0)/1000</f>
        <v/>
      </c>
      <c r="EM160">
        <f>IFERROR(MATCH(EM$3,'Bins 2025'!$D160:$ALO160,1),0)/1000</f>
        <v/>
      </c>
      <c r="EN160">
        <f>IFERROR(MATCH(EN$3,'Bins 2025'!$D160:$ALO160,1),0)/1000</f>
        <v/>
      </c>
      <c r="EO160">
        <f>IFERROR(MATCH(EO$3,'Bins 2025'!$D160:$ALO160,1),0)/1000</f>
        <v/>
      </c>
      <c r="EP160">
        <f>IFERROR(MATCH(EP$3,'Bins 2025'!$D160:$ALO160,1),0)/1000</f>
        <v/>
      </c>
      <c r="EQ160">
        <f>IFERROR(MATCH(EQ$3,'Bins 2025'!$D160:$ALO160,1),0)/1000</f>
        <v/>
      </c>
      <c r="ER160">
        <f>IFERROR(MATCH(ER$3,'Bins 2025'!$D160:$ALO160,1),0)/1000</f>
        <v/>
      </c>
      <c r="ES160">
        <f>IFERROR(MATCH(ES$3,'Bins 2025'!$D160:$ALO160,1),0)/1000</f>
        <v/>
      </c>
      <c r="ET160">
        <f>IFERROR(MATCH(ET$3,'Bins 2025'!$D160:$ALO160,1),0)/1000</f>
        <v/>
      </c>
      <c r="EU160">
        <f>IFERROR(MATCH(EU$3,'Bins 2025'!$D160:$ALO160,1),0)/1000</f>
        <v/>
      </c>
      <c r="EV160">
        <f>IFERROR(MATCH(EV$3,'Bins 2025'!$D160:$ALO160,1),0)/1000</f>
        <v/>
      </c>
      <c r="EW160">
        <f>IFERROR(MATCH(EW$3,'Bins 2025'!$D160:$ALO160,1),0)/1000</f>
        <v/>
      </c>
      <c r="EX160">
        <f>IFERROR(MATCH(EX$3,'Bins 2025'!$D160:$ALO160,1),0)/1000</f>
        <v/>
      </c>
      <c r="EY160">
        <f>IFERROR(MATCH(EY$3,'Bins 2025'!$D160:$ALO160,1),0)/1000</f>
        <v/>
      </c>
      <c r="EZ160">
        <f>IFERROR(MATCH(EZ$3,'Bins 2025'!$D160:$ALO160,1),0)/1000</f>
        <v/>
      </c>
      <c r="FA160">
        <f>IFERROR(MATCH(FA$3,'Bins 2025'!$D160:$ALO160,1),0)/1000</f>
        <v/>
      </c>
      <c r="FB160">
        <f>IFERROR(MATCH(FB$3,'Bins 2025'!$D160:$ALO160,1),0)/1000</f>
        <v/>
      </c>
      <c r="FC160">
        <f>IFERROR(MATCH(FC$3,'Bins 2025'!$D160:$ALO160,1),0)/1000</f>
        <v/>
      </c>
      <c r="FD160">
        <f>IFERROR(MATCH(FD$3,'Bins 2025'!$D160:$ALO160,1),0)/1000</f>
        <v/>
      </c>
      <c r="FE160">
        <f>IFERROR(MATCH(FE$3,'Bins 2025'!$D160:$ALO160,1),0)/1000</f>
        <v/>
      </c>
      <c r="FF160">
        <f>IFERROR(MATCH(FF$3,'Bins 2025'!$D160:$ALO160,1),0)/1000</f>
        <v/>
      </c>
      <c r="FG160">
        <f>IFERROR(MATCH(FG$3,'Bins 2025'!$D160:$ALO160,1),0)/1000</f>
        <v/>
      </c>
      <c r="FH160">
        <f>IFERROR(MATCH(FH$3,'Bins 2025'!$D160:$ALO160,1),0)/1000</f>
        <v/>
      </c>
      <c r="FI160">
        <f>IFERROR(MATCH(FI$3,'Bins 2025'!$D160:$ALO160,1),0)/1000</f>
        <v/>
      </c>
      <c r="FJ160">
        <f>IFERROR(MATCH(FJ$3,'Bins 2025'!$D160:$ALO160,1),0)/1000</f>
        <v/>
      </c>
      <c r="FK160">
        <f>IFERROR(MATCH(FK$3,'Bins 2025'!$D160:$ALO160,1),0)/1000</f>
        <v/>
      </c>
      <c r="FL160">
        <f>IFERROR(MATCH(FL$3,'Bins 2025'!$D160:$ALO160,1),0)/1000</f>
        <v/>
      </c>
      <c r="FM160">
        <f>IFERROR(MATCH(FM$3,'Bins 2025'!$D160:$ALO160,1),0)/1000</f>
        <v/>
      </c>
      <c r="FN160">
        <f>IFERROR(MATCH(FN$3,'Bins 2025'!$D160:$ALO160,1),0)/1000</f>
        <v/>
      </c>
      <c r="FO160">
        <f>IFERROR(MATCH(FO$3,'Bins 2025'!$D160:$ALO160,1),0)/1000</f>
        <v/>
      </c>
      <c r="FP160">
        <f>IFERROR(MATCH(FP$3,'Bins 2025'!$D160:$ALO160,1),0)/1000</f>
        <v/>
      </c>
      <c r="FQ160">
        <f>IFERROR(MATCH(FQ$3,'Bins 2025'!$D160:$ALO160,1),0)/1000</f>
        <v/>
      </c>
      <c r="FR160">
        <f>IFERROR(MATCH(FR$3,'Bins 2025'!$D160:$ALO160,1),0)/1000</f>
        <v/>
      </c>
      <c r="FS160">
        <f>IFERROR(MATCH(FS$3,'Bins 2025'!$D160:$ALO160,1),0)/1000</f>
        <v/>
      </c>
      <c r="FT160">
        <f>IFERROR(MATCH(FT$3,'Bins 2025'!$D160:$ALO160,1),0)/1000</f>
        <v/>
      </c>
      <c r="FU160">
        <f>IFERROR(MATCH(FU$3,'Bins 2025'!$D160:$ALO160,1),0)/1000</f>
        <v/>
      </c>
      <c r="FV160">
        <f>IFERROR(MATCH(FV$3,'Bins 2025'!$D160:$ALO160,1),0)/1000</f>
        <v/>
      </c>
      <c r="FW160">
        <f>IFERROR(MATCH(FW$3,'Bins 2025'!$D160:$ALO160,1),0)/1000</f>
        <v/>
      </c>
      <c r="FX160">
        <f>IFERROR(MATCH(FX$3,'Bins 2025'!$D160:$ALO160,1),0)/1000</f>
        <v/>
      </c>
      <c r="FY160">
        <f>IFERROR(MATCH(FY$3,'Bins 2025'!$D160:$ALO160,1),0)/1000</f>
        <v/>
      </c>
      <c r="FZ160">
        <f>IFERROR(MATCH(FZ$3,'Bins 2025'!$D160:$ALO160,1),0)/1000</f>
        <v/>
      </c>
      <c r="GA160">
        <f>IFERROR(MATCH(GA$3,'Bins 2025'!$D160:$ALO160,1),0)/1000</f>
        <v/>
      </c>
      <c r="GB160">
        <f>IFERROR(MATCH(GB$3,'Bins 2025'!$D160:$ALO160,1),0)/1000</f>
        <v/>
      </c>
      <c r="GC160">
        <f>IFERROR(MATCH(GC$3,'Bins 2025'!$D160:$ALO160,1),0)/1000</f>
        <v/>
      </c>
      <c r="GD160">
        <f>IFERROR(MATCH(GD$3,'Bins 2025'!$D160:$ALO160,1),0)/1000</f>
        <v/>
      </c>
      <c r="GE160">
        <f>IFERROR(MATCH(GE$3,'Bins 2025'!$D160:$ALO160,1),0)/1000</f>
        <v/>
      </c>
      <c r="GF160">
        <f>IFERROR(MATCH(GF$3,'Bins 2025'!$D160:$ALO160,1),0)/1000</f>
        <v/>
      </c>
      <c r="GG160">
        <f>IFERROR(MATCH(GG$3,'Bins 2025'!$D160:$ALO160,1),0)/1000</f>
        <v/>
      </c>
      <c r="GH160">
        <f>IFERROR(MATCH(GH$3,'Bins 2025'!$D160:$ALO160,1),0)/1000</f>
        <v/>
      </c>
      <c r="GI160">
        <f>IFERROR(MATCH(GI$3,'Bins 2025'!$D160:$ALO160,1),0)/1000</f>
        <v/>
      </c>
      <c r="GJ160">
        <f>IFERROR(MATCH(GJ$3,'Bins 2025'!$D160:$ALO160,1),0)/1000</f>
        <v/>
      </c>
      <c r="GK160">
        <f>IFERROR(MATCH(GK$3,'Bins 2025'!$D160:$ALO160,1),0)/1000</f>
        <v/>
      </c>
      <c r="GL160">
        <f>IFERROR(MATCH(GL$3,'Bins 2025'!$D160:$ALO160,1),0)/1000</f>
        <v/>
      </c>
      <c r="GM160">
        <f>IFERROR(MATCH(GM$3,'Bins 2025'!$D160:$ALO160,1),0)/1000</f>
        <v/>
      </c>
      <c r="GN160">
        <f>IFERROR(MATCH(GN$3,'Bins 2025'!$D160:$ALO160,1),0)/1000</f>
        <v/>
      </c>
      <c r="GO160">
        <f>IFERROR(MATCH(GO$3,'Bins 2025'!$D160:$ALO160,1),0)/1000</f>
        <v/>
      </c>
      <c r="GP160">
        <f>IFERROR(MATCH(GP$3,'Bins 2025'!$D160:$ALO160,1),0)/1000</f>
        <v/>
      </c>
      <c r="GQ160">
        <f>IFERROR(MATCH(GQ$3,'Bins 2025'!$D160:$ALO160,1),0)/1000</f>
        <v/>
      </c>
      <c r="GR160">
        <f>IFERROR(MATCH(GR$3,'Bins 2025'!$D160:$ALO160,1),0)/1000</f>
        <v/>
      </c>
      <c r="GS160">
        <f>IFERROR(MATCH(GS$3,'Bins 2025'!$D160:$ALO160,1),0)/1000</f>
        <v/>
      </c>
      <c r="GT160">
        <f>IFERROR(MATCH(GT$3,'Bins 2025'!$D160:$ALO160,1),0)/1000</f>
        <v/>
      </c>
      <c r="GU160">
        <f>IFERROR(MATCH(GU$3,'Bins 2025'!$D160:$ALO160,1),0)/1000</f>
        <v/>
      </c>
    </row>
    <row r="161">
      <c r="B161">
        <f>Inputs!B161</f>
        <v/>
      </c>
      <c r="C161">
        <f>Inputs!K161</f>
        <v/>
      </c>
      <c r="D161">
        <f>N(Inputs!H161)</f>
        <v/>
      </c>
      <c r="E161">
        <f>IFERROR(MATCH(E$3,'Bins 2025'!$D161:$ALO161,1),0)/1000</f>
        <v/>
      </c>
      <c r="F161">
        <f>IFERROR(MATCH(F$3,'Bins 2025'!$D161:$ALO161,1),0)/1000</f>
        <v/>
      </c>
      <c r="G161">
        <f>IFERROR(MATCH(G$3,'Bins 2025'!$D161:$ALO161,1),0)/1000</f>
        <v/>
      </c>
      <c r="H161">
        <f>IFERROR(MATCH(H$3,'Bins 2025'!$D161:$ALO161,1),0)/1000</f>
        <v/>
      </c>
      <c r="I161">
        <f>IFERROR(MATCH(I$3,'Bins 2025'!$D161:$ALO161,1),0)/1000</f>
        <v/>
      </c>
      <c r="J161">
        <f>IFERROR(MATCH(J$3,'Bins 2025'!$D161:$ALO161,1),0)/1000</f>
        <v/>
      </c>
      <c r="K161">
        <f>IFERROR(MATCH(K$3,'Bins 2025'!$D161:$ALO161,1),0)/1000</f>
        <v/>
      </c>
      <c r="L161">
        <f>IFERROR(MATCH(L$3,'Bins 2025'!$D161:$ALO161,1),0)/1000</f>
        <v/>
      </c>
      <c r="M161">
        <f>IFERROR(MATCH(M$3,'Bins 2025'!$D161:$ALO161,1),0)/1000</f>
        <v/>
      </c>
      <c r="N161">
        <f>IFERROR(MATCH(N$3,'Bins 2025'!$D161:$ALO161,1),0)/1000</f>
        <v/>
      </c>
      <c r="O161">
        <f>IFERROR(MATCH(O$3,'Bins 2025'!$D161:$ALO161,1),0)/1000</f>
        <v/>
      </c>
      <c r="P161">
        <f>IFERROR(MATCH(P$3,'Bins 2025'!$D161:$ALO161,1),0)/1000</f>
        <v/>
      </c>
      <c r="Q161">
        <f>IFERROR(MATCH(Q$3,'Bins 2025'!$D161:$ALO161,1),0)/1000</f>
        <v/>
      </c>
      <c r="R161">
        <f>IFERROR(MATCH(R$3,'Bins 2025'!$D161:$ALO161,1),0)/1000</f>
        <v/>
      </c>
      <c r="S161">
        <f>IFERROR(MATCH(S$3,'Bins 2025'!$D161:$ALO161,1),0)/1000</f>
        <v/>
      </c>
      <c r="T161">
        <f>IFERROR(MATCH(T$3,'Bins 2025'!$D161:$ALO161,1),0)/1000</f>
        <v/>
      </c>
      <c r="U161">
        <f>IFERROR(MATCH(U$3,'Bins 2025'!$D161:$ALO161,1),0)/1000</f>
        <v/>
      </c>
      <c r="V161">
        <f>IFERROR(MATCH(V$3,'Bins 2025'!$D161:$ALO161,1),0)/1000</f>
        <v/>
      </c>
      <c r="W161">
        <f>IFERROR(MATCH(W$3,'Bins 2025'!$D161:$ALO161,1),0)/1000</f>
        <v/>
      </c>
      <c r="X161">
        <f>IFERROR(MATCH(X$3,'Bins 2025'!$D161:$ALO161,1),0)/1000</f>
        <v/>
      </c>
      <c r="Y161">
        <f>IFERROR(MATCH(Y$3,'Bins 2025'!$D161:$ALO161,1),0)/1000</f>
        <v/>
      </c>
      <c r="Z161">
        <f>IFERROR(MATCH(Z$3,'Bins 2025'!$D161:$ALO161,1),0)/1000</f>
        <v/>
      </c>
      <c r="AA161">
        <f>IFERROR(MATCH(AA$3,'Bins 2025'!$D161:$ALO161,1),0)/1000</f>
        <v/>
      </c>
      <c r="AB161">
        <f>IFERROR(MATCH(AB$3,'Bins 2025'!$D161:$ALO161,1),0)/1000</f>
        <v/>
      </c>
      <c r="AC161">
        <f>IFERROR(MATCH(AC$3,'Bins 2025'!$D161:$ALO161,1),0)/1000</f>
        <v/>
      </c>
      <c r="AD161">
        <f>IFERROR(MATCH(AD$3,'Bins 2025'!$D161:$ALO161,1),0)/1000</f>
        <v/>
      </c>
      <c r="AE161">
        <f>IFERROR(MATCH(AE$3,'Bins 2025'!$D161:$ALO161,1),0)/1000</f>
        <v/>
      </c>
      <c r="AF161">
        <f>IFERROR(MATCH(AF$3,'Bins 2025'!$D161:$ALO161,1),0)/1000</f>
        <v/>
      </c>
      <c r="AG161">
        <f>IFERROR(MATCH(AG$3,'Bins 2025'!$D161:$ALO161,1),0)/1000</f>
        <v/>
      </c>
      <c r="AH161">
        <f>IFERROR(MATCH(AH$3,'Bins 2025'!$D161:$ALO161,1),0)/1000</f>
        <v/>
      </c>
      <c r="AI161">
        <f>IFERROR(MATCH(AI$3,'Bins 2025'!$D161:$ALO161,1),0)/1000</f>
        <v/>
      </c>
      <c r="AJ161">
        <f>IFERROR(MATCH(AJ$3,'Bins 2025'!$D161:$ALO161,1),0)/1000</f>
        <v/>
      </c>
      <c r="AK161">
        <f>IFERROR(MATCH(AK$3,'Bins 2025'!$D161:$ALO161,1),0)/1000</f>
        <v/>
      </c>
      <c r="AL161">
        <f>IFERROR(MATCH(AL$3,'Bins 2025'!$D161:$ALO161,1),0)/1000</f>
        <v/>
      </c>
      <c r="AM161">
        <f>IFERROR(MATCH(AM$3,'Bins 2025'!$D161:$ALO161,1),0)/1000</f>
        <v/>
      </c>
      <c r="AN161">
        <f>IFERROR(MATCH(AN$3,'Bins 2025'!$D161:$ALO161,1),0)/1000</f>
        <v/>
      </c>
      <c r="AO161">
        <f>IFERROR(MATCH(AO$3,'Bins 2025'!$D161:$ALO161,1),0)/1000</f>
        <v/>
      </c>
      <c r="AP161">
        <f>IFERROR(MATCH(AP$3,'Bins 2025'!$D161:$ALO161,1),0)/1000</f>
        <v/>
      </c>
      <c r="AQ161">
        <f>IFERROR(MATCH(AQ$3,'Bins 2025'!$D161:$ALO161,1),0)/1000</f>
        <v/>
      </c>
      <c r="AR161">
        <f>IFERROR(MATCH(AR$3,'Bins 2025'!$D161:$ALO161,1),0)/1000</f>
        <v/>
      </c>
      <c r="AS161">
        <f>IFERROR(MATCH(AS$3,'Bins 2025'!$D161:$ALO161,1),0)/1000</f>
        <v/>
      </c>
      <c r="AT161">
        <f>IFERROR(MATCH(AT$3,'Bins 2025'!$D161:$ALO161,1),0)/1000</f>
        <v/>
      </c>
      <c r="AU161">
        <f>IFERROR(MATCH(AU$3,'Bins 2025'!$D161:$ALO161,1),0)/1000</f>
        <v/>
      </c>
      <c r="AV161">
        <f>IFERROR(MATCH(AV$3,'Bins 2025'!$D161:$ALO161,1),0)/1000</f>
        <v/>
      </c>
      <c r="AW161">
        <f>IFERROR(MATCH(AW$3,'Bins 2025'!$D161:$ALO161,1),0)/1000</f>
        <v/>
      </c>
      <c r="AX161">
        <f>IFERROR(MATCH(AX$3,'Bins 2025'!$D161:$ALO161,1),0)/1000</f>
        <v/>
      </c>
      <c r="AY161">
        <f>IFERROR(MATCH(AY$3,'Bins 2025'!$D161:$ALO161,1),0)/1000</f>
        <v/>
      </c>
      <c r="AZ161">
        <f>IFERROR(MATCH(AZ$3,'Bins 2025'!$D161:$ALO161,1),0)/1000</f>
        <v/>
      </c>
      <c r="BA161">
        <f>IFERROR(MATCH(BA$3,'Bins 2025'!$D161:$ALO161,1),0)/1000</f>
        <v/>
      </c>
      <c r="BB161">
        <f>IFERROR(MATCH(BB$3,'Bins 2025'!$D161:$ALO161,1),0)/1000</f>
        <v/>
      </c>
      <c r="BC161">
        <f>IFERROR(MATCH(BC$3,'Bins 2025'!$D161:$ALO161,1),0)/1000</f>
        <v/>
      </c>
      <c r="BD161">
        <f>IFERROR(MATCH(BD$3,'Bins 2025'!$D161:$ALO161,1),0)/1000</f>
        <v/>
      </c>
      <c r="BE161">
        <f>IFERROR(MATCH(BE$3,'Bins 2025'!$D161:$ALO161,1),0)/1000</f>
        <v/>
      </c>
      <c r="BF161">
        <f>IFERROR(MATCH(BF$3,'Bins 2025'!$D161:$ALO161,1),0)/1000</f>
        <v/>
      </c>
      <c r="BG161">
        <f>IFERROR(MATCH(BG$3,'Bins 2025'!$D161:$ALO161,1),0)/1000</f>
        <v/>
      </c>
      <c r="BH161">
        <f>IFERROR(MATCH(BH$3,'Bins 2025'!$D161:$ALO161,1),0)/1000</f>
        <v/>
      </c>
      <c r="BI161">
        <f>IFERROR(MATCH(BI$3,'Bins 2025'!$D161:$ALO161,1),0)/1000</f>
        <v/>
      </c>
      <c r="BJ161">
        <f>IFERROR(MATCH(BJ$3,'Bins 2025'!$D161:$ALO161,1),0)/1000</f>
        <v/>
      </c>
      <c r="BK161">
        <f>IFERROR(MATCH(BK$3,'Bins 2025'!$D161:$ALO161,1),0)/1000</f>
        <v/>
      </c>
      <c r="BL161">
        <f>IFERROR(MATCH(BL$3,'Bins 2025'!$D161:$ALO161,1),0)/1000</f>
        <v/>
      </c>
      <c r="BM161">
        <f>IFERROR(MATCH(BM$3,'Bins 2025'!$D161:$ALO161,1),0)/1000</f>
        <v/>
      </c>
      <c r="BN161">
        <f>IFERROR(MATCH(BN$3,'Bins 2025'!$D161:$ALO161,1),0)/1000</f>
        <v/>
      </c>
      <c r="BO161">
        <f>IFERROR(MATCH(BO$3,'Bins 2025'!$D161:$ALO161,1),0)/1000</f>
        <v/>
      </c>
      <c r="BP161">
        <f>IFERROR(MATCH(BP$3,'Bins 2025'!$D161:$ALO161,1),0)/1000</f>
        <v/>
      </c>
      <c r="BQ161">
        <f>IFERROR(MATCH(BQ$3,'Bins 2025'!$D161:$ALO161,1),0)/1000</f>
        <v/>
      </c>
      <c r="BR161">
        <f>IFERROR(MATCH(BR$3,'Bins 2025'!$D161:$ALO161,1),0)/1000</f>
        <v/>
      </c>
      <c r="BS161">
        <f>IFERROR(MATCH(BS$3,'Bins 2025'!$D161:$ALO161,1),0)/1000</f>
        <v/>
      </c>
      <c r="BT161">
        <f>IFERROR(MATCH(BT$3,'Bins 2025'!$D161:$ALO161,1),0)/1000</f>
        <v/>
      </c>
      <c r="BU161">
        <f>IFERROR(MATCH(BU$3,'Bins 2025'!$D161:$ALO161,1),0)/1000</f>
        <v/>
      </c>
      <c r="BV161">
        <f>IFERROR(MATCH(BV$3,'Bins 2025'!$D161:$ALO161,1),0)/1000</f>
        <v/>
      </c>
      <c r="BW161">
        <f>IFERROR(MATCH(BW$3,'Bins 2025'!$D161:$ALO161,1),0)/1000</f>
        <v/>
      </c>
      <c r="BX161">
        <f>IFERROR(MATCH(BX$3,'Bins 2025'!$D161:$ALO161,1),0)/1000</f>
        <v/>
      </c>
      <c r="BY161">
        <f>IFERROR(MATCH(BY$3,'Bins 2025'!$D161:$ALO161,1),0)/1000</f>
        <v/>
      </c>
      <c r="BZ161">
        <f>IFERROR(MATCH(BZ$3,'Bins 2025'!$D161:$ALO161,1),0)/1000</f>
        <v/>
      </c>
      <c r="CA161">
        <f>IFERROR(MATCH(CA$3,'Bins 2025'!$D161:$ALO161,1),0)/1000</f>
        <v/>
      </c>
      <c r="CB161">
        <f>IFERROR(MATCH(CB$3,'Bins 2025'!$D161:$ALO161,1),0)/1000</f>
        <v/>
      </c>
      <c r="CC161">
        <f>IFERROR(MATCH(CC$3,'Bins 2025'!$D161:$ALO161,1),0)/1000</f>
        <v/>
      </c>
      <c r="CD161">
        <f>IFERROR(MATCH(CD$3,'Bins 2025'!$D161:$ALO161,1),0)/1000</f>
        <v/>
      </c>
      <c r="CE161">
        <f>IFERROR(MATCH(CE$3,'Bins 2025'!$D161:$ALO161,1),0)/1000</f>
        <v/>
      </c>
      <c r="CF161">
        <f>IFERROR(MATCH(CF$3,'Bins 2025'!$D161:$ALO161,1),0)/1000</f>
        <v/>
      </c>
      <c r="CG161">
        <f>IFERROR(MATCH(CG$3,'Bins 2025'!$D161:$ALO161,1),0)/1000</f>
        <v/>
      </c>
      <c r="CH161">
        <f>IFERROR(MATCH(CH$3,'Bins 2025'!$D161:$ALO161,1),0)/1000</f>
        <v/>
      </c>
      <c r="CI161">
        <f>IFERROR(MATCH(CI$3,'Bins 2025'!$D161:$ALO161,1),0)/1000</f>
        <v/>
      </c>
      <c r="CJ161">
        <f>IFERROR(MATCH(CJ$3,'Bins 2025'!$D161:$ALO161,1),0)/1000</f>
        <v/>
      </c>
      <c r="CK161">
        <f>IFERROR(MATCH(CK$3,'Bins 2025'!$D161:$ALO161,1),0)/1000</f>
        <v/>
      </c>
      <c r="CL161">
        <f>IFERROR(MATCH(CL$3,'Bins 2025'!$D161:$ALO161,1),0)/1000</f>
        <v/>
      </c>
      <c r="CM161">
        <f>IFERROR(MATCH(CM$3,'Bins 2025'!$D161:$ALO161,1),0)/1000</f>
        <v/>
      </c>
      <c r="CN161">
        <f>IFERROR(MATCH(CN$3,'Bins 2025'!$D161:$ALO161,1),0)/1000</f>
        <v/>
      </c>
      <c r="CO161">
        <f>IFERROR(MATCH(CO$3,'Bins 2025'!$D161:$ALO161,1),0)/1000</f>
        <v/>
      </c>
      <c r="CP161">
        <f>IFERROR(MATCH(CP$3,'Bins 2025'!$D161:$ALO161,1),0)/1000</f>
        <v/>
      </c>
      <c r="CQ161">
        <f>IFERROR(MATCH(CQ$3,'Bins 2025'!$D161:$ALO161,1),0)/1000</f>
        <v/>
      </c>
      <c r="CR161">
        <f>IFERROR(MATCH(CR$3,'Bins 2025'!$D161:$ALO161,1),0)/1000</f>
        <v/>
      </c>
      <c r="CS161">
        <f>IFERROR(MATCH(CS$3,'Bins 2025'!$D161:$ALO161,1),0)/1000</f>
        <v/>
      </c>
      <c r="CT161">
        <f>IFERROR(MATCH(CT$3,'Bins 2025'!$D161:$ALO161,1),0)/1000</f>
        <v/>
      </c>
      <c r="CU161">
        <f>IFERROR(MATCH(CU$3,'Bins 2025'!$D161:$ALO161,1),0)/1000</f>
        <v/>
      </c>
      <c r="CV161">
        <f>IFERROR(MATCH(CV$3,'Bins 2025'!$D161:$ALO161,1),0)/1000</f>
        <v/>
      </c>
      <c r="CW161">
        <f>IFERROR(MATCH(CW$3,'Bins 2025'!$D161:$ALO161,1),0)/1000</f>
        <v/>
      </c>
      <c r="CX161">
        <f>IFERROR(MATCH(CX$3,'Bins 2025'!$D161:$ALO161,1),0)/1000</f>
        <v/>
      </c>
      <c r="CY161">
        <f>IFERROR(MATCH(CY$3,'Bins 2025'!$D161:$ALO161,1),0)/1000</f>
        <v/>
      </c>
      <c r="CZ161">
        <f>IFERROR(MATCH(CZ$3,'Bins 2025'!$D161:$ALO161,1),0)/1000</f>
        <v/>
      </c>
      <c r="DA161">
        <f>IFERROR(MATCH(DA$3,'Bins 2025'!$D161:$ALO161,1),0)/1000</f>
        <v/>
      </c>
      <c r="DB161">
        <f>IFERROR(MATCH(DB$3,'Bins 2025'!$D161:$ALO161,1),0)/1000</f>
        <v/>
      </c>
      <c r="DC161">
        <f>IFERROR(MATCH(DC$3,'Bins 2025'!$D161:$ALO161,1),0)/1000</f>
        <v/>
      </c>
      <c r="DD161">
        <f>IFERROR(MATCH(DD$3,'Bins 2025'!$D161:$ALO161,1),0)/1000</f>
        <v/>
      </c>
      <c r="DE161">
        <f>IFERROR(MATCH(DE$3,'Bins 2025'!$D161:$ALO161,1),0)/1000</f>
        <v/>
      </c>
      <c r="DF161">
        <f>IFERROR(MATCH(DF$3,'Bins 2025'!$D161:$ALO161,1),0)/1000</f>
        <v/>
      </c>
      <c r="DG161">
        <f>IFERROR(MATCH(DG$3,'Bins 2025'!$D161:$ALO161,1),0)/1000</f>
        <v/>
      </c>
      <c r="DH161">
        <f>IFERROR(MATCH(DH$3,'Bins 2025'!$D161:$ALO161,1),0)/1000</f>
        <v/>
      </c>
      <c r="DI161">
        <f>IFERROR(MATCH(DI$3,'Bins 2025'!$D161:$ALO161,1),0)/1000</f>
        <v/>
      </c>
      <c r="DJ161">
        <f>IFERROR(MATCH(DJ$3,'Bins 2025'!$D161:$ALO161,1),0)/1000</f>
        <v/>
      </c>
      <c r="DK161">
        <f>IFERROR(MATCH(DK$3,'Bins 2025'!$D161:$ALO161,1),0)/1000</f>
        <v/>
      </c>
      <c r="DL161">
        <f>IFERROR(MATCH(DL$3,'Bins 2025'!$D161:$ALO161,1),0)/1000</f>
        <v/>
      </c>
      <c r="DM161">
        <f>IFERROR(MATCH(DM$3,'Bins 2025'!$D161:$ALO161,1),0)/1000</f>
        <v/>
      </c>
      <c r="DN161">
        <f>IFERROR(MATCH(DN$3,'Bins 2025'!$D161:$ALO161,1),0)/1000</f>
        <v/>
      </c>
      <c r="DO161">
        <f>IFERROR(MATCH(DO$3,'Bins 2025'!$D161:$ALO161,1),0)/1000</f>
        <v/>
      </c>
      <c r="DP161">
        <f>IFERROR(MATCH(DP$3,'Bins 2025'!$D161:$ALO161,1),0)/1000</f>
        <v/>
      </c>
      <c r="DQ161">
        <f>IFERROR(MATCH(DQ$3,'Bins 2025'!$D161:$ALO161,1),0)/1000</f>
        <v/>
      </c>
      <c r="DR161">
        <f>IFERROR(MATCH(DR$3,'Bins 2025'!$D161:$ALO161,1),0)/1000</f>
        <v/>
      </c>
      <c r="DS161">
        <f>IFERROR(MATCH(DS$3,'Bins 2025'!$D161:$ALO161,1),0)/1000</f>
        <v/>
      </c>
      <c r="DT161">
        <f>IFERROR(MATCH(DT$3,'Bins 2025'!$D161:$ALO161,1),0)/1000</f>
        <v/>
      </c>
      <c r="DU161">
        <f>IFERROR(MATCH(DU$3,'Bins 2025'!$D161:$ALO161,1),0)/1000</f>
        <v/>
      </c>
      <c r="DV161">
        <f>IFERROR(MATCH(DV$3,'Bins 2025'!$D161:$ALO161,1),0)/1000</f>
        <v/>
      </c>
      <c r="DW161">
        <f>IFERROR(MATCH(DW$3,'Bins 2025'!$D161:$ALO161,1),0)/1000</f>
        <v/>
      </c>
      <c r="DX161">
        <f>IFERROR(MATCH(DX$3,'Bins 2025'!$D161:$ALO161,1),0)/1000</f>
        <v/>
      </c>
      <c r="DY161">
        <f>IFERROR(MATCH(DY$3,'Bins 2025'!$D161:$ALO161,1),0)/1000</f>
        <v/>
      </c>
      <c r="DZ161">
        <f>IFERROR(MATCH(DZ$3,'Bins 2025'!$D161:$ALO161,1),0)/1000</f>
        <v/>
      </c>
      <c r="EA161">
        <f>IFERROR(MATCH(EA$3,'Bins 2025'!$D161:$ALO161,1),0)/1000</f>
        <v/>
      </c>
      <c r="EB161">
        <f>IFERROR(MATCH(EB$3,'Bins 2025'!$D161:$ALO161,1),0)/1000</f>
        <v/>
      </c>
      <c r="EC161">
        <f>IFERROR(MATCH(EC$3,'Bins 2025'!$D161:$ALO161,1),0)/1000</f>
        <v/>
      </c>
      <c r="ED161">
        <f>IFERROR(MATCH(ED$3,'Bins 2025'!$D161:$ALO161,1),0)/1000</f>
        <v/>
      </c>
      <c r="EE161">
        <f>IFERROR(MATCH(EE$3,'Bins 2025'!$D161:$ALO161,1),0)/1000</f>
        <v/>
      </c>
      <c r="EF161">
        <f>IFERROR(MATCH(EF$3,'Bins 2025'!$D161:$ALO161,1),0)/1000</f>
        <v/>
      </c>
      <c r="EG161">
        <f>IFERROR(MATCH(EG$3,'Bins 2025'!$D161:$ALO161,1),0)/1000</f>
        <v/>
      </c>
      <c r="EH161">
        <f>IFERROR(MATCH(EH$3,'Bins 2025'!$D161:$ALO161,1),0)/1000</f>
        <v/>
      </c>
      <c r="EI161">
        <f>IFERROR(MATCH(EI$3,'Bins 2025'!$D161:$ALO161,1),0)/1000</f>
        <v/>
      </c>
      <c r="EJ161">
        <f>IFERROR(MATCH(EJ$3,'Bins 2025'!$D161:$ALO161,1),0)/1000</f>
        <v/>
      </c>
      <c r="EK161">
        <f>IFERROR(MATCH(EK$3,'Bins 2025'!$D161:$ALO161,1),0)/1000</f>
        <v/>
      </c>
      <c r="EL161">
        <f>IFERROR(MATCH(EL$3,'Bins 2025'!$D161:$ALO161,1),0)/1000</f>
        <v/>
      </c>
      <c r="EM161">
        <f>IFERROR(MATCH(EM$3,'Bins 2025'!$D161:$ALO161,1),0)/1000</f>
        <v/>
      </c>
      <c r="EN161">
        <f>IFERROR(MATCH(EN$3,'Bins 2025'!$D161:$ALO161,1),0)/1000</f>
        <v/>
      </c>
      <c r="EO161">
        <f>IFERROR(MATCH(EO$3,'Bins 2025'!$D161:$ALO161,1),0)/1000</f>
        <v/>
      </c>
      <c r="EP161">
        <f>IFERROR(MATCH(EP$3,'Bins 2025'!$D161:$ALO161,1),0)/1000</f>
        <v/>
      </c>
      <c r="EQ161">
        <f>IFERROR(MATCH(EQ$3,'Bins 2025'!$D161:$ALO161,1),0)/1000</f>
        <v/>
      </c>
      <c r="ER161">
        <f>IFERROR(MATCH(ER$3,'Bins 2025'!$D161:$ALO161,1),0)/1000</f>
        <v/>
      </c>
      <c r="ES161">
        <f>IFERROR(MATCH(ES$3,'Bins 2025'!$D161:$ALO161,1),0)/1000</f>
        <v/>
      </c>
      <c r="ET161">
        <f>IFERROR(MATCH(ET$3,'Bins 2025'!$D161:$ALO161,1),0)/1000</f>
        <v/>
      </c>
      <c r="EU161">
        <f>IFERROR(MATCH(EU$3,'Bins 2025'!$D161:$ALO161,1),0)/1000</f>
        <v/>
      </c>
      <c r="EV161">
        <f>IFERROR(MATCH(EV$3,'Bins 2025'!$D161:$ALO161,1),0)/1000</f>
        <v/>
      </c>
      <c r="EW161">
        <f>IFERROR(MATCH(EW$3,'Bins 2025'!$D161:$ALO161,1),0)/1000</f>
        <v/>
      </c>
      <c r="EX161">
        <f>IFERROR(MATCH(EX$3,'Bins 2025'!$D161:$ALO161,1),0)/1000</f>
        <v/>
      </c>
      <c r="EY161">
        <f>IFERROR(MATCH(EY$3,'Bins 2025'!$D161:$ALO161,1),0)/1000</f>
        <v/>
      </c>
      <c r="EZ161">
        <f>IFERROR(MATCH(EZ$3,'Bins 2025'!$D161:$ALO161,1),0)/1000</f>
        <v/>
      </c>
      <c r="FA161">
        <f>IFERROR(MATCH(FA$3,'Bins 2025'!$D161:$ALO161,1),0)/1000</f>
        <v/>
      </c>
      <c r="FB161">
        <f>IFERROR(MATCH(FB$3,'Bins 2025'!$D161:$ALO161,1),0)/1000</f>
        <v/>
      </c>
      <c r="FC161">
        <f>IFERROR(MATCH(FC$3,'Bins 2025'!$D161:$ALO161,1),0)/1000</f>
        <v/>
      </c>
      <c r="FD161">
        <f>IFERROR(MATCH(FD$3,'Bins 2025'!$D161:$ALO161,1),0)/1000</f>
        <v/>
      </c>
      <c r="FE161">
        <f>IFERROR(MATCH(FE$3,'Bins 2025'!$D161:$ALO161,1),0)/1000</f>
        <v/>
      </c>
      <c r="FF161">
        <f>IFERROR(MATCH(FF$3,'Bins 2025'!$D161:$ALO161,1),0)/1000</f>
        <v/>
      </c>
      <c r="FG161">
        <f>IFERROR(MATCH(FG$3,'Bins 2025'!$D161:$ALO161,1),0)/1000</f>
        <v/>
      </c>
      <c r="FH161">
        <f>IFERROR(MATCH(FH$3,'Bins 2025'!$D161:$ALO161,1),0)/1000</f>
        <v/>
      </c>
      <c r="FI161">
        <f>IFERROR(MATCH(FI$3,'Bins 2025'!$D161:$ALO161,1),0)/1000</f>
        <v/>
      </c>
      <c r="FJ161">
        <f>IFERROR(MATCH(FJ$3,'Bins 2025'!$D161:$ALO161,1),0)/1000</f>
        <v/>
      </c>
      <c r="FK161">
        <f>IFERROR(MATCH(FK$3,'Bins 2025'!$D161:$ALO161,1),0)/1000</f>
        <v/>
      </c>
      <c r="FL161">
        <f>IFERROR(MATCH(FL$3,'Bins 2025'!$D161:$ALO161,1),0)/1000</f>
        <v/>
      </c>
      <c r="FM161">
        <f>IFERROR(MATCH(FM$3,'Bins 2025'!$D161:$ALO161,1),0)/1000</f>
        <v/>
      </c>
      <c r="FN161">
        <f>IFERROR(MATCH(FN$3,'Bins 2025'!$D161:$ALO161,1),0)/1000</f>
        <v/>
      </c>
      <c r="FO161">
        <f>IFERROR(MATCH(FO$3,'Bins 2025'!$D161:$ALO161,1),0)/1000</f>
        <v/>
      </c>
      <c r="FP161">
        <f>IFERROR(MATCH(FP$3,'Bins 2025'!$D161:$ALO161,1),0)/1000</f>
        <v/>
      </c>
      <c r="FQ161">
        <f>IFERROR(MATCH(FQ$3,'Bins 2025'!$D161:$ALO161,1),0)/1000</f>
        <v/>
      </c>
      <c r="FR161">
        <f>IFERROR(MATCH(FR$3,'Bins 2025'!$D161:$ALO161,1),0)/1000</f>
        <v/>
      </c>
      <c r="FS161">
        <f>IFERROR(MATCH(FS$3,'Bins 2025'!$D161:$ALO161,1),0)/1000</f>
        <v/>
      </c>
      <c r="FT161">
        <f>IFERROR(MATCH(FT$3,'Bins 2025'!$D161:$ALO161,1),0)/1000</f>
        <v/>
      </c>
      <c r="FU161">
        <f>IFERROR(MATCH(FU$3,'Bins 2025'!$D161:$ALO161,1),0)/1000</f>
        <v/>
      </c>
      <c r="FV161">
        <f>IFERROR(MATCH(FV$3,'Bins 2025'!$D161:$ALO161,1),0)/1000</f>
        <v/>
      </c>
      <c r="FW161">
        <f>IFERROR(MATCH(FW$3,'Bins 2025'!$D161:$ALO161,1),0)/1000</f>
        <v/>
      </c>
      <c r="FX161">
        <f>IFERROR(MATCH(FX$3,'Bins 2025'!$D161:$ALO161,1),0)/1000</f>
        <v/>
      </c>
      <c r="FY161">
        <f>IFERROR(MATCH(FY$3,'Bins 2025'!$D161:$ALO161,1),0)/1000</f>
        <v/>
      </c>
      <c r="FZ161">
        <f>IFERROR(MATCH(FZ$3,'Bins 2025'!$D161:$ALO161,1),0)/1000</f>
        <v/>
      </c>
      <c r="GA161">
        <f>IFERROR(MATCH(GA$3,'Bins 2025'!$D161:$ALO161,1),0)/1000</f>
        <v/>
      </c>
      <c r="GB161">
        <f>IFERROR(MATCH(GB$3,'Bins 2025'!$D161:$ALO161,1),0)/1000</f>
        <v/>
      </c>
      <c r="GC161">
        <f>IFERROR(MATCH(GC$3,'Bins 2025'!$D161:$ALO161,1),0)/1000</f>
        <v/>
      </c>
      <c r="GD161">
        <f>IFERROR(MATCH(GD$3,'Bins 2025'!$D161:$ALO161,1),0)/1000</f>
        <v/>
      </c>
      <c r="GE161">
        <f>IFERROR(MATCH(GE$3,'Bins 2025'!$D161:$ALO161,1),0)/1000</f>
        <v/>
      </c>
      <c r="GF161">
        <f>IFERROR(MATCH(GF$3,'Bins 2025'!$D161:$ALO161,1),0)/1000</f>
        <v/>
      </c>
      <c r="GG161">
        <f>IFERROR(MATCH(GG$3,'Bins 2025'!$D161:$ALO161,1),0)/1000</f>
        <v/>
      </c>
      <c r="GH161">
        <f>IFERROR(MATCH(GH$3,'Bins 2025'!$D161:$ALO161,1),0)/1000</f>
        <v/>
      </c>
      <c r="GI161">
        <f>IFERROR(MATCH(GI$3,'Bins 2025'!$D161:$ALO161,1),0)/1000</f>
        <v/>
      </c>
      <c r="GJ161">
        <f>IFERROR(MATCH(GJ$3,'Bins 2025'!$D161:$ALO161,1),0)/1000</f>
        <v/>
      </c>
      <c r="GK161">
        <f>IFERROR(MATCH(GK$3,'Bins 2025'!$D161:$ALO161,1),0)/1000</f>
        <v/>
      </c>
      <c r="GL161">
        <f>IFERROR(MATCH(GL$3,'Bins 2025'!$D161:$ALO161,1),0)/1000</f>
        <v/>
      </c>
      <c r="GM161">
        <f>IFERROR(MATCH(GM$3,'Bins 2025'!$D161:$ALO161,1),0)/1000</f>
        <v/>
      </c>
      <c r="GN161">
        <f>IFERROR(MATCH(GN$3,'Bins 2025'!$D161:$ALO161,1),0)/1000</f>
        <v/>
      </c>
      <c r="GO161">
        <f>IFERROR(MATCH(GO$3,'Bins 2025'!$D161:$ALO161,1),0)/1000</f>
        <v/>
      </c>
      <c r="GP161">
        <f>IFERROR(MATCH(GP$3,'Bins 2025'!$D161:$ALO161,1),0)/1000</f>
        <v/>
      </c>
      <c r="GQ161">
        <f>IFERROR(MATCH(GQ$3,'Bins 2025'!$D161:$ALO161,1),0)/1000</f>
        <v/>
      </c>
      <c r="GR161">
        <f>IFERROR(MATCH(GR$3,'Bins 2025'!$D161:$ALO161,1),0)/1000</f>
        <v/>
      </c>
      <c r="GS161">
        <f>IFERROR(MATCH(GS$3,'Bins 2025'!$D161:$ALO161,1),0)/1000</f>
        <v/>
      </c>
      <c r="GT161">
        <f>IFERROR(MATCH(GT$3,'Bins 2025'!$D161:$ALO161,1),0)/1000</f>
        <v/>
      </c>
      <c r="GU161">
        <f>IFERROR(MATCH(GU$3,'Bins 2025'!$D161:$ALO161,1),0)/1000</f>
        <v/>
      </c>
    </row>
    <row r="162">
      <c r="B162">
        <f>Inputs!B162</f>
        <v/>
      </c>
      <c r="C162">
        <f>Inputs!K162</f>
        <v/>
      </c>
      <c r="D162">
        <f>N(Inputs!H162)</f>
        <v/>
      </c>
      <c r="E162">
        <f>IFERROR(MATCH(E$3,'Bins 2025'!$D162:$ALO162,1),0)/1000</f>
        <v/>
      </c>
      <c r="F162">
        <f>IFERROR(MATCH(F$3,'Bins 2025'!$D162:$ALO162,1),0)/1000</f>
        <v/>
      </c>
      <c r="G162">
        <f>IFERROR(MATCH(G$3,'Bins 2025'!$D162:$ALO162,1),0)/1000</f>
        <v/>
      </c>
      <c r="H162">
        <f>IFERROR(MATCH(H$3,'Bins 2025'!$D162:$ALO162,1),0)/1000</f>
        <v/>
      </c>
      <c r="I162">
        <f>IFERROR(MATCH(I$3,'Bins 2025'!$D162:$ALO162,1),0)/1000</f>
        <v/>
      </c>
      <c r="J162">
        <f>IFERROR(MATCH(J$3,'Bins 2025'!$D162:$ALO162,1),0)/1000</f>
        <v/>
      </c>
      <c r="K162">
        <f>IFERROR(MATCH(K$3,'Bins 2025'!$D162:$ALO162,1),0)/1000</f>
        <v/>
      </c>
      <c r="L162">
        <f>IFERROR(MATCH(L$3,'Bins 2025'!$D162:$ALO162,1),0)/1000</f>
        <v/>
      </c>
      <c r="M162">
        <f>IFERROR(MATCH(M$3,'Bins 2025'!$D162:$ALO162,1),0)/1000</f>
        <v/>
      </c>
      <c r="N162">
        <f>IFERROR(MATCH(N$3,'Bins 2025'!$D162:$ALO162,1),0)/1000</f>
        <v/>
      </c>
      <c r="O162">
        <f>IFERROR(MATCH(O$3,'Bins 2025'!$D162:$ALO162,1),0)/1000</f>
        <v/>
      </c>
      <c r="P162">
        <f>IFERROR(MATCH(P$3,'Bins 2025'!$D162:$ALO162,1),0)/1000</f>
        <v/>
      </c>
      <c r="Q162">
        <f>IFERROR(MATCH(Q$3,'Bins 2025'!$D162:$ALO162,1),0)/1000</f>
        <v/>
      </c>
      <c r="R162">
        <f>IFERROR(MATCH(R$3,'Bins 2025'!$D162:$ALO162,1),0)/1000</f>
        <v/>
      </c>
      <c r="S162">
        <f>IFERROR(MATCH(S$3,'Bins 2025'!$D162:$ALO162,1),0)/1000</f>
        <v/>
      </c>
      <c r="T162">
        <f>IFERROR(MATCH(T$3,'Bins 2025'!$D162:$ALO162,1),0)/1000</f>
        <v/>
      </c>
      <c r="U162">
        <f>IFERROR(MATCH(U$3,'Bins 2025'!$D162:$ALO162,1),0)/1000</f>
        <v/>
      </c>
      <c r="V162">
        <f>IFERROR(MATCH(V$3,'Bins 2025'!$D162:$ALO162,1),0)/1000</f>
        <v/>
      </c>
      <c r="W162">
        <f>IFERROR(MATCH(W$3,'Bins 2025'!$D162:$ALO162,1),0)/1000</f>
        <v/>
      </c>
      <c r="X162">
        <f>IFERROR(MATCH(X$3,'Bins 2025'!$D162:$ALO162,1),0)/1000</f>
        <v/>
      </c>
      <c r="Y162">
        <f>IFERROR(MATCH(Y$3,'Bins 2025'!$D162:$ALO162,1),0)/1000</f>
        <v/>
      </c>
      <c r="Z162">
        <f>IFERROR(MATCH(Z$3,'Bins 2025'!$D162:$ALO162,1),0)/1000</f>
        <v/>
      </c>
      <c r="AA162">
        <f>IFERROR(MATCH(AA$3,'Bins 2025'!$D162:$ALO162,1),0)/1000</f>
        <v/>
      </c>
      <c r="AB162">
        <f>IFERROR(MATCH(AB$3,'Bins 2025'!$D162:$ALO162,1),0)/1000</f>
        <v/>
      </c>
      <c r="AC162">
        <f>IFERROR(MATCH(AC$3,'Bins 2025'!$D162:$ALO162,1),0)/1000</f>
        <v/>
      </c>
      <c r="AD162">
        <f>IFERROR(MATCH(AD$3,'Bins 2025'!$D162:$ALO162,1),0)/1000</f>
        <v/>
      </c>
      <c r="AE162">
        <f>IFERROR(MATCH(AE$3,'Bins 2025'!$D162:$ALO162,1),0)/1000</f>
        <v/>
      </c>
      <c r="AF162">
        <f>IFERROR(MATCH(AF$3,'Bins 2025'!$D162:$ALO162,1),0)/1000</f>
        <v/>
      </c>
      <c r="AG162">
        <f>IFERROR(MATCH(AG$3,'Bins 2025'!$D162:$ALO162,1),0)/1000</f>
        <v/>
      </c>
      <c r="AH162">
        <f>IFERROR(MATCH(AH$3,'Bins 2025'!$D162:$ALO162,1),0)/1000</f>
        <v/>
      </c>
      <c r="AI162">
        <f>IFERROR(MATCH(AI$3,'Bins 2025'!$D162:$ALO162,1),0)/1000</f>
        <v/>
      </c>
      <c r="AJ162">
        <f>IFERROR(MATCH(AJ$3,'Bins 2025'!$D162:$ALO162,1),0)/1000</f>
        <v/>
      </c>
      <c r="AK162">
        <f>IFERROR(MATCH(AK$3,'Bins 2025'!$D162:$ALO162,1),0)/1000</f>
        <v/>
      </c>
      <c r="AL162">
        <f>IFERROR(MATCH(AL$3,'Bins 2025'!$D162:$ALO162,1),0)/1000</f>
        <v/>
      </c>
      <c r="AM162">
        <f>IFERROR(MATCH(AM$3,'Bins 2025'!$D162:$ALO162,1),0)/1000</f>
        <v/>
      </c>
      <c r="AN162">
        <f>IFERROR(MATCH(AN$3,'Bins 2025'!$D162:$ALO162,1),0)/1000</f>
        <v/>
      </c>
      <c r="AO162">
        <f>IFERROR(MATCH(AO$3,'Bins 2025'!$D162:$ALO162,1),0)/1000</f>
        <v/>
      </c>
      <c r="AP162">
        <f>IFERROR(MATCH(AP$3,'Bins 2025'!$D162:$ALO162,1),0)/1000</f>
        <v/>
      </c>
      <c r="AQ162">
        <f>IFERROR(MATCH(AQ$3,'Bins 2025'!$D162:$ALO162,1),0)/1000</f>
        <v/>
      </c>
      <c r="AR162">
        <f>IFERROR(MATCH(AR$3,'Bins 2025'!$D162:$ALO162,1),0)/1000</f>
        <v/>
      </c>
      <c r="AS162">
        <f>IFERROR(MATCH(AS$3,'Bins 2025'!$D162:$ALO162,1),0)/1000</f>
        <v/>
      </c>
      <c r="AT162">
        <f>IFERROR(MATCH(AT$3,'Bins 2025'!$D162:$ALO162,1),0)/1000</f>
        <v/>
      </c>
      <c r="AU162">
        <f>IFERROR(MATCH(AU$3,'Bins 2025'!$D162:$ALO162,1),0)/1000</f>
        <v/>
      </c>
      <c r="AV162">
        <f>IFERROR(MATCH(AV$3,'Bins 2025'!$D162:$ALO162,1),0)/1000</f>
        <v/>
      </c>
      <c r="AW162">
        <f>IFERROR(MATCH(AW$3,'Bins 2025'!$D162:$ALO162,1),0)/1000</f>
        <v/>
      </c>
      <c r="AX162">
        <f>IFERROR(MATCH(AX$3,'Bins 2025'!$D162:$ALO162,1),0)/1000</f>
        <v/>
      </c>
      <c r="AY162">
        <f>IFERROR(MATCH(AY$3,'Bins 2025'!$D162:$ALO162,1),0)/1000</f>
        <v/>
      </c>
      <c r="AZ162">
        <f>IFERROR(MATCH(AZ$3,'Bins 2025'!$D162:$ALO162,1),0)/1000</f>
        <v/>
      </c>
      <c r="BA162">
        <f>IFERROR(MATCH(BA$3,'Bins 2025'!$D162:$ALO162,1),0)/1000</f>
        <v/>
      </c>
      <c r="BB162">
        <f>IFERROR(MATCH(BB$3,'Bins 2025'!$D162:$ALO162,1),0)/1000</f>
        <v/>
      </c>
      <c r="BC162">
        <f>IFERROR(MATCH(BC$3,'Bins 2025'!$D162:$ALO162,1),0)/1000</f>
        <v/>
      </c>
      <c r="BD162">
        <f>IFERROR(MATCH(BD$3,'Bins 2025'!$D162:$ALO162,1),0)/1000</f>
        <v/>
      </c>
      <c r="BE162">
        <f>IFERROR(MATCH(BE$3,'Bins 2025'!$D162:$ALO162,1),0)/1000</f>
        <v/>
      </c>
      <c r="BF162">
        <f>IFERROR(MATCH(BF$3,'Bins 2025'!$D162:$ALO162,1),0)/1000</f>
        <v/>
      </c>
      <c r="BG162">
        <f>IFERROR(MATCH(BG$3,'Bins 2025'!$D162:$ALO162,1),0)/1000</f>
        <v/>
      </c>
      <c r="BH162">
        <f>IFERROR(MATCH(BH$3,'Bins 2025'!$D162:$ALO162,1),0)/1000</f>
        <v/>
      </c>
      <c r="BI162">
        <f>IFERROR(MATCH(BI$3,'Bins 2025'!$D162:$ALO162,1),0)/1000</f>
        <v/>
      </c>
      <c r="BJ162">
        <f>IFERROR(MATCH(BJ$3,'Bins 2025'!$D162:$ALO162,1),0)/1000</f>
        <v/>
      </c>
      <c r="BK162">
        <f>IFERROR(MATCH(BK$3,'Bins 2025'!$D162:$ALO162,1),0)/1000</f>
        <v/>
      </c>
      <c r="BL162">
        <f>IFERROR(MATCH(BL$3,'Bins 2025'!$D162:$ALO162,1),0)/1000</f>
        <v/>
      </c>
      <c r="BM162">
        <f>IFERROR(MATCH(BM$3,'Bins 2025'!$D162:$ALO162,1),0)/1000</f>
        <v/>
      </c>
      <c r="BN162">
        <f>IFERROR(MATCH(BN$3,'Bins 2025'!$D162:$ALO162,1),0)/1000</f>
        <v/>
      </c>
      <c r="BO162">
        <f>IFERROR(MATCH(BO$3,'Bins 2025'!$D162:$ALO162,1),0)/1000</f>
        <v/>
      </c>
      <c r="BP162">
        <f>IFERROR(MATCH(BP$3,'Bins 2025'!$D162:$ALO162,1),0)/1000</f>
        <v/>
      </c>
      <c r="BQ162">
        <f>IFERROR(MATCH(BQ$3,'Bins 2025'!$D162:$ALO162,1),0)/1000</f>
        <v/>
      </c>
      <c r="BR162">
        <f>IFERROR(MATCH(BR$3,'Bins 2025'!$D162:$ALO162,1),0)/1000</f>
        <v/>
      </c>
      <c r="BS162">
        <f>IFERROR(MATCH(BS$3,'Bins 2025'!$D162:$ALO162,1),0)/1000</f>
        <v/>
      </c>
      <c r="BT162">
        <f>IFERROR(MATCH(BT$3,'Bins 2025'!$D162:$ALO162,1),0)/1000</f>
        <v/>
      </c>
      <c r="BU162">
        <f>IFERROR(MATCH(BU$3,'Bins 2025'!$D162:$ALO162,1),0)/1000</f>
        <v/>
      </c>
      <c r="BV162">
        <f>IFERROR(MATCH(BV$3,'Bins 2025'!$D162:$ALO162,1),0)/1000</f>
        <v/>
      </c>
      <c r="BW162">
        <f>IFERROR(MATCH(BW$3,'Bins 2025'!$D162:$ALO162,1),0)/1000</f>
        <v/>
      </c>
      <c r="BX162">
        <f>IFERROR(MATCH(BX$3,'Bins 2025'!$D162:$ALO162,1),0)/1000</f>
        <v/>
      </c>
      <c r="BY162">
        <f>IFERROR(MATCH(BY$3,'Bins 2025'!$D162:$ALO162,1),0)/1000</f>
        <v/>
      </c>
      <c r="BZ162">
        <f>IFERROR(MATCH(BZ$3,'Bins 2025'!$D162:$ALO162,1),0)/1000</f>
        <v/>
      </c>
      <c r="CA162">
        <f>IFERROR(MATCH(CA$3,'Bins 2025'!$D162:$ALO162,1),0)/1000</f>
        <v/>
      </c>
      <c r="CB162">
        <f>IFERROR(MATCH(CB$3,'Bins 2025'!$D162:$ALO162,1),0)/1000</f>
        <v/>
      </c>
      <c r="CC162">
        <f>IFERROR(MATCH(CC$3,'Bins 2025'!$D162:$ALO162,1),0)/1000</f>
        <v/>
      </c>
      <c r="CD162">
        <f>IFERROR(MATCH(CD$3,'Bins 2025'!$D162:$ALO162,1),0)/1000</f>
        <v/>
      </c>
      <c r="CE162">
        <f>IFERROR(MATCH(CE$3,'Bins 2025'!$D162:$ALO162,1),0)/1000</f>
        <v/>
      </c>
      <c r="CF162">
        <f>IFERROR(MATCH(CF$3,'Bins 2025'!$D162:$ALO162,1),0)/1000</f>
        <v/>
      </c>
      <c r="CG162">
        <f>IFERROR(MATCH(CG$3,'Bins 2025'!$D162:$ALO162,1),0)/1000</f>
        <v/>
      </c>
      <c r="CH162">
        <f>IFERROR(MATCH(CH$3,'Bins 2025'!$D162:$ALO162,1),0)/1000</f>
        <v/>
      </c>
      <c r="CI162">
        <f>IFERROR(MATCH(CI$3,'Bins 2025'!$D162:$ALO162,1),0)/1000</f>
        <v/>
      </c>
      <c r="CJ162">
        <f>IFERROR(MATCH(CJ$3,'Bins 2025'!$D162:$ALO162,1),0)/1000</f>
        <v/>
      </c>
      <c r="CK162">
        <f>IFERROR(MATCH(CK$3,'Bins 2025'!$D162:$ALO162,1),0)/1000</f>
        <v/>
      </c>
      <c r="CL162">
        <f>IFERROR(MATCH(CL$3,'Bins 2025'!$D162:$ALO162,1),0)/1000</f>
        <v/>
      </c>
      <c r="CM162">
        <f>IFERROR(MATCH(CM$3,'Bins 2025'!$D162:$ALO162,1),0)/1000</f>
        <v/>
      </c>
      <c r="CN162">
        <f>IFERROR(MATCH(CN$3,'Bins 2025'!$D162:$ALO162,1),0)/1000</f>
        <v/>
      </c>
      <c r="CO162">
        <f>IFERROR(MATCH(CO$3,'Bins 2025'!$D162:$ALO162,1),0)/1000</f>
        <v/>
      </c>
      <c r="CP162">
        <f>IFERROR(MATCH(CP$3,'Bins 2025'!$D162:$ALO162,1),0)/1000</f>
        <v/>
      </c>
      <c r="CQ162">
        <f>IFERROR(MATCH(CQ$3,'Bins 2025'!$D162:$ALO162,1),0)/1000</f>
        <v/>
      </c>
      <c r="CR162">
        <f>IFERROR(MATCH(CR$3,'Bins 2025'!$D162:$ALO162,1),0)/1000</f>
        <v/>
      </c>
      <c r="CS162">
        <f>IFERROR(MATCH(CS$3,'Bins 2025'!$D162:$ALO162,1),0)/1000</f>
        <v/>
      </c>
      <c r="CT162">
        <f>IFERROR(MATCH(CT$3,'Bins 2025'!$D162:$ALO162,1),0)/1000</f>
        <v/>
      </c>
      <c r="CU162">
        <f>IFERROR(MATCH(CU$3,'Bins 2025'!$D162:$ALO162,1),0)/1000</f>
        <v/>
      </c>
      <c r="CV162">
        <f>IFERROR(MATCH(CV$3,'Bins 2025'!$D162:$ALO162,1),0)/1000</f>
        <v/>
      </c>
      <c r="CW162">
        <f>IFERROR(MATCH(CW$3,'Bins 2025'!$D162:$ALO162,1),0)/1000</f>
        <v/>
      </c>
      <c r="CX162">
        <f>IFERROR(MATCH(CX$3,'Bins 2025'!$D162:$ALO162,1),0)/1000</f>
        <v/>
      </c>
      <c r="CY162">
        <f>IFERROR(MATCH(CY$3,'Bins 2025'!$D162:$ALO162,1),0)/1000</f>
        <v/>
      </c>
      <c r="CZ162">
        <f>IFERROR(MATCH(CZ$3,'Bins 2025'!$D162:$ALO162,1),0)/1000</f>
        <v/>
      </c>
      <c r="DA162">
        <f>IFERROR(MATCH(DA$3,'Bins 2025'!$D162:$ALO162,1),0)/1000</f>
        <v/>
      </c>
      <c r="DB162">
        <f>IFERROR(MATCH(DB$3,'Bins 2025'!$D162:$ALO162,1),0)/1000</f>
        <v/>
      </c>
      <c r="DC162">
        <f>IFERROR(MATCH(DC$3,'Bins 2025'!$D162:$ALO162,1),0)/1000</f>
        <v/>
      </c>
      <c r="DD162">
        <f>IFERROR(MATCH(DD$3,'Bins 2025'!$D162:$ALO162,1),0)/1000</f>
        <v/>
      </c>
      <c r="DE162">
        <f>IFERROR(MATCH(DE$3,'Bins 2025'!$D162:$ALO162,1),0)/1000</f>
        <v/>
      </c>
      <c r="DF162">
        <f>IFERROR(MATCH(DF$3,'Bins 2025'!$D162:$ALO162,1),0)/1000</f>
        <v/>
      </c>
      <c r="DG162">
        <f>IFERROR(MATCH(DG$3,'Bins 2025'!$D162:$ALO162,1),0)/1000</f>
        <v/>
      </c>
      <c r="DH162">
        <f>IFERROR(MATCH(DH$3,'Bins 2025'!$D162:$ALO162,1),0)/1000</f>
        <v/>
      </c>
      <c r="DI162">
        <f>IFERROR(MATCH(DI$3,'Bins 2025'!$D162:$ALO162,1),0)/1000</f>
        <v/>
      </c>
      <c r="DJ162">
        <f>IFERROR(MATCH(DJ$3,'Bins 2025'!$D162:$ALO162,1),0)/1000</f>
        <v/>
      </c>
      <c r="DK162">
        <f>IFERROR(MATCH(DK$3,'Bins 2025'!$D162:$ALO162,1),0)/1000</f>
        <v/>
      </c>
      <c r="DL162">
        <f>IFERROR(MATCH(DL$3,'Bins 2025'!$D162:$ALO162,1),0)/1000</f>
        <v/>
      </c>
      <c r="DM162">
        <f>IFERROR(MATCH(DM$3,'Bins 2025'!$D162:$ALO162,1),0)/1000</f>
        <v/>
      </c>
      <c r="DN162">
        <f>IFERROR(MATCH(DN$3,'Bins 2025'!$D162:$ALO162,1),0)/1000</f>
        <v/>
      </c>
      <c r="DO162">
        <f>IFERROR(MATCH(DO$3,'Bins 2025'!$D162:$ALO162,1),0)/1000</f>
        <v/>
      </c>
      <c r="DP162">
        <f>IFERROR(MATCH(DP$3,'Bins 2025'!$D162:$ALO162,1),0)/1000</f>
        <v/>
      </c>
      <c r="DQ162">
        <f>IFERROR(MATCH(DQ$3,'Bins 2025'!$D162:$ALO162,1),0)/1000</f>
        <v/>
      </c>
      <c r="DR162">
        <f>IFERROR(MATCH(DR$3,'Bins 2025'!$D162:$ALO162,1),0)/1000</f>
        <v/>
      </c>
      <c r="DS162">
        <f>IFERROR(MATCH(DS$3,'Bins 2025'!$D162:$ALO162,1),0)/1000</f>
        <v/>
      </c>
      <c r="DT162">
        <f>IFERROR(MATCH(DT$3,'Bins 2025'!$D162:$ALO162,1),0)/1000</f>
        <v/>
      </c>
      <c r="DU162">
        <f>IFERROR(MATCH(DU$3,'Bins 2025'!$D162:$ALO162,1),0)/1000</f>
        <v/>
      </c>
      <c r="DV162">
        <f>IFERROR(MATCH(DV$3,'Bins 2025'!$D162:$ALO162,1),0)/1000</f>
        <v/>
      </c>
      <c r="DW162">
        <f>IFERROR(MATCH(DW$3,'Bins 2025'!$D162:$ALO162,1),0)/1000</f>
        <v/>
      </c>
      <c r="DX162">
        <f>IFERROR(MATCH(DX$3,'Bins 2025'!$D162:$ALO162,1),0)/1000</f>
        <v/>
      </c>
      <c r="DY162">
        <f>IFERROR(MATCH(DY$3,'Bins 2025'!$D162:$ALO162,1),0)/1000</f>
        <v/>
      </c>
      <c r="DZ162">
        <f>IFERROR(MATCH(DZ$3,'Bins 2025'!$D162:$ALO162,1),0)/1000</f>
        <v/>
      </c>
      <c r="EA162">
        <f>IFERROR(MATCH(EA$3,'Bins 2025'!$D162:$ALO162,1),0)/1000</f>
        <v/>
      </c>
      <c r="EB162">
        <f>IFERROR(MATCH(EB$3,'Bins 2025'!$D162:$ALO162,1),0)/1000</f>
        <v/>
      </c>
      <c r="EC162">
        <f>IFERROR(MATCH(EC$3,'Bins 2025'!$D162:$ALO162,1),0)/1000</f>
        <v/>
      </c>
      <c r="ED162">
        <f>IFERROR(MATCH(ED$3,'Bins 2025'!$D162:$ALO162,1),0)/1000</f>
        <v/>
      </c>
      <c r="EE162">
        <f>IFERROR(MATCH(EE$3,'Bins 2025'!$D162:$ALO162,1),0)/1000</f>
        <v/>
      </c>
      <c r="EF162">
        <f>IFERROR(MATCH(EF$3,'Bins 2025'!$D162:$ALO162,1),0)/1000</f>
        <v/>
      </c>
      <c r="EG162">
        <f>IFERROR(MATCH(EG$3,'Bins 2025'!$D162:$ALO162,1),0)/1000</f>
        <v/>
      </c>
      <c r="EH162">
        <f>IFERROR(MATCH(EH$3,'Bins 2025'!$D162:$ALO162,1),0)/1000</f>
        <v/>
      </c>
      <c r="EI162">
        <f>IFERROR(MATCH(EI$3,'Bins 2025'!$D162:$ALO162,1),0)/1000</f>
        <v/>
      </c>
      <c r="EJ162">
        <f>IFERROR(MATCH(EJ$3,'Bins 2025'!$D162:$ALO162,1),0)/1000</f>
        <v/>
      </c>
      <c r="EK162">
        <f>IFERROR(MATCH(EK$3,'Bins 2025'!$D162:$ALO162,1),0)/1000</f>
        <v/>
      </c>
      <c r="EL162">
        <f>IFERROR(MATCH(EL$3,'Bins 2025'!$D162:$ALO162,1),0)/1000</f>
        <v/>
      </c>
      <c r="EM162">
        <f>IFERROR(MATCH(EM$3,'Bins 2025'!$D162:$ALO162,1),0)/1000</f>
        <v/>
      </c>
      <c r="EN162">
        <f>IFERROR(MATCH(EN$3,'Bins 2025'!$D162:$ALO162,1),0)/1000</f>
        <v/>
      </c>
      <c r="EO162">
        <f>IFERROR(MATCH(EO$3,'Bins 2025'!$D162:$ALO162,1),0)/1000</f>
        <v/>
      </c>
      <c r="EP162">
        <f>IFERROR(MATCH(EP$3,'Bins 2025'!$D162:$ALO162,1),0)/1000</f>
        <v/>
      </c>
      <c r="EQ162">
        <f>IFERROR(MATCH(EQ$3,'Bins 2025'!$D162:$ALO162,1),0)/1000</f>
        <v/>
      </c>
      <c r="ER162">
        <f>IFERROR(MATCH(ER$3,'Bins 2025'!$D162:$ALO162,1),0)/1000</f>
        <v/>
      </c>
      <c r="ES162">
        <f>IFERROR(MATCH(ES$3,'Bins 2025'!$D162:$ALO162,1),0)/1000</f>
        <v/>
      </c>
      <c r="ET162">
        <f>IFERROR(MATCH(ET$3,'Bins 2025'!$D162:$ALO162,1),0)/1000</f>
        <v/>
      </c>
      <c r="EU162">
        <f>IFERROR(MATCH(EU$3,'Bins 2025'!$D162:$ALO162,1),0)/1000</f>
        <v/>
      </c>
      <c r="EV162">
        <f>IFERROR(MATCH(EV$3,'Bins 2025'!$D162:$ALO162,1),0)/1000</f>
        <v/>
      </c>
      <c r="EW162">
        <f>IFERROR(MATCH(EW$3,'Bins 2025'!$D162:$ALO162,1),0)/1000</f>
        <v/>
      </c>
      <c r="EX162">
        <f>IFERROR(MATCH(EX$3,'Bins 2025'!$D162:$ALO162,1),0)/1000</f>
        <v/>
      </c>
      <c r="EY162">
        <f>IFERROR(MATCH(EY$3,'Bins 2025'!$D162:$ALO162,1),0)/1000</f>
        <v/>
      </c>
      <c r="EZ162">
        <f>IFERROR(MATCH(EZ$3,'Bins 2025'!$D162:$ALO162,1),0)/1000</f>
        <v/>
      </c>
      <c r="FA162">
        <f>IFERROR(MATCH(FA$3,'Bins 2025'!$D162:$ALO162,1),0)/1000</f>
        <v/>
      </c>
      <c r="FB162">
        <f>IFERROR(MATCH(FB$3,'Bins 2025'!$D162:$ALO162,1),0)/1000</f>
        <v/>
      </c>
      <c r="FC162">
        <f>IFERROR(MATCH(FC$3,'Bins 2025'!$D162:$ALO162,1),0)/1000</f>
        <v/>
      </c>
      <c r="FD162">
        <f>IFERROR(MATCH(FD$3,'Bins 2025'!$D162:$ALO162,1),0)/1000</f>
        <v/>
      </c>
      <c r="FE162">
        <f>IFERROR(MATCH(FE$3,'Bins 2025'!$D162:$ALO162,1),0)/1000</f>
        <v/>
      </c>
      <c r="FF162">
        <f>IFERROR(MATCH(FF$3,'Bins 2025'!$D162:$ALO162,1),0)/1000</f>
        <v/>
      </c>
      <c r="FG162">
        <f>IFERROR(MATCH(FG$3,'Bins 2025'!$D162:$ALO162,1),0)/1000</f>
        <v/>
      </c>
      <c r="FH162">
        <f>IFERROR(MATCH(FH$3,'Bins 2025'!$D162:$ALO162,1),0)/1000</f>
        <v/>
      </c>
      <c r="FI162">
        <f>IFERROR(MATCH(FI$3,'Bins 2025'!$D162:$ALO162,1),0)/1000</f>
        <v/>
      </c>
      <c r="FJ162">
        <f>IFERROR(MATCH(FJ$3,'Bins 2025'!$D162:$ALO162,1),0)/1000</f>
        <v/>
      </c>
      <c r="FK162">
        <f>IFERROR(MATCH(FK$3,'Bins 2025'!$D162:$ALO162,1),0)/1000</f>
        <v/>
      </c>
      <c r="FL162">
        <f>IFERROR(MATCH(FL$3,'Bins 2025'!$D162:$ALO162,1),0)/1000</f>
        <v/>
      </c>
      <c r="FM162">
        <f>IFERROR(MATCH(FM$3,'Bins 2025'!$D162:$ALO162,1),0)/1000</f>
        <v/>
      </c>
      <c r="FN162">
        <f>IFERROR(MATCH(FN$3,'Bins 2025'!$D162:$ALO162,1),0)/1000</f>
        <v/>
      </c>
      <c r="FO162">
        <f>IFERROR(MATCH(FO$3,'Bins 2025'!$D162:$ALO162,1),0)/1000</f>
        <v/>
      </c>
      <c r="FP162">
        <f>IFERROR(MATCH(FP$3,'Bins 2025'!$D162:$ALO162,1),0)/1000</f>
        <v/>
      </c>
      <c r="FQ162">
        <f>IFERROR(MATCH(FQ$3,'Bins 2025'!$D162:$ALO162,1),0)/1000</f>
        <v/>
      </c>
      <c r="FR162">
        <f>IFERROR(MATCH(FR$3,'Bins 2025'!$D162:$ALO162,1),0)/1000</f>
        <v/>
      </c>
      <c r="FS162">
        <f>IFERROR(MATCH(FS$3,'Bins 2025'!$D162:$ALO162,1),0)/1000</f>
        <v/>
      </c>
      <c r="FT162">
        <f>IFERROR(MATCH(FT$3,'Bins 2025'!$D162:$ALO162,1),0)/1000</f>
        <v/>
      </c>
      <c r="FU162">
        <f>IFERROR(MATCH(FU$3,'Bins 2025'!$D162:$ALO162,1),0)/1000</f>
        <v/>
      </c>
      <c r="FV162">
        <f>IFERROR(MATCH(FV$3,'Bins 2025'!$D162:$ALO162,1),0)/1000</f>
        <v/>
      </c>
      <c r="FW162">
        <f>IFERROR(MATCH(FW$3,'Bins 2025'!$D162:$ALO162,1),0)/1000</f>
        <v/>
      </c>
      <c r="FX162">
        <f>IFERROR(MATCH(FX$3,'Bins 2025'!$D162:$ALO162,1),0)/1000</f>
        <v/>
      </c>
      <c r="FY162">
        <f>IFERROR(MATCH(FY$3,'Bins 2025'!$D162:$ALO162,1),0)/1000</f>
        <v/>
      </c>
      <c r="FZ162">
        <f>IFERROR(MATCH(FZ$3,'Bins 2025'!$D162:$ALO162,1),0)/1000</f>
        <v/>
      </c>
      <c r="GA162">
        <f>IFERROR(MATCH(GA$3,'Bins 2025'!$D162:$ALO162,1),0)/1000</f>
        <v/>
      </c>
      <c r="GB162">
        <f>IFERROR(MATCH(GB$3,'Bins 2025'!$D162:$ALO162,1),0)/1000</f>
        <v/>
      </c>
      <c r="GC162">
        <f>IFERROR(MATCH(GC$3,'Bins 2025'!$D162:$ALO162,1),0)/1000</f>
        <v/>
      </c>
      <c r="GD162">
        <f>IFERROR(MATCH(GD$3,'Bins 2025'!$D162:$ALO162,1),0)/1000</f>
        <v/>
      </c>
      <c r="GE162">
        <f>IFERROR(MATCH(GE$3,'Bins 2025'!$D162:$ALO162,1),0)/1000</f>
        <v/>
      </c>
      <c r="GF162">
        <f>IFERROR(MATCH(GF$3,'Bins 2025'!$D162:$ALO162,1),0)/1000</f>
        <v/>
      </c>
      <c r="GG162">
        <f>IFERROR(MATCH(GG$3,'Bins 2025'!$D162:$ALO162,1),0)/1000</f>
        <v/>
      </c>
      <c r="GH162">
        <f>IFERROR(MATCH(GH$3,'Bins 2025'!$D162:$ALO162,1),0)/1000</f>
        <v/>
      </c>
      <c r="GI162">
        <f>IFERROR(MATCH(GI$3,'Bins 2025'!$D162:$ALO162,1),0)/1000</f>
        <v/>
      </c>
      <c r="GJ162">
        <f>IFERROR(MATCH(GJ$3,'Bins 2025'!$D162:$ALO162,1),0)/1000</f>
        <v/>
      </c>
      <c r="GK162">
        <f>IFERROR(MATCH(GK$3,'Bins 2025'!$D162:$ALO162,1),0)/1000</f>
        <v/>
      </c>
      <c r="GL162">
        <f>IFERROR(MATCH(GL$3,'Bins 2025'!$D162:$ALO162,1),0)/1000</f>
        <v/>
      </c>
      <c r="GM162">
        <f>IFERROR(MATCH(GM$3,'Bins 2025'!$D162:$ALO162,1),0)/1000</f>
        <v/>
      </c>
      <c r="GN162">
        <f>IFERROR(MATCH(GN$3,'Bins 2025'!$D162:$ALO162,1),0)/1000</f>
        <v/>
      </c>
      <c r="GO162">
        <f>IFERROR(MATCH(GO$3,'Bins 2025'!$D162:$ALO162,1),0)/1000</f>
        <v/>
      </c>
      <c r="GP162">
        <f>IFERROR(MATCH(GP$3,'Bins 2025'!$D162:$ALO162,1),0)/1000</f>
        <v/>
      </c>
      <c r="GQ162">
        <f>IFERROR(MATCH(GQ$3,'Bins 2025'!$D162:$ALO162,1),0)/1000</f>
        <v/>
      </c>
      <c r="GR162">
        <f>IFERROR(MATCH(GR$3,'Bins 2025'!$D162:$ALO162,1),0)/1000</f>
        <v/>
      </c>
      <c r="GS162">
        <f>IFERROR(MATCH(GS$3,'Bins 2025'!$D162:$ALO162,1),0)/1000</f>
        <v/>
      </c>
      <c r="GT162">
        <f>IFERROR(MATCH(GT$3,'Bins 2025'!$D162:$ALO162,1),0)/1000</f>
        <v/>
      </c>
      <c r="GU162">
        <f>IFERROR(MATCH(GU$3,'Bins 2025'!$D162:$ALO162,1),0)/1000</f>
        <v/>
      </c>
    </row>
    <row r="163">
      <c r="B163">
        <f>Inputs!B163</f>
        <v/>
      </c>
      <c r="C163">
        <f>Inputs!K163</f>
        <v/>
      </c>
      <c r="D163">
        <f>N(Inputs!H163)</f>
        <v/>
      </c>
      <c r="E163">
        <f>IFERROR(MATCH(E$3,'Bins 2025'!$D163:$ALO163,1),0)/1000</f>
        <v/>
      </c>
      <c r="F163">
        <f>IFERROR(MATCH(F$3,'Bins 2025'!$D163:$ALO163,1),0)/1000</f>
        <v/>
      </c>
      <c r="G163">
        <f>IFERROR(MATCH(G$3,'Bins 2025'!$D163:$ALO163,1),0)/1000</f>
        <v/>
      </c>
      <c r="H163">
        <f>IFERROR(MATCH(H$3,'Bins 2025'!$D163:$ALO163,1),0)/1000</f>
        <v/>
      </c>
      <c r="I163">
        <f>IFERROR(MATCH(I$3,'Bins 2025'!$D163:$ALO163,1),0)/1000</f>
        <v/>
      </c>
      <c r="J163">
        <f>IFERROR(MATCH(J$3,'Bins 2025'!$D163:$ALO163,1),0)/1000</f>
        <v/>
      </c>
      <c r="K163">
        <f>IFERROR(MATCH(K$3,'Bins 2025'!$D163:$ALO163,1),0)/1000</f>
        <v/>
      </c>
      <c r="L163">
        <f>IFERROR(MATCH(L$3,'Bins 2025'!$D163:$ALO163,1),0)/1000</f>
        <v/>
      </c>
      <c r="M163">
        <f>IFERROR(MATCH(M$3,'Bins 2025'!$D163:$ALO163,1),0)/1000</f>
        <v/>
      </c>
      <c r="N163">
        <f>IFERROR(MATCH(N$3,'Bins 2025'!$D163:$ALO163,1),0)/1000</f>
        <v/>
      </c>
      <c r="O163">
        <f>IFERROR(MATCH(O$3,'Bins 2025'!$D163:$ALO163,1),0)/1000</f>
        <v/>
      </c>
      <c r="P163">
        <f>IFERROR(MATCH(P$3,'Bins 2025'!$D163:$ALO163,1),0)/1000</f>
        <v/>
      </c>
      <c r="Q163">
        <f>IFERROR(MATCH(Q$3,'Bins 2025'!$D163:$ALO163,1),0)/1000</f>
        <v/>
      </c>
      <c r="R163">
        <f>IFERROR(MATCH(R$3,'Bins 2025'!$D163:$ALO163,1),0)/1000</f>
        <v/>
      </c>
      <c r="S163">
        <f>IFERROR(MATCH(S$3,'Bins 2025'!$D163:$ALO163,1),0)/1000</f>
        <v/>
      </c>
      <c r="T163">
        <f>IFERROR(MATCH(T$3,'Bins 2025'!$D163:$ALO163,1),0)/1000</f>
        <v/>
      </c>
      <c r="U163">
        <f>IFERROR(MATCH(U$3,'Bins 2025'!$D163:$ALO163,1),0)/1000</f>
        <v/>
      </c>
      <c r="V163">
        <f>IFERROR(MATCH(V$3,'Bins 2025'!$D163:$ALO163,1),0)/1000</f>
        <v/>
      </c>
      <c r="W163">
        <f>IFERROR(MATCH(W$3,'Bins 2025'!$D163:$ALO163,1),0)/1000</f>
        <v/>
      </c>
      <c r="X163">
        <f>IFERROR(MATCH(X$3,'Bins 2025'!$D163:$ALO163,1),0)/1000</f>
        <v/>
      </c>
      <c r="Y163">
        <f>IFERROR(MATCH(Y$3,'Bins 2025'!$D163:$ALO163,1),0)/1000</f>
        <v/>
      </c>
      <c r="Z163">
        <f>IFERROR(MATCH(Z$3,'Bins 2025'!$D163:$ALO163,1),0)/1000</f>
        <v/>
      </c>
      <c r="AA163">
        <f>IFERROR(MATCH(AA$3,'Bins 2025'!$D163:$ALO163,1),0)/1000</f>
        <v/>
      </c>
      <c r="AB163">
        <f>IFERROR(MATCH(AB$3,'Bins 2025'!$D163:$ALO163,1),0)/1000</f>
        <v/>
      </c>
      <c r="AC163">
        <f>IFERROR(MATCH(AC$3,'Bins 2025'!$D163:$ALO163,1),0)/1000</f>
        <v/>
      </c>
      <c r="AD163">
        <f>IFERROR(MATCH(AD$3,'Bins 2025'!$D163:$ALO163,1),0)/1000</f>
        <v/>
      </c>
      <c r="AE163">
        <f>IFERROR(MATCH(AE$3,'Bins 2025'!$D163:$ALO163,1),0)/1000</f>
        <v/>
      </c>
      <c r="AF163">
        <f>IFERROR(MATCH(AF$3,'Bins 2025'!$D163:$ALO163,1),0)/1000</f>
        <v/>
      </c>
      <c r="AG163">
        <f>IFERROR(MATCH(AG$3,'Bins 2025'!$D163:$ALO163,1),0)/1000</f>
        <v/>
      </c>
      <c r="AH163">
        <f>IFERROR(MATCH(AH$3,'Bins 2025'!$D163:$ALO163,1),0)/1000</f>
        <v/>
      </c>
      <c r="AI163">
        <f>IFERROR(MATCH(AI$3,'Bins 2025'!$D163:$ALO163,1),0)/1000</f>
        <v/>
      </c>
      <c r="AJ163">
        <f>IFERROR(MATCH(AJ$3,'Bins 2025'!$D163:$ALO163,1),0)/1000</f>
        <v/>
      </c>
      <c r="AK163">
        <f>IFERROR(MATCH(AK$3,'Bins 2025'!$D163:$ALO163,1),0)/1000</f>
        <v/>
      </c>
      <c r="AL163">
        <f>IFERROR(MATCH(AL$3,'Bins 2025'!$D163:$ALO163,1),0)/1000</f>
        <v/>
      </c>
      <c r="AM163">
        <f>IFERROR(MATCH(AM$3,'Bins 2025'!$D163:$ALO163,1),0)/1000</f>
        <v/>
      </c>
      <c r="AN163">
        <f>IFERROR(MATCH(AN$3,'Bins 2025'!$D163:$ALO163,1),0)/1000</f>
        <v/>
      </c>
      <c r="AO163">
        <f>IFERROR(MATCH(AO$3,'Bins 2025'!$D163:$ALO163,1),0)/1000</f>
        <v/>
      </c>
      <c r="AP163">
        <f>IFERROR(MATCH(AP$3,'Bins 2025'!$D163:$ALO163,1),0)/1000</f>
        <v/>
      </c>
      <c r="AQ163">
        <f>IFERROR(MATCH(AQ$3,'Bins 2025'!$D163:$ALO163,1),0)/1000</f>
        <v/>
      </c>
      <c r="AR163">
        <f>IFERROR(MATCH(AR$3,'Bins 2025'!$D163:$ALO163,1),0)/1000</f>
        <v/>
      </c>
      <c r="AS163">
        <f>IFERROR(MATCH(AS$3,'Bins 2025'!$D163:$ALO163,1),0)/1000</f>
        <v/>
      </c>
      <c r="AT163">
        <f>IFERROR(MATCH(AT$3,'Bins 2025'!$D163:$ALO163,1),0)/1000</f>
        <v/>
      </c>
      <c r="AU163">
        <f>IFERROR(MATCH(AU$3,'Bins 2025'!$D163:$ALO163,1),0)/1000</f>
        <v/>
      </c>
      <c r="AV163">
        <f>IFERROR(MATCH(AV$3,'Bins 2025'!$D163:$ALO163,1),0)/1000</f>
        <v/>
      </c>
      <c r="AW163">
        <f>IFERROR(MATCH(AW$3,'Bins 2025'!$D163:$ALO163,1),0)/1000</f>
        <v/>
      </c>
      <c r="AX163">
        <f>IFERROR(MATCH(AX$3,'Bins 2025'!$D163:$ALO163,1),0)/1000</f>
        <v/>
      </c>
      <c r="AY163">
        <f>IFERROR(MATCH(AY$3,'Bins 2025'!$D163:$ALO163,1),0)/1000</f>
        <v/>
      </c>
      <c r="AZ163">
        <f>IFERROR(MATCH(AZ$3,'Bins 2025'!$D163:$ALO163,1),0)/1000</f>
        <v/>
      </c>
      <c r="BA163">
        <f>IFERROR(MATCH(BA$3,'Bins 2025'!$D163:$ALO163,1),0)/1000</f>
        <v/>
      </c>
      <c r="BB163">
        <f>IFERROR(MATCH(BB$3,'Bins 2025'!$D163:$ALO163,1),0)/1000</f>
        <v/>
      </c>
      <c r="BC163">
        <f>IFERROR(MATCH(BC$3,'Bins 2025'!$D163:$ALO163,1),0)/1000</f>
        <v/>
      </c>
      <c r="BD163">
        <f>IFERROR(MATCH(BD$3,'Bins 2025'!$D163:$ALO163,1),0)/1000</f>
        <v/>
      </c>
      <c r="BE163">
        <f>IFERROR(MATCH(BE$3,'Bins 2025'!$D163:$ALO163,1),0)/1000</f>
        <v/>
      </c>
      <c r="BF163">
        <f>IFERROR(MATCH(BF$3,'Bins 2025'!$D163:$ALO163,1),0)/1000</f>
        <v/>
      </c>
      <c r="BG163">
        <f>IFERROR(MATCH(BG$3,'Bins 2025'!$D163:$ALO163,1),0)/1000</f>
        <v/>
      </c>
      <c r="BH163">
        <f>IFERROR(MATCH(BH$3,'Bins 2025'!$D163:$ALO163,1),0)/1000</f>
        <v/>
      </c>
      <c r="BI163">
        <f>IFERROR(MATCH(BI$3,'Bins 2025'!$D163:$ALO163,1),0)/1000</f>
        <v/>
      </c>
      <c r="BJ163">
        <f>IFERROR(MATCH(BJ$3,'Bins 2025'!$D163:$ALO163,1),0)/1000</f>
        <v/>
      </c>
      <c r="BK163">
        <f>IFERROR(MATCH(BK$3,'Bins 2025'!$D163:$ALO163,1),0)/1000</f>
        <v/>
      </c>
      <c r="BL163">
        <f>IFERROR(MATCH(BL$3,'Bins 2025'!$D163:$ALO163,1),0)/1000</f>
        <v/>
      </c>
      <c r="BM163">
        <f>IFERROR(MATCH(BM$3,'Bins 2025'!$D163:$ALO163,1),0)/1000</f>
        <v/>
      </c>
      <c r="BN163">
        <f>IFERROR(MATCH(BN$3,'Bins 2025'!$D163:$ALO163,1),0)/1000</f>
        <v/>
      </c>
      <c r="BO163">
        <f>IFERROR(MATCH(BO$3,'Bins 2025'!$D163:$ALO163,1),0)/1000</f>
        <v/>
      </c>
      <c r="BP163">
        <f>IFERROR(MATCH(BP$3,'Bins 2025'!$D163:$ALO163,1),0)/1000</f>
        <v/>
      </c>
      <c r="BQ163">
        <f>IFERROR(MATCH(BQ$3,'Bins 2025'!$D163:$ALO163,1),0)/1000</f>
        <v/>
      </c>
      <c r="BR163">
        <f>IFERROR(MATCH(BR$3,'Bins 2025'!$D163:$ALO163,1),0)/1000</f>
        <v/>
      </c>
      <c r="BS163">
        <f>IFERROR(MATCH(BS$3,'Bins 2025'!$D163:$ALO163,1),0)/1000</f>
        <v/>
      </c>
      <c r="BT163">
        <f>IFERROR(MATCH(BT$3,'Bins 2025'!$D163:$ALO163,1),0)/1000</f>
        <v/>
      </c>
      <c r="BU163">
        <f>IFERROR(MATCH(BU$3,'Bins 2025'!$D163:$ALO163,1),0)/1000</f>
        <v/>
      </c>
      <c r="BV163">
        <f>IFERROR(MATCH(BV$3,'Bins 2025'!$D163:$ALO163,1),0)/1000</f>
        <v/>
      </c>
      <c r="BW163">
        <f>IFERROR(MATCH(BW$3,'Bins 2025'!$D163:$ALO163,1),0)/1000</f>
        <v/>
      </c>
      <c r="BX163">
        <f>IFERROR(MATCH(BX$3,'Bins 2025'!$D163:$ALO163,1),0)/1000</f>
        <v/>
      </c>
      <c r="BY163">
        <f>IFERROR(MATCH(BY$3,'Bins 2025'!$D163:$ALO163,1),0)/1000</f>
        <v/>
      </c>
      <c r="BZ163">
        <f>IFERROR(MATCH(BZ$3,'Bins 2025'!$D163:$ALO163,1),0)/1000</f>
        <v/>
      </c>
      <c r="CA163">
        <f>IFERROR(MATCH(CA$3,'Bins 2025'!$D163:$ALO163,1),0)/1000</f>
        <v/>
      </c>
      <c r="CB163">
        <f>IFERROR(MATCH(CB$3,'Bins 2025'!$D163:$ALO163,1),0)/1000</f>
        <v/>
      </c>
      <c r="CC163">
        <f>IFERROR(MATCH(CC$3,'Bins 2025'!$D163:$ALO163,1),0)/1000</f>
        <v/>
      </c>
      <c r="CD163">
        <f>IFERROR(MATCH(CD$3,'Bins 2025'!$D163:$ALO163,1),0)/1000</f>
        <v/>
      </c>
      <c r="CE163">
        <f>IFERROR(MATCH(CE$3,'Bins 2025'!$D163:$ALO163,1),0)/1000</f>
        <v/>
      </c>
      <c r="CF163">
        <f>IFERROR(MATCH(CF$3,'Bins 2025'!$D163:$ALO163,1),0)/1000</f>
        <v/>
      </c>
      <c r="CG163">
        <f>IFERROR(MATCH(CG$3,'Bins 2025'!$D163:$ALO163,1),0)/1000</f>
        <v/>
      </c>
      <c r="CH163">
        <f>IFERROR(MATCH(CH$3,'Bins 2025'!$D163:$ALO163,1),0)/1000</f>
        <v/>
      </c>
      <c r="CI163">
        <f>IFERROR(MATCH(CI$3,'Bins 2025'!$D163:$ALO163,1),0)/1000</f>
        <v/>
      </c>
      <c r="CJ163">
        <f>IFERROR(MATCH(CJ$3,'Bins 2025'!$D163:$ALO163,1),0)/1000</f>
        <v/>
      </c>
      <c r="CK163">
        <f>IFERROR(MATCH(CK$3,'Bins 2025'!$D163:$ALO163,1),0)/1000</f>
        <v/>
      </c>
      <c r="CL163">
        <f>IFERROR(MATCH(CL$3,'Bins 2025'!$D163:$ALO163,1),0)/1000</f>
        <v/>
      </c>
      <c r="CM163">
        <f>IFERROR(MATCH(CM$3,'Bins 2025'!$D163:$ALO163,1),0)/1000</f>
        <v/>
      </c>
      <c r="CN163">
        <f>IFERROR(MATCH(CN$3,'Bins 2025'!$D163:$ALO163,1),0)/1000</f>
        <v/>
      </c>
      <c r="CO163">
        <f>IFERROR(MATCH(CO$3,'Bins 2025'!$D163:$ALO163,1),0)/1000</f>
        <v/>
      </c>
      <c r="CP163">
        <f>IFERROR(MATCH(CP$3,'Bins 2025'!$D163:$ALO163,1),0)/1000</f>
        <v/>
      </c>
      <c r="CQ163">
        <f>IFERROR(MATCH(CQ$3,'Bins 2025'!$D163:$ALO163,1),0)/1000</f>
        <v/>
      </c>
      <c r="CR163">
        <f>IFERROR(MATCH(CR$3,'Bins 2025'!$D163:$ALO163,1),0)/1000</f>
        <v/>
      </c>
      <c r="CS163">
        <f>IFERROR(MATCH(CS$3,'Bins 2025'!$D163:$ALO163,1),0)/1000</f>
        <v/>
      </c>
      <c r="CT163">
        <f>IFERROR(MATCH(CT$3,'Bins 2025'!$D163:$ALO163,1),0)/1000</f>
        <v/>
      </c>
      <c r="CU163">
        <f>IFERROR(MATCH(CU$3,'Bins 2025'!$D163:$ALO163,1),0)/1000</f>
        <v/>
      </c>
      <c r="CV163">
        <f>IFERROR(MATCH(CV$3,'Bins 2025'!$D163:$ALO163,1),0)/1000</f>
        <v/>
      </c>
      <c r="CW163">
        <f>IFERROR(MATCH(CW$3,'Bins 2025'!$D163:$ALO163,1),0)/1000</f>
        <v/>
      </c>
      <c r="CX163">
        <f>IFERROR(MATCH(CX$3,'Bins 2025'!$D163:$ALO163,1),0)/1000</f>
        <v/>
      </c>
      <c r="CY163">
        <f>IFERROR(MATCH(CY$3,'Bins 2025'!$D163:$ALO163,1),0)/1000</f>
        <v/>
      </c>
      <c r="CZ163">
        <f>IFERROR(MATCH(CZ$3,'Bins 2025'!$D163:$ALO163,1),0)/1000</f>
        <v/>
      </c>
      <c r="DA163">
        <f>IFERROR(MATCH(DA$3,'Bins 2025'!$D163:$ALO163,1),0)/1000</f>
        <v/>
      </c>
      <c r="DB163">
        <f>IFERROR(MATCH(DB$3,'Bins 2025'!$D163:$ALO163,1),0)/1000</f>
        <v/>
      </c>
      <c r="DC163">
        <f>IFERROR(MATCH(DC$3,'Bins 2025'!$D163:$ALO163,1),0)/1000</f>
        <v/>
      </c>
      <c r="DD163">
        <f>IFERROR(MATCH(DD$3,'Bins 2025'!$D163:$ALO163,1),0)/1000</f>
        <v/>
      </c>
      <c r="DE163">
        <f>IFERROR(MATCH(DE$3,'Bins 2025'!$D163:$ALO163,1),0)/1000</f>
        <v/>
      </c>
      <c r="DF163">
        <f>IFERROR(MATCH(DF$3,'Bins 2025'!$D163:$ALO163,1),0)/1000</f>
        <v/>
      </c>
      <c r="DG163">
        <f>IFERROR(MATCH(DG$3,'Bins 2025'!$D163:$ALO163,1),0)/1000</f>
        <v/>
      </c>
      <c r="DH163">
        <f>IFERROR(MATCH(DH$3,'Bins 2025'!$D163:$ALO163,1),0)/1000</f>
        <v/>
      </c>
      <c r="DI163">
        <f>IFERROR(MATCH(DI$3,'Bins 2025'!$D163:$ALO163,1),0)/1000</f>
        <v/>
      </c>
      <c r="DJ163">
        <f>IFERROR(MATCH(DJ$3,'Bins 2025'!$D163:$ALO163,1),0)/1000</f>
        <v/>
      </c>
      <c r="DK163">
        <f>IFERROR(MATCH(DK$3,'Bins 2025'!$D163:$ALO163,1),0)/1000</f>
        <v/>
      </c>
      <c r="DL163">
        <f>IFERROR(MATCH(DL$3,'Bins 2025'!$D163:$ALO163,1),0)/1000</f>
        <v/>
      </c>
      <c r="DM163">
        <f>IFERROR(MATCH(DM$3,'Bins 2025'!$D163:$ALO163,1),0)/1000</f>
        <v/>
      </c>
      <c r="DN163">
        <f>IFERROR(MATCH(DN$3,'Bins 2025'!$D163:$ALO163,1),0)/1000</f>
        <v/>
      </c>
      <c r="DO163">
        <f>IFERROR(MATCH(DO$3,'Bins 2025'!$D163:$ALO163,1),0)/1000</f>
        <v/>
      </c>
      <c r="DP163">
        <f>IFERROR(MATCH(DP$3,'Bins 2025'!$D163:$ALO163,1),0)/1000</f>
        <v/>
      </c>
      <c r="DQ163">
        <f>IFERROR(MATCH(DQ$3,'Bins 2025'!$D163:$ALO163,1),0)/1000</f>
        <v/>
      </c>
      <c r="DR163">
        <f>IFERROR(MATCH(DR$3,'Bins 2025'!$D163:$ALO163,1),0)/1000</f>
        <v/>
      </c>
      <c r="DS163">
        <f>IFERROR(MATCH(DS$3,'Bins 2025'!$D163:$ALO163,1),0)/1000</f>
        <v/>
      </c>
      <c r="DT163">
        <f>IFERROR(MATCH(DT$3,'Bins 2025'!$D163:$ALO163,1),0)/1000</f>
        <v/>
      </c>
      <c r="DU163">
        <f>IFERROR(MATCH(DU$3,'Bins 2025'!$D163:$ALO163,1),0)/1000</f>
        <v/>
      </c>
      <c r="DV163">
        <f>IFERROR(MATCH(DV$3,'Bins 2025'!$D163:$ALO163,1),0)/1000</f>
        <v/>
      </c>
      <c r="DW163">
        <f>IFERROR(MATCH(DW$3,'Bins 2025'!$D163:$ALO163,1),0)/1000</f>
        <v/>
      </c>
      <c r="DX163">
        <f>IFERROR(MATCH(DX$3,'Bins 2025'!$D163:$ALO163,1),0)/1000</f>
        <v/>
      </c>
      <c r="DY163">
        <f>IFERROR(MATCH(DY$3,'Bins 2025'!$D163:$ALO163,1),0)/1000</f>
        <v/>
      </c>
      <c r="DZ163">
        <f>IFERROR(MATCH(DZ$3,'Bins 2025'!$D163:$ALO163,1),0)/1000</f>
        <v/>
      </c>
      <c r="EA163">
        <f>IFERROR(MATCH(EA$3,'Bins 2025'!$D163:$ALO163,1),0)/1000</f>
        <v/>
      </c>
      <c r="EB163">
        <f>IFERROR(MATCH(EB$3,'Bins 2025'!$D163:$ALO163,1),0)/1000</f>
        <v/>
      </c>
      <c r="EC163">
        <f>IFERROR(MATCH(EC$3,'Bins 2025'!$D163:$ALO163,1),0)/1000</f>
        <v/>
      </c>
      <c r="ED163">
        <f>IFERROR(MATCH(ED$3,'Bins 2025'!$D163:$ALO163,1),0)/1000</f>
        <v/>
      </c>
      <c r="EE163">
        <f>IFERROR(MATCH(EE$3,'Bins 2025'!$D163:$ALO163,1),0)/1000</f>
        <v/>
      </c>
      <c r="EF163">
        <f>IFERROR(MATCH(EF$3,'Bins 2025'!$D163:$ALO163,1),0)/1000</f>
        <v/>
      </c>
      <c r="EG163">
        <f>IFERROR(MATCH(EG$3,'Bins 2025'!$D163:$ALO163,1),0)/1000</f>
        <v/>
      </c>
      <c r="EH163">
        <f>IFERROR(MATCH(EH$3,'Bins 2025'!$D163:$ALO163,1),0)/1000</f>
        <v/>
      </c>
      <c r="EI163">
        <f>IFERROR(MATCH(EI$3,'Bins 2025'!$D163:$ALO163,1),0)/1000</f>
        <v/>
      </c>
      <c r="EJ163">
        <f>IFERROR(MATCH(EJ$3,'Bins 2025'!$D163:$ALO163,1),0)/1000</f>
        <v/>
      </c>
      <c r="EK163">
        <f>IFERROR(MATCH(EK$3,'Bins 2025'!$D163:$ALO163,1),0)/1000</f>
        <v/>
      </c>
      <c r="EL163">
        <f>IFERROR(MATCH(EL$3,'Bins 2025'!$D163:$ALO163,1),0)/1000</f>
        <v/>
      </c>
      <c r="EM163">
        <f>IFERROR(MATCH(EM$3,'Bins 2025'!$D163:$ALO163,1),0)/1000</f>
        <v/>
      </c>
      <c r="EN163">
        <f>IFERROR(MATCH(EN$3,'Bins 2025'!$D163:$ALO163,1),0)/1000</f>
        <v/>
      </c>
      <c r="EO163">
        <f>IFERROR(MATCH(EO$3,'Bins 2025'!$D163:$ALO163,1),0)/1000</f>
        <v/>
      </c>
      <c r="EP163">
        <f>IFERROR(MATCH(EP$3,'Bins 2025'!$D163:$ALO163,1),0)/1000</f>
        <v/>
      </c>
      <c r="EQ163">
        <f>IFERROR(MATCH(EQ$3,'Bins 2025'!$D163:$ALO163,1),0)/1000</f>
        <v/>
      </c>
      <c r="ER163">
        <f>IFERROR(MATCH(ER$3,'Bins 2025'!$D163:$ALO163,1),0)/1000</f>
        <v/>
      </c>
      <c r="ES163">
        <f>IFERROR(MATCH(ES$3,'Bins 2025'!$D163:$ALO163,1),0)/1000</f>
        <v/>
      </c>
      <c r="ET163">
        <f>IFERROR(MATCH(ET$3,'Bins 2025'!$D163:$ALO163,1),0)/1000</f>
        <v/>
      </c>
      <c r="EU163">
        <f>IFERROR(MATCH(EU$3,'Bins 2025'!$D163:$ALO163,1),0)/1000</f>
        <v/>
      </c>
      <c r="EV163">
        <f>IFERROR(MATCH(EV$3,'Bins 2025'!$D163:$ALO163,1),0)/1000</f>
        <v/>
      </c>
      <c r="EW163">
        <f>IFERROR(MATCH(EW$3,'Bins 2025'!$D163:$ALO163,1),0)/1000</f>
        <v/>
      </c>
      <c r="EX163">
        <f>IFERROR(MATCH(EX$3,'Bins 2025'!$D163:$ALO163,1),0)/1000</f>
        <v/>
      </c>
      <c r="EY163">
        <f>IFERROR(MATCH(EY$3,'Bins 2025'!$D163:$ALO163,1),0)/1000</f>
        <v/>
      </c>
      <c r="EZ163">
        <f>IFERROR(MATCH(EZ$3,'Bins 2025'!$D163:$ALO163,1),0)/1000</f>
        <v/>
      </c>
      <c r="FA163">
        <f>IFERROR(MATCH(FA$3,'Bins 2025'!$D163:$ALO163,1),0)/1000</f>
        <v/>
      </c>
      <c r="FB163">
        <f>IFERROR(MATCH(FB$3,'Bins 2025'!$D163:$ALO163,1),0)/1000</f>
        <v/>
      </c>
      <c r="FC163">
        <f>IFERROR(MATCH(FC$3,'Bins 2025'!$D163:$ALO163,1),0)/1000</f>
        <v/>
      </c>
      <c r="FD163">
        <f>IFERROR(MATCH(FD$3,'Bins 2025'!$D163:$ALO163,1),0)/1000</f>
        <v/>
      </c>
      <c r="FE163">
        <f>IFERROR(MATCH(FE$3,'Bins 2025'!$D163:$ALO163,1),0)/1000</f>
        <v/>
      </c>
      <c r="FF163">
        <f>IFERROR(MATCH(FF$3,'Bins 2025'!$D163:$ALO163,1),0)/1000</f>
        <v/>
      </c>
      <c r="FG163">
        <f>IFERROR(MATCH(FG$3,'Bins 2025'!$D163:$ALO163,1),0)/1000</f>
        <v/>
      </c>
      <c r="FH163">
        <f>IFERROR(MATCH(FH$3,'Bins 2025'!$D163:$ALO163,1),0)/1000</f>
        <v/>
      </c>
      <c r="FI163">
        <f>IFERROR(MATCH(FI$3,'Bins 2025'!$D163:$ALO163,1),0)/1000</f>
        <v/>
      </c>
      <c r="FJ163">
        <f>IFERROR(MATCH(FJ$3,'Bins 2025'!$D163:$ALO163,1),0)/1000</f>
        <v/>
      </c>
      <c r="FK163">
        <f>IFERROR(MATCH(FK$3,'Bins 2025'!$D163:$ALO163,1),0)/1000</f>
        <v/>
      </c>
      <c r="FL163">
        <f>IFERROR(MATCH(FL$3,'Bins 2025'!$D163:$ALO163,1),0)/1000</f>
        <v/>
      </c>
      <c r="FM163">
        <f>IFERROR(MATCH(FM$3,'Bins 2025'!$D163:$ALO163,1),0)/1000</f>
        <v/>
      </c>
      <c r="FN163">
        <f>IFERROR(MATCH(FN$3,'Bins 2025'!$D163:$ALO163,1),0)/1000</f>
        <v/>
      </c>
      <c r="FO163">
        <f>IFERROR(MATCH(FO$3,'Bins 2025'!$D163:$ALO163,1),0)/1000</f>
        <v/>
      </c>
      <c r="FP163">
        <f>IFERROR(MATCH(FP$3,'Bins 2025'!$D163:$ALO163,1),0)/1000</f>
        <v/>
      </c>
      <c r="FQ163">
        <f>IFERROR(MATCH(FQ$3,'Bins 2025'!$D163:$ALO163,1),0)/1000</f>
        <v/>
      </c>
      <c r="FR163">
        <f>IFERROR(MATCH(FR$3,'Bins 2025'!$D163:$ALO163,1),0)/1000</f>
        <v/>
      </c>
      <c r="FS163">
        <f>IFERROR(MATCH(FS$3,'Bins 2025'!$D163:$ALO163,1),0)/1000</f>
        <v/>
      </c>
      <c r="FT163">
        <f>IFERROR(MATCH(FT$3,'Bins 2025'!$D163:$ALO163,1),0)/1000</f>
        <v/>
      </c>
      <c r="FU163">
        <f>IFERROR(MATCH(FU$3,'Bins 2025'!$D163:$ALO163,1),0)/1000</f>
        <v/>
      </c>
      <c r="FV163">
        <f>IFERROR(MATCH(FV$3,'Bins 2025'!$D163:$ALO163,1),0)/1000</f>
        <v/>
      </c>
      <c r="FW163">
        <f>IFERROR(MATCH(FW$3,'Bins 2025'!$D163:$ALO163,1),0)/1000</f>
        <v/>
      </c>
      <c r="FX163">
        <f>IFERROR(MATCH(FX$3,'Bins 2025'!$D163:$ALO163,1),0)/1000</f>
        <v/>
      </c>
      <c r="FY163">
        <f>IFERROR(MATCH(FY$3,'Bins 2025'!$D163:$ALO163,1),0)/1000</f>
        <v/>
      </c>
      <c r="FZ163">
        <f>IFERROR(MATCH(FZ$3,'Bins 2025'!$D163:$ALO163,1),0)/1000</f>
        <v/>
      </c>
      <c r="GA163">
        <f>IFERROR(MATCH(GA$3,'Bins 2025'!$D163:$ALO163,1),0)/1000</f>
        <v/>
      </c>
      <c r="GB163">
        <f>IFERROR(MATCH(GB$3,'Bins 2025'!$D163:$ALO163,1),0)/1000</f>
        <v/>
      </c>
      <c r="GC163">
        <f>IFERROR(MATCH(GC$3,'Bins 2025'!$D163:$ALO163,1),0)/1000</f>
        <v/>
      </c>
      <c r="GD163">
        <f>IFERROR(MATCH(GD$3,'Bins 2025'!$D163:$ALO163,1),0)/1000</f>
        <v/>
      </c>
      <c r="GE163">
        <f>IFERROR(MATCH(GE$3,'Bins 2025'!$D163:$ALO163,1),0)/1000</f>
        <v/>
      </c>
      <c r="GF163">
        <f>IFERROR(MATCH(GF$3,'Bins 2025'!$D163:$ALO163,1),0)/1000</f>
        <v/>
      </c>
      <c r="GG163">
        <f>IFERROR(MATCH(GG$3,'Bins 2025'!$D163:$ALO163,1),0)/1000</f>
        <v/>
      </c>
      <c r="GH163">
        <f>IFERROR(MATCH(GH$3,'Bins 2025'!$D163:$ALO163,1),0)/1000</f>
        <v/>
      </c>
      <c r="GI163">
        <f>IFERROR(MATCH(GI$3,'Bins 2025'!$D163:$ALO163,1),0)/1000</f>
        <v/>
      </c>
      <c r="GJ163">
        <f>IFERROR(MATCH(GJ$3,'Bins 2025'!$D163:$ALO163,1),0)/1000</f>
        <v/>
      </c>
      <c r="GK163">
        <f>IFERROR(MATCH(GK$3,'Bins 2025'!$D163:$ALO163,1),0)/1000</f>
        <v/>
      </c>
      <c r="GL163">
        <f>IFERROR(MATCH(GL$3,'Bins 2025'!$D163:$ALO163,1),0)/1000</f>
        <v/>
      </c>
      <c r="GM163">
        <f>IFERROR(MATCH(GM$3,'Bins 2025'!$D163:$ALO163,1),0)/1000</f>
        <v/>
      </c>
      <c r="GN163">
        <f>IFERROR(MATCH(GN$3,'Bins 2025'!$D163:$ALO163,1),0)/1000</f>
        <v/>
      </c>
      <c r="GO163">
        <f>IFERROR(MATCH(GO$3,'Bins 2025'!$D163:$ALO163,1),0)/1000</f>
        <v/>
      </c>
      <c r="GP163">
        <f>IFERROR(MATCH(GP$3,'Bins 2025'!$D163:$ALO163,1),0)/1000</f>
        <v/>
      </c>
      <c r="GQ163">
        <f>IFERROR(MATCH(GQ$3,'Bins 2025'!$D163:$ALO163,1),0)/1000</f>
        <v/>
      </c>
      <c r="GR163">
        <f>IFERROR(MATCH(GR$3,'Bins 2025'!$D163:$ALO163,1),0)/1000</f>
        <v/>
      </c>
      <c r="GS163">
        <f>IFERROR(MATCH(GS$3,'Bins 2025'!$D163:$ALO163,1),0)/1000</f>
        <v/>
      </c>
      <c r="GT163">
        <f>IFERROR(MATCH(GT$3,'Bins 2025'!$D163:$ALO163,1),0)/1000</f>
        <v/>
      </c>
      <c r="GU163">
        <f>IFERROR(MATCH(GU$3,'Bins 2025'!$D163:$ALO163,1),0)/1000</f>
        <v/>
      </c>
    </row>
    <row r="164">
      <c r="B164">
        <f>Inputs!B164</f>
        <v/>
      </c>
      <c r="C164">
        <f>Inputs!K164</f>
        <v/>
      </c>
      <c r="D164">
        <f>N(Inputs!H164)</f>
        <v/>
      </c>
      <c r="E164">
        <f>IFERROR(MATCH(E$3,'Bins 2025'!$D164:$ALO164,1),0)/1000</f>
        <v/>
      </c>
      <c r="F164">
        <f>IFERROR(MATCH(F$3,'Bins 2025'!$D164:$ALO164,1),0)/1000</f>
        <v/>
      </c>
      <c r="G164">
        <f>IFERROR(MATCH(G$3,'Bins 2025'!$D164:$ALO164,1),0)/1000</f>
        <v/>
      </c>
      <c r="H164">
        <f>IFERROR(MATCH(H$3,'Bins 2025'!$D164:$ALO164,1),0)/1000</f>
        <v/>
      </c>
      <c r="I164">
        <f>IFERROR(MATCH(I$3,'Bins 2025'!$D164:$ALO164,1),0)/1000</f>
        <v/>
      </c>
      <c r="J164">
        <f>IFERROR(MATCH(J$3,'Bins 2025'!$D164:$ALO164,1),0)/1000</f>
        <v/>
      </c>
      <c r="K164">
        <f>IFERROR(MATCH(K$3,'Bins 2025'!$D164:$ALO164,1),0)/1000</f>
        <v/>
      </c>
      <c r="L164">
        <f>IFERROR(MATCH(L$3,'Bins 2025'!$D164:$ALO164,1),0)/1000</f>
        <v/>
      </c>
      <c r="M164">
        <f>IFERROR(MATCH(M$3,'Bins 2025'!$D164:$ALO164,1),0)/1000</f>
        <v/>
      </c>
      <c r="N164">
        <f>IFERROR(MATCH(N$3,'Bins 2025'!$D164:$ALO164,1),0)/1000</f>
        <v/>
      </c>
      <c r="O164">
        <f>IFERROR(MATCH(O$3,'Bins 2025'!$D164:$ALO164,1),0)/1000</f>
        <v/>
      </c>
      <c r="P164">
        <f>IFERROR(MATCH(P$3,'Bins 2025'!$D164:$ALO164,1),0)/1000</f>
        <v/>
      </c>
      <c r="Q164">
        <f>IFERROR(MATCH(Q$3,'Bins 2025'!$D164:$ALO164,1),0)/1000</f>
        <v/>
      </c>
      <c r="R164">
        <f>IFERROR(MATCH(R$3,'Bins 2025'!$D164:$ALO164,1),0)/1000</f>
        <v/>
      </c>
      <c r="S164">
        <f>IFERROR(MATCH(S$3,'Bins 2025'!$D164:$ALO164,1),0)/1000</f>
        <v/>
      </c>
      <c r="T164">
        <f>IFERROR(MATCH(T$3,'Bins 2025'!$D164:$ALO164,1),0)/1000</f>
        <v/>
      </c>
      <c r="U164">
        <f>IFERROR(MATCH(U$3,'Bins 2025'!$D164:$ALO164,1),0)/1000</f>
        <v/>
      </c>
      <c r="V164">
        <f>IFERROR(MATCH(V$3,'Bins 2025'!$D164:$ALO164,1),0)/1000</f>
        <v/>
      </c>
      <c r="W164">
        <f>IFERROR(MATCH(W$3,'Bins 2025'!$D164:$ALO164,1),0)/1000</f>
        <v/>
      </c>
      <c r="X164">
        <f>IFERROR(MATCH(X$3,'Bins 2025'!$D164:$ALO164,1),0)/1000</f>
        <v/>
      </c>
      <c r="Y164">
        <f>IFERROR(MATCH(Y$3,'Bins 2025'!$D164:$ALO164,1),0)/1000</f>
        <v/>
      </c>
      <c r="Z164">
        <f>IFERROR(MATCH(Z$3,'Bins 2025'!$D164:$ALO164,1),0)/1000</f>
        <v/>
      </c>
      <c r="AA164">
        <f>IFERROR(MATCH(AA$3,'Bins 2025'!$D164:$ALO164,1),0)/1000</f>
        <v/>
      </c>
      <c r="AB164">
        <f>IFERROR(MATCH(AB$3,'Bins 2025'!$D164:$ALO164,1),0)/1000</f>
        <v/>
      </c>
      <c r="AC164">
        <f>IFERROR(MATCH(AC$3,'Bins 2025'!$D164:$ALO164,1),0)/1000</f>
        <v/>
      </c>
      <c r="AD164">
        <f>IFERROR(MATCH(AD$3,'Bins 2025'!$D164:$ALO164,1),0)/1000</f>
        <v/>
      </c>
      <c r="AE164">
        <f>IFERROR(MATCH(AE$3,'Bins 2025'!$D164:$ALO164,1),0)/1000</f>
        <v/>
      </c>
      <c r="AF164">
        <f>IFERROR(MATCH(AF$3,'Bins 2025'!$D164:$ALO164,1),0)/1000</f>
        <v/>
      </c>
      <c r="AG164">
        <f>IFERROR(MATCH(AG$3,'Bins 2025'!$D164:$ALO164,1),0)/1000</f>
        <v/>
      </c>
      <c r="AH164">
        <f>IFERROR(MATCH(AH$3,'Bins 2025'!$D164:$ALO164,1),0)/1000</f>
        <v/>
      </c>
      <c r="AI164">
        <f>IFERROR(MATCH(AI$3,'Bins 2025'!$D164:$ALO164,1),0)/1000</f>
        <v/>
      </c>
      <c r="AJ164">
        <f>IFERROR(MATCH(AJ$3,'Bins 2025'!$D164:$ALO164,1),0)/1000</f>
        <v/>
      </c>
      <c r="AK164">
        <f>IFERROR(MATCH(AK$3,'Bins 2025'!$D164:$ALO164,1),0)/1000</f>
        <v/>
      </c>
      <c r="AL164">
        <f>IFERROR(MATCH(AL$3,'Bins 2025'!$D164:$ALO164,1),0)/1000</f>
        <v/>
      </c>
      <c r="AM164">
        <f>IFERROR(MATCH(AM$3,'Bins 2025'!$D164:$ALO164,1),0)/1000</f>
        <v/>
      </c>
      <c r="AN164">
        <f>IFERROR(MATCH(AN$3,'Bins 2025'!$D164:$ALO164,1),0)/1000</f>
        <v/>
      </c>
      <c r="AO164">
        <f>IFERROR(MATCH(AO$3,'Bins 2025'!$D164:$ALO164,1),0)/1000</f>
        <v/>
      </c>
      <c r="AP164">
        <f>IFERROR(MATCH(AP$3,'Bins 2025'!$D164:$ALO164,1),0)/1000</f>
        <v/>
      </c>
      <c r="AQ164">
        <f>IFERROR(MATCH(AQ$3,'Bins 2025'!$D164:$ALO164,1),0)/1000</f>
        <v/>
      </c>
      <c r="AR164">
        <f>IFERROR(MATCH(AR$3,'Bins 2025'!$D164:$ALO164,1),0)/1000</f>
        <v/>
      </c>
      <c r="AS164">
        <f>IFERROR(MATCH(AS$3,'Bins 2025'!$D164:$ALO164,1),0)/1000</f>
        <v/>
      </c>
      <c r="AT164">
        <f>IFERROR(MATCH(AT$3,'Bins 2025'!$D164:$ALO164,1),0)/1000</f>
        <v/>
      </c>
      <c r="AU164">
        <f>IFERROR(MATCH(AU$3,'Bins 2025'!$D164:$ALO164,1),0)/1000</f>
        <v/>
      </c>
      <c r="AV164">
        <f>IFERROR(MATCH(AV$3,'Bins 2025'!$D164:$ALO164,1),0)/1000</f>
        <v/>
      </c>
      <c r="AW164">
        <f>IFERROR(MATCH(AW$3,'Bins 2025'!$D164:$ALO164,1),0)/1000</f>
        <v/>
      </c>
      <c r="AX164">
        <f>IFERROR(MATCH(AX$3,'Bins 2025'!$D164:$ALO164,1),0)/1000</f>
        <v/>
      </c>
      <c r="AY164">
        <f>IFERROR(MATCH(AY$3,'Bins 2025'!$D164:$ALO164,1),0)/1000</f>
        <v/>
      </c>
      <c r="AZ164">
        <f>IFERROR(MATCH(AZ$3,'Bins 2025'!$D164:$ALO164,1),0)/1000</f>
        <v/>
      </c>
      <c r="BA164">
        <f>IFERROR(MATCH(BA$3,'Bins 2025'!$D164:$ALO164,1),0)/1000</f>
        <v/>
      </c>
      <c r="BB164">
        <f>IFERROR(MATCH(BB$3,'Bins 2025'!$D164:$ALO164,1),0)/1000</f>
        <v/>
      </c>
      <c r="BC164">
        <f>IFERROR(MATCH(BC$3,'Bins 2025'!$D164:$ALO164,1),0)/1000</f>
        <v/>
      </c>
      <c r="BD164">
        <f>IFERROR(MATCH(BD$3,'Bins 2025'!$D164:$ALO164,1),0)/1000</f>
        <v/>
      </c>
      <c r="BE164">
        <f>IFERROR(MATCH(BE$3,'Bins 2025'!$D164:$ALO164,1),0)/1000</f>
        <v/>
      </c>
      <c r="BF164">
        <f>IFERROR(MATCH(BF$3,'Bins 2025'!$D164:$ALO164,1),0)/1000</f>
        <v/>
      </c>
      <c r="BG164">
        <f>IFERROR(MATCH(BG$3,'Bins 2025'!$D164:$ALO164,1),0)/1000</f>
        <v/>
      </c>
      <c r="BH164">
        <f>IFERROR(MATCH(BH$3,'Bins 2025'!$D164:$ALO164,1),0)/1000</f>
        <v/>
      </c>
      <c r="BI164">
        <f>IFERROR(MATCH(BI$3,'Bins 2025'!$D164:$ALO164,1),0)/1000</f>
        <v/>
      </c>
      <c r="BJ164">
        <f>IFERROR(MATCH(BJ$3,'Bins 2025'!$D164:$ALO164,1),0)/1000</f>
        <v/>
      </c>
      <c r="BK164">
        <f>IFERROR(MATCH(BK$3,'Bins 2025'!$D164:$ALO164,1),0)/1000</f>
        <v/>
      </c>
      <c r="BL164">
        <f>IFERROR(MATCH(BL$3,'Bins 2025'!$D164:$ALO164,1),0)/1000</f>
        <v/>
      </c>
      <c r="BM164">
        <f>IFERROR(MATCH(BM$3,'Bins 2025'!$D164:$ALO164,1),0)/1000</f>
        <v/>
      </c>
      <c r="BN164">
        <f>IFERROR(MATCH(BN$3,'Bins 2025'!$D164:$ALO164,1),0)/1000</f>
        <v/>
      </c>
      <c r="BO164">
        <f>IFERROR(MATCH(BO$3,'Bins 2025'!$D164:$ALO164,1),0)/1000</f>
        <v/>
      </c>
      <c r="BP164">
        <f>IFERROR(MATCH(BP$3,'Bins 2025'!$D164:$ALO164,1),0)/1000</f>
        <v/>
      </c>
      <c r="BQ164">
        <f>IFERROR(MATCH(BQ$3,'Bins 2025'!$D164:$ALO164,1),0)/1000</f>
        <v/>
      </c>
      <c r="BR164">
        <f>IFERROR(MATCH(BR$3,'Bins 2025'!$D164:$ALO164,1),0)/1000</f>
        <v/>
      </c>
      <c r="BS164">
        <f>IFERROR(MATCH(BS$3,'Bins 2025'!$D164:$ALO164,1),0)/1000</f>
        <v/>
      </c>
      <c r="BT164">
        <f>IFERROR(MATCH(BT$3,'Bins 2025'!$D164:$ALO164,1),0)/1000</f>
        <v/>
      </c>
      <c r="BU164">
        <f>IFERROR(MATCH(BU$3,'Bins 2025'!$D164:$ALO164,1),0)/1000</f>
        <v/>
      </c>
      <c r="BV164">
        <f>IFERROR(MATCH(BV$3,'Bins 2025'!$D164:$ALO164,1),0)/1000</f>
        <v/>
      </c>
      <c r="BW164">
        <f>IFERROR(MATCH(BW$3,'Bins 2025'!$D164:$ALO164,1),0)/1000</f>
        <v/>
      </c>
      <c r="BX164">
        <f>IFERROR(MATCH(BX$3,'Bins 2025'!$D164:$ALO164,1),0)/1000</f>
        <v/>
      </c>
      <c r="BY164">
        <f>IFERROR(MATCH(BY$3,'Bins 2025'!$D164:$ALO164,1),0)/1000</f>
        <v/>
      </c>
      <c r="BZ164">
        <f>IFERROR(MATCH(BZ$3,'Bins 2025'!$D164:$ALO164,1),0)/1000</f>
        <v/>
      </c>
      <c r="CA164">
        <f>IFERROR(MATCH(CA$3,'Bins 2025'!$D164:$ALO164,1),0)/1000</f>
        <v/>
      </c>
      <c r="CB164">
        <f>IFERROR(MATCH(CB$3,'Bins 2025'!$D164:$ALO164,1),0)/1000</f>
        <v/>
      </c>
      <c r="CC164">
        <f>IFERROR(MATCH(CC$3,'Bins 2025'!$D164:$ALO164,1),0)/1000</f>
        <v/>
      </c>
      <c r="CD164">
        <f>IFERROR(MATCH(CD$3,'Bins 2025'!$D164:$ALO164,1),0)/1000</f>
        <v/>
      </c>
      <c r="CE164">
        <f>IFERROR(MATCH(CE$3,'Bins 2025'!$D164:$ALO164,1),0)/1000</f>
        <v/>
      </c>
      <c r="CF164">
        <f>IFERROR(MATCH(CF$3,'Bins 2025'!$D164:$ALO164,1),0)/1000</f>
        <v/>
      </c>
      <c r="CG164">
        <f>IFERROR(MATCH(CG$3,'Bins 2025'!$D164:$ALO164,1),0)/1000</f>
        <v/>
      </c>
      <c r="CH164">
        <f>IFERROR(MATCH(CH$3,'Bins 2025'!$D164:$ALO164,1),0)/1000</f>
        <v/>
      </c>
      <c r="CI164">
        <f>IFERROR(MATCH(CI$3,'Bins 2025'!$D164:$ALO164,1),0)/1000</f>
        <v/>
      </c>
      <c r="CJ164">
        <f>IFERROR(MATCH(CJ$3,'Bins 2025'!$D164:$ALO164,1),0)/1000</f>
        <v/>
      </c>
      <c r="CK164">
        <f>IFERROR(MATCH(CK$3,'Bins 2025'!$D164:$ALO164,1),0)/1000</f>
        <v/>
      </c>
      <c r="CL164">
        <f>IFERROR(MATCH(CL$3,'Bins 2025'!$D164:$ALO164,1),0)/1000</f>
        <v/>
      </c>
      <c r="CM164">
        <f>IFERROR(MATCH(CM$3,'Bins 2025'!$D164:$ALO164,1),0)/1000</f>
        <v/>
      </c>
      <c r="CN164">
        <f>IFERROR(MATCH(CN$3,'Bins 2025'!$D164:$ALO164,1),0)/1000</f>
        <v/>
      </c>
      <c r="CO164">
        <f>IFERROR(MATCH(CO$3,'Bins 2025'!$D164:$ALO164,1),0)/1000</f>
        <v/>
      </c>
      <c r="CP164">
        <f>IFERROR(MATCH(CP$3,'Bins 2025'!$D164:$ALO164,1),0)/1000</f>
        <v/>
      </c>
      <c r="CQ164">
        <f>IFERROR(MATCH(CQ$3,'Bins 2025'!$D164:$ALO164,1),0)/1000</f>
        <v/>
      </c>
      <c r="CR164">
        <f>IFERROR(MATCH(CR$3,'Bins 2025'!$D164:$ALO164,1),0)/1000</f>
        <v/>
      </c>
      <c r="CS164">
        <f>IFERROR(MATCH(CS$3,'Bins 2025'!$D164:$ALO164,1),0)/1000</f>
        <v/>
      </c>
      <c r="CT164">
        <f>IFERROR(MATCH(CT$3,'Bins 2025'!$D164:$ALO164,1),0)/1000</f>
        <v/>
      </c>
      <c r="CU164">
        <f>IFERROR(MATCH(CU$3,'Bins 2025'!$D164:$ALO164,1),0)/1000</f>
        <v/>
      </c>
      <c r="CV164">
        <f>IFERROR(MATCH(CV$3,'Bins 2025'!$D164:$ALO164,1),0)/1000</f>
        <v/>
      </c>
      <c r="CW164">
        <f>IFERROR(MATCH(CW$3,'Bins 2025'!$D164:$ALO164,1),0)/1000</f>
        <v/>
      </c>
      <c r="CX164">
        <f>IFERROR(MATCH(CX$3,'Bins 2025'!$D164:$ALO164,1),0)/1000</f>
        <v/>
      </c>
      <c r="CY164">
        <f>IFERROR(MATCH(CY$3,'Bins 2025'!$D164:$ALO164,1),0)/1000</f>
        <v/>
      </c>
      <c r="CZ164">
        <f>IFERROR(MATCH(CZ$3,'Bins 2025'!$D164:$ALO164,1),0)/1000</f>
        <v/>
      </c>
      <c r="DA164">
        <f>IFERROR(MATCH(DA$3,'Bins 2025'!$D164:$ALO164,1),0)/1000</f>
        <v/>
      </c>
      <c r="DB164">
        <f>IFERROR(MATCH(DB$3,'Bins 2025'!$D164:$ALO164,1),0)/1000</f>
        <v/>
      </c>
      <c r="DC164">
        <f>IFERROR(MATCH(DC$3,'Bins 2025'!$D164:$ALO164,1),0)/1000</f>
        <v/>
      </c>
      <c r="DD164">
        <f>IFERROR(MATCH(DD$3,'Bins 2025'!$D164:$ALO164,1),0)/1000</f>
        <v/>
      </c>
      <c r="DE164">
        <f>IFERROR(MATCH(DE$3,'Bins 2025'!$D164:$ALO164,1),0)/1000</f>
        <v/>
      </c>
      <c r="DF164">
        <f>IFERROR(MATCH(DF$3,'Bins 2025'!$D164:$ALO164,1),0)/1000</f>
        <v/>
      </c>
      <c r="DG164">
        <f>IFERROR(MATCH(DG$3,'Bins 2025'!$D164:$ALO164,1),0)/1000</f>
        <v/>
      </c>
      <c r="DH164">
        <f>IFERROR(MATCH(DH$3,'Bins 2025'!$D164:$ALO164,1),0)/1000</f>
        <v/>
      </c>
      <c r="DI164">
        <f>IFERROR(MATCH(DI$3,'Bins 2025'!$D164:$ALO164,1),0)/1000</f>
        <v/>
      </c>
      <c r="DJ164">
        <f>IFERROR(MATCH(DJ$3,'Bins 2025'!$D164:$ALO164,1),0)/1000</f>
        <v/>
      </c>
      <c r="DK164">
        <f>IFERROR(MATCH(DK$3,'Bins 2025'!$D164:$ALO164,1),0)/1000</f>
        <v/>
      </c>
      <c r="DL164">
        <f>IFERROR(MATCH(DL$3,'Bins 2025'!$D164:$ALO164,1),0)/1000</f>
        <v/>
      </c>
      <c r="DM164">
        <f>IFERROR(MATCH(DM$3,'Bins 2025'!$D164:$ALO164,1),0)/1000</f>
        <v/>
      </c>
      <c r="DN164">
        <f>IFERROR(MATCH(DN$3,'Bins 2025'!$D164:$ALO164,1),0)/1000</f>
        <v/>
      </c>
      <c r="DO164">
        <f>IFERROR(MATCH(DO$3,'Bins 2025'!$D164:$ALO164,1),0)/1000</f>
        <v/>
      </c>
      <c r="DP164">
        <f>IFERROR(MATCH(DP$3,'Bins 2025'!$D164:$ALO164,1),0)/1000</f>
        <v/>
      </c>
      <c r="DQ164">
        <f>IFERROR(MATCH(DQ$3,'Bins 2025'!$D164:$ALO164,1),0)/1000</f>
        <v/>
      </c>
      <c r="DR164">
        <f>IFERROR(MATCH(DR$3,'Bins 2025'!$D164:$ALO164,1),0)/1000</f>
        <v/>
      </c>
      <c r="DS164">
        <f>IFERROR(MATCH(DS$3,'Bins 2025'!$D164:$ALO164,1),0)/1000</f>
        <v/>
      </c>
      <c r="DT164">
        <f>IFERROR(MATCH(DT$3,'Bins 2025'!$D164:$ALO164,1),0)/1000</f>
        <v/>
      </c>
      <c r="DU164">
        <f>IFERROR(MATCH(DU$3,'Bins 2025'!$D164:$ALO164,1),0)/1000</f>
        <v/>
      </c>
      <c r="DV164">
        <f>IFERROR(MATCH(DV$3,'Bins 2025'!$D164:$ALO164,1),0)/1000</f>
        <v/>
      </c>
      <c r="DW164">
        <f>IFERROR(MATCH(DW$3,'Bins 2025'!$D164:$ALO164,1),0)/1000</f>
        <v/>
      </c>
      <c r="DX164">
        <f>IFERROR(MATCH(DX$3,'Bins 2025'!$D164:$ALO164,1),0)/1000</f>
        <v/>
      </c>
      <c r="DY164">
        <f>IFERROR(MATCH(DY$3,'Bins 2025'!$D164:$ALO164,1),0)/1000</f>
        <v/>
      </c>
      <c r="DZ164">
        <f>IFERROR(MATCH(DZ$3,'Bins 2025'!$D164:$ALO164,1),0)/1000</f>
        <v/>
      </c>
      <c r="EA164">
        <f>IFERROR(MATCH(EA$3,'Bins 2025'!$D164:$ALO164,1),0)/1000</f>
        <v/>
      </c>
      <c r="EB164">
        <f>IFERROR(MATCH(EB$3,'Bins 2025'!$D164:$ALO164,1),0)/1000</f>
        <v/>
      </c>
      <c r="EC164">
        <f>IFERROR(MATCH(EC$3,'Bins 2025'!$D164:$ALO164,1),0)/1000</f>
        <v/>
      </c>
      <c r="ED164">
        <f>IFERROR(MATCH(ED$3,'Bins 2025'!$D164:$ALO164,1),0)/1000</f>
        <v/>
      </c>
      <c r="EE164">
        <f>IFERROR(MATCH(EE$3,'Bins 2025'!$D164:$ALO164,1),0)/1000</f>
        <v/>
      </c>
      <c r="EF164">
        <f>IFERROR(MATCH(EF$3,'Bins 2025'!$D164:$ALO164,1),0)/1000</f>
        <v/>
      </c>
      <c r="EG164">
        <f>IFERROR(MATCH(EG$3,'Bins 2025'!$D164:$ALO164,1),0)/1000</f>
        <v/>
      </c>
      <c r="EH164">
        <f>IFERROR(MATCH(EH$3,'Bins 2025'!$D164:$ALO164,1),0)/1000</f>
        <v/>
      </c>
      <c r="EI164">
        <f>IFERROR(MATCH(EI$3,'Bins 2025'!$D164:$ALO164,1),0)/1000</f>
        <v/>
      </c>
      <c r="EJ164">
        <f>IFERROR(MATCH(EJ$3,'Bins 2025'!$D164:$ALO164,1),0)/1000</f>
        <v/>
      </c>
      <c r="EK164">
        <f>IFERROR(MATCH(EK$3,'Bins 2025'!$D164:$ALO164,1),0)/1000</f>
        <v/>
      </c>
      <c r="EL164">
        <f>IFERROR(MATCH(EL$3,'Bins 2025'!$D164:$ALO164,1),0)/1000</f>
        <v/>
      </c>
      <c r="EM164">
        <f>IFERROR(MATCH(EM$3,'Bins 2025'!$D164:$ALO164,1),0)/1000</f>
        <v/>
      </c>
      <c r="EN164">
        <f>IFERROR(MATCH(EN$3,'Bins 2025'!$D164:$ALO164,1),0)/1000</f>
        <v/>
      </c>
      <c r="EO164">
        <f>IFERROR(MATCH(EO$3,'Bins 2025'!$D164:$ALO164,1),0)/1000</f>
        <v/>
      </c>
      <c r="EP164">
        <f>IFERROR(MATCH(EP$3,'Bins 2025'!$D164:$ALO164,1),0)/1000</f>
        <v/>
      </c>
      <c r="EQ164">
        <f>IFERROR(MATCH(EQ$3,'Bins 2025'!$D164:$ALO164,1),0)/1000</f>
        <v/>
      </c>
      <c r="ER164">
        <f>IFERROR(MATCH(ER$3,'Bins 2025'!$D164:$ALO164,1),0)/1000</f>
        <v/>
      </c>
      <c r="ES164">
        <f>IFERROR(MATCH(ES$3,'Bins 2025'!$D164:$ALO164,1),0)/1000</f>
        <v/>
      </c>
      <c r="ET164">
        <f>IFERROR(MATCH(ET$3,'Bins 2025'!$D164:$ALO164,1),0)/1000</f>
        <v/>
      </c>
      <c r="EU164">
        <f>IFERROR(MATCH(EU$3,'Bins 2025'!$D164:$ALO164,1),0)/1000</f>
        <v/>
      </c>
      <c r="EV164">
        <f>IFERROR(MATCH(EV$3,'Bins 2025'!$D164:$ALO164,1),0)/1000</f>
        <v/>
      </c>
      <c r="EW164">
        <f>IFERROR(MATCH(EW$3,'Bins 2025'!$D164:$ALO164,1),0)/1000</f>
        <v/>
      </c>
      <c r="EX164">
        <f>IFERROR(MATCH(EX$3,'Bins 2025'!$D164:$ALO164,1),0)/1000</f>
        <v/>
      </c>
      <c r="EY164">
        <f>IFERROR(MATCH(EY$3,'Bins 2025'!$D164:$ALO164,1),0)/1000</f>
        <v/>
      </c>
      <c r="EZ164">
        <f>IFERROR(MATCH(EZ$3,'Bins 2025'!$D164:$ALO164,1),0)/1000</f>
        <v/>
      </c>
      <c r="FA164">
        <f>IFERROR(MATCH(FA$3,'Bins 2025'!$D164:$ALO164,1),0)/1000</f>
        <v/>
      </c>
      <c r="FB164">
        <f>IFERROR(MATCH(FB$3,'Bins 2025'!$D164:$ALO164,1),0)/1000</f>
        <v/>
      </c>
      <c r="FC164">
        <f>IFERROR(MATCH(FC$3,'Bins 2025'!$D164:$ALO164,1),0)/1000</f>
        <v/>
      </c>
      <c r="FD164">
        <f>IFERROR(MATCH(FD$3,'Bins 2025'!$D164:$ALO164,1),0)/1000</f>
        <v/>
      </c>
      <c r="FE164">
        <f>IFERROR(MATCH(FE$3,'Bins 2025'!$D164:$ALO164,1),0)/1000</f>
        <v/>
      </c>
      <c r="FF164">
        <f>IFERROR(MATCH(FF$3,'Bins 2025'!$D164:$ALO164,1),0)/1000</f>
        <v/>
      </c>
      <c r="FG164">
        <f>IFERROR(MATCH(FG$3,'Bins 2025'!$D164:$ALO164,1),0)/1000</f>
        <v/>
      </c>
      <c r="FH164">
        <f>IFERROR(MATCH(FH$3,'Bins 2025'!$D164:$ALO164,1),0)/1000</f>
        <v/>
      </c>
      <c r="FI164">
        <f>IFERROR(MATCH(FI$3,'Bins 2025'!$D164:$ALO164,1),0)/1000</f>
        <v/>
      </c>
      <c r="FJ164">
        <f>IFERROR(MATCH(FJ$3,'Bins 2025'!$D164:$ALO164,1),0)/1000</f>
        <v/>
      </c>
      <c r="FK164">
        <f>IFERROR(MATCH(FK$3,'Bins 2025'!$D164:$ALO164,1),0)/1000</f>
        <v/>
      </c>
      <c r="FL164">
        <f>IFERROR(MATCH(FL$3,'Bins 2025'!$D164:$ALO164,1),0)/1000</f>
        <v/>
      </c>
      <c r="FM164">
        <f>IFERROR(MATCH(FM$3,'Bins 2025'!$D164:$ALO164,1),0)/1000</f>
        <v/>
      </c>
      <c r="FN164">
        <f>IFERROR(MATCH(FN$3,'Bins 2025'!$D164:$ALO164,1),0)/1000</f>
        <v/>
      </c>
      <c r="FO164">
        <f>IFERROR(MATCH(FO$3,'Bins 2025'!$D164:$ALO164,1),0)/1000</f>
        <v/>
      </c>
      <c r="FP164">
        <f>IFERROR(MATCH(FP$3,'Bins 2025'!$D164:$ALO164,1),0)/1000</f>
        <v/>
      </c>
      <c r="FQ164">
        <f>IFERROR(MATCH(FQ$3,'Bins 2025'!$D164:$ALO164,1),0)/1000</f>
        <v/>
      </c>
      <c r="FR164">
        <f>IFERROR(MATCH(FR$3,'Bins 2025'!$D164:$ALO164,1),0)/1000</f>
        <v/>
      </c>
      <c r="FS164">
        <f>IFERROR(MATCH(FS$3,'Bins 2025'!$D164:$ALO164,1),0)/1000</f>
        <v/>
      </c>
      <c r="FT164">
        <f>IFERROR(MATCH(FT$3,'Bins 2025'!$D164:$ALO164,1),0)/1000</f>
        <v/>
      </c>
      <c r="FU164">
        <f>IFERROR(MATCH(FU$3,'Bins 2025'!$D164:$ALO164,1),0)/1000</f>
        <v/>
      </c>
      <c r="FV164">
        <f>IFERROR(MATCH(FV$3,'Bins 2025'!$D164:$ALO164,1),0)/1000</f>
        <v/>
      </c>
      <c r="FW164">
        <f>IFERROR(MATCH(FW$3,'Bins 2025'!$D164:$ALO164,1),0)/1000</f>
        <v/>
      </c>
      <c r="FX164">
        <f>IFERROR(MATCH(FX$3,'Bins 2025'!$D164:$ALO164,1),0)/1000</f>
        <v/>
      </c>
      <c r="FY164">
        <f>IFERROR(MATCH(FY$3,'Bins 2025'!$D164:$ALO164,1),0)/1000</f>
        <v/>
      </c>
      <c r="FZ164">
        <f>IFERROR(MATCH(FZ$3,'Bins 2025'!$D164:$ALO164,1),0)/1000</f>
        <v/>
      </c>
      <c r="GA164">
        <f>IFERROR(MATCH(GA$3,'Bins 2025'!$D164:$ALO164,1),0)/1000</f>
        <v/>
      </c>
      <c r="GB164">
        <f>IFERROR(MATCH(GB$3,'Bins 2025'!$D164:$ALO164,1),0)/1000</f>
        <v/>
      </c>
      <c r="GC164">
        <f>IFERROR(MATCH(GC$3,'Bins 2025'!$D164:$ALO164,1),0)/1000</f>
        <v/>
      </c>
      <c r="GD164">
        <f>IFERROR(MATCH(GD$3,'Bins 2025'!$D164:$ALO164,1),0)/1000</f>
        <v/>
      </c>
      <c r="GE164">
        <f>IFERROR(MATCH(GE$3,'Bins 2025'!$D164:$ALO164,1),0)/1000</f>
        <v/>
      </c>
      <c r="GF164">
        <f>IFERROR(MATCH(GF$3,'Bins 2025'!$D164:$ALO164,1),0)/1000</f>
        <v/>
      </c>
      <c r="GG164">
        <f>IFERROR(MATCH(GG$3,'Bins 2025'!$D164:$ALO164,1),0)/1000</f>
        <v/>
      </c>
      <c r="GH164">
        <f>IFERROR(MATCH(GH$3,'Bins 2025'!$D164:$ALO164,1),0)/1000</f>
        <v/>
      </c>
      <c r="GI164">
        <f>IFERROR(MATCH(GI$3,'Bins 2025'!$D164:$ALO164,1),0)/1000</f>
        <v/>
      </c>
      <c r="GJ164">
        <f>IFERROR(MATCH(GJ$3,'Bins 2025'!$D164:$ALO164,1),0)/1000</f>
        <v/>
      </c>
      <c r="GK164">
        <f>IFERROR(MATCH(GK$3,'Bins 2025'!$D164:$ALO164,1),0)/1000</f>
        <v/>
      </c>
      <c r="GL164">
        <f>IFERROR(MATCH(GL$3,'Bins 2025'!$D164:$ALO164,1),0)/1000</f>
        <v/>
      </c>
      <c r="GM164">
        <f>IFERROR(MATCH(GM$3,'Bins 2025'!$D164:$ALO164,1),0)/1000</f>
        <v/>
      </c>
      <c r="GN164">
        <f>IFERROR(MATCH(GN$3,'Bins 2025'!$D164:$ALO164,1),0)/1000</f>
        <v/>
      </c>
      <c r="GO164">
        <f>IFERROR(MATCH(GO$3,'Bins 2025'!$D164:$ALO164,1),0)/1000</f>
        <v/>
      </c>
      <c r="GP164">
        <f>IFERROR(MATCH(GP$3,'Bins 2025'!$D164:$ALO164,1),0)/1000</f>
        <v/>
      </c>
      <c r="GQ164">
        <f>IFERROR(MATCH(GQ$3,'Bins 2025'!$D164:$ALO164,1),0)/1000</f>
        <v/>
      </c>
      <c r="GR164">
        <f>IFERROR(MATCH(GR$3,'Bins 2025'!$D164:$ALO164,1),0)/1000</f>
        <v/>
      </c>
      <c r="GS164">
        <f>IFERROR(MATCH(GS$3,'Bins 2025'!$D164:$ALO164,1),0)/1000</f>
        <v/>
      </c>
      <c r="GT164">
        <f>IFERROR(MATCH(GT$3,'Bins 2025'!$D164:$ALO164,1),0)/1000</f>
        <v/>
      </c>
      <c r="GU164">
        <f>IFERROR(MATCH(GU$3,'Bins 2025'!$D164:$ALO164,1),0)/1000</f>
        <v/>
      </c>
    </row>
    <row r="165">
      <c r="B165">
        <f>Inputs!B165</f>
        <v/>
      </c>
      <c r="C165">
        <f>Inputs!K165</f>
        <v/>
      </c>
      <c r="D165">
        <f>N(Inputs!H165)</f>
        <v/>
      </c>
      <c r="E165">
        <f>IFERROR(MATCH(E$3,'Bins 2025'!$D165:$ALO165,1),0)/1000</f>
        <v/>
      </c>
      <c r="F165">
        <f>IFERROR(MATCH(F$3,'Bins 2025'!$D165:$ALO165,1),0)/1000</f>
        <v/>
      </c>
      <c r="G165">
        <f>IFERROR(MATCH(G$3,'Bins 2025'!$D165:$ALO165,1),0)/1000</f>
        <v/>
      </c>
      <c r="H165">
        <f>IFERROR(MATCH(H$3,'Bins 2025'!$D165:$ALO165,1),0)/1000</f>
        <v/>
      </c>
      <c r="I165">
        <f>IFERROR(MATCH(I$3,'Bins 2025'!$D165:$ALO165,1),0)/1000</f>
        <v/>
      </c>
      <c r="J165">
        <f>IFERROR(MATCH(J$3,'Bins 2025'!$D165:$ALO165,1),0)/1000</f>
        <v/>
      </c>
      <c r="K165">
        <f>IFERROR(MATCH(K$3,'Bins 2025'!$D165:$ALO165,1),0)/1000</f>
        <v/>
      </c>
      <c r="L165">
        <f>IFERROR(MATCH(L$3,'Bins 2025'!$D165:$ALO165,1),0)/1000</f>
        <v/>
      </c>
      <c r="M165">
        <f>IFERROR(MATCH(M$3,'Bins 2025'!$D165:$ALO165,1),0)/1000</f>
        <v/>
      </c>
      <c r="N165">
        <f>IFERROR(MATCH(N$3,'Bins 2025'!$D165:$ALO165,1),0)/1000</f>
        <v/>
      </c>
      <c r="O165">
        <f>IFERROR(MATCH(O$3,'Bins 2025'!$D165:$ALO165,1),0)/1000</f>
        <v/>
      </c>
      <c r="P165">
        <f>IFERROR(MATCH(P$3,'Bins 2025'!$D165:$ALO165,1),0)/1000</f>
        <v/>
      </c>
      <c r="Q165">
        <f>IFERROR(MATCH(Q$3,'Bins 2025'!$D165:$ALO165,1),0)/1000</f>
        <v/>
      </c>
      <c r="R165">
        <f>IFERROR(MATCH(R$3,'Bins 2025'!$D165:$ALO165,1),0)/1000</f>
        <v/>
      </c>
      <c r="S165">
        <f>IFERROR(MATCH(S$3,'Bins 2025'!$D165:$ALO165,1),0)/1000</f>
        <v/>
      </c>
      <c r="T165">
        <f>IFERROR(MATCH(T$3,'Bins 2025'!$D165:$ALO165,1),0)/1000</f>
        <v/>
      </c>
      <c r="U165">
        <f>IFERROR(MATCH(U$3,'Bins 2025'!$D165:$ALO165,1),0)/1000</f>
        <v/>
      </c>
      <c r="V165">
        <f>IFERROR(MATCH(V$3,'Bins 2025'!$D165:$ALO165,1),0)/1000</f>
        <v/>
      </c>
      <c r="W165">
        <f>IFERROR(MATCH(W$3,'Bins 2025'!$D165:$ALO165,1),0)/1000</f>
        <v/>
      </c>
      <c r="X165">
        <f>IFERROR(MATCH(X$3,'Bins 2025'!$D165:$ALO165,1),0)/1000</f>
        <v/>
      </c>
      <c r="Y165">
        <f>IFERROR(MATCH(Y$3,'Bins 2025'!$D165:$ALO165,1),0)/1000</f>
        <v/>
      </c>
      <c r="Z165">
        <f>IFERROR(MATCH(Z$3,'Bins 2025'!$D165:$ALO165,1),0)/1000</f>
        <v/>
      </c>
      <c r="AA165">
        <f>IFERROR(MATCH(AA$3,'Bins 2025'!$D165:$ALO165,1),0)/1000</f>
        <v/>
      </c>
      <c r="AB165">
        <f>IFERROR(MATCH(AB$3,'Bins 2025'!$D165:$ALO165,1),0)/1000</f>
        <v/>
      </c>
      <c r="AC165">
        <f>IFERROR(MATCH(AC$3,'Bins 2025'!$D165:$ALO165,1),0)/1000</f>
        <v/>
      </c>
      <c r="AD165">
        <f>IFERROR(MATCH(AD$3,'Bins 2025'!$D165:$ALO165,1),0)/1000</f>
        <v/>
      </c>
      <c r="AE165">
        <f>IFERROR(MATCH(AE$3,'Bins 2025'!$D165:$ALO165,1),0)/1000</f>
        <v/>
      </c>
      <c r="AF165">
        <f>IFERROR(MATCH(AF$3,'Bins 2025'!$D165:$ALO165,1),0)/1000</f>
        <v/>
      </c>
      <c r="AG165">
        <f>IFERROR(MATCH(AG$3,'Bins 2025'!$D165:$ALO165,1),0)/1000</f>
        <v/>
      </c>
      <c r="AH165">
        <f>IFERROR(MATCH(AH$3,'Bins 2025'!$D165:$ALO165,1),0)/1000</f>
        <v/>
      </c>
      <c r="AI165">
        <f>IFERROR(MATCH(AI$3,'Bins 2025'!$D165:$ALO165,1),0)/1000</f>
        <v/>
      </c>
      <c r="AJ165">
        <f>IFERROR(MATCH(AJ$3,'Bins 2025'!$D165:$ALO165,1),0)/1000</f>
        <v/>
      </c>
      <c r="AK165">
        <f>IFERROR(MATCH(AK$3,'Bins 2025'!$D165:$ALO165,1),0)/1000</f>
        <v/>
      </c>
      <c r="AL165">
        <f>IFERROR(MATCH(AL$3,'Bins 2025'!$D165:$ALO165,1),0)/1000</f>
        <v/>
      </c>
      <c r="AM165">
        <f>IFERROR(MATCH(AM$3,'Bins 2025'!$D165:$ALO165,1),0)/1000</f>
        <v/>
      </c>
      <c r="AN165">
        <f>IFERROR(MATCH(AN$3,'Bins 2025'!$D165:$ALO165,1),0)/1000</f>
        <v/>
      </c>
      <c r="AO165">
        <f>IFERROR(MATCH(AO$3,'Bins 2025'!$D165:$ALO165,1),0)/1000</f>
        <v/>
      </c>
      <c r="AP165">
        <f>IFERROR(MATCH(AP$3,'Bins 2025'!$D165:$ALO165,1),0)/1000</f>
        <v/>
      </c>
      <c r="AQ165">
        <f>IFERROR(MATCH(AQ$3,'Bins 2025'!$D165:$ALO165,1),0)/1000</f>
        <v/>
      </c>
      <c r="AR165">
        <f>IFERROR(MATCH(AR$3,'Bins 2025'!$D165:$ALO165,1),0)/1000</f>
        <v/>
      </c>
      <c r="AS165">
        <f>IFERROR(MATCH(AS$3,'Bins 2025'!$D165:$ALO165,1),0)/1000</f>
        <v/>
      </c>
      <c r="AT165">
        <f>IFERROR(MATCH(AT$3,'Bins 2025'!$D165:$ALO165,1),0)/1000</f>
        <v/>
      </c>
      <c r="AU165">
        <f>IFERROR(MATCH(AU$3,'Bins 2025'!$D165:$ALO165,1),0)/1000</f>
        <v/>
      </c>
      <c r="AV165">
        <f>IFERROR(MATCH(AV$3,'Bins 2025'!$D165:$ALO165,1),0)/1000</f>
        <v/>
      </c>
      <c r="AW165">
        <f>IFERROR(MATCH(AW$3,'Bins 2025'!$D165:$ALO165,1),0)/1000</f>
        <v/>
      </c>
      <c r="AX165">
        <f>IFERROR(MATCH(AX$3,'Bins 2025'!$D165:$ALO165,1),0)/1000</f>
        <v/>
      </c>
      <c r="AY165">
        <f>IFERROR(MATCH(AY$3,'Bins 2025'!$D165:$ALO165,1),0)/1000</f>
        <v/>
      </c>
      <c r="AZ165">
        <f>IFERROR(MATCH(AZ$3,'Bins 2025'!$D165:$ALO165,1),0)/1000</f>
        <v/>
      </c>
      <c r="BA165">
        <f>IFERROR(MATCH(BA$3,'Bins 2025'!$D165:$ALO165,1),0)/1000</f>
        <v/>
      </c>
      <c r="BB165">
        <f>IFERROR(MATCH(BB$3,'Bins 2025'!$D165:$ALO165,1),0)/1000</f>
        <v/>
      </c>
      <c r="BC165">
        <f>IFERROR(MATCH(BC$3,'Bins 2025'!$D165:$ALO165,1),0)/1000</f>
        <v/>
      </c>
      <c r="BD165">
        <f>IFERROR(MATCH(BD$3,'Bins 2025'!$D165:$ALO165,1),0)/1000</f>
        <v/>
      </c>
      <c r="BE165">
        <f>IFERROR(MATCH(BE$3,'Bins 2025'!$D165:$ALO165,1),0)/1000</f>
        <v/>
      </c>
      <c r="BF165">
        <f>IFERROR(MATCH(BF$3,'Bins 2025'!$D165:$ALO165,1),0)/1000</f>
        <v/>
      </c>
      <c r="BG165">
        <f>IFERROR(MATCH(BG$3,'Bins 2025'!$D165:$ALO165,1),0)/1000</f>
        <v/>
      </c>
      <c r="BH165">
        <f>IFERROR(MATCH(BH$3,'Bins 2025'!$D165:$ALO165,1),0)/1000</f>
        <v/>
      </c>
      <c r="BI165">
        <f>IFERROR(MATCH(BI$3,'Bins 2025'!$D165:$ALO165,1),0)/1000</f>
        <v/>
      </c>
      <c r="BJ165">
        <f>IFERROR(MATCH(BJ$3,'Bins 2025'!$D165:$ALO165,1),0)/1000</f>
        <v/>
      </c>
      <c r="BK165">
        <f>IFERROR(MATCH(BK$3,'Bins 2025'!$D165:$ALO165,1),0)/1000</f>
        <v/>
      </c>
      <c r="BL165">
        <f>IFERROR(MATCH(BL$3,'Bins 2025'!$D165:$ALO165,1),0)/1000</f>
        <v/>
      </c>
      <c r="BM165">
        <f>IFERROR(MATCH(BM$3,'Bins 2025'!$D165:$ALO165,1),0)/1000</f>
        <v/>
      </c>
      <c r="BN165">
        <f>IFERROR(MATCH(BN$3,'Bins 2025'!$D165:$ALO165,1),0)/1000</f>
        <v/>
      </c>
      <c r="BO165">
        <f>IFERROR(MATCH(BO$3,'Bins 2025'!$D165:$ALO165,1),0)/1000</f>
        <v/>
      </c>
      <c r="BP165">
        <f>IFERROR(MATCH(BP$3,'Bins 2025'!$D165:$ALO165,1),0)/1000</f>
        <v/>
      </c>
      <c r="BQ165">
        <f>IFERROR(MATCH(BQ$3,'Bins 2025'!$D165:$ALO165,1),0)/1000</f>
        <v/>
      </c>
      <c r="BR165">
        <f>IFERROR(MATCH(BR$3,'Bins 2025'!$D165:$ALO165,1),0)/1000</f>
        <v/>
      </c>
      <c r="BS165">
        <f>IFERROR(MATCH(BS$3,'Bins 2025'!$D165:$ALO165,1),0)/1000</f>
        <v/>
      </c>
      <c r="BT165">
        <f>IFERROR(MATCH(BT$3,'Bins 2025'!$D165:$ALO165,1),0)/1000</f>
        <v/>
      </c>
      <c r="BU165">
        <f>IFERROR(MATCH(BU$3,'Bins 2025'!$D165:$ALO165,1),0)/1000</f>
        <v/>
      </c>
      <c r="BV165">
        <f>IFERROR(MATCH(BV$3,'Bins 2025'!$D165:$ALO165,1),0)/1000</f>
        <v/>
      </c>
      <c r="BW165">
        <f>IFERROR(MATCH(BW$3,'Bins 2025'!$D165:$ALO165,1),0)/1000</f>
        <v/>
      </c>
      <c r="BX165">
        <f>IFERROR(MATCH(BX$3,'Bins 2025'!$D165:$ALO165,1),0)/1000</f>
        <v/>
      </c>
      <c r="BY165">
        <f>IFERROR(MATCH(BY$3,'Bins 2025'!$D165:$ALO165,1),0)/1000</f>
        <v/>
      </c>
      <c r="BZ165">
        <f>IFERROR(MATCH(BZ$3,'Bins 2025'!$D165:$ALO165,1),0)/1000</f>
        <v/>
      </c>
      <c r="CA165">
        <f>IFERROR(MATCH(CA$3,'Bins 2025'!$D165:$ALO165,1),0)/1000</f>
        <v/>
      </c>
      <c r="CB165">
        <f>IFERROR(MATCH(CB$3,'Bins 2025'!$D165:$ALO165,1),0)/1000</f>
        <v/>
      </c>
      <c r="CC165">
        <f>IFERROR(MATCH(CC$3,'Bins 2025'!$D165:$ALO165,1),0)/1000</f>
        <v/>
      </c>
      <c r="CD165">
        <f>IFERROR(MATCH(CD$3,'Bins 2025'!$D165:$ALO165,1),0)/1000</f>
        <v/>
      </c>
      <c r="CE165">
        <f>IFERROR(MATCH(CE$3,'Bins 2025'!$D165:$ALO165,1),0)/1000</f>
        <v/>
      </c>
      <c r="CF165">
        <f>IFERROR(MATCH(CF$3,'Bins 2025'!$D165:$ALO165,1),0)/1000</f>
        <v/>
      </c>
      <c r="CG165">
        <f>IFERROR(MATCH(CG$3,'Bins 2025'!$D165:$ALO165,1),0)/1000</f>
        <v/>
      </c>
      <c r="CH165">
        <f>IFERROR(MATCH(CH$3,'Bins 2025'!$D165:$ALO165,1),0)/1000</f>
        <v/>
      </c>
      <c r="CI165">
        <f>IFERROR(MATCH(CI$3,'Bins 2025'!$D165:$ALO165,1),0)/1000</f>
        <v/>
      </c>
      <c r="CJ165">
        <f>IFERROR(MATCH(CJ$3,'Bins 2025'!$D165:$ALO165,1),0)/1000</f>
        <v/>
      </c>
      <c r="CK165">
        <f>IFERROR(MATCH(CK$3,'Bins 2025'!$D165:$ALO165,1),0)/1000</f>
        <v/>
      </c>
      <c r="CL165">
        <f>IFERROR(MATCH(CL$3,'Bins 2025'!$D165:$ALO165,1),0)/1000</f>
        <v/>
      </c>
      <c r="CM165">
        <f>IFERROR(MATCH(CM$3,'Bins 2025'!$D165:$ALO165,1),0)/1000</f>
        <v/>
      </c>
      <c r="CN165">
        <f>IFERROR(MATCH(CN$3,'Bins 2025'!$D165:$ALO165,1),0)/1000</f>
        <v/>
      </c>
      <c r="CO165">
        <f>IFERROR(MATCH(CO$3,'Bins 2025'!$D165:$ALO165,1),0)/1000</f>
        <v/>
      </c>
      <c r="CP165">
        <f>IFERROR(MATCH(CP$3,'Bins 2025'!$D165:$ALO165,1),0)/1000</f>
        <v/>
      </c>
      <c r="CQ165">
        <f>IFERROR(MATCH(CQ$3,'Bins 2025'!$D165:$ALO165,1),0)/1000</f>
        <v/>
      </c>
      <c r="CR165">
        <f>IFERROR(MATCH(CR$3,'Bins 2025'!$D165:$ALO165,1),0)/1000</f>
        <v/>
      </c>
      <c r="CS165">
        <f>IFERROR(MATCH(CS$3,'Bins 2025'!$D165:$ALO165,1),0)/1000</f>
        <v/>
      </c>
      <c r="CT165">
        <f>IFERROR(MATCH(CT$3,'Bins 2025'!$D165:$ALO165,1),0)/1000</f>
        <v/>
      </c>
      <c r="CU165">
        <f>IFERROR(MATCH(CU$3,'Bins 2025'!$D165:$ALO165,1),0)/1000</f>
        <v/>
      </c>
      <c r="CV165">
        <f>IFERROR(MATCH(CV$3,'Bins 2025'!$D165:$ALO165,1),0)/1000</f>
        <v/>
      </c>
      <c r="CW165">
        <f>IFERROR(MATCH(CW$3,'Bins 2025'!$D165:$ALO165,1),0)/1000</f>
        <v/>
      </c>
      <c r="CX165">
        <f>IFERROR(MATCH(CX$3,'Bins 2025'!$D165:$ALO165,1),0)/1000</f>
        <v/>
      </c>
      <c r="CY165">
        <f>IFERROR(MATCH(CY$3,'Bins 2025'!$D165:$ALO165,1),0)/1000</f>
        <v/>
      </c>
      <c r="CZ165">
        <f>IFERROR(MATCH(CZ$3,'Bins 2025'!$D165:$ALO165,1),0)/1000</f>
        <v/>
      </c>
      <c r="DA165">
        <f>IFERROR(MATCH(DA$3,'Bins 2025'!$D165:$ALO165,1),0)/1000</f>
        <v/>
      </c>
      <c r="DB165">
        <f>IFERROR(MATCH(DB$3,'Bins 2025'!$D165:$ALO165,1),0)/1000</f>
        <v/>
      </c>
      <c r="DC165">
        <f>IFERROR(MATCH(DC$3,'Bins 2025'!$D165:$ALO165,1),0)/1000</f>
        <v/>
      </c>
      <c r="DD165">
        <f>IFERROR(MATCH(DD$3,'Bins 2025'!$D165:$ALO165,1),0)/1000</f>
        <v/>
      </c>
      <c r="DE165">
        <f>IFERROR(MATCH(DE$3,'Bins 2025'!$D165:$ALO165,1),0)/1000</f>
        <v/>
      </c>
      <c r="DF165">
        <f>IFERROR(MATCH(DF$3,'Bins 2025'!$D165:$ALO165,1),0)/1000</f>
        <v/>
      </c>
      <c r="DG165">
        <f>IFERROR(MATCH(DG$3,'Bins 2025'!$D165:$ALO165,1),0)/1000</f>
        <v/>
      </c>
      <c r="DH165">
        <f>IFERROR(MATCH(DH$3,'Bins 2025'!$D165:$ALO165,1),0)/1000</f>
        <v/>
      </c>
      <c r="DI165">
        <f>IFERROR(MATCH(DI$3,'Bins 2025'!$D165:$ALO165,1),0)/1000</f>
        <v/>
      </c>
      <c r="DJ165">
        <f>IFERROR(MATCH(DJ$3,'Bins 2025'!$D165:$ALO165,1),0)/1000</f>
        <v/>
      </c>
      <c r="DK165">
        <f>IFERROR(MATCH(DK$3,'Bins 2025'!$D165:$ALO165,1),0)/1000</f>
        <v/>
      </c>
      <c r="DL165">
        <f>IFERROR(MATCH(DL$3,'Bins 2025'!$D165:$ALO165,1),0)/1000</f>
        <v/>
      </c>
      <c r="DM165">
        <f>IFERROR(MATCH(DM$3,'Bins 2025'!$D165:$ALO165,1),0)/1000</f>
        <v/>
      </c>
      <c r="DN165">
        <f>IFERROR(MATCH(DN$3,'Bins 2025'!$D165:$ALO165,1),0)/1000</f>
        <v/>
      </c>
      <c r="DO165">
        <f>IFERROR(MATCH(DO$3,'Bins 2025'!$D165:$ALO165,1),0)/1000</f>
        <v/>
      </c>
      <c r="DP165">
        <f>IFERROR(MATCH(DP$3,'Bins 2025'!$D165:$ALO165,1),0)/1000</f>
        <v/>
      </c>
      <c r="DQ165">
        <f>IFERROR(MATCH(DQ$3,'Bins 2025'!$D165:$ALO165,1),0)/1000</f>
        <v/>
      </c>
      <c r="DR165">
        <f>IFERROR(MATCH(DR$3,'Bins 2025'!$D165:$ALO165,1),0)/1000</f>
        <v/>
      </c>
      <c r="DS165">
        <f>IFERROR(MATCH(DS$3,'Bins 2025'!$D165:$ALO165,1),0)/1000</f>
        <v/>
      </c>
      <c r="DT165">
        <f>IFERROR(MATCH(DT$3,'Bins 2025'!$D165:$ALO165,1),0)/1000</f>
        <v/>
      </c>
      <c r="DU165">
        <f>IFERROR(MATCH(DU$3,'Bins 2025'!$D165:$ALO165,1),0)/1000</f>
        <v/>
      </c>
      <c r="DV165">
        <f>IFERROR(MATCH(DV$3,'Bins 2025'!$D165:$ALO165,1),0)/1000</f>
        <v/>
      </c>
      <c r="DW165">
        <f>IFERROR(MATCH(DW$3,'Bins 2025'!$D165:$ALO165,1),0)/1000</f>
        <v/>
      </c>
      <c r="DX165">
        <f>IFERROR(MATCH(DX$3,'Bins 2025'!$D165:$ALO165,1),0)/1000</f>
        <v/>
      </c>
      <c r="DY165">
        <f>IFERROR(MATCH(DY$3,'Bins 2025'!$D165:$ALO165,1),0)/1000</f>
        <v/>
      </c>
      <c r="DZ165">
        <f>IFERROR(MATCH(DZ$3,'Bins 2025'!$D165:$ALO165,1),0)/1000</f>
        <v/>
      </c>
      <c r="EA165">
        <f>IFERROR(MATCH(EA$3,'Bins 2025'!$D165:$ALO165,1),0)/1000</f>
        <v/>
      </c>
      <c r="EB165">
        <f>IFERROR(MATCH(EB$3,'Bins 2025'!$D165:$ALO165,1),0)/1000</f>
        <v/>
      </c>
      <c r="EC165">
        <f>IFERROR(MATCH(EC$3,'Bins 2025'!$D165:$ALO165,1),0)/1000</f>
        <v/>
      </c>
      <c r="ED165">
        <f>IFERROR(MATCH(ED$3,'Bins 2025'!$D165:$ALO165,1),0)/1000</f>
        <v/>
      </c>
      <c r="EE165">
        <f>IFERROR(MATCH(EE$3,'Bins 2025'!$D165:$ALO165,1),0)/1000</f>
        <v/>
      </c>
      <c r="EF165">
        <f>IFERROR(MATCH(EF$3,'Bins 2025'!$D165:$ALO165,1),0)/1000</f>
        <v/>
      </c>
      <c r="EG165">
        <f>IFERROR(MATCH(EG$3,'Bins 2025'!$D165:$ALO165,1),0)/1000</f>
        <v/>
      </c>
      <c r="EH165">
        <f>IFERROR(MATCH(EH$3,'Bins 2025'!$D165:$ALO165,1),0)/1000</f>
        <v/>
      </c>
      <c r="EI165">
        <f>IFERROR(MATCH(EI$3,'Bins 2025'!$D165:$ALO165,1),0)/1000</f>
        <v/>
      </c>
      <c r="EJ165">
        <f>IFERROR(MATCH(EJ$3,'Bins 2025'!$D165:$ALO165,1),0)/1000</f>
        <v/>
      </c>
      <c r="EK165">
        <f>IFERROR(MATCH(EK$3,'Bins 2025'!$D165:$ALO165,1),0)/1000</f>
        <v/>
      </c>
      <c r="EL165">
        <f>IFERROR(MATCH(EL$3,'Bins 2025'!$D165:$ALO165,1),0)/1000</f>
        <v/>
      </c>
      <c r="EM165">
        <f>IFERROR(MATCH(EM$3,'Bins 2025'!$D165:$ALO165,1),0)/1000</f>
        <v/>
      </c>
      <c r="EN165">
        <f>IFERROR(MATCH(EN$3,'Bins 2025'!$D165:$ALO165,1),0)/1000</f>
        <v/>
      </c>
      <c r="EO165">
        <f>IFERROR(MATCH(EO$3,'Bins 2025'!$D165:$ALO165,1),0)/1000</f>
        <v/>
      </c>
      <c r="EP165">
        <f>IFERROR(MATCH(EP$3,'Bins 2025'!$D165:$ALO165,1),0)/1000</f>
        <v/>
      </c>
      <c r="EQ165">
        <f>IFERROR(MATCH(EQ$3,'Bins 2025'!$D165:$ALO165,1),0)/1000</f>
        <v/>
      </c>
      <c r="ER165">
        <f>IFERROR(MATCH(ER$3,'Bins 2025'!$D165:$ALO165,1),0)/1000</f>
        <v/>
      </c>
      <c r="ES165">
        <f>IFERROR(MATCH(ES$3,'Bins 2025'!$D165:$ALO165,1),0)/1000</f>
        <v/>
      </c>
      <c r="ET165">
        <f>IFERROR(MATCH(ET$3,'Bins 2025'!$D165:$ALO165,1),0)/1000</f>
        <v/>
      </c>
      <c r="EU165">
        <f>IFERROR(MATCH(EU$3,'Bins 2025'!$D165:$ALO165,1),0)/1000</f>
        <v/>
      </c>
      <c r="EV165">
        <f>IFERROR(MATCH(EV$3,'Bins 2025'!$D165:$ALO165,1),0)/1000</f>
        <v/>
      </c>
      <c r="EW165">
        <f>IFERROR(MATCH(EW$3,'Bins 2025'!$D165:$ALO165,1),0)/1000</f>
        <v/>
      </c>
      <c r="EX165">
        <f>IFERROR(MATCH(EX$3,'Bins 2025'!$D165:$ALO165,1),0)/1000</f>
        <v/>
      </c>
      <c r="EY165">
        <f>IFERROR(MATCH(EY$3,'Bins 2025'!$D165:$ALO165,1),0)/1000</f>
        <v/>
      </c>
      <c r="EZ165">
        <f>IFERROR(MATCH(EZ$3,'Bins 2025'!$D165:$ALO165,1),0)/1000</f>
        <v/>
      </c>
      <c r="FA165">
        <f>IFERROR(MATCH(FA$3,'Bins 2025'!$D165:$ALO165,1),0)/1000</f>
        <v/>
      </c>
      <c r="FB165">
        <f>IFERROR(MATCH(FB$3,'Bins 2025'!$D165:$ALO165,1),0)/1000</f>
        <v/>
      </c>
      <c r="FC165">
        <f>IFERROR(MATCH(FC$3,'Bins 2025'!$D165:$ALO165,1),0)/1000</f>
        <v/>
      </c>
      <c r="FD165">
        <f>IFERROR(MATCH(FD$3,'Bins 2025'!$D165:$ALO165,1),0)/1000</f>
        <v/>
      </c>
      <c r="FE165">
        <f>IFERROR(MATCH(FE$3,'Bins 2025'!$D165:$ALO165,1),0)/1000</f>
        <v/>
      </c>
      <c r="FF165">
        <f>IFERROR(MATCH(FF$3,'Bins 2025'!$D165:$ALO165,1),0)/1000</f>
        <v/>
      </c>
      <c r="FG165">
        <f>IFERROR(MATCH(FG$3,'Bins 2025'!$D165:$ALO165,1),0)/1000</f>
        <v/>
      </c>
      <c r="FH165">
        <f>IFERROR(MATCH(FH$3,'Bins 2025'!$D165:$ALO165,1),0)/1000</f>
        <v/>
      </c>
      <c r="FI165">
        <f>IFERROR(MATCH(FI$3,'Bins 2025'!$D165:$ALO165,1),0)/1000</f>
        <v/>
      </c>
      <c r="FJ165">
        <f>IFERROR(MATCH(FJ$3,'Bins 2025'!$D165:$ALO165,1),0)/1000</f>
        <v/>
      </c>
      <c r="FK165">
        <f>IFERROR(MATCH(FK$3,'Bins 2025'!$D165:$ALO165,1),0)/1000</f>
        <v/>
      </c>
      <c r="FL165">
        <f>IFERROR(MATCH(FL$3,'Bins 2025'!$D165:$ALO165,1),0)/1000</f>
        <v/>
      </c>
      <c r="FM165">
        <f>IFERROR(MATCH(FM$3,'Bins 2025'!$D165:$ALO165,1),0)/1000</f>
        <v/>
      </c>
      <c r="FN165">
        <f>IFERROR(MATCH(FN$3,'Bins 2025'!$D165:$ALO165,1),0)/1000</f>
        <v/>
      </c>
      <c r="FO165">
        <f>IFERROR(MATCH(FO$3,'Bins 2025'!$D165:$ALO165,1),0)/1000</f>
        <v/>
      </c>
      <c r="FP165">
        <f>IFERROR(MATCH(FP$3,'Bins 2025'!$D165:$ALO165,1),0)/1000</f>
        <v/>
      </c>
      <c r="FQ165">
        <f>IFERROR(MATCH(FQ$3,'Bins 2025'!$D165:$ALO165,1),0)/1000</f>
        <v/>
      </c>
      <c r="FR165">
        <f>IFERROR(MATCH(FR$3,'Bins 2025'!$D165:$ALO165,1),0)/1000</f>
        <v/>
      </c>
      <c r="FS165">
        <f>IFERROR(MATCH(FS$3,'Bins 2025'!$D165:$ALO165,1),0)/1000</f>
        <v/>
      </c>
      <c r="FT165">
        <f>IFERROR(MATCH(FT$3,'Bins 2025'!$D165:$ALO165,1),0)/1000</f>
        <v/>
      </c>
      <c r="FU165">
        <f>IFERROR(MATCH(FU$3,'Bins 2025'!$D165:$ALO165,1),0)/1000</f>
        <v/>
      </c>
      <c r="FV165">
        <f>IFERROR(MATCH(FV$3,'Bins 2025'!$D165:$ALO165,1),0)/1000</f>
        <v/>
      </c>
      <c r="FW165">
        <f>IFERROR(MATCH(FW$3,'Bins 2025'!$D165:$ALO165,1),0)/1000</f>
        <v/>
      </c>
      <c r="FX165">
        <f>IFERROR(MATCH(FX$3,'Bins 2025'!$D165:$ALO165,1),0)/1000</f>
        <v/>
      </c>
      <c r="FY165">
        <f>IFERROR(MATCH(FY$3,'Bins 2025'!$D165:$ALO165,1),0)/1000</f>
        <v/>
      </c>
      <c r="FZ165">
        <f>IFERROR(MATCH(FZ$3,'Bins 2025'!$D165:$ALO165,1),0)/1000</f>
        <v/>
      </c>
      <c r="GA165">
        <f>IFERROR(MATCH(GA$3,'Bins 2025'!$D165:$ALO165,1),0)/1000</f>
        <v/>
      </c>
      <c r="GB165">
        <f>IFERROR(MATCH(GB$3,'Bins 2025'!$D165:$ALO165,1),0)/1000</f>
        <v/>
      </c>
      <c r="GC165">
        <f>IFERROR(MATCH(GC$3,'Bins 2025'!$D165:$ALO165,1),0)/1000</f>
        <v/>
      </c>
      <c r="GD165">
        <f>IFERROR(MATCH(GD$3,'Bins 2025'!$D165:$ALO165,1),0)/1000</f>
        <v/>
      </c>
      <c r="GE165">
        <f>IFERROR(MATCH(GE$3,'Bins 2025'!$D165:$ALO165,1),0)/1000</f>
        <v/>
      </c>
      <c r="GF165">
        <f>IFERROR(MATCH(GF$3,'Bins 2025'!$D165:$ALO165,1),0)/1000</f>
        <v/>
      </c>
      <c r="GG165">
        <f>IFERROR(MATCH(GG$3,'Bins 2025'!$D165:$ALO165,1),0)/1000</f>
        <v/>
      </c>
      <c r="GH165">
        <f>IFERROR(MATCH(GH$3,'Bins 2025'!$D165:$ALO165,1),0)/1000</f>
        <v/>
      </c>
      <c r="GI165">
        <f>IFERROR(MATCH(GI$3,'Bins 2025'!$D165:$ALO165,1),0)/1000</f>
        <v/>
      </c>
      <c r="GJ165">
        <f>IFERROR(MATCH(GJ$3,'Bins 2025'!$D165:$ALO165,1),0)/1000</f>
        <v/>
      </c>
      <c r="GK165">
        <f>IFERROR(MATCH(GK$3,'Bins 2025'!$D165:$ALO165,1),0)/1000</f>
        <v/>
      </c>
      <c r="GL165">
        <f>IFERROR(MATCH(GL$3,'Bins 2025'!$D165:$ALO165,1),0)/1000</f>
        <v/>
      </c>
      <c r="GM165">
        <f>IFERROR(MATCH(GM$3,'Bins 2025'!$D165:$ALO165,1),0)/1000</f>
        <v/>
      </c>
      <c r="GN165">
        <f>IFERROR(MATCH(GN$3,'Bins 2025'!$D165:$ALO165,1),0)/1000</f>
        <v/>
      </c>
      <c r="GO165">
        <f>IFERROR(MATCH(GO$3,'Bins 2025'!$D165:$ALO165,1),0)/1000</f>
        <v/>
      </c>
      <c r="GP165">
        <f>IFERROR(MATCH(GP$3,'Bins 2025'!$D165:$ALO165,1),0)/1000</f>
        <v/>
      </c>
      <c r="GQ165">
        <f>IFERROR(MATCH(GQ$3,'Bins 2025'!$D165:$ALO165,1),0)/1000</f>
        <v/>
      </c>
      <c r="GR165">
        <f>IFERROR(MATCH(GR$3,'Bins 2025'!$D165:$ALO165,1),0)/1000</f>
        <v/>
      </c>
      <c r="GS165">
        <f>IFERROR(MATCH(GS$3,'Bins 2025'!$D165:$ALO165,1),0)/1000</f>
        <v/>
      </c>
      <c r="GT165">
        <f>IFERROR(MATCH(GT$3,'Bins 2025'!$D165:$ALO165,1),0)/1000</f>
        <v/>
      </c>
      <c r="GU165">
        <f>IFERROR(MATCH(GU$3,'Bins 2025'!$D165:$ALO165,1),0)/1000</f>
        <v/>
      </c>
    </row>
    <row r="166">
      <c r="B166">
        <f>Inputs!B166</f>
        <v/>
      </c>
      <c r="C166">
        <f>Inputs!K166</f>
        <v/>
      </c>
      <c r="D166">
        <f>N(Inputs!H166)</f>
        <v/>
      </c>
      <c r="E166">
        <f>IFERROR(MATCH(E$3,'Bins 2025'!$D166:$ALO166,1),0)/1000</f>
        <v/>
      </c>
      <c r="F166">
        <f>IFERROR(MATCH(F$3,'Bins 2025'!$D166:$ALO166,1),0)/1000</f>
        <v/>
      </c>
      <c r="G166">
        <f>IFERROR(MATCH(G$3,'Bins 2025'!$D166:$ALO166,1),0)/1000</f>
        <v/>
      </c>
      <c r="H166">
        <f>IFERROR(MATCH(H$3,'Bins 2025'!$D166:$ALO166,1),0)/1000</f>
        <v/>
      </c>
      <c r="I166">
        <f>IFERROR(MATCH(I$3,'Bins 2025'!$D166:$ALO166,1),0)/1000</f>
        <v/>
      </c>
      <c r="J166">
        <f>IFERROR(MATCH(J$3,'Bins 2025'!$D166:$ALO166,1),0)/1000</f>
        <v/>
      </c>
      <c r="K166">
        <f>IFERROR(MATCH(K$3,'Bins 2025'!$D166:$ALO166,1),0)/1000</f>
        <v/>
      </c>
      <c r="L166">
        <f>IFERROR(MATCH(L$3,'Bins 2025'!$D166:$ALO166,1),0)/1000</f>
        <v/>
      </c>
      <c r="M166">
        <f>IFERROR(MATCH(M$3,'Bins 2025'!$D166:$ALO166,1),0)/1000</f>
        <v/>
      </c>
      <c r="N166">
        <f>IFERROR(MATCH(N$3,'Bins 2025'!$D166:$ALO166,1),0)/1000</f>
        <v/>
      </c>
      <c r="O166">
        <f>IFERROR(MATCH(O$3,'Bins 2025'!$D166:$ALO166,1),0)/1000</f>
        <v/>
      </c>
      <c r="P166">
        <f>IFERROR(MATCH(P$3,'Bins 2025'!$D166:$ALO166,1),0)/1000</f>
        <v/>
      </c>
      <c r="Q166">
        <f>IFERROR(MATCH(Q$3,'Bins 2025'!$D166:$ALO166,1),0)/1000</f>
        <v/>
      </c>
      <c r="R166">
        <f>IFERROR(MATCH(R$3,'Bins 2025'!$D166:$ALO166,1),0)/1000</f>
        <v/>
      </c>
      <c r="S166">
        <f>IFERROR(MATCH(S$3,'Bins 2025'!$D166:$ALO166,1),0)/1000</f>
        <v/>
      </c>
      <c r="T166">
        <f>IFERROR(MATCH(T$3,'Bins 2025'!$D166:$ALO166,1),0)/1000</f>
        <v/>
      </c>
      <c r="U166">
        <f>IFERROR(MATCH(U$3,'Bins 2025'!$D166:$ALO166,1),0)/1000</f>
        <v/>
      </c>
      <c r="V166">
        <f>IFERROR(MATCH(V$3,'Bins 2025'!$D166:$ALO166,1),0)/1000</f>
        <v/>
      </c>
      <c r="W166">
        <f>IFERROR(MATCH(W$3,'Bins 2025'!$D166:$ALO166,1),0)/1000</f>
        <v/>
      </c>
      <c r="X166">
        <f>IFERROR(MATCH(X$3,'Bins 2025'!$D166:$ALO166,1),0)/1000</f>
        <v/>
      </c>
      <c r="Y166">
        <f>IFERROR(MATCH(Y$3,'Bins 2025'!$D166:$ALO166,1),0)/1000</f>
        <v/>
      </c>
      <c r="Z166">
        <f>IFERROR(MATCH(Z$3,'Bins 2025'!$D166:$ALO166,1),0)/1000</f>
        <v/>
      </c>
      <c r="AA166">
        <f>IFERROR(MATCH(AA$3,'Bins 2025'!$D166:$ALO166,1),0)/1000</f>
        <v/>
      </c>
      <c r="AB166">
        <f>IFERROR(MATCH(AB$3,'Bins 2025'!$D166:$ALO166,1),0)/1000</f>
        <v/>
      </c>
      <c r="AC166">
        <f>IFERROR(MATCH(AC$3,'Bins 2025'!$D166:$ALO166,1),0)/1000</f>
        <v/>
      </c>
      <c r="AD166">
        <f>IFERROR(MATCH(AD$3,'Bins 2025'!$D166:$ALO166,1),0)/1000</f>
        <v/>
      </c>
      <c r="AE166">
        <f>IFERROR(MATCH(AE$3,'Bins 2025'!$D166:$ALO166,1),0)/1000</f>
        <v/>
      </c>
      <c r="AF166">
        <f>IFERROR(MATCH(AF$3,'Bins 2025'!$D166:$ALO166,1),0)/1000</f>
        <v/>
      </c>
      <c r="AG166">
        <f>IFERROR(MATCH(AG$3,'Bins 2025'!$D166:$ALO166,1),0)/1000</f>
        <v/>
      </c>
      <c r="AH166">
        <f>IFERROR(MATCH(AH$3,'Bins 2025'!$D166:$ALO166,1),0)/1000</f>
        <v/>
      </c>
      <c r="AI166">
        <f>IFERROR(MATCH(AI$3,'Bins 2025'!$D166:$ALO166,1),0)/1000</f>
        <v/>
      </c>
      <c r="AJ166">
        <f>IFERROR(MATCH(AJ$3,'Bins 2025'!$D166:$ALO166,1),0)/1000</f>
        <v/>
      </c>
      <c r="AK166">
        <f>IFERROR(MATCH(AK$3,'Bins 2025'!$D166:$ALO166,1),0)/1000</f>
        <v/>
      </c>
      <c r="AL166">
        <f>IFERROR(MATCH(AL$3,'Bins 2025'!$D166:$ALO166,1),0)/1000</f>
        <v/>
      </c>
      <c r="AM166">
        <f>IFERROR(MATCH(AM$3,'Bins 2025'!$D166:$ALO166,1),0)/1000</f>
        <v/>
      </c>
      <c r="AN166">
        <f>IFERROR(MATCH(AN$3,'Bins 2025'!$D166:$ALO166,1),0)/1000</f>
        <v/>
      </c>
      <c r="AO166">
        <f>IFERROR(MATCH(AO$3,'Bins 2025'!$D166:$ALO166,1),0)/1000</f>
        <v/>
      </c>
      <c r="AP166">
        <f>IFERROR(MATCH(AP$3,'Bins 2025'!$D166:$ALO166,1),0)/1000</f>
        <v/>
      </c>
      <c r="AQ166">
        <f>IFERROR(MATCH(AQ$3,'Bins 2025'!$D166:$ALO166,1),0)/1000</f>
        <v/>
      </c>
      <c r="AR166">
        <f>IFERROR(MATCH(AR$3,'Bins 2025'!$D166:$ALO166,1),0)/1000</f>
        <v/>
      </c>
      <c r="AS166">
        <f>IFERROR(MATCH(AS$3,'Bins 2025'!$D166:$ALO166,1),0)/1000</f>
        <v/>
      </c>
      <c r="AT166">
        <f>IFERROR(MATCH(AT$3,'Bins 2025'!$D166:$ALO166,1),0)/1000</f>
        <v/>
      </c>
      <c r="AU166">
        <f>IFERROR(MATCH(AU$3,'Bins 2025'!$D166:$ALO166,1),0)/1000</f>
        <v/>
      </c>
      <c r="AV166">
        <f>IFERROR(MATCH(AV$3,'Bins 2025'!$D166:$ALO166,1),0)/1000</f>
        <v/>
      </c>
      <c r="AW166">
        <f>IFERROR(MATCH(AW$3,'Bins 2025'!$D166:$ALO166,1),0)/1000</f>
        <v/>
      </c>
      <c r="AX166">
        <f>IFERROR(MATCH(AX$3,'Bins 2025'!$D166:$ALO166,1),0)/1000</f>
        <v/>
      </c>
      <c r="AY166">
        <f>IFERROR(MATCH(AY$3,'Bins 2025'!$D166:$ALO166,1),0)/1000</f>
        <v/>
      </c>
      <c r="AZ166">
        <f>IFERROR(MATCH(AZ$3,'Bins 2025'!$D166:$ALO166,1),0)/1000</f>
        <v/>
      </c>
      <c r="BA166">
        <f>IFERROR(MATCH(BA$3,'Bins 2025'!$D166:$ALO166,1),0)/1000</f>
        <v/>
      </c>
      <c r="BB166">
        <f>IFERROR(MATCH(BB$3,'Bins 2025'!$D166:$ALO166,1),0)/1000</f>
        <v/>
      </c>
      <c r="BC166">
        <f>IFERROR(MATCH(BC$3,'Bins 2025'!$D166:$ALO166,1),0)/1000</f>
        <v/>
      </c>
      <c r="BD166">
        <f>IFERROR(MATCH(BD$3,'Bins 2025'!$D166:$ALO166,1),0)/1000</f>
        <v/>
      </c>
      <c r="BE166">
        <f>IFERROR(MATCH(BE$3,'Bins 2025'!$D166:$ALO166,1),0)/1000</f>
        <v/>
      </c>
      <c r="BF166">
        <f>IFERROR(MATCH(BF$3,'Bins 2025'!$D166:$ALO166,1),0)/1000</f>
        <v/>
      </c>
      <c r="BG166">
        <f>IFERROR(MATCH(BG$3,'Bins 2025'!$D166:$ALO166,1),0)/1000</f>
        <v/>
      </c>
      <c r="BH166">
        <f>IFERROR(MATCH(BH$3,'Bins 2025'!$D166:$ALO166,1),0)/1000</f>
        <v/>
      </c>
      <c r="BI166">
        <f>IFERROR(MATCH(BI$3,'Bins 2025'!$D166:$ALO166,1),0)/1000</f>
        <v/>
      </c>
      <c r="BJ166">
        <f>IFERROR(MATCH(BJ$3,'Bins 2025'!$D166:$ALO166,1),0)/1000</f>
        <v/>
      </c>
      <c r="BK166">
        <f>IFERROR(MATCH(BK$3,'Bins 2025'!$D166:$ALO166,1),0)/1000</f>
        <v/>
      </c>
      <c r="BL166">
        <f>IFERROR(MATCH(BL$3,'Bins 2025'!$D166:$ALO166,1),0)/1000</f>
        <v/>
      </c>
      <c r="BM166">
        <f>IFERROR(MATCH(BM$3,'Bins 2025'!$D166:$ALO166,1),0)/1000</f>
        <v/>
      </c>
      <c r="BN166">
        <f>IFERROR(MATCH(BN$3,'Bins 2025'!$D166:$ALO166,1),0)/1000</f>
        <v/>
      </c>
      <c r="BO166">
        <f>IFERROR(MATCH(BO$3,'Bins 2025'!$D166:$ALO166,1),0)/1000</f>
        <v/>
      </c>
      <c r="BP166">
        <f>IFERROR(MATCH(BP$3,'Bins 2025'!$D166:$ALO166,1),0)/1000</f>
        <v/>
      </c>
      <c r="BQ166">
        <f>IFERROR(MATCH(BQ$3,'Bins 2025'!$D166:$ALO166,1),0)/1000</f>
        <v/>
      </c>
      <c r="BR166">
        <f>IFERROR(MATCH(BR$3,'Bins 2025'!$D166:$ALO166,1),0)/1000</f>
        <v/>
      </c>
      <c r="BS166">
        <f>IFERROR(MATCH(BS$3,'Bins 2025'!$D166:$ALO166,1),0)/1000</f>
        <v/>
      </c>
      <c r="BT166">
        <f>IFERROR(MATCH(BT$3,'Bins 2025'!$D166:$ALO166,1),0)/1000</f>
        <v/>
      </c>
      <c r="BU166">
        <f>IFERROR(MATCH(BU$3,'Bins 2025'!$D166:$ALO166,1),0)/1000</f>
        <v/>
      </c>
      <c r="BV166">
        <f>IFERROR(MATCH(BV$3,'Bins 2025'!$D166:$ALO166,1),0)/1000</f>
        <v/>
      </c>
      <c r="BW166">
        <f>IFERROR(MATCH(BW$3,'Bins 2025'!$D166:$ALO166,1),0)/1000</f>
        <v/>
      </c>
      <c r="BX166">
        <f>IFERROR(MATCH(BX$3,'Bins 2025'!$D166:$ALO166,1),0)/1000</f>
        <v/>
      </c>
      <c r="BY166">
        <f>IFERROR(MATCH(BY$3,'Bins 2025'!$D166:$ALO166,1),0)/1000</f>
        <v/>
      </c>
      <c r="BZ166">
        <f>IFERROR(MATCH(BZ$3,'Bins 2025'!$D166:$ALO166,1),0)/1000</f>
        <v/>
      </c>
      <c r="CA166">
        <f>IFERROR(MATCH(CA$3,'Bins 2025'!$D166:$ALO166,1),0)/1000</f>
        <v/>
      </c>
      <c r="CB166">
        <f>IFERROR(MATCH(CB$3,'Bins 2025'!$D166:$ALO166,1),0)/1000</f>
        <v/>
      </c>
      <c r="CC166">
        <f>IFERROR(MATCH(CC$3,'Bins 2025'!$D166:$ALO166,1),0)/1000</f>
        <v/>
      </c>
      <c r="CD166">
        <f>IFERROR(MATCH(CD$3,'Bins 2025'!$D166:$ALO166,1),0)/1000</f>
        <v/>
      </c>
      <c r="CE166">
        <f>IFERROR(MATCH(CE$3,'Bins 2025'!$D166:$ALO166,1),0)/1000</f>
        <v/>
      </c>
      <c r="CF166">
        <f>IFERROR(MATCH(CF$3,'Bins 2025'!$D166:$ALO166,1),0)/1000</f>
        <v/>
      </c>
      <c r="CG166">
        <f>IFERROR(MATCH(CG$3,'Bins 2025'!$D166:$ALO166,1),0)/1000</f>
        <v/>
      </c>
      <c r="CH166">
        <f>IFERROR(MATCH(CH$3,'Bins 2025'!$D166:$ALO166,1),0)/1000</f>
        <v/>
      </c>
      <c r="CI166">
        <f>IFERROR(MATCH(CI$3,'Bins 2025'!$D166:$ALO166,1),0)/1000</f>
        <v/>
      </c>
      <c r="CJ166">
        <f>IFERROR(MATCH(CJ$3,'Bins 2025'!$D166:$ALO166,1),0)/1000</f>
        <v/>
      </c>
      <c r="CK166">
        <f>IFERROR(MATCH(CK$3,'Bins 2025'!$D166:$ALO166,1),0)/1000</f>
        <v/>
      </c>
      <c r="CL166">
        <f>IFERROR(MATCH(CL$3,'Bins 2025'!$D166:$ALO166,1),0)/1000</f>
        <v/>
      </c>
      <c r="CM166">
        <f>IFERROR(MATCH(CM$3,'Bins 2025'!$D166:$ALO166,1),0)/1000</f>
        <v/>
      </c>
      <c r="CN166">
        <f>IFERROR(MATCH(CN$3,'Bins 2025'!$D166:$ALO166,1),0)/1000</f>
        <v/>
      </c>
      <c r="CO166">
        <f>IFERROR(MATCH(CO$3,'Bins 2025'!$D166:$ALO166,1),0)/1000</f>
        <v/>
      </c>
      <c r="CP166">
        <f>IFERROR(MATCH(CP$3,'Bins 2025'!$D166:$ALO166,1),0)/1000</f>
        <v/>
      </c>
      <c r="CQ166">
        <f>IFERROR(MATCH(CQ$3,'Bins 2025'!$D166:$ALO166,1),0)/1000</f>
        <v/>
      </c>
      <c r="CR166">
        <f>IFERROR(MATCH(CR$3,'Bins 2025'!$D166:$ALO166,1),0)/1000</f>
        <v/>
      </c>
      <c r="CS166">
        <f>IFERROR(MATCH(CS$3,'Bins 2025'!$D166:$ALO166,1),0)/1000</f>
        <v/>
      </c>
      <c r="CT166">
        <f>IFERROR(MATCH(CT$3,'Bins 2025'!$D166:$ALO166,1),0)/1000</f>
        <v/>
      </c>
      <c r="CU166">
        <f>IFERROR(MATCH(CU$3,'Bins 2025'!$D166:$ALO166,1),0)/1000</f>
        <v/>
      </c>
      <c r="CV166">
        <f>IFERROR(MATCH(CV$3,'Bins 2025'!$D166:$ALO166,1),0)/1000</f>
        <v/>
      </c>
      <c r="CW166">
        <f>IFERROR(MATCH(CW$3,'Bins 2025'!$D166:$ALO166,1),0)/1000</f>
        <v/>
      </c>
      <c r="CX166">
        <f>IFERROR(MATCH(CX$3,'Bins 2025'!$D166:$ALO166,1),0)/1000</f>
        <v/>
      </c>
      <c r="CY166">
        <f>IFERROR(MATCH(CY$3,'Bins 2025'!$D166:$ALO166,1),0)/1000</f>
        <v/>
      </c>
      <c r="CZ166">
        <f>IFERROR(MATCH(CZ$3,'Bins 2025'!$D166:$ALO166,1),0)/1000</f>
        <v/>
      </c>
      <c r="DA166">
        <f>IFERROR(MATCH(DA$3,'Bins 2025'!$D166:$ALO166,1),0)/1000</f>
        <v/>
      </c>
      <c r="DB166">
        <f>IFERROR(MATCH(DB$3,'Bins 2025'!$D166:$ALO166,1),0)/1000</f>
        <v/>
      </c>
      <c r="DC166">
        <f>IFERROR(MATCH(DC$3,'Bins 2025'!$D166:$ALO166,1),0)/1000</f>
        <v/>
      </c>
      <c r="DD166">
        <f>IFERROR(MATCH(DD$3,'Bins 2025'!$D166:$ALO166,1),0)/1000</f>
        <v/>
      </c>
      <c r="DE166">
        <f>IFERROR(MATCH(DE$3,'Bins 2025'!$D166:$ALO166,1),0)/1000</f>
        <v/>
      </c>
      <c r="DF166">
        <f>IFERROR(MATCH(DF$3,'Bins 2025'!$D166:$ALO166,1),0)/1000</f>
        <v/>
      </c>
      <c r="DG166">
        <f>IFERROR(MATCH(DG$3,'Bins 2025'!$D166:$ALO166,1),0)/1000</f>
        <v/>
      </c>
      <c r="DH166">
        <f>IFERROR(MATCH(DH$3,'Bins 2025'!$D166:$ALO166,1),0)/1000</f>
        <v/>
      </c>
      <c r="DI166">
        <f>IFERROR(MATCH(DI$3,'Bins 2025'!$D166:$ALO166,1),0)/1000</f>
        <v/>
      </c>
      <c r="DJ166">
        <f>IFERROR(MATCH(DJ$3,'Bins 2025'!$D166:$ALO166,1),0)/1000</f>
        <v/>
      </c>
      <c r="DK166">
        <f>IFERROR(MATCH(DK$3,'Bins 2025'!$D166:$ALO166,1),0)/1000</f>
        <v/>
      </c>
      <c r="DL166">
        <f>IFERROR(MATCH(DL$3,'Bins 2025'!$D166:$ALO166,1),0)/1000</f>
        <v/>
      </c>
      <c r="DM166">
        <f>IFERROR(MATCH(DM$3,'Bins 2025'!$D166:$ALO166,1),0)/1000</f>
        <v/>
      </c>
      <c r="DN166">
        <f>IFERROR(MATCH(DN$3,'Bins 2025'!$D166:$ALO166,1),0)/1000</f>
        <v/>
      </c>
      <c r="DO166">
        <f>IFERROR(MATCH(DO$3,'Bins 2025'!$D166:$ALO166,1),0)/1000</f>
        <v/>
      </c>
      <c r="DP166">
        <f>IFERROR(MATCH(DP$3,'Bins 2025'!$D166:$ALO166,1),0)/1000</f>
        <v/>
      </c>
      <c r="DQ166">
        <f>IFERROR(MATCH(DQ$3,'Bins 2025'!$D166:$ALO166,1),0)/1000</f>
        <v/>
      </c>
      <c r="DR166">
        <f>IFERROR(MATCH(DR$3,'Bins 2025'!$D166:$ALO166,1),0)/1000</f>
        <v/>
      </c>
      <c r="DS166">
        <f>IFERROR(MATCH(DS$3,'Bins 2025'!$D166:$ALO166,1),0)/1000</f>
        <v/>
      </c>
      <c r="DT166">
        <f>IFERROR(MATCH(DT$3,'Bins 2025'!$D166:$ALO166,1),0)/1000</f>
        <v/>
      </c>
      <c r="DU166">
        <f>IFERROR(MATCH(DU$3,'Bins 2025'!$D166:$ALO166,1),0)/1000</f>
        <v/>
      </c>
      <c r="DV166">
        <f>IFERROR(MATCH(DV$3,'Bins 2025'!$D166:$ALO166,1),0)/1000</f>
        <v/>
      </c>
      <c r="DW166">
        <f>IFERROR(MATCH(DW$3,'Bins 2025'!$D166:$ALO166,1),0)/1000</f>
        <v/>
      </c>
      <c r="DX166">
        <f>IFERROR(MATCH(DX$3,'Bins 2025'!$D166:$ALO166,1),0)/1000</f>
        <v/>
      </c>
      <c r="DY166">
        <f>IFERROR(MATCH(DY$3,'Bins 2025'!$D166:$ALO166,1),0)/1000</f>
        <v/>
      </c>
      <c r="DZ166">
        <f>IFERROR(MATCH(DZ$3,'Bins 2025'!$D166:$ALO166,1),0)/1000</f>
        <v/>
      </c>
      <c r="EA166">
        <f>IFERROR(MATCH(EA$3,'Bins 2025'!$D166:$ALO166,1),0)/1000</f>
        <v/>
      </c>
      <c r="EB166">
        <f>IFERROR(MATCH(EB$3,'Bins 2025'!$D166:$ALO166,1),0)/1000</f>
        <v/>
      </c>
      <c r="EC166">
        <f>IFERROR(MATCH(EC$3,'Bins 2025'!$D166:$ALO166,1),0)/1000</f>
        <v/>
      </c>
      <c r="ED166">
        <f>IFERROR(MATCH(ED$3,'Bins 2025'!$D166:$ALO166,1),0)/1000</f>
        <v/>
      </c>
      <c r="EE166">
        <f>IFERROR(MATCH(EE$3,'Bins 2025'!$D166:$ALO166,1),0)/1000</f>
        <v/>
      </c>
      <c r="EF166">
        <f>IFERROR(MATCH(EF$3,'Bins 2025'!$D166:$ALO166,1),0)/1000</f>
        <v/>
      </c>
      <c r="EG166">
        <f>IFERROR(MATCH(EG$3,'Bins 2025'!$D166:$ALO166,1),0)/1000</f>
        <v/>
      </c>
      <c r="EH166">
        <f>IFERROR(MATCH(EH$3,'Bins 2025'!$D166:$ALO166,1),0)/1000</f>
        <v/>
      </c>
      <c r="EI166">
        <f>IFERROR(MATCH(EI$3,'Bins 2025'!$D166:$ALO166,1),0)/1000</f>
        <v/>
      </c>
      <c r="EJ166">
        <f>IFERROR(MATCH(EJ$3,'Bins 2025'!$D166:$ALO166,1),0)/1000</f>
        <v/>
      </c>
      <c r="EK166">
        <f>IFERROR(MATCH(EK$3,'Bins 2025'!$D166:$ALO166,1),0)/1000</f>
        <v/>
      </c>
      <c r="EL166">
        <f>IFERROR(MATCH(EL$3,'Bins 2025'!$D166:$ALO166,1),0)/1000</f>
        <v/>
      </c>
      <c r="EM166">
        <f>IFERROR(MATCH(EM$3,'Bins 2025'!$D166:$ALO166,1),0)/1000</f>
        <v/>
      </c>
      <c r="EN166">
        <f>IFERROR(MATCH(EN$3,'Bins 2025'!$D166:$ALO166,1),0)/1000</f>
        <v/>
      </c>
      <c r="EO166">
        <f>IFERROR(MATCH(EO$3,'Bins 2025'!$D166:$ALO166,1),0)/1000</f>
        <v/>
      </c>
      <c r="EP166">
        <f>IFERROR(MATCH(EP$3,'Bins 2025'!$D166:$ALO166,1),0)/1000</f>
        <v/>
      </c>
      <c r="EQ166">
        <f>IFERROR(MATCH(EQ$3,'Bins 2025'!$D166:$ALO166,1),0)/1000</f>
        <v/>
      </c>
      <c r="ER166">
        <f>IFERROR(MATCH(ER$3,'Bins 2025'!$D166:$ALO166,1),0)/1000</f>
        <v/>
      </c>
      <c r="ES166">
        <f>IFERROR(MATCH(ES$3,'Bins 2025'!$D166:$ALO166,1),0)/1000</f>
        <v/>
      </c>
      <c r="ET166">
        <f>IFERROR(MATCH(ET$3,'Bins 2025'!$D166:$ALO166,1),0)/1000</f>
        <v/>
      </c>
      <c r="EU166">
        <f>IFERROR(MATCH(EU$3,'Bins 2025'!$D166:$ALO166,1),0)/1000</f>
        <v/>
      </c>
      <c r="EV166">
        <f>IFERROR(MATCH(EV$3,'Bins 2025'!$D166:$ALO166,1),0)/1000</f>
        <v/>
      </c>
      <c r="EW166">
        <f>IFERROR(MATCH(EW$3,'Bins 2025'!$D166:$ALO166,1),0)/1000</f>
        <v/>
      </c>
      <c r="EX166">
        <f>IFERROR(MATCH(EX$3,'Bins 2025'!$D166:$ALO166,1),0)/1000</f>
        <v/>
      </c>
      <c r="EY166">
        <f>IFERROR(MATCH(EY$3,'Bins 2025'!$D166:$ALO166,1),0)/1000</f>
        <v/>
      </c>
      <c r="EZ166">
        <f>IFERROR(MATCH(EZ$3,'Bins 2025'!$D166:$ALO166,1),0)/1000</f>
        <v/>
      </c>
      <c r="FA166">
        <f>IFERROR(MATCH(FA$3,'Bins 2025'!$D166:$ALO166,1),0)/1000</f>
        <v/>
      </c>
      <c r="FB166">
        <f>IFERROR(MATCH(FB$3,'Bins 2025'!$D166:$ALO166,1),0)/1000</f>
        <v/>
      </c>
      <c r="FC166">
        <f>IFERROR(MATCH(FC$3,'Bins 2025'!$D166:$ALO166,1),0)/1000</f>
        <v/>
      </c>
      <c r="FD166">
        <f>IFERROR(MATCH(FD$3,'Bins 2025'!$D166:$ALO166,1),0)/1000</f>
        <v/>
      </c>
      <c r="FE166">
        <f>IFERROR(MATCH(FE$3,'Bins 2025'!$D166:$ALO166,1),0)/1000</f>
        <v/>
      </c>
      <c r="FF166">
        <f>IFERROR(MATCH(FF$3,'Bins 2025'!$D166:$ALO166,1),0)/1000</f>
        <v/>
      </c>
      <c r="FG166">
        <f>IFERROR(MATCH(FG$3,'Bins 2025'!$D166:$ALO166,1),0)/1000</f>
        <v/>
      </c>
      <c r="FH166">
        <f>IFERROR(MATCH(FH$3,'Bins 2025'!$D166:$ALO166,1),0)/1000</f>
        <v/>
      </c>
      <c r="FI166">
        <f>IFERROR(MATCH(FI$3,'Bins 2025'!$D166:$ALO166,1),0)/1000</f>
        <v/>
      </c>
      <c r="FJ166">
        <f>IFERROR(MATCH(FJ$3,'Bins 2025'!$D166:$ALO166,1),0)/1000</f>
        <v/>
      </c>
      <c r="FK166">
        <f>IFERROR(MATCH(FK$3,'Bins 2025'!$D166:$ALO166,1),0)/1000</f>
        <v/>
      </c>
      <c r="FL166">
        <f>IFERROR(MATCH(FL$3,'Bins 2025'!$D166:$ALO166,1),0)/1000</f>
        <v/>
      </c>
      <c r="FM166">
        <f>IFERROR(MATCH(FM$3,'Bins 2025'!$D166:$ALO166,1),0)/1000</f>
        <v/>
      </c>
      <c r="FN166">
        <f>IFERROR(MATCH(FN$3,'Bins 2025'!$D166:$ALO166,1),0)/1000</f>
        <v/>
      </c>
      <c r="FO166">
        <f>IFERROR(MATCH(FO$3,'Bins 2025'!$D166:$ALO166,1),0)/1000</f>
        <v/>
      </c>
      <c r="FP166">
        <f>IFERROR(MATCH(FP$3,'Bins 2025'!$D166:$ALO166,1),0)/1000</f>
        <v/>
      </c>
      <c r="FQ166">
        <f>IFERROR(MATCH(FQ$3,'Bins 2025'!$D166:$ALO166,1),0)/1000</f>
        <v/>
      </c>
      <c r="FR166">
        <f>IFERROR(MATCH(FR$3,'Bins 2025'!$D166:$ALO166,1),0)/1000</f>
        <v/>
      </c>
      <c r="FS166">
        <f>IFERROR(MATCH(FS$3,'Bins 2025'!$D166:$ALO166,1),0)/1000</f>
        <v/>
      </c>
      <c r="FT166">
        <f>IFERROR(MATCH(FT$3,'Bins 2025'!$D166:$ALO166,1),0)/1000</f>
        <v/>
      </c>
      <c r="FU166">
        <f>IFERROR(MATCH(FU$3,'Bins 2025'!$D166:$ALO166,1),0)/1000</f>
        <v/>
      </c>
      <c r="FV166">
        <f>IFERROR(MATCH(FV$3,'Bins 2025'!$D166:$ALO166,1),0)/1000</f>
        <v/>
      </c>
      <c r="FW166">
        <f>IFERROR(MATCH(FW$3,'Bins 2025'!$D166:$ALO166,1),0)/1000</f>
        <v/>
      </c>
      <c r="FX166">
        <f>IFERROR(MATCH(FX$3,'Bins 2025'!$D166:$ALO166,1),0)/1000</f>
        <v/>
      </c>
      <c r="FY166">
        <f>IFERROR(MATCH(FY$3,'Bins 2025'!$D166:$ALO166,1),0)/1000</f>
        <v/>
      </c>
      <c r="FZ166">
        <f>IFERROR(MATCH(FZ$3,'Bins 2025'!$D166:$ALO166,1),0)/1000</f>
        <v/>
      </c>
      <c r="GA166">
        <f>IFERROR(MATCH(GA$3,'Bins 2025'!$D166:$ALO166,1),0)/1000</f>
        <v/>
      </c>
      <c r="GB166">
        <f>IFERROR(MATCH(GB$3,'Bins 2025'!$D166:$ALO166,1),0)/1000</f>
        <v/>
      </c>
      <c r="GC166">
        <f>IFERROR(MATCH(GC$3,'Bins 2025'!$D166:$ALO166,1),0)/1000</f>
        <v/>
      </c>
      <c r="GD166">
        <f>IFERROR(MATCH(GD$3,'Bins 2025'!$D166:$ALO166,1),0)/1000</f>
        <v/>
      </c>
      <c r="GE166">
        <f>IFERROR(MATCH(GE$3,'Bins 2025'!$D166:$ALO166,1),0)/1000</f>
        <v/>
      </c>
      <c r="GF166">
        <f>IFERROR(MATCH(GF$3,'Bins 2025'!$D166:$ALO166,1),0)/1000</f>
        <v/>
      </c>
      <c r="GG166">
        <f>IFERROR(MATCH(GG$3,'Bins 2025'!$D166:$ALO166,1),0)/1000</f>
        <v/>
      </c>
      <c r="GH166">
        <f>IFERROR(MATCH(GH$3,'Bins 2025'!$D166:$ALO166,1),0)/1000</f>
        <v/>
      </c>
      <c r="GI166">
        <f>IFERROR(MATCH(GI$3,'Bins 2025'!$D166:$ALO166,1),0)/1000</f>
        <v/>
      </c>
      <c r="GJ166">
        <f>IFERROR(MATCH(GJ$3,'Bins 2025'!$D166:$ALO166,1),0)/1000</f>
        <v/>
      </c>
      <c r="GK166">
        <f>IFERROR(MATCH(GK$3,'Bins 2025'!$D166:$ALO166,1),0)/1000</f>
        <v/>
      </c>
      <c r="GL166">
        <f>IFERROR(MATCH(GL$3,'Bins 2025'!$D166:$ALO166,1),0)/1000</f>
        <v/>
      </c>
      <c r="GM166">
        <f>IFERROR(MATCH(GM$3,'Bins 2025'!$D166:$ALO166,1),0)/1000</f>
        <v/>
      </c>
      <c r="GN166">
        <f>IFERROR(MATCH(GN$3,'Bins 2025'!$D166:$ALO166,1),0)/1000</f>
        <v/>
      </c>
      <c r="GO166">
        <f>IFERROR(MATCH(GO$3,'Bins 2025'!$D166:$ALO166,1),0)/1000</f>
        <v/>
      </c>
      <c r="GP166">
        <f>IFERROR(MATCH(GP$3,'Bins 2025'!$D166:$ALO166,1),0)/1000</f>
        <v/>
      </c>
      <c r="GQ166">
        <f>IFERROR(MATCH(GQ$3,'Bins 2025'!$D166:$ALO166,1),0)/1000</f>
        <v/>
      </c>
      <c r="GR166">
        <f>IFERROR(MATCH(GR$3,'Bins 2025'!$D166:$ALO166,1),0)/1000</f>
        <v/>
      </c>
      <c r="GS166">
        <f>IFERROR(MATCH(GS$3,'Bins 2025'!$D166:$ALO166,1),0)/1000</f>
        <v/>
      </c>
      <c r="GT166">
        <f>IFERROR(MATCH(GT$3,'Bins 2025'!$D166:$ALO166,1),0)/1000</f>
        <v/>
      </c>
      <c r="GU166">
        <f>IFERROR(MATCH(GU$3,'Bins 2025'!$D166:$ALO166,1),0)/1000</f>
        <v/>
      </c>
    </row>
    <row r="167">
      <c r="B167">
        <f>Inputs!B167</f>
        <v/>
      </c>
      <c r="C167">
        <f>Inputs!K167</f>
        <v/>
      </c>
      <c r="D167">
        <f>N(Inputs!H167)</f>
        <v/>
      </c>
      <c r="E167">
        <f>IFERROR(MATCH(E$3,'Bins 2025'!$D167:$ALO167,1),0)/1000</f>
        <v/>
      </c>
      <c r="F167">
        <f>IFERROR(MATCH(F$3,'Bins 2025'!$D167:$ALO167,1),0)/1000</f>
        <v/>
      </c>
      <c r="G167">
        <f>IFERROR(MATCH(G$3,'Bins 2025'!$D167:$ALO167,1),0)/1000</f>
        <v/>
      </c>
      <c r="H167">
        <f>IFERROR(MATCH(H$3,'Bins 2025'!$D167:$ALO167,1),0)/1000</f>
        <v/>
      </c>
      <c r="I167">
        <f>IFERROR(MATCH(I$3,'Bins 2025'!$D167:$ALO167,1),0)/1000</f>
        <v/>
      </c>
      <c r="J167">
        <f>IFERROR(MATCH(J$3,'Bins 2025'!$D167:$ALO167,1),0)/1000</f>
        <v/>
      </c>
      <c r="K167">
        <f>IFERROR(MATCH(K$3,'Bins 2025'!$D167:$ALO167,1),0)/1000</f>
        <v/>
      </c>
      <c r="L167">
        <f>IFERROR(MATCH(L$3,'Bins 2025'!$D167:$ALO167,1),0)/1000</f>
        <v/>
      </c>
      <c r="M167">
        <f>IFERROR(MATCH(M$3,'Bins 2025'!$D167:$ALO167,1),0)/1000</f>
        <v/>
      </c>
      <c r="N167">
        <f>IFERROR(MATCH(N$3,'Bins 2025'!$D167:$ALO167,1),0)/1000</f>
        <v/>
      </c>
      <c r="O167">
        <f>IFERROR(MATCH(O$3,'Bins 2025'!$D167:$ALO167,1),0)/1000</f>
        <v/>
      </c>
      <c r="P167">
        <f>IFERROR(MATCH(P$3,'Bins 2025'!$D167:$ALO167,1),0)/1000</f>
        <v/>
      </c>
      <c r="Q167">
        <f>IFERROR(MATCH(Q$3,'Bins 2025'!$D167:$ALO167,1),0)/1000</f>
        <v/>
      </c>
      <c r="R167">
        <f>IFERROR(MATCH(R$3,'Bins 2025'!$D167:$ALO167,1),0)/1000</f>
        <v/>
      </c>
      <c r="S167">
        <f>IFERROR(MATCH(S$3,'Bins 2025'!$D167:$ALO167,1),0)/1000</f>
        <v/>
      </c>
      <c r="T167">
        <f>IFERROR(MATCH(T$3,'Bins 2025'!$D167:$ALO167,1),0)/1000</f>
        <v/>
      </c>
      <c r="U167">
        <f>IFERROR(MATCH(U$3,'Bins 2025'!$D167:$ALO167,1),0)/1000</f>
        <v/>
      </c>
      <c r="V167">
        <f>IFERROR(MATCH(V$3,'Bins 2025'!$D167:$ALO167,1),0)/1000</f>
        <v/>
      </c>
      <c r="W167">
        <f>IFERROR(MATCH(W$3,'Bins 2025'!$D167:$ALO167,1),0)/1000</f>
        <v/>
      </c>
      <c r="X167">
        <f>IFERROR(MATCH(X$3,'Bins 2025'!$D167:$ALO167,1),0)/1000</f>
        <v/>
      </c>
      <c r="Y167">
        <f>IFERROR(MATCH(Y$3,'Bins 2025'!$D167:$ALO167,1),0)/1000</f>
        <v/>
      </c>
      <c r="Z167">
        <f>IFERROR(MATCH(Z$3,'Bins 2025'!$D167:$ALO167,1),0)/1000</f>
        <v/>
      </c>
      <c r="AA167">
        <f>IFERROR(MATCH(AA$3,'Bins 2025'!$D167:$ALO167,1),0)/1000</f>
        <v/>
      </c>
      <c r="AB167">
        <f>IFERROR(MATCH(AB$3,'Bins 2025'!$D167:$ALO167,1),0)/1000</f>
        <v/>
      </c>
      <c r="AC167">
        <f>IFERROR(MATCH(AC$3,'Bins 2025'!$D167:$ALO167,1),0)/1000</f>
        <v/>
      </c>
      <c r="AD167">
        <f>IFERROR(MATCH(AD$3,'Bins 2025'!$D167:$ALO167,1),0)/1000</f>
        <v/>
      </c>
      <c r="AE167">
        <f>IFERROR(MATCH(AE$3,'Bins 2025'!$D167:$ALO167,1),0)/1000</f>
        <v/>
      </c>
      <c r="AF167">
        <f>IFERROR(MATCH(AF$3,'Bins 2025'!$D167:$ALO167,1),0)/1000</f>
        <v/>
      </c>
      <c r="AG167">
        <f>IFERROR(MATCH(AG$3,'Bins 2025'!$D167:$ALO167,1),0)/1000</f>
        <v/>
      </c>
      <c r="AH167">
        <f>IFERROR(MATCH(AH$3,'Bins 2025'!$D167:$ALO167,1),0)/1000</f>
        <v/>
      </c>
      <c r="AI167">
        <f>IFERROR(MATCH(AI$3,'Bins 2025'!$D167:$ALO167,1),0)/1000</f>
        <v/>
      </c>
      <c r="AJ167">
        <f>IFERROR(MATCH(AJ$3,'Bins 2025'!$D167:$ALO167,1),0)/1000</f>
        <v/>
      </c>
      <c r="AK167">
        <f>IFERROR(MATCH(AK$3,'Bins 2025'!$D167:$ALO167,1),0)/1000</f>
        <v/>
      </c>
      <c r="AL167">
        <f>IFERROR(MATCH(AL$3,'Bins 2025'!$D167:$ALO167,1),0)/1000</f>
        <v/>
      </c>
      <c r="AM167">
        <f>IFERROR(MATCH(AM$3,'Bins 2025'!$D167:$ALO167,1),0)/1000</f>
        <v/>
      </c>
      <c r="AN167">
        <f>IFERROR(MATCH(AN$3,'Bins 2025'!$D167:$ALO167,1),0)/1000</f>
        <v/>
      </c>
      <c r="AO167">
        <f>IFERROR(MATCH(AO$3,'Bins 2025'!$D167:$ALO167,1),0)/1000</f>
        <v/>
      </c>
      <c r="AP167">
        <f>IFERROR(MATCH(AP$3,'Bins 2025'!$D167:$ALO167,1),0)/1000</f>
        <v/>
      </c>
      <c r="AQ167">
        <f>IFERROR(MATCH(AQ$3,'Bins 2025'!$D167:$ALO167,1),0)/1000</f>
        <v/>
      </c>
      <c r="AR167">
        <f>IFERROR(MATCH(AR$3,'Bins 2025'!$D167:$ALO167,1),0)/1000</f>
        <v/>
      </c>
      <c r="AS167">
        <f>IFERROR(MATCH(AS$3,'Bins 2025'!$D167:$ALO167,1),0)/1000</f>
        <v/>
      </c>
      <c r="AT167">
        <f>IFERROR(MATCH(AT$3,'Bins 2025'!$D167:$ALO167,1),0)/1000</f>
        <v/>
      </c>
      <c r="AU167">
        <f>IFERROR(MATCH(AU$3,'Bins 2025'!$D167:$ALO167,1),0)/1000</f>
        <v/>
      </c>
      <c r="AV167">
        <f>IFERROR(MATCH(AV$3,'Bins 2025'!$D167:$ALO167,1),0)/1000</f>
        <v/>
      </c>
      <c r="AW167">
        <f>IFERROR(MATCH(AW$3,'Bins 2025'!$D167:$ALO167,1),0)/1000</f>
        <v/>
      </c>
      <c r="AX167">
        <f>IFERROR(MATCH(AX$3,'Bins 2025'!$D167:$ALO167,1),0)/1000</f>
        <v/>
      </c>
      <c r="AY167">
        <f>IFERROR(MATCH(AY$3,'Bins 2025'!$D167:$ALO167,1),0)/1000</f>
        <v/>
      </c>
      <c r="AZ167">
        <f>IFERROR(MATCH(AZ$3,'Bins 2025'!$D167:$ALO167,1),0)/1000</f>
        <v/>
      </c>
      <c r="BA167">
        <f>IFERROR(MATCH(BA$3,'Bins 2025'!$D167:$ALO167,1),0)/1000</f>
        <v/>
      </c>
      <c r="BB167">
        <f>IFERROR(MATCH(BB$3,'Bins 2025'!$D167:$ALO167,1),0)/1000</f>
        <v/>
      </c>
      <c r="BC167">
        <f>IFERROR(MATCH(BC$3,'Bins 2025'!$D167:$ALO167,1),0)/1000</f>
        <v/>
      </c>
      <c r="BD167">
        <f>IFERROR(MATCH(BD$3,'Bins 2025'!$D167:$ALO167,1),0)/1000</f>
        <v/>
      </c>
      <c r="BE167">
        <f>IFERROR(MATCH(BE$3,'Bins 2025'!$D167:$ALO167,1),0)/1000</f>
        <v/>
      </c>
      <c r="BF167">
        <f>IFERROR(MATCH(BF$3,'Bins 2025'!$D167:$ALO167,1),0)/1000</f>
        <v/>
      </c>
      <c r="BG167">
        <f>IFERROR(MATCH(BG$3,'Bins 2025'!$D167:$ALO167,1),0)/1000</f>
        <v/>
      </c>
      <c r="BH167">
        <f>IFERROR(MATCH(BH$3,'Bins 2025'!$D167:$ALO167,1),0)/1000</f>
        <v/>
      </c>
      <c r="BI167">
        <f>IFERROR(MATCH(BI$3,'Bins 2025'!$D167:$ALO167,1),0)/1000</f>
        <v/>
      </c>
      <c r="BJ167">
        <f>IFERROR(MATCH(BJ$3,'Bins 2025'!$D167:$ALO167,1),0)/1000</f>
        <v/>
      </c>
      <c r="BK167">
        <f>IFERROR(MATCH(BK$3,'Bins 2025'!$D167:$ALO167,1),0)/1000</f>
        <v/>
      </c>
      <c r="BL167">
        <f>IFERROR(MATCH(BL$3,'Bins 2025'!$D167:$ALO167,1),0)/1000</f>
        <v/>
      </c>
      <c r="BM167">
        <f>IFERROR(MATCH(BM$3,'Bins 2025'!$D167:$ALO167,1),0)/1000</f>
        <v/>
      </c>
      <c r="BN167">
        <f>IFERROR(MATCH(BN$3,'Bins 2025'!$D167:$ALO167,1),0)/1000</f>
        <v/>
      </c>
      <c r="BO167">
        <f>IFERROR(MATCH(BO$3,'Bins 2025'!$D167:$ALO167,1),0)/1000</f>
        <v/>
      </c>
      <c r="BP167">
        <f>IFERROR(MATCH(BP$3,'Bins 2025'!$D167:$ALO167,1),0)/1000</f>
        <v/>
      </c>
      <c r="BQ167">
        <f>IFERROR(MATCH(BQ$3,'Bins 2025'!$D167:$ALO167,1),0)/1000</f>
        <v/>
      </c>
      <c r="BR167">
        <f>IFERROR(MATCH(BR$3,'Bins 2025'!$D167:$ALO167,1),0)/1000</f>
        <v/>
      </c>
      <c r="BS167">
        <f>IFERROR(MATCH(BS$3,'Bins 2025'!$D167:$ALO167,1),0)/1000</f>
        <v/>
      </c>
      <c r="BT167">
        <f>IFERROR(MATCH(BT$3,'Bins 2025'!$D167:$ALO167,1),0)/1000</f>
        <v/>
      </c>
      <c r="BU167">
        <f>IFERROR(MATCH(BU$3,'Bins 2025'!$D167:$ALO167,1),0)/1000</f>
        <v/>
      </c>
      <c r="BV167">
        <f>IFERROR(MATCH(BV$3,'Bins 2025'!$D167:$ALO167,1),0)/1000</f>
        <v/>
      </c>
      <c r="BW167">
        <f>IFERROR(MATCH(BW$3,'Bins 2025'!$D167:$ALO167,1),0)/1000</f>
        <v/>
      </c>
      <c r="BX167">
        <f>IFERROR(MATCH(BX$3,'Bins 2025'!$D167:$ALO167,1),0)/1000</f>
        <v/>
      </c>
      <c r="BY167">
        <f>IFERROR(MATCH(BY$3,'Bins 2025'!$D167:$ALO167,1),0)/1000</f>
        <v/>
      </c>
      <c r="BZ167">
        <f>IFERROR(MATCH(BZ$3,'Bins 2025'!$D167:$ALO167,1),0)/1000</f>
        <v/>
      </c>
      <c r="CA167">
        <f>IFERROR(MATCH(CA$3,'Bins 2025'!$D167:$ALO167,1),0)/1000</f>
        <v/>
      </c>
      <c r="CB167">
        <f>IFERROR(MATCH(CB$3,'Bins 2025'!$D167:$ALO167,1),0)/1000</f>
        <v/>
      </c>
      <c r="CC167">
        <f>IFERROR(MATCH(CC$3,'Bins 2025'!$D167:$ALO167,1),0)/1000</f>
        <v/>
      </c>
      <c r="CD167">
        <f>IFERROR(MATCH(CD$3,'Bins 2025'!$D167:$ALO167,1),0)/1000</f>
        <v/>
      </c>
      <c r="CE167">
        <f>IFERROR(MATCH(CE$3,'Bins 2025'!$D167:$ALO167,1),0)/1000</f>
        <v/>
      </c>
      <c r="CF167">
        <f>IFERROR(MATCH(CF$3,'Bins 2025'!$D167:$ALO167,1),0)/1000</f>
        <v/>
      </c>
      <c r="CG167">
        <f>IFERROR(MATCH(CG$3,'Bins 2025'!$D167:$ALO167,1),0)/1000</f>
        <v/>
      </c>
      <c r="CH167">
        <f>IFERROR(MATCH(CH$3,'Bins 2025'!$D167:$ALO167,1),0)/1000</f>
        <v/>
      </c>
      <c r="CI167">
        <f>IFERROR(MATCH(CI$3,'Bins 2025'!$D167:$ALO167,1),0)/1000</f>
        <v/>
      </c>
      <c r="CJ167">
        <f>IFERROR(MATCH(CJ$3,'Bins 2025'!$D167:$ALO167,1),0)/1000</f>
        <v/>
      </c>
      <c r="CK167">
        <f>IFERROR(MATCH(CK$3,'Bins 2025'!$D167:$ALO167,1),0)/1000</f>
        <v/>
      </c>
      <c r="CL167">
        <f>IFERROR(MATCH(CL$3,'Bins 2025'!$D167:$ALO167,1),0)/1000</f>
        <v/>
      </c>
      <c r="CM167">
        <f>IFERROR(MATCH(CM$3,'Bins 2025'!$D167:$ALO167,1),0)/1000</f>
        <v/>
      </c>
      <c r="CN167">
        <f>IFERROR(MATCH(CN$3,'Bins 2025'!$D167:$ALO167,1),0)/1000</f>
        <v/>
      </c>
      <c r="CO167">
        <f>IFERROR(MATCH(CO$3,'Bins 2025'!$D167:$ALO167,1),0)/1000</f>
        <v/>
      </c>
      <c r="CP167">
        <f>IFERROR(MATCH(CP$3,'Bins 2025'!$D167:$ALO167,1),0)/1000</f>
        <v/>
      </c>
      <c r="CQ167">
        <f>IFERROR(MATCH(CQ$3,'Bins 2025'!$D167:$ALO167,1),0)/1000</f>
        <v/>
      </c>
      <c r="CR167">
        <f>IFERROR(MATCH(CR$3,'Bins 2025'!$D167:$ALO167,1),0)/1000</f>
        <v/>
      </c>
      <c r="CS167">
        <f>IFERROR(MATCH(CS$3,'Bins 2025'!$D167:$ALO167,1),0)/1000</f>
        <v/>
      </c>
      <c r="CT167">
        <f>IFERROR(MATCH(CT$3,'Bins 2025'!$D167:$ALO167,1),0)/1000</f>
        <v/>
      </c>
      <c r="CU167">
        <f>IFERROR(MATCH(CU$3,'Bins 2025'!$D167:$ALO167,1),0)/1000</f>
        <v/>
      </c>
      <c r="CV167">
        <f>IFERROR(MATCH(CV$3,'Bins 2025'!$D167:$ALO167,1),0)/1000</f>
        <v/>
      </c>
      <c r="CW167">
        <f>IFERROR(MATCH(CW$3,'Bins 2025'!$D167:$ALO167,1),0)/1000</f>
        <v/>
      </c>
      <c r="CX167">
        <f>IFERROR(MATCH(CX$3,'Bins 2025'!$D167:$ALO167,1),0)/1000</f>
        <v/>
      </c>
      <c r="CY167">
        <f>IFERROR(MATCH(CY$3,'Bins 2025'!$D167:$ALO167,1),0)/1000</f>
        <v/>
      </c>
      <c r="CZ167">
        <f>IFERROR(MATCH(CZ$3,'Bins 2025'!$D167:$ALO167,1),0)/1000</f>
        <v/>
      </c>
      <c r="DA167">
        <f>IFERROR(MATCH(DA$3,'Bins 2025'!$D167:$ALO167,1),0)/1000</f>
        <v/>
      </c>
      <c r="DB167">
        <f>IFERROR(MATCH(DB$3,'Bins 2025'!$D167:$ALO167,1),0)/1000</f>
        <v/>
      </c>
      <c r="DC167">
        <f>IFERROR(MATCH(DC$3,'Bins 2025'!$D167:$ALO167,1),0)/1000</f>
        <v/>
      </c>
      <c r="DD167">
        <f>IFERROR(MATCH(DD$3,'Bins 2025'!$D167:$ALO167,1),0)/1000</f>
        <v/>
      </c>
      <c r="DE167">
        <f>IFERROR(MATCH(DE$3,'Bins 2025'!$D167:$ALO167,1),0)/1000</f>
        <v/>
      </c>
      <c r="DF167">
        <f>IFERROR(MATCH(DF$3,'Bins 2025'!$D167:$ALO167,1),0)/1000</f>
        <v/>
      </c>
      <c r="DG167">
        <f>IFERROR(MATCH(DG$3,'Bins 2025'!$D167:$ALO167,1),0)/1000</f>
        <v/>
      </c>
      <c r="DH167">
        <f>IFERROR(MATCH(DH$3,'Bins 2025'!$D167:$ALO167,1),0)/1000</f>
        <v/>
      </c>
      <c r="DI167">
        <f>IFERROR(MATCH(DI$3,'Bins 2025'!$D167:$ALO167,1),0)/1000</f>
        <v/>
      </c>
      <c r="DJ167">
        <f>IFERROR(MATCH(DJ$3,'Bins 2025'!$D167:$ALO167,1),0)/1000</f>
        <v/>
      </c>
      <c r="DK167">
        <f>IFERROR(MATCH(DK$3,'Bins 2025'!$D167:$ALO167,1),0)/1000</f>
        <v/>
      </c>
      <c r="DL167">
        <f>IFERROR(MATCH(DL$3,'Bins 2025'!$D167:$ALO167,1),0)/1000</f>
        <v/>
      </c>
      <c r="DM167">
        <f>IFERROR(MATCH(DM$3,'Bins 2025'!$D167:$ALO167,1),0)/1000</f>
        <v/>
      </c>
      <c r="DN167">
        <f>IFERROR(MATCH(DN$3,'Bins 2025'!$D167:$ALO167,1),0)/1000</f>
        <v/>
      </c>
      <c r="DO167">
        <f>IFERROR(MATCH(DO$3,'Bins 2025'!$D167:$ALO167,1),0)/1000</f>
        <v/>
      </c>
      <c r="DP167">
        <f>IFERROR(MATCH(DP$3,'Bins 2025'!$D167:$ALO167,1),0)/1000</f>
        <v/>
      </c>
      <c r="DQ167">
        <f>IFERROR(MATCH(DQ$3,'Bins 2025'!$D167:$ALO167,1),0)/1000</f>
        <v/>
      </c>
      <c r="DR167">
        <f>IFERROR(MATCH(DR$3,'Bins 2025'!$D167:$ALO167,1),0)/1000</f>
        <v/>
      </c>
      <c r="DS167">
        <f>IFERROR(MATCH(DS$3,'Bins 2025'!$D167:$ALO167,1),0)/1000</f>
        <v/>
      </c>
      <c r="DT167">
        <f>IFERROR(MATCH(DT$3,'Bins 2025'!$D167:$ALO167,1),0)/1000</f>
        <v/>
      </c>
      <c r="DU167">
        <f>IFERROR(MATCH(DU$3,'Bins 2025'!$D167:$ALO167,1),0)/1000</f>
        <v/>
      </c>
      <c r="DV167">
        <f>IFERROR(MATCH(DV$3,'Bins 2025'!$D167:$ALO167,1),0)/1000</f>
        <v/>
      </c>
      <c r="DW167">
        <f>IFERROR(MATCH(DW$3,'Bins 2025'!$D167:$ALO167,1),0)/1000</f>
        <v/>
      </c>
      <c r="DX167">
        <f>IFERROR(MATCH(DX$3,'Bins 2025'!$D167:$ALO167,1),0)/1000</f>
        <v/>
      </c>
      <c r="DY167">
        <f>IFERROR(MATCH(DY$3,'Bins 2025'!$D167:$ALO167,1),0)/1000</f>
        <v/>
      </c>
      <c r="DZ167">
        <f>IFERROR(MATCH(DZ$3,'Bins 2025'!$D167:$ALO167,1),0)/1000</f>
        <v/>
      </c>
      <c r="EA167">
        <f>IFERROR(MATCH(EA$3,'Bins 2025'!$D167:$ALO167,1),0)/1000</f>
        <v/>
      </c>
      <c r="EB167">
        <f>IFERROR(MATCH(EB$3,'Bins 2025'!$D167:$ALO167,1),0)/1000</f>
        <v/>
      </c>
      <c r="EC167">
        <f>IFERROR(MATCH(EC$3,'Bins 2025'!$D167:$ALO167,1),0)/1000</f>
        <v/>
      </c>
      <c r="ED167">
        <f>IFERROR(MATCH(ED$3,'Bins 2025'!$D167:$ALO167,1),0)/1000</f>
        <v/>
      </c>
      <c r="EE167">
        <f>IFERROR(MATCH(EE$3,'Bins 2025'!$D167:$ALO167,1),0)/1000</f>
        <v/>
      </c>
      <c r="EF167">
        <f>IFERROR(MATCH(EF$3,'Bins 2025'!$D167:$ALO167,1),0)/1000</f>
        <v/>
      </c>
      <c r="EG167">
        <f>IFERROR(MATCH(EG$3,'Bins 2025'!$D167:$ALO167,1),0)/1000</f>
        <v/>
      </c>
      <c r="EH167">
        <f>IFERROR(MATCH(EH$3,'Bins 2025'!$D167:$ALO167,1),0)/1000</f>
        <v/>
      </c>
      <c r="EI167">
        <f>IFERROR(MATCH(EI$3,'Bins 2025'!$D167:$ALO167,1),0)/1000</f>
        <v/>
      </c>
      <c r="EJ167">
        <f>IFERROR(MATCH(EJ$3,'Bins 2025'!$D167:$ALO167,1),0)/1000</f>
        <v/>
      </c>
      <c r="EK167">
        <f>IFERROR(MATCH(EK$3,'Bins 2025'!$D167:$ALO167,1),0)/1000</f>
        <v/>
      </c>
      <c r="EL167">
        <f>IFERROR(MATCH(EL$3,'Bins 2025'!$D167:$ALO167,1),0)/1000</f>
        <v/>
      </c>
      <c r="EM167">
        <f>IFERROR(MATCH(EM$3,'Bins 2025'!$D167:$ALO167,1),0)/1000</f>
        <v/>
      </c>
      <c r="EN167">
        <f>IFERROR(MATCH(EN$3,'Bins 2025'!$D167:$ALO167,1),0)/1000</f>
        <v/>
      </c>
      <c r="EO167">
        <f>IFERROR(MATCH(EO$3,'Bins 2025'!$D167:$ALO167,1),0)/1000</f>
        <v/>
      </c>
      <c r="EP167">
        <f>IFERROR(MATCH(EP$3,'Bins 2025'!$D167:$ALO167,1),0)/1000</f>
        <v/>
      </c>
      <c r="EQ167">
        <f>IFERROR(MATCH(EQ$3,'Bins 2025'!$D167:$ALO167,1),0)/1000</f>
        <v/>
      </c>
      <c r="ER167">
        <f>IFERROR(MATCH(ER$3,'Bins 2025'!$D167:$ALO167,1),0)/1000</f>
        <v/>
      </c>
      <c r="ES167">
        <f>IFERROR(MATCH(ES$3,'Bins 2025'!$D167:$ALO167,1),0)/1000</f>
        <v/>
      </c>
      <c r="ET167">
        <f>IFERROR(MATCH(ET$3,'Bins 2025'!$D167:$ALO167,1),0)/1000</f>
        <v/>
      </c>
      <c r="EU167">
        <f>IFERROR(MATCH(EU$3,'Bins 2025'!$D167:$ALO167,1),0)/1000</f>
        <v/>
      </c>
      <c r="EV167">
        <f>IFERROR(MATCH(EV$3,'Bins 2025'!$D167:$ALO167,1),0)/1000</f>
        <v/>
      </c>
      <c r="EW167">
        <f>IFERROR(MATCH(EW$3,'Bins 2025'!$D167:$ALO167,1),0)/1000</f>
        <v/>
      </c>
      <c r="EX167">
        <f>IFERROR(MATCH(EX$3,'Bins 2025'!$D167:$ALO167,1),0)/1000</f>
        <v/>
      </c>
      <c r="EY167">
        <f>IFERROR(MATCH(EY$3,'Bins 2025'!$D167:$ALO167,1),0)/1000</f>
        <v/>
      </c>
      <c r="EZ167">
        <f>IFERROR(MATCH(EZ$3,'Bins 2025'!$D167:$ALO167,1),0)/1000</f>
        <v/>
      </c>
      <c r="FA167">
        <f>IFERROR(MATCH(FA$3,'Bins 2025'!$D167:$ALO167,1),0)/1000</f>
        <v/>
      </c>
      <c r="FB167">
        <f>IFERROR(MATCH(FB$3,'Bins 2025'!$D167:$ALO167,1),0)/1000</f>
        <v/>
      </c>
      <c r="FC167">
        <f>IFERROR(MATCH(FC$3,'Bins 2025'!$D167:$ALO167,1),0)/1000</f>
        <v/>
      </c>
      <c r="FD167">
        <f>IFERROR(MATCH(FD$3,'Bins 2025'!$D167:$ALO167,1),0)/1000</f>
        <v/>
      </c>
      <c r="FE167">
        <f>IFERROR(MATCH(FE$3,'Bins 2025'!$D167:$ALO167,1),0)/1000</f>
        <v/>
      </c>
      <c r="FF167">
        <f>IFERROR(MATCH(FF$3,'Bins 2025'!$D167:$ALO167,1),0)/1000</f>
        <v/>
      </c>
      <c r="FG167">
        <f>IFERROR(MATCH(FG$3,'Bins 2025'!$D167:$ALO167,1),0)/1000</f>
        <v/>
      </c>
      <c r="FH167">
        <f>IFERROR(MATCH(FH$3,'Bins 2025'!$D167:$ALO167,1),0)/1000</f>
        <v/>
      </c>
      <c r="FI167">
        <f>IFERROR(MATCH(FI$3,'Bins 2025'!$D167:$ALO167,1),0)/1000</f>
        <v/>
      </c>
      <c r="FJ167">
        <f>IFERROR(MATCH(FJ$3,'Bins 2025'!$D167:$ALO167,1),0)/1000</f>
        <v/>
      </c>
      <c r="FK167">
        <f>IFERROR(MATCH(FK$3,'Bins 2025'!$D167:$ALO167,1),0)/1000</f>
        <v/>
      </c>
      <c r="FL167">
        <f>IFERROR(MATCH(FL$3,'Bins 2025'!$D167:$ALO167,1),0)/1000</f>
        <v/>
      </c>
      <c r="FM167">
        <f>IFERROR(MATCH(FM$3,'Bins 2025'!$D167:$ALO167,1),0)/1000</f>
        <v/>
      </c>
      <c r="FN167">
        <f>IFERROR(MATCH(FN$3,'Bins 2025'!$D167:$ALO167,1),0)/1000</f>
        <v/>
      </c>
      <c r="FO167">
        <f>IFERROR(MATCH(FO$3,'Bins 2025'!$D167:$ALO167,1),0)/1000</f>
        <v/>
      </c>
      <c r="FP167">
        <f>IFERROR(MATCH(FP$3,'Bins 2025'!$D167:$ALO167,1),0)/1000</f>
        <v/>
      </c>
      <c r="FQ167">
        <f>IFERROR(MATCH(FQ$3,'Bins 2025'!$D167:$ALO167,1),0)/1000</f>
        <v/>
      </c>
      <c r="FR167">
        <f>IFERROR(MATCH(FR$3,'Bins 2025'!$D167:$ALO167,1),0)/1000</f>
        <v/>
      </c>
      <c r="FS167">
        <f>IFERROR(MATCH(FS$3,'Bins 2025'!$D167:$ALO167,1),0)/1000</f>
        <v/>
      </c>
      <c r="FT167">
        <f>IFERROR(MATCH(FT$3,'Bins 2025'!$D167:$ALO167,1),0)/1000</f>
        <v/>
      </c>
      <c r="FU167">
        <f>IFERROR(MATCH(FU$3,'Bins 2025'!$D167:$ALO167,1),0)/1000</f>
        <v/>
      </c>
      <c r="FV167">
        <f>IFERROR(MATCH(FV$3,'Bins 2025'!$D167:$ALO167,1),0)/1000</f>
        <v/>
      </c>
      <c r="FW167">
        <f>IFERROR(MATCH(FW$3,'Bins 2025'!$D167:$ALO167,1),0)/1000</f>
        <v/>
      </c>
      <c r="FX167">
        <f>IFERROR(MATCH(FX$3,'Bins 2025'!$D167:$ALO167,1),0)/1000</f>
        <v/>
      </c>
      <c r="FY167">
        <f>IFERROR(MATCH(FY$3,'Bins 2025'!$D167:$ALO167,1),0)/1000</f>
        <v/>
      </c>
      <c r="FZ167">
        <f>IFERROR(MATCH(FZ$3,'Bins 2025'!$D167:$ALO167,1),0)/1000</f>
        <v/>
      </c>
      <c r="GA167">
        <f>IFERROR(MATCH(GA$3,'Bins 2025'!$D167:$ALO167,1),0)/1000</f>
        <v/>
      </c>
      <c r="GB167">
        <f>IFERROR(MATCH(GB$3,'Bins 2025'!$D167:$ALO167,1),0)/1000</f>
        <v/>
      </c>
      <c r="GC167">
        <f>IFERROR(MATCH(GC$3,'Bins 2025'!$D167:$ALO167,1),0)/1000</f>
        <v/>
      </c>
      <c r="GD167">
        <f>IFERROR(MATCH(GD$3,'Bins 2025'!$D167:$ALO167,1),0)/1000</f>
        <v/>
      </c>
      <c r="GE167">
        <f>IFERROR(MATCH(GE$3,'Bins 2025'!$D167:$ALO167,1),0)/1000</f>
        <v/>
      </c>
      <c r="GF167">
        <f>IFERROR(MATCH(GF$3,'Bins 2025'!$D167:$ALO167,1),0)/1000</f>
        <v/>
      </c>
      <c r="GG167">
        <f>IFERROR(MATCH(GG$3,'Bins 2025'!$D167:$ALO167,1),0)/1000</f>
        <v/>
      </c>
      <c r="GH167">
        <f>IFERROR(MATCH(GH$3,'Bins 2025'!$D167:$ALO167,1),0)/1000</f>
        <v/>
      </c>
      <c r="GI167">
        <f>IFERROR(MATCH(GI$3,'Bins 2025'!$D167:$ALO167,1),0)/1000</f>
        <v/>
      </c>
      <c r="GJ167">
        <f>IFERROR(MATCH(GJ$3,'Bins 2025'!$D167:$ALO167,1),0)/1000</f>
        <v/>
      </c>
      <c r="GK167">
        <f>IFERROR(MATCH(GK$3,'Bins 2025'!$D167:$ALO167,1),0)/1000</f>
        <v/>
      </c>
      <c r="GL167">
        <f>IFERROR(MATCH(GL$3,'Bins 2025'!$D167:$ALO167,1),0)/1000</f>
        <v/>
      </c>
      <c r="GM167">
        <f>IFERROR(MATCH(GM$3,'Bins 2025'!$D167:$ALO167,1),0)/1000</f>
        <v/>
      </c>
      <c r="GN167">
        <f>IFERROR(MATCH(GN$3,'Bins 2025'!$D167:$ALO167,1),0)/1000</f>
        <v/>
      </c>
      <c r="GO167">
        <f>IFERROR(MATCH(GO$3,'Bins 2025'!$D167:$ALO167,1),0)/1000</f>
        <v/>
      </c>
      <c r="GP167">
        <f>IFERROR(MATCH(GP$3,'Bins 2025'!$D167:$ALO167,1),0)/1000</f>
        <v/>
      </c>
      <c r="GQ167">
        <f>IFERROR(MATCH(GQ$3,'Bins 2025'!$D167:$ALO167,1),0)/1000</f>
        <v/>
      </c>
      <c r="GR167">
        <f>IFERROR(MATCH(GR$3,'Bins 2025'!$D167:$ALO167,1),0)/1000</f>
        <v/>
      </c>
      <c r="GS167">
        <f>IFERROR(MATCH(GS$3,'Bins 2025'!$D167:$ALO167,1),0)/1000</f>
        <v/>
      </c>
      <c r="GT167">
        <f>IFERROR(MATCH(GT$3,'Bins 2025'!$D167:$ALO167,1),0)/1000</f>
        <v/>
      </c>
      <c r="GU167">
        <f>IFERROR(MATCH(GU$3,'Bins 2025'!$D167:$ALO167,1),0)/1000</f>
        <v/>
      </c>
    </row>
    <row r="168">
      <c r="B168">
        <f>Inputs!B168</f>
        <v/>
      </c>
      <c r="C168">
        <f>Inputs!K168</f>
        <v/>
      </c>
      <c r="D168">
        <f>N(Inputs!H168)</f>
        <v/>
      </c>
      <c r="E168">
        <f>IFERROR(MATCH(E$3,'Bins 2025'!$D168:$ALO168,1),0)/1000</f>
        <v/>
      </c>
      <c r="F168">
        <f>IFERROR(MATCH(F$3,'Bins 2025'!$D168:$ALO168,1),0)/1000</f>
        <v/>
      </c>
      <c r="G168">
        <f>IFERROR(MATCH(G$3,'Bins 2025'!$D168:$ALO168,1),0)/1000</f>
        <v/>
      </c>
      <c r="H168">
        <f>IFERROR(MATCH(H$3,'Bins 2025'!$D168:$ALO168,1),0)/1000</f>
        <v/>
      </c>
      <c r="I168">
        <f>IFERROR(MATCH(I$3,'Bins 2025'!$D168:$ALO168,1),0)/1000</f>
        <v/>
      </c>
      <c r="J168">
        <f>IFERROR(MATCH(J$3,'Bins 2025'!$D168:$ALO168,1),0)/1000</f>
        <v/>
      </c>
      <c r="K168">
        <f>IFERROR(MATCH(K$3,'Bins 2025'!$D168:$ALO168,1),0)/1000</f>
        <v/>
      </c>
      <c r="L168">
        <f>IFERROR(MATCH(L$3,'Bins 2025'!$D168:$ALO168,1),0)/1000</f>
        <v/>
      </c>
      <c r="M168">
        <f>IFERROR(MATCH(M$3,'Bins 2025'!$D168:$ALO168,1),0)/1000</f>
        <v/>
      </c>
      <c r="N168">
        <f>IFERROR(MATCH(N$3,'Bins 2025'!$D168:$ALO168,1),0)/1000</f>
        <v/>
      </c>
      <c r="O168">
        <f>IFERROR(MATCH(O$3,'Bins 2025'!$D168:$ALO168,1),0)/1000</f>
        <v/>
      </c>
      <c r="P168">
        <f>IFERROR(MATCH(P$3,'Bins 2025'!$D168:$ALO168,1),0)/1000</f>
        <v/>
      </c>
      <c r="Q168">
        <f>IFERROR(MATCH(Q$3,'Bins 2025'!$D168:$ALO168,1),0)/1000</f>
        <v/>
      </c>
      <c r="R168">
        <f>IFERROR(MATCH(R$3,'Bins 2025'!$D168:$ALO168,1),0)/1000</f>
        <v/>
      </c>
      <c r="S168">
        <f>IFERROR(MATCH(S$3,'Bins 2025'!$D168:$ALO168,1),0)/1000</f>
        <v/>
      </c>
      <c r="T168">
        <f>IFERROR(MATCH(T$3,'Bins 2025'!$D168:$ALO168,1),0)/1000</f>
        <v/>
      </c>
      <c r="U168">
        <f>IFERROR(MATCH(U$3,'Bins 2025'!$D168:$ALO168,1),0)/1000</f>
        <v/>
      </c>
      <c r="V168">
        <f>IFERROR(MATCH(V$3,'Bins 2025'!$D168:$ALO168,1),0)/1000</f>
        <v/>
      </c>
      <c r="W168">
        <f>IFERROR(MATCH(W$3,'Bins 2025'!$D168:$ALO168,1),0)/1000</f>
        <v/>
      </c>
      <c r="X168">
        <f>IFERROR(MATCH(X$3,'Bins 2025'!$D168:$ALO168,1),0)/1000</f>
        <v/>
      </c>
      <c r="Y168">
        <f>IFERROR(MATCH(Y$3,'Bins 2025'!$D168:$ALO168,1),0)/1000</f>
        <v/>
      </c>
      <c r="Z168">
        <f>IFERROR(MATCH(Z$3,'Bins 2025'!$D168:$ALO168,1),0)/1000</f>
        <v/>
      </c>
      <c r="AA168">
        <f>IFERROR(MATCH(AA$3,'Bins 2025'!$D168:$ALO168,1),0)/1000</f>
        <v/>
      </c>
      <c r="AB168">
        <f>IFERROR(MATCH(AB$3,'Bins 2025'!$D168:$ALO168,1),0)/1000</f>
        <v/>
      </c>
      <c r="AC168">
        <f>IFERROR(MATCH(AC$3,'Bins 2025'!$D168:$ALO168,1),0)/1000</f>
        <v/>
      </c>
      <c r="AD168">
        <f>IFERROR(MATCH(AD$3,'Bins 2025'!$D168:$ALO168,1),0)/1000</f>
        <v/>
      </c>
      <c r="AE168">
        <f>IFERROR(MATCH(AE$3,'Bins 2025'!$D168:$ALO168,1),0)/1000</f>
        <v/>
      </c>
      <c r="AF168">
        <f>IFERROR(MATCH(AF$3,'Bins 2025'!$D168:$ALO168,1),0)/1000</f>
        <v/>
      </c>
      <c r="AG168">
        <f>IFERROR(MATCH(AG$3,'Bins 2025'!$D168:$ALO168,1),0)/1000</f>
        <v/>
      </c>
      <c r="AH168">
        <f>IFERROR(MATCH(AH$3,'Bins 2025'!$D168:$ALO168,1),0)/1000</f>
        <v/>
      </c>
      <c r="AI168">
        <f>IFERROR(MATCH(AI$3,'Bins 2025'!$D168:$ALO168,1),0)/1000</f>
        <v/>
      </c>
      <c r="AJ168">
        <f>IFERROR(MATCH(AJ$3,'Bins 2025'!$D168:$ALO168,1),0)/1000</f>
        <v/>
      </c>
      <c r="AK168">
        <f>IFERROR(MATCH(AK$3,'Bins 2025'!$D168:$ALO168,1),0)/1000</f>
        <v/>
      </c>
      <c r="AL168">
        <f>IFERROR(MATCH(AL$3,'Bins 2025'!$D168:$ALO168,1),0)/1000</f>
        <v/>
      </c>
      <c r="AM168">
        <f>IFERROR(MATCH(AM$3,'Bins 2025'!$D168:$ALO168,1),0)/1000</f>
        <v/>
      </c>
      <c r="AN168">
        <f>IFERROR(MATCH(AN$3,'Bins 2025'!$D168:$ALO168,1),0)/1000</f>
        <v/>
      </c>
      <c r="AO168">
        <f>IFERROR(MATCH(AO$3,'Bins 2025'!$D168:$ALO168,1),0)/1000</f>
        <v/>
      </c>
      <c r="AP168">
        <f>IFERROR(MATCH(AP$3,'Bins 2025'!$D168:$ALO168,1),0)/1000</f>
        <v/>
      </c>
      <c r="AQ168">
        <f>IFERROR(MATCH(AQ$3,'Bins 2025'!$D168:$ALO168,1),0)/1000</f>
        <v/>
      </c>
      <c r="AR168">
        <f>IFERROR(MATCH(AR$3,'Bins 2025'!$D168:$ALO168,1),0)/1000</f>
        <v/>
      </c>
      <c r="AS168">
        <f>IFERROR(MATCH(AS$3,'Bins 2025'!$D168:$ALO168,1),0)/1000</f>
        <v/>
      </c>
      <c r="AT168">
        <f>IFERROR(MATCH(AT$3,'Bins 2025'!$D168:$ALO168,1),0)/1000</f>
        <v/>
      </c>
      <c r="AU168">
        <f>IFERROR(MATCH(AU$3,'Bins 2025'!$D168:$ALO168,1),0)/1000</f>
        <v/>
      </c>
      <c r="AV168">
        <f>IFERROR(MATCH(AV$3,'Bins 2025'!$D168:$ALO168,1),0)/1000</f>
        <v/>
      </c>
      <c r="AW168">
        <f>IFERROR(MATCH(AW$3,'Bins 2025'!$D168:$ALO168,1),0)/1000</f>
        <v/>
      </c>
      <c r="AX168">
        <f>IFERROR(MATCH(AX$3,'Bins 2025'!$D168:$ALO168,1),0)/1000</f>
        <v/>
      </c>
      <c r="AY168">
        <f>IFERROR(MATCH(AY$3,'Bins 2025'!$D168:$ALO168,1),0)/1000</f>
        <v/>
      </c>
      <c r="AZ168">
        <f>IFERROR(MATCH(AZ$3,'Bins 2025'!$D168:$ALO168,1),0)/1000</f>
        <v/>
      </c>
      <c r="BA168">
        <f>IFERROR(MATCH(BA$3,'Bins 2025'!$D168:$ALO168,1),0)/1000</f>
        <v/>
      </c>
      <c r="BB168">
        <f>IFERROR(MATCH(BB$3,'Bins 2025'!$D168:$ALO168,1),0)/1000</f>
        <v/>
      </c>
      <c r="BC168">
        <f>IFERROR(MATCH(BC$3,'Bins 2025'!$D168:$ALO168,1),0)/1000</f>
        <v/>
      </c>
      <c r="BD168">
        <f>IFERROR(MATCH(BD$3,'Bins 2025'!$D168:$ALO168,1),0)/1000</f>
        <v/>
      </c>
      <c r="BE168">
        <f>IFERROR(MATCH(BE$3,'Bins 2025'!$D168:$ALO168,1),0)/1000</f>
        <v/>
      </c>
      <c r="BF168">
        <f>IFERROR(MATCH(BF$3,'Bins 2025'!$D168:$ALO168,1),0)/1000</f>
        <v/>
      </c>
      <c r="BG168">
        <f>IFERROR(MATCH(BG$3,'Bins 2025'!$D168:$ALO168,1),0)/1000</f>
        <v/>
      </c>
      <c r="BH168">
        <f>IFERROR(MATCH(BH$3,'Bins 2025'!$D168:$ALO168,1),0)/1000</f>
        <v/>
      </c>
      <c r="BI168">
        <f>IFERROR(MATCH(BI$3,'Bins 2025'!$D168:$ALO168,1),0)/1000</f>
        <v/>
      </c>
      <c r="BJ168">
        <f>IFERROR(MATCH(BJ$3,'Bins 2025'!$D168:$ALO168,1),0)/1000</f>
        <v/>
      </c>
      <c r="BK168">
        <f>IFERROR(MATCH(BK$3,'Bins 2025'!$D168:$ALO168,1),0)/1000</f>
        <v/>
      </c>
      <c r="BL168">
        <f>IFERROR(MATCH(BL$3,'Bins 2025'!$D168:$ALO168,1),0)/1000</f>
        <v/>
      </c>
      <c r="BM168">
        <f>IFERROR(MATCH(BM$3,'Bins 2025'!$D168:$ALO168,1),0)/1000</f>
        <v/>
      </c>
      <c r="BN168">
        <f>IFERROR(MATCH(BN$3,'Bins 2025'!$D168:$ALO168,1),0)/1000</f>
        <v/>
      </c>
      <c r="BO168">
        <f>IFERROR(MATCH(BO$3,'Bins 2025'!$D168:$ALO168,1),0)/1000</f>
        <v/>
      </c>
      <c r="BP168">
        <f>IFERROR(MATCH(BP$3,'Bins 2025'!$D168:$ALO168,1),0)/1000</f>
        <v/>
      </c>
      <c r="BQ168">
        <f>IFERROR(MATCH(BQ$3,'Bins 2025'!$D168:$ALO168,1),0)/1000</f>
        <v/>
      </c>
      <c r="BR168">
        <f>IFERROR(MATCH(BR$3,'Bins 2025'!$D168:$ALO168,1),0)/1000</f>
        <v/>
      </c>
      <c r="BS168">
        <f>IFERROR(MATCH(BS$3,'Bins 2025'!$D168:$ALO168,1),0)/1000</f>
        <v/>
      </c>
      <c r="BT168">
        <f>IFERROR(MATCH(BT$3,'Bins 2025'!$D168:$ALO168,1),0)/1000</f>
        <v/>
      </c>
      <c r="BU168">
        <f>IFERROR(MATCH(BU$3,'Bins 2025'!$D168:$ALO168,1),0)/1000</f>
        <v/>
      </c>
      <c r="BV168">
        <f>IFERROR(MATCH(BV$3,'Bins 2025'!$D168:$ALO168,1),0)/1000</f>
        <v/>
      </c>
      <c r="BW168">
        <f>IFERROR(MATCH(BW$3,'Bins 2025'!$D168:$ALO168,1),0)/1000</f>
        <v/>
      </c>
      <c r="BX168">
        <f>IFERROR(MATCH(BX$3,'Bins 2025'!$D168:$ALO168,1),0)/1000</f>
        <v/>
      </c>
      <c r="BY168">
        <f>IFERROR(MATCH(BY$3,'Bins 2025'!$D168:$ALO168,1),0)/1000</f>
        <v/>
      </c>
      <c r="BZ168">
        <f>IFERROR(MATCH(BZ$3,'Bins 2025'!$D168:$ALO168,1),0)/1000</f>
        <v/>
      </c>
      <c r="CA168">
        <f>IFERROR(MATCH(CA$3,'Bins 2025'!$D168:$ALO168,1),0)/1000</f>
        <v/>
      </c>
      <c r="CB168">
        <f>IFERROR(MATCH(CB$3,'Bins 2025'!$D168:$ALO168,1),0)/1000</f>
        <v/>
      </c>
      <c r="CC168">
        <f>IFERROR(MATCH(CC$3,'Bins 2025'!$D168:$ALO168,1),0)/1000</f>
        <v/>
      </c>
      <c r="CD168">
        <f>IFERROR(MATCH(CD$3,'Bins 2025'!$D168:$ALO168,1),0)/1000</f>
        <v/>
      </c>
      <c r="CE168">
        <f>IFERROR(MATCH(CE$3,'Bins 2025'!$D168:$ALO168,1),0)/1000</f>
        <v/>
      </c>
      <c r="CF168">
        <f>IFERROR(MATCH(CF$3,'Bins 2025'!$D168:$ALO168,1),0)/1000</f>
        <v/>
      </c>
      <c r="CG168">
        <f>IFERROR(MATCH(CG$3,'Bins 2025'!$D168:$ALO168,1),0)/1000</f>
        <v/>
      </c>
      <c r="CH168">
        <f>IFERROR(MATCH(CH$3,'Bins 2025'!$D168:$ALO168,1),0)/1000</f>
        <v/>
      </c>
      <c r="CI168">
        <f>IFERROR(MATCH(CI$3,'Bins 2025'!$D168:$ALO168,1),0)/1000</f>
        <v/>
      </c>
      <c r="CJ168">
        <f>IFERROR(MATCH(CJ$3,'Bins 2025'!$D168:$ALO168,1),0)/1000</f>
        <v/>
      </c>
      <c r="CK168">
        <f>IFERROR(MATCH(CK$3,'Bins 2025'!$D168:$ALO168,1),0)/1000</f>
        <v/>
      </c>
      <c r="CL168">
        <f>IFERROR(MATCH(CL$3,'Bins 2025'!$D168:$ALO168,1),0)/1000</f>
        <v/>
      </c>
      <c r="CM168">
        <f>IFERROR(MATCH(CM$3,'Bins 2025'!$D168:$ALO168,1),0)/1000</f>
        <v/>
      </c>
      <c r="CN168">
        <f>IFERROR(MATCH(CN$3,'Bins 2025'!$D168:$ALO168,1),0)/1000</f>
        <v/>
      </c>
      <c r="CO168">
        <f>IFERROR(MATCH(CO$3,'Bins 2025'!$D168:$ALO168,1),0)/1000</f>
        <v/>
      </c>
      <c r="CP168">
        <f>IFERROR(MATCH(CP$3,'Bins 2025'!$D168:$ALO168,1),0)/1000</f>
        <v/>
      </c>
      <c r="CQ168">
        <f>IFERROR(MATCH(CQ$3,'Bins 2025'!$D168:$ALO168,1),0)/1000</f>
        <v/>
      </c>
      <c r="CR168">
        <f>IFERROR(MATCH(CR$3,'Bins 2025'!$D168:$ALO168,1),0)/1000</f>
        <v/>
      </c>
      <c r="CS168">
        <f>IFERROR(MATCH(CS$3,'Bins 2025'!$D168:$ALO168,1),0)/1000</f>
        <v/>
      </c>
      <c r="CT168">
        <f>IFERROR(MATCH(CT$3,'Bins 2025'!$D168:$ALO168,1),0)/1000</f>
        <v/>
      </c>
      <c r="CU168">
        <f>IFERROR(MATCH(CU$3,'Bins 2025'!$D168:$ALO168,1),0)/1000</f>
        <v/>
      </c>
      <c r="CV168">
        <f>IFERROR(MATCH(CV$3,'Bins 2025'!$D168:$ALO168,1),0)/1000</f>
        <v/>
      </c>
      <c r="CW168">
        <f>IFERROR(MATCH(CW$3,'Bins 2025'!$D168:$ALO168,1),0)/1000</f>
        <v/>
      </c>
      <c r="CX168">
        <f>IFERROR(MATCH(CX$3,'Bins 2025'!$D168:$ALO168,1),0)/1000</f>
        <v/>
      </c>
      <c r="CY168">
        <f>IFERROR(MATCH(CY$3,'Bins 2025'!$D168:$ALO168,1),0)/1000</f>
        <v/>
      </c>
      <c r="CZ168">
        <f>IFERROR(MATCH(CZ$3,'Bins 2025'!$D168:$ALO168,1),0)/1000</f>
        <v/>
      </c>
      <c r="DA168">
        <f>IFERROR(MATCH(DA$3,'Bins 2025'!$D168:$ALO168,1),0)/1000</f>
        <v/>
      </c>
      <c r="DB168">
        <f>IFERROR(MATCH(DB$3,'Bins 2025'!$D168:$ALO168,1),0)/1000</f>
        <v/>
      </c>
      <c r="DC168">
        <f>IFERROR(MATCH(DC$3,'Bins 2025'!$D168:$ALO168,1),0)/1000</f>
        <v/>
      </c>
      <c r="DD168">
        <f>IFERROR(MATCH(DD$3,'Bins 2025'!$D168:$ALO168,1),0)/1000</f>
        <v/>
      </c>
      <c r="DE168">
        <f>IFERROR(MATCH(DE$3,'Bins 2025'!$D168:$ALO168,1),0)/1000</f>
        <v/>
      </c>
      <c r="DF168">
        <f>IFERROR(MATCH(DF$3,'Bins 2025'!$D168:$ALO168,1),0)/1000</f>
        <v/>
      </c>
      <c r="DG168">
        <f>IFERROR(MATCH(DG$3,'Bins 2025'!$D168:$ALO168,1),0)/1000</f>
        <v/>
      </c>
      <c r="DH168">
        <f>IFERROR(MATCH(DH$3,'Bins 2025'!$D168:$ALO168,1),0)/1000</f>
        <v/>
      </c>
      <c r="DI168">
        <f>IFERROR(MATCH(DI$3,'Bins 2025'!$D168:$ALO168,1),0)/1000</f>
        <v/>
      </c>
      <c r="DJ168">
        <f>IFERROR(MATCH(DJ$3,'Bins 2025'!$D168:$ALO168,1),0)/1000</f>
        <v/>
      </c>
      <c r="DK168">
        <f>IFERROR(MATCH(DK$3,'Bins 2025'!$D168:$ALO168,1),0)/1000</f>
        <v/>
      </c>
      <c r="DL168">
        <f>IFERROR(MATCH(DL$3,'Bins 2025'!$D168:$ALO168,1),0)/1000</f>
        <v/>
      </c>
      <c r="DM168">
        <f>IFERROR(MATCH(DM$3,'Bins 2025'!$D168:$ALO168,1),0)/1000</f>
        <v/>
      </c>
      <c r="DN168">
        <f>IFERROR(MATCH(DN$3,'Bins 2025'!$D168:$ALO168,1),0)/1000</f>
        <v/>
      </c>
      <c r="DO168">
        <f>IFERROR(MATCH(DO$3,'Bins 2025'!$D168:$ALO168,1),0)/1000</f>
        <v/>
      </c>
      <c r="DP168">
        <f>IFERROR(MATCH(DP$3,'Bins 2025'!$D168:$ALO168,1),0)/1000</f>
        <v/>
      </c>
      <c r="DQ168">
        <f>IFERROR(MATCH(DQ$3,'Bins 2025'!$D168:$ALO168,1),0)/1000</f>
        <v/>
      </c>
      <c r="DR168">
        <f>IFERROR(MATCH(DR$3,'Bins 2025'!$D168:$ALO168,1),0)/1000</f>
        <v/>
      </c>
      <c r="DS168">
        <f>IFERROR(MATCH(DS$3,'Bins 2025'!$D168:$ALO168,1),0)/1000</f>
        <v/>
      </c>
      <c r="DT168">
        <f>IFERROR(MATCH(DT$3,'Bins 2025'!$D168:$ALO168,1),0)/1000</f>
        <v/>
      </c>
      <c r="DU168">
        <f>IFERROR(MATCH(DU$3,'Bins 2025'!$D168:$ALO168,1),0)/1000</f>
        <v/>
      </c>
      <c r="DV168">
        <f>IFERROR(MATCH(DV$3,'Bins 2025'!$D168:$ALO168,1),0)/1000</f>
        <v/>
      </c>
      <c r="DW168">
        <f>IFERROR(MATCH(DW$3,'Bins 2025'!$D168:$ALO168,1),0)/1000</f>
        <v/>
      </c>
      <c r="DX168">
        <f>IFERROR(MATCH(DX$3,'Bins 2025'!$D168:$ALO168,1),0)/1000</f>
        <v/>
      </c>
      <c r="DY168">
        <f>IFERROR(MATCH(DY$3,'Bins 2025'!$D168:$ALO168,1),0)/1000</f>
        <v/>
      </c>
      <c r="DZ168">
        <f>IFERROR(MATCH(DZ$3,'Bins 2025'!$D168:$ALO168,1),0)/1000</f>
        <v/>
      </c>
      <c r="EA168">
        <f>IFERROR(MATCH(EA$3,'Bins 2025'!$D168:$ALO168,1),0)/1000</f>
        <v/>
      </c>
      <c r="EB168">
        <f>IFERROR(MATCH(EB$3,'Bins 2025'!$D168:$ALO168,1),0)/1000</f>
        <v/>
      </c>
      <c r="EC168">
        <f>IFERROR(MATCH(EC$3,'Bins 2025'!$D168:$ALO168,1),0)/1000</f>
        <v/>
      </c>
      <c r="ED168">
        <f>IFERROR(MATCH(ED$3,'Bins 2025'!$D168:$ALO168,1),0)/1000</f>
        <v/>
      </c>
      <c r="EE168">
        <f>IFERROR(MATCH(EE$3,'Bins 2025'!$D168:$ALO168,1),0)/1000</f>
        <v/>
      </c>
      <c r="EF168">
        <f>IFERROR(MATCH(EF$3,'Bins 2025'!$D168:$ALO168,1),0)/1000</f>
        <v/>
      </c>
      <c r="EG168">
        <f>IFERROR(MATCH(EG$3,'Bins 2025'!$D168:$ALO168,1),0)/1000</f>
        <v/>
      </c>
      <c r="EH168">
        <f>IFERROR(MATCH(EH$3,'Bins 2025'!$D168:$ALO168,1),0)/1000</f>
        <v/>
      </c>
      <c r="EI168">
        <f>IFERROR(MATCH(EI$3,'Bins 2025'!$D168:$ALO168,1),0)/1000</f>
        <v/>
      </c>
      <c r="EJ168">
        <f>IFERROR(MATCH(EJ$3,'Bins 2025'!$D168:$ALO168,1),0)/1000</f>
        <v/>
      </c>
      <c r="EK168">
        <f>IFERROR(MATCH(EK$3,'Bins 2025'!$D168:$ALO168,1),0)/1000</f>
        <v/>
      </c>
      <c r="EL168">
        <f>IFERROR(MATCH(EL$3,'Bins 2025'!$D168:$ALO168,1),0)/1000</f>
        <v/>
      </c>
      <c r="EM168">
        <f>IFERROR(MATCH(EM$3,'Bins 2025'!$D168:$ALO168,1),0)/1000</f>
        <v/>
      </c>
      <c r="EN168">
        <f>IFERROR(MATCH(EN$3,'Bins 2025'!$D168:$ALO168,1),0)/1000</f>
        <v/>
      </c>
      <c r="EO168">
        <f>IFERROR(MATCH(EO$3,'Bins 2025'!$D168:$ALO168,1),0)/1000</f>
        <v/>
      </c>
      <c r="EP168">
        <f>IFERROR(MATCH(EP$3,'Bins 2025'!$D168:$ALO168,1),0)/1000</f>
        <v/>
      </c>
      <c r="EQ168">
        <f>IFERROR(MATCH(EQ$3,'Bins 2025'!$D168:$ALO168,1),0)/1000</f>
        <v/>
      </c>
      <c r="ER168">
        <f>IFERROR(MATCH(ER$3,'Bins 2025'!$D168:$ALO168,1),0)/1000</f>
        <v/>
      </c>
      <c r="ES168">
        <f>IFERROR(MATCH(ES$3,'Bins 2025'!$D168:$ALO168,1),0)/1000</f>
        <v/>
      </c>
      <c r="ET168">
        <f>IFERROR(MATCH(ET$3,'Bins 2025'!$D168:$ALO168,1),0)/1000</f>
        <v/>
      </c>
      <c r="EU168">
        <f>IFERROR(MATCH(EU$3,'Bins 2025'!$D168:$ALO168,1),0)/1000</f>
        <v/>
      </c>
      <c r="EV168">
        <f>IFERROR(MATCH(EV$3,'Bins 2025'!$D168:$ALO168,1),0)/1000</f>
        <v/>
      </c>
      <c r="EW168">
        <f>IFERROR(MATCH(EW$3,'Bins 2025'!$D168:$ALO168,1),0)/1000</f>
        <v/>
      </c>
      <c r="EX168">
        <f>IFERROR(MATCH(EX$3,'Bins 2025'!$D168:$ALO168,1),0)/1000</f>
        <v/>
      </c>
      <c r="EY168">
        <f>IFERROR(MATCH(EY$3,'Bins 2025'!$D168:$ALO168,1),0)/1000</f>
        <v/>
      </c>
      <c r="EZ168">
        <f>IFERROR(MATCH(EZ$3,'Bins 2025'!$D168:$ALO168,1),0)/1000</f>
        <v/>
      </c>
      <c r="FA168">
        <f>IFERROR(MATCH(FA$3,'Bins 2025'!$D168:$ALO168,1),0)/1000</f>
        <v/>
      </c>
      <c r="FB168">
        <f>IFERROR(MATCH(FB$3,'Bins 2025'!$D168:$ALO168,1),0)/1000</f>
        <v/>
      </c>
      <c r="FC168">
        <f>IFERROR(MATCH(FC$3,'Bins 2025'!$D168:$ALO168,1),0)/1000</f>
        <v/>
      </c>
      <c r="FD168">
        <f>IFERROR(MATCH(FD$3,'Bins 2025'!$D168:$ALO168,1),0)/1000</f>
        <v/>
      </c>
      <c r="FE168">
        <f>IFERROR(MATCH(FE$3,'Bins 2025'!$D168:$ALO168,1),0)/1000</f>
        <v/>
      </c>
      <c r="FF168">
        <f>IFERROR(MATCH(FF$3,'Bins 2025'!$D168:$ALO168,1),0)/1000</f>
        <v/>
      </c>
      <c r="FG168">
        <f>IFERROR(MATCH(FG$3,'Bins 2025'!$D168:$ALO168,1),0)/1000</f>
        <v/>
      </c>
      <c r="FH168">
        <f>IFERROR(MATCH(FH$3,'Bins 2025'!$D168:$ALO168,1),0)/1000</f>
        <v/>
      </c>
      <c r="FI168">
        <f>IFERROR(MATCH(FI$3,'Bins 2025'!$D168:$ALO168,1),0)/1000</f>
        <v/>
      </c>
      <c r="FJ168">
        <f>IFERROR(MATCH(FJ$3,'Bins 2025'!$D168:$ALO168,1),0)/1000</f>
        <v/>
      </c>
      <c r="FK168">
        <f>IFERROR(MATCH(FK$3,'Bins 2025'!$D168:$ALO168,1),0)/1000</f>
        <v/>
      </c>
      <c r="FL168">
        <f>IFERROR(MATCH(FL$3,'Bins 2025'!$D168:$ALO168,1),0)/1000</f>
        <v/>
      </c>
      <c r="FM168">
        <f>IFERROR(MATCH(FM$3,'Bins 2025'!$D168:$ALO168,1),0)/1000</f>
        <v/>
      </c>
      <c r="FN168">
        <f>IFERROR(MATCH(FN$3,'Bins 2025'!$D168:$ALO168,1),0)/1000</f>
        <v/>
      </c>
      <c r="FO168">
        <f>IFERROR(MATCH(FO$3,'Bins 2025'!$D168:$ALO168,1),0)/1000</f>
        <v/>
      </c>
      <c r="FP168">
        <f>IFERROR(MATCH(FP$3,'Bins 2025'!$D168:$ALO168,1),0)/1000</f>
        <v/>
      </c>
      <c r="FQ168">
        <f>IFERROR(MATCH(FQ$3,'Bins 2025'!$D168:$ALO168,1),0)/1000</f>
        <v/>
      </c>
      <c r="FR168">
        <f>IFERROR(MATCH(FR$3,'Bins 2025'!$D168:$ALO168,1),0)/1000</f>
        <v/>
      </c>
      <c r="FS168">
        <f>IFERROR(MATCH(FS$3,'Bins 2025'!$D168:$ALO168,1),0)/1000</f>
        <v/>
      </c>
      <c r="FT168">
        <f>IFERROR(MATCH(FT$3,'Bins 2025'!$D168:$ALO168,1),0)/1000</f>
        <v/>
      </c>
      <c r="FU168">
        <f>IFERROR(MATCH(FU$3,'Bins 2025'!$D168:$ALO168,1),0)/1000</f>
        <v/>
      </c>
      <c r="FV168">
        <f>IFERROR(MATCH(FV$3,'Bins 2025'!$D168:$ALO168,1),0)/1000</f>
        <v/>
      </c>
      <c r="FW168">
        <f>IFERROR(MATCH(FW$3,'Bins 2025'!$D168:$ALO168,1),0)/1000</f>
        <v/>
      </c>
      <c r="FX168">
        <f>IFERROR(MATCH(FX$3,'Bins 2025'!$D168:$ALO168,1),0)/1000</f>
        <v/>
      </c>
      <c r="FY168">
        <f>IFERROR(MATCH(FY$3,'Bins 2025'!$D168:$ALO168,1),0)/1000</f>
        <v/>
      </c>
      <c r="FZ168">
        <f>IFERROR(MATCH(FZ$3,'Bins 2025'!$D168:$ALO168,1),0)/1000</f>
        <v/>
      </c>
      <c r="GA168">
        <f>IFERROR(MATCH(GA$3,'Bins 2025'!$D168:$ALO168,1),0)/1000</f>
        <v/>
      </c>
      <c r="GB168">
        <f>IFERROR(MATCH(GB$3,'Bins 2025'!$D168:$ALO168,1),0)/1000</f>
        <v/>
      </c>
      <c r="GC168">
        <f>IFERROR(MATCH(GC$3,'Bins 2025'!$D168:$ALO168,1),0)/1000</f>
        <v/>
      </c>
      <c r="GD168">
        <f>IFERROR(MATCH(GD$3,'Bins 2025'!$D168:$ALO168,1),0)/1000</f>
        <v/>
      </c>
      <c r="GE168">
        <f>IFERROR(MATCH(GE$3,'Bins 2025'!$D168:$ALO168,1),0)/1000</f>
        <v/>
      </c>
      <c r="GF168">
        <f>IFERROR(MATCH(GF$3,'Bins 2025'!$D168:$ALO168,1),0)/1000</f>
        <v/>
      </c>
      <c r="GG168">
        <f>IFERROR(MATCH(GG$3,'Bins 2025'!$D168:$ALO168,1),0)/1000</f>
        <v/>
      </c>
      <c r="GH168">
        <f>IFERROR(MATCH(GH$3,'Bins 2025'!$D168:$ALO168,1),0)/1000</f>
        <v/>
      </c>
      <c r="GI168">
        <f>IFERROR(MATCH(GI$3,'Bins 2025'!$D168:$ALO168,1),0)/1000</f>
        <v/>
      </c>
      <c r="GJ168">
        <f>IFERROR(MATCH(GJ$3,'Bins 2025'!$D168:$ALO168,1),0)/1000</f>
        <v/>
      </c>
      <c r="GK168">
        <f>IFERROR(MATCH(GK$3,'Bins 2025'!$D168:$ALO168,1),0)/1000</f>
        <v/>
      </c>
      <c r="GL168">
        <f>IFERROR(MATCH(GL$3,'Bins 2025'!$D168:$ALO168,1),0)/1000</f>
        <v/>
      </c>
      <c r="GM168">
        <f>IFERROR(MATCH(GM$3,'Bins 2025'!$D168:$ALO168,1),0)/1000</f>
        <v/>
      </c>
      <c r="GN168">
        <f>IFERROR(MATCH(GN$3,'Bins 2025'!$D168:$ALO168,1),0)/1000</f>
        <v/>
      </c>
      <c r="GO168">
        <f>IFERROR(MATCH(GO$3,'Bins 2025'!$D168:$ALO168,1),0)/1000</f>
        <v/>
      </c>
      <c r="GP168">
        <f>IFERROR(MATCH(GP$3,'Bins 2025'!$D168:$ALO168,1),0)/1000</f>
        <v/>
      </c>
      <c r="GQ168">
        <f>IFERROR(MATCH(GQ$3,'Bins 2025'!$D168:$ALO168,1),0)/1000</f>
        <v/>
      </c>
      <c r="GR168">
        <f>IFERROR(MATCH(GR$3,'Bins 2025'!$D168:$ALO168,1),0)/1000</f>
        <v/>
      </c>
      <c r="GS168">
        <f>IFERROR(MATCH(GS$3,'Bins 2025'!$D168:$ALO168,1),0)/1000</f>
        <v/>
      </c>
      <c r="GT168">
        <f>IFERROR(MATCH(GT$3,'Bins 2025'!$D168:$ALO168,1),0)/1000</f>
        <v/>
      </c>
      <c r="GU168">
        <f>IFERROR(MATCH(GU$3,'Bins 2025'!$D168:$ALO168,1),0)/1000</f>
        <v/>
      </c>
    </row>
    <row r="169">
      <c r="B169">
        <f>Inputs!B169</f>
        <v/>
      </c>
      <c r="C169">
        <f>Inputs!K169</f>
        <v/>
      </c>
      <c r="D169">
        <f>N(Inputs!H169)</f>
        <v/>
      </c>
      <c r="E169">
        <f>IFERROR(MATCH(E$3,'Bins 2025'!$D169:$ALO169,1),0)/1000</f>
        <v/>
      </c>
      <c r="F169">
        <f>IFERROR(MATCH(F$3,'Bins 2025'!$D169:$ALO169,1),0)/1000</f>
        <v/>
      </c>
      <c r="G169">
        <f>IFERROR(MATCH(G$3,'Bins 2025'!$D169:$ALO169,1),0)/1000</f>
        <v/>
      </c>
      <c r="H169">
        <f>IFERROR(MATCH(H$3,'Bins 2025'!$D169:$ALO169,1),0)/1000</f>
        <v/>
      </c>
      <c r="I169">
        <f>IFERROR(MATCH(I$3,'Bins 2025'!$D169:$ALO169,1),0)/1000</f>
        <v/>
      </c>
      <c r="J169">
        <f>IFERROR(MATCH(J$3,'Bins 2025'!$D169:$ALO169,1),0)/1000</f>
        <v/>
      </c>
      <c r="K169">
        <f>IFERROR(MATCH(K$3,'Bins 2025'!$D169:$ALO169,1),0)/1000</f>
        <v/>
      </c>
      <c r="L169">
        <f>IFERROR(MATCH(L$3,'Bins 2025'!$D169:$ALO169,1),0)/1000</f>
        <v/>
      </c>
      <c r="M169">
        <f>IFERROR(MATCH(M$3,'Bins 2025'!$D169:$ALO169,1),0)/1000</f>
        <v/>
      </c>
      <c r="N169">
        <f>IFERROR(MATCH(N$3,'Bins 2025'!$D169:$ALO169,1),0)/1000</f>
        <v/>
      </c>
      <c r="O169">
        <f>IFERROR(MATCH(O$3,'Bins 2025'!$D169:$ALO169,1),0)/1000</f>
        <v/>
      </c>
      <c r="P169">
        <f>IFERROR(MATCH(P$3,'Bins 2025'!$D169:$ALO169,1),0)/1000</f>
        <v/>
      </c>
      <c r="Q169">
        <f>IFERROR(MATCH(Q$3,'Bins 2025'!$D169:$ALO169,1),0)/1000</f>
        <v/>
      </c>
      <c r="R169">
        <f>IFERROR(MATCH(R$3,'Bins 2025'!$D169:$ALO169,1),0)/1000</f>
        <v/>
      </c>
      <c r="S169">
        <f>IFERROR(MATCH(S$3,'Bins 2025'!$D169:$ALO169,1),0)/1000</f>
        <v/>
      </c>
      <c r="T169">
        <f>IFERROR(MATCH(T$3,'Bins 2025'!$D169:$ALO169,1),0)/1000</f>
        <v/>
      </c>
      <c r="U169">
        <f>IFERROR(MATCH(U$3,'Bins 2025'!$D169:$ALO169,1),0)/1000</f>
        <v/>
      </c>
      <c r="V169">
        <f>IFERROR(MATCH(V$3,'Bins 2025'!$D169:$ALO169,1),0)/1000</f>
        <v/>
      </c>
      <c r="W169">
        <f>IFERROR(MATCH(W$3,'Bins 2025'!$D169:$ALO169,1),0)/1000</f>
        <v/>
      </c>
      <c r="X169">
        <f>IFERROR(MATCH(X$3,'Bins 2025'!$D169:$ALO169,1),0)/1000</f>
        <v/>
      </c>
      <c r="Y169">
        <f>IFERROR(MATCH(Y$3,'Bins 2025'!$D169:$ALO169,1),0)/1000</f>
        <v/>
      </c>
      <c r="Z169">
        <f>IFERROR(MATCH(Z$3,'Bins 2025'!$D169:$ALO169,1),0)/1000</f>
        <v/>
      </c>
      <c r="AA169">
        <f>IFERROR(MATCH(AA$3,'Bins 2025'!$D169:$ALO169,1),0)/1000</f>
        <v/>
      </c>
      <c r="AB169">
        <f>IFERROR(MATCH(AB$3,'Bins 2025'!$D169:$ALO169,1),0)/1000</f>
        <v/>
      </c>
      <c r="AC169">
        <f>IFERROR(MATCH(AC$3,'Bins 2025'!$D169:$ALO169,1),0)/1000</f>
        <v/>
      </c>
      <c r="AD169">
        <f>IFERROR(MATCH(AD$3,'Bins 2025'!$D169:$ALO169,1),0)/1000</f>
        <v/>
      </c>
      <c r="AE169">
        <f>IFERROR(MATCH(AE$3,'Bins 2025'!$D169:$ALO169,1),0)/1000</f>
        <v/>
      </c>
      <c r="AF169">
        <f>IFERROR(MATCH(AF$3,'Bins 2025'!$D169:$ALO169,1),0)/1000</f>
        <v/>
      </c>
      <c r="AG169">
        <f>IFERROR(MATCH(AG$3,'Bins 2025'!$D169:$ALO169,1),0)/1000</f>
        <v/>
      </c>
      <c r="AH169">
        <f>IFERROR(MATCH(AH$3,'Bins 2025'!$D169:$ALO169,1),0)/1000</f>
        <v/>
      </c>
      <c r="AI169">
        <f>IFERROR(MATCH(AI$3,'Bins 2025'!$D169:$ALO169,1),0)/1000</f>
        <v/>
      </c>
      <c r="AJ169">
        <f>IFERROR(MATCH(AJ$3,'Bins 2025'!$D169:$ALO169,1),0)/1000</f>
        <v/>
      </c>
      <c r="AK169">
        <f>IFERROR(MATCH(AK$3,'Bins 2025'!$D169:$ALO169,1),0)/1000</f>
        <v/>
      </c>
      <c r="AL169">
        <f>IFERROR(MATCH(AL$3,'Bins 2025'!$D169:$ALO169,1),0)/1000</f>
        <v/>
      </c>
      <c r="AM169">
        <f>IFERROR(MATCH(AM$3,'Bins 2025'!$D169:$ALO169,1),0)/1000</f>
        <v/>
      </c>
      <c r="AN169">
        <f>IFERROR(MATCH(AN$3,'Bins 2025'!$D169:$ALO169,1),0)/1000</f>
        <v/>
      </c>
      <c r="AO169">
        <f>IFERROR(MATCH(AO$3,'Bins 2025'!$D169:$ALO169,1),0)/1000</f>
        <v/>
      </c>
      <c r="AP169">
        <f>IFERROR(MATCH(AP$3,'Bins 2025'!$D169:$ALO169,1),0)/1000</f>
        <v/>
      </c>
      <c r="AQ169">
        <f>IFERROR(MATCH(AQ$3,'Bins 2025'!$D169:$ALO169,1),0)/1000</f>
        <v/>
      </c>
      <c r="AR169">
        <f>IFERROR(MATCH(AR$3,'Bins 2025'!$D169:$ALO169,1),0)/1000</f>
        <v/>
      </c>
      <c r="AS169">
        <f>IFERROR(MATCH(AS$3,'Bins 2025'!$D169:$ALO169,1),0)/1000</f>
        <v/>
      </c>
      <c r="AT169">
        <f>IFERROR(MATCH(AT$3,'Bins 2025'!$D169:$ALO169,1),0)/1000</f>
        <v/>
      </c>
      <c r="AU169">
        <f>IFERROR(MATCH(AU$3,'Bins 2025'!$D169:$ALO169,1),0)/1000</f>
        <v/>
      </c>
      <c r="AV169">
        <f>IFERROR(MATCH(AV$3,'Bins 2025'!$D169:$ALO169,1),0)/1000</f>
        <v/>
      </c>
      <c r="AW169">
        <f>IFERROR(MATCH(AW$3,'Bins 2025'!$D169:$ALO169,1),0)/1000</f>
        <v/>
      </c>
      <c r="AX169">
        <f>IFERROR(MATCH(AX$3,'Bins 2025'!$D169:$ALO169,1),0)/1000</f>
        <v/>
      </c>
      <c r="AY169">
        <f>IFERROR(MATCH(AY$3,'Bins 2025'!$D169:$ALO169,1),0)/1000</f>
        <v/>
      </c>
      <c r="AZ169">
        <f>IFERROR(MATCH(AZ$3,'Bins 2025'!$D169:$ALO169,1),0)/1000</f>
        <v/>
      </c>
      <c r="BA169">
        <f>IFERROR(MATCH(BA$3,'Bins 2025'!$D169:$ALO169,1),0)/1000</f>
        <v/>
      </c>
      <c r="BB169">
        <f>IFERROR(MATCH(BB$3,'Bins 2025'!$D169:$ALO169,1),0)/1000</f>
        <v/>
      </c>
      <c r="BC169">
        <f>IFERROR(MATCH(BC$3,'Bins 2025'!$D169:$ALO169,1),0)/1000</f>
        <v/>
      </c>
      <c r="BD169">
        <f>IFERROR(MATCH(BD$3,'Bins 2025'!$D169:$ALO169,1),0)/1000</f>
        <v/>
      </c>
      <c r="BE169">
        <f>IFERROR(MATCH(BE$3,'Bins 2025'!$D169:$ALO169,1),0)/1000</f>
        <v/>
      </c>
      <c r="BF169">
        <f>IFERROR(MATCH(BF$3,'Bins 2025'!$D169:$ALO169,1),0)/1000</f>
        <v/>
      </c>
      <c r="BG169">
        <f>IFERROR(MATCH(BG$3,'Bins 2025'!$D169:$ALO169,1),0)/1000</f>
        <v/>
      </c>
      <c r="BH169">
        <f>IFERROR(MATCH(BH$3,'Bins 2025'!$D169:$ALO169,1),0)/1000</f>
        <v/>
      </c>
      <c r="BI169">
        <f>IFERROR(MATCH(BI$3,'Bins 2025'!$D169:$ALO169,1),0)/1000</f>
        <v/>
      </c>
      <c r="BJ169">
        <f>IFERROR(MATCH(BJ$3,'Bins 2025'!$D169:$ALO169,1),0)/1000</f>
        <v/>
      </c>
      <c r="BK169">
        <f>IFERROR(MATCH(BK$3,'Bins 2025'!$D169:$ALO169,1),0)/1000</f>
        <v/>
      </c>
      <c r="BL169">
        <f>IFERROR(MATCH(BL$3,'Bins 2025'!$D169:$ALO169,1),0)/1000</f>
        <v/>
      </c>
      <c r="BM169">
        <f>IFERROR(MATCH(BM$3,'Bins 2025'!$D169:$ALO169,1),0)/1000</f>
        <v/>
      </c>
      <c r="BN169">
        <f>IFERROR(MATCH(BN$3,'Bins 2025'!$D169:$ALO169,1),0)/1000</f>
        <v/>
      </c>
      <c r="BO169">
        <f>IFERROR(MATCH(BO$3,'Bins 2025'!$D169:$ALO169,1),0)/1000</f>
        <v/>
      </c>
      <c r="BP169">
        <f>IFERROR(MATCH(BP$3,'Bins 2025'!$D169:$ALO169,1),0)/1000</f>
        <v/>
      </c>
      <c r="BQ169">
        <f>IFERROR(MATCH(BQ$3,'Bins 2025'!$D169:$ALO169,1),0)/1000</f>
        <v/>
      </c>
      <c r="BR169">
        <f>IFERROR(MATCH(BR$3,'Bins 2025'!$D169:$ALO169,1),0)/1000</f>
        <v/>
      </c>
      <c r="BS169">
        <f>IFERROR(MATCH(BS$3,'Bins 2025'!$D169:$ALO169,1),0)/1000</f>
        <v/>
      </c>
      <c r="BT169">
        <f>IFERROR(MATCH(BT$3,'Bins 2025'!$D169:$ALO169,1),0)/1000</f>
        <v/>
      </c>
      <c r="BU169">
        <f>IFERROR(MATCH(BU$3,'Bins 2025'!$D169:$ALO169,1),0)/1000</f>
        <v/>
      </c>
      <c r="BV169">
        <f>IFERROR(MATCH(BV$3,'Bins 2025'!$D169:$ALO169,1),0)/1000</f>
        <v/>
      </c>
      <c r="BW169">
        <f>IFERROR(MATCH(BW$3,'Bins 2025'!$D169:$ALO169,1),0)/1000</f>
        <v/>
      </c>
      <c r="BX169">
        <f>IFERROR(MATCH(BX$3,'Bins 2025'!$D169:$ALO169,1),0)/1000</f>
        <v/>
      </c>
      <c r="BY169">
        <f>IFERROR(MATCH(BY$3,'Bins 2025'!$D169:$ALO169,1),0)/1000</f>
        <v/>
      </c>
      <c r="BZ169">
        <f>IFERROR(MATCH(BZ$3,'Bins 2025'!$D169:$ALO169,1),0)/1000</f>
        <v/>
      </c>
      <c r="CA169">
        <f>IFERROR(MATCH(CA$3,'Bins 2025'!$D169:$ALO169,1),0)/1000</f>
        <v/>
      </c>
      <c r="CB169">
        <f>IFERROR(MATCH(CB$3,'Bins 2025'!$D169:$ALO169,1),0)/1000</f>
        <v/>
      </c>
      <c r="CC169">
        <f>IFERROR(MATCH(CC$3,'Bins 2025'!$D169:$ALO169,1),0)/1000</f>
        <v/>
      </c>
      <c r="CD169">
        <f>IFERROR(MATCH(CD$3,'Bins 2025'!$D169:$ALO169,1),0)/1000</f>
        <v/>
      </c>
      <c r="CE169">
        <f>IFERROR(MATCH(CE$3,'Bins 2025'!$D169:$ALO169,1),0)/1000</f>
        <v/>
      </c>
      <c r="CF169">
        <f>IFERROR(MATCH(CF$3,'Bins 2025'!$D169:$ALO169,1),0)/1000</f>
        <v/>
      </c>
      <c r="CG169">
        <f>IFERROR(MATCH(CG$3,'Bins 2025'!$D169:$ALO169,1),0)/1000</f>
        <v/>
      </c>
      <c r="CH169">
        <f>IFERROR(MATCH(CH$3,'Bins 2025'!$D169:$ALO169,1),0)/1000</f>
        <v/>
      </c>
      <c r="CI169">
        <f>IFERROR(MATCH(CI$3,'Bins 2025'!$D169:$ALO169,1),0)/1000</f>
        <v/>
      </c>
      <c r="CJ169">
        <f>IFERROR(MATCH(CJ$3,'Bins 2025'!$D169:$ALO169,1),0)/1000</f>
        <v/>
      </c>
      <c r="CK169">
        <f>IFERROR(MATCH(CK$3,'Bins 2025'!$D169:$ALO169,1),0)/1000</f>
        <v/>
      </c>
      <c r="CL169">
        <f>IFERROR(MATCH(CL$3,'Bins 2025'!$D169:$ALO169,1),0)/1000</f>
        <v/>
      </c>
      <c r="CM169">
        <f>IFERROR(MATCH(CM$3,'Bins 2025'!$D169:$ALO169,1),0)/1000</f>
        <v/>
      </c>
      <c r="CN169">
        <f>IFERROR(MATCH(CN$3,'Bins 2025'!$D169:$ALO169,1),0)/1000</f>
        <v/>
      </c>
      <c r="CO169">
        <f>IFERROR(MATCH(CO$3,'Bins 2025'!$D169:$ALO169,1),0)/1000</f>
        <v/>
      </c>
      <c r="CP169">
        <f>IFERROR(MATCH(CP$3,'Bins 2025'!$D169:$ALO169,1),0)/1000</f>
        <v/>
      </c>
      <c r="CQ169">
        <f>IFERROR(MATCH(CQ$3,'Bins 2025'!$D169:$ALO169,1),0)/1000</f>
        <v/>
      </c>
      <c r="CR169">
        <f>IFERROR(MATCH(CR$3,'Bins 2025'!$D169:$ALO169,1),0)/1000</f>
        <v/>
      </c>
      <c r="CS169">
        <f>IFERROR(MATCH(CS$3,'Bins 2025'!$D169:$ALO169,1),0)/1000</f>
        <v/>
      </c>
      <c r="CT169">
        <f>IFERROR(MATCH(CT$3,'Bins 2025'!$D169:$ALO169,1),0)/1000</f>
        <v/>
      </c>
      <c r="CU169">
        <f>IFERROR(MATCH(CU$3,'Bins 2025'!$D169:$ALO169,1),0)/1000</f>
        <v/>
      </c>
      <c r="CV169">
        <f>IFERROR(MATCH(CV$3,'Bins 2025'!$D169:$ALO169,1),0)/1000</f>
        <v/>
      </c>
      <c r="CW169">
        <f>IFERROR(MATCH(CW$3,'Bins 2025'!$D169:$ALO169,1),0)/1000</f>
        <v/>
      </c>
      <c r="CX169">
        <f>IFERROR(MATCH(CX$3,'Bins 2025'!$D169:$ALO169,1),0)/1000</f>
        <v/>
      </c>
      <c r="CY169">
        <f>IFERROR(MATCH(CY$3,'Bins 2025'!$D169:$ALO169,1),0)/1000</f>
        <v/>
      </c>
      <c r="CZ169">
        <f>IFERROR(MATCH(CZ$3,'Bins 2025'!$D169:$ALO169,1),0)/1000</f>
        <v/>
      </c>
      <c r="DA169">
        <f>IFERROR(MATCH(DA$3,'Bins 2025'!$D169:$ALO169,1),0)/1000</f>
        <v/>
      </c>
      <c r="DB169">
        <f>IFERROR(MATCH(DB$3,'Bins 2025'!$D169:$ALO169,1),0)/1000</f>
        <v/>
      </c>
      <c r="DC169">
        <f>IFERROR(MATCH(DC$3,'Bins 2025'!$D169:$ALO169,1),0)/1000</f>
        <v/>
      </c>
      <c r="DD169">
        <f>IFERROR(MATCH(DD$3,'Bins 2025'!$D169:$ALO169,1),0)/1000</f>
        <v/>
      </c>
      <c r="DE169">
        <f>IFERROR(MATCH(DE$3,'Bins 2025'!$D169:$ALO169,1),0)/1000</f>
        <v/>
      </c>
      <c r="DF169">
        <f>IFERROR(MATCH(DF$3,'Bins 2025'!$D169:$ALO169,1),0)/1000</f>
        <v/>
      </c>
      <c r="DG169">
        <f>IFERROR(MATCH(DG$3,'Bins 2025'!$D169:$ALO169,1),0)/1000</f>
        <v/>
      </c>
      <c r="DH169">
        <f>IFERROR(MATCH(DH$3,'Bins 2025'!$D169:$ALO169,1),0)/1000</f>
        <v/>
      </c>
      <c r="DI169">
        <f>IFERROR(MATCH(DI$3,'Bins 2025'!$D169:$ALO169,1),0)/1000</f>
        <v/>
      </c>
      <c r="DJ169">
        <f>IFERROR(MATCH(DJ$3,'Bins 2025'!$D169:$ALO169,1),0)/1000</f>
        <v/>
      </c>
      <c r="DK169">
        <f>IFERROR(MATCH(DK$3,'Bins 2025'!$D169:$ALO169,1),0)/1000</f>
        <v/>
      </c>
      <c r="DL169">
        <f>IFERROR(MATCH(DL$3,'Bins 2025'!$D169:$ALO169,1),0)/1000</f>
        <v/>
      </c>
      <c r="DM169">
        <f>IFERROR(MATCH(DM$3,'Bins 2025'!$D169:$ALO169,1),0)/1000</f>
        <v/>
      </c>
      <c r="DN169">
        <f>IFERROR(MATCH(DN$3,'Bins 2025'!$D169:$ALO169,1),0)/1000</f>
        <v/>
      </c>
      <c r="DO169">
        <f>IFERROR(MATCH(DO$3,'Bins 2025'!$D169:$ALO169,1),0)/1000</f>
        <v/>
      </c>
      <c r="DP169">
        <f>IFERROR(MATCH(DP$3,'Bins 2025'!$D169:$ALO169,1),0)/1000</f>
        <v/>
      </c>
      <c r="DQ169">
        <f>IFERROR(MATCH(DQ$3,'Bins 2025'!$D169:$ALO169,1),0)/1000</f>
        <v/>
      </c>
      <c r="DR169">
        <f>IFERROR(MATCH(DR$3,'Bins 2025'!$D169:$ALO169,1),0)/1000</f>
        <v/>
      </c>
      <c r="DS169">
        <f>IFERROR(MATCH(DS$3,'Bins 2025'!$D169:$ALO169,1),0)/1000</f>
        <v/>
      </c>
      <c r="DT169">
        <f>IFERROR(MATCH(DT$3,'Bins 2025'!$D169:$ALO169,1),0)/1000</f>
        <v/>
      </c>
      <c r="DU169">
        <f>IFERROR(MATCH(DU$3,'Bins 2025'!$D169:$ALO169,1),0)/1000</f>
        <v/>
      </c>
      <c r="DV169">
        <f>IFERROR(MATCH(DV$3,'Bins 2025'!$D169:$ALO169,1),0)/1000</f>
        <v/>
      </c>
      <c r="DW169">
        <f>IFERROR(MATCH(DW$3,'Bins 2025'!$D169:$ALO169,1),0)/1000</f>
        <v/>
      </c>
      <c r="DX169">
        <f>IFERROR(MATCH(DX$3,'Bins 2025'!$D169:$ALO169,1),0)/1000</f>
        <v/>
      </c>
      <c r="DY169">
        <f>IFERROR(MATCH(DY$3,'Bins 2025'!$D169:$ALO169,1),0)/1000</f>
        <v/>
      </c>
      <c r="DZ169">
        <f>IFERROR(MATCH(DZ$3,'Bins 2025'!$D169:$ALO169,1),0)/1000</f>
        <v/>
      </c>
      <c r="EA169">
        <f>IFERROR(MATCH(EA$3,'Bins 2025'!$D169:$ALO169,1),0)/1000</f>
        <v/>
      </c>
      <c r="EB169">
        <f>IFERROR(MATCH(EB$3,'Bins 2025'!$D169:$ALO169,1),0)/1000</f>
        <v/>
      </c>
      <c r="EC169">
        <f>IFERROR(MATCH(EC$3,'Bins 2025'!$D169:$ALO169,1),0)/1000</f>
        <v/>
      </c>
      <c r="ED169">
        <f>IFERROR(MATCH(ED$3,'Bins 2025'!$D169:$ALO169,1),0)/1000</f>
        <v/>
      </c>
      <c r="EE169">
        <f>IFERROR(MATCH(EE$3,'Bins 2025'!$D169:$ALO169,1),0)/1000</f>
        <v/>
      </c>
      <c r="EF169">
        <f>IFERROR(MATCH(EF$3,'Bins 2025'!$D169:$ALO169,1),0)/1000</f>
        <v/>
      </c>
      <c r="EG169">
        <f>IFERROR(MATCH(EG$3,'Bins 2025'!$D169:$ALO169,1),0)/1000</f>
        <v/>
      </c>
      <c r="EH169">
        <f>IFERROR(MATCH(EH$3,'Bins 2025'!$D169:$ALO169,1),0)/1000</f>
        <v/>
      </c>
      <c r="EI169">
        <f>IFERROR(MATCH(EI$3,'Bins 2025'!$D169:$ALO169,1),0)/1000</f>
        <v/>
      </c>
      <c r="EJ169">
        <f>IFERROR(MATCH(EJ$3,'Bins 2025'!$D169:$ALO169,1),0)/1000</f>
        <v/>
      </c>
      <c r="EK169">
        <f>IFERROR(MATCH(EK$3,'Bins 2025'!$D169:$ALO169,1),0)/1000</f>
        <v/>
      </c>
      <c r="EL169">
        <f>IFERROR(MATCH(EL$3,'Bins 2025'!$D169:$ALO169,1),0)/1000</f>
        <v/>
      </c>
      <c r="EM169">
        <f>IFERROR(MATCH(EM$3,'Bins 2025'!$D169:$ALO169,1),0)/1000</f>
        <v/>
      </c>
      <c r="EN169">
        <f>IFERROR(MATCH(EN$3,'Bins 2025'!$D169:$ALO169,1),0)/1000</f>
        <v/>
      </c>
      <c r="EO169">
        <f>IFERROR(MATCH(EO$3,'Bins 2025'!$D169:$ALO169,1),0)/1000</f>
        <v/>
      </c>
      <c r="EP169">
        <f>IFERROR(MATCH(EP$3,'Bins 2025'!$D169:$ALO169,1),0)/1000</f>
        <v/>
      </c>
      <c r="EQ169">
        <f>IFERROR(MATCH(EQ$3,'Bins 2025'!$D169:$ALO169,1),0)/1000</f>
        <v/>
      </c>
      <c r="ER169">
        <f>IFERROR(MATCH(ER$3,'Bins 2025'!$D169:$ALO169,1),0)/1000</f>
        <v/>
      </c>
      <c r="ES169">
        <f>IFERROR(MATCH(ES$3,'Bins 2025'!$D169:$ALO169,1),0)/1000</f>
        <v/>
      </c>
      <c r="ET169">
        <f>IFERROR(MATCH(ET$3,'Bins 2025'!$D169:$ALO169,1),0)/1000</f>
        <v/>
      </c>
      <c r="EU169">
        <f>IFERROR(MATCH(EU$3,'Bins 2025'!$D169:$ALO169,1),0)/1000</f>
        <v/>
      </c>
      <c r="EV169">
        <f>IFERROR(MATCH(EV$3,'Bins 2025'!$D169:$ALO169,1),0)/1000</f>
        <v/>
      </c>
      <c r="EW169">
        <f>IFERROR(MATCH(EW$3,'Bins 2025'!$D169:$ALO169,1),0)/1000</f>
        <v/>
      </c>
      <c r="EX169">
        <f>IFERROR(MATCH(EX$3,'Bins 2025'!$D169:$ALO169,1),0)/1000</f>
        <v/>
      </c>
      <c r="EY169">
        <f>IFERROR(MATCH(EY$3,'Bins 2025'!$D169:$ALO169,1),0)/1000</f>
        <v/>
      </c>
      <c r="EZ169">
        <f>IFERROR(MATCH(EZ$3,'Bins 2025'!$D169:$ALO169,1),0)/1000</f>
        <v/>
      </c>
      <c r="FA169">
        <f>IFERROR(MATCH(FA$3,'Bins 2025'!$D169:$ALO169,1),0)/1000</f>
        <v/>
      </c>
      <c r="FB169">
        <f>IFERROR(MATCH(FB$3,'Bins 2025'!$D169:$ALO169,1),0)/1000</f>
        <v/>
      </c>
      <c r="FC169">
        <f>IFERROR(MATCH(FC$3,'Bins 2025'!$D169:$ALO169,1),0)/1000</f>
        <v/>
      </c>
      <c r="FD169">
        <f>IFERROR(MATCH(FD$3,'Bins 2025'!$D169:$ALO169,1),0)/1000</f>
        <v/>
      </c>
      <c r="FE169">
        <f>IFERROR(MATCH(FE$3,'Bins 2025'!$D169:$ALO169,1),0)/1000</f>
        <v/>
      </c>
      <c r="FF169">
        <f>IFERROR(MATCH(FF$3,'Bins 2025'!$D169:$ALO169,1),0)/1000</f>
        <v/>
      </c>
      <c r="FG169">
        <f>IFERROR(MATCH(FG$3,'Bins 2025'!$D169:$ALO169,1),0)/1000</f>
        <v/>
      </c>
      <c r="FH169">
        <f>IFERROR(MATCH(FH$3,'Bins 2025'!$D169:$ALO169,1),0)/1000</f>
        <v/>
      </c>
      <c r="FI169">
        <f>IFERROR(MATCH(FI$3,'Bins 2025'!$D169:$ALO169,1),0)/1000</f>
        <v/>
      </c>
      <c r="FJ169">
        <f>IFERROR(MATCH(FJ$3,'Bins 2025'!$D169:$ALO169,1),0)/1000</f>
        <v/>
      </c>
      <c r="FK169">
        <f>IFERROR(MATCH(FK$3,'Bins 2025'!$D169:$ALO169,1),0)/1000</f>
        <v/>
      </c>
      <c r="FL169">
        <f>IFERROR(MATCH(FL$3,'Bins 2025'!$D169:$ALO169,1),0)/1000</f>
        <v/>
      </c>
      <c r="FM169">
        <f>IFERROR(MATCH(FM$3,'Bins 2025'!$D169:$ALO169,1),0)/1000</f>
        <v/>
      </c>
      <c r="FN169">
        <f>IFERROR(MATCH(FN$3,'Bins 2025'!$D169:$ALO169,1),0)/1000</f>
        <v/>
      </c>
      <c r="FO169">
        <f>IFERROR(MATCH(FO$3,'Bins 2025'!$D169:$ALO169,1),0)/1000</f>
        <v/>
      </c>
      <c r="FP169">
        <f>IFERROR(MATCH(FP$3,'Bins 2025'!$D169:$ALO169,1),0)/1000</f>
        <v/>
      </c>
      <c r="FQ169">
        <f>IFERROR(MATCH(FQ$3,'Bins 2025'!$D169:$ALO169,1),0)/1000</f>
        <v/>
      </c>
      <c r="FR169">
        <f>IFERROR(MATCH(FR$3,'Bins 2025'!$D169:$ALO169,1),0)/1000</f>
        <v/>
      </c>
      <c r="FS169">
        <f>IFERROR(MATCH(FS$3,'Bins 2025'!$D169:$ALO169,1),0)/1000</f>
        <v/>
      </c>
      <c r="FT169">
        <f>IFERROR(MATCH(FT$3,'Bins 2025'!$D169:$ALO169,1),0)/1000</f>
        <v/>
      </c>
      <c r="FU169">
        <f>IFERROR(MATCH(FU$3,'Bins 2025'!$D169:$ALO169,1),0)/1000</f>
        <v/>
      </c>
      <c r="FV169">
        <f>IFERROR(MATCH(FV$3,'Bins 2025'!$D169:$ALO169,1),0)/1000</f>
        <v/>
      </c>
      <c r="FW169">
        <f>IFERROR(MATCH(FW$3,'Bins 2025'!$D169:$ALO169,1),0)/1000</f>
        <v/>
      </c>
      <c r="FX169">
        <f>IFERROR(MATCH(FX$3,'Bins 2025'!$D169:$ALO169,1),0)/1000</f>
        <v/>
      </c>
      <c r="FY169">
        <f>IFERROR(MATCH(FY$3,'Bins 2025'!$D169:$ALO169,1),0)/1000</f>
        <v/>
      </c>
      <c r="FZ169">
        <f>IFERROR(MATCH(FZ$3,'Bins 2025'!$D169:$ALO169,1),0)/1000</f>
        <v/>
      </c>
      <c r="GA169">
        <f>IFERROR(MATCH(GA$3,'Bins 2025'!$D169:$ALO169,1),0)/1000</f>
        <v/>
      </c>
      <c r="GB169">
        <f>IFERROR(MATCH(GB$3,'Bins 2025'!$D169:$ALO169,1),0)/1000</f>
        <v/>
      </c>
      <c r="GC169">
        <f>IFERROR(MATCH(GC$3,'Bins 2025'!$D169:$ALO169,1),0)/1000</f>
        <v/>
      </c>
      <c r="GD169">
        <f>IFERROR(MATCH(GD$3,'Bins 2025'!$D169:$ALO169,1),0)/1000</f>
        <v/>
      </c>
      <c r="GE169">
        <f>IFERROR(MATCH(GE$3,'Bins 2025'!$D169:$ALO169,1),0)/1000</f>
        <v/>
      </c>
      <c r="GF169">
        <f>IFERROR(MATCH(GF$3,'Bins 2025'!$D169:$ALO169,1),0)/1000</f>
        <v/>
      </c>
      <c r="GG169">
        <f>IFERROR(MATCH(GG$3,'Bins 2025'!$D169:$ALO169,1),0)/1000</f>
        <v/>
      </c>
      <c r="GH169">
        <f>IFERROR(MATCH(GH$3,'Bins 2025'!$D169:$ALO169,1),0)/1000</f>
        <v/>
      </c>
      <c r="GI169">
        <f>IFERROR(MATCH(GI$3,'Bins 2025'!$D169:$ALO169,1),0)/1000</f>
        <v/>
      </c>
      <c r="GJ169">
        <f>IFERROR(MATCH(GJ$3,'Bins 2025'!$D169:$ALO169,1),0)/1000</f>
        <v/>
      </c>
      <c r="GK169">
        <f>IFERROR(MATCH(GK$3,'Bins 2025'!$D169:$ALO169,1),0)/1000</f>
        <v/>
      </c>
      <c r="GL169">
        <f>IFERROR(MATCH(GL$3,'Bins 2025'!$D169:$ALO169,1),0)/1000</f>
        <v/>
      </c>
      <c r="GM169">
        <f>IFERROR(MATCH(GM$3,'Bins 2025'!$D169:$ALO169,1),0)/1000</f>
        <v/>
      </c>
      <c r="GN169">
        <f>IFERROR(MATCH(GN$3,'Bins 2025'!$D169:$ALO169,1),0)/1000</f>
        <v/>
      </c>
      <c r="GO169">
        <f>IFERROR(MATCH(GO$3,'Bins 2025'!$D169:$ALO169,1),0)/1000</f>
        <v/>
      </c>
      <c r="GP169">
        <f>IFERROR(MATCH(GP$3,'Bins 2025'!$D169:$ALO169,1),0)/1000</f>
        <v/>
      </c>
      <c r="GQ169">
        <f>IFERROR(MATCH(GQ$3,'Bins 2025'!$D169:$ALO169,1),0)/1000</f>
        <v/>
      </c>
      <c r="GR169">
        <f>IFERROR(MATCH(GR$3,'Bins 2025'!$D169:$ALO169,1),0)/1000</f>
        <v/>
      </c>
      <c r="GS169">
        <f>IFERROR(MATCH(GS$3,'Bins 2025'!$D169:$ALO169,1),0)/1000</f>
        <v/>
      </c>
      <c r="GT169">
        <f>IFERROR(MATCH(GT$3,'Bins 2025'!$D169:$ALO169,1),0)/1000</f>
        <v/>
      </c>
      <c r="GU169">
        <f>IFERROR(MATCH(GU$3,'Bins 2025'!$D169:$ALO169,1),0)/1000</f>
        <v/>
      </c>
    </row>
    <row r="170">
      <c r="B170">
        <f>Inputs!B170</f>
        <v/>
      </c>
      <c r="C170">
        <f>Inputs!K170</f>
        <v/>
      </c>
      <c r="D170">
        <f>N(Inputs!H170)</f>
        <v/>
      </c>
      <c r="E170">
        <f>IFERROR(MATCH(E$3,'Bins 2025'!$D170:$ALO170,1),0)/1000</f>
        <v/>
      </c>
      <c r="F170">
        <f>IFERROR(MATCH(F$3,'Bins 2025'!$D170:$ALO170,1),0)/1000</f>
        <v/>
      </c>
      <c r="G170">
        <f>IFERROR(MATCH(G$3,'Bins 2025'!$D170:$ALO170,1),0)/1000</f>
        <v/>
      </c>
      <c r="H170">
        <f>IFERROR(MATCH(H$3,'Bins 2025'!$D170:$ALO170,1),0)/1000</f>
        <v/>
      </c>
      <c r="I170">
        <f>IFERROR(MATCH(I$3,'Bins 2025'!$D170:$ALO170,1),0)/1000</f>
        <v/>
      </c>
      <c r="J170">
        <f>IFERROR(MATCH(J$3,'Bins 2025'!$D170:$ALO170,1),0)/1000</f>
        <v/>
      </c>
      <c r="K170">
        <f>IFERROR(MATCH(K$3,'Bins 2025'!$D170:$ALO170,1),0)/1000</f>
        <v/>
      </c>
      <c r="L170">
        <f>IFERROR(MATCH(L$3,'Bins 2025'!$D170:$ALO170,1),0)/1000</f>
        <v/>
      </c>
      <c r="M170">
        <f>IFERROR(MATCH(M$3,'Bins 2025'!$D170:$ALO170,1),0)/1000</f>
        <v/>
      </c>
      <c r="N170">
        <f>IFERROR(MATCH(N$3,'Bins 2025'!$D170:$ALO170,1),0)/1000</f>
        <v/>
      </c>
      <c r="O170">
        <f>IFERROR(MATCH(O$3,'Bins 2025'!$D170:$ALO170,1),0)/1000</f>
        <v/>
      </c>
      <c r="P170">
        <f>IFERROR(MATCH(P$3,'Bins 2025'!$D170:$ALO170,1),0)/1000</f>
        <v/>
      </c>
      <c r="Q170">
        <f>IFERROR(MATCH(Q$3,'Bins 2025'!$D170:$ALO170,1),0)/1000</f>
        <v/>
      </c>
      <c r="R170">
        <f>IFERROR(MATCH(R$3,'Bins 2025'!$D170:$ALO170,1),0)/1000</f>
        <v/>
      </c>
      <c r="S170">
        <f>IFERROR(MATCH(S$3,'Bins 2025'!$D170:$ALO170,1),0)/1000</f>
        <v/>
      </c>
      <c r="T170">
        <f>IFERROR(MATCH(T$3,'Bins 2025'!$D170:$ALO170,1),0)/1000</f>
        <v/>
      </c>
      <c r="U170">
        <f>IFERROR(MATCH(U$3,'Bins 2025'!$D170:$ALO170,1),0)/1000</f>
        <v/>
      </c>
      <c r="V170">
        <f>IFERROR(MATCH(V$3,'Bins 2025'!$D170:$ALO170,1),0)/1000</f>
        <v/>
      </c>
      <c r="W170">
        <f>IFERROR(MATCH(W$3,'Bins 2025'!$D170:$ALO170,1),0)/1000</f>
        <v/>
      </c>
      <c r="X170">
        <f>IFERROR(MATCH(X$3,'Bins 2025'!$D170:$ALO170,1),0)/1000</f>
        <v/>
      </c>
      <c r="Y170">
        <f>IFERROR(MATCH(Y$3,'Bins 2025'!$D170:$ALO170,1),0)/1000</f>
        <v/>
      </c>
      <c r="Z170">
        <f>IFERROR(MATCH(Z$3,'Bins 2025'!$D170:$ALO170,1),0)/1000</f>
        <v/>
      </c>
      <c r="AA170">
        <f>IFERROR(MATCH(AA$3,'Bins 2025'!$D170:$ALO170,1),0)/1000</f>
        <v/>
      </c>
      <c r="AB170">
        <f>IFERROR(MATCH(AB$3,'Bins 2025'!$D170:$ALO170,1),0)/1000</f>
        <v/>
      </c>
      <c r="AC170">
        <f>IFERROR(MATCH(AC$3,'Bins 2025'!$D170:$ALO170,1),0)/1000</f>
        <v/>
      </c>
      <c r="AD170">
        <f>IFERROR(MATCH(AD$3,'Bins 2025'!$D170:$ALO170,1),0)/1000</f>
        <v/>
      </c>
      <c r="AE170">
        <f>IFERROR(MATCH(AE$3,'Bins 2025'!$D170:$ALO170,1),0)/1000</f>
        <v/>
      </c>
      <c r="AF170">
        <f>IFERROR(MATCH(AF$3,'Bins 2025'!$D170:$ALO170,1),0)/1000</f>
        <v/>
      </c>
      <c r="AG170">
        <f>IFERROR(MATCH(AG$3,'Bins 2025'!$D170:$ALO170,1),0)/1000</f>
        <v/>
      </c>
      <c r="AH170">
        <f>IFERROR(MATCH(AH$3,'Bins 2025'!$D170:$ALO170,1),0)/1000</f>
        <v/>
      </c>
      <c r="AI170">
        <f>IFERROR(MATCH(AI$3,'Bins 2025'!$D170:$ALO170,1),0)/1000</f>
        <v/>
      </c>
      <c r="AJ170">
        <f>IFERROR(MATCH(AJ$3,'Bins 2025'!$D170:$ALO170,1),0)/1000</f>
        <v/>
      </c>
      <c r="AK170">
        <f>IFERROR(MATCH(AK$3,'Bins 2025'!$D170:$ALO170,1),0)/1000</f>
        <v/>
      </c>
      <c r="AL170">
        <f>IFERROR(MATCH(AL$3,'Bins 2025'!$D170:$ALO170,1),0)/1000</f>
        <v/>
      </c>
      <c r="AM170">
        <f>IFERROR(MATCH(AM$3,'Bins 2025'!$D170:$ALO170,1),0)/1000</f>
        <v/>
      </c>
      <c r="AN170">
        <f>IFERROR(MATCH(AN$3,'Bins 2025'!$D170:$ALO170,1),0)/1000</f>
        <v/>
      </c>
      <c r="AO170">
        <f>IFERROR(MATCH(AO$3,'Bins 2025'!$D170:$ALO170,1),0)/1000</f>
        <v/>
      </c>
      <c r="AP170">
        <f>IFERROR(MATCH(AP$3,'Bins 2025'!$D170:$ALO170,1),0)/1000</f>
        <v/>
      </c>
      <c r="AQ170">
        <f>IFERROR(MATCH(AQ$3,'Bins 2025'!$D170:$ALO170,1),0)/1000</f>
        <v/>
      </c>
      <c r="AR170">
        <f>IFERROR(MATCH(AR$3,'Bins 2025'!$D170:$ALO170,1),0)/1000</f>
        <v/>
      </c>
      <c r="AS170">
        <f>IFERROR(MATCH(AS$3,'Bins 2025'!$D170:$ALO170,1),0)/1000</f>
        <v/>
      </c>
      <c r="AT170">
        <f>IFERROR(MATCH(AT$3,'Bins 2025'!$D170:$ALO170,1),0)/1000</f>
        <v/>
      </c>
      <c r="AU170">
        <f>IFERROR(MATCH(AU$3,'Bins 2025'!$D170:$ALO170,1),0)/1000</f>
        <v/>
      </c>
      <c r="AV170">
        <f>IFERROR(MATCH(AV$3,'Bins 2025'!$D170:$ALO170,1),0)/1000</f>
        <v/>
      </c>
      <c r="AW170">
        <f>IFERROR(MATCH(AW$3,'Bins 2025'!$D170:$ALO170,1),0)/1000</f>
        <v/>
      </c>
      <c r="AX170">
        <f>IFERROR(MATCH(AX$3,'Bins 2025'!$D170:$ALO170,1),0)/1000</f>
        <v/>
      </c>
      <c r="AY170">
        <f>IFERROR(MATCH(AY$3,'Bins 2025'!$D170:$ALO170,1),0)/1000</f>
        <v/>
      </c>
      <c r="AZ170">
        <f>IFERROR(MATCH(AZ$3,'Bins 2025'!$D170:$ALO170,1),0)/1000</f>
        <v/>
      </c>
      <c r="BA170">
        <f>IFERROR(MATCH(BA$3,'Bins 2025'!$D170:$ALO170,1),0)/1000</f>
        <v/>
      </c>
      <c r="BB170">
        <f>IFERROR(MATCH(BB$3,'Bins 2025'!$D170:$ALO170,1),0)/1000</f>
        <v/>
      </c>
      <c r="BC170">
        <f>IFERROR(MATCH(BC$3,'Bins 2025'!$D170:$ALO170,1),0)/1000</f>
        <v/>
      </c>
      <c r="BD170">
        <f>IFERROR(MATCH(BD$3,'Bins 2025'!$D170:$ALO170,1),0)/1000</f>
        <v/>
      </c>
      <c r="BE170">
        <f>IFERROR(MATCH(BE$3,'Bins 2025'!$D170:$ALO170,1),0)/1000</f>
        <v/>
      </c>
      <c r="BF170">
        <f>IFERROR(MATCH(BF$3,'Bins 2025'!$D170:$ALO170,1),0)/1000</f>
        <v/>
      </c>
      <c r="BG170">
        <f>IFERROR(MATCH(BG$3,'Bins 2025'!$D170:$ALO170,1),0)/1000</f>
        <v/>
      </c>
      <c r="BH170">
        <f>IFERROR(MATCH(BH$3,'Bins 2025'!$D170:$ALO170,1),0)/1000</f>
        <v/>
      </c>
      <c r="BI170">
        <f>IFERROR(MATCH(BI$3,'Bins 2025'!$D170:$ALO170,1),0)/1000</f>
        <v/>
      </c>
      <c r="BJ170">
        <f>IFERROR(MATCH(BJ$3,'Bins 2025'!$D170:$ALO170,1),0)/1000</f>
        <v/>
      </c>
      <c r="BK170">
        <f>IFERROR(MATCH(BK$3,'Bins 2025'!$D170:$ALO170,1),0)/1000</f>
        <v/>
      </c>
      <c r="BL170">
        <f>IFERROR(MATCH(BL$3,'Bins 2025'!$D170:$ALO170,1),0)/1000</f>
        <v/>
      </c>
      <c r="BM170">
        <f>IFERROR(MATCH(BM$3,'Bins 2025'!$D170:$ALO170,1),0)/1000</f>
        <v/>
      </c>
      <c r="BN170">
        <f>IFERROR(MATCH(BN$3,'Bins 2025'!$D170:$ALO170,1),0)/1000</f>
        <v/>
      </c>
      <c r="BO170">
        <f>IFERROR(MATCH(BO$3,'Bins 2025'!$D170:$ALO170,1),0)/1000</f>
        <v/>
      </c>
      <c r="BP170">
        <f>IFERROR(MATCH(BP$3,'Bins 2025'!$D170:$ALO170,1),0)/1000</f>
        <v/>
      </c>
      <c r="BQ170">
        <f>IFERROR(MATCH(BQ$3,'Bins 2025'!$D170:$ALO170,1),0)/1000</f>
        <v/>
      </c>
      <c r="BR170">
        <f>IFERROR(MATCH(BR$3,'Bins 2025'!$D170:$ALO170,1),0)/1000</f>
        <v/>
      </c>
      <c r="BS170">
        <f>IFERROR(MATCH(BS$3,'Bins 2025'!$D170:$ALO170,1),0)/1000</f>
        <v/>
      </c>
      <c r="BT170">
        <f>IFERROR(MATCH(BT$3,'Bins 2025'!$D170:$ALO170,1),0)/1000</f>
        <v/>
      </c>
      <c r="BU170">
        <f>IFERROR(MATCH(BU$3,'Bins 2025'!$D170:$ALO170,1),0)/1000</f>
        <v/>
      </c>
      <c r="BV170">
        <f>IFERROR(MATCH(BV$3,'Bins 2025'!$D170:$ALO170,1),0)/1000</f>
        <v/>
      </c>
      <c r="BW170">
        <f>IFERROR(MATCH(BW$3,'Bins 2025'!$D170:$ALO170,1),0)/1000</f>
        <v/>
      </c>
      <c r="BX170">
        <f>IFERROR(MATCH(BX$3,'Bins 2025'!$D170:$ALO170,1),0)/1000</f>
        <v/>
      </c>
      <c r="BY170">
        <f>IFERROR(MATCH(BY$3,'Bins 2025'!$D170:$ALO170,1),0)/1000</f>
        <v/>
      </c>
      <c r="BZ170">
        <f>IFERROR(MATCH(BZ$3,'Bins 2025'!$D170:$ALO170,1),0)/1000</f>
        <v/>
      </c>
      <c r="CA170">
        <f>IFERROR(MATCH(CA$3,'Bins 2025'!$D170:$ALO170,1),0)/1000</f>
        <v/>
      </c>
      <c r="CB170">
        <f>IFERROR(MATCH(CB$3,'Bins 2025'!$D170:$ALO170,1),0)/1000</f>
        <v/>
      </c>
      <c r="CC170">
        <f>IFERROR(MATCH(CC$3,'Bins 2025'!$D170:$ALO170,1),0)/1000</f>
        <v/>
      </c>
      <c r="CD170">
        <f>IFERROR(MATCH(CD$3,'Bins 2025'!$D170:$ALO170,1),0)/1000</f>
        <v/>
      </c>
      <c r="CE170">
        <f>IFERROR(MATCH(CE$3,'Bins 2025'!$D170:$ALO170,1),0)/1000</f>
        <v/>
      </c>
      <c r="CF170">
        <f>IFERROR(MATCH(CF$3,'Bins 2025'!$D170:$ALO170,1),0)/1000</f>
        <v/>
      </c>
      <c r="CG170">
        <f>IFERROR(MATCH(CG$3,'Bins 2025'!$D170:$ALO170,1),0)/1000</f>
        <v/>
      </c>
      <c r="CH170">
        <f>IFERROR(MATCH(CH$3,'Bins 2025'!$D170:$ALO170,1),0)/1000</f>
        <v/>
      </c>
      <c r="CI170">
        <f>IFERROR(MATCH(CI$3,'Bins 2025'!$D170:$ALO170,1),0)/1000</f>
        <v/>
      </c>
      <c r="CJ170">
        <f>IFERROR(MATCH(CJ$3,'Bins 2025'!$D170:$ALO170,1),0)/1000</f>
        <v/>
      </c>
      <c r="CK170">
        <f>IFERROR(MATCH(CK$3,'Bins 2025'!$D170:$ALO170,1),0)/1000</f>
        <v/>
      </c>
      <c r="CL170">
        <f>IFERROR(MATCH(CL$3,'Bins 2025'!$D170:$ALO170,1),0)/1000</f>
        <v/>
      </c>
      <c r="CM170">
        <f>IFERROR(MATCH(CM$3,'Bins 2025'!$D170:$ALO170,1),0)/1000</f>
        <v/>
      </c>
      <c r="CN170">
        <f>IFERROR(MATCH(CN$3,'Bins 2025'!$D170:$ALO170,1),0)/1000</f>
        <v/>
      </c>
      <c r="CO170">
        <f>IFERROR(MATCH(CO$3,'Bins 2025'!$D170:$ALO170,1),0)/1000</f>
        <v/>
      </c>
      <c r="CP170">
        <f>IFERROR(MATCH(CP$3,'Bins 2025'!$D170:$ALO170,1),0)/1000</f>
        <v/>
      </c>
      <c r="CQ170">
        <f>IFERROR(MATCH(CQ$3,'Bins 2025'!$D170:$ALO170,1),0)/1000</f>
        <v/>
      </c>
      <c r="CR170">
        <f>IFERROR(MATCH(CR$3,'Bins 2025'!$D170:$ALO170,1),0)/1000</f>
        <v/>
      </c>
      <c r="CS170">
        <f>IFERROR(MATCH(CS$3,'Bins 2025'!$D170:$ALO170,1),0)/1000</f>
        <v/>
      </c>
      <c r="CT170">
        <f>IFERROR(MATCH(CT$3,'Bins 2025'!$D170:$ALO170,1),0)/1000</f>
        <v/>
      </c>
      <c r="CU170">
        <f>IFERROR(MATCH(CU$3,'Bins 2025'!$D170:$ALO170,1),0)/1000</f>
        <v/>
      </c>
      <c r="CV170">
        <f>IFERROR(MATCH(CV$3,'Bins 2025'!$D170:$ALO170,1),0)/1000</f>
        <v/>
      </c>
      <c r="CW170">
        <f>IFERROR(MATCH(CW$3,'Bins 2025'!$D170:$ALO170,1),0)/1000</f>
        <v/>
      </c>
      <c r="CX170">
        <f>IFERROR(MATCH(CX$3,'Bins 2025'!$D170:$ALO170,1),0)/1000</f>
        <v/>
      </c>
      <c r="CY170">
        <f>IFERROR(MATCH(CY$3,'Bins 2025'!$D170:$ALO170,1),0)/1000</f>
        <v/>
      </c>
      <c r="CZ170">
        <f>IFERROR(MATCH(CZ$3,'Bins 2025'!$D170:$ALO170,1),0)/1000</f>
        <v/>
      </c>
      <c r="DA170">
        <f>IFERROR(MATCH(DA$3,'Bins 2025'!$D170:$ALO170,1),0)/1000</f>
        <v/>
      </c>
      <c r="DB170">
        <f>IFERROR(MATCH(DB$3,'Bins 2025'!$D170:$ALO170,1),0)/1000</f>
        <v/>
      </c>
      <c r="DC170">
        <f>IFERROR(MATCH(DC$3,'Bins 2025'!$D170:$ALO170,1),0)/1000</f>
        <v/>
      </c>
      <c r="DD170">
        <f>IFERROR(MATCH(DD$3,'Bins 2025'!$D170:$ALO170,1),0)/1000</f>
        <v/>
      </c>
      <c r="DE170">
        <f>IFERROR(MATCH(DE$3,'Bins 2025'!$D170:$ALO170,1),0)/1000</f>
        <v/>
      </c>
      <c r="DF170">
        <f>IFERROR(MATCH(DF$3,'Bins 2025'!$D170:$ALO170,1),0)/1000</f>
        <v/>
      </c>
      <c r="DG170">
        <f>IFERROR(MATCH(DG$3,'Bins 2025'!$D170:$ALO170,1),0)/1000</f>
        <v/>
      </c>
      <c r="DH170">
        <f>IFERROR(MATCH(DH$3,'Bins 2025'!$D170:$ALO170,1),0)/1000</f>
        <v/>
      </c>
      <c r="DI170">
        <f>IFERROR(MATCH(DI$3,'Bins 2025'!$D170:$ALO170,1),0)/1000</f>
        <v/>
      </c>
      <c r="DJ170">
        <f>IFERROR(MATCH(DJ$3,'Bins 2025'!$D170:$ALO170,1),0)/1000</f>
        <v/>
      </c>
      <c r="DK170">
        <f>IFERROR(MATCH(DK$3,'Bins 2025'!$D170:$ALO170,1),0)/1000</f>
        <v/>
      </c>
      <c r="DL170">
        <f>IFERROR(MATCH(DL$3,'Bins 2025'!$D170:$ALO170,1),0)/1000</f>
        <v/>
      </c>
      <c r="DM170">
        <f>IFERROR(MATCH(DM$3,'Bins 2025'!$D170:$ALO170,1),0)/1000</f>
        <v/>
      </c>
      <c r="DN170">
        <f>IFERROR(MATCH(DN$3,'Bins 2025'!$D170:$ALO170,1),0)/1000</f>
        <v/>
      </c>
      <c r="DO170">
        <f>IFERROR(MATCH(DO$3,'Bins 2025'!$D170:$ALO170,1),0)/1000</f>
        <v/>
      </c>
      <c r="DP170">
        <f>IFERROR(MATCH(DP$3,'Bins 2025'!$D170:$ALO170,1),0)/1000</f>
        <v/>
      </c>
      <c r="DQ170">
        <f>IFERROR(MATCH(DQ$3,'Bins 2025'!$D170:$ALO170,1),0)/1000</f>
        <v/>
      </c>
      <c r="DR170">
        <f>IFERROR(MATCH(DR$3,'Bins 2025'!$D170:$ALO170,1),0)/1000</f>
        <v/>
      </c>
      <c r="DS170">
        <f>IFERROR(MATCH(DS$3,'Bins 2025'!$D170:$ALO170,1),0)/1000</f>
        <v/>
      </c>
      <c r="DT170">
        <f>IFERROR(MATCH(DT$3,'Bins 2025'!$D170:$ALO170,1),0)/1000</f>
        <v/>
      </c>
      <c r="DU170">
        <f>IFERROR(MATCH(DU$3,'Bins 2025'!$D170:$ALO170,1),0)/1000</f>
        <v/>
      </c>
      <c r="DV170">
        <f>IFERROR(MATCH(DV$3,'Bins 2025'!$D170:$ALO170,1),0)/1000</f>
        <v/>
      </c>
      <c r="DW170">
        <f>IFERROR(MATCH(DW$3,'Bins 2025'!$D170:$ALO170,1),0)/1000</f>
        <v/>
      </c>
      <c r="DX170">
        <f>IFERROR(MATCH(DX$3,'Bins 2025'!$D170:$ALO170,1),0)/1000</f>
        <v/>
      </c>
      <c r="DY170">
        <f>IFERROR(MATCH(DY$3,'Bins 2025'!$D170:$ALO170,1),0)/1000</f>
        <v/>
      </c>
      <c r="DZ170">
        <f>IFERROR(MATCH(DZ$3,'Bins 2025'!$D170:$ALO170,1),0)/1000</f>
        <v/>
      </c>
      <c r="EA170">
        <f>IFERROR(MATCH(EA$3,'Bins 2025'!$D170:$ALO170,1),0)/1000</f>
        <v/>
      </c>
      <c r="EB170">
        <f>IFERROR(MATCH(EB$3,'Bins 2025'!$D170:$ALO170,1),0)/1000</f>
        <v/>
      </c>
      <c r="EC170">
        <f>IFERROR(MATCH(EC$3,'Bins 2025'!$D170:$ALO170,1),0)/1000</f>
        <v/>
      </c>
      <c r="ED170">
        <f>IFERROR(MATCH(ED$3,'Bins 2025'!$D170:$ALO170,1),0)/1000</f>
        <v/>
      </c>
      <c r="EE170">
        <f>IFERROR(MATCH(EE$3,'Bins 2025'!$D170:$ALO170,1),0)/1000</f>
        <v/>
      </c>
      <c r="EF170">
        <f>IFERROR(MATCH(EF$3,'Bins 2025'!$D170:$ALO170,1),0)/1000</f>
        <v/>
      </c>
      <c r="EG170">
        <f>IFERROR(MATCH(EG$3,'Bins 2025'!$D170:$ALO170,1),0)/1000</f>
        <v/>
      </c>
      <c r="EH170">
        <f>IFERROR(MATCH(EH$3,'Bins 2025'!$D170:$ALO170,1),0)/1000</f>
        <v/>
      </c>
      <c r="EI170">
        <f>IFERROR(MATCH(EI$3,'Bins 2025'!$D170:$ALO170,1),0)/1000</f>
        <v/>
      </c>
      <c r="EJ170">
        <f>IFERROR(MATCH(EJ$3,'Bins 2025'!$D170:$ALO170,1),0)/1000</f>
        <v/>
      </c>
      <c r="EK170">
        <f>IFERROR(MATCH(EK$3,'Bins 2025'!$D170:$ALO170,1),0)/1000</f>
        <v/>
      </c>
      <c r="EL170">
        <f>IFERROR(MATCH(EL$3,'Bins 2025'!$D170:$ALO170,1),0)/1000</f>
        <v/>
      </c>
      <c r="EM170">
        <f>IFERROR(MATCH(EM$3,'Bins 2025'!$D170:$ALO170,1),0)/1000</f>
        <v/>
      </c>
      <c r="EN170">
        <f>IFERROR(MATCH(EN$3,'Bins 2025'!$D170:$ALO170,1),0)/1000</f>
        <v/>
      </c>
      <c r="EO170">
        <f>IFERROR(MATCH(EO$3,'Bins 2025'!$D170:$ALO170,1),0)/1000</f>
        <v/>
      </c>
      <c r="EP170">
        <f>IFERROR(MATCH(EP$3,'Bins 2025'!$D170:$ALO170,1),0)/1000</f>
        <v/>
      </c>
      <c r="EQ170">
        <f>IFERROR(MATCH(EQ$3,'Bins 2025'!$D170:$ALO170,1),0)/1000</f>
        <v/>
      </c>
      <c r="ER170">
        <f>IFERROR(MATCH(ER$3,'Bins 2025'!$D170:$ALO170,1),0)/1000</f>
        <v/>
      </c>
      <c r="ES170">
        <f>IFERROR(MATCH(ES$3,'Bins 2025'!$D170:$ALO170,1),0)/1000</f>
        <v/>
      </c>
      <c r="ET170">
        <f>IFERROR(MATCH(ET$3,'Bins 2025'!$D170:$ALO170,1),0)/1000</f>
        <v/>
      </c>
      <c r="EU170">
        <f>IFERROR(MATCH(EU$3,'Bins 2025'!$D170:$ALO170,1),0)/1000</f>
        <v/>
      </c>
      <c r="EV170">
        <f>IFERROR(MATCH(EV$3,'Bins 2025'!$D170:$ALO170,1),0)/1000</f>
        <v/>
      </c>
      <c r="EW170">
        <f>IFERROR(MATCH(EW$3,'Bins 2025'!$D170:$ALO170,1),0)/1000</f>
        <v/>
      </c>
      <c r="EX170">
        <f>IFERROR(MATCH(EX$3,'Bins 2025'!$D170:$ALO170,1),0)/1000</f>
        <v/>
      </c>
      <c r="EY170">
        <f>IFERROR(MATCH(EY$3,'Bins 2025'!$D170:$ALO170,1),0)/1000</f>
        <v/>
      </c>
      <c r="EZ170">
        <f>IFERROR(MATCH(EZ$3,'Bins 2025'!$D170:$ALO170,1),0)/1000</f>
        <v/>
      </c>
      <c r="FA170">
        <f>IFERROR(MATCH(FA$3,'Bins 2025'!$D170:$ALO170,1),0)/1000</f>
        <v/>
      </c>
      <c r="FB170">
        <f>IFERROR(MATCH(FB$3,'Bins 2025'!$D170:$ALO170,1),0)/1000</f>
        <v/>
      </c>
      <c r="FC170">
        <f>IFERROR(MATCH(FC$3,'Bins 2025'!$D170:$ALO170,1),0)/1000</f>
        <v/>
      </c>
      <c r="FD170">
        <f>IFERROR(MATCH(FD$3,'Bins 2025'!$D170:$ALO170,1),0)/1000</f>
        <v/>
      </c>
      <c r="FE170">
        <f>IFERROR(MATCH(FE$3,'Bins 2025'!$D170:$ALO170,1),0)/1000</f>
        <v/>
      </c>
      <c r="FF170">
        <f>IFERROR(MATCH(FF$3,'Bins 2025'!$D170:$ALO170,1),0)/1000</f>
        <v/>
      </c>
      <c r="FG170">
        <f>IFERROR(MATCH(FG$3,'Bins 2025'!$D170:$ALO170,1),0)/1000</f>
        <v/>
      </c>
      <c r="FH170">
        <f>IFERROR(MATCH(FH$3,'Bins 2025'!$D170:$ALO170,1),0)/1000</f>
        <v/>
      </c>
      <c r="FI170">
        <f>IFERROR(MATCH(FI$3,'Bins 2025'!$D170:$ALO170,1),0)/1000</f>
        <v/>
      </c>
      <c r="FJ170">
        <f>IFERROR(MATCH(FJ$3,'Bins 2025'!$D170:$ALO170,1),0)/1000</f>
        <v/>
      </c>
      <c r="FK170">
        <f>IFERROR(MATCH(FK$3,'Bins 2025'!$D170:$ALO170,1),0)/1000</f>
        <v/>
      </c>
      <c r="FL170">
        <f>IFERROR(MATCH(FL$3,'Bins 2025'!$D170:$ALO170,1),0)/1000</f>
        <v/>
      </c>
      <c r="FM170">
        <f>IFERROR(MATCH(FM$3,'Bins 2025'!$D170:$ALO170,1),0)/1000</f>
        <v/>
      </c>
      <c r="FN170">
        <f>IFERROR(MATCH(FN$3,'Bins 2025'!$D170:$ALO170,1),0)/1000</f>
        <v/>
      </c>
      <c r="FO170">
        <f>IFERROR(MATCH(FO$3,'Bins 2025'!$D170:$ALO170,1),0)/1000</f>
        <v/>
      </c>
      <c r="FP170">
        <f>IFERROR(MATCH(FP$3,'Bins 2025'!$D170:$ALO170,1),0)/1000</f>
        <v/>
      </c>
      <c r="FQ170">
        <f>IFERROR(MATCH(FQ$3,'Bins 2025'!$D170:$ALO170,1),0)/1000</f>
        <v/>
      </c>
      <c r="FR170">
        <f>IFERROR(MATCH(FR$3,'Bins 2025'!$D170:$ALO170,1),0)/1000</f>
        <v/>
      </c>
      <c r="FS170">
        <f>IFERROR(MATCH(FS$3,'Bins 2025'!$D170:$ALO170,1),0)/1000</f>
        <v/>
      </c>
      <c r="FT170">
        <f>IFERROR(MATCH(FT$3,'Bins 2025'!$D170:$ALO170,1),0)/1000</f>
        <v/>
      </c>
      <c r="FU170">
        <f>IFERROR(MATCH(FU$3,'Bins 2025'!$D170:$ALO170,1),0)/1000</f>
        <v/>
      </c>
      <c r="FV170">
        <f>IFERROR(MATCH(FV$3,'Bins 2025'!$D170:$ALO170,1),0)/1000</f>
        <v/>
      </c>
      <c r="FW170">
        <f>IFERROR(MATCH(FW$3,'Bins 2025'!$D170:$ALO170,1),0)/1000</f>
        <v/>
      </c>
      <c r="FX170">
        <f>IFERROR(MATCH(FX$3,'Bins 2025'!$D170:$ALO170,1),0)/1000</f>
        <v/>
      </c>
      <c r="FY170">
        <f>IFERROR(MATCH(FY$3,'Bins 2025'!$D170:$ALO170,1),0)/1000</f>
        <v/>
      </c>
      <c r="FZ170">
        <f>IFERROR(MATCH(FZ$3,'Bins 2025'!$D170:$ALO170,1),0)/1000</f>
        <v/>
      </c>
      <c r="GA170">
        <f>IFERROR(MATCH(GA$3,'Bins 2025'!$D170:$ALO170,1),0)/1000</f>
        <v/>
      </c>
      <c r="GB170">
        <f>IFERROR(MATCH(GB$3,'Bins 2025'!$D170:$ALO170,1),0)/1000</f>
        <v/>
      </c>
      <c r="GC170">
        <f>IFERROR(MATCH(GC$3,'Bins 2025'!$D170:$ALO170,1),0)/1000</f>
        <v/>
      </c>
      <c r="GD170">
        <f>IFERROR(MATCH(GD$3,'Bins 2025'!$D170:$ALO170,1),0)/1000</f>
        <v/>
      </c>
      <c r="GE170">
        <f>IFERROR(MATCH(GE$3,'Bins 2025'!$D170:$ALO170,1),0)/1000</f>
        <v/>
      </c>
      <c r="GF170">
        <f>IFERROR(MATCH(GF$3,'Bins 2025'!$D170:$ALO170,1),0)/1000</f>
        <v/>
      </c>
      <c r="GG170">
        <f>IFERROR(MATCH(GG$3,'Bins 2025'!$D170:$ALO170,1),0)/1000</f>
        <v/>
      </c>
      <c r="GH170">
        <f>IFERROR(MATCH(GH$3,'Bins 2025'!$D170:$ALO170,1),0)/1000</f>
        <v/>
      </c>
      <c r="GI170">
        <f>IFERROR(MATCH(GI$3,'Bins 2025'!$D170:$ALO170,1),0)/1000</f>
        <v/>
      </c>
      <c r="GJ170">
        <f>IFERROR(MATCH(GJ$3,'Bins 2025'!$D170:$ALO170,1),0)/1000</f>
        <v/>
      </c>
      <c r="GK170">
        <f>IFERROR(MATCH(GK$3,'Bins 2025'!$D170:$ALO170,1),0)/1000</f>
        <v/>
      </c>
      <c r="GL170">
        <f>IFERROR(MATCH(GL$3,'Bins 2025'!$D170:$ALO170,1),0)/1000</f>
        <v/>
      </c>
      <c r="GM170">
        <f>IFERROR(MATCH(GM$3,'Bins 2025'!$D170:$ALO170,1),0)/1000</f>
        <v/>
      </c>
      <c r="GN170">
        <f>IFERROR(MATCH(GN$3,'Bins 2025'!$D170:$ALO170,1),0)/1000</f>
        <v/>
      </c>
      <c r="GO170">
        <f>IFERROR(MATCH(GO$3,'Bins 2025'!$D170:$ALO170,1),0)/1000</f>
        <v/>
      </c>
      <c r="GP170">
        <f>IFERROR(MATCH(GP$3,'Bins 2025'!$D170:$ALO170,1),0)/1000</f>
        <v/>
      </c>
      <c r="GQ170">
        <f>IFERROR(MATCH(GQ$3,'Bins 2025'!$D170:$ALO170,1),0)/1000</f>
        <v/>
      </c>
      <c r="GR170">
        <f>IFERROR(MATCH(GR$3,'Bins 2025'!$D170:$ALO170,1),0)/1000</f>
        <v/>
      </c>
      <c r="GS170">
        <f>IFERROR(MATCH(GS$3,'Bins 2025'!$D170:$ALO170,1),0)/1000</f>
        <v/>
      </c>
      <c r="GT170">
        <f>IFERROR(MATCH(GT$3,'Bins 2025'!$D170:$ALO170,1),0)/1000</f>
        <v/>
      </c>
      <c r="GU170">
        <f>IFERROR(MATCH(GU$3,'Bins 2025'!$D170:$ALO170,1),0)/1000</f>
        <v/>
      </c>
    </row>
    <row r="171">
      <c r="B171">
        <f>Inputs!B171</f>
        <v/>
      </c>
      <c r="C171">
        <f>Inputs!K171</f>
        <v/>
      </c>
      <c r="D171">
        <f>N(Inputs!H171)</f>
        <v/>
      </c>
      <c r="E171">
        <f>IFERROR(MATCH(E$3,'Bins 2025'!$D171:$ALO171,1),0)/1000</f>
        <v/>
      </c>
      <c r="F171">
        <f>IFERROR(MATCH(F$3,'Bins 2025'!$D171:$ALO171,1),0)/1000</f>
        <v/>
      </c>
      <c r="G171">
        <f>IFERROR(MATCH(G$3,'Bins 2025'!$D171:$ALO171,1),0)/1000</f>
        <v/>
      </c>
      <c r="H171">
        <f>IFERROR(MATCH(H$3,'Bins 2025'!$D171:$ALO171,1),0)/1000</f>
        <v/>
      </c>
      <c r="I171">
        <f>IFERROR(MATCH(I$3,'Bins 2025'!$D171:$ALO171,1),0)/1000</f>
        <v/>
      </c>
      <c r="J171">
        <f>IFERROR(MATCH(J$3,'Bins 2025'!$D171:$ALO171,1),0)/1000</f>
        <v/>
      </c>
      <c r="K171">
        <f>IFERROR(MATCH(K$3,'Bins 2025'!$D171:$ALO171,1),0)/1000</f>
        <v/>
      </c>
      <c r="L171">
        <f>IFERROR(MATCH(L$3,'Bins 2025'!$D171:$ALO171,1),0)/1000</f>
        <v/>
      </c>
      <c r="M171">
        <f>IFERROR(MATCH(M$3,'Bins 2025'!$D171:$ALO171,1),0)/1000</f>
        <v/>
      </c>
      <c r="N171">
        <f>IFERROR(MATCH(N$3,'Bins 2025'!$D171:$ALO171,1),0)/1000</f>
        <v/>
      </c>
      <c r="O171">
        <f>IFERROR(MATCH(O$3,'Bins 2025'!$D171:$ALO171,1),0)/1000</f>
        <v/>
      </c>
      <c r="P171">
        <f>IFERROR(MATCH(P$3,'Bins 2025'!$D171:$ALO171,1),0)/1000</f>
        <v/>
      </c>
      <c r="Q171">
        <f>IFERROR(MATCH(Q$3,'Bins 2025'!$D171:$ALO171,1),0)/1000</f>
        <v/>
      </c>
      <c r="R171">
        <f>IFERROR(MATCH(R$3,'Bins 2025'!$D171:$ALO171,1),0)/1000</f>
        <v/>
      </c>
      <c r="S171">
        <f>IFERROR(MATCH(S$3,'Bins 2025'!$D171:$ALO171,1),0)/1000</f>
        <v/>
      </c>
      <c r="T171">
        <f>IFERROR(MATCH(T$3,'Bins 2025'!$D171:$ALO171,1),0)/1000</f>
        <v/>
      </c>
      <c r="U171">
        <f>IFERROR(MATCH(U$3,'Bins 2025'!$D171:$ALO171,1),0)/1000</f>
        <v/>
      </c>
      <c r="V171">
        <f>IFERROR(MATCH(V$3,'Bins 2025'!$D171:$ALO171,1),0)/1000</f>
        <v/>
      </c>
      <c r="W171">
        <f>IFERROR(MATCH(W$3,'Bins 2025'!$D171:$ALO171,1),0)/1000</f>
        <v/>
      </c>
      <c r="X171">
        <f>IFERROR(MATCH(X$3,'Bins 2025'!$D171:$ALO171,1),0)/1000</f>
        <v/>
      </c>
      <c r="Y171">
        <f>IFERROR(MATCH(Y$3,'Bins 2025'!$D171:$ALO171,1),0)/1000</f>
        <v/>
      </c>
      <c r="Z171">
        <f>IFERROR(MATCH(Z$3,'Bins 2025'!$D171:$ALO171,1),0)/1000</f>
        <v/>
      </c>
      <c r="AA171">
        <f>IFERROR(MATCH(AA$3,'Bins 2025'!$D171:$ALO171,1),0)/1000</f>
        <v/>
      </c>
      <c r="AB171">
        <f>IFERROR(MATCH(AB$3,'Bins 2025'!$D171:$ALO171,1),0)/1000</f>
        <v/>
      </c>
      <c r="AC171">
        <f>IFERROR(MATCH(AC$3,'Bins 2025'!$D171:$ALO171,1),0)/1000</f>
        <v/>
      </c>
      <c r="AD171">
        <f>IFERROR(MATCH(AD$3,'Bins 2025'!$D171:$ALO171,1),0)/1000</f>
        <v/>
      </c>
      <c r="AE171">
        <f>IFERROR(MATCH(AE$3,'Bins 2025'!$D171:$ALO171,1),0)/1000</f>
        <v/>
      </c>
      <c r="AF171">
        <f>IFERROR(MATCH(AF$3,'Bins 2025'!$D171:$ALO171,1),0)/1000</f>
        <v/>
      </c>
      <c r="AG171">
        <f>IFERROR(MATCH(AG$3,'Bins 2025'!$D171:$ALO171,1),0)/1000</f>
        <v/>
      </c>
      <c r="AH171">
        <f>IFERROR(MATCH(AH$3,'Bins 2025'!$D171:$ALO171,1),0)/1000</f>
        <v/>
      </c>
      <c r="AI171">
        <f>IFERROR(MATCH(AI$3,'Bins 2025'!$D171:$ALO171,1),0)/1000</f>
        <v/>
      </c>
      <c r="AJ171">
        <f>IFERROR(MATCH(AJ$3,'Bins 2025'!$D171:$ALO171,1),0)/1000</f>
        <v/>
      </c>
      <c r="AK171">
        <f>IFERROR(MATCH(AK$3,'Bins 2025'!$D171:$ALO171,1),0)/1000</f>
        <v/>
      </c>
      <c r="AL171">
        <f>IFERROR(MATCH(AL$3,'Bins 2025'!$D171:$ALO171,1),0)/1000</f>
        <v/>
      </c>
      <c r="AM171">
        <f>IFERROR(MATCH(AM$3,'Bins 2025'!$D171:$ALO171,1),0)/1000</f>
        <v/>
      </c>
      <c r="AN171">
        <f>IFERROR(MATCH(AN$3,'Bins 2025'!$D171:$ALO171,1),0)/1000</f>
        <v/>
      </c>
      <c r="AO171">
        <f>IFERROR(MATCH(AO$3,'Bins 2025'!$D171:$ALO171,1),0)/1000</f>
        <v/>
      </c>
      <c r="AP171">
        <f>IFERROR(MATCH(AP$3,'Bins 2025'!$D171:$ALO171,1),0)/1000</f>
        <v/>
      </c>
      <c r="AQ171">
        <f>IFERROR(MATCH(AQ$3,'Bins 2025'!$D171:$ALO171,1),0)/1000</f>
        <v/>
      </c>
      <c r="AR171">
        <f>IFERROR(MATCH(AR$3,'Bins 2025'!$D171:$ALO171,1),0)/1000</f>
        <v/>
      </c>
      <c r="AS171">
        <f>IFERROR(MATCH(AS$3,'Bins 2025'!$D171:$ALO171,1),0)/1000</f>
        <v/>
      </c>
      <c r="AT171">
        <f>IFERROR(MATCH(AT$3,'Bins 2025'!$D171:$ALO171,1),0)/1000</f>
        <v/>
      </c>
      <c r="AU171">
        <f>IFERROR(MATCH(AU$3,'Bins 2025'!$D171:$ALO171,1),0)/1000</f>
        <v/>
      </c>
      <c r="AV171">
        <f>IFERROR(MATCH(AV$3,'Bins 2025'!$D171:$ALO171,1),0)/1000</f>
        <v/>
      </c>
      <c r="AW171">
        <f>IFERROR(MATCH(AW$3,'Bins 2025'!$D171:$ALO171,1),0)/1000</f>
        <v/>
      </c>
      <c r="AX171">
        <f>IFERROR(MATCH(AX$3,'Bins 2025'!$D171:$ALO171,1),0)/1000</f>
        <v/>
      </c>
      <c r="AY171">
        <f>IFERROR(MATCH(AY$3,'Bins 2025'!$D171:$ALO171,1),0)/1000</f>
        <v/>
      </c>
      <c r="AZ171">
        <f>IFERROR(MATCH(AZ$3,'Bins 2025'!$D171:$ALO171,1),0)/1000</f>
        <v/>
      </c>
      <c r="BA171">
        <f>IFERROR(MATCH(BA$3,'Bins 2025'!$D171:$ALO171,1),0)/1000</f>
        <v/>
      </c>
      <c r="BB171">
        <f>IFERROR(MATCH(BB$3,'Bins 2025'!$D171:$ALO171,1),0)/1000</f>
        <v/>
      </c>
      <c r="BC171">
        <f>IFERROR(MATCH(BC$3,'Bins 2025'!$D171:$ALO171,1),0)/1000</f>
        <v/>
      </c>
      <c r="BD171">
        <f>IFERROR(MATCH(BD$3,'Bins 2025'!$D171:$ALO171,1),0)/1000</f>
        <v/>
      </c>
      <c r="BE171">
        <f>IFERROR(MATCH(BE$3,'Bins 2025'!$D171:$ALO171,1),0)/1000</f>
        <v/>
      </c>
      <c r="BF171">
        <f>IFERROR(MATCH(BF$3,'Bins 2025'!$D171:$ALO171,1),0)/1000</f>
        <v/>
      </c>
      <c r="BG171">
        <f>IFERROR(MATCH(BG$3,'Bins 2025'!$D171:$ALO171,1),0)/1000</f>
        <v/>
      </c>
      <c r="BH171">
        <f>IFERROR(MATCH(BH$3,'Bins 2025'!$D171:$ALO171,1),0)/1000</f>
        <v/>
      </c>
      <c r="BI171">
        <f>IFERROR(MATCH(BI$3,'Bins 2025'!$D171:$ALO171,1),0)/1000</f>
        <v/>
      </c>
      <c r="BJ171">
        <f>IFERROR(MATCH(BJ$3,'Bins 2025'!$D171:$ALO171,1),0)/1000</f>
        <v/>
      </c>
      <c r="BK171">
        <f>IFERROR(MATCH(BK$3,'Bins 2025'!$D171:$ALO171,1),0)/1000</f>
        <v/>
      </c>
      <c r="BL171">
        <f>IFERROR(MATCH(BL$3,'Bins 2025'!$D171:$ALO171,1),0)/1000</f>
        <v/>
      </c>
      <c r="BM171">
        <f>IFERROR(MATCH(BM$3,'Bins 2025'!$D171:$ALO171,1),0)/1000</f>
        <v/>
      </c>
      <c r="BN171">
        <f>IFERROR(MATCH(BN$3,'Bins 2025'!$D171:$ALO171,1),0)/1000</f>
        <v/>
      </c>
      <c r="BO171">
        <f>IFERROR(MATCH(BO$3,'Bins 2025'!$D171:$ALO171,1),0)/1000</f>
        <v/>
      </c>
      <c r="BP171">
        <f>IFERROR(MATCH(BP$3,'Bins 2025'!$D171:$ALO171,1),0)/1000</f>
        <v/>
      </c>
      <c r="BQ171">
        <f>IFERROR(MATCH(BQ$3,'Bins 2025'!$D171:$ALO171,1),0)/1000</f>
        <v/>
      </c>
      <c r="BR171">
        <f>IFERROR(MATCH(BR$3,'Bins 2025'!$D171:$ALO171,1),0)/1000</f>
        <v/>
      </c>
      <c r="BS171">
        <f>IFERROR(MATCH(BS$3,'Bins 2025'!$D171:$ALO171,1),0)/1000</f>
        <v/>
      </c>
      <c r="BT171">
        <f>IFERROR(MATCH(BT$3,'Bins 2025'!$D171:$ALO171,1),0)/1000</f>
        <v/>
      </c>
      <c r="BU171">
        <f>IFERROR(MATCH(BU$3,'Bins 2025'!$D171:$ALO171,1),0)/1000</f>
        <v/>
      </c>
      <c r="BV171">
        <f>IFERROR(MATCH(BV$3,'Bins 2025'!$D171:$ALO171,1),0)/1000</f>
        <v/>
      </c>
      <c r="BW171">
        <f>IFERROR(MATCH(BW$3,'Bins 2025'!$D171:$ALO171,1),0)/1000</f>
        <v/>
      </c>
      <c r="BX171">
        <f>IFERROR(MATCH(BX$3,'Bins 2025'!$D171:$ALO171,1),0)/1000</f>
        <v/>
      </c>
      <c r="BY171">
        <f>IFERROR(MATCH(BY$3,'Bins 2025'!$D171:$ALO171,1),0)/1000</f>
        <v/>
      </c>
      <c r="BZ171">
        <f>IFERROR(MATCH(BZ$3,'Bins 2025'!$D171:$ALO171,1),0)/1000</f>
        <v/>
      </c>
      <c r="CA171">
        <f>IFERROR(MATCH(CA$3,'Bins 2025'!$D171:$ALO171,1),0)/1000</f>
        <v/>
      </c>
      <c r="CB171">
        <f>IFERROR(MATCH(CB$3,'Bins 2025'!$D171:$ALO171,1),0)/1000</f>
        <v/>
      </c>
      <c r="CC171">
        <f>IFERROR(MATCH(CC$3,'Bins 2025'!$D171:$ALO171,1),0)/1000</f>
        <v/>
      </c>
      <c r="CD171">
        <f>IFERROR(MATCH(CD$3,'Bins 2025'!$D171:$ALO171,1),0)/1000</f>
        <v/>
      </c>
      <c r="CE171">
        <f>IFERROR(MATCH(CE$3,'Bins 2025'!$D171:$ALO171,1),0)/1000</f>
        <v/>
      </c>
      <c r="CF171">
        <f>IFERROR(MATCH(CF$3,'Bins 2025'!$D171:$ALO171,1),0)/1000</f>
        <v/>
      </c>
      <c r="CG171">
        <f>IFERROR(MATCH(CG$3,'Bins 2025'!$D171:$ALO171,1),0)/1000</f>
        <v/>
      </c>
      <c r="CH171">
        <f>IFERROR(MATCH(CH$3,'Bins 2025'!$D171:$ALO171,1),0)/1000</f>
        <v/>
      </c>
      <c r="CI171">
        <f>IFERROR(MATCH(CI$3,'Bins 2025'!$D171:$ALO171,1),0)/1000</f>
        <v/>
      </c>
      <c r="CJ171">
        <f>IFERROR(MATCH(CJ$3,'Bins 2025'!$D171:$ALO171,1),0)/1000</f>
        <v/>
      </c>
      <c r="CK171">
        <f>IFERROR(MATCH(CK$3,'Bins 2025'!$D171:$ALO171,1),0)/1000</f>
        <v/>
      </c>
      <c r="CL171">
        <f>IFERROR(MATCH(CL$3,'Bins 2025'!$D171:$ALO171,1),0)/1000</f>
        <v/>
      </c>
      <c r="CM171">
        <f>IFERROR(MATCH(CM$3,'Bins 2025'!$D171:$ALO171,1),0)/1000</f>
        <v/>
      </c>
      <c r="CN171">
        <f>IFERROR(MATCH(CN$3,'Bins 2025'!$D171:$ALO171,1),0)/1000</f>
        <v/>
      </c>
      <c r="CO171">
        <f>IFERROR(MATCH(CO$3,'Bins 2025'!$D171:$ALO171,1),0)/1000</f>
        <v/>
      </c>
      <c r="CP171">
        <f>IFERROR(MATCH(CP$3,'Bins 2025'!$D171:$ALO171,1),0)/1000</f>
        <v/>
      </c>
      <c r="CQ171">
        <f>IFERROR(MATCH(CQ$3,'Bins 2025'!$D171:$ALO171,1),0)/1000</f>
        <v/>
      </c>
      <c r="CR171">
        <f>IFERROR(MATCH(CR$3,'Bins 2025'!$D171:$ALO171,1),0)/1000</f>
        <v/>
      </c>
      <c r="CS171">
        <f>IFERROR(MATCH(CS$3,'Bins 2025'!$D171:$ALO171,1),0)/1000</f>
        <v/>
      </c>
      <c r="CT171">
        <f>IFERROR(MATCH(CT$3,'Bins 2025'!$D171:$ALO171,1),0)/1000</f>
        <v/>
      </c>
      <c r="CU171">
        <f>IFERROR(MATCH(CU$3,'Bins 2025'!$D171:$ALO171,1),0)/1000</f>
        <v/>
      </c>
      <c r="CV171">
        <f>IFERROR(MATCH(CV$3,'Bins 2025'!$D171:$ALO171,1),0)/1000</f>
        <v/>
      </c>
      <c r="CW171">
        <f>IFERROR(MATCH(CW$3,'Bins 2025'!$D171:$ALO171,1),0)/1000</f>
        <v/>
      </c>
      <c r="CX171">
        <f>IFERROR(MATCH(CX$3,'Bins 2025'!$D171:$ALO171,1),0)/1000</f>
        <v/>
      </c>
      <c r="CY171">
        <f>IFERROR(MATCH(CY$3,'Bins 2025'!$D171:$ALO171,1),0)/1000</f>
        <v/>
      </c>
      <c r="CZ171">
        <f>IFERROR(MATCH(CZ$3,'Bins 2025'!$D171:$ALO171,1),0)/1000</f>
        <v/>
      </c>
      <c r="DA171">
        <f>IFERROR(MATCH(DA$3,'Bins 2025'!$D171:$ALO171,1),0)/1000</f>
        <v/>
      </c>
      <c r="DB171">
        <f>IFERROR(MATCH(DB$3,'Bins 2025'!$D171:$ALO171,1),0)/1000</f>
        <v/>
      </c>
      <c r="DC171">
        <f>IFERROR(MATCH(DC$3,'Bins 2025'!$D171:$ALO171,1),0)/1000</f>
        <v/>
      </c>
      <c r="DD171">
        <f>IFERROR(MATCH(DD$3,'Bins 2025'!$D171:$ALO171,1),0)/1000</f>
        <v/>
      </c>
      <c r="DE171">
        <f>IFERROR(MATCH(DE$3,'Bins 2025'!$D171:$ALO171,1),0)/1000</f>
        <v/>
      </c>
      <c r="DF171">
        <f>IFERROR(MATCH(DF$3,'Bins 2025'!$D171:$ALO171,1),0)/1000</f>
        <v/>
      </c>
      <c r="DG171">
        <f>IFERROR(MATCH(DG$3,'Bins 2025'!$D171:$ALO171,1),0)/1000</f>
        <v/>
      </c>
      <c r="DH171">
        <f>IFERROR(MATCH(DH$3,'Bins 2025'!$D171:$ALO171,1),0)/1000</f>
        <v/>
      </c>
      <c r="DI171">
        <f>IFERROR(MATCH(DI$3,'Bins 2025'!$D171:$ALO171,1),0)/1000</f>
        <v/>
      </c>
      <c r="DJ171">
        <f>IFERROR(MATCH(DJ$3,'Bins 2025'!$D171:$ALO171,1),0)/1000</f>
        <v/>
      </c>
      <c r="DK171">
        <f>IFERROR(MATCH(DK$3,'Bins 2025'!$D171:$ALO171,1),0)/1000</f>
        <v/>
      </c>
      <c r="DL171">
        <f>IFERROR(MATCH(DL$3,'Bins 2025'!$D171:$ALO171,1),0)/1000</f>
        <v/>
      </c>
      <c r="DM171">
        <f>IFERROR(MATCH(DM$3,'Bins 2025'!$D171:$ALO171,1),0)/1000</f>
        <v/>
      </c>
      <c r="DN171">
        <f>IFERROR(MATCH(DN$3,'Bins 2025'!$D171:$ALO171,1),0)/1000</f>
        <v/>
      </c>
      <c r="DO171">
        <f>IFERROR(MATCH(DO$3,'Bins 2025'!$D171:$ALO171,1),0)/1000</f>
        <v/>
      </c>
      <c r="DP171">
        <f>IFERROR(MATCH(DP$3,'Bins 2025'!$D171:$ALO171,1),0)/1000</f>
        <v/>
      </c>
      <c r="DQ171">
        <f>IFERROR(MATCH(DQ$3,'Bins 2025'!$D171:$ALO171,1),0)/1000</f>
        <v/>
      </c>
      <c r="DR171">
        <f>IFERROR(MATCH(DR$3,'Bins 2025'!$D171:$ALO171,1),0)/1000</f>
        <v/>
      </c>
      <c r="DS171">
        <f>IFERROR(MATCH(DS$3,'Bins 2025'!$D171:$ALO171,1),0)/1000</f>
        <v/>
      </c>
      <c r="DT171">
        <f>IFERROR(MATCH(DT$3,'Bins 2025'!$D171:$ALO171,1),0)/1000</f>
        <v/>
      </c>
      <c r="DU171">
        <f>IFERROR(MATCH(DU$3,'Bins 2025'!$D171:$ALO171,1),0)/1000</f>
        <v/>
      </c>
      <c r="DV171">
        <f>IFERROR(MATCH(DV$3,'Bins 2025'!$D171:$ALO171,1),0)/1000</f>
        <v/>
      </c>
      <c r="DW171">
        <f>IFERROR(MATCH(DW$3,'Bins 2025'!$D171:$ALO171,1),0)/1000</f>
        <v/>
      </c>
      <c r="DX171">
        <f>IFERROR(MATCH(DX$3,'Bins 2025'!$D171:$ALO171,1),0)/1000</f>
        <v/>
      </c>
      <c r="DY171">
        <f>IFERROR(MATCH(DY$3,'Bins 2025'!$D171:$ALO171,1),0)/1000</f>
        <v/>
      </c>
      <c r="DZ171">
        <f>IFERROR(MATCH(DZ$3,'Bins 2025'!$D171:$ALO171,1),0)/1000</f>
        <v/>
      </c>
      <c r="EA171">
        <f>IFERROR(MATCH(EA$3,'Bins 2025'!$D171:$ALO171,1),0)/1000</f>
        <v/>
      </c>
      <c r="EB171">
        <f>IFERROR(MATCH(EB$3,'Bins 2025'!$D171:$ALO171,1),0)/1000</f>
        <v/>
      </c>
      <c r="EC171">
        <f>IFERROR(MATCH(EC$3,'Bins 2025'!$D171:$ALO171,1),0)/1000</f>
        <v/>
      </c>
      <c r="ED171">
        <f>IFERROR(MATCH(ED$3,'Bins 2025'!$D171:$ALO171,1),0)/1000</f>
        <v/>
      </c>
      <c r="EE171">
        <f>IFERROR(MATCH(EE$3,'Bins 2025'!$D171:$ALO171,1),0)/1000</f>
        <v/>
      </c>
      <c r="EF171">
        <f>IFERROR(MATCH(EF$3,'Bins 2025'!$D171:$ALO171,1),0)/1000</f>
        <v/>
      </c>
      <c r="EG171">
        <f>IFERROR(MATCH(EG$3,'Bins 2025'!$D171:$ALO171,1),0)/1000</f>
        <v/>
      </c>
      <c r="EH171">
        <f>IFERROR(MATCH(EH$3,'Bins 2025'!$D171:$ALO171,1),0)/1000</f>
        <v/>
      </c>
      <c r="EI171">
        <f>IFERROR(MATCH(EI$3,'Bins 2025'!$D171:$ALO171,1),0)/1000</f>
        <v/>
      </c>
      <c r="EJ171">
        <f>IFERROR(MATCH(EJ$3,'Bins 2025'!$D171:$ALO171,1),0)/1000</f>
        <v/>
      </c>
      <c r="EK171">
        <f>IFERROR(MATCH(EK$3,'Bins 2025'!$D171:$ALO171,1),0)/1000</f>
        <v/>
      </c>
      <c r="EL171">
        <f>IFERROR(MATCH(EL$3,'Bins 2025'!$D171:$ALO171,1),0)/1000</f>
        <v/>
      </c>
      <c r="EM171">
        <f>IFERROR(MATCH(EM$3,'Bins 2025'!$D171:$ALO171,1),0)/1000</f>
        <v/>
      </c>
      <c r="EN171">
        <f>IFERROR(MATCH(EN$3,'Bins 2025'!$D171:$ALO171,1),0)/1000</f>
        <v/>
      </c>
      <c r="EO171">
        <f>IFERROR(MATCH(EO$3,'Bins 2025'!$D171:$ALO171,1),0)/1000</f>
        <v/>
      </c>
      <c r="EP171">
        <f>IFERROR(MATCH(EP$3,'Bins 2025'!$D171:$ALO171,1),0)/1000</f>
        <v/>
      </c>
      <c r="EQ171">
        <f>IFERROR(MATCH(EQ$3,'Bins 2025'!$D171:$ALO171,1),0)/1000</f>
        <v/>
      </c>
      <c r="ER171">
        <f>IFERROR(MATCH(ER$3,'Bins 2025'!$D171:$ALO171,1),0)/1000</f>
        <v/>
      </c>
      <c r="ES171">
        <f>IFERROR(MATCH(ES$3,'Bins 2025'!$D171:$ALO171,1),0)/1000</f>
        <v/>
      </c>
      <c r="ET171">
        <f>IFERROR(MATCH(ET$3,'Bins 2025'!$D171:$ALO171,1),0)/1000</f>
        <v/>
      </c>
      <c r="EU171">
        <f>IFERROR(MATCH(EU$3,'Bins 2025'!$D171:$ALO171,1),0)/1000</f>
        <v/>
      </c>
      <c r="EV171">
        <f>IFERROR(MATCH(EV$3,'Bins 2025'!$D171:$ALO171,1),0)/1000</f>
        <v/>
      </c>
      <c r="EW171">
        <f>IFERROR(MATCH(EW$3,'Bins 2025'!$D171:$ALO171,1),0)/1000</f>
        <v/>
      </c>
      <c r="EX171">
        <f>IFERROR(MATCH(EX$3,'Bins 2025'!$D171:$ALO171,1),0)/1000</f>
        <v/>
      </c>
      <c r="EY171">
        <f>IFERROR(MATCH(EY$3,'Bins 2025'!$D171:$ALO171,1),0)/1000</f>
        <v/>
      </c>
      <c r="EZ171">
        <f>IFERROR(MATCH(EZ$3,'Bins 2025'!$D171:$ALO171,1),0)/1000</f>
        <v/>
      </c>
      <c r="FA171">
        <f>IFERROR(MATCH(FA$3,'Bins 2025'!$D171:$ALO171,1),0)/1000</f>
        <v/>
      </c>
      <c r="FB171">
        <f>IFERROR(MATCH(FB$3,'Bins 2025'!$D171:$ALO171,1),0)/1000</f>
        <v/>
      </c>
      <c r="FC171">
        <f>IFERROR(MATCH(FC$3,'Bins 2025'!$D171:$ALO171,1),0)/1000</f>
        <v/>
      </c>
      <c r="FD171">
        <f>IFERROR(MATCH(FD$3,'Bins 2025'!$D171:$ALO171,1),0)/1000</f>
        <v/>
      </c>
      <c r="FE171">
        <f>IFERROR(MATCH(FE$3,'Bins 2025'!$D171:$ALO171,1),0)/1000</f>
        <v/>
      </c>
      <c r="FF171">
        <f>IFERROR(MATCH(FF$3,'Bins 2025'!$D171:$ALO171,1),0)/1000</f>
        <v/>
      </c>
      <c r="FG171">
        <f>IFERROR(MATCH(FG$3,'Bins 2025'!$D171:$ALO171,1),0)/1000</f>
        <v/>
      </c>
      <c r="FH171">
        <f>IFERROR(MATCH(FH$3,'Bins 2025'!$D171:$ALO171,1),0)/1000</f>
        <v/>
      </c>
      <c r="FI171">
        <f>IFERROR(MATCH(FI$3,'Bins 2025'!$D171:$ALO171,1),0)/1000</f>
        <v/>
      </c>
      <c r="FJ171">
        <f>IFERROR(MATCH(FJ$3,'Bins 2025'!$D171:$ALO171,1),0)/1000</f>
        <v/>
      </c>
      <c r="FK171">
        <f>IFERROR(MATCH(FK$3,'Bins 2025'!$D171:$ALO171,1),0)/1000</f>
        <v/>
      </c>
      <c r="FL171">
        <f>IFERROR(MATCH(FL$3,'Bins 2025'!$D171:$ALO171,1),0)/1000</f>
        <v/>
      </c>
      <c r="FM171">
        <f>IFERROR(MATCH(FM$3,'Bins 2025'!$D171:$ALO171,1),0)/1000</f>
        <v/>
      </c>
      <c r="FN171">
        <f>IFERROR(MATCH(FN$3,'Bins 2025'!$D171:$ALO171,1),0)/1000</f>
        <v/>
      </c>
      <c r="FO171">
        <f>IFERROR(MATCH(FO$3,'Bins 2025'!$D171:$ALO171,1),0)/1000</f>
        <v/>
      </c>
      <c r="FP171">
        <f>IFERROR(MATCH(FP$3,'Bins 2025'!$D171:$ALO171,1),0)/1000</f>
        <v/>
      </c>
      <c r="FQ171">
        <f>IFERROR(MATCH(FQ$3,'Bins 2025'!$D171:$ALO171,1),0)/1000</f>
        <v/>
      </c>
      <c r="FR171">
        <f>IFERROR(MATCH(FR$3,'Bins 2025'!$D171:$ALO171,1),0)/1000</f>
        <v/>
      </c>
      <c r="FS171">
        <f>IFERROR(MATCH(FS$3,'Bins 2025'!$D171:$ALO171,1),0)/1000</f>
        <v/>
      </c>
      <c r="FT171">
        <f>IFERROR(MATCH(FT$3,'Bins 2025'!$D171:$ALO171,1),0)/1000</f>
        <v/>
      </c>
      <c r="FU171">
        <f>IFERROR(MATCH(FU$3,'Bins 2025'!$D171:$ALO171,1),0)/1000</f>
        <v/>
      </c>
      <c r="FV171">
        <f>IFERROR(MATCH(FV$3,'Bins 2025'!$D171:$ALO171,1),0)/1000</f>
        <v/>
      </c>
      <c r="FW171">
        <f>IFERROR(MATCH(FW$3,'Bins 2025'!$D171:$ALO171,1),0)/1000</f>
        <v/>
      </c>
      <c r="FX171">
        <f>IFERROR(MATCH(FX$3,'Bins 2025'!$D171:$ALO171,1),0)/1000</f>
        <v/>
      </c>
      <c r="FY171">
        <f>IFERROR(MATCH(FY$3,'Bins 2025'!$D171:$ALO171,1),0)/1000</f>
        <v/>
      </c>
      <c r="FZ171">
        <f>IFERROR(MATCH(FZ$3,'Bins 2025'!$D171:$ALO171,1),0)/1000</f>
        <v/>
      </c>
      <c r="GA171">
        <f>IFERROR(MATCH(GA$3,'Bins 2025'!$D171:$ALO171,1),0)/1000</f>
        <v/>
      </c>
      <c r="GB171">
        <f>IFERROR(MATCH(GB$3,'Bins 2025'!$D171:$ALO171,1),0)/1000</f>
        <v/>
      </c>
      <c r="GC171">
        <f>IFERROR(MATCH(GC$3,'Bins 2025'!$D171:$ALO171,1),0)/1000</f>
        <v/>
      </c>
      <c r="GD171">
        <f>IFERROR(MATCH(GD$3,'Bins 2025'!$D171:$ALO171,1),0)/1000</f>
        <v/>
      </c>
      <c r="GE171">
        <f>IFERROR(MATCH(GE$3,'Bins 2025'!$D171:$ALO171,1),0)/1000</f>
        <v/>
      </c>
      <c r="GF171">
        <f>IFERROR(MATCH(GF$3,'Bins 2025'!$D171:$ALO171,1),0)/1000</f>
        <v/>
      </c>
      <c r="GG171">
        <f>IFERROR(MATCH(GG$3,'Bins 2025'!$D171:$ALO171,1),0)/1000</f>
        <v/>
      </c>
      <c r="GH171">
        <f>IFERROR(MATCH(GH$3,'Bins 2025'!$D171:$ALO171,1),0)/1000</f>
        <v/>
      </c>
      <c r="GI171">
        <f>IFERROR(MATCH(GI$3,'Bins 2025'!$D171:$ALO171,1),0)/1000</f>
        <v/>
      </c>
      <c r="GJ171">
        <f>IFERROR(MATCH(GJ$3,'Bins 2025'!$D171:$ALO171,1),0)/1000</f>
        <v/>
      </c>
      <c r="GK171">
        <f>IFERROR(MATCH(GK$3,'Bins 2025'!$D171:$ALO171,1),0)/1000</f>
        <v/>
      </c>
      <c r="GL171">
        <f>IFERROR(MATCH(GL$3,'Bins 2025'!$D171:$ALO171,1),0)/1000</f>
        <v/>
      </c>
      <c r="GM171">
        <f>IFERROR(MATCH(GM$3,'Bins 2025'!$D171:$ALO171,1),0)/1000</f>
        <v/>
      </c>
      <c r="GN171">
        <f>IFERROR(MATCH(GN$3,'Bins 2025'!$D171:$ALO171,1),0)/1000</f>
        <v/>
      </c>
      <c r="GO171">
        <f>IFERROR(MATCH(GO$3,'Bins 2025'!$D171:$ALO171,1),0)/1000</f>
        <v/>
      </c>
      <c r="GP171">
        <f>IFERROR(MATCH(GP$3,'Bins 2025'!$D171:$ALO171,1),0)/1000</f>
        <v/>
      </c>
      <c r="GQ171">
        <f>IFERROR(MATCH(GQ$3,'Bins 2025'!$D171:$ALO171,1),0)/1000</f>
        <v/>
      </c>
      <c r="GR171">
        <f>IFERROR(MATCH(GR$3,'Bins 2025'!$D171:$ALO171,1),0)/1000</f>
        <v/>
      </c>
      <c r="GS171">
        <f>IFERROR(MATCH(GS$3,'Bins 2025'!$D171:$ALO171,1),0)/1000</f>
        <v/>
      </c>
      <c r="GT171">
        <f>IFERROR(MATCH(GT$3,'Bins 2025'!$D171:$ALO171,1),0)/1000</f>
        <v/>
      </c>
      <c r="GU171">
        <f>IFERROR(MATCH(GU$3,'Bins 2025'!$D171:$ALO171,1),0)/1000</f>
        <v/>
      </c>
    </row>
    <row r="172">
      <c r="B172">
        <f>Inputs!B172</f>
        <v/>
      </c>
      <c r="C172">
        <f>Inputs!K172</f>
        <v/>
      </c>
      <c r="D172">
        <f>N(Inputs!H172)</f>
        <v/>
      </c>
      <c r="E172">
        <f>IFERROR(MATCH(E$3,'Bins 2025'!$D172:$ALO172,1),0)/1000</f>
        <v/>
      </c>
      <c r="F172">
        <f>IFERROR(MATCH(F$3,'Bins 2025'!$D172:$ALO172,1),0)/1000</f>
        <v/>
      </c>
      <c r="G172">
        <f>IFERROR(MATCH(G$3,'Bins 2025'!$D172:$ALO172,1),0)/1000</f>
        <v/>
      </c>
      <c r="H172">
        <f>IFERROR(MATCH(H$3,'Bins 2025'!$D172:$ALO172,1),0)/1000</f>
        <v/>
      </c>
      <c r="I172">
        <f>IFERROR(MATCH(I$3,'Bins 2025'!$D172:$ALO172,1),0)/1000</f>
        <v/>
      </c>
      <c r="J172">
        <f>IFERROR(MATCH(J$3,'Bins 2025'!$D172:$ALO172,1),0)/1000</f>
        <v/>
      </c>
      <c r="K172">
        <f>IFERROR(MATCH(K$3,'Bins 2025'!$D172:$ALO172,1),0)/1000</f>
        <v/>
      </c>
      <c r="L172">
        <f>IFERROR(MATCH(L$3,'Bins 2025'!$D172:$ALO172,1),0)/1000</f>
        <v/>
      </c>
      <c r="M172">
        <f>IFERROR(MATCH(M$3,'Bins 2025'!$D172:$ALO172,1),0)/1000</f>
        <v/>
      </c>
      <c r="N172">
        <f>IFERROR(MATCH(N$3,'Bins 2025'!$D172:$ALO172,1),0)/1000</f>
        <v/>
      </c>
      <c r="O172">
        <f>IFERROR(MATCH(O$3,'Bins 2025'!$D172:$ALO172,1),0)/1000</f>
        <v/>
      </c>
      <c r="P172">
        <f>IFERROR(MATCH(P$3,'Bins 2025'!$D172:$ALO172,1),0)/1000</f>
        <v/>
      </c>
      <c r="Q172">
        <f>IFERROR(MATCH(Q$3,'Bins 2025'!$D172:$ALO172,1),0)/1000</f>
        <v/>
      </c>
      <c r="R172">
        <f>IFERROR(MATCH(R$3,'Bins 2025'!$D172:$ALO172,1),0)/1000</f>
        <v/>
      </c>
      <c r="S172">
        <f>IFERROR(MATCH(S$3,'Bins 2025'!$D172:$ALO172,1),0)/1000</f>
        <v/>
      </c>
      <c r="T172">
        <f>IFERROR(MATCH(T$3,'Bins 2025'!$D172:$ALO172,1),0)/1000</f>
        <v/>
      </c>
      <c r="U172">
        <f>IFERROR(MATCH(U$3,'Bins 2025'!$D172:$ALO172,1),0)/1000</f>
        <v/>
      </c>
      <c r="V172">
        <f>IFERROR(MATCH(V$3,'Bins 2025'!$D172:$ALO172,1),0)/1000</f>
        <v/>
      </c>
      <c r="W172">
        <f>IFERROR(MATCH(W$3,'Bins 2025'!$D172:$ALO172,1),0)/1000</f>
        <v/>
      </c>
      <c r="X172">
        <f>IFERROR(MATCH(X$3,'Bins 2025'!$D172:$ALO172,1),0)/1000</f>
        <v/>
      </c>
      <c r="Y172">
        <f>IFERROR(MATCH(Y$3,'Bins 2025'!$D172:$ALO172,1),0)/1000</f>
        <v/>
      </c>
      <c r="Z172">
        <f>IFERROR(MATCH(Z$3,'Bins 2025'!$D172:$ALO172,1),0)/1000</f>
        <v/>
      </c>
      <c r="AA172">
        <f>IFERROR(MATCH(AA$3,'Bins 2025'!$D172:$ALO172,1),0)/1000</f>
        <v/>
      </c>
      <c r="AB172">
        <f>IFERROR(MATCH(AB$3,'Bins 2025'!$D172:$ALO172,1),0)/1000</f>
        <v/>
      </c>
      <c r="AC172">
        <f>IFERROR(MATCH(AC$3,'Bins 2025'!$D172:$ALO172,1),0)/1000</f>
        <v/>
      </c>
      <c r="AD172">
        <f>IFERROR(MATCH(AD$3,'Bins 2025'!$D172:$ALO172,1),0)/1000</f>
        <v/>
      </c>
      <c r="AE172">
        <f>IFERROR(MATCH(AE$3,'Bins 2025'!$D172:$ALO172,1),0)/1000</f>
        <v/>
      </c>
      <c r="AF172">
        <f>IFERROR(MATCH(AF$3,'Bins 2025'!$D172:$ALO172,1),0)/1000</f>
        <v/>
      </c>
      <c r="AG172">
        <f>IFERROR(MATCH(AG$3,'Bins 2025'!$D172:$ALO172,1),0)/1000</f>
        <v/>
      </c>
      <c r="AH172">
        <f>IFERROR(MATCH(AH$3,'Bins 2025'!$D172:$ALO172,1),0)/1000</f>
        <v/>
      </c>
      <c r="AI172">
        <f>IFERROR(MATCH(AI$3,'Bins 2025'!$D172:$ALO172,1),0)/1000</f>
        <v/>
      </c>
      <c r="AJ172">
        <f>IFERROR(MATCH(AJ$3,'Bins 2025'!$D172:$ALO172,1),0)/1000</f>
        <v/>
      </c>
      <c r="AK172">
        <f>IFERROR(MATCH(AK$3,'Bins 2025'!$D172:$ALO172,1),0)/1000</f>
        <v/>
      </c>
      <c r="AL172">
        <f>IFERROR(MATCH(AL$3,'Bins 2025'!$D172:$ALO172,1),0)/1000</f>
        <v/>
      </c>
      <c r="AM172">
        <f>IFERROR(MATCH(AM$3,'Bins 2025'!$D172:$ALO172,1),0)/1000</f>
        <v/>
      </c>
      <c r="AN172">
        <f>IFERROR(MATCH(AN$3,'Bins 2025'!$D172:$ALO172,1),0)/1000</f>
        <v/>
      </c>
      <c r="AO172">
        <f>IFERROR(MATCH(AO$3,'Bins 2025'!$D172:$ALO172,1),0)/1000</f>
        <v/>
      </c>
      <c r="AP172">
        <f>IFERROR(MATCH(AP$3,'Bins 2025'!$D172:$ALO172,1),0)/1000</f>
        <v/>
      </c>
      <c r="AQ172">
        <f>IFERROR(MATCH(AQ$3,'Bins 2025'!$D172:$ALO172,1),0)/1000</f>
        <v/>
      </c>
      <c r="AR172">
        <f>IFERROR(MATCH(AR$3,'Bins 2025'!$D172:$ALO172,1),0)/1000</f>
        <v/>
      </c>
      <c r="AS172">
        <f>IFERROR(MATCH(AS$3,'Bins 2025'!$D172:$ALO172,1),0)/1000</f>
        <v/>
      </c>
      <c r="AT172">
        <f>IFERROR(MATCH(AT$3,'Bins 2025'!$D172:$ALO172,1),0)/1000</f>
        <v/>
      </c>
      <c r="AU172">
        <f>IFERROR(MATCH(AU$3,'Bins 2025'!$D172:$ALO172,1),0)/1000</f>
        <v/>
      </c>
      <c r="AV172">
        <f>IFERROR(MATCH(AV$3,'Bins 2025'!$D172:$ALO172,1),0)/1000</f>
        <v/>
      </c>
      <c r="AW172">
        <f>IFERROR(MATCH(AW$3,'Bins 2025'!$D172:$ALO172,1),0)/1000</f>
        <v/>
      </c>
      <c r="AX172">
        <f>IFERROR(MATCH(AX$3,'Bins 2025'!$D172:$ALO172,1),0)/1000</f>
        <v/>
      </c>
      <c r="AY172">
        <f>IFERROR(MATCH(AY$3,'Bins 2025'!$D172:$ALO172,1),0)/1000</f>
        <v/>
      </c>
      <c r="AZ172">
        <f>IFERROR(MATCH(AZ$3,'Bins 2025'!$D172:$ALO172,1),0)/1000</f>
        <v/>
      </c>
      <c r="BA172">
        <f>IFERROR(MATCH(BA$3,'Bins 2025'!$D172:$ALO172,1),0)/1000</f>
        <v/>
      </c>
      <c r="BB172">
        <f>IFERROR(MATCH(BB$3,'Bins 2025'!$D172:$ALO172,1),0)/1000</f>
        <v/>
      </c>
      <c r="BC172">
        <f>IFERROR(MATCH(BC$3,'Bins 2025'!$D172:$ALO172,1),0)/1000</f>
        <v/>
      </c>
      <c r="BD172">
        <f>IFERROR(MATCH(BD$3,'Bins 2025'!$D172:$ALO172,1),0)/1000</f>
        <v/>
      </c>
      <c r="BE172">
        <f>IFERROR(MATCH(BE$3,'Bins 2025'!$D172:$ALO172,1),0)/1000</f>
        <v/>
      </c>
      <c r="BF172">
        <f>IFERROR(MATCH(BF$3,'Bins 2025'!$D172:$ALO172,1),0)/1000</f>
        <v/>
      </c>
      <c r="BG172">
        <f>IFERROR(MATCH(BG$3,'Bins 2025'!$D172:$ALO172,1),0)/1000</f>
        <v/>
      </c>
      <c r="BH172">
        <f>IFERROR(MATCH(BH$3,'Bins 2025'!$D172:$ALO172,1),0)/1000</f>
        <v/>
      </c>
      <c r="BI172">
        <f>IFERROR(MATCH(BI$3,'Bins 2025'!$D172:$ALO172,1),0)/1000</f>
        <v/>
      </c>
      <c r="BJ172">
        <f>IFERROR(MATCH(BJ$3,'Bins 2025'!$D172:$ALO172,1),0)/1000</f>
        <v/>
      </c>
      <c r="BK172">
        <f>IFERROR(MATCH(BK$3,'Bins 2025'!$D172:$ALO172,1),0)/1000</f>
        <v/>
      </c>
      <c r="BL172">
        <f>IFERROR(MATCH(BL$3,'Bins 2025'!$D172:$ALO172,1),0)/1000</f>
        <v/>
      </c>
      <c r="BM172">
        <f>IFERROR(MATCH(BM$3,'Bins 2025'!$D172:$ALO172,1),0)/1000</f>
        <v/>
      </c>
      <c r="BN172">
        <f>IFERROR(MATCH(BN$3,'Bins 2025'!$D172:$ALO172,1),0)/1000</f>
        <v/>
      </c>
      <c r="BO172">
        <f>IFERROR(MATCH(BO$3,'Bins 2025'!$D172:$ALO172,1),0)/1000</f>
        <v/>
      </c>
      <c r="BP172">
        <f>IFERROR(MATCH(BP$3,'Bins 2025'!$D172:$ALO172,1),0)/1000</f>
        <v/>
      </c>
      <c r="BQ172">
        <f>IFERROR(MATCH(BQ$3,'Bins 2025'!$D172:$ALO172,1),0)/1000</f>
        <v/>
      </c>
      <c r="BR172">
        <f>IFERROR(MATCH(BR$3,'Bins 2025'!$D172:$ALO172,1),0)/1000</f>
        <v/>
      </c>
      <c r="BS172">
        <f>IFERROR(MATCH(BS$3,'Bins 2025'!$D172:$ALO172,1),0)/1000</f>
        <v/>
      </c>
      <c r="BT172">
        <f>IFERROR(MATCH(BT$3,'Bins 2025'!$D172:$ALO172,1),0)/1000</f>
        <v/>
      </c>
      <c r="BU172">
        <f>IFERROR(MATCH(BU$3,'Bins 2025'!$D172:$ALO172,1),0)/1000</f>
        <v/>
      </c>
      <c r="BV172">
        <f>IFERROR(MATCH(BV$3,'Bins 2025'!$D172:$ALO172,1),0)/1000</f>
        <v/>
      </c>
      <c r="BW172">
        <f>IFERROR(MATCH(BW$3,'Bins 2025'!$D172:$ALO172,1),0)/1000</f>
        <v/>
      </c>
      <c r="BX172">
        <f>IFERROR(MATCH(BX$3,'Bins 2025'!$D172:$ALO172,1),0)/1000</f>
        <v/>
      </c>
      <c r="BY172">
        <f>IFERROR(MATCH(BY$3,'Bins 2025'!$D172:$ALO172,1),0)/1000</f>
        <v/>
      </c>
      <c r="BZ172">
        <f>IFERROR(MATCH(BZ$3,'Bins 2025'!$D172:$ALO172,1),0)/1000</f>
        <v/>
      </c>
      <c r="CA172">
        <f>IFERROR(MATCH(CA$3,'Bins 2025'!$D172:$ALO172,1),0)/1000</f>
        <v/>
      </c>
      <c r="CB172">
        <f>IFERROR(MATCH(CB$3,'Bins 2025'!$D172:$ALO172,1),0)/1000</f>
        <v/>
      </c>
      <c r="CC172">
        <f>IFERROR(MATCH(CC$3,'Bins 2025'!$D172:$ALO172,1),0)/1000</f>
        <v/>
      </c>
      <c r="CD172">
        <f>IFERROR(MATCH(CD$3,'Bins 2025'!$D172:$ALO172,1),0)/1000</f>
        <v/>
      </c>
      <c r="CE172">
        <f>IFERROR(MATCH(CE$3,'Bins 2025'!$D172:$ALO172,1),0)/1000</f>
        <v/>
      </c>
      <c r="CF172">
        <f>IFERROR(MATCH(CF$3,'Bins 2025'!$D172:$ALO172,1),0)/1000</f>
        <v/>
      </c>
      <c r="CG172">
        <f>IFERROR(MATCH(CG$3,'Bins 2025'!$D172:$ALO172,1),0)/1000</f>
        <v/>
      </c>
      <c r="CH172">
        <f>IFERROR(MATCH(CH$3,'Bins 2025'!$D172:$ALO172,1),0)/1000</f>
        <v/>
      </c>
      <c r="CI172">
        <f>IFERROR(MATCH(CI$3,'Bins 2025'!$D172:$ALO172,1),0)/1000</f>
        <v/>
      </c>
      <c r="CJ172">
        <f>IFERROR(MATCH(CJ$3,'Bins 2025'!$D172:$ALO172,1),0)/1000</f>
        <v/>
      </c>
      <c r="CK172">
        <f>IFERROR(MATCH(CK$3,'Bins 2025'!$D172:$ALO172,1),0)/1000</f>
        <v/>
      </c>
      <c r="CL172">
        <f>IFERROR(MATCH(CL$3,'Bins 2025'!$D172:$ALO172,1),0)/1000</f>
        <v/>
      </c>
      <c r="CM172">
        <f>IFERROR(MATCH(CM$3,'Bins 2025'!$D172:$ALO172,1),0)/1000</f>
        <v/>
      </c>
      <c r="CN172">
        <f>IFERROR(MATCH(CN$3,'Bins 2025'!$D172:$ALO172,1),0)/1000</f>
        <v/>
      </c>
      <c r="CO172">
        <f>IFERROR(MATCH(CO$3,'Bins 2025'!$D172:$ALO172,1),0)/1000</f>
        <v/>
      </c>
      <c r="CP172">
        <f>IFERROR(MATCH(CP$3,'Bins 2025'!$D172:$ALO172,1),0)/1000</f>
        <v/>
      </c>
      <c r="CQ172">
        <f>IFERROR(MATCH(CQ$3,'Bins 2025'!$D172:$ALO172,1),0)/1000</f>
        <v/>
      </c>
      <c r="CR172">
        <f>IFERROR(MATCH(CR$3,'Bins 2025'!$D172:$ALO172,1),0)/1000</f>
        <v/>
      </c>
      <c r="CS172">
        <f>IFERROR(MATCH(CS$3,'Bins 2025'!$D172:$ALO172,1),0)/1000</f>
        <v/>
      </c>
      <c r="CT172">
        <f>IFERROR(MATCH(CT$3,'Bins 2025'!$D172:$ALO172,1),0)/1000</f>
        <v/>
      </c>
      <c r="CU172">
        <f>IFERROR(MATCH(CU$3,'Bins 2025'!$D172:$ALO172,1),0)/1000</f>
        <v/>
      </c>
      <c r="CV172">
        <f>IFERROR(MATCH(CV$3,'Bins 2025'!$D172:$ALO172,1),0)/1000</f>
        <v/>
      </c>
      <c r="CW172">
        <f>IFERROR(MATCH(CW$3,'Bins 2025'!$D172:$ALO172,1),0)/1000</f>
        <v/>
      </c>
      <c r="CX172">
        <f>IFERROR(MATCH(CX$3,'Bins 2025'!$D172:$ALO172,1),0)/1000</f>
        <v/>
      </c>
      <c r="CY172">
        <f>IFERROR(MATCH(CY$3,'Bins 2025'!$D172:$ALO172,1),0)/1000</f>
        <v/>
      </c>
      <c r="CZ172">
        <f>IFERROR(MATCH(CZ$3,'Bins 2025'!$D172:$ALO172,1),0)/1000</f>
        <v/>
      </c>
      <c r="DA172">
        <f>IFERROR(MATCH(DA$3,'Bins 2025'!$D172:$ALO172,1),0)/1000</f>
        <v/>
      </c>
      <c r="DB172">
        <f>IFERROR(MATCH(DB$3,'Bins 2025'!$D172:$ALO172,1),0)/1000</f>
        <v/>
      </c>
      <c r="DC172">
        <f>IFERROR(MATCH(DC$3,'Bins 2025'!$D172:$ALO172,1),0)/1000</f>
        <v/>
      </c>
      <c r="DD172">
        <f>IFERROR(MATCH(DD$3,'Bins 2025'!$D172:$ALO172,1),0)/1000</f>
        <v/>
      </c>
      <c r="DE172">
        <f>IFERROR(MATCH(DE$3,'Bins 2025'!$D172:$ALO172,1),0)/1000</f>
        <v/>
      </c>
      <c r="DF172">
        <f>IFERROR(MATCH(DF$3,'Bins 2025'!$D172:$ALO172,1),0)/1000</f>
        <v/>
      </c>
      <c r="DG172">
        <f>IFERROR(MATCH(DG$3,'Bins 2025'!$D172:$ALO172,1),0)/1000</f>
        <v/>
      </c>
      <c r="DH172">
        <f>IFERROR(MATCH(DH$3,'Bins 2025'!$D172:$ALO172,1),0)/1000</f>
        <v/>
      </c>
      <c r="DI172">
        <f>IFERROR(MATCH(DI$3,'Bins 2025'!$D172:$ALO172,1),0)/1000</f>
        <v/>
      </c>
      <c r="DJ172">
        <f>IFERROR(MATCH(DJ$3,'Bins 2025'!$D172:$ALO172,1),0)/1000</f>
        <v/>
      </c>
      <c r="DK172">
        <f>IFERROR(MATCH(DK$3,'Bins 2025'!$D172:$ALO172,1),0)/1000</f>
        <v/>
      </c>
      <c r="DL172">
        <f>IFERROR(MATCH(DL$3,'Bins 2025'!$D172:$ALO172,1),0)/1000</f>
        <v/>
      </c>
      <c r="DM172">
        <f>IFERROR(MATCH(DM$3,'Bins 2025'!$D172:$ALO172,1),0)/1000</f>
        <v/>
      </c>
      <c r="DN172">
        <f>IFERROR(MATCH(DN$3,'Bins 2025'!$D172:$ALO172,1),0)/1000</f>
        <v/>
      </c>
      <c r="DO172">
        <f>IFERROR(MATCH(DO$3,'Bins 2025'!$D172:$ALO172,1),0)/1000</f>
        <v/>
      </c>
      <c r="DP172">
        <f>IFERROR(MATCH(DP$3,'Bins 2025'!$D172:$ALO172,1),0)/1000</f>
        <v/>
      </c>
      <c r="DQ172">
        <f>IFERROR(MATCH(DQ$3,'Bins 2025'!$D172:$ALO172,1),0)/1000</f>
        <v/>
      </c>
      <c r="DR172">
        <f>IFERROR(MATCH(DR$3,'Bins 2025'!$D172:$ALO172,1),0)/1000</f>
        <v/>
      </c>
      <c r="DS172">
        <f>IFERROR(MATCH(DS$3,'Bins 2025'!$D172:$ALO172,1),0)/1000</f>
        <v/>
      </c>
      <c r="DT172">
        <f>IFERROR(MATCH(DT$3,'Bins 2025'!$D172:$ALO172,1),0)/1000</f>
        <v/>
      </c>
      <c r="DU172">
        <f>IFERROR(MATCH(DU$3,'Bins 2025'!$D172:$ALO172,1),0)/1000</f>
        <v/>
      </c>
      <c r="DV172">
        <f>IFERROR(MATCH(DV$3,'Bins 2025'!$D172:$ALO172,1),0)/1000</f>
        <v/>
      </c>
      <c r="DW172">
        <f>IFERROR(MATCH(DW$3,'Bins 2025'!$D172:$ALO172,1),0)/1000</f>
        <v/>
      </c>
      <c r="DX172">
        <f>IFERROR(MATCH(DX$3,'Bins 2025'!$D172:$ALO172,1),0)/1000</f>
        <v/>
      </c>
      <c r="DY172">
        <f>IFERROR(MATCH(DY$3,'Bins 2025'!$D172:$ALO172,1),0)/1000</f>
        <v/>
      </c>
      <c r="DZ172">
        <f>IFERROR(MATCH(DZ$3,'Bins 2025'!$D172:$ALO172,1),0)/1000</f>
        <v/>
      </c>
      <c r="EA172">
        <f>IFERROR(MATCH(EA$3,'Bins 2025'!$D172:$ALO172,1),0)/1000</f>
        <v/>
      </c>
      <c r="EB172">
        <f>IFERROR(MATCH(EB$3,'Bins 2025'!$D172:$ALO172,1),0)/1000</f>
        <v/>
      </c>
      <c r="EC172">
        <f>IFERROR(MATCH(EC$3,'Bins 2025'!$D172:$ALO172,1),0)/1000</f>
        <v/>
      </c>
      <c r="ED172">
        <f>IFERROR(MATCH(ED$3,'Bins 2025'!$D172:$ALO172,1),0)/1000</f>
        <v/>
      </c>
      <c r="EE172">
        <f>IFERROR(MATCH(EE$3,'Bins 2025'!$D172:$ALO172,1),0)/1000</f>
        <v/>
      </c>
      <c r="EF172">
        <f>IFERROR(MATCH(EF$3,'Bins 2025'!$D172:$ALO172,1),0)/1000</f>
        <v/>
      </c>
      <c r="EG172">
        <f>IFERROR(MATCH(EG$3,'Bins 2025'!$D172:$ALO172,1),0)/1000</f>
        <v/>
      </c>
      <c r="EH172">
        <f>IFERROR(MATCH(EH$3,'Bins 2025'!$D172:$ALO172,1),0)/1000</f>
        <v/>
      </c>
      <c r="EI172">
        <f>IFERROR(MATCH(EI$3,'Bins 2025'!$D172:$ALO172,1),0)/1000</f>
        <v/>
      </c>
      <c r="EJ172">
        <f>IFERROR(MATCH(EJ$3,'Bins 2025'!$D172:$ALO172,1),0)/1000</f>
        <v/>
      </c>
      <c r="EK172">
        <f>IFERROR(MATCH(EK$3,'Bins 2025'!$D172:$ALO172,1),0)/1000</f>
        <v/>
      </c>
      <c r="EL172">
        <f>IFERROR(MATCH(EL$3,'Bins 2025'!$D172:$ALO172,1),0)/1000</f>
        <v/>
      </c>
      <c r="EM172">
        <f>IFERROR(MATCH(EM$3,'Bins 2025'!$D172:$ALO172,1),0)/1000</f>
        <v/>
      </c>
      <c r="EN172">
        <f>IFERROR(MATCH(EN$3,'Bins 2025'!$D172:$ALO172,1),0)/1000</f>
        <v/>
      </c>
      <c r="EO172">
        <f>IFERROR(MATCH(EO$3,'Bins 2025'!$D172:$ALO172,1),0)/1000</f>
        <v/>
      </c>
      <c r="EP172">
        <f>IFERROR(MATCH(EP$3,'Bins 2025'!$D172:$ALO172,1),0)/1000</f>
        <v/>
      </c>
      <c r="EQ172">
        <f>IFERROR(MATCH(EQ$3,'Bins 2025'!$D172:$ALO172,1),0)/1000</f>
        <v/>
      </c>
      <c r="ER172">
        <f>IFERROR(MATCH(ER$3,'Bins 2025'!$D172:$ALO172,1),0)/1000</f>
        <v/>
      </c>
      <c r="ES172">
        <f>IFERROR(MATCH(ES$3,'Bins 2025'!$D172:$ALO172,1),0)/1000</f>
        <v/>
      </c>
      <c r="ET172">
        <f>IFERROR(MATCH(ET$3,'Bins 2025'!$D172:$ALO172,1),0)/1000</f>
        <v/>
      </c>
      <c r="EU172">
        <f>IFERROR(MATCH(EU$3,'Bins 2025'!$D172:$ALO172,1),0)/1000</f>
        <v/>
      </c>
      <c r="EV172">
        <f>IFERROR(MATCH(EV$3,'Bins 2025'!$D172:$ALO172,1),0)/1000</f>
        <v/>
      </c>
      <c r="EW172">
        <f>IFERROR(MATCH(EW$3,'Bins 2025'!$D172:$ALO172,1),0)/1000</f>
        <v/>
      </c>
      <c r="EX172">
        <f>IFERROR(MATCH(EX$3,'Bins 2025'!$D172:$ALO172,1),0)/1000</f>
        <v/>
      </c>
      <c r="EY172">
        <f>IFERROR(MATCH(EY$3,'Bins 2025'!$D172:$ALO172,1),0)/1000</f>
        <v/>
      </c>
      <c r="EZ172">
        <f>IFERROR(MATCH(EZ$3,'Bins 2025'!$D172:$ALO172,1),0)/1000</f>
        <v/>
      </c>
      <c r="FA172">
        <f>IFERROR(MATCH(FA$3,'Bins 2025'!$D172:$ALO172,1),0)/1000</f>
        <v/>
      </c>
      <c r="FB172">
        <f>IFERROR(MATCH(FB$3,'Bins 2025'!$D172:$ALO172,1),0)/1000</f>
        <v/>
      </c>
      <c r="FC172">
        <f>IFERROR(MATCH(FC$3,'Bins 2025'!$D172:$ALO172,1),0)/1000</f>
        <v/>
      </c>
      <c r="FD172">
        <f>IFERROR(MATCH(FD$3,'Bins 2025'!$D172:$ALO172,1),0)/1000</f>
        <v/>
      </c>
      <c r="FE172">
        <f>IFERROR(MATCH(FE$3,'Bins 2025'!$D172:$ALO172,1),0)/1000</f>
        <v/>
      </c>
      <c r="FF172">
        <f>IFERROR(MATCH(FF$3,'Bins 2025'!$D172:$ALO172,1),0)/1000</f>
        <v/>
      </c>
      <c r="FG172">
        <f>IFERROR(MATCH(FG$3,'Bins 2025'!$D172:$ALO172,1),0)/1000</f>
        <v/>
      </c>
      <c r="FH172">
        <f>IFERROR(MATCH(FH$3,'Bins 2025'!$D172:$ALO172,1),0)/1000</f>
        <v/>
      </c>
      <c r="FI172">
        <f>IFERROR(MATCH(FI$3,'Bins 2025'!$D172:$ALO172,1),0)/1000</f>
        <v/>
      </c>
      <c r="FJ172">
        <f>IFERROR(MATCH(FJ$3,'Bins 2025'!$D172:$ALO172,1),0)/1000</f>
        <v/>
      </c>
      <c r="FK172">
        <f>IFERROR(MATCH(FK$3,'Bins 2025'!$D172:$ALO172,1),0)/1000</f>
        <v/>
      </c>
      <c r="FL172">
        <f>IFERROR(MATCH(FL$3,'Bins 2025'!$D172:$ALO172,1),0)/1000</f>
        <v/>
      </c>
      <c r="FM172">
        <f>IFERROR(MATCH(FM$3,'Bins 2025'!$D172:$ALO172,1),0)/1000</f>
        <v/>
      </c>
      <c r="FN172">
        <f>IFERROR(MATCH(FN$3,'Bins 2025'!$D172:$ALO172,1),0)/1000</f>
        <v/>
      </c>
      <c r="FO172">
        <f>IFERROR(MATCH(FO$3,'Bins 2025'!$D172:$ALO172,1),0)/1000</f>
        <v/>
      </c>
      <c r="FP172">
        <f>IFERROR(MATCH(FP$3,'Bins 2025'!$D172:$ALO172,1),0)/1000</f>
        <v/>
      </c>
      <c r="FQ172">
        <f>IFERROR(MATCH(FQ$3,'Bins 2025'!$D172:$ALO172,1),0)/1000</f>
        <v/>
      </c>
      <c r="FR172">
        <f>IFERROR(MATCH(FR$3,'Bins 2025'!$D172:$ALO172,1),0)/1000</f>
        <v/>
      </c>
      <c r="FS172">
        <f>IFERROR(MATCH(FS$3,'Bins 2025'!$D172:$ALO172,1),0)/1000</f>
        <v/>
      </c>
      <c r="FT172">
        <f>IFERROR(MATCH(FT$3,'Bins 2025'!$D172:$ALO172,1),0)/1000</f>
        <v/>
      </c>
      <c r="FU172">
        <f>IFERROR(MATCH(FU$3,'Bins 2025'!$D172:$ALO172,1),0)/1000</f>
        <v/>
      </c>
      <c r="FV172">
        <f>IFERROR(MATCH(FV$3,'Bins 2025'!$D172:$ALO172,1),0)/1000</f>
        <v/>
      </c>
      <c r="FW172">
        <f>IFERROR(MATCH(FW$3,'Bins 2025'!$D172:$ALO172,1),0)/1000</f>
        <v/>
      </c>
      <c r="FX172">
        <f>IFERROR(MATCH(FX$3,'Bins 2025'!$D172:$ALO172,1),0)/1000</f>
        <v/>
      </c>
      <c r="FY172">
        <f>IFERROR(MATCH(FY$3,'Bins 2025'!$D172:$ALO172,1),0)/1000</f>
        <v/>
      </c>
      <c r="FZ172">
        <f>IFERROR(MATCH(FZ$3,'Bins 2025'!$D172:$ALO172,1),0)/1000</f>
        <v/>
      </c>
      <c r="GA172">
        <f>IFERROR(MATCH(GA$3,'Bins 2025'!$D172:$ALO172,1),0)/1000</f>
        <v/>
      </c>
      <c r="GB172">
        <f>IFERROR(MATCH(GB$3,'Bins 2025'!$D172:$ALO172,1),0)/1000</f>
        <v/>
      </c>
      <c r="GC172">
        <f>IFERROR(MATCH(GC$3,'Bins 2025'!$D172:$ALO172,1),0)/1000</f>
        <v/>
      </c>
      <c r="GD172">
        <f>IFERROR(MATCH(GD$3,'Bins 2025'!$D172:$ALO172,1),0)/1000</f>
        <v/>
      </c>
      <c r="GE172">
        <f>IFERROR(MATCH(GE$3,'Bins 2025'!$D172:$ALO172,1),0)/1000</f>
        <v/>
      </c>
      <c r="GF172">
        <f>IFERROR(MATCH(GF$3,'Bins 2025'!$D172:$ALO172,1),0)/1000</f>
        <v/>
      </c>
      <c r="GG172">
        <f>IFERROR(MATCH(GG$3,'Bins 2025'!$D172:$ALO172,1),0)/1000</f>
        <v/>
      </c>
      <c r="GH172">
        <f>IFERROR(MATCH(GH$3,'Bins 2025'!$D172:$ALO172,1),0)/1000</f>
        <v/>
      </c>
      <c r="GI172">
        <f>IFERROR(MATCH(GI$3,'Bins 2025'!$D172:$ALO172,1),0)/1000</f>
        <v/>
      </c>
      <c r="GJ172">
        <f>IFERROR(MATCH(GJ$3,'Bins 2025'!$D172:$ALO172,1),0)/1000</f>
        <v/>
      </c>
      <c r="GK172">
        <f>IFERROR(MATCH(GK$3,'Bins 2025'!$D172:$ALO172,1),0)/1000</f>
        <v/>
      </c>
      <c r="GL172">
        <f>IFERROR(MATCH(GL$3,'Bins 2025'!$D172:$ALO172,1),0)/1000</f>
        <v/>
      </c>
      <c r="GM172">
        <f>IFERROR(MATCH(GM$3,'Bins 2025'!$D172:$ALO172,1),0)/1000</f>
        <v/>
      </c>
      <c r="GN172">
        <f>IFERROR(MATCH(GN$3,'Bins 2025'!$D172:$ALO172,1),0)/1000</f>
        <v/>
      </c>
      <c r="GO172">
        <f>IFERROR(MATCH(GO$3,'Bins 2025'!$D172:$ALO172,1),0)/1000</f>
        <v/>
      </c>
      <c r="GP172">
        <f>IFERROR(MATCH(GP$3,'Bins 2025'!$D172:$ALO172,1),0)/1000</f>
        <v/>
      </c>
      <c r="GQ172">
        <f>IFERROR(MATCH(GQ$3,'Bins 2025'!$D172:$ALO172,1),0)/1000</f>
        <v/>
      </c>
      <c r="GR172">
        <f>IFERROR(MATCH(GR$3,'Bins 2025'!$D172:$ALO172,1),0)/1000</f>
        <v/>
      </c>
      <c r="GS172">
        <f>IFERROR(MATCH(GS$3,'Bins 2025'!$D172:$ALO172,1),0)/1000</f>
        <v/>
      </c>
      <c r="GT172">
        <f>IFERROR(MATCH(GT$3,'Bins 2025'!$D172:$ALO172,1),0)/1000</f>
        <v/>
      </c>
      <c r="GU172">
        <f>IFERROR(MATCH(GU$3,'Bins 2025'!$D172:$ALO172,1),0)/1000</f>
        <v/>
      </c>
    </row>
    <row r="173">
      <c r="B173">
        <f>Inputs!B173</f>
        <v/>
      </c>
      <c r="C173">
        <f>Inputs!K173</f>
        <v/>
      </c>
      <c r="D173">
        <f>N(Inputs!H173)</f>
        <v/>
      </c>
      <c r="E173">
        <f>IFERROR(MATCH(E$3,'Bins 2025'!$D173:$ALO173,1),0)/1000</f>
        <v/>
      </c>
      <c r="F173">
        <f>IFERROR(MATCH(F$3,'Bins 2025'!$D173:$ALO173,1),0)/1000</f>
        <v/>
      </c>
      <c r="G173">
        <f>IFERROR(MATCH(G$3,'Bins 2025'!$D173:$ALO173,1),0)/1000</f>
        <v/>
      </c>
      <c r="H173">
        <f>IFERROR(MATCH(H$3,'Bins 2025'!$D173:$ALO173,1),0)/1000</f>
        <v/>
      </c>
      <c r="I173">
        <f>IFERROR(MATCH(I$3,'Bins 2025'!$D173:$ALO173,1),0)/1000</f>
        <v/>
      </c>
      <c r="J173">
        <f>IFERROR(MATCH(J$3,'Bins 2025'!$D173:$ALO173,1),0)/1000</f>
        <v/>
      </c>
      <c r="K173">
        <f>IFERROR(MATCH(K$3,'Bins 2025'!$D173:$ALO173,1),0)/1000</f>
        <v/>
      </c>
      <c r="L173">
        <f>IFERROR(MATCH(L$3,'Bins 2025'!$D173:$ALO173,1),0)/1000</f>
        <v/>
      </c>
      <c r="M173">
        <f>IFERROR(MATCH(M$3,'Bins 2025'!$D173:$ALO173,1),0)/1000</f>
        <v/>
      </c>
      <c r="N173">
        <f>IFERROR(MATCH(N$3,'Bins 2025'!$D173:$ALO173,1),0)/1000</f>
        <v/>
      </c>
      <c r="O173">
        <f>IFERROR(MATCH(O$3,'Bins 2025'!$D173:$ALO173,1),0)/1000</f>
        <v/>
      </c>
      <c r="P173">
        <f>IFERROR(MATCH(P$3,'Bins 2025'!$D173:$ALO173,1),0)/1000</f>
        <v/>
      </c>
      <c r="Q173">
        <f>IFERROR(MATCH(Q$3,'Bins 2025'!$D173:$ALO173,1),0)/1000</f>
        <v/>
      </c>
      <c r="R173">
        <f>IFERROR(MATCH(R$3,'Bins 2025'!$D173:$ALO173,1),0)/1000</f>
        <v/>
      </c>
      <c r="S173">
        <f>IFERROR(MATCH(S$3,'Bins 2025'!$D173:$ALO173,1),0)/1000</f>
        <v/>
      </c>
      <c r="T173">
        <f>IFERROR(MATCH(T$3,'Bins 2025'!$D173:$ALO173,1),0)/1000</f>
        <v/>
      </c>
      <c r="U173">
        <f>IFERROR(MATCH(U$3,'Bins 2025'!$D173:$ALO173,1),0)/1000</f>
        <v/>
      </c>
      <c r="V173">
        <f>IFERROR(MATCH(V$3,'Bins 2025'!$D173:$ALO173,1),0)/1000</f>
        <v/>
      </c>
      <c r="W173">
        <f>IFERROR(MATCH(W$3,'Bins 2025'!$D173:$ALO173,1),0)/1000</f>
        <v/>
      </c>
      <c r="X173">
        <f>IFERROR(MATCH(X$3,'Bins 2025'!$D173:$ALO173,1),0)/1000</f>
        <v/>
      </c>
      <c r="Y173">
        <f>IFERROR(MATCH(Y$3,'Bins 2025'!$D173:$ALO173,1),0)/1000</f>
        <v/>
      </c>
      <c r="Z173">
        <f>IFERROR(MATCH(Z$3,'Bins 2025'!$D173:$ALO173,1),0)/1000</f>
        <v/>
      </c>
      <c r="AA173">
        <f>IFERROR(MATCH(AA$3,'Bins 2025'!$D173:$ALO173,1),0)/1000</f>
        <v/>
      </c>
      <c r="AB173">
        <f>IFERROR(MATCH(AB$3,'Bins 2025'!$D173:$ALO173,1),0)/1000</f>
        <v/>
      </c>
      <c r="AC173">
        <f>IFERROR(MATCH(AC$3,'Bins 2025'!$D173:$ALO173,1),0)/1000</f>
        <v/>
      </c>
      <c r="AD173">
        <f>IFERROR(MATCH(AD$3,'Bins 2025'!$D173:$ALO173,1),0)/1000</f>
        <v/>
      </c>
      <c r="AE173">
        <f>IFERROR(MATCH(AE$3,'Bins 2025'!$D173:$ALO173,1),0)/1000</f>
        <v/>
      </c>
      <c r="AF173">
        <f>IFERROR(MATCH(AF$3,'Bins 2025'!$D173:$ALO173,1),0)/1000</f>
        <v/>
      </c>
      <c r="AG173">
        <f>IFERROR(MATCH(AG$3,'Bins 2025'!$D173:$ALO173,1),0)/1000</f>
        <v/>
      </c>
      <c r="AH173">
        <f>IFERROR(MATCH(AH$3,'Bins 2025'!$D173:$ALO173,1),0)/1000</f>
        <v/>
      </c>
      <c r="AI173">
        <f>IFERROR(MATCH(AI$3,'Bins 2025'!$D173:$ALO173,1),0)/1000</f>
        <v/>
      </c>
      <c r="AJ173">
        <f>IFERROR(MATCH(AJ$3,'Bins 2025'!$D173:$ALO173,1),0)/1000</f>
        <v/>
      </c>
      <c r="AK173">
        <f>IFERROR(MATCH(AK$3,'Bins 2025'!$D173:$ALO173,1),0)/1000</f>
        <v/>
      </c>
      <c r="AL173">
        <f>IFERROR(MATCH(AL$3,'Bins 2025'!$D173:$ALO173,1),0)/1000</f>
        <v/>
      </c>
      <c r="AM173">
        <f>IFERROR(MATCH(AM$3,'Bins 2025'!$D173:$ALO173,1),0)/1000</f>
        <v/>
      </c>
      <c r="AN173">
        <f>IFERROR(MATCH(AN$3,'Bins 2025'!$D173:$ALO173,1),0)/1000</f>
        <v/>
      </c>
      <c r="AO173">
        <f>IFERROR(MATCH(AO$3,'Bins 2025'!$D173:$ALO173,1),0)/1000</f>
        <v/>
      </c>
      <c r="AP173">
        <f>IFERROR(MATCH(AP$3,'Bins 2025'!$D173:$ALO173,1),0)/1000</f>
        <v/>
      </c>
      <c r="AQ173">
        <f>IFERROR(MATCH(AQ$3,'Bins 2025'!$D173:$ALO173,1),0)/1000</f>
        <v/>
      </c>
      <c r="AR173">
        <f>IFERROR(MATCH(AR$3,'Bins 2025'!$D173:$ALO173,1),0)/1000</f>
        <v/>
      </c>
      <c r="AS173">
        <f>IFERROR(MATCH(AS$3,'Bins 2025'!$D173:$ALO173,1),0)/1000</f>
        <v/>
      </c>
      <c r="AT173">
        <f>IFERROR(MATCH(AT$3,'Bins 2025'!$D173:$ALO173,1),0)/1000</f>
        <v/>
      </c>
      <c r="AU173">
        <f>IFERROR(MATCH(AU$3,'Bins 2025'!$D173:$ALO173,1),0)/1000</f>
        <v/>
      </c>
      <c r="AV173">
        <f>IFERROR(MATCH(AV$3,'Bins 2025'!$D173:$ALO173,1),0)/1000</f>
        <v/>
      </c>
      <c r="AW173">
        <f>IFERROR(MATCH(AW$3,'Bins 2025'!$D173:$ALO173,1),0)/1000</f>
        <v/>
      </c>
      <c r="AX173">
        <f>IFERROR(MATCH(AX$3,'Bins 2025'!$D173:$ALO173,1),0)/1000</f>
        <v/>
      </c>
      <c r="AY173">
        <f>IFERROR(MATCH(AY$3,'Bins 2025'!$D173:$ALO173,1),0)/1000</f>
        <v/>
      </c>
      <c r="AZ173">
        <f>IFERROR(MATCH(AZ$3,'Bins 2025'!$D173:$ALO173,1),0)/1000</f>
        <v/>
      </c>
      <c r="BA173">
        <f>IFERROR(MATCH(BA$3,'Bins 2025'!$D173:$ALO173,1),0)/1000</f>
        <v/>
      </c>
      <c r="BB173">
        <f>IFERROR(MATCH(BB$3,'Bins 2025'!$D173:$ALO173,1),0)/1000</f>
        <v/>
      </c>
      <c r="BC173">
        <f>IFERROR(MATCH(BC$3,'Bins 2025'!$D173:$ALO173,1),0)/1000</f>
        <v/>
      </c>
      <c r="BD173">
        <f>IFERROR(MATCH(BD$3,'Bins 2025'!$D173:$ALO173,1),0)/1000</f>
        <v/>
      </c>
      <c r="BE173">
        <f>IFERROR(MATCH(BE$3,'Bins 2025'!$D173:$ALO173,1),0)/1000</f>
        <v/>
      </c>
      <c r="BF173">
        <f>IFERROR(MATCH(BF$3,'Bins 2025'!$D173:$ALO173,1),0)/1000</f>
        <v/>
      </c>
      <c r="BG173">
        <f>IFERROR(MATCH(BG$3,'Bins 2025'!$D173:$ALO173,1),0)/1000</f>
        <v/>
      </c>
      <c r="BH173">
        <f>IFERROR(MATCH(BH$3,'Bins 2025'!$D173:$ALO173,1),0)/1000</f>
        <v/>
      </c>
      <c r="BI173">
        <f>IFERROR(MATCH(BI$3,'Bins 2025'!$D173:$ALO173,1),0)/1000</f>
        <v/>
      </c>
      <c r="BJ173">
        <f>IFERROR(MATCH(BJ$3,'Bins 2025'!$D173:$ALO173,1),0)/1000</f>
        <v/>
      </c>
      <c r="BK173">
        <f>IFERROR(MATCH(BK$3,'Bins 2025'!$D173:$ALO173,1),0)/1000</f>
        <v/>
      </c>
      <c r="BL173">
        <f>IFERROR(MATCH(BL$3,'Bins 2025'!$D173:$ALO173,1),0)/1000</f>
        <v/>
      </c>
      <c r="BM173">
        <f>IFERROR(MATCH(BM$3,'Bins 2025'!$D173:$ALO173,1),0)/1000</f>
        <v/>
      </c>
      <c r="BN173">
        <f>IFERROR(MATCH(BN$3,'Bins 2025'!$D173:$ALO173,1),0)/1000</f>
        <v/>
      </c>
      <c r="BO173">
        <f>IFERROR(MATCH(BO$3,'Bins 2025'!$D173:$ALO173,1),0)/1000</f>
        <v/>
      </c>
      <c r="BP173">
        <f>IFERROR(MATCH(BP$3,'Bins 2025'!$D173:$ALO173,1),0)/1000</f>
        <v/>
      </c>
      <c r="BQ173">
        <f>IFERROR(MATCH(BQ$3,'Bins 2025'!$D173:$ALO173,1),0)/1000</f>
        <v/>
      </c>
      <c r="BR173">
        <f>IFERROR(MATCH(BR$3,'Bins 2025'!$D173:$ALO173,1),0)/1000</f>
        <v/>
      </c>
      <c r="BS173">
        <f>IFERROR(MATCH(BS$3,'Bins 2025'!$D173:$ALO173,1),0)/1000</f>
        <v/>
      </c>
      <c r="BT173">
        <f>IFERROR(MATCH(BT$3,'Bins 2025'!$D173:$ALO173,1),0)/1000</f>
        <v/>
      </c>
      <c r="BU173">
        <f>IFERROR(MATCH(BU$3,'Bins 2025'!$D173:$ALO173,1),0)/1000</f>
        <v/>
      </c>
      <c r="BV173">
        <f>IFERROR(MATCH(BV$3,'Bins 2025'!$D173:$ALO173,1),0)/1000</f>
        <v/>
      </c>
      <c r="BW173">
        <f>IFERROR(MATCH(BW$3,'Bins 2025'!$D173:$ALO173,1),0)/1000</f>
        <v/>
      </c>
      <c r="BX173">
        <f>IFERROR(MATCH(BX$3,'Bins 2025'!$D173:$ALO173,1),0)/1000</f>
        <v/>
      </c>
      <c r="BY173">
        <f>IFERROR(MATCH(BY$3,'Bins 2025'!$D173:$ALO173,1),0)/1000</f>
        <v/>
      </c>
      <c r="BZ173">
        <f>IFERROR(MATCH(BZ$3,'Bins 2025'!$D173:$ALO173,1),0)/1000</f>
        <v/>
      </c>
      <c r="CA173">
        <f>IFERROR(MATCH(CA$3,'Bins 2025'!$D173:$ALO173,1),0)/1000</f>
        <v/>
      </c>
      <c r="CB173">
        <f>IFERROR(MATCH(CB$3,'Bins 2025'!$D173:$ALO173,1),0)/1000</f>
        <v/>
      </c>
      <c r="CC173">
        <f>IFERROR(MATCH(CC$3,'Bins 2025'!$D173:$ALO173,1),0)/1000</f>
        <v/>
      </c>
      <c r="CD173">
        <f>IFERROR(MATCH(CD$3,'Bins 2025'!$D173:$ALO173,1),0)/1000</f>
        <v/>
      </c>
      <c r="CE173">
        <f>IFERROR(MATCH(CE$3,'Bins 2025'!$D173:$ALO173,1),0)/1000</f>
        <v/>
      </c>
      <c r="CF173">
        <f>IFERROR(MATCH(CF$3,'Bins 2025'!$D173:$ALO173,1),0)/1000</f>
        <v/>
      </c>
      <c r="CG173">
        <f>IFERROR(MATCH(CG$3,'Bins 2025'!$D173:$ALO173,1),0)/1000</f>
        <v/>
      </c>
      <c r="CH173">
        <f>IFERROR(MATCH(CH$3,'Bins 2025'!$D173:$ALO173,1),0)/1000</f>
        <v/>
      </c>
      <c r="CI173">
        <f>IFERROR(MATCH(CI$3,'Bins 2025'!$D173:$ALO173,1),0)/1000</f>
        <v/>
      </c>
      <c r="CJ173">
        <f>IFERROR(MATCH(CJ$3,'Bins 2025'!$D173:$ALO173,1),0)/1000</f>
        <v/>
      </c>
      <c r="CK173">
        <f>IFERROR(MATCH(CK$3,'Bins 2025'!$D173:$ALO173,1),0)/1000</f>
        <v/>
      </c>
      <c r="CL173">
        <f>IFERROR(MATCH(CL$3,'Bins 2025'!$D173:$ALO173,1),0)/1000</f>
        <v/>
      </c>
      <c r="CM173">
        <f>IFERROR(MATCH(CM$3,'Bins 2025'!$D173:$ALO173,1),0)/1000</f>
        <v/>
      </c>
      <c r="CN173">
        <f>IFERROR(MATCH(CN$3,'Bins 2025'!$D173:$ALO173,1),0)/1000</f>
        <v/>
      </c>
      <c r="CO173">
        <f>IFERROR(MATCH(CO$3,'Bins 2025'!$D173:$ALO173,1),0)/1000</f>
        <v/>
      </c>
      <c r="CP173">
        <f>IFERROR(MATCH(CP$3,'Bins 2025'!$D173:$ALO173,1),0)/1000</f>
        <v/>
      </c>
      <c r="CQ173">
        <f>IFERROR(MATCH(CQ$3,'Bins 2025'!$D173:$ALO173,1),0)/1000</f>
        <v/>
      </c>
      <c r="CR173">
        <f>IFERROR(MATCH(CR$3,'Bins 2025'!$D173:$ALO173,1),0)/1000</f>
        <v/>
      </c>
      <c r="CS173">
        <f>IFERROR(MATCH(CS$3,'Bins 2025'!$D173:$ALO173,1),0)/1000</f>
        <v/>
      </c>
      <c r="CT173">
        <f>IFERROR(MATCH(CT$3,'Bins 2025'!$D173:$ALO173,1),0)/1000</f>
        <v/>
      </c>
      <c r="CU173">
        <f>IFERROR(MATCH(CU$3,'Bins 2025'!$D173:$ALO173,1),0)/1000</f>
        <v/>
      </c>
      <c r="CV173">
        <f>IFERROR(MATCH(CV$3,'Bins 2025'!$D173:$ALO173,1),0)/1000</f>
        <v/>
      </c>
      <c r="CW173">
        <f>IFERROR(MATCH(CW$3,'Bins 2025'!$D173:$ALO173,1),0)/1000</f>
        <v/>
      </c>
      <c r="CX173">
        <f>IFERROR(MATCH(CX$3,'Bins 2025'!$D173:$ALO173,1),0)/1000</f>
        <v/>
      </c>
      <c r="CY173">
        <f>IFERROR(MATCH(CY$3,'Bins 2025'!$D173:$ALO173,1),0)/1000</f>
        <v/>
      </c>
      <c r="CZ173">
        <f>IFERROR(MATCH(CZ$3,'Bins 2025'!$D173:$ALO173,1),0)/1000</f>
        <v/>
      </c>
      <c r="DA173">
        <f>IFERROR(MATCH(DA$3,'Bins 2025'!$D173:$ALO173,1),0)/1000</f>
        <v/>
      </c>
      <c r="DB173">
        <f>IFERROR(MATCH(DB$3,'Bins 2025'!$D173:$ALO173,1),0)/1000</f>
        <v/>
      </c>
      <c r="DC173">
        <f>IFERROR(MATCH(DC$3,'Bins 2025'!$D173:$ALO173,1),0)/1000</f>
        <v/>
      </c>
      <c r="DD173">
        <f>IFERROR(MATCH(DD$3,'Bins 2025'!$D173:$ALO173,1),0)/1000</f>
        <v/>
      </c>
      <c r="DE173">
        <f>IFERROR(MATCH(DE$3,'Bins 2025'!$D173:$ALO173,1),0)/1000</f>
        <v/>
      </c>
      <c r="DF173">
        <f>IFERROR(MATCH(DF$3,'Bins 2025'!$D173:$ALO173,1),0)/1000</f>
        <v/>
      </c>
      <c r="DG173">
        <f>IFERROR(MATCH(DG$3,'Bins 2025'!$D173:$ALO173,1),0)/1000</f>
        <v/>
      </c>
      <c r="DH173">
        <f>IFERROR(MATCH(DH$3,'Bins 2025'!$D173:$ALO173,1),0)/1000</f>
        <v/>
      </c>
      <c r="DI173">
        <f>IFERROR(MATCH(DI$3,'Bins 2025'!$D173:$ALO173,1),0)/1000</f>
        <v/>
      </c>
      <c r="DJ173">
        <f>IFERROR(MATCH(DJ$3,'Bins 2025'!$D173:$ALO173,1),0)/1000</f>
        <v/>
      </c>
      <c r="DK173">
        <f>IFERROR(MATCH(DK$3,'Bins 2025'!$D173:$ALO173,1),0)/1000</f>
        <v/>
      </c>
      <c r="DL173">
        <f>IFERROR(MATCH(DL$3,'Bins 2025'!$D173:$ALO173,1),0)/1000</f>
        <v/>
      </c>
      <c r="DM173">
        <f>IFERROR(MATCH(DM$3,'Bins 2025'!$D173:$ALO173,1),0)/1000</f>
        <v/>
      </c>
      <c r="DN173">
        <f>IFERROR(MATCH(DN$3,'Bins 2025'!$D173:$ALO173,1),0)/1000</f>
        <v/>
      </c>
      <c r="DO173">
        <f>IFERROR(MATCH(DO$3,'Bins 2025'!$D173:$ALO173,1),0)/1000</f>
        <v/>
      </c>
      <c r="DP173">
        <f>IFERROR(MATCH(DP$3,'Bins 2025'!$D173:$ALO173,1),0)/1000</f>
        <v/>
      </c>
      <c r="DQ173">
        <f>IFERROR(MATCH(DQ$3,'Bins 2025'!$D173:$ALO173,1),0)/1000</f>
        <v/>
      </c>
      <c r="DR173">
        <f>IFERROR(MATCH(DR$3,'Bins 2025'!$D173:$ALO173,1),0)/1000</f>
        <v/>
      </c>
      <c r="DS173">
        <f>IFERROR(MATCH(DS$3,'Bins 2025'!$D173:$ALO173,1),0)/1000</f>
        <v/>
      </c>
      <c r="DT173">
        <f>IFERROR(MATCH(DT$3,'Bins 2025'!$D173:$ALO173,1),0)/1000</f>
        <v/>
      </c>
      <c r="DU173">
        <f>IFERROR(MATCH(DU$3,'Bins 2025'!$D173:$ALO173,1),0)/1000</f>
        <v/>
      </c>
      <c r="DV173">
        <f>IFERROR(MATCH(DV$3,'Bins 2025'!$D173:$ALO173,1),0)/1000</f>
        <v/>
      </c>
      <c r="DW173">
        <f>IFERROR(MATCH(DW$3,'Bins 2025'!$D173:$ALO173,1),0)/1000</f>
        <v/>
      </c>
      <c r="DX173">
        <f>IFERROR(MATCH(DX$3,'Bins 2025'!$D173:$ALO173,1),0)/1000</f>
        <v/>
      </c>
      <c r="DY173">
        <f>IFERROR(MATCH(DY$3,'Bins 2025'!$D173:$ALO173,1),0)/1000</f>
        <v/>
      </c>
      <c r="DZ173">
        <f>IFERROR(MATCH(DZ$3,'Bins 2025'!$D173:$ALO173,1),0)/1000</f>
        <v/>
      </c>
      <c r="EA173">
        <f>IFERROR(MATCH(EA$3,'Bins 2025'!$D173:$ALO173,1),0)/1000</f>
        <v/>
      </c>
      <c r="EB173">
        <f>IFERROR(MATCH(EB$3,'Bins 2025'!$D173:$ALO173,1),0)/1000</f>
        <v/>
      </c>
      <c r="EC173">
        <f>IFERROR(MATCH(EC$3,'Bins 2025'!$D173:$ALO173,1),0)/1000</f>
        <v/>
      </c>
      <c r="ED173">
        <f>IFERROR(MATCH(ED$3,'Bins 2025'!$D173:$ALO173,1),0)/1000</f>
        <v/>
      </c>
      <c r="EE173">
        <f>IFERROR(MATCH(EE$3,'Bins 2025'!$D173:$ALO173,1),0)/1000</f>
        <v/>
      </c>
      <c r="EF173">
        <f>IFERROR(MATCH(EF$3,'Bins 2025'!$D173:$ALO173,1),0)/1000</f>
        <v/>
      </c>
      <c r="EG173">
        <f>IFERROR(MATCH(EG$3,'Bins 2025'!$D173:$ALO173,1),0)/1000</f>
        <v/>
      </c>
      <c r="EH173">
        <f>IFERROR(MATCH(EH$3,'Bins 2025'!$D173:$ALO173,1),0)/1000</f>
        <v/>
      </c>
      <c r="EI173">
        <f>IFERROR(MATCH(EI$3,'Bins 2025'!$D173:$ALO173,1),0)/1000</f>
        <v/>
      </c>
      <c r="EJ173">
        <f>IFERROR(MATCH(EJ$3,'Bins 2025'!$D173:$ALO173,1),0)/1000</f>
        <v/>
      </c>
      <c r="EK173">
        <f>IFERROR(MATCH(EK$3,'Bins 2025'!$D173:$ALO173,1),0)/1000</f>
        <v/>
      </c>
      <c r="EL173">
        <f>IFERROR(MATCH(EL$3,'Bins 2025'!$D173:$ALO173,1),0)/1000</f>
        <v/>
      </c>
      <c r="EM173">
        <f>IFERROR(MATCH(EM$3,'Bins 2025'!$D173:$ALO173,1),0)/1000</f>
        <v/>
      </c>
      <c r="EN173">
        <f>IFERROR(MATCH(EN$3,'Bins 2025'!$D173:$ALO173,1),0)/1000</f>
        <v/>
      </c>
      <c r="EO173">
        <f>IFERROR(MATCH(EO$3,'Bins 2025'!$D173:$ALO173,1),0)/1000</f>
        <v/>
      </c>
      <c r="EP173">
        <f>IFERROR(MATCH(EP$3,'Bins 2025'!$D173:$ALO173,1),0)/1000</f>
        <v/>
      </c>
      <c r="EQ173">
        <f>IFERROR(MATCH(EQ$3,'Bins 2025'!$D173:$ALO173,1),0)/1000</f>
        <v/>
      </c>
      <c r="ER173">
        <f>IFERROR(MATCH(ER$3,'Bins 2025'!$D173:$ALO173,1),0)/1000</f>
        <v/>
      </c>
      <c r="ES173">
        <f>IFERROR(MATCH(ES$3,'Bins 2025'!$D173:$ALO173,1),0)/1000</f>
        <v/>
      </c>
      <c r="ET173">
        <f>IFERROR(MATCH(ET$3,'Bins 2025'!$D173:$ALO173,1),0)/1000</f>
        <v/>
      </c>
      <c r="EU173">
        <f>IFERROR(MATCH(EU$3,'Bins 2025'!$D173:$ALO173,1),0)/1000</f>
        <v/>
      </c>
      <c r="EV173">
        <f>IFERROR(MATCH(EV$3,'Bins 2025'!$D173:$ALO173,1),0)/1000</f>
        <v/>
      </c>
      <c r="EW173">
        <f>IFERROR(MATCH(EW$3,'Bins 2025'!$D173:$ALO173,1),0)/1000</f>
        <v/>
      </c>
      <c r="EX173">
        <f>IFERROR(MATCH(EX$3,'Bins 2025'!$D173:$ALO173,1),0)/1000</f>
        <v/>
      </c>
      <c r="EY173">
        <f>IFERROR(MATCH(EY$3,'Bins 2025'!$D173:$ALO173,1),0)/1000</f>
        <v/>
      </c>
      <c r="EZ173">
        <f>IFERROR(MATCH(EZ$3,'Bins 2025'!$D173:$ALO173,1),0)/1000</f>
        <v/>
      </c>
      <c r="FA173">
        <f>IFERROR(MATCH(FA$3,'Bins 2025'!$D173:$ALO173,1),0)/1000</f>
        <v/>
      </c>
      <c r="FB173">
        <f>IFERROR(MATCH(FB$3,'Bins 2025'!$D173:$ALO173,1),0)/1000</f>
        <v/>
      </c>
      <c r="FC173">
        <f>IFERROR(MATCH(FC$3,'Bins 2025'!$D173:$ALO173,1),0)/1000</f>
        <v/>
      </c>
      <c r="FD173">
        <f>IFERROR(MATCH(FD$3,'Bins 2025'!$D173:$ALO173,1),0)/1000</f>
        <v/>
      </c>
      <c r="FE173">
        <f>IFERROR(MATCH(FE$3,'Bins 2025'!$D173:$ALO173,1),0)/1000</f>
        <v/>
      </c>
      <c r="FF173">
        <f>IFERROR(MATCH(FF$3,'Bins 2025'!$D173:$ALO173,1),0)/1000</f>
        <v/>
      </c>
      <c r="FG173">
        <f>IFERROR(MATCH(FG$3,'Bins 2025'!$D173:$ALO173,1),0)/1000</f>
        <v/>
      </c>
      <c r="FH173">
        <f>IFERROR(MATCH(FH$3,'Bins 2025'!$D173:$ALO173,1),0)/1000</f>
        <v/>
      </c>
      <c r="FI173">
        <f>IFERROR(MATCH(FI$3,'Bins 2025'!$D173:$ALO173,1),0)/1000</f>
        <v/>
      </c>
      <c r="FJ173">
        <f>IFERROR(MATCH(FJ$3,'Bins 2025'!$D173:$ALO173,1),0)/1000</f>
        <v/>
      </c>
      <c r="FK173">
        <f>IFERROR(MATCH(FK$3,'Bins 2025'!$D173:$ALO173,1),0)/1000</f>
        <v/>
      </c>
      <c r="FL173">
        <f>IFERROR(MATCH(FL$3,'Bins 2025'!$D173:$ALO173,1),0)/1000</f>
        <v/>
      </c>
      <c r="FM173">
        <f>IFERROR(MATCH(FM$3,'Bins 2025'!$D173:$ALO173,1),0)/1000</f>
        <v/>
      </c>
      <c r="FN173">
        <f>IFERROR(MATCH(FN$3,'Bins 2025'!$D173:$ALO173,1),0)/1000</f>
        <v/>
      </c>
      <c r="FO173">
        <f>IFERROR(MATCH(FO$3,'Bins 2025'!$D173:$ALO173,1),0)/1000</f>
        <v/>
      </c>
      <c r="FP173">
        <f>IFERROR(MATCH(FP$3,'Bins 2025'!$D173:$ALO173,1),0)/1000</f>
        <v/>
      </c>
      <c r="FQ173">
        <f>IFERROR(MATCH(FQ$3,'Bins 2025'!$D173:$ALO173,1),0)/1000</f>
        <v/>
      </c>
      <c r="FR173">
        <f>IFERROR(MATCH(FR$3,'Bins 2025'!$D173:$ALO173,1),0)/1000</f>
        <v/>
      </c>
      <c r="FS173">
        <f>IFERROR(MATCH(FS$3,'Bins 2025'!$D173:$ALO173,1),0)/1000</f>
        <v/>
      </c>
      <c r="FT173">
        <f>IFERROR(MATCH(FT$3,'Bins 2025'!$D173:$ALO173,1),0)/1000</f>
        <v/>
      </c>
      <c r="FU173">
        <f>IFERROR(MATCH(FU$3,'Bins 2025'!$D173:$ALO173,1),0)/1000</f>
        <v/>
      </c>
      <c r="FV173">
        <f>IFERROR(MATCH(FV$3,'Bins 2025'!$D173:$ALO173,1),0)/1000</f>
        <v/>
      </c>
      <c r="FW173">
        <f>IFERROR(MATCH(FW$3,'Bins 2025'!$D173:$ALO173,1),0)/1000</f>
        <v/>
      </c>
      <c r="FX173">
        <f>IFERROR(MATCH(FX$3,'Bins 2025'!$D173:$ALO173,1),0)/1000</f>
        <v/>
      </c>
      <c r="FY173">
        <f>IFERROR(MATCH(FY$3,'Bins 2025'!$D173:$ALO173,1),0)/1000</f>
        <v/>
      </c>
      <c r="FZ173">
        <f>IFERROR(MATCH(FZ$3,'Bins 2025'!$D173:$ALO173,1),0)/1000</f>
        <v/>
      </c>
      <c r="GA173">
        <f>IFERROR(MATCH(GA$3,'Bins 2025'!$D173:$ALO173,1),0)/1000</f>
        <v/>
      </c>
      <c r="GB173">
        <f>IFERROR(MATCH(GB$3,'Bins 2025'!$D173:$ALO173,1),0)/1000</f>
        <v/>
      </c>
      <c r="GC173">
        <f>IFERROR(MATCH(GC$3,'Bins 2025'!$D173:$ALO173,1),0)/1000</f>
        <v/>
      </c>
      <c r="GD173">
        <f>IFERROR(MATCH(GD$3,'Bins 2025'!$D173:$ALO173,1),0)/1000</f>
        <v/>
      </c>
      <c r="GE173">
        <f>IFERROR(MATCH(GE$3,'Bins 2025'!$D173:$ALO173,1),0)/1000</f>
        <v/>
      </c>
      <c r="GF173">
        <f>IFERROR(MATCH(GF$3,'Bins 2025'!$D173:$ALO173,1),0)/1000</f>
        <v/>
      </c>
      <c r="GG173">
        <f>IFERROR(MATCH(GG$3,'Bins 2025'!$D173:$ALO173,1),0)/1000</f>
        <v/>
      </c>
      <c r="GH173">
        <f>IFERROR(MATCH(GH$3,'Bins 2025'!$D173:$ALO173,1),0)/1000</f>
        <v/>
      </c>
      <c r="GI173">
        <f>IFERROR(MATCH(GI$3,'Bins 2025'!$D173:$ALO173,1),0)/1000</f>
        <v/>
      </c>
      <c r="GJ173">
        <f>IFERROR(MATCH(GJ$3,'Bins 2025'!$D173:$ALO173,1),0)/1000</f>
        <v/>
      </c>
      <c r="GK173">
        <f>IFERROR(MATCH(GK$3,'Bins 2025'!$D173:$ALO173,1),0)/1000</f>
        <v/>
      </c>
      <c r="GL173">
        <f>IFERROR(MATCH(GL$3,'Bins 2025'!$D173:$ALO173,1),0)/1000</f>
        <v/>
      </c>
      <c r="GM173">
        <f>IFERROR(MATCH(GM$3,'Bins 2025'!$D173:$ALO173,1),0)/1000</f>
        <v/>
      </c>
      <c r="GN173">
        <f>IFERROR(MATCH(GN$3,'Bins 2025'!$D173:$ALO173,1),0)/1000</f>
        <v/>
      </c>
      <c r="GO173">
        <f>IFERROR(MATCH(GO$3,'Bins 2025'!$D173:$ALO173,1),0)/1000</f>
        <v/>
      </c>
      <c r="GP173">
        <f>IFERROR(MATCH(GP$3,'Bins 2025'!$D173:$ALO173,1),0)/1000</f>
        <v/>
      </c>
      <c r="GQ173">
        <f>IFERROR(MATCH(GQ$3,'Bins 2025'!$D173:$ALO173,1),0)/1000</f>
        <v/>
      </c>
      <c r="GR173">
        <f>IFERROR(MATCH(GR$3,'Bins 2025'!$D173:$ALO173,1),0)/1000</f>
        <v/>
      </c>
      <c r="GS173">
        <f>IFERROR(MATCH(GS$3,'Bins 2025'!$D173:$ALO173,1),0)/1000</f>
        <v/>
      </c>
      <c r="GT173">
        <f>IFERROR(MATCH(GT$3,'Bins 2025'!$D173:$ALO173,1),0)/1000</f>
        <v/>
      </c>
      <c r="GU173">
        <f>IFERROR(MATCH(GU$3,'Bins 2025'!$D173:$ALO173,1),0)/1000</f>
        <v/>
      </c>
    </row>
    <row r="174">
      <c r="B174">
        <f>Inputs!B174</f>
        <v/>
      </c>
      <c r="C174">
        <f>Inputs!K174</f>
        <v/>
      </c>
      <c r="D174">
        <f>N(Inputs!H174)</f>
        <v/>
      </c>
      <c r="E174">
        <f>IFERROR(MATCH(E$3,'Bins 2025'!$D174:$ALO174,1),0)/1000</f>
        <v/>
      </c>
      <c r="F174">
        <f>IFERROR(MATCH(F$3,'Bins 2025'!$D174:$ALO174,1),0)/1000</f>
        <v/>
      </c>
      <c r="G174">
        <f>IFERROR(MATCH(G$3,'Bins 2025'!$D174:$ALO174,1),0)/1000</f>
        <v/>
      </c>
      <c r="H174">
        <f>IFERROR(MATCH(H$3,'Bins 2025'!$D174:$ALO174,1),0)/1000</f>
        <v/>
      </c>
      <c r="I174">
        <f>IFERROR(MATCH(I$3,'Bins 2025'!$D174:$ALO174,1),0)/1000</f>
        <v/>
      </c>
      <c r="J174">
        <f>IFERROR(MATCH(J$3,'Bins 2025'!$D174:$ALO174,1),0)/1000</f>
        <v/>
      </c>
      <c r="K174">
        <f>IFERROR(MATCH(K$3,'Bins 2025'!$D174:$ALO174,1),0)/1000</f>
        <v/>
      </c>
      <c r="L174">
        <f>IFERROR(MATCH(L$3,'Bins 2025'!$D174:$ALO174,1),0)/1000</f>
        <v/>
      </c>
      <c r="M174">
        <f>IFERROR(MATCH(M$3,'Bins 2025'!$D174:$ALO174,1),0)/1000</f>
        <v/>
      </c>
      <c r="N174">
        <f>IFERROR(MATCH(N$3,'Bins 2025'!$D174:$ALO174,1),0)/1000</f>
        <v/>
      </c>
      <c r="O174">
        <f>IFERROR(MATCH(O$3,'Bins 2025'!$D174:$ALO174,1),0)/1000</f>
        <v/>
      </c>
      <c r="P174">
        <f>IFERROR(MATCH(P$3,'Bins 2025'!$D174:$ALO174,1),0)/1000</f>
        <v/>
      </c>
      <c r="Q174">
        <f>IFERROR(MATCH(Q$3,'Bins 2025'!$D174:$ALO174,1),0)/1000</f>
        <v/>
      </c>
      <c r="R174">
        <f>IFERROR(MATCH(R$3,'Bins 2025'!$D174:$ALO174,1),0)/1000</f>
        <v/>
      </c>
      <c r="S174">
        <f>IFERROR(MATCH(S$3,'Bins 2025'!$D174:$ALO174,1),0)/1000</f>
        <v/>
      </c>
      <c r="T174">
        <f>IFERROR(MATCH(T$3,'Bins 2025'!$D174:$ALO174,1),0)/1000</f>
        <v/>
      </c>
      <c r="U174">
        <f>IFERROR(MATCH(U$3,'Bins 2025'!$D174:$ALO174,1),0)/1000</f>
        <v/>
      </c>
      <c r="V174">
        <f>IFERROR(MATCH(V$3,'Bins 2025'!$D174:$ALO174,1),0)/1000</f>
        <v/>
      </c>
      <c r="W174">
        <f>IFERROR(MATCH(W$3,'Bins 2025'!$D174:$ALO174,1),0)/1000</f>
        <v/>
      </c>
      <c r="X174">
        <f>IFERROR(MATCH(X$3,'Bins 2025'!$D174:$ALO174,1),0)/1000</f>
        <v/>
      </c>
      <c r="Y174">
        <f>IFERROR(MATCH(Y$3,'Bins 2025'!$D174:$ALO174,1),0)/1000</f>
        <v/>
      </c>
      <c r="Z174">
        <f>IFERROR(MATCH(Z$3,'Bins 2025'!$D174:$ALO174,1),0)/1000</f>
        <v/>
      </c>
      <c r="AA174">
        <f>IFERROR(MATCH(AA$3,'Bins 2025'!$D174:$ALO174,1),0)/1000</f>
        <v/>
      </c>
      <c r="AB174">
        <f>IFERROR(MATCH(AB$3,'Bins 2025'!$D174:$ALO174,1),0)/1000</f>
        <v/>
      </c>
      <c r="AC174">
        <f>IFERROR(MATCH(AC$3,'Bins 2025'!$D174:$ALO174,1),0)/1000</f>
        <v/>
      </c>
      <c r="AD174">
        <f>IFERROR(MATCH(AD$3,'Bins 2025'!$D174:$ALO174,1),0)/1000</f>
        <v/>
      </c>
      <c r="AE174">
        <f>IFERROR(MATCH(AE$3,'Bins 2025'!$D174:$ALO174,1),0)/1000</f>
        <v/>
      </c>
      <c r="AF174">
        <f>IFERROR(MATCH(AF$3,'Bins 2025'!$D174:$ALO174,1),0)/1000</f>
        <v/>
      </c>
      <c r="AG174">
        <f>IFERROR(MATCH(AG$3,'Bins 2025'!$D174:$ALO174,1),0)/1000</f>
        <v/>
      </c>
      <c r="AH174">
        <f>IFERROR(MATCH(AH$3,'Bins 2025'!$D174:$ALO174,1),0)/1000</f>
        <v/>
      </c>
      <c r="AI174">
        <f>IFERROR(MATCH(AI$3,'Bins 2025'!$D174:$ALO174,1),0)/1000</f>
        <v/>
      </c>
      <c r="AJ174">
        <f>IFERROR(MATCH(AJ$3,'Bins 2025'!$D174:$ALO174,1),0)/1000</f>
        <v/>
      </c>
      <c r="AK174">
        <f>IFERROR(MATCH(AK$3,'Bins 2025'!$D174:$ALO174,1),0)/1000</f>
        <v/>
      </c>
      <c r="AL174">
        <f>IFERROR(MATCH(AL$3,'Bins 2025'!$D174:$ALO174,1),0)/1000</f>
        <v/>
      </c>
      <c r="AM174">
        <f>IFERROR(MATCH(AM$3,'Bins 2025'!$D174:$ALO174,1),0)/1000</f>
        <v/>
      </c>
      <c r="AN174">
        <f>IFERROR(MATCH(AN$3,'Bins 2025'!$D174:$ALO174,1),0)/1000</f>
        <v/>
      </c>
      <c r="AO174">
        <f>IFERROR(MATCH(AO$3,'Bins 2025'!$D174:$ALO174,1),0)/1000</f>
        <v/>
      </c>
      <c r="AP174">
        <f>IFERROR(MATCH(AP$3,'Bins 2025'!$D174:$ALO174,1),0)/1000</f>
        <v/>
      </c>
      <c r="AQ174">
        <f>IFERROR(MATCH(AQ$3,'Bins 2025'!$D174:$ALO174,1),0)/1000</f>
        <v/>
      </c>
      <c r="AR174">
        <f>IFERROR(MATCH(AR$3,'Bins 2025'!$D174:$ALO174,1),0)/1000</f>
        <v/>
      </c>
      <c r="AS174">
        <f>IFERROR(MATCH(AS$3,'Bins 2025'!$D174:$ALO174,1),0)/1000</f>
        <v/>
      </c>
      <c r="AT174">
        <f>IFERROR(MATCH(AT$3,'Bins 2025'!$D174:$ALO174,1),0)/1000</f>
        <v/>
      </c>
      <c r="AU174">
        <f>IFERROR(MATCH(AU$3,'Bins 2025'!$D174:$ALO174,1),0)/1000</f>
        <v/>
      </c>
      <c r="AV174">
        <f>IFERROR(MATCH(AV$3,'Bins 2025'!$D174:$ALO174,1),0)/1000</f>
        <v/>
      </c>
      <c r="AW174">
        <f>IFERROR(MATCH(AW$3,'Bins 2025'!$D174:$ALO174,1),0)/1000</f>
        <v/>
      </c>
      <c r="AX174">
        <f>IFERROR(MATCH(AX$3,'Bins 2025'!$D174:$ALO174,1),0)/1000</f>
        <v/>
      </c>
      <c r="AY174">
        <f>IFERROR(MATCH(AY$3,'Bins 2025'!$D174:$ALO174,1),0)/1000</f>
        <v/>
      </c>
      <c r="AZ174">
        <f>IFERROR(MATCH(AZ$3,'Bins 2025'!$D174:$ALO174,1),0)/1000</f>
        <v/>
      </c>
      <c r="BA174">
        <f>IFERROR(MATCH(BA$3,'Bins 2025'!$D174:$ALO174,1),0)/1000</f>
        <v/>
      </c>
      <c r="BB174">
        <f>IFERROR(MATCH(BB$3,'Bins 2025'!$D174:$ALO174,1),0)/1000</f>
        <v/>
      </c>
      <c r="BC174">
        <f>IFERROR(MATCH(BC$3,'Bins 2025'!$D174:$ALO174,1),0)/1000</f>
        <v/>
      </c>
      <c r="BD174">
        <f>IFERROR(MATCH(BD$3,'Bins 2025'!$D174:$ALO174,1),0)/1000</f>
        <v/>
      </c>
      <c r="BE174">
        <f>IFERROR(MATCH(BE$3,'Bins 2025'!$D174:$ALO174,1),0)/1000</f>
        <v/>
      </c>
      <c r="BF174">
        <f>IFERROR(MATCH(BF$3,'Bins 2025'!$D174:$ALO174,1),0)/1000</f>
        <v/>
      </c>
      <c r="BG174">
        <f>IFERROR(MATCH(BG$3,'Bins 2025'!$D174:$ALO174,1),0)/1000</f>
        <v/>
      </c>
      <c r="BH174">
        <f>IFERROR(MATCH(BH$3,'Bins 2025'!$D174:$ALO174,1),0)/1000</f>
        <v/>
      </c>
      <c r="BI174">
        <f>IFERROR(MATCH(BI$3,'Bins 2025'!$D174:$ALO174,1),0)/1000</f>
        <v/>
      </c>
      <c r="BJ174">
        <f>IFERROR(MATCH(BJ$3,'Bins 2025'!$D174:$ALO174,1),0)/1000</f>
        <v/>
      </c>
      <c r="BK174">
        <f>IFERROR(MATCH(BK$3,'Bins 2025'!$D174:$ALO174,1),0)/1000</f>
        <v/>
      </c>
      <c r="BL174">
        <f>IFERROR(MATCH(BL$3,'Bins 2025'!$D174:$ALO174,1),0)/1000</f>
        <v/>
      </c>
      <c r="BM174">
        <f>IFERROR(MATCH(BM$3,'Bins 2025'!$D174:$ALO174,1),0)/1000</f>
        <v/>
      </c>
      <c r="BN174">
        <f>IFERROR(MATCH(BN$3,'Bins 2025'!$D174:$ALO174,1),0)/1000</f>
        <v/>
      </c>
      <c r="BO174">
        <f>IFERROR(MATCH(BO$3,'Bins 2025'!$D174:$ALO174,1),0)/1000</f>
        <v/>
      </c>
      <c r="BP174">
        <f>IFERROR(MATCH(BP$3,'Bins 2025'!$D174:$ALO174,1),0)/1000</f>
        <v/>
      </c>
      <c r="BQ174">
        <f>IFERROR(MATCH(BQ$3,'Bins 2025'!$D174:$ALO174,1),0)/1000</f>
        <v/>
      </c>
      <c r="BR174">
        <f>IFERROR(MATCH(BR$3,'Bins 2025'!$D174:$ALO174,1),0)/1000</f>
        <v/>
      </c>
      <c r="BS174">
        <f>IFERROR(MATCH(BS$3,'Bins 2025'!$D174:$ALO174,1),0)/1000</f>
        <v/>
      </c>
      <c r="BT174">
        <f>IFERROR(MATCH(BT$3,'Bins 2025'!$D174:$ALO174,1),0)/1000</f>
        <v/>
      </c>
      <c r="BU174">
        <f>IFERROR(MATCH(BU$3,'Bins 2025'!$D174:$ALO174,1),0)/1000</f>
        <v/>
      </c>
      <c r="BV174">
        <f>IFERROR(MATCH(BV$3,'Bins 2025'!$D174:$ALO174,1),0)/1000</f>
        <v/>
      </c>
      <c r="BW174">
        <f>IFERROR(MATCH(BW$3,'Bins 2025'!$D174:$ALO174,1),0)/1000</f>
        <v/>
      </c>
      <c r="BX174">
        <f>IFERROR(MATCH(BX$3,'Bins 2025'!$D174:$ALO174,1),0)/1000</f>
        <v/>
      </c>
      <c r="BY174">
        <f>IFERROR(MATCH(BY$3,'Bins 2025'!$D174:$ALO174,1),0)/1000</f>
        <v/>
      </c>
      <c r="BZ174">
        <f>IFERROR(MATCH(BZ$3,'Bins 2025'!$D174:$ALO174,1),0)/1000</f>
        <v/>
      </c>
      <c r="CA174">
        <f>IFERROR(MATCH(CA$3,'Bins 2025'!$D174:$ALO174,1),0)/1000</f>
        <v/>
      </c>
      <c r="CB174">
        <f>IFERROR(MATCH(CB$3,'Bins 2025'!$D174:$ALO174,1),0)/1000</f>
        <v/>
      </c>
      <c r="CC174">
        <f>IFERROR(MATCH(CC$3,'Bins 2025'!$D174:$ALO174,1),0)/1000</f>
        <v/>
      </c>
      <c r="CD174">
        <f>IFERROR(MATCH(CD$3,'Bins 2025'!$D174:$ALO174,1),0)/1000</f>
        <v/>
      </c>
      <c r="CE174">
        <f>IFERROR(MATCH(CE$3,'Bins 2025'!$D174:$ALO174,1),0)/1000</f>
        <v/>
      </c>
      <c r="CF174">
        <f>IFERROR(MATCH(CF$3,'Bins 2025'!$D174:$ALO174,1),0)/1000</f>
        <v/>
      </c>
      <c r="CG174">
        <f>IFERROR(MATCH(CG$3,'Bins 2025'!$D174:$ALO174,1),0)/1000</f>
        <v/>
      </c>
      <c r="CH174">
        <f>IFERROR(MATCH(CH$3,'Bins 2025'!$D174:$ALO174,1),0)/1000</f>
        <v/>
      </c>
      <c r="CI174">
        <f>IFERROR(MATCH(CI$3,'Bins 2025'!$D174:$ALO174,1),0)/1000</f>
        <v/>
      </c>
      <c r="CJ174">
        <f>IFERROR(MATCH(CJ$3,'Bins 2025'!$D174:$ALO174,1),0)/1000</f>
        <v/>
      </c>
      <c r="CK174">
        <f>IFERROR(MATCH(CK$3,'Bins 2025'!$D174:$ALO174,1),0)/1000</f>
        <v/>
      </c>
      <c r="CL174">
        <f>IFERROR(MATCH(CL$3,'Bins 2025'!$D174:$ALO174,1),0)/1000</f>
        <v/>
      </c>
      <c r="CM174">
        <f>IFERROR(MATCH(CM$3,'Bins 2025'!$D174:$ALO174,1),0)/1000</f>
        <v/>
      </c>
      <c r="CN174">
        <f>IFERROR(MATCH(CN$3,'Bins 2025'!$D174:$ALO174,1),0)/1000</f>
        <v/>
      </c>
      <c r="CO174">
        <f>IFERROR(MATCH(CO$3,'Bins 2025'!$D174:$ALO174,1),0)/1000</f>
        <v/>
      </c>
      <c r="CP174">
        <f>IFERROR(MATCH(CP$3,'Bins 2025'!$D174:$ALO174,1),0)/1000</f>
        <v/>
      </c>
      <c r="CQ174">
        <f>IFERROR(MATCH(CQ$3,'Bins 2025'!$D174:$ALO174,1),0)/1000</f>
        <v/>
      </c>
      <c r="CR174">
        <f>IFERROR(MATCH(CR$3,'Bins 2025'!$D174:$ALO174,1),0)/1000</f>
        <v/>
      </c>
      <c r="CS174">
        <f>IFERROR(MATCH(CS$3,'Bins 2025'!$D174:$ALO174,1),0)/1000</f>
        <v/>
      </c>
      <c r="CT174">
        <f>IFERROR(MATCH(CT$3,'Bins 2025'!$D174:$ALO174,1),0)/1000</f>
        <v/>
      </c>
      <c r="CU174">
        <f>IFERROR(MATCH(CU$3,'Bins 2025'!$D174:$ALO174,1),0)/1000</f>
        <v/>
      </c>
      <c r="CV174">
        <f>IFERROR(MATCH(CV$3,'Bins 2025'!$D174:$ALO174,1),0)/1000</f>
        <v/>
      </c>
      <c r="CW174">
        <f>IFERROR(MATCH(CW$3,'Bins 2025'!$D174:$ALO174,1),0)/1000</f>
        <v/>
      </c>
      <c r="CX174">
        <f>IFERROR(MATCH(CX$3,'Bins 2025'!$D174:$ALO174,1),0)/1000</f>
        <v/>
      </c>
      <c r="CY174">
        <f>IFERROR(MATCH(CY$3,'Bins 2025'!$D174:$ALO174,1),0)/1000</f>
        <v/>
      </c>
      <c r="CZ174">
        <f>IFERROR(MATCH(CZ$3,'Bins 2025'!$D174:$ALO174,1),0)/1000</f>
        <v/>
      </c>
      <c r="DA174">
        <f>IFERROR(MATCH(DA$3,'Bins 2025'!$D174:$ALO174,1),0)/1000</f>
        <v/>
      </c>
      <c r="DB174">
        <f>IFERROR(MATCH(DB$3,'Bins 2025'!$D174:$ALO174,1),0)/1000</f>
        <v/>
      </c>
      <c r="DC174">
        <f>IFERROR(MATCH(DC$3,'Bins 2025'!$D174:$ALO174,1),0)/1000</f>
        <v/>
      </c>
      <c r="DD174">
        <f>IFERROR(MATCH(DD$3,'Bins 2025'!$D174:$ALO174,1),0)/1000</f>
        <v/>
      </c>
      <c r="DE174">
        <f>IFERROR(MATCH(DE$3,'Bins 2025'!$D174:$ALO174,1),0)/1000</f>
        <v/>
      </c>
      <c r="DF174">
        <f>IFERROR(MATCH(DF$3,'Bins 2025'!$D174:$ALO174,1),0)/1000</f>
        <v/>
      </c>
      <c r="DG174">
        <f>IFERROR(MATCH(DG$3,'Bins 2025'!$D174:$ALO174,1),0)/1000</f>
        <v/>
      </c>
      <c r="DH174">
        <f>IFERROR(MATCH(DH$3,'Bins 2025'!$D174:$ALO174,1),0)/1000</f>
        <v/>
      </c>
      <c r="DI174">
        <f>IFERROR(MATCH(DI$3,'Bins 2025'!$D174:$ALO174,1),0)/1000</f>
        <v/>
      </c>
      <c r="DJ174">
        <f>IFERROR(MATCH(DJ$3,'Bins 2025'!$D174:$ALO174,1),0)/1000</f>
        <v/>
      </c>
      <c r="DK174">
        <f>IFERROR(MATCH(DK$3,'Bins 2025'!$D174:$ALO174,1),0)/1000</f>
        <v/>
      </c>
      <c r="DL174">
        <f>IFERROR(MATCH(DL$3,'Bins 2025'!$D174:$ALO174,1),0)/1000</f>
        <v/>
      </c>
      <c r="DM174">
        <f>IFERROR(MATCH(DM$3,'Bins 2025'!$D174:$ALO174,1),0)/1000</f>
        <v/>
      </c>
      <c r="DN174">
        <f>IFERROR(MATCH(DN$3,'Bins 2025'!$D174:$ALO174,1),0)/1000</f>
        <v/>
      </c>
      <c r="DO174">
        <f>IFERROR(MATCH(DO$3,'Bins 2025'!$D174:$ALO174,1),0)/1000</f>
        <v/>
      </c>
      <c r="DP174">
        <f>IFERROR(MATCH(DP$3,'Bins 2025'!$D174:$ALO174,1),0)/1000</f>
        <v/>
      </c>
      <c r="DQ174">
        <f>IFERROR(MATCH(DQ$3,'Bins 2025'!$D174:$ALO174,1),0)/1000</f>
        <v/>
      </c>
      <c r="DR174">
        <f>IFERROR(MATCH(DR$3,'Bins 2025'!$D174:$ALO174,1),0)/1000</f>
        <v/>
      </c>
      <c r="DS174">
        <f>IFERROR(MATCH(DS$3,'Bins 2025'!$D174:$ALO174,1),0)/1000</f>
        <v/>
      </c>
      <c r="DT174">
        <f>IFERROR(MATCH(DT$3,'Bins 2025'!$D174:$ALO174,1),0)/1000</f>
        <v/>
      </c>
      <c r="DU174">
        <f>IFERROR(MATCH(DU$3,'Bins 2025'!$D174:$ALO174,1),0)/1000</f>
        <v/>
      </c>
      <c r="DV174">
        <f>IFERROR(MATCH(DV$3,'Bins 2025'!$D174:$ALO174,1),0)/1000</f>
        <v/>
      </c>
      <c r="DW174">
        <f>IFERROR(MATCH(DW$3,'Bins 2025'!$D174:$ALO174,1),0)/1000</f>
        <v/>
      </c>
      <c r="DX174">
        <f>IFERROR(MATCH(DX$3,'Bins 2025'!$D174:$ALO174,1),0)/1000</f>
        <v/>
      </c>
      <c r="DY174">
        <f>IFERROR(MATCH(DY$3,'Bins 2025'!$D174:$ALO174,1),0)/1000</f>
        <v/>
      </c>
      <c r="DZ174">
        <f>IFERROR(MATCH(DZ$3,'Bins 2025'!$D174:$ALO174,1),0)/1000</f>
        <v/>
      </c>
      <c r="EA174">
        <f>IFERROR(MATCH(EA$3,'Bins 2025'!$D174:$ALO174,1),0)/1000</f>
        <v/>
      </c>
      <c r="EB174">
        <f>IFERROR(MATCH(EB$3,'Bins 2025'!$D174:$ALO174,1),0)/1000</f>
        <v/>
      </c>
      <c r="EC174">
        <f>IFERROR(MATCH(EC$3,'Bins 2025'!$D174:$ALO174,1),0)/1000</f>
        <v/>
      </c>
      <c r="ED174">
        <f>IFERROR(MATCH(ED$3,'Bins 2025'!$D174:$ALO174,1),0)/1000</f>
        <v/>
      </c>
      <c r="EE174">
        <f>IFERROR(MATCH(EE$3,'Bins 2025'!$D174:$ALO174,1),0)/1000</f>
        <v/>
      </c>
      <c r="EF174">
        <f>IFERROR(MATCH(EF$3,'Bins 2025'!$D174:$ALO174,1),0)/1000</f>
        <v/>
      </c>
      <c r="EG174">
        <f>IFERROR(MATCH(EG$3,'Bins 2025'!$D174:$ALO174,1),0)/1000</f>
        <v/>
      </c>
      <c r="EH174">
        <f>IFERROR(MATCH(EH$3,'Bins 2025'!$D174:$ALO174,1),0)/1000</f>
        <v/>
      </c>
      <c r="EI174">
        <f>IFERROR(MATCH(EI$3,'Bins 2025'!$D174:$ALO174,1),0)/1000</f>
        <v/>
      </c>
      <c r="EJ174">
        <f>IFERROR(MATCH(EJ$3,'Bins 2025'!$D174:$ALO174,1),0)/1000</f>
        <v/>
      </c>
      <c r="EK174">
        <f>IFERROR(MATCH(EK$3,'Bins 2025'!$D174:$ALO174,1),0)/1000</f>
        <v/>
      </c>
      <c r="EL174">
        <f>IFERROR(MATCH(EL$3,'Bins 2025'!$D174:$ALO174,1),0)/1000</f>
        <v/>
      </c>
      <c r="EM174">
        <f>IFERROR(MATCH(EM$3,'Bins 2025'!$D174:$ALO174,1),0)/1000</f>
        <v/>
      </c>
      <c r="EN174">
        <f>IFERROR(MATCH(EN$3,'Bins 2025'!$D174:$ALO174,1),0)/1000</f>
        <v/>
      </c>
      <c r="EO174">
        <f>IFERROR(MATCH(EO$3,'Bins 2025'!$D174:$ALO174,1),0)/1000</f>
        <v/>
      </c>
      <c r="EP174">
        <f>IFERROR(MATCH(EP$3,'Bins 2025'!$D174:$ALO174,1),0)/1000</f>
        <v/>
      </c>
      <c r="EQ174">
        <f>IFERROR(MATCH(EQ$3,'Bins 2025'!$D174:$ALO174,1),0)/1000</f>
        <v/>
      </c>
      <c r="ER174">
        <f>IFERROR(MATCH(ER$3,'Bins 2025'!$D174:$ALO174,1),0)/1000</f>
        <v/>
      </c>
      <c r="ES174">
        <f>IFERROR(MATCH(ES$3,'Bins 2025'!$D174:$ALO174,1),0)/1000</f>
        <v/>
      </c>
      <c r="ET174">
        <f>IFERROR(MATCH(ET$3,'Bins 2025'!$D174:$ALO174,1),0)/1000</f>
        <v/>
      </c>
      <c r="EU174">
        <f>IFERROR(MATCH(EU$3,'Bins 2025'!$D174:$ALO174,1),0)/1000</f>
        <v/>
      </c>
      <c r="EV174">
        <f>IFERROR(MATCH(EV$3,'Bins 2025'!$D174:$ALO174,1),0)/1000</f>
        <v/>
      </c>
      <c r="EW174">
        <f>IFERROR(MATCH(EW$3,'Bins 2025'!$D174:$ALO174,1),0)/1000</f>
        <v/>
      </c>
      <c r="EX174">
        <f>IFERROR(MATCH(EX$3,'Bins 2025'!$D174:$ALO174,1),0)/1000</f>
        <v/>
      </c>
      <c r="EY174">
        <f>IFERROR(MATCH(EY$3,'Bins 2025'!$D174:$ALO174,1),0)/1000</f>
        <v/>
      </c>
      <c r="EZ174">
        <f>IFERROR(MATCH(EZ$3,'Bins 2025'!$D174:$ALO174,1),0)/1000</f>
        <v/>
      </c>
      <c r="FA174">
        <f>IFERROR(MATCH(FA$3,'Bins 2025'!$D174:$ALO174,1),0)/1000</f>
        <v/>
      </c>
      <c r="FB174">
        <f>IFERROR(MATCH(FB$3,'Bins 2025'!$D174:$ALO174,1),0)/1000</f>
        <v/>
      </c>
      <c r="FC174">
        <f>IFERROR(MATCH(FC$3,'Bins 2025'!$D174:$ALO174,1),0)/1000</f>
        <v/>
      </c>
      <c r="FD174">
        <f>IFERROR(MATCH(FD$3,'Bins 2025'!$D174:$ALO174,1),0)/1000</f>
        <v/>
      </c>
      <c r="FE174">
        <f>IFERROR(MATCH(FE$3,'Bins 2025'!$D174:$ALO174,1),0)/1000</f>
        <v/>
      </c>
      <c r="FF174">
        <f>IFERROR(MATCH(FF$3,'Bins 2025'!$D174:$ALO174,1),0)/1000</f>
        <v/>
      </c>
      <c r="FG174">
        <f>IFERROR(MATCH(FG$3,'Bins 2025'!$D174:$ALO174,1),0)/1000</f>
        <v/>
      </c>
      <c r="FH174">
        <f>IFERROR(MATCH(FH$3,'Bins 2025'!$D174:$ALO174,1),0)/1000</f>
        <v/>
      </c>
      <c r="FI174">
        <f>IFERROR(MATCH(FI$3,'Bins 2025'!$D174:$ALO174,1),0)/1000</f>
        <v/>
      </c>
      <c r="FJ174">
        <f>IFERROR(MATCH(FJ$3,'Bins 2025'!$D174:$ALO174,1),0)/1000</f>
        <v/>
      </c>
      <c r="FK174">
        <f>IFERROR(MATCH(FK$3,'Bins 2025'!$D174:$ALO174,1),0)/1000</f>
        <v/>
      </c>
      <c r="FL174">
        <f>IFERROR(MATCH(FL$3,'Bins 2025'!$D174:$ALO174,1),0)/1000</f>
        <v/>
      </c>
      <c r="FM174">
        <f>IFERROR(MATCH(FM$3,'Bins 2025'!$D174:$ALO174,1),0)/1000</f>
        <v/>
      </c>
      <c r="FN174">
        <f>IFERROR(MATCH(FN$3,'Bins 2025'!$D174:$ALO174,1),0)/1000</f>
        <v/>
      </c>
      <c r="FO174">
        <f>IFERROR(MATCH(FO$3,'Bins 2025'!$D174:$ALO174,1),0)/1000</f>
        <v/>
      </c>
      <c r="FP174">
        <f>IFERROR(MATCH(FP$3,'Bins 2025'!$D174:$ALO174,1),0)/1000</f>
        <v/>
      </c>
      <c r="FQ174">
        <f>IFERROR(MATCH(FQ$3,'Bins 2025'!$D174:$ALO174,1),0)/1000</f>
        <v/>
      </c>
      <c r="FR174">
        <f>IFERROR(MATCH(FR$3,'Bins 2025'!$D174:$ALO174,1),0)/1000</f>
        <v/>
      </c>
      <c r="FS174">
        <f>IFERROR(MATCH(FS$3,'Bins 2025'!$D174:$ALO174,1),0)/1000</f>
        <v/>
      </c>
      <c r="FT174">
        <f>IFERROR(MATCH(FT$3,'Bins 2025'!$D174:$ALO174,1),0)/1000</f>
        <v/>
      </c>
      <c r="FU174">
        <f>IFERROR(MATCH(FU$3,'Bins 2025'!$D174:$ALO174,1),0)/1000</f>
        <v/>
      </c>
      <c r="FV174">
        <f>IFERROR(MATCH(FV$3,'Bins 2025'!$D174:$ALO174,1),0)/1000</f>
        <v/>
      </c>
      <c r="FW174">
        <f>IFERROR(MATCH(FW$3,'Bins 2025'!$D174:$ALO174,1),0)/1000</f>
        <v/>
      </c>
      <c r="FX174">
        <f>IFERROR(MATCH(FX$3,'Bins 2025'!$D174:$ALO174,1),0)/1000</f>
        <v/>
      </c>
      <c r="FY174">
        <f>IFERROR(MATCH(FY$3,'Bins 2025'!$D174:$ALO174,1),0)/1000</f>
        <v/>
      </c>
      <c r="FZ174">
        <f>IFERROR(MATCH(FZ$3,'Bins 2025'!$D174:$ALO174,1),0)/1000</f>
        <v/>
      </c>
      <c r="GA174">
        <f>IFERROR(MATCH(GA$3,'Bins 2025'!$D174:$ALO174,1),0)/1000</f>
        <v/>
      </c>
      <c r="GB174">
        <f>IFERROR(MATCH(GB$3,'Bins 2025'!$D174:$ALO174,1),0)/1000</f>
        <v/>
      </c>
      <c r="GC174">
        <f>IFERROR(MATCH(GC$3,'Bins 2025'!$D174:$ALO174,1),0)/1000</f>
        <v/>
      </c>
      <c r="GD174">
        <f>IFERROR(MATCH(GD$3,'Bins 2025'!$D174:$ALO174,1),0)/1000</f>
        <v/>
      </c>
      <c r="GE174">
        <f>IFERROR(MATCH(GE$3,'Bins 2025'!$D174:$ALO174,1),0)/1000</f>
        <v/>
      </c>
      <c r="GF174">
        <f>IFERROR(MATCH(GF$3,'Bins 2025'!$D174:$ALO174,1),0)/1000</f>
        <v/>
      </c>
      <c r="GG174">
        <f>IFERROR(MATCH(GG$3,'Bins 2025'!$D174:$ALO174,1),0)/1000</f>
        <v/>
      </c>
      <c r="GH174">
        <f>IFERROR(MATCH(GH$3,'Bins 2025'!$D174:$ALO174,1),0)/1000</f>
        <v/>
      </c>
      <c r="GI174">
        <f>IFERROR(MATCH(GI$3,'Bins 2025'!$D174:$ALO174,1),0)/1000</f>
        <v/>
      </c>
      <c r="GJ174">
        <f>IFERROR(MATCH(GJ$3,'Bins 2025'!$D174:$ALO174,1),0)/1000</f>
        <v/>
      </c>
      <c r="GK174">
        <f>IFERROR(MATCH(GK$3,'Bins 2025'!$D174:$ALO174,1),0)/1000</f>
        <v/>
      </c>
      <c r="GL174">
        <f>IFERROR(MATCH(GL$3,'Bins 2025'!$D174:$ALO174,1),0)/1000</f>
        <v/>
      </c>
      <c r="GM174">
        <f>IFERROR(MATCH(GM$3,'Bins 2025'!$D174:$ALO174,1),0)/1000</f>
        <v/>
      </c>
      <c r="GN174">
        <f>IFERROR(MATCH(GN$3,'Bins 2025'!$D174:$ALO174,1),0)/1000</f>
        <v/>
      </c>
      <c r="GO174">
        <f>IFERROR(MATCH(GO$3,'Bins 2025'!$D174:$ALO174,1),0)/1000</f>
        <v/>
      </c>
      <c r="GP174">
        <f>IFERROR(MATCH(GP$3,'Bins 2025'!$D174:$ALO174,1),0)/1000</f>
        <v/>
      </c>
      <c r="GQ174">
        <f>IFERROR(MATCH(GQ$3,'Bins 2025'!$D174:$ALO174,1),0)/1000</f>
        <v/>
      </c>
      <c r="GR174">
        <f>IFERROR(MATCH(GR$3,'Bins 2025'!$D174:$ALO174,1),0)/1000</f>
        <v/>
      </c>
      <c r="GS174">
        <f>IFERROR(MATCH(GS$3,'Bins 2025'!$D174:$ALO174,1),0)/1000</f>
        <v/>
      </c>
      <c r="GT174">
        <f>IFERROR(MATCH(GT$3,'Bins 2025'!$D174:$ALO174,1),0)/1000</f>
        <v/>
      </c>
      <c r="GU174">
        <f>IFERROR(MATCH(GU$3,'Bins 2025'!$D174:$ALO174,1),0)/1000</f>
        <v/>
      </c>
    </row>
    <row r="175">
      <c r="B175">
        <f>Inputs!B175</f>
        <v/>
      </c>
      <c r="C175">
        <f>Inputs!K175</f>
        <v/>
      </c>
      <c r="D175">
        <f>N(Inputs!H175)</f>
        <v/>
      </c>
      <c r="E175">
        <f>IFERROR(MATCH(E$3,'Bins 2025'!$D175:$ALO175,1),0)/1000</f>
        <v/>
      </c>
      <c r="F175">
        <f>IFERROR(MATCH(F$3,'Bins 2025'!$D175:$ALO175,1),0)/1000</f>
        <v/>
      </c>
      <c r="G175">
        <f>IFERROR(MATCH(G$3,'Bins 2025'!$D175:$ALO175,1),0)/1000</f>
        <v/>
      </c>
      <c r="H175">
        <f>IFERROR(MATCH(H$3,'Bins 2025'!$D175:$ALO175,1),0)/1000</f>
        <v/>
      </c>
      <c r="I175">
        <f>IFERROR(MATCH(I$3,'Bins 2025'!$D175:$ALO175,1),0)/1000</f>
        <v/>
      </c>
      <c r="J175">
        <f>IFERROR(MATCH(J$3,'Bins 2025'!$D175:$ALO175,1),0)/1000</f>
        <v/>
      </c>
      <c r="K175">
        <f>IFERROR(MATCH(K$3,'Bins 2025'!$D175:$ALO175,1),0)/1000</f>
        <v/>
      </c>
      <c r="L175">
        <f>IFERROR(MATCH(L$3,'Bins 2025'!$D175:$ALO175,1),0)/1000</f>
        <v/>
      </c>
      <c r="M175">
        <f>IFERROR(MATCH(M$3,'Bins 2025'!$D175:$ALO175,1),0)/1000</f>
        <v/>
      </c>
      <c r="N175">
        <f>IFERROR(MATCH(N$3,'Bins 2025'!$D175:$ALO175,1),0)/1000</f>
        <v/>
      </c>
      <c r="O175">
        <f>IFERROR(MATCH(O$3,'Bins 2025'!$D175:$ALO175,1),0)/1000</f>
        <v/>
      </c>
      <c r="P175">
        <f>IFERROR(MATCH(P$3,'Bins 2025'!$D175:$ALO175,1),0)/1000</f>
        <v/>
      </c>
      <c r="Q175">
        <f>IFERROR(MATCH(Q$3,'Bins 2025'!$D175:$ALO175,1),0)/1000</f>
        <v/>
      </c>
      <c r="R175">
        <f>IFERROR(MATCH(R$3,'Bins 2025'!$D175:$ALO175,1),0)/1000</f>
        <v/>
      </c>
      <c r="S175">
        <f>IFERROR(MATCH(S$3,'Bins 2025'!$D175:$ALO175,1),0)/1000</f>
        <v/>
      </c>
      <c r="T175">
        <f>IFERROR(MATCH(T$3,'Bins 2025'!$D175:$ALO175,1),0)/1000</f>
        <v/>
      </c>
      <c r="U175">
        <f>IFERROR(MATCH(U$3,'Bins 2025'!$D175:$ALO175,1),0)/1000</f>
        <v/>
      </c>
      <c r="V175">
        <f>IFERROR(MATCH(V$3,'Bins 2025'!$D175:$ALO175,1),0)/1000</f>
        <v/>
      </c>
      <c r="W175">
        <f>IFERROR(MATCH(W$3,'Bins 2025'!$D175:$ALO175,1),0)/1000</f>
        <v/>
      </c>
      <c r="X175">
        <f>IFERROR(MATCH(X$3,'Bins 2025'!$D175:$ALO175,1),0)/1000</f>
        <v/>
      </c>
      <c r="Y175">
        <f>IFERROR(MATCH(Y$3,'Bins 2025'!$D175:$ALO175,1),0)/1000</f>
        <v/>
      </c>
      <c r="Z175">
        <f>IFERROR(MATCH(Z$3,'Bins 2025'!$D175:$ALO175,1),0)/1000</f>
        <v/>
      </c>
      <c r="AA175">
        <f>IFERROR(MATCH(AA$3,'Bins 2025'!$D175:$ALO175,1),0)/1000</f>
        <v/>
      </c>
      <c r="AB175">
        <f>IFERROR(MATCH(AB$3,'Bins 2025'!$D175:$ALO175,1),0)/1000</f>
        <v/>
      </c>
      <c r="AC175">
        <f>IFERROR(MATCH(AC$3,'Bins 2025'!$D175:$ALO175,1),0)/1000</f>
        <v/>
      </c>
      <c r="AD175">
        <f>IFERROR(MATCH(AD$3,'Bins 2025'!$D175:$ALO175,1),0)/1000</f>
        <v/>
      </c>
      <c r="AE175">
        <f>IFERROR(MATCH(AE$3,'Bins 2025'!$D175:$ALO175,1),0)/1000</f>
        <v/>
      </c>
      <c r="AF175">
        <f>IFERROR(MATCH(AF$3,'Bins 2025'!$D175:$ALO175,1),0)/1000</f>
        <v/>
      </c>
      <c r="AG175">
        <f>IFERROR(MATCH(AG$3,'Bins 2025'!$D175:$ALO175,1),0)/1000</f>
        <v/>
      </c>
      <c r="AH175">
        <f>IFERROR(MATCH(AH$3,'Bins 2025'!$D175:$ALO175,1),0)/1000</f>
        <v/>
      </c>
      <c r="AI175">
        <f>IFERROR(MATCH(AI$3,'Bins 2025'!$D175:$ALO175,1),0)/1000</f>
        <v/>
      </c>
      <c r="AJ175">
        <f>IFERROR(MATCH(AJ$3,'Bins 2025'!$D175:$ALO175,1),0)/1000</f>
        <v/>
      </c>
      <c r="AK175">
        <f>IFERROR(MATCH(AK$3,'Bins 2025'!$D175:$ALO175,1),0)/1000</f>
        <v/>
      </c>
      <c r="AL175">
        <f>IFERROR(MATCH(AL$3,'Bins 2025'!$D175:$ALO175,1),0)/1000</f>
        <v/>
      </c>
      <c r="AM175">
        <f>IFERROR(MATCH(AM$3,'Bins 2025'!$D175:$ALO175,1),0)/1000</f>
        <v/>
      </c>
      <c r="AN175">
        <f>IFERROR(MATCH(AN$3,'Bins 2025'!$D175:$ALO175,1),0)/1000</f>
        <v/>
      </c>
      <c r="AO175">
        <f>IFERROR(MATCH(AO$3,'Bins 2025'!$D175:$ALO175,1),0)/1000</f>
        <v/>
      </c>
      <c r="AP175">
        <f>IFERROR(MATCH(AP$3,'Bins 2025'!$D175:$ALO175,1),0)/1000</f>
        <v/>
      </c>
      <c r="AQ175">
        <f>IFERROR(MATCH(AQ$3,'Bins 2025'!$D175:$ALO175,1),0)/1000</f>
        <v/>
      </c>
      <c r="AR175">
        <f>IFERROR(MATCH(AR$3,'Bins 2025'!$D175:$ALO175,1),0)/1000</f>
        <v/>
      </c>
      <c r="AS175">
        <f>IFERROR(MATCH(AS$3,'Bins 2025'!$D175:$ALO175,1),0)/1000</f>
        <v/>
      </c>
      <c r="AT175">
        <f>IFERROR(MATCH(AT$3,'Bins 2025'!$D175:$ALO175,1),0)/1000</f>
        <v/>
      </c>
      <c r="AU175">
        <f>IFERROR(MATCH(AU$3,'Bins 2025'!$D175:$ALO175,1),0)/1000</f>
        <v/>
      </c>
      <c r="AV175">
        <f>IFERROR(MATCH(AV$3,'Bins 2025'!$D175:$ALO175,1),0)/1000</f>
        <v/>
      </c>
      <c r="AW175">
        <f>IFERROR(MATCH(AW$3,'Bins 2025'!$D175:$ALO175,1),0)/1000</f>
        <v/>
      </c>
      <c r="AX175">
        <f>IFERROR(MATCH(AX$3,'Bins 2025'!$D175:$ALO175,1),0)/1000</f>
        <v/>
      </c>
      <c r="AY175">
        <f>IFERROR(MATCH(AY$3,'Bins 2025'!$D175:$ALO175,1),0)/1000</f>
        <v/>
      </c>
      <c r="AZ175">
        <f>IFERROR(MATCH(AZ$3,'Bins 2025'!$D175:$ALO175,1),0)/1000</f>
        <v/>
      </c>
      <c r="BA175">
        <f>IFERROR(MATCH(BA$3,'Bins 2025'!$D175:$ALO175,1),0)/1000</f>
        <v/>
      </c>
      <c r="BB175">
        <f>IFERROR(MATCH(BB$3,'Bins 2025'!$D175:$ALO175,1),0)/1000</f>
        <v/>
      </c>
      <c r="BC175">
        <f>IFERROR(MATCH(BC$3,'Bins 2025'!$D175:$ALO175,1),0)/1000</f>
        <v/>
      </c>
      <c r="BD175">
        <f>IFERROR(MATCH(BD$3,'Bins 2025'!$D175:$ALO175,1),0)/1000</f>
        <v/>
      </c>
      <c r="BE175">
        <f>IFERROR(MATCH(BE$3,'Bins 2025'!$D175:$ALO175,1),0)/1000</f>
        <v/>
      </c>
      <c r="BF175">
        <f>IFERROR(MATCH(BF$3,'Bins 2025'!$D175:$ALO175,1),0)/1000</f>
        <v/>
      </c>
      <c r="BG175">
        <f>IFERROR(MATCH(BG$3,'Bins 2025'!$D175:$ALO175,1),0)/1000</f>
        <v/>
      </c>
      <c r="BH175">
        <f>IFERROR(MATCH(BH$3,'Bins 2025'!$D175:$ALO175,1),0)/1000</f>
        <v/>
      </c>
      <c r="BI175">
        <f>IFERROR(MATCH(BI$3,'Bins 2025'!$D175:$ALO175,1),0)/1000</f>
        <v/>
      </c>
      <c r="BJ175">
        <f>IFERROR(MATCH(BJ$3,'Bins 2025'!$D175:$ALO175,1),0)/1000</f>
        <v/>
      </c>
      <c r="BK175">
        <f>IFERROR(MATCH(BK$3,'Bins 2025'!$D175:$ALO175,1),0)/1000</f>
        <v/>
      </c>
      <c r="BL175">
        <f>IFERROR(MATCH(BL$3,'Bins 2025'!$D175:$ALO175,1),0)/1000</f>
        <v/>
      </c>
      <c r="BM175">
        <f>IFERROR(MATCH(BM$3,'Bins 2025'!$D175:$ALO175,1),0)/1000</f>
        <v/>
      </c>
      <c r="BN175">
        <f>IFERROR(MATCH(BN$3,'Bins 2025'!$D175:$ALO175,1),0)/1000</f>
        <v/>
      </c>
      <c r="BO175">
        <f>IFERROR(MATCH(BO$3,'Bins 2025'!$D175:$ALO175,1),0)/1000</f>
        <v/>
      </c>
      <c r="BP175">
        <f>IFERROR(MATCH(BP$3,'Bins 2025'!$D175:$ALO175,1),0)/1000</f>
        <v/>
      </c>
      <c r="BQ175">
        <f>IFERROR(MATCH(BQ$3,'Bins 2025'!$D175:$ALO175,1),0)/1000</f>
        <v/>
      </c>
      <c r="BR175">
        <f>IFERROR(MATCH(BR$3,'Bins 2025'!$D175:$ALO175,1),0)/1000</f>
        <v/>
      </c>
      <c r="BS175">
        <f>IFERROR(MATCH(BS$3,'Bins 2025'!$D175:$ALO175,1),0)/1000</f>
        <v/>
      </c>
      <c r="BT175">
        <f>IFERROR(MATCH(BT$3,'Bins 2025'!$D175:$ALO175,1),0)/1000</f>
        <v/>
      </c>
      <c r="BU175">
        <f>IFERROR(MATCH(BU$3,'Bins 2025'!$D175:$ALO175,1),0)/1000</f>
        <v/>
      </c>
      <c r="BV175">
        <f>IFERROR(MATCH(BV$3,'Bins 2025'!$D175:$ALO175,1),0)/1000</f>
        <v/>
      </c>
      <c r="BW175">
        <f>IFERROR(MATCH(BW$3,'Bins 2025'!$D175:$ALO175,1),0)/1000</f>
        <v/>
      </c>
      <c r="BX175">
        <f>IFERROR(MATCH(BX$3,'Bins 2025'!$D175:$ALO175,1),0)/1000</f>
        <v/>
      </c>
      <c r="BY175">
        <f>IFERROR(MATCH(BY$3,'Bins 2025'!$D175:$ALO175,1),0)/1000</f>
        <v/>
      </c>
      <c r="BZ175">
        <f>IFERROR(MATCH(BZ$3,'Bins 2025'!$D175:$ALO175,1),0)/1000</f>
        <v/>
      </c>
      <c r="CA175">
        <f>IFERROR(MATCH(CA$3,'Bins 2025'!$D175:$ALO175,1),0)/1000</f>
        <v/>
      </c>
      <c r="CB175">
        <f>IFERROR(MATCH(CB$3,'Bins 2025'!$D175:$ALO175,1),0)/1000</f>
        <v/>
      </c>
      <c r="CC175">
        <f>IFERROR(MATCH(CC$3,'Bins 2025'!$D175:$ALO175,1),0)/1000</f>
        <v/>
      </c>
      <c r="CD175">
        <f>IFERROR(MATCH(CD$3,'Bins 2025'!$D175:$ALO175,1),0)/1000</f>
        <v/>
      </c>
      <c r="CE175">
        <f>IFERROR(MATCH(CE$3,'Bins 2025'!$D175:$ALO175,1),0)/1000</f>
        <v/>
      </c>
      <c r="CF175">
        <f>IFERROR(MATCH(CF$3,'Bins 2025'!$D175:$ALO175,1),0)/1000</f>
        <v/>
      </c>
      <c r="CG175">
        <f>IFERROR(MATCH(CG$3,'Bins 2025'!$D175:$ALO175,1),0)/1000</f>
        <v/>
      </c>
      <c r="CH175">
        <f>IFERROR(MATCH(CH$3,'Bins 2025'!$D175:$ALO175,1),0)/1000</f>
        <v/>
      </c>
      <c r="CI175">
        <f>IFERROR(MATCH(CI$3,'Bins 2025'!$D175:$ALO175,1),0)/1000</f>
        <v/>
      </c>
      <c r="CJ175">
        <f>IFERROR(MATCH(CJ$3,'Bins 2025'!$D175:$ALO175,1),0)/1000</f>
        <v/>
      </c>
      <c r="CK175">
        <f>IFERROR(MATCH(CK$3,'Bins 2025'!$D175:$ALO175,1),0)/1000</f>
        <v/>
      </c>
      <c r="CL175">
        <f>IFERROR(MATCH(CL$3,'Bins 2025'!$D175:$ALO175,1),0)/1000</f>
        <v/>
      </c>
      <c r="CM175">
        <f>IFERROR(MATCH(CM$3,'Bins 2025'!$D175:$ALO175,1),0)/1000</f>
        <v/>
      </c>
      <c r="CN175">
        <f>IFERROR(MATCH(CN$3,'Bins 2025'!$D175:$ALO175,1),0)/1000</f>
        <v/>
      </c>
      <c r="CO175">
        <f>IFERROR(MATCH(CO$3,'Bins 2025'!$D175:$ALO175,1),0)/1000</f>
        <v/>
      </c>
      <c r="CP175">
        <f>IFERROR(MATCH(CP$3,'Bins 2025'!$D175:$ALO175,1),0)/1000</f>
        <v/>
      </c>
      <c r="CQ175">
        <f>IFERROR(MATCH(CQ$3,'Bins 2025'!$D175:$ALO175,1),0)/1000</f>
        <v/>
      </c>
      <c r="CR175">
        <f>IFERROR(MATCH(CR$3,'Bins 2025'!$D175:$ALO175,1),0)/1000</f>
        <v/>
      </c>
      <c r="CS175">
        <f>IFERROR(MATCH(CS$3,'Bins 2025'!$D175:$ALO175,1),0)/1000</f>
        <v/>
      </c>
      <c r="CT175">
        <f>IFERROR(MATCH(CT$3,'Bins 2025'!$D175:$ALO175,1),0)/1000</f>
        <v/>
      </c>
      <c r="CU175">
        <f>IFERROR(MATCH(CU$3,'Bins 2025'!$D175:$ALO175,1),0)/1000</f>
        <v/>
      </c>
      <c r="CV175">
        <f>IFERROR(MATCH(CV$3,'Bins 2025'!$D175:$ALO175,1),0)/1000</f>
        <v/>
      </c>
      <c r="CW175">
        <f>IFERROR(MATCH(CW$3,'Bins 2025'!$D175:$ALO175,1),0)/1000</f>
        <v/>
      </c>
      <c r="CX175">
        <f>IFERROR(MATCH(CX$3,'Bins 2025'!$D175:$ALO175,1),0)/1000</f>
        <v/>
      </c>
      <c r="CY175">
        <f>IFERROR(MATCH(CY$3,'Bins 2025'!$D175:$ALO175,1),0)/1000</f>
        <v/>
      </c>
      <c r="CZ175">
        <f>IFERROR(MATCH(CZ$3,'Bins 2025'!$D175:$ALO175,1),0)/1000</f>
        <v/>
      </c>
      <c r="DA175">
        <f>IFERROR(MATCH(DA$3,'Bins 2025'!$D175:$ALO175,1),0)/1000</f>
        <v/>
      </c>
      <c r="DB175">
        <f>IFERROR(MATCH(DB$3,'Bins 2025'!$D175:$ALO175,1),0)/1000</f>
        <v/>
      </c>
      <c r="DC175">
        <f>IFERROR(MATCH(DC$3,'Bins 2025'!$D175:$ALO175,1),0)/1000</f>
        <v/>
      </c>
      <c r="DD175">
        <f>IFERROR(MATCH(DD$3,'Bins 2025'!$D175:$ALO175,1),0)/1000</f>
        <v/>
      </c>
      <c r="DE175">
        <f>IFERROR(MATCH(DE$3,'Bins 2025'!$D175:$ALO175,1),0)/1000</f>
        <v/>
      </c>
      <c r="DF175">
        <f>IFERROR(MATCH(DF$3,'Bins 2025'!$D175:$ALO175,1),0)/1000</f>
        <v/>
      </c>
      <c r="DG175">
        <f>IFERROR(MATCH(DG$3,'Bins 2025'!$D175:$ALO175,1),0)/1000</f>
        <v/>
      </c>
      <c r="DH175">
        <f>IFERROR(MATCH(DH$3,'Bins 2025'!$D175:$ALO175,1),0)/1000</f>
        <v/>
      </c>
      <c r="DI175">
        <f>IFERROR(MATCH(DI$3,'Bins 2025'!$D175:$ALO175,1),0)/1000</f>
        <v/>
      </c>
      <c r="DJ175">
        <f>IFERROR(MATCH(DJ$3,'Bins 2025'!$D175:$ALO175,1),0)/1000</f>
        <v/>
      </c>
      <c r="DK175">
        <f>IFERROR(MATCH(DK$3,'Bins 2025'!$D175:$ALO175,1),0)/1000</f>
        <v/>
      </c>
      <c r="DL175">
        <f>IFERROR(MATCH(DL$3,'Bins 2025'!$D175:$ALO175,1),0)/1000</f>
        <v/>
      </c>
      <c r="DM175">
        <f>IFERROR(MATCH(DM$3,'Bins 2025'!$D175:$ALO175,1),0)/1000</f>
        <v/>
      </c>
      <c r="DN175">
        <f>IFERROR(MATCH(DN$3,'Bins 2025'!$D175:$ALO175,1),0)/1000</f>
        <v/>
      </c>
      <c r="DO175">
        <f>IFERROR(MATCH(DO$3,'Bins 2025'!$D175:$ALO175,1),0)/1000</f>
        <v/>
      </c>
      <c r="DP175">
        <f>IFERROR(MATCH(DP$3,'Bins 2025'!$D175:$ALO175,1),0)/1000</f>
        <v/>
      </c>
      <c r="DQ175">
        <f>IFERROR(MATCH(DQ$3,'Bins 2025'!$D175:$ALO175,1),0)/1000</f>
        <v/>
      </c>
      <c r="DR175">
        <f>IFERROR(MATCH(DR$3,'Bins 2025'!$D175:$ALO175,1),0)/1000</f>
        <v/>
      </c>
      <c r="DS175">
        <f>IFERROR(MATCH(DS$3,'Bins 2025'!$D175:$ALO175,1),0)/1000</f>
        <v/>
      </c>
      <c r="DT175">
        <f>IFERROR(MATCH(DT$3,'Bins 2025'!$D175:$ALO175,1),0)/1000</f>
        <v/>
      </c>
      <c r="DU175">
        <f>IFERROR(MATCH(DU$3,'Bins 2025'!$D175:$ALO175,1),0)/1000</f>
        <v/>
      </c>
      <c r="DV175">
        <f>IFERROR(MATCH(DV$3,'Bins 2025'!$D175:$ALO175,1),0)/1000</f>
        <v/>
      </c>
      <c r="DW175">
        <f>IFERROR(MATCH(DW$3,'Bins 2025'!$D175:$ALO175,1),0)/1000</f>
        <v/>
      </c>
      <c r="DX175">
        <f>IFERROR(MATCH(DX$3,'Bins 2025'!$D175:$ALO175,1),0)/1000</f>
        <v/>
      </c>
      <c r="DY175">
        <f>IFERROR(MATCH(DY$3,'Bins 2025'!$D175:$ALO175,1),0)/1000</f>
        <v/>
      </c>
      <c r="DZ175">
        <f>IFERROR(MATCH(DZ$3,'Bins 2025'!$D175:$ALO175,1),0)/1000</f>
        <v/>
      </c>
      <c r="EA175">
        <f>IFERROR(MATCH(EA$3,'Bins 2025'!$D175:$ALO175,1),0)/1000</f>
        <v/>
      </c>
      <c r="EB175">
        <f>IFERROR(MATCH(EB$3,'Bins 2025'!$D175:$ALO175,1),0)/1000</f>
        <v/>
      </c>
      <c r="EC175">
        <f>IFERROR(MATCH(EC$3,'Bins 2025'!$D175:$ALO175,1),0)/1000</f>
        <v/>
      </c>
      <c r="ED175">
        <f>IFERROR(MATCH(ED$3,'Bins 2025'!$D175:$ALO175,1),0)/1000</f>
        <v/>
      </c>
      <c r="EE175">
        <f>IFERROR(MATCH(EE$3,'Bins 2025'!$D175:$ALO175,1),0)/1000</f>
        <v/>
      </c>
      <c r="EF175">
        <f>IFERROR(MATCH(EF$3,'Bins 2025'!$D175:$ALO175,1),0)/1000</f>
        <v/>
      </c>
      <c r="EG175">
        <f>IFERROR(MATCH(EG$3,'Bins 2025'!$D175:$ALO175,1),0)/1000</f>
        <v/>
      </c>
      <c r="EH175">
        <f>IFERROR(MATCH(EH$3,'Bins 2025'!$D175:$ALO175,1),0)/1000</f>
        <v/>
      </c>
      <c r="EI175">
        <f>IFERROR(MATCH(EI$3,'Bins 2025'!$D175:$ALO175,1),0)/1000</f>
        <v/>
      </c>
      <c r="EJ175">
        <f>IFERROR(MATCH(EJ$3,'Bins 2025'!$D175:$ALO175,1),0)/1000</f>
        <v/>
      </c>
      <c r="EK175">
        <f>IFERROR(MATCH(EK$3,'Bins 2025'!$D175:$ALO175,1),0)/1000</f>
        <v/>
      </c>
      <c r="EL175">
        <f>IFERROR(MATCH(EL$3,'Bins 2025'!$D175:$ALO175,1),0)/1000</f>
        <v/>
      </c>
      <c r="EM175">
        <f>IFERROR(MATCH(EM$3,'Bins 2025'!$D175:$ALO175,1),0)/1000</f>
        <v/>
      </c>
      <c r="EN175">
        <f>IFERROR(MATCH(EN$3,'Bins 2025'!$D175:$ALO175,1),0)/1000</f>
        <v/>
      </c>
      <c r="EO175">
        <f>IFERROR(MATCH(EO$3,'Bins 2025'!$D175:$ALO175,1),0)/1000</f>
        <v/>
      </c>
      <c r="EP175">
        <f>IFERROR(MATCH(EP$3,'Bins 2025'!$D175:$ALO175,1),0)/1000</f>
        <v/>
      </c>
      <c r="EQ175">
        <f>IFERROR(MATCH(EQ$3,'Bins 2025'!$D175:$ALO175,1),0)/1000</f>
        <v/>
      </c>
      <c r="ER175">
        <f>IFERROR(MATCH(ER$3,'Bins 2025'!$D175:$ALO175,1),0)/1000</f>
        <v/>
      </c>
      <c r="ES175">
        <f>IFERROR(MATCH(ES$3,'Bins 2025'!$D175:$ALO175,1),0)/1000</f>
        <v/>
      </c>
      <c r="ET175">
        <f>IFERROR(MATCH(ET$3,'Bins 2025'!$D175:$ALO175,1),0)/1000</f>
        <v/>
      </c>
      <c r="EU175">
        <f>IFERROR(MATCH(EU$3,'Bins 2025'!$D175:$ALO175,1),0)/1000</f>
        <v/>
      </c>
      <c r="EV175">
        <f>IFERROR(MATCH(EV$3,'Bins 2025'!$D175:$ALO175,1),0)/1000</f>
        <v/>
      </c>
      <c r="EW175">
        <f>IFERROR(MATCH(EW$3,'Bins 2025'!$D175:$ALO175,1),0)/1000</f>
        <v/>
      </c>
      <c r="EX175">
        <f>IFERROR(MATCH(EX$3,'Bins 2025'!$D175:$ALO175,1),0)/1000</f>
        <v/>
      </c>
      <c r="EY175">
        <f>IFERROR(MATCH(EY$3,'Bins 2025'!$D175:$ALO175,1),0)/1000</f>
        <v/>
      </c>
      <c r="EZ175">
        <f>IFERROR(MATCH(EZ$3,'Bins 2025'!$D175:$ALO175,1),0)/1000</f>
        <v/>
      </c>
      <c r="FA175">
        <f>IFERROR(MATCH(FA$3,'Bins 2025'!$D175:$ALO175,1),0)/1000</f>
        <v/>
      </c>
      <c r="FB175">
        <f>IFERROR(MATCH(FB$3,'Bins 2025'!$D175:$ALO175,1),0)/1000</f>
        <v/>
      </c>
      <c r="FC175">
        <f>IFERROR(MATCH(FC$3,'Bins 2025'!$D175:$ALO175,1),0)/1000</f>
        <v/>
      </c>
      <c r="FD175">
        <f>IFERROR(MATCH(FD$3,'Bins 2025'!$D175:$ALO175,1),0)/1000</f>
        <v/>
      </c>
      <c r="FE175">
        <f>IFERROR(MATCH(FE$3,'Bins 2025'!$D175:$ALO175,1),0)/1000</f>
        <v/>
      </c>
      <c r="FF175">
        <f>IFERROR(MATCH(FF$3,'Bins 2025'!$D175:$ALO175,1),0)/1000</f>
        <v/>
      </c>
      <c r="FG175">
        <f>IFERROR(MATCH(FG$3,'Bins 2025'!$D175:$ALO175,1),0)/1000</f>
        <v/>
      </c>
      <c r="FH175">
        <f>IFERROR(MATCH(FH$3,'Bins 2025'!$D175:$ALO175,1),0)/1000</f>
        <v/>
      </c>
      <c r="FI175">
        <f>IFERROR(MATCH(FI$3,'Bins 2025'!$D175:$ALO175,1),0)/1000</f>
        <v/>
      </c>
      <c r="FJ175">
        <f>IFERROR(MATCH(FJ$3,'Bins 2025'!$D175:$ALO175,1),0)/1000</f>
        <v/>
      </c>
      <c r="FK175">
        <f>IFERROR(MATCH(FK$3,'Bins 2025'!$D175:$ALO175,1),0)/1000</f>
        <v/>
      </c>
      <c r="FL175">
        <f>IFERROR(MATCH(FL$3,'Bins 2025'!$D175:$ALO175,1),0)/1000</f>
        <v/>
      </c>
      <c r="FM175">
        <f>IFERROR(MATCH(FM$3,'Bins 2025'!$D175:$ALO175,1),0)/1000</f>
        <v/>
      </c>
      <c r="FN175">
        <f>IFERROR(MATCH(FN$3,'Bins 2025'!$D175:$ALO175,1),0)/1000</f>
        <v/>
      </c>
      <c r="FO175">
        <f>IFERROR(MATCH(FO$3,'Bins 2025'!$D175:$ALO175,1),0)/1000</f>
        <v/>
      </c>
      <c r="FP175">
        <f>IFERROR(MATCH(FP$3,'Bins 2025'!$D175:$ALO175,1),0)/1000</f>
        <v/>
      </c>
      <c r="FQ175">
        <f>IFERROR(MATCH(FQ$3,'Bins 2025'!$D175:$ALO175,1),0)/1000</f>
        <v/>
      </c>
      <c r="FR175">
        <f>IFERROR(MATCH(FR$3,'Bins 2025'!$D175:$ALO175,1),0)/1000</f>
        <v/>
      </c>
      <c r="FS175">
        <f>IFERROR(MATCH(FS$3,'Bins 2025'!$D175:$ALO175,1),0)/1000</f>
        <v/>
      </c>
      <c r="FT175">
        <f>IFERROR(MATCH(FT$3,'Bins 2025'!$D175:$ALO175,1),0)/1000</f>
        <v/>
      </c>
      <c r="FU175">
        <f>IFERROR(MATCH(FU$3,'Bins 2025'!$D175:$ALO175,1),0)/1000</f>
        <v/>
      </c>
      <c r="FV175">
        <f>IFERROR(MATCH(FV$3,'Bins 2025'!$D175:$ALO175,1),0)/1000</f>
        <v/>
      </c>
      <c r="FW175">
        <f>IFERROR(MATCH(FW$3,'Bins 2025'!$D175:$ALO175,1),0)/1000</f>
        <v/>
      </c>
      <c r="FX175">
        <f>IFERROR(MATCH(FX$3,'Bins 2025'!$D175:$ALO175,1),0)/1000</f>
        <v/>
      </c>
      <c r="FY175">
        <f>IFERROR(MATCH(FY$3,'Bins 2025'!$D175:$ALO175,1),0)/1000</f>
        <v/>
      </c>
      <c r="FZ175">
        <f>IFERROR(MATCH(FZ$3,'Bins 2025'!$D175:$ALO175,1),0)/1000</f>
        <v/>
      </c>
      <c r="GA175">
        <f>IFERROR(MATCH(GA$3,'Bins 2025'!$D175:$ALO175,1),0)/1000</f>
        <v/>
      </c>
      <c r="GB175">
        <f>IFERROR(MATCH(GB$3,'Bins 2025'!$D175:$ALO175,1),0)/1000</f>
        <v/>
      </c>
      <c r="GC175">
        <f>IFERROR(MATCH(GC$3,'Bins 2025'!$D175:$ALO175,1),0)/1000</f>
        <v/>
      </c>
      <c r="GD175">
        <f>IFERROR(MATCH(GD$3,'Bins 2025'!$D175:$ALO175,1),0)/1000</f>
        <v/>
      </c>
      <c r="GE175">
        <f>IFERROR(MATCH(GE$3,'Bins 2025'!$D175:$ALO175,1),0)/1000</f>
        <v/>
      </c>
      <c r="GF175">
        <f>IFERROR(MATCH(GF$3,'Bins 2025'!$D175:$ALO175,1),0)/1000</f>
        <v/>
      </c>
      <c r="GG175">
        <f>IFERROR(MATCH(GG$3,'Bins 2025'!$D175:$ALO175,1),0)/1000</f>
        <v/>
      </c>
      <c r="GH175">
        <f>IFERROR(MATCH(GH$3,'Bins 2025'!$D175:$ALO175,1),0)/1000</f>
        <v/>
      </c>
      <c r="GI175">
        <f>IFERROR(MATCH(GI$3,'Bins 2025'!$D175:$ALO175,1),0)/1000</f>
        <v/>
      </c>
      <c r="GJ175">
        <f>IFERROR(MATCH(GJ$3,'Bins 2025'!$D175:$ALO175,1),0)/1000</f>
        <v/>
      </c>
      <c r="GK175">
        <f>IFERROR(MATCH(GK$3,'Bins 2025'!$D175:$ALO175,1),0)/1000</f>
        <v/>
      </c>
      <c r="GL175">
        <f>IFERROR(MATCH(GL$3,'Bins 2025'!$D175:$ALO175,1),0)/1000</f>
        <v/>
      </c>
      <c r="GM175">
        <f>IFERROR(MATCH(GM$3,'Bins 2025'!$D175:$ALO175,1),0)/1000</f>
        <v/>
      </c>
      <c r="GN175">
        <f>IFERROR(MATCH(GN$3,'Bins 2025'!$D175:$ALO175,1),0)/1000</f>
        <v/>
      </c>
      <c r="GO175">
        <f>IFERROR(MATCH(GO$3,'Bins 2025'!$D175:$ALO175,1),0)/1000</f>
        <v/>
      </c>
      <c r="GP175">
        <f>IFERROR(MATCH(GP$3,'Bins 2025'!$D175:$ALO175,1),0)/1000</f>
        <v/>
      </c>
      <c r="GQ175">
        <f>IFERROR(MATCH(GQ$3,'Bins 2025'!$D175:$ALO175,1),0)/1000</f>
        <v/>
      </c>
      <c r="GR175">
        <f>IFERROR(MATCH(GR$3,'Bins 2025'!$D175:$ALO175,1),0)/1000</f>
        <v/>
      </c>
      <c r="GS175">
        <f>IFERROR(MATCH(GS$3,'Bins 2025'!$D175:$ALO175,1),0)/1000</f>
        <v/>
      </c>
      <c r="GT175">
        <f>IFERROR(MATCH(GT$3,'Bins 2025'!$D175:$ALO175,1),0)/1000</f>
        <v/>
      </c>
      <c r="GU175">
        <f>IFERROR(MATCH(GU$3,'Bins 2025'!$D175:$ALO175,1),0)/1000</f>
        <v/>
      </c>
    </row>
    <row r="176">
      <c r="B176">
        <f>Inputs!B176</f>
        <v/>
      </c>
      <c r="C176">
        <f>Inputs!K176</f>
        <v/>
      </c>
      <c r="D176">
        <f>N(Inputs!H176)</f>
        <v/>
      </c>
      <c r="E176">
        <f>IFERROR(MATCH(E$3,'Bins 2025'!$D176:$ALO176,1),0)/1000</f>
        <v/>
      </c>
      <c r="F176">
        <f>IFERROR(MATCH(F$3,'Bins 2025'!$D176:$ALO176,1),0)/1000</f>
        <v/>
      </c>
      <c r="G176">
        <f>IFERROR(MATCH(G$3,'Bins 2025'!$D176:$ALO176,1),0)/1000</f>
        <v/>
      </c>
      <c r="H176">
        <f>IFERROR(MATCH(H$3,'Bins 2025'!$D176:$ALO176,1),0)/1000</f>
        <v/>
      </c>
      <c r="I176">
        <f>IFERROR(MATCH(I$3,'Bins 2025'!$D176:$ALO176,1),0)/1000</f>
        <v/>
      </c>
      <c r="J176">
        <f>IFERROR(MATCH(J$3,'Bins 2025'!$D176:$ALO176,1),0)/1000</f>
        <v/>
      </c>
      <c r="K176">
        <f>IFERROR(MATCH(K$3,'Bins 2025'!$D176:$ALO176,1),0)/1000</f>
        <v/>
      </c>
      <c r="L176">
        <f>IFERROR(MATCH(L$3,'Bins 2025'!$D176:$ALO176,1),0)/1000</f>
        <v/>
      </c>
      <c r="M176">
        <f>IFERROR(MATCH(M$3,'Bins 2025'!$D176:$ALO176,1),0)/1000</f>
        <v/>
      </c>
      <c r="N176">
        <f>IFERROR(MATCH(N$3,'Bins 2025'!$D176:$ALO176,1),0)/1000</f>
        <v/>
      </c>
      <c r="O176">
        <f>IFERROR(MATCH(O$3,'Bins 2025'!$D176:$ALO176,1),0)/1000</f>
        <v/>
      </c>
      <c r="P176">
        <f>IFERROR(MATCH(P$3,'Bins 2025'!$D176:$ALO176,1),0)/1000</f>
        <v/>
      </c>
      <c r="Q176">
        <f>IFERROR(MATCH(Q$3,'Bins 2025'!$D176:$ALO176,1),0)/1000</f>
        <v/>
      </c>
      <c r="R176">
        <f>IFERROR(MATCH(R$3,'Bins 2025'!$D176:$ALO176,1),0)/1000</f>
        <v/>
      </c>
      <c r="S176">
        <f>IFERROR(MATCH(S$3,'Bins 2025'!$D176:$ALO176,1),0)/1000</f>
        <v/>
      </c>
      <c r="T176">
        <f>IFERROR(MATCH(T$3,'Bins 2025'!$D176:$ALO176,1),0)/1000</f>
        <v/>
      </c>
      <c r="U176">
        <f>IFERROR(MATCH(U$3,'Bins 2025'!$D176:$ALO176,1),0)/1000</f>
        <v/>
      </c>
      <c r="V176">
        <f>IFERROR(MATCH(V$3,'Bins 2025'!$D176:$ALO176,1),0)/1000</f>
        <v/>
      </c>
      <c r="W176">
        <f>IFERROR(MATCH(W$3,'Bins 2025'!$D176:$ALO176,1),0)/1000</f>
        <v/>
      </c>
      <c r="X176">
        <f>IFERROR(MATCH(X$3,'Bins 2025'!$D176:$ALO176,1),0)/1000</f>
        <v/>
      </c>
      <c r="Y176">
        <f>IFERROR(MATCH(Y$3,'Bins 2025'!$D176:$ALO176,1),0)/1000</f>
        <v/>
      </c>
      <c r="Z176">
        <f>IFERROR(MATCH(Z$3,'Bins 2025'!$D176:$ALO176,1),0)/1000</f>
        <v/>
      </c>
      <c r="AA176">
        <f>IFERROR(MATCH(AA$3,'Bins 2025'!$D176:$ALO176,1),0)/1000</f>
        <v/>
      </c>
      <c r="AB176">
        <f>IFERROR(MATCH(AB$3,'Bins 2025'!$D176:$ALO176,1),0)/1000</f>
        <v/>
      </c>
      <c r="AC176">
        <f>IFERROR(MATCH(AC$3,'Bins 2025'!$D176:$ALO176,1),0)/1000</f>
        <v/>
      </c>
      <c r="AD176">
        <f>IFERROR(MATCH(AD$3,'Bins 2025'!$D176:$ALO176,1),0)/1000</f>
        <v/>
      </c>
      <c r="AE176">
        <f>IFERROR(MATCH(AE$3,'Bins 2025'!$D176:$ALO176,1),0)/1000</f>
        <v/>
      </c>
      <c r="AF176">
        <f>IFERROR(MATCH(AF$3,'Bins 2025'!$D176:$ALO176,1),0)/1000</f>
        <v/>
      </c>
      <c r="AG176">
        <f>IFERROR(MATCH(AG$3,'Bins 2025'!$D176:$ALO176,1),0)/1000</f>
        <v/>
      </c>
      <c r="AH176">
        <f>IFERROR(MATCH(AH$3,'Bins 2025'!$D176:$ALO176,1),0)/1000</f>
        <v/>
      </c>
      <c r="AI176">
        <f>IFERROR(MATCH(AI$3,'Bins 2025'!$D176:$ALO176,1),0)/1000</f>
        <v/>
      </c>
      <c r="AJ176">
        <f>IFERROR(MATCH(AJ$3,'Bins 2025'!$D176:$ALO176,1),0)/1000</f>
        <v/>
      </c>
      <c r="AK176">
        <f>IFERROR(MATCH(AK$3,'Bins 2025'!$D176:$ALO176,1),0)/1000</f>
        <v/>
      </c>
      <c r="AL176">
        <f>IFERROR(MATCH(AL$3,'Bins 2025'!$D176:$ALO176,1),0)/1000</f>
        <v/>
      </c>
      <c r="AM176">
        <f>IFERROR(MATCH(AM$3,'Bins 2025'!$D176:$ALO176,1),0)/1000</f>
        <v/>
      </c>
      <c r="AN176">
        <f>IFERROR(MATCH(AN$3,'Bins 2025'!$D176:$ALO176,1),0)/1000</f>
        <v/>
      </c>
      <c r="AO176">
        <f>IFERROR(MATCH(AO$3,'Bins 2025'!$D176:$ALO176,1),0)/1000</f>
        <v/>
      </c>
      <c r="AP176">
        <f>IFERROR(MATCH(AP$3,'Bins 2025'!$D176:$ALO176,1),0)/1000</f>
        <v/>
      </c>
      <c r="AQ176">
        <f>IFERROR(MATCH(AQ$3,'Bins 2025'!$D176:$ALO176,1),0)/1000</f>
        <v/>
      </c>
      <c r="AR176">
        <f>IFERROR(MATCH(AR$3,'Bins 2025'!$D176:$ALO176,1),0)/1000</f>
        <v/>
      </c>
      <c r="AS176">
        <f>IFERROR(MATCH(AS$3,'Bins 2025'!$D176:$ALO176,1),0)/1000</f>
        <v/>
      </c>
      <c r="AT176">
        <f>IFERROR(MATCH(AT$3,'Bins 2025'!$D176:$ALO176,1),0)/1000</f>
        <v/>
      </c>
      <c r="AU176">
        <f>IFERROR(MATCH(AU$3,'Bins 2025'!$D176:$ALO176,1),0)/1000</f>
        <v/>
      </c>
      <c r="AV176">
        <f>IFERROR(MATCH(AV$3,'Bins 2025'!$D176:$ALO176,1),0)/1000</f>
        <v/>
      </c>
      <c r="AW176">
        <f>IFERROR(MATCH(AW$3,'Bins 2025'!$D176:$ALO176,1),0)/1000</f>
        <v/>
      </c>
      <c r="AX176">
        <f>IFERROR(MATCH(AX$3,'Bins 2025'!$D176:$ALO176,1),0)/1000</f>
        <v/>
      </c>
      <c r="AY176">
        <f>IFERROR(MATCH(AY$3,'Bins 2025'!$D176:$ALO176,1),0)/1000</f>
        <v/>
      </c>
      <c r="AZ176">
        <f>IFERROR(MATCH(AZ$3,'Bins 2025'!$D176:$ALO176,1),0)/1000</f>
        <v/>
      </c>
      <c r="BA176">
        <f>IFERROR(MATCH(BA$3,'Bins 2025'!$D176:$ALO176,1),0)/1000</f>
        <v/>
      </c>
      <c r="BB176">
        <f>IFERROR(MATCH(BB$3,'Bins 2025'!$D176:$ALO176,1),0)/1000</f>
        <v/>
      </c>
      <c r="BC176">
        <f>IFERROR(MATCH(BC$3,'Bins 2025'!$D176:$ALO176,1),0)/1000</f>
        <v/>
      </c>
      <c r="BD176">
        <f>IFERROR(MATCH(BD$3,'Bins 2025'!$D176:$ALO176,1),0)/1000</f>
        <v/>
      </c>
      <c r="BE176">
        <f>IFERROR(MATCH(BE$3,'Bins 2025'!$D176:$ALO176,1),0)/1000</f>
        <v/>
      </c>
      <c r="BF176">
        <f>IFERROR(MATCH(BF$3,'Bins 2025'!$D176:$ALO176,1),0)/1000</f>
        <v/>
      </c>
      <c r="BG176">
        <f>IFERROR(MATCH(BG$3,'Bins 2025'!$D176:$ALO176,1),0)/1000</f>
        <v/>
      </c>
      <c r="BH176">
        <f>IFERROR(MATCH(BH$3,'Bins 2025'!$D176:$ALO176,1),0)/1000</f>
        <v/>
      </c>
      <c r="BI176">
        <f>IFERROR(MATCH(BI$3,'Bins 2025'!$D176:$ALO176,1),0)/1000</f>
        <v/>
      </c>
      <c r="BJ176">
        <f>IFERROR(MATCH(BJ$3,'Bins 2025'!$D176:$ALO176,1),0)/1000</f>
        <v/>
      </c>
      <c r="BK176">
        <f>IFERROR(MATCH(BK$3,'Bins 2025'!$D176:$ALO176,1),0)/1000</f>
        <v/>
      </c>
      <c r="BL176">
        <f>IFERROR(MATCH(BL$3,'Bins 2025'!$D176:$ALO176,1),0)/1000</f>
        <v/>
      </c>
      <c r="BM176">
        <f>IFERROR(MATCH(BM$3,'Bins 2025'!$D176:$ALO176,1),0)/1000</f>
        <v/>
      </c>
      <c r="BN176">
        <f>IFERROR(MATCH(BN$3,'Bins 2025'!$D176:$ALO176,1),0)/1000</f>
        <v/>
      </c>
      <c r="BO176">
        <f>IFERROR(MATCH(BO$3,'Bins 2025'!$D176:$ALO176,1),0)/1000</f>
        <v/>
      </c>
      <c r="BP176">
        <f>IFERROR(MATCH(BP$3,'Bins 2025'!$D176:$ALO176,1),0)/1000</f>
        <v/>
      </c>
      <c r="BQ176">
        <f>IFERROR(MATCH(BQ$3,'Bins 2025'!$D176:$ALO176,1),0)/1000</f>
        <v/>
      </c>
      <c r="BR176">
        <f>IFERROR(MATCH(BR$3,'Bins 2025'!$D176:$ALO176,1),0)/1000</f>
        <v/>
      </c>
      <c r="BS176">
        <f>IFERROR(MATCH(BS$3,'Bins 2025'!$D176:$ALO176,1),0)/1000</f>
        <v/>
      </c>
      <c r="BT176">
        <f>IFERROR(MATCH(BT$3,'Bins 2025'!$D176:$ALO176,1),0)/1000</f>
        <v/>
      </c>
      <c r="BU176">
        <f>IFERROR(MATCH(BU$3,'Bins 2025'!$D176:$ALO176,1),0)/1000</f>
        <v/>
      </c>
      <c r="BV176">
        <f>IFERROR(MATCH(BV$3,'Bins 2025'!$D176:$ALO176,1),0)/1000</f>
        <v/>
      </c>
      <c r="BW176">
        <f>IFERROR(MATCH(BW$3,'Bins 2025'!$D176:$ALO176,1),0)/1000</f>
        <v/>
      </c>
      <c r="BX176">
        <f>IFERROR(MATCH(BX$3,'Bins 2025'!$D176:$ALO176,1),0)/1000</f>
        <v/>
      </c>
      <c r="BY176">
        <f>IFERROR(MATCH(BY$3,'Bins 2025'!$D176:$ALO176,1),0)/1000</f>
        <v/>
      </c>
      <c r="BZ176">
        <f>IFERROR(MATCH(BZ$3,'Bins 2025'!$D176:$ALO176,1),0)/1000</f>
        <v/>
      </c>
      <c r="CA176">
        <f>IFERROR(MATCH(CA$3,'Bins 2025'!$D176:$ALO176,1),0)/1000</f>
        <v/>
      </c>
      <c r="CB176">
        <f>IFERROR(MATCH(CB$3,'Bins 2025'!$D176:$ALO176,1),0)/1000</f>
        <v/>
      </c>
      <c r="CC176">
        <f>IFERROR(MATCH(CC$3,'Bins 2025'!$D176:$ALO176,1),0)/1000</f>
        <v/>
      </c>
      <c r="CD176">
        <f>IFERROR(MATCH(CD$3,'Bins 2025'!$D176:$ALO176,1),0)/1000</f>
        <v/>
      </c>
      <c r="CE176">
        <f>IFERROR(MATCH(CE$3,'Bins 2025'!$D176:$ALO176,1),0)/1000</f>
        <v/>
      </c>
      <c r="CF176">
        <f>IFERROR(MATCH(CF$3,'Bins 2025'!$D176:$ALO176,1),0)/1000</f>
        <v/>
      </c>
      <c r="CG176">
        <f>IFERROR(MATCH(CG$3,'Bins 2025'!$D176:$ALO176,1),0)/1000</f>
        <v/>
      </c>
      <c r="CH176">
        <f>IFERROR(MATCH(CH$3,'Bins 2025'!$D176:$ALO176,1),0)/1000</f>
        <v/>
      </c>
      <c r="CI176">
        <f>IFERROR(MATCH(CI$3,'Bins 2025'!$D176:$ALO176,1),0)/1000</f>
        <v/>
      </c>
      <c r="CJ176">
        <f>IFERROR(MATCH(CJ$3,'Bins 2025'!$D176:$ALO176,1),0)/1000</f>
        <v/>
      </c>
      <c r="CK176">
        <f>IFERROR(MATCH(CK$3,'Bins 2025'!$D176:$ALO176,1),0)/1000</f>
        <v/>
      </c>
      <c r="CL176">
        <f>IFERROR(MATCH(CL$3,'Bins 2025'!$D176:$ALO176,1),0)/1000</f>
        <v/>
      </c>
      <c r="CM176">
        <f>IFERROR(MATCH(CM$3,'Bins 2025'!$D176:$ALO176,1),0)/1000</f>
        <v/>
      </c>
      <c r="CN176">
        <f>IFERROR(MATCH(CN$3,'Bins 2025'!$D176:$ALO176,1),0)/1000</f>
        <v/>
      </c>
      <c r="CO176">
        <f>IFERROR(MATCH(CO$3,'Bins 2025'!$D176:$ALO176,1),0)/1000</f>
        <v/>
      </c>
      <c r="CP176">
        <f>IFERROR(MATCH(CP$3,'Bins 2025'!$D176:$ALO176,1),0)/1000</f>
        <v/>
      </c>
      <c r="CQ176">
        <f>IFERROR(MATCH(CQ$3,'Bins 2025'!$D176:$ALO176,1),0)/1000</f>
        <v/>
      </c>
      <c r="CR176">
        <f>IFERROR(MATCH(CR$3,'Bins 2025'!$D176:$ALO176,1),0)/1000</f>
        <v/>
      </c>
      <c r="CS176">
        <f>IFERROR(MATCH(CS$3,'Bins 2025'!$D176:$ALO176,1),0)/1000</f>
        <v/>
      </c>
      <c r="CT176">
        <f>IFERROR(MATCH(CT$3,'Bins 2025'!$D176:$ALO176,1),0)/1000</f>
        <v/>
      </c>
      <c r="CU176">
        <f>IFERROR(MATCH(CU$3,'Bins 2025'!$D176:$ALO176,1),0)/1000</f>
        <v/>
      </c>
      <c r="CV176">
        <f>IFERROR(MATCH(CV$3,'Bins 2025'!$D176:$ALO176,1),0)/1000</f>
        <v/>
      </c>
      <c r="CW176">
        <f>IFERROR(MATCH(CW$3,'Bins 2025'!$D176:$ALO176,1),0)/1000</f>
        <v/>
      </c>
      <c r="CX176">
        <f>IFERROR(MATCH(CX$3,'Bins 2025'!$D176:$ALO176,1),0)/1000</f>
        <v/>
      </c>
      <c r="CY176">
        <f>IFERROR(MATCH(CY$3,'Bins 2025'!$D176:$ALO176,1),0)/1000</f>
        <v/>
      </c>
      <c r="CZ176">
        <f>IFERROR(MATCH(CZ$3,'Bins 2025'!$D176:$ALO176,1),0)/1000</f>
        <v/>
      </c>
      <c r="DA176">
        <f>IFERROR(MATCH(DA$3,'Bins 2025'!$D176:$ALO176,1),0)/1000</f>
        <v/>
      </c>
      <c r="DB176">
        <f>IFERROR(MATCH(DB$3,'Bins 2025'!$D176:$ALO176,1),0)/1000</f>
        <v/>
      </c>
      <c r="DC176">
        <f>IFERROR(MATCH(DC$3,'Bins 2025'!$D176:$ALO176,1),0)/1000</f>
        <v/>
      </c>
      <c r="DD176">
        <f>IFERROR(MATCH(DD$3,'Bins 2025'!$D176:$ALO176,1),0)/1000</f>
        <v/>
      </c>
      <c r="DE176">
        <f>IFERROR(MATCH(DE$3,'Bins 2025'!$D176:$ALO176,1),0)/1000</f>
        <v/>
      </c>
      <c r="DF176">
        <f>IFERROR(MATCH(DF$3,'Bins 2025'!$D176:$ALO176,1),0)/1000</f>
        <v/>
      </c>
      <c r="DG176">
        <f>IFERROR(MATCH(DG$3,'Bins 2025'!$D176:$ALO176,1),0)/1000</f>
        <v/>
      </c>
      <c r="DH176">
        <f>IFERROR(MATCH(DH$3,'Bins 2025'!$D176:$ALO176,1),0)/1000</f>
        <v/>
      </c>
      <c r="DI176">
        <f>IFERROR(MATCH(DI$3,'Bins 2025'!$D176:$ALO176,1),0)/1000</f>
        <v/>
      </c>
      <c r="DJ176">
        <f>IFERROR(MATCH(DJ$3,'Bins 2025'!$D176:$ALO176,1),0)/1000</f>
        <v/>
      </c>
      <c r="DK176">
        <f>IFERROR(MATCH(DK$3,'Bins 2025'!$D176:$ALO176,1),0)/1000</f>
        <v/>
      </c>
      <c r="DL176">
        <f>IFERROR(MATCH(DL$3,'Bins 2025'!$D176:$ALO176,1),0)/1000</f>
        <v/>
      </c>
      <c r="DM176">
        <f>IFERROR(MATCH(DM$3,'Bins 2025'!$D176:$ALO176,1),0)/1000</f>
        <v/>
      </c>
      <c r="DN176">
        <f>IFERROR(MATCH(DN$3,'Bins 2025'!$D176:$ALO176,1),0)/1000</f>
        <v/>
      </c>
      <c r="DO176">
        <f>IFERROR(MATCH(DO$3,'Bins 2025'!$D176:$ALO176,1),0)/1000</f>
        <v/>
      </c>
      <c r="DP176">
        <f>IFERROR(MATCH(DP$3,'Bins 2025'!$D176:$ALO176,1),0)/1000</f>
        <v/>
      </c>
      <c r="DQ176">
        <f>IFERROR(MATCH(DQ$3,'Bins 2025'!$D176:$ALO176,1),0)/1000</f>
        <v/>
      </c>
      <c r="DR176">
        <f>IFERROR(MATCH(DR$3,'Bins 2025'!$D176:$ALO176,1),0)/1000</f>
        <v/>
      </c>
      <c r="DS176">
        <f>IFERROR(MATCH(DS$3,'Bins 2025'!$D176:$ALO176,1),0)/1000</f>
        <v/>
      </c>
      <c r="DT176">
        <f>IFERROR(MATCH(DT$3,'Bins 2025'!$D176:$ALO176,1),0)/1000</f>
        <v/>
      </c>
      <c r="DU176">
        <f>IFERROR(MATCH(DU$3,'Bins 2025'!$D176:$ALO176,1),0)/1000</f>
        <v/>
      </c>
      <c r="DV176">
        <f>IFERROR(MATCH(DV$3,'Bins 2025'!$D176:$ALO176,1),0)/1000</f>
        <v/>
      </c>
      <c r="DW176">
        <f>IFERROR(MATCH(DW$3,'Bins 2025'!$D176:$ALO176,1),0)/1000</f>
        <v/>
      </c>
      <c r="DX176">
        <f>IFERROR(MATCH(DX$3,'Bins 2025'!$D176:$ALO176,1),0)/1000</f>
        <v/>
      </c>
      <c r="DY176">
        <f>IFERROR(MATCH(DY$3,'Bins 2025'!$D176:$ALO176,1),0)/1000</f>
        <v/>
      </c>
      <c r="DZ176">
        <f>IFERROR(MATCH(DZ$3,'Bins 2025'!$D176:$ALO176,1),0)/1000</f>
        <v/>
      </c>
      <c r="EA176">
        <f>IFERROR(MATCH(EA$3,'Bins 2025'!$D176:$ALO176,1),0)/1000</f>
        <v/>
      </c>
      <c r="EB176">
        <f>IFERROR(MATCH(EB$3,'Bins 2025'!$D176:$ALO176,1),0)/1000</f>
        <v/>
      </c>
      <c r="EC176">
        <f>IFERROR(MATCH(EC$3,'Bins 2025'!$D176:$ALO176,1),0)/1000</f>
        <v/>
      </c>
      <c r="ED176">
        <f>IFERROR(MATCH(ED$3,'Bins 2025'!$D176:$ALO176,1),0)/1000</f>
        <v/>
      </c>
      <c r="EE176">
        <f>IFERROR(MATCH(EE$3,'Bins 2025'!$D176:$ALO176,1),0)/1000</f>
        <v/>
      </c>
      <c r="EF176">
        <f>IFERROR(MATCH(EF$3,'Bins 2025'!$D176:$ALO176,1),0)/1000</f>
        <v/>
      </c>
      <c r="EG176">
        <f>IFERROR(MATCH(EG$3,'Bins 2025'!$D176:$ALO176,1),0)/1000</f>
        <v/>
      </c>
      <c r="EH176">
        <f>IFERROR(MATCH(EH$3,'Bins 2025'!$D176:$ALO176,1),0)/1000</f>
        <v/>
      </c>
      <c r="EI176">
        <f>IFERROR(MATCH(EI$3,'Bins 2025'!$D176:$ALO176,1),0)/1000</f>
        <v/>
      </c>
      <c r="EJ176">
        <f>IFERROR(MATCH(EJ$3,'Bins 2025'!$D176:$ALO176,1),0)/1000</f>
        <v/>
      </c>
      <c r="EK176">
        <f>IFERROR(MATCH(EK$3,'Bins 2025'!$D176:$ALO176,1),0)/1000</f>
        <v/>
      </c>
      <c r="EL176">
        <f>IFERROR(MATCH(EL$3,'Bins 2025'!$D176:$ALO176,1),0)/1000</f>
        <v/>
      </c>
      <c r="EM176">
        <f>IFERROR(MATCH(EM$3,'Bins 2025'!$D176:$ALO176,1),0)/1000</f>
        <v/>
      </c>
      <c r="EN176">
        <f>IFERROR(MATCH(EN$3,'Bins 2025'!$D176:$ALO176,1),0)/1000</f>
        <v/>
      </c>
      <c r="EO176">
        <f>IFERROR(MATCH(EO$3,'Bins 2025'!$D176:$ALO176,1),0)/1000</f>
        <v/>
      </c>
      <c r="EP176">
        <f>IFERROR(MATCH(EP$3,'Bins 2025'!$D176:$ALO176,1),0)/1000</f>
        <v/>
      </c>
      <c r="EQ176">
        <f>IFERROR(MATCH(EQ$3,'Bins 2025'!$D176:$ALO176,1),0)/1000</f>
        <v/>
      </c>
      <c r="ER176">
        <f>IFERROR(MATCH(ER$3,'Bins 2025'!$D176:$ALO176,1),0)/1000</f>
        <v/>
      </c>
      <c r="ES176">
        <f>IFERROR(MATCH(ES$3,'Bins 2025'!$D176:$ALO176,1),0)/1000</f>
        <v/>
      </c>
      <c r="ET176">
        <f>IFERROR(MATCH(ET$3,'Bins 2025'!$D176:$ALO176,1),0)/1000</f>
        <v/>
      </c>
      <c r="EU176">
        <f>IFERROR(MATCH(EU$3,'Bins 2025'!$D176:$ALO176,1),0)/1000</f>
        <v/>
      </c>
      <c r="EV176">
        <f>IFERROR(MATCH(EV$3,'Bins 2025'!$D176:$ALO176,1),0)/1000</f>
        <v/>
      </c>
      <c r="EW176">
        <f>IFERROR(MATCH(EW$3,'Bins 2025'!$D176:$ALO176,1),0)/1000</f>
        <v/>
      </c>
      <c r="EX176">
        <f>IFERROR(MATCH(EX$3,'Bins 2025'!$D176:$ALO176,1),0)/1000</f>
        <v/>
      </c>
      <c r="EY176">
        <f>IFERROR(MATCH(EY$3,'Bins 2025'!$D176:$ALO176,1),0)/1000</f>
        <v/>
      </c>
      <c r="EZ176">
        <f>IFERROR(MATCH(EZ$3,'Bins 2025'!$D176:$ALO176,1),0)/1000</f>
        <v/>
      </c>
      <c r="FA176">
        <f>IFERROR(MATCH(FA$3,'Bins 2025'!$D176:$ALO176,1),0)/1000</f>
        <v/>
      </c>
      <c r="FB176">
        <f>IFERROR(MATCH(FB$3,'Bins 2025'!$D176:$ALO176,1),0)/1000</f>
        <v/>
      </c>
      <c r="FC176">
        <f>IFERROR(MATCH(FC$3,'Bins 2025'!$D176:$ALO176,1),0)/1000</f>
        <v/>
      </c>
      <c r="FD176">
        <f>IFERROR(MATCH(FD$3,'Bins 2025'!$D176:$ALO176,1),0)/1000</f>
        <v/>
      </c>
      <c r="FE176">
        <f>IFERROR(MATCH(FE$3,'Bins 2025'!$D176:$ALO176,1),0)/1000</f>
        <v/>
      </c>
      <c r="FF176">
        <f>IFERROR(MATCH(FF$3,'Bins 2025'!$D176:$ALO176,1),0)/1000</f>
        <v/>
      </c>
      <c r="FG176">
        <f>IFERROR(MATCH(FG$3,'Bins 2025'!$D176:$ALO176,1),0)/1000</f>
        <v/>
      </c>
      <c r="FH176">
        <f>IFERROR(MATCH(FH$3,'Bins 2025'!$D176:$ALO176,1),0)/1000</f>
        <v/>
      </c>
      <c r="FI176">
        <f>IFERROR(MATCH(FI$3,'Bins 2025'!$D176:$ALO176,1),0)/1000</f>
        <v/>
      </c>
      <c r="FJ176">
        <f>IFERROR(MATCH(FJ$3,'Bins 2025'!$D176:$ALO176,1),0)/1000</f>
        <v/>
      </c>
      <c r="FK176">
        <f>IFERROR(MATCH(FK$3,'Bins 2025'!$D176:$ALO176,1),0)/1000</f>
        <v/>
      </c>
      <c r="FL176">
        <f>IFERROR(MATCH(FL$3,'Bins 2025'!$D176:$ALO176,1),0)/1000</f>
        <v/>
      </c>
      <c r="FM176">
        <f>IFERROR(MATCH(FM$3,'Bins 2025'!$D176:$ALO176,1),0)/1000</f>
        <v/>
      </c>
      <c r="FN176">
        <f>IFERROR(MATCH(FN$3,'Bins 2025'!$D176:$ALO176,1),0)/1000</f>
        <v/>
      </c>
      <c r="FO176">
        <f>IFERROR(MATCH(FO$3,'Bins 2025'!$D176:$ALO176,1),0)/1000</f>
        <v/>
      </c>
      <c r="FP176">
        <f>IFERROR(MATCH(FP$3,'Bins 2025'!$D176:$ALO176,1),0)/1000</f>
        <v/>
      </c>
      <c r="FQ176">
        <f>IFERROR(MATCH(FQ$3,'Bins 2025'!$D176:$ALO176,1),0)/1000</f>
        <v/>
      </c>
      <c r="FR176">
        <f>IFERROR(MATCH(FR$3,'Bins 2025'!$D176:$ALO176,1),0)/1000</f>
        <v/>
      </c>
      <c r="FS176">
        <f>IFERROR(MATCH(FS$3,'Bins 2025'!$D176:$ALO176,1),0)/1000</f>
        <v/>
      </c>
      <c r="FT176">
        <f>IFERROR(MATCH(FT$3,'Bins 2025'!$D176:$ALO176,1),0)/1000</f>
        <v/>
      </c>
      <c r="FU176">
        <f>IFERROR(MATCH(FU$3,'Bins 2025'!$D176:$ALO176,1),0)/1000</f>
        <v/>
      </c>
      <c r="FV176">
        <f>IFERROR(MATCH(FV$3,'Bins 2025'!$D176:$ALO176,1),0)/1000</f>
        <v/>
      </c>
      <c r="FW176">
        <f>IFERROR(MATCH(FW$3,'Bins 2025'!$D176:$ALO176,1),0)/1000</f>
        <v/>
      </c>
      <c r="FX176">
        <f>IFERROR(MATCH(FX$3,'Bins 2025'!$D176:$ALO176,1),0)/1000</f>
        <v/>
      </c>
      <c r="FY176">
        <f>IFERROR(MATCH(FY$3,'Bins 2025'!$D176:$ALO176,1),0)/1000</f>
        <v/>
      </c>
      <c r="FZ176">
        <f>IFERROR(MATCH(FZ$3,'Bins 2025'!$D176:$ALO176,1),0)/1000</f>
        <v/>
      </c>
      <c r="GA176">
        <f>IFERROR(MATCH(GA$3,'Bins 2025'!$D176:$ALO176,1),0)/1000</f>
        <v/>
      </c>
      <c r="GB176">
        <f>IFERROR(MATCH(GB$3,'Bins 2025'!$D176:$ALO176,1),0)/1000</f>
        <v/>
      </c>
      <c r="GC176">
        <f>IFERROR(MATCH(GC$3,'Bins 2025'!$D176:$ALO176,1),0)/1000</f>
        <v/>
      </c>
      <c r="GD176">
        <f>IFERROR(MATCH(GD$3,'Bins 2025'!$D176:$ALO176,1),0)/1000</f>
        <v/>
      </c>
      <c r="GE176">
        <f>IFERROR(MATCH(GE$3,'Bins 2025'!$D176:$ALO176,1),0)/1000</f>
        <v/>
      </c>
      <c r="GF176">
        <f>IFERROR(MATCH(GF$3,'Bins 2025'!$D176:$ALO176,1),0)/1000</f>
        <v/>
      </c>
      <c r="GG176">
        <f>IFERROR(MATCH(GG$3,'Bins 2025'!$D176:$ALO176,1),0)/1000</f>
        <v/>
      </c>
      <c r="GH176">
        <f>IFERROR(MATCH(GH$3,'Bins 2025'!$D176:$ALO176,1),0)/1000</f>
        <v/>
      </c>
      <c r="GI176">
        <f>IFERROR(MATCH(GI$3,'Bins 2025'!$D176:$ALO176,1),0)/1000</f>
        <v/>
      </c>
      <c r="GJ176">
        <f>IFERROR(MATCH(GJ$3,'Bins 2025'!$D176:$ALO176,1),0)/1000</f>
        <v/>
      </c>
      <c r="GK176">
        <f>IFERROR(MATCH(GK$3,'Bins 2025'!$D176:$ALO176,1),0)/1000</f>
        <v/>
      </c>
      <c r="GL176">
        <f>IFERROR(MATCH(GL$3,'Bins 2025'!$D176:$ALO176,1),0)/1000</f>
        <v/>
      </c>
      <c r="GM176">
        <f>IFERROR(MATCH(GM$3,'Bins 2025'!$D176:$ALO176,1),0)/1000</f>
        <v/>
      </c>
      <c r="GN176">
        <f>IFERROR(MATCH(GN$3,'Bins 2025'!$D176:$ALO176,1),0)/1000</f>
        <v/>
      </c>
      <c r="GO176">
        <f>IFERROR(MATCH(GO$3,'Bins 2025'!$D176:$ALO176,1),0)/1000</f>
        <v/>
      </c>
      <c r="GP176">
        <f>IFERROR(MATCH(GP$3,'Bins 2025'!$D176:$ALO176,1),0)/1000</f>
        <v/>
      </c>
      <c r="GQ176">
        <f>IFERROR(MATCH(GQ$3,'Bins 2025'!$D176:$ALO176,1),0)/1000</f>
        <v/>
      </c>
      <c r="GR176">
        <f>IFERROR(MATCH(GR$3,'Bins 2025'!$D176:$ALO176,1),0)/1000</f>
        <v/>
      </c>
      <c r="GS176">
        <f>IFERROR(MATCH(GS$3,'Bins 2025'!$D176:$ALO176,1),0)/1000</f>
        <v/>
      </c>
      <c r="GT176">
        <f>IFERROR(MATCH(GT$3,'Bins 2025'!$D176:$ALO176,1),0)/1000</f>
        <v/>
      </c>
      <c r="GU176">
        <f>IFERROR(MATCH(GU$3,'Bins 2025'!$D176:$ALO176,1),0)/1000</f>
        <v/>
      </c>
    </row>
    <row r="177">
      <c r="B177">
        <f>Inputs!B177</f>
        <v/>
      </c>
      <c r="C177">
        <f>Inputs!K177</f>
        <v/>
      </c>
      <c r="D177">
        <f>N(Inputs!H177)</f>
        <v/>
      </c>
      <c r="E177">
        <f>IFERROR(MATCH(E$3,'Bins 2025'!$D177:$ALO177,1),0)/1000</f>
        <v/>
      </c>
      <c r="F177">
        <f>IFERROR(MATCH(F$3,'Bins 2025'!$D177:$ALO177,1),0)/1000</f>
        <v/>
      </c>
      <c r="G177">
        <f>IFERROR(MATCH(G$3,'Bins 2025'!$D177:$ALO177,1),0)/1000</f>
        <v/>
      </c>
      <c r="H177">
        <f>IFERROR(MATCH(H$3,'Bins 2025'!$D177:$ALO177,1),0)/1000</f>
        <v/>
      </c>
      <c r="I177">
        <f>IFERROR(MATCH(I$3,'Bins 2025'!$D177:$ALO177,1),0)/1000</f>
        <v/>
      </c>
      <c r="J177">
        <f>IFERROR(MATCH(J$3,'Bins 2025'!$D177:$ALO177,1),0)/1000</f>
        <v/>
      </c>
      <c r="K177">
        <f>IFERROR(MATCH(K$3,'Bins 2025'!$D177:$ALO177,1),0)/1000</f>
        <v/>
      </c>
      <c r="L177">
        <f>IFERROR(MATCH(L$3,'Bins 2025'!$D177:$ALO177,1),0)/1000</f>
        <v/>
      </c>
      <c r="M177">
        <f>IFERROR(MATCH(M$3,'Bins 2025'!$D177:$ALO177,1),0)/1000</f>
        <v/>
      </c>
      <c r="N177">
        <f>IFERROR(MATCH(N$3,'Bins 2025'!$D177:$ALO177,1),0)/1000</f>
        <v/>
      </c>
      <c r="O177">
        <f>IFERROR(MATCH(O$3,'Bins 2025'!$D177:$ALO177,1),0)/1000</f>
        <v/>
      </c>
      <c r="P177">
        <f>IFERROR(MATCH(P$3,'Bins 2025'!$D177:$ALO177,1),0)/1000</f>
        <v/>
      </c>
      <c r="Q177">
        <f>IFERROR(MATCH(Q$3,'Bins 2025'!$D177:$ALO177,1),0)/1000</f>
        <v/>
      </c>
      <c r="R177">
        <f>IFERROR(MATCH(R$3,'Bins 2025'!$D177:$ALO177,1),0)/1000</f>
        <v/>
      </c>
      <c r="S177">
        <f>IFERROR(MATCH(S$3,'Bins 2025'!$D177:$ALO177,1),0)/1000</f>
        <v/>
      </c>
      <c r="T177">
        <f>IFERROR(MATCH(T$3,'Bins 2025'!$D177:$ALO177,1),0)/1000</f>
        <v/>
      </c>
      <c r="U177">
        <f>IFERROR(MATCH(U$3,'Bins 2025'!$D177:$ALO177,1),0)/1000</f>
        <v/>
      </c>
      <c r="V177">
        <f>IFERROR(MATCH(V$3,'Bins 2025'!$D177:$ALO177,1),0)/1000</f>
        <v/>
      </c>
      <c r="W177">
        <f>IFERROR(MATCH(W$3,'Bins 2025'!$D177:$ALO177,1),0)/1000</f>
        <v/>
      </c>
      <c r="X177">
        <f>IFERROR(MATCH(X$3,'Bins 2025'!$D177:$ALO177,1),0)/1000</f>
        <v/>
      </c>
      <c r="Y177">
        <f>IFERROR(MATCH(Y$3,'Bins 2025'!$D177:$ALO177,1),0)/1000</f>
        <v/>
      </c>
      <c r="Z177">
        <f>IFERROR(MATCH(Z$3,'Bins 2025'!$D177:$ALO177,1),0)/1000</f>
        <v/>
      </c>
      <c r="AA177">
        <f>IFERROR(MATCH(AA$3,'Bins 2025'!$D177:$ALO177,1),0)/1000</f>
        <v/>
      </c>
      <c r="AB177">
        <f>IFERROR(MATCH(AB$3,'Bins 2025'!$D177:$ALO177,1),0)/1000</f>
        <v/>
      </c>
      <c r="AC177">
        <f>IFERROR(MATCH(AC$3,'Bins 2025'!$D177:$ALO177,1),0)/1000</f>
        <v/>
      </c>
      <c r="AD177">
        <f>IFERROR(MATCH(AD$3,'Bins 2025'!$D177:$ALO177,1),0)/1000</f>
        <v/>
      </c>
      <c r="AE177">
        <f>IFERROR(MATCH(AE$3,'Bins 2025'!$D177:$ALO177,1),0)/1000</f>
        <v/>
      </c>
      <c r="AF177">
        <f>IFERROR(MATCH(AF$3,'Bins 2025'!$D177:$ALO177,1),0)/1000</f>
        <v/>
      </c>
      <c r="AG177">
        <f>IFERROR(MATCH(AG$3,'Bins 2025'!$D177:$ALO177,1),0)/1000</f>
        <v/>
      </c>
      <c r="AH177">
        <f>IFERROR(MATCH(AH$3,'Bins 2025'!$D177:$ALO177,1),0)/1000</f>
        <v/>
      </c>
      <c r="AI177">
        <f>IFERROR(MATCH(AI$3,'Bins 2025'!$D177:$ALO177,1),0)/1000</f>
        <v/>
      </c>
      <c r="AJ177">
        <f>IFERROR(MATCH(AJ$3,'Bins 2025'!$D177:$ALO177,1),0)/1000</f>
        <v/>
      </c>
      <c r="AK177">
        <f>IFERROR(MATCH(AK$3,'Bins 2025'!$D177:$ALO177,1),0)/1000</f>
        <v/>
      </c>
      <c r="AL177">
        <f>IFERROR(MATCH(AL$3,'Bins 2025'!$D177:$ALO177,1),0)/1000</f>
        <v/>
      </c>
      <c r="AM177">
        <f>IFERROR(MATCH(AM$3,'Bins 2025'!$D177:$ALO177,1),0)/1000</f>
        <v/>
      </c>
      <c r="AN177">
        <f>IFERROR(MATCH(AN$3,'Bins 2025'!$D177:$ALO177,1),0)/1000</f>
        <v/>
      </c>
      <c r="AO177">
        <f>IFERROR(MATCH(AO$3,'Bins 2025'!$D177:$ALO177,1),0)/1000</f>
        <v/>
      </c>
      <c r="AP177">
        <f>IFERROR(MATCH(AP$3,'Bins 2025'!$D177:$ALO177,1),0)/1000</f>
        <v/>
      </c>
      <c r="AQ177">
        <f>IFERROR(MATCH(AQ$3,'Bins 2025'!$D177:$ALO177,1),0)/1000</f>
        <v/>
      </c>
      <c r="AR177">
        <f>IFERROR(MATCH(AR$3,'Bins 2025'!$D177:$ALO177,1),0)/1000</f>
        <v/>
      </c>
      <c r="AS177">
        <f>IFERROR(MATCH(AS$3,'Bins 2025'!$D177:$ALO177,1),0)/1000</f>
        <v/>
      </c>
      <c r="AT177">
        <f>IFERROR(MATCH(AT$3,'Bins 2025'!$D177:$ALO177,1),0)/1000</f>
        <v/>
      </c>
      <c r="AU177">
        <f>IFERROR(MATCH(AU$3,'Bins 2025'!$D177:$ALO177,1),0)/1000</f>
        <v/>
      </c>
      <c r="AV177">
        <f>IFERROR(MATCH(AV$3,'Bins 2025'!$D177:$ALO177,1),0)/1000</f>
        <v/>
      </c>
      <c r="AW177">
        <f>IFERROR(MATCH(AW$3,'Bins 2025'!$D177:$ALO177,1),0)/1000</f>
        <v/>
      </c>
      <c r="AX177">
        <f>IFERROR(MATCH(AX$3,'Bins 2025'!$D177:$ALO177,1),0)/1000</f>
        <v/>
      </c>
      <c r="AY177">
        <f>IFERROR(MATCH(AY$3,'Bins 2025'!$D177:$ALO177,1),0)/1000</f>
        <v/>
      </c>
      <c r="AZ177">
        <f>IFERROR(MATCH(AZ$3,'Bins 2025'!$D177:$ALO177,1),0)/1000</f>
        <v/>
      </c>
      <c r="BA177">
        <f>IFERROR(MATCH(BA$3,'Bins 2025'!$D177:$ALO177,1),0)/1000</f>
        <v/>
      </c>
      <c r="BB177">
        <f>IFERROR(MATCH(BB$3,'Bins 2025'!$D177:$ALO177,1),0)/1000</f>
        <v/>
      </c>
      <c r="BC177">
        <f>IFERROR(MATCH(BC$3,'Bins 2025'!$D177:$ALO177,1),0)/1000</f>
        <v/>
      </c>
      <c r="BD177">
        <f>IFERROR(MATCH(BD$3,'Bins 2025'!$D177:$ALO177,1),0)/1000</f>
        <v/>
      </c>
      <c r="BE177">
        <f>IFERROR(MATCH(BE$3,'Bins 2025'!$D177:$ALO177,1),0)/1000</f>
        <v/>
      </c>
      <c r="BF177">
        <f>IFERROR(MATCH(BF$3,'Bins 2025'!$D177:$ALO177,1),0)/1000</f>
        <v/>
      </c>
      <c r="BG177">
        <f>IFERROR(MATCH(BG$3,'Bins 2025'!$D177:$ALO177,1),0)/1000</f>
        <v/>
      </c>
      <c r="BH177">
        <f>IFERROR(MATCH(BH$3,'Bins 2025'!$D177:$ALO177,1),0)/1000</f>
        <v/>
      </c>
      <c r="BI177">
        <f>IFERROR(MATCH(BI$3,'Bins 2025'!$D177:$ALO177,1),0)/1000</f>
        <v/>
      </c>
      <c r="BJ177">
        <f>IFERROR(MATCH(BJ$3,'Bins 2025'!$D177:$ALO177,1),0)/1000</f>
        <v/>
      </c>
      <c r="BK177">
        <f>IFERROR(MATCH(BK$3,'Bins 2025'!$D177:$ALO177,1),0)/1000</f>
        <v/>
      </c>
      <c r="BL177">
        <f>IFERROR(MATCH(BL$3,'Bins 2025'!$D177:$ALO177,1),0)/1000</f>
        <v/>
      </c>
      <c r="BM177">
        <f>IFERROR(MATCH(BM$3,'Bins 2025'!$D177:$ALO177,1),0)/1000</f>
        <v/>
      </c>
      <c r="BN177">
        <f>IFERROR(MATCH(BN$3,'Bins 2025'!$D177:$ALO177,1),0)/1000</f>
        <v/>
      </c>
      <c r="BO177">
        <f>IFERROR(MATCH(BO$3,'Bins 2025'!$D177:$ALO177,1),0)/1000</f>
        <v/>
      </c>
      <c r="BP177">
        <f>IFERROR(MATCH(BP$3,'Bins 2025'!$D177:$ALO177,1),0)/1000</f>
        <v/>
      </c>
      <c r="BQ177">
        <f>IFERROR(MATCH(BQ$3,'Bins 2025'!$D177:$ALO177,1),0)/1000</f>
        <v/>
      </c>
      <c r="BR177">
        <f>IFERROR(MATCH(BR$3,'Bins 2025'!$D177:$ALO177,1),0)/1000</f>
        <v/>
      </c>
      <c r="BS177">
        <f>IFERROR(MATCH(BS$3,'Bins 2025'!$D177:$ALO177,1),0)/1000</f>
        <v/>
      </c>
      <c r="BT177">
        <f>IFERROR(MATCH(BT$3,'Bins 2025'!$D177:$ALO177,1),0)/1000</f>
        <v/>
      </c>
      <c r="BU177">
        <f>IFERROR(MATCH(BU$3,'Bins 2025'!$D177:$ALO177,1),0)/1000</f>
        <v/>
      </c>
      <c r="BV177">
        <f>IFERROR(MATCH(BV$3,'Bins 2025'!$D177:$ALO177,1),0)/1000</f>
        <v/>
      </c>
      <c r="BW177">
        <f>IFERROR(MATCH(BW$3,'Bins 2025'!$D177:$ALO177,1),0)/1000</f>
        <v/>
      </c>
      <c r="BX177">
        <f>IFERROR(MATCH(BX$3,'Bins 2025'!$D177:$ALO177,1),0)/1000</f>
        <v/>
      </c>
      <c r="BY177">
        <f>IFERROR(MATCH(BY$3,'Bins 2025'!$D177:$ALO177,1),0)/1000</f>
        <v/>
      </c>
      <c r="BZ177">
        <f>IFERROR(MATCH(BZ$3,'Bins 2025'!$D177:$ALO177,1),0)/1000</f>
        <v/>
      </c>
      <c r="CA177">
        <f>IFERROR(MATCH(CA$3,'Bins 2025'!$D177:$ALO177,1),0)/1000</f>
        <v/>
      </c>
      <c r="CB177">
        <f>IFERROR(MATCH(CB$3,'Bins 2025'!$D177:$ALO177,1),0)/1000</f>
        <v/>
      </c>
      <c r="CC177">
        <f>IFERROR(MATCH(CC$3,'Bins 2025'!$D177:$ALO177,1),0)/1000</f>
        <v/>
      </c>
      <c r="CD177">
        <f>IFERROR(MATCH(CD$3,'Bins 2025'!$D177:$ALO177,1),0)/1000</f>
        <v/>
      </c>
      <c r="CE177">
        <f>IFERROR(MATCH(CE$3,'Bins 2025'!$D177:$ALO177,1),0)/1000</f>
        <v/>
      </c>
      <c r="CF177">
        <f>IFERROR(MATCH(CF$3,'Bins 2025'!$D177:$ALO177,1),0)/1000</f>
        <v/>
      </c>
      <c r="CG177">
        <f>IFERROR(MATCH(CG$3,'Bins 2025'!$D177:$ALO177,1),0)/1000</f>
        <v/>
      </c>
      <c r="CH177">
        <f>IFERROR(MATCH(CH$3,'Bins 2025'!$D177:$ALO177,1),0)/1000</f>
        <v/>
      </c>
      <c r="CI177">
        <f>IFERROR(MATCH(CI$3,'Bins 2025'!$D177:$ALO177,1),0)/1000</f>
        <v/>
      </c>
      <c r="CJ177">
        <f>IFERROR(MATCH(CJ$3,'Bins 2025'!$D177:$ALO177,1),0)/1000</f>
        <v/>
      </c>
      <c r="CK177">
        <f>IFERROR(MATCH(CK$3,'Bins 2025'!$D177:$ALO177,1),0)/1000</f>
        <v/>
      </c>
      <c r="CL177">
        <f>IFERROR(MATCH(CL$3,'Bins 2025'!$D177:$ALO177,1),0)/1000</f>
        <v/>
      </c>
      <c r="CM177">
        <f>IFERROR(MATCH(CM$3,'Bins 2025'!$D177:$ALO177,1),0)/1000</f>
        <v/>
      </c>
      <c r="CN177">
        <f>IFERROR(MATCH(CN$3,'Bins 2025'!$D177:$ALO177,1),0)/1000</f>
        <v/>
      </c>
      <c r="CO177">
        <f>IFERROR(MATCH(CO$3,'Bins 2025'!$D177:$ALO177,1),0)/1000</f>
        <v/>
      </c>
      <c r="CP177">
        <f>IFERROR(MATCH(CP$3,'Bins 2025'!$D177:$ALO177,1),0)/1000</f>
        <v/>
      </c>
      <c r="CQ177">
        <f>IFERROR(MATCH(CQ$3,'Bins 2025'!$D177:$ALO177,1),0)/1000</f>
        <v/>
      </c>
      <c r="CR177">
        <f>IFERROR(MATCH(CR$3,'Bins 2025'!$D177:$ALO177,1),0)/1000</f>
        <v/>
      </c>
      <c r="CS177">
        <f>IFERROR(MATCH(CS$3,'Bins 2025'!$D177:$ALO177,1),0)/1000</f>
        <v/>
      </c>
      <c r="CT177">
        <f>IFERROR(MATCH(CT$3,'Bins 2025'!$D177:$ALO177,1),0)/1000</f>
        <v/>
      </c>
      <c r="CU177">
        <f>IFERROR(MATCH(CU$3,'Bins 2025'!$D177:$ALO177,1),0)/1000</f>
        <v/>
      </c>
      <c r="CV177">
        <f>IFERROR(MATCH(CV$3,'Bins 2025'!$D177:$ALO177,1),0)/1000</f>
        <v/>
      </c>
      <c r="CW177">
        <f>IFERROR(MATCH(CW$3,'Bins 2025'!$D177:$ALO177,1),0)/1000</f>
        <v/>
      </c>
      <c r="CX177">
        <f>IFERROR(MATCH(CX$3,'Bins 2025'!$D177:$ALO177,1),0)/1000</f>
        <v/>
      </c>
      <c r="CY177">
        <f>IFERROR(MATCH(CY$3,'Bins 2025'!$D177:$ALO177,1),0)/1000</f>
        <v/>
      </c>
      <c r="CZ177">
        <f>IFERROR(MATCH(CZ$3,'Bins 2025'!$D177:$ALO177,1),0)/1000</f>
        <v/>
      </c>
      <c r="DA177">
        <f>IFERROR(MATCH(DA$3,'Bins 2025'!$D177:$ALO177,1),0)/1000</f>
        <v/>
      </c>
      <c r="DB177">
        <f>IFERROR(MATCH(DB$3,'Bins 2025'!$D177:$ALO177,1),0)/1000</f>
        <v/>
      </c>
      <c r="DC177">
        <f>IFERROR(MATCH(DC$3,'Bins 2025'!$D177:$ALO177,1),0)/1000</f>
        <v/>
      </c>
      <c r="DD177">
        <f>IFERROR(MATCH(DD$3,'Bins 2025'!$D177:$ALO177,1),0)/1000</f>
        <v/>
      </c>
      <c r="DE177">
        <f>IFERROR(MATCH(DE$3,'Bins 2025'!$D177:$ALO177,1),0)/1000</f>
        <v/>
      </c>
      <c r="DF177">
        <f>IFERROR(MATCH(DF$3,'Bins 2025'!$D177:$ALO177,1),0)/1000</f>
        <v/>
      </c>
      <c r="DG177">
        <f>IFERROR(MATCH(DG$3,'Bins 2025'!$D177:$ALO177,1),0)/1000</f>
        <v/>
      </c>
      <c r="DH177">
        <f>IFERROR(MATCH(DH$3,'Bins 2025'!$D177:$ALO177,1),0)/1000</f>
        <v/>
      </c>
      <c r="DI177">
        <f>IFERROR(MATCH(DI$3,'Bins 2025'!$D177:$ALO177,1),0)/1000</f>
        <v/>
      </c>
      <c r="DJ177">
        <f>IFERROR(MATCH(DJ$3,'Bins 2025'!$D177:$ALO177,1),0)/1000</f>
        <v/>
      </c>
      <c r="DK177">
        <f>IFERROR(MATCH(DK$3,'Bins 2025'!$D177:$ALO177,1),0)/1000</f>
        <v/>
      </c>
      <c r="DL177">
        <f>IFERROR(MATCH(DL$3,'Bins 2025'!$D177:$ALO177,1),0)/1000</f>
        <v/>
      </c>
      <c r="DM177">
        <f>IFERROR(MATCH(DM$3,'Bins 2025'!$D177:$ALO177,1),0)/1000</f>
        <v/>
      </c>
      <c r="DN177">
        <f>IFERROR(MATCH(DN$3,'Bins 2025'!$D177:$ALO177,1),0)/1000</f>
        <v/>
      </c>
      <c r="DO177">
        <f>IFERROR(MATCH(DO$3,'Bins 2025'!$D177:$ALO177,1),0)/1000</f>
        <v/>
      </c>
      <c r="DP177">
        <f>IFERROR(MATCH(DP$3,'Bins 2025'!$D177:$ALO177,1),0)/1000</f>
        <v/>
      </c>
      <c r="DQ177">
        <f>IFERROR(MATCH(DQ$3,'Bins 2025'!$D177:$ALO177,1),0)/1000</f>
        <v/>
      </c>
      <c r="DR177">
        <f>IFERROR(MATCH(DR$3,'Bins 2025'!$D177:$ALO177,1),0)/1000</f>
        <v/>
      </c>
      <c r="DS177">
        <f>IFERROR(MATCH(DS$3,'Bins 2025'!$D177:$ALO177,1),0)/1000</f>
        <v/>
      </c>
      <c r="DT177">
        <f>IFERROR(MATCH(DT$3,'Bins 2025'!$D177:$ALO177,1),0)/1000</f>
        <v/>
      </c>
      <c r="DU177">
        <f>IFERROR(MATCH(DU$3,'Bins 2025'!$D177:$ALO177,1),0)/1000</f>
        <v/>
      </c>
      <c r="DV177">
        <f>IFERROR(MATCH(DV$3,'Bins 2025'!$D177:$ALO177,1),0)/1000</f>
        <v/>
      </c>
      <c r="DW177">
        <f>IFERROR(MATCH(DW$3,'Bins 2025'!$D177:$ALO177,1),0)/1000</f>
        <v/>
      </c>
      <c r="DX177">
        <f>IFERROR(MATCH(DX$3,'Bins 2025'!$D177:$ALO177,1),0)/1000</f>
        <v/>
      </c>
      <c r="DY177">
        <f>IFERROR(MATCH(DY$3,'Bins 2025'!$D177:$ALO177,1),0)/1000</f>
        <v/>
      </c>
      <c r="DZ177">
        <f>IFERROR(MATCH(DZ$3,'Bins 2025'!$D177:$ALO177,1),0)/1000</f>
        <v/>
      </c>
      <c r="EA177">
        <f>IFERROR(MATCH(EA$3,'Bins 2025'!$D177:$ALO177,1),0)/1000</f>
        <v/>
      </c>
      <c r="EB177">
        <f>IFERROR(MATCH(EB$3,'Bins 2025'!$D177:$ALO177,1),0)/1000</f>
        <v/>
      </c>
      <c r="EC177">
        <f>IFERROR(MATCH(EC$3,'Bins 2025'!$D177:$ALO177,1),0)/1000</f>
        <v/>
      </c>
      <c r="ED177">
        <f>IFERROR(MATCH(ED$3,'Bins 2025'!$D177:$ALO177,1),0)/1000</f>
        <v/>
      </c>
      <c r="EE177">
        <f>IFERROR(MATCH(EE$3,'Bins 2025'!$D177:$ALO177,1),0)/1000</f>
        <v/>
      </c>
      <c r="EF177">
        <f>IFERROR(MATCH(EF$3,'Bins 2025'!$D177:$ALO177,1),0)/1000</f>
        <v/>
      </c>
      <c r="EG177">
        <f>IFERROR(MATCH(EG$3,'Bins 2025'!$D177:$ALO177,1),0)/1000</f>
        <v/>
      </c>
      <c r="EH177">
        <f>IFERROR(MATCH(EH$3,'Bins 2025'!$D177:$ALO177,1),0)/1000</f>
        <v/>
      </c>
      <c r="EI177">
        <f>IFERROR(MATCH(EI$3,'Bins 2025'!$D177:$ALO177,1),0)/1000</f>
        <v/>
      </c>
      <c r="EJ177">
        <f>IFERROR(MATCH(EJ$3,'Bins 2025'!$D177:$ALO177,1),0)/1000</f>
        <v/>
      </c>
      <c r="EK177">
        <f>IFERROR(MATCH(EK$3,'Bins 2025'!$D177:$ALO177,1),0)/1000</f>
        <v/>
      </c>
      <c r="EL177">
        <f>IFERROR(MATCH(EL$3,'Bins 2025'!$D177:$ALO177,1),0)/1000</f>
        <v/>
      </c>
      <c r="EM177">
        <f>IFERROR(MATCH(EM$3,'Bins 2025'!$D177:$ALO177,1),0)/1000</f>
        <v/>
      </c>
      <c r="EN177">
        <f>IFERROR(MATCH(EN$3,'Bins 2025'!$D177:$ALO177,1),0)/1000</f>
        <v/>
      </c>
      <c r="EO177">
        <f>IFERROR(MATCH(EO$3,'Bins 2025'!$D177:$ALO177,1),0)/1000</f>
        <v/>
      </c>
      <c r="EP177">
        <f>IFERROR(MATCH(EP$3,'Bins 2025'!$D177:$ALO177,1),0)/1000</f>
        <v/>
      </c>
      <c r="EQ177">
        <f>IFERROR(MATCH(EQ$3,'Bins 2025'!$D177:$ALO177,1),0)/1000</f>
        <v/>
      </c>
      <c r="ER177">
        <f>IFERROR(MATCH(ER$3,'Bins 2025'!$D177:$ALO177,1),0)/1000</f>
        <v/>
      </c>
      <c r="ES177">
        <f>IFERROR(MATCH(ES$3,'Bins 2025'!$D177:$ALO177,1),0)/1000</f>
        <v/>
      </c>
      <c r="ET177">
        <f>IFERROR(MATCH(ET$3,'Bins 2025'!$D177:$ALO177,1),0)/1000</f>
        <v/>
      </c>
      <c r="EU177">
        <f>IFERROR(MATCH(EU$3,'Bins 2025'!$D177:$ALO177,1),0)/1000</f>
        <v/>
      </c>
      <c r="EV177">
        <f>IFERROR(MATCH(EV$3,'Bins 2025'!$D177:$ALO177,1),0)/1000</f>
        <v/>
      </c>
      <c r="EW177">
        <f>IFERROR(MATCH(EW$3,'Bins 2025'!$D177:$ALO177,1),0)/1000</f>
        <v/>
      </c>
      <c r="EX177">
        <f>IFERROR(MATCH(EX$3,'Bins 2025'!$D177:$ALO177,1),0)/1000</f>
        <v/>
      </c>
      <c r="EY177">
        <f>IFERROR(MATCH(EY$3,'Bins 2025'!$D177:$ALO177,1),0)/1000</f>
        <v/>
      </c>
      <c r="EZ177">
        <f>IFERROR(MATCH(EZ$3,'Bins 2025'!$D177:$ALO177,1),0)/1000</f>
        <v/>
      </c>
      <c r="FA177">
        <f>IFERROR(MATCH(FA$3,'Bins 2025'!$D177:$ALO177,1),0)/1000</f>
        <v/>
      </c>
      <c r="FB177">
        <f>IFERROR(MATCH(FB$3,'Bins 2025'!$D177:$ALO177,1),0)/1000</f>
        <v/>
      </c>
      <c r="FC177">
        <f>IFERROR(MATCH(FC$3,'Bins 2025'!$D177:$ALO177,1),0)/1000</f>
        <v/>
      </c>
      <c r="FD177">
        <f>IFERROR(MATCH(FD$3,'Bins 2025'!$D177:$ALO177,1),0)/1000</f>
        <v/>
      </c>
      <c r="FE177">
        <f>IFERROR(MATCH(FE$3,'Bins 2025'!$D177:$ALO177,1),0)/1000</f>
        <v/>
      </c>
      <c r="FF177">
        <f>IFERROR(MATCH(FF$3,'Bins 2025'!$D177:$ALO177,1),0)/1000</f>
        <v/>
      </c>
      <c r="FG177">
        <f>IFERROR(MATCH(FG$3,'Bins 2025'!$D177:$ALO177,1),0)/1000</f>
        <v/>
      </c>
      <c r="FH177">
        <f>IFERROR(MATCH(FH$3,'Bins 2025'!$D177:$ALO177,1),0)/1000</f>
        <v/>
      </c>
      <c r="FI177">
        <f>IFERROR(MATCH(FI$3,'Bins 2025'!$D177:$ALO177,1),0)/1000</f>
        <v/>
      </c>
      <c r="FJ177">
        <f>IFERROR(MATCH(FJ$3,'Bins 2025'!$D177:$ALO177,1),0)/1000</f>
        <v/>
      </c>
      <c r="FK177">
        <f>IFERROR(MATCH(FK$3,'Bins 2025'!$D177:$ALO177,1),0)/1000</f>
        <v/>
      </c>
      <c r="FL177">
        <f>IFERROR(MATCH(FL$3,'Bins 2025'!$D177:$ALO177,1),0)/1000</f>
        <v/>
      </c>
      <c r="FM177">
        <f>IFERROR(MATCH(FM$3,'Bins 2025'!$D177:$ALO177,1),0)/1000</f>
        <v/>
      </c>
      <c r="FN177">
        <f>IFERROR(MATCH(FN$3,'Bins 2025'!$D177:$ALO177,1),0)/1000</f>
        <v/>
      </c>
      <c r="FO177">
        <f>IFERROR(MATCH(FO$3,'Bins 2025'!$D177:$ALO177,1),0)/1000</f>
        <v/>
      </c>
      <c r="FP177">
        <f>IFERROR(MATCH(FP$3,'Bins 2025'!$D177:$ALO177,1),0)/1000</f>
        <v/>
      </c>
      <c r="FQ177">
        <f>IFERROR(MATCH(FQ$3,'Bins 2025'!$D177:$ALO177,1),0)/1000</f>
        <v/>
      </c>
      <c r="FR177">
        <f>IFERROR(MATCH(FR$3,'Bins 2025'!$D177:$ALO177,1),0)/1000</f>
        <v/>
      </c>
      <c r="FS177">
        <f>IFERROR(MATCH(FS$3,'Bins 2025'!$D177:$ALO177,1),0)/1000</f>
        <v/>
      </c>
      <c r="FT177">
        <f>IFERROR(MATCH(FT$3,'Bins 2025'!$D177:$ALO177,1),0)/1000</f>
        <v/>
      </c>
      <c r="FU177">
        <f>IFERROR(MATCH(FU$3,'Bins 2025'!$D177:$ALO177,1),0)/1000</f>
        <v/>
      </c>
      <c r="FV177">
        <f>IFERROR(MATCH(FV$3,'Bins 2025'!$D177:$ALO177,1),0)/1000</f>
        <v/>
      </c>
      <c r="FW177">
        <f>IFERROR(MATCH(FW$3,'Bins 2025'!$D177:$ALO177,1),0)/1000</f>
        <v/>
      </c>
      <c r="FX177">
        <f>IFERROR(MATCH(FX$3,'Bins 2025'!$D177:$ALO177,1),0)/1000</f>
        <v/>
      </c>
      <c r="FY177">
        <f>IFERROR(MATCH(FY$3,'Bins 2025'!$D177:$ALO177,1),0)/1000</f>
        <v/>
      </c>
      <c r="FZ177">
        <f>IFERROR(MATCH(FZ$3,'Bins 2025'!$D177:$ALO177,1),0)/1000</f>
        <v/>
      </c>
      <c r="GA177">
        <f>IFERROR(MATCH(GA$3,'Bins 2025'!$D177:$ALO177,1),0)/1000</f>
        <v/>
      </c>
      <c r="GB177">
        <f>IFERROR(MATCH(GB$3,'Bins 2025'!$D177:$ALO177,1),0)/1000</f>
        <v/>
      </c>
      <c r="GC177">
        <f>IFERROR(MATCH(GC$3,'Bins 2025'!$D177:$ALO177,1),0)/1000</f>
        <v/>
      </c>
      <c r="GD177">
        <f>IFERROR(MATCH(GD$3,'Bins 2025'!$D177:$ALO177,1),0)/1000</f>
        <v/>
      </c>
      <c r="GE177">
        <f>IFERROR(MATCH(GE$3,'Bins 2025'!$D177:$ALO177,1),0)/1000</f>
        <v/>
      </c>
      <c r="GF177">
        <f>IFERROR(MATCH(GF$3,'Bins 2025'!$D177:$ALO177,1),0)/1000</f>
        <v/>
      </c>
      <c r="GG177">
        <f>IFERROR(MATCH(GG$3,'Bins 2025'!$D177:$ALO177,1),0)/1000</f>
        <v/>
      </c>
      <c r="GH177">
        <f>IFERROR(MATCH(GH$3,'Bins 2025'!$D177:$ALO177,1),0)/1000</f>
        <v/>
      </c>
      <c r="GI177">
        <f>IFERROR(MATCH(GI$3,'Bins 2025'!$D177:$ALO177,1),0)/1000</f>
        <v/>
      </c>
      <c r="GJ177">
        <f>IFERROR(MATCH(GJ$3,'Bins 2025'!$D177:$ALO177,1),0)/1000</f>
        <v/>
      </c>
      <c r="GK177">
        <f>IFERROR(MATCH(GK$3,'Bins 2025'!$D177:$ALO177,1),0)/1000</f>
        <v/>
      </c>
      <c r="GL177">
        <f>IFERROR(MATCH(GL$3,'Bins 2025'!$D177:$ALO177,1),0)/1000</f>
        <v/>
      </c>
      <c r="GM177">
        <f>IFERROR(MATCH(GM$3,'Bins 2025'!$D177:$ALO177,1),0)/1000</f>
        <v/>
      </c>
      <c r="GN177">
        <f>IFERROR(MATCH(GN$3,'Bins 2025'!$D177:$ALO177,1),0)/1000</f>
        <v/>
      </c>
      <c r="GO177">
        <f>IFERROR(MATCH(GO$3,'Bins 2025'!$D177:$ALO177,1),0)/1000</f>
        <v/>
      </c>
      <c r="GP177">
        <f>IFERROR(MATCH(GP$3,'Bins 2025'!$D177:$ALO177,1),0)/1000</f>
        <v/>
      </c>
      <c r="GQ177">
        <f>IFERROR(MATCH(GQ$3,'Bins 2025'!$D177:$ALO177,1),0)/1000</f>
        <v/>
      </c>
      <c r="GR177">
        <f>IFERROR(MATCH(GR$3,'Bins 2025'!$D177:$ALO177,1),0)/1000</f>
        <v/>
      </c>
      <c r="GS177">
        <f>IFERROR(MATCH(GS$3,'Bins 2025'!$D177:$ALO177,1),0)/1000</f>
        <v/>
      </c>
      <c r="GT177">
        <f>IFERROR(MATCH(GT$3,'Bins 2025'!$D177:$ALO177,1),0)/1000</f>
        <v/>
      </c>
      <c r="GU177">
        <f>IFERROR(MATCH(GU$3,'Bins 2025'!$D177:$ALO177,1),0)/1000</f>
        <v/>
      </c>
    </row>
    <row r="178">
      <c r="B178">
        <f>Inputs!B178</f>
        <v/>
      </c>
      <c r="C178">
        <f>Inputs!K178</f>
        <v/>
      </c>
      <c r="D178">
        <f>N(Inputs!H178)</f>
        <v/>
      </c>
      <c r="E178">
        <f>IFERROR(MATCH(E$3,'Bins 2025'!$D178:$ALO178,1),0)/1000</f>
        <v/>
      </c>
      <c r="F178">
        <f>IFERROR(MATCH(F$3,'Bins 2025'!$D178:$ALO178,1),0)/1000</f>
        <v/>
      </c>
      <c r="G178">
        <f>IFERROR(MATCH(G$3,'Bins 2025'!$D178:$ALO178,1),0)/1000</f>
        <v/>
      </c>
      <c r="H178">
        <f>IFERROR(MATCH(H$3,'Bins 2025'!$D178:$ALO178,1),0)/1000</f>
        <v/>
      </c>
      <c r="I178">
        <f>IFERROR(MATCH(I$3,'Bins 2025'!$D178:$ALO178,1),0)/1000</f>
        <v/>
      </c>
      <c r="J178">
        <f>IFERROR(MATCH(J$3,'Bins 2025'!$D178:$ALO178,1),0)/1000</f>
        <v/>
      </c>
      <c r="K178">
        <f>IFERROR(MATCH(K$3,'Bins 2025'!$D178:$ALO178,1),0)/1000</f>
        <v/>
      </c>
      <c r="L178">
        <f>IFERROR(MATCH(L$3,'Bins 2025'!$D178:$ALO178,1),0)/1000</f>
        <v/>
      </c>
      <c r="M178">
        <f>IFERROR(MATCH(M$3,'Bins 2025'!$D178:$ALO178,1),0)/1000</f>
        <v/>
      </c>
      <c r="N178">
        <f>IFERROR(MATCH(N$3,'Bins 2025'!$D178:$ALO178,1),0)/1000</f>
        <v/>
      </c>
      <c r="O178">
        <f>IFERROR(MATCH(O$3,'Bins 2025'!$D178:$ALO178,1),0)/1000</f>
        <v/>
      </c>
      <c r="P178">
        <f>IFERROR(MATCH(P$3,'Bins 2025'!$D178:$ALO178,1),0)/1000</f>
        <v/>
      </c>
      <c r="Q178">
        <f>IFERROR(MATCH(Q$3,'Bins 2025'!$D178:$ALO178,1),0)/1000</f>
        <v/>
      </c>
      <c r="R178">
        <f>IFERROR(MATCH(R$3,'Bins 2025'!$D178:$ALO178,1),0)/1000</f>
        <v/>
      </c>
      <c r="S178">
        <f>IFERROR(MATCH(S$3,'Bins 2025'!$D178:$ALO178,1),0)/1000</f>
        <v/>
      </c>
      <c r="T178">
        <f>IFERROR(MATCH(T$3,'Bins 2025'!$D178:$ALO178,1),0)/1000</f>
        <v/>
      </c>
      <c r="U178">
        <f>IFERROR(MATCH(U$3,'Bins 2025'!$D178:$ALO178,1),0)/1000</f>
        <v/>
      </c>
      <c r="V178">
        <f>IFERROR(MATCH(V$3,'Bins 2025'!$D178:$ALO178,1),0)/1000</f>
        <v/>
      </c>
      <c r="W178">
        <f>IFERROR(MATCH(W$3,'Bins 2025'!$D178:$ALO178,1),0)/1000</f>
        <v/>
      </c>
      <c r="X178">
        <f>IFERROR(MATCH(X$3,'Bins 2025'!$D178:$ALO178,1),0)/1000</f>
        <v/>
      </c>
      <c r="Y178">
        <f>IFERROR(MATCH(Y$3,'Bins 2025'!$D178:$ALO178,1),0)/1000</f>
        <v/>
      </c>
      <c r="Z178">
        <f>IFERROR(MATCH(Z$3,'Bins 2025'!$D178:$ALO178,1),0)/1000</f>
        <v/>
      </c>
      <c r="AA178">
        <f>IFERROR(MATCH(AA$3,'Bins 2025'!$D178:$ALO178,1),0)/1000</f>
        <v/>
      </c>
      <c r="AB178">
        <f>IFERROR(MATCH(AB$3,'Bins 2025'!$D178:$ALO178,1),0)/1000</f>
        <v/>
      </c>
      <c r="AC178">
        <f>IFERROR(MATCH(AC$3,'Bins 2025'!$D178:$ALO178,1),0)/1000</f>
        <v/>
      </c>
      <c r="AD178">
        <f>IFERROR(MATCH(AD$3,'Bins 2025'!$D178:$ALO178,1),0)/1000</f>
        <v/>
      </c>
      <c r="AE178">
        <f>IFERROR(MATCH(AE$3,'Bins 2025'!$D178:$ALO178,1),0)/1000</f>
        <v/>
      </c>
      <c r="AF178">
        <f>IFERROR(MATCH(AF$3,'Bins 2025'!$D178:$ALO178,1),0)/1000</f>
        <v/>
      </c>
      <c r="AG178">
        <f>IFERROR(MATCH(AG$3,'Bins 2025'!$D178:$ALO178,1),0)/1000</f>
        <v/>
      </c>
      <c r="AH178">
        <f>IFERROR(MATCH(AH$3,'Bins 2025'!$D178:$ALO178,1),0)/1000</f>
        <v/>
      </c>
      <c r="AI178">
        <f>IFERROR(MATCH(AI$3,'Bins 2025'!$D178:$ALO178,1),0)/1000</f>
        <v/>
      </c>
      <c r="AJ178">
        <f>IFERROR(MATCH(AJ$3,'Bins 2025'!$D178:$ALO178,1),0)/1000</f>
        <v/>
      </c>
      <c r="AK178">
        <f>IFERROR(MATCH(AK$3,'Bins 2025'!$D178:$ALO178,1),0)/1000</f>
        <v/>
      </c>
      <c r="AL178">
        <f>IFERROR(MATCH(AL$3,'Bins 2025'!$D178:$ALO178,1),0)/1000</f>
        <v/>
      </c>
      <c r="AM178">
        <f>IFERROR(MATCH(AM$3,'Bins 2025'!$D178:$ALO178,1),0)/1000</f>
        <v/>
      </c>
      <c r="AN178">
        <f>IFERROR(MATCH(AN$3,'Bins 2025'!$D178:$ALO178,1),0)/1000</f>
        <v/>
      </c>
      <c r="AO178">
        <f>IFERROR(MATCH(AO$3,'Bins 2025'!$D178:$ALO178,1),0)/1000</f>
        <v/>
      </c>
      <c r="AP178">
        <f>IFERROR(MATCH(AP$3,'Bins 2025'!$D178:$ALO178,1),0)/1000</f>
        <v/>
      </c>
      <c r="AQ178">
        <f>IFERROR(MATCH(AQ$3,'Bins 2025'!$D178:$ALO178,1),0)/1000</f>
        <v/>
      </c>
      <c r="AR178">
        <f>IFERROR(MATCH(AR$3,'Bins 2025'!$D178:$ALO178,1),0)/1000</f>
        <v/>
      </c>
      <c r="AS178">
        <f>IFERROR(MATCH(AS$3,'Bins 2025'!$D178:$ALO178,1),0)/1000</f>
        <v/>
      </c>
      <c r="AT178">
        <f>IFERROR(MATCH(AT$3,'Bins 2025'!$D178:$ALO178,1),0)/1000</f>
        <v/>
      </c>
      <c r="AU178">
        <f>IFERROR(MATCH(AU$3,'Bins 2025'!$D178:$ALO178,1),0)/1000</f>
        <v/>
      </c>
      <c r="AV178">
        <f>IFERROR(MATCH(AV$3,'Bins 2025'!$D178:$ALO178,1),0)/1000</f>
        <v/>
      </c>
      <c r="AW178">
        <f>IFERROR(MATCH(AW$3,'Bins 2025'!$D178:$ALO178,1),0)/1000</f>
        <v/>
      </c>
      <c r="AX178">
        <f>IFERROR(MATCH(AX$3,'Bins 2025'!$D178:$ALO178,1),0)/1000</f>
        <v/>
      </c>
      <c r="AY178">
        <f>IFERROR(MATCH(AY$3,'Bins 2025'!$D178:$ALO178,1),0)/1000</f>
        <v/>
      </c>
      <c r="AZ178">
        <f>IFERROR(MATCH(AZ$3,'Bins 2025'!$D178:$ALO178,1),0)/1000</f>
        <v/>
      </c>
      <c r="BA178">
        <f>IFERROR(MATCH(BA$3,'Bins 2025'!$D178:$ALO178,1),0)/1000</f>
        <v/>
      </c>
      <c r="BB178">
        <f>IFERROR(MATCH(BB$3,'Bins 2025'!$D178:$ALO178,1),0)/1000</f>
        <v/>
      </c>
      <c r="BC178">
        <f>IFERROR(MATCH(BC$3,'Bins 2025'!$D178:$ALO178,1),0)/1000</f>
        <v/>
      </c>
      <c r="BD178">
        <f>IFERROR(MATCH(BD$3,'Bins 2025'!$D178:$ALO178,1),0)/1000</f>
        <v/>
      </c>
      <c r="BE178">
        <f>IFERROR(MATCH(BE$3,'Bins 2025'!$D178:$ALO178,1),0)/1000</f>
        <v/>
      </c>
      <c r="BF178">
        <f>IFERROR(MATCH(BF$3,'Bins 2025'!$D178:$ALO178,1),0)/1000</f>
        <v/>
      </c>
      <c r="BG178">
        <f>IFERROR(MATCH(BG$3,'Bins 2025'!$D178:$ALO178,1),0)/1000</f>
        <v/>
      </c>
      <c r="BH178">
        <f>IFERROR(MATCH(BH$3,'Bins 2025'!$D178:$ALO178,1),0)/1000</f>
        <v/>
      </c>
      <c r="BI178">
        <f>IFERROR(MATCH(BI$3,'Bins 2025'!$D178:$ALO178,1),0)/1000</f>
        <v/>
      </c>
      <c r="BJ178">
        <f>IFERROR(MATCH(BJ$3,'Bins 2025'!$D178:$ALO178,1),0)/1000</f>
        <v/>
      </c>
      <c r="BK178">
        <f>IFERROR(MATCH(BK$3,'Bins 2025'!$D178:$ALO178,1),0)/1000</f>
        <v/>
      </c>
      <c r="BL178">
        <f>IFERROR(MATCH(BL$3,'Bins 2025'!$D178:$ALO178,1),0)/1000</f>
        <v/>
      </c>
      <c r="BM178">
        <f>IFERROR(MATCH(BM$3,'Bins 2025'!$D178:$ALO178,1),0)/1000</f>
        <v/>
      </c>
      <c r="BN178">
        <f>IFERROR(MATCH(BN$3,'Bins 2025'!$D178:$ALO178,1),0)/1000</f>
        <v/>
      </c>
      <c r="BO178">
        <f>IFERROR(MATCH(BO$3,'Bins 2025'!$D178:$ALO178,1),0)/1000</f>
        <v/>
      </c>
      <c r="BP178">
        <f>IFERROR(MATCH(BP$3,'Bins 2025'!$D178:$ALO178,1),0)/1000</f>
        <v/>
      </c>
      <c r="BQ178">
        <f>IFERROR(MATCH(BQ$3,'Bins 2025'!$D178:$ALO178,1),0)/1000</f>
        <v/>
      </c>
      <c r="BR178">
        <f>IFERROR(MATCH(BR$3,'Bins 2025'!$D178:$ALO178,1),0)/1000</f>
        <v/>
      </c>
      <c r="BS178">
        <f>IFERROR(MATCH(BS$3,'Bins 2025'!$D178:$ALO178,1),0)/1000</f>
        <v/>
      </c>
      <c r="BT178">
        <f>IFERROR(MATCH(BT$3,'Bins 2025'!$D178:$ALO178,1),0)/1000</f>
        <v/>
      </c>
      <c r="BU178">
        <f>IFERROR(MATCH(BU$3,'Bins 2025'!$D178:$ALO178,1),0)/1000</f>
        <v/>
      </c>
      <c r="BV178">
        <f>IFERROR(MATCH(BV$3,'Bins 2025'!$D178:$ALO178,1),0)/1000</f>
        <v/>
      </c>
      <c r="BW178">
        <f>IFERROR(MATCH(BW$3,'Bins 2025'!$D178:$ALO178,1),0)/1000</f>
        <v/>
      </c>
      <c r="BX178">
        <f>IFERROR(MATCH(BX$3,'Bins 2025'!$D178:$ALO178,1),0)/1000</f>
        <v/>
      </c>
      <c r="BY178">
        <f>IFERROR(MATCH(BY$3,'Bins 2025'!$D178:$ALO178,1),0)/1000</f>
        <v/>
      </c>
      <c r="BZ178">
        <f>IFERROR(MATCH(BZ$3,'Bins 2025'!$D178:$ALO178,1),0)/1000</f>
        <v/>
      </c>
      <c r="CA178">
        <f>IFERROR(MATCH(CA$3,'Bins 2025'!$D178:$ALO178,1),0)/1000</f>
        <v/>
      </c>
      <c r="CB178">
        <f>IFERROR(MATCH(CB$3,'Bins 2025'!$D178:$ALO178,1),0)/1000</f>
        <v/>
      </c>
      <c r="CC178">
        <f>IFERROR(MATCH(CC$3,'Bins 2025'!$D178:$ALO178,1),0)/1000</f>
        <v/>
      </c>
      <c r="CD178">
        <f>IFERROR(MATCH(CD$3,'Bins 2025'!$D178:$ALO178,1),0)/1000</f>
        <v/>
      </c>
      <c r="CE178">
        <f>IFERROR(MATCH(CE$3,'Bins 2025'!$D178:$ALO178,1),0)/1000</f>
        <v/>
      </c>
      <c r="CF178">
        <f>IFERROR(MATCH(CF$3,'Bins 2025'!$D178:$ALO178,1),0)/1000</f>
        <v/>
      </c>
      <c r="CG178">
        <f>IFERROR(MATCH(CG$3,'Bins 2025'!$D178:$ALO178,1),0)/1000</f>
        <v/>
      </c>
      <c r="CH178">
        <f>IFERROR(MATCH(CH$3,'Bins 2025'!$D178:$ALO178,1),0)/1000</f>
        <v/>
      </c>
      <c r="CI178">
        <f>IFERROR(MATCH(CI$3,'Bins 2025'!$D178:$ALO178,1),0)/1000</f>
        <v/>
      </c>
      <c r="CJ178">
        <f>IFERROR(MATCH(CJ$3,'Bins 2025'!$D178:$ALO178,1),0)/1000</f>
        <v/>
      </c>
      <c r="CK178">
        <f>IFERROR(MATCH(CK$3,'Bins 2025'!$D178:$ALO178,1),0)/1000</f>
        <v/>
      </c>
      <c r="CL178">
        <f>IFERROR(MATCH(CL$3,'Bins 2025'!$D178:$ALO178,1),0)/1000</f>
        <v/>
      </c>
      <c r="CM178">
        <f>IFERROR(MATCH(CM$3,'Bins 2025'!$D178:$ALO178,1),0)/1000</f>
        <v/>
      </c>
      <c r="CN178">
        <f>IFERROR(MATCH(CN$3,'Bins 2025'!$D178:$ALO178,1),0)/1000</f>
        <v/>
      </c>
      <c r="CO178">
        <f>IFERROR(MATCH(CO$3,'Bins 2025'!$D178:$ALO178,1),0)/1000</f>
        <v/>
      </c>
      <c r="CP178">
        <f>IFERROR(MATCH(CP$3,'Bins 2025'!$D178:$ALO178,1),0)/1000</f>
        <v/>
      </c>
      <c r="CQ178">
        <f>IFERROR(MATCH(CQ$3,'Bins 2025'!$D178:$ALO178,1),0)/1000</f>
        <v/>
      </c>
      <c r="CR178">
        <f>IFERROR(MATCH(CR$3,'Bins 2025'!$D178:$ALO178,1),0)/1000</f>
        <v/>
      </c>
      <c r="CS178">
        <f>IFERROR(MATCH(CS$3,'Bins 2025'!$D178:$ALO178,1),0)/1000</f>
        <v/>
      </c>
      <c r="CT178">
        <f>IFERROR(MATCH(CT$3,'Bins 2025'!$D178:$ALO178,1),0)/1000</f>
        <v/>
      </c>
      <c r="CU178">
        <f>IFERROR(MATCH(CU$3,'Bins 2025'!$D178:$ALO178,1),0)/1000</f>
        <v/>
      </c>
      <c r="CV178">
        <f>IFERROR(MATCH(CV$3,'Bins 2025'!$D178:$ALO178,1),0)/1000</f>
        <v/>
      </c>
      <c r="CW178">
        <f>IFERROR(MATCH(CW$3,'Bins 2025'!$D178:$ALO178,1),0)/1000</f>
        <v/>
      </c>
      <c r="CX178">
        <f>IFERROR(MATCH(CX$3,'Bins 2025'!$D178:$ALO178,1),0)/1000</f>
        <v/>
      </c>
      <c r="CY178">
        <f>IFERROR(MATCH(CY$3,'Bins 2025'!$D178:$ALO178,1),0)/1000</f>
        <v/>
      </c>
      <c r="CZ178">
        <f>IFERROR(MATCH(CZ$3,'Bins 2025'!$D178:$ALO178,1),0)/1000</f>
        <v/>
      </c>
      <c r="DA178">
        <f>IFERROR(MATCH(DA$3,'Bins 2025'!$D178:$ALO178,1),0)/1000</f>
        <v/>
      </c>
      <c r="DB178">
        <f>IFERROR(MATCH(DB$3,'Bins 2025'!$D178:$ALO178,1),0)/1000</f>
        <v/>
      </c>
      <c r="DC178">
        <f>IFERROR(MATCH(DC$3,'Bins 2025'!$D178:$ALO178,1),0)/1000</f>
        <v/>
      </c>
      <c r="DD178">
        <f>IFERROR(MATCH(DD$3,'Bins 2025'!$D178:$ALO178,1),0)/1000</f>
        <v/>
      </c>
      <c r="DE178">
        <f>IFERROR(MATCH(DE$3,'Bins 2025'!$D178:$ALO178,1),0)/1000</f>
        <v/>
      </c>
      <c r="DF178">
        <f>IFERROR(MATCH(DF$3,'Bins 2025'!$D178:$ALO178,1),0)/1000</f>
        <v/>
      </c>
      <c r="DG178">
        <f>IFERROR(MATCH(DG$3,'Bins 2025'!$D178:$ALO178,1),0)/1000</f>
        <v/>
      </c>
      <c r="DH178">
        <f>IFERROR(MATCH(DH$3,'Bins 2025'!$D178:$ALO178,1),0)/1000</f>
        <v/>
      </c>
      <c r="DI178">
        <f>IFERROR(MATCH(DI$3,'Bins 2025'!$D178:$ALO178,1),0)/1000</f>
        <v/>
      </c>
      <c r="DJ178">
        <f>IFERROR(MATCH(DJ$3,'Bins 2025'!$D178:$ALO178,1),0)/1000</f>
        <v/>
      </c>
      <c r="DK178">
        <f>IFERROR(MATCH(DK$3,'Bins 2025'!$D178:$ALO178,1),0)/1000</f>
        <v/>
      </c>
      <c r="DL178">
        <f>IFERROR(MATCH(DL$3,'Bins 2025'!$D178:$ALO178,1),0)/1000</f>
        <v/>
      </c>
      <c r="DM178">
        <f>IFERROR(MATCH(DM$3,'Bins 2025'!$D178:$ALO178,1),0)/1000</f>
        <v/>
      </c>
      <c r="DN178">
        <f>IFERROR(MATCH(DN$3,'Bins 2025'!$D178:$ALO178,1),0)/1000</f>
        <v/>
      </c>
      <c r="DO178">
        <f>IFERROR(MATCH(DO$3,'Bins 2025'!$D178:$ALO178,1),0)/1000</f>
        <v/>
      </c>
      <c r="DP178">
        <f>IFERROR(MATCH(DP$3,'Bins 2025'!$D178:$ALO178,1),0)/1000</f>
        <v/>
      </c>
      <c r="DQ178">
        <f>IFERROR(MATCH(DQ$3,'Bins 2025'!$D178:$ALO178,1),0)/1000</f>
        <v/>
      </c>
      <c r="DR178">
        <f>IFERROR(MATCH(DR$3,'Bins 2025'!$D178:$ALO178,1),0)/1000</f>
        <v/>
      </c>
      <c r="DS178">
        <f>IFERROR(MATCH(DS$3,'Bins 2025'!$D178:$ALO178,1),0)/1000</f>
        <v/>
      </c>
      <c r="DT178">
        <f>IFERROR(MATCH(DT$3,'Bins 2025'!$D178:$ALO178,1),0)/1000</f>
        <v/>
      </c>
      <c r="DU178">
        <f>IFERROR(MATCH(DU$3,'Bins 2025'!$D178:$ALO178,1),0)/1000</f>
        <v/>
      </c>
      <c r="DV178">
        <f>IFERROR(MATCH(DV$3,'Bins 2025'!$D178:$ALO178,1),0)/1000</f>
        <v/>
      </c>
      <c r="DW178">
        <f>IFERROR(MATCH(DW$3,'Bins 2025'!$D178:$ALO178,1),0)/1000</f>
        <v/>
      </c>
      <c r="DX178">
        <f>IFERROR(MATCH(DX$3,'Bins 2025'!$D178:$ALO178,1),0)/1000</f>
        <v/>
      </c>
      <c r="DY178">
        <f>IFERROR(MATCH(DY$3,'Bins 2025'!$D178:$ALO178,1),0)/1000</f>
        <v/>
      </c>
      <c r="DZ178">
        <f>IFERROR(MATCH(DZ$3,'Bins 2025'!$D178:$ALO178,1),0)/1000</f>
        <v/>
      </c>
      <c r="EA178">
        <f>IFERROR(MATCH(EA$3,'Bins 2025'!$D178:$ALO178,1),0)/1000</f>
        <v/>
      </c>
      <c r="EB178">
        <f>IFERROR(MATCH(EB$3,'Bins 2025'!$D178:$ALO178,1),0)/1000</f>
        <v/>
      </c>
      <c r="EC178">
        <f>IFERROR(MATCH(EC$3,'Bins 2025'!$D178:$ALO178,1),0)/1000</f>
        <v/>
      </c>
      <c r="ED178">
        <f>IFERROR(MATCH(ED$3,'Bins 2025'!$D178:$ALO178,1),0)/1000</f>
        <v/>
      </c>
      <c r="EE178">
        <f>IFERROR(MATCH(EE$3,'Bins 2025'!$D178:$ALO178,1),0)/1000</f>
        <v/>
      </c>
      <c r="EF178">
        <f>IFERROR(MATCH(EF$3,'Bins 2025'!$D178:$ALO178,1),0)/1000</f>
        <v/>
      </c>
      <c r="EG178">
        <f>IFERROR(MATCH(EG$3,'Bins 2025'!$D178:$ALO178,1),0)/1000</f>
        <v/>
      </c>
      <c r="EH178">
        <f>IFERROR(MATCH(EH$3,'Bins 2025'!$D178:$ALO178,1),0)/1000</f>
        <v/>
      </c>
      <c r="EI178">
        <f>IFERROR(MATCH(EI$3,'Bins 2025'!$D178:$ALO178,1),0)/1000</f>
        <v/>
      </c>
      <c r="EJ178">
        <f>IFERROR(MATCH(EJ$3,'Bins 2025'!$D178:$ALO178,1),0)/1000</f>
        <v/>
      </c>
      <c r="EK178">
        <f>IFERROR(MATCH(EK$3,'Bins 2025'!$D178:$ALO178,1),0)/1000</f>
        <v/>
      </c>
      <c r="EL178">
        <f>IFERROR(MATCH(EL$3,'Bins 2025'!$D178:$ALO178,1),0)/1000</f>
        <v/>
      </c>
      <c r="EM178">
        <f>IFERROR(MATCH(EM$3,'Bins 2025'!$D178:$ALO178,1),0)/1000</f>
        <v/>
      </c>
      <c r="EN178">
        <f>IFERROR(MATCH(EN$3,'Bins 2025'!$D178:$ALO178,1),0)/1000</f>
        <v/>
      </c>
      <c r="EO178">
        <f>IFERROR(MATCH(EO$3,'Bins 2025'!$D178:$ALO178,1),0)/1000</f>
        <v/>
      </c>
      <c r="EP178">
        <f>IFERROR(MATCH(EP$3,'Bins 2025'!$D178:$ALO178,1),0)/1000</f>
        <v/>
      </c>
      <c r="EQ178">
        <f>IFERROR(MATCH(EQ$3,'Bins 2025'!$D178:$ALO178,1),0)/1000</f>
        <v/>
      </c>
      <c r="ER178">
        <f>IFERROR(MATCH(ER$3,'Bins 2025'!$D178:$ALO178,1),0)/1000</f>
        <v/>
      </c>
      <c r="ES178">
        <f>IFERROR(MATCH(ES$3,'Bins 2025'!$D178:$ALO178,1),0)/1000</f>
        <v/>
      </c>
      <c r="ET178">
        <f>IFERROR(MATCH(ET$3,'Bins 2025'!$D178:$ALO178,1),0)/1000</f>
        <v/>
      </c>
      <c r="EU178">
        <f>IFERROR(MATCH(EU$3,'Bins 2025'!$D178:$ALO178,1),0)/1000</f>
        <v/>
      </c>
      <c r="EV178">
        <f>IFERROR(MATCH(EV$3,'Bins 2025'!$D178:$ALO178,1),0)/1000</f>
        <v/>
      </c>
      <c r="EW178">
        <f>IFERROR(MATCH(EW$3,'Bins 2025'!$D178:$ALO178,1),0)/1000</f>
        <v/>
      </c>
      <c r="EX178">
        <f>IFERROR(MATCH(EX$3,'Bins 2025'!$D178:$ALO178,1),0)/1000</f>
        <v/>
      </c>
      <c r="EY178">
        <f>IFERROR(MATCH(EY$3,'Bins 2025'!$D178:$ALO178,1),0)/1000</f>
        <v/>
      </c>
      <c r="EZ178">
        <f>IFERROR(MATCH(EZ$3,'Bins 2025'!$D178:$ALO178,1),0)/1000</f>
        <v/>
      </c>
      <c r="FA178">
        <f>IFERROR(MATCH(FA$3,'Bins 2025'!$D178:$ALO178,1),0)/1000</f>
        <v/>
      </c>
      <c r="FB178">
        <f>IFERROR(MATCH(FB$3,'Bins 2025'!$D178:$ALO178,1),0)/1000</f>
        <v/>
      </c>
      <c r="FC178">
        <f>IFERROR(MATCH(FC$3,'Bins 2025'!$D178:$ALO178,1),0)/1000</f>
        <v/>
      </c>
      <c r="FD178">
        <f>IFERROR(MATCH(FD$3,'Bins 2025'!$D178:$ALO178,1),0)/1000</f>
        <v/>
      </c>
      <c r="FE178">
        <f>IFERROR(MATCH(FE$3,'Bins 2025'!$D178:$ALO178,1),0)/1000</f>
        <v/>
      </c>
      <c r="FF178">
        <f>IFERROR(MATCH(FF$3,'Bins 2025'!$D178:$ALO178,1),0)/1000</f>
        <v/>
      </c>
      <c r="FG178">
        <f>IFERROR(MATCH(FG$3,'Bins 2025'!$D178:$ALO178,1),0)/1000</f>
        <v/>
      </c>
      <c r="FH178">
        <f>IFERROR(MATCH(FH$3,'Bins 2025'!$D178:$ALO178,1),0)/1000</f>
        <v/>
      </c>
      <c r="FI178">
        <f>IFERROR(MATCH(FI$3,'Bins 2025'!$D178:$ALO178,1),0)/1000</f>
        <v/>
      </c>
      <c r="FJ178">
        <f>IFERROR(MATCH(FJ$3,'Bins 2025'!$D178:$ALO178,1),0)/1000</f>
        <v/>
      </c>
      <c r="FK178">
        <f>IFERROR(MATCH(FK$3,'Bins 2025'!$D178:$ALO178,1),0)/1000</f>
        <v/>
      </c>
      <c r="FL178">
        <f>IFERROR(MATCH(FL$3,'Bins 2025'!$D178:$ALO178,1),0)/1000</f>
        <v/>
      </c>
      <c r="FM178">
        <f>IFERROR(MATCH(FM$3,'Bins 2025'!$D178:$ALO178,1),0)/1000</f>
        <v/>
      </c>
      <c r="FN178">
        <f>IFERROR(MATCH(FN$3,'Bins 2025'!$D178:$ALO178,1),0)/1000</f>
        <v/>
      </c>
      <c r="FO178">
        <f>IFERROR(MATCH(FO$3,'Bins 2025'!$D178:$ALO178,1),0)/1000</f>
        <v/>
      </c>
      <c r="FP178">
        <f>IFERROR(MATCH(FP$3,'Bins 2025'!$D178:$ALO178,1),0)/1000</f>
        <v/>
      </c>
      <c r="FQ178">
        <f>IFERROR(MATCH(FQ$3,'Bins 2025'!$D178:$ALO178,1),0)/1000</f>
        <v/>
      </c>
      <c r="FR178">
        <f>IFERROR(MATCH(FR$3,'Bins 2025'!$D178:$ALO178,1),0)/1000</f>
        <v/>
      </c>
      <c r="FS178">
        <f>IFERROR(MATCH(FS$3,'Bins 2025'!$D178:$ALO178,1),0)/1000</f>
        <v/>
      </c>
      <c r="FT178">
        <f>IFERROR(MATCH(FT$3,'Bins 2025'!$D178:$ALO178,1),0)/1000</f>
        <v/>
      </c>
      <c r="FU178">
        <f>IFERROR(MATCH(FU$3,'Bins 2025'!$D178:$ALO178,1),0)/1000</f>
        <v/>
      </c>
      <c r="FV178">
        <f>IFERROR(MATCH(FV$3,'Bins 2025'!$D178:$ALO178,1),0)/1000</f>
        <v/>
      </c>
      <c r="FW178">
        <f>IFERROR(MATCH(FW$3,'Bins 2025'!$D178:$ALO178,1),0)/1000</f>
        <v/>
      </c>
      <c r="FX178">
        <f>IFERROR(MATCH(FX$3,'Bins 2025'!$D178:$ALO178,1),0)/1000</f>
        <v/>
      </c>
      <c r="FY178">
        <f>IFERROR(MATCH(FY$3,'Bins 2025'!$D178:$ALO178,1),0)/1000</f>
        <v/>
      </c>
      <c r="FZ178">
        <f>IFERROR(MATCH(FZ$3,'Bins 2025'!$D178:$ALO178,1),0)/1000</f>
        <v/>
      </c>
      <c r="GA178">
        <f>IFERROR(MATCH(GA$3,'Bins 2025'!$D178:$ALO178,1),0)/1000</f>
        <v/>
      </c>
      <c r="GB178">
        <f>IFERROR(MATCH(GB$3,'Bins 2025'!$D178:$ALO178,1),0)/1000</f>
        <v/>
      </c>
      <c r="GC178">
        <f>IFERROR(MATCH(GC$3,'Bins 2025'!$D178:$ALO178,1),0)/1000</f>
        <v/>
      </c>
      <c r="GD178">
        <f>IFERROR(MATCH(GD$3,'Bins 2025'!$D178:$ALO178,1),0)/1000</f>
        <v/>
      </c>
      <c r="GE178">
        <f>IFERROR(MATCH(GE$3,'Bins 2025'!$D178:$ALO178,1),0)/1000</f>
        <v/>
      </c>
      <c r="GF178">
        <f>IFERROR(MATCH(GF$3,'Bins 2025'!$D178:$ALO178,1),0)/1000</f>
        <v/>
      </c>
      <c r="GG178">
        <f>IFERROR(MATCH(GG$3,'Bins 2025'!$D178:$ALO178,1),0)/1000</f>
        <v/>
      </c>
      <c r="GH178">
        <f>IFERROR(MATCH(GH$3,'Bins 2025'!$D178:$ALO178,1),0)/1000</f>
        <v/>
      </c>
      <c r="GI178">
        <f>IFERROR(MATCH(GI$3,'Bins 2025'!$D178:$ALO178,1),0)/1000</f>
        <v/>
      </c>
      <c r="GJ178">
        <f>IFERROR(MATCH(GJ$3,'Bins 2025'!$D178:$ALO178,1),0)/1000</f>
        <v/>
      </c>
      <c r="GK178">
        <f>IFERROR(MATCH(GK$3,'Bins 2025'!$D178:$ALO178,1),0)/1000</f>
        <v/>
      </c>
      <c r="GL178">
        <f>IFERROR(MATCH(GL$3,'Bins 2025'!$D178:$ALO178,1),0)/1000</f>
        <v/>
      </c>
      <c r="GM178">
        <f>IFERROR(MATCH(GM$3,'Bins 2025'!$D178:$ALO178,1),0)/1000</f>
        <v/>
      </c>
      <c r="GN178">
        <f>IFERROR(MATCH(GN$3,'Bins 2025'!$D178:$ALO178,1),0)/1000</f>
        <v/>
      </c>
      <c r="GO178">
        <f>IFERROR(MATCH(GO$3,'Bins 2025'!$D178:$ALO178,1),0)/1000</f>
        <v/>
      </c>
      <c r="GP178">
        <f>IFERROR(MATCH(GP$3,'Bins 2025'!$D178:$ALO178,1),0)/1000</f>
        <v/>
      </c>
      <c r="GQ178">
        <f>IFERROR(MATCH(GQ$3,'Bins 2025'!$D178:$ALO178,1),0)/1000</f>
        <v/>
      </c>
      <c r="GR178">
        <f>IFERROR(MATCH(GR$3,'Bins 2025'!$D178:$ALO178,1),0)/1000</f>
        <v/>
      </c>
      <c r="GS178">
        <f>IFERROR(MATCH(GS$3,'Bins 2025'!$D178:$ALO178,1),0)/1000</f>
        <v/>
      </c>
      <c r="GT178">
        <f>IFERROR(MATCH(GT$3,'Bins 2025'!$D178:$ALO178,1),0)/1000</f>
        <v/>
      </c>
      <c r="GU178">
        <f>IFERROR(MATCH(GU$3,'Bins 2025'!$D178:$ALO178,1),0)/1000</f>
        <v/>
      </c>
    </row>
    <row r="179">
      <c r="B179">
        <f>Inputs!B179</f>
        <v/>
      </c>
      <c r="C179">
        <f>Inputs!K179</f>
        <v/>
      </c>
      <c r="D179">
        <f>N(Inputs!H179)</f>
        <v/>
      </c>
      <c r="E179">
        <f>IFERROR(MATCH(E$3,'Bins 2025'!$D179:$ALO179,1),0)/1000</f>
        <v/>
      </c>
      <c r="F179">
        <f>IFERROR(MATCH(F$3,'Bins 2025'!$D179:$ALO179,1),0)/1000</f>
        <v/>
      </c>
      <c r="G179">
        <f>IFERROR(MATCH(G$3,'Bins 2025'!$D179:$ALO179,1),0)/1000</f>
        <v/>
      </c>
      <c r="H179">
        <f>IFERROR(MATCH(H$3,'Bins 2025'!$D179:$ALO179,1),0)/1000</f>
        <v/>
      </c>
      <c r="I179">
        <f>IFERROR(MATCH(I$3,'Bins 2025'!$D179:$ALO179,1),0)/1000</f>
        <v/>
      </c>
      <c r="J179">
        <f>IFERROR(MATCH(J$3,'Bins 2025'!$D179:$ALO179,1),0)/1000</f>
        <v/>
      </c>
      <c r="K179">
        <f>IFERROR(MATCH(K$3,'Bins 2025'!$D179:$ALO179,1),0)/1000</f>
        <v/>
      </c>
      <c r="L179">
        <f>IFERROR(MATCH(L$3,'Bins 2025'!$D179:$ALO179,1),0)/1000</f>
        <v/>
      </c>
      <c r="M179">
        <f>IFERROR(MATCH(M$3,'Bins 2025'!$D179:$ALO179,1),0)/1000</f>
        <v/>
      </c>
      <c r="N179">
        <f>IFERROR(MATCH(N$3,'Bins 2025'!$D179:$ALO179,1),0)/1000</f>
        <v/>
      </c>
      <c r="O179">
        <f>IFERROR(MATCH(O$3,'Bins 2025'!$D179:$ALO179,1),0)/1000</f>
        <v/>
      </c>
      <c r="P179">
        <f>IFERROR(MATCH(P$3,'Bins 2025'!$D179:$ALO179,1),0)/1000</f>
        <v/>
      </c>
      <c r="Q179">
        <f>IFERROR(MATCH(Q$3,'Bins 2025'!$D179:$ALO179,1),0)/1000</f>
        <v/>
      </c>
      <c r="R179">
        <f>IFERROR(MATCH(R$3,'Bins 2025'!$D179:$ALO179,1),0)/1000</f>
        <v/>
      </c>
      <c r="S179">
        <f>IFERROR(MATCH(S$3,'Bins 2025'!$D179:$ALO179,1),0)/1000</f>
        <v/>
      </c>
      <c r="T179">
        <f>IFERROR(MATCH(T$3,'Bins 2025'!$D179:$ALO179,1),0)/1000</f>
        <v/>
      </c>
      <c r="U179">
        <f>IFERROR(MATCH(U$3,'Bins 2025'!$D179:$ALO179,1),0)/1000</f>
        <v/>
      </c>
      <c r="V179">
        <f>IFERROR(MATCH(V$3,'Bins 2025'!$D179:$ALO179,1),0)/1000</f>
        <v/>
      </c>
      <c r="W179">
        <f>IFERROR(MATCH(W$3,'Bins 2025'!$D179:$ALO179,1),0)/1000</f>
        <v/>
      </c>
      <c r="X179">
        <f>IFERROR(MATCH(X$3,'Bins 2025'!$D179:$ALO179,1),0)/1000</f>
        <v/>
      </c>
      <c r="Y179">
        <f>IFERROR(MATCH(Y$3,'Bins 2025'!$D179:$ALO179,1),0)/1000</f>
        <v/>
      </c>
      <c r="Z179">
        <f>IFERROR(MATCH(Z$3,'Bins 2025'!$D179:$ALO179,1),0)/1000</f>
        <v/>
      </c>
      <c r="AA179">
        <f>IFERROR(MATCH(AA$3,'Bins 2025'!$D179:$ALO179,1),0)/1000</f>
        <v/>
      </c>
      <c r="AB179">
        <f>IFERROR(MATCH(AB$3,'Bins 2025'!$D179:$ALO179,1),0)/1000</f>
        <v/>
      </c>
      <c r="AC179">
        <f>IFERROR(MATCH(AC$3,'Bins 2025'!$D179:$ALO179,1),0)/1000</f>
        <v/>
      </c>
      <c r="AD179">
        <f>IFERROR(MATCH(AD$3,'Bins 2025'!$D179:$ALO179,1),0)/1000</f>
        <v/>
      </c>
      <c r="AE179">
        <f>IFERROR(MATCH(AE$3,'Bins 2025'!$D179:$ALO179,1),0)/1000</f>
        <v/>
      </c>
      <c r="AF179">
        <f>IFERROR(MATCH(AF$3,'Bins 2025'!$D179:$ALO179,1),0)/1000</f>
        <v/>
      </c>
      <c r="AG179">
        <f>IFERROR(MATCH(AG$3,'Bins 2025'!$D179:$ALO179,1),0)/1000</f>
        <v/>
      </c>
      <c r="AH179">
        <f>IFERROR(MATCH(AH$3,'Bins 2025'!$D179:$ALO179,1),0)/1000</f>
        <v/>
      </c>
      <c r="AI179">
        <f>IFERROR(MATCH(AI$3,'Bins 2025'!$D179:$ALO179,1),0)/1000</f>
        <v/>
      </c>
      <c r="AJ179">
        <f>IFERROR(MATCH(AJ$3,'Bins 2025'!$D179:$ALO179,1),0)/1000</f>
        <v/>
      </c>
      <c r="AK179">
        <f>IFERROR(MATCH(AK$3,'Bins 2025'!$D179:$ALO179,1),0)/1000</f>
        <v/>
      </c>
      <c r="AL179">
        <f>IFERROR(MATCH(AL$3,'Bins 2025'!$D179:$ALO179,1),0)/1000</f>
        <v/>
      </c>
      <c r="AM179">
        <f>IFERROR(MATCH(AM$3,'Bins 2025'!$D179:$ALO179,1),0)/1000</f>
        <v/>
      </c>
      <c r="AN179">
        <f>IFERROR(MATCH(AN$3,'Bins 2025'!$D179:$ALO179,1),0)/1000</f>
        <v/>
      </c>
      <c r="AO179">
        <f>IFERROR(MATCH(AO$3,'Bins 2025'!$D179:$ALO179,1),0)/1000</f>
        <v/>
      </c>
      <c r="AP179">
        <f>IFERROR(MATCH(AP$3,'Bins 2025'!$D179:$ALO179,1),0)/1000</f>
        <v/>
      </c>
      <c r="AQ179">
        <f>IFERROR(MATCH(AQ$3,'Bins 2025'!$D179:$ALO179,1),0)/1000</f>
        <v/>
      </c>
      <c r="AR179">
        <f>IFERROR(MATCH(AR$3,'Bins 2025'!$D179:$ALO179,1),0)/1000</f>
        <v/>
      </c>
      <c r="AS179">
        <f>IFERROR(MATCH(AS$3,'Bins 2025'!$D179:$ALO179,1),0)/1000</f>
        <v/>
      </c>
      <c r="AT179">
        <f>IFERROR(MATCH(AT$3,'Bins 2025'!$D179:$ALO179,1),0)/1000</f>
        <v/>
      </c>
      <c r="AU179">
        <f>IFERROR(MATCH(AU$3,'Bins 2025'!$D179:$ALO179,1),0)/1000</f>
        <v/>
      </c>
      <c r="AV179">
        <f>IFERROR(MATCH(AV$3,'Bins 2025'!$D179:$ALO179,1),0)/1000</f>
        <v/>
      </c>
      <c r="AW179">
        <f>IFERROR(MATCH(AW$3,'Bins 2025'!$D179:$ALO179,1),0)/1000</f>
        <v/>
      </c>
      <c r="AX179">
        <f>IFERROR(MATCH(AX$3,'Bins 2025'!$D179:$ALO179,1),0)/1000</f>
        <v/>
      </c>
      <c r="AY179">
        <f>IFERROR(MATCH(AY$3,'Bins 2025'!$D179:$ALO179,1),0)/1000</f>
        <v/>
      </c>
      <c r="AZ179">
        <f>IFERROR(MATCH(AZ$3,'Bins 2025'!$D179:$ALO179,1),0)/1000</f>
        <v/>
      </c>
      <c r="BA179">
        <f>IFERROR(MATCH(BA$3,'Bins 2025'!$D179:$ALO179,1),0)/1000</f>
        <v/>
      </c>
      <c r="BB179">
        <f>IFERROR(MATCH(BB$3,'Bins 2025'!$D179:$ALO179,1),0)/1000</f>
        <v/>
      </c>
      <c r="BC179">
        <f>IFERROR(MATCH(BC$3,'Bins 2025'!$D179:$ALO179,1),0)/1000</f>
        <v/>
      </c>
      <c r="BD179">
        <f>IFERROR(MATCH(BD$3,'Bins 2025'!$D179:$ALO179,1),0)/1000</f>
        <v/>
      </c>
      <c r="BE179">
        <f>IFERROR(MATCH(BE$3,'Bins 2025'!$D179:$ALO179,1),0)/1000</f>
        <v/>
      </c>
      <c r="BF179">
        <f>IFERROR(MATCH(BF$3,'Bins 2025'!$D179:$ALO179,1),0)/1000</f>
        <v/>
      </c>
      <c r="BG179">
        <f>IFERROR(MATCH(BG$3,'Bins 2025'!$D179:$ALO179,1),0)/1000</f>
        <v/>
      </c>
      <c r="BH179">
        <f>IFERROR(MATCH(BH$3,'Bins 2025'!$D179:$ALO179,1),0)/1000</f>
        <v/>
      </c>
      <c r="BI179">
        <f>IFERROR(MATCH(BI$3,'Bins 2025'!$D179:$ALO179,1),0)/1000</f>
        <v/>
      </c>
      <c r="BJ179">
        <f>IFERROR(MATCH(BJ$3,'Bins 2025'!$D179:$ALO179,1),0)/1000</f>
        <v/>
      </c>
      <c r="BK179">
        <f>IFERROR(MATCH(BK$3,'Bins 2025'!$D179:$ALO179,1),0)/1000</f>
        <v/>
      </c>
      <c r="BL179">
        <f>IFERROR(MATCH(BL$3,'Bins 2025'!$D179:$ALO179,1),0)/1000</f>
        <v/>
      </c>
      <c r="BM179">
        <f>IFERROR(MATCH(BM$3,'Bins 2025'!$D179:$ALO179,1),0)/1000</f>
        <v/>
      </c>
      <c r="BN179">
        <f>IFERROR(MATCH(BN$3,'Bins 2025'!$D179:$ALO179,1),0)/1000</f>
        <v/>
      </c>
      <c r="BO179">
        <f>IFERROR(MATCH(BO$3,'Bins 2025'!$D179:$ALO179,1),0)/1000</f>
        <v/>
      </c>
      <c r="BP179">
        <f>IFERROR(MATCH(BP$3,'Bins 2025'!$D179:$ALO179,1),0)/1000</f>
        <v/>
      </c>
      <c r="BQ179">
        <f>IFERROR(MATCH(BQ$3,'Bins 2025'!$D179:$ALO179,1),0)/1000</f>
        <v/>
      </c>
      <c r="BR179">
        <f>IFERROR(MATCH(BR$3,'Bins 2025'!$D179:$ALO179,1),0)/1000</f>
        <v/>
      </c>
      <c r="BS179">
        <f>IFERROR(MATCH(BS$3,'Bins 2025'!$D179:$ALO179,1),0)/1000</f>
        <v/>
      </c>
      <c r="BT179">
        <f>IFERROR(MATCH(BT$3,'Bins 2025'!$D179:$ALO179,1),0)/1000</f>
        <v/>
      </c>
      <c r="BU179">
        <f>IFERROR(MATCH(BU$3,'Bins 2025'!$D179:$ALO179,1),0)/1000</f>
        <v/>
      </c>
      <c r="BV179">
        <f>IFERROR(MATCH(BV$3,'Bins 2025'!$D179:$ALO179,1),0)/1000</f>
        <v/>
      </c>
      <c r="BW179">
        <f>IFERROR(MATCH(BW$3,'Bins 2025'!$D179:$ALO179,1),0)/1000</f>
        <v/>
      </c>
      <c r="BX179">
        <f>IFERROR(MATCH(BX$3,'Bins 2025'!$D179:$ALO179,1),0)/1000</f>
        <v/>
      </c>
      <c r="BY179">
        <f>IFERROR(MATCH(BY$3,'Bins 2025'!$D179:$ALO179,1),0)/1000</f>
        <v/>
      </c>
      <c r="BZ179">
        <f>IFERROR(MATCH(BZ$3,'Bins 2025'!$D179:$ALO179,1),0)/1000</f>
        <v/>
      </c>
      <c r="CA179">
        <f>IFERROR(MATCH(CA$3,'Bins 2025'!$D179:$ALO179,1),0)/1000</f>
        <v/>
      </c>
      <c r="CB179">
        <f>IFERROR(MATCH(CB$3,'Bins 2025'!$D179:$ALO179,1),0)/1000</f>
        <v/>
      </c>
      <c r="CC179">
        <f>IFERROR(MATCH(CC$3,'Bins 2025'!$D179:$ALO179,1),0)/1000</f>
        <v/>
      </c>
      <c r="CD179">
        <f>IFERROR(MATCH(CD$3,'Bins 2025'!$D179:$ALO179,1),0)/1000</f>
        <v/>
      </c>
      <c r="CE179">
        <f>IFERROR(MATCH(CE$3,'Bins 2025'!$D179:$ALO179,1),0)/1000</f>
        <v/>
      </c>
      <c r="CF179">
        <f>IFERROR(MATCH(CF$3,'Bins 2025'!$D179:$ALO179,1),0)/1000</f>
        <v/>
      </c>
      <c r="CG179">
        <f>IFERROR(MATCH(CG$3,'Bins 2025'!$D179:$ALO179,1),0)/1000</f>
        <v/>
      </c>
      <c r="CH179">
        <f>IFERROR(MATCH(CH$3,'Bins 2025'!$D179:$ALO179,1),0)/1000</f>
        <v/>
      </c>
      <c r="CI179">
        <f>IFERROR(MATCH(CI$3,'Bins 2025'!$D179:$ALO179,1),0)/1000</f>
        <v/>
      </c>
      <c r="CJ179">
        <f>IFERROR(MATCH(CJ$3,'Bins 2025'!$D179:$ALO179,1),0)/1000</f>
        <v/>
      </c>
      <c r="CK179">
        <f>IFERROR(MATCH(CK$3,'Bins 2025'!$D179:$ALO179,1),0)/1000</f>
        <v/>
      </c>
      <c r="CL179">
        <f>IFERROR(MATCH(CL$3,'Bins 2025'!$D179:$ALO179,1),0)/1000</f>
        <v/>
      </c>
      <c r="CM179">
        <f>IFERROR(MATCH(CM$3,'Bins 2025'!$D179:$ALO179,1),0)/1000</f>
        <v/>
      </c>
      <c r="CN179">
        <f>IFERROR(MATCH(CN$3,'Bins 2025'!$D179:$ALO179,1),0)/1000</f>
        <v/>
      </c>
      <c r="CO179">
        <f>IFERROR(MATCH(CO$3,'Bins 2025'!$D179:$ALO179,1),0)/1000</f>
        <v/>
      </c>
      <c r="CP179">
        <f>IFERROR(MATCH(CP$3,'Bins 2025'!$D179:$ALO179,1),0)/1000</f>
        <v/>
      </c>
      <c r="CQ179">
        <f>IFERROR(MATCH(CQ$3,'Bins 2025'!$D179:$ALO179,1),0)/1000</f>
        <v/>
      </c>
      <c r="CR179">
        <f>IFERROR(MATCH(CR$3,'Bins 2025'!$D179:$ALO179,1),0)/1000</f>
        <v/>
      </c>
      <c r="CS179">
        <f>IFERROR(MATCH(CS$3,'Bins 2025'!$D179:$ALO179,1),0)/1000</f>
        <v/>
      </c>
      <c r="CT179">
        <f>IFERROR(MATCH(CT$3,'Bins 2025'!$D179:$ALO179,1),0)/1000</f>
        <v/>
      </c>
      <c r="CU179">
        <f>IFERROR(MATCH(CU$3,'Bins 2025'!$D179:$ALO179,1),0)/1000</f>
        <v/>
      </c>
      <c r="CV179">
        <f>IFERROR(MATCH(CV$3,'Bins 2025'!$D179:$ALO179,1),0)/1000</f>
        <v/>
      </c>
      <c r="CW179">
        <f>IFERROR(MATCH(CW$3,'Bins 2025'!$D179:$ALO179,1),0)/1000</f>
        <v/>
      </c>
      <c r="CX179">
        <f>IFERROR(MATCH(CX$3,'Bins 2025'!$D179:$ALO179,1),0)/1000</f>
        <v/>
      </c>
      <c r="CY179">
        <f>IFERROR(MATCH(CY$3,'Bins 2025'!$D179:$ALO179,1),0)/1000</f>
        <v/>
      </c>
      <c r="CZ179">
        <f>IFERROR(MATCH(CZ$3,'Bins 2025'!$D179:$ALO179,1),0)/1000</f>
        <v/>
      </c>
      <c r="DA179">
        <f>IFERROR(MATCH(DA$3,'Bins 2025'!$D179:$ALO179,1),0)/1000</f>
        <v/>
      </c>
      <c r="DB179">
        <f>IFERROR(MATCH(DB$3,'Bins 2025'!$D179:$ALO179,1),0)/1000</f>
        <v/>
      </c>
      <c r="DC179">
        <f>IFERROR(MATCH(DC$3,'Bins 2025'!$D179:$ALO179,1),0)/1000</f>
        <v/>
      </c>
      <c r="DD179">
        <f>IFERROR(MATCH(DD$3,'Bins 2025'!$D179:$ALO179,1),0)/1000</f>
        <v/>
      </c>
      <c r="DE179">
        <f>IFERROR(MATCH(DE$3,'Bins 2025'!$D179:$ALO179,1),0)/1000</f>
        <v/>
      </c>
      <c r="DF179">
        <f>IFERROR(MATCH(DF$3,'Bins 2025'!$D179:$ALO179,1),0)/1000</f>
        <v/>
      </c>
      <c r="DG179">
        <f>IFERROR(MATCH(DG$3,'Bins 2025'!$D179:$ALO179,1),0)/1000</f>
        <v/>
      </c>
      <c r="DH179">
        <f>IFERROR(MATCH(DH$3,'Bins 2025'!$D179:$ALO179,1),0)/1000</f>
        <v/>
      </c>
      <c r="DI179">
        <f>IFERROR(MATCH(DI$3,'Bins 2025'!$D179:$ALO179,1),0)/1000</f>
        <v/>
      </c>
      <c r="DJ179">
        <f>IFERROR(MATCH(DJ$3,'Bins 2025'!$D179:$ALO179,1),0)/1000</f>
        <v/>
      </c>
      <c r="DK179">
        <f>IFERROR(MATCH(DK$3,'Bins 2025'!$D179:$ALO179,1),0)/1000</f>
        <v/>
      </c>
      <c r="DL179">
        <f>IFERROR(MATCH(DL$3,'Bins 2025'!$D179:$ALO179,1),0)/1000</f>
        <v/>
      </c>
      <c r="DM179">
        <f>IFERROR(MATCH(DM$3,'Bins 2025'!$D179:$ALO179,1),0)/1000</f>
        <v/>
      </c>
      <c r="DN179">
        <f>IFERROR(MATCH(DN$3,'Bins 2025'!$D179:$ALO179,1),0)/1000</f>
        <v/>
      </c>
      <c r="DO179">
        <f>IFERROR(MATCH(DO$3,'Bins 2025'!$D179:$ALO179,1),0)/1000</f>
        <v/>
      </c>
      <c r="DP179">
        <f>IFERROR(MATCH(DP$3,'Bins 2025'!$D179:$ALO179,1),0)/1000</f>
        <v/>
      </c>
      <c r="DQ179">
        <f>IFERROR(MATCH(DQ$3,'Bins 2025'!$D179:$ALO179,1),0)/1000</f>
        <v/>
      </c>
      <c r="DR179">
        <f>IFERROR(MATCH(DR$3,'Bins 2025'!$D179:$ALO179,1),0)/1000</f>
        <v/>
      </c>
      <c r="DS179">
        <f>IFERROR(MATCH(DS$3,'Bins 2025'!$D179:$ALO179,1),0)/1000</f>
        <v/>
      </c>
      <c r="DT179">
        <f>IFERROR(MATCH(DT$3,'Bins 2025'!$D179:$ALO179,1),0)/1000</f>
        <v/>
      </c>
      <c r="DU179">
        <f>IFERROR(MATCH(DU$3,'Bins 2025'!$D179:$ALO179,1),0)/1000</f>
        <v/>
      </c>
      <c r="DV179">
        <f>IFERROR(MATCH(DV$3,'Bins 2025'!$D179:$ALO179,1),0)/1000</f>
        <v/>
      </c>
      <c r="DW179">
        <f>IFERROR(MATCH(DW$3,'Bins 2025'!$D179:$ALO179,1),0)/1000</f>
        <v/>
      </c>
      <c r="DX179">
        <f>IFERROR(MATCH(DX$3,'Bins 2025'!$D179:$ALO179,1),0)/1000</f>
        <v/>
      </c>
      <c r="DY179">
        <f>IFERROR(MATCH(DY$3,'Bins 2025'!$D179:$ALO179,1),0)/1000</f>
        <v/>
      </c>
      <c r="DZ179">
        <f>IFERROR(MATCH(DZ$3,'Bins 2025'!$D179:$ALO179,1),0)/1000</f>
        <v/>
      </c>
      <c r="EA179">
        <f>IFERROR(MATCH(EA$3,'Bins 2025'!$D179:$ALO179,1),0)/1000</f>
        <v/>
      </c>
      <c r="EB179">
        <f>IFERROR(MATCH(EB$3,'Bins 2025'!$D179:$ALO179,1),0)/1000</f>
        <v/>
      </c>
      <c r="EC179">
        <f>IFERROR(MATCH(EC$3,'Bins 2025'!$D179:$ALO179,1),0)/1000</f>
        <v/>
      </c>
      <c r="ED179">
        <f>IFERROR(MATCH(ED$3,'Bins 2025'!$D179:$ALO179,1),0)/1000</f>
        <v/>
      </c>
      <c r="EE179">
        <f>IFERROR(MATCH(EE$3,'Bins 2025'!$D179:$ALO179,1),0)/1000</f>
        <v/>
      </c>
      <c r="EF179">
        <f>IFERROR(MATCH(EF$3,'Bins 2025'!$D179:$ALO179,1),0)/1000</f>
        <v/>
      </c>
      <c r="EG179">
        <f>IFERROR(MATCH(EG$3,'Bins 2025'!$D179:$ALO179,1),0)/1000</f>
        <v/>
      </c>
      <c r="EH179">
        <f>IFERROR(MATCH(EH$3,'Bins 2025'!$D179:$ALO179,1),0)/1000</f>
        <v/>
      </c>
      <c r="EI179">
        <f>IFERROR(MATCH(EI$3,'Bins 2025'!$D179:$ALO179,1),0)/1000</f>
        <v/>
      </c>
      <c r="EJ179">
        <f>IFERROR(MATCH(EJ$3,'Bins 2025'!$D179:$ALO179,1),0)/1000</f>
        <v/>
      </c>
      <c r="EK179">
        <f>IFERROR(MATCH(EK$3,'Bins 2025'!$D179:$ALO179,1),0)/1000</f>
        <v/>
      </c>
      <c r="EL179">
        <f>IFERROR(MATCH(EL$3,'Bins 2025'!$D179:$ALO179,1),0)/1000</f>
        <v/>
      </c>
      <c r="EM179">
        <f>IFERROR(MATCH(EM$3,'Bins 2025'!$D179:$ALO179,1),0)/1000</f>
        <v/>
      </c>
      <c r="EN179">
        <f>IFERROR(MATCH(EN$3,'Bins 2025'!$D179:$ALO179,1),0)/1000</f>
        <v/>
      </c>
      <c r="EO179">
        <f>IFERROR(MATCH(EO$3,'Bins 2025'!$D179:$ALO179,1),0)/1000</f>
        <v/>
      </c>
      <c r="EP179">
        <f>IFERROR(MATCH(EP$3,'Bins 2025'!$D179:$ALO179,1),0)/1000</f>
        <v/>
      </c>
      <c r="EQ179">
        <f>IFERROR(MATCH(EQ$3,'Bins 2025'!$D179:$ALO179,1),0)/1000</f>
        <v/>
      </c>
      <c r="ER179">
        <f>IFERROR(MATCH(ER$3,'Bins 2025'!$D179:$ALO179,1),0)/1000</f>
        <v/>
      </c>
      <c r="ES179">
        <f>IFERROR(MATCH(ES$3,'Bins 2025'!$D179:$ALO179,1),0)/1000</f>
        <v/>
      </c>
      <c r="ET179">
        <f>IFERROR(MATCH(ET$3,'Bins 2025'!$D179:$ALO179,1),0)/1000</f>
        <v/>
      </c>
      <c r="EU179">
        <f>IFERROR(MATCH(EU$3,'Bins 2025'!$D179:$ALO179,1),0)/1000</f>
        <v/>
      </c>
      <c r="EV179">
        <f>IFERROR(MATCH(EV$3,'Bins 2025'!$D179:$ALO179,1),0)/1000</f>
        <v/>
      </c>
      <c r="EW179">
        <f>IFERROR(MATCH(EW$3,'Bins 2025'!$D179:$ALO179,1),0)/1000</f>
        <v/>
      </c>
      <c r="EX179">
        <f>IFERROR(MATCH(EX$3,'Bins 2025'!$D179:$ALO179,1),0)/1000</f>
        <v/>
      </c>
      <c r="EY179">
        <f>IFERROR(MATCH(EY$3,'Bins 2025'!$D179:$ALO179,1),0)/1000</f>
        <v/>
      </c>
      <c r="EZ179">
        <f>IFERROR(MATCH(EZ$3,'Bins 2025'!$D179:$ALO179,1),0)/1000</f>
        <v/>
      </c>
      <c r="FA179">
        <f>IFERROR(MATCH(FA$3,'Bins 2025'!$D179:$ALO179,1),0)/1000</f>
        <v/>
      </c>
      <c r="FB179">
        <f>IFERROR(MATCH(FB$3,'Bins 2025'!$D179:$ALO179,1),0)/1000</f>
        <v/>
      </c>
      <c r="FC179">
        <f>IFERROR(MATCH(FC$3,'Bins 2025'!$D179:$ALO179,1),0)/1000</f>
        <v/>
      </c>
      <c r="FD179">
        <f>IFERROR(MATCH(FD$3,'Bins 2025'!$D179:$ALO179,1),0)/1000</f>
        <v/>
      </c>
      <c r="FE179">
        <f>IFERROR(MATCH(FE$3,'Bins 2025'!$D179:$ALO179,1),0)/1000</f>
        <v/>
      </c>
      <c r="FF179">
        <f>IFERROR(MATCH(FF$3,'Bins 2025'!$D179:$ALO179,1),0)/1000</f>
        <v/>
      </c>
      <c r="FG179">
        <f>IFERROR(MATCH(FG$3,'Bins 2025'!$D179:$ALO179,1),0)/1000</f>
        <v/>
      </c>
      <c r="FH179">
        <f>IFERROR(MATCH(FH$3,'Bins 2025'!$D179:$ALO179,1),0)/1000</f>
        <v/>
      </c>
      <c r="FI179">
        <f>IFERROR(MATCH(FI$3,'Bins 2025'!$D179:$ALO179,1),0)/1000</f>
        <v/>
      </c>
      <c r="FJ179">
        <f>IFERROR(MATCH(FJ$3,'Bins 2025'!$D179:$ALO179,1),0)/1000</f>
        <v/>
      </c>
      <c r="FK179">
        <f>IFERROR(MATCH(FK$3,'Bins 2025'!$D179:$ALO179,1),0)/1000</f>
        <v/>
      </c>
      <c r="FL179">
        <f>IFERROR(MATCH(FL$3,'Bins 2025'!$D179:$ALO179,1),0)/1000</f>
        <v/>
      </c>
      <c r="FM179">
        <f>IFERROR(MATCH(FM$3,'Bins 2025'!$D179:$ALO179,1),0)/1000</f>
        <v/>
      </c>
      <c r="FN179">
        <f>IFERROR(MATCH(FN$3,'Bins 2025'!$D179:$ALO179,1),0)/1000</f>
        <v/>
      </c>
      <c r="FO179">
        <f>IFERROR(MATCH(FO$3,'Bins 2025'!$D179:$ALO179,1),0)/1000</f>
        <v/>
      </c>
      <c r="FP179">
        <f>IFERROR(MATCH(FP$3,'Bins 2025'!$D179:$ALO179,1),0)/1000</f>
        <v/>
      </c>
      <c r="FQ179">
        <f>IFERROR(MATCH(FQ$3,'Bins 2025'!$D179:$ALO179,1),0)/1000</f>
        <v/>
      </c>
      <c r="FR179">
        <f>IFERROR(MATCH(FR$3,'Bins 2025'!$D179:$ALO179,1),0)/1000</f>
        <v/>
      </c>
      <c r="FS179">
        <f>IFERROR(MATCH(FS$3,'Bins 2025'!$D179:$ALO179,1),0)/1000</f>
        <v/>
      </c>
      <c r="FT179">
        <f>IFERROR(MATCH(FT$3,'Bins 2025'!$D179:$ALO179,1),0)/1000</f>
        <v/>
      </c>
      <c r="FU179">
        <f>IFERROR(MATCH(FU$3,'Bins 2025'!$D179:$ALO179,1),0)/1000</f>
        <v/>
      </c>
      <c r="FV179">
        <f>IFERROR(MATCH(FV$3,'Bins 2025'!$D179:$ALO179,1),0)/1000</f>
        <v/>
      </c>
      <c r="FW179">
        <f>IFERROR(MATCH(FW$3,'Bins 2025'!$D179:$ALO179,1),0)/1000</f>
        <v/>
      </c>
      <c r="FX179">
        <f>IFERROR(MATCH(FX$3,'Bins 2025'!$D179:$ALO179,1),0)/1000</f>
        <v/>
      </c>
      <c r="FY179">
        <f>IFERROR(MATCH(FY$3,'Bins 2025'!$D179:$ALO179,1),0)/1000</f>
        <v/>
      </c>
      <c r="FZ179">
        <f>IFERROR(MATCH(FZ$3,'Bins 2025'!$D179:$ALO179,1),0)/1000</f>
        <v/>
      </c>
      <c r="GA179">
        <f>IFERROR(MATCH(GA$3,'Bins 2025'!$D179:$ALO179,1),0)/1000</f>
        <v/>
      </c>
      <c r="GB179">
        <f>IFERROR(MATCH(GB$3,'Bins 2025'!$D179:$ALO179,1),0)/1000</f>
        <v/>
      </c>
      <c r="GC179">
        <f>IFERROR(MATCH(GC$3,'Bins 2025'!$D179:$ALO179,1),0)/1000</f>
        <v/>
      </c>
      <c r="GD179">
        <f>IFERROR(MATCH(GD$3,'Bins 2025'!$D179:$ALO179,1),0)/1000</f>
        <v/>
      </c>
      <c r="GE179">
        <f>IFERROR(MATCH(GE$3,'Bins 2025'!$D179:$ALO179,1),0)/1000</f>
        <v/>
      </c>
      <c r="GF179">
        <f>IFERROR(MATCH(GF$3,'Bins 2025'!$D179:$ALO179,1),0)/1000</f>
        <v/>
      </c>
      <c r="GG179">
        <f>IFERROR(MATCH(GG$3,'Bins 2025'!$D179:$ALO179,1),0)/1000</f>
        <v/>
      </c>
      <c r="GH179">
        <f>IFERROR(MATCH(GH$3,'Bins 2025'!$D179:$ALO179,1),0)/1000</f>
        <v/>
      </c>
      <c r="GI179">
        <f>IFERROR(MATCH(GI$3,'Bins 2025'!$D179:$ALO179,1),0)/1000</f>
        <v/>
      </c>
      <c r="GJ179">
        <f>IFERROR(MATCH(GJ$3,'Bins 2025'!$D179:$ALO179,1),0)/1000</f>
        <v/>
      </c>
      <c r="GK179">
        <f>IFERROR(MATCH(GK$3,'Bins 2025'!$D179:$ALO179,1),0)/1000</f>
        <v/>
      </c>
      <c r="GL179">
        <f>IFERROR(MATCH(GL$3,'Bins 2025'!$D179:$ALO179,1),0)/1000</f>
        <v/>
      </c>
      <c r="GM179">
        <f>IFERROR(MATCH(GM$3,'Bins 2025'!$D179:$ALO179,1),0)/1000</f>
        <v/>
      </c>
      <c r="GN179">
        <f>IFERROR(MATCH(GN$3,'Bins 2025'!$D179:$ALO179,1),0)/1000</f>
        <v/>
      </c>
      <c r="GO179">
        <f>IFERROR(MATCH(GO$3,'Bins 2025'!$D179:$ALO179,1),0)/1000</f>
        <v/>
      </c>
      <c r="GP179">
        <f>IFERROR(MATCH(GP$3,'Bins 2025'!$D179:$ALO179,1),0)/1000</f>
        <v/>
      </c>
      <c r="GQ179">
        <f>IFERROR(MATCH(GQ$3,'Bins 2025'!$D179:$ALO179,1),0)/1000</f>
        <v/>
      </c>
      <c r="GR179">
        <f>IFERROR(MATCH(GR$3,'Bins 2025'!$D179:$ALO179,1),0)/1000</f>
        <v/>
      </c>
      <c r="GS179">
        <f>IFERROR(MATCH(GS$3,'Bins 2025'!$D179:$ALO179,1),0)/1000</f>
        <v/>
      </c>
      <c r="GT179">
        <f>IFERROR(MATCH(GT$3,'Bins 2025'!$D179:$ALO179,1),0)/1000</f>
        <v/>
      </c>
      <c r="GU179">
        <f>IFERROR(MATCH(GU$3,'Bins 2025'!$D179:$ALO179,1),0)/1000</f>
        <v/>
      </c>
    </row>
    <row r="180">
      <c r="B180">
        <f>Inputs!B180</f>
        <v/>
      </c>
      <c r="C180">
        <f>Inputs!K180</f>
        <v/>
      </c>
      <c r="D180">
        <f>N(Inputs!H180)</f>
        <v/>
      </c>
      <c r="E180">
        <f>IFERROR(MATCH(E$3,'Bins 2025'!$D180:$ALO180,1),0)/1000</f>
        <v/>
      </c>
      <c r="F180">
        <f>IFERROR(MATCH(F$3,'Bins 2025'!$D180:$ALO180,1),0)/1000</f>
        <v/>
      </c>
      <c r="G180">
        <f>IFERROR(MATCH(G$3,'Bins 2025'!$D180:$ALO180,1),0)/1000</f>
        <v/>
      </c>
      <c r="H180">
        <f>IFERROR(MATCH(H$3,'Bins 2025'!$D180:$ALO180,1),0)/1000</f>
        <v/>
      </c>
      <c r="I180">
        <f>IFERROR(MATCH(I$3,'Bins 2025'!$D180:$ALO180,1),0)/1000</f>
        <v/>
      </c>
      <c r="J180">
        <f>IFERROR(MATCH(J$3,'Bins 2025'!$D180:$ALO180,1),0)/1000</f>
        <v/>
      </c>
      <c r="K180">
        <f>IFERROR(MATCH(K$3,'Bins 2025'!$D180:$ALO180,1),0)/1000</f>
        <v/>
      </c>
      <c r="L180">
        <f>IFERROR(MATCH(L$3,'Bins 2025'!$D180:$ALO180,1),0)/1000</f>
        <v/>
      </c>
      <c r="M180">
        <f>IFERROR(MATCH(M$3,'Bins 2025'!$D180:$ALO180,1),0)/1000</f>
        <v/>
      </c>
      <c r="N180">
        <f>IFERROR(MATCH(N$3,'Bins 2025'!$D180:$ALO180,1),0)/1000</f>
        <v/>
      </c>
      <c r="O180">
        <f>IFERROR(MATCH(O$3,'Bins 2025'!$D180:$ALO180,1),0)/1000</f>
        <v/>
      </c>
      <c r="P180">
        <f>IFERROR(MATCH(P$3,'Bins 2025'!$D180:$ALO180,1),0)/1000</f>
        <v/>
      </c>
      <c r="Q180">
        <f>IFERROR(MATCH(Q$3,'Bins 2025'!$D180:$ALO180,1),0)/1000</f>
        <v/>
      </c>
      <c r="R180">
        <f>IFERROR(MATCH(R$3,'Bins 2025'!$D180:$ALO180,1),0)/1000</f>
        <v/>
      </c>
      <c r="S180">
        <f>IFERROR(MATCH(S$3,'Bins 2025'!$D180:$ALO180,1),0)/1000</f>
        <v/>
      </c>
      <c r="T180">
        <f>IFERROR(MATCH(T$3,'Bins 2025'!$D180:$ALO180,1),0)/1000</f>
        <v/>
      </c>
      <c r="U180">
        <f>IFERROR(MATCH(U$3,'Bins 2025'!$D180:$ALO180,1),0)/1000</f>
        <v/>
      </c>
      <c r="V180">
        <f>IFERROR(MATCH(V$3,'Bins 2025'!$D180:$ALO180,1),0)/1000</f>
        <v/>
      </c>
      <c r="W180">
        <f>IFERROR(MATCH(W$3,'Bins 2025'!$D180:$ALO180,1),0)/1000</f>
        <v/>
      </c>
      <c r="X180">
        <f>IFERROR(MATCH(X$3,'Bins 2025'!$D180:$ALO180,1),0)/1000</f>
        <v/>
      </c>
      <c r="Y180">
        <f>IFERROR(MATCH(Y$3,'Bins 2025'!$D180:$ALO180,1),0)/1000</f>
        <v/>
      </c>
      <c r="Z180">
        <f>IFERROR(MATCH(Z$3,'Bins 2025'!$D180:$ALO180,1),0)/1000</f>
        <v/>
      </c>
      <c r="AA180">
        <f>IFERROR(MATCH(AA$3,'Bins 2025'!$D180:$ALO180,1),0)/1000</f>
        <v/>
      </c>
      <c r="AB180">
        <f>IFERROR(MATCH(AB$3,'Bins 2025'!$D180:$ALO180,1),0)/1000</f>
        <v/>
      </c>
      <c r="AC180">
        <f>IFERROR(MATCH(AC$3,'Bins 2025'!$D180:$ALO180,1),0)/1000</f>
        <v/>
      </c>
      <c r="AD180">
        <f>IFERROR(MATCH(AD$3,'Bins 2025'!$D180:$ALO180,1),0)/1000</f>
        <v/>
      </c>
      <c r="AE180">
        <f>IFERROR(MATCH(AE$3,'Bins 2025'!$D180:$ALO180,1),0)/1000</f>
        <v/>
      </c>
      <c r="AF180">
        <f>IFERROR(MATCH(AF$3,'Bins 2025'!$D180:$ALO180,1),0)/1000</f>
        <v/>
      </c>
      <c r="AG180">
        <f>IFERROR(MATCH(AG$3,'Bins 2025'!$D180:$ALO180,1),0)/1000</f>
        <v/>
      </c>
      <c r="AH180">
        <f>IFERROR(MATCH(AH$3,'Bins 2025'!$D180:$ALO180,1),0)/1000</f>
        <v/>
      </c>
      <c r="AI180">
        <f>IFERROR(MATCH(AI$3,'Bins 2025'!$D180:$ALO180,1),0)/1000</f>
        <v/>
      </c>
      <c r="AJ180">
        <f>IFERROR(MATCH(AJ$3,'Bins 2025'!$D180:$ALO180,1),0)/1000</f>
        <v/>
      </c>
      <c r="AK180">
        <f>IFERROR(MATCH(AK$3,'Bins 2025'!$D180:$ALO180,1),0)/1000</f>
        <v/>
      </c>
      <c r="AL180">
        <f>IFERROR(MATCH(AL$3,'Bins 2025'!$D180:$ALO180,1),0)/1000</f>
        <v/>
      </c>
      <c r="AM180">
        <f>IFERROR(MATCH(AM$3,'Bins 2025'!$D180:$ALO180,1),0)/1000</f>
        <v/>
      </c>
      <c r="AN180">
        <f>IFERROR(MATCH(AN$3,'Bins 2025'!$D180:$ALO180,1),0)/1000</f>
        <v/>
      </c>
      <c r="AO180">
        <f>IFERROR(MATCH(AO$3,'Bins 2025'!$D180:$ALO180,1),0)/1000</f>
        <v/>
      </c>
      <c r="AP180">
        <f>IFERROR(MATCH(AP$3,'Bins 2025'!$D180:$ALO180,1),0)/1000</f>
        <v/>
      </c>
      <c r="AQ180">
        <f>IFERROR(MATCH(AQ$3,'Bins 2025'!$D180:$ALO180,1),0)/1000</f>
        <v/>
      </c>
      <c r="AR180">
        <f>IFERROR(MATCH(AR$3,'Bins 2025'!$D180:$ALO180,1),0)/1000</f>
        <v/>
      </c>
      <c r="AS180">
        <f>IFERROR(MATCH(AS$3,'Bins 2025'!$D180:$ALO180,1),0)/1000</f>
        <v/>
      </c>
      <c r="AT180">
        <f>IFERROR(MATCH(AT$3,'Bins 2025'!$D180:$ALO180,1),0)/1000</f>
        <v/>
      </c>
      <c r="AU180">
        <f>IFERROR(MATCH(AU$3,'Bins 2025'!$D180:$ALO180,1),0)/1000</f>
        <v/>
      </c>
      <c r="AV180">
        <f>IFERROR(MATCH(AV$3,'Bins 2025'!$D180:$ALO180,1),0)/1000</f>
        <v/>
      </c>
      <c r="AW180">
        <f>IFERROR(MATCH(AW$3,'Bins 2025'!$D180:$ALO180,1),0)/1000</f>
        <v/>
      </c>
      <c r="AX180">
        <f>IFERROR(MATCH(AX$3,'Bins 2025'!$D180:$ALO180,1),0)/1000</f>
        <v/>
      </c>
      <c r="AY180">
        <f>IFERROR(MATCH(AY$3,'Bins 2025'!$D180:$ALO180,1),0)/1000</f>
        <v/>
      </c>
      <c r="AZ180">
        <f>IFERROR(MATCH(AZ$3,'Bins 2025'!$D180:$ALO180,1),0)/1000</f>
        <v/>
      </c>
      <c r="BA180">
        <f>IFERROR(MATCH(BA$3,'Bins 2025'!$D180:$ALO180,1),0)/1000</f>
        <v/>
      </c>
      <c r="BB180">
        <f>IFERROR(MATCH(BB$3,'Bins 2025'!$D180:$ALO180,1),0)/1000</f>
        <v/>
      </c>
      <c r="BC180">
        <f>IFERROR(MATCH(BC$3,'Bins 2025'!$D180:$ALO180,1),0)/1000</f>
        <v/>
      </c>
      <c r="BD180">
        <f>IFERROR(MATCH(BD$3,'Bins 2025'!$D180:$ALO180,1),0)/1000</f>
        <v/>
      </c>
      <c r="BE180">
        <f>IFERROR(MATCH(BE$3,'Bins 2025'!$D180:$ALO180,1),0)/1000</f>
        <v/>
      </c>
      <c r="BF180">
        <f>IFERROR(MATCH(BF$3,'Bins 2025'!$D180:$ALO180,1),0)/1000</f>
        <v/>
      </c>
      <c r="BG180">
        <f>IFERROR(MATCH(BG$3,'Bins 2025'!$D180:$ALO180,1),0)/1000</f>
        <v/>
      </c>
      <c r="BH180">
        <f>IFERROR(MATCH(BH$3,'Bins 2025'!$D180:$ALO180,1),0)/1000</f>
        <v/>
      </c>
      <c r="BI180">
        <f>IFERROR(MATCH(BI$3,'Bins 2025'!$D180:$ALO180,1),0)/1000</f>
        <v/>
      </c>
      <c r="BJ180">
        <f>IFERROR(MATCH(BJ$3,'Bins 2025'!$D180:$ALO180,1),0)/1000</f>
        <v/>
      </c>
      <c r="BK180">
        <f>IFERROR(MATCH(BK$3,'Bins 2025'!$D180:$ALO180,1),0)/1000</f>
        <v/>
      </c>
      <c r="BL180">
        <f>IFERROR(MATCH(BL$3,'Bins 2025'!$D180:$ALO180,1),0)/1000</f>
        <v/>
      </c>
      <c r="BM180">
        <f>IFERROR(MATCH(BM$3,'Bins 2025'!$D180:$ALO180,1),0)/1000</f>
        <v/>
      </c>
      <c r="BN180">
        <f>IFERROR(MATCH(BN$3,'Bins 2025'!$D180:$ALO180,1),0)/1000</f>
        <v/>
      </c>
      <c r="BO180">
        <f>IFERROR(MATCH(BO$3,'Bins 2025'!$D180:$ALO180,1),0)/1000</f>
        <v/>
      </c>
      <c r="BP180">
        <f>IFERROR(MATCH(BP$3,'Bins 2025'!$D180:$ALO180,1),0)/1000</f>
        <v/>
      </c>
      <c r="BQ180">
        <f>IFERROR(MATCH(BQ$3,'Bins 2025'!$D180:$ALO180,1),0)/1000</f>
        <v/>
      </c>
      <c r="BR180">
        <f>IFERROR(MATCH(BR$3,'Bins 2025'!$D180:$ALO180,1),0)/1000</f>
        <v/>
      </c>
      <c r="BS180">
        <f>IFERROR(MATCH(BS$3,'Bins 2025'!$D180:$ALO180,1),0)/1000</f>
        <v/>
      </c>
      <c r="BT180">
        <f>IFERROR(MATCH(BT$3,'Bins 2025'!$D180:$ALO180,1),0)/1000</f>
        <v/>
      </c>
      <c r="BU180">
        <f>IFERROR(MATCH(BU$3,'Bins 2025'!$D180:$ALO180,1),0)/1000</f>
        <v/>
      </c>
      <c r="BV180">
        <f>IFERROR(MATCH(BV$3,'Bins 2025'!$D180:$ALO180,1),0)/1000</f>
        <v/>
      </c>
      <c r="BW180">
        <f>IFERROR(MATCH(BW$3,'Bins 2025'!$D180:$ALO180,1),0)/1000</f>
        <v/>
      </c>
      <c r="BX180">
        <f>IFERROR(MATCH(BX$3,'Bins 2025'!$D180:$ALO180,1),0)/1000</f>
        <v/>
      </c>
      <c r="BY180">
        <f>IFERROR(MATCH(BY$3,'Bins 2025'!$D180:$ALO180,1),0)/1000</f>
        <v/>
      </c>
      <c r="BZ180">
        <f>IFERROR(MATCH(BZ$3,'Bins 2025'!$D180:$ALO180,1),0)/1000</f>
        <v/>
      </c>
      <c r="CA180">
        <f>IFERROR(MATCH(CA$3,'Bins 2025'!$D180:$ALO180,1),0)/1000</f>
        <v/>
      </c>
      <c r="CB180">
        <f>IFERROR(MATCH(CB$3,'Bins 2025'!$D180:$ALO180,1),0)/1000</f>
        <v/>
      </c>
      <c r="CC180">
        <f>IFERROR(MATCH(CC$3,'Bins 2025'!$D180:$ALO180,1),0)/1000</f>
        <v/>
      </c>
      <c r="CD180">
        <f>IFERROR(MATCH(CD$3,'Bins 2025'!$D180:$ALO180,1),0)/1000</f>
        <v/>
      </c>
      <c r="CE180">
        <f>IFERROR(MATCH(CE$3,'Bins 2025'!$D180:$ALO180,1),0)/1000</f>
        <v/>
      </c>
      <c r="CF180">
        <f>IFERROR(MATCH(CF$3,'Bins 2025'!$D180:$ALO180,1),0)/1000</f>
        <v/>
      </c>
      <c r="CG180">
        <f>IFERROR(MATCH(CG$3,'Bins 2025'!$D180:$ALO180,1),0)/1000</f>
        <v/>
      </c>
      <c r="CH180">
        <f>IFERROR(MATCH(CH$3,'Bins 2025'!$D180:$ALO180,1),0)/1000</f>
        <v/>
      </c>
      <c r="CI180">
        <f>IFERROR(MATCH(CI$3,'Bins 2025'!$D180:$ALO180,1),0)/1000</f>
        <v/>
      </c>
      <c r="CJ180">
        <f>IFERROR(MATCH(CJ$3,'Bins 2025'!$D180:$ALO180,1),0)/1000</f>
        <v/>
      </c>
      <c r="CK180">
        <f>IFERROR(MATCH(CK$3,'Bins 2025'!$D180:$ALO180,1),0)/1000</f>
        <v/>
      </c>
      <c r="CL180">
        <f>IFERROR(MATCH(CL$3,'Bins 2025'!$D180:$ALO180,1),0)/1000</f>
        <v/>
      </c>
      <c r="CM180">
        <f>IFERROR(MATCH(CM$3,'Bins 2025'!$D180:$ALO180,1),0)/1000</f>
        <v/>
      </c>
      <c r="CN180">
        <f>IFERROR(MATCH(CN$3,'Bins 2025'!$D180:$ALO180,1),0)/1000</f>
        <v/>
      </c>
      <c r="CO180">
        <f>IFERROR(MATCH(CO$3,'Bins 2025'!$D180:$ALO180,1),0)/1000</f>
        <v/>
      </c>
      <c r="CP180">
        <f>IFERROR(MATCH(CP$3,'Bins 2025'!$D180:$ALO180,1),0)/1000</f>
        <v/>
      </c>
      <c r="CQ180">
        <f>IFERROR(MATCH(CQ$3,'Bins 2025'!$D180:$ALO180,1),0)/1000</f>
        <v/>
      </c>
      <c r="CR180">
        <f>IFERROR(MATCH(CR$3,'Bins 2025'!$D180:$ALO180,1),0)/1000</f>
        <v/>
      </c>
      <c r="CS180">
        <f>IFERROR(MATCH(CS$3,'Bins 2025'!$D180:$ALO180,1),0)/1000</f>
        <v/>
      </c>
      <c r="CT180">
        <f>IFERROR(MATCH(CT$3,'Bins 2025'!$D180:$ALO180,1),0)/1000</f>
        <v/>
      </c>
      <c r="CU180">
        <f>IFERROR(MATCH(CU$3,'Bins 2025'!$D180:$ALO180,1),0)/1000</f>
        <v/>
      </c>
      <c r="CV180">
        <f>IFERROR(MATCH(CV$3,'Bins 2025'!$D180:$ALO180,1),0)/1000</f>
        <v/>
      </c>
      <c r="CW180">
        <f>IFERROR(MATCH(CW$3,'Bins 2025'!$D180:$ALO180,1),0)/1000</f>
        <v/>
      </c>
      <c r="CX180">
        <f>IFERROR(MATCH(CX$3,'Bins 2025'!$D180:$ALO180,1),0)/1000</f>
        <v/>
      </c>
      <c r="CY180">
        <f>IFERROR(MATCH(CY$3,'Bins 2025'!$D180:$ALO180,1),0)/1000</f>
        <v/>
      </c>
      <c r="CZ180">
        <f>IFERROR(MATCH(CZ$3,'Bins 2025'!$D180:$ALO180,1),0)/1000</f>
        <v/>
      </c>
      <c r="DA180">
        <f>IFERROR(MATCH(DA$3,'Bins 2025'!$D180:$ALO180,1),0)/1000</f>
        <v/>
      </c>
      <c r="DB180">
        <f>IFERROR(MATCH(DB$3,'Bins 2025'!$D180:$ALO180,1),0)/1000</f>
        <v/>
      </c>
      <c r="DC180">
        <f>IFERROR(MATCH(DC$3,'Bins 2025'!$D180:$ALO180,1),0)/1000</f>
        <v/>
      </c>
      <c r="DD180">
        <f>IFERROR(MATCH(DD$3,'Bins 2025'!$D180:$ALO180,1),0)/1000</f>
        <v/>
      </c>
      <c r="DE180">
        <f>IFERROR(MATCH(DE$3,'Bins 2025'!$D180:$ALO180,1),0)/1000</f>
        <v/>
      </c>
      <c r="DF180">
        <f>IFERROR(MATCH(DF$3,'Bins 2025'!$D180:$ALO180,1),0)/1000</f>
        <v/>
      </c>
      <c r="DG180">
        <f>IFERROR(MATCH(DG$3,'Bins 2025'!$D180:$ALO180,1),0)/1000</f>
        <v/>
      </c>
      <c r="DH180">
        <f>IFERROR(MATCH(DH$3,'Bins 2025'!$D180:$ALO180,1),0)/1000</f>
        <v/>
      </c>
      <c r="DI180">
        <f>IFERROR(MATCH(DI$3,'Bins 2025'!$D180:$ALO180,1),0)/1000</f>
        <v/>
      </c>
      <c r="DJ180">
        <f>IFERROR(MATCH(DJ$3,'Bins 2025'!$D180:$ALO180,1),0)/1000</f>
        <v/>
      </c>
      <c r="DK180">
        <f>IFERROR(MATCH(DK$3,'Bins 2025'!$D180:$ALO180,1),0)/1000</f>
        <v/>
      </c>
      <c r="DL180">
        <f>IFERROR(MATCH(DL$3,'Bins 2025'!$D180:$ALO180,1),0)/1000</f>
        <v/>
      </c>
      <c r="DM180">
        <f>IFERROR(MATCH(DM$3,'Bins 2025'!$D180:$ALO180,1),0)/1000</f>
        <v/>
      </c>
      <c r="DN180">
        <f>IFERROR(MATCH(DN$3,'Bins 2025'!$D180:$ALO180,1),0)/1000</f>
        <v/>
      </c>
      <c r="DO180">
        <f>IFERROR(MATCH(DO$3,'Bins 2025'!$D180:$ALO180,1),0)/1000</f>
        <v/>
      </c>
      <c r="DP180">
        <f>IFERROR(MATCH(DP$3,'Bins 2025'!$D180:$ALO180,1),0)/1000</f>
        <v/>
      </c>
      <c r="DQ180">
        <f>IFERROR(MATCH(DQ$3,'Bins 2025'!$D180:$ALO180,1),0)/1000</f>
        <v/>
      </c>
      <c r="DR180">
        <f>IFERROR(MATCH(DR$3,'Bins 2025'!$D180:$ALO180,1),0)/1000</f>
        <v/>
      </c>
      <c r="DS180">
        <f>IFERROR(MATCH(DS$3,'Bins 2025'!$D180:$ALO180,1),0)/1000</f>
        <v/>
      </c>
      <c r="DT180">
        <f>IFERROR(MATCH(DT$3,'Bins 2025'!$D180:$ALO180,1),0)/1000</f>
        <v/>
      </c>
      <c r="DU180">
        <f>IFERROR(MATCH(DU$3,'Bins 2025'!$D180:$ALO180,1),0)/1000</f>
        <v/>
      </c>
      <c r="DV180">
        <f>IFERROR(MATCH(DV$3,'Bins 2025'!$D180:$ALO180,1),0)/1000</f>
        <v/>
      </c>
      <c r="DW180">
        <f>IFERROR(MATCH(DW$3,'Bins 2025'!$D180:$ALO180,1),0)/1000</f>
        <v/>
      </c>
      <c r="DX180">
        <f>IFERROR(MATCH(DX$3,'Bins 2025'!$D180:$ALO180,1),0)/1000</f>
        <v/>
      </c>
      <c r="DY180">
        <f>IFERROR(MATCH(DY$3,'Bins 2025'!$D180:$ALO180,1),0)/1000</f>
        <v/>
      </c>
      <c r="DZ180">
        <f>IFERROR(MATCH(DZ$3,'Bins 2025'!$D180:$ALO180,1),0)/1000</f>
        <v/>
      </c>
      <c r="EA180">
        <f>IFERROR(MATCH(EA$3,'Bins 2025'!$D180:$ALO180,1),0)/1000</f>
        <v/>
      </c>
      <c r="EB180">
        <f>IFERROR(MATCH(EB$3,'Bins 2025'!$D180:$ALO180,1),0)/1000</f>
        <v/>
      </c>
      <c r="EC180">
        <f>IFERROR(MATCH(EC$3,'Bins 2025'!$D180:$ALO180,1),0)/1000</f>
        <v/>
      </c>
      <c r="ED180">
        <f>IFERROR(MATCH(ED$3,'Bins 2025'!$D180:$ALO180,1),0)/1000</f>
        <v/>
      </c>
      <c r="EE180">
        <f>IFERROR(MATCH(EE$3,'Bins 2025'!$D180:$ALO180,1),0)/1000</f>
        <v/>
      </c>
      <c r="EF180">
        <f>IFERROR(MATCH(EF$3,'Bins 2025'!$D180:$ALO180,1),0)/1000</f>
        <v/>
      </c>
      <c r="EG180">
        <f>IFERROR(MATCH(EG$3,'Bins 2025'!$D180:$ALO180,1),0)/1000</f>
        <v/>
      </c>
      <c r="EH180">
        <f>IFERROR(MATCH(EH$3,'Bins 2025'!$D180:$ALO180,1),0)/1000</f>
        <v/>
      </c>
      <c r="EI180">
        <f>IFERROR(MATCH(EI$3,'Bins 2025'!$D180:$ALO180,1),0)/1000</f>
        <v/>
      </c>
      <c r="EJ180">
        <f>IFERROR(MATCH(EJ$3,'Bins 2025'!$D180:$ALO180,1),0)/1000</f>
        <v/>
      </c>
      <c r="EK180">
        <f>IFERROR(MATCH(EK$3,'Bins 2025'!$D180:$ALO180,1),0)/1000</f>
        <v/>
      </c>
      <c r="EL180">
        <f>IFERROR(MATCH(EL$3,'Bins 2025'!$D180:$ALO180,1),0)/1000</f>
        <v/>
      </c>
      <c r="EM180">
        <f>IFERROR(MATCH(EM$3,'Bins 2025'!$D180:$ALO180,1),0)/1000</f>
        <v/>
      </c>
      <c r="EN180">
        <f>IFERROR(MATCH(EN$3,'Bins 2025'!$D180:$ALO180,1),0)/1000</f>
        <v/>
      </c>
      <c r="EO180">
        <f>IFERROR(MATCH(EO$3,'Bins 2025'!$D180:$ALO180,1),0)/1000</f>
        <v/>
      </c>
      <c r="EP180">
        <f>IFERROR(MATCH(EP$3,'Bins 2025'!$D180:$ALO180,1),0)/1000</f>
        <v/>
      </c>
      <c r="EQ180">
        <f>IFERROR(MATCH(EQ$3,'Bins 2025'!$D180:$ALO180,1),0)/1000</f>
        <v/>
      </c>
      <c r="ER180">
        <f>IFERROR(MATCH(ER$3,'Bins 2025'!$D180:$ALO180,1),0)/1000</f>
        <v/>
      </c>
      <c r="ES180">
        <f>IFERROR(MATCH(ES$3,'Bins 2025'!$D180:$ALO180,1),0)/1000</f>
        <v/>
      </c>
      <c r="ET180">
        <f>IFERROR(MATCH(ET$3,'Bins 2025'!$D180:$ALO180,1),0)/1000</f>
        <v/>
      </c>
      <c r="EU180">
        <f>IFERROR(MATCH(EU$3,'Bins 2025'!$D180:$ALO180,1),0)/1000</f>
        <v/>
      </c>
      <c r="EV180">
        <f>IFERROR(MATCH(EV$3,'Bins 2025'!$D180:$ALO180,1),0)/1000</f>
        <v/>
      </c>
      <c r="EW180">
        <f>IFERROR(MATCH(EW$3,'Bins 2025'!$D180:$ALO180,1),0)/1000</f>
        <v/>
      </c>
      <c r="EX180">
        <f>IFERROR(MATCH(EX$3,'Bins 2025'!$D180:$ALO180,1),0)/1000</f>
        <v/>
      </c>
      <c r="EY180">
        <f>IFERROR(MATCH(EY$3,'Bins 2025'!$D180:$ALO180,1),0)/1000</f>
        <v/>
      </c>
      <c r="EZ180">
        <f>IFERROR(MATCH(EZ$3,'Bins 2025'!$D180:$ALO180,1),0)/1000</f>
        <v/>
      </c>
      <c r="FA180">
        <f>IFERROR(MATCH(FA$3,'Bins 2025'!$D180:$ALO180,1),0)/1000</f>
        <v/>
      </c>
      <c r="FB180">
        <f>IFERROR(MATCH(FB$3,'Bins 2025'!$D180:$ALO180,1),0)/1000</f>
        <v/>
      </c>
      <c r="FC180">
        <f>IFERROR(MATCH(FC$3,'Bins 2025'!$D180:$ALO180,1),0)/1000</f>
        <v/>
      </c>
      <c r="FD180">
        <f>IFERROR(MATCH(FD$3,'Bins 2025'!$D180:$ALO180,1),0)/1000</f>
        <v/>
      </c>
      <c r="FE180">
        <f>IFERROR(MATCH(FE$3,'Bins 2025'!$D180:$ALO180,1),0)/1000</f>
        <v/>
      </c>
      <c r="FF180">
        <f>IFERROR(MATCH(FF$3,'Bins 2025'!$D180:$ALO180,1),0)/1000</f>
        <v/>
      </c>
      <c r="FG180">
        <f>IFERROR(MATCH(FG$3,'Bins 2025'!$D180:$ALO180,1),0)/1000</f>
        <v/>
      </c>
      <c r="FH180">
        <f>IFERROR(MATCH(FH$3,'Bins 2025'!$D180:$ALO180,1),0)/1000</f>
        <v/>
      </c>
      <c r="FI180">
        <f>IFERROR(MATCH(FI$3,'Bins 2025'!$D180:$ALO180,1),0)/1000</f>
        <v/>
      </c>
      <c r="FJ180">
        <f>IFERROR(MATCH(FJ$3,'Bins 2025'!$D180:$ALO180,1),0)/1000</f>
        <v/>
      </c>
      <c r="FK180">
        <f>IFERROR(MATCH(FK$3,'Bins 2025'!$D180:$ALO180,1),0)/1000</f>
        <v/>
      </c>
      <c r="FL180">
        <f>IFERROR(MATCH(FL$3,'Bins 2025'!$D180:$ALO180,1),0)/1000</f>
        <v/>
      </c>
      <c r="FM180">
        <f>IFERROR(MATCH(FM$3,'Bins 2025'!$D180:$ALO180,1),0)/1000</f>
        <v/>
      </c>
      <c r="FN180">
        <f>IFERROR(MATCH(FN$3,'Bins 2025'!$D180:$ALO180,1),0)/1000</f>
        <v/>
      </c>
      <c r="FO180">
        <f>IFERROR(MATCH(FO$3,'Bins 2025'!$D180:$ALO180,1),0)/1000</f>
        <v/>
      </c>
      <c r="FP180">
        <f>IFERROR(MATCH(FP$3,'Bins 2025'!$D180:$ALO180,1),0)/1000</f>
        <v/>
      </c>
      <c r="FQ180">
        <f>IFERROR(MATCH(FQ$3,'Bins 2025'!$D180:$ALO180,1),0)/1000</f>
        <v/>
      </c>
      <c r="FR180">
        <f>IFERROR(MATCH(FR$3,'Bins 2025'!$D180:$ALO180,1),0)/1000</f>
        <v/>
      </c>
      <c r="FS180">
        <f>IFERROR(MATCH(FS$3,'Bins 2025'!$D180:$ALO180,1),0)/1000</f>
        <v/>
      </c>
      <c r="FT180">
        <f>IFERROR(MATCH(FT$3,'Bins 2025'!$D180:$ALO180,1),0)/1000</f>
        <v/>
      </c>
      <c r="FU180">
        <f>IFERROR(MATCH(FU$3,'Bins 2025'!$D180:$ALO180,1),0)/1000</f>
        <v/>
      </c>
      <c r="FV180">
        <f>IFERROR(MATCH(FV$3,'Bins 2025'!$D180:$ALO180,1),0)/1000</f>
        <v/>
      </c>
      <c r="FW180">
        <f>IFERROR(MATCH(FW$3,'Bins 2025'!$D180:$ALO180,1),0)/1000</f>
        <v/>
      </c>
      <c r="FX180">
        <f>IFERROR(MATCH(FX$3,'Bins 2025'!$D180:$ALO180,1),0)/1000</f>
        <v/>
      </c>
      <c r="FY180">
        <f>IFERROR(MATCH(FY$3,'Bins 2025'!$D180:$ALO180,1),0)/1000</f>
        <v/>
      </c>
      <c r="FZ180">
        <f>IFERROR(MATCH(FZ$3,'Bins 2025'!$D180:$ALO180,1),0)/1000</f>
        <v/>
      </c>
      <c r="GA180">
        <f>IFERROR(MATCH(GA$3,'Bins 2025'!$D180:$ALO180,1),0)/1000</f>
        <v/>
      </c>
      <c r="GB180">
        <f>IFERROR(MATCH(GB$3,'Bins 2025'!$D180:$ALO180,1),0)/1000</f>
        <v/>
      </c>
      <c r="GC180">
        <f>IFERROR(MATCH(GC$3,'Bins 2025'!$D180:$ALO180,1),0)/1000</f>
        <v/>
      </c>
      <c r="GD180">
        <f>IFERROR(MATCH(GD$3,'Bins 2025'!$D180:$ALO180,1),0)/1000</f>
        <v/>
      </c>
      <c r="GE180">
        <f>IFERROR(MATCH(GE$3,'Bins 2025'!$D180:$ALO180,1),0)/1000</f>
        <v/>
      </c>
      <c r="GF180">
        <f>IFERROR(MATCH(GF$3,'Bins 2025'!$D180:$ALO180,1),0)/1000</f>
        <v/>
      </c>
      <c r="GG180">
        <f>IFERROR(MATCH(GG$3,'Bins 2025'!$D180:$ALO180,1),0)/1000</f>
        <v/>
      </c>
      <c r="GH180">
        <f>IFERROR(MATCH(GH$3,'Bins 2025'!$D180:$ALO180,1),0)/1000</f>
        <v/>
      </c>
      <c r="GI180">
        <f>IFERROR(MATCH(GI$3,'Bins 2025'!$D180:$ALO180,1),0)/1000</f>
        <v/>
      </c>
      <c r="GJ180">
        <f>IFERROR(MATCH(GJ$3,'Bins 2025'!$D180:$ALO180,1),0)/1000</f>
        <v/>
      </c>
      <c r="GK180">
        <f>IFERROR(MATCH(GK$3,'Bins 2025'!$D180:$ALO180,1),0)/1000</f>
        <v/>
      </c>
      <c r="GL180">
        <f>IFERROR(MATCH(GL$3,'Bins 2025'!$D180:$ALO180,1),0)/1000</f>
        <v/>
      </c>
      <c r="GM180">
        <f>IFERROR(MATCH(GM$3,'Bins 2025'!$D180:$ALO180,1),0)/1000</f>
        <v/>
      </c>
      <c r="GN180">
        <f>IFERROR(MATCH(GN$3,'Bins 2025'!$D180:$ALO180,1),0)/1000</f>
        <v/>
      </c>
      <c r="GO180">
        <f>IFERROR(MATCH(GO$3,'Bins 2025'!$D180:$ALO180,1),0)/1000</f>
        <v/>
      </c>
      <c r="GP180">
        <f>IFERROR(MATCH(GP$3,'Bins 2025'!$D180:$ALO180,1),0)/1000</f>
        <v/>
      </c>
      <c r="GQ180">
        <f>IFERROR(MATCH(GQ$3,'Bins 2025'!$D180:$ALO180,1),0)/1000</f>
        <v/>
      </c>
      <c r="GR180">
        <f>IFERROR(MATCH(GR$3,'Bins 2025'!$D180:$ALO180,1),0)/1000</f>
        <v/>
      </c>
      <c r="GS180">
        <f>IFERROR(MATCH(GS$3,'Bins 2025'!$D180:$ALO180,1),0)/1000</f>
        <v/>
      </c>
      <c r="GT180">
        <f>IFERROR(MATCH(GT$3,'Bins 2025'!$D180:$ALO180,1),0)/1000</f>
        <v/>
      </c>
      <c r="GU180">
        <f>IFERROR(MATCH(GU$3,'Bins 2025'!$D180:$ALO180,1),0)/1000</f>
        <v/>
      </c>
    </row>
    <row r="181">
      <c r="B181">
        <f>Inputs!B181</f>
        <v/>
      </c>
      <c r="C181">
        <f>Inputs!K181</f>
        <v/>
      </c>
      <c r="D181">
        <f>N(Inputs!H181)</f>
        <v/>
      </c>
      <c r="E181">
        <f>IFERROR(MATCH(E$3,'Bins 2025'!$D181:$ALO181,1),0)/1000</f>
        <v/>
      </c>
      <c r="F181">
        <f>IFERROR(MATCH(F$3,'Bins 2025'!$D181:$ALO181,1),0)/1000</f>
        <v/>
      </c>
      <c r="G181">
        <f>IFERROR(MATCH(G$3,'Bins 2025'!$D181:$ALO181,1),0)/1000</f>
        <v/>
      </c>
      <c r="H181">
        <f>IFERROR(MATCH(H$3,'Bins 2025'!$D181:$ALO181,1),0)/1000</f>
        <v/>
      </c>
      <c r="I181">
        <f>IFERROR(MATCH(I$3,'Bins 2025'!$D181:$ALO181,1),0)/1000</f>
        <v/>
      </c>
      <c r="J181">
        <f>IFERROR(MATCH(J$3,'Bins 2025'!$D181:$ALO181,1),0)/1000</f>
        <v/>
      </c>
      <c r="K181">
        <f>IFERROR(MATCH(K$3,'Bins 2025'!$D181:$ALO181,1),0)/1000</f>
        <v/>
      </c>
      <c r="L181">
        <f>IFERROR(MATCH(L$3,'Bins 2025'!$D181:$ALO181,1),0)/1000</f>
        <v/>
      </c>
      <c r="M181">
        <f>IFERROR(MATCH(M$3,'Bins 2025'!$D181:$ALO181,1),0)/1000</f>
        <v/>
      </c>
      <c r="N181">
        <f>IFERROR(MATCH(N$3,'Bins 2025'!$D181:$ALO181,1),0)/1000</f>
        <v/>
      </c>
      <c r="O181">
        <f>IFERROR(MATCH(O$3,'Bins 2025'!$D181:$ALO181,1),0)/1000</f>
        <v/>
      </c>
      <c r="P181">
        <f>IFERROR(MATCH(P$3,'Bins 2025'!$D181:$ALO181,1),0)/1000</f>
        <v/>
      </c>
      <c r="Q181">
        <f>IFERROR(MATCH(Q$3,'Bins 2025'!$D181:$ALO181,1),0)/1000</f>
        <v/>
      </c>
      <c r="R181">
        <f>IFERROR(MATCH(R$3,'Bins 2025'!$D181:$ALO181,1),0)/1000</f>
        <v/>
      </c>
      <c r="S181">
        <f>IFERROR(MATCH(S$3,'Bins 2025'!$D181:$ALO181,1),0)/1000</f>
        <v/>
      </c>
      <c r="T181">
        <f>IFERROR(MATCH(T$3,'Bins 2025'!$D181:$ALO181,1),0)/1000</f>
        <v/>
      </c>
      <c r="U181">
        <f>IFERROR(MATCH(U$3,'Bins 2025'!$D181:$ALO181,1),0)/1000</f>
        <v/>
      </c>
      <c r="V181">
        <f>IFERROR(MATCH(V$3,'Bins 2025'!$D181:$ALO181,1),0)/1000</f>
        <v/>
      </c>
      <c r="W181">
        <f>IFERROR(MATCH(W$3,'Bins 2025'!$D181:$ALO181,1),0)/1000</f>
        <v/>
      </c>
      <c r="X181">
        <f>IFERROR(MATCH(X$3,'Bins 2025'!$D181:$ALO181,1),0)/1000</f>
        <v/>
      </c>
      <c r="Y181">
        <f>IFERROR(MATCH(Y$3,'Bins 2025'!$D181:$ALO181,1),0)/1000</f>
        <v/>
      </c>
      <c r="Z181">
        <f>IFERROR(MATCH(Z$3,'Bins 2025'!$D181:$ALO181,1),0)/1000</f>
        <v/>
      </c>
      <c r="AA181">
        <f>IFERROR(MATCH(AA$3,'Bins 2025'!$D181:$ALO181,1),0)/1000</f>
        <v/>
      </c>
      <c r="AB181">
        <f>IFERROR(MATCH(AB$3,'Bins 2025'!$D181:$ALO181,1),0)/1000</f>
        <v/>
      </c>
      <c r="AC181">
        <f>IFERROR(MATCH(AC$3,'Bins 2025'!$D181:$ALO181,1),0)/1000</f>
        <v/>
      </c>
      <c r="AD181">
        <f>IFERROR(MATCH(AD$3,'Bins 2025'!$D181:$ALO181,1),0)/1000</f>
        <v/>
      </c>
      <c r="AE181">
        <f>IFERROR(MATCH(AE$3,'Bins 2025'!$D181:$ALO181,1),0)/1000</f>
        <v/>
      </c>
      <c r="AF181">
        <f>IFERROR(MATCH(AF$3,'Bins 2025'!$D181:$ALO181,1),0)/1000</f>
        <v/>
      </c>
      <c r="AG181">
        <f>IFERROR(MATCH(AG$3,'Bins 2025'!$D181:$ALO181,1),0)/1000</f>
        <v/>
      </c>
      <c r="AH181">
        <f>IFERROR(MATCH(AH$3,'Bins 2025'!$D181:$ALO181,1),0)/1000</f>
        <v/>
      </c>
      <c r="AI181">
        <f>IFERROR(MATCH(AI$3,'Bins 2025'!$D181:$ALO181,1),0)/1000</f>
        <v/>
      </c>
      <c r="AJ181">
        <f>IFERROR(MATCH(AJ$3,'Bins 2025'!$D181:$ALO181,1),0)/1000</f>
        <v/>
      </c>
      <c r="AK181">
        <f>IFERROR(MATCH(AK$3,'Bins 2025'!$D181:$ALO181,1),0)/1000</f>
        <v/>
      </c>
      <c r="AL181">
        <f>IFERROR(MATCH(AL$3,'Bins 2025'!$D181:$ALO181,1),0)/1000</f>
        <v/>
      </c>
      <c r="AM181">
        <f>IFERROR(MATCH(AM$3,'Bins 2025'!$D181:$ALO181,1),0)/1000</f>
        <v/>
      </c>
      <c r="AN181">
        <f>IFERROR(MATCH(AN$3,'Bins 2025'!$D181:$ALO181,1),0)/1000</f>
        <v/>
      </c>
      <c r="AO181">
        <f>IFERROR(MATCH(AO$3,'Bins 2025'!$D181:$ALO181,1),0)/1000</f>
        <v/>
      </c>
      <c r="AP181">
        <f>IFERROR(MATCH(AP$3,'Bins 2025'!$D181:$ALO181,1),0)/1000</f>
        <v/>
      </c>
      <c r="AQ181">
        <f>IFERROR(MATCH(AQ$3,'Bins 2025'!$D181:$ALO181,1),0)/1000</f>
        <v/>
      </c>
      <c r="AR181">
        <f>IFERROR(MATCH(AR$3,'Bins 2025'!$D181:$ALO181,1),0)/1000</f>
        <v/>
      </c>
      <c r="AS181">
        <f>IFERROR(MATCH(AS$3,'Bins 2025'!$D181:$ALO181,1),0)/1000</f>
        <v/>
      </c>
      <c r="AT181">
        <f>IFERROR(MATCH(AT$3,'Bins 2025'!$D181:$ALO181,1),0)/1000</f>
        <v/>
      </c>
      <c r="AU181">
        <f>IFERROR(MATCH(AU$3,'Bins 2025'!$D181:$ALO181,1),0)/1000</f>
        <v/>
      </c>
      <c r="AV181">
        <f>IFERROR(MATCH(AV$3,'Bins 2025'!$D181:$ALO181,1),0)/1000</f>
        <v/>
      </c>
      <c r="AW181">
        <f>IFERROR(MATCH(AW$3,'Bins 2025'!$D181:$ALO181,1),0)/1000</f>
        <v/>
      </c>
      <c r="AX181">
        <f>IFERROR(MATCH(AX$3,'Bins 2025'!$D181:$ALO181,1),0)/1000</f>
        <v/>
      </c>
      <c r="AY181">
        <f>IFERROR(MATCH(AY$3,'Bins 2025'!$D181:$ALO181,1),0)/1000</f>
        <v/>
      </c>
      <c r="AZ181">
        <f>IFERROR(MATCH(AZ$3,'Bins 2025'!$D181:$ALO181,1),0)/1000</f>
        <v/>
      </c>
      <c r="BA181">
        <f>IFERROR(MATCH(BA$3,'Bins 2025'!$D181:$ALO181,1),0)/1000</f>
        <v/>
      </c>
      <c r="BB181">
        <f>IFERROR(MATCH(BB$3,'Bins 2025'!$D181:$ALO181,1),0)/1000</f>
        <v/>
      </c>
      <c r="BC181">
        <f>IFERROR(MATCH(BC$3,'Bins 2025'!$D181:$ALO181,1),0)/1000</f>
        <v/>
      </c>
      <c r="BD181">
        <f>IFERROR(MATCH(BD$3,'Bins 2025'!$D181:$ALO181,1),0)/1000</f>
        <v/>
      </c>
      <c r="BE181">
        <f>IFERROR(MATCH(BE$3,'Bins 2025'!$D181:$ALO181,1),0)/1000</f>
        <v/>
      </c>
      <c r="BF181">
        <f>IFERROR(MATCH(BF$3,'Bins 2025'!$D181:$ALO181,1),0)/1000</f>
        <v/>
      </c>
      <c r="BG181">
        <f>IFERROR(MATCH(BG$3,'Bins 2025'!$D181:$ALO181,1),0)/1000</f>
        <v/>
      </c>
      <c r="BH181">
        <f>IFERROR(MATCH(BH$3,'Bins 2025'!$D181:$ALO181,1),0)/1000</f>
        <v/>
      </c>
      <c r="BI181">
        <f>IFERROR(MATCH(BI$3,'Bins 2025'!$D181:$ALO181,1),0)/1000</f>
        <v/>
      </c>
      <c r="BJ181">
        <f>IFERROR(MATCH(BJ$3,'Bins 2025'!$D181:$ALO181,1),0)/1000</f>
        <v/>
      </c>
      <c r="BK181">
        <f>IFERROR(MATCH(BK$3,'Bins 2025'!$D181:$ALO181,1),0)/1000</f>
        <v/>
      </c>
      <c r="BL181">
        <f>IFERROR(MATCH(BL$3,'Bins 2025'!$D181:$ALO181,1),0)/1000</f>
        <v/>
      </c>
      <c r="BM181">
        <f>IFERROR(MATCH(BM$3,'Bins 2025'!$D181:$ALO181,1),0)/1000</f>
        <v/>
      </c>
      <c r="BN181">
        <f>IFERROR(MATCH(BN$3,'Bins 2025'!$D181:$ALO181,1),0)/1000</f>
        <v/>
      </c>
      <c r="BO181">
        <f>IFERROR(MATCH(BO$3,'Bins 2025'!$D181:$ALO181,1),0)/1000</f>
        <v/>
      </c>
      <c r="BP181">
        <f>IFERROR(MATCH(BP$3,'Bins 2025'!$D181:$ALO181,1),0)/1000</f>
        <v/>
      </c>
      <c r="BQ181">
        <f>IFERROR(MATCH(BQ$3,'Bins 2025'!$D181:$ALO181,1),0)/1000</f>
        <v/>
      </c>
      <c r="BR181">
        <f>IFERROR(MATCH(BR$3,'Bins 2025'!$D181:$ALO181,1),0)/1000</f>
        <v/>
      </c>
      <c r="BS181">
        <f>IFERROR(MATCH(BS$3,'Bins 2025'!$D181:$ALO181,1),0)/1000</f>
        <v/>
      </c>
      <c r="BT181">
        <f>IFERROR(MATCH(BT$3,'Bins 2025'!$D181:$ALO181,1),0)/1000</f>
        <v/>
      </c>
      <c r="BU181">
        <f>IFERROR(MATCH(BU$3,'Bins 2025'!$D181:$ALO181,1),0)/1000</f>
        <v/>
      </c>
      <c r="BV181">
        <f>IFERROR(MATCH(BV$3,'Bins 2025'!$D181:$ALO181,1),0)/1000</f>
        <v/>
      </c>
      <c r="BW181">
        <f>IFERROR(MATCH(BW$3,'Bins 2025'!$D181:$ALO181,1),0)/1000</f>
        <v/>
      </c>
      <c r="BX181">
        <f>IFERROR(MATCH(BX$3,'Bins 2025'!$D181:$ALO181,1),0)/1000</f>
        <v/>
      </c>
      <c r="BY181">
        <f>IFERROR(MATCH(BY$3,'Bins 2025'!$D181:$ALO181,1),0)/1000</f>
        <v/>
      </c>
      <c r="BZ181">
        <f>IFERROR(MATCH(BZ$3,'Bins 2025'!$D181:$ALO181,1),0)/1000</f>
        <v/>
      </c>
      <c r="CA181">
        <f>IFERROR(MATCH(CA$3,'Bins 2025'!$D181:$ALO181,1),0)/1000</f>
        <v/>
      </c>
      <c r="CB181">
        <f>IFERROR(MATCH(CB$3,'Bins 2025'!$D181:$ALO181,1),0)/1000</f>
        <v/>
      </c>
      <c r="CC181">
        <f>IFERROR(MATCH(CC$3,'Bins 2025'!$D181:$ALO181,1),0)/1000</f>
        <v/>
      </c>
      <c r="CD181">
        <f>IFERROR(MATCH(CD$3,'Bins 2025'!$D181:$ALO181,1),0)/1000</f>
        <v/>
      </c>
      <c r="CE181">
        <f>IFERROR(MATCH(CE$3,'Bins 2025'!$D181:$ALO181,1),0)/1000</f>
        <v/>
      </c>
      <c r="CF181">
        <f>IFERROR(MATCH(CF$3,'Bins 2025'!$D181:$ALO181,1),0)/1000</f>
        <v/>
      </c>
      <c r="CG181">
        <f>IFERROR(MATCH(CG$3,'Bins 2025'!$D181:$ALO181,1),0)/1000</f>
        <v/>
      </c>
      <c r="CH181">
        <f>IFERROR(MATCH(CH$3,'Bins 2025'!$D181:$ALO181,1),0)/1000</f>
        <v/>
      </c>
      <c r="CI181">
        <f>IFERROR(MATCH(CI$3,'Bins 2025'!$D181:$ALO181,1),0)/1000</f>
        <v/>
      </c>
      <c r="CJ181">
        <f>IFERROR(MATCH(CJ$3,'Bins 2025'!$D181:$ALO181,1),0)/1000</f>
        <v/>
      </c>
      <c r="CK181">
        <f>IFERROR(MATCH(CK$3,'Bins 2025'!$D181:$ALO181,1),0)/1000</f>
        <v/>
      </c>
      <c r="CL181">
        <f>IFERROR(MATCH(CL$3,'Bins 2025'!$D181:$ALO181,1),0)/1000</f>
        <v/>
      </c>
      <c r="CM181">
        <f>IFERROR(MATCH(CM$3,'Bins 2025'!$D181:$ALO181,1),0)/1000</f>
        <v/>
      </c>
      <c r="CN181">
        <f>IFERROR(MATCH(CN$3,'Bins 2025'!$D181:$ALO181,1),0)/1000</f>
        <v/>
      </c>
      <c r="CO181">
        <f>IFERROR(MATCH(CO$3,'Bins 2025'!$D181:$ALO181,1),0)/1000</f>
        <v/>
      </c>
      <c r="CP181">
        <f>IFERROR(MATCH(CP$3,'Bins 2025'!$D181:$ALO181,1),0)/1000</f>
        <v/>
      </c>
      <c r="CQ181">
        <f>IFERROR(MATCH(CQ$3,'Bins 2025'!$D181:$ALO181,1),0)/1000</f>
        <v/>
      </c>
      <c r="CR181">
        <f>IFERROR(MATCH(CR$3,'Bins 2025'!$D181:$ALO181,1),0)/1000</f>
        <v/>
      </c>
      <c r="CS181">
        <f>IFERROR(MATCH(CS$3,'Bins 2025'!$D181:$ALO181,1),0)/1000</f>
        <v/>
      </c>
      <c r="CT181">
        <f>IFERROR(MATCH(CT$3,'Bins 2025'!$D181:$ALO181,1),0)/1000</f>
        <v/>
      </c>
      <c r="CU181">
        <f>IFERROR(MATCH(CU$3,'Bins 2025'!$D181:$ALO181,1),0)/1000</f>
        <v/>
      </c>
      <c r="CV181">
        <f>IFERROR(MATCH(CV$3,'Bins 2025'!$D181:$ALO181,1),0)/1000</f>
        <v/>
      </c>
      <c r="CW181">
        <f>IFERROR(MATCH(CW$3,'Bins 2025'!$D181:$ALO181,1),0)/1000</f>
        <v/>
      </c>
      <c r="CX181">
        <f>IFERROR(MATCH(CX$3,'Bins 2025'!$D181:$ALO181,1),0)/1000</f>
        <v/>
      </c>
      <c r="CY181">
        <f>IFERROR(MATCH(CY$3,'Bins 2025'!$D181:$ALO181,1),0)/1000</f>
        <v/>
      </c>
      <c r="CZ181">
        <f>IFERROR(MATCH(CZ$3,'Bins 2025'!$D181:$ALO181,1),0)/1000</f>
        <v/>
      </c>
      <c r="DA181">
        <f>IFERROR(MATCH(DA$3,'Bins 2025'!$D181:$ALO181,1),0)/1000</f>
        <v/>
      </c>
      <c r="DB181">
        <f>IFERROR(MATCH(DB$3,'Bins 2025'!$D181:$ALO181,1),0)/1000</f>
        <v/>
      </c>
      <c r="DC181">
        <f>IFERROR(MATCH(DC$3,'Bins 2025'!$D181:$ALO181,1),0)/1000</f>
        <v/>
      </c>
      <c r="DD181">
        <f>IFERROR(MATCH(DD$3,'Bins 2025'!$D181:$ALO181,1),0)/1000</f>
        <v/>
      </c>
      <c r="DE181">
        <f>IFERROR(MATCH(DE$3,'Bins 2025'!$D181:$ALO181,1),0)/1000</f>
        <v/>
      </c>
      <c r="DF181">
        <f>IFERROR(MATCH(DF$3,'Bins 2025'!$D181:$ALO181,1),0)/1000</f>
        <v/>
      </c>
      <c r="DG181">
        <f>IFERROR(MATCH(DG$3,'Bins 2025'!$D181:$ALO181,1),0)/1000</f>
        <v/>
      </c>
      <c r="DH181">
        <f>IFERROR(MATCH(DH$3,'Bins 2025'!$D181:$ALO181,1),0)/1000</f>
        <v/>
      </c>
      <c r="DI181">
        <f>IFERROR(MATCH(DI$3,'Bins 2025'!$D181:$ALO181,1),0)/1000</f>
        <v/>
      </c>
      <c r="DJ181">
        <f>IFERROR(MATCH(DJ$3,'Bins 2025'!$D181:$ALO181,1),0)/1000</f>
        <v/>
      </c>
      <c r="DK181">
        <f>IFERROR(MATCH(DK$3,'Bins 2025'!$D181:$ALO181,1),0)/1000</f>
        <v/>
      </c>
      <c r="DL181">
        <f>IFERROR(MATCH(DL$3,'Bins 2025'!$D181:$ALO181,1),0)/1000</f>
        <v/>
      </c>
      <c r="DM181">
        <f>IFERROR(MATCH(DM$3,'Bins 2025'!$D181:$ALO181,1),0)/1000</f>
        <v/>
      </c>
      <c r="DN181">
        <f>IFERROR(MATCH(DN$3,'Bins 2025'!$D181:$ALO181,1),0)/1000</f>
        <v/>
      </c>
      <c r="DO181">
        <f>IFERROR(MATCH(DO$3,'Bins 2025'!$D181:$ALO181,1),0)/1000</f>
        <v/>
      </c>
      <c r="DP181">
        <f>IFERROR(MATCH(DP$3,'Bins 2025'!$D181:$ALO181,1),0)/1000</f>
        <v/>
      </c>
      <c r="DQ181">
        <f>IFERROR(MATCH(DQ$3,'Bins 2025'!$D181:$ALO181,1),0)/1000</f>
        <v/>
      </c>
      <c r="DR181">
        <f>IFERROR(MATCH(DR$3,'Bins 2025'!$D181:$ALO181,1),0)/1000</f>
        <v/>
      </c>
      <c r="DS181">
        <f>IFERROR(MATCH(DS$3,'Bins 2025'!$D181:$ALO181,1),0)/1000</f>
        <v/>
      </c>
      <c r="DT181">
        <f>IFERROR(MATCH(DT$3,'Bins 2025'!$D181:$ALO181,1),0)/1000</f>
        <v/>
      </c>
      <c r="DU181">
        <f>IFERROR(MATCH(DU$3,'Bins 2025'!$D181:$ALO181,1),0)/1000</f>
        <v/>
      </c>
      <c r="DV181">
        <f>IFERROR(MATCH(DV$3,'Bins 2025'!$D181:$ALO181,1),0)/1000</f>
        <v/>
      </c>
      <c r="DW181">
        <f>IFERROR(MATCH(DW$3,'Bins 2025'!$D181:$ALO181,1),0)/1000</f>
        <v/>
      </c>
      <c r="DX181">
        <f>IFERROR(MATCH(DX$3,'Bins 2025'!$D181:$ALO181,1),0)/1000</f>
        <v/>
      </c>
      <c r="DY181">
        <f>IFERROR(MATCH(DY$3,'Bins 2025'!$D181:$ALO181,1),0)/1000</f>
        <v/>
      </c>
      <c r="DZ181">
        <f>IFERROR(MATCH(DZ$3,'Bins 2025'!$D181:$ALO181,1),0)/1000</f>
        <v/>
      </c>
      <c r="EA181">
        <f>IFERROR(MATCH(EA$3,'Bins 2025'!$D181:$ALO181,1),0)/1000</f>
        <v/>
      </c>
      <c r="EB181">
        <f>IFERROR(MATCH(EB$3,'Bins 2025'!$D181:$ALO181,1),0)/1000</f>
        <v/>
      </c>
      <c r="EC181">
        <f>IFERROR(MATCH(EC$3,'Bins 2025'!$D181:$ALO181,1),0)/1000</f>
        <v/>
      </c>
      <c r="ED181">
        <f>IFERROR(MATCH(ED$3,'Bins 2025'!$D181:$ALO181,1),0)/1000</f>
        <v/>
      </c>
      <c r="EE181">
        <f>IFERROR(MATCH(EE$3,'Bins 2025'!$D181:$ALO181,1),0)/1000</f>
        <v/>
      </c>
      <c r="EF181">
        <f>IFERROR(MATCH(EF$3,'Bins 2025'!$D181:$ALO181,1),0)/1000</f>
        <v/>
      </c>
      <c r="EG181">
        <f>IFERROR(MATCH(EG$3,'Bins 2025'!$D181:$ALO181,1),0)/1000</f>
        <v/>
      </c>
      <c r="EH181">
        <f>IFERROR(MATCH(EH$3,'Bins 2025'!$D181:$ALO181,1),0)/1000</f>
        <v/>
      </c>
      <c r="EI181">
        <f>IFERROR(MATCH(EI$3,'Bins 2025'!$D181:$ALO181,1),0)/1000</f>
        <v/>
      </c>
      <c r="EJ181">
        <f>IFERROR(MATCH(EJ$3,'Bins 2025'!$D181:$ALO181,1),0)/1000</f>
        <v/>
      </c>
      <c r="EK181">
        <f>IFERROR(MATCH(EK$3,'Bins 2025'!$D181:$ALO181,1),0)/1000</f>
        <v/>
      </c>
      <c r="EL181">
        <f>IFERROR(MATCH(EL$3,'Bins 2025'!$D181:$ALO181,1),0)/1000</f>
        <v/>
      </c>
      <c r="EM181">
        <f>IFERROR(MATCH(EM$3,'Bins 2025'!$D181:$ALO181,1),0)/1000</f>
        <v/>
      </c>
      <c r="EN181">
        <f>IFERROR(MATCH(EN$3,'Bins 2025'!$D181:$ALO181,1),0)/1000</f>
        <v/>
      </c>
      <c r="EO181">
        <f>IFERROR(MATCH(EO$3,'Bins 2025'!$D181:$ALO181,1),0)/1000</f>
        <v/>
      </c>
      <c r="EP181">
        <f>IFERROR(MATCH(EP$3,'Bins 2025'!$D181:$ALO181,1),0)/1000</f>
        <v/>
      </c>
      <c r="EQ181">
        <f>IFERROR(MATCH(EQ$3,'Bins 2025'!$D181:$ALO181,1),0)/1000</f>
        <v/>
      </c>
      <c r="ER181">
        <f>IFERROR(MATCH(ER$3,'Bins 2025'!$D181:$ALO181,1),0)/1000</f>
        <v/>
      </c>
      <c r="ES181">
        <f>IFERROR(MATCH(ES$3,'Bins 2025'!$D181:$ALO181,1),0)/1000</f>
        <v/>
      </c>
      <c r="ET181">
        <f>IFERROR(MATCH(ET$3,'Bins 2025'!$D181:$ALO181,1),0)/1000</f>
        <v/>
      </c>
      <c r="EU181">
        <f>IFERROR(MATCH(EU$3,'Bins 2025'!$D181:$ALO181,1),0)/1000</f>
        <v/>
      </c>
      <c r="EV181">
        <f>IFERROR(MATCH(EV$3,'Bins 2025'!$D181:$ALO181,1),0)/1000</f>
        <v/>
      </c>
      <c r="EW181">
        <f>IFERROR(MATCH(EW$3,'Bins 2025'!$D181:$ALO181,1),0)/1000</f>
        <v/>
      </c>
      <c r="EX181">
        <f>IFERROR(MATCH(EX$3,'Bins 2025'!$D181:$ALO181,1),0)/1000</f>
        <v/>
      </c>
      <c r="EY181">
        <f>IFERROR(MATCH(EY$3,'Bins 2025'!$D181:$ALO181,1),0)/1000</f>
        <v/>
      </c>
      <c r="EZ181">
        <f>IFERROR(MATCH(EZ$3,'Bins 2025'!$D181:$ALO181,1),0)/1000</f>
        <v/>
      </c>
      <c r="FA181">
        <f>IFERROR(MATCH(FA$3,'Bins 2025'!$D181:$ALO181,1),0)/1000</f>
        <v/>
      </c>
      <c r="FB181">
        <f>IFERROR(MATCH(FB$3,'Bins 2025'!$D181:$ALO181,1),0)/1000</f>
        <v/>
      </c>
      <c r="FC181">
        <f>IFERROR(MATCH(FC$3,'Bins 2025'!$D181:$ALO181,1),0)/1000</f>
        <v/>
      </c>
      <c r="FD181">
        <f>IFERROR(MATCH(FD$3,'Bins 2025'!$D181:$ALO181,1),0)/1000</f>
        <v/>
      </c>
      <c r="FE181">
        <f>IFERROR(MATCH(FE$3,'Bins 2025'!$D181:$ALO181,1),0)/1000</f>
        <v/>
      </c>
      <c r="FF181">
        <f>IFERROR(MATCH(FF$3,'Bins 2025'!$D181:$ALO181,1),0)/1000</f>
        <v/>
      </c>
      <c r="FG181">
        <f>IFERROR(MATCH(FG$3,'Bins 2025'!$D181:$ALO181,1),0)/1000</f>
        <v/>
      </c>
      <c r="FH181">
        <f>IFERROR(MATCH(FH$3,'Bins 2025'!$D181:$ALO181,1),0)/1000</f>
        <v/>
      </c>
      <c r="FI181">
        <f>IFERROR(MATCH(FI$3,'Bins 2025'!$D181:$ALO181,1),0)/1000</f>
        <v/>
      </c>
      <c r="FJ181">
        <f>IFERROR(MATCH(FJ$3,'Bins 2025'!$D181:$ALO181,1),0)/1000</f>
        <v/>
      </c>
      <c r="FK181">
        <f>IFERROR(MATCH(FK$3,'Bins 2025'!$D181:$ALO181,1),0)/1000</f>
        <v/>
      </c>
      <c r="FL181">
        <f>IFERROR(MATCH(FL$3,'Bins 2025'!$D181:$ALO181,1),0)/1000</f>
        <v/>
      </c>
      <c r="FM181">
        <f>IFERROR(MATCH(FM$3,'Bins 2025'!$D181:$ALO181,1),0)/1000</f>
        <v/>
      </c>
      <c r="FN181">
        <f>IFERROR(MATCH(FN$3,'Bins 2025'!$D181:$ALO181,1),0)/1000</f>
        <v/>
      </c>
      <c r="FO181">
        <f>IFERROR(MATCH(FO$3,'Bins 2025'!$D181:$ALO181,1),0)/1000</f>
        <v/>
      </c>
      <c r="FP181">
        <f>IFERROR(MATCH(FP$3,'Bins 2025'!$D181:$ALO181,1),0)/1000</f>
        <v/>
      </c>
      <c r="FQ181">
        <f>IFERROR(MATCH(FQ$3,'Bins 2025'!$D181:$ALO181,1),0)/1000</f>
        <v/>
      </c>
      <c r="FR181">
        <f>IFERROR(MATCH(FR$3,'Bins 2025'!$D181:$ALO181,1),0)/1000</f>
        <v/>
      </c>
      <c r="FS181">
        <f>IFERROR(MATCH(FS$3,'Bins 2025'!$D181:$ALO181,1),0)/1000</f>
        <v/>
      </c>
      <c r="FT181">
        <f>IFERROR(MATCH(FT$3,'Bins 2025'!$D181:$ALO181,1),0)/1000</f>
        <v/>
      </c>
      <c r="FU181">
        <f>IFERROR(MATCH(FU$3,'Bins 2025'!$D181:$ALO181,1),0)/1000</f>
        <v/>
      </c>
      <c r="FV181">
        <f>IFERROR(MATCH(FV$3,'Bins 2025'!$D181:$ALO181,1),0)/1000</f>
        <v/>
      </c>
      <c r="FW181">
        <f>IFERROR(MATCH(FW$3,'Bins 2025'!$D181:$ALO181,1),0)/1000</f>
        <v/>
      </c>
      <c r="FX181">
        <f>IFERROR(MATCH(FX$3,'Bins 2025'!$D181:$ALO181,1),0)/1000</f>
        <v/>
      </c>
      <c r="FY181">
        <f>IFERROR(MATCH(FY$3,'Bins 2025'!$D181:$ALO181,1),0)/1000</f>
        <v/>
      </c>
      <c r="FZ181">
        <f>IFERROR(MATCH(FZ$3,'Bins 2025'!$D181:$ALO181,1),0)/1000</f>
        <v/>
      </c>
      <c r="GA181">
        <f>IFERROR(MATCH(GA$3,'Bins 2025'!$D181:$ALO181,1),0)/1000</f>
        <v/>
      </c>
      <c r="GB181">
        <f>IFERROR(MATCH(GB$3,'Bins 2025'!$D181:$ALO181,1),0)/1000</f>
        <v/>
      </c>
      <c r="GC181">
        <f>IFERROR(MATCH(GC$3,'Bins 2025'!$D181:$ALO181,1),0)/1000</f>
        <v/>
      </c>
      <c r="GD181">
        <f>IFERROR(MATCH(GD$3,'Bins 2025'!$D181:$ALO181,1),0)/1000</f>
        <v/>
      </c>
      <c r="GE181">
        <f>IFERROR(MATCH(GE$3,'Bins 2025'!$D181:$ALO181,1),0)/1000</f>
        <v/>
      </c>
      <c r="GF181">
        <f>IFERROR(MATCH(GF$3,'Bins 2025'!$D181:$ALO181,1),0)/1000</f>
        <v/>
      </c>
      <c r="GG181">
        <f>IFERROR(MATCH(GG$3,'Bins 2025'!$D181:$ALO181,1),0)/1000</f>
        <v/>
      </c>
      <c r="GH181">
        <f>IFERROR(MATCH(GH$3,'Bins 2025'!$D181:$ALO181,1),0)/1000</f>
        <v/>
      </c>
      <c r="GI181">
        <f>IFERROR(MATCH(GI$3,'Bins 2025'!$D181:$ALO181,1),0)/1000</f>
        <v/>
      </c>
      <c r="GJ181">
        <f>IFERROR(MATCH(GJ$3,'Bins 2025'!$D181:$ALO181,1),0)/1000</f>
        <v/>
      </c>
      <c r="GK181">
        <f>IFERROR(MATCH(GK$3,'Bins 2025'!$D181:$ALO181,1),0)/1000</f>
        <v/>
      </c>
      <c r="GL181">
        <f>IFERROR(MATCH(GL$3,'Bins 2025'!$D181:$ALO181,1),0)/1000</f>
        <v/>
      </c>
      <c r="GM181">
        <f>IFERROR(MATCH(GM$3,'Bins 2025'!$D181:$ALO181,1),0)/1000</f>
        <v/>
      </c>
      <c r="GN181">
        <f>IFERROR(MATCH(GN$3,'Bins 2025'!$D181:$ALO181,1),0)/1000</f>
        <v/>
      </c>
      <c r="GO181">
        <f>IFERROR(MATCH(GO$3,'Bins 2025'!$D181:$ALO181,1),0)/1000</f>
        <v/>
      </c>
      <c r="GP181">
        <f>IFERROR(MATCH(GP$3,'Bins 2025'!$D181:$ALO181,1),0)/1000</f>
        <v/>
      </c>
      <c r="GQ181">
        <f>IFERROR(MATCH(GQ$3,'Bins 2025'!$D181:$ALO181,1),0)/1000</f>
        <v/>
      </c>
      <c r="GR181">
        <f>IFERROR(MATCH(GR$3,'Bins 2025'!$D181:$ALO181,1),0)/1000</f>
        <v/>
      </c>
      <c r="GS181">
        <f>IFERROR(MATCH(GS$3,'Bins 2025'!$D181:$ALO181,1),0)/1000</f>
        <v/>
      </c>
      <c r="GT181">
        <f>IFERROR(MATCH(GT$3,'Bins 2025'!$D181:$ALO181,1),0)/1000</f>
        <v/>
      </c>
      <c r="GU181">
        <f>IFERROR(MATCH(GU$3,'Bins 2025'!$D181:$ALO181,1),0)/1000</f>
        <v/>
      </c>
    </row>
    <row r="182">
      <c r="B182">
        <f>Inputs!B182</f>
        <v/>
      </c>
      <c r="C182">
        <f>Inputs!K182</f>
        <v/>
      </c>
      <c r="D182">
        <f>N(Inputs!H182)</f>
        <v/>
      </c>
      <c r="E182">
        <f>IFERROR(MATCH(E$3,'Bins 2025'!$D182:$ALO182,1),0)/1000</f>
        <v/>
      </c>
      <c r="F182">
        <f>IFERROR(MATCH(F$3,'Bins 2025'!$D182:$ALO182,1),0)/1000</f>
        <v/>
      </c>
      <c r="G182">
        <f>IFERROR(MATCH(G$3,'Bins 2025'!$D182:$ALO182,1),0)/1000</f>
        <v/>
      </c>
      <c r="H182">
        <f>IFERROR(MATCH(H$3,'Bins 2025'!$D182:$ALO182,1),0)/1000</f>
        <v/>
      </c>
      <c r="I182">
        <f>IFERROR(MATCH(I$3,'Bins 2025'!$D182:$ALO182,1),0)/1000</f>
        <v/>
      </c>
      <c r="J182">
        <f>IFERROR(MATCH(J$3,'Bins 2025'!$D182:$ALO182,1),0)/1000</f>
        <v/>
      </c>
      <c r="K182">
        <f>IFERROR(MATCH(K$3,'Bins 2025'!$D182:$ALO182,1),0)/1000</f>
        <v/>
      </c>
      <c r="L182">
        <f>IFERROR(MATCH(L$3,'Bins 2025'!$D182:$ALO182,1),0)/1000</f>
        <v/>
      </c>
      <c r="M182">
        <f>IFERROR(MATCH(M$3,'Bins 2025'!$D182:$ALO182,1),0)/1000</f>
        <v/>
      </c>
      <c r="N182">
        <f>IFERROR(MATCH(N$3,'Bins 2025'!$D182:$ALO182,1),0)/1000</f>
        <v/>
      </c>
      <c r="O182">
        <f>IFERROR(MATCH(O$3,'Bins 2025'!$D182:$ALO182,1),0)/1000</f>
        <v/>
      </c>
      <c r="P182">
        <f>IFERROR(MATCH(P$3,'Bins 2025'!$D182:$ALO182,1),0)/1000</f>
        <v/>
      </c>
      <c r="Q182">
        <f>IFERROR(MATCH(Q$3,'Bins 2025'!$D182:$ALO182,1),0)/1000</f>
        <v/>
      </c>
      <c r="R182">
        <f>IFERROR(MATCH(R$3,'Bins 2025'!$D182:$ALO182,1),0)/1000</f>
        <v/>
      </c>
      <c r="S182">
        <f>IFERROR(MATCH(S$3,'Bins 2025'!$D182:$ALO182,1),0)/1000</f>
        <v/>
      </c>
      <c r="T182">
        <f>IFERROR(MATCH(T$3,'Bins 2025'!$D182:$ALO182,1),0)/1000</f>
        <v/>
      </c>
      <c r="U182">
        <f>IFERROR(MATCH(U$3,'Bins 2025'!$D182:$ALO182,1),0)/1000</f>
        <v/>
      </c>
      <c r="V182">
        <f>IFERROR(MATCH(V$3,'Bins 2025'!$D182:$ALO182,1),0)/1000</f>
        <v/>
      </c>
      <c r="W182">
        <f>IFERROR(MATCH(W$3,'Bins 2025'!$D182:$ALO182,1),0)/1000</f>
        <v/>
      </c>
      <c r="X182">
        <f>IFERROR(MATCH(X$3,'Bins 2025'!$D182:$ALO182,1),0)/1000</f>
        <v/>
      </c>
      <c r="Y182">
        <f>IFERROR(MATCH(Y$3,'Bins 2025'!$D182:$ALO182,1),0)/1000</f>
        <v/>
      </c>
      <c r="Z182">
        <f>IFERROR(MATCH(Z$3,'Bins 2025'!$D182:$ALO182,1),0)/1000</f>
        <v/>
      </c>
      <c r="AA182">
        <f>IFERROR(MATCH(AA$3,'Bins 2025'!$D182:$ALO182,1),0)/1000</f>
        <v/>
      </c>
      <c r="AB182">
        <f>IFERROR(MATCH(AB$3,'Bins 2025'!$D182:$ALO182,1),0)/1000</f>
        <v/>
      </c>
      <c r="AC182">
        <f>IFERROR(MATCH(AC$3,'Bins 2025'!$D182:$ALO182,1),0)/1000</f>
        <v/>
      </c>
      <c r="AD182">
        <f>IFERROR(MATCH(AD$3,'Bins 2025'!$D182:$ALO182,1),0)/1000</f>
        <v/>
      </c>
      <c r="AE182">
        <f>IFERROR(MATCH(AE$3,'Bins 2025'!$D182:$ALO182,1),0)/1000</f>
        <v/>
      </c>
      <c r="AF182">
        <f>IFERROR(MATCH(AF$3,'Bins 2025'!$D182:$ALO182,1),0)/1000</f>
        <v/>
      </c>
      <c r="AG182">
        <f>IFERROR(MATCH(AG$3,'Bins 2025'!$D182:$ALO182,1),0)/1000</f>
        <v/>
      </c>
      <c r="AH182">
        <f>IFERROR(MATCH(AH$3,'Bins 2025'!$D182:$ALO182,1),0)/1000</f>
        <v/>
      </c>
      <c r="AI182">
        <f>IFERROR(MATCH(AI$3,'Bins 2025'!$D182:$ALO182,1),0)/1000</f>
        <v/>
      </c>
      <c r="AJ182">
        <f>IFERROR(MATCH(AJ$3,'Bins 2025'!$D182:$ALO182,1),0)/1000</f>
        <v/>
      </c>
      <c r="AK182">
        <f>IFERROR(MATCH(AK$3,'Bins 2025'!$D182:$ALO182,1),0)/1000</f>
        <v/>
      </c>
      <c r="AL182">
        <f>IFERROR(MATCH(AL$3,'Bins 2025'!$D182:$ALO182,1),0)/1000</f>
        <v/>
      </c>
      <c r="AM182">
        <f>IFERROR(MATCH(AM$3,'Bins 2025'!$D182:$ALO182,1),0)/1000</f>
        <v/>
      </c>
      <c r="AN182">
        <f>IFERROR(MATCH(AN$3,'Bins 2025'!$D182:$ALO182,1),0)/1000</f>
        <v/>
      </c>
      <c r="AO182">
        <f>IFERROR(MATCH(AO$3,'Bins 2025'!$D182:$ALO182,1),0)/1000</f>
        <v/>
      </c>
      <c r="AP182">
        <f>IFERROR(MATCH(AP$3,'Bins 2025'!$D182:$ALO182,1),0)/1000</f>
        <v/>
      </c>
      <c r="AQ182">
        <f>IFERROR(MATCH(AQ$3,'Bins 2025'!$D182:$ALO182,1),0)/1000</f>
        <v/>
      </c>
      <c r="AR182">
        <f>IFERROR(MATCH(AR$3,'Bins 2025'!$D182:$ALO182,1),0)/1000</f>
        <v/>
      </c>
      <c r="AS182">
        <f>IFERROR(MATCH(AS$3,'Bins 2025'!$D182:$ALO182,1),0)/1000</f>
        <v/>
      </c>
      <c r="AT182">
        <f>IFERROR(MATCH(AT$3,'Bins 2025'!$D182:$ALO182,1),0)/1000</f>
        <v/>
      </c>
      <c r="AU182">
        <f>IFERROR(MATCH(AU$3,'Bins 2025'!$D182:$ALO182,1),0)/1000</f>
        <v/>
      </c>
      <c r="AV182">
        <f>IFERROR(MATCH(AV$3,'Bins 2025'!$D182:$ALO182,1),0)/1000</f>
        <v/>
      </c>
      <c r="AW182">
        <f>IFERROR(MATCH(AW$3,'Bins 2025'!$D182:$ALO182,1),0)/1000</f>
        <v/>
      </c>
      <c r="AX182">
        <f>IFERROR(MATCH(AX$3,'Bins 2025'!$D182:$ALO182,1),0)/1000</f>
        <v/>
      </c>
      <c r="AY182">
        <f>IFERROR(MATCH(AY$3,'Bins 2025'!$D182:$ALO182,1),0)/1000</f>
        <v/>
      </c>
      <c r="AZ182">
        <f>IFERROR(MATCH(AZ$3,'Bins 2025'!$D182:$ALO182,1),0)/1000</f>
        <v/>
      </c>
      <c r="BA182">
        <f>IFERROR(MATCH(BA$3,'Bins 2025'!$D182:$ALO182,1),0)/1000</f>
        <v/>
      </c>
      <c r="BB182">
        <f>IFERROR(MATCH(BB$3,'Bins 2025'!$D182:$ALO182,1),0)/1000</f>
        <v/>
      </c>
      <c r="BC182">
        <f>IFERROR(MATCH(BC$3,'Bins 2025'!$D182:$ALO182,1),0)/1000</f>
        <v/>
      </c>
      <c r="BD182">
        <f>IFERROR(MATCH(BD$3,'Bins 2025'!$D182:$ALO182,1),0)/1000</f>
        <v/>
      </c>
      <c r="BE182">
        <f>IFERROR(MATCH(BE$3,'Bins 2025'!$D182:$ALO182,1),0)/1000</f>
        <v/>
      </c>
      <c r="BF182">
        <f>IFERROR(MATCH(BF$3,'Bins 2025'!$D182:$ALO182,1),0)/1000</f>
        <v/>
      </c>
      <c r="BG182">
        <f>IFERROR(MATCH(BG$3,'Bins 2025'!$D182:$ALO182,1),0)/1000</f>
        <v/>
      </c>
      <c r="BH182">
        <f>IFERROR(MATCH(BH$3,'Bins 2025'!$D182:$ALO182,1),0)/1000</f>
        <v/>
      </c>
      <c r="BI182">
        <f>IFERROR(MATCH(BI$3,'Bins 2025'!$D182:$ALO182,1),0)/1000</f>
        <v/>
      </c>
      <c r="BJ182">
        <f>IFERROR(MATCH(BJ$3,'Bins 2025'!$D182:$ALO182,1),0)/1000</f>
        <v/>
      </c>
      <c r="BK182">
        <f>IFERROR(MATCH(BK$3,'Bins 2025'!$D182:$ALO182,1),0)/1000</f>
        <v/>
      </c>
      <c r="BL182">
        <f>IFERROR(MATCH(BL$3,'Bins 2025'!$D182:$ALO182,1),0)/1000</f>
        <v/>
      </c>
      <c r="BM182">
        <f>IFERROR(MATCH(BM$3,'Bins 2025'!$D182:$ALO182,1),0)/1000</f>
        <v/>
      </c>
      <c r="BN182">
        <f>IFERROR(MATCH(BN$3,'Bins 2025'!$D182:$ALO182,1),0)/1000</f>
        <v/>
      </c>
      <c r="BO182">
        <f>IFERROR(MATCH(BO$3,'Bins 2025'!$D182:$ALO182,1),0)/1000</f>
        <v/>
      </c>
      <c r="BP182">
        <f>IFERROR(MATCH(BP$3,'Bins 2025'!$D182:$ALO182,1),0)/1000</f>
        <v/>
      </c>
      <c r="BQ182">
        <f>IFERROR(MATCH(BQ$3,'Bins 2025'!$D182:$ALO182,1),0)/1000</f>
        <v/>
      </c>
      <c r="BR182">
        <f>IFERROR(MATCH(BR$3,'Bins 2025'!$D182:$ALO182,1),0)/1000</f>
        <v/>
      </c>
      <c r="BS182">
        <f>IFERROR(MATCH(BS$3,'Bins 2025'!$D182:$ALO182,1),0)/1000</f>
        <v/>
      </c>
      <c r="BT182">
        <f>IFERROR(MATCH(BT$3,'Bins 2025'!$D182:$ALO182,1),0)/1000</f>
        <v/>
      </c>
      <c r="BU182">
        <f>IFERROR(MATCH(BU$3,'Bins 2025'!$D182:$ALO182,1),0)/1000</f>
        <v/>
      </c>
      <c r="BV182">
        <f>IFERROR(MATCH(BV$3,'Bins 2025'!$D182:$ALO182,1),0)/1000</f>
        <v/>
      </c>
      <c r="BW182">
        <f>IFERROR(MATCH(BW$3,'Bins 2025'!$D182:$ALO182,1),0)/1000</f>
        <v/>
      </c>
      <c r="BX182">
        <f>IFERROR(MATCH(BX$3,'Bins 2025'!$D182:$ALO182,1),0)/1000</f>
        <v/>
      </c>
      <c r="BY182">
        <f>IFERROR(MATCH(BY$3,'Bins 2025'!$D182:$ALO182,1),0)/1000</f>
        <v/>
      </c>
      <c r="BZ182">
        <f>IFERROR(MATCH(BZ$3,'Bins 2025'!$D182:$ALO182,1),0)/1000</f>
        <v/>
      </c>
      <c r="CA182">
        <f>IFERROR(MATCH(CA$3,'Bins 2025'!$D182:$ALO182,1),0)/1000</f>
        <v/>
      </c>
      <c r="CB182">
        <f>IFERROR(MATCH(CB$3,'Bins 2025'!$D182:$ALO182,1),0)/1000</f>
        <v/>
      </c>
      <c r="CC182">
        <f>IFERROR(MATCH(CC$3,'Bins 2025'!$D182:$ALO182,1),0)/1000</f>
        <v/>
      </c>
      <c r="CD182">
        <f>IFERROR(MATCH(CD$3,'Bins 2025'!$D182:$ALO182,1),0)/1000</f>
        <v/>
      </c>
      <c r="CE182">
        <f>IFERROR(MATCH(CE$3,'Bins 2025'!$D182:$ALO182,1),0)/1000</f>
        <v/>
      </c>
      <c r="CF182">
        <f>IFERROR(MATCH(CF$3,'Bins 2025'!$D182:$ALO182,1),0)/1000</f>
        <v/>
      </c>
      <c r="CG182">
        <f>IFERROR(MATCH(CG$3,'Bins 2025'!$D182:$ALO182,1),0)/1000</f>
        <v/>
      </c>
      <c r="CH182">
        <f>IFERROR(MATCH(CH$3,'Bins 2025'!$D182:$ALO182,1),0)/1000</f>
        <v/>
      </c>
      <c r="CI182">
        <f>IFERROR(MATCH(CI$3,'Bins 2025'!$D182:$ALO182,1),0)/1000</f>
        <v/>
      </c>
      <c r="CJ182">
        <f>IFERROR(MATCH(CJ$3,'Bins 2025'!$D182:$ALO182,1),0)/1000</f>
        <v/>
      </c>
      <c r="CK182">
        <f>IFERROR(MATCH(CK$3,'Bins 2025'!$D182:$ALO182,1),0)/1000</f>
        <v/>
      </c>
      <c r="CL182">
        <f>IFERROR(MATCH(CL$3,'Bins 2025'!$D182:$ALO182,1),0)/1000</f>
        <v/>
      </c>
      <c r="CM182">
        <f>IFERROR(MATCH(CM$3,'Bins 2025'!$D182:$ALO182,1),0)/1000</f>
        <v/>
      </c>
      <c r="CN182">
        <f>IFERROR(MATCH(CN$3,'Bins 2025'!$D182:$ALO182,1),0)/1000</f>
        <v/>
      </c>
      <c r="CO182">
        <f>IFERROR(MATCH(CO$3,'Bins 2025'!$D182:$ALO182,1),0)/1000</f>
        <v/>
      </c>
      <c r="CP182">
        <f>IFERROR(MATCH(CP$3,'Bins 2025'!$D182:$ALO182,1),0)/1000</f>
        <v/>
      </c>
      <c r="CQ182">
        <f>IFERROR(MATCH(CQ$3,'Bins 2025'!$D182:$ALO182,1),0)/1000</f>
        <v/>
      </c>
      <c r="CR182">
        <f>IFERROR(MATCH(CR$3,'Bins 2025'!$D182:$ALO182,1),0)/1000</f>
        <v/>
      </c>
      <c r="CS182">
        <f>IFERROR(MATCH(CS$3,'Bins 2025'!$D182:$ALO182,1),0)/1000</f>
        <v/>
      </c>
      <c r="CT182">
        <f>IFERROR(MATCH(CT$3,'Bins 2025'!$D182:$ALO182,1),0)/1000</f>
        <v/>
      </c>
      <c r="CU182">
        <f>IFERROR(MATCH(CU$3,'Bins 2025'!$D182:$ALO182,1),0)/1000</f>
        <v/>
      </c>
      <c r="CV182">
        <f>IFERROR(MATCH(CV$3,'Bins 2025'!$D182:$ALO182,1),0)/1000</f>
        <v/>
      </c>
      <c r="CW182">
        <f>IFERROR(MATCH(CW$3,'Bins 2025'!$D182:$ALO182,1),0)/1000</f>
        <v/>
      </c>
      <c r="CX182">
        <f>IFERROR(MATCH(CX$3,'Bins 2025'!$D182:$ALO182,1),0)/1000</f>
        <v/>
      </c>
      <c r="CY182">
        <f>IFERROR(MATCH(CY$3,'Bins 2025'!$D182:$ALO182,1),0)/1000</f>
        <v/>
      </c>
      <c r="CZ182">
        <f>IFERROR(MATCH(CZ$3,'Bins 2025'!$D182:$ALO182,1),0)/1000</f>
        <v/>
      </c>
      <c r="DA182">
        <f>IFERROR(MATCH(DA$3,'Bins 2025'!$D182:$ALO182,1),0)/1000</f>
        <v/>
      </c>
      <c r="DB182">
        <f>IFERROR(MATCH(DB$3,'Bins 2025'!$D182:$ALO182,1),0)/1000</f>
        <v/>
      </c>
      <c r="DC182">
        <f>IFERROR(MATCH(DC$3,'Bins 2025'!$D182:$ALO182,1),0)/1000</f>
        <v/>
      </c>
      <c r="DD182">
        <f>IFERROR(MATCH(DD$3,'Bins 2025'!$D182:$ALO182,1),0)/1000</f>
        <v/>
      </c>
      <c r="DE182">
        <f>IFERROR(MATCH(DE$3,'Bins 2025'!$D182:$ALO182,1),0)/1000</f>
        <v/>
      </c>
      <c r="DF182">
        <f>IFERROR(MATCH(DF$3,'Bins 2025'!$D182:$ALO182,1),0)/1000</f>
        <v/>
      </c>
      <c r="DG182">
        <f>IFERROR(MATCH(DG$3,'Bins 2025'!$D182:$ALO182,1),0)/1000</f>
        <v/>
      </c>
      <c r="DH182">
        <f>IFERROR(MATCH(DH$3,'Bins 2025'!$D182:$ALO182,1),0)/1000</f>
        <v/>
      </c>
      <c r="DI182">
        <f>IFERROR(MATCH(DI$3,'Bins 2025'!$D182:$ALO182,1),0)/1000</f>
        <v/>
      </c>
      <c r="DJ182">
        <f>IFERROR(MATCH(DJ$3,'Bins 2025'!$D182:$ALO182,1),0)/1000</f>
        <v/>
      </c>
      <c r="DK182">
        <f>IFERROR(MATCH(DK$3,'Bins 2025'!$D182:$ALO182,1),0)/1000</f>
        <v/>
      </c>
      <c r="DL182">
        <f>IFERROR(MATCH(DL$3,'Bins 2025'!$D182:$ALO182,1),0)/1000</f>
        <v/>
      </c>
      <c r="DM182">
        <f>IFERROR(MATCH(DM$3,'Bins 2025'!$D182:$ALO182,1),0)/1000</f>
        <v/>
      </c>
      <c r="DN182">
        <f>IFERROR(MATCH(DN$3,'Bins 2025'!$D182:$ALO182,1),0)/1000</f>
        <v/>
      </c>
      <c r="DO182">
        <f>IFERROR(MATCH(DO$3,'Bins 2025'!$D182:$ALO182,1),0)/1000</f>
        <v/>
      </c>
      <c r="DP182">
        <f>IFERROR(MATCH(DP$3,'Bins 2025'!$D182:$ALO182,1),0)/1000</f>
        <v/>
      </c>
      <c r="DQ182">
        <f>IFERROR(MATCH(DQ$3,'Bins 2025'!$D182:$ALO182,1),0)/1000</f>
        <v/>
      </c>
      <c r="DR182">
        <f>IFERROR(MATCH(DR$3,'Bins 2025'!$D182:$ALO182,1),0)/1000</f>
        <v/>
      </c>
      <c r="DS182">
        <f>IFERROR(MATCH(DS$3,'Bins 2025'!$D182:$ALO182,1),0)/1000</f>
        <v/>
      </c>
      <c r="DT182">
        <f>IFERROR(MATCH(DT$3,'Bins 2025'!$D182:$ALO182,1),0)/1000</f>
        <v/>
      </c>
      <c r="DU182">
        <f>IFERROR(MATCH(DU$3,'Bins 2025'!$D182:$ALO182,1),0)/1000</f>
        <v/>
      </c>
      <c r="DV182">
        <f>IFERROR(MATCH(DV$3,'Bins 2025'!$D182:$ALO182,1),0)/1000</f>
        <v/>
      </c>
      <c r="DW182">
        <f>IFERROR(MATCH(DW$3,'Bins 2025'!$D182:$ALO182,1),0)/1000</f>
        <v/>
      </c>
      <c r="DX182">
        <f>IFERROR(MATCH(DX$3,'Bins 2025'!$D182:$ALO182,1),0)/1000</f>
        <v/>
      </c>
      <c r="DY182">
        <f>IFERROR(MATCH(DY$3,'Bins 2025'!$D182:$ALO182,1),0)/1000</f>
        <v/>
      </c>
      <c r="DZ182">
        <f>IFERROR(MATCH(DZ$3,'Bins 2025'!$D182:$ALO182,1),0)/1000</f>
        <v/>
      </c>
      <c r="EA182">
        <f>IFERROR(MATCH(EA$3,'Bins 2025'!$D182:$ALO182,1),0)/1000</f>
        <v/>
      </c>
      <c r="EB182">
        <f>IFERROR(MATCH(EB$3,'Bins 2025'!$D182:$ALO182,1),0)/1000</f>
        <v/>
      </c>
      <c r="EC182">
        <f>IFERROR(MATCH(EC$3,'Bins 2025'!$D182:$ALO182,1),0)/1000</f>
        <v/>
      </c>
      <c r="ED182">
        <f>IFERROR(MATCH(ED$3,'Bins 2025'!$D182:$ALO182,1),0)/1000</f>
        <v/>
      </c>
      <c r="EE182">
        <f>IFERROR(MATCH(EE$3,'Bins 2025'!$D182:$ALO182,1),0)/1000</f>
        <v/>
      </c>
      <c r="EF182">
        <f>IFERROR(MATCH(EF$3,'Bins 2025'!$D182:$ALO182,1),0)/1000</f>
        <v/>
      </c>
      <c r="EG182">
        <f>IFERROR(MATCH(EG$3,'Bins 2025'!$D182:$ALO182,1),0)/1000</f>
        <v/>
      </c>
      <c r="EH182">
        <f>IFERROR(MATCH(EH$3,'Bins 2025'!$D182:$ALO182,1),0)/1000</f>
        <v/>
      </c>
      <c r="EI182">
        <f>IFERROR(MATCH(EI$3,'Bins 2025'!$D182:$ALO182,1),0)/1000</f>
        <v/>
      </c>
      <c r="EJ182">
        <f>IFERROR(MATCH(EJ$3,'Bins 2025'!$D182:$ALO182,1),0)/1000</f>
        <v/>
      </c>
      <c r="EK182">
        <f>IFERROR(MATCH(EK$3,'Bins 2025'!$D182:$ALO182,1),0)/1000</f>
        <v/>
      </c>
      <c r="EL182">
        <f>IFERROR(MATCH(EL$3,'Bins 2025'!$D182:$ALO182,1),0)/1000</f>
        <v/>
      </c>
      <c r="EM182">
        <f>IFERROR(MATCH(EM$3,'Bins 2025'!$D182:$ALO182,1),0)/1000</f>
        <v/>
      </c>
      <c r="EN182">
        <f>IFERROR(MATCH(EN$3,'Bins 2025'!$D182:$ALO182,1),0)/1000</f>
        <v/>
      </c>
      <c r="EO182">
        <f>IFERROR(MATCH(EO$3,'Bins 2025'!$D182:$ALO182,1),0)/1000</f>
        <v/>
      </c>
      <c r="EP182">
        <f>IFERROR(MATCH(EP$3,'Bins 2025'!$D182:$ALO182,1),0)/1000</f>
        <v/>
      </c>
      <c r="EQ182">
        <f>IFERROR(MATCH(EQ$3,'Bins 2025'!$D182:$ALO182,1),0)/1000</f>
        <v/>
      </c>
      <c r="ER182">
        <f>IFERROR(MATCH(ER$3,'Bins 2025'!$D182:$ALO182,1),0)/1000</f>
        <v/>
      </c>
      <c r="ES182">
        <f>IFERROR(MATCH(ES$3,'Bins 2025'!$D182:$ALO182,1),0)/1000</f>
        <v/>
      </c>
      <c r="ET182">
        <f>IFERROR(MATCH(ET$3,'Bins 2025'!$D182:$ALO182,1),0)/1000</f>
        <v/>
      </c>
      <c r="EU182">
        <f>IFERROR(MATCH(EU$3,'Bins 2025'!$D182:$ALO182,1),0)/1000</f>
        <v/>
      </c>
      <c r="EV182">
        <f>IFERROR(MATCH(EV$3,'Bins 2025'!$D182:$ALO182,1),0)/1000</f>
        <v/>
      </c>
      <c r="EW182">
        <f>IFERROR(MATCH(EW$3,'Bins 2025'!$D182:$ALO182,1),0)/1000</f>
        <v/>
      </c>
      <c r="EX182">
        <f>IFERROR(MATCH(EX$3,'Bins 2025'!$D182:$ALO182,1),0)/1000</f>
        <v/>
      </c>
      <c r="EY182">
        <f>IFERROR(MATCH(EY$3,'Bins 2025'!$D182:$ALO182,1),0)/1000</f>
        <v/>
      </c>
      <c r="EZ182">
        <f>IFERROR(MATCH(EZ$3,'Bins 2025'!$D182:$ALO182,1),0)/1000</f>
        <v/>
      </c>
      <c r="FA182">
        <f>IFERROR(MATCH(FA$3,'Bins 2025'!$D182:$ALO182,1),0)/1000</f>
        <v/>
      </c>
      <c r="FB182">
        <f>IFERROR(MATCH(FB$3,'Bins 2025'!$D182:$ALO182,1),0)/1000</f>
        <v/>
      </c>
      <c r="FC182">
        <f>IFERROR(MATCH(FC$3,'Bins 2025'!$D182:$ALO182,1),0)/1000</f>
        <v/>
      </c>
      <c r="FD182">
        <f>IFERROR(MATCH(FD$3,'Bins 2025'!$D182:$ALO182,1),0)/1000</f>
        <v/>
      </c>
      <c r="FE182">
        <f>IFERROR(MATCH(FE$3,'Bins 2025'!$D182:$ALO182,1),0)/1000</f>
        <v/>
      </c>
      <c r="FF182">
        <f>IFERROR(MATCH(FF$3,'Bins 2025'!$D182:$ALO182,1),0)/1000</f>
        <v/>
      </c>
      <c r="FG182">
        <f>IFERROR(MATCH(FG$3,'Bins 2025'!$D182:$ALO182,1),0)/1000</f>
        <v/>
      </c>
      <c r="FH182">
        <f>IFERROR(MATCH(FH$3,'Bins 2025'!$D182:$ALO182,1),0)/1000</f>
        <v/>
      </c>
      <c r="FI182">
        <f>IFERROR(MATCH(FI$3,'Bins 2025'!$D182:$ALO182,1),0)/1000</f>
        <v/>
      </c>
      <c r="FJ182">
        <f>IFERROR(MATCH(FJ$3,'Bins 2025'!$D182:$ALO182,1),0)/1000</f>
        <v/>
      </c>
      <c r="FK182">
        <f>IFERROR(MATCH(FK$3,'Bins 2025'!$D182:$ALO182,1),0)/1000</f>
        <v/>
      </c>
      <c r="FL182">
        <f>IFERROR(MATCH(FL$3,'Bins 2025'!$D182:$ALO182,1),0)/1000</f>
        <v/>
      </c>
      <c r="FM182">
        <f>IFERROR(MATCH(FM$3,'Bins 2025'!$D182:$ALO182,1),0)/1000</f>
        <v/>
      </c>
      <c r="FN182">
        <f>IFERROR(MATCH(FN$3,'Bins 2025'!$D182:$ALO182,1),0)/1000</f>
        <v/>
      </c>
      <c r="FO182">
        <f>IFERROR(MATCH(FO$3,'Bins 2025'!$D182:$ALO182,1),0)/1000</f>
        <v/>
      </c>
      <c r="FP182">
        <f>IFERROR(MATCH(FP$3,'Bins 2025'!$D182:$ALO182,1),0)/1000</f>
        <v/>
      </c>
      <c r="FQ182">
        <f>IFERROR(MATCH(FQ$3,'Bins 2025'!$D182:$ALO182,1),0)/1000</f>
        <v/>
      </c>
      <c r="FR182">
        <f>IFERROR(MATCH(FR$3,'Bins 2025'!$D182:$ALO182,1),0)/1000</f>
        <v/>
      </c>
      <c r="FS182">
        <f>IFERROR(MATCH(FS$3,'Bins 2025'!$D182:$ALO182,1),0)/1000</f>
        <v/>
      </c>
      <c r="FT182">
        <f>IFERROR(MATCH(FT$3,'Bins 2025'!$D182:$ALO182,1),0)/1000</f>
        <v/>
      </c>
      <c r="FU182">
        <f>IFERROR(MATCH(FU$3,'Bins 2025'!$D182:$ALO182,1),0)/1000</f>
        <v/>
      </c>
      <c r="FV182">
        <f>IFERROR(MATCH(FV$3,'Bins 2025'!$D182:$ALO182,1),0)/1000</f>
        <v/>
      </c>
      <c r="FW182">
        <f>IFERROR(MATCH(FW$3,'Bins 2025'!$D182:$ALO182,1),0)/1000</f>
        <v/>
      </c>
      <c r="FX182">
        <f>IFERROR(MATCH(FX$3,'Bins 2025'!$D182:$ALO182,1),0)/1000</f>
        <v/>
      </c>
      <c r="FY182">
        <f>IFERROR(MATCH(FY$3,'Bins 2025'!$D182:$ALO182,1),0)/1000</f>
        <v/>
      </c>
      <c r="FZ182">
        <f>IFERROR(MATCH(FZ$3,'Bins 2025'!$D182:$ALO182,1),0)/1000</f>
        <v/>
      </c>
      <c r="GA182">
        <f>IFERROR(MATCH(GA$3,'Bins 2025'!$D182:$ALO182,1),0)/1000</f>
        <v/>
      </c>
      <c r="GB182">
        <f>IFERROR(MATCH(GB$3,'Bins 2025'!$D182:$ALO182,1),0)/1000</f>
        <v/>
      </c>
      <c r="GC182">
        <f>IFERROR(MATCH(GC$3,'Bins 2025'!$D182:$ALO182,1),0)/1000</f>
        <v/>
      </c>
      <c r="GD182">
        <f>IFERROR(MATCH(GD$3,'Bins 2025'!$D182:$ALO182,1),0)/1000</f>
        <v/>
      </c>
      <c r="GE182">
        <f>IFERROR(MATCH(GE$3,'Bins 2025'!$D182:$ALO182,1),0)/1000</f>
        <v/>
      </c>
      <c r="GF182">
        <f>IFERROR(MATCH(GF$3,'Bins 2025'!$D182:$ALO182,1),0)/1000</f>
        <v/>
      </c>
      <c r="GG182">
        <f>IFERROR(MATCH(GG$3,'Bins 2025'!$D182:$ALO182,1),0)/1000</f>
        <v/>
      </c>
      <c r="GH182">
        <f>IFERROR(MATCH(GH$3,'Bins 2025'!$D182:$ALO182,1),0)/1000</f>
        <v/>
      </c>
      <c r="GI182">
        <f>IFERROR(MATCH(GI$3,'Bins 2025'!$D182:$ALO182,1),0)/1000</f>
        <v/>
      </c>
      <c r="GJ182">
        <f>IFERROR(MATCH(GJ$3,'Bins 2025'!$D182:$ALO182,1),0)/1000</f>
        <v/>
      </c>
      <c r="GK182">
        <f>IFERROR(MATCH(GK$3,'Bins 2025'!$D182:$ALO182,1),0)/1000</f>
        <v/>
      </c>
      <c r="GL182">
        <f>IFERROR(MATCH(GL$3,'Bins 2025'!$D182:$ALO182,1),0)/1000</f>
        <v/>
      </c>
      <c r="GM182">
        <f>IFERROR(MATCH(GM$3,'Bins 2025'!$D182:$ALO182,1),0)/1000</f>
        <v/>
      </c>
      <c r="GN182">
        <f>IFERROR(MATCH(GN$3,'Bins 2025'!$D182:$ALO182,1),0)/1000</f>
        <v/>
      </c>
      <c r="GO182">
        <f>IFERROR(MATCH(GO$3,'Bins 2025'!$D182:$ALO182,1),0)/1000</f>
        <v/>
      </c>
      <c r="GP182">
        <f>IFERROR(MATCH(GP$3,'Bins 2025'!$D182:$ALO182,1),0)/1000</f>
        <v/>
      </c>
      <c r="GQ182">
        <f>IFERROR(MATCH(GQ$3,'Bins 2025'!$D182:$ALO182,1),0)/1000</f>
        <v/>
      </c>
      <c r="GR182">
        <f>IFERROR(MATCH(GR$3,'Bins 2025'!$D182:$ALO182,1),0)/1000</f>
        <v/>
      </c>
      <c r="GS182">
        <f>IFERROR(MATCH(GS$3,'Bins 2025'!$D182:$ALO182,1),0)/1000</f>
        <v/>
      </c>
      <c r="GT182">
        <f>IFERROR(MATCH(GT$3,'Bins 2025'!$D182:$ALO182,1),0)/1000</f>
        <v/>
      </c>
      <c r="GU182">
        <f>IFERROR(MATCH(GU$3,'Bins 2025'!$D182:$ALO182,1),0)/1000</f>
        <v/>
      </c>
    </row>
    <row r="183">
      <c r="B183">
        <f>Inputs!B183</f>
        <v/>
      </c>
      <c r="C183">
        <f>Inputs!K183</f>
        <v/>
      </c>
      <c r="D183">
        <f>N(Inputs!H183)</f>
        <v/>
      </c>
      <c r="E183">
        <f>IFERROR(MATCH(E$3,'Bins 2025'!$D183:$ALO183,1),0)/1000</f>
        <v/>
      </c>
      <c r="F183">
        <f>IFERROR(MATCH(F$3,'Bins 2025'!$D183:$ALO183,1),0)/1000</f>
        <v/>
      </c>
      <c r="G183">
        <f>IFERROR(MATCH(G$3,'Bins 2025'!$D183:$ALO183,1),0)/1000</f>
        <v/>
      </c>
      <c r="H183">
        <f>IFERROR(MATCH(H$3,'Bins 2025'!$D183:$ALO183,1),0)/1000</f>
        <v/>
      </c>
      <c r="I183">
        <f>IFERROR(MATCH(I$3,'Bins 2025'!$D183:$ALO183,1),0)/1000</f>
        <v/>
      </c>
      <c r="J183">
        <f>IFERROR(MATCH(J$3,'Bins 2025'!$D183:$ALO183,1),0)/1000</f>
        <v/>
      </c>
      <c r="K183">
        <f>IFERROR(MATCH(K$3,'Bins 2025'!$D183:$ALO183,1),0)/1000</f>
        <v/>
      </c>
      <c r="L183">
        <f>IFERROR(MATCH(L$3,'Bins 2025'!$D183:$ALO183,1),0)/1000</f>
        <v/>
      </c>
      <c r="M183">
        <f>IFERROR(MATCH(M$3,'Bins 2025'!$D183:$ALO183,1),0)/1000</f>
        <v/>
      </c>
      <c r="N183">
        <f>IFERROR(MATCH(N$3,'Bins 2025'!$D183:$ALO183,1),0)/1000</f>
        <v/>
      </c>
      <c r="O183">
        <f>IFERROR(MATCH(O$3,'Bins 2025'!$D183:$ALO183,1),0)/1000</f>
        <v/>
      </c>
      <c r="P183">
        <f>IFERROR(MATCH(P$3,'Bins 2025'!$D183:$ALO183,1),0)/1000</f>
        <v/>
      </c>
      <c r="Q183">
        <f>IFERROR(MATCH(Q$3,'Bins 2025'!$D183:$ALO183,1),0)/1000</f>
        <v/>
      </c>
      <c r="R183">
        <f>IFERROR(MATCH(R$3,'Bins 2025'!$D183:$ALO183,1),0)/1000</f>
        <v/>
      </c>
      <c r="S183">
        <f>IFERROR(MATCH(S$3,'Bins 2025'!$D183:$ALO183,1),0)/1000</f>
        <v/>
      </c>
      <c r="T183">
        <f>IFERROR(MATCH(T$3,'Bins 2025'!$D183:$ALO183,1),0)/1000</f>
        <v/>
      </c>
      <c r="U183">
        <f>IFERROR(MATCH(U$3,'Bins 2025'!$D183:$ALO183,1),0)/1000</f>
        <v/>
      </c>
      <c r="V183">
        <f>IFERROR(MATCH(V$3,'Bins 2025'!$D183:$ALO183,1),0)/1000</f>
        <v/>
      </c>
      <c r="W183">
        <f>IFERROR(MATCH(W$3,'Bins 2025'!$D183:$ALO183,1),0)/1000</f>
        <v/>
      </c>
      <c r="X183">
        <f>IFERROR(MATCH(X$3,'Bins 2025'!$D183:$ALO183,1),0)/1000</f>
        <v/>
      </c>
      <c r="Y183">
        <f>IFERROR(MATCH(Y$3,'Bins 2025'!$D183:$ALO183,1),0)/1000</f>
        <v/>
      </c>
      <c r="Z183">
        <f>IFERROR(MATCH(Z$3,'Bins 2025'!$D183:$ALO183,1),0)/1000</f>
        <v/>
      </c>
      <c r="AA183">
        <f>IFERROR(MATCH(AA$3,'Bins 2025'!$D183:$ALO183,1),0)/1000</f>
        <v/>
      </c>
      <c r="AB183">
        <f>IFERROR(MATCH(AB$3,'Bins 2025'!$D183:$ALO183,1),0)/1000</f>
        <v/>
      </c>
      <c r="AC183">
        <f>IFERROR(MATCH(AC$3,'Bins 2025'!$D183:$ALO183,1),0)/1000</f>
        <v/>
      </c>
      <c r="AD183">
        <f>IFERROR(MATCH(AD$3,'Bins 2025'!$D183:$ALO183,1),0)/1000</f>
        <v/>
      </c>
      <c r="AE183">
        <f>IFERROR(MATCH(AE$3,'Bins 2025'!$D183:$ALO183,1),0)/1000</f>
        <v/>
      </c>
      <c r="AF183">
        <f>IFERROR(MATCH(AF$3,'Bins 2025'!$D183:$ALO183,1),0)/1000</f>
        <v/>
      </c>
      <c r="AG183">
        <f>IFERROR(MATCH(AG$3,'Bins 2025'!$D183:$ALO183,1),0)/1000</f>
        <v/>
      </c>
      <c r="AH183">
        <f>IFERROR(MATCH(AH$3,'Bins 2025'!$D183:$ALO183,1),0)/1000</f>
        <v/>
      </c>
      <c r="AI183">
        <f>IFERROR(MATCH(AI$3,'Bins 2025'!$D183:$ALO183,1),0)/1000</f>
        <v/>
      </c>
      <c r="AJ183">
        <f>IFERROR(MATCH(AJ$3,'Bins 2025'!$D183:$ALO183,1),0)/1000</f>
        <v/>
      </c>
      <c r="AK183">
        <f>IFERROR(MATCH(AK$3,'Bins 2025'!$D183:$ALO183,1),0)/1000</f>
        <v/>
      </c>
      <c r="AL183">
        <f>IFERROR(MATCH(AL$3,'Bins 2025'!$D183:$ALO183,1),0)/1000</f>
        <v/>
      </c>
      <c r="AM183">
        <f>IFERROR(MATCH(AM$3,'Bins 2025'!$D183:$ALO183,1),0)/1000</f>
        <v/>
      </c>
      <c r="AN183">
        <f>IFERROR(MATCH(AN$3,'Bins 2025'!$D183:$ALO183,1),0)/1000</f>
        <v/>
      </c>
      <c r="AO183">
        <f>IFERROR(MATCH(AO$3,'Bins 2025'!$D183:$ALO183,1),0)/1000</f>
        <v/>
      </c>
      <c r="AP183">
        <f>IFERROR(MATCH(AP$3,'Bins 2025'!$D183:$ALO183,1),0)/1000</f>
        <v/>
      </c>
      <c r="AQ183">
        <f>IFERROR(MATCH(AQ$3,'Bins 2025'!$D183:$ALO183,1),0)/1000</f>
        <v/>
      </c>
      <c r="AR183">
        <f>IFERROR(MATCH(AR$3,'Bins 2025'!$D183:$ALO183,1),0)/1000</f>
        <v/>
      </c>
      <c r="AS183">
        <f>IFERROR(MATCH(AS$3,'Bins 2025'!$D183:$ALO183,1),0)/1000</f>
        <v/>
      </c>
      <c r="AT183">
        <f>IFERROR(MATCH(AT$3,'Bins 2025'!$D183:$ALO183,1),0)/1000</f>
        <v/>
      </c>
      <c r="AU183">
        <f>IFERROR(MATCH(AU$3,'Bins 2025'!$D183:$ALO183,1),0)/1000</f>
        <v/>
      </c>
      <c r="AV183">
        <f>IFERROR(MATCH(AV$3,'Bins 2025'!$D183:$ALO183,1),0)/1000</f>
        <v/>
      </c>
      <c r="AW183">
        <f>IFERROR(MATCH(AW$3,'Bins 2025'!$D183:$ALO183,1),0)/1000</f>
        <v/>
      </c>
      <c r="AX183">
        <f>IFERROR(MATCH(AX$3,'Bins 2025'!$D183:$ALO183,1),0)/1000</f>
        <v/>
      </c>
      <c r="AY183">
        <f>IFERROR(MATCH(AY$3,'Bins 2025'!$D183:$ALO183,1),0)/1000</f>
        <v/>
      </c>
      <c r="AZ183">
        <f>IFERROR(MATCH(AZ$3,'Bins 2025'!$D183:$ALO183,1),0)/1000</f>
        <v/>
      </c>
      <c r="BA183">
        <f>IFERROR(MATCH(BA$3,'Bins 2025'!$D183:$ALO183,1),0)/1000</f>
        <v/>
      </c>
      <c r="BB183">
        <f>IFERROR(MATCH(BB$3,'Bins 2025'!$D183:$ALO183,1),0)/1000</f>
        <v/>
      </c>
      <c r="BC183">
        <f>IFERROR(MATCH(BC$3,'Bins 2025'!$D183:$ALO183,1),0)/1000</f>
        <v/>
      </c>
      <c r="BD183">
        <f>IFERROR(MATCH(BD$3,'Bins 2025'!$D183:$ALO183,1),0)/1000</f>
        <v/>
      </c>
      <c r="BE183">
        <f>IFERROR(MATCH(BE$3,'Bins 2025'!$D183:$ALO183,1),0)/1000</f>
        <v/>
      </c>
      <c r="BF183">
        <f>IFERROR(MATCH(BF$3,'Bins 2025'!$D183:$ALO183,1),0)/1000</f>
        <v/>
      </c>
      <c r="BG183">
        <f>IFERROR(MATCH(BG$3,'Bins 2025'!$D183:$ALO183,1),0)/1000</f>
        <v/>
      </c>
      <c r="BH183">
        <f>IFERROR(MATCH(BH$3,'Bins 2025'!$D183:$ALO183,1),0)/1000</f>
        <v/>
      </c>
      <c r="BI183">
        <f>IFERROR(MATCH(BI$3,'Bins 2025'!$D183:$ALO183,1),0)/1000</f>
        <v/>
      </c>
      <c r="BJ183">
        <f>IFERROR(MATCH(BJ$3,'Bins 2025'!$D183:$ALO183,1),0)/1000</f>
        <v/>
      </c>
      <c r="BK183">
        <f>IFERROR(MATCH(BK$3,'Bins 2025'!$D183:$ALO183,1),0)/1000</f>
        <v/>
      </c>
      <c r="BL183">
        <f>IFERROR(MATCH(BL$3,'Bins 2025'!$D183:$ALO183,1),0)/1000</f>
        <v/>
      </c>
      <c r="BM183">
        <f>IFERROR(MATCH(BM$3,'Bins 2025'!$D183:$ALO183,1),0)/1000</f>
        <v/>
      </c>
      <c r="BN183">
        <f>IFERROR(MATCH(BN$3,'Bins 2025'!$D183:$ALO183,1),0)/1000</f>
        <v/>
      </c>
      <c r="BO183">
        <f>IFERROR(MATCH(BO$3,'Bins 2025'!$D183:$ALO183,1),0)/1000</f>
        <v/>
      </c>
      <c r="BP183">
        <f>IFERROR(MATCH(BP$3,'Bins 2025'!$D183:$ALO183,1),0)/1000</f>
        <v/>
      </c>
      <c r="BQ183">
        <f>IFERROR(MATCH(BQ$3,'Bins 2025'!$D183:$ALO183,1),0)/1000</f>
        <v/>
      </c>
      <c r="BR183">
        <f>IFERROR(MATCH(BR$3,'Bins 2025'!$D183:$ALO183,1),0)/1000</f>
        <v/>
      </c>
      <c r="BS183">
        <f>IFERROR(MATCH(BS$3,'Bins 2025'!$D183:$ALO183,1),0)/1000</f>
        <v/>
      </c>
      <c r="BT183">
        <f>IFERROR(MATCH(BT$3,'Bins 2025'!$D183:$ALO183,1),0)/1000</f>
        <v/>
      </c>
      <c r="BU183">
        <f>IFERROR(MATCH(BU$3,'Bins 2025'!$D183:$ALO183,1),0)/1000</f>
        <v/>
      </c>
      <c r="BV183">
        <f>IFERROR(MATCH(BV$3,'Bins 2025'!$D183:$ALO183,1),0)/1000</f>
        <v/>
      </c>
      <c r="BW183">
        <f>IFERROR(MATCH(BW$3,'Bins 2025'!$D183:$ALO183,1),0)/1000</f>
        <v/>
      </c>
      <c r="BX183">
        <f>IFERROR(MATCH(BX$3,'Bins 2025'!$D183:$ALO183,1),0)/1000</f>
        <v/>
      </c>
      <c r="BY183">
        <f>IFERROR(MATCH(BY$3,'Bins 2025'!$D183:$ALO183,1),0)/1000</f>
        <v/>
      </c>
      <c r="BZ183">
        <f>IFERROR(MATCH(BZ$3,'Bins 2025'!$D183:$ALO183,1),0)/1000</f>
        <v/>
      </c>
      <c r="CA183">
        <f>IFERROR(MATCH(CA$3,'Bins 2025'!$D183:$ALO183,1),0)/1000</f>
        <v/>
      </c>
      <c r="CB183">
        <f>IFERROR(MATCH(CB$3,'Bins 2025'!$D183:$ALO183,1),0)/1000</f>
        <v/>
      </c>
      <c r="CC183">
        <f>IFERROR(MATCH(CC$3,'Bins 2025'!$D183:$ALO183,1),0)/1000</f>
        <v/>
      </c>
      <c r="CD183">
        <f>IFERROR(MATCH(CD$3,'Bins 2025'!$D183:$ALO183,1),0)/1000</f>
        <v/>
      </c>
      <c r="CE183">
        <f>IFERROR(MATCH(CE$3,'Bins 2025'!$D183:$ALO183,1),0)/1000</f>
        <v/>
      </c>
      <c r="CF183">
        <f>IFERROR(MATCH(CF$3,'Bins 2025'!$D183:$ALO183,1),0)/1000</f>
        <v/>
      </c>
      <c r="CG183">
        <f>IFERROR(MATCH(CG$3,'Bins 2025'!$D183:$ALO183,1),0)/1000</f>
        <v/>
      </c>
      <c r="CH183">
        <f>IFERROR(MATCH(CH$3,'Bins 2025'!$D183:$ALO183,1),0)/1000</f>
        <v/>
      </c>
      <c r="CI183">
        <f>IFERROR(MATCH(CI$3,'Bins 2025'!$D183:$ALO183,1),0)/1000</f>
        <v/>
      </c>
      <c r="CJ183">
        <f>IFERROR(MATCH(CJ$3,'Bins 2025'!$D183:$ALO183,1),0)/1000</f>
        <v/>
      </c>
      <c r="CK183">
        <f>IFERROR(MATCH(CK$3,'Bins 2025'!$D183:$ALO183,1),0)/1000</f>
        <v/>
      </c>
      <c r="CL183">
        <f>IFERROR(MATCH(CL$3,'Bins 2025'!$D183:$ALO183,1),0)/1000</f>
        <v/>
      </c>
      <c r="CM183">
        <f>IFERROR(MATCH(CM$3,'Bins 2025'!$D183:$ALO183,1),0)/1000</f>
        <v/>
      </c>
      <c r="CN183">
        <f>IFERROR(MATCH(CN$3,'Bins 2025'!$D183:$ALO183,1),0)/1000</f>
        <v/>
      </c>
      <c r="CO183">
        <f>IFERROR(MATCH(CO$3,'Bins 2025'!$D183:$ALO183,1),0)/1000</f>
        <v/>
      </c>
      <c r="CP183">
        <f>IFERROR(MATCH(CP$3,'Bins 2025'!$D183:$ALO183,1),0)/1000</f>
        <v/>
      </c>
      <c r="CQ183">
        <f>IFERROR(MATCH(CQ$3,'Bins 2025'!$D183:$ALO183,1),0)/1000</f>
        <v/>
      </c>
      <c r="CR183">
        <f>IFERROR(MATCH(CR$3,'Bins 2025'!$D183:$ALO183,1),0)/1000</f>
        <v/>
      </c>
      <c r="CS183">
        <f>IFERROR(MATCH(CS$3,'Bins 2025'!$D183:$ALO183,1),0)/1000</f>
        <v/>
      </c>
      <c r="CT183">
        <f>IFERROR(MATCH(CT$3,'Bins 2025'!$D183:$ALO183,1),0)/1000</f>
        <v/>
      </c>
      <c r="CU183">
        <f>IFERROR(MATCH(CU$3,'Bins 2025'!$D183:$ALO183,1),0)/1000</f>
        <v/>
      </c>
      <c r="CV183">
        <f>IFERROR(MATCH(CV$3,'Bins 2025'!$D183:$ALO183,1),0)/1000</f>
        <v/>
      </c>
      <c r="CW183">
        <f>IFERROR(MATCH(CW$3,'Bins 2025'!$D183:$ALO183,1),0)/1000</f>
        <v/>
      </c>
      <c r="CX183">
        <f>IFERROR(MATCH(CX$3,'Bins 2025'!$D183:$ALO183,1),0)/1000</f>
        <v/>
      </c>
      <c r="CY183">
        <f>IFERROR(MATCH(CY$3,'Bins 2025'!$D183:$ALO183,1),0)/1000</f>
        <v/>
      </c>
      <c r="CZ183">
        <f>IFERROR(MATCH(CZ$3,'Bins 2025'!$D183:$ALO183,1),0)/1000</f>
        <v/>
      </c>
      <c r="DA183">
        <f>IFERROR(MATCH(DA$3,'Bins 2025'!$D183:$ALO183,1),0)/1000</f>
        <v/>
      </c>
      <c r="DB183">
        <f>IFERROR(MATCH(DB$3,'Bins 2025'!$D183:$ALO183,1),0)/1000</f>
        <v/>
      </c>
      <c r="DC183">
        <f>IFERROR(MATCH(DC$3,'Bins 2025'!$D183:$ALO183,1),0)/1000</f>
        <v/>
      </c>
      <c r="DD183">
        <f>IFERROR(MATCH(DD$3,'Bins 2025'!$D183:$ALO183,1),0)/1000</f>
        <v/>
      </c>
      <c r="DE183">
        <f>IFERROR(MATCH(DE$3,'Bins 2025'!$D183:$ALO183,1),0)/1000</f>
        <v/>
      </c>
      <c r="DF183">
        <f>IFERROR(MATCH(DF$3,'Bins 2025'!$D183:$ALO183,1),0)/1000</f>
        <v/>
      </c>
      <c r="DG183">
        <f>IFERROR(MATCH(DG$3,'Bins 2025'!$D183:$ALO183,1),0)/1000</f>
        <v/>
      </c>
      <c r="DH183">
        <f>IFERROR(MATCH(DH$3,'Bins 2025'!$D183:$ALO183,1),0)/1000</f>
        <v/>
      </c>
      <c r="DI183">
        <f>IFERROR(MATCH(DI$3,'Bins 2025'!$D183:$ALO183,1),0)/1000</f>
        <v/>
      </c>
      <c r="DJ183">
        <f>IFERROR(MATCH(DJ$3,'Bins 2025'!$D183:$ALO183,1),0)/1000</f>
        <v/>
      </c>
      <c r="DK183">
        <f>IFERROR(MATCH(DK$3,'Bins 2025'!$D183:$ALO183,1),0)/1000</f>
        <v/>
      </c>
      <c r="DL183">
        <f>IFERROR(MATCH(DL$3,'Bins 2025'!$D183:$ALO183,1),0)/1000</f>
        <v/>
      </c>
      <c r="DM183">
        <f>IFERROR(MATCH(DM$3,'Bins 2025'!$D183:$ALO183,1),0)/1000</f>
        <v/>
      </c>
      <c r="DN183">
        <f>IFERROR(MATCH(DN$3,'Bins 2025'!$D183:$ALO183,1),0)/1000</f>
        <v/>
      </c>
      <c r="DO183">
        <f>IFERROR(MATCH(DO$3,'Bins 2025'!$D183:$ALO183,1),0)/1000</f>
        <v/>
      </c>
      <c r="DP183">
        <f>IFERROR(MATCH(DP$3,'Bins 2025'!$D183:$ALO183,1),0)/1000</f>
        <v/>
      </c>
      <c r="DQ183">
        <f>IFERROR(MATCH(DQ$3,'Bins 2025'!$D183:$ALO183,1),0)/1000</f>
        <v/>
      </c>
      <c r="DR183">
        <f>IFERROR(MATCH(DR$3,'Bins 2025'!$D183:$ALO183,1),0)/1000</f>
        <v/>
      </c>
      <c r="DS183">
        <f>IFERROR(MATCH(DS$3,'Bins 2025'!$D183:$ALO183,1),0)/1000</f>
        <v/>
      </c>
      <c r="DT183">
        <f>IFERROR(MATCH(DT$3,'Bins 2025'!$D183:$ALO183,1),0)/1000</f>
        <v/>
      </c>
      <c r="DU183">
        <f>IFERROR(MATCH(DU$3,'Bins 2025'!$D183:$ALO183,1),0)/1000</f>
        <v/>
      </c>
      <c r="DV183">
        <f>IFERROR(MATCH(DV$3,'Bins 2025'!$D183:$ALO183,1),0)/1000</f>
        <v/>
      </c>
      <c r="DW183">
        <f>IFERROR(MATCH(DW$3,'Bins 2025'!$D183:$ALO183,1),0)/1000</f>
        <v/>
      </c>
      <c r="DX183">
        <f>IFERROR(MATCH(DX$3,'Bins 2025'!$D183:$ALO183,1),0)/1000</f>
        <v/>
      </c>
      <c r="DY183">
        <f>IFERROR(MATCH(DY$3,'Bins 2025'!$D183:$ALO183,1),0)/1000</f>
        <v/>
      </c>
      <c r="DZ183">
        <f>IFERROR(MATCH(DZ$3,'Bins 2025'!$D183:$ALO183,1),0)/1000</f>
        <v/>
      </c>
      <c r="EA183">
        <f>IFERROR(MATCH(EA$3,'Bins 2025'!$D183:$ALO183,1),0)/1000</f>
        <v/>
      </c>
      <c r="EB183">
        <f>IFERROR(MATCH(EB$3,'Bins 2025'!$D183:$ALO183,1),0)/1000</f>
        <v/>
      </c>
      <c r="EC183">
        <f>IFERROR(MATCH(EC$3,'Bins 2025'!$D183:$ALO183,1),0)/1000</f>
        <v/>
      </c>
      <c r="ED183">
        <f>IFERROR(MATCH(ED$3,'Bins 2025'!$D183:$ALO183,1),0)/1000</f>
        <v/>
      </c>
      <c r="EE183">
        <f>IFERROR(MATCH(EE$3,'Bins 2025'!$D183:$ALO183,1),0)/1000</f>
        <v/>
      </c>
      <c r="EF183">
        <f>IFERROR(MATCH(EF$3,'Bins 2025'!$D183:$ALO183,1),0)/1000</f>
        <v/>
      </c>
      <c r="EG183">
        <f>IFERROR(MATCH(EG$3,'Bins 2025'!$D183:$ALO183,1),0)/1000</f>
        <v/>
      </c>
      <c r="EH183">
        <f>IFERROR(MATCH(EH$3,'Bins 2025'!$D183:$ALO183,1),0)/1000</f>
        <v/>
      </c>
      <c r="EI183">
        <f>IFERROR(MATCH(EI$3,'Bins 2025'!$D183:$ALO183,1),0)/1000</f>
        <v/>
      </c>
      <c r="EJ183">
        <f>IFERROR(MATCH(EJ$3,'Bins 2025'!$D183:$ALO183,1),0)/1000</f>
        <v/>
      </c>
      <c r="EK183">
        <f>IFERROR(MATCH(EK$3,'Bins 2025'!$D183:$ALO183,1),0)/1000</f>
        <v/>
      </c>
      <c r="EL183">
        <f>IFERROR(MATCH(EL$3,'Bins 2025'!$D183:$ALO183,1),0)/1000</f>
        <v/>
      </c>
      <c r="EM183">
        <f>IFERROR(MATCH(EM$3,'Bins 2025'!$D183:$ALO183,1),0)/1000</f>
        <v/>
      </c>
      <c r="EN183">
        <f>IFERROR(MATCH(EN$3,'Bins 2025'!$D183:$ALO183,1),0)/1000</f>
        <v/>
      </c>
      <c r="EO183">
        <f>IFERROR(MATCH(EO$3,'Bins 2025'!$D183:$ALO183,1),0)/1000</f>
        <v/>
      </c>
      <c r="EP183">
        <f>IFERROR(MATCH(EP$3,'Bins 2025'!$D183:$ALO183,1),0)/1000</f>
        <v/>
      </c>
      <c r="EQ183">
        <f>IFERROR(MATCH(EQ$3,'Bins 2025'!$D183:$ALO183,1),0)/1000</f>
        <v/>
      </c>
      <c r="ER183">
        <f>IFERROR(MATCH(ER$3,'Bins 2025'!$D183:$ALO183,1),0)/1000</f>
        <v/>
      </c>
      <c r="ES183">
        <f>IFERROR(MATCH(ES$3,'Bins 2025'!$D183:$ALO183,1),0)/1000</f>
        <v/>
      </c>
      <c r="ET183">
        <f>IFERROR(MATCH(ET$3,'Bins 2025'!$D183:$ALO183,1),0)/1000</f>
        <v/>
      </c>
      <c r="EU183">
        <f>IFERROR(MATCH(EU$3,'Bins 2025'!$D183:$ALO183,1),0)/1000</f>
        <v/>
      </c>
      <c r="EV183">
        <f>IFERROR(MATCH(EV$3,'Bins 2025'!$D183:$ALO183,1),0)/1000</f>
        <v/>
      </c>
      <c r="EW183">
        <f>IFERROR(MATCH(EW$3,'Bins 2025'!$D183:$ALO183,1),0)/1000</f>
        <v/>
      </c>
      <c r="EX183">
        <f>IFERROR(MATCH(EX$3,'Bins 2025'!$D183:$ALO183,1),0)/1000</f>
        <v/>
      </c>
      <c r="EY183">
        <f>IFERROR(MATCH(EY$3,'Bins 2025'!$D183:$ALO183,1),0)/1000</f>
        <v/>
      </c>
      <c r="EZ183">
        <f>IFERROR(MATCH(EZ$3,'Bins 2025'!$D183:$ALO183,1),0)/1000</f>
        <v/>
      </c>
      <c r="FA183">
        <f>IFERROR(MATCH(FA$3,'Bins 2025'!$D183:$ALO183,1),0)/1000</f>
        <v/>
      </c>
      <c r="FB183">
        <f>IFERROR(MATCH(FB$3,'Bins 2025'!$D183:$ALO183,1),0)/1000</f>
        <v/>
      </c>
      <c r="FC183">
        <f>IFERROR(MATCH(FC$3,'Bins 2025'!$D183:$ALO183,1),0)/1000</f>
        <v/>
      </c>
      <c r="FD183">
        <f>IFERROR(MATCH(FD$3,'Bins 2025'!$D183:$ALO183,1),0)/1000</f>
        <v/>
      </c>
      <c r="FE183">
        <f>IFERROR(MATCH(FE$3,'Bins 2025'!$D183:$ALO183,1),0)/1000</f>
        <v/>
      </c>
      <c r="FF183">
        <f>IFERROR(MATCH(FF$3,'Bins 2025'!$D183:$ALO183,1),0)/1000</f>
        <v/>
      </c>
      <c r="FG183">
        <f>IFERROR(MATCH(FG$3,'Bins 2025'!$D183:$ALO183,1),0)/1000</f>
        <v/>
      </c>
      <c r="FH183">
        <f>IFERROR(MATCH(FH$3,'Bins 2025'!$D183:$ALO183,1),0)/1000</f>
        <v/>
      </c>
      <c r="FI183">
        <f>IFERROR(MATCH(FI$3,'Bins 2025'!$D183:$ALO183,1),0)/1000</f>
        <v/>
      </c>
      <c r="FJ183">
        <f>IFERROR(MATCH(FJ$3,'Bins 2025'!$D183:$ALO183,1),0)/1000</f>
        <v/>
      </c>
      <c r="FK183">
        <f>IFERROR(MATCH(FK$3,'Bins 2025'!$D183:$ALO183,1),0)/1000</f>
        <v/>
      </c>
      <c r="FL183">
        <f>IFERROR(MATCH(FL$3,'Bins 2025'!$D183:$ALO183,1),0)/1000</f>
        <v/>
      </c>
      <c r="FM183">
        <f>IFERROR(MATCH(FM$3,'Bins 2025'!$D183:$ALO183,1),0)/1000</f>
        <v/>
      </c>
      <c r="FN183">
        <f>IFERROR(MATCH(FN$3,'Bins 2025'!$D183:$ALO183,1),0)/1000</f>
        <v/>
      </c>
      <c r="FO183">
        <f>IFERROR(MATCH(FO$3,'Bins 2025'!$D183:$ALO183,1),0)/1000</f>
        <v/>
      </c>
      <c r="FP183">
        <f>IFERROR(MATCH(FP$3,'Bins 2025'!$D183:$ALO183,1),0)/1000</f>
        <v/>
      </c>
      <c r="FQ183">
        <f>IFERROR(MATCH(FQ$3,'Bins 2025'!$D183:$ALO183,1),0)/1000</f>
        <v/>
      </c>
      <c r="FR183">
        <f>IFERROR(MATCH(FR$3,'Bins 2025'!$D183:$ALO183,1),0)/1000</f>
        <v/>
      </c>
      <c r="FS183">
        <f>IFERROR(MATCH(FS$3,'Bins 2025'!$D183:$ALO183,1),0)/1000</f>
        <v/>
      </c>
      <c r="FT183">
        <f>IFERROR(MATCH(FT$3,'Bins 2025'!$D183:$ALO183,1),0)/1000</f>
        <v/>
      </c>
      <c r="FU183">
        <f>IFERROR(MATCH(FU$3,'Bins 2025'!$D183:$ALO183,1),0)/1000</f>
        <v/>
      </c>
      <c r="FV183">
        <f>IFERROR(MATCH(FV$3,'Bins 2025'!$D183:$ALO183,1),0)/1000</f>
        <v/>
      </c>
      <c r="FW183">
        <f>IFERROR(MATCH(FW$3,'Bins 2025'!$D183:$ALO183,1),0)/1000</f>
        <v/>
      </c>
      <c r="FX183">
        <f>IFERROR(MATCH(FX$3,'Bins 2025'!$D183:$ALO183,1),0)/1000</f>
        <v/>
      </c>
      <c r="FY183">
        <f>IFERROR(MATCH(FY$3,'Bins 2025'!$D183:$ALO183,1),0)/1000</f>
        <v/>
      </c>
      <c r="FZ183">
        <f>IFERROR(MATCH(FZ$3,'Bins 2025'!$D183:$ALO183,1),0)/1000</f>
        <v/>
      </c>
      <c r="GA183">
        <f>IFERROR(MATCH(GA$3,'Bins 2025'!$D183:$ALO183,1),0)/1000</f>
        <v/>
      </c>
      <c r="GB183">
        <f>IFERROR(MATCH(GB$3,'Bins 2025'!$D183:$ALO183,1),0)/1000</f>
        <v/>
      </c>
      <c r="GC183">
        <f>IFERROR(MATCH(GC$3,'Bins 2025'!$D183:$ALO183,1),0)/1000</f>
        <v/>
      </c>
      <c r="GD183">
        <f>IFERROR(MATCH(GD$3,'Bins 2025'!$D183:$ALO183,1),0)/1000</f>
        <v/>
      </c>
      <c r="GE183">
        <f>IFERROR(MATCH(GE$3,'Bins 2025'!$D183:$ALO183,1),0)/1000</f>
        <v/>
      </c>
      <c r="GF183">
        <f>IFERROR(MATCH(GF$3,'Bins 2025'!$D183:$ALO183,1),0)/1000</f>
        <v/>
      </c>
      <c r="GG183">
        <f>IFERROR(MATCH(GG$3,'Bins 2025'!$D183:$ALO183,1),0)/1000</f>
        <v/>
      </c>
      <c r="GH183">
        <f>IFERROR(MATCH(GH$3,'Bins 2025'!$D183:$ALO183,1),0)/1000</f>
        <v/>
      </c>
      <c r="GI183">
        <f>IFERROR(MATCH(GI$3,'Bins 2025'!$D183:$ALO183,1),0)/1000</f>
        <v/>
      </c>
      <c r="GJ183">
        <f>IFERROR(MATCH(GJ$3,'Bins 2025'!$D183:$ALO183,1),0)/1000</f>
        <v/>
      </c>
      <c r="GK183">
        <f>IFERROR(MATCH(GK$3,'Bins 2025'!$D183:$ALO183,1),0)/1000</f>
        <v/>
      </c>
      <c r="GL183">
        <f>IFERROR(MATCH(GL$3,'Bins 2025'!$D183:$ALO183,1),0)/1000</f>
        <v/>
      </c>
      <c r="GM183">
        <f>IFERROR(MATCH(GM$3,'Bins 2025'!$D183:$ALO183,1),0)/1000</f>
        <v/>
      </c>
      <c r="GN183">
        <f>IFERROR(MATCH(GN$3,'Bins 2025'!$D183:$ALO183,1),0)/1000</f>
        <v/>
      </c>
      <c r="GO183">
        <f>IFERROR(MATCH(GO$3,'Bins 2025'!$D183:$ALO183,1),0)/1000</f>
        <v/>
      </c>
      <c r="GP183">
        <f>IFERROR(MATCH(GP$3,'Bins 2025'!$D183:$ALO183,1),0)/1000</f>
        <v/>
      </c>
      <c r="GQ183">
        <f>IFERROR(MATCH(GQ$3,'Bins 2025'!$D183:$ALO183,1),0)/1000</f>
        <v/>
      </c>
      <c r="GR183">
        <f>IFERROR(MATCH(GR$3,'Bins 2025'!$D183:$ALO183,1),0)/1000</f>
        <v/>
      </c>
      <c r="GS183">
        <f>IFERROR(MATCH(GS$3,'Bins 2025'!$D183:$ALO183,1),0)/1000</f>
        <v/>
      </c>
      <c r="GT183">
        <f>IFERROR(MATCH(GT$3,'Bins 2025'!$D183:$ALO183,1),0)/1000</f>
        <v/>
      </c>
      <c r="GU183">
        <f>IFERROR(MATCH(GU$3,'Bins 2025'!$D183:$ALO183,1),0)/1000</f>
        <v/>
      </c>
    </row>
    <row r="184">
      <c r="B184">
        <f>Inputs!B184</f>
        <v/>
      </c>
      <c r="C184">
        <f>Inputs!K184</f>
        <v/>
      </c>
      <c r="D184">
        <f>N(Inputs!H184)</f>
        <v/>
      </c>
      <c r="E184">
        <f>IFERROR(MATCH(E$3,'Bins 2025'!$D184:$ALO184,1),0)/1000</f>
        <v/>
      </c>
      <c r="F184">
        <f>IFERROR(MATCH(F$3,'Bins 2025'!$D184:$ALO184,1),0)/1000</f>
        <v/>
      </c>
      <c r="G184">
        <f>IFERROR(MATCH(G$3,'Bins 2025'!$D184:$ALO184,1),0)/1000</f>
        <v/>
      </c>
      <c r="H184">
        <f>IFERROR(MATCH(H$3,'Bins 2025'!$D184:$ALO184,1),0)/1000</f>
        <v/>
      </c>
      <c r="I184">
        <f>IFERROR(MATCH(I$3,'Bins 2025'!$D184:$ALO184,1),0)/1000</f>
        <v/>
      </c>
      <c r="J184">
        <f>IFERROR(MATCH(J$3,'Bins 2025'!$D184:$ALO184,1),0)/1000</f>
        <v/>
      </c>
      <c r="K184">
        <f>IFERROR(MATCH(K$3,'Bins 2025'!$D184:$ALO184,1),0)/1000</f>
        <v/>
      </c>
      <c r="L184">
        <f>IFERROR(MATCH(L$3,'Bins 2025'!$D184:$ALO184,1),0)/1000</f>
        <v/>
      </c>
      <c r="M184">
        <f>IFERROR(MATCH(M$3,'Bins 2025'!$D184:$ALO184,1),0)/1000</f>
        <v/>
      </c>
      <c r="N184">
        <f>IFERROR(MATCH(N$3,'Bins 2025'!$D184:$ALO184,1),0)/1000</f>
        <v/>
      </c>
      <c r="O184">
        <f>IFERROR(MATCH(O$3,'Bins 2025'!$D184:$ALO184,1),0)/1000</f>
        <v/>
      </c>
      <c r="P184">
        <f>IFERROR(MATCH(P$3,'Bins 2025'!$D184:$ALO184,1),0)/1000</f>
        <v/>
      </c>
      <c r="Q184">
        <f>IFERROR(MATCH(Q$3,'Bins 2025'!$D184:$ALO184,1),0)/1000</f>
        <v/>
      </c>
      <c r="R184">
        <f>IFERROR(MATCH(R$3,'Bins 2025'!$D184:$ALO184,1),0)/1000</f>
        <v/>
      </c>
      <c r="S184">
        <f>IFERROR(MATCH(S$3,'Bins 2025'!$D184:$ALO184,1),0)/1000</f>
        <v/>
      </c>
      <c r="T184">
        <f>IFERROR(MATCH(T$3,'Bins 2025'!$D184:$ALO184,1),0)/1000</f>
        <v/>
      </c>
      <c r="U184">
        <f>IFERROR(MATCH(U$3,'Bins 2025'!$D184:$ALO184,1),0)/1000</f>
        <v/>
      </c>
      <c r="V184">
        <f>IFERROR(MATCH(V$3,'Bins 2025'!$D184:$ALO184,1),0)/1000</f>
        <v/>
      </c>
      <c r="W184">
        <f>IFERROR(MATCH(W$3,'Bins 2025'!$D184:$ALO184,1),0)/1000</f>
        <v/>
      </c>
      <c r="X184">
        <f>IFERROR(MATCH(X$3,'Bins 2025'!$D184:$ALO184,1),0)/1000</f>
        <v/>
      </c>
      <c r="Y184">
        <f>IFERROR(MATCH(Y$3,'Bins 2025'!$D184:$ALO184,1),0)/1000</f>
        <v/>
      </c>
      <c r="Z184">
        <f>IFERROR(MATCH(Z$3,'Bins 2025'!$D184:$ALO184,1),0)/1000</f>
        <v/>
      </c>
      <c r="AA184">
        <f>IFERROR(MATCH(AA$3,'Bins 2025'!$D184:$ALO184,1),0)/1000</f>
        <v/>
      </c>
      <c r="AB184">
        <f>IFERROR(MATCH(AB$3,'Bins 2025'!$D184:$ALO184,1),0)/1000</f>
        <v/>
      </c>
      <c r="AC184">
        <f>IFERROR(MATCH(AC$3,'Bins 2025'!$D184:$ALO184,1),0)/1000</f>
        <v/>
      </c>
      <c r="AD184">
        <f>IFERROR(MATCH(AD$3,'Bins 2025'!$D184:$ALO184,1),0)/1000</f>
        <v/>
      </c>
      <c r="AE184">
        <f>IFERROR(MATCH(AE$3,'Bins 2025'!$D184:$ALO184,1),0)/1000</f>
        <v/>
      </c>
      <c r="AF184">
        <f>IFERROR(MATCH(AF$3,'Bins 2025'!$D184:$ALO184,1),0)/1000</f>
        <v/>
      </c>
      <c r="AG184">
        <f>IFERROR(MATCH(AG$3,'Bins 2025'!$D184:$ALO184,1),0)/1000</f>
        <v/>
      </c>
      <c r="AH184">
        <f>IFERROR(MATCH(AH$3,'Bins 2025'!$D184:$ALO184,1),0)/1000</f>
        <v/>
      </c>
      <c r="AI184">
        <f>IFERROR(MATCH(AI$3,'Bins 2025'!$D184:$ALO184,1),0)/1000</f>
        <v/>
      </c>
      <c r="AJ184">
        <f>IFERROR(MATCH(AJ$3,'Bins 2025'!$D184:$ALO184,1),0)/1000</f>
        <v/>
      </c>
      <c r="AK184">
        <f>IFERROR(MATCH(AK$3,'Bins 2025'!$D184:$ALO184,1),0)/1000</f>
        <v/>
      </c>
      <c r="AL184">
        <f>IFERROR(MATCH(AL$3,'Bins 2025'!$D184:$ALO184,1),0)/1000</f>
        <v/>
      </c>
      <c r="AM184">
        <f>IFERROR(MATCH(AM$3,'Bins 2025'!$D184:$ALO184,1),0)/1000</f>
        <v/>
      </c>
      <c r="AN184">
        <f>IFERROR(MATCH(AN$3,'Bins 2025'!$D184:$ALO184,1),0)/1000</f>
        <v/>
      </c>
      <c r="AO184">
        <f>IFERROR(MATCH(AO$3,'Bins 2025'!$D184:$ALO184,1),0)/1000</f>
        <v/>
      </c>
      <c r="AP184">
        <f>IFERROR(MATCH(AP$3,'Bins 2025'!$D184:$ALO184,1),0)/1000</f>
        <v/>
      </c>
      <c r="AQ184">
        <f>IFERROR(MATCH(AQ$3,'Bins 2025'!$D184:$ALO184,1),0)/1000</f>
        <v/>
      </c>
      <c r="AR184">
        <f>IFERROR(MATCH(AR$3,'Bins 2025'!$D184:$ALO184,1),0)/1000</f>
        <v/>
      </c>
      <c r="AS184">
        <f>IFERROR(MATCH(AS$3,'Bins 2025'!$D184:$ALO184,1),0)/1000</f>
        <v/>
      </c>
      <c r="AT184">
        <f>IFERROR(MATCH(AT$3,'Bins 2025'!$D184:$ALO184,1),0)/1000</f>
        <v/>
      </c>
      <c r="AU184">
        <f>IFERROR(MATCH(AU$3,'Bins 2025'!$D184:$ALO184,1),0)/1000</f>
        <v/>
      </c>
      <c r="AV184">
        <f>IFERROR(MATCH(AV$3,'Bins 2025'!$D184:$ALO184,1),0)/1000</f>
        <v/>
      </c>
      <c r="AW184">
        <f>IFERROR(MATCH(AW$3,'Bins 2025'!$D184:$ALO184,1),0)/1000</f>
        <v/>
      </c>
      <c r="AX184">
        <f>IFERROR(MATCH(AX$3,'Bins 2025'!$D184:$ALO184,1),0)/1000</f>
        <v/>
      </c>
      <c r="AY184">
        <f>IFERROR(MATCH(AY$3,'Bins 2025'!$D184:$ALO184,1),0)/1000</f>
        <v/>
      </c>
      <c r="AZ184">
        <f>IFERROR(MATCH(AZ$3,'Bins 2025'!$D184:$ALO184,1),0)/1000</f>
        <v/>
      </c>
      <c r="BA184">
        <f>IFERROR(MATCH(BA$3,'Bins 2025'!$D184:$ALO184,1),0)/1000</f>
        <v/>
      </c>
      <c r="BB184">
        <f>IFERROR(MATCH(BB$3,'Bins 2025'!$D184:$ALO184,1),0)/1000</f>
        <v/>
      </c>
      <c r="BC184">
        <f>IFERROR(MATCH(BC$3,'Bins 2025'!$D184:$ALO184,1),0)/1000</f>
        <v/>
      </c>
      <c r="BD184">
        <f>IFERROR(MATCH(BD$3,'Bins 2025'!$D184:$ALO184,1),0)/1000</f>
        <v/>
      </c>
      <c r="BE184">
        <f>IFERROR(MATCH(BE$3,'Bins 2025'!$D184:$ALO184,1),0)/1000</f>
        <v/>
      </c>
      <c r="BF184">
        <f>IFERROR(MATCH(BF$3,'Bins 2025'!$D184:$ALO184,1),0)/1000</f>
        <v/>
      </c>
      <c r="BG184">
        <f>IFERROR(MATCH(BG$3,'Bins 2025'!$D184:$ALO184,1),0)/1000</f>
        <v/>
      </c>
      <c r="BH184">
        <f>IFERROR(MATCH(BH$3,'Bins 2025'!$D184:$ALO184,1),0)/1000</f>
        <v/>
      </c>
      <c r="BI184">
        <f>IFERROR(MATCH(BI$3,'Bins 2025'!$D184:$ALO184,1),0)/1000</f>
        <v/>
      </c>
      <c r="BJ184">
        <f>IFERROR(MATCH(BJ$3,'Bins 2025'!$D184:$ALO184,1),0)/1000</f>
        <v/>
      </c>
      <c r="BK184">
        <f>IFERROR(MATCH(BK$3,'Bins 2025'!$D184:$ALO184,1),0)/1000</f>
        <v/>
      </c>
      <c r="BL184">
        <f>IFERROR(MATCH(BL$3,'Bins 2025'!$D184:$ALO184,1),0)/1000</f>
        <v/>
      </c>
      <c r="BM184">
        <f>IFERROR(MATCH(BM$3,'Bins 2025'!$D184:$ALO184,1),0)/1000</f>
        <v/>
      </c>
      <c r="BN184">
        <f>IFERROR(MATCH(BN$3,'Bins 2025'!$D184:$ALO184,1),0)/1000</f>
        <v/>
      </c>
      <c r="BO184">
        <f>IFERROR(MATCH(BO$3,'Bins 2025'!$D184:$ALO184,1),0)/1000</f>
        <v/>
      </c>
      <c r="BP184">
        <f>IFERROR(MATCH(BP$3,'Bins 2025'!$D184:$ALO184,1),0)/1000</f>
        <v/>
      </c>
      <c r="BQ184">
        <f>IFERROR(MATCH(BQ$3,'Bins 2025'!$D184:$ALO184,1),0)/1000</f>
        <v/>
      </c>
      <c r="BR184">
        <f>IFERROR(MATCH(BR$3,'Bins 2025'!$D184:$ALO184,1),0)/1000</f>
        <v/>
      </c>
      <c r="BS184">
        <f>IFERROR(MATCH(BS$3,'Bins 2025'!$D184:$ALO184,1),0)/1000</f>
        <v/>
      </c>
      <c r="BT184">
        <f>IFERROR(MATCH(BT$3,'Bins 2025'!$D184:$ALO184,1),0)/1000</f>
        <v/>
      </c>
      <c r="BU184">
        <f>IFERROR(MATCH(BU$3,'Bins 2025'!$D184:$ALO184,1),0)/1000</f>
        <v/>
      </c>
      <c r="BV184">
        <f>IFERROR(MATCH(BV$3,'Bins 2025'!$D184:$ALO184,1),0)/1000</f>
        <v/>
      </c>
      <c r="BW184">
        <f>IFERROR(MATCH(BW$3,'Bins 2025'!$D184:$ALO184,1),0)/1000</f>
        <v/>
      </c>
      <c r="BX184">
        <f>IFERROR(MATCH(BX$3,'Bins 2025'!$D184:$ALO184,1),0)/1000</f>
        <v/>
      </c>
      <c r="BY184">
        <f>IFERROR(MATCH(BY$3,'Bins 2025'!$D184:$ALO184,1),0)/1000</f>
        <v/>
      </c>
      <c r="BZ184">
        <f>IFERROR(MATCH(BZ$3,'Bins 2025'!$D184:$ALO184,1),0)/1000</f>
        <v/>
      </c>
      <c r="CA184">
        <f>IFERROR(MATCH(CA$3,'Bins 2025'!$D184:$ALO184,1),0)/1000</f>
        <v/>
      </c>
      <c r="CB184">
        <f>IFERROR(MATCH(CB$3,'Bins 2025'!$D184:$ALO184,1),0)/1000</f>
        <v/>
      </c>
      <c r="CC184">
        <f>IFERROR(MATCH(CC$3,'Bins 2025'!$D184:$ALO184,1),0)/1000</f>
        <v/>
      </c>
      <c r="CD184">
        <f>IFERROR(MATCH(CD$3,'Bins 2025'!$D184:$ALO184,1),0)/1000</f>
        <v/>
      </c>
      <c r="CE184">
        <f>IFERROR(MATCH(CE$3,'Bins 2025'!$D184:$ALO184,1),0)/1000</f>
        <v/>
      </c>
      <c r="CF184">
        <f>IFERROR(MATCH(CF$3,'Bins 2025'!$D184:$ALO184,1),0)/1000</f>
        <v/>
      </c>
      <c r="CG184">
        <f>IFERROR(MATCH(CG$3,'Bins 2025'!$D184:$ALO184,1),0)/1000</f>
        <v/>
      </c>
      <c r="CH184">
        <f>IFERROR(MATCH(CH$3,'Bins 2025'!$D184:$ALO184,1),0)/1000</f>
        <v/>
      </c>
      <c r="CI184">
        <f>IFERROR(MATCH(CI$3,'Bins 2025'!$D184:$ALO184,1),0)/1000</f>
        <v/>
      </c>
      <c r="CJ184">
        <f>IFERROR(MATCH(CJ$3,'Bins 2025'!$D184:$ALO184,1),0)/1000</f>
        <v/>
      </c>
      <c r="CK184">
        <f>IFERROR(MATCH(CK$3,'Bins 2025'!$D184:$ALO184,1),0)/1000</f>
        <v/>
      </c>
      <c r="CL184">
        <f>IFERROR(MATCH(CL$3,'Bins 2025'!$D184:$ALO184,1),0)/1000</f>
        <v/>
      </c>
      <c r="CM184">
        <f>IFERROR(MATCH(CM$3,'Bins 2025'!$D184:$ALO184,1),0)/1000</f>
        <v/>
      </c>
      <c r="CN184">
        <f>IFERROR(MATCH(CN$3,'Bins 2025'!$D184:$ALO184,1),0)/1000</f>
        <v/>
      </c>
      <c r="CO184">
        <f>IFERROR(MATCH(CO$3,'Bins 2025'!$D184:$ALO184,1),0)/1000</f>
        <v/>
      </c>
      <c r="CP184">
        <f>IFERROR(MATCH(CP$3,'Bins 2025'!$D184:$ALO184,1),0)/1000</f>
        <v/>
      </c>
      <c r="CQ184">
        <f>IFERROR(MATCH(CQ$3,'Bins 2025'!$D184:$ALO184,1),0)/1000</f>
        <v/>
      </c>
      <c r="CR184">
        <f>IFERROR(MATCH(CR$3,'Bins 2025'!$D184:$ALO184,1),0)/1000</f>
        <v/>
      </c>
      <c r="CS184">
        <f>IFERROR(MATCH(CS$3,'Bins 2025'!$D184:$ALO184,1),0)/1000</f>
        <v/>
      </c>
      <c r="CT184">
        <f>IFERROR(MATCH(CT$3,'Bins 2025'!$D184:$ALO184,1),0)/1000</f>
        <v/>
      </c>
      <c r="CU184">
        <f>IFERROR(MATCH(CU$3,'Bins 2025'!$D184:$ALO184,1),0)/1000</f>
        <v/>
      </c>
      <c r="CV184">
        <f>IFERROR(MATCH(CV$3,'Bins 2025'!$D184:$ALO184,1),0)/1000</f>
        <v/>
      </c>
      <c r="CW184">
        <f>IFERROR(MATCH(CW$3,'Bins 2025'!$D184:$ALO184,1),0)/1000</f>
        <v/>
      </c>
      <c r="CX184">
        <f>IFERROR(MATCH(CX$3,'Bins 2025'!$D184:$ALO184,1),0)/1000</f>
        <v/>
      </c>
      <c r="CY184">
        <f>IFERROR(MATCH(CY$3,'Bins 2025'!$D184:$ALO184,1),0)/1000</f>
        <v/>
      </c>
      <c r="CZ184">
        <f>IFERROR(MATCH(CZ$3,'Bins 2025'!$D184:$ALO184,1),0)/1000</f>
        <v/>
      </c>
      <c r="DA184">
        <f>IFERROR(MATCH(DA$3,'Bins 2025'!$D184:$ALO184,1),0)/1000</f>
        <v/>
      </c>
      <c r="DB184">
        <f>IFERROR(MATCH(DB$3,'Bins 2025'!$D184:$ALO184,1),0)/1000</f>
        <v/>
      </c>
      <c r="DC184">
        <f>IFERROR(MATCH(DC$3,'Bins 2025'!$D184:$ALO184,1),0)/1000</f>
        <v/>
      </c>
      <c r="DD184">
        <f>IFERROR(MATCH(DD$3,'Bins 2025'!$D184:$ALO184,1),0)/1000</f>
        <v/>
      </c>
      <c r="DE184">
        <f>IFERROR(MATCH(DE$3,'Bins 2025'!$D184:$ALO184,1),0)/1000</f>
        <v/>
      </c>
      <c r="DF184">
        <f>IFERROR(MATCH(DF$3,'Bins 2025'!$D184:$ALO184,1),0)/1000</f>
        <v/>
      </c>
      <c r="DG184">
        <f>IFERROR(MATCH(DG$3,'Bins 2025'!$D184:$ALO184,1),0)/1000</f>
        <v/>
      </c>
      <c r="DH184">
        <f>IFERROR(MATCH(DH$3,'Bins 2025'!$D184:$ALO184,1),0)/1000</f>
        <v/>
      </c>
      <c r="DI184">
        <f>IFERROR(MATCH(DI$3,'Bins 2025'!$D184:$ALO184,1),0)/1000</f>
        <v/>
      </c>
      <c r="DJ184">
        <f>IFERROR(MATCH(DJ$3,'Bins 2025'!$D184:$ALO184,1),0)/1000</f>
        <v/>
      </c>
      <c r="DK184">
        <f>IFERROR(MATCH(DK$3,'Bins 2025'!$D184:$ALO184,1),0)/1000</f>
        <v/>
      </c>
      <c r="DL184">
        <f>IFERROR(MATCH(DL$3,'Bins 2025'!$D184:$ALO184,1),0)/1000</f>
        <v/>
      </c>
      <c r="DM184">
        <f>IFERROR(MATCH(DM$3,'Bins 2025'!$D184:$ALO184,1),0)/1000</f>
        <v/>
      </c>
      <c r="DN184">
        <f>IFERROR(MATCH(DN$3,'Bins 2025'!$D184:$ALO184,1),0)/1000</f>
        <v/>
      </c>
      <c r="DO184">
        <f>IFERROR(MATCH(DO$3,'Bins 2025'!$D184:$ALO184,1),0)/1000</f>
        <v/>
      </c>
      <c r="DP184">
        <f>IFERROR(MATCH(DP$3,'Bins 2025'!$D184:$ALO184,1),0)/1000</f>
        <v/>
      </c>
      <c r="DQ184">
        <f>IFERROR(MATCH(DQ$3,'Bins 2025'!$D184:$ALO184,1),0)/1000</f>
        <v/>
      </c>
      <c r="DR184">
        <f>IFERROR(MATCH(DR$3,'Bins 2025'!$D184:$ALO184,1),0)/1000</f>
        <v/>
      </c>
      <c r="DS184">
        <f>IFERROR(MATCH(DS$3,'Bins 2025'!$D184:$ALO184,1),0)/1000</f>
        <v/>
      </c>
      <c r="DT184">
        <f>IFERROR(MATCH(DT$3,'Bins 2025'!$D184:$ALO184,1),0)/1000</f>
        <v/>
      </c>
      <c r="DU184">
        <f>IFERROR(MATCH(DU$3,'Bins 2025'!$D184:$ALO184,1),0)/1000</f>
        <v/>
      </c>
      <c r="DV184">
        <f>IFERROR(MATCH(DV$3,'Bins 2025'!$D184:$ALO184,1),0)/1000</f>
        <v/>
      </c>
      <c r="DW184">
        <f>IFERROR(MATCH(DW$3,'Bins 2025'!$D184:$ALO184,1),0)/1000</f>
        <v/>
      </c>
      <c r="DX184">
        <f>IFERROR(MATCH(DX$3,'Bins 2025'!$D184:$ALO184,1),0)/1000</f>
        <v/>
      </c>
      <c r="DY184">
        <f>IFERROR(MATCH(DY$3,'Bins 2025'!$D184:$ALO184,1),0)/1000</f>
        <v/>
      </c>
      <c r="DZ184">
        <f>IFERROR(MATCH(DZ$3,'Bins 2025'!$D184:$ALO184,1),0)/1000</f>
        <v/>
      </c>
      <c r="EA184">
        <f>IFERROR(MATCH(EA$3,'Bins 2025'!$D184:$ALO184,1),0)/1000</f>
        <v/>
      </c>
      <c r="EB184">
        <f>IFERROR(MATCH(EB$3,'Bins 2025'!$D184:$ALO184,1),0)/1000</f>
        <v/>
      </c>
      <c r="EC184">
        <f>IFERROR(MATCH(EC$3,'Bins 2025'!$D184:$ALO184,1),0)/1000</f>
        <v/>
      </c>
      <c r="ED184">
        <f>IFERROR(MATCH(ED$3,'Bins 2025'!$D184:$ALO184,1),0)/1000</f>
        <v/>
      </c>
      <c r="EE184">
        <f>IFERROR(MATCH(EE$3,'Bins 2025'!$D184:$ALO184,1),0)/1000</f>
        <v/>
      </c>
      <c r="EF184">
        <f>IFERROR(MATCH(EF$3,'Bins 2025'!$D184:$ALO184,1),0)/1000</f>
        <v/>
      </c>
      <c r="EG184">
        <f>IFERROR(MATCH(EG$3,'Bins 2025'!$D184:$ALO184,1),0)/1000</f>
        <v/>
      </c>
      <c r="EH184">
        <f>IFERROR(MATCH(EH$3,'Bins 2025'!$D184:$ALO184,1),0)/1000</f>
        <v/>
      </c>
      <c r="EI184">
        <f>IFERROR(MATCH(EI$3,'Bins 2025'!$D184:$ALO184,1),0)/1000</f>
        <v/>
      </c>
      <c r="EJ184">
        <f>IFERROR(MATCH(EJ$3,'Bins 2025'!$D184:$ALO184,1),0)/1000</f>
        <v/>
      </c>
      <c r="EK184">
        <f>IFERROR(MATCH(EK$3,'Bins 2025'!$D184:$ALO184,1),0)/1000</f>
        <v/>
      </c>
      <c r="EL184">
        <f>IFERROR(MATCH(EL$3,'Bins 2025'!$D184:$ALO184,1),0)/1000</f>
        <v/>
      </c>
      <c r="EM184">
        <f>IFERROR(MATCH(EM$3,'Bins 2025'!$D184:$ALO184,1),0)/1000</f>
        <v/>
      </c>
      <c r="EN184">
        <f>IFERROR(MATCH(EN$3,'Bins 2025'!$D184:$ALO184,1),0)/1000</f>
        <v/>
      </c>
      <c r="EO184">
        <f>IFERROR(MATCH(EO$3,'Bins 2025'!$D184:$ALO184,1),0)/1000</f>
        <v/>
      </c>
      <c r="EP184">
        <f>IFERROR(MATCH(EP$3,'Bins 2025'!$D184:$ALO184,1),0)/1000</f>
        <v/>
      </c>
      <c r="EQ184">
        <f>IFERROR(MATCH(EQ$3,'Bins 2025'!$D184:$ALO184,1),0)/1000</f>
        <v/>
      </c>
      <c r="ER184">
        <f>IFERROR(MATCH(ER$3,'Bins 2025'!$D184:$ALO184,1),0)/1000</f>
        <v/>
      </c>
      <c r="ES184">
        <f>IFERROR(MATCH(ES$3,'Bins 2025'!$D184:$ALO184,1),0)/1000</f>
        <v/>
      </c>
      <c r="ET184">
        <f>IFERROR(MATCH(ET$3,'Bins 2025'!$D184:$ALO184,1),0)/1000</f>
        <v/>
      </c>
      <c r="EU184">
        <f>IFERROR(MATCH(EU$3,'Bins 2025'!$D184:$ALO184,1),0)/1000</f>
        <v/>
      </c>
      <c r="EV184">
        <f>IFERROR(MATCH(EV$3,'Bins 2025'!$D184:$ALO184,1),0)/1000</f>
        <v/>
      </c>
      <c r="EW184">
        <f>IFERROR(MATCH(EW$3,'Bins 2025'!$D184:$ALO184,1),0)/1000</f>
        <v/>
      </c>
      <c r="EX184">
        <f>IFERROR(MATCH(EX$3,'Bins 2025'!$D184:$ALO184,1),0)/1000</f>
        <v/>
      </c>
      <c r="EY184">
        <f>IFERROR(MATCH(EY$3,'Bins 2025'!$D184:$ALO184,1),0)/1000</f>
        <v/>
      </c>
      <c r="EZ184">
        <f>IFERROR(MATCH(EZ$3,'Bins 2025'!$D184:$ALO184,1),0)/1000</f>
        <v/>
      </c>
      <c r="FA184">
        <f>IFERROR(MATCH(FA$3,'Bins 2025'!$D184:$ALO184,1),0)/1000</f>
        <v/>
      </c>
      <c r="FB184">
        <f>IFERROR(MATCH(FB$3,'Bins 2025'!$D184:$ALO184,1),0)/1000</f>
        <v/>
      </c>
      <c r="FC184">
        <f>IFERROR(MATCH(FC$3,'Bins 2025'!$D184:$ALO184,1),0)/1000</f>
        <v/>
      </c>
      <c r="FD184">
        <f>IFERROR(MATCH(FD$3,'Bins 2025'!$D184:$ALO184,1),0)/1000</f>
        <v/>
      </c>
      <c r="FE184">
        <f>IFERROR(MATCH(FE$3,'Bins 2025'!$D184:$ALO184,1),0)/1000</f>
        <v/>
      </c>
      <c r="FF184">
        <f>IFERROR(MATCH(FF$3,'Bins 2025'!$D184:$ALO184,1),0)/1000</f>
        <v/>
      </c>
      <c r="FG184">
        <f>IFERROR(MATCH(FG$3,'Bins 2025'!$D184:$ALO184,1),0)/1000</f>
        <v/>
      </c>
      <c r="FH184">
        <f>IFERROR(MATCH(FH$3,'Bins 2025'!$D184:$ALO184,1),0)/1000</f>
        <v/>
      </c>
      <c r="FI184">
        <f>IFERROR(MATCH(FI$3,'Bins 2025'!$D184:$ALO184,1),0)/1000</f>
        <v/>
      </c>
      <c r="FJ184">
        <f>IFERROR(MATCH(FJ$3,'Bins 2025'!$D184:$ALO184,1),0)/1000</f>
        <v/>
      </c>
      <c r="FK184">
        <f>IFERROR(MATCH(FK$3,'Bins 2025'!$D184:$ALO184,1),0)/1000</f>
        <v/>
      </c>
      <c r="FL184">
        <f>IFERROR(MATCH(FL$3,'Bins 2025'!$D184:$ALO184,1),0)/1000</f>
        <v/>
      </c>
      <c r="FM184">
        <f>IFERROR(MATCH(FM$3,'Bins 2025'!$D184:$ALO184,1),0)/1000</f>
        <v/>
      </c>
      <c r="FN184">
        <f>IFERROR(MATCH(FN$3,'Bins 2025'!$D184:$ALO184,1),0)/1000</f>
        <v/>
      </c>
      <c r="FO184">
        <f>IFERROR(MATCH(FO$3,'Bins 2025'!$D184:$ALO184,1),0)/1000</f>
        <v/>
      </c>
      <c r="FP184">
        <f>IFERROR(MATCH(FP$3,'Bins 2025'!$D184:$ALO184,1),0)/1000</f>
        <v/>
      </c>
      <c r="FQ184">
        <f>IFERROR(MATCH(FQ$3,'Bins 2025'!$D184:$ALO184,1),0)/1000</f>
        <v/>
      </c>
      <c r="FR184">
        <f>IFERROR(MATCH(FR$3,'Bins 2025'!$D184:$ALO184,1),0)/1000</f>
        <v/>
      </c>
      <c r="FS184">
        <f>IFERROR(MATCH(FS$3,'Bins 2025'!$D184:$ALO184,1),0)/1000</f>
        <v/>
      </c>
      <c r="FT184">
        <f>IFERROR(MATCH(FT$3,'Bins 2025'!$D184:$ALO184,1),0)/1000</f>
        <v/>
      </c>
      <c r="FU184">
        <f>IFERROR(MATCH(FU$3,'Bins 2025'!$D184:$ALO184,1),0)/1000</f>
        <v/>
      </c>
      <c r="FV184">
        <f>IFERROR(MATCH(FV$3,'Bins 2025'!$D184:$ALO184,1),0)/1000</f>
        <v/>
      </c>
      <c r="FW184">
        <f>IFERROR(MATCH(FW$3,'Bins 2025'!$D184:$ALO184,1),0)/1000</f>
        <v/>
      </c>
      <c r="FX184">
        <f>IFERROR(MATCH(FX$3,'Bins 2025'!$D184:$ALO184,1),0)/1000</f>
        <v/>
      </c>
      <c r="FY184">
        <f>IFERROR(MATCH(FY$3,'Bins 2025'!$D184:$ALO184,1),0)/1000</f>
        <v/>
      </c>
      <c r="FZ184">
        <f>IFERROR(MATCH(FZ$3,'Bins 2025'!$D184:$ALO184,1),0)/1000</f>
        <v/>
      </c>
      <c r="GA184">
        <f>IFERROR(MATCH(GA$3,'Bins 2025'!$D184:$ALO184,1),0)/1000</f>
        <v/>
      </c>
      <c r="GB184">
        <f>IFERROR(MATCH(GB$3,'Bins 2025'!$D184:$ALO184,1),0)/1000</f>
        <v/>
      </c>
      <c r="GC184">
        <f>IFERROR(MATCH(GC$3,'Bins 2025'!$D184:$ALO184,1),0)/1000</f>
        <v/>
      </c>
      <c r="GD184">
        <f>IFERROR(MATCH(GD$3,'Bins 2025'!$D184:$ALO184,1),0)/1000</f>
        <v/>
      </c>
      <c r="GE184">
        <f>IFERROR(MATCH(GE$3,'Bins 2025'!$D184:$ALO184,1),0)/1000</f>
        <v/>
      </c>
      <c r="GF184">
        <f>IFERROR(MATCH(GF$3,'Bins 2025'!$D184:$ALO184,1),0)/1000</f>
        <v/>
      </c>
      <c r="GG184">
        <f>IFERROR(MATCH(GG$3,'Bins 2025'!$D184:$ALO184,1),0)/1000</f>
        <v/>
      </c>
      <c r="GH184">
        <f>IFERROR(MATCH(GH$3,'Bins 2025'!$D184:$ALO184,1),0)/1000</f>
        <v/>
      </c>
      <c r="GI184">
        <f>IFERROR(MATCH(GI$3,'Bins 2025'!$D184:$ALO184,1),0)/1000</f>
        <v/>
      </c>
      <c r="GJ184">
        <f>IFERROR(MATCH(GJ$3,'Bins 2025'!$D184:$ALO184,1),0)/1000</f>
        <v/>
      </c>
      <c r="GK184">
        <f>IFERROR(MATCH(GK$3,'Bins 2025'!$D184:$ALO184,1),0)/1000</f>
        <v/>
      </c>
      <c r="GL184">
        <f>IFERROR(MATCH(GL$3,'Bins 2025'!$D184:$ALO184,1),0)/1000</f>
        <v/>
      </c>
      <c r="GM184">
        <f>IFERROR(MATCH(GM$3,'Bins 2025'!$D184:$ALO184,1),0)/1000</f>
        <v/>
      </c>
      <c r="GN184">
        <f>IFERROR(MATCH(GN$3,'Bins 2025'!$D184:$ALO184,1),0)/1000</f>
        <v/>
      </c>
      <c r="GO184">
        <f>IFERROR(MATCH(GO$3,'Bins 2025'!$D184:$ALO184,1),0)/1000</f>
        <v/>
      </c>
      <c r="GP184">
        <f>IFERROR(MATCH(GP$3,'Bins 2025'!$D184:$ALO184,1),0)/1000</f>
        <v/>
      </c>
      <c r="GQ184">
        <f>IFERROR(MATCH(GQ$3,'Bins 2025'!$D184:$ALO184,1),0)/1000</f>
        <v/>
      </c>
      <c r="GR184">
        <f>IFERROR(MATCH(GR$3,'Bins 2025'!$D184:$ALO184,1),0)/1000</f>
        <v/>
      </c>
      <c r="GS184">
        <f>IFERROR(MATCH(GS$3,'Bins 2025'!$D184:$ALO184,1),0)/1000</f>
        <v/>
      </c>
      <c r="GT184">
        <f>IFERROR(MATCH(GT$3,'Bins 2025'!$D184:$ALO184,1),0)/1000</f>
        <v/>
      </c>
      <c r="GU184">
        <f>IFERROR(MATCH(GU$3,'Bins 2025'!$D184:$ALO184,1),0)/1000</f>
        <v/>
      </c>
    </row>
    <row r="185">
      <c r="B185">
        <f>Inputs!B185</f>
        <v/>
      </c>
      <c r="C185">
        <f>Inputs!K185</f>
        <v/>
      </c>
      <c r="D185">
        <f>N(Inputs!H185)</f>
        <v/>
      </c>
      <c r="E185">
        <f>IFERROR(MATCH(E$3,'Bins 2025'!$D185:$ALO185,1),0)/1000</f>
        <v/>
      </c>
      <c r="F185">
        <f>IFERROR(MATCH(F$3,'Bins 2025'!$D185:$ALO185,1),0)/1000</f>
        <v/>
      </c>
      <c r="G185">
        <f>IFERROR(MATCH(G$3,'Bins 2025'!$D185:$ALO185,1),0)/1000</f>
        <v/>
      </c>
      <c r="H185">
        <f>IFERROR(MATCH(H$3,'Bins 2025'!$D185:$ALO185,1),0)/1000</f>
        <v/>
      </c>
      <c r="I185">
        <f>IFERROR(MATCH(I$3,'Bins 2025'!$D185:$ALO185,1),0)/1000</f>
        <v/>
      </c>
      <c r="J185">
        <f>IFERROR(MATCH(J$3,'Bins 2025'!$D185:$ALO185,1),0)/1000</f>
        <v/>
      </c>
      <c r="K185">
        <f>IFERROR(MATCH(K$3,'Bins 2025'!$D185:$ALO185,1),0)/1000</f>
        <v/>
      </c>
      <c r="L185">
        <f>IFERROR(MATCH(L$3,'Bins 2025'!$D185:$ALO185,1),0)/1000</f>
        <v/>
      </c>
      <c r="M185">
        <f>IFERROR(MATCH(M$3,'Bins 2025'!$D185:$ALO185,1),0)/1000</f>
        <v/>
      </c>
      <c r="N185">
        <f>IFERROR(MATCH(N$3,'Bins 2025'!$D185:$ALO185,1),0)/1000</f>
        <v/>
      </c>
      <c r="O185">
        <f>IFERROR(MATCH(O$3,'Bins 2025'!$D185:$ALO185,1),0)/1000</f>
        <v/>
      </c>
      <c r="P185">
        <f>IFERROR(MATCH(P$3,'Bins 2025'!$D185:$ALO185,1),0)/1000</f>
        <v/>
      </c>
      <c r="Q185">
        <f>IFERROR(MATCH(Q$3,'Bins 2025'!$D185:$ALO185,1),0)/1000</f>
        <v/>
      </c>
      <c r="R185">
        <f>IFERROR(MATCH(R$3,'Bins 2025'!$D185:$ALO185,1),0)/1000</f>
        <v/>
      </c>
      <c r="S185">
        <f>IFERROR(MATCH(S$3,'Bins 2025'!$D185:$ALO185,1),0)/1000</f>
        <v/>
      </c>
      <c r="T185">
        <f>IFERROR(MATCH(T$3,'Bins 2025'!$D185:$ALO185,1),0)/1000</f>
        <v/>
      </c>
      <c r="U185">
        <f>IFERROR(MATCH(U$3,'Bins 2025'!$D185:$ALO185,1),0)/1000</f>
        <v/>
      </c>
      <c r="V185">
        <f>IFERROR(MATCH(V$3,'Bins 2025'!$D185:$ALO185,1),0)/1000</f>
        <v/>
      </c>
      <c r="W185">
        <f>IFERROR(MATCH(W$3,'Bins 2025'!$D185:$ALO185,1),0)/1000</f>
        <v/>
      </c>
      <c r="X185">
        <f>IFERROR(MATCH(X$3,'Bins 2025'!$D185:$ALO185,1),0)/1000</f>
        <v/>
      </c>
      <c r="Y185">
        <f>IFERROR(MATCH(Y$3,'Bins 2025'!$D185:$ALO185,1),0)/1000</f>
        <v/>
      </c>
      <c r="Z185">
        <f>IFERROR(MATCH(Z$3,'Bins 2025'!$D185:$ALO185,1),0)/1000</f>
        <v/>
      </c>
      <c r="AA185">
        <f>IFERROR(MATCH(AA$3,'Bins 2025'!$D185:$ALO185,1),0)/1000</f>
        <v/>
      </c>
      <c r="AB185">
        <f>IFERROR(MATCH(AB$3,'Bins 2025'!$D185:$ALO185,1),0)/1000</f>
        <v/>
      </c>
      <c r="AC185">
        <f>IFERROR(MATCH(AC$3,'Bins 2025'!$D185:$ALO185,1),0)/1000</f>
        <v/>
      </c>
      <c r="AD185">
        <f>IFERROR(MATCH(AD$3,'Bins 2025'!$D185:$ALO185,1),0)/1000</f>
        <v/>
      </c>
      <c r="AE185">
        <f>IFERROR(MATCH(AE$3,'Bins 2025'!$D185:$ALO185,1),0)/1000</f>
        <v/>
      </c>
      <c r="AF185">
        <f>IFERROR(MATCH(AF$3,'Bins 2025'!$D185:$ALO185,1),0)/1000</f>
        <v/>
      </c>
      <c r="AG185">
        <f>IFERROR(MATCH(AG$3,'Bins 2025'!$D185:$ALO185,1),0)/1000</f>
        <v/>
      </c>
      <c r="AH185">
        <f>IFERROR(MATCH(AH$3,'Bins 2025'!$D185:$ALO185,1),0)/1000</f>
        <v/>
      </c>
      <c r="AI185">
        <f>IFERROR(MATCH(AI$3,'Bins 2025'!$D185:$ALO185,1),0)/1000</f>
        <v/>
      </c>
      <c r="AJ185">
        <f>IFERROR(MATCH(AJ$3,'Bins 2025'!$D185:$ALO185,1),0)/1000</f>
        <v/>
      </c>
      <c r="AK185">
        <f>IFERROR(MATCH(AK$3,'Bins 2025'!$D185:$ALO185,1),0)/1000</f>
        <v/>
      </c>
      <c r="AL185">
        <f>IFERROR(MATCH(AL$3,'Bins 2025'!$D185:$ALO185,1),0)/1000</f>
        <v/>
      </c>
      <c r="AM185">
        <f>IFERROR(MATCH(AM$3,'Bins 2025'!$D185:$ALO185,1),0)/1000</f>
        <v/>
      </c>
      <c r="AN185">
        <f>IFERROR(MATCH(AN$3,'Bins 2025'!$D185:$ALO185,1),0)/1000</f>
        <v/>
      </c>
      <c r="AO185">
        <f>IFERROR(MATCH(AO$3,'Bins 2025'!$D185:$ALO185,1),0)/1000</f>
        <v/>
      </c>
      <c r="AP185">
        <f>IFERROR(MATCH(AP$3,'Bins 2025'!$D185:$ALO185,1),0)/1000</f>
        <v/>
      </c>
      <c r="AQ185">
        <f>IFERROR(MATCH(AQ$3,'Bins 2025'!$D185:$ALO185,1),0)/1000</f>
        <v/>
      </c>
      <c r="AR185">
        <f>IFERROR(MATCH(AR$3,'Bins 2025'!$D185:$ALO185,1),0)/1000</f>
        <v/>
      </c>
      <c r="AS185">
        <f>IFERROR(MATCH(AS$3,'Bins 2025'!$D185:$ALO185,1),0)/1000</f>
        <v/>
      </c>
      <c r="AT185">
        <f>IFERROR(MATCH(AT$3,'Bins 2025'!$D185:$ALO185,1),0)/1000</f>
        <v/>
      </c>
      <c r="AU185">
        <f>IFERROR(MATCH(AU$3,'Bins 2025'!$D185:$ALO185,1),0)/1000</f>
        <v/>
      </c>
      <c r="AV185">
        <f>IFERROR(MATCH(AV$3,'Bins 2025'!$D185:$ALO185,1),0)/1000</f>
        <v/>
      </c>
      <c r="AW185">
        <f>IFERROR(MATCH(AW$3,'Bins 2025'!$D185:$ALO185,1),0)/1000</f>
        <v/>
      </c>
      <c r="AX185">
        <f>IFERROR(MATCH(AX$3,'Bins 2025'!$D185:$ALO185,1),0)/1000</f>
        <v/>
      </c>
      <c r="AY185">
        <f>IFERROR(MATCH(AY$3,'Bins 2025'!$D185:$ALO185,1),0)/1000</f>
        <v/>
      </c>
      <c r="AZ185">
        <f>IFERROR(MATCH(AZ$3,'Bins 2025'!$D185:$ALO185,1),0)/1000</f>
        <v/>
      </c>
      <c r="BA185">
        <f>IFERROR(MATCH(BA$3,'Bins 2025'!$D185:$ALO185,1),0)/1000</f>
        <v/>
      </c>
      <c r="BB185">
        <f>IFERROR(MATCH(BB$3,'Bins 2025'!$D185:$ALO185,1),0)/1000</f>
        <v/>
      </c>
      <c r="BC185">
        <f>IFERROR(MATCH(BC$3,'Bins 2025'!$D185:$ALO185,1),0)/1000</f>
        <v/>
      </c>
      <c r="BD185">
        <f>IFERROR(MATCH(BD$3,'Bins 2025'!$D185:$ALO185,1),0)/1000</f>
        <v/>
      </c>
      <c r="BE185">
        <f>IFERROR(MATCH(BE$3,'Bins 2025'!$D185:$ALO185,1),0)/1000</f>
        <v/>
      </c>
      <c r="BF185">
        <f>IFERROR(MATCH(BF$3,'Bins 2025'!$D185:$ALO185,1),0)/1000</f>
        <v/>
      </c>
      <c r="BG185">
        <f>IFERROR(MATCH(BG$3,'Bins 2025'!$D185:$ALO185,1),0)/1000</f>
        <v/>
      </c>
      <c r="BH185">
        <f>IFERROR(MATCH(BH$3,'Bins 2025'!$D185:$ALO185,1),0)/1000</f>
        <v/>
      </c>
      <c r="BI185">
        <f>IFERROR(MATCH(BI$3,'Bins 2025'!$D185:$ALO185,1),0)/1000</f>
        <v/>
      </c>
      <c r="BJ185">
        <f>IFERROR(MATCH(BJ$3,'Bins 2025'!$D185:$ALO185,1),0)/1000</f>
        <v/>
      </c>
      <c r="BK185">
        <f>IFERROR(MATCH(BK$3,'Bins 2025'!$D185:$ALO185,1),0)/1000</f>
        <v/>
      </c>
      <c r="BL185">
        <f>IFERROR(MATCH(BL$3,'Bins 2025'!$D185:$ALO185,1),0)/1000</f>
        <v/>
      </c>
      <c r="BM185">
        <f>IFERROR(MATCH(BM$3,'Bins 2025'!$D185:$ALO185,1),0)/1000</f>
        <v/>
      </c>
      <c r="BN185">
        <f>IFERROR(MATCH(BN$3,'Bins 2025'!$D185:$ALO185,1),0)/1000</f>
        <v/>
      </c>
      <c r="BO185">
        <f>IFERROR(MATCH(BO$3,'Bins 2025'!$D185:$ALO185,1),0)/1000</f>
        <v/>
      </c>
      <c r="BP185">
        <f>IFERROR(MATCH(BP$3,'Bins 2025'!$D185:$ALO185,1),0)/1000</f>
        <v/>
      </c>
      <c r="BQ185">
        <f>IFERROR(MATCH(BQ$3,'Bins 2025'!$D185:$ALO185,1),0)/1000</f>
        <v/>
      </c>
      <c r="BR185">
        <f>IFERROR(MATCH(BR$3,'Bins 2025'!$D185:$ALO185,1),0)/1000</f>
        <v/>
      </c>
      <c r="BS185">
        <f>IFERROR(MATCH(BS$3,'Bins 2025'!$D185:$ALO185,1),0)/1000</f>
        <v/>
      </c>
      <c r="BT185">
        <f>IFERROR(MATCH(BT$3,'Bins 2025'!$D185:$ALO185,1),0)/1000</f>
        <v/>
      </c>
      <c r="BU185">
        <f>IFERROR(MATCH(BU$3,'Bins 2025'!$D185:$ALO185,1),0)/1000</f>
        <v/>
      </c>
      <c r="BV185">
        <f>IFERROR(MATCH(BV$3,'Bins 2025'!$D185:$ALO185,1),0)/1000</f>
        <v/>
      </c>
      <c r="BW185">
        <f>IFERROR(MATCH(BW$3,'Bins 2025'!$D185:$ALO185,1),0)/1000</f>
        <v/>
      </c>
      <c r="BX185">
        <f>IFERROR(MATCH(BX$3,'Bins 2025'!$D185:$ALO185,1),0)/1000</f>
        <v/>
      </c>
      <c r="BY185">
        <f>IFERROR(MATCH(BY$3,'Bins 2025'!$D185:$ALO185,1),0)/1000</f>
        <v/>
      </c>
      <c r="BZ185">
        <f>IFERROR(MATCH(BZ$3,'Bins 2025'!$D185:$ALO185,1),0)/1000</f>
        <v/>
      </c>
      <c r="CA185">
        <f>IFERROR(MATCH(CA$3,'Bins 2025'!$D185:$ALO185,1),0)/1000</f>
        <v/>
      </c>
      <c r="CB185">
        <f>IFERROR(MATCH(CB$3,'Bins 2025'!$D185:$ALO185,1),0)/1000</f>
        <v/>
      </c>
      <c r="CC185">
        <f>IFERROR(MATCH(CC$3,'Bins 2025'!$D185:$ALO185,1),0)/1000</f>
        <v/>
      </c>
      <c r="CD185">
        <f>IFERROR(MATCH(CD$3,'Bins 2025'!$D185:$ALO185,1),0)/1000</f>
        <v/>
      </c>
      <c r="CE185">
        <f>IFERROR(MATCH(CE$3,'Bins 2025'!$D185:$ALO185,1),0)/1000</f>
        <v/>
      </c>
      <c r="CF185">
        <f>IFERROR(MATCH(CF$3,'Bins 2025'!$D185:$ALO185,1),0)/1000</f>
        <v/>
      </c>
      <c r="CG185">
        <f>IFERROR(MATCH(CG$3,'Bins 2025'!$D185:$ALO185,1),0)/1000</f>
        <v/>
      </c>
      <c r="CH185">
        <f>IFERROR(MATCH(CH$3,'Bins 2025'!$D185:$ALO185,1),0)/1000</f>
        <v/>
      </c>
      <c r="CI185">
        <f>IFERROR(MATCH(CI$3,'Bins 2025'!$D185:$ALO185,1),0)/1000</f>
        <v/>
      </c>
      <c r="CJ185">
        <f>IFERROR(MATCH(CJ$3,'Bins 2025'!$D185:$ALO185,1),0)/1000</f>
        <v/>
      </c>
      <c r="CK185">
        <f>IFERROR(MATCH(CK$3,'Bins 2025'!$D185:$ALO185,1),0)/1000</f>
        <v/>
      </c>
      <c r="CL185">
        <f>IFERROR(MATCH(CL$3,'Bins 2025'!$D185:$ALO185,1),0)/1000</f>
        <v/>
      </c>
      <c r="CM185">
        <f>IFERROR(MATCH(CM$3,'Bins 2025'!$D185:$ALO185,1),0)/1000</f>
        <v/>
      </c>
      <c r="CN185">
        <f>IFERROR(MATCH(CN$3,'Bins 2025'!$D185:$ALO185,1),0)/1000</f>
        <v/>
      </c>
      <c r="CO185">
        <f>IFERROR(MATCH(CO$3,'Bins 2025'!$D185:$ALO185,1),0)/1000</f>
        <v/>
      </c>
      <c r="CP185">
        <f>IFERROR(MATCH(CP$3,'Bins 2025'!$D185:$ALO185,1),0)/1000</f>
        <v/>
      </c>
      <c r="CQ185">
        <f>IFERROR(MATCH(CQ$3,'Bins 2025'!$D185:$ALO185,1),0)/1000</f>
        <v/>
      </c>
      <c r="CR185">
        <f>IFERROR(MATCH(CR$3,'Bins 2025'!$D185:$ALO185,1),0)/1000</f>
        <v/>
      </c>
      <c r="CS185">
        <f>IFERROR(MATCH(CS$3,'Bins 2025'!$D185:$ALO185,1),0)/1000</f>
        <v/>
      </c>
      <c r="CT185">
        <f>IFERROR(MATCH(CT$3,'Bins 2025'!$D185:$ALO185,1),0)/1000</f>
        <v/>
      </c>
      <c r="CU185">
        <f>IFERROR(MATCH(CU$3,'Bins 2025'!$D185:$ALO185,1),0)/1000</f>
        <v/>
      </c>
      <c r="CV185">
        <f>IFERROR(MATCH(CV$3,'Bins 2025'!$D185:$ALO185,1),0)/1000</f>
        <v/>
      </c>
      <c r="CW185">
        <f>IFERROR(MATCH(CW$3,'Bins 2025'!$D185:$ALO185,1),0)/1000</f>
        <v/>
      </c>
      <c r="CX185">
        <f>IFERROR(MATCH(CX$3,'Bins 2025'!$D185:$ALO185,1),0)/1000</f>
        <v/>
      </c>
      <c r="CY185">
        <f>IFERROR(MATCH(CY$3,'Bins 2025'!$D185:$ALO185,1),0)/1000</f>
        <v/>
      </c>
      <c r="CZ185">
        <f>IFERROR(MATCH(CZ$3,'Bins 2025'!$D185:$ALO185,1),0)/1000</f>
        <v/>
      </c>
      <c r="DA185">
        <f>IFERROR(MATCH(DA$3,'Bins 2025'!$D185:$ALO185,1),0)/1000</f>
        <v/>
      </c>
      <c r="DB185">
        <f>IFERROR(MATCH(DB$3,'Bins 2025'!$D185:$ALO185,1),0)/1000</f>
        <v/>
      </c>
      <c r="DC185">
        <f>IFERROR(MATCH(DC$3,'Bins 2025'!$D185:$ALO185,1),0)/1000</f>
        <v/>
      </c>
      <c r="DD185">
        <f>IFERROR(MATCH(DD$3,'Bins 2025'!$D185:$ALO185,1),0)/1000</f>
        <v/>
      </c>
      <c r="DE185">
        <f>IFERROR(MATCH(DE$3,'Bins 2025'!$D185:$ALO185,1),0)/1000</f>
        <v/>
      </c>
      <c r="DF185">
        <f>IFERROR(MATCH(DF$3,'Bins 2025'!$D185:$ALO185,1),0)/1000</f>
        <v/>
      </c>
      <c r="DG185">
        <f>IFERROR(MATCH(DG$3,'Bins 2025'!$D185:$ALO185,1),0)/1000</f>
        <v/>
      </c>
      <c r="DH185">
        <f>IFERROR(MATCH(DH$3,'Bins 2025'!$D185:$ALO185,1),0)/1000</f>
        <v/>
      </c>
      <c r="DI185">
        <f>IFERROR(MATCH(DI$3,'Bins 2025'!$D185:$ALO185,1),0)/1000</f>
        <v/>
      </c>
      <c r="DJ185">
        <f>IFERROR(MATCH(DJ$3,'Bins 2025'!$D185:$ALO185,1),0)/1000</f>
        <v/>
      </c>
      <c r="DK185">
        <f>IFERROR(MATCH(DK$3,'Bins 2025'!$D185:$ALO185,1),0)/1000</f>
        <v/>
      </c>
      <c r="DL185">
        <f>IFERROR(MATCH(DL$3,'Bins 2025'!$D185:$ALO185,1),0)/1000</f>
        <v/>
      </c>
      <c r="DM185">
        <f>IFERROR(MATCH(DM$3,'Bins 2025'!$D185:$ALO185,1),0)/1000</f>
        <v/>
      </c>
      <c r="DN185">
        <f>IFERROR(MATCH(DN$3,'Bins 2025'!$D185:$ALO185,1),0)/1000</f>
        <v/>
      </c>
      <c r="DO185">
        <f>IFERROR(MATCH(DO$3,'Bins 2025'!$D185:$ALO185,1),0)/1000</f>
        <v/>
      </c>
      <c r="DP185">
        <f>IFERROR(MATCH(DP$3,'Bins 2025'!$D185:$ALO185,1),0)/1000</f>
        <v/>
      </c>
      <c r="DQ185">
        <f>IFERROR(MATCH(DQ$3,'Bins 2025'!$D185:$ALO185,1),0)/1000</f>
        <v/>
      </c>
      <c r="DR185">
        <f>IFERROR(MATCH(DR$3,'Bins 2025'!$D185:$ALO185,1),0)/1000</f>
        <v/>
      </c>
      <c r="DS185">
        <f>IFERROR(MATCH(DS$3,'Bins 2025'!$D185:$ALO185,1),0)/1000</f>
        <v/>
      </c>
      <c r="DT185">
        <f>IFERROR(MATCH(DT$3,'Bins 2025'!$D185:$ALO185,1),0)/1000</f>
        <v/>
      </c>
      <c r="DU185">
        <f>IFERROR(MATCH(DU$3,'Bins 2025'!$D185:$ALO185,1),0)/1000</f>
        <v/>
      </c>
      <c r="DV185">
        <f>IFERROR(MATCH(DV$3,'Bins 2025'!$D185:$ALO185,1),0)/1000</f>
        <v/>
      </c>
      <c r="DW185">
        <f>IFERROR(MATCH(DW$3,'Bins 2025'!$D185:$ALO185,1),0)/1000</f>
        <v/>
      </c>
      <c r="DX185">
        <f>IFERROR(MATCH(DX$3,'Bins 2025'!$D185:$ALO185,1),0)/1000</f>
        <v/>
      </c>
      <c r="DY185">
        <f>IFERROR(MATCH(DY$3,'Bins 2025'!$D185:$ALO185,1),0)/1000</f>
        <v/>
      </c>
      <c r="DZ185">
        <f>IFERROR(MATCH(DZ$3,'Bins 2025'!$D185:$ALO185,1),0)/1000</f>
        <v/>
      </c>
      <c r="EA185">
        <f>IFERROR(MATCH(EA$3,'Bins 2025'!$D185:$ALO185,1),0)/1000</f>
        <v/>
      </c>
      <c r="EB185">
        <f>IFERROR(MATCH(EB$3,'Bins 2025'!$D185:$ALO185,1),0)/1000</f>
        <v/>
      </c>
      <c r="EC185">
        <f>IFERROR(MATCH(EC$3,'Bins 2025'!$D185:$ALO185,1),0)/1000</f>
        <v/>
      </c>
      <c r="ED185">
        <f>IFERROR(MATCH(ED$3,'Bins 2025'!$D185:$ALO185,1),0)/1000</f>
        <v/>
      </c>
      <c r="EE185">
        <f>IFERROR(MATCH(EE$3,'Bins 2025'!$D185:$ALO185,1),0)/1000</f>
        <v/>
      </c>
      <c r="EF185">
        <f>IFERROR(MATCH(EF$3,'Bins 2025'!$D185:$ALO185,1),0)/1000</f>
        <v/>
      </c>
      <c r="EG185">
        <f>IFERROR(MATCH(EG$3,'Bins 2025'!$D185:$ALO185,1),0)/1000</f>
        <v/>
      </c>
      <c r="EH185">
        <f>IFERROR(MATCH(EH$3,'Bins 2025'!$D185:$ALO185,1),0)/1000</f>
        <v/>
      </c>
      <c r="EI185">
        <f>IFERROR(MATCH(EI$3,'Bins 2025'!$D185:$ALO185,1),0)/1000</f>
        <v/>
      </c>
      <c r="EJ185">
        <f>IFERROR(MATCH(EJ$3,'Bins 2025'!$D185:$ALO185,1),0)/1000</f>
        <v/>
      </c>
      <c r="EK185">
        <f>IFERROR(MATCH(EK$3,'Bins 2025'!$D185:$ALO185,1),0)/1000</f>
        <v/>
      </c>
      <c r="EL185">
        <f>IFERROR(MATCH(EL$3,'Bins 2025'!$D185:$ALO185,1),0)/1000</f>
        <v/>
      </c>
      <c r="EM185">
        <f>IFERROR(MATCH(EM$3,'Bins 2025'!$D185:$ALO185,1),0)/1000</f>
        <v/>
      </c>
      <c r="EN185">
        <f>IFERROR(MATCH(EN$3,'Bins 2025'!$D185:$ALO185,1),0)/1000</f>
        <v/>
      </c>
      <c r="EO185">
        <f>IFERROR(MATCH(EO$3,'Bins 2025'!$D185:$ALO185,1),0)/1000</f>
        <v/>
      </c>
      <c r="EP185">
        <f>IFERROR(MATCH(EP$3,'Bins 2025'!$D185:$ALO185,1),0)/1000</f>
        <v/>
      </c>
      <c r="EQ185">
        <f>IFERROR(MATCH(EQ$3,'Bins 2025'!$D185:$ALO185,1),0)/1000</f>
        <v/>
      </c>
      <c r="ER185">
        <f>IFERROR(MATCH(ER$3,'Bins 2025'!$D185:$ALO185,1),0)/1000</f>
        <v/>
      </c>
      <c r="ES185">
        <f>IFERROR(MATCH(ES$3,'Bins 2025'!$D185:$ALO185,1),0)/1000</f>
        <v/>
      </c>
      <c r="ET185">
        <f>IFERROR(MATCH(ET$3,'Bins 2025'!$D185:$ALO185,1),0)/1000</f>
        <v/>
      </c>
      <c r="EU185">
        <f>IFERROR(MATCH(EU$3,'Bins 2025'!$D185:$ALO185,1),0)/1000</f>
        <v/>
      </c>
      <c r="EV185">
        <f>IFERROR(MATCH(EV$3,'Bins 2025'!$D185:$ALO185,1),0)/1000</f>
        <v/>
      </c>
      <c r="EW185">
        <f>IFERROR(MATCH(EW$3,'Bins 2025'!$D185:$ALO185,1),0)/1000</f>
        <v/>
      </c>
      <c r="EX185">
        <f>IFERROR(MATCH(EX$3,'Bins 2025'!$D185:$ALO185,1),0)/1000</f>
        <v/>
      </c>
      <c r="EY185">
        <f>IFERROR(MATCH(EY$3,'Bins 2025'!$D185:$ALO185,1),0)/1000</f>
        <v/>
      </c>
      <c r="EZ185">
        <f>IFERROR(MATCH(EZ$3,'Bins 2025'!$D185:$ALO185,1),0)/1000</f>
        <v/>
      </c>
      <c r="FA185">
        <f>IFERROR(MATCH(FA$3,'Bins 2025'!$D185:$ALO185,1),0)/1000</f>
        <v/>
      </c>
      <c r="FB185">
        <f>IFERROR(MATCH(FB$3,'Bins 2025'!$D185:$ALO185,1),0)/1000</f>
        <v/>
      </c>
      <c r="FC185">
        <f>IFERROR(MATCH(FC$3,'Bins 2025'!$D185:$ALO185,1),0)/1000</f>
        <v/>
      </c>
      <c r="FD185">
        <f>IFERROR(MATCH(FD$3,'Bins 2025'!$D185:$ALO185,1),0)/1000</f>
        <v/>
      </c>
      <c r="FE185">
        <f>IFERROR(MATCH(FE$3,'Bins 2025'!$D185:$ALO185,1),0)/1000</f>
        <v/>
      </c>
      <c r="FF185">
        <f>IFERROR(MATCH(FF$3,'Bins 2025'!$D185:$ALO185,1),0)/1000</f>
        <v/>
      </c>
      <c r="FG185">
        <f>IFERROR(MATCH(FG$3,'Bins 2025'!$D185:$ALO185,1),0)/1000</f>
        <v/>
      </c>
      <c r="FH185">
        <f>IFERROR(MATCH(FH$3,'Bins 2025'!$D185:$ALO185,1),0)/1000</f>
        <v/>
      </c>
      <c r="FI185">
        <f>IFERROR(MATCH(FI$3,'Bins 2025'!$D185:$ALO185,1),0)/1000</f>
        <v/>
      </c>
      <c r="FJ185">
        <f>IFERROR(MATCH(FJ$3,'Bins 2025'!$D185:$ALO185,1),0)/1000</f>
        <v/>
      </c>
      <c r="FK185">
        <f>IFERROR(MATCH(FK$3,'Bins 2025'!$D185:$ALO185,1),0)/1000</f>
        <v/>
      </c>
      <c r="FL185">
        <f>IFERROR(MATCH(FL$3,'Bins 2025'!$D185:$ALO185,1),0)/1000</f>
        <v/>
      </c>
      <c r="FM185">
        <f>IFERROR(MATCH(FM$3,'Bins 2025'!$D185:$ALO185,1),0)/1000</f>
        <v/>
      </c>
      <c r="FN185">
        <f>IFERROR(MATCH(FN$3,'Bins 2025'!$D185:$ALO185,1),0)/1000</f>
        <v/>
      </c>
      <c r="FO185">
        <f>IFERROR(MATCH(FO$3,'Bins 2025'!$D185:$ALO185,1),0)/1000</f>
        <v/>
      </c>
      <c r="FP185">
        <f>IFERROR(MATCH(FP$3,'Bins 2025'!$D185:$ALO185,1),0)/1000</f>
        <v/>
      </c>
      <c r="FQ185">
        <f>IFERROR(MATCH(FQ$3,'Bins 2025'!$D185:$ALO185,1),0)/1000</f>
        <v/>
      </c>
      <c r="FR185">
        <f>IFERROR(MATCH(FR$3,'Bins 2025'!$D185:$ALO185,1),0)/1000</f>
        <v/>
      </c>
      <c r="FS185">
        <f>IFERROR(MATCH(FS$3,'Bins 2025'!$D185:$ALO185,1),0)/1000</f>
        <v/>
      </c>
      <c r="FT185">
        <f>IFERROR(MATCH(FT$3,'Bins 2025'!$D185:$ALO185,1),0)/1000</f>
        <v/>
      </c>
      <c r="FU185">
        <f>IFERROR(MATCH(FU$3,'Bins 2025'!$D185:$ALO185,1),0)/1000</f>
        <v/>
      </c>
      <c r="FV185">
        <f>IFERROR(MATCH(FV$3,'Bins 2025'!$D185:$ALO185,1),0)/1000</f>
        <v/>
      </c>
      <c r="FW185">
        <f>IFERROR(MATCH(FW$3,'Bins 2025'!$D185:$ALO185,1),0)/1000</f>
        <v/>
      </c>
      <c r="FX185">
        <f>IFERROR(MATCH(FX$3,'Bins 2025'!$D185:$ALO185,1),0)/1000</f>
        <v/>
      </c>
      <c r="FY185">
        <f>IFERROR(MATCH(FY$3,'Bins 2025'!$D185:$ALO185,1),0)/1000</f>
        <v/>
      </c>
      <c r="FZ185">
        <f>IFERROR(MATCH(FZ$3,'Bins 2025'!$D185:$ALO185,1),0)/1000</f>
        <v/>
      </c>
      <c r="GA185">
        <f>IFERROR(MATCH(GA$3,'Bins 2025'!$D185:$ALO185,1),0)/1000</f>
        <v/>
      </c>
      <c r="GB185">
        <f>IFERROR(MATCH(GB$3,'Bins 2025'!$D185:$ALO185,1),0)/1000</f>
        <v/>
      </c>
      <c r="GC185">
        <f>IFERROR(MATCH(GC$3,'Bins 2025'!$D185:$ALO185,1),0)/1000</f>
        <v/>
      </c>
      <c r="GD185">
        <f>IFERROR(MATCH(GD$3,'Bins 2025'!$D185:$ALO185,1),0)/1000</f>
        <v/>
      </c>
      <c r="GE185">
        <f>IFERROR(MATCH(GE$3,'Bins 2025'!$D185:$ALO185,1),0)/1000</f>
        <v/>
      </c>
      <c r="GF185">
        <f>IFERROR(MATCH(GF$3,'Bins 2025'!$D185:$ALO185,1),0)/1000</f>
        <v/>
      </c>
      <c r="GG185">
        <f>IFERROR(MATCH(GG$3,'Bins 2025'!$D185:$ALO185,1),0)/1000</f>
        <v/>
      </c>
      <c r="GH185">
        <f>IFERROR(MATCH(GH$3,'Bins 2025'!$D185:$ALO185,1),0)/1000</f>
        <v/>
      </c>
      <c r="GI185">
        <f>IFERROR(MATCH(GI$3,'Bins 2025'!$D185:$ALO185,1),0)/1000</f>
        <v/>
      </c>
      <c r="GJ185">
        <f>IFERROR(MATCH(GJ$3,'Bins 2025'!$D185:$ALO185,1),0)/1000</f>
        <v/>
      </c>
      <c r="GK185">
        <f>IFERROR(MATCH(GK$3,'Bins 2025'!$D185:$ALO185,1),0)/1000</f>
        <v/>
      </c>
      <c r="GL185">
        <f>IFERROR(MATCH(GL$3,'Bins 2025'!$D185:$ALO185,1),0)/1000</f>
        <v/>
      </c>
      <c r="GM185">
        <f>IFERROR(MATCH(GM$3,'Bins 2025'!$D185:$ALO185,1),0)/1000</f>
        <v/>
      </c>
      <c r="GN185">
        <f>IFERROR(MATCH(GN$3,'Bins 2025'!$D185:$ALO185,1),0)/1000</f>
        <v/>
      </c>
      <c r="GO185">
        <f>IFERROR(MATCH(GO$3,'Bins 2025'!$D185:$ALO185,1),0)/1000</f>
        <v/>
      </c>
      <c r="GP185">
        <f>IFERROR(MATCH(GP$3,'Bins 2025'!$D185:$ALO185,1),0)/1000</f>
        <v/>
      </c>
      <c r="GQ185">
        <f>IFERROR(MATCH(GQ$3,'Bins 2025'!$D185:$ALO185,1),0)/1000</f>
        <v/>
      </c>
      <c r="GR185">
        <f>IFERROR(MATCH(GR$3,'Bins 2025'!$D185:$ALO185,1),0)/1000</f>
        <v/>
      </c>
      <c r="GS185">
        <f>IFERROR(MATCH(GS$3,'Bins 2025'!$D185:$ALO185,1),0)/1000</f>
        <v/>
      </c>
      <c r="GT185">
        <f>IFERROR(MATCH(GT$3,'Bins 2025'!$D185:$ALO185,1),0)/1000</f>
        <v/>
      </c>
      <c r="GU185">
        <f>IFERROR(MATCH(GU$3,'Bins 2025'!$D185:$ALO185,1),0)/1000</f>
        <v/>
      </c>
    </row>
    <row r="186">
      <c r="B186">
        <f>Inputs!B186</f>
        <v/>
      </c>
      <c r="C186">
        <f>Inputs!K186</f>
        <v/>
      </c>
      <c r="D186">
        <f>N(Inputs!H186)</f>
        <v/>
      </c>
      <c r="E186">
        <f>IFERROR(MATCH(E$3,'Bins 2025'!$D186:$ALO186,1),0)/1000</f>
        <v/>
      </c>
      <c r="F186">
        <f>IFERROR(MATCH(F$3,'Bins 2025'!$D186:$ALO186,1),0)/1000</f>
        <v/>
      </c>
      <c r="G186">
        <f>IFERROR(MATCH(G$3,'Bins 2025'!$D186:$ALO186,1),0)/1000</f>
        <v/>
      </c>
      <c r="H186">
        <f>IFERROR(MATCH(H$3,'Bins 2025'!$D186:$ALO186,1),0)/1000</f>
        <v/>
      </c>
      <c r="I186">
        <f>IFERROR(MATCH(I$3,'Bins 2025'!$D186:$ALO186,1),0)/1000</f>
        <v/>
      </c>
      <c r="J186">
        <f>IFERROR(MATCH(J$3,'Bins 2025'!$D186:$ALO186,1),0)/1000</f>
        <v/>
      </c>
      <c r="K186">
        <f>IFERROR(MATCH(K$3,'Bins 2025'!$D186:$ALO186,1),0)/1000</f>
        <v/>
      </c>
      <c r="L186">
        <f>IFERROR(MATCH(L$3,'Bins 2025'!$D186:$ALO186,1),0)/1000</f>
        <v/>
      </c>
      <c r="M186">
        <f>IFERROR(MATCH(M$3,'Bins 2025'!$D186:$ALO186,1),0)/1000</f>
        <v/>
      </c>
      <c r="N186">
        <f>IFERROR(MATCH(N$3,'Bins 2025'!$D186:$ALO186,1),0)/1000</f>
        <v/>
      </c>
      <c r="O186">
        <f>IFERROR(MATCH(O$3,'Bins 2025'!$D186:$ALO186,1),0)/1000</f>
        <v/>
      </c>
      <c r="P186">
        <f>IFERROR(MATCH(P$3,'Bins 2025'!$D186:$ALO186,1),0)/1000</f>
        <v/>
      </c>
      <c r="Q186">
        <f>IFERROR(MATCH(Q$3,'Bins 2025'!$D186:$ALO186,1),0)/1000</f>
        <v/>
      </c>
      <c r="R186">
        <f>IFERROR(MATCH(R$3,'Bins 2025'!$D186:$ALO186,1),0)/1000</f>
        <v/>
      </c>
      <c r="S186">
        <f>IFERROR(MATCH(S$3,'Bins 2025'!$D186:$ALO186,1),0)/1000</f>
        <v/>
      </c>
      <c r="T186">
        <f>IFERROR(MATCH(T$3,'Bins 2025'!$D186:$ALO186,1),0)/1000</f>
        <v/>
      </c>
      <c r="U186">
        <f>IFERROR(MATCH(U$3,'Bins 2025'!$D186:$ALO186,1),0)/1000</f>
        <v/>
      </c>
      <c r="V186">
        <f>IFERROR(MATCH(V$3,'Bins 2025'!$D186:$ALO186,1),0)/1000</f>
        <v/>
      </c>
      <c r="W186">
        <f>IFERROR(MATCH(W$3,'Bins 2025'!$D186:$ALO186,1),0)/1000</f>
        <v/>
      </c>
      <c r="X186">
        <f>IFERROR(MATCH(X$3,'Bins 2025'!$D186:$ALO186,1),0)/1000</f>
        <v/>
      </c>
      <c r="Y186">
        <f>IFERROR(MATCH(Y$3,'Bins 2025'!$D186:$ALO186,1),0)/1000</f>
        <v/>
      </c>
      <c r="Z186">
        <f>IFERROR(MATCH(Z$3,'Bins 2025'!$D186:$ALO186,1),0)/1000</f>
        <v/>
      </c>
      <c r="AA186">
        <f>IFERROR(MATCH(AA$3,'Bins 2025'!$D186:$ALO186,1),0)/1000</f>
        <v/>
      </c>
      <c r="AB186">
        <f>IFERROR(MATCH(AB$3,'Bins 2025'!$D186:$ALO186,1),0)/1000</f>
        <v/>
      </c>
      <c r="AC186">
        <f>IFERROR(MATCH(AC$3,'Bins 2025'!$D186:$ALO186,1),0)/1000</f>
        <v/>
      </c>
      <c r="AD186">
        <f>IFERROR(MATCH(AD$3,'Bins 2025'!$D186:$ALO186,1),0)/1000</f>
        <v/>
      </c>
      <c r="AE186">
        <f>IFERROR(MATCH(AE$3,'Bins 2025'!$D186:$ALO186,1),0)/1000</f>
        <v/>
      </c>
      <c r="AF186">
        <f>IFERROR(MATCH(AF$3,'Bins 2025'!$D186:$ALO186,1),0)/1000</f>
        <v/>
      </c>
      <c r="AG186">
        <f>IFERROR(MATCH(AG$3,'Bins 2025'!$D186:$ALO186,1),0)/1000</f>
        <v/>
      </c>
      <c r="AH186">
        <f>IFERROR(MATCH(AH$3,'Bins 2025'!$D186:$ALO186,1),0)/1000</f>
        <v/>
      </c>
      <c r="AI186">
        <f>IFERROR(MATCH(AI$3,'Bins 2025'!$D186:$ALO186,1),0)/1000</f>
        <v/>
      </c>
      <c r="AJ186">
        <f>IFERROR(MATCH(AJ$3,'Bins 2025'!$D186:$ALO186,1),0)/1000</f>
        <v/>
      </c>
      <c r="AK186">
        <f>IFERROR(MATCH(AK$3,'Bins 2025'!$D186:$ALO186,1),0)/1000</f>
        <v/>
      </c>
      <c r="AL186">
        <f>IFERROR(MATCH(AL$3,'Bins 2025'!$D186:$ALO186,1),0)/1000</f>
        <v/>
      </c>
      <c r="AM186">
        <f>IFERROR(MATCH(AM$3,'Bins 2025'!$D186:$ALO186,1),0)/1000</f>
        <v/>
      </c>
      <c r="AN186">
        <f>IFERROR(MATCH(AN$3,'Bins 2025'!$D186:$ALO186,1),0)/1000</f>
        <v/>
      </c>
      <c r="AO186">
        <f>IFERROR(MATCH(AO$3,'Bins 2025'!$D186:$ALO186,1),0)/1000</f>
        <v/>
      </c>
      <c r="AP186">
        <f>IFERROR(MATCH(AP$3,'Bins 2025'!$D186:$ALO186,1),0)/1000</f>
        <v/>
      </c>
      <c r="AQ186">
        <f>IFERROR(MATCH(AQ$3,'Bins 2025'!$D186:$ALO186,1),0)/1000</f>
        <v/>
      </c>
      <c r="AR186">
        <f>IFERROR(MATCH(AR$3,'Bins 2025'!$D186:$ALO186,1),0)/1000</f>
        <v/>
      </c>
      <c r="AS186">
        <f>IFERROR(MATCH(AS$3,'Bins 2025'!$D186:$ALO186,1),0)/1000</f>
        <v/>
      </c>
      <c r="AT186">
        <f>IFERROR(MATCH(AT$3,'Bins 2025'!$D186:$ALO186,1),0)/1000</f>
        <v/>
      </c>
      <c r="AU186">
        <f>IFERROR(MATCH(AU$3,'Bins 2025'!$D186:$ALO186,1),0)/1000</f>
        <v/>
      </c>
      <c r="AV186">
        <f>IFERROR(MATCH(AV$3,'Bins 2025'!$D186:$ALO186,1),0)/1000</f>
        <v/>
      </c>
      <c r="AW186">
        <f>IFERROR(MATCH(AW$3,'Bins 2025'!$D186:$ALO186,1),0)/1000</f>
        <v/>
      </c>
      <c r="AX186">
        <f>IFERROR(MATCH(AX$3,'Bins 2025'!$D186:$ALO186,1),0)/1000</f>
        <v/>
      </c>
      <c r="AY186">
        <f>IFERROR(MATCH(AY$3,'Bins 2025'!$D186:$ALO186,1),0)/1000</f>
        <v/>
      </c>
      <c r="AZ186">
        <f>IFERROR(MATCH(AZ$3,'Bins 2025'!$D186:$ALO186,1),0)/1000</f>
        <v/>
      </c>
      <c r="BA186">
        <f>IFERROR(MATCH(BA$3,'Bins 2025'!$D186:$ALO186,1),0)/1000</f>
        <v/>
      </c>
      <c r="BB186">
        <f>IFERROR(MATCH(BB$3,'Bins 2025'!$D186:$ALO186,1),0)/1000</f>
        <v/>
      </c>
      <c r="BC186">
        <f>IFERROR(MATCH(BC$3,'Bins 2025'!$D186:$ALO186,1),0)/1000</f>
        <v/>
      </c>
      <c r="BD186">
        <f>IFERROR(MATCH(BD$3,'Bins 2025'!$D186:$ALO186,1),0)/1000</f>
        <v/>
      </c>
      <c r="BE186">
        <f>IFERROR(MATCH(BE$3,'Bins 2025'!$D186:$ALO186,1),0)/1000</f>
        <v/>
      </c>
      <c r="BF186">
        <f>IFERROR(MATCH(BF$3,'Bins 2025'!$D186:$ALO186,1),0)/1000</f>
        <v/>
      </c>
      <c r="BG186">
        <f>IFERROR(MATCH(BG$3,'Bins 2025'!$D186:$ALO186,1),0)/1000</f>
        <v/>
      </c>
      <c r="BH186">
        <f>IFERROR(MATCH(BH$3,'Bins 2025'!$D186:$ALO186,1),0)/1000</f>
        <v/>
      </c>
      <c r="BI186">
        <f>IFERROR(MATCH(BI$3,'Bins 2025'!$D186:$ALO186,1),0)/1000</f>
        <v/>
      </c>
      <c r="BJ186">
        <f>IFERROR(MATCH(BJ$3,'Bins 2025'!$D186:$ALO186,1),0)/1000</f>
        <v/>
      </c>
      <c r="BK186">
        <f>IFERROR(MATCH(BK$3,'Bins 2025'!$D186:$ALO186,1),0)/1000</f>
        <v/>
      </c>
      <c r="BL186">
        <f>IFERROR(MATCH(BL$3,'Bins 2025'!$D186:$ALO186,1),0)/1000</f>
        <v/>
      </c>
      <c r="BM186">
        <f>IFERROR(MATCH(BM$3,'Bins 2025'!$D186:$ALO186,1),0)/1000</f>
        <v/>
      </c>
      <c r="BN186">
        <f>IFERROR(MATCH(BN$3,'Bins 2025'!$D186:$ALO186,1),0)/1000</f>
        <v/>
      </c>
      <c r="BO186">
        <f>IFERROR(MATCH(BO$3,'Bins 2025'!$D186:$ALO186,1),0)/1000</f>
        <v/>
      </c>
      <c r="BP186">
        <f>IFERROR(MATCH(BP$3,'Bins 2025'!$D186:$ALO186,1),0)/1000</f>
        <v/>
      </c>
      <c r="BQ186">
        <f>IFERROR(MATCH(BQ$3,'Bins 2025'!$D186:$ALO186,1),0)/1000</f>
        <v/>
      </c>
      <c r="BR186">
        <f>IFERROR(MATCH(BR$3,'Bins 2025'!$D186:$ALO186,1),0)/1000</f>
        <v/>
      </c>
      <c r="BS186">
        <f>IFERROR(MATCH(BS$3,'Bins 2025'!$D186:$ALO186,1),0)/1000</f>
        <v/>
      </c>
      <c r="BT186">
        <f>IFERROR(MATCH(BT$3,'Bins 2025'!$D186:$ALO186,1),0)/1000</f>
        <v/>
      </c>
      <c r="BU186">
        <f>IFERROR(MATCH(BU$3,'Bins 2025'!$D186:$ALO186,1),0)/1000</f>
        <v/>
      </c>
      <c r="BV186">
        <f>IFERROR(MATCH(BV$3,'Bins 2025'!$D186:$ALO186,1),0)/1000</f>
        <v/>
      </c>
      <c r="BW186">
        <f>IFERROR(MATCH(BW$3,'Bins 2025'!$D186:$ALO186,1),0)/1000</f>
        <v/>
      </c>
      <c r="BX186">
        <f>IFERROR(MATCH(BX$3,'Bins 2025'!$D186:$ALO186,1),0)/1000</f>
        <v/>
      </c>
      <c r="BY186">
        <f>IFERROR(MATCH(BY$3,'Bins 2025'!$D186:$ALO186,1),0)/1000</f>
        <v/>
      </c>
      <c r="BZ186">
        <f>IFERROR(MATCH(BZ$3,'Bins 2025'!$D186:$ALO186,1),0)/1000</f>
        <v/>
      </c>
      <c r="CA186">
        <f>IFERROR(MATCH(CA$3,'Bins 2025'!$D186:$ALO186,1),0)/1000</f>
        <v/>
      </c>
      <c r="CB186">
        <f>IFERROR(MATCH(CB$3,'Bins 2025'!$D186:$ALO186,1),0)/1000</f>
        <v/>
      </c>
      <c r="CC186">
        <f>IFERROR(MATCH(CC$3,'Bins 2025'!$D186:$ALO186,1),0)/1000</f>
        <v/>
      </c>
      <c r="CD186">
        <f>IFERROR(MATCH(CD$3,'Bins 2025'!$D186:$ALO186,1),0)/1000</f>
        <v/>
      </c>
      <c r="CE186">
        <f>IFERROR(MATCH(CE$3,'Bins 2025'!$D186:$ALO186,1),0)/1000</f>
        <v/>
      </c>
      <c r="CF186">
        <f>IFERROR(MATCH(CF$3,'Bins 2025'!$D186:$ALO186,1),0)/1000</f>
        <v/>
      </c>
      <c r="CG186">
        <f>IFERROR(MATCH(CG$3,'Bins 2025'!$D186:$ALO186,1),0)/1000</f>
        <v/>
      </c>
      <c r="CH186">
        <f>IFERROR(MATCH(CH$3,'Bins 2025'!$D186:$ALO186,1),0)/1000</f>
        <v/>
      </c>
      <c r="CI186">
        <f>IFERROR(MATCH(CI$3,'Bins 2025'!$D186:$ALO186,1),0)/1000</f>
        <v/>
      </c>
      <c r="CJ186">
        <f>IFERROR(MATCH(CJ$3,'Bins 2025'!$D186:$ALO186,1),0)/1000</f>
        <v/>
      </c>
      <c r="CK186">
        <f>IFERROR(MATCH(CK$3,'Bins 2025'!$D186:$ALO186,1),0)/1000</f>
        <v/>
      </c>
      <c r="CL186">
        <f>IFERROR(MATCH(CL$3,'Bins 2025'!$D186:$ALO186,1),0)/1000</f>
        <v/>
      </c>
      <c r="CM186">
        <f>IFERROR(MATCH(CM$3,'Bins 2025'!$D186:$ALO186,1),0)/1000</f>
        <v/>
      </c>
      <c r="CN186">
        <f>IFERROR(MATCH(CN$3,'Bins 2025'!$D186:$ALO186,1),0)/1000</f>
        <v/>
      </c>
      <c r="CO186">
        <f>IFERROR(MATCH(CO$3,'Bins 2025'!$D186:$ALO186,1),0)/1000</f>
        <v/>
      </c>
      <c r="CP186">
        <f>IFERROR(MATCH(CP$3,'Bins 2025'!$D186:$ALO186,1),0)/1000</f>
        <v/>
      </c>
      <c r="CQ186">
        <f>IFERROR(MATCH(CQ$3,'Bins 2025'!$D186:$ALO186,1),0)/1000</f>
        <v/>
      </c>
      <c r="CR186">
        <f>IFERROR(MATCH(CR$3,'Bins 2025'!$D186:$ALO186,1),0)/1000</f>
        <v/>
      </c>
      <c r="CS186">
        <f>IFERROR(MATCH(CS$3,'Bins 2025'!$D186:$ALO186,1),0)/1000</f>
        <v/>
      </c>
      <c r="CT186">
        <f>IFERROR(MATCH(CT$3,'Bins 2025'!$D186:$ALO186,1),0)/1000</f>
        <v/>
      </c>
      <c r="CU186">
        <f>IFERROR(MATCH(CU$3,'Bins 2025'!$D186:$ALO186,1),0)/1000</f>
        <v/>
      </c>
      <c r="CV186">
        <f>IFERROR(MATCH(CV$3,'Bins 2025'!$D186:$ALO186,1),0)/1000</f>
        <v/>
      </c>
      <c r="CW186">
        <f>IFERROR(MATCH(CW$3,'Bins 2025'!$D186:$ALO186,1),0)/1000</f>
        <v/>
      </c>
      <c r="CX186">
        <f>IFERROR(MATCH(CX$3,'Bins 2025'!$D186:$ALO186,1),0)/1000</f>
        <v/>
      </c>
      <c r="CY186">
        <f>IFERROR(MATCH(CY$3,'Bins 2025'!$D186:$ALO186,1),0)/1000</f>
        <v/>
      </c>
      <c r="CZ186">
        <f>IFERROR(MATCH(CZ$3,'Bins 2025'!$D186:$ALO186,1),0)/1000</f>
        <v/>
      </c>
      <c r="DA186">
        <f>IFERROR(MATCH(DA$3,'Bins 2025'!$D186:$ALO186,1),0)/1000</f>
        <v/>
      </c>
      <c r="DB186">
        <f>IFERROR(MATCH(DB$3,'Bins 2025'!$D186:$ALO186,1),0)/1000</f>
        <v/>
      </c>
      <c r="DC186">
        <f>IFERROR(MATCH(DC$3,'Bins 2025'!$D186:$ALO186,1),0)/1000</f>
        <v/>
      </c>
      <c r="DD186">
        <f>IFERROR(MATCH(DD$3,'Bins 2025'!$D186:$ALO186,1),0)/1000</f>
        <v/>
      </c>
      <c r="DE186">
        <f>IFERROR(MATCH(DE$3,'Bins 2025'!$D186:$ALO186,1),0)/1000</f>
        <v/>
      </c>
      <c r="DF186">
        <f>IFERROR(MATCH(DF$3,'Bins 2025'!$D186:$ALO186,1),0)/1000</f>
        <v/>
      </c>
      <c r="DG186">
        <f>IFERROR(MATCH(DG$3,'Bins 2025'!$D186:$ALO186,1),0)/1000</f>
        <v/>
      </c>
      <c r="DH186">
        <f>IFERROR(MATCH(DH$3,'Bins 2025'!$D186:$ALO186,1),0)/1000</f>
        <v/>
      </c>
      <c r="DI186">
        <f>IFERROR(MATCH(DI$3,'Bins 2025'!$D186:$ALO186,1),0)/1000</f>
        <v/>
      </c>
      <c r="DJ186">
        <f>IFERROR(MATCH(DJ$3,'Bins 2025'!$D186:$ALO186,1),0)/1000</f>
        <v/>
      </c>
      <c r="DK186">
        <f>IFERROR(MATCH(DK$3,'Bins 2025'!$D186:$ALO186,1),0)/1000</f>
        <v/>
      </c>
      <c r="DL186">
        <f>IFERROR(MATCH(DL$3,'Bins 2025'!$D186:$ALO186,1),0)/1000</f>
        <v/>
      </c>
      <c r="DM186">
        <f>IFERROR(MATCH(DM$3,'Bins 2025'!$D186:$ALO186,1),0)/1000</f>
        <v/>
      </c>
      <c r="DN186">
        <f>IFERROR(MATCH(DN$3,'Bins 2025'!$D186:$ALO186,1),0)/1000</f>
        <v/>
      </c>
      <c r="DO186">
        <f>IFERROR(MATCH(DO$3,'Bins 2025'!$D186:$ALO186,1),0)/1000</f>
        <v/>
      </c>
      <c r="DP186">
        <f>IFERROR(MATCH(DP$3,'Bins 2025'!$D186:$ALO186,1),0)/1000</f>
        <v/>
      </c>
      <c r="DQ186">
        <f>IFERROR(MATCH(DQ$3,'Bins 2025'!$D186:$ALO186,1),0)/1000</f>
        <v/>
      </c>
      <c r="DR186">
        <f>IFERROR(MATCH(DR$3,'Bins 2025'!$D186:$ALO186,1),0)/1000</f>
        <v/>
      </c>
      <c r="DS186">
        <f>IFERROR(MATCH(DS$3,'Bins 2025'!$D186:$ALO186,1),0)/1000</f>
        <v/>
      </c>
      <c r="DT186">
        <f>IFERROR(MATCH(DT$3,'Bins 2025'!$D186:$ALO186,1),0)/1000</f>
        <v/>
      </c>
      <c r="DU186">
        <f>IFERROR(MATCH(DU$3,'Bins 2025'!$D186:$ALO186,1),0)/1000</f>
        <v/>
      </c>
      <c r="DV186">
        <f>IFERROR(MATCH(DV$3,'Bins 2025'!$D186:$ALO186,1),0)/1000</f>
        <v/>
      </c>
      <c r="DW186">
        <f>IFERROR(MATCH(DW$3,'Bins 2025'!$D186:$ALO186,1),0)/1000</f>
        <v/>
      </c>
      <c r="DX186">
        <f>IFERROR(MATCH(DX$3,'Bins 2025'!$D186:$ALO186,1),0)/1000</f>
        <v/>
      </c>
      <c r="DY186">
        <f>IFERROR(MATCH(DY$3,'Bins 2025'!$D186:$ALO186,1),0)/1000</f>
        <v/>
      </c>
      <c r="DZ186">
        <f>IFERROR(MATCH(DZ$3,'Bins 2025'!$D186:$ALO186,1),0)/1000</f>
        <v/>
      </c>
      <c r="EA186">
        <f>IFERROR(MATCH(EA$3,'Bins 2025'!$D186:$ALO186,1),0)/1000</f>
        <v/>
      </c>
      <c r="EB186">
        <f>IFERROR(MATCH(EB$3,'Bins 2025'!$D186:$ALO186,1),0)/1000</f>
        <v/>
      </c>
      <c r="EC186">
        <f>IFERROR(MATCH(EC$3,'Bins 2025'!$D186:$ALO186,1),0)/1000</f>
        <v/>
      </c>
      <c r="ED186">
        <f>IFERROR(MATCH(ED$3,'Bins 2025'!$D186:$ALO186,1),0)/1000</f>
        <v/>
      </c>
      <c r="EE186">
        <f>IFERROR(MATCH(EE$3,'Bins 2025'!$D186:$ALO186,1),0)/1000</f>
        <v/>
      </c>
      <c r="EF186">
        <f>IFERROR(MATCH(EF$3,'Bins 2025'!$D186:$ALO186,1),0)/1000</f>
        <v/>
      </c>
      <c r="EG186">
        <f>IFERROR(MATCH(EG$3,'Bins 2025'!$D186:$ALO186,1),0)/1000</f>
        <v/>
      </c>
      <c r="EH186">
        <f>IFERROR(MATCH(EH$3,'Bins 2025'!$D186:$ALO186,1),0)/1000</f>
        <v/>
      </c>
      <c r="EI186">
        <f>IFERROR(MATCH(EI$3,'Bins 2025'!$D186:$ALO186,1),0)/1000</f>
        <v/>
      </c>
      <c r="EJ186">
        <f>IFERROR(MATCH(EJ$3,'Bins 2025'!$D186:$ALO186,1),0)/1000</f>
        <v/>
      </c>
      <c r="EK186">
        <f>IFERROR(MATCH(EK$3,'Bins 2025'!$D186:$ALO186,1),0)/1000</f>
        <v/>
      </c>
      <c r="EL186">
        <f>IFERROR(MATCH(EL$3,'Bins 2025'!$D186:$ALO186,1),0)/1000</f>
        <v/>
      </c>
      <c r="EM186">
        <f>IFERROR(MATCH(EM$3,'Bins 2025'!$D186:$ALO186,1),0)/1000</f>
        <v/>
      </c>
      <c r="EN186">
        <f>IFERROR(MATCH(EN$3,'Bins 2025'!$D186:$ALO186,1),0)/1000</f>
        <v/>
      </c>
      <c r="EO186">
        <f>IFERROR(MATCH(EO$3,'Bins 2025'!$D186:$ALO186,1),0)/1000</f>
        <v/>
      </c>
      <c r="EP186">
        <f>IFERROR(MATCH(EP$3,'Bins 2025'!$D186:$ALO186,1),0)/1000</f>
        <v/>
      </c>
      <c r="EQ186">
        <f>IFERROR(MATCH(EQ$3,'Bins 2025'!$D186:$ALO186,1),0)/1000</f>
        <v/>
      </c>
      <c r="ER186">
        <f>IFERROR(MATCH(ER$3,'Bins 2025'!$D186:$ALO186,1),0)/1000</f>
        <v/>
      </c>
      <c r="ES186">
        <f>IFERROR(MATCH(ES$3,'Bins 2025'!$D186:$ALO186,1),0)/1000</f>
        <v/>
      </c>
      <c r="ET186">
        <f>IFERROR(MATCH(ET$3,'Bins 2025'!$D186:$ALO186,1),0)/1000</f>
        <v/>
      </c>
      <c r="EU186">
        <f>IFERROR(MATCH(EU$3,'Bins 2025'!$D186:$ALO186,1),0)/1000</f>
        <v/>
      </c>
      <c r="EV186">
        <f>IFERROR(MATCH(EV$3,'Bins 2025'!$D186:$ALO186,1),0)/1000</f>
        <v/>
      </c>
      <c r="EW186">
        <f>IFERROR(MATCH(EW$3,'Bins 2025'!$D186:$ALO186,1),0)/1000</f>
        <v/>
      </c>
      <c r="EX186">
        <f>IFERROR(MATCH(EX$3,'Bins 2025'!$D186:$ALO186,1),0)/1000</f>
        <v/>
      </c>
      <c r="EY186">
        <f>IFERROR(MATCH(EY$3,'Bins 2025'!$D186:$ALO186,1),0)/1000</f>
        <v/>
      </c>
      <c r="EZ186">
        <f>IFERROR(MATCH(EZ$3,'Bins 2025'!$D186:$ALO186,1),0)/1000</f>
        <v/>
      </c>
      <c r="FA186">
        <f>IFERROR(MATCH(FA$3,'Bins 2025'!$D186:$ALO186,1),0)/1000</f>
        <v/>
      </c>
      <c r="FB186">
        <f>IFERROR(MATCH(FB$3,'Bins 2025'!$D186:$ALO186,1),0)/1000</f>
        <v/>
      </c>
      <c r="FC186">
        <f>IFERROR(MATCH(FC$3,'Bins 2025'!$D186:$ALO186,1),0)/1000</f>
        <v/>
      </c>
      <c r="FD186">
        <f>IFERROR(MATCH(FD$3,'Bins 2025'!$D186:$ALO186,1),0)/1000</f>
        <v/>
      </c>
      <c r="FE186">
        <f>IFERROR(MATCH(FE$3,'Bins 2025'!$D186:$ALO186,1),0)/1000</f>
        <v/>
      </c>
      <c r="FF186">
        <f>IFERROR(MATCH(FF$3,'Bins 2025'!$D186:$ALO186,1),0)/1000</f>
        <v/>
      </c>
      <c r="FG186">
        <f>IFERROR(MATCH(FG$3,'Bins 2025'!$D186:$ALO186,1),0)/1000</f>
        <v/>
      </c>
      <c r="FH186">
        <f>IFERROR(MATCH(FH$3,'Bins 2025'!$D186:$ALO186,1),0)/1000</f>
        <v/>
      </c>
      <c r="FI186">
        <f>IFERROR(MATCH(FI$3,'Bins 2025'!$D186:$ALO186,1),0)/1000</f>
        <v/>
      </c>
      <c r="FJ186">
        <f>IFERROR(MATCH(FJ$3,'Bins 2025'!$D186:$ALO186,1),0)/1000</f>
        <v/>
      </c>
      <c r="FK186">
        <f>IFERROR(MATCH(FK$3,'Bins 2025'!$D186:$ALO186,1),0)/1000</f>
        <v/>
      </c>
      <c r="FL186">
        <f>IFERROR(MATCH(FL$3,'Bins 2025'!$D186:$ALO186,1),0)/1000</f>
        <v/>
      </c>
      <c r="FM186">
        <f>IFERROR(MATCH(FM$3,'Bins 2025'!$D186:$ALO186,1),0)/1000</f>
        <v/>
      </c>
      <c r="FN186">
        <f>IFERROR(MATCH(FN$3,'Bins 2025'!$D186:$ALO186,1),0)/1000</f>
        <v/>
      </c>
      <c r="FO186">
        <f>IFERROR(MATCH(FO$3,'Bins 2025'!$D186:$ALO186,1),0)/1000</f>
        <v/>
      </c>
      <c r="FP186">
        <f>IFERROR(MATCH(FP$3,'Bins 2025'!$D186:$ALO186,1),0)/1000</f>
        <v/>
      </c>
      <c r="FQ186">
        <f>IFERROR(MATCH(FQ$3,'Bins 2025'!$D186:$ALO186,1),0)/1000</f>
        <v/>
      </c>
      <c r="FR186">
        <f>IFERROR(MATCH(FR$3,'Bins 2025'!$D186:$ALO186,1),0)/1000</f>
        <v/>
      </c>
      <c r="FS186">
        <f>IFERROR(MATCH(FS$3,'Bins 2025'!$D186:$ALO186,1),0)/1000</f>
        <v/>
      </c>
      <c r="FT186">
        <f>IFERROR(MATCH(FT$3,'Bins 2025'!$D186:$ALO186,1),0)/1000</f>
        <v/>
      </c>
      <c r="FU186">
        <f>IFERROR(MATCH(FU$3,'Bins 2025'!$D186:$ALO186,1),0)/1000</f>
        <v/>
      </c>
      <c r="FV186">
        <f>IFERROR(MATCH(FV$3,'Bins 2025'!$D186:$ALO186,1),0)/1000</f>
        <v/>
      </c>
      <c r="FW186">
        <f>IFERROR(MATCH(FW$3,'Bins 2025'!$D186:$ALO186,1),0)/1000</f>
        <v/>
      </c>
      <c r="FX186">
        <f>IFERROR(MATCH(FX$3,'Bins 2025'!$D186:$ALO186,1),0)/1000</f>
        <v/>
      </c>
      <c r="FY186">
        <f>IFERROR(MATCH(FY$3,'Bins 2025'!$D186:$ALO186,1),0)/1000</f>
        <v/>
      </c>
      <c r="FZ186">
        <f>IFERROR(MATCH(FZ$3,'Bins 2025'!$D186:$ALO186,1),0)/1000</f>
        <v/>
      </c>
      <c r="GA186">
        <f>IFERROR(MATCH(GA$3,'Bins 2025'!$D186:$ALO186,1),0)/1000</f>
        <v/>
      </c>
      <c r="GB186">
        <f>IFERROR(MATCH(GB$3,'Bins 2025'!$D186:$ALO186,1),0)/1000</f>
        <v/>
      </c>
      <c r="GC186">
        <f>IFERROR(MATCH(GC$3,'Bins 2025'!$D186:$ALO186,1),0)/1000</f>
        <v/>
      </c>
      <c r="GD186">
        <f>IFERROR(MATCH(GD$3,'Bins 2025'!$D186:$ALO186,1),0)/1000</f>
        <v/>
      </c>
      <c r="GE186">
        <f>IFERROR(MATCH(GE$3,'Bins 2025'!$D186:$ALO186,1),0)/1000</f>
        <v/>
      </c>
      <c r="GF186">
        <f>IFERROR(MATCH(GF$3,'Bins 2025'!$D186:$ALO186,1),0)/1000</f>
        <v/>
      </c>
      <c r="GG186">
        <f>IFERROR(MATCH(GG$3,'Bins 2025'!$D186:$ALO186,1),0)/1000</f>
        <v/>
      </c>
      <c r="GH186">
        <f>IFERROR(MATCH(GH$3,'Bins 2025'!$D186:$ALO186,1),0)/1000</f>
        <v/>
      </c>
      <c r="GI186">
        <f>IFERROR(MATCH(GI$3,'Bins 2025'!$D186:$ALO186,1),0)/1000</f>
        <v/>
      </c>
      <c r="GJ186">
        <f>IFERROR(MATCH(GJ$3,'Bins 2025'!$D186:$ALO186,1),0)/1000</f>
        <v/>
      </c>
      <c r="GK186">
        <f>IFERROR(MATCH(GK$3,'Bins 2025'!$D186:$ALO186,1),0)/1000</f>
        <v/>
      </c>
      <c r="GL186">
        <f>IFERROR(MATCH(GL$3,'Bins 2025'!$D186:$ALO186,1),0)/1000</f>
        <v/>
      </c>
      <c r="GM186">
        <f>IFERROR(MATCH(GM$3,'Bins 2025'!$D186:$ALO186,1),0)/1000</f>
        <v/>
      </c>
      <c r="GN186">
        <f>IFERROR(MATCH(GN$3,'Bins 2025'!$D186:$ALO186,1),0)/1000</f>
        <v/>
      </c>
      <c r="GO186">
        <f>IFERROR(MATCH(GO$3,'Bins 2025'!$D186:$ALO186,1),0)/1000</f>
        <v/>
      </c>
      <c r="GP186">
        <f>IFERROR(MATCH(GP$3,'Bins 2025'!$D186:$ALO186,1),0)/1000</f>
        <v/>
      </c>
      <c r="GQ186">
        <f>IFERROR(MATCH(GQ$3,'Bins 2025'!$D186:$ALO186,1),0)/1000</f>
        <v/>
      </c>
      <c r="GR186">
        <f>IFERROR(MATCH(GR$3,'Bins 2025'!$D186:$ALO186,1),0)/1000</f>
        <v/>
      </c>
      <c r="GS186">
        <f>IFERROR(MATCH(GS$3,'Bins 2025'!$D186:$ALO186,1),0)/1000</f>
        <v/>
      </c>
      <c r="GT186">
        <f>IFERROR(MATCH(GT$3,'Bins 2025'!$D186:$ALO186,1),0)/1000</f>
        <v/>
      </c>
      <c r="GU186">
        <f>IFERROR(MATCH(GU$3,'Bins 2025'!$D186:$ALO186,1),0)/1000</f>
        <v/>
      </c>
    </row>
    <row r="187">
      <c r="B187">
        <f>Inputs!B187</f>
        <v/>
      </c>
      <c r="C187">
        <f>Inputs!K187</f>
        <v/>
      </c>
      <c r="D187">
        <f>N(Inputs!H187)</f>
        <v/>
      </c>
      <c r="E187">
        <f>IFERROR(MATCH(E$3,'Bins 2025'!$D187:$ALO187,1),0)/1000</f>
        <v/>
      </c>
      <c r="F187">
        <f>IFERROR(MATCH(F$3,'Bins 2025'!$D187:$ALO187,1),0)/1000</f>
        <v/>
      </c>
      <c r="G187">
        <f>IFERROR(MATCH(G$3,'Bins 2025'!$D187:$ALO187,1),0)/1000</f>
        <v/>
      </c>
      <c r="H187">
        <f>IFERROR(MATCH(H$3,'Bins 2025'!$D187:$ALO187,1),0)/1000</f>
        <v/>
      </c>
      <c r="I187">
        <f>IFERROR(MATCH(I$3,'Bins 2025'!$D187:$ALO187,1),0)/1000</f>
        <v/>
      </c>
      <c r="J187">
        <f>IFERROR(MATCH(J$3,'Bins 2025'!$D187:$ALO187,1),0)/1000</f>
        <v/>
      </c>
      <c r="K187">
        <f>IFERROR(MATCH(K$3,'Bins 2025'!$D187:$ALO187,1),0)/1000</f>
        <v/>
      </c>
      <c r="L187">
        <f>IFERROR(MATCH(L$3,'Bins 2025'!$D187:$ALO187,1),0)/1000</f>
        <v/>
      </c>
      <c r="M187">
        <f>IFERROR(MATCH(M$3,'Bins 2025'!$D187:$ALO187,1),0)/1000</f>
        <v/>
      </c>
      <c r="N187">
        <f>IFERROR(MATCH(N$3,'Bins 2025'!$D187:$ALO187,1),0)/1000</f>
        <v/>
      </c>
      <c r="O187">
        <f>IFERROR(MATCH(O$3,'Bins 2025'!$D187:$ALO187,1),0)/1000</f>
        <v/>
      </c>
      <c r="P187">
        <f>IFERROR(MATCH(P$3,'Bins 2025'!$D187:$ALO187,1),0)/1000</f>
        <v/>
      </c>
      <c r="Q187">
        <f>IFERROR(MATCH(Q$3,'Bins 2025'!$D187:$ALO187,1),0)/1000</f>
        <v/>
      </c>
      <c r="R187">
        <f>IFERROR(MATCH(R$3,'Bins 2025'!$D187:$ALO187,1),0)/1000</f>
        <v/>
      </c>
      <c r="S187">
        <f>IFERROR(MATCH(S$3,'Bins 2025'!$D187:$ALO187,1),0)/1000</f>
        <v/>
      </c>
      <c r="T187">
        <f>IFERROR(MATCH(T$3,'Bins 2025'!$D187:$ALO187,1),0)/1000</f>
        <v/>
      </c>
      <c r="U187">
        <f>IFERROR(MATCH(U$3,'Bins 2025'!$D187:$ALO187,1),0)/1000</f>
        <v/>
      </c>
      <c r="V187">
        <f>IFERROR(MATCH(V$3,'Bins 2025'!$D187:$ALO187,1),0)/1000</f>
        <v/>
      </c>
      <c r="W187">
        <f>IFERROR(MATCH(W$3,'Bins 2025'!$D187:$ALO187,1),0)/1000</f>
        <v/>
      </c>
      <c r="X187">
        <f>IFERROR(MATCH(X$3,'Bins 2025'!$D187:$ALO187,1),0)/1000</f>
        <v/>
      </c>
      <c r="Y187">
        <f>IFERROR(MATCH(Y$3,'Bins 2025'!$D187:$ALO187,1),0)/1000</f>
        <v/>
      </c>
      <c r="Z187">
        <f>IFERROR(MATCH(Z$3,'Bins 2025'!$D187:$ALO187,1),0)/1000</f>
        <v/>
      </c>
      <c r="AA187">
        <f>IFERROR(MATCH(AA$3,'Bins 2025'!$D187:$ALO187,1),0)/1000</f>
        <v/>
      </c>
      <c r="AB187">
        <f>IFERROR(MATCH(AB$3,'Bins 2025'!$D187:$ALO187,1),0)/1000</f>
        <v/>
      </c>
      <c r="AC187">
        <f>IFERROR(MATCH(AC$3,'Bins 2025'!$D187:$ALO187,1),0)/1000</f>
        <v/>
      </c>
      <c r="AD187">
        <f>IFERROR(MATCH(AD$3,'Bins 2025'!$D187:$ALO187,1),0)/1000</f>
        <v/>
      </c>
      <c r="AE187">
        <f>IFERROR(MATCH(AE$3,'Bins 2025'!$D187:$ALO187,1),0)/1000</f>
        <v/>
      </c>
      <c r="AF187">
        <f>IFERROR(MATCH(AF$3,'Bins 2025'!$D187:$ALO187,1),0)/1000</f>
        <v/>
      </c>
      <c r="AG187">
        <f>IFERROR(MATCH(AG$3,'Bins 2025'!$D187:$ALO187,1),0)/1000</f>
        <v/>
      </c>
      <c r="AH187">
        <f>IFERROR(MATCH(AH$3,'Bins 2025'!$D187:$ALO187,1),0)/1000</f>
        <v/>
      </c>
      <c r="AI187">
        <f>IFERROR(MATCH(AI$3,'Bins 2025'!$D187:$ALO187,1),0)/1000</f>
        <v/>
      </c>
      <c r="AJ187">
        <f>IFERROR(MATCH(AJ$3,'Bins 2025'!$D187:$ALO187,1),0)/1000</f>
        <v/>
      </c>
      <c r="AK187">
        <f>IFERROR(MATCH(AK$3,'Bins 2025'!$D187:$ALO187,1),0)/1000</f>
        <v/>
      </c>
      <c r="AL187">
        <f>IFERROR(MATCH(AL$3,'Bins 2025'!$D187:$ALO187,1),0)/1000</f>
        <v/>
      </c>
      <c r="AM187">
        <f>IFERROR(MATCH(AM$3,'Bins 2025'!$D187:$ALO187,1),0)/1000</f>
        <v/>
      </c>
      <c r="AN187">
        <f>IFERROR(MATCH(AN$3,'Bins 2025'!$D187:$ALO187,1),0)/1000</f>
        <v/>
      </c>
      <c r="AO187">
        <f>IFERROR(MATCH(AO$3,'Bins 2025'!$D187:$ALO187,1),0)/1000</f>
        <v/>
      </c>
      <c r="AP187">
        <f>IFERROR(MATCH(AP$3,'Bins 2025'!$D187:$ALO187,1),0)/1000</f>
        <v/>
      </c>
      <c r="AQ187">
        <f>IFERROR(MATCH(AQ$3,'Bins 2025'!$D187:$ALO187,1),0)/1000</f>
        <v/>
      </c>
      <c r="AR187">
        <f>IFERROR(MATCH(AR$3,'Bins 2025'!$D187:$ALO187,1),0)/1000</f>
        <v/>
      </c>
      <c r="AS187">
        <f>IFERROR(MATCH(AS$3,'Bins 2025'!$D187:$ALO187,1),0)/1000</f>
        <v/>
      </c>
      <c r="AT187">
        <f>IFERROR(MATCH(AT$3,'Bins 2025'!$D187:$ALO187,1),0)/1000</f>
        <v/>
      </c>
      <c r="AU187">
        <f>IFERROR(MATCH(AU$3,'Bins 2025'!$D187:$ALO187,1),0)/1000</f>
        <v/>
      </c>
      <c r="AV187">
        <f>IFERROR(MATCH(AV$3,'Bins 2025'!$D187:$ALO187,1),0)/1000</f>
        <v/>
      </c>
      <c r="AW187">
        <f>IFERROR(MATCH(AW$3,'Bins 2025'!$D187:$ALO187,1),0)/1000</f>
        <v/>
      </c>
      <c r="AX187">
        <f>IFERROR(MATCH(AX$3,'Bins 2025'!$D187:$ALO187,1),0)/1000</f>
        <v/>
      </c>
      <c r="AY187">
        <f>IFERROR(MATCH(AY$3,'Bins 2025'!$D187:$ALO187,1),0)/1000</f>
        <v/>
      </c>
      <c r="AZ187">
        <f>IFERROR(MATCH(AZ$3,'Bins 2025'!$D187:$ALO187,1),0)/1000</f>
        <v/>
      </c>
      <c r="BA187">
        <f>IFERROR(MATCH(BA$3,'Bins 2025'!$D187:$ALO187,1),0)/1000</f>
        <v/>
      </c>
      <c r="BB187">
        <f>IFERROR(MATCH(BB$3,'Bins 2025'!$D187:$ALO187,1),0)/1000</f>
        <v/>
      </c>
      <c r="BC187">
        <f>IFERROR(MATCH(BC$3,'Bins 2025'!$D187:$ALO187,1),0)/1000</f>
        <v/>
      </c>
      <c r="BD187">
        <f>IFERROR(MATCH(BD$3,'Bins 2025'!$D187:$ALO187,1),0)/1000</f>
        <v/>
      </c>
      <c r="BE187">
        <f>IFERROR(MATCH(BE$3,'Bins 2025'!$D187:$ALO187,1),0)/1000</f>
        <v/>
      </c>
      <c r="BF187">
        <f>IFERROR(MATCH(BF$3,'Bins 2025'!$D187:$ALO187,1),0)/1000</f>
        <v/>
      </c>
      <c r="BG187">
        <f>IFERROR(MATCH(BG$3,'Bins 2025'!$D187:$ALO187,1),0)/1000</f>
        <v/>
      </c>
      <c r="BH187">
        <f>IFERROR(MATCH(BH$3,'Bins 2025'!$D187:$ALO187,1),0)/1000</f>
        <v/>
      </c>
      <c r="BI187">
        <f>IFERROR(MATCH(BI$3,'Bins 2025'!$D187:$ALO187,1),0)/1000</f>
        <v/>
      </c>
      <c r="BJ187">
        <f>IFERROR(MATCH(BJ$3,'Bins 2025'!$D187:$ALO187,1),0)/1000</f>
        <v/>
      </c>
      <c r="BK187">
        <f>IFERROR(MATCH(BK$3,'Bins 2025'!$D187:$ALO187,1),0)/1000</f>
        <v/>
      </c>
      <c r="BL187">
        <f>IFERROR(MATCH(BL$3,'Bins 2025'!$D187:$ALO187,1),0)/1000</f>
        <v/>
      </c>
      <c r="BM187">
        <f>IFERROR(MATCH(BM$3,'Bins 2025'!$D187:$ALO187,1),0)/1000</f>
        <v/>
      </c>
      <c r="BN187">
        <f>IFERROR(MATCH(BN$3,'Bins 2025'!$D187:$ALO187,1),0)/1000</f>
        <v/>
      </c>
      <c r="BO187">
        <f>IFERROR(MATCH(BO$3,'Bins 2025'!$D187:$ALO187,1),0)/1000</f>
        <v/>
      </c>
      <c r="BP187">
        <f>IFERROR(MATCH(BP$3,'Bins 2025'!$D187:$ALO187,1),0)/1000</f>
        <v/>
      </c>
      <c r="BQ187">
        <f>IFERROR(MATCH(BQ$3,'Bins 2025'!$D187:$ALO187,1),0)/1000</f>
        <v/>
      </c>
      <c r="BR187">
        <f>IFERROR(MATCH(BR$3,'Bins 2025'!$D187:$ALO187,1),0)/1000</f>
        <v/>
      </c>
      <c r="BS187">
        <f>IFERROR(MATCH(BS$3,'Bins 2025'!$D187:$ALO187,1),0)/1000</f>
        <v/>
      </c>
      <c r="BT187">
        <f>IFERROR(MATCH(BT$3,'Bins 2025'!$D187:$ALO187,1),0)/1000</f>
        <v/>
      </c>
      <c r="BU187">
        <f>IFERROR(MATCH(BU$3,'Bins 2025'!$D187:$ALO187,1),0)/1000</f>
        <v/>
      </c>
      <c r="BV187">
        <f>IFERROR(MATCH(BV$3,'Bins 2025'!$D187:$ALO187,1),0)/1000</f>
        <v/>
      </c>
      <c r="BW187">
        <f>IFERROR(MATCH(BW$3,'Bins 2025'!$D187:$ALO187,1),0)/1000</f>
        <v/>
      </c>
      <c r="BX187">
        <f>IFERROR(MATCH(BX$3,'Bins 2025'!$D187:$ALO187,1),0)/1000</f>
        <v/>
      </c>
      <c r="BY187">
        <f>IFERROR(MATCH(BY$3,'Bins 2025'!$D187:$ALO187,1),0)/1000</f>
        <v/>
      </c>
      <c r="BZ187">
        <f>IFERROR(MATCH(BZ$3,'Bins 2025'!$D187:$ALO187,1),0)/1000</f>
        <v/>
      </c>
      <c r="CA187">
        <f>IFERROR(MATCH(CA$3,'Bins 2025'!$D187:$ALO187,1),0)/1000</f>
        <v/>
      </c>
      <c r="CB187">
        <f>IFERROR(MATCH(CB$3,'Bins 2025'!$D187:$ALO187,1),0)/1000</f>
        <v/>
      </c>
      <c r="CC187">
        <f>IFERROR(MATCH(CC$3,'Bins 2025'!$D187:$ALO187,1),0)/1000</f>
        <v/>
      </c>
      <c r="CD187">
        <f>IFERROR(MATCH(CD$3,'Bins 2025'!$D187:$ALO187,1),0)/1000</f>
        <v/>
      </c>
      <c r="CE187">
        <f>IFERROR(MATCH(CE$3,'Bins 2025'!$D187:$ALO187,1),0)/1000</f>
        <v/>
      </c>
      <c r="CF187">
        <f>IFERROR(MATCH(CF$3,'Bins 2025'!$D187:$ALO187,1),0)/1000</f>
        <v/>
      </c>
      <c r="CG187">
        <f>IFERROR(MATCH(CG$3,'Bins 2025'!$D187:$ALO187,1),0)/1000</f>
        <v/>
      </c>
      <c r="CH187">
        <f>IFERROR(MATCH(CH$3,'Bins 2025'!$D187:$ALO187,1),0)/1000</f>
        <v/>
      </c>
      <c r="CI187">
        <f>IFERROR(MATCH(CI$3,'Bins 2025'!$D187:$ALO187,1),0)/1000</f>
        <v/>
      </c>
      <c r="CJ187">
        <f>IFERROR(MATCH(CJ$3,'Bins 2025'!$D187:$ALO187,1),0)/1000</f>
        <v/>
      </c>
      <c r="CK187">
        <f>IFERROR(MATCH(CK$3,'Bins 2025'!$D187:$ALO187,1),0)/1000</f>
        <v/>
      </c>
      <c r="CL187">
        <f>IFERROR(MATCH(CL$3,'Bins 2025'!$D187:$ALO187,1),0)/1000</f>
        <v/>
      </c>
      <c r="CM187">
        <f>IFERROR(MATCH(CM$3,'Bins 2025'!$D187:$ALO187,1),0)/1000</f>
        <v/>
      </c>
      <c r="CN187">
        <f>IFERROR(MATCH(CN$3,'Bins 2025'!$D187:$ALO187,1),0)/1000</f>
        <v/>
      </c>
      <c r="CO187">
        <f>IFERROR(MATCH(CO$3,'Bins 2025'!$D187:$ALO187,1),0)/1000</f>
        <v/>
      </c>
      <c r="CP187">
        <f>IFERROR(MATCH(CP$3,'Bins 2025'!$D187:$ALO187,1),0)/1000</f>
        <v/>
      </c>
      <c r="CQ187">
        <f>IFERROR(MATCH(CQ$3,'Bins 2025'!$D187:$ALO187,1),0)/1000</f>
        <v/>
      </c>
      <c r="CR187">
        <f>IFERROR(MATCH(CR$3,'Bins 2025'!$D187:$ALO187,1),0)/1000</f>
        <v/>
      </c>
      <c r="CS187">
        <f>IFERROR(MATCH(CS$3,'Bins 2025'!$D187:$ALO187,1),0)/1000</f>
        <v/>
      </c>
      <c r="CT187">
        <f>IFERROR(MATCH(CT$3,'Bins 2025'!$D187:$ALO187,1),0)/1000</f>
        <v/>
      </c>
      <c r="CU187">
        <f>IFERROR(MATCH(CU$3,'Bins 2025'!$D187:$ALO187,1),0)/1000</f>
        <v/>
      </c>
      <c r="CV187">
        <f>IFERROR(MATCH(CV$3,'Bins 2025'!$D187:$ALO187,1),0)/1000</f>
        <v/>
      </c>
      <c r="CW187">
        <f>IFERROR(MATCH(CW$3,'Bins 2025'!$D187:$ALO187,1),0)/1000</f>
        <v/>
      </c>
      <c r="CX187">
        <f>IFERROR(MATCH(CX$3,'Bins 2025'!$D187:$ALO187,1),0)/1000</f>
        <v/>
      </c>
      <c r="CY187">
        <f>IFERROR(MATCH(CY$3,'Bins 2025'!$D187:$ALO187,1),0)/1000</f>
        <v/>
      </c>
      <c r="CZ187">
        <f>IFERROR(MATCH(CZ$3,'Bins 2025'!$D187:$ALO187,1),0)/1000</f>
        <v/>
      </c>
      <c r="DA187">
        <f>IFERROR(MATCH(DA$3,'Bins 2025'!$D187:$ALO187,1),0)/1000</f>
        <v/>
      </c>
      <c r="DB187">
        <f>IFERROR(MATCH(DB$3,'Bins 2025'!$D187:$ALO187,1),0)/1000</f>
        <v/>
      </c>
      <c r="DC187">
        <f>IFERROR(MATCH(DC$3,'Bins 2025'!$D187:$ALO187,1),0)/1000</f>
        <v/>
      </c>
      <c r="DD187">
        <f>IFERROR(MATCH(DD$3,'Bins 2025'!$D187:$ALO187,1),0)/1000</f>
        <v/>
      </c>
      <c r="DE187">
        <f>IFERROR(MATCH(DE$3,'Bins 2025'!$D187:$ALO187,1),0)/1000</f>
        <v/>
      </c>
      <c r="DF187">
        <f>IFERROR(MATCH(DF$3,'Bins 2025'!$D187:$ALO187,1),0)/1000</f>
        <v/>
      </c>
      <c r="DG187">
        <f>IFERROR(MATCH(DG$3,'Bins 2025'!$D187:$ALO187,1),0)/1000</f>
        <v/>
      </c>
      <c r="DH187">
        <f>IFERROR(MATCH(DH$3,'Bins 2025'!$D187:$ALO187,1),0)/1000</f>
        <v/>
      </c>
      <c r="DI187">
        <f>IFERROR(MATCH(DI$3,'Bins 2025'!$D187:$ALO187,1),0)/1000</f>
        <v/>
      </c>
      <c r="DJ187">
        <f>IFERROR(MATCH(DJ$3,'Bins 2025'!$D187:$ALO187,1),0)/1000</f>
        <v/>
      </c>
      <c r="DK187">
        <f>IFERROR(MATCH(DK$3,'Bins 2025'!$D187:$ALO187,1),0)/1000</f>
        <v/>
      </c>
      <c r="DL187">
        <f>IFERROR(MATCH(DL$3,'Bins 2025'!$D187:$ALO187,1),0)/1000</f>
        <v/>
      </c>
      <c r="DM187">
        <f>IFERROR(MATCH(DM$3,'Bins 2025'!$D187:$ALO187,1),0)/1000</f>
        <v/>
      </c>
      <c r="DN187">
        <f>IFERROR(MATCH(DN$3,'Bins 2025'!$D187:$ALO187,1),0)/1000</f>
        <v/>
      </c>
      <c r="DO187">
        <f>IFERROR(MATCH(DO$3,'Bins 2025'!$D187:$ALO187,1),0)/1000</f>
        <v/>
      </c>
      <c r="DP187">
        <f>IFERROR(MATCH(DP$3,'Bins 2025'!$D187:$ALO187,1),0)/1000</f>
        <v/>
      </c>
      <c r="DQ187">
        <f>IFERROR(MATCH(DQ$3,'Bins 2025'!$D187:$ALO187,1),0)/1000</f>
        <v/>
      </c>
      <c r="DR187">
        <f>IFERROR(MATCH(DR$3,'Bins 2025'!$D187:$ALO187,1),0)/1000</f>
        <v/>
      </c>
      <c r="DS187">
        <f>IFERROR(MATCH(DS$3,'Bins 2025'!$D187:$ALO187,1),0)/1000</f>
        <v/>
      </c>
      <c r="DT187">
        <f>IFERROR(MATCH(DT$3,'Bins 2025'!$D187:$ALO187,1),0)/1000</f>
        <v/>
      </c>
      <c r="DU187">
        <f>IFERROR(MATCH(DU$3,'Bins 2025'!$D187:$ALO187,1),0)/1000</f>
        <v/>
      </c>
      <c r="DV187">
        <f>IFERROR(MATCH(DV$3,'Bins 2025'!$D187:$ALO187,1),0)/1000</f>
        <v/>
      </c>
      <c r="DW187">
        <f>IFERROR(MATCH(DW$3,'Bins 2025'!$D187:$ALO187,1),0)/1000</f>
        <v/>
      </c>
      <c r="DX187">
        <f>IFERROR(MATCH(DX$3,'Bins 2025'!$D187:$ALO187,1),0)/1000</f>
        <v/>
      </c>
      <c r="DY187">
        <f>IFERROR(MATCH(DY$3,'Bins 2025'!$D187:$ALO187,1),0)/1000</f>
        <v/>
      </c>
      <c r="DZ187">
        <f>IFERROR(MATCH(DZ$3,'Bins 2025'!$D187:$ALO187,1),0)/1000</f>
        <v/>
      </c>
      <c r="EA187">
        <f>IFERROR(MATCH(EA$3,'Bins 2025'!$D187:$ALO187,1),0)/1000</f>
        <v/>
      </c>
      <c r="EB187">
        <f>IFERROR(MATCH(EB$3,'Bins 2025'!$D187:$ALO187,1),0)/1000</f>
        <v/>
      </c>
      <c r="EC187">
        <f>IFERROR(MATCH(EC$3,'Bins 2025'!$D187:$ALO187,1),0)/1000</f>
        <v/>
      </c>
      <c r="ED187">
        <f>IFERROR(MATCH(ED$3,'Bins 2025'!$D187:$ALO187,1),0)/1000</f>
        <v/>
      </c>
      <c r="EE187">
        <f>IFERROR(MATCH(EE$3,'Bins 2025'!$D187:$ALO187,1),0)/1000</f>
        <v/>
      </c>
      <c r="EF187">
        <f>IFERROR(MATCH(EF$3,'Bins 2025'!$D187:$ALO187,1),0)/1000</f>
        <v/>
      </c>
      <c r="EG187">
        <f>IFERROR(MATCH(EG$3,'Bins 2025'!$D187:$ALO187,1),0)/1000</f>
        <v/>
      </c>
      <c r="EH187">
        <f>IFERROR(MATCH(EH$3,'Bins 2025'!$D187:$ALO187,1),0)/1000</f>
        <v/>
      </c>
      <c r="EI187">
        <f>IFERROR(MATCH(EI$3,'Bins 2025'!$D187:$ALO187,1),0)/1000</f>
        <v/>
      </c>
      <c r="EJ187">
        <f>IFERROR(MATCH(EJ$3,'Bins 2025'!$D187:$ALO187,1),0)/1000</f>
        <v/>
      </c>
      <c r="EK187">
        <f>IFERROR(MATCH(EK$3,'Bins 2025'!$D187:$ALO187,1),0)/1000</f>
        <v/>
      </c>
      <c r="EL187">
        <f>IFERROR(MATCH(EL$3,'Bins 2025'!$D187:$ALO187,1),0)/1000</f>
        <v/>
      </c>
      <c r="EM187">
        <f>IFERROR(MATCH(EM$3,'Bins 2025'!$D187:$ALO187,1),0)/1000</f>
        <v/>
      </c>
      <c r="EN187">
        <f>IFERROR(MATCH(EN$3,'Bins 2025'!$D187:$ALO187,1),0)/1000</f>
        <v/>
      </c>
      <c r="EO187">
        <f>IFERROR(MATCH(EO$3,'Bins 2025'!$D187:$ALO187,1),0)/1000</f>
        <v/>
      </c>
      <c r="EP187">
        <f>IFERROR(MATCH(EP$3,'Bins 2025'!$D187:$ALO187,1),0)/1000</f>
        <v/>
      </c>
      <c r="EQ187">
        <f>IFERROR(MATCH(EQ$3,'Bins 2025'!$D187:$ALO187,1),0)/1000</f>
        <v/>
      </c>
      <c r="ER187">
        <f>IFERROR(MATCH(ER$3,'Bins 2025'!$D187:$ALO187,1),0)/1000</f>
        <v/>
      </c>
      <c r="ES187">
        <f>IFERROR(MATCH(ES$3,'Bins 2025'!$D187:$ALO187,1),0)/1000</f>
        <v/>
      </c>
      <c r="ET187">
        <f>IFERROR(MATCH(ET$3,'Bins 2025'!$D187:$ALO187,1),0)/1000</f>
        <v/>
      </c>
      <c r="EU187">
        <f>IFERROR(MATCH(EU$3,'Bins 2025'!$D187:$ALO187,1),0)/1000</f>
        <v/>
      </c>
      <c r="EV187">
        <f>IFERROR(MATCH(EV$3,'Bins 2025'!$D187:$ALO187,1),0)/1000</f>
        <v/>
      </c>
      <c r="EW187">
        <f>IFERROR(MATCH(EW$3,'Bins 2025'!$D187:$ALO187,1),0)/1000</f>
        <v/>
      </c>
      <c r="EX187">
        <f>IFERROR(MATCH(EX$3,'Bins 2025'!$D187:$ALO187,1),0)/1000</f>
        <v/>
      </c>
      <c r="EY187">
        <f>IFERROR(MATCH(EY$3,'Bins 2025'!$D187:$ALO187,1),0)/1000</f>
        <v/>
      </c>
      <c r="EZ187">
        <f>IFERROR(MATCH(EZ$3,'Bins 2025'!$D187:$ALO187,1),0)/1000</f>
        <v/>
      </c>
      <c r="FA187">
        <f>IFERROR(MATCH(FA$3,'Bins 2025'!$D187:$ALO187,1),0)/1000</f>
        <v/>
      </c>
      <c r="FB187">
        <f>IFERROR(MATCH(FB$3,'Bins 2025'!$D187:$ALO187,1),0)/1000</f>
        <v/>
      </c>
      <c r="FC187">
        <f>IFERROR(MATCH(FC$3,'Bins 2025'!$D187:$ALO187,1),0)/1000</f>
        <v/>
      </c>
      <c r="FD187">
        <f>IFERROR(MATCH(FD$3,'Bins 2025'!$D187:$ALO187,1),0)/1000</f>
        <v/>
      </c>
      <c r="FE187">
        <f>IFERROR(MATCH(FE$3,'Bins 2025'!$D187:$ALO187,1),0)/1000</f>
        <v/>
      </c>
      <c r="FF187">
        <f>IFERROR(MATCH(FF$3,'Bins 2025'!$D187:$ALO187,1),0)/1000</f>
        <v/>
      </c>
      <c r="FG187">
        <f>IFERROR(MATCH(FG$3,'Bins 2025'!$D187:$ALO187,1),0)/1000</f>
        <v/>
      </c>
      <c r="FH187">
        <f>IFERROR(MATCH(FH$3,'Bins 2025'!$D187:$ALO187,1),0)/1000</f>
        <v/>
      </c>
      <c r="FI187">
        <f>IFERROR(MATCH(FI$3,'Bins 2025'!$D187:$ALO187,1),0)/1000</f>
        <v/>
      </c>
      <c r="FJ187">
        <f>IFERROR(MATCH(FJ$3,'Bins 2025'!$D187:$ALO187,1),0)/1000</f>
        <v/>
      </c>
      <c r="FK187">
        <f>IFERROR(MATCH(FK$3,'Bins 2025'!$D187:$ALO187,1),0)/1000</f>
        <v/>
      </c>
      <c r="FL187">
        <f>IFERROR(MATCH(FL$3,'Bins 2025'!$D187:$ALO187,1),0)/1000</f>
        <v/>
      </c>
      <c r="FM187">
        <f>IFERROR(MATCH(FM$3,'Bins 2025'!$D187:$ALO187,1),0)/1000</f>
        <v/>
      </c>
      <c r="FN187">
        <f>IFERROR(MATCH(FN$3,'Bins 2025'!$D187:$ALO187,1),0)/1000</f>
        <v/>
      </c>
      <c r="FO187">
        <f>IFERROR(MATCH(FO$3,'Bins 2025'!$D187:$ALO187,1),0)/1000</f>
        <v/>
      </c>
      <c r="FP187">
        <f>IFERROR(MATCH(FP$3,'Bins 2025'!$D187:$ALO187,1),0)/1000</f>
        <v/>
      </c>
      <c r="FQ187">
        <f>IFERROR(MATCH(FQ$3,'Bins 2025'!$D187:$ALO187,1),0)/1000</f>
        <v/>
      </c>
      <c r="FR187">
        <f>IFERROR(MATCH(FR$3,'Bins 2025'!$D187:$ALO187,1),0)/1000</f>
        <v/>
      </c>
      <c r="FS187">
        <f>IFERROR(MATCH(FS$3,'Bins 2025'!$D187:$ALO187,1),0)/1000</f>
        <v/>
      </c>
      <c r="FT187">
        <f>IFERROR(MATCH(FT$3,'Bins 2025'!$D187:$ALO187,1),0)/1000</f>
        <v/>
      </c>
      <c r="FU187">
        <f>IFERROR(MATCH(FU$3,'Bins 2025'!$D187:$ALO187,1),0)/1000</f>
        <v/>
      </c>
      <c r="FV187">
        <f>IFERROR(MATCH(FV$3,'Bins 2025'!$D187:$ALO187,1),0)/1000</f>
        <v/>
      </c>
      <c r="FW187">
        <f>IFERROR(MATCH(FW$3,'Bins 2025'!$D187:$ALO187,1),0)/1000</f>
        <v/>
      </c>
      <c r="FX187">
        <f>IFERROR(MATCH(FX$3,'Bins 2025'!$D187:$ALO187,1),0)/1000</f>
        <v/>
      </c>
      <c r="FY187">
        <f>IFERROR(MATCH(FY$3,'Bins 2025'!$D187:$ALO187,1),0)/1000</f>
        <v/>
      </c>
      <c r="FZ187">
        <f>IFERROR(MATCH(FZ$3,'Bins 2025'!$D187:$ALO187,1),0)/1000</f>
        <v/>
      </c>
      <c r="GA187">
        <f>IFERROR(MATCH(GA$3,'Bins 2025'!$D187:$ALO187,1),0)/1000</f>
        <v/>
      </c>
      <c r="GB187">
        <f>IFERROR(MATCH(GB$3,'Bins 2025'!$D187:$ALO187,1),0)/1000</f>
        <v/>
      </c>
      <c r="GC187">
        <f>IFERROR(MATCH(GC$3,'Bins 2025'!$D187:$ALO187,1),0)/1000</f>
        <v/>
      </c>
      <c r="GD187">
        <f>IFERROR(MATCH(GD$3,'Bins 2025'!$D187:$ALO187,1),0)/1000</f>
        <v/>
      </c>
      <c r="GE187">
        <f>IFERROR(MATCH(GE$3,'Bins 2025'!$D187:$ALO187,1),0)/1000</f>
        <v/>
      </c>
      <c r="GF187">
        <f>IFERROR(MATCH(GF$3,'Bins 2025'!$D187:$ALO187,1),0)/1000</f>
        <v/>
      </c>
      <c r="GG187">
        <f>IFERROR(MATCH(GG$3,'Bins 2025'!$D187:$ALO187,1),0)/1000</f>
        <v/>
      </c>
      <c r="GH187">
        <f>IFERROR(MATCH(GH$3,'Bins 2025'!$D187:$ALO187,1),0)/1000</f>
        <v/>
      </c>
      <c r="GI187">
        <f>IFERROR(MATCH(GI$3,'Bins 2025'!$D187:$ALO187,1),0)/1000</f>
        <v/>
      </c>
      <c r="GJ187">
        <f>IFERROR(MATCH(GJ$3,'Bins 2025'!$D187:$ALO187,1),0)/1000</f>
        <v/>
      </c>
      <c r="GK187">
        <f>IFERROR(MATCH(GK$3,'Bins 2025'!$D187:$ALO187,1),0)/1000</f>
        <v/>
      </c>
      <c r="GL187">
        <f>IFERROR(MATCH(GL$3,'Bins 2025'!$D187:$ALO187,1),0)/1000</f>
        <v/>
      </c>
      <c r="GM187">
        <f>IFERROR(MATCH(GM$3,'Bins 2025'!$D187:$ALO187,1),0)/1000</f>
        <v/>
      </c>
      <c r="GN187">
        <f>IFERROR(MATCH(GN$3,'Bins 2025'!$D187:$ALO187,1),0)/1000</f>
        <v/>
      </c>
      <c r="GO187">
        <f>IFERROR(MATCH(GO$3,'Bins 2025'!$D187:$ALO187,1),0)/1000</f>
        <v/>
      </c>
      <c r="GP187">
        <f>IFERROR(MATCH(GP$3,'Bins 2025'!$D187:$ALO187,1),0)/1000</f>
        <v/>
      </c>
      <c r="GQ187">
        <f>IFERROR(MATCH(GQ$3,'Bins 2025'!$D187:$ALO187,1),0)/1000</f>
        <v/>
      </c>
      <c r="GR187">
        <f>IFERROR(MATCH(GR$3,'Bins 2025'!$D187:$ALO187,1),0)/1000</f>
        <v/>
      </c>
      <c r="GS187">
        <f>IFERROR(MATCH(GS$3,'Bins 2025'!$D187:$ALO187,1),0)/1000</f>
        <v/>
      </c>
      <c r="GT187">
        <f>IFERROR(MATCH(GT$3,'Bins 2025'!$D187:$ALO187,1),0)/1000</f>
        <v/>
      </c>
      <c r="GU187">
        <f>IFERROR(MATCH(GU$3,'Bins 2025'!$D187:$ALO187,1),0)/1000</f>
        <v/>
      </c>
    </row>
    <row r="188">
      <c r="B188">
        <f>Inputs!B188</f>
        <v/>
      </c>
      <c r="C188">
        <f>Inputs!K188</f>
        <v/>
      </c>
      <c r="D188">
        <f>N(Inputs!H188)</f>
        <v/>
      </c>
      <c r="E188">
        <f>IFERROR(MATCH(E$3,'Bins 2025'!$D188:$ALO188,1),0)/1000</f>
        <v/>
      </c>
      <c r="F188">
        <f>IFERROR(MATCH(F$3,'Bins 2025'!$D188:$ALO188,1),0)/1000</f>
        <v/>
      </c>
      <c r="G188">
        <f>IFERROR(MATCH(G$3,'Bins 2025'!$D188:$ALO188,1),0)/1000</f>
        <v/>
      </c>
      <c r="H188">
        <f>IFERROR(MATCH(H$3,'Bins 2025'!$D188:$ALO188,1),0)/1000</f>
        <v/>
      </c>
      <c r="I188">
        <f>IFERROR(MATCH(I$3,'Bins 2025'!$D188:$ALO188,1),0)/1000</f>
        <v/>
      </c>
      <c r="J188">
        <f>IFERROR(MATCH(J$3,'Bins 2025'!$D188:$ALO188,1),0)/1000</f>
        <v/>
      </c>
      <c r="K188">
        <f>IFERROR(MATCH(K$3,'Bins 2025'!$D188:$ALO188,1),0)/1000</f>
        <v/>
      </c>
      <c r="L188">
        <f>IFERROR(MATCH(L$3,'Bins 2025'!$D188:$ALO188,1),0)/1000</f>
        <v/>
      </c>
      <c r="M188">
        <f>IFERROR(MATCH(M$3,'Bins 2025'!$D188:$ALO188,1),0)/1000</f>
        <v/>
      </c>
      <c r="N188">
        <f>IFERROR(MATCH(N$3,'Bins 2025'!$D188:$ALO188,1),0)/1000</f>
        <v/>
      </c>
      <c r="O188">
        <f>IFERROR(MATCH(O$3,'Bins 2025'!$D188:$ALO188,1),0)/1000</f>
        <v/>
      </c>
      <c r="P188">
        <f>IFERROR(MATCH(P$3,'Bins 2025'!$D188:$ALO188,1),0)/1000</f>
        <v/>
      </c>
      <c r="Q188">
        <f>IFERROR(MATCH(Q$3,'Bins 2025'!$D188:$ALO188,1),0)/1000</f>
        <v/>
      </c>
      <c r="R188">
        <f>IFERROR(MATCH(R$3,'Bins 2025'!$D188:$ALO188,1),0)/1000</f>
        <v/>
      </c>
      <c r="S188">
        <f>IFERROR(MATCH(S$3,'Bins 2025'!$D188:$ALO188,1),0)/1000</f>
        <v/>
      </c>
      <c r="T188">
        <f>IFERROR(MATCH(T$3,'Bins 2025'!$D188:$ALO188,1),0)/1000</f>
        <v/>
      </c>
      <c r="U188">
        <f>IFERROR(MATCH(U$3,'Bins 2025'!$D188:$ALO188,1),0)/1000</f>
        <v/>
      </c>
      <c r="V188">
        <f>IFERROR(MATCH(V$3,'Bins 2025'!$D188:$ALO188,1),0)/1000</f>
        <v/>
      </c>
      <c r="W188">
        <f>IFERROR(MATCH(W$3,'Bins 2025'!$D188:$ALO188,1),0)/1000</f>
        <v/>
      </c>
      <c r="X188">
        <f>IFERROR(MATCH(X$3,'Bins 2025'!$D188:$ALO188,1),0)/1000</f>
        <v/>
      </c>
      <c r="Y188">
        <f>IFERROR(MATCH(Y$3,'Bins 2025'!$D188:$ALO188,1),0)/1000</f>
        <v/>
      </c>
      <c r="Z188">
        <f>IFERROR(MATCH(Z$3,'Bins 2025'!$D188:$ALO188,1),0)/1000</f>
        <v/>
      </c>
      <c r="AA188">
        <f>IFERROR(MATCH(AA$3,'Bins 2025'!$D188:$ALO188,1),0)/1000</f>
        <v/>
      </c>
      <c r="AB188">
        <f>IFERROR(MATCH(AB$3,'Bins 2025'!$D188:$ALO188,1),0)/1000</f>
        <v/>
      </c>
      <c r="AC188">
        <f>IFERROR(MATCH(AC$3,'Bins 2025'!$D188:$ALO188,1),0)/1000</f>
        <v/>
      </c>
      <c r="AD188">
        <f>IFERROR(MATCH(AD$3,'Bins 2025'!$D188:$ALO188,1),0)/1000</f>
        <v/>
      </c>
      <c r="AE188">
        <f>IFERROR(MATCH(AE$3,'Bins 2025'!$D188:$ALO188,1),0)/1000</f>
        <v/>
      </c>
      <c r="AF188">
        <f>IFERROR(MATCH(AF$3,'Bins 2025'!$D188:$ALO188,1),0)/1000</f>
        <v/>
      </c>
      <c r="AG188">
        <f>IFERROR(MATCH(AG$3,'Bins 2025'!$D188:$ALO188,1),0)/1000</f>
        <v/>
      </c>
      <c r="AH188">
        <f>IFERROR(MATCH(AH$3,'Bins 2025'!$D188:$ALO188,1),0)/1000</f>
        <v/>
      </c>
      <c r="AI188">
        <f>IFERROR(MATCH(AI$3,'Bins 2025'!$D188:$ALO188,1),0)/1000</f>
        <v/>
      </c>
      <c r="AJ188">
        <f>IFERROR(MATCH(AJ$3,'Bins 2025'!$D188:$ALO188,1),0)/1000</f>
        <v/>
      </c>
      <c r="AK188">
        <f>IFERROR(MATCH(AK$3,'Bins 2025'!$D188:$ALO188,1),0)/1000</f>
        <v/>
      </c>
      <c r="AL188">
        <f>IFERROR(MATCH(AL$3,'Bins 2025'!$D188:$ALO188,1),0)/1000</f>
        <v/>
      </c>
      <c r="AM188">
        <f>IFERROR(MATCH(AM$3,'Bins 2025'!$D188:$ALO188,1),0)/1000</f>
        <v/>
      </c>
      <c r="AN188">
        <f>IFERROR(MATCH(AN$3,'Bins 2025'!$D188:$ALO188,1),0)/1000</f>
        <v/>
      </c>
      <c r="AO188">
        <f>IFERROR(MATCH(AO$3,'Bins 2025'!$D188:$ALO188,1),0)/1000</f>
        <v/>
      </c>
      <c r="AP188">
        <f>IFERROR(MATCH(AP$3,'Bins 2025'!$D188:$ALO188,1),0)/1000</f>
        <v/>
      </c>
      <c r="AQ188">
        <f>IFERROR(MATCH(AQ$3,'Bins 2025'!$D188:$ALO188,1),0)/1000</f>
        <v/>
      </c>
      <c r="AR188">
        <f>IFERROR(MATCH(AR$3,'Bins 2025'!$D188:$ALO188,1),0)/1000</f>
        <v/>
      </c>
      <c r="AS188">
        <f>IFERROR(MATCH(AS$3,'Bins 2025'!$D188:$ALO188,1),0)/1000</f>
        <v/>
      </c>
      <c r="AT188">
        <f>IFERROR(MATCH(AT$3,'Bins 2025'!$D188:$ALO188,1),0)/1000</f>
        <v/>
      </c>
      <c r="AU188">
        <f>IFERROR(MATCH(AU$3,'Bins 2025'!$D188:$ALO188,1),0)/1000</f>
        <v/>
      </c>
      <c r="AV188">
        <f>IFERROR(MATCH(AV$3,'Bins 2025'!$D188:$ALO188,1),0)/1000</f>
        <v/>
      </c>
      <c r="AW188">
        <f>IFERROR(MATCH(AW$3,'Bins 2025'!$D188:$ALO188,1),0)/1000</f>
        <v/>
      </c>
      <c r="AX188">
        <f>IFERROR(MATCH(AX$3,'Bins 2025'!$D188:$ALO188,1),0)/1000</f>
        <v/>
      </c>
      <c r="AY188">
        <f>IFERROR(MATCH(AY$3,'Bins 2025'!$D188:$ALO188,1),0)/1000</f>
        <v/>
      </c>
      <c r="AZ188">
        <f>IFERROR(MATCH(AZ$3,'Bins 2025'!$D188:$ALO188,1),0)/1000</f>
        <v/>
      </c>
      <c r="BA188">
        <f>IFERROR(MATCH(BA$3,'Bins 2025'!$D188:$ALO188,1),0)/1000</f>
        <v/>
      </c>
      <c r="BB188">
        <f>IFERROR(MATCH(BB$3,'Bins 2025'!$D188:$ALO188,1),0)/1000</f>
        <v/>
      </c>
      <c r="BC188">
        <f>IFERROR(MATCH(BC$3,'Bins 2025'!$D188:$ALO188,1),0)/1000</f>
        <v/>
      </c>
      <c r="BD188">
        <f>IFERROR(MATCH(BD$3,'Bins 2025'!$D188:$ALO188,1),0)/1000</f>
        <v/>
      </c>
      <c r="BE188">
        <f>IFERROR(MATCH(BE$3,'Bins 2025'!$D188:$ALO188,1),0)/1000</f>
        <v/>
      </c>
      <c r="BF188">
        <f>IFERROR(MATCH(BF$3,'Bins 2025'!$D188:$ALO188,1),0)/1000</f>
        <v/>
      </c>
      <c r="BG188">
        <f>IFERROR(MATCH(BG$3,'Bins 2025'!$D188:$ALO188,1),0)/1000</f>
        <v/>
      </c>
      <c r="BH188">
        <f>IFERROR(MATCH(BH$3,'Bins 2025'!$D188:$ALO188,1),0)/1000</f>
        <v/>
      </c>
      <c r="BI188">
        <f>IFERROR(MATCH(BI$3,'Bins 2025'!$D188:$ALO188,1),0)/1000</f>
        <v/>
      </c>
      <c r="BJ188">
        <f>IFERROR(MATCH(BJ$3,'Bins 2025'!$D188:$ALO188,1),0)/1000</f>
        <v/>
      </c>
      <c r="BK188">
        <f>IFERROR(MATCH(BK$3,'Bins 2025'!$D188:$ALO188,1),0)/1000</f>
        <v/>
      </c>
      <c r="BL188">
        <f>IFERROR(MATCH(BL$3,'Bins 2025'!$D188:$ALO188,1),0)/1000</f>
        <v/>
      </c>
      <c r="BM188">
        <f>IFERROR(MATCH(BM$3,'Bins 2025'!$D188:$ALO188,1),0)/1000</f>
        <v/>
      </c>
      <c r="BN188">
        <f>IFERROR(MATCH(BN$3,'Bins 2025'!$D188:$ALO188,1),0)/1000</f>
        <v/>
      </c>
      <c r="BO188">
        <f>IFERROR(MATCH(BO$3,'Bins 2025'!$D188:$ALO188,1),0)/1000</f>
        <v/>
      </c>
      <c r="BP188">
        <f>IFERROR(MATCH(BP$3,'Bins 2025'!$D188:$ALO188,1),0)/1000</f>
        <v/>
      </c>
      <c r="BQ188">
        <f>IFERROR(MATCH(BQ$3,'Bins 2025'!$D188:$ALO188,1),0)/1000</f>
        <v/>
      </c>
      <c r="BR188">
        <f>IFERROR(MATCH(BR$3,'Bins 2025'!$D188:$ALO188,1),0)/1000</f>
        <v/>
      </c>
      <c r="BS188">
        <f>IFERROR(MATCH(BS$3,'Bins 2025'!$D188:$ALO188,1),0)/1000</f>
        <v/>
      </c>
      <c r="BT188">
        <f>IFERROR(MATCH(BT$3,'Bins 2025'!$D188:$ALO188,1),0)/1000</f>
        <v/>
      </c>
      <c r="BU188">
        <f>IFERROR(MATCH(BU$3,'Bins 2025'!$D188:$ALO188,1),0)/1000</f>
        <v/>
      </c>
      <c r="BV188">
        <f>IFERROR(MATCH(BV$3,'Bins 2025'!$D188:$ALO188,1),0)/1000</f>
        <v/>
      </c>
      <c r="BW188">
        <f>IFERROR(MATCH(BW$3,'Bins 2025'!$D188:$ALO188,1),0)/1000</f>
        <v/>
      </c>
      <c r="BX188">
        <f>IFERROR(MATCH(BX$3,'Bins 2025'!$D188:$ALO188,1),0)/1000</f>
        <v/>
      </c>
      <c r="BY188">
        <f>IFERROR(MATCH(BY$3,'Bins 2025'!$D188:$ALO188,1),0)/1000</f>
        <v/>
      </c>
      <c r="BZ188">
        <f>IFERROR(MATCH(BZ$3,'Bins 2025'!$D188:$ALO188,1),0)/1000</f>
        <v/>
      </c>
      <c r="CA188">
        <f>IFERROR(MATCH(CA$3,'Bins 2025'!$D188:$ALO188,1),0)/1000</f>
        <v/>
      </c>
      <c r="CB188">
        <f>IFERROR(MATCH(CB$3,'Bins 2025'!$D188:$ALO188,1),0)/1000</f>
        <v/>
      </c>
      <c r="CC188">
        <f>IFERROR(MATCH(CC$3,'Bins 2025'!$D188:$ALO188,1),0)/1000</f>
        <v/>
      </c>
      <c r="CD188">
        <f>IFERROR(MATCH(CD$3,'Bins 2025'!$D188:$ALO188,1),0)/1000</f>
        <v/>
      </c>
      <c r="CE188">
        <f>IFERROR(MATCH(CE$3,'Bins 2025'!$D188:$ALO188,1),0)/1000</f>
        <v/>
      </c>
      <c r="CF188">
        <f>IFERROR(MATCH(CF$3,'Bins 2025'!$D188:$ALO188,1),0)/1000</f>
        <v/>
      </c>
      <c r="CG188">
        <f>IFERROR(MATCH(CG$3,'Bins 2025'!$D188:$ALO188,1),0)/1000</f>
        <v/>
      </c>
      <c r="CH188">
        <f>IFERROR(MATCH(CH$3,'Bins 2025'!$D188:$ALO188,1),0)/1000</f>
        <v/>
      </c>
      <c r="CI188">
        <f>IFERROR(MATCH(CI$3,'Bins 2025'!$D188:$ALO188,1),0)/1000</f>
        <v/>
      </c>
      <c r="CJ188">
        <f>IFERROR(MATCH(CJ$3,'Bins 2025'!$D188:$ALO188,1),0)/1000</f>
        <v/>
      </c>
      <c r="CK188">
        <f>IFERROR(MATCH(CK$3,'Bins 2025'!$D188:$ALO188,1),0)/1000</f>
        <v/>
      </c>
      <c r="CL188">
        <f>IFERROR(MATCH(CL$3,'Bins 2025'!$D188:$ALO188,1),0)/1000</f>
        <v/>
      </c>
      <c r="CM188">
        <f>IFERROR(MATCH(CM$3,'Bins 2025'!$D188:$ALO188,1),0)/1000</f>
        <v/>
      </c>
      <c r="CN188">
        <f>IFERROR(MATCH(CN$3,'Bins 2025'!$D188:$ALO188,1),0)/1000</f>
        <v/>
      </c>
      <c r="CO188">
        <f>IFERROR(MATCH(CO$3,'Bins 2025'!$D188:$ALO188,1),0)/1000</f>
        <v/>
      </c>
      <c r="CP188">
        <f>IFERROR(MATCH(CP$3,'Bins 2025'!$D188:$ALO188,1),0)/1000</f>
        <v/>
      </c>
      <c r="CQ188">
        <f>IFERROR(MATCH(CQ$3,'Bins 2025'!$D188:$ALO188,1),0)/1000</f>
        <v/>
      </c>
      <c r="CR188">
        <f>IFERROR(MATCH(CR$3,'Bins 2025'!$D188:$ALO188,1),0)/1000</f>
        <v/>
      </c>
      <c r="CS188">
        <f>IFERROR(MATCH(CS$3,'Bins 2025'!$D188:$ALO188,1),0)/1000</f>
        <v/>
      </c>
      <c r="CT188">
        <f>IFERROR(MATCH(CT$3,'Bins 2025'!$D188:$ALO188,1),0)/1000</f>
        <v/>
      </c>
      <c r="CU188">
        <f>IFERROR(MATCH(CU$3,'Bins 2025'!$D188:$ALO188,1),0)/1000</f>
        <v/>
      </c>
      <c r="CV188">
        <f>IFERROR(MATCH(CV$3,'Bins 2025'!$D188:$ALO188,1),0)/1000</f>
        <v/>
      </c>
      <c r="CW188">
        <f>IFERROR(MATCH(CW$3,'Bins 2025'!$D188:$ALO188,1),0)/1000</f>
        <v/>
      </c>
      <c r="CX188">
        <f>IFERROR(MATCH(CX$3,'Bins 2025'!$D188:$ALO188,1),0)/1000</f>
        <v/>
      </c>
      <c r="CY188">
        <f>IFERROR(MATCH(CY$3,'Bins 2025'!$D188:$ALO188,1),0)/1000</f>
        <v/>
      </c>
      <c r="CZ188">
        <f>IFERROR(MATCH(CZ$3,'Bins 2025'!$D188:$ALO188,1),0)/1000</f>
        <v/>
      </c>
      <c r="DA188">
        <f>IFERROR(MATCH(DA$3,'Bins 2025'!$D188:$ALO188,1),0)/1000</f>
        <v/>
      </c>
      <c r="DB188">
        <f>IFERROR(MATCH(DB$3,'Bins 2025'!$D188:$ALO188,1),0)/1000</f>
        <v/>
      </c>
      <c r="DC188">
        <f>IFERROR(MATCH(DC$3,'Bins 2025'!$D188:$ALO188,1),0)/1000</f>
        <v/>
      </c>
      <c r="DD188">
        <f>IFERROR(MATCH(DD$3,'Bins 2025'!$D188:$ALO188,1),0)/1000</f>
        <v/>
      </c>
      <c r="DE188">
        <f>IFERROR(MATCH(DE$3,'Bins 2025'!$D188:$ALO188,1),0)/1000</f>
        <v/>
      </c>
      <c r="DF188">
        <f>IFERROR(MATCH(DF$3,'Bins 2025'!$D188:$ALO188,1),0)/1000</f>
        <v/>
      </c>
      <c r="DG188">
        <f>IFERROR(MATCH(DG$3,'Bins 2025'!$D188:$ALO188,1),0)/1000</f>
        <v/>
      </c>
      <c r="DH188">
        <f>IFERROR(MATCH(DH$3,'Bins 2025'!$D188:$ALO188,1),0)/1000</f>
        <v/>
      </c>
      <c r="DI188">
        <f>IFERROR(MATCH(DI$3,'Bins 2025'!$D188:$ALO188,1),0)/1000</f>
        <v/>
      </c>
      <c r="DJ188">
        <f>IFERROR(MATCH(DJ$3,'Bins 2025'!$D188:$ALO188,1),0)/1000</f>
        <v/>
      </c>
      <c r="DK188">
        <f>IFERROR(MATCH(DK$3,'Bins 2025'!$D188:$ALO188,1),0)/1000</f>
        <v/>
      </c>
      <c r="DL188">
        <f>IFERROR(MATCH(DL$3,'Bins 2025'!$D188:$ALO188,1),0)/1000</f>
        <v/>
      </c>
      <c r="DM188">
        <f>IFERROR(MATCH(DM$3,'Bins 2025'!$D188:$ALO188,1),0)/1000</f>
        <v/>
      </c>
      <c r="DN188">
        <f>IFERROR(MATCH(DN$3,'Bins 2025'!$D188:$ALO188,1),0)/1000</f>
        <v/>
      </c>
      <c r="DO188">
        <f>IFERROR(MATCH(DO$3,'Bins 2025'!$D188:$ALO188,1),0)/1000</f>
        <v/>
      </c>
      <c r="DP188">
        <f>IFERROR(MATCH(DP$3,'Bins 2025'!$D188:$ALO188,1),0)/1000</f>
        <v/>
      </c>
      <c r="DQ188">
        <f>IFERROR(MATCH(DQ$3,'Bins 2025'!$D188:$ALO188,1),0)/1000</f>
        <v/>
      </c>
      <c r="DR188">
        <f>IFERROR(MATCH(DR$3,'Bins 2025'!$D188:$ALO188,1),0)/1000</f>
        <v/>
      </c>
      <c r="DS188">
        <f>IFERROR(MATCH(DS$3,'Bins 2025'!$D188:$ALO188,1),0)/1000</f>
        <v/>
      </c>
      <c r="DT188">
        <f>IFERROR(MATCH(DT$3,'Bins 2025'!$D188:$ALO188,1),0)/1000</f>
        <v/>
      </c>
      <c r="DU188">
        <f>IFERROR(MATCH(DU$3,'Bins 2025'!$D188:$ALO188,1),0)/1000</f>
        <v/>
      </c>
      <c r="DV188">
        <f>IFERROR(MATCH(DV$3,'Bins 2025'!$D188:$ALO188,1),0)/1000</f>
        <v/>
      </c>
      <c r="DW188">
        <f>IFERROR(MATCH(DW$3,'Bins 2025'!$D188:$ALO188,1),0)/1000</f>
        <v/>
      </c>
      <c r="DX188">
        <f>IFERROR(MATCH(DX$3,'Bins 2025'!$D188:$ALO188,1),0)/1000</f>
        <v/>
      </c>
      <c r="DY188">
        <f>IFERROR(MATCH(DY$3,'Bins 2025'!$D188:$ALO188,1),0)/1000</f>
        <v/>
      </c>
      <c r="DZ188">
        <f>IFERROR(MATCH(DZ$3,'Bins 2025'!$D188:$ALO188,1),0)/1000</f>
        <v/>
      </c>
      <c r="EA188">
        <f>IFERROR(MATCH(EA$3,'Bins 2025'!$D188:$ALO188,1),0)/1000</f>
        <v/>
      </c>
      <c r="EB188">
        <f>IFERROR(MATCH(EB$3,'Bins 2025'!$D188:$ALO188,1),0)/1000</f>
        <v/>
      </c>
      <c r="EC188">
        <f>IFERROR(MATCH(EC$3,'Bins 2025'!$D188:$ALO188,1),0)/1000</f>
        <v/>
      </c>
      <c r="ED188">
        <f>IFERROR(MATCH(ED$3,'Bins 2025'!$D188:$ALO188,1),0)/1000</f>
        <v/>
      </c>
      <c r="EE188">
        <f>IFERROR(MATCH(EE$3,'Bins 2025'!$D188:$ALO188,1),0)/1000</f>
        <v/>
      </c>
      <c r="EF188">
        <f>IFERROR(MATCH(EF$3,'Bins 2025'!$D188:$ALO188,1),0)/1000</f>
        <v/>
      </c>
      <c r="EG188">
        <f>IFERROR(MATCH(EG$3,'Bins 2025'!$D188:$ALO188,1),0)/1000</f>
        <v/>
      </c>
      <c r="EH188">
        <f>IFERROR(MATCH(EH$3,'Bins 2025'!$D188:$ALO188,1),0)/1000</f>
        <v/>
      </c>
      <c r="EI188">
        <f>IFERROR(MATCH(EI$3,'Bins 2025'!$D188:$ALO188,1),0)/1000</f>
        <v/>
      </c>
      <c r="EJ188">
        <f>IFERROR(MATCH(EJ$3,'Bins 2025'!$D188:$ALO188,1),0)/1000</f>
        <v/>
      </c>
      <c r="EK188">
        <f>IFERROR(MATCH(EK$3,'Bins 2025'!$D188:$ALO188,1),0)/1000</f>
        <v/>
      </c>
      <c r="EL188">
        <f>IFERROR(MATCH(EL$3,'Bins 2025'!$D188:$ALO188,1),0)/1000</f>
        <v/>
      </c>
      <c r="EM188">
        <f>IFERROR(MATCH(EM$3,'Bins 2025'!$D188:$ALO188,1),0)/1000</f>
        <v/>
      </c>
      <c r="EN188">
        <f>IFERROR(MATCH(EN$3,'Bins 2025'!$D188:$ALO188,1),0)/1000</f>
        <v/>
      </c>
      <c r="EO188">
        <f>IFERROR(MATCH(EO$3,'Bins 2025'!$D188:$ALO188,1),0)/1000</f>
        <v/>
      </c>
      <c r="EP188">
        <f>IFERROR(MATCH(EP$3,'Bins 2025'!$D188:$ALO188,1),0)/1000</f>
        <v/>
      </c>
      <c r="EQ188">
        <f>IFERROR(MATCH(EQ$3,'Bins 2025'!$D188:$ALO188,1),0)/1000</f>
        <v/>
      </c>
      <c r="ER188">
        <f>IFERROR(MATCH(ER$3,'Bins 2025'!$D188:$ALO188,1),0)/1000</f>
        <v/>
      </c>
      <c r="ES188">
        <f>IFERROR(MATCH(ES$3,'Bins 2025'!$D188:$ALO188,1),0)/1000</f>
        <v/>
      </c>
      <c r="ET188">
        <f>IFERROR(MATCH(ET$3,'Bins 2025'!$D188:$ALO188,1),0)/1000</f>
        <v/>
      </c>
      <c r="EU188">
        <f>IFERROR(MATCH(EU$3,'Bins 2025'!$D188:$ALO188,1),0)/1000</f>
        <v/>
      </c>
      <c r="EV188">
        <f>IFERROR(MATCH(EV$3,'Bins 2025'!$D188:$ALO188,1),0)/1000</f>
        <v/>
      </c>
      <c r="EW188">
        <f>IFERROR(MATCH(EW$3,'Bins 2025'!$D188:$ALO188,1),0)/1000</f>
        <v/>
      </c>
      <c r="EX188">
        <f>IFERROR(MATCH(EX$3,'Bins 2025'!$D188:$ALO188,1),0)/1000</f>
        <v/>
      </c>
      <c r="EY188">
        <f>IFERROR(MATCH(EY$3,'Bins 2025'!$D188:$ALO188,1),0)/1000</f>
        <v/>
      </c>
      <c r="EZ188">
        <f>IFERROR(MATCH(EZ$3,'Bins 2025'!$D188:$ALO188,1),0)/1000</f>
        <v/>
      </c>
      <c r="FA188">
        <f>IFERROR(MATCH(FA$3,'Bins 2025'!$D188:$ALO188,1),0)/1000</f>
        <v/>
      </c>
      <c r="FB188">
        <f>IFERROR(MATCH(FB$3,'Bins 2025'!$D188:$ALO188,1),0)/1000</f>
        <v/>
      </c>
      <c r="FC188">
        <f>IFERROR(MATCH(FC$3,'Bins 2025'!$D188:$ALO188,1),0)/1000</f>
        <v/>
      </c>
      <c r="FD188">
        <f>IFERROR(MATCH(FD$3,'Bins 2025'!$D188:$ALO188,1),0)/1000</f>
        <v/>
      </c>
      <c r="FE188">
        <f>IFERROR(MATCH(FE$3,'Bins 2025'!$D188:$ALO188,1),0)/1000</f>
        <v/>
      </c>
      <c r="FF188">
        <f>IFERROR(MATCH(FF$3,'Bins 2025'!$D188:$ALO188,1),0)/1000</f>
        <v/>
      </c>
      <c r="FG188">
        <f>IFERROR(MATCH(FG$3,'Bins 2025'!$D188:$ALO188,1),0)/1000</f>
        <v/>
      </c>
      <c r="FH188">
        <f>IFERROR(MATCH(FH$3,'Bins 2025'!$D188:$ALO188,1),0)/1000</f>
        <v/>
      </c>
      <c r="FI188">
        <f>IFERROR(MATCH(FI$3,'Bins 2025'!$D188:$ALO188,1),0)/1000</f>
        <v/>
      </c>
      <c r="FJ188">
        <f>IFERROR(MATCH(FJ$3,'Bins 2025'!$D188:$ALO188,1),0)/1000</f>
        <v/>
      </c>
      <c r="FK188">
        <f>IFERROR(MATCH(FK$3,'Bins 2025'!$D188:$ALO188,1),0)/1000</f>
        <v/>
      </c>
      <c r="FL188">
        <f>IFERROR(MATCH(FL$3,'Bins 2025'!$D188:$ALO188,1),0)/1000</f>
        <v/>
      </c>
      <c r="FM188">
        <f>IFERROR(MATCH(FM$3,'Bins 2025'!$D188:$ALO188,1),0)/1000</f>
        <v/>
      </c>
      <c r="FN188">
        <f>IFERROR(MATCH(FN$3,'Bins 2025'!$D188:$ALO188,1),0)/1000</f>
        <v/>
      </c>
      <c r="FO188">
        <f>IFERROR(MATCH(FO$3,'Bins 2025'!$D188:$ALO188,1),0)/1000</f>
        <v/>
      </c>
      <c r="FP188">
        <f>IFERROR(MATCH(FP$3,'Bins 2025'!$D188:$ALO188,1),0)/1000</f>
        <v/>
      </c>
      <c r="FQ188">
        <f>IFERROR(MATCH(FQ$3,'Bins 2025'!$D188:$ALO188,1),0)/1000</f>
        <v/>
      </c>
      <c r="FR188">
        <f>IFERROR(MATCH(FR$3,'Bins 2025'!$D188:$ALO188,1),0)/1000</f>
        <v/>
      </c>
      <c r="FS188">
        <f>IFERROR(MATCH(FS$3,'Bins 2025'!$D188:$ALO188,1),0)/1000</f>
        <v/>
      </c>
      <c r="FT188">
        <f>IFERROR(MATCH(FT$3,'Bins 2025'!$D188:$ALO188,1),0)/1000</f>
        <v/>
      </c>
      <c r="FU188">
        <f>IFERROR(MATCH(FU$3,'Bins 2025'!$D188:$ALO188,1),0)/1000</f>
        <v/>
      </c>
      <c r="FV188">
        <f>IFERROR(MATCH(FV$3,'Bins 2025'!$D188:$ALO188,1),0)/1000</f>
        <v/>
      </c>
      <c r="FW188">
        <f>IFERROR(MATCH(FW$3,'Bins 2025'!$D188:$ALO188,1),0)/1000</f>
        <v/>
      </c>
      <c r="FX188">
        <f>IFERROR(MATCH(FX$3,'Bins 2025'!$D188:$ALO188,1),0)/1000</f>
        <v/>
      </c>
      <c r="FY188">
        <f>IFERROR(MATCH(FY$3,'Bins 2025'!$D188:$ALO188,1),0)/1000</f>
        <v/>
      </c>
      <c r="FZ188">
        <f>IFERROR(MATCH(FZ$3,'Bins 2025'!$D188:$ALO188,1),0)/1000</f>
        <v/>
      </c>
      <c r="GA188">
        <f>IFERROR(MATCH(GA$3,'Bins 2025'!$D188:$ALO188,1),0)/1000</f>
        <v/>
      </c>
      <c r="GB188">
        <f>IFERROR(MATCH(GB$3,'Bins 2025'!$D188:$ALO188,1),0)/1000</f>
        <v/>
      </c>
      <c r="GC188">
        <f>IFERROR(MATCH(GC$3,'Bins 2025'!$D188:$ALO188,1),0)/1000</f>
        <v/>
      </c>
      <c r="GD188">
        <f>IFERROR(MATCH(GD$3,'Bins 2025'!$D188:$ALO188,1),0)/1000</f>
        <v/>
      </c>
      <c r="GE188">
        <f>IFERROR(MATCH(GE$3,'Bins 2025'!$D188:$ALO188,1),0)/1000</f>
        <v/>
      </c>
      <c r="GF188">
        <f>IFERROR(MATCH(GF$3,'Bins 2025'!$D188:$ALO188,1),0)/1000</f>
        <v/>
      </c>
      <c r="GG188">
        <f>IFERROR(MATCH(GG$3,'Bins 2025'!$D188:$ALO188,1),0)/1000</f>
        <v/>
      </c>
      <c r="GH188">
        <f>IFERROR(MATCH(GH$3,'Bins 2025'!$D188:$ALO188,1),0)/1000</f>
        <v/>
      </c>
      <c r="GI188">
        <f>IFERROR(MATCH(GI$3,'Bins 2025'!$D188:$ALO188,1),0)/1000</f>
        <v/>
      </c>
      <c r="GJ188">
        <f>IFERROR(MATCH(GJ$3,'Bins 2025'!$D188:$ALO188,1),0)/1000</f>
        <v/>
      </c>
      <c r="GK188">
        <f>IFERROR(MATCH(GK$3,'Bins 2025'!$D188:$ALO188,1),0)/1000</f>
        <v/>
      </c>
      <c r="GL188">
        <f>IFERROR(MATCH(GL$3,'Bins 2025'!$D188:$ALO188,1),0)/1000</f>
        <v/>
      </c>
      <c r="GM188">
        <f>IFERROR(MATCH(GM$3,'Bins 2025'!$D188:$ALO188,1),0)/1000</f>
        <v/>
      </c>
      <c r="GN188">
        <f>IFERROR(MATCH(GN$3,'Bins 2025'!$D188:$ALO188,1),0)/1000</f>
        <v/>
      </c>
      <c r="GO188">
        <f>IFERROR(MATCH(GO$3,'Bins 2025'!$D188:$ALO188,1),0)/1000</f>
        <v/>
      </c>
      <c r="GP188">
        <f>IFERROR(MATCH(GP$3,'Bins 2025'!$D188:$ALO188,1),0)/1000</f>
        <v/>
      </c>
      <c r="GQ188">
        <f>IFERROR(MATCH(GQ$3,'Bins 2025'!$D188:$ALO188,1),0)/1000</f>
        <v/>
      </c>
      <c r="GR188">
        <f>IFERROR(MATCH(GR$3,'Bins 2025'!$D188:$ALO188,1),0)/1000</f>
        <v/>
      </c>
      <c r="GS188">
        <f>IFERROR(MATCH(GS$3,'Bins 2025'!$D188:$ALO188,1),0)/1000</f>
        <v/>
      </c>
      <c r="GT188">
        <f>IFERROR(MATCH(GT$3,'Bins 2025'!$D188:$ALO188,1),0)/1000</f>
        <v/>
      </c>
      <c r="GU188">
        <f>IFERROR(MATCH(GU$3,'Bins 2025'!$D188:$ALO188,1),0)/1000</f>
        <v/>
      </c>
    </row>
    <row r="189">
      <c r="B189">
        <f>Inputs!B189</f>
        <v/>
      </c>
      <c r="C189">
        <f>Inputs!K189</f>
        <v/>
      </c>
      <c r="D189">
        <f>N(Inputs!H189)</f>
        <v/>
      </c>
      <c r="E189">
        <f>IFERROR(MATCH(E$3,'Bins 2025'!$D189:$ALO189,1),0)/1000</f>
        <v/>
      </c>
      <c r="F189">
        <f>IFERROR(MATCH(F$3,'Bins 2025'!$D189:$ALO189,1),0)/1000</f>
        <v/>
      </c>
      <c r="G189">
        <f>IFERROR(MATCH(G$3,'Bins 2025'!$D189:$ALO189,1),0)/1000</f>
        <v/>
      </c>
      <c r="H189">
        <f>IFERROR(MATCH(H$3,'Bins 2025'!$D189:$ALO189,1),0)/1000</f>
        <v/>
      </c>
      <c r="I189">
        <f>IFERROR(MATCH(I$3,'Bins 2025'!$D189:$ALO189,1),0)/1000</f>
        <v/>
      </c>
      <c r="J189">
        <f>IFERROR(MATCH(J$3,'Bins 2025'!$D189:$ALO189,1),0)/1000</f>
        <v/>
      </c>
      <c r="K189">
        <f>IFERROR(MATCH(K$3,'Bins 2025'!$D189:$ALO189,1),0)/1000</f>
        <v/>
      </c>
      <c r="L189">
        <f>IFERROR(MATCH(L$3,'Bins 2025'!$D189:$ALO189,1),0)/1000</f>
        <v/>
      </c>
      <c r="M189">
        <f>IFERROR(MATCH(M$3,'Bins 2025'!$D189:$ALO189,1),0)/1000</f>
        <v/>
      </c>
      <c r="N189">
        <f>IFERROR(MATCH(N$3,'Bins 2025'!$D189:$ALO189,1),0)/1000</f>
        <v/>
      </c>
      <c r="O189">
        <f>IFERROR(MATCH(O$3,'Bins 2025'!$D189:$ALO189,1),0)/1000</f>
        <v/>
      </c>
      <c r="P189">
        <f>IFERROR(MATCH(P$3,'Bins 2025'!$D189:$ALO189,1),0)/1000</f>
        <v/>
      </c>
      <c r="Q189">
        <f>IFERROR(MATCH(Q$3,'Bins 2025'!$D189:$ALO189,1),0)/1000</f>
        <v/>
      </c>
      <c r="R189">
        <f>IFERROR(MATCH(R$3,'Bins 2025'!$D189:$ALO189,1),0)/1000</f>
        <v/>
      </c>
      <c r="S189">
        <f>IFERROR(MATCH(S$3,'Bins 2025'!$D189:$ALO189,1),0)/1000</f>
        <v/>
      </c>
      <c r="T189">
        <f>IFERROR(MATCH(T$3,'Bins 2025'!$D189:$ALO189,1),0)/1000</f>
        <v/>
      </c>
      <c r="U189">
        <f>IFERROR(MATCH(U$3,'Bins 2025'!$D189:$ALO189,1),0)/1000</f>
        <v/>
      </c>
      <c r="V189">
        <f>IFERROR(MATCH(V$3,'Bins 2025'!$D189:$ALO189,1),0)/1000</f>
        <v/>
      </c>
      <c r="W189">
        <f>IFERROR(MATCH(W$3,'Bins 2025'!$D189:$ALO189,1),0)/1000</f>
        <v/>
      </c>
      <c r="X189">
        <f>IFERROR(MATCH(X$3,'Bins 2025'!$D189:$ALO189,1),0)/1000</f>
        <v/>
      </c>
      <c r="Y189">
        <f>IFERROR(MATCH(Y$3,'Bins 2025'!$D189:$ALO189,1),0)/1000</f>
        <v/>
      </c>
      <c r="Z189">
        <f>IFERROR(MATCH(Z$3,'Bins 2025'!$D189:$ALO189,1),0)/1000</f>
        <v/>
      </c>
      <c r="AA189">
        <f>IFERROR(MATCH(AA$3,'Bins 2025'!$D189:$ALO189,1),0)/1000</f>
        <v/>
      </c>
      <c r="AB189">
        <f>IFERROR(MATCH(AB$3,'Bins 2025'!$D189:$ALO189,1),0)/1000</f>
        <v/>
      </c>
      <c r="AC189">
        <f>IFERROR(MATCH(AC$3,'Bins 2025'!$D189:$ALO189,1),0)/1000</f>
        <v/>
      </c>
      <c r="AD189">
        <f>IFERROR(MATCH(AD$3,'Bins 2025'!$D189:$ALO189,1),0)/1000</f>
        <v/>
      </c>
      <c r="AE189">
        <f>IFERROR(MATCH(AE$3,'Bins 2025'!$D189:$ALO189,1),0)/1000</f>
        <v/>
      </c>
      <c r="AF189">
        <f>IFERROR(MATCH(AF$3,'Bins 2025'!$D189:$ALO189,1),0)/1000</f>
        <v/>
      </c>
      <c r="AG189">
        <f>IFERROR(MATCH(AG$3,'Bins 2025'!$D189:$ALO189,1),0)/1000</f>
        <v/>
      </c>
      <c r="AH189">
        <f>IFERROR(MATCH(AH$3,'Bins 2025'!$D189:$ALO189,1),0)/1000</f>
        <v/>
      </c>
      <c r="AI189">
        <f>IFERROR(MATCH(AI$3,'Bins 2025'!$D189:$ALO189,1),0)/1000</f>
        <v/>
      </c>
      <c r="AJ189">
        <f>IFERROR(MATCH(AJ$3,'Bins 2025'!$D189:$ALO189,1),0)/1000</f>
        <v/>
      </c>
      <c r="AK189">
        <f>IFERROR(MATCH(AK$3,'Bins 2025'!$D189:$ALO189,1),0)/1000</f>
        <v/>
      </c>
      <c r="AL189">
        <f>IFERROR(MATCH(AL$3,'Bins 2025'!$D189:$ALO189,1),0)/1000</f>
        <v/>
      </c>
      <c r="AM189">
        <f>IFERROR(MATCH(AM$3,'Bins 2025'!$D189:$ALO189,1),0)/1000</f>
        <v/>
      </c>
      <c r="AN189">
        <f>IFERROR(MATCH(AN$3,'Bins 2025'!$D189:$ALO189,1),0)/1000</f>
        <v/>
      </c>
      <c r="AO189">
        <f>IFERROR(MATCH(AO$3,'Bins 2025'!$D189:$ALO189,1),0)/1000</f>
        <v/>
      </c>
      <c r="AP189">
        <f>IFERROR(MATCH(AP$3,'Bins 2025'!$D189:$ALO189,1),0)/1000</f>
        <v/>
      </c>
      <c r="AQ189">
        <f>IFERROR(MATCH(AQ$3,'Bins 2025'!$D189:$ALO189,1),0)/1000</f>
        <v/>
      </c>
      <c r="AR189">
        <f>IFERROR(MATCH(AR$3,'Bins 2025'!$D189:$ALO189,1),0)/1000</f>
        <v/>
      </c>
      <c r="AS189">
        <f>IFERROR(MATCH(AS$3,'Bins 2025'!$D189:$ALO189,1),0)/1000</f>
        <v/>
      </c>
      <c r="AT189">
        <f>IFERROR(MATCH(AT$3,'Bins 2025'!$D189:$ALO189,1),0)/1000</f>
        <v/>
      </c>
      <c r="AU189">
        <f>IFERROR(MATCH(AU$3,'Bins 2025'!$D189:$ALO189,1),0)/1000</f>
        <v/>
      </c>
      <c r="AV189">
        <f>IFERROR(MATCH(AV$3,'Bins 2025'!$D189:$ALO189,1),0)/1000</f>
        <v/>
      </c>
      <c r="AW189">
        <f>IFERROR(MATCH(AW$3,'Bins 2025'!$D189:$ALO189,1),0)/1000</f>
        <v/>
      </c>
      <c r="AX189">
        <f>IFERROR(MATCH(AX$3,'Bins 2025'!$D189:$ALO189,1),0)/1000</f>
        <v/>
      </c>
      <c r="AY189">
        <f>IFERROR(MATCH(AY$3,'Bins 2025'!$D189:$ALO189,1),0)/1000</f>
        <v/>
      </c>
      <c r="AZ189">
        <f>IFERROR(MATCH(AZ$3,'Bins 2025'!$D189:$ALO189,1),0)/1000</f>
        <v/>
      </c>
      <c r="BA189">
        <f>IFERROR(MATCH(BA$3,'Bins 2025'!$D189:$ALO189,1),0)/1000</f>
        <v/>
      </c>
      <c r="BB189">
        <f>IFERROR(MATCH(BB$3,'Bins 2025'!$D189:$ALO189,1),0)/1000</f>
        <v/>
      </c>
      <c r="BC189">
        <f>IFERROR(MATCH(BC$3,'Bins 2025'!$D189:$ALO189,1),0)/1000</f>
        <v/>
      </c>
      <c r="BD189">
        <f>IFERROR(MATCH(BD$3,'Bins 2025'!$D189:$ALO189,1),0)/1000</f>
        <v/>
      </c>
      <c r="BE189">
        <f>IFERROR(MATCH(BE$3,'Bins 2025'!$D189:$ALO189,1),0)/1000</f>
        <v/>
      </c>
      <c r="BF189">
        <f>IFERROR(MATCH(BF$3,'Bins 2025'!$D189:$ALO189,1),0)/1000</f>
        <v/>
      </c>
      <c r="BG189">
        <f>IFERROR(MATCH(BG$3,'Bins 2025'!$D189:$ALO189,1),0)/1000</f>
        <v/>
      </c>
      <c r="BH189">
        <f>IFERROR(MATCH(BH$3,'Bins 2025'!$D189:$ALO189,1),0)/1000</f>
        <v/>
      </c>
      <c r="BI189">
        <f>IFERROR(MATCH(BI$3,'Bins 2025'!$D189:$ALO189,1),0)/1000</f>
        <v/>
      </c>
      <c r="BJ189">
        <f>IFERROR(MATCH(BJ$3,'Bins 2025'!$D189:$ALO189,1),0)/1000</f>
        <v/>
      </c>
      <c r="BK189">
        <f>IFERROR(MATCH(BK$3,'Bins 2025'!$D189:$ALO189,1),0)/1000</f>
        <v/>
      </c>
      <c r="BL189">
        <f>IFERROR(MATCH(BL$3,'Bins 2025'!$D189:$ALO189,1),0)/1000</f>
        <v/>
      </c>
      <c r="BM189">
        <f>IFERROR(MATCH(BM$3,'Bins 2025'!$D189:$ALO189,1),0)/1000</f>
        <v/>
      </c>
      <c r="BN189">
        <f>IFERROR(MATCH(BN$3,'Bins 2025'!$D189:$ALO189,1),0)/1000</f>
        <v/>
      </c>
      <c r="BO189">
        <f>IFERROR(MATCH(BO$3,'Bins 2025'!$D189:$ALO189,1),0)/1000</f>
        <v/>
      </c>
      <c r="BP189">
        <f>IFERROR(MATCH(BP$3,'Bins 2025'!$D189:$ALO189,1),0)/1000</f>
        <v/>
      </c>
      <c r="BQ189">
        <f>IFERROR(MATCH(BQ$3,'Bins 2025'!$D189:$ALO189,1),0)/1000</f>
        <v/>
      </c>
      <c r="BR189">
        <f>IFERROR(MATCH(BR$3,'Bins 2025'!$D189:$ALO189,1),0)/1000</f>
        <v/>
      </c>
      <c r="BS189">
        <f>IFERROR(MATCH(BS$3,'Bins 2025'!$D189:$ALO189,1),0)/1000</f>
        <v/>
      </c>
      <c r="BT189">
        <f>IFERROR(MATCH(BT$3,'Bins 2025'!$D189:$ALO189,1),0)/1000</f>
        <v/>
      </c>
      <c r="BU189">
        <f>IFERROR(MATCH(BU$3,'Bins 2025'!$D189:$ALO189,1),0)/1000</f>
        <v/>
      </c>
      <c r="BV189">
        <f>IFERROR(MATCH(BV$3,'Bins 2025'!$D189:$ALO189,1),0)/1000</f>
        <v/>
      </c>
      <c r="BW189">
        <f>IFERROR(MATCH(BW$3,'Bins 2025'!$D189:$ALO189,1),0)/1000</f>
        <v/>
      </c>
      <c r="BX189">
        <f>IFERROR(MATCH(BX$3,'Bins 2025'!$D189:$ALO189,1),0)/1000</f>
        <v/>
      </c>
      <c r="BY189">
        <f>IFERROR(MATCH(BY$3,'Bins 2025'!$D189:$ALO189,1),0)/1000</f>
        <v/>
      </c>
      <c r="BZ189">
        <f>IFERROR(MATCH(BZ$3,'Bins 2025'!$D189:$ALO189,1),0)/1000</f>
        <v/>
      </c>
      <c r="CA189">
        <f>IFERROR(MATCH(CA$3,'Bins 2025'!$D189:$ALO189,1),0)/1000</f>
        <v/>
      </c>
      <c r="CB189">
        <f>IFERROR(MATCH(CB$3,'Bins 2025'!$D189:$ALO189,1),0)/1000</f>
        <v/>
      </c>
      <c r="CC189">
        <f>IFERROR(MATCH(CC$3,'Bins 2025'!$D189:$ALO189,1),0)/1000</f>
        <v/>
      </c>
      <c r="CD189">
        <f>IFERROR(MATCH(CD$3,'Bins 2025'!$D189:$ALO189,1),0)/1000</f>
        <v/>
      </c>
      <c r="CE189">
        <f>IFERROR(MATCH(CE$3,'Bins 2025'!$D189:$ALO189,1),0)/1000</f>
        <v/>
      </c>
      <c r="CF189">
        <f>IFERROR(MATCH(CF$3,'Bins 2025'!$D189:$ALO189,1),0)/1000</f>
        <v/>
      </c>
      <c r="CG189">
        <f>IFERROR(MATCH(CG$3,'Bins 2025'!$D189:$ALO189,1),0)/1000</f>
        <v/>
      </c>
      <c r="CH189">
        <f>IFERROR(MATCH(CH$3,'Bins 2025'!$D189:$ALO189,1),0)/1000</f>
        <v/>
      </c>
      <c r="CI189">
        <f>IFERROR(MATCH(CI$3,'Bins 2025'!$D189:$ALO189,1),0)/1000</f>
        <v/>
      </c>
      <c r="CJ189">
        <f>IFERROR(MATCH(CJ$3,'Bins 2025'!$D189:$ALO189,1),0)/1000</f>
        <v/>
      </c>
      <c r="CK189">
        <f>IFERROR(MATCH(CK$3,'Bins 2025'!$D189:$ALO189,1),0)/1000</f>
        <v/>
      </c>
      <c r="CL189">
        <f>IFERROR(MATCH(CL$3,'Bins 2025'!$D189:$ALO189,1),0)/1000</f>
        <v/>
      </c>
      <c r="CM189">
        <f>IFERROR(MATCH(CM$3,'Bins 2025'!$D189:$ALO189,1),0)/1000</f>
        <v/>
      </c>
      <c r="CN189">
        <f>IFERROR(MATCH(CN$3,'Bins 2025'!$D189:$ALO189,1),0)/1000</f>
        <v/>
      </c>
      <c r="CO189">
        <f>IFERROR(MATCH(CO$3,'Bins 2025'!$D189:$ALO189,1),0)/1000</f>
        <v/>
      </c>
      <c r="CP189">
        <f>IFERROR(MATCH(CP$3,'Bins 2025'!$D189:$ALO189,1),0)/1000</f>
        <v/>
      </c>
      <c r="CQ189">
        <f>IFERROR(MATCH(CQ$3,'Bins 2025'!$D189:$ALO189,1),0)/1000</f>
        <v/>
      </c>
      <c r="CR189">
        <f>IFERROR(MATCH(CR$3,'Bins 2025'!$D189:$ALO189,1),0)/1000</f>
        <v/>
      </c>
      <c r="CS189">
        <f>IFERROR(MATCH(CS$3,'Bins 2025'!$D189:$ALO189,1),0)/1000</f>
        <v/>
      </c>
      <c r="CT189">
        <f>IFERROR(MATCH(CT$3,'Bins 2025'!$D189:$ALO189,1),0)/1000</f>
        <v/>
      </c>
      <c r="CU189">
        <f>IFERROR(MATCH(CU$3,'Bins 2025'!$D189:$ALO189,1),0)/1000</f>
        <v/>
      </c>
      <c r="CV189">
        <f>IFERROR(MATCH(CV$3,'Bins 2025'!$D189:$ALO189,1),0)/1000</f>
        <v/>
      </c>
      <c r="CW189">
        <f>IFERROR(MATCH(CW$3,'Bins 2025'!$D189:$ALO189,1),0)/1000</f>
        <v/>
      </c>
      <c r="CX189">
        <f>IFERROR(MATCH(CX$3,'Bins 2025'!$D189:$ALO189,1),0)/1000</f>
        <v/>
      </c>
      <c r="CY189">
        <f>IFERROR(MATCH(CY$3,'Bins 2025'!$D189:$ALO189,1),0)/1000</f>
        <v/>
      </c>
      <c r="CZ189">
        <f>IFERROR(MATCH(CZ$3,'Bins 2025'!$D189:$ALO189,1),0)/1000</f>
        <v/>
      </c>
      <c r="DA189">
        <f>IFERROR(MATCH(DA$3,'Bins 2025'!$D189:$ALO189,1),0)/1000</f>
        <v/>
      </c>
      <c r="DB189">
        <f>IFERROR(MATCH(DB$3,'Bins 2025'!$D189:$ALO189,1),0)/1000</f>
        <v/>
      </c>
      <c r="DC189">
        <f>IFERROR(MATCH(DC$3,'Bins 2025'!$D189:$ALO189,1),0)/1000</f>
        <v/>
      </c>
      <c r="DD189">
        <f>IFERROR(MATCH(DD$3,'Bins 2025'!$D189:$ALO189,1),0)/1000</f>
        <v/>
      </c>
      <c r="DE189">
        <f>IFERROR(MATCH(DE$3,'Bins 2025'!$D189:$ALO189,1),0)/1000</f>
        <v/>
      </c>
      <c r="DF189">
        <f>IFERROR(MATCH(DF$3,'Bins 2025'!$D189:$ALO189,1),0)/1000</f>
        <v/>
      </c>
      <c r="DG189">
        <f>IFERROR(MATCH(DG$3,'Bins 2025'!$D189:$ALO189,1),0)/1000</f>
        <v/>
      </c>
      <c r="DH189">
        <f>IFERROR(MATCH(DH$3,'Bins 2025'!$D189:$ALO189,1),0)/1000</f>
        <v/>
      </c>
      <c r="DI189">
        <f>IFERROR(MATCH(DI$3,'Bins 2025'!$D189:$ALO189,1),0)/1000</f>
        <v/>
      </c>
      <c r="DJ189">
        <f>IFERROR(MATCH(DJ$3,'Bins 2025'!$D189:$ALO189,1),0)/1000</f>
        <v/>
      </c>
      <c r="DK189">
        <f>IFERROR(MATCH(DK$3,'Bins 2025'!$D189:$ALO189,1),0)/1000</f>
        <v/>
      </c>
      <c r="DL189">
        <f>IFERROR(MATCH(DL$3,'Bins 2025'!$D189:$ALO189,1),0)/1000</f>
        <v/>
      </c>
      <c r="DM189">
        <f>IFERROR(MATCH(DM$3,'Bins 2025'!$D189:$ALO189,1),0)/1000</f>
        <v/>
      </c>
      <c r="DN189">
        <f>IFERROR(MATCH(DN$3,'Bins 2025'!$D189:$ALO189,1),0)/1000</f>
        <v/>
      </c>
      <c r="DO189">
        <f>IFERROR(MATCH(DO$3,'Bins 2025'!$D189:$ALO189,1),0)/1000</f>
        <v/>
      </c>
      <c r="DP189">
        <f>IFERROR(MATCH(DP$3,'Bins 2025'!$D189:$ALO189,1),0)/1000</f>
        <v/>
      </c>
      <c r="DQ189">
        <f>IFERROR(MATCH(DQ$3,'Bins 2025'!$D189:$ALO189,1),0)/1000</f>
        <v/>
      </c>
      <c r="DR189">
        <f>IFERROR(MATCH(DR$3,'Bins 2025'!$D189:$ALO189,1),0)/1000</f>
        <v/>
      </c>
      <c r="DS189">
        <f>IFERROR(MATCH(DS$3,'Bins 2025'!$D189:$ALO189,1),0)/1000</f>
        <v/>
      </c>
      <c r="DT189">
        <f>IFERROR(MATCH(DT$3,'Bins 2025'!$D189:$ALO189,1),0)/1000</f>
        <v/>
      </c>
      <c r="DU189">
        <f>IFERROR(MATCH(DU$3,'Bins 2025'!$D189:$ALO189,1),0)/1000</f>
        <v/>
      </c>
      <c r="DV189">
        <f>IFERROR(MATCH(DV$3,'Bins 2025'!$D189:$ALO189,1),0)/1000</f>
        <v/>
      </c>
      <c r="DW189">
        <f>IFERROR(MATCH(DW$3,'Bins 2025'!$D189:$ALO189,1),0)/1000</f>
        <v/>
      </c>
      <c r="DX189">
        <f>IFERROR(MATCH(DX$3,'Bins 2025'!$D189:$ALO189,1),0)/1000</f>
        <v/>
      </c>
      <c r="DY189">
        <f>IFERROR(MATCH(DY$3,'Bins 2025'!$D189:$ALO189,1),0)/1000</f>
        <v/>
      </c>
      <c r="DZ189">
        <f>IFERROR(MATCH(DZ$3,'Bins 2025'!$D189:$ALO189,1),0)/1000</f>
        <v/>
      </c>
      <c r="EA189">
        <f>IFERROR(MATCH(EA$3,'Bins 2025'!$D189:$ALO189,1),0)/1000</f>
        <v/>
      </c>
      <c r="EB189">
        <f>IFERROR(MATCH(EB$3,'Bins 2025'!$D189:$ALO189,1),0)/1000</f>
        <v/>
      </c>
      <c r="EC189">
        <f>IFERROR(MATCH(EC$3,'Bins 2025'!$D189:$ALO189,1),0)/1000</f>
        <v/>
      </c>
      <c r="ED189">
        <f>IFERROR(MATCH(ED$3,'Bins 2025'!$D189:$ALO189,1),0)/1000</f>
        <v/>
      </c>
      <c r="EE189">
        <f>IFERROR(MATCH(EE$3,'Bins 2025'!$D189:$ALO189,1),0)/1000</f>
        <v/>
      </c>
      <c r="EF189">
        <f>IFERROR(MATCH(EF$3,'Bins 2025'!$D189:$ALO189,1),0)/1000</f>
        <v/>
      </c>
      <c r="EG189">
        <f>IFERROR(MATCH(EG$3,'Bins 2025'!$D189:$ALO189,1),0)/1000</f>
        <v/>
      </c>
      <c r="EH189">
        <f>IFERROR(MATCH(EH$3,'Bins 2025'!$D189:$ALO189,1),0)/1000</f>
        <v/>
      </c>
      <c r="EI189">
        <f>IFERROR(MATCH(EI$3,'Bins 2025'!$D189:$ALO189,1),0)/1000</f>
        <v/>
      </c>
      <c r="EJ189">
        <f>IFERROR(MATCH(EJ$3,'Bins 2025'!$D189:$ALO189,1),0)/1000</f>
        <v/>
      </c>
      <c r="EK189">
        <f>IFERROR(MATCH(EK$3,'Bins 2025'!$D189:$ALO189,1),0)/1000</f>
        <v/>
      </c>
      <c r="EL189">
        <f>IFERROR(MATCH(EL$3,'Bins 2025'!$D189:$ALO189,1),0)/1000</f>
        <v/>
      </c>
      <c r="EM189">
        <f>IFERROR(MATCH(EM$3,'Bins 2025'!$D189:$ALO189,1),0)/1000</f>
        <v/>
      </c>
      <c r="EN189">
        <f>IFERROR(MATCH(EN$3,'Bins 2025'!$D189:$ALO189,1),0)/1000</f>
        <v/>
      </c>
      <c r="EO189">
        <f>IFERROR(MATCH(EO$3,'Bins 2025'!$D189:$ALO189,1),0)/1000</f>
        <v/>
      </c>
      <c r="EP189">
        <f>IFERROR(MATCH(EP$3,'Bins 2025'!$D189:$ALO189,1),0)/1000</f>
        <v/>
      </c>
      <c r="EQ189">
        <f>IFERROR(MATCH(EQ$3,'Bins 2025'!$D189:$ALO189,1),0)/1000</f>
        <v/>
      </c>
      <c r="ER189">
        <f>IFERROR(MATCH(ER$3,'Bins 2025'!$D189:$ALO189,1),0)/1000</f>
        <v/>
      </c>
      <c r="ES189">
        <f>IFERROR(MATCH(ES$3,'Bins 2025'!$D189:$ALO189,1),0)/1000</f>
        <v/>
      </c>
      <c r="ET189">
        <f>IFERROR(MATCH(ET$3,'Bins 2025'!$D189:$ALO189,1),0)/1000</f>
        <v/>
      </c>
      <c r="EU189">
        <f>IFERROR(MATCH(EU$3,'Bins 2025'!$D189:$ALO189,1),0)/1000</f>
        <v/>
      </c>
      <c r="EV189">
        <f>IFERROR(MATCH(EV$3,'Bins 2025'!$D189:$ALO189,1),0)/1000</f>
        <v/>
      </c>
      <c r="EW189">
        <f>IFERROR(MATCH(EW$3,'Bins 2025'!$D189:$ALO189,1),0)/1000</f>
        <v/>
      </c>
      <c r="EX189">
        <f>IFERROR(MATCH(EX$3,'Bins 2025'!$D189:$ALO189,1),0)/1000</f>
        <v/>
      </c>
      <c r="EY189">
        <f>IFERROR(MATCH(EY$3,'Bins 2025'!$D189:$ALO189,1),0)/1000</f>
        <v/>
      </c>
      <c r="EZ189">
        <f>IFERROR(MATCH(EZ$3,'Bins 2025'!$D189:$ALO189,1),0)/1000</f>
        <v/>
      </c>
      <c r="FA189">
        <f>IFERROR(MATCH(FA$3,'Bins 2025'!$D189:$ALO189,1),0)/1000</f>
        <v/>
      </c>
      <c r="FB189">
        <f>IFERROR(MATCH(FB$3,'Bins 2025'!$D189:$ALO189,1),0)/1000</f>
        <v/>
      </c>
      <c r="FC189">
        <f>IFERROR(MATCH(FC$3,'Bins 2025'!$D189:$ALO189,1),0)/1000</f>
        <v/>
      </c>
      <c r="FD189">
        <f>IFERROR(MATCH(FD$3,'Bins 2025'!$D189:$ALO189,1),0)/1000</f>
        <v/>
      </c>
      <c r="FE189">
        <f>IFERROR(MATCH(FE$3,'Bins 2025'!$D189:$ALO189,1),0)/1000</f>
        <v/>
      </c>
      <c r="FF189">
        <f>IFERROR(MATCH(FF$3,'Bins 2025'!$D189:$ALO189,1),0)/1000</f>
        <v/>
      </c>
      <c r="FG189">
        <f>IFERROR(MATCH(FG$3,'Bins 2025'!$D189:$ALO189,1),0)/1000</f>
        <v/>
      </c>
      <c r="FH189">
        <f>IFERROR(MATCH(FH$3,'Bins 2025'!$D189:$ALO189,1),0)/1000</f>
        <v/>
      </c>
      <c r="FI189">
        <f>IFERROR(MATCH(FI$3,'Bins 2025'!$D189:$ALO189,1),0)/1000</f>
        <v/>
      </c>
      <c r="FJ189">
        <f>IFERROR(MATCH(FJ$3,'Bins 2025'!$D189:$ALO189,1),0)/1000</f>
        <v/>
      </c>
      <c r="FK189">
        <f>IFERROR(MATCH(FK$3,'Bins 2025'!$D189:$ALO189,1),0)/1000</f>
        <v/>
      </c>
      <c r="FL189">
        <f>IFERROR(MATCH(FL$3,'Bins 2025'!$D189:$ALO189,1),0)/1000</f>
        <v/>
      </c>
      <c r="FM189">
        <f>IFERROR(MATCH(FM$3,'Bins 2025'!$D189:$ALO189,1),0)/1000</f>
        <v/>
      </c>
      <c r="FN189">
        <f>IFERROR(MATCH(FN$3,'Bins 2025'!$D189:$ALO189,1),0)/1000</f>
        <v/>
      </c>
      <c r="FO189">
        <f>IFERROR(MATCH(FO$3,'Bins 2025'!$D189:$ALO189,1),0)/1000</f>
        <v/>
      </c>
      <c r="FP189">
        <f>IFERROR(MATCH(FP$3,'Bins 2025'!$D189:$ALO189,1),0)/1000</f>
        <v/>
      </c>
      <c r="FQ189">
        <f>IFERROR(MATCH(FQ$3,'Bins 2025'!$D189:$ALO189,1),0)/1000</f>
        <v/>
      </c>
      <c r="FR189">
        <f>IFERROR(MATCH(FR$3,'Bins 2025'!$D189:$ALO189,1),0)/1000</f>
        <v/>
      </c>
      <c r="FS189">
        <f>IFERROR(MATCH(FS$3,'Bins 2025'!$D189:$ALO189,1),0)/1000</f>
        <v/>
      </c>
      <c r="FT189">
        <f>IFERROR(MATCH(FT$3,'Bins 2025'!$D189:$ALO189,1),0)/1000</f>
        <v/>
      </c>
      <c r="FU189">
        <f>IFERROR(MATCH(FU$3,'Bins 2025'!$D189:$ALO189,1),0)/1000</f>
        <v/>
      </c>
      <c r="FV189">
        <f>IFERROR(MATCH(FV$3,'Bins 2025'!$D189:$ALO189,1),0)/1000</f>
        <v/>
      </c>
      <c r="FW189">
        <f>IFERROR(MATCH(FW$3,'Bins 2025'!$D189:$ALO189,1),0)/1000</f>
        <v/>
      </c>
      <c r="FX189">
        <f>IFERROR(MATCH(FX$3,'Bins 2025'!$D189:$ALO189,1),0)/1000</f>
        <v/>
      </c>
      <c r="FY189">
        <f>IFERROR(MATCH(FY$3,'Bins 2025'!$D189:$ALO189,1),0)/1000</f>
        <v/>
      </c>
      <c r="FZ189">
        <f>IFERROR(MATCH(FZ$3,'Bins 2025'!$D189:$ALO189,1),0)/1000</f>
        <v/>
      </c>
      <c r="GA189">
        <f>IFERROR(MATCH(GA$3,'Bins 2025'!$D189:$ALO189,1),0)/1000</f>
        <v/>
      </c>
      <c r="GB189">
        <f>IFERROR(MATCH(GB$3,'Bins 2025'!$D189:$ALO189,1),0)/1000</f>
        <v/>
      </c>
      <c r="GC189">
        <f>IFERROR(MATCH(GC$3,'Bins 2025'!$D189:$ALO189,1),0)/1000</f>
        <v/>
      </c>
      <c r="GD189">
        <f>IFERROR(MATCH(GD$3,'Bins 2025'!$D189:$ALO189,1),0)/1000</f>
        <v/>
      </c>
      <c r="GE189">
        <f>IFERROR(MATCH(GE$3,'Bins 2025'!$D189:$ALO189,1),0)/1000</f>
        <v/>
      </c>
      <c r="GF189">
        <f>IFERROR(MATCH(GF$3,'Bins 2025'!$D189:$ALO189,1),0)/1000</f>
        <v/>
      </c>
      <c r="GG189">
        <f>IFERROR(MATCH(GG$3,'Bins 2025'!$D189:$ALO189,1),0)/1000</f>
        <v/>
      </c>
      <c r="GH189">
        <f>IFERROR(MATCH(GH$3,'Bins 2025'!$D189:$ALO189,1),0)/1000</f>
        <v/>
      </c>
      <c r="GI189">
        <f>IFERROR(MATCH(GI$3,'Bins 2025'!$D189:$ALO189,1),0)/1000</f>
        <v/>
      </c>
      <c r="GJ189">
        <f>IFERROR(MATCH(GJ$3,'Bins 2025'!$D189:$ALO189,1),0)/1000</f>
        <v/>
      </c>
      <c r="GK189">
        <f>IFERROR(MATCH(GK$3,'Bins 2025'!$D189:$ALO189,1),0)/1000</f>
        <v/>
      </c>
      <c r="GL189">
        <f>IFERROR(MATCH(GL$3,'Bins 2025'!$D189:$ALO189,1),0)/1000</f>
        <v/>
      </c>
      <c r="GM189">
        <f>IFERROR(MATCH(GM$3,'Bins 2025'!$D189:$ALO189,1),0)/1000</f>
        <v/>
      </c>
      <c r="GN189">
        <f>IFERROR(MATCH(GN$3,'Bins 2025'!$D189:$ALO189,1),0)/1000</f>
        <v/>
      </c>
      <c r="GO189">
        <f>IFERROR(MATCH(GO$3,'Bins 2025'!$D189:$ALO189,1),0)/1000</f>
        <v/>
      </c>
      <c r="GP189">
        <f>IFERROR(MATCH(GP$3,'Bins 2025'!$D189:$ALO189,1),0)/1000</f>
        <v/>
      </c>
      <c r="GQ189">
        <f>IFERROR(MATCH(GQ$3,'Bins 2025'!$D189:$ALO189,1),0)/1000</f>
        <v/>
      </c>
      <c r="GR189">
        <f>IFERROR(MATCH(GR$3,'Bins 2025'!$D189:$ALO189,1),0)/1000</f>
        <v/>
      </c>
      <c r="GS189">
        <f>IFERROR(MATCH(GS$3,'Bins 2025'!$D189:$ALO189,1),0)/1000</f>
        <v/>
      </c>
      <c r="GT189">
        <f>IFERROR(MATCH(GT$3,'Bins 2025'!$D189:$ALO189,1),0)/1000</f>
        <v/>
      </c>
      <c r="GU189">
        <f>IFERROR(MATCH(GU$3,'Bins 2025'!$D189:$ALO189,1),0)/1000</f>
        <v/>
      </c>
    </row>
    <row r="190">
      <c r="B190">
        <f>Inputs!B190</f>
        <v/>
      </c>
      <c r="C190">
        <f>Inputs!K190</f>
        <v/>
      </c>
      <c r="D190">
        <f>N(Inputs!H190)</f>
        <v/>
      </c>
      <c r="E190">
        <f>IFERROR(MATCH(E$3,'Bins 2025'!$D190:$ALO190,1),0)/1000</f>
        <v/>
      </c>
      <c r="F190">
        <f>IFERROR(MATCH(F$3,'Bins 2025'!$D190:$ALO190,1),0)/1000</f>
        <v/>
      </c>
      <c r="G190">
        <f>IFERROR(MATCH(G$3,'Bins 2025'!$D190:$ALO190,1),0)/1000</f>
        <v/>
      </c>
      <c r="H190">
        <f>IFERROR(MATCH(H$3,'Bins 2025'!$D190:$ALO190,1),0)/1000</f>
        <v/>
      </c>
      <c r="I190">
        <f>IFERROR(MATCH(I$3,'Bins 2025'!$D190:$ALO190,1),0)/1000</f>
        <v/>
      </c>
      <c r="J190">
        <f>IFERROR(MATCH(J$3,'Bins 2025'!$D190:$ALO190,1),0)/1000</f>
        <v/>
      </c>
      <c r="K190">
        <f>IFERROR(MATCH(K$3,'Bins 2025'!$D190:$ALO190,1),0)/1000</f>
        <v/>
      </c>
      <c r="L190">
        <f>IFERROR(MATCH(L$3,'Bins 2025'!$D190:$ALO190,1),0)/1000</f>
        <v/>
      </c>
      <c r="M190">
        <f>IFERROR(MATCH(M$3,'Bins 2025'!$D190:$ALO190,1),0)/1000</f>
        <v/>
      </c>
      <c r="N190">
        <f>IFERROR(MATCH(N$3,'Bins 2025'!$D190:$ALO190,1),0)/1000</f>
        <v/>
      </c>
      <c r="O190">
        <f>IFERROR(MATCH(O$3,'Bins 2025'!$D190:$ALO190,1),0)/1000</f>
        <v/>
      </c>
      <c r="P190">
        <f>IFERROR(MATCH(P$3,'Bins 2025'!$D190:$ALO190,1),0)/1000</f>
        <v/>
      </c>
      <c r="Q190">
        <f>IFERROR(MATCH(Q$3,'Bins 2025'!$D190:$ALO190,1),0)/1000</f>
        <v/>
      </c>
      <c r="R190">
        <f>IFERROR(MATCH(R$3,'Bins 2025'!$D190:$ALO190,1),0)/1000</f>
        <v/>
      </c>
      <c r="S190">
        <f>IFERROR(MATCH(S$3,'Bins 2025'!$D190:$ALO190,1),0)/1000</f>
        <v/>
      </c>
      <c r="T190">
        <f>IFERROR(MATCH(T$3,'Bins 2025'!$D190:$ALO190,1),0)/1000</f>
        <v/>
      </c>
      <c r="U190">
        <f>IFERROR(MATCH(U$3,'Bins 2025'!$D190:$ALO190,1),0)/1000</f>
        <v/>
      </c>
      <c r="V190">
        <f>IFERROR(MATCH(V$3,'Bins 2025'!$D190:$ALO190,1),0)/1000</f>
        <v/>
      </c>
      <c r="W190">
        <f>IFERROR(MATCH(W$3,'Bins 2025'!$D190:$ALO190,1),0)/1000</f>
        <v/>
      </c>
      <c r="X190">
        <f>IFERROR(MATCH(X$3,'Bins 2025'!$D190:$ALO190,1),0)/1000</f>
        <v/>
      </c>
      <c r="Y190">
        <f>IFERROR(MATCH(Y$3,'Bins 2025'!$D190:$ALO190,1),0)/1000</f>
        <v/>
      </c>
      <c r="Z190">
        <f>IFERROR(MATCH(Z$3,'Bins 2025'!$D190:$ALO190,1),0)/1000</f>
        <v/>
      </c>
      <c r="AA190">
        <f>IFERROR(MATCH(AA$3,'Bins 2025'!$D190:$ALO190,1),0)/1000</f>
        <v/>
      </c>
      <c r="AB190">
        <f>IFERROR(MATCH(AB$3,'Bins 2025'!$D190:$ALO190,1),0)/1000</f>
        <v/>
      </c>
      <c r="AC190">
        <f>IFERROR(MATCH(AC$3,'Bins 2025'!$D190:$ALO190,1),0)/1000</f>
        <v/>
      </c>
      <c r="AD190">
        <f>IFERROR(MATCH(AD$3,'Bins 2025'!$D190:$ALO190,1),0)/1000</f>
        <v/>
      </c>
      <c r="AE190">
        <f>IFERROR(MATCH(AE$3,'Bins 2025'!$D190:$ALO190,1),0)/1000</f>
        <v/>
      </c>
      <c r="AF190">
        <f>IFERROR(MATCH(AF$3,'Bins 2025'!$D190:$ALO190,1),0)/1000</f>
        <v/>
      </c>
      <c r="AG190">
        <f>IFERROR(MATCH(AG$3,'Bins 2025'!$D190:$ALO190,1),0)/1000</f>
        <v/>
      </c>
      <c r="AH190">
        <f>IFERROR(MATCH(AH$3,'Bins 2025'!$D190:$ALO190,1),0)/1000</f>
        <v/>
      </c>
      <c r="AI190">
        <f>IFERROR(MATCH(AI$3,'Bins 2025'!$D190:$ALO190,1),0)/1000</f>
        <v/>
      </c>
      <c r="AJ190">
        <f>IFERROR(MATCH(AJ$3,'Bins 2025'!$D190:$ALO190,1),0)/1000</f>
        <v/>
      </c>
      <c r="AK190">
        <f>IFERROR(MATCH(AK$3,'Bins 2025'!$D190:$ALO190,1),0)/1000</f>
        <v/>
      </c>
      <c r="AL190">
        <f>IFERROR(MATCH(AL$3,'Bins 2025'!$D190:$ALO190,1),0)/1000</f>
        <v/>
      </c>
      <c r="AM190">
        <f>IFERROR(MATCH(AM$3,'Bins 2025'!$D190:$ALO190,1),0)/1000</f>
        <v/>
      </c>
      <c r="AN190">
        <f>IFERROR(MATCH(AN$3,'Bins 2025'!$D190:$ALO190,1),0)/1000</f>
        <v/>
      </c>
      <c r="AO190">
        <f>IFERROR(MATCH(AO$3,'Bins 2025'!$D190:$ALO190,1),0)/1000</f>
        <v/>
      </c>
      <c r="AP190">
        <f>IFERROR(MATCH(AP$3,'Bins 2025'!$D190:$ALO190,1),0)/1000</f>
        <v/>
      </c>
      <c r="AQ190">
        <f>IFERROR(MATCH(AQ$3,'Bins 2025'!$D190:$ALO190,1),0)/1000</f>
        <v/>
      </c>
      <c r="AR190">
        <f>IFERROR(MATCH(AR$3,'Bins 2025'!$D190:$ALO190,1),0)/1000</f>
        <v/>
      </c>
      <c r="AS190">
        <f>IFERROR(MATCH(AS$3,'Bins 2025'!$D190:$ALO190,1),0)/1000</f>
        <v/>
      </c>
      <c r="AT190">
        <f>IFERROR(MATCH(AT$3,'Bins 2025'!$D190:$ALO190,1),0)/1000</f>
        <v/>
      </c>
      <c r="AU190">
        <f>IFERROR(MATCH(AU$3,'Bins 2025'!$D190:$ALO190,1),0)/1000</f>
        <v/>
      </c>
      <c r="AV190">
        <f>IFERROR(MATCH(AV$3,'Bins 2025'!$D190:$ALO190,1),0)/1000</f>
        <v/>
      </c>
      <c r="AW190">
        <f>IFERROR(MATCH(AW$3,'Bins 2025'!$D190:$ALO190,1),0)/1000</f>
        <v/>
      </c>
      <c r="AX190">
        <f>IFERROR(MATCH(AX$3,'Bins 2025'!$D190:$ALO190,1),0)/1000</f>
        <v/>
      </c>
      <c r="AY190">
        <f>IFERROR(MATCH(AY$3,'Bins 2025'!$D190:$ALO190,1),0)/1000</f>
        <v/>
      </c>
      <c r="AZ190">
        <f>IFERROR(MATCH(AZ$3,'Bins 2025'!$D190:$ALO190,1),0)/1000</f>
        <v/>
      </c>
      <c r="BA190">
        <f>IFERROR(MATCH(BA$3,'Bins 2025'!$D190:$ALO190,1),0)/1000</f>
        <v/>
      </c>
      <c r="BB190">
        <f>IFERROR(MATCH(BB$3,'Bins 2025'!$D190:$ALO190,1),0)/1000</f>
        <v/>
      </c>
      <c r="BC190">
        <f>IFERROR(MATCH(BC$3,'Bins 2025'!$D190:$ALO190,1),0)/1000</f>
        <v/>
      </c>
      <c r="BD190">
        <f>IFERROR(MATCH(BD$3,'Bins 2025'!$D190:$ALO190,1),0)/1000</f>
        <v/>
      </c>
      <c r="BE190">
        <f>IFERROR(MATCH(BE$3,'Bins 2025'!$D190:$ALO190,1),0)/1000</f>
        <v/>
      </c>
      <c r="BF190">
        <f>IFERROR(MATCH(BF$3,'Bins 2025'!$D190:$ALO190,1),0)/1000</f>
        <v/>
      </c>
      <c r="BG190">
        <f>IFERROR(MATCH(BG$3,'Bins 2025'!$D190:$ALO190,1),0)/1000</f>
        <v/>
      </c>
      <c r="BH190">
        <f>IFERROR(MATCH(BH$3,'Bins 2025'!$D190:$ALO190,1),0)/1000</f>
        <v/>
      </c>
      <c r="BI190">
        <f>IFERROR(MATCH(BI$3,'Bins 2025'!$D190:$ALO190,1),0)/1000</f>
        <v/>
      </c>
      <c r="BJ190">
        <f>IFERROR(MATCH(BJ$3,'Bins 2025'!$D190:$ALO190,1),0)/1000</f>
        <v/>
      </c>
      <c r="BK190">
        <f>IFERROR(MATCH(BK$3,'Bins 2025'!$D190:$ALO190,1),0)/1000</f>
        <v/>
      </c>
      <c r="BL190">
        <f>IFERROR(MATCH(BL$3,'Bins 2025'!$D190:$ALO190,1),0)/1000</f>
        <v/>
      </c>
      <c r="BM190">
        <f>IFERROR(MATCH(BM$3,'Bins 2025'!$D190:$ALO190,1),0)/1000</f>
        <v/>
      </c>
      <c r="BN190">
        <f>IFERROR(MATCH(BN$3,'Bins 2025'!$D190:$ALO190,1),0)/1000</f>
        <v/>
      </c>
      <c r="BO190">
        <f>IFERROR(MATCH(BO$3,'Bins 2025'!$D190:$ALO190,1),0)/1000</f>
        <v/>
      </c>
      <c r="BP190">
        <f>IFERROR(MATCH(BP$3,'Bins 2025'!$D190:$ALO190,1),0)/1000</f>
        <v/>
      </c>
      <c r="BQ190">
        <f>IFERROR(MATCH(BQ$3,'Bins 2025'!$D190:$ALO190,1),0)/1000</f>
        <v/>
      </c>
      <c r="BR190">
        <f>IFERROR(MATCH(BR$3,'Bins 2025'!$D190:$ALO190,1),0)/1000</f>
        <v/>
      </c>
      <c r="BS190">
        <f>IFERROR(MATCH(BS$3,'Bins 2025'!$D190:$ALO190,1),0)/1000</f>
        <v/>
      </c>
      <c r="BT190">
        <f>IFERROR(MATCH(BT$3,'Bins 2025'!$D190:$ALO190,1),0)/1000</f>
        <v/>
      </c>
      <c r="BU190">
        <f>IFERROR(MATCH(BU$3,'Bins 2025'!$D190:$ALO190,1),0)/1000</f>
        <v/>
      </c>
      <c r="BV190">
        <f>IFERROR(MATCH(BV$3,'Bins 2025'!$D190:$ALO190,1),0)/1000</f>
        <v/>
      </c>
      <c r="BW190">
        <f>IFERROR(MATCH(BW$3,'Bins 2025'!$D190:$ALO190,1),0)/1000</f>
        <v/>
      </c>
      <c r="BX190">
        <f>IFERROR(MATCH(BX$3,'Bins 2025'!$D190:$ALO190,1),0)/1000</f>
        <v/>
      </c>
      <c r="BY190">
        <f>IFERROR(MATCH(BY$3,'Bins 2025'!$D190:$ALO190,1),0)/1000</f>
        <v/>
      </c>
      <c r="BZ190">
        <f>IFERROR(MATCH(BZ$3,'Bins 2025'!$D190:$ALO190,1),0)/1000</f>
        <v/>
      </c>
      <c r="CA190">
        <f>IFERROR(MATCH(CA$3,'Bins 2025'!$D190:$ALO190,1),0)/1000</f>
        <v/>
      </c>
      <c r="CB190">
        <f>IFERROR(MATCH(CB$3,'Bins 2025'!$D190:$ALO190,1),0)/1000</f>
        <v/>
      </c>
      <c r="CC190">
        <f>IFERROR(MATCH(CC$3,'Bins 2025'!$D190:$ALO190,1),0)/1000</f>
        <v/>
      </c>
      <c r="CD190">
        <f>IFERROR(MATCH(CD$3,'Bins 2025'!$D190:$ALO190,1),0)/1000</f>
        <v/>
      </c>
      <c r="CE190">
        <f>IFERROR(MATCH(CE$3,'Bins 2025'!$D190:$ALO190,1),0)/1000</f>
        <v/>
      </c>
      <c r="CF190">
        <f>IFERROR(MATCH(CF$3,'Bins 2025'!$D190:$ALO190,1),0)/1000</f>
        <v/>
      </c>
      <c r="CG190">
        <f>IFERROR(MATCH(CG$3,'Bins 2025'!$D190:$ALO190,1),0)/1000</f>
        <v/>
      </c>
      <c r="CH190">
        <f>IFERROR(MATCH(CH$3,'Bins 2025'!$D190:$ALO190,1),0)/1000</f>
        <v/>
      </c>
      <c r="CI190">
        <f>IFERROR(MATCH(CI$3,'Bins 2025'!$D190:$ALO190,1),0)/1000</f>
        <v/>
      </c>
      <c r="CJ190">
        <f>IFERROR(MATCH(CJ$3,'Bins 2025'!$D190:$ALO190,1),0)/1000</f>
        <v/>
      </c>
      <c r="CK190">
        <f>IFERROR(MATCH(CK$3,'Bins 2025'!$D190:$ALO190,1),0)/1000</f>
        <v/>
      </c>
      <c r="CL190">
        <f>IFERROR(MATCH(CL$3,'Bins 2025'!$D190:$ALO190,1),0)/1000</f>
        <v/>
      </c>
      <c r="CM190">
        <f>IFERROR(MATCH(CM$3,'Bins 2025'!$D190:$ALO190,1),0)/1000</f>
        <v/>
      </c>
      <c r="CN190">
        <f>IFERROR(MATCH(CN$3,'Bins 2025'!$D190:$ALO190,1),0)/1000</f>
        <v/>
      </c>
      <c r="CO190">
        <f>IFERROR(MATCH(CO$3,'Bins 2025'!$D190:$ALO190,1),0)/1000</f>
        <v/>
      </c>
      <c r="CP190">
        <f>IFERROR(MATCH(CP$3,'Bins 2025'!$D190:$ALO190,1),0)/1000</f>
        <v/>
      </c>
      <c r="CQ190">
        <f>IFERROR(MATCH(CQ$3,'Bins 2025'!$D190:$ALO190,1),0)/1000</f>
        <v/>
      </c>
      <c r="CR190">
        <f>IFERROR(MATCH(CR$3,'Bins 2025'!$D190:$ALO190,1),0)/1000</f>
        <v/>
      </c>
      <c r="CS190">
        <f>IFERROR(MATCH(CS$3,'Bins 2025'!$D190:$ALO190,1),0)/1000</f>
        <v/>
      </c>
      <c r="CT190">
        <f>IFERROR(MATCH(CT$3,'Bins 2025'!$D190:$ALO190,1),0)/1000</f>
        <v/>
      </c>
      <c r="CU190">
        <f>IFERROR(MATCH(CU$3,'Bins 2025'!$D190:$ALO190,1),0)/1000</f>
        <v/>
      </c>
      <c r="CV190">
        <f>IFERROR(MATCH(CV$3,'Bins 2025'!$D190:$ALO190,1),0)/1000</f>
        <v/>
      </c>
      <c r="CW190">
        <f>IFERROR(MATCH(CW$3,'Bins 2025'!$D190:$ALO190,1),0)/1000</f>
        <v/>
      </c>
      <c r="CX190">
        <f>IFERROR(MATCH(CX$3,'Bins 2025'!$D190:$ALO190,1),0)/1000</f>
        <v/>
      </c>
      <c r="CY190">
        <f>IFERROR(MATCH(CY$3,'Bins 2025'!$D190:$ALO190,1),0)/1000</f>
        <v/>
      </c>
      <c r="CZ190">
        <f>IFERROR(MATCH(CZ$3,'Bins 2025'!$D190:$ALO190,1),0)/1000</f>
        <v/>
      </c>
      <c r="DA190">
        <f>IFERROR(MATCH(DA$3,'Bins 2025'!$D190:$ALO190,1),0)/1000</f>
        <v/>
      </c>
      <c r="DB190">
        <f>IFERROR(MATCH(DB$3,'Bins 2025'!$D190:$ALO190,1),0)/1000</f>
        <v/>
      </c>
      <c r="DC190">
        <f>IFERROR(MATCH(DC$3,'Bins 2025'!$D190:$ALO190,1),0)/1000</f>
        <v/>
      </c>
      <c r="DD190">
        <f>IFERROR(MATCH(DD$3,'Bins 2025'!$D190:$ALO190,1),0)/1000</f>
        <v/>
      </c>
      <c r="DE190">
        <f>IFERROR(MATCH(DE$3,'Bins 2025'!$D190:$ALO190,1),0)/1000</f>
        <v/>
      </c>
      <c r="DF190">
        <f>IFERROR(MATCH(DF$3,'Bins 2025'!$D190:$ALO190,1),0)/1000</f>
        <v/>
      </c>
      <c r="DG190">
        <f>IFERROR(MATCH(DG$3,'Bins 2025'!$D190:$ALO190,1),0)/1000</f>
        <v/>
      </c>
      <c r="DH190">
        <f>IFERROR(MATCH(DH$3,'Bins 2025'!$D190:$ALO190,1),0)/1000</f>
        <v/>
      </c>
      <c r="DI190">
        <f>IFERROR(MATCH(DI$3,'Bins 2025'!$D190:$ALO190,1),0)/1000</f>
        <v/>
      </c>
      <c r="DJ190">
        <f>IFERROR(MATCH(DJ$3,'Bins 2025'!$D190:$ALO190,1),0)/1000</f>
        <v/>
      </c>
      <c r="DK190">
        <f>IFERROR(MATCH(DK$3,'Bins 2025'!$D190:$ALO190,1),0)/1000</f>
        <v/>
      </c>
      <c r="DL190">
        <f>IFERROR(MATCH(DL$3,'Bins 2025'!$D190:$ALO190,1),0)/1000</f>
        <v/>
      </c>
      <c r="DM190">
        <f>IFERROR(MATCH(DM$3,'Bins 2025'!$D190:$ALO190,1),0)/1000</f>
        <v/>
      </c>
      <c r="DN190">
        <f>IFERROR(MATCH(DN$3,'Bins 2025'!$D190:$ALO190,1),0)/1000</f>
        <v/>
      </c>
      <c r="DO190">
        <f>IFERROR(MATCH(DO$3,'Bins 2025'!$D190:$ALO190,1),0)/1000</f>
        <v/>
      </c>
      <c r="DP190">
        <f>IFERROR(MATCH(DP$3,'Bins 2025'!$D190:$ALO190,1),0)/1000</f>
        <v/>
      </c>
      <c r="DQ190">
        <f>IFERROR(MATCH(DQ$3,'Bins 2025'!$D190:$ALO190,1),0)/1000</f>
        <v/>
      </c>
      <c r="DR190">
        <f>IFERROR(MATCH(DR$3,'Bins 2025'!$D190:$ALO190,1),0)/1000</f>
        <v/>
      </c>
      <c r="DS190">
        <f>IFERROR(MATCH(DS$3,'Bins 2025'!$D190:$ALO190,1),0)/1000</f>
        <v/>
      </c>
      <c r="DT190">
        <f>IFERROR(MATCH(DT$3,'Bins 2025'!$D190:$ALO190,1),0)/1000</f>
        <v/>
      </c>
      <c r="DU190">
        <f>IFERROR(MATCH(DU$3,'Bins 2025'!$D190:$ALO190,1),0)/1000</f>
        <v/>
      </c>
      <c r="DV190">
        <f>IFERROR(MATCH(DV$3,'Bins 2025'!$D190:$ALO190,1),0)/1000</f>
        <v/>
      </c>
      <c r="DW190">
        <f>IFERROR(MATCH(DW$3,'Bins 2025'!$D190:$ALO190,1),0)/1000</f>
        <v/>
      </c>
      <c r="DX190">
        <f>IFERROR(MATCH(DX$3,'Bins 2025'!$D190:$ALO190,1),0)/1000</f>
        <v/>
      </c>
      <c r="DY190">
        <f>IFERROR(MATCH(DY$3,'Bins 2025'!$D190:$ALO190,1),0)/1000</f>
        <v/>
      </c>
      <c r="DZ190">
        <f>IFERROR(MATCH(DZ$3,'Bins 2025'!$D190:$ALO190,1),0)/1000</f>
        <v/>
      </c>
      <c r="EA190">
        <f>IFERROR(MATCH(EA$3,'Bins 2025'!$D190:$ALO190,1),0)/1000</f>
        <v/>
      </c>
      <c r="EB190">
        <f>IFERROR(MATCH(EB$3,'Bins 2025'!$D190:$ALO190,1),0)/1000</f>
        <v/>
      </c>
      <c r="EC190">
        <f>IFERROR(MATCH(EC$3,'Bins 2025'!$D190:$ALO190,1),0)/1000</f>
        <v/>
      </c>
      <c r="ED190">
        <f>IFERROR(MATCH(ED$3,'Bins 2025'!$D190:$ALO190,1),0)/1000</f>
        <v/>
      </c>
      <c r="EE190">
        <f>IFERROR(MATCH(EE$3,'Bins 2025'!$D190:$ALO190,1),0)/1000</f>
        <v/>
      </c>
      <c r="EF190">
        <f>IFERROR(MATCH(EF$3,'Bins 2025'!$D190:$ALO190,1),0)/1000</f>
        <v/>
      </c>
      <c r="EG190">
        <f>IFERROR(MATCH(EG$3,'Bins 2025'!$D190:$ALO190,1),0)/1000</f>
        <v/>
      </c>
      <c r="EH190">
        <f>IFERROR(MATCH(EH$3,'Bins 2025'!$D190:$ALO190,1),0)/1000</f>
        <v/>
      </c>
      <c r="EI190">
        <f>IFERROR(MATCH(EI$3,'Bins 2025'!$D190:$ALO190,1),0)/1000</f>
        <v/>
      </c>
      <c r="EJ190">
        <f>IFERROR(MATCH(EJ$3,'Bins 2025'!$D190:$ALO190,1),0)/1000</f>
        <v/>
      </c>
      <c r="EK190">
        <f>IFERROR(MATCH(EK$3,'Bins 2025'!$D190:$ALO190,1),0)/1000</f>
        <v/>
      </c>
      <c r="EL190">
        <f>IFERROR(MATCH(EL$3,'Bins 2025'!$D190:$ALO190,1),0)/1000</f>
        <v/>
      </c>
      <c r="EM190">
        <f>IFERROR(MATCH(EM$3,'Bins 2025'!$D190:$ALO190,1),0)/1000</f>
        <v/>
      </c>
      <c r="EN190">
        <f>IFERROR(MATCH(EN$3,'Bins 2025'!$D190:$ALO190,1),0)/1000</f>
        <v/>
      </c>
      <c r="EO190">
        <f>IFERROR(MATCH(EO$3,'Bins 2025'!$D190:$ALO190,1),0)/1000</f>
        <v/>
      </c>
      <c r="EP190">
        <f>IFERROR(MATCH(EP$3,'Bins 2025'!$D190:$ALO190,1),0)/1000</f>
        <v/>
      </c>
      <c r="EQ190">
        <f>IFERROR(MATCH(EQ$3,'Bins 2025'!$D190:$ALO190,1),0)/1000</f>
        <v/>
      </c>
      <c r="ER190">
        <f>IFERROR(MATCH(ER$3,'Bins 2025'!$D190:$ALO190,1),0)/1000</f>
        <v/>
      </c>
      <c r="ES190">
        <f>IFERROR(MATCH(ES$3,'Bins 2025'!$D190:$ALO190,1),0)/1000</f>
        <v/>
      </c>
      <c r="ET190">
        <f>IFERROR(MATCH(ET$3,'Bins 2025'!$D190:$ALO190,1),0)/1000</f>
        <v/>
      </c>
      <c r="EU190">
        <f>IFERROR(MATCH(EU$3,'Bins 2025'!$D190:$ALO190,1),0)/1000</f>
        <v/>
      </c>
      <c r="EV190">
        <f>IFERROR(MATCH(EV$3,'Bins 2025'!$D190:$ALO190,1),0)/1000</f>
        <v/>
      </c>
      <c r="EW190">
        <f>IFERROR(MATCH(EW$3,'Bins 2025'!$D190:$ALO190,1),0)/1000</f>
        <v/>
      </c>
      <c r="EX190">
        <f>IFERROR(MATCH(EX$3,'Bins 2025'!$D190:$ALO190,1),0)/1000</f>
        <v/>
      </c>
      <c r="EY190">
        <f>IFERROR(MATCH(EY$3,'Bins 2025'!$D190:$ALO190,1),0)/1000</f>
        <v/>
      </c>
      <c r="EZ190">
        <f>IFERROR(MATCH(EZ$3,'Bins 2025'!$D190:$ALO190,1),0)/1000</f>
        <v/>
      </c>
      <c r="FA190">
        <f>IFERROR(MATCH(FA$3,'Bins 2025'!$D190:$ALO190,1),0)/1000</f>
        <v/>
      </c>
      <c r="FB190">
        <f>IFERROR(MATCH(FB$3,'Bins 2025'!$D190:$ALO190,1),0)/1000</f>
        <v/>
      </c>
      <c r="FC190">
        <f>IFERROR(MATCH(FC$3,'Bins 2025'!$D190:$ALO190,1),0)/1000</f>
        <v/>
      </c>
      <c r="FD190">
        <f>IFERROR(MATCH(FD$3,'Bins 2025'!$D190:$ALO190,1),0)/1000</f>
        <v/>
      </c>
      <c r="FE190">
        <f>IFERROR(MATCH(FE$3,'Bins 2025'!$D190:$ALO190,1),0)/1000</f>
        <v/>
      </c>
      <c r="FF190">
        <f>IFERROR(MATCH(FF$3,'Bins 2025'!$D190:$ALO190,1),0)/1000</f>
        <v/>
      </c>
      <c r="FG190">
        <f>IFERROR(MATCH(FG$3,'Bins 2025'!$D190:$ALO190,1),0)/1000</f>
        <v/>
      </c>
      <c r="FH190">
        <f>IFERROR(MATCH(FH$3,'Bins 2025'!$D190:$ALO190,1),0)/1000</f>
        <v/>
      </c>
      <c r="FI190">
        <f>IFERROR(MATCH(FI$3,'Bins 2025'!$D190:$ALO190,1),0)/1000</f>
        <v/>
      </c>
      <c r="FJ190">
        <f>IFERROR(MATCH(FJ$3,'Bins 2025'!$D190:$ALO190,1),0)/1000</f>
        <v/>
      </c>
      <c r="FK190">
        <f>IFERROR(MATCH(FK$3,'Bins 2025'!$D190:$ALO190,1),0)/1000</f>
        <v/>
      </c>
      <c r="FL190">
        <f>IFERROR(MATCH(FL$3,'Bins 2025'!$D190:$ALO190,1),0)/1000</f>
        <v/>
      </c>
      <c r="FM190">
        <f>IFERROR(MATCH(FM$3,'Bins 2025'!$D190:$ALO190,1),0)/1000</f>
        <v/>
      </c>
      <c r="FN190">
        <f>IFERROR(MATCH(FN$3,'Bins 2025'!$D190:$ALO190,1),0)/1000</f>
        <v/>
      </c>
      <c r="FO190">
        <f>IFERROR(MATCH(FO$3,'Bins 2025'!$D190:$ALO190,1),0)/1000</f>
        <v/>
      </c>
      <c r="FP190">
        <f>IFERROR(MATCH(FP$3,'Bins 2025'!$D190:$ALO190,1),0)/1000</f>
        <v/>
      </c>
      <c r="FQ190">
        <f>IFERROR(MATCH(FQ$3,'Bins 2025'!$D190:$ALO190,1),0)/1000</f>
        <v/>
      </c>
      <c r="FR190">
        <f>IFERROR(MATCH(FR$3,'Bins 2025'!$D190:$ALO190,1),0)/1000</f>
        <v/>
      </c>
      <c r="FS190">
        <f>IFERROR(MATCH(FS$3,'Bins 2025'!$D190:$ALO190,1),0)/1000</f>
        <v/>
      </c>
      <c r="FT190">
        <f>IFERROR(MATCH(FT$3,'Bins 2025'!$D190:$ALO190,1),0)/1000</f>
        <v/>
      </c>
      <c r="FU190">
        <f>IFERROR(MATCH(FU$3,'Bins 2025'!$D190:$ALO190,1),0)/1000</f>
        <v/>
      </c>
      <c r="FV190">
        <f>IFERROR(MATCH(FV$3,'Bins 2025'!$D190:$ALO190,1),0)/1000</f>
        <v/>
      </c>
      <c r="FW190">
        <f>IFERROR(MATCH(FW$3,'Bins 2025'!$D190:$ALO190,1),0)/1000</f>
        <v/>
      </c>
      <c r="FX190">
        <f>IFERROR(MATCH(FX$3,'Bins 2025'!$D190:$ALO190,1),0)/1000</f>
        <v/>
      </c>
      <c r="FY190">
        <f>IFERROR(MATCH(FY$3,'Bins 2025'!$D190:$ALO190,1),0)/1000</f>
        <v/>
      </c>
      <c r="FZ190">
        <f>IFERROR(MATCH(FZ$3,'Bins 2025'!$D190:$ALO190,1),0)/1000</f>
        <v/>
      </c>
      <c r="GA190">
        <f>IFERROR(MATCH(GA$3,'Bins 2025'!$D190:$ALO190,1),0)/1000</f>
        <v/>
      </c>
      <c r="GB190">
        <f>IFERROR(MATCH(GB$3,'Bins 2025'!$D190:$ALO190,1),0)/1000</f>
        <v/>
      </c>
      <c r="GC190">
        <f>IFERROR(MATCH(GC$3,'Bins 2025'!$D190:$ALO190,1),0)/1000</f>
        <v/>
      </c>
      <c r="GD190">
        <f>IFERROR(MATCH(GD$3,'Bins 2025'!$D190:$ALO190,1),0)/1000</f>
        <v/>
      </c>
      <c r="GE190">
        <f>IFERROR(MATCH(GE$3,'Bins 2025'!$D190:$ALO190,1),0)/1000</f>
        <v/>
      </c>
      <c r="GF190">
        <f>IFERROR(MATCH(GF$3,'Bins 2025'!$D190:$ALO190,1),0)/1000</f>
        <v/>
      </c>
      <c r="GG190">
        <f>IFERROR(MATCH(GG$3,'Bins 2025'!$D190:$ALO190,1),0)/1000</f>
        <v/>
      </c>
      <c r="GH190">
        <f>IFERROR(MATCH(GH$3,'Bins 2025'!$D190:$ALO190,1),0)/1000</f>
        <v/>
      </c>
      <c r="GI190">
        <f>IFERROR(MATCH(GI$3,'Bins 2025'!$D190:$ALO190,1),0)/1000</f>
        <v/>
      </c>
      <c r="GJ190">
        <f>IFERROR(MATCH(GJ$3,'Bins 2025'!$D190:$ALO190,1),0)/1000</f>
        <v/>
      </c>
      <c r="GK190">
        <f>IFERROR(MATCH(GK$3,'Bins 2025'!$D190:$ALO190,1),0)/1000</f>
        <v/>
      </c>
      <c r="GL190">
        <f>IFERROR(MATCH(GL$3,'Bins 2025'!$D190:$ALO190,1),0)/1000</f>
        <v/>
      </c>
      <c r="GM190">
        <f>IFERROR(MATCH(GM$3,'Bins 2025'!$D190:$ALO190,1),0)/1000</f>
        <v/>
      </c>
      <c r="GN190">
        <f>IFERROR(MATCH(GN$3,'Bins 2025'!$D190:$ALO190,1),0)/1000</f>
        <v/>
      </c>
      <c r="GO190">
        <f>IFERROR(MATCH(GO$3,'Bins 2025'!$D190:$ALO190,1),0)/1000</f>
        <v/>
      </c>
      <c r="GP190">
        <f>IFERROR(MATCH(GP$3,'Bins 2025'!$D190:$ALO190,1),0)/1000</f>
        <v/>
      </c>
      <c r="GQ190">
        <f>IFERROR(MATCH(GQ$3,'Bins 2025'!$D190:$ALO190,1),0)/1000</f>
        <v/>
      </c>
      <c r="GR190">
        <f>IFERROR(MATCH(GR$3,'Bins 2025'!$D190:$ALO190,1),0)/1000</f>
        <v/>
      </c>
      <c r="GS190">
        <f>IFERROR(MATCH(GS$3,'Bins 2025'!$D190:$ALO190,1),0)/1000</f>
        <v/>
      </c>
      <c r="GT190">
        <f>IFERROR(MATCH(GT$3,'Bins 2025'!$D190:$ALO190,1),0)/1000</f>
        <v/>
      </c>
      <c r="GU190">
        <f>IFERROR(MATCH(GU$3,'Bins 2025'!$D190:$ALO190,1),0)/1000</f>
        <v/>
      </c>
    </row>
    <row r="191">
      <c r="B191">
        <f>Inputs!B191</f>
        <v/>
      </c>
      <c r="C191">
        <f>Inputs!K191</f>
        <v/>
      </c>
      <c r="D191">
        <f>N(Inputs!H191)</f>
        <v/>
      </c>
      <c r="E191">
        <f>IFERROR(MATCH(E$3,'Bins 2025'!$D191:$ALO191,1),0)/1000</f>
        <v/>
      </c>
      <c r="F191">
        <f>IFERROR(MATCH(F$3,'Bins 2025'!$D191:$ALO191,1),0)/1000</f>
        <v/>
      </c>
      <c r="G191">
        <f>IFERROR(MATCH(G$3,'Bins 2025'!$D191:$ALO191,1),0)/1000</f>
        <v/>
      </c>
      <c r="H191">
        <f>IFERROR(MATCH(H$3,'Bins 2025'!$D191:$ALO191,1),0)/1000</f>
        <v/>
      </c>
      <c r="I191">
        <f>IFERROR(MATCH(I$3,'Bins 2025'!$D191:$ALO191,1),0)/1000</f>
        <v/>
      </c>
      <c r="J191">
        <f>IFERROR(MATCH(J$3,'Bins 2025'!$D191:$ALO191,1),0)/1000</f>
        <v/>
      </c>
      <c r="K191">
        <f>IFERROR(MATCH(K$3,'Bins 2025'!$D191:$ALO191,1),0)/1000</f>
        <v/>
      </c>
      <c r="L191">
        <f>IFERROR(MATCH(L$3,'Bins 2025'!$D191:$ALO191,1),0)/1000</f>
        <v/>
      </c>
      <c r="M191">
        <f>IFERROR(MATCH(M$3,'Bins 2025'!$D191:$ALO191,1),0)/1000</f>
        <v/>
      </c>
      <c r="N191">
        <f>IFERROR(MATCH(N$3,'Bins 2025'!$D191:$ALO191,1),0)/1000</f>
        <v/>
      </c>
      <c r="O191">
        <f>IFERROR(MATCH(O$3,'Bins 2025'!$D191:$ALO191,1),0)/1000</f>
        <v/>
      </c>
      <c r="P191">
        <f>IFERROR(MATCH(P$3,'Bins 2025'!$D191:$ALO191,1),0)/1000</f>
        <v/>
      </c>
      <c r="Q191">
        <f>IFERROR(MATCH(Q$3,'Bins 2025'!$D191:$ALO191,1),0)/1000</f>
        <v/>
      </c>
      <c r="R191">
        <f>IFERROR(MATCH(R$3,'Bins 2025'!$D191:$ALO191,1),0)/1000</f>
        <v/>
      </c>
      <c r="S191">
        <f>IFERROR(MATCH(S$3,'Bins 2025'!$D191:$ALO191,1),0)/1000</f>
        <v/>
      </c>
      <c r="T191">
        <f>IFERROR(MATCH(T$3,'Bins 2025'!$D191:$ALO191,1),0)/1000</f>
        <v/>
      </c>
      <c r="U191">
        <f>IFERROR(MATCH(U$3,'Bins 2025'!$D191:$ALO191,1),0)/1000</f>
        <v/>
      </c>
      <c r="V191">
        <f>IFERROR(MATCH(V$3,'Bins 2025'!$D191:$ALO191,1),0)/1000</f>
        <v/>
      </c>
      <c r="W191">
        <f>IFERROR(MATCH(W$3,'Bins 2025'!$D191:$ALO191,1),0)/1000</f>
        <v/>
      </c>
      <c r="X191">
        <f>IFERROR(MATCH(X$3,'Bins 2025'!$D191:$ALO191,1),0)/1000</f>
        <v/>
      </c>
      <c r="Y191">
        <f>IFERROR(MATCH(Y$3,'Bins 2025'!$D191:$ALO191,1),0)/1000</f>
        <v/>
      </c>
      <c r="Z191">
        <f>IFERROR(MATCH(Z$3,'Bins 2025'!$D191:$ALO191,1),0)/1000</f>
        <v/>
      </c>
      <c r="AA191">
        <f>IFERROR(MATCH(AA$3,'Bins 2025'!$D191:$ALO191,1),0)/1000</f>
        <v/>
      </c>
      <c r="AB191">
        <f>IFERROR(MATCH(AB$3,'Bins 2025'!$D191:$ALO191,1),0)/1000</f>
        <v/>
      </c>
      <c r="AC191">
        <f>IFERROR(MATCH(AC$3,'Bins 2025'!$D191:$ALO191,1),0)/1000</f>
        <v/>
      </c>
      <c r="AD191">
        <f>IFERROR(MATCH(AD$3,'Bins 2025'!$D191:$ALO191,1),0)/1000</f>
        <v/>
      </c>
      <c r="AE191">
        <f>IFERROR(MATCH(AE$3,'Bins 2025'!$D191:$ALO191,1),0)/1000</f>
        <v/>
      </c>
      <c r="AF191">
        <f>IFERROR(MATCH(AF$3,'Bins 2025'!$D191:$ALO191,1),0)/1000</f>
        <v/>
      </c>
      <c r="AG191">
        <f>IFERROR(MATCH(AG$3,'Bins 2025'!$D191:$ALO191,1),0)/1000</f>
        <v/>
      </c>
      <c r="AH191">
        <f>IFERROR(MATCH(AH$3,'Bins 2025'!$D191:$ALO191,1),0)/1000</f>
        <v/>
      </c>
      <c r="AI191">
        <f>IFERROR(MATCH(AI$3,'Bins 2025'!$D191:$ALO191,1),0)/1000</f>
        <v/>
      </c>
      <c r="AJ191">
        <f>IFERROR(MATCH(AJ$3,'Bins 2025'!$D191:$ALO191,1),0)/1000</f>
        <v/>
      </c>
      <c r="AK191">
        <f>IFERROR(MATCH(AK$3,'Bins 2025'!$D191:$ALO191,1),0)/1000</f>
        <v/>
      </c>
      <c r="AL191">
        <f>IFERROR(MATCH(AL$3,'Bins 2025'!$D191:$ALO191,1),0)/1000</f>
        <v/>
      </c>
      <c r="AM191">
        <f>IFERROR(MATCH(AM$3,'Bins 2025'!$D191:$ALO191,1),0)/1000</f>
        <v/>
      </c>
      <c r="AN191">
        <f>IFERROR(MATCH(AN$3,'Bins 2025'!$D191:$ALO191,1),0)/1000</f>
        <v/>
      </c>
      <c r="AO191">
        <f>IFERROR(MATCH(AO$3,'Bins 2025'!$D191:$ALO191,1),0)/1000</f>
        <v/>
      </c>
      <c r="AP191">
        <f>IFERROR(MATCH(AP$3,'Bins 2025'!$D191:$ALO191,1),0)/1000</f>
        <v/>
      </c>
      <c r="AQ191">
        <f>IFERROR(MATCH(AQ$3,'Bins 2025'!$D191:$ALO191,1),0)/1000</f>
        <v/>
      </c>
      <c r="AR191">
        <f>IFERROR(MATCH(AR$3,'Bins 2025'!$D191:$ALO191,1),0)/1000</f>
        <v/>
      </c>
      <c r="AS191">
        <f>IFERROR(MATCH(AS$3,'Bins 2025'!$D191:$ALO191,1),0)/1000</f>
        <v/>
      </c>
      <c r="AT191">
        <f>IFERROR(MATCH(AT$3,'Bins 2025'!$D191:$ALO191,1),0)/1000</f>
        <v/>
      </c>
      <c r="AU191">
        <f>IFERROR(MATCH(AU$3,'Bins 2025'!$D191:$ALO191,1),0)/1000</f>
        <v/>
      </c>
      <c r="AV191">
        <f>IFERROR(MATCH(AV$3,'Bins 2025'!$D191:$ALO191,1),0)/1000</f>
        <v/>
      </c>
      <c r="AW191">
        <f>IFERROR(MATCH(AW$3,'Bins 2025'!$D191:$ALO191,1),0)/1000</f>
        <v/>
      </c>
      <c r="AX191">
        <f>IFERROR(MATCH(AX$3,'Bins 2025'!$D191:$ALO191,1),0)/1000</f>
        <v/>
      </c>
      <c r="AY191">
        <f>IFERROR(MATCH(AY$3,'Bins 2025'!$D191:$ALO191,1),0)/1000</f>
        <v/>
      </c>
      <c r="AZ191">
        <f>IFERROR(MATCH(AZ$3,'Bins 2025'!$D191:$ALO191,1),0)/1000</f>
        <v/>
      </c>
      <c r="BA191">
        <f>IFERROR(MATCH(BA$3,'Bins 2025'!$D191:$ALO191,1),0)/1000</f>
        <v/>
      </c>
      <c r="BB191">
        <f>IFERROR(MATCH(BB$3,'Bins 2025'!$D191:$ALO191,1),0)/1000</f>
        <v/>
      </c>
      <c r="BC191">
        <f>IFERROR(MATCH(BC$3,'Bins 2025'!$D191:$ALO191,1),0)/1000</f>
        <v/>
      </c>
      <c r="BD191">
        <f>IFERROR(MATCH(BD$3,'Bins 2025'!$D191:$ALO191,1),0)/1000</f>
        <v/>
      </c>
      <c r="BE191">
        <f>IFERROR(MATCH(BE$3,'Bins 2025'!$D191:$ALO191,1),0)/1000</f>
        <v/>
      </c>
      <c r="BF191">
        <f>IFERROR(MATCH(BF$3,'Bins 2025'!$D191:$ALO191,1),0)/1000</f>
        <v/>
      </c>
      <c r="BG191">
        <f>IFERROR(MATCH(BG$3,'Bins 2025'!$D191:$ALO191,1),0)/1000</f>
        <v/>
      </c>
      <c r="BH191">
        <f>IFERROR(MATCH(BH$3,'Bins 2025'!$D191:$ALO191,1),0)/1000</f>
        <v/>
      </c>
      <c r="BI191">
        <f>IFERROR(MATCH(BI$3,'Bins 2025'!$D191:$ALO191,1),0)/1000</f>
        <v/>
      </c>
      <c r="BJ191">
        <f>IFERROR(MATCH(BJ$3,'Bins 2025'!$D191:$ALO191,1),0)/1000</f>
        <v/>
      </c>
      <c r="BK191">
        <f>IFERROR(MATCH(BK$3,'Bins 2025'!$D191:$ALO191,1),0)/1000</f>
        <v/>
      </c>
      <c r="BL191">
        <f>IFERROR(MATCH(BL$3,'Bins 2025'!$D191:$ALO191,1),0)/1000</f>
        <v/>
      </c>
      <c r="BM191">
        <f>IFERROR(MATCH(BM$3,'Bins 2025'!$D191:$ALO191,1),0)/1000</f>
        <v/>
      </c>
      <c r="BN191">
        <f>IFERROR(MATCH(BN$3,'Bins 2025'!$D191:$ALO191,1),0)/1000</f>
        <v/>
      </c>
      <c r="BO191">
        <f>IFERROR(MATCH(BO$3,'Bins 2025'!$D191:$ALO191,1),0)/1000</f>
        <v/>
      </c>
      <c r="BP191">
        <f>IFERROR(MATCH(BP$3,'Bins 2025'!$D191:$ALO191,1),0)/1000</f>
        <v/>
      </c>
      <c r="BQ191">
        <f>IFERROR(MATCH(BQ$3,'Bins 2025'!$D191:$ALO191,1),0)/1000</f>
        <v/>
      </c>
      <c r="BR191">
        <f>IFERROR(MATCH(BR$3,'Bins 2025'!$D191:$ALO191,1),0)/1000</f>
        <v/>
      </c>
      <c r="BS191">
        <f>IFERROR(MATCH(BS$3,'Bins 2025'!$D191:$ALO191,1),0)/1000</f>
        <v/>
      </c>
      <c r="BT191">
        <f>IFERROR(MATCH(BT$3,'Bins 2025'!$D191:$ALO191,1),0)/1000</f>
        <v/>
      </c>
      <c r="BU191">
        <f>IFERROR(MATCH(BU$3,'Bins 2025'!$D191:$ALO191,1),0)/1000</f>
        <v/>
      </c>
      <c r="BV191">
        <f>IFERROR(MATCH(BV$3,'Bins 2025'!$D191:$ALO191,1),0)/1000</f>
        <v/>
      </c>
      <c r="BW191">
        <f>IFERROR(MATCH(BW$3,'Bins 2025'!$D191:$ALO191,1),0)/1000</f>
        <v/>
      </c>
      <c r="BX191">
        <f>IFERROR(MATCH(BX$3,'Bins 2025'!$D191:$ALO191,1),0)/1000</f>
        <v/>
      </c>
      <c r="BY191">
        <f>IFERROR(MATCH(BY$3,'Bins 2025'!$D191:$ALO191,1),0)/1000</f>
        <v/>
      </c>
      <c r="BZ191">
        <f>IFERROR(MATCH(BZ$3,'Bins 2025'!$D191:$ALO191,1),0)/1000</f>
        <v/>
      </c>
      <c r="CA191">
        <f>IFERROR(MATCH(CA$3,'Bins 2025'!$D191:$ALO191,1),0)/1000</f>
        <v/>
      </c>
      <c r="CB191">
        <f>IFERROR(MATCH(CB$3,'Bins 2025'!$D191:$ALO191,1),0)/1000</f>
        <v/>
      </c>
      <c r="CC191">
        <f>IFERROR(MATCH(CC$3,'Bins 2025'!$D191:$ALO191,1),0)/1000</f>
        <v/>
      </c>
      <c r="CD191">
        <f>IFERROR(MATCH(CD$3,'Bins 2025'!$D191:$ALO191,1),0)/1000</f>
        <v/>
      </c>
      <c r="CE191">
        <f>IFERROR(MATCH(CE$3,'Bins 2025'!$D191:$ALO191,1),0)/1000</f>
        <v/>
      </c>
      <c r="CF191">
        <f>IFERROR(MATCH(CF$3,'Bins 2025'!$D191:$ALO191,1),0)/1000</f>
        <v/>
      </c>
      <c r="CG191">
        <f>IFERROR(MATCH(CG$3,'Bins 2025'!$D191:$ALO191,1),0)/1000</f>
        <v/>
      </c>
      <c r="CH191">
        <f>IFERROR(MATCH(CH$3,'Bins 2025'!$D191:$ALO191,1),0)/1000</f>
        <v/>
      </c>
      <c r="CI191">
        <f>IFERROR(MATCH(CI$3,'Bins 2025'!$D191:$ALO191,1),0)/1000</f>
        <v/>
      </c>
      <c r="CJ191">
        <f>IFERROR(MATCH(CJ$3,'Bins 2025'!$D191:$ALO191,1),0)/1000</f>
        <v/>
      </c>
      <c r="CK191">
        <f>IFERROR(MATCH(CK$3,'Bins 2025'!$D191:$ALO191,1),0)/1000</f>
        <v/>
      </c>
      <c r="CL191">
        <f>IFERROR(MATCH(CL$3,'Bins 2025'!$D191:$ALO191,1),0)/1000</f>
        <v/>
      </c>
      <c r="CM191">
        <f>IFERROR(MATCH(CM$3,'Bins 2025'!$D191:$ALO191,1),0)/1000</f>
        <v/>
      </c>
      <c r="CN191">
        <f>IFERROR(MATCH(CN$3,'Bins 2025'!$D191:$ALO191,1),0)/1000</f>
        <v/>
      </c>
      <c r="CO191">
        <f>IFERROR(MATCH(CO$3,'Bins 2025'!$D191:$ALO191,1),0)/1000</f>
        <v/>
      </c>
      <c r="CP191">
        <f>IFERROR(MATCH(CP$3,'Bins 2025'!$D191:$ALO191,1),0)/1000</f>
        <v/>
      </c>
      <c r="CQ191">
        <f>IFERROR(MATCH(CQ$3,'Bins 2025'!$D191:$ALO191,1),0)/1000</f>
        <v/>
      </c>
      <c r="CR191">
        <f>IFERROR(MATCH(CR$3,'Bins 2025'!$D191:$ALO191,1),0)/1000</f>
        <v/>
      </c>
      <c r="CS191">
        <f>IFERROR(MATCH(CS$3,'Bins 2025'!$D191:$ALO191,1),0)/1000</f>
        <v/>
      </c>
      <c r="CT191">
        <f>IFERROR(MATCH(CT$3,'Bins 2025'!$D191:$ALO191,1),0)/1000</f>
        <v/>
      </c>
      <c r="CU191">
        <f>IFERROR(MATCH(CU$3,'Bins 2025'!$D191:$ALO191,1),0)/1000</f>
        <v/>
      </c>
      <c r="CV191">
        <f>IFERROR(MATCH(CV$3,'Bins 2025'!$D191:$ALO191,1),0)/1000</f>
        <v/>
      </c>
      <c r="CW191">
        <f>IFERROR(MATCH(CW$3,'Bins 2025'!$D191:$ALO191,1),0)/1000</f>
        <v/>
      </c>
      <c r="CX191">
        <f>IFERROR(MATCH(CX$3,'Bins 2025'!$D191:$ALO191,1),0)/1000</f>
        <v/>
      </c>
      <c r="CY191">
        <f>IFERROR(MATCH(CY$3,'Bins 2025'!$D191:$ALO191,1),0)/1000</f>
        <v/>
      </c>
      <c r="CZ191">
        <f>IFERROR(MATCH(CZ$3,'Bins 2025'!$D191:$ALO191,1),0)/1000</f>
        <v/>
      </c>
      <c r="DA191">
        <f>IFERROR(MATCH(DA$3,'Bins 2025'!$D191:$ALO191,1),0)/1000</f>
        <v/>
      </c>
      <c r="DB191">
        <f>IFERROR(MATCH(DB$3,'Bins 2025'!$D191:$ALO191,1),0)/1000</f>
        <v/>
      </c>
      <c r="DC191">
        <f>IFERROR(MATCH(DC$3,'Bins 2025'!$D191:$ALO191,1),0)/1000</f>
        <v/>
      </c>
      <c r="DD191">
        <f>IFERROR(MATCH(DD$3,'Bins 2025'!$D191:$ALO191,1),0)/1000</f>
        <v/>
      </c>
      <c r="DE191">
        <f>IFERROR(MATCH(DE$3,'Bins 2025'!$D191:$ALO191,1),0)/1000</f>
        <v/>
      </c>
      <c r="DF191">
        <f>IFERROR(MATCH(DF$3,'Bins 2025'!$D191:$ALO191,1),0)/1000</f>
        <v/>
      </c>
      <c r="DG191">
        <f>IFERROR(MATCH(DG$3,'Bins 2025'!$D191:$ALO191,1),0)/1000</f>
        <v/>
      </c>
      <c r="DH191">
        <f>IFERROR(MATCH(DH$3,'Bins 2025'!$D191:$ALO191,1),0)/1000</f>
        <v/>
      </c>
      <c r="DI191">
        <f>IFERROR(MATCH(DI$3,'Bins 2025'!$D191:$ALO191,1),0)/1000</f>
        <v/>
      </c>
      <c r="DJ191">
        <f>IFERROR(MATCH(DJ$3,'Bins 2025'!$D191:$ALO191,1),0)/1000</f>
        <v/>
      </c>
      <c r="DK191">
        <f>IFERROR(MATCH(DK$3,'Bins 2025'!$D191:$ALO191,1),0)/1000</f>
        <v/>
      </c>
      <c r="DL191">
        <f>IFERROR(MATCH(DL$3,'Bins 2025'!$D191:$ALO191,1),0)/1000</f>
        <v/>
      </c>
      <c r="DM191">
        <f>IFERROR(MATCH(DM$3,'Bins 2025'!$D191:$ALO191,1),0)/1000</f>
        <v/>
      </c>
      <c r="DN191">
        <f>IFERROR(MATCH(DN$3,'Bins 2025'!$D191:$ALO191,1),0)/1000</f>
        <v/>
      </c>
      <c r="DO191">
        <f>IFERROR(MATCH(DO$3,'Bins 2025'!$D191:$ALO191,1),0)/1000</f>
        <v/>
      </c>
      <c r="DP191">
        <f>IFERROR(MATCH(DP$3,'Bins 2025'!$D191:$ALO191,1),0)/1000</f>
        <v/>
      </c>
      <c r="DQ191">
        <f>IFERROR(MATCH(DQ$3,'Bins 2025'!$D191:$ALO191,1),0)/1000</f>
        <v/>
      </c>
      <c r="DR191">
        <f>IFERROR(MATCH(DR$3,'Bins 2025'!$D191:$ALO191,1),0)/1000</f>
        <v/>
      </c>
      <c r="DS191">
        <f>IFERROR(MATCH(DS$3,'Bins 2025'!$D191:$ALO191,1),0)/1000</f>
        <v/>
      </c>
      <c r="DT191">
        <f>IFERROR(MATCH(DT$3,'Bins 2025'!$D191:$ALO191,1),0)/1000</f>
        <v/>
      </c>
      <c r="DU191">
        <f>IFERROR(MATCH(DU$3,'Bins 2025'!$D191:$ALO191,1),0)/1000</f>
        <v/>
      </c>
      <c r="DV191">
        <f>IFERROR(MATCH(DV$3,'Bins 2025'!$D191:$ALO191,1),0)/1000</f>
        <v/>
      </c>
      <c r="DW191">
        <f>IFERROR(MATCH(DW$3,'Bins 2025'!$D191:$ALO191,1),0)/1000</f>
        <v/>
      </c>
      <c r="DX191">
        <f>IFERROR(MATCH(DX$3,'Bins 2025'!$D191:$ALO191,1),0)/1000</f>
        <v/>
      </c>
      <c r="DY191">
        <f>IFERROR(MATCH(DY$3,'Bins 2025'!$D191:$ALO191,1),0)/1000</f>
        <v/>
      </c>
      <c r="DZ191">
        <f>IFERROR(MATCH(DZ$3,'Bins 2025'!$D191:$ALO191,1),0)/1000</f>
        <v/>
      </c>
      <c r="EA191">
        <f>IFERROR(MATCH(EA$3,'Bins 2025'!$D191:$ALO191,1),0)/1000</f>
        <v/>
      </c>
      <c r="EB191">
        <f>IFERROR(MATCH(EB$3,'Bins 2025'!$D191:$ALO191,1),0)/1000</f>
        <v/>
      </c>
      <c r="EC191">
        <f>IFERROR(MATCH(EC$3,'Bins 2025'!$D191:$ALO191,1),0)/1000</f>
        <v/>
      </c>
      <c r="ED191">
        <f>IFERROR(MATCH(ED$3,'Bins 2025'!$D191:$ALO191,1),0)/1000</f>
        <v/>
      </c>
      <c r="EE191">
        <f>IFERROR(MATCH(EE$3,'Bins 2025'!$D191:$ALO191,1),0)/1000</f>
        <v/>
      </c>
      <c r="EF191">
        <f>IFERROR(MATCH(EF$3,'Bins 2025'!$D191:$ALO191,1),0)/1000</f>
        <v/>
      </c>
      <c r="EG191">
        <f>IFERROR(MATCH(EG$3,'Bins 2025'!$D191:$ALO191,1),0)/1000</f>
        <v/>
      </c>
      <c r="EH191">
        <f>IFERROR(MATCH(EH$3,'Bins 2025'!$D191:$ALO191,1),0)/1000</f>
        <v/>
      </c>
      <c r="EI191">
        <f>IFERROR(MATCH(EI$3,'Bins 2025'!$D191:$ALO191,1),0)/1000</f>
        <v/>
      </c>
      <c r="EJ191">
        <f>IFERROR(MATCH(EJ$3,'Bins 2025'!$D191:$ALO191,1),0)/1000</f>
        <v/>
      </c>
      <c r="EK191">
        <f>IFERROR(MATCH(EK$3,'Bins 2025'!$D191:$ALO191,1),0)/1000</f>
        <v/>
      </c>
      <c r="EL191">
        <f>IFERROR(MATCH(EL$3,'Bins 2025'!$D191:$ALO191,1),0)/1000</f>
        <v/>
      </c>
      <c r="EM191">
        <f>IFERROR(MATCH(EM$3,'Bins 2025'!$D191:$ALO191,1),0)/1000</f>
        <v/>
      </c>
      <c r="EN191">
        <f>IFERROR(MATCH(EN$3,'Bins 2025'!$D191:$ALO191,1),0)/1000</f>
        <v/>
      </c>
      <c r="EO191">
        <f>IFERROR(MATCH(EO$3,'Bins 2025'!$D191:$ALO191,1),0)/1000</f>
        <v/>
      </c>
      <c r="EP191">
        <f>IFERROR(MATCH(EP$3,'Bins 2025'!$D191:$ALO191,1),0)/1000</f>
        <v/>
      </c>
      <c r="EQ191">
        <f>IFERROR(MATCH(EQ$3,'Bins 2025'!$D191:$ALO191,1),0)/1000</f>
        <v/>
      </c>
      <c r="ER191">
        <f>IFERROR(MATCH(ER$3,'Bins 2025'!$D191:$ALO191,1),0)/1000</f>
        <v/>
      </c>
      <c r="ES191">
        <f>IFERROR(MATCH(ES$3,'Bins 2025'!$D191:$ALO191,1),0)/1000</f>
        <v/>
      </c>
      <c r="ET191">
        <f>IFERROR(MATCH(ET$3,'Bins 2025'!$D191:$ALO191,1),0)/1000</f>
        <v/>
      </c>
      <c r="EU191">
        <f>IFERROR(MATCH(EU$3,'Bins 2025'!$D191:$ALO191,1),0)/1000</f>
        <v/>
      </c>
      <c r="EV191">
        <f>IFERROR(MATCH(EV$3,'Bins 2025'!$D191:$ALO191,1),0)/1000</f>
        <v/>
      </c>
      <c r="EW191">
        <f>IFERROR(MATCH(EW$3,'Bins 2025'!$D191:$ALO191,1),0)/1000</f>
        <v/>
      </c>
      <c r="EX191">
        <f>IFERROR(MATCH(EX$3,'Bins 2025'!$D191:$ALO191,1),0)/1000</f>
        <v/>
      </c>
      <c r="EY191">
        <f>IFERROR(MATCH(EY$3,'Bins 2025'!$D191:$ALO191,1),0)/1000</f>
        <v/>
      </c>
      <c r="EZ191">
        <f>IFERROR(MATCH(EZ$3,'Bins 2025'!$D191:$ALO191,1),0)/1000</f>
        <v/>
      </c>
      <c r="FA191">
        <f>IFERROR(MATCH(FA$3,'Bins 2025'!$D191:$ALO191,1),0)/1000</f>
        <v/>
      </c>
      <c r="FB191">
        <f>IFERROR(MATCH(FB$3,'Bins 2025'!$D191:$ALO191,1),0)/1000</f>
        <v/>
      </c>
      <c r="FC191">
        <f>IFERROR(MATCH(FC$3,'Bins 2025'!$D191:$ALO191,1),0)/1000</f>
        <v/>
      </c>
      <c r="FD191">
        <f>IFERROR(MATCH(FD$3,'Bins 2025'!$D191:$ALO191,1),0)/1000</f>
        <v/>
      </c>
      <c r="FE191">
        <f>IFERROR(MATCH(FE$3,'Bins 2025'!$D191:$ALO191,1),0)/1000</f>
        <v/>
      </c>
      <c r="FF191">
        <f>IFERROR(MATCH(FF$3,'Bins 2025'!$D191:$ALO191,1),0)/1000</f>
        <v/>
      </c>
      <c r="FG191">
        <f>IFERROR(MATCH(FG$3,'Bins 2025'!$D191:$ALO191,1),0)/1000</f>
        <v/>
      </c>
      <c r="FH191">
        <f>IFERROR(MATCH(FH$3,'Bins 2025'!$D191:$ALO191,1),0)/1000</f>
        <v/>
      </c>
      <c r="FI191">
        <f>IFERROR(MATCH(FI$3,'Bins 2025'!$D191:$ALO191,1),0)/1000</f>
        <v/>
      </c>
      <c r="FJ191">
        <f>IFERROR(MATCH(FJ$3,'Bins 2025'!$D191:$ALO191,1),0)/1000</f>
        <v/>
      </c>
      <c r="FK191">
        <f>IFERROR(MATCH(FK$3,'Bins 2025'!$D191:$ALO191,1),0)/1000</f>
        <v/>
      </c>
      <c r="FL191">
        <f>IFERROR(MATCH(FL$3,'Bins 2025'!$D191:$ALO191,1),0)/1000</f>
        <v/>
      </c>
      <c r="FM191">
        <f>IFERROR(MATCH(FM$3,'Bins 2025'!$D191:$ALO191,1),0)/1000</f>
        <v/>
      </c>
      <c r="FN191">
        <f>IFERROR(MATCH(FN$3,'Bins 2025'!$D191:$ALO191,1),0)/1000</f>
        <v/>
      </c>
      <c r="FO191">
        <f>IFERROR(MATCH(FO$3,'Bins 2025'!$D191:$ALO191,1),0)/1000</f>
        <v/>
      </c>
      <c r="FP191">
        <f>IFERROR(MATCH(FP$3,'Bins 2025'!$D191:$ALO191,1),0)/1000</f>
        <v/>
      </c>
      <c r="FQ191">
        <f>IFERROR(MATCH(FQ$3,'Bins 2025'!$D191:$ALO191,1),0)/1000</f>
        <v/>
      </c>
      <c r="FR191">
        <f>IFERROR(MATCH(FR$3,'Bins 2025'!$D191:$ALO191,1),0)/1000</f>
        <v/>
      </c>
      <c r="FS191">
        <f>IFERROR(MATCH(FS$3,'Bins 2025'!$D191:$ALO191,1),0)/1000</f>
        <v/>
      </c>
      <c r="FT191">
        <f>IFERROR(MATCH(FT$3,'Bins 2025'!$D191:$ALO191,1),0)/1000</f>
        <v/>
      </c>
      <c r="FU191">
        <f>IFERROR(MATCH(FU$3,'Bins 2025'!$D191:$ALO191,1),0)/1000</f>
        <v/>
      </c>
      <c r="FV191">
        <f>IFERROR(MATCH(FV$3,'Bins 2025'!$D191:$ALO191,1),0)/1000</f>
        <v/>
      </c>
      <c r="FW191">
        <f>IFERROR(MATCH(FW$3,'Bins 2025'!$D191:$ALO191,1),0)/1000</f>
        <v/>
      </c>
      <c r="FX191">
        <f>IFERROR(MATCH(FX$3,'Bins 2025'!$D191:$ALO191,1),0)/1000</f>
        <v/>
      </c>
      <c r="FY191">
        <f>IFERROR(MATCH(FY$3,'Bins 2025'!$D191:$ALO191,1),0)/1000</f>
        <v/>
      </c>
      <c r="FZ191">
        <f>IFERROR(MATCH(FZ$3,'Bins 2025'!$D191:$ALO191,1),0)/1000</f>
        <v/>
      </c>
      <c r="GA191">
        <f>IFERROR(MATCH(GA$3,'Bins 2025'!$D191:$ALO191,1),0)/1000</f>
        <v/>
      </c>
      <c r="GB191">
        <f>IFERROR(MATCH(GB$3,'Bins 2025'!$D191:$ALO191,1),0)/1000</f>
        <v/>
      </c>
      <c r="GC191">
        <f>IFERROR(MATCH(GC$3,'Bins 2025'!$D191:$ALO191,1),0)/1000</f>
        <v/>
      </c>
      <c r="GD191">
        <f>IFERROR(MATCH(GD$3,'Bins 2025'!$D191:$ALO191,1),0)/1000</f>
        <v/>
      </c>
      <c r="GE191">
        <f>IFERROR(MATCH(GE$3,'Bins 2025'!$D191:$ALO191,1),0)/1000</f>
        <v/>
      </c>
      <c r="GF191">
        <f>IFERROR(MATCH(GF$3,'Bins 2025'!$D191:$ALO191,1),0)/1000</f>
        <v/>
      </c>
      <c r="GG191">
        <f>IFERROR(MATCH(GG$3,'Bins 2025'!$D191:$ALO191,1),0)/1000</f>
        <v/>
      </c>
      <c r="GH191">
        <f>IFERROR(MATCH(GH$3,'Bins 2025'!$D191:$ALO191,1),0)/1000</f>
        <v/>
      </c>
      <c r="GI191">
        <f>IFERROR(MATCH(GI$3,'Bins 2025'!$D191:$ALO191,1),0)/1000</f>
        <v/>
      </c>
      <c r="GJ191">
        <f>IFERROR(MATCH(GJ$3,'Bins 2025'!$D191:$ALO191,1),0)/1000</f>
        <v/>
      </c>
      <c r="GK191">
        <f>IFERROR(MATCH(GK$3,'Bins 2025'!$D191:$ALO191,1),0)/1000</f>
        <v/>
      </c>
      <c r="GL191">
        <f>IFERROR(MATCH(GL$3,'Bins 2025'!$D191:$ALO191,1),0)/1000</f>
        <v/>
      </c>
      <c r="GM191">
        <f>IFERROR(MATCH(GM$3,'Bins 2025'!$D191:$ALO191,1),0)/1000</f>
        <v/>
      </c>
      <c r="GN191">
        <f>IFERROR(MATCH(GN$3,'Bins 2025'!$D191:$ALO191,1),0)/1000</f>
        <v/>
      </c>
      <c r="GO191">
        <f>IFERROR(MATCH(GO$3,'Bins 2025'!$D191:$ALO191,1),0)/1000</f>
        <v/>
      </c>
      <c r="GP191">
        <f>IFERROR(MATCH(GP$3,'Bins 2025'!$D191:$ALO191,1),0)/1000</f>
        <v/>
      </c>
      <c r="GQ191">
        <f>IFERROR(MATCH(GQ$3,'Bins 2025'!$D191:$ALO191,1),0)/1000</f>
        <v/>
      </c>
      <c r="GR191">
        <f>IFERROR(MATCH(GR$3,'Bins 2025'!$D191:$ALO191,1),0)/1000</f>
        <v/>
      </c>
      <c r="GS191">
        <f>IFERROR(MATCH(GS$3,'Bins 2025'!$D191:$ALO191,1),0)/1000</f>
        <v/>
      </c>
      <c r="GT191">
        <f>IFERROR(MATCH(GT$3,'Bins 2025'!$D191:$ALO191,1),0)/1000</f>
        <v/>
      </c>
      <c r="GU191">
        <f>IFERROR(MATCH(GU$3,'Bins 2025'!$D191:$ALO191,1),0)/1000</f>
        <v/>
      </c>
    </row>
    <row r="192">
      <c r="B192">
        <f>Inputs!B192</f>
        <v/>
      </c>
      <c r="C192">
        <f>Inputs!K192</f>
        <v/>
      </c>
      <c r="D192">
        <f>N(Inputs!H192)</f>
        <v/>
      </c>
      <c r="E192">
        <f>IFERROR(MATCH(E$3,'Bins 2025'!$D192:$ALO192,1),0)/1000</f>
        <v/>
      </c>
      <c r="F192">
        <f>IFERROR(MATCH(F$3,'Bins 2025'!$D192:$ALO192,1),0)/1000</f>
        <v/>
      </c>
      <c r="G192">
        <f>IFERROR(MATCH(G$3,'Bins 2025'!$D192:$ALO192,1),0)/1000</f>
        <v/>
      </c>
      <c r="H192">
        <f>IFERROR(MATCH(H$3,'Bins 2025'!$D192:$ALO192,1),0)/1000</f>
        <v/>
      </c>
      <c r="I192">
        <f>IFERROR(MATCH(I$3,'Bins 2025'!$D192:$ALO192,1),0)/1000</f>
        <v/>
      </c>
      <c r="J192">
        <f>IFERROR(MATCH(J$3,'Bins 2025'!$D192:$ALO192,1),0)/1000</f>
        <v/>
      </c>
      <c r="K192">
        <f>IFERROR(MATCH(K$3,'Bins 2025'!$D192:$ALO192,1),0)/1000</f>
        <v/>
      </c>
      <c r="L192">
        <f>IFERROR(MATCH(L$3,'Bins 2025'!$D192:$ALO192,1),0)/1000</f>
        <v/>
      </c>
      <c r="M192">
        <f>IFERROR(MATCH(M$3,'Bins 2025'!$D192:$ALO192,1),0)/1000</f>
        <v/>
      </c>
      <c r="N192">
        <f>IFERROR(MATCH(N$3,'Bins 2025'!$D192:$ALO192,1),0)/1000</f>
        <v/>
      </c>
      <c r="O192">
        <f>IFERROR(MATCH(O$3,'Bins 2025'!$D192:$ALO192,1),0)/1000</f>
        <v/>
      </c>
      <c r="P192">
        <f>IFERROR(MATCH(P$3,'Bins 2025'!$D192:$ALO192,1),0)/1000</f>
        <v/>
      </c>
      <c r="Q192">
        <f>IFERROR(MATCH(Q$3,'Bins 2025'!$D192:$ALO192,1),0)/1000</f>
        <v/>
      </c>
      <c r="R192">
        <f>IFERROR(MATCH(R$3,'Bins 2025'!$D192:$ALO192,1),0)/1000</f>
        <v/>
      </c>
      <c r="S192">
        <f>IFERROR(MATCH(S$3,'Bins 2025'!$D192:$ALO192,1),0)/1000</f>
        <v/>
      </c>
      <c r="T192">
        <f>IFERROR(MATCH(T$3,'Bins 2025'!$D192:$ALO192,1),0)/1000</f>
        <v/>
      </c>
      <c r="U192">
        <f>IFERROR(MATCH(U$3,'Bins 2025'!$D192:$ALO192,1),0)/1000</f>
        <v/>
      </c>
      <c r="V192">
        <f>IFERROR(MATCH(V$3,'Bins 2025'!$D192:$ALO192,1),0)/1000</f>
        <v/>
      </c>
      <c r="W192">
        <f>IFERROR(MATCH(W$3,'Bins 2025'!$D192:$ALO192,1),0)/1000</f>
        <v/>
      </c>
      <c r="X192">
        <f>IFERROR(MATCH(X$3,'Bins 2025'!$D192:$ALO192,1),0)/1000</f>
        <v/>
      </c>
      <c r="Y192">
        <f>IFERROR(MATCH(Y$3,'Bins 2025'!$D192:$ALO192,1),0)/1000</f>
        <v/>
      </c>
      <c r="Z192">
        <f>IFERROR(MATCH(Z$3,'Bins 2025'!$D192:$ALO192,1),0)/1000</f>
        <v/>
      </c>
      <c r="AA192">
        <f>IFERROR(MATCH(AA$3,'Bins 2025'!$D192:$ALO192,1),0)/1000</f>
        <v/>
      </c>
      <c r="AB192">
        <f>IFERROR(MATCH(AB$3,'Bins 2025'!$D192:$ALO192,1),0)/1000</f>
        <v/>
      </c>
      <c r="AC192">
        <f>IFERROR(MATCH(AC$3,'Bins 2025'!$D192:$ALO192,1),0)/1000</f>
        <v/>
      </c>
      <c r="AD192">
        <f>IFERROR(MATCH(AD$3,'Bins 2025'!$D192:$ALO192,1),0)/1000</f>
        <v/>
      </c>
      <c r="AE192">
        <f>IFERROR(MATCH(AE$3,'Bins 2025'!$D192:$ALO192,1),0)/1000</f>
        <v/>
      </c>
      <c r="AF192">
        <f>IFERROR(MATCH(AF$3,'Bins 2025'!$D192:$ALO192,1),0)/1000</f>
        <v/>
      </c>
      <c r="AG192">
        <f>IFERROR(MATCH(AG$3,'Bins 2025'!$D192:$ALO192,1),0)/1000</f>
        <v/>
      </c>
      <c r="AH192">
        <f>IFERROR(MATCH(AH$3,'Bins 2025'!$D192:$ALO192,1),0)/1000</f>
        <v/>
      </c>
      <c r="AI192">
        <f>IFERROR(MATCH(AI$3,'Bins 2025'!$D192:$ALO192,1),0)/1000</f>
        <v/>
      </c>
      <c r="AJ192">
        <f>IFERROR(MATCH(AJ$3,'Bins 2025'!$D192:$ALO192,1),0)/1000</f>
        <v/>
      </c>
      <c r="AK192">
        <f>IFERROR(MATCH(AK$3,'Bins 2025'!$D192:$ALO192,1),0)/1000</f>
        <v/>
      </c>
      <c r="AL192">
        <f>IFERROR(MATCH(AL$3,'Bins 2025'!$D192:$ALO192,1),0)/1000</f>
        <v/>
      </c>
      <c r="AM192">
        <f>IFERROR(MATCH(AM$3,'Bins 2025'!$D192:$ALO192,1),0)/1000</f>
        <v/>
      </c>
      <c r="AN192">
        <f>IFERROR(MATCH(AN$3,'Bins 2025'!$D192:$ALO192,1),0)/1000</f>
        <v/>
      </c>
      <c r="AO192">
        <f>IFERROR(MATCH(AO$3,'Bins 2025'!$D192:$ALO192,1),0)/1000</f>
        <v/>
      </c>
      <c r="AP192">
        <f>IFERROR(MATCH(AP$3,'Bins 2025'!$D192:$ALO192,1),0)/1000</f>
        <v/>
      </c>
      <c r="AQ192">
        <f>IFERROR(MATCH(AQ$3,'Bins 2025'!$D192:$ALO192,1),0)/1000</f>
        <v/>
      </c>
      <c r="AR192">
        <f>IFERROR(MATCH(AR$3,'Bins 2025'!$D192:$ALO192,1),0)/1000</f>
        <v/>
      </c>
      <c r="AS192">
        <f>IFERROR(MATCH(AS$3,'Bins 2025'!$D192:$ALO192,1),0)/1000</f>
        <v/>
      </c>
      <c r="AT192">
        <f>IFERROR(MATCH(AT$3,'Bins 2025'!$D192:$ALO192,1),0)/1000</f>
        <v/>
      </c>
      <c r="AU192">
        <f>IFERROR(MATCH(AU$3,'Bins 2025'!$D192:$ALO192,1),0)/1000</f>
        <v/>
      </c>
      <c r="AV192">
        <f>IFERROR(MATCH(AV$3,'Bins 2025'!$D192:$ALO192,1),0)/1000</f>
        <v/>
      </c>
      <c r="AW192">
        <f>IFERROR(MATCH(AW$3,'Bins 2025'!$D192:$ALO192,1),0)/1000</f>
        <v/>
      </c>
      <c r="AX192">
        <f>IFERROR(MATCH(AX$3,'Bins 2025'!$D192:$ALO192,1),0)/1000</f>
        <v/>
      </c>
      <c r="AY192">
        <f>IFERROR(MATCH(AY$3,'Bins 2025'!$D192:$ALO192,1),0)/1000</f>
        <v/>
      </c>
      <c r="AZ192">
        <f>IFERROR(MATCH(AZ$3,'Bins 2025'!$D192:$ALO192,1),0)/1000</f>
        <v/>
      </c>
      <c r="BA192">
        <f>IFERROR(MATCH(BA$3,'Bins 2025'!$D192:$ALO192,1),0)/1000</f>
        <v/>
      </c>
      <c r="BB192">
        <f>IFERROR(MATCH(BB$3,'Bins 2025'!$D192:$ALO192,1),0)/1000</f>
        <v/>
      </c>
      <c r="BC192">
        <f>IFERROR(MATCH(BC$3,'Bins 2025'!$D192:$ALO192,1),0)/1000</f>
        <v/>
      </c>
      <c r="BD192">
        <f>IFERROR(MATCH(BD$3,'Bins 2025'!$D192:$ALO192,1),0)/1000</f>
        <v/>
      </c>
      <c r="BE192">
        <f>IFERROR(MATCH(BE$3,'Bins 2025'!$D192:$ALO192,1),0)/1000</f>
        <v/>
      </c>
      <c r="BF192">
        <f>IFERROR(MATCH(BF$3,'Bins 2025'!$D192:$ALO192,1),0)/1000</f>
        <v/>
      </c>
      <c r="BG192">
        <f>IFERROR(MATCH(BG$3,'Bins 2025'!$D192:$ALO192,1),0)/1000</f>
        <v/>
      </c>
      <c r="BH192">
        <f>IFERROR(MATCH(BH$3,'Bins 2025'!$D192:$ALO192,1),0)/1000</f>
        <v/>
      </c>
      <c r="BI192">
        <f>IFERROR(MATCH(BI$3,'Bins 2025'!$D192:$ALO192,1),0)/1000</f>
        <v/>
      </c>
      <c r="BJ192">
        <f>IFERROR(MATCH(BJ$3,'Bins 2025'!$D192:$ALO192,1),0)/1000</f>
        <v/>
      </c>
      <c r="BK192">
        <f>IFERROR(MATCH(BK$3,'Bins 2025'!$D192:$ALO192,1),0)/1000</f>
        <v/>
      </c>
      <c r="BL192">
        <f>IFERROR(MATCH(BL$3,'Bins 2025'!$D192:$ALO192,1),0)/1000</f>
        <v/>
      </c>
      <c r="BM192">
        <f>IFERROR(MATCH(BM$3,'Bins 2025'!$D192:$ALO192,1),0)/1000</f>
        <v/>
      </c>
      <c r="BN192">
        <f>IFERROR(MATCH(BN$3,'Bins 2025'!$D192:$ALO192,1),0)/1000</f>
        <v/>
      </c>
      <c r="BO192">
        <f>IFERROR(MATCH(BO$3,'Bins 2025'!$D192:$ALO192,1),0)/1000</f>
        <v/>
      </c>
      <c r="BP192">
        <f>IFERROR(MATCH(BP$3,'Bins 2025'!$D192:$ALO192,1),0)/1000</f>
        <v/>
      </c>
      <c r="BQ192">
        <f>IFERROR(MATCH(BQ$3,'Bins 2025'!$D192:$ALO192,1),0)/1000</f>
        <v/>
      </c>
      <c r="BR192">
        <f>IFERROR(MATCH(BR$3,'Bins 2025'!$D192:$ALO192,1),0)/1000</f>
        <v/>
      </c>
      <c r="BS192">
        <f>IFERROR(MATCH(BS$3,'Bins 2025'!$D192:$ALO192,1),0)/1000</f>
        <v/>
      </c>
      <c r="BT192">
        <f>IFERROR(MATCH(BT$3,'Bins 2025'!$D192:$ALO192,1),0)/1000</f>
        <v/>
      </c>
      <c r="BU192">
        <f>IFERROR(MATCH(BU$3,'Bins 2025'!$D192:$ALO192,1),0)/1000</f>
        <v/>
      </c>
      <c r="BV192">
        <f>IFERROR(MATCH(BV$3,'Bins 2025'!$D192:$ALO192,1),0)/1000</f>
        <v/>
      </c>
      <c r="BW192">
        <f>IFERROR(MATCH(BW$3,'Bins 2025'!$D192:$ALO192,1),0)/1000</f>
        <v/>
      </c>
      <c r="BX192">
        <f>IFERROR(MATCH(BX$3,'Bins 2025'!$D192:$ALO192,1),0)/1000</f>
        <v/>
      </c>
      <c r="BY192">
        <f>IFERROR(MATCH(BY$3,'Bins 2025'!$D192:$ALO192,1),0)/1000</f>
        <v/>
      </c>
      <c r="BZ192">
        <f>IFERROR(MATCH(BZ$3,'Bins 2025'!$D192:$ALO192,1),0)/1000</f>
        <v/>
      </c>
      <c r="CA192">
        <f>IFERROR(MATCH(CA$3,'Bins 2025'!$D192:$ALO192,1),0)/1000</f>
        <v/>
      </c>
      <c r="CB192">
        <f>IFERROR(MATCH(CB$3,'Bins 2025'!$D192:$ALO192,1),0)/1000</f>
        <v/>
      </c>
      <c r="CC192">
        <f>IFERROR(MATCH(CC$3,'Bins 2025'!$D192:$ALO192,1),0)/1000</f>
        <v/>
      </c>
      <c r="CD192">
        <f>IFERROR(MATCH(CD$3,'Bins 2025'!$D192:$ALO192,1),0)/1000</f>
        <v/>
      </c>
      <c r="CE192">
        <f>IFERROR(MATCH(CE$3,'Bins 2025'!$D192:$ALO192,1),0)/1000</f>
        <v/>
      </c>
      <c r="CF192">
        <f>IFERROR(MATCH(CF$3,'Bins 2025'!$D192:$ALO192,1),0)/1000</f>
        <v/>
      </c>
      <c r="CG192">
        <f>IFERROR(MATCH(CG$3,'Bins 2025'!$D192:$ALO192,1),0)/1000</f>
        <v/>
      </c>
      <c r="CH192">
        <f>IFERROR(MATCH(CH$3,'Bins 2025'!$D192:$ALO192,1),0)/1000</f>
        <v/>
      </c>
      <c r="CI192">
        <f>IFERROR(MATCH(CI$3,'Bins 2025'!$D192:$ALO192,1),0)/1000</f>
        <v/>
      </c>
      <c r="CJ192">
        <f>IFERROR(MATCH(CJ$3,'Bins 2025'!$D192:$ALO192,1),0)/1000</f>
        <v/>
      </c>
      <c r="CK192">
        <f>IFERROR(MATCH(CK$3,'Bins 2025'!$D192:$ALO192,1),0)/1000</f>
        <v/>
      </c>
      <c r="CL192">
        <f>IFERROR(MATCH(CL$3,'Bins 2025'!$D192:$ALO192,1),0)/1000</f>
        <v/>
      </c>
      <c r="CM192">
        <f>IFERROR(MATCH(CM$3,'Bins 2025'!$D192:$ALO192,1),0)/1000</f>
        <v/>
      </c>
      <c r="CN192">
        <f>IFERROR(MATCH(CN$3,'Bins 2025'!$D192:$ALO192,1),0)/1000</f>
        <v/>
      </c>
      <c r="CO192">
        <f>IFERROR(MATCH(CO$3,'Bins 2025'!$D192:$ALO192,1),0)/1000</f>
        <v/>
      </c>
      <c r="CP192">
        <f>IFERROR(MATCH(CP$3,'Bins 2025'!$D192:$ALO192,1),0)/1000</f>
        <v/>
      </c>
      <c r="CQ192">
        <f>IFERROR(MATCH(CQ$3,'Bins 2025'!$D192:$ALO192,1),0)/1000</f>
        <v/>
      </c>
      <c r="CR192">
        <f>IFERROR(MATCH(CR$3,'Bins 2025'!$D192:$ALO192,1),0)/1000</f>
        <v/>
      </c>
      <c r="CS192">
        <f>IFERROR(MATCH(CS$3,'Bins 2025'!$D192:$ALO192,1),0)/1000</f>
        <v/>
      </c>
      <c r="CT192">
        <f>IFERROR(MATCH(CT$3,'Bins 2025'!$D192:$ALO192,1),0)/1000</f>
        <v/>
      </c>
      <c r="CU192">
        <f>IFERROR(MATCH(CU$3,'Bins 2025'!$D192:$ALO192,1),0)/1000</f>
        <v/>
      </c>
      <c r="CV192">
        <f>IFERROR(MATCH(CV$3,'Bins 2025'!$D192:$ALO192,1),0)/1000</f>
        <v/>
      </c>
      <c r="CW192">
        <f>IFERROR(MATCH(CW$3,'Bins 2025'!$D192:$ALO192,1),0)/1000</f>
        <v/>
      </c>
      <c r="CX192">
        <f>IFERROR(MATCH(CX$3,'Bins 2025'!$D192:$ALO192,1),0)/1000</f>
        <v/>
      </c>
      <c r="CY192">
        <f>IFERROR(MATCH(CY$3,'Bins 2025'!$D192:$ALO192,1),0)/1000</f>
        <v/>
      </c>
      <c r="CZ192">
        <f>IFERROR(MATCH(CZ$3,'Bins 2025'!$D192:$ALO192,1),0)/1000</f>
        <v/>
      </c>
      <c r="DA192">
        <f>IFERROR(MATCH(DA$3,'Bins 2025'!$D192:$ALO192,1),0)/1000</f>
        <v/>
      </c>
      <c r="DB192">
        <f>IFERROR(MATCH(DB$3,'Bins 2025'!$D192:$ALO192,1),0)/1000</f>
        <v/>
      </c>
      <c r="DC192">
        <f>IFERROR(MATCH(DC$3,'Bins 2025'!$D192:$ALO192,1),0)/1000</f>
        <v/>
      </c>
      <c r="DD192">
        <f>IFERROR(MATCH(DD$3,'Bins 2025'!$D192:$ALO192,1),0)/1000</f>
        <v/>
      </c>
      <c r="DE192">
        <f>IFERROR(MATCH(DE$3,'Bins 2025'!$D192:$ALO192,1),0)/1000</f>
        <v/>
      </c>
      <c r="DF192">
        <f>IFERROR(MATCH(DF$3,'Bins 2025'!$D192:$ALO192,1),0)/1000</f>
        <v/>
      </c>
      <c r="DG192">
        <f>IFERROR(MATCH(DG$3,'Bins 2025'!$D192:$ALO192,1),0)/1000</f>
        <v/>
      </c>
      <c r="DH192">
        <f>IFERROR(MATCH(DH$3,'Bins 2025'!$D192:$ALO192,1),0)/1000</f>
        <v/>
      </c>
      <c r="DI192">
        <f>IFERROR(MATCH(DI$3,'Bins 2025'!$D192:$ALO192,1),0)/1000</f>
        <v/>
      </c>
      <c r="DJ192">
        <f>IFERROR(MATCH(DJ$3,'Bins 2025'!$D192:$ALO192,1),0)/1000</f>
        <v/>
      </c>
      <c r="DK192">
        <f>IFERROR(MATCH(DK$3,'Bins 2025'!$D192:$ALO192,1),0)/1000</f>
        <v/>
      </c>
      <c r="DL192">
        <f>IFERROR(MATCH(DL$3,'Bins 2025'!$D192:$ALO192,1),0)/1000</f>
        <v/>
      </c>
      <c r="DM192">
        <f>IFERROR(MATCH(DM$3,'Bins 2025'!$D192:$ALO192,1),0)/1000</f>
        <v/>
      </c>
      <c r="DN192">
        <f>IFERROR(MATCH(DN$3,'Bins 2025'!$D192:$ALO192,1),0)/1000</f>
        <v/>
      </c>
      <c r="DO192">
        <f>IFERROR(MATCH(DO$3,'Bins 2025'!$D192:$ALO192,1),0)/1000</f>
        <v/>
      </c>
      <c r="DP192">
        <f>IFERROR(MATCH(DP$3,'Bins 2025'!$D192:$ALO192,1),0)/1000</f>
        <v/>
      </c>
      <c r="DQ192">
        <f>IFERROR(MATCH(DQ$3,'Bins 2025'!$D192:$ALO192,1),0)/1000</f>
        <v/>
      </c>
      <c r="DR192">
        <f>IFERROR(MATCH(DR$3,'Bins 2025'!$D192:$ALO192,1),0)/1000</f>
        <v/>
      </c>
      <c r="DS192">
        <f>IFERROR(MATCH(DS$3,'Bins 2025'!$D192:$ALO192,1),0)/1000</f>
        <v/>
      </c>
      <c r="DT192">
        <f>IFERROR(MATCH(DT$3,'Bins 2025'!$D192:$ALO192,1),0)/1000</f>
        <v/>
      </c>
      <c r="DU192">
        <f>IFERROR(MATCH(DU$3,'Bins 2025'!$D192:$ALO192,1),0)/1000</f>
        <v/>
      </c>
      <c r="DV192">
        <f>IFERROR(MATCH(DV$3,'Bins 2025'!$D192:$ALO192,1),0)/1000</f>
        <v/>
      </c>
      <c r="DW192">
        <f>IFERROR(MATCH(DW$3,'Bins 2025'!$D192:$ALO192,1),0)/1000</f>
        <v/>
      </c>
      <c r="DX192">
        <f>IFERROR(MATCH(DX$3,'Bins 2025'!$D192:$ALO192,1),0)/1000</f>
        <v/>
      </c>
      <c r="DY192">
        <f>IFERROR(MATCH(DY$3,'Bins 2025'!$D192:$ALO192,1),0)/1000</f>
        <v/>
      </c>
      <c r="DZ192">
        <f>IFERROR(MATCH(DZ$3,'Bins 2025'!$D192:$ALO192,1),0)/1000</f>
        <v/>
      </c>
      <c r="EA192">
        <f>IFERROR(MATCH(EA$3,'Bins 2025'!$D192:$ALO192,1),0)/1000</f>
        <v/>
      </c>
      <c r="EB192">
        <f>IFERROR(MATCH(EB$3,'Bins 2025'!$D192:$ALO192,1),0)/1000</f>
        <v/>
      </c>
      <c r="EC192">
        <f>IFERROR(MATCH(EC$3,'Bins 2025'!$D192:$ALO192,1),0)/1000</f>
        <v/>
      </c>
      <c r="ED192">
        <f>IFERROR(MATCH(ED$3,'Bins 2025'!$D192:$ALO192,1),0)/1000</f>
        <v/>
      </c>
      <c r="EE192">
        <f>IFERROR(MATCH(EE$3,'Bins 2025'!$D192:$ALO192,1),0)/1000</f>
        <v/>
      </c>
      <c r="EF192">
        <f>IFERROR(MATCH(EF$3,'Bins 2025'!$D192:$ALO192,1),0)/1000</f>
        <v/>
      </c>
      <c r="EG192">
        <f>IFERROR(MATCH(EG$3,'Bins 2025'!$D192:$ALO192,1),0)/1000</f>
        <v/>
      </c>
      <c r="EH192">
        <f>IFERROR(MATCH(EH$3,'Bins 2025'!$D192:$ALO192,1),0)/1000</f>
        <v/>
      </c>
      <c r="EI192">
        <f>IFERROR(MATCH(EI$3,'Bins 2025'!$D192:$ALO192,1),0)/1000</f>
        <v/>
      </c>
      <c r="EJ192">
        <f>IFERROR(MATCH(EJ$3,'Bins 2025'!$D192:$ALO192,1),0)/1000</f>
        <v/>
      </c>
      <c r="EK192">
        <f>IFERROR(MATCH(EK$3,'Bins 2025'!$D192:$ALO192,1),0)/1000</f>
        <v/>
      </c>
      <c r="EL192">
        <f>IFERROR(MATCH(EL$3,'Bins 2025'!$D192:$ALO192,1),0)/1000</f>
        <v/>
      </c>
      <c r="EM192">
        <f>IFERROR(MATCH(EM$3,'Bins 2025'!$D192:$ALO192,1),0)/1000</f>
        <v/>
      </c>
      <c r="EN192">
        <f>IFERROR(MATCH(EN$3,'Bins 2025'!$D192:$ALO192,1),0)/1000</f>
        <v/>
      </c>
      <c r="EO192">
        <f>IFERROR(MATCH(EO$3,'Bins 2025'!$D192:$ALO192,1),0)/1000</f>
        <v/>
      </c>
      <c r="EP192">
        <f>IFERROR(MATCH(EP$3,'Bins 2025'!$D192:$ALO192,1),0)/1000</f>
        <v/>
      </c>
      <c r="EQ192">
        <f>IFERROR(MATCH(EQ$3,'Bins 2025'!$D192:$ALO192,1),0)/1000</f>
        <v/>
      </c>
      <c r="ER192">
        <f>IFERROR(MATCH(ER$3,'Bins 2025'!$D192:$ALO192,1),0)/1000</f>
        <v/>
      </c>
      <c r="ES192">
        <f>IFERROR(MATCH(ES$3,'Bins 2025'!$D192:$ALO192,1),0)/1000</f>
        <v/>
      </c>
      <c r="ET192">
        <f>IFERROR(MATCH(ET$3,'Bins 2025'!$D192:$ALO192,1),0)/1000</f>
        <v/>
      </c>
      <c r="EU192">
        <f>IFERROR(MATCH(EU$3,'Bins 2025'!$D192:$ALO192,1),0)/1000</f>
        <v/>
      </c>
      <c r="EV192">
        <f>IFERROR(MATCH(EV$3,'Bins 2025'!$D192:$ALO192,1),0)/1000</f>
        <v/>
      </c>
      <c r="EW192">
        <f>IFERROR(MATCH(EW$3,'Bins 2025'!$D192:$ALO192,1),0)/1000</f>
        <v/>
      </c>
      <c r="EX192">
        <f>IFERROR(MATCH(EX$3,'Bins 2025'!$D192:$ALO192,1),0)/1000</f>
        <v/>
      </c>
      <c r="EY192">
        <f>IFERROR(MATCH(EY$3,'Bins 2025'!$D192:$ALO192,1),0)/1000</f>
        <v/>
      </c>
      <c r="EZ192">
        <f>IFERROR(MATCH(EZ$3,'Bins 2025'!$D192:$ALO192,1),0)/1000</f>
        <v/>
      </c>
      <c r="FA192">
        <f>IFERROR(MATCH(FA$3,'Bins 2025'!$D192:$ALO192,1),0)/1000</f>
        <v/>
      </c>
      <c r="FB192">
        <f>IFERROR(MATCH(FB$3,'Bins 2025'!$D192:$ALO192,1),0)/1000</f>
        <v/>
      </c>
      <c r="FC192">
        <f>IFERROR(MATCH(FC$3,'Bins 2025'!$D192:$ALO192,1),0)/1000</f>
        <v/>
      </c>
      <c r="FD192">
        <f>IFERROR(MATCH(FD$3,'Bins 2025'!$D192:$ALO192,1),0)/1000</f>
        <v/>
      </c>
      <c r="FE192">
        <f>IFERROR(MATCH(FE$3,'Bins 2025'!$D192:$ALO192,1),0)/1000</f>
        <v/>
      </c>
      <c r="FF192">
        <f>IFERROR(MATCH(FF$3,'Bins 2025'!$D192:$ALO192,1),0)/1000</f>
        <v/>
      </c>
      <c r="FG192">
        <f>IFERROR(MATCH(FG$3,'Bins 2025'!$D192:$ALO192,1),0)/1000</f>
        <v/>
      </c>
      <c r="FH192">
        <f>IFERROR(MATCH(FH$3,'Bins 2025'!$D192:$ALO192,1),0)/1000</f>
        <v/>
      </c>
      <c r="FI192">
        <f>IFERROR(MATCH(FI$3,'Bins 2025'!$D192:$ALO192,1),0)/1000</f>
        <v/>
      </c>
      <c r="FJ192">
        <f>IFERROR(MATCH(FJ$3,'Bins 2025'!$D192:$ALO192,1),0)/1000</f>
        <v/>
      </c>
      <c r="FK192">
        <f>IFERROR(MATCH(FK$3,'Bins 2025'!$D192:$ALO192,1),0)/1000</f>
        <v/>
      </c>
      <c r="FL192">
        <f>IFERROR(MATCH(FL$3,'Bins 2025'!$D192:$ALO192,1),0)/1000</f>
        <v/>
      </c>
      <c r="FM192">
        <f>IFERROR(MATCH(FM$3,'Bins 2025'!$D192:$ALO192,1),0)/1000</f>
        <v/>
      </c>
      <c r="FN192">
        <f>IFERROR(MATCH(FN$3,'Bins 2025'!$D192:$ALO192,1),0)/1000</f>
        <v/>
      </c>
      <c r="FO192">
        <f>IFERROR(MATCH(FO$3,'Bins 2025'!$D192:$ALO192,1),0)/1000</f>
        <v/>
      </c>
      <c r="FP192">
        <f>IFERROR(MATCH(FP$3,'Bins 2025'!$D192:$ALO192,1),0)/1000</f>
        <v/>
      </c>
      <c r="FQ192">
        <f>IFERROR(MATCH(FQ$3,'Bins 2025'!$D192:$ALO192,1),0)/1000</f>
        <v/>
      </c>
      <c r="FR192">
        <f>IFERROR(MATCH(FR$3,'Bins 2025'!$D192:$ALO192,1),0)/1000</f>
        <v/>
      </c>
      <c r="FS192">
        <f>IFERROR(MATCH(FS$3,'Bins 2025'!$D192:$ALO192,1),0)/1000</f>
        <v/>
      </c>
      <c r="FT192">
        <f>IFERROR(MATCH(FT$3,'Bins 2025'!$D192:$ALO192,1),0)/1000</f>
        <v/>
      </c>
      <c r="FU192">
        <f>IFERROR(MATCH(FU$3,'Bins 2025'!$D192:$ALO192,1),0)/1000</f>
        <v/>
      </c>
      <c r="FV192">
        <f>IFERROR(MATCH(FV$3,'Bins 2025'!$D192:$ALO192,1),0)/1000</f>
        <v/>
      </c>
      <c r="FW192">
        <f>IFERROR(MATCH(FW$3,'Bins 2025'!$D192:$ALO192,1),0)/1000</f>
        <v/>
      </c>
      <c r="FX192">
        <f>IFERROR(MATCH(FX$3,'Bins 2025'!$D192:$ALO192,1),0)/1000</f>
        <v/>
      </c>
      <c r="FY192">
        <f>IFERROR(MATCH(FY$3,'Bins 2025'!$D192:$ALO192,1),0)/1000</f>
        <v/>
      </c>
      <c r="FZ192">
        <f>IFERROR(MATCH(FZ$3,'Bins 2025'!$D192:$ALO192,1),0)/1000</f>
        <v/>
      </c>
      <c r="GA192">
        <f>IFERROR(MATCH(GA$3,'Bins 2025'!$D192:$ALO192,1),0)/1000</f>
        <v/>
      </c>
      <c r="GB192">
        <f>IFERROR(MATCH(GB$3,'Bins 2025'!$D192:$ALO192,1),0)/1000</f>
        <v/>
      </c>
      <c r="GC192">
        <f>IFERROR(MATCH(GC$3,'Bins 2025'!$D192:$ALO192,1),0)/1000</f>
        <v/>
      </c>
      <c r="GD192">
        <f>IFERROR(MATCH(GD$3,'Bins 2025'!$D192:$ALO192,1),0)/1000</f>
        <v/>
      </c>
      <c r="GE192">
        <f>IFERROR(MATCH(GE$3,'Bins 2025'!$D192:$ALO192,1),0)/1000</f>
        <v/>
      </c>
      <c r="GF192">
        <f>IFERROR(MATCH(GF$3,'Bins 2025'!$D192:$ALO192,1),0)/1000</f>
        <v/>
      </c>
      <c r="GG192">
        <f>IFERROR(MATCH(GG$3,'Bins 2025'!$D192:$ALO192,1),0)/1000</f>
        <v/>
      </c>
      <c r="GH192">
        <f>IFERROR(MATCH(GH$3,'Bins 2025'!$D192:$ALO192,1),0)/1000</f>
        <v/>
      </c>
      <c r="GI192">
        <f>IFERROR(MATCH(GI$3,'Bins 2025'!$D192:$ALO192,1),0)/1000</f>
        <v/>
      </c>
      <c r="GJ192">
        <f>IFERROR(MATCH(GJ$3,'Bins 2025'!$D192:$ALO192,1),0)/1000</f>
        <v/>
      </c>
      <c r="GK192">
        <f>IFERROR(MATCH(GK$3,'Bins 2025'!$D192:$ALO192,1),0)/1000</f>
        <v/>
      </c>
      <c r="GL192">
        <f>IFERROR(MATCH(GL$3,'Bins 2025'!$D192:$ALO192,1),0)/1000</f>
        <v/>
      </c>
      <c r="GM192">
        <f>IFERROR(MATCH(GM$3,'Bins 2025'!$D192:$ALO192,1),0)/1000</f>
        <v/>
      </c>
      <c r="GN192">
        <f>IFERROR(MATCH(GN$3,'Bins 2025'!$D192:$ALO192,1),0)/1000</f>
        <v/>
      </c>
      <c r="GO192">
        <f>IFERROR(MATCH(GO$3,'Bins 2025'!$D192:$ALO192,1),0)/1000</f>
        <v/>
      </c>
      <c r="GP192">
        <f>IFERROR(MATCH(GP$3,'Bins 2025'!$D192:$ALO192,1),0)/1000</f>
        <v/>
      </c>
      <c r="GQ192">
        <f>IFERROR(MATCH(GQ$3,'Bins 2025'!$D192:$ALO192,1),0)/1000</f>
        <v/>
      </c>
      <c r="GR192">
        <f>IFERROR(MATCH(GR$3,'Bins 2025'!$D192:$ALO192,1),0)/1000</f>
        <v/>
      </c>
      <c r="GS192">
        <f>IFERROR(MATCH(GS$3,'Bins 2025'!$D192:$ALO192,1),0)/1000</f>
        <v/>
      </c>
      <c r="GT192">
        <f>IFERROR(MATCH(GT$3,'Bins 2025'!$D192:$ALO192,1),0)/1000</f>
        <v/>
      </c>
      <c r="GU192">
        <f>IFERROR(MATCH(GU$3,'Bins 2025'!$D192:$ALO192,1),0)/1000</f>
        <v/>
      </c>
    </row>
    <row r="193">
      <c r="B193">
        <f>Inputs!B193</f>
        <v/>
      </c>
      <c r="C193">
        <f>Inputs!K193</f>
        <v/>
      </c>
      <c r="D193">
        <f>N(Inputs!H193)</f>
        <v/>
      </c>
      <c r="E193">
        <f>IFERROR(MATCH(E$3,'Bins 2025'!$D193:$ALO193,1),0)/1000</f>
        <v/>
      </c>
      <c r="F193">
        <f>IFERROR(MATCH(F$3,'Bins 2025'!$D193:$ALO193,1),0)/1000</f>
        <v/>
      </c>
      <c r="G193">
        <f>IFERROR(MATCH(G$3,'Bins 2025'!$D193:$ALO193,1),0)/1000</f>
        <v/>
      </c>
      <c r="H193">
        <f>IFERROR(MATCH(H$3,'Bins 2025'!$D193:$ALO193,1),0)/1000</f>
        <v/>
      </c>
      <c r="I193">
        <f>IFERROR(MATCH(I$3,'Bins 2025'!$D193:$ALO193,1),0)/1000</f>
        <v/>
      </c>
      <c r="J193">
        <f>IFERROR(MATCH(J$3,'Bins 2025'!$D193:$ALO193,1),0)/1000</f>
        <v/>
      </c>
      <c r="K193">
        <f>IFERROR(MATCH(K$3,'Bins 2025'!$D193:$ALO193,1),0)/1000</f>
        <v/>
      </c>
      <c r="L193">
        <f>IFERROR(MATCH(L$3,'Bins 2025'!$D193:$ALO193,1),0)/1000</f>
        <v/>
      </c>
      <c r="M193">
        <f>IFERROR(MATCH(M$3,'Bins 2025'!$D193:$ALO193,1),0)/1000</f>
        <v/>
      </c>
      <c r="N193">
        <f>IFERROR(MATCH(N$3,'Bins 2025'!$D193:$ALO193,1),0)/1000</f>
        <v/>
      </c>
      <c r="O193">
        <f>IFERROR(MATCH(O$3,'Bins 2025'!$D193:$ALO193,1),0)/1000</f>
        <v/>
      </c>
      <c r="P193">
        <f>IFERROR(MATCH(P$3,'Bins 2025'!$D193:$ALO193,1),0)/1000</f>
        <v/>
      </c>
      <c r="Q193">
        <f>IFERROR(MATCH(Q$3,'Bins 2025'!$D193:$ALO193,1),0)/1000</f>
        <v/>
      </c>
      <c r="R193">
        <f>IFERROR(MATCH(R$3,'Bins 2025'!$D193:$ALO193,1),0)/1000</f>
        <v/>
      </c>
      <c r="S193">
        <f>IFERROR(MATCH(S$3,'Bins 2025'!$D193:$ALO193,1),0)/1000</f>
        <v/>
      </c>
      <c r="T193">
        <f>IFERROR(MATCH(T$3,'Bins 2025'!$D193:$ALO193,1),0)/1000</f>
        <v/>
      </c>
      <c r="U193">
        <f>IFERROR(MATCH(U$3,'Bins 2025'!$D193:$ALO193,1),0)/1000</f>
        <v/>
      </c>
      <c r="V193">
        <f>IFERROR(MATCH(V$3,'Bins 2025'!$D193:$ALO193,1),0)/1000</f>
        <v/>
      </c>
      <c r="W193">
        <f>IFERROR(MATCH(W$3,'Bins 2025'!$D193:$ALO193,1),0)/1000</f>
        <v/>
      </c>
      <c r="X193">
        <f>IFERROR(MATCH(X$3,'Bins 2025'!$D193:$ALO193,1),0)/1000</f>
        <v/>
      </c>
      <c r="Y193">
        <f>IFERROR(MATCH(Y$3,'Bins 2025'!$D193:$ALO193,1),0)/1000</f>
        <v/>
      </c>
      <c r="Z193">
        <f>IFERROR(MATCH(Z$3,'Bins 2025'!$D193:$ALO193,1),0)/1000</f>
        <v/>
      </c>
      <c r="AA193">
        <f>IFERROR(MATCH(AA$3,'Bins 2025'!$D193:$ALO193,1),0)/1000</f>
        <v/>
      </c>
      <c r="AB193">
        <f>IFERROR(MATCH(AB$3,'Bins 2025'!$D193:$ALO193,1),0)/1000</f>
        <v/>
      </c>
      <c r="AC193">
        <f>IFERROR(MATCH(AC$3,'Bins 2025'!$D193:$ALO193,1),0)/1000</f>
        <v/>
      </c>
      <c r="AD193">
        <f>IFERROR(MATCH(AD$3,'Bins 2025'!$D193:$ALO193,1),0)/1000</f>
        <v/>
      </c>
      <c r="AE193">
        <f>IFERROR(MATCH(AE$3,'Bins 2025'!$D193:$ALO193,1),0)/1000</f>
        <v/>
      </c>
      <c r="AF193">
        <f>IFERROR(MATCH(AF$3,'Bins 2025'!$D193:$ALO193,1),0)/1000</f>
        <v/>
      </c>
      <c r="AG193">
        <f>IFERROR(MATCH(AG$3,'Bins 2025'!$D193:$ALO193,1),0)/1000</f>
        <v/>
      </c>
      <c r="AH193">
        <f>IFERROR(MATCH(AH$3,'Bins 2025'!$D193:$ALO193,1),0)/1000</f>
        <v/>
      </c>
      <c r="AI193">
        <f>IFERROR(MATCH(AI$3,'Bins 2025'!$D193:$ALO193,1),0)/1000</f>
        <v/>
      </c>
      <c r="AJ193">
        <f>IFERROR(MATCH(AJ$3,'Bins 2025'!$D193:$ALO193,1),0)/1000</f>
        <v/>
      </c>
      <c r="AK193">
        <f>IFERROR(MATCH(AK$3,'Bins 2025'!$D193:$ALO193,1),0)/1000</f>
        <v/>
      </c>
      <c r="AL193">
        <f>IFERROR(MATCH(AL$3,'Bins 2025'!$D193:$ALO193,1),0)/1000</f>
        <v/>
      </c>
      <c r="AM193">
        <f>IFERROR(MATCH(AM$3,'Bins 2025'!$D193:$ALO193,1),0)/1000</f>
        <v/>
      </c>
      <c r="AN193">
        <f>IFERROR(MATCH(AN$3,'Bins 2025'!$D193:$ALO193,1),0)/1000</f>
        <v/>
      </c>
      <c r="AO193">
        <f>IFERROR(MATCH(AO$3,'Bins 2025'!$D193:$ALO193,1),0)/1000</f>
        <v/>
      </c>
      <c r="AP193">
        <f>IFERROR(MATCH(AP$3,'Bins 2025'!$D193:$ALO193,1),0)/1000</f>
        <v/>
      </c>
      <c r="AQ193">
        <f>IFERROR(MATCH(AQ$3,'Bins 2025'!$D193:$ALO193,1),0)/1000</f>
        <v/>
      </c>
      <c r="AR193">
        <f>IFERROR(MATCH(AR$3,'Bins 2025'!$D193:$ALO193,1),0)/1000</f>
        <v/>
      </c>
      <c r="AS193">
        <f>IFERROR(MATCH(AS$3,'Bins 2025'!$D193:$ALO193,1),0)/1000</f>
        <v/>
      </c>
      <c r="AT193">
        <f>IFERROR(MATCH(AT$3,'Bins 2025'!$D193:$ALO193,1),0)/1000</f>
        <v/>
      </c>
      <c r="AU193">
        <f>IFERROR(MATCH(AU$3,'Bins 2025'!$D193:$ALO193,1),0)/1000</f>
        <v/>
      </c>
      <c r="AV193">
        <f>IFERROR(MATCH(AV$3,'Bins 2025'!$D193:$ALO193,1),0)/1000</f>
        <v/>
      </c>
      <c r="AW193">
        <f>IFERROR(MATCH(AW$3,'Bins 2025'!$D193:$ALO193,1),0)/1000</f>
        <v/>
      </c>
      <c r="AX193">
        <f>IFERROR(MATCH(AX$3,'Bins 2025'!$D193:$ALO193,1),0)/1000</f>
        <v/>
      </c>
      <c r="AY193">
        <f>IFERROR(MATCH(AY$3,'Bins 2025'!$D193:$ALO193,1),0)/1000</f>
        <v/>
      </c>
      <c r="AZ193">
        <f>IFERROR(MATCH(AZ$3,'Bins 2025'!$D193:$ALO193,1),0)/1000</f>
        <v/>
      </c>
      <c r="BA193">
        <f>IFERROR(MATCH(BA$3,'Bins 2025'!$D193:$ALO193,1),0)/1000</f>
        <v/>
      </c>
      <c r="BB193">
        <f>IFERROR(MATCH(BB$3,'Bins 2025'!$D193:$ALO193,1),0)/1000</f>
        <v/>
      </c>
      <c r="BC193">
        <f>IFERROR(MATCH(BC$3,'Bins 2025'!$D193:$ALO193,1),0)/1000</f>
        <v/>
      </c>
      <c r="BD193">
        <f>IFERROR(MATCH(BD$3,'Bins 2025'!$D193:$ALO193,1),0)/1000</f>
        <v/>
      </c>
      <c r="BE193">
        <f>IFERROR(MATCH(BE$3,'Bins 2025'!$D193:$ALO193,1),0)/1000</f>
        <v/>
      </c>
      <c r="BF193">
        <f>IFERROR(MATCH(BF$3,'Bins 2025'!$D193:$ALO193,1),0)/1000</f>
        <v/>
      </c>
      <c r="BG193">
        <f>IFERROR(MATCH(BG$3,'Bins 2025'!$D193:$ALO193,1),0)/1000</f>
        <v/>
      </c>
      <c r="BH193">
        <f>IFERROR(MATCH(BH$3,'Bins 2025'!$D193:$ALO193,1),0)/1000</f>
        <v/>
      </c>
      <c r="BI193">
        <f>IFERROR(MATCH(BI$3,'Bins 2025'!$D193:$ALO193,1),0)/1000</f>
        <v/>
      </c>
      <c r="BJ193">
        <f>IFERROR(MATCH(BJ$3,'Bins 2025'!$D193:$ALO193,1),0)/1000</f>
        <v/>
      </c>
      <c r="BK193">
        <f>IFERROR(MATCH(BK$3,'Bins 2025'!$D193:$ALO193,1),0)/1000</f>
        <v/>
      </c>
      <c r="BL193">
        <f>IFERROR(MATCH(BL$3,'Bins 2025'!$D193:$ALO193,1),0)/1000</f>
        <v/>
      </c>
      <c r="BM193">
        <f>IFERROR(MATCH(BM$3,'Bins 2025'!$D193:$ALO193,1),0)/1000</f>
        <v/>
      </c>
      <c r="BN193">
        <f>IFERROR(MATCH(BN$3,'Bins 2025'!$D193:$ALO193,1),0)/1000</f>
        <v/>
      </c>
      <c r="BO193">
        <f>IFERROR(MATCH(BO$3,'Bins 2025'!$D193:$ALO193,1),0)/1000</f>
        <v/>
      </c>
      <c r="BP193">
        <f>IFERROR(MATCH(BP$3,'Bins 2025'!$D193:$ALO193,1),0)/1000</f>
        <v/>
      </c>
      <c r="BQ193">
        <f>IFERROR(MATCH(BQ$3,'Bins 2025'!$D193:$ALO193,1),0)/1000</f>
        <v/>
      </c>
      <c r="BR193">
        <f>IFERROR(MATCH(BR$3,'Bins 2025'!$D193:$ALO193,1),0)/1000</f>
        <v/>
      </c>
      <c r="BS193">
        <f>IFERROR(MATCH(BS$3,'Bins 2025'!$D193:$ALO193,1),0)/1000</f>
        <v/>
      </c>
      <c r="BT193">
        <f>IFERROR(MATCH(BT$3,'Bins 2025'!$D193:$ALO193,1),0)/1000</f>
        <v/>
      </c>
      <c r="BU193">
        <f>IFERROR(MATCH(BU$3,'Bins 2025'!$D193:$ALO193,1),0)/1000</f>
        <v/>
      </c>
      <c r="BV193">
        <f>IFERROR(MATCH(BV$3,'Bins 2025'!$D193:$ALO193,1),0)/1000</f>
        <v/>
      </c>
      <c r="BW193">
        <f>IFERROR(MATCH(BW$3,'Bins 2025'!$D193:$ALO193,1),0)/1000</f>
        <v/>
      </c>
      <c r="BX193">
        <f>IFERROR(MATCH(BX$3,'Bins 2025'!$D193:$ALO193,1),0)/1000</f>
        <v/>
      </c>
      <c r="BY193">
        <f>IFERROR(MATCH(BY$3,'Bins 2025'!$D193:$ALO193,1),0)/1000</f>
        <v/>
      </c>
      <c r="BZ193">
        <f>IFERROR(MATCH(BZ$3,'Bins 2025'!$D193:$ALO193,1),0)/1000</f>
        <v/>
      </c>
      <c r="CA193">
        <f>IFERROR(MATCH(CA$3,'Bins 2025'!$D193:$ALO193,1),0)/1000</f>
        <v/>
      </c>
      <c r="CB193">
        <f>IFERROR(MATCH(CB$3,'Bins 2025'!$D193:$ALO193,1),0)/1000</f>
        <v/>
      </c>
      <c r="CC193">
        <f>IFERROR(MATCH(CC$3,'Bins 2025'!$D193:$ALO193,1),0)/1000</f>
        <v/>
      </c>
      <c r="CD193">
        <f>IFERROR(MATCH(CD$3,'Bins 2025'!$D193:$ALO193,1),0)/1000</f>
        <v/>
      </c>
      <c r="CE193">
        <f>IFERROR(MATCH(CE$3,'Bins 2025'!$D193:$ALO193,1),0)/1000</f>
        <v/>
      </c>
      <c r="CF193">
        <f>IFERROR(MATCH(CF$3,'Bins 2025'!$D193:$ALO193,1),0)/1000</f>
        <v/>
      </c>
      <c r="CG193">
        <f>IFERROR(MATCH(CG$3,'Bins 2025'!$D193:$ALO193,1),0)/1000</f>
        <v/>
      </c>
      <c r="CH193">
        <f>IFERROR(MATCH(CH$3,'Bins 2025'!$D193:$ALO193,1),0)/1000</f>
        <v/>
      </c>
      <c r="CI193">
        <f>IFERROR(MATCH(CI$3,'Bins 2025'!$D193:$ALO193,1),0)/1000</f>
        <v/>
      </c>
      <c r="CJ193">
        <f>IFERROR(MATCH(CJ$3,'Bins 2025'!$D193:$ALO193,1),0)/1000</f>
        <v/>
      </c>
      <c r="CK193">
        <f>IFERROR(MATCH(CK$3,'Bins 2025'!$D193:$ALO193,1),0)/1000</f>
        <v/>
      </c>
      <c r="CL193">
        <f>IFERROR(MATCH(CL$3,'Bins 2025'!$D193:$ALO193,1),0)/1000</f>
        <v/>
      </c>
      <c r="CM193">
        <f>IFERROR(MATCH(CM$3,'Bins 2025'!$D193:$ALO193,1),0)/1000</f>
        <v/>
      </c>
      <c r="CN193">
        <f>IFERROR(MATCH(CN$3,'Bins 2025'!$D193:$ALO193,1),0)/1000</f>
        <v/>
      </c>
      <c r="CO193">
        <f>IFERROR(MATCH(CO$3,'Bins 2025'!$D193:$ALO193,1),0)/1000</f>
        <v/>
      </c>
      <c r="CP193">
        <f>IFERROR(MATCH(CP$3,'Bins 2025'!$D193:$ALO193,1),0)/1000</f>
        <v/>
      </c>
      <c r="CQ193">
        <f>IFERROR(MATCH(CQ$3,'Bins 2025'!$D193:$ALO193,1),0)/1000</f>
        <v/>
      </c>
      <c r="CR193">
        <f>IFERROR(MATCH(CR$3,'Bins 2025'!$D193:$ALO193,1),0)/1000</f>
        <v/>
      </c>
      <c r="CS193">
        <f>IFERROR(MATCH(CS$3,'Bins 2025'!$D193:$ALO193,1),0)/1000</f>
        <v/>
      </c>
      <c r="CT193">
        <f>IFERROR(MATCH(CT$3,'Bins 2025'!$D193:$ALO193,1),0)/1000</f>
        <v/>
      </c>
      <c r="CU193">
        <f>IFERROR(MATCH(CU$3,'Bins 2025'!$D193:$ALO193,1),0)/1000</f>
        <v/>
      </c>
      <c r="CV193">
        <f>IFERROR(MATCH(CV$3,'Bins 2025'!$D193:$ALO193,1),0)/1000</f>
        <v/>
      </c>
      <c r="CW193">
        <f>IFERROR(MATCH(CW$3,'Bins 2025'!$D193:$ALO193,1),0)/1000</f>
        <v/>
      </c>
      <c r="CX193">
        <f>IFERROR(MATCH(CX$3,'Bins 2025'!$D193:$ALO193,1),0)/1000</f>
        <v/>
      </c>
      <c r="CY193">
        <f>IFERROR(MATCH(CY$3,'Bins 2025'!$D193:$ALO193,1),0)/1000</f>
        <v/>
      </c>
      <c r="CZ193">
        <f>IFERROR(MATCH(CZ$3,'Bins 2025'!$D193:$ALO193,1),0)/1000</f>
        <v/>
      </c>
      <c r="DA193">
        <f>IFERROR(MATCH(DA$3,'Bins 2025'!$D193:$ALO193,1),0)/1000</f>
        <v/>
      </c>
      <c r="DB193">
        <f>IFERROR(MATCH(DB$3,'Bins 2025'!$D193:$ALO193,1),0)/1000</f>
        <v/>
      </c>
      <c r="DC193">
        <f>IFERROR(MATCH(DC$3,'Bins 2025'!$D193:$ALO193,1),0)/1000</f>
        <v/>
      </c>
      <c r="DD193">
        <f>IFERROR(MATCH(DD$3,'Bins 2025'!$D193:$ALO193,1),0)/1000</f>
        <v/>
      </c>
      <c r="DE193">
        <f>IFERROR(MATCH(DE$3,'Bins 2025'!$D193:$ALO193,1),0)/1000</f>
        <v/>
      </c>
      <c r="DF193">
        <f>IFERROR(MATCH(DF$3,'Bins 2025'!$D193:$ALO193,1),0)/1000</f>
        <v/>
      </c>
      <c r="DG193">
        <f>IFERROR(MATCH(DG$3,'Bins 2025'!$D193:$ALO193,1),0)/1000</f>
        <v/>
      </c>
      <c r="DH193">
        <f>IFERROR(MATCH(DH$3,'Bins 2025'!$D193:$ALO193,1),0)/1000</f>
        <v/>
      </c>
      <c r="DI193">
        <f>IFERROR(MATCH(DI$3,'Bins 2025'!$D193:$ALO193,1),0)/1000</f>
        <v/>
      </c>
      <c r="DJ193">
        <f>IFERROR(MATCH(DJ$3,'Bins 2025'!$D193:$ALO193,1),0)/1000</f>
        <v/>
      </c>
      <c r="DK193">
        <f>IFERROR(MATCH(DK$3,'Bins 2025'!$D193:$ALO193,1),0)/1000</f>
        <v/>
      </c>
      <c r="DL193">
        <f>IFERROR(MATCH(DL$3,'Bins 2025'!$D193:$ALO193,1),0)/1000</f>
        <v/>
      </c>
      <c r="DM193">
        <f>IFERROR(MATCH(DM$3,'Bins 2025'!$D193:$ALO193,1),0)/1000</f>
        <v/>
      </c>
      <c r="DN193">
        <f>IFERROR(MATCH(DN$3,'Bins 2025'!$D193:$ALO193,1),0)/1000</f>
        <v/>
      </c>
      <c r="DO193">
        <f>IFERROR(MATCH(DO$3,'Bins 2025'!$D193:$ALO193,1),0)/1000</f>
        <v/>
      </c>
      <c r="DP193">
        <f>IFERROR(MATCH(DP$3,'Bins 2025'!$D193:$ALO193,1),0)/1000</f>
        <v/>
      </c>
      <c r="DQ193">
        <f>IFERROR(MATCH(DQ$3,'Bins 2025'!$D193:$ALO193,1),0)/1000</f>
        <v/>
      </c>
      <c r="DR193">
        <f>IFERROR(MATCH(DR$3,'Bins 2025'!$D193:$ALO193,1),0)/1000</f>
        <v/>
      </c>
      <c r="DS193">
        <f>IFERROR(MATCH(DS$3,'Bins 2025'!$D193:$ALO193,1),0)/1000</f>
        <v/>
      </c>
      <c r="DT193">
        <f>IFERROR(MATCH(DT$3,'Bins 2025'!$D193:$ALO193,1),0)/1000</f>
        <v/>
      </c>
      <c r="DU193">
        <f>IFERROR(MATCH(DU$3,'Bins 2025'!$D193:$ALO193,1),0)/1000</f>
        <v/>
      </c>
      <c r="DV193">
        <f>IFERROR(MATCH(DV$3,'Bins 2025'!$D193:$ALO193,1),0)/1000</f>
        <v/>
      </c>
      <c r="DW193">
        <f>IFERROR(MATCH(DW$3,'Bins 2025'!$D193:$ALO193,1),0)/1000</f>
        <v/>
      </c>
      <c r="DX193">
        <f>IFERROR(MATCH(DX$3,'Bins 2025'!$D193:$ALO193,1),0)/1000</f>
        <v/>
      </c>
      <c r="DY193">
        <f>IFERROR(MATCH(DY$3,'Bins 2025'!$D193:$ALO193,1),0)/1000</f>
        <v/>
      </c>
      <c r="DZ193">
        <f>IFERROR(MATCH(DZ$3,'Bins 2025'!$D193:$ALO193,1),0)/1000</f>
        <v/>
      </c>
      <c r="EA193">
        <f>IFERROR(MATCH(EA$3,'Bins 2025'!$D193:$ALO193,1),0)/1000</f>
        <v/>
      </c>
      <c r="EB193">
        <f>IFERROR(MATCH(EB$3,'Bins 2025'!$D193:$ALO193,1),0)/1000</f>
        <v/>
      </c>
      <c r="EC193">
        <f>IFERROR(MATCH(EC$3,'Bins 2025'!$D193:$ALO193,1),0)/1000</f>
        <v/>
      </c>
      <c r="ED193">
        <f>IFERROR(MATCH(ED$3,'Bins 2025'!$D193:$ALO193,1),0)/1000</f>
        <v/>
      </c>
      <c r="EE193">
        <f>IFERROR(MATCH(EE$3,'Bins 2025'!$D193:$ALO193,1),0)/1000</f>
        <v/>
      </c>
      <c r="EF193">
        <f>IFERROR(MATCH(EF$3,'Bins 2025'!$D193:$ALO193,1),0)/1000</f>
        <v/>
      </c>
      <c r="EG193">
        <f>IFERROR(MATCH(EG$3,'Bins 2025'!$D193:$ALO193,1),0)/1000</f>
        <v/>
      </c>
      <c r="EH193">
        <f>IFERROR(MATCH(EH$3,'Bins 2025'!$D193:$ALO193,1),0)/1000</f>
        <v/>
      </c>
      <c r="EI193">
        <f>IFERROR(MATCH(EI$3,'Bins 2025'!$D193:$ALO193,1),0)/1000</f>
        <v/>
      </c>
      <c r="EJ193">
        <f>IFERROR(MATCH(EJ$3,'Bins 2025'!$D193:$ALO193,1),0)/1000</f>
        <v/>
      </c>
      <c r="EK193">
        <f>IFERROR(MATCH(EK$3,'Bins 2025'!$D193:$ALO193,1),0)/1000</f>
        <v/>
      </c>
      <c r="EL193">
        <f>IFERROR(MATCH(EL$3,'Bins 2025'!$D193:$ALO193,1),0)/1000</f>
        <v/>
      </c>
      <c r="EM193">
        <f>IFERROR(MATCH(EM$3,'Bins 2025'!$D193:$ALO193,1),0)/1000</f>
        <v/>
      </c>
      <c r="EN193">
        <f>IFERROR(MATCH(EN$3,'Bins 2025'!$D193:$ALO193,1),0)/1000</f>
        <v/>
      </c>
      <c r="EO193">
        <f>IFERROR(MATCH(EO$3,'Bins 2025'!$D193:$ALO193,1),0)/1000</f>
        <v/>
      </c>
      <c r="EP193">
        <f>IFERROR(MATCH(EP$3,'Bins 2025'!$D193:$ALO193,1),0)/1000</f>
        <v/>
      </c>
      <c r="EQ193">
        <f>IFERROR(MATCH(EQ$3,'Bins 2025'!$D193:$ALO193,1),0)/1000</f>
        <v/>
      </c>
      <c r="ER193">
        <f>IFERROR(MATCH(ER$3,'Bins 2025'!$D193:$ALO193,1),0)/1000</f>
        <v/>
      </c>
      <c r="ES193">
        <f>IFERROR(MATCH(ES$3,'Bins 2025'!$D193:$ALO193,1),0)/1000</f>
        <v/>
      </c>
      <c r="ET193">
        <f>IFERROR(MATCH(ET$3,'Bins 2025'!$D193:$ALO193,1),0)/1000</f>
        <v/>
      </c>
      <c r="EU193">
        <f>IFERROR(MATCH(EU$3,'Bins 2025'!$D193:$ALO193,1),0)/1000</f>
        <v/>
      </c>
      <c r="EV193">
        <f>IFERROR(MATCH(EV$3,'Bins 2025'!$D193:$ALO193,1),0)/1000</f>
        <v/>
      </c>
      <c r="EW193">
        <f>IFERROR(MATCH(EW$3,'Bins 2025'!$D193:$ALO193,1),0)/1000</f>
        <v/>
      </c>
      <c r="EX193">
        <f>IFERROR(MATCH(EX$3,'Bins 2025'!$D193:$ALO193,1),0)/1000</f>
        <v/>
      </c>
      <c r="EY193">
        <f>IFERROR(MATCH(EY$3,'Bins 2025'!$D193:$ALO193,1),0)/1000</f>
        <v/>
      </c>
      <c r="EZ193">
        <f>IFERROR(MATCH(EZ$3,'Bins 2025'!$D193:$ALO193,1),0)/1000</f>
        <v/>
      </c>
      <c r="FA193">
        <f>IFERROR(MATCH(FA$3,'Bins 2025'!$D193:$ALO193,1),0)/1000</f>
        <v/>
      </c>
      <c r="FB193">
        <f>IFERROR(MATCH(FB$3,'Bins 2025'!$D193:$ALO193,1),0)/1000</f>
        <v/>
      </c>
      <c r="FC193">
        <f>IFERROR(MATCH(FC$3,'Bins 2025'!$D193:$ALO193,1),0)/1000</f>
        <v/>
      </c>
      <c r="FD193">
        <f>IFERROR(MATCH(FD$3,'Bins 2025'!$D193:$ALO193,1),0)/1000</f>
        <v/>
      </c>
      <c r="FE193">
        <f>IFERROR(MATCH(FE$3,'Bins 2025'!$D193:$ALO193,1),0)/1000</f>
        <v/>
      </c>
      <c r="FF193">
        <f>IFERROR(MATCH(FF$3,'Bins 2025'!$D193:$ALO193,1),0)/1000</f>
        <v/>
      </c>
      <c r="FG193">
        <f>IFERROR(MATCH(FG$3,'Bins 2025'!$D193:$ALO193,1),0)/1000</f>
        <v/>
      </c>
      <c r="FH193">
        <f>IFERROR(MATCH(FH$3,'Bins 2025'!$D193:$ALO193,1),0)/1000</f>
        <v/>
      </c>
      <c r="FI193">
        <f>IFERROR(MATCH(FI$3,'Bins 2025'!$D193:$ALO193,1),0)/1000</f>
        <v/>
      </c>
      <c r="FJ193">
        <f>IFERROR(MATCH(FJ$3,'Bins 2025'!$D193:$ALO193,1),0)/1000</f>
        <v/>
      </c>
      <c r="FK193">
        <f>IFERROR(MATCH(FK$3,'Bins 2025'!$D193:$ALO193,1),0)/1000</f>
        <v/>
      </c>
      <c r="FL193">
        <f>IFERROR(MATCH(FL$3,'Bins 2025'!$D193:$ALO193,1),0)/1000</f>
        <v/>
      </c>
      <c r="FM193">
        <f>IFERROR(MATCH(FM$3,'Bins 2025'!$D193:$ALO193,1),0)/1000</f>
        <v/>
      </c>
      <c r="FN193">
        <f>IFERROR(MATCH(FN$3,'Bins 2025'!$D193:$ALO193,1),0)/1000</f>
        <v/>
      </c>
      <c r="FO193">
        <f>IFERROR(MATCH(FO$3,'Bins 2025'!$D193:$ALO193,1),0)/1000</f>
        <v/>
      </c>
      <c r="FP193">
        <f>IFERROR(MATCH(FP$3,'Bins 2025'!$D193:$ALO193,1),0)/1000</f>
        <v/>
      </c>
      <c r="FQ193">
        <f>IFERROR(MATCH(FQ$3,'Bins 2025'!$D193:$ALO193,1),0)/1000</f>
        <v/>
      </c>
      <c r="FR193">
        <f>IFERROR(MATCH(FR$3,'Bins 2025'!$D193:$ALO193,1),0)/1000</f>
        <v/>
      </c>
      <c r="FS193">
        <f>IFERROR(MATCH(FS$3,'Bins 2025'!$D193:$ALO193,1),0)/1000</f>
        <v/>
      </c>
      <c r="FT193">
        <f>IFERROR(MATCH(FT$3,'Bins 2025'!$D193:$ALO193,1),0)/1000</f>
        <v/>
      </c>
      <c r="FU193">
        <f>IFERROR(MATCH(FU$3,'Bins 2025'!$D193:$ALO193,1),0)/1000</f>
        <v/>
      </c>
      <c r="FV193">
        <f>IFERROR(MATCH(FV$3,'Bins 2025'!$D193:$ALO193,1),0)/1000</f>
        <v/>
      </c>
      <c r="FW193">
        <f>IFERROR(MATCH(FW$3,'Bins 2025'!$D193:$ALO193,1),0)/1000</f>
        <v/>
      </c>
      <c r="FX193">
        <f>IFERROR(MATCH(FX$3,'Bins 2025'!$D193:$ALO193,1),0)/1000</f>
        <v/>
      </c>
      <c r="FY193">
        <f>IFERROR(MATCH(FY$3,'Bins 2025'!$D193:$ALO193,1),0)/1000</f>
        <v/>
      </c>
      <c r="FZ193">
        <f>IFERROR(MATCH(FZ$3,'Bins 2025'!$D193:$ALO193,1),0)/1000</f>
        <v/>
      </c>
      <c r="GA193">
        <f>IFERROR(MATCH(GA$3,'Bins 2025'!$D193:$ALO193,1),0)/1000</f>
        <v/>
      </c>
      <c r="GB193">
        <f>IFERROR(MATCH(GB$3,'Bins 2025'!$D193:$ALO193,1),0)/1000</f>
        <v/>
      </c>
      <c r="GC193">
        <f>IFERROR(MATCH(GC$3,'Bins 2025'!$D193:$ALO193,1),0)/1000</f>
        <v/>
      </c>
      <c r="GD193">
        <f>IFERROR(MATCH(GD$3,'Bins 2025'!$D193:$ALO193,1),0)/1000</f>
        <v/>
      </c>
      <c r="GE193">
        <f>IFERROR(MATCH(GE$3,'Bins 2025'!$D193:$ALO193,1),0)/1000</f>
        <v/>
      </c>
      <c r="GF193">
        <f>IFERROR(MATCH(GF$3,'Bins 2025'!$D193:$ALO193,1),0)/1000</f>
        <v/>
      </c>
      <c r="GG193">
        <f>IFERROR(MATCH(GG$3,'Bins 2025'!$D193:$ALO193,1),0)/1000</f>
        <v/>
      </c>
      <c r="GH193">
        <f>IFERROR(MATCH(GH$3,'Bins 2025'!$D193:$ALO193,1),0)/1000</f>
        <v/>
      </c>
      <c r="GI193">
        <f>IFERROR(MATCH(GI$3,'Bins 2025'!$D193:$ALO193,1),0)/1000</f>
        <v/>
      </c>
      <c r="GJ193">
        <f>IFERROR(MATCH(GJ$3,'Bins 2025'!$D193:$ALO193,1),0)/1000</f>
        <v/>
      </c>
      <c r="GK193">
        <f>IFERROR(MATCH(GK$3,'Bins 2025'!$D193:$ALO193,1),0)/1000</f>
        <v/>
      </c>
      <c r="GL193">
        <f>IFERROR(MATCH(GL$3,'Bins 2025'!$D193:$ALO193,1),0)/1000</f>
        <v/>
      </c>
      <c r="GM193">
        <f>IFERROR(MATCH(GM$3,'Bins 2025'!$D193:$ALO193,1),0)/1000</f>
        <v/>
      </c>
      <c r="GN193">
        <f>IFERROR(MATCH(GN$3,'Bins 2025'!$D193:$ALO193,1),0)/1000</f>
        <v/>
      </c>
      <c r="GO193">
        <f>IFERROR(MATCH(GO$3,'Bins 2025'!$D193:$ALO193,1),0)/1000</f>
        <v/>
      </c>
      <c r="GP193">
        <f>IFERROR(MATCH(GP$3,'Bins 2025'!$D193:$ALO193,1),0)/1000</f>
        <v/>
      </c>
      <c r="GQ193">
        <f>IFERROR(MATCH(GQ$3,'Bins 2025'!$D193:$ALO193,1),0)/1000</f>
        <v/>
      </c>
      <c r="GR193">
        <f>IFERROR(MATCH(GR$3,'Bins 2025'!$D193:$ALO193,1),0)/1000</f>
        <v/>
      </c>
      <c r="GS193">
        <f>IFERROR(MATCH(GS$3,'Bins 2025'!$D193:$ALO193,1),0)/1000</f>
        <v/>
      </c>
      <c r="GT193">
        <f>IFERROR(MATCH(GT$3,'Bins 2025'!$D193:$ALO193,1),0)/1000</f>
        <v/>
      </c>
      <c r="GU193">
        <f>IFERROR(MATCH(GU$3,'Bins 2025'!$D193:$ALO193,1),0)/1000</f>
        <v/>
      </c>
    </row>
    <row r="194">
      <c r="B194">
        <f>Inputs!B194</f>
        <v/>
      </c>
      <c r="C194">
        <f>Inputs!K194</f>
        <v/>
      </c>
      <c r="D194">
        <f>N(Inputs!H194)</f>
        <v/>
      </c>
      <c r="E194">
        <f>IFERROR(MATCH(E$3,'Bins 2025'!$D194:$ALO194,1),0)/1000</f>
        <v/>
      </c>
      <c r="F194">
        <f>IFERROR(MATCH(F$3,'Bins 2025'!$D194:$ALO194,1),0)/1000</f>
        <v/>
      </c>
      <c r="G194">
        <f>IFERROR(MATCH(G$3,'Bins 2025'!$D194:$ALO194,1),0)/1000</f>
        <v/>
      </c>
      <c r="H194">
        <f>IFERROR(MATCH(H$3,'Bins 2025'!$D194:$ALO194,1),0)/1000</f>
        <v/>
      </c>
      <c r="I194">
        <f>IFERROR(MATCH(I$3,'Bins 2025'!$D194:$ALO194,1),0)/1000</f>
        <v/>
      </c>
      <c r="J194">
        <f>IFERROR(MATCH(J$3,'Bins 2025'!$D194:$ALO194,1),0)/1000</f>
        <v/>
      </c>
      <c r="K194">
        <f>IFERROR(MATCH(K$3,'Bins 2025'!$D194:$ALO194,1),0)/1000</f>
        <v/>
      </c>
      <c r="L194">
        <f>IFERROR(MATCH(L$3,'Bins 2025'!$D194:$ALO194,1),0)/1000</f>
        <v/>
      </c>
      <c r="M194">
        <f>IFERROR(MATCH(M$3,'Bins 2025'!$D194:$ALO194,1),0)/1000</f>
        <v/>
      </c>
      <c r="N194">
        <f>IFERROR(MATCH(N$3,'Bins 2025'!$D194:$ALO194,1),0)/1000</f>
        <v/>
      </c>
      <c r="O194">
        <f>IFERROR(MATCH(O$3,'Bins 2025'!$D194:$ALO194,1),0)/1000</f>
        <v/>
      </c>
      <c r="P194">
        <f>IFERROR(MATCH(P$3,'Bins 2025'!$D194:$ALO194,1),0)/1000</f>
        <v/>
      </c>
      <c r="Q194">
        <f>IFERROR(MATCH(Q$3,'Bins 2025'!$D194:$ALO194,1),0)/1000</f>
        <v/>
      </c>
      <c r="R194">
        <f>IFERROR(MATCH(R$3,'Bins 2025'!$D194:$ALO194,1),0)/1000</f>
        <v/>
      </c>
      <c r="S194">
        <f>IFERROR(MATCH(S$3,'Bins 2025'!$D194:$ALO194,1),0)/1000</f>
        <v/>
      </c>
      <c r="T194">
        <f>IFERROR(MATCH(T$3,'Bins 2025'!$D194:$ALO194,1),0)/1000</f>
        <v/>
      </c>
      <c r="U194">
        <f>IFERROR(MATCH(U$3,'Bins 2025'!$D194:$ALO194,1),0)/1000</f>
        <v/>
      </c>
      <c r="V194">
        <f>IFERROR(MATCH(V$3,'Bins 2025'!$D194:$ALO194,1),0)/1000</f>
        <v/>
      </c>
      <c r="W194">
        <f>IFERROR(MATCH(W$3,'Bins 2025'!$D194:$ALO194,1),0)/1000</f>
        <v/>
      </c>
      <c r="X194">
        <f>IFERROR(MATCH(X$3,'Bins 2025'!$D194:$ALO194,1),0)/1000</f>
        <v/>
      </c>
      <c r="Y194">
        <f>IFERROR(MATCH(Y$3,'Bins 2025'!$D194:$ALO194,1),0)/1000</f>
        <v/>
      </c>
      <c r="Z194">
        <f>IFERROR(MATCH(Z$3,'Bins 2025'!$D194:$ALO194,1),0)/1000</f>
        <v/>
      </c>
      <c r="AA194">
        <f>IFERROR(MATCH(AA$3,'Bins 2025'!$D194:$ALO194,1),0)/1000</f>
        <v/>
      </c>
      <c r="AB194">
        <f>IFERROR(MATCH(AB$3,'Bins 2025'!$D194:$ALO194,1),0)/1000</f>
        <v/>
      </c>
      <c r="AC194">
        <f>IFERROR(MATCH(AC$3,'Bins 2025'!$D194:$ALO194,1),0)/1000</f>
        <v/>
      </c>
      <c r="AD194">
        <f>IFERROR(MATCH(AD$3,'Bins 2025'!$D194:$ALO194,1),0)/1000</f>
        <v/>
      </c>
      <c r="AE194">
        <f>IFERROR(MATCH(AE$3,'Bins 2025'!$D194:$ALO194,1),0)/1000</f>
        <v/>
      </c>
      <c r="AF194">
        <f>IFERROR(MATCH(AF$3,'Bins 2025'!$D194:$ALO194,1),0)/1000</f>
        <v/>
      </c>
      <c r="AG194">
        <f>IFERROR(MATCH(AG$3,'Bins 2025'!$D194:$ALO194,1),0)/1000</f>
        <v/>
      </c>
      <c r="AH194">
        <f>IFERROR(MATCH(AH$3,'Bins 2025'!$D194:$ALO194,1),0)/1000</f>
        <v/>
      </c>
      <c r="AI194">
        <f>IFERROR(MATCH(AI$3,'Bins 2025'!$D194:$ALO194,1),0)/1000</f>
        <v/>
      </c>
      <c r="AJ194">
        <f>IFERROR(MATCH(AJ$3,'Bins 2025'!$D194:$ALO194,1),0)/1000</f>
        <v/>
      </c>
      <c r="AK194">
        <f>IFERROR(MATCH(AK$3,'Bins 2025'!$D194:$ALO194,1),0)/1000</f>
        <v/>
      </c>
      <c r="AL194">
        <f>IFERROR(MATCH(AL$3,'Bins 2025'!$D194:$ALO194,1),0)/1000</f>
        <v/>
      </c>
      <c r="AM194">
        <f>IFERROR(MATCH(AM$3,'Bins 2025'!$D194:$ALO194,1),0)/1000</f>
        <v/>
      </c>
      <c r="AN194">
        <f>IFERROR(MATCH(AN$3,'Bins 2025'!$D194:$ALO194,1),0)/1000</f>
        <v/>
      </c>
      <c r="AO194">
        <f>IFERROR(MATCH(AO$3,'Bins 2025'!$D194:$ALO194,1),0)/1000</f>
        <v/>
      </c>
      <c r="AP194">
        <f>IFERROR(MATCH(AP$3,'Bins 2025'!$D194:$ALO194,1),0)/1000</f>
        <v/>
      </c>
      <c r="AQ194">
        <f>IFERROR(MATCH(AQ$3,'Bins 2025'!$D194:$ALO194,1),0)/1000</f>
        <v/>
      </c>
      <c r="AR194">
        <f>IFERROR(MATCH(AR$3,'Bins 2025'!$D194:$ALO194,1),0)/1000</f>
        <v/>
      </c>
      <c r="AS194">
        <f>IFERROR(MATCH(AS$3,'Bins 2025'!$D194:$ALO194,1),0)/1000</f>
        <v/>
      </c>
      <c r="AT194">
        <f>IFERROR(MATCH(AT$3,'Bins 2025'!$D194:$ALO194,1),0)/1000</f>
        <v/>
      </c>
      <c r="AU194">
        <f>IFERROR(MATCH(AU$3,'Bins 2025'!$D194:$ALO194,1),0)/1000</f>
        <v/>
      </c>
      <c r="AV194">
        <f>IFERROR(MATCH(AV$3,'Bins 2025'!$D194:$ALO194,1),0)/1000</f>
        <v/>
      </c>
      <c r="AW194">
        <f>IFERROR(MATCH(AW$3,'Bins 2025'!$D194:$ALO194,1),0)/1000</f>
        <v/>
      </c>
      <c r="AX194">
        <f>IFERROR(MATCH(AX$3,'Bins 2025'!$D194:$ALO194,1),0)/1000</f>
        <v/>
      </c>
      <c r="AY194">
        <f>IFERROR(MATCH(AY$3,'Bins 2025'!$D194:$ALO194,1),0)/1000</f>
        <v/>
      </c>
      <c r="AZ194">
        <f>IFERROR(MATCH(AZ$3,'Bins 2025'!$D194:$ALO194,1),0)/1000</f>
        <v/>
      </c>
      <c r="BA194">
        <f>IFERROR(MATCH(BA$3,'Bins 2025'!$D194:$ALO194,1),0)/1000</f>
        <v/>
      </c>
      <c r="BB194">
        <f>IFERROR(MATCH(BB$3,'Bins 2025'!$D194:$ALO194,1),0)/1000</f>
        <v/>
      </c>
      <c r="BC194">
        <f>IFERROR(MATCH(BC$3,'Bins 2025'!$D194:$ALO194,1),0)/1000</f>
        <v/>
      </c>
      <c r="BD194">
        <f>IFERROR(MATCH(BD$3,'Bins 2025'!$D194:$ALO194,1),0)/1000</f>
        <v/>
      </c>
      <c r="BE194">
        <f>IFERROR(MATCH(BE$3,'Bins 2025'!$D194:$ALO194,1),0)/1000</f>
        <v/>
      </c>
      <c r="BF194">
        <f>IFERROR(MATCH(BF$3,'Bins 2025'!$D194:$ALO194,1),0)/1000</f>
        <v/>
      </c>
      <c r="BG194">
        <f>IFERROR(MATCH(BG$3,'Bins 2025'!$D194:$ALO194,1),0)/1000</f>
        <v/>
      </c>
      <c r="BH194">
        <f>IFERROR(MATCH(BH$3,'Bins 2025'!$D194:$ALO194,1),0)/1000</f>
        <v/>
      </c>
      <c r="BI194">
        <f>IFERROR(MATCH(BI$3,'Bins 2025'!$D194:$ALO194,1),0)/1000</f>
        <v/>
      </c>
      <c r="BJ194">
        <f>IFERROR(MATCH(BJ$3,'Bins 2025'!$D194:$ALO194,1),0)/1000</f>
        <v/>
      </c>
      <c r="BK194">
        <f>IFERROR(MATCH(BK$3,'Bins 2025'!$D194:$ALO194,1),0)/1000</f>
        <v/>
      </c>
      <c r="BL194">
        <f>IFERROR(MATCH(BL$3,'Bins 2025'!$D194:$ALO194,1),0)/1000</f>
        <v/>
      </c>
      <c r="BM194">
        <f>IFERROR(MATCH(BM$3,'Bins 2025'!$D194:$ALO194,1),0)/1000</f>
        <v/>
      </c>
      <c r="BN194">
        <f>IFERROR(MATCH(BN$3,'Bins 2025'!$D194:$ALO194,1),0)/1000</f>
        <v/>
      </c>
      <c r="BO194">
        <f>IFERROR(MATCH(BO$3,'Bins 2025'!$D194:$ALO194,1),0)/1000</f>
        <v/>
      </c>
      <c r="BP194">
        <f>IFERROR(MATCH(BP$3,'Bins 2025'!$D194:$ALO194,1),0)/1000</f>
        <v/>
      </c>
      <c r="BQ194">
        <f>IFERROR(MATCH(BQ$3,'Bins 2025'!$D194:$ALO194,1),0)/1000</f>
        <v/>
      </c>
      <c r="BR194">
        <f>IFERROR(MATCH(BR$3,'Bins 2025'!$D194:$ALO194,1),0)/1000</f>
        <v/>
      </c>
      <c r="BS194">
        <f>IFERROR(MATCH(BS$3,'Bins 2025'!$D194:$ALO194,1),0)/1000</f>
        <v/>
      </c>
      <c r="BT194">
        <f>IFERROR(MATCH(BT$3,'Bins 2025'!$D194:$ALO194,1),0)/1000</f>
        <v/>
      </c>
      <c r="BU194">
        <f>IFERROR(MATCH(BU$3,'Bins 2025'!$D194:$ALO194,1),0)/1000</f>
        <v/>
      </c>
      <c r="BV194">
        <f>IFERROR(MATCH(BV$3,'Bins 2025'!$D194:$ALO194,1),0)/1000</f>
        <v/>
      </c>
      <c r="BW194">
        <f>IFERROR(MATCH(BW$3,'Bins 2025'!$D194:$ALO194,1),0)/1000</f>
        <v/>
      </c>
      <c r="BX194">
        <f>IFERROR(MATCH(BX$3,'Bins 2025'!$D194:$ALO194,1),0)/1000</f>
        <v/>
      </c>
      <c r="BY194">
        <f>IFERROR(MATCH(BY$3,'Bins 2025'!$D194:$ALO194,1),0)/1000</f>
        <v/>
      </c>
      <c r="BZ194">
        <f>IFERROR(MATCH(BZ$3,'Bins 2025'!$D194:$ALO194,1),0)/1000</f>
        <v/>
      </c>
      <c r="CA194">
        <f>IFERROR(MATCH(CA$3,'Bins 2025'!$D194:$ALO194,1),0)/1000</f>
        <v/>
      </c>
      <c r="CB194">
        <f>IFERROR(MATCH(CB$3,'Bins 2025'!$D194:$ALO194,1),0)/1000</f>
        <v/>
      </c>
      <c r="CC194">
        <f>IFERROR(MATCH(CC$3,'Bins 2025'!$D194:$ALO194,1),0)/1000</f>
        <v/>
      </c>
      <c r="CD194">
        <f>IFERROR(MATCH(CD$3,'Bins 2025'!$D194:$ALO194,1),0)/1000</f>
        <v/>
      </c>
      <c r="CE194">
        <f>IFERROR(MATCH(CE$3,'Bins 2025'!$D194:$ALO194,1),0)/1000</f>
        <v/>
      </c>
      <c r="CF194">
        <f>IFERROR(MATCH(CF$3,'Bins 2025'!$D194:$ALO194,1),0)/1000</f>
        <v/>
      </c>
      <c r="CG194">
        <f>IFERROR(MATCH(CG$3,'Bins 2025'!$D194:$ALO194,1),0)/1000</f>
        <v/>
      </c>
      <c r="CH194">
        <f>IFERROR(MATCH(CH$3,'Bins 2025'!$D194:$ALO194,1),0)/1000</f>
        <v/>
      </c>
      <c r="CI194">
        <f>IFERROR(MATCH(CI$3,'Bins 2025'!$D194:$ALO194,1),0)/1000</f>
        <v/>
      </c>
      <c r="CJ194">
        <f>IFERROR(MATCH(CJ$3,'Bins 2025'!$D194:$ALO194,1),0)/1000</f>
        <v/>
      </c>
      <c r="CK194">
        <f>IFERROR(MATCH(CK$3,'Bins 2025'!$D194:$ALO194,1),0)/1000</f>
        <v/>
      </c>
      <c r="CL194">
        <f>IFERROR(MATCH(CL$3,'Bins 2025'!$D194:$ALO194,1),0)/1000</f>
        <v/>
      </c>
      <c r="CM194">
        <f>IFERROR(MATCH(CM$3,'Bins 2025'!$D194:$ALO194,1),0)/1000</f>
        <v/>
      </c>
      <c r="CN194">
        <f>IFERROR(MATCH(CN$3,'Bins 2025'!$D194:$ALO194,1),0)/1000</f>
        <v/>
      </c>
      <c r="CO194">
        <f>IFERROR(MATCH(CO$3,'Bins 2025'!$D194:$ALO194,1),0)/1000</f>
        <v/>
      </c>
      <c r="CP194">
        <f>IFERROR(MATCH(CP$3,'Bins 2025'!$D194:$ALO194,1),0)/1000</f>
        <v/>
      </c>
      <c r="CQ194">
        <f>IFERROR(MATCH(CQ$3,'Bins 2025'!$D194:$ALO194,1),0)/1000</f>
        <v/>
      </c>
      <c r="CR194">
        <f>IFERROR(MATCH(CR$3,'Bins 2025'!$D194:$ALO194,1),0)/1000</f>
        <v/>
      </c>
      <c r="CS194">
        <f>IFERROR(MATCH(CS$3,'Bins 2025'!$D194:$ALO194,1),0)/1000</f>
        <v/>
      </c>
      <c r="CT194">
        <f>IFERROR(MATCH(CT$3,'Bins 2025'!$D194:$ALO194,1),0)/1000</f>
        <v/>
      </c>
      <c r="CU194">
        <f>IFERROR(MATCH(CU$3,'Bins 2025'!$D194:$ALO194,1),0)/1000</f>
        <v/>
      </c>
      <c r="CV194">
        <f>IFERROR(MATCH(CV$3,'Bins 2025'!$D194:$ALO194,1),0)/1000</f>
        <v/>
      </c>
      <c r="CW194">
        <f>IFERROR(MATCH(CW$3,'Bins 2025'!$D194:$ALO194,1),0)/1000</f>
        <v/>
      </c>
      <c r="CX194">
        <f>IFERROR(MATCH(CX$3,'Bins 2025'!$D194:$ALO194,1),0)/1000</f>
        <v/>
      </c>
      <c r="CY194">
        <f>IFERROR(MATCH(CY$3,'Bins 2025'!$D194:$ALO194,1),0)/1000</f>
        <v/>
      </c>
      <c r="CZ194">
        <f>IFERROR(MATCH(CZ$3,'Bins 2025'!$D194:$ALO194,1),0)/1000</f>
        <v/>
      </c>
      <c r="DA194">
        <f>IFERROR(MATCH(DA$3,'Bins 2025'!$D194:$ALO194,1),0)/1000</f>
        <v/>
      </c>
      <c r="DB194">
        <f>IFERROR(MATCH(DB$3,'Bins 2025'!$D194:$ALO194,1),0)/1000</f>
        <v/>
      </c>
      <c r="DC194">
        <f>IFERROR(MATCH(DC$3,'Bins 2025'!$D194:$ALO194,1),0)/1000</f>
        <v/>
      </c>
      <c r="DD194">
        <f>IFERROR(MATCH(DD$3,'Bins 2025'!$D194:$ALO194,1),0)/1000</f>
        <v/>
      </c>
      <c r="DE194">
        <f>IFERROR(MATCH(DE$3,'Bins 2025'!$D194:$ALO194,1),0)/1000</f>
        <v/>
      </c>
      <c r="DF194">
        <f>IFERROR(MATCH(DF$3,'Bins 2025'!$D194:$ALO194,1),0)/1000</f>
        <v/>
      </c>
      <c r="DG194">
        <f>IFERROR(MATCH(DG$3,'Bins 2025'!$D194:$ALO194,1),0)/1000</f>
        <v/>
      </c>
      <c r="DH194">
        <f>IFERROR(MATCH(DH$3,'Bins 2025'!$D194:$ALO194,1),0)/1000</f>
        <v/>
      </c>
      <c r="DI194">
        <f>IFERROR(MATCH(DI$3,'Bins 2025'!$D194:$ALO194,1),0)/1000</f>
        <v/>
      </c>
      <c r="DJ194">
        <f>IFERROR(MATCH(DJ$3,'Bins 2025'!$D194:$ALO194,1),0)/1000</f>
        <v/>
      </c>
      <c r="DK194">
        <f>IFERROR(MATCH(DK$3,'Bins 2025'!$D194:$ALO194,1),0)/1000</f>
        <v/>
      </c>
      <c r="DL194">
        <f>IFERROR(MATCH(DL$3,'Bins 2025'!$D194:$ALO194,1),0)/1000</f>
        <v/>
      </c>
      <c r="DM194">
        <f>IFERROR(MATCH(DM$3,'Bins 2025'!$D194:$ALO194,1),0)/1000</f>
        <v/>
      </c>
      <c r="DN194">
        <f>IFERROR(MATCH(DN$3,'Bins 2025'!$D194:$ALO194,1),0)/1000</f>
        <v/>
      </c>
      <c r="DO194">
        <f>IFERROR(MATCH(DO$3,'Bins 2025'!$D194:$ALO194,1),0)/1000</f>
        <v/>
      </c>
      <c r="DP194">
        <f>IFERROR(MATCH(DP$3,'Bins 2025'!$D194:$ALO194,1),0)/1000</f>
        <v/>
      </c>
      <c r="DQ194">
        <f>IFERROR(MATCH(DQ$3,'Bins 2025'!$D194:$ALO194,1),0)/1000</f>
        <v/>
      </c>
      <c r="DR194">
        <f>IFERROR(MATCH(DR$3,'Bins 2025'!$D194:$ALO194,1),0)/1000</f>
        <v/>
      </c>
      <c r="DS194">
        <f>IFERROR(MATCH(DS$3,'Bins 2025'!$D194:$ALO194,1),0)/1000</f>
        <v/>
      </c>
      <c r="DT194">
        <f>IFERROR(MATCH(DT$3,'Bins 2025'!$D194:$ALO194,1),0)/1000</f>
        <v/>
      </c>
      <c r="DU194">
        <f>IFERROR(MATCH(DU$3,'Bins 2025'!$D194:$ALO194,1),0)/1000</f>
        <v/>
      </c>
      <c r="DV194">
        <f>IFERROR(MATCH(DV$3,'Bins 2025'!$D194:$ALO194,1),0)/1000</f>
        <v/>
      </c>
      <c r="DW194">
        <f>IFERROR(MATCH(DW$3,'Bins 2025'!$D194:$ALO194,1),0)/1000</f>
        <v/>
      </c>
      <c r="DX194">
        <f>IFERROR(MATCH(DX$3,'Bins 2025'!$D194:$ALO194,1),0)/1000</f>
        <v/>
      </c>
      <c r="DY194">
        <f>IFERROR(MATCH(DY$3,'Bins 2025'!$D194:$ALO194,1),0)/1000</f>
        <v/>
      </c>
      <c r="DZ194">
        <f>IFERROR(MATCH(DZ$3,'Bins 2025'!$D194:$ALO194,1),0)/1000</f>
        <v/>
      </c>
      <c r="EA194">
        <f>IFERROR(MATCH(EA$3,'Bins 2025'!$D194:$ALO194,1),0)/1000</f>
        <v/>
      </c>
      <c r="EB194">
        <f>IFERROR(MATCH(EB$3,'Bins 2025'!$D194:$ALO194,1),0)/1000</f>
        <v/>
      </c>
      <c r="EC194">
        <f>IFERROR(MATCH(EC$3,'Bins 2025'!$D194:$ALO194,1),0)/1000</f>
        <v/>
      </c>
      <c r="ED194">
        <f>IFERROR(MATCH(ED$3,'Bins 2025'!$D194:$ALO194,1),0)/1000</f>
        <v/>
      </c>
      <c r="EE194">
        <f>IFERROR(MATCH(EE$3,'Bins 2025'!$D194:$ALO194,1),0)/1000</f>
        <v/>
      </c>
      <c r="EF194">
        <f>IFERROR(MATCH(EF$3,'Bins 2025'!$D194:$ALO194,1),0)/1000</f>
        <v/>
      </c>
      <c r="EG194">
        <f>IFERROR(MATCH(EG$3,'Bins 2025'!$D194:$ALO194,1),0)/1000</f>
        <v/>
      </c>
      <c r="EH194">
        <f>IFERROR(MATCH(EH$3,'Bins 2025'!$D194:$ALO194,1),0)/1000</f>
        <v/>
      </c>
      <c r="EI194">
        <f>IFERROR(MATCH(EI$3,'Bins 2025'!$D194:$ALO194,1),0)/1000</f>
        <v/>
      </c>
      <c r="EJ194">
        <f>IFERROR(MATCH(EJ$3,'Bins 2025'!$D194:$ALO194,1),0)/1000</f>
        <v/>
      </c>
      <c r="EK194">
        <f>IFERROR(MATCH(EK$3,'Bins 2025'!$D194:$ALO194,1),0)/1000</f>
        <v/>
      </c>
      <c r="EL194">
        <f>IFERROR(MATCH(EL$3,'Bins 2025'!$D194:$ALO194,1),0)/1000</f>
        <v/>
      </c>
      <c r="EM194">
        <f>IFERROR(MATCH(EM$3,'Bins 2025'!$D194:$ALO194,1),0)/1000</f>
        <v/>
      </c>
      <c r="EN194">
        <f>IFERROR(MATCH(EN$3,'Bins 2025'!$D194:$ALO194,1),0)/1000</f>
        <v/>
      </c>
      <c r="EO194">
        <f>IFERROR(MATCH(EO$3,'Bins 2025'!$D194:$ALO194,1),0)/1000</f>
        <v/>
      </c>
      <c r="EP194">
        <f>IFERROR(MATCH(EP$3,'Bins 2025'!$D194:$ALO194,1),0)/1000</f>
        <v/>
      </c>
      <c r="EQ194">
        <f>IFERROR(MATCH(EQ$3,'Bins 2025'!$D194:$ALO194,1),0)/1000</f>
        <v/>
      </c>
      <c r="ER194">
        <f>IFERROR(MATCH(ER$3,'Bins 2025'!$D194:$ALO194,1),0)/1000</f>
        <v/>
      </c>
      <c r="ES194">
        <f>IFERROR(MATCH(ES$3,'Bins 2025'!$D194:$ALO194,1),0)/1000</f>
        <v/>
      </c>
      <c r="ET194">
        <f>IFERROR(MATCH(ET$3,'Bins 2025'!$D194:$ALO194,1),0)/1000</f>
        <v/>
      </c>
      <c r="EU194">
        <f>IFERROR(MATCH(EU$3,'Bins 2025'!$D194:$ALO194,1),0)/1000</f>
        <v/>
      </c>
      <c r="EV194">
        <f>IFERROR(MATCH(EV$3,'Bins 2025'!$D194:$ALO194,1),0)/1000</f>
        <v/>
      </c>
      <c r="EW194">
        <f>IFERROR(MATCH(EW$3,'Bins 2025'!$D194:$ALO194,1),0)/1000</f>
        <v/>
      </c>
      <c r="EX194">
        <f>IFERROR(MATCH(EX$3,'Bins 2025'!$D194:$ALO194,1),0)/1000</f>
        <v/>
      </c>
      <c r="EY194">
        <f>IFERROR(MATCH(EY$3,'Bins 2025'!$D194:$ALO194,1),0)/1000</f>
        <v/>
      </c>
      <c r="EZ194">
        <f>IFERROR(MATCH(EZ$3,'Bins 2025'!$D194:$ALO194,1),0)/1000</f>
        <v/>
      </c>
      <c r="FA194">
        <f>IFERROR(MATCH(FA$3,'Bins 2025'!$D194:$ALO194,1),0)/1000</f>
        <v/>
      </c>
      <c r="FB194">
        <f>IFERROR(MATCH(FB$3,'Bins 2025'!$D194:$ALO194,1),0)/1000</f>
        <v/>
      </c>
      <c r="FC194">
        <f>IFERROR(MATCH(FC$3,'Bins 2025'!$D194:$ALO194,1),0)/1000</f>
        <v/>
      </c>
      <c r="FD194">
        <f>IFERROR(MATCH(FD$3,'Bins 2025'!$D194:$ALO194,1),0)/1000</f>
        <v/>
      </c>
      <c r="FE194">
        <f>IFERROR(MATCH(FE$3,'Bins 2025'!$D194:$ALO194,1),0)/1000</f>
        <v/>
      </c>
      <c r="FF194">
        <f>IFERROR(MATCH(FF$3,'Bins 2025'!$D194:$ALO194,1),0)/1000</f>
        <v/>
      </c>
      <c r="FG194">
        <f>IFERROR(MATCH(FG$3,'Bins 2025'!$D194:$ALO194,1),0)/1000</f>
        <v/>
      </c>
      <c r="FH194">
        <f>IFERROR(MATCH(FH$3,'Bins 2025'!$D194:$ALO194,1),0)/1000</f>
        <v/>
      </c>
      <c r="FI194">
        <f>IFERROR(MATCH(FI$3,'Bins 2025'!$D194:$ALO194,1),0)/1000</f>
        <v/>
      </c>
      <c r="FJ194">
        <f>IFERROR(MATCH(FJ$3,'Bins 2025'!$D194:$ALO194,1),0)/1000</f>
        <v/>
      </c>
      <c r="FK194">
        <f>IFERROR(MATCH(FK$3,'Bins 2025'!$D194:$ALO194,1),0)/1000</f>
        <v/>
      </c>
      <c r="FL194">
        <f>IFERROR(MATCH(FL$3,'Bins 2025'!$D194:$ALO194,1),0)/1000</f>
        <v/>
      </c>
      <c r="FM194">
        <f>IFERROR(MATCH(FM$3,'Bins 2025'!$D194:$ALO194,1),0)/1000</f>
        <v/>
      </c>
      <c r="FN194">
        <f>IFERROR(MATCH(FN$3,'Bins 2025'!$D194:$ALO194,1),0)/1000</f>
        <v/>
      </c>
      <c r="FO194">
        <f>IFERROR(MATCH(FO$3,'Bins 2025'!$D194:$ALO194,1),0)/1000</f>
        <v/>
      </c>
      <c r="FP194">
        <f>IFERROR(MATCH(FP$3,'Bins 2025'!$D194:$ALO194,1),0)/1000</f>
        <v/>
      </c>
      <c r="FQ194">
        <f>IFERROR(MATCH(FQ$3,'Bins 2025'!$D194:$ALO194,1),0)/1000</f>
        <v/>
      </c>
      <c r="FR194">
        <f>IFERROR(MATCH(FR$3,'Bins 2025'!$D194:$ALO194,1),0)/1000</f>
        <v/>
      </c>
      <c r="FS194">
        <f>IFERROR(MATCH(FS$3,'Bins 2025'!$D194:$ALO194,1),0)/1000</f>
        <v/>
      </c>
      <c r="FT194">
        <f>IFERROR(MATCH(FT$3,'Bins 2025'!$D194:$ALO194,1),0)/1000</f>
        <v/>
      </c>
      <c r="FU194">
        <f>IFERROR(MATCH(FU$3,'Bins 2025'!$D194:$ALO194,1),0)/1000</f>
        <v/>
      </c>
      <c r="FV194">
        <f>IFERROR(MATCH(FV$3,'Bins 2025'!$D194:$ALO194,1),0)/1000</f>
        <v/>
      </c>
      <c r="FW194">
        <f>IFERROR(MATCH(FW$3,'Bins 2025'!$D194:$ALO194,1),0)/1000</f>
        <v/>
      </c>
      <c r="FX194">
        <f>IFERROR(MATCH(FX$3,'Bins 2025'!$D194:$ALO194,1),0)/1000</f>
        <v/>
      </c>
      <c r="FY194">
        <f>IFERROR(MATCH(FY$3,'Bins 2025'!$D194:$ALO194,1),0)/1000</f>
        <v/>
      </c>
      <c r="FZ194">
        <f>IFERROR(MATCH(FZ$3,'Bins 2025'!$D194:$ALO194,1),0)/1000</f>
        <v/>
      </c>
      <c r="GA194">
        <f>IFERROR(MATCH(GA$3,'Bins 2025'!$D194:$ALO194,1),0)/1000</f>
        <v/>
      </c>
      <c r="GB194">
        <f>IFERROR(MATCH(GB$3,'Bins 2025'!$D194:$ALO194,1),0)/1000</f>
        <v/>
      </c>
      <c r="GC194">
        <f>IFERROR(MATCH(GC$3,'Bins 2025'!$D194:$ALO194,1),0)/1000</f>
        <v/>
      </c>
      <c r="GD194">
        <f>IFERROR(MATCH(GD$3,'Bins 2025'!$D194:$ALO194,1),0)/1000</f>
        <v/>
      </c>
      <c r="GE194">
        <f>IFERROR(MATCH(GE$3,'Bins 2025'!$D194:$ALO194,1),0)/1000</f>
        <v/>
      </c>
      <c r="GF194">
        <f>IFERROR(MATCH(GF$3,'Bins 2025'!$D194:$ALO194,1),0)/1000</f>
        <v/>
      </c>
      <c r="GG194">
        <f>IFERROR(MATCH(GG$3,'Bins 2025'!$D194:$ALO194,1),0)/1000</f>
        <v/>
      </c>
      <c r="GH194">
        <f>IFERROR(MATCH(GH$3,'Bins 2025'!$D194:$ALO194,1),0)/1000</f>
        <v/>
      </c>
      <c r="GI194">
        <f>IFERROR(MATCH(GI$3,'Bins 2025'!$D194:$ALO194,1),0)/1000</f>
        <v/>
      </c>
      <c r="GJ194">
        <f>IFERROR(MATCH(GJ$3,'Bins 2025'!$D194:$ALO194,1),0)/1000</f>
        <v/>
      </c>
      <c r="GK194">
        <f>IFERROR(MATCH(GK$3,'Bins 2025'!$D194:$ALO194,1),0)/1000</f>
        <v/>
      </c>
      <c r="GL194">
        <f>IFERROR(MATCH(GL$3,'Bins 2025'!$D194:$ALO194,1),0)/1000</f>
        <v/>
      </c>
      <c r="GM194">
        <f>IFERROR(MATCH(GM$3,'Bins 2025'!$D194:$ALO194,1),0)/1000</f>
        <v/>
      </c>
      <c r="GN194">
        <f>IFERROR(MATCH(GN$3,'Bins 2025'!$D194:$ALO194,1),0)/1000</f>
        <v/>
      </c>
      <c r="GO194">
        <f>IFERROR(MATCH(GO$3,'Bins 2025'!$D194:$ALO194,1),0)/1000</f>
        <v/>
      </c>
      <c r="GP194">
        <f>IFERROR(MATCH(GP$3,'Bins 2025'!$D194:$ALO194,1),0)/1000</f>
        <v/>
      </c>
      <c r="GQ194">
        <f>IFERROR(MATCH(GQ$3,'Bins 2025'!$D194:$ALO194,1),0)/1000</f>
        <v/>
      </c>
      <c r="GR194">
        <f>IFERROR(MATCH(GR$3,'Bins 2025'!$D194:$ALO194,1),0)/1000</f>
        <v/>
      </c>
      <c r="GS194">
        <f>IFERROR(MATCH(GS$3,'Bins 2025'!$D194:$ALO194,1),0)/1000</f>
        <v/>
      </c>
      <c r="GT194">
        <f>IFERROR(MATCH(GT$3,'Bins 2025'!$D194:$ALO194,1),0)/1000</f>
        <v/>
      </c>
      <c r="GU194">
        <f>IFERROR(MATCH(GU$3,'Bins 2025'!$D194:$ALO194,1),0)/1000</f>
        <v/>
      </c>
    </row>
    <row r="195">
      <c r="B195">
        <f>Inputs!B195</f>
        <v/>
      </c>
      <c r="C195">
        <f>Inputs!K195</f>
        <v/>
      </c>
      <c r="D195">
        <f>N(Inputs!H195)</f>
        <v/>
      </c>
      <c r="E195">
        <f>IFERROR(MATCH(E$3,'Bins 2025'!$D195:$ALO195,1),0)/1000</f>
        <v/>
      </c>
      <c r="F195">
        <f>IFERROR(MATCH(F$3,'Bins 2025'!$D195:$ALO195,1),0)/1000</f>
        <v/>
      </c>
      <c r="G195">
        <f>IFERROR(MATCH(G$3,'Bins 2025'!$D195:$ALO195,1),0)/1000</f>
        <v/>
      </c>
      <c r="H195">
        <f>IFERROR(MATCH(H$3,'Bins 2025'!$D195:$ALO195,1),0)/1000</f>
        <v/>
      </c>
      <c r="I195">
        <f>IFERROR(MATCH(I$3,'Bins 2025'!$D195:$ALO195,1),0)/1000</f>
        <v/>
      </c>
      <c r="J195">
        <f>IFERROR(MATCH(J$3,'Bins 2025'!$D195:$ALO195,1),0)/1000</f>
        <v/>
      </c>
      <c r="K195">
        <f>IFERROR(MATCH(K$3,'Bins 2025'!$D195:$ALO195,1),0)/1000</f>
        <v/>
      </c>
      <c r="L195">
        <f>IFERROR(MATCH(L$3,'Bins 2025'!$D195:$ALO195,1),0)/1000</f>
        <v/>
      </c>
      <c r="M195">
        <f>IFERROR(MATCH(M$3,'Bins 2025'!$D195:$ALO195,1),0)/1000</f>
        <v/>
      </c>
      <c r="N195">
        <f>IFERROR(MATCH(N$3,'Bins 2025'!$D195:$ALO195,1),0)/1000</f>
        <v/>
      </c>
      <c r="O195">
        <f>IFERROR(MATCH(O$3,'Bins 2025'!$D195:$ALO195,1),0)/1000</f>
        <v/>
      </c>
      <c r="P195">
        <f>IFERROR(MATCH(P$3,'Bins 2025'!$D195:$ALO195,1),0)/1000</f>
        <v/>
      </c>
      <c r="Q195">
        <f>IFERROR(MATCH(Q$3,'Bins 2025'!$D195:$ALO195,1),0)/1000</f>
        <v/>
      </c>
      <c r="R195">
        <f>IFERROR(MATCH(R$3,'Bins 2025'!$D195:$ALO195,1),0)/1000</f>
        <v/>
      </c>
      <c r="S195">
        <f>IFERROR(MATCH(S$3,'Bins 2025'!$D195:$ALO195,1),0)/1000</f>
        <v/>
      </c>
      <c r="T195">
        <f>IFERROR(MATCH(T$3,'Bins 2025'!$D195:$ALO195,1),0)/1000</f>
        <v/>
      </c>
      <c r="U195">
        <f>IFERROR(MATCH(U$3,'Bins 2025'!$D195:$ALO195,1),0)/1000</f>
        <v/>
      </c>
      <c r="V195">
        <f>IFERROR(MATCH(V$3,'Bins 2025'!$D195:$ALO195,1),0)/1000</f>
        <v/>
      </c>
      <c r="W195">
        <f>IFERROR(MATCH(W$3,'Bins 2025'!$D195:$ALO195,1),0)/1000</f>
        <v/>
      </c>
      <c r="X195">
        <f>IFERROR(MATCH(X$3,'Bins 2025'!$D195:$ALO195,1),0)/1000</f>
        <v/>
      </c>
      <c r="Y195">
        <f>IFERROR(MATCH(Y$3,'Bins 2025'!$D195:$ALO195,1),0)/1000</f>
        <v/>
      </c>
      <c r="Z195">
        <f>IFERROR(MATCH(Z$3,'Bins 2025'!$D195:$ALO195,1),0)/1000</f>
        <v/>
      </c>
      <c r="AA195">
        <f>IFERROR(MATCH(AA$3,'Bins 2025'!$D195:$ALO195,1),0)/1000</f>
        <v/>
      </c>
      <c r="AB195">
        <f>IFERROR(MATCH(AB$3,'Bins 2025'!$D195:$ALO195,1),0)/1000</f>
        <v/>
      </c>
      <c r="AC195">
        <f>IFERROR(MATCH(AC$3,'Bins 2025'!$D195:$ALO195,1),0)/1000</f>
        <v/>
      </c>
      <c r="AD195">
        <f>IFERROR(MATCH(AD$3,'Bins 2025'!$D195:$ALO195,1),0)/1000</f>
        <v/>
      </c>
      <c r="AE195">
        <f>IFERROR(MATCH(AE$3,'Bins 2025'!$D195:$ALO195,1),0)/1000</f>
        <v/>
      </c>
      <c r="AF195">
        <f>IFERROR(MATCH(AF$3,'Bins 2025'!$D195:$ALO195,1),0)/1000</f>
        <v/>
      </c>
      <c r="AG195">
        <f>IFERROR(MATCH(AG$3,'Bins 2025'!$D195:$ALO195,1),0)/1000</f>
        <v/>
      </c>
      <c r="AH195">
        <f>IFERROR(MATCH(AH$3,'Bins 2025'!$D195:$ALO195,1),0)/1000</f>
        <v/>
      </c>
      <c r="AI195">
        <f>IFERROR(MATCH(AI$3,'Bins 2025'!$D195:$ALO195,1),0)/1000</f>
        <v/>
      </c>
      <c r="AJ195">
        <f>IFERROR(MATCH(AJ$3,'Bins 2025'!$D195:$ALO195,1),0)/1000</f>
        <v/>
      </c>
      <c r="AK195">
        <f>IFERROR(MATCH(AK$3,'Bins 2025'!$D195:$ALO195,1),0)/1000</f>
        <v/>
      </c>
      <c r="AL195">
        <f>IFERROR(MATCH(AL$3,'Bins 2025'!$D195:$ALO195,1),0)/1000</f>
        <v/>
      </c>
      <c r="AM195">
        <f>IFERROR(MATCH(AM$3,'Bins 2025'!$D195:$ALO195,1),0)/1000</f>
        <v/>
      </c>
      <c r="AN195">
        <f>IFERROR(MATCH(AN$3,'Bins 2025'!$D195:$ALO195,1),0)/1000</f>
        <v/>
      </c>
      <c r="AO195">
        <f>IFERROR(MATCH(AO$3,'Bins 2025'!$D195:$ALO195,1),0)/1000</f>
        <v/>
      </c>
      <c r="AP195">
        <f>IFERROR(MATCH(AP$3,'Bins 2025'!$D195:$ALO195,1),0)/1000</f>
        <v/>
      </c>
      <c r="AQ195">
        <f>IFERROR(MATCH(AQ$3,'Bins 2025'!$D195:$ALO195,1),0)/1000</f>
        <v/>
      </c>
      <c r="AR195">
        <f>IFERROR(MATCH(AR$3,'Bins 2025'!$D195:$ALO195,1),0)/1000</f>
        <v/>
      </c>
      <c r="AS195">
        <f>IFERROR(MATCH(AS$3,'Bins 2025'!$D195:$ALO195,1),0)/1000</f>
        <v/>
      </c>
      <c r="AT195">
        <f>IFERROR(MATCH(AT$3,'Bins 2025'!$D195:$ALO195,1),0)/1000</f>
        <v/>
      </c>
      <c r="AU195">
        <f>IFERROR(MATCH(AU$3,'Bins 2025'!$D195:$ALO195,1),0)/1000</f>
        <v/>
      </c>
      <c r="AV195">
        <f>IFERROR(MATCH(AV$3,'Bins 2025'!$D195:$ALO195,1),0)/1000</f>
        <v/>
      </c>
      <c r="AW195">
        <f>IFERROR(MATCH(AW$3,'Bins 2025'!$D195:$ALO195,1),0)/1000</f>
        <v/>
      </c>
      <c r="AX195">
        <f>IFERROR(MATCH(AX$3,'Bins 2025'!$D195:$ALO195,1),0)/1000</f>
        <v/>
      </c>
      <c r="AY195">
        <f>IFERROR(MATCH(AY$3,'Bins 2025'!$D195:$ALO195,1),0)/1000</f>
        <v/>
      </c>
      <c r="AZ195">
        <f>IFERROR(MATCH(AZ$3,'Bins 2025'!$D195:$ALO195,1),0)/1000</f>
        <v/>
      </c>
      <c r="BA195">
        <f>IFERROR(MATCH(BA$3,'Bins 2025'!$D195:$ALO195,1),0)/1000</f>
        <v/>
      </c>
      <c r="BB195">
        <f>IFERROR(MATCH(BB$3,'Bins 2025'!$D195:$ALO195,1),0)/1000</f>
        <v/>
      </c>
      <c r="BC195">
        <f>IFERROR(MATCH(BC$3,'Bins 2025'!$D195:$ALO195,1),0)/1000</f>
        <v/>
      </c>
      <c r="BD195">
        <f>IFERROR(MATCH(BD$3,'Bins 2025'!$D195:$ALO195,1),0)/1000</f>
        <v/>
      </c>
      <c r="BE195">
        <f>IFERROR(MATCH(BE$3,'Bins 2025'!$D195:$ALO195,1),0)/1000</f>
        <v/>
      </c>
      <c r="BF195">
        <f>IFERROR(MATCH(BF$3,'Bins 2025'!$D195:$ALO195,1),0)/1000</f>
        <v/>
      </c>
      <c r="BG195">
        <f>IFERROR(MATCH(BG$3,'Bins 2025'!$D195:$ALO195,1),0)/1000</f>
        <v/>
      </c>
      <c r="BH195">
        <f>IFERROR(MATCH(BH$3,'Bins 2025'!$D195:$ALO195,1),0)/1000</f>
        <v/>
      </c>
      <c r="BI195">
        <f>IFERROR(MATCH(BI$3,'Bins 2025'!$D195:$ALO195,1),0)/1000</f>
        <v/>
      </c>
      <c r="BJ195">
        <f>IFERROR(MATCH(BJ$3,'Bins 2025'!$D195:$ALO195,1),0)/1000</f>
        <v/>
      </c>
      <c r="BK195">
        <f>IFERROR(MATCH(BK$3,'Bins 2025'!$D195:$ALO195,1),0)/1000</f>
        <v/>
      </c>
      <c r="BL195">
        <f>IFERROR(MATCH(BL$3,'Bins 2025'!$D195:$ALO195,1),0)/1000</f>
        <v/>
      </c>
      <c r="BM195">
        <f>IFERROR(MATCH(BM$3,'Bins 2025'!$D195:$ALO195,1),0)/1000</f>
        <v/>
      </c>
      <c r="BN195">
        <f>IFERROR(MATCH(BN$3,'Bins 2025'!$D195:$ALO195,1),0)/1000</f>
        <v/>
      </c>
      <c r="BO195">
        <f>IFERROR(MATCH(BO$3,'Bins 2025'!$D195:$ALO195,1),0)/1000</f>
        <v/>
      </c>
      <c r="BP195">
        <f>IFERROR(MATCH(BP$3,'Bins 2025'!$D195:$ALO195,1),0)/1000</f>
        <v/>
      </c>
      <c r="BQ195">
        <f>IFERROR(MATCH(BQ$3,'Bins 2025'!$D195:$ALO195,1),0)/1000</f>
        <v/>
      </c>
      <c r="BR195">
        <f>IFERROR(MATCH(BR$3,'Bins 2025'!$D195:$ALO195,1),0)/1000</f>
        <v/>
      </c>
      <c r="BS195">
        <f>IFERROR(MATCH(BS$3,'Bins 2025'!$D195:$ALO195,1),0)/1000</f>
        <v/>
      </c>
      <c r="BT195">
        <f>IFERROR(MATCH(BT$3,'Bins 2025'!$D195:$ALO195,1),0)/1000</f>
        <v/>
      </c>
      <c r="BU195">
        <f>IFERROR(MATCH(BU$3,'Bins 2025'!$D195:$ALO195,1),0)/1000</f>
        <v/>
      </c>
      <c r="BV195">
        <f>IFERROR(MATCH(BV$3,'Bins 2025'!$D195:$ALO195,1),0)/1000</f>
        <v/>
      </c>
      <c r="BW195">
        <f>IFERROR(MATCH(BW$3,'Bins 2025'!$D195:$ALO195,1),0)/1000</f>
        <v/>
      </c>
      <c r="BX195">
        <f>IFERROR(MATCH(BX$3,'Bins 2025'!$D195:$ALO195,1),0)/1000</f>
        <v/>
      </c>
      <c r="BY195">
        <f>IFERROR(MATCH(BY$3,'Bins 2025'!$D195:$ALO195,1),0)/1000</f>
        <v/>
      </c>
      <c r="BZ195">
        <f>IFERROR(MATCH(BZ$3,'Bins 2025'!$D195:$ALO195,1),0)/1000</f>
        <v/>
      </c>
      <c r="CA195">
        <f>IFERROR(MATCH(CA$3,'Bins 2025'!$D195:$ALO195,1),0)/1000</f>
        <v/>
      </c>
      <c r="CB195">
        <f>IFERROR(MATCH(CB$3,'Bins 2025'!$D195:$ALO195,1),0)/1000</f>
        <v/>
      </c>
      <c r="CC195">
        <f>IFERROR(MATCH(CC$3,'Bins 2025'!$D195:$ALO195,1),0)/1000</f>
        <v/>
      </c>
      <c r="CD195">
        <f>IFERROR(MATCH(CD$3,'Bins 2025'!$D195:$ALO195,1),0)/1000</f>
        <v/>
      </c>
      <c r="CE195">
        <f>IFERROR(MATCH(CE$3,'Bins 2025'!$D195:$ALO195,1),0)/1000</f>
        <v/>
      </c>
      <c r="CF195">
        <f>IFERROR(MATCH(CF$3,'Bins 2025'!$D195:$ALO195,1),0)/1000</f>
        <v/>
      </c>
      <c r="CG195">
        <f>IFERROR(MATCH(CG$3,'Bins 2025'!$D195:$ALO195,1),0)/1000</f>
        <v/>
      </c>
      <c r="CH195">
        <f>IFERROR(MATCH(CH$3,'Bins 2025'!$D195:$ALO195,1),0)/1000</f>
        <v/>
      </c>
      <c r="CI195">
        <f>IFERROR(MATCH(CI$3,'Bins 2025'!$D195:$ALO195,1),0)/1000</f>
        <v/>
      </c>
      <c r="CJ195">
        <f>IFERROR(MATCH(CJ$3,'Bins 2025'!$D195:$ALO195,1),0)/1000</f>
        <v/>
      </c>
      <c r="CK195">
        <f>IFERROR(MATCH(CK$3,'Bins 2025'!$D195:$ALO195,1),0)/1000</f>
        <v/>
      </c>
      <c r="CL195">
        <f>IFERROR(MATCH(CL$3,'Bins 2025'!$D195:$ALO195,1),0)/1000</f>
        <v/>
      </c>
      <c r="CM195">
        <f>IFERROR(MATCH(CM$3,'Bins 2025'!$D195:$ALO195,1),0)/1000</f>
        <v/>
      </c>
      <c r="CN195">
        <f>IFERROR(MATCH(CN$3,'Bins 2025'!$D195:$ALO195,1),0)/1000</f>
        <v/>
      </c>
      <c r="CO195">
        <f>IFERROR(MATCH(CO$3,'Bins 2025'!$D195:$ALO195,1),0)/1000</f>
        <v/>
      </c>
      <c r="CP195">
        <f>IFERROR(MATCH(CP$3,'Bins 2025'!$D195:$ALO195,1),0)/1000</f>
        <v/>
      </c>
      <c r="CQ195">
        <f>IFERROR(MATCH(CQ$3,'Bins 2025'!$D195:$ALO195,1),0)/1000</f>
        <v/>
      </c>
      <c r="CR195">
        <f>IFERROR(MATCH(CR$3,'Bins 2025'!$D195:$ALO195,1),0)/1000</f>
        <v/>
      </c>
      <c r="CS195">
        <f>IFERROR(MATCH(CS$3,'Bins 2025'!$D195:$ALO195,1),0)/1000</f>
        <v/>
      </c>
      <c r="CT195">
        <f>IFERROR(MATCH(CT$3,'Bins 2025'!$D195:$ALO195,1),0)/1000</f>
        <v/>
      </c>
      <c r="CU195">
        <f>IFERROR(MATCH(CU$3,'Bins 2025'!$D195:$ALO195,1),0)/1000</f>
        <v/>
      </c>
      <c r="CV195">
        <f>IFERROR(MATCH(CV$3,'Bins 2025'!$D195:$ALO195,1),0)/1000</f>
        <v/>
      </c>
      <c r="CW195">
        <f>IFERROR(MATCH(CW$3,'Bins 2025'!$D195:$ALO195,1),0)/1000</f>
        <v/>
      </c>
      <c r="CX195">
        <f>IFERROR(MATCH(CX$3,'Bins 2025'!$D195:$ALO195,1),0)/1000</f>
        <v/>
      </c>
      <c r="CY195">
        <f>IFERROR(MATCH(CY$3,'Bins 2025'!$D195:$ALO195,1),0)/1000</f>
        <v/>
      </c>
      <c r="CZ195">
        <f>IFERROR(MATCH(CZ$3,'Bins 2025'!$D195:$ALO195,1),0)/1000</f>
        <v/>
      </c>
      <c r="DA195">
        <f>IFERROR(MATCH(DA$3,'Bins 2025'!$D195:$ALO195,1),0)/1000</f>
        <v/>
      </c>
      <c r="DB195">
        <f>IFERROR(MATCH(DB$3,'Bins 2025'!$D195:$ALO195,1),0)/1000</f>
        <v/>
      </c>
      <c r="DC195">
        <f>IFERROR(MATCH(DC$3,'Bins 2025'!$D195:$ALO195,1),0)/1000</f>
        <v/>
      </c>
      <c r="DD195">
        <f>IFERROR(MATCH(DD$3,'Bins 2025'!$D195:$ALO195,1),0)/1000</f>
        <v/>
      </c>
      <c r="DE195">
        <f>IFERROR(MATCH(DE$3,'Bins 2025'!$D195:$ALO195,1),0)/1000</f>
        <v/>
      </c>
      <c r="DF195">
        <f>IFERROR(MATCH(DF$3,'Bins 2025'!$D195:$ALO195,1),0)/1000</f>
        <v/>
      </c>
      <c r="DG195">
        <f>IFERROR(MATCH(DG$3,'Bins 2025'!$D195:$ALO195,1),0)/1000</f>
        <v/>
      </c>
      <c r="DH195">
        <f>IFERROR(MATCH(DH$3,'Bins 2025'!$D195:$ALO195,1),0)/1000</f>
        <v/>
      </c>
      <c r="DI195">
        <f>IFERROR(MATCH(DI$3,'Bins 2025'!$D195:$ALO195,1),0)/1000</f>
        <v/>
      </c>
      <c r="DJ195">
        <f>IFERROR(MATCH(DJ$3,'Bins 2025'!$D195:$ALO195,1),0)/1000</f>
        <v/>
      </c>
      <c r="DK195">
        <f>IFERROR(MATCH(DK$3,'Bins 2025'!$D195:$ALO195,1),0)/1000</f>
        <v/>
      </c>
      <c r="DL195">
        <f>IFERROR(MATCH(DL$3,'Bins 2025'!$D195:$ALO195,1),0)/1000</f>
        <v/>
      </c>
      <c r="DM195">
        <f>IFERROR(MATCH(DM$3,'Bins 2025'!$D195:$ALO195,1),0)/1000</f>
        <v/>
      </c>
      <c r="DN195">
        <f>IFERROR(MATCH(DN$3,'Bins 2025'!$D195:$ALO195,1),0)/1000</f>
        <v/>
      </c>
      <c r="DO195">
        <f>IFERROR(MATCH(DO$3,'Bins 2025'!$D195:$ALO195,1),0)/1000</f>
        <v/>
      </c>
      <c r="DP195">
        <f>IFERROR(MATCH(DP$3,'Bins 2025'!$D195:$ALO195,1),0)/1000</f>
        <v/>
      </c>
      <c r="DQ195">
        <f>IFERROR(MATCH(DQ$3,'Bins 2025'!$D195:$ALO195,1),0)/1000</f>
        <v/>
      </c>
      <c r="DR195">
        <f>IFERROR(MATCH(DR$3,'Bins 2025'!$D195:$ALO195,1),0)/1000</f>
        <v/>
      </c>
      <c r="DS195">
        <f>IFERROR(MATCH(DS$3,'Bins 2025'!$D195:$ALO195,1),0)/1000</f>
        <v/>
      </c>
      <c r="DT195">
        <f>IFERROR(MATCH(DT$3,'Bins 2025'!$D195:$ALO195,1),0)/1000</f>
        <v/>
      </c>
      <c r="DU195">
        <f>IFERROR(MATCH(DU$3,'Bins 2025'!$D195:$ALO195,1),0)/1000</f>
        <v/>
      </c>
      <c r="DV195">
        <f>IFERROR(MATCH(DV$3,'Bins 2025'!$D195:$ALO195,1),0)/1000</f>
        <v/>
      </c>
      <c r="DW195">
        <f>IFERROR(MATCH(DW$3,'Bins 2025'!$D195:$ALO195,1),0)/1000</f>
        <v/>
      </c>
      <c r="DX195">
        <f>IFERROR(MATCH(DX$3,'Bins 2025'!$D195:$ALO195,1),0)/1000</f>
        <v/>
      </c>
      <c r="DY195">
        <f>IFERROR(MATCH(DY$3,'Bins 2025'!$D195:$ALO195,1),0)/1000</f>
        <v/>
      </c>
      <c r="DZ195">
        <f>IFERROR(MATCH(DZ$3,'Bins 2025'!$D195:$ALO195,1),0)/1000</f>
        <v/>
      </c>
      <c r="EA195">
        <f>IFERROR(MATCH(EA$3,'Bins 2025'!$D195:$ALO195,1),0)/1000</f>
        <v/>
      </c>
      <c r="EB195">
        <f>IFERROR(MATCH(EB$3,'Bins 2025'!$D195:$ALO195,1),0)/1000</f>
        <v/>
      </c>
      <c r="EC195">
        <f>IFERROR(MATCH(EC$3,'Bins 2025'!$D195:$ALO195,1),0)/1000</f>
        <v/>
      </c>
      <c r="ED195">
        <f>IFERROR(MATCH(ED$3,'Bins 2025'!$D195:$ALO195,1),0)/1000</f>
        <v/>
      </c>
      <c r="EE195">
        <f>IFERROR(MATCH(EE$3,'Bins 2025'!$D195:$ALO195,1),0)/1000</f>
        <v/>
      </c>
      <c r="EF195">
        <f>IFERROR(MATCH(EF$3,'Bins 2025'!$D195:$ALO195,1),0)/1000</f>
        <v/>
      </c>
      <c r="EG195">
        <f>IFERROR(MATCH(EG$3,'Bins 2025'!$D195:$ALO195,1),0)/1000</f>
        <v/>
      </c>
      <c r="EH195">
        <f>IFERROR(MATCH(EH$3,'Bins 2025'!$D195:$ALO195,1),0)/1000</f>
        <v/>
      </c>
      <c r="EI195">
        <f>IFERROR(MATCH(EI$3,'Bins 2025'!$D195:$ALO195,1),0)/1000</f>
        <v/>
      </c>
      <c r="EJ195">
        <f>IFERROR(MATCH(EJ$3,'Bins 2025'!$D195:$ALO195,1),0)/1000</f>
        <v/>
      </c>
      <c r="EK195">
        <f>IFERROR(MATCH(EK$3,'Bins 2025'!$D195:$ALO195,1),0)/1000</f>
        <v/>
      </c>
      <c r="EL195">
        <f>IFERROR(MATCH(EL$3,'Bins 2025'!$D195:$ALO195,1),0)/1000</f>
        <v/>
      </c>
      <c r="EM195">
        <f>IFERROR(MATCH(EM$3,'Bins 2025'!$D195:$ALO195,1),0)/1000</f>
        <v/>
      </c>
      <c r="EN195">
        <f>IFERROR(MATCH(EN$3,'Bins 2025'!$D195:$ALO195,1),0)/1000</f>
        <v/>
      </c>
      <c r="EO195">
        <f>IFERROR(MATCH(EO$3,'Bins 2025'!$D195:$ALO195,1),0)/1000</f>
        <v/>
      </c>
      <c r="EP195">
        <f>IFERROR(MATCH(EP$3,'Bins 2025'!$D195:$ALO195,1),0)/1000</f>
        <v/>
      </c>
      <c r="EQ195">
        <f>IFERROR(MATCH(EQ$3,'Bins 2025'!$D195:$ALO195,1),0)/1000</f>
        <v/>
      </c>
      <c r="ER195">
        <f>IFERROR(MATCH(ER$3,'Bins 2025'!$D195:$ALO195,1),0)/1000</f>
        <v/>
      </c>
      <c r="ES195">
        <f>IFERROR(MATCH(ES$3,'Bins 2025'!$D195:$ALO195,1),0)/1000</f>
        <v/>
      </c>
      <c r="ET195">
        <f>IFERROR(MATCH(ET$3,'Bins 2025'!$D195:$ALO195,1),0)/1000</f>
        <v/>
      </c>
      <c r="EU195">
        <f>IFERROR(MATCH(EU$3,'Bins 2025'!$D195:$ALO195,1),0)/1000</f>
        <v/>
      </c>
      <c r="EV195">
        <f>IFERROR(MATCH(EV$3,'Bins 2025'!$D195:$ALO195,1),0)/1000</f>
        <v/>
      </c>
      <c r="EW195">
        <f>IFERROR(MATCH(EW$3,'Bins 2025'!$D195:$ALO195,1),0)/1000</f>
        <v/>
      </c>
      <c r="EX195">
        <f>IFERROR(MATCH(EX$3,'Bins 2025'!$D195:$ALO195,1),0)/1000</f>
        <v/>
      </c>
      <c r="EY195">
        <f>IFERROR(MATCH(EY$3,'Bins 2025'!$D195:$ALO195,1),0)/1000</f>
        <v/>
      </c>
      <c r="EZ195">
        <f>IFERROR(MATCH(EZ$3,'Bins 2025'!$D195:$ALO195,1),0)/1000</f>
        <v/>
      </c>
      <c r="FA195">
        <f>IFERROR(MATCH(FA$3,'Bins 2025'!$D195:$ALO195,1),0)/1000</f>
        <v/>
      </c>
      <c r="FB195">
        <f>IFERROR(MATCH(FB$3,'Bins 2025'!$D195:$ALO195,1),0)/1000</f>
        <v/>
      </c>
      <c r="FC195">
        <f>IFERROR(MATCH(FC$3,'Bins 2025'!$D195:$ALO195,1),0)/1000</f>
        <v/>
      </c>
      <c r="FD195">
        <f>IFERROR(MATCH(FD$3,'Bins 2025'!$D195:$ALO195,1),0)/1000</f>
        <v/>
      </c>
      <c r="FE195">
        <f>IFERROR(MATCH(FE$3,'Bins 2025'!$D195:$ALO195,1),0)/1000</f>
        <v/>
      </c>
      <c r="FF195">
        <f>IFERROR(MATCH(FF$3,'Bins 2025'!$D195:$ALO195,1),0)/1000</f>
        <v/>
      </c>
      <c r="FG195">
        <f>IFERROR(MATCH(FG$3,'Bins 2025'!$D195:$ALO195,1),0)/1000</f>
        <v/>
      </c>
      <c r="FH195">
        <f>IFERROR(MATCH(FH$3,'Bins 2025'!$D195:$ALO195,1),0)/1000</f>
        <v/>
      </c>
      <c r="FI195">
        <f>IFERROR(MATCH(FI$3,'Bins 2025'!$D195:$ALO195,1),0)/1000</f>
        <v/>
      </c>
      <c r="FJ195">
        <f>IFERROR(MATCH(FJ$3,'Bins 2025'!$D195:$ALO195,1),0)/1000</f>
        <v/>
      </c>
      <c r="FK195">
        <f>IFERROR(MATCH(FK$3,'Bins 2025'!$D195:$ALO195,1),0)/1000</f>
        <v/>
      </c>
      <c r="FL195">
        <f>IFERROR(MATCH(FL$3,'Bins 2025'!$D195:$ALO195,1),0)/1000</f>
        <v/>
      </c>
      <c r="FM195">
        <f>IFERROR(MATCH(FM$3,'Bins 2025'!$D195:$ALO195,1),0)/1000</f>
        <v/>
      </c>
      <c r="FN195">
        <f>IFERROR(MATCH(FN$3,'Bins 2025'!$D195:$ALO195,1),0)/1000</f>
        <v/>
      </c>
      <c r="FO195">
        <f>IFERROR(MATCH(FO$3,'Bins 2025'!$D195:$ALO195,1),0)/1000</f>
        <v/>
      </c>
      <c r="FP195">
        <f>IFERROR(MATCH(FP$3,'Bins 2025'!$D195:$ALO195,1),0)/1000</f>
        <v/>
      </c>
      <c r="FQ195">
        <f>IFERROR(MATCH(FQ$3,'Bins 2025'!$D195:$ALO195,1),0)/1000</f>
        <v/>
      </c>
      <c r="FR195">
        <f>IFERROR(MATCH(FR$3,'Bins 2025'!$D195:$ALO195,1),0)/1000</f>
        <v/>
      </c>
      <c r="FS195">
        <f>IFERROR(MATCH(FS$3,'Bins 2025'!$D195:$ALO195,1),0)/1000</f>
        <v/>
      </c>
      <c r="FT195">
        <f>IFERROR(MATCH(FT$3,'Bins 2025'!$D195:$ALO195,1),0)/1000</f>
        <v/>
      </c>
      <c r="FU195">
        <f>IFERROR(MATCH(FU$3,'Bins 2025'!$D195:$ALO195,1),0)/1000</f>
        <v/>
      </c>
      <c r="FV195">
        <f>IFERROR(MATCH(FV$3,'Bins 2025'!$D195:$ALO195,1),0)/1000</f>
        <v/>
      </c>
      <c r="FW195">
        <f>IFERROR(MATCH(FW$3,'Bins 2025'!$D195:$ALO195,1),0)/1000</f>
        <v/>
      </c>
      <c r="FX195">
        <f>IFERROR(MATCH(FX$3,'Bins 2025'!$D195:$ALO195,1),0)/1000</f>
        <v/>
      </c>
      <c r="FY195">
        <f>IFERROR(MATCH(FY$3,'Bins 2025'!$D195:$ALO195,1),0)/1000</f>
        <v/>
      </c>
      <c r="FZ195">
        <f>IFERROR(MATCH(FZ$3,'Bins 2025'!$D195:$ALO195,1),0)/1000</f>
        <v/>
      </c>
      <c r="GA195">
        <f>IFERROR(MATCH(GA$3,'Bins 2025'!$D195:$ALO195,1),0)/1000</f>
        <v/>
      </c>
      <c r="GB195">
        <f>IFERROR(MATCH(GB$3,'Bins 2025'!$D195:$ALO195,1),0)/1000</f>
        <v/>
      </c>
      <c r="GC195">
        <f>IFERROR(MATCH(GC$3,'Bins 2025'!$D195:$ALO195,1),0)/1000</f>
        <v/>
      </c>
      <c r="GD195">
        <f>IFERROR(MATCH(GD$3,'Bins 2025'!$D195:$ALO195,1),0)/1000</f>
        <v/>
      </c>
      <c r="GE195">
        <f>IFERROR(MATCH(GE$3,'Bins 2025'!$D195:$ALO195,1),0)/1000</f>
        <v/>
      </c>
      <c r="GF195">
        <f>IFERROR(MATCH(GF$3,'Bins 2025'!$D195:$ALO195,1),0)/1000</f>
        <v/>
      </c>
      <c r="GG195">
        <f>IFERROR(MATCH(GG$3,'Bins 2025'!$D195:$ALO195,1),0)/1000</f>
        <v/>
      </c>
      <c r="GH195">
        <f>IFERROR(MATCH(GH$3,'Bins 2025'!$D195:$ALO195,1),0)/1000</f>
        <v/>
      </c>
      <c r="GI195">
        <f>IFERROR(MATCH(GI$3,'Bins 2025'!$D195:$ALO195,1),0)/1000</f>
        <v/>
      </c>
      <c r="GJ195">
        <f>IFERROR(MATCH(GJ$3,'Bins 2025'!$D195:$ALO195,1),0)/1000</f>
        <v/>
      </c>
      <c r="GK195">
        <f>IFERROR(MATCH(GK$3,'Bins 2025'!$D195:$ALO195,1),0)/1000</f>
        <v/>
      </c>
      <c r="GL195">
        <f>IFERROR(MATCH(GL$3,'Bins 2025'!$D195:$ALO195,1),0)/1000</f>
        <v/>
      </c>
      <c r="GM195">
        <f>IFERROR(MATCH(GM$3,'Bins 2025'!$D195:$ALO195,1),0)/1000</f>
        <v/>
      </c>
      <c r="GN195">
        <f>IFERROR(MATCH(GN$3,'Bins 2025'!$D195:$ALO195,1),0)/1000</f>
        <v/>
      </c>
      <c r="GO195">
        <f>IFERROR(MATCH(GO$3,'Bins 2025'!$D195:$ALO195,1),0)/1000</f>
        <v/>
      </c>
      <c r="GP195">
        <f>IFERROR(MATCH(GP$3,'Bins 2025'!$D195:$ALO195,1),0)/1000</f>
        <v/>
      </c>
      <c r="GQ195">
        <f>IFERROR(MATCH(GQ$3,'Bins 2025'!$D195:$ALO195,1),0)/1000</f>
        <v/>
      </c>
      <c r="GR195">
        <f>IFERROR(MATCH(GR$3,'Bins 2025'!$D195:$ALO195,1),0)/1000</f>
        <v/>
      </c>
      <c r="GS195">
        <f>IFERROR(MATCH(GS$3,'Bins 2025'!$D195:$ALO195,1),0)/1000</f>
        <v/>
      </c>
      <c r="GT195">
        <f>IFERROR(MATCH(GT$3,'Bins 2025'!$D195:$ALO195,1),0)/1000</f>
        <v/>
      </c>
      <c r="GU195">
        <f>IFERROR(MATCH(GU$3,'Bins 2025'!$D195:$ALO195,1),0)/1000</f>
        <v/>
      </c>
    </row>
    <row r="196">
      <c r="B196">
        <f>Inputs!B196</f>
        <v/>
      </c>
      <c r="C196">
        <f>Inputs!K196</f>
        <v/>
      </c>
      <c r="D196">
        <f>N(Inputs!H196)</f>
        <v/>
      </c>
      <c r="E196">
        <f>IFERROR(MATCH(E$3,'Bins 2025'!$D196:$ALO196,1),0)/1000</f>
        <v/>
      </c>
      <c r="F196">
        <f>IFERROR(MATCH(F$3,'Bins 2025'!$D196:$ALO196,1),0)/1000</f>
        <v/>
      </c>
      <c r="G196">
        <f>IFERROR(MATCH(G$3,'Bins 2025'!$D196:$ALO196,1),0)/1000</f>
        <v/>
      </c>
      <c r="H196">
        <f>IFERROR(MATCH(H$3,'Bins 2025'!$D196:$ALO196,1),0)/1000</f>
        <v/>
      </c>
      <c r="I196">
        <f>IFERROR(MATCH(I$3,'Bins 2025'!$D196:$ALO196,1),0)/1000</f>
        <v/>
      </c>
      <c r="J196">
        <f>IFERROR(MATCH(J$3,'Bins 2025'!$D196:$ALO196,1),0)/1000</f>
        <v/>
      </c>
      <c r="K196">
        <f>IFERROR(MATCH(K$3,'Bins 2025'!$D196:$ALO196,1),0)/1000</f>
        <v/>
      </c>
      <c r="L196">
        <f>IFERROR(MATCH(L$3,'Bins 2025'!$D196:$ALO196,1),0)/1000</f>
        <v/>
      </c>
      <c r="M196">
        <f>IFERROR(MATCH(M$3,'Bins 2025'!$D196:$ALO196,1),0)/1000</f>
        <v/>
      </c>
      <c r="N196">
        <f>IFERROR(MATCH(N$3,'Bins 2025'!$D196:$ALO196,1),0)/1000</f>
        <v/>
      </c>
      <c r="O196">
        <f>IFERROR(MATCH(O$3,'Bins 2025'!$D196:$ALO196,1),0)/1000</f>
        <v/>
      </c>
      <c r="P196">
        <f>IFERROR(MATCH(P$3,'Bins 2025'!$D196:$ALO196,1),0)/1000</f>
        <v/>
      </c>
      <c r="Q196">
        <f>IFERROR(MATCH(Q$3,'Bins 2025'!$D196:$ALO196,1),0)/1000</f>
        <v/>
      </c>
      <c r="R196">
        <f>IFERROR(MATCH(R$3,'Bins 2025'!$D196:$ALO196,1),0)/1000</f>
        <v/>
      </c>
      <c r="S196">
        <f>IFERROR(MATCH(S$3,'Bins 2025'!$D196:$ALO196,1),0)/1000</f>
        <v/>
      </c>
      <c r="T196">
        <f>IFERROR(MATCH(T$3,'Bins 2025'!$D196:$ALO196,1),0)/1000</f>
        <v/>
      </c>
      <c r="U196">
        <f>IFERROR(MATCH(U$3,'Bins 2025'!$D196:$ALO196,1),0)/1000</f>
        <v/>
      </c>
      <c r="V196">
        <f>IFERROR(MATCH(V$3,'Bins 2025'!$D196:$ALO196,1),0)/1000</f>
        <v/>
      </c>
      <c r="W196">
        <f>IFERROR(MATCH(W$3,'Bins 2025'!$D196:$ALO196,1),0)/1000</f>
        <v/>
      </c>
      <c r="X196">
        <f>IFERROR(MATCH(X$3,'Bins 2025'!$D196:$ALO196,1),0)/1000</f>
        <v/>
      </c>
      <c r="Y196">
        <f>IFERROR(MATCH(Y$3,'Bins 2025'!$D196:$ALO196,1),0)/1000</f>
        <v/>
      </c>
      <c r="Z196">
        <f>IFERROR(MATCH(Z$3,'Bins 2025'!$D196:$ALO196,1),0)/1000</f>
        <v/>
      </c>
      <c r="AA196">
        <f>IFERROR(MATCH(AA$3,'Bins 2025'!$D196:$ALO196,1),0)/1000</f>
        <v/>
      </c>
      <c r="AB196">
        <f>IFERROR(MATCH(AB$3,'Bins 2025'!$D196:$ALO196,1),0)/1000</f>
        <v/>
      </c>
      <c r="AC196">
        <f>IFERROR(MATCH(AC$3,'Bins 2025'!$D196:$ALO196,1),0)/1000</f>
        <v/>
      </c>
      <c r="AD196">
        <f>IFERROR(MATCH(AD$3,'Bins 2025'!$D196:$ALO196,1),0)/1000</f>
        <v/>
      </c>
      <c r="AE196">
        <f>IFERROR(MATCH(AE$3,'Bins 2025'!$D196:$ALO196,1),0)/1000</f>
        <v/>
      </c>
      <c r="AF196">
        <f>IFERROR(MATCH(AF$3,'Bins 2025'!$D196:$ALO196,1),0)/1000</f>
        <v/>
      </c>
      <c r="AG196">
        <f>IFERROR(MATCH(AG$3,'Bins 2025'!$D196:$ALO196,1),0)/1000</f>
        <v/>
      </c>
      <c r="AH196">
        <f>IFERROR(MATCH(AH$3,'Bins 2025'!$D196:$ALO196,1),0)/1000</f>
        <v/>
      </c>
      <c r="AI196">
        <f>IFERROR(MATCH(AI$3,'Bins 2025'!$D196:$ALO196,1),0)/1000</f>
        <v/>
      </c>
      <c r="AJ196">
        <f>IFERROR(MATCH(AJ$3,'Bins 2025'!$D196:$ALO196,1),0)/1000</f>
        <v/>
      </c>
      <c r="AK196">
        <f>IFERROR(MATCH(AK$3,'Bins 2025'!$D196:$ALO196,1),0)/1000</f>
        <v/>
      </c>
      <c r="AL196">
        <f>IFERROR(MATCH(AL$3,'Bins 2025'!$D196:$ALO196,1),0)/1000</f>
        <v/>
      </c>
      <c r="AM196">
        <f>IFERROR(MATCH(AM$3,'Bins 2025'!$D196:$ALO196,1),0)/1000</f>
        <v/>
      </c>
      <c r="AN196">
        <f>IFERROR(MATCH(AN$3,'Bins 2025'!$D196:$ALO196,1),0)/1000</f>
        <v/>
      </c>
      <c r="AO196">
        <f>IFERROR(MATCH(AO$3,'Bins 2025'!$D196:$ALO196,1),0)/1000</f>
        <v/>
      </c>
      <c r="AP196">
        <f>IFERROR(MATCH(AP$3,'Bins 2025'!$D196:$ALO196,1),0)/1000</f>
        <v/>
      </c>
      <c r="AQ196">
        <f>IFERROR(MATCH(AQ$3,'Bins 2025'!$D196:$ALO196,1),0)/1000</f>
        <v/>
      </c>
      <c r="AR196">
        <f>IFERROR(MATCH(AR$3,'Bins 2025'!$D196:$ALO196,1),0)/1000</f>
        <v/>
      </c>
      <c r="AS196">
        <f>IFERROR(MATCH(AS$3,'Bins 2025'!$D196:$ALO196,1),0)/1000</f>
        <v/>
      </c>
      <c r="AT196">
        <f>IFERROR(MATCH(AT$3,'Bins 2025'!$D196:$ALO196,1),0)/1000</f>
        <v/>
      </c>
      <c r="AU196">
        <f>IFERROR(MATCH(AU$3,'Bins 2025'!$D196:$ALO196,1),0)/1000</f>
        <v/>
      </c>
      <c r="AV196">
        <f>IFERROR(MATCH(AV$3,'Bins 2025'!$D196:$ALO196,1),0)/1000</f>
        <v/>
      </c>
      <c r="AW196">
        <f>IFERROR(MATCH(AW$3,'Bins 2025'!$D196:$ALO196,1),0)/1000</f>
        <v/>
      </c>
      <c r="AX196">
        <f>IFERROR(MATCH(AX$3,'Bins 2025'!$D196:$ALO196,1),0)/1000</f>
        <v/>
      </c>
      <c r="AY196">
        <f>IFERROR(MATCH(AY$3,'Bins 2025'!$D196:$ALO196,1),0)/1000</f>
        <v/>
      </c>
      <c r="AZ196">
        <f>IFERROR(MATCH(AZ$3,'Bins 2025'!$D196:$ALO196,1),0)/1000</f>
        <v/>
      </c>
      <c r="BA196">
        <f>IFERROR(MATCH(BA$3,'Bins 2025'!$D196:$ALO196,1),0)/1000</f>
        <v/>
      </c>
      <c r="BB196">
        <f>IFERROR(MATCH(BB$3,'Bins 2025'!$D196:$ALO196,1),0)/1000</f>
        <v/>
      </c>
      <c r="BC196">
        <f>IFERROR(MATCH(BC$3,'Bins 2025'!$D196:$ALO196,1),0)/1000</f>
        <v/>
      </c>
      <c r="BD196">
        <f>IFERROR(MATCH(BD$3,'Bins 2025'!$D196:$ALO196,1),0)/1000</f>
        <v/>
      </c>
      <c r="BE196">
        <f>IFERROR(MATCH(BE$3,'Bins 2025'!$D196:$ALO196,1),0)/1000</f>
        <v/>
      </c>
      <c r="BF196">
        <f>IFERROR(MATCH(BF$3,'Bins 2025'!$D196:$ALO196,1),0)/1000</f>
        <v/>
      </c>
      <c r="BG196">
        <f>IFERROR(MATCH(BG$3,'Bins 2025'!$D196:$ALO196,1),0)/1000</f>
        <v/>
      </c>
      <c r="BH196">
        <f>IFERROR(MATCH(BH$3,'Bins 2025'!$D196:$ALO196,1),0)/1000</f>
        <v/>
      </c>
      <c r="BI196">
        <f>IFERROR(MATCH(BI$3,'Bins 2025'!$D196:$ALO196,1),0)/1000</f>
        <v/>
      </c>
      <c r="BJ196">
        <f>IFERROR(MATCH(BJ$3,'Bins 2025'!$D196:$ALO196,1),0)/1000</f>
        <v/>
      </c>
      <c r="BK196">
        <f>IFERROR(MATCH(BK$3,'Bins 2025'!$D196:$ALO196,1),0)/1000</f>
        <v/>
      </c>
      <c r="BL196">
        <f>IFERROR(MATCH(BL$3,'Bins 2025'!$D196:$ALO196,1),0)/1000</f>
        <v/>
      </c>
      <c r="BM196">
        <f>IFERROR(MATCH(BM$3,'Bins 2025'!$D196:$ALO196,1),0)/1000</f>
        <v/>
      </c>
      <c r="BN196">
        <f>IFERROR(MATCH(BN$3,'Bins 2025'!$D196:$ALO196,1),0)/1000</f>
        <v/>
      </c>
      <c r="BO196">
        <f>IFERROR(MATCH(BO$3,'Bins 2025'!$D196:$ALO196,1),0)/1000</f>
        <v/>
      </c>
      <c r="BP196">
        <f>IFERROR(MATCH(BP$3,'Bins 2025'!$D196:$ALO196,1),0)/1000</f>
        <v/>
      </c>
      <c r="BQ196">
        <f>IFERROR(MATCH(BQ$3,'Bins 2025'!$D196:$ALO196,1),0)/1000</f>
        <v/>
      </c>
      <c r="BR196">
        <f>IFERROR(MATCH(BR$3,'Bins 2025'!$D196:$ALO196,1),0)/1000</f>
        <v/>
      </c>
      <c r="BS196">
        <f>IFERROR(MATCH(BS$3,'Bins 2025'!$D196:$ALO196,1),0)/1000</f>
        <v/>
      </c>
      <c r="BT196">
        <f>IFERROR(MATCH(BT$3,'Bins 2025'!$D196:$ALO196,1),0)/1000</f>
        <v/>
      </c>
      <c r="BU196">
        <f>IFERROR(MATCH(BU$3,'Bins 2025'!$D196:$ALO196,1),0)/1000</f>
        <v/>
      </c>
      <c r="BV196">
        <f>IFERROR(MATCH(BV$3,'Bins 2025'!$D196:$ALO196,1),0)/1000</f>
        <v/>
      </c>
      <c r="BW196">
        <f>IFERROR(MATCH(BW$3,'Bins 2025'!$D196:$ALO196,1),0)/1000</f>
        <v/>
      </c>
      <c r="BX196">
        <f>IFERROR(MATCH(BX$3,'Bins 2025'!$D196:$ALO196,1),0)/1000</f>
        <v/>
      </c>
      <c r="BY196">
        <f>IFERROR(MATCH(BY$3,'Bins 2025'!$D196:$ALO196,1),0)/1000</f>
        <v/>
      </c>
      <c r="BZ196">
        <f>IFERROR(MATCH(BZ$3,'Bins 2025'!$D196:$ALO196,1),0)/1000</f>
        <v/>
      </c>
      <c r="CA196">
        <f>IFERROR(MATCH(CA$3,'Bins 2025'!$D196:$ALO196,1),0)/1000</f>
        <v/>
      </c>
      <c r="CB196">
        <f>IFERROR(MATCH(CB$3,'Bins 2025'!$D196:$ALO196,1),0)/1000</f>
        <v/>
      </c>
      <c r="CC196">
        <f>IFERROR(MATCH(CC$3,'Bins 2025'!$D196:$ALO196,1),0)/1000</f>
        <v/>
      </c>
      <c r="CD196">
        <f>IFERROR(MATCH(CD$3,'Bins 2025'!$D196:$ALO196,1),0)/1000</f>
        <v/>
      </c>
      <c r="CE196">
        <f>IFERROR(MATCH(CE$3,'Bins 2025'!$D196:$ALO196,1),0)/1000</f>
        <v/>
      </c>
      <c r="CF196">
        <f>IFERROR(MATCH(CF$3,'Bins 2025'!$D196:$ALO196,1),0)/1000</f>
        <v/>
      </c>
      <c r="CG196">
        <f>IFERROR(MATCH(CG$3,'Bins 2025'!$D196:$ALO196,1),0)/1000</f>
        <v/>
      </c>
      <c r="CH196">
        <f>IFERROR(MATCH(CH$3,'Bins 2025'!$D196:$ALO196,1),0)/1000</f>
        <v/>
      </c>
      <c r="CI196">
        <f>IFERROR(MATCH(CI$3,'Bins 2025'!$D196:$ALO196,1),0)/1000</f>
        <v/>
      </c>
      <c r="CJ196">
        <f>IFERROR(MATCH(CJ$3,'Bins 2025'!$D196:$ALO196,1),0)/1000</f>
        <v/>
      </c>
      <c r="CK196">
        <f>IFERROR(MATCH(CK$3,'Bins 2025'!$D196:$ALO196,1),0)/1000</f>
        <v/>
      </c>
      <c r="CL196">
        <f>IFERROR(MATCH(CL$3,'Bins 2025'!$D196:$ALO196,1),0)/1000</f>
        <v/>
      </c>
      <c r="CM196">
        <f>IFERROR(MATCH(CM$3,'Bins 2025'!$D196:$ALO196,1),0)/1000</f>
        <v/>
      </c>
      <c r="CN196">
        <f>IFERROR(MATCH(CN$3,'Bins 2025'!$D196:$ALO196,1),0)/1000</f>
        <v/>
      </c>
      <c r="CO196">
        <f>IFERROR(MATCH(CO$3,'Bins 2025'!$D196:$ALO196,1),0)/1000</f>
        <v/>
      </c>
      <c r="CP196">
        <f>IFERROR(MATCH(CP$3,'Bins 2025'!$D196:$ALO196,1),0)/1000</f>
        <v/>
      </c>
      <c r="CQ196">
        <f>IFERROR(MATCH(CQ$3,'Bins 2025'!$D196:$ALO196,1),0)/1000</f>
        <v/>
      </c>
      <c r="CR196">
        <f>IFERROR(MATCH(CR$3,'Bins 2025'!$D196:$ALO196,1),0)/1000</f>
        <v/>
      </c>
      <c r="CS196">
        <f>IFERROR(MATCH(CS$3,'Bins 2025'!$D196:$ALO196,1),0)/1000</f>
        <v/>
      </c>
      <c r="CT196">
        <f>IFERROR(MATCH(CT$3,'Bins 2025'!$D196:$ALO196,1),0)/1000</f>
        <v/>
      </c>
      <c r="CU196">
        <f>IFERROR(MATCH(CU$3,'Bins 2025'!$D196:$ALO196,1),0)/1000</f>
        <v/>
      </c>
      <c r="CV196">
        <f>IFERROR(MATCH(CV$3,'Bins 2025'!$D196:$ALO196,1),0)/1000</f>
        <v/>
      </c>
      <c r="CW196">
        <f>IFERROR(MATCH(CW$3,'Bins 2025'!$D196:$ALO196,1),0)/1000</f>
        <v/>
      </c>
      <c r="CX196">
        <f>IFERROR(MATCH(CX$3,'Bins 2025'!$D196:$ALO196,1),0)/1000</f>
        <v/>
      </c>
      <c r="CY196">
        <f>IFERROR(MATCH(CY$3,'Bins 2025'!$D196:$ALO196,1),0)/1000</f>
        <v/>
      </c>
      <c r="CZ196">
        <f>IFERROR(MATCH(CZ$3,'Bins 2025'!$D196:$ALO196,1),0)/1000</f>
        <v/>
      </c>
      <c r="DA196">
        <f>IFERROR(MATCH(DA$3,'Bins 2025'!$D196:$ALO196,1),0)/1000</f>
        <v/>
      </c>
      <c r="DB196">
        <f>IFERROR(MATCH(DB$3,'Bins 2025'!$D196:$ALO196,1),0)/1000</f>
        <v/>
      </c>
      <c r="DC196">
        <f>IFERROR(MATCH(DC$3,'Bins 2025'!$D196:$ALO196,1),0)/1000</f>
        <v/>
      </c>
      <c r="DD196">
        <f>IFERROR(MATCH(DD$3,'Bins 2025'!$D196:$ALO196,1),0)/1000</f>
        <v/>
      </c>
      <c r="DE196">
        <f>IFERROR(MATCH(DE$3,'Bins 2025'!$D196:$ALO196,1),0)/1000</f>
        <v/>
      </c>
      <c r="DF196">
        <f>IFERROR(MATCH(DF$3,'Bins 2025'!$D196:$ALO196,1),0)/1000</f>
        <v/>
      </c>
      <c r="DG196">
        <f>IFERROR(MATCH(DG$3,'Bins 2025'!$D196:$ALO196,1),0)/1000</f>
        <v/>
      </c>
      <c r="DH196">
        <f>IFERROR(MATCH(DH$3,'Bins 2025'!$D196:$ALO196,1),0)/1000</f>
        <v/>
      </c>
      <c r="DI196">
        <f>IFERROR(MATCH(DI$3,'Bins 2025'!$D196:$ALO196,1),0)/1000</f>
        <v/>
      </c>
      <c r="DJ196">
        <f>IFERROR(MATCH(DJ$3,'Bins 2025'!$D196:$ALO196,1),0)/1000</f>
        <v/>
      </c>
      <c r="DK196">
        <f>IFERROR(MATCH(DK$3,'Bins 2025'!$D196:$ALO196,1),0)/1000</f>
        <v/>
      </c>
      <c r="DL196">
        <f>IFERROR(MATCH(DL$3,'Bins 2025'!$D196:$ALO196,1),0)/1000</f>
        <v/>
      </c>
      <c r="DM196">
        <f>IFERROR(MATCH(DM$3,'Bins 2025'!$D196:$ALO196,1),0)/1000</f>
        <v/>
      </c>
      <c r="DN196">
        <f>IFERROR(MATCH(DN$3,'Bins 2025'!$D196:$ALO196,1),0)/1000</f>
        <v/>
      </c>
      <c r="DO196">
        <f>IFERROR(MATCH(DO$3,'Bins 2025'!$D196:$ALO196,1),0)/1000</f>
        <v/>
      </c>
      <c r="DP196">
        <f>IFERROR(MATCH(DP$3,'Bins 2025'!$D196:$ALO196,1),0)/1000</f>
        <v/>
      </c>
      <c r="DQ196">
        <f>IFERROR(MATCH(DQ$3,'Bins 2025'!$D196:$ALO196,1),0)/1000</f>
        <v/>
      </c>
      <c r="DR196">
        <f>IFERROR(MATCH(DR$3,'Bins 2025'!$D196:$ALO196,1),0)/1000</f>
        <v/>
      </c>
      <c r="DS196">
        <f>IFERROR(MATCH(DS$3,'Bins 2025'!$D196:$ALO196,1),0)/1000</f>
        <v/>
      </c>
      <c r="DT196">
        <f>IFERROR(MATCH(DT$3,'Bins 2025'!$D196:$ALO196,1),0)/1000</f>
        <v/>
      </c>
      <c r="DU196">
        <f>IFERROR(MATCH(DU$3,'Bins 2025'!$D196:$ALO196,1),0)/1000</f>
        <v/>
      </c>
      <c r="DV196">
        <f>IFERROR(MATCH(DV$3,'Bins 2025'!$D196:$ALO196,1),0)/1000</f>
        <v/>
      </c>
      <c r="DW196">
        <f>IFERROR(MATCH(DW$3,'Bins 2025'!$D196:$ALO196,1),0)/1000</f>
        <v/>
      </c>
      <c r="DX196">
        <f>IFERROR(MATCH(DX$3,'Bins 2025'!$D196:$ALO196,1),0)/1000</f>
        <v/>
      </c>
      <c r="DY196">
        <f>IFERROR(MATCH(DY$3,'Bins 2025'!$D196:$ALO196,1),0)/1000</f>
        <v/>
      </c>
      <c r="DZ196">
        <f>IFERROR(MATCH(DZ$3,'Bins 2025'!$D196:$ALO196,1),0)/1000</f>
        <v/>
      </c>
      <c r="EA196">
        <f>IFERROR(MATCH(EA$3,'Bins 2025'!$D196:$ALO196,1),0)/1000</f>
        <v/>
      </c>
      <c r="EB196">
        <f>IFERROR(MATCH(EB$3,'Bins 2025'!$D196:$ALO196,1),0)/1000</f>
        <v/>
      </c>
      <c r="EC196">
        <f>IFERROR(MATCH(EC$3,'Bins 2025'!$D196:$ALO196,1),0)/1000</f>
        <v/>
      </c>
      <c r="ED196">
        <f>IFERROR(MATCH(ED$3,'Bins 2025'!$D196:$ALO196,1),0)/1000</f>
        <v/>
      </c>
      <c r="EE196">
        <f>IFERROR(MATCH(EE$3,'Bins 2025'!$D196:$ALO196,1),0)/1000</f>
        <v/>
      </c>
      <c r="EF196">
        <f>IFERROR(MATCH(EF$3,'Bins 2025'!$D196:$ALO196,1),0)/1000</f>
        <v/>
      </c>
      <c r="EG196">
        <f>IFERROR(MATCH(EG$3,'Bins 2025'!$D196:$ALO196,1),0)/1000</f>
        <v/>
      </c>
      <c r="EH196">
        <f>IFERROR(MATCH(EH$3,'Bins 2025'!$D196:$ALO196,1),0)/1000</f>
        <v/>
      </c>
      <c r="EI196">
        <f>IFERROR(MATCH(EI$3,'Bins 2025'!$D196:$ALO196,1),0)/1000</f>
        <v/>
      </c>
      <c r="EJ196">
        <f>IFERROR(MATCH(EJ$3,'Bins 2025'!$D196:$ALO196,1),0)/1000</f>
        <v/>
      </c>
      <c r="EK196">
        <f>IFERROR(MATCH(EK$3,'Bins 2025'!$D196:$ALO196,1),0)/1000</f>
        <v/>
      </c>
      <c r="EL196">
        <f>IFERROR(MATCH(EL$3,'Bins 2025'!$D196:$ALO196,1),0)/1000</f>
        <v/>
      </c>
      <c r="EM196">
        <f>IFERROR(MATCH(EM$3,'Bins 2025'!$D196:$ALO196,1),0)/1000</f>
        <v/>
      </c>
      <c r="EN196">
        <f>IFERROR(MATCH(EN$3,'Bins 2025'!$D196:$ALO196,1),0)/1000</f>
        <v/>
      </c>
      <c r="EO196">
        <f>IFERROR(MATCH(EO$3,'Bins 2025'!$D196:$ALO196,1),0)/1000</f>
        <v/>
      </c>
      <c r="EP196">
        <f>IFERROR(MATCH(EP$3,'Bins 2025'!$D196:$ALO196,1),0)/1000</f>
        <v/>
      </c>
      <c r="EQ196">
        <f>IFERROR(MATCH(EQ$3,'Bins 2025'!$D196:$ALO196,1),0)/1000</f>
        <v/>
      </c>
      <c r="ER196">
        <f>IFERROR(MATCH(ER$3,'Bins 2025'!$D196:$ALO196,1),0)/1000</f>
        <v/>
      </c>
      <c r="ES196">
        <f>IFERROR(MATCH(ES$3,'Bins 2025'!$D196:$ALO196,1),0)/1000</f>
        <v/>
      </c>
      <c r="ET196">
        <f>IFERROR(MATCH(ET$3,'Bins 2025'!$D196:$ALO196,1),0)/1000</f>
        <v/>
      </c>
      <c r="EU196">
        <f>IFERROR(MATCH(EU$3,'Bins 2025'!$D196:$ALO196,1),0)/1000</f>
        <v/>
      </c>
      <c r="EV196">
        <f>IFERROR(MATCH(EV$3,'Bins 2025'!$D196:$ALO196,1),0)/1000</f>
        <v/>
      </c>
      <c r="EW196">
        <f>IFERROR(MATCH(EW$3,'Bins 2025'!$D196:$ALO196,1),0)/1000</f>
        <v/>
      </c>
      <c r="EX196">
        <f>IFERROR(MATCH(EX$3,'Bins 2025'!$D196:$ALO196,1),0)/1000</f>
        <v/>
      </c>
      <c r="EY196">
        <f>IFERROR(MATCH(EY$3,'Bins 2025'!$D196:$ALO196,1),0)/1000</f>
        <v/>
      </c>
      <c r="EZ196">
        <f>IFERROR(MATCH(EZ$3,'Bins 2025'!$D196:$ALO196,1),0)/1000</f>
        <v/>
      </c>
      <c r="FA196">
        <f>IFERROR(MATCH(FA$3,'Bins 2025'!$D196:$ALO196,1),0)/1000</f>
        <v/>
      </c>
      <c r="FB196">
        <f>IFERROR(MATCH(FB$3,'Bins 2025'!$D196:$ALO196,1),0)/1000</f>
        <v/>
      </c>
      <c r="FC196">
        <f>IFERROR(MATCH(FC$3,'Bins 2025'!$D196:$ALO196,1),0)/1000</f>
        <v/>
      </c>
      <c r="FD196">
        <f>IFERROR(MATCH(FD$3,'Bins 2025'!$D196:$ALO196,1),0)/1000</f>
        <v/>
      </c>
      <c r="FE196">
        <f>IFERROR(MATCH(FE$3,'Bins 2025'!$D196:$ALO196,1),0)/1000</f>
        <v/>
      </c>
      <c r="FF196">
        <f>IFERROR(MATCH(FF$3,'Bins 2025'!$D196:$ALO196,1),0)/1000</f>
        <v/>
      </c>
      <c r="FG196">
        <f>IFERROR(MATCH(FG$3,'Bins 2025'!$D196:$ALO196,1),0)/1000</f>
        <v/>
      </c>
      <c r="FH196">
        <f>IFERROR(MATCH(FH$3,'Bins 2025'!$D196:$ALO196,1),0)/1000</f>
        <v/>
      </c>
      <c r="FI196">
        <f>IFERROR(MATCH(FI$3,'Bins 2025'!$D196:$ALO196,1),0)/1000</f>
        <v/>
      </c>
      <c r="FJ196">
        <f>IFERROR(MATCH(FJ$3,'Bins 2025'!$D196:$ALO196,1),0)/1000</f>
        <v/>
      </c>
      <c r="FK196">
        <f>IFERROR(MATCH(FK$3,'Bins 2025'!$D196:$ALO196,1),0)/1000</f>
        <v/>
      </c>
      <c r="FL196">
        <f>IFERROR(MATCH(FL$3,'Bins 2025'!$D196:$ALO196,1),0)/1000</f>
        <v/>
      </c>
      <c r="FM196">
        <f>IFERROR(MATCH(FM$3,'Bins 2025'!$D196:$ALO196,1),0)/1000</f>
        <v/>
      </c>
      <c r="FN196">
        <f>IFERROR(MATCH(FN$3,'Bins 2025'!$D196:$ALO196,1),0)/1000</f>
        <v/>
      </c>
      <c r="FO196">
        <f>IFERROR(MATCH(FO$3,'Bins 2025'!$D196:$ALO196,1),0)/1000</f>
        <v/>
      </c>
      <c r="FP196">
        <f>IFERROR(MATCH(FP$3,'Bins 2025'!$D196:$ALO196,1),0)/1000</f>
        <v/>
      </c>
      <c r="FQ196">
        <f>IFERROR(MATCH(FQ$3,'Bins 2025'!$D196:$ALO196,1),0)/1000</f>
        <v/>
      </c>
      <c r="FR196">
        <f>IFERROR(MATCH(FR$3,'Bins 2025'!$D196:$ALO196,1),0)/1000</f>
        <v/>
      </c>
      <c r="FS196">
        <f>IFERROR(MATCH(FS$3,'Bins 2025'!$D196:$ALO196,1),0)/1000</f>
        <v/>
      </c>
      <c r="FT196">
        <f>IFERROR(MATCH(FT$3,'Bins 2025'!$D196:$ALO196,1),0)/1000</f>
        <v/>
      </c>
      <c r="FU196">
        <f>IFERROR(MATCH(FU$3,'Bins 2025'!$D196:$ALO196,1),0)/1000</f>
        <v/>
      </c>
      <c r="FV196">
        <f>IFERROR(MATCH(FV$3,'Bins 2025'!$D196:$ALO196,1),0)/1000</f>
        <v/>
      </c>
      <c r="FW196">
        <f>IFERROR(MATCH(FW$3,'Bins 2025'!$D196:$ALO196,1),0)/1000</f>
        <v/>
      </c>
      <c r="FX196">
        <f>IFERROR(MATCH(FX$3,'Bins 2025'!$D196:$ALO196,1),0)/1000</f>
        <v/>
      </c>
      <c r="FY196">
        <f>IFERROR(MATCH(FY$3,'Bins 2025'!$D196:$ALO196,1),0)/1000</f>
        <v/>
      </c>
      <c r="FZ196">
        <f>IFERROR(MATCH(FZ$3,'Bins 2025'!$D196:$ALO196,1),0)/1000</f>
        <v/>
      </c>
      <c r="GA196">
        <f>IFERROR(MATCH(GA$3,'Bins 2025'!$D196:$ALO196,1),0)/1000</f>
        <v/>
      </c>
      <c r="GB196">
        <f>IFERROR(MATCH(GB$3,'Bins 2025'!$D196:$ALO196,1),0)/1000</f>
        <v/>
      </c>
      <c r="GC196">
        <f>IFERROR(MATCH(GC$3,'Bins 2025'!$D196:$ALO196,1),0)/1000</f>
        <v/>
      </c>
      <c r="GD196">
        <f>IFERROR(MATCH(GD$3,'Bins 2025'!$D196:$ALO196,1),0)/1000</f>
        <v/>
      </c>
      <c r="GE196">
        <f>IFERROR(MATCH(GE$3,'Bins 2025'!$D196:$ALO196,1),0)/1000</f>
        <v/>
      </c>
      <c r="GF196">
        <f>IFERROR(MATCH(GF$3,'Bins 2025'!$D196:$ALO196,1),0)/1000</f>
        <v/>
      </c>
      <c r="GG196">
        <f>IFERROR(MATCH(GG$3,'Bins 2025'!$D196:$ALO196,1),0)/1000</f>
        <v/>
      </c>
      <c r="GH196">
        <f>IFERROR(MATCH(GH$3,'Bins 2025'!$D196:$ALO196,1),0)/1000</f>
        <v/>
      </c>
      <c r="GI196">
        <f>IFERROR(MATCH(GI$3,'Bins 2025'!$D196:$ALO196,1),0)/1000</f>
        <v/>
      </c>
      <c r="GJ196">
        <f>IFERROR(MATCH(GJ$3,'Bins 2025'!$D196:$ALO196,1),0)/1000</f>
        <v/>
      </c>
      <c r="GK196">
        <f>IFERROR(MATCH(GK$3,'Bins 2025'!$D196:$ALO196,1),0)/1000</f>
        <v/>
      </c>
      <c r="GL196">
        <f>IFERROR(MATCH(GL$3,'Bins 2025'!$D196:$ALO196,1),0)/1000</f>
        <v/>
      </c>
      <c r="GM196">
        <f>IFERROR(MATCH(GM$3,'Bins 2025'!$D196:$ALO196,1),0)/1000</f>
        <v/>
      </c>
      <c r="GN196">
        <f>IFERROR(MATCH(GN$3,'Bins 2025'!$D196:$ALO196,1),0)/1000</f>
        <v/>
      </c>
      <c r="GO196">
        <f>IFERROR(MATCH(GO$3,'Bins 2025'!$D196:$ALO196,1),0)/1000</f>
        <v/>
      </c>
      <c r="GP196">
        <f>IFERROR(MATCH(GP$3,'Bins 2025'!$D196:$ALO196,1),0)/1000</f>
        <v/>
      </c>
      <c r="GQ196">
        <f>IFERROR(MATCH(GQ$3,'Bins 2025'!$D196:$ALO196,1),0)/1000</f>
        <v/>
      </c>
      <c r="GR196">
        <f>IFERROR(MATCH(GR$3,'Bins 2025'!$D196:$ALO196,1),0)/1000</f>
        <v/>
      </c>
      <c r="GS196">
        <f>IFERROR(MATCH(GS$3,'Bins 2025'!$D196:$ALO196,1),0)/1000</f>
        <v/>
      </c>
      <c r="GT196">
        <f>IFERROR(MATCH(GT$3,'Bins 2025'!$D196:$ALO196,1),0)/1000</f>
        <v/>
      </c>
      <c r="GU196">
        <f>IFERROR(MATCH(GU$3,'Bins 2025'!$D196:$ALO196,1),0)/1000</f>
        <v/>
      </c>
    </row>
    <row r="197">
      <c r="B197">
        <f>Inputs!B197</f>
        <v/>
      </c>
      <c r="C197">
        <f>Inputs!K197</f>
        <v/>
      </c>
      <c r="D197">
        <f>N(Inputs!H197)</f>
        <v/>
      </c>
      <c r="E197">
        <f>IFERROR(MATCH(E$3,'Bins 2025'!$D197:$ALO197,1),0)/1000</f>
        <v/>
      </c>
      <c r="F197">
        <f>IFERROR(MATCH(F$3,'Bins 2025'!$D197:$ALO197,1),0)/1000</f>
        <v/>
      </c>
      <c r="G197">
        <f>IFERROR(MATCH(G$3,'Bins 2025'!$D197:$ALO197,1),0)/1000</f>
        <v/>
      </c>
      <c r="H197">
        <f>IFERROR(MATCH(H$3,'Bins 2025'!$D197:$ALO197,1),0)/1000</f>
        <v/>
      </c>
      <c r="I197">
        <f>IFERROR(MATCH(I$3,'Bins 2025'!$D197:$ALO197,1),0)/1000</f>
        <v/>
      </c>
      <c r="J197">
        <f>IFERROR(MATCH(J$3,'Bins 2025'!$D197:$ALO197,1),0)/1000</f>
        <v/>
      </c>
      <c r="K197">
        <f>IFERROR(MATCH(K$3,'Bins 2025'!$D197:$ALO197,1),0)/1000</f>
        <v/>
      </c>
      <c r="L197">
        <f>IFERROR(MATCH(L$3,'Bins 2025'!$D197:$ALO197,1),0)/1000</f>
        <v/>
      </c>
      <c r="M197">
        <f>IFERROR(MATCH(M$3,'Bins 2025'!$D197:$ALO197,1),0)/1000</f>
        <v/>
      </c>
      <c r="N197">
        <f>IFERROR(MATCH(N$3,'Bins 2025'!$D197:$ALO197,1),0)/1000</f>
        <v/>
      </c>
      <c r="O197">
        <f>IFERROR(MATCH(O$3,'Bins 2025'!$D197:$ALO197,1),0)/1000</f>
        <v/>
      </c>
      <c r="P197">
        <f>IFERROR(MATCH(P$3,'Bins 2025'!$D197:$ALO197,1),0)/1000</f>
        <v/>
      </c>
      <c r="Q197">
        <f>IFERROR(MATCH(Q$3,'Bins 2025'!$D197:$ALO197,1),0)/1000</f>
        <v/>
      </c>
      <c r="R197">
        <f>IFERROR(MATCH(R$3,'Bins 2025'!$D197:$ALO197,1),0)/1000</f>
        <v/>
      </c>
      <c r="S197">
        <f>IFERROR(MATCH(S$3,'Bins 2025'!$D197:$ALO197,1),0)/1000</f>
        <v/>
      </c>
      <c r="T197">
        <f>IFERROR(MATCH(T$3,'Bins 2025'!$D197:$ALO197,1),0)/1000</f>
        <v/>
      </c>
      <c r="U197">
        <f>IFERROR(MATCH(U$3,'Bins 2025'!$D197:$ALO197,1),0)/1000</f>
        <v/>
      </c>
      <c r="V197">
        <f>IFERROR(MATCH(V$3,'Bins 2025'!$D197:$ALO197,1),0)/1000</f>
        <v/>
      </c>
      <c r="W197">
        <f>IFERROR(MATCH(W$3,'Bins 2025'!$D197:$ALO197,1),0)/1000</f>
        <v/>
      </c>
      <c r="X197">
        <f>IFERROR(MATCH(X$3,'Bins 2025'!$D197:$ALO197,1),0)/1000</f>
        <v/>
      </c>
      <c r="Y197">
        <f>IFERROR(MATCH(Y$3,'Bins 2025'!$D197:$ALO197,1),0)/1000</f>
        <v/>
      </c>
      <c r="Z197">
        <f>IFERROR(MATCH(Z$3,'Bins 2025'!$D197:$ALO197,1),0)/1000</f>
        <v/>
      </c>
      <c r="AA197">
        <f>IFERROR(MATCH(AA$3,'Bins 2025'!$D197:$ALO197,1),0)/1000</f>
        <v/>
      </c>
      <c r="AB197">
        <f>IFERROR(MATCH(AB$3,'Bins 2025'!$D197:$ALO197,1),0)/1000</f>
        <v/>
      </c>
      <c r="AC197">
        <f>IFERROR(MATCH(AC$3,'Bins 2025'!$D197:$ALO197,1),0)/1000</f>
        <v/>
      </c>
      <c r="AD197">
        <f>IFERROR(MATCH(AD$3,'Bins 2025'!$D197:$ALO197,1),0)/1000</f>
        <v/>
      </c>
      <c r="AE197">
        <f>IFERROR(MATCH(AE$3,'Bins 2025'!$D197:$ALO197,1),0)/1000</f>
        <v/>
      </c>
      <c r="AF197">
        <f>IFERROR(MATCH(AF$3,'Bins 2025'!$D197:$ALO197,1),0)/1000</f>
        <v/>
      </c>
      <c r="AG197">
        <f>IFERROR(MATCH(AG$3,'Bins 2025'!$D197:$ALO197,1),0)/1000</f>
        <v/>
      </c>
      <c r="AH197">
        <f>IFERROR(MATCH(AH$3,'Bins 2025'!$D197:$ALO197,1),0)/1000</f>
        <v/>
      </c>
      <c r="AI197">
        <f>IFERROR(MATCH(AI$3,'Bins 2025'!$D197:$ALO197,1),0)/1000</f>
        <v/>
      </c>
      <c r="AJ197">
        <f>IFERROR(MATCH(AJ$3,'Bins 2025'!$D197:$ALO197,1),0)/1000</f>
        <v/>
      </c>
      <c r="AK197">
        <f>IFERROR(MATCH(AK$3,'Bins 2025'!$D197:$ALO197,1),0)/1000</f>
        <v/>
      </c>
      <c r="AL197">
        <f>IFERROR(MATCH(AL$3,'Bins 2025'!$D197:$ALO197,1),0)/1000</f>
        <v/>
      </c>
      <c r="AM197">
        <f>IFERROR(MATCH(AM$3,'Bins 2025'!$D197:$ALO197,1),0)/1000</f>
        <v/>
      </c>
      <c r="AN197">
        <f>IFERROR(MATCH(AN$3,'Bins 2025'!$D197:$ALO197,1),0)/1000</f>
        <v/>
      </c>
      <c r="AO197">
        <f>IFERROR(MATCH(AO$3,'Bins 2025'!$D197:$ALO197,1),0)/1000</f>
        <v/>
      </c>
      <c r="AP197">
        <f>IFERROR(MATCH(AP$3,'Bins 2025'!$D197:$ALO197,1),0)/1000</f>
        <v/>
      </c>
      <c r="AQ197">
        <f>IFERROR(MATCH(AQ$3,'Bins 2025'!$D197:$ALO197,1),0)/1000</f>
        <v/>
      </c>
      <c r="AR197">
        <f>IFERROR(MATCH(AR$3,'Bins 2025'!$D197:$ALO197,1),0)/1000</f>
        <v/>
      </c>
      <c r="AS197">
        <f>IFERROR(MATCH(AS$3,'Bins 2025'!$D197:$ALO197,1),0)/1000</f>
        <v/>
      </c>
      <c r="AT197">
        <f>IFERROR(MATCH(AT$3,'Bins 2025'!$D197:$ALO197,1),0)/1000</f>
        <v/>
      </c>
      <c r="AU197">
        <f>IFERROR(MATCH(AU$3,'Bins 2025'!$D197:$ALO197,1),0)/1000</f>
        <v/>
      </c>
      <c r="AV197">
        <f>IFERROR(MATCH(AV$3,'Bins 2025'!$D197:$ALO197,1),0)/1000</f>
        <v/>
      </c>
      <c r="AW197">
        <f>IFERROR(MATCH(AW$3,'Bins 2025'!$D197:$ALO197,1),0)/1000</f>
        <v/>
      </c>
      <c r="AX197">
        <f>IFERROR(MATCH(AX$3,'Bins 2025'!$D197:$ALO197,1),0)/1000</f>
        <v/>
      </c>
      <c r="AY197">
        <f>IFERROR(MATCH(AY$3,'Bins 2025'!$D197:$ALO197,1),0)/1000</f>
        <v/>
      </c>
      <c r="AZ197">
        <f>IFERROR(MATCH(AZ$3,'Bins 2025'!$D197:$ALO197,1),0)/1000</f>
        <v/>
      </c>
      <c r="BA197">
        <f>IFERROR(MATCH(BA$3,'Bins 2025'!$D197:$ALO197,1),0)/1000</f>
        <v/>
      </c>
      <c r="BB197">
        <f>IFERROR(MATCH(BB$3,'Bins 2025'!$D197:$ALO197,1),0)/1000</f>
        <v/>
      </c>
      <c r="BC197">
        <f>IFERROR(MATCH(BC$3,'Bins 2025'!$D197:$ALO197,1),0)/1000</f>
        <v/>
      </c>
      <c r="BD197">
        <f>IFERROR(MATCH(BD$3,'Bins 2025'!$D197:$ALO197,1),0)/1000</f>
        <v/>
      </c>
      <c r="BE197">
        <f>IFERROR(MATCH(BE$3,'Bins 2025'!$D197:$ALO197,1),0)/1000</f>
        <v/>
      </c>
      <c r="BF197">
        <f>IFERROR(MATCH(BF$3,'Bins 2025'!$D197:$ALO197,1),0)/1000</f>
        <v/>
      </c>
      <c r="BG197">
        <f>IFERROR(MATCH(BG$3,'Bins 2025'!$D197:$ALO197,1),0)/1000</f>
        <v/>
      </c>
      <c r="BH197">
        <f>IFERROR(MATCH(BH$3,'Bins 2025'!$D197:$ALO197,1),0)/1000</f>
        <v/>
      </c>
      <c r="BI197">
        <f>IFERROR(MATCH(BI$3,'Bins 2025'!$D197:$ALO197,1),0)/1000</f>
        <v/>
      </c>
      <c r="BJ197">
        <f>IFERROR(MATCH(BJ$3,'Bins 2025'!$D197:$ALO197,1),0)/1000</f>
        <v/>
      </c>
      <c r="BK197">
        <f>IFERROR(MATCH(BK$3,'Bins 2025'!$D197:$ALO197,1),0)/1000</f>
        <v/>
      </c>
      <c r="BL197">
        <f>IFERROR(MATCH(BL$3,'Bins 2025'!$D197:$ALO197,1),0)/1000</f>
        <v/>
      </c>
      <c r="BM197">
        <f>IFERROR(MATCH(BM$3,'Bins 2025'!$D197:$ALO197,1),0)/1000</f>
        <v/>
      </c>
      <c r="BN197">
        <f>IFERROR(MATCH(BN$3,'Bins 2025'!$D197:$ALO197,1),0)/1000</f>
        <v/>
      </c>
      <c r="BO197">
        <f>IFERROR(MATCH(BO$3,'Bins 2025'!$D197:$ALO197,1),0)/1000</f>
        <v/>
      </c>
      <c r="BP197">
        <f>IFERROR(MATCH(BP$3,'Bins 2025'!$D197:$ALO197,1),0)/1000</f>
        <v/>
      </c>
      <c r="BQ197">
        <f>IFERROR(MATCH(BQ$3,'Bins 2025'!$D197:$ALO197,1),0)/1000</f>
        <v/>
      </c>
      <c r="BR197">
        <f>IFERROR(MATCH(BR$3,'Bins 2025'!$D197:$ALO197,1),0)/1000</f>
        <v/>
      </c>
      <c r="BS197">
        <f>IFERROR(MATCH(BS$3,'Bins 2025'!$D197:$ALO197,1),0)/1000</f>
        <v/>
      </c>
      <c r="BT197">
        <f>IFERROR(MATCH(BT$3,'Bins 2025'!$D197:$ALO197,1),0)/1000</f>
        <v/>
      </c>
      <c r="BU197">
        <f>IFERROR(MATCH(BU$3,'Bins 2025'!$D197:$ALO197,1),0)/1000</f>
        <v/>
      </c>
      <c r="BV197">
        <f>IFERROR(MATCH(BV$3,'Bins 2025'!$D197:$ALO197,1),0)/1000</f>
        <v/>
      </c>
      <c r="BW197">
        <f>IFERROR(MATCH(BW$3,'Bins 2025'!$D197:$ALO197,1),0)/1000</f>
        <v/>
      </c>
      <c r="BX197">
        <f>IFERROR(MATCH(BX$3,'Bins 2025'!$D197:$ALO197,1),0)/1000</f>
        <v/>
      </c>
      <c r="BY197">
        <f>IFERROR(MATCH(BY$3,'Bins 2025'!$D197:$ALO197,1),0)/1000</f>
        <v/>
      </c>
      <c r="BZ197">
        <f>IFERROR(MATCH(BZ$3,'Bins 2025'!$D197:$ALO197,1),0)/1000</f>
        <v/>
      </c>
      <c r="CA197">
        <f>IFERROR(MATCH(CA$3,'Bins 2025'!$D197:$ALO197,1),0)/1000</f>
        <v/>
      </c>
      <c r="CB197">
        <f>IFERROR(MATCH(CB$3,'Bins 2025'!$D197:$ALO197,1),0)/1000</f>
        <v/>
      </c>
      <c r="CC197">
        <f>IFERROR(MATCH(CC$3,'Bins 2025'!$D197:$ALO197,1),0)/1000</f>
        <v/>
      </c>
      <c r="CD197">
        <f>IFERROR(MATCH(CD$3,'Bins 2025'!$D197:$ALO197,1),0)/1000</f>
        <v/>
      </c>
      <c r="CE197">
        <f>IFERROR(MATCH(CE$3,'Bins 2025'!$D197:$ALO197,1),0)/1000</f>
        <v/>
      </c>
      <c r="CF197">
        <f>IFERROR(MATCH(CF$3,'Bins 2025'!$D197:$ALO197,1),0)/1000</f>
        <v/>
      </c>
      <c r="CG197">
        <f>IFERROR(MATCH(CG$3,'Bins 2025'!$D197:$ALO197,1),0)/1000</f>
        <v/>
      </c>
      <c r="CH197">
        <f>IFERROR(MATCH(CH$3,'Bins 2025'!$D197:$ALO197,1),0)/1000</f>
        <v/>
      </c>
      <c r="CI197">
        <f>IFERROR(MATCH(CI$3,'Bins 2025'!$D197:$ALO197,1),0)/1000</f>
        <v/>
      </c>
      <c r="CJ197">
        <f>IFERROR(MATCH(CJ$3,'Bins 2025'!$D197:$ALO197,1),0)/1000</f>
        <v/>
      </c>
      <c r="CK197">
        <f>IFERROR(MATCH(CK$3,'Bins 2025'!$D197:$ALO197,1),0)/1000</f>
        <v/>
      </c>
      <c r="CL197">
        <f>IFERROR(MATCH(CL$3,'Bins 2025'!$D197:$ALO197,1),0)/1000</f>
        <v/>
      </c>
      <c r="CM197">
        <f>IFERROR(MATCH(CM$3,'Bins 2025'!$D197:$ALO197,1),0)/1000</f>
        <v/>
      </c>
      <c r="CN197">
        <f>IFERROR(MATCH(CN$3,'Bins 2025'!$D197:$ALO197,1),0)/1000</f>
        <v/>
      </c>
      <c r="CO197">
        <f>IFERROR(MATCH(CO$3,'Bins 2025'!$D197:$ALO197,1),0)/1000</f>
        <v/>
      </c>
      <c r="CP197">
        <f>IFERROR(MATCH(CP$3,'Bins 2025'!$D197:$ALO197,1),0)/1000</f>
        <v/>
      </c>
      <c r="CQ197">
        <f>IFERROR(MATCH(CQ$3,'Bins 2025'!$D197:$ALO197,1),0)/1000</f>
        <v/>
      </c>
      <c r="CR197">
        <f>IFERROR(MATCH(CR$3,'Bins 2025'!$D197:$ALO197,1),0)/1000</f>
        <v/>
      </c>
      <c r="CS197">
        <f>IFERROR(MATCH(CS$3,'Bins 2025'!$D197:$ALO197,1),0)/1000</f>
        <v/>
      </c>
      <c r="CT197">
        <f>IFERROR(MATCH(CT$3,'Bins 2025'!$D197:$ALO197,1),0)/1000</f>
        <v/>
      </c>
      <c r="CU197">
        <f>IFERROR(MATCH(CU$3,'Bins 2025'!$D197:$ALO197,1),0)/1000</f>
        <v/>
      </c>
      <c r="CV197">
        <f>IFERROR(MATCH(CV$3,'Bins 2025'!$D197:$ALO197,1),0)/1000</f>
        <v/>
      </c>
      <c r="CW197">
        <f>IFERROR(MATCH(CW$3,'Bins 2025'!$D197:$ALO197,1),0)/1000</f>
        <v/>
      </c>
      <c r="CX197">
        <f>IFERROR(MATCH(CX$3,'Bins 2025'!$D197:$ALO197,1),0)/1000</f>
        <v/>
      </c>
      <c r="CY197">
        <f>IFERROR(MATCH(CY$3,'Bins 2025'!$D197:$ALO197,1),0)/1000</f>
        <v/>
      </c>
      <c r="CZ197">
        <f>IFERROR(MATCH(CZ$3,'Bins 2025'!$D197:$ALO197,1),0)/1000</f>
        <v/>
      </c>
      <c r="DA197">
        <f>IFERROR(MATCH(DA$3,'Bins 2025'!$D197:$ALO197,1),0)/1000</f>
        <v/>
      </c>
      <c r="DB197">
        <f>IFERROR(MATCH(DB$3,'Bins 2025'!$D197:$ALO197,1),0)/1000</f>
        <v/>
      </c>
      <c r="DC197">
        <f>IFERROR(MATCH(DC$3,'Bins 2025'!$D197:$ALO197,1),0)/1000</f>
        <v/>
      </c>
      <c r="DD197">
        <f>IFERROR(MATCH(DD$3,'Bins 2025'!$D197:$ALO197,1),0)/1000</f>
        <v/>
      </c>
      <c r="DE197">
        <f>IFERROR(MATCH(DE$3,'Bins 2025'!$D197:$ALO197,1),0)/1000</f>
        <v/>
      </c>
      <c r="DF197">
        <f>IFERROR(MATCH(DF$3,'Bins 2025'!$D197:$ALO197,1),0)/1000</f>
        <v/>
      </c>
      <c r="DG197">
        <f>IFERROR(MATCH(DG$3,'Bins 2025'!$D197:$ALO197,1),0)/1000</f>
        <v/>
      </c>
      <c r="DH197">
        <f>IFERROR(MATCH(DH$3,'Bins 2025'!$D197:$ALO197,1),0)/1000</f>
        <v/>
      </c>
      <c r="DI197">
        <f>IFERROR(MATCH(DI$3,'Bins 2025'!$D197:$ALO197,1),0)/1000</f>
        <v/>
      </c>
      <c r="DJ197">
        <f>IFERROR(MATCH(DJ$3,'Bins 2025'!$D197:$ALO197,1),0)/1000</f>
        <v/>
      </c>
      <c r="DK197">
        <f>IFERROR(MATCH(DK$3,'Bins 2025'!$D197:$ALO197,1),0)/1000</f>
        <v/>
      </c>
      <c r="DL197">
        <f>IFERROR(MATCH(DL$3,'Bins 2025'!$D197:$ALO197,1),0)/1000</f>
        <v/>
      </c>
      <c r="DM197">
        <f>IFERROR(MATCH(DM$3,'Bins 2025'!$D197:$ALO197,1),0)/1000</f>
        <v/>
      </c>
      <c r="DN197">
        <f>IFERROR(MATCH(DN$3,'Bins 2025'!$D197:$ALO197,1),0)/1000</f>
        <v/>
      </c>
      <c r="DO197">
        <f>IFERROR(MATCH(DO$3,'Bins 2025'!$D197:$ALO197,1),0)/1000</f>
        <v/>
      </c>
      <c r="DP197">
        <f>IFERROR(MATCH(DP$3,'Bins 2025'!$D197:$ALO197,1),0)/1000</f>
        <v/>
      </c>
      <c r="DQ197">
        <f>IFERROR(MATCH(DQ$3,'Bins 2025'!$D197:$ALO197,1),0)/1000</f>
        <v/>
      </c>
      <c r="DR197">
        <f>IFERROR(MATCH(DR$3,'Bins 2025'!$D197:$ALO197,1),0)/1000</f>
        <v/>
      </c>
      <c r="DS197">
        <f>IFERROR(MATCH(DS$3,'Bins 2025'!$D197:$ALO197,1),0)/1000</f>
        <v/>
      </c>
      <c r="DT197">
        <f>IFERROR(MATCH(DT$3,'Bins 2025'!$D197:$ALO197,1),0)/1000</f>
        <v/>
      </c>
      <c r="DU197">
        <f>IFERROR(MATCH(DU$3,'Bins 2025'!$D197:$ALO197,1),0)/1000</f>
        <v/>
      </c>
      <c r="DV197">
        <f>IFERROR(MATCH(DV$3,'Bins 2025'!$D197:$ALO197,1),0)/1000</f>
        <v/>
      </c>
      <c r="DW197">
        <f>IFERROR(MATCH(DW$3,'Bins 2025'!$D197:$ALO197,1),0)/1000</f>
        <v/>
      </c>
      <c r="DX197">
        <f>IFERROR(MATCH(DX$3,'Bins 2025'!$D197:$ALO197,1),0)/1000</f>
        <v/>
      </c>
      <c r="DY197">
        <f>IFERROR(MATCH(DY$3,'Bins 2025'!$D197:$ALO197,1),0)/1000</f>
        <v/>
      </c>
      <c r="DZ197">
        <f>IFERROR(MATCH(DZ$3,'Bins 2025'!$D197:$ALO197,1),0)/1000</f>
        <v/>
      </c>
      <c r="EA197">
        <f>IFERROR(MATCH(EA$3,'Bins 2025'!$D197:$ALO197,1),0)/1000</f>
        <v/>
      </c>
      <c r="EB197">
        <f>IFERROR(MATCH(EB$3,'Bins 2025'!$D197:$ALO197,1),0)/1000</f>
        <v/>
      </c>
      <c r="EC197">
        <f>IFERROR(MATCH(EC$3,'Bins 2025'!$D197:$ALO197,1),0)/1000</f>
        <v/>
      </c>
      <c r="ED197">
        <f>IFERROR(MATCH(ED$3,'Bins 2025'!$D197:$ALO197,1),0)/1000</f>
        <v/>
      </c>
      <c r="EE197">
        <f>IFERROR(MATCH(EE$3,'Bins 2025'!$D197:$ALO197,1),0)/1000</f>
        <v/>
      </c>
      <c r="EF197">
        <f>IFERROR(MATCH(EF$3,'Bins 2025'!$D197:$ALO197,1),0)/1000</f>
        <v/>
      </c>
      <c r="EG197">
        <f>IFERROR(MATCH(EG$3,'Bins 2025'!$D197:$ALO197,1),0)/1000</f>
        <v/>
      </c>
      <c r="EH197">
        <f>IFERROR(MATCH(EH$3,'Bins 2025'!$D197:$ALO197,1),0)/1000</f>
        <v/>
      </c>
      <c r="EI197">
        <f>IFERROR(MATCH(EI$3,'Bins 2025'!$D197:$ALO197,1),0)/1000</f>
        <v/>
      </c>
      <c r="EJ197">
        <f>IFERROR(MATCH(EJ$3,'Bins 2025'!$D197:$ALO197,1),0)/1000</f>
        <v/>
      </c>
      <c r="EK197">
        <f>IFERROR(MATCH(EK$3,'Bins 2025'!$D197:$ALO197,1),0)/1000</f>
        <v/>
      </c>
      <c r="EL197">
        <f>IFERROR(MATCH(EL$3,'Bins 2025'!$D197:$ALO197,1),0)/1000</f>
        <v/>
      </c>
      <c r="EM197">
        <f>IFERROR(MATCH(EM$3,'Bins 2025'!$D197:$ALO197,1),0)/1000</f>
        <v/>
      </c>
      <c r="EN197">
        <f>IFERROR(MATCH(EN$3,'Bins 2025'!$D197:$ALO197,1),0)/1000</f>
        <v/>
      </c>
      <c r="EO197">
        <f>IFERROR(MATCH(EO$3,'Bins 2025'!$D197:$ALO197,1),0)/1000</f>
        <v/>
      </c>
      <c r="EP197">
        <f>IFERROR(MATCH(EP$3,'Bins 2025'!$D197:$ALO197,1),0)/1000</f>
        <v/>
      </c>
      <c r="EQ197">
        <f>IFERROR(MATCH(EQ$3,'Bins 2025'!$D197:$ALO197,1),0)/1000</f>
        <v/>
      </c>
      <c r="ER197">
        <f>IFERROR(MATCH(ER$3,'Bins 2025'!$D197:$ALO197,1),0)/1000</f>
        <v/>
      </c>
      <c r="ES197">
        <f>IFERROR(MATCH(ES$3,'Bins 2025'!$D197:$ALO197,1),0)/1000</f>
        <v/>
      </c>
      <c r="ET197">
        <f>IFERROR(MATCH(ET$3,'Bins 2025'!$D197:$ALO197,1),0)/1000</f>
        <v/>
      </c>
      <c r="EU197">
        <f>IFERROR(MATCH(EU$3,'Bins 2025'!$D197:$ALO197,1),0)/1000</f>
        <v/>
      </c>
      <c r="EV197">
        <f>IFERROR(MATCH(EV$3,'Bins 2025'!$D197:$ALO197,1),0)/1000</f>
        <v/>
      </c>
      <c r="EW197">
        <f>IFERROR(MATCH(EW$3,'Bins 2025'!$D197:$ALO197,1),0)/1000</f>
        <v/>
      </c>
      <c r="EX197">
        <f>IFERROR(MATCH(EX$3,'Bins 2025'!$D197:$ALO197,1),0)/1000</f>
        <v/>
      </c>
      <c r="EY197">
        <f>IFERROR(MATCH(EY$3,'Bins 2025'!$D197:$ALO197,1),0)/1000</f>
        <v/>
      </c>
      <c r="EZ197">
        <f>IFERROR(MATCH(EZ$3,'Bins 2025'!$D197:$ALO197,1),0)/1000</f>
        <v/>
      </c>
      <c r="FA197">
        <f>IFERROR(MATCH(FA$3,'Bins 2025'!$D197:$ALO197,1),0)/1000</f>
        <v/>
      </c>
      <c r="FB197">
        <f>IFERROR(MATCH(FB$3,'Bins 2025'!$D197:$ALO197,1),0)/1000</f>
        <v/>
      </c>
      <c r="FC197">
        <f>IFERROR(MATCH(FC$3,'Bins 2025'!$D197:$ALO197,1),0)/1000</f>
        <v/>
      </c>
      <c r="FD197">
        <f>IFERROR(MATCH(FD$3,'Bins 2025'!$D197:$ALO197,1),0)/1000</f>
        <v/>
      </c>
      <c r="FE197">
        <f>IFERROR(MATCH(FE$3,'Bins 2025'!$D197:$ALO197,1),0)/1000</f>
        <v/>
      </c>
      <c r="FF197">
        <f>IFERROR(MATCH(FF$3,'Bins 2025'!$D197:$ALO197,1),0)/1000</f>
        <v/>
      </c>
      <c r="FG197">
        <f>IFERROR(MATCH(FG$3,'Bins 2025'!$D197:$ALO197,1),0)/1000</f>
        <v/>
      </c>
      <c r="FH197">
        <f>IFERROR(MATCH(FH$3,'Bins 2025'!$D197:$ALO197,1),0)/1000</f>
        <v/>
      </c>
      <c r="FI197">
        <f>IFERROR(MATCH(FI$3,'Bins 2025'!$D197:$ALO197,1),0)/1000</f>
        <v/>
      </c>
      <c r="FJ197">
        <f>IFERROR(MATCH(FJ$3,'Bins 2025'!$D197:$ALO197,1),0)/1000</f>
        <v/>
      </c>
      <c r="FK197">
        <f>IFERROR(MATCH(FK$3,'Bins 2025'!$D197:$ALO197,1),0)/1000</f>
        <v/>
      </c>
      <c r="FL197">
        <f>IFERROR(MATCH(FL$3,'Bins 2025'!$D197:$ALO197,1),0)/1000</f>
        <v/>
      </c>
      <c r="FM197">
        <f>IFERROR(MATCH(FM$3,'Bins 2025'!$D197:$ALO197,1),0)/1000</f>
        <v/>
      </c>
      <c r="FN197">
        <f>IFERROR(MATCH(FN$3,'Bins 2025'!$D197:$ALO197,1),0)/1000</f>
        <v/>
      </c>
      <c r="FO197">
        <f>IFERROR(MATCH(FO$3,'Bins 2025'!$D197:$ALO197,1),0)/1000</f>
        <v/>
      </c>
      <c r="FP197">
        <f>IFERROR(MATCH(FP$3,'Bins 2025'!$D197:$ALO197,1),0)/1000</f>
        <v/>
      </c>
      <c r="FQ197">
        <f>IFERROR(MATCH(FQ$3,'Bins 2025'!$D197:$ALO197,1),0)/1000</f>
        <v/>
      </c>
      <c r="FR197">
        <f>IFERROR(MATCH(FR$3,'Bins 2025'!$D197:$ALO197,1),0)/1000</f>
        <v/>
      </c>
      <c r="FS197">
        <f>IFERROR(MATCH(FS$3,'Bins 2025'!$D197:$ALO197,1),0)/1000</f>
        <v/>
      </c>
      <c r="FT197">
        <f>IFERROR(MATCH(FT$3,'Bins 2025'!$D197:$ALO197,1),0)/1000</f>
        <v/>
      </c>
      <c r="FU197">
        <f>IFERROR(MATCH(FU$3,'Bins 2025'!$D197:$ALO197,1),0)/1000</f>
        <v/>
      </c>
      <c r="FV197">
        <f>IFERROR(MATCH(FV$3,'Bins 2025'!$D197:$ALO197,1),0)/1000</f>
        <v/>
      </c>
      <c r="FW197">
        <f>IFERROR(MATCH(FW$3,'Bins 2025'!$D197:$ALO197,1),0)/1000</f>
        <v/>
      </c>
      <c r="FX197">
        <f>IFERROR(MATCH(FX$3,'Bins 2025'!$D197:$ALO197,1),0)/1000</f>
        <v/>
      </c>
      <c r="FY197">
        <f>IFERROR(MATCH(FY$3,'Bins 2025'!$D197:$ALO197,1),0)/1000</f>
        <v/>
      </c>
      <c r="FZ197">
        <f>IFERROR(MATCH(FZ$3,'Bins 2025'!$D197:$ALO197,1),0)/1000</f>
        <v/>
      </c>
      <c r="GA197">
        <f>IFERROR(MATCH(GA$3,'Bins 2025'!$D197:$ALO197,1),0)/1000</f>
        <v/>
      </c>
      <c r="GB197">
        <f>IFERROR(MATCH(GB$3,'Bins 2025'!$D197:$ALO197,1),0)/1000</f>
        <v/>
      </c>
      <c r="GC197">
        <f>IFERROR(MATCH(GC$3,'Bins 2025'!$D197:$ALO197,1),0)/1000</f>
        <v/>
      </c>
      <c r="GD197">
        <f>IFERROR(MATCH(GD$3,'Bins 2025'!$D197:$ALO197,1),0)/1000</f>
        <v/>
      </c>
      <c r="GE197">
        <f>IFERROR(MATCH(GE$3,'Bins 2025'!$D197:$ALO197,1),0)/1000</f>
        <v/>
      </c>
      <c r="GF197">
        <f>IFERROR(MATCH(GF$3,'Bins 2025'!$D197:$ALO197,1),0)/1000</f>
        <v/>
      </c>
      <c r="GG197">
        <f>IFERROR(MATCH(GG$3,'Bins 2025'!$D197:$ALO197,1),0)/1000</f>
        <v/>
      </c>
      <c r="GH197">
        <f>IFERROR(MATCH(GH$3,'Bins 2025'!$D197:$ALO197,1),0)/1000</f>
        <v/>
      </c>
      <c r="GI197">
        <f>IFERROR(MATCH(GI$3,'Bins 2025'!$D197:$ALO197,1),0)/1000</f>
        <v/>
      </c>
      <c r="GJ197">
        <f>IFERROR(MATCH(GJ$3,'Bins 2025'!$D197:$ALO197,1),0)/1000</f>
        <v/>
      </c>
      <c r="GK197">
        <f>IFERROR(MATCH(GK$3,'Bins 2025'!$D197:$ALO197,1),0)/1000</f>
        <v/>
      </c>
      <c r="GL197">
        <f>IFERROR(MATCH(GL$3,'Bins 2025'!$D197:$ALO197,1),0)/1000</f>
        <v/>
      </c>
      <c r="GM197">
        <f>IFERROR(MATCH(GM$3,'Bins 2025'!$D197:$ALO197,1),0)/1000</f>
        <v/>
      </c>
      <c r="GN197">
        <f>IFERROR(MATCH(GN$3,'Bins 2025'!$D197:$ALO197,1),0)/1000</f>
        <v/>
      </c>
      <c r="GO197">
        <f>IFERROR(MATCH(GO$3,'Bins 2025'!$D197:$ALO197,1),0)/1000</f>
        <v/>
      </c>
      <c r="GP197">
        <f>IFERROR(MATCH(GP$3,'Bins 2025'!$D197:$ALO197,1),0)/1000</f>
        <v/>
      </c>
      <c r="GQ197">
        <f>IFERROR(MATCH(GQ$3,'Bins 2025'!$D197:$ALO197,1),0)/1000</f>
        <v/>
      </c>
      <c r="GR197">
        <f>IFERROR(MATCH(GR$3,'Bins 2025'!$D197:$ALO197,1),0)/1000</f>
        <v/>
      </c>
      <c r="GS197">
        <f>IFERROR(MATCH(GS$3,'Bins 2025'!$D197:$ALO197,1),0)/1000</f>
        <v/>
      </c>
      <c r="GT197">
        <f>IFERROR(MATCH(GT$3,'Bins 2025'!$D197:$ALO197,1),0)/1000</f>
        <v/>
      </c>
      <c r="GU197">
        <f>IFERROR(MATCH(GU$3,'Bins 2025'!$D197:$ALO197,1),0)/1000</f>
        <v/>
      </c>
    </row>
    <row r="198">
      <c r="B198">
        <f>Inputs!B198</f>
        <v/>
      </c>
      <c r="C198">
        <f>Inputs!K198</f>
        <v/>
      </c>
      <c r="D198">
        <f>N(Inputs!H198)</f>
        <v/>
      </c>
      <c r="E198">
        <f>IFERROR(MATCH(E$3,'Bins 2025'!$D198:$ALO198,1),0)/1000</f>
        <v/>
      </c>
      <c r="F198">
        <f>IFERROR(MATCH(F$3,'Bins 2025'!$D198:$ALO198,1),0)/1000</f>
        <v/>
      </c>
      <c r="G198">
        <f>IFERROR(MATCH(G$3,'Bins 2025'!$D198:$ALO198,1),0)/1000</f>
        <v/>
      </c>
      <c r="H198">
        <f>IFERROR(MATCH(H$3,'Bins 2025'!$D198:$ALO198,1),0)/1000</f>
        <v/>
      </c>
      <c r="I198">
        <f>IFERROR(MATCH(I$3,'Bins 2025'!$D198:$ALO198,1),0)/1000</f>
        <v/>
      </c>
      <c r="J198">
        <f>IFERROR(MATCH(J$3,'Bins 2025'!$D198:$ALO198,1),0)/1000</f>
        <v/>
      </c>
      <c r="K198">
        <f>IFERROR(MATCH(K$3,'Bins 2025'!$D198:$ALO198,1),0)/1000</f>
        <v/>
      </c>
      <c r="L198">
        <f>IFERROR(MATCH(L$3,'Bins 2025'!$D198:$ALO198,1),0)/1000</f>
        <v/>
      </c>
      <c r="M198">
        <f>IFERROR(MATCH(M$3,'Bins 2025'!$D198:$ALO198,1),0)/1000</f>
        <v/>
      </c>
      <c r="N198">
        <f>IFERROR(MATCH(N$3,'Bins 2025'!$D198:$ALO198,1),0)/1000</f>
        <v/>
      </c>
      <c r="O198">
        <f>IFERROR(MATCH(O$3,'Bins 2025'!$D198:$ALO198,1),0)/1000</f>
        <v/>
      </c>
      <c r="P198">
        <f>IFERROR(MATCH(P$3,'Bins 2025'!$D198:$ALO198,1),0)/1000</f>
        <v/>
      </c>
      <c r="Q198">
        <f>IFERROR(MATCH(Q$3,'Bins 2025'!$D198:$ALO198,1),0)/1000</f>
        <v/>
      </c>
      <c r="R198">
        <f>IFERROR(MATCH(R$3,'Bins 2025'!$D198:$ALO198,1),0)/1000</f>
        <v/>
      </c>
      <c r="S198">
        <f>IFERROR(MATCH(S$3,'Bins 2025'!$D198:$ALO198,1),0)/1000</f>
        <v/>
      </c>
      <c r="T198">
        <f>IFERROR(MATCH(T$3,'Bins 2025'!$D198:$ALO198,1),0)/1000</f>
        <v/>
      </c>
      <c r="U198">
        <f>IFERROR(MATCH(U$3,'Bins 2025'!$D198:$ALO198,1),0)/1000</f>
        <v/>
      </c>
      <c r="V198">
        <f>IFERROR(MATCH(V$3,'Bins 2025'!$D198:$ALO198,1),0)/1000</f>
        <v/>
      </c>
      <c r="W198">
        <f>IFERROR(MATCH(W$3,'Bins 2025'!$D198:$ALO198,1),0)/1000</f>
        <v/>
      </c>
      <c r="X198">
        <f>IFERROR(MATCH(X$3,'Bins 2025'!$D198:$ALO198,1),0)/1000</f>
        <v/>
      </c>
      <c r="Y198">
        <f>IFERROR(MATCH(Y$3,'Bins 2025'!$D198:$ALO198,1),0)/1000</f>
        <v/>
      </c>
      <c r="Z198">
        <f>IFERROR(MATCH(Z$3,'Bins 2025'!$D198:$ALO198,1),0)/1000</f>
        <v/>
      </c>
      <c r="AA198">
        <f>IFERROR(MATCH(AA$3,'Bins 2025'!$D198:$ALO198,1),0)/1000</f>
        <v/>
      </c>
      <c r="AB198">
        <f>IFERROR(MATCH(AB$3,'Bins 2025'!$D198:$ALO198,1),0)/1000</f>
        <v/>
      </c>
      <c r="AC198">
        <f>IFERROR(MATCH(AC$3,'Bins 2025'!$D198:$ALO198,1),0)/1000</f>
        <v/>
      </c>
      <c r="AD198">
        <f>IFERROR(MATCH(AD$3,'Bins 2025'!$D198:$ALO198,1),0)/1000</f>
        <v/>
      </c>
      <c r="AE198">
        <f>IFERROR(MATCH(AE$3,'Bins 2025'!$D198:$ALO198,1),0)/1000</f>
        <v/>
      </c>
      <c r="AF198">
        <f>IFERROR(MATCH(AF$3,'Bins 2025'!$D198:$ALO198,1),0)/1000</f>
        <v/>
      </c>
      <c r="AG198">
        <f>IFERROR(MATCH(AG$3,'Bins 2025'!$D198:$ALO198,1),0)/1000</f>
        <v/>
      </c>
      <c r="AH198">
        <f>IFERROR(MATCH(AH$3,'Bins 2025'!$D198:$ALO198,1),0)/1000</f>
        <v/>
      </c>
      <c r="AI198">
        <f>IFERROR(MATCH(AI$3,'Bins 2025'!$D198:$ALO198,1),0)/1000</f>
        <v/>
      </c>
      <c r="AJ198">
        <f>IFERROR(MATCH(AJ$3,'Bins 2025'!$D198:$ALO198,1),0)/1000</f>
        <v/>
      </c>
      <c r="AK198">
        <f>IFERROR(MATCH(AK$3,'Bins 2025'!$D198:$ALO198,1),0)/1000</f>
        <v/>
      </c>
      <c r="AL198">
        <f>IFERROR(MATCH(AL$3,'Bins 2025'!$D198:$ALO198,1),0)/1000</f>
        <v/>
      </c>
      <c r="AM198">
        <f>IFERROR(MATCH(AM$3,'Bins 2025'!$D198:$ALO198,1),0)/1000</f>
        <v/>
      </c>
      <c r="AN198">
        <f>IFERROR(MATCH(AN$3,'Bins 2025'!$D198:$ALO198,1),0)/1000</f>
        <v/>
      </c>
      <c r="AO198">
        <f>IFERROR(MATCH(AO$3,'Bins 2025'!$D198:$ALO198,1),0)/1000</f>
        <v/>
      </c>
      <c r="AP198">
        <f>IFERROR(MATCH(AP$3,'Bins 2025'!$D198:$ALO198,1),0)/1000</f>
        <v/>
      </c>
      <c r="AQ198">
        <f>IFERROR(MATCH(AQ$3,'Bins 2025'!$D198:$ALO198,1),0)/1000</f>
        <v/>
      </c>
      <c r="AR198">
        <f>IFERROR(MATCH(AR$3,'Bins 2025'!$D198:$ALO198,1),0)/1000</f>
        <v/>
      </c>
      <c r="AS198">
        <f>IFERROR(MATCH(AS$3,'Bins 2025'!$D198:$ALO198,1),0)/1000</f>
        <v/>
      </c>
      <c r="AT198">
        <f>IFERROR(MATCH(AT$3,'Bins 2025'!$D198:$ALO198,1),0)/1000</f>
        <v/>
      </c>
      <c r="AU198">
        <f>IFERROR(MATCH(AU$3,'Bins 2025'!$D198:$ALO198,1),0)/1000</f>
        <v/>
      </c>
      <c r="AV198">
        <f>IFERROR(MATCH(AV$3,'Bins 2025'!$D198:$ALO198,1),0)/1000</f>
        <v/>
      </c>
      <c r="AW198">
        <f>IFERROR(MATCH(AW$3,'Bins 2025'!$D198:$ALO198,1),0)/1000</f>
        <v/>
      </c>
      <c r="AX198">
        <f>IFERROR(MATCH(AX$3,'Bins 2025'!$D198:$ALO198,1),0)/1000</f>
        <v/>
      </c>
      <c r="AY198">
        <f>IFERROR(MATCH(AY$3,'Bins 2025'!$D198:$ALO198,1),0)/1000</f>
        <v/>
      </c>
      <c r="AZ198">
        <f>IFERROR(MATCH(AZ$3,'Bins 2025'!$D198:$ALO198,1),0)/1000</f>
        <v/>
      </c>
      <c r="BA198">
        <f>IFERROR(MATCH(BA$3,'Bins 2025'!$D198:$ALO198,1),0)/1000</f>
        <v/>
      </c>
      <c r="BB198">
        <f>IFERROR(MATCH(BB$3,'Bins 2025'!$D198:$ALO198,1),0)/1000</f>
        <v/>
      </c>
      <c r="BC198">
        <f>IFERROR(MATCH(BC$3,'Bins 2025'!$D198:$ALO198,1),0)/1000</f>
        <v/>
      </c>
      <c r="BD198">
        <f>IFERROR(MATCH(BD$3,'Bins 2025'!$D198:$ALO198,1),0)/1000</f>
        <v/>
      </c>
      <c r="BE198">
        <f>IFERROR(MATCH(BE$3,'Bins 2025'!$D198:$ALO198,1),0)/1000</f>
        <v/>
      </c>
      <c r="BF198">
        <f>IFERROR(MATCH(BF$3,'Bins 2025'!$D198:$ALO198,1),0)/1000</f>
        <v/>
      </c>
      <c r="BG198">
        <f>IFERROR(MATCH(BG$3,'Bins 2025'!$D198:$ALO198,1),0)/1000</f>
        <v/>
      </c>
      <c r="BH198">
        <f>IFERROR(MATCH(BH$3,'Bins 2025'!$D198:$ALO198,1),0)/1000</f>
        <v/>
      </c>
      <c r="BI198">
        <f>IFERROR(MATCH(BI$3,'Bins 2025'!$D198:$ALO198,1),0)/1000</f>
        <v/>
      </c>
      <c r="BJ198">
        <f>IFERROR(MATCH(BJ$3,'Bins 2025'!$D198:$ALO198,1),0)/1000</f>
        <v/>
      </c>
      <c r="BK198">
        <f>IFERROR(MATCH(BK$3,'Bins 2025'!$D198:$ALO198,1),0)/1000</f>
        <v/>
      </c>
      <c r="BL198">
        <f>IFERROR(MATCH(BL$3,'Bins 2025'!$D198:$ALO198,1),0)/1000</f>
        <v/>
      </c>
      <c r="BM198">
        <f>IFERROR(MATCH(BM$3,'Bins 2025'!$D198:$ALO198,1),0)/1000</f>
        <v/>
      </c>
      <c r="BN198">
        <f>IFERROR(MATCH(BN$3,'Bins 2025'!$D198:$ALO198,1),0)/1000</f>
        <v/>
      </c>
      <c r="BO198">
        <f>IFERROR(MATCH(BO$3,'Bins 2025'!$D198:$ALO198,1),0)/1000</f>
        <v/>
      </c>
      <c r="BP198">
        <f>IFERROR(MATCH(BP$3,'Bins 2025'!$D198:$ALO198,1),0)/1000</f>
        <v/>
      </c>
      <c r="BQ198">
        <f>IFERROR(MATCH(BQ$3,'Bins 2025'!$D198:$ALO198,1),0)/1000</f>
        <v/>
      </c>
      <c r="BR198">
        <f>IFERROR(MATCH(BR$3,'Bins 2025'!$D198:$ALO198,1),0)/1000</f>
        <v/>
      </c>
      <c r="BS198">
        <f>IFERROR(MATCH(BS$3,'Bins 2025'!$D198:$ALO198,1),0)/1000</f>
        <v/>
      </c>
      <c r="BT198">
        <f>IFERROR(MATCH(BT$3,'Bins 2025'!$D198:$ALO198,1),0)/1000</f>
        <v/>
      </c>
      <c r="BU198">
        <f>IFERROR(MATCH(BU$3,'Bins 2025'!$D198:$ALO198,1),0)/1000</f>
        <v/>
      </c>
      <c r="BV198">
        <f>IFERROR(MATCH(BV$3,'Bins 2025'!$D198:$ALO198,1),0)/1000</f>
        <v/>
      </c>
      <c r="BW198">
        <f>IFERROR(MATCH(BW$3,'Bins 2025'!$D198:$ALO198,1),0)/1000</f>
        <v/>
      </c>
      <c r="BX198">
        <f>IFERROR(MATCH(BX$3,'Bins 2025'!$D198:$ALO198,1),0)/1000</f>
        <v/>
      </c>
      <c r="BY198">
        <f>IFERROR(MATCH(BY$3,'Bins 2025'!$D198:$ALO198,1),0)/1000</f>
        <v/>
      </c>
      <c r="BZ198">
        <f>IFERROR(MATCH(BZ$3,'Bins 2025'!$D198:$ALO198,1),0)/1000</f>
        <v/>
      </c>
      <c r="CA198">
        <f>IFERROR(MATCH(CA$3,'Bins 2025'!$D198:$ALO198,1),0)/1000</f>
        <v/>
      </c>
      <c r="CB198">
        <f>IFERROR(MATCH(CB$3,'Bins 2025'!$D198:$ALO198,1),0)/1000</f>
        <v/>
      </c>
      <c r="CC198">
        <f>IFERROR(MATCH(CC$3,'Bins 2025'!$D198:$ALO198,1),0)/1000</f>
        <v/>
      </c>
      <c r="CD198">
        <f>IFERROR(MATCH(CD$3,'Bins 2025'!$D198:$ALO198,1),0)/1000</f>
        <v/>
      </c>
      <c r="CE198">
        <f>IFERROR(MATCH(CE$3,'Bins 2025'!$D198:$ALO198,1),0)/1000</f>
        <v/>
      </c>
      <c r="CF198">
        <f>IFERROR(MATCH(CF$3,'Bins 2025'!$D198:$ALO198,1),0)/1000</f>
        <v/>
      </c>
      <c r="CG198">
        <f>IFERROR(MATCH(CG$3,'Bins 2025'!$D198:$ALO198,1),0)/1000</f>
        <v/>
      </c>
      <c r="CH198">
        <f>IFERROR(MATCH(CH$3,'Bins 2025'!$D198:$ALO198,1),0)/1000</f>
        <v/>
      </c>
      <c r="CI198">
        <f>IFERROR(MATCH(CI$3,'Bins 2025'!$D198:$ALO198,1),0)/1000</f>
        <v/>
      </c>
      <c r="CJ198">
        <f>IFERROR(MATCH(CJ$3,'Bins 2025'!$D198:$ALO198,1),0)/1000</f>
        <v/>
      </c>
      <c r="CK198">
        <f>IFERROR(MATCH(CK$3,'Bins 2025'!$D198:$ALO198,1),0)/1000</f>
        <v/>
      </c>
      <c r="CL198">
        <f>IFERROR(MATCH(CL$3,'Bins 2025'!$D198:$ALO198,1),0)/1000</f>
        <v/>
      </c>
      <c r="CM198">
        <f>IFERROR(MATCH(CM$3,'Bins 2025'!$D198:$ALO198,1),0)/1000</f>
        <v/>
      </c>
      <c r="CN198">
        <f>IFERROR(MATCH(CN$3,'Bins 2025'!$D198:$ALO198,1),0)/1000</f>
        <v/>
      </c>
      <c r="CO198">
        <f>IFERROR(MATCH(CO$3,'Bins 2025'!$D198:$ALO198,1),0)/1000</f>
        <v/>
      </c>
      <c r="CP198">
        <f>IFERROR(MATCH(CP$3,'Bins 2025'!$D198:$ALO198,1),0)/1000</f>
        <v/>
      </c>
      <c r="CQ198">
        <f>IFERROR(MATCH(CQ$3,'Bins 2025'!$D198:$ALO198,1),0)/1000</f>
        <v/>
      </c>
      <c r="CR198">
        <f>IFERROR(MATCH(CR$3,'Bins 2025'!$D198:$ALO198,1),0)/1000</f>
        <v/>
      </c>
      <c r="CS198">
        <f>IFERROR(MATCH(CS$3,'Bins 2025'!$D198:$ALO198,1),0)/1000</f>
        <v/>
      </c>
      <c r="CT198">
        <f>IFERROR(MATCH(CT$3,'Bins 2025'!$D198:$ALO198,1),0)/1000</f>
        <v/>
      </c>
      <c r="CU198">
        <f>IFERROR(MATCH(CU$3,'Bins 2025'!$D198:$ALO198,1),0)/1000</f>
        <v/>
      </c>
      <c r="CV198">
        <f>IFERROR(MATCH(CV$3,'Bins 2025'!$D198:$ALO198,1),0)/1000</f>
        <v/>
      </c>
      <c r="CW198">
        <f>IFERROR(MATCH(CW$3,'Bins 2025'!$D198:$ALO198,1),0)/1000</f>
        <v/>
      </c>
      <c r="CX198">
        <f>IFERROR(MATCH(CX$3,'Bins 2025'!$D198:$ALO198,1),0)/1000</f>
        <v/>
      </c>
      <c r="CY198">
        <f>IFERROR(MATCH(CY$3,'Bins 2025'!$D198:$ALO198,1),0)/1000</f>
        <v/>
      </c>
      <c r="CZ198">
        <f>IFERROR(MATCH(CZ$3,'Bins 2025'!$D198:$ALO198,1),0)/1000</f>
        <v/>
      </c>
      <c r="DA198">
        <f>IFERROR(MATCH(DA$3,'Bins 2025'!$D198:$ALO198,1),0)/1000</f>
        <v/>
      </c>
      <c r="DB198">
        <f>IFERROR(MATCH(DB$3,'Bins 2025'!$D198:$ALO198,1),0)/1000</f>
        <v/>
      </c>
      <c r="DC198">
        <f>IFERROR(MATCH(DC$3,'Bins 2025'!$D198:$ALO198,1),0)/1000</f>
        <v/>
      </c>
      <c r="DD198">
        <f>IFERROR(MATCH(DD$3,'Bins 2025'!$D198:$ALO198,1),0)/1000</f>
        <v/>
      </c>
      <c r="DE198">
        <f>IFERROR(MATCH(DE$3,'Bins 2025'!$D198:$ALO198,1),0)/1000</f>
        <v/>
      </c>
      <c r="DF198">
        <f>IFERROR(MATCH(DF$3,'Bins 2025'!$D198:$ALO198,1),0)/1000</f>
        <v/>
      </c>
      <c r="DG198">
        <f>IFERROR(MATCH(DG$3,'Bins 2025'!$D198:$ALO198,1),0)/1000</f>
        <v/>
      </c>
      <c r="DH198">
        <f>IFERROR(MATCH(DH$3,'Bins 2025'!$D198:$ALO198,1),0)/1000</f>
        <v/>
      </c>
      <c r="DI198">
        <f>IFERROR(MATCH(DI$3,'Bins 2025'!$D198:$ALO198,1),0)/1000</f>
        <v/>
      </c>
      <c r="DJ198">
        <f>IFERROR(MATCH(DJ$3,'Bins 2025'!$D198:$ALO198,1),0)/1000</f>
        <v/>
      </c>
      <c r="DK198">
        <f>IFERROR(MATCH(DK$3,'Bins 2025'!$D198:$ALO198,1),0)/1000</f>
        <v/>
      </c>
      <c r="DL198">
        <f>IFERROR(MATCH(DL$3,'Bins 2025'!$D198:$ALO198,1),0)/1000</f>
        <v/>
      </c>
      <c r="DM198">
        <f>IFERROR(MATCH(DM$3,'Bins 2025'!$D198:$ALO198,1),0)/1000</f>
        <v/>
      </c>
      <c r="DN198">
        <f>IFERROR(MATCH(DN$3,'Bins 2025'!$D198:$ALO198,1),0)/1000</f>
        <v/>
      </c>
      <c r="DO198">
        <f>IFERROR(MATCH(DO$3,'Bins 2025'!$D198:$ALO198,1),0)/1000</f>
        <v/>
      </c>
      <c r="DP198">
        <f>IFERROR(MATCH(DP$3,'Bins 2025'!$D198:$ALO198,1),0)/1000</f>
        <v/>
      </c>
      <c r="DQ198">
        <f>IFERROR(MATCH(DQ$3,'Bins 2025'!$D198:$ALO198,1),0)/1000</f>
        <v/>
      </c>
      <c r="DR198">
        <f>IFERROR(MATCH(DR$3,'Bins 2025'!$D198:$ALO198,1),0)/1000</f>
        <v/>
      </c>
      <c r="DS198">
        <f>IFERROR(MATCH(DS$3,'Bins 2025'!$D198:$ALO198,1),0)/1000</f>
        <v/>
      </c>
      <c r="DT198">
        <f>IFERROR(MATCH(DT$3,'Bins 2025'!$D198:$ALO198,1),0)/1000</f>
        <v/>
      </c>
      <c r="DU198">
        <f>IFERROR(MATCH(DU$3,'Bins 2025'!$D198:$ALO198,1),0)/1000</f>
        <v/>
      </c>
      <c r="DV198">
        <f>IFERROR(MATCH(DV$3,'Bins 2025'!$D198:$ALO198,1),0)/1000</f>
        <v/>
      </c>
      <c r="DW198">
        <f>IFERROR(MATCH(DW$3,'Bins 2025'!$D198:$ALO198,1),0)/1000</f>
        <v/>
      </c>
      <c r="DX198">
        <f>IFERROR(MATCH(DX$3,'Bins 2025'!$D198:$ALO198,1),0)/1000</f>
        <v/>
      </c>
      <c r="DY198">
        <f>IFERROR(MATCH(DY$3,'Bins 2025'!$D198:$ALO198,1),0)/1000</f>
        <v/>
      </c>
      <c r="DZ198">
        <f>IFERROR(MATCH(DZ$3,'Bins 2025'!$D198:$ALO198,1),0)/1000</f>
        <v/>
      </c>
      <c r="EA198">
        <f>IFERROR(MATCH(EA$3,'Bins 2025'!$D198:$ALO198,1),0)/1000</f>
        <v/>
      </c>
      <c r="EB198">
        <f>IFERROR(MATCH(EB$3,'Bins 2025'!$D198:$ALO198,1),0)/1000</f>
        <v/>
      </c>
      <c r="EC198">
        <f>IFERROR(MATCH(EC$3,'Bins 2025'!$D198:$ALO198,1),0)/1000</f>
        <v/>
      </c>
      <c r="ED198">
        <f>IFERROR(MATCH(ED$3,'Bins 2025'!$D198:$ALO198,1),0)/1000</f>
        <v/>
      </c>
      <c r="EE198">
        <f>IFERROR(MATCH(EE$3,'Bins 2025'!$D198:$ALO198,1),0)/1000</f>
        <v/>
      </c>
      <c r="EF198">
        <f>IFERROR(MATCH(EF$3,'Bins 2025'!$D198:$ALO198,1),0)/1000</f>
        <v/>
      </c>
      <c r="EG198">
        <f>IFERROR(MATCH(EG$3,'Bins 2025'!$D198:$ALO198,1),0)/1000</f>
        <v/>
      </c>
      <c r="EH198">
        <f>IFERROR(MATCH(EH$3,'Bins 2025'!$D198:$ALO198,1),0)/1000</f>
        <v/>
      </c>
      <c r="EI198">
        <f>IFERROR(MATCH(EI$3,'Bins 2025'!$D198:$ALO198,1),0)/1000</f>
        <v/>
      </c>
      <c r="EJ198">
        <f>IFERROR(MATCH(EJ$3,'Bins 2025'!$D198:$ALO198,1),0)/1000</f>
        <v/>
      </c>
      <c r="EK198">
        <f>IFERROR(MATCH(EK$3,'Bins 2025'!$D198:$ALO198,1),0)/1000</f>
        <v/>
      </c>
      <c r="EL198">
        <f>IFERROR(MATCH(EL$3,'Bins 2025'!$D198:$ALO198,1),0)/1000</f>
        <v/>
      </c>
      <c r="EM198">
        <f>IFERROR(MATCH(EM$3,'Bins 2025'!$D198:$ALO198,1),0)/1000</f>
        <v/>
      </c>
      <c r="EN198">
        <f>IFERROR(MATCH(EN$3,'Bins 2025'!$D198:$ALO198,1),0)/1000</f>
        <v/>
      </c>
      <c r="EO198">
        <f>IFERROR(MATCH(EO$3,'Bins 2025'!$D198:$ALO198,1),0)/1000</f>
        <v/>
      </c>
      <c r="EP198">
        <f>IFERROR(MATCH(EP$3,'Bins 2025'!$D198:$ALO198,1),0)/1000</f>
        <v/>
      </c>
      <c r="EQ198">
        <f>IFERROR(MATCH(EQ$3,'Bins 2025'!$D198:$ALO198,1),0)/1000</f>
        <v/>
      </c>
      <c r="ER198">
        <f>IFERROR(MATCH(ER$3,'Bins 2025'!$D198:$ALO198,1),0)/1000</f>
        <v/>
      </c>
      <c r="ES198">
        <f>IFERROR(MATCH(ES$3,'Bins 2025'!$D198:$ALO198,1),0)/1000</f>
        <v/>
      </c>
      <c r="ET198">
        <f>IFERROR(MATCH(ET$3,'Bins 2025'!$D198:$ALO198,1),0)/1000</f>
        <v/>
      </c>
      <c r="EU198">
        <f>IFERROR(MATCH(EU$3,'Bins 2025'!$D198:$ALO198,1),0)/1000</f>
        <v/>
      </c>
      <c r="EV198">
        <f>IFERROR(MATCH(EV$3,'Bins 2025'!$D198:$ALO198,1),0)/1000</f>
        <v/>
      </c>
      <c r="EW198">
        <f>IFERROR(MATCH(EW$3,'Bins 2025'!$D198:$ALO198,1),0)/1000</f>
        <v/>
      </c>
      <c r="EX198">
        <f>IFERROR(MATCH(EX$3,'Bins 2025'!$D198:$ALO198,1),0)/1000</f>
        <v/>
      </c>
      <c r="EY198">
        <f>IFERROR(MATCH(EY$3,'Bins 2025'!$D198:$ALO198,1),0)/1000</f>
        <v/>
      </c>
      <c r="EZ198">
        <f>IFERROR(MATCH(EZ$3,'Bins 2025'!$D198:$ALO198,1),0)/1000</f>
        <v/>
      </c>
      <c r="FA198">
        <f>IFERROR(MATCH(FA$3,'Bins 2025'!$D198:$ALO198,1),0)/1000</f>
        <v/>
      </c>
      <c r="FB198">
        <f>IFERROR(MATCH(FB$3,'Bins 2025'!$D198:$ALO198,1),0)/1000</f>
        <v/>
      </c>
      <c r="FC198">
        <f>IFERROR(MATCH(FC$3,'Bins 2025'!$D198:$ALO198,1),0)/1000</f>
        <v/>
      </c>
      <c r="FD198">
        <f>IFERROR(MATCH(FD$3,'Bins 2025'!$D198:$ALO198,1),0)/1000</f>
        <v/>
      </c>
      <c r="FE198">
        <f>IFERROR(MATCH(FE$3,'Bins 2025'!$D198:$ALO198,1),0)/1000</f>
        <v/>
      </c>
      <c r="FF198">
        <f>IFERROR(MATCH(FF$3,'Bins 2025'!$D198:$ALO198,1),0)/1000</f>
        <v/>
      </c>
      <c r="FG198">
        <f>IFERROR(MATCH(FG$3,'Bins 2025'!$D198:$ALO198,1),0)/1000</f>
        <v/>
      </c>
      <c r="FH198">
        <f>IFERROR(MATCH(FH$3,'Bins 2025'!$D198:$ALO198,1),0)/1000</f>
        <v/>
      </c>
      <c r="FI198">
        <f>IFERROR(MATCH(FI$3,'Bins 2025'!$D198:$ALO198,1),0)/1000</f>
        <v/>
      </c>
      <c r="FJ198">
        <f>IFERROR(MATCH(FJ$3,'Bins 2025'!$D198:$ALO198,1),0)/1000</f>
        <v/>
      </c>
      <c r="FK198">
        <f>IFERROR(MATCH(FK$3,'Bins 2025'!$D198:$ALO198,1),0)/1000</f>
        <v/>
      </c>
      <c r="FL198">
        <f>IFERROR(MATCH(FL$3,'Bins 2025'!$D198:$ALO198,1),0)/1000</f>
        <v/>
      </c>
      <c r="FM198">
        <f>IFERROR(MATCH(FM$3,'Bins 2025'!$D198:$ALO198,1),0)/1000</f>
        <v/>
      </c>
      <c r="FN198">
        <f>IFERROR(MATCH(FN$3,'Bins 2025'!$D198:$ALO198,1),0)/1000</f>
        <v/>
      </c>
      <c r="FO198">
        <f>IFERROR(MATCH(FO$3,'Bins 2025'!$D198:$ALO198,1),0)/1000</f>
        <v/>
      </c>
      <c r="FP198">
        <f>IFERROR(MATCH(FP$3,'Bins 2025'!$D198:$ALO198,1),0)/1000</f>
        <v/>
      </c>
      <c r="FQ198">
        <f>IFERROR(MATCH(FQ$3,'Bins 2025'!$D198:$ALO198,1),0)/1000</f>
        <v/>
      </c>
      <c r="FR198">
        <f>IFERROR(MATCH(FR$3,'Bins 2025'!$D198:$ALO198,1),0)/1000</f>
        <v/>
      </c>
      <c r="FS198">
        <f>IFERROR(MATCH(FS$3,'Bins 2025'!$D198:$ALO198,1),0)/1000</f>
        <v/>
      </c>
      <c r="FT198">
        <f>IFERROR(MATCH(FT$3,'Bins 2025'!$D198:$ALO198,1),0)/1000</f>
        <v/>
      </c>
      <c r="FU198">
        <f>IFERROR(MATCH(FU$3,'Bins 2025'!$D198:$ALO198,1),0)/1000</f>
        <v/>
      </c>
      <c r="FV198">
        <f>IFERROR(MATCH(FV$3,'Bins 2025'!$D198:$ALO198,1),0)/1000</f>
        <v/>
      </c>
      <c r="FW198">
        <f>IFERROR(MATCH(FW$3,'Bins 2025'!$D198:$ALO198,1),0)/1000</f>
        <v/>
      </c>
      <c r="FX198">
        <f>IFERROR(MATCH(FX$3,'Bins 2025'!$D198:$ALO198,1),0)/1000</f>
        <v/>
      </c>
      <c r="FY198">
        <f>IFERROR(MATCH(FY$3,'Bins 2025'!$D198:$ALO198,1),0)/1000</f>
        <v/>
      </c>
      <c r="FZ198">
        <f>IFERROR(MATCH(FZ$3,'Bins 2025'!$D198:$ALO198,1),0)/1000</f>
        <v/>
      </c>
      <c r="GA198">
        <f>IFERROR(MATCH(GA$3,'Bins 2025'!$D198:$ALO198,1),0)/1000</f>
        <v/>
      </c>
      <c r="GB198">
        <f>IFERROR(MATCH(GB$3,'Bins 2025'!$D198:$ALO198,1),0)/1000</f>
        <v/>
      </c>
      <c r="GC198">
        <f>IFERROR(MATCH(GC$3,'Bins 2025'!$D198:$ALO198,1),0)/1000</f>
        <v/>
      </c>
      <c r="GD198">
        <f>IFERROR(MATCH(GD$3,'Bins 2025'!$D198:$ALO198,1),0)/1000</f>
        <v/>
      </c>
      <c r="GE198">
        <f>IFERROR(MATCH(GE$3,'Bins 2025'!$D198:$ALO198,1),0)/1000</f>
        <v/>
      </c>
      <c r="GF198">
        <f>IFERROR(MATCH(GF$3,'Bins 2025'!$D198:$ALO198,1),0)/1000</f>
        <v/>
      </c>
      <c r="GG198">
        <f>IFERROR(MATCH(GG$3,'Bins 2025'!$D198:$ALO198,1),0)/1000</f>
        <v/>
      </c>
      <c r="GH198">
        <f>IFERROR(MATCH(GH$3,'Bins 2025'!$D198:$ALO198,1),0)/1000</f>
        <v/>
      </c>
      <c r="GI198">
        <f>IFERROR(MATCH(GI$3,'Bins 2025'!$D198:$ALO198,1),0)/1000</f>
        <v/>
      </c>
      <c r="GJ198">
        <f>IFERROR(MATCH(GJ$3,'Bins 2025'!$D198:$ALO198,1),0)/1000</f>
        <v/>
      </c>
      <c r="GK198">
        <f>IFERROR(MATCH(GK$3,'Bins 2025'!$D198:$ALO198,1),0)/1000</f>
        <v/>
      </c>
      <c r="GL198">
        <f>IFERROR(MATCH(GL$3,'Bins 2025'!$D198:$ALO198,1),0)/1000</f>
        <v/>
      </c>
      <c r="GM198">
        <f>IFERROR(MATCH(GM$3,'Bins 2025'!$D198:$ALO198,1),0)/1000</f>
        <v/>
      </c>
      <c r="GN198">
        <f>IFERROR(MATCH(GN$3,'Bins 2025'!$D198:$ALO198,1),0)/1000</f>
        <v/>
      </c>
      <c r="GO198">
        <f>IFERROR(MATCH(GO$3,'Bins 2025'!$D198:$ALO198,1),0)/1000</f>
        <v/>
      </c>
      <c r="GP198">
        <f>IFERROR(MATCH(GP$3,'Bins 2025'!$D198:$ALO198,1),0)/1000</f>
        <v/>
      </c>
      <c r="GQ198">
        <f>IFERROR(MATCH(GQ$3,'Bins 2025'!$D198:$ALO198,1),0)/1000</f>
        <v/>
      </c>
      <c r="GR198">
        <f>IFERROR(MATCH(GR$3,'Bins 2025'!$D198:$ALO198,1),0)/1000</f>
        <v/>
      </c>
      <c r="GS198">
        <f>IFERROR(MATCH(GS$3,'Bins 2025'!$D198:$ALO198,1),0)/1000</f>
        <v/>
      </c>
      <c r="GT198">
        <f>IFERROR(MATCH(GT$3,'Bins 2025'!$D198:$ALO198,1),0)/1000</f>
        <v/>
      </c>
      <c r="GU198">
        <f>IFERROR(MATCH(GU$3,'Bins 2025'!$D198:$ALO198,1),0)/1000</f>
        <v/>
      </c>
    </row>
    <row r="199">
      <c r="B199">
        <f>Inputs!B199</f>
        <v/>
      </c>
      <c r="C199">
        <f>Inputs!K199</f>
        <v/>
      </c>
      <c r="D199">
        <f>N(Inputs!H199)</f>
        <v/>
      </c>
      <c r="E199">
        <f>IFERROR(MATCH(E$3,'Bins 2025'!$D199:$ALO199,1),0)/1000</f>
        <v/>
      </c>
      <c r="F199">
        <f>IFERROR(MATCH(F$3,'Bins 2025'!$D199:$ALO199,1),0)/1000</f>
        <v/>
      </c>
      <c r="G199">
        <f>IFERROR(MATCH(G$3,'Bins 2025'!$D199:$ALO199,1),0)/1000</f>
        <v/>
      </c>
      <c r="H199">
        <f>IFERROR(MATCH(H$3,'Bins 2025'!$D199:$ALO199,1),0)/1000</f>
        <v/>
      </c>
      <c r="I199">
        <f>IFERROR(MATCH(I$3,'Bins 2025'!$D199:$ALO199,1),0)/1000</f>
        <v/>
      </c>
      <c r="J199">
        <f>IFERROR(MATCH(J$3,'Bins 2025'!$D199:$ALO199,1),0)/1000</f>
        <v/>
      </c>
      <c r="K199">
        <f>IFERROR(MATCH(K$3,'Bins 2025'!$D199:$ALO199,1),0)/1000</f>
        <v/>
      </c>
      <c r="L199">
        <f>IFERROR(MATCH(L$3,'Bins 2025'!$D199:$ALO199,1),0)/1000</f>
        <v/>
      </c>
      <c r="M199">
        <f>IFERROR(MATCH(M$3,'Bins 2025'!$D199:$ALO199,1),0)/1000</f>
        <v/>
      </c>
      <c r="N199">
        <f>IFERROR(MATCH(N$3,'Bins 2025'!$D199:$ALO199,1),0)/1000</f>
        <v/>
      </c>
      <c r="O199">
        <f>IFERROR(MATCH(O$3,'Bins 2025'!$D199:$ALO199,1),0)/1000</f>
        <v/>
      </c>
      <c r="P199">
        <f>IFERROR(MATCH(P$3,'Bins 2025'!$D199:$ALO199,1),0)/1000</f>
        <v/>
      </c>
      <c r="Q199">
        <f>IFERROR(MATCH(Q$3,'Bins 2025'!$D199:$ALO199,1),0)/1000</f>
        <v/>
      </c>
      <c r="R199">
        <f>IFERROR(MATCH(R$3,'Bins 2025'!$D199:$ALO199,1),0)/1000</f>
        <v/>
      </c>
      <c r="S199">
        <f>IFERROR(MATCH(S$3,'Bins 2025'!$D199:$ALO199,1),0)/1000</f>
        <v/>
      </c>
      <c r="T199">
        <f>IFERROR(MATCH(T$3,'Bins 2025'!$D199:$ALO199,1),0)/1000</f>
        <v/>
      </c>
      <c r="U199">
        <f>IFERROR(MATCH(U$3,'Bins 2025'!$D199:$ALO199,1),0)/1000</f>
        <v/>
      </c>
      <c r="V199">
        <f>IFERROR(MATCH(V$3,'Bins 2025'!$D199:$ALO199,1),0)/1000</f>
        <v/>
      </c>
      <c r="W199">
        <f>IFERROR(MATCH(W$3,'Bins 2025'!$D199:$ALO199,1),0)/1000</f>
        <v/>
      </c>
      <c r="X199">
        <f>IFERROR(MATCH(X$3,'Bins 2025'!$D199:$ALO199,1),0)/1000</f>
        <v/>
      </c>
      <c r="Y199">
        <f>IFERROR(MATCH(Y$3,'Bins 2025'!$D199:$ALO199,1),0)/1000</f>
        <v/>
      </c>
      <c r="Z199">
        <f>IFERROR(MATCH(Z$3,'Bins 2025'!$D199:$ALO199,1),0)/1000</f>
        <v/>
      </c>
      <c r="AA199">
        <f>IFERROR(MATCH(AA$3,'Bins 2025'!$D199:$ALO199,1),0)/1000</f>
        <v/>
      </c>
      <c r="AB199">
        <f>IFERROR(MATCH(AB$3,'Bins 2025'!$D199:$ALO199,1),0)/1000</f>
        <v/>
      </c>
      <c r="AC199">
        <f>IFERROR(MATCH(AC$3,'Bins 2025'!$D199:$ALO199,1),0)/1000</f>
        <v/>
      </c>
      <c r="AD199">
        <f>IFERROR(MATCH(AD$3,'Bins 2025'!$D199:$ALO199,1),0)/1000</f>
        <v/>
      </c>
      <c r="AE199">
        <f>IFERROR(MATCH(AE$3,'Bins 2025'!$D199:$ALO199,1),0)/1000</f>
        <v/>
      </c>
      <c r="AF199">
        <f>IFERROR(MATCH(AF$3,'Bins 2025'!$D199:$ALO199,1),0)/1000</f>
        <v/>
      </c>
      <c r="AG199">
        <f>IFERROR(MATCH(AG$3,'Bins 2025'!$D199:$ALO199,1),0)/1000</f>
        <v/>
      </c>
      <c r="AH199">
        <f>IFERROR(MATCH(AH$3,'Bins 2025'!$D199:$ALO199,1),0)/1000</f>
        <v/>
      </c>
      <c r="AI199">
        <f>IFERROR(MATCH(AI$3,'Bins 2025'!$D199:$ALO199,1),0)/1000</f>
        <v/>
      </c>
      <c r="AJ199">
        <f>IFERROR(MATCH(AJ$3,'Bins 2025'!$D199:$ALO199,1),0)/1000</f>
        <v/>
      </c>
      <c r="AK199">
        <f>IFERROR(MATCH(AK$3,'Bins 2025'!$D199:$ALO199,1),0)/1000</f>
        <v/>
      </c>
      <c r="AL199">
        <f>IFERROR(MATCH(AL$3,'Bins 2025'!$D199:$ALO199,1),0)/1000</f>
        <v/>
      </c>
      <c r="AM199">
        <f>IFERROR(MATCH(AM$3,'Bins 2025'!$D199:$ALO199,1),0)/1000</f>
        <v/>
      </c>
      <c r="AN199">
        <f>IFERROR(MATCH(AN$3,'Bins 2025'!$D199:$ALO199,1),0)/1000</f>
        <v/>
      </c>
      <c r="AO199">
        <f>IFERROR(MATCH(AO$3,'Bins 2025'!$D199:$ALO199,1),0)/1000</f>
        <v/>
      </c>
      <c r="AP199">
        <f>IFERROR(MATCH(AP$3,'Bins 2025'!$D199:$ALO199,1),0)/1000</f>
        <v/>
      </c>
      <c r="AQ199">
        <f>IFERROR(MATCH(AQ$3,'Bins 2025'!$D199:$ALO199,1),0)/1000</f>
        <v/>
      </c>
      <c r="AR199">
        <f>IFERROR(MATCH(AR$3,'Bins 2025'!$D199:$ALO199,1),0)/1000</f>
        <v/>
      </c>
      <c r="AS199">
        <f>IFERROR(MATCH(AS$3,'Bins 2025'!$D199:$ALO199,1),0)/1000</f>
        <v/>
      </c>
      <c r="AT199">
        <f>IFERROR(MATCH(AT$3,'Bins 2025'!$D199:$ALO199,1),0)/1000</f>
        <v/>
      </c>
      <c r="AU199">
        <f>IFERROR(MATCH(AU$3,'Bins 2025'!$D199:$ALO199,1),0)/1000</f>
        <v/>
      </c>
      <c r="AV199">
        <f>IFERROR(MATCH(AV$3,'Bins 2025'!$D199:$ALO199,1),0)/1000</f>
        <v/>
      </c>
      <c r="AW199">
        <f>IFERROR(MATCH(AW$3,'Bins 2025'!$D199:$ALO199,1),0)/1000</f>
        <v/>
      </c>
      <c r="AX199">
        <f>IFERROR(MATCH(AX$3,'Bins 2025'!$D199:$ALO199,1),0)/1000</f>
        <v/>
      </c>
      <c r="AY199">
        <f>IFERROR(MATCH(AY$3,'Bins 2025'!$D199:$ALO199,1),0)/1000</f>
        <v/>
      </c>
      <c r="AZ199">
        <f>IFERROR(MATCH(AZ$3,'Bins 2025'!$D199:$ALO199,1),0)/1000</f>
        <v/>
      </c>
      <c r="BA199">
        <f>IFERROR(MATCH(BA$3,'Bins 2025'!$D199:$ALO199,1),0)/1000</f>
        <v/>
      </c>
      <c r="BB199">
        <f>IFERROR(MATCH(BB$3,'Bins 2025'!$D199:$ALO199,1),0)/1000</f>
        <v/>
      </c>
      <c r="BC199">
        <f>IFERROR(MATCH(BC$3,'Bins 2025'!$D199:$ALO199,1),0)/1000</f>
        <v/>
      </c>
      <c r="BD199">
        <f>IFERROR(MATCH(BD$3,'Bins 2025'!$D199:$ALO199,1),0)/1000</f>
        <v/>
      </c>
      <c r="BE199">
        <f>IFERROR(MATCH(BE$3,'Bins 2025'!$D199:$ALO199,1),0)/1000</f>
        <v/>
      </c>
      <c r="BF199">
        <f>IFERROR(MATCH(BF$3,'Bins 2025'!$D199:$ALO199,1),0)/1000</f>
        <v/>
      </c>
      <c r="BG199">
        <f>IFERROR(MATCH(BG$3,'Bins 2025'!$D199:$ALO199,1),0)/1000</f>
        <v/>
      </c>
      <c r="BH199">
        <f>IFERROR(MATCH(BH$3,'Bins 2025'!$D199:$ALO199,1),0)/1000</f>
        <v/>
      </c>
      <c r="BI199">
        <f>IFERROR(MATCH(BI$3,'Bins 2025'!$D199:$ALO199,1),0)/1000</f>
        <v/>
      </c>
      <c r="BJ199">
        <f>IFERROR(MATCH(BJ$3,'Bins 2025'!$D199:$ALO199,1),0)/1000</f>
        <v/>
      </c>
      <c r="BK199">
        <f>IFERROR(MATCH(BK$3,'Bins 2025'!$D199:$ALO199,1),0)/1000</f>
        <v/>
      </c>
      <c r="BL199">
        <f>IFERROR(MATCH(BL$3,'Bins 2025'!$D199:$ALO199,1),0)/1000</f>
        <v/>
      </c>
      <c r="BM199">
        <f>IFERROR(MATCH(BM$3,'Bins 2025'!$D199:$ALO199,1),0)/1000</f>
        <v/>
      </c>
      <c r="BN199">
        <f>IFERROR(MATCH(BN$3,'Bins 2025'!$D199:$ALO199,1),0)/1000</f>
        <v/>
      </c>
      <c r="BO199">
        <f>IFERROR(MATCH(BO$3,'Bins 2025'!$D199:$ALO199,1),0)/1000</f>
        <v/>
      </c>
      <c r="BP199">
        <f>IFERROR(MATCH(BP$3,'Bins 2025'!$D199:$ALO199,1),0)/1000</f>
        <v/>
      </c>
      <c r="BQ199">
        <f>IFERROR(MATCH(BQ$3,'Bins 2025'!$D199:$ALO199,1),0)/1000</f>
        <v/>
      </c>
      <c r="BR199">
        <f>IFERROR(MATCH(BR$3,'Bins 2025'!$D199:$ALO199,1),0)/1000</f>
        <v/>
      </c>
      <c r="BS199">
        <f>IFERROR(MATCH(BS$3,'Bins 2025'!$D199:$ALO199,1),0)/1000</f>
        <v/>
      </c>
      <c r="BT199">
        <f>IFERROR(MATCH(BT$3,'Bins 2025'!$D199:$ALO199,1),0)/1000</f>
        <v/>
      </c>
      <c r="BU199">
        <f>IFERROR(MATCH(BU$3,'Bins 2025'!$D199:$ALO199,1),0)/1000</f>
        <v/>
      </c>
      <c r="BV199">
        <f>IFERROR(MATCH(BV$3,'Bins 2025'!$D199:$ALO199,1),0)/1000</f>
        <v/>
      </c>
      <c r="BW199">
        <f>IFERROR(MATCH(BW$3,'Bins 2025'!$D199:$ALO199,1),0)/1000</f>
        <v/>
      </c>
      <c r="BX199">
        <f>IFERROR(MATCH(BX$3,'Bins 2025'!$D199:$ALO199,1),0)/1000</f>
        <v/>
      </c>
      <c r="BY199">
        <f>IFERROR(MATCH(BY$3,'Bins 2025'!$D199:$ALO199,1),0)/1000</f>
        <v/>
      </c>
      <c r="BZ199">
        <f>IFERROR(MATCH(BZ$3,'Bins 2025'!$D199:$ALO199,1),0)/1000</f>
        <v/>
      </c>
      <c r="CA199">
        <f>IFERROR(MATCH(CA$3,'Bins 2025'!$D199:$ALO199,1),0)/1000</f>
        <v/>
      </c>
      <c r="CB199">
        <f>IFERROR(MATCH(CB$3,'Bins 2025'!$D199:$ALO199,1),0)/1000</f>
        <v/>
      </c>
      <c r="CC199">
        <f>IFERROR(MATCH(CC$3,'Bins 2025'!$D199:$ALO199,1),0)/1000</f>
        <v/>
      </c>
      <c r="CD199">
        <f>IFERROR(MATCH(CD$3,'Bins 2025'!$D199:$ALO199,1),0)/1000</f>
        <v/>
      </c>
      <c r="CE199">
        <f>IFERROR(MATCH(CE$3,'Bins 2025'!$D199:$ALO199,1),0)/1000</f>
        <v/>
      </c>
      <c r="CF199">
        <f>IFERROR(MATCH(CF$3,'Bins 2025'!$D199:$ALO199,1),0)/1000</f>
        <v/>
      </c>
      <c r="CG199">
        <f>IFERROR(MATCH(CG$3,'Bins 2025'!$D199:$ALO199,1),0)/1000</f>
        <v/>
      </c>
      <c r="CH199">
        <f>IFERROR(MATCH(CH$3,'Bins 2025'!$D199:$ALO199,1),0)/1000</f>
        <v/>
      </c>
      <c r="CI199">
        <f>IFERROR(MATCH(CI$3,'Bins 2025'!$D199:$ALO199,1),0)/1000</f>
        <v/>
      </c>
      <c r="CJ199">
        <f>IFERROR(MATCH(CJ$3,'Bins 2025'!$D199:$ALO199,1),0)/1000</f>
        <v/>
      </c>
      <c r="CK199">
        <f>IFERROR(MATCH(CK$3,'Bins 2025'!$D199:$ALO199,1),0)/1000</f>
        <v/>
      </c>
      <c r="CL199">
        <f>IFERROR(MATCH(CL$3,'Bins 2025'!$D199:$ALO199,1),0)/1000</f>
        <v/>
      </c>
      <c r="CM199">
        <f>IFERROR(MATCH(CM$3,'Bins 2025'!$D199:$ALO199,1),0)/1000</f>
        <v/>
      </c>
      <c r="CN199">
        <f>IFERROR(MATCH(CN$3,'Bins 2025'!$D199:$ALO199,1),0)/1000</f>
        <v/>
      </c>
      <c r="CO199">
        <f>IFERROR(MATCH(CO$3,'Bins 2025'!$D199:$ALO199,1),0)/1000</f>
        <v/>
      </c>
      <c r="CP199">
        <f>IFERROR(MATCH(CP$3,'Bins 2025'!$D199:$ALO199,1),0)/1000</f>
        <v/>
      </c>
      <c r="CQ199">
        <f>IFERROR(MATCH(CQ$3,'Bins 2025'!$D199:$ALO199,1),0)/1000</f>
        <v/>
      </c>
      <c r="CR199">
        <f>IFERROR(MATCH(CR$3,'Bins 2025'!$D199:$ALO199,1),0)/1000</f>
        <v/>
      </c>
      <c r="CS199">
        <f>IFERROR(MATCH(CS$3,'Bins 2025'!$D199:$ALO199,1),0)/1000</f>
        <v/>
      </c>
      <c r="CT199">
        <f>IFERROR(MATCH(CT$3,'Bins 2025'!$D199:$ALO199,1),0)/1000</f>
        <v/>
      </c>
      <c r="CU199">
        <f>IFERROR(MATCH(CU$3,'Bins 2025'!$D199:$ALO199,1),0)/1000</f>
        <v/>
      </c>
      <c r="CV199">
        <f>IFERROR(MATCH(CV$3,'Bins 2025'!$D199:$ALO199,1),0)/1000</f>
        <v/>
      </c>
      <c r="CW199">
        <f>IFERROR(MATCH(CW$3,'Bins 2025'!$D199:$ALO199,1),0)/1000</f>
        <v/>
      </c>
      <c r="CX199">
        <f>IFERROR(MATCH(CX$3,'Bins 2025'!$D199:$ALO199,1),0)/1000</f>
        <v/>
      </c>
      <c r="CY199">
        <f>IFERROR(MATCH(CY$3,'Bins 2025'!$D199:$ALO199,1),0)/1000</f>
        <v/>
      </c>
      <c r="CZ199">
        <f>IFERROR(MATCH(CZ$3,'Bins 2025'!$D199:$ALO199,1),0)/1000</f>
        <v/>
      </c>
      <c r="DA199">
        <f>IFERROR(MATCH(DA$3,'Bins 2025'!$D199:$ALO199,1),0)/1000</f>
        <v/>
      </c>
      <c r="DB199">
        <f>IFERROR(MATCH(DB$3,'Bins 2025'!$D199:$ALO199,1),0)/1000</f>
        <v/>
      </c>
      <c r="DC199">
        <f>IFERROR(MATCH(DC$3,'Bins 2025'!$D199:$ALO199,1),0)/1000</f>
        <v/>
      </c>
      <c r="DD199">
        <f>IFERROR(MATCH(DD$3,'Bins 2025'!$D199:$ALO199,1),0)/1000</f>
        <v/>
      </c>
      <c r="DE199">
        <f>IFERROR(MATCH(DE$3,'Bins 2025'!$D199:$ALO199,1),0)/1000</f>
        <v/>
      </c>
      <c r="DF199">
        <f>IFERROR(MATCH(DF$3,'Bins 2025'!$D199:$ALO199,1),0)/1000</f>
        <v/>
      </c>
      <c r="DG199">
        <f>IFERROR(MATCH(DG$3,'Bins 2025'!$D199:$ALO199,1),0)/1000</f>
        <v/>
      </c>
      <c r="DH199">
        <f>IFERROR(MATCH(DH$3,'Bins 2025'!$D199:$ALO199,1),0)/1000</f>
        <v/>
      </c>
      <c r="DI199">
        <f>IFERROR(MATCH(DI$3,'Bins 2025'!$D199:$ALO199,1),0)/1000</f>
        <v/>
      </c>
      <c r="DJ199">
        <f>IFERROR(MATCH(DJ$3,'Bins 2025'!$D199:$ALO199,1),0)/1000</f>
        <v/>
      </c>
      <c r="DK199">
        <f>IFERROR(MATCH(DK$3,'Bins 2025'!$D199:$ALO199,1),0)/1000</f>
        <v/>
      </c>
      <c r="DL199">
        <f>IFERROR(MATCH(DL$3,'Bins 2025'!$D199:$ALO199,1),0)/1000</f>
        <v/>
      </c>
      <c r="DM199">
        <f>IFERROR(MATCH(DM$3,'Bins 2025'!$D199:$ALO199,1),0)/1000</f>
        <v/>
      </c>
      <c r="DN199">
        <f>IFERROR(MATCH(DN$3,'Bins 2025'!$D199:$ALO199,1),0)/1000</f>
        <v/>
      </c>
      <c r="DO199">
        <f>IFERROR(MATCH(DO$3,'Bins 2025'!$D199:$ALO199,1),0)/1000</f>
        <v/>
      </c>
      <c r="DP199">
        <f>IFERROR(MATCH(DP$3,'Bins 2025'!$D199:$ALO199,1),0)/1000</f>
        <v/>
      </c>
      <c r="DQ199">
        <f>IFERROR(MATCH(DQ$3,'Bins 2025'!$D199:$ALO199,1),0)/1000</f>
        <v/>
      </c>
      <c r="DR199">
        <f>IFERROR(MATCH(DR$3,'Bins 2025'!$D199:$ALO199,1),0)/1000</f>
        <v/>
      </c>
      <c r="DS199">
        <f>IFERROR(MATCH(DS$3,'Bins 2025'!$D199:$ALO199,1),0)/1000</f>
        <v/>
      </c>
      <c r="DT199">
        <f>IFERROR(MATCH(DT$3,'Bins 2025'!$D199:$ALO199,1),0)/1000</f>
        <v/>
      </c>
      <c r="DU199">
        <f>IFERROR(MATCH(DU$3,'Bins 2025'!$D199:$ALO199,1),0)/1000</f>
        <v/>
      </c>
      <c r="DV199">
        <f>IFERROR(MATCH(DV$3,'Bins 2025'!$D199:$ALO199,1),0)/1000</f>
        <v/>
      </c>
      <c r="DW199">
        <f>IFERROR(MATCH(DW$3,'Bins 2025'!$D199:$ALO199,1),0)/1000</f>
        <v/>
      </c>
      <c r="DX199">
        <f>IFERROR(MATCH(DX$3,'Bins 2025'!$D199:$ALO199,1),0)/1000</f>
        <v/>
      </c>
      <c r="DY199">
        <f>IFERROR(MATCH(DY$3,'Bins 2025'!$D199:$ALO199,1),0)/1000</f>
        <v/>
      </c>
      <c r="DZ199">
        <f>IFERROR(MATCH(DZ$3,'Bins 2025'!$D199:$ALO199,1),0)/1000</f>
        <v/>
      </c>
      <c r="EA199">
        <f>IFERROR(MATCH(EA$3,'Bins 2025'!$D199:$ALO199,1),0)/1000</f>
        <v/>
      </c>
      <c r="EB199">
        <f>IFERROR(MATCH(EB$3,'Bins 2025'!$D199:$ALO199,1),0)/1000</f>
        <v/>
      </c>
      <c r="EC199">
        <f>IFERROR(MATCH(EC$3,'Bins 2025'!$D199:$ALO199,1),0)/1000</f>
        <v/>
      </c>
      <c r="ED199">
        <f>IFERROR(MATCH(ED$3,'Bins 2025'!$D199:$ALO199,1),0)/1000</f>
        <v/>
      </c>
      <c r="EE199">
        <f>IFERROR(MATCH(EE$3,'Bins 2025'!$D199:$ALO199,1),0)/1000</f>
        <v/>
      </c>
      <c r="EF199">
        <f>IFERROR(MATCH(EF$3,'Bins 2025'!$D199:$ALO199,1),0)/1000</f>
        <v/>
      </c>
      <c r="EG199">
        <f>IFERROR(MATCH(EG$3,'Bins 2025'!$D199:$ALO199,1),0)/1000</f>
        <v/>
      </c>
      <c r="EH199">
        <f>IFERROR(MATCH(EH$3,'Bins 2025'!$D199:$ALO199,1),0)/1000</f>
        <v/>
      </c>
      <c r="EI199">
        <f>IFERROR(MATCH(EI$3,'Bins 2025'!$D199:$ALO199,1),0)/1000</f>
        <v/>
      </c>
      <c r="EJ199">
        <f>IFERROR(MATCH(EJ$3,'Bins 2025'!$D199:$ALO199,1),0)/1000</f>
        <v/>
      </c>
      <c r="EK199">
        <f>IFERROR(MATCH(EK$3,'Bins 2025'!$D199:$ALO199,1),0)/1000</f>
        <v/>
      </c>
      <c r="EL199">
        <f>IFERROR(MATCH(EL$3,'Bins 2025'!$D199:$ALO199,1),0)/1000</f>
        <v/>
      </c>
      <c r="EM199">
        <f>IFERROR(MATCH(EM$3,'Bins 2025'!$D199:$ALO199,1),0)/1000</f>
        <v/>
      </c>
      <c r="EN199">
        <f>IFERROR(MATCH(EN$3,'Bins 2025'!$D199:$ALO199,1),0)/1000</f>
        <v/>
      </c>
      <c r="EO199">
        <f>IFERROR(MATCH(EO$3,'Bins 2025'!$D199:$ALO199,1),0)/1000</f>
        <v/>
      </c>
      <c r="EP199">
        <f>IFERROR(MATCH(EP$3,'Bins 2025'!$D199:$ALO199,1),0)/1000</f>
        <v/>
      </c>
      <c r="EQ199">
        <f>IFERROR(MATCH(EQ$3,'Bins 2025'!$D199:$ALO199,1),0)/1000</f>
        <v/>
      </c>
      <c r="ER199">
        <f>IFERROR(MATCH(ER$3,'Bins 2025'!$D199:$ALO199,1),0)/1000</f>
        <v/>
      </c>
      <c r="ES199">
        <f>IFERROR(MATCH(ES$3,'Bins 2025'!$D199:$ALO199,1),0)/1000</f>
        <v/>
      </c>
      <c r="ET199">
        <f>IFERROR(MATCH(ET$3,'Bins 2025'!$D199:$ALO199,1),0)/1000</f>
        <v/>
      </c>
      <c r="EU199">
        <f>IFERROR(MATCH(EU$3,'Bins 2025'!$D199:$ALO199,1),0)/1000</f>
        <v/>
      </c>
      <c r="EV199">
        <f>IFERROR(MATCH(EV$3,'Bins 2025'!$D199:$ALO199,1),0)/1000</f>
        <v/>
      </c>
      <c r="EW199">
        <f>IFERROR(MATCH(EW$3,'Bins 2025'!$D199:$ALO199,1),0)/1000</f>
        <v/>
      </c>
      <c r="EX199">
        <f>IFERROR(MATCH(EX$3,'Bins 2025'!$D199:$ALO199,1),0)/1000</f>
        <v/>
      </c>
      <c r="EY199">
        <f>IFERROR(MATCH(EY$3,'Bins 2025'!$D199:$ALO199,1),0)/1000</f>
        <v/>
      </c>
      <c r="EZ199">
        <f>IFERROR(MATCH(EZ$3,'Bins 2025'!$D199:$ALO199,1),0)/1000</f>
        <v/>
      </c>
      <c r="FA199">
        <f>IFERROR(MATCH(FA$3,'Bins 2025'!$D199:$ALO199,1),0)/1000</f>
        <v/>
      </c>
      <c r="FB199">
        <f>IFERROR(MATCH(FB$3,'Bins 2025'!$D199:$ALO199,1),0)/1000</f>
        <v/>
      </c>
      <c r="FC199">
        <f>IFERROR(MATCH(FC$3,'Bins 2025'!$D199:$ALO199,1),0)/1000</f>
        <v/>
      </c>
      <c r="FD199">
        <f>IFERROR(MATCH(FD$3,'Bins 2025'!$D199:$ALO199,1),0)/1000</f>
        <v/>
      </c>
      <c r="FE199">
        <f>IFERROR(MATCH(FE$3,'Bins 2025'!$D199:$ALO199,1),0)/1000</f>
        <v/>
      </c>
      <c r="FF199">
        <f>IFERROR(MATCH(FF$3,'Bins 2025'!$D199:$ALO199,1),0)/1000</f>
        <v/>
      </c>
      <c r="FG199">
        <f>IFERROR(MATCH(FG$3,'Bins 2025'!$D199:$ALO199,1),0)/1000</f>
        <v/>
      </c>
      <c r="FH199">
        <f>IFERROR(MATCH(FH$3,'Bins 2025'!$D199:$ALO199,1),0)/1000</f>
        <v/>
      </c>
      <c r="FI199">
        <f>IFERROR(MATCH(FI$3,'Bins 2025'!$D199:$ALO199,1),0)/1000</f>
        <v/>
      </c>
      <c r="FJ199">
        <f>IFERROR(MATCH(FJ$3,'Bins 2025'!$D199:$ALO199,1),0)/1000</f>
        <v/>
      </c>
      <c r="FK199">
        <f>IFERROR(MATCH(FK$3,'Bins 2025'!$D199:$ALO199,1),0)/1000</f>
        <v/>
      </c>
      <c r="FL199">
        <f>IFERROR(MATCH(FL$3,'Bins 2025'!$D199:$ALO199,1),0)/1000</f>
        <v/>
      </c>
      <c r="FM199">
        <f>IFERROR(MATCH(FM$3,'Bins 2025'!$D199:$ALO199,1),0)/1000</f>
        <v/>
      </c>
      <c r="FN199">
        <f>IFERROR(MATCH(FN$3,'Bins 2025'!$D199:$ALO199,1),0)/1000</f>
        <v/>
      </c>
      <c r="FO199">
        <f>IFERROR(MATCH(FO$3,'Bins 2025'!$D199:$ALO199,1),0)/1000</f>
        <v/>
      </c>
      <c r="FP199">
        <f>IFERROR(MATCH(FP$3,'Bins 2025'!$D199:$ALO199,1),0)/1000</f>
        <v/>
      </c>
      <c r="FQ199">
        <f>IFERROR(MATCH(FQ$3,'Bins 2025'!$D199:$ALO199,1),0)/1000</f>
        <v/>
      </c>
      <c r="FR199">
        <f>IFERROR(MATCH(FR$3,'Bins 2025'!$D199:$ALO199,1),0)/1000</f>
        <v/>
      </c>
      <c r="FS199">
        <f>IFERROR(MATCH(FS$3,'Bins 2025'!$D199:$ALO199,1),0)/1000</f>
        <v/>
      </c>
      <c r="FT199">
        <f>IFERROR(MATCH(FT$3,'Bins 2025'!$D199:$ALO199,1),0)/1000</f>
        <v/>
      </c>
      <c r="FU199">
        <f>IFERROR(MATCH(FU$3,'Bins 2025'!$D199:$ALO199,1),0)/1000</f>
        <v/>
      </c>
      <c r="FV199">
        <f>IFERROR(MATCH(FV$3,'Bins 2025'!$D199:$ALO199,1),0)/1000</f>
        <v/>
      </c>
      <c r="FW199">
        <f>IFERROR(MATCH(FW$3,'Bins 2025'!$D199:$ALO199,1),0)/1000</f>
        <v/>
      </c>
      <c r="FX199">
        <f>IFERROR(MATCH(FX$3,'Bins 2025'!$D199:$ALO199,1),0)/1000</f>
        <v/>
      </c>
      <c r="FY199">
        <f>IFERROR(MATCH(FY$3,'Bins 2025'!$D199:$ALO199,1),0)/1000</f>
        <v/>
      </c>
      <c r="FZ199">
        <f>IFERROR(MATCH(FZ$3,'Bins 2025'!$D199:$ALO199,1),0)/1000</f>
        <v/>
      </c>
      <c r="GA199">
        <f>IFERROR(MATCH(GA$3,'Bins 2025'!$D199:$ALO199,1),0)/1000</f>
        <v/>
      </c>
      <c r="GB199">
        <f>IFERROR(MATCH(GB$3,'Bins 2025'!$D199:$ALO199,1),0)/1000</f>
        <v/>
      </c>
      <c r="GC199">
        <f>IFERROR(MATCH(GC$3,'Bins 2025'!$D199:$ALO199,1),0)/1000</f>
        <v/>
      </c>
      <c r="GD199">
        <f>IFERROR(MATCH(GD$3,'Bins 2025'!$D199:$ALO199,1),0)/1000</f>
        <v/>
      </c>
      <c r="GE199">
        <f>IFERROR(MATCH(GE$3,'Bins 2025'!$D199:$ALO199,1),0)/1000</f>
        <v/>
      </c>
      <c r="GF199">
        <f>IFERROR(MATCH(GF$3,'Bins 2025'!$D199:$ALO199,1),0)/1000</f>
        <v/>
      </c>
      <c r="GG199">
        <f>IFERROR(MATCH(GG$3,'Bins 2025'!$D199:$ALO199,1),0)/1000</f>
        <v/>
      </c>
      <c r="GH199">
        <f>IFERROR(MATCH(GH$3,'Bins 2025'!$D199:$ALO199,1),0)/1000</f>
        <v/>
      </c>
      <c r="GI199">
        <f>IFERROR(MATCH(GI$3,'Bins 2025'!$D199:$ALO199,1),0)/1000</f>
        <v/>
      </c>
      <c r="GJ199">
        <f>IFERROR(MATCH(GJ$3,'Bins 2025'!$D199:$ALO199,1),0)/1000</f>
        <v/>
      </c>
      <c r="GK199">
        <f>IFERROR(MATCH(GK$3,'Bins 2025'!$D199:$ALO199,1),0)/1000</f>
        <v/>
      </c>
      <c r="GL199">
        <f>IFERROR(MATCH(GL$3,'Bins 2025'!$D199:$ALO199,1),0)/1000</f>
        <v/>
      </c>
      <c r="GM199">
        <f>IFERROR(MATCH(GM$3,'Bins 2025'!$D199:$ALO199,1),0)/1000</f>
        <v/>
      </c>
      <c r="GN199">
        <f>IFERROR(MATCH(GN$3,'Bins 2025'!$D199:$ALO199,1),0)/1000</f>
        <v/>
      </c>
      <c r="GO199">
        <f>IFERROR(MATCH(GO$3,'Bins 2025'!$D199:$ALO199,1),0)/1000</f>
        <v/>
      </c>
      <c r="GP199">
        <f>IFERROR(MATCH(GP$3,'Bins 2025'!$D199:$ALO199,1),0)/1000</f>
        <v/>
      </c>
      <c r="GQ199">
        <f>IFERROR(MATCH(GQ$3,'Bins 2025'!$D199:$ALO199,1),0)/1000</f>
        <v/>
      </c>
      <c r="GR199">
        <f>IFERROR(MATCH(GR$3,'Bins 2025'!$D199:$ALO199,1),0)/1000</f>
        <v/>
      </c>
      <c r="GS199">
        <f>IFERROR(MATCH(GS$3,'Bins 2025'!$D199:$ALO199,1),0)/1000</f>
        <v/>
      </c>
      <c r="GT199">
        <f>IFERROR(MATCH(GT$3,'Bins 2025'!$D199:$ALO199,1),0)/1000</f>
        <v/>
      </c>
      <c r="GU199">
        <f>IFERROR(MATCH(GU$3,'Bins 2025'!$D199:$ALO199,1),0)/1000</f>
        <v/>
      </c>
    </row>
    <row r="200">
      <c r="B200">
        <f>Inputs!B200</f>
        <v/>
      </c>
      <c r="C200">
        <f>Inputs!K200</f>
        <v/>
      </c>
      <c r="D200">
        <f>N(Inputs!H200)</f>
        <v/>
      </c>
      <c r="E200">
        <f>IFERROR(MATCH(E$3,'Bins 2025'!$D200:$ALO200,1),0)/1000</f>
        <v/>
      </c>
      <c r="F200">
        <f>IFERROR(MATCH(F$3,'Bins 2025'!$D200:$ALO200,1),0)/1000</f>
        <v/>
      </c>
      <c r="G200">
        <f>IFERROR(MATCH(G$3,'Bins 2025'!$D200:$ALO200,1),0)/1000</f>
        <v/>
      </c>
      <c r="H200">
        <f>IFERROR(MATCH(H$3,'Bins 2025'!$D200:$ALO200,1),0)/1000</f>
        <v/>
      </c>
      <c r="I200">
        <f>IFERROR(MATCH(I$3,'Bins 2025'!$D200:$ALO200,1),0)/1000</f>
        <v/>
      </c>
      <c r="J200">
        <f>IFERROR(MATCH(J$3,'Bins 2025'!$D200:$ALO200,1),0)/1000</f>
        <v/>
      </c>
      <c r="K200">
        <f>IFERROR(MATCH(K$3,'Bins 2025'!$D200:$ALO200,1),0)/1000</f>
        <v/>
      </c>
      <c r="L200">
        <f>IFERROR(MATCH(L$3,'Bins 2025'!$D200:$ALO200,1),0)/1000</f>
        <v/>
      </c>
      <c r="M200">
        <f>IFERROR(MATCH(M$3,'Bins 2025'!$D200:$ALO200,1),0)/1000</f>
        <v/>
      </c>
      <c r="N200">
        <f>IFERROR(MATCH(N$3,'Bins 2025'!$D200:$ALO200,1),0)/1000</f>
        <v/>
      </c>
      <c r="O200">
        <f>IFERROR(MATCH(O$3,'Bins 2025'!$D200:$ALO200,1),0)/1000</f>
        <v/>
      </c>
      <c r="P200">
        <f>IFERROR(MATCH(P$3,'Bins 2025'!$D200:$ALO200,1),0)/1000</f>
        <v/>
      </c>
      <c r="Q200">
        <f>IFERROR(MATCH(Q$3,'Bins 2025'!$D200:$ALO200,1),0)/1000</f>
        <v/>
      </c>
      <c r="R200">
        <f>IFERROR(MATCH(R$3,'Bins 2025'!$D200:$ALO200,1),0)/1000</f>
        <v/>
      </c>
      <c r="S200">
        <f>IFERROR(MATCH(S$3,'Bins 2025'!$D200:$ALO200,1),0)/1000</f>
        <v/>
      </c>
      <c r="T200">
        <f>IFERROR(MATCH(T$3,'Bins 2025'!$D200:$ALO200,1),0)/1000</f>
        <v/>
      </c>
      <c r="U200">
        <f>IFERROR(MATCH(U$3,'Bins 2025'!$D200:$ALO200,1),0)/1000</f>
        <v/>
      </c>
      <c r="V200">
        <f>IFERROR(MATCH(V$3,'Bins 2025'!$D200:$ALO200,1),0)/1000</f>
        <v/>
      </c>
      <c r="W200">
        <f>IFERROR(MATCH(W$3,'Bins 2025'!$D200:$ALO200,1),0)/1000</f>
        <v/>
      </c>
      <c r="X200">
        <f>IFERROR(MATCH(X$3,'Bins 2025'!$D200:$ALO200,1),0)/1000</f>
        <v/>
      </c>
      <c r="Y200">
        <f>IFERROR(MATCH(Y$3,'Bins 2025'!$D200:$ALO200,1),0)/1000</f>
        <v/>
      </c>
      <c r="Z200">
        <f>IFERROR(MATCH(Z$3,'Bins 2025'!$D200:$ALO200,1),0)/1000</f>
        <v/>
      </c>
      <c r="AA200">
        <f>IFERROR(MATCH(AA$3,'Bins 2025'!$D200:$ALO200,1),0)/1000</f>
        <v/>
      </c>
      <c r="AB200">
        <f>IFERROR(MATCH(AB$3,'Bins 2025'!$D200:$ALO200,1),0)/1000</f>
        <v/>
      </c>
      <c r="AC200">
        <f>IFERROR(MATCH(AC$3,'Bins 2025'!$D200:$ALO200,1),0)/1000</f>
        <v/>
      </c>
      <c r="AD200">
        <f>IFERROR(MATCH(AD$3,'Bins 2025'!$D200:$ALO200,1),0)/1000</f>
        <v/>
      </c>
      <c r="AE200">
        <f>IFERROR(MATCH(AE$3,'Bins 2025'!$D200:$ALO200,1),0)/1000</f>
        <v/>
      </c>
      <c r="AF200">
        <f>IFERROR(MATCH(AF$3,'Bins 2025'!$D200:$ALO200,1),0)/1000</f>
        <v/>
      </c>
      <c r="AG200">
        <f>IFERROR(MATCH(AG$3,'Bins 2025'!$D200:$ALO200,1),0)/1000</f>
        <v/>
      </c>
      <c r="AH200">
        <f>IFERROR(MATCH(AH$3,'Bins 2025'!$D200:$ALO200,1),0)/1000</f>
        <v/>
      </c>
      <c r="AI200">
        <f>IFERROR(MATCH(AI$3,'Bins 2025'!$D200:$ALO200,1),0)/1000</f>
        <v/>
      </c>
      <c r="AJ200">
        <f>IFERROR(MATCH(AJ$3,'Bins 2025'!$D200:$ALO200,1),0)/1000</f>
        <v/>
      </c>
      <c r="AK200">
        <f>IFERROR(MATCH(AK$3,'Bins 2025'!$D200:$ALO200,1),0)/1000</f>
        <v/>
      </c>
      <c r="AL200">
        <f>IFERROR(MATCH(AL$3,'Bins 2025'!$D200:$ALO200,1),0)/1000</f>
        <v/>
      </c>
      <c r="AM200">
        <f>IFERROR(MATCH(AM$3,'Bins 2025'!$D200:$ALO200,1),0)/1000</f>
        <v/>
      </c>
      <c r="AN200">
        <f>IFERROR(MATCH(AN$3,'Bins 2025'!$D200:$ALO200,1),0)/1000</f>
        <v/>
      </c>
      <c r="AO200">
        <f>IFERROR(MATCH(AO$3,'Bins 2025'!$D200:$ALO200,1),0)/1000</f>
        <v/>
      </c>
      <c r="AP200">
        <f>IFERROR(MATCH(AP$3,'Bins 2025'!$D200:$ALO200,1),0)/1000</f>
        <v/>
      </c>
      <c r="AQ200">
        <f>IFERROR(MATCH(AQ$3,'Bins 2025'!$D200:$ALO200,1),0)/1000</f>
        <v/>
      </c>
      <c r="AR200">
        <f>IFERROR(MATCH(AR$3,'Bins 2025'!$D200:$ALO200,1),0)/1000</f>
        <v/>
      </c>
      <c r="AS200">
        <f>IFERROR(MATCH(AS$3,'Bins 2025'!$D200:$ALO200,1),0)/1000</f>
        <v/>
      </c>
      <c r="AT200">
        <f>IFERROR(MATCH(AT$3,'Bins 2025'!$D200:$ALO200,1),0)/1000</f>
        <v/>
      </c>
      <c r="AU200">
        <f>IFERROR(MATCH(AU$3,'Bins 2025'!$D200:$ALO200,1),0)/1000</f>
        <v/>
      </c>
      <c r="AV200">
        <f>IFERROR(MATCH(AV$3,'Bins 2025'!$D200:$ALO200,1),0)/1000</f>
        <v/>
      </c>
      <c r="AW200">
        <f>IFERROR(MATCH(AW$3,'Bins 2025'!$D200:$ALO200,1),0)/1000</f>
        <v/>
      </c>
      <c r="AX200">
        <f>IFERROR(MATCH(AX$3,'Bins 2025'!$D200:$ALO200,1),0)/1000</f>
        <v/>
      </c>
      <c r="AY200">
        <f>IFERROR(MATCH(AY$3,'Bins 2025'!$D200:$ALO200,1),0)/1000</f>
        <v/>
      </c>
      <c r="AZ200">
        <f>IFERROR(MATCH(AZ$3,'Bins 2025'!$D200:$ALO200,1),0)/1000</f>
        <v/>
      </c>
      <c r="BA200">
        <f>IFERROR(MATCH(BA$3,'Bins 2025'!$D200:$ALO200,1),0)/1000</f>
        <v/>
      </c>
      <c r="BB200">
        <f>IFERROR(MATCH(BB$3,'Bins 2025'!$D200:$ALO200,1),0)/1000</f>
        <v/>
      </c>
      <c r="BC200">
        <f>IFERROR(MATCH(BC$3,'Bins 2025'!$D200:$ALO200,1),0)/1000</f>
        <v/>
      </c>
      <c r="BD200">
        <f>IFERROR(MATCH(BD$3,'Bins 2025'!$D200:$ALO200,1),0)/1000</f>
        <v/>
      </c>
      <c r="BE200">
        <f>IFERROR(MATCH(BE$3,'Bins 2025'!$D200:$ALO200,1),0)/1000</f>
        <v/>
      </c>
      <c r="BF200">
        <f>IFERROR(MATCH(BF$3,'Bins 2025'!$D200:$ALO200,1),0)/1000</f>
        <v/>
      </c>
      <c r="BG200">
        <f>IFERROR(MATCH(BG$3,'Bins 2025'!$D200:$ALO200,1),0)/1000</f>
        <v/>
      </c>
      <c r="BH200">
        <f>IFERROR(MATCH(BH$3,'Bins 2025'!$D200:$ALO200,1),0)/1000</f>
        <v/>
      </c>
      <c r="BI200">
        <f>IFERROR(MATCH(BI$3,'Bins 2025'!$D200:$ALO200,1),0)/1000</f>
        <v/>
      </c>
      <c r="BJ200">
        <f>IFERROR(MATCH(BJ$3,'Bins 2025'!$D200:$ALO200,1),0)/1000</f>
        <v/>
      </c>
      <c r="BK200">
        <f>IFERROR(MATCH(BK$3,'Bins 2025'!$D200:$ALO200,1),0)/1000</f>
        <v/>
      </c>
      <c r="BL200">
        <f>IFERROR(MATCH(BL$3,'Bins 2025'!$D200:$ALO200,1),0)/1000</f>
        <v/>
      </c>
      <c r="BM200">
        <f>IFERROR(MATCH(BM$3,'Bins 2025'!$D200:$ALO200,1),0)/1000</f>
        <v/>
      </c>
      <c r="BN200">
        <f>IFERROR(MATCH(BN$3,'Bins 2025'!$D200:$ALO200,1),0)/1000</f>
        <v/>
      </c>
      <c r="BO200">
        <f>IFERROR(MATCH(BO$3,'Bins 2025'!$D200:$ALO200,1),0)/1000</f>
        <v/>
      </c>
      <c r="BP200">
        <f>IFERROR(MATCH(BP$3,'Bins 2025'!$D200:$ALO200,1),0)/1000</f>
        <v/>
      </c>
      <c r="BQ200">
        <f>IFERROR(MATCH(BQ$3,'Bins 2025'!$D200:$ALO200,1),0)/1000</f>
        <v/>
      </c>
      <c r="BR200">
        <f>IFERROR(MATCH(BR$3,'Bins 2025'!$D200:$ALO200,1),0)/1000</f>
        <v/>
      </c>
      <c r="BS200">
        <f>IFERROR(MATCH(BS$3,'Bins 2025'!$D200:$ALO200,1),0)/1000</f>
        <v/>
      </c>
      <c r="BT200">
        <f>IFERROR(MATCH(BT$3,'Bins 2025'!$D200:$ALO200,1),0)/1000</f>
        <v/>
      </c>
      <c r="BU200">
        <f>IFERROR(MATCH(BU$3,'Bins 2025'!$D200:$ALO200,1),0)/1000</f>
        <v/>
      </c>
      <c r="BV200">
        <f>IFERROR(MATCH(BV$3,'Bins 2025'!$D200:$ALO200,1),0)/1000</f>
        <v/>
      </c>
      <c r="BW200">
        <f>IFERROR(MATCH(BW$3,'Bins 2025'!$D200:$ALO200,1),0)/1000</f>
        <v/>
      </c>
      <c r="BX200">
        <f>IFERROR(MATCH(BX$3,'Bins 2025'!$D200:$ALO200,1),0)/1000</f>
        <v/>
      </c>
      <c r="BY200">
        <f>IFERROR(MATCH(BY$3,'Bins 2025'!$D200:$ALO200,1),0)/1000</f>
        <v/>
      </c>
      <c r="BZ200">
        <f>IFERROR(MATCH(BZ$3,'Bins 2025'!$D200:$ALO200,1),0)/1000</f>
        <v/>
      </c>
      <c r="CA200">
        <f>IFERROR(MATCH(CA$3,'Bins 2025'!$D200:$ALO200,1),0)/1000</f>
        <v/>
      </c>
      <c r="CB200">
        <f>IFERROR(MATCH(CB$3,'Bins 2025'!$D200:$ALO200,1),0)/1000</f>
        <v/>
      </c>
      <c r="CC200">
        <f>IFERROR(MATCH(CC$3,'Bins 2025'!$D200:$ALO200,1),0)/1000</f>
        <v/>
      </c>
      <c r="CD200">
        <f>IFERROR(MATCH(CD$3,'Bins 2025'!$D200:$ALO200,1),0)/1000</f>
        <v/>
      </c>
      <c r="CE200">
        <f>IFERROR(MATCH(CE$3,'Bins 2025'!$D200:$ALO200,1),0)/1000</f>
        <v/>
      </c>
      <c r="CF200">
        <f>IFERROR(MATCH(CF$3,'Bins 2025'!$D200:$ALO200,1),0)/1000</f>
        <v/>
      </c>
      <c r="CG200">
        <f>IFERROR(MATCH(CG$3,'Bins 2025'!$D200:$ALO200,1),0)/1000</f>
        <v/>
      </c>
      <c r="CH200">
        <f>IFERROR(MATCH(CH$3,'Bins 2025'!$D200:$ALO200,1),0)/1000</f>
        <v/>
      </c>
      <c r="CI200">
        <f>IFERROR(MATCH(CI$3,'Bins 2025'!$D200:$ALO200,1),0)/1000</f>
        <v/>
      </c>
      <c r="CJ200">
        <f>IFERROR(MATCH(CJ$3,'Bins 2025'!$D200:$ALO200,1),0)/1000</f>
        <v/>
      </c>
      <c r="CK200">
        <f>IFERROR(MATCH(CK$3,'Bins 2025'!$D200:$ALO200,1),0)/1000</f>
        <v/>
      </c>
      <c r="CL200">
        <f>IFERROR(MATCH(CL$3,'Bins 2025'!$D200:$ALO200,1),0)/1000</f>
        <v/>
      </c>
      <c r="CM200">
        <f>IFERROR(MATCH(CM$3,'Bins 2025'!$D200:$ALO200,1),0)/1000</f>
        <v/>
      </c>
      <c r="CN200">
        <f>IFERROR(MATCH(CN$3,'Bins 2025'!$D200:$ALO200,1),0)/1000</f>
        <v/>
      </c>
      <c r="CO200">
        <f>IFERROR(MATCH(CO$3,'Bins 2025'!$D200:$ALO200,1),0)/1000</f>
        <v/>
      </c>
      <c r="CP200">
        <f>IFERROR(MATCH(CP$3,'Bins 2025'!$D200:$ALO200,1),0)/1000</f>
        <v/>
      </c>
      <c r="CQ200">
        <f>IFERROR(MATCH(CQ$3,'Bins 2025'!$D200:$ALO200,1),0)/1000</f>
        <v/>
      </c>
      <c r="CR200">
        <f>IFERROR(MATCH(CR$3,'Bins 2025'!$D200:$ALO200,1),0)/1000</f>
        <v/>
      </c>
      <c r="CS200">
        <f>IFERROR(MATCH(CS$3,'Bins 2025'!$D200:$ALO200,1),0)/1000</f>
        <v/>
      </c>
      <c r="CT200">
        <f>IFERROR(MATCH(CT$3,'Bins 2025'!$D200:$ALO200,1),0)/1000</f>
        <v/>
      </c>
      <c r="CU200">
        <f>IFERROR(MATCH(CU$3,'Bins 2025'!$D200:$ALO200,1),0)/1000</f>
        <v/>
      </c>
      <c r="CV200">
        <f>IFERROR(MATCH(CV$3,'Bins 2025'!$D200:$ALO200,1),0)/1000</f>
        <v/>
      </c>
      <c r="CW200">
        <f>IFERROR(MATCH(CW$3,'Bins 2025'!$D200:$ALO200,1),0)/1000</f>
        <v/>
      </c>
      <c r="CX200">
        <f>IFERROR(MATCH(CX$3,'Bins 2025'!$D200:$ALO200,1),0)/1000</f>
        <v/>
      </c>
      <c r="CY200">
        <f>IFERROR(MATCH(CY$3,'Bins 2025'!$D200:$ALO200,1),0)/1000</f>
        <v/>
      </c>
      <c r="CZ200">
        <f>IFERROR(MATCH(CZ$3,'Bins 2025'!$D200:$ALO200,1),0)/1000</f>
        <v/>
      </c>
      <c r="DA200">
        <f>IFERROR(MATCH(DA$3,'Bins 2025'!$D200:$ALO200,1),0)/1000</f>
        <v/>
      </c>
      <c r="DB200">
        <f>IFERROR(MATCH(DB$3,'Bins 2025'!$D200:$ALO200,1),0)/1000</f>
        <v/>
      </c>
      <c r="DC200">
        <f>IFERROR(MATCH(DC$3,'Bins 2025'!$D200:$ALO200,1),0)/1000</f>
        <v/>
      </c>
      <c r="DD200">
        <f>IFERROR(MATCH(DD$3,'Bins 2025'!$D200:$ALO200,1),0)/1000</f>
        <v/>
      </c>
      <c r="DE200">
        <f>IFERROR(MATCH(DE$3,'Bins 2025'!$D200:$ALO200,1),0)/1000</f>
        <v/>
      </c>
      <c r="DF200">
        <f>IFERROR(MATCH(DF$3,'Bins 2025'!$D200:$ALO200,1),0)/1000</f>
        <v/>
      </c>
      <c r="DG200">
        <f>IFERROR(MATCH(DG$3,'Bins 2025'!$D200:$ALO200,1),0)/1000</f>
        <v/>
      </c>
      <c r="DH200">
        <f>IFERROR(MATCH(DH$3,'Bins 2025'!$D200:$ALO200,1),0)/1000</f>
        <v/>
      </c>
      <c r="DI200">
        <f>IFERROR(MATCH(DI$3,'Bins 2025'!$D200:$ALO200,1),0)/1000</f>
        <v/>
      </c>
      <c r="DJ200">
        <f>IFERROR(MATCH(DJ$3,'Bins 2025'!$D200:$ALO200,1),0)/1000</f>
        <v/>
      </c>
      <c r="DK200">
        <f>IFERROR(MATCH(DK$3,'Bins 2025'!$D200:$ALO200,1),0)/1000</f>
        <v/>
      </c>
      <c r="DL200">
        <f>IFERROR(MATCH(DL$3,'Bins 2025'!$D200:$ALO200,1),0)/1000</f>
        <v/>
      </c>
      <c r="DM200">
        <f>IFERROR(MATCH(DM$3,'Bins 2025'!$D200:$ALO200,1),0)/1000</f>
        <v/>
      </c>
      <c r="DN200">
        <f>IFERROR(MATCH(DN$3,'Bins 2025'!$D200:$ALO200,1),0)/1000</f>
        <v/>
      </c>
      <c r="DO200">
        <f>IFERROR(MATCH(DO$3,'Bins 2025'!$D200:$ALO200,1),0)/1000</f>
        <v/>
      </c>
      <c r="DP200">
        <f>IFERROR(MATCH(DP$3,'Bins 2025'!$D200:$ALO200,1),0)/1000</f>
        <v/>
      </c>
      <c r="DQ200">
        <f>IFERROR(MATCH(DQ$3,'Bins 2025'!$D200:$ALO200,1),0)/1000</f>
        <v/>
      </c>
      <c r="DR200">
        <f>IFERROR(MATCH(DR$3,'Bins 2025'!$D200:$ALO200,1),0)/1000</f>
        <v/>
      </c>
      <c r="DS200">
        <f>IFERROR(MATCH(DS$3,'Bins 2025'!$D200:$ALO200,1),0)/1000</f>
        <v/>
      </c>
      <c r="DT200">
        <f>IFERROR(MATCH(DT$3,'Bins 2025'!$D200:$ALO200,1),0)/1000</f>
        <v/>
      </c>
      <c r="DU200">
        <f>IFERROR(MATCH(DU$3,'Bins 2025'!$D200:$ALO200,1),0)/1000</f>
        <v/>
      </c>
      <c r="DV200">
        <f>IFERROR(MATCH(DV$3,'Bins 2025'!$D200:$ALO200,1),0)/1000</f>
        <v/>
      </c>
      <c r="DW200">
        <f>IFERROR(MATCH(DW$3,'Bins 2025'!$D200:$ALO200,1),0)/1000</f>
        <v/>
      </c>
      <c r="DX200">
        <f>IFERROR(MATCH(DX$3,'Bins 2025'!$D200:$ALO200,1),0)/1000</f>
        <v/>
      </c>
      <c r="DY200">
        <f>IFERROR(MATCH(DY$3,'Bins 2025'!$D200:$ALO200,1),0)/1000</f>
        <v/>
      </c>
      <c r="DZ200">
        <f>IFERROR(MATCH(DZ$3,'Bins 2025'!$D200:$ALO200,1),0)/1000</f>
        <v/>
      </c>
      <c r="EA200">
        <f>IFERROR(MATCH(EA$3,'Bins 2025'!$D200:$ALO200,1),0)/1000</f>
        <v/>
      </c>
      <c r="EB200">
        <f>IFERROR(MATCH(EB$3,'Bins 2025'!$D200:$ALO200,1),0)/1000</f>
        <v/>
      </c>
      <c r="EC200">
        <f>IFERROR(MATCH(EC$3,'Bins 2025'!$D200:$ALO200,1),0)/1000</f>
        <v/>
      </c>
      <c r="ED200">
        <f>IFERROR(MATCH(ED$3,'Bins 2025'!$D200:$ALO200,1),0)/1000</f>
        <v/>
      </c>
      <c r="EE200">
        <f>IFERROR(MATCH(EE$3,'Bins 2025'!$D200:$ALO200,1),0)/1000</f>
        <v/>
      </c>
      <c r="EF200">
        <f>IFERROR(MATCH(EF$3,'Bins 2025'!$D200:$ALO200,1),0)/1000</f>
        <v/>
      </c>
      <c r="EG200">
        <f>IFERROR(MATCH(EG$3,'Bins 2025'!$D200:$ALO200,1),0)/1000</f>
        <v/>
      </c>
      <c r="EH200">
        <f>IFERROR(MATCH(EH$3,'Bins 2025'!$D200:$ALO200,1),0)/1000</f>
        <v/>
      </c>
      <c r="EI200">
        <f>IFERROR(MATCH(EI$3,'Bins 2025'!$D200:$ALO200,1),0)/1000</f>
        <v/>
      </c>
      <c r="EJ200">
        <f>IFERROR(MATCH(EJ$3,'Bins 2025'!$D200:$ALO200,1),0)/1000</f>
        <v/>
      </c>
      <c r="EK200">
        <f>IFERROR(MATCH(EK$3,'Bins 2025'!$D200:$ALO200,1),0)/1000</f>
        <v/>
      </c>
      <c r="EL200">
        <f>IFERROR(MATCH(EL$3,'Bins 2025'!$D200:$ALO200,1),0)/1000</f>
        <v/>
      </c>
      <c r="EM200">
        <f>IFERROR(MATCH(EM$3,'Bins 2025'!$D200:$ALO200,1),0)/1000</f>
        <v/>
      </c>
      <c r="EN200">
        <f>IFERROR(MATCH(EN$3,'Bins 2025'!$D200:$ALO200,1),0)/1000</f>
        <v/>
      </c>
      <c r="EO200">
        <f>IFERROR(MATCH(EO$3,'Bins 2025'!$D200:$ALO200,1),0)/1000</f>
        <v/>
      </c>
      <c r="EP200">
        <f>IFERROR(MATCH(EP$3,'Bins 2025'!$D200:$ALO200,1),0)/1000</f>
        <v/>
      </c>
      <c r="EQ200">
        <f>IFERROR(MATCH(EQ$3,'Bins 2025'!$D200:$ALO200,1),0)/1000</f>
        <v/>
      </c>
      <c r="ER200">
        <f>IFERROR(MATCH(ER$3,'Bins 2025'!$D200:$ALO200,1),0)/1000</f>
        <v/>
      </c>
      <c r="ES200">
        <f>IFERROR(MATCH(ES$3,'Bins 2025'!$D200:$ALO200,1),0)/1000</f>
        <v/>
      </c>
      <c r="ET200">
        <f>IFERROR(MATCH(ET$3,'Bins 2025'!$D200:$ALO200,1),0)/1000</f>
        <v/>
      </c>
      <c r="EU200">
        <f>IFERROR(MATCH(EU$3,'Bins 2025'!$D200:$ALO200,1),0)/1000</f>
        <v/>
      </c>
      <c r="EV200">
        <f>IFERROR(MATCH(EV$3,'Bins 2025'!$D200:$ALO200,1),0)/1000</f>
        <v/>
      </c>
      <c r="EW200">
        <f>IFERROR(MATCH(EW$3,'Bins 2025'!$D200:$ALO200,1),0)/1000</f>
        <v/>
      </c>
      <c r="EX200">
        <f>IFERROR(MATCH(EX$3,'Bins 2025'!$D200:$ALO200,1),0)/1000</f>
        <v/>
      </c>
      <c r="EY200">
        <f>IFERROR(MATCH(EY$3,'Bins 2025'!$D200:$ALO200,1),0)/1000</f>
        <v/>
      </c>
      <c r="EZ200">
        <f>IFERROR(MATCH(EZ$3,'Bins 2025'!$D200:$ALO200,1),0)/1000</f>
        <v/>
      </c>
      <c r="FA200">
        <f>IFERROR(MATCH(FA$3,'Bins 2025'!$D200:$ALO200,1),0)/1000</f>
        <v/>
      </c>
      <c r="FB200">
        <f>IFERROR(MATCH(FB$3,'Bins 2025'!$D200:$ALO200,1),0)/1000</f>
        <v/>
      </c>
      <c r="FC200">
        <f>IFERROR(MATCH(FC$3,'Bins 2025'!$D200:$ALO200,1),0)/1000</f>
        <v/>
      </c>
      <c r="FD200">
        <f>IFERROR(MATCH(FD$3,'Bins 2025'!$D200:$ALO200,1),0)/1000</f>
        <v/>
      </c>
      <c r="FE200">
        <f>IFERROR(MATCH(FE$3,'Bins 2025'!$D200:$ALO200,1),0)/1000</f>
        <v/>
      </c>
      <c r="FF200">
        <f>IFERROR(MATCH(FF$3,'Bins 2025'!$D200:$ALO200,1),0)/1000</f>
        <v/>
      </c>
      <c r="FG200">
        <f>IFERROR(MATCH(FG$3,'Bins 2025'!$D200:$ALO200,1),0)/1000</f>
        <v/>
      </c>
      <c r="FH200">
        <f>IFERROR(MATCH(FH$3,'Bins 2025'!$D200:$ALO200,1),0)/1000</f>
        <v/>
      </c>
      <c r="FI200">
        <f>IFERROR(MATCH(FI$3,'Bins 2025'!$D200:$ALO200,1),0)/1000</f>
        <v/>
      </c>
      <c r="FJ200">
        <f>IFERROR(MATCH(FJ$3,'Bins 2025'!$D200:$ALO200,1),0)/1000</f>
        <v/>
      </c>
      <c r="FK200">
        <f>IFERROR(MATCH(FK$3,'Bins 2025'!$D200:$ALO200,1),0)/1000</f>
        <v/>
      </c>
      <c r="FL200">
        <f>IFERROR(MATCH(FL$3,'Bins 2025'!$D200:$ALO200,1),0)/1000</f>
        <v/>
      </c>
      <c r="FM200">
        <f>IFERROR(MATCH(FM$3,'Bins 2025'!$D200:$ALO200,1),0)/1000</f>
        <v/>
      </c>
      <c r="FN200">
        <f>IFERROR(MATCH(FN$3,'Bins 2025'!$D200:$ALO200,1),0)/1000</f>
        <v/>
      </c>
      <c r="FO200">
        <f>IFERROR(MATCH(FO$3,'Bins 2025'!$D200:$ALO200,1),0)/1000</f>
        <v/>
      </c>
      <c r="FP200">
        <f>IFERROR(MATCH(FP$3,'Bins 2025'!$D200:$ALO200,1),0)/1000</f>
        <v/>
      </c>
      <c r="FQ200">
        <f>IFERROR(MATCH(FQ$3,'Bins 2025'!$D200:$ALO200,1),0)/1000</f>
        <v/>
      </c>
      <c r="FR200">
        <f>IFERROR(MATCH(FR$3,'Bins 2025'!$D200:$ALO200,1),0)/1000</f>
        <v/>
      </c>
      <c r="FS200">
        <f>IFERROR(MATCH(FS$3,'Bins 2025'!$D200:$ALO200,1),0)/1000</f>
        <v/>
      </c>
      <c r="FT200">
        <f>IFERROR(MATCH(FT$3,'Bins 2025'!$D200:$ALO200,1),0)/1000</f>
        <v/>
      </c>
      <c r="FU200">
        <f>IFERROR(MATCH(FU$3,'Bins 2025'!$D200:$ALO200,1),0)/1000</f>
        <v/>
      </c>
      <c r="FV200">
        <f>IFERROR(MATCH(FV$3,'Bins 2025'!$D200:$ALO200,1),0)/1000</f>
        <v/>
      </c>
      <c r="FW200">
        <f>IFERROR(MATCH(FW$3,'Bins 2025'!$D200:$ALO200,1),0)/1000</f>
        <v/>
      </c>
      <c r="FX200">
        <f>IFERROR(MATCH(FX$3,'Bins 2025'!$D200:$ALO200,1),0)/1000</f>
        <v/>
      </c>
      <c r="FY200">
        <f>IFERROR(MATCH(FY$3,'Bins 2025'!$D200:$ALO200,1),0)/1000</f>
        <v/>
      </c>
      <c r="FZ200">
        <f>IFERROR(MATCH(FZ$3,'Bins 2025'!$D200:$ALO200,1),0)/1000</f>
        <v/>
      </c>
      <c r="GA200">
        <f>IFERROR(MATCH(GA$3,'Bins 2025'!$D200:$ALO200,1),0)/1000</f>
        <v/>
      </c>
      <c r="GB200">
        <f>IFERROR(MATCH(GB$3,'Bins 2025'!$D200:$ALO200,1),0)/1000</f>
        <v/>
      </c>
      <c r="GC200">
        <f>IFERROR(MATCH(GC$3,'Bins 2025'!$D200:$ALO200,1),0)/1000</f>
        <v/>
      </c>
      <c r="GD200">
        <f>IFERROR(MATCH(GD$3,'Bins 2025'!$D200:$ALO200,1),0)/1000</f>
        <v/>
      </c>
      <c r="GE200">
        <f>IFERROR(MATCH(GE$3,'Bins 2025'!$D200:$ALO200,1),0)/1000</f>
        <v/>
      </c>
      <c r="GF200">
        <f>IFERROR(MATCH(GF$3,'Bins 2025'!$D200:$ALO200,1),0)/1000</f>
        <v/>
      </c>
      <c r="GG200">
        <f>IFERROR(MATCH(GG$3,'Bins 2025'!$D200:$ALO200,1),0)/1000</f>
        <v/>
      </c>
      <c r="GH200">
        <f>IFERROR(MATCH(GH$3,'Bins 2025'!$D200:$ALO200,1),0)/1000</f>
        <v/>
      </c>
      <c r="GI200">
        <f>IFERROR(MATCH(GI$3,'Bins 2025'!$D200:$ALO200,1),0)/1000</f>
        <v/>
      </c>
      <c r="GJ200">
        <f>IFERROR(MATCH(GJ$3,'Bins 2025'!$D200:$ALO200,1),0)/1000</f>
        <v/>
      </c>
      <c r="GK200">
        <f>IFERROR(MATCH(GK$3,'Bins 2025'!$D200:$ALO200,1),0)/1000</f>
        <v/>
      </c>
      <c r="GL200">
        <f>IFERROR(MATCH(GL$3,'Bins 2025'!$D200:$ALO200,1),0)/1000</f>
        <v/>
      </c>
      <c r="GM200">
        <f>IFERROR(MATCH(GM$3,'Bins 2025'!$D200:$ALO200,1),0)/1000</f>
        <v/>
      </c>
      <c r="GN200">
        <f>IFERROR(MATCH(GN$3,'Bins 2025'!$D200:$ALO200,1),0)/1000</f>
        <v/>
      </c>
      <c r="GO200">
        <f>IFERROR(MATCH(GO$3,'Bins 2025'!$D200:$ALO200,1),0)/1000</f>
        <v/>
      </c>
      <c r="GP200">
        <f>IFERROR(MATCH(GP$3,'Bins 2025'!$D200:$ALO200,1),0)/1000</f>
        <v/>
      </c>
      <c r="GQ200">
        <f>IFERROR(MATCH(GQ$3,'Bins 2025'!$D200:$ALO200,1),0)/1000</f>
        <v/>
      </c>
      <c r="GR200">
        <f>IFERROR(MATCH(GR$3,'Bins 2025'!$D200:$ALO200,1),0)/1000</f>
        <v/>
      </c>
      <c r="GS200">
        <f>IFERROR(MATCH(GS$3,'Bins 2025'!$D200:$ALO200,1),0)/1000</f>
        <v/>
      </c>
      <c r="GT200">
        <f>IFERROR(MATCH(GT$3,'Bins 2025'!$D200:$ALO200,1),0)/1000</f>
        <v/>
      </c>
      <c r="GU200">
        <f>IFERROR(MATCH(GU$3,'Bins 2025'!$D200:$ALO200,1),0)/1000</f>
        <v/>
      </c>
    </row>
    <row r="201">
      <c r="B201">
        <f>Inputs!B201</f>
        <v/>
      </c>
      <c r="C201">
        <f>Inputs!K201</f>
        <v/>
      </c>
      <c r="D201">
        <f>N(Inputs!H201)</f>
        <v/>
      </c>
      <c r="E201">
        <f>IFERROR(MATCH(E$3,'Bins 2025'!$D201:$ALO201,1),0)/1000</f>
        <v/>
      </c>
      <c r="F201">
        <f>IFERROR(MATCH(F$3,'Bins 2025'!$D201:$ALO201,1),0)/1000</f>
        <v/>
      </c>
      <c r="G201">
        <f>IFERROR(MATCH(G$3,'Bins 2025'!$D201:$ALO201,1),0)/1000</f>
        <v/>
      </c>
      <c r="H201">
        <f>IFERROR(MATCH(H$3,'Bins 2025'!$D201:$ALO201,1),0)/1000</f>
        <v/>
      </c>
      <c r="I201">
        <f>IFERROR(MATCH(I$3,'Bins 2025'!$D201:$ALO201,1),0)/1000</f>
        <v/>
      </c>
      <c r="J201">
        <f>IFERROR(MATCH(J$3,'Bins 2025'!$D201:$ALO201,1),0)/1000</f>
        <v/>
      </c>
      <c r="K201">
        <f>IFERROR(MATCH(K$3,'Bins 2025'!$D201:$ALO201,1),0)/1000</f>
        <v/>
      </c>
      <c r="L201">
        <f>IFERROR(MATCH(L$3,'Bins 2025'!$D201:$ALO201,1),0)/1000</f>
        <v/>
      </c>
      <c r="M201">
        <f>IFERROR(MATCH(M$3,'Bins 2025'!$D201:$ALO201,1),0)/1000</f>
        <v/>
      </c>
      <c r="N201">
        <f>IFERROR(MATCH(N$3,'Bins 2025'!$D201:$ALO201,1),0)/1000</f>
        <v/>
      </c>
      <c r="O201">
        <f>IFERROR(MATCH(O$3,'Bins 2025'!$D201:$ALO201,1),0)/1000</f>
        <v/>
      </c>
      <c r="P201">
        <f>IFERROR(MATCH(P$3,'Bins 2025'!$D201:$ALO201,1),0)/1000</f>
        <v/>
      </c>
      <c r="Q201">
        <f>IFERROR(MATCH(Q$3,'Bins 2025'!$D201:$ALO201,1),0)/1000</f>
        <v/>
      </c>
      <c r="R201">
        <f>IFERROR(MATCH(R$3,'Bins 2025'!$D201:$ALO201,1),0)/1000</f>
        <v/>
      </c>
      <c r="S201">
        <f>IFERROR(MATCH(S$3,'Bins 2025'!$D201:$ALO201,1),0)/1000</f>
        <v/>
      </c>
      <c r="T201">
        <f>IFERROR(MATCH(T$3,'Bins 2025'!$D201:$ALO201,1),0)/1000</f>
        <v/>
      </c>
      <c r="U201">
        <f>IFERROR(MATCH(U$3,'Bins 2025'!$D201:$ALO201,1),0)/1000</f>
        <v/>
      </c>
      <c r="V201">
        <f>IFERROR(MATCH(V$3,'Bins 2025'!$D201:$ALO201,1),0)/1000</f>
        <v/>
      </c>
      <c r="W201">
        <f>IFERROR(MATCH(W$3,'Bins 2025'!$D201:$ALO201,1),0)/1000</f>
        <v/>
      </c>
      <c r="X201">
        <f>IFERROR(MATCH(X$3,'Bins 2025'!$D201:$ALO201,1),0)/1000</f>
        <v/>
      </c>
      <c r="Y201">
        <f>IFERROR(MATCH(Y$3,'Bins 2025'!$D201:$ALO201,1),0)/1000</f>
        <v/>
      </c>
      <c r="Z201">
        <f>IFERROR(MATCH(Z$3,'Bins 2025'!$D201:$ALO201,1),0)/1000</f>
        <v/>
      </c>
      <c r="AA201">
        <f>IFERROR(MATCH(AA$3,'Bins 2025'!$D201:$ALO201,1),0)/1000</f>
        <v/>
      </c>
      <c r="AB201">
        <f>IFERROR(MATCH(AB$3,'Bins 2025'!$D201:$ALO201,1),0)/1000</f>
        <v/>
      </c>
      <c r="AC201">
        <f>IFERROR(MATCH(AC$3,'Bins 2025'!$D201:$ALO201,1),0)/1000</f>
        <v/>
      </c>
      <c r="AD201">
        <f>IFERROR(MATCH(AD$3,'Bins 2025'!$D201:$ALO201,1),0)/1000</f>
        <v/>
      </c>
      <c r="AE201">
        <f>IFERROR(MATCH(AE$3,'Bins 2025'!$D201:$ALO201,1),0)/1000</f>
        <v/>
      </c>
      <c r="AF201">
        <f>IFERROR(MATCH(AF$3,'Bins 2025'!$D201:$ALO201,1),0)/1000</f>
        <v/>
      </c>
      <c r="AG201">
        <f>IFERROR(MATCH(AG$3,'Bins 2025'!$D201:$ALO201,1),0)/1000</f>
        <v/>
      </c>
      <c r="AH201">
        <f>IFERROR(MATCH(AH$3,'Bins 2025'!$D201:$ALO201,1),0)/1000</f>
        <v/>
      </c>
      <c r="AI201">
        <f>IFERROR(MATCH(AI$3,'Bins 2025'!$D201:$ALO201,1),0)/1000</f>
        <v/>
      </c>
      <c r="AJ201">
        <f>IFERROR(MATCH(AJ$3,'Bins 2025'!$D201:$ALO201,1),0)/1000</f>
        <v/>
      </c>
      <c r="AK201">
        <f>IFERROR(MATCH(AK$3,'Bins 2025'!$D201:$ALO201,1),0)/1000</f>
        <v/>
      </c>
      <c r="AL201">
        <f>IFERROR(MATCH(AL$3,'Bins 2025'!$D201:$ALO201,1),0)/1000</f>
        <v/>
      </c>
      <c r="AM201">
        <f>IFERROR(MATCH(AM$3,'Bins 2025'!$D201:$ALO201,1),0)/1000</f>
        <v/>
      </c>
      <c r="AN201">
        <f>IFERROR(MATCH(AN$3,'Bins 2025'!$D201:$ALO201,1),0)/1000</f>
        <v/>
      </c>
      <c r="AO201">
        <f>IFERROR(MATCH(AO$3,'Bins 2025'!$D201:$ALO201,1),0)/1000</f>
        <v/>
      </c>
      <c r="AP201">
        <f>IFERROR(MATCH(AP$3,'Bins 2025'!$D201:$ALO201,1),0)/1000</f>
        <v/>
      </c>
      <c r="AQ201">
        <f>IFERROR(MATCH(AQ$3,'Bins 2025'!$D201:$ALO201,1),0)/1000</f>
        <v/>
      </c>
      <c r="AR201">
        <f>IFERROR(MATCH(AR$3,'Bins 2025'!$D201:$ALO201,1),0)/1000</f>
        <v/>
      </c>
      <c r="AS201">
        <f>IFERROR(MATCH(AS$3,'Bins 2025'!$D201:$ALO201,1),0)/1000</f>
        <v/>
      </c>
      <c r="AT201">
        <f>IFERROR(MATCH(AT$3,'Bins 2025'!$D201:$ALO201,1),0)/1000</f>
        <v/>
      </c>
      <c r="AU201">
        <f>IFERROR(MATCH(AU$3,'Bins 2025'!$D201:$ALO201,1),0)/1000</f>
        <v/>
      </c>
      <c r="AV201">
        <f>IFERROR(MATCH(AV$3,'Bins 2025'!$D201:$ALO201,1),0)/1000</f>
        <v/>
      </c>
      <c r="AW201">
        <f>IFERROR(MATCH(AW$3,'Bins 2025'!$D201:$ALO201,1),0)/1000</f>
        <v/>
      </c>
      <c r="AX201">
        <f>IFERROR(MATCH(AX$3,'Bins 2025'!$D201:$ALO201,1),0)/1000</f>
        <v/>
      </c>
      <c r="AY201">
        <f>IFERROR(MATCH(AY$3,'Bins 2025'!$D201:$ALO201,1),0)/1000</f>
        <v/>
      </c>
      <c r="AZ201">
        <f>IFERROR(MATCH(AZ$3,'Bins 2025'!$D201:$ALO201,1),0)/1000</f>
        <v/>
      </c>
      <c r="BA201">
        <f>IFERROR(MATCH(BA$3,'Bins 2025'!$D201:$ALO201,1),0)/1000</f>
        <v/>
      </c>
      <c r="BB201">
        <f>IFERROR(MATCH(BB$3,'Bins 2025'!$D201:$ALO201,1),0)/1000</f>
        <v/>
      </c>
      <c r="BC201">
        <f>IFERROR(MATCH(BC$3,'Bins 2025'!$D201:$ALO201,1),0)/1000</f>
        <v/>
      </c>
      <c r="BD201">
        <f>IFERROR(MATCH(BD$3,'Bins 2025'!$D201:$ALO201,1),0)/1000</f>
        <v/>
      </c>
      <c r="BE201">
        <f>IFERROR(MATCH(BE$3,'Bins 2025'!$D201:$ALO201,1),0)/1000</f>
        <v/>
      </c>
      <c r="BF201">
        <f>IFERROR(MATCH(BF$3,'Bins 2025'!$D201:$ALO201,1),0)/1000</f>
        <v/>
      </c>
      <c r="BG201">
        <f>IFERROR(MATCH(BG$3,'Bins 2025'!$D201:$ALO201,1),0)/1000</f>
        <v/>
      </c>
      <c r="BH201">
        <f>IFERROR(MATCH(BH$3,'Bins 2025'!$D201:$ALO201,1),0)/1000</f>
        <v/>
      </c>
      <c r="BI201">
        <f>IFERROR(MATCH(BI$3,'Bins 2025'!$D201:$ALO201,1),0)/1000</f>
        <v/>
      </c>
      <c r="BJ201">
        <f>IFERROR(MATCH(BJ$3,'Bins 2025'!$D201:$ALO201,1),0)/1000</f>
        <v/>
      </c>
      <c r="BK201">
        <f>IFERROR(MATCH(BK$3,'Bins 2025'!$D201:$ALO201,1),0)/1000</f>
        <v/>
      </c>
      <c r="BL201">
        <f>IFERROR(MATCH(BL$3,'Bins 2025'!$D201:$ALO201,1),0)/1000</f>
        <v/>
      </c>
      <c r="BM201">
        <f>IFERROR(MATCH(BM$3,'Bins 2025'!$D201:$ALO201,1),0)/1000</f>
        <v/>
      </c>
      <c r="BN201">
        <f>IFERROR(MATCH(BN$3,'Bins 2025'!$D201:$ALO201,1),0)/1000</f>
        <v/>
      </c>
      <c r="BO201">
        <f>IFERROR(MATCH(BO$3,'Bins 2025'!$D201:$ALO201,1),0)/1000</f>
        <v/>
      </c>
      <c r="BP201">
        <f>IFERROR(MATCH(BP$3,'Bins 2025'!$D201:$ALO201,1),0)/1000</f>
        <v/>
      </c>
      <c r="BQ201">
        <f>IFERROR(MATCH(BQ$3,'Bins 2025'!$D201:$ALO201,1),0)/1000</f>
        <v/>
      </c>
      <c r="BR201">
        <f>IFERROR(MATCH(BR$3,'Bins 2025'!$D201:$ALO201,1),0)/1000</f>
        <v/>
      </c>
      <c r="BS201">
        <f>IFERROR(MATCH(BS$3,'Bins 2025'!$D201:$ALO201,1),0)/1000</f>
        <v/>
      </c>
      <c r="BT201">
        <f>IFERROR(MATCH(BT$3,'Bins 2025'!$D201:$ALO201,1),0)/1000</f>
        <v/>
      </c>
      <c r="BU201">
        <f>IFERROR(MATCH(BU$3,'Bins 2025'!$D201:$ALO201,1),0)/1000</f>
        <v/>
      </c>
      <c r="BV201">
        <f>IFERROR(MATCH(BV$3,'Bins 2025'!$D201:$ALO201,1),0)/1000</f>
        <v/>
      </c>
      <c r="BW201">
        <f>IFERROR(MATCH(BW$3,'Bins 2025'!$D201:$ALO201,1),0)/1000</f>
        <v/>
      </c>
      <c r="BX201">
        <f>IFERROR(MATCH(BX$3,'Bins 2025'!$D201:$ALO201,1),0)/1000</f>
        <v/>
      </c>
      <c r="BY201">
        <f>IFERROR(MATCH(BY$3,'Bins 2025'!$D201:$ALO201,1),0)/1000</f>
        <v/>
      </c>
      <c r="BZ201">
        <f>IFERROR(MATCH(BZ$3,'Bins 2025'!$D201:$ALO201,1),0)/1000</f>
        <v/>
      </c>
      <c r="CA201">
        <f>IFERROR(MATCH(CA$3,'Bins 2025'!$D201:$ALO201,1),0)/1000</f>
        <v/>
      </c>
      <c r="CB201">
        <f>IFERROR(MATCH(CB$3,'Bins 2025'!$D201:$ALO201,1),0)/1000</f>
        <v/>
      </c>
      <c r="CC201">
        <f>IFERROR(MATCH(CC$3,'Bins 2025'!$D201:$ALO201,1),0)/1000</f>
        <v/>
      </c>
      <c r="CD201">
        <f>IFERROR(MATCH(CD$3,'Bins 2025'!$D201:$ALO201,1),0)/1000</f>
        <v/>
      </c>
      <c r="CE201">
        <f>IFERROR(MATCH(CE$3,'Bins 2025'!$D201:$ALO201,1),0)/1000</f>
        <v/>
      </c>
      <c r="CF201">
        <f>IFERROR(MATCH(CF$3,'Bins 2025'!$D201:$ALO201,1),0)/1000</f>
        <v/>
      </c>
      <c r="CG201">
        <f>IFERROR(MATCH(CG$3,'Bins 2025'!$D201:$ALO201,1),0)/1000</f>
        <v/>
      </c>
      <c r="CH201">
        <f>IFERROR(MATCH(CH$3,'Bins 2025'!$D201:$ALO201,1),0)/1000</f>
        <v/>
      </c>
      <c r="CI201">
        <f>IFERROR(MATCH(CI$3,'Bins 2025'!$D201:$ALO201,1),0)/1000</f>
        <v/>
      </c>
      <c r="CJ201">
        <f>IFERROR(MATCH(CJ$3,'Bins 2025'!$D201:$ALO201,1),0)/1000</f>
        <v/>
      </c>
      <c r="CK201">
        <f>IFERROR(MATCH(CK$3,'Bins 2025'!$D201:$ALO201,1),0)/1000</f>
        <v/>
      </c>
      <c r="CL201">
        <f>IFERROR(MATCH(CL$3,'Bins 2025'!$D201:$ALO201,1),0)/1000</f>
        <v/>
      </c>
      <c r="CM201">
        <f>IFERROR(MATCH(CM$3,'Bins 2025'!$D201:$ALO201,1),0)/1000</f>
        <v/>
      </c>
      <c r="CN201">
        <f>IFERROR(MATCH(CN$3,'Bins 2025'!$D201:$ALO201,1),0)/1000</f>
        <v/>
      </c>
      <c r="CO201">
        <f>IFERROR(MATCH(CO$3,'Bins 2025'!$D201:$ALO201,1),0)/1000</f>
        <v/>
      </c>
      <c r="CP201">
        <f>IFERROR(MATCH(CP$3,'Bins 2025'!$D201:$ALO201,1),0)/1000</f>
        <v/>
      </c>
      <c r="CQ201">
        <f>IFERROR(MATCH(CQ$3,'Bins 2025'!$D201:$ALO201,1),0)/1000</f>
        <v/>
      </c>
      <c r="CR201">
        <f>IFERROR(MATCH(CR$3,'Bins 2025'!$D201:$ALO201,1),0)/1000</f>
        <v/>
      </c>
      <c r="CS201">
        <f>IFERROR(MATCH(CS$3,'Bins 2025'!$D201:$ALO201,1),0)/1000</f>
        <v/>
      </c>
      <c r="CT201">
        <f>IFERROR(MATCH(CT$3,'Bins 2025'!$D201:$ALO201,1),0)/1000</f>
        <v/>
      </c>
      <c r="CU201">
        <f>IFERROR(MATCH(CU$3,'Bins 2025'!$D201:$ALO201,1),0)/1000</f>
        <v/>
      </c>
      <c r="CV201">
        <f>IFERROR(MATCH(CV$3,'Bins 2025'!$D201:$ALO201,1),0)/1000</f>
        <v/>
      </c>
      <c r="CW201">
        <f>IFERROR(MATCH(CW$3,'Bins 2025'!$D201:$ALO201,1),0)/1000</f>
        <v/>
      </c>
      <c r="CX201">
        <f>IFERROR(MATCH(CX$3,'Bins 2025'!$D201:$ALO201,1),0)/1000</f>
        <v/>
      </c>
      <c r="CY201">
        <f>IFERROR(MATCH(CY$3,'Bins 2025'!$D201:$ALO201,1),0)/1000</f>
        <v/>
      </c>
      <c r="CZ201">
        <f>IFERROR(MATCH(CZ$3,'Bins 2025'!$D201:$ALO201,1),0)/1000</f>
        <v/>
      </c>
      <c r="DA201">
        <f>IFERROR(MATCH(DA$3,'Bins 2025'!$D201:$ALO201,1),0)/1000</f>
        <v/>
      </c>
      <c r="DB201">
        <f>IFERROR(MATCH(DB$3,'Bins 2025'!$D201:$ALO201,1),0)/1000</f>
        <v/>
      </c>
      <c r="DC201">
        <f>IFERROR(MATCH(DC$3,'Bins 2025'!$D201:$ALO201,1),0)/1000</f>
        <v/>
      </c>
      <c r="DD201">
        <f>IFERROR(MATCH(DD$3,'Bins 2025'!$D201:$ALO201,1),0)/1000</f>
        <v/>
      </c>
      <c r="DE201">
        <f>IFERROR(MATCH(DE$3,'Bins 2025'!$D201:$ALO201,1),0)/1000</f>
        <v/>
      </c>
      <c r="DF201">
        <f>IFERROR(MATCH(DF$3,'Bins 2025'!$D201:$ALO201,1),0)/1000</f>
        <v/>
      </c>
      <c r="DG201">
        <f>IFERROR(MATCH(DG$3,'Bins 2025'!$D201:$ALO201,1),0)/1000</f>
        <v/>
      </c>
      <c r="DH201">
        <f>IFERROR(MATCH(DH$3,'Bins 2025'!$D201:$ALO201,1),0)/1000</f>
        <v/>
      </c>
      <c r="DI201">
        <f>IFERROR(MATCH(DI$3,'Bins 2025'!$D201:$ALO201,1),0)/1000</f>
        <v/>
      </c>
      <c r="DJ201">
        <f>IFERROR(MATCH(DJ$3,'Bins 2025'!$D201:$ALO201,1),0)/1000</f>
        <v/>
      </c>
      <c r="DK201">
        <f>IFERROR(MATCH(DK$3,'Bins 2025'!$D201:$ALO201,1),0)/1000</f>
        <v/>
      </c>
      <c r="DL201">
        <f>IFERROR(MATCH(DL$3,'Bins 2025'!$D201:$ALO201,1),0)/1000</f>
        <v/>
      </c>
      <c r="DM201">
        <f>IFERROR(MATCH(DM$3,'Bins 2025'!$D201:$ALO201,1),0)/1000</f>
        <v/>
      </c>
      <c r="DN201">
        <f>IFERROR(MATCH(DN$3,'Bins 2025'!$D201:$ALO201,1),0)/1000</f>
        <v/>
      </c>
      <c r="DO201">
        <f>IFERROR(MATCH(DO$3,'Bins 2025'!$D201:$ALO201,1),0)/1000</f>
        <v/>
      </c>
      <c r="DP201">
        <f>IFERROR(MATCH(DP$3,'Bins 2025'!$D201:$ALO201,1),0)/1000</f>
        <v/>
      </c>
      <c r="DQ201">
        <f>IFERROR(MATCH(DQ$3,'Bins 2025'!$D201:$ALO201,1),0)/1000</f>
        <v/>
      </c>
      <c r="DR201">
        <f>IFERROR(MATCH(DR$3,'Bins 2025'!$D201:$ALO201,1),0)/1000</f>
        <v/>
      </c>
      <c r="DS201">
        <f>IFERROR(MATCH(DS$3,'Bins 2025'!$D201:$ALO201,1),0)/1000</f>
        <v/>
      </c>
      <c r="DT201">
        <f>IFERROR(MATCH(DT$3,'Bins 2025'!$D201:$ALO201,1),0)/1000</f>
        <v/>
      </c>
      <c r="DU201">
        <f>IFERROR(MATCH(DU$3,'Bins 2025'!$D201:$ALO201,1),0)/1000</f>
        <v/>
      </c>
      <c r="DV201">
        <f>IFERROR(MATCH(DV$3,'Bins 2025'!$D201:$ALO201,1),0)/1000</f>
        <v/>
      </c>
      <c r="DW201">
        <f>IFERROR(MATCH(DW$3,'Bins 2025'!$D201:$ALO201,1),0)/1000</f>
        <v/>
      </c>
      <c r="DX201">
        <f>IFERROR(MATCH(DX$3,'Bins 2025'!$D201:$ALO201,1),0)/1000</f>
        <v/>
      </c>
      <c r="DY201">
        <f>IFERROR(MATCH(DY$3,'Bins 2025'!$D201:$ALO201,1),0)/1000</f>
        <v/>
      </c>
      <c r="DZ201">
        <f>IFERROR(MATCH(DZ$3,'Bins 2025'!$D201:$ALO201,1),0)/1000</f>
        <v/>
      </c>
      <c r="EA201">
        <f>IFERROR(MATCH(EA$3,'Bins 2025'!$D201:$ALO201,1),0)/1000</f>
        <v/>
      </c>
      <c r="EB201">
        <f>IFERROR(MATCH(EB$3,'Bins 2025'!$D201:$ALO201,1),0)/1000</f>
        <v/>
      </c>
      <c r="EC201">
        <f>IFERROR(MATCH(EC$3,'Bins 2025'!$D201:$ALO201,1),0)/1000</f>
        <v/>
      </c>
      <c r="ED201">
        <f>IFERROR(MATCH(ED$3,'Bins 2025'!$D201:$ALO201,1),0)/1000</f>
        <v/>
      </c>
      <c r="EE201">
        <f>IFERROR(MATCH(EE$3,'Bins 2025'!$D201:$ALO201,1),0)/1000</f>
        <v/>
      </c>
      <c r="EF201">
        <f>IFERROR(MATCH(EF$3,'Bins 2025'!$D201:$ALO201,1),0)/1000</f>
        <v/>
      </c>
      <c r="EG201">
        <f>IFERROR(MATCH(EG$3,'Bins 2025'!$D201:$ALO201,1),0)/1000</f>
        <v/>
      </c>
      <c r="EH201">
        <f>IFERROR(MATCH(EH$3,'Bins 2025'!$D201:$ALO201,1),0)/1000</f>
        <v/>
      </c>
      <c r="EI201">
        <f>IFERROR(MATCH(EI$3,'Bins 2025'!$D201:$ALO201,1),0)/1000</f>
        <v/>
      </c>
      <c r="EJ201">
        <f>IFERROR(MATCH(EJ$3,'Bins 2025'!$D201:$ALO201,1),0)/1000</f>
        <v/>
      </c>
      <c r="EK201">
        <f>IFERROR(MATCH(EK$3,'Bins 2025'!$D201:$ALO201,1),0)/1000</f>
        <v/>
      </c>
      <c r="EL201">
        <f>IFERROR(MATCH(EL$3,'Bins 2025'!$D201:$ALO201,1),0)/1000</f>
        <v/>
      </c>
      <c r="EM201">
        <f>IFERROR(MATCH(EM$3,'Bins 2025'!$D201:$ALO201,1),0)/1000</f>
        <v/>
      </c>
      <c r="EN201">
        <f>IFERROR(MATCH(EN$3,'Bins 2025'!$D201:$ALO201,1),0)/1000</f>
        <v/>
      </c>
      <c r="EO201">
        <f>IFERROR(MATCH(EO$3,'Bins 2025'!$D201:$ALO201,1),0)/1000</f>
        <v/>
      </c>
      <c r="EP201">
        <f>IFERROR(MATCH(EP$3,'Bins 2025'!$D201:$ALO201,1),0)/1000</f>
        <v/>
      </c>
      <c r="EQ201">
        <f>IFERROR(MATCH(EQ$3,'Bins 2025'!$D201:$ALO201,1),0)/1000</f>
        <v/>
      </c>
      <c r="ER201">
        <f>IFERROR(MATCH(ER$3,'Bins 2025'!$D201:$ALO201,1),0)/1000</f>
        <v/>
      </c>
      <c r="ES201">
        <f>IFERROR(MATCH(ES$3,'Bins 2025'!$D201:$ALO201,1),0)/1000</f>
        <v/>
      </c>
      <c r="ET201">
        <f>IFERROR(MATCH(ET$3,'Bins 2025'!$D201:$ALO201,1),0)/1000</f>
        <v/>
      </c>
      <c r="EU201">
        <f>IFERROR(MATCH(EU$3,'Bins 2025'!$D201:$ALO201,1),0)/1000</f>
        <v/>
      </c>
      <c r="EV201">
        <f>IFERROR(MATCH(EV$3,'Bins 2025'!$D201:$ALO201,1),0)/1000</f>
        <v/>
      </c>
      <c r="EW201">
        <f>IFERROR(MATCH(EW$3,'Bins 2025'!$D201:$ALO201,1),0)/1000</f>
        <v/>
      </c>
      <c r="EX201">
        <f>IFERROR(MATCH(EX$3,'Bins 2025'!$D201:$ALO201,1),0)/1000</f>
        <v/>
      </c>
      <c r="EY201">
        <f>IFERROR(MATCH(EY$3,'Bins 2025'!$D201:$ALO201,1),0)/1000</f>
        <v/>
      </c>
      <c r="EZ201">
        <f>IFERROR(MATCH(EZ$3,'Bins 2025'!$D201:$ALO201,1),0)/1000</f>
        <v/>
      </c>
      <c r="FA201">
        <f>IFERROR(MATCH(FA$3,'Bins 2025'!$D201:$ALO201,1),0)/1000</f>
        <v/>
      </c>
      <c r="FB201">
        <f>IFERROR(MATCH(FB$3,'Bins 2025'!$D201:$ALO201,1),0)/1000</f>
        <v/>
      </c>
      <c r="FC201">
        <f>IFERROR(MATCH(FC$3,'Bins 2025'!$D201:$ALO201,1),0)/1000</f>
        <v/>
      </c>
      <c r="FD201">
        <f>IFERROR(MATCH(FD$3,'Bins 2025'!$D201:$ALO201,1),0)/1000</f>
        <v/>
      </c>
      <c r="FE201">
        <f>IFERROR(MATCH(FE$3,'Bins 2025'!$D201:$ALO201,1),0)/1000</f>
        <v/>
      </c>
      <c r="FF201">
        <f>IFERROR(MATCH(FF$3,'Bins 2025'!$D201:$ALO201,1),0)/1000</f>
        <v/>
      </c>
      <c r="FG201">
        <f>IFERROR(MATCH(FG$3,'Bins 2025'!$D201:$ALO201,1),0)/1000</f>
        <v/>
      </c>
      <c r="FH201">
        <f>IFERROR(MATCH(FH$3,'Bins 2025'!$D201:$ALO201,1),0)/1000</f>
        <v/>
      </c>
      <c r="FI201">
        <f>IFERROR(MATCH(FI$3,'Bins 2025'!$D201:$ALO201,1),0)/1000</f>
        <v/>
      </c>
      <c r="FJ201">
        <f>IFERROR(MATCH(FJ$3,'Bins 2025'!$D201:$ALO201,1),0)/1000</f>
        <v/>
      </c>
      <c r="FK201">
        <f>IFERROR(MATCH(FK$3,'Bins 2025'!$D201:$ALO201,1),0)/1000</f>
        <v/>
      </c>
      <c r="FL201">
        <f>IFERROR(MATCH(FL$3,'Bins 2025'!$D201:$ALO201,1),0)/1000</f>
        <v/>
      </c>
      <c r="FM201">
        <f>IFERROR(MATCH(FM$3,'Bins 2025'!$D201:$ALO201,1),0)/1000</f>
        <v/>
      </c>
      <c r="FN201">
        <f>IFERROR(MATCH(FN$3,'Bins 2025'!$D201:$ALO201,1),0)/1000</f>
        <v/>
      </c>
      <c r="FO201">
        <f>IFERROR(MATCH(FO$3,'Bins 2025'!$D201:$ALO201,1),0)/1000</f>
        <v/>
      </c>
      <c r="FP201">
        <f>IFERROR(MATCH(FP$3,'Bins 2025'!$D201:$ALO201,1),0)/1000</f>
        <v/>
      </c>
      <c r="FQ201">
        <f>IFERROR(MATCH(FQ$3,'Bins 2025'!$D201:$ALO201,1),0)/1000</f>
        <v/>
      </c>
      <c r="FR201">
        <f>IFERROR(MATCH(FR$3,'Bins 2025'!$D201:$ALO201,1),0)/1000</f>
        <v/>
      </c>
      <c r="FS201">
        <f>IFERROR(MATCH(FS$3,'Bins 2025'!$D201:$ALO201,1),0)/1000</f>
        <v/>
      </c>
      <c r="FT201">
        <f>IFERROR(MATCH(FT$3,'Bins 2025'!$D201:$ALO201,1),0)/1000</f>
        <v/>
      </c>
      <c r="FU201">
        <f>IFERROR(MATCH(FU$3,'Bins 2025'!$D201:$ALO201,1),0)/1000</f>
        <v/>
      </c>
      <c r="FV201">
        <f>IFERROR(MATCH(FV$3,'Bins 2025'!$D201:$ALO201,1),0)/1000</f>
        <v/>
      </c>
      <c r="FW201">
        <f>IFERROR(MATCH(FW$3,'Bins 2025'!$D201:$ALO201,1),0)/1000</f>
        <v/>
      </c>
      <c r="FX201">
        <f>IFERROR(MATCH(FX$3,'Bins 2025'!$D201:$ALO201,1),0)/1000</f>
        <v/>
      </c>
      <c r="FY201">
        <f>IFERROR(MATCH(FY$3,'Bins 2025'!$D201:$ALO201,1),0)/1000</f>
        <v/>
      </c>
      <c r="FZ201">
        <f>IFERROR(MATCH(FZ$3,'Bins 2025'!$D201:$ALO201,1),0)/1000</f>
        <v/>
      </c>
      <c r="GA201">
        <f>IFERROR(MATCH(GA$3,'Bins 2025'!$D201:$ALO201,1),0)/1000</f>
        <v/>
      </c>
      <c r="GB201">
        <f>IFERROR(MATCH(GB$3,'Bins 2025'!$D201:$ALO201,1),0)/1000</f>
        <v/>
      </c>
      <c r="GC201">
        <f>IFERROR(MATCH(GC$3,'Bins 2025'!$D201:$ALO201,1),0)/1000</f>
        <v/>
      </c>
      <c r="GD201">
        <f>IFERROR(MATCH(GD$3,'Bins 2025'!$D201:$ALO201,1),0)/1000</f>
        <v/>
      </c>
      <c r="GE201">
        <f>IFERROR(MATCH(GE$3,'Bins 2025'!$D201:$ALO201,1),0)/1000</f>
        <v/>
      </c>
      <c r="GF201">
        <f>IFERROR(MATCH(GF$3,'Bins 2025'!$D201:$ALO201,1),0)/1000</f>
        <v/>
      </c>
      <c r="GG201">
        <f>IFERROR(MATCH(GG$3,'Bins 2025'!$D201:$ALO201,1),0)/1000</f>
        <v/>
      </c>
      <c r="GH201">
        <f>IFERROR(MATCH(GH$3,'Bins 2025'!$D201:$ALO201,1),0)/1000</f>
        <v/>
      </c>
      <c r="GI201">
        <f>IFERROR(MATCH(GI$3,'Bins 2025'!$D201:$ALO201,1),0)/1000</f>
        <v/>
      </c>
      <c r="GJ201">
        <f>IFERROR(MATCH(GJ$3,'Bins 2025'!$D201:$ALO201,1),0)/1000</f>
        <v/>
      </c>
      <c r="GK201">
        <f>IFERROR(MATCH(GK$3,'Bins 2025'!$D201:$ALO201,1),0)/1000</f>
        <v/>
      </c>
      <c r="GL201">
        <f>IFERROR(MATCH(GL$3,'Bins 2025'!$D201:$ALO201,1),0)/1000</f>
        <v/>
      </c>
      <c r="GM201">
        <f>IFERROR(MATCH(GM$3,'Bins 2025'!$D201:$ALO201,1),0)/1000</f>
        <v/>
      </c>
      <c r="GN201">
        <f>IFERROR(MATCH(GN$3,'Bins 2025'!$D201:$ALO201,1),0)/1000</f>
        <v/>
      </c>
      <c r="GO201">
        <f>IFERROR(MATCH(GO$3,'Bins 2025'!$D201:$ALO201,1),0)/1000</f>
        <v/>
      </c>
      <c r="GP201">
        <f>IFERROR(MATCH(GP$3,'Bins 2025'!$D201:$ALO201,1),0)/1000</f>
        <v/>
      </c>
      <c r="GQ201">
        <f>IFERROR(MATCH(GQ$3,'Bins 2025'!$D201:$ALO201,1),0)/1000</f>
        <v/>
      </c>
      <c r="GR201">
        <f>IFERROR(MATCH(GR$3,'Bins 2025'!$D201:$ALO201,1),0)/1000</f>
        <v/>
      </c>
      <c r="GS201">
        <f>IFERROR(MATCH(GS$3,'Bins 2025'!$D201:$ALO201,1),0)/1000</f>
        <v/>
      </c>
      <c r="GT201">
        <f>IFERROR(MATCH(GT$3,'Bins 2025'!$D201:$ALO201,1),0)/1000</f>
        <v/>
      </c>
      <c r="GU201">
        <f>IFERROR(MATCH(GU$3,'Bins 2025'!$D201:$ALO201,1),0)/1000</f>
        <v/>
      </c>
    </row>
    <row r="202">
      <c r="B202">
        <f>Inputs!B202</f>
        <v/>
      </c>
      <c r="C202">
        <f>Inputs!K202</f>
        <v/>
      </c>
      <c r="D202">
        <f>N(Inputs!H202)</f>
        <v/>
      </c>
      <c r="E202">
        <f>IFERROR(MATCH(E$3,'Bins 2025'!$D202:$ALO202,1),0)/1000</f>
        <v/>
      </c>
      <c r="F202">
        <f>IFERROR(MATCH(F$3,'Bins 2025'!$D202:$ALO202,1),0)/1000</f>
        <v/>
      </c>
      <c r="G202">
        <f>IFERROR(MATCH(G$3,'Bins 2025'!$D202:$ALO202,1),0)/1000</f>
        <v/>
      </c>
      <c r="H202">
        <f>IFERROR(MATCH(H$3,'Bins 2025'!$D202:$ALO202,1),0)/1000</f>
        <v/>
      </c>
      <c r="I202">
        <f>IFERROR(MATCH(I$3,'Bins 2025'!$D202:$ALO202,1),0)/1000</f>
        <v/>
      </c>
      <c r="J202">
        <f>IFERROR(MATCH(J$3,'Bins 2025'!$D202:$ALO202,1),0)/1000</f>
        <v/>
      </c>
      <c r="K202">
        <f>IFERROR(MATCH(K$3,'Bins 2025'!$D202:$ALO202,1),0)/1000</f>
        <v/>
      </c>
      <c r="L202">
        <f>IFERROR(MATCH(L$3,'Bins 2025'!$D202:$ALO202,1),0)/1000</f>
        <v/>
      </c>
      <c r="M202">
        <f>IFERROR(MATCH(M$3,'Bins 2025'!$D202:$ALO202,1),0)/1000</f>
        <v/>
      </c>
      <c r="N202">
        <f>IFERROR(MATCH(N$3,'Bins 2025'!$D202:$ALO202,1),0)/1000</f>
        <v/>
      </c>
      <c r="O202">
        <f>IFERROR(MATCH(O$3,'Bins 2025'!$D202:$ALO202,1),0)/1000</f>
        <v/>
      </c>
      <c r="P202">
        <f>IFERROR(MATCH(P$3,'Bins 2025'!$D202:$ALO202,1),0)/1000</f>
        <v/>
      </c>
      <c r="Q202">
        <f>IFERROR(MATCH(Q$3,'Bins 2025'!$D202:$ALO202,1),0)/1000</f>
        <v/>
      </c>
      <c r="R202">
        <f>IFERROR(MATCH(R$3,'Bins 2025'!$D202:$ALO202,1),0)/1000</f>
        <v/>
      </c>
      <c r="S202">
        <f>IFERROR(MATCH(S$3,'Bins 2025'!$D202:$ALO202,1),0)/1000</f>
        <v/>
      </c>
      <c r="T202">
        <f>IFERROR(MATCH(T$3,'Bins 2025'!$D202:$ALO202,1),0)/1000</f>
        <v/>
      </c>
      <c r="U202">
        <f>IFERROR(MATCH(U$3,'Bins 2025'!$D202:$ALO202,1),0)/1000</f>
        <v/>
      </c>
      <c r="V202">
        <f>IFERROR(MATCH(V$3,'Bins 2025'!$D202:$ALO202,1),0)/1000</f>
        <v/>
      </c>
      <c r="W202">
        <f>IFERROR(MATCH(W$3,'Bins 2025'!$D202:$ALO202,1),0)/1000</f>
        <v/>
      </c>
      <c r="X202">
        <f>IFERROR(MATCH(X$3,'Bins 2025'!$D202:$ALO202,1),0)/1000</f>
        <v/>
      </c>
      <c r="Y202">
        <f>IFERROR(MATCH(Y$3,'Bins 2025'!$D202:$ALO202,1),0)/1000</f>
        <v/>
      </c>
      <c r="Z202">
        <f>IFERROR(MATCH(Z$3,'Bins 2025'!$D202:$ALO202,1),0)/1000</f>
        <v/>
      </c>
      <c r="AA202">
        <f>IFERROR(MATCH(AA$3,'Bins 2025'!$D202:$ALO202,1),0)/1000</f>
        <v/>
      </c>
      <c r="AB202">
        <f>IFERROR(MATCH(AB$3,'Bins 2025'!$D202:$ALO202,1),0)/1000</f>
        <v/>
      </c>
      <c r="AC202">
        <f>IFERROR(MATCH(AC$3,'Bins 2025'!$D202:$ALO202,1),0)/1000</f>
        <v/>
      </c>
      <c r="AD202">
        <f>IFERROR(MATCH(AD$3,'Bins 2025'!$D202:$ALO202,1),0)/1000</f>
        <v/>
      </c>
      <c r="AE202">
        <f>IFERROR(MATCH(AE$3,'Bins 2025'!$D202:$ALO202,1),0)/1000</f>
        <v/>
      </c>
      <c r="AF202">
        <f>IFERROR(MATCH(AF$3,'Bins 2025'!$D202:$ALO202,1),0)/1000</f>
        <v/>
      </c>
      <c r="AG202">
        <f>IFERROR(MATCH(AG$3,'Bins 2025'!$D202:$ALO202,1),0)/1000</f>
        <v/>
      </c>
      <c r="AH202">
        <f>IFERROR(MATCH(AH$3,'Bins 2025'!$D202:$ALO202,1),0)/1000</f>
        <v/>
      </c>
      <c r="AI202">
        <f>IFERROR(MATCH(AI$3,'Bins 2025'!$D202:$ALO202,1),0)/1000</f>
        <v/>
      </c>
      <c r="AJ202">
        <f>IFERROR(MATCH(AJ$3,'Bins 2025'!$D202:$ALO202,1),0)/1000</f>
        <v/>
      </c>
      <c r="AK202">
        <f>IFERROR(MATCH(AK$3,'Bins 2025'!$D202:$ALO202,1),0)/1000</f>
        <v/>
      </c>
      <c r="AL202">
        <f>IFERROR(MATCH(AL$3,'Bins 2025'!$D202:$ALO202,1),0)/1000</f>
        <v/>
      </c>
      <c r="AM202">
        <f>IFERROR(MATCH(AM$3,'Bins 2025'!$D202:$ALO202,1),0)/1000</f>
        <v/>
      </c>
      <c r="AN202">
        <f>IFERROR(MATCH(AN$3,'Bins 2025'!$D202:$ALO202,1),0)/1000</f>
        <v/>
      </c>
      <c r="AO202">
        <f>IFERROR(MATCH(AO$3,'Bins 2025'!$D202:$ALO202,1),0)/1000</f>
        <v/>
      </c>
      <c r="AP202">
        <f>IFERROR(MATCH(AP$3,'Bins 2025'!$D202:$ALO202,1),0)/1000</f>
        <v/>
      </c>
      <c r="AQ202">
        <f>IFERROR(MATCH(AQ$3,'Bins 2025'!$D202:$ALO202,1),0)/1000</f>
        <v/>
      </c>
      <c r="AR202">
        <f>IFERROR(MATCH(AR$3,'Bins 2025'!$D202:$ALO202,1),0)/1000</f>
        <v/>
      </c>
      <c r="AS202">
        <f>IFERROR(MATCH(AS$3,'Bins 2025'!$D202:$ALO202,1),0)/1000</f>
        <v/>
      </c>
      <c r="AT202">
        <f>IFERROR(MATCH(AT$3,'Bins 2025'!$D202:$ALO202,1),0)/1000</f>
        <v/>
      </c>
      <c r="AU202">
        <f>IFERROR(MATCH(AU$3,'Bins 2025'!$D202:$ALO202,1),0)/1000</f>
        <v/>
      </c>
      <c r="AV202">
        <f>IFERROR(MATCH(AV$3,'Bins 2025'!$D202:$ALO202,1),0)/1000</f>
        <v/>
      </c>
      <c r="AW202">
        <f>IFERROR(MATCH(AW$3,'Bins 2025'!$D202:$ALO202,1),0)/1000</f>
        <v/>
      </c>
      <c r="AX202">
        <f>IFERROR(MATCH(AX$3,'Bins 2025'!$D202:$ALO202,1),0)/1000</f>
        <v/>
      </c>
      <c r="AY202">
        <f>IFERROR(MATCH(AY$3,'Bins 2025'!$D202:$ALO202,1),0)/1000</f>
        <v/>
      </c>
      <c r="AZ202">
        <f>IFERROR(MATCH(AZ$3,'Bins 2025'!$D202:$ALO202,1),0)/1000</f>
        <v/>
      </c>
      <c r="BA202">
        <f>IFERROR(MATCH(BA$3,'Bins 2025'!$D202:$ALO202,1),0)/1000</f>
        <v/>
      </c>
      <c r="BB202">
        <f>IFERROR(MATCH(BB$3,'Bins 2025'!$D202:$ALO202,1),0)/1000</f>
        <v/>
      </c>
      <c r="BC202">
        <f>IFERROR(MATCH(BC$3,'Bins 2025'!$D202:$ALO202,1),0)/1000</f>
        <v/>
      </c>
      <c r="BD202">
        <f>IFERROR(MATCH(BD$3,'Bins 2025'!$D202:$ALO202,1),0)/1000</f>
        <v/>
      </c>
      <c r="BE202">
        <f>IFERROR(MATCH(BE$3,'Bins 2025'!$D202:$ALO202,1),0)/1000</f>
        <v/>
      </c>
      <c r="BF202">
        <f>IFERROR(MATCH(BF$3,'Bins 2025'!$D202:$ALO202,1),0)/1000</f>
        <v/>
      </c>
      <c r="BG202">
        <f>IFERROR(MATCH(BG$3,'Bins 2025'!$D202:$ALO202,1),0)/1000</f>
        <v/>
      </c>
      <c r="BH202">
        <f>IFERROR(MATCH(BH$3,'Bins 2025'!$D202:$ALO202,1),0)/1000</f>
        <v/>
      </c>
      <c r="BI202">
        <f>IFERROR(MATCH(BI$3,'Bins 2025'!$D202:$ALO202,1),0)/1000</f>
        <v/>
      </c>
      <c r="BJ202">
        <f>IFERROR(MATCH(BJ$3,'Bins 2025'!$D202:$ALO202,1),0)/1000</f>
        <v/>
      </c>
      <c r="BK202">
        <f>IFERROR(MATCH(BK$3,'Bins 2025'!$D202:$ALO202,1),0)/1000</f>
        <v/>
      </c>
      <c r="BL202">
        <f>IFERROR(MATCH(BL$3,'Bins 2025'!$D202:$ALO202,1),0)/1000</f>
        <v/>
      </c>
      <c r="BM202">
        <f>IFERROR(MATCH(BM$3,'Bins 2025'!$D202:$ALO202,1),0)/1000</f>
        <v/>
      </c>
      <c r="BN202">
        <f>IFERROR(MATCH(BN$3,'Bins 2025'!$D202:$ALO202,1),0)/1000</f>
        <v/>
      </c>
      <c r="BO202">
        <f>IFERROR(MATCH(BO$3,'Bins 2025'!$D202:$ALO202,1),0)/1000</f>
        <v/>
      </c>
      <c r="BP202">
        <f>IFERROR(MATCH(BP$3,'Bins 2025'!$D202:$ALO202,1),0)/1000</f>
        <v/>
      </c>
      <c r="BQ202">
        <f>IFERROR(MATCH(BQ$3,'Bins 2025'!$D202:$ALO202,1),0)/1000</f>
        <v/>
      </c>
      <c r="BR202">
        <f>IFERROR(MATCH(BR$3,'Bins 2025'!$D202:$ALO202,1),0)/1000</f>
        <v/>
      </c>
      <c r="BS202">
        <f>IFERROR(MATCH(BS$3,'Bins 2025'!$D202:$ALO202,1),0)/1000</f>
        <v/>
      </c>
      <c r="BT202">
        <f>IFERROR(MATCH(BT$3,'Bins 2025'!$D202:$ALO202,1),0)/1000</f>
        <v/>
      </c>
      <c r="BU202">
        <f>IFERROR(MATCH(BU$3,'Bins 2025'!$D202:$ALO202,1),0)/1000</f>
        <v/>
      </c>
      <c r="BV202">
        <f>IFERROR(MATCH(BV$3,'Bins 2025'!$D202:$ALO202,1),0)/1000</f>
        <v/>
      </c>
      <c r="BW202">
        <f>IFERROR(MATCH(BW$3,'Bins 2025'!$D202:$ALO202,1),0)/1000</f>
        <v/>
      </c>
      <c r="BX202">
        <f>IFERROR(MATCH(BX$3,'Bins 2025'!$D202:$ALO202,1),0)/1000</f>
        <v/>
      </c>
      <c r="BY202">
        <f>IFERROR(MATCH(BY$3,'Bins 2025'!$D202:$ALO202,1),0)/1000</f>
        <v/>
      </c>
      <c r="BZ202">
        <f>IFERROR(MATCH(BZ$3,'Bins 2025'!$D202:$ALO202,1),0)/1000</f>
        <v/>
      </c>
      <c r="CA202">
        <f>IFERROR(MATCH(CA$3,'Bins 2025'!$D202:$ALO202,1),0)/1000</f>
        <v/>
      </c>
      <c r="CB202">
        <f>IFERROR(MATCH(CB$3,'Bins 2025'!$D202:$ALO202,1),0)/1000</f>
        <v/>
      </c>
      <c r="CC202">
        <f>IFERROR(MATCH(CC$3,'Bins 2025'!$D202:$ALO202,1),0)/1000</f>
        <v/>
      </c>
      <c r="CD202">
        <f>IFERROR(MATCH(CD$3,'Bins 2025'!$D202:$ALO202,1),0)/1000</f>
        <v/>
      </c>
      <c r="CE202">
        <f>IFERROR(MATCH(CE$3,'Bins 2025'!$D202:$ALO202,1),0)/1000</f>
        <v/>
      </c>
      <c r="CF202">
        <f>IFERROR(MATCH(CF$3,'Bins 2025'!$D202:$ALO202,1),0)/1000</f>
        <v/>
      </c>
      <c r="CG202">
        <f>IFERROR(MATCH(CG$3,'Bins 2025'!$D202:$ALO202,1),0)/1000</f>
        <v/>
      </c>
      <c r="CH202">
        <f>IFERROR(MATCH(CH$3,'Bins 2025'!$D202:$ALO202,1),0)/1000</f>
        <v/>
      </c>
      <c r="CI202">
        <f>IFERROR(MATCH(CI$3,'Bins 2025'!$D202:$ALO202,1),0)/1000</f>
        <v/>
      </c>
      <c r="CJ202">
        <f>IFERROR(MATCH(CJ$3,'Bins 2025'!$D202:$ALO202,1),0)/1000</f>
        <v/>
      </c>
      <c r="CK202">
        <f>IFERROR(MATCH(CK$3,'Bins 2025'!$D202:$ALO202,1),0)/1000</f>
        <v/>
      </c>
      <c r="CL202">
        <f>IFERROR(MATCH(CL$3,'Bins 2025'!$D202:$ALO202,1),0)/1000</f>
        <v/>
      </c>
      <c r="CM202">
        <f>IFERROR(MATCH(CM$3,'Bins 2025'!$D202:$ALO202,1),0)/1000</f>
        <v/>
      </c>
      <c r="CN202">
        <f>IFERROR(MATCH(CN$3,'Bins 2025'!$D202:$ALO202,1),0)/1000</f>
        <v/>
      </c>
      <c r="CO202">
        <f>IFERROR(MATCH(CO$3,'Bins 2025'!$D202:$ALO202,1),0)/1000</f>
        <v/>
      </c>
      <c r="CP202">
        <f>IFERROR(MATCH(CP$3,'Bins 2025'!$D202:$ALO202,1),0)/1000</f>
        <v/>
      </c>
      <c r="CQ202">
        <f>IFERROR(MATCH(CQ$3,'Bins 2025'!$D202:$ALO202,1),0)/1000</f>
        <v/>
      </c>
      <c r="CR202">
        <f>IFERROR(MATCH(CR$3,'Bins 2025'!$D202:$ALO202,1),0)/1000</f>
        <v/>
      </c>
      <c r="CS202">
        <f>IFERROR(MATCH(CS$3,'Bins 2025'!$D202:$ALO202,1),0)/1000</f>
        <v/>
      </c>
      <c r="CT202">
        <f>IFERROR(MATCH(CT$3,'Bins 2025'!$D202:$ALO202,1),0)/1000</f>
        <v/>
      </c>
      <c r="CU202">
        <f>IFERROR(MATCH(CU$3,'Bins 2025'!$D202:$ALO202,1),0)/1000</f>
        <v/>
      </c>
      <c r="CV202">
        <f>IFERROR(MATCH(CV$3,'Bins 2025'!$D202:$ALO202,1),0)/1000</f>
        <v/>
      </c>
      <c r="CW202">
        <f>IFERROR(MATCH(CW$3,'Bins 2025'!$D202:$ALO202,1),0)/1000</f>
        <v/>
      </c>
      <c r="CX202">
        <f>IFERROR(MATCH(CX$3,'Bins 2025'!$D202:$ALO202,1),0)/1000</f>
        <v/>
      </c>
      <c r="CY202">
        <f>IFERROR(MATCH(CY$3,'Bins 2025'!$D202:$ALO202,1),0)/1000</f>
        <v/>
      </c>
      <c r="CZ202">
        <f>IFERROR(MATCH(CZ$3,'Bins 2025'!$D202:$ALO202,1),0)/1000</f>
        <v/>
      </c>
      <c r="DA202">
        <f>IFERROR(MATCH(DA$3,'Bins 2025'!$D202:$ALO202,1),0)/1000</f>
        <v/>
      </c>
      <c r="DB202">
        <f>IFERROR(MATCH(DB$3,'Bins 2025'!$D202:$ALO202,1),0)/1000</f>
        <v/>
      </c>
      <c r="DC202">
        <f>IFERROR(MATCH(DC$3,'Bins 2025'!$D202:$ALO202,1),0)/1000</f>
        <v/>
      </c>
      <c r="DD202">
        <f>IFERROR(MATCH(DD$3,'Bins 2025'!$D202:$ALO202,1),0)/1000</f>
        <v/>
      </c>
      <c r="DE202">
        <f>IFERROR(MATCH(DE$3,'Bins 2025'!$D202:$ALO202,1),0)/1000</f>
        <v/>
      </c>
      <c r="DF202">
        <f>IFERROR(MATCH(DF$3,'Bins 2025'!$D202:$ALO202,1),0)/1000</f>
        <v/>
      </c>
      <c r="DG202">
        <f>IFERROR(MATCH(DG$3,'Bins 2025'!$D202:$ALO202,1),0)/1000</f>
        <v/>
      </c>
      <c r="DH202">
        <f>IFERROR(MATCH(DH$3,'Bins 2025'!$D202:$ALO202,1),0)/1000</f>
        <v/>
      </c>
      <c r="DI202">
        <f>IFERROR(MATCH(DI$3,'Bins 2025'!$D202:$ALO202,1),0)/1000</f>
        <v/>
      </c>
      <c r="DJ202">
        <f>IFERROR(MATCH(DJ$3,'Bins 2025'!$D202:$ALO202,1),0)/1000</f>
        <v/>
      </c>
      <c r="DK202">
        <f>IFERROR(MATCH(DK$3,'Bins 2025'!$D202:$ALO202,1),0)/1000</f>
        <v/>
      </c>
      <c r="DL202">
        <f>IFERROR(MATCH(DL$3,'Bins 2025'!$D202:$ALO202,1),0)/1000</f>
        <v/>
      </c>
      <c r="DM202">
        <f>IFERROR(MATCH(DM$3,'Bins 2025'!$D202:$ALO202,1),0)/1000</f>
        <v/>
      </c>
      <c r="DN202">
        <f>IFERROR(MATCH(DN$3,'Bins 2025'!$D202:$ALO202,1),0)/1000</f>
        <v/>
      </c>
      <c r="DO202">
        <f>IFERROR(MATCH(DO$3,'Bins 2025'!$D202:$ALO202,1),0)/1000</f>
        <v/>
      </c>
      <c r="DP202">
        <f>IFERROR(MATCH(DP$3,'Bins 2025'!$D202:$ALO202,1),0)/1000</f>
        <v/>
      </c>
      <c r="DQ202">
        <f>IFERROR(MATCH(DQ$3,'Bins 2025'!$D202:$ALO202,1),0)/1000</f>
        <v/>
      </c>
      <c r="DR202">
        <f>IFERROR(MATCH(DR$3,'Bins 2025'!$D202:$ALO202,1),0)/1000</f>
        <v/>
      </c>
      <c r="DS202">
        <f>IFERROR(MATCH(DS$3,'Bins 2025'!$D202:$ALO202,1),0)/1000</f>
        <v/>
      </c>
      <c r="DT202">
        <f>IFERROR(MATCH(DT$3,'Bins 2025'!$D202:$ALO202,1),0)/1000</f>
        <v/>
      </c>
      <c r="DU202">
        <f>IFERROR(MATCH(DU$3,'Bins 2025'!$D202:$ALO202,1),0)/1000</f>
        <v/>
      </c>
      <c r="DV202">
        <f>IFERROR(MATCH(DV$3,'Bins 2025'!$D202:$ALO202,1),0)/1000</f>
        <v/>
      </c>
      <c r="DW202">
        <f>IFERROR(MATCH(DW$3,'Bins 2025'!$D202:$ALO202,1),0)/1000</f>
        <v/>
      </c>
      <c r="DX202">
        <f>IFERROR(MATCH(DX$3,'Bins 2025'!$D202:$ALO202,1),0)/1000</f>
        <v/>
      </c>
      <c r="DY202">
        <f>IFERROR(MATCH(DY$3,'Bins 2025'!$D202:$ALO202,1),0)/1000</f>
        <v/>
      </c>
      <c r="DZ202">
        <f>IFERROR(MATCH(DZ$3,'Bins 2025'!$D202:$ALO202,1),0)/1000</f>
        <v/>
      </c>
      <c r="EA202">
        <f>IFERROR(MATCH(EA$3,'Bins 2025'!$D202:$ALO202,1),0)/1000</f>
        <v/>
      </c>
      <c r="EB202">
        <f>IFERROR(MATCH(EB$3,'Bins 2025'!$D202:$ALO202,1),0)/1000</f>
        <v/>
      </c>
      <c r="EC202">
        <f>IFERROR(MATCH(EC$3,'Bins 2025'!$D202:$ALO202,1),0)/1000</f>
        <v/>
      </c>
      <c r="ED202">
        <f>IFERROR(MATCH(ED$3,'Bins 2025'!$D202:$ALO202,1),0)/1000</f>
        <v/>
      </c>
      <c r="EE202">
        <f>IFERROR(MATCH(EE$3,'Bins 2025'!$D202:$ALO202,1),0)/1000</f>
        <v/>
      </c>
      <c r="EF202">
        <f>IFERROR(MATCH(EF$3,'Bins 2025'!$D202:$ALO202,1),0)/1000</f>
        <v/>
      </c>
      <c r="EG202">
        <f>IFERROR(MATCH(EG$3,'Bins 2025'!$D202:$ALO202,1),0)/1000</f>
        <v/>
      </c>
      <c r="EH202">
        <f>IFERROR(MATCH(EH$3,'Bins 2025'!$D202:$ALO202,1),0)/1000</f>
        <v/>
      </c>
      <c r="EI202">
        <f>IFERROR(MATCH(EI$3,'Bins 2025'!$D202:$ALO202,1),0)/1000</f>
        <v/>
      </c>
      <c r="EJ202">
        <f>IFERROR(MATCH(EJ$3,'Bins 2025'!$D202:$ALO202,1),0)/1000</f>
        <v/>
      </c>
      <c r="EK202">
        <f>IFERROR(MATCH(EK$3,'Bins 2025'!$D202:$ALO202,1),0)/1000</f>
        <v/>
      </c>
      <c r="EL202">
        <f>IFERROR(MATCH(EL$3,'Bins 2025'!$D202:$ALO202,1),0)/1000</f>
        <v/>
      </c>
      <c r="EM202">
        <f>IFERROR(MATCH(EM$3,'Bins 2025'!$D202:$ALO202,1),0)/1000</f>
        <v/>
      </c>
      <c r="EN202">
        <f>IFERROR(MATCH(EN$3,'Bins 2025'!$D202:$ALO202,1),0)/1000</f>
        <v/>
      </c>
      <c r="EO202">
        <f>IFERROR(MATCH(EO$3,'Bins 2025'!$D202:$ALO202,1),0)/1000</f>
        <v/>
      </c>
      <c r="EP202">
        <f>IFERROR(MATCH(EP$3,'Bins 2025'!$D202:$ALO202,1),0)/1000</f>
        <v/>
      </c>
      <c r="EQ202">
        <f>IFERROR(MATCH(EQ$3,'Bins 2025'!$D202:$ALO202,1),0)/1000</f>
        <v/>
      </c>
      <c r="ER202">
        <f>IFERROR(MATCH(ER$3,'Bins 2025'!$D202:$ALO202,1),0)/1000</f>
        <v/>
      </c>
      <c r="ES202">
        <f>IFERROR(MATCH(ES$3,'Bins 2025'!$D202:$ALO202,1),0)/1000</f>
        <v/>
      </c>
      <c r="ET202">
        <f>IFERROR(MATCH(ET$3,'Bins 2025'!$D202:$ALO202,1),0)/1000</f>
        <v/>
      </c>
      <c r="EU202">
        <f>IFERROR(MATCH(EU$3,'Bins 2025'!$D202:$ALO202,1),0)/1000</f>
        <v/>
      </c>
      <c r="EV202">
        <f>IFERROR(MATCH(EV$3,'Bins 2025'!$D202:$ALO202,1),0)/1000</f>
        <v/>
      </c>
      <c r="EW202">
        <f>IFERROR(MATCH(EW$3,'Bins 2025'!$D202:$ALO202,1),0)/1000</f>
        <v/>
      </c>
      <c r="EX202">
        <f>IFERROR(MATCH(EX$3,'Bins 2025'!$D202:$ALO202,1),0)/1000</f>
        <v/>
      </c>
      <c r="EY202">
        <f>IFERROR(MATCH(EY$3,'Bins 2025'!$D202:$ALO202,1),0)/1000</f>
        <v/>
      </c>
      <c r="EZ202">
        <f>IFERROR(MATCH(EZ$3,'Bins 2025'!$D202:$ALO202,1),0)/1000</f>
        <v/>
      </c>
      <c r="FA202">
        <f>IFERROR(MATCH(FA$3,'Bins 2025'!$D202:$ALO202,1),0)/1000</f>
        <v/>
      </c>
      <c r="FB202">
        <f>IFERROR(MATCH(FB$3,'Bins 2025'!$D202:$ALO202,1),0)/1000</f>
        <v/>
      </c>
      <c r="FC202">
        <f>IFERROR(MATCH(FC$3,'Bins 2025'!$D202:$ALO202,1),0)/1000</f>
        <v/>
      </c>
      <c r="FD202">
        <f>IFERROR(MATCH(FD$3,'Bins 2025'!$D202:$ALO202,1),0)/1000</f>
        <v/>
      </c>
      <c r="FE202">
        <f>IFERROR(MATCH(FE$3,'Bins 2025'!$D202:$ALO202,1),0)/1000</f>
        <v/>
      </c>
      <c r="FF202">
        <f>IFERROR(MATCH(FF$3,'Bins 2025'!$D202:$ALO202,1),0)/1000</f>
        <v/>
      </c>
      <c r="FG202">
        <f>IFERROR(MATCH(FG$3,'Bins 2025'!$D202:$ALO202,1),0)/1000</f>
        <v/>
      </c>
      <c r="FH202">
        <f>IFERROR(MATCH(FH$3,'Bins 2025'!$D202:$ALO202,1),0)/1000</f>
        <v/>
      </c>
      <c r="FI202">
        <f>IFERROR(MATCH(FI$3,'Bins 2025'!$D202:$ALO202,1),0)/1000</f>
        <v/>
      </c>
      <c r="FJ202">
        <f>IFERROR(MATCH(FJ$3,'Bins 2025'!$D202:$ALO202,1),0)/1000</f>
        <v/>
      </c>
      <c r="FK202">
        <f>IFERROR(MATCH(FK$3,'Bins 2025'!$D202:$ALO202,1),0)/1000</f>
        <v/>
      </c>
      <c r="FL202">
        <f>IFERROR(MATCH(FL$3,'Bins 2025'!$D202:$ALO202,1),0)/1000</f>
        <v/>
      </c>
      <c r="FM202">
        <f>IFERROR(MATCH(FM$3,'Bins 2025'!$D202:$ALO202,1),0)/1000</f>
        <v/>
      </c>
      <c r="FN202">
        <f>IFERROR(MATCH(FN$3,'Bins 2025'!$D202:$ALO202,1),0)/1000</f>
        <v/>
      </c>
      <c r="FO202">
        <f>IFERROR(MATCH(FO$3,'Bins 2025'!$D202:$ALO202,1),0)/1000</f>
        <v/>
      </c>
      <c r="FP202">
        <f>IFERROR(MATCH(FP$3,'Bins 2025'!$D202:$ALO202,1),0)/1000</f>
        <v/>
      </c>
      <c r="FQ202">
        <f>IFERROR(MATCH(FQ$3,'Bins 2025'!$D202:$ALO202,1),0)/1000</f>
        <v/>
      </c>
      <c r="FR202">
        <f>IFERROR(MATCH(FR$3,'Bins 2025'!$D202:$ALO202,1),0)/1000</f>
        <v/>
      </c>
      <c r="FS202">
        <f>IFERROR(MATCH(FS$3,'Bins 2025'!$D202:$ALO202,1),0)/1000</f>
        <v/>
      </c>
      <c r="FT202">
        <f>IFERROR(MATCH(FT$3,'Bins 2025'!$D202:$ALO202,1),0)/1000</f>
        <v/>
      </c>
      <c r="FU202">
        <f>IFERROR(MATCH(FU$3,'Bins 2025'!$D202:$ALO202,1),0)/1000</f>
        <v/>
      </c>
      <c r="FV202">
        <f>IFERROR(MATCH(FV$3,'Bins 2025'!$D202:$ALO202,1),0)/1000</f>
        <v/>
      </c>
      <c r="FW202">
        <f>IFERROR(MATCH(FW$3,'Bins 2025'!$D202:$ALO202,1),0)/1000</f>
        <v/>
      </c>
      <c r="FX202">
        <f>IFERROR(MATCH(FX$3,'Bins 2025'!$D202:$ALO202,1),0)/1000</f>
        <v/>
      </c>
      <c r="FY202">
        <f>IFERROR(MATCH(FY$3,'Bins 2025'!$D202:$ALO202,1),0)/1000</f>
        <v/>
      </c>
      <c r="FZ202">
        <f>IFERROR(MATCH(FZ$3,'Bins 2025'!$D202:$ALO202,1),0)/1000</f>
        <v/>
      </c>
      <c r="GA202">
        <f>IFERROR(MATCH(GA$3,'Bins 2025'!$D202:$ALO202,1),0)/1000</f>
        <v/>
      </c>
      <c r="GB202">
        <f>IFERROR(MATCH(GB$3,'Bins 2025'!$D202:$ALO202,1),0)/1000</f>
        <v/>
      </c>
      <c r="GC202">
        <f>IFERROR(MATCH(GC$3,'Bins 2025'!$D202:$ALO202,1),0)/1000</f>
        <v/>
      </c>
      <c r="GD202">
        <f>IFERROR(MATCH(GD$3,'Bins 2025'!$D202:$ALO202,1),0)/1000</f>
        <v/>
      </c>
      <c r="GE202">
        <f>IFERROR(MATCH(GE$3,'Bins 2025'!$D202:$ALO202,1),0)/1000</f>
        <v/>
      </c>
      <c r="GF202">
        <f>IFERROR(MATCH(GF$3,'Bins 2025'!$D202:$ALO202,1),0)/1000</f>
        <v/>
      </c>
      <c r="GG202">
        <f>IFERROR(MATCH(GG$3,'Bins 2025'!$D202:$ALO202,1),0)/1000</f>
        <v/>
      </c>
      <c r="GH202">
        <f>IFERROR(MATCH(GH$3,'Bins 2025'!$D202:$ALO202,1),0)/1000</f>
        <v/>
      </c>
      <c r="GI202">
        <f>IFERROR(MATCH(GI$3,'Bins 2025'!$D202:$ALO202,1),0)/1000</f>
        <v/>
      </c>
      <c r="GJ202">
        <f>IFERROR(MATCH(GJ$3,'Bins 2025'!$D202:$ALO202,1),0)/1000</f>
        <v/>
      </c>
      <c r="GK202">
        <f>IFERROR(MATCH(GK$3,'Bins 2025'!$D202:$ALO202,1),0)/1000</f>
        <v/>
      </c>
      <c r="GL202">
        <f>IFERROR(MATCH(GL$3,'Bins 2025'!$D202:$ALO202,1),0)/1000</f>
        <v/>
      </c>
      <c r="GM202">
        <f>IFERROR(MATCH(GM$3,'Bins 2025'!$D202:$ALO202,1),0)/1000</f>
        <v/>
      </c>
      <c r="GN202">
        <f>IFERROR(MATCH(GN$3,'Bins 2025'!$D202:$ALO202,1),0)/1000</f>
        <v/>
      </c>
      <c r="GO202">
        <f>IFERROR(MATCH(GO$3,'Bins 2025'!$D202:$ALO202,1),0)/1000</f>
        <v/>
      </c>
      <c r="GP202">
        <f>IFERROR(MATCH(GP$3,'Bins 2025'!$D202:$ALO202,1),0)/1000</f>
        <v/>
      </c>
      <c r="GQ202">
        <f>IFERROR(MATCH(GQ$3,'Bins 2025'!$D202:$ALO202,1),0)/1000</f>
        <v/>
      </c>
      <c r="GR202">
        <f>IFERROR(MATCH(GR$3,'Bins 2025'!$D202:$ALO202,1),0)/1000</f>
        <v/>
      </c>
      <c r="GS202">
        <f>IFERROR(MATCH(GS$3,'Bins 2025'!$D202:$ALO202,1),0)/1000</f>
        <v/>
      </c>
      <c r="GT202">
        <f>IFERROR(MATCH(GT$3,'Bins 2025'!$D202:$ALO202,1),0)/1000</f>
        <v/>
      </c>
      <c r="GU202">
        <f>IFERROR(MATCH(GU$3,'Bins 2025'!$D202:$ALO202,1),0)/1000</f>
        <v/>
      </c>
    </row>
    <row r="203">
      <c r="B203">
        <f>Inputs!B203</f>
        <v/>
      </c>
      <c r="C203">
        <f>Inputs!K203</f>
        <v/>
      </c>
      <c r="D203">
        <f>N(Inputs!H203)</f>
        <v/>
      </c>
      <c r="E203">
        <f>IFERROR(MATCH(E$3,'Bins 2025'!$D203:$ALO203,1),0)/1000</f>
        <v/>
      </c>
      <c r="F203">
        <f>IFERROR(MATCH(F$3,'Bins 2025'!$D203:$ALO203,1),0)/1000</f>
        <v/>
      </c>
      <c r="G203">
        <f>IFERROR(MATCH(G$3,'Bins 2025'!$D203:$ALO203,1),0)/1000</f>
        <v/>
      </c>
      <c r="H203">
        <f>IFERROR(MATCH(H$3,'Bins 2025'!$D203:$ALO203,1),0)/1000</f>
        <v/>
      </c>
      <c r="I203">
        <f>IFERROR(MATCH(I$3,'Bins 2025'!$D203:$ALO203,1),0)/1000</f>
        <v/>
      </c>
      <c r="J203">
        <f>IFERROR(MATCH(J$3,'Bins 2025'!$D203:$ALO203,1),0)/1000</f>
        <v/>
      </c>
      <c r="K203">
        <f>IFERROR(MATCH(K$3,'Bins 2025'!$D203:$ALO203,1),0)/1000</f>
        <v/>
      </c>
      <c r="L203">
        <f>IFERROR(MATCH(L$3,'Bins 2025'!$D203:$ALO203,1),0)/1000</f>
        <v/>
      </c>
      <c r="M203">
        <f>IFERROR(MATCH(M$3,'Bins 2025'!$D203:$ALO203,1),0)/1000</f>
        <v/>
      </c>
      <c r="N203">
        <f>IFERROR(MATCH(N$3,'Bins 2025'!$D203:$ALO203,1),0)/1000</f>
        <v/>
      </c>
      <c r="O203">
        <f>IFERROR(MATCH(O$3,'Bins 2025'!$D203:$ALO203,1),0)/1000</f>
        <v/>
      </c>
      <c r="P203">
        <f>IFERROR(MATCH(P$3,'Bins 2025'!$D203:$ALO203,1),0)/1000</f>
        <v/>
      </c>
      <c r="Q203">
        <f>IFERROR(MATCH(Q$3,'Bins 2025'!$D203:$ALO203,1),0)/1000</f>
        <v/>
      </c>
      <c r="R203">
        <f>IFERROR(MATCH(R$3,'Bins 2025'!$D203:$ALO203,1),0)/1000</f>
        <v/>
      </c>
      <c r="S203">
        <f>IFERROR(MATCH(S$3,'Bins 2025'!$D203:$ALO203,1),0)/1000</f>
        <v/>
      </c>
      <c r="T203">
        <f>IFERROR(MATCH(T$3,'Bins 2025'!$D203:$ALO203,1),0)/1000</f>
        <v/>
      </c>
      <c r="U203">
        <f>IFERROR(MATCH(U$3,'Bins 2025'!$D203:$ALO203,1),0)/1000</f>
        <v/>
      </c>
      <c r="V203">
        <f>IFERROR(MATCH(V$3,'Bins 2025'!$D203:$ALO203,1),0)/1000</f>
        <v/>
      </c>
      <c r="W203">
        <f>IFERROR(MATCH(W$3,'Bins 2025'!$D203:$ALO203,1),0)/1000</f>
        <v/>
      </c>
      <c r="X203">
        <f>IFERROR(MATCH(X$3,'Bins 2025'!$D203:$ALO203,1),0)/1000</f>
        <v/>
      </c>
      <c r="Y203">
        <f>IFERROR(MATCH(Y$3,'Bins 2025'!$D203:$ALO203,1),0)/1000</f>
        <v/>
      </c>
      <c r="Z203">
        <f>IFERROR(MATCH(Z$3,'Bins 2025'!$D203:$ALO203,1),0)/1000</f>
        <v/>
      </c>
      <c r="AA203">
        <f>IFERROR(MATCH(AA$3,'Bins 2025'!$D203:$ALO203,1),0)/1000</f>
        <v/>
      </c>
      <c r="AB203">
        <f>IFERROR(MATCH(AB$3,'Bins 2025'!$D203:$ALO203,1),0)/1000</f>
        <v/>
      </c>
      <c r="AC203">
        <f>IFERROR(MATCH(AC$3,'Bins 2025'!$D203:$ALO203,1),0)/1000</f>
        <v/>
      </c>
      <c r="AD203">
        <f>IFERROR(MATCH(AD$3,'Bins 2025'!$D203:$ALO203,1),0)/1000</f>
        <v/>
      </c>
      <c r="AE203">
        <f>IFERROR(MATCH(AE$3,'Bins 2025'!$D203:$ALO203,1),0)/1000</f>
        <v/>
      </c>
      <c r="AF203">
        <f>IFERROR(MATCH(AF$3,'Bins 2025'!$D203:$ALO203,1),0)/1000</f>
        <v/>
      </c>
      <c r="AG203">
        <f>IFERROR(MATCH(AG$3,'Bins 2025'!$D203:$ALO203,1),0)/1000</f>
        <v/>
      </c>
      <c r="AH203">
        <f>IFERROR(MATCH(AH$3,'Bins 2025'!$D203:$ALO203,1),0)/1000</f>
        <v/>
      </c>
      <c r="AI203">
        <f>IFERROR(MATCH(AI$3,'Bins 2025'!$D203:$ALO203,1),0)/1000</f>
        <v/>
      </c>
      <c r="AJ203">
        <f>IFERROR(MATCH(AJ$3,'Bins 2025'!$D203:$ALO203,1),0)/1000</f>
        <v/>
      </c>
      <c r="AK203">
        <f>IFERROR(MATCH(AK$3,'Bins 2025'!$D203:$ALO203,1),0)/1000</f>
        <v/>
      </c>
      <c r="AL203">
        <f>IFERROR(MATCH(AL$3,'Bins 2025'!$D203:$ALO203,1),0)/1000</f>
        <v/>
      </c>
      <c r="AM203">
        <f>IFERROR(MATCH(AM$3,'Bins 2025'!$D203:$ALO203,1),0)/1000</f>
        <v/>
      </c>
      <c r="AN203">
        <f>IFERROR(MATCH(AN$3,'Bins 2025'!$D203:$ALO203,1),0)/1000</f>
        <v/>
      </c>
      <c r="AO203">
        <f>IFERROR(MATCH(AO$3,'Bins 2025'!$D203:$ALO203,1),0)/1000</f>
        <v/>
      </c>
      <c r="AP203">
        <f>IFERROR(MATCH(AP$3,'Bins 2025'!$D203:$ALO203,1),0)/1000</f>
        <v/>
      </c>
      <c r="AQ203">
        <f>IFERROR(MATCH(AQ$3,'Bins 2025'!$D203:$ALO203,1),0)/1000</f>
        <v/>
      </c>
      <c r="AR203">
        <f>IFERROR(MATCH(AR$3,'Bins 2025'!$D203:$ALO203,1),0)/1000</f>
        <v/>
      </c>
      <c r="AS203">
        <f>IFERROR(MATCH(AS$3,'Bins 2025'!$D203:$ALO203,1),0)/1000</f>
        <v/>
      </c>
      <c r="AT203">
        <f>IFERROR(MATCH(AT$3,'Bins 2025'!$D203:$ALO203,1),0)/1000</f>
        <v/>
      </c>
      <c r="AU203">
        <f>IFERROR(MATCH(AU$3,'Bins 2025'!$D203:$ALO203,1),0)/1000</f>
        <v/>
      </c>
      <c r="AV203">
        <f>IFERROR(MATCH(AV$3,'Bins 2025'!$D203:$ALO203,1),0)/1000</f>
        <v/>
      </c>
      <c r="AW203">
        <f>IFERROR(MATCH(AW$3,'Bins 2025'!$D203:$ALO203,1),0)/1000</f>
        <v/>
      </c>
      <c r="AX203">
        <f>IFERROR(MATCH(AX$3,'Bins 2025'!$D203:$ALO203,1),0)/1000</f>
        <v/>
      </c>
      <c r="AY203">
        <f>IFERROR(MATCH(AY$3,'Bins 2025'!$D203:$ALO203,1),0)/1000</f>
        <v/>
      </c>
      <c r="AZ203">
        <f>IFERROR(MATCH(AZ$3,'Bins 2025'!$D203:$ALO203,1),0)/1000</f>
        <v/>
      </c>
      <c r="BA203">
        <f>IFERROR(MATCH(BA$3,'Bins 2025'!$D203:$ALO203,1),0)/1000</f>
        <v/>
      </c>
      <c r="BB203">
        <f>IFERROR(MATCH(BB$3,'Bins 2025'!$D203:$ALO203,1),0)/1000</f>
        <v/>
      </c>
      <c r="BC203">
        <f>IFERROR(MATCH(BC$3,'Bins 2025'!$D203:$ALO203,1),0)/1000</f>
        <v/>
      </c>
      <c r="BD203">
        <f>IFERROR(MATCH(BD$3,'Bins 2025'!$D203:$ALO203,1),0)/1000</f>
        <v/>
      </c>
      <c r="BE203">
        <f>IFERROR(MATCH(BE$3,'Bins 2025'!$D203:$ALO203,1),0)/1000</f>
        <v/>
      </c>
      <c r="BF203">
        <f>IFERROR(MATCH(BF$3,'Bins 2025'!$D203:$ALO203,1),0)/1000</f>
        <v/>
      </c>
      <c r="BG203">
        <f>IFERROR(MATCH(BG$3,'Bins 2025'!$D203:$ALO203,1),0)/1000</f>
        <v/>
      </c>
      <c r="BH203">
        <f>IFERROR(MATCH(BH$3,'Bins 2025'!$D203:$ALO203,1),0)/1000</f>
        <v/>
      </c>
      <c r="BI203">
        <f>IFERROR(MATCH(BI$3,'Bins 2025'!$D203:$ALO203,1),0)/1000</f>
        <v/>
      </c>
      <c r="BJ203">
        <f>IFERROR(MATCH(BJ$3,'Bins 2025'!$D203:$ALO203,1),0)/1000</f>
        <v/>
      </c>
      <c r="BK203">
        <f>IFERROR(MATCH(BK$3,'Bins 2025'!$D203:$ALO203,1),0)/1000</f>
        <v/>
      </c>
      <c r="BL203">
        <f>IFERROR(MATCH(BL$3,'Bins 2025'!$D203:$ALO203,1),0)/1000</f>
        <v/>
      </c>
      <c r="BM203">
        <f>IFERROR(MATCH(BM$3,'Bins 2025'!$D203:$ALO203,1),0)/1000</f>
        <v/>
      </c>
      <c r="BN203">
        <f>IFERROR(MATCH(BN$3,'Bins 2025'!$D203:$ALO203,1),0)/1000</f>
        <v/>
      </c>
      <c r="BO203">
        <f>IFERROR(MATCH(BO$3,'Bins 2025'!$D203:$ALO203,1),0)/1000</f>
        <v/>
      </c>
      <c r="BP203">
        <f>IFERROR(MATCH(BP$3,'Bins 2025'!$D203:$ALO203,1),0)/1000</f>
        <v/>
      </c>
      <c r="BQ203">
        <f>IFERROR(MATCH(BQ$3,'Bins 2025'!$D203:$ALO203,1),0)/1000</f>
        <v/>
      </c>
      <c r="BR203">
        <f>IFERROR(MATCH(BR$3,'Bins 2025'!$D203:$ALO203,1),0)/1000</f>
        <v/>
      </c>
      <c r="BS203">
        <f>IFERROR(MATCH(BS$3,'Bins 2025'!$D203:$ALO203,1),0)/1000</f>
        <v/>
      </c>
      <c r="BT203">
        <f>IFERROR(MATCH(BT$3,'Bins 2025'!$D203:$ALO203,1),0)/1000</f>
        <v/>
      </c>
      <c r="BU203">
        <f>IFERROR(MATCH(BU$3,'Bins 2025'!$D203:$ALO203,1),0)/1000</f>
        <v/>
      </c>
      <c r="BV203">
        <f>IFERROR(MATCH(BV$3,'Bins 2025'!$D203:$ALO203,1),0)/1000</f>
        <v/>
      </c>
      <c r="BW203">
        <f>IFERROR(MATCH(BW$3,'Bins 2025'!$D203:$ALO203,1),0)/1000</f>
        <v/>
      </c>
      <c r="BX203">
        <f>IFERROR(MATCH(BX$3,'Bins 2025'!$D203:$ALO203,1),0)/1000</f>
        <v/>
      </c>
      <c r="BY203">
        <f>IFERROR(MATCH(BY$3,'Bins 2025'!$D203:$ALO203,1),0)/1000</f>
        <v/>
      </c>
      <c r="BZ203">
        <f>IFERROR(MATCH(BZ$3,'Bins 2025'!$D203:$ALO203,1),0)/1000</f>
        <v/>
      </c>
      <c r="CA203">
        <f>IFERROR(MATCH(CA$3,'Bins 2025'!$D203:$ALO203,1),0)/1000</f>
        <v/>
      </c>
      <c r="CB203">
        <f>IFERROR(MATCH(CB$3,'Bins 2025'!$D203:$ALO203,1),0)/1000</f>
        <v/>
      </c>
      <c r="CC203">
        <f>IFERROR(MATCH(CC$3,'Bins 2025'!$D203:$ALO203,1),0)/1000</f>
        <v/>
      </c>
      <c r="CD203">
        <f>IFERROR(MATCH(CD$3,'Bins 2025'!$D203:$ALO203,1),0)/1000</f>
        <v/>
      </c>
      <c r="CE203">
        <f>IFERROR(MATCH(CE$3,'Bins 2025'!$D203:$ALO203,1),0)/1000</f>
        <v/>
      </c>
      <c r="CF203">
        <f>IFERROR(MATCH(CF$3,'Bins 2025'!$D203:$ALO203,1),0)/1000</f>
        <v/>
      </c>
      <c r="CG203">
        <f>IFERROR(MATCH(CG$3,'Bins 2025'!$D203:$ALO203,1),0)/1000</f>
        <v/>
      </c>
      <c r="CH203">
        <f>IFERROR(MATCH(CH$3,'Bins 2025'!$D203:$ALO203,1),0)/1000</f>
        <v/>
      </c>
      <c r="CI203">
        <f>IFERROR(MATCH(CI$3,'Bins 2025'!$D203:$ALO203,1),0)/1000</f>
        <v/>
      </c>
      <c r="CJ203">
        <f>IFERROR(MATCH(CJ$3,'Bins 2025'!$D203:$ALO203,1),0)/1000</f>
        <v/>
      </c>
      <c r="CK203">
        <f>IFERROR(MATCH(CK$3,'Bins 2025'!$D203:$ALO203,1),0)/1000</f>
        <v/>
      </c>
      <c r="CL203">
        <f>IFERROR(MATCH(CL$3,'Bins 2025'!$D203:$ALO203,1),0)/1000</f>
        <v/>
      </c>
      <c r="CM203">
        <f>IFERROR(MATCH(CM$3,'Bins 2025'!$D203:$ALO203,1),0)/1000</f>
        <v/>
      </c>
      <c r="CN203">
        <f>IFERROR(MATCH(CN$3,'Bins 2025'!$D203:$ALO203,1),0)/1000</f>
        <v/>
      </c>
      <c r="CO203">
        <f>IFERROR(MATCH(CO$3,'Bins 2025'!$D203:$ALO203,1),0)/1000</f>
        <v/>
      </c>
      <c r="CP203">
        <f>IFERROR(MATCH(CP$3,'Bins 2025'!$D203:$ALO203,1),0)/1000</f>
        <v/>
      </c>
      <c r="CQ203">
        <f>IFERROR(MATCH(CQ$3,'Bins 2025'!$D203:$ALO203,1),0)/1000</f>
        <v/>
      </c>
      <c r="CR203">
        <f>IFERROR(MATCH(CR$3,'Bins 2025'!$D203:$ALO203,1),0)/1000</f>
        <v/>
      </c>
      <c r="CS203">
        <f>IFERROR(MATCH(CS$3,'Bins 2025'!$D203:$ALO203,1),0)/1000</f>
        <v/>
      </c>
      <c r="CT203">
        <f>IFERROR(MATCH(CT$3,'Bins 2025'!$D203:$ALO203,1),0)/1000</f>
        <v/>
      </c>
      <c r="CU203">
        <f>IFERROR(MATCH(CU$3,'Bins 2025'!$D203:$ALO203,1),0)/1000</f>
        <v/>
      </c>
      <c r="CV203">
        <f>IFERROR(MATCH(CV$3,'Bins 2025'!$D203:$ALO203,1),0)/1000</f>
        <v/>
      </c>
      <c r="CW203">
        <f>IFERROR(MATCH(CW$3,'Bins 2025'!$D203:$ALO203,1),0)/1000</f>
        <v/>
      </c>
      <c r="CX203">
        <f>IFERROR(MATCH(CX$3,'Bins 2025'!$D203:$ALO203,1),0)/1000</f>
        <v/>
      </c>
      <c r="CY203">
        <f>IFERROR(MATCH(CY$3,'Bins 2025'!$D203:$ALO203,1),0)/1000</f>
        <v/>
      </c>
      <c r="CZ203">
        <f>IFERROR(MATCH(CZ$3,'Bins 2025'!$D203:$ALO203,1),0)/1000</f>
        <v/>
      </c>
      <c r="DA203">
        <f>IFERROR(MATCH(DA$3,'Bins 2025'!$D203:$ALO203,1),0)/1000</f>
        <v/>
      </c>
      <c r="DB203">
        <f>IFERROR(MATCH(DB$3,'Bins 2025'!$D203:$ALO203,1),0)/1000</f>
        <v/>
      </c>
      <c r="DC203">
        <f>IFERROR(MATCH(DC$3,'Bins 2025'!$D203:$ALO203,1),0)/1000</f>
        <v/>
      </c>
      <c r="DD203">
        <f>IFERROR(MATCH(DD$3,'Bins 2025'!$D203:$ALO203,1),0)/1000</f>
        <v/>
      </c>
      <c r="DE203">
        <f>IFERROR(MATCH(DE$3,'Bins 2025'!$D203:$ALO203,1),0)/1000</f>
        <v/>
      </c>
      <c r="DF203">
        <f>IFERROR(MATCH(DF$3,'Bins 2025'!$D203:$ALO203,1),0)/1000</f>
        <v/>
      </c>
      <c r="DG203">
        <f>IFERROR(MATCH(DG$3,'Bins 2025'!$D203:$ALO203,1),0)/1000</f>
        <v/>
      </c>
      <c r="DH203">
        <f>IFERROR(MATCH(DH$3,'Bins 2025'!$D203:$ALO203,1),0)/1000</f>
        <v/>
      </c>
      <c r="DI203">
        <f>IFERROR(MATCH(DI$3,'Bins 2025'!$D203:$ALO203,1),0)/1000</f>
        <v/>
      </c>
      <c r="DJ203">
        <f>IFERROR(MATCH(DJ$3,'Bins 2025'!$D203:$ALO203,1),0)/1000</f>
        <v/>
      </c>
      <c r="DK203">
        <f>IFERROR(MATCH(DK$3,'Bins 2025'!$D203:$ALO203,1),0)/1000</f>
        <v/>
      </c>
      <c r="DL203">
        <f>IFERROR(MATCH(DL$3,'Bins 2025'!$D203:$ALO203,1),0)/1000</f>
        <v/>
      </c>
      <c r="DM203">
        <f>IFERROR(MATCH(DM$3,'Bins 2025'!$D203:$ALO203,1),0)/1000</f>
        <v/>
      </c>
      <c r="DN203">
        <f>IFERROR(MATCH(DN$3,'Bins 2025'!$D203:$ALO203,1),0)/1000</f>
        <v/>
      </c>
      <c r="DO203">
        <f>IFERROR(MATCH(DO$3,'Bins 2025'!$D203:$ALO203,1),0)/1000</f>
        <v/>
      </c>
      <c r="DP203">
        <f>IFERROR(MATCH(DP$3,'Bins 2025'!$D203:$ALO203,1),0)/1000</f>
        <v/>
      </c>
      <c r="DQ203">
        <f>IFERROR(MATCH(DQ$3,'Bins 2025'!$D203:$ALO203,1),0)/1000</f>
        <v/>
      </c>
      <c r="DR203">
        <f>IFERROR(MATCH(DR$3,'Bins 2025'!$D203:$ALO203,1),0)/1000</f>
        <v/>
      </c>
      <c r="DS203">
        <f>IFERROR(MATCH(DS$3,'Bins 2025'!$D203:$ALO203,1),0)/1000</f>
        <v/>
      </c>
      <c r="DT203">
        <f>IFERROR(MATCH(DT$3,'Bins 2025'!$D203:$ALO203,1),0)/1000</f>
        <v/>
      </c>
      <c r="DU203">
        <f>IFERROR(MATCH(DU$3,'Bins 2025'!$D203:$ALO203,1),0)/1000</f>
        <v/>
      </c>
      <c r="DV203">
        <f>IFERROR(MATCH(DV$3,'Bins 2025'!$D203:$ALO203,1),0)/1000</f>
        <v/>
      </c>
      <c r="DW203">
        <f>IFERROR(MATCH(DW$3,'Bins 2025'!$D203:$ALO203,1),0)/1000</f>
        <v/>
      </c>
      <c r="DX203">
        <f>IFERROR(MATCH(DX$3,'Bins 2025'!$D203:$ALO203,1),0)/1000</f>
        <v/>
      </c>
      <c r="DY203">
        <f>IFERROR(MATCH(DY$3,'Bins 2025'!$D203:$ALO203,1),0)/1000</f>
        <v/>
      </c>
      <c r="DZ203">
        <f>IFERROR(MATCH(DZ$3,'Bins 2025'!$D203:$ALO203,1),0)/1000</f>
        <v/>
      </c>
      <c r="EA203">
        <f>IFERROR(MATCH(EA$3,'Bins 2025'!$D203:$ALO203,1),0)/1000</f>
        <v/>
      </c>
      <c r="EB203">
        <f>IFERROR(MATCH(EB$3,'Bins 2025'!$D203:$ALO203,1),0)/1000</f>
        <v/>
      </c>
      <c r="EC203">
        <f>IFERROR(MATCH(EC$3,'Bins 2025'!$D203:$ALO203,1),0)/1000</f>
        <v/>
      </c>
      <c r="ED203">
        <f>IFERROR(MATCH(ED$3,'Bins 2025'!$D203:$ALO203,1),0)/1000</f>
        <v/>
      </c>
      <c r="EE203">
        <f>IFERROR(MATCH(EE$3,'Bins 2025'!$D203:$ALO203,1),0)/1000</f>
        <v/>
      </c>
      <c r="EF203">
        <f>IFERROR(MATCH(EF$3,'Bins 2025'!$D203:$ALO203,1),0)/1000</f>
        <v/>
      </c>
      <c r="EG203">
        <f>IFERROR(MATCH(EG$3,'Bins 2025'!$D203:$ALO203,1),0)/1000</f>
        <v/>
      </c>
      <c r="EH203">
        <f>IFERROR(MATCH(EH$3,'Bins 2025'!$D203:$ALO203,1),0)/1000</f>
        <v/>
      </c>
      <c r="EI203">
        <f>IFERROR(MATCH(EI$3,'Bins 2025'!$D203:$ALO203,1),0)/1000</f>
        <v/>
      </c>
      <c r="EJ203">
        <f>IFERROR(MATCH(EJ$3,'Bins 2025'!$D203:$ALO203,1),0)/1000</f>
        <v/>
      </c>
      <c r="EK203">
        <f>IFERROR(MATCH(EK$3,'Bins 2025'!$D203:$ALO203,1),0)/1000</f>
        <v/>
      </c>
      <c r="EL203">
        <f>IFERROR(MATCH(EL$3,'Bins 2025'!$D203:$ALO203,1),0)/1000</f>
        <v/>
      </c>
      <c r="EM203">
        <f>IFERROR(MATCH(EM$3,'Bins 2025'!$D203:$ALO203,1),0)/1000</f>
        <v/>
      </c>
      <c r="EN203">
        <f>IFERROR(MATCH(EN$3,'Bins 2025'!$D203:$ALO203,1),0)/1000</f>
        <v/>
      </c>
      <c r="EO203">
        <f>IFERROR(MATCH(EO$3,'Bins 2025'!$D203:$ALO203,1),0)/1000</f>
        <v/>
      </c>
      <c r="EP203">
        <f>IFERROR(MATCH(EP$3,'Bins 2025'!$D203:$ALO203,1),0)/1000</f>
        <v/>
      </c>
      <c r="EQ203">
        <f>IFERROR(MATCH(EQ$3,'Bins 2025'!$D203:$ALO203,1),0)/1000</f>
        <v/>
      </c>
      <c r="ER203">
        <f>IFERROR(MATCH(ER$3,'Bins 2025'!$D203:$ALO203,1),0)/1000</f>
        <v/>
      </c>
      <c r="ES203">
        <f>IFERROR(MATCH(ES$3,'Bins 2025'!$D203:$ALO203,1),0)/1000</f>
        <v/>
      </c>
      <c r="ET203">
        <f>IFERROR(MATCH(ET$3,'Bins 2025'!$D203:$ALO203,1),0)/1000</f>
        <v/>
      </c>
      <c r="EU203">
        <f>IFERROR(MATCH(EU$3,'Bins 2025'!$D203:$ALO203,1),0)/1000</f>
        <v/>
      </c>
      <c r="EV203">
        <f>IFERROR(MATCH(EV$3,'Bins 2025'!$D203:$ALO203,1),0)/1000</f>
        <v/>
      </c>
      <c r="EW203">
        <f>IFERROR(MATCH(EW$3,'Bins 2025'!$D203:$ALO203,1),0)/1000</f>
        <v/>
      </c>
      <c r="EX203">
        <f>IFERROR(MATCH(EX$3,'Bins 2025'!$D203:$ALO203,1),0)/1000</f>
        <v/>
      </c>
      <c r="EY203">
        <f>IFERROR(MATCH(EY$3,'Bins 2025'!$D203:$ALO203,1),0)/1000</f>
        <v/>
      </c>
      <c r="EZ203">
        <f>IFERROR(MATCH(EZ$3,'Bins 2025'!$D203:$ALO203,1),0)/1000</f>
        <v/>
      </c>
      <c r="FA203">
        <f>IFERROR(MATCH(FA$3,'Bins 2025'!$D203:$ALO203,1),0)/1000</f>
        <v/>
      </c>
      <c r="FB203">
        <f>IFERROR(MATCH(FB$3,'Bins 2025'!$D203:$ALO203,1),0)/1000</f>
        <v/>
      </c>
      <c r="FC203">
        <f>IFERROR(MATCH(FC$3,'Bins 2025'!$D203:$ALO203,1),0)/1000</f>
        <v/>
      </c>
      <c r="FD203">
        <f>IFERROR(MATCH(FD$3,'Bins 2025'!$D203:$ALO203,1),0)/1000</f>
        <v/>
      </c>
      <c r="FE203">
        <f>IFERROR(MATCH(FE$3,'Bins 2025'!$D203:$ALO203,1),0)/1000</f>
        <v/>
      </c>
      <c r="FF203">
        <f>IFERROR(MATCH(FF$3,'Bins 2025'!$D203:$ALO203,1),0)/1000</f>
        <v/>
      </c>
      <c r="FG203">
        <f>IFERROR(MATCH(FG$3,'Bins 2025'!$D203:$ALO203,1),0)/1000</f>
        <v/>
      </c>
      <c r="FH203">
        <f>IFERROR(MATCH(FH$3,'Bins 2025'!$D203:$ALO203,1),0)/1000</f>
        <v/>
      </c>
      <c r="FI203">
        <f>IFERROR(MATCH(FI$3,'Bins 2025'!$D203:$ALO203,1),0)/1000</f>
        <v/>
      </c>
      <c r="FJ203">
        <f>IFERROR(MATCH(FJ$3,'Bins 2025'!$D203:$ALO203,1),0)/1000</f>
        <v/>
      </c>
      <c r="FK203">
        <f>IFERROR(MATCH(FK$3,'Bins 2025'!$D203:$ALO203,1),0)/1000</f>
        <v/>
      </c>
      <c r="FL203">
        <f>IFERROR(MATCH(FL$3,'Bins 2025'!$D203:$ALO203,1),0)/1000</f>
        <v/>
      </c>
      <c r="FM203">
        <f>IFERROR(MATCH(FM$3,'Bins 2025'!$D203:$ALO203,1),0)/1000</f>
        <v/>
      </c>
      <c r="FN203">
        <f>IFERROR(MATCH(FN$3,'Bins 2025'!$D203:$ALO203,1),0)/1000</f>
        <v/>
      </c>
      <c r="FO203">
        <f>IFERROR(MATCH(FO$3,'Bins 2025'!$D203:$ALO203,1),0)/1000</f>
        <v/>
      </c>
      <c r="FP203">
        <f>IFERROR(MATCH(FP$3,'Bins 2025'!$D203:$ALO203,1),0)/1000</f>
        <v/>
      </c>
      <c r="FQ203">
        <f>IFERROR(MATCH(FQ$3,'Bins 2025'!$D203:$ALO203,1),0)/1000</f>
        <v/>
      </c>
      <c r="FR203">
        <f>IFERROR(MATCH(FR$3,'Bins 2025'!$D203:$ALO203,1),0)/1000</f>
        <v/>
      </c>
      <c r="FS203">
        <f>IFERROR(MATCH(FS$3,'Bins 2025'!$D203:$ALO203,1),0)/1000</f>
        <v/>
      </c>
      <c r="FT203">
        <f>IFERROR(MATCH(FT$3,'Bins 2025'!$D203:$ALO203,1),0)/1000</f>
        <v/>
      </c>
      <c r="FU203">
        <f>IFERROR(MATCH(FU$3,'Bins 2025'!$D203:$ALO203,1),0)/1000</f>
        <v/>
      </c>
      <c r="FV203">
        <f>IFERROR(MATCH(FV$3,'Bins 2025'!$D203:$ALO203,1),0)/1000</f>
        <v/>
      </c>
      <c r="FW203">
        <f>IFERROR(MATCH(FW$3,'Bins 2025'!$D203:$ALO203,1),0)/1000</f>
        <v/>
      </c>
      <c r="FX203">
        <f>IFERROR(MATCH(FX$3,'Bins 2025'!$D203:$ALO203,1),0)/1000</f>
        <v/>
      </c>
      <c r="FY203">
        <f>IFERROR(MATCH(FY$3,'Bins 2025'!$D203:$ALO203,1),0)/1000</f>
        <v/>
      </c>
      <c r="FZ203">
        <f>IFERROR(MATCH(FZ$3,'Bins 2025'!$D203:$ALO203,1),0)/1000</f>
        <v/>
      </c>
      <c r="GA203">
        <f>IFERROR(MATCH(GA$3,'Bins 2025'!$D203:$ALO203,1),0)/1000</f>
        <v/>
      </c>
      <c r="GB203">
        <f>IFERROR(MATCH(GB$3,'Bins 2025'!$D203:$ALO203,1),0)/1000</f>
        <v/>
      </c>
      <c r="GC203">
        <f>IFERROR(MATCH(GC$3,'Bins 2025'!$D203:$ALO203,1),0)/1000</f>
        <v/>
      </c>
      <c r="GD203">
        <f>IFERROR(MATCH(GD$3,'Bins 2025'!$D203:$ALO203,1),0)/1000</f>
        <v/>
      </c>
      <c r="GE203">
        <f>IFERROR(MATCH(GE$3,'Bins 2025'!$D203:$ALO203,1),0)/1000</f>
        <v/>
      </c>
      <c r="GF203">
        <f>IFERROR(MATCH(GF$3,'Bins 2025'!$D203:$ALO203,1),0)/1000</f>
        <v/>
      </c>
      <c r="GG203">
        <f>IFERROR(MATCH(GG$3,'Bins 2025'!$D203:$ALO203,1),0)/1000</f>
        <v/>
      </c>
      <c r="GH203">
        <f>IFERROR(MATCH(GH$3,'Bins 2025'!$D203:$ALO203,1),0)/1000</f>
        <v/>
      </c>
      <c r="GI203">
        <f>IFERROR(MATCH(GI$3,'Bins 2025'!$D203:$ALO203,1),0)/1000</f>
        <v/>
      </c>
      <c r="GJ203">
        <f>IFERROR(MATCH(GJ$3,'Bins 2025'!$D203:$ALO203,1),0)/1000</f>
        <v/>
      </c>
      <c r="GK203">
        <f>IFERROR(MATCH(GK$3,'Bins 2025'!$D203:$ALO203,1),0)/1000</f>
        <v/>
      </c>
      <c r="GL203">
        <f>IFERROR(MATCH(GL$3,'Bins 2025'!$D203:$ALO203,1),0)/1000</f>
        <v/>
      </c>
      <c r="GM203">
        <f>IFERROR(MATCH(GM$3,'Bins 2025'!$D203:$ALO203,1),0)/1000</f>
        <v/>
      </c>
      <c r="GN203">
        <f>IFERROR(MATCH(GN$3,'Bins 2025'!$D203:$ALO203,1),0)/1000</f>
        <v/>
      </c>
      <c r="GO203">
        <f>IFERROR(MATCH(GO$3,'Bins 2025'!$D203:$ALO203,1),0)/1000</f>
        <v/>
      </c>
      <c r="GP203">
        <f>IFERROR(MATCH(GP$3,'Bins 2025'!$D203:$ALO203,1),0)/1000</f>
        <v/>
      </c>
      <c r="GQ203">
        <f>IFERROR(MATCH(GQ$3,'Bins 2025'!$D203:$ALO203,1),0)/1000</f>
        <v/>
      </c>
      <c r="GR203">
        <f>IFERROR(MATCH(GR$3,'Bins 2025'!$D203:$ALO203,1),0)/1000</f>
        <v/>
      </c>
      <c r="GS203">
        <f>IFERROR(MATCH(GS$3,'Bins 2025'!$D203:$ALO203,1),0)/1000</f>
        <v/>
      </c>
      <c r="GT203">
        <f>IFERROR(MATCH(GT$3,'Bins 2025'!$D203:$ALO203,1),0)/1000</f>
        <v/>
      </c>
      <c r="GU203">
        <f>IFERROR(MATCH(GU$3,'Bins 2025'!$D203:$ALO203,1),0)/1000</f>
        <v/>
      </c>
    </row>
    <row r="204">
      <c r="B204">
        <f>Inputs!B204</f>
        <v/>
      </c>
      <c r="C204">
        <f>Inputs!K204</f>
        <v/>
      </c>
      <c r="D204">
        <f>N(Inputs!H204)</f>
        <v/>
      </c>
      <c r="E204">
        <f>IFERROR(MATCH(E$3,'Bins 2025'!$D204:$ALO204,1),0)/1000</f>
        <v/>
      </c>
      <c r="F204">
        <f>IFERROR(MATCH(F$3,'Bins 2025'!$D204:$ALO204,1),0)/1000</f>
        <v/>
      </c>
      <c r="G204">
        <f>IFERROR(MATCH(G$3,'Bins 2025'!$D204:$ALO204,1),0)/1000</f>
        <v/>
      </c>
      <c r="H204">
        <f>IFERROR(MATCH(H$3,'Bins 2025'!$D204:$ALO204,1),0)/1000</f>
        <v/>
      </c>
      <c r="I204">
        <f>IFERROR(MATCH(I$3,'Bins 2025'!$D204:$ALO204,1),0)/1000</f>
        <v/>
      </c>
      <c r="J204">
        <f>IFERROR(MATCH(J$3,'Bins 2025'!$D204:$ALO204,1),0)/1000</f>
        <v/>
      </c>
      <c r="K204">
        <f>IFERROR(MATCH(K$3,'Bins 2025'!$D204:$ALO204,1),0)/1000</f>
        <v/>
      </c>
      <c r="L204">
        <f>IFERROR(MATCH(L$3,'Bins 2025'!$D204:$ALO204,1),0)/1000</f>
        <v/>
      </c>
      <c r="M204">
        <f>IFERROR(MATCH(M$3,'Bins 2025'!$D204:$ALO204,1),0)/1000</f>
        <v/>
      </c>
      <c r="N204">
        <f>IFERROR(MATCH(N$3,'Bins 2025'!$D204:$ALO204,1),0)/1000</f>
        <v/>
      </c>
      <c r="O204">
        <f>IFERROR(MATCH(O$3,'Bins 2025'!$D204:$ALO204,1),0)/1000</f>
        <v/>
      </c>
      <c r="P204">
        <f>IFERROR(MATCH(P$3,'Bins 2025'!$D204:$ALO204,1),0)/1000</f>
        <v/>
      </c>
      <c r="Q204">
        <f>IFERROR(MATCH(Q$3,'Bins 2025'!$D204:$ALO204,1),0)/1000</f>
        <v/>
      </c>
      <c r="R204">
        <f>IFERROR(MATCH(R$3,'Bins 2025'!$D204:$ALO204,1),0)/1000</f>
        <v/>
      </c>
      <c r="S204">
        <f>IFERROR(MATCH(S$3,'Bins 2025'!$D204:$ALO204,1),0)/1000</f>
        <v/>
      </c>
      <c r="T204">
        <f>IFERROR(MATCH(T$3,'Bins 2025'!$D204:$ALO204,1),0)/1000</f>
        <v/>
      </c>
      <c r="U204">
        <f>IFERROR(MATCH(U$3,'Bins 2025'!$D204:$ALO204,1),0)/1000</f>
        <v/>
      </c>
      <c r="V204">
        <f>IFERROR(MATCH(V$3,'Bins 2025'!$D204:$ALO204,1),0)/1000</f>
        <v/>
      </c>
      <c r="W204">
        <f>IFERROR(MATCH(W$3,'Bins 2025'!$D204:$ALO204,1),0)/1000</f>
        <v/>
      </c>
      <c r="X204">
        <f>IFERROR(MATCH(X$3,'Bins 2025'!$D204:$ALO204,1),0)/1000</f>
        <v/>
      </c>
      <c r="Y204">
        <f>IFERROR(MATCH(Y$3,'Bins 2025'!$D204:$ALO204,1),0)/1000</f>
        <v/>
      </c>
      <c r="Z204">
        <f>IFERROR(MATCH(Z$3,'Bins 2025'!$D204:$ALO204,1),0)/1000</f>
        <v/>
      </c>
      <c r="AA204">
        <f>IFERROR(MATCH(AA$3,'Bins 2025'!$D204:$ALO204,1),0)/1000</f>
        <v/>
      </c>
      <c r="AB204">
        <f>IFERROR(MATCH(AB$3,'Bins 2025'!$D204:$ALO204,1),0)/1000</f>
        <v/>
      </c>
      <c r="AC204">
        <f>IFERROR(MATCH(AC$3,'Bins 2025'!$D204:$ALO204,1),0)/1000</f>
        <v/>
      </c>
      <c r="AD204">
        <f>IFERROR(MATCH(AD$3,'Bins 2025'!$D204:$ALO204,1),0)/1000</f>
        <v/>
      </c>
      <c r="AE204">
        <f>IFERROR(MATCH(AE$3,'Bins 2025'!$D204:$ALO204,1),0)/1000</f>
        <v/>
      </c>
      <c r="AF204">
        <f>IFERROR(MATCH(AF$3,'Bins 2025'!$D204:$ALO204,1),0)/1000</f>
        <v/>
      </c>
      <c r="AG204">
        <f>IFERROR(MATCH(AG$3,'Bins 2025'!$D204:$ALO204,1),0)/1000</f>
        <v/>
      </c>
      <c r="AH204">
        <f>IFERROR(MATCH(AH$3,'Bins 2025'!$D204:$ALO204,1),0)/1000</f>
        <v/>
      </c>
      <c r="AI204">
        <f>IFERROR(MATCH(AI$3,'Bins 2025'!$D204:$ALO204,1),0)/1000</f>
        <v/>
      </c>
      <c r="AJ204">
        <f>IFERROR(MATCH(AJ$3,'Bins 2025'!$D204:$ALO204,1),0)/1000</f>
        <v/>
      </c>
      <c r="AK204">
        <f>IFERROR(MATCH(AK$3,'Bins 2025'!$D204:$ALO204,1),0)/1000</f>
        <v/>
      </c>
      <c r="AL204">
        <f>IFERROR(MATCH(AL$3,'Bins 2025'!$D204:$ALO204,1),0)/1000</f>
        <v/>
      </c>
      <c r="AM204">
        <f>IFERROR(MATCH(AM$3,'Bins 2025'!$D204:$ALO204,1),0)/1000</f>
        <v/>
      </c>
      <c r="AN204">
        <f>IFERROR(MATCH(AN$3,'Bins 2025'!$D204:$ALO204,1),0)/1000</f>
        <v/>
      </c>
      <c r="AO204">
        <f>IFERROR(MATCH(AO$3,'Bins 2025'!$D204:$ALO204,1),0)/1000</f>
        <v/>
      </c>
      <c r="AP204">
        <f>IFERROR(MATCH(AP$3,'Bins 2025'!$D204:$ALO204,1),0)/1000</f>
        <v/>
      </c>
      <c r="AQ204">
        <f>IFERROR(MATCH(AQ$3,'Bins 2025'!$D204:$ALO204,1),0)/1000</f>
        <v/>
      </c>
      <c r="AR204">
        <f>IFERROR(MATCH(AR$3,'Bins 2025'!$D204:$ALO204,1),0)/1000</f>
        <v/>
      </c>
      <c r="AS204">
        <f>IFERROR(MATCH(AS$3,'Bins 2025'!$D204:$ALO204,1),0)/1000</f>
        <v/>
      </c>
      <c r="AT204">
        <f>IFERROR(MATCH(AT$3,'Bins 2025'!$D204:$ALO204,1),0)/1000</f>
        <v/>
      </c>
      <c r="AU204">
        <f>IFERROR(MATCH(AU$3,'Bins 2025'!$D204:$ALO204,1),0)/1000</f>
        <v/>
      </c>
      <c r="AV204">
        <f>IFERROR(MATCH(AV$3,'Bins 2025'!$D204:$ALO204,1),0)/1000</f>
        <v/>
      </c>
      <c r="AW204">
        <f>IFERROR(MATCH(AW$3,'Bins 2025'!$D204:$ALO204,1),0)/1000</f>
        <v/>
      </c>
      <c r="AX204">
        <f>IFERROR(MATCH(AX$3,'Bins 2025'!$D204:$ALO204,1),0)/1000</f>
        <v/>
      </c>
      <c r="AY204">
        <f>IFERROR(MATCH(AY$3,'Bins 2025'!$D204:$ALO204,1),0)/1000</f>
        <v/>
      </c>
      <c r="AZ204">
        <f>IFERROR(MATCH(AZ$3,'Bins 2025'!$D204:$ALO204,1),0)/1000</f>
        <v/>
      </c>
      <c r="BA204">
        <f>IFERROR(MATCH(BA$3,'Bins 2025'!$D204:$ALO204,1),0)/1000</f>
        <v/>
      </c>
      <c r="BB204">
        <f>IFERROR(MATCH(BB$3,'Bins 2025'!$D204:$ALO204,1),0)/1000</f>
        <v/>
      </c>
      <c r="BC204">
        <f>IFERROR(MATCH(BC$3,'Bins 2025'!$D204:$ALO204,1),0)/1000</f>
        <v/>
      </c>
      <c r="BD204">
        <f>IFERROR(MATCH(BD$3,'Bins 2025'!$D204:$ALO204,1),0)/1000</f>
        <v/>
      </c>
      <c r="BE204">
        <f>IFERROR(MATCH(BE$3,'Bins 2025'!$D204:$ALO204,1),0)/1000</f>
        <v/>
      </c>
      <c r="BF204">
        <f>IFERROR(MATCH(BF$3,'Bins 2025'!$D204:$ALO204,1),0)/1000</f>
        <v/>
      </c>
      <c r="BG204">
        <f>IFERROR(MATCH(BG$3,'Bins 2025'!$D204:$ALO204,1),0)/1000</f>
        <v/>
      </c>
      <c r="BH204">
        <f>IFERROR(MATCH(BH$3,'Bins 2025'!$D204:$ALO204,1),0)/1000</f>
        <v/>
      </c>
      <c r="BI204">
        <f>IFERROR(MATCH(BI$3,'Bins 2025'!$D204:$ALO204,1),0)/1000</f>
        <v/>
      </c>
      <c r="BJ204">
        <f>IFERROR(MATCH(BJ$3,'Bins 2025'!$D204:$ALO204,1),0)/1000</f>
        <v/>
      </c>
      <c r="BK204">
        <f>IFERROR(MATCH(BK$3,'Bins 2025'!$D204:$ALO204,1),0)/1000</f>
        <v/>
      </c>
      <c r="BL204">
        <f>IFERROR(MATCH(BL$3,'Bins 2025'!$D204:$ALO204,1),0)/1000</f>
        <v/>
      </c>
      <c r="BM204">
        <f>IFERROR(MATCH(BM$3,'Bins 2025'!$D204:$ALO204,1),0)/1000</f>
        <v/>
      </c>
      <c r="BN204">
        <f>IFERROR(MATCH(BN$3,'Bins 2025'!$D204:$ALO204,1),0)/1000</f>
        <v/>
      </c>
      <c r="BO204">
        <f>IFERROR(MATCH(BO$3,'Bins 2025'!$D204:$ALO204,1),0)/1000</f>
        <v/>
      </c>
      <c r="BP204">
        <f>IFERROR(MATCH(BP$3,'Bins 2025'!$D204:$ALO204,1),0)/1000</f>
        <v/>
      </c>
      <c r="BQ204">
        <f>IFERROR(MATCH(BQ$3,'Bins 2025'!$D204:$ALO204,1),0)/1000</f>
        <v/>
      </c>
      <c r="BR204">
        <f>IFERROR(MATCH(BR$3,'Bins 2025'!$D204:$ALO204,1),0)/1000</f>
        <v/>
      </c>
      <c r="BS204">
        <f>IFERROR(MATCH(BS$3,'Bins 2025'!$D204:$ALO204,1),0)/1000</f>
        <v/>
      </c>
      <c r="BT204">
        <f>IFERROR(MATCH(BT$3,'Bins 2025'!$D204:$ALO204,1),0)/1000</f>
        <v/>
      </c>
      <c r="BU204">
        <f>IFERROR(MATCH(BU$3,'Bins 2025'!$D204:$ALO204,1),0)/1000</f>
        <v/>
      </c>
      <c r="BV204">
        <f>IFERROR(MATCH(BV$3,'Bins 2025'!$D204:$ALO204,1),0)/1000</f>
        <v/>
      </c>
      <c r="BW204">
        <f>IFERROR(MATCH(BW$3,'Bins 2025'!$D204:$ALO204,1),0)/1000</f>
        <v/>
      </c>
      <c r="BX204">
        <f>IFERROR(MATCH(BX$3,'Bins 2025'!$D204:$ALO204,1),0)/1000</f>
        <v/>
      </c>
      <c r="BY204">
        <f>IFERROR(MATCH(BY$3,'Bins 2025'!$D204:$ALO204,1),0)/1000</f>
        <v/>
      </c>
      <c r="BZ204">
        <f>IFERROR(MATCH(BZ$3,'Bins 2025'!$D204:$ALO204,1),0)/1000</f>
        <v/>
      </c>
      <c r="CA204">
        <f>IFERROR(MATCH(CA$3,'Bins 2025'!$D204:$ALO204,1),0)/1000</f>
        <v/>
      </c>
      <c r="CB204">
        <f>IFERROR(MATCH(CB$3,'Bins 2025'!$D204:$ALO204,1),0)/1000</f>
        <v/>
      </c>
      <c r="CC204">
        <f>IFERROR(MATCH(CC$3,'Bins 2025'!$D204:$ALO204,1),0)/1000</f>
        <v/>
      </c>
      <c r="CD204">
        <f>IFERROR(MATCH(CD$3,'Bins 2025'!$D204:$ALO204,1),0)/1000</f>
        <v/>
      </c>
      <c r="CE204">
        <f>IFERROR(MATCH(CE$3,'Bins 2025'!$D204:$ALO204,1),0)/1000</f>
        <v/>
      </c>
      <c r="CF204">
        <f>IFERROR(MATCH(CF$3,'Bins 2025'!$D204:$ALO204,1),0)/1000</f>
        <v/>
      </c>
      <c r="CG204">
        <f>IFERROR(MATCH(CG$3,'Bins 2025'!$D204:$ALO204,1),0)/1000</f>
        <v/>
      </c>
      <c r="CH204">
        <f>IFERROR(MATCH(CH$3,'Bins 2025'!$D204:$ALO204,1),0)/1000</f>
        <v/>
      </c>
      <c r="CI204">
        <f>IFERROR(MATCH(CI$3,'Bins 2025'!$D204:$ALO204,1),0)/1000</f>
        <v/>
      </c>
      <c r="CJ204">
        <f>IFERROR(MATCH(CJ$3,'Bins 2025'!$D204:$ALO204,1),0)/1000</f>
        <v/>
      </c>
      <c r="CK204">
        <f>IFERROR(MATCH(CK$3,'Bins 2025'!$D204:$ALO204,1),0)/1000</f>
        <v/>
      </c>
      <c r="CL204">
        <f>IFERROR(MATCH(CL$3,'Bins 2025'!$D204:$ALO204,1),0)/1000</f>
        <v/>
      </c>
      <c r="CM204">
        <f>IFERROR(MATCH(CM$3,'Bins 2025'!$D204:$ALO204,1),0)/1000</f>
        <v/>
      </c>
      <c r="CN204">
        <f>IFERROR(MATCH(CN$3,'Bins 2025'!$D204:$ALO204,1),0)/1000</f>
        <v/>
      </c>
      <c r="CO204">
        <f>IFERROR(MATCH(CO$3,'Bins 2025'!$D204:$ALO204,1),0)/1000</f>
        <v/>
      </c>
      <c r="CP204">
        <f>IFERROR(MATCH(CP$3,'Bins 2025'!$D204:$ALO204,1),0)/1000</f>
        <v/>
      </c>
      <c r="CQ204">
        <f>IFERROR(MATCH(CQ$3,'Bins 2025'!$D204:$ALO204,1),0)/1000</f>
        <v/>
      </c>
      <c r="CR204">
        <f>IFERROR(MATCH(CR$3,'Bins 2025'!$D204:$ALO204,1),0)/1000</f>
        <v/>
      </c>
      <c r="CS204">
        <f>IFERROR(MATCH(CS$3,'Bins 2025'!$D204:$ALO204,1),0)/1000</f>
        <v/>
      </c>
      <c r="CT204">
        <f>IFERROR(MATCH(CT$3,'Bins 2025'!$D204:$ALO204,1),0)/1000</f>
        <v/>
      </c>
      <c r="CU204">
        <f>IFERROR(MATCH(CU$3,'Bins 2025'!$D204:$ALO204,1),0)/1000</f>
        <v/>
      </c>
      <c r="CV204">
        <f>IFERROR(MATCH(CV$3,'Bins 2025'!$D204:$ALO204,1),0)/1000</f>
        <v/>
      </c>
      <c r="CW204">
        <f>IFERROR(MATCH(CW$3,'Bins 2025'!$D204:$ALO204,1),0)/1000</f>
        <v/>
      </c>
      <c r="CX204">
        <f>IFERROR(MATCH(CX$3,'Bins 2025'!$D204:$ALO204,1),0)/1000</f>
        <v/>
      </c>
      <c r="CY204">
        <f>IFERROR(MATCH(CY$3,'Bins 2025'!$D204:$ALO204,1),0)/1000</f>
        <v/>
      </c>
      <c r="CZ204">
        <f>IFERROR(MATCH(CZ$3,'Bins 2025'!$D204:$ALO204,1),0)/1000</f>
        <v/>
      </c>
      <c r="DA204">
        <f>IFERROR(MATCH(DA$3,'Bins 2025'!$D204:$ALO204,1),0)/1000</f>
        <v/>
      </c>
      <c r="DB204">
        <f>IFERROR(MATCH(DB$3,'Bins 2025'!$D204:$ALO204,1),0)/1000</f>
        <v/>
      </c>
      <c r="DC204">
        <f>IFERROR(MATCH(DC$3,'Bins 2025'!$D204:$ALO204,1),0)/1000</f>
        <v/>
      </c>
      <c r="DD204">
        <f>IFERROR(MATCH(DD$3,'Bins 2025'!$D204:$ALO204,1),0)/1000</f>
        <v/>
      </c>
      <c r="DE204">
        <f>IFERROR(MATCH(DE$3,'Bins 2025'!$D204:$ALO204,1),0)/1000</f>
        <v/>
      </c>
      <c r="DF204">
        <f>IFERROR(MATCH(DF$3,'Bins 2025'!$D204:$ALO204,1),0)/1000</f>
        <v/>
      </c>
      <c r="DG204">
        <f>IFERROR(MATCH(DG$3,'Bins 2025'!$D204:$ALO204,1),0)/1000</f>
        <v/>
      </c>
      <c r="DH204">
        <f>IFERROR(MATCH(DH$3,'Bins 2025'!$D204:$ALO204,1),0)/1000</f>
        <v/>
      </c>
      <c r="DI204">
        <f>IFERROR(MATCH(DI$3,'Bins 2025'!$D204:$ALO204,1),0)/1000</f>
        <v/>
      </c>
      <c r="DJ204">
        <f>IFERROR(MATCH(DJ$3,'Bins 2025'!$D204:$ALO204,1),0)/1000</f>
        <v/>
      </c>
      <c r="DK204">
        <f>IFERROR(MATCH(DK$3,'Bins 2025'!$D204:$ALO204,1),0)/1000</f>
        <v/>
      </c>
      <c r="DL204">
        <f>IFERROR(MATCH(DL$3,'Bins 2025'!$D204:$ALO204,1),0)/1000</f>
        <v/>
      </c>
      <c r="DM204">
        <f>IFERROR(MATCH(DM$3,'Bins 2025'!$D204:$ALO204,1),0)/1000</f>
        <v/>
      </c>
      <c r="DN204">
        <f>IFERROR(MATCH(DN$3,'Bins 2025'!$D204:$ALO204,1),0)/1000</f>
        <v/>
      </c>
      <c r="DO204">
        <f>IFERROR(MATCH(DO$3,'Bins 2025'!$D204:$ALO204,1),0)/1000</f>
        <v/>
      </c>
      <c r="DP204">
        <f>IFERROR(MATCH(DP$3,'Bins 2025'!$D204:$ALO204,1),0)/1000</f>
        <v/>
      </c>
      <c r="DQ204">
        <f>IFERROR(MATCH(DQ$3,'Bins 2025'!$D204:$ALO204,1),0)/1000</f>
        <v/>
      </c>
      <c r="DR204">
        <f>IFERROR(MATCH(DR$3,'Bins 2025'!$D204:$ALO204,1),0)/1000</f>
        <v/>
      </c>
      <c r="DS204">
        <f>IFERROR(MATCH(DS$3,'Bins 2025'!$D204:$ALO204,1),0)/1000</f>
        <v/>
      </c>
      <c r="DT204">
        <f>IFERROR(MATCH(DT$3,'Bins 2025'!$D204:$ALO204,1),0)/1000</f>
        <v/>
      </c>
      <c r="DU204">
        <f>IFERROR(MATCH(DU$3,'Bins 2025'!$D204:$ALO204,1),0)/1000</f>
        <v/>
      </c>
      <c r="DV204">
        <f>IFERROR(MATCH(DV$3,'Bins 2025'!$D204:$ALO204,1),0)/1000</f>
        <v/>
      </c>
      <c r="DW204">
        <f>IFERROR(MATCH(DW$3,'Bins 2025'!$D204:$ALO204,1),0)/1000</f>
        <v/>
      </c>
      <c r="DX204">
        <f>IFERROR(MATCH(DX$3,'Bins 2025'!$D204:$ALO204,1),0)/1000</f>
        <v/>
      </c>
      <c r="DY204">
        <f>IFERROR(MATCH(DY$3,'Bins 2025'!$D204:$ALO204,1),0)/1000</f>
        <v/>
      </c>
      <c r="DZ204">
        <f>IFERROR(MATCH(DZ$3,'Bins 2025'!$D204:$ALO204,1),0)/1000</f>
        <v/>
      </c>
      <c r="EA204">
        <f>IFERROR(MATCH(EA$3,'Bins 2025'!$D204:$ALO204,1),0)/1000</f>
        <v/>
      </c>
      <c r="EB204">
        <f>IFERROR(MATCH(EB$3,'Bins 2025'!$D204:$ALO204,1),0)/1000</f>
        <v/>
      </c>
      <c r="EC204">
        <f>IFERROR(MATCH(EC$3,'Bins 2025'!$D204:$ALO204,1),0)/1000</f>
        <v/>
      </c>
      <c r="ED204">
        <f>IFERROR(MATCH(ED$3,'Bins 2025'!$D204:$ALO204,1),0)/1000</f>
        <v/>
      </c>
      <c r="EE204">
        <f>IFERROR(MATCH(EE$3,'Bins 2025'!$D204:$ALO204,1),0)/1000</f>
        <v/>
      </c>
      <c r="EF204">
        <f>IFERROR(MATCH(EF$3,'Bins 2025'!$D204:$ALO204,1),0)/1000</f>
        <v/>
      </c>
      <c r="EG204">
        <f>IFERROR(MATCH(EG$3,'Bins 2025'!$D204:$ALO204,1),0)/1000</f>
        <v/>
      </c>
      <c r="EH204">
        <f>IFERROR(MATCH(EH$3,'Bins 2025'!$D204:$ALO204,1),0)/1000</f>
        <v/>
      </c>
      <c r="EI204">
        <f>IFERROR(MATCH(EI$3,'Bins 2025'!$D204:$ALO204,1),0)/1000</f>
        <v/>
      </c>
      <c r="EJ204">
        <f>IFERROR(MATCH(EJ$3,'Bins 2025'!$D204:$ALO204,1),0)/1000</f>
        <v/>
      </c>
      <c r="EK204">
        <f>IFERROR(MATCH(EK$3,'Bins 2025'!$D204:$ALO204,1),0)/1000</f>
        <v/>
      </c>
      <c r="EL204">
        <f>IFERROR(MATCH(EL$3,'Bins 2025'!$D204:$ALO204,1),0)/1000</f>
        <v/>
      </c>
      <c r="EM204">
        <f>IFERROR(MATCH(EM$3,'Bins 2025'!$D204:$ALO204,1),0)/1000</f>
        <v/>
      </c>
      <c r="EN204">
        <f>IFERROR(MATCH(EN$3,'Bins 2025'!$D204:$ALO204,1),0)/1000</f>
        <v/>
      </c>
      <c r="EO204">
        <f>IFERROR(MATCH(EO$3,'Bins 2025'!$D204:$ALO204,1),0)/1000</f>
        <v/>
      </c>
      <c r="EP204">
        <f>IFERROR(MATCH(EP$3,'Bins 2025'!$D204:$ALO204,1),0)/1000</f>
        <v/>
      </c>
      <c r="EQ204">
        <f>IFERROR(MATCH(EQ$3,'Bins 2025'!$D204:$ALO204,1),0)/1000</f>
        <v/>
      </c>
      <c r="ER204">
        <f>IFERROR(MATCH(ER$3,'Bins 2025'!$D204:$ALO204,1),0)/1000</f>
        <v/>
      </c>
      <c r="ES204">
        <f>IFERROR(MATCH(ES$3,'Bins 2025'!$D204:$ALO204,1),0)/1000</f>
        <v/>
      </c>
      <c r="ET204">
        <f>IFERROR(MATCH(ET$3,'Bins 2025'!$D204:$ALO204,1),0)/1000</f>
        <v/>
      </c>
      <c r="EU204">
        <f>IFERROR(MATCH(EU$3,'Bins 2025'!$D204:$ALO204,1),0)/1000</f>
        <v/>
      </c>
      <c r="EV204">
        <f>IFERROR(MATCH(EV$3,'Bins 2025'!$D204:$ALO204,1),0)/1000</f>
        <v/>
      </c>
      <c r="EW204">
        <f>IFERROR(MATCH(EW$3,'Bins 2025'!$D204:$ALO204,1),0)/1000</f>
        <v/>
      </c>
      <c r="EX204">
        <f>IFERROR(MATCH(EX$3,'Bins 2025'!$D204:$ALO204,1),0)/1000</f>
        <v/>
      </c>
      <c r="EY204">
        <f>IFERROR(MATCH(EY$3,'Bins 2025'!$D204:$ALO204,1),0)/1000</f>
        <v/>
      </c>
      <c r="EZ204">
        <f>IFERROR(MATCH(EZ$3,'Bins 2025'!$D204:$ALO204,1),0)/1000</f>
        <v/>
      </c>
      <c r="FA204">
        <f>IFERROR(MATCH(FA$3,'Bins 2025'!$D204:$ALO204,1),0)/1000</f>
        <v/>
      </c>
      <c r="FB204">
        <f>IFERROR(MATCH(FB$3,'Bins 2025'!$D204:$ALO204,1),0)/1000</f>
        <v/>
      </c>
      <c r="FC204">
        <f>IFERROR(MATCH(FC$3,'Bins 2025'!$D204:$ALO204,1),0)/1000</f>
        <v/>
      </c>
      <c r="FD204">
        <f>IFERROR(MATCH(FD$3,'Bins 2025'!$D204:$ALO204,1),0)/1000</f>
        <v/>
      </c>
      <c r="FE204">
        <f>IFERROR(MATCH(FE$3,'Bins 2025'!$D204:$ALO204,1),0)/1000</f>
        <v/>
      </c>
      <c r="FF204">
        <f>IFERROR(MATCH(FF$3,'Bins 2025'!$D204:$ALO204,1),0)/1000</f>
        <v/>
      </c>
      <c r="FG204">
        <f>IFERROR(MATCH(FG$3,'Bins 2025'!$D204:$ALO204,1),0)/1000</f>
        <v/>
      </c>
      <c r="FH204">
        <f>IFERROR(MATCH(FH$3,'Bins 2025'!$D204:$ALO204,1),0)/1000</f>
        <v/>
      </c>
      <c r="FI204">
        <f>IFERROR(MATCH(FI$3,'Bins 2025'!$D204:$ALO204,1),0)/1000</f>
        <v/>
      </c>
      <c r="FJ204">
        <f>IFERROR(MATCH(FJ$3,'Bins 2025'!$D204:$ALO204,1),0)/1000</f>
        <v/>
      </c>
      <c r="FK204">
        <f>IFERROR(MATCH(FK$3,'Bins 2025'!$D204:$ALO204,1),0)/1000</f>
        <v/>
      </c>
      <c r="FL204">
        <f>IFERROR(MATCH(FL$3,'Bins 2025'!$D204:$ALO204,1),0)/1000</f>
        <v/>
      </c>
      <c r="FM204">
        <f>IFERROR(MATCH(FM$3,'Bins 2025'!$D204:$ALO204,1),0)/1000</f>
        <v/>
      </c>
      <c r="FN204">
        <f>IFERROR(MATCH(FN$3,'Bins 2025'!$D204:$ALO204,1),0)/1000</f>
        <v/>
      </c>
      <c r="FO204">
        <f>IFERROR(MATCH(FO$3,'Bins 2025'!$D204:$ALO204,1),0)/1000</f>
        <v/>
      </c>
      <c r="FP204">
        <f>IFERROR(MATCH(FP$3,'Bins 2025'!$D204:$ALO204,1),0)/1000</f>
        <v/>
      </c>
      <c r="FQ204">
        <f>IFERROR(MATCH(FQ$3,'Bins 2025'!$D204:$ALO204,1),0)/1000</f>
        <v/>
      </c>
      <c r="FR204">
        <f>IFERROR(MATCH(FR$3,'Bins 2025'!$D204:$ALO204,1),0)/1000</f>
        <v/>
      </c>
      <c r="FS204">
        <f>IFERROR(MATCH(FS$3,'Bins 2025'!$D204:$ALO204,1),0)/1000</f>
        <v/>
      </c>
      <c r="FT204">
        <f>IFERROR(MATCH(FT$3,'Bins 2025'!$D204:$ALO204,1),0)/1000</f>
        <v/>
      </c>
      <c r="FU204">
        <f>IFERROR(MATCH(FU$3,'Bins 2025'!$D204:$ALO204,1),0)/1000</f>
        <v/>
      </c>
      <c r="FV204">
        <f>IFERROR(MATCH(FV$3,'Bins 2025'!$D204:$ALO204,1),0)/1000</f>
        <v/>
      </c>
      <c r="FW204">
        <f>IFERROR(MATCH(FW$3,'Bins 2025'!$D204:$ALO204,1),0)/1000</f>
        <v/>
      </c>
      <c r="FX204">
        <f>IFERROR(MATCH(FX$3,'Bins 2025'!$D204:$ALO204,1),0)/1000</f>
        <v/>
      </c>
      <c r="FY204">
        <f>IFERROR(MATCH(FY$3,'Bins 2025'!$D204:$ALO204,1),0)/1000</f>
        <v/>
      </c>
      <c r="FZ204">
        <f>IFERROR(MATCH(FZ$3,'Bins 2025'!$D204:$ALO204,1),0)/1000</f>
        <v/>
      </c>
      <c r="GA204">
        <f>IFERROR(MATCH(GA$3,'Bins 2025'!$D204:$ALO204,1),0)/1000</f>
        <v/>
      </c>
      <c r="GB204">
        <f>IFERROR(MATCH(GB$3,'Bins 2025'!$D204:$ALO204,1),0)/1000</f>
        <v/>
      </c>
      <c r="GC204">
        <f>IFERROR(MATCH(GC$3,'Bins 2025'!$D204:$ALO204,1),0)/1000</f>
        <v/>
      </c>
      <c r="GD204">
        <f>IFERROR(MATCH(GD$3,'Bins 2025'!$D204:$ALO204,1),0)/1000</f>
        <v/>
      </c>
      <c r="GE204">
        <f>IFERROR(MATCH(GE$3,'Bins 2025'!$D204:$ALO204,1),0)/1000</f>
        <v/>
      </c>
      <c r="GF204">
        <f>IFERROR(MATCH(GF$3,'Bins 2025'!$D204:$ALO204,1),0)/1000</f>
        <v/>
      </c>
      <c r="GG204">
        <f>IFERROR(MATCH(GG$3,'Bins 2025'!$D204:$ALO204,1),0)/1000</f>
        <v/>
      </c>
      <c r="GH204">
        <f>IFERROR(MATCH(GH$3,'Bins 2025'!$D204:$ALO204,1),0)/1000</f>
        <v/>
      </c>
      <c r="GI204">
        <f>IFERROR(MATCH(GI$3,'Bins 2025'!$D204:$ALO204,1),0)/1000</f>
        <v/>
      </c>
      <c r="GJ204">
        <f>IFERROR(MATCH(GJ$3,'Bins 2025'!$D204:$ALO204,1),0)/1000</f>
        <v/>
      </c>
      <c r="GK204">
        <f>IFERROR(MATCH(GK$3,'Bins 2025'!$D204:$ALO204,1),0)/1000</f>
        <v/>
      </c>
      <c r="GL204">
        <f>IFERROR(MATCH(GL$3,'Bins 2025'!$D204:$ALO204,1),0)/1000</f>
        <v/>
      </c>
      <c r="GM204">
        <f>IFERROR(MATCH(GM$3,'Bins 2025'!$D204:$ALO204,1),0)/1000</f>
        <v/>
      </c>
      <c r="GN204">
        <f>IFERROR(MATCH(GN$3,'Bins 2025'!$D204:$ALO204,1),0)/1000</f>
        <v/>
      </c>
      <c r="GO204">
        <f>IFERROR(MATCH(GO$3,'Bins 2025'!$D204:$ALO204,1),0)/1000</f>
        <v/>
      </c>
      <c r="GP204">
        <f>IFERROR(MATCH(GP$3,'Bins 2025'!$D204:$ALO204,1),0)/1000</f>
        <v/>
      </c>
      <c r="GQ204">
        <f>IFERROR(MATCH(GQ$3,'Bins 2025'!$D204:$ALO204,1),0)/1000</f>
        <v/>
      </c>
      <c r="GR204">
        <f>IFERROR(MATCH(GR$3,'Bins 2025'!$D204:$ALO204,1),0)/1000</f>
        <v/>
      </c>
      <c r="GS204">
        <f>IFERROR(MATCH(GS$3,'Bins 2025'!$D204:$ALO204,1),0)/1000</f>
        <v/>
      </c>
      <c r="GT204">
        <f>IFERROR(MATCH(GT$3,'Bins 2025'!$D204:$ALO204,1),0)/1000</f>
        <v/>
      </c>
      <c r="GU204">
        <f>IFERROR(MATCH(GU$3,'Bins 2025'!$D204:$ALO204,1),0)/1000</f>
        <v/>
      </c>
    </row>
    <row r="205">
      <c r="B205">
        <f>Inputs!B205</f>
        <v/>
      </c>
      <c r="C205">
        <f>Inputs!K205</f>
        <v/>
      </c>
      <c r="D205">
        <f>N(Inputs!H205)</f>
        <v/>
      </c>
      <c r="E205">
        <f>IFERROR(MATCH(E$3,'Bins 2025'!$D205:$ALO205,1),0)/1000</f>
        <v/>
      </c>
      <c r="F205">
        <f>IFERROR(MATCH(F$3,'Bins 2025'!$D205:$ALO205,1),0)/1000</f>
        <v/>
      </c>
      <c r="G205">
        <f>IFERROR(MATCH(G$3,'Bins 2025'!$D205:$ALO205,1),0)/1000</f>
        <v/>
      </c>
      <c r="H205">
        <f>IFERROR(MATCH(H$3,'Bins 2025'!$D205:$ALO205,1),0)/1000</f>
        <v/>
      </c>
      <c r="I205">
        <f>IFERROR(MATCH(I$3,'Bins 2025'!$D205:$ALO205,1),0)/1000</f>
        <v/>
      </c>
      <c r="J205">
        <f>IFERROR(MATCH(J$3,'Bins 2025'!$D205:$ALO205,1),0)/1000</f>
        <v/>
      </c>
      <c r="K205">
        <f>IFERROR(MATCH(K$3,'Bins 2025'!$D205:$ALO205,1),0)/1000</f>
        <v/>
      </c>
      <c r="L205">
        <f>IFERROR(MATCH(L$3,'Bins 2025'!$D205:$ALO205,1),0)/1000</f>
        <v/>
      </c>
      <c r="M205">
        <f>IFERROR(MATCH(M$3,'Bins 2025'!$D205:$ALO205,1),0)/1000</f>
        <v/>
      </c>
      <c r="N205">
        <f>IFERROR(MATCH(N$3,'Bins 2025'!$D205:$ALO205,1),0)/1000</f>
        <v/>
      </c>
      <c r="O205">
        <f>IFERROR(MATCH(O$3,'Bins 2025'!$D205:$ALO205,1),0)/1000</f>
        <v/>
      </c>
      <c r="P205">
        <f>IFERROR(MATCH(P$3,'Bins 2025'!$D205:$ALO205,1),0)/1000</f>
        <v/>
      </c>
      <c r="Q205">
        <f>IFERROR(MATCH(Q$3,'Bins 2025'!$D205:$ALO205,1),0)/1000</f>
        <v/>
      </c>
      <c r="R205">
        <f>IFERROR(MATCH(R$3,'Bins 2025'!$D205:$ALO205,1),0)/1000</f>
        <v/>
      </c>
      <c r="S205">
        <f>IFERROR(MATCH(S$3,'Bins 2025'!$D205:$ALO205,1),0)/1000</f>
        <v/>
      </c>
      <c r="T205">
        <f>IFERROR(MATCH(T$3,'Bins 2025'!$D205:$ALO205,1),0)/1000</f>
        <v/>
      </c>
      <c r="U205">
        <f>IFERROR(MATCH(U$3,'Bins 2025'!$D205:$ALO205,1),0)/1000</f>
        <v/>
      </c>
      <c r="V205">
        <f>IFERROR(MATCH(V$3,'Bins 2025'!$D205:$ALO205,1),0)/1000</f>
        <v/>
      </c>
      <c r="W205">
        <f>IFERROR(MATCH(W$3,'Bins 2025'!$D205:$ALO205,1),0)/1000</f>
        <v/>
      </c>
      <c r="X205">
        <f>IFERROR(MATCH(X$3,'Bins 2025'!$D205:$ALO205,1),0)/1000</f>
        <v/>
      </c>
      <c r="Y205">
        <f>IFERROR(MATCH(Y$3,'Bins 2025'!$D205:$ALO205,1),0)/1000</f>
        <v/>
      </c>
      <c r="Z205">
        <f>IFERROR(MATCH(Z$3,'Bins 2025'!$D205:$ALO205,1),0)/1000</f>
        <v/>
      </c>
      <c r="AA205">
        <f>IFERROR(MATCH(AA$3,'Bins 2025'!$D205:$ALO205,1),0)/1000</f>
        <v/>
      </c>
      <c r="AB205">
        <f>IFERROR(MATCH(AB$3,'Bins 2025'!$D205:$ALO205,1),0)/1000</f>
        <v/>
      </c>
      <c r="AC205">
        <f>IFERROR(MATCH(AC$3,'Bins 2025'!$D205:$ALO205,1),0)/1000</f>
        <v/>
      </c>
      <c r="AD205">
        <f>IFERROR(MATCH(AD$3,'Bins 2025'!$D205:$ALO205,1),0)/1000</f>
        <v/>
      </c>
      <c r="AE205">
        <f>IFERROR(MATCH(AE$3,'Bins 2025'!$D205:$ALO205,1),0)/1000</f>
        <v/>
      </c>
      <c r="AF205">
        <f>IFERROR(MATCH(AF$3,'Bins 2025'!$D205:$ALO205,1),0)/1000</f>
        <v/>
      </c>
      <c r="AG205">
        <f>IFERROR(MATCH(AG$3,'Bins 2025'!$D205:$ALO205,1),0)/1000</f>
        <v/>
      </c>
      <c r="AH205">
        <f>IFERROR(MATCH(AH$3,'Bins 2025'!$D205:$ALO205,1),0)/1000</f>
        <v/>
      </c>
      <c r="AI205">
        <f>IFERROR(MATCH(AI$3,'Bins 2025'!$D205:$ALO205,1),0)/1000</f>
        <v/>
      </c>
      <c r="AJ205">
        <f>IFERROR(MATCH(AJ$3,'Bins 2025'!$D205:$ALO205,1),0)/1000</f>
        <v/>
      </c>
      <c r="AK205">
        <f>IFERROR(MATCH(AK$3,'Bins 2025'!$D205:$ALO205,1),0)/1000</f>
        <v/>
      </c>
      <c r="AL205">
        <f>IFERROR(MATCH(AL$3,'Bins 2025'!$D205:$ALO205,1),0)/1000</f>
        <v/>
      </c>
      <c r="AM205">
        <f>IFERROR(MATCH(AM$3,'Bins 2025'!$D205:$ALO205,1),0)/1000</f>
        <v/>
      </c>
      <c r="AN205">
        <f>IFERROR(MATCH(AN$3,'Bins 2025'!$D205:$ALO205,1),0)/1000</f>
        <v/>
      </c>
      <c r="AO205">
        <f>IFERROR(MATCH(AO$3,'Bins 2025'!$D205:$ALO205,1),0)/1000</f>
        <v/>
      </c>
      <c r="AP205">
        <f>IFERROR(MATCH(AP$3,'Bins 2025'!$D205:$ALO205,1),0)/1000</f>
        <v/>
      </c>
      <c r="AQ205">
        <f>IFERROR(MATCH(AQ$3,'Bins 2025'!$D205:$ALO205,1),0)/1000</f>
        <v/>
      </c>
      <c r="AR205">
        <f>IFERROR(MATCH(AR$3,'Bins 2025'!$D205:$ALO205,1),0)/1000</f>
        <v/>
      </c>
      <c r="AS205">
        <f>IFERROR(MATCH(AS$3,'Bins 2025'!$D205:$ALO205,1),0)/1000</f>
        <v/>
      </c>
      <c r="AT205">
        <f>IFERROR(MATCH(AT$3,'Bins 2025'!$D205:$ALO205,1),0)/1000</f>
        <v/>
      </c>
      <c r="AU205">
        <f>IFERROR(MATCH(AU$3,'Bins 2025'!$D205:$ALO205,1),0)/1000</f>
        <v/>
      </c>
      <c r="AV205">
        <f>IFERROR(MATCH(AV$3,'Bins 2025'!$D205:$ALO205,1),0)/1000</f>
        <v/>
      </c>
      <c r="AW205">
        <f>IFERROR(MATCH(AW$3,'Bins 2025'!$D205:$ALO205,1),0)/1000</f>
        <v/>
      </c>
      <c r="AX205">
        <f>IFERROR(MATCH(AX$3,'Bins 2025'!$D205:$ALO205,1),0)/1000</f>
        <v/>
      </c>
      <c r="AY205">
        <f>IFERROR(MATCH(AY$3,'Bins 2025'!$D205:$ALO205,1),0)/1000</f>
        <v/>
      </c>
      <c r="AZ205">
        <f>IFERROR(MATCH(AZ$3,'Bins 2025'!$D205:$ALO205,1),0)/1000</f>
        <v/>
      </c>
      <c r="BA205">
        <f>IFERROR(MATCH(BA$3,'Bins 2025'!$D205:$ALO205,1),0)/1000</f>
        <v/>
      </c>
      <c r="BB205">
        <f>IFERROR(MATCH(BB$3,'Bins 2025'!$D205:$ALO205,1),0)/1000</f>
        <v/>
      </c>
      <c r="BC205">
        <f>IFERROR(MATCH(BC$3,'Bins 2025'!$D205:$ALO205,1),0)/1000</f>
        <v/>
      </c>
      <c r="BD205">
        <f>IFERROR(MATCH(BD$3,'Bins 2025'!$D205:$ALO205,1),0)/1000</f>
        <v/>
      </c>
      <c r="BE205">
        <f>IFERROR(MATCH(BE$3,'Bins 2025'!$D205:$ALO205,1),0)/1000</f>
        <v/>
      </c>
      <c r="BF205">
        <f>IFERROR(MATCH(BF$3,'Bins 2025'!$D205:$ALO205,1),0)/1000</f>
        <v/>
      </c>
      <c r="BG205">
        <f>IFERROR(MATCH(BG$3,'Bins 2025'!$D205:$ALO205,1),0)/1000</f>
        <v/>
      </c>
      <c r="BH205">
        <f>IFERROR(MATCH(BH$3,'Bins 2025'!$D205:$ALO205,1),0)/1000</f>
        <v/>
      </c>
      <c r="BI205">
        <f>IFERROR(MATCH(BI$3,'Bins 2025'!$D205:$ALO205,1),0)/1000</f>
        <v/>
      </c>
      <c r="BJ205">
        <f>IFERROR(MATCH(BJ$3,'Bins 2025'!$D205:$ALO205,1),0)/1000</f>
        <v/>
      </c>
      <c r="BK205">
        <f>IFERROR(MATCH(BK$3,'Bins 2025'!$D205:$ALO205,1),0)/1000</f>
        <v/>
      </c>
      <c r="BL205">
        <f>IFERROR(MATCH(BL$3,'Bins 2025'!$D205:$ALO205,1),0)/1000</f>
        <v/>
      </c>
      <c r="BM205">
        <f>IFERROR(MATCH(BM$3,'Bins 2025'!$D205:$ALO205,1),0)/1000</f>
        <v/>
      </c>
      <c r="BN205">
        <f>IFERROR(MATCH(BN$3,'Bins 2025'!$D205:$ALO205,1),0)/1000</f>
        <v/>
      </c>
      <c r="BO205">
        <f>IFERROR(MATCH(BO$3,'Bins 2025'!$D205:$ALO205,1),0)/1000</f>
        <v/>
      </c>
      <c r="BP205">
        <f>IFERROR(MATCH(BP$3,'Bins 2025'!$D205:$ALO205,1),0)/1000</f>
        <v/>
      </c>
      <c r="BQ205">
        <f>IFERROR(MATCH(BQ$3,'Bins 2025'!$D205:$ALO205,1),0)/1000</f>
        <v/>
      </c>
      <c r="BR205">
        <f>IFERROR(MATCH(BR$3,'Bins 2025'!$D205:$ALO205,1),0)/1000</f>
        <v/>
      </c>
      <c r="BS205">
        <f>IFERROR(MATCH(BS$3,'Bins 2025'!$D205:$ALO205,1),0)/1000</f>
        <v/>
      </c>
      <c r="BT205">
        <f>IFERROR(MATCH(BT$3,'Bins 2025'!$D205:$ALO205,1),0)/1000</f>
        <v/>
      </c>
      <c r="BU205">
        <f>IFERROR(MATCH(BU$3,'Bins 2025'!$D205:$ALO205,1),0)/1000</f>
        <v/>
      </c>
      <c r="BV205">
        <f>IFERROR(MATCH(BV$3,'Bins 2025'!$D205:$ALO205,1),0)/1000</f>
        <v/>
      </c>
      <c r="BW205">
        <f>IFERROR(MATCH(BW$3,'Bins 2025'!$D205:$ALO205,1),0)/1000</f>
        <v/>
      </c>
      <c r="BX205">
        <f>IFERROR(MATCH(BX$3,'Bins 2025'!$D205:$ALO205,1),0)/1000</f>
        <v/>
      </c>
      <c r="BY205">
        <f>IFERROR(MATCH(BY$3,'Bins 2025'!$D205:$ALO205,1),0)/1000</f>
        <v/>
      </c>
      <c r="BZ205">
        <f>IFERROR(MATCH(BZ$3,'Bins 2025'!$D205:$ALO205,1),0)/1000</f>
        <v/>
      </c>
      <c r="CA205">
        <f>IFERROR(MATCH(CA$3,'Bins 2025'!$D205:$ALO205,1),0)/1000</f>
        <v/>
      </c>
      <c r="CB205">
        <f>IFERROR(MATCH(CB$3,'Bins 2025'!$D205:$ALO205,1),0)/1000</f>
        <v/>
      </c>
      <c r="CC205">
        <f>IFERROR(MATCH(CC$3,'Bins 2025'!$D205:$ALO205,1),0)/1000</f>
        <v/>
      </c>
      <c r="CD205">
        <f>IFERROR(MATCH(CD$3,'Bins 2025'!$D205:$ALO205,1),0)/1000</f>
        <v/>
      </c>
      <c r="CE205">
        <f>IFERROR(MATCH(CE$3,'Bins 2025'!$D205:$ALO205,1),0)/1000</f>
        <v/>
      </c>
      <c r="CF205">
        <f>IFERROR(MATCH(CF$3,'Bins 2025'!$D205:$ALO205,1),0)/1000</f>
        <v/>
      </c>
      <c r="CG205">
        <f>IFERROR(MATCH(CG$3,'Bins 2025'!$D205:$ALO205,1),0)/1000</f>
        <v/>
      </c>
      <c r="CH205">
        <f>IFERROR(MATCH(CH$3,'Bins 2025'!$D205:$ALO205,1),0)/1000</f>
        <v/>
      </c>
      <c r="CI205">
        <f>IFERROR(MATCH(CI$3,'Bins 2025'!$D205:$ALO205,1),0)/1000</f>
        <v/>
      </c>
      <c r="CJ205">
        <f>IFERROR(MATCH(CJ$3,'Bins 2025'!$D205:$ALO205,1),0)/1000</f>
        <v/>
      </c>
      <c r="CK205">
        <f>IFERROR(MATCH(CK$3,'Bins 2025'!$D205:$ALO205,1),0)/1000</f>
        <v/>
      </c>
      <c r="CL205">
        <f>IFERROR(MATCH(CL$3,'Bins 2025'!$D205:$ALO205,1),0)/1000</f>
        <v/>
      </c>
      <c r="CM205">
        <f>IFERROR(MATCH(CM$3,'Bins 2025'!$D205:$ALO205,1),0)/1000</f>
        <v/>
      </c>
      <c r="CN205">
        <f>IFERROR(MATCH(CN$3,'Bins 2025'!$D205:$ALO205,1),0)/1000</f>
        <v/>
      </c>
      <c r="CO205">
        <f>IFERROR(MATCH(CO$3,'Bins 2025'!$D205:$ALO205,1),0)/1000</f>
        <v/>
      </c>
      <c r="CP205">
        <f>IFERROR(MATCH(CP$3,'Bins 2025'!$D205:$ALO205,1),0)/1000</f>
        <v/>
      </c>
      <c r="CQ205">
        <f>IFERROR(MATCH(CQ$3,'Bins 2025'!$D205:$ALO205,1),0)/1000</f>
        <v/>
      </c>
      <c r="CR205">
        <f>IFERROR(MATCH(CR$3,'Bins 2025'!$D205:$ALO205,1),0)/1000</f>
        <v/>
      </c>
      <c r="CS205">
        <f>IFERROR(MATCH(CS$3,'Bins 2025'!$D205:$ALO205,1),0)/1000</f>
        <v/>
      </c>
      <c r="CT205">
        <f>IFERROR(MATCH(CT$3,'Bins 2025'!$D205:$ALO205,1),0)/1000</f>
        <v/>
      </c>
      <c r="CU205">
        <f>IFERROR(MATCH(CU$3,'Bins 2025'!$D205:$ALO205,1),0)/1000</f>
        <v/>
      </c>
      <c r="CV205">
        <f>IFERROR(MATCH(CV$3,'Bins 2025'!$D205:$ALO205,1),0)/1000</f>
        <v/>
      </c>
      <c r="CW205">
        <f>IFERROR(MATCH(CW$3,'Bins 2025'!$D205:$ALO205,1),0)/1000</f>
        <v/>
      </c>
      <c r="CX205">
        <f>IFERROR(MATCH(CX$3,'Bins 2025'!$D205:$ALO205,1),0)/1000</f>
        <v/>
      </c>
      <c r="CY205">
        <f>IFERROR(MATCH(CY$3,'Bins 2025'!$D205:$ALO205,1),0)/1000</f>
        <v/>
      </c>
      <c r="CZ205">
        <f>IFERROR(MATCH(CZ$3,'Bins 2025'!$D205:$ALO205,1),0)/1000</f>
        <v/>
      </c>
      <c r="DA205">
        <f>IFERROR(MATCH(DA$3,'Bins 2025'!$D205:$ALO205,1),0)/1000</f>
        <v/>
      </c>
      <c r="DB205">
        <f>IFERROR(MATCH(DB$3,'Bins 2025'!$D205:$ALO205,1),0)/1000</f>
        <v/>
      </c>
      <c r="DC205">
        <f>IFERROR(MATCH(DC$3,'Bins 2025'!$D205:$ALO205,1),0)/1000</f>
        <v/>
      </c>
      <c r="DD205">
        <f>IFERROR(MATCH(DD$3,'Bins 2025'!$D205:$ALO205,1),0)/1000</f>
        <v/>
      </c>
      <c r="DE205">
        <f>IFERROR(MATCH(DE$3,'Bins 2025'!$D205:$ALO205,1),0)/1000</f>
        <v/>
      </c>
      <c r="DF205">
        <f>IFERROR(MATCH(DF$3,'Bins 2025'!$D205:$ALO205,1),0)/1000</f>
        <v/>
      </c>
      <c r="DG205">
        <f>IFERROR(MATCH(DG$3,'Bins 2025'!$D205:$ALO205,1),0)/1000</f>
        <v/>
      </c>
      <c r="DH205">
        <f>IFERROR(MATCH(DH$3,'Bins 2025'!$D205:$ALO205,1),0)/1000</f>
        <v/>
      </c>
      <c r="DI205">
        <f>IFERROR(MATCH(DI$3,'Bins 2025'!$D205:$ALO205,1),0)/1000</f>
        <v/>
      </c>
      <c r="DJ205">
        <f>IFERROR(MATCH(DJ$3,'Bins 2025'!$D205:$ALO205,1),0)/1000</f>
        <v/>
      </c>
      <c r="DK205">
        <f>IFERROR(MATCH(DK$3,'Bins 2025'!$D205:$ALO205,1),0)/1000</f>
        <v/>
      </c>
      <c r="DL205">
        <f>IFERROR(MATCH(DL$3,'Bins 2025'!$D205:$ALO205,1),0)/1000</f>
        <v/>
      </c>
      <c r="DM205">
        <f>IFERROR(MATCH(DM$3,'Bins 2025'!$D205:$ALO205,1),0)/1000</f>
        <v/>
      </c>
      <c r="DN205">
        <f>IFERROR(MATCH(DN$3,'Bins 2025'!$D205:$ALO205,1),0)/1000</f>
        <v/>
      </c>
      <c r="DO205">
        <f>IFERROR(MATCH(DO$3,'Bins 2025'!$D205:$ALO205,1),0)/1000</f>
        <v/>
      </c>
      <c r="DP205">
        <f>IFERROR(MATCH(DP$3,'Bins 2025'!$D205:$ALO205,1),0)/1000</f>
        <v/>
      </c>
      <c r="DQ205">
        <f>IFERROR(MATCH(DQ$3,'Bins 2025'!$D205:$ALO205,1),0)/1000</f>
        <v/>
      </c>
      <c r="DR205">
        <f>IFERROR(MATCH(DR$3,'Bins 2025'!$D205:$ALO205,1),0)/1000</f>
        <v/>
      </c>
      <c r="DS205">
        <f>IFERROR(MATCH(DS$3,'Bins 2025'!$D205:$ALO205,1),0)/1000</f>
        <v/>
      </c>
      <c r="DT205">
        <f>IFERROR(MATCH(DT$3,'Bins 2025'!$D205:$ALO205,1),0)/1000</f>
        <v/>
      </c>
      <c r="DU205">
        <f>IFERROR(MATCH(DU$3,'Bins 2025'!$D205:$ALO205,1),0)/1000</f>
        <v/>
      </c>
      <c r="DV205">
        <f>IFERROR(MATCH(DV$3,'Bins 2025'!$D205:$ALO205,1),0)/1000</f>
        <v/>
      </c>
      <c r="DW205">
        <f>IFERROR(MATCH(DW$3,'Bins 2025'!$D205:$ALO205,1),0)/1000</f>
        <v/>
      </c>
      <c r="DX205">
        <f>IFERROR(MATCH(DX$3,'Bins 2025'!$D205:$ALO205,1),0)/1000</f>
        <v/>
      </c>
      <c r="DY205">
        <f>IFERROR(MATCH(DY$3,'Bins 2025'!$D205:$ALO205,1),0)/1000</f>
        <v/>
      </c>
      <c r="DZ205">
        <f>IFERROR(MATCH(DZ$3,'Bins 2025'!$D205:$ALO205,1),0)/1000</f>
        <v/>
      </c>
      <c r="EA205">
        <f>IFERROR(MATCH(EA$3,'Bins 2025'!$D205:$ALO205,1),0)/1000</f>
        <v/>
      </c>
      <c r="EB205">
        <f>IFERROR(MATCH(EB$3,'Bins 2025'!$D205:$ALO205,1),0)/1000</f>
        <v/>
      </c>
      <c r="EC205">
        <f>IFERROR(MATCH(EC$3,'Bins 2025'!$D205:$ALO205,1),0)/1000</f>
        <v/>
      </c>
      <c r="ED205">
        <f>IFERROR(MATCH(ED$3,'Bins 2025'!$D205:$ALO205,1),0)/1000</f>
        <v/>
      </c>
      <c r="EE205">
        <f>IFERROR(MATCH(EE$3,'Bins 2025'!$D205:$ALO205,1),0)/1000</f>
        <v/>
      </c>
      <c r="EF205">
        <f>IFERROR(MATCH(EF$3,'Bins 2025'!$D205:$ALO205,1),0)/1000</f>
        <v/>
      </c>
      <c r="EG205">
        <f>IFERROR(MATCH(EG$3,'Bins 2025'!$D205:$ALO205,1),0)/1000</f>
        <v/>
      </c>
      <c r="EH205">
        <f>IFERROR(MATCH(EH$3,'Bins 2025'!$D205:$ALO205,1),0)/1000</f>
        <v/>
      </c>
      <c r="EI205">
        <f>IFERROR(MATCH(EI$3,'Bins 2025'!$D205:$ALO205,1),0)/1000</f>
        <v/>
      </c>
      <c r="EJ205">
        <f>IFERROR(MATCH(EJ$3,'Bins 2025'!$D205:$ALO205,1),0)/1000</f>
        <v/>
      </c>
      <c r="EK205">
        <f>IFERROR(MATCH(EK$3,'Bins 2025'!$D205:$ALO205,1),0)/1000</f>
        <v/>
      </c>
      <c r="EL205">
        <f>IFERROR(MATCH(EL$3,'Bins 2025'!$D205:$ALO205,1),0)/1000</f>
        <v/>
      </c>
      <c r="EM205">
        <f>IFERROR(MATCH(EM$3,'Bins 2025'!$D205:$ALO205,1),0)/1000</f>
        <v/>
      </c>
      <c r="EN205">
        <f>IFERROR(MATCH(EN$3,'Bins 2025'!$D205:$ALO205,1),0)/1000</f>
        <v/>
      </c>
      <c r="EO205">
        <f>IFERROR(MATCH(EO$3,'Bins 2025'!$D205:$ALO205,1),0)/1000</f>
        <v/>
      </c>
      <c r="EP205">
        <f>IFERROR(MATCH(EP$3,'Bins 2025'!$D205:$ALO205,1),0)/1000</f>
        <v/>
      </c>
      <c r="EQ205">
        <f>IFERROR(MATCH(EQ$3,'Bins 2025'!$D205:$ALO205,1),0)/1000</f>
        <v/>
      </c>
      <c r="ER205">
        <f>IFERROR(MATCH(ER$3,'Bins 2025'!$D205:$ALO205,1),0)/1000</f>
        <v/>
      </c>
      <c r="ES205">
        <f>IFERROR(MATCH(ES$3,'Bins 2025'!$D205:$ALO205,1),0)/1000</f>
        <v/>
      </c>
      <c r="ET205">
        <f>IFERROR(MATCH(ET$3,'Bins 2025'!$D205:$ALO205,1),0)/1000</f>
        <v/>
      </c>
      <c r="EU205">
        <f>IFERROR(MATCH(EU$3,'Bins 2025'!$D205:$ALO205,1),0)/1000</f>
        <v/>
      </c>
      <c r="EV205">
        <f>IFERROR(MATCH(EV$3,'Bins 2025'!$D205:$ALO205,1),0)/1000</f>
        <v/>
      </c>
      <c r="EW205">
        <f>IFERROR(MATCH(EW$3,'Bins 2025'!$D205:$ALO205,1),0)/1000</f>
        <v/>
      </c>
      <c r="EX205">
        <f>IFERROR(MATCH(EX$3,'Bins 2025'!$D205:$ALO205,1),0)/1000</f>
        <v/>
      </c>
      <c r="EY205">
        <f>IFERROR(MATCH(EY$3,'Bins 2025'!$D205:$ALO205,1),0)/1000</f>
        <v/>
      </c>
      <c r="EZ205">
        <f>IFERROR(MATCH(EZ$3,'Bins 2025'!$D205:$ALO205,1),0)/1000</f>
        <v/>
      </c>
      <c r="FA205">
        <f>IFERROR(MATCH(FA$3,'Bins 2025'!$D205:$ALO205,1),0)/1000</f>
        <v/>
      </c>
      <c r="FB205">
        <f>IFERROR(MATCH(FB$3,'Bins 2025'!$D205:$ALO205,1),0)/1000</f>
        <v/>
      </c>
      <c r="FC205">
        <f>IFERROR(MATCH(FC$3,'Bins 2025'!$D205:$ALO205,1),0)/1000</f>
        <v/>
      </c>
      <c r="FD205">
        <f>IFERROR(MATCH(FD$3,'Bins 2025'!$D205:$ALO205,1),0)/1000</f>
        <v/>
      </c>
      <c r="FE205">
        <f>IFERROR(MATCH(FE$3,'Bins 2025'!$D205:$ALO205,1),0)/1000</f>
        <v/>
      </c>
      <c r="FF205">
        <f>IFERROR(MATCH(FF$3,'Bins 2025'!$D205:$ALO205,1),0)/1000</f>
        <v/>
      </c>
      <c r="FG205">
        <f>IFERROR(MATCH(FG$3,'Bins 2025'!$D205:$ALO205,1),0)/1000</f>
        <v/>
      </c>
      <c r="FH205">
        <f>IFERROR(MATCH(FH$3,'Bins 2025'!$D205:$ALO205,1),0)/1000</f>
        <v/>
      </c>
      <c r="FI205">
        <f>IFERROR(MATCH(FI$3,'Bins 2025'!$D205:$ALO205,1),0)/1000</f>
        <v/>
      </c>
      <c r="FJ205">
        <f>IFERROR(MATCH(FJ$3,'Bins 2025'!$D205:$ALO205,1),0)/1000</f>
        <v/>
      </c>
      <c r="FK205">
        <f>IFERROR(MATCH(FK$3,'Bins 2025'!$D205:$ALO205,1),0)/1000</f>
        <v/>
      </c>
      <c r="FL205">
        <f>IFERROR(MATCH(FL$3,'Bins 2025'!$D205:$ALO205,1),0)/1000</f>
        <v/>
      </c>
      <c r="FM205">
        <f>IFERROR(MATCH(FM$3,'Bins 2025'!$D205:$ALO205,1),0)/1000</f>
        <v/>
      </c>
      <c r="FN205">
        <f>IFERROR(MATCH(FN$3,'Bins 2025'!$D205:$ALO205,1),0)/1000</f>
        <v/>
      </c>
      <c r="FO205">
        <f>IFERROR(MATCH(FO$3,'Bins 2025'!$D205:$ALO205,1),0)/1000</f>
        <v/>
      </c>
      <c r="FP205">
        <f>IFERROR(MATCH(FP$3,'Bins 2025'!$D205:$ALO205,1),0)/1000</f>
        <v/>
      </c>
      <c r="FQ205">
        <f>IFERROR(MATCH(FQ$3,'Bins 2025'!$D205:$ALO205,1),0)/1000</f>
        <v/>
      </c>
      <c r="FR205">
        <f>IFERROR(MATCH(FR$3,'Bins 2025'!$D205:$ALO205,1),0)/1000</f>
        <v/>
      </c>
      <c r="FS205">
        <f>IFERROR(MATCH(FS$3,'Bins 2025'!$D205:$ALO205,1),0)/1000</f>
        <v/>
      </c>
      <c r="FT205">
        <f>IFERROR(MATCH(FT$3,'Bins 2025'!$D205:$ALO205,1),0)/1000</f>
        <v/>
      </c>
      <c r="FU205">
        <f>IFERROR(MATCH(FU$3,'Bins 2025'!$D205:$ALO205,1),0)/1000</f>
        <v/>
      </c>
      <c r="FV205">
        <f>IFERROR(MATCH(FV$3,'Bins 2025'!$D205:$ALO205,1),0)/1000</f>
        <v/>
      </c>
      <c r="FW205">
        <f>IFERROR(MATCH(FW$3,'Bins 2025'!$D205:$ALO205,1),0)/1000</f>
        <v/>
      </c>
      <c r="FX205">
        <f>IFERROR(MATCH(FX$3,'Bins 2025'!$D205:$ALO205,1),0)/1000</f>
        <v/>
      </c>
      <c r="FY205">
        <f>IFERROR(MATCH(FY$3,'Bins 2025'!$D205:$ALO205,1),0)/1000</f>
        <v/>
      </c>
      <c r="FZ205">
        <f>IFERROR(MATCH(FZ$3,'Bins 2025'!$D205:$ALO205,1),0)/1000</f>
        <v/>
      </c>
      <c r="GA205">
        <f>IFERROR(MATCH(GA$3,'Bins 2025'!$D205:$ALO205,1),0)/1000</f>
        <v/>
      </c>
      <c r="GB205">
        <f>IFERROR(MATCH(GB$3,'Bins 2025'!$D205:$ALO205,1),0)/1000</f>
        <v/>
      </c>
      <c r="GC205">
        <f>IFERROR(MATCH(GC$3,'Bins 2025'!$D205:$ALO205,1),0)/1000</f>
        <v/>
      </c>
      <c r="GD205">
        <f>IFERROR(MATCH(GD$3,'Bins 2025'!$D205:$ALO205,1),0)/1000</f>
        <v/>
      </c>
      <c r="GE205">
        <f>IFERROR(MATCH(GE$3,'Bins 2025'!$D205:$ALO205,1),0)/1000</f>
        <v/>
      </c>
      <c r="GF205">
        <f>IFERROR(MATCH(GF$3,'Bins 2025'!$D205:$ALO205,1),0)/1000</f>
        <v/>
      </c>
      <c r="GG205">
        <f>IFERROR(MATCH(GG$3,'Bins 2025'!$D205:$ALO205,1),0)/1000</f>
        <v/>
      </c>
      <c r="GH205">
        <f>IFERROR(MATCH(GH$3,'Bins 2025'!$D205:$ALO205,1),0)/1000</f>
        <v/>
      </c>
      <c r="GI205">
        <f>IFERROR(MATCH(GI$3,'Bins 2025'!$D205:$ALO205,1),0)/1000</f>
        <v/>
      </c>
      <c r="GJ205">
        <f>IFERROR(MATCH(GJ$3,'Bins 2025'!$D205:$ALO205,1),0)/1000</f>
        <v/>
      </c>
      <c r="GK205">
        <f>IFERROR(MATCH(GK$3,'Bins 2025'!$D205:$ALO205,1),0)/1000</f>
        <v/>
      </c>
      <c r="GL205">
        <f>IFERROR(MATCH(GL$3,'Bins 2025'!$D205:$ALO205,1),0)/1000</f>
        <v/>
      </c>
      <c r="GM205">
        <f>IFERROR(MATCH(GM$3,'Bins 2025'!$D205:$ALO205,1),0)/1000</f>
        <v/>
      </c>
      <c r="GN205">
        <f>IFERROR(MATCH(GN$3,'Bins 2025'!$D205:$ALO205,1),0)/1000</f>
        <v/>
      </c>
      <c r="GO205">
        <f>IFERROR(MATCH(GO$3,'Bins 2025'!$D205:$ALO205,1),0)/1000</f>
        <v/>
      </c>
      <c r="GP205">
        <f>IFERROR(MATCH(GP$3,'Bins 2025'!$D205:$ALO205,1),0)/1000</f>
        <v/>
      </c>
      <c r="GQ205">
        <f>IFERROR(MATCH(GQ$3,'Bins 2025'!$D205:$ALO205,1),0)/1000</f>
        <v/>
      </c>
      <c r="GR205">
        <f>IFERROR(MATCH(GR$3,'Bins 2025'!$D205:$ALO205,1),0)/1000</f>
        <v/>
      </c>
      <c r="GS205">
        <f>IFERROR(MATCH(GS$3,'Bins 2025'!$D205:$ALO205,1),0)/1000</f>
        <v/>
      </c>
      <c r="GT205">
        <f>IFERROR(MATCH(GT$3,'Bins 2025'!$D205:$ALO205,1),0)/1000</f>
        <v/>
      </c>
      <c r="GU205">
        <f>IFERROR(MATCH(GU$3,'Bins 2025'!$D205:$ALO205,1),0)/1000</f>
        <v/>
      </c>
    </row>
    <row r="206">
      <c r="B206">
        <f>Inputs!B206</f>
        <v/>
      </c>
      <c r="C206">
        <f>Inputs!K206</f>
        <v/>
      </c>
      <c r="D206">
        <f>N(Inputs!H206)</f>
        <v/>
      </c>
      <c r="E206">
        <f>IFERROR(MATCH(E$3,'Bins 2025'!$D206:$ALO206,1),0)/1000</f>
        <v/>
      </c>
      <c r="F206">
        <f>IFERROR(MATCH(F$3,'Bins 2025'!$D206:$ALO206,1),0)/1000</f>
        <v/>
      </c>
      <c r="G206">
        <f>IFERROR(MATCH(G$3,'Bins 2025'!$D206:$ALO206,1),0)/1000</f>
        <v/>
      </c>
      <c r="H206">
        <f>IFERROR(MATCH(H$3,'Bins 2025'!$D206:$ALO206,1),0)/1000</f>
        <v/>
      </c>
      <c r="I206">
        <f>IFERROR(MATCH(I$3,'Bins 2025'!$D206:$ALO206,1),0)/1000</f>
        <v/>
      </c>
      <c r="J206">
        <f>IFERROR(MATCH(J$3,'Bins 2025'!$D206:$ALO206,1),0)/1000</f>
        <v/>
      </c>
      <c r="K206">
        <f>IFERROR(MATCH(K$3,'Bins 2025'!$D206:$ALO206,1),0)/1000</f>
        <v/>
      </c>
      <c r="L206">
        <f>IFERROR(MATCH(L$3,'Bins 2025'!$D206:$ALO206,1),0)/1000</f>
        <v/>
      </c>
      <c r="M206">
        <f>IFERROR(MATCH(M$3,'Bins 2025'!$D206:$ALO206,1),0)/1000</f>
        <v/>
      </c>
      <c r="N206">
        <f>IFERROR(MATCH(N$3,'Bins 2025'!$D206:$ALO206,1),0)/1000</f>
        <v/>
      </c>
      <c r="O206">
        <f>IFERROR(MATCH(O$3,'Bins 2025'!$D206:$ALO206,1),0)/1000</f>
        <v/>
      </c>
      <c r="P206">
        <f>IFERROR(MATCH(P$3,'Bins 2025'!$D206:$ALO206,1),0)/1000</f>
        <v/>
      </c>
      <c r="Q206">
        <f>IFERROR(MATCH(Q$3,'Bins 2025'!$D206:$ALO206,1),0)/1000</f>
        <v/>
      </c>
      <c r="R206">
        <f>IFERROR(MATCH(R$3,'Bins 2025'!$D206:$ALO206,1),0)/1000</f>
        <v/>
      </c>
      <c r="S206">
        <f>IFERROR(MATCH(S$3,'Bins 2025'!$D206:$ALO206,1),0)/1000</f>
        <v/>
      </c>
      <c r="T206">
        <f>IFERROR(MATCH(T$3,'Bins 2025'!$D206:$ALO206,1),0)/1000</f>
        <v/>
      </c>
      <c r="U206">
        <f>IFERROR(MATCH(U$3,'Bins 2025'!$D206:$ALO206,1),0)/1000</f>
        <v/>
      </c>
      <c r="V206">
        <f>IFERROR(MATCH(V$3,'Bins 2025'!$D206:$ALO206,1),0)/1000</f>
        <v/>
      </c>
      <c r="W206">
        <f>IFERROR(MATCH(W$3,'Bins 2025'!$D206:$ALO206,1),0)/1000</f>
        <v/>
      </c>
      <c r="X206">
        <f>IFERROR(MATCH(X$3,'Bins 2025'!$D206:$ALO206,1),0)/1000</f>
        <v/>
      </c>
      <c r="Y206">
        <f>IFERROR(MATCH(Y$3,'Bins 2025'!$D206:$ALO206,1),0)/1000</f>
        <v/>
      </c>
      <c r="Z206">
        <f>IFERROR(MATCH(Z$3,'Bins 2025'!$D206:$ALO206,1),0)/1000</f>
        <v/>
      </c>
      <c r="AA206">
        <f>IFERROR(MATCH(AA$3,'Bins 2025'!$D206:$ALO206,1),0)/1000</f>
        <v/>
      </c>
      <c r="AB206">
        <f>IFERROR(MATCH(AB$3,'Bins 2025'!$D206:$ALO206,1),0)/1000</f>
        <v/>
      </c>
      <c r="AC206">
        <f>IFERROR(MATCH(AC$3,'Bins 2025'!$D206:$ALO206,1),0)/1000</f>
        <v/>
      </c>
      <c r="AD206">
        <f>IFERROR(MATCH(AD$3,'Bins 2025'!$D206:$ALO206,1),0)/1000</f>
        <v/>
      </c>
      <c r="AE206">
        <f>IFERROR(MATCH(AE$3,'Bins 2025'!$D206:$ALO206,1),0)/1000</f>
        <v/>
      </c>
      <c r="AF206">
        <f>IFERROR(MATCH(AF$3,'Bins 2025'!$D206:$ALO206,1),0)/1000</f>
        <v/>
      </c>
      <c r="AG206">
        <f>IFERROR(MATCH(AG$3,'Bins 2025'!$D206:$ALO206,1),0)/1000</f>
        <v/>
      </c>
      <c r="AH206">
        <f>IFERROR(MATCH(AH$3,'Bins 2025'!$D206:$ALO206,1),0)/1000</f>
        <v/>
      </c>
      <c r="AI206">
        <f>IFERROR(MATCH(AI$3,'Bins 2025'!$D206:$ALO206,1),0)/1000</f>
        <v/>
      </c>
      <c r="AJ206">
        <f>IFERROR(MATCH(AJ$3,'Bins 2025'!$D206:$ALO206,1),0)/1000</f>
        <v/>
      </c>
      <c r="AK206">
        <f>IFERROR(MATCH(AK$3,'Bins 2025'!$D206:$ALO206,1),0)/1000</f>
        <v/>
      </c>
      <c r="AL206">
        <f>IFERROR(MATCH(AL$3,'Bins 2025'!$D206:$ALO206,1),0)/1000</f>
        <v/>
      </c>
      <c r="AM206">
        <f>IFERROR(MATCH(AM$3,'Bins 2025'!$D206:$ALO206,1),0)/1000</f>
        <v/>
      </c>
      <c r="AN206">
        <f>IFERROR(MATCH(AN$3,'Bins 2025'!$D206:$ALO206,1),0)/1000</f>
        <v/>
      </c>
      <c r="AO206">
        <f>IFERROR(MATCH(AO$3,'Bins 2025'!$D206:$ALO206,1),0)/1000</f>
        <v/>
      </c>
      <c r="AP206">
        <f>IFERROR(MATCH(AP$3,'Bins 2025'!$D206:$ALO206,1),0)/1000</f>
        <v/>
      </c>
      <c r="AQ206">
        <f>IFERROR(MATCH(AQ$3,'Bins 2025'!$D206:$ALO206,1),0)/1000</f>
        <v/>
      </c>
      <c r="AR206">
        <f>IFERROR(MATCH(AR$3,'Bins 2025'!$D206:$ALO206,1),0)/1000</f>
        <v/>
      </c>
      <c r="AS206">
        <f>IFERROR(MATCH(AS$3,'Bins 2025'!$D206:$ALO206,1),0)/1000</f>
        <v/>
      </c>
      <c r="AT206">
        <f>IFERROR(MATCH(AT$3,'Bins 2025'!$D206:$ALO206,1),0)/1000</f>
        <v/>
      </c>
      <c r="AU206">
        <f>IFERROR(MATCH(AU$3,'Bins 2025'!$D206:$ALO206,1),0)/1000</f>
        <v/>
      </c>
      <c r="AV206">
        <f>IFERROR(MATCH(AV$3,'Bins 2025'!$D206:$ALO206,1),0)/1000</f>
        <v/>
      </c>
      <c r="AW206">
        <f>IFERROR(MATCH(AW$3,'Bins 2025'!$D206:$ALO206,1),0)/1000</f>
        <v/>
      </c>
      <c r="AX206">
        <f>IFERROR(MATCH(AX$3,'Bins 2025'!$D206:$ALO206,1),0)/1000</f>
        <v/>
      </c>
      <c r="AY206">
        <f>IFERROR(MATCH(AY$3,'Bins 2025'!$D206:$ALO206,1),0)/1000</f>
        <v/>
      </c>
      <c r="AZ206">
        <f>IFERROR(MATCH(AZ$3,'Bins 2025'!$D206:$ALO206,1),0)/1000</f>
        <v/>
      </c>
      <c r="BA206">
        <f>IFERROR(MATCH(BA$3,'Bins 2025'!$D206:$ALO206,1),0)/1000</f>
        <v/>
      </c>
      <c r="BB206">
        <f>IFERROR(MATCH(BB$3,'Bins 2025'!$D206:$ALO206,1),0)/1000</f>
        <v/>
      </c>
      <c r="BC206">
        <f>IFERROR(MATCH(BC$3,'Bins 2025'!$D206:$ALO206,1),0)/1000</f>
        <v/>
      </c>
      <c r="BD206">
        <f>IFERROR(MATCH(BD$3,'Bins 2025'!$D206:$ALO206,1),0)/1000</f>
        <v/>
      </c>
      <c r="BE206">
        <f>IFERROR(MATCH(BE$3,'Bins 2025'!$D206:$ALO206,1),0)/1000</f>
        <v/>
      </c>
      <c r="BF206">
        <f>IFERROR(MATCH(BF$3,'Bins 2025'!$D206:$ALO206,1),0)/1000</f>
        <v/>
      </c>
      <c r="BG206">
        <f>IFERROR(MATCH(BG$3,'Bins 2025'!$D206:$ALO206,1),0)/1000</f>
        <v/>
      </c>
      <c r="BH206">
        <f>IFERROR(MATCH(BH$3,'Bins 2025'!$D206:$ALO206,1),0)/1000</f>
        <v/>
      </c>
      <c r="BI206">
        <f>IFERROR(MATCH(BI$3,'Bins 2025'!$D206:$ALO206,1),0)/1000</f>
        <v/>
      </c>
      <c r="BJ206">
        <f>IFERROR(MATCH(BJ$3,'Bins 2025'!$D206:$ALO206,1),0)/1000</f>
        <v/>
      </c>
      <c r="BK206">
        <f>IFERROR(MATCH(BK$3,'Bins 2025'!$D206:$ALO206,1),0)/1000</f>
        <v/>
      </c>
      <c r="BL206">
        <f>IFERROR(MATCH(BL$3,'Bins 2025'!$D206:$ALO206,1),0)/1000</f>
        <v/>
      </c>
      <c r="BM206">
        <f>IFERROR(MATCH(BM$3,'Bins 2025'!$D206:$ALO206,1),0)/1000</f>
        <v/>
      </c>
      <c r="BN206">
        <f>IFERROR(MATCH(BN$3,'Bins 2025'!$D206:$ALO206,1),0)/1000</f>
        <v/>
      </c>
      <c r="BO206">
        <f>IFERROR(MATCH(BO$3,'Bins 2025'!$D206:$ALO206,1),0)/1000</f>
        <v/>
      </c>
      <c r="BP206">
        <f>IFERROR(MATCH(BP$3,'Bins 2025'!$D206:$ALO206,1),0)/1000</f>
        <v/>
      </c>
      <c r="BQ206">
        <f>IFERROR(MATCH(BQ$3,'Bins 2025'!$D206:$ALO206,1),0)/1000</f>
        <v/>
      </c>
      <c r="BR206">
        <f>IFERROR(MATCH(BR$3,'Bins 2025'!$D206:$ALO206,1),0)/1000</f>
        <v/>
      </c>
      <c r="BS206">
        <f>IFERROR(MATCH(BS$3,'Bins 2025'!$D206:$ALO206,1),0)/1000</f>
        <v/>
      </c>
      <c r="BT206">
        <f>IFERROR(MATCH(BT$3,'Bins 2025'!$D206:$ALO206,1),0)/1000</f>
        <v/>
      </c>
      <c r="BU206">
        <f>IFERROR(MATCH(BU$3,'Bins 2025'!$D206:$ALO206,1),0)/1000</f>
        <v/>
      </c>
      <c r="BV206">
        <f>IFERROR(MATCH(BV$3,'Bins 2025'!$D206:$ALO206,1),0)/1000</f>
        <v/>
      </c>
      <c r="BW206">
        <f>IFERROR(MATCH(BW$3,'Bins 2025'!$D206:$ALO206,1),0)/1000</f>
        <v/>
      </c>
      <c r="BX206">
        <f>IFERROR(MATCH(BX$3,'Bins 2025'!$D206:$ALO206,1),0)/1000</f>
        <v/>
      </c>
      <c r="BY206">
        <f>IFERROR(MATCH(BY$3,'Bins 2025'!$D206:$ALO206,1),0)/1000</f>
        <v/>
      </c>
      <c r="BZ206">
        <f>IFERROR(MATCH(BZ$3,'Bins 2025'!$D206:$ALO206,1),0)/1000</f>
        <v/>
      </c>
      <c r="CA206">
        <f>IFERROR(MATCH(CA$3,'Bins 2025'!$D206:$ALO206,1),0)/1000</f>
        <v/>
      </c>
      <c r="CB206">
        <f>IFERROR(MATCH(CB$3,'Bins 2025'!$D206:$ALO206,1),0)/1000</f>
        <v/>
      </c>
      <c r="CC206">
        <f>IFERROR(MATCH(CC$3,'Bins 2025'!$D206:$ALO206,1),0)/1000</f>
        <v/>
      </c>
      <c r="CD206">
        <f>IFERROR(MATCH(CD$3,'Bins 2025'!$D206:$ALO206,1),0)/1000</f>
        <v/>
      </c>
      <c r="CE206">
        <f>IFERROR(MATCH(CE$3,'Bins 2025'!$D206:$ALO206,1),0)/1000</f>
        <v/>
      </c>
      <c r="CF206">
        <f>IFERROR(MATCH(CF$3,'Bins 2025'!$D206:$ALO206,1),0)/1000</f>
        <v/>
      </c>
      <c r="CG206">
        <f>IFERROR(MATCH(CG$3,'Bins 2025'!$D206:$ALO206,1),0)/1000</f>
        <v/>
      </c>
      <c r="CH206">
        <f>IFERROR(MATCH(CH$3,'Bins 2025'!$D206:$ALO206,1),0)/1000</f>
        <v/>
      </c>
      <c r="CI206">
        <f>IFERROR(MATCH(CI$3,'Bins 2025'!$D206:$ALO206,1),0)/1000</f>
        <v/>
      </c>
      <c r="CJ206">
        <f>IFERROR(MATCH(CJ$3,'Bins 2025'!$D206:$ALO206,1),0)/1000</f>
        <v/>
      </c>
      <c r="CK206">
        <f>IFERROR(MATCH(CK$3,'Bins 2025'!$D206:$ALO206,1),0)/1000</f>
        <v/>
      </c>
      <c r="CL206">
        <f>IFERROR(MATCH(CL$3,'Bins 2025'!$D206:$ALO206,1),0)/1000</f>
        <v/>
      </c>
      <c r="CM206">
        <f>IFERROR(MATCH(CM$3,'Bins 2025'!$D206:$ALO206,1),0)/1000</f>
        <v/>
      </c>
      <c r="CN206">
        <f>IFERROR(MATCH(CN$3,'Bins 2025'!$D206:$ALO206,1),0)/1000</f>
        <v/>
      </c>
      <c r="CO206">
        <f>IFERROR(MATCH(CO$3,'Bins 2025'!$D206:$ALO206,1),0)/1000</f>
        <v/>
      </c>
      <c r="CP206">
        <f>IFERROR(MATCH(CP$3,'Bins 2025'!$D206:$ALO206,1),0)/1000</f>
        <v/>
      </c>
      <c r="CQ206">
        <f>IFERROR(MATCH(CQ$3,'Bins 2025'!$D206:$ALO206,1),0)/1000</f>
        <v/>
      </c>
      <c r="CR206">
        <f>IFERROR(MATCH(CR$3,'Bins 2025'!$D206:$ALO206,1),0)/1000</f>
        <v/>
      </c>
      <c r="CS206">
        <f>IFERROR(MATCH(CS$3,'Bins 2025'!$D206:$ALO206,1),0)/1000</f>
        <v/>
      </c>
      <c r="CT206">
        <f>IFERROR(MATCH(CT$3,'Bins 2025'!$D206:$ALO206,1),0)/1000</f>
        <v/>
      </c>
      <c r="CU206">
        <f>IFERROR(MATCH(CU$3,'Bins 2025'!$D206:$ALO206,1),0)/1000</f>
        <v/>
      </c>
      <c r="CV206">
        <f>IFERROR(MATCH(CV$3,'Bins 2025'!$D206:$ALO206,1),0)/1000</f>
        <v/>
      </c>
      <c r="CW206">
        <f>IFERROR(MATCH(CW$3,'Bins 2025'!$D206:$ALO206,1),0)/1000</f>
        <v/>
      </c>
      <c r="CX206">
        <f>IFERROR(MATCH(CX$3,'Bins 2025'!$D206:$ALO206,1),0)/1000</f>
        <v/>
      </c>
      <c r="CY206">
        <f>IFERROR(MATCH(CY$3,'Bins 2025'!$D206:$ALO206,1),0)/1000</f>
        <v/>
      </c>
      <c r="CZ206">
        <f>IFERROR(MATCH(CZ$3,'Bins 2025'!$D206:$ALO206,1),0)/1000</f>
        <v/>
      </c>
      <c r="DA206">
        <f>IFERROR(MATCH(DA$3,'Bins 2025'!$D206:$ALO206,1),0)/1000</f>
        <v/>
      </c>
      <c r="DB206">
        <f>IFERROR(MATCH(DB$3,'Bins 2025'!$D206:$ALO206,1),0)/1000</f>
        <v/>
      </c>
      <c r="DC206">
        <f>IFERROR(MATCH(DC$3,'Bins 2025'!$D206:$ALO206,1),0)/1000</f>
        <v/>
      </c>
      <c r="DD206">
        <f>IFERROR(MATCH(DD$3,'Bins 2025'!$D206:$ALO206,1),0)/1000</f>
        <v/>
      </c>
      <c r="DE206">
        <f>IFERROR(MATCH(DE$3,'Bins 2025'!$D206:$ALO206,1),0)/1000</f>
        <v/>
      </c>
      <c r="DF206">
        <f>IFERROR(MATCH(DF$3,'Bins 2025'!$D206:$ALO206,1),0)/1000</f>
        <v/>
      </c>
      <c r="DG206">
        <f>IFERROR(MATCH(DG$3,'Bins 2025'!$D206:$ALO206,1),0)/1000</f>
        <v/>
      </c>
      <c r="DH206">
        <f>IFERROR(MATCH(DH$3,'Bins 2025'!$D206:$ALO206,1),0)/1000</f>
        <v/>
      </c>
      <c r="DI206">
        <f>IFERROR(MATCH(DI$3,'Bins 2025'!$D206:$ALO206,1),0)/1000</f>
        <v/>
      </c>
      <c r="DJ206">
        <f>IFERROR(MATCH(DJ$3,'Bins 2025'!$D206:$ALO206,1),0)/1000</f>
        <v/>
      </c>
      <c r="DK206">
        <f>IFERROR(MATCH(DK$3,'Bins 2025'!$D206:$ALO206,1),0)/1000</f>
        <v/>
      </c>
      <c r="DL206">
        <f>IFERROR(MATCH(DL$3,'Bins 2025'!$D206:$ALO206,1),0)/1000</f>
        <v/>
      </c>
      <c r="DM206">
        <f>IFERROR(MATCH(DM$3,'Bins 2025'!$D206:$ALO206,1),0)/1000</f>
        <v/>
      </c>
      <c r="DN206">
        <f>IFERROR(MATCH(DN$3,'Bins 2025'!$D206:$ALO206,1),0)/1000</f>
        <v/>
      </c>
      <c r="DO206">
        <f>IFERROR(MATCH(DO$3,'Bins 2025'!$D206:$ALO206,1),0)/1000</f>
        <v/>
      </c>
      <c r="DP206">
        <f>IFERROR(MATCH(DP$3,'Bins 2025'!$D206:$ALO206,1),0)/1000</f>
        <v/>
      </c>
      <c r="DQ206">
        <f>IFERROR(MATCH(DQ$3,'Bins 2025'!$D206:$ALO206,1),0)/1000</f>
        <v/>
      </c>
      <c r="DR206">
        <f>IFERROR(MATCH(DR$3,'Bins 2025'!$D206:$ALO206,1),0)/1000</f>
        <v/>
      </c>
      <c r="DS206">
        <f>IFERROR(MATCH(DS$3,'Bins 2025'!$D206:$ALO206,1),0)/1000</f>
        <v/>
      </c>
      <c r="DT206">
        <f>IFERROR(MATCH(DT$3,'Bins 2025'!$D206:$ALO206,1),0)/1000</f>
        <v/>
      </c>
      <c r="DU206">
        <f>IFERROR(MATCH(DU$3,'Bins 2025'!$D206:$ALO206,1),0)/1000</f>
        <v/>
      </c>
      <c r="DV206">
        <f>IFERROR(MATCH(DV$3,'Bins 2025'!$D206:$ALO206,1),0)/1000</f>
        <v/>
      </c>
      <c r="DW206">
        <f>IFERROR(MATCH(DW$3,'Bins 2025'!$D206:$ALO206,1),0)/1000</f>
        <v/>
      </c>
      <c r="DX206">
        <f>IFERROR(MATCH(DX$3,'Bins 2025'!$D206:$ALO206,1),0)/1000</f>
        <v/>
      </c>
      <c r="DY206">
        <f>IFERROR(MATCH(DY$3,'Bins 2025'!$D206:$ALO206,1),0)/1000</f>
        <v/>
      </c>
      <c r="DZ206">
        <f>IFERROR(MATCH(DZ$3,'Bins 2025'!$D206:$ALO206,1),0)/1000</f>
        <v/>
      </c>
      <c r="EA206">
        <f>IFERROR(MATCH(EA$3,'Bins 2025'!$D206:$ALO206,1),0)/1000</f>
        <v/>
      </c>
      <c r="EB206">
        <f>IFERROR(MATCH(EB$3,'Bins 2025'!$D206:$ALO206,1),0)/1000</f>
        <v/>
      </c>
      <c r="EC206">
        <f>IFERROR(MATCH(EC$3,'Bins 2025'!$D206:$ALO206,1),0)/1000</f>
        <v/>
      </c>
      <c r="ED206">
        <f>IFERROR(MATCH(ED$3,'Bins 2025'!$D206:$ALO206,1),0)/1000</f>
        <v/>
      </c>
      <c r="EE206">
        <f>IFERROR(MATCH(EE$3,'Bins 2025'!$D206:$ALO206,1),0)/1000</f>
        <v/>
      </c>
      <c r="EF206">
        <f>IFERROR(MATCH(EF$3,'Bins 2025'!$D206:$ALO206,1),0)/1000</f>
        <v/>
      </c>
      <c r="EG206">
        <f>IFERROR(MATCH(EG$3,'Bins 2025'!$D206:$ALO206,1),0)/1000</f>
        <v/>
      </c>
      <c r="EH206">
        <f>IFERROR(MATCH(EH$3,'Bins 2025'!$D206:$ALO206,1),0)/1000</f>
        <v/>
      </c>
      <c r="EI206">
        <f>IFERROR(MATCH(EI$3,'Bins 2025'!$D206:$ALO206,1),0)/1000</f>
        <v/>
      </c>
      <c r="EJ206">
        <f>IFERROR(MATCH(EJ$3,'Bins 2025'!$D206:$ALO206,1),0)/1000</f>
        <v/>
      </c>
      <c r="EK206">
        <f>IFERROR(MATCH(EK$3,'Bins 2025'!$D206:$ALO206,1),0)/1000</f>
        <v/>
      </c>
      <c r="EL206">
        <f>IFERROR(MATCH(EL$3,'Bins 2025'!$D206:$ALO206,1),0)/1000</f>
        <v/>
      </c>
      <c r="EM206">
        <f>IFERROR(MATCH(EM$3,'Bins 2025'!$D206:$ALO206,1),0)/1000</f>
        <v/>
      </c>
      <c r="EN206">
        <f>IFERROR(MATCH(EN$3,'Bins 2025'!$D206:$ALO206,1),0)/1000</f>
        <v/>
      </c>
      <c r="EO206">
        <f>IFERROR(MATCH(EO$3,'Bins 2025'!$D206:$ALO206,1),0)/1000</f>
        <v/>
      </c>
      <c r="EP206">
        <f>IFERROR(MATCH(EP$3,'Bins 2025'!$D206:$ALO206,1),0)/1000</f>
        <v/>
      </c>
      <c r="EQ206">
        <f>IFERROR(MATCH(EQ$3,'Bins 2025'!$D206:$ALO206,1),0)/1000</f>
        <v/>
      </c>
      <c r="ER206">
        <f>IFERROR(MATCH(ER$3,'Bins 2025'!$D206:$ALO206,1),0)/1000</f>
        <v/>
      </c>
      <c r="ES206">
        <f>IFERROR(MATCH(ES$3,'Bins 2025'!$D206:$ALO206,1),0)/1000</f>
        <v/>
      </c>
      <c r="ET206">
        <f>IFERROR(MATCH(ET$3,'Bins 2025'!$D206:$ALO206,1),0)/1000</f>
        <v/>
      </c>
      <c r="EU206">
        <f>IFERROR(MATCH(EU$3,'Bins 2025'!$D206:$ALO206,1),0)/1000</f>
        <v/>
      </c>
      <c r="EV206">
        <f>IFERROR(MATCH(EV$3,'Bins 2025'!$D206:$ALO206,1),0)/1000</f>
        <v/>
      </c>
      <c r="EW206">
        <f>IFERROR(MATCH(EW$3,'Bins 2025'!$D206:$ALO206,1),0)/1000</f>
        <v/>
      </c>
      <c r="EX206">
        <f>IFERROR(MATCH(EX$3,'Bins 2025'!$D206:$ALO206,1),0)/1000</f>
        <v/>
      </c>
      <c r="EY206">
        <f>IFERROR(MATCH(EY$3,'Bins 2025'!$D206:$ALO206,1),0)/1000</f>
        <v/>
      </c>
      <c r="EZ206">
        <f>IFERROR(MATCH(EZ$3,'Bins 2025'!$D206:$ALO206,1),0)/1000</f>
        <v/>
      </c>
      <c r="FA206">
        <f>IFERROR(MATCH(FA$3,'Bins 2025'!$D206:$ALO206,1),0)/1000</f>
        <v/>
      </c>
      <c r="FB206">
        <f>IFERROR(MATCH(FB$3,'Bins 2025'!$D206:$ALO206,1),0)/1000</f>
        <v/>
      </c>
      <c r="FC206">
        <f>IFERROR(MATCH(FC$3,'Bins 2025'!$D206:$ALO206,1),0)/1000</f>
        <v/>
      </c>
      <c r="FD206">
        <f>IFERROR(MATCH(FD$3,'Bins 2025'!$D206:$ALO206,1),0)/1000</f>
        <v/>
      </c>
      <c r="FE206">
        <f>IFERROR(MATCH(FE$3,'Bins 2025'!$D206:$ALO206,1),0)/1000</f>
        <v/>
      </c>
      <c r="FF206">
        <f>IFERROR(MATCH(FF$3,'Bins 2025'!$D206:$ALO206,1),0)/1000</f>
        <v/>
      </c>
      <c r="FG206">
        <f>IFERROR(MATCH(FG$3,'Bins 2025'!$D206:$ALO206,1),0)/1000</f>
        <v/>
      </c>
      <c r="FH206">
        <f>IFERROR(MATCH(FH$3,'Bins 2025'!$D206:$ALO206,1),0)/1000</f>
        <v/>
      </c>
      <c r="FI206">
        <f>IFERROR(MATCH(FI$3,'Bins 2025'!$D206:$ALO206,1),0)/1000</f>
        <v/>
      </c>
      <c r="FJ206">
        <f>IFERROR(MATCH(FJ$3,'Bins 2025'!$D206:$ALO206,1),0)/1000</f>
        <v/>
      </c>
      <c r="FK206">
        <f>IFERROR(MATCH(FK$3,'Bins 2025'!$D206:$ALO206,1),0)/1000</f>
        <v/>
      </c>
      <c r="FL206">
        <f>IFERROR(MATCH(FL$3,'Bins 2025'!$D206:$ALO206,1),0)/1000</f>
        <v/>
      </c>
      <c r="FM206">
        <f>IFERROR(MATCH(FM$3,'Bins 2025'!$D206:$ALO206,1),0)/1000</f>
        <v/>
      </c>
      <c r="FN206">
        <f>IFERROR(MATCH(FN$3,'Bins 2025'!$D206:$ALO206,1),0)/1000</f>
        <v/>
      </c>
      <c r="FO206">
        <f>IFERROR(MATCH(FO$3,'Bins 2025'!$D206:$ALO206,1),0)/1000</f>
        <v/>
      </c>
      <c r="FP206">
        <f>IFERROR(MATCH(FP$3,'Bins 2025'!$D206:$ALO206,1),0)/1000</f>
        <v/>
      </c>
      <c r="FQ206">
        <f>IFERROR(MATCH(FQ$3,'Bins 2025'!$D206:$ALO206,1),0)/1000</f>
        <v/>
      </c>
      <c r="FR206">
        <f>IFERROR(MATCH(FR$3,'Bins 2025'!$D206:$ALO206,1),0)/1000</f>
        <v/>
      </c>
      <c r="FS206">
        <f>IFERROR(MATCH(FS$3,'Bins 2025'!$D206:$ALO206,1),0)/1000</f>
        <v/>
      </c>
      <c r="FT206">
        <f>IFERROR(MATCH(FT$3,'Bins 2025'!$D206:$ALO206,1),0)/1000</f>
        <v/>
      </c>
      <c r="FU206">
        <f>IFERROR(MATCH(FU$3,'Bins 2025'!$D206:$ALO206,1),0)/1000</f>
        <v/>
      </c>
      <c r="FV206">
        <f>IFERROR(MATCH(FV$3,'Bins 2025'!$D206:$ALO206,1),0)/1000</f>
        <v/>
      </c>
      <c r="FW206">
        <f>IFERROR(MATCH(FW$3,'Bins 2025'!$D206:$ALO206,1),0)/1000</f>
        <v/>
      </c>
      <c r="FX206">
        <f>IFERROR(MATCH(FX$3,'Bins 2025'!$D206:$ALO206,1),0)/1000</f>
        <v/>
      </c>
      <c r="FY206">
        <f>IFERROR(MATCH(FY$3,'Bins 2025'!$D206:$ALO206,1),0)/1000</f>
        <v/>
      </c>
      <c r="FZ206">
        <f>IFERROR(MATCH(FZ$3,'Bins 2025'!$D206:$ALO206,1),0)/1000</f>
        <v/>
      </c>
      <c r="GA206">
        <f>IFERROR(MATCH(GA$3,'Bins 2025'!$D206:$ALO206,1),0)/1000</f>
        <v/>
      </c>
      <c r="GB206">
        <f>IFERROR(MATCH(GB$3,'Bins 2025'!$D206:$ALO206,1),0)/1000</f>
        <v/>
      </c>
      <c r="GC206">
        <f>IFERROR(MATCH(GC$3,'Bins 2025'!$D206:$ALO206,1),0)/1000</f>
        <v/>
      </c>
      <c r="GD206">
        <f>IFERROR(MATCH(GD$3,'Bins 2025'!$D206:$ALO206,1),0)/1000</f>
        <v/>
      </c>
      <c r="GE206">
        <f>IFERROR(MATCH(GE$3,'Bins 2025'!$D206:$ALO206,1),0)/1000</f>
        <v/>
      </c>
      <c r="GF206">
        <f>IFERROR(MATCH(GF$3,'Bins 2025'!$D206:$ALO206,1),0)/1000</f>
        <v/>
      </c>
      <c r="GG206">
        <f>IFERROR(MATCH(GG$3,'Bins 2025'!$D206:$ALO206,1),0)/1000</f>
        <v/>
      </c>
      <c r="GH206">
        <f>IFERROR(MATCH(GH$3,'Bins 2025'!$D206:$ALO206,1),0)/1000</f>
        <v/>
      </c>
      <c r="GI206">
        <f>IFERROR(MATCH(GI$3,'Bins 2025'!$D206:$ALO206,1),0)/1000</f>
        <v/>
      </c>
      <c r="GJ206">
        <f>IFERROR(MATCH(GJ$3,'Bins 2025'!$D206:$ALO206,1),0)/1000</f>
        <v/>
      </c>
      <c r="GK206">
        <f>IFERROR(MATCH(GK$3,'Bins 2025'!$D206:$ALO206,1),0)/1000</f>
        <v/>
      </c>
      <c r="GL206">
        <f>IFERROR(MATCH(GL$3,'Bins 2025'!$D206:$ALO206,1),0)/1000</f>
        <v/>
      </c>
      <c r="GM206">
        <f>IFERROR(MATCH(GM$3,'Bins 2025'!$D206:$ALO206,1),0)/1000</f>
        <v/>
      </c>
      <c r="GN206">
        <f>IFERROR(MATCH(GN$3,'Bins 2025'!$D206:$ALO206,1),0)/1000</f>
        <v/>
      </c>
      <c r="GO206">
        <f>IFERROR(MATCH(GO$3,'Bins 2025'!$D206:$ALO206,1),0)/1000</f>
        <v/>
      </c>
      <c r="GP206">
        <f>IFERROR(MATCH(GP$3,'Bins 2025'!$D206:$ALO206,1),0)/1000</f>
        <v/>
      </c>
      <c r="GQ206">
        <f>IFERROR(MATCH(GQ$3,'Bins 2025'!$D206:$ALO206,1),0)/1000</f>
        <v/>
      </c>
      <c r="GR206">
        <f>IFERROR(MATCH(GR$3,'Bins 2025'!$D206:$ALO206,1),0)/1000</f>
        <v/>
      </c>
      <c r="GS206">
        <f>IFERROR(MATCH(GS$3,'Bins 2025'!$D206:$ALO206,1),0)/1000</f>
        <v/>
      </c>
      <c r="GT206">
        <f>IFERROR(MATCH(GT$3,'Bins 2025'!$D206:$ALO206,1),0)/1000</f>
        <v/>
      </c>
      <c r="GU206">
        <f>IFERROR(MATCH(GU$3,'Bins 2025'!$D206:$ALO206,1),0)/1000</f>
        <v/>
      </c>
    </row>
    <row r="207">
      <c r="B207">
        <f>Inputs!B207</f>
        <v/>
      </c>
      <c r="C207">
        <f>Inputs!K207</f>
        <v/>
      </c>
      <c r="D207">
        <f>N(Inputs!H207)</f>
        <v/>
      </c>
      <c r="E207">
        <f>IFERROR(MATCH(E$3,'Bins 2025'!$D207:$ALO207,1),0)/1000</f>
        <v/>
      </c>
      <c r="F207">
        <f>IFERROR(MATCH(F$3,'Bins 2025'!$D207:$ALO207,1),0)/1000</f>
        <v/>
      </c>
      <c r="G207">
        <f>IFERROR(MATCH(G$3,'Bins 2025'!$D207:$ALO207,1),0)/1000</f>
        <v/>
      </c>
      <c r="H207">
        <f>IFERROR(MATCH(H$3,'Bins 2025'!$D207:$ALO207,1),0)/1000</f>
        <v/>
      </c>
      <c r="I207">
        <f>IFERROR(MATCH(I$3,'Bins 2025'!$D207:$ALO207,1),0)/1000</f>
        <v/>
      </c>
      <c r="J207">
        <f>IFERROR(MATCH(J$3,'Bins 2025'!$D207:$ALO207,1),0)/1000</f>
        <v/>
      </c>
      <c r="K207">
        <f>IFERROR(MATCH(K$3,'Bins 2025'!$D207:$ALO207,1),0)/1000</f>
        <v/>
      </c>
      <c r="L207">
        <f>IFERROR(MATCH(L$3,'Bins 2025'!$D207:$ALO207,1),0)/1000</f>
        <v/>
      </c>
      <c r="M207">
        <f>IFERROR(MATCH(M$3,'Bins 2025'!$D207:$ALO207,1),0)/1000</f>
        <v/>
      </c>
      <c r="N207">
        <f>IFERROR(MATCH(N$3,'Bins 2025'!$D207:$ALO207,1),0)/1000</f>
        <v/>
      </c>
      <c r="O207">
        <f>IFERROR(MATCH(O$3,'Bins 2025'!$D207:$ALO207,1),0)/1000</f>
        <v/>
      </c>
      <c r="P207">
        <f>IFERROR(MATCH(P$3,'Bins 2025'!$D207:$ALO207,1),0)/1000</f>
        <v/>
      </c>
      <c r="Q207">
        <f>IFERROR(MATCH(Q$3,'Bins 2025'!$D207:$ALO207,1),0)/1000</f>
        <v/>
      </c>
      <c r="R207">
        <f>IFERROR(MATCH(R$3,'Bins 2025'!$D207:$ALO207,1),0)/1000</f>
        <v/>
      </c>
      <c r="S207">
        <f>IFERROR(MATCH(S$3,'Bins 2025'!$D207:$ALO207,1),0)/1000</f>
        <v/>
      </c>
      <c r="T207">
        <f>IFERROR(MATCH(T$3,'Bins 2025'!$D207:$ALO207,1),0)/1000</f>
        <v/>
      </c>
      <c r="U207">
        <f>IFERROR(MATCH(U$3,'Bins 2025'!$D207:$ALO207,1),0)/1000</f>
        <v/>
      </c>
      <c r="V207">
        <f>IFERROR(MATCH(V$3,'Bins 2025'!$D207:$ALO207,1),0)/1000</f>
        <v/>
      </c>
      <c r="W207">
        <f>IFERROR(MATCH(W$3,'Bins 2025'!$D207:$ALO207,1),0)/1000</f>
        <v/>
      </c>
      <c r="X207">
        <f>IFERROR(MATCH(X$3,'Bins 2025'!$D207:$ALO207,1),0)/1000</f>
        <v/>
      </c>
      <c r="Y207">
        <f>IFERROR(MATCH(Y$3,'Bins 2025'!$D207:$ALO207,1),0)/1000</f>
        <v/>
      </c>
      <c r="Z207">
        <f>IFERROR(MATCH(Z$3,'Bins 2025'!$D207:$ALO207,1),0)/1000</f>
        <v/>
      </c>
      <c r="AA207">
        <f>IFERROR(MATCH(AA$3,'Bins 2025'!$D207:$ALO207,1),0)/1000</f>
        <v/>
      </c>
      <c r="AB207">
        <f>IFERROR(MATCH(AB$3,'Bins 2025'!$D207:$ALO207,1),0)/1000</f>
        <v/>
      </c>
      <c r="AC207">
        <f>IFERROR(MATCH(AC$3,'Bins 2025'!$D207:$ALO207,1),0)/1000</f>
        <v/>
      </c>
      <c r="AD207">
        <f>IFERROR(MATCH(AD$3,'Bins 2025'!$D207:$ALO207,1),0)/1000</f>
        <v/>
      </c>
      <c r="AE207">
        <f>IFERROR(MATCH(AE$3,'Bins 2025'!$D207:$ALO207,1),0)/1000</f>
        <v/>
      </c>
      <c r="AF207">
        <f>IFERROR(MATCH(AF$3,'Bins 2025'!$D207:$ALO207,1),0)/1000</f>
        <v/>
      </c>
      <c r="AG207">
        <f>IFERROR(MATCH(AG$3,'Bins 2025'!$D207:$ALO207,1),0)/1000</f>
        <v/>
      </c>
      <c r="AH207">
        <f>IFERROR(MATCH(AH$3,'Bins 2025'!$D207:$ALO207,1),0)/1000</f>
        <v/>
      </c>
      <c r="AI207">
        <f>IFERROR(MATCH(AI$3,'Bins 2025'!$D207:$ALO207,1),0)/1000</f>
        <v/>
      </c>
      <c r="AJ207">
        <f>IFERROR(MATCH(AJ$3,'Bins 2025'!$D207:$ALO207,1),0)/1000</f>
        <v/>
      </c>
      <c r="AK207">
        <f>IFERROR(MATCH(AK$3,'Bins 2025'!$D207:$ALO207,1),0)/1000</f>
        <v/>
      </c>
      <c r="AL207">
        <f>IFERROR(MATCH(AL$3,'Bins 2025'!$D207:$ALO207,1),0)/1000</f>
        <v/>
      </c>
      <c r="AM207">
        <f>IFERROR(MATCH(AM$3,'Bins 2025'!$D207:$ALO207,1),0)/1000</f>
        <v/>
      </c>
      <c r="AN207">
        <f>IFERROR(MATCH(AN$3,'Bins 2025'!$D207:$ALO207,1),0)/1000</f>
        <v/>
      </c>
      <c r="AO207">
        <f>IFERROR(MATCH(AO$3,'Bins 2025'!$D207:$ALO207,1),0)/1000</f>
        <v/>
      </c>
      <c r="AP207">
        <f>IFERROR(MATCH(AP$3,'Bins 2025'!$D207:$ALO207,1),0)/1000</f>
        <v/>
      </c>
      <c r="AQ207">
        <f>IFERROR(MATCH(AQ$3,'Bins 2025'!$D207:$ALO207,1),0)/1000</f>
        <v/>
      </c>
      <c r="AR207">
        <f>IFERROR(MATCH(AR$3,'Bins 2025'!$D207:$ALO207,1),0)/1000</f>
        <v/>
      </c>
      <c r="AS207">
        <f>IFERROR(MATCH(AS$3,'Bins 2025'!$D207:$ALO207,1),0)/1000</f>
        <v/>
      </c>
      <c r="AT207">
        <f>IFERROR(MATCH(AT$3,'Bins 2025'!$D207:$ALO207,1),0)/1000</f>
        <v/>
      </c>
      <c r="AU207">
        <f>IFERROR(MATCH(AU$3,'Bins 2025'!$D207:$ALO207,1),0)/1000</f>
        <v/>
      </c>
      <c r="AV207">
        <f>IFERROR(MATCH(AV$3,'Bins 2025'!$D207:$ALO207,1),0)/1000</f>
        <v/>
      </c>
      <c r="AW207">
        <f>IFERROR(MATCH(AW$3,'Bins 2025'!$D207:$ALO207,1),0)/1000</f>
        <v/>
      </c>
      <c r="AX207">
        <f>IFERROR(MATCH(AX$3,'Bins 2025'!$D207:$ALO207,1),0)/1000</f>
        <v/>
      </c>
      <c r="AY207">
        <f>IFERROR(MATCH(AY$3,'Bins 2025'!$D207:$ALO207,1),0)/1000</f>
        <v/>
      </c>
      <c r="AZ207">
        <f>IFERROR(MATCH(AZ$3,'Bins 2025'!$D207:$ALO207,1),0)/1000</f>
        <v/>
      </c>
      <c r="BA207">
        <f>IFERROR(MATCH(BA$3,'Bins 2025'!$D207:$ALO207,1),0)/1000</f>
        <v/>
      </c>
      <c r="BB207">
        <f>IFERROR(MATCH(BB$3,'Bins 2025'!$D207:$ALO207,1),0)/1000</f>
        <v/>
      </c>
      <c r="BC207">
        <f>IFERROR(MATCH(BC$3,'Bins 2025'!$D207:$ALO207,1),0)/1000</f>
        <v/>
      </c>
      <c r="BD207">
        <f>IFERROR(MATCH(BD$3,'Bins 2025'!$D207:$ALO207,1),0)/1000</f>
        <v/>
      </c>
      <c r="BE207">
        <f>IFERROR(MATCH(BE$3,'Bins 2025'!$D207:$ALO207,1),0)/1000</f>
        <v/>
      </c>
      <c r="BF207">
        <f>IFERROR(MATCH(BF$3,'Bins 2025'!$D207:$ALO207,1),0)/1000</f>
        <v/>
      </c>
      <c r="BG207">
        <f>IFERROR(MATCH(BG$3,'Bins 2025'!$D207:$ALO207,1),0)/1000</f>
        <v/>
      </c>
      <c r="BH207">
        <f>IFERROR(MATCH(BH$3,'Bins 2025'!$D207:$ALO207,1),0)/1000</f>
        <v/>
      </c>
      <c r="BI207">
        <f>IFERROR(MATCH(BI$3,'Bins 2025'!$D207:$ALO207,1),0)/1000</f>
        <v/>
      </c>
      <c r="BJ207">
        <f>IFERROR(MATCH(BJ$3,'Bins 2025'!$D207:$ALO207,1),0)/1000</f>
        <v/>
      </c>
      <c r="BK207">
        <f>IFERROR(MATCH(BK$3,'Bins 2025'!$D207:$ALO207,1),0)/1000</f>
        <v/>
      </c>
      <c r="BL207">
        <f>IFERROR(MATCH(BL$3,'Bins 2025'!$D207:$ALO207,1),0)/1000</f>
        <v/>
      </c>
      <c r="BM207">
        <f>IFERROR(MATCH(BM$3,'Bins 2025'!$D207:$ALO207,1),0)/1000</f>
        <v/>
      </c>
      <c r="BN207">
        <f>IFERROR(MATCH(BN$3,'Bins 2025'!$D207:$ALO207,1),0)/1000</f>
        <v/>
      </c>
      <c r="BO207">
        <f>IFERROR(MATCH(BO$3,'Bins 2025'!$D207:$ALO207,1),0)/1000</f>
        <v/>
      </c>
      <c r="BP207">
        <f>IFERROR(MATCH(BP$3,'Bins 2025'!$D207:$ALO207,1),0)/1000</f>
        <v/>
      </c>
      <c r="BQ207">
        <f>IFERROR(MATCH(BQ$3,'Bins 2025'!$D207:$ALO207,1),0)/1000</f>
        <v/>
      </c>
      <c r="BR207">
        <f>IFERROR(MATCH(BR$3,'Bins 2025'!$D207:$ALO207,1),0)/1000</f>
        <v/>
      </c>
      <c r="BS207">
        <f>IFERROR(MATCH(BS$3,'Bins 2025'!$D207:$ALO207,1),0)/1000</f>
        <v/>
      </c>
      <c r="BT207">
        <f>IFERROR(MATCH(BT$3,'Bins 2025'!$D207:$ALO207,1),0)/1000</f>
        <v/>
      </c>
      <c r="BU207">
        <f>IFERROR(MATCH(BU$3,'Bins 2025'!$D207:$ALO207,1),0)/1000</f>
        <v/>
      </c>
      <c r="BV207">
        <f>IFERROR(MATCH(BV$3,'Bins 2025'!$D207:$ALO207,1),0)/1000</f>
        <v/>
      </c>
      <c r="BW207">
        <f>IFERROR(MATCH(BW$3,'Bins 2025'!$D207:$ALO207,1),0)/1000</f>
        <v/>
      </c>
      <c r="BX207">
        <f>IFERROR(MATCH(BX$3,'Bins 2025'!$D207:$ALO207,1),0)/1000</f>
        <v/>
      </c>
      <c r="BY207">
        <f>IFERROR(MATCH(BY$3,'Bins 2025'!$D207:$ALO207,1),0)/1000</f>
        <v/>
      </c>
      <c r="BZ207">
        <f>IFERROR(MATCH(BZ$3,'Bins 2025'!$D207:$ALO207,1),0)/1000</f>
        <v/>
      </c>
      <c r="CA207">
        <f>IFERROR(MATCH(CA$3,'Bins 2025'!$D207:$ALO207,1),0)/1000</f>
        <v/>
      </c>
      <c r="CB207">
        <f>IFERROR(MATCH(CB$3,'Bins 2025'!$D207:$ALO207,1),0)/1000</f>
        <v/>
      </c>
      <c r="CC207">
        <f>IFERROR(MATCH(CC$3,'Bins 2025'!$D207:$ALO207,1),0)/1000</f>
        <v/>
      </c>
      <c r="CD207">
        <f>IFERROR(MATCH(CD$3,'Bins 2025'!$D207:$ALO207,1),0)/1000</f>
        <v/>
      </c>
      <c r="CE207">
        <f>IFERROR(MATCH(CE$3,'Bins 2025'!$D207:$ALO207,1),0)/1000</f>
        <v/>
      </c>
      <c r="CF207">
        <f>IFERROR(MATCH(CF$3,'Bins 2025'!$D207:$ALO207,1),0)/1000</f>
        <v/>
      </c>
      <c r="CG207">
        <f>IFERROR(MATCH(CG$3,'Bins 2025'!$D207:$ALO207,1),0)/1000</f>
        <v/>
      </c>
      <c r="CH207">
        <f>IFERROR(MATCH(CH$3,'Bins 2025'!$D207:$ALO207,1),0)/1000</f>
        <v/>
      </c>
      <c r="CI207">
        <f>IFERROR(MATCH(CI$3,'Bins 2025'!$D207:$ALO207,1),0)/1000</f>
        <v/>
      </c>
      <c r="CJ207">
        <f>IFERROR(MATCH(CJ$3,'Bins 2025'!$D207:$ALO207,1),0)/1000</f>
        <v/>
      </c>
      <c r="CK207">
        <f>IFERROR(MATCH(CK$3,'Bins 2025'!$D207:$ALO207,1),0)/1000</f>
        <v/>
      </c>
      <c r="CL207">
        <f>IFERROR(MATCH(CL$3,'Bins 2025'!$D207:$ALO207,1),0)/1000</f>
        <v/>
      </c>
      <c r="CM207">
        <f>IFERROR(MATCH(CM$3,'Bins 2025'!$D207:$ALO207,1),0)/1000</f>
        <v/>
      </c>
      <c r="CN207">
        <f>IFERROR(MATCH(CN$3,'Bins 2025'!$D207:$ALO207,1),0)/1000</f>
        <v/>
      </c>
      <c r="CO207">
        <f>IFERROR(MATCH(CO$3,'Bins 2025'!$D207:$ALO207,1),0)/1000</f>
        <v/>
      </c>
      <c r="CP207">
        <f>IFERROR(MATCH(CP$3,'Bins 2025'!$D207:$ALO207,1),0)/1000</f>
        <v/>
      </c>
      <c r="CQ207">
        <f>IFERROR(MATCH(CQ$3,'Bins 2025'!$D207:$ALO207,1),0)/1000</f>
        <v/>
      </c>
      <c r="CR207">
        <f>IFERROR(MATCH(CR$3,'Bins 2025'!$D207:$ALO207,1),0)/1000</f>
        <v/>
      </c>
      <c r="CS207">
        <f>IFERROR(MATCH(CS$3,'Bins 2025'!$D207:$ALO207,1),0)/1000</f>
        <v/>
      </c>
      <c r="CT207">
        <f>IFERROR(MATCH(CT$3,'Bins 2025'!$D207:$ALO207,1),0)/1000</f>
        <v/>
      </c>
      <c r="CU207">
        <f>IFERROR(MATCH(CU$3,'Bins 2025'!$D207:$ALO207,1),0)/1000</f>
        <v/>
      </c>
      <c r="CV207">
        <f>IFERROR(MATCH(CV$3,'Bins 2025'!$D207:$ALO207,1),0)/1000</f>
        <v/>
      </c>
      <c r="CW207">
        <f>IFERROR(MATCH(CW$3,'Bins 2025'!$D207:$ALO207,1),0)/1000</f>
        <v/>
      </c>
      <c r="CX207">
        <f>IFERROR(MATCH(CX$3,'Bins 2025'!$D207:$ALO207,1),0)/1000</f>
        <v/>
      </c>
      <c r="CY207">
        <f>IFERROR(MATCH(CY$3,'Bins 2025'!$D207:$ALO207,1),0)/1000</f>
        <v/>
      </c>
      <c r="CZ207">
        <f>IFERROR(MATCH(CZ$3,'Bins 2025'!$D207:$ALO207,1),0)/1000</f>
        <v/>
      </c>
      <c r="DA207">
        <f>IFERROR(MATCH(DA$3,'Bins 2025'!$D207:$ALO207,1),0)/1000</f>
        <v/>
      </c>
      <c r="DB207">
        <f>IFERROR(MATCH(DB$3,'Bins 2025'!$D207:$ALO207,1),0)/1000</f>
        <v/>
      </c>
      <c r="DC207">
        <f>IFERROR(MATCH(DC$3,'Bins 2025'!$D207:$ALO207,1),0)/1000</f>
        <v/>
      </c>
      <c r="DD207">
        <f>IFERROR(MATCH(DD$3,'Bins 2025'!$D207:$ALO207,1),0)/1000</f>
        <v/>
      </c>
      <c r="DE207">
        <f>IFERROR(MATCH(DE$3,'Bins 2025'!$D207:$ALO207,1),0)/1000</f>
        <v/>
      </c>
      <c r="DF207">
        <f>IFERROR(MATCH(DF$3,'Bins 2025'!$D207:$ALO207,1),0)/1000</f>
        <v/>
      </c>
      <c r="DG207">
        <f>IFERROR(MATCH(DG$3,'Bins 2025'!$D207:$ALO207,1),0)/1000</f>
        <v/>
      </c>
      <c r="DH207">
        <f>IFERROR(MATCH(DH$3,'Bins 2025'!$D207:$ALO207,1),0)/1000</f>
        <v/>
      </c>
      <c r="DI207">
        <f>IFERROR(MATCH(DI$3,'Bins 2025'!$D207:$ALO207,1),0)/1000</f>
        <v/>
      </c>
      <c r="DJ207">
        <f>IFERROR(MATCH(DJ$3,'Bins 2025'!$D207:$ALO207,1),0)/1000</f>
        <v/>
      </c>
      <c r="DK207">
        <f>IFERROR(MATCH(DK$3,'Bins 2025'!$D207:$ALO207,1),0)/1000</f>
        <v/>
      </c>
      <c r="DL207">
        <f>IFERROR(MATCH(DL$3,'Bins 2025'!$D207:$ALO207,1),0)/1000</f>
        <v/>
      </c>
      <c r="DM207">
        <f>IFERROR(MATCH(DM$3,'Bins 2025'!$D207:$ALO207,1),0)/1000</f>
        <v/>
      </c>
      <c r="DN207">
        <f>IFERROR(MATCH(DN$3,'Bins 2025'!$D207:$ALO207,1),0)/1000</f>
        <v/>
      </c>
      <c r="DO207">
        <f>IFERROR(MATCH(DO$3,'Bins 2025'!$D207:$ALO207,1),0)/1000</f>
        <v/>
      </c>
      <c r="DP207">
        <f>IFERROR(MATCH(DP$3,'Bins 2025'!$D207:$ALO207,1),0)/1000</f>
        <v/>
      </c>
      <c r="DQ207">
        <f>IFERROR(MATCH(DQ$3,'Bins 2025'!$D207:$ALO207,1),0)/1000</f>
        <v/>
      </c>
      <c r="DR207">
        <f>IFERROR(MATCH(DR$3,'Bins 2025'!$D207:$ALO207,1),0)/1000</f>
        <v/>
      </c>
      <c r="DS207">
        <f>IFERROR(MATCH(DS$3,'Bins 2025'!$D207:$ALO207,1),0)/1000</f>
        <v/>
      </c>
      <c r="DT207">
        <f>IFERROR(MATCH(DT$3,'Bins 2025'!$D207:$ALO207,1),0)/1000</f>
        <v/>
      </c>
      <c r="DU207">
        <f>IFERROR(MATCH(DU$3,'Bins 2025'!$D207:$ALO207,1),0)/1000</f>
        <v/>
      </c>
      <c r="DV207">
        <f>IFERROR(MATCH(DV$3,'Bins 2025'!$D207:$ALO207,1),0)/1000</f>
        <v/>
      </c>
      <c r="DW207">
        <f>IFERROR(MATCH(DW$3,'Bins 2025'!$D207:$ALO207,1),0)/1000</f>
        <v/>
      </c>
      <c r="DX207">
        <f>IFERROR(MATCH(DX$3,'Bins 2025'!$D207:$ALO207,1),0)/1000</f>
        <v/>
      </c>
      <c r="DY207">
        <f>IFERROR(MATCH(DY$3,'Bins 2025'!$D207:$ALO207,1),0)/1000</f>
        <v/>
      </c>
      <c r="DZ207">
        <f>IFERROR(MATCH(DZ$3,'Bins 2025'!$D207:$ALO207,1),0)/1000</f>
        <v/>
      </c>
      <c r="EA207">
        <f>IFERROR(MATCH(EA$3,'Bins 2025'!$D207:$ALO207,1),0)/1000</f>
        <v/>
      </c>
      <c r="EB207">
        <f>IFERROR(MATCH(EB$3,'Bins 2025'!$D207:$ALO207,1),0)/1000</f>
        <v/>
      </c>
      <c r="EC207">
        <f>IFERROR(MATCH(EC$3,'Bins 2025'!$D207:$ALO207,1),0)/1000</f>
        <v/>
      </c>
      <c r="ED207">
        <f>IFERROR(MATCH(ED$3,'Bins 2025'!$D207:$ALO207,1),0)/1000</f>
        <v/>
      </c>
      <c r="EE207">
        <f>IFERROR(MATCH(EE$3,'Bins 2025'!$D207:$ALO207,1),0)/1000</f>
        <v/>
      </c>
      <c r="EF207">
        <f>IFERROR(MATCH(EF$3,'Bins 2025'!$D207:$ALO207,1),0)/1000</f>
        <v/>
      </c>
      <c r="EG207">
        <f>IFERROR(MATCH(EG$3,'Bins 2025'!$D207:$ALO207,1),0)/1000</f>
        <v/>
      </c>
      <c r="EH207">
        <f>IFERROR(MATCH(EH$3,'Bins 2025'!$D207:$ALO207,1),0)/1000</f>
        <v/>
      </c>
      <c r="EI207">
        <f>IFERROR(MATCH(EI$3,'Bins 2025'!$D207:$ALO207,1),0)/1000</f>
        <v/>
      </c>
      <c r="EJ207">
        <f>IFERROR(MATCH(EJ$3,'Bins 2025'!$D207:$ALO207,1),0)/1000</f>
        <v/>
      </c>
      <c r="EK207">
        <f>IFERROR(MATCH(EK$3,'Bins 2025'!$D207:$ALO207,1),0)/1000</f>
        <v/>
      </c>
      <c r="EL207">
        <f>IFERROR(MATCH(EL$3,'Bins 2025'!$D207:$ALO207,1),0)/1000</f>
        <v/>
      </c>
      <c r="EM207">
        <f>IFERROR(MATCH(EM$3,'Bins 2025'!$D207:$ALO207,1),0)/1000</f>
        <v/>
      </c>
      <c r="EN207">
        <f>IFERROR(MATCH(EN$3,'Bins 2025'!$D207:$ALO207,1),0)/1000</f>
        <v/>
      </c>
      <c r="EO207">
        <f>IFERROR(MATCH(EO$3,'Bins 2025'!$D207:$ALO207,1),0)/1000</f>
        <v/>
      </c>
      <c r="EP207">
        <f>IFERROR(MATCH(EP$3,'Bins 2025'!$D207:$ALO207,1),0)/1000</f>
        <v/>
      </c>
      <c r="EQ207">
        <f>IFERROR(MATCH(EQ$3,'Bins 2025'!$D207:$ALO207,1),0)/1000</f>
        <v/>
      </c>
      <c r="ER207">
        <f>IFERROR(MATCH(ER$3,'Bins 2025'!$D207:$ALO207,1),0)/1000</f>
        <v/>
      </c>
      <c r="ES207">
        <f>IFERROR(MATCH(ES$3,'Bins 2025'!$D207:$ALO207,1),0)/1000</f>
        <v/>
      </c>
      <c r="ET207">
        <f>IFERROR(MATCH(ET$3,'Bins 2025'!$D207:$ALO207,1),0)/1000</f>
        <v/>
      </c>
      <c r="EU207">
        <f>IFERROR(MATCH(EU$3,'Bins 2025'!$D207:$ALO207,1),0)/1000</f>
        <v/>
      </c>
      <c r="EV207">
        <f>IFERROR(MATCH(EV$3,'Bins 2025'!$D207:$ALO207,1),0)/1000</f>
        <v/>
      </c>
      <c r="EW207">
        <f>IFERROR(MATCH(EW$3,'Bins 2025'!$D207:$ALO207,1),0)/1000</f>
        <v/>
      </c>
      <c r="EX207">
        <f>IFERROR(MATCH(EX$3,'Bins 2025'!$D207:$ALO207,1),0)/1000</f>
        <v/>
      </c>
      <c r="EY207">
        <f>IFERROR(MATCH(EY$3,'Bins 2025'!$D207:$ALO207,1),0)/1000</f>
        <v/>
      </c>
      <c r="EZ207">
        <f>IFERROR(MATCH(EZ$3,'Bins 2025'!$D207:$ALO207,1),0)/1000</f>
        <v/>
      </c>
      <c r="FA207">
        <f>IFERROR(MATCH(FA$3,'Bins 2025'!$D207:$ALO207,1),0)/1000</f>
        <v/>
      </c>
      <c r="FB207">
        <f>IFERROR(MATCH(FB$3,'Bins 2025'!$D207:$ALO207,1),0)/1000</f>
        <v/>
      </c>
      <c r="FC207">
        <f>IFERROR(MATCH(FC$3,'Bins 2025'!$D207:$ALO207,1),0)/1000</f>
        <v/>
      </c>
      <c r="FD207">
        <f>IFERROR(MATCH(FD$3,'Bins 2025'!$D207:$ALO207,1),0)/1000</f>
        <v/>
      </c>
      <c r="FE207">
        <f>IFERROR(MATCH(FE$3,'Bins 2025'!$D207:$ALO207,1),0)/1000</f>
        <v/>
      </c>
      <c r="FF207">
        <f>IFERROR(MATCH(FF$3,'Bins 2025'!$D207:$ALO207,1),0)/1000</f>
        <v/>
      </c>
      <c r="FG207">
        <f>IFERROR(MATCH(FG$3,'Bins 2025'!$D207:$ALO207,1),0)/1000</f>
        <v/>
      </c>
      <c r="FH207">
        <f>IFERROR(MATCH(FH$3,'Bins 2025'!$D207:$ALO207,1),0)/1000</f>
        <v/>
      </c>
      <c r="FI207">
        <f>IFERROR(MATCH(FI$3,'Bins 2025'!$D207:$ALO207,1),0)/1000</f>
        <v/>
      </c>
      <c r="FJ207">
        <f>IFERROR(MATCH(FJ$3,'Bins 2025'!$D207:$ALO207,1),0)/1000</f>
        <v/>
      </c>
      <c r="FK207">
        <f>IFERROR(MATCH(FK$3,'Bins 2025'!$D207:$ALO207,1),0)/1000</f>
        <v/>
      </c>
      <c r="FL207">
        <f>IFERROR(MATCH(FL$3,'Bins 2025'!$D207:$ALO207,1),0)/1000</f>
        <v/>
      </c>
      <c r="FM207">
        <f>IFERROR(MATCH(FM$3,'Bins 2025'!$D207:$ALO207,1),0)/1000</f>
        <v/>
      </c>
      <c r="FN207">
        <f>IFERROR(MATCH(FN$3,'Bins 2025'!$D207:$ALO207,1),0)/1000</f>
        <v/>
      </c>
      <c r="FO207">
        <f>IFERROR(MATCH(FO$3,'Bins 2025'!$D207:$ALO207,1),0)/1000</f>
        <v/>
      </c>
      <c r="FP207">
        <f>IFERROR(MATCH(FP$3,'Bins 2025'!$D207:$ALO207,1),0)/1000</f>
        <v/>
      </c>
      <c r="FQ207">
        <f>IFERROR(MATCH(FQ$3,'Bins 2025'!$D207:$ALO207,1),0)/1000</f>
        <v/>
      </c>
      <c r="FR207">
        <f>IFERROR(MATCH(FR$3,'Bins 2025'!$D207:$ALO207,1),0)/1000</f>
        <v/>
      </c>
      <c r="FS207">
        <f>IFERROR(MATCH(FS$3,'Bins 2025'!$D207:$ALO207,1),0)/1000</f>
        <v/>
      </c>
      <c r="FT207">
        <f>IFERROR(MATCH(FT$3,'Bins 2025'!$D207:$ALO207,1),0)/1000</f>
        <v/>
      </c>
      <c r="FU207">
        <f>IFERROR(MATCH(FU$3,'Bins 2025'!$D207:$ALO207,1),0)/1000</f>
        <v/>
      </c>
      <c r="FV207">
        <f>IFERROR(MATCH(FV$3,'Bins 2025'!$D207:$ALO207,1),0)/1000</f>
        <v/>
      </c>
      <c r="FW207">
        <f>IFERROR(MATCH(FW$3,'Bins 2025'!$D207:$ALO207,1),0)/1000</f>
        <v/>
      </c>
      <c r="FX207">
        <f>IFERROR(MATCH(FX$3,'Bins 2025'!$D207:$ALO207,1),0)/1000</f>
        <v/>
      </c>
      <c r="FY207">
        <f>IFERROR(MATCH(FY$3,'Bins 2025'!$D207:$ALO207,1),0)/1000</f>
        <v/>
      </c>
      <c r="FZ207">
        <f>IFERROR(MATCH(FZ$3,'Bins 2025'!$D207:$ALO207,1),0)/1000</f>
        <v/>
      </c>
      <c r="GA207">
        <f>IFERROR(MATCH(GA$3,'Bins 2025'!$D207:$ALO207,1),0)/1000</f>
        <v/>
      </c>
      <c r="GB207">
        <f>IFERROR(MATCH(GB$3,'Bins 2025'!$D207:$ALO207,1),0)/1000</f>
        <v/>
      </c>
      <c r="GC207">
        <f>IFERROR(MATCH(GC$3,'Bins 2025'!$D207:$ALO207,1),0)/1000</f>
        <v/>
      </c>
      <c r="GD207">
        <f>IFERROR(MATCH(GD$3,'Bins 2025'!$D207:$ALO207,1),0)/1000</f>
        <v/>
      </c>
      <c r="GE207">
        <f>IFERROR(MATCH(GE$3,'Bins 2025'!$D207:$ALO207,1),0)/1000</f>
        <v/>
      </c>
      <c r="GF207">
        <f>IFERROR(MATCH(GF$3,'Bins 2025'!$D207:$ALO207,1),0)/1000</f>
        <v/>
      </c>
      <c r="GG207">
        <f>IFERROR(MATCH(GG$3,'Bins 2025'!$D207:$ALO207,1),0)/1000</f>
        <v/>
      </c>
      <c r="GH207">
        <f>IFERROR(MATCH(GH$3,'Bins 2025'!$D207:$ALO207,1),0)/1000</f>
        <v/>
      </c>
      <c r="GI207">
        <f>IFERROR(MATCH(GI$3,'Bins 2025'!$D207:$ALO207,1),0)/1000</f>
        <v/>
      </c>
      <c r="GJ207">
        <f>IFERROR(MATCH(GJ$3,'Bins 2025'!$D207:$ALO207,1),0)/1000</f>
        <v/>
      </c>
      <c r="GK207">
        <f>IFERROR(MATCH(GK$3,'Bins 2025'!$D207:$ALO207,1),0)/1000</f>
        <v/>
      </c>
      <c r="GL207">
        <f>IFERROR(MATCH(GL$3,'Bins 2025'!$D207:$ALO207,1),0)/1000</f>
        <v/>
      </c>
      <c r="GM207">
        <f>IFERROR(MATCH(GM$3,'Bins 2025'!$D207:$ALO207,1),0)/1000</f>
        <v/>
      </c>
      <c r="GN207">
        <f>IFERROR(MATCH(GN$3,'Bins 2025'!$D207:$ALO207,1),0)/1000</f>
        <v/>
      </c>
      <c r="GO207">
        <f>IFERROR(MATCH(GO$3,'Bins 2025'!$D207:$ALO207,1),0)/1000</f>
        <v/>
      </c>
      <c r="GP207">
        <f>IFERROR(MATCH(GP$3,'Bins 2025'!$D207:$ALO207,1),0)/1000</f>
        <v/>
      </c>
      <c r="GQ207">
        <f>IFERROR(MATCH(GQ$3,'Bins 2025'!$D207:$ALO207,1),0)/1000</f>
        <v/>
      </c>
      <c r="GR207">
        <f>IFERROR(MATCH(GR$3,'Bins 2025'!$D207:$ALO207,1),0)/1000</f>
        <v/>
      </c>
      <c r="GS207">
        <f>IFERROR(MATCH(GS$3,'Bins 2025'!$D207:$ALO207,1),0)/1000</f>
        <v/>
      </c>
      <c r="GT207">
        <f>IFERROR(MATCH(GT$3,'Bins 2025'!$D207:$ALO207,1),0)/1000</f>
        <v/>
      </c>
      <c r="GU207">
        <f>IFERROR(MATCH(GU$3,'Bins 2025'!$D207:$ALO207,1),0)/1000</f>
        <v/>
      </c>
    </row>
    <row r="208">
      <c r="B208">
        <f>Inputs!B208</f>
        <v/>
      </c>
      <c r="C208">
        <f>Inputs!K208</f>
        <v/>
      </c>
      <c r="D208">
        <f>N(Inputs!H208)</f>
        <v/>
      </c>
      <c r="E208">
        <f>IFERROR(MATCH(E$3,'Bins 2025'!$D208:$ALO208,1),0)/1000</f>
        <v/>
      </c>
      <c r="F208">
        <f>IFERROR(MATCH(F$3,'Bins 2025'!$D208:$ALO208,1),0)/1000</f>
        <v/>
      </c>
      <c r="G208">
        <f>IFERROR(MATCH(G$3,'Bins 2025'!$D208:$ALO208,1),0)/1000</f>
        <v/>
      </c>
      <c r="H208">
        <f>IFERROR(MATCH(H$3,'Bins 2025'!$D208:$ALO208,1),0)/1000</f>
        <v/>
      </c>
      <c r="I208">
        <f>IFERROR(MATCH(I$3,'Bins 2025'!$D208:$ALO208,1),0)/1000</f>
        <v/>
      </c>
      <c r="J208">
        <f>IFERROR(MATCH(J$3,'Bins 2025'!$D208:$ALO208,1),0)/1000</f>
        <v/>
      </c>
      <c r="K208">
        <f>IFERROR(MATCH(K$3,'Bins 2025'!$D208:$ALO208,1),0)/1000</f>
        <v/>
      </c>
      <c r="L208">
        <f>IFERROR(MATCH(L$3,'Bins 2025'!$D208:$ALO208,1),0)/1000</f>
        <v/>
      </c>
      <c r="M208">
        <f>IFERROR(MATCH(M$3,'Bins 2025'!$D208:$ALO208,1),0)/1000</f>
        <v/>
      </c>
      <c r="N208">
        <f>IFERROR(MATCH(N$3,'Bins 2025'!$D208:$ALO208,1),0)/1000</f>
        <v/>
      </c>
      <c r="O208">
        <f>IFERROR(MATCH(O$3,'Bins 2025'!$D208:$ALO208,1),0)/1000</f>
        <v/>
      </c>
      <c r="P208">
        <f>IFERROR(MATCH(P$3,'Bins 2025'!$D208:$ALO208,1),0)/1000</f>
        <v/>
      </c>
      <c r="Q208">
        <f>IFERROR(MATCH(Q$3,'Bins 2025'!$D208:$ALO208,1),0)/1000</f>
        <v/>
      </c>
      <c r="R208">
        <f>IFERROR(MATCH(R$3,'Bins 2025'!$D208:$ALO208,1),0)/1000</f>
        <v/>
      </c>
      <c r="S208">
        <f>IFERROR(MATCH(S$3,'Bins 2025'!$D208:$ALO208,1),0)/1000</f>
        <v/>
      </c>
      <c r="T208">
        <f>IFERROR(MATCH(T$3,'Bins 2025'!$D208:$ALO208,1),0)/1000</f>
        <v/>
      </c>
      <c r="U208">
        <f>IFERROR(MATCH(U$3,'Bins 2025'!$D208:$ALO208,1),0)/1000</f>
        <v/>
      </c>
      <c r="V208">
        <f>IFERROR(MATCH(V$3,'Bins 2025'!$D208:$ALO208,1),0)/1000</f>
        <v/>
      </c>
      <c r="W208">
        <f>IFERROR(MATCH(W$3,'Bins 2025'!$D208:$ALO208,1),0)/1000</f>
        <v/>
      </c>
      <c r="X208">
        <f>IFERROR(MATCH(X$3,'Bins 2025'!$D208:$ALO208,1),0)/1000</f>
        <v/>
      </c>
      <c r="Y208">
        <f>IFERROR(MATCH(Y$3,'Bins 2025'!$D208:$ALO208,1),0)/1000</f>
        <v/>
      </c>
      <c r="Z208">
        <f>IFERROR(MATCH(Z$3,'Bins 2025'!$D208:$ALO208,1),0)/1000</f>
        <v/>
      </c>
      <c r="AA208">
        <f>IFERROR(MATCH(AA$3,'Bins 2025'!$D208:$ALO208,1),0)/1000</f>
        <v/>
      </c>
      <c r="AB208">
        <f>IFERROR(MATCH(AB$3,'Bins 2025'!$D208:$ALO208,1),0)/1000</f>
        <v/>
      </c>
      <c r="AC208">
        <f>IFERROR(MATCH(AC$3,'Bins 2025'!$D208:$ALO208,1),0)/1000</f>
        <v/>
      </c>
      <c r="AD208">
        <f>IFERROR(MATCH(AD$3,'Bins 2025'!$D208:$ALO208,1),0)/1000</f>
        <v/>
      </c>
      <c r="AE208">
        <f>IFERROR(MATCH(AE$3,'Bins 2025'!$D208:$ALO208,1),0)/1000</f>
        <v/>
      </c>
      <c r="AF208">
        <f>IFERROR(MATCH(AF$3,'Bins 2025'!$D208:$ALO208,1),0)/1000</f>
        <v/>
      </c>
      <c r="AG208">
        <f>IFERROR(MATCH(AG$3,'Bins 2025'!$D208:$ALO208,1),0)/1000</f>
        <v/>
      </c>
      <c r="AH208">
        <f>IFERROR(MATCH(AH$3,'Bins 2025'!$D208:$ALO208,1),0)/1000</f>
        <v/>
      </c>
      <c r="AI208">
        <f>IFERROR(MATCH(AI$3,'Bins 2025'!$D208:$ALO208,1),0)/1000</f>
        <v/>
      </c>
      <c r="AJ208">
        <f>IFERROR(MATCH(AJ$3,'Bins 2025'!$D208:$ALO208,1),0)/1000</f>
        <v/>
      </c>
      <c r="AK208">
        <f>IFERROR(MATCH(AK$3,'Bins 2025'!$D208:$ALO208,1),0)/1000</f>
        <v/>
      </c>
      <c r="AL208">
        <f>IFERROR(MATCH(AL$3,'Bins 2025'!$D208:$ALO208,1),0)/1000</f>
        <v/>
      </c>
      <c r="AM208">
        <f>IFERROR(MATCH(AM$3,'Bins 2025'!$D208:$ALO208,1),0)/1000</f>
        <v/>
      </c>
      <c r="AN208">
        <f>IFERROR(MATCH(AN$3,'Bins 2025'!$D208:$ALO208,1),0)/1000</f>
        <v/>
      </c>
      <c r="AO208">
        <f>IFERROR(MATCH(AO$3,'Bins 2025'!$D208:$ALO208,1),0)/1000</f>
        <v/>
      </c>
      <c r="AP208">
        <f>IFERROR(MATCH(AP$3,'Bins 2025'!$D208:$ALO208,1),0)/1000</f>
        <v/>
      </c>
      <c r="AQ208">
        <f>IFERROR(MATCH(AQ$3,'Bins 2025'!$D208:$ALO208,1),0)/1000</f>
        <v/>
      </c>
      <c r="AR208">
        <f>IFERROR(MATCH(AR$3,'Bins 2025'!$D208:$ALO208,1),0)/1000</f>
        <v/>
      </c>
      <c r="AS208">
        <f>IFERROR(MATCH(AS$3,'Bins 2025'!$D208:$ALO208,1),0)/1000</f>
        <v/>
      </c>
      <c r="AT208">
        <f>IFERROR(MATCH(AT$3,'Bins 2025'!$D208:$ALO208,1),0)/1000</f>
        <v/>
      </c>
      <c r="AU208">
        <f>IFERROR(MATCH(AU$3,'Bins 2025'!$D208:$ALO208,1),0)/1000</f>
        <v/>
      </c>
      <c r="AV208">
        <f>IFERROR(MATCH(AV$3,'Bins 2025'!$D208:$ALO208,1),0)/1000</f>
        <v/>
      </c>
      <c r="AW208">
        <f>IFERROR(MATCH(AW$3,'Bins 2025'!$D208:$ALO208,1),0)/1000</f>
        <v/>
      </c>
      <c r="AX208">
        <f>IFERROR(MATCH(AX$3,'Bins 2025'!$D208:$ALO208,1),0)/1000</f>
        <v/>
      </c>
      <c r="AY208">
        <f>IFERROR(MATCH(AY$3,'Bins 2025'!$D208:$ALO208,1),0)/1000</f>
        <v/>
      </c>
      <c r="AZ208">
        <f>IFERROR(MATCH(AZ$3,'Bins 2025'!$D208:$ALO208,1),0)/1000</f>
        <v/>
      </c>
      <c r="BA208">
        <f>IFERROR(MATCH(BA$3,'Bins 2025'!$D208:$ALO208,1),0)/1000</f>
        <v/>
      </c>
      <c r="BB208">
        <f>IFERROR(MATCH(BB$3,'Bins 2025'!$D208:$ALO208,1),0)/1000</f>
        <v/>
      </c>
      <c r="BC208">
        <f>IFERROR(MATCH(BC$3,'Bins 2025'!$D208:$ALO208,1),0)/1000</f>
        <v/>
      </c>
      <c r="BD208">
        <f>IFERROR(MATCH(BD$3,'Bins 2025'!$D208:$ALO208,1),0)/1000</f>
        <v/>
      </c>
      <c r="BE208">
        <f>IFERROR(MATCH(BE$3,'Bins 2025'!$D208:$ALO208,1),0)/1000</f>
        <v/>
      </c>
      <c r="BF208">
        <f>IFERROR(MATCH(BF$3,'Bins 2025'!$D208:$ALO208,1),0)/1000</f>
        <v/>
      </c>
      <c r="BG208">
        <f>IFERROR(MATCH(BG$3,'Bins 2025'!$D208:$ALO208,1),0)/1000</f>
        <v/>
      </c>
      <c r="BH208">
        <f>IFERROR(MATCH(BH$3,'Bins 2025'!$D208:$ALO208,1),0)/1000</f>
        <v/>
      </c>
      <c r="BI208">
        <f>IFERROR(MATCH(BI$3,'Bins 2025'!$D208:$ALO208,1),0)/1000</f>
        <v/>
      </c>
      <c r="BJ208">
        <f>IFERROR(MATCH(BJ$3,'Bins 2025'!$D208:$ALO208,1),0)/1000</f>
        <v/>
      </c>
      <c r="BK208">
        <f>IFERROR(MATCH(BK$3,'Bins 2025'!$D208:$ALO208,1),0)/1000</f>
        <v/>
      </c>
      <c r="BL208">
        <f>IFERROR(MATCH(BL$3,'Bins 2025'!$D208:$ALO208,1),0)/1000</f>
        <v/>
      </c>
      <c r="BM208">
        <f>IFERROR(MATCH(BM$3,'Bins 2025'!$D208:$ALO208,1),0)/1000</f>
        <v/>
      </c>
      <c r="BN208">
        <f>IFERROR(MATCH(BN$3,'Bins 2025'!$D208:$ALO208,1),0)/1000</f>
        <v/>
      </c>
      <c r="BO208">
        <f>IFERROR(MATCH(BO$3,'Bins 2025'!$D208:$ALO208,1),0)/1000</f>
        <v/>
      </c>
      <c r="BP208">
        <f>IFERROR(MATCH(BP$3,'Bins 2025'!$D208:$ALO208,1),0)/1000</f>
        <v/>
      </c>
      <c r="BQ208">
        <f>IFERROR(MATCH(BQ$3,'Bins 2025'!$D208:$ALO208,1),0)/1000</f>
        <v/>
      </c>
      <c r="BR208">
        <f>IFERROR(MATCH(BR$3,'Bins 2025'!$D208:$ALO208,1),0)/1000</f>
        <v/>
      </c>
      <c r="BS208">
        <f>IFERROR(MATCH(BS$3,'Bins 2025'!$D208:$ALO208,1),0)/1000</f>
        <v/>
      </c>
      <c r="BT208">
        <f>IFERROR(MATCH(BT$3,'Bins 2025'!$D208:$ALO208,1),0)/1000</f>
        <v/>
      </c>
      <c r="BU208">
        <f>IFERROR(MATCH(BU$3,'Bins 2025'!$D208:$ALO208,1),0)/1000</f>
        <v/>
      </c>
      <c r="BV208">
        <f>IFERROR(MATCH(BV$3,'Bins 2025'!$D208:$ALO208,1),0)/1000</f>
        <v/>
      </c>
      <c r="BW208">
        <f>IFERROR(MATCH(BW$3,'Bins 2025'!$D208:$ALO208,1),0)/1000</f>
        <v/>
      </c>
      <c r="BX208">
        <f>IFERROR(MATCH(BX$3,'Bins 2025'!$D208:$ALO208,1),0)/1000</f>
        <v/>
      </c>
      <c r="BY208">
        <f>IFERROR(MATCH(BY$3,'Bins 2025'!$D208:$ALO208,1),0)/1000</f>
        <v/>
      </c>
      <c r="BZ208">
        <f>IFERROR(MATCH(BZ$3,'Bins 2025'!$D208:$ALO208,1),0)/1000</f>
        <v/>
      </c>
      <c r="CA208">
        <f>IFERROR(MATCH(CA$3,'Bins 2025'!$D208:$ALO208,1),0)/1000</f>
        <v/>
      </c>
      <c r="CB208">
        <f>IFERROR(MATCH(CB$3,'Bins 2025'!$D208:$ALO208,1),0)/1000</f>
        <v/>
      </c>
      <c r="CC208">
        <f>IFERROR(MATCH(CC$3,'Bins 2025'!$D208:$ALO208,1),0)/1000</f>
        <v/>
      </c>
      <c r="CD208">
        <f>IFERROR(MATCH(CD$3,'Bins 2025'!$D208:$ALO208,1),0)/1000</f>
        <v/>
      </c>
      <c r="CE208">
        <f>IFERROR(MATCH(CE$3,'Bins 2025'!$D208:$ALO208,1),0)/1000</f>
        <v/>
      </c>
      <c r="CF208">
        <f>IFERROR(MATCH(CF$3,'Bins 2025'!$D208:$ALO208,1),0)/1000</f>
        <v/>
      </c>
      <c r="CG208">
        <f>IFERROR(MATCH(CG$3,'Bins 2025'!$D208:$ALO208,1),0)/1000</f>
        <v/>
      </c>
      <c r="CH208">
        <f>IFERROR(MATCH(CH$3,'Bins 2025'!$D208:$ALO208,1),0)/1000</f>
        <v/>
      </c>
      <c r="CI208">
        <f>IFERROR(MATCH(CI$3,'Bins 2025'!$D208:$ALO208,1),0)/1000</f>
        <v/>
      </c>
      <c r="CJ208">
        <f>IFERROR(MATCH(CJ$3,'Bins 2025'!$D208:$ALO208,1),0)/1000</f>
        <v/>
      </c>
      <c r="CK208">
        <f>IFERROR(MATCH(CK$3,'Bins 2025'!$D208:$ALO208,1),0)/1000</f>
        <v/>
      </c>
      <c r="CL208">
        <f>IFERROR(MATCH(CL$3,'Bins 2025'!$D208:$ALO208,1),0)/1000</f>
        <v/>
      </c>
      <c r="CM208">
        <f>IFERROR(MATCH(CM$3,'Bins 2025'!$D208:$ALO208,1),0)/1000</f>
        <v/>
      </c>
      <c r="CN208">
        <f>IFERROR(MATCH(CN$3,'Bins 2025'!$D208:$ALO208,1),0)/1000</f>
        <v/>
      </c>
      <c r="CO208">
        <f>IFERROR(MATCH(CO$3,'Bins 2025'!$D208:$ALO208,1),0)/1000</f>
        <v/>
      </c>
      <c r="CP208">
        <f>IFERROR(MATCH(CP$3,'Bins 2025'!$D208:$ALO208,1),0)/1000</f>
        <v/>
      </c>
      <c r="CQ208">
        <f>IFERROR(MATCH(CQ$3,'Bins 2025'!$D208:$ALO208,1),0)/1000</f>
        <v/>
      </c>
      <c r="CR208">
        <f>IFERROR(MATCH(CR$3,'Bins 2025'!$D208:$ALO208,1),0)/1000</f>
        <v/>
      </c>
      <c r="CS208">
        <f>IFERROR(MATCH(CS$3,'Bins 2025'!$D208:$ALO208,1),0)/1000</f>
        <v/>
      </c>
      <c r="CT208">
        <f>IFERROR(MATCH(CT$3,'Bins 2025'!$D208:$ALO208,1),0)/1000</f>
        <v/>
      </c>
      <c r="CU208">
        <f>IFERROR(MATCH(CU$3,'Bins 2025'!$D208:$ALO208,1),0)/1000</f>
        <v/>
      </c>
      <c r="CV208">
        <f>IFERROR(MATCH(CV$3,'Bins 2025'!$D208:$ALO208,1),0)/1000</f>
        <v/>
      </c>
      <c r="CW208">
        <f>IFERROR(MATCH(CW$3,'Bins 2025'!$D208:$ALO208,1),0)/1000</f>
        <v/>
      </c>
      <c r="CX208">
        <f>IFERROR(MATCH(CX$3,'Bins 2025'!$D208:$ALO208,1),0)/1000</f>
        <v/>
      </c>
      <c r="CY208">
        <f>IFERROR(MATCH(CY$3,'Bins 2025'!$D208:$ALO208,1),0)/1000</f>
        <v/>
      </c>
      <c r="CZ208">
        <f>IFERROR(MATCH(CZ$3,'Bins 2025'!$D208:$ALO208,1),0)/1000</f>
        <v/>
      </c>
      <c r="DA208">
        <f>IFERROR(MATCH(DA$3,'Bins 2025'!$D208:$ALO208,1),0)/1000</f>
        <v/>
      </c>
      <c r="DB208">
        <f>IFERROR(MATCH(DB$3,'Bins 2025'!$D208:$ALO208,1),0)/1000</f>
        <v/>
      </c>
      <c r="DC208">
        <f>IFERROR(MATCH(DC$3,'Bins 2025'!$D208:$ALO208,1),0)/1000</f>
        <v/>
      </c>
      <c r="DD208">
        <f>IFERROR(MATCH(DD$3,'Bins 2025'!$D208:$ALO208,1),0)/1000</f>
        <v/>
      </c>
      <c r="DE208">
        <f>IFERROR(MATCH(DE$3,'Bins 2025'!$D208:$ALO208,1),0)/1000</f>
        <v/>
      </c>
      <c r="DF208">
        <f>IFERROR(MATCH(DF$3,'Bins 2025'!$D208:$ALO208,1),0)/1000</f>
        <v/>
      </c>
      <c r="DG208">
        <f>IFERROR(MATCH(DG$3,'Bins 2025'!$D208:$ALO208,1),0)/1000</f>
        <v/>
      </c>
      <c r="DH208">
        <f>IFERROR(MATCH(DH$3,'Bins 2025'!$D208:$ALO208,1),0)/1000</f>
        <v/>
      </c>
      <c r="DI208">
        <f>IFERROR(MATCH(DI$3,'Bins 2025'!$D208:$ALO208,1),0)/1000</f>
        <v/>
      </c>
      <c r="DJ208">
        <f>IFERROR(MATCH(DJ$3,'Bins 2025'!$D208:$ALO208,1),0)/1000</f>
        <v/>
      </c>
      <c r="DK208">
        <f>IFERROR(MATCH(DK$3,'Bins 2025'!$D208:$ALO208,1),0)/1000</f>
        <v/>
      </c>
      <c r="DL208">
        <f>IFERROR(MATCH(DL$3,'Bins 2025'!$D208:$ALO208,1),0)/1000</f>
        <v/>
      </c>
      <c r="DM208">
        <f>IFERROR(MATCH(DM$3,'Bins 2025'!$D208:$ALO208,1),0)/1000</f>
        <v/>
      </c>
      <c r="DN208">
        <f>IFERROR(MATCH(DN$3,'Bins 2025'!$D208:$ALO208,1),0)/1000</f>
        <v/>
      </c>
      <c r="DO208">
        <f>IFERROR(MATCH(DO$3,'Bins 2025'!$D208:$ALO208,1),0)/1000</f>
        <v/>
      </c>
      <c r="DP208">
        <f>IFERROR(MATCH(DP$3,'Bins 2025'!$D208:$ALO208,1),0)/1000</f>
        <v/>
      </c>
      <c r="DQ208">
        <f>IFERROR(MATCH(DQ$3,'Bins 2025'!$D208:$ALO208,1),0)/1000</f>
        <v/>
      </c>
      <c r="DR208">
        <f>IFERROR(MATCH(DR$3,'Bins 2025'!$D208:$ALO208,1),0)/1000</f>
        <v/>
      </c>
      <c r="DS208">
        <f>IFERROR(MATCH(DS$3,'Bins 2025'!$D208:$ALO208,1),0)/1000</f>
        <v/>
      </c>
      <c r="DT208">
        <f>IFERROR(MATCH(DT$3,'Bins 2025'!$D208:$ALO208,1),0)/1000</f>
        <v/>
      </c>
      <c r="DU208">
        <f>IFERROR(MATCH(DU$3,'Bins 2025'!$D208:$ALO208,1),0)/1000</f>
        <v/>
      </c>
      <c r="DV208">
        <f>IFERROR(MATCH(DV$3,'Bins 2025'!$D208:$ALO208,1),0)/1000</f>
        <v/>
      </c>
      <c r="DW208">
        <f>IFERROR(MATCH(DW$3,'Bins 2025'!$D208:$ALO208,1),0)/1000</f>
        <v/>
      </c>
      <c r="DX208">
        <f>IFERROR(MATCH(DX$3,'Bins 2025'!$D208:$ALO208,1),0)/1000</f>
        <v/>
      </c>
      <c r="DY208">
        <f>IFERROR(MATCH(DY$3,'Bins 2025'!$D208:$ALO208,1),0)/1000</f>
        <v/>
      </c>
      <c r="DZ208">
        <f>IFERROR(MATCH(DZ$3,'Bins 2025'!$D208:$ALO208,1),0)/1000</f>
        <v/>
      </c>
      <c r="EA208">
        <f>IFERROR(MATCH(EA$3,'Bins 2025'!$D208:$ALO208,1),0)/1000</f>
        <v/>
      </c>
      <c r="EB208">
        <f>IFERROR(MATCH(EB$3,'Bins 2025'!$D208:$ALO208,1),0)/1000</f>
        <v/>
      </c>
      <c r="EC208">
        <f>IFERROR(MATCH(EC$3,'Bins 2025'!$D208:$ALO208,1),0)/1000</f>
        <v/>
      </c>
      <c r="ED208">
        <f>IFERROR(MATCH(ED$3,'Bins 2025'!$D208:$ALO208,1),0)/1000</f>
        <v/>
      </c>
      <c r="EE208">
        <f>IFERROR(MATCH(EE$3,'Bins 2025'!$D208:$ALO208,1),0)/1000</f>
        <v/>
      </c>
      <c r="EF208">
        <f>IFERROR(MATCH(EF$3,'Bins 2025'!$D208:$ALO208,1),0)/1000</f>
        <v/>
      </c>
      <c r="EG208">
        <f>IFERROR(MATCH(EG$3,'Bins 2025'!$D208:$ALO208,1),0)/1000</f>
        <v/>
      </c>
      <c r="EH208">
        <f>IFERROR(MATCH(EH$3,'Bins 2025'!$D208:$ALO208,1),0)/1000</f>
        <v/>
      </c>
      <c r="EI208">
        <f>IFERROR(MATCH(EI$3,'Bins 2025'!$D208:$ALO208,1),0)/1000</f>
        <v/>
      </c>
      <c r="EJ208">
        <f>IFERROR(MATCH(EJ$3,'Bins 2025'!$D208:$ALO208,1),0)/1000</f>
        <v/>
      </c>
      <c r="EK208">
        <f>IFERROR(MATCH(EK$3,'Bins 2025'!$D208:$ALO208,1),0)/1000</f>
        <v/>
      </c>
      <c r="EL208">
        <f>IFERROR(MATCH(EL$3,'Bins 2025'!$D208:$ALO208,1),0)/1000</f>
        <v/>
      </c>
      <c r="EM208">
        <f>IFERROR(MATCH(EM$3,'Bins 2025'!$D208:$ALO208,1),0)/1000</f>
        <v/>
      </c>
      <c r="EN208">
        <f>IFERROR(MATCH(EN$3,'Bins 2025'!$D208:$ALO208,1),0)/1000</f>
        <v/>
      </c>
      <c r="EO208">
        <f>IFERROR(MATCH(EO$3,'Bins 2025'!$D208:$ALO208,1),0)/1000</f>
        <v/>
      </c>
      <c r="EP208">
        <f>IFERROR(MATCH(EP$3,'Bins 2025'!$D208:$ALO208,1),0)/1000</f>
        <v/>
      </c>
      <c r="EQ208">
        <f>IFERROR(MATCH(EQ$3,'Bins 2025'!$D208:$ALO208,1),0)/1000</f>
        <v/>
      </c>
      <c r="ER208">
        <f>IFERROR(MATCH(ER$3,'Bins 2025'!$D208:$ALO208,1),0)/1000</f>
        <v/>
      </c>
      <c r="ES208">
        <f>IFERROR(MATCH(ES$3,'Bins 2025'!$D208:$ALO208,1),0)/1000</f>
        <v/>
      </c>
      <c r="ET208">
        <f>IFERROR(MATCH(ET$3,'Bins 2025'!$D208:$ALO208,1),0)/1000</f>
        <v/>
      </c>
      <c r="EU208">
        <f>IFERROR(MATCH(EU$3,'Bins 2025'!$D208:$ALO208,1),0)/1000</f>
        <v/>
      </c>
      <c r="EV208">
        <f>IFERROR(MATCH(EV$3,'Bins 2025'!$D208:$ALO208,1),0)/1000</f>
        <v/>
      </c>
      <c r="EW208">
        <f>IFERROR(MATCH(EW$3,'Bins 2025'!$D208:$ALO208,1),0)/1000</f>
        <v/>
      </c>
      <c r="EX208">
        <f>IFERROR(MATCH(EX$3,'Bins 2025'!$D208:$ALO208,1),0)/1000</f>
        <v/>
      </c>
      <c r="EY208">
        <f>IFERROR(MATCH(EY$3,'Bins 2025'!$D208:$ALO208,1),0)/1000</f>
        <v/>
      </c>
      <c r="EZ208">
        <f>IFERROR(MATCH(EZ$3,'Bins 2025'!$D208:$ALO208,1),0)/1000</f>
        <v/>
      </c>
      <c r="FA208">
        <f>IFERROR(MATCH(FA$3,'Bins 2025'!$D208:$ALO208,1),0)/1000</f>
        <v/>
      </c>
      <c r="FB208">
        <f>IFERROR(MATCH(FB$3,'Bins 2025'!$D208:$ALO208,1),0)/1000</f>
        <v/>
      </c>
      <c r="FC208">
        <f>IFERROR(MATCH(FC$3,'Bins 2025'!$D208:$ALO208,1),0)/1000</f>
        <v/>
      </c>
      <c r="FD208">
        <f>IFERROR(MATCH(FD$3,'Bins 2025'!$D208:$ALO208,1),0)/1000</f>
        <v/>
      </c>
      <c r="FE208">
        <f>IFERROR(MATCH(FE$3,'Bins 2025'!$D208:$ALO208,1),0)/1000</f>
        <v/>
      </c>
      <c r="FF208">
        <f>IFERROR(MATCH(FF$3,'Bins 2025'!$D208:$ALO208,1),0)/1000</f>
        <v/>
      </c>
      <c r="FG208">
        <f>IFERROR(MATCH(FG$3,'Bins 2025'!$D208:$ALO208,1),0)/1000</f>
        <v/>
      </c>
      <c r="FH208">
        <f>IFERROR(MATCH(FH$3,'Bins 2025'!$D208:$ALO208,1),0)/1000</f>
        <v/>
      </c>
      <c r="FI208">
        <f>IFERROR(MATCH(FI$3,'Bins 2025'!$D208:$ALO208,1),0)/1000</f>
        <v/>
      </c>
      <c r="FJ208">
        <f>IFERROR(MATCH(FJ$3,'Bins 2025'!$D208:$ALO208,1),0)/1000</f>
        <v/>
      </c>
      <c r="FK208">
        <f>IFERROR(MATCH(FK$3,'Bins 2025'!$D208:$ALO208,1),0)/1000</f>
        <v/>
      </c>
      <c r="FL208">
        <f>IFERROR(MATCH(FL$3,'Bins 2025'!$D208:$ALO208,1),0)/1000</f>
        <v/>
      </c>
      <c r="FM208">
        <f>IFERROR(MATCH(FM$3,'Bins 2025'!$D208:$ALO208,1),0)/1000</f>
        <v/>
      </c>
      <c r="FN208">
        <f>IFERROR(MATCH(FN$3,'Bins 2025'!$D208:$ALO208,1),0)/1000</f>
        <v/>
      </c>
      <c r="FO208">
        <f>IFERROR(MATCH(FO$3,'Bins 2025'!$D208:$ALO208,1),0)/1000</f>
        <v/>
      </c>
      <c r="FP208">
        <f>IFERROR(MATCH(FP$3,'Bins 2025'!$D208:$ALO208,1),0)/1000</f>
        <v/>
      </c>
      <c r="FQ208">
        <f>IFERROR(MATCH(FQ$3,'Bins 2025'!$D208:$ALO208,1),0)/1000</f>
        <v/>
      </c>
      <c r="FR208">
        <f>IFERROR(MATCH(FR$3,'Bins 2025'!$D208:$ALO208,1),0)/1000</f>
        <v/>
      </c>
      <c r="FS208">
        <f>IFERROR(MATCH(FS$3,'Bins 2025'!$D208:$ALO208,1),0)/1000</f>
        <v/>
      </c>
      <c r="FT208">
        <f>IFERROR(MATCH(FT$3,'Bins 2025'!$D208:$ALO208,1),0)/1000</f>
        <v/>
      </c>
      <c r="FU208">
        <f>IFERROR(MATCH(FU$3,'Bins 2025'!$D208:$ALO208,1),0)/1000</f>
        <v/>
      </c>
      <c r="FV208">
        <f>IFERROR(MATCH(FV$3,'Bins 2025'!$D208:$ALO208,1),0)/1000</f>
        <v/>
      </c>
      <c r="FW208">
        <f>IFERROR(MATCH(FW$3,'Bins 2025'!$D208:$ALO208,1),0)/1000</f>
        <v/>
      </c>
      <c r="FX208">
        <f>IFERROR(MATCH(FX$3,'Bins 2025'!$D208:$ALO208,1),0)/1000</f>
        <v/>
      </c>
      <c r="FY208">
        <f>IFERROR(MATCH(FY$3,'Bins 2025'!$D208:$ALO208,1),0)/1000</f>
        <v/>
      </c>
      <c r="FZ208">
        <f>IFERROR(MATCH(FZ$3,'Bins 2025'!$D208:$ALO208,1),0)/1000</f>
        <v/>
      </c>
      <c r="GA208">
        <f>IFERROR(MATCH(GA$3,'Bins 2025'!$D208:$ALO208,1),0)/1000</f>
        <v/>
      </c>
      <c r="GB208">
        <f>IFERROR(MATCH(GB$3,'Bins 2025'!$D208:$ALO208,1),0)/1000</f>
        <v/>
      </c>
      <c r="GC208">
        <f>IFERROR(MATCH(GC$3,'Bins 2025'!$D208:$ALO208,1),0)/1000</f>
        <v/>
      </c>
      <c r="GD208">
        <f>IFERROR(MATCH(GD$3,'Bins 2025'!$D208:$ALO208,1),0)/1000</f>
        <v/>
      </c>
      <c r="GE208">
        <f>IFERROR(MATCH(GE$3,'Bins 2025'!$D208:$ALO208,1),0)/1000</f>
        <v/>
      </c>
      <c r="GF208">
        <f>IFERROR(MATCH(GF$3,'Bins 2025'!$D208:$ALO208,1),0)/1000</f>
        <v/>
      </c>
      <c r="GG208">
        <f>IFERROR(MATCH(GG$3,'Bins 2025'!$D208:$ALO208,1),0)/1000</f>
        <v/>
      </c>
      <c r="GH208">
        <f>IFERROR(MATCH(GH$3,'Bins 2025'!$D208:$ALO208,1),0)/1000</f>
        <v/>
      </c>
      <c r="GI208">
        <f>IFERROR(MATCH(GI$3,'Bins 2025'!$D208:$ALO208,1),0)/1000</f>
        <v/>
      </c>
      <c r="GJ208">
        <f>IFERROR(MATCH(GJ$3,'Bins 2025'!$D208:$ALO208,1),0)/1000</f>
        <v/>
      </c>
      <c r="GK208">
        <f>IFERROR(MATCH(GK$3,'Bins 2025'!$D208:$ALO208,1),0)/1000</f>
        <v/>
      </c>
      <c r="GL208">
        <f>IFERROR(MATCH(GL$3,'Bins 2025'!$D208:$ALO208,1),0)/1000</f>
        <v/>
      </c>
      <c r="GM208">
        <f>IFERROR(MATCH(GM$3,'Bins 2025'!$D208:$ALO208,1),0)/1000</f>
        <v/>
      </c>
      <c r="GN208">
        <f>IFERROR(MATCH(GN$3,'Bins 2025'!$D208:$ALO208,1),0)/1000</f>
        <v/>
      </c>
      <c r="GO208">
        <f>IFERROR(MATCH(GO$3,'Bins 2025'!$D208:$ALO208,1),0)/1000</f>
        <v/>
      </c>
      <c r="GP208">
        <f>IFERROR(MATCH(GP$3,'Bins 2025'!$D208:$ALO208,1),0)/1000</f>
        <v/>
      </c>
      <c r="GQ208">
        <f>IFERROR(MATCH(GQ$3,'Bins 2025'!$D208:$ALO208,1),0)/1000</f>
        <v/>
      </c>
      <c r="GR208">
        <f>IFERROR(MATCH(GR$3,'Bins 2025'!$D208:$ALO208,1),0)/1000</f>
        <v/>
      </c>
      <c r="GS208">
        <f>IFERROR(MATCH(GS$3,'Bins 2025'!$D208:$ALO208,1),0)/1000</f>
        <v/>
      </c>
      <c r="GT208">
        <f>IFERROR(MATCH(GT$3,'Bins 2025'!$D208:$ALO208,1),0)/1000</f>
        <v/>
      </c>
      <c r="GU208">
        <f>IFERROR(MATCH(GU$3,'Bins 2025'!$D208:$ALO208,1),0)/1000</f>
        <v/>
      </c>
    </row>
    <row r="209">
      <c r="B209">
        <f>Inputs!B209</f>
        <v/>
      </c>
      <c r="C209">
        <f>Inputs!K209</f>
        <v/>
      </c>
      <c r="D209">
        <f>N(Inputs!H209)</f>
        <v/>
      </c>
      <c r="E209">
        <f>IFERROR(MATCH(E$3,'Bins 2025'!$D209:$ALO209,1),0)/1000</f>
        <v/>
      </c>
      <c r="F209">
        <f>IFERROR(MATCH(F$3,'Bins 2025'!$D209:$ALO209,1),0)/1000</f>
        <v/>
      </c>
      <c r="G209">
        <f>IFERROR(MATCH(G$3,'Bins 2025'!$D209:$ALO209,1),0)/1000</f>
        <v/>
      </c>
      <c r="H209">
        <f>IFERROR(MATCH(H$3,'Bins 2025'!$D209:$ALO209,1),0)/1000</f>
        <v/>
      </c>
      <c r="I209">
        <f>IFERROR(MATCH(I$3,'Bins 2025'!$D209:$ALO209,1),0)/1000</f>
        <v/>
      </c>
      <c r="J209">
        <f>IFERROR(MATCH(J$3,'Bins 2025'!$D209:$ALO209,1),0)/1000</f>
        <v/>
      </c>
      <c r="K209">
        <f>IFERROR(MATCH(K$3,'Bins 2025'!$D209:$ALO209,1),0)/1000</f>
        <v/>
      </c>
      <c r="L209">
        <f>IFERROR(MATCH(L$3,'Bins 2025'!$D209:$ALO209,1),0)/1000</f>
        <v/>
      </c>
      <c r="M209">
        <f>IFERROR(MATCH(M$3,'Bins 2025'!$D209:$ALO209,1),0)/1000</f>
        <v/>
      </c>
      <c r="N209">
        <f>IFERROR(MATCH(N$3,'Bins 2025'!$D209:$ALO209,1),0)/1000</f>
        <v/>
      </c>
      <c r="O209">
        <f>IFERROR(MATCH(O$3,'Bins 2025'!$D209:$ALO209,1),0)/1000</f>
        <v/>
      </c>
      <c r="P209">
        <f>IFERROR(MATCH(P$3,'Bins 2025'!$D209:$ALO209,1),0)/1000</f>
        <v/>
      </c>
      <c r="Q209">
        <f>IFERROR(MATCH(Q$3,'Bins 2025'!$D209:$ALO209,1),0)/1000</f>
        <v/>
      </c>
      <c r="R209">
        <f>IFERROR(MATCH(R$3,'Bins 2025'!$D209:$ALO209,1),0)/1000</f>
        <v/>
      </c>
      <c r="S209">
        <f>IFERROR(MATCH(S$3,'Bins 2025'!$D209:$ALO209,1),0)/1000</f>
        <v/>
      </c>
      <c r="T209">
        <f>IFERROR(MATCH(T$3,'Bins 2025'!$D209:$ALO209,1),0)/1000</f>
        <v/>
      </c>
      <c r="U209">
        <f>IFERROR(MATCH(U$3,'Bins 2025'!$D209:$ALO209,1),0)/1000</f>
        <v/>
      </c>
      <c r="V209">
        <f>IFERROR(MATCH(V$3,'Bins 2025'!$D209:$ALO209,1),0)/1000</f>
        <v/>
      </c>
      <c r="W209">
        <f>IFERROR(MATCH(W$3,'Bins 2025'!$D209:$ALO209,1),0)/1000</f>
        <v/>
      </c>
      <c r="X209">
        <f>IFERROR(MATCH(X$3,'Bins 2025'!$D209:$ALO209,1),0)/1000</f>
        <v/>
      </c>
      <c r="Y209">
        <f>IFERROR(MATCH(Y$3,'Bins 2025'!$D209:$ALO209,1),0)/1000</f>
        <v/>
      </c>
      <c r="Z209">
        <f>IFERROR(MATCH(Z$3,'Bins 2025'!$D209:$ALO209,1),0)/1000</f>
        <v/>
      </c>
      <c r="AA209">
        <f>IFERROR(MATCH(AA$3,'Bins 2025'!$D209:$ALO209,1),0)/1000</f>
        <v/>
      </c>
      <c r="AB209">
        <f>IFERROR(MATCH(AB$3,'Bins 2025'!$D209:$ALO209,1),0)/1000</f>
        <v/>
      </c>
      <c r="AC209">
        <f>IFERROR(MATCH(AC$3,'Bins 2025'!$D209:$ALO209,1),0)/1000</f>
        <v/>
      </c>
      <c r="AD209">
        <f>IFERROR(MATCH(AD$3,'Bins 2025'!$D209:$ALO209,1),0)/1000</f>
        <v/>
      </c>
      <c r="AE209">
        <f>IFERROR(MATCH(AE$3,'Bins 2025'!$D209:$ALO209,1),0)/1000</f>
        <v/>
      </c>
      <c r="AF209">
        <f>IFERROR(MATCH(AF$3,'Bins 2025'!$D209:$ALO209,1),0)/1000</f>
        <v/>
      </c>
      <c r="AG209">
        <f>IFERROR(MATCH(AG$3,'Bins 2025'!$D209:$ALO209,1),0)/1000</f>
        <v/>
      </c>
      <c r="AH209">
        <f>IFERROR(MATCH(AH$3,'Bins 2025'!$D209:$ALO209,1),0)/1000</f>
        <v/>
      </c>
      <c r="AI209">
        <f>IFERROR(MATCH(AI$3,'Bins 2025'!$D209:$ALO209,1),0)/1000</f>
        <v/>
      </c>
      <c r="AJ209">
        <f>IFERROR(MATCH(AJ$3,'Bins 2025'!$D209:$ALO209,1),0)/1000</f>
        <v/>
      </c>
      <c r="AK209">
        <f>IFERROR(MATCH(AK$3,'Bins 2025'!$D209:$ALO209,1),0)/1000</f>
        <v/>
      </c>
      <c r="AL209">
        <f>IFERROR(MATCH(AL$3,'Bins 2025'!$D209:$ALO209,1),0)/1000</f>
        <v/>
      </c>
      <c r="AM209">
        <f>IFERROR(MATCH(AM$3,'Bins 2025'!$D209:$ALO209,1),0)/1000</f>
        <v/>
      </c>
      <c r="AN209">
        <f>IFERROR(MATCH(AN$3,'Bins 2025'!$D209:$ALO209,1),0)/1000</f>
        <v/>
      </c>
      <c r="AO209">
        <f>IFERROR(MATCH(AO$3,'Bins 2025'!$D209:$ALO209,1),0)/1000</f>
        <v/>
      </c>
      <c r="AP209">
        <f>IFERROR(MATCH(AP$3,'Bins 2025'!$D209:$ALO209,1),0)/1000</f>
        <v/>
      </c>
      <c r="AQ209">
        <f>IFERROR(MATCH(AQ$3,'Bins 2025'!$D209:$ALO209,1),0)/1000</f>
        <v/>
      </c>
      <c r="AR209">
        <f>IFERROR(MATCH(AR$3,'Bins 2025'!$D209:$ALO209,1),0)/1000</f>
        <v/>
      </c>
      <c r="AS209">
        <f>IFERROR(MATCH(AS$3,'Bins 2025'!$D209:$ALO209,1),0)/1000</f>
        <v/>
      </c>
      <c r="AT209">
        <f>IFERROR(MATCH(AT$3,'Bins 2025'!$D209:$ALO209,1),0)/1000</f>
        <v/>
      </c>
      <c r="AU209">
        <f>IFERROR(MATCH(AU$3,'Bins 2025'!$D209:$ALO209,1),0)/1000</f>
        <v/>
      </c>
      <c r="AV209">
        <f>IFERROR(MATCH(AV$3,'Bins 2025'!$D209:$ALO209,1),0)/1000</f>
        <v/>
      </c>
      <c r="AW209">
        <f>IFERROR(MATCH(AW$3,'Bins 2025'!$D209:$ALO209,1),0)/1000</f>
        <v/>
      </c>
      <c r="AX209">
        <f>IFERROR(MATCH(AX$3,'Bins 2025'!$D209:$ALO209,1),0)/1000</f>
        <v/>
      </c>
      <c r="AY209">
        <f>IFERROR(MATCH(AY$3,'Bins 2025'!$D209:$ALO209,1),0)/1000</f>
        <v/>
      </c>
      <c r="AZ209">
        <f>IFERROR(MATCH(AZ$3,'Bins 2025'!$D209:$ALO209,1),0)/1000</f>
        <v/>
      </c>
      <c r="BA209">
        <f>IFERROR(MATCH(BA$3,'Bins 2025'!$D209:$ALO209,1),0)/1000</f>
        <v/>
      </c>
      <c r="BB209">
        <f>IFERROR(MATCH(BB$3,'Bins 2025'!$D209:$ALO209,1),0)/1000</f>
        <v/>
      </c>
      <c r="BC209">
        <f>IFERROR(MATCH(BC$3,'Bins 2025'!$D209:$ALO209,1),0)/1000</f>
        <v/>
      </c>
      <c r="BD209">
        <f>IFERROR(MATCH(BD$3,'Bins 2025'!$D209:$ALO209,1),0)/1000</f>
        <v/>
      </c>
      <c r="BE209">
        <f>IFERROR(MATCH(BE$3,'Bins 2025'!$D209:$ALO209,1),0)/1000</f>
        <v/>
      </c>
      <c r="BF209">
        <f>IFERROR(MATCH(BF$3,'Bins 2025'!$D209:$ALO209,1),0)/1000</f>
        <v/>
      </c>
      <c r="BG209">
        <f>IFERROR(MATCH(BG$3,'Bins 2025'!$D209:$ALO209,1),0)/1000</f>
        <v/>
      </c>
      <c r="BH209">
        <f>IFERROR(MATCH(BH$3,'Bins 2025'!$D209:$ALO209,1),0)/1000</f>
        <v/>
      </c>
      <c r="BI209">
        <f>IFERROR(MATCH(BI$3,'Bins 2025'!$D209:$ALO209,1),0)/1000</f>
        <v/>
      </c>
      <c r="BJ209">
        <f>IFERROR(MATCH(BJ$3,'Bins 2025'!$D209:$ALO209,1),0)/1000</f>
        <v/>
      </c>
      <c r="BK209">
        <f>IFERROR(MATCH(BK$3,'Bins 2025'!$D209:$ALO209,1),0)/1000</f>
        <v/>
      </c>
      <c r="BL209">
        <f>IFERROR(MATCH(BL$3,'Bins 2025'!$D209:$ALO209,1),0)/1000</f>
        <v/>
      </c>
      <c r="BM209">
        <f>IFERROR(MATCH(BM$3,'Bins 2025'!$D209:$ALO209,1),0)/1000</f>
        <v/>
      </c>
      <c r="BN209">
        <f>IFERROR(MATCH(BN$3,'Bins 2025'!$D209:$ALO209,1),0)/1000</f>
        <v/>
      </c>
      <c r="BO209">
        <f>IFERROR(MATCH(BO$3,'Bins 2025'!$D209:$ALO209,1),0)/1000</f>
        <v/>
      </c>
      <c r="BP209">
        <f>IFERROR(MATCH(BP$3,'Bins 2025'!$D209:$ALO209,1),0)/1000</f>
        <v/>
      </c>
      <c r="BQ209">
        <f>IFERROR(MATCH(BQ$3,'Bins 2025'!$D209:$ALO209,1),0)/1000</f>
        <v/>
      </c>
      <c r="BR209">
        <f>IFERROR(MATCH(BR$3,'Bins 2025'!$D209:$ALO209,1),0)/1000</f>
        <v/>
      </c>
      <c r="BS209">
        <f>IFERROR(MATCH(BS$3,'Bins 2025'!$D209:$ALO209,1),0)/1000</f>
        <v/>
      </c>
      <c r="BT209">
        <f>IFERROR(MATCH(BT$3,'Bins 2025'!$D209:$ALO209,1),0)/1000</f>
        <v/>
      </c>
      <c r="BU209">
        <f>IFERROR(MATCH(BU$3,'Bins 2025'!$D209:$ALO209,1),0)/1000</f>
        <v/>
      </c>
      <c r="BV209">
        <f>IFERROR(MATCH(BV$3,'Bins 2025'!$D209:$ALO209,1),0)/1000</f>
        <v/>
      </c>
      <c r="BW209">
        <f>IFERROR(MATCH(BW$3,'Bins 2025'!$D209:$ALO209,1),0)/1000</f>
        <v/>
      </c>
      <c r="BX209">
        <f>IFERROR(MATCH(BX$3,'Bins 2025'!$D209:$ALO209,1),0)/1000</f>
        <v/>
      </c>
      <c r="BY209">
        <f>IFERROR(MATCH(BY$3,'Bins 2025'!$D209:$ALO209,1),0)/1000</f>
        <v/>
      </c>
      <c r="BZ209">
        <f>IFERROR(MATCH(BZ$3,'Bins 2025'!$D209:$ALO209,1),0)/1000</f>
        <v/>
      </c>
      <c r="CA209">
        <f>IFERROR(MATCH(CA$3,'Bins 2025'!$D209:$ALO209,1),0)/1000</f>
        <v/>
      </c>
      <c r="CB209">
        <f>IFERROR(MATCH(CB$3,'Bins 2025'!$D209:$ALO209,1),0)/1000</f>
        <v/>
      </c>
      <c r="CC209">
        <f>IFERROR(MATCH(CC$3,'Bins 2025'!$D209:$ALO209,1),0)/1000</f>
        <v/>
      </c>
      <c r="CD209">
        <f>IFERROR(MATCH(CD$3,'Bins 2025'!$D209:$ALO209,1),0)/1000</f>
        <v/>
      </c>
      <c r="CE209">
        <f>IFERROR(MATCH(CE$3,'Bins 2025'!$D209:$ALO209,1),0)/1000</f>
        <v/>
      </c>
      <c r="CF209">
        <f>IFERROR(MATCH(CF$3,'Bins 2025'!$D209:$ALO209,1),0)/1000</f>
        <v/>
      </c>
      <c r="CG209">
        <f>IFERROR(MATCH(CG$3,'Bins 2025'!$D209:$ALO209,1),0)/1000</f>
        <v/>
      </c>
      <c r="CH209">
        <f>IFERROR(MATCH(CH$3,'Bins 2025'!$D209:$ALO209,1),0)/1000</f>
        <v/>
      </c>
      <c r="CI209">
        <f>IFERROR(MATCH(CI$3,'Bins 2025'!$D209:$ALO209,1),0)/1000</f>
        <v/>
      </c>
      <c r="CJ209">
        <f>IFERROR(MATCH(CJ$3,'Bins 2025'!$D209:$ALO209,1),0)/1000</f>
        <v/>
      </c>
      <c r="CK209">
        <f>IFERROR(MATCH(CK$3,'Bins 2025'!$D209:$ALO209,1),0)/1000</f>
        <v/>
      </c>
      <c r="CL209">
        <f>IFERROR(MATCH(CL$3,'Bins 2025'!$D209:$ALO209,1),0)/1000</f>
        <v/>
      </c>
      <c r="CM209">
        <f>IFERROR(MATCH(CM$3,'Bins 2025'!$D209:$ALO209,1),0)/1000</f>
        <v/>
      </c>
      <c r="CN209">
        <f>IFERROR(MATCH(CN$3,'Bins 2025'!$D209:$ALO209,1),0)/1000</f>
        <v/>
      </c>
      <c r="CO209">
        <f>IFERROR(MATCH(CO$3,'Bins 2025'!$D209:$ALO209,1),0)/1000</f>
        <v/>
      </c>
      <c r="CP209">
        <f>IFERROR(MATCH(CP$3,'Bins 2025'!$D209:$ALO209,1),0)/1000</f>
        <v/>
      </c>
      <c r="CQ209">
        <f>IFERROR(MATCH(CQ$3,'Bins 2025'!$D209:$ALO209,1),0)/1000</f>
        <v/>
      </c>
      <c r="CR209">
        <f>IFERROR(MATCH(CR$3,'Bins 2025'!$D209:$ALO209,1),0)/1000</f>
        <v/>
      </c>
      <c r="CS209">
        <f>IFERROR(MATCH(CS$3,'Bins 2025'!$D209:$ALO209,1),0)/1000</f>
        <v/>
      </c>
      <c r="CT209">
        <f>IFERROR(MATCH(CT$3,'Bins 2025'!$D209:$ALO209,1),0)/1000</f>
        <v/>
      </c>
      <c r="CU209">
        <f>IFERROR(MATCH(CU$3,'Bins 2025'!$D209:$ALO209,1),0)/1000</f>
        <v/>
      </c>
      <c r="CV209">
        <f>IFERROR(MATCH(CV$3,'Bins 2025'!$D209:$ALO209,1),0)/1000</f>
        <v/>
      </c>
      <c r="CW209">
        <f>IFERROR(MATCH(CW$3,'Bins 2025'!$D209:$ALO209,1),0)/1000</f>
        <v/>
      </c>
      <c r="CX209">
        <f>IFERROR(MATCH(CX$3,'Bins 2025'!$D209:$ALO209,1),0)/1000</f>
        <v/>
      </c>
      <c r="CY209">
        <f>IFERROR(MATCH(CY$3,'Bins 2025'!$D209:$ALO209,1),0)/1000</f>
        <v/>
      </c>
      <c r="CZ209">
        <f>IFERROR(MATCH(CZ$3,'Bins 2025'!$D209:$ALO209,1),0)/1000</f>
        <v/>
      </c>
      <c r="DA209">
        <f>IFERROR(MATCH(DA$3,'Bins 2025'!$D209:$ALO209,1),0)/1000</f>
        <v/>
      </c>
      <c r="DB209">
        <f>IFERROR(MATCH(DB$3,'Bins 2025'!$D209:$ALO209,1),0)/1000</f>
        <v/>
      </c>
      <c r="DC209">
        <f>IFERROR(MATCH(DC$3,'Bins 2025'!$D209:$ALO209,1),0)/1000</f>
        <v/>
      </c>
      <c r="DD209">
        <f>IFERROR(MATCH(DD$3,'Bins 2025'!$D209:$ALO209,1),0)/1000</f>
        <v/>
      </c>
      <c r="DE209">
        <f>IFERROR(MATCH(DE$3,'Bins 2025'!$D209:$ALO209,1),0)/1000</f>
        <v/>
      </c>
      <c r="DF209">
        <f>IFERROR(MATCH(DF$3,'Bins 2025'!$D209:$ALO209,1),0)/1000</f>
        <v/>
      </c>
      <c r="DG209">
        <f>IFERROR(MATCH(DG$3,'Bins 2025'!$D209:$ALO209,1),0)/1000</f>
        <v/>
      </c>
      <c r="DH209">
        <f>IFERROR(MATCH(DH$3,'Bins 2025'!$D209:$ALO209,1),0)/1000</f>
        <v/>
      </c>
      <c r="DI209">
        <f>IFERROR(MATCH(DI$3,'Bins 2025'!$D209:$ALO209,1),0)/1000</f>
        <v/>
      </c>
      <c r="DJ209">
        <f>IFERROR(MATCH(DJ$3,'Bins 2025'!$D209:$ALO209,1),0)/1000</f>
        <v/>
      </c>
      <c r="DK209">
        <f>IFERROR(MATCH(DK$3,'Bins 2025'!$D209:$ALO209,1),0)/1000</f>
        <v/>
      </c>
      <c r="DL209">
        <f>IFERROR(MATCH(DL$3,'Bins 2025'!$D209:$ALO209,1),0)/1000</f>
        <v/>
      </c>
      <c r="DM209">
        <f>IFERROR(MATCH(DM$3,'Bins 2025'!$D209:$ALO209,1),0)/1000</f>
        <v/>
      </c>
      <c r="DN209">
        <f>IFERROR(MATCH(DN$3,'Bins 2025'!$D209:$ALO209,1),0)/1000</f>
        <v/>
      </c>
      <c r="DO209">
        <f>IFERROR(MATCH(DO$3,'Bins 2025'!$D209:$ALO209,1),0)/1000</f>
        <v/>
      </c>
      <c r="DP209">
        <f>IFERROR(MATCH(DP$3,'Bins 2025'!$D209:$ALO209,1),0)/1000</f>
        <v/>
      </c>
      <c r="DQ209">
        <f>IFERROR(MATCH(DQ$3,'Bins 2025'!$D209:$ALO209,1),0)/1000</f>
        <v/>
      </c>
      <c r="DR209">
        <f>IFERROR(MATCH(DR$3,'Bins 2025'!$D209:$ALO209,1),0)/1000</f>
        <v/>
      </c>
      <c r="DS209">
        <f>IFERROR(MATCH(DS$3,'Bins 2025'!$D209:$ALO209,1),0)/1000</f>
        <v/>
      </c>
      <c r="DT209">
        <f>IFERROR(MATCH(DT$3,'Bins 2025'!$D209:$ALO209,1),0)/1000</f>
        <v/>
      </c>
      <c r="DU209">
        <f>IFERROR(MATCH(DU$3,'Bins 2025'!$D209:$ALO209,1),0)/1000</f>
        <v/>
      </c>
      <c r="DV209">
        <f>IFERROR(MATCH(DV$3,'Bins 2025'!$D209:$ALO209,1),0)/1000</f>
        <v/>
      </c>
      <c r="DW209">
        <f>IFERROR(MATCH(DW$3,'Bins 2025'!$D209:$ALO209,1),0)/1000</f>
        <v/>
      </c>
      <c r="DX209">
        <f>IFERROR(MATCH(DX$3,'Bins 2025'!$D209:$ALO209,1),0)/1000</f>
        <v/>
      </c>
      <c r="DY209">
        <f>IFERROR(MATCH(DY$3,'Bins 2025'!$D209:$ALO209,1),0)/1000</f>
        <v/>
      </c>
      <c r="DZ209">
        <f>IFERROR(MATCH(DZ$3,'Bins 2025'!$D209:$ALO209,1),0)/1000</f>
        <v/>
      </c>
      <c r="EA209">
        <f>IFERROR(MATCH(EA$3,'Bins 2025'!$D209:$ALO209,1),0)/1000</f>
        <v/>
      </c>
      <c r="EB209">
        <f>IFERROR(MATCH(EB$3,'Bins 2025'!$D209:$ALO209,1),0)/1000</f>
        <v/>
      </c>
      <c r="EC209">
        <f>IFERROR(MATCH(EC$3,'Bins 2025'!$D209:$ALO209,1),0)/1000</f>
        <v/>
      </c>
      <c r="ED209">
        <f>IFERROR(MATCH(ED$3,'Bins 2025'!$D209:$ALO209,1),0)/1000</f>
        <v/>
      </c>
      <c r="EE209">
        <f>IFERROR(MATCH(EE$3,'Bins 2025'!$D209:$ALO209,1),0)/1000</f>
        <v/>
      </c>
      <c r="EF209">
        <f>IFERROR(MATCH(EF$3,'Bins 2025'!$D209:$ALO209,1),0)/1000</f>
        <v/>
      </c>
      <c r="EG209">
        <f>IFERROR(MATCH(EG$3,'Bins 2025'!$D209:$ALO209,1),0)/1000</f>
        <v/>
      </c>
      <c r="EH209">
        <f>IFERROR(MATCH(EH$3,'Bins 2025'!$D209:$ALO209,1),0)/1000</f>
        <v/>
      </c>
      <c r="EI209">
        <f>IFERROR(MATCH(EI$3,'Bins 2025'!$D209:$ALO209,1),0)/1000</f>
        <v/>
      </c>
      <c r="EJ209">
        <f>IFERROR(MATCH(EJ$3,'Bins 2025'!$D209:$ALO209,1),0)/1000</f>
        <v/>
      </c>
      <c r="EK209">
        <f>IFERROR(MATCH(EK$3,'Bins 2025'!$D209:$ALO209,1),0)/1000</f>
        <v/>
      </c>
      <c r="EL209">
        <f>IFERROR(MATCH(EL$3,'Bins 2025'!$D209:$ALO209,1),0)/1000</f>
        <v/>
      </c>
      <c r="EM209">
        <f>IFERROR(MATCH(EM$3,'Bins 2025'!$D209:$ALO209,1),0)/1000</f>
        <v/>
      </c>
      <c r="EN209">
        <f>IFERROR(MATCH(EN$3,'Bins 2025'!$D209:$ALO209,1),0)/1000</f>
        <v/>
      </c>
      <c r="EO209">
        <f>IFERROR(MATCH(EO$3,'Bins 2025'!$D209:$ALO209,1),0)/1000</f>
        <v/>
      </c>
      <c r="EP209">
        <f>IFERROR(MATCH(EP$3,'Bins 2025'!$D209:$ALO209,1),0)/1000</f>
        <v/>
      </c>
      <c r="EQ209">
        <f>IFERROR(MATCH(EQ$3,'Bins 2025'!$D209:$ALO209,1),0)/1000</f>
        <v/>
      </c>
      <c r="ER209">
        <f>IFERROR(MATCH(ER$3,'Bins 2025'!$D209:$ALO209,1),0)/1000</f>
        <v/>
      </c>
      <c r="ES209">
        <f>IFERROR(MATCH(ES$3,'Bins 2025'!$D209:$ALO209,1),0)/1000</f>
        <v/>
      </c>
      <c r="ET209">
        <f>IFERROR(MATCH(ET$3,'Bins 2025'!$D209:$ALO209,1),0)/1000</f>
        <v/>
      </c>
      <c r="EU209">
        <f>IFERROR(MATCH(EU$3,'Bins 2025'!$D209:$ALO209,1),0)/1000</f>
        <v/>
      </c>
      <c r="EV209">
        <f>IFERROR(MATCH(EV$3,'Bins 2025'!$D209:$ALO209,1),0)/1000</f>
        <v/>
      </c>
      <c r="EW209">
        <f>IFERROR(MATCH(EW$3,'Bins 2025'!$D209:$ALO209,1),0)/1000</f>
        <v/>
      </c>
      <c r="EX209">
        <f>IFERROR(MATCH(EX$3,'Bins 2025'!$D209:$ALO209,1),0)/1000</f>
        <v/>
      </c>
      <c r="EY209">
        <f>IFERROR(MATCH(EY$3,'Bins 2025'!$D209:$ALO209,1),0)/1000</f>
        <v/>
      </c>
      <c r="EZ209">
        <f>IFERROR(MATCH(EZ$3,'Bins 2025'!$D209:$ALO209,1),0)/1000</f>
        <v/>
      </c>
      <c r="FA209">
        <f>IFERROR(MATCH(FA$3,'Bins 2025'!$D209:$ALO209,1),0)/1000</f>
        <v/>
      </c>
      <c r="FB209">
        <f>IFERROR(MATCH(FB$3,'Bins 2025'!$D209:$ALO209,1),0)/1000</f>
        <v/>
      </c>
      <c r="FC209">
        <f>IFERROR(MATCH(FC$3,'Bins 2025'!$D209:$ALO209,1),0)/1000</f>
        <v/>
      </c>
      <c r="FD209">
        <f>IFERROR(MATCH(FD$3,'Bins 2025'!$D209:$ALO209,1),0)/1000</f>
        <v/>
      </c>
      <c r="FE209">
        <f>IFERROR(MATCH(FE$3,'Bins 2025'!$D209:$ALO209,1),0)/1000</f>
        <v/>
      </c>
      <c r="FF209">
        <f>IFERROR(MATCH(FF$3,'Bins 2025'!$D209:$ALO209,1),0)/1000</f>
        <v/>
      </c>
      <c r="FG209">
        <f>IFERROR(MATCH(FG$3,'Bins 2025'!$D209:$ALO209,1),0)/1000</f>
        <v/>
      </c>
      <c r="FH209">
        <f>IFERROR(MATCH(FH$3,'Bins 2025'!$D209:$ALO209,1),0)/1000</f>
        <v/>
      </c>
      <c r="FI209">
        <f>IFERROR(MATCH(FI$3,'Bins 2025'!$D209:$ALO209,1),0)/1000</f>
        <v/>
      </c>
      <c r="FJ209">
        <f>IFERROR(MATCH(FJ$3,'Bins 2025'!$D209:$ALO209,1),0)/1000</f>
        <v/>
      </c>
      <c r="FK209">
        <f>IFERROR(MATCH(FK$3,'Bins 2025'!$D209:$ALO209,1),0)/1000</f>
        <v/>
      </c>
      <c r="FL209">
        <f>IFERROR(MATCH(FL$3,'Bins 2025'!$D209:$ALO209,1),0)/1000</f>
        <v/>
      </c>
      <c r="FM209">
        <f>IFERROR(MATCH(FM$3,'Bins 2025'!$D209:$ALO209,1),0)/1000</f>
        <v/>
      </c>
      <c r="FN209">
        <f>IFERROR(MATCH(FN$3,'Bins 2025'!$D209:$ALO209,1),0)/1000</f>
        <v/>
      </c>
      <c r="FO209">
        <f>IFERROR(MATCH(FO$3,'Bins 2025'!$D209:$ALO209,1),0)/1000</f>
        <v/>
      </c>
      <c r="FP209">
        <f>IFERROR(MATCH(FP$3,'Bins 2025'!$D209:$ALO209,1),0)/1000</f>
        <v/>
      </c>
      <c r="FQ209">
        <f>IFERROR(MATCH(FQ$3,'Bins 2025'!$D209:$ALO209,1),0)/1000</f>
        <v/>
      </c>
      <c r="FR209">
        <f>IFERROR(MATCH(FR$3,'Bins 2025'!$D209:$ALO209,1),0)/1000</f>
        <v/>
      </c>
      <c r="FS209">
        <f>IFERROR(MATCH(FS$3,'Bins 2025'!$D209:$ALO209,1),0)/1000</f>
        <v/>
      </c>
      <c r="FT209">
        <f>IFERROR(MATCH(FT$3,'Bins 2025'!$D209:$ALO209,1),0)/1000</f>
        <v/>
      </c>
      <c r="FU209">
        <f>IFERROR(MATCH(FU$3,'Bins 2025'!$D209:$ALO209,1),0)/1000</f>
        <v/>
      </c>
      <c r="FV209">
        <f>IFERROR(MATCH(FV$3,'Bins 2025'!$D209:$ALO209,1),0)/1000</f>
        <v/>
      </c>
      <c r="FW209">
        <f>IFERROR(MATCH(FW$3,'Bins 2025'!$D209:$ALO209,1),0)/1000</f>
        <v/>
      </c>
      <c r="FX209">
        <f>IFERROR(MATCH(FX$3,'Bins 2025'!$D209:$ALO209,1),0)/1000</f>
        <v/>
      </c>
      <c r="FY209">
        <f>IFERROR(MATCH(FY$3,'Bins 2025'!$D209:$ALO209,1),0)/1000</f>
        <v/>
      </c>
      <c r="FZ209">
        <f>IFERROR(MATCH(FZ$3,'Bins 2025'!$D209:$ALO209,1),0)/1000</f>
        <v/>
      </c>
      <c r="GA209">
        <f>IFERROR(MATCH(GA$3,'Bins 2025'!$D209:$ALO209,1),0)/1000</f>
        <v/>
      </c>
      <c r="GB209">
        <f>IFERROR(MATCH(GB$3,'Bins 2025'!$D209:$ALO209,1),0)/1000</f>
        <v/>
      </c>
      <c r="GC209">
        <f>IFERROR(MATCH(GC$3,'Bins 2025'!$D209:$ALO209,1),0)/1000</f>
        <v/>
      </c>
      <c r="GD209">
        <f>IFERROR(MATCH(GD$3,'Bins 2025'!$D209:$ALO209,1),0)/1000</f>
        <v/>
      </c>
      <c r="GE209">
        <f>IFERROR(MATCH(GE$3,'Bins 2025'!$D209:$ALO209,1),0)/1000</f>
        <v/>
      </c>
      <c r="GF209">
        <f>IFERROR(MATCH(GF$3,'Bins 2025'!$D209:$ALO209,1),0)/1000</f>
        <v/>
      </c>
      <c r="GG209">
        <f>IFERROR(MATCH(GG$3,'Bins 2025'!$D209:$ALO209,1),0)/1000</f>
        <v/>
      </c>
      <c r="GH209">
        <f>IFERROR(MATCH(GH$3,'Bins 2025'!$D209:$ALO209,1),0)/1000</f>
        <v/>
      </c>
      <c r="GI209">
        <f>IFERROR(MATCH(GI$3,'Bins 2025'!$D209:$ALO209,1),0)/1000</f>
        <v/>
      </c>
      <c r="GJ209">
        <f>IFERROR(MATCH(GJ$3,'Bins 2025'!$D209:$ALO209,1),0)/1000</f>
        <v/>
      </c>
      <c r="GK209">
        <f>IFERROR(MATCH(GK$3,'Bins 2025'!$D209:$ALO209,1),0)/1000</f>
        <v/>
      </c>
      <c r="GL209">
        <f>IFERROR(MATCH(GL$3,'Bins 2025'!$D209:$ALO209,1),0)/1000</f>
        <v/>
      </c>
      <c r="GM209">
        <f>IFERROR(MATCH(GM$3,'Bins 2025'!$D209:$ALO209,1),0)/1000</f>
        <v/>
      </c>
      <c r="GN209">
        <f>IFERROR(MATCH(GN$3,'Bins 2025'!$D209:$ALO209,1),0)/1000</f>
        <v/>
      </c>
      <c r="GO209">
        <f>IFERROR(MATCH(GO$3,'Bins 2025'!$D209:$ALO209,1),0)/1000</f>
        <v/>
      </c>
      <c r="GP209">
        <f>IFERROR(MATCH(GP$3,'Bins 2025'!$D209:$ALO209,1),0)/1000</f>
        <v/>
      </c>
      <c r="GQ209">
        <f>IFERROR(MATCH(GQ$3,'Bins 2025'!$D209:$ALO209,1),0)/1000</f>
        <v/>
      </c>
      <c r="GR209">
        <f>IFERROR(MATCH(GR$3,'Bins 2025'!$D209:$ALO209,1),0)/1000</f>
        <v/>
      </c>
      <c r="GS209">
        <f>IFERROR(MATCH(GS$3,'Bins 2025'!$D209:$ALO209,1),0)/1000</f>
        <v/>
      </c>
      <c r="GT209">
        <f>IFERROR(MATCH(GT$3,'Bins 2025'!$D209:$ALO209,1),0)/1000</f>
        <v/>
      </c>
      <c r="GU209">
        <f>IFERROR(MATCH(GU$3,'Bins 2025'!$D209:$ALO209,1),0)/1000</f>
        <v/>
      </c>
    </row>
    <row r="210">
      <c r="B210">
        <f>Inputs!B210</f>
        <v/>
      </c>
      <c r="C210">
        <f>Inputs!K210</f>
        <v/>
      </c>
      <c r="D210">
        <f>N(Inputs!H210)</f>
        <v/>
      </c>
      <c r="E210">
        <f>IFERROR(MATCH(E$3,'Bins 2025'!$D210:$ALO210,1),0)/1000</f>
        <v/>
      </c>
      <c r="F210">
        <f>IFERROR(MATCH(F$3,'Bins 2025'!$D210:$ALO210,1),0)/1000</f>
        <v/>
      </c>
      <c r="G210">
        <f>IFERROR(MATCH(G$3,'Bins 2025'!$D210:$ALO210,1),0)/1000</f>
        <v/>
      </c>
      <c r="H210">
        <f>IFERROR(MATCH(H$3,'Bins 2025'!$D210:$ALO210,1),0)/1000</f>
        <v/>
      </c>
      <c r="I210">
        <f>IFERROR(MATCH(I$3,'Bins 2025'!$D210:$ALO210,1),0)/1000</f>
        <v/>
      </c>
      <c r="J210">
        <f>IFERROR(MATCH(J$3,'Bins 2025'!$D210:$ALO210,1),0)/1000</f>
        <v/>
      </c>
      <c r="K210">
        <f>IFERROR(MATCH(K$3,'Bins 2025'!$D210:$ALO210,1),0)/1000</f>
        <v/>
      </c>
      <c r="L210">
        <f>IFERROR(MATCH(L$3,'Bins 2025'!$D210:$ALO210,1),0)/1000</f>
        <v/>
      </c>
      <c r="M210">
        <f>IFERROR(MATCH(M$3,'Bins 2025'!$D210:$ALO210,1),0)/1000</f>
        <v/>
      </c>
      <c r="N210">
        <f>IFERROR(MATCH(N$3,'Bins 2025'!$D210:$ALO210,1),0)/1000</f>
        <v/>
      </c>
      <c r="O210">
        <f>IFERROR(MATCH(O$3,'Bins 2025'!$D210:$ALO210,1),0)/1000</f>
        <v/>
      </c>
      <c r="P210">
        <f>IFERROR(MATCH(P$3,'Bins 2025'!$D210:$ALO210,1),0)/1000</f>
        <v/>
      </c>
      <c r="Q210">
        <f>IFERROR(MATCH(Q$3,'Bins 2025'!$D210:$ALO210,1),0)/1000</f>
        <v/>
      </c>
      <c r="R210">
        <f>IFERROR(MATCH(R$3,'Bins 2025'!$D210:$ALO210,1),0)/1000</f>
        <v/>
      </c>
      <c r="S210">
        <f>IFERROR(MATCH(S$3,'Bins 2025'!$D210:$ALO210,1),0)/1000</f>
        <v/>
      </c>
      <c r="T210">
        <f>IFERROR(MATCH(T$3,'Bins 2025'!$D210:$ALO210,1),0)/1000</f>
        <v/>
      </c>
      <c r="U210">
        <f>IFERROR(MATCH(U$3,'Bins 2025'!$D210:$ALO210,1),0)/1000</f>
        <v/>
      </c>
      <c r="V210">
        <f>IFERROR(MATCH(V$3,'Bins 2025'!$D210:$ALO210,1),0)/1000</f>
        <v/>
      </c>
      <c r="W210">
        <f>IFERROR(MATCH(W$3,'Bins 2025'!$D210:$ALO210,1),0)/1000</f>
        <v/>
      </c>
      <c r="X210">
        <f>IFERROR(MATCH(X$3,'Bins 2025'!$D210:$ALO210,1),0)/1000</f>
        <v/>
      </c>
      <c r="Y210">
        <f>IFERROR(MATCH(Y$3,'Bins 2025'!$D210:$ALO210,1),0)/1000</f>
        <v/>
      </c>
      <c r="Z210">
        <f>IFERROR(MATCH(Z$3,'Bins 2025'!$D210:$ALO210,1),0)/1000</f>
        <v/>
      </c>
      <c r="AA210">
        <f>IFERROR(MATCH(AA$3,'Bins 2025'!$D210:$ALO210,1),0)/1000</f>
        <v/>
      </c>
      <c r="AB210">
        <f>IFERROR(MATCH(AB$3,'Bins 2025'!$D210:$ALO210,1),0)/1000</f>
        <v/>
      </c>
      <c r="AC210">
        <f>IFERROR(MATCH(AC$3,'Bins 2025'!$D210:$ALO210,1),0)/1000</f>
        <v/>
      </c>
      <c r="AD210">
        <f>IFERROR(MATCH(AD$3,'Bins 2025'!$D210:$ALO210,1),0)/1000</f>
        <v/>
      </c>
      <c r="AE210">
        <f>IFERROR(MATCH(AE$3,'Bins 2025'!$D210:$ALO210,1),0)/1000</f>
        <v/>
      </c>
      <c r="AF210">
        <f>IFERROR(MATCH(AF$3,'Bins 2025'!$D210:$ALO210,1),0)/1000</f>
        <v/>
      </c>
      <c r="AG210">
        <f>IFERROR(MATCH(AG$3,'Bins 2025'!$D210:$ALO210,1),0)/1000</f>
        <v/>
      </c>
      <c r="AH210">
        <f>IFERROR(MATCH(AH$3,'Bins 2025'!$D210:$ALO210,1),0)/1000</f>
        <v/>
      </c>
      <c r="AI210">
        <f>IFERROR(MATCH(AI$3,'Bins 2025'!$D210:$ALO210,1),0)/1000</f>
        <v/>
      </c>
      <c r="AJ210">
        <f>IFERROR(MATCH(AJ$3,'Bins 2025'!$D210:$ALO210,1),0)/1000</f>
        <v/>
      </c>
      <c r="AK210">
        <f>IFERROR(MATCH(AK$3,'Bins 2025'!$D210:$ALO210,1),0)/1000</f>
        <v/>
      </c>
      <c r="AL210">
        <f>IFERROR(MATCH(AL$3,'Bins 2025'!$D210:$ALO210,1),0)/1000</f>
        <v/>
      </c>
      <c r="AM210">
        <f>IFERROR(MATCH(AM$3,'Bins 2025'!$D210:$ALO210,1),0)/1000</f>
        <v/>
      </c>
      <c r="AN210">
        <f>IFERROR(MATCH(AN$3,'Bins 2025'!$D210:$ALO210,1),0)/1000</f>
        <v/>
      </c>
      <c r="AO210">
        <f>IFERROR(MATCH(AO$3,'Bins 2025'!$D210:$ALO210,1),0)/1000</f>
        <v/>
      </c>
      <c r="AP210">
        <f>IFERROR(MATCH(AP$3,'Bins 2025'!$D210:$ALO210,1),0)/1000</f>
        <v/>
      </c>
      <c r="AQ210">
        <f>IFERROR(MATCH(AQ$3,'Bins 2025'!$D210:$ALO210,1),0)/1000</f>
        <v/>
      </c>
      <c r="AR210">
        <f>IFERROR(MATCH(AR$3,'Bins 2025'!$D210:$ALO210,1),0)/1000</f>
        <v/>
      </c>
      <c r="AS210">
        <f>IFERROR(MATCH(AS$3,'Bins 2025'!$D210:$ALO210,1),0)/1000</f>
        <v/>
      </c>
      <c r="AT210">
        <f>IFERROR(MATCH(AT$3,'Bins 2025'!$D210:$ALO210,1),0)/1000</f>
        <v/>
      </c>
      <c r="AU210">
        <f>IFERROR(MATCH(AU$3,'Bins 2025'!$D210:$ALO210,1),0)/1000</f>
        <v/>
      </c>
      <c r="AV210">
        <f>IFERROR(MATCH(AV$3,'Bins 2025'!$D210:$ALO210,1),0)/1000</f>
        <v/>
      </c>
      <c r="AW210">
        <f>IFERROR(MATCH(AW$3,'Bins 2025'!$D210:$ALO210,1),0)/1000</f>
        <v/>
      </c>
      <c r="AX210">
        <f>IFERROR(MATCH(AX$3,'Bins 2025'!$D210:$ALO210,1),0)/1000</f>
        <v/>
      </c>
      <c r="AY210">
        <f>IFERROR(MATCH(AY$3,'Bins 2025'!$D210:$ALO210,1),0)/1000</f>
        <v/>
      </c>
      <c r="AZ210">
        <f>IFERROR(MATCH(AZ$3,'Bins 2025'!$D210:$ALO210,1),0)/1000</f>
        <v/>
      </c>
      <c r="BA210">
        <f>IFERROR(MATCH(BA$3,'Bins 2025'!$D210:$ALO210,1),0)/1000</f>
        <v/>
      </c>
      <c r="BB210">
        <f>IFERROR(MATCH(BB$3,'Bins 2025'!$D210:$ALO210,1),0)/1000</f>
        <v/>
      </c>
      <c r="BC210">
        <f>IFERROR(MATCH(BC$3,'Bins 2025'!$D210:$ALO210,1),0)/1000</f>
        <v/>
      </c>
      <c r="BD210">
        <f>IFERROR(MATCH(BD$3,'Bins 2025'!$D210:$ALO210,1),0)/1000</f>
        <v/>
      </c>
      <c r="BE210">
        <f>IFERROR(MATCH(BE$3,'Bins 2025'!$D210:$ALO210,1),0)/1000</f>
        <v/>
      </c>
      <c r="BF210">
        <f>IFERROR(MATCH(BF$3,'Bins 2025'!$D210:$ALO210,1),0)/1000</f>
        <v/>
      </c>
      <c r="BG210">
        <f>IFERROR(MATCH(BG$3,'Bins 2025'!$D210:$ALO210,1),0)/1000</f>
        <v/>
      </c>
      <c r="BH210">
        <f>IFERROR(MATCH(BH$3,'Bins 2025'!$D210:$ALO210,1),0)/1000</f>
        <v/>
      </c>
      <c r="BI210">
        <f>IFERROR(MATCH(BI$3,'Bins 2025'!$D210:$ALO210,1),0)/1000</f>
        <v/>
      </c>
      <c r="BJ210">
        <f>IFERROR(MATCH(BJ$3,'Bins 2025'!$D210:$ALO210,1),0)/1000</f>
        <v/>
      </c>
      <c r="BK210">
        <f>IFERROR(MATCH(BK$3,'Bins 2025'!$D210:$ALO210,1),0)/1000</f>
        <v/>
      </c>
      <c r="BL210">
        <f>IFERROR(MATCH(BL$3,'Bins 2025'!$D210:$ALO210,1),0)/1000</f>
        <v/>
      </c>
      <c r="BM210">
        <f>IFERROR(MATCH(BM$3,'Bins 2025'!$D210:$ALO210,1),0)/1000</f>
        <v/>
      </c>
      <c r="BN210">
        <f>IFERROR(MATCH(BN$3,'Bins 2025'!$D210:$ALO210,1),0)/1000</f>
        <v/>
      </c>
      <c r="BO210">
        <f>IFERROR(MATCH(BO$3,'Bins 2025'!$D210:$ALO210,1),0)/1000</f>
        <v/>
      </c>
      <c r="BP210">
        <f>IFERROR(MATCH(BP$3,'Bins 2025'!$D210:$ALO210,1),0)/1000</f>
        <v/>
      </c>
      <c r="BQ210">
        <f>IFERROR(MATCH(BQ$3,'Bins 2025'!$D210:$ALO210,1),0)/1000</f>
        <v/>
      </c>
      <c r="BR210">
        <f>IFERROR(MATCH(BR$3,'Bins 2025'!$D210:$ALO210,1),0)/1000</f>
        <v/>
      </c>
      <c r="BS210">
        <f>IFERROR(MATCH(BS$3,'Bins 2025'!$D210:$ALO210,1),0)/1000</f>
        <v/>
      </c>
      <c r="BT210">
        <f>IFERROR(MATCH(BT$3,'Bins 2025'!$D210:$ALO210,1),0)/1000</f>
        <v/>
      </c>
      <c r="BU210">
        <f>IFERROR(MATCH(BU$3,'Bins 2025'!$D210:$ALO210,1),0)/1000</f>
        <v/>
      </c>
      <c r="BV210">
        <f>IFERROR(MATCH(BV$3,'Bins 2025'!$D210:$ALO210,1),0)/1000</f>
        <v/>
      </c>
      <c r="BW210">
        <f>IFERROR(MATCH(BW$3,'Bins 2025'!$D210:$ALO210,1),0)/1000</f>
        <v/>
      </c>
      <c r="BX210">
        <f>IFERROR(MATCH(BX$3,'Bins 2025'!$D210:$ALO210,1),0)/1000</f>
        <v/>
      </c>
      <c r="BY210">
        <f>IFERROR(MATCH(BY$3,'Bins 2025'!$D210:$ALO210,1),0)/1000</f>
        <v/>
      </c>
      <c r="BZ210">
        <f>IFERROR(MATCH(BZ$3,'Bins 2025'!$D210:$ALO210,1),0)/1000</f>
        <v/>
      </c>
      <c r="CA210">
        <f>IFERROR(MATCH(CA$3,'Bins 2025'!$D210:$ALO210,1),0)/1000</f>
        <v/>
      </c>
      <c r="CB210">
        <f>IFERROR(MATCH(CB$3,'Bins 2025'!$D210:$ALO210,1),0)/1000</f>
        <v/>
      </c>
      <c r="CC210">
        <f>IFERROR(MATCH(CC$3,'Bins 2025'!$D210:$ALO210,1),0)/1000</f>
        <v/>
      </c>
      <c r="CD210">
        <f>IFERROR(MATCH(CD$3,'Bins 2025'!$D210:$ALO210,1),0)/1000</f>
        <v/>
      </c>
      <c r="CE210">
        <f>IFERROR(MATCH(CE$3,'Bins 2025'!$D210:$ALO210,1),0)/1000</f>
        <v/>
      </c>
      <c r="CF210">
        <f>IFERROR(MATCH(CF$3,'Bins 2025'!$D210:$ALO210,1),0)/1000</f>
        <v/>
      </c>
      <c r="CG210">
        <f>IFERROR(MATCH(CG$3,'Bins 2025'!$D210:$ALO210,1),0)/1000</f>
        <v/>
      </c>
      <c r="CH210">
        <f>IFERROR(MATCH(CH$3,'Bins 2025'!$D210:$ALO210,1),0)/1000</f>
        <v/>
      </c>
      <c r="CI210">
        <f>IFERROR(MATCH(CI$3,'Bins 2025'!$D210:$ALO210,1),0)/1000</f>
        <v/>
      </c>
      <c r="CJ210">
        <f>IFERROR(MATCH(CJ$3,'Bins 2025'!$D210:$ALO210,1),0)/1000</f>
        <v/>
      </c>
      <c r="CK210">
        <f>IFERROR(MATCH(CK$3,'Bins 2025'!$D210:$ALO210,1),0)/1000</f>
        <v/>
      </c>
      <c r="CL210">
        <f>IFERROR(MATCH(CL$3,'Bins 2025'!$D210:$ALO210,1),0)/1000</f>
        <v/>
      </c>
      <c r="CM210">
        <f>IFERROR(MATCH(CM$3,'Bins 2025'!$D210:$ALO210,1),0)/1000</f>
        <v/>
      </c>
      <c r="CN210">
        <f>IFERROR(MATCH(CN$3,'Bins 2025'!$D210:$ALO210,1),0)/1000</f>
        <v/>
      </c>
      <c r="CO210">
        <f>IFERROR(MATCH(CO$3,'Bins 2025'!$D210:$ALO210,1),0)/1000</f>
        <v/>
      </c>
      <c r="CP210">
        <f>IFERROR(MATCH(CP$3,'Bins 2025'!$D210:$ALO210,1),0)/1000</f>
        <v/>
      </c>
      <c r="CQ210">
        <f>IFERROR(MATCH(CQ$3,'Bins 2025'!$D210:$ALO210,1),0)/1000</f>
        <v/>
      </c>
      <c r="CR210">
        <f>IFERROR(MATCH(CR$3,'Bins 2025'!$D210:$ALO210,1),0)/1000</f>
        <v/>
      </c>
      <c r="CS210">
        <f>IFERROR(MATCH(CS$3,'Bins 2025'!$D210:$ALO210,1),0)/1000</f>
        <v/>
      </c>
      <c r="CT210">
        <f>IFERROR(MATCH(CT$3,'Bins 2025'!$D210:$ALO210,1),0)/1000</f>
        <v/>
      </c>
      <c r="CU210">
        <f>IFERROR(MATCH(CU$3,'Bins 2025'!$D210:$ALO210,1),0)/1000</f>
        <v/>
      </c>
      <c r="CV210">
        <f>IFERROR(MATCH(CV$3,'Bins 2025'!$D210:$ALO210,1),0)/1000</f>
        <v/>
      </c>
      <c r="CW210">
        <f>IFERROR(MATCH(CW$3,'Bins 2025'!$D210:$ALO210,1),0)/1000</f>
        <v/>
      </c>
      <c r="CX210">
        <f>IFERROR(MATCH(CX$3,'Bins 2025'!$D210:$ALO210,1),0)/1000</f>
        <v/>
      </c>
      <c r="CY210">
        <f>IFERROR(MATCH(CY$3,'Bins 2025'!$D210:$ALO210,1),0)/1000</f>
        <v/>
      </c>
      <c r="CZ210">
        <f>IFERROR(MATCH(CZ$3,'Bins 2025'!$D210:$ALO210,1),0)/1000</f>
        <v/>
      </c>
      <c r="DA210">
        <f>IFERROR(MATCH(DA$3,'Bins 2025'!$D210:$ALO210,1),0)/1000</f>
        <v/>
      </c>
      <c r="DB210">
        <f>IFERROR(MATCH(DB$3,'Bins 2025'!$D210:$ALO210,1),0)/1000</f>
        <v/>
      </c>
      <c r="DC210">
        <f>IFERROR(MATCH(DC$3,'Bins 2025'!$D210:$ALO210,1),0)/1000</f>
        <v/>
      </c>
      <c r="DD210">
        <f>IFERROR(MATCH(DD$3,'Bins 2025'!$D210:$ALO210,1),0)/1000</f>
        <v/>
      </c>
      <c r="DE210">
        <f>IFERROR(MATCH(DE$3,'Bins 2025'!$D210:$ALO210,1),0)/1000</f>
        <v/>
      </c>
      <c r="DF210">
        <f>IFERROR(MATCH(DF$3,'Bins 2025'!$D210:$ALO210,1),0)/1000</f>
        <v/>
      </c>
      <c r="DG210">
        <f>IFERROR(MATCH(DG$3,'Bins 2025'!$D210:$ALO210,1),0)/1000</f>
        <v/>
      </c>
      <c r="DH210">
        <f>IFERROR(MATCH(DH$3,'Bins 2025'!$D210:$ALO210,1),0)/1000</f>
        <v/>
      </c>
      <c r="DI210">
        <f>IFERROR(MATCH(DI$3,'Bins 2025'!$D210:$ALO210,1),0)/1000</f>
        <v/>
      </c>
      <c r="DJ210">
        <f>IFERROR(MATCH(DJ$3,'Bins 2025'!$D210:$ALO210,1),0)/1000</f>
        <v/>
      </c>
      <c r="DK210">
        <f>IFERROR(MATCH(DK$3,'Bins 2025'!$D210:$ALO210,1),0)/1000</f>
        <v/>
      </c>
      <c r="DL210">
        <f>IFERROR(MATCH(DL$3,'Bins 2025'!$D210:$ALO210,1),0)/1000</f>
        <v/>
      </c>
      <c r="DM210">
        <f>IFERROR(MATCH(DM$3,'Bins 2025'!$D210:$ALO210,1),0)/1000</f>
        <v/>
      </c>
      <c r="DN210">
        <f>IFERROR(MATCH(DN$3,'Bins 2025'!$D210:$ALO210,1),0)/1000</f>
        <v/>
      </c>
      <c r="DO210">
        <f>IFERROR(MATCH(DO$3,'Bins 2025'!$D210:$ALO210,1),0)/1000</f>
        <v/>
      </c>
      <c r="DP210">
        <f>IFERROR(MATCH(DP$3,'Bins 2025'!$D210:$ALO210,1),0)/1000</f>
        <v/>
      </c>
      <c r="DQ210">
        <f>IFERROR(MATCH(DQ$3,'Bins 2025'!$D210:$ALO210,1),0)/1000</f>
        <v/>
      </c>
      <c r="DR210">
        <f>IFERROR(MATCH(DR$3,'Bins 2025'!$D210:$ALO210,1),0)/1000</f>
        <v/>
      </c>
      <c r="DS210">
        <f>IFERROR(MATCH(DS$3,'Bins 2025'!$D210:$ALO210,1),0)/1000</f>
        <v/>
      </c>
      <c r="DT210">
        <f>IFERROR(MATCH(DT$3,'Bins 2025'!$D210:$ALO210,1),0)/1000</f>
        <v/>
      </c>
      <c r="DU210">
        <f>IFERROR(MATCH(DU$3,'Bins 2025'!$D210:$ALO210,1),0)/1000</f>
        <v/>
      </c>
      <c r="DV210">
        <f>IFERROR(MATCH(DV$3,'Bins 2025'!$D210:$ALO210,1),0)/1000</f>
        <v/>
      </c>
      <c r="DW210">
        <f>IFERROR(MATCH(DW$3,'Bins 2025'!$D210:$ALO210,1),0)/1000</f>
        <v/>
      </c>
      <c r="DX210">
        <f>IFERROR(MATCH(DX$3,'Bins 2025'!$D210:$ALO210,1),0)/1000</f>
        <v/>
      </c>
      <c r="DY210">
        <f>IFERROR(MATCH(DY$3,'Bins 2025'!$D210:$ALO210,1),0)/1000</f>
        <v/>
      </c>
      <c r="DZ210">
        <f>IFERROR(MATCH(DZ$3,'Bins 2025'!$D210:$ALO210,1),0)/1000</f>
        <v/>
      </c>
      <c r="EA210">
        <f>IFERROR(MATCH(EA$3,'Bins 2025'!$D210:$ALO210,1),0)/1000</f>
        <v/>
      </c>
      <c r="EB210">
        <f>IFERROR(MATCH(EB$3,'Bins 2025'!$D210:$ALO210,1),0)/1000</f>
        <v/>
      </c>
      <c r="EC210">
        <f>IFERROR(MATCH(EC$3,'Bins 2025'!$D210:$ALO210,1),0)/1000</f>
        <v/>
      </c>
      <c r="ED210">
        <f>IFERROR(MATCH(ED$3,'Bins 2025'!$D210:$ALO210,1),0)/1000</f>
        <v/>
      </c>
      <c r="EE210">
        <f>IFERROR(MATCH(EE$3,'Bins 2025'!$D210:$ALO210,1),0)/1000</f>
        <v/>
      </c>
      <c r="EF210">
        <f>IFERROR(MATCH(EF$3,'Bins 2025'!$D210:$ALO210,1),0)/1000</f>
        <v/>
      </c>
      <c r="EG210">
        <f>IFERROR(MATCH(EG$3,'Bins 2025'!$D210:$ALO210,1),0)/1000</f>
        <v/>
      </c>
      <c r="EH210">
        <f>IFERROR(MATCH(EH$3,'Bins 2025'!$D210:$ALO210,1),0)/1000</f>
        <v/>
      </c>
      <c r="EI210">
        <f>IFERROR(MATCH(EI$3,'Bins 2025'!$D210:$ALO210,1),0)/1000</f>
        <v/>
      </c>
      <c r="EJ210">
        <f>IFERROR(MATCH(EJ$3,'Bins 2025'!$D210:$ALO210,1),0)/1000</f>
        <v/>
      </c>
      <c r="EK210">
        <f>IFERROR(MATCH(EK$3,'Bins 2025'!$D210:$ALO210,1),0)/1000</f>
        <v/>
      </c>
      <c r="EL210">
        <f>IFERROR(MATCH(EL$3,'Bins 2025'!$D210:$ALO210,1),0)/1000</f>
        <v/>
      </c>
      <c r="EM210">
        <f>IFERROR(MATCH(EM$3,'Bins 2025'!$D210:$ALO210,1),0)/1000</f>
        <v/>
      </c>
      <c r="EN210">
        <f>IFERROR(MATCH(EN$3,'Bins 2025'!$D210:$ALO210,1),0)/1000</f>
        <v/>
      </c>
      <c r="EO210">
        <f>IFERROR(MATCH(EO$3,'Bins 2025'!$D210:$ALO210,1),0)/1000</f>
        <v/>
      </c>
      <c r="EP210">
        <f>IFERROR(MATCH(EP$3,'Bins 2025'!$D210:$ALO210,1),0)/1000</f>
        <v/>
      </c>
      <c r="EQ210">
        <f>IFERROR(MATCH(EQ$3,'Bins 2025'!$D210:$ALO210,1),0)/1000</f>
        <v/>
      </c>
      <c r="ER210">
        <f>IFERROR(MATCH(ER$3,'Bins 2025'!$D210:$ALO210,1),0)/1000</f>
        <v/>
      </c>
      <c r="ES210">
        <f>IFERROR(MATCH(ES$3,'Bins 2025'!$D210:$ALO210,1),0)/1000</f>
        <v/>
      </c>
      <c r="ET210">
        <f>IFERROR(MATCH(ET$3,'Bins 2025'!$D210:$ALO210,1),0)/1000</f>
        <v/>
      </c>
      <c r="EU210">
        <f>IFERROR(MATCH(EU$3,'Bins 2025'!$D210:$ALO210,1),0)/1000</f>
        <v/>
      </c>
      <c r="EV210">
        <f>IFERROR(MATCH(EV$3,'Bins 2025'!$D210:$ALO210,1),0)/1000</f>
        <v/>
      </c>
      <c r="EW210">
        <f>IFERROR(MATCH(EW$3,'Bins 2025'!$D210:$ALO210,1),0)/1000</f>
        <v/>
      </c>
      <c r="EX210">
        <f>IFERROR(MATCH(EX$3,'Bins 2025'!$D210:$ALO210,1),0)/1000</f>
        <v/>
      </c>
      <c r="EY210">
        <f>IFERROR(MATCH(EY$3,'Bins 2025'!$D210:$ALO210,1),0)/1000</f>
        <v/>
      </c>
      <c r="EZ210">
        <f>IFERROR(MATCH(EZ$3,'Bins 2025'!$D210:$ALO210,1),0)/1000</f>
        <v/>
      </c>
      <c r="FA210">
        <f>IFERROR(MATCH(FA$3,'Bins 2025'!$D210:$ALO210,1),0)/1000</f>
        <v/>
      </c>
      <c r="FB210">
        <f>IFERROR(MATCH(FB$3,'Bins 2025'!$D210:$ALO210,1),0)/1000</f>
        <v/>
      </c>
      <c r="FC210">
        <f>IFERROR(MATCH(FC$3,'Bins 2025'!$D210:$ALO210,1),0)/1000</f>
        <v/>
      </c>
      <c r="FD210">
        <f>IFERROR(MATCH(FD$3,'Bins 2025'!$D210:$ALO210,1),0)/1000</f>
        <v/>
      </c>
      <c r="FE210">
        <f>IFERROR(MATCH(FE$3,'Bins 2025'!$D210:$ALO210,1),0)/1000</f>
        <v/>
      </c>
      <c r="FF210">
        <f>IFERROR(MATCH(FF$3,'Bins 2025'!$D210:$ALO210,1),0)/1000</f>
        <v/>
      </c>
      <c r="FG210">
        <f>IFERROR(MATCH(FG$3,'Bins 2025'!$D210:$ALO210,1),0)/1000</f>
        <v/>
      </c>
      <c r="FH210">
        <f>IFERROR(MATCH(FH$3,'Bins 2025'!$D210:$ALO210,1),0)/1000</f>
        <v/>
      </c>
      <c r="FI210">
        <f>IFERROR(MATCH(FI$3,'Bins 2025'!$D210:$ALO210,1),0)/1000</f>
        <v/>
      </c>
      <c r="FJ210">
        <f>IFERROR(MATCH(FJ$3,'Bins 2025'!$D210:$ALO210,1),0)/1000</f>
        <v/>
      </c>
      <c r="FK210">
        <f>IFERROR(MATCH(FK$3,'Bins 2025'!$D210:$ALO210,1),0)/1000</f>
        <v/>
      </c>
      <c r="FL210">
        <f>IFERROR(MATCH(FL$3,'Bins 2025'!$D210:$ALO210,1),0)/1000</f>
        <v/>
      </c>
      <c r="FM210">
        <f>IFERROR(MATCH(FM$3,'Bins 2025'!$D210:$ALO210,1),0)/1000</f>
        <v/>
      </c>
      <c r="FN210">
        <f>IFERROR(MATCH(FN$3,'Bins 2025'!$D210:$ALO210,1),0)/1000</f>
        <v/>
      </c>
      <c r="FO210">
        <f>IFERROR(MATCH(FO$3,'Bins 2025'!$D210:$ALO210,1),0)/1000</f>
        <v/>
      </c>
      <c r="FP210">
        <f>IFERROR(MATCH(FP$3,'Bins 2025'!$D210:$ALO210,1),0)/1000</f>
        <v/>
      </c>
      <c r="FQ210">
        <f>IFERROR(MATCH(FQ$3,'Bins 2025'!$D210:$ALO210,1),0)/1000</f>
        <v/>
      </c>
      <c r="FR210">
        <f>IFERROR(MATCH(FR$3,'Bins 2025'!$D210:$ALO210,1),0)/1000</f>
        <v/>
      </c>
      <c r="FS210">
        <f>IFERROR(MATCH(FS$3,'Bins 2025'!$D210:$ALO210,1),0)/1000</f>
        <v/>
      </c>
      <c r="FT210">
        <f>IFERROR(MATCH(FT$3,'Bins 2025'!$D210:$ALO210,1),0)/1000</f>
        <v/>
      </c>
      <c r="FU210">
        <f>IFERROR(MATCH(FU$3,'Bins 2025'!$D210:$ALO210,1),0)/1000</f>
        <v/>
      </c>
      <c r="FV210">
        <f>IFERROR(MATCH(FV$3,'Bins 2025'!$D210:$ALO210,1),0)/1000</f>
        <v/>
      </c>
      <c r="FW210">
        <f>IFERROR(MATCH(FW$3,'Bins 2025'!$D210:$ALO210,1),0)/1000</f>
        <v/>
      </c>
      <c r="FX210">
        <f>IFERROR(MATCH(FX$3,'Bins 2025'!$D210:$ALO210,1),0)/1000</f>
        <v/>
      </c>
      <c r="FY210">
        <f>IFERROR(MATCH(FY$3,'Bins 2025'!$D210:$ALO210,1),0)/1000</f>
        <v/>
      </c>
      <c r="FZ210">
        <f>IFERROR(MATCH(FZ$3,'Bins 2025'!$D210:$ALO210,1),0)/1000</f>
        <v/>
      </c>
      <c r="GA210">
        <f>IFERROR(MATCH(GA$3,'Bins 2025'!$D210:$ALO210,1),0)/1000</f>
        <v/>
      </c>
      <c r="GB210">
        <f>IFERROR(MATCH(GB$3,'Bins 2025'!$D210:$ALO210,1),0)/1000</f>
        <v/>
      </c>
      <c r="GC210">
        <f>IFERROR(MATCH(GC$3,'Bins 2025'!$D210:$ALO210,1),0)/1000</f>
        <v/>
      </c>
      <c r="GD210">
        <f>IFERROR(MATCH(GD$3,'Bins 2025'!$D210:$ALO210,1),0)/1000</f>
        <v/>
      </c>
      <c r="GE210">
        <f>IFERROR(MATCH(GE$3,'Bins 2025'!$D210:$ALO210,1),0)/1000</f>
        <v/>
      </c>
      <c r="GF210">
        <f>IFERROR(MATCH(GF$3,'Bins 2025'!$D210:$ALO210,1),0)/1000</f>
        <v/>
      </c>
      <c r="GG210">
        <f>IFERROR(MATCH(GG$3,'Bins 2025'!$D210:$ALO210,1),0)/1000</f>
        <v/>
      </c>
      <c r="GH210">
        <f>IFERROR(MATCH(GH$3,'Bins 2025'!$D210:$ALO210,1),0)/1000</f>
        <v/>
      </c>
      <c r="GI210">
        <f>IFERROR(MATCH(GI$3,'Bins 2025'!$D210:$ALO210,1),0)/1000</f>
        <v/>
      </c>
      <c r="GJ210">
        <f>IFERROR(MATCH(GJ$3,'Bins 2025'!$D210:$ALO210,1),0)/1000</f>
        <v/>
      </c>
      <c r="GK210">
        <f>IFERROR(MATCH(GK$3,'Bins 2025'!$D210:$ALO210,1),0)/1000</f>
        <v/>
      </c>
      <c r="GL210">
        <f>IFERROR(MATCH(GL$3,'Bins 2025'!$D210:$ALO210,1),0)/1000</f>
        <v/>
      </c>
      <c r="GM210">
        <f>IFERROR(MATCH(GM$3,'Bins 2025'!$D210:$ALO210,1),0)/1000</f>
        <v/>
      </c>
      <c r="GN210">
        <f>IFERROR(MATCH(GN$3,'Bins 2025'!$D210:$ALO210,1),0)/1000</f>
        <v/>
      </c>
      <c r="GO210">
        <f>IFERROR(MATCH(GO$3,'Bins 2025'!$D210:$ALO210,1),0)/1000</f>
        <v/>
      </c>
      <c r="GP210">
        <f>IFERROR(MATCH(GP$3,'Bins 2025'!$D210:$ALO210,1),0)/1000</f>
        <v/>
      </c>
      <c r="GQ210">
        <f>IFERROR(MATCH(GQ$3,'Bins 2025'!$D210:$ALO210,1),0)/1000</f>
        <v/>
      </c>
      <c r="GR210">
        <f>IFERROR(MATCH(GR$3,'Bins 2025'!$D210:$ALO210,1),0)/1000</f>
        <v/>
      </c>
      <c r="GS210">
        <f>IFERROR(MATCH(GS$3,'Bins 2025'!$D210:$ALO210,1),0)/1000</f>
        <v/>
      </c>
      <c r="GT210">
        <f>IFERROR(MATCH(GT$3,'Bins 2025'!$D210:$ALO210,1),0)/1000</f>
        <v/>
      </c>
      <c r="GU210">
        <f>IFERROR(MATCH(GU$3,'Bins 2025'!$D210:$ALO210,1),0)/1000</f>
        <v/>
      </c>
    </row>
    <row r="211">
      <c r="B211">
        <f>Inputs!B211</f>
        <v/>
      </c>
      <c r="C211">
        <f>Inputs!K211</f>
        <v/>
      </c>
      <c r="D211">
        <f>N(Inputs!H211)</f>
        <v/>
      </c>
      <c r="E211">
        <f>IFERROR(MATCH(E$3,'Bins 2025'!$D211:$ALO211,1),0)/1000</f>
        <v/>
      </c>
      <c r="F211">
        <f>IFERROR(MATCH(F$3,'Bins 2025'!$D211:$ALO211,1),0)/1000</f>
        <v/>
      </c>
      <c r="G211">
        <f>IFERROR(MATCH(G$3,'Bins 2025'!$D211:$ALO211,1),0)/1000</f>
        <v/>
      </c>
      <c r="H211">
        <f>IFERROR(MATCH(H$3,'Bins 2025'!$D211:$ALO211,1),0)/1000</f>
        <v/>
      </c>
      <c r="I211">
        <f>IFERROR(MATCH(I$3,'Bins 2025'!$D211:$ALO211,1),0)/1000</f>
        <v/>
      </c>
      <c r="J211">
        <f>IFERROR(MATCH(J$3,'Bins 2025'!$D211:$ALO211,1),0)/1000</f>
        <v/>
      </c>
      <c r="K211">
        <f>IFERROR(MATCH(K$3,'Bins 2025'!$D211:$ALO211,1),0)/1000</f>
        <v/>
      </c>
      <c r="L211">
        <f>IFERROR(MATCH(L$3,'Bins 2025'!$D211:$ALO211,1),0)/1000</f>
        <v/>
      </c>
      <c r="M211">
        <f>IFERROR(MATCH(M$3,'Bins 2025'!$D211:$ALO211,1),0)/1000</f>
        <v/>
      </c>
      <c r="N211">
        <f>IFERROR(MATCH(N$3,'Bins 2025'!$D211:$ALO211,1),0)/1000</f>
        <v/>
      </c>
      <c r="O211">
        <f>IFERROR(MATCH(O$3,'Bins 2025'!$D211:$ALO211,1),0)/1000</f>
        <v/>
      </c>
      <c r="P211">
        <f>IFERROR(MATCH(P$3,'Bins 2025'!$D211:$ALO211,1),0)/1000</f>
        <v/>
      </c>
      <c r="Q211">
        <f>IFERROR(MATCH(Q$3,'Bins 2025'!$D211:$ALO211,1),0)/1000</f>
        <v/>
      </c>
      <c r="R211">
        <f>IFERROR(MATCH(R$3,'Bins 2025'!$D211:$ALO211,1),0)/1000</f>
        <v/>
      </c>
      <c r="S211">
        <f>IFERROR(MATCH(S$3,'Bins 2025'!$D211:$ALO211,1),0)/1000</f>
        <v/>
      </c>
      <c r="T211">
        <f>IFERROR(MATCH(T$3,'Bins 2025'!$D211:$ALO211,1),0)/1000</f>
        <v/>
      </c>
      <c r="U211">
        <f>IFERROR(MATCH(U$3,'Bins 2025'!$D211:$ALO211,1),0)/1000</f>
        <v/>
      </c>
      <c r="V211">
        <f>IFERROR(MATCH(V$3,'Bins 2025'!$D211:$ALO211,1),0)/1000</f>
        <v/>
      </c>
      <c r="W211">
        <f>IFERROR(MATCH(W$3,'Bins 2025'!$D211:$ALO211,1),0)/1000</f>
        <v/>
      </c>
      <c r="X211">
        <f>IFERROR(MATCH(X$3,'Bins 2025'!$D211:$ALO211,1),0)/1000</f>
        <v/>
      </c>
      <c r="Y211">
        <f>IFERROR(MATCH(Y$3,'Bins 2025'!$D211:$ALO211,1),0)/1000</f>
        <v/>
      </c>
      <c r="Z211">
        <f>IFERROR(MATCH(Z$3,'Bins 2025'!$D211:$ALO211,1),0)/1000</f>
        <v/>
      </c>
      <c r="AA211">
        <f>IFERROR(MATCH(AA$3,'Bins 2025'!$D211:$ALO211,1),0)/1000</f>
        <v/>
      </c>
      <c r="AB211">
        <f>IFERROR(MATCH(AB$3,'Bins 2025'!$D211:$ALO211,1),0)/1000</f>
        <v/>
      </c>
      <c r="AC211">
        <f>IFERROR(MATCH(AC$3,'Bins 2025'!$D211:$ALO211,1),0)/1000</f>
        <v/>
      </c>
      <c r="AD211">
        <f>IFERROR(MATCH(AD$3,'Bins 2025'!$D211:$ALO211,1),0)/1000</f>
        <v/>
      </c>
      <c r="AE211">
        <f>IFERROR(MATCH(AE$3,'Bins 2025'!$D211:$ALO211,1),0)/1000</f>
        <v/>
      </c>
      <c r="AF211">
        <f>IFERROR(MATCH(AF$3,'Bins 2025'!$D211:$ALO211,1),0)/1000</f>
        <v/>
      </c>
      <c r="AG211">
        <f>IFERROR(MATCH(AG$3,'Bins 2025'!$D211:$ALO211,1),0)/1000</f>
        <v/>
      </c>
      <c r="AH211">
        <f>IFERROR(MATCH(AH$3,'Bins 2025'!$D211:$ALO211,1),0)/1000</f>
        <v/>
      </c>
      <c r="AI211">
        <f>IFERROR(MATCH(AI$3,'Bins 2025'!$D211:$ALO211,1),0)/1000</f>
        <v/>
      </c>
      <c r="AJ211">
        <f>IFERROR(MATCH(AJ$3,'Bins 2025'!$D211:$ALO211,1),0)/1000</f>
        <v/>
      </c>
      <c r="AK211">
        <f>IFERROR(MATCH(AK$3,'Bins 2025'!$D211:$ALO211,1),0)/1000</f>
        <v/>
      </c>
      <c r="AL211">
        <f>IFERROR(MATCH(AL$3,'Bins 2025'!$D211:$ALO211,1),0)/1000</f>
        <v/>
      </c>
      <c r="AM211">
        <f>IFERROR(MATCH(AM$3,'Bins 2025'!$D211:$ALO211,1),0)/1000</f>
        <v/>
      </c>
      <c r="AN211">
        <f>IFERROR(MATCH(AN$3,'Bins 2025'!$D211:$ALO211,1),0)/1000</f>
        <v/>
      </c>
      <c r="AO211">
        <f>IFERROR(MATCH(AO$3,'Bins 2025'!$D211:$ALO211,1),0)/1000</f>
        <v/>
      </c>
      <c r="AP211">
        <f>IFERROR(MATCH(AP$3,'Bins 2025'!$D211:$ALO211,1),0)/1000</f>
        <v/>
      </c>
      <c r="AQ211">
        <f>IFERROR(MATCH(AQ$3,'Bins 2025'!$D211:$ALO211,1),0)/1000</f>
        <v/>
      </c>
      <c r="AR211">
        <f>IFERROR(MATCH(AR$3,'Bins 2025'!$D211:$ALO211,1),0)/1000</f>
        <v/>
      </c>
      <c r="AS211">
        <f>IFERROR(MATCH(AS$3,'Bins 2025'!$D211:$ALO211,1),0)/1000</f>
        <v/>
      </c>
      <c r="AT211">
        <f>IFERROR(MATCH(AT$3,'Bins 2025'!$D211:$ALO211,1),0)/1000</f>
        <v/>
      </c>
      <c r="AU211">
        <f>IFERROR(MATCH(AU$3,'Bins 2025'!$D211:$ALO211,1),0)/1000</f>
        <v/>
      </c>
      <c r="AV211">
        <f>IFERROR(MATCH(AV$3,'Bins 2025'!$D211:$ALO211,1),0)/1000</f>
        <v/>
      </c>
      <c r="AW211">
        <f>IFERROR(MATCH(AW$3,'Bins 2025'!$D211:$ALO211,1),0)/1000</f>
        <v/>
      </c>
      <c r="AX211">
        <f>IFERROR(MATCH(AX$3,'Bins 2025'!$D211:$ALO211,1),0)/1000</f>
        <v/>
      </c>
      <c r="AY211">
        <f>IFERROR(MATCH(AY$3,'Bins 2025'!$D211:$ALO211,1),0)/1000</f>
        <v/>
      </c>
      <c r="AZ211">
        <f>IFERROR(MATCH(AZ$3,'Bins 2025'!$D211:$ALO211,1),0)/1000</f>
        <v/>
      </c>
      <c r="BA211">
        <f>IFERROR(MATCH(BA$3,'Bins 2025'!$D211:$ALO211,1),0)/1000</f>
        <v/>
      </c>
      <c r="BB211">
        <f>IFERROR(MATCH(BB$3,'Bins 2025'!$D211:$ALO211,1),0)/1000</f>
        <v/>
      </c>
      <c r="BC211">
        <f>IFERROR(MATCH(BC$3,'Bins 2025'!$D211:$ALO211,1),0)/1000</f>
        <v/>
      </c>
      <c r="BD211">
        <f>IFERROR(MATCH(BD$3,'Bins 2025'!$D211:$ALO211,1),0)/1000</f>
        <v/>
      </c>
      <c r="BE211">
        <f>IFERROR(MATCH(BE$3,'Bins 2025'!$D211:$ALO211,1),0)/1000</f>
        <v/>
      </c>
      <c r="BF211">
        <f>IFERROR(MATCH(BF$3,'Bins 2025'!$D211:$ALO211,1),0)/1000</f>
        <v/>
      </c>
      <c r="BG211">
        <f>IFERROR(MATCH(BG$3,'Bins 2025'!$D211:$ALO211,1),0)/1000</f>
        <v/>
      </c>
      <c r="BH211">
        <f>IFERROR(MATCH(BH$3,'Bins 2025'!$D211:$ALO211,1),0)/1000</f>
        <v/>
      </c>
      <c r="BI211">
        <f>IFERROR(MATCH(BI$3,'Bins 2025'!$D211:$ALO211,1),0)/1000</f>
        <v/>
      </c>
      <c r="BJ211">
        <f>IFERROR(MATCH(BJ$3,'Bins 2025'!$D211:$ALO211,1),0)/1000</f>
        <v/>
      </c>
      <c r="BK211">
        <f>IFERROR(MATCH(BK$3,'Bins 2025'!$D211:$ALO211,1),0)/1000</f>
        <v/>
      </c>
      <c r="BL211">
        <f>IFERROR(MATCH(BL$3,'Bins 2025'!$D211:$ALO211,1),0)/1000</f>
        <v/>
      </c>
      <c r="BM211">
        <f>IFERROR(MATCH(BM$3,'Bins 2025'!$D211:$ALO211,1),0)/1000</f>
        <v/>
      </c>
      <c r="BN211">
        <f>IFERROR(MATCH(BN$3,'Bins 2025'!$D211:$ALO211,1),0)/1000</f>
        <v/>
      </c>
      <c r="BO211">
        <f>IFERROR(MATCH(BO$3,'Bins 2025'!$D211:$ALO211,1),0)/1000</f>
        <v/>
      </c>
      <c r="BP211">
        <f>IFERROR(MATCH(BP$3,'Bins 2025'!$D211:$ALO211,1),0)/1000</f>
        <v/>
      </c>
      <c r="BQ211">
        <f>IFERROR(MATCH(BQ$3,'Bins 2025'!$D211:$ALO211,1),0)/1000</f>
        <v/>
      </c>
      <c r="BR211">
        <f>IFERROR(MATCH(BR$3,'Bins 2025'!$D211:$ALO211,1),0)/1000</f>
        <v/>
      </c>
      <c r="BS211">
        <f>IFERROR(MATCH(BS$3,'Bins 2025'!$D211:$ALO211,1),0)/1000</f>
        <v/>
      </c>
      <c r="BT211">
        <f>IFERROR(MATCH(BT$3,'Bins 2025'!$D211:$ALO211,1),0)/1000</f>
        <v/>
      </c>
      <c r="BU211">
        <f>IFERROR(MATCH(BU$3,'Bins 2025'!$D211:$ALO211,1),0)/1000</f>
        <v/>
      </c>
      <c r="BV211">
        <f>IFERROR(MATCH(BV$3,'Bins 2025'!$D211:$ALO211,1),0)/1000</f>
        <v/>
      </c>
      <c r="BW211">
        <f>IFERROR(MATCH(BW$3,'Bins 2025'!$D211:$ALO211,1),0)/1000</f>
        <v/>
      </c>
      <c r="BX211">
        <f>IFERROR(MATCH(BX$3,'Bins 2025'!$D211:$ALO211,1),0)/1000</f>
        <v/>
      </c>
      <c r="BY211">
        <f>IFERROR(MATCH(BY$3,'Bins 2025'!$D211:$ALO211,1),0)/1000</f>
        <v/>
      </c>
      <c r="BZ211">
        <f>IFERROR(MATCH(BZ$3,'Bins 2025'!$D211:$ALO211,1),0)/1000</f>
        <v/>
      </c>
      <c r="CA211">
        <f>IFERROR(MATCH(CA$3,'Bins 2025'!$D211:$ALO211,1),0)/1000</f>
        <v/>
      </c>
      <c r="CB211">
        <f>IFERROR(MATCH(CB$3,'Bins 2025'!$D211:$ALO211,1),0)/1000</f>
        <v/>
      </c>
      <c r="CC211">
        <f>IFERROR(MATCH(CC$3,'Bins 2025'!$D211:$ALO211,1),0)/1000</f>
        <v/>
      </c>
      <c r="CD211">
        <f>IFERROR(MATCH(CD$3,'Bins 2025'!$D211:$ALO211,1),0)/1000</f>
        <v/>
      </c>
      <c r="CE211">
        <f>IFERROR(MATCH(CE$3,'Bins 2025'!$D211:$ALO211,1),0)/1000</f>
        <v/>
      </c>
      <c r="CF211">
        <f>IFERROR(MATCH(CF$3,'Bins 2025'!$D211:$ALO211,1),0)/1000</f>
        <v/>
      </c>
      <c r="CG211">
        <f>IFERROR(MATCH(CG$3,'Bins 2025'!$D211:$ALO211,1),0)/1000</f>
        <v/>
      </c>
      <c r="CH211">
        <f>IFERROR(MATCH(CH$3,'Bins 2025'!$D211:$ALO211,1),0)/1000</f>
        <v/>
      </c>
      <c r="CI211">
        <f>IFERROR(MATCH(CI$3,'Bins 2025'!$D211:$ALO211,1),0)/1000</f>
        <v/>
      </c>
      <c r="CJ211">
        <f>IFERROR(MATCH(CJ$3,'Bins 2025'!$D211:$ALO211,1),0)/1000</f>
        <v/>
      </c>
      <c r="CK211">
        <f>IFERROR(MATCH(CK$3,'Bins 2025'!$D211:$ALO211,1),0)/1000</f>
        <v/>
      </c>
      <c r="CL211">
        <f>IFERROR(MATCH(CL$3,'Bins 2025'!$D211:$ALO211,1),0)/1000</f>
        <v/>
      </c>
      <c r="CM211">
        <f>IFERROR(MATCH(CM$3,'Bins 2025'!$D211:$ALO211,1),0)/1000</f>
        <v/>
      </c>
      <c r="CN211">
        <f>IFERROR(MATCH(CN$3,'Bins 2025'!$D211:$ALO211,1),0)/1000</f>
        <v/>
      </c>
      <c r="CO211">
        <f>IFERROR(MATCH(CO$3,'Bins 2025'!$D211:$ALO211,1),0)/1000</f>
        <v/>
      </c>
      <c r="CP211">
        <f>IFERROR(MATCH(CP$3,'Bins 2025'!$D211:$ALO211,1),0)/1000</f>
        <v/>
      </c>
      <c r="CQ211">
        <f>IFERROR(MATCH(CQ$3,'Bins 2025'!$D211:$ALO211,1),0)/1000</f>
        <v/>
      </c>
      <c r="CR211">
        <f>IFERROR(MATCH(CR$3,'Bins 2025'!$D211:$ALO211,1),0)/1000</f>
        <v/>
      </c>
      <c r="CS211">
        <f>IFERROR(MATCH(CS$3,'Bins 2025'!$D211:$ALO211,1),0)/1000</f>
        <v/>
      </c>
      <c r="CT211">
        <f>IFERROR(MATCH(CT$3,'Bins 2025'!$D211:$ALO211,1),0)/1000</f>
        <v/>
      </c>
      <c r="CU211">
        <f>IFERROR(MATCH(CU$3,'Bins 2025'!$D211:$ALO211,1),0)/1000</f>
        <v/>
      </c>
      <c r="CV211">
        <f>IFERROR(MATCH(CV$3,'Bins 2025'!$D211:$ALO211,1),0)/1000</f>
        <v/>
      </c>
      <c r="CW211">
        <f>IFERROR(MATCH(CW$3,'Bins 2025'!$D211:$ALO211,1),0)/1000</f>
        <v/>
      </c>
      <c r="CX211">
        <f>IFERROR(MATCH(CX$3,'Bins 2025'!$D211:$ALO211,1),0)/1000</f>
        <v/>
      </c>
      <c r="CY211">
        <f>IFERROR(MATCH(CY$3,'Bins 2025'!$D211:$ALO211,1),0)/1000</f>
        <v/>
      </c>
      <c r="CZ211">
        <f>IFERROR(MATCH(CZ$3,'Bins 2025'!$D211:$ALO211,1),0)/1000</f>
        <v/>
      </c>
      <c r="DA211">
        <f>IFERROR(MATCH(DA$3,'Bins 2025'!$D211:$ALO211,1),0)/1000</f>
        <v/>
      </c>
      <c r="DB211">
        <f>IFERROR(MATCH(DB$3,'Bins 2025'!$D211:$ALO211,1),0)/1000</f>
        <v/>
      </c>
      <c r="DC211">
        <f>IFERROR(MATCH(DC$3,'Bins 2025'!$D211:$ALO211,1),0)/1000</f>
        <v/>
      </c>
      <c r="DD211">
        <f>IFERROR(MATCH(DD$3,'Bins 2025'!$D211:$ALO211,1),0)/1000</f>
        <v/>
      </c>
      <c r="DE211">
        <f>IFERROR(MATCH(DE$3,'Bins 2025'!$D211:$ALO211,1),0)/1000</f>
        <v/>
      </c>
      <c r="DF211">
        <f>IFERROR(MATCH(DF$3,'Bins 2025'!$D211:$ALO211,1),0)/1000</f>
        <v/>
      </c>
      <c r="DG211">
        <f>IFERROR(MATCH(DG$3,'Bins 2025'!$D211:$ALO211,1),0)/1000</f>
        <v/>
      </c>
      <c r="DH211">
        <f>IFERROR(MATCH(DH$3,'Bins 2025'!$D211:$ALO211,1),0)/1000</f>
        <v/>
      </c>
      <c r="DI211">
        <f>IFERROR(MATCH(DI$3,'Bins 2025'!$D211:$ALO211,1),0)/1000</f>
        <v/>
      </c>
      <c r="DJ211">
        <f>IFERROR(MATCH(DJ$3,'Bins 2025'!$D211:$ALO211,1),0)/1000</f>
        <v/>
      </c>
      <c r="DK211">
        <f>IFERROR(MATCH(DK$3,'Bins 2025'!$D211:$ALO211,1),0)/1000</f>
        <v/>
      </c>
      <c r="DL211">
        <f>IFERROR(MATCH(DL$3,'Bins 2025'!$D211:$ALO211,1),0)/1000</f>
        <v/>
      </c>
      <c r="DM211">
        <f>IFERROR(MATCH(DM$3,'Bins 2025'!$D211:$ALO211,1),0)/1000</f>
        <v/>
      </c>
      <c r="DN211">
        <f>IFERROR(MATCH(DN$3,'Bins 2025'!$D211:$ALO211,1),0)/1000</f>
        <v/>
      </c>
      <c r="DO211">
        <f>IFERROR(MATCH(DO$3,'Bins 2025'!$D211:$ALO211,1),0)/1000</f>
        <v/>
      </c>
      <c r="DP211">
        <f>IFERROR(MATCH(DP$3,'Bins 2025'!$D211:$ALO211,1),0)/1000</f>
        <v/>
      </c>
      <c r="DQ211">
        <f>IFERROR(MATCH(DQ$3,'Bins 2025'!$D211:$ALO211,1),0)/1000</f>
        <v/>
      </c>
      <c r="DR211">
        <f>IFERROR(MATCH(DR$3,'Bins 2025'!$D211:$ALO211,1),0)/1000</f>
        <v/>
      </c>
      <c r="DS211">
        <f>IFERROR(MATCH(DS$3,'Bins 2025'!$D211:$ALO211,1),0)/1000</f>
        <v/>
      </c>
      <c r="DT211">
        <f>IFERROR(MATCH(DT$3,'Bins 2025'!$D211:$ALO211,1),0)/1000</f>
        <v/>
      </c>
      <c r="DU211">
        <f>IFERROR(MATCH(DU$3,'Bins 2025'!$D211:$ALO211,1),0)/1000</f>
        <v/>
      </c>
      <c r="DV211">
        <f>IFERROR(MATCH(DV$3,'Bins 2025'!$D211:$ALO211,1),0)/1000</f>
        <v/>
      </c>
      <c r="DW211">
        <f>IFERROR(MATCH(DW$3,'Bins 2025'!$D211:$ALO211,1),0)/1000</f>
        <v/>
      </c>
      <c r="DX211">
        <f>IFERROR(MATCH(DX$3,'Bins 2025'!$D211:$ALO211,1),0)/1000</f>
        <v/>
      </c>
      <c r="DY211">
        <f>IFERROR(MATCH(DY$3,'Bins 2025'!$D211:$ALO211,1),0)/1000</f>
        <v/>
      </c>
      <c r="DZ211">
        <f>IFERROR(MATCH(DZ$3,'Bins 2025'!$D211:$ALO211,1),0)/1000</f>
        <v/>
      </c>
      <c r="EA211">
        <f>IFERROR(MATCH(EA$3,'Bins 2025'!$D211:$ALO211,1),0)/1000</f>
        <v/>
      </c>
      <c r="EB211">
        <f>IFERROR(MATCH(EB$3,'Bins 2025'!$D211:$ALO211,1),0)/1000</f>
        <v/>
      </c>
      <c r="EC211">
        <f>IFERROR(MATCH(EC$3,'Bins 2025'!$D211:$ALO211,1),0)/1000</f>
        <v/>
      </c>
      <c r="ED211">
        <f>IFERROR(MATCH(ED$3,'Bins 2025'!$D211:$ALO211,1),0)/1000</f>
        <v/>
      </c>
      <c r="EE211">
        <f>IFERROR(MATCH(EE$3,'Bins 2025'!$D211:$ALO211,1),0)/1000</f>
        <v/>
      </c>
      <c r="EF211">
        <f>IFERROR(MATCH(EF$3,'Bins 2025'!$D211:$ALO211,1),0)/1000</f>
        <v/>
      </c>
      <c r="EG211">
        <f>IFERROR(MATCH(EG$3,'Bins 2025'!$D211:$ALO211,1),0)/1000</f>
        <v/>
      </c>
      <c r="EH211">
        <f>IFERROR(MATCH(EH$3,'Bins 2025'!$D211:$ALO211,1),0)/1000</f>
        <v/>
      </c>
      <c r="EI211">
        <f>IFERROR(MATCH(EI$3,'Bins 2025'!$D211:$ALO211,1),0)/1000</f>
        <v/>
      </c>
      <c r="EJ211">
        <f>IFERROR(MATCH(EJ$3,'Bins 2025'!$D211:$ALO211,1),0)/1000</f>
        <v/>
      </c>
      <c r="EK211">
        <f>IFERROR(MATCH(EK$3,'Bins 2025'!$D211:$ALO211,1),0)/1000</f>
        <v/>
      </c>
      <c r="EL211">
        <f>IFERROR(MATCH(EL$3,'Bins 2025'!$D211:$ALO211,1),0)/1000</f>
        <v/>
      </c>
      <c r="EM211">
        <f>IFERROR(MATCH(EM$3,'Bins 2025'!$D211:$ALO211,1),0)/1000</f>
        <v/>
      </c>
      <c r="EN211">
        <f>IFERROR(MATCH(EN$3,'Bins 2025'!$D211:$ALO211,1),0)/1000</f>
        <v/>
      </c>
      <c r="EO211">
        <f>IFERROR(MATCH(EO$3,'Bins 2025'!$D211:$ALO211,1),0)/1000</f>
        <v/>
      </c>
      <c r="EP211">
        <f>IFERROR(MATCH(EP$3,'Bins 2025'!$D211:$ALO211,1),0)/1000</f>
        <v/>
      </c>
      <c r="EQ211">
        <f>IFERROR(MATCH(EQ$3,'Bins 2025'!$D211:$ALO211,1),0)/1000</f>
        <v/>
      </c>
      <c r="ER211">
        <f>IFERROR(MATCH(ER$3,'Bins 2025'!$D211:$ALO211,1),0)/1000</f>
        <v/>
      </c>
      <c r="ES211">
        <f>IFERROR(MATCH(ES$3,'Bins 2025'!$D211:$ALO211,1),0)/1000</f>
        <v/>
      </c>
      <c r="ET211">
        <f>IFERROR(MATCH(ET$3,'Bins 2025'!$D211:$ALO211,1),0)/1000</f>
        <v/>
      </c>
      <c r="EU211">
        <f>IFERROR(MATCH(EU$3,'Bins 2025'!$D211:$ALO211,1),0)/1000</f>
        <v/>
      </c>
      <c r="EV211">
        <f>IFERROR(MATCH(EV$3,'Bins 2025'!$D211:$ALO211,1),0)/1000</f>
        <v/>
      </c>
      <c r="EW211">
        <f>IFERROR(MATCH(EW$3,'Bins 2025'!$D211:$ALO211,1),0)/1000</f>
        <v/>
      </c>
      <c r="EX211">
        <f>IFERROR(MATCH(EX$3,'Bins 2025'!$D211:$ALO211,1),0)/1000</f>
        <v/>
      </c>
      <c r="EY211">
        <f>IFERROR(MATCH(EY$3,'Bins 2025'!$D211:$ALO211,1),0)/1000</f>
        <v/>
      </c>
      <c r="EZ211">
        <f>IFERROR(MATCH(EZ$3,'Bins 2025'!$D211:$ALO211,1),0)/1000</f>
        <v/>
      </c>
      <c r="FA211">
        <f>IFERROR(MATCH(FA$3,'Bins 2025'!$D211:$ALO211,1),0)/1000</f>
        <v/>
      </c>
      <c r="FB211">
        <f>IFERROR(MATCH(FB$3,'Bins 2025'!$D211:$ALO211,1),0)/1000</f>
        <v/>
      </c>
      <c r="FC211">
        <f>IFERROR(MATCH(FC$3,'Bins 2025'!$D211:$ALO211,1),0)/1000</f>
        <v/>
      </c>
      <c r="FD211">
        <f>IFERROR(MATCH(FD$3,'Bins 2025'!$D211:$ALO211,1),0)/1000</f>
        <v/>
      </c>
      <c r="FE211">
        <f>IFERROR(MATCH(FE$3,'Bins 2025'!$D211:$ALO211,1),0)/1000</f>
        <v/>
      </c>
      <c r="FF211">
        <f>IFERROR(MATCH(FF$3,'Bins 2025'!$D211:$ALO211,1),0)/1000</f>
        <v/>
      </c>
      <c r="FG211">
        <f>IFERROR(MATCH(FG$3,'Bins 2025'!$D211:$ALO211,1),0)/1000</f>
        <v/>
      </c>
      <c r="FH211">
        <f>IFERROR(MATCH(FH$3,'Bins 2025'!$D211:$ALO211,1),0)/1000</f>
        <v/>
      </c>
      <c r="FI211">
        <f>IFERROR(MATCH(FI$3,'Bins 2025'!$D211:$ALO211,1),0)/1000</f>
        <v/>
      </c>
      <c r="FJ211">
        <f>IFERROR(MATCH(FJ$3,'Bins 2025'!$D211:$ALO211,1),0)/1000</f>
        <v/>
      </c>
      <c r="FK211">
        <f>IFERROR(MATCH(FK$3,'Bins 2025'!$D211:$ALO211,1),0)/1000</f>
        <v/>
      </c>
      <c r="FL211">
        <f>IFERROR(MATCH(FL$3,'Bins 2025'!$D211:$ALO211,1),0)/1000</f>
        <v/>
      </c>
      <c r="FM211">
        <f>IFERROR(MATCH(FM$3,'Bins 2025'!$D211:$ALO211,1),0)/1000</f>
        <v/>
      </c>
      <c r="FN211">
        <f>IFERROR(MATCH(FN$3,'Bins 2025'!$D211:$ALO211,1),0)/1000</f>
        <v/>
      </c>
      <c r="FO211">
        <f>IFERROR(MATCH(FO$3,'Bins 2025'!$D211:$ALO211,1),0)/1000</f>
        <v/>
      </c>
      <c r="FP211">
        <f>IFERROR(MATCH(FP$3,'Bins 2025'!$D211:$ALO211,1),0)/1000</f>
        <v/>
      </c>
      <c r="FQ211">
        <f>IFERROR(MATCH(FQ$3,'Bins 2025'!$D211:$ALO211,1),0)/1000</f>
        <v/>
      </c>
      <c r="FR211">
        <f>IFERROR(MATCH(FR$3,'Bins 2025'!$D211:$ALO211,1),0)/1000</f>
        <v/>
      </c>
      <c r="FS211">
        <f>IFERROR(MATCH(FS$3,'Bins 2025'!$D211:$ALO211,1),0)/1000</f>
        <v/>
      </c>
      <c r="FT211">
        <f>IFERROR(MATCH(FT$3,'Bins 2025'!$D211:$ALO211,1),0)/1000</f>
        <v/>
      </c>
      <c r="FU211">
        <f>IFERROR(MATCH(FU$3,'Bins 2025'!$D211:$ALO211,1),0)/1000</f>
        <v/>
      </c>
      <c r="FV211">
        <f>IFERROR(MATCH(FV$3,'Bins 2025'!$D211:$ALO211,1),0)/1000</f>
        <v/>
      </c>
      <c r="FW211">
        <f>IFERROR(MATCH(FW$3,'Bins 2025'!$D211:$ALO211,1),0)/1000</f>
        <v/>
      </c>
      <c r="FX211">
        <f>IFERROR(MATCH(FX$3,'Bins 2025'!$D211:$ALO211,1),0)/1000</f>
        <v/>
      </c>
      <c r="FY211">
        <f>IFERROR(MATCH(FY$3,'Bins 2025'!$D211:$ALO211,1),0)/1000</f>
        <v/>
      </c>
      <c r="FZ211">
        <f>IFERROR(MATCH(FZ$3,'Bins 2025'!$D211:$ALO211,1),0)/1000</f>
        <v/>
      </c>
      <c r="GA211">
        <f>IFERROR(MATCH(GA$3,'Bins 2025'!$D211:$ALO211,1),0)/1000</f>
        <v/>
      </c>
      <c r="GB211">
        <f>IFERROR(MATCH(GB$3,'Bins 2025'!$D211:$ALO211,1),0)/1000</f>
        <v/>
      </c>
      <c r="GC211">
        <f>IFERROR(MATCH(GC$3,'Bins 2025'!$D211:$ALO211,1),0)/1000</f>
        <v/>
      </c>
      <c r="GD211">
        <f>IFERROR(MATCH(GD$3,'Bins 2025'!$D211:$ALO211,1),0)/1000</f>
        <v/>
      </c>
      <c r="GE211">
        <f>IFERROR(MATCH(GE$3,'Bins 2025'!$D211:$ALO211,1),0)/1000</f>
        <v/>
      </c>
      <c r="GF211">
        <f>IFERROR(MATCH(GF$3,'Bins 2025'!$D211:$ALO211,1),0)/1000</f>
        <v/>
      </c>
      <c r="GG211">
        <f>IFERROR(MATCH(GG$3,'Bins 2025'!$D211:$ALO211,1),0)/1000</f>
        <v/>
      </c>
      <c r="GH211">
        <f>IFERROR(MATCH(GH$3,'Bins 2025'!$D211:$ALO211,1),0)/1000</f>
        <v/>
      </c>
      <c r="GI211">
        <f>IFERROR(MATCH(GI$3,'Bins 2025'!$D211:$ALO211,1),0)/1000</f>
        <v/>
      </c>
      <c r="GJ211">
        <f>IFERROR(MATCH(GJ$3,'Bins 2025'!$D211:$ALO211,1),0)/1000</f>
        <v/>
      </c>
      <c r="GK211">
        <f>IFERROR(MATCH(GK$3,'Bins 2025'!$D211:$ALO211,1),0)/1000</f>
        <v/>
      </c>
      <c r="GL211">
        <f>IFERROR(MATCH(GL$3,'Bins 2025'!$D211:$ALO211,1),0)/1000</f>
        <v/>
      </c>
      <c r="GM211">
        <f>IFERROR(MATCH(GM$3,'Bins 2025'!$D211:$ALO211,1),0)/1000</f>
        <v/>
      </c>
      <c r="GN211">
        <f>IFERROR(MATCH(GN$3,'Bins 2025'!$D211:$ALO211,1),0)/1000</f>
        <v/>
      </c>
      <c r="GO211">
        <f>IFERROR(MATCH(GO$3,'Bins 2025'!$D211:$ALO211,1),0)/1000</f>
        <v/>
      </c>
      <c r="GP211">
        <f>IFERROR(MATCH(GP$3,'Bins 2025'!$D211:$ALO211,1),0)/1000</f>
        <v/>
      </c>
      <c r="GQ211">
        <f>IFERROR(MATCH(GQ$3,'Bins 2025'!$D211:$ALO211,1),0)/1000</f>
        <v/>
      </c>
      <c r="GR211">
        <f>IFERROR(MATCH(GR$3,'Bins 2025'!$D211:$ALO211,1),0)/1000</f>
        <v/>
      </c>
      <c r="GS211">
        <f>IFERROR(MATCH(GS$3,'Bins 2025'!$D211:$ALO211,1),0)/1000</f>
        <v/>
      </c>
      <c r="GT211">
        <f>IFERROR(MATCH(GT$3,'Bins 2025'!$D211:$ALO211,1),0)/1000</f>
        <v/>
      </c>
      <c r="GU211">
        <f>IFERROR(MATCH(GU$3,'Bins 2025'!$D211:$ALO211,1),0)/1000</f>
        <v/>
      </c>
    </row>
    <row r="212">
      <c r="B212">
        <f>Inputs!B212</f>
        <v/>
      </c>
      <c r="C212">
        <f>Inputs!K212</f>
        <v/>
      </c>
      <c r="D212">
        <f>N(Inputs!H212)</f>
        <v/>
      </c>
      <c r="E212">
        <f>IFERROR(MATCH(E$3,'Bins 2025'!$D212:$ALO212,1),0)/1000</f>
        <v/>
      </c>
      <c r="F212">
        <f>IFERROR(MATCH(F$3,'Bins 2025'!$D212:$ALO212,1),0)/1000</f>
        <v/>
      </c>
      <c r="G212">
        <f>IFERROR(MATCH(G$3,'Bins 2025'!$D212:$ALO212,1),0)/1000</f>
        <v/>
      </c>
      <c r="H212">
        <f>IFERROR(MATCH(H$3,'Bins 2025'!$D212:$ALO212,1),0)/1000</f>
        <v/>
      </c>
      <c r="I212">
        <f>IFERROR(MATCH(I$3,'Bins 2025'!$D212:$ALO212,1),0)/1000</f>
        <v/>
      </c>
      <c r="J212">
        <f>IFERROR(MATCH(J$3,'Bins 2025'!$D212:$ALO212,1),0)/1000</f>
        <v/>
      </c>
      <c r="K212">
        <f>IFERROR(MATCH(K$3,'Bins 2025'!$D212:$ALO212,1),0)/1000</f>
        <v/>
      </c>
      <c r="L212">
        <f>IFERROR(MATCH(L$3,'Bins 2025'!$D212:$ALO212,1),0)/1000</f>
        <v/>
      </c>
      <c r="M212">
        <f>IFERROR(MATCH(M$3,'Bins 2025'!$D212:$ALO212,1),0)/1000</f>
        <v/>
      </c>
      <c r="N212">
        <f>IFERROR(MATCH(N$3,'Bins 2025'!$D212:$ALO212,1),0)/1000</f>
        <v/>
      </c>
      <c r="O212">
        <f>IFERROR(MATCH(O$3,'Bins 2025'!$D212:$ALO212,1),0)/1000</f>
        <v/>
      </c>
      <c r="P212">
        <f>IFERROR(MATCH(P$3,'Bins 2025'!$D212:$ALO212,1),0)/1000</f>
        <v/>
      </c>
      <c r="Q212">
        <f>IFERROR(MATCH(Q$3,'Bins 2025'!$D212:$ALO212,1),0)/1000</f>
        <v/>
      </c>
      <c r="R212">
        <f>IFERROR(MATCH(R$3,'Bins 2025'!$D212:$ALO212,1),0)/1000</f>
        <v/>
      </c>
      <c r="S212">
        <f>IFERROR(MATCH(S$3,'Bins 2025'!$D212:$ALO212,1),0)/1000</f>
        <v/>
      </c>
      <c r="T212">
        <f>IFERROR(MATCH(T$3,'Bins 2025'!$D212:$ALO212,1),0)/1000</f>
        <v/>
      </c>
      <c r="U212">
        <f>IFERROR(MATCH(U$3,'Bins 2025'!$D212:$ALO212,1),0)/1000</f>
        <v/>
      </c>
      <c r="V212">
        <f>IFERROR(MATCH(V$3,'Bins 2025'!$D212:$ALO212,1),0)/1000</f>
        <v/>
      </c>
      <c r="W212">
        <f>IFERROR(MATCH(W$3,'Bins 2025'!$D212:$ALO212,1),0)/1000</f>
        <v/>
      </c>
      <c r="X212">
        <f>IFERROR(MATCH(X$3,'Bins 2025'!$D212:$ALO212,1),0)/1000</f>
        <v/>
      </c>
      <c r="Y212">
        <f>IFERROR(MATCH(Y$3,'Bins 2025'!$D212:$ALO212,1),0)/1000</f>
        <v/>
      </c>
      <c r="Z212">
        <f>IFERROR(MATCH(Z$3,'Bins 2025'!$D212:$ALO212,1),0)/1000</f>
        <v/>
      </c>
      <c r="AA212">
        <f>IFERROR(MATCH(AA$3,'Bins 2025'!$D212:$ALO212,1),0)/1000</f>
        <v/>
      </c>
      <c r="AB212">
        <f>IFERROR(MATCH(AB$3,'Bins 2025'!$D212:$ALO212,1),0)/1000</f>
        <v/>
      </c>
      <c r="AC212">
        <f>IFERROR(MATCH(AC$3,'Bins 2025'!$D212:$ALO212,1),0)/1000</f>
        <v/>
      </c>
      <c r="AD212">
        <f>IFERROR(MATCH(AD$3,'Bins 2025'!$D212:$ALO212,1),0)/1000</f>
        <v/>
      </c>
      <c r="AE212">
        <f>IFERROR(MATCH(AE$3,'Bins 2025'!$D212:$ALO212,1),0)/1000</f>
        <v/>
      </c>
      <c r="AF212">
        <f>IFERROR(MATCH(AF$3,'Bins 2025'!$D212:$ALO212,1),0)/1000</f>
        <v/>
      </c>
      <c r="AG212">
        <f>IFERROR(MATCH(AG$3,'Bins 2025'!$D212:$ALO212,1),0)/1000</f>
        <v/>
      </c>
      <c r="AH212">
        <f>IFERROR(MATCH(AH$3,'Bins 2025'!$D212:$ALO212,1),0)/1000</f>
        <v/>
      </c>
      <c r="AI212">
        <f>IFERROR(MATCH(AI$3,'Bins 2025'!$D212:$ALO212,1),0)/1000</f>
        <v/>
      </c>
      <c r="AJ212">
        <f>IFERROR(MATCH(AJ$3,'Bins 2025'!$D212:$ALO212,1),0)/1000</f>
        <v/>
      </c>
      <c r="AK212">
        <f>IFERROR(MATCH(AK$3,'Bins 2025'!$D212:$ALO212,1),0)/1000</f>
        <v/>
      </c>
      <c r="AL212">
        <f>IFERROR(MATCH(AL$3,'Bins 2025'!$D212:$ALO212,1),0)/1000</f>
        <v/>
      </c>
      <c r="AM212">
        <f>IFERROR(MATCH(AM$3,'Bins 2025'!$D212:$ALO212,1),0)/1000</f>
        <v/>
      </c>
      <c r="AN212">
        <f>IFERROR(MATCH(AN$3,'Bins 2025'!$D212:$ALO212,1),0)/1000</f>
        <v/>
      </c>
      <c r="AO212">
        <f>IFERROR(MATCH(AO$3,'Bins 2025'!$D212:$ALO212,1),0)/1000</f>
        <v/>
      </c>
      <c r="AP212">
        <f>IFERROR(MATCH(AP$3,'Bins 2025'!$D212:$ALO212,1),0)/1000</f>
        <v/>
      </c>
      <c r="AQ212">
        <f>IFERROR(MATCH(AQ$3,'Bins 2025'!$D212:$ALO212,1),0)/1000</f>
        <v/>
      </c>
      <c r="AR212">
        <f>IFERROR(MATCH(AR$3,'Bins 2025'!$D212:$ALO212,1),0)/1000</f>
        <v/>
      </c>
      <c r="AS212">
        <f>IFERROR(MATCH(AS$3,'Bins 2025'!$D212:$ALO212,1),0)/1000</f>
        <v/>
      </c>
      <c r="AT212">
        <f>IFERROR(MATCH(AT$3,'Bins 2025'!$D212:$ALO212,1),0)/1000</f>
        <v/>
      </c>
      <c r="AU212">
        <f>IFERROR(MATCH(AU$3,'Bins 2025'!$D212:$ALO212,1),0)/1000</f>
        <v/>
      </c>
      <c r="AV212">
        <f>IFERROR(MATCH(AV$3,'Bins 2025'!$D212:$ALO212,1),0)/1000</f>
        <v/>
      </c>
      <c r="AW212">
        <f>IFERROR(MATCH(AW$3,'Bins 2025'!$D212:$ALO212,1),0)/1000</f>
        <v/>
      </c>
      <c r="AX212">
        <f>IFERROR(MATCH(AX$3,'Bins 2025'!$D212:$ALO212,1),0)/1000</f>
        <v/>
      </c>
      <c r="AY212">
        <f>IFERROR(MATCH(AY$3,'Bins 2025'!$D212:$ALO212,1),0)/1000</f>
        <v/>
      </c>
      <c r="AZ212">
        <f>IFERROR(MATCH(AZ$3,'Bins 2025'!$D212:$ALO212,1),0)/1000</f>
        <v/>
      </c>
      <c r="BA212">
        <f>IFERROR(MATCH(BA$3,'Bins 2025'!$D212:$ALO212,1),0)/1000</f>
        <v/>
      </c>
      <c r="BB212">
        <f>IFERROR(MATCH(BB$3,'Bins 2025'!$D212:$ALO212,1),0)/1000</f>
        <v/>
      </c>
      <c r="BC212">
        <f>IFERROR(MATCH(BC$3,'Bins 2025'!$D212:$ALO212,1),0)/1000</f>
        <v/>
      </c>
      <c r="BD212">
        <f>IFERROR(MATCH(BD$3,'Bins 2025'!$D212:$ALO212,1),0)/1000</f>
        <v/>
      </c>
      <c r="BE212">
        <f>IFERROR(MATCH(BE$3,'Bins 2025'!$D212:$ALO212,1),0)/1000</f>
        <v/>
      </c>
      <c r="BF212">
        <f>IFERROR(MATCH(BF$3,'Bins 2025'!$D212:$ALO212,1),0)/1000</f>
        <v/>
      </c>
      <c r="BG212">
        <f>IFERROR(MATCH(BG$3,'Bins 2025'!$D212:$ALO212,1),0)/1000</f>
        <v/>
      </c>
      <c r="BH212">
        <f>IFERROR(MATCH(BH$3,'Bins 2025'!$D212:$ALO212,1),0)/1000</f>
        <v/>
      </c>
      <c r="BI212">
        <f>IFERROR(MATCH(BI$3,'Bins 2025'!$D212:$ALO212,1),0)/1000</f>
        <v/>
      </c>
      <c r="BJ212">
        <f>IFERROR(MATCH(BJ$3,'Bins 2025'!$D212:$ALO212,1),0)/1000</f>
        <v/>
      </c>
      <c r="BK212">
        <f>IFERROR(MATCH(BK$3,'Bins 2025'!$D212:$ALO212,1),0)/1000</f>
        <v/>
      </c>
      <c r="BL212">
        <f>IFERROR(MATCH(BL$3,'Bins 2025'!$D212:$ALO212,1),0)/1000</f>
        <v/>
      </c>
      <c r="BM212">
        <f>IFERROR(MATCH(BM$3,'Bins 2025'!$D212:$ALO212,1),0)/1000</f>
        <v/>
      </c>
      <c r="BN212">
        <f>IFERROR(MATCH(BN$3,'Bins 2025'!$D212:$ALO212,1),0)/1000</f>
        <v/>
      </c>
      <c r="BO212">
        <f>IFERROR(MATCH(BO$3,'Bins 2025'!$D212:$ALO212,1),0)/1000</f>
        <v/>
      </c>
      <c r="BP212">
        <f>IFERROR(MATCH(BP$3,'Bins 2025'!$D212:$ALO212,1),0)/1000</f>
        <v/>
      </c>
      <c r="BQ212">
        <f>IFERROR(MATCH(BQ$3,'Bins 2025'!$D212:$ALO212,1),0)/1000</f>
        <v/>
      </c>
      <c r="BR212">
        <f>IFERROR(MATCH(BR$3,'Bins 2025'!$D212:$ALO212,1),0)/1000</f>
        <v/>
      </c>
      <c r="BS212">
        <f>IFERROR(MATCH(BS$3,'Bins 2025'!$D212:$ALO212,1),0)/1000</f>
        <v/>
      </c>
      <c r="BT212">
        <f>IFERROR(MATCH(BT$3,'Bins 2025'!$D212:$ALO212,1),0)/1000</f>
        <v/>
      </c>
      <c r="BU212">
        <f>IFERROR(MATCH(BU$3,'Bins 2025'!$D212:$ALO212,1),0)/1000</f>
        <v/>
      </c>
      <c r="BV212">
        <f>IFERROR(MATCH(BV$3,'Bins 2025'!$D212:$ALO212,1),0)/1000</f>
        <v/>
      </c>
      <c r="BW212">
        <f>IFERROR(MATCH(BW$3,'Bins 2025'!$D212:$ALO212,1),0)/1000</f>
        <v/>
      </c>
      <c r="BX212">
        <f>IFERROR(MATCH(BX$3,'Bins 2025'!$D212:$ALO212,1),0)/1000</f>
        <v/>
      </c>
      <c r="BY212">
        <f>IFERROR(MATCH(BY$3,'Bins 2025'!$D212:$ALO212,1),0)/1000</f>
        <v/>
      </c>
      <c r="BZ212">
        <f>IFERROR(MATCH(BZ$3,'Bins 2025'!$D212:$ALO212,1),0)/1000</f>
        <v/>
      </c>
      <c r="CA212">
        <f>IFERROR(MATCH(CA$3,'Bins 2025'!$D212:$ALO212,1),0)/1000</f>
        <v/>
      </c>
      <c r="CB212">
        <f>IFERROR(MATCH(CB$3,'Bins 2025'!$D212:$ALO212,1),0)/1000</f>
        <v/>
      </c>
      <c r="CC212">
        <f>IFERROR(MATCH(CC$3,'Bins 2025'!$D212:$ALO212,1),0)/1000</f>
        <v/>
      </c>
      <c r="CD212">
        <f>IFERROR(MATCH(CD$3,'Bins 2025'!$D212:$ALO212,1),0)/1000</f>
        <v/>
      </c>
      <c r="CE212">
        <f>IFERROR(MATCH(CE$3,'Bins 2025'!$D212:$ALO212,1),0)/1000</f>
        <v/>
      </c>
      <c r="CF212">
        <f>IFERROR(MATCH(CF$3,'Bins 2025'!$D212:$ALO212,1),0)/1000</f>
        <v/>
      </c>
      <c r="CG212">
        <f>IFERROR(MATCH(CG$3,'Bins 2025'!$D212:$ALO212,1),0)/1000</f>
        <v/>
      </c>
      <c r="CH212">
        <f>IFERROR(MATCH(CH$3,'Bins 2025'!$D212:$ALO212,1),0)/1000</f>
        <v/>
      </c>
      <c r="CI212">
        <f>IFERROR(MATCH(CI$3,'Bins 2025'!$D212:$ALO212,1),0)/1000</f>
        <v/>
      </c>
      <c r="CJ212">
        <f>IFERROR(MATCH(CJ$3,'Bins 2025'!$D212:$ALO212,1),0)/1000</f>
        <v/>
      </c>
      <c r="CK212">
        <f>IFERROR(MATCH(CK$3,'Bins 2025'!$D212:$ALO212,1),0)/1000</f>
        <v/>
      </c>
      <c r="CL212">
        <f>IFERROR(MATCH(CL$3,'Bins 2025'!$D212:$ALO212,1),0)/1000</f>
        <v/>
      </c>
      <c r="CM212">
        <f>IFERROR(MATCH(CM$3,'Bins 2025'!$D212:$ALO212,1),0)/1000</f>
        <v/>
      </c>
      <c r="CN212">
        <f>IFERROR(MATCH(CN$3,'Bins 2025'!$D212:$ALO212,1),0)/1000</f>
        <v/>
      </c>
      <c r="CO212">
        <f>IFERROR(MATCH(CO$3,'Bins 2025'!$D212:$ALO212,1),0)/1000</f>
        <v/>
      </c>
      <c r="CP212">
        <f>IFERROR(MATCH(CP$3,'Bins 2025'!$D212:$ALO212,1),0)/1000</f>
        <v/>
      </c>
      <c r="CQ212">
        <f>IFERROR(MATCH(CQ$3,'Bins 2025'!$D212:$ALO212,1),0)/1000</f>
        <v/>
      </c>
      <c r="CR212">
        <f>IFERROR(MATCH(CR$3,'Bins 2025'!$D212:$ALO212,1),0)/1000</f>
        <v/>
      </c>
      <c r="CS212">
        <f>IFERROR(MATCH(CS$3,'Bins 2025'!$D212:$ALO212,1),0)/1000</f>
        <v/>
      </c>
      <c r="CT212">
        <f>IFERROR(MATCH(CT$3,'Bins 2025'!$D212:$ALO212,1),0)/1000</f>
        <v/>
      </c>
      <c r="CU212">
        <f>IFERROR(MATCH(CU$3,'Bins 2025'!$D212:$ALO212,1),0)/1000</f>
        <v/>
      </c>
      <c r="CV212">
        <f>IFERROR(MATCH(CV$3,'Bins 2025'!$D212:$ALO212,1),0)/1000</f>
        <v/>
      </c>
      <c r="CW212">
        <f>IFERROR(MATCH(CW$3,'Bins 2025'!$D212:$ALO212,1),0)/1000</f>
        <v/>
      </c>
      <c r="CX212">
        <f>IFERROR(MATCH(CX$3,'Bins 2025'!$D212:$ALO212,1),0)/1000</f>
        <v/>
      </c>
      <c r="CY212">
        <f>IFERROR(MATCH(CY$3,'Bins 2025'!$D212:$ALO212,1),0)/1000</f>
        <v/>
      </c>
      <c r="CZ212">
        <f>IFERROR(MATCH(CZ$3,'Bins 2025'!$D212:$ALO212,1),0)/1000</f>
        <v/>
      </c>
      <c r="DA212">
        <f>IFERROR(MATCH(DA$3,'Bins 2025'!$D212:$ALO212,1),0)/1000</f>
        <v/>
      </c>
      <c r="DB212">
        <f>IFERROR(MATCH(DB$3,'Bins 2025'!$D212:$ALO212,1),0)/1000</f>
        <v/>
      </c>
      <c r="DC212">
        <f>IFERROR(MATCH(DC$3,'Bins 2025'!$D212:$ALO212,1),0)/1000</f>
        <v/>
      </c>
      <c r="DD212">
        <f>IFERROR(MATCH(DD$3,'Bins 2025'!$D212:$ALO212,1),0)/1000</f>
        <v/>
      </c>
      <c r="DE212">
        <f>IFERROR(MATCH(DE$3,'Bins 2025'!$D212:$ALO212,1),0)/1000</f>
        <v/>
      </c>
      <c r="DF212">
        <f>IFERROR(MATCH(DF$3,'Bins 2025'!$D212:$ALO212,1),0)/1000</f>
        <v/>
      </c>
      <c r="DG212">
        <f>IFERROR(MATCH(DG$3,'Bins 2025'!$D212:$ALO212,1),0)/1000</f>
        <v/>
      </c>
      <c r="DH212">
        <f>IFERROR(MATCH(DH$3,'Bins 2025'!$D212:$ALO212,1),0)/1000</f>
        <v/>
      </c>
      <c r="DI212">
        <f>IFERROR(MATCH(DI$3,'Bins 2025'!$D212:$ALO212,1),0)/1000</f>
        <v/>
      </c>
      <c r="DJ212">
        <f>IFERROR(MATCH(DJ$3,'Bins 2025'!$D212:$ALO212,1),0)/1000</f>
        <v/>
      </c>
      <c r="DK212">
        <f>IFERROR(MATCH(DK$3,'Bins 2025'!$D212:$ALO212,1),0)/1000</f>
        <v/>
      </c>
      <c r="DL212">
        <f>IFERROR(MATCH(DL$3,'Bins 2025'!$D212:$ALO212,1),0)/1000</f>
        <v/>
      </c>
      <c r="DM212">
        <f>IFERROR(MATCH(DM$3,'Bins 2025'!$D212:$ALO212,1),0)/1000</f>
        <v/>
      </c>
      <c r="DN212">
        <f>IFERROR(MATCH(DN$3,'Bins 2025'!$D212:$ALO212,1),0)/1000</f>
        <v/>
      </c>
      <c r="DO212">
        <f>IFERROR(MATCH(DO$3,'Bins 2025'!$D212:$ALO212,1),0)/1000</f>
        <v/>
      </c>
      <c r="DP212">
        <f>IFERROR(MATCH(DP$3,'Bins 2025'!$D212:$ALO212,1),0)/1000</f>
        <v/>
      </c>
      <c r="DQ212">
        <f>IFERROR(MATCH(DQ$3,'Bins 2025'!$D212:$ALO212,1),0)/1000</f>
        <v/>
      </c>
      <c r="DR212">
        <f>IFERROR(MATCH(DR$3,'Bins 2025'!$D212:$ALO212,1),0)/1000</f>
        <v/>
      </c>
      <c r="DS212">
        <f>IFERROR(MATCH(DS$3,'Bins 2025'!$D212:$ALO212,1),0)/1000</f>
        <v/>
      </c>
      <c r="DT212">
        <f>IFERROR(MATCH(DT$3,'Bins 2025'!$D212:$ALO212,1),0)/1000</f>
        <v/>
      </c>
      <c r="DU212">
        <f>IFERROR(MATCH(DU$3,'Bins 2025'!$D212:$ALO212,1),0)/1000</f>
        <v/>
      </c>
      <c r="DV212">
        <f>IFERROR(MATCH(DV$3,'Bins 2025'!$D212:$ALO212,1),0)/1000</f>
        <v/>
      </c>
      <c r="DW212">
        <f>IFERROR(MATCH(DW$3,'Bins 2025'!$D212:$ALO212,1),0)/1000</f>
        <v/>
      </c>
      <c r="DX212">
        <f>IFERROR(MATCH(DX$3,'Bins 2025'!$D212:$ALO212,1),0)/1000</f>
        <v/>
      </c>
      <c r="DY212">
        <f>IFERROR(MATCH(DY$3,'Bins 2025'!$D212:$ALO212,1),0)/1000</f>
        <v/>
      </c>
      <c r="DZ212">
        <f>IFERROR(MATCH(DZ$3,'Bins 2025'!$D212:$ALO212,1),0)/1000</f>
        <v/>
      </c>
      <c r="EA212">
        <f>IFERROR(MATCH(EA$3,'Bins 2025'!$D212:$ALO212,1),0)/1000</f>
        <v/>
      </c>
      <c r="EB212">
        <f>IFERROR(MATCH(EB$3,'Bins 2025'!$D212:$ALO212,1),0)/1000</f>
        <v/>
      </c>
      <c r="EC212">
        <f>IFERROR(MATCH(EC$3,'Bins 2025'!$D212:$ALO212,1),0)/1000</f>
        <v/>
      </c>
      <c r="ED212">
        <f>IFERROR(MATCH(ED$3,'Bins 2025'!$D212:$ALO212,1),0)/1000</f>
        <v/>
      </c>
      <c r="EE212">
        <f>IFERROR(MATCH(EE$3,'Bins 2025'!$D212:$ALO212,1),0)/1000</f>
        <v/>
      </c>
      <c r="EF212">
        <f>IFERROR(MATCH(EF$3,'Bins 2025'!$D212:$ALO212,1),0)/1000</f>
        <v/>
      </c>
      <c r="EG212">
        <f>IFERROR(MATCH(EG$3,'Bins 2025'!$D212:$ALO212,1),0)/1000</f>
        <v/>
      </c>
      <c r="EH212">
        <f>IFERROR(MATCH(EH$3,'Bins 2025'!$D212:$ALO212,1),0)/1000</f>
        <v/>
      </c>
      <c r="EI212">
        <f>IFERROR(MATCH(EI$3,'Bins 2025'!$D212:$ALO212,1),0)/1000</f>
        <v/>
      </c>
      <c r="EJ212">
        <f>IFERROR(MATCH(EJ$3,'Bins 2025'!$D212:$ALO212,1),0)/1000</f>
        <v/>
      </c>
      <c r="EK212">
        <f>IFERROR(MATCH(EK$3,'Bins 2025'!$D212:$ALO212,1),0)/1000</f>
        <v/>
      </c>
      <c r="EL212">
        <f>IFERROR(MATCH(EL$3,'Bins 2025'!$D212:$ALO212,1),0)/1000</f>
        <v/>
      </c>
      <c r="EM212">
        <f>IFERROR(MATCH(EM$3,'Bins 2025'!$D212:$ALO212,1),0)/1000</f>
        <v/>
      </c>
      <c r="EN212">
        <f>IFERROR(MATCH(EN$3,'Bins 2025'!$D212:$ALO212,1),0)/1000</f>
        <v/>
      </c>
      <c r="EO212">
        <f>IFERROR(MATCH(EO$3,'Bins 2025'!$D212:$ALO212,1),0)/1000</f>
        <v/>
      </c>
      <c r="EP212">
        <f>IFERROR(MATCH(EP$3,'Bins 2025'!$D212:$ALO212,1),0)/1000</f>
        <v/>
      </c>
      <c r="EQ212">
        <f>IFERROR(MATCH(EQ$3,'Bins 2025'!$D212:$ALO212,1),0)/1000</f>
        <v/>
      </c>
      <c r="ER212">
        <f>IFERROR(MATCH(ER$3,'Bins 2025'!$D212:$ALO212,1),0)/1000</f>
        <v/>
      </c>
      <c r="ES212">
        <f>IFERROR(MATCH(ES$3,'Bins 2025'!$D212:$ALO212,1),0)/1000</f>
        <v/>
      </c>
      <c r="ET212">
        <f>IFERROR(MATCH(ET$3,'Bins 2025'!$D212:$ALO212,1),0)/1000</f>
        <v/>
      </c>
      <c r="EU212">
        <f>IFERROR(MATCH(EU$3,'Bins 2025'!$D212:$ALO212,1),0)/1000</f>
        <v/>
      </c>
      <c r="EV212">
        <f>IFERROR(MATCH(EV$3,'Bins 2025'!$D212:$ALO212,1),0)/1000</f>
        <v/>
      </c>
      <c r="EW212">
        <f>IFERROR(MATCH(EW$3,'Bins 2025'!$D212:$ALO212,1),0)/1000</f>
        <v/>
      </c>
      <c r="EX212">
        <f>IFERROR(MATCH(EX$3,'Bins 2025'!$D212:$ALO212,1),0)/1000</f>
        <v/>
      </c>
      <c r="EY212">
        <f>IFERROR(MATCH(EY$3,'Bins 2025'!$D212:$ALO212,1),0)/1000</f>
        <v/>
      </c>
      <c r="EZ212">
        <f>IFERROR(MATCH(EZ$3,'Bins 2025'!$D212:$ALO212,1),0)/1000</f>
        <v/>
      </c>
      <c r="FA212">
        <f>IFERROR(MATCH(FA$3,'Bins 2025'!$D212:$ALO212,1),0)/1000</f>
        <v/>
      </c>
      <c r="FB212">
        <f>IFERROR(MATCH(FB$3,'Bins 2025'!$D212:$ALO212,1),0)/1000</f>
        <v/>
      </c>
      <c r="FC212">
        <f>IFERROR(MATCH(FC$3,'Bins 2025'!$D212:$ALO212,1),0)/1000</f>
        <v/>
      </c>
      <c r="FD212">
        <f>IFERROR(MATCH(FD$3,'Bins 2025'!$D212:$ALO212,1),0)/1000</f>
        <v/>
      </c>
      <c r="FE212">
        <f>IFERROR(MATCH(FE$3,'Bins 2025'!$D212:$ALO212,1),0)/1000</f>
        <v/>
      </c>
      <c r="FF212">
        <f>IFERROR(MATCH(FF$3,'Bins 2025'!$D212:$ALO212,1),0)/1000</f>
        <v/>
      </c>
      <c r="FG212">
        <f>IFERROR(MATCH(FG$3,'Bins 2025'!$D212:$ALO212,1),0)/1000</f>
        <v/>
      </c>
      <c r="FH212">
        <f>IFERROR(MATCH(FH$3,'Bins 2025'!$D212:$ALO212,1),0)/1000</f>
        <v/>
      </c>
      <c r="FI212">
        <f>IFERROR(MATCH(FI$3,'Bins 2025'!$D212:$ALO212,1),0)/1000</f>
        <v/>
      </c>
      <c r="FJ212">
        <f>IFERROR(MATCH(FJ$3,'Bins 2025'!$D212:$ALO212,1),0)/1000</f>
        <v/>
      </c>
      <c r="FK212">
        <f>IFERROR(MATCH(FK$3,'Bins 2025'!$D212:$ALO212,1),0)/1000</f>
        <v/>
      </c>
      <c r="FL212">
        <f>IFERROR(MATCH(FL$3,'Bins 2025'!$D212:$ALO212,1),0)/1000</f>
        <v/>
      </c>
      <c r="FM212">
        <f>IFERROR(MATCH(FM$3,'Bins 2025'!$D212:$ALO212,1),0)/1000</f>
        <v/>
      </c>
      <c r="FN212">
        <f>IFERROR(MATCH(FN$3,'Bins 2025'!$D212:$ALO212,1),0)/1000</f>
        <v/>
      </c>
      <c r="FO212">
        <f>IFERROR(MATCH(FO$3,'Bins 2025'!$D212:$ALO212,1),0)/1000</f>
        <v/>
      </c>
      <c r="FP212">
        <f>IFERROR(MATCH(FP$3,'Bins 2025'!$D212:$ALO212,1),0)/1000</f>
        <v/>
      </c>
      <c r="FQ212">
        <f>IFERROR(MATCH(FQ$3,'Bins 2025'!$D212:$ALO212,1),0)/1000</f>
        <v/>
      </c>
      <c r="FR212">
        <f>IFERROR(MATCH(FR$3,'Bins 2025'!$D212:$ALO212,1),0)/1000</f>
        <v/>
      </c>
      <c r="FS212">
        <f>IFERROR(MATCH(FS$3,'Bins 2025'!$D212:$ALO212,1),0)/1000</f>
        <v/>
      </c>
      <c r="FT212">
        <f>IFERROR(MATCH(FT$3,'Bins 2025'!$D212:$ALO212,1),0)/1000</f>
        <v/>
      </c>
      <c r="FU212">
        <f>IFERROR(MATCH(FU$3,'Bins 2025'!$D212:$ALO212,1),0)/1000</f>
        <v/>
      </c>
      <c r="FV212">
        <f>IFERROR(MATCH(FV$3,'Bins 2025'!$D212:$ALO212,1),0)/1000</f>
        <v/>
      </c>
      <c r="FW212">
        <f>IFERROR(MATCH(FW$3,'Bins 2025'!$D212:$ALO212,1),0)/1000</f>
        <v/>
      </c>
      <c r="FX212">
        <f>IFERROR(MATCH(FX$3,'Bins 2025'!$D212:$ALO212,1),0)/1000</f>
        <v/>
      </c>
      <c r="FY212">
        <f>IFERROR(MATCH(FY$3,'Bins 2025'!$D212:$ALO212,1),0)/1000</f>
        <v/>
      </c>
      <c r="FZ212">
        <f>IFERROR(MATCH(FZ$3,'Bins 2025'!$D212:$ALO212,1),0)/1000</f>
        <v/>
      </c>
      <c r="GA212">
        <f>IFERROR(MATCH(GA$3,'Bins 2025'!$D212:$ALO212,1),0)/1000</f>
        <v/>
      </c>
      <c r="GB212">
        <f>IFERROR(MATCH(GB$3,'Bins 2025'!$D212:$ALO212,1),0)/1000</f>
        <v/>
      </c>
      <c r="GC212">
        <f>IFERROR(MATCH(GC$3,'Bins 2025'!$D212:$ALO212,1),0)/1000</f>
        <v/>
      </c>
      <c r="GD212">
        <f>IFERROR(MATCH(GD$3,'Bins 2025'!$D212:$ALO212,1),0)/1000</f>
        <v/>
      </c>
      <c r="GE212">
        <f>IFERROR(MATCH(GE$3,'Bins 2025'!$D212:$ALO212,1),0)/1000</f>
        <v/>
      </c>
      <c r="GF212">
        <f>IFERROR(MATCH(GF$3,'Bins 2025'!$D212:$ALO212,1),0)/1000</f>
        <v/>
      </c>
      <c r="GG212">
        <f>IFERROR(MATCH(GG$3,'Bins 2025'!$D212:$ALO212,1),0)/1000</f>
        <v/>
      </c>
      <c r="GH212">
        <f>IFERROR(MATCH(GH$3,'Bins 2025'!$D212:$ALO212,1),0)/1000</f>
        <v/>
      </c>
      <c r="GI212">
        <f>IFERROR(MATCH(GI$3,'Bins 2025'!$D212:$ALO212,1),0)/1000</f>
        <v/>
      </c>
      <c r="GJ212">
        <f>IFERROR(MATCH(GJ$3,'Bins 2025'!$D212:$ALO212,1),0)/1000</f>
        <v/>
      </c>
      <c r="GK212">
        <f>IFERROR(MATCH(GK$3,'Bins 2025'!$D212:$ALO212,1),0)/1000</f>
        <v/>
      </c>
      <c r="GL212">
        <f>IFERROR(MATCH(GL$3,'Bins 2025'!$D212:$ALO212,1),0)/1000</f>
        <v/>
      </c>
      <c r="GM212">
        <f>IFERROR(MATCH(GM$3,'Bins 2025'!$D212:$ALO212,1),0)/1000</f>
        <v/>
      </c>
      <c r="GN212">
        <f>IFERROR(MATCH(GN$3,'Bins 2025'!$D212:$ALO212,1),0)/1000</f>
        <v/>
      </c>
      <c r="GO212">
        <f>IFERROR(MATCH(GO$3,'Bins 2025'!$D212:$ALO212,1),0)/1000</f>
        <v/>
      </c>
      <c r="GP212">
        <f>IFERROR(MATCH(GP$3,'Bins 2025'!$D212:$ALO212,1),0)/1000</f>
        <v/>
      </c>
      <c r="GQ212">
        <f>IFERROR(MATCH(GQ$3,'Bins 2025'!$D212:$ALO212,1),0)/1000</f>
        <v/>
      </c>
      <c r="GR212">
        <f>IFERROR(MATCH(GR$3,'Bins 2025'!$D212:$ALO212,1),0)/1000</f>
        <v/>
      </c>
      <c r="GS212">
        <f>IFERROR(MATCH(GS$3,'Bins 2025'!$D212:$ALO212,1),0)/1000</f>
        <v/>
      </c>
      <c r="GT212">
        <f>IFERROR(MATCH(GT$3,'Bins 2025'!$D212:$ALO212,1),0)/1000</f>
        <v/>
      </c>
      <c r="GU212">
        <f>IFERROR(MATCH(GU$3,'Bins 2025'!$D212:$ALO212,1),0)/1000</f>
        <v/>
      </c>
    </row>
    <row r="213">
      <c r="B213">
        <f>Inputs!B213</f>
        <v/>
      </c>
      <c r="C213">
        <f>Inputs!K213</f>
        <v/>
      </c>
      <c r="D213">
        <f>N(Inputs!H213)</f>
        <v/>
      </c>
      <c r="E213">
        <f>IFERROR(MATCH(E$3,'Bins 2025'!$D213:$ALO213,1),0)/1000</f>
        <v/>
      </c>
      <c r="F213">
        <f>IFERROR(MATCH(F$3,'Bins 2025'!$D213:$ALO213,1),0)/1000</f>
        <v/>
      </c>
      <c r="G213">
        <f>IFERROR(MATCH(G$3,'Bins 2025'!$D213:$ALO213,1),0)/1000</f>
        <v/>
      </c>
      <c r="H213">
        <f>IFERROR(MATCH(H$3,'Bins 2025'!$D213:$ALO213,1),0)/1000</f>
        <v/>
      </c>
      <c r="I213">
        <f>IFERROR(MATCH(I$3,'Bins 2025'!$D213:$ALO213,1),0)/1000</f>
        <v/>
      </c>
      <c r="J213">
        <f>IFERROR(MATCH(J$3,'Bins 2025'!$D213:$ALO213,1),0)/1000</f>
        <v/>
      </c>
      <c r="K213">
        <f>IFERROR(MATCH(K$3,'Bins 2025'!$D213:$ALO213,1),0)/1000</f>
        <v/>
      </c>
      <c r="L213">
        <f>IFERROR(MATCH(L$3,'Bins 2025'!$D213:$ALO213,1),0)/1000</f>
        <v/>
      </c>
      <c r="M213">
        <f>IFERROR(MATCH(M$3,'Bins 2025'!$D213:$ALO213,1),0)/1000</f>
        <v/>
      </c>
      <c r="N213">
        <f>IFERROR(MATCH(N$3,'Bins 2025'!$D213:$ALO213,1),0)/1000</f>
        <v/>
      </c>
      <c r="O213">
        <f>IFERROR(MATCH(O$3,'Bins 2025'!$D213:$ALO213,1),0)/1000</f>
        <v/>
      </c>
      <c r="P213">
        <f>IFERROR(MATCH(P$3,'Bins 2025'!$D213:$ALO213,1),0)/1000</f>
        <v/>
      </c>
      <c r="Q213">
        <f>IFERROR(MATCH(Q$3,'Bins 2025'!$D213:$ALO213,1),0)/1000</f>
        <v/>
      </c>
      <c r="R213">
        <f>IFERROR(MATCH(R$3,'Bins 2025'!$D213:$ALO213,1),0)/1000</f>
        <v/>
      </c>
      <c r="S213">
        <f>IFERROR(MATCH(S$3,'Bins 2025'!$D213:$ALO213,1),0)/1000</f>
        <v/>
      </c>
      <c r="T213">
        <f>IFERROR(MATCH(T$3,'Bins 2025'!$D213:$ALO213,1),0)/1000</f>
        <v/>
      </c>
      <c r="U213">
        <f>IFERROR(MATCH(U$3,'Bins 2025'!$D213:$ALO213,1),0)/1000</f>
        <v/>
      </c>
      <c r="V213">
        <f>IFERROR(MATCH(V$3,'Bins 2025'!$D213:$ALO213,1),0)/1000</f>
        <v/>
      </c>
      <c r="W213">
        <f>IFERROR(MATCH(W$3,'Bins 2025'!$D213:$ALO213,1),0)/1000</f>
        <v/>
      </c>
      <c r="X213">
        <f>IFERROR(MATCH(X$3,'Bins 2025'!$D213:$ALO213,1),0)/1000</f>
        <v/>
      </c>
      <c r="Y213">
        <f>IFERROR(MATCH(Y$3,'Bins 2025'!$D213:$ALO213,1),0)/1000</f>
        <v/>
      </c>
      <c r="Z213">
        <f>IFERROR(MATCH(Z$3,'Bins 2025'!$D213:$ALO213,1),0)/1000</f>
        <v/>
      </c>
      <c r="AA213">
        <f>IFERROR(MATCH(AA$3,'Bins 2025'!$D213:$ALO213,1),0)/1000</f>
        <v/>
      </c>
      <c r="AB213">
        <f>IFERROR(MATCH(AB$3,'Bins 2025'!$D213:$ALO213,1),0)/1000</f>
        <v/>
      </c>
      <c r="AC213">
        <f>IFERROR(MATCH(AC$3,'Bins 2025'!$D213:$ALO213,1),0)/1000</f>
        <v/>
      </c>
      <c r="AD213">
        <f>IFERROR(MATCH(AD$3,'Bins 2025'!$D213:$ALO213,1),0)/1000</f>
        <v/>
      </c>
      <c r="AE213">
        <f>IFERROR(MATCH(AE$3,'Bins 2025'!$D213:$ALO213,1),0)/1000</f>
        <v/>
      </c>
      <c r="AF213">
        <f>IFERROR(MATCH(AF$3,'Bins 2025'!$D213:$ALO213,1),0)/1000</f>
        <v/>
      </c>
      <c r="AG213">
        <f>IFERROR(MATCH(AG$3,'Bins 2025'!$D213:$ALO213,1),0)/1000</f>
        <v/>
      </c>
      <c r="AH213">
        <f>IFERROR(MATCH(AH$3,'Bins 2025'!$D213:$ALO213,1),0)/1000</f>
        <v/>
      </c>
      <c r="AI213">
        <f>IFERROR(MATCH(AI$3,'Bins 2025'!$D213:$ALO213,1),0)/1000</f>
        <v/>
      </c>
      <c r="AJ213">
        <f>IFERROR(MATCH(AJ$3,'Bins 2025'!$D213:$ALO213,1),0)/1000</f>
        <v/>
      </c>
      <c r="AK213">
        <f>IFERROR(MATCH(AK$3,'Bins 2025'!$D213:$ALO213,1),0)/1000</f>
        <v/>
      </c>
      <c r="AL213">
        <f>IFERROR(MATCH(AL$3,'Bins 2025'!$D213:$ALO213,1),0)/1000</f>
        <v/>
      </c>
      <c r="AM213">
        <f>IFERROR(MATCH(AM$3,'Bins 2025'!$D213:$ALO213,1),0)/1000</f>
        <v/>
      </c>
      <c r="AN213">
        <f>IFERROR(MATCH(AN$3,'Bins 2025'!$D213:$ALO213,1),0)/1000</f>
        <v/>
      </c>
      <c r="AO213">
        <f>IFERROR(MATCH(AO$3,'Bins 2025'!$D213:$ALO213,1),0)/1000</f>
        <v/>
      </c>
      <c r="AP213">
        <f>IFERROR(MATCH(AP$3,'Bins 2025'!$D213:$ALO213,1),0)/1000</f>
        <v/>
      </c>
      <c r="AQ213">
        <f>IFERROR(MATCH(AQ$3,'Bins 2025'!$D213:$ALO213,1),0)/1000</f>
        <v/>
      </c>
      <c r="AR213">
        <f>IFERROR(MATCH(AR$3,'Bins 2025'!$D213:$ALO213,1),0)/1000</f>
        <v/>
      </c>
      <c r="AS213">
        <f>IFERROR(MATCH(AS$3,'Bins 2025'!$D213:$ALO213,1),0)/1000</f>
        <v/>
      </c>
      <c r="AT213">
        <f>IFERROR(MATCH(AT$3,'Bins 2025'!$D213:$ALO213,1),0)/1000</f>
        <v/>
      </c>
      <c r="AU213">
        <f>IFERROR(MATCH(AU$3,'Bins 2025'!$D213:$ALO213,1),0)/1000</f>
        <v/>
      </c>
      <c r="AV213">
        <f>IFERROR(MATCH(AV$3,'Bins 2025'!$D213:$ALO213,1),0)/1000</f>
        <v/>
      </c>
      <c r="AW213">
        <f>IFERROR(MATCH(AW$3,'Bins 2025'!$D213:$ALO213,1),0)/1000</f>
        <v/>
      </c>
      <c r="AX213">
        <f>IFERROR(MATCH(AX$3,'Bins 2025'!$D213:$ALO213,1),0)/1000</f>
        <v/>
      </c>
      <c r="AY213">
        <f>IFERROR(MATCH(AY$3,'Bins 2025'!$D213:$ALO213,1),0)/1000</f>
        <v/>
      </c>
      <c r="AZ213">
        <f>IFERROR(MATCH(AZ$3,'Bins 2025'!$D213:$ALO213,1),0)/1000</f>
        <v/>
      </c>
      <c r="BA213">
        <f>IFERROR(MATCH(BA$3,'Bins 2025'!$D213:$ALO213,1),0)/1000</f>
        <v/>
      </c>
      <c r="BB213">
        <f>IFERROR(MATCH(BB$3,'Bins 2025'!$D213:$ALO213,1),0)/1000</f>
        <v/>
      </c>
      <c r="BC213">
        <f>IFERROR(MATCH(BC$3,'Bins 2025'!$D213:$ALO213,1),0)/1000</f>
        <v/>
      </c>
      <c r="BD213">
        <f>IFERROR(MATCH(BD$3,'Bins 2025'!$D213:$ALO213,1),0)/1000</f>
        <v/>
      </c>
      <c r="BE213">
        <f>IFERROR(MATCH(BE$3,'Bins 2025'!$D213:$ALO213,1),0)/1000</f>
        <v/>
      </c>
      <c r="BF213">
        <f>IFERROR(MATCH(BF$3,'Bins 2025'!$D213:$ALO213,1),0)/1000</f>
        <v/>
      </c>
      <c r="BG213">
        <f>IFERROR(MATCH(BG$3,'Bins 2025'!$D213:$ALO213,1),0)/1000</f>
        <v/>
      </c>
      <c r="BH213">
        <f>IFERROR(MATCH(BH$3,'Bins 2025'!$D213:$ALO213,1),0)/1000</f>
        <v/>
      </c>
      <c r="BI213">
        <f>IFERROR(MATCH(BI$3,'Bins 2025'!$D213:$ALO213,1),0)/1000</f>
        <v/>
      </c>
      <c r="BJ213">
        <f>IFERROR(MATCH(BJ$3,'Bins 2025'!$D213:$ALO213,1),0)/1000</f>
        <v/>
      </c>
      <c r="BK213">
        <f>IFERROR(MATCH(BK$3,'Bins 2025'!$D213:$ALO213,1),0)/1000</f>
        <v/>
      </c>
      <c r="BL213">
        <f>IFERROR(MATCH(BL$3,'Bins 2025'!$D213:$ALO213,1),0)/1000</f>
        <v/>
      </c>
      <c r="BM213">
        <f>IFERROR(MATCH(BM$3,'Bins 2025'!$D213:$ALO213,1),0)/1000</f>
        <v/>
      </c>
      <c r="BN213">
        <f>IFERROR(MATCH(BN$3,'Bins 2025'!$D213:$ALO213,1),0)/1000</f>
        <v/>
      </c>
      <c r="BO213">
        <f>IFERROR(MATCH(BO$3,'Bins 2025'!$D213:$ALO213,1),0)/1000</f>
        <v/>
      </c>
      <c r="BP213">
        <f>IFERROR(MATCH(BP$3,'Bins 2025'!$D213:$ALO213,1),0)/1000</f>
        <v/>
      </c>
      <c r="BQ213">
        <f>IFERROR(MATCH(BQ$3,'Bins 2025'!$D213:$ALO213,1),0)/1000</f>
        <v/>
      </c>
      <c r="BR213">
        <f>IFERROR(MATCH(BR$3,'Bins 2025'!$D213:$ALO213,1),0)/1000</f>
        <v/>
      </c>
      <c r="BS213">
        <f>IFERROR(MATCH(BS$3,'Bins 2025'!$D213:$ALO213,1),0)/1000</f>
        <v/>
      </c>
      <c r="BT213">
        <f>IFERROR(MATCH(BT$3,'Bins 2025'!$D213:$ALO213,1),0)/1000</f>
        <v/>
      </c>
      <c r="BU213">
        <f>IFERROR(MATCH(BU$3,'Bins 2025'!$D213:$ALO213,1),0)/1000</f>
        <v/>
      </c>
      <c r="BV213">
        <f>IFERROR(MATCH(BV$3,'Bins 2025'!$D213:$ALO213,1),0)/1000</f>
        <v/>
      </c>
      <c r="BW213">
        <f>IFERROR(MATCH(BW$3,'Bins 2025'!$D213:$ALO213,1),0)/1000</f>
        <v/>
      </c>
      <c r="BX213">
        <f>IFERROR(MATCH(BX$3,'Bins 2025'!$D213:$ALO213,1),0)/1000</f>
        <v/>
      </c>
      <c r="BY213">
        <f>IFERROR(MATCH(BY$3,'Bins 2025'!$D213:$ALO213,1),0)/1000</f>
        <v/>
      </c>
      <c r="BZ213">
        <f>IFERROR(MATCH(BZ$3,'Bins 2025'!$D213:$ALO213,1),0)/1000</f>
        <v/>
      </c>
      <c r="CA213">
        <f>IFERROR(MATCH(CA$3,'Bins 2025'!$D213:$ALO213,1),0)/1000</f>
        <v/>
      </c>
      <c r="CB213">
        <f>IFERROR(MATCH(CB$3,'Bins 2025'!$D213:$ALO213,1),0)/1000</f>
        <v/>
      </c>
      <c r="CC213">
        <f>IFERROR(MATCH(CC$3,'Bins 2025'!$D213:$ALO213,1),0)/1000</f>
        <v/>
      </c>
      <c r="CD213">
        <f>IFERROR(MATCH(CD$3,'Bins 2025'!$D213:$ALO213,1),0)/1000</f>
        <v/>
      </c>
      <c r="CE213">
        <f>IFERROR(MATCH(CE$3,'Bins 2025'!$D213:$ALO213,1),0)/1000</f>
        <v/>
      </c>
      <c r="CF213">
        <f>IFERROR(MATCH(CF$3,'Bins 2025'!$D213:$ALO213,1),0)/1000</f>
        <v/>
      </c>
      <c r="CG213">
        <f>IFERROR(MATCH(CG$3,'Bins 2025'!$D213:$ALO213,1),0)/1000</f>
        <v/>
      </c>
      <c r="CH213">
        <f>IFERROR(MATCH(CH$3,'Bins 2025'!$D213:$ALO213,1),0)/1000</f>
        <v/>
      </c>
      <c r="CI213">
        <f>IFERROR(MATCH(CI$3,'Bins 2025'!$D213:$ALO213,1),0)/1000</f>
        <v/>
      </c>
      <c r="CJ213">
        <f>IFERROR(MATCH(CJ$3,'Bins 2025'!$D213:$ALO213,1),0)/1000</f>
        <v/>
      </c>
      <c r="CK213">
        <f>IFERROR(MATCH(CK$3,'Bins 2025'!$D213:$ALO213,1),0)/1000</f>
        <v/>
      </c>
      <c r="CL213">
        <f>IFERROR(MATCH(CL$3,'Bins 2025'!$D213:$ALO213,1),0)/1000</f>
        <v/>
      </c>
      <c r="CM213">
        <f>IFERROR(MATCH(CM$3,'Bins 2025'!$D213:$ALO213,1),0)/1000</f>
        <v/>
      </c>
      <c r="CN213">
        <f>IFERROR(MATCH(CN$3,'Bins 2025'!$D213:$ALO213,1),0)/1000</f>
        <v/>
      </c>
      <c r="CO213">
        <f>IFERROR(MATCH(CO$3,'Bins 2025'!$D213:$ALO213,1),0)/1000</f>
        <v/>
      </c>
      <c r="CP213">
        <f>IFERROR(MATCH(CP$3,'Bins 2025'!$D213:$ALO213,1),0)/1000</f>
        <v/>
      </c>
      <c r="CQ213">
        <f>IFERROR(MATCH(CQ$3,'Bins 2025'!$D213:$ALO213,1),0)/1000</f>
        <v/>
      </c>
      <c r="CR213">
        <f>IFERROR(MATCH(CR$3,'Bins 2025'!$D213:$ALO213,1),0)/1000</f>
        <v/>
      </c>
      <c r="CS213">
        <f>IFERROR(MATCH(CS$3,'Bins 2025'!$D213:$ALO213,1),0)/1000</f>
        <v/>
      </c>
      <c r="CT213">
        <f>IFERROR(MATCH(CT$3,'Bins 2025'!$D213:$ALO213,1),0)/1000</f>
        <v/>
      </c>
      <c r="CU213">
        <f>IFERROR(MATCH(CU$3,'Bins 2025'!$D213:$ALO213,1),0)/1000</f>
        <v/>
      </c>
      <c r="CV213">
        <f>IFERROR(MATCH(CV$3,'Bins 2025'!$D213:$ALO213,1),0)/1000</f>
        <v/>
      </c>
      <c r="CW213">
        <f>IFERROR(MATCH(CW$3,'Bins 2025'!$D213:$ALO213,1),0)/1000</f>
        <v/>
      </c>
      <c r="CX213">
        <f>IFERROR(MATCH(CX$3,'Bins 2025'!$D213:$ALO213,1),0)/1000</f>
        <v/>
      </c>
      <c r="CY213">
        <f>IFERROR(MATCH(CY$3,'Bins 2025'!$D213:$ALO213,1),0)/1000</f>
        <v/>
      </c>
      <c r="CZ213">
        <f>IFERROR(MATCH(CZ$3,'Bins 2025'!$D213:$ALO213,1),0)/1000</f>
        <v/>
      </c>
      <c r="DA213">
        <f>IFERROR(MATCH(DA$3,'Bins 2025'!$D213:$ALO213,1),0)/1000</f>
        <v/>
      </c>
      <c r="DB213">
        <f>IFERROR(MATCH(DB$3,'Bins 2025'!$D213:$ALO213,1),0)/1000</f>
        <v/>
      </c>
      <c r="DC213">
        <f>IFERROR(MATCH(DC$3,'Bins 2025'!$D213:$ALO213,1),0)/1000</f>
        <v/>
      </c>
      <c r="DD213">
        <f>IFERROR(MATCH(DD$3,'Bins 2025'!$D213:$ALO213,1),0)/1000</f>
        <v/>
      </c>
      <c r="DE213">
        <f>IFERROR(MATCH(DE$3,'Bins 2025'!$D213:$ALO213,1),0)/1000</f>
        <v/>
      </c>
      <c r="DF213">
        <f>IFERROR(MATCH(DF$3,'Bins 2025'!$D213:$ALO213,1),0)/1000</f>
        <v/>
      </c>
      <c r="DG213">
        <f>IFERROR(MATCH(DG$3,'Bins 2025'!$D213:$ALO213,1),0)/1000</f>
        <v/>
      </c>
      <c r="DH213">
        <f>IFERROR(MATCH(DH$3,'Bins 2025'!$D213:$ALO213,1),0)/1000</f>
        <v/>
      </c>
      <c r="DI213">
        <f>IFERROR(MATCH(DI$3,'Bins 2025'!$D213:$ALO213,1),0)/1000</f>
        <v/>
      </c>
      <c r="DJ213">
        <f>IFERROR(MATCH(DJ$3,'Bins 2025'!$D213:$ALO213,1),0)/1000</f>
        <v/>
      </c>
      <c r="DK213">
        <f>IFERROR(MATCH(DK$3,'Bins 2025'!$D213:$ALO213,1),0)/1000</f>
        <v/>
      </c>
      <c r="DL213">
        <f>IFERROR(MATCH(DL$3,'Bins 2025'!$D213:$ALO213,1),0)/1000</f>
        <v/>
      </c>
      <c r="DM213">
        <f>IFERROR(MATCH(DM$3,'Bins 2025'!$D213:$ALO213,1),0)/1000</f>
        <v/>
      </c>
      <c r="DN213">
        <f>IFERROR(MATCH(DN$3,'Bins 2025'!$D213:$ALO213,1),0)/1000</f>
        <v/>
      </c>
      <c r="DO213">
        <f>IFERROR(MATCH(DO$3,'Bins 2025'!$D213:$ALO213,1),0)/1000</f>
        <v/>
      </c>
      <c r="DP213">
        <f>IFERROR(MATCH(DP$3,'Bins 2025'!$D213:$ALO213,1),0)/1000</f>
        <v/>
      </c>
      <c r="DQ213">
        <f>IFERROR(MATCH(DQ$3,'Bins 2025'!$D213:$ALO213,1),0)/1000</f>
        <v/>
      </c>
      <c r="DR213">
        <f>IFERROR(MATCH(DR$3,'Bins 2025'!$D213:$ALO213,1),0)/1000</f>
        <v/>
      </c>
      <c r="DS213">
        <f>IFERROR(MATCH(DS$3,'Bins 2025'!$D213:$ALO213,1),0)/1000</f>
        <v/>
      </c>
      <c r="DT213">
        <f>IFERROR(MATCH(DT$3,'Bins 2025'!$D213:$ALO213,1),0)/1000</f>
        <v/>
      </c>
      <c r="DU213">
        <f>IFERROR(MATCH(DU$3,'Bins 2025'!$D213:$ALO213,1),0)/1000</f>
        <v/>
      </c>
      <c r="DV213">
        <f>IFERROR(MATCH(DV$3,'Bins 2025'!$D213:$ALO213,1),0)/1000</f>
        <v/>
      </c>
      <c r="DW213">
        <f>IFERROR(MATCH(DW$3,'Bins 2025'!$D213:$ALO213,1),0)/1000</f>
        <v/>
      </c>
      <c r="DX213">
        <f>IFERROR(MATCH(DX$3,'Bins 2025'!$D213:$ALO213,1),0)/1000</f>
        <v/>
      </c>
      <c r="DY213">
        <f>IFERROR(MATCH(DY$3,'Bins 2025'!$D213:$ALO213,1),0)/1000</f>
        <v/>
      </c>
      <c r="DZ213">
        <f>IFERROR(MATCH(DZ$3,'Bins 2025'!$D213:$ALO213,1),0)/1000</f>
        <v/>
      </c>
      <c r="EA213">
        <f>IFERROR(MATCH(EA$3,'Bins 2025'!$D213:$ALO213,1),0)/1000</f>
        <v/>
      </c>
      <c r="EB213">
        <f>IFERROR(MATCH(EB$3,'Bins 2025'!$D213:$ALO213,1),0)/1000</f>
        <v/>
      </c>
      <c r="EC213">
        <f>IFERROR(MATCH(EC$3,'Bins 2025'!$D213:$ALO213,1),0)/1000</f>
        <v/>
      </c>
      <c r="ED213">
        <f>IFERROR(MATCH(ED$3,'Bins 2025'!$D213:$ALO213,1),0)/1000</f>
        <v/>
      </c>
      <c r="EE213">
        <f>IFERROR(MATCH(EE$3,'Bins 2025'!$D213:$ALO213,1),0)/1000</f>
        <v/>
      </c>
      <c r="EF213">
        <f>IFERROR(MATCH(EF$3,'Bins 2025'!$D213:$ALO213,1),0)/1000</f>
        <v/>
      </c>
      <c r="EG213">
        <f>IFERROR(MATCH(EG$3,'Bins 2025'!$D213:$ALO213,1),0)/1000</f>
        <v/>
      </c>
      <c r="EH213">
        <f>IFERROR(MATCH(EH$3,'Bins 2025'!$D213:$ALO213,1),0)/1000</f>
        <v/>
      </c>
      <c r="EI213">
        <f>IFERROR(MATCH(EI$3,'Bins 2025'!$D213:$ALO213,1),0)/1000</f>
        <v/>
      </c>
      <c r="EJ213">
        <f>IFERROR(MATCH(EJ$3,'Bins 2025'!$D213:$ALO213,1),0)/1000</f>
        <v/>
      </c>
      <c r="EK213">
        <f>IFERROR(MATCH(EK$3,'Bins 2025'!$D213:$ALO213,1),0)/1000</f>
        <v/>
      </c>
      <c r="EL213">
        <f>IFERROR(MATCH(EL$3,'Bins 2025'!$D213:$ALO213,1),0)/1000</f>
        <v/>
      </c>
      <c r="EM213">
        <f>IFERROR(MATCH(EM$3,'Bins 2025'!$D213:$ALO213,1),0)/1000</f>
        <v/>
      </c>
      <c r="EN213">
        <f>IFERROR(MATCH(EN$3,'Bins 2025'!$D213:$ALO213,1),0)/1000</f>
        <v/>
      </c>
      <c r="EO213">
        <f>IFERROR(MATCH(EO$3,'Bins 2025'!$D213:$ALO213,1),0)/1000</f>
        <v/>
      </c>
      <c r="EP213">
        <f>IFERROR(MATCH(EP$3,'Bins 2025'!$D213:$ALO213,1),0)/1000</f>
        <v/>
      </c>
      <c r="EQ213">
        <f>IFERROR(MATCH(EQ$3,'Bins 2025'!$D213:$ALO213,1),0)/1000</f>
        <v/>
      </c>
      <c r="ER213">
        <f>IFERROR(MATCH(ER$3,'Bins 2025'!$D213:$ALO213,1),0)/1000</f>
        <v/>
      </c>
      <c r="ES213">
        <f>IFERROR(MATCH(ES$3,'Bins 2025'!$D213:$ALO213,1),0)/1000</f>
        <v/>
      </c>
      <c r="ET213">
        <f>IFERROR(MATCH(ET$3,'Bins 2025'!$D213:$ALO213,1),0)/1000</f>
        <v/>
      </c>
      <c r="EU213">
        <f>IFERROR(MATCH(EU$3,'Bins 2025'!$D213:$ALO213,1),0)/1000</f>
        <v/>
      </c>
      <c r="EV213">
        <f>IFERROR(MATCH(EV$3,'Bins 2025'!$D213:$ALO213,1),0)/1000</f>
        <v/>
      </c>
      <c r="EW213">
        <f>IFERROR(MATCH(EW$3,'Bins 2025'!$D213:$ALO213,1),0)/1000</f>
        <v/>
      </c>
      <c r="EX213">
        <f>IFERROR(MATCH(EX$3,'Bins 2025'!$D213:$ALO213,1),0)/1000</f>
        <v/>
      </c>
      <c r="EY213">
        <f>IFERROR(MATCH(EY$3,'Bins 2025'!$D213:$ALO213,1),0)/1000</f>
        <v/>
      </c>
      <c r="EZ213">
        <f>IFERROR(MATCH(EZ$3,'Bins 2025'!$D213:$ALO213,1),0)/1000</f>
        <v/>
      </c>
      <c r="FA213">
        <f>IFERROR(MATCH(FA$3,'Bins 2025'!$D213:$ALO213,1),0)/1000</f>
        <v/>
      </c>
      <c r="FB213">
        <f>IFERROR(MATCH(FB$3,'Bins 2025'!$D213:$ALO213,1),0)/1000</f>
        <v/>
      </c>
      <c r="FC213">
        <f>IFERROR(MATCH(FC$3,'Bins 2025'!$D213:$ALO213,1),0)/1000</f>
        <v/>
      </c>
      <c r="FD213">
        <f>IFERROR(MATCH(FD$3,'Bins 2025'!$D213:$ALO213,1),0)/1000</f>
        <v/>
      </c>
      <c r="FE213">
        <f>IFERROR(MATCH(FE$3,'Bins 2025'!$D213:$ALO213,1),0)/1000</f>
        <v/>
      </c>
      <c r="FF213">
        <f>IFERROR(MATCH(FF$3,'Bins 2025'!$D213:$ALO213,1),0)/1000</f>
        <v/>
      </c>
      <c r="FG213">
        <f>IFERROR(MATCH(FG$3,'Bins 2025'!$D213:$ALO213,1),0)/1000</f>
        <v/>
      </c>
      <c r="FH213">
        <f>IFERROR(MATCH(FH$3,'Bins 2025'!$D213:$ALO213,1),0)/1000</f>
        <v/>
      </c>
      <c r="FI213">
        <f>IFERROR(MATCH(FI$3,'Bins 2025'!$D213:$ALO213,1),0)/1000</f>
        <v/>
      </c>
      <c r="FJ213">
        <f>IFERROR(MATCH(FJ$3,'Bins 2025'!$D213:$ALO213,1),0)/1000</f>
        <v/>
      </c>
      <c r="FK213">
        <f>IFERROR(MATCH(FK$3,'Bins 2025'!$D213:$ALO213,1),0)/1000</f>
        <v/>
      </c>
      <c r="FL213">
        <f>IFERROR(MATCH(FL$3,'Bins 2025'!$D213:$ALO213,1),0)/1000</f>
        <v/>
      </c>
      <c r="FM213">
        <f>IFERROR(MATCH(FM$3,'Bins 2025'!$D213:$ALO213,1),0)/1000</f>
        <v/>
      </c>
      <c r="FN213">
        <f>IFERROR(MATCH(FN$3,'Bins 2025'!$D213:$ALO213,1),0)/1000</f>
        <v/>
      </c>
      <c r="FO213">
        <f>IFERROR(MATCH(FO$3,'Bins 2025'!$D213:$ALO213,1),0)/1000</f>
        <v/>
      </c>
      <c r="FP213">
        <f>IFERROR(MATCH(FP$3,'Bins 2025'!$D213:$ALO213,1),0)/1000</f>
        <v/>
      </c>
      <c r="FQ213">
        <f>IFERROR(MATCH(FQ$3,'Bins 2025'!$D213:$ALO213,1),0)/1000</f>
        <v/>
      </c>
      <c r="FR213">
        <f>IFERROR(MATCH(FR$3,'Bins 2025'!$D213:$ALO213,1),0)/1000</f>
        <v/>
      </c>
      <c r="FS213">
        <f>IFERROR(MATCH(FS$3,'Bins 2025'!$D213:$ALO213,1),0)/1000</f>
        <v/>
      </c>
      <c r="FT213">
        <f>IFERROR(MATCH(FT$3,'Bins 2025'!$D213:$ALO213,1),0)/1000</f>
        <v/>
      </c>
      <c r="FU213">
        <f>IFERROR(MATCH(FU$3,'Bins 2025'!$D213:$ALO213,1),0)/1000</f>
        <v/>
      </c>
      <c r="FV213">
        <f>IFERROR(MATCH(FV$3,'Bins 2025'!$D213:$ALO213,1),0)/1000</f>
        <v/>
      </c>
      <c r="FW213">
        <f>IFERROR(MATCH(FW$3,'Bins 2025'!$D213:$ALO213,1),0)/1000</f>
        <v/>
      </c>
      <c r="FX213">
        <f>IFERROR(MATCH(FX$3,'Bins 2025'!$D213:$ALO213,1),0)/1000</f>
        <v/>
      </c>
      <c r="FY213">
        <f>IFERROR(MATCH(FY$3,'Bins 2025'!$D213:$ALO213,1),0)/1000</f>
        <v/>
      </c>
      <c r="FZ213">
        <f>IFERROR(MATCH(FZ$3,'Bins 2025'!$D213:$ALO213,1),0)/1000</f>
        <v/>
      </c>
      <c r="GA213">
        <f>IFERROR(MATCH(GA$3,'Bins 2025'!$D213:$ALO213,1),0)/1000</f>
        <v/>
      </c>
      <c r="GB213">
        <f>IFERROR(MATCH(GB$3,'Bins 2025'!$D213:$ALO213,1),0)/1000</f>
        <v/>
      </c>
      <c r="GC213">
        <f>IFERROR(MATCH(GC$3,'Bins 2025'!$D213:$ALO213,1),0)/1000</f>
        <v/>
      </c>
      <c r="GD213">
        <f>IFERROR(MATCH(GD$3,'Bins 2025'!$D213:$ALO213,1),0)/1000</f>
        <v/>
      </c>
      <c r="GE213">
        <f>IFERROR(MATCH(GE$3,'Bins 2025'!$D213:$ALO213,1),0)/1000</f>
        <v/>
      </c>
      <c r="GF213">
        <f>IFERROR(MATCH(GF$3,'Bins 2025'!$D213:$ALO213,1),0)/1000</f>
        <v/>
      </c>
      <c r="GG213">
        <f>IFERROR(MATCH(GG$3,'Bins 2025'!$D213:$ALO213,1),0)/1000</f>
        <v/>
      </c>
      <c r="GH213">
        <f>IFERROR(MATCH(GH$3,'Bins 2025'!$D213:$ALO213,1),0)/1000</f>
        <v/>
      </c>
      <c r="GI213">
        <f>IFERROR(MATCH(GI$3,'Bins 2025'!$D213:$ALO213,1),0)/1000</f>
        <v/>
      </c>
      <c r="GJ213">
        <f>IFERROR(MATCH(GJ$3,'Bins 2025'!$D213:$ALO213,1),0)/1000</f>
        <v/>
      </c>
      <c r="GK213">
        <f>IFERROR(MATCH(GK$3,'Bins 2025'!$D213:$ALO213,1),0)/1000</f>
        <v/>
      </c>
      <c r="GL213">
        <f>IFERROR(MATCH(GL$3,'Bins 2025'!$D213:$ALO213,1),0)/1000</f>
        <v/>
      </c>
      <c r="GM213">
        <f>IFERROR(MATCH(GM$3,'Bins 2025'!$D213:$ALO213,1),0)/1000</f>
        <v/>
      </c>
      <c r="GN213">
        <f>IFERROR(MATCH(GN$3,'Bins 2025'!$D213:$ALO213,1),0)/1000</f>
        <v/>
      </c>
      <c r="GO213">
        <f>IFERROR(MATCH(GO$3,'Bins 2025'!$D213:$ALO213,1),0)/1000</f>
        <v/>
      </c>
      <c r="GP213">
        <f>IFERROR(MATCH(GP$3,'Bins 2025'!$D213:$ALO213,1),0)/1000</f>
        <v/>
      </c>
      <c r="GQ213">
        <f>IFERROR(MATCH(GQ$3,'Bins 2025'!$D213:$ALO213,1),0)/1000</f>
        <v/>
      </c>
      <c r="GR213">
        <f>IFERROR(MATCH(GR$3,'Bins 2025'!$D213:$ALO213,1),0)/1000</f>
        <v/>
      </c>
      <c r="GS213">
        <f>IFERROR(MATCH(GS$3,'Bins 2025'!$D213:$ALO213,1),0)/1000</f>
        <v/>
      </c>
      <c r="GT213">
        <f>IFERROR(MATCH(GT$3,'Bins 2025'!$D213:$ALO213,1),0)/1000</f>
        <v/>
      </c>
      <c r="GU213">
        <f>IFERROR(MATCH(GU$3,'Bins 2025'!$D213:$ALO213,1),0)/1000</f>
        <v/>
      </c>
    </row>
    <row r="214">
      <c r="B214">
        <f>Inputs!B214</f>
        <v/>
      </c>
      <c r="C214">
        <f>Inputs!K214</f>
        <v/>
      </c>
      <c r="D214">
        <f>N(Inputs!H214)</f>
        <v/>
      </c>
      <c r="E214">
        <f>IFERROR(MATCH(E$3,'Bins 2025'!$D214:$ALO214,1),0)/1000</f>
        <v/>
      </c>
      <c r="F214">
        <f>IFERROR(MATCH(F$3,'Bins 2025'!$D214:$ALO214,1),0)/1000</f>
        <v/>
      </c>
      <c r="G214">
        <f>IFERROR(MATCH(G$3,'Bins 2025'!$D214:$ALO214,1),0)/1000</f>
        <v/>
      </c>
      <c r="H214">
        <f>IFERROR(MATCH(H$3,'Bins 2025'!$D214:$ALO214,1),0)/1000</f>
        <v/>
      </c>
      <c r="I214">
        <f>IFERROR(MATCH(I$3,'Bins 2025'!$D214:$ALO214,1),0)/1000</f>
        <v/>
      </c>
      <c r="J214">
        <f>IFERROR(MATCH(J$3,'Bins 2025'!$D214:$ALO214,1),0)/1000</f>
        <v/>
      </c>
      <c r="K214">
        <f>IFERROR(MATCH(K$3,'Bins 2025'!$D214:$ALO214,1),0)/1000</f>
        <v/>
      </c>
      <c r="L214">
        <f>IFERROR(MATCH(L$3,'Bins 2025'!$D214:$ALO214,1),0)/1000</f>
        <v/>
      </c>
      <c r="M214">
        <f>IFERROR(MATCH(M$3,'Bins 2025'!$D214:$ALO214,1),0)/1000</f>
        <v/>
      </c>
      <c r="N214">
        <f>IFERROR(MATCH(N$3,'Bins 2025'!$D214:$ALO214,1),0)/1000</f>
        <v/>
      </c>
      <c r="O214">
        <f>IFERROR(MATCH(O$3,'Bins 2025'!$D214:$ALO214,1),0)/1000</f>
        <v/>
      </c>
      <c r="P214">
        <f>IFERROR(MATCH(P$3,'Bins 2025'!$D214:$ALO214,1),0)/1000</f>
        <v/>
      </c>
      <c r="Q214">
        <f>IFERROR(MATCH(Q$3,'Bins 2025'!$D214:$ALO214,1),0)/1000</f>
        <v/>
      </c>
      <c r="R214">
        <f>IFERROR(MATCH(R$3,'Bins 2025'!$D214:$ALO214,1),0)/1000</f>
        <v/>
      </c>
      <c r="S214">
        <f>IFERROR(MATCH(S$3,'Bins 2025'!$D214:$ALO214,1),0)/1000</f>
        <v/>
      </c>
      <c r="T214">
        <f>IFERROR(MATCH(T$3,'Bins 2025'!$D214:$ALO214,1),0)/1000</f>
        <v/>
      </c>
      <c r="U214">
        <f>IFERROR(MATCH(U$3,'Bins 2025'!$D214:$ALO214,1),0)/1000</f>
        <v/>
      </c>
      <c r="V214">
        <f>IFERROR(MATCH(V$3,'Bins 2025'!$D214:$ALO214,1),0)/1000</f>
        <v/>
      </c>
      <c r="W214">
        <f>IFERROR(MATCH(W$3,'Bins 2025'!$D214:$ALO214,1),0)/1000</f>
        <v/>
      </c>
      <c r="X214">
        <f>IFERROR(MATCH(X$3,'Bins 2025'!$D214:$ALO214,1),0)/1000</f>
        <v/>
      </c>
      <c r="Y214">
        <f>IFERROR(MATCH(Y$3,'Bins 2025'!$D214:$ALO214,1),0)/1000</f>
        <v/>
      </c>
      <c r="Z214">
        <f>IFERROR(MATCH(Z$3,'Bins 2025'!$D214:$ALO214,1),0)/1000</f>
        <v/>
      </c>
      <c r="AA214">
        <f>IFERROR(MATCH(AA$3,'Bins 2025'!$D214:$ALO214,1),0)/1000</f>
        <v/>
      </c>
      <c r="AB214">
        <f>IFERROR(MATCH(AB$3,'Bins 2025'!$D214:$ALO214,1),0)/1000</f>
        <v/>
      </c>
      <c r="AC214">
        <f>IFERROR(MATCH(AC$3,'Bins 2025'!$D214:$ALO214,1),0)/1000</f>
        <v/>
      </c>
      <c r="AD214">
        <f>IFERROR(MATCH(AD$3,'Bins 2025'!$D214:$ALO214,1),0)/1000</f>
        <v/>
      </c>
      <c r="AE214">
        <f>IFERROR(MATCH(AE$3,'Bins 2025'!$D214:$ALO214,1),0)/1000</f>
        <v/>
      </c>
      <c r="AF214">
        <f>IFERROR(MATCH(AF$3,'Bins 2025'!$D214:$ALO214,1),0)/1000</f>
        <v/>
      </c>
      <c r="AG214">
        <f>IFERROR(MATCH(AG$3,'Bins 2025'!$D214:$ALO214,1),0)/1000</f>
        <v/>
      </c>
      <c r="AH214">
        <f>IFERROR(MATCH(AH$3,'Bins 2025'!$D214:$ALO214,1),0)/1000</f>
        <v/>
      </c>
      <c r="AI214">
        <f>IFERROR(MATCH(AI$3,'Bins 2025'!$D214:$ALO214,1),0)/1000</f>
        <v/>
      </c>
      <c r="AJ214">
        <f>IFERROR(MATCH(AJ$3,'Bins 2025'!$D214:$ALO214,1),0)/1000</f>
        <v/>
      </c>
      <c r="AK214">
        <f>IFERROR(MATCH(AK$3,'Bins 2025'!$D214:$ALO214,1),0)/1000</f>
        <v/>
      </c>
      <c r="AL214">
        <f>IFERROR(MATCH(AL$3,'Bins 2025'!$D214:$ALO214,1),0)/1000</f>
        <v/>
      </c>
      <c r="AM214">
        <f>IFERROR(MATCH(AM$3,'Bins 2025'!$D214:$ALO214,1),0)/1000</f>
        <v/>
      </c>
      <c r="AN214">
        <f>IFERROR(MATCH(AN$3,'Bins 2025'!$D214:$ALO214,1),0)/1000</f>
        <v/>
      </c>
      <c r="AO214">
        <f>IFERROR(MATCH(AO$3,'Bins 2025'!$D214:$ALO214,1),0)/1000</f>
        <v/>
      </c>
      <c r="AP214">
        <f>IFERROR(MATCH(AP$3,'Bins 2025'!$D214:$ALO214,1),0)/1000</f>
        <v/>
      </c>
      <c r="AQ214">
        <f>IFERROR(MATCH(AQ$3,'Bins 2025'!$D214:$ALO214,1),0)/1000</f>
        <v/>
      </c>
      <c r="AR214">
        <f>IFERROR(MATCH(AR$3,'Bins 2025'!$D214:$ALO214,1),0)/1000</f>
        <v/>
      </c>
      <c r="AS214">
        <f>IFERROR(MATCH(AS$3,'Bins 2025'!$D214:$ALO214,1),0)/1000</f>
        <v/>
      </c>
      <c r="AT214">
        <f>IFERROR(MATCH(AT$3,'Bins 2025'!$D214:$ALO214,1),0)/1000</f>
        <v/>
      </c>
      <c r="AU214">
        <f>IFERROR(MATCH(AU$3,'Bins 2025'!$D214:$ALO214,1),0)/1000</f>
        <v/>
      </c>
      <c r="AV214">
        <f>IFERROR(MATCH(AV$3,'Bins 2025'!$D214:$ALO214,1),0)/1000</f>
        <v/>
      </c>
      <c r="AW214">
        <f>IFERROR(MATCH(AW$3,'Bins 2025'!$D214:$ALO214,1),0)/1000</f>
        <v/>
      </c>
      <c r="AX214">
        <f>IFERROR(MATCH(AX$3,'Bins 2025'!$D214:$ALO214,1),0)/1000</f>
        <v/>
      </c>
      <c r="AY214">
        <f>IFERROR(MATCH(AY$3,'Bins 2025'!$D214:$ALO214,1),0)/1000</f>
        <v/>
      </c>
      <c r="AZ214">
        <f>IFERROR(MATCH(AZ$3,'Bins 2025'!$D214:$ALO214,1),0)/1000</f>
        <v/>
      </c>
      <c r="BA214">
        <f>IFERROR(MATCH(BA$3,'Bins 2025'!$D214:$ALO214,1),0)/1000</f>
        <v/>
      </c>
      <c r="BB214">
        <f>IFERROR(MATCH(BB$3,'Bins 2025'!$D214:$ALO214,1),0)/1000</f>
        <v/>
      </c>
      <c r="BC214">
        <f>IFERROR(MATCH(BC$3,'Bins 2025'!$D214:$ALO214,1),0)/1000</f>
        <v/>
      </c>
      <c r="BD214">
        <f>IFERROR(MATCH(BD$3,'Bins 2025'!$D214:$ALO214,1),0)/1000</f>
        <v/>
      </c>
      <c r="BE214">
        <f>IFERROR(MATCH(BE$3,'Bins 2025'!$D214:$ALO214,1),0)/1000</f>
        <v/>
      </c>
      <c r="BF214">
        <f>IFERROR(MATCH(BF$3,'Bins 2025'!$D214:$ALO214,1),0)/1000</f>
        <v/>
      </c>
      <c r="BG214">
        <f>IFERROR(MATCH(BG$3,'Bins 2025'!$D214:$ALO214,1),0)/1000</f>
        <v/>
      </c>
      <c r="BH214">
        <f>IFERROR(MATCH(BH$3,'Bins 2025'!$D214:$ALO214,1),0)/1000</f>
        <v/>
      </c>
      <c r="BI214">
        <f>IFERROR(MATCH(BI$3,'Bins 2025'!$D214:$ALO214,1),0)/1000</f>
        <v/>
      </c>
      <c r="BJ214">
        <f>IFERROR(MATCH(BJ$3,'Bins 2025'!$D214:$ALO214,1),0)/1000</f>
        <v/>
      </c>
      <c r="BK214">
        <f>IFERROR(MATCH(BK$3,'Bins 2025'!$D214:$ALO214,1),0)/1000</f>
        <v/>
      </c>
      <c r="BL214">
        <f>IFERROR(MATCH(BL$3,'Bins 2025'!$D214:$ALO214,1),0)/1000</f>
        <v/>
      </c>
      <c r="BM214">
        <f>IFERROR(MATCH(BM$3,'Bins 2025'!$D214:$ALO214,1),0)/1000</f>
        <v/>
      </c>
      <c r="BN214">
        <f>IFERROR(MATCH(BN$3,'Bins 2025'!$D214:$ALO214,1),0)/1000</f>
        <v/>
      </c>
      <c r="BO214">
        <f>IFERROR(MATCH(BO$3,'Bins 2025'!$D214:$ALO214,1),0)/1000</f>
        <v/>
      </c>
      <c r="BP214">
        <f>IFERROR(MATCH(BP$3,'Bins 2025'!$D214:$ALO214,1),0)/1000</f>
        <v/>
      </c>
      <c r="BQ214">
        <f>IFERROR(MATCH(BQ$3,'Bins 2025'!$D214:$ALO214,1),0)/1000</f>
        <v/>
      </c>
      <c r="BR214">
        <f>IFERROR(MATCH(BR$3,'Bins 2025'!$D214:$ALO214,1),0)/1000</f>
        <v/>
      </c>
      <c r="BS214">
        <f>IFERROR(MATCH(BS$3,'Bins 2025'!$D214:$ALO214,1),0)/1000</f>
        <v/>
      </c>
      <c r="BT214">
        <f>IFERROR(MATCH(BT$3,'Bins 2025'!$D214:$ALO214,1),0)/1000</f>
        <v/>
      </c>
      <c r="BU214">
        <f>IFERROR(MATCH(BU$3,'Bins 2025'!$D214:$ALO214,1),0)/1000</f>
        <v/>
      </c>
      <c r="BV214">
        <f>IFERROR(MATCH(BV$3,'Bins 2025'!$D214:$ALO214,1),0)/1000</f>
        <v/>
      </c>
      <c r="BW214">
        <f>IFERROR(MATCH(BW$3,'Bins 2025'!$D214:$ALO214,1),0)/1000</f>
        <v/>
      </c>
      <c r="BX214">
        <f>IFERROR(MATCH(BX$3,'Bins 2025'!$D214:$ALO214,1),0)/1000</f>
        <v/>
      </c>
      <c r="BY214">
        <f>IFERROR(MATCH(BY$3,'Bins 2025'!$D214:$ALO214,1),0)/1000</f>
        <v/>
      </c>
      <c r="BZ214">
        <f>IFERROR(MATCH(BZ$3,'Bins 2025'!$D214:$ALO214,1),0)/1000</f>
        <v/>
      </c>
      <c r="CA214">
        <f>IFERROR(MATCH(CA$3,'Bins 2025'!$D214:$ALO214,1),0)/1000</f>
        <v/>
      </c>
      <c r="CB214">
        <f>IFERROR(MATCH(CB$3,'Bins 2025'!$D214:$ALO214,1),0)/1000</f>
        <v/>
      </c>
      <c r="CC214">
        <f>IFERROR(MATCH(CC$3,'Bins 2025'!$D214:$ALO214,1),0)/1000</f>
        <v/>
      </c>
      <c r="CD214">
        <f>IFERROR(MATCH(CD$3,'Bins 2025'!$D214:$ALO214,1),0)/1000</f>
        <v/>
      </c>
      <c r="CE214">
        <f>IFERROR(MATCH(CE$3,'Bins 2025'!$D214:$ALO214,1),0)/1000</f>
        <v/>
      </c>
      <c r="CF214">
        <f>IFERROR(MATCH(CF$3,'Bins 2025'!$D214:$ALO214,1),0)/1000</f>
        <v/>
      </c>
      <c r="CG214">
        <f>IFERROR(MATCH(CG$3,'Bins 2025'!$D214:$ALO214,1),0)/1000</f>
        <v/>
      </c>
      <c r="CH214">
        <f>IFERROR(MATCH(CH$3,'Bins 2025'!$D214:$ALO214,1),0)/1000</f>
        <v/>
      </c>
      <c r="CI214">
        <f>IFERROR(MATCH(CI$3,'Bins 2025'!$D214:$ALO214,1),0)/1000</f>
        <v/>
      </c>
      <c r="CJ214">
        <f>IFERROR(MATCH(CJ$3,'Bins 2025'!$D214:$ALO214,1),0)/1000</f>
        <v/>
      </c>
      <c r="CK214">
        <f>IFERROR(MATCH(CK$3,'Bins 2025'!$D214:$ALO214,1),0)/1000</f>
        <v/>
      </c>
      <c r="CL214">
        <f>IFERROR(MATCH(CL$3,'Bins 2025'!$D214:$ALO214,1),0)/1000</f>
        <v/>
      </c>
      <c r="CM214">
        <f>IFERROR(MATCH(CM$3,'Bins 2025'!$D214:$ALO214,1),0)/1000</f>
        <v/>
      </c>
      <c r="CN214">
        <f>IFERROR(MATCH(CN$3,'Bins 2025'!$D214:$ALO214,1),0)/1000</f>
        <v/>
      </c>
      <c r="CO214">
        <f>IFERROR(MATCH(CO$3,'Bins 2025'!$D214:$ALO214,1),0)/1000</f>
        <v/>
      </c>
      <c r="CP214">
        <f>IFERROR(MATCH(CP$3,'Bins 2025'!$D214:$ALO214,1),0)/1000</f>
        <v/>
      </c>
      <c r="CQ214">
        <f>IFERROR(MATCH(CQ$3,'Bins 2025'!$D214:$ALO214,1),0)/1000</f>
        <v/>
      </c>
      <c r="CR214">
        <f>IFERROR(MATCH(CR$3,'Bins 2025'!$D214:$ALO214,1),0)/1000</f>
        <v/>
      </c>
      <c r="CS214">
        <f>IFERROR(MATCH(CS$3,'Bins 2025'!$D214:$ALO214,1),0)/1000</f>
        <v/>
      </c>
      <c r="CT214">
        <f>IFERROR(MATCH(CT$3,'Bins 2025'!$D214:$ALO214,1),0)/1000</f>
        <v/>
      </c>
      <c r="CU214">
        <f>IFERROR(MATCH(CU$3,'Bins 2025'!$D214:$ALO214,1),0)/1000</f>
        <v/>
      </c>
      <c r="CV214">
        <f>IFERROR(MATCH(CV$3,'Bins 2025'!$D214:$ALO214,1),0)/1000</f>
        <v/>
      </c>
      <c r="CW214">
        <f>IFERROR(MATCH(CW$3,'Bins 2025'!$D214:$ALO214,1),0)/1000</f>
        <v/>
      </c>
      <c r="CX214">
        <f>IFERROR(MATCH(CX$3,'Bins 2025'!$D214:$ALO214,1),0)/1000</f>
        <v/>
      </c>
      <c r="CY214">
        <f>IFERROR(MATCH(CY$3,'Bins 2025'!$D214:$ALO214,1),0)/1000</f>
        <v/>
      </c>
      <c r="CZ214">
        <f>IFERROR(MATCH(CZ$3,'Bins 2025'!$D214:$ALO214,1),0)/1000</f>
        <v/>
      </c>
      <c r="DA214">
        <f>IFERROR(MATCH(DA$3,'Bins 2025'!$D214:$ALO214,1),0)/1000</f>
        <v/>
      </c>
      <c r="DB214">
        <f>IFERROR(MATCH(DB$3,'Bins 2025'!$D214:$ALO214,1),0)/1000</f>
        <v/>
      </c>
      <c r="DC214">
        <f>IFERROR(MATCH(DC$3,'Bins 2025'!$D214:$ALO214,1),0)/1000</f>
        <v/>
      </c>
      <c r="DD214">
        <f>IFERROR(MATCH(DD$3,'Bins 2025'!$D214:$ALO214,1),0)/1000</f>
        <v/>
      </c>
      <c r="DE214">
        <f>IFERROR(MATCH(DE$3,'Bins 2025'!$D214:$ALO214,1),0)/1000</f>
        <v/>
      </c>
      <c r="DF214">
        <f>IFERROR(MATCH(DF$3,'Bins 2025'!$D214:$ALO214,1),0)/1000</f>
        <v/>
      </c>
      <c r="DG214">
        <f>IFERROR(MATCH(DG$3,'Bins 2025'!$D214:$ALO214,1),0)/1000</f>
        <v/>
      </c>
      <c r="DH214">
        <f>IFERROR(MATCH(DH$3,'Bins 2025'!$D214:$ALO214,1),0)/1000</f>
        <v/>
      </c>
      <c r="DI214">
        <f>IFERROR(MATCH(DI$3,'Bins 2025'!$D214:$ALO214,1),0)/1000</f>
        <v/>
      </c>
      <c r="DJ214">
        <f>IFERROR(MATCH(DJ$3,'Bins 2025'!$D214:$ALO214,1),0)/1000</f>
        <v/>
      </c>
      <c r="DK214">
        <f>IFERROR(MATCH(DK$3,'Bins 2025'!$D214:$ALO214,1),0)/1000</f>
        <v/>
      </c>
      <c r="DL214">
        <f>IFERROR(MATCH(DL$3,'Bins 2025'!$D214:$ALO214,1),0)/1000</f>
        <v/>
      </c>
      <c r="DM214">
        <f>IFERROR(MATCH(DM$3,'Bins 2025'!$D214:$ALO214,1),0)/1000</f>
        <v/>
      </c>
      <c r="DN214">
        <f>IFERROR(MATCH(DN$3,'Bins 2025'!$D214:$ALO214,1),0)/1000</f>
        <v/>
      </c>
      <c r="DO214">
        <f>IFERROR(MATCH(DO$3,'Bins 2025'!$D214:$ALO214,1),0)/1000</f>
        <v/>
      </c>
      <c r="DP214">
        <f>IFERROR(MATCH(DP$3,'Bins 2025'!$D214:$ALO214,1),0)/1000</f>
        <v/>
      </c>
      <c r="DQ214">
        <f>IFERROR(MATCH(DQ$3,'Bins 2025'!$D214:$ALO214,1),0)/1000</f>
        <v/>
      </c>
      <c r="DR214">
        <f>IFERROR(MATCH(DR$3,'Bins 2025'!$D214:$ALO214,1),0)/1000</f>
        <v/>
      </c>
      <c r="DS214">
        <f>IFERROR(MATCH(DS$3,'Bins 2025'!$D214:$ALO214,1),0)/1000</f>
        <v/>
      </c>
      <c r="DT214">
        <f>IFERROR(MATCH(DT$3,'Bins 2025'!$D214:$ALO214,1),0)/1000</f>
        <v/>
      </c>
      <c r="DU214">
        <f>IFERROR(MATCH(DU$3,'Bins 2025'!$D214:$ALO214,1),0)/1000</f>
        <v/>
      </c>
      <c r="DV214">
        <f>IFERROR(MATCH(DV$3,'Bins 2025'!$D214:$ALO214,1),0)/1000</f>
        <v/>
      </c>
      <c r="DW214">
        <f>IFERROR(MATCH(DW$3,'Bins 2025'!$D214:$ALO214,1),0)/1000</f>
        <v/>
      </c>
      <c r="DX214">
        <f>IFERROR(MATCH(DX$3,'Bins 2025'!$D214:$ALO214,1),0)/1000</f>
        <v/>
      </c>
      <c r="DY214">
        <f>IFERROR(MATCH(DY$3,'Bins 2025'!$D214:$ALO214,1),0)/1000</f>
        <v/>
      </c>
      <c r="DZ214">
        <f>IFERROR(MATCH(DZ$3,'Bins 2025'!$D214:$ALO214,1),0)/1000</f>
        <v/>
      </c>
      <c r="EA214">
        <f>IFERROR(MATCH(EA$3,'Bins 2025'!$D214:$ALO214,1),0)/1000</f>
        <v/>
      </c>
      <c r="EB214">
        <f>IFERROR(MATCH(EB$3,'Bins 2025'!$D214:$ALO214,1),0)/1000</f>
        <v/>
      </c>
      <c r="EC214">
        <f>IFERROR(MATCH(EC$3,'Bins 2025'!$D214:$ALO214,1),0)/1000</f>
        <v/>
      </c>
      <c r="ED214">
        <f>IFERROR(MATCH(ED$3,'Bins 2025'!$D214:$ALO214,1),0)/1000</f>
        <v/>
      </c>
      <c r="EE214">
        <f>IFERROR(MATCH(EE$3,'Bins 2025'!$D214:$ALO214,1),0)/1000</f>
        <v/>
      </c>
      <c r="EF214">
        <f>IFERROR(MATCH(EF$3,'Bins 2025'!$D214:$ALO214,1),0)/1000</f>
        <v/>
      </c>
      <c r="EG214">
        <f>IFERROR(MATCH(EG$3,'Bins 2025'!$D214:$ALO214,1),0)/1000</f>
        <v/>
      </c>
      <c r="EH214">
        <f>IFERROR(MATCH(EH$3,'Bins 2025'!$D214:$ALO214,1),0)/1000</f>
        <v/>
      </c>
      <c r="EI214">
        <f>IFERROR(MATCH(EI$3,'Bins 2025'!$D214:$ALO214,1),0)/1000</f>
        <v/>
      </c>
      <c r="EJ214">
        <f>IFERROR(MATCH(EJ$3,'Bins 2025'!$D214:$ALO214,1),0)/1000</f>
        <v/>
      </c>
      <c r="EK214">
        <f>IFERROR(MATCH(EK$3,'Bins 2025'!$D214:$ALO214,1),0)/1000</f>
        <v/>
      </c>
      <c r="EL214">
        <f>IFERROR(MATCH(EL$3,'Bins 2025'!$D214:$ALO214,1),0)/1000</f>
        <v/>
      </c>
      <c r="EM214">
        <f>IFERROR(MATCH(EM$3,'Bins 2025'!$D214:$ALO214,1),0)/1000</f>
        <v/>
      </c>
      <c r="EN214">
        <f>IFERROR(MATCH(EN$3,'Bins 2025'!$D214:$ALO214,1),0)/1000</f>
        <v/>
      </c>
      <c r="EO214">
        <f>IFERROR(MATCH(EO$3,'Bins 2025'!$D214:$ALO214,1),0)/1000</f>
        <v/>
      </c>
      <c r="EP214">
        <f>IFERROR(MATCH(EP$3,'Bins 2025'!$D214:$ALO214,1),0)/1000</f>
        <v/>
      </c>
      <c r="EQ214">
        <f>IFERROR(MATCH(EQ$3,'Bins 2025'!$D214:$ALO214,1),0)/1000</f>
        <v/>
      </c>
      <c r="ER214">
        <f>IFERROR(MATCH(ER$3,'Bins 2025'!$D214:$ALO214,1),0)/1000</f>
        <v/>
      </c>
      <c r="ES214">
        <f>IFERROR(MATCH(ES$3,'Bins 2025'!$D214:$ALO214,1),0)/1000</f>
        <v/>
      </c>
      <c r="ET214">
        <f>IFERROR(MATCH(ET$3,'Bins 2025'!$D214:$ALO214,1),0)/1000</f>
        <v/>
      </c>
      <c r="EU214">
        <f>IFERROR(MATCH(EU$3,'Bins 2025'!$D214:$ALO214,1),0)/1000</f>
        <v/>
      </c>
      <c r="EV214">
        <f>IFERROR(MATCH(EV$3,'Bins 2025'!$D214:$ALO214,1),0)/1000</f>
        <v/>
      </c>
      <c r="EW214">
        <f>IFERROR(MATCH(EW$3,'Bins 2025'!$D214:$ALO214,1),0)/1000</f>
        <v/>
      </c>
      <c r="EX214">
        <f>IFERROR(MATCH(EX$3,'Bins 2025'!$D214:$ALO214,1),0)/1000</f>
        <v/>
      </c>
      <c r="EY214">
        <f>IFERROR(MATCH(EY$3,'Bins 2025'!$D214:$ALO214,1),0)/1000</f>
        <v/>
      </c>
      <c r="EZ214">
        <f>IFERROR(MATCH(EZ$3,'Bins 2025'!$D214:$ALO214,1),0)/1000</f>
        <v/>
      </c>
      <c r="FA214">
        <f>IFERROR(MATCH(FA$3,'Bins 2025'!$D214:$ALO214,1),0)/1000</f>
        <v/>
      </c>
      <c r="FB214">
        <f>IFERROR(MATCH(FB$3,'Bins 2025'!$D214:$ALO214,1),0)/1000</f>
        <v/>
      </c>
      <c r="FC214">
        <f>IFERROR(MATCH(FC$3,'Bins 2025'!$D214:$ALO214,1),0)/1000</f>
        <v/>
      </c>
      <c r="FD214">
        <f>IFERROR(MATCH(FD$3,'Bins 2025'!$D214:$ALO214,1),0)/1000</f>
        <v/>
      </c>
      <c r="FE214">
        <f>IFERROR(MATCH(FE$3,'Bins 2025'!$D214:$ALO214,1),0)/1000</f>
        <v/>
      </c>
      <c r="FF214">
        <f>IFERROR(MATCH(FF$3,'Bins 2025'!$D214:$ALO214,1),0)/1000</f>
        <v/>
      </c>
      <c r="FG214">
        <f>IFERROR(MATCH(FG$3,'Bins 2025'!$D214:$ALO214,1),0)/1000</f>
        <v/>
      </c>
      <c r="FH214">
        <f>IFERROR(MATCH(FH$3,'Bins 2025'!$D214:$ALO214,1),0)/1000</f>
        <v/>
      </c>
      <c r="FI214">
        <f>IFERROR(MATCH(FI$3,'Bins 2025'!$D214:$ALO214,1),0)/1000</f>
        <v/>
      </c>
      <c r="FJ214">
        <f>IFERROR(MATCH(FJ$3,'Bins 2025'!$D214:$ALO214,1),0)/1000</f>
        <v/>
      </c>
      <c r="FK214">
        <f>IFERROR(MATCH(FK$3,'Bins 2025'!$D214:$ALO214,1),0)/1000</f>
        <v/>
      </c>
      <c r="FL214">
        <f>IFERROR(MATCH(FL$3,'Bins 2025'!$D214:$ALO214,1),0)/1000</f>
        <v/>
      </c>
      <c r="FM214">
        <f>IFERROR(MATCH(FM$3,'Bins 2025'!$D214:$ALO214,1),0)/1000</f>
        <v/>
      </c>
      <c r="FN214">
        <f>IFERROR(MATCH(FN$3,'Bins 2025'!$D214:$ALO214,1),0)/1000</f>
        <v/>
      </c>
      <c r="FO214">
        <f>IFERROR(MATCH(FO$3,'Bins 2025'!$D214:$ALO214,1),0)/1000</f>
        <v/>
      </c>
      <c r="FP214">
        <f>IFERROR(MATCH(FP$3,'Bins 2025'!$D214:$ALO214,1),0)/1000</f>
        <v/>
      </c>
      <c r="FQ214">
        <f>IFERROR(MATCH(FQ$3,'Bins 2025'!$D214:$ALO214,1),0)/1000</f>
        <v/>
      </c>
      <c r="FR214">
        <f>IFERROR(MATCH(FR$3,'Bins 2025'!$D214:$ALO214,1),0)/1000</f>
        <v/>
      </c>
      <c r="FS214">
        <f>IFERROR(MATCH(FS$3,'Bins 2025'!$D214:$ALO214,1),0)/1000</f>
        <v/>
      </c>
      <c r="FT214">
        <f>IFERROR(MATCH(FT$3,'Bins 2025'!$D214:$ALO214,1),0)/1000</f>
        <v/>
      </c>
      <c r="FU214">
        <f>IFERROR(MATCH(FU$3,'Bins 2025'!$D214:$ALO214,1),0)/1000</f>
        <v/>
      </c>
      <c r="FV214">
        <f>IFERROR(MATCH(FV$3,'Bins 2025'!$D214:$ALO214,1),0)/1000</f>
        <v/>
      </c>
      <c r="FW214">
        <f>IFERROR(MATCH(FW$3,'Bins 2025'!$D214:$ALO214,1),0)/1000</f>
        <v/>
      </c>
      <c r="FX214">
        <f>IFERROR(MATCH(FX$3,'Bins 2025'!$D214:$ALO214,1),0)/1000</f>
        <v/>
      </c>
      <c r="FY214">
        <f>IFERROR(MATCH(FY$3,'Bins 2025'!$D214:$ALO214,1),0)/1000</f>
        <v/>
      </c>
      <c r="FZ214">
        <f>IFERROR(MATCH(FZ$3,'Bins 2025'!$D214:$ALO214,1),0)/1000</f>
        <v/>
      </c>
      <c r="GA214">
        <f>IFERROR(MATCH(GA$3,'Bins 2025'!$D214:$ALO214,1),0)/1000</f>
        <v/>
      </c>
      <c r="GB214">
        <f>IFERROR(MATCH(GB$3,'Bins 2025'!$D214:$ALO214,1),0)/1000</f>
        <v/>
      </c>
      <c r="GC214">
        <f>IFERROR(MATCH(GC$3,'Bins 2025'!$D214:$ALO214,1),0)/1000</f>
        <v/>
      </c>
      <c r="GD214">
        <f>IFERROR(MATCH(GD$3,'Bins 2025'!$D214:$ALO214,1),0)/1000</f>
        <v/>
      </c>
      <c r="GE214">
        <f>IFERROR(MATCH(GE$3,'Bins 2025'!$D214:$ALO214,1),0)/1000</f>
        <v/>
      </c>
      <c r="GF214">
        <f>IFERROR(MATCH(GF$3,'Bins 2025'!$D214:$ALO214,1),0)/1000</f>
        <v/>
      </c>
      <c r="GG214">
        <f>IFERROR(MATCH(GG$3,'Bins 2025'!$D214:$ALO214,1),0)/1000</f>
        <v/>
      </c>
      <c r="GH214">
        <f>IFERROR(MATCH(GH$3,'Bins 2025'!$D214:$ALO214,1),0)/1000</f>
        <v/>
      </c>
      <c r="GI214">
        <f>IFERROR(MATCH(GI$3,'Bins 2025'!$D214:$ALO214,1),0)/1000</f>
        <v/>
      </c>
      <c r="GJ214">
        <f>IFERROR(MATCH(GJ$3,'Bins 2025'!$D214:$ALO214,1),0)/1000</f>
        <v/>
      </c>
      <c r="GK214">
        <f>IFERROR(MATCH(GK$3,'Bins 2025'!$D214:$ALO214,1),0)/1000</f>
        <v/>
      </c>
      <c r="GL214">
        <f>IFERROR(MATCH(GL$3,'Bins 2025'!$D214:$ALO214,1),0)/1000</f>
        <v/>
      </c>
      <c r="GM214">
        <f>IFERROR(MATCH(GM$3,'Bins 2025'!$D214:$ALO214,1),0)/1000</f>
        <v/>
      </c>
      <c r="GN214">
        <f>IFERROR(MATCH(GN$3,'Bins 2025'!$D214:$ALO214,1),0)/1000</f>
        <v/>
      </c>
      <c r="GO214">
        <f>IFERROR(MATCH(GO$3,'Bins 2025'!$D214:$ALO214,1),0)/1000</f>
        <v/>
      </c>
      <c r="GP214">
        <f>IFERROR(MATCH(GP$3,'Bins 2025'!$D214:$ALO214,1),0)/1000</f>
        <v/>
      </c>
      <c r="GQ214">
        <f>IFERROR(MATCH(GQ$3,'Bins 2025'!$D214:$ALO214,1),0)/1000</f>
        <v/>
      </c>
      <c r="GR214">
        <f>IFERROR(MATCH(GR$3,'Bins 2025'!$D214:$ALO214,1),0)/1000</f>
        <v/>
      </c>
      <c r="GS214">
        <f>IFERROR(MATCH(GS$3,'Bins 2025'!$D214:$ALO214,1),0)/1000</f>
        <v/>
      </c>
      <c r="GT214">
        <f>IFERROR(MATCH(GT$3,'Bins 2025'!$D214:$ALO214,1),0)/1000</f>
        <v/>
      </c>
      <c r="GU214">
        <f>IFERROR(MATCH(GU$3,'Bins 2025'!$D214:$ALO214,1),0)/1000</f>
        <v/>
      </c>
    </row>
    <row r="215">
      <c r="B215">
        <f>Inputs!B215</f>
        <v/>
      </c>
      <c r="C215">
        <f>Inputs!K215</f>
        <v/>
      </c>
      <c r="D215">
        <f>N(Inputs!H215)</f>
        <v/>
      </c>
      <c r="E215">
        <f>IFERROR(MATCH(E$3,'Bins 2025'!$D215:$ALO215,1),0)/1000</f>
        <v/>
      </c>
      <c r="F215">
        <f>IFERROR(MATCH(F$3,'Bins 2025'!$D215:$ALO215,1),0)/1000</f>
        <v/>
      </c>
      <c r="G215">
        <f>IFERROR(MATCH(G$3,'Bins 2025'!$D215:$ALO215,1),0)/1000</f>
        <v/>
      </c>
      <c r="H215">
        <f>IFERROR(MATCH(H$3,'Bins 2025'!$D215:$ALO215,1),0)/1000</f>
        <v/>
      </c>
      <c r="I215">
        <f>IFERROR(MATCH(I$3,'Bins 2025'!$D215:$ALO215,1),0)/1000</f>
        <v/>
      </c>
      <c r="J215">
        <f>IFERROR(MATCH(J$3,'Bins 2025'!$D215:$ALO215,1),0)/1000</f>
        <v/>
      </c>
      <c r="K215">
        <f>IFERROR(MATCH(K$3,'Bins 2025'!$D215:$ALO215,1),0)/1000</f>
        <v/>
      </c>
      <c r="L215">
        <f>IFERROR(MATCH(L$3,'Bins 2025'!$D215:$ALO215,1),0)/1000</f>
        <v/>
      </c>
      <c r="M215">
        <f>IFERROR(MATCH(M$3,'Bins 2025'!$D215:$ALO215,1),0)/1000</f>
        <v/>
      </c>
      <c r="N215">
        <f>IFERROR(MATCH(N$3,'Bins 2025'!$D215:$ALO215,1),0)/1000</f>
        <v/>
      </c>
      <c r="O215">
        <f>IFERROR(MATCH(O$3,'Bins 2025'!$D215:$ALO215,1),0)/1000</f>
        <v/>
      </c>
      <c r="P215">
        <f>IFERROR(MATCH(P$3,'Bins 2025'!$D215:$ALO215,1),0)/1000</f>
        <v/>
      </c>
      <c r="Q215">
        <f>IFERROR(MATCH(Q$3,'Bins 2025'!$D215:$ALO215,1),0)/1000</f>
        <v/>
      </c>
      <c r="R215">
        <f>IFERROR(MATCH(R$3,'Bins 2025'!$D215:$ALO215,1),0)/1000</f>
        <v/>
      </c>
      <c r="S215">
        <f>IFERROR(MATCH(S$3,'Bins 2025'!$D215:$ALO215,1),0)/1000</f>
        <v/>
      </c>
      <c r="T215">
        <f>IFERROR(MATCH(T$3,'Bins 2025'!$D215:$ALO215,1),0)/1000</f>
        <v/>
      </c>
      <c r="U215">
        <f>IFERROR(MATCH(U$3,'Bins 2025'!$D215:$ALO215,1),0)/1000</f>
        <v/>
      </c>
      <c r="V215">
        <f>IFERROR(MATCH(V$3,'Bins 2025'!$D215:$ALO215,1),0)/1000</f>
        <v/>
      </c>
      <c r="W215">
        <f>IFERROR(MATCH(W$3,'Bins 2025'!$D215:$ALO215,1),0)/1000</f>
        <v/>
      </c>
      <c r="X215">
        <f>IFERROR(MATCH(X$3,'Bins 2025'!$D215:$ALO215,1),0)/1000</f>
        <v/>
      </c>
      <c r="Y215">
        <f>IFERROR(MATCH(Y$3,'Bins 2025'!$D215:$ALO215,1),0)/1000</f>
        <v/>
      </c>
      <c r="Z215">
        <f>IFERROR(MATCH(Z$3,'Bins 2025'!$D215:$ALO215,1),0)/1000</f>
        <v/>
      </c>
      <c r="AA215">
        <f>IFERROR(MATCH(AA$3,'Bins 2025'!$D215:$ALO215,1),0)/1000</f>
        <v/>
      </c>
      <c r="AB215">
        <f>IFERROR(MATCH(AB$3,'Bins 2025'!$D215:$ALO215,1),0)/1000</f>
        <v/>
      </c>
      <c r="AC215">
        <f>IFERROR(MATCH(AC$3,'Bins 2025'!$D215:$ALO215,1),0)/1000</f>
        <v/>
      </c>
      <c r="AD215">
        <f>IFERROR(MATCH(AD$3,'Bins 2025'!$D215:$ALO215,1),0)/1000</f>
        <v/>
      </c>
      <c r="AE215">
        <f>IFERROR(MATCH(AE$3,'Bins 2025'!$D215:$ALO215,1),0)/1000</f>
        <v/>
      </c>
      <c r="AF215">
        <f>IFERROR(MATCH(AF$3,'Bins 2025'!$D215:$ALO215,1),0)/1000</f>
        <v/>
      </c>
      <c r="AG215">
        <f>IFERROR(MATCH(AG$3,'Bins 2025'!$D215:$ALO215,1),0)/1000</f>
        <v/>
      </c>
      <c r="AH215">
        <f>IFERROR(MATCH(AH$3,'Bins 2025'!$D215:$ALO215,1),0)/1000</f>
        <v/>
      </c>
      <c r="AI215">
        <f>IFERROR(MATCH(AI$3,'Bins 2025'!$D215:$ALO215,1),0)/1000</f>
        <v/>
      </c>
      <c r="AJ215">
        <f>IFERROR(MATCH(AJ$3,'Bins 2025'!$D215:$ALO215,1),0)/1000</f>
        <v/>
      </c>
      <c r="AK215">
        <f>IFERROR(MATCH(AK$3,'Bins 2025'!$D215:$ALO215,1),0)/1000</f>
        <v/>
      </c>
      <c r="AL215">
        <f>IFERROR(MATCH(AL$3,'Bins 2025'!$D215:$ALO215,1),0)/1000</f>
        <v/>
      </c>
      <c r="AM215">
        <f>IFERROR(MATCH(AM$3,'Bins 2025'!$D215:$ALO215,1),0)/1000</f>
        <v/>
      </c>
      <c r="AN215">
        <f>IFERROR(MATCH(AN$3,'Bins 2025'!$D215:$ALO215,1),0)/1000</f>
        <v/>
      </c>
      <c r="AO215">
        <f>IFERROR(MATCH(AO$3,'Bins 2025'!$D215:$ALO215,1),0)/1000</f>
        <v/>
      </c>
      <c r="AP215">
        <f>IFERROR(MATCH(AP$3,'Bins 2025'!$D215:$ALO215,1),0)/1000</f>
        <v/>
      </c>
      <c r="AQ215">
        <f>IFERROR(MATCH(AQ$3,'Bins 2025'!$D215:$ALO215,1),0)/1000</f>
        <v/>
      </c>
      <c r="AR215">
        <f>IFERROR(MATCH(AR$3,'Bins 2025'!$D215:$ALO215,1),0)/1000</f>
        <v/>
      </c>
      <c r="AS215">
        <f>IFERROR(MATCH(AS$3,'Bins 2025'!$D215:$ALO215,1),0)/1000</f>
        <v/>
      </c>
      <c r="AT215">
        <f>IFERROR(MATCH(AT$3,'Bins 2025'!$D215:$ALO215,1),0)/1000</f>
        <v/>
      </c>
      <c r="AU215">
        <f>IFERROR(MATCH(AU$3,'Bins 2025'!$D215:$ALO215,1),0)/1000</f>
        <v/>
      </c>
      <c r="AV215">
        <f>IFERROR(MATCH(AV$3,'Bins 2025'!$D215:$ALO215,1),0)/1000</f>
        <v/>
      </c>
      <c r="AW215">
        <f>IFERROR(MATCH(AW$3,'Bins 2025'!$D215:$ALO215,1),0)/1000</f>
        <v/>
      </c>
      <c r="AX215">
        <f>IFERROR(MATCH(AX$3,'Bins 2025'!$D215:$ALO215,1),0)/1000</f>
        <v/>
      </c>
      <c r="AY215">
        <f>IFERROR(MATCH(AY$3,'Bins 2025'!$D215:$ALO215,1),0)/1000</f>
        <v/>
      </c>
      <c r="AZ215">
        <f>IFERROR(MATCH(AZ$3,'Bins 2025'!$D215:$ALO215,1),0)/1000</f>
        <v/>
      </c>
      <c r="BA215">
        <f>IFERROR(MATCH(BA$3,'Bins 2025'!$D215:$ALO215,1),0)/1000</f>
        <v/>
      </c>
      <c r="BB215">
        <f>IFERROR(MATCH(BB$3,'Bins 2025'!$D215:$ALO215,1),0)/1000</f>
        <v/>
      </c>
      <c r="BC215">
        <f>IFERROR(MATCH(BC$3,'Bins 2025'!$D215:$ALO215,1),0)/1000</f>
        <v/>
      </c>
      <c r="BD215">
        <f>IFERROR(MATCH(BD$3,'Bins 2025'!$D215:$ALO215,1),0)/1000</f>
        <v/>
      </c>
      <c r="BE215">
        <f>IFERROR(MATCH(BE$3,'Bins 2025'!$D215:$ALO215,1),0)/1000</f>
        <v/>
      </c>
      <c r="BF215">
        <f>IFERROR(MATCH(BF$3,'Bins 2025'!$D215:$ALO215,1),0)/1000</f>
        <v/>
      </c>
      <c r="BG215">
        <f>IFERROR(MATCH(BG$3,'Bins 2025'!$D215:$ALO215,1),0)/1000</f>
        <v/>
      </c>
      <c r="BH215">
        <f>IFERROR(MATCH(BH$3,'Bins 2025'!$D215:$ALO215,1),0)/1000</f>
        <v/>
      </c>
      <c r="BI215">
        <f>IFERROR(MATCH(BI$3,'Bins 2025'!$D215:$ALO215,1),0)/1000</f>
        <v/>
      </c>
      <c r="BJ215">
        <f>IFERROR(MATCH(BJ$3,'Bins 2025'!$D215:$ALO215,1),0)/1000</f>
        <v/>
      </c>
      <c r="BK215">
        <f>IFERROR(MATCH(BK$3,'Bins 2025'!$D215:$ALO215,1),0)/1000</f>
        <v/>
      </c>
      <c r="BL215">
        <f>IFERROR(MATCH(BL$3,'Bins 2025'!$D215:$ALO215,1),0)/1000</f>
        <v/>
      </c>
      <c r="BM215">
        <f>IFERROR(MATCH(BM$3,'Bins 2025'!$D215:$ALO215,1),0)/1000</f>
        <v/>
      </c>
      <c r="BN215">
        <f>IFERROR(MATCH(BN$3,'Bins 2025'!$D215:$ALO215,1),0)/1000</f>
        <v/>
      </c>
      <c r="BO215">
        <f>IFERROR(MATCH(BO$3,'Bins 2025'!$D215:$ALO215,1),0)/1000</f>
        <v/>
      </c>
      <c r="BP215">
        <f>IFERROR(MATCH(BP$3,'Bins 2025'!$D215:$ALO215,1),0)/1000</f>
        <v/>
      </c>
      <c r="BQ215">
        <f>IFERROR(MATCH(BQ$3,'Bins 2025'!$D215:$ALO215,1),0)/1000</f>
        <v/>
      </c>
      <c r="BR215">
        <f>IFERROR(MATCH(BR$3,'Bins 2025'!$D215:$ALO215,1),0)/1000</f>
        <v/>
      </c>
      <c r="BS215">
        <f>IFERROR(MATCH(BS$3,'Bins 2025'!$D215:$ALO215,1),0)/1000</f>
        <v/>
      </c>
      <c r="BT215">
        <f>IFERROR(MATCH(BT$3,'Bins 2025'!$D215:$ALO215,1),0)/1000</f>
        <v/>
      </c>
      <c r="BU215">
        <f>IFERROR(MATCH(BU$3,'Bins 2025'!$D215:$ALO215,1),0)/1000</f>
        <v/>
      </c>
      <c r="BV215">
        <f>IFERROR(MATCH(BV$3,'Bins 2025'!$D215:$ALO215,1),0)/1000</f>
        <v/>
      </c>
      <c r="BW215">
        <f>IFERROR(MATCH(BW$3,'Bins 2025'!$D215:$ALO215,1),0)/1000</f>
        <v/>
      </c>
      <c r="BX215">
        <f>IFERROR(MATCH(BX$3,'Bins 2025'!$D215:$ALO215,1),0)/1000</f>
        <v/>
      </c>
      <c r="BY215">
        <f>IFERROR(MATCH(BY$3,'Bins 2025'!$D215:$ALO215,1),0)/1000</f>
        <v/>
      </c>
      <c r="BZ215">
        <f>IFERROR(MATCH(BZ$3,'Bins 2025'!$D215:$ALO215,1),0)/1000</f>
        <v/>
      </c>
      <c r="CA215">
        <f>IFERROR(MATCH(CA$3,'Bins 2025'!$D215:$ALO215,1),0)/1000</f>
        <v/>
      </c>
      <c r="CB215">
        <f>IFERROR(MATCH(CB$3,'Bins 2025'!$D215:$ALO215,1),0)/1000</f>
        <v/>
      </c>
      <c r="CC215">
        <f>IFERROR(MATCH(CC$3,'Bins 2025'!$D215:$ALO215,1),0)/1000</f>
        <v/>
      </c>
      <c r="CD215">
        <f>IFERROR(MATCH(CD$3,'Bins 2025'!$D215:$ALO215,1),0)/1000</f>
        <v/>
      </c>
      <c r="CE215">
        <f>IFERROR(MATCH(CE$3,'Bins 2025'!$D215:$ALO215,1),0)/1000</f>
        <v/>
      </c>
      <c r="CF215">
        <f>IFERROR(MATCH(CF$3,'Bins 2025'!$D215:$ALO215,1),0)/1000</f>
        <v/>
      </c>
      <c r="CG215">
        <f>IFERROR(MATCH(CG$3,'Bins 2025'!$D215:$ALO215,1),0)/1000</f>
        <v/>
      </c>
      <c r="CH215">
        <f>IFERROR(MATCH(CH$3,'Bins 2025'!$D215:$ALO215,1),0)/1000</f>
        <v/>
      </c>
      <c r="CI215">
        <f>IFERROR(MATCH(CI$3,'Bins 2025'!$D215:$ALO215,1),0)/1000</f>
        <v/>
      </c>
      <c r="CJ215">
        <f>IFERROR(MATCH(CJ$3,'Bins 2025'!$D215:$ALO215,1),0)/1000</f>
        <v/>
      </c>
      <c r="CK215">
        <f>IFERROR(MATCH(CK$3,'Bins 2025'!$D215:$ALO215,1),0)/1000</f>
        <v/>
      </c>
      <c r="CL215">
        <f>IFERROR(MATCH(CL$3,'Bins 2025'!$D215:$ALO215,1),0)/1000</f>
        <v/>
      </c>
      <c r="CM215">
        <f>IFERROR(MATCH(CM$3,'Bins 2025'!$D215:$ALO215,1),0)/1000</f>
        <v/>
      </c>
      <c r="CN215">
        <f>IFERROR(MATCH(CN$3,'Bins 2025'!$D215:$ALO215,1),0)/1000</f>
        <v/>
      </c>
      <c r="CO215">
        <f>IFERROR(MATCH(CO$3,'Bins 2025'!$D215:$ALO215,1),0)/1000</f>
        <v/>
      </c>
      <c r="CP215">
        <f>IFERROR(MATCH(CP$3,'Bins 2025'!$D215:$ALO215,1),0)/1000</f>
        <v/>
      </c>
      <c r="CQ215">
        <f>IFERROR(MATCH(CQ$3,'Bins 2025'!$D215:$ALO215,1),0)/1000</f>
        <v/>
      </c>
      <c r="CR215">
        <f>IFERROR(MATCH(CR$3,'Bins 2025'!$D215:$ALO215,1),0)/1000</f>
        <v/>
      </c>
      <c r="CS215">
        <f>IFERROR(MATCH(CS$3,'Bins 2025'!$D215:$ALO215,1),0)/1000</f>
        <v/>
      </c>
      <c r="CT215">
        <f>IFERROR(MATCH(CT$3,'Bins 2025'!$D215:$ALO215,1),0)/1000</f>
        <v/>
      </c>
      <c r="CU215">
        <f>IFERROR(MATCH(CU$3,'Bins 2025'!$D215:$ALO215,1),0)/1000</f>
        <v/>
      </c>
      <c r="CV215">
        <f>IFERROR(MATCH(CV$3,'Bins 2025'!$D215:$ALO215,1),0)/1000</f>
        <v/>
      </c>
      <c r="CW215">
        <f>IFERROR(MATCH(CW$3,'Bins 2025'!$D215:$ALO215,1),0)/1000</f>
        <v/>
      </c>
      <c r="CX215">
        <f>IFERROR(MATCH(CX$3,'Bins 2025'!$D215:$ALO215,1),0)/1000</f>
        <v/>
      </c>
      <c r="CY215">
        <f>IFERROR(MATCH(CY$3,'Bins 2025'!$D215:$ALO215,1),0)/1000</f>
        <v/>
      </c>
      <c r="CZ215">
        <f>IFERROR(MATCH(CZ$3,'Bins 2025'!$D215:$ALO215,1),0)/1000</f>
        <v/>
      </c>
      <c r="DA215">
        <f>IFERROR(MATCH(DA$3,'Bins 2025'!$D215:$ALO215,1),0)/1000</f>
        <v/>
      </c>
      <c r="DB215">
        <f>IFERROR(MATCH(DB$3,'Bins 2025'!$D215:$ALO215,1),0)/1000</f>
        <v/>
      </c>
      <c r="DC215">
        <f>IFERROR(MATCH(DC$3,'Bins 2025'!$D215:$ALO215,1),0)/1000</f>
        <v/>
      </c>
      <c r="DD215">
        <f>IFERROR(MATCH(DD$3,'Bins 2025'!$D215:$ALO215,1),0)/1000</f>
        <v/>
      </c>
      <c r="DE215">
        <f>IFERROR(MATCH(DE$3,'Bins 2025'!$D215:$ALO215,1),0)/1000</f>
        <v/>
      </c>
      <c r="DF215">
        <f>IFERROR(MATCH(DF$3,'Bins 2025'!$D215:$ALO215,1),0)/1000</f>
        <v/>
      </c>
      <c r="DG215">
        <f>IFERROR(MATCH(DG$3,'Bins 2025'!$D215:$ALO215,1),0)/1000</f>
        <v/>
      </c>
      <c r="DH215">
        <f>IFERROR(MATCH(DH$3,'Bins 2025'!$D215:$ALO215,1),0)/1000</f>
        <v/>
      </c>
      <c r="DI215">
        <f>IFERROR(MATCH(DI$3,'Bins 2025'!$D215:$ALO215,1),0)/1000</f>
        <v/>
      </c>
      <c r="DJ215">
        <f>IFERROR(MATCH(DJ$3,'Bins 2025'!$D215:$ALO215,1),0)/1000</f>
        <v/>
      </c>
      <c r="DK215">
        <f>IFERROR(MATCH(DK$3,'Bins 2025'!$D215:$ALO215,1),0)/1000</f>
        <v/>
      </c>
      <c r="DL215">
        <f>IFERROR(MATCH(DL$3,'Bins 2025'!$D215:$ALO215,1),0)/1000</f>
        <v/>
      </c>
      <c r="DM215">
        <f>IFERROR(MATCH(DM$3,'Bins 2025'!$D215:$ALO215,1),0)/1000</f>
        <v/>
      </c>
      <c r="DN215">
        <f>IFERROR(MATCH(DN$3,'Bins 2025'!$D215:$ALO215,1),0)/1000</f>
        <v/>
      </c>
      <c r="DO215">
        <f>IFERROR(MATCH(DO$3,'Bins 2025'!$D215:$ALO215,1),0)/1000</f>
        <v/>
      </c>
      <c r="DP215">
        <f>IFERROR(MATCH(DP$3,'Bins 2025'!$D215:$ALO215,1),0)/1000</f>
        <v/>
      </c>
      <c r="DQ215">
        <f>IFERROR(MATCH(DQ$3,'Bins 2025'!$D215:$ALO215,1),0)/1000</f>
        <v/>
      </c>
      <c r="DR215">
        <f>IFERROR(MATCH(DR$3,'Bins 2025'!$D215:$ALO215,1),0)/1000</f>
        <v/>
      </c>
      <c r="DS215">
        <f>IFERROR(MATCH(DS$3,'Bins 2025'!$D215:$ALO215,1),0)/1000</f>
        <v/>
      </c>
      <c r="DT215">
        <f>IFERROR(MATCH(DT$3,'Bins 2025'!$D215:$ALO215,1),0)/1000</f>
        <v/>
      </c>
      <c r="DU215">
        <f>IFERROR(MATCH(DU$3,'Bins 2025'!$D215:$ALO215,1),0)/1000</f>
        <v/>
      </c>
      <c r="DV215">
        <f>IFERROR(MATCH(DV$3,'Bins 2025'!$D215:$ALO215,1),0)/1000</f>
        <v/>
      </c>
      <c r="DW215">
        <f>IFERROR(MATCH(DW$3,'Bins 2025'!$D215:$ALO215,1),0)/1000</f>
        <v/>
      </c>
      <c r="DX215">
        <f>IFERROR(MATCH(DX$3,'Bins 2025'!$D215:$ALO215,1),0)/1000</f>
        <v/>
      </c>
      <c r="DY215">
        <f>IFERROR(MATCH(DY$3,'Bins 2025'!$D215:$ALO215,1),0)/1000</f>
        <v/>
      </c>
      <c r="DZ215">
        <f>IFERROR(MATCH(DZ$3,'Bins 2025'!$D215:$ALO215,1),0)/1000</f>
        <v/>
      </c>
      <c r="EA215">
        <f>IFERROR(MATCH(EA$3,'Bins 2025'!$D215:$ALO215,1),0)/1000</f>
        <v/>
      </c>
      <c r="EB215">
        <f>IFERROR(MATCH(EB$3,'Bins 2025'!$D215:$ALO215,1),0)/1000</f>
        <v/>
      </c>
      <c r="EC215">
        <f>IFERROR(MATCH(EC$3,'Bins 2025'!$D215:$ALO215,1),0)/1000</f>
        <v/>
      </c>
      <c r="ED215">
        <f>IFERROR(MATCH(ED$3,'Bins 2025'!$D215:$ALO215,1),0)/1000</f>
        <v/>
      </c>
      <c r="EE215">
        <f>IFERROR(MATCH(EE$3,'Bins 2025'!$D215:$ALO215,1),0)/1000</f>
        <v/>
      </c>
      <c r="EF215">
        <f>IFERROR(MATCH(EF$3,'Bins 2025'!$D215:$ALO215,1),0)/1000</f>
        <v/>
      </c>
      <c r="EG215">
        <f>IFERROR(MATCH(EG$3,'Bins 2025'!$D215:$ALO215,1),0)/1000</f>
        <v/>
      </c>
      <c r="EH215">
        <f>IFERROR(MATCH(EH$3,'Bins 2025'!$D215:$ALO215,1),0)/1000</f>
        <v/>
      </c>
      <c r="EI215">
        <f>IFERROR(MATCH(EI$3,'Bins 2025'!$D215:$ALO215,1),0)/1000</f>
        <v/>
      </c>
      <c r="EJ215">
        <f>IFERROR(MATCH(EJ$3,'Bins 2025'!$D215:$ALO215,1),0)/1000</f>
        <v/>
      </c>
      <c r="EK215">
        <f>IFERROR(MATCH(EK$3,'Bins 2025'!$D215:$ALO215,1),0)/1000</f>
        <v/>
      </c>
      <c r="EL215">
        <f>IFERROR(MATCH(EL$3,'Bins 2025'!$D215:$ALO215,1),0)/1000</f>
        <v/>
      </c>
      <c r="EM215">
        <f>IFERROR(MATCH(EM$3,'Bins 2025'!$D215:$ALO215,1),0)/1000</f>
        <v/>
      </c>
      <c r="EN215">
        <f>IFERROR(MATCH(EN$3,'Bins 2025'!$D215:$ALO215,1),0)/1000</f>
        <v/>
      </c>
      <c r="EO215">
        <f>IFERROR(MATCH(EO$3,'Bins 2025'!$D215:$ALO215,1),0)/1000</f>
        <v/>
      </c>
      <c r="EP215">
        <f>IFERROR(MATCH(EP$3,'Bins 2025'!$D215:$ALO215,1),0)/1000</f>
        <v/>
      </c>
      <c r="EQ215">
        <f>IFERROR(MATCH(EQ$3,'Bins 2025'!$D215:$ALO215,1),0)/1000</f>
        <v/>
      </c>
      <c r="ER215">
        <f>IFERROR(MATCH(ER$3,'Bins 2025'!$D215:$ALO215,1),0)/1000</f>
        <v/>
      </c>
      <c r="ES215">
        <f>IFERROR(MATCH(ES$3,'Bins 2025'!$D215:$ALO215,1),0)/1000</f>
        <v/>
      </c>
      <c r="ET215">
        <f>IFERROR(MATCH(ET$3,'Bins 2025'!$D215:$ALO215,1),0)/1000</f>
        <v/>
      </c>
      <c r="EU215">
        <f>IFERROR(MATCH(EU$3,'Bins 2025'!$D215:$ALO215,1),0)/1000</f>
        <v/>
      </c>
      <c r="EV215">
        <f>IFERROR(MATCH(EV$3,'Bins 2025'!$D215:$ALO215,1),0)/1000</f>
        <v/>
      </c>
      <c r="EW215">
        <f>IFERROR(MATCH(EW$3,'Bins 2025'!$D215:$ALO215,1),0)/1000</f>
        <v/>
      </c>
      <c r="EX215">
        <f>IFERROR(MATCH(EX$3,'Bins 2025'!$D215:$ALO215,1),0)/1000</f>
        <v/>
      </c>
      <c r="EY215">
        <f>IFERROR(MATCH(EY$3,'Bins 2025'!$D215:$ALO215,1),0)/1000</f>
        <v/>
      </c>
      <c r="EZ215">
        <f>IFERROR(MATCH(EZ$3,'Bins 2025'!$D215:$ALO215,1),0)/1000</f>
        <v/>
      </c>
      <c r="FA215">
        <f>IFERROR(MATCH(FA$3,'Bins 2025'!$D215:$ALO215,1),0)/1000</f>
        <v/>
      </c>
      <c r="FB215">
        <f>IFERROR(MATCH(FB$3,'Bins 2025'!$D215:$ALO215,1),0)/1000</f>
        <v/>
      </c>
      <c r="FC215">
        <f>IFERROR(MATCH(FC$3,'Bins 2025'!$D215:$ALO215,1),0)/1000</f>
        <v/>
      </c>
      <c r="FD215">
        <f>IFERROR(MATCH(FD$3,'Bins 2025'!$D215:$ALO215,1),0)/1000</f>
        <v/>
      </c>
      <c r="FE215">
        <f>IFERROR(MATCH(FE$3,'Bins 2025'!$D215:$ALO215,1),0)/1000</f>
        <v/>
      </c>
      <c r="FF215">
        <f>IFERROR(MATCH(FF$3,'Bins 2025'!$D215:$ALO215,1),0)/1000</f>
        <v/>
      </c>
      <c r="FG215">
        <f>IFERROR(MATCH(FG$3,'Bins 2025'!$D215:$ALO215,1),0)/1000</f>
        <v/>
      </c>
      <c r="FH215">
        <f>IFERROR(MATCH(FH$3,'Bins 2025'!$D215:$ALO215,1),0)/1000</f>
        <v/>
      </c>
      <c r="FI215">
        <f>IFERROR(MATCH(FI$3,'Bins 2025'!$D215:$ALO215,1),0)/1000</f>
        <v/>
      </c>
      <c r="FJ215">
        <f>IFERROR(MATCH(FJ$3,'Bins 2025'!$D215:$ALO215,1),0)/1000</f>
        <v/>
      </c>
      <c r="FK215">
        <f>IFERROR(MATCH(FK$3,'Bins 2025'!$D215:$ALO215,1),0)/1000</f>
        <v/>
      </c>
      <c r="FL215">
        <f>IFERROR(MATCH(FL$3,'Bins 2025'!$D215:$ALO215,1),0)/1000</f>
        <v/>
      </c>
      <c r="FM215">
        <f>IFERROR(MATCH(FM$3,'Bins 2025'!$D215:$ALO215,1),0)/1000</f>
        <v/>
      </c>
      <c r="FN215">
        <f>IFERROR(MATCH(FN$3,'Bins 2025'!$D215:$ALO215,1),0)/1000</f>
        <v/>
      </c>
      <c r="FO215">
        <f>IFERROR(MATCH(FO$3,'Bins 2025'!$D215:$ALO215,1),0)/1000</f>
        <v/>
      </c>
      <c r="FP215">
        <f>IFERROR(MATCH(FP$3,'Bins 2025'!$D215:$ALO215,1),0)/1000</f>
        <v/>
      </c>
      <c r="FQ215">
        <f>IFERROR(MATCH(FQ$3,'Bins 2025'!$D215:$ALO215,1),0)/1000</f>
        <v/>
      </c>
      <c r="FR215">
        <f>IFERROR(MATCH(FR$3,'Bins 2025'!$D215:$ALO215,1),0)/1000</f>
        <v/>
      </c>
      <c r="FS215">
        <f>IFERROR(MATCH(FS$3,'Bins 2025'!$D215:$ALO215,1),0)/1000</f>
        <v/>
      </c>
      <c r="FT215">
        <f>IFERROR(MATCH(FT$3,'Bins 2025'!$D215:$ALO215,1),0)/1000</f>
        <v/>
      </c>
      <c r="FU215">
        <f>IFERROR(MATCH(FU$3,'Bins 2025'!$D215:$ALO215,1),0)/1000</f>
        <v/>
      </c>
      <c r="FV215">
        <f>IFERROR(MATCH(FV$3,'Bins 2025'!$D215:$ALO215,1),0)/1000</f>
        <v/>
      </c>
      <c r="FW215">
        <f>IFERROR(MATCH(FW$3,'Bins 2025'!$D215:$ALO215,1),0)/1000</f>
        <v/>
      </c>
      <c r="FX215">
        <f>IFERROR(MATCH(FX$3,'Bins 2025'!$D215:$ALO215,1),0)/1000</f>
        <v/>
      </c>
      <c r="FY215">
        <f>IFERROR(MATCH(FY$3,'Bins 2025'!$D215:$ALO215,1),0)/1000</f>
        <v/>
      </c>
      <c r="FZ215">
        <f>IFERROR(MATCH(FZ$3,'Bins 2025'!$D215:$ALO215,1),0)/1000</f>
        <v/>
      </c>
      <c r="GA215">
        <f>IFERROR(MATCH(GA$3,'Bins 2025'!$D215:$ALO215,1),0)/1000</f>
        <v/>
      </c>
      <c r="GB215">
        <f>IFERROR(MATCH(GB$3,'Bins 2025'!$D215:$ALO215,1),0)/1000</f>
        <v/>
      </c>
      <c r="GC215">
        <f>IFERROR(MATCH(GC$3,'Bins 2025'!$D215:$ALO215,1),0)/1000</f>
        <v/>
      </c>
      <c r="GD215">
        <f>IFERROR(MATCH(GD$3,'Bins 2025'!$D215:$ALO215,1),0)/1000</f>
        <v/>
      </c>
      <c r="GE215">
        <f>IFERROR(MATCH(GE$3,'Bins 2025'!$D215:$ALO215,1),0)/1000</f>
        <v/>
      </c>
      <c r="GF215">
        <f>IFERROR(MATCH(GF$3,'Bins 2025'!$D215:$ALO215,1),0)/1000</f>
        <v/>
      </c>
      <c r="GG215">
        <f>IFERROR(MATCH(GG$3,'Bins 2025'!$D215:$ALO215,1),0)/1000</f>
        <v/>
      </c>
      <c r="GH215">
        <f>IFERROR(MATCH(GH$3,'Bins 2025'!$D215:$ALO215,1),0)/1000</f>
        <v/>
      </c>
      <c r="GI215">
        <f>IFERROR(MATCH(GI$3,'Bins 2025'!$D215:$ALO215,1),0)/1000</f>
        <v/>
      </c>
      <c r="GJ215">
        <f>IFERROR(MATCH(GJ$3,'Bins 2025'!$D215:$ALO215,1),0)/1000</f>
        <v/>
      </c>
      <c r="GK215">
        <f>IFERROR(MATCH(GK$3,'Bins 2025'!$D215:$ALO215,1),0)/1000</f>
        <v/>
      </c>
      <c r="GL215">
        <f>IFERROR(MATCH(GL$3,'Bins 2025'!$D215:$ALO215,1),0)/1000</f>
        <v/>
      </c>
      <c r="GM215">
        <f>IFERROR(MATCH(GM$3,'Bins 2025'!$D215:$ALO215,1),0)/1000</f>
        <v/>
      </c>
      <c r="GN215">
        <f>IFERROR(MATCH(GN$3,'Bins 2025'!$D215:$ALO215,1),0)/1000</f>
        <v/>
      </c>
      <c r="GO215">
        <f>IFERROR(MATCH(GO$3,'Bins 2025'!$D215:$ALO215,1),0)/1000</f>
        <v/>
      </c>
      <c r="GP215">
        <f>IFERROR(MATCH(GP$3,'Bins 2025'!$D215:$ALO215,1),0)/1000</f>
        <v/>
      </c>
      <c r="GQ215">
        <f>IFERROR(MATCH(GQ$3,'Bins 2025'!$D215:$ALO215,1),0)/1000</f>
        <v/>
      </c>
      <c r="GR215">
        <f>IFERROR(MATCH(GR$3,'Bins 2025'!$D215:$ALO215,1),0)/1000</f>
        <v/>
      </c>
      <c r="GS215">
        <f>IFERROR(MATCH(GS$3,'Bins 2025'!$D215:$ALO215,1),0)/1000</f>
        <v/>
      </c>
      <c r="GT215">
        <f>IFERROR(MATCH(GT$3,'Bins 2025'!$D215:$ALO215,1),0)/1000</f>
        <v/>
      </c>
      <c r="GU215">
        <f>IFERROR(MATCH(GU$3,'Bins 2025'!$D215:$ALO215,1),0)/1000</f>
        <v/>
      </c>
    </row>
    <row r="216">
      <c r="B216">
        <f>Inputs!B216</f>
        <v/>
      </c>
      <c r="C216">
        <f>Inputs!K216</f>
        <v/>
      </c>
      <c r="D216">
        <f>N(Inputs!H216)</f>
        <v/>
      </c>
      <c r="E216">
        <f>IFERROR(MATCH(E$3,'Bins 2025'!$D216:$ALO216,1),0)/1000</f>
        <v/>
      </c>
      <c r="F216">
        <f>IFERROR(MATCH(F$3,'Bins 2025'!$D216:$ALO216,1),0)/1000</f>
        <v/>
      </c>
      <c r="G216">
        <f>IFERROR(MATCH(G$3,'Bins 2025'!$D216:$ALO216,1),0)/1000</f>
        <v/>
      </c>
      <c r="H216">
        <f>IFERROR(MATCH(H$3,'Bins 2025'!$D216:$ALO216,1),0)/1000</f>
        <v/>
      </c>
      <c r="I216">
        <f>IFERROR(MATCH(I$3,'Bins 2025'!$D216:$ALO216,1),0)/1000</f>
        <v/>
      </c>
      <c r="J216">
        <f>IFERROR(MATCH(J$3,'Bins 2025'!$D216:$ALO216,1),0)/1000</f>
        <v/>
      </c>
      <c r="K216">
        <f>IFERROR(MATCH(K$3,'Bins 2025'!$D216:$ALO216,1),0)/1000</f>
        <v/>
      </c>
      <c r="L216">
        <f>IFERROR(MATCH(L$3,'Bins 2025'!$D216:$ALO216,1),0)/1000</f>
        <v/>
      </c>
      <c r="M216">
        <f>IFERROR(MATCH(M$3,'Bins 2025'!$D216:$ALO216,1),0)/1000</f>
        <v/>
      </c>
      <c r="N216">
        <f>IFERROR(MATCH(N$3,'Bins 2025'!$D216:$ALO216,1),0)/1000</f>
        <v/>
      </c>
      <c r="O216">
        <f>IFERROR(MATCH(O$3,'Bins 2025'!$D216:$ALO216,1),0)/1000</f>
        <v/>
      </c>
      <c r="P216">
        <f>IFERROR(MATCH(P$3,'Bins 2025'!$D216:$ALO216,1),0)/1000</f>
        <v/>
      </c>
      <c r="Q216">
        <f>IFERROR(MATCH(Q$3,'Bins 2025'!$D216:$ALO216,1),0)/1000</f>
        <v/>
      </c>
      <c r="R216">
        <f>IFERROR(MATCH(R$3,'Bins 2025'!$D216:$ALO216,1),0)/1000</f>
        <v/>
      </c>
      <c r="S216">
        <f>IFERROR(MATCH(S$3,'Bins 2025'!$D216:$ALO216,1),0)/1000</f>
        <v/>
      </c>
      <c r="T216">
        <f>IFERROR(MATCH(T$3,'Bins 2025'!$D216:$ALO216,1),0)/1000</f>
        <v/>
      </c>
      <c r="U216">
        <f>IFERROR(MATCH(U$3,'Bins 2025'!$D216:$ALO216,1),0)/1000</f>
        <v/>
      </c>
      <c r="V216">
        <f>IFERROR(MATCH(V$3,'Bins 2025'!$D216:$ALO216,1),0)/1000</f>
        <v/>
      </c>
      <c r="W216">
        <f>IFERROR(MATCH(W$3,'Bins 2025'!$D216:$ALO216,1),0)/1000</f>
        <v/>
      </c>
      <c r="X216">
        <f>IFERROR(MATCH(X$3,'Bins 2025'!$D216:$ALO216,1),0)/1000</f>
        <v/>
      </c>
      <c r="Y216">
        <f>IFERROR(MATCH(Y$3,'Bins 2025'!$D216:$ALO216,1),0)/1000</f>
        <v/>
      </c>
      <c r="Z216">
        <f>IFERROR(MATCH(Z$3,'Bins 2025'!$D216:$ALO216,1),0)/1000</f>
        <v/>
      </c>
      <c r="AA216">
        <f>IFERROR(MATCH(AA$3,'Bins 2025'!$D216:$ALO216,1),0)/1000</f>
        <v/>
      </c>
      <c r="AB216">
        <f>IFERROR(MATCH(AB$3,'Bins 2025'!$D216:$ALO216,1),0)/1000</f>
        <v/>
      </c>
      <c r="AC216">
        <f>IFERROR(MATCH(AC$3,'Bins 2025'!$D216:$ALO216,1),0)/1000</f>
        <v/>
      </c>
      <c r="AD216">
        <f>IFERROR(MATCH(AD$3,'Bins 2025'!$D216:$ALO216,1),0)/1000</f>
        <v/>
      </c>
      <c r="AE216">
        <f>IFERROR(MATCH(AE$3,'Bins 2025'!$D216:$ALO216,1),0)/1000</f>
        <v/>
      </c>
      <c r="AF216">
        <f>IFERROR(MATCH(AF$3,'Bins 2025'!$D216:$ALO216,1),0)/1000</f>
        <v/>
      </c>
      <c r="AG216">
        <f>IFERROR(MATCH(AG$3,'Bins 2025'!$D216:$ALO216,1),0)/1000</f>
        <v/>
      </c>
      <c r="AH216">
        <f>IFERROR(MATCH(AH$3,'Bins 2025'!$D216:$ALO216,1),0)/1000</f>
        <v/>
      </c>
      <c r="AI216">
        <f>IFERROR(MATCH(AI$3,'Bins 2025'!$D216:$ALO216,1),0)/1000</f>
        <v/>
      </c>
      <c r="AJ216">
        <f>IFERROR(MATCH(AJ$3,'Bins 2025'!$D216:$ALO216,1),0)/1000</f>
        <v/>
      </c>
      <c r="AK216">
        <f>IFERROR(MATCH(AK$3,'Bins 2025'!$D216:$ALO216,1),0)/1000</f>
        <v/>
      </c>
      <c r="AL216">
        <f>IFERROR(MATCH(AL$3,'Bins 2025'!$D216:$ALO216,1),0)/1000</f>
        <v/>
      </c>
      <c r="AM216">
        <f>IFERROR(MATCH(AM$3,'Bins 2025'!$D216:$ALO216,1),0)/1000</f>
        <v/>
      </c>
      <c r="AN216">
        <f>IFERROR(MATCH(AN$3,'Bins 2025'!$D216:$ALO216,1),0)/1000</f>
        <v/>
      </c>
      <c r="AO216">
        <f>IFERROR(MATCH(AO$3,'Bins 2025'!$D216:$ALO216,1),0)/1000</f>
        <v/>
      </c>
      <c r="AP216">
        <f>IFERROR(MATCH(AP$3,'Bins 2025'!$D216:$ALO216,1),0)/1000</f>
        <v/>
      </c>
      <c r="AQ216">
        <f>IFERROR(MATCH(AQ$3,'Bins 2025'!$D216:$ALO216,1),0)/1000</f>
        <v/>
      </c>
      <c r="AR216">
        <f>IFERROR(MATCH(AR$3,'Bins 2025'!$D216:$ALO216,1),0)/1000</f>
        <v/>
      </c>
      <c r="AS216">
        <f>IFERROR(MATCH(AS$3,'Bins 2025'!$D216:$ALO216,1),0)/1000</f>
        <v/>
      </c>
      <c r="AT216">
        <f>IFERROR(MATCH(AT$3,'Bins 2025'!$D216:$ALO216,1),0)/1000</f>
        <v/>
      </c>
      <c r="AU216">
        <f>IFERROR(MATCH(AU$3,'Bins 2025'!$D216:$ALO216,1),0)/1000</f>
        <v/>
      </c>
      <c r="AV216">
        <f>IFERROR(MATCH(AV$3,'Bins 2025'!$D216:$ALO216,1),0)/1000</f>
        <v/>
      </c>
      <c r="AW216">
        <f>IFERROR(MATCH(AW$3,'Bins 2025'!$D216:$ALO216,1),0)/1000</f>
        <v/>
      </c>
      <c r="AX216">
        <f>IFERROR(MATCH(AX$3,'Bins 2025'!$D216:$ALO216,1),0)/1000</f>
        <v/>
      </c>
      <c r="AY216">
        <f>IFERROR(MATCH(AY$3,'Bins 2025'!$D216:$ALO216,1),0)/1000</f>
        <v/>
      </c>
      <c r="AZ216">
        <f>IFERROR(MATCH(AZ$3,'Bins 2025'!$D216:$ALO216,1),0)/1000</f>
        <v/>
      </c>
      <c r="BA216">
        <f>IFERROR(MATCH(BA$3,'Bins 2025'!$D216:$ALO216,1),0)/1000</f>
        <v/>
      </c>
      <c r="BB216">
        <f>IFERROR(MATCH(BB$3,'Bins 2025'!$D216:$ALO216,1),0)/1000</f>
        <v/>
      </c>
      <c r="BC216">
        <f>IFERROR(MATCH(BC$3,'Bins 2025'!$D216:$ALO216,1),0)/1000</f>
        <v/>
      </c>
      <c r="BD216">
        <f>IFERROR(MATCH(BD$3,'Bins 2025'!$D216:$ALO216,1),0)/1000</f>
        <v/>
      </c>
      <c r="BE216">
        <f>IFERROR(MATCH(BE$3,'Bins 2025'!$D216:$ALO216,1),0)/1000</f>
        <v/>
      </c>
      <c r="BF216">
        <f>IFERROR(MATCH(BF$3,'Bins 2025'!$D216:$ALO216,1),0)/1000</f>
        <v/>
      </c>
      <c r="BG216">
        <f>IFERROR(MATCH(BG$3,'Bins 2025'!$D216:$ALO216,1),0)/1000</f>
        <v/>
      </c>
      <c r="BH216">
        <f>IFERROR(MATCH(BH$3,'Bins 2025'!$D216:$ALO216,1),0)/1000</f>
        <v/>
      </c>
      <c r="BI216">
        <f>IFERROR(MATCH(BI$3,'Bins 2025'!$D216:$ALO216,1),0)/1000</f>
        <v/>
      </c>
      <c r="BJ216">
        <f>IFERROR(MATCH(BJ$3,'Bins 2025'!$D216:$ALO216,1),0)/1000</f>
        <v/>
      </c>
      <c r="BK216">
        <f>IFERROR(MATCH(BK$3,'Bins 2025'!$D216:$ALO216,1),0)/1000</f>
        <v/>
      </c>
      <c r="BL216">
        <f>IFERROR(MATCH(BL$3,'Bins 2025'!$D216:$ALO216,1),0)/1000</f>
        <v/>
      </c>
      <c r="BM216">
        <f>IFERROR(MATCH(BM$3,'Bins 2025'!$D216:$ALO216,1),0)/1000</f>
        <v/>
      </c>
      <c r="BN216">
        <f>IFERROR(MATCH(BN$3,'Bins 2025'!$D216:$ALO216,1),0)/1000</f>
        <v/>
      </c>
      <c r="BO216">
        <f>IFERROR(MATCH(BO$3,'Bins 2025'!$D216:$ALO216,1),0)/1000</f>
        <v/>
      </c>
      <c r="BP216">
        <f>IFERROR(MATCH(BP$3,'Bins 2025'!$D216:$ALO216,1),0)/1000</f>
        <v/>
      </c>
      <c r="BQ216">
        <f>IFERROR(MATCH(BQ$3,'Bins 2025'!$D216:$ALO216,1),0)/1000</f>
        <v/>
      </c>
      <c r="BR216">
        <f>IFERROR(MATCH(BR$3,'Bins 2025'!$D216:$ALO216,1),0)/1000</f>
        <v/>
      </c>
      <c r="BS216">
        <f>IFERROR(MATCH(BS$3,'Bins 2025'!$D216:$ALO216,1),0)/1000</f>
        <v/>
      </c>
      <c r="BT216">
        <f>IFERROR(MATCH(BT$3,'Bins 2025'!$D216:$ALO216,1),0)/1000</f>
        <v/>
      </c>
      <c r="BU216">
        <f>IFERROR(MATCH(BU$3,'Bins 2025'!$D216:$ALO216,1),0)/1000</f>
        <v/>
      </c>
      <c r="BV216">
        <f>IFERROR(MATCH(BV$3,'Bins 2025'!$D216:$ALO216,1),0)/1000</f>
        <v/>
      </c>
      <c r="BW216">
        <f>IFERROR(MATCH(BW$3,'Bins 2025'!$D216:$ALO216,1),0)/1000</f>
        <v/>
      </c>
      <c r="BX216">
        <f>IFERROR(MATCH(BX$3,'Bins 2025'!$D216:$ALO216,1),0)/1000</f>
        <v/>
      </c>
      <c r="BY216">
        <f>IFERROR(MATCH(BY$3,'Bins 2025'!$D216:$ALO216,1),0)/1000</f>
        <v/>
      </c>
      <c r="BZ216">
        <f>IFERROR(MATCH(BZ$3,'Bins 2025'!$D216:$ALO216,1),0)/1000</f>
        <v/>
      </c>
      <c r="CA216">
        <f>IFERROR(MATCH(CA$3,'Bins 2025'!$D216:$ALO216,1),0)/1000</f>
        <v/>
      </c>
      <c r="CB216">
        <f>IFERROR(MATCH(CB$3,'Bins 2025'!$D216:$ALO216,1),0)/1000</f>
        <v/>
      </c>
      <c r="CC216">
        <f>IFERROR(MATCH(CC$3,'Bins 2025'!$D216:$ALO216,1),0)/1000</f>
        <v/>
      </c>
      <c r="CD216">
        <f>IFERROR(MATCH(CD$3,'Bins 2025'!$D216:$ALO216,1),0)/1000</f>
        <v/>
      </c>
      <c r="CE216">
        <f>IFERROR(MATCH(CE$3,'Bins 2025'!$D216:$ALO216,1),0)/1000</f>
        <v/>
      </c>
      <c r="CF216">
        <f>IFERROR(MATCH(CF$3,'Bins 2025'!$D216:$ALO216,1),0)/1000</f>
        <v/>
      </c>
      <c r="CG216">
        <f>IFERROR(MATCH(CG$3,'Bins 2025'!$D216:$ALO216,1),0)/1000</f>
        <v/>
      </c>
      <c r="CH216">
        <f>IFERROR(MATCH(CH$3,'Bins 2025'!$D216:$ALO216,1),0)/1000</f>
        <v/>
      </c>
      <c r="CI216">
        <f>IFERROR(MATCH(CI$3,'Bins 2025'!$D216:$ALO216,1),0)/1000</f>
        <v/>
      </c>
      <c r="CJ216">
        <f>IFERROR(MATCH(CJ$3,'Bins 2025'!$D216:$ALO216,1),0)/1000</f>
        <v/>
      </c>
      <c r="CK216">
        <f>IFERROR(MATCH(CK$3,'Bins 2025'!$D216:$ALO216,1),0)/1000</f>
        <v/>
      </c>
      <c r="CL216">
        <f>IFERROR(MATCH(CL$3,'Bins 2025'!$D216:$ALO216,1),0)/1000</f>
        <v/>
      </c>
      <c r="CM216">
        <f>IFERROR(MATCH(CM$3,'Bins 2025'!$D216:$ALO216,1),0)/1000</f>
        <v/>
      </c>
      <c r="CN216">
        <f>IFERROR(MATCH(CN$3,'Bins 2025'!$D216:$ALO216,1),0)/1000</f>
        <v/>
      </c>
      <c r="CO216">
        <f>IFERROR(MATCH(CO$3,'Bins 2025'!$D216:$ALO216,1),0)/1000</f>
        <v/>
      </c>
      <c r="CP216">
        <f>IFERROR(MATCH(CP$3,'Bins 2025'!$D216:$ALO216,1),0)/1000</f>
        <v/>
      </c>
      <c r="CQ216">
        <f>IFERROR(MATCH(CQ$3,'Bins 2025'!$D216:$ALO216,1),0)/1000</f>
        <v/>
      </c>
      <c r="CR216">
        <f>IFERROR(MATCH(CR$3,'Bins 2025'!$D216:$ALO216,1),0)/1000</f>
        <v/>
      </c>
      <c r="CS216">
        <f>IFERROR(MATCH(CS$3,'Bins 2025'!$D216:$ALO216,1),0)/1000</f>
        <v/>
      </c>
      <c r="CT216">
        <f>IFERROR(MATCH(CT$3,'Bins 2025'!$D216:$ALO216,1),0)/1000</f>
        <v/>
      </c>
      <c r="CU216">
        <f>IFERROR(MATCH(CU$3,'Bins 2025'!$D216:$ALO216,1),0)/1000</f>
        <v/>
      </c>
      <c r="CV216">
        <f>IFERROR(MATCH(CV$3,'Bins 2025'!$D216:$ALO216,1),0)/1000</f>
        <v/>
      </c>
      <c r="CW216">
        <f>IFERROR(MATCH(CW$3,'Bins 2025'!$D216:$ALO216,1),0)/1000</f>
        <v/>
      </c>
      <c r="CX216">
        <f>IFERROR(MATCH(CX$3,'Bins 2025'!$D216:$ALO216,1),0)/1000</f>
        <v/>
      </c>
      <c r="CY216">
        <f>IFERROR(MATCH(CY$3,'Bins 2025'!$D216:$ALO216,1),0)/1000</f>
        <v/>
      </c>
      <c r="CZ216">
        <f>IFERROR(MATCH(CZ$3,'Bins 2025'!$D216:$ALO216,1),0)/1000</f>
        <v/>
      </c>
      <c r="DA216">
        <f>IFERROR(MATCH(DA$3,'Bins 2025'!$D216:$ALO216,1),0)/1000</f>
        <v/>
      </c>
      <c r="DB216">
        <f>IFERROR(MATCH(DB$3,'Bins 2025'!$D216:$ALO216,1),0)/1000</f>
        <v/>
      </c>
      <c r="DC216">
        <f>IFERROR(MATCH(DC$3,'Bins 2025'!$D216:$ALO216,1),0)/1000</f>
        <v/>
      </c>
      <c r="DD216">
        <f>IFERROR(MATCH(DD$3,'Bins 2025'!$D216:$ALO216,1),0)/1000</f>
        <v/>
      </c>
      <c r="DE216">
        <f>IFERROR(MATCH(DE$3,'Bins 2025'!$D216:$ALO216,1),0)/1000</f>
        <v/>
      </c>
      <c r="DF216">
        <f>IFERROR(MATCH(DF$3,'Bins 2025'!$D216:$ALO216,1),0)/1000</f>
        <v/>
      </c>
      <c r="DG216">
        <f>IFERROR(MATCH(DG$3,'Bins 2025'!$D216:$ALO216,1),0)/1000</f>
        <v/>
      </c>
      <c r="DH216">
        <f>IFERROR(MATCH(DH$3,'Bins 2025'!$D216:$ALO216,1),0)/1000</f>
        <v/>
      </c>
      <c r="DI216">
        <f>IFERROR(MATCH(DI$3,'Bins 2025'!$D216:$ALO216,1),0)/1000</f>
        <v/>
      </c>
      <c r="DJ216">
        <f>IFERROR(MATCH(DJ$3,'Bins 2025'!$D216:$ALO216,1),0)/1000</f>
        <v/>
      </c>
      <c r="DK216">
        <f>IFERROR(MATCH(DK$3,'Bins 2025'!$D216:$ALO216,1),0)/1000</f>
        <v/>
      </c>
      <c r="DL216">
        <f>IFERROR(MATCH(DL$3,'Bins 2025'!$D216:$ALO216,1),0)/1000</f>
        <v/>
      </c>
      <c r="DM216">
        <f>IFERROR(MATCH(DM$3,'Bins 2025'!$D216:$ALO216,1),0)/1000</f>
        <v/>
      </c>
      <c r="DN216">
        <f>IFERROR(MATCH(DN$3,'Bins 2025'!$D216:$ALO216,1),0)/1000</f>
        <v/>
      </c>
      <c r="DO216">
        <f>IFERROR(MATCH(DO$3,'Bins 2025'!$D216:$ALO216,1),0)/1000</f>
        <v/>
      </c>
      <c r="DP216">
        <f>IFERROR(MATCH(DP$3,'Bins 2025'!$D216:$ALO216,1),0)/1000</f>
        <v/>
      </c>
      <c r="DQ216">
        <f>IFERROR(MATCH(DQ$3,'Bins 2025'!$D216:$ALO216,1),0)/1000</f>
        <v/>
      </c>
      <c r="DR216">
        <f>IFERROR(MATCH(DR$3,'Bins 2025'!$D216:$ALO216,1),0)/1000</f>
        <v/>
      </c>
      <c r="DS216">
        <f>IFERROR(MATCH(DS$3,'Bins 2025'!$D216:$ALO216,1),0)/1000</f>
        <v/>
      </c>
      <c r="DT216">
        <f>IFERROR(MATCH(DT$3,'Bins 2025'!$D216:$ALO216,1),0)/1000</f>
        <v/>
      </c>
      <c r="DU216">
        <f>IFERROR(MATCH(DU$3,'Bins 2025'!$D216:$ALO216,1),0)/1000</f>
        <v/>
      </c>
      <c r="DV216">
        <f>IFERROR(MATCH(DV$3,'Bins 2025'!$D216:$ALO216,1),0)/1000</f>
        <v/>
      </c>
      <c r="DW216">
        <f>IFERROR(MATCH(DW$3,'Bins 2025'!$D216:$ALO216,1),0)/1000</f>
        <v/>
      </c>
      <c r="DX216">
        <f>IFERROR(MATCH(DX$3,'Bins 2025'!$D216:$ALO216,1),0)/1000</f>
        <v/>
      </c>
      <c r="DY216">
        <f>IFERROR(MATCH(DY$3,'Bins 2025'!$D216:$ALO216,1),0)/1000</f>
        <v/>
      </c>
      <c r="DZ216">
        <f>IFERROR(MATCH(DZ$3,'Bins 2025'!$D216:$ALO216,1),0)/1000</f>
        <v/>
      </c>
      <c r="EA216">
        <f>IFERROR(MATCH(EA$3,'Bins 2025'!$D216:$ALO216,1),0)/1000</f>
        <v/>
      </c>
      <c r="EB216">
        <f>IFERROR(MATCH(EB$3,'Bins 2025'!$D216:$ALO216,1),0)/1000</f>
        <v/>
      </c>
      <c r="EC216">
        <f>IFERROR(MATCH(EC$3,'Bins 2025'!$D216:$ALO216,1),0)/1000</f>
        <v/>
      </c>
      <c r="ED216">
        <f>IFERROR(MATCH(ED$3,'Bins 2025'!$D216:$ALO216,1),0)/1000</f>
        <v/>
      </c>
      <c r="EE216">
        <f>IFERROR(MATCH(EE$3,'Bins 2025'!$D216:$ALO216,1),0)/1000</f>
        <v/>
      </c>
      <c r="EF216">
        <f>IFERROR(MATCH(EF$3,'Bins 2025'!$D216:$ALO216,1),0)/1000</f>
        <v/>
      </c>
      <c r="EG216">
        <f>IFERROR(MATCH(EG$3,'Bins 2025'!$D216:$ALO216,1),0)/1000</f>
        <v/>
      </c>
      <c r="EH216">
        <f>IFERROR(MATCH(EH$3,'Bins 2025'!$D216:$ALO216,1),0)/1000</f>
        <v/>
      </c>
      <c r="EI216">
        <f>IFERROR(MATCH(EI$3,'Bins 2025'!$D216:$ALO216,1),0)/1000</f>
        <v/>
      </c>
      <c r="EJ216">
        <f>IFERROR(MATCH(EJ$3,'Bins 2025'!$D216:$ALO216,1),0)/1000</f>
        <v/>
      </c>
      <c r="EK216">
        <f>IFERROR(MATCH(EK$3,'Bins 2025'!$D216:$ALO216,1),0)/1000</f>
        <v/>
      </c>
      <c r="EL216">
        <f>IFERROR(MATCH(EL$3,'Bins 2025'!$D216:$ALO216,1),0)/1000</f>
        <v/>
      </c>
      <c r="EM216">
        <f>IFERROR(MATCH(EM$3,'Bins 2025'!$D216:$ALO216,1),0)/1000</f>
        <v/>
      </c>
      <c r="EN216">
        <f>IFERROR(MATCH(EN$3,'Bins 2025'!$D216:$ALO216,1),0)/1000</f>
        <v/>
      </c>
      <c r="EO216">
        <f>IFERROR(MATCH(EO$3,'Bins 2025'!$D216:$ALO216,1),0)/1000</f>
        <v/>
      </c>
      <c r="EP216">
        <f>IFERROR(MATCH(EP$3,'Bins 2025'!$D216:$ALO216,1),0)/1000</f>
        <v/>
      </c>
      <c r="EQ216">
        <f>IFERROR(MATCH(EQ$3,'Bins 2025'!$D216:$ALO216,1),0)/1000</f>
        <v/>
      </c>
      <c r="ER216">
        <f>IFERROR(MATCH(ER$3,'Bins 2025'!$D216:$ALO216,1),0)/1000</f>
        <v/>
      </c>
      <c r="ES216">
        <f>IFERROR(MATCH(ES$3,'Bins 2025'!$D216:$ALO216,1),0)/1000</f>
        <v/>
      </c>
      <c r="ET216">
        <f>IFERROR(MATCH(ET$3,'Bins 2025'!$D216:$ALO216,1),0)/1000</f>
        <v/>
      </c>
      <c r="EU216">
        <f>IFERROR(MATCH(EU$3,'Bins 2025'!$D216:$ALO216,1),0)/1000</f>
        <v/>
      </c>
      <c r="EV216">
        <f>IFERROR(MATCH(EV$3,'Bins 2025'!$D216:$ALO216,1),0)/1000</f>
        <v/>
      </c>
      <c r="EW216">
        <f>IFERROR(MATCH(EW$3,'Bins 2025'!$D216:$ALO216,1),0)/1000</f>
        <v/>
      </c>
      <c r="EX216">
        <f>IFERROR(MATCH(EX$3,'Bins 2025'!$D216:$ALO216,1),0)/1000</f>
        <v/>
      </c>
      <c r="EY216">
        <f>IFERROR(MATCH(EY$3,'Bins 2025'!$D216:$ALO216,1),0)/1000</f>
        <v/>
      </c>
      <c r="EZ216">
        <f>IFERROR(MATCH(EZ$3,'Bins 2025'!$D216:$ALO216,1),0)/1000</f>
        <v/>
      </c>
      <c r="FA216">
        <f>IFERROR(MATCH(FA$3,'Bins 2025'!$D216:$ALO216,1),0)/1000</f>
        <v/>
      </c>
      <c r="FB216">
        <f>IFERROR(MATCH(FB$3,'Bins 2025'!$D216:$ALO216,1),0)/1000</f>
        <v/>
      </c>
      <c r="FC216">
        <f>IFERROR(MATCH(FC$3,'Bins 2025'!$D216:$ALO216,1),0)/1000</f>
        <v/>
      </c>
      <c r="FD216">
        <f>IFERROR(MATCH(FD$3,'Bins 2025'!$D216:$ALO216,1),0)/1000</f>
        <v/>
      </c>
      <c r="FE216">
        <f>IFERROR(MATCH(FE$3,'Bins 2025'!$D216:$ALO216,1),0)/1000</f>
        <v/>
      </c>
      <c r="FF216">
        <f>IFERROR(MATCH(FF$3,'Bins 2025'!$D216:$ALO216,1),0)/1000</f>
        <v/>
      </c>
      <c r="FG216">
        <f>IFERROR(MATCH(FG$3,'Bins 2025'!$D216:$ALO216,1),0)/1000</f>
        <v/>
      </c>
      <c r="FH216">
        <f>IFERROR(MATCH(FH$3,'Bins 2025'!$D216:$ALO216,1),0)/1000</f>
        <v/>
      </c>
      <c r="FI216">
        <f>IFERROR(MATCH(FI$3,'Bins 2025'!$D216:$ALO216,1),0)/1000</f>
        <v/>
      </c>
      <c r="FJ216">
        <f>IFERROR(MATCH(FJ$3,'Bins 2025'!$D216:$ALO216,1),0)/1000</f>
        <v/>
      </c>
      <c r="FK216">
        <f>IFERROR(MATCH(FK$3,'Bins 2025'!$D216:$ALO216,1),0)/1000</f>
        <v/>
      </c>
      <c r="FL216">
        <f>IFERROR(MATCH(FL$3,'Bins 2025'!$D216:$ALO216,1),0)/1000</f>
        <v/>
      </c>
      <c r="FM216">
        <f>IFERROR(MATCH(FM$3,'Bins 2025'!$D216:$ALO216,1),0)/1000</f>
        <v/>
      </c>
      <c r="FN216">
        <f>IFERROR(MATCH(FN$3,'Bins 2025'!$D216:$ALO216,1),0)/1000</f>
        <v/>
      </c>
      <c r="FO216">
        <f>IFERROR(MATCH(FO$3,'Bins 2025'!$D216:$ALO216,1),0)/1000</f>
        <v/>
      </c>
      <c r="FP216">
        <f>IFERROR(MATCH(FP$3,'Bins 2025'!$D216:$ALO216,1),0)/1000</f>
        <v/>
      </c>
      <c r="FQ216">
        <f>IFERROR(MATCH(FQ$3,'Bins 2025'!$D216:$ALO216,1),0)/1000</f>
        <v/>
      </c>
      <c r="FR216">
        <f>IFERROR(MATCH(FR$3,'Bins 2025'!$D216:$ALO216,1),0)/1000</f>
        <v/>
      </c>
      <c r="FS216">
        <f>IFERROR(MATCH(FS$3,'Bins 2025'!$D216:$ALO216,1),0)/1000</f>
        <v/>
      </c>
      <c r="FT216">
        <f>IFERROR(MATCH(FT$3,'Bins 2025'!$D216:$ALO216,1),0)/1000</f>
        <v/>
      </c>
      <c r="FU216">
        <f>IFERROR(MATCH(FU$3,'Bins 2025'!$D216:$ALO216,1),0)/1000</f>
        <v/>
      </c>
      <c r="FV216">
        <f>IFERROR(MATCH(FV$3,'Bins 2025'!$D216:$ALO216,1),0)/1000</f>
        <v/>
      </c>
      <c r="FW216">
        <f>IFERROR(MATCH(FW$3,'Bins 2025'!$D216:$ALO216,1),0)/1000</f>
        <v/>
      </c>
      <c r="FX216">
        <f>IFERROR(MATCH(FX$3,'Bins 2025'!$D216:$ALO216,1),0)/1000</f>
        <v/>
      </c>
      <c r="FY216">
        <f>IFERROR(MATCH(FY$3,'Bins 2025'!$D216:$ALO216,1),0)/1000</f>
        <v/>
      </c>
      <c r="FZ216">
        <f>IFERROR(MATCH(FZ$3,'Bins 2025'!$D216:$ALO216,1),0)/1000</f>
        <v/>
      </c>
      <c r="GA216">
        <f>IFERROR(MATCH(GA$3,'Bins 2025'!$D216:$ALO216,1),0)/1000</f>
        <v/>
      </c>
      <c r="GB216">
        <f>IFERROR(MATCH(GB$3,'Bins 2025'!$D216:$ALO216,1),0)/1000</f>
        <v/>
      </c>
      <c r="GC216">
        <f>IFERROR(MATCH(GC$3,'Bins 2025'!$D216:$ALO216,1),0)/1000</f>
        <v/>
      </c>
      <c r="GD216">
        <f>IFERROR(MATCH(GD$3,'Bins 2025'!$D216:$ALO216,1),0)/1000</f>
        <v/>
      </c>
      <c r="GE216">
        <f>IFERROR(MATCH(GE$3,'Bins 2025'!$D216:$ALO216,1),0)/1000</f>
        <v/>
      </c>
      <c r="GF216">
        <f>IFERROR(MATCH(GF$3,'Bins 2025'!$D216:$ALO216,1),0)/1000</f>
        <v/>
      </c>
      <c r="GG216">
        <f>IFERROR(MATCH(GG$3,'Bins 2025'!$D216:$ALO216,1),0)/1000</f>
        <v/>
      </c>
      <c r="GH216">
        <f>IFERROR(MATCH(GH$3,'Bins 2025'!$D216:$ALO216,1),0)/1000</f>
        <v/>
      </c>
      <c r="GI216">
        <f>IFERROR(MATCH(GI$3,'Bins 2025'!$D216:$ALO216,1),0)/1000</f>
        <v/>
      </c>
      <c r="GJ216">
        <f>IFERROR(MATCH(GJ$3,'Bins 2025'!$D216:$ALO216,1),0)/1000</f>
        <v/>
      </c>
      <c r="GK216">
        <f>IFERROR(MATCH(GK$3,'Bins 2025'!$D216:$ALO216,1),0)/1000</f>
        <v/>
      </c>
      <c r="GL216">
        <f>IFERROR(MATCH(GL$3,'Bins 2025'!$D216:$ALO216,1),0)/1000</f>
        <v/>
      </c>
      <c r="GM216">
        <f>IFERROR(MATCH(GM$3,'Bins 2025'!$D216:$ALO216,1),0)/1000</f>
        <v/>
      </c>
      <c r="GN216">
        <f>IFERROR(MATCH(GN$3,'Bins 2025'!$D216:$ALO216,1),0)/1000</f>
        <v/>
      </c>
      <c r="GO216">
        <f>IFERROR(MATCH(GO$3,'Bins 2025'!$D216:$ALO216,1),0)/1000</f>
        <v/>
      </c>
      <c r="GP216">
        <f>IFERROR(MATCH(GP$3,'Bins 2025'!$D216:$ALO216,1),0)/1000</f>
        <v/>
      </c>
      <c r="GQ216">
        <f>IFERROR(MATCH(GQ$3,'Bins 2025'!$D216:$ALO216,1),0)/1000</f>
        <v/>
      </c>
      <c r="GR216">
        <f>IFERROR(MATCH(GR$3,'Bins 2025'!$D216:$ALO216,1),0)/1000</f>
        <v/>
      </c>
      <c r="GS216">
        <f>IFERROR(MATCH(GS$3,'Bins 2025'!$D216:$ALO216,1),0)/1000</f>
        <v/>
      </c>
      <c r="GT216">
        <f>IFERROR(MATCH(GT$3,'Bins 2025'!$D216:$ALO216,1),0)/1000</f>
        <v/>
      </c>
      <c r="GU216">
        <f>IFERROR(MATCH(GU$3,'Bins 2025'!$D216:$ALO216,1),0)/1000</f>
        <v/>
      </c>
    </row>
    <row r="217">
      <c r="B217">
        <f>Inputs!B217</f>
        <v/>
      </c>
      <c r="C217">
        <f>Inputs!K217</f>
        <v/>
      </c>
      <c r="D217">
        <f>N(Inputs!H217)</f>
        <v/>
      </c>
      <c r="E217">
        <f>IFERROR(MATCH(E$3,'Bins 2025'!$D217:$ALO217,1),0)/1000</f>
        <v/>
      </c>
      <c r="F217">
        <f>IFERROR(MATCH(F$3,'Bins 2025'!$D217:$ALO217,1),0)/1000</f>
        <v/>
      </c>
      <c r="G217">
        <f>IFERROR(MATCH(G$3,'Bins 2025'!$D217:$ALO217,1),0)/1000</f>
        <v/>
      </c>
      <c r="H217">
        <f>IFERROR(MATCH(H$3,'Bins 2025'!$D217:$ALO217,1),0)/1000</f>
        <v/>
      </c>
      <c r="I217">
        <f>IFERROR(MATCH(I$3,'Bins 2025'!$D217:$ALO217,1),0)/1000</f>
        <v/>
      </c>
      <c r="J217">
        <f>IFERROR(MATCH(J$3,'Bins 2025'!$D217:$ALO217,1),0)/1000</f>
        <v/>
      </c>
      <c r="K217">
        <f>IFERROR(MATCH(K$3,'Bins 2025'!$D217:$ALO217,1),0)/1000</f>
        <v/>
      </c>
      <c r="L217">
        <f>IFERROR(MATCH(L$3,'Bins 2025'!$D217:$ALO217,1),0)/1000</f>
        <v/>
      </c>
      <c r="M217">
        <f>IFERROR(MATCH(M$3,'Bins 2025'!$D217:$ALO217,1),0)/1000</f>
        <v/>
      </c>
      <c r="N217">
        <f>IFERROR(MATCH(N$3,'Bins 2025'!$D217:$ALO217,1),0)/1000</f>
        <v/>
      </c>
      <c r="O217">
        <f>IFERROR(MATCH(O$3,'Bins 2025'!$D217:$ALO217,1),0)/1000</f>
        <v/>
      </c>
      <c r="P217">
        <f>IFERROR(MATCH(P$3,'Bins 2025'!$D217:$ALO217,1),0)/1000</f>
        <v/>
      </c>
      <c r="Q217">
        <f>IFERROR(MATCH(Q$3,'Bins 2025'!$D217:$ALO217,1),0)/1000</f>
        <v/>
      </c>
      <c r="R217">
        <f>IFERROR(MATCH(R$3,'Bins 2025'!$D217:$ALO217,1),0)/1000</f>
        <v/>
      </c>
      <c r="S217">
        <f>IFERROR(MATCH(S$3,'Bins 2025'!$D217:$ALO217,1),0)/1000</f>
        <v/>
      </c>
      <c r="T217">
        <f>IFERROR(MATCH(T$3,'Bins 2025'!$D217:$ALO217,1),0)/1000</f>
        <v/>
      </c>
      <c r="U217">
        <f>IFERROR(MATCH(U$3,'Bins 2025'!$D217:$ALO217,1),0)/1000</f>
        <v/>
      </c>
      <c r="V217">
        <f>IFERROR(MATCH(V$3,'Bins 2025'!$D217:$ALO217,1),0)/1000</f>
        <v/>
      </c>
      <c r="W217">
        <f>IFERROR(MATCH(W$3,'Bins 2025'!$D217:$ALO217,1),0)/1000</f>
        <v/>
      </c>
      <c r="X217">
        <f>IFERROR(MATCH(X$3,'Bins 2025'!$D217:$ALO217,1),0)/1000</f>
        <v/>
      </c>
      <c r="Y217">
        <f>IFERROR(MATCH(Y$3,'Bins 2025'!$D217:$ALO217,1),0)/1000</f>
        <v/>
      </c>
      <c r="Z217">
        <f>IFERROR(MATCH(Z$3,'Bins 2025'!$D217:$ALO217,1),0)/1000</f>
        <v/>
      </c>
      <c r="AA217">
        <f>IFERROR(MATCH(AA$3,'Bins 2025'!$D217:$ALO217,1),0)/1000</f>
        <v/>
      </c>
      <c r="AB217">
        <f>IFERROR(MATCH(AB$3,'Bins 2025'!$D217:$ALO217,1),0)/1000</f>
        <v/>
      </c>
      <c r="AC217">
        <f>IFERROR(MATCH(AC$3,'Bins 2025'!$D217:$ALO217,1),0)/1000</f>
        <v/>
      </c>
      <c r="AD217">
        <f>IFERROR(MATCH(AD$3,'Bins 2025'!$D217:$ALO217,1),0)/1000</f>
        <v/>
      </c>
      <c r="AE217">
        <f>IFERROR(MATCH(AE$3,'Bins 2025'!$D217:$ALO217,1),0)/1000</f>
        <v/>
      </c>
      <c r="AF217">
        <f>IFERROR(MATCH(AF$3,'Bins 2025'!$D217:$ALO217,1),0)/1000</f>
        <v/>
      </c>
      <c r="AG217">
        <f>IFERROR(MATCH(AG$3,'Bins 2025'!$D217:$ALO217,1),0)/1000</f>
        <v/>
      </c>
      <c r="AH217">
        <f>IFERROR(MATCH(AH$3,'Bins 2025'!$D217:$ALO217,1),0)/1000</f>
        <v/>
      </c>
      <c r="AI217">
        <f>IFERROR(MATCH(AI$3,'Bins 2025'!$D217:$ALO217,1),0)/1000</f>
        <v/>
      </c>
      <c r="AJ217">
        <f>IFERROR(MATCH(AJ$3,'Bins 2025'!$D217:$ALO217,1),0)/1000</f>
        <v/>
      </c>
      <c r="AK217">
        <f>IFERROR(MATCH(AK$3,'Bins 2025'!$D217:$ALO217,1),0)/1000</f>
        <v/>
      </c>
      <c r="AL217">
        <f>IFERROR(MATCH(AL$3,'Bins 2025'!$D217:$ALO217,1),0)/1000</f>
        <v/>
      </c>
      <c r="AM217">
        <f>IFERROR(MATCH(AM$3,'Bins 2025'!$D217:$ALO217,1),0)/1000</f>
        <v/>
      </c>
      <c r="AN217">
        <f>IFERROR(MATCH(AN$3,'Bins 2025'!$D217:$ALO217,1),0)/1000</f>
        <v/>
      </c>
      <c r="AO217">
        <f>IFERROR(MATCH(AO$3,'Bins 2025'!$D217:$ALO217,1),0)/1000</f>
        <v/>
      </c>
      <c r="AP217">
        <f>IFERROR(MATCH(AP$3,'Bins 2025'!$D217:$ALO217,1),0)/1000</f>
        <v/>
      </c>
      <c r="AQ217">
        <f>IFERROR(MATCH(AQ$3,'Bins 2025'!$D217:$ALO217,1),0)/1000</f>
        <v/>
      </c>
      <c r="AR217">
        <f>IFERROR(MATCH(AR$3,'Bins 2025'!$D217:$ALO217,1),0)/1000</f>
        <v/>
      </c>
      <c r="AS217">
        <f>IFERROR(MATCH(AS$3,'Bins 2025'!$D217:$ALO217,1),0)/1000</f>
        <v/>
      </c>
      <c r="AT217">
        <f>IFERROR(MATCH(AT$3,'Bins 2025'!$D217:$ALO217,1),0)/1000</f>
        <v/>
      </c>
      <c r="AU217">
        <f>IFERROR(MATCH(AU$3,'Bins 2025'!$D217:$ALO217,1),0)/1000</f>
        <v/>
      </c>
      <c r="AV217">
        <f>IFERROR(MATCH(AV$3,'Bins 2025'!$D217:$ALO217,1),0)/1000</f>
        <v/>
      </c>
      <c r="AW217">
        <f>IFERROR(MATCH(AW$3,'Bins 2025'!$D217:$ALO217,1),0)/1000</f>
        <v/>
      </c>
      <c r="AX217">
        <f>IFERROR(MATCH(AX$3,'Bins 2025'!$D217:$ALO217,1),0)/1000</f>
        <v/>
      </c>
      <c r="AY217">
        <f>IFERROR(MATCH(AY$3,'Bins 2025'!$D217:$ALO217,1),0)/1000</f>
        <v/>
      </c>
      <c r="AZ217">
        <f>IFERROR(MATCH(AZ$3,'Bins 2025'!$D217:$ALO217,1),0)/1000</f>
        <v/>
      </c>
      <c r="BA217">
        <f>IFERROR(MATCH(BA$3,'Bins 2025'!$D217:$ALO217,1),0)/1000</f>
        <v/>
      </c>
      <c r="BB217">
        <f>IFERROR(MATCH(BB$3,'Bins 2025'!$D217:$ALO217,1),0)/1000</f>
        <v/>
      </c>
      <c r="BC217">
        <f>IFERROR(MATCH(BC$3,'Bins 2025'!$D217:$ALO217,1),0)/1000</f>
        <v/>
      </c>
      <c r="BD217">
        <f>IFERROR(MATCH(BD$3,'Bins 2025'!$D217:$ALO217,1),0)/1000</f>
        <v/>
      </c>
      <c r="BE217">
        <f>IFERROR(MATCH(BE$3,'Bins 2025'!$D217:$ALO217,1),0)/1000</f>
        <v/>
      </c>
      <c r="BF217">
        <f>IFERROR(MATCH(BF$3,'Bins 2025'!$D217:$ALO217,1),0)/1000</f>
        <v/>
      </c>
      <c r="BG217">
        <f>IFERROR(MATCH(BG$3,'Bins 2025'!$D217:$ALO217,1),0)/1000</f>
        <v/>
      </c>
      <c r="BH217">
        <f>IFERROR(MATCH(BH$3,'Bins 2025'!$D217:$ALO217,1),0)/1000</f>
        <v/>
      </c>
      <c r="BI217">
        <f>IFERROR(MATCH(BI$3,'Bins 2025'!$D217:$ALO217,1),0)/1000</f>
        <v/>
      </c>
      <c r="BJ217">
        <f>IFERROR(MATCH(BJ$3,'Bins 2025'!$D217:$ALO217,1),0)/1000</f>
        <v/>
      </c>
      <c r="BK217">
        <f>IFERROR(MATCH(BK$3,'Bins 2025'!$D217:$ALO217,1),0)/1000</f>
        <v/>
      </c>
      <c r="BL217">
        <f>IFERROR(MATCH(BL$3,'Bins 2025'!$D217:$ALO217,1),0)/1000</f>
        <v/>
      </c>
      <c r="BM217">
        <f>IFERROR(MATCH(BM$3,'Bins 2025'!$D217:$ALO217,1),0)/1000</f>
        <v/>
      </c>
      <c r="BN217">
        <f>IFERROR(MATCH(BN$3,'Bins 2025'!$D217:$ALO217,1),0)/1000</f>
        <v/>
      </c>
      <c r="BO217">
        <f>IFERROR(MATCH(BO$3,'Bins 2025'!$D217:$ALO217,1),0)/1000</f>
        <v/>
      </c>
      <c r="BP217">
        <f>IFERROR(MATCH(BP$3,'Bins 2025'!$D217:$ALO217,1),0)/1000</f>
        <v/>
      </c>
      <c r="BQ217">
        <f>IFERROR(MATCH(BQ$3,'Bins 2025'!$D217:$ALO217,1),0)/1000</f>
        <v/>
      </c>
      <c r="BR217">
        <f>IFERROR(MATCH(BR$3,'Bins 2025'!$D217:$ALO217,1),0)/1000</f>
        <v/>
      </c>
      <c r="BS217">
        <f>IFERROR(MATCH(BS$3,'Bins 2025'!$D217:$ALO217,1),0)/1000</f>
        <v/>
      </c>
      <c r="BT217">
        <f>IFERROR(MATCH(BT$3,'Bins 2025'!$D217:$ALO217,1),0)/1000</f>
        <v/>
      </c>
      <c r="BU217">
        <f>IFERROR(MATCH(BU$3,'Bins 2025'!$D217:$ALO217,1),0)/1000</f>
        <v/>
      </c>
      <c r="BV217">
        <f>IFERROR(MATCH(BV$3,'Bins 2025'!$D217:$ALO217,1),0)/1000</f>
        <v/>
      </c>
      <c r="BW217">
        <f>IFERROR(MATCH(BW$3,'Bins 2025'!$D217:$ALO217,1),0)/1000</f>
        <v/>
      </c>
      <c r="BX217">
        <f>IFERROR(MATCH(BX$3,'Bins 2025'!$D217:$ALO217,1),0)/1000</f>
        <v/>
      </c>
      <c r="BY217">
        <f>IFERROR(MATCH(BY$3,'Bins 2025'!$D217:$ALO217,1),0)/1000</f>
        <v/>
      </c>
      <c r="BZ217">
        <f>IFERROR(MATCH(BZ$3,'Bins 2025'!$D217:$ALO217,1),0)/1000</f>
        <v/>
      </c>
      <c r="CA217">
        <f>IFERROR(MATCH(CA$3,'Bins 2025'!$D217:$ALO217,1),0)/1000</f>
        <v/>
      </c>
      <c r="CB217">
        <f>IFERROR(MATCH(CB$3,'Bins 2025'!$D217:$ALO217,1),0)/1000</f>
        <v/>
      </c>
      <c r="CC217">
        <f>IFERROR(MATCH(CC$3,'Bins 2025'!$D217:$ALO217,1),0)/1000</f>
        <v/>
      </c>
      <c r="CD217">
        <f>IFERROR(MATCH(CD$3,'Bins 2025'!$D217:$ALO217,1),0)/1000</f>
        <v/>
      </c>
      <c r="CE217">
        <f>IFERROR(MATCH(CE$3,'Bins 2025'!$D217:$ALO217,1),0)/1000</f>
        <v/>
      </c>
      <c r="CF217">
        <f>IFERROR(MATCH(CF$3,'Bins 2025'!$D217:$ALO217,1),0)/1000</f>
        <v/>
      </c>
      <c r="CG217">
        <f>IFERROR(MATCH(CG$3,'Bins 2025'!$D217:$ALO217,1),0)/1000</f>
        <v/>
      </c>
      <c r="CH217">
        <f>IFERROR(MATCH(CH$3,'Bins 2025'!$D217:$ALO217,1),0)/1000</f>
        <v/>
      </c>
      <c r="CI217">
        <f>IFERROR(MATCH(CI$3,'Bins 2025'!$D217:$ALO217,1),0)/1000</f>
        <v/>
      </c>
      <c r="CJ217">
        <f>IFERROR(MATCH(CJ$3,'Bins 2025'!$D217:$ALO217,1),0)/1000</f>
        <v/>
      </c>
      <c r="CK217">
        <f>IFERROR(MATCH(CK$3,'Bins 2025'!$D217:$ALO217,1),0)/1000</f>
        <v/>
      </c>
      <c r="CL217">
        <f>IFERROR(MATCH(CL$3,'Bins 2025'!$D217:$ALO217,1),0)/1000</f>
        <v/>
      </c>
      <c r="CM217">
        <f>IFERROR(MATCH(CM$3,'Bins 2025'!$D217:$ALO217,1),0)/1000</f>
        <v/>
      </c>
      <c r="CN217">
        <f>IFERROR(MATCH(CN$3,'Bins 2025'!$D217:$ALO217,1),0)/1000</f>
        <v/>
      </c>
      <c r="CO217">
        <f>IFERROR(MATCH(CO$3,'Bins 2025'!$D217:$ALO217,1),0)/1000</f>
        <v/>
      </c>
      <c r="CP217">
        <f>IFERROR(MATCH(CP$3,'Bins 2025'!$D217:$ALO217,1),0)/1000</f>
        <v/>
      </c>
      <c r="CQ217">
        <f>IFERROR(MATCH(CQ$3,'Bins 2025'!$D217:$ALO217,1),0)/1000</f>
        <v/>
      </c>
      <c r="CR217">
        <f>IFERROR(MATCH(CR$3,'Bins 2025'!$D217:$ALO217,1),0)/1000</f>
        <v/>
      </c>
      <c r="CS217">
        <f>IFERROR(MATCH(CS$3,'Bins 2025'!$D217:$ALO217,1),0)/1000</f>
        <v/>
      </c>
      <c r="CT217">
        <f>IFERROR(MATCH(CT$3,'Bins 2025'!$D217:$ALO217,1),0)/1000</f>
        <v/>
      </c>
      <c r="CU217">
        <f>IFERROR(MATCH(CU$3,'Bins 2025'!$D217:$ALO217,1),0)/1000</f>
        <v/>
      </c>
      <c r="CV217">
        <f>IFERROR(MATCH(CV$3,'Bins 2025'!$D217:$ALO217,1),0)/1000</f>
        <v/>
      </c>
      <c r="CW217">
        <f>IFERROR(MATCH(CW$3,'Bins 2025'!$D217:$ALO217,1),0)/1000</f>
        <v/>
      </c>
      <c r="CX217">
        <f>IFERROR(MATCH(CX$3,'Bins 2025'!$D217:$ALO217,1),0)/1000</f>
        <v/>
      </c>
      <c r="CY217">
        <f>IFERROR(MATCH(CY$3,'Bins 2025'!$D217:$ALO217,1),0)/1000</f>
        <v/>
      </c>
      <c r="CZ217">
        <f>IFERROR(MATCH(CZ$3,'Bins 2025'!$D217:$ALO217,1),0)/1000</f>
        <v/>
      </c>
      <c r="DA217">
        <f>IFERROR(MATCH(DA$3,'Bins 2025'!$D217:$ALO217,1),0)/1000</f>
        <v/>
      </c>
      <c r="DB217">
        <f>IFERROR(MATCH(DB$3,'Bins 2025'!$D217:$ALO217,1),0)/1000</f>
        <v/>
      </c>
      <c r="DC217">
        <f>IFERROR(MATCH(DC$3,'Bins 2025'!$D217:$ALO217,1),0)/1000</f>
        <v/>
      </c>
      <c r="DD217">
        <f>IFERROR(MATCH(DD$3,'Bins 2025'!$D217:$ALO217,1),0)/1000</f>
        <v/>
      </c>
      <c r="DE217">
        <f>IFERROR(MATCH(DE$3,'Bins 2025'!$D217:$ALO217,1),0)/1000</f>
        <v/>
      </c>
      <c r="DF217">
        <f>IFERROR(MATCH(DF$3,'Bins 2025'!$D217:$ALO217,1),0)/1000</f>
        <v/>
      </c>
      <c r="DG217">
        <f>IFERROR(MATCH(DG$3,'Bins 2025'!$D217:$ALO217,1),0)/1000</f>
        <v/>
      </c>
      <c r="DH217">
        <f>IFERROR(MATCH(DH$3,'Bins 2025'!$D217:$ALO217,1),0)/1000</f>
        <v/>
      </c>
      <c r="DI217">
        <f>IFERROR(MATCH(DI$3,'Bins 2025'!$D217:$ALO217,1),0)/1000</f>
        <v/>
      </c>
      <c r="DJ217">
        <f>IFERROR(MATCH(DJ$3,'Bins 2025'!$D217:$ALO217,1),0)/1000</f>
        <v/>
      </c>
      <c r="DK217">
        <f>IFERROR(MATCH(DK$3,'Bins 2025'!$D217:$ALO217,1),0)/1000</f>
        <v/>
      </c>
      <c r="DL217">
        <f>IFERROR(MATCH(DL$3,'Bins 2025'!$D217:$ALO217,1),0)/1000</f>
        <v/>
      </c>
      <c r="DM217">
        <f>IFERROR(MATCH(DM$3,'Bins 2025'!$D217:$ALO217,1),0)/1000</f>
        <v/>
      </c>
      <c r="DN217">
        <f>IFERROR(MATCH(DN$3,'Bins 2025'!$D217:$ALO217,1),0)/1000</f>
        <v/>
      </c>
      <c r="DO217">
        <f>IFERROR(MATCH(DO$3,'Bins 2025'!$D217:$ALO217,1),0)/1000</f>
        <v/>
      </c>
      <c r="DP217">
        <f>IFERROR(MATCH(DP$3,'Bins 2025'!$D217:$ALO217,1),0)/1000</f>
        <v/>
      </c>
      <c r="DQ217">
        <f>IFERROR(MATCH(DQ$3,'Bins 2025'!$D217:$ALO217,1),0)/1000</f>
        <v/>
      </c>
      <c r="DR217">
        <f>IFERROR(MATCH(DR$3,'Bins 2025'!$D217:$ALO217,1),0)/1000</f>
        <v/>
      </c>
      <c r="DS217">
        <f>IFERROR(MATCH(DS$3,'Bins 2025'!$D217:$ALO217,1),0)/1000</f>
        <v/>
      </c>
      <c r="DT217">
        <f>IFERROR(MATCH(DT$3,'Bins 2025'!$D217:$ALO217,1),0)/1000</f>
        <v/>
      </c>
      <c r="DU217">
        <f>IFERROR(MATCH(DU$3,'Bins 2025'!$D217:$ALO217,1),0)/1000</f>
        <v/>
      </c>
      <c r="DV217">
        <f>IFERROR(MATCH(DV$3,'Bins 2025'!$D217:$ALO217,1),0)/1000</f>
        <v/>
      </c>
      <c r="DW217">
        <f>IFERROR(MATCH(DW$3,'Bins 2025'!$D217:$ALO217,1),0)/1000</f>
        <v/>
      </c>
      <c r="DX217">
        <f>IFERROR(MATCH(DX$3,'Bins 2025'!$D217:$ALO217,1),0)/1000</f>
        <v/>
      </c>
      <c r="DY217">
        <f>IFERROR(MATCH(DY$3,'Bins 2025'!$D217:$ALO217,1),0)/1000</f>
        <v/>
      </c>
      <c r="DZ217">
        <f>IFERROR(MATCH(DZ$3,'Bins 2025'!$D217:$ALO217,1),0)/1000</f>
        <v/>
      </c>
      <c r="EA217">
        <f>IFERROR(MATCH(EA$3,'Bins 2025'!$D217:$ALO217,1),0)/1000</f>
        <v/>
      </c>
      <c r="EB217">
        <f>IFERROR(MATCH(EB$3,'Bins 2025'!$D217:$ALO217,1),0)/1000</f>
        <v/>
      </c>
      <c r="EC217">
        <f>IFERROR(MATCH(EC$3,'Bins 2025'!$D217:$ALO217,1),0)/1000</f>
        <v/>
      </c>
      <c r="ED217">
        <f>IFERROR(MATCH(ED$3,'Bins 2025'!$D217:$ALO217,1),0)/1000</f>
        <v/>
      </c>
      <c r="EE217">
        <f>IFERROR(MATCH(EE$3,'Bins 2025'!$D217:$ALO217,1),0)/1000</f>
        <v/>
      </c>
      <c r="EF217">
        <f>IFERROR(MATCH(EF$3,'Bins 2025'!$D217:$ALO217,1),0)/1000</f>
        <v/>
      </c>
      <c r="EG217">
        <f>IFERROR(MATCH(EG$3,'Bins 2025'!$D217:$ALO217,1),0)/1000</f>
        <v/>
      </c>
      <c r="EH217">
        <f>IFERROR(MATCH(EH$3,'Bins 2025'!$D217:$ALO217,1),0)/1000</f>
        <v/>
      </c>
      <c r="EI217">
        <f>IFERROR(MATCH(EI$3,'Bins 2025'!$D217:$ALO217,1),0)/1000</f>
        <v/>
      </c>
      <c r="EJ217">
        <f>IFERROR(MATCH(EJ$3,'Bins 2025'!$D217:$ALO217,1),0)/1000</f>
        <v/>
      </c>
      <c r="EK217">
        <f>IFERROR(MATCH(EK$3,'Bins 2025'!$D217:$ALO217,1),0)/1000</f>
        <v/>
      </c>
      <c r="EL217">
        <f>IFERROR(MATCH(EL$3,'Bins 2025'!$D217:$ALO217,1),0)/1000</f>
        <v/>
      </c>
      <c r="EM217">
        <f>IFERROR(MATCH(EM$3,'Bins 2025'!$D217:$ALO217,1),0)/1000</f>
        <v/>
      </c>
      <c r="EN217">
        <f>IFERROR(MATCH(EN$3,'Bins 2025'!$D217:$ALO217,1),0)/1000</f>
        <v/>
      </c>
      <c r="EO217">
        <f>IFERROR(MATCH(EO$3,'Bins 2025'!$D217:$ALO217,1),0)/1000</f>
        <v/>
      </c>
      <c r="EP217">
        <f>IFERROR(MATCH(EP$3,'Bins 2025'!$D217:$ALO217,1),0)/1000</f>
        <v/>
      </c>
      <c r="EQ217">
        <f>IFERROR(MATCH(EQ$3,'Bins 2025'!$D217:$ALO217,1),0)/1000</f>
        <v/>
      </c>
      <c r="ER217">
        <f>IFERROR(MATCH(ER$3,'Bins 2025'!$D217:$ALO217,1),0)/1000</f>
        <v/>
      </c>
      <c r="ES217">
        <f>IFERROR(MATCH(ES$3,'Bins 2025'!$D217:$ALO217,1),0)/1000</f>
        <v/>
      </c>
      <c r="ET217">
        <f>IFERROR(MATCH(ET$3,'Bins 2025'!$D217:$ALO217,1),0)/1000</f>
        <v/>
      </c>
      <c r="EU217">
        <f>IFERROR(MATCH(EU$3,'Bins 2025'!$D217:$ALO217,1),0)/1000</f>
        <v/>
      </c>
      <c r="EV217">
        <f>IFERROR(MATCH(EV$3,'Bins 2025'!$D217:$ALO217,1),0)/1000</f>
        <v/>
      </c>
      <c r="EW217">
        <f>IFERROR(MATCH(EW$3,'Bins 2025'!$D217:$ALO217,1),0)/1000</f>
        <v/>
      </c>
      <c r="EX217">
        <f>IFERROR(MATCH(EX$3,'Bins 2025'!$D217:$ALO217,1),0)/1000</f>
        <v/>
      </c>
      <c r="EY217">
        <f>IFERROR(MATCH(EY$3,'Bins 2025'!$D217:$ALO217,1),0)/1000</f>
        <v/>
      </c>
      <c r="EZ217">
        <f>IFERROR(MATCH(EZ$3,'Bins 2025'!$D217:$ALO217,1),0)/1000</f>
        <v/>
      </c>
      <c r="FA217">
        <f>IFERROR(MATCH(FA$3,'Bins 2025'!$D217:$ALO217,1),0)/1000</f>
        <v/>
      </c>
      <c r="FB217">
        <f>IFERROR(MATCH(FB$3,'Bins 2025'!$D217:$ALO217,1),0)/1000</f>
        <v/>
      </c>
      <c r="FC217">
        <f>IFERROR(MATCH(FC$3,'Bins 2025'!$D217:$ALO217,1),0)/1000</f>
        <v/>
      </c>
      <c r="FD217">
        <f>IFERROR(MATCH(FD$3,'Bins 2025'!$D217:$ALO217,1),0)/1000</f>
        <v/>
      </c>
      <c r="FE217">
        <f>IFERROR(MATCH(FE$3,'Bins 2025'!$D217:$ALO217,1),0)/1000</f>
        <v/>
      </c>
      <c r="FF217">
        <f>IFERROR(MATCH(FF$3,'Bins 2025'!$D217:$ALO217,1),0)/1000</f>
        <v/>
      </c>
      <c r="FG217">
        <f>IFERROR(MATCH(FG$3,'Bins 2025'!$D217:$ALO217,1),0)/1000</f>
        <v/>
      </c>
      <c r="FH217">
        <f>IFERROR(MATCH(FH$3,'Bins 2025'!$D217:$ALO217,1),0)/1000</f>
        <v/>
      </c>
      <c r="FI217">
        <f>IFERROR(MATCH(FI$3,'Bins 2025'!$D217:$ALO217,1),0)/1000</f>
        <v/>
      </c>
      <c r="FJ217">
        <f>IFERROR(MATCH(FJ$3,'Bins 2025'!$D217:$ALO217,1),0)/1000</f>
        <v/>
      </c>
      <c r="FK217">
        <f>IFERROR(MATCH(FK$3,'Bins 2025'!$D217:$ALO217,1),0)/1000</f>
        <v/>
      </c>
      <c r="FL217">
        <f>IFERROR(MATCH(FL$3,'Bins 2025'!$D217:$ALO217,1),0)/1000</f>
        <v/>
      </c>
      <c r="FM217">
        <f>IFERROR(MATCH(FM$3,'Bins 2025'!$D217:$ALO217,1),0)/1000</f>
        <v/>
      </c>
      <c r="FN217">
        <f>IFERROR(MATCH(FN$3,'Bins 2025'!$D217:$ALO217,1),0)/1000</f>
        <v/>
      </c>
      <c r="FO217">
        <f>IFERROR(MATCH(FO$3,'Bins 2025'!$D217:$ALO217,1),0)/1000</f>
        <v/>
      </c>
      <c r="FP217">
        <f>IFERROR(MATCH(FP$3,'Bins 2025'!$D217:$ALO217,1),0)/1000</f>
        <v/>
      </c>
      <c r="FQ217">
        <f>IFERROR(MATCH(FQ$3,'Bins 2025'!$D217:$ALO217,1),0)/1000</f>
        <v/>
      </c>
      <c r="FR217">
        <f>IFERROR(MATCH(FR$3,'Bins 2025'!$D217:$ALO217,1),0)/1000</f>
        <v/>
      </c>
      <c r="FS217">
        <f>IFERROR(MATCH(FS$3,'Bins 2025'!$D217:$ALO217,1),0)/1000</f>
        <v/>
      </c>
      <c r="FT217">
        <f>IFERROR(MATCH(FT$3,'Bins 2025'!$D217:$ALO217,1),0)/1000</f>
        <v/>
      </c>
      <c r="FU217">
        <f>IFERROR(MATCH(FU$3,'Bins 2025'!$D217:$ALO217,1),0)/1000</f>
        <v/>
      </c>
      <c r="FV217">
        <f>IFERROR(MATCH(FV$3,'Bins 2025'!$D217:$ALO217,1),0)/1000</f>
        <v/>
      </c>
      <c r="FW217">
        <f>IFERROR(MATCH(FW$3,'Bins 2025'!$D217:$ALO217,1),0)/1000</f>
        <v/>
      </c>
      <c r="FX217">
        <f>IFERROR(MATCH(FX$3,'Bins 2025'!$D217:$ALO217,1),0)/1000</f>
        <v/>
      </c>
      <c r="FY217">
        <f>IFERROR(MATCH(FY$3,'Bins 2025'!$D217:$ALO217,1),0)/1000</f>
        <v/>
      </c>
      <c r="FZ217">
        <f>IFERROR(MATCH(FZ$3,'Bins 2025'!$D217:$ALO217,1),0)/1000</f>
        <v/>
      </c>
      <c r="GA217">
        <f>IFERROR(MATCH(GA$3,'Bins 2025'!$D217:$ALO217,1),0)/1000</f>
        <v/>
      </c>
      <c r="GB217">
        <f>IFERROR(MATCH(GB$3,'Bins 2025'!$D217:$ALO217,1),0)/1000</f>
        <v/>
      </c>
      <c r="GC217">
        <f>IFERROR(MATCH(GC$3,'Bins 2025'!$D217:$ALO217,1),0)/1000</f>
        <v/>
      </c>
      <c r="GD217">
        <f>IFERROR(MATCH(GD$3,'Bins 2025'!$D217:$ALO217,1),0)/1000</f>
        <v/>
      </c>
      <c r="GE217">
        <f>IFERROR(MATCH(GE$3,'Bins 2025'!$D217:$ALO217,1),0)/1000</f>
        <v/>
      </c>
      <c r="GF217">
        <f>IFERROR(MATCH(GF$3,'Bins 2025'!$D217:$ALO217,1),0)/1000</f>
        <v/>
      </c>
      <c r="GG217">
        <f>IFERROR(MATCH(GG$3,'Bins 2025'!$D217:$ALO217,1),0)/1000</f>
        <v/>
      </c>
      <c r="GH217">
        <f>IFERROR(MATCH(GH$3,'Bins 2025'!$D217:$ALO217,1),0)/1000</f>
        <v/>
      </c>
      <c r="GI217">
        <f>IFERROR(MATCH(GI$3,'Bins 2025'!$D217:$ALO217,1),0)/1000</f>
        <v/>
      </c>
      <c r="GJ217">
        <f>IFERROR(MATCH(GJ$3,'Bins 2025'!$D217:$ALO217,1),0)/1000</f>
        <v/>
      </c>
      <c r="GK217">
        <f>IFERROR(MATCH(GK$3,'Bins 2025'!$D217:$ALO217,1),0)/1000</f>
        <v/>
      </c>
      <c r="GL217">
        <f>IFERROR(MATCH(GL$3,'Bins 2025'!$D217:$ALO217,1),0)/1000</f>
        <v/>
      </c>
      <c r="GM217">
        <f>IFERROR(MATCH(GM$3,'Bins 2025'!$D217:$ALO217,1),0)/1000</f>
        <v/>
      </c>
      <c r="GN217">
        <f>IFERROR(MATCH(GN$3,'Bins 2025'!$D217:$ALO217,1),0)/1000</f>
        <v/>
      </c>
      <c r="GO217">
        <f>IFERROR(MATCH(GO$3,'Bins 2025'!$D217:$ALO217,1),0)/1000</f>
        <v/>
      </c>
      <c r="GP217">
        <f>IFERROR(MATCH(GP$3,'Bins 2025'!$D217:$ALO217,1),0)/1000</f>
        <v/>
      </c>
      <c r="GQ217">
        <f>IFERROR(MATCH(GQ$3,'Bins 2025'!$D217:$ALO217,1),0)/1000</f>
        <v/>
      </c>
      <c r="GR217">
        <f>IFERROR(MATCH(GR$3,'Bins 2025'!$D217:$ALO217,1),0)/1000</f>
        <v/>
      </c>
      <c r="GS217">
        <f>IFERROR(MATCH(GS$3,'Bins 2025'!$D217:$ALO217,1),0)/1000</f>
        <v/>
      </c>
      <c r="GT217">
        <f>IFERROR(MATCH(GT$3,'Bins 2025'!$D217:$ALO217,1),0)/1000</f>
        <v/>
      </c>
      <c r="GU217">
        <f>IFERROR(MATCH(GU$3,'Bins 2025'!$D217:$ALO217,1),0)/1000</f>
        <v/>
      </c>
    </row>
    <row r="218">
      <c r="B218">
        <f>Inputs!B218</f>
        <v/>
      </c>
      <c r="C218">
        <f>Inputs!K218</f>
        <v/>
      </c>
      <c r="D218">
        <f>N(Inputs!H218)</f>
        <v/>
      </c>
      <c r="E218">
        <f>IFERROR(MATCH(E$3,'Bins 2025'!$D218:$ALO218,1),0)/1000</f>
        <v/>
      </c>
      <c r="F218">
        <f>IFERROR(MATCH(F$3,'Bins 2025'!$D218:$ALO218,1),0)/1000</f>
        <v/>
      </c>
      <c r="G218">
        <f>IFERROR(MATCH(G$3,'Bins 2025'!$D218:$ALO218,1),0)/1000</f>
        <v/>
      </c>
      <c r="H218">
        <f>IFERROR(MATCH(H$3,'Bins 2025'!$D218:$ALO218,1),0)/1000</f>
        <v/>
      </c>
      <c r="I218">
        <f>IFERROR(MATCH(I$3,'Bins 2025'!$D218:$ALO218,1),0)/1000</f>
        <v/>
      </c>
      <c r="J218">
        <f>IFERROR(MATCH(J$3,'Bins 2025'!$D218:$ALO218,1),0)/1000</f>
        <v/>
      </c>
      <c r="K218">
        <f>IFERROR(MATCH(K$3,'Bins 2025'!$D218:$ALO218,1),0)/1000</f>
        <v/>
      </c>
      <c r="L218">
        <f>IFERROR(MATCH(L$3,'Bins 2025'!$D218:$ALO218,1),0)/1000</f>
        <v/>
      </c>
      <c r="M218">
        <f>IFERROR(MATCH(M$3,'Bins 2025'!$D218:$ALO218,1),0)/1000</f>
        <v/>
      </c>
      <c r="N218">
        <f>IFERROR(MATCH(N$3,'Bins 2025'!$D218:$ALO218,1),0)/1000</f>
        <v/>
      </c>
      <c r="O218">
        <f>IFERROR(MATCH(O$3,'Bins 2025'!$D218:$ALO218,1),0)/1000</f>
        <v/>
      </c>
      <c r="P218">
        <f>IFERROR(MATCH(P$3,'Bins 2025'!$D218:$ALO218,1),0)/1000</f>
        <v/>
      </c>
      <c r="Q218">
        <f>IFERROR(MATCH(Q$3,'Bins 2025'!$D218:$ALO218,1),0)/1000</f>
        <v/>
      </c>
      <c r="R218">
        <f>IFERROR(MATCH(R$3,'Bins 2025'!$D218:$ALO218,1),0)/1000</f>
        <v/>
      </c>
      <c r="S218">
        <f>IFERROR(MATCH(S$3,'Bins 2025'!$D218:$ALO218,1),0)/1000</f>
        <v/>
      </c>
      <c r="T218">
        <f>IFERROR(MATCH(T$3,'Bins 2025'!$D218:$ALO218,1),0)/1000</f>
        <v/>
      </c>
      <c r="U218">
        <f>IFERROR(MATCH(U$3,'Bins 2025'!$D218:$ALO218,1),0)/1000</f>
        <v/>
      </c>
      <c r="V218">
        <f>IFERROR(MATCH(V$3,'Bins 2025'!$D218:$ALO218,1),0)/1000</f>
        <v/>
      </c>
      <c r="W218">
        <f>IFERROR(MATCH(W$3,'Bins 2025'!$D218:$ALO218,1),0)/1000</f>
        <v/>
      </c>
      <c r="X218">
        <f>IFERROR(MATCH(X$3,'Bins 2025'!$D218:$ALO218,1),0)/1000</f>
        <v/>
      </c>
      <c r="Y218">
        <f>IFERROR(MATCH(Y$3,'Bins 2025'!$D218:$ALO218,1),0)/1000</f>
        <v/>
      </c>
      <c r="Z218">
        <f>IFERROR(MATCH(Z$3,'Bins 2025'!$D218:$ALO218,1),0)/1000</f>
        <v/>
      </c>
      <c r="AA218">
        <f>IFERROR(MATCH(AA$3,'Bins 2025'!$D218:$ALO218,1),0)/1000</f>
        <v/>
      </c>
      <c r="AB218">
        <f>IFERROR(MATCH(AB$3,'Bins 2025'!$D218:$ALO218,1),0)/1000</f>
        <v/>
      </c>
      <c r="AC218">
        <f>IFERROR(MATCH(AC$3,'Bins 2025'!$D218:$ALO218,1),0)/1000</f>
        <v/>
      </c>
      <c r="AD218">
        <f>IFERROR(MATCH(AD$3,'Bins 2025'!$D218:$ALO218,1),0)/1000</f>
        <v/>
      </c>
      <c r="AE218">
        <f>IFERROR(MATCH(AE$3,'Bins 2025'!$D218:$ALO218,1),0)/1000</f>
        <v/>
      </c>
      <c r="AF218">
        <f>IFERROR(MATCH(AF$3,'Bins 2025'!$D218:$ALO218,1),0)/1000</f>
        <v/>
      </c>
      <c r="AG218">
        <f>IFERROR(MATCH(AG$3,'Bins 2025'!$D218:$ALO218,1),0)/1000</f>
        <v/>
      </c>
      <c r="AH218">
        <f>IFERROR(MATCH(AH$3,'Bins 2025'!$D218:$ALO218,1),0)/1000</f>
        <v/>
      </c>
      <c r="AI218">
        <f>IFERROR(MATCH(AI$3,'Bins 2025'!$D218:$ALO218,1),0)/1000</f>
        <v/>
      </c>
      <c r="AJ218">
        <f>IFERROR(MATCH(AJ$3,'Bins 2025'!$D218:$ALO218,1),0)/1000</f>
        <v/>
      </c>
      <c r="AK218">
        <f>IFERROR(MATCH(AK$3,'Bins 2025'!$D218:$ALO218,1),0)/1000</f>
        <v/>
      </c>
      <c r="AL218">
        <f>IFERROR(MATCH(AL$3,'Bins 2025'!$D218:$ALO218,1),0)/1000</f>
        <v/>
      </c>
      <c r="AM218">
        <f>IFERROR(MATCH(AM$3,'Bins 2025'!$D218:$ALO218,1),0)/1000</f>
        <v/>
      </c>
      <c r="AN218">
        <f>IFERROR(MATCH(AN$3,'Bins 2025'!$D218:$ALO218,1),0)/1000</f>
        <v/>
      </c>
      <c r="AO218">
        <f>IFERROR(MATCH(AO$3,'Bins 2025'!$D218:$ALO218,1),0)/1000</f>
        <v/>
      </c>
      <c r="AP218">
        <f>IFERROR(MATCH(AP$3,'Bins 2025'!$D218:$ALO218,1),0)/1000</f>
        <v/>
      </c>
      <c r="AQ218">
        <f>IFERROR(MATCH(AQ$3,'Bins 2025'!$D218:$ALO218,1),0)/1000</f>
        <v/>
      </c>
      <c r="AR218">
        <f>IFERROR(MATCH(AR$3,'Bins 2025'!$D218:$ALO218,1),0)/1000</f>
        <v/>
      </c>
      <c r="AS218">
        <f>IFERROR(MATCH(AS$3,'Bins 2025'!$D218:$ALO218,1),0)/1000</f>
        <v/>
      </c>
      <c r="AT218">
        <f>IFERROR(MATCH(AT$3,'Bins 2025'!$D218:$ALO218,1),0)/1000</f>
        <v/>
      </c>
      <c r="AU218">
        <f>IFERROR(MATCH(AU$3,'Bins 2025'!$D218:$ALO218,1),0)/1000</f>
        <v/>
      </c>
      <c r="AV218">
        <f>IFERROR(MATCH(AV$3,'Bins 2025'!$D218:$ALO218,1),0)/1000</f>
        <v/>
      </c>
      <c r="AW218">
        <f>IFERROR(MATCH(AW$3,'Bins 2025'!$D218:$ALO218,1),0)/1000</f>
        <v/>
      </c>
      <c r="AX218">
        <f>IFERROR(MATCH(AX$3,'Bins 2025'!$D218:$ALO218,1),0)/1000</f>
        <v/>
      </c>
      <c r="AY218">
        <f>IFERROR(MATCH(AY$3,'Bins 2025'!$D218:$ALO218,1),0)/1000</f>
        <v/>
      </c>
      <c r="AZ218">
        <f>IFERROR(MATCH(AZ$3,'Bins 2025'!$D218:$ALO218,1),0)/1000</f>
        <v/>
      </c>
      <c r="BA218">
        <f>IFERROR(MATCH(BA$3,'Bins 2025'!$D218:$ALO218,1),0)/1000</f>
        <v/>
      </c>
      <c r="BB218">
        <f>IFERROR(MATCH(BB$3,'Bins 2025'!$D218:$ALO218,1),0)/1000</f>
        <v/>
      </c>
      <c r="BC218">
        <f>IFERROR(MATCH(BC$3,'Bins 2025'!$D218:$ALO218,1),0)/1000</f>
        <v/>
      </c>
      <c r="BD218">
        <f>IFERROR(MATCH(BD$3,'Bins 2025'!$D218:$ALO218,1),0)/1000</f>
        <v/>
      </c>
      <c r="BE218">
        <f>IFERROR(MATCH(BE$3,'Bins 2025'!$D218:$ALO218,1),0)/1000</f>
        <v/>
      </c>
      <c r="BF218">
        <f>IFERROR(MATCH(BF$3,'Bins 2025'!$D218:$ALO218,1),0)/1000</f>
        <v/>
      </c>
      <c r="BG218">
        <f>IFERROR(MATCH(BG$3,'Bins 2025'!$D218:$ALO218,1),0)/1000</f>
        <v/>
      </c>
      <c r="BH218">
        <f>IFERROR(MATCH(BH$3,'Bins 2025'!$D218:$ALO218,1),0)/1000</f>
        <v/>
      </c>
      <c r="BI218">
        <f>IFERROR(MATCH(BI$3,'Bins 2025'!$D218:$ALO218,1),0)/1000</f>
        <v/>
      </c>
      <c r="BJ218">
        <f>IFERROR(MATCH(BJ$3,'Bins 2025'!$D218:$ALO218,1),0)/1000</f>
        <v/>
      </c>
      <c r="BK218">
        <f>IFERROR(MATCH(BK$3,'Bins 2025'!$D218:$ALO218,1),0)/1000</f>
        <v/>
      </c>
      <c r="BL218">
        <f>IFERROR(MATCH(BL$3,'Bins 2025'!$D218:$ALO218,1),0)/1000</f>
        <v/>
      </c>
      <c r="BM218">
        <f>IFERROR(MATCH(BM$3,'Bins 2025'!$D218:$ALO218,1),0)/1000</f>
        <v/>
      </c>
      <c r="BN218">
        <f>IFERROR(MATCH(BN$3,'Bins 2025'!$D218:$ALO218,1),0)/1000</f>
        <v/>
      </c>
      <c r="BO218">
        <f>IFERROR(MATCH(BO$3,'Bins 2025'!$D218:$ALO218,1),0)/1000</f>
        <v/>
      </c>
      <c r="BP218">
        <f>IFERROR(MATCH(BP$3,'Bins 2025'!$D218:$ALO218,1),0)/1000</f>
        <v/>
      </c>
      <c r="BQ218">
        <f>IFERROR(MATCH(BQ$3,'Bins 2025'!$D218:$ALO218,1),0)/1000</f>
        <v/>
      </c>
      <c r="BR218">
        <f>IFERROR(MATCH(BR$3,'Bins 2025'!$D218:$ALO218,1),0)/1000</f>
        <v/>
      </c>
      <c r="BS218">
        <f>IFERROR(MATCH(BS$3,'Bins 2025'!$D218:$ALO218,1),0)/1000</f>
        <v/>
      </c>
      <c r="BT218">
        <f>IFERROR(MATCH(BT$3,'Bins 2025'!$D218:$ALO218,1),0)/1000</f>
        <v/>
      </c>
      <c r="BU218">
        <f>IFERROR(MATCH(BU$3,'Bins 2025'!$D218:$ALO218,1),0)/1000</f>
        <v/>
      </c>
      <c r="BV218">
        <f>IFERROR(MATCH(BV$3,'Bins 2025'!$D218:$ALO218,1),0)/1000</f>
        <v/>
      </c>
      <c r="BW218">
        <f>IFERROR(MATCH(BW$3,'Bins 2025'!$D218:$ALO218,1),0)/1000</f>
        <v/>
      </c>
      <c r="BX218">
        <f>IFERROR(MATCH(BX$3,'Bins 2025'!$D218:$ALO218,1),0)/1000</f>
        <v/>
      </c>
      <c r="BY218">
        <f>IFERROR(MATCH(BY$3,'Bins 2025'!$D218:$ALO218,1),0)/1000</f>
        <v/>
      </c>
      <c r="BZ218">
        <f>IFERROR(MATCH(BZ$3,'Bins 2025'!$D218:$ALO218,1),0)/1000</f>
        <v/>
      </c>
      <c r="CA218">
        <f>IFERROR(MATCH(CA$3,'Bins 2025'!$D218:$ALO218,1),0)/1000</f>
        <v/>
      </c>
      <c r="CB218">
        <f>IFERROR(MATCH(CB$3,'Bins 2025'!$D218:$ALO218,1),0)/1000</f>
        <v/>
      </c>
      <c r="CC218">
        <f>IFERROR(MATCH(CC$3,'Bins 2025'!$D218:$ALO218,1),0)/1000</f>
        <v/>
      </c>
      <c r="CD218">
        <f>IFERROR(MATCH(CD$3,'Bins 2025'!$D218:$ALO218,1),0)/1000</f>
        <v/>
      </c>
      <c r="CE218">
        <f>IFERROR(MATCH(CE$3,'Bins 2025'!$D218:$ALO218,1),0)/1000</f>
        <v/>
      </c>
      <c r="CF218">
        <f>IFERROR(MATCH(CF$3,'Bins 2025'!$D218:$ALO218,1),0)/1000</f>
        <v/>
      </c>
      <c r="CG218">
        <f>IFERROR(MATCH(CG$3,'Bins 2025'!$D218:$ALO218,1),0)/1000</f>
        <v/>
      </c>
      <c r="CH218">
        <f>IFERROR(MATCH(CH$3,'Bins 2025'!$D218:$ALO218,1),0)/1000</f>
        <v/>
      </c>
      <c r="CI218">
        <f>IFERROR(MATCH(CI$3,'Bins 2025'!$D218:$ALO218,1),0)/1000</f>
        <v/>
      </c>
      <c r="CJ218">
        <f>IFERROR(MATCH(CJ$3,'Bins 2025'!$D218:$ALO218,1),0)/1000</f>
        <v/>
      </c>
      <c r="CK218">
        <f>IFERROR(MATCH(CK$3,'Bins 2025'!$D218:$ALO218,1),0)/1000</f>
        <v/>
      </c>
      <c r="CL218">
        <f>IFERROR(MATCH(CL$3,'Bins 2025'!$D218:$ALO218,1),0)/1000</f>
        <v/>
      </c>
      <c r="CM218">
        <f>IFERROR(MATCH(CM$3,'Bins 2025'!$D218:$ALO218,1),0)/1000</f>
        <v/>
      </c>
      <c r="CN218">
        <f>IFERROR(MATCH(CN$3,'Bins 2025'!$D218:$ALO218,1),0)/1000</f>
        <v/>
      </c>
      <c r="CO218">
        <f>IFERROR(MATCH(CO$3,'Bins 2025'!$D218:$ALO218,1),0)/1000</f>
        <v/>
      </c>
      <c r="CP218">
        <f>IFERROR(MATCH(CP$3,'Bins 2025'!$D218:$ALO218,1),0)/1000</f>
        <v/>
      </c>
      <c r="CQ218">
        <f>IFERROR(MATCH(CQ$3,'Bins 2025'!$D218:$ALO218,1),0)/1000</f>
        <v/>
      </c>
      <c r="CR218">
        <f>IFERROR(MATCH(CR$3,'Bins 2025'!$D218:$ALO218,1),0)/1000</f>
        <v/>
      </c>
      <c r="CS218">
        <f>IFERROR(MATCH(CS$3,'Bins 2025'!$D218:$ALO218,1),0)/1000</f>
        <v/>
      </c>
      <c r="CT218">
        <f>IFERROR(MATCH(CT$3,'Bins 2025'!$D218:$ALO218,1),0)/1000</f>
        <v/>
      </c>
      <c r="CU218">
        <f>IFERROR(MATCH(CU$3,'Bins 2025'!$D218:$ALO218,1),0)/1000</f>
        <v/>
      </c>
      <c r="CV218">
        <f>IFERROR(MATCH(CV$3,'Bins 2025'!$D218:$ALO218,1),0)/1000</f>
        <v/>
      </c>
      <c r="CW218">
        <f>IFERROR(MATCH(CW$3,'Bins 2025'!$D218:$ALO218,1),0)/1000</f>
        <v/>
      </c>
      <c r="CX218">
        <f>IFERROR(MATCH(CX$3,'Bins 2025'!$D218:$ALO218,1),0)/1000</f>
        <v/>
      </c>
      <c r="CY218">
        <f>IFERROR(MATCH(CY$3,'Bins 2025'!$D218:$ALO218,1),0)/1000</f>
        <v/>
      </c>
      <c r="CZ218">
        <f>IFERROR(MATCH(CZ$3,'Bins 2025'!$D218:$ALO218,1),0)/1000</f>
        <v/>
      </c>
      <c r="DA218">
        <f>IFERROR(MATCH(DA$3,'Bins 2025'!$D218:$ALO218,1),0)/1000</f>
        <v/>
      </c>
      <c r="DB218">
        <f>IFERROR(MATCH(DB$3,'Bins 2025'!$D218:$ALO218,1),0)/1000</f>
        <v/>
      </c>
      <c r="DC218">
        <f>IFERROR(MATCH(DC$3,'Bins 2025'!$D218:$ALO218,1),0)/1000</f>
        <v/>
      </c>
      <c r="DD218">
        <f>IFERROR(MATCH(DD$3,'Bins 2025'!$D218:$ALO218,1),0)/1000</f>
        <v/>
      </c>
      <c r="DE218">
        <f>IFERROR(MATCH(DE$3,'Bins 2025'!$D218:$ALO218,1),0)/1000</f>
        <v/>
      </c>
      <c r="DF218">
        <f>IFERROR(MATCH(DF$3,'Bins 2025'!$D218:$ALO218,1),0)/1000</f>
        <v/>
      </c>
      <c r="DG218">
        <f>IFERROR(MATCH(DG$3,'Bins 2025'!$D218:$ALO218,1),0)/1000</f>
        <v/>
      </c>
      <c r="DH218">
        <f>IFERROR(MATCH(DH$3,'Bins 2025'!$D218:$ALO218,1),0)/1000</f>
        <v/>
      </c>
      <c r="DI218">
        <f>IFERROR(MATCH(DI$3,'Bins 2025'!$D218:$ALO218,1),0)/1000</f>
        <v/>
      </c>
      <c r="DJ218">
        <f>IFERROR(MATCH(DJ$3,'Bins 2025'!$D218:$ALO218,1),0)/1000</f>
        <v/>
      </c>
      <c r="DK218">
        <f>IFERROR(MATCH(DK$3,'Bins 2025'!$D218:$ALO218,1),0)/1000</f>
        <v/>
      </c>
      <c r="DL218">
        <f>IFERROR(MATCH(DL$3,'Bins 2025'!$D218:$ALO218,1),0)/1000</f>
        <v/>
      </c>
      <c r="DM218">
        <f>IFERROR(MATCH(DM$3,'Bins 2025'!$D218:$ALO218,1),0)/1000</f>
        <v/>
      </c>
      <c r="DN218">
        <f>IFERROR(MATCH(DN$3,'Bins 2025'!$D218:$ALO218,1),0)/1000</f>
        <v/>
      </c>
      <c r="DO218">
        <f>IFERROR(MATCH(DO$3,'Bins 2025'!$D218:$ALO218,1),0)/1000</f>
        <v/>
      </c>
      <c r="DP218">
        <f>IFERROR(MATCH(DP$3,'Bins 2025'!$D218:$ALO218,1),0)/1000</f>
        <v/>
      </c>
      <c r="DQ218">
        <f>IFERROR(MATCH(DQ$3,'Bins 2025'!$D218:$ALO218,1),0)/1000</f>
        <v/>
      </c>
      <c r="DR218">
        <f>IFERROR(MATCH(DR$3,'Bins 2025'!$D218:$ALO218,1),0)/1000</f>
        <v/>
      </c>
      <c r="DS218">
        <f>IFERROR(MATCH(DS$3,'Bins 2025'!$D218:$ALO218,1),0)/1000</f>
        <v/>
      </c>
      <c r="DT218">
        <f>IFERROR(MATCH(DT$3,'Bins 2025'!$D218:$ALO218,1),0)/1000</f>
        <v/>
      </c>
      <c r="DU218">
        <f>IFERROR(MATCH(DU$3,'Bins 2025'!$D218:$ALO218,1),0)/1000</f>
        <v/>
      </c>
      <c r="DV218">
        <f>IFERROR(MATCH(DV$3,'Bins 2025'!$D218:$ALO218,1),0)/1000</f>
        <v/>
      </c>
      <c r="DW218">
        <f>IFERROR(MATCH(DW$3,'Bins 2025'!$D218:$ALO218,1),0)/1000</f>
        <v/>
      </c>
      <c r="DX218">
        <f>IFERROR(MATCH(DX$3,'Bins 2025'!$D218:$ALO218,1),0)/1000</f>
        <v/>
      </c>
      <c r="DY218">
        <f>IFERROR(MATCH(DY$3,'Bins 2025'!$D218:$ALO218,1),0)/1000</f>
        <v/>
      </c>
      <c r="DZ218">
        <f>IFERROR(MATCH(DZ$3,'Bins 2025'!$D218:$ALO218,1),0)/1000</f>
        <v/>
      </c>
      <c r="EA218">
        <f>IFERROR(MATCH(EA$3,'Bins 2025'!$D218:$ALO218,1),0)/1000</f>
        <v/>
      </c>
      <c r="EB218">
        <f>IFERROR(MATCH(EB$3,'Bins 2025'!$D218:$ALO218,1),0)/1000</f>
        <v/>
      </c>
      <c r="EC218">
        <f>IFERROR(MATCH(EC$3,'Bins 2025'!$D218:$ALO218,1),0)/1000</f>
        <v/>
      </c>
      <c r="ED218">
        <f>IFERROR(MATCH(ED$3,'Bins 2025'!$D218:$ALO218,1),0)/1000</f>
        <v/>
      </c>
      <c r="EE218">
        <f>IFERROR(MATCH(EE$3,'Bins 2025'!$D218:$ALO218,1),0)/1000</f>
        <v/>
      </c>
      <c r="EF218">
        <f>IFERROR(MATCH(EF$3,'Bins 2025'!$D218:$ALO218,1),0)/1000</f>
        <v/>
      </c>
      <c r="EG218">
        <f>IFERROR(MATCH(EG$3,'Bins 2025'!$D218:$ALO218,1),0)/1000</f>
        <v/>
      </c>
      <c r="EH218">
        <f>IFERROR(MATCH(EH$3,'Bins 2025'!$D218:$ALO218,1),0)/1000</f>
        <v/>
      </c>
      <c r="EI218">
        <f>IFERROR(MATCH(EI$3,'Bins 2025'!$D218:$ALO218,1),0)/1000</f>
        <v/>
      </c>
      <c r="EJ218">
        <f>IFERROR(MATCH(EJ$3,'Bins 2025'!$D218:$ALO218,1),0)/1000</f>
        <v/>
      </c>
      <c r="EK218">
        <f>IFERROR(MATCH(EK$3,'Bins 2025'!$D218:$ALO218,1),0)/1000</f>
        <v/>
      </c>
      <c r="EL218">
        <f>IFERROR(MATCH(EL$3,'Bins 2025'!$D218:$ALO218,1),0)/1000</f>
        <v/>
      </c>
      <c r="EM218">
        <f>IFERROR(MATCH(EM$3,'Bins 2025'!$D218:$ALO218,1),0)/1000</f>
        <v/>
      </c>
      <c r="EN218">
        <f>IFERROR(MATCH(EN$3,'Bins 2025'!$D218:$ALO218,1),0)/1000</f>
        <v/>
      </c>
      <c r="EO218">
        <f>IFERROR(MATCH(EO$3,'Bins 2025'!$D218:$ALO218,1),0)/1000</f>
        <v/>
      </c>
      <c r="EP218">
        <f>IFERROR(MATCH(EP$3,'Bins 2025'!$D218:$ALO218,1),0)/1000</f>
        <v/>
      </c>
      <c r="EQ218">
        <f>IFERROR(MATCH(EQ$3,'Bins 2025'!$D218:$ALO218,1),0)/1000</f>
        <v/>
      </c>
      <c r="ER218">
        <f>IFERROR(MATCH(ER$3,'Bins 2025'!$D218:$ALO218,1),0)/1000</f>
        <v/>
      </c>
      <c r="ES218">
        <f>IFERROR(MATCH(ES$3,'Bins 2025'!$D218:$ALO218,1),0)/1000</f>
        <v/>
      </c>
      <c r="ET218">
        <f>IFERROR(MATCH(ET$3,'Bins 2025'!$D218:$ALO218,1),0)/1000</f>
        <v/>
      </c>
      <c r="EU218">
        <f>IFERROR(MATCH(EU$3,'Bins 2025'!$D218:$ALO218,1),0)/1000</f>
        <v/>
      </c>
      <c r="EV218">
        <f>IFERROR(MATCH(EV$3,'Bins 2025'!$D218:$ALO218,1),0)/1000</f>
        <v/>
      </c>
      <c r="EW218">
        <f>IFERROR(MATCH(EW$3,'Bins 2025'!$D218:$ALO218,1),0)/1000</f>
        <v/>
      </c>
      <c r="EX218">
        <f>IFERROR(MATCH(EX$3,'Bins 2025'!$D218:$ALO218,1),0)/1000</f>
        <v/>
      </c>
      <c r="EY218">
        <f>IFERROR(MATCH(EY$3,'Bins 2025'!$D218:$ALO218,1),0)/1000</f>
        <v/>
      </c>
      <c r="EZ218">
        <f>IFERROR(MATCH(EZ$3,'Bins 2025'!$D218:$ALO218,1),0)/1000</f>
        <v/>
      </c>
      <c r="FA218">
        <f>IFERROR(MATCH(FA$3,'Bins 2025'!$D218:$ALO218,1),0)/1000</f>
        <v/>
      </c>
      <c r="FB218">
        <f>IFERROR(MATCH(FB$3,'Bins 2025'!$D218:$ALO218,1),0)/1000</f>
        <v/>
      </c>
      <c r="FC218">
        <f>IFERROR(MATCH(FC$3,'Bins 2025'!$D218:$ALO218,1),0)/1000</f>
        <v/>
      </c>
      <c r="FD218">
        <f>IFERROR(MATCH(FD$3,'Bins 2025'!$D218:$ALO218,1),0)/1000</f>
        <v/>
      </c>
      <c r="FE218">
        <f>IFERROR(MATCH(FE$3,'Bins 2025'!$D218:$ALO218,1),0)/1000</f>
        <v/>
      </c>
      <c r="FF218">
        <f>IFERROR(MATCH(FF$3,'Bins 2025'!$D218:$ALO218,1),0)/1000</f>
        <v/>
      </c>
      <c r="FG218">
        <f>IFERROR(MATCH(FG$3,'Bins 2025'!$D218:$ALO218,1),0)/1000</f>
        <v/>
      </c>
      <c r="FH218">
        <f>IFERROR(MATCH(FH$3,'Bins 2025'!$D218:$ALO218,1),0)/1000</f>
        <v/>
      </c>
      <c r="FI218">
        <f>IFERROR(MATCH(FI$3,'Bins 2025'!$D218:$ALO218,1),0)/1000</f>
        <v/>
      </c>
      <c r="FJ218">
        <f>IFERROR(MATCH(FJ$3,'Bins 2025'!$D218:$ALO218,1),0)/1000</f>
        <v/>
      </c>
      <c r="FK218">
        <f>IFERROR(MATCH(FK$3,'Bins 2025'!$D218:$ALO218,1),0)/1000</f>
        <v/>
      </c>
      <c r="FL218">
        <f>IFERROR(MATCH(FL$3,'Bins 2025'!$D218:$ALO218,1),0)/1000</f>
        <v/>
      </c>
      <c r="FM218">
        <f>IFERROR(MATCH(FM$3,'Bins 2025'!$D218:$ALO218,1),0)/1000</f>
        <v/>
      </c>
      <c r="FN218">
        <f>IFERROR(MATCH(FN$3,'Bins 2025'!$D218:$ALO218,1),0)/1000</f>
        <v/>
      </c>
      <c r="FO218">
        <f>IFERROR(MATCH(FO$3,'Bins 2025'!$D218:$ALO218,1),0)/1000</f>
        <v/>
      </c>
      <c r="FP218">
        <f>IFERROR(MATCH(FP$3,'Bins 2025'!$D218:$ALO218,1),0)/1000</f>
        <v/>
      </c>
      <c r="FQ218">
        <f>IFERROR(MATCH(FQ$3,'Bins 2025'!$D218:$ALO218,1),0)/1000</f>
        <v/>
      </c>
      <c r="FR218">
        <f>IFERROR(MATCH(FR$3,'Bins 2025'!$D218:$ALO218,1),0)/1000</f>
        <v/>
      </c>
      <c r="FS218">
        <f>IFERROR(MATCH(FS$3,'Bins 2025'!$D218:$ALO218,1),0)/1000</f>
        <v/>
      </c>
      <c r="FT218">
        <f>IFERROR(MATCH(FT$3,'Bins 2025'!$D218:$ALO218,1),0)/1000</f>
        <v/>
      </c>
      <c r="FU218">
        <f>IFERROR(MATCH(FU$3,'Bins 2025'!$D218:$ALO218,1),0)/1000</f>
        <v/>
      </c>
      <c r="FV218">
        <f>IFERROR(MATCH(FV$3,'Bins 2025'!$D218:$ALO218,1),0)/1000</f>
        <v/>
      </c>
      <c r="FW218">
        <f>IFERROR(MATCH(FW$3,'Bins 2025'!$D218:$ALO218,1),0)/1000</f>
        <v/>
      </c>
      <c r="FX218">
        <f>IFERROR(MATCH(FX$3,'Bins 2025'!$D218:$ALO218,1),0)/1000</f>
        <v/>
      </c>
      <c r="FY218">
        <f>IFERROR(MATCH(FY$3,'Bins 2025'!$D218:$ALO218,1),0)/1000</f>
        <v/>
      </c>
      <c r="FZ218">
        <f>IFERROR(MATCH(FZ$3,'Bins 2025'!$D218:$ALO218,1),0)/1000</f>
        <v/>
      </c>
      <c r="GA218">
        <f>IFERROR(MATCH(GA$3,'Bins 2025'!$D218:$ALO218,1),0)/1000</f>
        <v/>
      </c>
      <c r="GB218">
        <f>IFERROR(MATCH(GB$3,'Bins 2025'!$D218:$ALO218,1),0)/1000</f>
        <v/>
      </c>
      <c r="GC218">
        <f>IFERROR(MATCH(GC$3,'Bins 2025'!$D218:$ALO218,1),0)/1000</f>
        <v/>
      </c>
      <c r="GD218">
        <f>IFERROR(MATCH(GD$3,'Bins 2025'!$D218:$ALO218,1),0)/1000</f>
        <v/>
      </c>
      <c r="GE218">
        <f>IFERROR(MATCH(GE$3,'Bins 2025'!$D218:$ALO218,1),0)/1000</f>
        <v/>
      </c>
      <c r="GF218">
        <f>IFERROR(MATCH(GF$3,'Bins 2025'!$D218:$ALO218,1),0)/1000</f>
        <v/>
      </c>
      <c r="GG218">
        <f>IFERROR(MATCH(GG$3,'Bins 2025'!$D218:$ALO218,1),0)/1000</f>
        <v/>
      </c>
      <c r="GH218">
        <f>IFERROR(MATCH(GH$3,'Bins 2025'!$D218:$ALO218,1),0)/1000</f>
        <v/>
      </c>
      <c r="GI218">
        <f>IFERROR(MATCH(GI$3,'Bins 2025'!$D218:$ALO218,1),0)/1000</f>
        <v/>
      </c>
      <c r="GJ218">
        <f>IFERROR(MATCH(GJ$3,'Bins 2025'!$D218:$ALO218,1),0)/1000</f>
        <v/>
      </c>
      <c r="GK218">
        <f>IFERROR(MATCH(GK$3,'Bins 2025'!$D218:$ALO218,1),0)/1000</f>
        <v/>
      </c>
      <c r="GL218">
        <f>IFERROR(MATCH(GL$3,'Bins 2025'!$D218:$ALO218,1),0)/1000</f>
        <v/>
      </c>
      <c r="GM218">
        <f>IFERROR(MATCH(GM$3,'Bins 2025'!$D218:$ALO218,1),0)/1000</f>
        <v/>
      </c>
      <c r="GN218">
        <f>IFERROR(MATCH(GN$3,'Bins 2025'!$D218:$ALO218,1),0)/1000</f>
        <v/>
      </c>
      <c r="GO218">
        <f>IFERROR(MATCH(GO$3,'Bins 2025'!$D218:$ALO218,1),0)/1000</f>
        <v/>
      </c>
      <c r="GP218">
        <f>IFERROR(MATCH(GP$3,'Bins 2025'!$D218:$ALO218,1),0)/1000</f>
        <v/>
      </c>
      <c r="GQ218">
        <f>IFERROR(MATCH(GQ$3,'Bins 2025'!$D218:$ALO218,1),0)/1000</f>
        <v/>
      </c>
      <c r="GR218">
        <f>IFERROR(MATCH(GR$3,'Bins 2025'!$D218:$ALO218,1),0)/1000</f>
        <v/>
      </c>
      <c r="GS218">
        <f>IFERROR(MATCH(GS$3,'Bins 2025'!$D218:$ALO218,1),0)/1000</f>
        <v/>
      </c>
      <c r="GT218">
        <f>IFERROR(MATCH(GT$3,'Bins 2025'!$D218:$ALO218,1),0)/1000</f>
        <v/>
      </c>
      <c r="GU218">
        <f>IFERROR(MATCH(GU$3,'Bins 2025'!$D218:$ALO218,1),0)/1000</f>
        <v/>
      </c>
    </row>
    <row r="219">
      <c r="B219">
        <f>Inputs!B219</f>
        <v/>
      </c>
      <c r="C219">
        <f>Inputs!K219</f>
        <v/>
      </c>
      <c r="D219">
        <f>N(Inputs!H219)</f>
        <v/>
      </c>
      <c r="E219">
        <f>IFERROR(MATCH(E$3,'Bins 2025'!$D219:$ALO219,1),0)/1000</f>
        <v/>
      </c>
      <c r="F219">
        <f>IFERROR(MATCH(F$3,'Bins 2025'!$D219:$ALO219,1),0)/1000</f>
        <v/>
      </c>
      <c r="G219">
        <f>IFERROR(MATCH(G$3,'Bins 2025'!$D219:$ALO219,1),0)/1000</f>
        <v/>
      </c>
      <c r="H219">
        <f>IFERROR(MATCH(H$3,'Bins 2025'!$D219:$ALO219,1),0)/1000</f>
        <v/>
      </c>
      <c r="I219">
        <f>IFERROR(MATCH(I$3,'Bins 2025'!$D219:$ALO219,1),0)/1000</f>
        <v/>
      </c>
      <c r="J219">
        <f>IFERROR(MATCH(J$3,'Bins 2025'!$D219:$ALO219,1),0)/1000</f>
        <v/>
      </c>
      <c r="K219">
        <f>IFERROR(MATCH(K$3,'Bins 2025'!$D219:$ALO219,1),0)/1000</f>
        <v/>
      </c>
      <c r="L219">
        <f>IFERROR(MATCH(L$3,'Bins 2025'!$D219:$ALO219,1),0)/1000</f>
        <v/>
      </c>
      <c r="M219">
        <f>IFERROR(MATCH(M$3,'Bins 2025'!$D219:$ALO219,1),0)/1000</f>
        <v/>
      </c>
      <c r="N219">
        <f>IFERROR(MATCH(N$3,'Bins 2025'!$D219:$ALO219,1),0)/1000</f>
        <v/>
      </c>
      <c r="O219">
        <f>IFERROR(MATCH(O$3,'Bins 2025'!$D219:$ALO219,1),0)/1000</f>
        <v/>
      </c>
      <c r="P219">
        <f>IFERROR(MATCH(P$3,'Bins 2025'!$D219:$ALO219,1),0)/1000</f>
        <v/>
      </c>
      <c r="Q219">
        <f>IFERROR(MATCH(Q$3,'Bins 2025'!$D219:$ALO219,1),0)/1000</f>
        <v/>
      </c>
      <c r="R219">
        <f>IFERROR(MATCH(R$3,'Bins 2025'!$D219:$ALO219,1),0)/1000</f>
        <v/>
      </c>
      <c r="S219">
        <f>IFERROR(MATCH(S$3,'Bins 2025'!$D219:$ALO219,1),0)/1000</f>
        <v/>
      </c>
      <c r="T219">
        <f>IFERROR(MATCH(T$3,'Bins 2025'!$D219:$ALO219,1),0)/1000</f>
        <v/>
      </c>
      <c r="U219">
        <f>IFERROR(MATCH(U$3,'Bins 2025'!$D219:$ALO219,1),0)/1000</f>
        <v/>
      </c>
      <c r="V219">
        <f>IFERROR(MATCH(V$3,'Bins 2025'!$D219:$ALO219,1),0)/1000</f>
        <v/>
      </c>
      <c r="W219">
        <f>IFERROR(MATCH(W$3,'Bins 2025'!$D219:$ALO219,1),0)/1000</f>
        <v/>
      </c>
      <c r="X219">
        <f>IFERROR(MATCH(X$3,'Bins 2025'!$D219:$ALO219,1),0)/1000</f>
        <v/>
      </c>
      <c r="Y219">
        <f>IFERROR(MATCH(Y$3,'Bins 2025'!$D219:$ALO219,1),0)/1000</f>
        <v/>
      </c>
      <c r="Z219">
        <f>IFERROR(MATCH(Z$3,'Bins 2025'!$D219:$ALO219,1),0)/1000</f>
        <v/>
      </c>
      <c r="AA219">
        <f>IFERROR(MATCH(AA$3,'Bins 2025'!$D219:$ALO219,1),0)/1000</f>
        <v/>
      </c>
      <c r="AB219">
        <f>IFERROR(MATCH(AB$3,'Bins 2025'!$D219:$ALO219,1),0)/1000</f>
        <v/>
      </c>
      <c r="AC219">
        <f>IFERROR(MATCH(AC$3,'Bins 2025'!$D219:$ALO219,1),0)/1000</f>
        <v/>
      </c>
      <c r="AD219">
        <f>IFERROR(MATCH(AD$3,'Bins 2025'!$D219:$ALO219,1),0)/1000</f>
        <v/>
      </c>
      <c r="AE219">
        <f>IFERROR(MATCH(AE$3,'Bins 2025'!$D219:$ALO219,1),0)/1000</f>
        <v/>
      </c>
      <c r="AF219">
        <f>IFERROR(MATCH(AF$3,'Bins 2025'!$D219:$ALO219,1),0)/1000</f>
        <v/>
      </c>
      <c r="AG219">
        <f>IFERROR(MATCH(AG$3,'Bins 2025'!$D219:$ALO219,1),0)/1000</f>
        <v/>
      </c>
      <c r="AH219">
        <f>IFERROR(MATCH(AH$3,'Bins 2025'!$D219:$ALO219,1),0)/1000</f>
        <v/>
      </c>
      <c r="AI219">
        <f>IFERROR(MATCH(AI$3,'Bins 2025'!$D219:$ALO219,1),0)/1000</f>
        <v/>
      </c>
      <c r="AJ219">
        <f>IFERROR(MATCH(AJ$3,'Bins 2025'!$D219:$ALO219,1),0)/1000</f>
        <v/>
      </c>
      <c r="AK219">
        <f>IFERROR(MATCH(AK$3,'Bins 2025'!$D219:$ALO219,1),0)/1000</f>
        <v/>
      </c>
      <c r="AL219">
        <f>IFERROR(MATCH(AL$3,'Bins 2025'!$D219:$ALO219,1),0)/1000</f>
        <v/>
      </c>
      <c r="AM219">
        <f>IFERROR(MATCH(AM$3,'Bins 2025'!$D219:$ALO219,1),0)/1000</f>
        <v/>
      </c>
      <c r="AN219">
        <f>IFERROR(MATCH(AN$3,'Bins 2025'!$D219:$ALO219,1),0)/1000</f>
        <v/>
      </c>
      <c r="AO219">
        <f>IFERROR(MATCH(AO$3,'Bins 2025'!$D219:$ALO219,1),0)/1000</f>
        <v/>
      </c>
      <c r="AP219">
        <f>IFERROR(MATCH(AP$3,'Bins 2025'!$D219:$ALO219,1),0)/1000</f>
        <v/>
      </c>
      <c r="AQ219">
        <f>IFERROR(MATCH(AQ$3,'Bins 2025'!$D219:$ALO219,1),0)/1000</f>
        <v/>
      </c>
      <c r="AR219">
        <f>IFERROR(MATCH(AR$3,'Bins 2025'!$D219:$ALO219,1),0)/1000</f>
        <v/>
      </c>
      <c r="AS219">
        <f>IFERROR(MATCH(AS$3,'Bins 2025'!$D219:$ALO219,1),0)/1000</f>
        <v/>
      </c>
      <c r="AT219">
        <f>IFERROR(MATCH(AT$3,'Bins 2025'!$D219:$ALO219,1),0)/1000</f>
        <v/>
      </c>
      <c r="AU219">
        <f>IFERROR(MATCH(AU$3,'Bins 2025'!$D219:$ALO219,1),0)/1000</f>
        <v/>
      </c>
      <c r="AV219">
        <f>IFERROR(MATCH(AV$3,'Bins 2025'!$D219:$ALO219,1),0)/1000</f>
        <v/>
      </c>
      <c r="AW219">
        <f>IFERROR(MATCH(AW$3,'Bins 2025'!$D219:$ALO219,1),0)/1000</f>
        <v/>
      </c>
      <c r="AX219">
        <f>IFERROR(MATCH(AX$3,'Bins 2025'!$D219:$ALO219,1),0)/1000</f>
        <v/>
      </c>
      <c r="AY219">
        <f>IFERROR(MATCH(AY$3,'Bins 2025'!$D219:$ALO219,1),0)/1000</f>
        <v/>
      </c>
      <c r="AZ219">
        <f>IFERROR(MATCH(AZ$3,'Bins 2025'!$D219:$ALO219,1),0)/1000</f>
        <v/>
      </c>
      <c r="BA219">
        <f>IFERROR(MATCH(BA$3,'Bins 2025'!$D219:$ALO219,1),0)/1000</f>
        <v/>
      </c>
      <c r="BB219">
        <f>IFERROR(MATCH(BB$3,'Bins 2025'!$D219:$ALO219,1),0)/1000</f>
        <v/>
      </c>
      <c r="BC219">
        <f>IFERROR(MATCH(BC$3,'Bins 2025'!$D219:$ALO219,1),0)/1000</f>
        <v/>
      </c>
      <c r="BD219">
        <f>IFERROR(MATCH(BD$3,'Bins 2025'!$D219:$ALO219,1),0)/1000</f>
        <v/>
      </c>
      <c r="BE219">
        <f>IFERROR(MATCH(BE$3,'Bins 2025'!$D219:$ALO219,1),0)/1000</f>
        <v/>
      </c>
      <c r="BF219">
        <f>IFERROR(MATCH(BF$3,'Bins 2025'!$D219:$ALO219,1),0)/1000</f>
        <v/>
      </c>
      <c r="BG219">
        <f>IFERROR(MATCH(BG$3,'Bins 2025'!$D219:$ALO219,1),0)/1000</f>
        <v/>
      </c>
      <c r="BH219">
        <f>IFERROR(MATCH(BH$3,'Bins 2025'!$D219:$ALO219,1),0)/1000</f>
        <v/>
      </c>
      <c r="BI219">
        <f>IFERROR(MATCH(BI$3,'Bins 2025'!$D219:$ALO219,1),0)/1000</f>
        <v/>
      </c>
      <c r="BJ219">
        <f>IFERROR(MATCH(BJ$3,'Bins 2025'!$D219:$ALO219,1),0)/1000</f>
        <v/>
      </c>
      <c r="BK219">
        <f>IFERROR(MATCH(BK$3,'Bins 2025'!$D219:$ALO219,1),0)/1000</f>
        <v/>
      </c>
      <c r="BL219">
        <f>IFERROR(MATCH(BL$3,'Bins 2025'!$D219:$ALO219,1),0)/1000</f>
        <v/>
      </c>
      <c r="BM219">
        <f>IFERROR(MATCH(BM$3,'Bins 2025'!$D219:$ALO219,1),0)/1000</f>
        <v/>
      </c>
      <c r="BN219">
        <f>IFERROR(MATCH(BN$3,'Bins 2025'!$D219:$ALO219,1),0)/1000</f>
        <v/>
      </c>
      <c r="BO219">
        <f>IFERROR(MATCH(BO$3,'Bins 2025'!$D219:$ALO219,1),0)/1000</f>
        <v/>
      </c>
      <c r="BP219">
        <f>IFERROR(MATCH(BP$3,'Bins 2025'!$D219:$ALO219,1),0)/1000</f>
        <v/>
      </c>
      <c r="BQ219">
        <f>IFERROR(MATCH(BQ$3,'Bins 2025'!$D219:$ALO219,1),0)/1000</f>
        <v/>
      </c>
      <c r="BR219">
        <f>IFERROR(MATCH(BR$3,'Bins 2025'!$D219:$ALO219,1),0)/1000</f>
        <v/>
      </c>
      <c r="BS219">
        <f>IFERROR(MATCH(BS$3,'Bins 2025'!$D219:$ALO219,1),0)/1000</f>
        <v/>
      </c>
      <c r="BT219">
        <f>IFERROR(MATCH(BT$3,'Bins 2025'!$D219:$ALO219,1),0)/1000</f>
        <v/>
      </c>
      <c r="BU219">
        <f>IFERROR(MATCH(BU$3,'Bins 2025'!$D219:$ALO219,1),0)/1000</f>
        <v/>
      </c>
      <c r="BV219">
        <f>IFERROR(MATCH(BV$3,'Bins 2025'!$D219:$ALO219,1),0)/1000</f>
        <v/>
      </c>
      <c r="BW219">
        <f>IFERROR(MATCH(BW$3,'Bins 2025'!$D219:$ALO219,1),0)/1000</f>
        <v/>
      </c>
      <c r="BX219">
        <f>IFERROR(MATCH(BX$3,'Bins 2025'!$D219:$ALO219,1),0)/1000</f>
        <v/>
      </c>
      <c r="BY219">
        <f>IFERROR(MATCH(BY$3,'Bins 2025'!$D219:$ALO219,1),0)/1000</f>
        <v/>
      </c>
      <c r="BZ219">
        <f>IFERROR(MATCH(BZ$3,'Bins 2025'!$D219:$ALO219,1),0)/1000</f>
        <v/>
      </c>
      <c r="CA219">
        <f>IFERROR(MATCH(CA$3,'Bins 2025'!$D219:$ALO219,1),0)/1000</f>
        <v/>
      </c>
      <c r="CB219">
        <f>IFERROR(MATCH(CB$3,'Bins 2025'!$D219:$ALO219,1),0)/1000</f>
        <v/>
      </c>
      <c r="CC219">
        <f>IFERROR(MATCH(CC$3,'Bins 2025'!$D219:$ALO219,1),0)/1000</f>
        <v/>
      </c>
      <c r="CD219">
        <f>IFERROR(MATCH(CD$3,'Bins 2025'!$D219:$ALO219,1),0)/1000</f>
        <v/>
      </c>
      <c r="CE219">
        <f>IFERROR(MATCH(CE$3,'Bins 2025'!$D219:$ALO219,1),0)/1000</f>
        <v/>
      </c>
      <c r="CF219">
        <f>IFERROR(MATCH(CF$3,'Bins 2025'!$D219:$ALO219,1),0)/1000</f>
        <v/>
      </c>
      <c r="CG219">
        <f>IFERROR(MATCH(CG$3,'Bins 2025'!$D219:$ALO219,1),0)/1000</f>
        <v/>
      </c>
      <c r="CH219">
        <f>IFERROR(MATCH(CH$3,'Bins 2025'!$D219:$ALO219,1),0)/1000</f>
        <v/>
      </c>
      <c r="CI219">
        <f>IFERROR(MATCH(CI$3,'Bins 2025'!$D219:$ALO219,1),0)/1000</f>
        <v/>
      </c>
      <c r="CJ219">
        <f>IFERROR(MATCH(CJ$3,'Bins 2025'!$D219:$ALO219,1),0)/1000</f>
        <v/>
      </c>
      <c r="CK219">
        <f>IFERROR(MATCH(CK$3,'Bins 2025'!$D219:$ALO219,1),0)/1000</f>
        <v/>
      </c>
      <c r="CL219">
        <f>IFERROR(MATCH(CL$3,'Bins 2025'!$D219:$ALO219,1),0)/1000</f>
        <v/>
      </c>
      <c r="CM219">
        <f>IFERROR(MATCH(CM$3,'Bins 2025'!$D219:$ALO219,1),0)/1000</f>
        <v/>
      </c>
      <c r="CN219">
        <f>IFERROR(MATCH(CN$3,'Bins 2025'!$D219:$ALO219,1),0)/1000</f>
        <v/>
      </c>
      <c r="CO219">
        <f>IFERROR(MATCH(CO$3,'Bins 2025'!$D219:$ALO219,1),0)/1000</f>
        <v/>
      </c>
      <c r="CP219">
        <f>IFERROR(MATCH(CP$3,'Bins 2025'!$D219:$ALO219,1),0)/1000</f>
        <v/>
      </c>
      <c r="CQ219">
        <f>IFERROR(MATCH(CQ$3,'Bins 2025'!$D219:$ALO219,1),0)/1000</f>
        <v/>
      </c>
      <c r="CR219">
        <f>IFERROR(MATCH(CR$3,'Bins 2025'!$D219:$ALO219,1),0)/1000</f>
        <v/>
      </c>
      <c r="CS219">
        <f>IFERROR(MATCH(CS$3,'Bins 2025'!$D219:$ALO219,1),0)/1000</f>
        <v/>
      </c>
      <c r="CT219">
        <f>IFERROR(MATCH(CT$3,'Bins 2025'!$D219:$ALO219,1),0)/1000</f>
        <v/>
      </c>
      <c r="CU219">
        <f>IFERROR(MATCH(CU$3,'Bins 2025'!$D219:$ALO219,1),0)/1000</f>
        <v/>
      </c>
      <c r="CV219">
        <f>IFERROR(MATCH(CV$3,'Bins 2025'!$D219:$ALO219,1),0)/1000</f>
        <v/>
      </c>
      <c r="CW219">
        <f>IFERROR(MATCH(CW$3,'Bins 2025'!$D219:$ALO219,1),0)/1000</f>
        <v/>
      </c>
      <c r="CX219">
        <f>IFERROR(MATCH(CX$3,'Bins 2025'!$D219:$ALO219,1),0)/1000</f>
        <v/>
      </c>
      <c r="CY219">
        <f>IFERROR(MATCH(CY$3,'Bins 2025'!$D219:$ALO219,1),0)/1000</f>
        <v/>
      </c>
      <c r="CZ219">
        <f>IFERROR(MATCH(CZ$3,'Bins 2025'!$D219:$ALO219,1),0)/1000</f>
        <v/>
      </c>
      <c r="DA219">
        <f>IFERROR(MATCH(DA$3,'Bins 2025'!$D219:$ALO219,1),0)/1000</f>
        <v/>
      </c>
      <c r="DB219">
        <f>IFERROR(MATCH(DB$3,'Bins 2025'!$D219:$ALO219,1),0)/1000</f>
        <v/>
      </c>
      <c r="DC219">
        <f>IFERROR(MATCH(DC$3,'Bins 2025'!$D219:$ALO219,1),0)/1000</f>
        <v/>
      </c>
      <c r="DD219">
        <f>IFERROR(MATCH(DD$3,'Bins 2025'!$D219:$ALO219,1),0)/1000</f>
        <v/>
      </c>
      <c r="DE219">
        <f>IFERROR(MATCH(DE$3,'Bins 2025'!$D219:$ALO219,1),0)/1000</f>
        <v/>
      </c>
      <c r="DF219">
        <f>IFERROR(MATCH(DF$3,'Bins 2025'!$D219:$ALO219,1),0)/1000</f>
        <v/>
      </c>
      <c r="DG219">
        <f>IFERROR(MATCH(DG$3,'Bins 2025'!$D219:$ALO219,1),0)/1000</f>
        <v/>
      </c>
      <c r="DH219">
        <f>IFERROR(MATCH(DH$3,'Bins 2025'!$D219:$ALO219,1),0)/1000</f>
        <v/>
      </c>
      <c r="DI219">
        <f>IFERROR(MATCH(DI$3,'Bins 2025'!$D219:$ALO219,1),0)/1000</f>
        <v/>
      </c>
      <c r="DJ219">
        <f>IFERROR(MATCH(DJ$3,'Bins 2025'!$D219:$ALO219,1),0)/1000</f>
        <v/>
      </c>
      <c r="DK219">
        <f>IFERROR(MATCH(DK$3,'Bins 2025'!$D219:$ALO219,1),0)/1000</f>
        <v/>
      </c>
      <c r="DL219">
        <f>IFERROR(MATCH(DL$3,'Bins 2025'!$D219:$ALO219,1),0)/1000</f>
        <v/>
      </c>
      <c r="DM219">
        <f>IFERROR(MATCH(DM$3,'Bins 2025'!$D219:$ALO219,1),0)/1000</f>
        <v/>
      </c>
      <c r="DN219">
        <f>IFERROR(MATCH(DN$3,'Bins 2025'!$D219:$ALO219,1),0)/1000</f>
        <v/>
      </c>
      <c r="DO219">
        <f>IFERROR(MATCH(DO$3,'Bins 2025'!$D219:$ALO219,1),0)/1000</f>
        <v/>
      </c>
      <c r="DP219">
        <f>IFERROR(MATCH(DP$3,'Bins 2025'!$D219:$ALO219,1),0)/1000</f>
        <v/>
      </c>
      <c r="DQ219">
        <f>IFERROR(MATCH(DQ$3,'Bins 2025'!$D219:$ALO219,1),0)/1000</f>
        <v/>
      </c>
      <c r="DR219">
        <f>IFERROR(MATCH(DR$3,'Bins 2025'!$D219:$ALO219,1),0)/1000</f>
        <v/>
      </c>
      <c r="DS219">
        <f>IFERROR(MATCH(DS$3,'Bins 2025'!$D219:$ALO219,1),0)/1000</f>
        <v/>
      </c>
      <c r="DT219">
        <f>IFERROR(MATCH(DT$3,'Bins 2025'!$D219:$ALO219,1),0)/1000</f>
        <v/>
      </c>
      <c r="DU219">
        <f>IFERROR(MATCH(DU$3,'Bins 2025'!$D219:$ALO219,1),0)/1000</f>
        <v/>
      </c>
      <c r="DV219">
        <f>IFERROR(MATCH(DV$3,'Bins 2025'!$D219:$ALO219,1),0)/1000</f>
        <v/>
      </c>
      <c r="DW219">
        <f>IFERROR(MATCH(DW$3,'Bins 2025'!$D219:$ALO219,1),0)/1000</f>
        <v/>
      </c>
      <c r="DX219">
        <f>IFERROR(MATCH(DX$3,'Bins 2025'!$D219:$ALO219,1),0)/1000</f>
        <v/>
      </c>
      <c r="DY219">
        <f>IFERROR(MATCH(DY$3,'Bins 2025'!$D219:$ALO219,1),0)/1000</f>
        <v/>
      </c>
      <c r="DZ219">
        <f>IFERROR(MATCH(DZ$3,'Bins 2025'!$D219:$ALO219,1),0)/1000</f>
        <v/>
      </c>
      <c r="EA219">
        <f>IFERROR(MATCH(EA$3,'Bins 2025'!$D219:$ALO219,1),0)/1000</f>
        <v/>
      </c>
      <c r="EB219">
        <f>IFERROR(MATCH(EB$3,'Bins 2025'!$D219:$ALO219,1),0)/1000</f>
        <v/>
      </c>
      <c r="EC219">
        <f>IFERROR(MATCH(EC$3,'Bins 2025'!$D219:$ALO219,1),0)/1000</f>
        <v/>
      </c>
      <c r="ED219">
        <f>IFERROR(MATCH(ED$3,'Bins 2025'!$D219:$ALO219,1),0)/1000</f>
        <v/>
      </c>
      <c r="EE219">
        <f>IFERROR(MATCH(EE$3,'Bins 2025'!$D219:$ALO219,1),0)/1000</f>
        <v/>
      </c>
      <c r="EF219">
        <f>IFERROR(MATCH(EF$3,'Bins 2025'!$D219:$ALO219,1),0)/1000</f>
        <v/>
      </c>
      <c r="EG219">
        <f>IFERROR(MATCH(EG$3,'Bins 2025'!$D219:$ALO219,1),0)/1000</f>
        <v/>
      </c>
      <c r="EH219">
        <f>IFERROR(MATCH(EH$3,'Bins 2025'!$D219:$ALO219,1),0)/1000</f>
        <v/>
      </c>
      <c r="EI219">
        <f>IFERROR(MATCH(EI$3,'Bins 2025'!$D219:$ALO219,1),0)/1000</f>
        <v/>
      </c>
      <c r="EJ219">
        <f>IFERROR(MATCH(EJ$3,'Bins 2025'!$D219:$ALO219,1),0)/1000</f>
        <v/>
      </c>
      <c r="EK219">
        <f>IFERROR(MATCH(EK$3,'Bins 2025'!$D219:$ALO219,1),0)/1000</f>
        <v/>
      </c>
      <c r="EL219">
        <f>IFERROR(MATCH(EL$3,'Bins 2025'!$D219:$ALO219,1),0)/1000</f>
        <v/>
      </c>
      <c r="EM219">
        <f>IFERROR(MATCH(EM$3,'Bins 2025'!$D219:$ALO219,1),0)/1000</f>
        <v/>
      </c>
      <c r="EN219">
        <f>IFERROR(MATCH(EN$3,'Bins 2025'!$D219:$ALO219,1),0)/1000</f>
        <v/>
      </c>
      <c r="EO219">
        <f>IFERROR(MATCH(EO$3,'Bins 2025'!$D219:$ALO219,1),0)/1000</f>
        <v/>
      </c>
      <c r="EP219">
        <f>IFERROR(MATCH(EP$3,'Bins 2025'!$D219:$ALO219,1),0)/1000</f>
        <v/>
      </c>
      <c r="EQ219">
        <f>IFERROR(MATCH(EQ$3,'Bins 2025'!$D219:$ALO219,1),0)/1000</f>
        <v/>
      </c>
      <c r="ER219">
        <f>IFERROR(MATCH(ER$3,'Bins 2025'!$D219:$ALO219,1),0)/1000</f>
        <v/>
      </c>
      <c r="ES219">
        <f>IFERROR(MATCH(ES$3,'Bins 2025'!$D219:$ALO219,1),0)/1000</f>
        <v/>
      </c>
      <c r="ET219">
        <f>IFERROR(MATCH(ET$3,'Bins 2025'!$D219:$ALO219,1),0)/1000</f>
        <v/>
      </c>
      <c r="EU219">
        <f>IFERROR(MATCH(EU$3,'Bins 2025'!$D219:$ALO219,1),0)/1000</f>
        <v/>
      </c>
      <c r="EV219">
        <f>IFERROR(MATCH(EV$3,'Bins 2025'!$D219:$ALO219,1),0)/1000</f>
        <v/>
      </c>
      <c r="EW219">
        <f>IFERROR(MATCH(EW$3,'Bins 2025'!$D219:$ALO219,1),0)/1000</f>
        <v/>
      </c>
      <c r="EX219">
        <f>IFERROR(MATCH(EX$3,'Bins 2025'!$D219:$ALO219,1),0)/1000</f>
        <v/>
      </c>
      <c r="EY219">
        <f>IFERROR(MATCH(EY$3,'Bins 2025'!$D219:$ALO219,1),0)/1000</f>
        <v/>
      </c>
      <c r="EZ219">
        <f>IFERROR(MATCH(EZ$3,'Bins 2025'!$D219:$ALO219,1),0)/1000</f>
        <v/>
      </c>
      <c r="FA219">
        <f>IFERROR(MATCH(FA$3,'Bins 2025'!$D219:$ALO219,1),0)/1000</f>
        <v/>
      </c>
      <c r="FB219">
        <f>IFERROR(MATCH(FB$3,'Bins 2025'!$D219:$ALO219,1),0)/1000</f>
        <v/>
      </c>
      <c r="FC219">
        <f>IFERROR(MATCH(FC$3,'Bins 2025'!$D219:$ALO219,1),0)/1000</f>
        <v/>
      </c>
      <c r="FD219">
        <f>IFERROR(MATCH(FD$3,'Bins 2025'!$D219:$ALO219,1),0)/1000</f>
        <v/>
      </c>
      <c r="FE219">
        <f>IFERROR(MATCH(FE$3,'Bins 2025'!$D219:$ALO219,1),0)/1000</f>
        <v/>
      </c>
      <c r="FF219">
        <f>IFERROR(MATCH(FF$3,'Bins 2025'!$D219:$ALO219,1),0)/1000</f>
        <v/>
      </c>
      <c r="FG219">
        <f>IFERROR(MATCH(FG$3,'Bins 2025'!$D219:$ALO219,1),0)/1000</f>
        <v/>
      </c>
      <c r="FH219">
        <f>IFERROR(MATCH(FH$3,'Bins 2025'!$D219:$ALO219,1),0)/1000</f>
        <v/>
      </c>
      <c r="FI219">
        <f>IFERROR(MATCH(FI$3,'Bins 2025'!$D219:$ALO219,1),0)/1000</f>
        <v/>
      </c>
      <c r="FJ219">
        <f>IFERROR(MATCH(FJ$3,'Bins 2025'!$D219:$ALO219,1),0)/1000</f>
        <v/>
      </c>
      <c r="FK219">
        <f>IFERROR(MATCH(FK$3,'Bins 2025'!$D219:$ALO219,1),0)/1000</f>
        <v/>
      </c>
      <c r="FL219">
        <f>IFERROR(MATCH(FL$3,'Bins 2025'!$D219:$ALO219,1),0)/1000</f>
        <v/>
      </c>
      <c r="FM219">
        <f>IFERROR(MATCH(FM$3,'Bins 2025'!$D219:$ALO219,1),0)/1000</f>
        <v/>
      </c>
      <c r="FN219">
        <f>IFERROR(MATCH(FN$3,'Bins 2025'!$D219:$ALO219,1),0)/1000</f>
        <v/>
      </c>
      <c r="FO219">
        <f>IFERROR(MATCH(FO$3,'Bins 2025'!$D219:$ALO219,1),0)/1000</f>
        <v/>
      </c>
      <c r="FP219">
        <f>IFERROR(MATCH(FP$3,'Bins 2025'!$D219:$ALO219,1),0)/1000</f>
        <v/>
      </c>
      <c r="FQ219">
        <f>IFERROR(MATCH(FQ$3,'Bins 2025'!$D219:$ALO219,1),0)/1000</f>
        <v/>
      </c>
      <c r="FR219">
        <f>IFERROR(MATCH(FR$3,'Bins 2025'!$D219:$ALO219,1),0)/1000</f>
        <v/>
      </c>
      <c r="FS219">
        <f>IFERROR(MATCH(FS$3,'Bins 2025'!$D219:$ALO219,1),0)/1000</f>
        <v/>
      </c>
      <c r="FT219">
        <f>IFERROR(MATCH(FT$3,'Bins 2025'!$D219:$ALO219,1),0)/1000</f>
        <v/>
      </c>
      <c r="FU219">
        <f>IFERROR(MATCH(FU$3,'Bins 2025'!$D219:$ALO219,1),0)/1000</f>
        <v/>
      </c>
      <c r="FV219">
        <f>IFERROR(MATCH(FV$3,'Bins 2025'!$D219:$ALO219,1),0)/1000</f>
        <v/>
      </c>
      <c r="FW219">
        <f>IFERROR(MATCH(FW$3,'Bins 2025'!$D219:$ALO219,1),0)/1000</f>
        <v/>
      </c>
      <c r="FX219">
        <f>IFERROR(MATCH(FX$3,'Bins 2025'!$D219:$ALO219,1),0)/1000</f>
        <v/>
      </c>
      <c r="FY219">
        <f>IFERROR(MATCH(FY$3,'Bins 2025'!$D219:$ALO219,1),0)/1000</f>
        <v/>
      </c>
      <c r="FZ219">
        <f>IFERROR(MATCH(FZ$3,'Bins 2025'!$D219:$ALO219,1),0)/1000</f>
        <v/>
      </c>
      <c r="GA219">
        <f>IFERROR(MATCH(GA$3,'Bins 2025'!$D219:$ALO219,1),0)/1000</f>
        <v/>
      </c>
      <c r="GB219">
        <f>IFERROR(MATCH(GB$3,'Bins 2025'!$D219:$ALO219,1),0)/1000</f>
        <v/>
      </c>
      <c r="GC219">
        <f>IFERROR(MATCH(GC$3,'Bins 2025'!$D219:$ALO219,1),0)/1000</f>
        <v/>
      </c>
      <c r="GD219">
        <f>IFERROR(MATCH(GD$3,'Bins 2025'!$D219:$ALO219,1),0)/1000</f>
        <v/>
      </c>
      <c r="GE219">
        <f>IFERROR(MATCH(GE$3,'Bins 2025'!$D219:$ALO219,1),0)/1000</f>
        <v/>
      </c>
      <c r="GF219">
        <f>IFERROR(MATCH(GF$3,'Bins 2025'!$D219:$ALO219,1),0)/1000</f>
        <v/>
      </c>
      <c r="GG219">
        <f>IFERROR(MATCH(GG$3,'Bins 2025'!$D219:$ALO219,1),0)/1000</f>
        <v/>
      </c>
      <c r="GH219">
        <f>IFERROR(MATCH(GH$3,'Bins 2025'!$D219:$ALO219,1),0)/1000</f>
        <v/>
      </c>
      <c r="GI219">
        <f>IFERROR(MATCH(GI$3,'Bins 2025'!$D219:$ALO219,1),0)/1000</f>
        <v/>
      </c>
      <c r="GJ219">
        <f>IFERROR(MATCH(GJ$3,'Bins 2025'!$D219:$ALO219,1),0)/1000</f>
        <v/>
      </c>
      <c r="GK219">
        <f>IFERROR(MATCH(GK$3,'Bins 2025'!$D219:$ALO219,1),0)/1000</f>
        <v/>
      </c>
      <c r="GL219">
        <f>IFERROR(MATCH(GL$3,'Bins 2025'!$D219:$ALO219,1),0)/1000</f>
        <v/>
      </c>
      <c r="GM219">
        <f>IFERROR(MATCH(GM$3,'Bins 2025'!$D219:$ALO219,1),0)/1000</f>
        <v/>
      </c>
      <c r="GN219">
        <f>IFERROR(MATCH(GN$3,'Bins 2025'!$D219:$ALO219,1),0)/1000</f>
        <v/>
      </c>
      <c r="GO219">
        <f>IFERROR(MATCH(GO$3,'Bins 2025'!$D219:$ALO219,1),0)/1000</f>
        <v/>
      </c>
      <c r="GP219">
        <f>IFERROR(MATCH(GP$3,'Bins 2025'!$D219:$ALO219,1),0)/1000</f>
        <v/>
      </c>
      <c r="GQ219">
        <f>IFERROR(MATCH(GQ$3,'Bins 2025'!$D219:$ALO219,1),0)/1000</f>
        <v/>
      </c>
      <c r="GR219">
        <f>IFERROR(MATCH(GR$3,'Bins 2025'!$D219:$ALO219,1),0)/1000</f>
        <v/>
      </c>
      <c r="GS219">
        <f>IFERROR(MATCH(GS$3,'Bins 2025'!$D219:$ALO219,1),0)/1000</f>
        <v/>
      </c>
      <c r="GT219">
        <f>IFERROR(MATCH(GT$3,'Bins 2025'!$D219:$ALO219,1),0)/1000</f>
        <v/>
      </c>
      <c r="GU219">
        <f>IFERROR(MATCH(GU$3,'Bins 2025'!$D219:$ALO219,1),0)/1000</f>
        <v/>
      </c>
    </row>
    <row r="220">
      <c r="B220">
        <f>Inputs!B220</f>
        <v/>
      </c>
      <c r="C220">
        <f>Inputs!K220</f>
        <v/>
      </c>
      <c r="D220">
        <f>N(Inputs!H220)</f>
        <v/>
      </c>
      <c r="E220">
        <f>IFERROR(MATCH(E$3,'Bins 2025'!$D220:$ALO220,1),0)/1000</f>
        <v/>
      </c>
      <c r="F220">
        <f>IFERROR(MATCH(F$3,'Bins 2025'!$D220:$ALO220,1),0)/1000</f>
        <v/>
      </c>
      <c r="G220">
        <f>IFERROR(MATCH(G$3,'Bins 2025'!$D220:$ALO220,1),0)/1000</f>
        <v/>
      </c>
      <c r="H220">
        <f>IFERROR(MATCH(H$3,'Bins 2025'!$D220:$ALO220,1),0)/1000</f>
        <v/>
      </c>
      <c r="I220">
        <f>IFERROR(MATCH(I$3,'Bins 2025'!$D220:$ALO220,1),0)/1000</f>
        <v/>
      </c>
      <c r="J220">
        <f>IFERROR(MATCH(J$3,'Bins 2025'!$D220:$ALO220,1),0)/1000</f>
        <v/>
      </c>
      <c r="K220">
        <f>IFERROR(MATCH(K$3,'Bins 2025'!$D220:$ALO220,1),0)/1000</f>
        <v/>
      </c>
      <c r="L220">
        <f>IFERROR(MATCH(L$3,'Bins 2025'!$D220:$ALO220,1),0)/1000</f>
        <v/>
      </c>
      <c r="M220">
        <f>IFERROR(MATCH(M$3,'Bins 2025'!$D220:$ALO220,1),0)/1000</f>
        <v/>
      </c>
      <c r="N220">
        <f>IFERROR(MATCH(N$3,'Bins 2025'!$D220:$ALO220,1),0)/1000</f>
        <v/>
      </c>
      <c r="O220">
        <f>IFERROR(MATCH(O$3,'Bins 2025'!$D220:$ALO220,1),0)/1000</f>
        <v/>
      </c>
      <c r="P220">
        <f>IFERROR(MATCH(P$3,'Bins 2025'!$D220:$ALO220,1),0)/1000</f>
        <v/>
      </c>
      <c r="Q220">
        <f>IFERROR(MATCH(Q$3,'Bins 2025'!$D220:$ALO220,1),0)/1000</f>
        <v/>
      </c>
      <c r="R220">
        <f>IFERROR(MATCH(R$3,'Bins 2025'!$D220:$ALO220,1),0)/1000</f>
        <v/>
      </c>
      <c r="S220">
        <f>IFERROR(MATCH(S$3,'Bins 2025'!$D220:$ALO220,1),0)/1000</f>
        <v/>
      </c>
      <c r="T220">
        <f>IFERROR(MATCH(T$3,'Bins 2025'!$D220:$ALO220,1),0)/1000</f>
        <v/>
      </c>
      <c r="U220">
        <f>IFERROR(MATCH(U$3,'Bins 2025'!$D220:$ALO220,1),0)/1000</f>
        <v/>
      </c>
      <c r="V220">
        <f>IFERROR(MATCH(V$3,'Bins 2025'!$D220:$ALO220,1),0)/1000</f>
        <v/>
      </c>
      <c r="W220">
        <f>IFERROR(MATCH(W$3,'Bins 2025'!$D220:$ALO220,1),0)/1000</f>
        <v/>
      </c>
      <c r="X220">
        <f>IFERROR(MATCH(X$3,'Bins 2025'!$D220:$ALO220,1),0)/1000</f>
        <v/>
      </c>
      <c r="Y220">
        <f>IFERROR(MATCH(Y$3,'Bins 2025'!$D220:$ALO220,1),0)/1000</f>
        <v/>
      </c>
      <c r="Z220">
        <f>IFERROR(MATCH(Z$3,'Bins 2025'!$D220:$ALO220,1),0)/1000</f>
        <v/>
      </c>
      <c r="AA220">
        <f>IFERROR(MATCH(AA$3,'Bins 2025'!$D220:$ALO220,1),0)/1000</f>
        <v/>
      </c>
      <c r="AB220">
        <f>IFERROR(MATCH(AB$3,'Bins 2025'!$D220:$ALO220,1),0)/1000</f>
        <v/>
      </c>
      <c r="AC220">
        <f>IFERROR(MATCH(AC$3,'Bins 2025'!$D220:$ALO220,1),0)/1000</f>
        <v/>
      </c>
      <c r="AD220">
        <f>IFERROR(MATCH(AD$3,'Bins 2025'!$D220:$ALO220,1),0)/1000</f>
        <v/>
      </c>
      <c r="AE220">
        <f>IFERROR(MATCH(AE$3,'Bins 2025'!$D220:$ALO220,1),0)/1000</f>
        <v/>
      </c>
      <c r="AF220">
        <f>IFERROR(MATCH(AF$3,'Bins 2025'!$D220:$ALO220,1),0)/1000</f>
        <v/>
      </c>
      <c r="AG220">
        <f>IFERROR(MATCH(AG$3,'Bins 2025'!$D220:$ALO220,1),0)/1000</f>
        <v/>
      </c>
      <c r="AH220">
        <f>IFERROR(MATCH(AH$3,'Bins 2025'!$D220:$ALO220,1),0)/1000</f>
        <v/>
      </c>
      <c r="AI220">
        <f>IFERROR(MATCH(AI$3,'Bins 2025'!$D220:$ALO220,1),0)/1000</f>
        <v/>
      </c>
      <c r="AJ220">
        <f>IFERROR(MATCH(AJ$3,'Bins 2025'!$D220:$ALO220,1),0)/1000</f>
        <v/>
      </c>
      <c r="AK220">
        <f>IFERROR(MATCH(AK$3,'Bins 2025'!$D220:$ALO220,1),0)/1000</f>
        <v/>
      </c>
      <c r="AL220">
        <f>IFERROR(MATCH(AL$3,'Bins 2025'!$D220:$ALO220,1),0)/1000</f>
        <v/>
      </c>
      <c r="AM220">
        <f>IFERROR(MATCH(AM$3,'Bins 2025'!$D220:$ALO220,1),0)/1000</f>
        <v/>
      </c>
      <c r="AN220">
        <f>IFERROR(MATCH(AN$3,'Bins 2025'!$D220:$ALO220,1),0)/1000</f>
        <v/>
      </c>
      <c r="AO220">
        <f>IFERROR(MATCH(AO$3,'Bins 2025'!$D220:$ALO220,1),0)/1000</f>
        <v/>
      </c>
      <c r="AP220">
        <f>IFERROR(MATCH(AP$3,'Bins 2025'!$D220:$ALO220,1),0)/1000</f>
        <v/>
      </c>
      <c r="AQ220">
        <f>IFERROR(MATCH(AQ$3,'Bins 2025'!$D220:$ALO220,1),0)/1000</f>
        <v/>
      </c>
      <c r="AR220">
        <f>IFERROR(MATCH(AR$3,'Bins 2025'!$D220:$ALO220,1),0)/1000</f>
        <v/>
      </c>
      <c r="AS220">
        <f>IFERROR(MATCH(AS$3,'Bins 2025'!$D220:$ALO220,1),0)/1000</f>
        <v/>
      </c>
      <c r="AT220">
        <f>IFERROR(MATCH(AT$3,'Bins 2025'!$D220:$ALO220,1),0)/1000</f>
        <v/>
      </c>
      <c r="AU220">
        <f>IFERROR(MATCH(AU$3,'Bins 2025'!$D220:$ALO220,1),0)/1000</f>
        <v/>
      </c>
      <c r="AV220">
        <f>IFERROR(MATCH(AV$3,'Bins 2025'!$D220:$ALO220,1),0)/1000</f>
        <v/>
      </c>
      <c r="AW220">
        <f>IFERROR(MATCH(AW$3,'Bins 2025'!$D220:$ALO220,1),0)/1000</f>
        <v/>
      </c>
      <c r="AX220">
        <f>IFERROR(MATCH(AX$3,'Bins 2025'!$D220:$ALO220,1),0)/1000</f>
        <v/>
      </c>
      <c r="AY220">
        <f>IFERROR(MATCH(AY$3,'Bins 2025'!$D220:$ALO220,1),0)/1000</f>
        <v/>
      </c>
      <c r="AZ220">
        <f>IFERROR(MATCH(AZ$3,'Bins 2025'!$D220:$ALO220,1),0)/1000</f>
        <v/>
      </c>
      <c r="BA220">
        <f>IFERROR(MATCH(BA$3,'Bins 2025'!$D220:$ALO220,1),0)/1000</f>
        <v/>
      </c>
      <c r="BB220">
        <f>IFERROR(MATCH(BB$3,'Bins 2025'!$D220:$ALO220,1),0)/1000</f>
        <v/>
      </c>
      <c r="BC220">
        <f>IFERROR(MATCH(BC$3,'Bins 2025'!$D220:$ALO220,1),0)/1000</f>
        <v/>
      </c>
      <c r="BD220">
        <f>IFERROR(MATCH(BD$3,'Bins 2025'!$D220:$ALO220,1),0)/1000</f>
        <v/>
      </c>
      <c r="BE220">
        <f>IFERROR(MATCH(BE$3,'Bins 2025'!$D220:$ALO220,1),0)/1000</f>
        <v/>
      </c>
      <c r="BF220">
        <f>IFERROR(MATCH(BF$3,'Bins 2025'!$D220:$ALO220,1),0)/1000</f>
        <v/>
      </c>
      <c r="BG220">
        <f>IFERROR(MATCH(BG$3,'Bins 2025'!$D220:$ALO220,1),0)/1000</f>
        <v/>
      </c>
      <c r="BH220">
        <f>IFERROR(MATCH(BH$3,'Bins 2025'!$D220:$ALO220,1),0)/1000</f>
        <v/>
      </c>
      <c r="BI220">
        <f>IFERROR(MATCH(BI$3,'Bins 2025'!$D220:$ALO220,1),0)/1000</f>
        <v/>
      </c>
      <c r="BJ220">
        <f>IFERROR(MATCH(BJ$3,'Bins 2025'!$D220:$ALO220,1),0)/1000</f>
        <v/>
      </c>
      <c r="BK220">
        <f>IFERROR(MATCH(BK$3,'Bins 2025'!$D220:$ALO220,1),0)/1000</f>
        <v/>
      </c>
      <c r="BL220">
        <f>IFERROR(MATCH(BL$3,'Bins 2025'!$D220:$ALO220,1),0)/1000</f>
        <v/>
      </c>
      <c r="BM220">
        <f>IFERROR(MATCH(BM$3,'Bins 2025'!$D220:$ALO220,1),0)/1000</f>
        <v/>
      </c>
      <c r="BN220">
        <f>IFERROR(MATCH(BN$3,'Bins 2025'!$D220:$ALO220,1),0)/1000</f>
        <v/>
      </c>
      <c r="BO220">
        <f>IFERROR(MATCH(BO$3,'Bins 2025'!$D220:$ALO220,1),0)/1000</f>
        <v/>
      </c>
      <c r="BP220">
        <f>IFERROR(MATCH(BP$3,'Bins 2025'!$D220:$ALO220,1),0)/1000</f>
        <v/>
      </c>
      <c r="BQ220">
        <f>IFERROR(MATCH(BQ$3,'Bins 2025'!$D220:$ALO220,1),0)/1000</f>
        <v/>
      </c>
      <c r="BR220">
        <f>IFERROR(MATCH(BR$3,'Bins 2025'!$D220:$ALO220,1),0)/1000</f>
        <v/>
      </c>
      <c r="BS220">
        <f>IFERROR(MATCH(BS$3,'Bins 2025'!$D220:$ALO220,1),0)/1000</f>
        <v/>
      </c>
      <c r="BT220">
        <f>IFERROR(MATCH(BT$3,'Bins 2025'!$D220:$ALO220,1),0)/1000</f>
        <v/>
      </c>
      <c r="BU220">
        <f>IFERROR(MATCH(BU$3,'Bins 2025'!$D220:$ALO220,1),0)/1000</f>
        <v/>
      </c>
      <c r="BV220">
        <f>IFERROR(MATCH(BV$3,'Bins 2025'!$D220:$ALO220,1),0)/1000</f>
        <v/>
      </c>
      <c r="BW220">
        <f>IFERROR(MATCH(BW$3,'Bins 2025'!$D220:$ALO220,1),0)/1000</f>
        <v/>
      </c>
      <c r="BX220">
        <f>IFERROR(MATCH(BX$3,'Bins 2025'!$D220:$ALO220,1),0)/1000</f>
        <v/>
      </c>
      <c r="BY220">
        <f>IFERROR(MATCH(BY$3,'Bins 2025'!$D220:$ALO220,1),0)/1000</f>
        <v/>
      </c>
      <c r="BZ220">
        <f>IFERROR(MATCH(BZ$3,'Bins 2025'!$D220:$ALO220,1),0)/1000</f>
        <v/>
      </c>
      <c r="CA220">
        <f>IFERROR(MATCH(CA$3,'Bins 2025'!$D220:$ALO220,1),0)/1000</f>
        <v/>
      </c>
      <c r="CB220">
        <f>IFERROR(MATCH(CB$3,'Bins 2025'!$D220:$ALO220,1),0)/1000</f>
        <v/>
      </c>
      <c r="CC220">
        <f>IFERROR(MATCH(CC$3,'Bins 2025'!$D220:$ALO220,1),0)/1000</f>
        <v/>
      </c>
      <c r="CD220">
        <f>IFERROR(MATCH(CD$3,'Bins 2025'!$D220:$ALO220,1),0)/1000</f>
        <v/>
      </c>
      <c r="CE220">
        <f>IFERROR(MATCH(CE$3,'Bins 2025'!$D220:$ALO220,1),0)/1000</f>
        <v/>
      </c>
      <c r="CF220">
        <f>IFERROR(MATCH(CF$3,'Bins 2025'!$D220:$ALO220,1),0)/1000</f>
        <v/>
      </c>
      <c r="CG220">
        <f>IFERROR(MATCH(CG$3,'Bins 2025'!$D220:$ALO220,1),0)/1000</f>
        <v/>
      </c>
      <c r="CH220">
        <f>IFERROR(MATCH(CH$3,'Bins 2025'!$D220:$ALO220,1),0)/1000</f>
        <v/>
      </c>
      <c r="CI220">
        <f>IFERROR(MATCH(CI$3,'Bins 2025'!$D220:$ALO220,1),0)/1000</f>
        <v/>
      </c>
      <c r="CJ220">
        <f>IFERROR(MATCH(CJ$3,'Bins 2025'!$D220:$ALO220,1),0)/1000</f>
        <v/>
      </c>
      <c r="CK220">
        <f>IFERROR(MATCH(CK$3,'Bins 2025'!$D220:$ALO220,1),0)/1000</f>
        <v/>
      </c>
      <c r="CL220">
        <f>IFERROR(MATCH(CL$3,'Bins 2025'!$D220:$ALO220,1),0)/1000</f>
        <v/>
      </c>
      <c r="CM220">
        <f>IFERROR(MATCH(CM$3,'Bins 2025'!$D220:$ALO220,1),0)/1000</f>
        <v/>
      </c>
      <c r="CN220">
        <f>IFERROR(MATCH(CN$3,'Bins 2025'!$D220:$ALO220,1),0)/1000</f>
        <v/>
      </c>
      <c r="CO220">
        <f>IFERROR(MATCH(CO$3,'Bins 2025'!$D220:$ALO220,1),0)/1000</f>
        <v/>
      </c>
      <c r="CP220">
        <f>IFERROR(MATCH(CP$3,'Bins 2025'!$D220:$ALO220,1),0)/1000</f>
        <v/>
      </c>
      <c r="CQ220">
        <f>IFERROR(MATCH(CQ$3,'Bins 2025'!$D220:$ALO220,1),0)/1000</f>
        <v/>
      </c>
      <c r="CR220">
        <f>IFERROR(MATCH(CR$3,'Bins 2025'!$D220:$ALO220,1),0)/1000</f>
        <v/>
      </c>
      <c r="CS220">
        <f>IFERROR(MATCH(CS$3,'Bins 2025'!$D220:$ALO220,1),0)/1000</f>
        <v/>
      </c>
      <c r="CT220">
        <f>IFERROR(MATCH(CT$3,'Bins 2025'!$D220:$ALO220,1),0)/1000</f>
        <v/>
      </c>
      <c r="CU220">
        <f>IFERROR(MATCH(CU$3,'Bins 2025'!$D220:$ALO220,1),0)/1000</f>
        <v/>
      </c>
      <c r="CV220">
        <f>IFERROR(MATCH(CV$3,'Bins 2025'!$D220:$ALO220,1),0)/1000</f>
        <v/>
      </c>
      <c r="CW220">
        <f>IFERROR(MATCH(CW$3,'Bins 2025'!$D220:$ALO220,1),0)/1000</f>
        <v/>
      </c>
      <c r="CX220">
        <f>IFERROR(MATCH(CX$3,'Bins 2025'!$D220:$ALO220,1),0)/1000</f>
        <v/>
      </c>
      <c r="CY220">
        <f>IFERROR(MATCH(CY$3,'Bins 2025'!$D220:$ALO220,1),0)/1000</f>
        <v/>
      </c>
      <c r="CZ220">
        <f>IFERROR(MATCH(CZ$3,'Bins 2025'!$D220:$ALO220,1),0)/1000</f>
        <v/>
      </c>
      <c r="DA220">
        <f>IFERROR(MATCH(DA$3,'Bins 2025'!$D220:$ALO220,1),0)/1000</f>
        <v/>
      </c>
      <c r="DB220">
        <f>IFERROR(MATCH(DB$3,'Bins 2025'!$D220:$ALO220,1),0)/1000</f>
        <v/>
      </c>
      <c r="DC220">
        <f>IFERROR(MATCH(DC$3,'Bins 2025'!$D220:$ALO220,1),0)/1000</f>
        <v/>
      </c>
      <c r="DD220">
        <f>IFERROR(MATCH(DD$3,'Bins 2025'!$D220:$ALO220,1),0)/1000</f>
        <v/>
      </c>
      <c r="DE220">
        <f>IFERROR(MATCH(DE$3,'Bins 2025'!$D220:$ALO220,1),0)/1000</f>
        <v/>
      </c>
      <c r="DF220">
        <f>IFERROR(MATCH(DF$3,'Bins 2025'!$D220:$ALO220,1),0)/1000</f>
        <v/>
      </c>
      <c r="DG220">
        <f>IFERROR(MATCH(DG$3,'Bins 2025'!$D220:$ALO220,1),0)/1000</f>
        <v/>
      </c>
      <c r="DH220">
        <f>IFERROR(MATCH(DH$3,'Bins 2025'!$D220:$ALO220,1),0)/1000</f>
        <v/>
      </c>
      <c r="DI220">
        <f>IFERROR(MATCH(DI$3,'Bins 2025'!$D220:$ALO220,1),0)/1000</f>
        <v/>
      </c>
      <c r="DJ220">
        <f>IFERROR(MATCH(DJ$3,'Bins 2025'!$D220:$ALO220,1),0)/1000</f>
        <v/>
      </c>
      <c r="DK220">
        <f>IFERROR(MATCH(DK$3,'Bins 2025'!$D220:$ALO220,1),0)/1000</f>
        <v/>
      </c>
      <c r="DL220">
        <f>IFERROR(MATCH(DL$3,'Bins 2025'!$D220:$ALO220,1),0)/1000</f>
        <v/>
      </c>
      <c r="DM220">
        <f>IFERROR(MATCH(DM$3,'Bins 2025'!$D220:$ALO220,1),0)/1000</f>
        <v/>
      </c>
      <c r="DN220">
        <f>IFERROR(MATCH(DN$3,'Bins 2025'!$D220:$ALO220,1),0)/1000</f>
        <v/>
      </c>
      <c r="DO220">
        <f>IFERROR(MATCH(DO$3,'Bins 2025'!$D220:$ALO220,1),0)/1000</f>
        <v/>
      </c>
      <c r="DP220">
        <f>IFERROR(MATCH(DP$3,'Bins 2025'!$D220:$ALO220,1),0)/1000</f>
        <v/>
      </c>
      <c r="DQ220">
        <f>IFERROR(MATCH(DQ$3,'Bins 2025'!$D220:$ALO220,1),0)/1000</f>
        <v/>
      </c>
      <c r="DR220">
        <f>IFERROR(MATCH(DR$3,'Bins 2025'!$D220:$ALO220,1),0)/1000</f>
        <v/>
      </c>
      <c r="DS220">
        <f>IFERROR(MATCH(DS$3,'Bins 2025'!$D220:$ALO220,1),0)/1000</f>
        <v/>
      </c>
      <c r="DT220">
        <f>IFERROR(MATCH(DT$3,'Bins 2025'!$D220:$ALO220,1),0)/1000</f>
        <v/>
      </c>
      <c r="DU220">
        <f>IFERROR(MATCH(DU$3,'Bins 2025'!$D220:$ALO220,1),0)/1000</f>
        <v/>
      </c>
      <c r="DV220">
        <f>IFERROR(MATCH(DV$3,'Bins 2025'!$D220:$ALO220,1),0)/1000</f>
        <v/>
      </c>
      <c r="DW220">
        <f>IFERROR(MATCH(DW$3,'Bins 2025'!$D220:$ALO220,1),0)/1000</f>
        <v/>
      </c>
      <c r="DX220">
        <f>IFERROR(MATCH(DX$3,'Bins 2025'!$D220:$ALO220,1),0)/1000</f>
        <v/>
      </c>
      <c r="DY220">
        <f>IFERROR(MATCH(DY$3,'Bins 2025'!$D220:$ALO220,1),0)/1000</f>
        <v/>
      </c>
      <c r="DZ220">
        <f>IFERROR(MATCH(DZ$3,'Bins 2025'!$D220:$ALO220,1),0)/1000</f>
        <v/>
      </c>
      <c r="EA220">
        <f>IFERROR(MATCH(EA$3,'Bins 2025'!$D220:$ALO220,1),0)/1000</f>
        <v/>
      </c>
      <c r="EB220">
        <f>IFERROR(MATCH(EB$3,'Bins 2025'!$D220:$ALO220,1),0)/1000</f>
        <v/>
      </c>
      <c r="EC220">
        <f>IFERROR(MATCH(EC$3,'Bins 2025'!$D220:$ALO220,1),0)/1000</f>
        <v/>
      </c>
      <c r="ED220">
        <f>IFERROR(MATCH(ED$3,'Bins 2025'!$D220:$ALO220,1),0)/1000</f>
        <v/>
      </c>
      <c r="EE220">
        <f>IFERROR(MATCH(EE$3,'Bins 2025'!$D220:$ALO220,1),0)/1000</f>
        <v/>
      </c>
      <c r="EF220">
        <f>IFERROR(MATCH(EF$3,'Bins 2025'!$D220:$ALO220,1),0)/1000</f>
        <v/>
      </c>
      <c r="EG220">
        <f>IFERROR(MATCH(EG$3,'Bins 2025'!$D220:$ALO220,1),0)/1000</f>
        <v/>
      </c>
      <c r="EH220">
        <f>IFERROR(MATCH(EH$3,'Bins 2025'!$D220:$ALO220,1),0)/1000</f>
        <v/>
      </c>
      <c r="EI220">
        <f>IFERROR(MATCH(EI$3,'Bins 2025'!$D220:$ALO220,1),0)/1000</f>
        <v/>
      </c>
      <c r="EJ220">
        <f>IFERROR(MATCH(EJ$3,'Bins 2025'!$D220:$ALO220,1),0)/1000</f>
        <v/>
      </c>
      <c r="EK220">
        <f>IFERROR(MATCH(EK$3,'Bins 2025'!$D220:$ALO220,1),0)/1000</f>
        <v/>
      </c>
      <c r="EL220">
        <f>IFERROR(MATCH(EL$3,'Bins 2025'!$D220:$ALO220,1),0)/1000</f>
        <v/>
      </c>
      <c r="EM220">
        <f>IFERROR(MATCH(EM$3,'Bins 2025'!$D220:$ALO220,1),0)/1000</f>
        <v/>
      </c>
      <c r="EN220">
        <f>IFERROR(MATCH(EN$3,'Bins 2025'!$D220:$ALO220,1),0)/1000</f>
        <v/>
      </c>
      <c r="EO220">
        <f>IFERROR(MATCH(EO$3,'Bins 2025'!$D220:$ALO220,1),0)/1000</f>
        <v/>
      </c>
      <c r="EP220">
        <f>IFERROR(MATCH(EP$3,'Bins 2025'!$D220:$ALO220,1),0)/1000</f>
        <v/>
      </c>
      <c r="EQ220">
        <f>IFERROR(MATCH(EQ$3,'Bins 2025'!$D220:$ALO220,1),0)/1000</f>
        <v/>
      </c>
      <c r="ER220">
        <f>IFERROR(MATCH(ER$3,'Bins 2025'!$D220:$ALO220,1),0)/1000</f>
        <v/>
      </c>
      <c r="ES220">
        <f>IFERROR(MATCH(ES$3,'Bins 2025'!$D220:$ALO220,1),0)/1000</f>
        <v/>
      </c>
      <c r="ET220">
        <f>IFERROR(MATCH(ET$3,'Bins 2025'!$D220:$ALO220,1),0)/1000</f>
        <v/>
      </c>
      <c r="EU220">
        <f>IFERROR(MATCH(EU$3,'Bins 2025'!$D220:$ALO220,1),0)/1000</f>
        <v/>
      </c>
      <c r="EV220">
        <f>IFERROR(MATCH(EV$3,'Bins 2025'!$D220:$ALO220,1),0)/1000</f>
        <v/>
      </c>
      <c r="EW220">
        <f>IFERROR(MATCH(EW$3,'Bins 2025'!$D220:$ALO220,1),0)/1000</f>
        <v/>
      </c>
      <c r="EX220">
        <f>IFERROR(MATCH(EX$3,'Bins 2025'!$D220:$ALO220,1),0)/1000</f>
        <v/>
      </c>
      <c r="EY220">
        <f>IFERROR(MATCH(EY$3,'Bins 2025'!$D220:$ALO220,1),0)/1000</f>
        <v/>
      </c>
      <c r="EZ220">
        <f>IFERROR(MATCH(EZ$3,'Bins 2025'!$D220:$ALO220,1),0)/1000</f>
        <v/>
      </c>
      <c r="FA220">
        <f>IFERROR(MATCH(FA$3,'Bins 2025'!$D220:$ALO220,1),0)/1000</f>
        <v/>
      </c>
      <c r="FB220">
        <f>IFERROR(MATCH(FB$3,'Bins 2025'!$D220:$ALO220,1),0)/1000</f>
        <v/>
      </c>
      <c r="FC220">
        <f>IFERROR(MATCH(FC$3,'Bins 2025'!$D220:$ALO220,1),0)/1000</f>
        <v/>
      </c>
      <c r="FD220">
        <f>IFERROR(MATCH(FD$3,'Bins 2025'!$D220:$ALO220,1),0)/1000</f>
        <v/>
      </c>
      <c r="FE220">
        <f>IFERROR(MATCH(FE$3,'Bins 2025'!$D220:$ALO220,1),0)/1000</f>
        <v/>
      </c>
      <c r="FF220">
        <f>IFERROR(MATCH(FF$3,'Bins 2025'!$D220:$ALO220,1),0)/1000</f>
        <v/>
      </c>
      <c r="FG220">
        <f>IFERROR(MATCH(FG$3,'Bins 2025'!$D220:$ALO220,1),0)/1000</f>
        <v/>
      </c>
      <c r="FH220">
        <f>IFERROR(MATCH(FH$3,'Bins 2025'!$D220:$ALO220,1),0)/1000</f>
        <v/>
      </c>
      <c r="FI220">
        <f>IFERROR(MATCH(FI$3,'Bins 2025'!$D220:$ALO220,1),0)/1000</f>
        <v/>
      </c>
      <c r="FJ220">
        <f>IFERROR(MATCH(FJ$3,'Bins 2025'!$D220:$ALO220,1),0)/1000</f>
        <v/>
      </c>
      <c r="FK220">
        <f>IFERROR(MATCH(FK$3,'Bins 2025'!$D220:$ALO220,1),0)/1000</f>
        <v/>
      </c>
      <c r="FL220">
        <f>IFERROR(MATCH(FL$3,'Bins 2025'!$D220:$ALO220,1),0)/1000</f>
        <v/>
      </c>
      <c r="FM220">
        <f>IFERROR(MATCH(FM$3,'Bins 2025'!$D220:$ALO220,1),0)/1000</f>
        <v/>
      </c>
      <c r="FN220">
        <f>IFERROR(MATCH(FN$3,'Bins 2025'!$D220:$ALO220,1),0)/1000</f>
        <v/>
      </c>
      <c r="FO220">
        <f>IFERROR(MATCH(FO$3,'Bins 2025'!$D220:$ALO220,1),0)/1000</f>
        <v/>
      </c>
      <c r="FP220">
        <f>IFERROR(MATCH(FP$3,'Bins 2025'!$D220:$ALO220,1),0)/1000</f>
        <v/>
      </c>
      <c r="FQ220">
        <f>IFERROR(MATCH(FQ$3,'Bins 2025'!$D220:$ALO220,1),0)/1000</f>
        <v/>
      </c>
      <c r="FR220">
        <f>IFERROR(MATCH(FR$3,'Bins 2025'!$D220:$ALO220,1),0)/1000</f>
        <v/>
      </c>
      <c r="FS220">
        <f>IFERROR(MATCH(FS$3,'Bins 2025'!$D220:$ALO220,1),0)/1000</f>
        <v/>
      </c>
      <c r="FT220">
        <f>IFERROR(MATCH(FT$3,'Bins 2025'!$D220:$ALO220,1),0)/1000</f>
        <v/>
      </c>
      <c r="FU220">
        <f>IFERROR(MATCH(FU$3,'Bins 2025'!$D220:$ALO220,1),0)/1000</f>
        <v/>
      </c>
      <c r="FV220">
        <f>IFERROR(MATCH(FV$3,'Bins 2025'!$D220:$ALO220,1),0)/1000</f>
        <v/>
      </c>
      <c r="FW220">
        <f>IFERROR(MATCH(FW$3,'Bins 2025'!$D220:$ALO220,1),0)/1000</f>
        <v/>
      </c>
      <c r="FX220">
        <f>IFERROR(MATCH(FX$3,'Bins 2025'!$D220:$ALO220,1),0)/1000</f>
        <v/>
      </c>
      <c r="FY220">
        <f>IFERROR(MATCH(FY$3,'Bins 2025'!$D220:$ALO220,1),0)/1000</f>
        <v/>
      </c>
      <c r="FZ220">
        <f>IFERROR(MATCH(FZ$3,'Bins 2025'!$D220:$ALO220,1),0)/1000</f>
        <v/>
      </c>
      <c r="GA220">
        <f>IFERROR(MATCH(GA$3,'Bins 2025'!$D220:$ALO220,1),0)/1000</f>
        <v/>
      </c>
      <c r="GB220">
        <f>IFERROR(MATCH(GB$3,'Bins 2025'!$D220:$ALO220,1),0)/1000</f>
        <v/>
      </c>
      <c r="GC220">
        <f>IFERROR(MATCH(GC$3,'Bins 2025'!$D220:$ALO220,1),0)/1000</f>
        <v/>
      </c>
      <c r="GD220">
        <f>IFERROR(MATCH(GD$3,'Bins 2025'!$D220:$ALO220,1),0)/1000</f>
        <v/>
      </c>
      <c r="GE220">
        <f>IFERROR(MATCH(GE$3,'Bins 2025'!$D220:$ALO220,1),0)/1000</f>
        <v/>
      </c>
      <c r="GF220">
        <f>IFERROR(MATCH(GF$3,'Bins 2025'!$D220:$ALO220,1),0)/1000</f>
        <v/>
      </c>
      <c r="GG220">
        <f>IFERROR(MATCH(GG$3,'Bins 2025'!$D220:$ALO220,1),0)/1000</f>
        <v/>
      </c>
      <c r="GH220">
        <f>IFERROR(MATCH(GH$3,'Bins 2025'!$D220:$ALO220,1),0)/1000</f>
        <v/>
      </c>
      <c r="GI220">
        <f>IFERROR(MATCH(GI$3,'Bins 2025'!$D220:$ALO220,1),0)/1000</f>
        <v/>
      </c>
      <c r="GJ220">
        <f>IFERROR(MATCH(GJ$3,'Bins 2025'!$D220:$ALO220,1),0)/1000</f>
        <v/>
      </c>
      <c r="GK220">
        <f>IFERROR(MATCH(GK$3,'Bins 2025'!$D220:$ALO220,1),0)/1000</f>
        <v/>
      </c>
      <c r="GL220">
        <f>IFERROR(MATCH(GL$3,'Bins 2025'!$D220:$ALO220,1),0)/1000</f>
        <v/>
      </c>
      <c r="GM220">
        <f>IFERROR(MATCH(GM$3,'Bins 2025'!$D220:$ALO220,1),0)/1000</f>
        <v/>
      </c>
      <c r="GN220">
        <f>IFERROR(MATCH(GN$3,'Bins 2025'!$D220:$ALO220,1),0)/1000</f>
        <v/>
      </c>
      <c r="GO220">
        <f>IFERROR(MATCH(GO$3,'Bins 2025'!$D220:$ALO220,1),0)/1000</f>
        <v/>
      </c>
      <c r="GP220">
        <f>IFERROR(MATCH(GP$3,'Bins 2025'!$D220:$ALO220,1),0)/1000</f>
        <v/>
      </c>
      <c r="GQ220">
        <f>IFERROR(MATCH(GQ$3,'Bins 2025'!$D220:$ALO220,1),0)/1000</f>
        <v/>
      </c>
      <c r="GR220">
        <f>IFERROR(MATCH(GR$3,'Bins 2025'!$D220:$ALO220,1),0)/1000</f>
        <v/>
      </c>
      <c r="GS220">
        <f>IFERROR(MATCH(GS$3,'Bins 2025'!$D220:$ALO220,1),0)/1000</f>
        <v/>
      </c>
      <c r="GT220">
        <f>IFERROR(MATCH(GT$3,'Bins 2025'!$D220:$ALO220,1),0)/1000</f>
        <v/>
      </c>
      <c r="GU220">
        <f>IFERROR(MATCH(GU$3,'Bins 2025'!$D220:$ALO220,1),0)/1000</f>
        <v/>
      </c>
    </row>
    <row r="221">
      <c r="B221">
        <f>Inputs!B221</f>
        <v/>
      </c>
      <c r="C221">
        <f>Inputs!K221</f>
        <v/>
      </c>
      <c r="D221">
        <f>N(Inputs!H221)</f>
        <v/>
      </c>
      <c r="E221">
        <f>IFERROR(MATCH(E$3,'Bins 2025'!$D221:$ALO221,1),0)/1000</f>
        <v/>
      </c>
      <c r="F221">
        <f>IFERROR(MATCH(F$3,'Bins 2025'!$D221:$ALO221,1),0)/1000</f>
        <v/>
      </c>
      <c r="G221">
        <f>IFERROR(MATCH(G$3,'Bins 2025'!$D221:$ALO221,1),0)/1000</f>
        <v/>
      </c>
      <c r="H221">
        <f>IFERROR(MATCH(H$3,'Bins 2025'!$D221:$ALO221,1),0)/1000</f>
        <v/>
      </c>
      <c r="I221">
        <f>IFERROR(MATCH(I$3,'Bins 2025'!$D221:$ALO221,1),0)/1000</f>
        <v/>
      </c>
      <c r="J221">
        <f>IFERROR(MATCH(J$3,'Bins 2025'!$D221:$ALO221,1),0)/1000</f>
        <v/>
      </c>
      <c r="K221">
        <f>IFERROR(MATCH(K$3,'Bins 2025'!$D221:$ALO221,1),0)/1000</f>
        <v/>
      </c>
      <c r="L221">
        <f>IFERROR(MATCH(L$3,'Bins 2025'!$D221:$ALO221,1),0)/1000</f>
        <v/>
      </c>
      <c r="M221">
        <f>IFERROR(MATCH(M$3,'Bins 2025'!$D221:$ALO221,1),0)/1000</f>
        <v/>
      </c>
      <c r="N221">
        <f>IFERROR(MATCH(N$3,'Bins 2025'!$D221:$ALO221,1),0)/1000</f>
        <v/>
      </c>
      <c r="O221">
        <f>IFERROR(MATCH(O$3,'Bins 2025'!$D221:$ALO221,1),0)/1000</f>
        <v/>
      </c>
      <c r="P221">
        <f>IFERROR(MATCH(P$3,'Bins 2025'!$D221:$ALO221,1),0)/1000</f>
        <v/>
      </c>
      <c r="Q221">
        <f>IFERROR(MATCH(Q$3,'Bins 2025'!$D221:$ALO221,1),0)/1000</f>
        <v/>
      </c>
      <c r="R221">
        <f>IFERROR(MATCH(R$3,'Bins 2025'!$D221:$ALO221,1),0)/1000</f>
        <v/>
      </c>
      <c r="S221">
        <f>IFERROR(MATCH(S$3,'Bins 2025'!$D221:$ALO221,1),0)/1000</f>
        <v/>
      </c>
      <c r="T221">
        <f>IFERROR(MATCH(T$3,'Bins 2025'!$D221:$ALO221,1),0)/1000</f>
        <v/>
      </c>
      <c r="U221">
        <f>IFERROR(MATCH(U$3,'Bins 2025'!$D221:$ALO221,1),0)/1000</f>
        <v/>
      </c>
      <c r="V221">
        <f>IFERROR(MATCH(V$3,'Bins 2025'!$D221:$ALO221,1),0)/1000</f>
        <v/>
      </c>
      <c r="W221">
        <f>IFERROR(MATCH(W$3,'Bins 2025'!$D221:$ALO221,1),0)/1000</f>
        <v/>
      </c>
      <c r="X221">
        <f>IFERROR(MATCH(X$3,'Bins 2025'!$D221:$ALO221,1),0)/1000</f>
        <v/>
      </c>
      <c r="Y221">
        <f>IFERROR(MATCH(Y$3,'Bins 2025'!$D221:$ALO221,1),0)/1000</f>
        <v/>
      </c>
      <c r="Z221">
        <f>IFERROR(MATCH(Z$3,'Bins 2025'!$D221:$ALO221,1),0)/1000</f>
        <v/>
      </c>
      <c r="AA221">
        <f>IFERROR(MATCH(AA$3,'Bins 2025'!$D221:$ALO221,1),0)/1000</f>
        <v/>
      </c>
      <c r="AB221">
        <f>IFERROR(MATCH(AB$3,'Bins 2025'!$D221:$ALO221,1),0)/1000</f>
        <v/>
      </c>
      <c r="AC221">
        <f>IFERROR(MATCH(AC$3,'Bins 2025'!$D221:$ALO221,1),0)/1000</f>
        <v/>
      </c>
      <c r="AD221">
        <f>IFERROR(MATCH(AD$3,'Bins 2025'!$D221:$ALO221,1),0)/1000</f>
        <v/>
      </c>
      <c r="AE221">
        <f>IFERROR(MATCH(AE$3,'Bins 2025'!$D221:$ALO221,1),0)/1000</f>
        <v/>
      </c>
      <c r="AF221">
        <f>IFERROR(MATCH(AF$3,'Bins 2025'!$D221:$ALO221,1),0)/1000</f>
        <v/>
      </c>
      <c r="AG221">
        <f>IFERROR(MATCH(AG$3,'Bins 2025'!$D221:$ALO221,1),0)/1000</f>
        <v/>
      </c>
      <c r="AH221">
        <f>IFERROR(MATCH(AH$3,'Bins 2025'!$D221:$ALO221,1),0)/1000</f>
        <v/>
      </c>
      <c r="AI221">
        <f>IFERROR(MATCH(AI$3,'Bins 2025'!$D221:$ALO221,1),0)/1000</f>
        <v/>
      </c>
      <c r="AJ221">
        <f>IFERROR(MATCH(AJ$3,'Bins 2025'!$D221:$ALO221,1),0)/1000</f>
        <v/>
      </c>
      <c r="AK221">
        <f>IFERROR(MATCH(AK$3,'Bins 2025'!$D221:$ALO221,1),0)/1000</f>
        <v/>
      </c>
      <c r="AL221">
        <f>IFERROR(MATCH(AL$3,'Bins 2025'!$D221:$ALO221,1),0)/1000</f>
        <v/>
      </c>
      <c r="AM221">
        <f>IFERROR(MATCH(AM$3,'Bins 2025'!$D221:$ALO221,1),0)/1000</f>
        <v/>
      </c>
      <c r="AN221">
        <f>IFERROR(MATCH(AN$3,'Bins 2025'!$D221:$ALO221,1),0)/1000</f>
        <v/>
      </c>
      <c r="AO221">
        <f>IFERROR(MATCH(AO$3,'Bins 2025'!$D221:$ALO221,1),0)/1000</f>
        <v/>
      </c>
      <c r="AP221">
        <f>IFERROR(MATCH(AP$3,'Bins 2025'!$D221:$ALO221,1),0)/1000</f>
        <v/>
      </c>
      <c r="AQ221">
        <f>IFERROR(MATCH(AQ$3,'Bins 2025'!$D221:$ALO221,1),0)/1000</f>
        <v/>
      </c>
      <c r="AR221">
        <f>IFERROR(MATCH(AR$3,'Bins 2025'!$D221:$ALO221,1),0)/1000</f>
        <v/>
      </c>
      <c r="AS221">
        <f>IFERROR(MATCH(AS$3,'Bins 2025'!$D221:$ALO221,1),0)/1000</f>
        <v/>
      </c>
      <c r="AT221">
        <f>IFERROR(MATCH(AT$3,'Bins 2025'!$D221:$ALO221,1),0)/1000</f>
        <v/>
      </c>
      <c r="AU221">
        <f>IFERROR(MATCH(AU$3,'Bins 2025'!$D221:$ALO221,1),0)/1000</f>
        <v/>
      </c>
      <c r="AV221">
        <f>IFERROR(MATCH(AV$3,'Bins 2025'!$D221:$ALO221,1),0)/1000</f>
        <v/>
      </c>
      <c r="AW221">
        <f>IFERROR(MATCH(AW$3,'Bins 2025'!$D221:$ALO221,1),0)/1000</f>
        <v/>
      </c>
      <c r="AX221">
        <f>IFERROR(MATCH(AX$3,'Bins 2025'!$D221:$ALO221,1),0)/1000</f>
        <v/>
      </c>
      <c r="AY221">
        <f>IFERROR(MATCH(AY$3,'Bins 2025'!$D221:$ALO221,1),0)/1000</f>
        <v/>
      </c>
      <c r="AZ221">
        <f>IFERROR(MATCH(AZ$3,'Bins 2025'!$D221:$ALO221,1),0)/1000</f>
        <v/>
      </c>
      <c r="BA221">
        <f>IFERROR(MATCH(BA$3,'Bins 2025'!$D221:$ALO221,1),0)/1000</f>
        <v/>
      </c>
      <c r="BB221">
        <f>IFERROR(MATCH(BB$3,'Bins 2025'!$D221:$ALO221,1),0)/1000</f>
        <v/>
      </c>
      <c r="BC221">
        <f>IFERROR(MATCH(BC$3,'Bins 2025'!$D221:$ALO221,1),0)/1000</f>
        <v/>
      </c>
      <c r="BD221">
        <f>IFERROR(MATCH(BD$3,'Bins 2025'!$D221:$ALO221,1),0)/1000</f>
        <v/>
      </c>
      <c r="BE221">
        <f>IFERROR(MATCH(BE$3,'Bins 2025'!$D221:$ALO221,1),0)/1000</f>
        <v/>
      </c>
      <c r="BF221">
        <f>IFERROR(MATCH(BF$3,'Bins 2025'!$D221:$ALO221,1),0)/1000</f>
        <v/>
      </c>
      <c r="BG221">
        <f>IFERROR(MATCH(BG$3,'Bins 2025'!$D221:$ALO221,1),0)/1000</f>
        <v/>
      </c>
      <c r="BH221">
        <f>IFERROR(MATCH(BH$3,'Bins 2025'!$D221:$ALO221,1),0)/1000</f>
        <v/>
      </c>
      <c r="BI221">
        <f>IFERROR(MATCH(BI$3,'Bins 2025'!$D221:$ALO221,1),0)/1000</f>
        <v/>
      </c>
      <c r="BJ221">
        <f>IFERROR(MATCH(BJ$3,'Bins 2025'!$D221:$ALO221,1),0)/1000</f>
        <v/>
      </c>
      <c r="BK221">
        <f>IFERROR(MATCH(BK$3,'Bins 2025'!$D221:$ALO221,1),0)/1000</f>
        <v/>
      </c>
      <c r="BL221">
        <f>IFERROR(MATCH(BL$3,'Bins 2025'!$D221:$ALO221,1),0)/1000</f>
        <v/>
      </c>
      <c r="BM221">
        <f>IFERROR(MATCH(BM$3,'Bins 2025'!$D221:$ALO221,1),0)/1000</f>
        <v/>
      </c>
      <c r="BN221">
        <f>IFERROR(MATCH(BN$3,'Bins 2025'!$D221:$ALO221,1),0)/1000</f>
        <v/>
      </c>
      <c r="BO221">
        <f>IFERROR(MATCH(BO$3,'Bins 2025'!$D221:$ALO221,1),0)/1000</f>
        <v/>
      </c>
      <c r="BP221">
        <f>IFERROR(MATCH(BP$3,'Bins 2025'!$D221:$ALO221,1),0)/1000</f>
        <v/>
      </c>
      <c r="BQ221">
        <f>IFERROR(MATCH(BQ$3,'Bins 2025'!$D221:$ALO221,1),0)/1000</f>
        <v/>
      </c>
      <c r="BR221">
        <f>IFERROR(MATCH(BR$3,'Bins 2025'!$D221:$ALO221,1),0)/1000</f>
        <v/>
      </c>
      <c r="BS221">
        <f>IFERROR(MATCH(BS$3,'Bins 2025'!$D221:$ALO221,1),0)/1000</f>
        <v/>
      </c>
      <c r="BT221">
        <f>IFERROR(MATCH(BT$3,'Bins 2025'!$D221:$ALO221,1),0)/1000</f>
        <v/>
      </c>
      <c r="BU221">
        <f>IFERROR(MATCH(BU$3,'Bins 2025'!$D221:$ALO221,1),0)/1000</f>
        <v/>
      </c>
      <c r="BV221">
        <f>IFERROR(MATCH(BV$3,'Bins 2025'!$D221:$ALO221,1),0)/1000</f>
        <v/>
      </c>
      <c r="BW221">
        <f>IFERROR(MATCH(BW$3,'Bins 2025'!$D221:$ALO221,1),0)/1000</f>
        <v/>
      </c>
      <c r="BX221">
        <f>IFERROR(MATCH(BX$3,'Bins 2025'!$D221:$ALO221,1),0)/1000</f>
        <v/>
      </c>
      <c r="BY221">
        <f>IFERROR(MATCH(BY$3,'Bins 2025'!$D221:$ALO221,1),0)/1000</f>
        <v/>
      </c>
      <c r="BZ221">
        <f>IFERROR(MATCH(BZ$3,'Bins 2025'!$D221:$ALO221,1),0)/1000</f>
        <v/>
      </c>
      <c r="CA221">
        <f>IFERROR(MATCH(CA$3,'Bins 2025'!$D221:$ALO221,1),0)/1000</f>
        <v/>
      </c>
      <c r="CB221">
        <f>IFERROR(MATCH(CB$3,'Bins 2025'!$D221:$ALO221,1),0)/1000</f>
        <v/>
      </c>
      <c r="CC221">
        <f>IFERROR(MATCH(CC$3,'Bins 2025'!$D221:$ALO221,1),0)/1000</f>
        <v/>
      </c>
      <c r="CD221">
        <f>IFERROR(MATCH(CD$3,'Bins 2025'!$D221:$ALO221,1),0)/1000</f>
        <v/>
      </c>
      <c r="CE221">
        <f>IFERROR(MATCH(CE$3,'Bins 2025'!$D221:$ALO221,1),0)/1000</f>
        <v/>
      </c>
      <c r="CF221">
        <f>IFERROR(MATCH(CF$3,'Bins 2025'!$D221:$ALO221,1),0)/1000</f>
        <v/>
      </c>
      <c r="CG221">
        <f>IFERROR(MATCH(CG$3,'Bins 2025'!$D221:$ALO221,1),0)/1000</f>
        <v/>
      </c>
      <c r="CH221">
        <f>IFERROR(MATCH(CH$3,'Bins 2025'!$D221:$ALO221,1),0)/1000</f>
        <v/>
      </c>
      <c r="CI221">
        <f>IFERROR(MATCH(CI$3,'Bins 2025'!$D221:$ALO221,1),0)/1000</f>
        <v/>
      </c>
      <c r="CJ221">
        <f>IFERROR(MATCH(CJ$3,'Bins 2025'!$D221:$ALO221,1),0)/1000</f>
        <v/>
      </c>
      <c r="CK221">
        <f>IFERROR(MATCH(CK$3,'Bins 2025'!$D221:$ALO221,1),0)/1000</f>
        <v/>
      </c>
      <c r="CL221">
        <f>IFERROR(MATCH(CL$3,'Bins 2025'!$D221:$ALO221,1),0)/1000</f>
        <v/>
      </c>
      <c r="CM221">
        <f>IFERROR(MATCH(CM$3,'Bins 2025'!$D221:$ALO221,1),0)/1000</f>
        <v/>
      </c>
      <c r="CN221">
        <f>IFERROR(MATCH(CN$3,'Bins 2025'!$D221:$ALO221,1),0)/1000</f>
        <v/>
      </c>
      <c r="CO221">
        <f>IFERROR(MATCH(CO$3,'Bins 2025'!$D221:$ALO221,1),0)/1000</f>
        <v/>
      </c>
      <c r="CP221">
        <f>IFERROR(MATCH(CP$3,'Bins 2025'!$D221:$ALO221,1),0)/1000</f>
        <v/>
      </c>
      <c r="CQ221">
        <f>IFERROR(MATCH(CQ$3,'Bins 2025'!$D221:$ALO221,1),0)/1000</f>
        <v/>
      </c>
      <c r="CR221">
        <f>IFERROR(MATCH(CR$3,'Bins 2025'!$D221:$ALO221,1),0)/1000</f>
        <v/>
      </c>
      <c r="CS221">
        <f>IFERROR(MATCH(CS$3,'Bins 2025'!$D221:$ALO221,1),0)/1000</f>
        <v/>
      </c>
      <c r="CT221">
        <f>IFERROR(MATCH(CT$3,'Bins 2025'!$D221:$ALO221,1),0)/1000</f>
        <v/>
      </c>
      <c r="CU221">
        <f>IFERROR(MATCH(CU$3,'Bins 2025'!$D221:$ALO221,1),0)/1000</f>
        <v/>
      </c>
      <c r="CV221">
        <f>IFERROR(MATCH(CV$3,'Bins 2025'!$D221:$ALO221,1),0)/1000</f>
        <v/>
      </c>
      <c r="CW221">
        <f>IFERROR(MATCH(CW$3,'Bins 2025'!$D221:$ALO221,1),0)/1000</f>
        <v/>
      </c>
      <c r="CX221">
        <f>IFERROR(MATCH(CX$3,'Bins 2025'!$D221:$ALO221,1),0)/1000</f>
        <v/>
      </c>
      <c r="CY221">
        <f>IFERROR(MATCH(CY$3,'Bins 2025'!$D221:$ALO221,1),0)/1000</f>
        <v/>
      </c>
      <c r="CZ221">
        <f>IFERROR(MATCH(CZ$3,'Bins 2025'!$D221:$ALO221,1),0)/1000</f>
        <v/>
      </c>
      <c r="DA221">
        <f>IFERROR(MATCH(DA$3,'Bins 2025'!$D221:$ALO221,1),0)/1000</f>
        <v/>
      </c>
      <c r="DB221">
        <f>IFERROR(MATCH(DB$3,'Bins 2025'!$D221:$ALO221,1),0)/1000</f>
        <v/>
      </c>
      <c r="DC221">
        <f>IFERROR(MATCH(DC$3,'Bins 2025'!$D221:$ALO221,1),0)/1000</f>
        <v/>
      </c>
      <c r="DD221">
        <f>IFERROR(MATCH(DD$3,'Bins 2025'!$D221:$ALO221,1),0)/1000</f>
        <v/>
      </c>
      <c r="DE221">
        <f>IFERROR(MATCH(DE$3,'Bins 2025'!$D221:$ALO221,1),0)/1000</f>
        <v/>
      </c>
      <c r="DF221">
        <f>IFERROR(MATCH(DF$3,'Bins 2025'!$D221:$ALO221,1),0)/1000</f>
        <v/>
      </c>
      <c r="DG221">
        <f>IFERROR(MATCH(DG$3,'Bins 2025'!$D221:$ALO221,1),0)/1000</f>
        <v/>
      </c>
      <c r="DH221">
        <f>IFERROR(MATCH(DH$3,'Bins 2025'!$D221:$ALO221,1),0)/1000</f>
        <v/>
      </c>
      <c r="DI221">
        <f>IFERROR(MATCH(DI$3,'Bins 2025'!$D221:$ALO221,1),0)/1000</f>
        <v/>
      </c>
      <c r="DJ221">
        <f>IFERROR(MATCH(DJ$3,'Bins 2025'!$D221:$ALO221,1),0)/1000</f>
        <v/>
      </c>
      <c r="DK221">
        <f>IFERROR(MATCH(DK$3,'Bins 2025'!$D221:$ALO221,1),0)/1000</f>
        <v/>
      </c>
      <c r="DL221">
        <f>IFERROR(MATCH(DL$3,'Bins 2025'!$D221:$ALO221,1),0)/1000</f>
        <v/>
      </c>
      <c r="DM221">
        <f>IFERROR(MATCH(DM$3,'Bins 2025'!$D221:$ALO221,1),0)/1000</f>
        <v/>
      </c>
      <c r="DN221">
        <f>IFERROR(MATCH(DN$3,'Bins 2025'!$D221:$ALO221,1),0)/1000</f>
        <v/>
      </c>
      <c r="DO221">
        <f>IFERROR(MATCH(DO$3,'Bins 2025'!$D221:$ALO221,1),0)/1000</f>
        <v/>
      </c>
      <c r="DP221">
        <f>IFERROR(MATCH(DP$3,'Bins 2025'!$D221:$ALO221,1),0)/1000</f>
        <v/>
      </c>
      <c r="DQ221">
        <f>IFERROR(MATCH(DQ$3,'Bins 2025'!$D221:$ALO221,1),0)/1000</f>
        <v/>
      </c>
      <c r="DR221">
        <f>IFERROR(MATCH(DR$3,'Bins 2025'!$D221:$ALO221,1),0)/1000</f>
        <v/>
      </c>
      <c r="DS221">
        <f>IFERROR(MATCH(DS$3,'Bins 2025'!$D221:$ALO221,1),0)/1000</f>
        <v/>
      </c>
      <c r="DT221">
        <f>IFERROR(MATCH(DT$3,'Bins 2025'!$D221:$ALO221,1),0)/1000</f>
        <v/>
      </c>
      <c r="DU221">
        <f>IFERROR(MATCH(DU$3,'Bins 2025'!$D221:$ALO221,1),0)/1000</f>
        <v/>
      </c>
      <c r="DV221">
        <f>IFERROR(MATCH(DV$3,'Bins 2025'!$D221:$ALO221,1),0)/1000</f>
        <v/>
      </c>
      <c r="DW221">
        <f>IFERROR(MATCH(DW$3,'Bins 2025'!$D221:$ALO221,1),0)/1000</f>
        <v/>
      </c>
      <c r="DX221">
        <f>IFERROR(MATCH(DX$3,'Bins 2025'!$D221:$ALO221,1),0)/1000</f>
        <v/>
      </c>
      <c r="DY221">
        <f>IFERROR(MATCH(DY$3,'Bins 2025'!$D221:$ALO221,1),0)/1000</f>
        <v/>
      </c>
      <c r="DZ221">
        <f>IFERROR(MATCH(DZ$3,'Bins 2025'!$D221:$ALO221,1),0)/1000</f>
        <v/>
      </c>
      <c r="EA221">
        <f>IFERROR(MATCH(EA$3,'Bins 2025'!$D221:$ALO221,1),0)/1000</f>
        <v/>
      </c>
      <c r="EB221">
        <f>IFERROR(MATCH(EB$3,'Bins 2025'!$D221:$ALO221,1),0)/1000</f>
        <v/>
      </c>
      <c r="EC221">
        <f>IFERROR(MATCH(EC$3,'Bins 2025'!$D221:$ALO221,1),0)/1000</f>
        <v/>
      </c>
      <c r="ED221">
        <f>IFERROR(MATCH(ED$3,'Bins 2025'!$D221:$ALO221,1),0)/1000</f>
        <v/>
      </c>
      <c r="EE221">
        <f>IFERROR(MATCH(EE$3,'Bins 2025'!$D221:$ALO221,1),0)/1000</f>
        <v/>
      </c>
      <c r="EF221">
        <f>IFERROR(MATCH(EF$3,'Bins 2025'!$D221:$ALO221,1),0)/1000</f>
        <v/>
      </c>
      <c r="EG221">
        <f>IFERROR(MATCH(EG$3,'Bins 2025'!$D221:$ALO221,1),0)/1000</f>
        <v/>
      </c>
      <c r="EH221">
        <f>IFERROR(MATCH(EH$3,'Bins 2025'!$D221:$ALO221,1),0)/1000</f>
        <v/>
      </c>
      <c r="EI221">
        <f>IFERROR(MATCH(EI$3,'Bins 2025'!$D221:$ALO221,1),0)/1000</f>
        <v/>
      </c>
      <c r="EJ221">
        <f>IFERROR(MATCH(EJ$3,'Bins 2025'!$D221:$ALO221,1),0)/1000</f>
        <v/>
      </c>
      <c r="EK221">
        <f>IFERROR(MATCH(EK$3,'Bins 2025'!$D221:$ALO221,1),0)/1000</f>
        <v/>
      </c>
      <c r="EL221">
        <f>IFERROR(MATCH(EL$3,'Bins 2025'!$D221:$ALO221,1),0)/1000</f>
        <v/>
      </c>
      <c r="EM221">
        <f>IFERROR(MATCH(EM$3,'Bins 2025'!$D221:$ALO221,1),0)/1000</f>
        <v/>
      </c>
      <c r="EN221">
        <f>IFERROR(MATCH(EN$3,'Bins 2025'!$D221:$ALO221,1),0)/1000</f>
        <v/>
      </c>
      <c r="EO221">
        <f>IFERROR(MATCH(EO$3,'Bins 2025'!$D221:$ALO221,1),0)/1000</f>
        <v/>
      </c>
      <c r="EP221">
        <f>IFERROR(MATCH(EP$3,'Bins 2025'!$D221:$ALO221,1),0)/1000</f>
        <v/>
      </c>
      <c r="EQ221">
        <f>IFERROR(MATCH(EQ$3,'Bins 2025'!$D221:$ALO221,1),0)/1000</f>
        <v/>
      </c>
      <c r="ER221">
        <f>IFERROR(MATCH(ER$3,'Bins 2025'!$D221:$ALO221,1),0)/1000</f>
        <v/>
      </c>
      <c r="ES221">
        <f>IFERROR(MATCH(ES$3,'Bins 2025'!$D221:$ALO221,1),0)/1000</f>
        <v/>
      </c>
      <c r="ET221">
        <f>IFERROR(MATCH(ET$3,'Bins 2025'!$D221:$ALO221,1),0)/1000</f>
        <v/>
      </c>
      <c r="EU221">
        <f>IFERROR(MATCH(EU$3,'Bins 2025'!$D221:$ALO221,1),0)/1000</f>
        <v/>
      </c>
      <c r="EV221">
        <f>IFERROR(MATCH(EV$3,'Bins 2025'!$D221:$ALO221,1),0)/1000</f>
        <v/>
      </c>
      <c r="EW221">
        <f>IFERROR(MATCH(EW$3,'Bins 2025'!$D221:$ALO221,1),0)/1000</f>
        <v/>
      </c>
      <c r="EX221">
        <f>IFERROR(MATCH(EX$3,'Bins 2025'!$D221:$ALO221,1),0)/1000</f>
        <v/>
      </c>
      <c r="EY221">
        <f>IFERROR(MATCH(EY$3,'Bins 2025'!$D221:$ALO221,1),0)/1000</f>
        <v/>
      </c>
      <c r="EZ221">
        <f>IFERROR(MATCH(EZ$3,'Bins 2025'!$D221:$ALO221,1),0)/1000</f>
        <v/>
      </c>
      <c r="FA221">
        <f>IFERROR(MATCH(FA$3,'Bins 2025'!$D221:$ALO221,1),0)/1000</f>
        <v/>
      </c>
      <c r="FB221">
        <f>IFERROR(MATCH(FB$3,'Bins 2025'!$D221:$ALO221,1),0)/1000</f>
        <v/>
      </c>
      <c r="FC221">
        <f>IFERROR(MATCH(FC$3,'Bins 2025'!$D221:$ALO221,1),0)/1000</f>
        <v/>
      </c>
      <c r="FD221">
        <f>IFERROR(MATCH(FD$3,'Bins 2025'!$D221:$ALO221,1),0)/1000</f>
        <v/>
      </c>
      <c r="FE221">
        <f>IFERROR(MATCH(FE$3,'Bins 2025'!$D221:$ALO221,1),0)/1000</f>
        <v/>
      </c>
      <c r="FF221">
        <f>IFERROR(MATCH(FF$3,'Bins 2025'!$D221:$ALO221,1),0)/1000</f>
        <v/>
      </c>
      <c r="FG221">
        <f>IFERROR(MATCH(FG$3,'Bins 2025'!$D221:$ALO221,1),0)/1000</f>
        <v/>
      </c>
      <c r="FH221">
        <f>IFERROR(MATCH(FH$3,'Bins 2025'!$D221:$ALO221,1),0)/1000</f>
        <v/>
      </c>
      <c r="FI221">
        <f>IFERROR(MATCH(FI$3,'Bins 2025'!$D221:$ALO221,1),0)/1000</f>
        <v/>
      </c>
      <c r="FJ221">
        <f>IFERROR(MATCH(FJ$3,'Bins 2025'!$D221:$ALO221,1),0)/1000</f>
        <v/>
      </c>
      <c r="FK221">
        <f>IFERROR(MATCH(FK$3,'Bins 2025'!$D221:$ALO221,1),0)/1000</f>
        <v/>
      </c>
      <c r="FL221">
        <f>IFERROR(MATCH(FL$3,'Bins 2025'!$D221:$ALO221,1),0)/1000</f>
        <v/>
      </c>
      <c r="FM221">
        <f>IFERROR(MATCH(FM$3,'Bins 2025'!$D221:$ALO221,1),0)/1000</f>
        <v/>
      </c>
      <c r="FN221">
        <f>IFERROR(MATCH(FN$3,'Bins 2025'!$D221:$ALO221,1),0)/1000</f>
        <v/>
      </c>
      <c r="FO221">
        <f>IFERROR(MATCH(FO$3,'Bins 2025'!$D221:$ALO221,1),0)/1000</f>
        <v/>
      </c>
      <c r="FP221">
        <f>IFERROR(MATCH(FP$3,'Bins 2025'!$D221:$ALO221,1),0)/1000</f>
        <v/>
      </c>
      <c r="FQ221">
        <f>IFERROR(MATCH(FQ$3,'Bins 2025'!$D221:$ALO221,1),0)/1000</f>
        <v/>
      </c>
      <c r="FR221">
        <f>IFERROR(MATCH(FR$3,'Bins 2025'!$D221:$ALO221,1),0)/1000</f>
        <v/>
      </c>
      <c r="FS221">
        <f>IFERROR(MATCH(FS$3,'Bins 2025'!$D221:$ALO221,1),0)/1000</f>
        <v/>
      </c>
      <c r="FT221">
        <f>IFERROR(MATCH(FT$3,'Bins 2025'!$D221:$ALO221,1),0)/1000</f>
        <v/>
      </c>
      <c r="FU221">
        <f>IFERROR(MATCH(FU$3,'Bins 2025'!$D221:$ALO221,1),0)/1000</f>
        <v/>
      </c>
      <c r="FV221">
        <f>IFERROR(MATCH(FV$3,'Bins 2025'!$D221:$ALO221,1),0)/1000</f>
        <v/>
      </c>
      <c r="FW221">
        <f>IFERROR(MATCH(FW$3,'Bins 2025'!$D221:$ALO221,1),0)/1000</f>
        <v/>
      </c>
      <c r="FX221">
        <f>IFERROR(MATCH(FX$3,'Bins 2025'!$D221:$ALO221,1),0)/1000</f>
        <v/>
      </c>
      <c r="FY221">
        <f>IFERROR(MATCH(FY$3,'Bins 2025'!$D221:$ALO221,1),0)/1000</f>
        <v/>
      </c>
      <c r="FZ221">
        <f>IFERROR(MATCH(FZ$3,'Bins 2025'!$D221:$ALO221,1),0)/1000</f>
        <v/>
      </c>
      <c r="GA221">
        <f>IFERROR(MATCH(GA$3,'Bins 2025'!$D221:$ALO221,1),0)/1000</f>
        <v/>
      </c>
      <c r="GB221">
        <f>IFERROR(MATCH(GB$3,'Bins 2025'!$D221:$ALO221,1),0)/1000</f>
        <v/>
      </c>
      <c r="GC221">
        <f>IFERROR(MATCH(GC$3,'Bins 2025'!$D221:$ALO221,1),0)/1000</f>
        <v/>
      </c>
      <c r="GD221">
        <f>IFERROR(MATCH(GD$3,'Bins 2025'!$D221:$ALO221,1),0)/1000</f>
        <v/>
      </c>
      <c r="GE221">
        <f>IFERROR(MATCH(GE$3,'Bins 2025'!$D221:$ALO221,1),0)/1000</f>
        <v/>
      </c>
      <c r="GF221">
        <f>IFERROR(MATCH(GF$3,'Bins 2025'!$D221:$ALO221,1),0)/1000</f>
        <v/>
      </c>
      <c r="GG221">
        <f>IFERROR(MATCH(GG$3,'Bins 2025'!$D221:$ALO221,1),0)/1000</f>
        <v/>
      </c>
      <c r="GH221">
        <f>IFERROR(MATCH(GH$3,'Bins 2025'!$D221:$ALO221,1),0)/1000</f>
        <v/>
      </c>
      <c r="GI221">
        <f>IFERROR(MATCH(GI$3,'Bins 2025'!$D221:$ALO221,1),0)/1000</f>
        <v/>
      </c>
      <c r="GJ221">
        <f>IFERROR(MATCH(GJ$3,'Bins 2025'!$D221:$ALO221,1),0)/1000</f>
        <v/>
      </c>
      <c r="GK221">
        <f>IFERROR(MATCH(GK$3,'Bins 2025'!$D221:$ALO221,1),0)/1000</f>
        <v/>
      </c>
      <c r="GL221">
        <f>IFERROR(MATCH(GL$3,'Bins 2025'!$D221:$ALO221,1),0)/1000</f>
        <v/>
      </c>
      <c r="GM221">
        <f>IFERROR(MATCH(GM$3,'Bins 2025'!$D221:$ALO221,1),0)/1000</f>
        <v/>
      </c>
      <c r="GN221">
        <f>IFERROR(MATCH(GN$3,'Bins 2025'!$D221:$ALO221,1),0)/1000</f>
        <v/>
      </c>
      <c r="GO221">
        <f>IFERROR(MATCH(GO$3,'Bins 2025'!$D221:$ALO221,1),0)/1000</f>
        <v/>
      </c>
      <c r="GP221">
        <f>IFERROR(MATCH(GP$3,'Bins 2025'!$D221:$ALO221,1),0)/1000</f>
        <v/>
      </c>
      <c r="GQ221">
        <f>IFERROR(MATCH(GQ$3,'Bins 2025'!$D221:$ALO221,1),0)/1000</f>
        <v/>
      </c>
      <c r="GR221">
        <f>IFERROR(MATCH(GR$3,'Bins 2025'!$D221:$ALO221,1),0)/1000</f>
        <v/>
      </c>
      <c r="GS221">
        <f>IFERROR(MATCH(GS$3,'Bins 2025'!$D221:$ALO221,1),0)/1000</f>
        <v/>
      </c>
      <c r="GT221">
        <f>IFERROR(MATCH(GT$3,'Bins 2025'!$D221:$ALO221,1),0)/1000</f>
        <v/>
      </c>
      <c r="GU221">
        <f>IFERROR(MATCH(GU$3,'Bins 2025'!$D221:$ALO221,1),0)/1000</f>
        <v/>
      </c>
    </row>
    <row r="222">
      <c r="B222">
        <f>Inputs!B222</f>
        <v/>
      </c>
      <c r="C222">
        <f>Inputs!K222</f>
        <v/>
      </c>
      <c r="D222">
        <f>N(Inputs!H222)</f>
        <v/>
      </c>
      <c r="E222">
        <f>IFERROR(MATCH(E$3,'Bins 2025'!$D222:$ALO222,1),0)/1000</f>
        <v/>
      </c>
      <c r="F222">
        <f>IFERROR(MATCH(F$3,'Bins 2025'!$D222:$ALO222,1),0)/1000</f>
        <v/>
      </c>
      <c r="G222">
        <f>IFERROR(MATCH(G$3,'Bins 2025'!$D222:$ALO222,1),0)/1000</f>
        <v/>
      </c>
      <c r="H222">
        <f>IFERROR(MATCH(H$3,'Bins 2025'!$D222:$ALO222,1),0)/1000</f>
        <v/>
      </c>
      <c r="I222">
        <f>IFERROR(MATCH(I$3,'Bins 2025'!$D222:$ALO222,1),0)/1000</f>
        <v/>
      </c>
      <c r="J222">
        <f>IFERROR(MATCH(J$3,'Bins 2025'!$D222:$ALO222,1),0)/1000</f>
        <v/>
      </c>
      <c r="K222">
        <f>IFERROR(MATCH(K$3,'Bins 2025'!$D222:$ALO222,1),0)/1000</f>
        <v/>
      </c>
      <c r="L222">
        <f>IFERROR(MATCH(L$3,'Bins 2025'!$D222:$ALO222,1),0)/1000</f>
        <v/>
      </c>
      <c r="M222">
        <f>IFERROR(MATCH(M$3,'Bins 2025'!$D222:$ALO222,1),0)/1000</f>
        <v/>
      </c>
      <c r="N222">
        <f>IFERROR(MATCH(N$3,'Bins 2025'!$D222:$ALO222,1),0)/1000</f>
        <v/>
      </c>
      <c r="O222">
        <f>IFERROR(MATCH(O$3,'Bins 2025'!$D222:$ALO222,1),0)/1000</f>
        <v/>
      </c>
      <c r="P222">
        <f>IFERROR(MATCH(P$3,'Bins 2025'!$D222:$ALO222,1),0)/1000</f>
        <v/>
      </c>
      <c r="Q222">
        <f>IFERROR(MATCH(Q$3,'Bins 2025'!$D222:$ALO222,1),0)/1000</f>
        <v/>
      </c>
      <c r="R222">
        <f>IFERROR(MATCH(R$3,'Bins 2025'!$D222:$ALO222,1),0)/1000</f>
        <v/>
      </c>
      <c r="S222">
        <f>IFERROR(MATCH(S$3,'Bins 2025'!$D222:$ALO222,1),0)/1000</f>
        <v/>
      </c>
      <c r="T222">
        <f>IFERROR(MATCH(T$3,'Bins 2025'!$D222:$ALO222,1),0)/1000</f>
        <v/>
      </c>
      <c r="U222">
        <f>IFERROR(MATCH(U$3,'Bins 2025'!$D222:$ALO222,1),0)/1000</f>
        <v/>
      </c>
      <c r="V222">
        <f>IFERROR(MATCH(V$3,'Bins 2025'!$D222:$ALO222,1),0)/1000</f>
        <v/>
      </c>
      <c r="W222">
        <f>IFERROR(MATCH(W$3,'Bins 2025'!$D222:$ALO222,1),0)/1000</f>
        <v/>
      </c>
      <c r="X222">
        <f>IFERROR(MATCH(X$3,'Bins 2025'!$D222:$ALO222,1),0)/1000</f>
        <v/>
      </c>
      <c r="Y222">
        <f>IFERROR(MATCH(Y$3,'Bins 2025'!$D222:$ALO222,1),0)/1000</f>
        <v/>
      </c>
      <c r="Z222">
        <f>IFERROR(MATCH(Z$3,'Bins 2025'!$D222:$ALO222,1),0)/1000</f>
        <v/>
      </c>
      <c r="AA222">
        <f>IFERROR(MATCH(AA$3,'Bins 2025'!$D222:$ALO222,1),0)/1000</f>
        <v/>
      </c>
      <c r="AB222">
        <f>IFERROR(MATCH(AB$3,'Bins 2025'!$D222:$ALO222,1),0)/1000</f>
        <v/>
      </c>
      <c r="AC222">
        <f>IFERROR(MATCH(AC$3,'Bins 2025'!$D222:$ALO222,1),0)/1000</f>
        <v/>
      </c>
      <c r="AD222">
        <f>IFERROR(MATCH(AD$3,'Bins 2025'!$D222:$ALO222,1),0)/1000</f>
        <v/>
      </c>
      <c r="AE222">
        <f>IFERROR(MATCH(AE$3,'Bins 2025'!$D222:$ALO222,1),0)/1000</f>
        <v/>
      </c>
      <c r="AF222">
        <f>IFERROR(MATCH(AF$3,'Bins 2025'!$D222:$ALO222,1),0)/1000</f>
        <v/>
      </c>
      <c r="AG222">
        <f>IFERROR(MATCH(AG$3,'Bins 2025'!$D222:$ALO222,1),0)/1000</f>
        <v/>
      </c>
      <c r="AH222">
        <f>IFERROR(MATCH(AH$3,'Bins 2025'!$D222:$ALO222,1),0)/1000</f>
        <v/>
      </c>
      <c r="AI222">
        <f>IFERROR(MATCH(AI$3,'Bins 2025'!$D222:$ALO222,1),0)/1000</f>
        <v/>
      </c>
      <c r="AJ222">
        <f>IFERROR(MATCH(AJ$3,'Bins 2025'!$D222:$ALO222,1),0)/1000</f>
        <v/>
      </c>
      <c r="AK222">
        <f>IFERROR(MATCH(AK$3,'Bins 2025'!$D222:$ALO222,1),0)/1000</f>
        <v/>
      </c>
      <c r="AL222">
        <f>IFERROR(MATCH(AL$3,'Bins 2025'!$D222:$ALO222,1),0)/1000</f>
        <v/>
      </c>
      <c r="AM222">
        <f>IFERROR(MATCH(AM$3,'Bins 2025'!$D222:$ALO222,1),0)/1000</f>
        <v/>
      </c>
      <c r="AN222">
        <f>IFERROR(MATCH(AN$3,'Bins 2025'!$D222:$ALO222,1),0)/1000</f>
        <v/>
      </c>
      <c r="AO222">
        <f>IFERROR(MATCH(AO$3,'Bins 2025'!$D222:$ALO222,1),0)/1000</f>
        <v/>
      </c>
      <c r="AP222">
        <f>IFERROR(MATCH(AP$3,'Bins 2025'!$D222:$ALO222,1),0)/1000</f>
        <v/>
      </c>
      <c r="AQ222">
        <f>IFERROR(MATCH(AQ$3,'Bins 2025'!$D222:$ALO222,1),0)/1000</f>
        <v/>
      </c>
      <c r="AR222">
        <f>IFERROR(MATCH(AR$3,'Bins 2025'!$D222:$ALO222,1),0)/1000</f>
        <v/>
      </c>
      <c r="AS222">
        <f>IFERROR(MATCH(AS$3,'Bins 2025'!$D222:$ALO222,1),0)/1000</f>
        <v/>
      </c>
      <c r="AT222">
        <f>IFERROR(MATCH(AT$3,'Bins 2025'!$D222:$ALO222,1),0)/1000</f>
        <v/>
      </c>
      <c r="AU222">
        <f>IFERROR(MATCH(AU$3,'Bins 2025'!$D222:$ALO222,1),0)/1000</f>
        <v/>
      </c>
      <c r="AV222">
        <f>IFERROR(MATCH(AV$3,'Bins 2025'!$D222:$ALO222,1),0)/1000</f>
        <v/>
      </c>
      <c r="AW222">
        <f>IFERROR(MATCH(AW$3,'Bins 2025'!$D222:$ALO222,1),0)/1000</f>
        <v/>
      </c>
      <c r="AX222">
        <f>IFERROR(MATCH(AX$3,'Bins 2025'!$D222:$ALO222,1),0)/1000</f>
        <v/>
      </c>
      <c r="AY222">
        <f>IFERROR(MATCH(AY$3,'Bins 2025'!$D222:$ALO222,1),0)/1000</f>
        <v/>
      </c>
      <c r="AZ222">
        <f>IFERROR(MATCH(AZ$3,'Bins 2025'!$D222:$ALO222,1),0)/1000</f>
        <v/>
      </c>
      <c r="BA222">
        <f>IFERROR(MATCH(BA$3,'Bins 2025'!$D222:$ALO222,1),0)/1000</f>
        <v/>
      </c>
      <c r="BB222">
        <f>IFERROR(MATCH(BB$3,'Bins 2025'!$D222:$ALO222,1),0)/1000</f>
        <v/>
      </c>
      <c r="BC222">
        <f>IFERROR(MATCH(BC$3,'Bins 2025'!$D222:$ALO222,1),0)/1000</f>
        <v/>
      </c>
      <c r="BD222">
        <f>IFERROR(MATCH(BD$3,'Bins 2025'!$D222:$ALO222,1),0)/1000</f>
        <v/>
      </c>
      <c r="BE222">
        <f>IFERROR(MATCH(BE$3,'Bins 2025'!$D222:$ALO222,1),0)/1000</f>
        <v/>
      </c>
      <c r="BF222">
        <f>IFERROR(MATCH(BF$3,'Bins 2025'!$D222:$ALO222,1),0)/1000</f>
        <v/>
      </c>
      <c r="BG222">
        <f>IFERROR(MATCH(BG$3,'Bins 2025'!$D222:$ALO222,1),0)/1000</f>
        <v/>
      </c>
      <c r="BH222">
        <f>IFERROR(MATCH(BH$3,'Bins 2025'!$D222:$ALO222,1),0)/1000</f>
        <v/>
      </c>
      <c r="BI222">
        <f>IFERROR(MATCH(BI$3,'Bins 2025'!$D222:$ALO222,1),0)/1000</f>
        <v/>
      </c>
      <c r="BJ222">
        <f>IFERROR(MATCH(BJ$3,'Bins 2025'!$D222:$ALO222,1),0)/1000</f>
        <v/>
      </c>
      <c r="BK222">
        <f>IFERROR(MATCH(BK$3,'Bins 2025'!$D222:$ALO222,1),0)/1000</f>
        <v/>
      </c>
      <c r="BL222">
        <f>IFERROR(MATCH(BL$3,'Bins 2025'!$D222:$ALO222,1),0)/1000</f>
        <v/>
      </c>
      <c r="BM222">
        <f>IFERROR(MATCH(BM$3,'Bins 2025'!$D222:$ALO222,1),0)/1000</f>
        <v/>
      </c>
      <c r="BN222">
        <f>IFERROR(MATCH(BN$3,'Bins 2025'!$D222:$ALO222,1),0)/1000</f>
        <v/>
      </c>
      <c r="BO222">
        <f>IFERROR(MATCH(BO$3,'Bins 2025'!$D222:$ALO222,1),0)/1000</f>
        <v/>
      </c>
      <c r="BP222">
        <f>IFERROR(MATCH(BP$3,'Bins 2025'!$D222:$ALO222,1),0)/1000</f>
        <v/>
      </c>
      <c r="BQ222">
        <f>IFERROR(MATCH(BQ$3,'Bins 2025'!$D222:$ALO222,1),0)/1000</f>
        <v/>
      </c>
      <c r="BR222">
        <f>IFERROR(MATCH(BR$3,'Bins 2025'!$D222:$ALO222,1),0)/1000</f>
        <v/>
      </c>
      <c r="BS222">
        <f>IFERROR(MATCH(BS$3,'Bins 2025'!$D222:$ALO222,1),0)/1000</f>
        <v/>
      </c>
      <c r="BT222">
        <f>IFERROR(MATCH(BT$3,'Bins 2025'!$D222:$ALO222,1),0)/1000</f>
        <v/>
      </c>
      <c r="BU222">
        <f>IFERROR(MATCH(BU$3,'Bins 2025'!$D222:$ALO222,1),0)/1000</f>
        <v/>
      </c>
      <c r="BV222">
        <f>IFERROR(MATCH(BV$3,'Bins 2025'!$D222:$ALO222,1),0)/1000</f>
        <v/>
      </c>
      <c r="BW222">
        <f>IFERROR(MATCH(BW$3,'Bins 2025'!$D222:$ALO222,1),0)/1000</f>
        <v/>
      </c>
      <c r="BX222">
        <f>IFERROR(MATCH(BX$3,'Bins 2025'!$D222:$ALO222,1),0)/1000</f>
        <v/>
      </c>
      <c r="BY222">
        <f>IFERROR(MATCH(BY$3,'Bins 2025'!$D222:$ALO222,1),0)/1000</f>
        <v/>
      </c>
      <c r="BZ222">
        <f>IFERROR(MATCH(BZ$3,'Bins 2025'!$D222:$ALO222,1),0)/1000</f>
        <v/>
      </c>
      <c r="CA222">
        <f>IFERROR(MATCH(CA$3,'Bins 2025'!$D222:$ALO222,1),0)/1000</f>
        <v/>
      </c>
      <c r="CB222">
        <f>IFERROR(MATCH(CB$3,'Bins 2025'!$D222:$ALO222,1),0)/1000</f>
        <v/>
      </c>
      <c r="CC222">
        <f>IFERROR(MATCH(CC$3,'Bins 2025'!$D222:$ALO222,1),0)/1000</f>
        <v/>
      </c>
      <c r="CD222">
        <f>IFERROR(MATCH(CD$3,'Bins 2025'!$D222:$ALO222,1),0)/1000</f>
        <v/>
      </c>
      <c r="CE222">
        <f>IFERROR(MATCH(CE$3,'Bins 2025'!$D222:$ALO222,1),0)/1000</f>
        <v/>
      </c>
      <c r="CF222">
        <f>IFERROR(MATCH(CF$3,'Bins 2025'!$D222:$ALO222,1),0)/1000</f>
        <v/>
      </c>
      <c r="CG222">
        <f>IFERROR(MATCH(CG$3,'Bins 2025'!$D222:$ALO222,1),0)/1000</f>
        <v/>
      </c>
      <c r="CH222">
        <f>IFERROR(MATCH(CH$3,'Bins 2025'!$D222:$ALO222,1),0)/1000</f>
        <v/>
      </c>
      <c r="CI222">
        <f>IFERROR(MATCH(CI$3,'Bins 2025'!$D222:$ALO222,1),0)/1000</f>
        <v/>
      </c>
      <c r="CJ222">
        <f>IFERROR(MATCH(CJ$3,'Bins 2025'!$D222:$ALO222,1),0)/1000</f>
        <v/>
      </c>
      <c r="CK222">
        <f>IFERROR(MATCH(CK$3,'Bins 2025'!$D222:$ALO222,1),0)/1000</f>
        <v/>
      </c>
      <c r="CL222">
        <f>IFERROR(MATCH(CL$3,'Bins 2025'!$D222:$ALO222,1),0)/1000</f>
        <v/>
      </c>
      <c r="CM222">
        <f>IFERROR(MATCH(CM$3,'Bins 2025'!$D222:$ALO222,1),0)/1000</f>
        <v/>
      </c>
      <c r="CN222">
        <f>IFERROR(MATCH(CN$3,'Bins 2025'!$D222:$ALO222,1),0)/1000</f>
        <v/>
      </c>
      <c r="CO222">
        <f>IFERROR(MATCH(CO$3,'Bins 2025'!$D222:$ALO222,1),0)/1000</f>
        <v/>
      </c>
      <c r="CP222">
        <f>IFERROR(MATCH(CP$3,'Bins 2025'!$D222:$ALO222,1),0)/1000</f>
        <v/>
      </c>
      <c r="CQ222">
        <f>IFERROR(MATCH(CQ$3,'Bins 2025'!$D222:$ALO222,1),0)/1000</f>
        <v/>
      </c>
      <c r="CR222">
        <f>IFERROR(MATCH(CR$3,'Bins 2025'!$D222:$ALO222,1),0)/1000</f>
        <v/>
      </c>
      <c r="CS222">
        <f>IFERROR(MATCH(CS$3,'Bins 2025'!$D222:$ALO222,1),0)/1000</f>
        <v/>
      </c>
      <c r="CT222">
        <f>IFERROR(MATCH(CT$3,'Bins 2025'!$D222:$ALO222,1),0)/1000</f>
        <v/>
      </c>
      <c r="CU222">
        <f>IFERROR(MATCH(CU$3,'Bins 2025'!$D222:$ALO222,1),0)/1000</f>
        <v/>
      </c>
      <c r="CV222">
        <f>IFERROR(MATCH(CV$3,'Bins 2025'!$D222:$ALO222,1),0)/1000</f>
        <v/>
      </c>
      <c r="CW222">
        <f>IFERROR(MATCH(CW$3,'Bins 2025'!$D222:$ALO222,1),0)/1000</f>
        <v/>
      </c>
      <c r="CX222">
        <f>IFERROR(MATCH(CX$3,'Bins 2025'!$D222:$ALO222,1),0)/1000</f>
        <v/>
      </c>
      <c r="CY222">
        <f>IFERROR(MATCH(CY$3,'Bins 2025'!$D222:$ALO222,1),0)/1000</f>
        <v/>
      </c>
      <c r="CZ222">
        <f>IFERROR(MATCH(CZ$3,'Bins 2025'!$D222:$ALO222,1),0)/1000</f>
        <v/>
      </c>
      <c r="DA222">
        <f>IFERROR(MATCH(DA$3,'Bins 2025'!$D222:$ALO222,1),0)/1000</f>
        <v/>
      </c>
      <c r="DB222">
        <f>IFERROR(MATCH(DB$3,'Bins 2025'!$D222:$ALO222,1),0)/1000</f>
        <v/>
      </c>
      <c r="DC222">
        <f>IFERROR(MATCH(DC$3,'Bins 2025'!$D222:$ALO222,1),0)/1000</f>
        <v/>
      </c>
      <c r="DD222">
        <f>IFERROR(MATCH(DD$3,'Bins 2025'!$D222:$ALO222,1),0)/1000</f>
        <v/>
      </c>
      <c r="DE222">
        <f>IFERROR(MATCH(DE$3,'Bins 2025'!$D222:$ALO222,1),0)/1000</f>
        <v/>
      </c>
      <c r="DF222">
        <f>IFERROR(MATCH(DF$3,'Bins 2025'!$D222:$ALO222,1),0)/1000</f>
        <v/>
      </c>
      <c r="DG222">
        <f>IFERROR(MATCH(DG$3,'Bins 2025'!$D222:$ALO222,1),0)/1000</f>
        <v/>
      </c>
      <c r="DH222">
        <f>IFERROR(MATCH(DH$3,'Bins 2025'!$D222:$ALO222,1),0)/1000</f>
        <v/>
      </c>
      <c r="DI222">
        <f>IFERROR(MATCH(DI$3,'Bins 2025'!$D222:$ALO222,1),0)/1000</f>
        <v/>
      </c>
      <c r="DJ222">
        <f>IFERROR(MATCH(DJ$3,'Bins 2025'!$D222:$ALO222,1),0)/1000</f>
        <v/>
      </c>
      <c r="DK222">
        <f>IFERROR(MATCH(DK$3,'Bins 2025'!$D222:$ALO222,1),0)/1000</f>
        <v/>
      </c>
      <c r="DL222">
        <f>IFERROR(MATCH(DL$3,'Bins 2025'!$D222:$ALO222,1),0)/1000</f>
        <v/>
      </c>
      <c r="DM222">
        <f>IFERROR(MATCH(DM$3,'Bins 2025'!$D222:$ALO222,1),0)/1000</f>
        <v/>
      </c>
      <c r="DN222">
        <f>IFERROR(MATCH(DN$3,'Bins 2025'!$D222:$ALO222,1),0)/1000</f>
        <v/>
      </c>
      <c r="DO222">
        <f>IFERROR(MATCH(DO$3,'Bins 2025'!$D222:$ALO222,1),0)/1000</f>
        <v/>
      </c>
      <c r="DP222">
        <f>IFERROR(MATCH(DP$3,'Bins 2025'!$D222:$ALO222,1),0)/1000</f>
        <v/>
      </c>
      <c r="DQ222">
        <f>IFERROR(MATCH(DQ$3,'Bins 2025'!$D222:$ALO222,1),0)/1000</f>
        <v/>
      </c>
      <c r="DR222">
        <f>IFERROR(MATCH(DR$3,'Bins 2025'!$D222:$ALO222,1),0)/1000</f>
        <v/>
      </c>
      <c r="DS222">
        <f>IFERROR(MATCH(DS$3,'Bins 2025'!$D222:$ALO222,1),0)/1000</f>
        <v/>
      </c>
      <c r="DT222">
        <f>IFERROR(MATCH(DT$3,'Bins 2025'!$D222:$ALO222,1),0)/1000</f>
        <v/>
      </c>
      <c r="DU222">
        <f>IFERROR(MATCH(DU$3,'Bins 2025'!$D222:$ALO222,1),0)/1000</f>
        <v/>
      </c>
      <c r="DV222">
        <f>IFERROR(MATCH(DV$3,'Bins 2025'!$D222:$ALO222,1),0)/1000</f>
        <v/>
      </c>
      <c r="DW222">
        <f>IFERROR(MATCH(DW$3,'Bins 2025'!$D222:$ALO222,1),0)/1000</f>
        <v/>
      </c>
      <c r="DX222">
        <f>IFERROR(MATCH(DX$3,'Bins 2025'!$D222:$ALO222,1),0)/1000</f>
        <v/>
      </c>
      <c r="DY222">
        <f>IFERROR(MATCH(DY$3,'Bins 2025'!$D222:$ALO222,1),0)/1000</f>
        <v/>
      </c>
      <c r="DZ222">
        <f>IFERROR(MATCH(DZ$3,'Bins 2025'!$D222:$ALO222,1),0)/1000</f>
        <v/>
      </c>
      <c r="EA222">
        <f>IFERROR(MATCH(EA$3,'Bins 2025'!$D222:$ALO222,1),0)/1000</f>
        <v/>
      </c>
      <c r="EB222">
        <f>IFERROR(MATCH(EB$3,'Bins 2025'!$D222:$ALO222,1),0)/1000</f>
        <v/>
      </c>
      <c r="EC222">
        <f>IFERROR(MATCH(EC$3,'Bins 2025'!$D222:$ALO222,1),0)/1000</f>
        <v/>
      </c>
      <c r="ED222">
        <f>IFERROR(MATCH(ED$3,'Bins 2025'!$D222:$ALO222,1),0)/1000</f>
        <v/>
      </c>
      <c r="EE222">
        <f>IFERROR(MATCH(EE$3,'Bins 2025'!$D222:$ALO222,1),0)/1000</f>
        <v/>
      </c>
      <c r="EF222">
        <f>IFERROR(MATCH(EF$3,'Bins 2025'!$D222:$ALO222,1),0)/1000</f>
        <v/>
      </c>
      <c r="EG222">
        <f>IFERROR(MATCH(EG$3,'Bins 2025'!$D222:$ALO222,1),0)/1000</f>
        <v/>
      </c>
      <c r="EH222">
        <f>IFERROR(MATCH(EH$3,'Bins 2025'!$D222:$ALO222,1),0)/1000</f>
        <v/>
      </c>
      <c r="EI222">
        <f>IFERROR(MATCH(EI$3,'Bins 2025'!$D222:$ALO222,1),0)/1000</f>
        <v/>
      </c>
      <c r="EJ222">
        <f>IFERROR(MATCH(EJ$3,'Bins 2025'!$D222:$ALO222,1),0)/1000</f>
        <v/>
      </c>
      <c r="EK222">
        <f>IFERROR(MATCH(EK$3,'Bins 2025'!$D222:$ALO222,1),0)/1000</f>
        <v/>
      </c>
      <c r="EL222">
        <f>IFERROR(MATCH(EL$3,'Bins 2025'!$D222:$ALO222,1),0)/1000</f>
        <v/>
      </c>
      <c r="EM222">
        <f>IFERROR(MATCH(EM$3,'Bins 2025'!$D222:$ALO222,1),0)/1000</f>
        <v/>
      </c>
      <c r="EN222">
        <f>IFERROR(MATCH(EN$3,'Bins 2025'!$D222:$ALO222,1),0)/1000</f>
        <v/>
      </c>
      <c r="EO222">
        <f>IFERROR(MATCH(EO$3,'Bins 2025'!$D222:$ALO222,1),0)/1000</f>
        <v/>
      </c>
      <c r="EP222">
        <f>IFERROR(MATCH(EP$3,'Bins 2025'!$D222:$ALO222,1),0)/1000</f>
        <v/>
      </c>
      <c r="EQ222">
        <f>IFERROR(MATCH(EQ$3,'Bins 2025'!$D222:$ALO222,1),0)/1000</f>
        <v/>
      </c>
      <c r="ER222">
        <f>IFERROR(MATCH(ER$3,'Bins 2025'!$D222:$ALO222,1),0)/1000</f>
        <v/>
      </c>
      <c r="ES222">
        <f>IFERROR(MATCH(ES$3,'Bins 2025'!$D222:$ALO222,1),0)/1000</f>
        <v/>
      </c>
      <c r="ET222">
        <f>IFERROR(MATCH(ET$3,'Bins 2025'!$D222:$ALO222,1),0)/1000</f>
        <v/>
      </c>
      <c r="EU222">
        <f>IFERROR(MATCH(EU$3,'Bins 2025'!$D222:$ALO222,1),0)/1000</f>
        <v/>
      </c>
      <c r="EV222">
        <f>IFERROR(MATCH(EV$3,'Bins 2025'!$D222:$ALO222,1),0)/1000</f>
        <v/>
      </c>
      <c r="EW222">
        <f>IFERROR(MATCH(EW$3,'Bins 2025'!$D222:$ALO222,1),0)/1000</f>
        <v/>
      </c>
      <c r="EX222">
        <f>IFERROR(MATCH(EX$3,'Bins 2025'!$D222:$ALO222,1),0)/1000</f>
        <v/>
      </c>
      <c r="EY222">
        <f>IFERROR(MATCH(EY$3,'Bins 2025'!$D222:$ALO222,1),0)/1000</f>
        <v/>
      </c>
      <c r="EZ222">
        <f>IFERROR(MATCH(EZ$3,'Bins 2025'!$D222:$ALO222,1),0)/1000</f>
        <v/>
      </c>
      <c r="FA222">
        <f>IFERROR(MATCH(FA$3,'Bins 2025'!$D222:$ALO222,1),0)/1000</f>
        <v/>
      </c>
      <c r="FB222">
        <f>IFERROR(MATCH(FB$3,'Bins 2025'!$D222:$ALO222,1),0)/1000</f>
        <v/>
      </c>
      <c r="FC222">
        <f>IFERROR(MATCH(FC$3,'Bins 2025'!$D222:$ALO222,1),0)/1000</f>
        <v/>
      </c>
      <c r="FD222">
        <f>IFERROR(MATCH(FD$3,'Bins 2025'!$D222:$ALO222,1),0)/1000</f>
        <v/>
      </c>
      <c r="FE222">
        <f>IFERROR(MATCH(FE$3,'Bins 2025'!$D222:$ALO222,1),0)/1000</f>
        <v/>
      </c>
      <c r="FF222">
        <f>IFERROR(MATCH(FF$3,'Bins 2025'!$D222:$ALO222,1),0)/1000</f>
        <v/>
      </c>
      <c r="FG222">
        <f>IFERROR(MATCH(FG$3,'Bins 2025'!$D222:$ALO222,1),0)/1000</f>
        <v/>
      </c>
      <c r="FH222">
        <f>IFERROR(MATCH(FH$3,'Bins 2025'!$D222:$ALO222,1),0)/1000</f>
        <v/>
      </c>
      <c r="FI222">
        <f>IFERROR(MATCH(FI$3,'Bins 2025'!$D222:$ALO222,1),0)/1000</f>
        <v/>
      </c>
      <c r="FJ222">
        <f>IFERROR(MATCH(FJ$3,'Bins 2025'!$D222:$ALO222,1),0)/1000</f>
        <v/>
      </c>
      <c r="FK222">
        <f>IFERROR(MATCH(FK$3,'Bins 2025'!$D222:$ALO222,1),0)/1000</f>
        <v/>
      </c>
      <c r="FL222">
        <f>IFERROR(MATCH(FL$3,'Bins 2025'!$D222:$ALO222,1),0)/1000</f>
        <v/>
      </c>
      <c r="FM222">
        <f>IFERROR(MATCH(FM$3,'Bins 2025'!$D222:$ALO222,1),0)/1000</f>
        <v/>
      </c>
      <c r="FN222">
        <f>IFERROR(MATCH(FN$3,'Bins 2025'!$D222:$ALO222,1),0)/1000</f>
        <v/>
      </c>
      <c r="FO222">
        <f>IFERROR(MATCH(FO$3,'Bins 2025'!$D222:$ALO222,1),0)/1000</f>
        <v/>
      </c>
      <c r="FP222">
        <f>IFERROR(MATCH(FP$3,'Bins 2025'!$D222:$ALO222,1),0)/1000</f>
        <v/>
      </c>
      <c r="FQ222">
        <f>IFERROR(MATCH(FQ$3,'Bins 2025'!$D222:$ALO222,1),0)/1000</f>
        <v/>
      </c>
      <c r="FR222">
        <f>IFERROR(MATCH(FR$3,'Bins 2025'!$D222:$ALO222,1),0)/1000</f>
        <v/>
      </c>
      <c r="FS222">
        <f>IFERROR(MATCH(FS$3,'Bins 2025'!$D222:$ALO222,1),0)/1000</f>
        <v/>
      </c>
      <c r="FT222">
        <f>IFERROR(MATCH(FT$3,'Bins 2025'!$D222:$ALO222,1),0)/1000</f>
        <v/>
      </c>
      <c r="FU222">
        <f>IFERROR(MATCH(FU$3,'Bins 2025'!$D222:$ALO222,1),0)/1000</f>
        <v/>
      </c>
      <c r="FV222">
        <f>IFERROR(MATCH(FV$3,'Bins 2025'!$D222:$ALO222,1),0)/1000</f>
        <v/>
      </c>
      <c r="FW222">
        <f>IFERROR(MATCH(FW$3,'Bins 2025'!$D222:$ALO222,1),0)/1000</f>
        <v/>
      </c>
      <c r="FX222">
        <f>IFERROR(MATCH(FX$3,'Bins 2025'!$D222:$ALO222,1),0)/1000</f>
        <v/>
      </c>
      <c r="FY222">
        <f>IFERROR(MATCH(FY$3,'Bins 2025'!$D222:$ALO222,1),0)/1000</f>
        <v/>
      </c>
      <c r="FZ222">
        <f>IFERROR(MATCH(FZ$3,'Bins 2025'!$D222:$ALO222,1),0)/1000</f>
        <v/>
      </c>
      <c r="GA222">
        <f>IFERROR(MATCH(GA$3,'Bins 2025'!$D222:$ALO222,1),0)/1000</f>
        <v/>
      </c>
      <c r="GB222">
        <f>IFERROR(MATCH(GB$3,'Bins 2025'!$D222:$ALO222,1),0)/1000</f>
        <v/>
      </c>
      <c r="GC222">
        <f>IFERROR(MATCH(GC$3,'Bins 2025'!$D222:$ALO222,1),0)/1000</f>
        <v/>
      </c>
      <c r="GD222">
        <f>IFERROR(MATCH(GD$3,'Bins 2025'!$D222:$ALO222,1),0)/1000</f>
        <v/>
      </c>
      <c r="GE222">
        <f>IFERROR(MATCH(GE$3,'Bins 2025'!$D222:$ALO222,1),0)/1000</f>
        <v/>
      </c>
      <c r="GF222">
        <f>IFERROR(MATCH(GF$3,'Bins 2025'!$D222:$ALO222,1),0)/1000</f>
        <v/>
      </c>
      <c r="GG222">
        <f>IFERROR(MATCH(GG$3,'Bins 2025'!$D222:$ALO222,1),0)/1000</f>
        <v/>
      </c>
      <c r="GH222">
        <f>IFERROR(MATCH(GH$3,'Bins 2025'!$D222:$ALO222,1),0)/1000</f>
        <v/>
      </c>
      <c r="GI222">
        <f>IFERROR(MATCH(GI$3,'Bins 2025'!$D222:$ALO222,1),0)/1000</f>
        <v/>
      </c>
      <c r="GJ222">
        <f>IFERROR(MATCH(GJ$3,'Bins 2025'!$D222:$ALO222,1),0)/1000</f>
        <v/>
      </c>
      <c r="GK222">
        <f>IFERROR(MATCH(GK$3,'Bins 2025'!$D222:$ALO222,1),0)/1000</f>
        <v/>
      </c>
      <c r="GL222">
        <f>IFERROR(MATCH(GL$3,'Bins 2025'!$D222:$ALO222,1),0)/1000</f>
        <v/>
      </c>
      <c r="GM222">
        <f>IFERROR(MATCH(GM$3,'Bins 2025'!$D222:$ALO222,1),0)/1000</f>
        <v/>
      </c>
      <c r="GN222">
        <f>IFERROR(MATCH(GN$3,'Bins 2025'!$D222:$ALO222,1),0)/1000</f>
        <v/>
      </c>
      <c r="GO222">
        <f>IFERROR(MATCH(GO$3,'Bins 2025'!$D222:$ALO222,1),0)/1000</f>
        <v/>
      </c>
      <c r="GP222">
        <f>IFERROR(MATCH(GP$3,'Bins 2025'!$D222:$ALO222,1),0)/1000</f>
        <v/>
      </c>
      <c r="GQ222">
        <f>IFERROR(MATCH(GQ$3,'Bins 2025'!$D222:$ALO222,1),0)/1000</f>
        <v/>
      </c>
      <c r="GR222">
        <f>IFERROR(MATCH(GR$3,'Bins 2025'!$D222:$ALO222,1),0)/1000</f>
        <v/>
      </c>
      <c r="GS222">
        <f>IFERROR(MATCH(GS$3,'Bins 2025'!$D222:$ALO222,1),0)/1000</f>
        <v/>
      </c>
      <c r="GT222">
        <f>IFERROR(MATCH(GT$3,'Bins 2025'!$D222:$ALO222,1),0)/1000</f>
        <v/>
      </c>
      <c r="GU222">
        <f>IFERROR(MATCH(GU$3,'Bins 2025'!$D222:$ALO222,1),0)/1000</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C293"/>
  <sheetViews>
    <sheetView workbookViewId="0">
      <pane ySplit="5" topLeftCell="A6" activePane="bottomLeft" state="frozen"/>
      <selection pane="bottomLeft" activeCell="A1" sqref="A1"/>
    </sheetView>
  </sheetViews>
  <sheetFormatPr baseColWidth="8" defaultRowHeight="15"/>
  <sheetData>
    <row r="1">
      <c r="A1" s="1" t="inlineStr">
        <is>
          <t>Group curves, the most typical group and the typicality lines, 2025 (live)</t>
        </is>
      </c>
    </row>
    <row r="2">
      <c r="A2" s="10" t="inlineStr">
        <is>
          <t>Raw density of a group in a cell is the population-weighted share of the group's people in that cell divided by the cell width, so each curve integrates to one. Smoothed applies the Gaussian weights in columns AA to AC. The most typical group is the highest smoothed curve where some curve exceeds the density floor. Line k is the first cell at or beyond the peak of group k where the most typical group is k+1 or higher, interpolated on the difference between the two curves.</t>
        </is>
      </c>
    </row>
    <row r="3">
      <c r="AA3" s="4" t="inlineStr">
        <is>
          <t>Kernel weights</t>
        </is>
      </c>
    </row>
    <row r="4">
      <c r="H4" s="10" t="inlineStr">
        <is>
          <t>(rows above and below the table are zero padding for the smoothing window)</t>
        </is>
      </c>
      <c r="AA4" s="4" t="inlineStr">
        <is>
          <t>offset (cells)</t>
        </is>
      </c>
      <c r="AB4" s="4" t="inlineStr">
        <is>
          <t>raw</t>
        </is>
      </c>
      <c r="AC4" s="4" t="inlineStr">
        <is>
          <t>normalised</t>
        </is>
      </c>
    </row>
    <row r="5">
      <c r="A5" s="4" t="inlineStr">
        <is>
          <t>cell</t>
        </is>
      </c>
      <c r="B5" s="4" t="inlineStr">
        <is>
          <t>log mid</t>
        </is>
      </c>
      <c r="C5" s="4" t="inlineStr">
        <is>
          <t>$ mid</t>
        </is>
      </c>
      <c r="D5" s="4" t="inlineStr">
        <is>
          <t>raw L</t>
        </is>
      </c>
      <c r="E5" s="4" t="inlineStr">
        <is>
          <t>raw LM</t>
        </is>
      </c>
      <c r="F5" s="4" t="inlineStr">
        <is>
          <t>raw UM</t>
        </is>
      </c>
      <c r="G5" s="4" t="inlineStr">
        <is>
          <t>raw H</t>
        </is>
      </c>
      <c r="H5" s="4" t="inlineStr"/>
      <c r="I5" s="4" t="inlineStr">
        <is>
          <t>smooth L</t>
        </is>
      </c>
      <c r="J5" s="4" t="inlineStr">
        <is>
          <t>smooth LM</t>
        </is>
      </c>
      <c r="K5" s="4" t="inlineStr">
        <is>
          <t>smooth UM</t>
        </is>
      </c>
      <c r="L5" s="4" t="inlineStr">
        <is>
          <t>smooth H</t>
        </is>
      </c>
      <c r="M5" s="4" t="inlineStr">
        <is>
          <t>max</t>
        </is>
      </c>
      <c r="N5" s="4" t="inlineStr">
        <is>
          <t>most typical (1-4)</t>
        </is>
      </c>
      <c r="O5" s="4" t="inlineStr">
        <is>
          <t>flag 1</t>
        </is>
      </c>
      <c r="P5" s="4" t="inlineStr">
        <is>
          <t>flag 2</t>
        </is>
      </c>
      <c r="Q5" s="4" t="inlineStr">
        <is>
          <t>flag 3</t>
        </is>
      </c>
      <c r="AA5" s="5" t="n">
        <v>-40</v>
      </c>
      <c r="AB5" s="15">
        <f>IF(ABS(AA5)&lt;=CEILING(5*Assumptions!$B$4/Assumptions!$B$8,1),EXP(-0.5*(AA5*Assumptions!$B$8/Assumptions!$B$4)^2),0)</f>
        <v/>
      </c>
      <c r="AC5" s="15">
        <f>AB5/SUM($AB$5:$AB$85)</f>
        <v/>
      </c>
    </row>
    <row r="6">
      <c r="D6" t="n">
        <v>0</v>
      </c>
      <c r="E6" t="n">
        <v>0</v>
      </c>
      <c r="F6" t="n">
        <v>0</v>
      </c>
      <c r="G6" t="n">
        <v>0</v>
      </c>
      <c r="AA6" s="5" t="n">
        <v>-39</v>
      </c>
      <c r="AB6" s="15">
        <f>IF(ABS(AA6)&lt;=CEILING(5*Assumptions!$B$4/Assumptions!$B$8,1),EXP(-0.5*(AA6*Assumptions!$B$8/Assumptions!$B$4)^2),0)</f>
        <v/>
      </c>
      <c r="AC6" s="15">
        <f>AB6/SUM($AB$5:$AB$85)</f>
        <v/>
      </c>
    </row>
    <row r="7">
      <c r="D7" t="n">
        <v>0</v>
      </c>
      <c r="E7" t="n">
        <v>0</v>
      </c>
      <c r="F7" t="n">
        <v>0</v>
      </c>
      <c r="G7" t="n">
        <v>0</v>
      </c>
      <c r="AA7" s="5" t="n">
        <v>-38</v>
      </c>
      <c r="AB7" s="15">
        <f>IF(ABS(AA7)&lt;=CEILING(5*Assumptions!$B$4/Assumptions!$B$8,1),EXP(-0.5*(AA7*Assumptions!$B$8/Assumptions!$B$4)^2),0)</f>
        <v/>
      </c>
      <c r="AC7" s="15">
        <f>AB7/SUM($AB$5:$AB$85)</f>
        <v/>
      </c>
    </row>
    <row r="8">
      <c r="D8" t="n">
        <v>0</v>
      </c>
      <c r="E8" t="n">
        <v>0</v>
      </c>
      <c r="F8" t="n">
        <v>0</v>
      </c>
      <c r="G8" t="n">
        <v>0</v>
      </c>
      <c r="AA8" s="5" t="n">
        <v>-37</v>
      </c>
      <c r="AB8" s="15">
        <f>IF(ABS(AA8)&lt;=CEILING(5*Assumptions!$B$4/Assumptions!$B$8,1),EXP(-0.5*(AA8*Assumptions!$B$8/Assumptions!$B$4)^2),0)</f>
        <v/>
      </c>
      <c r="AC8" s="15">
        <f>AB8/SUM($AB$5:$AB$85)</f>
        <v/>
      </c>
    </row>
    <row r="9">
      <c r="D9" t="n">
        <v>0</v>
      </c>
      <c r="E9" t="n">
        <v>0</v>
      </c>
      <c r="F9" t="n">
        <v>0</v>
      </c>
      <c r="G9" t="n">
        <v>0</v>
      </c>
      <c r="AA9" s="5" t="n">
        <v>-36</v>
      </c>
      <c r="AB9" s="15">
        <f>IF(ABS(AA9)&lt;=CEILING(5*Assumptions!$B$4/Assumptions!$B$8,1),EXP(-0.5*(AA9*Assumptions!$B$8/Assumptions!$B$4)^2),0)</f>
        <v/>
      </c>
      <c r="AC9" s="15">
        <f>AB9/SUM($AB$5:$AB$85)</f>
        <v/>
      </c>
    </row>
    <row r="10">
      <c r="D10" t="n">
        <v>0</v>
      </c>
      <c r="E10" t="n">
        <v>0</v>
      </c>
      <c r="F10" t="n">
        <v>0</v>
      </c>
      <c r="G10" t="n">
        <v>0</v>
      </c>
      <c r="AA10" s="5" t="n">
        <v>-35</v>
      </c>
      <c r="AB10" s="15">
        <f>IF(ABS(AA10)&lt;=CEILING(5*Assumptions!$B$4/Assumptions!$B$8,1),EXP(-0.5*(AA10*Assumptions!$B$8/Assumptions!$B$4)^2),0)</f>
        <v/>
      </c>
      <c r="AC10" s="15">
        <f>AB10/SUM($AB$5:$AB$85)</f>
        <v/>
      </c>
    </row>
    <row r="11">
      <c r="D11" t="n">
        <v>0</v>
      </c>
      <c r="E11" t="n">
        <v>0</v>
      </c>
      <c r="F11" t="n">
        <v>0</v>
      </c>
      <c r="G11" t="n">
        <v>0</v>
      </c>
      <c r="AA11" s="5" t="n">
        <v>-34</v>
      </c>
      <c r="AB11" s="15">
        <f>IF(ABS(AA11)&lt;=CEILING(5*Assumptions!$B$4/Assumptions!$B$8,1),EXP(-0.5*(AA11*Assumptions!$B$8/Assumptions!$B$4)^2),0)</f>
        <v/>
      </c>
      <c r="AC11" s="15">
        <f>AB11/SUM($AB$5:$AB$85)</f>
        <v/>
      </c>
    </row>
    <row r="12">
      <c r="D12" t="n">
        <v>0</v>
      </c>
      <c r="E12" t="n">
        <v>0</v>
      </c>
      <c r="F12" t="n">
        <v>0</v>
      </c>
      <c r="G12" t="n">
        <v>0</v>
      </c>
      <c r="AA12" s="5" t="n">
        <v>-33</v>
      </c>
      <c r="AB12" s="15">
        <f>IF(ABS(AA12)&lt;=CEILING(5*Assumptions!$B$4/Assumptions!$B$8,1),EXP(-0.5*(AA12*Assumptions!$B$8/Assumptions!$B$4)^2),0)</f>
        <v/>
      </c>
      <c r="AC12" s="15">
        <f>AB12/SUM($AB$5:$AB$85)</f>
        <v/>
      </c>
    </row>
    <row r="13">
      <c r="D13" t="n">
        <v>0</v>
      </c>
      <c r="E13" t="n">
        <v>0</v>
      </c>
      <c r="F13" t="n">
        <v>0</v>
      </c>
      <c r="G13" t="n">
        <v>0</v>
      </c>
      <c r="AA13" s="5" t="n">
        <v>-32</v>
      </c>
      <c r="AB13" s="15">
        <f>IF(ABS(AA13)&lt;=CEILING(5*Assumptions!$B$4/Assumptions!$B$8,1),EXP(-0.5*(AA13*Assumptions!$B$8/Assumptions!$B$4)^2),0)</f>
        <v/>
      </c>
      <c r="AC13" s="15">
        <f>AB13/SUM($AB$5:$AB$85)</f>
        <v/>
      </c>
    </row>
    <row r="14">
      <c r="D14" t="n">
        <v>0</v>
      </c>
      <c r="E14" t="n">
        <v>0</v>
      </c>
      <c r="F14" t="n">
        <v>0</v>
      </c>
      <c r="G14" t="n">
        <v>0</v>
      </c>
      <c r="AA14" s="5" t="n">
        <v>-31</v>
      </c>
      <c r="AB14" s="15">
        <f>IF(ABS(AA14)&lt;=CEILING(5*Assumptions!$B$4/Assumptions!$B$8,1),EXP(-0.5*(AA14*Assumptions!$B$8/Assumptions!$B$4)^2),0)</f>
        <v/>
      </c>
      <c r="AC14" s="15">
        <f>AB14/SUM($AB$5:$AB$85)</f>
        <v/>
      </c>
    </row>
    <row r="15">
      <c r="D15" t="n">
        <v>0</v>
      </c>
      <c r="E15" t="n">
        <v>0</v>
      </c>
      <c r="F15" t="n">
        <v>0</v>
      </c>
      <c r="G15" t="n">
        <v>0</v>
      </c>
      <c r="AA15" s="5" t="n">
        <v>-30</v>
      </c>
      <c r="AB15" s="15">
        <f>IF(ABS(AA15)&lt;=CEILING(5*Assumptions!$B$4/Assumptions!$B$8,1),EXP(-0.5*(AA15*Assumptions!$B$8/Assumptions!$B$4)^2),0)</f>
        <v/>
      </c>
      <c r="AC15" s="15">
        <f>AB15/SUM($AB$5:$AB$85)</f>
        <v/>
      </c>
    </row>
    <row r="16">
      <c r="D16" t="n">
        <v>0</v>
      </c>
      <c r="E16" t="n">
        <v>0</v>
      </c>
      <c r="F16" t="n">
        <v>0</v>
      </c>
      <c r="G16" t="n">
        <v>0</v>
      </c>
      <c r="AA16" s="5" t="n">
        <v>-29</v>
      </c>
      <c r="AB16" s="15">
        <f>IF(ABS(AA16)&lt;=CEILING(5*Assumptions!$B$4/Assumptions!$B$8,1),EXP(-0.5*(AA16*Assumptions!$B$8/Assumptions!$B$4)^2),0)</f>
        <v/>
      </c>
      <c r="AC16" s="15">
        <f>AB16/SUM($AB$5:$AB$85)</f>
        <v/>
      </c>
    </row>
    <row r="17">
      <c r="D17" t="n">
        <v>0</v>
      </c>
      <c r="E17" t="n">
        <v>0</v>
      </c>
      <c r="F17" t="n">
        <v>0</v>
      </c>
      <c r="G17" t="n">
        <v>0</v>
      </c>
      <c r="AA17" s="5" t="n">
        <v>-28</v>
      </c>
      <c r="AB17" s="15">
        <f>IF(ABS(AA17)&lt;=CEILING(5*Assumptions!$B$4/Assumptions!$B$8,1),EXP(-0.5*(AA17*Assumptions!$B$8/Assumptions!$B$4)^2),0)</f>
        <v/>
      </c>
      <c r="AC17" s="15">
        <f>AB17/SUM($AB$5:$AB$85)</f>
        <v/>
      </c>
    </row>
    <row r="18">
      <c r="D18" t="n">
        <v>0</v>
      </c>
      <c r="E18" t="n">
        <v>0</v>
      </c>
      <c r="F18" t="n">
        <v>0</v>
      </c>
      <c r="G18" t="n">
        <v>0</v>
      </c>
      <c r="AA18" s="5" t="n">
        <v>-27</v>
      </c>
      <c r="AB18" s="15">
        <f>IF(ABS(AA18)&lt;=CEILING(5*Assumptions!$B$4/Assumptions!$B$8,1),EXP(-0.5*(AA18*Assumptions!$B$8/Assumptions!$B$4)^2),0)</f>
        <v/>
      </c>
      <c r="AC18" s="15">
        <f>AB18/SUM($AB$5:$AB$85)</f>
        <v/>
      </c>
    </row>
    <row r="19">
      <c r="D19" t="n">
        <v>0</v>
      </c>
      <c r="E19" t="n">
        <v>0</v>
      </c>
      <c r="F19" t="n">
        <v>0</v>
      </c>
      <c r="G19" t="n">
        <v>0</v>
      </c>
      <c r="AA19" s="5" t="n">
        <v>-26</v>
      </c>
      <c r="AB19" s="15">
        <f>IF(ABS(AA19)&lt;=CEILING(5*Assumptions!$B$4/Assumptions!$B$8,1),EXP(-0.5*(AA19*Assumptions!$B$8/Assumptions!$B$4)^2),0)</f>
        <v/>
      </c>
      <c r="AC19" s="15">
        <f>AB19/SUM($AB$5:$AB$85)</f>
        <v/>
      </c>
    </row>
    <row r="20">
      <c r="D20" t="n">
        <v>0</v>
      </c>
      <c r="E20" t="n">
        <v>0</v>
      </c>
      <c r="F20" t="n">
        <v>0</v>
      </c>
      <c r="G20" t="n">
        <v>0</v>
      </c>
      <c r="AA20" s="5" t="n">
        <v>-25</v>
      </c>
      <c r="AB20" s="15">
        <f>IF(ABS(AA20)&lt;=CEILING(5*Assumptions!$B$4/Assumptions!$B$8,1),EXP(-0.5*(AA20*Assumptions!$B$8/Assumptions!$B$4)^2),0)</f>
        <v/>
      </c>
      <c r="AC20" s="15">
        <f>AB20/SUM($AB$5:$AB$85)</f>
        <v/>
      </c>
    </row>
    <row r="21">
      <c r="D21" t="n">
        <v>0</v>
      </c>
      <c r="E21" t="n">
        <v>0</v>
      </c>
      <c r="F21" t="n">
        <v>0</v>
      </c>
      <c r="G21" t="n">
        <v>0</v>
      </c>
      <c r="AA21" s="5" t="n">
        <v>-24</v>
      </c>
      <c r="AB21" s="15">
        <f>IF(ABS(AA21)&lt;=CEILING(5*Assumptions!$B$4/Assumptions!$B$8,1),EXP(-0.5*(AA21*Assumptions!$B$8/Assumptions!$B$4)^2),0)</f>
        <v/>
      </c>
      <c r="AC21" s="15">
        <f>AB21/SUM($AB$5:$AB$85)</f>
        <v/>
      </c>
    </row>
    <row r="22">
      <c r="D22" t="n">
        <v>0</v>
      </c>
      <c r="E22" t="n">
        <v>0</v>
      </c>
      <c r="F22" t="n">
        <v>0</v>
      </c>
      <c r="G22" t="n">
        <v>0</v>
      </c>
      <c r="AA22" s="5" t="n">
        <v>-23</v>
      </c>
      <c r="AB22" s="15">
        <f>IF(ABS(AA22)&lt;=CEILING(5*Assumptions!$B$4/Assumptions!$B$8,1),EXP(-0.5*(AA22*Assumptions!$B$8/Assumptions!$B$4)^2),0)</f>
        <v/>
      </c>
      <c r="AC22" s="15">
        <f>AB22/SUM($AB$5:$AB$85)</f>
        <v/>
      </c>
    </row>
    <row r="23">
      <c r="D23" t="n">
        <v>0</v>
      </c>
      <c r="E23" t="n">
        <v>0</v>
      </c>
      <c r="F23" t="n">
        <v>0</v>
      </c>
      <c r="G23" t="n">
        <v>0</v>
      </c>
      <c r="AA23" s="5" t="n">
        <v>-22</v>
      </c>
      <c r="AB23" s="15">
        <f>IF(ABS(AA23)&lt;=CEILING(5*Assumptions!$B$4/Assumptions!$B$8,1),EXP(-0.5*(AA23*Assumptions!$B$8/Assumptions!$B$4)^2),0)</f>
        <v/>
      </c>
      <c r="AC23" s="15">
        <f>AB23/SUM($AB$5:$AB$85)</f>
        <v/>
      </c>
    </row>
    <row r="24">
      <c r="D24" t="n">
        <v>0</v>
      </c>
      <c r="E24" t="n">
        <v>0</v>
      </c>
      <c r="F24" t="n">
        <v>0</v>
      </c>
      <c r="G24" t="n">
        <v>0</v>
      </c>
      <c r="AA24" s="5" t="n">
        <v>-21</v>
      </c>
      <c r="AB24" s="15">
        <f>IF(ABS(AA24)&lt;=CEILING(5*Assumptions!$B$4/Assumptions!$B$8,1),EXP(-0.5*(AA24*Assumptions!$B$8/Assumptions!$B$4)^2),0)</f>
        <v/>
      </c>
      <c r="AC24" s="15">
        <f>AB24/SUM($AB$5:$AB$85)</f>
        <v/>
      </c>
    </row>
    <row r="25">
      <c r="D25" t="n">
        <v>0</v>
      </c>
      <c r="E25" t="n">
        <v>0</v>
      </c>
      <c r="F25" t="n">
        <v>0</v>
      </c>
      <c r="G25" t="n">
        <v>0</v>
      </c>
      <c r="AA25" s="5" t="n">
        <v>-20</v>
      </c>
      <c r="AB25" s="15">
        <f>IF(ABS(AA25)&lt;=CEILING(5*Assumptions!$B$4/Assumptions!$B$8,1),EXP(-0.5*(AA25*Assumptions!$B$8/Assumptions!$B$4)^2),0)</f>
        <v/>
      </c>
      <c r="AC25" s="15">
        <f>AB25/SUM($AB$5:$AB$85)</f>
        <v/>
      </c>
    </row>
    <row r="26">
      <c r="D26" t="n">
        <v>0</v>
      </c>
      <c r="E26" t="n">
        <v>0</v>
      </c>
      <c r="F26" t="n">
        <v>0</v>
      </c>
      <c r="G26" t="n">
        <v>0</v>
      </c>
      <c r="AA26" s="5" t="n">
        <v>-19</v>
      </c>
      <c r="AB26" s="15">
        <f>IF(ABS(AA26)&lt;=CEILING(5*Assumptions!$B$4/Assumptions!$B$8,1),EXP(-0.5*(AA26*Assumptions!$B$8/Assumptions!$B$4)^2),0)</f>
        <v/>
      </c>
      <c r="AC26" s="15">
        <f>AB26/SUM($AB$5:$AB$85)</f>
        <v/>
      </c>
    </row>
    <row r="27">
      <c r="D27" t="n">
        <v>0</v>
      </c>
      <c r="E27" t="n">
        <v>0</v>
      </c>
      <c r="F27" t="n">
        <v>0</v>
      </c>
      <c r="G27" t="n">
        <v>0</v>
      </c>
      <c r="AA27" s="5" t="n">
        <v>-18</v>
      </c>
      <c r="AB27" s="15">
        <f>IF(ABS(AA27)&lt;=CEILING(5*Assumptions!$B$4/Assumptions!$B$8,1),EXP(-0.5*(AA27*Assumptions!$B$8/Assumptions!$B$4)^2),0)</f>
        <v/>
      </c>
      <c r="AC27" s="15">
        <f>AB27/SUM($AB$5:$AB$85)</f>
        <v/>
      </c>
    </row>
    <row r="28">
      <c r="D28" t="n">
        <v>0</v>
      </c>
      <c r="E28" t="n">
        <v>0</v>
      </c>
      <c r="F28" t="n">
        <v>0</v>
      </c>
      <c r="G28" t="n">
        <v>0</v>
      </c>
      <c r="AA28" s="5" t="n">
        <v>-17</v>
      </c>
      <c r="AB28" s="15">
        <f>IF(ABS(AA28)&lt;=CEILING(5*Assumptions!$B$4/Assumptions!$B$8,1),EXP(-0.5*(AA28*Assumptions!$B$8/Assumptions!$B$4)^2),0)</f>
        <v/>
      </c>
      <c r="AC28" s="15">
        <f>AB28/SUM($AB$5:$AB$85)</f>
        <v/>
      </c>
    </row>
    <row r="29">
      <c r="D29" t="n">
        <v>0</v>
      </c>
      <c r="E29" t="n">
        <v>0</v>
      </c>
      <c r="F29" t="n">
        <v>0</v>
      </c>
      <c r="G29" t="n">
        <v>0</v>
      </c>
      <c r="AA29" s="5" t="n">
        <v>-16</v>
      </c>
      <c r="AB29" s="15">
        <f>IF(ABS(AA29)&lt;=CEILING(5*Assumptions!$B$4/Assumptions!$B$8,1),EXP(-0.5*(AA29*Assumptions!$B$8/Assumptions!$B$4)^2),0)</f>
        <v/>
      </c>
      <c r="AC29" s="15">
        <f>AB29/SUM($AB$5:$AB$85)</f>
        <v/>
      </c>
    </row>
    <row r="30">
      <c r="D30" t="n">
        <v>0</v>
      </c>
      <c r="E30" t="n">
        <v>0</v>
      </c>
      <c r="F30" t="n">
        <v>0</v>
      </c>
      <c r="G30" t="n">
        <v>0</v>
      </c>
      <c r="AA30" s="5" t="n">
        <v>-15</v>
      </c>
      <c r="AB30" s="15">
        <f>IF(ABS(AA30)&lt;=CEILING(5*Assumptions!$B$4/Assumptions!$B$8,1),EXP(-0.5*(AA30*Assumptions!$B$8/Assumptions!$B$4)^2),0)</f>
        <v/>
      </c>
      <c r="AC30" s="15">
        <f>AB30/SUM($AB$5:$AB$85)</f>
        <v/>
      </c>
    </row>
    <row r="31">
      <c r="D31" t="n">
        <v>0</v>
      </c>
      <c r="E31" t="n">
        <v>0</v>
      </c>
      <c r="F31" t="n">
        <v>0</v>
      </c>
      <c r="G31" t="n">
        <v>0</v>
      </c>
      <c r="AA31" s="5" t="n">
        <v>-14</v>
      </c>
      <c r="AB31" s="15">
        <f>IF(ABS(AA31)&lt;=CEILING(5*Assumptions!$B$4/Assumptions!$B$8,1),EXP(-0.5*(AA31*Assumptions!$B$8/Assumptions!$B$4)^2),0)</f>
        <v/>
      </c>
      <c r="AC31" s="15">
        <f>AB31/SUM($AB$5:$AB$85)</f>
        <v/>
      </c>
    </row>
    <row r="32">
      <c r="D32" t="n">
        <v>0</v>
      </c>
      <c r="E32" t="n">
        <v>0</v>
      </c>
      <c r="F32" t="n">
        <v>0</v>
      </c>
      <c r="G32" t="n">
        <v>0</v>
      </c>
      <c r="AA32" s="5" t="n">
        <v>-13</v>
      </c>
      <c r="AB32" s="15">
        <f>IF(ABS(AA32)&lt;=CEILING(5*Assumptions!$B$4/Assumptions!$B$8,1),EXP(-0.5*(AA32*Assumptions!$B$8/Assumptions!$B$4)^2),0)</f>
        <v/>
      </c>
      <c r="AC32" s="15">
        <f>AB32/SUM($AB$5:$AB$85)</f>
        <v/>
      </c>
    </row>
    <row r="33">
      <c r="D33" t="n">
        <v>0</v>
      </c>
      <c r="E33" t="n">
        <v>0</v>
      </c>
      <c r="F33" t="n">
        <v>0</v>
      </c>
      <c r="G33" t="n">
        <v>0</v>
      </c>
      <c r="AA33" s="5" t="n">
        <v>-12</v>
      </c>
      <c r="AB33" s="15">
        <f>IF(ABS(AA33)&lt;=CEILING(5*Assumptions!$B$4/Assumptions!$B$8,1),EXP(-0.5*(AA33*Assumptions!$B$8/Assumptions!$B$4)^2),0)</f>
        <v/>
      </c>
      <c r="AC33" s="15">
        <f>AB33/SUM($AB$5:$AB$85)</f>
        <v/>
      </c>
    </row>
    <row r="34">
      <c r="D34" t="n">
        <v>0</v>
      </c>
      <c r="E34" t="n">
        <v>0</v>
      </c>
      <c r="F34" t="n">
        <v>0</v>
      </c>
      <c r="G34" t="n">
        <v>0</v>
      </c>
      <c r="AA34" s="5" t="n">
        <v>-11</v>
      </c>
      <c r="AB34" s="15">
        <f>IF(ABS(AA34)&lt;=CEILING(5*Assumptions!$B$4/Assumptions!$B$8,1),EXP(-0.5*(AA34*Assumptions!$B$8/Assumptions!$B$4)^2),0)</f>
        <v/>
      </c>
      <c r="AC34" s="15">
        <f>AB34/SUM($AB$5:$AB$85)</f>
        <v/>
      </c>
    </row>
    <row r="35">
      <c r="D35" t="n">
        <v>0</v>
      </c>
      <c r="E35" t="n">
        <v>0</v>
      </c>
      <c r="F35" t="n">
        <v>0</v>
      </c>
      <c r="G35" t="n">
        <v>0</v>
      </c>
      <c r="AA35" s="5" t="n">
        <v>-10</v>
      </c>
      <c r="AB35" s="15">
        <f>IF(ABS(AA35)&lt;=CEILING(5*Assumptions!$B$4/Assumptions!$B$8,1),EXP(-0.5*(AA35*Assumptions!$B$8/Assumptions!$B$4)^2),0)</f>
        <v/>
      </c>
      <c r="AC35" s="15">
        <f>AB35/SUM($AB$5:$AB$85)</f>
        <v/>
      </c>
    </row>
    <row r="36">
      <c r="D36" t="n">
        <v>0</v>
      </c>
      <c r="E36" t="n">
        <v>0</v>
      </c>
      <c r="F36" t="n">
        <v>0</v>
      </c>
      <c r="G36" t="n">
        <v>0</v>
      </c>
      <c r="AA36" s="5" t="n">
        <v>-9</v>
      </c>
      <c r="AB36" s="15">
        <f>IF(ABS(AA36)&lt;=CEILING(5*Assumptions!$B$4/Assumptions!$B$8,1),EXP(-0.5*(AA36*Assumptions!$B$8/Assumptions!$B$4)^2),0)</f>
        <v/>
      </c>
      <c r="AC36" s="15">
        <f>AB36/SUM($AB$5:$AB$85)</f>
        <v/>
      </c>
    </row>
    <row r="37">
      <c r="D37" t="n">
        <v>0</v>
      </c>
      <c r="E37" t="n">
        <v>0</v>
      </c>
      <c r="F37" t="n">
        <v>0</v>
      </c>
      <c r="G37" t="n">
        <v>0</v>
      </c>
      <c r="AA37" s="5" t="n">
        <v>-8</v>
      </c>
      <c r="AB37" s="15">
        <f>IF(ABS(AA37)&lt;=CEILING(5*Assumptions!$B$4/Assumptions!$B$8,1),EXP(-0.5*(AA37*Assumptions!$B$8/Assumptions!$B$4)^2),0)</f>
        <v/>
      </c>
      <c r="AC37" s="15">
        <f>AB37/SUM($AB$5:$AB$85)</f>
        <v/>
      </c>
    </row>
    <row r="38">
      <c r="D38" t="n">
        <v>0</v>
      </c>
      <c r="E38" t="n">
        <v>0</v>
      </c>
      <c r="F38" t="n">
        <v>0</v>
      </c>
      <c r="G38" t="n">
        <v>0</v>
      </c>
      <c r="AA38" s="5" t="n">
        <v>-7</v>
      </c>
      <c r="AB38" s="15">
        <f>IF(ABS(AA38)&lt;=CEILING(5*Assumptions!$B$4/Assumptions!$B$8,1),EXP(-0.5*(AA38*Assumptions!$B$8/Assumptions!$B$4)^2),0)</f>
        <v/>
      </c>
      <c r="AC38" s="15">
        <f>AB38/SUM($AB$5:$AB$85)</f>
        <v/>
      </c>
    </row>
    <row r="39">
      <c r="D39" t="n">
        <v>0</v>
      </c>
      <c r="E39" t="n">
        <v>0</v>
      </c>
      <c r="F39" t="n">
        <v>0</v>
      </c>
      <c r="G39" t="n">
        <v>0</v>
      </c>
      <c r="AA39" s="5" t="n">
        <v>-6</v>
      </c>
      <c r="AB39" s="15">
        <f>IF(ABS(AA39)&lt;=CEILING(5*Assumptions!$B$4/Assumptions!$B$8,1),EXP(-0.5*(AA39*Assumptions!$B$8/Assumptions!$B$4)^2),0)</f>
        <v/>
      </c>
      <c r="AC39" s="15">
        <f>AB39/SUM($AB$5:$AB$85)</f>
        <v/>
      </c>
    </row>
    <row r="40">
      <c r="D40" t="n">
        <v>0</v>
      </c>
      <c r="E40" t="n">
        <v>0</v>
      </c>
      <c r="F40" t="n">
        <v>0</v>
      </c>
      <c r="G40" t="n">
        <v>0</v>
      </c>
      <c r="AA40" s="5" t="n">
        <v>-5</v>
      </c>
      <c r="AB40" s="15">
        <f>IF(ABS(AA40)&lt;=CEILING(5*Assumptions!$B$4/Assumptions!$B$8,1),EXP(-0.5*(AA40*Assumptions!$B$8/Assumptions!$B$4)^2),0)</f>
        <v/>
      </c>
      <c r="AC40" s="15">
        <f>AB40/SUM($AB$5:$AB$85)</f>
        <v/>
      </c>
    </row>
    <row r="41">
      <c r="D41" t="n">
        <v>0</v>
      </c>
      <c r="E41" t="n">
        <v>0</v>
      </c>
      <c r="F41" t="n">
        <v>0</v>
      </c>
      <c r="G41" t="n">
        <v>0</v>
      </c>
      <c r="AA41" s="5" t="n">
        <v>-4</v>
      </c>
      <c r="AB41" s="15">
        <f>IF(ABS(AA41)&lt;=CEILING(5*Assumptions!$B$4/Assumptions!$B$8,1),EXP(-0.5*(AA41*Assumptions!$B$8/Assumptions!$B$4)^2),0)</f>
        <v/>
      </c>
      <c r="AC41" s="15">
        <f>AB41/SUM($AB$5:$AB$85)</f>
        <v/>
      </c>
    </row>
    <row r="42">
      <c r="D42" t="n">
        <v>0</v>
      </c>
      <c r="E42" t="n">
        <v>0</v>
      </c>
      <c r="F42" t="n">
        <v>0</v>
      </c>
      <c r="G42" t="n">
        <v>0</v>
      </c>
      <c r="AA42" s="5" t="n">
        <v>-3</v>
      </c>
      <c r="AB42" s="15">
        <f>IF(ABS(AA42)&lt;=CEILING(5*Assumptions!$B$4/Assumptions!$B$8,1),EXP(-0.5*(AA42*Assumptions!$B$8/Assumptions!$B$4)^2),0)</f>
        <v/>
      </c>
      <c r="AC42" s="15">
        <f>AB42/SUM($AB$5:$AB$85)</f>
        <v/>
      </c>
    </row>
    <row r="43">
      <c r="D43" t="n">
        <v>0</v>
      </c>
      <c r="E43" t="n">
        <v>0</v>
      </c>
      <c r="F43" t="n">
        <v>0</v>
      </c>
      <c r="G43" t="n">
        <v>0</v>
      </c>
      <c r="AA43" s="5" t="n">
        <v>-2</v>
      </c>
      <c r="AB43" s="15">
        <f>IF(ABS(AA43)&lt;=CEILING(5*Assumptions!$B$4/Assumptions!$B$8,1),EXP(-0.5*(AA43*Assumptions!$B$8/Assumptions!$B$4)^2),0)</f>
        <v/>
      </c>
      <c r="AC43" s="15">
        <f>AB43/SUM($AB$5:$AB$85)</f>
        <v/>
      </c>
    </row>
    <row r="44">
      <c r="D44" t="n">
        <v>0</v>
      </c>
      <c r="E44" t="n">
        <v>0</v>
      </c>
      <c r="F44" t="n">
        <v>0</v>
      </c>
      <c r="G44" t="n">
        <v>0</v>
      </c>
      <c r="AA44" s="5" t="n">
        <v>-1</v>
      </c>
      <c r="AB44" s="15">
        <f>IF(ABS(AA44)&lt;=CEILING(5*Assumptions!$B$4/Assumptions!$B$8,1),EXP(-0.5*(AA44*Assumptions!$B$8/Assumptions!$B$4)^2),0)</f>
        <v/>
      </c>
      <c r="AC44" s="15">
        <f>AB44/SUM($AB$5:$AB$85)</f>
        <v/>
      </c>
    </row>
    <row r="45">
      <c r="D45" t="n">
        <v>0</v>
      </c>
      <c r="E45" t="n">
        <v>0</v>
      </c>
      <c r="F45" t="n">
        <v>0</v>
      </c>
      <c r="G45" t="n">
        <v>0</v>
      </c>
      <c r="AA45" s="5" t="n">
        <v>0</v>
      </c>
      <c r="AB45" s="15">
        <f>IF(ABS(AA45)&lt;=CEILING(5*Assumptions!$B$4/Assumptions!$B$8,1),EXP(-0.5*(AA45*Assumptions!$B$8/Assumptions!$B$4)^2),0)</f>
        <v/>
      </c>
      <c r="AC45" s="15">
        <f>AB45/SUM($AB$5:$AB$85)</f>
        <v/>
      </c>
    </row>
    <row r="46">
      <c r="A46" s="5" t="n">
        <v>1</v>
      </c>
      <c r="B46" s="14">
        <f>('CDF grid 2025'!E$4+'CDF grid 2025'!F$4)/2</f>
        <v/>
      </c>
      <c r="C46" s="8">
        <f>EXP(B46)</f>
        <v/>
      </c>
      <c r="D46" s="15">
        <f>IFERROR(SUMPRODUCT(('CDF grid 2025'!$C$5:$C$222="L")*'CDF grid 2025'!$D$5:$D$222*('CDF grid 2025'!F$5:F$222-'CDF grid 2025'!E$5:E$222))/SUMPRODUCT(('CDF grid 2025'!$C$5:$C$222="L")*'CDF grid 2025'!$D$5:$D$222)/Assumptions!$B$8,0)</f>
        <v/>
      </c>
      <c r="E46" s="15">
        <f>IFERROR(SUMPRODUCT(('CDF grid 2025'!$C$5:$C$222="LM")*'CDF grid 2025'!$D$5:$D$222*('CDF grid 2025'!F$5:F$222-'CDF grid 2025'!E$5:E$222))/SUMPRODUCT(('CDF grid 2025'!$C$5:$C$222="LM")*'CDF grid 2025'!$D$5:$D$222)/Assumptions!$B$8,0)</f>
        <v/>
      </c>
      <c r="F46" s="15">
        <f>IFERROR(SUMPRODUCT(('CDF grid 2025'!$C$5:$C$222="UM")*'CDF grid 2025'!$D$5:$D$222*('CDF grid 2025'!F$5:F$222-'CDF grid 2025'!E$5:E$222))/SUMPRODUCT(('CDF grid 2025'!$C$5:$C$222="UM")*'CDF grid 2025'!$D$5:$D$222)/Assumptions!$B$8,0)</f>
        <v/>
      </c>
      <c r="G46" s="15">
        <f>IFERROR(SUMPRODUCT(('CDF grid 2025'!$C$5:$C$222="H")*'CDF grid 2025'!$D$5:$D$222*('CDF grid 2025'!F$5:F$222-'CDF grid 2025'!E$5:E$222))/SUMPRODUCT(('CDF grid 2025'!$C$5:$C$222="H")*'CDF grid 2025'!$D$5:$D$222)/Assumptions!$B$8,0)</f>
        <v/>
      </c>
      <c r="I46" s="15">
        <f>SUMPRODUCT($AC$5:$AC$85,D6:D86)</f>
        <v/>
      </c>
      <c r="J46" s="15">
        <f>SUMPRODUCT($AC$5:$AC$85,E6:E86)</f>
        <v/>
      </c>
      <c r="K46" s="15">
        <f>SUMPRODUCT($AC$5:$AC$85,F6:F86)</f>
        <v/>
      </c>
      <c r="L46" s="15">
        <f>SUMPRODUCT($AC$5:$AC$85,G6:G86)</f>
        <v/>
      </c>
      <c r="M46" s="15">
        <f>MAX(I46:L46)</f>
        <v/>
      </c>
      <c r="N46" s="5">
        <f>IF(M46&gt;Assumptions!$B$5,MATCH(M46,I46:L46,0),0)</f>
        <v/>
      </c>
      <c r="O46">
        <f>(A46&gt;=$B$288)*(N46&gt;=2)</f>
        <v/>
      </c>
      <c r="P46">
        <f>(A46&gt;=$C$288)*(N46&gt;=3)</f>
        <v/>
      </c>
      <c r="Q46">
        <f>(A46&gt;=$D$288)*(N46&gt;=4)</f>
        <v/>
      </c>
      <c r="AA46" s="5" t="n">
        <v>1</v>
      </c>
      <c r="AB46" s="15">
        <f>IF(ABS(AA46)&lt;=CEILING(5*Assumptions!$B$4/Assumptions!$B$8,1),EXP(-0.5*(AA46*Assumptions!$B$8/Assumptions!$B$4)^2),0)</f>
        <v/>
      </c>
      <c r="AC46" s="15">
        <f>AB46/SUM($AB$5:$AB$85)</f>
        <v/>
      </c>
    </row>
    <row r="47">
      <c r="A47" s="5" t="n">
        <v>2</v>
      </c>
      <c r="B47" s="14">
        <f>('CDF grid 2025'!F$4+'CDF grid 2025'!G$4)/2</f>
        <v/>
      </c>
      <c r="C47" s="8">
        <f>EXP(B47)</f>
        <v/>
      </c>
      <c r="D47" s="15">
        <f>IFERROR(SUMPRODUCT(('CDF grid 2025'!$C$5:$C$222="L")*'CDF grid 2025'!$D$5:$D$222*('CDF grid 2025'!G$5:G$222-'CDF grid 2025'!F$5:F$222))/SUMPRODUCT(('CDF grid 2025'!$C$5:$C$222="L")*'CDF grid 2025'!$D$5:$D$222)/Assumptions!$B$8,0)</f>
        <v/>
      </c>
      <c r="E47" s="15">
        <f>IFERROR(SUMPRODUCT(('CDF grid 2025'!$C$5:$C$222="LM")*'CDF grid 2025'!$D$5:$D$222*('CDF grid 2025'!G$5:G$222-'CDF grid 2025'!F$5:F$222))/SUMPRODUCT(('CDF grid 2025'!$C$5:$C$222="LM")*'CDF grid 2025'!$D$5:$D$222)/Assumptions!$B$8,0)</f>
        <v/>
      </c>
      <c r="F47" s="15">
        <f>IFERROR(SUMPRODUCT(('CDF grid 2025'!$C$5:$C$222="UM")*'CDF grid 2025'!$D$5:$D$222*('CDF grid 2025'!G$5:G$222-'CDF grid 2025'!F$5:F$222))/SUMPRODUCT(('CDF grid 2025'!$C$5:$C$222="UM")*'CDF grid 2025'!$D$5:$D$222)/Assumptions!$B$8,0)</f>
        <v/>
      </c>
      <c r="G47" s="15">
        <f>IFERROR(SUMPRODUCT(('CDF grid 2025'!$C$5:$C$222="H")*'CDF grid 2025'!$D$5:$D$222*('CDF grid 2025'!G$5:G$222-'CDF grid 2025'!F$5:F$222))/SUMPRODUCT(('CDF grid 2025'!$C$5:$C$222="H")*'CDF grid 2025'!$D$5:$D$222)/Assumptions!$B$8,0)</f>
        <v/>
      </c>
      <c r="I47" s="15">
        <f>SUMPRODUCT($AC$5:$AC$85,D7:D87)</f>
        <v/>
      </c>
      <c r="J47" s="15">
        <f>SUMPRODUCT($AC$5:$AC$85,E7:E87)</f>
        <v/>
      </c>
      <c r="K47" s="15">
        <f>SUMPRODUCT($AC$5:$AC$85,F7:F87)</f>
        <v/>
      </c>
      <c r="L47" s="15">
        <f>SUMPRODUCT($AC$5:$AC$85,G7:G87)</f>
        <v/>
      </c>
      <c r="M47" s="15">
        <f>MAX(I47:L47)</f>
        <v/>
      </c>
      <c r="N47" s="5">
        <f>IF(M47&gt;Assumptions!$B$5,MATCH(M47,I47:L47,0),0)</f>
        <v/>
      </c>
      <c r="O47">
        <f>(A47&gt;=$B$288)*(N47&gt;=2)</f>
        <v/>
      </c>
      <c r="P47">
        <f>(A47&gt;=$C$288)*(N47&gt;=3)</f>
        <v/>
      </c>
      <c r="Q47">
        <f>(A47&gt;=$D$288)*(N47&gt;=4)</f>
        <v/>
      </c>
      <c r="AA47" s="5" t="n">
        <v>2</v>
      </c>
      <c r="AB47" s="15">
        <f>IF(ABS(AA47)&lt;=CEILING(5*Assumptions!$B$4/Assumptions!$B$8,1),EXP(-0.5*(AA47*Assumptions!$B$8/Assumptions!$B$4)^2),0)</f>
        <v/>
      </c>
      <c r="AC47" s="15">
        <f>AB47/SUM($AB$5:$AB$85)</f>
        <v/>
      </c>
    </row>
    <row r="48">
      <c r="A48" s="5" t="n">
        <v>3</v>
      </c>
      <c r="B48" s="14">
        <f>('CDF grid 2025'!G$4+'CDF grid 2025'!H$4)/2</f>
        <v/>
      </c>
      <c r="C48" s="8">
        <f>EXP(B48)</f>
        <v/>
      </c>
      <c r="D48" s="15">
        <f>IFERROR(SUMPRODUCT(('CDF grid 2025'!$C$5:$C$222="L")*'CDF grid 2025'!$D$5:$D$222*('CDF grid 2025'!H$5:H$222-'CDF grid 2025'!G$5:G$222))/SUMPRODUCT(('CDF grid 2025'!$C$5:$C$222="L")*'CDF grid 2025'!$D$5:$D$222)/Assumptions!$B$8,0)</f>
        <v/>
      </c>
      <c r="E48" s="15">
        <f>IFERROR(SUMPRODUCT(('CDF grid 2025'!$C$5:$C$222="LM")*'CDF grid 2025'!$D$5:$D$222*('CDF grid 2025'!H$5:H$222-'CDF grid 2025'!G$5:G$222))/SUMPRODUCT(('CDF grid 2025'!$C$5:$C$222="LM")*'CDF grid 2025'!$D$5:$D$222)/Assumptions!$B$8,0)</f>
        <v/>
      </c>
      <c r="F48" s="15">
        <f>IFERROR(SUMPRODUCT(('CDF grid 2025'!$C$5:$C$222="UM")*'CDF grid 2025'!$D$5:$D$222*('CDF grid 2025'!H$5:H$222-'CDF grid 2025'!G$5:G$222))/SUMPRODUCT(('CDF grid 2025'!$C$5:$C$222="UM")*'CDF grid 2025'!$D$5:$D$222)/Assumptions!$B$8,0)</f>
        <v/>
      </c>
      <c r="G48" s="15">
        <f>IFERROR(SUMPRODUCT(('CDF grid 2025'!$C$5:$C$222="H")*'CDF grid 2025'!$D$5:$D$222*('CDF grid 2025'!H$5:H$222-'CDF grid 2025'!G$5:G$222))/SUMPRODUCT(('CDF grid 2025'!$C$5:$C$222="H")*'CDF grid 2025'!$D$5:$D$222)/Assumptions!$B$8,0)</f>
        <v/>
      </c>
      <c r="I48" s="15">
        <f>SUMPRODUCT($AC$5:$AC$85,D8:D88)</f>
        <v/>
      </c>
      <c r="J48" s="15">
        <f>SUMPRODUCT($AC$5:$AC$85,E8:E88)</f>
        <v/>
      </c>
      <c r="K48" s="15">
        <f>SUMPRODUCT($AC$5:$AC$85,F8:F88)</f>
        <v/>
      </c>
      <c r="L48" s="15">
        <f>SUMPRODUCT($AC$5:$AC$85,G8:G88)</f>
        <v/>
      </c>
      <c r="M48" s="15">
        <f>MAX(I48:L48)</f>
        <v/>
      </c>
      <c r="N48" s="5">
        <f>IF(M48&gt;Assumptions!$B$5,MATCH(M48,I48:L48,0),0)</f>
        <v/>
      </c>
      <c r="O48">
        <f>(A48&gt;=$B$288)*(N48&gt;=2)</f>
        <v/>
      </c>
      <c r="P48">
        <f>(A48&gt;=$C$288)*(N48&gt;=3)</f>
        <v/>
      </c>
      <c r="Q48">
        <f>(A48&gt;=$D$288)*(N48&gt;=4)</f>
        <v/>
      </c>
      <c r="AA48" s="5" t="n">
        <v>3</v>
      </c>
      <c r="AB48" s="15">
        <f>IF(ABS(AA48)&lt;=CEILING(5*Assumptions!$B$4/Assumptions!$B$8,1),EXP(-0.5*(AA48*Assumptions!$B$8/Assumptions!$B$4)^2),0)</f>
        <v/>
      </c>
      <c r="AC48" s="15">
        <f>AB48/SUM($AB$5:$AB$85)</f>
        <v/>
      </c>
    </row>
    <row r="49">
      <c r="A49" s="5" t="n">
        <v>4</v>
      </c>
      <c r="B49" s="14">
        <f>('CDF grid 2025'!H$4+'CDF grid 2025'!I$4)/2</f>
        <v/>
      </c>
      <c r="C49" s="8">
        <f>EXP(B49)</f>
        <v/>
      </c>
      <c r="D49" s="15">
        <f>IFERROR(SUMPRODUCT(('CDF grid 2025'!$C$5:$C$222="L")*'CDF grid 2025'!$D$5:$D$222*('CDF grid 2025'!I$5:I$222-'CDF grid 2025'!H$5:H$222))/SUMPRODUCT(('CDF grid 2025'!$C$5:$C$222="L")*'CDF grid 2025'!$D$5:$D$222)/Assumptions!$B$8,0)</f>
        <v/>
      </c>
      <c r="E49" s="15">
        <f>IFERROR(SUMPRODUCT(('CDF grid 2025'!$C$5:$C$222="LM")*'CDF grid 2025'!$D$5:$D$222*('CDF grid 2025'!I$5:I$222-'CDF grid 2025'!H$5:H$222))/SUMPRODUCT(('CDF grid 2025'!$C$5:$C$222="LM")*'CDF grid 2025'!$D$5:$D$222)/Assumptions!$B$8,0)</f>
        <v/>
      </c>
      <c r="F49" s="15">
        <f>IFERROR(SUMPRODUCT(('CDF grid 2025'!$C$5:$C$222="UM")*'CDF grid 2025'!$D$5:$D$222*('CDF grid 2025'!I$5:I$222-'CDF grid 2025'!H$5:H$222))/SUMPRODUCT(('CDF grid 2025'!$C$5:$C$222="UM")*'CDF grid 2025'!$D$5:$D$222)/Assumptions!$B$8,0)</f>
        <v/>
      </c>
      <c r="G49" s="15">
        <f>IFERROR(SUMPRODUCT(('CDF grid 2025'!$C$5:$C$222="H")*'CDF grid 2025'!$D$5:$D$222*('CDF grid 2025'!I$5:I$222-'CDF grid 2025'!H$5:H$222))/SUMPRODUCT(('CDF grid 2025'!$C$5:$C$222="H")*'CDF grid 2025'!$D$5:$D$222)/Assumptions!$B$8,0)</f>
        <v/>
      </c>
      <c r="I49" s="15">
        <f>SUMPRODUCT($AC$5:$AC$85,D9:D89)</f>
        <v/>
      </c>
      <c r="J49" s="15">
        <f>SUMPRODUCT($AC$5:$AC$85,E9:E89)</f>
        <v/>
      </c>
      <c r="K49" s="15">
        <f>SUMPRODUCT($AC$5:$AC$85,F9:F89)</f>
        <v/>
      </c>
      <c r="L49" s="15">
        <f>SUMPRODUCT($AC$5:$AC$85,G9:G89)</f>
        <v/>
      </c>
      <c r="M49" s="15">
        <f>MAX(I49:L49)</f>
        <v/>
      </c>
      <c r="N49" s="5">
        <f>IF(M49&gt;Assumptions!$B$5,MATCH(M49,I49:L49,0),0)</f>
        <v/>
      </c>
      <c r="O49">
        <f>(A49&gt;=$B$288)*(N49&gt;=2)</f>
        <v/>
      </c>
      <c r="P49">
        <f>(A49&gt;=$C$288)*(N49&gt;=3)</f>
        <v/>
      </c>
      <c r="Q49">
        <f>(A49&gt;=$D$288)*(N49&gt;=4)</f>
        <v/>
      </c>
      <c r="AA49" s="5" t="n">
        <v>4</v>
      </c>
      <c r="AB49" s="15">
        <f>IF(ABS(AA49)&lt;=CEILING(5*Assumptions!$B$4/Assumptions!$B$8,1),EXP(-0.5*(AA49*Assumptions!$B$8/Assumptions!$B$4)^2),0)</f>
        <v/>
      </c>
      <c r="AC49" s="15">
        <f>AB49/SUM($AB$5:$AB$85)</f>
        <v/>
      </c>
    </row>
    <row r="50">
      <c r="A50" s="5" t="n">
        <v>5</v>
      </c>
      <c r="B50" s="14">
        <f>('CDF grid 2025'!I$4+'CDF grid 2025'!J$4)/2</f>
        <v/>
      </c>
      <c r="C50" s="8">
        <f>EXP(B50)</f>
        <v/>
      </c>
      <c r="D50" s="15">
        <f>IFERROR(SUMPRODUCT(('CDF grid 2025'!$C$5:$C$222="L")*'CDF grid 2025'!$D$5:$D$222*('CDF grid 2025'!J$5:J$222-'CDF grid 2025'!I$5:I$222))/SUMPRODUCT(('CDF grid 2025'!$C$5:$C$222="L")*'CDF grid 2025'!$D$5:$D$222)/Assumptions!$B$8,0)</f>
        <v/>
      </c>
      <c r="E50" s="15">
        <f>IFERROR(SUMPRODUCT(('CDF grid 2025'!$C$5:$C$222="LM")*'CDF grid 2025'!$D$5:$D$222*('CDF grid 2025'!J$5:J$222-'CDF grid 2025'!I$5:I$222))/SUMPRODUCT(('CDF grid 2025'!$C$5:$C$222="LM")*'CDF grid 2025'!$D$5:$D$222)/Assumptions!$B$8,0)</f>
        <v/>
      </c>
      <c r="F50" s="15">
        <f>IFERROR(SUMPRODUCT(('CDF grid 2025'!$C$5:$C$222="UM")*'CDF grid 2025'!$D$5:$D$222*('CDF grid 2025'!J$5:J$222-'CDF grid 2025'!I$5:I$222))/SUMPRODUCT(('CDF grid 2025'!$C$5:$C$222="UM")*'CDF grid 2025'!$D$5:$D$222)/Assumptions!$B$8,0)</f>
        <v/>
      </c>
      <c r="G50" s="15">
        <f>IFERROR(SUMPRODUCT(('CDF grid 2025'!$C$5:$C$222="H")*'CDF grid 2025'!$D$5:$D$222*('CDF grid 2025'!J$5:J$222-'CDF grid 2025'!I$5:I$222))/SUMPRODUCT(('CDF grid 2025'!$C$5:$C$222="H")*'CDF grid 2025'!$D$5:$D$222)/Assumptions!$B$8,0)</f>
        <v/>
      </c>
      <c r="I50" s="15">
        <f>SUMPRODUCT($AC$5:$AC$85,D10:D90)</f>
        <v/>
      </c>
      <c r="J50" s="15">
        <f>SUMPRODUCT($AC$5:$AC$85,E10:E90)</f>
        <v/>
      </c>
      <c r="K50" s="15">
        <f>SUMPRODUCT($AC$5:$AC$85,F10:F90)</f>
        <v/>
      </c>
      <c r="L50" s="15">
        <f>SUMPRODUCT($AC$5:$AC$85,G10:G90)</f>
        <v/>
      </c>
      <c r="M50" s="15">
        <f>MAX(I50:L50)</f>
        <v/>
      </c>
      <c r="N50" s="5">
        <f>IF(M50&gt;Assumptions!$B$5,MATCH(M50,I50:L50,0),0)</f>
        <v/>
      </c>
      <c r="O50">
        <f>(A50&gt;=$B$288)*(N50&gt;=2)</f>
        <v/>
      </c>
      <c r="P50">
        <f>(A50&gt;=$C$288)*(N50&gt;=3)</f>
        <v/>
      </c>
      <c r="Q50">
        <f>(A50&gt;=$D$288)*(N50&gt;=4)</f>
        <v/>
      </c>
      <c r="AA50" s="5" t="n">
        <v>5</v>
      </c>
      <c r="AB50" s="15">
        <f>IF(ABS(AA50)&lt;=CEILING(5*Assumptions!$B$4/Assumptions!$B$8,1),EXP(-0.5*(AA50*Assumptions!$B$8/Assumptions!$B$4)^2),0)</f>
        <v/>
      </c>
      <c r="AC50" s="15">
        <f>AB50/SUM($AB$5:$AB$85)</f>
        <v/>
      </c>
    </row>
    <row r="51">
      <c r="A51" s="5" t="n">
        <v>6</v>
      </c>
      <c r="B51" s="14">
        <f>('CDF grid 2025'!J$4+'CDF grid 2025'!K$4)/2</f>
        <v/>
      </c>
      <c r="C51" s="8">
        <f>EXP(B51)</f>
        <v/>
      </c>
      <c r="D51" s="15">
        <f>IFERROR(SUMPRODUCT(('CDF grid 2025'!$C$5:$C$222="L")*'CDF grid 2025'!$D$5:$D$222*('CDF grid 2025'!K$5:K$222-'CDF grid 2025'!J$5:J$222))/SUMPRODUCT(('CDF grid 2025'!$C$5:$C$222="L")*'CDF grid 2025'!$D$5:$D$222)/Assumptions!$B$8,0)</f>
        <v/>
      </c>
      <c r="E51" s="15">
        <f>IFERROR(SUMPRODUCT(('CDF grid 2025'!$C$5:$C$222="LM")*'CDF grid 2025'!$D$5:$D$222*('CDF grid 2025'!K$5:K$222-'CDF grid 2025'!J$5:J$222))/SUMPRODUCT(('CDF grid 2025'!$C$5:$C$222="LM")*'CDF grid 2025'!$D$5:$D$222)/Assumptions!$B$8,0)</f>
        <v/>
      </c>
      <c r="F51" s="15">
        <f>IFERROR(SUMPRODUCT(('CDF grid 2025'!$C$5:$C$222="UM")*'CDF grid 2025'!$D$5:$D$222*('CDF grid 2025'!K$5:K$222-'CDF grid 2025'!J$5:J$222))/SUMPRODUCT(('CDF grid 2025'!$C$5:$C$222="UM")*'CDF grid 2025'!$D$5:$D$222)/Assumptions!$B$8,0)</f>
        <v/>
      </c>
      <c r="G51" s="15">
        <f>IFERROR(SUMPRODUCT(('CDF grid 2025'!$C$5:$C$222="H")*'CDF grid 2025'!$D$5:$D$222*('CDF grid 2025'!K$5:K$222-'CDF grid 2025'!J$5:J$222))/SUMPRODUCT(('CDF grid 2025'!$C$5:$C$222="H")*'CDF grid 2025'!$D$5:$D$222)/Assumptions!$B$8,0)</f>
        <v/>
      </c>
      <c r="I51" s="15">
        <f>SUMPRODUCT($AC$5:$AC$85,D11:D91)</f>
        <v/>
      </c>
      <c r="J51" s="15">
        <f>SUMPRODUCT($AC$5:$AC$85,E11:E91)</f>
        <v/>
      </c>
      <c r="K51" s="15">
        <f>SUMPRODUCT($AC$5:$AC$85,F11:F91)</f>
        <v/>
      </c>
      <c r="L51" s="15">
        <f>SUMPRODUCT($AC$5:$AC$85,G11:G91)</f>
        <v/>
      </c>
      <c r="M51" s="15">
        <f>MAX(I51:L51)</f>
        <v/>
      </c>
      <c r="N51" s="5">
        <f>IF(M51&gt;Assumptions!$B$5,MATCH(M51,I51:L51,0),0)</f>
        <v/>
      </c>
      <c r="O51">
        <f>(A51&gt;=$B$288)*(N51&gt;=2)</f>
        <v/>
      </c>
      <c r="P51">
        <f>(A51&gt;=$C$288)*(N51&gt;=3)</f>
        <v/>
      </c>
      <c r="Q51">
        <f>(A51&gt;=$D$288)*(N51&gt;=4)</f>
        <v/>
      </c>
      <c r="AA51" s="5" t="n">
        <v>6</v>
      </c>
      <c r="AB51" s="15">
        <f>IF(ABS(AA51)&lt;=CEILING(5*Assumptions!$B$4/Assumptions!$B$8,1),EXP(-0.5*(AA51*Assumptions!$B$8/Assumptions!$B$4)^2),0)</f>
        <v/>
      </c>
      <c r="AC51" s="15">
        <f>AB51/SUM($AB$5:$AB$85)</f>
        <v/>
      </c>
    </row>
    <row r="52">
      <c r="A52" s="5" t="n">
        <v>7</v>
      </c>
      <c r="B52" s="14">
        <f>('CDF grid 2025'!K$4+'CDF grid 2025'!L$4)/2</f>
        <v/>
      </c>
      <c r="C52" s="8">
        <f>EXP(B52)</f>
        <v/>
      </c>
      <c r="D52" s="15">
        <f>IFERROR(SUMPRODUCT(('CDF grid 2025'!$C$5:$C$222="L")*'CDF grid 2025'!$D$5:$D$222*('CDF grid 2025'!L$5:L$222-'CDF grid 2025'!K$5:K$222))/SUMPRODUCT(('CDF grid 2025'!$C$5:$C$222="L")*'CDF grid 2025'!$D$5:$D$222)/Assumptions!$B$8,0)</f>
        <v/>
      </c>
      <c r="E52" s="15">
        <f>IFERROR(SUMPRODUCT(('CDF grid 2025'!$C$5:$C$222="LM")*'CDF grid 2025'!$D$5:$D$222*('CDF grid 2025'!L$5:L$222-'CDF grid 2025'!K$5:K$222))/SUMPRODUCT(('CDF grid 2025'!$C$5:$C$222="LM")*'CDF grid 2025'!$D$5:$D$222)/Assumptions!$B$8,0)</f>
        <v/>
      </c>
      <c r="F52" s="15">
        <f>IFERROR(SUMPRODUCT(('CDF grid 2025'!$C$5:$C$222="UM")*'CDF grid 2025'!$D$5:$D$222*('CDF grid 2025'!L$5:L$222-'CDF grid 2025'!K$5:K$222))/SUMPRODUCT(('CDF grid 2025'!$C$5:$C$222="UM")*'CDF grid 2025'!$D$5:$D$222)/Assumptions!$B$8,0)</f>
        <v/>
      </c>
      <c r="G52" s="15">
        <f>IFERROR(SUMPRODUCT(('CDF grid 2025'!$C$5:$C$222="H")*'CDF grid 2025'!$D$5:$D$222*('CDF grid 2025'!L$5:L$222-'CDF grid 2025'!K$5:K$222))/SUMPRODUCT(('CDF grid 2025'!$C$5:$C$222="H")*'CDF grid 2025'!$D$5:$D$222)/Assumptions!$B$8,0)</f>
        <v/>
      </c>
      <c r="I52" s="15">
        <f>SUMPRODUCT($AC$5:$AC$85,D12:D92)</f>
        <v/>
      </c>
      <c r="J52" s="15">
        <f>SUMPRODUCT($AC$5:$AC$85,E12:E92)</f>
        <v/>
      </c>
      <c r="K52" s="15">
        <f>SUMPRODUCT($AC$5:$AC$85,F12:F92)</f>
        <v/>
      </c>
      <c r="L52" s="15">
        <f>SUMPRODUCT($AC$5:$AC$85,G12:G92)</f>
        <v/>
      </c>
      <c r="M52" s="15">
        <f>MAX(I52:L52)</f>
        <v/>
      </c>
      <c r="N52" s="5">
        <f>IF(M52&gt;Assumptions!$B$5,MATCH(M52,I52:L52,0),0)</f>
        <v/>
      </c>
      <c r="O52">
        <f>(A52&gt;=$B$288)*(N52&gt;=2)</f>
        <v/>
      </c>
      <c r="P52">
        <f>(A52&gt;=$C$288)*(N52&gt;=3)</f>
        <v/>
      </c>
      <c r="Q52">
        <f>(A52&gt;=$D$288)*(N52&gt;=4)</f>
        <v/>
      </c>
      <c r="AA52" s="5" t="n">
        <v>7</v>
      </c>
      <c r="AB52" s="15">
        <f>IF(ABS(AA52)&lt;=CEILING(5*Assumptions!$B$4/Assumptions!$B$8,1),EXP(-0.5*(AA52*Assumptions!$B$8/Assumptions!$B$4)^2),0)</f>
        <v/>
      </c>
      <c r="AC52" s="15">
        <f>AB52/SUM($AB$5:$AB$85)</f>
        <v/>
      </c>
    </row>
    <row r="53">
      <c r="A53" s="5" t="n">
        <v>8</v>
      </c>
      <c r="B53" s="14">
        <f>('CDF grid 2025'!L$4+'CDF grid 2025'!M$4)/2</f>
        <v/>
      </c>
      <c r="C53" s="8">
        <f>EXP(B53)</f>
        <v/>
      </c>
      <c r="D53" s="15">
        <f>IFERROR(SUMPRODUCT(('CDF grid 2025'!$C$5:$C$222="L")*'CDF grid 2025'!$D$5:$D$222*('CDF grid 2025'!M$5:M$222-'CDF grid 2025'!L$5:L$222))/SUMPRODUCT(('CDF grid 2025'!$C$5:$C$222="L")*'CDF grid 2025'!$D$5:$D$222)/Assumptions!$B$8,0)</f>
        <v/>
      </c>
      <c r="E53" s="15">
        <f>IFERROR(SUMPRODUCT(('CDF grid 2025'!$C$5:$C$222="LM")*'CDF grid 2025'!$D$5:$D$222*('CDF grid 2025'!M$5:M$222-'CDF grid 2025'!L$5:L$222))/SUMPRODUCT(('CDF grid 2025'!$C$5:$C$222="LM")*'CDF grid 2025'!$D$5:$D$222)/Assumptions!$B$8,0)</f>
        <v/>
      </c>
      <c r="F53" s="15">
        <f>IFERROR(SUMPRODUCT(('CDF grid 2025'!$C$5:$C$222="UM")*'CDF grid 2025'!$D$5:$D$222*('CDF grid 2025'!M$5:M$222-'CDF grid 2025'!L$5:L$222))/SUMPRODUCT(('CDF grid 2025'!$C$5:$C$222="UM")*'CDF grid 2025'!$D$5:$D$222)/Assumptions!$B$8,0)</f>
        <v/>
      </c>
      <c r="G53" s="15">
        <f>IFERROR(SUMPRODUCT(('CDF grid 2025'!$C$5:$C$222="H")*'CDF grid 2025'!$D$5:$D$222*('CDF grid 2025'!M$5:M$222-'CDF grid 2025'!L$5:L$222))/SUMPRODUCT(('CDF grid 2025'!$C$5:$C$222="H")*'CDF grid 2025'!$D$5:$D$222)/Assumptions!$B$8,0)</f>
        <v/>
      </c>
      <c r="I53" s="15">
        <f>SUMPRODUCT($AC$5:$AC$85,D13:D93)</f>
        <v/>
      </c>
      <c r="J53" s="15">
        <f>SUMPRODUCT($AC$5:$AC$85,E13:E93)</f>
        <v/>
      </c>
      <c r="K53" s="15">
        <f>SUMPRODUCT($AC$5:$AC$85,F13:F93)</f>
        <v/>
      </c>
      <c r="L53" s="15">
        <f>SUMPRODUCT($AC$5:$AC$85,G13:G93)</f>
        <v/>
      </c>
      <c r="M53" s="15">
        <f>MAX(I53:L53)</f>
        <v/>
      </c>
      <c r="N53" s="5">
        <f>IF(M53&gt;Assumptions!$B$5,MATCH(M53,I53:L53,0),0)</f>
        <v/>
      </c>
      <c r="O53">
        <f>(A53&gt;=$B$288)*(N53&gt;=2)</f>
        <v/>
      </c>
      <c r="P53">
        <f>(A53&gt;=$C$288)*(N53&gt;=3)</f>
        <v/>
      </c>
      <c r="Q53">
        <f>(A53&gt;=$D$288)*(N53&gt;=4)</f>
        <v/>
      </c>
      <c r="AA53" s="5" t="n">
        <v>8</v>
      </c>
      <c r="AB53" s="15">
        <f>IF(ABS(AA53)&lt;=CEILING(5*Assumptions!$B$4/Assumptions!$B$8,1),EXP(-0.5*(AA53*Assumptions!$B$8/Assumptions!$B$4)^2),0)</f>
        <v/>
      </c>
      <c r="AC53" s="15">
        <f>AB53/SUM($AB$5:$AB$85)</f>
        <v/>
      </c>
    </row>
    <row r="54">
      <c r="A54" s="5" t="n">
        <v>9</v>
      </c>
      <c r="B54" s="14">
        <f>('CDF grid 2025'!M$4+'CDF grid 2025'!N$4)/2</f>
        <v/>
      </c>
      <c r="C54" s="8">
        <f>EXP(B54)</f>
        <v/>
      </c>
      <c r="D54" s="15">
        <f>IFERROR(SUMPRODUCT(('CDF grid 2025'!$C$5:$C$222="L")*'CDF grid 2025'!$D$5:$D$222*('CDF grid 2025'!N$5:N$222-'CDF grid 2025'!M$5:M$222))/SUMPRODUCT(('CDF grid 2025'!$C$5:$C$222="L")*'CDF grid 2025'!$D$5:$D$222)/Assumptions!$B$8,0)</f>
        <v/>
      </c>
      <c r="E54" s="15">
        <f>IFERROR(SUMPRODUCT(('CDF grid 2025'!$C$5:$C$222="LM")*'CDF grid 2025'!$D$5:$D$222*('CDF grid 2025'!N$5:N$222-'CDF grid 2025'!M$5:M$222))/SUMPRODUCT(('CDF grid 2025'!$C$5:$C$222="LM")*'CDF grid 2025'!$D$5:$D$222)/Assumptions!$B$8,0)</f>
        <v/>
      </c>
      <c r="F54" s="15">
        <f>IFERROR(SUMPRODUCT(('CDF grid 2025'!$C$5:$C$222="UM")*'CDF grid 2025'!$D$5:$D$222*('CDF grid 2025'!N$5:N$222-'CDF grid 2025'!M$5:M$222))/SUMPRODUCT(('CDF grid 2025'!$C$5:$C$222="UM")*'CDF grid 2025'!$D$5:$D$222)/Assumptions!$B$8,0)</f>
        <v/>
      </c>
      <c r="G54" s="15">
        <f>IFERROR(SUMPRODUCT(('CDF grid 2025'!$C$5:$C$222="H")*'CDF grid 2025'!$D$5:$D$222*('CDF grid 2025'!N$5:N$222-'CDF grid 2025'!M$5:M$222))/SUMPRODUCT(('CDF grid 2025'!$C$5:$C$222="H")*'CDF grid 2025'!$D$5:$D$222)/Assumptions!$B$8,0)</f>
        <v/>
      </c>
      <c r="I54" s="15">
        <f>SUMPRODUCT($AC$5:$AC$85,D14:D94)</f>
        <v/>
      </c>
      <c r="J54" s="15">
        <f>SUMPRODUCT($AC$5:$AC$85,E14:E94)</f>
        <v/>
      </c>
      <c r="K54" s="15">
        <f>SUMPRODUCT($AC$5:$AC$85,F14:F94)</f>
        <v/>
      </c>
      <c r="L54" s="15">
        <f>SUMPRODUCT($AC$5:$AC$85,G14:G94)</f>
        <v/>
      </c>
      <c r="M54" s="15">
        <f>MAX(I54:L54)</f>
        <v/>
      </c>
      <c r="N54" s="5">
        <f>IF(M54&gt;Assumptions!$B$5,MATCH(M54,I54:L54,0),0)</f>
        <v/>
      </c>
      <c r="O54">
        <f>(A54&gt;=$B$288)*(N54&gt;=2)</f>
        <v/>
      </c>
      <c r="P54">
        <f>(A54&gt;=$C$288)*(N54&gt;=3)</f>
        <v/>
      </c>
      <c r="Q54">
        <f>(A54&gt;=$D$288)*(N54&gt;=4)</f>
        <v/>
      </c>
      <c r="AA54" s="5" t="n">
        <v>9</v>
      </c>
      <c r="AB54" s="15">
        <f>IF(ABS(AA54)&lt;=CEILING(5*Assumptions!$B$4/Assumptions!$B$8,1),EXP(-0.5*(AA54*Assumptions!$B$8/Assumptions!$B$4)^2),0)</f>
        <v/>
      </c>
      <c r="AC54" s="15">
        <f>AB54/SUM($AB$5:$AB$85)</f>
        <v/>
      </c>
    </row>
    <row r="55">
      <c r="A55" s="5" t="n">
        <v>10</v>
      </c>
      <c r="B55" s="14">
        <f>('CDF grid 2025'!N$4+'CDF grid 2025'!O$4)/2</f>
        <v/>
      </c>
      <c r="C55" s="8">
        <f>EXP(B55)</f>
        <v/>
      </c>
      <c r="D55" s="15">
        <f>IFERROR(SUMPRODUCT(('CDF grid 2025'!$C$5:$C$222="L")*'CDF grid 2025'!$D$5:$D$222*('CDF grid 2025'!O$5:O$222-'CDF grid 2025'!N$5:N$222))/SUMPRODUCT(('CDF grid 2025'!$C$5:$C$222="L")*'CDF grid 2025'!$D$5:$D$222)/Assumptions!$B$8,0)</f>
        <v/>
      </c>
      <c r="E55" s="15">
        <f>IFERROR(SUMPRODUCT(('CDF grid 2025'!$C$5:$C$222="LM")*'CDF grid 2025'!$D$5:$D$222*('CDF grid 2025'!O$5:O$222-'CDF grid 2025'!N$5:N$222))/SUMPRODUCT(('CDF grid 2025'!$C$5:$C$222="LM")*'CDF grid 2025'!$D$5:$D$222)/Assumptions!$B$8,0)</f>
        <v/>
      </c>
      <c r="F55" s="15">
        <f>IFERROR(SUMPRODUCT(('CDF grid 2025'!$C$5:$C$222="UM")*'CDF grid 2025'!$D$5:$D$222*('CDF grid 2025'!O$5:O$222-'CDF grid 2025'!N$5:N$222))/SUMPRODUCT(('CDF grid 2025'!$C$5:$C$222="UM")*'CDF grid 2025'!$D$5:$D$222)/Assumptions!$B$8,0)</f>
        <v/>
      </c>
      <c r="G55" s="15">
        <f>IFERROR(SUMPRODUCT(('CDF grid 2025'!$C$5:$C$222="H")*'CDF grid 2025'!$D$5:$D$222*('CDF grid 2025'!O$5:O$222-'CDF grid 2025'!N$5:N$222))/SUMPRODUCT(('CDF grid 2025'!$C$5:$C$222="H")*'CDF grid 2025'!$D$5:$D$222)/Assumptions!$B$8,0)</f>
        <v/>
      </c>
      <c r="I55" s="15">
        <f>SUMPRODUCT($AC$5:$AC$85,D15:D95)</f>
        <v/>
      </c>
      <c r="J55" s="15">
        <f>SUMPRODUCT($AC$5:$AC$85,E15:E95)</f>
        <v/>
      </c>
      <c r="K55" s="15">
        <f>SUMPRODUCT($AC$5:$AC$85,F15:F95)</f>
        <v/>
      </c>
      <c r="L55" s="15">
        <f>SUMPRODUCT($AC$5:$AC$85,G15:G95)</f>
        <v/>
      </c>
      <c r="M55" s="15">
        <f>MAX(I55:L55)</f>
        <v/>
      </c>
      <c r="N55" s="5">
        <f>IF(M55&gt;Assumptions!$B$5,MATCH(M55,I55:L55,0),0)</f>
        <v/>
      </c>
      <c r="O55">
        <f>(A55&gt;=$B$288)*(N55&gt;=2)</f>
        <v/>
      </c>
      <c r="P55">
        <f>(A55&gt;=$C$288)*(N55&gt;=3)</f>
        <v/>
      </c>
      <c r="Q55">
        <f>(A55&gt;=$D$288)*(N55&gt;=4)</f>
        <v/>
      </c>
      <c r="AA55" s="5" t="n">
        <v>10</v>
      </c>
      <c r="AB55" s="15">
        <f>IF(ABS(AA55)&lt;=CEILING(5*Assumptions!$B$4/Assumptions!$B$8,1),EXP(-0.5*(AA55*Assumptions!$B$8/Assumptions!$B$4)^2),0)</f>
        <v/>
      </c>
      <c r="AC55" s="15">
        <f>AB55/SUM($AB$5:$AB$85)</f>
        <v/>
      </c>
    </row>
    <row r="56">
      <c r="A56" s="5" t="n">
        <v>11</v>
      </c>
      <c r="B56" s="14">
        <f>('CDF grid 2025'!O$4+'CDF grid 2025'!P$4)/2</f>
        <v/>
      </c>
      <c r="C56" s="8">
        <f>EXP(B56)</f>
        <v/>
      </c>
      <c r="D56" s="15">
        <f>IFERROR(SUMPRODUCT(('CDF grid 2025'!$C$5:$C$222="L")*'CDF grid 2025'!$D$5:$D$222*('CDF grid 2025'!P$5:P$222-'CDF grid 2025'!O$5:O$222))/SUMPRODUCT(('CDF grid 2025'!$C$5:$C$222="L")*'CDF grid 2025'!$D$5:$D$222)/Assumptions!$B$8,0)</f>
        <v/>
      </c>
      <c r="E56" s="15">
        <f>IFERROR(SUMPRODUCT(('CDF grid 2025'!$C$5:$C$222="LM")*'CDF grid 2025'!$D$5:$D$222*('CDF grid 2025'!P$5:P$222-'CDF grid 2025'!O$5:O$222))/SUMPRODUCT(('CDF grid 2025'!$C$5:$C$222="LM")*'CDF grid 2025'!$D$5:$D$222)/Assumptions!$B$8,0)</f>
        <v/>
      </c>
      <c r="F56" s="15">
        <f>IFERROR(SUMPRODUCT(('CDF grid 2025'!$C$5:$C$222="UM")*'CDF grid 2025'!$D$5:$D$222*('CDF grid 2025'!P$5:P$222-'CDF grid 2025'!O$5:O$222))/SUMPRODUCT(('CDF grid 2025'!$C$5:$C$222="UM")*'CDF grid 2025'!$D$5:$D$222)/Assumptions!$B$8,0)</f>
        <v/>
      </c>
      <c r="G56" s="15">
        <f>IFERROR(SUMPRODUCT(('CDF grid 2025'!$C$5:$C$222="H")*'CDF grid 2025'!$D$5:$D$222*('CDF grid 2025'!P$5:P$222-'CDF grid 2025'!O$5:O$222))/SUMPRODUCT(('CDF grid 2025'!$C$5:$C$222="H")*'CDF grid 2025'!$D$5:$D$222)/Assumptions!$B$8,0)</f>
        <v/>
      </c>
      <c r="I56" s="15">
        <f>SUMPRODUCT($AC$5:$AC$85,D16:D96)</f>
        <v/>
      </c>
      <c r="J56" s="15">
        <f>SUMPRODUCT($AC$5:$AC$85,E16:E96)</f>
        <v/>
      </c>
      <c r="K56" s="15">
        <f>SUMPRODUCT($AC$5:$AC$85,F16:F96)</f>
        <v/>
      </c>
      <c r="L56" s="15">
        <f>SUMPRODUCT($AC$5:$AC$85,G16:G96)</f>
        <v/>
      </c>
      <c r="M56" s="15">
        <f>MAX(I56:L56)</f>
        <v/>
      </c>
      <c r="N56" s="5">
        <f>IF(M56&gt;Assumptions!$B$5,MATCH(M56,I56:L56,0),0)</f>
        <v/>
      </c>
      <c r="O56">
        <f>(A56&gt;=$B$288)*(N56&gt;=2)</f>
        <v/>
      </c>
      <c r="P56">
        <f>(A56&gt;=$C$288)*(N56&gt;=3)</f>
        <v/>
      </c>
      <c r="Q56">
        <f>(A56&gt;=$D$288)*(N56&gt;=4)</f>
        <v/>
      </c>
      <c r="AA56" s="5" t="n">
        <v>11</v>
      </c>
      <c r="AB56" s="15">
        <f>IF(ABS(AA56)&lt;=CEILING(5*Assumptions!$B$4/Assumptions!$B$8,1),EXP(-0.5*(AA56*Assumptions!$B$8/Assumptions!$B$4)^2),0)</f>
        <v/>
      </c>
      <c r="AC56" s="15">
        <f>AB56/SUM($AB$5:$AB$85)</f>
        <v/>
      </c>
    </row>
    <row r="57">
      <c r="A57" s="5" t="n">
        <v>12</v>
      </c>
      <c r="B57" s="14">
        <f>('CDF grid 2025'!P$4+'CDF grid 2025'!Q$4)/2</f>
        <v/>
      </c>
      <c r="C57" s="8">
        <f>EXP(B57)</f>
        <v/>
      </c>
      <c r="D57" s="15">
        <f>IFERROR(SUMPRODUCT(('CDF grid 2025'!$C$5:$C$222="L")*'CDF grid 2025'!$D$5:$D$222*('CDF grid 2025'!Q$5:Q$222-'CDF grid 2025'!P$5:P$222))/SUMPRODUCT(('CDF grid 2025'!$C$5:$C$222="L")*'CDF grid 2025'!$D$5:$D$222)/Assumptions!$B$8,0)</f>
        <v/>
      </c>
      <c r="E57" s="15">
        <f>IFERROR(SUMPRODUCT(('CDF grid 2025'!$C$5:$C$222="LM")*'CDF grid 2025'!$D$5:$D$222*('CDF grid 2025'!Q$5:Q$222-'CDF grid 2025'!P$5:P$222))/SUMPRODUCT(('CDF grid 2025'!$C$5:$C$222="LM")*'CDF grid 2025'!$D$5:$D$222)/Assumptions!$B$8,0)</f>
        <v/>
      </c>
      <c r="F57" s="15">
        <f>IFERROR(SUMPRODUCT(('CDF grid 2025'!$C$5:$C$222="UM")*'CDF grid 2025'!$D$5:$D$222*('CDF grid 2025'!Q$5:Q$222-'CDF grid 2025'!P$5:P$222))/SUMPRODUCT(('CDF grid 2025'!$C$5:$C$222="UM")*'CDF grid 2025'!$D$5:$D$222)/Assumptions!$B$8,0)</f>
        <v/>
      </c>
      <c r="G57" s="15">
        <f>IFERROR(SUMPRODUCT(('CDF grid 2025'!$C$5:$C$222="H")*'CDF grid 2025'!$D$5:$D$222*('CDF grid 2025'!Q$5:Q$222-'CDF grid 2025'!P$5:P$222))/SUMPRODUCT(('CDF grid 2025'!$C$5:$C$222="H")*'CDF grid 2025'!$D$5:$D$222)/Assumptions!$B$8,0)</f>
        <v/>
      </c>
      <c r="I57" s="15">
        <f>SUMPRODUCT($AC$5:$AC$85,D17:D97)</f>
        <v/>
      </c>
      <c r="J57" s="15">
        <f>SUMPRODUCT($AC$5:$AC$85,E17:E97)</f>
        <v/>
      </c>
      <c r="K57" s="15">
        <f>SUMPRODUCT($AC$5:$AC$85,F17:F97)</f>
        <v/>
      </c>
      <c r="L57" s="15">
        <f>SUMPRODUCT($AC$5:$AC$85,G17:G97)</f>
        <v/>
      </c>
      <c r="M57" s="15">
        <f>MAX(I57:L57)</f>
        <v/>
      </c>
      <c r="N57" s="5">
        <f>IF(M57&gt;Assumptions!$B$5,MATCH(M57,I57:L57,0),0)</f>
        <v/>
      </c>
      <c r="O57">
        <f>(A57&gt;=$B$288)*(N57&gt;=2)</f>
        <v/>
      </c>
      <c r="P57">
        <f>(A57&gt;=$C$288)*(N57&gt;=3)</f>
        <v/>
      </c>
      <c r="Q57">
        <f>(A57&gt;=$D$288)*(N57&gt;=4)</f>
        <v/>
      </c>
      <c r="AA57" s="5" t="n">
        <v>12</v>
      </c>
      <c r="AB57" s="15">
        <f>IF(ABS(AA57)&lt;=CEILING(5*Assumptions!$B$4/Assumptions!$B$8,1),EXP(-0.5*(AA57*Assumptions!$B$8/Assumptions!$B$4)^2),0)</f>
        <v/>
      </c>
      <c r="AC57" s="15">
        <f>AB57/SUM($AB$5:$AB$85)</f>
        <v/>
      </c>
    </row>
    <row r="58">
      <c r="A58" s="5" t="n">
        <v>13</v>
      </c>
      <c r="B58" s="14">
        <f>('CDF grid 2025'!Q$4+'CDF grid 2025'!R$4)/2</f>
        <v/>
      </c>
      <c r="C58" s="8">
        <f>EXP(B58)</f>
        <v/>
      </c>
      <c r="D58" s="15">
        <f>IFERROR(SUMPRODUCT(('CDF grid 2025'!$C$5:$C$222="L")*'CDF grid 2025'!$D$5:$D$222*('CDF grid 2025'!R$5:R$222-'CDF grid 2025'!Q$5:Q$222))/SUMPRODUCT(('CDF grid 2025'!$C$5:$C$222="L")*'CDF grid 2025'!$D$5:$D$222)/Assumptions!$B$8,0)</f>
        <v/>
      </c>
      <c r="E58" s="15">
        <f>IFERROR(SUMPRODUCT(('CDF grid 2025'!$C$5:$C$222="LM")*'CDF grid 2025'!$D$5:$D$222*('CDF grid 2025'!R$5:R$222-'CDF grid 2025'!Q$5:Q$222))/SUMPRODUCT(('CDF grid 2025'!$C$5:$C$222="LM")*'CDF grid 2025'!$D$5:$D$222)/Assumptions!$B$8,0)</f>
        <v/>
      </c>
      <c r="F58" s="15">
        <f>IFERROR(SUMPRODUCT(('CDF grid 2025'!$C$5:$C$222="UM")*'CDF grid 2025'!$D$5:$D$222*('CDF grid 2025'!R$5:R$222-'CDF grid 2025'!Q$5:Q$222))/SUMPRODUCT(('CDF grid 2025'!$C$5:$C$222="UM")*'CDF grid 2025'!$D$5:$D$222)/Assumptions!$B$8,0)</f>
        <v/>
      </c>
      <c r="G58" s="15">
        <f>IFERROR(SUMPRODUCT(('CDF grid 2025'!$C$5:$C$222="H")*'CDF grid 2025'!$D$5:$D$222*('CDF grid 2025'!R$5:R$222-'CDF grid 2025'!Q$5:Q$222))/SUMPRODUCT(('CDF grid 2025'!$C$5:$C$222="H")*'CDF grid 2025'!$D$5:$D$222)/Assumptions!$B$8,0)</f>
        <v/>
      </c>
      <c r="I58" s="15">
        <f>SUMPRODUCT($AC$5:$AC$85,D18:D98)</f>
        <v/>
      </c>
      <c r="J58" s="15">
        <f>SUMPRODUCT($AC$5:$AC$85,E18:E98)</f>
        <v/>
      </c>
      <c r="K58" s="15">
        <f>SUMPRODUCT($AC$5:$AC$85,F18:F98)</f>
        <v/>
      </c>
      <c r="L58" s="15">
        <f>SUMPRODUCT($AC$5:$AC$85,G18:G98)</f>
        <v/>
      </c>
      <c r="M58" s="15">
        <f>MAX(I58:L58)</f>
        <v/>
      </c>
      <c r="N58" s="5">
        <f>IF(M58&gt;Assumptions!$B$5,MATCH(M58,I58:L58,0),0)</f>
        <v/>
      </c>
      <c r="O58">
        <f>(A58&gt;=$B$288)*(N58&gt;=2)</f>
        <v/>
      </c>
      <c r="P58">
        <f>(A58&gt;=$C$288)*(N58&gt;=3)</f>
        <v/>
      </c>
      <c r="Q58">
        <f>(A58&gt;=$D$288)*(N58&gt;=4)</f>
        <v/>
      </c>
      <c r="AA58" s="5" t="n">
        <v>13</v>
      </c>
      <c r="AB58" s="15">
        <f>IF(ABS(AA58)&lt;=CEILING(5*Assumptions!$B$4/Assumptions!$B$8,1),EXP(-0.5*(AA58*Assumptions!$B$8/Assumptions!$B$4)^2),0)</f>
        <v/>
      </c>
      <c r="AC58" s="15">
        <f>AB58/SUM($AB$5:$AB$85)</f>
        <v/>
      </c>
    </row>
    <row r="59">
      <c r="A59" s="5" t="n">
        <v>14</v>
      </c>
      <c r="B59" s="14">
        <f>('CDF grid 2025'!R$4+'CDF grid 2025'!S$4)/2</f>
        <v/>
      </c>
      <c r="C59" s="8">
        <f>EXP(B59)</f>
        <v/>
      </c>
      <c r="D59" s="15">
        <f>IFERROR(SUMPRODUCT(('CDF grid 2025'!$C$5:$C$222="L")*'CDF grid 2025'!$D$5:$D$222*('CDF grid 2025'!S$5:S$222-'CDF grid 2025'!R$5:R$222))/SUMPRODUCT(('CDF grid 2025'!$C$5:$C$222="L")*'CDF grid 2025'!$D$5:$D$222)/Assumptions!$B$8,0)</f>
        <v/>
      </c>
      <c r="E59" s="15">
        <f>IFERROR(SUMPRODUCT(('CDF grid 2025'!$C$5:$C$222="LM")*'CDF grid 2025'!$D$5:$D$222*('CDF grid 2025'!S$5:S$222-'CDF grid 2025'!R$5:R$222))/SUMPRODUCT(('CDF grid 2025'!$C$5:$C$222="LM")*'CDF grid 2025'!$D$5:$D$222)/Assumptions!$B$8,0)</f>
        <v/>
      </c>
      <c r="F59" s="15">
        <f>IFERROR(SUMPRODUCT(('CDF grid 2025'!$C$5:$C$222="UM")*'CDF grid 2025'!$D$5:$D$222*('CDF grid 2025'!S$5:S$222-'CDF grid 2025'!R$5:R$222))/SUMPRODUCT(('CDF grid 2025'!$C$5:$C$222="UM")*'CDF grid 2025'!$D$5:$D$222)/Assumptions!$B$8,0)</f>
        <v/>
      </c>
      <c r="G59" s="15">
        <f>IFERROR(SUMPRODUCT(('CDF grid 2025'!$C$5:$C$222="H")*'CDF grid 2025'!$D$5:$D$222*('CDF grid 2025'!S$5:S$222-'CDF grid 2025'!R$5:R$222))/SUMPRODUCT(('CDF grid 2025'!$C$5:$C$222="H")*'CDF grid 2025'!$D$5:$D$222)/Assumptions!$B$8,0)</f>
        <v/>
      </c>
      <c r="I59" s="15">
        <f>SUMPRODUCT($AC$5:$AC$85,D19:D99)</f>
        <v/>
      </c>
      <c r="J59" s="15">
        <f>SUMPRODUCT($AC$5:$AC$85,E19:E99)</f>
        <v/>
      </c>
      <c r="K59" s="15">
        <f>SUMPRODUCT($AC$5:$AC$85,F19:F99)</f>
        <v/>
      </c>
      <c r="L59" s="15">
        <f>SUMPRODUCT($AC$5:$AC$85,G19:G99)</f>
        <v/>
      </c>
      <c r="M59" s="15">
        <f>MAX(I59:L59)</f>
        <v/>
      </c>
      <c r="N59" s="5">
        <f>IF(M59&gt;Assumptions!$B$5,MATCH(M59,I59:L59,0),0)</f>
        <v/>
      </c>
      <c r="O59">
        <f>(A59&gt;=$B$288)*(N59&gt;=2)</f>
        <v/>
      </c>
      <c r="P59">
        <f>(A59&gt;=$C$288)*(N59&gt;=3)</f>
        <v/>
      </c>
      <c r="Q59">
        <f>(A59&gt;=$D$288)*(N59&gt;=4)</f>
        <v/>
      </c>
      <c r="AA59" s="5" t="n">
        <v>14</v>
      </c>
      <c r="AB59" s="15">
        <f>IF(ABS(AA59)&lt;=CEILING(5*Assumptions!$B$4/Assumptions!$B$8,1),EXP(-0.5*(AA59*Assumptions!$B$8/Assumptions!$B$4)^2),0)</f>
        <v/>
      </c>
      <c r="AC59" s="15">
        <f>AB59/SUM($AB$5:$AB$85)</f>
        <v/>
      </c>
    </row>
    <row r="60">
      <c r="A60" s="5" t="n">
        <v>15</v>
      </c>
      <c r="B60" s="14">
        <f>('CDF grid 2025'!S$4+'CDF grid 2025'!T$4)/2</f>
        <v/>
      </c>
      <c r="C60" s="8">
        <f>EXP(B60)</f>
        <v/>
      </c>
      <c r="D60" s="15">
        <f>IFERROR(SUMPRODUCT(('CDF grid 2025'!$C$5:$C$222="L")*'CDF grid 2025'!$D$5:$D$222*('CDF grid 2025'!T$5:T$222-'CDF grid 2025'!S$5:S$222))/SUMPRODUCT(('CDF grid 2025'!$C$5:$C$222="L")*'CDF grid 2025'!$D$5:$D$222)/Assumptions!$B$8,0)</f>
        <v/>
      </c>
      <c r="E60" s="15">
        <f>IFERROR(SUMPRODUCT(('CDF grid 2025'!$C$5:$C$222="LM")*'CDF grid 2025'!$D$5:$D$222*('CDF grid 2025'!T$5:T$222-'CDF grid 2025'!S$5:S$222))/SUMPRODUCT(('CDF grid 2025'!$C$5:$C$222="LM")*'CDF grid 2025'!$D$5:$D$222)/Assumptions!$B$8,0)</f>
        <v/>
      </c>
      <c r="F60" s="15">
        <f>IFERROR(SUMPRODUCT(('CDF grid 2025'!$C$5:$C$222="UM")*'CDF grid 2025'!$D$5:$D$222*('CDF grid 2025'!T$5:T$222-'CDF grid 2025'!S$5:S$222))/SUMPRODUCT(('CDF grid 2025'!$C$5:$C$222="UM")*'CDF grid 2025'!$D$5:$D$222)/Assumptions!$B$8,0)</f>
        <v/>
      </c>
      <c r="G60" s="15">
        <f>IFERROR(SUMPRODUCT(('CDF grid 2025'!$C$5:$C$222="H")*'CDF grid 2025'!$D$5:$D$222*('CDF grid 2025'!T$5:T$222-'CDF grid 2025'!S$5:S$222))/SUMPRODUCT(('CDF grid 2025'!$C$5:$C$222="H")*'CDF grid 2025'!$D$5:$D$222)/Assumptions!$B$8,0)</f>
        <v/>
      </c>
      <c r="I60" s="15">
        <f>SUMPRODUCT($AC$5:$AC$85,D20:D100)</f>
        <v/>
      </c>
      <c r="J60" s="15">
        <f>SUMPRODUCT($AC$5:$AC$85,E20:E100)</f>
        <v/>
      </c>
      <c r="K60" s="15">
        <f>SUMPRODUCT($AC$5:$AC$85,F20:F100)</f>
        <v/>
      </c>
      <c r="L60" s="15">
        <f>SUMPRODUCT($AC$5:$AC$85,G20:G100)</f>
        <v/>
      </c>
      <c r="M60" s="15">
        <f>MAX(I60:L60)</f>
        <v/>
      </c>
      <c r="N60" s="5">
        <f>IF(M60&gt;Assumptions!$B$5,MATCH(M60,I60:L60,0),0)</f>
        <v/>
      </c>
      <c r="O60">
        <f>(A60&gt;=$B$288)*(N60&gt;=2)</f>
        <v/>
      </c>
      <c r="P60">
        <f>(A60&gt;=$C$288)*(N60&gt;=3)</f>
        <v/>
      </c>
      <c r="Q60">
        <f>(A60&gt;=$D$288)*(N60&gt;=4)</f>
        <v/>
      </c>
      <c r="AA60" s="5" t="n">
        <v>15</v>
      </c>
      <c r="AB60" s="15">
        <f>IF(ABS(AA60)&lt;=CEILING(5*Assumptions!$B$4/Assumptions!$B$8,1),EXP(-0.5*(AA60*Assumptions!$B$8/Assumptions!$B$4)^2),0)</f>
        <v/>
      </c>
      <c r="AC60" s="15">
        <f>AB60/SUM($AB$5:$AB$85)</f>
        <v/>
      </c>
    </row>
    <row r="61">
      <c r="A61" s="5" t="n">
        <v>16</v>
      </c>
      <c r="B61" s="14">
        <f>('CDF grid 2025'!T$4+'CDF grid 2025'!U$4)/2</f>
        <v/>
      </c>
      <c r="C61" s="8">
        <f>EXP(B61)</f>
        <v/>
      </c>
      <c r="D61" s="15">
        <f>IFERROR(SUMPRODUCT(('CDF grid 2025'!$C$5:$C$222="L")*'CDF grid 2025'!$D$5:$D$222*('CDF grid 2025'!U$5:U$222-'CDF grid 2025'!T$5:T$222))/SUMPRODUCT(('CDF grid 2025'!$C$5:$C$222="L")*'CDF grid 2025'!$D$5:$D$222)/Assumptions!$B$8,0)</f>
        <v/>
      </c>
      <c r="E61" s="15">
        <f>IFERROR(SUMPRODUCT(('CDF grid 2025'!$C$5:$C$222="LM")*'CDF grid 2025'!$D$5:$D$222*('CDF grid 2025'!U$5:U$222-'CDF grid 2025'!T$5:T$222))/SUMPRODUCT(('CDF grid 2025'!$C$5:$C$222="LM")*'CDF grid 2025'!$D$5:$D$222)/Assumptions!$B$8,0)</f>
        <v/>
      </c>
      <c r="F61" s="15">
        <f>IFERROR(SUMPRODUCT(('CDF grid 2025'!$C$5:$C$222="UM")*'CDF grid 2025'!$D$5:$D$222*('CDF grid 2025'!U$5:U$222-'CDF grid 2025'!T$5:T$222))/SUMPRODUCT(('CDF grid 2025'!$C$5:$C$222="UM")*'CDF grid 2025'!$D$5:$D$222)/Assumptions!$B$8,0)</f>
        <v/>
      </c>
      <c r="G61" s="15">
        <f>IFERROR(SUMPRODUCT(('CDF grid 2025'!$C$5:$C$222="H")*'CDF grid 2025'!$D$5:$D$222*('CDF grid 2025'!U$5:U$222-'CDF grid 2025'!T$5:T$222))/SUMPRODUCT(('CDF grid 2025'!$C$5:$C$222="H")*'CDF grid 2025'!$D$5:$D$222)/Assumptions!$B$8,0)</f>
        <v/>
      </c>
      <c r="I61" s="15">
        <f>SUMPRODUCT($AC$5:$AC$85,D21:D101)</f>
        <v/>
      </c>
      <c r="J61" s="15">
        <f>SUMPRODUCT($AC$5:$AC$85,E21:E101)</f>
        <v/>
      </c>
      <c r="K61" s="15">
        <f>SUMPRODUCT($AC$5:$AC$85,F21:F101)</f>
        <v/>
      </c>
      <c r="L61" s="15">
        <f>SUMPRODUCT($AC$5:$AC$85,G21:G101)</f>
        <v/>
      </c>
      <c r="M61" s="15">
        <f>MAX(I61:L61)</f>
        <v/>
      </c>
      <c r="N61" s="5">
        <f>IF(M61&gt;Assumptions!$B$5,MATCH(M61,I61:L61,0),0)</f>
        <v/>
      </c>
      <c r="O61">
        <f>(A61&gt;=$B$288)*(N61&gt;=2)</f>
        <v/>
      </c>
      <c r="P61">
        <f>(A61&gt;=$C$288)*(N61&gt;=3)</f>
        <v/>
      </c>
      <c r="Q61">
        <f>(A61&gt;=$D$288)*(N61&gt;=4)</f>
        <v/>
      </c>
      <c r="AA61" s="5" t="n">
        <v>16</v>
      </c>
      <c r="AB61" s="15">
        <f>IF(ABS(AA61)&lt;=CEILING(5*Assumptions!$B$4/Assumptions!$B$8,1),EXP(-0.5*(AA61*Assumptions!$B$8/Assumptions!$B$4)^2),0)</f>
        <v/>
      </c>
      <c r="AC61" s="15">
        <f>AB61/SUM($AB$5:$AB$85)</f>
        <v/>
      </c>
    </row>
    <row r="62">
      <c r="A62" s="5" t="n">
        <v>17</v>
      </c>
      <c r="B62" s="14">
        <f>('CDF grid 2025'!U$4+'CDF grid 2025'!V$4)/2</f>
        <v/>
      </c>
      <c r="C62" s="8">
        <f>EXP(B62)</f>
        <v/>
      </c>
      <c r="D62" s="15">
        <f>IFERROR(SUMPRODUCT(('CDF grid 2025'!$C$5:$C$222="L")*'CDF grid 2025'!$D$5:$D$222*('CDF grid 2025'!V$5:V$222-'CDF grid 2025'!U$5:U$222))/SUMPRODUCT(('CDF grid 2025'!$C$5:$C$222="L")*'CDF grid 2025'!$D$5:$D$222)/Assumptions!$B$8,0)</f>
        <v/>
      </c>
      <c r="E62" s="15">
        <f>IFERROR(SUMPRODUCT(('CDF grid 2025'!$C$5:$C$222="LM")*'CDF grid 2025'!$D$5:$D$222*('CDF grid 2025'!V$5:V$222-'CDF grid 2025'!U$5:U$222))/SUMPRODUCT(('CDF grid 2025'!$C$5:$C$222="LM")*'CDF grid 2025'!$D$5:$D$222)/Assumptions!$B$8,0)</f>
        <v/>
      </c>
      <c r="F62" s="15">
        <f>IFERROR(SUMPRODUCT(('CDF grid 2025'!$C$5:$C$222="UM")*'CDF grid 2025'!$D$5:$D$222*('CDF grid 2025'!V$5:V$222-'CDF grid 2025'!U$5:U$222))/SUMPRODUCT(('CDF grid 2025'!$C$5:$C$222="UM")*'CDF grid 2025'!$D$5:$D$222)/Assumptions!$B$8,0)</f>
        <v/>
      </c>
      <c r="G62" s="15">
        <f>IFERROR(SUMPRODUCT(('CDF grid 2025'!$C$5:$C$222="H")*'CDF grid 2025'!$D$5:$D$222*('CDF grid 2025'!V$5:V$222-'CDF grid 2025'!U$5:U$222))/SUMPRODUCT(('CDF grid 2025'!$C$5:$C$222="H")*'CDF grid 2025'!$D$5:$D$222)/Assumptions!$B$8,0)</f>
        <v/>
      </c>
      <c r="I62" s="15">
        <f>SUMPRODUCT($AC$5:$AC$85,D22:D102)</f>
        <v/>
      </c>
      <c r="J62" s="15">
        <f>SUMPRODUCT($AC$5:$AC$85,E22:E102)</f>
        <v/>
      </c>
      <c r="K62" s="15">
        <f>SUMPRODUCT($AC$5:$AC$85,F22:F102)</f>
        <v/>
      </c>
      <c r="L62" s="15">
        <f>SUMPRODUCT($AC$5:$AC$85,G22:G102)</f>
        <v/>
      </c>
      <c r="M62" s="15">
        <f>MAX(I62:L62)</f>
        <v/>
      </c>
      <c r="N62" s="5">
        <f>IF(M62&gt;Assumptions!$B$5,MATCH(M62,I62:L62,0),0)</f>
        <v/>
      </c>
      <c r="O62">
        <f>(A62&gt;=$B$288)*(N62&gt;=2)</f>
        <v/>
      </c>
      <c r="P62">
        <f>(A62&gt;=$C$288)*(N62&gt;=3)</f>
        <v/>
      </c>
      <c r="Q62">
        <f>(A62&gt;=$D$288)*(N62&gt;=4)</f>
        <v/>
      </c>
      <c r="AA62" s="5" t="n">
        <v>17</v>
      </c>
      <c r="AB62" s="15">
        <f>IF(ABS(AA62)&lt;=CEILING(5*Assumptions!$B$4/Assumptions!$B$8,1),EXP(-0.5*(AA62*Assumptions!$B$8/Assumptions!$B$4)^2),0)</f>
        <v/>
      </c>
      <c r="AC62" s="15">
        <f>AB62/SUM($AB$5:$AB$85)</f>
        <v/>
      </c>
    </row>
    <row r="63">
      <c r="A63" s="5" t="n">
        <v>18</v>
      </c>
      <c r="B63" s="14">
        <f>('CDF grid 2025'!V$4+'CDF grid 2025'!W$4)/2</f>
        <v/>
      </c>
      <c r="C63" s="8">
        <f>EXP(B63)</f>
        <v/>
      </c>
      <c r="D63" s="15">
        <f>IFERROR(SUMPRODUCT(('CDF grid 2025'!$C$5:$C$222="L")*'CDF grid 2025'!$D$5:$D$222*('CDF grid 2025'!W$5:W$222-'CDF grid 2025'!V$5:V$222))/SUMPRODUCT(('CDF grid 2025'!$C$5:$C$222="L")*'CDF grid 2025'!$D$5:$D$222)/Assumptions!$B$8,0)</f>
        <v/>
      </c>
      <c r="E63" s="15">
        <f>IFERROR(SUMPRODUCT(('CDF grid 2025'!$C$5:$C$222="LM")*'CDF grid 2025'!$D$5:$D$222*('CDF grid 2025'!W$5:W$222-'CDF grid 2025'!V$5:V$222))/SUMPRODUCT(('CDF grid 2025'!$C$5:$C$222="LM")*'CDF grid 2025'!$D$5:$D$222)/Assumptions!$B$8,0)</f>
        <v/>
      </c>
      <c r="F63" s="15">
        <f>IFERROR(SUMPRODUCT(('CDF grid 2025'!$C$5:$C$222="UM")*'CDF grid 2025'!$D$5:$D$222*('CDF grid 2025'!W$5:W$222-'CDF grid 2025'!V$5:V$222))/SUMPRODUCT(('CDF grid 2025'!$C$5:$C$222="UM")*'CDF grid 2025'!$D$5:$D$222)/Assumptions!$B$8,0)</f>
        <v/>
      </c>
      <c r="G63" s="15">
        <f>IFERROR(SUMPRODUCT(('CDF grid 2025'!$C$5:$C$222="H")*'CDF grid 2025'!$D$5:$D$222*('CDF grid 2025'!W$5:W$222-'CDF grid 2025'!V$5:V$222))/SUMPRODUCT(('CDF grid 2025'!$C$5:$C$222="H")*'CDF grid 2025'!$D$5:$D$222)/Assumptions!$B$8,0)</f>
        <v/>
      </c>
      <c r="I63" s="15">
        <f>SUMPRODUCT($AC$5:$AC$85,D23:D103)</f>
        <v/>
      </c>
      <c r="J63" s="15">
        <f>SUMPRODUCT($AC$5:$AC$85,E23:E103)</f>
        <v/>
      </c>
      <c r="K63" s="15">
        <f>SUMPRODUCT($AC$5:$AC$85,F23:F103)</f>
        <v/>
      </c>
      <c r="L63" s="15">
        <f>SUMPRODUCT($AC$5:$AC$85,G23:G103)</f>
        <v/>
      </c>
      <c r="M63" s="15">
        <f>MAX(I63:L63)</f>
        <v/>
      </c>
      <c r="N63" s="5">
        <f>IF(M63&gt;Assumptions!$B$5,MATCH(M63,I63:L63,0),0)</f>
        <v/>
      </c>
      <c r="O63">
        <f>(A63&gt;=$B$288)*(N63&gt;=2)</f>
        <v/>
      </c>
      <c r="P63">
        <f>(A63&gt;=$C$288)*(N63&gt;=3)</f>
        <v/>
      </c>
      <c r="Q63">
        <f>(A63&gt;=$D$288)*(N63&gt;=4)</f>
        <v/>
      </c>
      <c r="AA63" s="5" t="n">
        <v>18</v>
      </c>
      <c r="AB63" s="15">
        <f>IF(ABS(AA63)&lt;=CEILING(5*Assumptions!$B$4/Assumptions!$B$8,1),EXP(-0.5*(AA63*Assumptions!$B$8/Assumptions!$B$4)^2),0)</f>
        <v/>
      </c>
      <c r="AC63" s="15">
        <f>AB63/SUM($AB$5:$AB$85)</f>
        <v/>
      </c>
    </row>
    <row r="64">
      <c r="A64" s="5" t="n">
        <v>19</v>
      </c>
      <c r="B64" s="14">
        <f>('CDF grid 2025'!W$4+'CDF grid 2025'!X$4)/2</f>
        <v/>
      </c>
      <c r="C64" s="8">
        <f>EXP(B64)</f>
        <v/>
      </c>
      <c r="D64" s="15">
        <f>IFERROR(SUMPRODUCT(('CDF grid 2025'!$C$5:$C$222="L")*'CDF grid 2025'!$D$5:$D$222*('CDF grid 2025'!X$5:X$222-'CDF grid 2025'!W$5:W$222))/SUMPRODUCT(('CDF grid 2025'!$C$5:$C$222="L")*'CDF grid 2025'!$D$5:$D$222)/Assumptions!$B$8,0)</f>
        <v/>
      </c>
      <c r="E64" s="15">
        <f>IFERROR(SUMPRODUCT(('CDF grid 2025'!$C$5:$C$222="LM")*'CDF grid 2025'!$D$5:$D$222*('CDF grid 2025'!X$5:X$222-'CDF grid 2025'!W$5:W$222))/SUMPRODUCT(('CDF grid 2025'!$C$5:$C$222="LM")*'CDF grid 2025'!$D$5:$D$222)/Assumptions!$B$8,0)</f>
        <v/>
      </c>
      <c r="F64" s="15">
        <f>IFERROR(SUMPRODUCT(('CDF grid 2025'!$C$5:$C$222="UM")*'CDF grid 2025'!$D$5:$D$222*('CDF grid 2025'!X$5:X$222-'CDF grid 2025'!W$5:W$222))/SUMPRODUCT(('CDF grid 2025'!$C$5:$C$222="UM")*'CDF grid 2025'!$D$5:$D$222)/Assumptions!$B$8,0)</f>
        <v/>
      </c>
      <c r="G64" s="15">
        <f>IFERROR(SUMPRODUCT(('CDF grid 2025'!$C$5:$C$222="H")*'CDF grid 2025'!$D$5:$D$222*('CDF grid 2025'!X$5:X$222-'CDF grid 2025'!W$5:W$222))/SUMPRODUCT(('CDF grid 2025'!$C$5:$C$222="H")*'CDF grid 2025'!$D$5:$D$222)/Assumptions!$B$8,0)</f>
        <v/>
      </c>
      <c r="I64" s="15">
        <f>SUMPRODUCT($AC$5:$AC$85,D24:D104)</f>
        <v/>
      </c>
      <c r="J64" s="15">
        <f>SUMPRODUCT($AC$5:$AC$85,E24:E104)</f>
        <v/>
      </c>
      <c r="K64" s="15">
        <f>SUMPRODUCT($AC$5:$AC$85,F24:F104)</f>
        <v/>
      </c>
      <c r="L64" s="15">
        <f>SUMPRODUCT($AC$5:$AC$85,G24:G104)</f>
        <v/>
      </c>
      <c r="M64" s="15">
        <f>MAX(I64:L64)</f>
        <v/>
      </c>
      <c r="N64" s="5">
        <f>IF(M64&gt;Assumptions!$B$5,MATCH(M64,I64:L64,0),0)</f>
        <v/>
      </c>
      <c r="O64">
        <f>(A64&gt;=$B$288)*(N64&gt;=2)</f>
        <v/>
      </c>
      <c r="P64">
        <f>(A64&gt;=$C$288)*(N64&gt;=3)</f>
        <v/>
      </c>
      <c r="Q64">
        <f>(A64&gt;=$D$288)*(N64&gt;=4)</f>
        <v/>
      </c>
      <c r="AA64" s="5" t="n">
        <v>19</v>
      </c>
      <c r="AB64" s="15">
        <f>IF(ABS(AA64)&lt;=CEILING(5*Assumptions!$B$4/Assumptions!$B$8,1),EXP(-0.5*(AA64*Assumptions!$B$8/Assumptions!$B$4)^2),0)</f>
        <v/>
      </c>
      <c r="AC64" s="15">
        <f>AB64/SUM($AB$5:$AB$85)</f>
        <v/>
      </c>
    </row>
    <row r="65">
      <c r="A65" s="5" t="n">
        <v>20</v>
      </c>
      <c r="B65" s="14">
        <f>('CDF grid 2025'!X$4+'CDF grid 2025'!Y$4)/2</f>
        <v/>
      </c>
      <c r="C65" s="8">
        <f>EXP(B65)</f>
        <v/>
      </c>
      <c r="D65" s="15">
        <f>IFERROR(SUMPRODUCT(('CDF grid 2025'!$C$5:$C$222="L")*'CDF grid 2025'!$D$5:$D$222*('CDF grid 2025'!Y$5:Y$222-'CDF grid 2025'!X$5:X$222))/SUMPRODUCT(('CDF grid 2025'!$C$5:$C$222="L")*'CDF grid 2025'!$D$5:$D$222)/Assumptions!$B$8,0)</f>
        <v/>
      </c>
      <c r="E65" s="15">
        <f>IFERROR(SUMPRODUCT(('CDF grid 2025'!$C$5:$C$222="LM")*'CDF grid 2025'!$D$5:$D$222*('CDF grid 2025'!Y$5:Y$222-'CDF grid 2025'!X$5:X$222))/SUMPRODUCT(('CDF grid 2025'!$C$5:$C$222="LM")*'CDF grid 2025'!$D$5:$D$222)/Assumptions!$B$8,0)</f>
        <v/>
      </c>
      <c r="F65" s="15">
        <f>IFERROR(SUMPRODUCT(('CDF grid 2025'!$C$5:$C$222="UM")*'CDF grid 2025'!$D$5:$D$222*('CDF grid 2025'!Y$5:Y$222-'CDF grid 2025'!X$5:X$222))/SUMPRODUCT(('CDF grid 2025'!$C$5:$C$222="UM")*'CDF grid 2025'!$D$5:$D$222)/Assumptions!$B$8,0)</f>
        <v/>
      </c>
      <c r="G65" s="15">
        <f>IFERROR(SUMPRODUCT(('CDF grid 2025'!$C$5:$C$222="H")*'CDF grid 2025'!$D$5:$D$222*('CDF grid 2025'!Y$5:Y$222-'CDF grid 2025'!X$5:X$222))/SUMPRODUCT(('CDF grid 2025'!$C$5:$C$222="H")*'CDF grid 2025'!$D$5:$D$222)/Assumptions!$B$8,0)</f>
        <v/>
      </c>
      <c r="I65" s="15">
        <f>SUMPRODUCT($AC$5:$AC$85,D25:D105)</f>
        <v/>
      </c>
      <c r="J65" s="15">
        <f>SUMPRODUCT($AC$5:$AC$85,E25:E105)</f>
        <v/>
      </c>
      <c r="K65" s="15">
        <f>SUMPRODUCT($AC$5:$AC$85,F25:F105)</f>
        <v/>
      </c>
      <c r="L65" s="15">
        <f>SUMPRODUCT($AC$5:$AC$85,G25:G105)</f>
        <v/>
      </c>
      <c r="M65" s="15">
        <f>MAX(I65:L65)</f>
        <v/>
      </c>
      <c r="N65" s="5">
        <f>IF(M65&gt;Assumptions!$B$5,MATCH(M65,I65:L65,0),0)</f>
        <v/>
      </c>
      <c r="O65">
        <f>(A65&gt;=$B$288)*(N65&gt;=2)</f>
        <v/>
      </c>
      <c r="P65">
        <f>(A65&gt;=$C$288)*(N65&gt;=3)</f>
        <v/>
      </c>
      <c r="Q65">
        <f>(A65&gt;=$D$288)*(N65&gt;=4)</f>
        <v/>
      </c>
      <c r="AA65" s="5" t="n">
        <v>20</v>
      </c>
      <c r="AB65" s="15">
        <f>IF(ABS(AA65)&lt;=CEILING(5*Assumptions!$B$4/Assumptions!$B$8,1),EXP(-0.5*(AA65*Assumptions!$B$8/Assumptions!$B$4)^2),0)</f>
        <v/>
      </c>
      <c r="AC65" s="15">
        <f>AB65/SUM($AB$5:$AB$85)</f>
        <v/>
      </c>
    </row>
    <row r="66">
      <c r="A66" s="5" t="n">
        <v>21</v>
      </c>
      <c r="B66" s="14">
        <f>('CDF grid 2025'!Y$4+'CDF grid 2025'!Z$4)/2</f>
        <v/>
      </c>
      <c r="C66" s="8">
        <f>EXP(B66)</f>
        <v/>
      </c>
      <c r="D66" s="15">
        <f>IFERROR(SUMPRODUCT(('CDF grid 2025'!$C$5:$C$222="L")*'CDF grid 2025'!$D$5:$D$222*('CDF grid 2025'!Z$5:Z$222-'CDF grid 2025'!Y$5:Y$222))/SUMPRODUCT(('CDF grid 2025'!$C$5:$C$222="L")*'CDF grid 2025'!$D$5:$D$222)/Assumptions!$B$8,0)</f>
        <v/>
      </c>
      <c r="E66" s="15">
        <f>IFERROR(SUMPRODUCT(('CDF grid 2025'!$C$5:$C$222="LM")*'CDF grid 2025'!$D$5:$D$222*('CDF grid 2025'!Z$5:Z$222-'CDF grid 2025'!Y$5:Y$222))/SUMPRODUCT(('CDF grid 2025'!$C$5:$C$222="LM")*'CDF grid 2025'!$D$5:$D$222)/Assumptions!$B$8,0)</f>
        <v/>
      </c>
      <c r="F66" s="15">
        <f>IFERROR(SUMPRODUCT(('CDF grid 2025'!$C$5:$C$222="UM")*'CDF grid 2025'!$D$5:$D$222*('CDF grid 2025'!Z$5:Z$222-'CDF grid 2025'!Y$5:Y$222))/SUMPRODUCT(('CDF grid 2025'!$C$5:$C$222="UM")*'CDF grid 2025'!$D$5:$D$222)/Assumptions!$B$8,0)</f>
        <v/>
      </c>
      <c r="G66" s="15">
        <f>IFERROR(SUMPRODUCT(('CDF grid 2025'!$C$5:$C$222="H")*'CDF grid 2025'!$D$5:$D$222*('CDF grid 2025'!Z$5:Z$222-'CDF grid 2025'!Y$5:Y$222))/SUMPRODUCT(('CDF grid 2025'!$C$5:$C$222="H")*'CDF grid 2025'!$D$5:$D$222)/Assumptions!$B$8,0)</f>
        <v/>
      </c>
      <c r="I66" s="15">
        <f>SUMPRODUCT($AC$5:$AC$85,D26:D106)</f>
        <v/>
      </c>
      <c r="J66" s="15">
        <f>SUMPRODUCT($AC$5:$AC$85,E26:E106)</f>
        <v/>
      </c>
      <c r="K66" s="15">
        <f>SUMPRODUCT($AC$5:$AC$85,F26:F106)</f>
        <v/>
      </c>
      <c r="L66" s="15">
        <f>SUMPRODUCT($AC$5:$AC$85,G26:G106)</f>
        <v/>
      </c>
      <c r="M66" s="15">
        <f>MAX(I66:L66)</f>
        <v/>
      </c>
      <c r="N66" s="5">
        <f>IF(M66&gt;Assumptions!$B$5,MATCH(M66,I66:L66,0),0)</f>
        <v/>
      </c>
      <c r="O66">
        <f>(A66&gt;=$B$288)*(N66&gt;=2)</f>
        <v/>
      </c>
      <c r="P66">
        <f>(A66&gt;=$C$288)*(N66&gt;=3)</f>
        <v/>
      </c>
      <c r="Q66">
        <f>(A66&gt;=$D$288)*(N66&gt;=4)</f>
        <v/>
      </c>
      <c r="AA66" s="5" t="n">
        <v>21</v>
      </c>
      <c r="AB66" s="15">
        <f>IF(ABS(AA66)&lt;=CEILING(5*Assumptions!$B$4/Assumptions!$B$8,1),EXP(-0.5*(AA66*Assumptions!$B$8/Assumptions!$B$4)^2),0)</f>
        <v/>
      </c>
      <c r="AC66" s="15">
        <f>AB66/SUM($AB$5:$AB$85)</f>
        <v/>
      </c>
    </row>
    <row r="67">
      <c r="A67" s="5" t="n">
        <v>22</v>
      </c>
      <c r="B67" s="14">
        <f>('CDF grid 2025'!Z$4+'CDF grid 2025'!AA$4)/2</f>
        <v/>
      </c>
      <c r="C67" s="8">
        <f>EXP(B67)</f>
        <v/>
      </c>
      <c r="D67" s="15">
        <f>IFERROR(SUMPRODUCT(('CDF grid 2025'!$C$5:$C$222="L")*'CDF grid 2025'!$D$5:$D$222*('CDF grid 2025'!AA$5:AA$222-'CDF grid 2025'!Z$5:Z$222))/SUMPRODUCT(('CDF grid 2025'!$C$5:$C$222="L")*'CDF grid 2025'!$D$5:$D$222)/Assumptions!$B$8,0)</f>
        <v/>
      </c>
      <c r="E67" s="15">
        <f>IFERROR(SUMPRODUCT(('CDF grid 2025'!$C$5:$C$222="LM")*'CDF grid 2025'!$D$5:$D$222*('CDF grid 2025'!AA$5:AA$222-'CDF grid 2025'!Z$5:Z$222))/SUMPRODUCT(('CDF grid 2025'!$C$5:$C$222="LM")*'CDF grid 2025'!$D$5:$D$222)/Assumptions!$B$8,0)</f>
        <v/>
      </c>
      <c r="F67" s="15">
        <f>IFERROR(SUMPRODUCT(('CDF grid 2025'!$C$5:$C$222="UM")*'CDF grid 2025'!$D$5:$D$222*('CDF grid 2025'!AA$5:AA$222-'CDF grid 2025'!Z$5:Z$222))/SUMPRODUCT(('CDF grid 2025'!$C$5:$C$222="UM")*'CDF grid 2025'!$D$5:$D$222)/Assumptions!$B$8,0)</f>
        <v/>
      </c>
      <c r="G67" s="15">
        <f>IFERROR(SUMPRODUCT(('CDF grid 2025'!$C$5:$C$222="H")*'CDF grid 2025'!$D$5:$D$222*('CDF grid 2025'!AA$5:AA$222-'CDF grid 2025'!Z$5:Z$222))/SUMPRODUCT(('CDF grid 2025'!$C$5:$C$222="H")*'CDF grid 2025'!$D$5:$D$222)/Assumptions!$B$8,0)</f>
        <v/>
      </c>
      <c r="I67" s="15">
        <f>SUMPRODUCT($AC$5:$AC$85,D27:D107)</f>
        <v/>
      </c>
      <c r="J67" s="15">
        <f>SUMPRODUCT($AC$5:$AC$85,E27:E107)</f>
        <v/>
      </c>
      <c r="K67" s="15">
        <f>SUMPRODUCT($AC$5:$AC$85,F27:F107)</f>
        <v/>
      </c>
      <c r="L67" s="15">
        <f>SUMPRODUCT($AC$5:$AC$85,G27:G107)</f>
        <v/>
      </c>
      <c r="M67" s="15">
        <f>MAX(I67:L67)</f>
        <v/>
      </c>
      <c r="N67" s="5">
        <f>IF(M67&gt;Assumptions!$B$5,MATCH(M67,I67:L67,0),0)</f>
        <v/>
      </c>
      <c r="O67">
        <f>(A67&gt;=$B$288)*(N67&gt;=2)</f>
        <v/>
      </c>
      <c r="P67">
        <f>(A67&gt;=$C$288)*(N67&gt;=3)</f>
        <v/>
      </c>
      <c r="Q67">
        <f>(A67&gt;=$D$288)*(N67&gt;=4)</f>
        <v/>
      </c>
      <c r="AA67" s="5" t="n">
        <v>22</v>
      </c>
      <c r="AB67" s="15">
        <f>IF(ABS(AA67)&lt;=CEILING(5*Assumptions!$B$4/Assumptions!$B$8,1),EXP(-0.5*(AA67*Assumptions!$B$8/Assumptions!$B$4)^2),0)</f>
        <v/>
      </c>
      <c r="AC67" s="15">
        <f>AB67/SUM($AB$5:$AB$85)</f>
        <v/>
      </c>
    </row>
    <row r="68">
      <c r="A68" s="5" t="n">
        <v>23</v>
      </c>
      <c r="B68" s="14">
        <f>('CDF grid 2025'!AA$4+'CDF grid 2025'!AB$4)/2</f>
        <v/>
      </c>
      <c r="C68" s="8">
        <f>EXP(B68)</f>
        <v/>
      </c>
      <c r="D68" s="15">
        <f>IFERROR(SUMPRODUCT(('CDF grid 2025'!$C$5:$C$222="L")*'CDF grid 2025'!$D$5:$D$222*('CDF grid 2025'!AB$5:AB$222-'CDF grid 2025'!AA$5:AA$222))/SUMPRODUCT(('CDF grid 2025'!$C$5:$C$222="L")*'CDF grid 2025'!$D$5:$D$222)/Assumptions!$B$8,0)</f>
        <v/>
      </c>
      <c r="E68" s="15">
        <f>IFERROR(SUMPRODUCT(('CDF grid 2025'!$C$5:$C$222="LM")*'CDF grid 2025'!$D$5:$D$222*('CDF grid 2025'!AB$5:AB$222-'CDF grid 2025'!AA$5:AA$222))/SUMPRODUCT(('CDF grid 2025'!$C$5:$C$222="LM")*'CDF grid 2025'!$D$5:$D$222)/Assumptions!$B$8,0)</f>
        <v/>
      </c>
      <c r="F68" s="15">
        <f>IFERROR(SUMPRODUCT(('CDF grid 2025'!$C$5:$C$222="UM")*'CDF grid 2025'!$D$5:$D$222*('CDF grid 2025'!AB$5:AB$222-'CDF grid 2025'!AA$5:AA$222))/SUMPRODUCT(('CDF grid 2025'!$C$5:$C$222="UM")*'CDF grid 2025'!$D$5:$D$222)/Assumptions!$B$8,0)</f>
        <v/>
      </c>
      <c r="G68" s="15">
        <f>IFERROR(SUMPRODUCT(('CDF grid 2025'!$C$5:$C$222="H")*'CDF grid 2025'!$D$5:$D$222*('CDF grid 2025'!AB$5:AB$222-'CDF grid 2025'!AA$5:AA$222))/SUMPRODUCT(('CDF grid 2025'!$C$5:$C$222="H")*'CDF grid 2025'!$D$5:$D$222)/Assumptions!$B$8,0)</f>
        <v/>
      </c>
      <c r="I68" s="15">
        <f>SUMPRODUCT($AC$5:$AC$85,D28:D108)</f>
        <v/>
      </c>
      <c r="J68" s="15">
        <f>SUMPRODUCT($AC$5:$AC$85,E28:E108)</f>
        <v/>
      </c>
      <c r="K68" s="15">
        <f>SUMPRODUCT($AC$5:$AC$85,F28:F108)</f>
        <v/>
      </c>
      <c r="L68" s="15">
        <f>SUMPRODUCT($AC$5:$AC$85,G28:G108)</f>
        <v/>
      </c>
      <c r="M68" s="15">
        <f>MAX(I68:L68)</f>
        <v/>
      </c>
      <c r="N68" s="5">
        <f>IF(M68&gt;Assumptions!$B$5,MATCH(M68,I68:L68,0),0)</f>
        <v/>
      </c>
      <c r="O68">
        <f>(A68&gt;=$B$288)*(N68&gt;=2)</f>
        <v/>
      </c>
      <c r="P68">
        <f>(A68&gt;=$C$288)*(N68&gt;=3)</f>
        <v/>
      </c>
      <c r="Q68">
        <f>(A68&gt;=$D$288)*(N68&gt;=4)</f>
        <v/>
      </c>
      <c r="AA68" s="5" t="n">
        <v>23</v>
      </c>
      <c r="AB68" s="15">
        <f>IF(ABS(AA68)&lt;=CEILING(5*Assumptions!$B$4/Assumptions!$B$8,1),EXP(-0.5*(AA68*Assumptions!$B$8/Assumptions!$B$4)^2),0)</f>
        <v/>
      </c>
      <c r="AC68" s="15">
        <f>AB68/SUM($AB$5:$AB$85)</f>
        <v/>
      </c>
    </row>
    <row r="69">
      <c r="A69" s="5" t="n">
        <v>24</v>
      </c>
      <c r="B69" s="14">
        <f>('CDF grid 2025'!AB$4+'CDF grid 2025'!AC$4)/2</f>
        <v/>
      </c>
      <c r="C69" s="8">
        <f>EXP(B69)</f>
        <v/>
      </c>
      <c r="D69" s="15">
        <f>IFERROR(SUMPRODUCT(('CDF grid 2025'!$C$5:$C$222="L")*'CDF grid 2025'!$D$5:$D$222*('CDF grid 2025'!AC$5:AC$222-'CDF grid 2025'!AB$5:AB$222))/SUMPRODUCT(('CDF grid 2025'!$C$5:$C$222="L")*'CDF grid 2025'!$D$5:$D$222)/Assumptions!$B$8,0)</f>
        <v/>
      </c>
      <c r="E69" s="15">
        <f>IFERROR(SUMPRODUCT(('CDF grid 2025'!$C$5:$C$222="LM")*'CDF grid 2025'!$D$5:$D$222*('CDF grid 2025'!AC$5:AC$222-'CDF grid 2025'!AB$5:AB$222))/SUMPRODUCT(('CDF grid 2025'!$C$5:$C$222="LM")*'CDF grid 2025'!$D$5:$D$222)/Assumptions!$B$8,0)</f>
        <v/>
      </c>
      <c r="F69" s="15">
        <f>IFERROR(SUMPRODUCT(('CDF grid 2025'!$C$5:$C$222="UM")*'CDF grid 2025'!$D$5:$D$222*('CDF grid 2025'!AC$5:AC$222-'CDF grid 2025'!AB$5:AB$222))/SUMPRODUCT(('CDF grid 2025'!$C$5:$C$222="UM")*'CDF grid 2025'!$D$5:$D$222)/Assumptions!$B$8,0)</f>
        <v/>
      </c>
      <c r="G69" s="15">
        <f>IFERROR(SUMPRODUCT(('CDF grid 2025'!$C$5:$C$222="H")*'CDF grid 2025'!$D$5:$D$222*('CDF grid 2025'!AC$5:AC$222-'CDF grid 2025'!AB$5:AB$222))/SUMPRODUCT(('CDF grid 2025'!$C$5:$C$222="H")*'CDF grid 2025'!$D$5:$D$222)/Assumptions!$B$8,0)</f>
        <v/>
      </c>
      <c r="I69" s="15">
        <f>SUMPRODUCT($AC$5:$AC$85,D29:D109)</f>
        <v/>
      </c>
      <c r="J69" s="15">
        <f>SUMPRODUCT($AC$5:$AC$85,E29:E109)</f>
        <v/>
      </c>
      <c r="K69" s="15">
        <f>SUMPRODUCT($AC$5:$AC$85,F29:F109)</f>
        <v/>
      </c>
      <c r="L69" s="15">
        <f>SUMPRODUCT($AC$5:$AC$85,G29:G109)</f>
        <v/>
      </c>
      <c r="M69" s="15">
        <f>MAX(I69:L69)</f>
        <v/>
      </c>
      <c r="N69" s="5">
        <f>IF(M69&gt;Assumptions!$B$5,MATCH(M69,I69:L69,0),0)</f>
        <v/>
      </c>
      <c r="O69">
        <f>(A69&gt;=$B$288)*(N69&gt;=2)</f>
        <v/>
      </c>
      <c r="P69">
        <f>(A69&gt;=$C$288)*(N69&gt;=3)</f>
        <v/>
      </c>
      <c r="Q69">
        <f>(A69&gt;=$D$288)*(N69&gt;=4)</f>
        <v/>
      </c>
      <c r="AA69" s="5" t="n">
        <v>24</v>
      </c>
      <c r="AB69" s="15">
        <f>IF(ABS(AA69)&lt;=CEILING(5*Assumptions!$B$4/Assumptions!$B$8,1),EXP(-0.5*(AA69*Assumptions!$B$8/Assumptions!$B$4)^2),0)</f>
        <v/>
      </c>
      <c r="AC69" s="15">
        <f>AB69/SUM($AB$5:$AB$85)</f>
        <v/>
      </c>
    </row>
    <row r="70">
      <c r="A70" s="5" t="n">
        <v>25</v>
      </c>
      <c r="B70" s="14">
        <f>('CDF grid 2025'!AC$4+'CDF grid 2025'!AD$4)/2</f>
        <v/>
      </c>
      <c r="C70" s="8">
        <f>EXP(B70)</f>
        <v/>
      </c>
      <c r="D70" s="15">
        <f>IFERROR(SUMPRODUCT(('CDF grid 2025'!$C$5:$C$222="L")*'CDF grid 2025'!$D$5:$D$222*('CDF grid 2025'!AD$5:AD$222-'CDF grid 2025'!AC$5:AC$222))/SUMPRODUCT(('CDF grid 2025'!$C$5:$C$222="L")*'CDF grid 2025'!$D$5:$D$222)/Assumptions!$B$8,0)</f>
        <v/>
      </c>
      <c r="E70" s="15">
        <f>IFERROR(SUMPRODUCT(('CDF grid 2025'!$C$5:$C$222="LM")*'CDF grid 2025'!$D$5:$D$222*('CDF grid 2025'!AD$5:AD$222-'CDF grid 2025'!AC$5:AC$222))/SUMPRODUCT(('CDF grid 2025'!$C$5:$C$222="LM")*'CDF grid 2025'!$D$5:$D$222)/Assumptions!$B$8,0)</f>
        <v/>
      </c>
      <c r="F70" s="15">
        <f>IFERROR(SUMPRODUCT(('CDF grid 2025'!$C$5:$C$222="UM")*'CDF grid 2025'!$D$5:$D$222*('CDF grid 2025'!AD$5:AD$222-'CDF grid 2025'!AC$5:AC$222))/SUMPRODUCT(('CDF grid 2025'!$C$5:$C$222="UM")*'CDF grid 2025'!$D$5:$D$222)/Assumptions!$B$8,0)</f>
        <v/>
      </c>
      <c r="G70" s="15">
        <f>IFERROR(SUMPRODUCT(('CDF grid 2025'!$C$5:$C$222="H")*'CDF grid 2025'!$D$5:$D$222*('CDF grid 2025'!AD$5:AD$222-'CDF grid 2025'!AC$5:AC$222))/SUMPRODUCT(('CDF grid 2025'!$C$5:$C$222="H")*'CDF grid 2025'!$D$5:$D$222)/Assumptions!$B$8,0)</f>
        <v/>
      </c>
      <c r="I70" s="15">
        <f>SUMPRODUCT($AC$5:$AC$85,D30:D110)</f>
        <v/>
      </c>
      <c r="J70" s="15">
        <f>SUMPRODUCT($AC$5:$AC$85,E30:E110)</f>
        <v/>
      </c>
      <c r="K70" s="15">
        <f>SUMPRODUCT($AC$5:$AC$85,F30:F110)</f>
        <v/>
      </c>
      <c r="L70" s="15">
        <f>SUMPRODUCT($AC$5:$AC$85,G30:G110)</f>
        <v/>
      </c>
      <c r="M70" s="15">
        <f>MAX(I70:L70)</f>
        <v/>
      </c>
      <c r="N70" s="5">
        <f>IF(M70&gt;Assumptions!$B$5,MATCH(M70,I70:L70,0),0)</f>
        <v/>
      </c>
      <c r="O70">
        <f>(A70&gt;=$B$288)*(N70&gt;=2)</f>
        <v/>
      </c>
      <c r="P70">
        <f>(A70&gt;=$C$288)*(N70&gt;=3)</f>
        <v/>
      </c>
      <c r="Q70">
        <f>(A70&gt;=$D$288)*(N70&gt;=4)</f>
        <v/>
      </c>
      <c r="AA70" s="5" t="n">
        <v>25</v>
      </c>
      <c r="AB70" s="15">
        <f>IF(ABS(AA70)&lt;=CEILING(5*Assumptions!$B$4/Assumptions!$B$8,1),EXP(-0.5*(AA70*Assumptions!$B$8/Assumptions!$B$4)^2),0)</f>
        <v/>
      </c>
      <c r="AC70" s="15">
        <f>AB70/SUM($AB$5:$AB$85)</f>
        <v/>
      </c>
    </row>
    <row r="71">
      <c r="A71" s="5" t="n">
        <v>26</v>
      </c>
      <c r="B71" s="14">
        <f>('CDF grid 2025'!AD$4+'CDF grid 2025'!AE$4)/2</f>
        <v/>
      </c>
      <c r="C71" s="8">
        <f>EXP(B71)</f>
        <v/>
      </c>
      <c r="D71" s="15">
        <f>IFERROR(SUMPRODUCT(('CDF grid 2025'!$C$5:$C$222="L")*'CDF grid 2025'!$D$5:$D$222*('CDF grid 2025'!AE$5:AE$222-'CDF grid 2025'!AD$5:AD$222))/SUMPRODUCT(('CDF grid 2025'!$C$5:$C$222="L")*'CDF grid 2025'!$D$5:$D$222)/Assumptions!$B$8,0)</f>
        <v/>
      </c>
      <c r="E71" s="15">
        <f>IFERROR(SUMPRODUCT(('CDF grid 2025'!$C$5:$C$222="LM")*'CDF grid 2025'!$D$5:$D$222*('CDF grid 2025'!AE$5:AE$222-'CDF grid 2025'!AD$5:AD$222))/SUMPRODUCT(('CDF grid 2025'!$C$5:$C$222="LM")*'CDF grid 2025'!$D$5:$D$222)/Assumptions!$B$8,0)</f>
        <v/>
      </c>
      <c r="F71" s="15">
        <f>IFERROR(SUMPRODUCT(('CDF grid 2025'!$C$5:$C$222="UM")*'CDF grid 2025'!$D$5:$D$222*('CDF grid 2025'!AE$5:AE$222-'CDF grid 2025'!AD$5:AD$222))/SUMPRODUCT(('CDF grid 2025'!$C$5:$C$222="UM")*'CDF grid 2025'!$D$5:$D$222)/Assumptions!$B$8,0)</f>
        <v/>
      </c>
      <c r="G71" s="15">
        <f>IFERROR(SUMPRODUCT(('CDF grid 2025'!$C$5:$C$222="H")*'CDF grid 2025'!$D$5:$D$222*('CDF grid 2025'!AE$5:AE$222-'CDF grid 2025'!AD$5:AD$222))/SUMPRODUCT(('CDF grid 2025'!$C$5:$C$222="H")*'CDF grid 2025'!$D$5:$D$222)/Assumptions!$B$8,0)</f>
        <v/>
      </c>
      <c r="I71" s="15">
        <f>SUMPRODUCT($AC$5:$AC$85,D31:D111)</f>
        <v/>
      </c>
      <c r="J71" s="15">
        <f>SUMPRODUCT($AC$5:$AC$85,E31:E111)</f>
        <v/>
      </c>
      <c r="K71" s="15">
        <f>SUMPRODUCT($AC$5:$AC$85,F31:F111)</f>
        <v/>
      </c>
      <c r="L71" s="15">
        <f>SUMPRODUCT($AC$5:$AC$85,G31:G111)</f>
        <v/>
      </c>
      <c r="M71" s="15">
        <f>MAX(I71:L71)</f>
        <v/>
      </c>
      <c r="N71" s="5">
        <f>IF(M71&gt;Assumptions!$B$5,MATCH(M71,I71:L71,0),0)</f>
        <v/>
      </c>
      <c r="O71">
        <f>(A71&gt;=$B$288)*(N71&gt;=2)</f>
        <v/>
      </c>
      <c r="P71">
        <f>(A71&gt;=$C$288)*(N71&gt;=3)</f>
        <v/>
      </c>
      <c r="Q71">
        <f>(A71&gt;=$D$288)*(N71&gt;=4)</f>
        <v/>
      </c>
      <c r="AA71" s="5" t="n">
        <v>26</v>
      </c>
      <c r="AB71" s="15">
        <f>IF(ABS(AA71)&lt;=CEILING(5*Assumptions!$B$4/Assumptions!$B$8,1),EXP(-0.5*(AA71*Assumptions!$B$8/Assumptions!$B$4)^2),0)</f>
        <v/>
      </c>
      <c r="AC71" s="15">
        <f>AB71/SUM($AB$5:$AB$85)</f>
        <v/>
      </c>
    </row>
    <row r="72">
      <c r="A72" s="5" t="n">
        <v>27</v>
      </c>
      <c r="B72" s="14">
        <f>('CDF grid 2025'!AE$4+'CDF grid 2025'!AF$4)/2</f>
        <v/>
      </c>
      <c r="C72" s="8">
        <f>EXP(B72)</f>
        <v/>
      </c>
      <c r="D72" s="15">
        <f>IFERROR(SUMPRODUCT(('CDF grid 2025'!$C$5:$C$222="L")*'CDF grid 2025'!$D$5:$D$222*('CDF grid 2025'!AF$5:AF$222-'CDF grid 2025'!AE$5:AE$222))/SUMPRODUCT(('CDF grid 2025'!$C$5:$C$222="L")*'CDF grid 2025'!$D$5:$D$222)/Assumptions!$B$8,0)</f>
        <v/>
      </c>
      <c r="E72" s="15">
        <f>IFERROR(SUMPRODUCT(('CDF grid 2025'!$C$5:$C$222="LM")*'CDF grid 2025'!$D$5:$D$222*('CDF grid 2025'!AF$5:AF$222-'CDF grid 2025'!AE$5:AE$222))/SUMPRODUCT(('CDF grid 2025'!$C$5:$C$222="LM")*'CDF grid 2025'!$D$5:$D$222)/Assumptions!$B$8,0)</f>
        <v/>
      </c>
      <c r="F72" s="15">
        <f>IFERROR(SUMPRODUCT(('CDF grid 2025'!$C$5:$C$222="UM")*'CDF grid 2025'!$D$5:$D$222*('CDF grid 2025'!AF$5:AF$222-'CDF grid 2025'!AE$5:AE$222))/SUMPRODUCT(('CDF grid 2025'!$C$5:$C$222="UM")*'CDF grid 2025'!$D$5:$D$222)/Assumptions!$B$8,0)</f>
        <v/>
      </c>
      <c r="G72" s="15">
        <f>IFERROR(SUMPRODUCT(('CDF grid 2025'!$C$5:$C$222="H")*'CDF grid 2025'!$D$5:$D$222*('CDF grid 2025'!AF$5:AF$222-'CDF grid 2025'!AE$5:AE$222))/SUMPRODUCT(('CDF grid 2025'!$C$5:$C$222="H")*'CDF grid 2025'!$D$5:$D$222)/Assumptions!$B$8,0)</f>
        <v/>
      </c>
      <c r="I72" s="15">
        <f>SUMPRODUCT($AC$5:$AC$85,D32:D112)</f>
        <v/>
      </c>
      <c r="J72" s="15">
        <f>SUMPRODUCT($AC$5:$AC$85,E32:E112)</f>
        <v/>
      </c>
      <c r="K72" s="15">
        <f>SUMPRODUCT($AC$5:$AC$85,F32:F112)</f>
        <v/>
      </c>
      <c r="L72" s="15">
        <f>SUMPRODUCT($AC$5:$AC$85,G32:G112)</f>
        <v/>
      </c>
      <c r="M72" s="15">
        <f>MAX(I72:L72)</f>
        <v/>
      </c>
      <c r="N72" s="5">
        <f>IF(M72&gt;Assumptions!$B$5,MATCH(M72,I72:L72,0),0)</f>
        <v/>
      </c>
      <c r="O72">
        <f>(A72&gt;=$B$288)*(N72&gt;=2)</f>
        <v/>
      </c>
      <c r="P72">
        <f>(A72&gt;=$C$288)*(N72&gt;=3)</f>
        <v/>
      </c>
      <c r="Q72">
        <f>(A72&gt;=$D$288)*(N72&gt;=4)</f>
        <v/>
      </c>
      <c r="AA72" s="5" t="n">
        <v>27</v>
      </c>
      <c r="AB72" s="15">
        <f>IF(ABS(AA72)&lt;=CEILING(5*Assumptions!$B$4/Assumptions!$B$8,1),EXP(-0.5*(AA72*Assumptions!$B$8/Assumptions!$B$4)^2),0)</f>
        <v/>
      </c>
      <c r="AC72" s="15">
        <f>AB72/SUM($AB$5:$AB$85)</f>
        <v/>
      </c>
    </row>
    <row r="73">
      <c r="A73" s="5" t="n">
        <v>28</v>
      </c>
      <c r="B73" s="14">
        <f>('CDF grid 2025'!AF$4+'CDF grid 2025'!AG$4)/2</f>
        <v/>
      </c>
      <c r="C73" s="8">
        <f>EXP(B73)</f>
        <v/>
      </c>
      <c r="D73" s="15">
        <f>IFERROR(SUMPRODUCT(('CDF grid 2025'!$C$5:$C$222="L")*'CDF grid 2025'!$D$5:$D$222*('CDF grid 2025'!AG$5:AG$222-'CDF grid 2025'!AF$5:AF$222))/SUMPRODUCT(('CDF grid 2025'!$C$5:$C$222="L")*'CDF grid 2025'!$D$5:$D$222)/Assumptions!$B$8,0)</f>
        <v/>
      </c>
      <c r="E73" s="15">
        <f>IFERROR(SUMPRODUCT(('CDF grid 2025'!$C$5:$C$222="LM")*'CDF grid 2025'!$D$5:$D$222*('CDF grid 2025'!AG$5:AG$222-'CDF grid 2025'!AF$5:AF$222))/SUMPRODUCT(('CDF grid 2025'!$C$5:$C$222="LM")*'CDF grid 2025'!$D$5:$D$222)/Assumptions!$B$8,0)</f>
        <v/>
      </c>
      <c r="F73" s="15">
        <f>IFERROR(SUMPRODUCT(('CDF grid 2025'!$C$5:$C$222="UM")*'CDF grid 2025'!$D$5:$D$222*('CDF grid 2025'!AG$5:AG$222-'CDF grid 2025'!AF$5:AF$222))/SUMPRODUCT(('CDF grid 2025'!$C$5:$C$222="UM")*'CDF grid 2025'!$D$5:$D$222)/Assumptions!$B$8,0)</f>
        <v/>
      </c>
      <c r="G73" s="15">
        <f>IFERROR(SUMPRODUCT(('CDF grid 2025'!$C$5:$C$222="H")*'CDF grid 2025'!$D$5:$D$222*('CDF grid 2025'!AG$5:AG$222-'CDF grid 2025'!AF$5:AF$222))/SUMPRODUCT(('CDF grid 2025'!$C$5:$C$222="H")*'CDF grid 2025'!$D$5:$D$222)/Assumptions!$B$8,0)</f>
        <v/>
      </c>
      <c r="I73" s="15">
        <f>SUMPRODUCT($AC$5:$AC$85,D33:D113)</f>
        <v/>
      </c>
      <c r="J73" s="15">
        <f>SUMPRODUCT($AC$5:$AC$85,E33:E113)</f>
        <v/>
      </c>
      <c r="K73" s="15">
        <f>SUMPRODUCT($AC$5:$AC$85,F33:F113)</f>
        <v/>
      </c>
      <c r="L73" s="15">
        <f>SUMPRODUCT($AC$5:$AC$85,G33:G113)</f>
        <v/>
      </c>
      <c r="M73" s="15">
        <f>MAX(I73:L73)</f>
        <v/>
      </c>
      <c r="N73" s="5">
        <f>IF(M73&gt;Assumptions!$B$5,MATCH(M73,I73:L73,0),0)</f>
        <v/>
      </c>
      <c r="O73">
        <f>(A73&gt;=$B$288)*(N73&gt;=2)</f>
        <v/>
      </c>
      <c r="P73">
        <f>(A73&gt;=$C$288)*(N73&gt;=3)</f>
        <v/>
      </c>
      <c r="Q73">
        <f>(A73&gt;=$D$288)*(N73&gt;=4)</f>
        <v/>
      </c>
      <c r="AA73" s="5" t="n">
        <v>28</v>
      </c>
      <c r="AB73" s="15">
        <f>IF(ABS(AA73)&lt;=CEILING(5*Assumptions!$B$4/Assumptions!$B$8,1),EXP(-0.5*(AA73*Assumptions!$B$8/Assumptions!$B$4)^2),0)</f>
        <v/>
      </c>
      <c r="AC73" s="15">
        <f>AB73/SUM($AB$5:$AB$85)</f>
        <v/>
      </c>
    </row>
    <row r="74">
      <c r="A74" s="5" t="n">
        <v>29</v>
      </c>
      <c r="B74" s="14">
        <f>('CDF grid 2025'!AG$4+'CDF grid 2025'!AH$4)/2</f>
        <v/>
      </c>
      <c r="C74" s="8">
        <f>EXP(B74)</f>
        <v/>
      </c>
      <c r="D74" s="15">
        <f>IFERROR(SUMPRODUCT(('CDF grid 2025'!$C$5:$C$222="L")*'CDF grid 2025'!$D$5:$D$222*('CDF grid 2025'!AH$5:AH$222-'CDF grid 2025'!AG$5:AG$222))/SUMPRODUCT(('CDF grid 2025'!$C$5:$C$222="L")*'CDF grid 2025'!$D$5:$D$222)/Assumptions!$B$8,0)</f>
        <v/>
      </c>
      <c r="E74" s="15">
        <f>IFERROR(SUMPRODUCT(('CDF grid 2025'!$C$5:$C$222="LM")*'CDF grid 2025'!$D$5:$D$222*('CDF grid 2025'!AH$5:AH$222-'CDF grid 2025'!AG$5:AG$222))/SUMPRODUCT(('CDF grid 2025'!$C$5:$C$222="LM")*'CDF grid 2025'!$D$5:$D$222)/Assumptions!$B$8,0)</f>
        <v/>
      </c>
      <c r="F74" s="15">
        <f>IFERROR(SUMPRODUCT(('CDF grid 2025'!$C$5:$C$222="UM")*'CDF grid 2025'!$D$5:$D$222*('CDF grid 2025'!AH$5:AH$222-'CDF grid 2025'!AG$5:AG$222))/SUMPRODUCT(('CDF grid 2025'!$C$5:$C$222="UM")*'CDF grid 2025'!$D$5:$D$222)/Assumptions!$B$8,0)</f>
        <v/>
      </c>
      <c r="G74" s="15">
        <f>IFERROR(SUMPRODUCT(('CDF grid 2025'!$C$5:$C$222="H")*'CDF grid 2025'!$D$5:$D$222*('CDF grid 2025'!AH$5:AH$222-'CDF grid 2025'!AG$5:AG$222))/SUMPRODUCT(('CDF grid 2025'!$C$5:$C$222="H")*'CDF grid 2025'!$D$5:$D$222)/Assumptions!$B$8,0)</f>
        <v/>
      </c>
      <c r="I74" s="15">
        <f>SUMPRODUCT($AC$5:$AC$85,D34:D114)</f>
        <v/>
      </c>
      <c r="J74" s="15">
        <f>SUMPRODUCT($AC$5:$AC$85,E34:E114)</f>
        <v/>
      </c>
      <c r="K74" s="15">
        <f>SUMPRODUCT($AC$5:$AC$85,F34:F114)</f>
        <v/>
      </c>
      <c r="L74" s="15">
        <f>SUMPRODUCT($AC$5:$AC$85,G34:G114)</f>
        <v/>
      </c>
      <c r="M74" s="15">
        <f>MAX(I74:L74)</f>
        <v/>
      </c>
      <c r="N74" s="5">
        <f>IF(M74&gt;Assumptions!$B$5,MATCH(M74,I74:L74,0),0)</f>
        <v/>
      </c>
      <c r="O74">
        <f>(A74&gt;=$B$288)*(N74&gt;=2)</f>
        <v/>
      </c>
      <c r="P74">
        <f>(A74&gt;=$C$288)*(N74&gt;=3)</f>
        <v/>
      </c>
      <c r="Q74">
        <f>(A74&gt;=$D$288)*(N74&gt;=4)</f>
        <v/>
      </c>
      <c r="AA74" s="5" t="n">
        <v>29</v>
      </c>
      <c r="AB74" s="15">
        <f>IF(ABS(AA74)&lt;=CEILING(5*Assumptions!$B$4/Assumptions!$B$8,1),EXP(-0.5*(AA74*Assumptions!$B$8/Assumptions!$B$4)^2),0)</f>
        <v/>
      </c>
      <c r="AC74" s="15">
        <f>AB74/SUM($AB$5:$AB$85)</f>
        <v/>
      </c>
    </row>
    <row r="75">
      <c r="A75" s="5" t="n">
        <v>30</v>
      </c>
      <c r="B75" s="14">
        <f>('CDF grid 2025'!AH$4+'CDF grid 2025'!AI$4)/2</f>
        <v/>
      </c>
      <c r="C75" s="8">
        <f>EXP(B75)</f>
        <v/>
      </c>
      <c r="D75" s="15">
        <f>IFERROR(SUMPRODUCT(('CDF grid 2025'!$C$5:$C$222="L")*'CDF grid 2025'!$D$5:$D$222*('CDF grid 2025'!AI$5:AI$222-'CDF grid 2025'!AH$5:AH$222))/SUMPRODUCT(('CDF grid 2025'!$C$5:$C$222="L")*'CDF grid 2025'!$D$5:$D$222)/Assumptions!$B$8,0)</f>
        <v/>
      </c>
      <c r="E75" s="15">
        <f>IFERROR(SUMPRODUCT(('CDF grid 2025'!$C$5:$C$222="LM")*'CDF grid 2025'!$D$5:$D$222*('CDF grid 2025'!AI$5:AI$222-'CDF grid 2025'!AH$5:AH$222))/SUMPRODUCT(('CDF grid 2025'!$C$5:$C$222="LM")*'CDF grid 2025'!$D$5:$D$222)/Assumptions!$B$8,0)</f>
        <v/>
      </c>
      <c r="F75" s="15">
        <f>IFERROR(SUMPRODUCT(('CDF grid 2025'!$C$5:$C$222="UM")*'CDF grid 2025'!$D$5:$D$222*('CDF grid 2025'!AI$5:AI$222-'CDF grid 2025'!AH$5:AH$222))/SUMPRODUCT(('CDF grid 2025'!$C$5:$C$222="UM")*'CDF grid 2025'!$D$5:$D$222)/Assumptions!$B$8,0)</f>
        <v/>
      </c>
      <c r="G75" s="15">
        <f>IFERROR(SUMPRODUCT(('CDF grid 2025'!$C$5:$C$222="H")*'CDF grid 2025'!$D$5:$D$222*('CDF grid 2025'!AI$5:AI$222-'CDF grid 2025'!AH$5:AH$222))/SUMPRODUCT(('CDF grid 2025'!$C$5:$C$222="H")*'CDF grid 2025'!$D$5:$D$222)/Assumptions!$B$8,0)</f>
        <v/>
      </c>
      <c r="I75" s="15">
        <f>SUMPRODUCT($AC$5:$AC$85,D35:D115)</f>
        <v/>
      </c>
      <c r="J75" s="15">
        <f>SUMPRODUCT($AC$5:$AC$85,E35:E115)</f>
        <v/>
      </c>
      <c r="K75" s="15">
        <f>SUMPRODUCT($AC$5:$AC$85,F35:F115)</f>
        <v/>
      </c>
      <c r="L75" s="15">
        <f>SUMPRODUCT($AC$5:$AC$85,G35:G115)</f>
        <v/>
      </c>
      <c r="M75" s="15">
        <f>MAX(I75:L75)</f>
        <v/>
      </c>
      <c r="N75" s="5">
        <f>IF(M75&gt;Assumptions!$B$5,MATCH(M75,I75:L75,0),0)</f>
        <v/>
      </c>
      <c r="O75">
        <f>(A75&gt;=$B$288)*(N75&gt;=2)</f>
        <v/>
      </c>
      <c r="P75">
        <f>(A75&gt;=$C$288)*(N75&gt;=3)</f>
        <v/>
      </c>
      <c r="Q75">
        <f>(A75&gt;=$D$288)*(N75&gt;=4)</f>
        <v/>
      </c>
      <c r="AA75" s="5" t="n">
        <v>30</v>
      </c>
      <c r="AB75" s="15">
        <f>IF(ABS(AA75)&lt;=CEILING(5*Assumptions!$B$4/Assumptions!$B$8,1),EXP(-0.5*(AA75*Assumptions!$B$8/Assumptions!$B$4)^2),0)</f>
        <v/>
      </c>
      <c r="AC75" s="15">
        <f>AB75/SUM($AB$5:$AB$85)</f>
        <v/>
      </c>
    </row>
    <row r="76">
      <c r="A76" s="5" t="n">
        <v>31</v>
      </c>
      <c r="B76" s="14">
        <f>('CDF grid 2025'!AI$4+'CDF grid 2025'!AJ$4)/2</f>
        <v/>
      </c>
      <c r="C76" s="8">
        <f>EXP(B76)</f>
        <v/>
      </c>
      <c r="D76" s="15">
        <f>IFERROR(SUMPRODUCT(('CDF grid 2025'!$C$5:$C$222="L")*'CDF grid 2025'!$D$5:$D$222*('CDF grid 2025'!AJ$5:AJ$222-'CDF grid 2025'!AI$5:AI$222))/SUMPRODUCT(('CDF grid 2025'!$C$5:$C$222="L")*'CDF grid 2025'!$D$5:$D$222)/Assumptions!$B$8,0)</f>
        <v/>
      </c>
      <c r="E76" s="15">
        <f>IFERROR(SUMPRODUCT(('CDF grid 2025'!$C$5:$C$222="LM")*'CDF grid 2025'!$D$5:$D$222*('CDF grid 2025'!AJ$5:AJ$222-'CDF grid 2025'!AI$5:AI$222))/SUMPRODUCT(('CDF grid 2025'!$C$5:$C$222="LM")*'CDF grid 2025'!$D$5:$D$222)/Assumptions!$B$8,0)</f>
        <v/>
      </c>
      <c r="F76" s="15">
        <f>IFERROR(SUMPRODUCT(('CDF grid 2025'!$C$5:$C$222="UM")*'CDF grid 2025'!$D$5:$D$222*('CDF grid 2025'!AJ$5:AJ$222-'CDF grid 2025'!AI$5:AI$222))/SUMPRODUCT(('CDF grid 2025'!$C$5:$C$222="UM")*'CDF grid 2025'!$D$5:$D$222)/Assumptions!$B$8,0)</f>
        <v/>
      </c>
      <c r="G76" s="15">
        <f>IFERROR(SUMPRODUCT(('CDF grid 2025'!$C$5:$C$222="H")*'CDF grid 2025'!$D$5:$D$222*('CDF grid 2025'!AJ$5:AJ$222-'CDF grid 2025'!AI$5:AI$222))/SUMPRODUCT(('CDF grid 2025'!$C$5:$C$222="H")*'CDF grid 2025'!$D$5:$D$222)/Assumptions!$B$8,0)</f>
        <v/>
      </c>
      <c r="I76" s="15">
        <f>SUMPRODUCT($AC$5:$AC$85,D36:D116)</f>
        <v/>
      </c>
      <c r="J76" s="15">
        <f>SUMPRODUCT($AC$5:$AC$85,E36:E116)</f>
        <v/>
      </c>
      <c r="K76" s="15">
        <f>SUMPRODUCT($AC$5:$AC$85,F36:F116)</f>
        <v/>
      </c>
      <c r="L76" s="15">
        <f>SUMPRODUCT($AC$5:$AC$85,G36:G116)</f>
        <v/>
      </c>
      <c r="M76" s="15">
        <f>MAX(I76:L76)</f>
        <v/>
      </c>
      <c r="N76" s="5">
        <f>IF(M76&gt;Assumptions!$B$5,MATCH(M76,I76:L76,0),0)</f>
        <v/>
      </c>
      <c r="O76">
        <f>(A76&gt;=$B$288)*(N76&gt;=2)</f>
        <v/>
      </c>
      <c r="P76">
        <f>(A76&gt;=$C$288)*(N76&gt;=3)</f>
        <v/>
      </c>
      <c r="Q76">
        <f>(A76&gt;=$D$288)*(N76&gt;=4)</f>
        <v/>
      </c>
      <c r="AA76" s="5" t="n">
        <v>31</v>
      </c>
      <c r="AB76" s="15">
        <f>IF(ABS(AA76)&lt;=CEILING(5*Assumptions!$B$4/Assumptions!$B$8,1),EXP(-0.5*(AA76*Assumptions!$B$8/Assumptions!$B$4)^2),0)</f>
        <v/>
      </c>
      <c r="AC76" s="15">
        <f>AB76/SUM($AB$5:$AB$85)</f>
        <v/>
      </c>
    </row>
    <row r="77">
      <c r="A77" s="5" t="n">
        <v>32</v>
      </c>
      <c r="B77" s="14">
        <f>('CDF grid 2025'!AJ$4+'CDF grid 2025'!AK$4)/2</f>
        <v/>
      </c>
      <c r="C77" s="8">
        <f>EXP(B77)</f>
        <v/>
      </c>
      <c r="D77" s="15">
        <f>IFERROR(SUMPRODUCT(('CDF grid 2025'!$C$5:$C$222="L")*'CDF grid 2025'!$D$5:$D$222*('CDF grid 2025'!AK$5:AK$222-'CDF grid 2025'!AJ$5:AJ$222))/SUMPRODUCT(('CDF grid 2025'!$C$5:$C$222="L")*'CDF grid 2025'!$D$5:$D$222)/Assumptions!$B$8,0)</f>
        <v/>
      </c>
      <c r="E77" s="15">
        <f>IFERROR(SUMPRODUCT(('CDF grid 2025'!$C$5:$C$222="LM")*'CDF grid 2025'!$D$5:$D$222*('CDF grid 2025'!AK$5:AK$222-'CDF grid 2025'!AJ$5:AJ$222))/SUMPRODUCT(('CDF grid 2025'!$C$5:$C$222="LM")*'CDF grid 2025'!$D$5:$D$222)/Assumptions!$B$8,0)</f>
        <v/>
      </c>
      <c r="F77" s="15">
        <f>IFERROR(SUMPRODUCT(('CDF grid 2025'!$C$5:$C$222="UM")*'CDF grid 2025'!$D$5:$D$222*('CDF grid 2025'!AK$5:AK$222-'CDF grid 2025'!AJ$5:AJ$222))/SUMPRODUCT(('CDF grid 2025'!$C$5:$C$222="UM")*'CDF grid 2025'!$D$5:$D$222)/Assumptions!$B$8,0)</f>
        <v/>
      </c>
      <c r="G77" s="15">
        <f>IFERROR(SUMPRODUCT(('CDF grid 2025'!$C$5:$C$222="H")*'CDF grid 2025'!$D$5:$D$222*('CDF grid 2025'!AK$5:AK$222-'CDF grid 2025'!AJ$5:AJ$222))/SUMPRODUCT(('CDF grid 2025'!$C$5:$C$222="H")*'CDF grid 2025'!$D$5:$D$222)/Assumptions!$B$8,0)</f>
        <v/>
      </c>
      <c r="I77" s="15">
        <f>SUMPRODUCT($AC$5:$AC$85,D37:D117)</f>
        <v/>
      </c>
      <c r="J77" s="15">
        <f>SUMPRODUCT($AC$5:$AC$85,E37:E117)</f>
        <v/>
      </c>
      <c r="K77" s="15">
        <f>SUMPRODUCT($AC$5:$AC$85,F37:F117)</f>
        <v/>
      </c>
      <c r="L77" s="15">
        <f>SUMPRODUCT($AC$5:$AC$85,G37:G117)</f>
        <v/>
      </c>
      <c r="M77" s="15">
        <f>MAX(I77:L77)</f>
        <v/>
      </c>
      <c r="N77" s="5">
        <f>IF(M77&gt;Assumptions!$B$5,MATCH(M77,I77:L77,0),0)</f>
        <v/>
      </c>
      <c r="O77">
        <f>(A77&gt;=$B$288)*(N77&gt;=2)</f>
        <v/>
      </c>
      <c r="P77">
        <f>(A77&gt;=$C$288)*(N77&gt;=3)</f>
        <v/>
      </c>
      <c r="Q77">
        <f>(A77&gt;=$D$288)*(N77&gt;=4)</f>
        <v/>
      </c>
      <c r="AA77" s="5" t="n">
        <v>32</v>
      </c>
      <c r="AB77" s="15">
        <f>IF(ABS(AA77)&lt;=CEILING(5*Assumptions!$B$4/Assumptions!$B$8,1),EXP(-0.5*(AA77*Assumptions!$B$8/Assumptions!$B$4)^2),0)</f>
        <v/>
      </c>
      <c r="AC77" s="15">
        <f>AB77/SUM($AB$5:$AB$85)</f>
        <v/>
      </c>
    </row>
    <row r="78">
      <c r="A78" s="5" t="n">
        <v>33</v>
      </c>
      <c r="B78" s="14">
        <f>('CDF grid 2025'!AK$4+'CDF grid 2025'!AL$4)/2</f>
        <v/>
      </c>
      <c r="C78" s="8">
        <f>EXP(B78)</f>
        <v/>
      </c>
      <c r="D78" s="15">
        <f>IFERROR(SUMPRODUCT(('CDF grid 2025'!$C$5:$C$222="L")*'CDF grid 2025'!$D$5:$D$222*('CDF grid 2025'!AL$5:AL$222-'CDF grid 2025'!AK$5:AK$222))/SUMPRODUCT(('CDF grid 2025'!$C$5:$C$222="L")*'CDF grid 2025'!$D$5:$D$222)/Assumptions!$B$8,0)</f>
        <v/>
      </c>
      <c r="E78" s="15">
        <f>IFERROR(SUMPRODUCT(('CDF grid 2025'!$C$5:$C$222="LM")*'CDF grid 2025'!$D$5:$D$222*('CDF grid 2025'!AL$5:AL$222-'CDF grid 2025'!AK$5:AK$222))/SUMPRODUCT(('CDF grid 2025'!$C$5:$C$222="LM")*'CDF grid 2025'!$D$5:$D$222)/Assumptions!$B$8,0)</f>
        <v/>
      </c>
      <c r="F78" s="15">
        <f>IFERROR(SUMPRODUCT(('CDF grid 2025'!$C$5:$C$222="UM")*'CDF grid 2025'!$D$5:$D$222*('CDF grid 2025'!AL$5:AL$222-'CDF grid 2025'!AK$5:AK$222))/SUMPRODUCT(('CDF grid 2025'!$C$5:$C$222="UM")*'CDF grid 2025'!$D$5:$D$222)/Assumptions!$B$8,0)</f>
        <v/>
      </c>
      <c r="G78" s="15">
        <f>IFERROR(SUMPRODUCT(('CDF grid 2025'!$C$5:$C$222="H")*'CDF grid 2025'!$D$5:$D$222*('CDF grid 2025'!AL$5:AL$222-'CDF grid 2025'!AK$5:AK$222))/SUMPRODUCT(('CDF grid 2025'!$C$5:$C$222="H")*'CDF grid 2025'!$D$5:$D$222)/Assumptions!$B$8,0)</f>
        <v/>
      </c>
      <c r="I78" s="15">
        <f>SUMPRODUCT($AC$5:$AC$85,D38:D118)</f>
        <v/>
      </c>
      <c r="J78" s="15">
        <f>SUMPRODUCT($AC$5:$AC$85,E38:E118)</f>
        <v/>
      </c>
      <c r="K78" s="15">
        <f>SUMPRODUCT($AC$5:$AC$85,F38:F118)</f>
        <v/>
      </c>
      <c r="L78" s="15">
        <f>SUMPRODUCT($AC$5:$AC$85,G38:G118)</f>
        <v/>
      </c>
      <c r="M78" s="15">
        <f>MAX(I78:L78)</f>
        <v/>
      </c>
      <c r="N78" s="5">
        <f>IF(M78&gt;Assumptions!$B$5,MATCH(M78,I78:L78,0),0)</f>
        <v/>
      </c>
      <c r="O78">
        <f>(A78&gt;=$B$288)*(N78&gt;=2)</f>
        <v/>
      </c>
      <c r="P78">
        <f>(A78&gt;=$C$288)*(N78&gt;=3)</f>
        <v/>
      </c>
      <c r="Q78">
        <f>(A78&gt;=$D$288)*(N78&gt;=4)</f>
        <v/>
      </c>
      <c r="AA78" s="5" t="n">
        <v>33</v>
      </c>
      <c r="AB78" s="15">
        <f>IF(ABS(AA78)&lt;=CEILING(5*Assumptions!$B$4/Assumptions!$B$8,1),EXP(-0.5*(AA78*Assumptions!$B$8/Assumptions!$B$4)^2),0)</f>
        <v/>
      </c>
      <c r="AC78" s="15">
        <f>AB78/SUM($AB$5:$AB$85)</f>
        <v/>
      </c>
    </row>
    <row r="79">
      <c r="A79" s="5" t="n">
        <v>34</v>
      </c>
      <c r="B79" s="14">
        <f>('CDF grid 2025'!AL$4+'CDF grid 2025'!AM$4)/2</f>
        <v/>
      </c>
      <c r="C79" s="8">
        <f>EXP(B79)</f>
        <v/>
      </c>
      <c r="D79" s="15">
        <f>IFERROR(SUMPRODUCT(('CDF grid 2025'!$C$5:$C$222="L")*'CDF grid 2025'!$D$5:$D$222*('CDF grid 2025'!AM$5:AM$222-'CDF grid 2025'!AL$5:AL$222))/SUMPRODUCT(('CDF grid 2025'!$C$5:$C$222="L")*'CDF grid 2025'!$D$5:$D$222)/Assumptions!$B$8,0)</f>
        <v/>
      </c>
      <c r="E79" s="15">
        <f>IFERROR(SUMPRODUCT(('CDF grid 2025'!$C$5:$C$222="LM")*'CDF grid 2025'!$D$5:$D$222*('CDF grid 2025'!AM$5:AM$222-'CDF grid 2025'!AL$5:AL$222))/SUMPRODUCT(('CDF grid 2025'!$C$5:$C$222="LM")*'CDF grid 2025'!$D$5:$D$222)/Assumptions!$B$8,0)</f>
        <v/>
      </c>
      <c r="F79" s="15">
        <f>IFERROR(SUMPRODUCT(('CDF grid 2025'!$C$5:$C$222="UM")*'CDF grid 2025'!$D$5:$D$222*('CDF grid 2025'!AM$5:AM$222-'CDF grid 2025'!AL$5:AL$222))/SUMPRODUCT(('CDF grid 2025'!$C$5:$C$222="UM")*'CDF grid 2025'!$D$5:$D$222)/Assumptions!$B$8,0)</f>
        <v/>
      </c>
      <c r="G79" s="15">
        <f>IFERROR(SUMPRODUCT(('CDF grid 2025'!$C$5:$C$222="H")*'CDF grid 2025'!$D$5:$D$222*('CDF grid 2025'!AM$5:AM$222-'CDF grid 2025'!AL$5:AL$222))/SUMPRODUCT(('CDF grid 2025'!$C$5:$C$222="H")*'CDF grid 2025'!$D$5:$D$222)/Assumptions!$B$8,0)</f>
        <v/>
      </c>
      <c r="I79" s="15">
        <f>SUMPRODUCT($AC$5:$AC$85,D39:D119)</f>
        <v/>
      </c>
      <c r="J79" s="15">
        <f>SUMPRODUCT($AC$5:$AC$85,E39:E119)</f>
        <v/>
      </c>
      <c r="K79" s="15">
        <f>SUMPRODUCT($AC$5:$AC$85,F39:F119)</f>
        <v/>
      </c>
      <c r="L79" s="15">
        <f>SUMPRODUCT($AC$5:$AC$85,G39:G119)</f>
        <v/>
      </c>
      <c r="M79" s="15">
        <f>MAX(I79:L79)</f>
        <v/>
      </c>
      <c r="N79" s="5">
        <f>IF(M79&gt;Assumptions!$B$5,MATCH(M79,I79:L79,0),0)</f>
        <v/>
      </c>
      <c r="O79">
        <f>(A79&gt;=$B$288)*(N79&gt;=2)</f>
        <v/>
      </c>
      <c r="P79">
        <f>(A79&gt;=$C$288)*(N79&gt;=3)</f>
        <v/>
      </c>
      <c r="Q79">
        <f>(A79&gt;=$D$288)*(N79&gt;=4)</f>
        <v/>
      </c>
      <c r="AA79" s="5" t="n">
        <v>34</v>
      </c>
      <c r="AB79" s="15">
        <f>IF(ABS(AA79)&lt;=CEILING(5*Assumptions!$B$4/Assumptions!$B$8,1),EXP(-0.5*(AA79*Assumptions!$B$8/Assumptions!$B$4)^2),0)</f>
        <v/>
      </c>
      <c r="AC79" s="15">
        <f>AB79/SUM($AB$5:$AB$85)</f>
        <v/>
      </c>
    </row>
    <row r="80">
      <c r="A80" s="5" t="n">
        <v>35</v>
      </c>
      <c r="B80" s="14">
        <f>('CDF grid 2025'!AM$4+'CDF grid 2025'!AN$4)/2</f>
        <v/>
      </c>
      <c r="C80" s="8">
        <f>EXP(B80)</f>
        <v/>
      </c>
      <c r="D80" s="15">
        <f>IFERROR(SUMPRODUCT(('CDF grid 2025'!$C$5:$C$222="L")*'CDF grid 2025'!$D$5:$D$222*('CDF grid 2025'!AN$5:AN$222-'CDF grid 2025'!AM$5:AM$222))/SUMPRODUCT(('CDF grid 2025'!$C$5:$C$222="L")*'CDF grid 2025'!$D$5:$D$222)/Assumptions!$B$8,0)</f>
        <v/>
      </c>
      <c r="E80" s="15">
        <f>IFERROR(SUMPRODUCT(('CDF grid 2025'!$C$5:$C$222="LM")*'CDF grid 2025'!$D$5:$D$222*('CDF grid 2025'!AN$5:AN$222-'CDF grid 2025'!AM$5:AM$222))/SUMPRODUCT(('CDF grid 2025'!$C$5:$C$222="LM")*'CDF grid 2025'!$D$5:$D$222)/Assumptions!$B$8,0)</f>
        <v/>
      </c>
      <c r="F80" s="15">
        <f>IFERROR(SUMPRODUCT(('CDF grid 2025'!$C$5:$C$222="UM")*'CDF grid 2025'!$D$5:$D$222*('CDF grid 2025'!AN$5:AN$222-'CDF grid 2025'!AM$5:AM$222))/SUMPRODUCT(('CDF grid 2025'!$C$5:$C$222="UM")*'CDF grid 2025'!$D$5:$D$222)/Assumptions!$B$8,0)</f>
        <v/>
      </c>
      <c r="G80" s="15">
        <f>IFERROR(SUMPRODUCT(('CDF grid 2025'!$C$5:$C$222="H")*'CDF grid 2025'!$D$5:$D$222*('CDF grid 2025'!AN$5:AN$222-'CDF grid 2025'!AM$5:AM$222))/SUMPRODUCT(('CDF grid 2025'!$C$5:$C$222="H")*'CDF grid 2025'!$D$5:$D$222)/Assumptions!$B$8,0)</f>
        <v/>
      </c>
      <c r="I80" s="15">
        <f>SUMPRODUCT($AC$5:$AC$85,D40:D120)</f>
        <v/>
      </c>
      <c r="J80" s="15">
        <f>SUMPRODUCT($AC$5:$AC$85,E40:E120)</f>
        <v/>
      </c>
      <c r="K80" s="15">
        <f>SUMPRODUCT($AC$5:$AC$85,F40:F120)</f>
        <v/>
      </c>
      <c r="L80" s="15">
        <f>SUMPRODUCT($AC$5:$AC$85,G40:G120)</f>
        <v/>
      </c>
      <c r="M80" s="15">
        <f>MAX(I80:L80)</f>
        <v/>
      </c>
      <c r="N80" s="5">
        <f>IF(M80&gt;Assumptions!$B$5,MATCH(M80,I80:L80,0),0)</f>
        <v/>
      </c>
      <c r="O80">
        <f>(A80&gt;=$B$288)*(N80&gt;=2)</f>
        <v/>
      </c>
      <c r="P80">
        <f>(A80&gt;=$C$288)*(N80&gt;=3)</f>
        <v/>
      </c>
      <c r="Q80">
        <f>(A80&gt;=$D$288)*(N80&gt;=4)</f>
        <v/>
      </c>
      <c r="AA80" s="5" t="n">
        <v>35</v>
      </c>
      <c r="AB80" s="15">
        <f>IF(ABS(AA80)&lt;=CEILING(5*Assumptions!$B$4/Assumptions!$B$8,1),EXP(-0.5*(AA80*Assumptions!$B$8/Assumptions!$B$4)^2),0)</f>
        <v/>
      </c>
      <c r="AC80" s="15">
        <f>AB80/SUM($AB$5:$AB$85)</f>
        <v/>
      </c>
    </row>
    <row r="81">
      <c r="A81" s="5" t="n">
        <v>36</v>
      </c>
      <c r="B81" s="14">
        <f>('CDF grid 2025'!AN$4+'CDF grid 2025'!AO$4)/2</f>
        <v/>
      </c>
      <c r="C81" s="8">
        <f>EXP(B81)</f>
        <v/>
      </c>
      <c r="D81" s="15">
        <f>IFERROR(SUMPRODUCT(('CDF grid 2025'!$C$5:$C$222="L")*'CDF grid 2025'!$D$5:$D$222*('CDF grid 2025'!AO$5:AO$222-'CDF grid 2025'!AN$5:AN$222))/SUMPRODUCT(('CDF grid 2025'!$C$5:$C$222="L")*'CDF grid 2025'!$D$5:$D$222)/Assumptions!$B$8,0)</f>
        <v/>
      </c>
      <c r="E81" s="15">
        <f>IFERROR(SUMPRODUCT(('CDF grid 2025'!$C$5:$C$222="LM")*'CDF grid 2025'!$D$5:$D$222*('CDF grid 2025'!AO$5:AO$222-'CDF grid 2025'!AN$5:AN$222))/SUMPRODUCT(('CDF grid 2025'!$C$5:$C$222="LM")*'CDF grid 2025'!$D$5:$D$222)/Assumptions!$B$8,0)</f>
        <v/>
      </c>
      <c r="F81" s="15">
        <f>IFERROR(SUMPRODUCT(('CDF grid 2025'!$C$5:$C$222="UM")*'CDF grid 2025'!$D$5:$D$222*('CDF grid 2025'!AO$5:AO$222-'CDF grid 2025'!AN$5:AN$222))/SUMPRODUCT(('CDF grid 2025'!$C$5:$C$222="UM")*'CDF grid 2025'!$D$5:$D$222)/Assumptions!$B$8,0)</f>
        <v/>
      </c>
      <c r="G81" s="15">
        <f>IFERROR(SUMPRODUCT(('CDF grid 2025'!$C$5:$C$222="H")*'CDF grid 2025'!$D$5:$D$222*('CDF grid 2025'!AO$5:AO$222-'CDF grid 2025'!AN$5:AN$222))/SUMPRODUCT(('CDF grid 2025'!$C$5:$C$222="H")*'CDF grid 2025'!$D$5:$D$222)/Assumptions!$B$8,0)</f>
        <v/>
      </c>
      <c r="I81" s="15">
        <f>SUMPRODUCT($AC$5:$AC$85,D41:D121)</f>
        <v/>
      </c>
      <c r="J81" s="15">
        <f>SUMPRODUCT($AC$5:$AC$85,E41:E121)</f>
        <v/>
      </c>
      <c r="K81" s="15">
        <f>SUMPRODUCT($AC$5:$AC$85,F41:F121)</f>
        <v/>
      </c>
      <c r="L81" s="15">
        <f>SUMPRODUCT($AC$5:$AC$85,G41:G121)</f>
        <v/>
      </c>
      <c r="M81" s="15">
        <f>MAX(I81:L81)</f>
        <v/>
      </c>
      <c r="N81" s="5">
        <f>IF(M81&gt;Assumptions!$B$5,MATCH(M81,I81:L81,0),0)</f>
        <v/>
      </c>
      <c r="O81">
        <f>(A81&gt;=$B$288)*(N81&gt;=2)</f>
        <v/>
      </c>
      <c r="P81">
        <f>(A81&gt;=$C$288)*(N81&gt;=3)</f>
        <v/>
      </c>
      <c r="Q81">
        <f>(A81&gt;=$D$288)*(N81&gt;=4)</f>
        <v/>
      </c>
      <c r="AA81" s="5" t="n">
        <v>36</v>
      </c>
      <c r="AB81" s="15">
        <f>IF(ABS(AA81)&lt;=CEILING(5*Assumptions!$B$4/Assumptions!$B$8,1),EXP(-0.5*(AA81*Assumptions!$B$8/Assumptions!$B$4)^2),0)</f>
        <v/>
      </c>
      <c r="AC81" s="15">
        <f>AB81/SUM($AB$5:$AB$85)</f>
        <v/>
      </c>
    </row>
    <row r="82">
      <c r="A82" s="5" t="n">
        <v>37</v>
      </c>
      <c r="B82" s="14">
        <f>('CDF grid 2025'!AO$4+'CDF grid 2025'!AP$4)/2</f>
        <v/>
      </c>
      <c r="C82" s="8">
        <f>EXP(B82)</f>
        <v/>
      </c>
      <c r="D82" s="15">
        <f>IFERROR(SUMPRODUCT(('CDF grid 2025'!$C$5:$C$222="L")*'CDF grid 2025'!$D$5:$D$222*('CDF grid 2025'!AP$5:AP$222-'CDF grid 2025'!AO$5:AO$222))/SUMPRODUCT(('CDF grid 2025'!$C$5:$C$222="L")*'CDF grid 2025'!$D$5:$D$222)/Assumptions!$B$8,0)</f>
        <v/>
      </c>
      <c r="E82" s="15">
        <f>IFERROR(SUMPRODUCT(('CDF grid 2025'!$C$5:$C$222="LM")*'CDF grid 2025'!$D$5:$D$222*('CDF grid 2025'!AP$5:AP$222-'CDF grid 2025'!AO$5:AO$222))/SUMPRODUCT(('CDF grid 2025'!$C$5:$C$222="LM")*'CDF grid 2025'!$D$5:$D$222)/Assumptions!$B$8,0)</f>
        <v/>
      </c>
      <c r="F82" s="15">
        <f>IFERROR(SUMPRODUCT(('CDF grid 2025'!$C$5:$C$222="UM")*'CDF grid 2025'!$D$5:$D$222*('CDF grid 2025'!AP$5:AP$222-'CDF grid 2025'!AO$5:AO$222))/SUMPRODUCT(('CDF grid 2025'!$C$5:$C$222="UM")*'CDF grid 2025'!$D$5:$D$222)/Assumptions!$B$8,0)</f>
        <v/>
      </c>
      <c r="G82" s="15">
        <f>IFERROR(SUMPRODUCT(('CDF grid 2025'!$C$5:$C$222="H")*'CDF grid 2025'!$D$5:$D$222*('CDF grid 2025'!AP$5:AP$222-'CDF grid 2025'!AO$5:AO$222))/SUMPRODUCT(('CDF grid 2025'!$C$5:$C$222="H")*'CDF grid 2025'!$D$5:$D$222)/Assumptions!$B$8,0)</f>
        <v/>
      </c>
      <c r="I82" s="15">
        <f>SUMPRODUCT($AC$5:$AC$85,D42:D122)</f>
        <v/>
      </c>
      <c r="J82" s="15">
        <f>SUMPRODUCT($AC$5:$AC$85,E42:E122)</f>
        <v/>
      </c>
      <c r="K82" s="15">
        <f>SUMPRODUCT($AC$5:$AC$85,F42:F122)</f>
        <v/>
      </c>
      <c r="L82" s="15">
        <f>SUMPRODUCT($AC$5:$AC$85,G42:G122)</f>
        <v/>
      </c>
      <c r="M82" s="15">
        <f>MAX(I82:L82)</f>
        <v/>
      </c>
      <c r="N82" s="5">
        <f>IF(M82&gt;Assumptions!$B$5,MATCH(M82,I82:L82,0),0)</f>
        <v/>
      </c>
      <c r="O82">
        <f>(A82&gt;=$B$288)*(N82&gt;=2)</f>
        <v/>
      </c>
      <c r="P82">
        <f>(A82&gt;=$C$288)*(N82&gt;=3)</f>
        <v/>
      </c>
      <c r="Q82">
        <f>(A82&gt;=$D$288)*(N82&gt;=4)</f>
        <v/>
      </c>
      <c r="AA82" s="5" t="n">
        <v>37</v>
      </c>
      <c r="AB82" s="15">
        <f>IF(ABS(AA82)&lt;=CEILING(5*Assumptions!$B$4/Assumptions!$B$8,1),EXP(-0.5*(AA82*Assumptions!$B$8/Assumptions!$B$4)^2),0)</f>
        <v/>
      </c>
      <c r="AC82" s="15">
        <f>AB82/SUM($AB$5:$AB$85)</f>
        <v/>
      </c>
    </row>
    <row r="83">
      <c r="A83" s="5" t="n">
        <v>38</v>
      </c>
      <c r="B83" s="14">
        <f>('CDF grid 2025'!AP$4+'CDF grid 2025'!AQ$4)/2</f>
        <v/>
      </c>
      <c r="C83" s="8">
        <f>EXP(B83)</f>
        <v/>
      </c>
      <c r="D83" s="15">
        <f>IFERROR(SUMPRODUCT(('CDF grid 2025'!$C$5:$C$222="L")*'CDF grid 2025'!$D$5:$D$222*('CDF grid 2025'!AQ$5:AQ$222-'CDF grid 2025'!AP$5:AP$222))/SUMPRODUCT(('CDF grid 2025'!$C$5:$C$222="L")*'CDF grid 2025'!$D$5:$D$222)/Assumptions!$B$8,0)</f>
        <v/>
      </c>
      <c r="E83" s="15">
        <f>IFERROR(SUMPRODUCT(('CDF grid 2025'!$C$5:$C$222="LM")*'CDF grid 2025'!$D$5:$D$222*('CDF grid 2025'!AQ$5:AQ$222-'CDF grid 2025'!AP$5:AP$222))/SUMPRODUCT(('CDF grid 2025'!$C$5:$C$222="LM")*'CDF grid 2025'!$D$5:$D$222)/Assumptions!$B$8,0)</f>
        <v/>
      </c>
      <c r="F83" s="15">
        <f>IFERROR(SUMPRODUCT(('CDF grid 2025'!$C$5:$C$222="UM")*'CDF grid 2025'!$D$5:$D$222*('CDF grid 2025'!AQ$5:AQ$222-'CDF grid 2025'!AP$5:AP$222))/SUMPRODUCT(('CDF grid 2025'!$C$5:$C$222="UM")*'CDF grid 2025'!$D$5:$D$222)/Assumptions!$B$8,0)</f>
        <v/>
      </c>
      <c r="G83" s="15">
        <f>IFERROR(SUMPRODUCT(('CDF grid 2025'!$C$5:$C$222="H")*'CDF grid 2025'!$D$5:$D$222*('CDF grid 2025'!AQ$5:AQ$222-'CDF grid 2025'!AP$5:AP$222))/SUMPRODUCT(('CDF grid 2025'!$C$5:$C$222="H")*'CDF grid 2025'!$D$5:$D$222)/Assumptions!$B$8,0)</f>
        <v/>
      </c>
      <c r="I83" s="15">
        <f>SUMPRODUCT($AC$5:$AC$85,D43:D123)</f>
        <v/>
      </c>
      <c r="J83" s="15">
        <f>SUMPRODUCT($AC$5:$AC$85,E43:E123)</f>
        <v/>
      </c>
      <c r="K83" s="15">
        <f>SUMPRODUCT($AC$5:$AC$85,F43:F123)</f>
        <v/>
      </c>
      <c r="L83" s="15">
        <f>SUMPRODUCT($AC$5:$AC$85,G43:G123)</f>
        <v/>
      </c>
      <c r="M83" s="15">
        <f>MAX(I83:L83)</f>
        <v/>
      </c>
      <c r="N83" s="5">
        <f>IF(M83&gt;Assumptions!$B$5,MATCH(M83,I83:L83,0),0)</f>
        <v/>
      </c>
      <c r="O83">
        <f>(A83&gt;=$B$288)*(N83&gt;=2)</f>
        <v/>
      </c>
      <c r="P83">
        <f>(A83&gt;=$C$288)*(N83&gt;=3)</f>
        <v/>
      </c>
      <c r="Q83">
        <f>(A83&gt;=$D$288)*(N83&gt;=4)</f>
        <v/>
      </c>
      <c r="AA83" s="5" t="n">
        <v>38</v>
      </c>
      <c r="AB83" s="15">
        <f>IF(ABS(AA83)&lt;=CEILING(5*Assumptions!$B$4/Assumptions!$B$8,1),EXP(-0.5*(AA83*Assumptions!$B$8/Assumptions!$B$4)^2),0)</f>
        <v/>
      </c>
      <c r="AC83" s="15">
        <f>AB83/SUM($AB$5:$AB$85)</f>
        <v/>
      </c>
    </row>
    <row r="84">
      <c r="A84" s="5" t="n">
        <v>39</v>
      </c>
      <c r="B84" s="14">
        <f>('CDF grid 2025'!AQ$4+'CDF grid 2025'!AR$4)/2</f>
        <v/>
      </c>
      <c r="C84" s="8">
        <f>EXP(B84)</f>
        <v/>
      </c>
      <c r="D84" s="15">
        <f>IFERROR(SUMPRODUCT(('CDF grid 2025'!$C$5:$C$222="L")*'CDF grid 2025'!$D$5:$D$222*('CDF grid 2025'!AR$5:AR$222-'CDF grid 2025'!AQ$5:AQ$222))/SUMPRODUCT(('CDF grid 2025'!$C$5:$C$222="L")*'CDF grid 2025'!$D$5:$D$222)/Assumptions!$B$8,0)</f>
        <v/>
      </c>
      <c r="E84" s="15">
        <f>IFERROR(SUMPRODUCT(('CDF grid 2025'!$C$5:$C$222="LM")*'CDF grid 2025'!$D$5:$D$222*('CDF grid 2025'!AR$5:AR$222-'CDF grid 2025'!AQ$5:AQ$222))/SUMPRODUCT(('CDF grid 2025'!$C$5:$C$222="LM")*'CDF grid 2025'!$D$5:$D$222)/Assumptions!$B$8,0)</f>
        <v/>
      </c>
      <c r="F84" s="15">
        <f>IFERROR(SUMPRODUCT(('CDF grid 2025'!$C$5:$C$222="UM")*'CDF grid 2025'!$D$5:$D$222*('CDF grid 2025'!AR$5:AR$222-'CDF grid 2025'!AQ$5:AQ$222))/SUMPRODUCT(('CDF grid 2025'!$C$5:$C$222="UM")*'CDF grid 2025'!$D$5:$D$222)/Assumptions!$B$8,0)</f>
        <v/>
      </c>
      <c r="G84" s="15">
        <f>IFERROR(SUMPRODUCT(('CDF grid 2025'!$C$5:$C$222="H")*'CDF grid 2025'!$D$5:$D$222*('CDF grid 2025'!AR$5:AR$222-'CDF grid 2025'!AQ$5:AQ$222))/SUMPRODUCT(('CDF grid 2025'!$C$5:$C$222="H")*'CDF grid 2025'!$D$5:$D$222)/Assumptions!$B$8,0)</f>
        <v/>
      </c>
      <c r="I84" s="15">
        <f>SUMPRODUCT($AC$5:$AC$85,D44:D124)</f>
        <v/>
      </c>
      <c r="J84" s="15">
        <f>SUMPRODUCT($AC$5:$AC$85,E44:E124)</f>
        <v/>
      </c>
      <c r="K84" s="15">
        <f>SUMPRODUCT($AC$5:$AC$85,F44:F124)</f>
        <v/>
      </c>
      <c r="L84" s="15">
        <f>SUMPRODUCT($AC$5:$AC$85,G44:G124)</f>
        <v/>
      </c>
      <c r="M84" s="15">
        <f>MAX(I84:L84)</f>
        <v/>
      </c>
      <c r="N84" s="5">
        <f>IF(M84&gt;Assumptions!$B$5,MATCH(M84,I84:L84,0),0)</f>
        <v/>
      </c>
      <c r="O84">
        <f>(A84&gt;=$B$288)*(N84&gt;=2)</f>
        <v/>
      </c>
      <c r="P84">
        <f>(A84&gt;=$C$288)*(N84&gt;=3)</f>
        <v/>
      </c>
      <c r="Q84">
        <f>(A84&gt;=$D$288)*(N84&gt;=4)</f>
        <v/>
      </c>
      <c r="AA84" s="5" t="n">
        <v>39</v>
      </c>
      <c r="AB84" s="15">
        <f>IF(ABS(AA84)&lt;=CEILING(5*Assumptions!$B$4/Assumptions!$B$8,1),EXP(-0.5*(AA84*Assumptions!$B$8/Assumptions!$B$4)^2),0)</f>
        <v/>
      </c>
      <c r="AC84" s="15">
        <f>AB84/SUM($AB$5:$AB$85)</f>
        <v/>
      </c>
    </row>
    <row r="85">
      <c r="A85" s="5" t="n">
        <v>40</v>
      </c>
      <c r="B85" s="14">
        <f>('CDF grid 2025'!AR$4+'CDF grid 2025'!AS$4)/2</f>
        <v/>
      </c>
      <c r="C85" s="8">
        <f>EXP(B85)</f>
        <v/>
      </c>
      <c r="D85" s="15">
        <f>IFERROR(SUMPRODUCT(('CDF grid 2025'!$C$5:$C$222="L")*'CDF grid 2025'!$D$5:$D$222*('CDF grid 2025'!AS$5:AS$222-'CDF grid 2025'!AR$5:AR$222))/SUMPRODUCT(('CDF grid 2025'!$C$5:$C$222="L")*'CDF grid 2025'!$D$5:$D$222)/Assumptions!$B$8,0)</f>
        <v/>
      </c>
      <c r="E85" s="15">
        <f>IFERROR(SUMPRODUCT(('CDF grid 2025'!$C$5:$C$222="LM")*'CDF grid 2025'!$D$5:$D$222*('CDF grid 2025'!AS$5:AS$222-'CDF grid 2025'!AR$5:AR$222))/SUMPRODUCT(('CDF grid 2025'!$C$5:$C$222="LM")*'CDF grid 2025'!$D$5:$D$222)/Assumptions!$B$8,0)</f>
        <v/>
      </c>
      <c r="F85" s="15">
        <f>IFERROR(SUMPRODUCT(('CDF grid 2025'!$C$5:$C$222="UM")*'CDF grid 2025'!$D$5:$D$222*('CDF grid 2025'!AS$5:AS$222-'CDF grid 2025'!AR$5:AR$222))/SUMPRODUCT(('CDF grid 2025'!$C$5:$C$222="UM")*'CDF grid 2025'!$D$5:$D$222)/Assumptions!$B$8,0)</f>
        <v/>
      </c>
      <c r="G85" s="15">
        <f>IFERROR(SUMPRODUCT(('CDF grid 2025'!$C$5:$C$222="H")*'CDF grid 2025'!$D$5:$D$222*('CDF grid 2025'!AS$5:AS$222-'CDF grid 2025'!AR$5:AR$222))/SUMPRODUCT(('CDF grid 2025'!$C$5:$C$222="H")*'CDF grid 2025'!$D$5:$D$222)/Assumptions!$B$8,0)</f>
        <v/>
      </c>
      <c r="I85" s="15">
        <f>SUMPRODUCT($AC$5:$AC$85,D45:D125)</f>
        <v/>
      </c>
      <c r="J85" s="15">
        <f>SUMPRODUCT($AC$5:$AC$85,E45:E125)</f>
        <v/>
      </c>
      <c r="K85" s="15">
        <f>SUMPRODUCT($AC$5:$AC$85,F45:F125)</f>
        <v/>
      </c>
      <c r="L85" s="15">
        <f>SUMPRODUCT($AC$5:$AC$85,G45:G125)</f>
        <v/>
      </c>
      <c r="M85" s="15">
        <f>MAX(I85:L85)</f>
        <v/>
      </c>
      <c r="N85" s="5">
        <f>IF(M85&gt;Assumptions!$B$5,MATCH(M85,I85:L85,0),0)</f>
        <v/>
      </c>
      <c r="O85">
        <f>(A85&gt;=$B$288)*(N85&gt;=2)</f>
        <v/>
      </c>
      <c r="P85">
        <f>(A85&gt;=$C$288)*(N85&gt;=3)</f>
        <v/>
      </c>
      <c r="Q85">
        <f>(A85&gt;=$D$288)*(N85&gt;=4)</f>
        <v/>
      </c>
      <c r="AA85" s="5" t="n">
        <v>40</v>
      </c>
      <c r="AB85" s="15">
        <f>IF(ABS(AA85)&lt;=CEILING(5*Assumptions!$B$4/Assumptions!$B$8,1),EXP(-0.5*(AA85*Assumptions!$B$8/Assumptions!$B$4)^2),0)</f>
        <v/>
      </c>
      <c r="AC85" s="15">
        <f>AB85/SUM($AB$5:$AB$85)</f>
        <v/>
      </c>
    </row>
    <row r="86">
      <c r="A86" s="5" t="n">
        <v>41</v>
      </c>
      <c r="B86" s="14">
        <f>('CDF grid 2025'!AS$4+'CDF grid 2025'!AT$4)/2</f>
        <v/>
      </c>
      <c r="C86" s="8">
        <f>EXP(B86)</f>
        <v/>
      </c>
      <c r="D86" s="15">
        <f>IFERROR(SUMPRODUCT(('CDF grid 2025'!$C$5:$C$222="L")*'CDF grid 2025'!$D$5:$D$222*('CDF grid 2025'!AT$5:AT$222-'CDF grid 2025'!AS$5:AS$222))/SUMPRODUCT(('CDF grid 2025'!$C$5:$C$222="L")*'CDF grid 2025'!$D$5:$D$222)/Assumptions!$B$8,0)</f>
        <v/>
      </c>
      <c r="E86" s="15">
        <f>IFERROR(SUMPRODUCT(('CDF grid 2025'!$C$5:$C$222="LM")*'CDF grid 2025'!$D$5:$D$222*('CDF grid 2025'!AT$5:AT$222-'CDF grid 2025'!AS$5:AS$222))/SUMPRODUCT(('CDF grid 2025'!$C$5:$C$222="LM")*'CDF grid 2025'!$D$5:$D$222)/Assumptions!$B$8,0)</f>
        <v/>
      </c>
      <c r="F86" s="15">
        <f>IFERROR(SUMPRODUCT(('CDF grid 2025'!$C$5:$C$222="UM")*'CDF grid 2025'!$D$5:$D$222*('CDF grid 2025'!AT$5:AT$222-'CDF grid 2025'!AS$5:AS$222))/SUMPRODUCT(('CDF grid 2025'!$C$5:$C$222="UM")*'CDF grid 2025'!$D$5:$D$222)/Assumptions!$B$8,0)</f>
        <v/>
      </c>
      <c r="G86" s="15">
        <f>IFERROR(SUMPRODUCT(('CDF grid 2025'!$C$5:$C$222="H")*'CDF grid 2025'!$D$5:$D$222*('CDF grid 2025'!AT$5:AT$222-'CDF grid 2025'!AS$5:AS$222))/SUMPRODUCT(('CDF grid 2025'!$C$5:$C$222="H")*'CDF grid 2025'!$D$5:$D$222)/Assumptions!$B$8,0)</f>
        <v/>
      </c>
      <c r="I86" s="15">
        <f>SUMPRODUCT($AC$5:$AC$85,D46:D126)</f>
        <v/>
      </c>
      <c r="J86" s="15">
        <f>SUMPRODUCT($AC$5:$AC$85,E46:E126)</f>
        <v/>
      </c>
      <c r="K86" s="15">
        <f>SUMPRODUCT($AC$5:$AC$85,F46:F126)</f>
        <v/>
      </c>
      <c r="L86" s="15">
        <f>SUMPRODUCT($AC$5:$AC$85,G46:G126)</f>
        <v/>
      </c>
      <c r="M86" s="15">
        <f>MAX(I86:L86)</f>
        <v/>
      </c>
      <c r="N86" s="5">
        <f>IF(M86&gt;Assumptions!$B$5,MATCH(M86,I86:L86,0),0)</f>
        <v/>
      </c>
      <c r="O86">
        <f>(A86&gt;=$B$288)*(N86&gt;=2)</f>
        <v/>
      </c>
      <c r="P86">
        <f>(A86&gt;=$C$288)*(N86&gt;=3)</f>
        <v/>
      </c>
      <c r="Q86">
        <f>(A86&gt;=$D$288)*(N86&gt;=4)</f>
        <v/>
      </c>
    </row>
    <row r="87">
      <c r="A87" s="5" t="n">
        <v>42</v>
      </c>
      <c r="B87" s="14">
        <f>('CDF grid 2025'!AT$4+'CDF grid 2025'!AU$4)/2</f>
        <v/>
      </c>
      <c r="C87" s="8">
        <f>EXP(B87)</f>
        <v/>
      </c>
      <c r="D87" s="15">
        <f>IFERROR(SUMPRODUCT(('CDF grid 2025'!$C$5:$C$222="L")*'CDF grid 2025'!$D$5:$D$222*('CDF grid 2025'!AU$5:AU$222-'CDF grid 2025'!AT$5:AT$222))/SUMPRODUCT(('CDF grid 2025'!$C$5:$C$222="L")*'CDF grid 2025'!$D$5:$D$222)/Assumptions!$B$8,0)</f>
        <v/>
      </c>
      <c r="E87" s="15">
        <f>IFERROR(SUMPRODUCT(('CDF grid 2025'!$C$5:$C$222="LM")*'CDF grid 2025'!$D$5:$D$222*('CDF grid 2025'!AU$5:AU$222-'CDF grid 2025'!AT$5:AT$222))/SUMPRODUCT(('CDF grid 2025'!$C$5:$C$222="LM")*'CDF grid 2025'!$D$5:$D$222)/Assumptions!$B$8,0)</f>
        <v/>
      </c>
      <c r="F87" s="15">
        <f>IFERROR(SUMPRODUCT(('CDF grid 2025'!$C$5:$C$222="UM")*'CDF grid 2025'!$D$5:$D$222*('CDF grid 2025'!AU$5:AU$222-'CDF grid 2025'!AT$5:AT$222))/SUMPRODUCT(('CDF grid 2025'!$C$5:$C$222="UM")*'CDF grid 2025'!$D$5:$D$222)/Assumptions!$B$8,0)</f>
        <v/>
      </c>
      <c r="G87" s="15">
        <f>IFERROR(SUMPRODUCT(('CDF grid 2025'!$C$5:$C$222="H")*'CDF grid 2025'!$D$5:$D$222*('CDF grid 2025'!AU$5:AU$222-'CDF grid 2025'!AT$5:AT$222))/SUMPRODUCT(('CDF grid 2025'!$C$5:$C$222="H")*'CDF grid 2025'!$D$5:$D$222)/Assumptions!$B$8,0)</f>
        <v/>
      </c>
      <c r="I87" s="15">
        <f>SUMPRODUCT($AC$5:$AC$85,D47:D127)</f>
        <v/>
      </c>
      <c r="J87" s="15">
        <f>SUMPRODUCT($AC$5:$AC$85,E47:E127)</f>
        <v/>
      </c>
      <c r="K87" s="15">
        <f>SUMPRODUCT($AC$5:$AC$85,F47:F127)</f>
        <v/>
      </c>
      <c r="L87" s="15">
        <f>SUMPRODUCT($AC$5:$AC$85,G47:G127)</f>
        <v/>
      </c>
      <c r="M87" s="15">
        <f>MAX(I87:L87)</f>
        <v/>
      </c>
      <c r="N87" s="5">
        <f>IF(M87&gt;Assumptions!$B$5,MATCH(M87,I87:L87,0),0)</f>
        <v/>
      </c>
      <c r="O87">
        <f>(A87&gt;=$B$288)*(N87&gt;=2)</f>
        <v/>
      </c>
      <c r="P87">
        <f>(A87&gt;=$C$288)*(N87&gt;=3)</f>
        <v/>
      </c>
      <c r="Q87">
        <f>(A87&gt;=$D$288)*(N87&gt;=4)</f>
        <v/>
      </c>
    </row>
    <row r="88">
      <c r="A88" s="5" t="n">
        <v>43</v>
      </c>
      <c r="B88" s="14">
        <f>('CDF grid 2025'!AU$4+'CDF grid 2025'!AV$4)/2</f>
        <v/>
      </c>
      <c r="C88" s="8">
        <f>EXP(B88)</f>
        <v/>
      </c>
      <c r="D88" s="15">
        <f>IFERROR(SUMPRODUCT(('CDF grid 2025'!$C$5:$C$222="L")*'CDF grid 2025'!$D$5:$D$222*('CDF grid 2025'!AV$5:AV$222-'CDF grid 2025'!AU$5:AU$222))/SUMPRODUCT(('CDF grid 2025'!$C$5:$C$222="L")*'CDF grid 2025'!$D$5:$D$222)/Assumptions!$B$8,0)</f>
        <v/>
      </c>
      <c r="E88" s="15">
        <f>IFERROR(SUMPRODUCT(('CDF grid 2025'!$C$5:$C$222="LM")*'CDF grid 2025'!$D$5:$D$222*('CDF grid 2025'!AV$5:AV$222-'CDF grid 2025'!AU$5:AU$222))/SUMPRODUCT(('CDF grid 2025'!$C$5:$C$222="LM")*'CDF grid 2025'!$D$5:$D$222)/Assumptions!$B$8,0)</f>
        <v/>
      </c>
      <c r="F88" s="15">
        <f>IFERROR(SUMPRODUCT(('CDF grid 2025'!$C$5:$C$222="UM")*'CDF grid 2025'!$D$5:$D$222*('CDF grid 2025'!AV$5:AV$222-'CDF grid 2025'!AU$5:AU$222))/SUMPRODUCT(('CDF grid 2025'!$C$5:$C$222="UM")*'CDF grid 2025'!$D$5:$D$222)/Assumptions!$B$8,0)</f>
        <v/>
      </c>
      <c r="G88" s="15">
        <f>IFERROR(SUMPRODUCT(('CDF grid 2025'!$C$5:$C$222="H")*'CDF grid 2025'!$D$5:$D$222*('CDF grid 2025'!AV$5:AV$222-'CDF grid 2025'!AU$5:AU$222))/SUMPRODUCT(('CDF grid 2025'!$C$5:$C$222="H")*'CDF grid 2025'!$D$5:$D$222)/Assumptions!$B$8,0)</f>
        <v/>
      </c>
      <c r="I88" s="15">
        <f>SUMPRODUCT($AC$5:$AC$85,D48:D128)</f>
        <v/>
      </c>
      <c r="J88" s="15">
        <f>SUMPRODUCT($AC$5:$AC$85,E48:E128)</f>
        <v/>
      </c>
      <c r="K88" s="15">
        <f>SUMPRODUCT($AC$5:$AC$85,F48:F128)</f>
        <v/>
      </c>
      <c r="L88" s="15">
        <f>SUMPRODUCT($AC$5:$AC$85,G48:G128)</f>
        <v/>
      </c>
      <c r="M88" s="15">
        <f>MAX(I88:L88)</f>
        <v/>
      </c>
      <c r="N88" s="5">
        <f>IF(M88&gt;Assumptions!$B$5,MATCH(M88,I88:L88,0),0)</f>
        <v/>
      </c>
      <c r="O88">
        <f>(A88&gt;=$B$288)*(N88&gt;=2)</f>
        <v/>
      </c>
      <c r="P88">
        <f>(A88&gt;=$C$288)*(N88&gt;=3)</f>
        <v/>
      </c>
      <c r="Q88">
        <f>(A88&gt;=$D$288)*(N88&gt;=4)</f>
        <v/>
      </c>
    </row>
    <row r="89">
      <c r="A89" s="5" t="n">
        <v>44</v>
      </c>
      <c r="B89" s="14">
        <f>('CDF grid 2025'!AV$4+'CDF grid 2025'!AW$4)/2</f>
        <v/>
      </c>
      <c r="C89" s="8">
        <f>EXP(B89)</f>
        <v/>
      </c>
      <c r="D89" s="15">
        <f>IFERROR(SUMPRODUCT(('CDF grid 2025'!$C$5:$C$222="L")*'CDF grid 2025'!$D$5:$D$222*('CDF grid 2025'!AW$5:AW$222-'CDF grid 2025'!AV$5:AV$222))/SUMPRODUCT(('CDF grid 2025'!$C$5:$C$222="L")*'CDF grid 2025'!$D$5:$D$222)/Assumptions!$B$8,0)</f>
        <v/>
      </c>
      <c r="E89" s="15">
        <f>IFERROR(SUMPRODUCT(('CDF grid 2025'!$C$5:$C$222="LM")*'CDF grid 2025'!$D$5:$D$222*('CDF grid 2025'!AW$5:AW$222-'CDF grid 2025'!AV$5:AV$222))/SUMPRODUCT(('CDF grid 2025'!$C$5:$C$222="LM")*'CDF grid 2025'!$D$5:$D$222)/Assumptions!$B$8,0)</f>
        <v/>
      </c>
      <c r="F89" s="15">
        <f>IFERROR(SUMPRODUCT(('CDF grid 2025'!$C$5:$C$222="UM")*'CDF grid 2025'!$D$5:$D$222*('CDF grid 2025'!AW$5:AW$222-'CDF grid 2025'!AV$5:AV$222))/SUMPRODUCT(('CDF grid 2025'!$C$5:$C$222="UM")*'CDF grid 2025'!$D$5:$D$222)/Assumptions!$B$8,0)</f>
        <v/>
      </c>
      <c r="G89" s="15">
        <f>IFERROR(SUMPRODUCT(('CDF grid 2025'!$C$5:$C$222="H")*'CDF grid 2025'!$D$5:$D$222*('CDF grid 2025'!AW$5:AW$222-'CDF grid 2025'!AV$5:AV$222))/SUMPRODUCT(('CDF grid 2025'!$C$5:$C$222="H")*'CDF grid 2025'!$D$5:$D$222)/Assumptions!$B$8,0)</f>
        <v/>
      </c>
      <c r="I89" s="15">
        <f>SUMPRODUCT($AC$5:$AC$85,D49:D129)</f>
        <v/>
      </c>
      <c r="J89" s="15">
        <f>SUMPRODUCT($AC$5:$AC$85,E49:E129)</f>
        <v/>
      </c>
      <c r="K89" s="15">
        <f>SUMPRODUCT($AC$5:$AC$85,F49:F129)</f>
        <v/>
      </c>
      <c r="L89" s="15">
        <f>SUMPRODUCT($AC$5:$AC$85,G49:G129)</f>
        <v/>
      </c>
      <c r="M89" s="15">
        <f>MAX(I89:L89)</f>
        <v/>
      </c>
      <c r="N89" s="5">
        <f>IF(M89&gt;Assumptions!$B$5,MATCH(M89,I89:L89,0),0)</f>
        <v/>
      </c>
      <c r="O89">
        <f>(A89&gt;=$B$288)*(N89&gt;=2)</f>
        <v/>
      </c>
      <c r="P89">
        <f>(A89&gt;=$C$288)*(N89&gt;=3)</f>
        <v/>
      </c>
      <c r="Q89">
        <f>(A89&gt;=$D$288)*(N89&gt;=4)</f>
        <v/>
      </c>
    </row>
    <row r="90">
      <c r="A90" s="5" t="n">
        <v>45</v>
      </c>
      <c r="B90" s="14">
        <f>('CDF grid 2025'!AW$4+'CDF grid 2025'!AX$4)/2</f>
        <v/>
      </c>
      <c r="C90" s="8">
        <f>EXP(B90)</f>
        <v/>
      </c>
      <c r="D90" s="15">
        <f>IFERROR(SUMPRODUCT(('CDF grid 2025'!$C$5:$C$222="L")*'CDF grid 2025'!$D$5:$D$222*('CDF grid 2025'!AX$5:AX$222-'CDF grid 2025'!AW$5:AW$222))/SUMPRODUCT(('CDF grid 2025'!$C$5:$C$222="L")*'CDF grid 2025'!$D$5:$D$222)/Assumptions!$B$8,0)</f>
        <v/>
      </c>
      <c r="E90" s="15">
        <f>IFERROR(SUMPRODUCT(('CDF grid 2025'!$C$5:$C$222="LM")*'CDF grid 2025'!$D$5:$D$222*('CDF grid 2025'!AX$5:AX$222-'CDF grid 2025'!AW$5:AW$222))/SUMPRODUCT(('CDF grid 2025'!$C$5:$C$222="LM")*'CDF grid 2025'!$D$5:$D$222)/Assumptions!$B$8,0)</f>
        <v/>
      </c>
      <c r="F90" s="15">
        <f>IFERROR(SUMPRODUCT(('CDF grid 2025'!$C$5:$C$222="UM")*'CDF grid 2025'!$D$5:$D$222*('CDF grid 2025'!AX$5:AX$222-'CDF grid 2025'!AW$5:AW$222))/SUMPRODUCT(('CDF grid 2025'!$C$5:$C$222="UM")*'CDF grid 2025'!$D$5:$D$222)/Assumptions!$B$8,0)</f>
        <v/>
      </c>
      <c r="G90" s="15">
        <f>IFERROR(SUMPRODUCT(('CDF grid 2025'!$C$5:$C$222="H")*'CDF grid 2025'!$D$5:$D$222*('CDF grid 2025'!AX$5:AX$222-'CDF grid 2025'!AW$5:AW$222))/SUMPRODUCT(('CDF grid 2025'!$C$5:$C$222="H")*'CDF grid 2025'!$D$5:$D$222)/Assumptions!$B$8,0)</f>
        <v/>
      </c>
      <c r="I90" s="15">
        <f>SUMPRODUCT($AC$5:$AC$85,D50:D130)</f>
        <v/>
      </c>
      <c r="J90" s="15">
        <f>SUMPRODUCT($AC$5:$AC$85,E50:E130)</f>
        <v/>
      </c>
      <c r="K90" s="15">
        <f>SUMPRODUCT($AC$5:$AC$85,F50:F130)</f>
        <v/>
      </c>
      <c r="L90" s="15">
        <f>SUMPRODUCT($AC$5:$AC$85,G50:G130)</f>
        <v/>
      </c>
      <c r="M90" s="15">
        <f>MAX(I90:L90)</f>
        <v/>
      </c>
      <c r="N90" s="5">
        <f>IF(M90&gt;Assumptions!$B$5,MATCH(M90,I90:L90,0),0)</f>
        <v/>
      </c>
      <c r="O90">
        <f>(A90&gt;=$B$288)*(N90&gt;=2)</f>
        <v/>
      </c>
      <c r="P90">
        <f>(A90&gt;=$C$288)*(N90&gt;=3)</f>
        <v/>
      </c>
      <c r="Q90">
        <f>(A90&gt;=$D$288)*(N90&gt;=4)</f>
        <v/>
      </c>
    </row>
    <row r="91">
      <c r="A91" s="5" t="n">
        <v>46</v>
      </c>
      <c r="B91" s="14">
        <f>('CDF grid 2025'!AX$4+'CDF grid 2025'!AY$4)/2</f>
        <v/>
      </c>
      <c r="C91" s="8">
        <f>EXP(B91)</f>
        <v/>
      </c>
      <c r="D91" s="15">
        <f>IFERROR(SUMPRODUCT(('CDF grid 2025'!$C$5:$C$222="L")*'CDF grid 2025'!$D$5:$D$222*('CDF grid 2025'!AY$5:AY$222-'CDF grid 2025'!AX$5:AX$222))/SUMPRODUCT(('CDF grid 2025'!$C$5:$C$222="L")*'CDF grid 2025'!$D$5:$D$222)/Assumptions!$B$8,0)</f>
        <v/>
      </c>
      <c r="E91" s="15">
        <f>IFERROR(SUMPRODUCT(('CDF grid 2025'!$C$5:$C$222="LM")*'CDF grid 2025'!$D$5:$D$222*('CDF grid 2025'!AY$5:AY$222-'CDF grid 2025'!AX$5:AX$222))/SUMPRODUCT(('CDF grid 2025'!$C$5:$C$222="LM")*'CDF grid 2025'!$D$5:$D$222)/Assumptions!$B$8,0)</f>
        <v/>
      </c>
      <c r="F91" s="15">
        <f>IFERROR(SUMPRODUCT(('CDF grid 2025'!$C$5:$C$222="UM")*'CDF grid 2025'!$D$5:$D$222*('CDF grid 2025'!AY$5:AY$222-'CDF grid 2025'!AX$5:AX$222))/SUMPRODUCT(('CDF grid 2025'!$C$5:$C$222="UM")*'CDF grid 2025'!$D$5:$D$222)/Assumptions!$B$8,0)</f>
        <v/>
      </c>
      <c r="G91" s="15">
        <f>IFERROR(SUMPRODUCT(('CDF grid 2025'!$C$5:$C$222="H")*'CDF grid 2025'!$D$5:$D$222*('CDF grid 2025'!AY$5:AY$222-'CDF grid 2025'!AX$5:AX$222))/SUMPRODUCT(('CDF grid 2025'!$C$5:$C$222="H")*'CDF grid 2025'!$D$5:$D$222)/Assumptions!$B$8,0)</f>
        <v/>
      </c>
      <c r="I91" s="15">
        <f>SUMPRODUCT($AC$5:$AC$85,D51:D131)</f>
        <v/>
      </c>
      <c r="J91" s="15">
        <f>SUMPRODUCT($AC$5:$AC$85,E51:E131)</f>
        <v/>
      </c>
      <c r="K91" s="15">
        <f>SUMPRODUCT($AC$5:$AC$85,F51:F131)</f>
        <v/>
      </c>
      <c r="L91" s="15">
        <f>SUMPRODUCT($AC$5:$AC$85,G51:G131)</f>
        <v/>
      </c>
      <c r="M91" s="15">
        <f>MAX(I91:L91)</f>
        <v/>
      </c>
      <c r="N91" s="5">
        <f>IF(M91&gt;Assumptions!$B$5,MATCH(M91,I91:L91,0),0)</f>
        <v/>
      </c>
      <c r="O91">
        <f>(A91&gt;=$B$288)*(N91&gt;=2)</f>
        <v/>
      </c>
      <c r="P91">
        <f>(A91&gt;=$C$288)*(N91&gt;=3)</f>
        <v/>
      </c>
      <c r="Q91">
        <f>(A91&gt;=$D$288)*(N91&gt;=4)</f>
        <v/>
      </c>
    </row>
    <row r="92">
      <c r="A92" s="5" t="n">
        <v>47</v>
      </c>
      <c r="B92" s="14">
        <f>('CDF grid 2025'!AY$4+'CDF grid 2025'!AZ$4)/2</f>
        <v/>
      </c>
      <c r="C92" s="8">
        <f>EXP(B92)</f>
        <v/>
      </c>
      <c r="D92" s="15">
        <f>IFERROR(SUMPRODUCT(('CDF grid 2025'!$C$5:$C$222="L")*'CDF grid 2025'!$D$5:$D$222*('CDF grid 2025'!AZ$5:AZ$222-'CDF grid 2025'!AY$5:AY$222))/SUMPRODUCT(('CDF grid 2025'!$C$5:$C$222="L")*'CDF grid 2025'!$D$5:$D$222)/Assumptions!$B$8,0)</f>
        <v/>
      </c>
      <c r="E92" s="15">
        <f>IFERROR(SUMPRODUCT(('CDF grid 2025'!$C$5:$C$222="LM")*'CDF grid 2025'!$D$5:$D$222*('CDF grid 2025'!AZ$5:AZ$222-'CDF grid 2025'!AY$5:AY$222))/SUMPRODUCT(('CDF grid 2025'!$C$5:$C$222="LM")*'CDF grid 2025'!$D$5:$D$222)/Assumptions!$B$8,0)</f>
        <v/>
      </c>
      <c r="F92" s="15">
        <f>IFERROR(SUMPRODUCT(('CDF grid 2025'!$C$5:$C$222="UM")*'CDF grid 2025'!$D$5:$D$222*('CDF grid 2025'!AZ$5:AZ$222-'CDF grid 2025'!AY$5:AY$222))/SUMPRODUCT(('CDF grid 2025'!$C$5:$C$222="UM")*'CDF grid 2025'!$D$5:$D$222)/Assumptions!$B$8,0)</f>
        <v/>
      </c>
      <c r="G92" s="15">
        <f>IFERROR(SUMPRODUCT(('CDF grid 2025'!$C$5:$C$222="H")*'CDF grid 2025'!$D$5:$D$222*('CDF grid 2025'!AZ$5:AZ$222-'CDF grid 2025'!AY$5:AY$222))/SUMPRODUCT(('CDF grid 2025'!$C$5:$C$222="H")*'CDF grid 2025'!$D$5:$D$222)/Assumptions!$B$8,0)</f>
        <v/>
      </c>
      <c r="I92" s="15">
        <f>SUMPRODUCT($AC$5:$AC$85,D52:D132)</f>
        <v/>
      </c>
      <c r="J92" s="15">
        <f>SUMPRODUCT($AC$5:$AC$85,E52:E132)</f>
        <v/>
      </c>
      <c r="K92" s="15">
        <f>SUMPRODUCT($AC$5:$AC$85,F52:F132)</f>
        <v/>
      </c>
      <c r="L92" s="15">
        <f>SUMPRODUCT($AC$5:$AC$85,G52:G132)</f>
        <v/>
      </c>
      <c r="M92" s="15">
        <f>MAX(I92:L92)</f>
        <v/>
      </c>
      <c r="N92" s="5">
        <f>IF(M92&gt;Assumptions!$B$5,MATCH(M92,I92:L92,0),0)</f>
        <v/>
      </c>
      <c r="O92">
        <f>(A92&gt;=$B$288)*(N92&gt;=2)</f>
        <v/>
      </c>
      <c r="P92">
        <f>(A92&gt;=$C$288)*(N92&gt;=3)</f>
        <v/>
      </c>
      <c r="Q92">
        <f>(A92&gt;=$D$288)*(N92&gt;=4)</f>
        <v/>
      </c>
    </row>
    <row r="93">
      <c r="A93" s="5" t="n">
        <v>48</v>
      </c>
      <c r="B93" s="14">
        <f>('CDF grid 2025'!AZ$4+'CDF grid 2025'!BA$4)/2</f>
        <v/>
      </c>
      <c r="C93" s="8">
        <f>EXP(B93)</f>
        <v/>
      </c>
      <c r="D93" s="15">
        <f>IFERROR(SUMPRODUCT(('CDF grid 2025'!$C$5:$C$222="L")*'CDF grid 2025'!$D$5:$D$222*('CDF grid 2025'!BA$5:BA$222-'CDF grid 2025'!AZ$5:AZ$222))/SUMPRODUCT(('CDF grid 2025'!$C$5:$C$222="L")*'CDF grid 2025'!$D$5:$D$222)/Assumptions!$B$8,0)</f>
        <v/>
      </c>
      <c r="E93" s="15">
        <f>IFERROR(SUMPRODUCT(('CDF grid 2025'!$C$5:$C$222="LM")*'CDF grid 2025'!$D$5:$D$222*('CDF grid 2025'!BA$5:BA$222-'CDF grid 2025'!AZ$5:AZ$222))/SUMPRODUCT(('CDF grid 2025'!$C$5:$C$222="LM")*'CDF grid 2025'!$D$5:$D$222)/Assumptions!$B$8,0)</f>
        <v/>
      </c>
      <c r="F93" s="15">
        <f>IFERROR(SUMPRODUCT(('CDF grid 2025'!$C$5:$C$222="UM")*'CDF grid 2025'!$D$5:$D$222*('CDF grid 2025'!BA$5:BA$222-'CDF grid 2025'!AZ$5:AZ$222))/SUMPRODUCT(('CDF grid 2025'!$C$5:$C$222="UM")*'CDF grid 2025'!$D$5:$D$222)/Assumptions!$B$8,0)</f>
        <v/>
      </c>
      <c r="G93" s="15">
        <f>IFERROR(SUMPRODUCT(('CDF grid 2025'!$C$5:$C$222="H")*'CDF grid 2025'!$D$5:$D$222*('CDF grid 2025'!BA$5:BA$222-'CDF grid 2025'!AZ$5:AZ$222))/SUMPRODUCT(('CDF grid 2025'!$C$5:$C$222="H")*'CDF grid 2025'!$D$5:$D$222)/Assumptions!$B$8,0)</f>
        <v/>
      </c>
      <c r="I93" s="15">
        <f>SUMPRODUCT($AC$5:$AC$85,D53:D133)</f>
        <v/>
      </c>
      <c r="J93" s="15">
        <f>SUMPRODUCT($AC$5:$AC$85,E53:E133)</f>
        <v/>
      </c>
      <c r="K93" s="15">
        <f>SUMPRODUCT($AC$5:$AC$85,F53:F133)</f>
        <v/>
      </c>
      <c r="L93" s="15">
        <f>SUMPRODUCT($AC$5:$AC$85,G53:G133)</f>
        <v/>
      </c>
      <c r="M93" s="15">
        <f>MAX(I93:L93)</f>
        <v/>
      </c>
      <c r="N93" s="5">
        <f>IF(M93&gt;Assumptions!$B$5,MATCH(M93,I93:L93,0),0)</f>
        <v/>
      </c>
      <c r="O93">
        <f>(A93&gt;=$B$288)*(N93&gt;=2)</f>
        <v/>
      </c>
      <c r="P93">
        <f>(A93&gt;=$C$288)*(N93&gt;=3)</f>
        <v/>
      </c>
      <c r="Q93">
        <f>(A93&gt;=$D$288)*(N93&gt;=4)</f>
        <v/>
      </c>
    </row>
    <row r="94">
      <c r="A94" s="5" t="n">
        <v>49</v>
      </c>
      <c r="B94" s="14">
        <f>('CDF grid 2025'!BA$4+'CDF grid 2025'!BB$4)/2</f>
        <v/>
      </c>
      <c r="C94" s="8">
        <f>EXP(B94)</f>
        <v/>
      </c>
      <c r="D94" s="15">
        <f>IFERROR(SUMPRODUCT(('CDF grid 2025'!$C$5:$C$222="L")*'CDF grid 2025'!$D$5:$D$222*('CDF grid 2025'!BB$5:BB$222-'CDF grid 2025'!BA$5:BA$222))/SUMPRODUCT(('CDF grid 2025'!$C$5:$C$222="L")*'CDF grid 2025'!$D$5:$D$222)/Assumptions!$B$8,0)</f>
        <v/>
      </c>
      <c r="E94" s="15">
        <f>IFERROR(SUMPRODUCT(('CDF grid 2025'!$C$5:$C$222="LM")*'CDF grid 2025'!$D$5:$D$222*('CDF grid 2025'!BB$5:BB$222-'CDF grid 2025'!BA$5:BA$222))/SUMPRODUCT(('CDF grid 2025'!$C$5:$C$222="LM")*'CDF grid 2025'!$D$5:$D$222)/Assumptions!$B$8,0)</f>
        <v/>
      </c>
      <c r="F94" s="15">
        <f>IFERROR(SUMPRODUCT(('CDF grid 2025'!$C$5:$C$222="UM")*'CDF grid 2025'!$D$5:$D$222*('CDF grid 2025'!BB$5:BB$222-'CDF grid 2025'!BA$5:BA$222))/SUMPRODUCT(('CDF grid 2025'!$C$5:$C$222="UM")*'CDF grid 2025'!$D$5:$D$222)/Assumptions!$B$8,0)</f>
        <v/>
      </c>
      <c r="G94" s="15">
        <f>IFERROR(SUMPRODUCT(('CDF grid 2025'!$C$5:$C$222="H")*'CDF grid 2025'!$D$5:$D$222*('CDF grid 2025'!BB$5:BB$222-'CDF grid 2025'!BA$5:BA$222))/SUMPRODUCT(('CDF grid 2025'!$C$5:$C$222="H")*'CDF grid 2025'!$D$5:$D$222)/Assumptions!$B$8,0)</f>
        <v/>
      </c>
      <c r="I94" s="15">
        <f>SUMPRODUCT($AC$5:$AC$85,D54:D134)</f>
        <v/>
      </c>
      <c r="J94" s="15">
        <f>SUMPRODUCT($AC$5:$AC$85,E54:E134)</f>
        <v/>
      </c>
      <c r="K94" s="15">
        <f>SUMPRODUCT($AC$5:$AC$85,F54:F134)</f>
        <v/>
      </c>
      <c r="L94" s="15">
        <f>SUMPRODUCT($AC$5:$AC$85,G54:G134)</f>
        <v/>
      </c>
      <c r="M94" s="15">
        <f>MAX(I94:L94)</f>
        <v/>
      </c>
      <c r="N94" s="5">
        <f>IF(M94&gt;Assumptions!$B$5,MATCH(M94,I94:L94,0),0)</f>
        <v/>
      </c>
      <c r="O94">
        <f>(A94&gt;=$B$288)*(N94&gt;=2)</f>
        <v/>
      </c>
      <c r="P94">
        <f>(A94&gt;=$C$288)*(N94&gt;=3)</f>
        <v/>
      </c>
      <c r="Q94">
        <f>(A94&gt;=$D$288)*(N94&gt;=4)</f>
        <v/>
      </c>
    </row>
    <row r="95">
      <c r="A95" s="5" t="n">
        <v>50</v>
      </c>
      <c r="B95" s="14">
        <f>('CDF grid 2025'!BB$4+'CDF grid 2025'!BC$4)/2</f>
        <v/>
      </c>
      <c r="C95" s="8">
        <f>EXP(B95)</f>
        <v/>
      </c>
      <c r="D95" s="15">
        <f>IFERROR(SUMPRODUCT(('CDF grid 2025'!$C$5:$C$222="L")*'CDF grid 2025'!$D$5:$D$222*('CDF grid 2025'!BC$5:BC$222-'CDF grid 2025'!BB$5:BB$222))/SUMPRODUCT(('CDF grid 2025'!$C$5:$C$222="L")*'CDF grid 2025'!$D$5:$D$222)/Assumptions!$B$8,0)</f>
        <v/>
      </c>
      <c r="E95" s="15">
        <f>IFERROR(SUMPRODUCT(('CDF grid 2025'!$C$5:$C$222="LM")*'CDF grid 2025'!$D$5:$D$222*('CDF grid 2025'!BC$5:BC$222-'CDF grid 2025'!BB$5:BB$222))/SUMPRODUCT(('CDF grid 2025'!$C$5:$C$222="LM")*'CDF grid 2025'!$D$5:$D$222)/Assumptions!$B$8,0)</f>
        <v/>
      </c>
      <c r="F95" s="15">
        <f>IFERROR(SUMPRODUCT(('CDF grid 2025'!$C$5:$C$222="UM")*'CDF grid 2025'!$D$5:$D$222*('CDF grid 2025'!BC$5:BC$222-'CDF grid 2025'!BB$5:BB$222))/SUMPRODUCT(('CDF grid 2025'!$C$5:$C$222="UM")*'CDF grid 2025'!$D$5:$D$222)/Assumptions!$B$8,0)</f>
        <v/>
      </c>
      <c r="G95" s="15">
        <f>IFERROR(SUMPRODUCT(('CDF grid 2025'!$C$5:$C$222="H")*'CDF grid 2025'!$D$5:$D$222*('CDF grid 2025'!BC$5:BC$222-'CDF grid 2025'!BB$5:BB$222))/SUMPRODUCT(('CDF grid 2025'!$C$5:$C$222="H")*'CDF grid 2025'!$D$5:$D$222)/Assumptions!$B$8,0)</f>
        <v/>
      </c>
      <c r="I95" s="15">
        <f>SUMPRODUCT($AC$5:$AC$85,D55:D135)</f>
        <v/>
      </c>
      <c r="J95" s="15">
        <f>SUMPRODUCT($AC$5:$AC$85,E55:E135)</f>
        <v/>
      </c>
      <c r="K95" s="15">
        <f>SUMPRODUCT($AC$5:$AC$85,F55:F135)</f>
        <v/>
      </c>
      <c r="L95" s="15">
        <f>SUMPRODUCT($AC$5:$AC$85,G55:G135)</f>
        <v/>
      </c>
      <c r="M95" s="15">
        <f>MAX(I95:L95)</f>
        <v/>
      </c>
      <c r="N95" s="5">
        <f>IF(M95&gt;Assumptions!$B$5,MATCH(M95,I95:L95,0),0)</f>
        <v/>
      </c>
      <c r="O95">
        <f>(A95&gt;=$B$288)*(N95&gt;=2)</f>
        <v/>
      </c>
      <c r="P95">
        <f>(A95&gt;=$C$288)*(N95&gt;=3)</f>
        <v/>
      </c>
      <c r="Q95">
        <f>(A95&gt;=$D$288)*(N95&gt;=4)</f>
        <v/>
      </c>
    </row>
    <row r="96">
      <c r="A96" s="5" t="n">
        <v>51</v>
      </c>
      <c r="B96" s="14">
        <f>('CDF grid 2025'!BC$4+'CDF grid 2025'!BD$4)/2</f>
        <v/>
      </c>
      <c r="C96" s="8">
        <f>EXP(B96)</f>
        <v/>
      </c>
      <c r="D96" s="15">
        <f>IFERROR(SUMPRODUCT(('CDF grid 2025'!$C$5:$C$222="L")*'CDF grid 2025'!$D$5:$D$222*('CDF grid 2025'!BD$5:BD$222-'CDF grid 2025'!BC$5:BC$222))/SUMPRODUCT(('CDF grid 2025'!$C$5:$C$222="L")*'CDF grid 2025'!$D$5:$D$222)/Assumptions!$B$8,0)</f>
        <v/>
      </c>
      <c r="E96" s="15">
        <f>IFERROR(SUMPRODUCT(('CDF grid 2025'!$C$5:$C$222="LM")*'CDF grid 2025'!$D$5:$D$222*('CDF grid 2025'!BD$5:BD$222-'CDF grid 2025'!BC$5:BC$222))/SUMPRODUCT(('CDF grid 2025'!$C$5:$C$222="LM")*'CDF grid 2025'!$D$5:$D$222)/Assumptions!$B$8,0)</f>
        <v/>
      </c>
      <c r="F96" s="15">
        <f>IFERROR(SUMPRODUCT(('CDF grid 2025'!$C$5:$C$222="UM")*'CDF grid 2025'!$D$5:$D$222*('CDF grid 2025'!BD$5:BD$222-'CDF grid 2025'!BC$5:BC$222))/SUMPRODUCT(('CDF grid 2025'!$C$5:$C$222="UM")*'CDF grid 2025'!$D$5:$D$222)/Assumptions!$B$8,0)</f>
        <v/>
      </c>
      <c r="G96" s="15">
        <f>IFERROR(SUMPRODUCT(('CDF grid 2025'!$C$5:$C$222="H")*'CDF grid 2025'!$D$5:$D$222*('CDF grid 2025'!BD$5:BD$222-'CDF grid 2025'!BC$5:BC$222))/SUMPRODUCT(('CDF grid 2025'!$C$5:$C$222="H")*'CDF grid 2025'!$D$5:$D$222)/Assumptions!$B$8,0)</f>
        <v/>
      </c>
      <c r="I96" s="15">
        <f>SUMPRODUCT($AC$5:$AC$85,D56:D136)</f>
        <v/>
      </c>
      <c r="J96" s="15">
        <f>SUMPRODUCT($AC$5:$AC$85,E56:E136)</f>
        <v/>
      </c>
      <c r="K96" s="15">
        <f>SUMPRODUCT($AC$5:$AC$85,F56:F136)</f>
        <v/>
      </c>
      <c r="L96" s="15">
        <f>SUMPRODUCT($AC$5:$AC$85,G56:G136)</f>
        <v/>
      </c>
      <c r="M96" s="15">
        <f>MAX(I96:L96)</f>
        <v/>
      </c>
      <c r="N96" s="5">
        <f>IF(M96&gt;Assumptions!$B$5,MATCH(M96,I96:L96,0),0)</f>
        <v/>
      </c>
      <c r="O96">
        <f>(A96&gt;=$B$288)*(N96&gt;=2)</f>
        <v/>
      </c>
      <c r="P96">
        <f>(A96&gt;=$C$288)*(N96&gt;=3)</f>
        <v/>
      </c>
      <c r="Q96">
        <f>(A96&gt;=$D$288)*(N96&gt;=4)</f>
        <v/>
      </c>
    </row>
    <row r="97">
      <c r="A97" s="5" t="n">
        <v>52</v>
      </c>
      <c r="B97" s="14">
        <f>('CDF grid 2025'!BD$4+'CDF grid 2025'!BE$4)/2</f>
        <v/>
      </c>
      <c r="C97" s="8">
        <f>EXP(B97)</f>
        <v/>
      </c>
      <c r="D97" s="15">
        <f>IFERROR(SUMPRODUCT(('CDF grid 2025'!$C$5:$C$222="L")*'CDF grid 2025'!$D$5:$D$222*('CDF grid 2025'!BE$5:BE$222-'CDF grid 2025'!BD$5:BD$222))/SUMPRODUCT(('CDF grid 2025'!$C$5:$C$222="L")*'CDF grid 2025'!$D$5:$D$222)/Assumptions!$B$8,0)</f>
        <v/>
      </c>
      <c r="E97" s="15">
        <f>IFERROR(SUMPRODUCT(('CDF grid 2025'!$C$5:$C$222="LM")*'CDF grid 2025'!$D$5:$D$222*('CDF grid 2025'!BE$5:BE$222-'CDF grid 2025'!BD$5:BD$222))/SUMPRODUCT(('CDF grid 2025'!$C$5:$C$222="LM")*'CDF grid 2025'!$D$5:$D$222)/Assumptions!$B$8,0)</f>
        <v/>
      </c>
      <c r="F97" s="15">
        <f>IFERROR(SUMPRODUCT(('CDF grid 2025'!$C$5:$C$222="UM")*'CDF grid 2025'!$D$5:$D$222*('CDF grid 2025'!BE$5:BE$222-'CDF grid 2025'!BD$5:BD$222))/SUMPRODUCT(('CDF grid 2025'!$C$5:$C$222="UM")*'CDF grid 2025'!$D$5:$D$222)/Assumptions!$B$8,0)</f>
        <v/>
      </c>
      <c r="G97" s="15">
        <f>IFERROR(SUMPRODUCT(('CDF grid 2025'!$C$5:$C$222="H")*'CDF grid 2025'!$D$5:$D$222*('CDF grid 2025'!BE$5:BE$222-'CDF grid 2025'!BD$5:BD$222))/SUMPRODUCT(('CDF grid 2025'!$C$5:$C$222="H")*'CDF grid 2025'!$D$5:$D$222)/Assumptions!$B$8,0)</f>
        <v/>
      </c>
      <c r="I97" s="15">
        <f>SUMPRODUCT($AC$5:$AC$85,D57:D137)</f>
        <v/>
      </c>
      <c r="J97" s="15">
        <f>SUMPRODUCT($AC$5:$AC$85,E57:E137)</f>
        <v/>
      </c>
      <c r="K97" s="15">
        <f>SUMPRODUCT($AC$5:$AC$85,F57:F137)</f>
        <v/>
      </c>
      <c r="L97" s="15">
        <f>SUMPRODUCT($AC$5:$AC$85,G57:G137)</f>
        <v/>
      </c>
      <c r="M97" s="15">
        <f>MAX(I97:L97)</f>
        <v/>
      </c>
      <c r="N97" s="5">
        <f>IF(M97&gt;Assumptions!$B$5,MATCH(M97,I97:L97,0),0)</f>
        <v/>
      </c>
      <c r="O97">
        <f>(A97&gt;=$B$288)*(N97&gt;=2)</f>
        <v/>
      </c>
      <c r="P97">
        <f>(A97&gt;=$C$288)*(N97&gt;=3)</f>
        <v/>
      </c>
      <c r="Q97">
        <f>(A97&gt;=$D$288)*(N97&gt;=4)</f>
        <v/>
      </c>
    </row>
    <row r="98">
      <c r="A98" s="5" t="n">
        <v>53</v>
      </c>
      <c r="B98" s="14">
        <f>('CDF grid 2025'!BE$4+'CDF grid 2025'!BF$4)/2</f>
        <v/>
      </c>
      <c r="C98" s="8">
        <f>EXP(B98)</f>
        <v/>
      </c>
      <c r="D98" s="15">
        <f>IFERROR(SUMPRODUCT(('CDF grid 2025'!$C$5:$C$222="L")*'CDF grid 2025'!$D$5:$D$222*('CDF grid 2025'!BF$5:BF$222-'CDF grid 2025'!BE$5:BE$222))/SUMPRODUCT(('CDF grid 2025'!$C$5:$C$222="L")*'CDF grid 2025'!$D$5:$D$222)/Assumptions!$B$8,0)</f>
        <v/>
      </c>
      <c r="E98" s="15">
        <f>IFERROR(SUMPRODUCT(('CDF grid 2025'!$C$5:$C$222="LM")*'CDF grid 2025'!$D$5:$D$222*('CDF grid 2025'!BF$5:BF$222-'CDF grid 2025'!BE$5:BE$222))/SUMPRODUCT(('CDF grid 2025'!$C$5:$C$222="LM")*'CDF grid 2025'!$D$5:$D$222)/Assumptions!$B$8,0)</f>
        <v/>
      </c>
      <c r="F98" s="15">
        <f>IFERROR(SUMPRODUCT(('CDF grid 2025'!$C$5:$C$222="UM")*'CDF grid 2025'!$D$5:$D$222*('CDF grid 2025'!BF$5:BF$222-'CDF grid 2025'!BE$5:BE$222))/SUMPRODUCT(('CDF grid 2025'!$C$5:$C$222="UM")*'CDF grid 2025'!$D$5:$D$222)/Assumptions!$B$8,0)</f>
        <v/>
      </c>
      <c r="G98" s="15">
        <f>IFERROR(SUMPRODUCT(('CDF grid 2025'!$C$5:$C$222="H")*'CDF grid 2025'!$D$5:$D$222*('CDF grid 2025'!BF$5:BF$222-'CDF grid 2025'!BE$5:BE$222))/SUMPRODUCT(('CDF grid 2025'!$C$5:$C$222="H")*'CDF grid 2025'!$D$5:$D$222)/Assumptions!$B$8,0)</f>
        <v/>
      </c>
      <c r="I98" s="15">
        <f>SUMPRODUCT($AC$5:$AC$85,D58:D138)</f>
        <v/>
      </c>
      <c r="J98" s="15">
        <f>SUMPRODUCT($AC$5:$AC$85,E58:E138)</f>
        <v/>
      </c>
      <c r="K98" s="15">
        <f>SUMPRODUCT($AC$5:$AC$85,F58:F138)</f>
        <v/>
      </c>
      <c r="L98" s="15">
        <f>SUMPRODUCT($AC$5:$AC$85,G58:G138)</f>
        <v/>
      </c>
      <c r="M98" s="15">
        <f>MAX(I98:L98)</f>
        <v/>
      </c>
      <c r="N98" s="5">
        <f>IF(M98&gt;Assumptions!$B$5,MATCH(M98,I98:L98,0),0)</f>
        <v/>
      </c>
      <c r="O98">
        <f>(A98&gt;=$B$288)*(N98&gt;=2)</f>
        <v/>
      </c>
      <c r="P98">
        <f>(A98&gt;=$C$288)*(N98&gt;=3)</f>
        <v/>
      </c>
      <c r="Q98">
        <f>(A98&gt;=$D$288)*(N98&gt;=4)</f>
        <v/>
      </c>
    </row>
    <row r="99">
      <c r="A99" s="5" t="n">
        <v>54</v>
      </c>
      <c r="B99" s="14">
        <f>('CDF grid 2025'!BF$4+'CDF grid 2025'!BG$4)/2</f>
        <v/>
      </c>
      <c r="C99" s="8">
        <f>EXP(B99)</f>
        <v/>
      </c>
      <c r="D99" s="15">
        <f>IFERROR(SUMPRODUCT(('CDF grid 2025'!$C$5:$C$222="L")*'CDF grid 2025'!$D$5:$D$222*('CDF grid 2025'!BG$5:BG$222-'CDF grid 2025'!BF$5:BF$222))/SUMPRODUCT(('CDF grid 2025'!$C$5:$C$222="L")*'CDF grid 2025'!$D$5:$D$222)/Assumptions!$B$8,0)</f>
        <v/>
      </c>
      <c r="E99" s="15">
        <f>IFERROR(SUMPRODUCT(('CDF grid 2025'!$C$5:$C$222="LM")*'CDF grid 2025'!$D$5:$D$222*('CDF grid 2025'!BG$5:BG$222-'CDF grid 2025'!BF$5:BF$222))/SUMPRODUCT(('CDF grid 2025'!$C$5:$C$222="LM")*'CDF grid 2025'!$D$5:$D$222)/Assumptions!$B$8,0)</f>
        <v/>
      </c>
      <c r="F99" s="15">
        <f>IFERROR(SUMPRODUCT(('CDF grid 2025'!$C$5:$C$222="UM")*'CDF grid 2025'!$D$5:$D$222*('CDF grid 2025'!BG$5:BG$222-'CDF grid 2025'!BF$5:BF$222))/SUMPRODUCT(('CDF grid 2025'!$C$5:$C$222="UM")*'CDF grid 2025'!$D$5:$D$222)/Assumptions!$B$8,0)</f>
        <v/>
      </c>
      <c r="G99" s="15">
        <f>IFERROR(SUMPRODUCT(('CDF grid 2025'!$C$5:$C$222="H")*'CDF grid 2025'!$D$5:$D$222*('CDF grid 2025'!BG$5:BG$222-'CDF grid 2025'!BF$5:BF$222))/SUMPRODUCT(('CDF grid 2025'!$C$5:$C$222="H")*'CDF grid 2025'!$D$5:$D$222)/Assumptions!$B$8,0)</f>
        <v/>
      </c>
      <c r="I99" s="15">
        <f>SUMPRODUCT($AC$5:$AC$85,D59:D139)</f>
        <v/>
      </c>
      <c r="J99" s="15">
        <f>SUMPRODUCT($AC$5:$AC$85,E59:E139)</f>
        <v/>
      </c>
      <c r="K99" s="15">
        <f>SUMPRODUCT($AC$5:$AC$85,F59:F139)</f>
        <v/>
      </c>
      <c r="L99" s="15">
        <f>SUMPRODUCT($AC$5:$AC$85,G59:G139)</f>
        <v/>
      </c>
      <c r="M99" s="15">
        <f>MAX(I99:L99)</f>
        <v/>
      </c>
      <c r="N99" s="5">
        <f>IF(M99&gt;Assumptions!$B$5,MATCH(M99,I99:L99,0),0)</f>
        <v/>
      </c>
      <c r="O99">
        <f>(A99&gt;=$B$288)*(N99&gt;=2)</f>
        <v/>
      </c>
      <c r="P99">
        <f>(A99&gt;=$C$288)*(N99&gt;=3)</f>
        <v/>
      </c>
      <c r="Q99">
        <f>(A99&gt;=$D$288)*(N99&gt;=4)</f>
        <v/>
      </c>
    </row>
    <row r="100">
      <c r="A100" s="5" t="n">
        <v>55</v>
      </c>
      <c r="B100" s="14">
        <f>('CDF grid 2025'!BG$4+'CDF grid 2025'!BH$4)/2</f>
        <v/>
      </c>
      <c r="C100" s="8">
        <f>EXP(B100)</f>
        <v/>
      </c>
      <c r="D100" s="15">
        <f>IFERROR(SUMPRODUCT(('CDF grid 2025'!$C$5:$C$222="L")*'CDF grid 2025'!$D$5:$D$222*('CDF grid 2025'!BH$5:BH$222-'CDF grid 2025'!BG$5:BG$222))/SUMPRODUCT(('CDF grid 2025'!$C$5:$C$222="L")*'CDF grid 2025'!$D$5:$D$222)/Assumptions!$B$8,0)</f>
        <v/>
      </c>
      <c r="E100" s="15">
        <f>IFERROR(SUMPRODUCT(('CDF grid 2025'!$C$5:$C$222="LM")*'CDF grid 2025'!$D$5:$D$222*('CDF grid 2025'!BH$5:BH$222-'CDF grid 2025'!BG$5:BG$222))/SUMPRODUCT(('CDF grid 2025'!$C$5:$C$222="LM")*'CDF grid 2025'!$D$5:$D$222)/Assumptions!$B$8,0)</f>
        <v/>
      </c>
      <c r="F100" s="15">
        <f>IFERROR(SUMPRODUCT(('CDF grid 2025'!$C$5:$C$222="UM")*'CDF grid 2025'!$D$5:$D$222*('CDF grid 2025'!BH$5:BH$222-'CDF grid 2025'!BG$5:BG$222))/SUMPRODUCT(('CDF grid 2025'!$C$5:$C$222="UM")*'CDF grid 2025'!$D$5:$D$222)/Assumptions!$B$8,0)</f>
        <v/>
      </c>
      <c r="G100" s="15">
        <f>IFERROR(SUMPRODUCT(('CDF grid 2025'!$C$5:$C$222="H")*'CDF grid 2025'!$D$5:$D$222*('CDF grid 2025'!BH$5:BH$222-'CDF grid 2025'!BG$5:BG$222))/SUMPRODUCT(('CDF grid 2025'!$C$5:$C$222="H")*'CDF grid 2025'!$D$5:$D$222)/Assumptions!$B$8,0)</f>
        <v/>
      </c>
      <c r="I100" s="15">
        <f>SUMPRODUCT($AC$5:$AC$85,D60:D140)</f>
        <v/>
      </c>
      <c r="J100" s="15">
        <f>SUMPRODUCT($AC$5:$AC$85,E60:E140)</f>
        <v/>
      </c>
      <c r="K100" s="15">
        <f>SUMPRODUCT($AC$5:$AC$85,F60:F140)</f>
        <v/>
      </c>
      <c r="L100" s="15">
        <f>SUMPRODUCT($AC$5:$AC$85,G60:G140)</f>
        <v/>
      </c>
      <c r="M100" s="15">
        <f>MAX(I100:L100)</f>
        <v/>
      </c>
      <c r="N100" s="5">
        <f>IF(M100&gt;Assumptions!$B$5,MATCH(M100,I100:L100,0),0)</f>
        <v/>
      </c>
      <c r="O100">
        <f>(A100&gt;=$B$288)*(N100&gt;=2)</f>
        <v/>
      </c>
      <c r="P100">
        <f>(A100&gt;=$C$288)*(N100&gt;=3)</f>
        <v/>
      </c>
      <c r="Q100">
        <f>(A100&gt;=$D$288)*(N100&gt;=4)</f>
        <v/>
      </c>
    </row>
    <row r="101">
      <c r="A101" s="5" t="n">
        <v>56</v>
      </c>
      <c r="B101" s="14">
        <f>('CDF grid 2025'!BH$4+'CDF grid 2025'!BI$4)/2</f>
        <v/>
      </c>
      <c r="C101" s="8">
        <f>EXP(B101)</f>
        <v/>
      </c>
      <c r="D101" s="15">
        <f>IFERROR(SUMPRODUCT(('CDF grid 2025'!$C$5:$C$222="L")*'CDF grid 2025'!$D$5:$D$222*('CDF grid 2025'!BI$5:BI$222-'CDF grid 2025'!BH$5:BH$222))/SUMPRODUCT(('CDF grid 2025'!$C$5:$C$222="L")*'CDF grid 2025'!$D$5:$D$222)/Assumptions!$B$8,0)</f>
        <v/>
      </c>
      <c r="E101" s="15">
        <f>IFERROR(SUMPRODUCT(('CDF grid 2025'!$C$5:$C$222="LM")*'CDF grid 2025'!$D$5:$D$222*('CDF grid 2025'!BI$5:BI$222-'CDF grid 2025'!BH$5:BH$222))/SUMPRODUCT(('CDF grid 2025'!$C$5:$C$222="LM")*'CDF grid 2025'!$D$5:$D$222)/Assumptions!$B$8,0)</f>
        <v/>
      </c>
      <c r="F101" s="15">
        <f>IFERROR(SUMPRODUCT(('CDF grid 2025'!$C$5:$C$222="UM")*'CDF grid 2025'!$D$5:$D$222*('CDF grid 2025'!BI$5:BI$222-'CDF grid 2025'!BH$5:BH$222))/SUMPRODUCT(('CDF grid 2025'!$C$5:$C$222="UM")*'CDF grid 2025'!$D$5:$D$222)/Assumptions!$B$8,0)</f>
        <v/>
      </c>
      <c r="G101" s="15">
        <f>IFERROR(SUMPRODUCT(('CDF grid 2025'!$C$5:$C$222="H")*'CDF grid 2025'!$D$5:$D$222*('CDF grid 2025'!BI$5:BI$222-'CDF grid 2025'!BH$5:BH$222))/SUMPRODUCT(('CDF grid 2025'!$C$5:$C$222="H")*'CDF grid 2025'!$D$5:$D$222)/Assumptions!$B$8,0)</f>
        <v/>
      </c>
      <c r="I101" s="15">
        <f>SUMPRODUCT($AC$5:$AC$85,D61:D141)</f>
        <v/>
      </c>
      <c r="J101" s="15">
        <f>SUMPRODUCT($AC$5:$AC$85,E61:E141)</f>
        <v/>
      </c>
      <c r="K101" s="15">
        <f>SUMPRODUCT($AC$5:$AC$85,F61:F141)</f>
        <v/>
      </c>
      <c r="L101" s="15">
        <f>SUMPRODUCT($AC$5:$AC$85,G61:G141)</f>
        <v/>
      </c>
      <c r="M101" s="15">
        <f>MAX(I101:L101)</f>
        <v/>
      </c>
      <c r="N101" s="5">
        <f>IF(M101&gt;Assumptions!$B$5,MATCH(M101,I101:L101,0),0)</f>
        <v/>
      </c>
      <c r="O101">
        <f>(A101&gt;=$B$288)*(N101&gt;=2)</f>
        <v/>
      </c>
      <c r="P101">
        <f>(A101&gt;=$C$288)*(N101&gt;=3)</f>
        <v/>
      </c>
      <c r="Q101">
        <f>(A101&gt;=$D$288)*(N101&gt;=4)</f>
        <v/>
      </c>
    </row>
    <row r="102">
      <c r="A102" s="5" t="n">
        <v>57</v>
      </c>
      <c r="B102" s="14">
        <f>('CDF grid 2025'!BI$4+'CDF grid 2025'!BJ$4)/2</f>
        <v/>
      </c>
      <c r="C102" s="8">
        <f>EXP(B102)</f>
        <v/>
      </c>
      <c r="D102" s="15">
        <f>IFERROR(SUMPRODUCT(('CDF grid 2025'!$C$5:$C$222="L")*'CDF grid 2025'!$D$5:$D$222*('CDF grid 2025'!BJ$5:BJ$222-'CDF grid 2025'!BI$5:BI$222))/SUMPRODUCT(('CDF grid 2025'!$C$5:$C$222="L")*'CDF grid 2025'!$D$5:$D$222)/Assumptions!$B$8,0)</f>
        <v/>
      </c>
      <c r="E102" s="15">
        <f>IFERROR(SUMPRODUCT(('CDF grid 2025'!$C$5:$C$222="LM")*'CDF grid 2025'!$D$5:$D$222*('CDF grid 2025'!BJ$5:BJ$222-'CDF grid 2025'!BI$5:BI$222))/SUMPRODUCT(('CDF grid 2025'!$C$5:$C$222="LM")*'CDF grid 2025'!$D$5:$D$222)/Assumptions!$B$8,0)</f>
        <v/>
      </c>
      <c r="F102" s="15">
        <f>IFERROR(SUMPRODUCT(('CDF grid 2025'!$C$5:$C$222="UM")*'CDF grid 2025'!$D$5:$D$222*('CDF grid 2025'!BJ$5:BJ$222-'CDF grid 2025'!BI$5:BI$222))/SUMPRODUCT(('CDF grid 2025'!$C$5:$C$222="UM")*'CDF grid 2025'!$D$5:$D$222)/Assumptions!$B$8,0)</f>
        <v/>
      </c>
      <c r="G102" s="15">
        <f>IFERROR(SUMPRODUCT(('CDF grid 2025'!$C$5:$C$222="H")*'CDF grid 2025'!$D$5:$D$222*('CDF grid 2025'!BJ$5:BJ$222-'CDF grid 2025'!BI$5:BI$222))/SUMPRODUCT(('CDF grid 2025'!$C$5:$C$222="H")*'CDF grid 2025'!$D$5:$D$222)/Assumptions!$B$8,0)</f>
        <v/>
      </c>
      <c r="I102" s="15">
        <f>SUMPRODUCT($AC$5:$AC$85,D62:D142)</f>
        <v/>
      </c>
      <c r="J102" s="15">
        <f>SUMPRODUCT($AC$5:$AC$85,E62:E142)</f>
        <v/>
      </c>
      <c r="K102" s="15">
        <f>SUMPRODUCT($AC$5:$AC$85,F62:F142)</f>
        <v/>
      </c>
      <c r="L102" s="15">
        <f>SUMPRODUCT($AC$5:$AC$85,G62:G142)</f>
        <v/>
      </c>
      <c r="M102" s="15">
        <f>MAX(I102:L102)</f>
        <v/>
      </c>
      <c r="N102" s="5">
        <f>IF(M102&gt;Assumptions!$B$5,MATCH(M102,I102:L102,0),0)</f>
        <v/>
      </c>
      <c r="O102">
        <f>(A102&gt;=$B$288)*(N102&gt;=2)</f>
        <v/>
      </c>
      <c r="P102">
        <f>(A102&gt;=$C$288)*(N102&gt;=3)</f>
        <v/>
      </c>
      <c r="Q102">
        <f>(A102&gt;=$D$288)*(N102&gt;=4)</f>
        <v/>
      </c>
    </row>
    <row r="103">
      <c r="A103" s="5" t="n">
        <v>58</v>
      </c>
      <c r="B103" s="14">
        <f>('CDF grid 2025'!BJ$4+'CDF grid 2025'!BK$4)/2</f>
        <v/>
      </c>
      <c r="C103" s="8">
        <f>EXP(B103)</f>
        <v/>
      </c>
      <c r="D103" s="15">
        <f>IFERROR(SUMPRODUCT(('CDF grid 2025'!$C$5:$C$222="L")*'CDF grid 2025'!$D$5:$D$222*('CDF grid 2025'!BK$5:BK$222-'CDF grid 2025'!BJ$5:BJ$222))/SUMPRODUCT(('CDF grid 2025'!$C$5:$C$222="L")*'CDF grid 2025'!$D$5:$D$222)/Assumptions!$B$8,0)</f>
        <v/>
      </c>
      <c r="E103" s="15">
        <f>IFERROR(SUMPRODUCT(('CDF grid 2025'!$C$5:$C$222="LM")*'CDF grid 2025'!$D$5:$D$222*('CDF grid 2025'!BK$5:BK$222-'CDF grid 2025'!BJ$5:BJ$222))/SUMPRODUCT(('CDF grid 2025'!$C$5:$C$222="LM")*'CDF grid 2025'!$D$5:$D$222)/Assumptions!$B$8,0)</f>
        <v/>
      </c>
      <c r="F103" s="15">
        <f>IFERROR(SUMPRODUCT(('CDF grid 2025'!$C$5:$C$222="UM")*'CDF grid 2025'!$D$5:$D$222*('CDF grid 2025'!BK$5:BK$222-'CDF grid 2025'!BJ$5:BJ$222))/SUMPRODUCT(('CDF grid 2025'!$C$5:$C$222="UM")*'CDF grid 2025'!$D$5:$D$222)/Assumptions!$B$8,0)</f>
        <v/>
      </c>
      <c r="G103" s="15">
        <f>IFERROR(SUMPRODUCT(('CDF grid 2025'!$C$5:$C$222="H")*'CDF grid 2025'!$D$5:$D$222*('CDF grid 2025'!BK$5:BK$222-'CDF grid 2025'!BJ$5:BJ$222))/SUMPRODUCT(('CDF grid 2025'!$C$5:$C$222="H")*'CDF grid 2025'!$D$5:$D$222)/Assumptions!$B$8,0)</f>
        <v/>
      </c>
      <c r="I103" s="15">
        <f>SUMPRODUCT($AC$5:$AC$85,D63:D143)</f>
        <v/>
      </c>
      <c r="J103" s="15">
        <f>SUMPRODUCT($AC$5:$AC$85,E63:E143)</f>
        <v/>
      </c>
      <c r="K103" s="15">
        <f>SUMPRODUCT($AC$5:$AC$85,F63:F143)</f>
        <v/>
      </c>
      <c r="L103" s="15">
        <f>SUMPRODUCT($AC$5:$AC$85,G63:G143)</f>
        <v/>
      </c>
      <c r="M103" s="15">
        <f>MAX(I103:L103)</f>
        <v/>
      </c>
      <c r="N103" s="5">
        <f>IF(M103&gt;Assumptions!$B$5,MATCH(M103,I103:L103,0),0)</f>
        <v/>
      </c>
      <c r="O103">
        <f>(A103&gt;=$B$288)*(N103&gt;=2)</f>
        <v/>
      </c>
      <c r="P103">
        <f>(A103&gt;=$C$288)*(N103&gt;=3)</f>
        <v/>
      </c>
      <c r="Q103">
        <f>(A103&gt;=$D$288)*(N103&gt;=4)</f>
        <v/>
      </c>
    </row>
    <row r="104">
      <c r="A104" s="5" t="n">
        <v>59</v>
      </c>
      <c r="B104" s="14">
        <f>('CDF grid 2025'!BK$4+'CDF grid 2025'!BL$4)/2</f>
        <v/>
      </c>
      <c r="C104" s="8">
        <f>EXP(B104)</f>
        <v/>
      </c>
      <c r="D104" s="15">
        <f>IFERROR(SUMPRODUCT(('CDF grid 2025'!$C$5:$C$222="L")*'CDF grid 2025'!$D$5:$D$222*('CDF grid 2025'!BL$5:BL$222-'CDF grid 2025'!BK$5:BK$222))/SUMPRODUCT(('CDF grid 2025'!$C$5:$C$222="L")*'CDF grid 2025'!$D$5:$D$222)/Assumptions!$B$8,0)</f>
        <v/>
      </c>
      <c r="E104" s="15">
        <f>IFERROR(SUMPRODUCT(('CDF grid 2025'!$C$5:$C$222="LM")*'CDF grid 2025'!$D$5:$D$222*('CDF grid 2025'!BL$5:BL$222-'CDF grid 2025'!BK$5:BK$222))/SUMPRODUCT(('CDF grid 2025'!$C$5:$C$222="LM")*'CDF grid 2025'!$D$5:$D$222)/Assumptions!$B$8,0)</f>
        <v/>
      </c>
      <c r="F104" s="15">
        <f>IFERROR(SUMPRODUCT(('CDF grid 2025'!$C$5:$C$222="UM")*'CDF grid 2025'!$D$5:$D$222*('CDF grid 2025'!BL$5:BL$222-'CDF grid 2025'!BK$5:BK$222))/SUMPRODUCT(('CDF grid 2025'!$C$5:$C$222="UM")*'CDF grid 2025'!$D$5:$D$222)/Assumptions!$B$8,0)</f>
        <v/>
      </c>
      <c r="G104" s="15">
        <f>IFERROR(SUMPRODUCT(('CDF grid 2025'!$C$5:$C$222="H")*'CDF grid 2025'!$D$5:$D$222*('CDF grid 2025'!BL$5:BL$222-'CDF grid 2025'!BK$5:BK$222))/SUMPRODUCT(('CDF grid 2025'!$C$5:$C$222="H")*'CDF grid 2025'!$D$5:$D$222)/Assumptions!$B$8,0)</f>
        <v/>
      </c>
      <c r="I104" s="15">
        <f>SUMPRODUCT($AC$5:$AC$85,D64:D144)</f>
        <v/>
      </c>
      <c r="J104" s="15">
        <f>SUMPRODUCT($AC$5:$AC$85,E64:E144)</f>
        <v/>
      </c>
      <c r="K104" s="15">
        <f>SUMPRODUCT($AC$5:$AC$85,F64:F144)</f>
        <v/>
      </c>
      <c r="L104" s="15">
        <f>SUMPRODUCT($AC$5:$AC$85,G64:G144)</f>
        <v/>
      </c>
      <c r="M104" s="15">
        <f>MAX(I104:L104)</f>
        <v/>
      </c>
      <c r="N104" s="5">
        <f>IF(M104&gt;Assumptions!$B$5,MATCH(M104,I104:L104,0),0)</f>
        <v/>
      </c>
      <c r="O104">
        <f>(A104&gt;=$B$288)*(N104&gt;=2)</f>
        <v/>
      </c>
      <c r="P104">
        <f>(A104&gt;=$C$288)*(N104&gt;=3)</f>
        <v/>
      </c>
      <c r="Q104">
        <f>(A104&gt;=$D$288)*(N104&gt;=4)</f>
        <v/>
      </c>
    </row>
    <row r="105">
      <c r="A105" s="5" t="n">
        <v>60</v>
      </c>
      <c r="B105" s="14">
        <f>('CDF grid 2025'!BL$4+'CDF grid 2025'!BM$4)/2</f>
        <v/>
      </c>
      <c r="C105" s="8">
        <f>EXP(B105)</f>
        <v/>
      </c>
      <c r="D105" s="15">
        <f>IFERROR(SUMPRODUCT(('CDF grid 2025'!$C$5:$C$222="L")*'CDF grid 2025'!$D$5:$D$222*('CDF grid 2025'!BM$5:BM$222-'CDF grid 2025'!BL$5:BL$222))/SUMPRODUCT(('CDF grid 2025'!$C$5:$C$222="L")*'CDF grid 2025'!$D$5:$D$222)/Assumptions!$B$8,0)</f>
        <v/>
      </c>
      <c r="E105" s="15">
        <f>IFERROR(SUMPRODUCT(('CDF grid 2025'!$C$5:$C$222="LM")*'CDF grid 2025'!$D$5:$D$222*('CDF grid 2025'!BM$5:BM$222-'CDF grid 2025'!BL$5:BL$222))/SUMPRODUCT(('CDF grid 2025'!$C$5:$C$222="LM")*'CDF grid 2025'!$D$5:$D$222)/Assumptions!$B$8,0)</f>
        <v/>
      </c>
      <c r="F105" s="15">
        <f>IFERROR(SUMPRODUCT(('CDF grid 2025'!$C$5:$C$222="UM")*'CDF grid 2025'!$D$5:$D$222*('CDF grid 2025'!BM$5:BM$222-'CDF grid 2025'!BL$5:BL$222))/SUMPRODUCT(('CDF grid 2025'!$C$5:$C$222="UM")*'CDF grid 2025'!$D$5:$D$222)/Assumptions!$B$8,0)</f>
        <v/>
      </c>
      <c r="G105" s="15">
        <f>IFERROR(SUMPRODUCT(('CDF grid 2025'!$C$5:$C$222="H")*'CDF grid 2025'!$D$5:$D$222*('CDF grid 2025'!BM$5:BM$222-'CDF grid 2025'!BL$5:BL$222))/SUMPRODUCT(('CDF grid 2025'!$C$5:$C$222="H")*'CDF grid 2025'!$D$5:$D$222)/Assumptions!$B$8,0)</f>
        <v/>
      </c>
      <c r="I105" s="15">
        <f>SUMPRODUCT($AC$5:$AC$85,D65:D145)</f>
        <v/>
      </c>
      <c r="J105" s="15">
        <f>SUMPRODUCT($AC$5:$AC$85,E65:E145)</f>
        <v/>
      </c>
      <c r="K105" s="15">
        <f>SUMPRODUCT($AC$5:$AC$85,F65:F145)</f>
        <v/>
      </c>
      <c r="L105" s="15">
        <f>SUMPRODUCT($AC$5:$AC$85,G65:G145)</f>
        <v/>
      </c>
      <c r="M105" s="15">
        <f>MAX(I105:L105)</f>
        <v/>
      </c>
      <c r="N105" s="5">
        <f>IF(M105&gt;Assumptions!$B$5,MATCH(M105,I105:L105,0),0)</f>
        <v/>
      </c>
      <c r="O105">
        <f>(A105&gt;=$B$288)*(N105&gt;=2)</f>
        <v/>
      </c>
      <c r="P105">
        <f>(A105&gt;=$C$288)*(N105&gt;=3)</f>
        <v/>
      </c>
      <c r="Q105">
        <f>(A105&gt;=$D$288)*(N105&gt;=4)</f>
        <v/>
      </c>
    </row>
    <row r="106">
      <c r="A106" s="5" t="n">
        <v>61</v>
      </c>
      <c r="B106" s="14">
        <f>('CDF grid 2025'!BM$4+'CDF grid 2025'!BN$4)/2</f>
        <v/>
      </c>
      <c r="C106" s="8">
        <f>EXP(B106)</f>
        <v/>
      </c>
      <c r="D106" s="15">
        <f>IFERROR(SUMPRODUCT(('CDF grid 2025'!$C$5:$C$222="L")*'CDF grid 2025'!$D$5:$D$222*('CDF grid 2025'!BN$5:BN$222-'CDF grid 2025'!BM$5:BM$222))/SUMPRODUCT(('CDF grid 2025'!$C$5:$C$222="L")*'CDF grid 2025'!$D$5:$D$222)/Assumptions!$B$8,0)</f>
        <v/>
      </c>
      <c r="E106" s="15">
        <f>IFERROR(SUMPRODUCT(('CDF grid 2025'!$C$5:$C$222="LM")*'CDF grid 2025'!$D$5:$D$222*('CDF grid 2025'!BN$5:BN$222-'CDF grid 2025'!BM$5:BM$222))/SUMPRODUCT(('CDF grid 2025'!$C$5:$C$222="LM")*'CDF grid 2025'!$D$5:$D$222)/Assumptions!$B$8,0)</f>
        <v/>
      </c>
      <c r="F106" s="15">
        <f>IFERROR(SUMPRODUCT(('CDF grid 2025'!$C$5:$C$222="UM")*'CDF grid 2025'!$D$5:$D$222*('CDF grid 2025'!BN$5:BN$222-'CDF grid 2025'!BM$5:BM$222))/SUMPRODUCT(('CDF grid 2025'!$C$5:$C$222="UM")*'CDF grid 2025'!$D$5:$D$222)/Assumptions!$B$8,0)</f>
        <v/>
      </c>
      <c r="G106" s="15">
        <f>IFERROR(SUMPRODUCT(('CDF grid 2025'!$C$5:$C$222="H")*'CDF grid 2025'!$D$5:$D$222*('CDF grid 2025'!BN$5:BN$222-'CDF grid 2025'!BM$5:BM$222))/SUMPRODUCT(('CDF grid 2025'!$C$5:$C$222="H")*'CDF grid 2025'!$D$5:$D$222)/Assumptions!$B$8,0)</f>
        <v/>
      </c>
      <c r="I106" s="15">
        <f>SUMPRODUCT($AC$5:$AC$85,D66:D146)</f>
        <v/>
      </c>
      <c r="J106" s="15">
        <f>SUMPRODUCT($AC$5:$AC$85,E66:E146)</f>
        <v/>
      </c>
      <c r="K106" s="15">
        <f>SUMPRODUCT($AC$5:$AC$85,F66:F146)</f>
        <v/>
      </c>
      <c r="L106" s="15">
        <f>SUMPRODUCT($AC$5:$AC$85,G66:G146)</f>
        <v/>
      </c>
      <c r="M106" s="15">
        <f>MAX(I106:L106)</f>
        <v/>
      </c>
      <c r="N106" s="5">
        <f>IF(M106&gt;Assumptions!$B$5,MATCH(M106,I106:L106,0),0)</f>
        <v/>
      </c>
      <c r="O106">
        <f>(A106&gt;=$B$288)*(N106&gt;=2)</f>
        <v/>
      </c>
      <c r="P106">
        <f>(A106&gt;=$C$288)*(N106&gt;=3)</f>
        <v/>
      </c>
      <c r="Q106">
        <f>(A106&gt;=$D$288)*(N106&gt;=4)</f>
        <v/>
      </c>
    </row>
    <row r="107">
      <c r="A107" s="5" t="n">
        <v>62</v>
      </c>
      <c r="B107" s="14">
        <f>('CDF grid 2025'!BN$4+'CDF grid 2025'!BO$4)/2</f>
        <v/>
      </c>
      <c r="C107" s="8">
        <f>EXP(B107)</f>
        <v/>
      </c>
      <c r="D107" s="15">
        <f>IFERROR(SUMPRODUCT(('CDF grid 2025'!$C$5:$C$222="L")*'CDF grid 2025'!$D$5:$D$222*('CDF grid 2025'!BO$5:BO$222-'CDF grid 2025'!BN$5:BN$222))/SUMPRODUCT(('CDF grid 2025'!$C$5:$C$222="L")*'CDF grid 2025'!$D$5:$D$222)/Assumptions!$B$8,0)</f>
        <v/>
      </c>
      <c r="E107" s="15">
        <f>IFERROR(SUMPRODUCT(('CDF grid 2025'!$C$5:$C$222="LM")*'CDF grid 2025'!$D$5:$D$222*('CDF grid 2025'!BO$5:BO$222-'CDF grid 2025'!BN$5:BN$222))/SUMPRODUCT(('CDF grid 2025'!$C$5:$C$222="LM")*'CDF grid 2025'!$D$5:$D$222)/Assumptions!$B$8,0)</f>
        <v/>
      </c>
      <c r="F107" s="15">
        <f>IFERROR(SUMPRODUCT(('CDF grid 2025'!$C$5:$C$222="UM")*'CDF grid 2025'!$D$5:$D$222*('CDF grid 2025'!BO$5:BO$222-'CDF grid 2025'!BN$5:BN$222))/SUMPRODUCT(('CDF grid 2025'!$C$5:$C$222="UM")*'CDF grid 2025'!$D$5:$D$222)/Assumptions!$B$8,0)</f>
        <v/>
      </c>
      <c r="G107" s="15">
        <f>IFERROR(SUMPRODUCT(('CDF grid 2025'!$C$5:$C$222="H")*'CDF grid 2025'!$D$5:$D$222*('CDF grid 2025'!BO$5:BO$222-'CDF grid 2025'!BN$5:BN$222))/SUMPRODUCT(('CDF grid 2025'!$C$5:$C$222="H")*'CDF grid 2025'!$D$5:$D$222)/Assumptions!$B$8,0)</f>
        <v/>
      </c>
      <c r="I107" s="15">
        <f>SUMPRODUCT($AC$5:$AC$85,D67:D147)</f>
        <v/>
      </c>
      <c r="J107" s="15">
        <f>SUMPRODUCT($AC$5:$AC$85,E67:E147)</f>
        <v/>
      </c>
      <c r="K107" s="15">
        <f>SUMPRODUCT($AC$5:$AC$85,F67:F147)</f>
        <v/>
      </c>
      <c r="L107" s="15">
        <f>SUMPRODUCT($AC$5:$AC$85,G67:G147)</f>
        <v/>
      </c>
      <c r="M107" s="15">
        <f>MAX(I107:L107)</f>
        <v/>
      </c>
      <c r="N107" s="5">
        <f>IF(M107&gt;Assumptions!$B$5,MATCH(M107,I107:L107,0),0)</f>
        <v/>
      </c>
      <c r="O107">
        <f>(A107&gt;=$B$288)*(N107&gt;=2)</f>
        <v/>
      </c>
      <c r="P107">
        <f>(A107&gt;=$C$288)*(N107&gt;=3)</f>
        <v/>
      </c>
      <c r="Q107">
        <f>(A107&gt;=$D$288)*(N107&gt;=4)</f>
        <v/>
      </c>
    </row>
    <row r="108">
      <c r="A108" s="5" t="n">
        <v>63</v>
      </c>
      <c r="B108" s="14">
        <f>('CDF grid 2025'!BO$4+'CDF grid 2025'!BP$4)/2</f>
        <v/>
      </c>
      <c r="C108" s="8">
        <f>EXP(B108)</f>
        <v/>
      </c>
      <c r="D108" s="15">
        <f>IFERROR(SUMPRODUCT(('CDF grid 2025'!$C$5:$C$222="L")*'CDF grid 2025'!$D$5:$D$222*('CDF grid 2025'!BP$5:BP$222-'CDF grid 2025'!BO$5:BO$222))/SUMPRODUCT(('CDF grid 2025'!$C$5:$C$222="L")*'CDF grid 2025'!$D$5:$D$222)/Assumptions!$B$8,0)</f>
        <v/>
      </c>
      <c r="E108" s="15">
        <f>IFERROR(SUMPRODUCT(('CDF grid 2025'!$C$5:$C$222="LM")*'CDF grid 2025'!$D$5:$D$222*('CDF grid 2025'!BP$5:BP$222-'CDF grid 2025'!BO$5:BO$222))/SUMPRODUCT(('CDF grid 2025'!$C$5:$C$222="LM")*'CDF grid 2025'!$D$5:$D$222)/Assumptions!$B$8,0)</f>
        <v/>
      </c>
      <c r="F108" s="15">
        <f>IFERROR(SUMPRODUCT(('CDF grid 2025'!$C$5:$C$222="UM")*'CDF grid 2025'!$D$5:$D$222*('CDF grid 2025'!BP$5:BP$222-'CDF grid 2025'!BO$5:BO$222))/SUMPRODUCT(('CDF grid 2025'!$C$5:$C$222="UM")*'CDF grid 2025'!$D$5:$D$222)/Assumptions!$B$8,0)</f>
        <v/>
      </c>
      <c r="G108" s="15">
        <f>IFERROR(SUMPRODUCT(('CDF grid 2025'!$C$5:$C$222="H")*'CDF grid 2025'!$D$5:$D$222*('CDF grid 2025'!BP$5:BP$222-'CDF grid 2025'!BO$5:BO$222))/SUMPRODUCT(('CDF grid 2025'!$C$5:$C$222="H")*'CDF grid 2025'!$D$5:$D$222)/Assumptions!$B$8,0)</f>
        <v/>
      </c>
      <c r="I108" s="15">
        <f>SUMPRODUCT($AC$5:$AC$85,D68:D148)</f>
        <v/>
      </c>
      <c r="J108" s="15">
        <f>SUMPRODUCT($AC$5:$AC$85,E68:E148)</f>
        <v/>
      </c>
      <c r="K108" s="15">
        <f>SUMPRODUCT($AC$5:$AC$85,F68:F148)</f>
        <v/>
      </c>
      <c r="L108" s="15">
        <f>SUMPRODUCT($AC$5:$AC$85,G68:G148)</f>
        <v/>
      </c>
      <c r="M108" s="15">
        <f>MAX(I108:L108)</f>
        <v/>
      </c>
      <c r="N108" s="5">
        <f>IF(M108&gt;Assumptions!$B$5,MATCH(M108,I108:L108,0),0)</f>
        <v/>
      </c>
      <c r="O108">
        <f>(A108&gt;=$B$288)*(N108&gt;=2)</f>
        <v/>
      </c>
      <c r="P108">
        <f>(A108&gt;=$C$288)*(N108&gt;=3)</f>
        <v/>
      </c>
      <c r="Q108">
        <f>(A108&gt;=$D$288)*(N108&gt;=4)</f>
        <v/>
      </c>
    </row>
    <row r="109">
      <c r="A109" s="5" t="n">
        <v>64</v>
      </c>
      <c r="B109" s="14">
        <f>('CDF grid 2025'!BP$4+'CDF grid 2025'!BQ$4)/2</f>
        <v/>
      </c>
      <c r="C109" s="8">
        <f>EXP(B109)</f>
        <v/>
      </c>
      <c r="D109" s="15">
        <f>IFERROR(SUMPRODUCT(('CDF grid 2025'!$C$5:$C$222="L")*'CDF grid 2025'!$D$5:$D$222*('CDF grid 2025'!BQ$5:BQ$222-'CDF grid 2025'!BP$5:BP$222))/SUMPRODUCT(('CDF grid 2025'!$C$5:$C$222="L")*'CDF grid 2025'!$D$5:$D$222)/Assumptions!$B$8,0)</f>
        <v/>
      </c>
      <c r="E109" s="15">
        <f>IFERROR(SUMPRODUCT(('CDF grid 2025'!$C$5:$C$222="LM")*'CDF grid 2025'!$D$5:$D$222*('CDF grid 2025'!BQ$5:BQ$222-'CDF grid 2025'!BP$5:BP$222))/SUMPRODUCT(('CDF grid 2025'!$C$5:$C$222="LM")*'CDF grid 2025'!$D$5:$D$222)/Assumptions!$B$8,0)</f>
        <v/>
      </c>
      <c r="F109" s="15">
        <f>IFERROR(SUMPRODUCT(('CDF grid 2025'!$C$5:$C$222="UM")*'CDF grid 2025'!$D$5:$D$222*('CDF grid 2025'!BQ$5:BQ$222-'CDF grid 2025'!BP$5:BP$222))/SUMPRODUCT(('CDF grid 2025'!$C$5:$C$222="UM")*'CDF grid 2025'!$D$5:$D$222)/Assumptions!$B$8,0)</f>
        <v/>
      </c>
      <c r="G109" s="15">
        <f>IFERROR(SUMPRODUCT(('CDF grid 2025'!$C$5:$C$222="H")*'CDF grid 2025'!$D$5:$D$222*('CDF grid 2025'!BQ$5:BQ$222-'CDF grid 2025'!BP$5:BP$222))/SUMPRODUCT(('CDF grid 2025'!$C$5:$C$222="H")*'CDF grid 2025'!$D$5:$D$222)/Assumptions!$B$8,0)</f>
        <v/>
      </c>
      <c r="I109" s="15">
        <f>SUMPRODUCT($AC$5:$AC$85,D69:D149)</f>
        <v/>
      </c>
      <c r="J109" s="15">
        <f>SUMPRODUCT($AC$5:$AC$85,E69:E149)</f>
        <v/>
      </c>
      <c r="K109" s="15">
        <f>SUMPRODUCT($AC$5:$AC$85,F69:F149)</f>
        <v/>
      </c>
      <c r="L109" s="15">
        <f>SUMPRODUCT($AC$5:$AC$85,G69:G149)</f>
        <v/>
      </c>
      <c r="M109" s="15">
        <f>MAX(I109:L109)</f>
        <v/>
      </c>
      <c r="N109" s="5">
        <f>IF(M109&gt;Assumptions!$B$5,MATCH(M109,I109:L109,0),0)</f>
        <v/>
      </c>
      <c r="O109">
        <f>(A109&gt;=$B$288)*(N109&gt;=2)</f>
        <v/>
      </c>
      <c r="P109">
        <f>(A109&gt;=$C$288)*(N109&gt;=3)</f>
        <v/>
      </c>
      <c r="Q109">
        <f>(A109&gt;=$D$288)*(N109&gt;=4)</f>
        <v/>
      </c>
    </row>
    <row r="110">
      <c r="A110" s="5" t="n">
        <v>65</v>
      </c>
      <c r="B110" s="14">
        <f>('CDF grid 2025'!BQ$4+'CDF grid 2025'!BR$4)/2</f>
        <v/>
      </c>
      <c r="C110" s="8">
        <f>EXP(B110)</f>
        <v/>
      </c>
      <c r="D110" s="15">
        <f>IFERROR(SUMPRODUCT(('CDF grid 2025'!$C$5:$C$222="L")*'CDF grid 2025'!$D$5:$D$222*('CDF grid 2025'!BR$5:BR$222-'CDF grid 2025'!BQ$5:BQ$222))/SUMPRODUCT(('CDF grid 2025'!$C$5:$C$222="L")*'CDF grid 2025'!$D$5:$D$222)/Assumptions!$B$8,0)</f>
        <v/>
      </c>
      <c r="E110" s="15">
        <f>IFERROR(SUMPRODUCT(('CDF grid 2025'!$C$5:$C$222="LM")*'CDF grid 2025'!$D$5:$D$222*('CDF grid 2025'!BR$5:BR$222-'CDF grid 2025'!BQ$5:BQ$222))/SUMPRODUCT(('CDF grid 2025'!$C$5:$C$222="LM")*'CDF grid 2025'!$D$5:$D$222)/Assumptions!$B$8,0)</f>
        <v/>
      </c>
      <c r="F110" s="15">
        <f>IFERROR(SUMPRODUCT(('CDF grid 2025'!$C$5:$C$222="UM")*'CDF grid 2025'!$D$5:$D$222*('CDF grid 2025'!BR$5:BR$222-'CDF grid 2025'!BQ$5:BQ$222))/SUMPRODUCT(('CDF grid 2025'!$C$5:$C$222="UM")*'CDF grid 2025'!$D$5:$D$222)/Assumptions!$B$8,0)</f>
        <v/>
      </c>
      <c r="G110" s="15">
        <f>IFERROR(SUMPRODUCT(('CDF grid 2025'!$C$5:$C$222="H")*'CDF grid 2025'!$D$5:$D$222*('CDF grid 2025'!BR$5:BR$222-'CDF grid 2025'!BQ$5:BQ$222))/SUMPRODUCT(('CDF grid 2025'!$C$5:$C$222="H")*'CDF grid 2025'!$D$5:$D$222)/Assumptions!$B$8,0)</f>
        <v/>
      </c>
      <c r="I110" s="15">
        <f>SUMPRODUCT($AC$5:$AC$85,D70:D150)</f>
        <v/>
      </c>
      <c r="J110" s="15">
        <f>SUMPRODUCT($AC$5:$AC$85,E70:E150)</f>
        <v/>
      </c>
      <c r="K110" s="15">
        <f>SUMPRODUCT($AC$5:$AC$85,F70:F150)</f>
        <v/>
      </c>
      <c r="L110" s="15">
        <f>SUMPRODUCT($AC$5:$AC$85,G70:G150)</f>
        <v/>
      </c>
      <c r="M110" s="15">
        <f>MAX(I110:L110)</f>
        <v/>
      </c>
      <c r="N110" s="5">
        <f>IF(M110&gt;Assumptions!$B$5,MATCH(M110,I110:L110,0),0)</f>
        <v/>
      </c>
      <c r="O110">
        <f>(A110&gt;=$B$288)*(N110&gt;=2)</f>
        <v/>
      </c>
      <c r="P110">
        <f>(A110&gt;=$C$288)*(N110&gt;=3)</f>
        <v/>
      </c>
      <c r="Q110">
        <f>(A110&gt;=$D$288)*(N110&gt;=4)</f>
        <v/>
      </c>
    </row>
    <row r="111">
      <c r="A111" s="5" t="n">
        <v>66</v>
      </c>
      <c r="B111" s="14">
        <f>('CDF grid 2025'!BR$4+'CDF grid 2025'!BS$4)/2</f>
        <v/>
      </c>
      <c r="C111" s="8">
        <f>EXP(B111)</f>
        <v/>
      </c>
      <c r="D111" s="15">
        <f>IFERROR(SUMPRODUCT(('CDF grid 2025'!$C$5:$C$222="L")*'CDF grid 2025'!$D$5:$D$222*('CDF grid 2025'!BS$5:BS$222-'CDF grid 2025'!BR$5:BR$222))/SUMPRODUCT(('CDF grid 2025'!$C$5:$C$222="L")*'CDF grid 2025'!$D$5:$D$222)/Assumptions!$B$8,0)</f>
        <v/>
      </c>
      <c r="E111" s="15">
        <f>IFERROR(SUMPRODUCT(('CDF grid 2025'!$C$5:$C$222="LM")*'CDF grid 2025'!$D$5:$D$222*('CDF grid 2025'!BS$5:BS$222-'CDF grid 2025'!BR$5:BR$222))/SUMPRODUCT(('CDF grid 2025'!$C$5:$C$222="LM")*'CDF grid 2025'!$D$5:$D$222)/Assumptions!$B$8,0)</f>
        <v/>
      </c>
      <c r="F111" s="15">
        <f>IFERROR(SUMPRODUCT(('CDF grid 2025'!$C$5:$C$222="UM")*'CDF grid 2025'!$D$5:$D$222*('CDF grid 2025'!BS$5:BS$222-'CDF grid 2025'!BR$5:BR$222))/SUMPRODUCT(('CDF grid 2025'!$C$5:$C$222="UM")*'CDF grid 2025'!$D$5:$D$222)/Assumptions!$B$8,0)</f>
        <v/>
      </c>
      <c r="G111" s="15">
        <f>IFERROR(SUMPRODUCT(('CDF grid 2025'!$C$5:$C$222="H")*'CDF grid 2025'!$D$5:$D$222*('CDF grid 2025'!BS$5:BS$222-'CDF grid 2025'!BR$5:BR$222))/SUMPRODUCT(('CDF grid 2025'!$C$5:$C$222="H")*'CDF grid 2025'!$D$5:$D$222)/Assumptions!$B$8,0)</f>
        <v/>
      </c>
      <c r="I111" s="15">
        <f>SUMPRODUCT($AC$5:$AC$85,D71:D151)</f>
        <v/>
      </c>
      <c r="J111" s="15">
        <f>SUMPRODUCT($AC$5:$AC$85,E71:E151)</f>
        <v/>
      </c>
      <c r="K111" s="15">
        <f>SUMPRODUCT($AC$5:$AC$85,F71:F151)</f>
        <v/>
      </c>
      <c r="L111" s="15">
        <f>SUMPRODUCT($AC$5:$AC$85,G71:G151)</f>
        <v/>
      </c>
      <c r="M111" s="15">
        <f>MAX(I111:L111)</f>
        <v/>
      </c>
      <c r="N111" s="5">
        <f>IF(M111&gt;Assumptions!$B$5,MATCH(M111,I111:L111,0),0)</f>
        <v/>
      </c>
      <c r="O111">
        <f>(A111&gt;=$B$288)*(N111&gt;=2)</f>
        <v/>
      </c>
      <c r="P111">
        <f>(A111&gt;=$C$288)*(N111&gt;=3)</f>
        <v/>
      </c>
      <c r="Q111">
        <f>(A111&gt;=$D$288)*(N111&gt;=4)</f>
        <v/>
      </c>
    </row>
    <row r="112">
      <c r="A112" s="5" t="n">
        <v>67</v>
      </c>
      <c r="B112" s="14">
        <f>('CDF grid 2025'!BS$4+'CDF grid 2025'!BT$4)/2</f>
        <v/>
      </c>
      <c r="C112" s="8">
        <f>EXP(B112)</f>
        <v/>
      </c>
      <c r="D112" s="15">
        <f>IFERROR(SUMPRODUCT(('CDF grid 2025'!$C$5:$C$222="L")*'CDF grid 2025'!$D$5:$D$222*('CDF grid 2025'!BT$5:BT$222-'CDF grid 2025'!BS$5:BS$222))/SUMPRODUCT(('CDF grid 2025'!$C$5:$C$222="L")*'CDF grid 2025'!$D$5:$D$222)/Assumptions!$B$8,0)</f>
        <v/>
      </c>
      <c r="E112" s="15">
        <f>IFERROR(SUMPRODUCT(('CDF grid 2025'!$C$5:$C$222="LM")*'CDF grid 2025'!$D$5:$D$222*('CDF grid 2025'!BT$5:BT$222-'CDF grid 2025'!BS$5:BS$222))/SUMPRODUCT(('CDF grid 2025'!$C$5:$C$222="LM")*'CDF grid 2025'!$D$5:$D$222)/Assumptions!$B$8,0)</f>
        <v/>
      </c>
      <c r="F112" s="15">
        <f>IFERROR(SUMPRODUCT(('CDF grid 2025'!$C$5:$C$222="UM")*'CDF grid 2025'!$D$5:$D$222*('CDF grid 2025'!BT$5:BT$222-'CDF grid 2025'!BS$5:BS$222))/SUMPRODUCT(('CDF grid 2025'!$C$5:$C$222="UM")*'CDF grid 2025'!$D$5:$D$222)/Assumptions!$B$8,0)</f>
        <v/>
      </c>
      <c r="G112" s="15">
        <f>IFERROR(SUMPRODUCT(('CDF grid 2025'!$C$5:$C$222="H")*'CDF grid 2025'!$D$5:$D$222*('CDF grid 2025'!BT$5:BT$222-'CDF grid 2025'!BS$5:BS$222))/SUMPRODUCT(('CDF grid 2025'!$C$5:$C$222="H")*'CDF grid 2025'!$D$5:$D$222)/Assumptions!$B$8,0)</f>
        <v/>
      </c>
      <c r="I112" s="15">
        <f>SUMPRODUCT($AC$5:$AC$85,D72:D152)</f>
        <v/>
      </c>
      <c r="J112" s="15">
        <f>SUMPRODUCT($AC$5:$AC$85,E72:E152)</f>
        <v/>
      </c>
      <c r="K112" s="15">
        <f>SUMPRODUCT($AC$5:$AC$85,F72:F152)</f>
        <v/>
      </c>
      <c r="L112" s="15">
        <f>SUMPRODUCT($AC$5:$AC$85,G72:G152)</f>
        <v/>
      </c>
      <c r="M112" s="15">
        <f>MAX(I112:L112)</f>
        <v/>
      </c>
      <c r="N112" s="5">
        <f>IF(M112&gt;Assumptions!$B$5,MATCH(M112,I112:L112,0),0)</f>
        <v/>
      </c>
      <c r="O112">
        <f>(A112&gt;=$B$288)*(N112&gt;=2)</f>
        <v/>
      </c>
      <c r="P112">
        <f>(A112&gt;=$C$288)*(N112&gt;=3)</f>
        <v/>
      </c>
      <c r="Q112">
        <f>(A112&gt;=$D$288)*(N112&gt;=4)</f>
        <v/>
      </c>
    </row>
    <row r="113">
      <c r="A113" s="5" t="n">
        <v>68</v>
      </c>
      <c r="B113" s="14">
        <f>('CDF grid 2025'!BT$4+'CDF grid 2025'!BU$4)/2</f>
        <v/>
      </c>
      <c r="C113" s="8">
        <f>EXP(B113)</f>
        <v/>
      </c>
      <c r="D113" s="15">
        <f>IFERROR(SUMPRODUCT(('CDF grid 2025'!$C$5:$C$222="L")*'CDF grid 2025'!$D$5:$D$222*('CDF grid 2025'!BU$5:BU$222-'CDF grid 2025'!BT$5:BT$222))/SUMPRODUCT(('CDF grid 2025'!$C$5:$C$222="L")*'CDF grid 2025'!$D$5:$D$222)/Assumptions!$B$8,0)</f>
        <v/>
      </c>
      <c r="E113" s="15">
        <f>IFERROR(SUMPRODUCT(('CDF grid 2025'!$C$5:$C$222="LM")*'CDF grid 2025'!$D$5:$D$222*('CDF grid 2025'!BU$5:BU$222-'CDF grid 2025'!BT$5:BT$222))/SUMPRODUCT(('CDF grid 2025'!$C$5:$C$222="LM")*'CDF grid 2025'!$D$5:$D$222)/Assumptions!$B$8,0)</f>
        <v/>
      </c>
      <c r="F113" s="15">
        <f>IFERROR(SUMPRODUCT(('CDF grid 2025'!$C$5:$C$222="UM")*'CDF grid 2025'!$D$5:$D$222*('CDF grid 2025'!BU$5:BU$222-'CDF grid 2025'!BT$5:BT$222))/SUMPRODUCT(('CDF grid 2025'!$C$5:$C$222="UM")*'CDF grid 2025'!$D$5:$D$222)/Assumptions!$B$8,0)</f>
        <v/>
      </c>
      <c r="G113" s="15">
        <f>IFERROR(SUMPRODUCT(('CDF grid 2025'!$C$5:$C$222="H")*'CDF grid 2025'!$D$5:$D$222*('CDF grid 2025'!BU$5:BU$222-'CDF grid 2025'!BT$5:BT$222))/SUMPRODUCT(('CDF grid 2025'!$C$5:$C$222="H")*'CDF grid 2025'!$D$5:$D$222)/Assumptions!$B$8,0)</f>
        <v/>
      </c>
      <c r="I113" s="15">
        <f>SUMPRODUCT($AC$5:$AC$85,D73:D153)</f>
        <v/>
      </c>
      <c r="J113" s="15">
        <f>SUMPRODUCT($AC$5:$AC$85,E73:E153)</f>
        <v/>
      </c>
      <c r="K113" s="15">
        <f>SUMPRODUCT($AC$5:$AC$85,F73:F153)</f>
        <v/>
      </c>
      <c r="L113" s="15">
        <f>SUMPRODUCT($AC$5:$AC$85,G73:G153)</f>
        <v/>
      </c>
      <c r="M113" s="15">
        <f>MAX(I113:L113)</f>
        <v/>
      </c>
      <c r="N113" s="5">
        <f>IF(M113&gt;Assumptions!$B$5,MATCH(M113,I113:L113,0),0)</f>
        <v/>
      </c>
      <c r="O113">
        <f>(A113&gt;=$B$288)*(N113&gt;=2)</f>
        <v/>
      </c>
      <c r="P113">
        <f>(A113&gt;=$C$288)*(N113&gt;=3)</f>
        <v/>
      </c>
      <c r="Q113">
        <f>(A113&gt;=$D$288)*(N113&gt;=4)</f>
        <v/>
      </c>
    </row>
    <row r="114">
      <c r="A114" s="5" t="n">
        <v>69</v>
      </c>
      <c r="B114" s="14">
        <f>('CDF grid 2025'!BU$4+'CDF grid 2025'!BV$4)/2</f>
        <v/>
      </c>
      <c r="C114" s="8">
        <f>EXP(B114)</f>
        <v/>
      </c>
      <c r="D114" s="15">
        <f>IFERROR(SUMPRODUCT(('CDF grid 2025'!$C$5:$C$222="L")*'CDF grid 2025'!$D$5:$D$222*('CDF grid 2025'!BV$5:BV$222-'CDF grid 2025'!BU$5:BU$222))/SUMPRODUCT(('CDF grid 2025'!$C$5:$C$222="L")*'CDF grid 2025'!$D$5:$D$222)/Assumptions!$B$8,0)</f>
        <v/>
      </c>
      <c r="E114" s="15">
        <f>IFERROR(SUMPRODUCT(('CDF grid 2025'!$C$5:$C$222="LM")*'CDF grid 2025'!$D$5:$D$222*('CDF grid 2025'!BV$5:BV$222-'CDF grid 2025'!BU$5:BU$222))/SUMPRODUCT(('CDF grid 2025'!$C$5:$C$222="LM")*'CDF grid 2025'!$D$5:$D$222)/Assumptions!$B$8,0)</f>
        <v/>
      </c>
      <c r="F114" s="15">
        <f>IFERROR(SUMPRODUCT(('CDF grid 2025'!$C$5:$C$222="UM")*'CDF grid 2025'!$D$5:$D$222*('CDF grid 2025'!BV$5:BV$222-'CDF grid 2025'!BU$5:BU$222))/SUMPRODUCT(('CDF grid 2025'!$C$5:$C$222="UM")*'CDF grid 2025'!$D$5:$D$222)/Assumptions!$B$8,0)</f>
        <v/>
      </c>
      <c r="G114" s="15">
        <f>IFERROR(SUMPRODUCT(('CDF grid 2025'!$C$5:$C$222="H")*'CDF grid 2025'!$D$5:$D$222*('CDF grid 2025'!BV$5:BV$222-'CDF grid 2025'!BU$5:BU$222))/SUMPRODUCT(('CDF grid 2025'!$C$5:$C$222="H")*'CDF grid 2025'!$D$5:$D$222)/Assumptions!$B$8,0)</f>
        <v/>
      </c>
      <c r="I114" s="15">
        <f>SUMPRODUCT($AC$5:$AC$85,D74:D154)</f>
        <v/>
      </c>
      <c r="J114" s="15">
        <f>SUMPRODUCT($AC$5:$AC$85,E74:E154)</f>
        <v/>
      </c>
      <c r="K114" s="15">
        <f>SUMPRODUCT($AC$5:$AC$85,F74:F154)</f>
        <v/>
      </c>
      <c r="L114" s="15">
        <f>SUMPRODUCT($AC$5:$AC$85,G74:G154)</f>
        <v/>
      </c>
      <c r="M114" s="15">
        <f>MAX(I114:L114)</f>
        <v/>
      </c>
      <c r="N114" s="5">
        <f>IF(M114&gt;Assumptions!$B$5,MATCH(M114,I114:L114,0),0)</f>
        <v/>
      </c>
      <c r="O114">
        <f>(A114&gt;=$B$288)*(N114&gt;=2)</f>
        <v/>
      </c>
      <c r="P114">
        <f>(A114&gt;=$C$288)*(N114&gt;=3)</f>
        <v/>
      </c>
      <c r="Q114">
        <f>(A114&gt;=$D$288)*(N114&gt;=4)</f>
        <v/>
      </c>
    </row>
    <row r="115">
      <c r="A115" s="5" t="n">
        <v>70</v>
      </c>
      <c r="B115" s="14">
        <f>('CDF grid 2025'!BV$4+'CDF grid 2025'!BW$4)/2</f>
        <v/>
      </c>
      <c r="C115" s="8">
        <f>EXP(B115)</f>
        <v/>
      </c>
      <c r="D115" s="15">
        <f>IFERROR(SUMPRODUCT(('CDF grid 2025'!$C$5:$C$222="L")*'CDF grid 2025'!$D$5:$D$222*('CDF grid 2025'!BW$5:BW$222-'CDF grid 2025'!BV$5:BV$222))/SUMPRODUCT(('CDF grid 2025'!$C$5:$C$222="L")*'CDF grid 2025'!$D$5:$D$222)/Assumptions!$B$8,0)</f>
        <v/>
      </c>
      <c r="E115" s="15">
        <f>IFERROR(SUMPRODUCT(('CDF grid 2025'!$C$5:$C$222="LM")*'CDF grid 2025'!$D$5:$D$222*('CDF grid 2025'!BW$5:BW$222-'CDF grid 2025'!BV$5:BV$222))/SUMPRODUCT(('CDF grid 2025'!$C$5:$C$222="LM")*'CDF grid 2025'!$D$5:$D$222)/Assumptions!$B$8,0)</f>
        <v/>
      </c>
      <c r="F115" s="15">
        <f>IFERROR(SUMPRODUCT(('CDF grid 2025'!$C$5:$C$222="UM")*'CDF grid 2025'!$D$5:$D$222*('CDF grid 2025'!BW$5:BW$222-'CDF grid 2025'!BV$5:BV$222))/SUMPRODUCT(('CDF grid 2025'!$C$5:$C$222="UM")*'CDF grid 2025'!$D$5:$D$222)/Assumptions!$B$8,0)</f>
        <v/>
      </c>
      <c r="G115" s="15">
        <f>IFERROR(SUMPRODUCT(('CDF grid 2025'!$C$5:$C$222="H")*'CDF grid 2025'!$D$5:$D$222*('CDF grid 2025'!BW$5:BW$222-'CDF grid 2025'!BV$5:BV$222))/SUMPRODUCT(('CDF grid 2025'!$C$5:$C$222="H")*'CDF grid 2025'!$D$5:$D$222)/Assumptions!$B$8,0)</f>
        <v/>
      </c>
      <c r="I115" s="15">
        <f>SUMPRODUCT($AC$5:$AC$85,D75:D155)</f>
        <v/>
      </c>
      <c r="J115" s="15">
        <f>SUMPRODUCT($AC$5:$AC$85,E75:E155)</f>
        <v/>
      </c>
      <c r="K115" s="15">
        <f>SUMPRODUCT($AC$5:$AC$85,F75:F155)</f>
        <v/>
      </c>
      <c r="L115" s="15">
        <f>SUMPRODUCT($AC$5:$AC$85,G75:G155)</f>
        <v/>
      </c>
      <c r="M115" s="15">
        <f>MAX(I115:L115)</f>
        <v/>
      </c>
      <c r="N115" s="5">
        <f>IF(M115&gt;Assumptions!$B$5,MATCH(M115,I115:L115,0),0)</f>
        <v/>
      </c>
      <c r="O115">
        <f>(A115&gt;=$B$288)*(N115&gt;=2)</f>
        <v/>
      </c>
      <c r="P115">
        <f>(A115&gt;=$C$288)*(N115&gt;=3)</f>
        <v/>
      </c>
      <c r="Q115">
        <f>(A115&gt;=$D$288)*(N115&gt;=4)</f>
        <v/>
      </c>
    </row>
    <row r="116">
      <c r="A116" s="5" t="n">
        <v>71</v>
      </c>
      <c r="B116" s="14">
        <f>('CDF grid 2025'!BW$4+'CDF grid 2025'!BX$4)/2</f>
        <v/>
      </c>
      <c r="C116" s="8">
        <f>EXP(B116)</f>
        <v/>
      </c>
      <c r="D116" s="15">
        <f>IFERROR(SUMPRODUCT(('CDF grid 2025'!$C$5:$C$222="L")*'CDF grid 2025'!$D$5:$D$222*('CDF grid 2025'!BX$5:BX$222-'CDF grid 2025'!BW$5:BW$222))/SUMPRODUCT(('CDF grid 2025'!$C$5:$C$222="L")*'CDF grid 2025'!$D$5:$D$222)/Assumptions!$B$8,0)</f>
        <v/>
      </c>
      <c r="E116" s="15">
        <f>IFERROR(SUMPRODUCT(('CDF grid 2025'!$C$5:$C$222="LM")*'CDF grid 2025'!$D$5:$D$222*('CDF grid 2025'!BX$5:BX$222-'CDF grid 2025'!BW$5:BW$222))/SUMPRODUCT(('CDF grid 2025'!$C$5:$C$222="LM")*'CDF grid 2025'!$D$5:$D$222)/Assumptions!$B$8,0)</f>
        <v/>
      </c>
      <c r="F116" s="15">
        <f>IFERROR(SUMPRODUCT(('CDF grid 2025'!$C$5:$C$222="UM")*'CDF grid 2025'!$D$5:$D$222*('CDF grid 2025'!BX$5:BX$222-'CDF grid 2025'!BW$5:BW$222))/SUMPRODUCT(('CDF grid 2025'!$C$5:$C$222="UM")*'CDF grid 2025'!$D$5:$D$222)/Assumptions!$B$8,0)</f>
        <v/>
      </c>
      <c r="G116" s="15">
        <f>IFERROR(SUMPRODUCT(('CDF grid 2025'!$C$5:$C$222="H")*'CDF grid 2025'!$D$5:$D$222*('CDF grid 2025'!BX$5:BX$222-'CDF grid 2025'!BW$5:BW$222))/SUMPRODUCT(('CDF grid 2025'!$C$5:$C$222="H")*'CDF grid 2025'!$D$5:$D$222)/Assumptions!$B$8,0)</f>
        <v/>
      </c>
      <c r="I116" s="15">
        <f>SUMPRODUCT($AC$5:$AC$85,D76:D156)</f>
        <v/>
      </c>
      <c r="J116" s="15">
        <f>SUMPRODUCT($AC$5:$AC$85,E76:E156)</f>
        <v/>
      </c>
      <c r="K116" s="15">
        <f>SUMPRODUCT($AC$5:$AC$85,F76:F156)</f>
        <v/>
      </c>
      <c r="L116" s="15">
        <f>SUMPRODUCT($AC$5:$AC$85,G76:G156)</f>
        <v/>
      </c>
      <c r="M116" s="15">
        <f>MAX(I116:L116)</f>
        <v/>
      </c>
      <c r="N116" s="5">
        <f>IF(M116&gt;Assumptions!$B$5,MATCH(M116,I116:L116,0),0)</f>
        <v/>
      </c>
      <c r="O116">
        <f>(A116&gt;=$B$288)*(N116&gt;=2)</f>
        <v/>
      </c>
      <c r="P116">
        <f>(A116&gt;=$C$288)*(N116&gt;=3)</f>
        <v/>
      </c>
      <c r="Q116">
        <f>(A116&gt;=$D$288)*(N116&gt;=4)</f>
        <v/>
      </c>
    </row>
    <row r="117">
      <c r="A117" s="5" t="n">
        <v>72</v>
      </c>
      <c r="B117" s="14">
        <f>('CDF grid 2025'!BX$4+'CDF grid 2025'!BY$4)/2</f>
        <v/>
      </c>
      <c r="C117" s="8">
        <f>EXP(B117)</f>
        <v/>
      </c>
      <c r="D117" s="15">
        <f>IFERROR(SUMPRODUCT(('CDF grid 2025'!$C$5:$C$222="L")*'CDF grid 2025'!$D$5:$D$222*('CDF grid 2025'!BY$5:BY$222-'CDF grid 2025'!BX$5:BX$222))/SUMPRODUCT(('CDF grid 2025'!$C$5:$C$222="L")*'CDF grid 2025'!$D$5:$D$222)/Assumptions!$B$8,0)</f>
        <v/>
      </c>
      <c r="E117" s="15">
        <f>IFERROR(SUMPRODUCT(('CDF grid 2025'!$C$5:$C$222="LM")*'CDF grid 2025'!$D$5:$D$222*('CDF grid 2025'!BY$5:BY$222-'CDF grid 2025'!BX$5:BX$222))/SUMPRODUCT(('CDF grid 2025'!$C$5:$C$222="LM")*'CDF grid 2025'!$D$5:$D$222)/Assumptions!$B$8,0)</f>
        <v/>
      </c>
      <c r="F117" s="15">
        <f>IFERROR(SUMPRODUCT(('CDF grid 2025'!$C$5:$C$222="UM")*'CDF grid 2025'!$D$5:$D$222*('CDF grid 2025'!BY$5:BY$222-'CDF grid 2025'!BX$5:BX$222))/SUMPRODUCT(('CDF grid 2025'!$C$5:$C$222="UM")*'CDF grid 2025'!$D$5:$D$222)/Assumptions!$B$8,0)</f>
        <v/>
      </c>
      <c r="G117" s="15">
        <f>IFERROR(SUMPRODUCT(('CDF grid 2025'!$C$5:$C$222="H")*'CDF grid 2025'!$D$5:$D$222*('CDF grid 2025'!BY$5:BY$222-'CDF grid 2025'!BX$5:BX$222))/SUMPRODUCT(('CDF grid 2025'!$C$5:$C$222="H")*'CDF grid 2025'!$D$5:$D$222)/Assumptions!$B$8,0)</f>
        <v/>
      </c>
      <c r="I117" s="15">
        <f>SUMPRODUCT($AC$5:$AC$85,D77:D157)</f>
        <v/>
      </c>
      <c r="J117" s="15">
        <f>SUMPRODUCT($AC$5:$AC$85,E77:E157)</f>
        <v/>
      </c>
      <c r="K117" s="15">
        <f>SUMPRODUCT($AC$5:$AC$85,F77:F157)</f>
        <v/>
      </c>
      <c r="L117" s="15">
        <f>SUMPRODUCT($AC$5:$AC$85,G77:G157)</f>
        <v/>
      </c>
      <c r="M117" s="15">
        <f>MAX(I117:L117)</f>
        <v/>
      </c>
      <c r="N117" s="5">
        <f>IF(M117&gt;Assumptions!$B$5,MATCH(M117,I117:L117,0),0)</f>
        <v/>
      </c>
      <c r="O117">
        <f>(A117&gt;=$B$288)*(N117&gt;=2)</f>
        <v/>
      </c>
      <c r="P117">
        <f>(A117&gt;=$C$288)*(N117&gt;=3)</f>
        <v/>
      </c>
      <c r="Q117">
        <f>(A117&gt;=$D$288)*(N117&gt;=4)</f>
        <v/>
      </c>
    </row>
    <row r="118">
      <c r="A118" s="5" t="n">
        <v>73</v>
      </c>
      <c r="B118" s="14">
        <f>('CDF grid 2025'!BY$4+'CDF grid 2025'!BZ$4)/2</f>
        <v/>
      </c>
      <c r="C118" s="8">
        <f>EXP(B118)</f>
        <v/>
      </c>
      <c r="D118" s="15">
        <f>IFERROR(SUMPRODUCT(('CDF grid 2025'!$C$5:$C$222="L")*'CDF grid 2025'!$D$5:$D$222*('CDF grid 2025'!BZ$5:BZ$222-'CDF grid 2025'!BY$5:BY$222))/SUMPRODUCT(('CDF grid 2025'!$C$5:$C$222="L")*'CDF grid 2025'!$D$5:$D$222)/Assumptions!$B$8,0)</f>
        <v/>
      </c>
      <c r="E118" s="15">
        <f>IFERROR(SUMPRODUCT(('CDF grid 2025'!$C$5:$C$222="LM")*'CDF grid 2025'!$D$5:$D$222*('CDF grid 2025'!BZ$5:BZ$222-'CDF grid 2025'!BY$5:BY$222))/SUMPRODUCT(('CDF grid 2025'!$C$5:$C$222="LM")*'CDF grid 2025'!$D$5:$D$222)/Assumptions!$B$8,0)</f>
        <v/>
      </c>
      <c r="F118" s="15">
        <f>IFERROR(SUMPRODUCT(('CDF grid 2025'!$C$5:$C$222="UM")*'CDF grid 2025'!$D$5:$D$222*('CDF grid 2025'!BZ$5:BZ$222-'CDF grid 2025'!BY$5:BY$222))/SUMPRODUCT(('CDF grid 2025'!$C$5:$C$222="UM")*'CDF grid 2025'!$D$5:$D$222)/Assumptions!$B$8,0)</f>
        <v/>
      </c>
      <c r="G118" s="15">
        <f>IFERROR(SUMPRODUCT(('CDF grid 2025'!$C$5:$C$222="H")*'CDF grid 2025'!$D$5:$D$222*('CDF grid 2025'!BZ$5:BZ$222-'CDF grid 2025'!BY$5:BY$222))/SUMPRODUCT(('CDF grid 2025'!$C$5:$C$222="H")*'CDF grid 2025'!$D$5:$D$222)/Assumptions!$B$8,0)</f>
        <v/>
      </c>
      <c r="I118" s="15">
        <f>SUMPRODUCT($AC$5:$AC$85,D78:D158)</f>
        <v/>
      </c>
      <c r="J118" s="15">
        <f>SUMPRODUCT($AC$5:$AC$85,E78:E158)</f>
        <v/>
      </c>
      <c r="K118" s="15">
        <f>SUMPRODUCT($AC$5:$AC$85,F78:F158)</f>
        <v/>
      </c>
      <c r="L118" s="15">
        <f>SUMPRODUCT($AC$5:$AC$85,G78:G158)</f>
        <v/>
      </c>
      <c r="M118" s="15">
        <f>MAX(I118:L118)</f>
        <v/>
      </c>
      <c r="N118" s="5">
        <f>IF(M118&gt;Assumptions!$B$5,MATCH(M118,I118:L118,0),0)</f>
        <v/>
      </c>
      <c r="O118">
        <f>(A118&gt;=$B$288)*(N118&gt;=2)</f>
        <v/>
      </c>
      <c r="P118">
        <f>(A118&gt;=$C$288)*(N118&gt;=3)</f>
        <v/>
      </c>
      <c r="Q118">
        <f>(A118&gt;=$D$288)*(N118&gt;=4)</f>
        <v/>
      </c>
    </row>
    <row r="119">
      <c r="A119" s="5" t="n">
        <v>74</v>
      </c>
      <c r="B119" s="14">
        <f>('CDF grid 2025'!BZ$4+'CDF grid 2025'!CA$4)/2</f>
        <v/>
      </c>
      <c r="C119" s="8">
        <f>EXP(B119)</f>
        <v/>
      </c>
      <c r="D119" s="15">
        <f>IFERROR(SUMPRODUCT(('CDF grid 2025'!$C$5:$C$222="L")*'CDF grid 2025'!$D$5:$D$222*('CDF grid 2025'!CA$5:CA$222-'CDF grid 2025'!BZ$5:BZ$222))/SUMPRODUCT(('CDF grid 2025'!$C$5:$C$222="L")*'CDF grid 2025'!$D$5:$D$222)/Assumptions!$B$8,0)</f>
        <v/>
      </c>
      <c r="E119" s="15">
        <f>IFERROR(SUMPRODUCT(('CDF grid 2025'!$C$5:$C$222="LM")*'CDF grid 2025'!$D$5:$D$222*('CDF grid 2025'!CA$5:CA$222-'CDF grid 2025'!BZ$5:BZ$222))/SUMPRODUCT(('CDF grid 2025'!$C$5:$C$222="LM")*'CDF grid 2025'!$D$5:$D$222)/Assumptions!$B$8,0)</f>
        <v/>
      </c>
      <c r="F119" s="15">
        <f>IFERROR(SUMPRODUCT(('CDF grid 2025'!$C$5:$C$222="UM")*'CDF grid 2025'!$D$5:$D$222*('CDF grid 2025'!CA$5:CA$222-'CDF grid 2025'!BZ$5:BZ$222))/SUMPRODUCT(('CDF grid 2025'!$C$5:$C$222="UM")*'CDF grid 2025'!$D$5:$D$222)/Assumptions!$B$8,0)</f>
        <v/>
      </c>
      <c r="G119" s="15">
        <f>IFERROR(SUMPRODUCT(('CDF grid 2025'!$C$5:$C$222="H")*'CDF grid 2025'!$D$5:$D$222*('CDF grid 2025'!CA$5:CA$222-'CDF grid 2025'!BZ$5:BZ$222))/SUMPRODUCT(('CDF grid 2025'!$C$5:$C$222="H")*'CDF grid 2025'!$D$5:$D$222)/Assumptions!$B$8,0)</f>
        <v/>
      </c>
      <c r="I119" s="15">
        <f>SUMPRODUCT($AC$5:$AC$85,D79:D159)</f>
        <v/>
      </c>
      <c r="J119" s="15">
        <f>SUMPRODUCT($AC$5:$AC$85,E79:E159)</f>
        <v/>
      </c>
      <c r="K119" s="15">
        <f>SUMPRODUCT($AC$5:$AC$85,F79:F159)</f>
        <v/>
      </c>
      <c r="L119" s="15">
        <f>SUMPRODUCT($AC$5:$AC$85,G79:G159)</f>
        <v/>
      </c>
      <c r="M119" s="15">
        <f>MAX(I119:L119)</f>
        <v/>
      </c>
      <c r="N119" s="5">
        <f>IF(M119&gt;Assumptions!$B$5,MATCH(M119,I119:L119,0),0)</f>
        <v/>
      </c>
      <c r="O119">
        <f>(A119&gt;=$B$288)*(N119&gt;=2)</f>
        <v/>
      </c>
      <c r="P119">
        <f>(A119&gt;=$C$288)*(N119&gt;=3)</f>
        <v/>
      </c>
      <c r="Q119">
        <f>(A119&gt;=$D$288)*(N119&gt;=4)</f>
        <v/>
      </c>
    </row>
    <row r="120">
      <c r="A120" s="5" t="n">
        <v>75</v>
      </c>
      <c r="B120" s="14">
        <f>('CDF grid 2025'!CA$4+'CDF grid 2025'!CB$4)/2</f>
        <v/>
      </c>
      <c r="C120" s="8">
        <f>EXP(B120)</f>
        <v/>
      </c>
      <c r="D120" s="15">
        <f>IFERROR(SUMPRODUCT(('CDF grid 2025'!$C$5:$C$222="L")*'CDF grid 2025'!$D$5:$D$222*('CDF grid 2025'!CB$5:CB$222-'CDF grid 2025'!CA$5:CA$222))/SUMPRODUCT(('CDF grid 2025'!$C$5:$C$222="L")*'CDF grid 2025'!$D$5:$D$222)/Assumptions!$B$8,0)</f>
        <v/>
      </c>
      <c r="E120" s="15">
        <f>IFERROR(SUMPRODUCT(('CDF grid 2025'!$C$5:$C$222="LM")*'CDF grid 2025'!$D$5:$D$222*('CDF grid 2025'!CB$5:CB$222-'CDF grid 2025'!CA$5:CA$222))/SUMPRODUCT(('CDF grid 2025'!$C$5:$C$222="LM")*'CDF grid 2025'!$D$5:$D$222)/Assumptions!$B$8,0)</f>
        <v/>
      </c>
      <c r="F120" s="15">
        <f>IFERROR(SUMPRODUCT(('CDF grid 2025'!$C$5:$C$222="UM")*'CDF grid 2025'!$D$5:$D$222*('CDF grid 2025'!CB$5:CB$222-'CDF grid 2025'!CA$5:CA$222))/SUMPRODUCT(('CDF grid 2025'!$C$5:$C$222="UM")*'CDF grid 2025'!$D$5:$D$222)/Assumptions!$B$8,0)</f>
        <v/>
      </c>
      <c r="G120" s="15">
        <f>IFERROR(SUMPRODUCT(('CDF grid 2025'!$C$5:$C$222="H")*'CDF grid 2025'!$D$5:$D$222*('CDF grid 2025'!CB$5:CB$222-'CDF grid 2025'!CA$5:CA$222))/SUMPRODUCT(('CDF grid 2025'!$C$5:$C$222="H")*'CDF grid 2025'!$D$5:$D$222)/Assumptions!$B$8,0)</f>
        <v/>
      </c>
      <c r="I120" s="15">
        <f>SUMPRODUCT($AC$5:$AC$85,D80:D160)</f>
        <v/>
      </c>
      <c r="J120" s="15">
        <f>SUMPRODUCT($AC$5:$AC$85,E80:E160)</f>
        <v/>
      </c>
      <c r="K120" s="15">
        <f>SUMPRODUCT($AC$5:$AC$85,F80:F160)</f>
        <v/>
      </c>
      <c r="L120" s="15">
        <f>SUMPRODUCT($AC$5:$AC$85,G80:G160)</f>
        <v/>
      </c>
      <c r="M120" s="15">
        <f>MAX(I120:L120)</f>
        <v/>
      </c>
      <c r="N120" s="5">
        <f>IF(M120&gt;Assumptions!$B$5,MATCH(M120,I120:L120,0),0)</f>
        <v/>
      </c>
      <c r="O120">
        <f>(A120&gt;=$B$288)*(N120&gt;=2)</f>
        <v/>
      </c>
      <c r="P120">
        <f>(A120&gt;=$C$288)*(N120&gt;=3)</f>
        <v/>
      </c>
      <c r="Q120">
        <f>(A120&gt;=$D$288)*(N120&gt;=4)</f>
        <v/>
      </c>
    </row>
    <row r="121">
      <c r="A121" s="5" t="n">
        <v>76</v>
      </c>
      <c r="B121" s="14">
        <f>('CDF grid 2025'!CB$4+'CDF grid 2025'!CC$4)/2</f>
        <v/>
      </c>
      <c r="C121" s="8">
        <f>EXP(B121)</f>
        <v/>
      </c>
      <c r="D121" s="15">
        <f>IFERROR(SUMPRODUCT(('CDF grid 2025'!$C$5:$C$222="L")*'CDF grid 2025'!$D$5:$D$222*('CDF grid 2025'!CC$5:CC$222-'CDF grid 2025'!CB$5:CB$222))/SUMPRODUCT(('CDF grid 2025'!$C$5:$C$222="L")*'CDF grid 2025'!$D$5:$D$222)/Assumptions!$B$8,0)</f>
        <v/>
      </c>
      <c r="E121" s="15">
        <f>IFERROR(SUMPRODUCT(('CDF grid 2025'!$C$5:$C$222="LM")*'CDF grid 2025'!$D$5:$D$222*('CDF grid 2025'!CC$5:CC$222-'CDF grid 2025'!CB$5:CB$222))/SUMPRODUCT(('CDF grid 2025'!$C$5:$C$222="LM")*'CDF grid 2025'!$D$5:$D$222)/Assumptions!$B$8,0)</f>
        <v/>
      </c>
      <c r="F121" s="15">
        <f>IFERROR(SUMPRODUCT(('CDF grid 2025'!$C$5:$C$222="UM")*'CDF grid 2025'!$D$5:$D$222*('CDF grid 2025'!CC$5:CC$222-'CDF grid 2025'!CB$5:CB$222))/SUMPRODUCT(('CDF grid 2025'!$C$5:$C$222="UM")*'CDF grid 2025'!$D$5:$D$222)/Assumptions!$B$8,0)</f>
        <v/>
      </c>
      <c r="G121" s="15">
        <f>IFERROR(SUMPRODUCT(('CDF grid 2025'!$C$5:$C$222="H")*'CDF grid 2025'!$D$5:$D$222*('CDF grid 2025'!CC$5:CC$222-'CDF grid 2025'!CB$5:CB$222))/SUMPRODUCT(('CDF grid 2025'!$C$5:$C$222="H")*'CDF grid 2025'!$D$5:$D$222)/Assumptions!$B$8,0)</f>
        <v/>
      </c>
      <c r="I121" s="15">
        <f>SUMPRODUCT($AC$5:$AC$85,D81:D161)</f>
        <v/>
      </c>
      <c r="J121" s="15">
        <f>SUMPRODUCT($AC$5:$AC$85,E81:E161)</f>
        <v/>
      </c>
      <c r="K121" s="15">
        <f>SUMPRODUCT($AC$5:$AC$85,F81:F161)</f>
        <v/>
      </c>
      <c r="L121" s="15">
        <f>SUMPRODUCT($AC$5:$AC$85,G81:G161)</f>
        <v/>
      </c>
      <c r="M121" s="15">
        <f>MAX(I121:L121)</f>
        <v/>
      </c>
      <c r="N121" s="5">
        <f>IF(M121&gt;Assumptions!$B$5,MATCH(M121,I121:L121,0),0)</f>
        <v/>
      </c>
      <c r="O121">
        <f>(A121&gt;=$B$288)*(N121&gt;=2)</f>
        <v/>
      </c>
      <c r="P121">
        <f>(A121&gt;=$C$288)*(N121&gt;=3)</f>
        <v/>
      </c>
      <c r="Q121">
        <f>(A121&gt;=$D$288)*(N121&gt;=4)</f>
        <v/>
      </c>
    </row>
    <row r="122">
      <c r="A122" s="5" t="n">
        <v>77</v>
      </c>
      <c r="B122" s="14">
        <f>('CDF grid 2025'!CC$4+'CDF grid 2025'!CD$4)/2</f>
        <v/>
      </c>
      <c r="C122" s="8">
        <f>EXP(B122)</f>
        <v/>
      </c>
      <c r="D122" s="15">
        <f>IFERROR(SUMPRODUCT(('CDF grid 2025'!$C$5:$C$222="L")*'CDF grid 2025'!$D$5:$D$222*('CDF grid 2025'!CD$5:CD$222-'CDF grid 2025'!CC$5:CC$222))/SUMPRODUCT(('CDF grid 2025'!$C$5:$C$222="L")*'CDF grid 2025'!$D$5:$D$222)/Assumptions!$B$8,0)</f>
        <v/>
      </c>
      <c r="E122" s="15">
        <f>IFERROR(SUMPRODUCT(('CDF grid 2025'!$C$5:$C$222="LM")*'CDF grid 2025'!$D$5:$D$222*('CDF grid 2025'!CD$5:CD$222-'CDF grid 2025'!CC$5:CC$222))/SUMPRODUCT(('CDF grid 2025'!$C$5:$C$222="LM")*'CDF grid 2025'!$D$5:$D$222)/Assumptions!$B$8,0)</f>
        <v/>
      </c>
      <c r="F122" s="15">
        <f>IFERROR(SUMPRODUCT(('CDF grid 2025'!$C$5:$C$222="UM")*'CDF grid 2025'!$D$5:$D$222*('CDF grid 2025'!CD$5:CD$222-'CDF grid 2025'!CC$5:CC$222))/SUMPRODUCT(('CDF grid 2025'!$C$5:$C$222="UM")*'CDF grid 2025'!$D$5:$D$222)/Assumptions!$B$8,0)</f>
        <v/>
      </c>
      <c r="G122" s="15">
        <f>IFERROR(SUMPRODUCT(('CDF grid 2025'!$C$5:$C$222="H")*'CDF grid 2025'!$D$5:$D$222*('CDF grid 2025'!CD$5:CD$222-'CDF grid 2025'!CC$5:CC$222))/SUMPRODUCT(('CDF grid 2025'!$C$5:$C$222="H")*'CDF grid 2025'!$D$5:$D$222)/Assumptions!$B$8,0)</f>
        <v/>
      </c>
      <c r="I122" s="15">
        <f>SUMPRODUCT($AC$5:$AC$85,D82:D162)</f>
        <v/>
      </c>
      <c r="J122" s="15">
        <f>SUMPRODUCT($AC$5:$AC$85,E82:E162)</f>
        <v/>
      </c>
      <c r="K122" s="15">
        <f>SUMPRODUCT($AC$5:$AC$85,F82:F162)</f>
        <v/>
      </c>
      <c r="L122" s="15">
        <f>SUMPRODUCT($AC$5:$AC$85,G82:G162)</f>
        <v/>
      </c>
      <c r="M122" s="15">
        <f>MAX(I122:L122)</f>
        <v/>
      </c>
      <c r="N122" s="5">
        <f>IF(M122&gt;Assumptions!$B$5,MATCH(M122,I122:L122,0),0)</f>
        <v/>
      </c>
      <c r="O122">
        <f>(A122&gt;=$B$288)*(N122&gt;=2)</f>
        <v/>
      </c>
      <c r="P122">
        <f>(A122&gt;=$C$288)*(N122&gt;=3)</f>
        <v/>
      </c>
      <c r="Q122">
        <f>(A122&gt;=$D$288)*(N122&gt;=4)</f>
        <v/>
      </c>
    </row>
    <row r="123">
      <c r="A123" s="5" t="n">
        <v>78</v>
      </c>
      <c r="B123" s="14">
        <f>('CDF grid 2025'!CD$4+'CDF grid 2025'!CE$4)/2</f>
        <v/>
      </c>
      <c r="C123" s="8">
        <f>EXP(B123)</f>
        <v/>
      </c>
      <c r="D123" s="15">
        <f>IFERROR(SUMPRODUCT(('CDF grid 2025'!$C$5:$C$222="L")*'CDF grid 2025'!$D$5:$D$222*('CDF grid 2025'!CE$5:CE$222-'CDF grid 2025'!CD$5:CD$222))/SUMPRODUCT(('CDF grid 2025'!$C$5:$C$222="L")*'CDF grid 2025'!$D$5:$D$222)/Assumptions!$B$8,0)</f>
        <v/>
      </c>
      <c r="E123" s="15">
        <f>IFERROR(SUMPRODUCT(('CDF grid 2025'!$C$5:$C$222="LM")*'CDF grid 2025'!$D$5:$D$222*('CDF grid 2025'!CE$5:CE$222-'CDF grid 2025'!CD$5:CD$222))/SUMPRODUCT(('CDF grid 2025'!$C$5:$C$222="LM")*'CDF grid 2025'!$D$5:$D$222)/Assumptions!$B$8,0)</f>
        <v/>
      </c>
      <c r="F123" s="15">
        <f>IFERROR(SUMPRODUCT(('CDF grid 2025'!$C$5:$C$222="UM")*'CDF grid 2025'!$D$5:$D$222*('CDF grid 2025'!CE$5:CE$222-'CDF grid 2025'!CD$5:CD$222))/SUMPRODUCT(('CDF grid 2025'!$C$5:$C$222="UM")*'CDF grid 2025'!$D$5:$D$222)/Assumptions!$B$8,0)</f>
        <v/>
      </c>
      <c r="G123" s="15">
        <f>IFERROR(SUMPRODUCT(('CDF grid 2025'!$C$5:$C$222="H")*'CDF grid 2025'!$D$5:$D$222*('CDF grid 2025'!CE$5:CE$222-'CDF grid 2025'!CD$5:CD$222))/SUMPRODUCT(('CDF grid 2025'!$C$5:$C$222="H")*'CDF grid 2025'!$D$5:$D$222)/Assumptions!$B$8,0)</f>
        <v/>
      </c>
      <c r="I123" s="15">
        <f>SUMPRODUCT($AC$5:$AC$85,D83:D163)</f>
        <v/>
      </c>
      <c r="J123" s="15">
        <f>SUMPRODUCT($AC$5:$AC$85,E83:E163)</f>
        <v/>
      </c>
      <c r="K123" s="15">
        <f>SUMPRODUCT($AC$5:$AC$85,F83:F163)</f>
        <v/>
      </c>
      <c r="L123" s="15">
        <f>SUMPRODUCT($AC$5:$AC$85,G83:G163)</f>
        <v/>
      </c>
      <c r="M123" s="15">
        <f>MAX(I123:L123)</f>
        <v/>
      </c>
      <c r="N123" s="5">
        <f>IF(M123&gt;Assumptions!$B$5,MATCH(M123,I123:L123,0),0)</f>
        <v/>
      </c>
      <c r="O123">
        <f>(A123&gt;=$B$288)*(N123&gt;=2)</f>
        <v/>
      </c>
      <c r="P123">
        <f>(A123&gt;=$C$288)*(N123&gt;=3)</f>
        <v/>
      </c>
      <c r="Q123">
        <f>(A123&gt;=$D$288)*(N123&gt;=4)</f>
        <v/>
      </c>
    </row>
    <row r="124">
      <c r="A124" s="5" t="n">
        <v>79</v>
      </c>
      <c r="B124" s="14">
        <f>('CDF grid 2025'!CE$4+'CDF grid 2025'!CF$4)/2</f>
        <v/>
      </c>
      <c r="C124" s="8">
        <f>EXP(B124)</f>
        <v/>
      </c>
      <c r="D124" s="15">
        <f>IFERROR(SUMPRODUCT(('CDF grid 2025'!$C$5:$C$222="L")*'CDF grid 2025'!$D$5:$D$222*('CDF grid 2025'!CF$5:CF$222-'CDF grid 2025'!CE$5:CE$222))/SUMPRODUCT(('CDF grid 2025'!$C$5:$C$222="L")*'CDF grid 2025'!$D$5:$D$222)/Assumptions!$B$8,0)</f>
        <v/>
      </c>
      <c r="E124" s="15">
        <f>IFERROR(SUMPRODUCT(('CDF grid 2025'!$C$5:$C$222="LM")*'CDF grid 2025'!$D$5:$D$222*('CDF grid 2025'!CF$5:CF$222-'CDF grid 2025'!CE$5:CE$222))/SUMPRODUCT(('CDF grid 2025'!$C$5:$C$222="LM")*'CDF grid 2025'!$D$5:$D$222)/Assumptions!$B$8,0)</f>
        <v/>
      </c>
      <c r="F124" s="15">
        <f>IFERROR(SUMPRODUCT(('CDF grid 2025'!$C$5:$C$222="UM")*'CDF grid 2025'!$D$5:$D$222*('CDF grid 2025'!CF$5:CF$222-'CDF grid 2025'!CE$5:CE$222))/SUMPRODUCT(('CDF grid 2025'!$C$5:$C$222="UM")*'CDF grid 2025'!$D$5:$D$222)/Assumptions!$B$8,0)</f>
        <v/>
      </c>
      <c r="G124" s="15">
        <f>IFERROR(SUMPRODUCT(('CDF grid 2025'!$C$5:$C$222="H")*'CDF grid 2025'!$D$5:$D$222*('CDF grid 2025'!CF$5:CF$222-'CDF grid 2025'!CE$5:CE$222))/SUMPRODUCT(('CDF grid 2025'!$C$5:$C$222="H")*'CDF grid 2025'!$D$5:$D$222)/Assumptions!$B$8,0)</f>
        <v/>
      </c>
      <c r="I124" s="15">
        <f>SUMPRODUCT($AC$5:$AC$85,D84:D164)</f>
        <v/>
      </c>
      <c r="J124" s="15">
        <f>SUMPRODUCT($AC$5:$AC$85,E84:E164)</f>
        <v/>
      </c>
      <c r="K124" s="15">
        <f>SUMPRODUCT($AC$5:$AC$85,F84:F164)</f>
        <v/>
      </c>
      <c r="L124" s="15">
        <f>SUMPRODUCT($AC$5:$AC$85,G84:G164)</f>
        <v/>
      </c>
      <c r="M124" s="15">
        <f>MAX(I124:L124)</f>
        <v/>
      </c>
      <c r="N124" s="5">
        <f>IF(M124&gt;Assumptions!$B$5,MATCH(M124,I124:L124,0),0)</f>
        <v/>
      </c>
      <c r="O124">
        <f>(A124&gt;=$B$288)*(N124&gt;=2)</f>
        <v/>
      </c>
      <c r="P124">
        <f>(A124&gt;=$C$288)*(N124&gt;=3)</f>
        <v/>
      </c>
      <c r="Q124">
        <f>(A124&gt;=$D$288)*(N124&gt;=4)</f>
        <v/>
      </c>
    </row>
    <row r="125">
      <c r="A125" s="5" t="n">
        <v>80</v>
      </c>
      <c r="B125" s="14">
        <f>('CDF grid 2025'!CF$4+'CDF grid 2025'!CG$4)/2</f>
        <v/>
      </c>
      <c r="C125" s="8">
        <f>EXP(B125)</f>
        <v/>
      </c>
      <c r="D125" s="15">
        <f>IFERROR(SUMPRODUCT(('CDF grid 2025'!$C$5:$C$222="L")*'CDF grid 2025'!$D$5:$D$222*('CDF grid 2025'!CG$5:CG$222-'CDF grid 2025'!CF$5:CF$222))/SUMPRODUCT(('CDF grid 2025'!$C$5:$C$222="L")*'CDF grid 2025'!$D$5:$D$222)/Assumptions!$B$8,0)</f>
        <v/>
      </c>
      <c r="E125" s="15">
        <f>IFERROR(SUMPRODUCT(('CDF grid 2025'!$C$5:$C$222="LM")*'CDF grid 2025'!$D$5:$D$222*('CDF grid 2025'!CG$5:CG$222-'CDF grid 2025'!CF$5:CF$222))/SUMPRODUCT(('CDF grid 2025'!$C$5:$C$222="LM")*'CDF grid 2025'!$D$5:$D$222)/Assumptions!$B$8,0)</f>
        <v/>
      </c>
      <c r="F125" s="15">
        <f>IFERROR(SUMPRODUCT(('CDF grid 2025'!$C$5:$C$222="UM")*'CDF grid 2025'!$D$5:$D$222*('CDF grid 2025'!CG$5:CG$222-'CDF grid 2025'!CF$5:CF$222))/SUMPRODUCT(('CDF grid 2025'!$C$5:$C$222="UM")*'CDF grid 2025'!$D$5:$D$222)/Assumptions!$B$8,0)</f>
        <v/>
      </c>
      <c r="G125" s="15">
        <f>IFERROR(SUMPRODUCT(('CDF grid 2025'!$C$5:$C$222="H")*'CDF grid 2025'!$D$5:$D$222*('CDF grid 2025'!CG$5:CG$222-'CDF grid 2025'!CF$5:CF$222))/SUMPRODUCT(('CDF grid 2025'!$C$5:$C$222="H")*'CDF grid 2025'!$D$5:$D$222)/Assumptions!$B$8,0)</f>
        <v/>
      </c>
      <c r="I125" s="15">
        <f>SUMPRODUCT($AC$5:$AC$85,D85:D165)</f>
        <v/>
      </c>
      <c r="J125" s="15">
        <f>SUMPRODUCT($AC$5:$AC$85,E85:E165)</f>
        <v/>
      </c>
      <c r="K125" s="15">
        <f>SUMPRODUCT($AC$5:$AC$85,F85:F165)</f>
        <v/>
      </c>
      <c r="L125" s="15">
        <f>SUMPRODUCT($AC$5:$AC$85,G85:G165)</f>
        <v/>
      </c>
      <c r="M125" s="15">
        <f>MAX(I125:L125)</f>
        <v/>
      </c>
      <c r="N125" s="5">
        <f>IF(M125&gt;Assumptions!$B$5,MATCH(M125,I125:L125,0),0)</f>
        <v/>
      </c>
      <c r="O125">
        <f>(A125&gt;=$B$288)*(N125&gt;=2)</f>
        <v/>
      </c>
      <c r="P125">
        <f>(A125&gt;=$C$288)*(N125&gt;=3)</f>
        <v/>
      </c>
      <c r="Q125">
        <f>(A125&gt;=$D$288)*(N125&gt;=4)</f>
        <v/>
      </c>
    </row>
    <row r="126">
      <c r="A126" s="5" t="n">
        <v>81</v>
      </c>
      <c r="B126" s="14">
        <f>('CDF grid 2025'!CG$4+'CDF grid 2025'!CH$4)/2</f>
        <v/>
      </c>
      <c r="C126" s="8">
        <f>EXP(B126)</f>
        <v/>
      </c>
      <c r="D126" s="15">
        <f>IFERROR(SUMPRODUCT(('CDF grid 2025'!$C$5:$C$222="L")*'CDF grid 2025'!$D$5:$D$222*('CDF grid 2025'!CH$5:CH$222-'CDF grid 2025'!CG$5:CG$222))/SUMPRODUCT(('CDF grid 2025'!$C$5:$C$222="L")*'CDF grid 2025'!$D$5:$D$222)/Assumptions!$B$8,0)</f>
        <v/>
      </c>
      <c r="E126" s="15">
        <f>IFERROR(SUMPRODUCT(('CDF grid 2025'!$C$5:$C$222="LM")*'CDF grid 2025'!$D$5:$D$222*('CDF grid 2025'!CH$5:CH$222-'CDF grid 2025'!CG$5:CG$222))/SUMPRODUCT(('CDF grid 2025'!$C$5:$C$222="LM")*'CDF grid 2025'!$D$5:$D$222)/Assumptions!$B$8,0)</f>
        <v/>
      </c>
      <c r="F126" s="15">
        <f>IFERROR(SUMPRODUCT(('CDF grid 2025'!$C$5:$C$222="UM")*'CDF grid 2025'!$D$5:$D$222*('CDF grid 2025'!CH$5:CH$222-'CDF grid 2025'!CG$5:CG$222))/SUMPRODUCT(('CDF grid 2025'!$C$5:$C$222="UM")*'CDF grid 2025'!$D$5:$D$222)/Assumptions!$B$8,0)</f>
        <v/>
      </c>
      <c r="G126" s="15">
        <f>IFERROR(SUMPRODUCT(('CDF grid 2025'!$C$5:$C$222="H")*'CDF grid 2025'!$D$5:$D$222*('CDF grid 2025'!CH$5:CH$222-'CDF grid 2025'!CG$5:CG$222))/SUMPRODUCT(('CDF grid 2025'!$C$5:$C$222="H")*'CDF grid 2025'!$D$5:$D$222)/Assumptions!$B$8,0)</f>
        <v/>
      </c>
      <c r="I126" s="15">
        <f>SUMPRODUCT($AC$5:$AC$85,D86:D166)</f>
        <v/>
      </c>
      <c r="J126" s="15">
        <f>SUMPRODUCT($AC$5:$AC$85,E86:E166)</f>
        <v/>
      </c>
      <c r="K126" s="15">
        <f>SUMPRODUCT($AC$5:$AC$85,F86:F166)</f>
        <v/>
      </c>
      <c r="L126" s="15">
        <f>SUMPRODUCT($AC$5:$AC$85,G86:G166)</f>
        <v/>
      </c>
      <c r="M126" s="15">
        <f>MAX(I126:L126)</f>
        <v/>
      </c>
      <c r="N126" s="5">
        <f>IF(M126&gt;Assumptions!$B$5,MATCH(M126,I126:L126,0),0)</f>
        <v/>
      </c>
      <c r="O126">
        <f>(A126&gt;=$B$288)*(N126&gt;=2)</f>
        <v/>
      </c>
      <c r="P126">
        <f>(A126&gt;=$C$288)*(N126&gt;=3)</f>
        <v/>
      </c>
      <c r="Q126">
        <f>(A126&gt;=$D$288)*(N126&gt;=4)</f>
        <v/>
      </c>
    </row>
    <row r="127">
      <c r="A127" s="5" t="n">
        <v>82</v>
      </c>
      <c r="B127" s="14">
        <f>('CDF grid 2025'!CH$4+'CDF grid 2025'!CI$4)/2</f>
        <v/>
      </c>
      <c r="C127" s="8">
        <f>EXP(B127)</f>
        <v/>
      </c>
      <c r="D127" s="15">
        <f>IFERROR(SUMPRODUCT(('CDF grid 2025'!$C$5:$C$222="L")*'CDF grid 2025'!$D$5:$D$222*('CDF grid 2025'!CI$5:CI$222-'CDF grid 2025'!CH$5:CH$222))/SUMPRODUCT(('CDF grid 2025'!$C$5:$C$222="L")*'CDF grid 2025'!$D$5:$D$222)/Assumptions!$B$8,0)</f>
        <v/>
      </c>
      <c r="E127" s="15">
        <f>IFERROR(SUMPRODUCT(('CDF grid 2025'!$C$5:$C$222="LM")*'CDF grid 2025'!$D$5:$D$222*('CDF grid 2025'!CI$5:CI$222-'CDF grid 2025'!CH$5:CH$222))/SUMPRODUCT(('CDF grid 2025'!$C$5:$C$222="LM")*'CDF grid 2025'!$D$5:$D$222)/Assumptions!$B$8,0)</f>
        <v/>
      </c>
      <c r="F127" s="15">
        <f>IFERROR(SUMPRODUCT(('CDF grid 2025'!$C$5:$C$222="UM")*'CDF grid 2025'!$D$5:$D$222*('CDF grid 2025'!CI$5:CI$222-'CDF grid 2025'!CH$5:CH$222))/SUMPRODUCT(('CDF grid 2025'!$C$5:$C$222="UM")*'CDF grid 2025'!$D$5:$D$222)/Assumptions!$B$8,0)</f>
        <v/>
      </c>
      <c r="G127" s="15">
        <f>IFERROR(SUMPRODUCT(('CDF grid 2025'!$C$5:$C$222="H")*'CDF grid 2025'!$D$5:$D$222*('CDF grid 2025'!CI$5:CI$222-'CDF grid 2025'!CH$5:CH$222))/SUMPRODUCT(('CDF grid 2025'!$C$5:$C$222="H")*'CDF grid 2025'!$D$5:$D$222)/Assumptions!$B$8,0)</f>
        <v/>
      </c>
      <c r="I127" s="15">
        <f>SUMPRODUCT($AC$5:$AC$85,D87:D167)</f>
        <v/>
      </c>
      <c r="J127" s="15">
        <f>SUMPRODUCT($AC$5:$AC$85,E87:E167)</f>
        <v/>
      </c>
      <c r="K127" s="15">
        <f>SUMPRODUCT($AC$5:$AC$85,F87:F167)</f>
        <v/>
      </c>
      <c r="L127" s="15">
        <f>SUMPRODUCT($AC$5:$AC$85,G87:G167)</f>
        <v/>
      </c>
      <c r="M127" s="15">
        <f>MAX(I127:L127)</f>
        <v/>
      </c>
      <c r="N127" s="5">
        <f>IF(M127&gt;Assumptions!$B$5,MATCH(M127,I127:L127,0),0)</f>
        <v/>
      </c>
      <c r="O127">
        <f>(A127&gt;=$B$288)*(N127&gt;=2)</f>
        <v/>
      </c>
      <c r="P127">
        <f>(A127&gt;=$C$288)*(N127&gt;=3)</f>
        <v/>
      </c>
      <c r="Q127">
        <f>(A127&gt;=$D$288)*(N127&gt;=4)</f>
        <v/>
      </c>
    </row>
    <row r="128">
      <c r="A128" s="5" t="n">
        <v>83</v>
      </c>
      <c r="B128" s="14">
        <f>('CDF grid 2025'!CI$4+'CDF grid 2025'!CJ$4)/2</f>
        <v/>
      </c>
      <c r="C128" s="8">
        <f>EXP(B128)</f>
        <v/>
      </c>
      <c r="D128" s="15">
        <f>IFERROR(SUMPRODUCT(('CDF grid 2025'!$C$5:$C$222="L")*'CDF grid 2025'!$D$5:$D$222*('CDF grid 2025'!CJ$5:CJ$222-'CDF grid 2025'!CI$5:CI$222))/SUMPRODUCT(('CDF grid 2025'!$C$5:$C$222="L")*'CDF grid 2025'!$D$5:$D$222)/Assumptions!$B$8,0)</f>
        <v/>
      </c>
      <c r="E128" s="15">
        <f>IFERROR(SUMPRODUCT(('CDF grid 2025'!$C$5:$C$222="LM")*'CDF grid 2025'!$D$5:$D$222*('CDF grid 2025'!CJ$5:CJ$222-'CDF grid 2025'!CI$5:CI$222))/SUMPRODUCT(('CDF grid 2025'!$C$5:$C$222="LM")*'CDF grid 2025'!$D$5:$D$222)/Assumptions!$B$8,0)</f>
        <v/>
      </c>
      <c r="F128" s="15">
        <f>IFERROR(SUMPRODUCT(('CDF grid 2025'!$C$5:$C$222="UM")*'CDF grid 2025'!$D$5:$D$222*('CDF grid 2025'!CJ$5:CJ$222-'CDF grid 2025'!CI$5:CI$222))/SUMPRODUCT(('CDF grid 2025'!$C$5:$C$222="UM")*'CDF grid 2025'!$D$5:$D$222)/Assumptions!$B$8,0)</f>
        <v/>
      </c>
      <c r="G128" s="15">
        <f>IFERROR(SUMPRODUCT(('CDF grid 2025'!$C$5:$C$222="H")*'CDF grid 2025'!$D$5:$D$222*('CDF grid 2025'!CJ$5:CJ$222-'CDF grid 2025'!CI$5:CI$222))/SUMPRODUCT(('CDF grid 2025'!$C$5:$C$222="H")*'CDF grid 2025'!$D$5:$D$222)/Assumptions!$B$8,0)</f>
        <v/>
      </c>
      <c r="I128" s="15">
        <f>SUMPRODUCT($AC$5:$AC$85,D88:D168)</f>
        <v/>
      </c>
      <c r="J128" s="15">
        <f>SUMPRODUCT($AC$5:$AC$85,E88:E168)</f>
        <v/>
      </c>
      <c r="K128" s="15">
        <f>SUMPRODUCT($AC$5:$AC$85,F88:F168)</f>
        <v/>
      </c>
      <c r="L128" s="15">
        <f>SUMPRODUCT($AC$5:$AC$85,G88:G168)</f>
        <v/>
      </c>
      <c r="M128" s="15">
        <f>MAX(I128:L128)</f>
        <v/>
      </c>
      <c r="N128" s="5">
        <f>IF(M128&gt;Assumptions!$B$5,MATCH(M128,I128:L128,0),0)</f>
        <v/>
      </c>
      <c r="O128">
        <f>(A128&gt;=$B$288)*(N128&gt;=2)</f>
        <v/>
      </c>
      <c r="P128">
        <f>(A128&gt;=$C$288)*(N128&gt;=3)</f>
        <v/>
      </c>
      <c r="Q128">
        <f>(A128&gt;=$D$288)*(N128&gt;=4)</f>
        <v/>
      </c>
    </row>
    <row r="129">
      <c r="A129" s="5" t="n">
        <v>84</v>
      </c>
      <c r="B129" s="14">
        <f>('CDF grid 2025'!CJ$4+'CDF grid 2025'!CK$4)/2</f>
        <v/>
      </c>
      <c r="C129" s="8">
        <f>EXP(B129)</f>
        <v/>
      </c>
      <c r="D129" s="15">
        <f>IFERROR(SUMPRODUCT(('CDF grid 2025'!$C$5:$C$222="L")*'CDF grid 2025'!$D$5:$D$222*('CDF grid 2025'!CK$5:CK$222-'CDF grid 2025'!CJ$5:CJ$222))/SUMPRODUCT(('CDF grid 2025'!$C$5:$C$222="L")*'CDF grid 2025'!$D$5:$D$222)/Assumptions!$B$8,0)</f>
        <v/>
      </c>
      <c r="E129" s="15">
        <f>IFERROR(SUMPRODUCT(('CDF grid 2025'!$C$5:$C$222="LM")*'CDF grid 2025'!$D$5:$D$222*('CDF grid 2025'!CK$5:CK$222-'CDF grid 2025'!CJ$5:CJ$222))/SUMPRODUCT(('CDF grid 2025'!$C$5:$C$222="LM")*'CDF grid 2025'!$D$5:$D$222)/Assumptions!$B$8,0)</f>
        <v/>
      </c>
      <c r="F129" s="15">
        <f>IFERROR(SUMPRODUCT(('CDF grid 2025'!$C$5:$C$222="UM")*'CDF grid 2025'!$D$5:$D$222*('CDF grid 2025'!CK$5:CK$222-'CDF grid 2025'!CJ$5:CJ$222))/SUMPRODUCT(('CDF grid 2025'!$C$5:$C$222="UM")*'CDF grid 2025'!$D$5:$D$222)/Assumptions!$B$8,0)</f>
        <v/>
      </c>
      <c r="G129" s="15">
        <f>IFERROR(SUMPRODUCT(('CDF grid 2025'!$C$5:$C$222="H")*'CDF grid 2025'!$D$5:$D$222*('CDF grid 2025'!CK$5:CK$222-'CDF grid 2025'!CJ$5:CJ$222))/SUMPRODUCT(('CDF grid 2025'!$C$5:$C$222="H")*'CDF grid 2025'!$D$5:$D$222)/Assumptions!$B$8,0)</f>
        <v/>
      </c>
      <c r="I129" s="15">
        <f>SUMPRODUCT($AC$5:$AC$85,D89:D169)</f>
        <v/>
      </c>
      <c r="J129" s="15">
        <f>SUMPRODUCT($AC$5:$AC$85,E89:E169)</f>
        <v/>
      </c>
      <c r="K129" s="15">
        <f>SUMPRODUCT($AC$5:$AC$85,F89:F169)</f>
        <v/>
      </c>
      <c r="L129" s="15">
        <f>SUMPRODUCT($AC$5:$AC$85,G89:G169)</f>
        <v/>
      </c>
      <c r="M129" s="15">
        <f>MAX(I129:L129)</f>
        <v/>
      </c>
      <c r="N129" s="5">
        <f>IF(M129&gt;Assumptions!$B$5,MATCH(M129,I129:L129,0),0)</f>
        <v/>
      </c>
      <c r="O129">
        <f>(A129&gt;=$B$288)*(N129&gt;=2)</f>
        <v/>
      </c>
      <c r="P129">
        <f>(A129&gt;=$C$288)*(N129&gt;=3)</f>
        <v/>
      </c>
      <c r="Q129">
        <f>(A129&gt;=$D$288)*(N129&gt;=4)</f>
        <v/>
      </c>
    </row>
    <row r="130">
      <c r="A130" s="5" t="n">
        <v>85</v>
      </c>
      <c r="B130" s="14">
        <f>('CDF grid 2025'!CK$4+'CDF grid 2025'!CL$4)/2</f>
        <v/>
      </c>
      <c r="C130" s="8">
        <f>EXP(B130)</f>
        <v/>
      </c>
      <c r="D130" s="15">
        <f>IFERROR(SUMPRODUCT(('CDF grid 2025'!$C$5:$C$222="L")*'CDF grid 2025'!$D$5:$D$222*('CDF grid 2025'!CL$5:CL$222-'CDF grid 2025'!CK$5:CK$222))/SUMPRODUCT(('CDF grid 2025'!$C$5:$C$222="L")*'CDF grid 2025'!$D$5:$D$222)/Assumptions!$B$8,0)</f>
        <v/>
      </c>
      <c r="E130" s="15">
        <f>IFERROR(SUMPRODUCT(('CDF grid 2025'!$C$5:$C$222="LM")*'CDF grid 2025'!$D$5:$D$222*('CDF grid 2025'!CL$5:CL$222-'CDF grid 2025'!CK$5:CK$222))/SUMPRODUCT(('CDF grid 2025'!$C$5:$C$222="LM")*'CDF grid 2025'!$D$5:$D$222)/Assumptions!$B$8,0)</f>
        <v/>
      </c>
      <c r="F130" s="15">
        <f>IFERROR(SUMPRODUCT(('CDF grid 2025'!$C$5:$C$222="UM")*'CDF grid 2025'!$D$5:$D$222*('CDF grid 2025'!CL$5:CL$222-'CDF grid 2025'!CK$5:CK$222))/SUMPRODUCT(('CDF grid 2025'!$C$5:$C$222="UM")*'CDF grid 2025'!$D$5:$D$222)/Assumptions!$B$8,0)</f>
        <v/>
      </c>
      <c r="G130" s="15">
        <f>IFERROR(SUMPRODUCT(('CDF grid 2025'!$C$5:$C$222="H")*'CDF grid 2025'!$D$5:$D$222*('CDF grid 2025'!CL$5:CL$222-'CDF grid 2025'!CK$5:CK$222))/SUMPRODUCT(('CDF grid 2025'!$C$5:$C$222="H")*'CDF grid 2025'!$D$5:$D$222)/Assumptions!$B$8,0)</f>
        <v/>
      </c>
      <c r="I130" s="15">
        <f>SUMPRODUCT($AC$5:$AC$85,D90:D170)</f>
        <v/>
      </c>
      <c r="J130" s="15">
        <f>SUMPRODUCT($AC$5:$AC$85,E90:E170)</f>
        <v/>
      </c>
      <c r="K130" s="15">
        <f>SUMPRODUCT($AC$5:$AC$85,F90:F170)</f>
        <v/>
      </c>
      <c r="L130" s="15">
        <f>SUMPRODUCT($AC$5:$AC$85,G90:G170)</f>
        <v/>
      </c>
      <c r="M130" s="15">
        <f>MAX(I130:L130)</f>
        <v/>
      </c>
      <c r="N130" s="5">
        <f>IF(M130&gt;Assumptions!$B$5,MATCH(M130,I130:L130,0),0)</f>
        <v/>
      </c>
      <c r="O130">
        <f>(A130&gt;=$B$288)*(N130&gt;=2)</f>
        <v/>
      </c>
      <c r="P130">
        <f>(A130&gt;=$C$288)*(N130&gt;=3)</f>
        <v/>
      </c>
      <c r="Q130">
        <f>(A130&gt;=$D$288)*(N130&gt;=4)</f>
        <v/>
      </c>
    </row>
    <row r="131">
      <c r="A131" s="5" t="n">
        <v>86</v>
      </c>
      <c r="B131" s="14">
        <f>('CDF grid 2025'!CL$4+'CDF grid 2025'!CM$4)/2</f>
        <v/>
      </c>
      <c r="C131" s="8">
        <f>EXP(B131)</f>
        <v/>
      </c>
      <c r="D131" s="15">
        <f>IFERROR(SUMPRODUCT(('CDF grid 2025'!$C$5:$C$222="L")*'CDF grid 2025'!$D$5:$D$222*('CDF grid 2025'!CM$5:CM$222-'CDF grid 2025'!CL$5:CL$222))/SUMPRODUCT(('CDF grid 2025'!$C$5:$C$222="L")*'CDF grid 2025'!$D$5:$D$222)/Assumptions!$B$8,0)</f>
        <v/>
      </c>
      <c r="E131" s="15">
        <f>IFERROR(SUMPRODUCT(('CDF grid 2025'!$C$5:$C$222="LM")*'CDF grid 2025'!$D$5:$D$222*('CDF grid 2025'!CM$5:CM$222-'CDF grid 2025'!CL$5:CL$222))/SUMPRODUCT(('CDF grid 2025'!$C$5:$C$222="LM")*'CDF grid 2025'!$D$5:$D$222)/Assumptions!$B$8,0)</f>
        <v/>
      </c>
      <c r="F131" s="15">
        <f>IFERROR(SUMPRODUCT(('CDF grid 2025'!$C$5:$C$222="UM")*'CDF grid 2025'!$D$5:$D$222*('CDF grid 2025'!CM$5:CM$222-'CDF grid 2025'!CL$5:CL$222))/SUMPRODUCT(('CDF grid 2025'!$C$5:$C$222="UM")*'CDF grid 2025'!$D$5:$D$222)/Assumptions!$B$8,0)</f>
        <v/>
      </c>
      <c r="G131" s="15">
        <f>IFERROR(SUMPRODUCT(('CDF grid 2025'!$C$5:$C$222="H")*'CDF grid 2025'!$D$5:$D$222*('CDF grid 2025'!CM$5:CM$222-'CDF grid 2025'!CL$5:CL$222))/SUMPRODUCT(('CDF grid 2025'!$C$5:$C$222="H")*'CDF grid 2025'!$D$5:$D$222)/Assumptions!$B$8,0)</f>
        <v/>
      </c>
      <c r="I131" s="15">
        <f>SUMPRODUCT($AC$5:$AC$85,D91:D171)</f>
        <v/>
      </c>
      <c r="J131" s="15">
        <f>SUMPRODUCT($AC$5:$AC$85,E91:E171)</f>
        <v/>
      </c>
      <c r="K131" s="15">
        <f>SUMPRODUCT($AC$5:$AC$85,F91:F171)</f>
        <v/>
      </c>
      <c r="L131" s="15">
        <f>SUMPRODUCT($AC$5:$AC$85,G91:G171)</f>
        <v/>
      </c>
      <c r="M131" s="15">
        <f>MAX(I131:L131)</f>
        <v/>
      </c>
      <c r="N131" s="5">
        <f>IF(M131&gt;Assumptions!$B$5,MATCH(M131,I131:L131,0),0)</f>
        <v/>
      </c>
      <c r="O131">
        <f>(A131&gt;=$B$288)*(N131&gt;=2)</f>
        <v/>
      </c>
      <c r="P131">
        <f>(A131&gt;=$C$288)*(N131&gt;=3)</f>
        <v/>
      </c>
      <c r="Q131">
        <f>(A131&gt;=$D$288)*(N131&gt;=4)</f>
        <v/>
      </c>
    </row>
    <row r="132">
      <c r="A132" s="5" t="n">
        <v>87</v>
      </c>
      <c r="B132" s="14">
        <f>('CDF grid 2025'!CM$4+'CDF grid 2025'!CN$4)/2</f>
        <v/>
      </c>
      <c r="C132" s="8">
        <f>EXP(B132)</f>
        <v/>
      </c>
      <c r="D132" s="15">
        <f>IFERROR(SUMPRODUCT(('CDF grid 2025'!$C$5:$C$222="L")*'CDF grid 2025'!$D$5:$D$222*('CDF grid 2025'!CN$5:CN$222-'CDF grid 2025'!CM$5:CM$222))/SUMPRODUCT(('CDF grid 2025'!$C$5:$C$222="L")*'CDF grid 2025'!$D$5:$D$222)/Assumptions!$B$8,0)</f>
        <v/>
      </c>
      <c r="E132" s="15">
        <f>IFERROR(SUMPRODUCT(('CDF grid 2025'!$C$5:$C$222="LM")*'CDF grid 2025'!$D$5:$D$222*('CDF grid 2025'!CN$5:CN$222-'CDF grid 2025'!CM$5:CM$222))/SUMPRODUCT(('CDF grid 2025'!$C$5:$C$222="LM")*'CDF grid 2025'!$D$5:$D$222)/Assumptions!$B$8,0)</f>
        <v/>
      </c>
      <c r="F132" s="15">
        <f>IFERROR(SUMPRODUCT(('CDF grid 2025'!$C$5:$C$222="UM")*'CDF grid 2025'!$D$5:$D$222*('CDF grid 2025'!CN$5:CN$222-'CDF grid 2025'!CM$5:CM$222))/SUMPRODUCT(('CDF grid 2025'!$C$5:$C$222="UM")*'CDF grid 2025'!$D$5:$D$222)/Assumptions!$B$8,0)</f>
        <v/>
      </c>
      <c r="G132" s="15">
        <f>IFERROR(SUMPRODUCT(('CDF grid 2025'!$C$5:$C$222="H")*'CDF grid 2025'!$D$5:$D$222*('CDF grid 2025'!CN$5:CN$222-'CDF grid 2025'!CM$5:CM$222))/SUMPRODUCT(('CDF grid 2025'!$C$5:$C$222="H")*'CDF grid 2025'!$D$5:$D$222)/Assumptions!$B$8,0)</f>
        <v/>
      </c>
      <c r="I132" s="15">
        <f>SUMPRODUCT($AC$5:$AC$85,D92:D172)</f>
        <v/>
      </c>
      <c r="J132" s="15">
        <f>SUMPRODUCT($AC$5:$AC$85,E92:E172)</f>
        <v/>
      </c>
      <c r="K132" s="15">
        <f>SUMPRODUCT($AC$5:$AC$85,F92:F172)</f>
        <v/>
      </c>
      <c r="L132" s="15">
        <f>SUMPRODUCT($AC$5:$AC$85,G92:G172)</f>
        <v/>
      </c>
      <c r="M132" s="15">
        <f>MAX(I132:L132)</f>
        <v/>
      </c>
      <c r="N132" s="5">
        <f>IF(M132&gt;Assumptions!$B$5,MATCH(M132,I132:L132,0),0)</f>
        <v/>
      </c>
      <c r="O132">
        <f>(A132&gt;=$B$288)*(N132&gt;=2)</f>
        <v/>
      </c>
      <c r="P132">
        <f>(A132&gt;=$C$288)*(N132&gt;=3)</f>
        <v/>
      </c>
      <c r="Q132">
        <f>(A132&gt;=$D$288)*(N132&gt;=4)</f>
        <v/>
      </c>
    </row>
    <row r="133">
      <c r="A133" s="5" t="n">
        <v>88</v>
      </c>
      <c r="B133" s="14">
        <f>('CDF grid 2025'!CN$4+'CDF grid 2025'!CO$4)/2</f>
        <v/>
      </c>
      <c r="C133" s="8">
        <f>EXP(B133)</f>
        <v/>
      </c>
      <c r="D133" s="15">
        <f>IFERROR(SUMPRODUCT(('CDF grid 2025'!$C$5:$C$222="L")*'CDF grid 2025'!$D$5:$D$222*('CDF grid 2025'!CO$5:CO$222-'CDF grid 2025'!CN$5:CN$222))/SUMPRODUCT(('CDF grid 2025'!$C$5:$C$222="L")*'CDF grid 2025'!$D$5:$D$222)/Assumptions!$B$8,0)</f>
        <v/>
      </c>
      <c r="E133" s="15">
        <f>IFERROR(SUMPRODUCT(('CDF grid 2025'!$C$5:$C$222="LM")*'CDF grid 2025'!$D$5:$D$222*('CDF grid 2025'!CO$5:CO$222-'CDF grid 2025'!CN$5:CN$222))/SUMPRODUCT(('CDF grid 2025'!$C$5:$C$222="LM")*'CDF grid 2025'!$D$5:$D$222)/Assumptions!$B$8,0)</f>
        <v/>
      </c>
      <c r="F133" s="15">
        <f>IFERROR(SUMPRODUCT(('CDF grid 2025'!$C$5:$C$222="UM")*'CDF grid 2025'!$D$5:$D$222*('CDF grid 2025'!CO$5:CO$222-'CDF grid 2025'!CN$5:CN$222))/SUMPRODUCT(('CDF grid 2025'!$C$5:$C$222="UM")*'CDF grid 2025'!$D$5:$D$222)/Assumptions!$B$8,0)</f>
        <v/>
      </c>
      <c r="G133" s="15">
        <f>IFERROR(SUMPRODUCT(('CDF grid 2025'!$C$5:$C$222="H")*'CDF grid 2025'!$D$5:$D$222*('CDF grid 2025'!CO$5:CO$222-'CDF grid 2025'!CN$5:CN$222))/SUMPRODUCT(('CDF grid 2025'!$C$5:$C$222="H")*'CDF grid 2025'!$D$5:$D$222)/Assumptions!$B$8,0)</f>
        <v/>
      </c>
      <c r="I133" s="15">
        <f>SUMPRODUCT($AC$5:$AC$85,D93:D173)</f>
        <v/>
      </c>
      <c r="J133" s="15">
        <f>SUMPRODUCT($AC$5:$AC$85,E93:E173)</f>
        <v/>
      </c>
      <c r="K133" s="15">
        <f>SUMPRODUCT($AC$5:$AC$85,F93:F173)</f>
        <v/>
      </c>
      <c r="L133" s="15">
        <f>SUMPRODUCT($AC$5:$AC$85,G93:G173)</f>
        <v/>
      </c>
      <c r="M133" s="15">
        <f>MAX(I133:L133)</f>
        <v/>
      </c>
      <c r="N133" s="5">
        <f>IF(M133&gt;Assumptions!$B$5,MATCH(M133,I133:L133,0),0)</f>
        <v/>
      </c>
      <c r="O133">
        <f>(A133&gt;=$B$288)*(N133&gt;=2)</f>
        <v/>
      </c>
      <c r="P133">
        <f>(A133&gt;=$C$288)*(N133&gt;=3)</f>
        <v/>
      </c>
      <c r="Q133">
        <f>(A133&gt;=$D$288)*(N133&gt;=4)</f>
        <v/>
      </c>
    </row>
    <row r="134">
      <c r="A134" s="5" t="n">
        <v>89</v>
      </c>
      <c r="B134" s="14">
        <f>('CDF grid 2025'!CO$4+'CDF grid 2025'!CP$4)/2</f>
        <v/>
      </c>
      <c r="C134" s="8">
        <f>EXP(B134)</f>
        <v/>
      </c>
      <c r="D134" s="15">
        <f>IFERROR(SUMPRODUCT(('CDF grid 2025'!$C$5:$C$222="L")*'CDF grid 2025'!$D$5:$D$222*('CDF grid 2025'!CP$5:CP$222-'CDF grid 2025'!CO$5:CO$222))/SUMPRODUCT(('CDF grid 2025'!$C$5:$C$222="L")*'CDF grid 2025'!$D$5:$D$222)/Assumptions!$B$8,0)</f>
        <v/>
      </c>
      <c r="E134" s="15">
        <f>IFERROR(SUMPRODUCT(('CDF grid 2025'!$C$5:$C$222="LM")*'CDF grid 2025'!$D$5:$D$222*('CDF grid 2025'!CP$5:CP$222-'CDF grid 2025'!CO$5:CO$222))/SUMPRODUCT(('CDF grid 2025'!$C$5:$C$222="LM")*'CDF grid 2025'!$D$5:$D$222)/Assumptions!$B$8,0)</f>
        <v/>
      </c>
      <c r="F134" s="15">
        <f>IFERROR(SUMPRODUCT(('CDF grid 2025'!$C$5:$C$222="UM")*'CDF grid 2025'!$D$5:$D$222*('CDF grid 2025'!CP$5:CP$222-'CDF grid 2025'!CO$5:CO$222))/SUMPRODUCT(('CDF grid 2025'!$C$5:$C$222="UM")*'CDF grid 2025'!$D$5:$D$222)/Assumptions!$B$8,0)</f>
        <v/>
      </c>
      <c r="G134" s="15">
        <f>IFERROR(SUMPRODUCT(('CDF grid 2025'!$C$5:$C$222="H")*'CDF grid 2025'!$D$5:$D$222*('CDF grid 2025'!CP$5:CP$222-'CDF grid 2025'!CO$5:CO$222))/SUMPRODUCT(('CDF grid 2025'!$C$5:$C$222="H")*'CDF grid 2025'!$D$5:$D$222)/Assumptions!$B$8,0)</f>
        <v/>
      </c>
      <c r="I134" s="15">
        <f>SUMPRODUCT($AC$5:$AC$85,D94:D174)</f>
        <v/>
      </c>
      <c r="J134" s="15">
        <f>SUMPRODUCT($AC$5:$AC$85,E94:E174)</f>
        <v/>
      </c>
      <c r="K134" s="15">
        <f>SUMPRODUCT($AC$5:$AC$85,F94:F174)</f>
        <v/>
      </c>
      <c r="L134" s="15">
        <f>SUMPRODUCT($AC$5:$AC$85,G94:G174)</f>
        <v/>
      </c>
      <c r="M134" s="15">
        <f>MAX(I134:L134)</f>
        <v/>
      </c>
      <c r="N134" s="5">
        <f>IF(M134&gt;Assumptions!$B$5,MATCH(M134,I134:L134,0),0)</f>
        <v/>
      </c>
      <c r="O134">
        <f>(A134&gt;=$B$288)*(N134&gt;=2)</f>
        <v/>
      </c>
      <c r="P134">
        <f>(A134&gt;=$C$288)*(N134&gt;=3)</f>
        <v/>
      </c>
      <c r="Q134">
        <f>(A134&gt;=$D$288)*(N134&gt;=4)</f>
        <v/>
      </c>
    </row>
    <row r="135">
      <c r="A135" s="5" t="n">
        <v>90</v>
      </c>
      <c r="B135" s="14">
        <f>('CDF grid 2025'!CP$4+'CDF grid 2025'!CQ$4)/2</f>
        <v/>
      </c>
      <c r="C135" s="8">
        <f>EXP(B135)</f>
        <v/>
      </c>
      <c r="D135" s="15">
        <f>IFERROR(SUMPRODUCT(('CDF grid 2025'!$C$5:$C$222="L")*'CDF grid 2025'!$D$5:$D$222*('CDF grid 2025'!CQ$5:CQ$222-'CDF grid 2025'!CP$5:CP$222))/SUMPRODUCT(('CDF grid 2025'!$C$5:$C$222="L")*'CDF grid 2025'!$D$5:$D$222)/Assumptions!$B$8,0)</f>
        <v/>
      </c>
      <c r="E135" s="15">
        <f>IFERROR(SUMPRODUCT(('CDF grid 2025'!$C$5:$C$222="LM")*'CDF grid 2025'!$D$5:$D$222*('CDF grid 2025'!CQ$5:CQ$222-'CDF grid 2025'!CP$5:CP$222))/SUMPRODUCT(('CDF grid 2025'!$C$5:$C$222="LM")*'CDF grid 2025'!$D$5:$D$222)/Assumptions!$B$8,0)</f>
        <v/>
      </c>
      <c r="F135" s="15">
        <f>IFERROR(SUMPRODUCT(('CDF grid 2025'!$C$5:$C$222="UM")*'CDF grid 2025'!$D$5:$D$222*('CDF grid 2025'!CQ$5:CQ$222-'CDF grid 2025'!CP$5:CP$222))/SUMPRODUCT(('CDF grid 2025'!$C$5:$C$222="UM")*'CDF grid 2025'!$D$5:$D$222)/Assumptions!$B$8,0)</f>
        <v/>
      </c>
      <c r="G135" s="15">
        <f>IFERROR(SUMPRODUCT(('CDF grid 2025'!$C$5:$C$222="H")*'CDF grid 2025'!$D$5:$D$222*('CDF grid 2025'!CQ$5:CQ$222-'CDF grid 2025'!CP$5:CP$222))/SUMPRODUCT(('CDF grid 2025'!$C$5:$C$222="H")*'CDF grid 2025'!$D$5:$D$222)/Assumptions!$B$8,0)</f>
        <v/>
      </c>
      <c r="I135" s="15">
        <f>SUMPRODUCT($AC$5:$AC$85,D95:D175)</f>
        <v/>
      </c>
      <c r="J135" s="15">
        <f>SUMPRODUCT($AC$5:$AC$85,E95:E175)</f>
        <v/>
      </c>
      <c r="K135" s="15">
        <f>SUMPRODUCT($AC$5:$AC$85,F95:F175)</f>
        <v/>
      </c>
      <c r="L135" s="15">
        <f>SUMPRODUCT($AC$5:$AC$85,G95:G175)</f>
        <v/>
      </c>
      <c r="M135" s="15">
        <f>MAX(I135:L135)</f>
        <v/>
      </c>
      <c r="N135" s="5">
        <f>IF(M135&gt;Assumptions!$B$5,MATCH(M135,I135:L135,0),0)</f>
        <v/>
      </c>
      <c r="O135">
        <f>(A135&gt;=$B$288)*(N135&gt;=2)</f>
        <v/>
      </c>
      <c r="P135">
        <f>(A135&gt;=$C$288)*(N135&gt;=3)</f>
        <v/>
      </c>
      <c r="Q135">
        <f>(A135&gt;=$D$288)*(N135&gt;=4)</f>
        <v/>
      </c>
    </row>
    <row r="136">
      <c r="A136" s="5" t="n">
        <v>91</v>
      </c>
      <c r="B136" s="14">
        <f>('CDF grid 2025'!CQ$4+'CDF grid 2025'!CR$4)/2</f>
        <v/>
      </c>
      <c r="C136" s="8">
        <f>EXP(B136)</f>
        <v/>
      </c>
      <c r="D136" s="15">
        <f>IFERROR(SUMPRODUCT(('CDF grid 2025'!$C$5:$C$222="L")*'CDF grid 2025'!$D$5:$D$222*('CDF grid 2025'!CR$5:CR$222-'CDF grid 2025'!CQ$5:CQ$222))/SUMPRODUCT(('CDF grid 2025'!$C$5:$C$222="L")*'CDF grid 2025'!$D$5:$D$222)/Assumptions!$B$8,0)</f>
        <v/>
      </c>
      <c r="E136" s="15">
        <f>IFERROR(SUMPRODUCT(('CDF grid 2025'!$C$5:$C$222="LM")*'CDF grid 2025'!$D$5:$D$222*('CDF grid 2025'!CR$5:CR$222-'CDF grid 2025'!CQ$5:CQ$222))/SUMPRODUCT(('CDF grid 2025'!$C$5:$C$222="LM")*'CDF grid 2025'!$D$5:$D$222)/Assumptions!$B$8,0)</f>
        <v/>
      </c>
      <c r="F136" s="15">
        <f>IFERROR(SUMPRODUCT(('CDF grid 2025'!$C$5:$C$222="UM")*'CDF grid 2025'!$D$5:$D$222*('CDF grid 2025'!CR$5:CR$222-'CDF grid 2025'!CQ$5:CQ$222))/SUMPRODUCT(('CDF grid 2025'!$C$5:$C$222="UM")*'CDF grid 2025'!$D$5:$D$222)/Assumptions!$B$8,0)</f>
        <v/>
      </c>
      <c r="G136" s="15">
        <f>IFERROR(SUMPRODUCT(('CDF grid 2025'!$C$5:$C$222="H")*'CDF grid 2025'!$D$5:$D$222*('CDF grid 2025'!CR$5:CR$222-'CDF grid 2025'!CQ$5:CQ$222))/SUMPRODUCT(('CDF grid 2025'!$C$5:$C$222="H")*'CDF grid 2025'!$D$5:$D$222)/Assumptions!$B$8,0)</f>
        <v/>
      </c>
      <c r="I136" s="15">
        <f>SUMPRODUCT($AC$5:$AC$85,D96:D176)</f>
        <v/>
      </c>
      <c r="J136" s="15">
        <f>SUMPRODUCT($AC$5:$AC$85,E96:E176)</f>
        <v/>
      </c>
      <c r="K136" s="15">
        <f>SUMPRODUCT($AC$5:$AC$85,F96:F176)</f>
        <v/>
      </c>
      <c r="L136" s="15">
        <f>SUMPRODUCT($AC$5:$AC$85,G96:G176)</f>
        <v/>
      </c>
      <c r="M136" s="15">
        <f>MAX(I136:L136)</f>
        <v/>
      </c>
      <c r="N136" s="5">
        <f>IF(M136&gt;Assumptions!$B$5,MATCH(M136,I136:L136,0),0)</f>
        <v/>
      </c>
      <c r="O136">
        <f>(A136&gt;=$B$288)*(N136&gt;=2)</f>
        <v/>
      </c>
      <c r="P136">
        <f>(A136&gt;=$C$288)*(N136&gt;=3)</f>
        <v/>
      </c>
      <c r="Q136">
        <f>(A136&gt;=$D$288)*(N136&gt;=4)</f>
        <v/>
      </c>
    </row>
    <row r="137">
      <c r="A137" s="5" t="n">
        <v>92</v>
      </c>
      <c r="B137" s="14">
        <f>('CDF grid 2025'!CR$4+'CDF grid 2025'!CS$4)/2</f>
        <v/>
      </c>
      <c r="C137" s="8">
        <f>EXP(B137)</f>
        <v/>
      </c>
      <c r="D137" s="15">
        <f>IFERROR(SUMPRODUCT(('CDF grid 2025'!$C$5:$C$222="L")*'CDF grid 2025'!$D$5:$D$222*('CDF grid 2025'!CS$5:CS$222-'CDF grid 2025'!CR$5:CR$222))/SUMPRODUCT(('CDF grid 2025'!$C$5:$C$222="L")*'CDF grid 2025'!$D$5:$D$222)/Assumptions!$B$8,0)</f>
        <v/>
      </c>
      <c r="E137" s="15">
        <f>IFERROR(SUMPRODUCT(('CDF grid 2025'!$C$5:$C$222="LM")*'CDF grid 2025'!$D$5:$D$222*('CDF grid 2025'!CS$5:CS$222-'CDF grid 2025'!CR$5:CR$222))/SUMPRODUCT(('CDF grid 2025'!$C$5:$C$222="LM")*'CDF grid 2025'!$D$5:$D$222)/Assumptions!$B$8,0)</f>
        <v/>
      </c>
      <c r="F137" s="15">
        <f>IFERROR(SUMPRODUCT(('CDF grid 2025'!$C$5:$C$222="UM")*'CDF grid 2025'!$D$5:$D$222*('CDF grid 2025'!CS$5:CS$222-'CDF grid 2025'!CR$5:CR$222))/SUMPRODUCT(('CDF grid 2025'!$C$5:$C$222="UM")*'CDF grid 2025'!$D$5:$D$222)/Assumptions!$B$8,0)</f>
        <v/>
      </c>
      <c r="G137" s="15">
        <f>IFERROR(SUMPRODUCT(('CDF grid 2025'!$C$5:$C$222="H")*'CDF grid 2025'!$D$5:$D$222*('CDF grid 2025'!CS$5:CS$222-'CDF grid 2025'!CR$5:CR$222))/SUMPRODUCT(('CDF grid 2025'!$C$5:$C$222="H")*'CDF grid 2025'!$D$5:$D$222)/Assumptions!$B$8,0)</f>
        <v/>
      </c>
      <c r="I137" s="15">
        <f>SUMPRODUCT($AC$5:$AC$85,D97:D177)</f>
        <v/>
      </c>
      <c r="J137" s="15">
        <f>SUMPRODUCT($AC$5:$AC$85,E97:E177)</f>
        <v/>
      </c>
      <c r="K137" s="15">
        <f>SUMPRODUCT($AC$5:$AC$85,F97:F177)</f>
        <v/>
      </c>
      <c r="L137" s="15">
        <f>SUMPRODUCT($AC$5:$AC$85,G97:G177)</f>
        <v/>
      </c>
      <c r="M137" s="15">
        <f>MAX(I137:L137)</f>
        <v/>
      </c>
      <c r="N137" s="5">
        <f>IF(M137&gt;Assumptions!$B$5,MATCH(M137,I137:L137,0),0)</f>
        <v/>
      </c>
      <c r="O137">
        <f>(A137&gt;=$B$288)*(N137&gt;=2)</f>
        <v/>
      </c>
      <c r="P137">
        <f>(A137&gt;=$C$288)*(N137&gt;=3)</f>
        <v/>
      </c>
      <c r="Q137">
        <f>(A137&gt;=$D$288)*(N137&gt;=4)</f>
        <v/>
      </c>
    </row>
    <row r="138">
      <c r="A138" s="5" t="n">
        <v>93</v>
      </c>
      <c r="B138" s="14">
        <f>('CDF grid 2025'!CS$4+'CDF grid 2025'!CT$4)/2</f>
        <v/>
      </c>
      <c r="C138" s="8">
        <f>EXP(B138)</f>
        <v/>
      </c>
      <c r="D138" s="15">
        <f>IFERROR(SUMPRODUCT(('CDF grid 2025'!$C$5:$C$222="L")*'CDF grid 2025'!$D$5:$D$222*('CDF grid 2025'!CT$5:CT$222-'CDF grid 2025'!CS$5:CS$222))/SUMPRODUCT(('CDF grid 2025'!$C$5:$C$222="L")*'CDF grid 2025'!$D$5:$D$222)/Assumptions!$B$8,0)</f>
        <v/>
      </c>
      <c r="E138" s="15">
        <f>IFERROR(SUMPRODUCT(('CDF grid 2025'!$C$5:$C$222="LM")*'CDF grid 2025'!$D$5:$D$222*('CDF grid 2025'!CT$5:CT$222-'CDF grid 2025'!CS$5:CS$222))/SUMPRODUCT(('CDF grid 2025'!$C$5:$C$222="LM")*'CDF grid 2025'!$D$5:$D$222)/Assumptions!$B$8,0)</f>
        <v/>
      </c>
      <c r="F138" s="15">
        <f>IFERROR(SUMPRODUCT(('CDF grid 2025'!$C$5:$C$222="UM")*'CDF grid 2025'!$D$5:$D$222*('CDF grid 2025'!CT$5:CT$222-'CDF grid 2025'!CS$5:CS$222))/SUMPRODUCT(('CDF grid 2025'!$C$5:$C$222="UM")*'CDF grid 2025'!$D$5:$D$222)/Assumptions!$B$8,0)</f>
        <v/>
      </c>
      <c r="G138" s="15">
        <f>IFERROR(SUMPRODUCT(('CDF grid 2025'!$C$5:$C$222="H")*'CDF grid 2025'!$D$5:$D$222*('CDF grid 2025'!CT$5:CT$222-'CDF grid 2025'!CS$5:CS$222))/SUMPRODUCT(('CDF grid 2025'!$C$5:$C$222="H")*'CDF grid 2025'!$D$5:$D$222)/Assumptions!$B$8,0)</f>
        <v/>
      </c>
      <c r="I138" s="15">
        <f>SUMPRODUCT($AC$5:$AC$85,D98:D178)</f>
        <v/>
      </c>
      <c r="J138" s="15">
        <f>SUMPRODUCT($AC$5:$AC$85,E98:E178)</f>
        <v/>
      </c>
      <c r="K138" s="15">
        <f>SUMPRODUCT($AC$5:$AC$85,F98:F178)</f>
        <v/>
      </c>
      <c r="L138" s="15">
        <f>SUMPRODUCT($AC$5:$AC$85,G98:G178)</f>
        <v/>
      </c>
      <c r="M138" s="15">
        <f>MAX(I138:L138)</f>
        <v/>
      </c>
      <c r="N138" s="5">
        <f>IF(M138&gt;Assumptions!$B$5,MATCH(M138,I138:L138,0),0)</f>
        <v/>
      </c>
      <c r="O138">
        <f>(A138&gt;=$B$288)*(N138&gt;=2)</f>
        <v/>
      </c>
      <c r="P138">
        <f>(A138&gt;=$C$288)*(N138&gt;=3)</f>
        <v/>
      </c>
      <c r="Q138">
        <f>(A138&gt;=$D$288)*(N138&gt;=4)</f>
        <v/>
      </c>
    </row>
    <row r="139">
      <c r="A139" s="5" t="n">
        <v>94</v>
      </c>
      <c r="B139" s="14">
        <f>('CDF grid 2025'!CT$4+'CDF grid 2025'!CU$4)/2</f>
        <v/>
      </c>
      <c r="C139" s="8">
        <f>EXP(B139)</f>
        <v/>
      </c>
      <c r="D139" s="15">
        <f>IFERROR(SUMPRODUCT(('CDF grid 2025'!$C$5:$C$222="L")*'CDF grid 2025'!$D$5:$D$222*('CDF grid 2025'!CU$5:CU$222-'CDF grid 2025'!CT$5:CT$222))/SUMPRODUCT(('CDF grid 2025'!$C$5:$C$222="L")*'CDF grid 2025'!$D$5:$D$222)/Assumptions!$B$8,0)</f>
        <v/>
      </c>
      <c r="E139" s="15">
        <f>IFERROR(SUMPRODUCT(('CDF grid 2025'!$C$5:$C$222="LM")*'CDF grid 2025'!$D$5:$D$222*('CDF grid 2025'!CU$5:CU$222-'CDF grid 2025'!CT$5:CT$222))/SUMPRODUCT(('CDF grid 2025'!$C$5:$C$222="LM")*'CDF grid 2025'!$D$5:$D$222)/Assumptions!$B$8,0)</f>
        <v/>
      </c>
      <c r="F139" s="15">
        <f>IFERROR(SUMPRODUCT(('CDF grid 2025'!$C$5:$C$222="UM")*'CDF grid 2025'!$D$5:$D$222*('CDF grid 2025'!CU$5:CU$222-'CDF grid 2025'!CT$5:CT$222))/SUMPRODUCT(('CDF grid 2025'!$C$5:$C$222="UM")*'CDF grid 2025'!$D$5:$D$222)/Assumptions!$B$8,0)</f>
        <v/>
      </c>
      <c r="G139" s="15">
        <f>IFERROR(SUMPRODUCT(('CDF grid 2025'!$C$5:$C$222="H")*'CDF grid 2025'!$D$5:$D$222*('CDF grid 2025'!CU$5:CU$222-'CDF grid 2025'!CT$5:CT$222))/SUMPRODUCT(('CDF grid 2025'!$C$5:$C$222="H")*'CDF grid 2025'!$D$5:$D$222)/Assumptions!$B$8,0)</f>
        <v/>
      </c>
      <c r="I139" s="15">
        <f>SUMPRODUCT($AC$5:$AC$85,D99:D179)</f>
        <v/>
      </c>
      <c r="J139" s="15">
        <f>SUMPRODUCT($AC$5:$AC$85,E99:E179)</f>
        <v/>
      </c>
      <c r="K139" s="15">
        <f>SUMPRODUCT($AC$5:$AC$85,F99:F179)</f>
        <v/>
      </c>
      <c r="L139" s="15">
        <f>SUMPRODUCT($AC$5:$AC$85,G99:G179)</f>
        <v/>
      </c>
      <c r="M139" s="15">
        <f>MAX(I139:L139)</f>
        <v/>
      </c>
      <c r="N139" s="5">
        <f>IF(M139&gt;Assumptions!$B$5,MATCH(M139,I139:L139,0),0)</f>
        <v/>
      </c>
      <c r="O139">
        <f>(A139&gt;=$B$288)*(N139&gt;=2)</f>
        <v/>
      </c>
      <c r="P139">
        <f>(A139&gt;=$C$288)*(N139&gt;=3)</f>
        <v/>
      </c>
      <c r="Q139">
        <f>(A139&gt;=$D$288)*(N139&gt;=4)</f>
        <v/>
      </c>
    </row>
    <row r="140">
      <c r="A140" s="5" t="n">
        <v>95</v>
      </c>
      <c r="B140" s="14">
        <f>('CDF grid 2025'!CU$4+'CDF grid 2025'!CV$4)/2</f>
        <v/>
      </c>
      <c r="C140" s="8">
        <f>EXP(B140)</f>
        <v/>
      </c>
      <c r="D140" s="15">
        <f>IFERROR(SUMPRODUCT(('CDF grid 2025'!$C$5:$C$222="L")*'CDF grid 2025'!$D$5:$D$222*('CDF grid 2025'!CV$5:CV$222-'CDF grid 2025'!CU$5:CU$222))/SUMPRODUCT(('CDF grid 2025'!$C$5:$C$222="L")*'CDF grid 2025'!$D$5:$D$222)/Assumptions!$B$8,0)</f>
        <v/>
      </c>
      <c r="E140" s="15">
        <f>IFERROR(SUMPRODUCT(('CDF grid 2025'!$C$5:$C$222="LM")*'CDF grid 2025'!$D$5:$D$222*('CDF grid 2025'!CV$5:CV$222-'CDF grid 2025'!CU$5:CU$222))/SUMPRODUCT(('CDF grid 2025'!$C$5:$C$222="LM")*'CDF grid 2025'!$D$5:$D$222)/Assumptions!$B$8,0)</f>
        <v/>
      </c>
      <c r="F140" s="15">
        <f>IFERROR(SUMPRODUCT(('CDF grid 2025'!$C$5:$C$222="UM")*'CDF grid 2025'!$D$5:$D$222*('CDF grid 2025'!CV$5:CV$222-'CDF grid 2025'!CU$5:CU$222))/SUMPRODUCT(('CDF grid 2025'!$C$5:$C$222="UM")*'CDF grid 2025'!$D$5:$D$222)/Assumptions!$B$8,0)</f>
        <v/>
      </c>
      <c r="G140" s="15">
        <f>IFERROR(SUMPRODUCT(('CDF grid 2025'!$C$5:$C$222="H")*'CDF grid 2025'!$D$5:$D$222*('CDF grid 2025'!CV$5:CV$222-'CDF grid 2025'!CU$5:CU$222))/SUMPRODUCT(('CDF grid 2025'!$C$5:$C$222="H")*'CDF grid 2025'!$D$5:$D$222)/Assumptions!$B$8,0)</f>
        <v/>
      </c>
      <c r="I140" s="15">
        <f>SUMPRODUCT($AC$5:$AC$85,D100:D180)</f>
        <v/>
      </c>
      <c r="J140" s="15">
        <f>SUMPRODUCT($AC$5:$AC$85,E100:E180)</f>
        <v/>
      </c>
      <c r="K140" s="15">
        <f>SUMPRODUCT($AC$5:$AC$85,F100:F180)</f>
        <v/>
      </c>
      <c r="L140" s="15">
        <f>SUMPRODUCT($AC$5:$AC$85,G100:G180)</f>
        <v/>
      </c>
      <c r="M140" s="15">
        <f>MAX(I140:L140)</f>
        <v/>
      </c>
      <c r="N140" s="5">
        <f>IF(M140&gt;Assumptions!$B$5,MATCH(M140,I140:L140,0),0)</f>
        <v/>
      </c>
      <c r="O140">
        <f>(A140&gt;=$B$288)*(N140&gt;=2)</f>
        <v/>
      </c>
      <c r="P140">
        <f>(A140&gt;=$C$288)*(N140&gt;=3)</f>
        <v/>
      </c>
      <c r="Q140">
        <f>(A140&gt;=$D$288)*(N140&gt;=4)</f>
        <v/>
      </c>
    </row>
    <row r="141">
      <c r="A141" s="5" t="n">
        <v>96</v>
      </c>
      <c r="B141" s="14">
        <f>('CDF grid 2025'!CV$4+'CDF grid 2025'!CW$4)/2</f>
        <v/>
      </c>
      <c r="C141" s="8">
        <f>EXP(B141)</f>
        <v/>
      </c>
      <c r="D141" s="15">
        <f>IFERROR(SUMPRODUCT(('CDF grid 2025'!$C$5:$C$222="L")*'CDF grid 2025'!$D$5:$D$222*('CDF grid 2025'!CW$5:CW$222-'CDF grid 2025'!CV$5:CV$222))/SUMPRODUCT(('CDF grid 2025'!$C$5:$C$222="L")*'CDF grid 2025'!$D$5:$D$222)/Assumptions!$B$8,0)</f>
        <v/>
      </c>
      <c r="E141" s="15">
        <f>IFERROR(SUMPRODUCT(('CDF grid 2025'!$C$5:$C$222="LM")*'CDF grid 2025'!$D$5:$D$222*('CDF grid 2025'!CW$5:CW$222-'CDF grid 2025'!CV$5:CV$222))/SUMPRODUCT(('CDF grid 2025'!$C$5:$C$222="LM")*'CDF grid 2025'!$D$5:$D$222)/Assumptions!$B$8,0)</f>
        <v/>
      </c>
      <c r="F141" s="15">
        <f>IFERROR(SUMPRODUCT(('CDF grid 2025'!$C$5:$C$222="UM")*'CDF grid 2025'!$D$5:$D$222*('CDF grid 2025'!CW$5:CW$222-'CDF grid 2025'!CV$5:CV$222))/SUMPRODUCT(('CDF grid 2025'!$C$5:$C$222="UM")*'CDF grid 2025'!$D$5:$D$222)/Assumptions!$B$8,0)</f>
        <v/>
      </c>
      <c r="G141" s="15">
        <f>IFERROR(SUMPRODUCT(('CDF grid 2025'!$C$5:$C$222="H")*'CDF grid 2025'!$D$5:$D$222*('CDF grid 2025'!CW$5:CW$222-'CDF grid 2025'!CV$5:CV$222))/SUMPRODUCT(('CDF grid 2025'!$C$5:$C$222="H")*'CDF grid 2025'!$D$5:$D$222)/Assumptions!$B$8,0)</f>
        <v/>
      </c>
      <c r="I141" s="15">
        <f>SUMPRODUCT($AC$5:$AC$85,D101:D181)</f>
        <v/>
      </c>
      <c r="J141" s="15">
        <f>SUMPRODUCT($AC$5:$AC$85,E101:E181)</f>
        <v/>
      </c>
      <c r="K141" s="15">
        <f>SUMPRODUCT($AC$5:$AC$85,F101:F181)</f>
        <v/>
      </c>
      <c r="L141" s="15">
        <f>SUMPRODUCT($AC$5:$AC$85,G101:G181)</f>
        <v/>
      </c>
      <c r="M141" s="15">
        <f>MAX(I141:L141)</f>
        <v/>
      </c>
      <c r="N141" s="5">
        <f>IF(M141&gt;Assumptions!$B$5,MATCH(M141,I141:L141,0),0)</f>
        <v/>
      </c>
      <c r="O141">
        <f>(A141&gt;=$B$288)*(N141&gt;=2)</f>
        <v/>
      </c>
      <c r="P141">
        <f>(A141&gt;=$C$288)*(N141&gt;=3)</f>
        <v/>
      </c>
      <c r="Q141">
        <f>(A141&gt;=$D$288)*(N141&gt;=4)</f>
        <v/>
      </c>
    </row>
    <row r="142">
      <c r="A142" s="5" t="n">
        <v>97</v>
      </c>
      <c r="B142" s="14">
        <f>('CDF grid 2025'!CW$4+'CDF grid 2025'!CX$4)/2</f>
        <v/>
      </c>
      <c r="C142" s="8">
        <f>EXP(B142)</f>
        <v/>
      </c>
      <c r="D142" s="15">
        <f>IFERROR(SUMPRODUCT(('CDF grid 2025'!$C$5:$C$222="L")*'CDF grid 2025'!$D$5:$D$222*('CDF grid 2025'!CX$5:CX$222-'CDF grid 2025'!CW$5:CW$222))/SUMPRODUCT(('CDF grid 2025'!$C$5:$C$222="L")*'CDF grid 2025'!$D$5:$D$222)/Assumptions!$B$8,0)</f>
        <v/>
      </c>
      <c r="E142" s="15">
        <f>IFERROR(SUMPRODUCT(('CDF grid 2025'!$C$5:$C$222="LM")*'CDF grid 2025'!$D$5:$D$222*('CDF grid 2025'!CX$5:CX$222-'CDF grid 2025'!CW$5:CW$222))/SUMPRODUCT(('CDF grid 2025'!$C$5:$C$222="LM")*'CDF grid 2025'!$D$5:$D$222)/Assumptions!$B$8,0)</f>
        <v/>
      </c>
      <c r="F142" s="15">
        <f>IFERROR(SUMPRODUCT(('CDF grid 2025'!$C$5:$C$222="UM")*'CDF grid 2025'!$D$5:$D$222*('CDF grid 2025'!CX$5:CX$222-'CDF grid 2025'!CW$5:CW$222))/SUMPRODUCT(('CDF grid 2025'!$C$5:$C$222="UM")*'CDF grid 2025'!$D$5:$D$222)/Assumptions!$B$8,0)</f>
        <v/>
      </c>
      <c r="G142" s="15">
        <f>IFERROR(SUMPRODUCT(('CDF grid 2025'!$C$5:$C$222="H")*'CDF grid 2025'!$D$5:$D$222*('CDF grid 2025'!CX$5:CX$222-'CDF grid 2025'!CW$5:CW$222))/SUMPRODUCT(('CDF grid 2025'!$C$5:$C$222="H")*'CDF grid 2025'!$D$5:$D$222)/Assumptions!$B$8,0)</f>
        <v/>
      </c>
      <c r="I142" s="15">
        <f>SUMPRODUCT($AC$5:$AC$85,D102:D182)</f>
        <v/>
      </c>
      <c r="J142" s="15">
        <f>SUMPRODUCT($AC$5:$AC$85,E102:E182)</f>
        <v/>
      </c>
      <c r="K142" s="15">
        <f>SUMPRODUCT($AC$5:$AC$85,F102:F182)</f>
        <v/>
      </c>
      <c r="L142" s="15">
        <f>SUMPRODUCT($AC$5:$AC$85,G102:G182)</f>
        <v/>
      </c>
      <c r="M142" s="15">
        <f>MAX(I142:L142)</f>
        <v/>
      </c>
      <c r="N142" s="5">
        <f>IF(M142&gt;Assumptions!$B$5,MATCH(M142,I142:L142,0),0)</f>
        <v/>
      </c>
      <c r="O142">
        <f>(A142&gt;=$B$288)*(N142&gt;=2)</f>
        <v/>
      </c>
      <c r="P142">
        <f>(A142&gt;=$C$288)*(N142&gt;=3)</f>
        <v/>
      </c>
      <c r="Q142">
        <f>(A142&gt;=$D$288)*(N142&gt;=4)</f>
        <v/>
      </c>
    </row>
    <row r="143">
      <c r="A143" s="5" t="n">
        <v>98</v>
      </c>
      <c r="B143" s="14">
        <f>('CDF grid 2025'!CX$4+'CDF grid 2025'!CY$4)/2</f>
        <v/>
      </c>
      <c r="C143" s="8">
        <f>EXP(B143)</f>
        <v/>
      </c>
      <c r="D143" s="15">
        <f>IFERROR(SUMPRODUCT(('CDF grid 2025'!$C$5:$C$222="L")*'CDF grid 2025'!$D$5:$D$222*('CDF grid 2025'!CY$5:CY$222-'CDF grid 2025'!CX$5:CX$222))/SUMPRODUCT(('CDF grid 2025'!$C$5:$C$222="L")*'CDF grid 2025'!$D$5:$D$222)/Assumptions!$B$8,0)</f>
        <v/>
      </c>
      <c r="E143" s="15">
        <f>IFERROR(SUMPRODUCT(('CDF grid 2025'!$C$5:$C$222="LM")*'CDF grid 2025'!$D$5:$D$222*('CDF grid 2025'!CY$5:CY$222-'CDF grid 2025'!CX$5:CX$222))/SUMPRODUCT(('CDF grid 2025'!$C$5:$C$222="LM")*'CDF grid 2025'!$D$5:$D$222)/Assumptions!$B$8,0)</f>
        <v/>
      </c>
      <c r="F143" s="15">
        <f>IFERROR(SUMPRODUCT(('CDF grid 2025'!$C$5:$C$222="UM")*'CDF grid 2025'!$D$5:$D$222*('CDF grid 2025'!CY$5:CY$222-'CDF grid 2025'!CX$5:CX$222))/SUMPRODUCT(('CDF grid 2025'!$C$5:$C$222="UM")*'CDF grid 2025'!$D$5:$D$222)/Assumptions!$B$8,0)</f>
        <v/>
      </c>
      <c r="G143" s="15">
        <f>IFERROR(SUMPRODUCT(('CDF grid 2025'!$C$5:$C$222="H")*'CDF grid 2025'!$D$5:$D$222*('CDF grid 2025'!CY$5:CY$222-'CDF grid 2025'!CX$5:CX$222))/SUMPRODUCT(('CDF grid 2025'!$C$5:$C$222="H")*'CDF grid 2025'!$D$5:$D$222)/Assumptions!$B$8,0)</f>
        <v/>
      </c>
      <c r="I143" s="15">
        <f>SUMPRODUCT($AC$5:$AC$85,D103:D183)</f>
        <v/>
      </c>
      <c r="J143" s="15">
        <f>SUMPRODUCT($AC$5:$AC$85,E103:E183)</f>
        <v/>
      </c>
      <c r="K143" s="15">
        <f>SUMPRODUCT($AC$5:$AC$85,F103:F183)</f>
        <v/>
      </c>
      <c r="L143" s="15">
        <f>SUMPRODUCT($AC$5:$AC$85,G103:G183)</f>
        <v/>
      </c>
      <c r="M143" s="15">
        <f>MAX(I143:L143)</f>
        <v/>
      </c>
      <c r="N143" s="5">
        <f>IF(M143&gt;Assumptions!$B$5,MATCH(M143,I143:L143,0),0)</f>
        <v/>
      </c>
      <c r="O143">
        <f>(A143&gt;=$B$288)*(N143&gt;=2)</f>
        <v/>
      </c>
      <c r="P143">
        <f>(A143&gt;=$C$288)*(N143&gt;=3)</f>
        <v/>
      </c>
      <c r="Q143">
        <f>(A143&gt;=$D$288)*(N143&gt;=4)</f>
        <v/>
      </c>
    </row>
    <row r="144">
      <c r="A144" s="5" t="n">
        <v>99</v>
      </c>
      <c r="B144" s="14">
        <f>('CDF grid 2025'!CY$4+'CDF grid 2025'!CZ$4)/2</f>
        <v/>
      </c>
      <c r="C144" s="8">
        <f>EXP(B144)</f>
        <v/>
      </c>
      <c r="D144" s="15">
        <f>IFERROR(SUMPRODUCT(('CDF grid 2025'!$C$5:$C$222="L")*'CDF grid 2025'!$D$5:$D$222*('CDF grid 2025'!CZ$5:CZ$222-'CDF grid 2025'!CY$5:CY$222))/SUMPRODUCT(('CDF grid 2025'!$C$5:$C$222="L")*'CDF grid 2025'!$D$5:$D$222)/Assumptions!$B$8,0)</f>
        <v/>
      </c>
      <c r="E144" s="15">
        <f>IFERROR(SUMPRODUCT(('CDF grid 2025'!$C$5:$C$222="LM")*'CDF grid 2025'!$D$5:$D$222*('CDF grid 2025'!CZ$5:CZ$222-'CDF grid 2025'!CY$5:CY$222))/SUMPRODUCT(('CDF grid 2025'!$C$5:$C$222="LM")*'CDF grid 2025'!$D$5:$D$222)/Assumptions!$B$8,0)</f>
        <v/>
      </c>
      <c r="F144" s="15">
        <f>IFERROR(SUMPRODUCT(('CDF grid 2025'!$C$5:$C$222="UM")*'CDF grid 2025'!$D$5:$D$222*('CDF grid 2025'!CZ$5:CZ$222-'CDF grid 2025'!CY$5:CY$222))/SUMPRODUCT(('CDF grid 2025'!$C$5:$C$222="UM")*'CDF grid 2025'!$D$5:$D$222)/Assumptions!$B$8,0)</f>
        <v/>
      </c>
      <c r="G144" s="15">
        <f>IFERROR(SUMPRODUCT(('CDF grid 2025'!$C$5:$C$222="H")*'CDF grid 2025'!$D$5:$D$222*('CDF grid 2025'!CZ$5:CZ$222-'CDF grid 2025'!CY$5:CY$222))/SUMPRODUCT(('CDF grid 2025'!$C$5:$C$222="H")*'CDF grid 2025'!$D$5:$D$222)/Assumptions!$B$8,0)</f>
        <v/>
      </c>
      <c r="I144" s="15">
        <f>SUMPRODUCT($AC$5:$AC$85,D104:D184)</f>
        <v/>
      </c>
      <c r="J144" s="15">
        <f>SUMPRODUCT($AC$5:$AC$85,E104:E184)</f>
        <v/>
      </c>
      <c r="K144" s="15">
        <f>SUMPRODUCT($AC$5:$AC$85,F104:F184)</f>
        <v/>
      </c>
      <c r="L144" s="15">
        <f>SUMPRODUCT($AC$5:$AC$85,G104:G184)</f>
        <v/>
      </c>
      <c r="M144" s="15">
        <f>MAX(I144:L144)</f>
        <v/>
      </c>
      <c r="N144" s="5">
        <f>IF(M144&gt;Assumptions!$B$5,MATCH(M144,I144:L144,0),0)</f>
        <v/>
      </c>
      <c r="O144">
        <f>(A144&gt;=$B$288)*(N144&gt;=2)</f>
        <v/>
      </c>
      <c r="P144">
        <f>(A144&gt;=$C$288)*(N144&gt;=3)</f>
        <v/>
      </c>
      <c r="Q144">
        <f>(A144&gt;=$D$288)*(N144&gt;=4)</f>
        <v/>
      </c>
    </row>
    <row r="145">
      <c r="A145" s="5" t="n">
        <v>100</v>
      </c>
      <c r="B145" s="14">
        <f>('CDF grid 2025'!CZ$4+'CDF grid 2025'!DA$4)/2</f>
        <v/>
      </c>
      <c r="C145" s="8">
        <f>EXP(B145)</f>
        <v/>
      </c>
      <c r="D145" s="15">
        <f>IFERROR(SUMPRODUCT(('CDF grid 2025'!$C$5:$C$222="L")*'CDF grid 2025'!$D$5:$D$222*('CDF grid 2025'!DA$5:DA$222-'CDF grid 2025'!CZ$5:CZ$222))/SUMPRODUCT(('CDF grid 2025'!$C$5:$C$222="L")*'CDF grid 2025'!$D$5:$D$222)/Assumptions!$B$8,0)</f>
        <v/>
      </c>
      <c r="E145" s="15">
        <f>IFERROR(SUMPRODUCT(('CDF grid 2025'!$C$5:$C$222="LM")*'CDF grid 2025'!$D$5:$D$222*('CDF grid 2025'!DA$5:DA$222-'CDF grid 2025'!CZ$5:CZ$222))/SUMPRODUCT(('CDF grid 2025'!$C$5:$C$222="LM")*'CDF grid 2025'!$D$5:$D$222)/Assumptions!$B$8,0)</f>
        <v/>
      </c>
      <c r="F145" s="15">
        <f>IFERROR(SUMPRODUCT(('CDF grid 2025'!$C$5:$C$222="UM")*'CDF grid 2025'!$D$5:$D$222*('CDF grid 2025'!DA$5:DA$222-'CDF grid 2025'!CZ$5:CZ$222))/SUMPRODUCT(('CDF grid 2025'!$C$5:$C$222="UM")*'CDF grid 2025'!$D$5:$D$222)/Assumptions!$B$8,0)</f>
        <v/>
      </c>
      <c r="G145" s="15">
        <f>IFERROR(SUMPRODUCT(('CDF grid 2025'!$C$5:$C$222="H")*'CDF grid 2025'!$D$5:$D$222*('CDF grid 2025'!DA$5:DA$222-'CDF grid 2025'!CZ$5:CZ$222))/SUMPRODUCT(('CDF grid 2025'!$C$5:$C$222="H")*'CDF grid 2025'!$D$5:$D$222)/Assumptions!$B$8,0)</f>
        <v/>
      </c>
      <c r="I145" s="15">
        <f>SUMPRODUCT($AC$5:$AC$85,D105:D185)</f>
        <v/>
      </c>
      <c r="J145" s="15">
        <f>SUMPRODUCT($AC$5:$AC$85,E105:E185)</f>
        <v/>
      </c>
      <c r="K145" s="15">
        <f>SUMPRODUCT($AC$5:$AC$85,F105:F185)</f>
        <v/>
      </c>
      <c r="L145" s="15">
        <f>SUMPRODUCT($AC$5:$AC$85,G105:G185)</f>
        <v/>
      </c>
      <c r="M145" s="15">
        <f>MAX(I145:L145)</f>
        <v/>
      </c>
      <c r="N145" s="5">
        <f>IF(M145&gt;Assumptions!$B$5,MATCH(M145,I145:L145,0),0)</f>
        <v/>
      </c>
      <c r="O145">
        <f>(A145&gt;=$B$288)*(N145&gt;=2)</f>
        <v/>
      </c>
      <c r="P145">
        <f>(A145&gt;=$C$288)*(N145&gt;=3)</f>
        <v/>
      </c>
      <c r="Q145">
        <f>(A145&gt;=$D$288)*(N145&gt;=4)</f>
        <v/>
      </c>
    </row>
    <row r="146">
      <c r="A146" s="5" t="n">
        <v>101</v>
      </c>
      <c r="B146" s="14">
        <f>('CDF grid 2025'!DA$4+'CDF grid 2025'!DB$4)/2</f>
        <v/>
      </c>
      <c r="C146" s="8">
        <f>EXP(B146)</f>
        <v/>
      </c>
      <c r="D146" s="15">
        <f>IFERROR(SUMPRODUCT(('CDF grid 2025'!$C$5:$C$222="L")*'CDF grid 2025'!$D$5:$D$222*('CDF grid 2025'!DB$5:DB$222-'CDF grid 2025'!DA$5:DA$222))/SUMPRODUCT(('CDF grid 2025'!$C$5:$C$222="L")*'CDF grid 2025'!$D$5:$D$222)/Assumptions!$B$8,0)</f>
        <v/>
      </c>
      <c r="E146" s="15">
        <f>IFERROR(SUMPRODUCT(('CDF grid 2025'!$C$5:$C$222="LM")*'CDF grid 2025'!$D$5:$D$222*('CDF grid 2025'!DB$5:DB$222-'CDF grid 2025'!DA$5:DA$222))/SUMPRODUCT(('CDF grid 2025'!$C$5:$C$222="LM")*'CDF grid 2025'!$D$5:$D$222)/Assumptions!$B$8,0)</f>
        <v/>
      </c>
      <c r="F146" s="15">
        <f>IFERROR(SUMPRODUCT(('CDF grid 2025'!$C$5:$C$222="UM")*'CDF grid 2025'!$D$5:$D$222*('CDF grid 2025'!DB$5:DB$222-'CDF grid 2025'!DA$5:DA$222))/SUMPRODUCT(('CDF grid 2025'!$C$5:$C$222="UM")*'CDF grid 2025'!$D$5:$D$222)/Assumptions!$B$8,0)</f>
        <v/>
      </c>
      <c r="G146" s="15">
        <f>IFERROR(SUMPRODUCT(('CDF grid 2025'!$C$5:$C$222="H")*'CDF grid 2025'!$D$5:$D$222*('CDF grid 2025'!DB$5:DB$222-'CDF grid 2025'!DA$5:DA$222))/SUMPRODUCT(('CDF grid 2025'!$C$5:$C$222="H")*'CDF grid 2025'!$D$5:$D$222)/Assumptions!$B$8,0)</f>
        <v/>
      </c>
      <c r="I146" s="15">
        <f>SUMPRODUCT($AC$5:$AC$85,D106:D186)</f>
        <v/>
      </c>
      <c r="J146" s="15">
        <f>SUMPRODUCT($AC$5:$AC$85,E106:E186)</f>
        <v/>
      </c>
      <c r="K146" s="15">
        <f>SUMPRODUCT($AC$5:$AC$85,F106:F186)</f>
        <v/>
      </c>
      <c r="L146" s="15">
        <f>SUMPRODUCT($AC$5:$AC$85,G106:G186)</f>
        <v/>
      </c>
      <c r="M146" s="15">
        <f>MAX(I146:L146)</f>
        <v/>
      </c>
      <c r="N146" s="5">
        <f>IF(M146&gt;Assumptions!$B$5,MATCH(M146,I146:L146,0),0)</f>
        <v/>
      </c>
      <c r="O146">
        <f>(A146&gt;=$B$288)*(N146&gt;=2)</f>
        <v/>
      </c>
      <c r="P146">
        <f>(A146&gt;=$C$288)*(N146&gt;=3)</f>
        <v/>
      </c>
      <c r="Q146">
        <f>(A146&gt;=$D$288)*(N146&gt;=4)</f>
        <v/>
      </c>
    </row>
    <row r="147">
      <c r="A147" s="5" t="n">
        <v>102</v>
      </c>
      <c r="B147" s="14">
        <f>('CDF grid 2025'!DB$4+'CDF grid 2025'!DC$4)/2</f>
        <v/>
      </c>
      <c r="C147" s="8">
        <f>EXP(B147)</f>
        <v/>
      </c>
      <c r="D147" s="15">
        <f>IFERROR(SUMPRODUCT(('CDF grid 2025'!$C$5:$C$222="L")*'CDF grid 2025'!$D$5:$D$222*('CDF grid 2025'!DC$5:DC$222-'CDF grid 2025'!DB$5:DB$222))/SUMPRODUCT(('CDF grid 2025'!$C$5:$C$222="L")*'CDF grid 2025'!$D$5:$D$222)/Assumptions!$B$8,0)</f>
        <v/>
      </c>
      <c r="E147" s="15">
        <f>IFERROR(SUMPRODUCT(('CDF grid 2025'!$C$5:$C$222="LM")*'CDF grid 2025'!$D$5:$D$222*('CDF grid 2025'!DC$5:DC$222-'CDF grid 2025'!DB$5:DB$222))/SUMPRODUCT(('CDF grid 2025'!$C$5:$C$222="LM")*'CDF grid 2025'!$D$5:$D$222)/Assumptions!$B$8,0)</f>
        <v/>
      </c>
      <c r="F147" s="15">
        <f>IFERROR(SUMPRODUCT(('CDF grid 2025'!$C$5:$C$222="UM")*'CDF grid 2025'!$D$5:$D$222*('CDF grid 2025'!DC$5:DC$222-'CDF grid 2025'!DB$5:DB$222))/SUMPRODUCT(('CDF grid 2025'!$C$5:$C$222="UM")*'CDF grid 2025'!$D$5:$D$222)/Assumptions!$B$8,0)</f>
        <v/>
      </c>
      <c r="G147" s="15">
        <f>IFERROR(SUMPRODUCT(('CDF grid 2025'!$C$5:$C$222="H")*'CDF grid 2025'!$D$5:$D$222*('CDF grid 2025'!DC$5:DC$222-'CDF grid 2025'!DB$5:DB$222))/SUMPRODUCT(('CDF grid 2025'!$C$5:$C$222="H")*'CDF grid 2025'!$D$5:$D$222)/Assumptions!$B$8,0)</f>
        <v/>
      </c>
      <c r="I147" s="15">
        <f>SUMPRODUCT($AC$5:$AC$85,D107:D187)</f>
        <v/>
      </c>
      <c r="J147" s="15">
        <f>SUMPRODUCT($AC$5:$AC$85,E107:E187)</f>
        <v/>
      </c>
      <c r="K147" s="15">
        <f>SUMPRODUCT($AC$5:$AC$85,F107:F187)</f>
        <v/>
      </c>
      <c r="L147" s="15">
        <f>SUMPRODUCT($AC$5:$AC$85,G107:G187)</f>
        <v/>
      </c>
      <c r="M147" s="15">
        <f>MAX(I147:L147)</f>
        <v/>
      </c>
      <c r="N147" s="5">
        <f>IF(M147&gt;Assumptions!$B$5,MATCH(M147,I147:L147,0),0)</f>
        <v/>
      </c>
      <c r="O147">
        <f>(A147&gt;=$B$288)*(N147&gt;=2)</f>
        <v/>
      </c>
      <c r="P147">
        <f>(A147&gt;=$C$288)*(N147&gt;=3)</f>
        <v/>
      </c>
      <c r="Q147">
        <f>(A147&gt;=$D$288)*(N147&gt;=4)</f>
        <v/>
      </c>
    </row>
    <row r="148">
      <c r="A148" s="5" t="n">
        <v>103</v>
      </c>
      <c r="B148" s="14">
        <f>('CDF grid 2025'!DC$4+'CDF grid 2025'!DD$4)/2</f>
        <v/>
      </c>
      <c r="C148" s="8">
        <f>EXP(B148)</f>
        <v/>
      </c>
      <c r="D148" s="15">
        <f>IFERROR(SUMPRODUCT(('CDF grid 2025'!$C$5:$C$222="L")*'CDF grid 2025'!$D$5:$D$222*('CDF grid 2025'!DD$5:DD$222-'CDF grid 2025'!DC$5:DC$222))/SUMPRODUCT(('CDF grid 2025'!$C$5:$C$222="L")*'CDF grid 2025'!$D$5:$D$222)/Assumptions!$B$8,0)</f>
        <v/>
      </c>
      <c r="E148" s="15">
        <f>IFERROR(SUMPRODUCT(('CDF grid 2025'!$C$5:$C$222="LM")*'CDF grid 2025'!$D$5:$D$222*('CDF grid 2025'!DD$5:DD$222-'CDF grid 2025'!DC$5:DC$222))/SUMPRODUCT(('CDF grid 2025'!$C$5:$C$222="LM")*'CDF grid 2025'!$D$5:$D$222)/Assumptions!$B$8,0)</f>
        <v/>
      </c>
      <c r="F148" s="15">
        <f>IFERROR(SUMPRODUCT(('CDF grid 2025'!$C$5:$C$222="UM")*'CDF grid 2025'!$D$5:$D$222*('CDF grid 2025'!DD$5:DD$222-'CDF grid 2025'!DC$5:DC$222))/SUMPRODUCT(('CDF grid 2025'!$C$5:$C$222="UM")*'CDF grid 2025'!$D$5:$D$222)/Assumptions!$B$8,0)</f>
        <v/>
      </c>
      <c r="G148" s="15">
        <f>IFERROR(SUMPRODUCT(('CDF grid 2025'!$C$5:$C$222="H")*'CDF grid 2025'!$D$5:$D$222*('CDF grid 2025'!DD$5:DD$222-'CDF grid 2025'!DC$5:DC$222))/SUMPRODUCT(('CDF grid 2025'!$C$5:$C$222="H")*'CDF grid 2025'!$D$5:$D$222)/Assumptions!$B$8,0)</f>
        <v/>
      </c>
      <c r="I148" s="15">
        <f>SUMPRODUCT($AC$5:$AC$85,D108:D188)</f>
        <v/>
      </c>
      <c r="J148" s="15">
        <f>SUMPRODUCT($AC$5:$AC$85,E108:E188)</f>
        <v/>
      </c>
      <c r="K148" s="15">
        <f>SUMPRODUCT($AC$5:$AC$85,F108:F188)</f>
        <v/>
      </c>
      <c r="L148" s="15">
        <f>SUMPRODUCT($AC$5:$AC$85,G108:G188)</f>
        <v/>
      </c>
      <c r="M148" s="15">
        <f>MAX(I148:L148)</f>
        <v/>
      </c>
      <c r="N148" s="5">
        <f>IF(M148&gt;Assumptions!$B$5,MATCH(M148,I148:L148,0),0)</f>
        <v/>
      </c>
      <c r="O148">
        <f>(A148&gt;=$B$288)*(N148&gt;=2)</f>
        <v/>
      </c>
      <c r="P148">
        <f>(A148&gt;=$C$288)*(N148&gt;=3)</f>
        <v/>
      </c>
      <c r="Q148">
        <f>(A148&gt;=$D$288)*(N148&gt;=4)</f>
        <v/>
      </c>
    </row>
    <row r="149">
      <c r="A149" s="5" t="n">
        <v>104</v>
      </c>
      <c r="B149" s="14">
        <f>('CDF grid 2025'!DD$4+'CDF grid 2025'!DE$4)/2</f>
        <v/>
      </c>
      <c r="C149" s="8">
        <f>EXP(B149)</f>
        <v/>
      </c>
      <c r="D149" s="15">
        <f>IFERROR(SUMPRODUCT(('CDF grid 2025'!$C$5:$C$222="L")*'CDF grid 2025'!$D$5:$D$222*('CDF grid 2025'!DE$5:DE$222-'CDF grid 2025'!DD$5:DD$222))/SUMPRODUCT(('CDF grid 2025'!$C$5:$C$222="L")*'CDF grid 2025'!$D$5:$D$222)/Assumptions!$B$8,0)</f>
        <v/>
      </c>
      <c r="E149" s="15">
        <f>IFERROR(SUMPRODUCT(('CDF grid 2025'!$C$5:$C$222="LM")*'CDF grid 2025'!$D$5:$D$222*('CDF grid 2025'!DE$5:DE$222-'CDF grid 2025'!DD$5:DD$222))/SUMPRODUCT(('CDF grid 2025'!$C$5:$C$222="LM")*'CDF grid 2025'!$D$5:$D$222)/Assumptions!$B$8,0)</f>
        <v/>
      </c>
      <c r="F149" s="15">
        <f>IFERROR(SUMPRODUCT(('CDF grid 2025'!$C$5:$C$222="UM")*'CDF grid 2025'!$D$5:$D$222*('CDF grid 2025'!DE$5:DE$222-'CDF grid 2025'!DD$5:DD$222))/SUMPRODUCT(('CDF grid 2025'!$C$5:$C$222="UM")*'CDF grid 2025'!$D$5:$D$222)/Assumptions!$B$8,0)</f>
        <v/>
      </c>
      <c r="G149" s="15">
        <f>IFERROR(SUMPRODUCT(('CDF grid 2025'!$C$5:$C$222="H")*'CDF grid 2025'!$D$5:$D$222*('CDF grid 2025'!DE$5:DE$222-'CDF grid 2025'!DD$5:DD$222))/SUMPRODUCT(('CDF grid 2025'!$C$5:$C$222="H")*'CDF grid 2025'!$D$5:$D$222)/Assumptions!$B$8,0)</f>
        <v/>
      </c>
      <c r="I149" s="15">
        <f>SUMPRODUCT($AC$5:$AC$85,D109:D189)</f>
        <v/>
      </c>
      <c r="J149" s="15">
        <f>SUMPRODUCT($AC$5:$AC$85,E109:E189)</f>
        <v/>
      </c>
      <c r="K149" s="15">
        <f>SUMPRODUCT($AC$5:$AC$85,F109:F189)</f>
        <v/>
      </c>
      <c r="L149" s="15">
        <f>SUMPRODUCT($AC$5:$AC$85,G109:G189)</f>
        <v/>
      </c>
      <c r="M149" s="15">
        <f>MAX(I149:L149)</f>
        <v/>
      </c>
      <c r="N149" s="5">
        <f>IF(M149&gt;Assumptions!$B$5,MATCH(M149,I149:L149,0),0)</f>
        <v/>
      </c>
      <c r="O149">
        <f>(A149&gt;=$B$288)*(N149&gt;=2)</f>
        <v/>
      </c>
      <c r="P149">
        <f>(A149&gt;=$C$288)*(N149&gt;=3)</f>
        <v/>
      </c>
      <c r="Q149">
        <f>(A149&gt;=$D$288)*(N149&gt;=4)</f>
        <v/>
      </c>
    </row>
    <row r="150">
      <c r="A150" s="5" t="n">
        <v>105</v>
      </c>
      <c r="B150" s="14">
        <f>('CDF grid 2025'!DE$4+'CDF grid 2025'!DF$4)/2</f>
        <v/>
      </c>
      <c r="C150" s="8">
        <f>EXP(B150)</f>
        <v/>
      </c>
      <c r="D150" s="15">
        <f>IFERROR(SUMPRODUCT(('CDF grid 2025'!$C$5:$C$222="L")*'CDF grid 2025'!$D$5:$D$222*('CDF grid 2025'!DF$5:DF$222-'CDF grid 2025'!DE$5:DE$222))/SUMPRODUCT(('CDF grid 2025'!$C$5:$C$222="L")*'CDF grid 2025'!$D$5:$D$222)/Assumptions!$B$8,0)</f>
        <v/>
      </c>
      <c r="E150" s="15">
        <f>IFERROR(SUMPRODUCT(('CDF grid 2025'!$C$5:$C$222="LM")*'CDF grid 2025'!$D$5:$D$222*('CDF grid 2025'!DF$5:DF$222-'CDF grid 2025'!DE$5:DE$222))/SUMPRODUCT(('CDF grid 2025'!$C$5:$C$222="LM")*'CDF grid 2025'!$D$5:$D$222)/Assumptions!$B$8,0)</f>
        <v/>
      </c>
      <c r="F150" s="15">
        <f>IFERROR(SUMPRODUCT(('CDF grid 2025'!$C$5:$C$222="UM")*'CDF grid 2025'!$D$5:$D$222*('CDF grid 2025'!DF$5:DF$222-'CDF grid 2025'!DE$5:DE$222))/SUMPRODUCT(('CDF grid 2025'!$C$5:$C$222="UM")*'CDF grid 2025'!$D$5:$D$222)/Assumptions!$B$8,0)</f>
        <v/>
      </c>
      <c r="G150" s="15">
        <f>IFERROR(SUMPRODUCT(('CDF grid 2025'!$C$5:$C$222="H")*'CDF grid 2025'!$D$5:$D$222*('CDF grid 2025'!DF$5:DF$222-'CDF grid 2025'!DE$5:DE$222))/SUMPRODUCT(('CDF grid 2025'!$C$5:$C$222="H")*'CDF grid 2025'!$D$5:$D$222)/Assumptions!$B$8,0)</f>
        <v/>
      </c>
      <c r="I150" s="15">
        <f>SUMPRODUCT($AC$5:$AC$85,D110:D190)</f>
        <v/>
      </c>
      <c r="J150" s="15">
        <f>SUMPRODUCT($AC$5:$AC$85,E110:E190)</f>
        <v/>
      </c>
      <c r="K150" s="15">
        <f>SUMPRODUCT($AC$5:$AC$85,F110:F190)</f>
        <v/>
      </c>
      <c r="L150" s="15">
        <f>SUMPRODUCT($AC$5:$AC$85,G110:G190)</f>
        <v/>
      </c>
      <c r="M150" s="15">
        <f>MAX(I150:L150)</f>
        <v/>
      </c>
      <c r="N150" s="5">
        <f>IF(M150&gt;Assumptions!$B$5,MATCH(M150,I150:L150,0),0)</f>
        <v/>
      </c>
      <c r="O150">
        <f>(A150&gt;=$B$288)*(N150&gt;=2)</f>
        <v/>
      </c>
      <c r="P150">
        <f>(A150&gt;=$C$288)*(N150&gt;=3)</f>
        <v/>
      </c>
      <c r="Q150">
        <f>(A150&gt;=$D$288)*(N150&gt;=4)</f>
        <v/>
      </c>
    </row>
    <row r="151">
      <c r="A151" s="5" t="n">
        <v>106</v>
      </c>
      <c r="B151" s="14">
        <f>('CDF grid 2025'!DF$4+'CDF grid 2025'!DG$4)/2</f>
        <v/>
      </c>
      <c r="C151" s="8">
        <f>EXP(B151)</f>
        <v/>
      </c>
      <c r="D151" s="15">
        <f>IFERROR(SUMPRODUCT(('CDF grid 2025'!$C$5:$C$222="L")*'CDF grid 2025'!$D$5:$D$222*('CDF grid 2025'!DG$5:DG$222-'CDF grid 2025'!DF$5:DF$222))/SUMPRODUCT(('CDF grid 2025'!$C$5:$C$222="L")*'CDF grid 2025'!$D$5:$D$222)/Assumptions!$B$8,0)</f>
        <v/>
      </c>
      <c r="E151" s="15">
        <f>IFERROR(SUMPRODUCT(('CDF grid 2025'!$C$5:$C$222="LM")*'CDF grid 2025'!$D$5:$D$222*('CDF grid 2025'!DG$5:DG$222-'CDF grid 2025'!DF$5:DF$222))/SUMPRODUCT(('CDF grid 2025'!$C$5:$C$222="LM")*'CDF grid 2025'!$D$5:$D$222)/Assumptions!$B$8,0)</f>
        <v/>
      </c>
      <c r="F151" s="15">
        <f>IFERROR(SUMPRODUCT(('CDF grid 2025'!$C$5:$C$222="UM")*'CDF grid 2025'!$D$5:$D$222*('CDF grid 2025'!DG$5:DG$222-'CDF grid 2025'!DF$5:DF$222))/SUMPRODUCT(('CDF grid 2025'!$C$5:$C$222="UM")*'CDF grid 2025'!$D$5:$D$222)/Assumptions!$B$8,0)</f>
        <v/>
      </c>
      <c r="G151" s="15">
        <f>IFERROR(SUMPRODUCT(('CDF grid 2025'!$C$5:$C$222="H")*'CDF grid 2025'!$D$5:$D$222*('CDF grid 2025'!DG$5:DG$222-'CDF grid 2025'!DF$5:DF$222))/SUMPRODUCT(('CDF grid 2025'!$C$5:$C$222="H")*'CDF grid 2025'!$D$5:$D$222)/Assumptions!$B$8,0)</f>
        <v/>
      </c>
      <c r="I151" s="15">
        <f>SUMPRODUCT($AC$5:$AC$85,D111:D191)</f>
        <v/>
      </c>
      <c r="J151" s="15">
        <f>SUMPRODUCT($AC$5:$AC$85,E111:E191)</f>
        <v/>
      </c>
      <c r="K151" s="15">
        <f>SUMPRODUCT($AC$5:$AC$85,F111:F191)</f>
        <v/>
      </c>
      <c r="L151" s="15">
        <f>SUMPRODUCT($AC$5:$AC$85,G111:G191)</f>
        <v/>
      </c>
      <c r="M151" s="15">
        <f>MAX(I151:L151)</f>
        <v/>
      </c>
      <c r="N151" s="5">
        <f>IF(M151&gt;Assumptions!$B$5,MATCH(M151,I151:L151,0),0)</f>
        <v/>
      </c>
      <c r="O151">
        <f>(A151&gt;=$B$288)*(N151&gt;=2)</f>
        <v/>
      </c>
      <c r="P151">
        <f>(A151&gt;=$C$288)*(N151&gt;=3)</f>
        <v/>
      </c>
      <c r="Q151">
        <f>(A151&gt;=$D$288)*(N151&gt;=4)</f>
        <v/>
      </c>
    </row>
    <row r="152">
      <c r="A152" s="5" t="n">
        <v>107</v>
      </c>
      <c r="B152" s="14">
        <f>('CDF grid 2025'!DG$4+'CDF grid 2025'!DH$4)/2</f>
        <v/>
      </c>
      <c r="C152" s="8">
        <f>EXP(B152)</f>
        <v/>
      </c>
      <c r="D152" s="15">
        <f>IFERROR(SUMPRODUCT(('CDF grid 2025'!$C$5:$C$222="L")*'CDF grid 2025'!$D$5:$D$222*('CDF grid 2025'!DH$5:DH$222-'CDF grid 2025'!DG$5:DG$222))/SUMPRODUCT(('CDF grid 2025'!$C$5:$C$222="L")*'CDF grid 2025'!$D$5:$D$222)/Assumptions!$B$8,0)</f>
        <v/>
      </c>
      <c r="E152" s="15">
        <f>IFERROR(SUMPRODUCT(('CDF grid 2025'!$C$5:$C$222="LM")*'CDF grid 2025'!$D$5:$D$222*('CDF grid 2025'!DH$5:DH$222-'CDF grid 2025'!DG$5:DG$222))/SUMPRODUCT(('CDF grid 2025'!$C$5:$C$222="LM")*'CDF grid 2025'!$D$5:$D$222)/Assumptions!$B$8,0)</f>
        <v/>
      </c>
      <c r="F152" s="15">
        <f>IFERROR(SUMPRODUCT(('CDF grid 2025'!$C$5:$C$222="UM")*'CDF grid 2025'!$D$5:$D$222*('CDF grid 2025'!DH$5:DH$222-'CDF grid 2025'!DG$5:DG$222))/SUMPRODUCT(('CDF grid 2025'!$C$5:$C$222="UM")*'CDF grid 2025'!$D$5:$D$222)/Assumptions!$B$8,0)</f>
        <v/>
      </c>
      <c r="G152" s="15">
        <f>IFERROR(SUMPRODUCT(('CDF grid 2025'!$C$5:$C$222="H")*'CDF grid 2025'!$D$5:$D$222*('CDF grid 2025'!DH$5:DH$222-'CDF grid 2025'!DG$5:DG$222))/SUMPRODUCT(('CDF grid 2025'!$C$5:$C$222="H")*'CDF grid 2025'!$D$5:$D$222)/Assumptions!$B$8,0)</f>
        <v/>
      </c>
      <c r="I152" s="15">
        <f>SUMPRODUCT($AC$5:$AC$85,D112:D192)</f>
        <v/>
      </c>
      <c r="J152" s="15">
        <f>SUMPRODUCT($AC$5:$AC$85,E112:E192)</f>
        <v/>
      </c>
      <c r="K152" s="15">
        <f>SUMPRODUCT($AC$5:$AC$85,F112:F192)</f>
        <v/>
      </c>
      <c r="L152" s="15">
        <f>SUMPRODUCT($AC$5:$AC$85,G112:G192)</f>
        <v/>
      </c>
      <c r="M152" s="15">
        <f>MAX(I152:L152)</f>
        <v/>
      </c>
      <c r="N152" s="5">
        <f>IF(M152&gt;Assumptions!$B$5,MATCH(M152,I152:L152,0),0)</f>
        <v/>
      </c>
      <c r="O152">
        <f>(A152&gt;=$B$288)*(N152&gt;=2)</f>
        <v/>
      </c>
      <c r="P152">
        <f>(A152&gt;=$C$288)*(N152&gt;=3)</f>
        <v/>
      </c>
      <c r="Q152">
        <f>(A152&gt;=$D$288)*(N152&gt;=4)</f>
        <v/>
      </c>
    </row>
    <row r="153">
      <c r="A153" s="5" t="n">
        <v>108</v>
      </c>
      <c r="B153" s="14">
        <f>('CDF grid 2025'!DH$4+'CDF grid 2025'!DI$4)/2</f>
        <v/>
      </c>
      <c r="C153" s="8">
        <f>EXP(B153)</f>
        <v/>
      </c>
      <c r="D153" s="15">
        <f>IFERROR(SUMPRODUCT(('CDF grid 2025'!$C$5:$C$222="L")*'CDF grid 2025'!$D$5:$D$222*('CDF grid 2025'!DI$5:DI$222-'CDF grid 2025'!DH$5:DH$222))/SUMPRODUCT(('CDF grid 2025'!$C$5:$C$222="L")*'CDF grid 2025'!$D$5:$D$222)/Assumptions!$B$8,0)</f>
        <v/>
      </c>
      <c r="E153" s="15">
        <f>IFERROR(SUMPRODUCT(('CDF grid 2025'!$C$5:$C$222="LM")*'CDF grid 2025'!$D$5:$D$222*('CDF grid 2025'!DI$5:DI$222-'CDF grid 2025'!DH$5:DH$222))/SUMPRODUCT(('CDF grid 2025'!$C$5:$C$222="LM")*'CDF grid 2025'!$D$5:$D$222)/Assumptions!$B$8,0)</f>
        <v/>
      </c>
      <c r="F153" s="15">
        <f>IFERROR(SUMPRODUCT(('CDF grid 2025'!$C$5:$C$222="UM")*'CDF grid 2025'!$D$5:$D$222*('CDF grid 2025'!DI$5:DI$222-'CDF grid 2025'!DH$5:DH$222))/SUMPRODUCT(('CDF grid 2025'!$C$5:$C$222="UM")*'CDF grid 2025'!$D$5:$D$222)/Assumptions!$B$8,0)</f>
        <v/>
      </c>
      <c r="G153" s="15">
        <f>IFERROR(SUMPRODUCT(('CDF grid 2025'!$C$5:$C$222="H")*'CDF grid 2025'!$D$5:$D$222*('CDF grid 2025'!DI$5:DI$222-'CDF grid 2025'!DH$5:DH$222))/SUMPRODUCT(('CDF grid 2025'!$C$5:$C$222="H")*'CDF grid 2025'!$D$5:$D$222)/Assumptions!$B$8,0)</f>
        <v/>
      </c>
      <c r="I153" s="15">
        <f>SUMPRODUCT($AC$5:$AC$85,D113:D193)</f>
        <v/>
      </c>
      <c r="J153" s="15">
        <f>SUMPRODUCT($AC$5:$AC$85,E113:E193)</f>
        <v/>
      </c>
      <c r="K153" s="15">
        <f>SUMPRODUCT($AC$5:$AC$85,F113:F193)</f>
        <v/>
      </c>
      <c r="L153" s="15">
        <f>SUMPRODUCT($AC$5:$AC$85,G113:G193)</f>
        <v/>
      </c>
      <c r="M153" s="15">
        <f>MAX(I153:L153)</f>
        <v/>
      </c>
      <c r="N153" s="5">
        <f>IF(M153&gt;Assumptions!$B$5,MATCH(M153,I153:L153,0),0)</f>
        <v/>
      </c>
      <c r="O153">
        <f>(A153&gt;=$B$288)*(N153&gt;=2)</f>
        <v/>
      </c>
      <c r="P153">
        <f>(A153&gt;=$C$288)*(N153&gt;=3)</f>
        <v/>
      </c>
      <c r="Q153">
        <f>(A153&gt;=$D$288)*(N153&gt;=4)</f>
        <v/>
      </c>
    </row>
    <row r="154">
      <c r="A154" s="5" t="n">
        <v>109</v>
      </c>
      <c r="B154" s="14">
        <f>('CDF grid 2025'!DI$4+'CDF grid 2025'!DJ$4)/2</f>
        <v/>
      </c>
      <c r="C154" s="8">
        <f>EXP(B154)</f>
        <v/>
      </c>
      <c r="D154" s="15">
        <f>IFERROR(SUMPRODUCT(('CDF grid 2025'!$C$5:$C$222="L")*'CDF grid 2025'!$D$5:$D$222*('CDF grid 2025'!DJ$5:DJ$222-'CDF grid 2025'!DI$5:DI$222))/SUMPRODUCT(('CDF grid 2025'!$C$5:$C$222="L")*'CDF grid 2025'!$D$5:$D$222)/Assumptions!$B$8,0)</f>
        <v/>
      </c>
      <c r="E154" s="15">
        <f>IFERROR(SUMPRODUCT(('CDF grid 2025'!$C$5:$C$222="LM")*'CDF grid 2025'!$D$5:$D$222*('CDF grid 2025'!DJ$5:DJ$222-'CDF grid 2025'!DI$5:DI$222))/SUMPRODUCT(('CDF grid 2025'!$C$5:$C$222="LM")*'CDF grid 2025'!$D$5:$D$222)/Assumptions!$B$8,0)</f>
        <v/>
      </c>
      <c r="F154" s="15">
        <f>IFERROR(SUMPRODUCT(('CDF grid 2025'!$C$5:$C$222="UM")*'CDF grid 2025'!$D$5:$D$222*('CDF grid 2025'!DJ$5:DJ$222-'CDF grid 2025'!DI$5:DI$222))/SUMPRODUCT(('CDF grid 2025'!$C$5:$C$222="UM")*'CDF grid 2025'!$D$5:$D$222)/Assumptions!$B$8,0)</f>
        <v/>
      </c>
      <c r="G154" s="15">
        <f>IFERROR(SUMPRODUCT(('CDF grid 2025'!$C$5:$C$222="H")*'CDF grid 2025'!$D$5:$D$222*('CDF grid 2025'!DJ$5:DJ$222-'CDF grid 2025'!DI$5:DI$222))/SUMPRODUCT(('CDF grid 2025'!$C$5:$C$222="H")*'CDF grid 2025'!$D$5:$D$222)/Assumptions!$B$8,0)</f>
        <v/>
      </c>
      <c r="I154" s="15">
        <f>SUMPRODUCT($AC$5:$AC$85,D114:D194)</f>
        <v/>
      </c>
      <c r="J154" s="15">
        <f>SUMPRODUCT($AC$5:$AC$85,E114:E194)</f>
        <v/>
      </c>
      <c r="K154" s="15">
        <f>SUMPRODUCT($AC$5:$AC$85,F114:F194)</f>
        <v/>
      </c>
      <c r="L154" s="15">
        <f>SUMPRODUCT($AC$5:$AC$85,G114:G194)</f>
        <v/>
      </c>
      <c r="M154" s="15">
        <f>MAX(I154:L154)</f>
        <v/>
      </c>
      <c r="N154" s="5">
        <f>IF(M154&gt;Assumptions!$B$5,MATCH(M154,I154:L154,0),0)</f>
        <v/>
      </c>
      <c r="O154">
        <f>(A154&gt;=$B$288)*(N154&gt;=2)</f>
        <v/>
      </c>
      <c r="P154">
        <f>(A154&gt;=$C$288)*(N154&gt;=3)</f>
        <v/>
      </c>
      <c r="Q154">
        <f>(A154&gt;=$D$288)*(N154&gt;=4)</f>
        <v/>
      </c>
    </row>
    <row r="155">
      <c r="A155" s="5" t="n">
        <v>110</v>
      </c>
      <c r="B155" s="14">
        <f>('CDF grid 2025'!DJ$4+'CDF grid 2025'!DK$4)/2</f>
        <v/>
      </c>
      <c r="C155" s="8">
        <f>EXP(B155)</f>
        <v/>
      </c>
      <c r="D155" s="15">
        <f>IFERROR(SUMPRODUCT(('CDF grid 2025'!$C$5:$C$222="L")*'CDF grid 2025'!$D$5:$D$222*('CDF grid 2025'!DK$5:DK$222-'CDF grid 2025'!DJ$5:DJ$222))/SUMPRODUCT(('CDF grid 2025'!$C$5:$C$222="L")*'CDF grid 2025'!$D$5:$D$222)/Assumptions!$B$8,0)</f>
        <v/>
      </c>
      <c r="E155" s="15">
        <f>IFERROR(SUMPRODUCT(('CDF grid 2025'!$C$5:$C$222="LM")*'CDF grid 2025'!$D$5:$D$222*('CDF grid 2025'!DK$5:DK$222-'CDF grid 2025'!DJ$5:DJ$222))/SUMPRODUCT(('CDF grid 2025'!$C$5:$C$222="LM")*'CDF grid 2025'!$D$5:$D$222)/Assumptions!$B$8,0)</f>
        <v/>
      </c>
      <c r="F155" s="15">
        <f>IFERROR(SUMPRODUCT(('CDF grid 2025'!$C$5:$C$222="UM")*'CDF grid 2025'!$D$5:$D$222*('CDF grid 2025'!DK$5:DK$222-'CDF grid 2025'!DJ$5:DJ$222))/SUMPRODUCT(('CDF grid 2025'!$C$5:$C$222="UM")*'CDF grid 2025'!$D$5:$D$222)/Assumptions!$B$8,0)</f>
        <v/>
      </c>
      <c r="G155" s="15">
        <f>IFERROR(SUMPRODUCT(('CDF grid 2025'!$C$5:$C$222="H")*'CDF grid 2025'!$D$5:$D$222*('CDF grid 2025'!DK$5:DK$222-'CDF grid 2025'!DJ$5:DJ$222))/SUMPRODUCT(('CDF grid 2025'!$C$5:$C$222="H")*'CDF grid 2025'!$D$5:$D$222)/Assumptions!$B$8,0)</f>
        <v/>
      </c>
      <c r="I155" s="15">
        <f>SUMPRODUCT($AC$5:$AC$85,D115:D195)</f>
        <v/>
      </c>
      <c r="J155" s="15">
        <f>SUMPRODUCT($AC$5:$AC$85,E115:E195)</f>
        <v/>
      </c>
      <c r="K155" s="15">
        <f>SUMPRODUCT($AC$5:$AC$85,F115:F195)</f>
        <v/>
      </c>
      <c r="L155" s="15">
        <f>SUMPRODUCT($AC$5:$AC$85,G115:G195)</f>
        <v/>
      </c>
      <c r="M155" s="15">
        <f>MAX(I155:L155)</f>
        <v/>
      </c>
      <c r="N155" s="5">
        <f>IF(M155&gt;Assumptions!$B$5,MATCH(M155,I155:L155,0),0)</f>
        <v/>
      </c>
      <c r="O155">
        <f>(A155&gt;=$B$288)*(N155&gt;=2)</f>
        <v/>
      </c>
      <c r="P155">
        <f>(A155&gt;=$C$288)*(N155&gt;=3)</f>
        <v/>
      </c>
      <c r="Q155">
        <f>(A155&gt;=$D$288)*(N155&gt;=4)</f>
        <v/>
      </c>
    </row>
    <row r="156">
      <c r="A156" s="5" t="n">
        <v>111</v>
      </c>
      <c r="B156" s="14">
        <f>('CDF grid 2025'!DK$4+'CDF grid 2025'!DL$4)/2</f>
        <v/>
      </c>
      <c r="C156" s="8">
        <f>EXP(B156)</f>
        <v/>
      </c>
      <c r="D156" s="15">
        <f>IFERROR(SUMPRODUCT(('CDF grid 2025'!$C$5:$C$222="L")*'CDF grid 2025'!$D$5:$D$222*('CDF grid 2025'!DL$5:DL$222-'CDF grid 2025'!DK$5:DK$222))/SUMPRODUCT(('CDF grid 2025'!$C$5:$C$222="L")*'CDF grid 2025'!$D$5:$D$222)/Assumptions!$B$8,0)</f>
        <v/>
      </c>
      <c r="E156" s="15">
        <f>IFERROR(SUMPRODUCT(('CDF grid 2025'!$C$5:$C$222="LM")*'CDF grid 2025'!$D$5:$D$222*('CDF grid 2025'!DL$5:DL$222-'CDF grid 2025'!DK$5:DK$222))/SUMPRODUCT(('CDF grid 2025'!$C$5:$C$222="LM")*'CDF grid 2025'!$D$5:$D$222)/Assumptions!$B$8,0)</f>
        <v/>
      </c>
      <c r="F156" s="15">
        <f>IFERROR(SUMPRODUCT(('CDF grid 2025'!$C$5:$C$222="UM")*'CDF grid 2025'!$D$5:$D$222*('CDF grid 2025'!DL$5:DL$222-'CDF grid 2025'!DK$5:DK$222))/SUMPRODUCT(('CDF grid 2025'!$C$5:$C$222="UM")*'CDF grid 2025'!$D$5:$D$222)/Assumptions!$B$8,0)</f>
        <v/>
      </c>
      <c r="G156" s="15">
        <f>IFERROR(SUMPRODUCT(('CDF grid 2025'!$C$5:$C$222="H")*'CDF grid 2025'!$D$5:$D$222*('CDF grid 2025'!DL$5:DL$222-'CDF grid 2025'!DK$5:DK$222))/SUMPRODUCT(('CDF grid 2025'!$C$5:$C$222="H")*'CDF grid 2025'!$D$5:$D$222)/Assumptions!$B$8,0)</f>
        <v/>
      </c>
      <c r="I156" s="15">
        <f>SUMPRODUCT($AC$5:$AC$85,D116:D196)</f>
        <v/>
      </c>
      <c r="J156" s="15">
        <f>SUMPRODUCT($AC$5:$AC$85,E116:E196)</f>
        <v/>
      </c>
      <c r="K156" s="15">
        <f>SUMPRODUCT($AC$5:$AC$85,F116:F196)</f>
        <v/>
      </c>
      <c r="L156" s="15">
        <f>SUMPRODUCT($AC$5:$AC$85,G116:G196)</f>
        <v/>
      </c>
      <c r="M156" s="15">
        <f>MAX(I156:L156)</f>
        <v/>
      </c>
      <c r="N156" s="5">
        <f>IF(M156&gt;Assumptions!$B$5,MATCH(M156,I156:L156,0),0)</f>
        <v/>
      </c>
      <c r="O156">
        <f>(A156&gt;=$B$288)*(N156&gt;=2)</f>
        <v/>
      </c>
      <c r="P156">
        <f>(A156&gt;=$C$288)*(N156&gt;=3)</f>
        <v/>
      </c>
      <c r="Q156">
        <f>(A156&gt;=$D$288)*(N156&gt;=4)</f>
        <v/>
      </c>
    </row>
    <row r="157">
      <c r="A157" s="5" t="n">
        <v>112</v>
      </c>
      <c r="B157" s="14">
        <f>('CDF grid 2025'!DL$4+'CDF grid 2025'!DM$4)/2</f>
        <v/>
      </c>
      <c r="C157" s="8">
        <f>EXP(B157)</f>
        <v/>
      </c>
      <c r="D157" s="15">
        <f>IFERROR(SUMPRODUCT(('CDF grid 2025'!$C$5:$C$222="L")*'CDF grid 2025'!$D$5:$D$222*('CDF grid 2025'!DM$5:DM$222-'CDF grid 2025'!DL$5:DL$222))/SUMPRODUCT(('CDF grid 2025'!$C$5:$C$222="L")*'CDF grid 2025'!$D$5:$D$222)/Assumptions!$B$8,0)</f>
        <v/>
      </c>
      <c r="E157" s="15">
        <f>IFERROR(SUMPRODUCT(('CDF grid 2025'!$C$5:$C$222="LM")*'CDF grid 2025'!$D$5:$D$222*('CDF grid 2025'!DM$5:DM$222-'CDF grid 2025'!DL$5:DL$222))/SUMPRODUCT(('CDF grid 2025'!$C$5:$C$222="LM")*'CDF grid 2025'!$D$5:$D$222)/Assumptions!$B$8,0)</f>
        <v/>
      </c>
      <c r="F157" s="15">
        <f>IFERROR(SUMPRODUCT(('CDF grid 2025'!$C$5:$C$222="UM")*'CDF grid 2025'!$D$5:$D$222*('CDF grid 2025'!DM$5:DM$222-'CDF grid 2025'!DL$5:DL$222))/SUMPRODUCT(('CDF grid 2025'!$C$5:$C$222="UM")*'CDF grid 2025'!$D$5:$D$222)/Assumptions!$B$8,0)</f>
        <v/>
      </c>
      <c r="G157" s="15">
        <f>IFERROR(SUMPRODUCT(('CDF grid 2025'!$C$5:$C$222="H")*'CDF grid 2025'!$D$5:$D$222*('CDF grid 2025'!DM$5:DM$222-'CDF grid 2025'!DL$5:DL$222))/SUMPRODUCT(('CDF grid 2025'!$C$5:$C$222="H")*'CDF grid 2025'!$D$5:$D$222)/Assumptions!$B$8,0)</f>
        <v/>
      </c>
      <c r="I157" s="15">
        <f>SUMPRODUCT($AC$5:$AC$85,D117:D197)</f>
        <v/>
      </c>
      <c r="J157" s="15">
        <f>SUMPRODUCT($AC$5:$AC$85,E117:E197)</f>
        <v/>
      </c>
      <c r="K157" s="15">
        <f>SUMPRODUCT($AC$5:$AC$85,F117:F197)</f>
        <v/>
      </c>
      <c r="L157" s="15">
        <f>SUMPRODUCT($AC$5:$AC$85,G117:G197)</f>
        <v/>
      </c>
      <c r="M157" s="15">
        <f>MAX(I157:L157)</f>
        <v/>
      </c>
      <c r="N157" s="5">
        <f>IF(M157&gt;Assumptions!$B$5,MATCH(M157,I157:L157,0),0)</f>
        <v/>
      </c>
      <c r="O157">
        <f>(A157&gt;=$B$288)*(N157&gt;=2)</f>
        <v/>
      </c>
      <c r="P157">
        <f>(A157&gt;=$C$288)*(N157&gt;=3)</f>
        <v/>
      </c>
      <c r="Q157">
        <f>(A157&gt;=$D$288)*(N157&gt;=4)</f>
        <v/>
      </c>
    </row>
    <row r="158">
      <c r="A158" s="5" t="n">
        <v>113</v>
      </c>
      <c r="B158" s="14">
        <f>('CDF grid 2025'!DM$4+'CDF grid 2025'!DN$4)/2</f>
        <v/>
      </c>
      <c r="C158" s="8">
        <f>EXP(B158)</f>
        <v/>
      </c>
      <c r="D158" s="15">
        <f>IFERROR(SUMPRODUCT(('CDF grid 2025'!$C$5:$C$222="L")*'CDF grid 2025'!$D$5:$D$222*('CDF grid 2025'!DN$5:DN$222-'CDF grid 2025'!DM$5:DM$222))/SUMPRODUCT(('CDF grid 2025'!$C$5:$C$222="L")*'CDF grid 2025'!$D$5:$D$222)/Assumptions!$B$8,0)</f>
        <v/>
      </c>
      <c r="E158" s="15">
        <f>IFERROR(SUMPRODUCT(('CDF grid 2025'!$C$5:$C$222="LM")*'CDF grid 2025'!$D$5:$D$222*('CDF grid 2025'!DN$5:DN$222-'CDF grid 2025'!DM$5:DM$222))/SUMPRODUCT(('CDF grid 2025'!$C$5:$C$222="LM")*'CDF grid 2025'!$D$5:$D$222)/Assumptions!$B$8,0)</f>
        <v/>
      </c>
      <c r="F158" s="15">
        <f>IFERROR(SUMPRODUCT(('CDF grid 2025'!$C$5:$C$222="UM")*'CDF grid 2025'!$D$5:$D$222*('CDF grid 2025'!DN$5:DN$222-'CDF grid 2025'!DM$5:DM$222))/SUMPRODUCT(('CDF grid 2025'!$C$5:$C$222="UM")*'CDF grid 2025'!$D$5:$D$222)/Assumptions!$B$8,0)</f>
        <v/>
      </c>
      <c r="G158" s="15">
        <f>IFERROR(SUMPRODUCT(('CDF grid 2025'!$C$5:$C$222="H")*'CDF grid 2025'!$D$5:$D$222*('CDF grid 2025'!DN$5:DN$222-'CDF grid 2025'!DM$5:DM$222))/SUMPRODUCT(('CDF grid 2025'!$C$5:$C$222="H")*'CDF grid 2025'!$D$5:$D$222)/Assumptions!$B$8,0)</f>
        <v/>
      </c>
      <c r="I158" s="15">
        <f>SUMPRODUCT($AC$5:$AC$85,D118:D198)</f>
        <v/>
      </c>
      <c r="J158" s="15">
        <f>SUMPRODUCT($AC$5:$AC$85,E118:E198)</f>
        <v/>
      </c>
      <c r="K158" s="15">
        <f>SUMPRODUCT($AC$5:$AC$85,F118:F198)</f>
        <v/>
      </c>
      <c r="L158" s="15">
        <f>SUMPRODUCT($AC$5:$AC$85,G118:G198)</f>
        <v/>
      </c>
      <c r="M158" s="15">
        <f>MAX(I158:L158)</f>
        <v/>
      </c>
      <c r="N158" s="5">
        <f>IF(M158&gt;Assumptions!$B$5,MATCH(M158,I158:L158,0),0)</f>
        <v/>
      </c>
      <c r="O158">
        <f>(A158&gt;=$B$288)*(N158&gt;=2)</f>
        <v/>
      </c>
      <c r="P158">
        <f>(A158&gt;=$C$288)*(N158&gt;=3)</f>
        <v/>
      </c>
      <c r="Q158">
        <f>(A158&gt;=$D$288)*(N158&gt;=4)</f>
        <v/>
      </c>
    </row>
    <row r="159">
      <c r="A159" s="5" t="n">
        <v>114</v>
      </c>
      <c r="B159" s="14">
        <f>('CDF grid 2025'!DN$4+'CDF grid 2025'!DO$4)/2</f>
        <v/>
      </c>
      <c r="C159" s="8">
        <f>EXP(B159)</f>
        <v/>
      </c>
      <c r="D159" s="15">
        <f>IFERROR(SUMPRODUCT(('CDF grid 2025'!$C$5:$C$222="L")*'CDF grid 2025'!$D$5:$D$222*('CDF grid 2025'!DO$5:DO$222-'CDF grid 2025'!DN$5:DN$222))/SUMPRODUCT(('CDF grid 2025'!$C$5:$C$222="L")*'CDF grid 2025'!$D$5:$D$222)/Assumptions!$B$8,0)</f>
        <v/>
      </c>
      <c r="E159" s="15">
        <f>IFERROR(SUMPRODUCT(('CDF grid 2025'!$C$5:$C$222="LM")*'CDF grid 2025'!$D$5:$D$222*('CDF grid 2025'!DO$5:DO$222-'CDF grid 2025'!DN$5:DN$222))/SUMPRODUCT(('CDF grid 2025'!$C$5:$C$222="LM")*'CDF grid 2025'!$D$5:$D$222)/Assumptions!$B$8,0)</f>
        <v/>
      </c>
      <c r="F159" s="15">
        <f>IFERROR(SUMPRODUCT(('CDF grid 2025'!$C$5:$C$222="UM")*'CDF grid 2025'!$D$5:$D$222*('CDF grid 2025'!DO$5:DO$222-'CDF grid 2025'!DN$5:DN$222))/SUMPRODUCT(('CDF grid 2025'!$C$5:$C$222="UM")*'CDF grid 2025'!$D$5:$D$222)/Assumptions!$B$8,0)</f>
        <v/>
      </c>
      <c r="G159" s="15">
        <f>IFERROR(SUMPRODUCT(('CDF grid 2025'!$C$5:$C$222="H")*'CDF grid 2025'!$D$5:$D$222*('CDF grid 2025'!DO$5:DO$222-'CDF grid 2025'!DN$5:DN$222))/SUMPRODUCT(('CDF grid 2025'!$C$5:$C$222="H")*'CDF grid 2025'!$D$5:$D$222)/Assumptions!$B$8,0)</f>
        <v/>
      </c>
      <c r="I159" s="15">
        <f>SUMPRODUCT($AC$5:$AC$85,D119:D199)</f>
        <v/>
      </c>
      <c r="J159" s="15">
        <f>SUMPRODUCT($AC$5:$AC$85,E119:E199)</f>
        <v/>
      </c>
      <c r="K159" s="15">
        <f>SUMPRODUCT($AC$5:$AC$85,F119:F199)</f>
        <v/>
      </c>
      <c r="L159" s="15">
        <f>SUMPRODUCT($AC$5:$AC$85,G119:G199)</f>
        <v/>
      </c>
      <c r="M159" s="15">
        <f>MAX(I159:L159)</f>
        <v/>
      </c>
      <c r="N159" s="5">
        <f>IF(M159&gt;Assumptions!$B$5,MATCH(M159,I159:L159,0),0)</f>
        <v/>
      </c>
      <c r="O159">
        <f>(A159&gt;=$B$288)*(N159&gt;=2)</f>
        <v/>
      </c>
      <c r="P159">
        <f>(A159&gt;=$C$288)*(N159&gt;=3)</f>
        <v/>
      </c>
      <c r="Q159">
        <f>(A159&gt;=$D$288)*(N159&gt;=4)</f>
        <v/>
      </c>
    </row>
    <row r="160">
      <c r="A160" s="5" t="n">
        <v>115</v>
      </c>
      <c r="B160" s="14">
        <f>('CDF grid 2025'!DO$4+'CDF grid 2025'!DP$4)/2</f>
        <v/>
      </c>
      <c r="C160" s="8">
        <f>EXP(B160)</f>
        <v/>
      </c>
      <c r="D160" s="15">
        <f>IFERROR(SUMPRODUCT(('CDF grid 2025'!$C$5:$C$222="L")*'CDF grid 2025'!$D$5:$D$222*('CDF grid 2025'!DP$5:DP$222-'CDF grid 2025'!DO$5:DO$222))/SUMPRODUCT(('CDF grid 2025'!$C$5:$C$222="L")*'CDF grid 2025'!$D$5:$D$222)/Assumptions!$B$8,0)</f>
        <v/>
      </c>
      <c r="E160" s="15">
        <f>IFERROR(SUMPRODUCT(('CDF grid 2025'!$C$5:$C$222="LM")*'CDF grid 2025'!$D$5:$D$222*('CDF grid 2025'!DP$5:DP$222-'CDF grid 2025'!DO$5:DO$222))/SUMPRODUCT(('CDF grid 2025'!$C$5:$C$222="LM")*'CDF grid 2025'!$D$5:$D$222)/Assumptions!$B$8,0)</f>
        <v/>
      </c>
      <c r="F160" s="15">
        <f>IFERROR(SUMPRODUCT(('CDF grid 2025'!$C$5:$C$222="UM")*'CDF grid 2025'!$D$5:$D$222*('CDF grid 2025'!DP$5:DP$222-'CDF grid 2025'!DO$5:DO$222))/SUMPRODUCT(('CDF grid 2025'!$C$5:$C$222="UM")*'CDF grid 2025'!$D$5:$D$222)/Assumptions!$B$8,0)</f>
        <v/>
      </c>
      <c r="G160" s="15">
        <f>IFERROR(SUMPRODUCT(('CDF grid 2025'!$C$5:$C$222="H")*'CDF grid 2025'!$D$5:$D$222*('CDF grid 2025'!DP$5:DP$222-'CDF grid 2025'!DO$5:DO$222))/SUMPRODUCT(('CDF grid 2025'!$C$5:$C$222="H")*'CDF grid 2025'!$D$5:$D$222)/Assumptions!$B$8,0)</f>
        <v/>
      </c>
      <c r="I160" s="15">
        <f>SUMPRODUCT($AC$5:$AC$85,D120:D200)</f>
        <v/>
      </c>
      <c r="J160" s="15">
        <f>SUMPRODUCT($AC$5:$AC$85,E120:E200)</f>
        <v/>
      </c>
      <c r="K160" s="15">
        <f>SUMPRODUCT($AC$5:$AC$85,F120:F200)</f>
        <v/>
      </c>
      <c r="L160" s="15">
        <f>SUMPRODUCT($AC$5:$AC$85,G120:G200)</f>
        <v/>
      </c>
      <c r="M160" s="15">
        <f>MAX(I160:L160)</f>
        <v/>
      </c>
      <c r="N160" s="5">
        <f>IF(M160&gt;Assumptions!$B$5,MATCH(M160,I160:L160,0),0)</f>
        <v/>
      </c>
      <c r="O160">
        <f>(A160&gt;=$B$288)*(N160&gt;=2)</f>
        <v/>
      </c>
      <c r="P160">
        <f>(A160&gt;=$C$288)*(N160&gt;=3)</f>
        <v/>
      </c>
      <c r="Q160">
        <f>(A160&gt;=$D$288)*(N160&gt;=4)</f>
        <v/>
      </c>
    </row>
    <row r="161">
      <c r="A161" s="5" t="n">
        <v>116</v>
      </c>
      <c r="B161" s="14">
        <f>('CDF grid 2025'!DP$4+'CDF grid 2025'!DQ$4)/2</f>
        <v/>
      </c>
      <c r="C161" s="8">
        <f>EXP(B161)</f>
        <v/>
      </c>
      <c r="D161" s="15">
        <f>IFERROR(SUMPRODUCT(('CDF grid 2025'!$C$5:$C$222="L")*'CDF grid 2025'!$D$5:$D$222*('CDF grid 2025'!DQ$5:DQ$222-'CDF grid 2025'!DP$5:DP$222))/SUMPRODUCT(('CDF grid 2025'!$C$5:$C$222="L")*'CDF grid 2025'!$D$5:$D$222)/Assumptions!$B$8,0)</f>
        <v/>
      </c>
      <c r="E161" s="15">
        <f>IFERROR(SUMPRODUCT(('CDF grid 2025'!$C$5:$C$222="LM")*'CDF grid 2025'!$D$5:$D$222*('CDF grid 2025'!DQ$5:DQ$222-'CDF grid 2025'!DP$5:DP$222))/SUMPRODUCT(('CDF grid 2025'!$C$5:$C$222="LM")*'CDF grid 2025'!$D$5:$D$222)/Assumptions!$B$8,0)</f>
        <v/>
      </c>
      <c r="F161" s="15">
        <f>IFERROR(SUMPRODUCT(('CDF grid 2025'!$C$5:$C$222="UM")*'CDF grid 2025'!$D$5:$D$222*('CDF grid 2025'!DQ$5:DQ$222-'CDF grid 2025'!DP$5:DP$222))/SUMPRODUCT(('CDF grid 2025'!$C$5:$C$222="UM")*'CDF grid 2025'!$D$5:$D$222)/Assumptions!$B$8,0)</f>
        <v/>
      </c>
      <c r="G161" s="15">
        <f>IFERROR(SUMPRODUCT(('CDF grid 2025'!$C$5:$C$222="H")*'CDF grid 2025'!$D$5:$D$222*('CDF grid 2025'!DQ$5:DQ$222-'CDF grid 2025'!DP$5:DP$222))/SUMPRODUCT(('CDF grid 2025'!$C$5:$C$222="H")*'CDF grid 2025'!$D$5:$D$222)/Assumptions!$B$8,0)</f>
        <v/>
      </c>
      <c r="I161" s="15">
        <f>SUMPRODUCT($AC$5:$AC$85,D121:D201)</f>
        <v/>
      </c>
      <c r="J161" s="15">
        <f>SUMPRODUCT($AC$5:$AC$85,E121:E201)</f>
        <v/>
      </c>
      <c r="K161" s="15">
        <f>SUMPRODUCT($AC$5:$AC$85,F121:F201)</f>
        <v/>
      </c>
      <c r="L161" s="15">
        <f>SUMPRODUCT($AC$5:$AC$85,G121:G201)</f>
        <v/>
      </c>
      <c r="M161" s="15">
        <f>MAX(I161:L161)</f>
        <v/>
      </c>
      <c r="N161" s="5">
        <f>IF(M161&gt;Assumptions!$B$5,MATCH(M161,I161:L161,0),0)</f>
        <v/>
      </c>
      <c r="O161">
        <f>(A161&gt;=$B$288)*(N161&gt;=2)</f>
        <v/>
      </c>
      <c r="P161">
        <f>(A161&gt;=$C$288)*(N161&gt;=3)</f>
        <v/>
      </c>
      <c r="Q161">
        <f>(A161&gt;=$D$288)*(N161&gt;=4)</f>
        <v/>
      </c>
    </row>
    <row r="162">
      <c r="A162" s="5" t="n">
        <v>117</v>
      </c>
      <c r="B162" s="14">
        <f>('CDF grid 2025'!DQ$4+'CDF grid 2025'!DR$4)/2</f>
        <v/>
      </c>
      <c r="C162" s="8">
        <f>EXP(B162)</f>
        <v/>
      </c>
      <c r="D162" s="15">
        <f>IFERROR(SUMPRODUCT(('CDF grid 2025'!$C$5:$C$222="L")*'CDF grid 2025'!$D$5:$D$222*('CDF grid 2025'!DR$5:DR$222-'CDF grid 2025'!DQ$5:DQ$222))/SUMPRODUCT(('CDF grid 2025'!$C$5:$C$222="L")*'CDF grid 2025'!$D$5:$D$222)/Assumptions!$B$8,0)</f>
        <v/>
      </c>
      <c r="E162" s="15">
        <f>IFERROR(SUMPRODUCT(('CDF grid 2025'!$C$5:$C$222="LM")*'CDF grid 2025'!$D$5:$D$222*('CDF grid 2025'!DR$5:DR$222-'CDF grid 2025'!DQ$5:DQ$222))/SUMPRODUCT(('CDF grid 2025'!$C$5:$C$222="LM")*'CDF grid 2025'!$D$5:$D$222)/Assumptions!$B$8,0)</f>
        <v/>
      </c>
      <c r="F162" s="15">
        <f>IFERROR(SUMPRODUCT(('CDF grid 2025'!$C$5:$C$222="UM")*'CDF grid 2025'!$D$5:$D$222*('CDF grid 2025'!DR$5:DR$222-'CDF grid 2025'!DQ$5:DQ$222))/SUMPRODUCT(('CDF grid 2025'!$C$5:$C$222="UM")*'CDF grid 2025'!$D$5:$D$222)/Assumptions!$B$8,0)</f>
        <v/>
      </c>
      <c r="G162" s="15">
        <f>IFERROR(SUMPRODUCT(('CDF grid 2025'!$C$5:$C$222="H")*'CDF grid 2025'!$D$5:$D$222*('CDF grid 2025'!DR$5:DR$222-'CDF grid 2025'!DQ$5:DQ$222))/SUMPRODUCT(('CDF grid 2025'!$C$5:$C$222="H")*'CDF grid 2025'!$D$5:$D$222)/Assumptions!$B$8,0)</f>
        <v/>
      </c>
      <c r="I162" s="15">
        <f>SUMPRODUCT($AC$5:$AC$85,D122:D202)</f>
        <v/>
      </c>
      <c r="J162" s="15">
        <f>SUMPRODUCT($AC$5:$AC$85,E122:E202)</f>
        <v/>
      </c>
      <c r="K162" s="15">
        <f>SUMPRODUCT($AC$5:$AC$85,F122:F202)</f>
        <v/>
      </c>
      <c r="L162" s="15">
        <f>SUMPRODUCT($AC$5:$AC$85,G122:G202)</f>
        <v/>
      </c>
      <c r="M162" s="15">
        <f>MAX(I162:L162)</f>
        <v/>
      </c>
      <c r="N162" s="5">
        <f>IF(M162&gt;Assumptions!$B$5,MATCH(M162,I162:L162,0),0)</f>
        <v/>
      </c>
      <c r="O162">
        <f>(A162&gt;=$B$288)*(N162&gt;=2)</f>
        <v/>
      </c>
      <c r="P162">
        <f>(A162&gt;=$C$288)*(N162&gt;=3)</f>
        <v/>
      </c>
      <c r="Q162">
        <f>(A162&gt;=$D$288)*(N162&gt;=4)</f>
        <v/>
      </c>
    </row>
    <row r="163">
      <c r="A163" s="5" t="n">
        <v>118</v>
      </c>
      <c r="B163" s="14">
        <f>('CDF grid 2025'!DR$4+'CDF grid 2025'!DS$4)/2</f>
        <v/>
      </c>
      <c r="C163" s="8">
        <f>EXP(B163)</f>
        <v/>
      </c>
      <c r="D163" s="15">
        <f>IFERROR(SUMPRODUCT(('CDF grid 2025'!$C$5:$C$222="L")*'CDF grid 2025'!$D$5:$D$222*('CDF grid 2025'!DS$5:DS$222-'CDF grid 2025'!DR$5:DR$222))/SUMPRODUCT(('CDF grid 2025'!$C$5:$C$222="L")*'CDF grid 2025'!$D$5:$D$222)/Assumptions!$B$8,0)</f>
        <v/>
      </c>
      <c r="E163" s="15">
        <f>IFERROR(SUMPRODUCT(('CDF grid 2025'!$C$5:$C$222="LM")*'CDF grid 2025'!$D$5:$D$222*('CDF grid 2025'!DS$5:DS$222-'CDF grid 2025'!DR$5:DR$222))/SUMPRODUCT(('CDF grid 2025'!$C$5:$C$222="LM")*'CDF grid 2025'!$D$5:$D$222)/Assumptions!$B$8,0)</f>
        <v/>
      </c>
      <c r="F163" s="15">
        <f>IFERROR(SUMPRODUCT(('CDF grid 2025'!$C$5:$C$222="UM")*'CDF grid 2025'!$D$5:$D$222*('CDF grid 2025'!DS$5:DS$222-'CDF grid 2025'!DR$5:DR$222))/SUMPRODUCT(('CDF grid 2025'!$C$5:$C$222="UM")*'CDF grid 2025'!$D$5:$D$222)/Assumptions!$B$8,0)</f>
        <v/>
      </c>
      <c r="G163" s="15">
        <f>IFERROR(SUMPRODUCT(('CDF grid 2025'!$C$5:$C$222="H")*'CDF grid 2025'!$D$5:$D$222*('CDF grid 2025'!DS$5:DS$222-'CDF grid 2025'!DR$5:DR$222))/SUMPRODUCT(('CDF grid 2025'!$C$5:$C$222="H")*'CDF grid 2025'!$D$5:$D$222)/Assumptions!$B$8,0)</f>
        <v/>
      </c>
      <c r="I163" s="15">
        <f>SUMPRODUCT($AC$5:$AC$85,D123:D203)</f>
        <v/>
      </c>
      <c r="J163" s="15">
        <f>SUMPRODUCT($AC$5:$AC$85,E123:E203)</f>
        <v/>
      </c>
      <c r="K163" s="15">
        <f>SUMPRODUCT($AC$5:$AC$85,F123:F203)</f>
        <v/>
      </c>
      <c r="L163" s="15">
        <f>SUMPRODUCT($AC$5:$AC$85,G123:G203)</f>
        <v/>
      </c>
      <c r="M163" s="15">
        <f>MAX(I163:L163)</f>
        <v/>
      </c>
      <c r="N163" s="5">
        <f>IF(M163&gt;Assumptions!$B$5,MATCH(M163,I163:L163,0),0)</f>
        <v/>
      </c>
      <c r="O163">
        <f>(A163&gt;=$B$288)*(N163&gt;=2)</f>
        <v/>
      </c>
      <c r="P163">
        <f>(A163&gt;=$C$288)*(N163&gt;=3)</f>
        <v/>
      </c>
      <c r="Q163">
        <f>(A163&gt;=$D$288)*(N163&gt;=4)</f>
        <v/>
      </c>
    </row>
    <row r="164">
      <c r="A164" s="5" t="n">
        <v>119</v>
      </c>
      <c r="B164" s="14">
        <f>('CDF grid 2025'!DS$4+'CDF grid 2025'!DT$4)/2</f>
        <v/>
      </c>
      <c r="C164" s="8">
        <f>EXP(B164)</f>
        <v/>
      </c>
      <c r="D164" s="15">
        <f>IFERROR(SUMPRODUCT(('CDF grid 2025'!$C$5:$C$222="L")*'CDF grid 2025'!$D$5:$D$222*('CDF grid 2025'!DT$5:DT$222-'CDF grid 2025'!DS$5:DS$222))/SUMPRODUCT(('CDF grid 2025'!$C$5:$C$222="L")*'CDF grid 2025'!$D$5:$D$222)/Assumptions!$B$8,0)</f>
        <v/>
      </c>
      <c r="E164" s="15">
        <f>IFERROR(SUMPRODUCT(('CDF grid 2025'!$C$5:$C$222="LM")*'CDF grid 2025'!$D$5:$D$222*('CDF grid 2025'!DT$5:DT$222-'CDF grid 2025'!DS$5:DS$222))/SUMPRODUCT(('CDF grid 2025'!$C$5:$C$222="LM")*'CDF grid 2025'!$D$5:$D$222)/Assumptions!$B$8,0)</f>
        <v/>
      </c>
      <c r="F164" s="15">
        <f>IFERROR(SUMPRODUCT(('CDF grid 2025'!$C$5:$C$222="UM")*'CDF grid 2025'!$D$5:$D$222*('CDF grid 2025'!DT$5:DT$222-'CDF grid 2025'!DS$5:DS$222))/SUMPRODUCT(('CDF grid 2025'!$C$5:$C$222="UM")*'CDF grid 2025'!$D$5:$D$222)/Assumptions!$B$8,0)</f>
        <v/>
      </c>
      <c r="G164" s="15">
        <f>IFERROR(SUMPRODUCT(('CDF grid 2025'!$C$5:$C$222="H")*'CDF grid 2025'!$D$5:$D$222*('CDF grid 2025'!DT$5:DT$222-'CDF grid 2025'!DS$5:DS$222))/SUMPRODUCT(('CDF grid 2025'!$C$5:$C$222="H")*'CDF grid 2025'!$D$5:$D$222)/Assumptions!$B$8,0)</f>
        <v/>
      </c>
      <c r="I164" s="15">
        <f>SUMPRODUCT($AC$5:$AC$85,D124:D204)</f>
        <v/>
      </c>
      <c r="J164" s="15">
        <f>SUMPRODUCT($AC$5:$AC$85,E124:E204)</f>
        <v/>
      </c>
      <c r="K164" s="15">
        <f>SUMPRODUCT($AC$5:$AC$85,F124:F204)</f>
        <v/>
      </c>
      <c r="L164" s="15">
        <f>SUMPRODUCT($AC$5:$AC$85,G124:G204)</f>
        <v/>
      </c>
      <c r="M164" s="15">
        <f>MAX(I164:L164)</f>
        <v/>
      </c>
      <c r="N164" s="5">
        <f>IF(M164&gt;Assumptions!$B$5,MATCH(M164,I164:L164,0),0)</f>
        <v/>
      </c>
      <c r="O164">
        <f>(A164&gt;=$B$288)*(N164&gt;=2)</f>
        <v/>
      </c>
      <c r="P164">
        <f>(A164&gt;=$C$288)*(N164&gt;=3)</f>
        <v/>
      </c>
      <c r="Q164">
        <f>(A164&gt;=$D$288)*(N164&gt;=4)</f>
        <v/>
      </c>
    </row>
    <row r="165">
      <c r="A165" s="5" t="n">
        <v>120</v>
      </c>
      <c r="B165" s="14">
        <f>('CDF grid 2025'!DT$4+'CDF grid 2025'!DU$4)/2</f>
        <v/>
      </c>
      <c r="C165" s="8">
        <f>EXP(B165)</f>
        <v/>
      </c>
      <c r="D165" s="15">
        <f>IFERROR(SUMPRODUCT(('CDF grid 2025'!$C$5:$C$222="L")*'CDF grid 2025'!$D$5:$D$222*('CDF grid 2025'!DU$5:DU$222-'CDF grid 2025'!DT$5:DT$222))/SUMPRODUCT(('CDF grid 2025'!$C$5:$C$222="L")*'CDF grid 2025'!$D$5:$D$222)/Assumptions!$B$8,0)</f>
        <v/>
      </c>
      <c r="E165" s="15">
        <f>IFERROR(SUMPRODUCT(('CDF grid 2025'!$C$5:$C$222="LM")*'CDF grid 2025'!$D$5:$D$222*('CDF grid 2025'!DU$5:DU$222-'CDF grid 2025'!DT$5:DT$222))/SUMPRODUCT(('CDF grid 2025'!$C$5:$C$222="LM")*'CDF grid 2025'!$D$5:$D$222)/Assumptions!$B$8,0)</f>
        <v/>
      </c>
      <c r="F165" s="15">
        <f>IFERROR(SUMPRODUCT(('CDF grid 2025'!$C$5:$C$222="UM")*'CDF grid 2025'!$D$5:$D$222*('CDF grid 2025'!DU$5:DU$222-'CDF grid 2025'!DT$5:DT$222))/SUMPRODUCT(('CDF grid 2025'!$C$5:$C$222="UM")*'CDF grid 2025'!$D$5:$D$222)/Assumptions!$B$8,0)</f>
        <v/>
      </c>
      <c r="G165" s="15">
        <f>IFERROR(SUMPRODUCT(('CDF grid 2025'!$C$5:$C$222="H")*'CDF grid 2025'!$D$5:$D$222*('CDF grid 2025'!DU$5:DU$222-'CDF grid 2025'!DT$5:DT$222))/SUMPRODUCT(('CDF grid 2025'!$C$5:$C$222="H")*'CDF grid 2025'!$D$5:$D$222)/Assumptions!$B$8,0)</f>
        <v/>
      </c>
      <c r="I165" s="15">
        <f>SUMPRODUCT($AC$5:$AC$85,D125:D205)</f>
        <v/>
      </c>
      <c r="J165" s="15">
        <f>SUMPRODUCT($AC$5:$AC$85,E125:E205)</f>
        <v/>
      </c>
      <c r="K165" s="15">
        <f>SUMPRODUCT($AC$5:$AC$85,F125:F205)</f>
        <v/>
      </c>
      <c r="L165" s="15">
        <f>SUMPRODUCT($AC$5:$AC$85,G125:G205)</f>
        <v/>
      </c>
      <c r="M165" s="15">
        <f>MAX(I165:L165)</f>
        <v/>
      </c>
      <c r="N165" s="5">
        <f>IF(M165&gt;Assumptions!$B$5,MATCH(M165,I165:L165,0),0)</f>
        <v/>
      </c>
      <c r="O165">
        <f>(A165&gt;=$B$288)*(N165&gt;=2)</f>
        <v/>
      </c>
      <c r="P165">
        <f>(A165&gt;=$C$288)*(N165&gt;=3)</f>
        <v/>
      </c>
      <c r="Q165">
        <f>(A165&gt;=$D$288)*(N165&gt;=4)</f>
        <v/>
      </c>
    </row>
    <row r="166">
      <c r="A166" s="5" t="n">
        <v>121</v>
      </c>
      <c r="B166" s="14">
        <f>('CDF grid 2025'!DU$4+'CDF grid 2025'!DV$4)/2</f>
        <v/>
      </c>
      <c r="C166" s="8">
        <f>EXP(B166)</f>
        <v/>
      </c>
      <c r="D166" s="15">
        <f>IFERROR(SUMPRODUCT(('CDF grid 2025'!$C$5:$C$222="L")*'CDF grid 2025'!$D$5:$D$222*('CDF grid 2025'!DV$5:DV$222-'CDF grid 2025'!DU$5:DU$222))/SUMPRODUCT(('CDF grid 2025'!$C$5:$C$222="L")*'CDF grid 2025'!$D$5:$D$222)/Assumptions!$B$8,0)</f>
        <v/>
      </c>
      <c r="E166" s="15">
        <f>IFERROR(SUMPRODUCT(('CDF grid 2025'!$C$5:$C$222="LM")*'CDF grid 2025'!$D$5:$D$222*('CDF grid 2025'!DV$5:DV$222-'CDF grid 2025'!DU$5:DU$222))/SUMPRODUCT(('CDF grid 2025'!$C$5:$C$222="LM")*'CDF grid 2025'!$D$5:$D$222)/Assumptions!$B$8,0)</f>
        <v/>
      </c>
      <c r="F166" s="15">
        <f>IFERROR(SUMPRODUCT(('CDF grid 2025'!$C$5:$C$222="UM")*'CDF grid 2025'!$D$5:$D$222*('CDF grid 2025'!DV$5:DV$222-'CDF grid 2025'!DU$5:DU$222))/SUMPRODUCT(('CDF grid 2025'!$C$5:$C$222="UM")*'CDF grid 2025'!$D$5:$D$222)/Assumptions!$B$8,0)</f>
        <v/>
      </c>
      <c r="G166" s="15">
        <f>IFERROR(SUMPRODUCT(('CDF grid 2025'!$C$5:$C$222="H")*'CDF grid 2025'!$D$5:$D$222*('CDF grid 2025'!DV$5:DV$222-'CDF grid 2025'!DU$5:DU$222))/SUMPRODUCT(('CDF grid 2025'!$C$5:$C$222="H")*'CDF grid 2025'!$D$5:$D$222)/Assumptions!$B$8,0)</f>
        <v/>
      </c>
      <c r="I166" s="15">
        <f>SUMPRODUCT($AC$5:$AC$85,D126:D206)</f>
        <v/>
      </c>
      <c r="J166" s="15">
        <f>SUMPRODUCT($AC$5:$AC$85,E126:E206)</f>
        <v/>
      </c>
      <c r="K166" s="15">
        <f>SUMPRODUCT($AC$5:$AC$85,F126:F206)</f>
        <v/>
      </c>
      <c r="L166" s="15">
        <f>SUMPRODUCT($AC$5:$AC$85,G126:G206)</f>
        <v/>
      </c>
      <c r="M166" s="15">
        <f>MAX(I166:L166)</f>
        <v/>
      </c>
      <c r="N166" s="5">
        <f>IF(M166&gt;Assumptions!$B$5,MATCH(M166,I166:L166,0),0)</f>
        <v/>
      </c>
      <c r="O166">
        <f>(A166&gt;=$B$288)*(N166&gt;=2)</f>
        <v/>
      </c>
      <c r="P166">
        <f>(A166&gt;=$C$288)*(N166&gt;=3)</f>
        <v/>
      </c>
      <c r="Q166">
        <f>(A166&gt;=$D$288)*(N166&gt;=4)</f>
        <v/>
      </c>
    </row>
    <row r="167">
      <c r="A167" s="5" t="n">
        <v>122</v>
      </c>
      <c r="B167" s="14">
        <f>('CDF grid 2025'!DV$4+'CDF grid 2025'!DW$4)/2</f>
        <v/>
      </c>
      <c r="C167" s="8">
        <f>EXP(B167)</f>
        <v/>
      </c>
      <c r="D167" s="15">
        <f>IFERROR(SUMPRODUCT(('CDF grid 2025'!$C$5:$C$222="L")*'CDF grid 2025'!$D$5:$D$222*('CDF grid 2025'!DW$5:DW$222-'CDF grid 2025'!DV$5:DV$222))/SUMPRODUCT(('CDF grid 2025'!$C$5:$C$222="L")*'CDF grid 2025'!$D$5:$D$222)/Assumptions!$B$8,0)</f>
        <v/>
      </c>
      <c r="E167" s="15">
        <f>IFERROR(SUMPRODUCT(('CDF grid 2025'!$C$5:$C$222="LM")*'CDF grid 2025'!$D$5:$D$222*('CDF grid 2025'!DW$5:DW$222-'CDF grid 2025'!DV$5:DV$222))/SUMPRODUCT(('CDF grid 2025'!$C$5:$C$222="LM")*'CDF grid 2025'!$D$5:$D$222)/Assumptions!$B$8,0)</f>
        <v/>
      </c>
      <c r="F167" s="15">
        <f>IFERROR(SUMPRODUCT(('CDF grid 2025'!$C$5:$C$222="UM")*'CDF grid 2025'!$D$5:$D$222*('CDF grid 2025'!DW$5:DW$222-'CDF grid 2025'!DV$5:DV$222))/SUMPRODUCT(('CDF grid 2025'!$C$5:$C$222="UM")*'CDF grid 2025'!$D$5:$D$222)/Assumptions!$B$8,0)</f>
        <v/>
      </c>
      <c r="G167" s="15">
        <f>IFERROR(SUMPRODUCT(('CDF grid 2025'!$C$5:$C$222="H")*'CDF grid 2025'!$D$5:$D$222*('CDF grid 2025'!DW$5:DW$222-'CDF grid 2025'!DV$5:DV$222))/SUMPRODUCT(('CDF grid 2025'!$C$5:$C$222="H")*'CDF grid 2025'!$D$5:$D$222)/Assumptions!$B$8,0)</f>
        <v/>
      </c>
      <c r="I167" s="15">
        <f>SUMPRODUCT($AC$5:$AC$85,D127:D207)</f>
        <v/>
      </c>
      <c r="J167" s="15">
        <f>SUMPRODUCT($AC$5:$AC$85,E127:E207)</f>
        <v/>
      </c>
      <c r="K167" s="15">
        <f>SUMPRODUCT($AC$5:$AC$85,F127:F207)</f>
        <v/>
      </c>
      <c r="L167" s="15">
        <f>SUMPRODUCT($AC$5:$AC$85,G127:G207)</f>
        <v/>
      </c>
      <c r="M167" s="15">
        <f>MAX(I167:L167)</f>
        <v/>
      </c>
      <c r="N167" s="5">
        <f>IF(M167&gt;Assumptions!$B$5,MATCH(M167,I167:L167,0),0)</f>
        <v/>
      </c>
      <c r="O167">
        <f>(A167&gt;=$B$288)*(N167&gt;=2)</f>
        <v/>
      </c>
      <c r="P167">
        <f>(A167&gt;=$C$288)*(N167&gt;=3)</f>
        <v/>
      </c>
      <c r="Q167">
        <f>(A167&gt;=$D$288)*(N167&gt;=4)</f>
        <v/>
      </c>
    </row>
    <row r="168">
      <c r="A168" s="5" t="n">
        <v>123</v>
      </c>
      <c r="B168" s="14">
        <f>('CDF grid 2025'!DW$4+'CDF grid 2025'!DX$4)/2</f>
        <v/>
      </c>
      <c r="C168" s="8">
        <f>EXP(B168)</f>
        <v/>
      </c>
      <c r="D168" s="15">
        <f>IFERROR(SUMPRODUCT(('CDF grid 2025'!$C$5:$C$222="L")*'CDF grid 2025'!$D$5:$D$222*('CDF grid 2025'!DX$5:DX$222-'CDF grid 2025'!DW$5:DW$222))/SUMPRODUCT(('CDF grid 2025'!$C$5:$C$222="L")*'CDF grid 2025'!$D$5:$D$222)/Assumptions!$B$8,0)</f>
        <v/>
      </c>
      <c r="E168" s="15">
        <f>IFERROR(SUMPRODUCT(('CDF grid 2025'!$C$5:$C$222="LM")*'CDF grid 2025'!$D$5:$D$222*('CDF grid 2025'!DX$5:DX$222-'CDF grid 2025'!DW$5:DW$222))/SUMPRODUCT(('CDF grid 2025'!$C$5:$C$222="LM")*'CDF grid 2025'!$D$5:$D$222)/Assumptions!$B$8,0)</f>
        <v/>
      </c>
      <c r="F168" s="15">
        <f>IFERROR(SUMPRODUCT(('CDF grid 2025'!$C$5:$C$222="UM")*'CDF grid 2025'!$D$5:$D$222*('CDF grid 2025'!DX$5:DX$222-'CDF grid 2025'!DW$5:DW$222))/SUMPRODUCT(('CDF grid 2025'!$C$5:$C$222="UM")*'CDF grid 2025'!$D$5:$D$222)/Assumptions!$B$8,0)</f>
        <v/>
      </c>
      <c r="G168" s="15">
        <f>IFERROR(SUMPRODUCT(('CDF grid 2025'!$C$5:$C$222="H")*'CDF grid 2025'!$D$5:$D$222*('CDF grid 2025'!DX$5:DX$222-'CDF grid 2025'!DW$5:DW$222))/SUMPRODUCT(('CDF grid 2025'!$C$5:$C$222="H")*'CDF grid 2025'!$D$5:$D$222)/Assumptions!$B$8,0)</f>
        <v/>
      </c>
      <c r="I168" s="15">
        <f>SUMPRODUCT($AC$5:$AC$85,D128:D208)</f>
        <v/>
      </c>
      <c r="J168" s="15">
        <f>SUMPRODUCT($AC$5:$AC$85,E128:E208)</f>
        <v/>
      </c>
      <c r="K168" s="15">
        <f>SUMPRODUCT($AC$5:$AC$85,F128:F208)</f>
        <v/>
      </c>
      <c r="L168" s="15">
        <f>SUMPRODUCT($AC$5:$AC$85,G128:G208)</f>
        <v/>
      </c>
      <c r="M168" s="15">
        <f>MAX(I168:L168)</f>
        <v/>
      </c>
      <c r="N168" s="5">
        <f>IF(M168&gt;Assumptions!$B$5,MATCH(M168,I168:L168,0),0)</f>
        <v/>
      </c>
      <c r="O168">
        <f>(A168&gt;=$B$288)*(N168&gt;=2)</f>
        <v/>
      </c>
      <c r="P168">
        <f>(A168&gt;=$C$288)*(N168&gt;=3)</f>
        <v/>
      </c>
      <c r="Q168">
        <f>(A168&gt;=$D$288)*(N168&gt;=4)</f>
        <v/>
      </c>
    </row>
    <row r="169">
      <c r="A169" s="5" t="n">
        <v>124</v>
      </c>
      <c r="B169" s="14">
        <f>('CDF grid 2025'!DX$4+'CDF grid 2025'!DY$4)/2</f>
        <v/>
      </c>
      <c r="C169" s="8">
        <f>EXP(B169)</f>
        <v/>
      </c>
      <c r="D169" s="15">
        <f>IFERROR(SUMPRODUCT(('CDF grid 2025'!$C$5:$C$222="L")*'CDF grid 2025'!$D$5:$D$222*('CDF grid 2025'!DY$5:DY$222-'CDF grid 2025'!DX$5:DX$222))/SUMPRODUCT(('CDF grid 2025'!$C$5:$C$222="L")*'CDF grid 2025'!$D$5:$D$222)/Assumptions!$B$8,0)</f>
        <v/>
      </c>
      <c r="E169" s="15">
        <f>IFERROR(SUMPRODUCT(('CDF grid 2025'!$C$5:$C$222="LM")*'CDF grid 2025'!$D$5:$D$222*('CDF grid 2025'!DY$5:DY$222-'CDF grid 2025'!DX$5:DX$222))/SUMPRODUCT(('CDF grid 2025'!$C$5:$C$222="LM")*'CDF grid 2025'!$D$5:$D$222)/Assumptions!$B$8,0)</f>
        <v/>
      </c>
      <c r="F169" s="15">
        <f>IFERROR(SUMPRODUCT(('CDF grid 2025'!$C$5:$C$222="UM")*'CDF grid 2025'!$D$5:$D$222*('CDF grid 2025'!DY$5:DY$222-'CDF grid 2025'!DX$5:DX$222))/SUMPRODUCT(('CDF grid 2025'!$C$5:$C$222="UM")*'CDF grid 2025'!$D$5:$D$222)/Assumptions!$B$8,0)</f>
        <v/>
      </c>
      <c r="G169" s="15">
        <f>IFERROR(SUMPRODUCT(('CDF grid 2025'!$C$5:$C$222="H")*'CDF grid 2025'!$D$5:$D$222*('CDF grid 2025'!DY$5:DY$222-'CDF grid 2025'!DX$5:DX$222))/SUMPRODUCT(('CDF grid 2025'!$C$5:$C$222="H")*'CDF grid 2025'!$D$5:$D$222)/Assumptions!$B$8,0)</f>
        <v/>
      </c>
      <c r="I169" s="15">
        <f>SUMPRODUCT($AC$5:$AC$85,D129:D209)</f>
        <v/>
      </c>
      <c r="J169" s="15">
        <f>SUMPRODUCT($AC$5:$AC$85,E129:E209)</f>
        <v/>
      </c>
      <c r="K169" s="15">
        <f>SUMPRODUCT($AC$5:$AC$85,F129:F209)</f>
        <v/>
      </c>
      <c r="L169" s="15">
        <f>SUMPRODUCT($AC$5:$AC$85,G129:G209)</f>
        <v/>
      </c>
      <c r="M169" s="15">
        <f>MAX(I169:L169)</f>
        <v/>
      </c>
      <c r="N169" s="5">
        <f>IF(M169&gt;Assumptions!$B$5,MATCH(M169,I169:L169,0),0)</f>
        <v/>
      </c>
      <c r="O169">
        <f>(A169&gt;=$B$288)*(N169&gt;=2)</f>
        <v/>
      </c>
      <c r="P169">
        <f>(A169&gt;=$C$288)*(N169&gt;=3)</f>
        <v/>
      </c>
      <c r="Q169">
        <f>(A169&gt;=$D$288)*(N169&gt;=4)</f>
        <v/>
      </c>
    </row>
    <row r="170">
      <c r="A170" s="5" t="n">
        <v>125</v>
      </c>
      <c r="B170" s="14">
        <f>('CDF grid 2025'!DY$4+'CDF grid 2025'!DZ$4)/2</f>
        <v/>
      </c>
      <c r="C170" s="8">
        <f>EXP(B170)</f>
        <v/>
      </c>
      <c r="D170" s="15">
        <f>IFERROR(SUMPRODUCT(('CDF grid 2025'!$C$5:$C$222="L")*'CDF grid 2025'!$D$5:$D$222*('CDF grid 2025'!DZ$5:DZ$222-'CDF grid 2025'!DY$5:DY$222))/SUMPRODUCT(('CDF grid 2025'!$C$5:$C$222="L")*'CDF grid 2025'!$D$5:$D$222)/Assumptions!$B$8,0)</f>
        <v/>
      </c>
      <c r="E170" s="15">
        <f>IFERROR(SUMPRODUCT(('CDF grid 2025'!$C$5:$C$222="LM")*'CDF grid 2025'!$D$5:$D$222*('CDF grid 2025'!DZ$5:DZ$222-'CDF grid 2025'!DY$5:DY$222))/SUMPRODUCT(('CDF grid 2025'!$C$5:$C$222="LM")*'CDF grid 2025'!$D$5:$D$222)/Assumptions!$B$8,0)</f>
        <v/>
      </c>
      <c r="F170" s="15">
        <f>IFERROR(SUMPRODUCT(('CDF grid 2025'!$C$5:$C$222="UM")*'CDF grid 2025'!$D$5:$D$222*('CDF grid 2025'!DZ$5:DZ$222-'CDF grid 2025'!DY$5:DY$222))/SUMPRODUCT(('CDF grid 2025'!$C$5:$C$222="UM")*'CDF grid 2025'!$D$5:$D$222)/Assumptions!$B$8,0)</f>
        <v/>
      </c>
      <c r="G170" s="15">
        <f>IFERROR(SUMPRODUCT(('CDF grid 2025'!$C$5:$C$222="H")*'CDF grid 2025'!$D$5:$D$222*('CDF grid 2025'!DZ$5:DZ$222-'CDF grid 2025'!DY$5:DY$222))/SUMPRODUCT(('CDF grid 2025'!$C$5:$C$222="H")*'CDF grid 2025'!$D$5:$D$222)/Assumptions!$B$8,0)</f>
        <v/>
      </c>
      <c r="I170" s="15">
        <f>SUMPRODUCT($AC$5:$AC$85,D130:D210)</f>
        <v/>
      </c>
      <c r="J170" s="15">
        <f>SUMPRODUCT($AC$5:$AC$85,E130:E210)</f>
        <v/>
      </c>
      <c r="K170" s="15">
        <f>SUMPRODUCT($AC$5:$AC$85,F130:F210)</f>
        <v/>
      </c>
      <c r="L170" s="15">
        <f>SUMPRODUCT($AC$5:$AC$85,G130:G210)</f>
        <v/>
      </c>
      <c r="M170" s="15">
        <f>MAX(I170:L170)</f>
        <v/>
      </c>
      <c r="N170" s="5">
        <f>IF(M170&gt;Assumptions!$B$5,MATCH(M170,I170:L170,0),0)</f>
        <v/>
      </c>
      <c r="O170">
        <f>(A170&gt;=$B$288)*(N170&gt;=2)</f>
        <v/>
      </c>
      <c r="P170">
        <f>(A170&gt;=$C$288)*(N170&gt;=3)</f>
        <v/>
      </c>
      <c r="Q170">
        <f>(A170&gt;=$D$288)*(N170&gt;=4)</f>
        <v/>
      </c>
    </row>
    <row r="171">
      <c r="A171" s="5" t="n">
        <v>126</v>
      </c>
      <c r="B171" s="14">
        <f>('CDF grid 2025'!DZ$4+'CDF grid 2025'!EA$4)/2</f>
        <v/>
      </c>
      <c r="C171" s="8">
        <f>EXP(B171)</f>
        <v/>
      </c>
      <c r="D171" s="15">
        <f>IFERROR(SUMPRODUCT(('CDF grid 2025'!$C$5:$C$222="L")*'CDF grid 2025'!$D$5:$D$222*('CDF grid 2025'!EA$5:EA$222-'CDF grid 2025'!DZ$5:DZ$222))/SUMPRODUCT(('CDF grid 2025'!$C$5:$C$222="L")*'CDF grid 2025'!$D$5:$D$222)/Assumptions!$B$8,0)</f>
        <v/>
      </c>
      <c r="E171" s="15">
        <f>IFERROR(SUMPRODUCT(('CDF grid 2025'!$C$5:$C$222="LM")*'CDF grid 2025'!$D$5:$D$222*('CDF grid 2025'!EA$5:EA$222-'CDF grid 2025'!DZ$5:DZ$222))/SUMPRODUCT(('CDF grid 2025'!$C$5:$C$222="LM")*'CDF grid 2025'!$D$5:$D$222)/Assumptions!$B$8,0)</f>
        <v/>
      </c>
      <c r="F171" s="15">
        <f>IFERROR(SUMPRODUCT(('CDF grid 2025'!$C$5:$C$222="UM")*'CDF grid 2025'!$D$5:$D$222*('CDF grid 2025'!EA$5:EA$222-'CDF grid 2025'!DZ$5:DZ$222))/SUMPRODUCT(('CDF grid 2025'!$C$5:$C$222="UM")*'CDF grid 2025'!$D$5:$D$222)/Assumptions!$B$8,0)</f>
        <v/>
      </c>
      <c r="G171" s="15">
        <f>IFERROR(SUMPRODUCT(('CDF grid 2025'!$C$5:$C$222="H")*'CDF grid 2025'!$D$5:$D$222*('CDF grid 2025'!EA$5:EA$222-'CDF grid 2025'!DZ$5:DZ$222))/SUMPRODUCT(('CDF grid 2025'!$C$5:$C$222="H")*'CDF grid 2025'!$D$5:$D$222)/Assumptions!$B$8,0)</f>
        <v/>
      </c>
      <c r="I171" s="15">
        <f>SUMPRODUCT($AC$5:$AC$85,D131:D211)</f>
        <v/>
      </c>
      <c r="J171" s="15">
        <f>SUMPRODUCT($AC$5:$AC$85,E131:E211)</f>
        <v/>
      </c>
      <c r="K171" s="15">
        <f>SUMPRODUCT($AC$5:$AC$85,F131:F211)</f>
        <v/>
      </c>
      <c r="L171" s="15">
        <f>SUMPRODUCT($AC$5:$AC$85,G131:G211)</f>
        <v/>
      </c>
      <c r="M171" s="15">
        <f>MAX(I171:L171)</f>
        <v/>
      </c>
      <c r="N171" s="5">
        <f>IF(M171&gt;Assumptions!$B$5,MATCH(M171,I171:L171,0),0)</f>
        <v/>
      </c>
      <c r="O171">
        <f>(A171&gt;=$B$288)*(N171&gt;=2)</f>
        <v/>
      </c>
      <c r="P171">
        <f>(A171&gt;=$C$288)*(N171&gt;=3)</f>
        <v/>
      </c>
      <c r="Q171">
        <f>(A171&gt;=$D$288)*(N171&gt;=4)</f>
        <v/>
      </c>
    </row>
    <row r="172">
      <c r="A172" s="5" t="n">
        <v>127</v>
      </c>
      <c r="B172" s="14">
        <f>('CDF grid 2025'!EA$4+'CDF grid 2025'!EB$4)/2</f>
        <v/>
      </c>
      <c r="C172" s="8">
        <f>EXP(B172)</f>
        <v/>
      </c>
      <c r="D172" s="15">
        <f>IFERROR(SUMPRODUCT(('CDF grid 2025'!$C$5:$C$222="L")*'CDF grid 2025'!$D$5:$D$222*('CDF grid 2025'!EB$5:EB$222-'CDF grid 2025'!EA$5:EA$222))/SUMPRODUCT(('CDF grid 2025'!$C$5:$C$222="L")*'CDF grid 2025'!$D$5:$D$222)/Assumptions!$B$8,0)</f>
        <v/>
      </c>
      <c r="E172" s="15">
        <f>IFERROR(SUMPRODUCT(('CDF grid 2025'!$C$5:$C$222="LM")*'CDF grid 2025'!$D$5:$D$222*('CDF grid 2025'!EB$5:EB$222-'CDF grid 2025'!EA$5:EA$222))/SUMPRODUCT(('CDF grid 2025'!$C$5:$C$222="LM")*'CDF grid 2025'!$D$5:$D$222)/Assumptions!$B$8,0)</f>
        <v/>
      </c>
      <c r="F172" s="15">
        <f>IFERROR(SUMPRODUCT(('CDF grid 2025'!$C$5:$C$222="UM")*'CDF grid 2025'!$D$5:$D$222*('CDF grid 2025'!EB$5:EB$222-'CDF grid 2025'!EA$5:EA$222))/SUMPRODUCT(('CDF grid 2025'!$C$5:$C$222="UM")*'CDF grid 2025'!$D$5:$D$222)/Assumptions!$B$8,0)</f>
        <v/>
      </c>
      <c r="G172" s="15">
        <f>IFERROR(SUMPRODUCT(('CDF grid 2025'!$C$5:$C$222="H")*'CDF grid 2025'!$D$5:$D$222*('CDF grid 2025'!EB$5:EB$222-'CDF grid 2025'!EA$5:EA$222))/SUMPRODUCT(('CDF grid 2025'!$C$5:$C$222="H")*'CDF grid 2025'!$D$5:$D$222)/Assumptions!$B$8,0)</f>
        <v/>
      </c>
      <c r="I172" s="15">
        <f>SUMPRODUCT($AC$5:$AC$85,D132:D212)</f>
        <v/>
      </c>
      <c r="J172" s="15">
        <f>SUMPRODUCT($AC$5:$AC$85,E132:E212)</f>
        <v/>
      </c>
      <c r="K172" s="15">
        <f>SUMPRODUCT($AC$5:$AC$85,F132:F212)</f>
        <v/>
      </c>
      <c r="L172" s="15">
        <f>SUMPRODUCT($AC$5:$AC$85,G132:G212)</f>
        <v/>
      </c>
      <c r="M172" s="15">
        <f>MAX(I172:L172)</f>
        <v/>
      </c>
      <c r="N172" s="5">
        <f>IF(M172&gt;Assumptions!$B$5,MATCH(M172,I172:L172,0),0)</f>
        <v/>
      </c>
      <c r="O172">
        <f>(A172&gt;=$B$288)*(N172&gt;=2)</f>
        <v/>
      </c>
      <c r="P172">
        <f>(A172&gt;=$C$288)*(N172&gt;=3)</f>
        <v/>
      </c>
      <c r="Q172">
        <f>(A172&gt;=$D$288)*(N172&gt;=4)</f>
        <v/>
      </c>
    </row>
    <row r="173">
      <c r="A173" s="5" t="n">
        <v>128</v>
      </c>
      <c r="B173" s="14">
        <f>('CDF grid 2025'!EB$4+'CDF grid 2025'!EC$4)/2</f>
        <v/>
      </c>
      <c r="C173" s="8">
        <f>EXP(B173)</f>
        <v/>
      </c>
      <c r="D173" s="15">
        <f>IFERROR(SUMPRODUCT(('CDF grid 2025'!$C$5:$C$222="L")*'CDF grid 2025'!$D$5:$D$222*('CDF grid 2025'!EC$5:EC$222-'CDF grid 2025'!EB$5:EB$222))/SUMPRODUCT(('CDF grid 2025'!$C$5:$C$222="L")*'CDF grid 2025'!$D$5:$D$222)/Assumptions!$B$8,0)</f>
        <v/>
      </c>
      <c r="E173" s="15">
        <f>IFERROR(SUMPRODUCT(('CDF grid 2025'!$C$5:$C$222="LM")*'CDF grid 2025'!$D$5:$D$222*('CDF grid 2025'!EC$5:EC$222-'CDF grid 2025'!EB$5:EB$222))/SUMPRODUCT(('CDF grid 2025'!$C$5:$C$222="LM")*'CDF grid 2025'!$D$5:$D$222)/Assumptions!$B$8,0)</f>
        <v/>
      </c>
      <c r="F173" s="15">
        <f>IFERROR(SUMPRODUCT(('CDF grid 2025'!$C$5:$C$222="UM")*'CDF grid 2025'!$D$5:$D$222*('CDF grid 2025'!EC$5:EC$222-'CDF grid 2025'!EB$5:EB$222))/SUMPRODUCT(('CDF grid 2025'!$C$5:$C$222="UM")*'CDF grid 2025'!$D$5:$D$222)/Assumptions!$B$8,0)</f>
        <v/>
      </c>
      <c r="G173" s="15">
        <f>IFERROR(SUMPRODUCT(('CDF grid 2025'!$C$5:$C$222="H")*'CDF grid 2025'!$D$5:$D$222*('CDF grid 2025'!EC$5:EC$222-'CDF grid 2025'!EB$5:EB$222))/SUMPRODUCT(('CDF grid 2025'!$C$5:$C$222="H")*'CDF grid 2025'!$D$5:$D$222)/Assumptions!$B$8,0)</f>
        <v/>
      </c>
      <c r="I173" s="15">
        <f>SUMPRODUCT($AC$5:$AC$85,D133:D213)</f>
        <v/>
      </c>
      <c r="J173" s="15">
        <f>SUMPRODUCT($AC$5:$AC$85,E133:E213)</f>
        <v/>
      </c>
      <c r="K173" s="15">
        <f>SUMPRODUCT($AC$5:$AC$85,F133:F213)</f>
        <v/>
      </c>
      <c r="L173" s="15">
        <f>SUMPRODUCT($AC$5:$AC$85,G133:G213)</f>
        <v/>
      </c>
      <c r="M173" s="15">
        <f>MAX(I173:L173)</f>
        <v/>
      </c>
      <c r="N173" s="5">
        <f>IF(M173&gt;Assumptions!$B$5,MATCH(M173,I173:L173,0),0)</f>
        <v/>
      </c>
      <c r="O173">
        <f>(A173&gt;=$B$288)*(N173&gt;=2)</f>
        <v/>
      </c>
      <c r="P173">
        <f>(A173&gt;=$C$288)*(N173&gt;=3)</f>
        <v/>
      </c>
      <c r="Q173">
        <f>(A173&gt;=$D$288)*(N173&gt;=4)</f>
        <v/>
      </c>
    </row>
    <row r="174">
      <c r="A174" s="5" t="n">
        <v>129</v>
      </c>
      <c r="B174" s="14">
        <f>('CDF grid 2025'!EC$4+'CDF grid 2025'!ED$4)/2</f>
        <v/>
      </c>
      <c r="C174" s="8">
        <f>EXP(B174)</f>
        <v/>
      </c>
      <c r="D174" s="15">
        <f>IFERROR(SUMPRODUCT(('CDF grid 2025'!$C$5:$C$222="L")*'CDF grid 2025'!$D$5:$D$222*('CDF grid 2025'!ED$5:ED$222-'CDF grid 2025'!EC$5:EC$222))/SUMPRODUCT(('CDF grid 2025'!$C$5:$C$222="L")*'CDF grid 2025'!$D$5:$D$222)/Assumptions!$B$8,0)</f>
        <v/>
      </c>
      <c r="E174" s="15">
        <f>IFERROR(SUMPRODUCT(('CDF grid 2025'!$C$5:$C$222="LM")*'CDF grid 2025'!$D$5:$D$222*('CDF grid 2025'!ED$5:ED$222-'CDF grid 2025'!EC$5:EC$222))/SUMPRODUCT(('CDF grid 2025'!$C$5:$C$222="LM")*'CDF grid 2025'!$D$5:$D$222)/Assumptions!$B$8,0)</f>
        <v/>
      </c>
      <c r="F174" s="15">
        <f>IFERROR(SUMPRODUCT(('CDF grid 2025'!$C$5:$C$222="UM")*'CDF grid 2025'!$D$5:$D$222*('CDF grid 2025'!ED$5:ED$222-'CDF grid 2025'!EC$5:EC$222))/SUMPRODUCT(('CDF grid 2025'!$C$5:$C$222="UM")*'CDF grid 2025'!$D$5:$D$222)/Assumptions!$B$8,0)</f>
        <v/>
      </c>
      <c r="G174" s="15">
        <f>IFERROR(SUMPRODUCT(('CDF grid 2025'!$C$5:$C$222="H")*'CDF grid 2025'!$D$5:$D$222*('CDF grid 2025'!ED$5:ED$222-'CDF grid 2025'!EC$5:EC$222))/SUMPRODUCT(('CDF grid 2025'!$C$5:$C$222="H")*'CDF grid 2025'!$D$5:$D$222)/Assumptions!$B$8,0)</f>
        <v/>
      </c>
      <c r="I174" s="15">
        <f>SUMPRODUCT($AC$5:$AC$85,D134:D214)</f>
        <v/>
      </c>
      <c r="J174" s="15">
        <f>SUMPRODUCT($AC$5:$AC$85,E134:E214)</f>
        <v/>
      </c>
      <c r="K174" s="15">
        <f>SUMPRODUCT($AC$5:$AC$85,F134:F214)</f>
        <v/>
      </c>
      <c r="L174" s="15">
        <f>SUMPRODUCT($AC$5:$AC$85,G134:G214)</f>
        <v/>
      </c>
      <c r="M174" s="15">
        <f>MAX(I174:L174)</f>
        <v/>
      </c>
      <c r="N174" s="5">
        <f>IF(M174&gt;Assumptions!$B$5,MATCH(M174,I174:L174,0),0)</f>
        <v/>
      </c>
      <c r="O174">
        <f>(A174&gt;=$B$288)*(N174&gt;=2)</f>
        <v/>
      </c>
      <c r="P174">
        <f>(A174&gt;=$C$288)*(N174&gt;=3)</f>
        <v/>
      </c>
      <c r="Q174">
        <f>(A174&gt;=$D$288)*(N174&gt;=4)</f>
        <v/>
      </c>
    </row>
    <row r="175">
      <c r="A175" s="5" t="n">
        <v>130</v>
      </c>
      <c r="B175" s="14">
        <f>('CDF grid 2025'!ED$4+'CDF grid 2025'!EE$4)/2</f>
        <v/>
      </c>
      <c r="C175" s="8">
        <f>EXP(B175)</f>
        <v/>
      </c>
      <c r="D175" s="15">
        <f>IFERROR(SUMPRODUCT(('CDF grid 2025'!$C$5:$C$222="L")*'CDF grid 2025'!$D$5:$D$222*('CDF grid 2025'!EE$5:EE$222-'CDF grid 2025'!ED$5:ED$222))/SUMPRODUCT(('CDF grid 2025'!$C$5:$C$222="L")*'CDF grid 2025'!$D$5:$D$222)/Assumptions!$B$8,0)</f>
        <v/>
      </c>
      <c r="E175" s="15">
        <f>IFERROR(SUMPRODUCT(('CDF grid 2025'!$C$5:$C$222="LM")*'CDF grid 2025'!$D$5:$D$222*('CDF grid 2025'!EE$5:EE$222-'CDF grid 2025'!ED$5:ED$222))/SUMPRODUCT(('CDF grid 2025'!$C$5:$C$222="LM")*'CDF grid 2025'!$D$5:$D$222)/Assumptions!$B$8,0)</f>
        <v/>
      </c>
      <c r="F175" s="15">
        <f>IFERROR(SUMPRODUCT(('CDF grid 2025'!$C$5:$C$222="UM")*'CDF grid 2025'!$D$5:$D$222*('CDF grid 2025'!EE$5:EE$222-'CDF grid 2025'!ED$5:ED$222))/SUMPRODUCT(('CDF grid 2025'!$C$5:$C$222="UM")*'CDF grid 2025'!$D$5:$D$222)/Assumptions!$B$8,0)</f>
        <v/>
      </c>
      <c r="G175" s="15">
        <f>IFERROR(SUMPRODUCT(('CDF grid 2025'!$C$5:$C$222="H")*'CDF grid 2025'!$D$5:$D$222*('CDF grid 2025'!EE$5:EE$222-'CDF grid 2025'!ED$5:ED$222))/SUMPRODUCT(('CDF grid 2025'!$C$5:$C$222="H")*'CDF grid 2025'!$D$5:$D$222)/Assumptions!$B$8,0)</f>
        <v/>
      </c>
      <c r="I175" s="15">
        <f>SUMPRODUCT($AC$5:$AC$85,D135:D215)</f>
        <v/>
      </c>
      <c r="J175" s="15">
        <f>SUMPRODUCT($AC$5:$AC$85,E135:E215)</f>
        <v/>
      </c>
      <c r="K175" s="15">
        <f>SUMPRODUCT($AC$5:$AC$85,F135:F215)</f>
        <v/>
      </c>
      <c r="L175" s="15">
        <f>SUMPRODUCT($AC$5:$AC$85,G135:G215)</f>
        <v/>
      </c>
      <c r="M175" s="15">
        <f>MAX(I175:L175)</f>
        <v/>
      </c>
      <c r="N175" s="5">
        <f>IF(M175&gt;Assumptions!$B$5,MATCH(M175,I175:L175,0),0)</f>
        <v/>
      </c>
      <c r="O175">
        <f>(A175&gt;=$B$288)*(N175&gt;=2)</f>
        <v/>
      </c>
      <c r="P175">
        <f>(A175&gt;=$C$288)*(N175&gt;=3)</f>
        <v/>
      </c>
      <c r="Q175">
        <f>(A175&gt;=$D$288)*(N175&gt;=4)</f>
        <v/>
      </c>
    </row>
    <row r="176">
      <c r="A176" s="5" t="n">
        <v>131</v>
      </c>
      <c r="B176" s="14">
        <f>('CDF grid 2025'!EE$4+'CDF grid 2025'!EF$4)/2</f>
        <v/>
      </c>
      <c r="C176" s="8">
        <f>EXP(B176)</f>
        <v/>
      </c>
      <c r="D176" s="15">
        <f>IFERROR(SUMPRODUCT(('CDF grid 2025'!$C$5:$C$222="L")*'CDF grid 2025'!$D$5:$D$222*('CDF grid 2025'!EF$5:EF$222-'CDF grid 2025'!EE$5:EE$222))/SUMPRODUCT(('CDF grid 2025'!$C$5:$C$222="L")*'CDF grid 2025'!$D$5:$D$222)/Assumptions!$B$8,0)</f>
        <v/>
      </c>
      <c r="E176" s="15">
        <f>IFERROR(SUMPRODUCT(('CDF grid 2025'!$C$5:$C$222="LM")*'CDF grid 2025'!$D$5:$D$222*('CDF grid 2025'!EF$5:EF$222-'CDF grid 2025'!EE$5:EE$222))/SUMPRODUCT(('CDF grid 2025'!$C$5:$C$222="LM")*'CDF grid 2025'!$D$5:$D$222)/Assumptions!$B$8,0)</f>
        <v/>
      </c>
      <c r="F176" s="15">
        <f>IFERROR(SUMPRODUCT(('CDF grid 2025'!$C$5:$C$222="UM")*'CDF grid 2025'!$D$5:$D$222*('CDF grid 2025'!EF$5:EF$222-'CDF grid 2025'!EE$5:EE$222))/SUMPRODUCT(('CDF grid 2025'!$C$5:$C$222="UM")*'CDF grid 2025'!$D$5:$D$222)/Assumptions!$B$8,0)</f>
        <v/>
      </c>
      <c r="G176" s="15">
        <f>IFERROR(SUMPRODUCT(('CDF grid 2025'!$C$5:$C$222="H")*'CDF grid 2025'!$D$5:$D$222*('CDF grid 2025'!EF$5:EF$222-'CDF grid 2025'!EE$5:EE$222))/SUMPRODUCT(('CDF grid 2025'!$C$5:$C$222="H")*'CDF grid 2025'!$D$5:$D$222)/Assumptions!$B$8,0)</f>
        <v/>
      </c>
      <c r="I176" s="15">
        <f>SUMPRODUCT($AC$5:$AC$85,D136:D216)</f>
        <v/>
      </c>
      <c r="J176" s="15">
        <f>SUMPRODUCT($AC$5:$AC$85,E136:E216)</f>
        <v/>
      </c>
      <c r="K176" s="15">
        <f>SUMPRODUCT($AC$5:$AC$85,F136:F216)</f>
        <v/>
      </c>
      <c r="L176" s="15">
        <f>SUMPRODUCT($AC$5:$AC$85,G136:G216)</f>
        <v/>
      </c>
      <c r="M176" s="15">
        <f>MAX(I176:L176)</f>
        <v/>
      </c>
      <c r="N176" s="5">
        <f>IF(M176&gt;Assumptions!$B$5,MATCH(M176,I176:L176,0),0)</f>
        <v/>
      </c>
      <c r="O176">
        <f>(A176&gt;=$B$288)*(N176&gt;=2)</f>
        <v/>
      </c>
      <c r="P176">
        <f>(A176&gt;=$C$288)*(N176&gt;=3)</f>
        <v/>
      </c>
      <c r="Q176">
        <f>(A176&gt;=$D$288)*(N176&gt;=4)</f>
        <v/>
      </c>
    </row>
    <row r="177">
      <c r="A177" s="5" t="n">
        <v>132</v>
      </c>
      <c r="B177" s="14">
        <f>('CDF grid 2025'!EF$4+'CDF grid 2025'!EG$4)/2</f>
        <v/>
      </c>
      <c r="C177" s="8">
        <f>EXP(B177)</f>
        <v/>
      </c>
      <c r="D177" s="15">
        <f>IFERROR(SUMPRODUCT(('CDF grid 2025'!$C$5:$C$222="L")*'CDF grid 2025'!$D$5:$D$222*('CDF grid 2025'!EG$5:EG$222-'CDF grid 2025'!EF$5:EF$222))/SUMPRODUCT(('CDF grid 2025'!$C$5:$C$222="L")*'CDF grid 2025'!$D$5:$D$222)/Assumptions!$B$8,0)</f>
        <v/>
      </c>
      <c r="E177" s="15">
        <f>IFERROR(SUMPRODUCT(('CDF grid 2025'!$C$5:$C$222="LM")*'CDF grid 2025'!$D$5:$D$222*('CDF grid 2025'!EG$5:EG$222-'CDF grid 2025'!EF$5:EF$222))/SUMPRODUCT(('CDF grid 2025'!$C$5:$C$222="LM")*'CDF grid 2025'!$D$5:$D$222)/Assumptions!$B$8,0)</f>
        <v/>
      </c>
      <c r="F177" s="15">
        <f>IFERROR(SUMPRODUCT(('CDF grid 2025'!$C$5:$C$222="UM")*'CDF grid 2025'!$D$5:$D$222*('CDF grid 2025'!EG$5:EG$222-'CDF grid 2025'!EF$5:EF$222))/SUMPRODUCT(('CDF grid 2025'!$C$5:$C$222="UM")*'CDF grid 2025'!$D$5:$D$222)/Assumptions!$B$8,0)</f>
        <v/>
      </c>
      <c r="G177" s="15">
        <f>IFERROR(SUMPRODUCT(('CDF grid 2025'!$C$5:$C$222="H")*'CDF grid 2025'!$D$5:$D$222*('CDF grid 2025'!EG$5:EG$222-'CDF grid 2025'!EF$5:EF$222))/SUMPRODUCT(('CDF grid 2025'!$C$5:$C$222="H")*'CDF grid 2025'!$D$5:$D$222)/Assumptions!$B$8,0)</f>
        <v/>
      </c>
      <c r="I177" s="15">
        <f>SUMPRODUCT($AC$5:$AC$85,D137:D217)</f>
        <v/>
      </c>
      <c r="J177" s="15">
        <f>SUMPRODUCT($AC$5:$AC$85,E137:E217)</f>
        <v/>
      </c>
      <c r="K177" s="15">
        <f>SUMPRODUCT($AC$5:$AC$85,F137:F217)</f>
        <v/>
      </c>
      <c r="L177" s="15">
        <f>SUMPRODUCT($AC$5:$AC$85,G137:G217)</f>
        <v/>
      </c>
      <c r="M177" s="15">
        <f>MAX(I177:L177)</f>
        <v/>
      </c>
      <c r="N177" s="5">
        <f>IF(M177&gt;Assumptions!$B$5,MATCH(M177,I177:L177,0),0)</f>
        <v/>
      </c>
      <c r="O177">
        <f>(A177&gt;=$B$288)*(N177&gt;=2)</f>
        <v/>
      </c>
      <c r="P177">
        <f>(A177&gt;=$C$288)*(N177&gt;=3)</f>
        <v/>
      </c>
      <c r="Q177">
        <f>(A177&gt;=$D$288)*(N177&gt;=4)</f>
        <v/>
      </c>
    </row>
    <row r="178">
      <c r="A178" s="5" t="n">
        <v>133</v>
      </c>
      <c r="B178" s="14">
        <f>('CDF grid 2025'!EG$4+'CDF grid 2025'!EH$4)/2</f>
        <v/>
      </c>
      <c r="C178" s="8">
        <f>EXP(B178)</f>
        <v/>
      </c>
      <c r="D178" s="15">
        <f>IFERROR(SUMPRODUCT(('CDF grid 2025'!$C$5:$C$222="L")*'CDF grid 2025'!$D$5:$D$222*('CDF grid 2025'!EH$5:EH$222-'CDF grid 2025'!EG$5:EG$222))/SUMPRODUCT(('CDF grid 2025'!$C$5:$C$222="L")*'CDF grid 2025'!$D$5:$D$222)/Assumptions!$B$8,0)</f>
        <v/>
      </c>
      <c r="E178" s="15">
        <f>IFERROR(SUMPRODUCT(('CDF grid 2025'!$C$5:$C$222="LM")*'CDF grid 2025'!$D$5:$D$222*('CDF grid 2025'!EH$5:EH$222-'CDF grid 2025'!EG$5:EG$222))/SUMPRODUCT(('CDF grid 2025'!$C$5:$C$222="LM")*'CDF grid 2025'!$D$5:$D$222)/Assumptions!$B$8,0)</f>
        <v/>
      </c>
      <c r="F178" s="15">
        <f>IFERROR(SUMPRODUCT(('CDF grid 2025'!$C$5:$C$222="UM")*'CDF grid 2025'!$D$5:$D$222*('CDF grid 2025'!EH$5:EH$222-'CDF grid 2025'!EG$5:EG$222))/SUMPRODUCT(('CDF grid 2025'!$C$5:$C$222="UM")*'CDF grid 2025'!$D$5:$D$222)/Assumptions!$B$8,0)</f>
        <v/>
      </c>
      <c r="G178" s="15">
        <f>IFERROR(SUMPRODUCT(('CDF grid 2025'!$C$5:$C$222="H")*'CDF grid 2025'!$D$5:$D$222*('CDF grid 2025'!EH$5:EH$222-'CDF grid 2025'!EG$5:EG$222))/SUMPRODUCT(('CDF grid 2025'!$C$5:$C$222="H")*'CDF grid 2025'!$D$5:$D$222)/Assumptions!$B$8,0)</f>
        <v/>
      </c>
      <c r="I178" s="15">
        <f>SUMPRODUCT($AC$5:$AC$85,D138:D218)</f>
        <v/>
      </c>
      <c r="J178" s="15">
        <f>SUMPRODUCT($AC$5:$AC$85,E138:E218)</f>
        <v/>
      </c>
      <c r="K178" s="15">
        <f>SUMPRODUCT($AC$5:$AC$85,F138:F218)</f>
        <v/>
      </c>
      <c r="L178" s="15">
        <f>SUMPRODUCT($AC$5:$AC$85,G138:G218)</f>
        <v/>
      </c>
      <c r="M178" s="15">
        <f>MAX(I178:L178)</f>
        <v/>
      </c>
      <c r="N178" s="5">
        <f>IF(M178&gt;Assumptions!$B$5,MATCH(M178,I178:L178,0),0)</f>
        <v/>
      </c>
      <c r="O178">
        <f>(A178&gt;=$B$288)*(N178&gt;=2)</f>
        <v/>
      </c>
      <c r="P178">
        <f>(A178&gt;=$C$288)*(N178&gt;=3)</f>
        <v/>
      </c>
      <c r="Q178">
        <f>(A178&gt;=$D$288)*(N178&gt;=4)</f>
        <v/>
      </c>
    </row>
    <row r="179">
      <c r="A179" s="5" t="n">
        <v>134</v>
      </c>
      <c r="B179" s="14">
        <f>('CDF grid 2025'!EH$4+'CDF grid 2025'!EI$4)/2</f>
        <v/>
      </c>
      <c r="C179" s="8">
        <f>EXP(B179)</f>
        <v/>
      </c>
      <c r="D179" s="15">
        <f>IFERROR(SUMPRODUCT(('CDF grid 2025'!$C$5:$C$222="L")*'CDF grid 2025'!$D$5:$D$222*('CDF grid 2025'!EI$5:EI$222-'CDF grid 2025'!EH$5:EH$222))/SUMPRODUCT(('CDF grid 2025'!$C$5:$C$222="L")*'CDF grid 2025'!$D$5:$D$222)/Assumptions!$B$8,0)</f>
        <v/>
      </c>
      <c r="E179" s="15">
        <f>IFERROR(SUMPRODUCT(('CDF grid 2025'!$C$5:$C$222="LM")*'CDF grid 2025'!$D$5:$D$222*('CDF grid 2025'!EI$5:EI$222-'CDF grid 2025'!EH$5:EH$222))/SUMPRODUCT(('CDF grid 2025'!$C$5:$C$222="LM")*'CDF grid 2025'!$D$5:$D$222)/Assumptions!$B$8,0)</f>
        <v/>
      </c>
      <c r="F179" s="15">
        <f>IFERROR(SUMPRODUCT(('CDF grid 2025'!$C$5:$C$222="UM")*'CDF grid 2025'!$D$5:$D$222*('CDF grid 2025'!EI$5:EI$222-'CDF grid 2025'!EH$5:EH$222))/SUMPRODUCT(('CDF grid 2025'!$C$5:$C$222="UM")*'CDF grid 2025'!$D$5:$D$222)/Assumptions!$B$8,0)</f>
        <v/>
      </c>
      <c r="G179" s="15">
        <f>IFERROR(SUMPRODUCT(('CDF grid 2025'!$C$5:$C$222="H")*'CDF grid 2025'!$D$5:$D$222*('CDF grid 2025'!EI$5:EI$222-'CDF grid 2025'!EH$5:EH$222))/SUMPRODUCT(('CDF grid 2025'!$C$5:$C$222="H")*'CDF grid 2025'!$D$5:$D$222)/Assumptions!$B$8,0)</f>
        <v/>
      </c>
      <c r="I179" s="15">
        <f>SUMPRODUCT($AC$5:$AC$85,D139:D219)</f>
        <v/>
      </c>
      <c r="J179" s="15">
        <f>SUMPRODUCT($AC$5:$AC$85,E139:E219)</f>
        <v/>
      </c>
      <c r="K179" s="15">
        <f>SUMPRODUCT($AC$5:$AC$85,F139:F219)</f>
        <v/>
      </c>
      <c r="L179" s="15">
        <f>SUMPRODUCT($AC$5:$AC$85,G139:G219)</f>
        <v/>
      </c>
      <c r="M179" s="15">
        <f>MAX(I179:L179)</f>
        <v/>
      </c>
      <c r="N179" s="5">
        <f>IF(M179&gt;Assumptions!$B$5,MATCH(M179,I179:L179,0),0)</f>
        <v/>
      </c>
      <c r="O179">
        <f>(A179&gt;=$B$288)*(N179&gt;=2)</f>
        <v/>
      </c>
      <c r="P179">
        <f>(A179&gt;=$C$288)*(N179&gt;=3)</f>
        <v/>
      </c>
      <c r="Q179">
        <f>(A179&gt;=$D$288)*(N179&gt;=4)</f>
        <v/>
      </c>
    </row>
    <row r="180">
      <c r="A180" s="5" t="n">
        <v>135</v>
      </c>
      <c r="B180" s="14">
        <f>('CDF grid 2025'!EI$4+'CDF grid 2025'!EJ$4)/2</f>
        <v/>
      </c>
      <c r="C180" s="8">
        <f>EXP(B180)</f>
        <v/>
      </c>
      <c r="D180" s="15">
        <f>IFERROR(SUMPRODUCT(('CDF grid 2025'!$C$5:$C$222="L")*'CDF grid 2025'!$D$5:$D$222*('CDF grid 2025'!EJ$5:EJ$222-'CDF grid 2025'!EI$5:EI$222))/SUMPRODUCT(('CDF grid 2025'!$C$5:$C$222="L")*'CDF grid 2025'!$D$5:$D$222)/Assumptions!$B$8,0)</f>
        <v/>
      </c>
      <c r="E180" s="15">
        <f>IFERROR(SUMPRODUCT(('CDF grid 2025'!$C$5:$C$222="LM")*'CDF grid 2025'!$D$5:$D$222*('CDF grid 2025'!EJ$5:EJ$222-'CDF grid 2025'!EI$5:EI$222))/SUMPRODUCT(('CDF grid 2025'!$C$5:$C$222="LM")*'CDF grid 2025'!$D$5:$D$222)/Assumptions!$B$8,0)</f>
        <v/>
      </c>
      <c r="F180" s="15">
        <f>IFERROR(SUMPRODUCT(('CDF grid 2025'!$C$5:$C$222="UM")*'CDF grid 2025'!$D$5:$D$222*('CDF grid 2025'!EJ$5:EJ$222-'CDF grid 2025'!EI$5:EI$222))/SUMPRODUCT(('CDF grid 2025'!$C$5:$C$222="UM")*'CDF grid 2025'!$D$5:$D$222)/Assumptions!$B$8,0)</f>
        <v/>
      </c>
      <c r="G180" s="15">
        <f>IFERROR(SUMPRODUCT(('CDF grid 2025'!$C$5:$C$222="H")*'CDF grid 2025'!$D$5:$D$222*('CDF grid 2025'!EJ$5:EJ$222-'CDF grid 2025'!EI$5:EI$222))/SUMPRODUCT(('CDF grid 2025'!$C$5:$C$222="H")*'CDF grid 2025'!$D$5:$D$222)/Assumptions!$B$8,0)</f>
        <v/>
      </c>
      <c r="I180" s="15">
        <f>SUMPRODUCT($AC$5:$AC$85,D140:D220)</f>
        <v/>
      </c>
      <c r="J180" s="15">
        <f>SUMPRODUCT($AC$5:$AC$85,E140:E220)</f>
        <v/>
      </c>
      <c r="K180" s="15">
        <f>SUMPRODUCT($AC$5:$AC$85,F140:F220)</f>
        <v/>
      </c>
      <c r="L180" s="15">
        <f>SUMPRODUCT($AC$5:$AC$85,G140:G220)</f>
        <v/>
      </c>
      <c r="M180" s="15">
        <f>MAX(I180:L180)</f>
        <v/>
      </c>
      <c r="N180" s="5">
        <f>IF(M180&gt;Assumptions!$B$5,MATCH(M180,I180:L180,0),0)</f>
        <v/>
      </c>
      <c r="O180">
        <f>(A180&gt;=$B$288)*(N180&gt;=2)</f>
        <v/>
      </c>
      <c r="P180">
        <f>(A180&gt;=$C$288)*(N180&gt;=3)</f>
        <v/>
      </c>
      <c r="Q180">
        <f>(A180&gt;=$D$288)*(N180&gt;=4)</f>
        <v/>
      </c>
    </row>
    <row r="181">
      <c r="A181" s="5" t="n">
        <v>136</v>
      </c>
      <c r="B181" s="14">
        <f>('CDF grid 2025'!EJ$4+'CDF grid 2025'!EK$4)/2</f>
        <v/>
      </c>
      <c r="C181" s="8">
        <f>EXP(B181)</f>
        <v/>
      </c>
      <c r="D181" s="15">
        <f>IFERROR(SUMPRODUCT(('CDF grid 2025'!$C$5:$C$222="L")*'CDF grid 2025'!$D$5:$D$222*('CDF grid 2025'!EK$5:EK$222-'CDF grid 2025'!EJ$5:EJ$222))/SUMPRODUCT(('CDF grid 2025'!$C$5:$C$222="L")*'CDF grid 2025'!$D$5:$D$222)/Assumptions!$B$8,0)</f>
        <v/>
      </c>
      <c r="E181" s="15">
        <f>IFERROR(SUMPRODUCT(('CDF grid 2025'!$C$5:$C$222="LM")*'CDF grid 2025'!$D$5:$D$222*('CDF grid 2025'!EK$5:EK$222-'CDF grid 2025'!EJ$5:EJ$222))/SUMPRODUCT(('CDF grid 2025'!$C$5:$C$222="LM")*'CDF grid 2025'!$D$5:$D$222)/Assumptions!$B$8,0)</f>
        <v/>
      </c>
      <c r="F181" s="15">
        <f>IFERROR(SUMPRODUCT(('CDF grid 2025'!$C$5:$C$222="UM")*'CDF grid 2025'!$D$5:$D$222*('CDF grid 2025'!EK$5:EK$222-'CDF grid 2025'!EJ$5:EJ$222))/SUMPRODUCT(('CDF grid 2025'!$C$5:$C$222="UM")*'CDF grid 2025'!$D$5:$D$222)/Assumptions!$B$8,0)</f>
        <v/>
      </c>
      <c r="G181" s="15">
        <f>IFERROR(SUMPRODUCT(('CDF grid 2025'!$C$5:$C$222="H")*'CDF grid 2025'!$D$5:$D$222*('CDF grid 2025'!EK$5:EK$222-'CDF grid 2025'!EJ$5:EJ$222))/SUMPRODUCT(('CDF grid 2025'!$C$5:$C$222="H")*'CDF grid 2025'!$D$5:$D$222)/Assumptions!$B$8,0)</f>
        <v/>
      </c>
      <c r="I181" s="15">
        <f>SUMPRODUCT($AC$5:$AC$85,D141:D221)</f>
        <v/>
      </c>
      <c r="J181" s="15">
        <f>SUMPRODUCT($AC$5:$AC$85,E141:E221)</f>
        <v/>
      </c>
      <c r="K181" s="15">
        <f>SUMPRODUCT($AC$5:$AC$85,F141:F221)</f>
        <v/>
      </c>
      <c r="L181" s="15">
        <f>SUMPRODUCT($AC$5:$AC$85,G141:G221)</f>
        <v/>
      </c>
      <c r="M181" s="15">
        <f>MAX(I181:L181)</f>
        <v/>
      </c>
      <c r="N181" s="5">
        <f>IF(M181&gt;Assumptions!$B$5,MATCH(M181,I181:L181,0),0)</f>
        <v/>
      </c>
      <c r="O181">
        <f>(A181&gt;=$B$288)*(N181&gt;=2)</f>
        <v/>
      </c>
      <c r="P181">
        <f>(A181&gt;=$C$288)*(N181&gt;=3)</f>
        <v/>
      </c>
      <c r="Q181">
        <f>(A181&gt;=$D$288)*(N181&gt;=4)</f>
        <v/>
      </c>
    </row>
    <row r="182">
      <c r="A182" s="5" t="n">
        <v>137</v>
      </c>
      <c r="B182" s="14">
        <f>('CDF grid 2025'!EK$4+'CDF grid 2025'!EL$4)/2</f>
        <v/>
      </c>
      <c r="C182" s="8">
        <f>EXP(B182)</f>
        <v/>
      </c>
      <c r="D182" s="15">
        <f>IFERROR(SUMPRODUCT(('CDF grid 2025'!$C$5:$C$222="L")*'CDF grid 2025'!$D$5:$D$222*('CDF grid 2025'!EL$5:EL$222-'CDF grid 2025'!EK$5:EK$222))/SUMPRODUCT(('CDF grid 2025'!$C$5:$C$222="L")*'CDF grid 2025'!$D$5:$D$222)/Assumptions!$B$8,0)</f>
        <v/>
      </c>
      <c r="E182" s="15">
        <f>IFERROR(SUMPRODUCT(('CDF grid 2025'!$C$5:$C$222="LM")*'CDF grid 2025'!$D$5:$D$222*('CDF grid 2025'!EL$5:EL$222-'CDF grid 2025'!EK$5:EK$222))/SUMPRODUCT(('CDF grid 2025'!$C$5:$C$222="LM")*'CDF grid 2025'!$D$5:$D$222)/Assumptions!$B$8,0)</f>
        <v/>
      </c>
      <c r="F182" s="15">
        <f>IFERROR(SUMPRODUCT(('CDF grid 2025'!$C$5:$C$222="UM")*'CDF grid 2025'!$D$5:$D$222*('CDF grid 2025'!EL$5:EL$222-'CDF grid 2025'!EK$5:EK$222))/SUMPRODUCT(('CDF grid 2025'!$C$5:$C$222="UM")*'CDF grid 2025'!$D$5:$D$222)/Assumptions!$B$8,0)</f>
        <v/>
      </c>
      <c r="G182" s="15">
        <f>IFERROR(SUMPRODUCT(('CDF grid 2025'!$C$5:$C$222="H")*'CDF grid 2025'!$D$5:$D$222*('CDF grid 2025'!EL$5:EL$222-'CDF grid 2025'!EK$5:EK$222))/SUMPRODUCT(('CDF grid 2025'!$C$5:$C$222="H")*'CDF grid 2025'!$D$5:$D$222)/Assumptions!$B$8,0)</f>
        <v/>
      </c>
      <c r="I182" s="15">
        <f>SUMPRODUCT($AC$5:$AC$85,D142:D222)</f>
        <v/>
      </c>
      <c r="J182" s="15">
        <f>SUMPRODUCT($AC$5:$AC$85,E142:E222)</f>
        <v/>
      </c>
      <c r="K182" s="15">
        <f>SUMPRODUCT($AC$5:$AC$85,F142:F222)</f>
        <v/>
      </c>
      <c r="L182" s="15">
        <f>SUMPRODUCT($AC$5:$AC$85,G142:G222)</f>
        <v/>
      </c>
      <c r="M182" s="15">
        <f>MAX(I182:L182)</f>
        <v/>
      </c>
      <c r="N182" s="5">
        <f>IF(M182&gt;Assumptions!$B$5,MATCH(M182,I182:L182,0),0)</f>
        <v/>
      </c>
      <c r="O182">
        <f>(A182&gt;=$B$288)*(N182&gt;=2)</f>
        <v/>
      </c>
      <c r="P182">
        <f>(A182&gt;=$C$288)*(N182&gt;=3)</f>
        <v/>
      </c>
      <c r="Q182">
        <f>(A182&gt;=$D$288)*(N182&gt;=4)</f>
        <v/>
      </c>
    </row>
    <row r="183">
      <c r="A183" s="5" t="n">
        <v>138</v>
      </c>
      <c r="B183" s="14">
        <f>('CDF grid 2025'!EL$4+'CDF grid 2025'!EM$4)/2</f>
        <v/>
      </c>
      <c r="C183" s="8">
        <f>EXP(B183)</f>
        <v/>
      </c>
      <c r="D183" s="15">
        <f>IFERROR(SUMPRODUCT(('CDF grid 2025'!$C$5:$C$222="L")*'CDF grid 2025'!$D$5:$D$222*('CDF grid 2025'!EM$5:EM$222-'CDF grid 2025'!EL$5:EL$222))/SUMPRODUCT(('CDF grid 2025'!$C$5:$C$222="L")*'CDF grid 2025'!$D$5:$D$222)/Assumptions!$B$8,0)</f>
        <v/>
      </c>
      <c r="E183" s="15">
        <f>IFERROR(SUMPRODUCT(('CDF grid 2025'!$C$5:$C$222="LM")*'CDF grid 2025'!$D$5:$D$222*('CDF grid 2025'!EM$5:EM$222-'CDF grid 2025'!EL$5:EL$222))/SUMPRODUCT(('CDF grid 2025'!$C$5:$C$222="LM")*'CDF grid 2025'!$D$5:$D$222)/Assumptions!$B$8,0)</f>
        <v/>
      </c>
      <c r="F183" s="15">
        <f>IFERROR(SUMPRODUCT(('CDF grid 2025'!$C$5:$C$222="UM")*'CDF grid 2025'!$D$5:$D$222*('CDF grid 2025'!EM$5:EM$222-'CDF grid 2025'!EL$5:EL$222))/SUMPRODUCT(('CDF grid 2025'!$C$5:$C$222="UM")*'CDF grid 2025'!$D$5:$D$222)/Assumptions!$B$8,0)</f>
        <v/>
      </c>
      <c r="G183" s="15">
        <f>IFERROR(SUMPRODUCT(('CDF grid 2025'!$C$5:$C$222="H")*'CDF grid 2025'!$D$5:$D$222*('CDF grid 2025'!EM$5:EM$222-'CDF grid 2025'!EL$5:EL$222))/SUMPRODUCT(('CDF grid 2025'!$C$5:$C$222="H")*'CDF grid 2025'!$D$5:$D$222)/Assumptions!$B$8,0)</f>
        <v/>
      </c>
      <c r="I183" s="15">
        <f>SUMPRODUCT($AC$5:$AC$85,D143:D223)</f>
        <v/>
      </c>
      <c r="J183" s="15">
        <f>SUMPRODUCT($AC$5:$AC$85,E143:E223)</f>
        <v/>
      </c>
      <c r="K183" s="15">
        <f>SUMPRODUCT($AC$5:$AC$85,F143:F223)</f>
        <v/>
      </c>
      <c r="L183" s="15">
        <f>SUMPRODUCT($AC$5:$AC$85,G143:G223)</f>
        <v/>
      </c>
      <c r="M183" s="15">
        <f>MAX(I183:L183)</f>
        <v/>
      </c>
      <c r="N183" s="5">
        <f>IF(M183&gt;Assumptions!$B$5,MATCH(M183,I183:L183,0),0)</f>
        <v/>
      </c>
      <c r="O183">
        <f>(A183&gt;=$B$288)*(N183&gt;=2)</f>
        <v/>
      </c>
      <c r="P183">
        <f>(A183&gt;=$C$288)*(N183&gt;=3)</f>
        <v/>
      </c>
      <c r="Q183">
        <f>(A183&gt;=$D$288)*(N183&gt;=4)</f>
        <v/>
      </c>
    </row>
    <row r="184">
      <c r="A184" s="5" t="n">
        <v>139</v>
      </c>
      <c r="B184" s="14">
        <f>('CDF grid 2025'!EM$4+'CDF grid 2025'!EN$4)/2</f>
        <v/>
      </c>
      <c r="C184" s="8">
        <f>EXP(B184)</f>
        <v/>
      </c>
      <c r="D184" s="15">
        <f>IFERROR(SUMPRODUCT(('CDF grid 2025'!$C$5:$C$222="L")*'CDF grid 2025'!$D$5:$D$222*('CDF grid 2025'!EN$5:EN$222-'CDF grid 2025'!EM$5:EM$222))/SUMPRODUCT(('CDF grid 2025'!$C$5:$C$222="L")*'CDF grid 2025'!$D$5:$D$222)/Assumptions!$B$8,0)</f>
        <v/>
      </c>
      <c r="E184" s="15">
        <f>IFERROR(SUMPRODUCT(('CDF grid 2025'!$C$5:$C$222="LM")*'CDF grid 2025'!$D$5:$D$222*('CDF grid 2025'!EN$5:EN$222-'CDF grid 2025'!EM$5:EM$222))/SUMPRODUCT(('CDF grid 2025'!$C$5:$C$222="LM")*'CDF grid 2025'!$D$5:$D$222)/Assumptions!$B$8,0)</f>
        <v/>
      </c>
      <c r="F184" s="15">
        <f>IFERROR(SUMPRODUCT(('CDF grid 2025'!$C$5:$C$222="UM")*'CDF grid 2025'!$D$5:$D$222*('CDF grid 2025'!EN$5:EN$222-'CDF grid 2025'!EM$5:EM$222))/SUMPRODUCT(('CDF grid 2025'!$C$5:$C$222="UM")*'CDF grid 2025'!$D$5:$D$222)/Assumptions!$B$8,0)</f>
        <v/>
      </c>
      <c r="G184" s="15">
        <f>IFERROR(SUMPRODUCT(('CDF grid 2025'!$C$5:$C$222="H")*'CDF grid 2025'!$D$5:$D$222*('CDF grid 2025'!EN$5:EN$222-'CDF grid 2025'!EM$5:EM$222))/SUMPRODUCT(('CDF grid 2025'!$C$5:$C$222="H")*'CDF grid 2025'!$D$5:$D$222)/Assumptions!$B$8,0)</f>
        <v/>
      </c>
      <c r="I184" s="15">
        <f>SUMPRODUCT($AC$5:$AC$85,D144:D224)</f>
        <v/>
      </c>
      <c r="J184" s="15">
        <f>SUMPRODUCT($AC$5:$AC$85,E144:E224)</f>
        <v/>
      </c>
      <c r="K184" s="15">
        <f>SUMPRODUCT($AC$5:$AC$85,F144:F224)</f>
        <v/>
      </c>
      <c r="L184" s="15">
        <f>SUMPRODUCT($AC$5:$AC$85,G144:G224)</f>
        <v/>
      </c>
      <c r="M184" s="15">
        <f>MAX(I184:L184)</f>
        <v/>
      </c>
      <c r="N184" s="5">
        <f>IF(M184&gt;Assumptions!$B$5,MATCH(M184,I184:L184,0),0)</f>
        <v/>
      </c>
      <c r="O184">
        <f>(A184&gt;=$B$288)*(N184&gt;=2)</f>
        <v/>
      </c>
      <c r="P184">
        <f>(A184&gt;=$C$288)*(N184&gt;=3)</f>
        <v/>
      </c>
      <c r="Q184">
        <f>(A184&gt;=$D$288)*(N184&gt;=4)</f>
        <v/>
      </c>
    </row>
    <row r="185">
      <c r="A185" s="5" t="n">
        <v>140</v>
      </c>
      <c r="B185" s="14">
        <f>('CDF grid 2025'!EN$4+'CDF grid 2025'!EO$4)/2</f>
        <v/>
      </c>
      <c r="C185" s="8">
        <f>EXP(B185)</f>
        <v/>
      </c>
      <c r="D185" s="15">
        <f>IFERROR(SUMPRODUCT(('CDF grid 2025'!$C$5:$C$222="L")*'CDF grid 2025'!$D$5:$D$222*('CDF grid 2025'!EO$5:EO$222-'CDF grid 2025'!EN$5:EN$222))/SUMPRODUCT(('CDF grid 2025'!$C$5:$C$222="L")*'CDF grid 2025'!$D$5:$D$222)/Assumptions!$B$8,0)</f>
        <v/>
      </c>
      <c r="E185" s="15">
        <f>IFERROR(SUMPRODUCT(('CDF grid 2025'!$C$5:$C$222="LM")*'CDF grid 2025'!$D$5:$D$222*('CDF grid 2025'!EO$5:EO$222-'CDF grid 2025'!EN$5:EN$222))/SUMPRODUCT(('CDF grid 2025'!$C$5:$C$222="LM")*'CDF grid 2025'!$D$5:$D$222)/Assumptions!$B$8,0)</f>
        <v/>
      </c>
      <c r="F185" s="15">
        <f>IFERROR(SUMPRODUCT(('CDF grid 2025'!$C$5:$C$222="UM")*'CDF grid 2025'!$D$5:$D$222*('CDF grid 2025'!EO$5:EO$222-'CDF grid 2025'!EN$5:EN$222))/SUMPRODUCT(('CDF grid 2025'!$C$5:$C$222="UM")*'CDF grid 2025'!$D$5:$D$222)/Assumptions!$B$8,0)</f>
        <v/>
      </c>
      <c r="G185" s="15">
        <f>IFERROR(SUMPRODUCT(('CDF grid 2025'!$C$5:$C$222="H")*'CDF grid 2025'!$D$5:$D$222*('CDF grid 2025'!EO$5:EO$222-'CDF grid 2025'!EN$5:EN$222))/SUMPRODUCT(('CDF grid 2025'!$C$5:$C$222="H")*'CDF grid 2025'!$D$5:$D$222)/Assumptions!$B$8,0)</f>
        <v/>
      </c>
      <c r="I185" s="15">
        <f>SUMPRODUCT($AC$5:$AC$85,D145:D225)</f>
        <v/>
      </c>
      <c r="J185" s="15">
        <f>SUMPRODUCT($AC$5:$AC$85,E145:E225)</f>
        <v/>
      </c>
      <c r="K185" s="15">
        <f>SUMPRODUCT($AC$5:$AC$85,F145:F225)</f>
        <v/>
      </c>
      <c r="L185" s="15">
        <f>SUMPRODUCT($AC$5:$AC$85,G145:G225)</f>
        <v/>
      </c>
      <c r="M185" s="15">
        <f>MAX(I185:L185)</f>
        <v/>
      </c>
      <c r="N185" s="5">
        <f>IF(M185&gt;Assumptions!$B$5,MATCH(M185,I185:L185,0),0)</f>
        <v/>
      </c>
      <c r="O185">
        <f>(A185&gt;=$B$288)*(N185&gt;=2)</f>
        <v/>
      </c>
      <c r="P185">
        <f>(A185&gt;=$C$288)*(N185&gt;=3)</f>
        <v/>
      </c>
      <c r="Q185">
        <f>(A185&gt;=$D$288)*(N185&gt;=4)</f>
        <v/>
      </c>
    </row>
    <row r="186">
      <c r="A186" s="5" t="n">
        <v>141</v>
      </c>
      <c r="B186" s="14">
        <f>('CDF grid 2025'!EO$4+'CDF grid 2025'!EP$4)/2</f>
        <v/>
      </c>
      <c r="C186" s="8">
        <f>EXP(B186)</f>
        <v/>
      </c>
      <c r="D186" s="15">
        <f>IFERROR(SUMPRODUCT(('CDF grid 2025'!$C$5:$C$222="L")*'CDF grid 2025'!$D$5:$D$222*('CDF grid 2025'!EP$5:EP$222-'CDF grid 2025'!EO$5:EO$222))/SUMPRODUCT(('CDF grid 2025'!$C$5:$C$222="L")*'CDF grid 2025'!$D$5:$D$222)/Assumptions!$B$8,0)</f>
        <v/>
      </c>
      <c r="E186" s="15">
        <f>IFERROR(SUMPRODUCT(('CDF grid 2025'!$C$5:$C$222="LM")*'CDF grid 2025'!$D$5:$D$222*('CDF grid 2025'!EP$5:EP$222-'CDF grid 2025'!EO$5:EO$222))/SUMPRODUCT(('CDF grid 2025'!$C$5:$C$222="LM")*'CDF grid 2025'!$D$5:$D$222)/Assumptions!$B$8,0)</f>
        <v/>
      </c>
      <c r="F186" s="15">
        <f>IFERROR(SUMPRODUCT(('CDF grid 2025'!$C$5:$C$222="UM")*'CDF grid 2025'!$D$5:$D$222*('CDF grid 2025'!EP$5:EP$222-'CDF grid 2025'!EO$5:EO$222))/SUMPRODUCT(('CDF grid 2025'!$C$5:$C$222="UM")*'CDF grid 2025'!$D$5:$D$222)/Assumptions!$B$8,0)</f>
        <v/>
      </c>
      <c r="G186" s="15">
        <f>IFERROR(SUMPRODUCT(('CDF grid 2025'!$C$5:$C$222="H")*'CDF grid 2025'!$D$5:$D$222*('CDF grid 2025'!EP$5:EP$222-'CDF grid 2025'!EO$5:EO$222))/SUMPRODUCT(('CDF grid 2025'!$C$5:$C$222="H")*'CDF grid 2025'!$D$5:$D$222)/Assumptions!$B$8,0)</f>
        <v/>
      </c>
      <c r="I186" s="15">
        <f>SUMPRODUCT($AC$5:$AC$85,D146:D226)</f>
        <v/>
      </c>
      <c r="J186" s="15">
        <f>SUMPRODUCT($AC$5:$AC$85,E146:E226)</f>
        <v/>
      </c>
      <c r="K186" s="15">
        <f>SUMPRODUCT($AC$5:$AC$85,F146:F226)</f>
        <v/>
      </c>
      <c r="L186" s="15">
        <f>SUMPRODUCT($AC$5:$AC$85,G146:G226)</f>
        <v/>
      </c>
      <c r="M186" s="15">
        <f>MAX(I186:L186)</f>
        <v/>
      </c>
      <c r="N186" s="5">
        <f>IF(M186&gt;Assumptions!$B$5,MATCH(M186,I186:L186,0),0)</f>
        <v/>
      </c>
      <c r="O186">
        <f>(A186&gt;=$B$288)*(N186&gt;=2)</f>
        <v/>
      </c>
      <c r="P186">
        <f>(A186&gt;=$C$288)*(N186&gt;=3)</f>
        <v/>
      </c>
      <c r="Q186">
        <f>(A186&gt;=$D$288)*(N186&gt;=4)</f>
        <v/>
      </c>
    </row>
    <row r="187">
      <c r="A187" s="5" t="n">
        <v>142</v>
      </c>
      <c r="B187" s="14">
        <f>('CDF grid 2025'!EP$4+'CDF grid 2025'!EQ$4)/2</f>
        <v/>
      </c>
      <c r="C187" s="8">
        <f>EXP(B187)</f>
        <v/>
      </c>
      <c r="D187" s="15">
        <f>IFERROR(SUMPRODUCT(('CDF grid 2025'!$C$5:$C$222="L")*'CDF grid 2025'!$D$5:$D$222*('CDF grid 2025'!EQ$5:EQ$222-'CDF grid 2025'!EP$5:EP$222))/SUMPRODUCT(('CDF grid 2025'!$C$5:$C$222="L")*'CDF grid 2025'!$D$5:$D$222)/Assumptions!$B$8,0)</f>
        <v/>
      </c>
      <c r="E187" s="15">
        <f>IFERROR(SUMPRODUCT(('CDF grid 2025'!$C$5:$C$222="LM")*'CDF grid 2025'!$D$5:$D$222*('CDF grid 2025'!EQ$5:EQ$222-'CDF grid 2025'!EP$5:EP$222))/SUMPRODUCT(('CDF grid 2025'!$C$5:$C$222="LM")*'CDF grid 2025'!$D$5:$D$222)/Assumptions!$B$8,0)</f>
        <v/>
      </c>
      <c r="F187" s="15">
        <f>IFERROR(SUMPRODUCT(('CDF grid 2025'!$C$5:$C$222="UM")*'CDF grid 2025'!$D$5:$D$222*('CDF grid 2025'!EQ$5:EQ$222-'CDF grid 2025'!EP$5:EP$222))/SUMPRODUCT(('CDF grid 2025'!$C$5:$C$222="UM")*'CDF grid 2025'!$D$5:$D$222)/Assumptions!$B$8,0)</f>
        <v/>
      </c>
      <c r="G187" s="15">
        <f>IFERROR(SUMPRODUCT(('CDF grid 2025'!$C$5:$C$222="H")*'CDF grid 2025'!$D$5:$D$222*('CDF grid 2025'!EQ$5:EQ$222-'CDF grid 2025'!EP$5:EP$222))/SUMPRODUCT(('CDF grid 2025'!$C$5:$C$222="H")*'CDF grid 2025'!$D$5:$D$222)/Assumptions!$B$8,0)</f>
        <v/>
      </c>
      <c r="I187" s="15">
        <f>SUMPRODUCT($AC$5:$AC$85,D147:D227)</f>
        <v/>
      </c>
      <c r="J187" s="15">
        <f>SUMPRODUCT($AC$5:$AC$85,E147:E227)</f>
        <v/>
      </c>
      <c r="K187" s="15">
        <f>SUMPRODUCT($AC$5:$AC$85,F147:F227)</f>
        <v/>
      </c>
      <c r="L187" s="15">
        <f>SUMPRODUCT($AC$5:$AC$85,G147:G227)</f>
        <v/>
      </c>
      <c r="M187" s="15">
        <f>MAX(I187:L187)</f>
        <v/>
      </c>
      <c r="N187" s="5">
        <f>IF(M187&gt;Assumptions!$B$5,MATCH(M187,I187:L187,0),0)</f>
        <v/>
      </c>
      <c r="O187">
        <f>(A187&gt;=$B$288)*(N187&gt;=2)</f>
        <v/>
      </c>
      <c r="P187">
        <f>(A187&gt;=$C$288)*(N187&gt;=3)</f>
        <v/>
      </c>
      <c r="Q187">
        <f>(A187&gt;=$D$288)*(N187&gt;=4)</f>
        <v/>
      </c>
    </row>
    <row r="188">
      <c r="A188" s="5" t="n">
        <v>143</v>
      </c>
      <c r="B188" s="14">
        <f>('CDF grid 2025'!EQ$4+'CDF grid 2025'!ER$4)/2</f>
        <v/>
      </c>
      <c r="C188" s="8">
        <f>EXP(B188)</f>
        <v/>
      </c>
      <c r="D188" s="15">
        <f>IFERROR(SUMPRODUCT(('CDF grid 2025'!$C$5:$C$222="L")*'CDF grid 2025'!$D$5:$D$222*('CDF grid 2025'!ER$5:ER$222-'CDF grid 2025'!EQ$5:EQ$222))/SUMPRODUCT(('CDF grid 2025'!$C$5:$C$222="L")*'CDF grid 2025'!$D$5:$D$222)/Assumptions!$B$8,0)</f>
        <v/>
      </c>
      <c r="E188" s="15">
        <f>IFERROR(SUMPRODUCT(('CDF grid 2025'!$C$5:$C$222="LM")*'CDF grid 2025'!$D$5:$D$222*('CDF grid 2025'!ER$5:ER$222-'CDF grid 2025'!EQ$5:EQ$222))/SUMPRODUCT(('CDF grid 2025'!$C$5:$C$222="LM")*'CDF grid 2025'!$D$5:$D$222)/Assumptions!$B$8,0)</f>
        <v/>
      </c>
      <c r="F188" s="15">
        <f>IFERROR(SUMPRODUCT(('CDF grid 2025'!$C$5:$C$222="UM")*'CDF grid 2025'!$D$5:$D$222*('CDF grid 2025'!ER$5:ER$222-'CDF grid 2025'!EQ$5:EQ$222))/SUMPRODUCT(('CDF grid 2025'!$C$5:$C$222="UM")*'CDF grid 2025'!$D$5:$D$222)/Assumptions!$B$8,0)</f>
        <v/>
      </c>
      <c r="G188" s="15">
        <f>IFERROR(SUMPRODUCT(('CDF grid 2025'!$C$5:$C$222="H")*'CDF grid 2025'!$D$5:$D$222*('CDF grid 2025'!ER$5:ER$222-'CDF grid 2025'!EQ$5:EQ$222))/SUMPRODUCT(('CDF grid 2025'!$C$5:$C$222="H")*'CDF grid 2025'!$D$5:$D$222)/Assumptions!$B$8,0)</f>
        <v/>
      </c>
      <c r="I188" s="15">
        <f>SUMPRODUCT($AC$5:$AC$85,D148:D228)</f>
        <v/>
      </c>
      <c r="J188" s="15">
        <f>SUMPRODUCT($AC$5:$AC$85,E148:E228)</f>
        <v/>
      </c>
      <c r="K188" s="15">
        <f>SUMPRODUCT($AC$5:$AC$85,F148:F228)</f>
        <v/>
      </c>
      <c r="L188" s="15">
        <f>SUMPRODUCT($AC$5:$AC$85,G148:G228)</f>
        <v/>
      </c>
      <c r="M188" s="15">
        <f>MAX(I188:L188)</f>
        <v/>
      </c>
      <c r="N188" s="5">
        <f>IF(M188&gt;Assumptions!$B$5,MATCH(M188,I188:L188,0),0)</f>
        <v/>
      </c>
      <c r="O188">
        <f>(A188&gt;=$B$288)*(N188&gt;=2)</f>
        <v/>
      </c>
      <c r="P188">
        <f>(A188&gt;=$C$288)*(N188&gt;=3)</f>
        <v/>
      </c>
      <c r="Q188">
        <f>(A188&gt;=$D$288)*(N188&gt;=4)</f>
        <v/>
      </c>
    </row>
    <row r="189">
      <c r="A189" s="5" t="n">
        <v>144</v>
      </c>
      <c r="B189" s="14">
        <f>('CDF grid 2025'!ER$4+'CDF grid 2025'!ES$4)/2</f>
        <v/>
      </c>
      <c r="C189" s="8">
        <f>EXP(B189)</f>
        <v/>
      </c>
      <c r="D189" s="15">
        <f>IFERROR(SUMPRODUCT(('CDF grid 2025'!$C$5:$C$222="L")*'CDF grid 2025'!$D$5:$D$222*('CDF grid 2025'!ES$5:ES$222-'CDF grid 2025'!ER$5:ER$222))/SUMPRODUCT(('CDF grid 2025'!$C$5:$C$222="L")*'CDF grid 2025'!$D$5:$D$222)/Assumptions!$B$8,0)</f>
        <v/>
      </c>
      <c r="E189" s="15">
        <f>IFERROR(SUMPRODUCT(('CDF grid 2025'!$C$5:$C$222="LM")*'CDF grid 2025'!$D$5:$D$222*('CDF grid 2025'!ES$5:ES$222-'CDF grid 2025'!ER$5:ER$222))/SUMPRODUCT(('CDF grid 2025'!$C$5:$C$222="LM")*'CDF grid 2025'!$D$5:$D$222)/Assumptions!$B$8,0)</f>
        <v/>
      </c>
      <c r="F189" s="15">
        <f>IFERROR(SUMPRODUCT(('CDF grid 2025'!$C$5:$C$222="UM")*'CDF grid 2025'!$D$5:$D$222*('CDF grid 2025'!ES$5:ES$222-'CDF grid 2025'!ER$5:ER$222))/SUMPRODUCT(('CDF grid 2025'!$C$5:$C$222="UM")*'CDF grid 2025'!$D$5:$D$222)/Assumptions!$B$8,0)</f>
        <v/>
      </c>
      <c r="G189" s="15">
        <f>IFERROR(SUMPRODUCT(('CDF grid 2025'!$C$5:$C$222="H")*'CDF grid 2025'!$D$5:$D$222*('CDF grid 2025'!ES$5:ES$222-'CDF grid 2025'!ER$5:ER$222))/SUMPRODUCT(('CDF grid 2025'!$C$5:$C$222="H")*'CDF grid 2025'!$D$5:$D$222)/Assumptions!$B$8,0)</f>
        <v/>
      </c>
      <c r="I189" s="15">
        <f>SUMPRODUCT($AC$5:$AC$85,D149:D229)</f>
        <v/>
      </c>
      <c r="J189" s="15">
        <f>SUMPRODUCT($AC$5:$AC$85,E149:E229)</f>
        <v/>
      </c>
      <c r="K189" s="15">
        <f>SUMPRODUCT($AC$5:$AC$85,F149:F229)</f>
        <v/>
      </c>
      <c r="L189" s="15">
        <f>SUMPRODUCT($AC$5:$AC$85,G149:G229)</f>
        <v/>
      </c>
      <c r="M189" s="15">
        <f>MAX(I189:L189)</f>
        <v/>
      </c>
      <c r="N189" s="5">
        <f>IF(M189&gt;Assumptions!$B$5,MATCH(M189,I189:L189,0),0)</f>
        <v/>
      </c>
      <c r="O189">
        <f>(A189&gt;=$B$288)*(N189&gt;=2)</f>
        <v/>
      </c>
      <c r="P189">
        <f>(A189&gt;=$C$288)*(N189&gt;=3)</f>
        <v/>
      </c>
      <c r="Q189">
        <f>(A189&gt;=$D$288)*(N189&gt;=4)</f>
        <v/>
      </c>
    </row>
    <row r="190">
      <c r="A190" s="5" t="n">
        <v>145</v>
      </c>
      <c r="B190" s="14">
        <f>('CDF grid 2025'!ES$4+'CDF grid 2025'!ET$4)/2</f>
        <v/>
      </c>
      <c r="C190" s="8">
        <f>EXP(B190)</f>
        <v/>
      </c>
      <c r="D190" s="15">
        <f>IFERROR(SUMPRODUCT(('CDF grid 2025'!$C$5:$C$222="L")*'CDF grid 2025'!$D$5:$D$222*('CDF grid 2025'!ET$5:ET$222-'CDF grid 2025'!ES$5:ES$222))/SUMPRODUCT(('CDF grid 2025'!$C$5:$C$222="L")*'CDF grid 2025'!$D$5:$D$222)/Assumptions!$B$8,0)</f>
        <v/>
      </c>
      <c r="E190" s="15">
        <f>IFERROR(SUMPRODUCT(('CDF grid 2025'!$C$5:$C$222="LM")*'CDF grid 2025'!$D$5:$D$222*('CDF grid 2025'!ET$5:ET$222-'CDF grid 2025'!ES$5:ES$222))/SUMPRODUCT(('CDF grid 2025'!$C$5:$C$222="LM")*'CDF grid 2025'!$D$5:$D$222)/Assumptions!$B$8,0)</f>
        <v/>
      </c>
      <c r="F190" s="15">
        <f>IFERROR(SUMPRODUCT(('CDF grid 2025'!$C$5:$C$222="UM")*'CDF grid 2025'!$D$5:$D$222*('CDF grid 2025'!ET$5:ET$222-'CDF grid 2025'!ES$5:ES$222))/SUMPRODUCT(('CDF grid 2025'!$C$5:$C$222="UM")*'CDF grid 2025'!$D$5:$D$222)/Assumptions!$B$8,0)</f>
        <v/>
      </c>
      <c r="G190" s="15">
        <f>IFERROR(SUMPRODUCT(('CDF grid 2025'!$C$5:$C$222="H")*'CDF grid 2025'!$D$5:$D$222*('CDF grid 2025'!ET$5:ET$222-'CDF grid 2025'!ES$5:ES$222))/SUMPRODUCT(('CDF grid 2025'!$C$5:$C$222="H")*'CDF grid 2025'!$D$5:$D$222)/Assumptions!$B$8,0)</f>
        <v/>
      </c>
      <c r="I190" s="15">
        <f>SUMPRODUCT($AC$5:$AC$85,D150:D230)</f>
        <v/>
      </c>
      <c r="J190" s="15">
        <f>SUMPRODUCT($AC$5:$AC$85,E150:E230)</f>
        <v/>
      </c>
      <c r="K190" s="15">
        <f>SUMPRODUCT($AC$5:$AC$85,F150:F230)</f>
        <v/>
      </c>
      <c r="L190" s="15">
        <f>SUMPRODUCT($AC$5:$AC$85,G150:G230)</f>
        <v/>
      </c>
      <c r="M190" s="15">
        <f>MAX(I190:L190)</f>
        <v/>
      </c>
      <c r="N190" s="5">
        <f>IF(M190&gt;Assumptions!$B$5,MATCH(M190,I190:L190,0),0)</f>
        <v/>
      </c>
      <c r="O190">
        <f>(A190&gt;=$B$288)*(N190&gt;=2)</f>
        <v/>
      </c>
      <c r="P190">
        <f>(A190&gt;=$C$288)*(N190&gt;=3)</f>
        <v/>
      </c>
      <c r="Q190">
        <f>(A190&gt;=$D$288)*(N190&gt;=4)</f>
        <v/>
      </c>
    </row>
    <row r="191">
      <c r="A191" s="5" t="n">
        <v>146</v>
      </c>
      <c r="B191" s="14">
        <f>('CDF grid 2025'!ET$4+'CDF grid 2025'!EU$4)/2</f>
        <v/>
      </c>
      <c r="C191" s="8">
        <f>EXP(B191)</f>
        <v/>
      </c>
      <c r="D191" s="15">
        <f>IFERROR(SUMPRODUCT(('CDF grid 2025'!$C$5:$C$222="L")*'CDF grid 2025'!$D$5:$D$222*('CDF grid 2025'!EU$5:EU$222-'CDF grid 2025'!ET$5:ET$222))/SUMPRODUCT(('CDF grid 2025'!$C$5:$C$222="L")*'CDF grid 2025'!$D$5:$D$222)/Assumptions!$B$8,0)</f>
        <v/>
      </c>
      <c r="E191" s="15">
        <f>IFERROR(SUMPRODUCT(('CDF grid 2025'!$C$5:$C$222="LM")*'CDF grid 2025'!$D$5:$D$222*('CDF grid 2025'!EU$5:EU$222-'CDF grid 2025'!ET$5:ET$222))/SUMPRODUCT(('CDF grid 2025'!$C$5:$C$222="LM")*'CDF grid 2025'!$D$5:$D$222)/Assumptions!$B$8,0)</f>
        <v/>
      </c>
      <c r="F191" s="15">
        <f>IFERROR(SUMPRODUCT(('CDF grid 2025'!$C$5:$C$222="UM")*'CDF grid 2025'!$D$5:$D$222*('CDF grid 2025'!EU$5:EU$222-'CDF grid 2025'!ET$5:ET$222))/SUMPRODUCT(('CDF grid 2025'!$C$5:$C$222="UM")*'CDF grid 2025'!$D$5:$D$222)/Assumptions!$B$8,0)</f>
        <v/>
      </c>
      <c r="G191" s="15">
        <f>IFERROR(SUMPRODUCT(('CDF grid 2025'!$C$5:$C$222="H")*'CDF grid 2025'!$D$5:$D$222*('CDF grid 2025'!EU$5:EU$222-'CDF grid 2025'!ET$5:ET$222))/SUMPRODUCT(('CDF grid 2025'!$C$5:$C$222="H")*'CDF grid 2025'!$D$5:$D$222)/Assumptions!$B$8,0)</f>
        <v/>
      </c>
      <c r="I191" s="15">
        <f>SUMPRODUCT($AC$5:$AC$85,D151:D231)</f>
        <v/>
      </c>
      <c r="J191" s="15">
        <f>SUMPRODUCT($AC$5:$AC$85,E151:E231)</f>
        <v/>
      </c>
      <c r="K191" s="15">
        <f>SUMPRODUCT($AC$5:$AC$85,F151:F231)</f>
        <v/>
      </c>
      <c r="L191" s="15">
        <f>SUMPRODUCT($AC$5:$AC$85,G151:G231)</f>
        <v/>
      </c>
      <c r="M191" s="15">
        <f>MAX(I191:L191)</f>
        <v/>
      </c>
      <c r="N191" s="5">
        <f>IF(M191&gt;Assumptions!$B$5,MATCH(M191,I191:L191,0),0)</f>
        <v/>
      </c>
      <c r="O191">
        <f>(A191&gt;=$B$288)*(N191&gt;=2)</f>
        <v/>
      </c>
      <c r="P191">
        <f>(A191&gt;=$C$288)*(N191&gt;=3)</f>
        <v/>
      </c>
      <c r="Q191">
        <f>(A191&gt;=$D$288)*(N191&gt;=4)</f>
        <v/>
      </c>
    </row>
    <row r="192">
      <c r="A192" s="5" t="n">
        <v>147</v>
      </c>
      <c r="B192" s="14">
        <f>('CDF grid 2025'!EU$4+'CDF grid 2025'!EV$4)/2</f>
        <v/>
      </c>
      <c r="C192" s="8">
        <f>EXP(B192)</f>
        <v/>
      </c>
      <c r="D192" s="15">
        <f>IFERROR(SUMPRODUCT(('CDF grid 2025'!$C$5:$C$222="L")*'CDF grid 2025'!$D$5:$D$222*('CDF grid 2025'!EV$5:EV$222-'CDF grid 2025'!EU$5:EU$222))/SUMPRODUCT(('CDF grid 2025'!$C$5:$C$222="L")*'CDF grid 2025'!$D$5:$D$222)/Assumptions!$B$8,0)</f>
        <v/>
      </c>
      <c r="E192" s="15">
        <f>IFERROR(SUMPRODUCT(('CDF grid 2025'!$C$5:$C$222="LM")*'CDF grid 2025'!$D$5:$D$222*('CDF grid 2025'!EV$5:EV$222-'CDF grid 2025'!EU$5:EU$222))/SUMPRODUCT(('CDF grid 2025'!$C$5:$C$222="LM")*'CDF grid 2025'!$D$5:$D$222)/Assumptions!$B$8,0)</f>
        <v/>
      </c>
      <c r="F192" s="15">
        <f>IFERROR(SUMPRODUCT(('CDF grid 2025'!$C$5:$C$222="UM")*'CDF grid 2025'!$D$5:$D$222*('CDF grid 2025'!EV$5:EV$222-'CDF grid 2025'!EU$5:EU$222))/SUMPRODUCT(('CDF grid 2025'!$C$5:$C$222="UM")*'CDF grid 2025'!$D$5:$D$222)/Assumptions!$B$8,0)</f>
        <v/>
      </c>
      <c r="G192" s="15">
        <f>IFERROR(SUMPRODUCT(('CDF grid 2025'!$C$5:$C$222="H")*'CDF grid 2025'!$D$5:$D$222*('CDF grid 2025'!EV$5:EV$222-'CDF grid 2025'!EU$5:EU$222))/SUMPRODUCT(('CDF grid 2025'!$C$5:$C$222="H")*'CDF grid 2025'!$D$5:$D$222)/Assumptions!$B$8,0)</f>
        <v/>
      </c>
      <c r="I192" s="15">
        <f>SUMPRODUCT($AC$5:$AC$85,D152:D232)</f>
        <v/>
      </c>
      <c r="J192" s="15">
        <f>SUMPRODUCT($AC$5:$AC$85,E152:E232)</f>
        <v/>
      </c>
      <c r="K192" s="15">
        <f>SUMPRODUCT($AC$5:$AC$85,F152:F232)</f>
        <v/>
      </c>
      <c r="L192" s="15">
        <f>SUMPRODUCT($AC$5:$AC$85,G152:G232)</f>
        <v/>
      </c>
      <c r="M192" s="15">
        <f>MAX(I192:L192)</f>
        <v/>
      </c>
      <c r="N192" s="5">
        <f>IF(M192&gt;Assumptions!$B$5,MATCH(M192,I192:L192,0),0)</f>
        <v/>
      </c>
      <c r="O192">
        <f>(A192&gt;=$B$288)*(N192&gt;=2)</f>
        <v/>
      </c>
      <c r="P192">
        <f>(A192&gt;=$C$288)*(N192&gt;=3)</f>
        <v/>
      </c>
      <c r="Q192">
        <f>(A192&gt;=$D$288)*(N192&gt;=4)</f>
        <v/>
      </c>
    </row>
    <row r="193">
      <c r="A193" s="5" t="n">
        <v>148</v>
      </c>
      <c r="B193" s="14">
        <f>('CDF grid 2025'!EV$4+'CDF grid 2025'!EW$4)/2</f>
        <v/>
      </c>
      <c r="C193" s="8">
        <f>EXP(B193)</f>
        <v/>
      </c>
      <c r="D193" s="15">
        <f>IFERROR(SUMPRODUCT(('CDF grid 2025'!$C$5:$C$222="L")*'CDF grid 2025'!$D$5:$D$222*('CDF grid 2025'!EW$5:EW$222-'CDF grid 2025'!EV$5:EV$222))/SUMPRODUCT(('CDF grid 2025'!$C$5:$C$222="L")*'CDF grid 2025'!$D$5:$D$222)/Assumptions!$B$8,0)</f>
        <v/>
      </c>
      <c r="E193" s="15">
        <f>IFERROR(SUMPRODUCT(('CDF grid 2025'!$C$5:$C$222="LM")*'CDF grid 2025'!$D$5:$D$222*('CDF grid 2025'!EW$5:EW$222-'CDF grid 2025'!EV$5:EV$222))/SUMPRODUCT(('CDF grid 2025'!$C$5:$C$222="LM")*'CDF grid 2025'!$D$5:$D$222)/Assumptions!$B$8,0)</f>
        <v/>
      </c>
      <c r="F193" s="15">
        <f>IFERROR(SUMPRODUCT(('CDF grid 2025'!$C$5:$C$222="UM")*'CDF grid 2025'!$D$5:$D$222*('CDF grid 2025'!EW$5:EW$222-'CDF grid 2025'!EV$5:EV$222))/SUMPRODUCT(('CDF grid 2025'!$C$5:$C$222="UM")*'CDF grid 2025'!$D$5:$D$222)/Assumptions!$B$8,0)</f>
        <v/>
      </c>
      <c r="G193" s="15">
        <f>IFERROR(SUMPRODUCT(('CDF grid 2025'!$C$5:$C$222="H")*'CDF grid 2025'!$D$5:$D$222*('CDF grid 2025'!EW$5:EW$222-'CDF grid 2025'!EV$5:EV$222))/SUMPRODUCT(('CDF grid 2025'!$C$5:$C$222="H")*'CDF grid 2025'!$D$5:$D$222)/Assumptions!$B$8,0)</f>
        <v/>
      </c>
      <c r="I193" s="15">
        <f>SUMPRODUCT($AC$5:$AC$85,D153:D233)</f>
        <v/>
      </c>
      <c r="J193" s="15">
        <f>SUMPRODUCT($AC$5:$AC$85,E153:E233)</f>
        <v/>
      </c>
      <c r="K193" s="15">
        <f>SUMPRODUCT($AC$5:$AC$85,F153:F233)</f>
        <v/>
      </c>
      <c r="L193" s="15">
        <f>SUMPRODUCT($AC$5:$AC$85,G153:G233)</f>
        <v/>
      </c>
      <c r="M193" s="15">
        <f>MAX(I193:L193)</f>
        <v/>
      </c>
      <c r="N193" s="5">
        <f>IF(M193&gt;Assumptions!$B$5,MATCH(M193,I193:L193,0),0)</f>
        <v/>
      </c>
      <c r="O193">
        <f>(A193&gt;=$B$288)*(N193&gt;=2)</f>
        <v/>
      </c>
      <c r="P193">
        <f>(A193&gt;=$C$288)*(N193&gt;=3)</f>
        <v/>
      </c>
      <c r="Q193">
        <f>(A193&gt;=$D$288)*(N193&gt;=4)</f>
        <v/>
      </c>
    </row>
    <row r="194">
      <c r="A194" s="5" t="n">
        <v>149</v>
      </c>
      <c r="B194" s="14">
        <f>('CDF grid 2025'!EW$4+'CDF grid 2025'!EX$4)/2</f>
        <v/>
      </c>
      <c r="C194" s="8">
        <f>EXP(B194)</f>
        <v/>
      </c>
      <c r="D194" s="15">
        <f>IFERROR(SUMPRODUCT(('CDF grid 2025'!$C$5:$C$222="L")*'CDF grid 2025'!$D$5:$D$222*('CDF grid 2025'!EX$5:EX$222-'CDF grid 2025'!EW$5:EW$222))/SUMPRODUCT(('CDF grid 2025'!$C$5:$C$222="L")*'CDF grid 2025'!$D$5:$D$222)/Assumptions!$B$8,0)</f>
        <v/>
      </c>
      <c r="E194" s="15">
        <f>IFERROR(SUMPRODUCT(('CDF grid 2025'!$C$5:$C$222="LM")*'CDF grid 2025'!$D$5:$D$222*('CDF grid 2025'!EX$5:EX$222-'CDF grid 2025'!EW$5:EW$222))/SUMPRODUCT(('CDF grid 2025'!$C$5:$C$222="LM")*'CDF grid 2025'!$D$5:$D$222)/Assumptions!$B$8,0)</f>
        <v/>
      </c>
      <c r="F194" s="15">
        <f>IFERROR(SUMPRODUCT(('CDF grid 2025'!$C$5:$C$222="UM")*'CDF grid 2025'!$D$5:$D$222*('CDF grid 2025'!EX$5:EX$222-'CDF grid 2025'!EW$5:EW$222))/SUMPRODUCT(('CDF grid 2025'!$C$5:$C$222="UM")*'CDF grid 2025'!$D$5:$D$222)/Assumptions!$B$8,0)</f>
        <v/>
      </c>
      <c r="G194" s="15">
        <f>IFERROR(SUMPRODUCT(('CDF grid 2025'!$C$5:$C$222="H")*'CDF grid 2025'!$D$5:$D$222*('CDF grid 2025'!EX$5:EX$222-'CDF grid 2025'!EW$5:EW$222))/SUMPRODUCT(('CDF grid 2025'!$C$5:$C$222="H")*'CDF grid 2025'!$D$5:$D$222)/Assumptions!$B$8,0)</f>
        <v/>
      </c>
      <c r="I194" s="15">
        <f>SUMPRODUCT($AC$5:$AC$85,D154:D234)</f>
        <v/>
      </c>
      <c r="J194" s="15">
        <f>SUMPRODUCT($AC$5:$AC$85,E154:E234)</f>
        <v/>
      </c>
      <c r="K194" s="15">
        <f>SUMPRODUCT($AC$5:$AC$85,F154:F234)</f>
        <v/>
      </c>
      <c r="L194" s="15">
        <f>SUMPRODUCT($AC$5:$AC$85,G154:G234)</f>
        <v/>
      </c>
      <c r="M194" s="15">
        <f>MAX(I194:L194)</f>
        <v/>
      </c>
      <c r="N194" s="5">
        <f>IF(M194&gt;Assumptions!$B$5,MATCH(M194,I194:L194,0),0)</f>
        <v/>
      </c>
      <c r="O194">
        <f>(A194&gt;=$B$288)*(N194&gt;=2)</f>
        <v/>
      </c>
      <c r="P194">
        <f>(A194&gt;=$C$288)*(N194&gt;=3)</f>
        <v/>
      </c>
      <c r="Q194">
        <f>(A194&gt;=$D$288)*(N194&gt;=4)</f>
        <v/>
      </c>
    </row>
    <row r="195">
      <c r="A195" s="5" t="n">
        <v>150</v>
      </c>
      <c r="B195" s="14">
        <f>('CDF grid 2025'!EX$4+'CDF grid 2025'!EY$4)/2</f>
        <v/>
      </c>
      <c r="C195" s="8">
        <f>EXP(B195)</f>
        <v/>
      </c>
      <c r="D195" s="15">
        <f>IFERROR(SUMPRODUCT(('CDF grid 2025'!$C$5:$C$222="L")*'CDF grid 2025'!$D$5:$D$222*('CDF grid 2025'!EY$5:EY$222-'CDF grid 2025'!EX$5:EX$222))/SUMPRODUCT(('CDF grid 2025'!$C$5:$C$222="L")*'CDF grid 2025'!$D$5:$D$222)/Assumptions!$B$8,0)</f>
        <v/>
      </c>
      <c r="E195" s="15">
        <f>IFERROR(SUMPRODUCT(('CDF grid 2025'!$C$5:$C$222="LM")*'CDF grid 2025'!$D$5:$D$222*('CDF grid 2025'!EY$5:EY$222-'CDF grid 2025'!EX$5:EX$222))/SUMPRODUCT(('CDF grid 2025'!$C$5:$C$222="LM")*'CDF grid 2025'!$D$5:$D$222)/Assumptions!$B$8,0)</f>
        <v/>
      </c>
      <c r="F195" s="15">
        <f>IFERROR(SUMPRODUCT(('CDF grid 2025'!$C$5:$C$222="UM")*'CDF grid 2025'!$D$5:$D$222*('CDF grid 2025'!EY$5:EY$222-'CDF grid 2025'!EX$5:EX$222))/SUMPRODUCT(('CDF grid 2025'!$C$5:$C$222="UM")*'CDF grid 2025'!$D$5:$D$222)/Assumptions!$B$8,0)</f>
        <v/>
      </c>
      <c r="G195" s="15">
        <f>IFERROR(SUMPRODUCT(('CDF grid 2025'!$C$5:$C$222="H")*'CDF grid 2025'!$D$5:$D$222*('CDF grid 2025'!EY$5:EY$222-'CDF grid 2025'!EX$5:EX$222))/SUMPRODUCT(('CDF grid 2025'!$C$5:$C$222="H")*'CDF grid 2025'!$D$5:$D$222)/Assumptions!$B$8,0)</f>
        <v/>
      </c>
      <c r="I195" s="15">
        <f>SUMPRODUCT($AC$5:$AC$85,D155:D235)</f>
        <v/>
      </c>
      <c r="J195" s="15">
        <f>SUMPRODUCT($AC$5:$AC$85,E155:E235)</f>
        <v/>
      </c>
      <c r="K195" s="15">
        <f>SUMPRODUCT($AC$5:$AC$85,F155:F235)</f>
        <v/>
      </c>
      <c r="L195" s="15">
        <f>SUMPRODUCT($AC$5:$AC$85,G155:G235)</f>
        <v/>
      </c>
      <c r="M195" s="15">
        <f>MAX(I195:L195)</f>
        <v/>
      </c>
      <c r="N195" s="5">
        <f>IF(M195&gt;Assumptions!$B$5,MATCH(M195,I195:L195,0),0)</f>
        <v/>
      </c>
      <c r="O195">
        <f>(A195&gt;=$B$288)*(N195&gt;=2)</f>
        <v/>
      </c>
      <c r="P195">
        <f>(A195&gt;=$C$288)*(N195&gt;=3)</f>
        <v/>
      </c>
      <c r="Q195">
        <f>(A195&gt;=$D$288)*(N195&gt;=4)</f>
        <v/>
      </c>
    </row>
    <row r="196">
      <c r="A196" s="5" t="n">
        <v>151</v>
      </c>
      <c r="B196" s="14">
        <f>('CDF grid 2025'!EY$4+'CDF grid 2025'!EZ$4)/2</f>
        <v/>
      </c>
      <c r="C196" s="8">
        <f>EXP(B196)</f>
        <v/>
      </c>
      <c r="D196" s="15">
        <f>IFERROR(SUMPRODUCT(('CDF grid 2025'!$C$5:$C$222="L")*'CDF grid 2025'!$D$5:$D$222*('CDF grid 2025'!EZ$5:EZ$222-'CDF grid 2025'!EY$5:EY$222))/SUMPRODUCT(('CDF grid 2025'!$C$5:$C$222="L")*'CDF grid 2025'!$D$5:$D$222)/Assumptions!$B$8,0)</f>
        <v/>
      </c>
      <c r="E196" s="15">
        <f>IFERROR(SUMPRODUCT(('CDF grid 2025'!$C$5:$C$222="LM")*'CDF grid 2025'!$D$5:$D$222*('CDF grid 2025'!EZ$5:EZ$222-'CDF grid 2025'!EY$5:EY$222))/SUMPRODUCT(('CDF grid 2025'!$C$5:$C$222="LM")*'CDF grid 2025'!$D$5:$D$222)/Assumptions!$B$8,0)</f>
        <v/>
      </c>
      <c r="F196" s="15">
        <f>IFERROR(SUMPRODUCT(('CDF grid 2025'!$C$5:$C$222="UM")*'CDF grid 2025'!$D$5:$D$222*('CDF grid 2025'!EZ$5:EZ$222-'CDF grid 2025'!EY$5:EY$222))/SUMPRODUCT(('CDF grid 2025'!$C$5:$C$222="UM")*'CDF grid 2025'!$D$5:$D$222)/Assumptions!$B$8,0)</f>
        <v/>
      </c>
      <c r="G196" s="15">
        <f>IFERROR(SUMPRODUCT(('CDF grid 2025'!$C$5:$C$222="H")*'CDF grid 2025'!$D$5:$D$222*('CDF grid 2025'!EZ$5:EZ$222-'CDF grid 2025'!EY$5:EY$222))/SUMPRODUCT(('CDF grid 2025'!$C$5:$C$222="H")*'CDF grid 2025'!$D$5:$D$222)/Assumptions!$B$8,0)</f>
        <v/>
      </c>
      <c r="I196" s="15">
        <f>SUMPRODUCT($AC$5:$AC$85,D156:D236)</f>
        <v/>
      </c>
      <c r="J196" s="15">
        <f>SUMPRODUCT($AC$5:$AC$85,E156:E236)</f>
        <v/>
      </c>
      <c r="K196" s="15">
        <f>SUMPRODUCT($AC$5:$AC$85,F156:F236)</f>
        <v/>
      </c>
      <c r="L196" s="15">
        <f>SUMPRODUCT($AC$5:$AC$85,G156:G236)</f>
        <v/>
      </c>
      <c r="M196" s="15">
        <f>MAX(I196:L196)</f>
        <v/>
      </c>
      <c r="N196" s="5">
        <f>IF(M196&gt;Assumptions!$B$5,MATCH(M196,I196:L196,0),0)</f>
        <v/>
      </c>
      <c r="O196">
        <f>(A196&gt;=$B$288)*(N196&gt;=2)</f>
        <v/>
      </c>
      <c r="P196">
        <f>(A196&gt;=$C$288)*(N196&gt;=3)</f>
        <v/>
      </c>
      <c r="Q196">
        <f>(A196&gt;=$D$288)*(N196&gt;=4)</f>
        <v/>
      </c>
    </row>
    <row r="197">
      <c r="A197" s="5" t="n">
        <v>152</v>
      </c>
      <c r="B197" s="14">
        <f>('CDF grid 2025'!EZ$4+'CDF grid 2025'!FA$4)/2</f>
        <v/>
      </c>
      <c r="C197" s="8">
        <f>EXP(B197)</f>
        <v/>
      </c>
      <c r="D197" s="15">
        <f>IFERROR(SUMPRODUCT(('CDF grid 2025'!$C$5:$C$222="L")*'CDF grid 2025'!$D$5:$D$222*('CDF grid 2025'!FA$5:FA$222-'CDF grid 2025'!EZ$5:EZ$222))/SUMPRODUCT(('CDF grid 2025'!$C$5:$C$222="L")*'CDF grid 2025'!$D$5:$D$222)/Assumptions!$B$8,0)</f>
        <v/>
      </c>
      <c r="E197" s="15">
        <f>IFERROR(SUMPRODUCT(('CDF grid 2025'!$C$5:$C$222="LM")*'CDF grid 2025'!$D$5:$D$222*('CDF grid 2025'!FA$5:FA$222-'CDF grid 2025'!EZ$5:EZ$222))/SUMPRODUCT(('CDF grid 2025'!$C$5:$C$222="LM")*'CDF grid 2025'!$D$5:$D$222)/Assumptions!$B$8,0)</f>
        <v/>
      </c>
      <c r="F197" s="15">
        <f>IFERROR(SUMPRODUCT(('CDF grid 2025'!$C$5:$C$222="UM")*'CDF grid 2025'!$D$5:$D$222*('CDF grid 2025'!FA$5:FA$222-'CDF grid 2025'!EZ$5:EZ$222))/SUMPRODUCT(('CDF grid 2025'!$C$5:$C$222="UM")*'CDF grid 2025'!$D$5:$D$222)/Assumptions!$B$8,0)</f>
        <v/>
      </c>
      <c r="G197" s="15">
        <f>IFERROR(SUMPRODUCT(('CDF grid 2025'!$C$5:$C$222="H")*'CDF grid 2025'!$D$5:$D$222*('CDF grid 2025'!FA$5:FA$222-'CDF grid 2025'!EZ$5:EZ$222))/SUMPRODUCT(('CDF grid 2025'!$C$5:$C$222="H")*'CDF grid 2025'!$D$5:$D$222)/Assumptions!$B$8,0)</f>
        <v/>
      </c>
      <c r="I197" s="15">
        <f>SUMPRODUCT($AC$5:$AC$85,D157:D237)</f>
        <v/>
      </c>
      <c r="J197" s="15">
        <f>SUMPRODUCT($AC$5:$AC$85,E157:E237)</f>
        <v/>
      </c>
      <c r="K197" s="15">
        <f>SUMPRODUCT($AC$5:$AC$85,F157:F237)</f>
        <v/>
      </c>
      <c r="L197" s="15">
        <f>SUMPRODUCT($AC$5:$AC$85,G157:G237)</f>
        <v/>
      </c>
      <c r="M197" s="15">
        <f>MAX(I197:L197)</f>
        <v/>
      </c>
      <c r="N197" s="5">
        <f>IF(M197&gt;Assumptions!$B$5,MATCH(M197,I197:L197,0),0)</f>
        <v/>
      </c>
      <c r="O197">
        <f>(A197&gt;=$B$288)*(N197&gt;=2)</f>
        <v/>
      </c>
      <c r="P197">
        <f>(A197&gt;=$C$288)*(N197&gt;=3)</f>
        <v/>
      </c>
      <c r="Q197">
        <f>(A197&gt;=$D$288)*(N197&gt;=4)</f>
        <v/>
      </c>
    </row>
    <row r="198">
      <c r="A198" s="5" t="n">
        <v>153</v>
      </c>
      <c r="B198" s="14">
        <f>('CDF grid 2025'!FA$4+'CDF grid 2025'!FB$4)/2</f>
        <v/>
      </c>
      <c r="C198" s="8">
        <f>EXP(B198)</f>
        <v/>
      </c>
      <c r="D198" s="15">
        <f>IFERROR(SUMPRODUCT(('CDF grid 2025'!$C$5:$C$222="L")*'CDF grid 2025'!$D$5:$D$222*('CDF grid 2025'!FB$5:FB$222-'CDF grid 2025'!FA$5:FA$222))/SUMPRODUCT(('CDF grid 2025'!$C$5:$C$222="L")*'CDF grid 2025'!$D$5:$D$222)/Assumptions!$B$8,0)</f>
        <v/>
      </c>
      <c r="E198" s="15">
        <f>IFERROR(SUMPRODUCT(('CDF grid 2025'!$C$5:$C$222="LM")*'CDF grid 2025'!$D$5:$D$222*('CDF grid 2025'!FB$5:FB$222-'CDF grid 2025'!FA$5:FA$222))/SUMPRODUCT(('CDF grid 2025'!$C$5:$C$222="LM")*'CDF grid 2025'!$D$5:$D$222)/Assumptions!$B$8,0)</f>
        <v/>
      </c>
      <c r="F198" s="15">
        <f>IFERROR(SUMPRODUCT(('CDF grid 2025'!$C$5:$C$222="UM")*'CDF grid 2025'!$D$5:$D$222*('CDF grid 2025'!FB$5:FB$222-'CDF grid 2025'!FA$5:FA$222))/SUMPRODUCT(('CDF grid 2025'!$C$5:$C$222="UM")*'CDF grid 2025'!$D$5:$D$222)/Assumptions!$B$8,0)</f>
        <v/>
      </c>
      <c r="G198" s="15">
        <f>IFERROR(SUMPRODUCT(('CDF grid 2025'!$C$5:$C$222="H")*'CDF grid 2025'!$D$5:$D$222*('CDF grid 2025'!FB$5:FB$222-'CDF grid 2025'!FA$5:FA$222))/SUMPRODUCT(('CDF grid 2025'!$C$5:$C$222="H")*'CDF grid 2025'!$D$5:$D$222)/Assumptions!$B$8,0)</f>
        <v/>
      </c>
      <c r="I198" s="15">
        <f>SUMPRODUCT($AC$5:$AC$85,D158:D238)</f>
        <v/>
      </c>
      <c r="J198" s="15">
        <f>SUMPRODUCT($AC$5:$AC$85,E158:E238)</f>
        <v/>
      </c>
      <c r="K198" s="15">
        <f>SUMPRODUCT($AC$5:$AC$85,F158:F238)</f>
        <v/>
      </c>
      <c r="L198" s="15">
        <f>SUMPRODUCT($AC$5:$AC$85,G158:G238)</f>
        <v/>
      </c>
      <c r="M198" s="15">
        <f>MAX(I198:L198)</f>
        <v/>
      </c>
      <c r="N198" s="5">
        <f>IF(M198&gt;Assumptions!$B$5,MATCH(M198,I198:L198,0),0)</f>
        <v/>
      </c>
      <c r="O198">
        <f>(A198&gt;=$B$288)*(N198&gt;=2)</f>
        <v/>
      </c>
      <c r="P198">
        <f>(A198&gt;=$C$288)*(N198&gt;=3)</f>
        <v/>
      </c>
      <c r="Q198">
        <f>(A198&gt;=$D$288)*(N198&gt;=4)</f>
        <v/>
      </c>
    </row>
    <row r="199">
      <c r="A199" s="5" t="n">
        <v>154</v>
      </c>
      <c r="B199" s="14">
        <f>('CDF grid 2025'!FB$4+'CDF grid 2025'!FC$4)/2</f>
        <v/>
      </c>
      <c r="C199" s="8">
        <f>EXP(B199)</f>
        <v/>
      </c>
      <c r="D199" s="15">
        <f>IFERROR(SUMPRODUCT(('CDF grid 2025'!$C$5:$C$222="L")*'CDF grid 2025'!$D$5:$D$222*('CDF grid 2025'!FC$5:FC$222-'CDF grid 2025'!FB$5:FB$222))/SUMPRODUCT(('CDF grid 2025'!$C$5:$C$222="L")*'CDF grid 2025'!$D$5:$D$222)/Assumptions!$B$8,0)</f>
        <v/>
      </c>
      <c r="E199" s="15">
        <f>IFERROR(SUMPRODUCT(('CDF grid 2025'!$C$5:$C$222="LM")*'CDF grid 2025'!$D$5:$D$222*('CDF grid 2025'!FC$5:FC$222-'CDF grid 2025'!FB$5:FB$222))/SUMPRODUCT(('CDF grid 2025'!$C$5:$C$222="LM")*'CDF grid 2025'!$D$5:$D$222)/Assumptions!$B$8,0)</f>
        <v/>
      </c>
      <c r="F199" s="15">
        <f>IFERROR(SUMPRODUCT(('CDF grid 2025'!$C$5:$C$222="UM")*'CDF grid 2025'!$D$5:$D$222*('CDF grid 2025'!FC$5:FC$222-'CDF grid 2025'!FB$5:FB$222))/SUMPRODUCT(('CDF grid 2025'!$C$5:$C$222="UM")*'CDF grid 2025'!$D$5:$D$222)/Assumptions!$B$8,0)</f>
        <v/>
      </c>
      <c r="G199" s="15">
        <f>IFERROR(SUMPRODUCT(('CDF grid 2025'!$C$5:$C$222="H")*'CDF grid 2025'!$D$5:$D$222*('CDF grid 2025'!FC$5:FC$222-'CDF grid 2025'!FB$5:FB$222))/SUMPRODUCT(('CDF grid 2025'!$C$5:$C$222="H")*'CDF grid 2025'!$D$5:$D$222)/Assumptions!$B$8,0)</f>
        <v/>
      </c>
      <c r="I199" s="15">
        <f>SUMPRODUCT($AC$5:$AC$85,D159:D239)</f>
        <v/>
      </c>
      <c r="J199" s="15">
        <f>SUMPRODUCT($AC$5:$AC$85,E159:E239)</f>
        <v/>
      </c>
      <c r="K199" s="15">
        <f>SUMPRODUCT($AC$5:$AC$85,F159:F239)</f>
        <v/>
      </c>
      <c r="L199" s="15">
        <f>SUMPRODUCT($AC$5:$AC$85,G159:G239)</f>
        <v/>
      </c>
      <c r="M199" s="15">
        <f>MAX(I199:L199)</f>
        <v/>
      </c>
      <c r="N199" s="5">
        <f>IF(M199&gt;Assumptions!$B$5,MATCH(M199,I199:L199,0),0)</f>
        <v/>
      </c>
      <c r="O199">
        <f>(A199&gt;=$B$288)*(N199&gt;=2)</f>
        <v/>
      </c>
      <c r="P199">
        <f>(A199&gt;=$C$288)*(N199&gt;=3)</f>
        <v/>
      </c>
      <c r="Q199">
        <f>(A199&gt;=$D$288)*(N199&gt;=4)</f>
        <v/>
      </c>
    </row>
    <row r="200">
      <c r="A200" s="5" t="n">
        <v>155</v>
      </c>
      <c r="B200" s="14">
        <f>('CDF grid 2025'!FC$4+'CDF grid 2025'!FD$4)/2</f>
        <v/>
      </c>
      <c r="C200" s="8">
        <f>EXP(B200)</f>
        <v/>
      </c>
      <c r="D200" s="15">
        <f>IFERROR(SUMPRODUCT(('CDF grid 2025'!$C$5:$C$222="L")*'CDF grid 2025'!$D$5:$D$222*('CDF grid 2025'!FD$5:FD$222-'CDF grid 2025'!FC$5:FC$222))/SUMPRODUCT(('CDF grid 2025'!$C$5:$C$222="L")*'CDF grid 2025'!$D$5:$D$222)/Assumptions!$B$8,0)</f>
        <v/>
      </c>
      <c r="E200" s="15">
        <f>IFERROR(SUMPRODUCT(('CDF grid 2025'!$C$5:$C$222="LM")*'CDF grid 2025'!$D$5:$D$222*('CDF grid 2025'!FD$5:FD$222-'CDF grid 2025'!FC$5:FC$222))/SUMPRODUCT(('CDF grid 2025'!$C$5:$C$222="LM")*'CDF grid 2025'!$D$5:$D$222)/Assumptions!$B$8,0)</f>
        <v/>
      </c>
      <c r="F200" s="15">
        <f>IFERROR(SUMPRODUCT(('CDF grid 2025'!$C$5:$C$222="UM")*'CDF grid 2025'!$D$5:$D$222*('CDF grid 2025'!FD$5:FD$222-'CDF grid 2025'!FC$5:FC$222))/SUMPRODUCT(('CDF grid 2025'!$C$5:$C$222="UM")*'CDF grid 2025'!$D$5:$D$222)/Assumptions!$B$8,0)</f>
        <v/>
      </c>
      <c r="G200" s="15">
        <f>IFERROR(SUMPRODUCT(('CDF grid 2025'!$C$5:$C$222="H")*'CDF grid 2025'!$D$5:$D$222*('CDF grid 2025'!FD$5:FD$222-'CDF grid 2025'!FC$5:FC$222))/SUMPRODUCT(('CDF grid 2025'!$C$5:$C$222="H")*'CDF grid 2025'!$D$5:$D$222)/Assumptions!$B$8,0)</f>
        <v/>
      </c>
      <c r="I200" s="15">
        <f>SUMPRODUCT($AC$5:$AC$85,D160:D240)</f>
        <v/>
      </c>
      <c r="J200" s="15">
        <f>SUMPRODUCT($AC$5:$AC$85,E160:E240)</f>
        <v/>
      </c>
      <c r="K200" s="15">
        <f>SUMPRODUCT($AC$5:$AC$85,F160:F240)</f>
        <v/>
      </c>
      <c r="L200" s="15">
        <f>SUMPRODUCT($AC$5:$AC$85,G160:G240)</f>
        <v/>
      </c>
      <c r="M200" s="15">
        <f>MAX(I200:L200)</f>
        <v/>
      </c>
      <c r="N200" s="5">
        <f>IF(M200&gt;Assumptions!$B$5,MATCH(M200,I200:L200,0),0)</f>
        <v/>
      </c>
      <c r="O200">
        <f>(A200&gt;=$B$288)*(N200&gt;=2)</f>
        <v/>
      </c>
      <c r="P200">
        <f>(A200&gt;=$C$288)*(N200&gt;=3)</f>
        <v/>
      </c>
      <c r="Q200">
        <f>(A200&gt;=$D$288)*(N200&gt;=4)</f>
        <v/>
      </c>
    </row>
    <row r="201">
      <c r="A201" s="5" t="n">
        <v>156</v>
      </c>
      <c r="B201" s="14">
        <f>('CDF grid 2025'!FD$4+'CDF grid 2025'!FE$4)/2</f>
        <v/>
      </c>
      <c r="C201" s="8">
        <f>EXP(B201)</f>
        <v/>
      </c>
      <c r="D201" s="15">
        <f>IFERROR(SUMPRODUCT(('CDF grid 2025'!$C$5:$C$222="L")*'CDF grid 2025'!$D$5:$D$222*('CDF grid 2025'!FE$5:FE$222-'CDF grid 2025'!FD$5:FD$222))/SUMPRODUCT(('CDF grid 2025'!$C$5:$C$222="L")*'CDF grid 2025'!$D$5:$D$222)/Assumptions!$B$8,0)</f>
        <v/>
      </c>
      <c r="E201" s="15">
        <f>IFERROR(SUMPRODUCT(('CDF grid 2025'!$C$5:$C$222="LM")*'CDF grid 2025'!$D$5:$D$222*('CDF grid 2025'!FE$5:FE$222-'CDF grid 2025'!FD$5:FD$222))/SUMPRODUCT(('CDF grid 2025'!$C$5:$C$222="LM")*'CDF grid 2025'!$D$5:$D$222)/Assumptions!$B$8,0)</f>
        <v/>
      </c>
      <c r="F201" s="15">
        <f>IFERROR(SUMPRODUCT(('CDF grid 2025'!$C$5:$C$222="UM")*'CDF grid 2025'!$D$5:$D$222*('CDF grid 2025'!FE$5:FE$222-'CDF grid 2025'!FD$5:FD$222))/SUMPRODUCT(('CDF grid 2025'!$C$5:$C$222="UM")*'CDF grid 2025'!$D$5:$D$222)/Assumptions!$B$8,0)</f>
        <v/>
      </c>
      <c r="G201" s="15">
        <f>IFERROR(SUMPRODUCT(('CDF grid 2025'!$C$5:$C$222="H")*'CDF grid 2025'!$D$5:$D$222*('CDF grid 2025'!FE$5:FE$222-'CDF grid 2025'!FD$5:FD$222))/SUMPRODUCT(('CDF grid 2025'!$C$5:$C$222="H")*'CDF grid 2025'!$D$5:$D$222)/Assumptions!$B$8,0)</f>
        <v/>
      </c>
      <c r="I201" s="15">
        <f>SUMPRODUCT($AC$5:$AC$85,D161:D241)</f>
        <v/>
      </c>
      <c r="J201" s="15">
        <f>SUMPRODUCT($AC$5:$AC$85,E161:E241)</f>
        <v/>
      </c>
      <c r="K201" s="15">
        <f>SUMPRODUCT($AC$5:$AC$85,F161:F241)</f>
        <v/>
      </c>
      <c r="L201" s="15">
        <f>SUMPRODUCT($AC$5:$AC$85,G161:G241)</f>
        <v/>
      </c>
      <c r="M201" s="15">
        <f>MAX(I201:L201)</f>
        <v/>
      </c>
      <c r="N201" s="5">
        <f>IF(M201&gt;Assumptions!$B$5,MATCH(M201,I201:L201,0),0)</f>
        <v/>
      </c>
      <c r="O201">
        <f>(A201&gt;=$B$288)*(N201&gt;=2)</f>
        <v/>
      </c>
      <c r="P201">
        <f>(A201&gt;=$C$288)*(N201&gt;=3)</f>
        <v/>
      </c>
      <c r="Q201">
        <f>(A201&gt;=$D$288)*(N201&gt;=4)</f>
        <v/>
      </c>
    </row>
    <row r="202">
      <c r="A202" s="5" t="n">
        <v>157</v>
      </c>
      <c r="B202" s="14">
        <f>('CDF grid 2025'!FE$4+'CDF grid 2025'!FF$4)/2</f>
        <v/>
      </c>
      <c r="C202" s="8">
        <f>EXP(B202)</f>
        <v/>
      </c>
      <c r="D202" s="15">
        <f>IFERROR(SUMPRODUCT(('CDF grid 2025'!$C$5:$C$222="L")*'CDF grid 2025'!$D$5:$D$222*('CDF grid 2025'!FF$5:FF$222-'CDF grid 2025'!FE$5:FE$222))/SUMPRODUCT(('CDF grid 2025'!$C$5:$C$222="L")*'CDF grid 2025'!$D$5:$D$222)/Assumptions!$B$8,0)</f>
        <v/>
      </c>
      <c r="E202" s="15">
        <f>IFERROR(SUMPRODUCT(('CDF grid 2025'!$C$5:$C$222="LM")*'CDF grid 2025'!$D$5:$D$222*('CDF grid 2025'!FF$5:FF$222-'CDF grid 2025'!FE$5:FE$222))/SUMPRODUCT(('CDF grid 2025'!$C$5:$C$222="LM")*'CDF grid 2025'!$D$5:$D$222)/Assumptions!$B$8,0)</f>
        <v/>
      </c>
      <c r="F202" s="15">
        <f>IFERROR(SUMPRODUCT(('CDF grid 2025'!$C$5:$C$222="UM")*'CDF grid 2025'!$D$5:$D$222*('CDF grid 2025'!FF$5:FF$222-'CDF grid 2025'!FE$5:FE$222))/SUMPRODUCT(('CDF grid 2025'!$C$5:$C$222="UM")*'CDF grid 2025'!$D$5:$D$222)/Assumptions!$B$8,0)</f>
        <v/>
      </c>
      <c r="G202" s="15">
        <f>IFERROR(SUMPRODUCT(('CDF grid 2025'!$C$5:$C$222="H")*'CDF grid 2025'!$D$5:$D$222*('CDF grid 2025'!FF$5:FF$222-'CDF grid 2025'!FE$5:FE$222))/SUMPRODUCT(('CDF grid 2025'!$C$5:$C$222="H")*'CDF grid 2025'!$D$5:$D$222)/Assumptions!$B$8,0)</f>
        <v/>
      </c>
      <c r="I202" s="15">
        <f>SUMPRODUCT($AC$5:$AC$85,D162:D242)</f>
        <v/>
      </c>
      <c r="J202" s="15">
        <f>SUMPRODUCT($AC$5:$AC$85,E162:E242)</f>
        <v/>
      </c>
      <c r="K202" s="15">
        <f>SUMPRODUCT($AC$5:$AC$85,F162:F242)</f>
        <v/>
      </c>
      <c r="L202" s="15">
        <f>SUMPRODUCT($AC$5:$AC$85,G162:G242)</f>
        <v/>
      </c>
      <c r="M202" s="15">
        <f>MAX(I202:L202)</f>
        <v/>
      </c>
      <c r="N202" s="5">
        <f>IF(M202&gt;Assumptions!$B$5,MATCH(M202,I202:L202,0),0)</f>
        <v/>
      </c>
      <c r="O202">
        <f>(A202&gt;=$B$288)*(N202&gt;=2)</f>
        <v/>
      </c>
      <c r="P202">
        <f>(A202&gt;=$C$288)*(N202&gt;=3)</f>
        <v/>
      </c>
      <c r="Q202">
        <f>(A202&gt;=$D$288)*(N202&gt;=4)</f>
        <v/>
      </c>
    </row>
    <row r="203">
      <c r="A203" s="5" t="n">
        <v>158</v>
      </c>
      <c r="B203" s="14">
        <f>('CDF grid 2025'!FF$4+'CDF grid 2025'!FG$4)/2</f>
        <v/>
      </c>
      <c r="C203" s="8">
        <f>EXP(B203)</f>
        <v/>
      </c>
      <c r="D203" s="15">
        <f>IFERROR(SUMPRODUCT(('CDF grid 2025'!$C$5:$C$222="L")*'CDF grid 2025'!$D$5:$D$222*('CDF grid 2025'!FG$5:FG$222-'CDF grid 2025'!FF$5:FF$222))/SUMPRODUCT(('CDF grid 2025'!$C$5:$C$222="L")*'CDF grid 2025'!$D$5:$D$222)/Assumptions!$B$8,0)</f>
        <v/>
      </c>
      <c r="E203" s="15">
        <f>IFERROR(SUMPRODUCT(('CDF grid 2025'!$C$5:$C$222="LM")*'CDF grid 2025'!$D$5:$D$222*('CDF grid 2025'!FG$5:FG$222-'CDF grid 2025'!FF$5:FF$222))/SUMPRODUCT(('CDF grid 2025'!$C$5:$C$222="LM")*'CDF grid 2025'!$D$5:$D$222)/Assumptions!$B$8,0)</f>
        <v/>
      </c>
      <c r="F203" s="15">
        <f>IFERROR(SUMPRODUCT(('CDF grid 2025'!$C$5:$C$222="UM")*'CDF grid 2025'!$D$5:$D$222*('CDF grid 2025'!FG$5:FG$222-'CDF grid 2025'!FF$5:FF$222))/SUMPRODUCT(('CDF grid 2025'!$C$5:$C$222="UM")*'CDF grid 2025'!$D$5:$D$222)/Assumptions!$B$8,0)</f>
        <v/>
      </c>
      <c r="G203" s="15">
        <f>IFERROR(SUMPRODUCT(('CDF grid 2025'!$C$5:$C$222="H")*'CDF grid 2025'!$D$5:$D$222*('CDF grid 2025'!FG$5:FG$222-'CDF grid 2025'!FF$5:FF$222))/SUMPRODUCT(('CDF grid 2025'!$C$5:$C$222="H")*'CDF grid 2025'!$D$5:$D$222)/Assumptions!$B$8,0)</f>
        <v/>
      </c>
      <c r="I203" s="15">
        <f>SUMPRODUCT($AC$5:$AC$85,D163:D243)</f>
        <v/>
      </c>
      <c r="J203" s="15">
        <f>SUMPRODUCT($AC$5:$AC$85,E163:E243)</f>
        <v/>
      </c>
      <c r="K203" s="15">
        <f>SUMPRODUCT($AC$5:$AC$85,F163:F243)</f>
        <v/>
      </c>
      <c r="L203" s="15">
        <f>SUMPRODUCT($AC$5:$AC$85,G163:G243)</f>
        <v/>
      </c>
      <c r="M203" s="15">
        <f>MAX(I203:L203)</f>
        <v/>
      </c>
      <c r="N203" s="5">
        <f>IF(M203&gt;Assumptions!$B$5,MATCH(M203,I203:L203,0),0)</f>
        <v/>
      </c>
      <c r="O203">
        <f>(A203&gt;=$B$288)*(N203&gt;=2)</f>
        <v/>
      </c>
      <c r="P203">
        <f>(A203&gt;=$C$288)*(N203&gt;=3)</f>
        <v/>
      </c>
      <c r="Q203">
        <f>(A203&gt;=$D$288)*(N203&gt;=4)</f>
        <v/>
      </c>
    </row>
    <row r="204">
      <c r="A204" s="5" t="n">
        <v>159</v>
      </c>
      <c r="B204" s="14">
        <f>('CDF grid 2025'!FG$4+'CDF grid 2025'!FH$4)/2</f>
        <v/>
      </c>
      <c r="C204" s="8">
        <f>EXP(B204)</f>
        <v/>
      </c>
      <c r="D204" s="15">
        <f>IFERROR(SUMPRODUCT(('CDF grid 2025'!$C$5:$C$222="L")*'CDF grid 2025'!$D$5:$D$222*('CDF grid 2025'!FH$5:FH$222-'CDF grid 2025'!FG$5:FG$222))/SUMPRODUCT(('CDF grid 2025'!$C$5:$C$222="L")*'CDF grid 2025'!$D$5:$D$222)/Assumptions!$B$8,0)</f>
        <v/>
      </c>
      <c r="E204" s="15">
        <f>IFERROR(SUMPRODUCT(('CDF grid 2025'!$C$5:$C$222="LM")*'CDF grid 2025'!$D$5:$D$222*('CDF grid 2025'!FH$5:FH$222-'CDF grid 2025'!FG$5:FG$222))/SUMPRODUCT(('CDF grid 2025'!$C$5:$C$222="LM")*'CDF grid 2025'!$D$5:$D$222)/Assumptions!$B$8,0)</f>
        <v/>
      </c>
      <c r="F204" s="15">
        <f>IFERROR(SUMPRODUCT(('CDF grid 2025'!$C$5:$C$222="UM")*'CDF grid 2025'!$D$5:$D$222*('CDF grid 2025'!FH$5:FH$222-'CDF grid 2025'!FG$5:FG$222))/SUMPRODUCT(('CDF grid 2025'!$C$5:$C$222="UM")*'CDF grid 2025'!$D$5:$D$222)/Assumptions!$B$8,0)</f>
        <v/>
      </c>
      <c r="G204" s="15">
        <f>IFERROR(SUMPRODUCT(('CDF grid 2025'!$C$5:$C$222="H")*'CDF grid 2025'!$D$5:$D$222*('CDF grid 2025'!FH$5:FH$222-'CDF grid 2025'!FG$5:FG$222))/SUMPRODUCT(('CDF grid 2025'!$C$5:$C$222="H")*'CDF grid 2025'!$D$5:$D$222)/Assumptions!$B$8,0)</f>
        <v/>
      </c>
      <c r="I204" s="15">
        <f>SUMPRODUCT($AC$5:$AC$85,D164:D244)</f>
        <v/>
      </c>
      <c r="J204" s="15">
        <f>SUMPRODUCT($AC$5:$AC$85,E164:E244)</f>
        <v/>
      </c>
      <c r="K204" s="15">
        <f>SUMPRODUCT($AC$5:$AC$85,F164:F244)</f>
        <v/>
      </c>
      <c r="L204" s="15">
        <f>SUMPRODUCT($AC$5:$AC$85,G164:G244)</f>
        <v/>
      </c>
      <c r="M204" s="15">
        <f>MAX(I204:L204)</f>
        <v/>
      </c>
      <c r="N204" s="5">
        <f>IF(M204&gt;Assumptions!$B$5,MATCH(M204,I204:L204,0),0)</f>
        <v/>
      </c>
      <c r="O204">
        <f>(A204&gt;=$B$288)*(N204&gt;=2)</f>
        <v/>
      </c>
      <c r="P204">
        <f>(A204&gt;=$C$288)*(N204&gt;=3)</f>
        <v/>
      </c>
      <c r="Q204">
        <f>(A204&gt;=$D$288)*(N204&gt;=4)</f>
        <v/>
      </c>
    </row>
    <row r="205">
      <c r="A205" s="5" t="n">
        <v>160</v>
      </c>
      <c r="B205" s="14">
        <f>('CDF grid 2025'!FH$4+'CDF grid 2025'!FI$4)/2</f>
        <v/>
      </c>
      <c r="C205" s="8">
        <f>EXP(B205)</f>
        <v/>
      </c>
      <c r="D205" s="15">
        <f>IFERROR(SUMPRODUCT(('CDF grid 2025'!$C$5:$C$222="L")*'CDF grid 2025'!$D$5:$D$222*('CDF grid 2025'!FI$5:FI$222-'CDF grid 2025'!FH$5:FH$222))/SUMPRODUCT(('CDF grid 2025'!$C$5:$C$222="L")*'CDF grid 2025'!$D$5:$D$222)/Assumptions!$B$8,0)</f>
        <v/>
      </c>
      <c r="E205" s="15">
        <f>IFERROR(SUMPRODUCT(('CDF grid 2025'!$C$5:$C$222="LM")*'CDF grid 2025'!$D$5:$D$222*('CDF grid 2025'!FI$5:FI$222-'CDF grid 2025'!FH$5:FH$222))/SUMPRODUCT(('CDF grid 2025'!$C$5:$C$222="LM")*'CDF grid 2025'!$D$5:$D$222)/Assumptions!$B$8,0)</f>
        <v/>
      </c>
      <c r="F205" s="15">
        <f>IFERROR(SUMPRODUCT(('CDF grid 2025'!$C$5:$C$222="UM")*'CDF grid 2025'!$D$5:$D$222*('CDF grid 2025'!FI$5:FI$222-'CDF grid 2025'!FH$5:FH$222))/SUMPRODUCT(('CDF grid 2025'!$C$5:$C$222="UM")*'CDF grid 2025'!$D$5:$D$222)/Assumptions!$B$8,0)</f>
        <v/>
      </c>
      <c r="G205" s="15">
        <f>IFERROR(SUMPRODUCT(('CDF grid 2025'!$C$5:$C$222="H")*'CDF grid 2025'!$D$5:$D$222*('CDF grid 2025'!FI$5:FI$222-'CDF grid 2025'!FH$5:FH$222))/SUMPRODUCT(('CDF grid 2025'!$C$5:$C$222="H")*'CDF grid 2025'!$D$5:$D$222)/Assumptions!$B$8,0)</f>
        <v/>
      </c>
      <c r="I205" s="15">
        <f>SUMPRODUCT($AC$5:$AC$85,D165:D245)</f>
        <v/>
      </c>
      <c r="J205" s="15">
        <f>SUMPRODUCT($AC$5:$AC$85,E165:E245)</f>
        <v/>
      </c>
      <c r="K205" s="15">
        <f>SUMPRODUCT($AC$5:$AC$85,F165:F245)</f>
        <v/>
      </c>
      <c r="L205" s="15">
        <f>SUMPRODUCT($AC$5:$AC$85,G165:G245)</f>
        <v/>
      </c>
      <c r="M205" s="15">
        <f>MAX(I205:L205)</f>
        <v/>
      </c>
      <c r="N205" s="5">
        <f>IF(M205&gt;Assumptions!$B$5,MATCH(M205,I205:L205,0),0)</f>
        <v/>
      </c>
      <c r="O205">
        <f>(A205&gt;=$B$288)*(N205&gt;=2)</f>
        <v/>
      </c>
      <c r="P205">
        <f>(A205&gt;=$C$288)*(N205&gt;=3)</f>
        <v/>
      </c>
      <c r="Q205">
        <f>(A205&gt;=$D$288)*(N205&gt;=4)</f>
        <v/>
      </c>
    </row>
    <row r="206">
      <c r="A206" s="5" t="n">
        <v>161</v>
      </c>
      <c r="B206" s="14">
        <f>('CDF grid 2025'!FI$4+'CDF grid 2025'!FJ$4)/2</f>
        <v/>
      </c>
      <c r="C206" s="8">
        <f>EXP(B206)</f>
        <v/>
      </c>
      <c r="D206" s="15">
        <f>IFERROR(SUMPRODUCT(('CDF grid 2025'!$C$5:$C$222="L")*'CDF grid 2025'!$D$5:$D$222*('CDF grid 2025'!FJ$5:FJ$222-'CDF grid 2025'!FI$5:FI$222))/SUMPRODUCT(('CDF grid 2025'!$C$5:$C$222="L")*'CDF grid 2025'!$D$5:$D$222)/Assumptions!$B$8,0)</f>
        <v/>
      </c>
      <c r="E206" s="15">
        <f>IFERROR(SUMPRODUCT(('CDF grid 2025'!$C$5:$C$222="LM")*'CDF grid 2025'!$D$5:$D$222*('CDF grid 2025'!FJ$5:FJ$222-'CDF grid 2025'!FI$5:FI$222))/SUMPRODUCT(('CDF grid 2025'!$C$5:$C$222="LM")*'CDF grid 2025'!$D$5:$D$222)/Assumptions!$B$8,0)</f>
        <v/>
      </c>
      <c r="F206" s="15">
        <f>IFERROR(SUMPRODUCT(('CDF grid 2025'!$C$5:$C$222="UM")*'CDF grid 2025'!$D$5:$D$222*('CDF grid 2025'!FJ$5:FJ$222-'CDF grid 2025'!FI$5:FI$222))/SUMPRODUCT(('CDF grid 2025'!$C$5:$C$222="UM")*'CDF grid 2025'!$D$5:$D$222)/Assumptions!$B$8,0)</f>
        <v/>
      </c>
      <c r="G206" s="15">
        <f>IFERROR(SUMPRODUCT(('CDF grid 2025'!$C$5:$C$222="H")*'CDF grid 2025'!$D$5:$D$222*('CDF grid 2025'!FJ$5:FJ$222-'CDF grid 2025'!FI$5:FI$222))/SUMPRODUCT(('CDF grid 2025'!$C$5:$C$222="H")*'CDF grid 2025'!$D$5:$D$222)/Assumptions!$B$8,0)</f>
        <v/>
      </c>
      <c r="I206" s="15">
        <f>SUMPRODUCT($AC$5:$AC$85,D166:D246)</f>
        <v/>
      </c>
      <c r="J206" s="15">
        <f>SUMPRODUCT($AC$5:$AC$85,E166:E246)</f>
        <v/>
      </c>
      <c r="K206" s="15">
        <f>SUMPRODUCT($AC$5:$AC$85,F166:F246)</f>
        <v/>
      </c>
      <c r="L206" s="15">
        <f>SUMPRODUCT($AC$5:$AC$85,G166:G246)</f>
        <v/>
      </c>
      <c r="M206" s="15">
        <f>MAX(I206:L206)</f>
        <v/>
      </c>
      <c r="N206" s="5">
        <f>IF(M206&gt;Assumptions!$B$5,MATCH(M206,I206:L206,0),0)</f>
        <v/>
      </c>
      <c r="O206">
        <f>(A206&gt;=$B$288)*(N206&gt;=2)</f>
        <v/>
      </c>
      <c r="P206">
        <f>(A206&gt;=$C$288)*(N206&gt;=3)</f>
        <v/>
      </c>
      <c r="Q206">
        <f>(A206&gt;=$D$288)*(N206&gt;=4)</f>
        <v/>
      </c>
    </row>
    <row r="207">
      <c r="A207" s="5" t="n">
        <v>162</v>
      </c>
      <c r="B207" s="14">
        <f>('CDF grid 2025'!FJ$4+'CDF grid 2025'!FK$4)/2</f>
        <v/>
      </c>
      <c r="C207" s="8">
        <f>EXP(B207)</f>
        <v/>
      </c>
      <c r="D207" s="15">
        <f>IFERROR(SUMPRODUCT(('CDF grid 2025'!$C$5:$C$222="L")*'CDF grid 2025'!$D$5:$D$222*('CDF grid 2025'!FK$5:FK$222-'CDF grid 2025'!FJ$5:FJ$222))/SUMPRODUCT(('CDF grid 2025'!$C$5:$C$222="L")*'CDF grid 2025'!$D$5:$D$222)/Assumptions!$B$8,0)</f>
        <v/>
      </c>
      <c r="E207" s="15">
        <f>IFERROR(SUMPRODUCT(('CDF grid 2025'!$C$5:$C$222="LM")*'CDF grid 2025'!$D$5:$D$222*('CDF grid 2025'!FK$5:FK$222-'CDF grid 2025'!FJ$5:FJ$222))/SUMPRODUCT(('CDF grid 2025'!$C$5:$C$222="LM")*'CDF grid 2025'!$D$5:$D$222)/Assumptions!$B$8,0)</f>
        <v/>
      </c>
      <c r="F207" s="15">
        <f>IFERROR(SUMPRODUCT(('CDF grid 2025'!$C$5:$C$222="UM")*'CDF grid 2025'!$D$5:$D$222*('CDF grid 2025'!FK$5:FK$222-'CDF grid 2025'!FJ$5:FJ$222))/SUMPRODUCT(('CDF grid 2025'!$C$5:$C$222="UM")*'CDF grid 2025'!$D$5:$D$222)/Assumptions!$B$8,0)</f>
        <v/>
      </c>
      <c r="G207" s="15">
        <f>IFERROR(SUMPRODUCT(('CDF grid 2025'!$C$5:$C$222="H")*'CDF grid 2025'!$D$5:$D$222*('CDF grid 2025'!FK$5:FK$222-'CDF grid 2025'!FJ$5:FJ$222))/SUMPRODUCT(('CDF grid 2025'!$C$5:$C$222="H")*'CDF grid 2025'!$D$5:$D$222)/Assumptions!$B$8,0)</f>
        <v/>
      </c>
      <c r="I207" s="15">
        <f>SUMPRODUCT($AC$5:$AC$85,D167:D247)</f>
        <v/>
      </c>
      <c r="J207" s="15">
        <f>SUMPRODUCT($AC$5:$AC$85,E167:E247)</f>
        <v/>
      </c>
      <c r="K207" s="15">
        <f>SUMPRODUCT($AC$5:$AC$85,F167:F247)</f>
        <v/>
      </c>
      <c r="L207" s="15">
        <f>SUMPRODUCT($AC$5:$AC$85,G167:G247)</f>
        <v/>
      </c>
      <c r="M207" s="15">
        <f>MAX(I207:L207)</f>
        <v/>
      </c>
      <c r="N207" s="5">
        <f>IF(M207&gt;Assumptions!$B$5,MATCH(M207,I207:L207,0),0)</f>
        <v/>
      </c>
      <c r="O207">
        <f>(A207&gt;=$B$288)*(N207&gt;=2)</f>
        <v/>
      </c>
      <c r="P207">
        <f>(A207&gt;=$C$288)*(N207&gt;=3)</f>
        <v/>
      </c>
      <c r="Q207">
        <f>(A207&gt;=$D$288)*(N207&gt;=4)</f>
        <v/>
      </c>
    </row>
    <row r="208">
      <c r="A208" s="5" t="n">
        <v>163</v>
      </c>
      <c r="B208" s="14">
        <f>('CDF grid 2025'!FK$4+'CDF grid 2025'!FL$4)/2</f>
        <v/>
      </c>
      <c r="C208" s="8">
        <f>EXP(B208)</f>
        <v/>
      </c>
      <c r="D208" s="15">
        <f>IFERROR(SUMPRODUCT(('CDF grid 2025'!$C$5:$C$222="L")*'CDF grid 2025'!$D$5:$D$222*('CDF grid 2025'!FL$5:FL$222-'CDF grid 2025'!FK$5:FK$222))/SUMPRODUCT(('CDF grid 2025'!$C$5:$C$222="L")*'CDF grid 2025'!$D$5:$D$222)/Assumptions!$B$8,0)</f>
        <v/>
      </c>
      <c r="E208" s="15">
        <f>IFERROR(SUMPRODUCT(('CDF grid 2025'!$C$5:$C$222="LM")*'CDF grid 2025'!$D$5:$D$222*('CDF grid 2025'!FL$5:FL$222-'CDF grid 2025'!FK$5:FK$222))/SUMPRODUCT(('CDF grid 2025'!$C$5:$C$222="LM")*'CDF grid 2025'!$D$5:$D$222)/Assumptions!$B$8,0)</f>
        <v/>
      </c>
      <c r="F208" s="15">
        <f>IFERROR(SUMPRODUCT(('CDF grid 2025'!$C$5:$C$222="UM")*'CDF grid 2025'!$D$5:$D$222*('CDF grid 2025'!FL$5:FL$222-'CDF grid 2025'!FK$5:FK$222))/SUMPRODUCT(('CDF grid 2025'!$C$5:$C$222="UM")*'CDF grid 2025'!$D$5:$D$222)/Assumptions!$B$8,0)</f>
        <v/>
      </c>
      <c r="G208" s="15">
        <f>IFERROR(SUMPRODUCT(('CDF grid 2025'!$C$5:$C$222="H")*'CDF grid 2025'!$D$5:$D$222*('CDF grid 2025'!FL$5:FL$222-'CDF grid 2025'!FK$5:FK$222))/SUMPRODUCT(('CDF grid 2025'!$C$5:$C$222="H")*'CDF grid 2025'!$D$5:$D$222)/Assumptions!$B$8,0)</f>
        <v/>
      </c>
      <c r="I208" s="15">
        <f>SUMPRODUCT($AC$5:$AC$85,D168:D248)</f>
        <v/>
      </c>
      <c r="J208" s="15">
        <f>SUMPRODUCT($AC$5:$AC$85,E168:E248)</f>
        <v/>
      </c>
      <c r="K208" s="15">
        <f>SUMPRODUCT($AC$5:$AC$85,F168:F248)</f>
        <v/>
      </c>
      <c r="L208" s="15">
        <f>SUMPRODUCT($AC$5:$AC$85,G168:G248)</f>
        <v/>
      </c>
      <c r="M208" s="15">
        <f>MAX(I208:L208)</f>
        <v/>
      </c>
      <c r="N208" s="5">
        <f>IF(M208&gt;Assumptions!$B$5,MATCH(M208,I208:L208,0),0)</f>
        <v/>
      </c>
      <c r="O208">
        <f>(A208&gt;=$B$288)*(N208&gt;=2)</f>
        <v/>
      </c>
      <c r="P208">
        <f>(A208&gt;=$C$288)*(N208&gt;=3)</f>
        <v/>
      </c>
      <c r="Q208">
        <f>(A208&gt;=$D$288)*(N208&gt;=4)</f>
        <v/>
      </c>
    </row>
    <row r="209">
      <c r="A209" s="5" t="n">
        <v>164</v>
      </c>
      <c r="B209" s="14">
        <f>('CDF grid 2025'!FL$4+'CDF grid 2025'!FM$4)/2</f>
        <v/>
      </c>
      <c r="C209" s="8">
        <f>EXP(B209)</f>
        <v/>
      </c>
      <c r="D209" s="15">
        <f>IFERROR(SUMPRODUCT(('CDF grid 2025'!$C$5:$C$222="L")*'CDF grid 2025'!$D$5:$D$222*('CDF grid 2025'!FM$5:FM$222-'CDF grid 2025'!FL$5:FL$222))/SUMPRODUCT(('CDF grid 2025'!$C$5:$C$222="L")*'CDF grid 2025'!$D$5:$D$222)/Assumptions!$B$8,0)</f>
        <v/>
      </c>
      <c r="E209" s="15">
        <f>IFERROR(SUMPRODUCT(('CDF grid 2025'!$C$5:$C$222="LM")*'CDF grid 2025'!$D$5:$D$222*('CDF grid 2025'!FM$5:FM$222-'CDF grid 2025'!FL$5:FL$222))/SUMPRODUCT(('CDF grid 2025'!$C$5:$C$222="LM")*'CDF grid 2025'!$D$5:$D$222)/Assumptions!$B$8,0)</f>
        <v/>
      </c>
      <c r="F209" s="15">
        <f>IFERROR(SUMPRODUCT(('CDF grid 2025'!$C$5:$C$222="UM")*'CDF grid 2025'!$D$5:$D$222*('CDF grid 2025'!FM$5:FM$222-'CDF grid 2025'!FL$5:FL$222))/SUMPRODUCT(('CDF grid 2025'!$C$5:$C$222="UM")*'CDF grid 2025'!$D$5:$D$222)/Assumptions!$B$8,0)</f>
        <v/>
      </c>
      <c r="G209" s="15">
        <f>IFERROR(SUMPRODUCT(('CDF grid 2025'!$C$5:$C$222="H")*'CDF grid 2025'!$D$5:$D$222*('CDF grid 2025'!FM$5:FM$222-'CDF grid 2025'!FL$5:FL$222))/SUMPRODUCT(('CDF grid 2025'!$C$5:$C$222="H")*'CDF grid 2025'!$D$5:$D$222)/Assumptions!$B$8,0)</f>
        <v/>
      </c>
      <c r="I209" s="15">
        <f>SUMPRODUCT($AC$5:$AC$85,D169:D249)</f>
        <v/>
      </c>
      <c r="J209" s="15">
        <f>SUMPRODUCT($AC$5:$AC$85,E169:E249)</f>
        <v/>
      </c>
      <c r="K209" s="15">
        <f>SUMPRODUCT($AC$5:$AC$85,F169:F249)</f>
        <v/>
      </c>
      <c r="L209" s="15">
        <f>SUMPRODUCT($AC$5:$AC$85,G169:G249)</f>
        <v/>
      </c>
      <c r="M209" s="15">
        <f>MAX(I209:L209)</f>
        <v/>
      </c>
      <c r="N209" s="5">
        <f>IF(M209&gt;Assumptions!$B$5,MATCH(M209,I209:L209,0),0)</f>
        <v/>
      </c>
      <c r="O209">
        <f>(A209&gt;=$B$288)*(N209&gt;=2)</f>
        <v/>
      </c>
      <c r="P209">
        <f>(A209&gt;=$C$288)*(N209&gt;=3)</f>
        <v/>
      </c>
      <c r="Q209">
        <f>(A209&gt;=$D$288)*(N209&gt;=4)</f>
        <v/>
      </c>
    </row>
    <row r="210">
      <c r="A210" s="5" t="n">
        <v>165</v>
      </c>
      <c r="B210" s="14">
        <f>('CDF grid 2025'!FM$4+'CDF grid 2025'!FN$4)/2</f>
        <v/>
      </c>
      <c r="C210" s="8">
        <f>EXP(B210)</f>
        <v/>
      </c>
      <c r="D210" s="15">
        <f>IFERROR(SUMPRODUCT(('CDF grid 2025'!$C$5:$C$222="L")*'CDF grid 2025'!$D$5:$D$222*('CDF grid 2025'!FN$5:FN$222-'CDF grid 2025'!FM$5:FM$222))/SUMPRODUCT(('CDF grid 2025'!$C$5:$C$222="L")*'CDF grid 2025'!$D$5:$D$222)/Assumptions!$B$8,0)</f>
        <v/>
      </c>
      <c r="E210" s="15">
        <f>IFERROR(SUMPRODUCT(('CDF grid 2025'!$C$5:$C$222="LM")*'CDF grid 2025'!$D$5:$D$222*('CDF grid 2025'!FN$5:FN$222-'CDF grid 2025'!FM$5:FM$222))/SUMPRODUCT(('CDF grid 2025'!$C$5:$C$222="LM")*'CDF grid 2025'!$D$5:$D$222)/Assumptions!$B$8,0)</f>
        <v/>
      </c>
      <c r="F210" s="15">
        <f>IFERROR(SUMPRODUCT(('CDF grid 2025'!$C$5:$C$222="UM")*'CDF grid 2025'!$D$5:$D$222*('CDF grid 2025'!FN$5:FN$222-'CDF grid 2025'!FM$5:FM$222))/SUMPRODUCT(('CDF grid 2025'!$C$5:$C$222="UM")*'CDF grid 2025'!$D$5:$D$222)/Assumptions!$B$8,0)</f>
        <v/>
      </c>
      <c r="G210" s="15">
        <f>IFERROR(SUMPRODUCT(('CDF grid 2025'!$C$5:$C$222="H")*'CDF grid 2025'!$D$5:$D$222*('CDF grid 2025'!FN$5:FN$222-'CDF grid 2025'!FM$5:FM$222))/SUMPRODUCT(('CDF grid 2025'!$C$5:$C$222="H")*'CDF grid 2025'!$D$5:$D$222)/Assumptions!$B$8,0)</f>
        <v/>
      </c>
      <c r="I210" s="15">
        <f>SUMPRODUCT($AC$5:$AC$85,D170:D250)</f>
        <v/>
      </c>
      <c r="J210" s="15">
        <f>SUMPRODUCT($AC$5:$AC$85,E170:E250)</f>
        <v/>
      </c>
      <c r="K210" s="15">
        <f>SUMPRODUCT($AC$5:$AC$85,F170:F250)</f>
        <v/>
      </c>
      <c r="L210" s="15">
        <f>SUMPRODUCT($AC$5:$AC$85,G170:G250)</f>
        <v/>
      </c>
      <c r="M210" s="15">
        <f>MAX(I210:L210)</f>
        <v/>
      </c>
      <c r="N210" s="5">
        <f>IF(M210&gt;Assumptions!$B$5,MATCH(M210,I210:L210,0),0)</f>
        <v/>
      </c>
      <c r="O210">
        <f>(A210&gt;=$B$288)*(N210&gt;=2)</f>
        <v/>
      </c>
      <c r="P210">
        <f>(A210&gt;=$C$288)*(N210&gt;=3)</f>
        <v/>
      </c>
      <c r="Q210">
        <f>(A210&gt;=$D$288)*(N210&gt;=4)</f>
        <v/>
      </c>
    </row>
    <row r="211">
      <c r="A211" s="5" t="n">
        <v>166</v>
      </c>
      <c r="B211" s="14">
        <f>('CDF grid 2025'!FN$4+'CDF grid 2025'!FO$4)/2</f>
        <v/>
      </c>
      <c r="C211" s="8">
        <f>EXP(B211)</f>
        <v/>
      </c>
      <c r="D211" s="15">
        <f>IFERROR(SUMPRODUCT(('CDF grid 2025'!$C$5:$C$222="L")*'CDF grid 2025'!$D$5:$D$222*('CDF grid 2025'!FO$5:FO$222-'CDF grid 2025'!FN$5:FN$222))/SUMPRODUCT(('CDF grid 2025'!$C$5:$C$222="L")*'CDF grid 2025'!$D$5:$D$222)/Assumptions!$B$8,0)</f>
        <v/>
      </c>
      <c r="E211" s="15">
        <f>IFERROR(SUMPRODUCT(('CDF grid 2025'!$C$5:$C$222="LM")*'CDF grid 2025'!$D$5:$D$222*('CDF grid 2025'!FO$5:FO$222-'CDF grid 2025'!FN$5:FN$222))/SUMPRODUCT(('CDF grid 2025'!$C$5:$C$222="LM")*'CDF grid 2025'!$D$5:$D$222)/Assumptions!$B$8,0)</f>
        <v/>
      </c>
      <c r="F211" s="15">
        <f>IFERROR(SUMPRODUCT(('CDF grid 2025'!$C$5:$C$222="UM")*'CDF grid 2025'!$D$5:$D$222*('CDF grid 2025'!FO$5:FO$222-'CDF grid 2025'!FN$5:FN$222))/SUMPRODUCT(('CDF grid 2025'!$C$5:$C$222="UM")*'CDF grid 2025'!$D$5:$D$222)/Assumptions!$B$8,0)</f>
        <v/>
      </c>
      <c r="G211" s="15">
        <f>IFERROR(SUMPRODUCT(('CDF grid 2025'!$C$5:$C$222="H")*'CDF grid 2025'!$D$5:$D$222*('CDF grid 2025'!FO$5:FO$222-'CDF grid 2025'!FN$5:FN$222))/SUMPRODUCT(('CDF grid 2025'!$C$5:$C$222="H")*'CDF grid 2025'!$D$5:$D$222)/Assumptions!$B$8,0)</f>
        <v/>
      </c>
      <c r="I211" s="15">
        <f>SUMPRODUCT($AC$5:$AC$85,D171:D251)</f>
        <v/>
      </c>
      <c r="J211" s="15">
        <f>SUMPRODUCT($AC$5:$AC$85,E171:E251)</f>
        <v/>
      </c>
      <c r="K211" s="15">
        <f>SUMPRODUCT($AC$5:$AC$85,F171:F251)</f>
        <v/>
      </c>
      <c r="L211" s="15">
        <f>SUMPRODUCT($AC$5:$AC$85,G171:G251)</f>
        <v/>
      </c>
      <c r="M211" s="15">
        <f>MAX(I211:L211)</f>
        <v/>
      </c>
      <c r="N211" s="5">
        <f>IF(M211&gt;Assumptions!$B$5,MATCH(M211,I211:L211,0),0)</f>
        <v/>
      </c>
      <c r="O211">
        <f>(A211&gt;=$B$288)*(N211&gt;=2)</f>
        <v/>
      </c>
      <c r="P211">
        <f>(A211&gt;=$C$288)*(N211&gt;=3)</f>
        <v/>
      </c>
      <c r="Q211">
        <f>(A211&gt;=$D$288)*(N211&gt;=4)</f>
        <v/>
      </c>
    </row>
    <row r="212">
      <c r="A212" s="5" t="n">
        <v>167</v>
      </c>
      <c r="B212" s="14">
        <f>('CDF grid 2025'!FO$4+'CDF grid 2025'!FP$4)/2</f>
        <v/>
      </c>
      <c r="C212" s="8">
        <f>EXP(B212)</f>
        <v/>
      </c>
      <c r="D212" s="15">
        <f>IFERROR(SUMPRODUCT(('CDF grid 2025'!$C$5:$C$222="L")*'CDF grid 2025'!$D$5:$D$222*('CDF grid 2025'!FP$5:FP$222-'CDF grid 2025'!FO$5:FO$222))/SUMPRODUCT(('CDF grid 2025'!$C$5:$C$222="L")*'CDF grid 2025'!$D$5:$D$222)/Assumptions!$B$8,0)</f>
        <v/>
      </c>
      <c r="E212" s="15">
        <f>IFERROR(SUMPRODUCT(('CDF grid 2025'!$C$5:$C$222="LM")*'CDF grid 2025'!$D$5:$D$222*('CDF grid 2025'!FP$5:FP$222-'CDF grid 2025'!FO$5:FO$222))/SUMPRODUCT(('CDF grid 2025'!$C$5:$C$222="LM")*'CDF grid 2025'!$D$5:$D$222)/Assumptions!$B$8,0)</f>
        <v/>
      </c>
      <c r="F212" s="15">
        <f>IFERROR(SUMPRODUCT(('CDF grid 2025'!$C$5:$C$222="UM")*'CDF grid 2025'!$D$5:$D$222*('CDF grid 2025'!FP$5:FP$222-'CDF grid 2025'!FO$5:FO$222))/SUMPRODUCT(('CDF grid 2025'!$C$5:$C$222="UM")*'CDF grid 2025'!$D$5:$D$222)/Assumptions!$B$8,0)</f>
        <v/>
      </c>
      <c r="G212" s="15">
        <f>IFERROR(SUMPRODUCT(('CDF grid 2025'!$C$5:$C$222="H")*'CDF grid 2025'!$D$5:$D$222*('CDF grid 2025'!FP$5:FP$222-'CDF grid 2025'!FO$5:FO$222))/SUMPRODUCT(('CDF grid 2025'!$C$5:$C$222="H")*'CDF grid 2025'!$D$5:$D$222)/Assumptions!$B$8,0)</f>
        <v/>
      </c>
      <c r="I212" s="15">
        <f>SUMPRODUCT($AC$5:$AC$85,D172:D252)</f>
        <v/>
      </c>
      <c r="J212" s="15">
        <f>SUMPRODUCT($AC$5:$AC$85,E172:E252)</f>
        <v/>
      </c>
      <c r="K212" s="15">
        <f>SUMPRODUCT($AC$5:$AC$85,F172:F252)</f>
        <v/>
      </c>
      <c r="L212" s="15">
        <f>SUMPRODUCT($AC$5:$AC$85,G172:G252)</f>
        <v/>
      </c>
      <c r="M212" s="15">
        <f>MAX(I212:L212)</f>
        <v/>
      </c>
      <c r="N212" s="5">
        <f>IF(M212&gt;Assumptions!$B$5,MATCH(M212,I212:L212,0),0)</f>
        <v/>
      </c>
      <c r="O212">
        <f>(A212&gt;=$B$288)*(N212&gt;=2)</f>
        <v/>
      </c>
      <c r="P212">
        <f>(A212&gt;=$C$288)*(N212&gt;=3)</f>
        <v/>
      </c>
      <c r="Q212">
        <f>(A212&gt;=$D$288)*(N212&gt;=4)</f>
        <v/>
      </c>
    </row>
    <row r="213">
      <c r="A213" s="5" t="n">
        <v>168</v>
      </c>
      <c r="B213" s="14">
        <f>('CDF grid 2025'!FP$4+'CDF grid 2025'!FQ$4)/2</f>
        <v/>
      </c>
      <c r="C213" s="8">
        <f>EXP(B213)</f>
        <v/>
      </c>
      <c r="D213" s="15">
        <f>IFERROR(SUMPRODUCT(('CDF grid 2025'!$C$5:$C$222="L")*'CDF grid 2025'!$D$5:$D$222*('CDF grid 2025'!FQ$5:FQ$222-'CDF grid 2025'!FP$5:FP$222))/SUMPRODUCT(('CDF grid 2025'!$C$5:$C$222="L")*'CDF grid 2025'!$D$5:$D$222)/Assumptions!$B$8,0)</f>
        <v/>
      </c>
      <c r="E213" s="15">
        <f>IFERROR(SUMPRODUCT(('CDF grid 2025'!$C$5:$C$222="LM")*'CDF grid 2025'!$D$5:$D$222*('CDF grid 2025'!FQ$5:FQ$222-'CDF grid 2025'!FP$5:FP$222))/SUMPRODUCT(('CDF grid 2025'!$C$5:$C$222="LM")*'CDF grid 2025'!$D$5:$D$222)/Assumptions!$B$8,0)</f>
        <v/>
      </c>
      <c r="F213" s="15">
        <f>IFERROR(SUMPRODUCT(('CDF grid 2025'!$C$5:$C$222="UM")*'CDF grid 2025'!$D$5:$D$222*('CDF grid 2025'!FQ$5:FQ$222-'CDF grid 2025'!FP$5:FP$222))/SUMPRODUCT(('CDF grid 2025'!$C$5:$C$222="UM")*'CDF grid 2025'!$D$5:$D$222)/Assumptions!$B$8,0)</f>
        <v/>
      </c>
      <c r="G213" s="15">
        <f>IFERROR(SUMPRODUCT(('CDF grid 2025'!$C$5:$C$222="H")*'CDF grid 2025'!$D$5:$D$222*('CDF grid 2025'!FQ$5:FQ$222-'CDF grid 2025'!FP$5:FP$222))/SUMPRODUCT(('CDF grid 2025'!$C$5:$C$222="H")*'CDF grid 2025'!$D$5:$D$222)/Assumptions!$B$8,0)</f>
        <v/>
      </c>
      <c r="I213" s="15">
        <f>SUMPRODUCT($AC$5:$AC$85,D173:D253)</f>
        <v/>
      </c>
      <c r="J213" s="15">
        <f>SUMPRODUCT($AC$5:$AC$85,E173:E253)</f>
        <v/>
      </c>
      <c r="K213" s="15">
        <f>SUMPRODUCT($AC$5:$AC$85,F173:F253)</f>
        <v/>
      </c>
      <c r="L213" s="15">
        <f>SUMPRODUCT($AC$5:$AC$85,G173:G253)</f>
        <v/>
      </c>
      <c r="M213" s="15">
        <f>MAX(I213:L213)</f>
        <v/>
      </c>
      <c r="N213" s="5">
        <f>IF(M213&gt;Assumptions!$B$5,MATCH(M213,I213:L213,0),0)</f>
        <v/>
      </c>
      <c r="O213">
        <f>(A213&gt;=$B$288)*(N213&gt;=2)</f>
        <v/>
      </c>
      <c r="P213">
        <f>(A213&gt;=$C$288)*(N213&gt;=3)</f>
        <v/>
      </c>
      <c r="Q213">
        <f>(A213&gt;=$D$288)*(N213&gt;=4)</f>
        <v/>
      </c>
    </row>
    <row r="214">
      <c r="A214" s="5" t="n">
        <v>169</v>
      </c>
      <c r="B214" s="14">
        <f>('CDF grid 2025'!FQ$4+'CDF grid 2025'!FR$4)/2</f>
        <v/>
      </c>
      <c r="C214" s="8">
        <f>EXP(B214)</f>
        <v/>
      </c>
      <c r="D214" s="15">
        <f>IFERROR(SUMPRODUCT(('CDF grid 2025'!$C$5:$C$222="L")*'CDF grid 2025'!$D$5:$D$222*('CDF grid 2025'!FR$5:FR$222-'CDF grid 2025'!FQ$5:FQ$222))/SUMPRODUCT(('CDF grid 2025'!$C$5:$C$222="L")*'CDF grid 2025'!$D$5:$D$222)/Assumptions!$B$8,0)</f>
        <v/>
      </c>
      <c r="E214" s="15">
        <f>IFERROR(SUMPRODUCT(('CDF grid 2025'!$C$5:$C$222="LM")*'CDF grid 2025'!$D$5:$D$222*('CDF grid 2025'!FR$5:FR$222-'CDF grid 2025'!FQ$5:FQ$222))/SUMPRODUCT(('CDF grid 2025'!$C$5:$C$222="LM")*'CDF grid 2025'!$D$5:$D$222)/Assumptions!$B$8,0)</f>
        <v/>
      </c>
      <c r="F214" s="15">
        <f>IFERROR(SUMPRODUCT(('CDF grid 2025'!$C$5:$C$222="UM")*'CDF grid 2025'!$D$5:$D$222*('CDF grid 2025'!FR$5:FR$222-'CDF grid 2025'!FQ$5:FQ$222))/SUMPRODUCT(('CDF grid 2025'!$C$5:$C$222="UM")*'CDF grid 2025'!$D$5:$D$222)/Assumptions!$B$8,0)</f>
        <v/>
      </c>
      <c r="G214" s="15">
        <f>IFERROR(SUMPRODUCT(('CDF grid 2025'!$C$5:$C$222="H")*'CDF grid 2025'!$D$5:$D$222*('CDF grid 2025'!FR$5:FR$222-'CDF grid 2025'!FQ$5:FQ$222))/SUMPRODUCT(('CDF grid 2025'!$C$5:$C$222="H")*'CDF grid 2025'!$D$5:$D$222)/Assumptions!$B$8,0)</f>
        <v/>
      </c>
      <c r="I214" s="15">
        <f>SUMPRODUCT($AC$5:$AC$85,D174:D254)</f>
        <v/>
      </c>
      <c r="J214" s="15">
        <f>SUMPRODUCT($AC$5:$AC$85,E174:E254)</f>
        <v/>
      </c>
      <c r="K214" s="15">
        <f>SUMPRODUCT($AC$5:$AC$85,F174:F254)</f>
        <v/>
      </c>
      <c r="L214" s="15">
        <f>SUMPRODUCT($AC$5:$AC$85,G174:G254)</f>
        <v/>
      </c>
      <c r="M214" s="15">
        <f>MAX(I214:L214)</f>
        <v/>
      </c>
      <c r="N214" s="5">
        <f>IF(M214&gt;Assumptions!$B$5,MATCH(M214,I214:L214,0),0)</f>
        <v/>
      </c>
      <c r="O214">
        <f>(A214&gt;=$B$288)*(N214&gt;=2)</f>
        <v/>
      </c>
      <c r="P214">
        <f>(A214&gt;=$C$288)*(N214&gt;=3)</f>
        <v/>
      </c>
      <c r="Q214">
        <f>(A214&gt;=$D$288)*(N214&gt;=4)</f>
        <v/>
      </c>
    </row>
    <row r="215">
      <c r="A215" s="5" t="n">
        <v>170</v>
      </c>
      <c r="B215" s="14">
        <f>('CDF grid 2025'!FR$4+'CDF grid 2025'!FS$4)/2</f>
        <v/>
      </c>
      <c r="C215" s="8">
        <f>EXP(B215)</f>
        <v/>
      </c>
      <c r="D215" s="15">
        <f>IFERROR(SUMPRODUCT(('CDF grid 2025'!$C$5:$C$222="L")*'CDF grid 2025'!$D$5:$D$222*('CDF grid 2025'!FS$5:FS$222-'CDF grid 2025'!FR$5:FR$222))/SUMPRODUCT(('CDF grid 2025'!$C$5:$C$222="L")*'CDF grid 2025'!$D$5:$D$222)/Assumptions!$B$8,0)</f>
        <v/>
      </c>
      <c r="E215" s="15">
        <f>IFERROR(SUMPRODUCT(('CDF grid 2025'!$C$5:$C$222="LM")*'CDF grid 2025'!$D$5:$D$222*('CDF grid 2025'!FS$5:FS$222-'CDF grid 2025'!FR$5:FR$222))/SUMPRODUCT(('CDF grid 2025'!$C$5:$C$222="LM")*'CDF grid 2025'!$D$5:$D$222)/Assumptions!$B$8,0)</f>
        <v/>
      </c>
      <c r="F215" s="15">
        <f>IFERROR(SUMPRODUCT(('CDF grid 2025'!$C$5:$C$222="UM")*'CDF grid 2025'!$D$5:$D$222*('CDF grid 2025'!FS$5:FS$222-'CDF grid 2025'!FR$5:FR$222))/SUMPRODUCT(('CDF grid 2025'!$C$5:$C$222="UM")*'CDF grid 2025'!$D$5:$D$222)/Assumptions!$B$8,0)</f>
        <v/>
      </c>
      <c r="G215" s="15">
        <f>IFERROR(SUMPRODUCT(('CDF grid 2025'!$C$5:$C$222="H")*'CDF grid 2025'!$D$5:$D$222*('CDF grid 2025'!FS$5:FS$222-'CDF grid 2025'!FR$5:FR$222))/SUMPRODUCT(('CDF grid 2025'!$C$5:$C$222="H")*'CDF grid 2025'!$D$5:$D$222)/Assumptions!$B$8,0)</f>
        <v/>
      </c>
      <c r="I215" s="15">
        <f>SUMPRODUCT($AC$5:$AC$85,D175:D255)</f>
        <v/>
      </c>
      <c r="J215" s="15">
        <f>SUMPRODUCT($AC$5:$AC$85,E175:E255)</f>
        <v/>
      </c>
      <c r="K215" s="15">
        <f>SUMPRODUCT($AC$5:$AC$85,F175:F255)</f>
        <v/>
      </c>
      <c r="L215" s="15">
        <f>SUMPRODUCT($AC$5:$AC$85,G175:G255)</f>
        <v/>
      </c>
      <c r="M215" s="15">
        <f>MAX(I215:L215)</f>
        <v/>
      </c>
      <c r="N215" s="5">
        <f>IF(M215&gt;Assumptions!$B$5,MATCH(M215,I215:L215,0),0)</f>
        <v/>
      </c>
      <c r="O215">
        <f>(A215&gt;=$B$288)*(N215&gt;=2)</f>
        <v/>
      </c>
      <c r="P215">
        <f>(A215&gt;=$C$288)*(N215&gt;=3)</f>
        <v/>
      </c>
      <c r="Q215">
        <f>(A215&gt;=$D$288)*(N215&gt;=4)</f>
        <v/>
      </c>
    </row>
    <row r="216">
      <c r="A216" s="5" t="n">
        <v>171</v>
      </c>
      <c r="B216" s="14">
        <f>('CDF grid 2025'!FS$4+'CDF grid 2025'!FT$4)/2</f>
        <v/>
      </c>
      <c r="C216" s="8">
        <f>EXP(B216)</f>
        <v/>
      </c>
      <c r="D216" s="15">
        <f>IFERROR(SUMPRODUCT(('CDF grid 2025'!$C$5:$C$222="L")*'CDF grid 2025'!$D$5:$D$222*('CDF grid 2025'!FT$5:FT$222-'CDF grid 2025'!FS$5:FS$222))/SUMPRODUCT(('CDF grid 2025'!$C$5:$C$222="L")*'CDF grid 2025'!$D$5:$D$222)/Assumptions!$B$8,0)</f>
        <v/>
      </c>
      <c r="E216" s="15">
        <f>IFERROR(SUMPRODUCT(('CDF grid 2025'!$C$5:$C$222="LM")*'CDF grid 2025'!$D$5:$D$222*('CDF grid 2025'!FT$5:FT$222-'CDF grid 2025'!FS$5:FS$222))/SUMPRODUCT(('CDF grid 2025'!$C$5:$C$222="LM")*'CDF grid 2025'!$D$5:$D$222)/Assumptions!$B$8,0)</f>
        <v/>
      </c>
      <c r="F216" s="15">
        <f>IFERROR(SUMPRODUCT(('CDF grid 2025'!$C$5:$C$222="UM")*'CDF grid 2025'!$D$5:$D$222*('CDF grid 2025'!FT$5:FT$222-'CDF grid 2025'!FS$5:FS$222))/SUMPRODUCT(('CDF grid 2025'!$C$5:$C$222="UM")*'CDF grid 2025'!$D$5:$D$222)/Assumptions!$B$8,0)</f>
        <v/>
      </c>
      <c r="G216" s="15">
        <f>IFERROR(SUMPRODUCT(('CDF grid 2025'!$C$5:$C$222="H")*'CDF grid 2025'!$D$5:$D$222*('CDF grid 2025'!FT$5:FT$222-'CDF grid 2025'!FS$5:FS$222))/SUMPRODUCT(('CDF grid 2025'!$C$5:$C$222="H")*'CDF grid 2025'!$D$5:$D$222)/Assumptions!$B$8,0)</f>
        <v/>
      </c>
      <c r="I216" s="15">
        <f>SUMPRODUCT($AC$5:$AC$85,D176:D256)</f>
        <v/>
      </c>
      <c r="J216" s="15">
        <f>SUMPRODUCT($AC$5:$AC$85,E176:E256)</f>
        <v/>
      </c>
      <c r="K216" s="15">
        <f>SUMPRODUCT($AC$5:$AC$85,F176:F256)</f>
        <v/>
      </c>
      <c r="L216" s="15">
        <f>SUMPRODUCT($AC$5:$AC$85,G176:G256)</f>
        <v/>
      </c>
      <c r="M216" s="15">
        <f>MAX(I216:L216)</f>
        <v/>
      </c>
      <c r="N216" s="5">
        <f>IF(M216&gt;Assumptions!$B$5,MATCH(M216,I216:L216,0),0)</f>
        <v/>
      </c>
      <c r="O216">
        <f>(A216&gt;=$B$288)*(N216&gt;=2)</f>
        <v/>
      </c>
      <c r="P216">
        <f>(A216&gt;=$C$288)*(N216&gt;=3)</f>
        <v/>
      </c>
      <c r="Q216">
        <f>(A216&gt;=$D$288)*(N216&gt;=4)</f>
        <v/>
      </c>
    </row>
    <row r="217">
      <c r="A217" s="5" t="n">
        <v>172</v>
      </c>
      <c r="B217" s="14">
        <f>('CDF grid 2025'!FT$4+'CDF grid 2025'!FU$4)/2</f>
        <v/>
      </c>
      <c r="C217" s="8">
        <f>EXP(B217)</f>
        <v/>
      </c>
      <c r="D217" s="15">
        <f>IFERROR(SUMPRODUCT(('CDF grid 2025'!$C$5:$C$222="L")*'CDF grid 2025'!$D$5:$D$222*('CDF grid 2025'!FU$5:FU$222-'CDF grid 2025'!FT$5:FT$222))/SUMPRODUCT(('CDF grid 2025'!$C$5:$C$222="L")*'CDF grid 2025'!$D$5:$D$222)/Assumptions!$B$8,0)</f>
        <v/>
      </c>
      <c r="E217" s="15">
        <f>IFERROR(SUMPRODUCT(('CDF grid 2025'!$C$5:$C$222="LM")*'CDF grid 2025'!$D$5:$D$222*('CDF grid 2025'!FU$5:FU$222-'CDF grid 2025'!FT$5:FT$222))/SUMPRODUCT(('CDF grid 2025'!$C$5:$C$222="LM")*'CDF grid 2025'!$D$5:$D$222)/Assumptions!$B$8,0)</f>
        <v/>
      </c>
      <c r="F217" s="15">
        <f>IFERROR(SUMPRODUCT(('CDF grid 2025'!$C$5:$C$222="UM")*'CDF grid 2025'!$D$5:$D$222*('CDF grid 2025'!FU$5:FU$222-'CDF grid 2025'!FT$5:FT$222))/SUMPRODUCT(('CDF grid 2025'!$C$5:$C$222="UM")*'CDF grid 2025'!$D$5:$D$222)/Assumptions!$B$8,0)</f>
        <v/>
      </c>
      <c r="G217" s="15">
        <f>IFERROR(SUMPRODUCT(('CDF grid 2025'!$C$5:$C$222="H")*'CDF grid 2025'!$D$5:$D$222*('CDF grid 2025'!FU$5:FU$222-'CDF grid 2025'!FT$5:FT$222))/SUMPRODUCT(('CDF grid 2025'!$C$5:$C$222="H")*'CDF grid 2025'!$D$5:$D$222)/Assumptions!$B$8,0)</f>
        <v/>
      </c>
      <c r="I217" s="15">
        <f>SUMPRODUCT($AC$5:$AC$85,D177:D257)</f>
        <v/>
      </c>
      <c r="J217" s="15">
        <f>SUMPRODUCT($AC$5:$AC$85,E177:E257)</f>
        <v/>
      </c>
      <c r="K217" s="15">
        <f>SUMPRODUCT($AC$5:$AC$85,F177:F257)</f>
        <v/>
      </c>
      <c r="L217" s="15">
        <f>SUMPRODUCT($AC$5:$AC$85,G177:G257)</f>
        <v/>
      </c>
      <c r="M217" s="15">
        <f>MAX(I217:L217)</f>
        <v/>
      </c>
      <c r="N217" s="5">
        <f>IF(M217&gt;Assumptions!$B$5,MATCH(M217,I217:L217,0),0)</f>
        <v/>
      </c>
      <c r="O217">
        <f>(A217&gt;=$B$288)*(N217&gt;=2)</f>
        <v/>
      </c>
      <c r="P217">
        <f>(A217&gt;=$C$288)*(N217&gt;=3)</f>
        <v/>
      </c>
      <c r="Q217">
        <f>(A217&gt;=$D$288)*(N217&gt;=4)</f>
        <v/>
      </c>
    </row>
    <row r="218">
      <c r="A218" s="5" t="n">
        <v>173</v>
      </c>
      <c r="B218" s="14">
        <f>('CDF grid 2025'!FU$4+'CDF grid 2025'!FV$4)/2</f>
        <v/>
      </c>
      <c r="C218" s="8">
        <f>EXP(B218)</f>
        <v/>
      </c>
      <c r="D218" s="15">
        <f>IFERROR(SUMPRODUCT(('CDF grid 2025'!$C$5:$C$222="L")*'CDF grid 2025'!$D$5:$D$222*('CDF grid 2025'!FV$5:FV$222-'CDF grid 2025'!FU$5:FU$222))/SUMPRODUCT(('CDF grid 2025'!$C$5:$C$222="L")*'CDF grid 2025'!$D$5:$D$222)/Assumptions!$B$8,0)</f>
        <v/>
      </c>
      <c r="E218" s="15">
        <f>IFERROR(SUMPRODUCT(('CDF grid 2025'!$C$5:$C$222="LM")*'CDF grid 2025'!$D$5:$D$222*('CDF grid 2025'!FV$5:FV$222-'CDF grid 2025'!FU$5:FU$222))/SUMPRODUCT(('CDF grid 2025'!$C$5:$C$222="LM")*'CDF grid 2025'!$D$5:$D$222)/Assumptions!$B$8,0)</f>
        <v/>
      </c>
      <c r="F218" s="15">
        <f>IFERROR(SUMPRODUCT(('CDF grid 2025'!$C$5:$C$222="UM")*'CDF grid 2025'!$D$5:$D$222*('CDF grid 2025'!FV$5:FV$222-'CDF grid 2025'!FU$5:FU$222))/SUMPRODUCT(('CDF grid 2025'!$C$5:$C$222="UM")*'CDF grid 2025'!$D$5:$D$222)/Assumptions!$B$8,0)</f>
        <v/>
      </c>
      <c r="G218" s="15">
        <f>IFERROR(SUMPRODUCT(('CDF grid 2025'!$C$5:$C$222="H")*'CDF grid 2025'!$D$5:$D$222*('CDF grid 2025'!FV$5:FV$222-'CDF grid 2025'!FU$5:FU$222))/SUMPRODUCT(('CDF grid 2025'!$C$5:$C$222="H")*'CDF grid 2025'!$D$5:$D$222)/Assumptions!$B$8,0)</f>
        <v/>
      </c>
      <c r="I218" s="15">
        <f>SUMPRODUCT($AC$5:$AC$85,D178:D258)</f>
        <v/>
      </c>
      <c r="J218" s="15">
        <f>SUMPRODUCT($AC$5:$AC$85,E178:E258)</f>
        <v/>
      </c>
      <c r="K218" s="15">
        <f>SUMPRODUCT($AC$5:$AC$85,F178:F258)</f>
        <v/>
      </c>
      <c r="L218" s="15">
        <f>SUMPRODUCT($AC$5:$AC$85,G178:G258)</f>
        <v/>
      </c>
      <c r="M218" s="15">
        <f>MAX(I218:L218)</f>
        <v/>
      </c>
      <c r="N218" s="5">
        <f>IF(M218&gt;Assumptions!$B$5,MATCH(M218,I218:L218,0),0)</f>
        <v/>
      </c>
      <c r="O218">
        <f>(A218&gt;=$B$288)*(N218&gt;=2)</f>
        <v/>
      </c>
      <c r="P218">
        <f>(A218&gt;=$C$288)*(N218&gt;=3)</f>
        <v/>
      </c>
      <c r="Q218">
        <f>(A218&gt;=$D$288)*(N218&gt;=4)</f>
        <v/>
      </c>
    </row>
    <row r="219">
      <c r="A219" s="5" t="n">
        <v>174</v>
      </c>
      <c r="B219" s="14">
        <f>('CDF grid 2025'!FV$4+'CDF grid 2025'!FW$4)/2</f>
        <v/>
      </c>
      <c r="C219" s="8">
        <f>EXP(B219)</f>
        <v/>
      </c>
      <c r="D219" s="15">
        <f>IFERROR(SUMPRODUCT(('CDF grid 2025'!$C$5:$C$222="L")*'CDF grid 2025'!$D$5:$D$222*('CDF grid 2025'!FW$5:FW$222-'CDF grid 2025'!FV$5:FV$222))/SUMPRODUCT(('CDF grid 2025'!$C$5:$C$222="L")*'CDF grid 2025'!$D$5:$D$222)/Assumptions!$B$8,0)</f>
        <v/>
      </c>
      <c r="E219" s="15">
        <f>IFERROR(SUMPRODUCT(('CDF grid 2025'!$C$5:$C$222="LM")*'CDF grid 2025'!$D$5:$D$222*('CDF grid 2025'!FW$5:FW$222-'CDF grid 2025'!FV$5:FV$222))/SUMPRODUCT(('CDF grid 2025'!$C$5:$C$222="LM")*'CDF grid 2025'!$D$5:$D$222)/Assumptions!$B$8,0)</f>
        <v/>
      </c>
      <c r="F219" s="15">
        <f>IFERROR(SUMPRODUCT(('CDF grid 2025'!$C$5:$C$222="UM")*'CDF grid 2025'!$D$5:$D$222*('CDF grid 2025'!FW$5:FW$222-'CDF grid 2025'!FV$5:FV$222))/SUMPRODUCT(('CDF grid 2025'!$C$5:$C$222="UM")*'CDF grid 2025'!$D$5:$D$222)/Assumptions!$B$8,0)</f>
        <v/>
      </c>
      <c r="G219" s="15">
        <f>IFERROR(SUMPRODUCT(('CDF grid 2025'!$C$5:$C$222="H")*'CDF grid 2025'!$D$5:$D$222*('CDF grid 2025'!FW$5:FW$222-'CDF grid 2025'!FV$5:FV$222))/SUMPRODUCT(('CDF grid 2025'!$C$5:$C$222="H")*'CDF grid 2025'!$D$5:$D$222)/Assumptions!$B$8,0)</f>
        <v/>
      </c>
      <c r="I219" s="15">
        <f>SUMPRODUCT($AC$5:$AC$85,D179:D259)</f>
        <v/>
      </c>
      <c r="J219" s="15">
        <f>SUMPRODUCT($AC$5:$AC$85,E179:E259)</f>
        <v/>
      </c>
      <c r="K219" s="15">
        <f>SUMPRODUCT($AC$5:$AC$85,F179:F259)</f>
        <v/>
      </c>
      <c r="L219" s="15">
        <f>SUMPRODUCT($AC$5:$AC$85,G179:G259)</f>
        <v/>
      </c>
      <c r="M219" s="15">
        <f>MAX(I219:L219)</f>
        <v/>
      </c>
      <c r="N219" s="5">
        <f>IF(M219&gt;Assumptions!$B$5,MATCH(M219,I219:L219,0),0)</f>
        <v/>
      </c>
      <c r="O219">
        <f>(A219&gt;=$B$288)*(N219&gt;=2)</f>
        <v/>
      </c>
      <c r="P219">
        <f>(A219&gt;=$C$288)*(N219&gt;=3)</f>
        <v/>
      </c>
      <c r="Q219">
        <f>(A219&gt;=$D$288)*(N219&gt;=4)</f>
        <v/>
      </c>
    </row>
    <row r="220">
      <c r="A220" s="5" t="n">
        <v>175</v>
      </c>
      <c r="B220" s="14">
        <f>('CDF grid 2025'!FW$4+'CDF grid 2025'!FX$4)/2</f>
        <v/>
      </c>
      <c r="C220" s="8">
        <f>EXP(B220)</f>
        <v/>
      </c>
      <c r="D220" s="15">
        <f>IFERROR(SUMPRODUCT(('CDF grid 2025'!$C$5:$C$222="L")*'CDF grid 2025'!$D$5:$D$222*('CDF grid 2025'!FX$5:FX$222-'CDF grid 2025'!FW$5:FW$222))/SUMPRODUCT(('CDF grid 2025'!$C$5:$C$222="L")*'CDF grid 2025'!$D$5:$D$222)/Assumptions!$B$8,0)</f>
        <v/>
      </c>
      <c r="E220" s="15">
        <f>IFERROR(SUMPRODUCT(('CDF grid 2025'!$C$5:$C$222="LM")*'CDF grid 2025'!$D$5:$D$222*('CDF grid 2025'!FX$5:FX$222-'CDF grid 2025'!FW$5:FW$222))/SUMPRODUCT(('CDF grid 2025'!$C$5:$C$222="LM")*'CDF grid 2025'!$D$5:$D$222)/Assumptions!$B$8,0)</f>
        <v/>
      </c>
      <c r="F220" s="15">
        <f>IFERROR(SUMPRODUCT(('CDF grid 2025'!$C$5:$C$222="UM")*'CDF grid 2025'!$D$5:$D$222*('CDF grid 2025'!FX$5:FX$222-'CDF grid 2025'!FW$5:FW$222))/SUMPRODUCT(('CDF grid 2025'!$C$5:$C$222="UM")*'CDF grid 2025'!$D$5:$D$222)/Assumptions!$B$8,0)</f>
        <v/>
      </c>
      <c r="G220" s="15">
        <f>IFERROR(SUMPRODUCT(('CDF grid 2025'!$C$5:$C$222="H")*'CDF grid 2025'!$D$5:$D$222*('CDF grid 2025'!FX$5:FX$222-'CDF grid 2025'!FW$5:FW$222))/SUMPRODUCT(('CDF grid 2025'!$C$5:$C$222="H")*'CDF grid 2025'!$D$5:$D$222)/Assumptions!$B$8,0)</f>
        <v/>
      </c>
      <c r="I220" s="15">
        <f>SUMPRODUCT($AC$5:$AC$85,D180:D260)</f>
        <v/>
      </c>
      <c r="J220" s="15">
        <f>SUMPRODUCT($AC$5:$AC$85,E180:E260)</f>
        <v/>
      </c>
      <c r="K220" s="15">
        <f>SUMPRODUCT($AC$5:$AC$85,F180:F260)</f>
        <v/>
      </c>
      <c r="L220" s="15">
        <f>SUMPRODUCT($AC$5:$AC$85,G180:G260)</f>
        <v/>
      </c>
      <c r="M220" s="15">
        <f>MAX(I220:L220)</f>
        <v/>
      </c>
      <c r="N220" s="5">
        <f>IF(M220&gt;Assumptions!$B$5,MATCH(M220,I220:L220,0),0)</f>
        <v/>
      </c>
      <c r="O220">
        <f>(A220&gt;=$B$288)*(N220&gt;=2)</f>
        <v/>
      </c>
      <c r="P220">
        <f>(A220&gt;=$C$288)*(N220&gt;=3)</f>
        <v/>
      </c>
      <c r="Q220">
        <f>(A220&gt;=$D$288)*(N220&gt;=4)</f>
        <v/>
      </c>
    </row>
    <row r="221">
      <c r="A221" s="5" t="n">
        <v>176</v>
      </c>
      <c r="B221" s="14">
        <f>('CDF grid 2025'!FX$4+'CDF grid 2025'!FY$4)/2</f>
        <v/>
      </c>
      <c r="C221" s="8">
        <f>EXP(B221)</f>
        <v/>
      </c>
      <c r="D221" s="15">
        <f>IFERROR(SUMPRODUCT(('CDF grid 2025'!$C$5:$C$222="L")*'CDF grid 2025'!$D$5:$D$222*('CDF grid 2025'!FY$5:FY$222-'CDF grid 2025'!FX$5:FX$222))/SUMPRODUCT(('CDF grid 2025'!$C$5:$C$222="L")*'CDF grid 2025'!$D$5:$D$222)/Assumptions!$B$8,0)</f>
        <v/>
      </c>
      <c r="E221" s="15">
        <f>IFERROR(SUMPRODUCT(('CDF grid 2025'!$C$5:$C$222="LM")*'CDF grid 2025'!$D$5:$D$222*('CDF grid 2025'!FY$5:FY$222-'CDF grid 2025'!FX$5:FX$222))/SUMPRODUCT(('CDF grid 2025'!$C$5:$C$222="LM")*'CDF grid 2025'!$D$5:$D$222)/Assumptions!$B$8,0)</f>
        <v/>
      </c>
      <c r="F221" s="15">
        <f>IFERROR(SUMPRODUCT(('CDF grid 2025'!$C$5:$C$222="UM")*'CDF grid 2025'!$D$5:$D$222*('CDF grid 2025'!FY$5:FY$222-'CDF grid 2025'!FX$5:FX$222))/SUMPRODUCT(('CDF grid 2025'!$C$5:$C$222="UM")*'CDF grid 2025'!$D$5:$D$222)/Assumptions!$B$8,0)</f>
        <v/>
      </c>
      <c r="G221" s="15">
        <f>IFERROR(SUMPRODUCT(('CDF grid 2025'!$C$5:$C$222="H")*'CDF grid 2025'!$D$5:$D$222*('CDF grid 2025'!FY$5:FY$222-'CDF grid 2025'!FX$5:FX$222))/SUMPRODUCT(('CDF grid 2025'!$C$5:$C$222="H")*'CDF grid 2025'!$D$5:$D$222)/Assumptions!$B$8,0)</f>
        <v/>
      </c>
      <c r="I221" s="15">
        <f>SUMPRODUCT($AC$5:$AC$85,D181:D261)</f>
        <v/>
      </c>
      <c r="J221" s="15">
        <f>SUMPRODUCT($AC$5:$AC$85,E181:E261)</f>
        <v/>
      </c>
      <c r="K221" s="15">
        <f>SUMPRODUCT($AC$5:$AC$85,F181:F261)</f>
        <v/>
      </c>
      <c r="L221" s="15">
        <f>SUMPRODUCT($AC$5:$AC$85,G181:G261)</f>
        <v/>
      </c>
      <c r="M221" s="15">
        <f>MAX(I221:L221)</f>
        <v/>
      </c>
      <c r="N221" s="5">
        <f>IF(M221&gt;Assumptions!$B$5,MATCH(M221,I221:L221,0),0)</f>
        <v/>
      </c>
      <c r="O221">
        <f>(A221&gt;=$B$288)*(N221&gt;=2)</f>
        <v/>
      </c>
      <c r="P221">
        <f>(A221&gt;=$C$288)*(N221&gt;=3)</f>
        <v/>
      </c>
      <c r="Q221">
        <f>(A221&gt;=$D$288)*(N221&gt;=4)</f>
        <v/>
      </c>
    </row>
    <row r="222">
      <c r="A222" s="5" t="n">
        <v>177</v>
      </c>
      <c r="B222" s="14">
        <f>('CDF grid 2025'!FY$4+'CDF grid 2025'!FZ$4)/2</f>
        <v/>
      </c>
      <c r="C222" s="8">
        <f>EXP(B222)</f>
        <v/>
      </c>
      <c r="D222" s="15">
        <f>IFERROR(SUMPRODUCT(('CDF grid 2025'!$C$5:$C$222="L")*'CDF grid 2025'!$D$5:$D$222*('CDF grid 2025'!FZ$5:FZ$222-'CDF grid 2025'!FY$5:FY$222))/SUMPRODUCT(('CDF grid 2025'!$C$5:$C$222="L")*'CDF grid 2025'!$D$5:$D$222)/Assumptions!$B$8,0)</f>
        <v/>
      </c>
      <c r="E222" s="15">
        <f>IFERROR(SUMPRODUCT(('CDF grid 2025'!$C$5:$C$222="LM")*'CDF grid 2025'!$D$5:$D$222*('CDF grid 2025'!FZ$5:FZ$222-'CDF grid 2025'!FY$5:FY$222))/SUMPRODUCT(('CDF grid 2025'!$C$5:$C$222="LM")*'CDF grid 2025'!$D$5:$D$222)/Assumptions!$B$8,0)</f>
        <v/>
      </c>
      <c r="F222" s="15">
        <f>IFERROR(SUMPRODUCT(('CDF grid 2025'!$C$5:$C$222="UM")*'CDF grid 2025'!$D$5:$D$222*('CDF grid 2025'!FZ$5:FZ$222-'CDF grid 2025'!FY$5:FY$222))/SUMPRODUCT(('CDF grid 2025'!$C$5:$C$222="UM")*'CDF grid 2025'!$D$5:$D$222)/Assumptions!$B$8,0)</f>
        <v/>
      </c>
      <c r="G222" s="15">
        <f>IFERROR(SUMPRODUCT(('CDF grid 2025'!$C$5:$C$222="H")*'CDF grid 2025'!$D$5:$D$222*('CDF grid 2025'!FZ$5:FZ$222-'CDF grid 2025'!FY$5:FY$222))/SUMPRODUCT(('CDF grid 2025'!$C$5:$C$222="H")*'CDF grid 2025'!$D$5:$D$222)/Assumptions!$B$8,0)</f>
        <v/>
      </c>
      <c r="I222" s="15">
        <f>SUMPRODUCT($AC$5:$AC$85,D182:D262)</f>
        <v/>
      </c>
      <c r="J222" s="15">
        <f>SUMPRODUCT($AC$5:$AC$85,E182:E262)</f>
        <v/>
      </c>
      <c r="K222" s="15">
        <f>SUMPRODUCT($AC$5:$AC$85,F182:F262)</f>
        <v/>
      </c>
      <c r="L222" s="15">
        <f>SUMPRODUCT($AC$5:$AC$85,G182:G262)</f>
        <v/>
      </c>
      <c r="M222" s="15">
        <f>MAX(I222:L222)</f>
        <v/>
      </c>
      <c r="N222" s="5">
        <f>IF(M222&gt;Assumptions!$B$5,MATCH(M222,I222:L222,0),0)</f>
        <v/>
      </c>
      <c r="O222">
        <f>(A222&gt;=$B$288)*(N222&gt;=2)</f>
        <v/>
      </c>
      <c r="P222">
        <f>(A222&gt;=$C$288)*(N222&gt;=3)</f>
        <v/>
      </c>
      <c r="Q222">
        <f>(A222&gt;=$D$288)*(N222&gt;=4)</f>
        <v/>
      </c>
    </row>
    <row r="223">
      <c r="A223" s="5" t="n">
        <v>178</v>
      </c>
      <c r="B223" s="14">
        <f>('CDF grid 2025'!FZ$4+'CDF grid 2025'!GA$4)/2</f>
        <v/>
      </c>
      <c r="C223" s="8">
        <f>EXP(B223)</f>
        <v/>
      </c>
      <c r="D223" s="15">
        <f>IFERROR(SUMPRODUCT(('CDF grid 2025'!$C$5:$C$222="L")*'CDF grid 2025'!$D$5:$D$222*('CDF grid 2025'!GA$5:GA$222-'CDF grid 2025'!FZ$5:FZ$222))/SUMPRODUCT(('CDF grid 2025'!$C$5:$C$222="L")*'CDF grid 2025'!$D$5:$D$222)/Assumptions!$B$8,0)</f>
        <v/>
      </c>
      <c r="E223" s="15">
        <f>IFERROR(SUMPRODUCT(('CDF grid 2025'!$C$5:$C$222="LM")*'CDF grid 2025'!$D$5:$D$222*('CDF grid 2025'!GA$5:GA$222-'CDF grid 2025'!FZ$5:FZ$222))/SUMPRODUCT(('CDF grid 2025'!$C$5:$C$222="LM")*'CDF grid 2025'!$D$5:$D$222)/Assumptions!$B$8,0)</f>
        <v/>
      </c>
      <c r="F223" s="15">
        <f>IFERROR(SUMPRODUCT(('CDF grid 2025'!$C$5:$C$222="UM")*'CDF grid 2025'!$D$5:$D$222*('CDF grid 2025'!GA$5:GA$222-'CDF grid 2025'!FZ$5:FZ$222))/SUMPRODUCT(('CDF grid 2025'!$C$5:$C$222="UM")*'CDF grid 2025'!$D$5:$D$222)/Assumptions!$B$8,0)</f>
        <v/>
      </c>
      <c r="G223" s="15">
        <f>IFERROR(SUMPRODUCT(('CDF grid 2025'!$C$5:$C$222="H")*'CDF grid 2025'!$D$5:$D$222*('CDF grid 2025'!GA$5:GA$222-'CDF grid 2025'!FZ$5:FZ$222))/SUMPRODUCT(('CDF grid 2025'!$C$5:$C$222="H")*'CDF grid 2025'!$D$5:$D$222)/Assumptions!$B$8,0)</f>
        <v/>
      </c>
      <c r="I223" s="15">
        <f>SUMPRODUCT($AC$5:$AC$85,D183:D263)</f>
        <v/>
      </c>
      <c r="J223" s="15">
        <f>SUMPRODUCT($AC$5:$AC$85,E183:E263)</f>
        <v/>
      </c>
      <c r="K223" s="15">
        <f>SUMPRODUCT($AC$5:$AC$85,F183:F263)</f>
        <v/>
      </c>
      <c r="L223" s="15">
        <f>SUMPRODUCT($AC$5:$AC$85,G183:G263)</f>
        <v/>
      </c>
      <c r="M223" s="15">
        <f>MAX(I223:L223)</f>
        <v/>
      </c>
      <c r="N223" s="5">
        <f>IF(M223&gt;Assumptions!$B$5,MATCH(M223,I223:L223,0),0)</f>
        <v/>
      </c>
      <c r="O223">
        <f>(A223&gt;=$B$288)*(N223&gt;=2)</f>
        <v/>
      </c>
      <c r="P223">
        <f>(A223&gt;=$C$288)*(N223&gt;=3)</f>
        <v/>
      </c>
      <c r="Q223">
        <f>(A223&gt;=$D$288)*(N223&gt;=4)</f>
        <v/>
      </c>
    </row>
    <row r="224">
      <c r="A224" s="5" t="n">
        <v>179</v>
      </c>
      <c r="B224" s="14">
        <f>('CDF grid 2025'!GA$4+'CDF grid 2025'!GB$4)/2</f>
        <v/>
      </c>
      <c r="C224" s="8">
        <f>EXP(B224)</f>
        <v/>
      </c>
      <c r="D224" s="15">
        <f>IFERROR(SUMPRODUCT(('CDF grid 2025'!$C$5:$C$222="L")*'CDF grid 2025'!$D$5:$D$222*('CDF grid 2025'!GB$5:GB$222-'CDF grid 2025'!GA$5:GA$222))/SUMPRODUCT(('CDF grid 2025'!$C$5:$C$222="L")*'CDF grid 2025'!$D$5:$D$222)/Assumptions!$B$8,0)</f>
        <v/>
      </c>
      <c r="E224" s="15">
        <f>IFERROR(SUMPRODUCT(('CDF grid 2025'!$C$5:$C$222="LM")*'CDF grid 2025'!$D$5:$D$222*('CDF grid 2025'!GB$5:GB$222-'CDF grid 2025'!GA$5:GA$222))/SUMPRODUCT(('CDF grid 2025'!$C$5:$C$222="LM")*'CDF grid 2025'!$D$5:$D$222)/Assumptions!$B$8,0)</f>
        <v/>
      </c>
      <c r="F224" s="15">
        <f>IFERROR(SUMPRODUCT(('CDF grid 2025'!$C$5:$C$222="UM")*'CDF grid 2025'!$D$5:$D$222*('CDF grid 2025'!GB$5:GB$222-'CDF grid 2025'!GA$5:GA$222))/SUMPRODUCT(('CDF grid 2025'!$C$5:$C$222="UM")*'CDF grid 2025'!$D$5:$D$222)/Assumptions!$B$8,0)</f>
        <v/>
      </c>
      <c r="G224" s="15">
        <f>IFERROR(SUMPRODUCT(('CDF grid 2025'!$C$5:$C$222="H")*'CDF grid 2025'!$D$5:$D$222*('CDF grid 2025'!GB$5:GB$222-'CDF grid 2025'!GA$5:GA$222))/SUMPRODUCT(('CDF grid 2025'!$C$5:$C$222="H")*'CDF grid 2025'!$D$5:$D$222)/Assumptions!$B$8,0)</f>
        <v/>
      </c>
      <c r="I224" s="15">
        <f>SUMPRODUCT($AC$5:$AC$85,D184:D264)</f>
        <v/>
      </c>
      <c r="J224" s="15">
        <f>SUMPRODUCT($AC$5:$AC$85,E184:E264)</f>
        <v/>
      </c>
      <c r="K224" s="15">
        <f>SUMPRODUCT($AC$5:$AC$85,F184:F264)</f>
        <v/>
      </c>
      <c r="L224" s="15">
        <f>SUMPRODUCT($AC$5:$AC$85,G184:G264)</f>
        <v/>
      </c>
      <c r="M224" s="15">
        <f>MAX(I224:L224)</f>
        <v/>
      </c>
      <c r="N224" s="5">
        <f>IF(M224&gt;Assumptions!$B$5,MATCH(M224,I224:L224,0),0)</f>
        <v/>
      </c>
      <c r="O224">
        <f>(A224&gt;=$B$288)*(N224&gt;=2)</f>
        <v/>
      </c>
      <c r="P224">
        <f>(A224&gt;=$C$288)*(N224&gt;=3)</f>
        <v/>
      </c>
      <c r="Q224">
        <f>(A224&gt;=$D$288)*(N224&gt;=4)</f>
        <v/>
      </c>
    </row>
    <row r="225">
      <c r="A225" s="5" t="n">
        <v>180</v>
      </c>
      <c r="B225" s="14">
        <f>('CDF grid 2025'!GB$4+'CDF grid 2025'!GC$4)/2</f>
        <v/>
      </c>
      <c r="C225" s="8">
        <f>EXP(B225)</f>
        <v/>
      </c>
      <c r="D225" s="15">
        <f>IFERROR(SUMPRODUCT(('CDF grid 2025'!$C$5:$C$222="L")*'CDF grid 2025'!$D$5:$D$222*('CDF grid 2025'!GC$5:GC$222-'CDF grid 2025'!GB$5:GB$222))/SUMPRODUCT(('CDF grid 2025'!$C$5:$C$222="L")*'CDF grid 2025'!$D$5:$D$222)/Assumptions!$B$8,0)</f>
        <v/>
      </c>
      <c r="E225" s="15">
        <f>IFERROR(SUMPRODUCT(('CDF grid 2025'!$C$5:$C$222="LM")*'CDF grid 2025'!$D$5:$D$222*('CDF grid 2025'!GC$5:GC$222-'CDF grid 2025'!GB$5:GB$222))/SUMPRODUCT(('CDF grid 2025'!$C$5:$C$222="LM")*'CDF grid 2025'!$D$5:$D$222)/Assumptions!$B$8,0)</f>
        <v/>
      </c>
      <c r="F225" s="15">
        <f>IFERROR(SUMPRODUCT(('CDF grid 2025'!$C$5:$C$222="UM")*'CDF grid 2025'!$D$5:$D$222*('CDF grid 2025'!GC$5:GC$222-'CDF grid 2025'!GB$5:GB$222))/SUMPRODUCT(('CDF grid 2025'!$C$5:$C$222="UM")*'CDF grid 2025'!$D$5:$D$222)/Assumptions!$B$8,0)</f>
        <v/>
      </c>
      <c r="G225" s="15">
        <f>IFERROR(SUMPRODUCT(('CDF grid 2025'!$C$5:$C$222="H")*'CDF grid 2025'!$D$5:$D$222*('CDF grid 2025'!GC$5:GC$222-'CDF grid 2025'!GB$5:GB$222))/SUMPRODUCT(('CDF grid 2025'!$C$5:$C$222="H")*'CDF grid 2025'!$D$5:$D$222)/Assumptions!$B$8,0)</f>
        <v/>
      </c>
      <c r="I225" s="15">
        <f>SUMPRODUCT($AC$5:$AC$85,D185:D265)</f>
        <v/>
      </c>
      <c r="J225" s="15">
        <f>SUMPRODUCT($AC$5:$AC$85,E185:E265)</f>
        <v/>
      </c>
      <c r="K225" s="15">
        <f>SUMPRODUCT($AC$5:$AC$85,F185:F265)</f>
        <v/>
      </c>
      <c r="L225" s="15">
        <f>SUMPRODUCT($AC$5:$AC$85,G185:G265)</f>
        <v/>
      </c>
      <c r="M225" s="15">
        <f>MAX(I225:L225)</f>
        <v/>
      </c>
      <c r="N225" s="5">
        <f>IF(M225&gt;Assumptions!$B$5,MATCH(M225,I225:L225,0),0)</f>
        <v/>
      </c>
      <c r="O225">
        <f>(A225&gt;=$B$288)*(N225&gt;=2)</f>
        <v/>
      </c>
      <c r="P225">
        <f>(A225&gt;=$C$288)*(N225&gt;=3)</f>
        <v/>
      </c>
      <c r="Q225">
        <f>(A225&gt;=$D$288)*(N225&gt;=4)</f>
        <v/>
      </c>
    </row>
    <row r="226">
      <c r="A226" s="5" t="n">
        <v>181</v>
      </c>
      <c r="B226" s="14">
        <f>('CDF grid 2025'!GC$4+'CDF grid 2025'!GD$4)/2</f>
        <v/>
      </c>
      <c r="C226" s="8">
        <f>EXP(B226)</f>
        <v/>
      </c>
      <c r="D226" s="15">
        <f>IFERROR(SUMPRODUCT(('CDF grid 2025'!$C$5:$C$222="L")*'CDF grid 2025'!$D$5:$D$222*('CDF grid 2025'!GD$5:GD$222-'CDF grid 2025'!GC$5:GC$222))/SUMPRODUCT(('CDF grid 2025'!$C$5:$C$222="L")*'CDF grid 2025'!$D$5:$D$222)/Assumptions!$B$8,0)</f>
        <v/>
      </c>
      <c r="E226" s="15">
        <f>IFERROR(SUMPRODUCT(('CDF grid 2025'!$C$5:$C$222="LM")*'CDF grid 2025'!$D$5:$D$222*('CDF grid 2025'!GD$5:GD$222-'CDF grid 2025'!GC$5:GC$222))/SUMPRODUCT(('CDF grid 2025'!$C$5:$C$222="LM")*'CDF grid 2025'!$D$5:$D$222)/Assumptions!$B$8,0)</f>
        <v/>
      </c>
      <c r="F226" s="15">
        <f>IFERROR(SUMPRODUCT(('CDF grid 2025'!$C$5:$C$222="UM")*'CDF grid 2025'!$D$5:$D$222*('CDF grid 2025'!GD$5:GD$222-'CDF grid 2025'!GC$5:GC$222))/SUMPRODUCT(('CDF grid 2025'!$C$5:$C$222="UM")*'CDF grid 2025'!$D$5:$D$222)/Assumptions!$B$8,0)</f>
        <v/>
      </c>
      <c r="G226" s="15">
        <f>IFERROR(SUMPRODUCT(('CDF grid 2025'!$C$5:$C$222="H")*'CDF grid 2025'!$D$5:$D$222*('CDF grid 2025'!GD$5:GD$222-'CDF grid 2025'!GC$5:GC$222))/SUMPRODUCT(('CDF grid 2025'!$C$5:$C$222="H")*'CDF grid 2025'!$D$5:$D$222)/Assumptions!$B$8,0)</f>
        <v/>
      </c>
      <c r="I226" s="15">
        <f>SUMPRODUCT($AC$5:$AC$85,D186:D266)</f>
        <v/>
      </c>
      <c r="J226" s="15">
        <f>SUMPRODUCT($AC$5:$AC$85,E186:E266)</f>
        <v/>
      </c>
      <c r="K226" s="15">
        <f>SUMPRODUCT($AC$5:$AC$85,F186:F266)</f>
        <v/>
      </c>
      <c r="L226" s="15">
        <f>SUMPRODUCT($AC$5:$AC$85,G186:G266)</f>
        <v/>
      </c>
      <c r="M226" s="15">
        <f>MAX(I226:L226)</f>
        <v/>
      </c>
      <c r="N226" s="5">
        <f>IF(M226&gt;Assumptions!$B$5,MATCH(M226,I226:L226,0),0)</f>
        <v/>
      </c>
      <c r="O226">
        <f>(A226&gt;=$B$288)*(N226&gt;=2)</f>
        <v/>
      </c>
      <c r="P226">
        <f>(A226&gt;=$C$288)*(N226&gt;=3)</f>
        <v/>
      </c>
      <c r="Q226">
        <f>(A226&gt;=$D$288)*(N226&gt;=4)</f>
        <v/>
      </c>
    </row>
    <row r="227">
      <c r="A227" s="5" t="n">
        <v>182</v>
      </c>
      <c r="B227" s="14">
        <f>('CDF grid 2025'!GD$4+'CDF grid 2025'!GE$4)/2</f>
        <v/>
      </c>
      <c r="C227" s="8">
        <f>EXP(B227)</f>
        <v/>
      </c>
      <c r="D227" s="15">
        <f>IFERROR(SUMPRODUCT(('CDF grid 2025'!$C$5:$C$222="L")*'CDF grid 2025'!$D$5:$D$222*('CDF grid 2025'!GE$5:GE$222-'CDF grid 2025'!GD$5:GD$222))/SUMPRODUCT(('CDF grid 2025'!$C$5:$C$222="L")*'CDF grid 2025'!$D$5:$D$222)/Assumptions!$B$8,0)</f>
        <v/>
      </c>
      <c r="E227" s="15">
        <f>IFERROR(SUMPRODUCT(('CDF grid 2025'!$C$5:$C$222="LM")*'CDF grid 2025'!$D$5:$D$222*('CDF grid 2025'!GE$5:GE$222-'CDF grid 2025'!GD$5:GD$222))/SUMPRODUCT(('CDF grid 2025'!$C$5:$C$222="LM")*'CDF grid 2025'!$D$5:$D$222)/Assumptions!$B$8,0)</f>
        <v/>
      </c>
      <c r="F227" s="15">
        <f>IFERROR(SUMPRODUCT(('CDF grid 2025'!$C$5:$C$222="UM")*'CDF grid 2025'!$D$5:$D$222*('CDF grid 2025'!GE$5:GE$222-'CDF grid 2025'!GD$5:GD$222))/SUMPRODUCT(('CDF grid 2025'!$C$5:$C$222="UM")*'CDF grid 2025'!$D$5:$D$222)/Assumptions!$B$8,0)</f>
        <v/>
      </c>
      <c r="G227" s="15">
        <f>IFERROR(SUMPRODUCT(('CDF grid 2025'!$C$5:$C$222="H")*'CDF grid 2025'!$D$5:$D$222*('CDF grid 2025'!GE$5:GE$222-'CDF grid 2025'!GD$5:GD$222))/SUMPRODUCT(('CDF grid 2025'!$C$5:$C$222="H")*'CDF grid 2025'!$D$5:$D$222)/Assumptions!$B$8,0)</f>
        <v/>
      </c>
      <c r="I227" s="15">
        <f>SUMPRODUCT($AC$5:$AC$85,D187:D267)</f>
        <v/>
      </c>
      <c r="J227" s="15">
        <f>SUMPRODUCT($AC$5:$AC$85,E187:E267)</f>
        <v/>
      </c>
      <c r="K227" s="15">
        <f>SUMPRODUCT($AC$5:$AC$85,F187:F267)</f>
        <v/>
      </c>
      <c r="L227" s="15">
        <f>SUMPRODUCT($AC$5:$AC$85,G187:G267)</f>
        <v/>
      </c>
      <c r="M227" s="15">
        <f>MAX(I227:L227)</f>
        <v/>
      </c>
      <c r="N227" s="5">
        <f>IF(M227&gt;Assumptions!$B$5,MATCH(M227,I227:L227,0),0)</f>
        <v/>
      </c>
      <c r="O227">
        <f>(A227&gt;=$B$288)*(N227&gt;=2)</f>
        <v/>
      </c>
      <c r="P227">
        <f>(A227&gt;=$C$288)*(N227&gt;=3)</f>
        <v/>
      </c>
      <c r="Q227">
        <f>(A227&gt;=$D$288)*(N227&gt;=4)</f>
        <v/>
      </c>
    </row>
    <row r="228">
      <c r="A228" s="5" t="n">
        <v>183</v>
      </c>
      <c r="B228" s="14">
        <f>('CDF grid 2025'!GE$4+'CDF grid 2025'!GF$4)/2</f>
        <v/>
      </c>
      <c r="C228" s="8">
        <f>EXP(B228)</f>
        <v/>
      </c>
      <c r="D228" s="15">
        <f>IFERROR(SUMPRODUCT(('CDF grid 2025'!$C$5:$C$222="L")*'CDF grid 2025'!$D$5:$D$222*('CDF grid 2025'!GF$5:GF$222-'CDF grid 2025'!GE$5:GE$222))/SUMPRODUCT(('CDF grid 2025'!$C$5:$C$222="L")*'CDF grid 2025'!$D$5:$D$222)/Assumptions!$B$8,0)</f>
        <v/>
      </c>
      <c r="E228" s="15">
        <f>IFERROR(SUMPRODUCT(('CDF grid 2025'!$C$5:$C$222="LM")*'CDF grid 2025'!$D$5:$D$222*('CDF grid 2025'!GF$5:GF$222-'CDF grid 2025'!GE$5:GE$222))/SUMPRODUCT(('CDF grid 2025'!$C$5:$C$222="LM")*'CDF grid 2025'!$D$5:$D$222)/Assumptions!$B$8,0)</f>
        <v/>
      </c>
      <c r="F228" s="15">
        <f>IFERROR(SUMPRODUCT(('CDF grid 2025'!$C$5:$C$222="UM")*'CDF grid 2025'!$D$5:$D$222*('CDF grid 2025'!GF$5:GF$222-'CDF grid 2025'!GE$5:GE$222))/SUMPRODUCT(('CDF grid 2025'!$C$5:$C$222="UM")*'CDF grid 2025'!$D$5:$D$222)/Assumptions!$B$8,0)</f>
        <v/>
      </c>
      <c r="G228" s="15">
        <f>IFERROR(SUMPRODUCT(('CDF grid 2025'!$C$5:$C$222="H")*'CDF grid 2025'!$D$5:$D$222*('CDF grid 2025'!GF$5:GF$222-'CDF grid 2025'!GE$5:GE$222))/SUMPRODUCT(('CDF grid 2025'!$C$5:$C$222="H")*'CDF grid 2025'!$D$5:$D$222)/Assumptions!$B$8,0)</f>
        <v/>
      </c>
      <c r="I228" s="15">
        <f>SUMPRODUCT($AC$5:$AC$85,D188:D268)</f>
        <v/>
      </c>
      <c r="J228" s="15">
        <f>SUMPRODUCT($AC$5:$AC$85,E188:E268)</f>
        <v/>
      </c>
      <c r="K228" s="15">
        <f>SUMPRODUCT($AC$5:$AC$85,F188:F268)</f>
        <v/>
      </c>
      <c r="L228" s="15">
        <f>SUMPRODUCT($AC$5:$AC$85,G188:G268)</f>
        <v/>
      </c>
      <c r="M228" s="15">
        <f>MAX(I228:L228)</f>
        <v/>
      </c>
      <c r="N228" s="5">
        <f>IF(M228&gt;Assumptions!$B$5,MATCH(M228,I228:L228,0),0)</f>
        <v/>
      </c>
      <c r="O228">
        <f>(A228&gt;=$B$288)*(N228&gt;=2)</f>
        <v/>
      </c>
      <c r="P228">
        <f>(A228&gt;=$C$288)*(N228&gt;=3)</f>
        <v/>
      </c>
      <c r="Q228">
        <f>(A228&gt;=$D$288)*(N228&gt;=4)</f>
        <v/>
      </c>
    </row>
    <row r="229">
      <c r="A229" s="5" t="n">
        <v>184</v>
      </c>
      <c r="B229" s="14">
        <f>('CDF grid 2025'!GF$4+'CDF grid 2025'!GG$4)/2</f>
        <v/>
      </c>
      <c r="C229" s="8">
        <f>EXP(B229)</f>
        <v/>
      </c>
      <c r="D229" s="15">
        <f>IFERROR(SUMPRODUCT(('CDF grid 2025'!$C$5:$C$222="L")*'CDF grid 2025'!$D$5:$D$222*('CDF grid 2025'!GG$5:GG$222-'CDF grid 2025'!GF$5:GF$222))/SUMPRODUCT(('CDF grid 2025'!$C$5:$C$222="L")*'CDF grid 2025'!$D$5:$D$222)/Assumptions!$B$8,0)</f>
        <v/>
      </c>
      <c r="E229" s="15">
        <f>IFERROR(SUMPRODUCT(('CDF grid 2025'!$C$5:$C$222="LM")*'CDF grid 2025'!$D$5:$D$222*('CDF grid 2025'!GG$5:GG$222-'CDF grid 2025'!GF$5:GF$222))/SUMPRODUCT(('CDF grid 2025'!$C$5:$C$222="LM")*'CDF grid 2025'!$D$5:$D$222)/Assumptions!$B$8,0)</f>
        <v/>
      </c>
      <c r="F229" s="15">
        <f>IFERROR(SUMPRODUCT(('CDF grid 2025'!$C$5:$C$222="UM")*'CDF grid 2025'!$D$5:$D$222*('CDF grid 2025'!GG$5:GG$222-'CDF grid 2025'!GF$5:GF$222))/SUMPRODUCT(('CDF grid 2025'!$C$5:$C$222="UM")*'CDF grid 2025'!$D$5:$D$222)/Assumptions!$B$8,0)</f>
        <v/>
      </c>
      <c r="G229" s="15">
        <f>IFERROR(SUMPRODUCT(('CDF grid 2025'!$C$5:$C$222="H")*'CDF grid 2025'!$D$5:$D$222*('CDF grid 2025'!GG$5:GG$222-'CDF grid 2025'!GF$5:GF$222))/SUMPRODUCT(('CDF grid 2025'!$C$5:$C$222="H")*'CDF grid 2025'!$D$5:$D$222)/Assumptions!$B$8,0)</f>
        <v/>
      </c>
      <c r="I229" s="15">
        <f>SUMPRODUCT($AC$5:$AC$85,D189:D269)</f>
        <v/>
      </c>
      <c r="J229" s="15">
        <f>SUMPRODUCT($AC$5:$AC$85,E189:E269)</f>
        <v/>
      </c>
      <c r="K229" s="15">
        <f>SUMPRODUCT($AC$5:$AC$85,F189:F269)</f>
        <v/>
      </c>
      <c r="L229" s="15">
        <f>SUMPRODUCT($AC$5:$AC$85,G189:G269)</f>
        <v/>
      </c>
      <c r="M229" s="15">
        <f>MAX(I229:L229)</f>
        <v/>
      </c>
      <c r="N229" s="5">
        <f>IF(M229&gt;Assumptions!$B$5,MATCH(M229,I229:L229,0),0)</f>
        <v/>
      </c>
      <c r="O229">
        <f>(A229&gt;=$B$288)*(N229&gt;=2)</f>
        <v/>
      </c>
      <c r="P229">
        <f>(A229&gt;=$C$288)*(N229&gt;=3)</f>
        <v/>
      </c>
      <c r="Q229">
        <f>(A229&gt;=$D$288)*(N229&gt;=4)</f>
        <v/>
      </c>
    </row>
    <row r="230">
      <c r="A230" s="5" t="n">
        <v>185</v>
      </c>
      <c r="B230" s="14">
        <f>('CDF grid 2025'!GG$4+'CDF grid 2025'!GH$4)/2</f>
        <v/>
      </c>
      <c r="C230" s="8">
        <f>EXP(B230)</f>
        <v/>
      </c>
      <c r="D230" s="15">
        <f>IFERROR(SUMPRODUCT(('CDF grid 2025'!$C$5:$C$222="L")*'CDF grid 2025'!$D$5:$D$222*('CDF grid 2025'!GH$5:GH$222-'CDF grid 2025'!GG$5:GG$222))/SUMPRODUCT(('CDF grid 2025'!$C$5:$C$222="L")*'CDF grid 2025'!$D$5:$D$222)/Assumptions!$B$8,0)</f>
        <v/>
      </c>
      <c r="E230" s="15">
        <f>IFERROR(SUMPRODUCT(('CDF grid 2025'!$C$5:$C$222="LM")*'CDF grid 2025'!$D$5:$D$222*('CDF grid 2025'!GH$5:GH$222-'CDF grid 2025'!GG$5:GG$222))/SUMPRODUCT(('CDF grid 2025'!$C$5:$C$222="LM")*'CDF grid 2025'!$D$5:$D$222)/Assumptions!$B$8,0)</f>
        <v/>
      </c>
      <c r="F230" s="15">
        <f>IFERROR(SUMPRODUCT(('CDF grid 2025'!$C$5:$C$222="UM")*'CDF grid 2025'!$D$5:$D$222*('CDF grid 2025'!GH$5:GH$222-'CDF grid 2025'!GG$5:GG$222))/SUMPRODUCT(('CDF grid 2025'!$C$5:$C$222="UM")*'CDF grid 2025'!$D$5:$D$222)/Assumptions!$B$8,0)</f>
        <v/>
      </c>
      <c r="G230" s="15">
        <f>IFERROR(SUMPRODUCT(('CDF grid 2025'!$C$5:$C$222="H")*'CDF grid 2025'!$D$5:$D$222*('CDF grid 2025'!GH$5:GH$222-'CDF grid 2025'!GG$5:GG$222))/SUMPRODUCT(('CDF grid 2025'!$C$5:$C$222="H")*'CDF grid 2025'!$D$5:$D$222)/Assumptions!$B$8,0)</f>
        <v/>
      </c>
      <c r="I230" s="15">
        <f>SUMPRODUCT($AC$5:$AC$85,D190:D270)</f>
        <v/>
      </c>
      <c r="J230" s="15">
        <f>SUMPRODUCT($AC$5:$AC$85,E190:E270)</f>
        <v/>
      </c>
      <c r="K230" s="15">
        <f>SUMPRODUCT($AC$5:$AC$85,F190:F270)</f>
        <v/>
      </c>
      <c r="L230" s="15">
        <f>SUMPRODUCT($AC$5:$AC$85,G190:G270)</f>
        <v/>
      </c>
      <c r="M230" s="15">
        <f>MAX(I230:L230)</f>
        <v/>
      </c>
      <c r="N230" s="5">
        <f>IF(M230&gt;Assumptions!$B$5,MATCH(M230,I230:L230,0),0)</f>
        <v/>
      </c>
      <c r="O230">
        <f>(A230&gt;=$B$288)*(N230&gt;=2)</f>
        <v/>
      </c>
      <c r="P230">
        <f>(A230&gt;=$C$288)*(N230&gt;=3)</f>
        <v/>
      </c>
      <c r="Q230">
        <f>(A230&gt;=$D$288)*(N230&gt;=4)</f>
        <v/>
      </c>
    </row>
    <row r="231">
      <c r="A231" s="5" t="n">
        <v>186</v>
      </c>
      <c r="B231" s="14">
        <f>('CDF grid 2025'!GH$4+'CDF grid 2025'!GI$4)/2</f>
        <v/>
      </c>
      <c r="C231" s="8">
        <f>EXP(B231)</f>
        <v/>
      </c>
      <c r="D231" s="15">
        <f>IFERROR(SUMPRODUCT(('CDF grid 2025'!$C$5:$C$222="L")*'CDF grid 2025'!$D$5:$D$222*('CDF grid 2025'!GI$5:GI$222-'CDF grid 2025'!GH$5:GH$222))/SUMPRODUCT(('CDF grid 2025'!$C$5:$C$222="L")*'CDF grid 2025'!$D$5:$D$222)/Assumptions!$B$8,0)</f>
        <v/>
      </c>
      <c r="E231" s="15">
        <f>IFERROR(SUMPRODUCT(('CDF grid 2025'!$C$5:$C$222="LM")*'CDF grid 2025'!$D$5:$D$222*('CDF grid 2025'!GI$5:GI$222-'CDF grid 2025'!GH$5:GH$222))/SUMPRODUCT(('CDF grid 2025'!$C$5:$C$222="LM")*'CDF grid 2025'!$D$5:$D$222)/Assumptions!$B$8,0)</f>
        <v/>
      </c>
      <c r="F231" s="15">
        <f>IFERROR(SUMPRODUCT(('CDF grid 2025'!$C$5:$C$222="UM")*'CDF grid 2025'!$D$5:$D$222*('CDF grid 2025'!GI$5:GI$222-'CDF grid 2025'!GH$5:GH$222))/SUMPRODUCT(('CDF grid 2025'!$C$5:$C$222="UM")*'CDF grid 2025'!$D$5:$D$222)/Assumptions!$B$8,0)</f>
        <v/>
      </c>
      <c r="G231" s="15">
        <f>IFERROR(SUMPRODUCT(('CDF grid 2025'!$C$5:$C$222="H")*'CDF grid 2025'!$D$5:$D$222*('CDF grid 2025'!GI$5:GI$222-'CDF grid 2025'!GH$5:GH$222))/SUMPRODUCT(('CDF grid 2025'!$C$5:$C$222="H")*'CDF grid 2025'!$D$5:$D$222)/Assumptions!$B$8,0)</f>
        <v/>
      </c>
      <c r="I231" s="15">
        <f>SUMPRODUCT($AC$5:$AC$85,D191:D271)</f>
        <v/>
      </c>
      <c r="J231" s="15">
        <f>SUMPRODUCT($AC$5:$AC$85,E191:E271)</f>
        <v/>
      </c>
      <c r="K231" s="15">
        <f>SUMPRODUCT($AC$5:$AC$85,F191:F271)</f>
        <v/>
      </c>
      <c r="L231" s="15">
        <f>SUMPRODUCT($AC$5:$AC$85,G191:G271)</f>
        <v/>
      </c>
      <c r="M231" s="15">
        <f>MAX(I231:L231)</f>
        <v/>
      </c>
      <c r="N231" s="5">
        <f>IF(M231&gt;Assumptions!$B$5,MATCH(M231,I231:L231,0),0)</f>
        <v/>
      </c>
      <c r="O231">
        <f>(A231&gt;=$B$288)*(N231&gt;=2)</f>
        <v/>
      </c>
      <c r="P231">
        <f>(A231&gt;=$C$288)*(N231&gt;=3)</f>
        <v/>
      </c>
      <c r="Q231">
        <f>(A231&gt;=$D$288)*(N231&gt;=4)</f>
        <v/>
      </c>
    </row>
    <row r="232">
      <c r="A232" s="5" t="n">
        <v>187</v>
      </c>
      <c r="B232" s="14">
        <f>('CDF grid 2025'!GI$4+'CDF grid 2025'!GJ$4)/2</f>
        <v/>
      </c>
      <c r="C232" s="8">
        <f>EXP(B232)</f>
        <v/>
      </c>
      <c r="D232" s="15">
        <f>IFERROR(SUMPRODUCT(('CDF grid 2025'!$C$5:$C$222="L")*'CDF grid 2025'!$D$5:$D$222*('CDF grid 2025'!GJ$5:GJ$222-'CDF grid 2025'!GI$5:GI$222))/SUMPRODUCT(('CDF grid 2025'!$C$5:$C$222="L")*'CDF grid 2025'!$D$5:$D$222)/Assumptions!$B$8,0)</f>
        <v/>
      </c>
      <c r="E232" s="15">
        <f>IFERROR(SUMPRODUCT(('CDF grid 2025'!$C$5:$C$222="LM")*'CDF grid 2025'!$D$5:$D$222*('CDF grid 2025'!GJ$5:GJ$222-'CDF grid 2025'!GI$5:GI$222))/SUMPRODUCT(('CDF grid 2025'!$C$5:$C$222="LM")*'CDF grid 2025'!$D$5:$D$222)/Assumptions!$B$8,0)</f>
        <v/>
      </c>
      <c r="F232" s="15">
        <f>IFERROR(SUMPRODUCT(('CDF grid 2025'!$C$5:$C$222="UM")*'CDF grid 2025'!$D$5:$D$222*('CDF grid 2025'!GJ$5:GJ$222-'CDF grid 2025'!GI$5:GI$222))/SUMPRODUCT(('CDF grid 2025'!$C$5:$C$222="UM")*'CDF grid 2025'!$D$5:$D$222)/Assumptions!$B$8,0)</f>
        <v/>
      </c>
      <c r="G232" s="15">
        <f>IFERROR(SUMPRODUCT(('CDF grid 2025'!$C$5:$C$222="H")*'CDF grid 2025'!$D$5:$D$222*('CDF grid 2025'!GJ$5:GJ$222-'CDF grid 2025'!GI$5:GI$222))/SUMPRODUCT(('CDF grid 2025'!$C$5:$C$222="H")*'CDF grid 2025'!$D$5:$D$222)/Assumptions!$B$8,0)</f>
        <v/>
      </c>
      <c r="I232" s="15">
        <f>SUMPRODUCT($AC$5:$AC$85,D192:D272)</f>
        <v/>
      </c>
      <c r="J232" s="15">
        <f>SUMPRODUCT($AC$5:$AC$85,E192:E272)</f>
        <v/>
      </c>
      <c r="K232" s="15">
        <f>SUMPRODUCT($AC$5:$AC$85,F192:F272)</f>
        <v/>
      </c>
      <c r="L232" s="15">
        <f>SUMPRODUCT($AC$5:$AC$85,G192:G272)</f>
        <v/>
      </c>
      <c r="M232" s="15">
        <f>MAX(I232:L232)</f>
        <v/>
      </c>
      <c r="N232" s="5">
        <f>IF(M232&gt;Assumptions!$B$5,MATCH(M232,I232:L232,0),0)</f>
        <v/>
      </c>
      <c r="O232">
        <f>(A232&gt;=$B$288)*(N232&gt;=2)</f>
        <v/>
      </c>
      <c r="P232">
        <f>(A232&gt;=$C$288)*(N232&gt;=3)</f>
        <v/>
      </c>
      <c r="Q232">
        <f>(A232&gt;=$D$288)*(N232&gt;=4)</f>
        <v/>
      </c>
    </row>
    <row r="233">
      <c r="A233" s="5" t="n">
        <v>188</v>
      </c>
      <c r="B233" s="14">
        <f>('CDF grid 2025'!GJ$4+'CDF grid 2025'!GK$4)/2</f>
        <v/>
      </c>
      <c r="C233" s="8">
        <f>EXP(B233)</f>
        <v/>
      </c>
      <c r="D233" s="15">
        <f>IFERROR(SUMPRODUCT(('CDF grid 2025'!$C$5:$C$222="L")*'CDF grid 2025'!$D$5:$D$222*('CDF grid 2025'!GK$5:GK$222-'CDF grid 2025'!GJ$5:GJ$222))/SUMPRODUCT(('CDF grid 2025'!$C$5:$C$222="L")*'CDF grid 2025'!$D$5:$D$222)/Assumptions!$B$8,0)</f>
        <v/>
      </c>
      <c r="E233" s="15">
        <f>IFERROR(SUMPRODUCT(('CDF grid 2025'!$C$5:$C$222="LM")*'CDF grid 2025'!$D$5:$D$222*('CDF grid 2025'!GK$5:GK$222-'CDF grid 2025'!GJ$5:GJ$222))/SUMPRODUCT(('CDF grid 2025'!$C$5:$C$222="LM")*'CDF grid 2025'!$D$5:$D$222)/Assumptions!$B$8,0)</f>
        <v/>
      </c>
      <c r="F233" s="15">
        <f>IFERROR(SUMPRODUCT(('CDF grid 2025'!$C$5:$C$222="UM")*'CDF grid 2025'!$D$5:$D$222*('CDF grid 2025'!GK$5:GK$222-'CDF grid 2025'!GJ$5:GJ$222))/SUMPRODUCT(('CDF grid 2025'!$C$5:$C$222="UM")*'CDF grid 2025'!$D$5:$D$222)/Assumptions!$B$8,0)</f>
        <v/>
      </c>
      <c r="G233" s="15">
        <f>IFERROR(SUMPRODUCT(('CDF grid 2025'!$C$5:$C$222="H")*'CDF grid 2025'!$D$5:$D$222*('CDF grid 2025'!GK$5:GK$222-'CDF grid 2025'!GJ$5:GJ$222))/SUMPRODUCT(('CDF grid 2025'!$C$5:$C$222="H")*'CDF grid 2025'!$D$5:$D$222)/Assumptions!$B$8,0)</f>
        <v/>
      </c>
      <c r="I233" s="15">
        <f>SUMPRODUCT($AC$5:$AC$85,D193:D273)</f>
        <v/>
      </c>
      <c r="J233" s="15">
        <f>SUMPRODUCT($AC$5:$AC$85,E193:E273)</f>
        <v/>
      </c>
      <c r="K233" s="15">
        <f>SUMPRODUCT($AC$5:$AC$85,F193:F273)</f>
        <v/>
      </c>
      <c r="L233" s="15">
        <f>SUMPRODUCT($AC$5:$AC$85,G193:G273)</f>
        <v/>
      </c>
      <c r="M233" s="15">
        <f>MAX(I233:L233)</f>
        <v/>
      </c>
      <c r="N233" s="5">
        <f>IF(M233&gt;Assumptions!$B$5,MATCH(M233,I233:L233,0),0)</f>
        <v/>
      </c>
      <c r="O233">
        <f>(A233&gt;=$B$288)*(N233&gt;=2)</f>
        <v/>
      </c>
      <c r="P233">
        <f>(A233&gt;=$C$288)*(N233&gt;=3)</f>
        <v/>
      </c>
      <c r="Q233">
        <f>(A233&gt;=$D$288)*(N233&gt;=4)</f>
        <v/>
      </c>
    </row>
    <row r="234">
      <c r="A234" s="5" t="n">
        <v>189</v>
      </c>
      <c r="B234" s="14">
        <f>('CDF grid 2025'!GK$4+'CDF grid 2025'!GL$4)/2</f>
        <v/>
      </c>
      <c r="C234" s="8">
        <f>EXP(B234)</f>
        <v/>
      </c>
      <c r="D234" s="15">
        <f>IFERROR(SUMPRODUCT(('CDF grid 2025'!$C$5:$C$222="L")*'CDF grid 2025'!$D$5:$D$222*('CDF grid 2025'!GL$5:GL$222-'CDF grid 2025'!GK$5:GK$222))/SUMPRODUCT(('CDF grid 2025'!$C$5:$C$222="L")*'CDF grid 2025'!$D$5:$D$222)/Assumptions!$B$8,0)</f>
        <v/>
      </c>
      <c r="E234" s="15">
        <f>IFERROR(SUMPRODUCT(('CDF grid 2025'!$C$5:$C$222="LM")*'CDF grid 2025'!$D$5:$D$222*('CDF grid 2025'!GL$5:GL$222-'CDF grid 2025'!GK$5:GK$222))/SUMPRODUCT(('CDF grid 2025'!$C$5:$C$222="LM")*'CDF grid 2025'!$D$5:$D$222)/Assumptions!$B$8,0)</f>
        <v/>
      </c>
      <c r="F234" s="15">
        <f>IFERROR(SUMPRODUCT(('CDF grid 2025'!$C$5:$C$222="UM")*'CDF grid 2025'!$D$5:$D$222*('CDF grid 2025'!GL$5:GL$222-'CDF grid 2025'!GK$5:GK$222))/SUMPRODUCT(('CDF grid 2025'!$C$5:$C$222="UM")*'CDF grid 2025'!$D$5:$D$222)/Assumptions!$B$8,0)</f>
        <v/>
      </c>
      <c r="G234" s="15">
        <f>IFERROR(SUMPRODUCT(('CDF grid 2025'!$C$5:$C$222="H")*'CDF grid 2025'!$D$5:$D$222*('CDF grid 2025'!GL$5:GL$222-'CDF grid 2025'!GK$5:GK$222))/SUMPRODUCT(('CDF grid 2025'!$C$5:$C$222="H")*'CDF grid 2025'!$D$5:$D$222)/Assumptions!$B$8,0)</f>
        <v/>
      </c>
      <c r="I234" s="15">
        <f>SUMPRODUCT($AC$5:$AC$85,D194:D274)</f>
        <v/>
      </c>
      <c r="J234" s="15">
        <f>SUMPRODUCT($AC$5:$AC$85,E194:E274)</f>
        <v/>
      </c>
      <c r="K234" s="15">
        <f>SUMPRODUCT($AC$5:$AC$85,F194:F274)</f>
        <v/>
      </c>
      <c r="L234" s="15">
        <f>SUMPRODUCT($AC$5:$AC$85,G194:G274)</f>
        <v/>
      </c>
      <c r="M234" s="15">
        <f>MAX(I234:L234)</f>
        <v/>
      </c>
      <c r="N234" s="5">
        <f>IF(M234&gt;Assumptions!$B$5,MATCH(M234,I234:L234,0),0)</f>
        <v/>
      </c>
      <c r="O234">
        <f>(A234&gt;=$B$288)*(N234&gt;=2)</f>
        <v/>
      </c>
      <c r="P234">
        <f>(A234&gt;=$C$288)*(N234&gt;=3)</f>
        <v/>
      </c>
      <c r="Q234">
        <f>(A234&gt;=$D$288)*(N234&gt;=4)</f>
        <v/>
      </c>
    </row>
    <row r="235">
      <c r="A235" s="5" t="n">
        <v>190</v>
      </c>
      <c r="B235" s="14">
        <f>('CDF grid 2025'!GL$4+'CDF grid 2025'!GM$4)/2</f>
        <v/>
      </c>
      <c r="C235" s="8">
        <f>EXP(B235)</f>
        <v/>
      </c>
      <c r="D235" s="15">
        <f>IFERROR(SUMPRODUCT(('CDF grid 2025'!$C$5:$C$222="L")*'CDF grid 2025'!$D$5:$D$222*('CDF grid 2025'!GM$5:GM$222-'CDF grid 2025'!GL$5:GL$222))/SUMPRODUCT(('CDF grid 2025'!$C$5:$C$222="L")*'CDF grid 2025'!$D$5:$D$222)/Assumptions!$B$8,0)</f>
        <v/>
      </c>
      <c r="E235" s="15">
        <f>IFERROR(SUMPRODUCT(('CDF grid 2025'!$C$5:$C$222="LM")*'CDF grid 2025'!$D$5:$D$222*('CDF grid 2025'!GM$5:GM$222-'CDF grid 2025'!GL$5:GL$222))/SUMPRODUCT(('CDF grid 2025'!$C$5:$C$222="LM")*'CDF grid 2025'!$D$5:$D$222)/Assumptions!$B$8,0)</f>
        <v/>
      </c>
      <c r="F235" s="15">
        <f>IFERROR(SUMPRODUCT(('CDF grid 2025'!$C$5:$C$222="UM")*'CDF grid 2025'!$D$5:$D$222*('CDF grid 2025'!GM$5:GM$222-'CDF grid 2025'!GL$5:GL$222))/SUMPRODUCT(('CDF grid 2025'!$C$5:$C$222="UM")*'CDF grid 2025'!$D$5:$D$222)/Assumptions!$B$8,0)</f>
        <v/>
      </c>
      <c r="G235" s="15">
        <f>IFERROR(SUMPRODUCT(('CDF grid 2025'!$C$5:$C$222="H")*'CDF grid 2025'!$D$5:$D$222*('CDF grid 2025'!GM$5:GM$222-'CDF grid 2025'!GL$5:GL$222))/SUMPRODUCT(('CDF grid 2025'!$C$5:$C$222="H")*'CDF grid 2025'!$D$5:$D$222)/Assumptions!$B$8,0)</f>
        <v/>
      </c>
      <c r="I235" s="15">
        <f>SUMPRODUCT($AC$5:$AC$85,D195:D275)</f>
        <v/>
      </c>
      <c r="J235" s="15">
        <f>SUMPRODUCT($AC$5:$AC$85,E195:E275)</f>
        <v/>
      </c>
      <c r="K235" s="15">
        <f>SUMPRODUCT($AC$5:$AC$85,F195:F275)</f>
        <v/>
      </c>
      <c r="L235" s="15">
        <f>SUMPRODUCT($AC$5:$AC$85,G195:G275)</f>
        <v/>
      </c>
      <c r="M235" s="15">
        <f>MAX(I235:L235)</f>
        <v/>
      </c>
      <c r="N235" s="5">
        <f>IF(M235&gt;Assumptions!$B$5,MATCH(M235,I235:L235,0),0)</f>
        <v/>
      </c>
      <c r="O235">
        <f>(A235&gt;=$B$288)*(N235&gt;=2)</f>
        <v/>
      </c>
      <c r="P235">
        <f>(A235&gt;=$C$288)*(N235&gt;=3)</f>
        <v/>
      </c>
      <c r="Q235">
        <f>(A235&gt;=$D$288)*(N235&gt;=4)</f>
        <v/>
      </c>
    </row>
    <row r="236">
      <c r="A236" s="5" t="n">
        <v>191</v>
      </c>
      <c r="B236" s="14">
        <f>('CDF grid 2025'!GM$4+'CDF grid 2025'!GN$4)/2</f>
        <v/>
      </c>
      <c r="C236" s="8">
        <f>EXP(B236)</f>
        <v/>
      </c>
      <c r="D236" s="15">
        <f>IFERROR(SUMPRODUCT(('CDF grid 2025'!$C$5:$C$222="L")*'CDF grid 2025'!$D$5:$D$222*('CDF grid 2025'!GN$5:GN$222-'CDF grid 2025'!GM$5:GM$222))/SUMPRODUCT(('CDF grid 2025'!$C$5:$C$222="L")*'CDF grid 2025'!$D$5:$D$222)/Assumptions!$B$8,0)</f>
        <v/>
      </c>
      <c r="E236" s="15">
        <f>IFERROR(SUMPRODUCT(('CDF grid 2025'!$C$5:$C$222="LM")*'CDF grid 2025'!$D$5:$D$222*('CDF grid 2025'!GN$5:GN$222-'CDF grid 2025'!GM$5:GM$222))/SUMPRODUCT(('CDF grid 2025'!$C$5:$C$222="LM")*'CDF grid 2025'!$D$5:$D$222)/Assumptions!$B$8,0)</f>
        <v/>
      </c>
      <c r="F236" s="15">
        <f>IFERROR(SUMPRODUCT(('CDF grid 2025'!$C$5:$C$222="UM")*'CDF grid 2025'!$D$5:$D$222*('CDF grid 2025'!GN$5:GN$222-'CDF grid 2025'!GM$5:GM$222))/SUMPRODUCT(('CDF grid 2025'!$C$5:$C$222="UM")*'CDF grid 2025'!$D$5:$D$222)/Assumptions!$B$8,0)</f>
        <v/>
      </c>
      <c r="G236" s="15">
        <f>IFERROR(SUMPRODUCT(('CDF grid 2025'!$C$5:$C$222="H")*'CDF grid 2025'!$D$5:$D$222*('CDF grid 2025'!GN$5:GN$222-'CDF grid 2025'!GM$5:GM$222))/SUMPRODUCT(('CDF grid 2025'!$C$5:$C$222="H")*'CDF grid 2025'!$D$5:$D$222)/Assumptions!$B$8,0)</f>
        <v/>
      </c>
      <c r="I236" s="15">
        <f>SUMPRODUCT($AC$5:$AC$85,D196:D276)</f>
        <v/>
      </c>
      <c r="J236" s="15">
        <f>SUMPRODUCT($AC$5:$AC$85,E196:E276)</f>
        <v/>
      </c>
      <c r="K236" s="15">
        <f>SUMPRODUCT($AC$5:$AC$85,F196:F276)</f>
        <v/>
      </c>
      <c r="L236" s="15">
        <f>SUMPRODUCT($AC$5:$AC$85,G196:G276)</f>
        <v/>
      </c>
      <c r="M236" s="15">
        <f>MAX(I236:L236)</f>
        <v/>
      </c>
      <c r="N236" s="5">
        <f>IF(M236&gt;Assumptions!$B$5,MATCH(M236,I236:L236,0),0)</f>
        <v/>
      </c>
      <c r="O236">
        <f>(A236&gt;=$B$288)*(N236&gt;=2)</f>
        <v/>
      </c>
      <c r="P236">
        <f>(A236&gt;=$C$288)*(N236&gt;=3)</f>
        <v/>
      </c>
      <c r="Q236">
        <f>(A236&gt;=$D$288)*(N236&gt;=4)</f>
        <v/>
      </c>
    </row>
    <row r="237">
      <c r="A237" s="5" t="n">
        <v>192</v>
      </c>
      <c r="B237" s="14">
        <f>('CDF grid 2025'!GN$4+'CDF grid 2025'!GO$4)/2</f>
        <v/>
      </c>
      <c r="C237" s="8">
        <f>EXP(B237)</f>
        <v/>
      </c>
      <c r="D237" s="15">
        <f>IFERROR(SUMPRODUCT(('CDF grid 2025'!$C$5:$C$222="L")*'CDF grid 2025'!$D$5:$D$222*('CDF grid 2025'!GO$5:GO$222-'CDF grid 2025'!GN$5:GN$222))/SUMPRODUCT(('CDF grid 2025'!$C$5:$C$222="L")*'CDF grid 2025'!$D$5:$D$222)/Assumptions!$B$8,0)</f>
        <v/>
      </c>
      <c r="E237" s="15">
        <f>IFERROR(SUMPRODUCT(('CDF grid 2025'!$C$5:$C$222="LM")*'CDF grid 2025'!$D$5:$D$222*('CDF grid 2025'!GO$5:GO$222-'CDF grid 2025'!GN$5:GN$222))/SUMPRODUCT(('CDF grid 2025'!$C$5:$C$222="LM")*'CDF grid 2025'!$D$5:$D$222)/Assumptions!$B$8,0)</f>
        <v/>
      </c>
      <c r="F237" s="15">
        <f>IFERROR(SUMPRODUCT(('CDF grid 2025'!$C$5:$C$222="UM")*'CDF grid 2025'!$D$5:$D$222*('CDF grid 2025'!GO$5:GO$222-'CDF grid 2025'!GN$5:GN$222))/SUMPRODUCT(('CDF grid 2025'!$C$5:$C$222="UM")*'CDF grid 2025'!$D$5:$D$222)/Assumptions!$B$8,0)</f>
        <v/>
      </c>
      <c r="G237" s="15">
        <f>IFERROR(SUMPRODUCT(('CDF grid 2025'!$C$5:$C$222="H")*'CDF grid 2025'!$D$5:$D$222*('CDF grid 2025'!GO$5:GO$222-'CDF grid 2025'!GN$5:GN$222))/SUMPRODUCT(('CDF grid 2025'!$C$5:$C$222="H")*'CDF grid 2025'!$D$5:$D$222)/Assumptions!$B$8,0)</f>
        <v/>
      </c>
      <c r="I237" s="15">
        <f>SUMPRODUCT($AC$5:$AC$85,D197:D277)</f>
        <v/>
      </c>
      <c r="J237" s="15">
        <f>SUMPRODUCT($AC$5:$AC$85,E197:E277)</f>
        <v/>
      </c>
      <c r="K237" s="15">
        <f>SUMPRODUCT($AC$5:$AC$85,F197:F277)</f>
        <v/>
      </c>
      <c r="L237" s="15">
        <f>SUMPRODUCT($AC$5:$AC$85,G197:G277)</f>
        <v/>
      </c>
      <c r="M237" s="15">
        <f>MAX(I237:L237)</f>
        <v/>
      </c>
      <c r="N237" s="5">
        <f>IF(M237&gt;Assumptions!$B$5,MATCH(M237,I237:L237,0),0)</f>
        <v/>
      </c>
      <c r="O237">
        <f>(A237&gt;=$B$288)*(N237&gt;=2)</f>
        <v/>
      </c>
      <c r="P237">
        <f>(A237&gt;=$C$288)*(N237&gt;=3)</f>
        <v/>
      </c>
      <c r="Q237">
        <f>(A237&gt;=$D$288)*(N237&gt;=4)</f>
        <v/>
      </c>
    </row>
    <row r="238">
      <c r="A238" s="5" t="n">
        <v>193</v>
      </c>
      <c r="B238" s="14">
        <f>('CDF grid 2025'!GO$4+'CDF grid 2025'!GP$4)/2</f>
        <v/>
      </c>
      <c r="C238" s="8">
        <f>EXP(B238)</f>
        <v/>
      </c>
      <c r="D238" s="15">
        <f>IFERROR(SUMPRODUCT(('CDF grid 2025'!$C$5:$C$222="L")*'CDF grid 2025'!$D$5:$D$222*('CDF grid 2025'!GP$5:GP$222-'CDF grid 2025'!GO$5:GO$222))/SUMPRODUCT(('CDF grid 2025'!$C$5:$C$222="L")*'CDF grid 2025'!$D$5:$D$222)/Assumptions!$B$8,0)</f>
        <v/>
      </c>
      <c r="E238" s="15">
        <f>IFERROR(SUMPRODUCT(('CDF grid 2025'!$C$5:$C$222="LM")*'CDF grid 2025'!$D$5:$D$222*('CDF grid 2025'!GP$5:GP$222-'CDF grid 2025'!GO$5:GO$222))/SUMPRODUCT(('CDF grid 2025'!$C$5:$C$222="LM")*'CDF grid 2025'!$D$5:$D$222)/Assumptions!$B$8,0)</f>
        <v/>
      </c>
      <c r="F238" s="15">
        <f>IFERROR(SUMPRODUCT(('CDF grid 2025'!$C$5:$C$222="UM")*'CDF grid 2025'!$D$5:$D$222*('CDF grid 2025'!GP$5:GP$222-'CDF grid 2025'!GO$5:GO$222))/SUMPRODUCT(('CDF grid 2025'!$C$5:$C$222="UM")*'CDF grid 2025'!$D$5:$D$222)/Assumptions!$B$8,0)</f>
        <v/>
      </c>
      <c r="G238" s="15">
        <f>IFERROR(SUMPRODUCT(('CDF grid 2025'!$C$5:$C$222="H")*'CDF grid 2025'!$D$5:$D$222*('CDF grid 2025'!GP$5:GP$222-'CDF grid 2025'!GO$5:GO$222))/SUMPRODUCT(('CDF grid 2025'!$C$5:$C$222="H")*'CDF grid 2025'!$D$5:$D$222)/Assumptions!$B$8,0)</f>
        <v/>
      </c>
      <c r="I238" s="15">
        <f>SUMPRODUCT($AC$5:$AC$85,D198:D278)</f>
        <v/>
      </c>
      <c r="J238" s="15">
        <f>SUMPRODUCT($AC$5:$AC$85,E198:E278)</f>
        <v/>
      </c>
      <c r="K238" s="15">
        <f>SUMPRODUCT($AC$5:$AC$85,F198:F278)</f>
        <v/>
      </c>
      <c r="L238" s="15">
        <f>SUMPRODUCT($AC$5:$AC$85,G198:G278)</f>
        <v/>
      </c>
      <c r="M238" s="15">
        <f>MAX(I238:L238)</f>
        <v/>
      </c>
      <c r="N238" s="5">
        <f>IF(M238&gt;Assumptions!$B$5,MATCH(M238,I238:L238,0),0)</f>
        <v/>
      </c>
      <c r="O238">
        <f>(A238&gt;=$B$288)*(N238&gt;=2)</f>
        <v/>
      </c>
      <c r="P238">
        <f>(A238&gt;=$C$288)*(N238&gt;=3)</f>
        <v/>
      </c>
      <c r="Q238">
        <f>(A238&gt;=$D$288)*(N238&gt;=4)</f>
        <v/>
      </c>
    </row>
    <row r="239">
      <c r="A239" s="5" t="n">
        <v>194</v>
      </c>
      <c r="B239" s="14">
        <f>('CDF grid 2025'!GP$4+'CDF grid 2025'!GQ$4)/2</f>
        <v/>
      </c>
      <c r="C239" s="8">
        <f>EXP(B239)</f>
        <v/>
      </c>
      <c r="D239" s="15">
        <f>IFERROR(SUMPRODUCT(('CDF grid 2025'!$C$5:$C$222="L")*'CDF grid 2025'!$D$5:$D$222*('CDF grid 2025'!GQ$5:GQ$222-'CDF grid 2025'!GP$5:GP$222))/SUMPRODUCT(('CDF grid 2025'!$C$5:$C$222="L")*'CDF grid 2025'!$D$5:$D$222)/Assumptions!$B$8,0)</f>
        <v/>
      </c>
      <c r="E239" s="15">
        <f>IFERROR(SUMPRODUCT(('CDF grid 2025'!$C$5:$C$222="LM")*'CDF grid 2025'!$D$5:$D$222*('CDF grid 2025'!GQ$5:GQ$222-'CDF grid 2025'!GP$5:GP$222))/SUMPRODUCT(('CDF grid 2025'!$C$5:$C$222="LM")*'CDF grid 2025'!$D$5:$D$222)/Assumptions!$B$8,0)</f>
        <v/>
      </c>
      <c r="F239" s="15">
        <f>IFERROR(SUMPRODUCT(('CDF grid 2025'!$C$5:$C$222="UM")*'CDF grid 2025'!$D$5:$D$222*('CDF grid 2025'!GQ$5:GQ$222-'CDF grid 2025'!GP$5:GP$222))/SUMPRODUCT(('CDF grid 2025'!$C$5:$C$222="UM")*'CDF grid 2025'!$D$5:$D$222)/Assumptions!$B$8,0)</f>
        <v/>
      </c>
      <c r="G239" s="15">
        <f>IFERROR(SUMPRODUCT(('CDF grid 2025'!$C$5:$C$222="H")*'CDF grid 2025'!$D$5:$D$222*('CDF grid 2025'!GQ$5:GQ$222-'CDF grid 2025'!GP$5:GP$222))/SUMPRODUCT(('CDF grid 2025'!$C$5:$C$222="H")*'CDF grid 2025'!$D$5:$D$222)/Assumptions!$B$8,0)</f>
        <v/>
      </c>
      <c r="I239" s="15">
        <f>SUMPRODUCT($AC$5:$AC$85,D199:D279)</f>
        <v/>
      </c>
      <c r="J239" s="15">
        <f>SUMPRODUCT($AC$5:$AC$85,E199:E279)</f>
        <v/>
      </c>
      <c r="K239" s="15">
        <f>SUMPRODUCT($AC$5:$AC$85,F199:F279)</f>
        <v/>
      </c>
      <c r="L239" s="15">
        <f>SUMPRODUCT($AC$5:$AC$85,G199:G279)</f>
        <v/>
      </c>
      <c r="M239" s="15">
        <f>MAX(I239:L239)</f>
        <v/>
      </c>
      <c r="N239" s="5">
        <f>IF(M239&gt;Assumptions!$B$5,MATCH(M239,I239:L239,0),0)</f>
        <v/>
      </c>
      <c r="O239">
        <f>(A239&gt;=$B$288)*(N239&gt;=2)</f>
        <v/>
      </c>
      <c r="P239">
        <f>(A239&gt;=$C$288)*(N239&gt;=3)</f>
        <v/>
      </c>
      <c r="Q239">
        <f>(A239&gt;=$D$288)*(N239&gt;=4)</f>
        <v/>
      </c>
    </row>
    <row r="240">
      <c r="A240" s="5" t="n">
        <v>195</v>
      </c>
      <c r="B240" s="14">
        <f>('CDF grid 2025'!GQ$4+'CDF grid 2025'!GR$4)/2</f>
        <v/>
      </c>
      <c r="C240" s="8">
        <f>EXP(B240)</f>
        <v/>
      </c>
      <c r="D240" s="15">
        <f>IFERROR(SUMPRODUCT(('CDF grid 2025'!$C$5:$C$222="L")*'CDF grid 2025'!$D$5:$D$222*('CDF grid 2025'!GR$5:GR$222-'CDF grid 2025'!GQ$5:GQ$222))/SUMPRODUCT(('CDF grid 2025'!$C$5:$C$222="L")*'CDF grid 2025'!$D$5:$D$222)/Assumptions!$B$8,0)</f>
        <v/>
      </c>
      <c r="E240" s="15">
        <f>IFERROR(SUMPRODUCT(('CDF grid 2025'!$C$5:$C$222="LM")*'CDF grid 2025'!$D$5:$D$222*('CDF grid 2025'!GR$5:GR$222-'CDF grid 2025'!GQ$5:GQ$222))/SUMPRODUCT(('CDF grid 2025'!$C$5:$C$222="LM")*'CDF grid 2025'!$D$5:$D$222)/Assumptions!$B$8,0)</f>
        <v/>
      </c>
      <c r="F240" s="15">
        <f>IFERROR(SUMPRODUCT(('CDF grid 2025'!$C$5:$C$222="UM")*'CDF grid 2025'!$D$5:$D$222*('CDF grid 2025'!GR$5:GR$222-'CDF grid 2025'!GQ$5:GQ$222))/SUMPRODUCT(('CDF grid 2025'!$C$5:$C$222="UM")*'CDF grid 2025'!$D$5:$D$222)/Assumptions!$B$8,0)</f>
        <v/>
      </c>
      <c r="G240" s="15">
        <f>IFERROR(SUMPRODUCT(('CDF grid 2025'!$C$5:$C$222="H")*'CDF grid 2025'!$D$5:$D$222*('CDF grid 2025'!GR$5:GR$222-'CDF grid 2025'!GQ$5:GQ$222))/SUMPRODUCT(('CDF grid 2025'!$C$5:$C$222="H")*'CDF grid 2025'!$D$5:$D$222)/Assumptions!$B$8,0)</f>
        <v/>
      </c>
      <c r="I240" s="15">
        <f>SUMPRODUCT($AC$5:$AC$85,D200:D280)</f>
        <v/>
      </c>
      <c r="J240" s="15">
        <f>SUMPRODUCT($AC$5:$AC$85,E200:E280)</f>
        <v/>
      </c>
      <c r="K240" s="15">
        <f>SUMPRODUCT($AC$5:$AC$85,F200:F280)</f>
        <v/>
      </c>
      <c r="L240" s="15">
        <f>SUMPRODUCT($AC$5:$AC$85,G200:G280)</f>
        <v/>
      </c>
      <c r="M240" s="15">
        <f>MAX(I240:L240)</f>
        <v/>
      </c>
      <c r="N240" s="5">
        <f>IF(M240&gt;Assumptions!$B$5,MATCH(M240,I240:L240,0),0)</f>
        <v/>
      </c>
      <c r="O240">
        <f>(A240&gt;=$B$288)*(N240&gt;=2)</f>
        <v/>
      </c>
      <c r="P240">
        <f>(A240&gt;=$C$288)*(N240&gt;=3)</f>
        <v/>
      </c>
      <c r="Q240">
        <f>(A240&gt;=$D$288)*(N240&gt;=4)</f>
        <v/>
      </c>
    </row>
    <row r="241">
      <c r="A241" s="5" t="n">
        <v>196</v>
      </c>
      <c r="B241" s="14">
        <f>('CDF grid 2025'!GR$4+'CDF grid 2025'!GS$4)/2</f>
        <v/>
      </c>
      <c r="C241" s="8">
        <f>EXP(B241)</f>
        <v/>
      </c>
      <c r="D241" s="15">
        <f>IFERROR(SUMPRODUCT(('CDF grid 2025'!$C$5:$C$222="L")*'CDF grid 2025'!$D$5:$D$222*('CDF grid 2025'!GS$5:GS$222-'CDF grid 2025'!GR$5:GR$222))/SUMPRODUCT(('CDF grid 2025'!$C$5:$C$222="L")*'CDF grid 2025'!$D$5:$D$222)/Assumptions!$B$8,0)</f>
        <v/>
      </c>
      <c r="E241" s="15">
        <f>IFERROR(SUMPRODUCT(('CDF grid 2025'!$C$5:$C$222="LM")*'CDF grid 2025'!$D$5:$D$222*('CDF grid 2025'!GS$5:GS$222-'CDF grid 2025'!GR$5:GR$222))/SUMPRODUCT(('CDF grid 2025'!$C$5:$C$222="LM")*'CDF grid 2025'!$D$5:$D$222)/Assumptions!$B$8,0)</f>
        <v/>
      </c>
      <c r="F241" s="15">
        <f>IFERROR(SUMPRODUCT(('CDF grid 2025'!$C$5:$C$222="UM")*'CDF grid 2025'!$D$5:$D$222*('CDF grid 2025'!GS$5:GS$222-'CDF grid 2025'!GR$5:GR$222))/SUMPRODUCT(('CDF grid 2025'!$C$5:$C$222="UM")*'CDF grid 2025'!$D$5:$D$222)/Assumptions!$B$8,0)</f>
        <v/>
      </c>
      <c r="G241" s="15">
        <f>IFERROR(SUMPRODUCT(('CDF grid 2025'!$C$5:$C$222="H")*'CDF grid 2025'!$D$5:$D$222*('CDF grid 2025'!GS$5:GS$222-'CDF grid 2025'!GR$5:GR$222))/SUMPRODUCT(('CDF grid 2025'!$C$5:$C$222="H")*'CDF grid 2025'!$D$5:$D$222)/Assumptions!$B$8,0)</f>
        <v/>
      </c>
      <c r="I241" s="15">
        <f>SUMPRODUCT($AC$5:$AC$85,D201:D281)</f>
        <v/>
      </c>
      <c r="J241" s="15">
        <f>SUMPRODUCT($AC$5:$AC$85,E201:E281)</f>
        <v/>
      </c>
      <c r="K241" s="15">
        <f>SUMPRODUCT($AC$5:$AC$85,F201:F281)</f>
        <v/>
      </c>
      <c r="L241" s="15">
        <f>SUMPRODUCT($AC$5:$AC$85,G201:G281)</f>
        <v/>
      </c>
      <c r="M241" s="15">
        <f>MAX(I241:L241)</f>
        <v/>
      </c>
      <c r="N241" s="5">
        <f>IF(M241&gt;Assumptions!$B$5,MATCH(M241,I241:L241,0),0)</f>
        <v/>
      </c>
      <c r="O241">
        <f>(A241&gt;=$B$288)*(N241&gt;=2)</f>
        <v/>
      </c>
      <c r="P241">
        <f>(A241&gt;=$C$288)*(N241&gt;=3)</f>
        <v/>
      </c>
      <c r="Q241">
        <f>(A241&gt;=$D$288)*(N241&gt;=4)</f>
        <v/>
      </c>
    </row>
    <row r="242">
      <c r="A242" s="5" t="n">
        <v>197</v>
      </c>
      <c r="B242" s="14">
        <f>('CDF grid 2025'!GS$4+'CDF grid 2025'!GT$4)/2</f>
        <v/>
      </c>
      <c r="C242" s="8">
        <f>EXP(B242)</f>
        <v/>
      </c>
      <c r="D242" s="15">
        <f>IFERROR(SUMPRODUCT(('CDF grid 2025'!$C$5:$C$222="L")*'CDF grid 2025'!$D$5:$D$222*('CDF grid 2025'!GT$5:GT$222-'CDF grid 2025'!GS$5:GS$222))/SUMPRODUCT(('CDF grid 2025'!$C$5:$C$222="L")*'CDF grid 2025'!$D$5:$D$222)/Assumptions!$B$8,0)</f>
        <v/>
      </c>
      <c r="E242" s="15">
        <f>IFERROR(SUMPRODUCT(('CDF grid 2025'!$C$5:$C$222="LM")*'CDF grid 2025'!$D$5:$D$222*('CDF grid 2025'!GT$5:GT$222-'CDF grid 2025'!GS$5:GS$222))/SUMPRODUCT(('CDF grid 2025'!$C$5:$C$222="LM")*'CDF grid 2025'!$D$5:$D$222)/Assumptions!$B$8,0)</f>
        <v/>
      </c>
      <c r="F242" s="15">
        <f>IFERROR(SUMPRODUCT(('CDF grid 2025'!$C$5:$C$222="UM")*'CDF grid 2025'!$D$5:$D$222*('CDF grid 2025'!GT$5:GT$222-'CDF grid 2025'!GS$5:GS$222))/SUMPRODUCT(('CDF grid 2025'!$C$5:$C$222="UM")*'CDF grid 2025'!$D$5:$D$222)/Assumptions!$B$8,0)</f>
        <v/>
      </c>
      <c r="G242" s="15">
        <f>IFERROR(SUMPRODUCT(('CDF grid 2025'!$C$5:$C$222="H")*'CDF grid 2025'!$D$5:$D$222*('CDF grid 2025'!GT$5:GT$222-'CDF grid 2025'!GS$5:GS$222))/SUMPRODUCT(('CDF grid 2025'!$C$5:$C$222="H")*'CDF grid 2025'!$D$5:$D$222)/Assumptions!$B$8,0)</f>
        <v/>
      </c>
      <c r="I242" s="15">
        <f>SUMPRODUCT($AC$5:$AC$85,D202:D282)</f>
        <v/>
      </c>
      <c r="J242" s="15">
        <f>SUMPRODUCT($AC$5:$AC$85,E202:E282)</f>
        <v/>
      </c>
      <c r="K242" s="15">
        <f>SUMPRODUCT($AC$5:$AC$85,F202:F282)</f>
        <v/>
      </c>
      <c r="L242" s="15">
        <f>SUMPRODUCT($AC$5:$AC$85,G202:G282)</f>
        <v/>
      </c>
      <c r="M242" s="15">
        <f>MAX(I242:L242)</f>
        <v/>
      </c>
      <c r="N242" s="5">
        <f>IF(M242&gt;Assumptions!$B$5,MATCH(M242,I242:L242,0),0)</f>
        <v/>
      </c>
      <c r="O242">
        <f>(A242&gt;=$B$288)*(N242&gt;=2)</f>
        <v/>
      </c>
      <c r="P242">
        <f>(A242&gt;=$C$288)*(N242&gt;=3)</f>
        <v/>
      </c>
      <c r="Q242">
        <f>(A242&gt;=$D$288)*(N242&gt;=4)</f>
        <v/>
      </c>
    </row>
    <row r="243">
      <c r="A243" s="5" t="n">
        <v>198</v>
      </c>
      <c r="B243" s="14">
        <f>('CDF grid 2025'!GT$4+'CDF grid 2025'!GU$4)/2</f>
        <v/>
      </c>
      <c r="C243" s="8">
        <f>EXP(B243)</f>
        <v/>
      </c>
      <c r="D243" s="15">
        <f>IFERROR(SUMPRODUCT(('CDF grid 2025'!$C$5:$C$222="L")*'CDF grid 2025'!$D$5:$D$222*('CDF grid 2025'!GU$5:GU$222-'CDF grid 2025'!GT$5:GT$222))/SUMPRODUCT(('CDF grid 2025'!$C$5:$C$222="L")*'CDF grid 2025'!$D$5:$D$222)/Assumptions!$B$8,0)</f>
        <v/>
      </c>
      <c r="E243" s="15">
        <f>IFERROR(SUMPRODUCT(('CDF grid 2025'!$C$5:$C$222="LM")*'CDF grid 2025'!$D$5:$D$222*('CDF grid 2025'!GU$5:GU$222-'CDF grid 2025'!GT$5:GT$222))/SUMPRODUCT(('CDF grid 2025'!$C$5:$C$222="LM")*'CDF grid 2025'!$D$5:$D$222)/Assumptions!$B$8,0)</f>
        <v/>
      </c>
      <c r="F243" s="15">
        <f>IFERROR(SUMPRODUCT(('CDF grid 2025'!$C$5:$C$222="UM")*'CDF grid 2025'!$D$5:$D$222*('CDF grid 2025'!GU$5:GU$222-'CDF grid 2025'!GT$5:GT$222))/SUMPRODUCT(('CDF grid 2025'!$C$5:$C$222="UM")*'CDF grid 2025'!$D$5:$D$222)/Assumptions!$B$8,0)</f>
        <v/>
      </c>
      <c r="G243" s="15">
        <f>IFERROR(SUMPRODUCT(('CDF grid 2025'!$C$5:$C$222="H")*'CDF grid 2025'!$D$5:$D$222*('CDF grid 2025'!GU$5:GU$222-'CDF grid 2025'!GT$5:GT$222))/SUMPRODUCT(('CDF grid 2025'!$C$5:$C$222="H")*'CDF grid 2025'!$D$5:$D$222)/Assumptions!$B$8,0)</f>
        <v/>
      </c>
      <c r="I243" s="15">
        <f>SUMPRODUCT($AC$5:$AC$85,D203:D283)</f>
        <v/>
      </c>
      <c r="J243" s="15">
        <f>SUMPRODUCT($AC$5:$AC$85,E203:E283)</f>
        <v/>
      </c>
      <c r="K243" s="15">
        <f>SUMPRODUCT($AC$5:$AC$85,F203:F283)</f>
        <v/>
      </c>
      <c r="L243" s="15">
        <f>SUMPRODUCT($AC$5:$AC$85,G203:G283)</f>
        <v/>
      </c>
      <c r="M243" s="15">
        <f>MAX(I243:L243)</f>
        <v/>
      </c>
      <c r="N243" s="5">
        <f>IF(M243&gt;Assumptions!$B$5,MATCH(M243,I243:L243,0),0)</f>
        <v/>
      </c>
      <c r="O243">
        <f>(A243&gt;=$B$288)*(N243&gt;=2)</f>
        <v/>
      </c>
      <c r="P243">
        <f>(A243&gt;=$C$288)*(N243&gt;=3)</f>
        <v/>
      </c>
      <c r="Q243">
        <f>(A243&gt;=$D$288)*(N243&gt;=4)</f>
        <v/>
      </c>
    </row>
    <row r="244">
      <c r="D244" t="n">
        <v>0</v>
      </c>
      <c r="E244" t="n">
        <v>0</v>
      </c>
      <c r="F244" t="n">
        <v>0</v>
      </c>
      <c r="G244" t="n">
        <v>0</v>
      </c>
    </row>
    <row r="245">
      <c r="D245" t="n">
        <v>0</v>
      </c>
      <c r="E245" t="n">
        <v>0</v>
      </c>
      <c r="F245" t="n">
        <v>0</v>
      </c>
      <c r="G245" t="n">
        <v>0</v>
      </c>
    </row>
    <row r="246">
      <c r="D246" t="n">
        <v>0</v>
      </c>
      <c r="E246" t="n">
        <v>0</v>
      </c>
      <c r="F246" t="n">
        <v>0</v>
      </c>
      <c r="G246" t="n">
        <v>0</v>
      </c>
    </row>
    <row r="247">
      <c r="D247" t="n">
        <v>0</v>
      </c>
      <c r="E247" t="n">
        <v>0</v>
      </c>
      <c r="F247" t="n">
        <v>0</v>
      </c>
      <c r="G247" t="n">
        <v>0</v>
      </c>
    </row>
    <row r="248">
      <c r="D248" t="n">
        <v>0</v>
      </c>
      <c r="E248" t="n">
        <v>0</v>
      </c>
      <c r="F248" t="n">
        <v>0</v>
      </c>
      <c r="G248" t="n">
        <v>0</v>
      </c>
    </row>
    <row r="249">
      <c r="D249" t="n">
        <v>0</v>
      </c>
      <c r="E249" t="n">
        <v>0</v>
      </c>
      <c r="F249" t="n">
        <v>0</v>
      </c>
      <c r="G249" t="n">
        <v>0</v>
      </c>
    </row>
    <row r="250">
      <c r="D250" t="n">
        <v>0</v>
      </c>
      <c r="E250" t="n">
        <v>0</v>
      </c>
      <c r="F250" t="n">
        <v>0</v>
      </c>
      <c r="G250" t="n">
        <v>0</v>
      </c>
    </row>
    <row r="251">
      <c r="D251" t="n">
        <v>0</v>
      </c>
      <c r="E251" t="n">
        <v>0</v>
      </c>
      <c r="F251" t="n">
        <v>0</v>
      </c>
      <c r="G251" t="n">
        <v>0</v>
      </c>
    </row>
    <row r="252">
      <c r="D252" t="n">
        <v>0</v>
      </c>
      <c r="E252" t="n">
        <v>0</v>
      </c>
      <c r="F252" t="n">
        <v>0</v>
      </c>
      <c r="G252" t="n">
        <v>0</v>
      </c>
    </row>
    <row r="253">
      <c r="D253" t="n">
        <v>0</v>
      </c>
      <c r="E253" t="n">
        <v>0</v>
      </c>
      <c r="F253" t="n">
        <v>0</v>
      </c>
      <c r="G253" t="n">
        <v>0</v>
      </c>
    </row>
    <row r="254">
      <c r="D254" t="n">
        <v>0</v>
      </c>
      <c r="E254" t="n">
        <v>0</v>
      </c>
      <c r="F254" t="n">
        <v>0</v>
      </c>
      <c r="G254" t="n">
        <v>0</v>
      </c>
    </row>
    <row r="255">
      <c r="D255" t="n">
        <v>0</v>
      </c>
      <c r="E255" t="n">
        <v>0</v>
      </c>
      <c r="F255" t="n">
        <v>0</v>
      </c>
      <c r="G255" t="n">
        <v>0</v>
      </c>
    </row>
    <row r="256">
      <c r="D256" t="n">
        <v>0</v>
      </c>
      <c r="E256" t="n">
        <v>0</v>
      </c>
      <c r="F256" t="n">
        <v>0</v>
      </c>
      <c r="G256" t="n">
        <v>0</v>
      </c>
    </row>
    <row r="257">
      <c r="D257" t="n">
        <v>0</v>
      </c>
      <c r="E257" t="n">
        <v>0</v>
      </c>
      <c r="F257" t="n">
        <v>0</v>
      </c>
      <c r="G257" t="n">
        <v>0</v>
      </c>
    </row>
    <row r="258">
      <c r="D258" t="n">
        <v>0</v>
      </c>
      <c r="E258" t="n">
        <v>0</v>
      </c>
      <c r="F258" t="n">
        <v>0</v>
      </c>
      <c r="G258" t="n">
        <v>0</v>
      </c>
    </row>
    <row r="259">
      <c r="D259" t="n">
        <v>0</v>
      </c>
      <c r="E259" t="n">
        <v>0</v>
      </c>
      <c r="F259" t="n">
        <v>0</v>
      </c>
      <c r="G259" t="n">
        <v>0</v>
      </c>
    </row>
    <row r="260">
      <c r="D260" t="n">
        <v>0</v>
      </c>
      <c r="E260" t="n">
        <v>0</v>
      </c>
      <c r="F260" t="n">
        <v>0</v>
      </c>
      <c r="G260" t="n">
        <v>0</v>
      </c>
    </row>
    <row r="261">
      <c r="D261" t="n">
        <v>0</v>
      </c>
      <c r="E261" t="n">
        <v>0</v>
      </c>
      <c r="F261" t="n">
        <v>0</v>
      </c>
      <c r="G261" t="n">
        <v>0</v>
      </c>
    </row>
    <row r="262">
      <c r="D262" t="n">
        <v>0</v>
      </c>
      <c r="E262" t="n">
        <v>0</v>
      </c>
      <c r="F262" t="n">
        <v>0</v>
      </c>
      <c r="G262" t="n">
        <v>0</v>
      </c>
    </row>
    <row r="263">
      <c r="D263" t="n">
        <v>0</v>
      </c>
      <c r="E263" t="n">
        <v>0</v>
      </c>
      <c r="F263" t="n">
        <v>0</v>
      </c>
      <c r="G263" t="n">
        <v>0</v>
      </c>
    </row>
    <row r="264">
      <c r="D264" t="n">
        <v>0</v>
      </c>
      <c r="E264" t="n">
        <v>0</v>
      </c>
      <c r="F264" t="n">
        <v>0</v>
      </c>
      <c r="G264" t="n">
        <v>0</v>
      </c>
    </row>
    <row r="265">
      <c r="D265" t="n">
        <v>0</v>
      </c>
      <c r="E265" t="n">
        <v>0</v>
      </c>
      <c r="F265" t="n">
        <v>0</v>
      </c>
      <c r="G265" t="n">
        <v>0</v>
      </c>
    </row>
    <row r="266">
      <c r="D266" t="n">
        <v>0</v>
      </c>
      <c r="E266" t="n">
        <v>0</v>
      </c>
      <c r="F266" t="n">
        <v>0</v>
      </c>
      <c r="G266" t="n">
        <v>0</v>
      </c>
    </row>
    <row r="267">
      <c r="D267" t="n">
        <v>0</v>
      </c>
      <c r="E267" t="n">
        <v>0</v>
      </c>
      <c r="F267" t="n">
        <v>0</v>
      </c>
      <c r="G267" t="n">
        <v>0</v>
      </c>
    </row>
    <row r="268">
      <c r="D268" t="n">
        <v>0</v>
      </c>
      <c r="E268" t="n">
        <v>0</v>
      </c>
      <c r="F268" t="n">
        <v>0</v>
      </c>
      <c r="G268" t="n">
        <v>0</v>
      </c>
    </row>
    <row r="269">
      <c r="D269" t="n">
        <v>0</v>
      </c>
      <c r="E269" t="n">
        <v>0</v>
      </c>
      <c r="F269" t="n">
        <v>0</v>
      </c>
      <c r="G269" t="n">
        <v>0</v>
      </c>
    </row>
    <row r="270">
      <c r="D270" t="n">
        <v>0</v>
      </c>
      <c r="E270" t="n">
        <v>0</v>
      </c>
      <c r="F270" t="n">
        <v>0</v>
      </c>
      <c r="G270" t="n">
        <v>0</v>
      </c>
    </row>
    <row r="271">
      <c r="D271" t="n">
        <v>0</v>
      </c>
      <c r="E271" t="n">
        <v>0</v>
      </c>
      <c r="F271" t="n">
        <v>0</v>
      </c>
      <c r="G271" t="n">
        <v>0</v>
      </c>
    </row>
    <row r="272">
      <c r="D272" t="n">
        <v>0</v>
      </c>
      <c r="E272" t="n">
        <v>0</v>
      </c>
      <c r="F272" t="n">
        <v>0</v>
      </c>
      <c r="G272" t="n">
        <v>0</v>
      </c>
    </row>
    <row r="273">
      <c r="D273" t="n">
        <v>0</v>
      </c>
      <c r="E273" t="n">
        <v>0</v>
      </c>
      <c r="F273" t="n">
        <v>0</v>
      </c>
      <c r="G273" t="n">
        <v>0</v>
      </c>
    </row>
    <row r="274">
      <c r="D274" t="n">
        <v>0</v>
      </c>
      <c r="E274" t="n">
        <v>0</v>
      </c>
      <c r="F274" t="n">
        <v>0</v>
      </c>
      <c r="G274" t="n">
        <v>0</v>
      </c>
    </row>
    <row r="275">
      <c r="D275" t="n">
        <v>0</v>
      </c>
      <c r="E275" t="n">
        <v>0</v>
      </c>
      <c r="F275" t="n">
        <v>0</v>
      </c>
      <c r="G275" t="n">
        <v>0</v>
      </c>
    </row>
    <row r="276">
      <c r="D276" t="n">
        <v>0</v>
      </c>
      <c r="E276" t="n">
        <v>0</v>
      </c>
      <c r="F276" t="n">
        <v>0</v>
      </c>
      <c r="G276" t="n">
        <v>0</v>
      </c>
    </row>
    <row r="277">
      <c r="D277" t="n">
        <v>0</v>
      </c>
      <c r="E277" t="n">
        <v>0</v>
      </c>
      <c r="F277" t="n">
        <v>0</v>
      </c>
      <c r="G277" t="n">
        <v>0</v>
      </c>
    </row>
    <row r="278">
      <c r="D278" t="n">
        <v>0</v>
      </c>
      <c r="E278" t="n">
        <v>0</v>
      </c>
      <c r="F278" t="n">
        <v>0</v>
      </c>
      <c r="G278" t="n">
        <v>0</v>
      </c>
    </row>
    <row r="279">
      <c r="D279" t="n">
        <v>0</v>
      </c>
      <c r="E279" t="n">
        <v>0</v>
      </c>
      <c r="F279" t="n">
        <v>0</v>
      </c>
      <c r="G279" t="n">
        <v>0</v>
      </c>
    </row>
    <row r="280">
      <c r="D280" t="n">
        <v>0</v>
      </c>
      <c r="E280" t="n">
        <v>0</v>
      </c>
      <c r="F280" t="n">
        <v>0</v>
      </c>
      <c r="G280" t="n">
        <v>0</v>
      </c>
    </row>
    <row r="281">
      <c r="D281" t="n">
        <v>0</v>
      </c>
      <c r="E281" t="n">
        <v>0</v>
      </c>
      <c r="F281" t="n">
        <v>0</v>
      </c>
      <c r="G281" t="n">
        <v>0</v>
      </c>
    </row>
    <row r="282">
      <c r="D282" t="n">
        <v>0</v>
      </c>
      <c r="E282" t="n">
        <v>0</v>
      </c>
      <c r="F282" t="n">
        <v>0</v>
      </c>
      <c r="G282" t="n">
        <v>0</v>
      </c>
    </row>
    <row r="283">
      <c r="D283" t="n">
        <v>0</v>
      </c>
      <c r="E283" t="n">
        <v>0</v>
      </c>
      <c r="F283" t="n">
        <v>0</v>
      </c>
      <c r="G283" t="n">
        <v>0</v>
      </c>
    </row>
    <row r="286">
      <c r="A286" s="4" t="inlineStr">
        <is>
          <t>PEAKS AND LINES</t>
        </is>
      </c>
    </row>
    <row r="287">
      <c r="A287" s="4" t="inlineStr">
        <is>
          <t>Peak cell of group</t>
        </is>
      </c>
      <c r="B287" s="4" t="inlineStr">
        <is>
          <t>L</t>
        </is>
      </c>
      <c r="C287" s="4" t="inlineStr">
        <is>
          <t>LM</t>
        </is>
      </c>
      <c r="D287" s="4" t="inlineStr">
        <is>
          <t>UM</t>
        </is>
      </c>
      <c r="E287" s="4" t="inlineStr">
        <is>
          <t>H</t>
        </is>
      </c>
    </row>
    <row r="288">
      <c r="B288" s="5">
        <f>MATCH(MAX(I46:I243),I46:I243,0)</f>
        <v/>
      </c>
      <c r="C288" s="5">
        <f>MATCH(MAX(J46:J243),J46:J243,0)</f>
        <v/>
      </c>
      <c r="D288" s="5">
        <f>MATCH(MAX(K46:K243),K46:K243,0)</f>
        <v/>
      </c>
      <c r="E288" s="5">
        <f>MATCH(MAX(L46:L243),L46:L243,0)</f>
        <v/>
      </c>
    </row>
    <row r="290">
      <c r="A290" s="4" t="inlineStr">
        <is>
          <t>Line</t>
        </is>
      </c>
      <c r="B290" s="4" t="inlineStr">
        <is>
          <t>Between</t>
        </is>
      </c>
      <c r="C290" s="4" t="inlineStr">
        <is>
          <t>first cell</t>
        </is>
      </c>
      <c r="D290" s="4" t="inlineStr">
        <is>
          <t>group before</t>
        </is>
      </c>
      <c r="E290" s="4" t="inlineStr">
        <is>
          <t>group at</t>
        </is>
      </c>
      <c r="F290" s="4" t="inlineStr">
        <is>
          <t>d0</t>
        </is>
      </c>
      <c r="G290" s="4" t="inlineStr">
        <is>
          <t>d1</t>
        </is>
      </c>
      <c r="H290" s="4" t="inlineStr">
        <is>
          <t>t</t>
        </is>
      </c>
      <c r="I290" s="4" t="inlineStr">
        <is>
          <t>log crossing</t>
        </is>
      </c>
      <c r="J290" s="4" t="inlineStr">
        <is>
          <t>$ a day</t>
        </is>
      </c>
    </row>
    <row r="291">
      <c r="A291" s="5" t="inlineStr">
        <is>
          <t>line 1</t>
        </is>
      </c>
      <c r="B291" s="5" t="inlineStr">
        <is>
          <t>L / LM</t>
        </is>
      </c>
      <c r="C291" s="5">
        <f>IFERROR(MATCH(1,O46:O243,0),NA())</f>
        <v/>
      </c>
      <c r="D291" s="5">
        <f>IF(C291=1,1,IF(INDEX($N$46:$N$243,C291-1)&lt;=0,1,INDEX($N$46:$N$243,C291-1)))</f>
        <v/>
      </c>
      <c r="E291" s="5">
        <f>INDEX($N$46:$N$243,C291)</f>
        <v/>
      </c>
      <c r="F291" s="15">
        <f>IF(C291=1,0,INDEX($I$46:$L$243,C291-1,D291)-INDEX($I$46:$L$243,C291-1,E291))</f>
        <v/>
      </c>
      <c r="G291" s="15">
        <f>INDEX($I$46:$L$243,C291,D291)-INDEX($I$46:$L$243,C291,E291)</f>
        <v/>
      </c>
      <c r="H291" s="14">
        <f>IF(C291=1,0,IF(F291-G291=0,0.5,MIN(1,MAX(0,F291/(F291-G291)))))</f>
        <v/>
      </c>
      <c r="I291" s="14">
        <f>IF(C291=1,INDEX($B$46:$B$243,1),INDEX($B$46:$B$243,C291-1)+H291*Assumptions!$B$8)</f>
        <v/>
      </c>
      <c r="J291" s="16">
        <f>EXP(I291)</f>
        <v/>
      </c>
    </row>
    <row r="292">
      <c r="A292" s="5" t="inlineStr">
        <is>
          <t>line 2</t>
        </is>
      </c>
      <c r="B292" s="5" t="inlineStr">
        <is>
          <t>LM / UM</t>
        </is>
      </c>
      <c r="C292" s="5">
        <f>IFERROR(MATCH(1,P46:P243,0),NA())</f>
        <v/>
      </c>
      <c r="D292" s="5">
        <f>IF(C292=1,2,IF(INDEX($N$46:$N$243,C292-1)&lt;=0,2,INDEX($N$46:$N$243,C292-1)))</f>
        <v/>
      </c>
      <c r="E292" s="5">
        <f>INDEX($N$46:$N$243,C292)</f>
        <v/>
      </c>
      <c r="F292" s="15">
        <f>IF(C292=1,0,INDEX($I$46:$L$243,C292-1,D292)-INDEX($I$46:$L$243,C292-1,E292))</f>
        <v/>
      </c>
      <c r="G292" s="15">
        <f>INDEX($I$46:$L$243,C292,D292)-INDEX($I$46:$L$243,C292,E292)</f>
        <v/>
      </c>
      <c r="H292" s="14">
        <f>IF(C292=1,0,IF(F292-G292=0,0.5,MIN(1,MAX(0,F292/(F292-G292)))))</f>
        <v/>
      </c>
      <c r="I292" s="14">
        <f>IF(C292=1,INDEX($B$46:$B$243,1),INDEX($B$46:$B$243,C292-1)+H292*Assumptions!$B$8)</f>
        <v/>
      </c>
      <c r="J292" s="16">
        <f>EXP(I292)</f>
        <v/>
      </c>
    </row>
    <row r="293">
      <c r="A293" s="5" t="inlineStr">
        <is>
          <t>line 3</t>
        </is>
      </c>
      <c r="B293" s="5" t="inlineStr">
        <is>
          <t>UM / H</t>
        </is>
      </c>
      <c r="C293" s="5">
        <f>IFERROR(MATCH(1,Q46:Q243,0),NA())</f>
        <v/>
      </c>
      <c r="D293" s="5">
        <f>IF(C293=1,3,IF(INDEX($N$46:$N$243,C293-1)&lt;=0,3,INDEX($N$46:$N$243,C293-1)))</f>
        <v/>
      </c>
      <c r="E293" s="5">
        <f>INDEX($N$46:$N$243,C293)</f>
        <v/>
      </c>
      <c r="F293" s="15">
        <f>IF(C293=1,0,INDEX($I$46:$L$243,C293-1,D293)-INDEX($I$46:$L$243,C293-1,E293))</f>
        <v/>
      </c>
      <c r="G293" s="15">
        <f>INDEX($I$46:$L$243,C293,D293)-INDEX($I$46:$L$243,C293,E293)</f>
        <v/>
      </c>
      <c r="H293" s="14">
        <f>IF(C293=1,0,IF(F293-G293=0,0.5,MIN(1,MAX(0,F293/(F293-G293)))))</f>
        <v/>
      </c>
      <c r="I293" s="14">
        <f>IF(C293=1,INDEX($B$46:$B$243,1),INDEX($B$46:$B$243,C293-1)+H293*Assumptions!$B$8)</f>
        <v/>
      </c>
      <c r="J293" s="16">
        <f>EXP(I293)</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222"/>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26" customWidth="1" min="1" max="1"/>
  </cols>
  <sheetData>
    <row r="1">
      <c r="A1" s="1" t="inlineStr">
        <is>
          <t>Engine 2025: share of each country's people at each standard, using the live lines (live)</t>
        </is>
      </c>
    </row>
    <row r="2">
      <c r="A2" s="10" t="inlineStr">
        <is>
          <t>Columns E to G give the share below each line, read from the sorted bins with linear interpolation between bin means. The four standards are the gaps between the lines. Fits is the share at the standard of the country's own group, poorer the share below it and richer the share above it.</t>
        </is>
      </c>
    </row>
    <row r="4">
      <c r="A4" s="4" t="inlineStr">
        <is>
          <t>Economy</t>
        </is>
      </c>
      <c r="B4" s="4" t="inlineStr">
        <is>
          <t>Code</t>
        </is>
      </c>
      <c r="C4" s="4" t="inlineStr">
        <is>
          <t>Group</t>
        </is>
      </c>
      <c r="D4" s="4" t="inlineStr">
        <is>
          <t>Pop (m)</t>
        </is>
      </c>
      <c r="E4" s="4" t="inlineStr">
        <is>
          <t>below line 1</t>
        </is>
      </c>
      <c r="F4" s="4" t="inlineStr">
        <is>
          <t>below line 2</t>
        </is>
      </c>
      <c r="G4" s="4" t="inlineStr">
        <is>
          <t>below line 3</t>
        </is>
      </c>
      <c r="H4" s="4" t="inlineStr">
        <is>
          <t>at L-std</t>
        </is>
      </c>
      <c r="I4" s="4" t="inlineStr">
        <is>
          <t>at LM-std</t>
        </is>
      </c>
      <c r="J4" s="4" t="inlineStr">
        <is>
          <t>at UM-std</t>
        </is>
      </c>
      <c r="K4" s="4" t="inlineStr">
        <is>
          <t>at H-std</t>
        </is>
      </c>
      <c r="L4" s="4" t="inlineStr">
        <is>
          <t>fits</t>
        </is>
      </c>
      <c r="M4" s="4" t="inlineStr">
        <is>
          <t>poorer</t>
        </is>
      </c>
      <c r="N4" s="4" t="inlineStr">
        <is>
          <t>richer</t>
        </is>
      </c>
      <c r="O4" s="4" t="inlineStr">
        <is>
          <t>fits (m)</t>
        </is>
      </c>
      <c r="P4" s="4" t="inlineStr">
        <is>
          <t>poorer (m)</t>
        </is>
      </c>
      <c r="Q4" s="4" t="inlineStr">
        <is>
          <t>richer (m)</t>
        </is>
      </c>
    </row>
    <row r="5">
      <c r="A5">
        <f>Inputs!A5</f>
        <v/>
      </c>
      <c r="B5">
        <f>Inputs!B5</f>
        <v/>
      </c>
      <c r="C5">
        <f>Inputs!K5</f>
        <v/>
      </c>
      <c r="D5" s="12">
        <f>N(Inputs!H5)</f>
        <v/>
      </c>
      <c r="E5" s="17">
        <f>IF('Bins 2025'!$D5="",0,IF('Curves 2025'!$J$291&lt;'Bins 2025'!$D5,0.0005*'Curves 2025'!$J$291/'Bins 2025'!$D5,IF('Curves 2025'!$J$291&gt;='Bins 2025'!$ALO5,1,(MATCH('Curves 2025'!$J$291,'Bins 2025'!$D5:$ALO5,1)-0.5+('Curves 2025'!$J$291-INDEX('Bins 2025'!$D5:$ALO5,1,MATCH('Curves 2025'!$J$291,'Bins 2025'!$D5:$ALO5,1)))/(INDEX('Bins 2025'!$D5:$ALO5,1,MATCH('Curves 2025'!$J$291,'Bins 2025'!$D5:$ALO5,1)+1)-INDEX('Bins 2025'!$D5:$ALO5,1,MATCH('Curves 2025'!$J$291,'Bins 2025'!$D5:$ALO5,1))))/1000)))</f>
        <v/>
      </c>
      <c r="F5" s="17">
        <f>IF('Bins 2025'!$D5="",0,IF('Curves 2025'!$J$292&lt;'Bins 2025'!$D5,0.0005*'Curves 2025'!$J$292/'Bins 2025'!$D5,IF('Curves 2025'!$J$292&gt;='Bins 2025'!$ALO5,1,(MATCH('Curves 2025'!$J$292,'Bins 2025'!$D5:$ALO5,1)-0.5+('Curves 2025'!$J$292-INDEX('Bins 2025'!$D5:$ALO5,1,MATCH('Curves 2025'!$J$292,'Bins 2025'!$D5:$ALO5,1)))/(INDEX('Bins 2025'!$D5:$ALO5,1,MATCH('Curves 2025'!$J$292,'Bins 2025'!$D5:$ALO5,1)+1)-INDEX('Bins 2025'!$D5:$ALO5,1,MATCH('Curves 2025'!$J$292,'Bins 2025'!$D5:$ALO5,1))))/1000)))</f>
        <v/>
      </c>
      <c r="G5" s="17">
        <f>IF('Bins 2025'!$D5="",0,IF('Curves 2025'!$J$293&lt;'Bins 2025'!$D5,0.0005*'Curves 2025'!$J$293/'Bins 2025'!$D5,IF('Curves 2025'!$J$293&gt;='Bins 2025'!$ALO5,1,(MATCH('Curves 2025'!$J$293,'Bins 2025'!$D5:$ALO5,1)-0.5+('Curves 2025'!$J$293-INDEX('Bins 2025'!$D5:$ALO5,1,MATCH('Curves 2025'!$J$293,'Bins 2025'!$D5:$ALO5,1)))/(INDEX('Bins 2025'!$D5:$ALO5,1,MATCH('Curves 2025'!$J$293,'Bins 2025'!$D5:$ALO5,1)+1)-INDEX('Bins 2025'!$D5:$ALO5,1,MATCH('Curves 2025'!$J$293,'Bins 2025'!$D5:$ALO5,1))))/1000)))</f>
        <v/>
      </c>
      <c r="H5" s="18">
        <f>E5</f>
        <v/>
      </c>
      <c r="I5" s="18">
        <f>F5-E5</f>
        <v/>
      </c>
      <c r="J5" s="18">
        <f>G5-F5</f>
        <v/>
      </c>
      <c r="K5" s="18">
        <f>1-G5</f>
        <v/>
      </c>
      <c r="L5" s="18">
        <f>IF(C5="L",H5,IF(C5="LM",I5,IF(C5="UM",J5,IF(C5="H",K5,0))))</f>
        <v/>
      </c>
      <c r="M5" s="18">
        <f>IF(C5="L",0,IF(C5="LM",H5,IF(C5="UM",H5+I5,IF(C5="H",H5+I5+J5,0))))</f>
        <v/>
      </c>
      <c r="N5" s="18">
        <f>IF(C5="L",1-H5,IF(C5="LM",1-H5-I5,IF(C5="UM",K5,0)))</f>
        <v/>
      </c>
      <c r="O5" s="12">
        <f>L5*D5</f>
        <v/>
      </c>
      <c r="P5" s="12">
        <f>M5*D5</f>
        <v/>
      </c>
      <c r="Q5" s="12">
        <f>N5*D5</f>
        <v/>
      </c>
    </row>
    <row r="6">
      <c r="A6">
        <f>Inputs!A6</f>
        <v/>
      </c>
      <c r="B6">
        <f>Inputs!B6</f>
        <v/>
      </c>
      <c r="C6">
        <f>Inputs!K6</f>
        <v/>
      </c>
      <c r="D6" s="12">
        <f>N(Inputs!H6)</f>
        <v/>
      </c>
      <c r="E6" s="17">
        <f>IF('Bins 2025'!$D6="",0,IF('Curves 2025'!$J$291&lt;'Bins 2025'!$D6,0.0005*'Curves 2025'!$J$291/'Bins 2025'!$D6,IF('Curves 2025'!$J$291&gt;='Bins 2025'!$ALO6,1,(MATCH('Curves 2025'!$J$291,'Bins 2025'!$D6:$ALO6,1)-0.5+('Curves 2025'!$J$291-INDEX('Bins 2025'!$D6:$ALO6,1,MATCH('Curves 2025'!$J$291,'Bins 2025'!$D6:$ALO6,1)))/(INDEX('Bins 2025'!$D6:$ALO6,1,MATCH('Curves 2025'!$J$291,'Bins 2025'!$D6:$ALO6,1)+1)-INDEX('Bins 2025'!$D6:$ALO6,1,MATCH('Curves 2025'!$J$291,'Bins 2025'!$D6:$ALO6,1))))/1000)))</f>
        <v/>
      </c>
      <c r="F6" s="17">
        <f>IF('Bins 2025'!$D6="",0,IF('Curves 2025'!$J$292&lt;'Bins 2025'!$D6,0.0005*'Curves 2025'!$J$292/'Bins 2025'!$D6,IF('Curves 2025'!$J$292&gt;='Bins 2025'!$ALO6,1,(MATCH('Curves 2025'!$J$292,'Bins 2025'!$D6:$ALO6,1)-0.5+('Curves 2025'!$J$292-INDEX('Bins 2025'!$D6:$ALO6,1,MATCH('Curves 2025'!$J$292,'Bins 2025'!$D6:$ALO6,1)))/(INDEX('Bins 2025'!$D6:$ALO6,1,MATCH('Curves 2025'!$J$292,'Bins 2025'!$D6:$ALO6,1)+1)-INDEX('Bins 2025'!$D6:$ALO6,1,MATCH('Curves 2025'!$J$292,'Bins 2025'!$D6:$ALO6,1))))/1000)))</f>
        <v/>
      </c>
      <c r="G6" s="17">
        <f>IF('Bins 2025'!$D6="",0,IF('Curves 2025'!$J$293&lt;'Bins 2025'!$D6,0.0005*'Curves 2025'!$J$293/'Bins 2025'!$D6,IF('Curves 2025'!$J$293&gt;='Bins 2025'!$ALO6,1,(MATCH('Curves 2025'!$J$293,'Bins 2025'!$D6:$ALO6,1)-0.5+('Curves 2025'!$J$293-INDEX('Bins 2025'!$D6:$ALO6,1,MATCH('Curves 2025'!$J$293,'Bins 2025'!$D6:$ALO6,1)))/(INDEX('Bins 2025'!$D6:$ALO6,1,MATCH('Curves 2025'!$J$293,'Bins 2025'!$D6:$ALO6,1)+1)-INDEX('Bins 2025'!$D6:$ALO6,1,MATCH('Curves 2025'!$J$293,'Bins 2025'!$D6:$ALO6,1))))/1000)))</f>
        <v/>
      </c>
      <c r="H6" s="18">
        <f>E6</f>
        <v/>
      </c>
      <c r="I6" s="18">
        <f>F6-E6</f>
        <v/>
      </c>
      <c r="J6" s="18">
        <f>G6-F6</f>
        <v/>
      </c>
      <c r="K6" s="18">
        <f>1-G6</f>
        <v/>
      </c>
      <c r="L6" s="18">
        <f>IF(C6="L",H6,IF(C6="LM",I6,IF(C6="UM",J6,IF(C6="H",K6,0))))</f>
        <v/>
      </c>
      <c r="M6" s="18">
        <f>IF(C6="L",0,IF(C6="LM",H6,IF(C6="UM",H6+I6,IF(C6="H",H6+I6+J6,0))))</f>
        <v/>
      </c>
      <c r="N6" s="18">
        <f>IF(C6="L",1-H6,IF(C6="LM",1-H6-I6,IF(C6="UM",K6,0)))</f>
        <v/>
      </c>
      <c r="O6" s="12">
        <f>L6*D6</f>
        <v/>
      </c>
      <c r="P6" s="12">
        <f>M6*D6</f>
        <v/>
      </c>
      <c r="Q6" s="12">
        <f>N6*D6</f>
        <v/>
      </c>
    </row>
    <row r="7">
      <c r="A7">
        <f>Inputs!A7</f>
        <v/>
      </c>
      <c r="B7">
        <f>Inputs!B7</f>
        <v/>
      </c>
      <c r="C7">
        <f>Inputs!K7</f>
        <v/>
      </c>
      <c r="D7" s="12">
        <f>N(Inputs!H7)</f>
        <v/>
      </c>
      <c r="E7" s="17">
        <f>IF('Bins 2025'!$D7="",0,IF('Curves 2025'!$J$291&lt;'Bins 2025'!$D7,0.0005*'Curves 2025'!$J$291/'Bins 2025'!$D7,IF('Curves 2025'!$J$291&gt;='Bins 2025'!$ALO7,1,(MATCH('Curves 2025'!$J$291,'Bins 2025'!$D7:$ALO7,1)-0.5+('Curves 2025'!$J$291-INDEX('Bins 2025'!$D7:$ALO7,1,MATCH('Curves 2025'!$J$291,'Bins 2025'!$D7:$ALO7,1)))/(INDEX('Bins 2025'!$D7:$ALO7,1,MATCH('Curves 2025'!$J$291,'Bins 2025'!$D7:$ALO7,1)+1)-INDEX('Bins 2025'!$D7:$ALO7,1,MATCH('Curves 2025'!$J$291,'Bins 2025'!$D7:$ALO7,1))))/1000)))</f>
        <v/>
      </c>
      <c r="F7" s="17">
        <f>IF('Bins 2025'!$D7="",0,IF('Curves 2025'!$J$292&lt;'Bins 2025'!$D7,0.0005*'Curves 2025'!$J$292/'Bins 2025'!$D7,IF('Curves 2025'!$J$292&gt;='Bins 2025'!$ALO7,1,(MATCH('Curves 2025'!$J$292,'Bins 2025'!$D7:$ALO7,1)-0.5+('Curves 2025'!$J$292-INDEX('Bins 2025'!$D7:$ALO7,1,MATCH('Curves 2025'!$J$292,'Bins 2025'!$D7:$ALO7,1)))/(INDEX('Bins 2025'!$D7:$ALO7,1,MATCH('Curves 2025'!$J$292,'Bins 2025'!$D7:$ALO7,1)+1)-INDEX('Bins 2025'!$D7:$ALO7,1,MATCH('Curves 2025'!$J$292,'Bins 2025'!$D7:$ALO7,1))))/1000)))</f>
        <v/>
      </c>
      <c r="G7" s="17">
        <f>IF('Bins 2025'!$D7="",0,IF('Curves 2025'!$J$293&lt;'Bins 2025'!$D7,0.0005*'Curves 2025'!$J$293/'Bins 2025'!$D7,IF('Curves 2025'!$J$293&gt;='Bins 2025'!$ALO7,1,(MATCH('Curves 2025'!$J$293,'Bins 2025'!$D7:$ALO7,1)-0.5+('Curves 2025'!$J$293-INDEX('Bins 2025'!$D7:$ALO7,1,MATCH('Curves 2025'!$J$293,'Bins 2025'!$D7:$ALO7,1)))/(INDEX('Bins 2025'!$D7:$ALO7,1,MATCH('Curves 2025'!$J$293,'Bins 2025'!$D7:$ALO7,1)+1)-INDEX('Bins 2025'!$D7:$ALO7,1,MATCH('Curves 2025'!$J$293,'Bins 2025'!$D7:$ALO7,1))))/1000)))</f>
        <v/>
      </c>
      <c r="H7" s="18">
        <f>E7</f>
        <v/>
      </c>
      <c r="I7" s="18">
        <f>F7-E7</f>
        <v/>
      </c>
      <c r="J7" s="18">
        <f>G7-F7</f>
        <v/>
      </c>
      <c r="K7" s="18">
        <f>1-G7</f>
        <v/>
      </c>
      <c r="L7" s="18">
        <f>IF(C7="L",H7,IF(C7="LM",I7,IF(C7="UM",J7,IF(C7="H",K7,0))))</f>
        <v/>
      </c>
      <c r="M7" s="18">
        <f>IF(C7="L",0,IF(C7="LM",H7,IF(C7="UM",H7+I7,IF(C7="H",H7+I7+J7,0))))</f>
        <v/>
      </c>
      <c r="N7" s="18">
        <f>IF(C7="L",1-H7,IF(C7="LM",1-H7-I7,IF(C7="UM",K7,0)))</f>
        <v/>
      </c>
      <c r="O7" s="12">
        <f>L7*D7</f>
        <v/>
      </c>
      <c r="P7" s="12">
        <f>M7*D7</f>
        <v/>
      </c>
      <c r="Q7" s="12">
        <f>N7*D7</f>
        <v/>
      </c>
    </row>
    <row r="8">
      <c r="A8">
        <f>Inputs!A8</f>
        <v/>
      </c>
      <c r="B8">
        <f>Inputs!B8</f>
        <v/>
      </c>
      <c r="C8">
        <f>Inputs!K8</f>
        <v/>
      </c>
      <c r="D8" s="12">
        <f>N(Inputs!H8)</f>
        <v/>
      </c>
      <c r="E8" s="17">
        <f>IF('Bins 2025'!$D8="",0,IF('Curves 2025'!$J$291&lt;'Bins 2025'!$D8,0.0005*'Curves 2025'!$J$291/'Bins 2025'!$D8,IF('Curves 2025'!$J$291&gt;='Bins 2025'!$ALO8,1,(MATCH('Curves 2025'!$J$291,'Bins 2025'!$D8:$ALO8,1)-0.5+('Curves 2025'!$J$291-INDEX('Bins 2025'!$D8:$ALO8,1,MATCH('Curves 2025'!$J$291,'Bins 2025'!$D8:$ALO8,1)))/(INDEX('Bins 2025'!$D8:$ALO8,1,MATCH('Curves 2025'!$J$291,'Bins 2025'!$D8:$ALO8,1)+1)-INDEX('Bins 2025'!$D8:$ALO8,1,MATCH('Curves 2025'!$J$291,'Bins 2025'!$D8:$ALO8,1))))/1000)))</f>
        <v/>
      </c>
      <c r="F8" s="17">
        <f>IF('Bins 2025'!$D8="",0,IF('Curves 2025'!$J$292&lt;'Bins 2025'!$D8,0.0005*'Curves 2025'!$J$292/'Bins 2025'!$D8,IF('Curves 2025'!$J$292&gt;='Bins 2025'!$ALO8,1,(MATCH('Curves 2025'!$J$292,'Bins 2025'!$D8:$ALO8,1)-0.5+('Curves 2025'!$J$292-INDEX('Bins 2025'!$D8:$ALO8,1,MATCH('Curves 2025'!$J$292,'Bins 2025'!$D8:$ALO8,1)))/(INDEX('Bins 2025'!$D8:$ALO8,1,MATCH('Curves 2025'!$J$292,'Bins 2025'!$D8:$ALO8,1)+1)-INDEX('Bins 2025'!$D8:$ALO8,1,MATCH('Curves 2025'!$J$292,'Bins 2025'!$D8:$ALO8,1))))/1000)))</f>
        <v/>
      </c>
      <c r="G8" s="17">
        <f>IF('Bins 2025'!$D8="",0,IF('Curves 2025'!$J$293&lt;'Bins 2025'!$D8,0.0005*'Curves 2025'!$J$293/'Bins 2025'!$D8,IF('Curves 2025'!$J$293&gt;='Bins 2025'!$ALO8,1,(MATCH('Curves 2025'!$J$293,'Bins 2025'!$D8:$ALO8,1)-0.5+('Curves 2025'!$J$293-INDEX('Bins 2025'!$D8:$ALO8,1,MATCH('Curves 2025'!$J$293,'Bins 2025'!$D8:$ALO8,1)))/(INDEX('Bins 2025'!$D8:$ALO8,1,MATCH('Curves 2025'!$J$293,'Bins 2025'!$D8:$ALO8,1)+1)-INDEX('Bins 2025'!$D8:$ALO8,1,MATCH('Curves 2025'!$J$293,'Bins 2025'!$D8:$ALO8,1))))/1000)))</f>
        <v/>
      </c>
      <c r="H8" s="18">
        <f>E8</f>
        <v/>
      </c>
      <c r="I8" s="18">
        <f>F8-E8</f>
        <v/>
      </c>
      <c r="J8" s="18">
        <f>G8-F8</f>
        <v/>
      </c>
      <c r="K8" s="18">
        <f>1-G8</f>
        <v/>
      </c>
      <c r="L8" s="18">
        <f>IF(C8="L",H8,IF(C8="LM",I8,IF(C8="UM",J8,IF(C8="H",K8,0))))</f>
        <v/>
      </c>
      <c r="M8" s="18">
        <f>IF(C8="L",0,IF(C8="LM",H8,IF(C8="UM",H8+I8,IF(C8="H",H8+I8+J8,0))))</f>
        <v/>
      </c>
      <c r="N8" s="18">
        <f>IF(C8="L",1-H8,IF(C8="LM",1-H8-I8,IF(C8="UM",K8,0)))</f>
        <v/>
      </c>
      <c r="O8" s="12">
        <f>L8*D8</f>
        <v/>
      </c>
      <c r="P8" s="12">
        <f>M8*D8</f>
        <v/>
      </c>
      <c r="Q8" s="12">
        <f>N8*D8</f>
        <v/>
      </c>
    </row>
    <row r="9">
      <c r="A9">
        <f>Inputs!A9</f>
        <v/>
      </c>
      <c r="B9">
        <f>Inputs!B9</f>
        <v/>
      </c>
      <c r="C9">
        <f>Inputs!K9</f>
        <v/>
      </c>
      <c r="D9" s="12">
        <f>N(Inputs!H9)</f>
        <v/>
      </c>
      <c r="E9" s="17">
        <f>IF('Bins 2025'!$D9="",0,IF('Curves 2025'!$J$291&lt;'Bins 2025'!$D9,0.0005*'Curves 2025'!$J$291/'Bins 2025'!$D9,IF('Curves 2025'!$J$291&gt;='Bins 2025'!$ALO9,1,(MATCH('Curves 2025'!$J$291,'Bins 2025'!$D9:$ALO9,1)-0.5+('Curves 2025'!$J$291-INDEX('Bins 2025'!$D9:$ALO9,1,MATCH('Curves 2025'!$J$291,'Bins 2025'!$D9:$ALO9,1)))/(INDEX('Bins 2025'!$D9:$ALO9,1,MATCH('Curves 2025'!$J$291,'Bins 2025'!$D9:$ALO9,1)+1)-INDEX('Bins 2025'!$D9:$ALO9,1,MATCH('Curves 2025'!$J$291,'Bins 2025'!$D9:$ALO9,1))))/1000)))</f>
        <v/>
      </c>
      <c r="F9" s="17">
        <f>IF('Bins 2025'!$D9="",0,IF('Curves 2025'!$J$292&lt;'Bins 2025'!$D9,0.0005*'Curves 2025'!$J$292/'Bins 2025'!$D9,IF('Curves 2025'!$J$292&gt;='Bins 2025'!$ALO9,1,(MATCH('Curves 2025'!$J$292,'Bins 2025'!$D9:$ALO9,1)-0.5+('Curves 2025'!$J$292-INDEX('Bins 2025'!$D9:$ALO9,1,MATCH('Curves 2025'!$J$292,'Bins 2025'!$D9:$ALO9,1)))/(INDEX('Bins 2025'!$D9:$ALO9,1,MATCH('Curves 2025'!$J$292,'Bins 2025'!$D9:$ALO9,1)+1)-INDEX('Bins 2025'!$D9:$ALO9,1,MATCH('Curves 2025'!$J$292,'Bins 2025'!$D9:$ALO9,1))))/1000)))</f>
        <v/>
      </c>
      <c r="G9" s="17">
        <f>IF('Bins 2025'!$D9="",0,IF('Curves 2025'!$J$293&lt;'Bins 2025'!$D9,0.0005*'Curves 2025'!$J$293/'Bins 2025'!$D9,IF('Curves 2025'!$J$293&gt;='Bins 2025'!$ALO9,1,(MATCH('Curves 2025'!$J$293,'Bins 2025'!$D9:$ALO9,1)-0.5+('Curves 2025'!$J$293-INDEX('Bins 2025'!$D9:$ALO9,1,MATCH('Curves 2025'!$J$293,'Bins 2025'!$D9:$ALO9,1)))/(INDEX('Bins 2025'!$D9:$ALO9,1,MATCH('Curves 2025'!$J$293,'Bins 2025'!$D9:$ALO9,1)+1)-INDEX('Bins 2025'!$D9:$ALO9,1,MATCH('Curves 2025'!$J$293,'Bins 2025'!$D9:$ALO9,1))))/1000)))</f>
        <v/>
      </c>
      <c r="H9" s="18">
        <f>E9</f>
        <v/>
      </c>
      <c r="I9" s="18">
        <f>F9-E9</f>
        <v/>
      </c>
      <c r="J9" s="18">
        <f>G9-F9</f>
        <v/>
      </c>
      <c r="K9" s="18">
        <f>1-G9</f>
        <v/>
      </c>
      <c r="L9" s="18">
        <f>IF(C9="L",H9,IF(C9="LM",I9,IF(C9="UM",J9,IF(C9="H",K9,0))))</f>
        <v/>
      </c>
      <c r="M9" s="18">
        <f>IF(C9="L",0,IF(C9="LM",H9,IF(C9="UM",H9+I9,IF(C9="H",H9+I9+J9,0))))</f>
        <v/>
      </c>
      <c r="N9" s="18">
        <f>IF(C9="L",1-H9,IF(C9="LM",1-H9-I9,IF(C9="UM",K9,0)))</f>
        <v/>
      </c>
      <c r="O9" s="12">
        <f>L9*D9</f>
        <v/>
      </c>
      <c r="P9" s="12">
        <f>M9*D9</f>
        <v/>
      </c>
      <c r="Q9" s="12">
        <f>N9*D9</f>
        <v/>
      </c>
    </row>
    <row r="10">
      <c r="A10">
        <f>Inputs!A10</f>
        <v/>
      </c>
      <c r="B10">
        <f>Inputs!B10</f>
        <v/>
      </c>
      <c r="C10">
        <f>Inputs!K10</f>
        <v/>
      </c>
      <c r="D10" s="12">
        <f>N(Inputs!H10)</f>
        <v/>
      </c>
      <c r="E10" s="17">
        <f>IF('Bins 2025'!$D10="",0,IF('Curves 2025'!$J$291&lt;'Bins 2025'!$D10,0.0005*'Curves 2025'!$J$291/'Bins 2025'!$D10,IF('Curves 2025'!$J$291&gt;='Bins 2025'!$ALO10,1,(MATCH('Curves 2025'!$J$291,'Bins 2025'!$D10:$ALO10,1)-0.5+('Curves 2025'!$J$291-INDEX('Bins 2025'!$D10:$ALO10,1,MATCH('Curves 2025'!$J$291,'Bins 2025'!$D10:$ALO10,1)))/(INDEX('Bins 2025'!$D10:$ALO10,1,MATCH('Curves 2025'!$J$291,'Bins 2025'!$D10:$ALO10,1)+1)-INDEX('Bins 2025'!$D10:$ALO10,1,MATCH('Curves 2025'!$J$291,'Bins 2025'!$D10:$ALO10,1))))/1000)))</f>
        <v/>
      </c>
      <c r="F10" s="17">
        <f>IF('Bins 2025'!$D10="",0,IF('Curves 2025'!$J$292&lt;'Bins 2025'!$D10,0.0005*'Curves 2025'!$J$292/'Bins 2025'!$D10,IF('Curves 2025'!$J$292&gt;='Bins 2025'!$ALO10,1,(MATCH('Curves 2025'!$J$292,'Bins 2025'!$D10:$ALO10,1)-0.5+('Curves 2025'!$J$292-INDEX('Bins 2025'!$D10:$ALO10,1,MATCH('Curves 2025'!$J$292,'Bins 2025'!$D10:$ALO10,1)))/(INDEX('Bins 2025'!$D10:$ALO10,1,MATCH('Curves 2025'!$J$292,'Bins 2025'!$D10:$ALO10,1)+1)-INDEX('Bins 2025'!$D10:$ALO10,1,MATCH('Curves 2025'!$J$292,'Bins 2025'!$D10:$ALO10,1))))/1000)))</f>
        <v/>
      </c>
      <c r="G10" s="17">
        <f>IF('Bins 2025'!$D10="",0,IF('Curves 2025'!$J$293&lt;'Bins 2025'!$D10,0.0005*'Curves 2025'!$J$293/'Bins 2025'!$D10,IF('Curves 2025'!$J$293&gt;='Bins 2025'!$ALO10,1,(MATCH('Curves 2025'!$J$293,'Bins 2025'!$D10:$ALO10,1)-0.5+('Curves 2025'!$J$293-INDEX('Bins 2025'!$D10:$ALO10,1,MATCH('Curves 2025'!$J$293,'Bins 2025'!$D10:$ALO10,1)))/(INDEX('Bins 2025'!$D10:$ALO10,1,MATCH('Curves 2025'!$J$293,'Bins 2025'!$D10:$ALO10,1)+1)-INDEX('Bins 2025'!$D10:$ALO10,1,MATCH('Curves 2025'!$J$293,'Bins 2025'!$D10:$ALO10,1))))/1000)))</f>
        <v/>
      </c>
      <c r="H10" s="18">
        <f>E10</f>
        <v/>
      </c>
      <c r="I10" s="18">
        <f>F10-E10</f>
        <v/>
      </c>
      <c r="J10" s="18">
        <f>G10-F10</f>
        <v/>
      </c>
      <c r="K10" s="18">
        <f>1-G10</f>
        <v/>
      </c>
      <c r="L10" s="18">
        <f>IF(C10="L",H10,IF(C10="LM",I10,IF(C10="UM",J10,IF(C10="H",K10,0))))</f>
        <v/>
      </c>
      <c r="M10" s="18">
        <f>IF(C10="L",0,IF(C10="LM",H10,IF(C10="UM",H10+I10,IF(C10="H",H10+I10+J10,0))))</f>
        <v/>
      </c>
      <c r="N10" s="18">
        <f>IF(C10="L",1-H10,IF(C10="LM",1-H10-I10,IF(C10="UM",K10,0)))</f>
        <v/>
      </c>
      <c r="O10" s="12">
        <f>L10*D10</f>
        <v/>
      </c>
      <c r="P10" s="12">
        <f>M10*D10</f>
        <v/>
      </c>
      <c r="Q10" s="12">
        <f>N10*D10</f>
        <v/>
      </c>
    </row>
    <row r="11">
      <c r="A11">
        <f>Inputs!A11</f>
        <v/>
      </c>
      <c r="B11">
        <f>Inputs!B11</f>
        <v/>
      </c>
      <c r="C11">
        <f>Inputs!K11</f>
        <v/>
      </c>
      <c r="D11" s="12">
        <f>N(Inputs!H11)</f>
        <v/>
      </c>
      <c r="E11" s="17">
        <f>IF('Bins 2025'!$D11="",0,IF('Curves 2025'!$J$291&lt;'Bins 2025'!$D11,0.0005*'Curves 2025'!$J$291/'Bins 2025'!$D11,IF('Curves 2025'!$J$291&gt;='Bins 2025'!$ALO11,1,(MATCH('Curves 2025'!$J$291,'Bins 2025'!$D11:$ALO11,1)-0.5+('Curves 2025'!$J$291-INDEX('Bins 2025'!$D11:$ALO11,1,MATCH('Curves 2025'!$J$291,'Bins 2025'!$D11:$ALO11,1)))/(INDEX('Bins 2025'!$D11:$ALO11,1,MATCH('Curves 2025'!$J$291,'Bins 2025'!$D11:$ALO11,1)+1)-INDEX('Bins 2025'!$D11:$ALO11,1,MATCH('Curves 2025'!$J$291,'Bins 2025'!$D11:$ALO11,1))))/1000)))</f>
        <v/>
      </c>
      <c r="F11" s="17">
        <f>IF('Bins 2025'!$D11="",0,IF('Curves 2025'!$J$292&lt;'Bins 2025'!$D11,0.0005*'Curves 2025'!$J$292/'Bins 2025'!$D11,IF('Curves 2025'!$J$292&gt;='Bins 2025'!$ALO11,1,(MATCH('Curves 2025'!$J$292,'Bins 2025'!$D11:$ALO11,1)-0.5+('Curves 2025'!$J$292-INDEX('Bins 2025'!$D11:$ALO11,1,MATCH('Curves 2025'!$J$292,'Bins 2025'!$D11:$ALO11,1)))/(INDEX('Bins 2025'!$D11:$ALO11,1,MATCH('Curves 2025'!$J$292,'Bins 2025'!$D11:$ALO11,1)+1)-INDEX('Bins 2025'!$D11:$ALO11,1,MATCH('Curves 2025'!$J$292,'Bins 2025'!$D11:$ALO11,1))))/1000)))</f>
        <v/>
      </c>
      <c r="G11" s="17">
        <f>IF('Bins 2025'!$D11="",0,IF('Curves 2025'!$J$293&lt;'Bins 2025'!$D11,0.0005*'Curves 2025'!$J$293/'Bins 2025'!$D11,IF('Curves 2025'!$J$293&gt;='Bins 2025'!$ALO11,1,(MATCH('Curves 2025'!$J$293,'Bins 2025'!$D11:$ALO11,1)-0.5+('Curves 2025'!$J$293-INDEX('Bins 2025'!$D11:$ALO11,1,MATCH('Curves 2025'!$J$293,'Bins 2025'!$D11:$ALO11,1)))/(INDEX('Bins 2025'!$D11:$ALO11,1,MATCH('Curves 2025'!$J$293,'Bins 2025'!$D11:$ALO11,1)+1)-INDEX('Bins 2025'!$D11:$ALO11,1,MATCH('Curves 2025'!$J$293,'Bins 2025'!$D11:$ALO11,1))))/1000)))</f>
        <v/>
      </c>
      <c r="H11" s="18">
        <f>E11</f>
        <v/>
      </c>
      <c r="I11" s="18">
        <f>F11-E11</f>
        <v/>
      </c>
      <c r="J11" s="18">
        <f>G11-F11</f>
        <v/>
      </c>
      <c r="K11" s="18">
        <f>1-G11</f>
        <v/>
      </c>
      <c r="L11" s="18">
        <f>IF(C11="L",H11,IF(C11="LM",I11,IF(C11="UM",J11,IF(C11="H",K11,0))))</f>
        <v/>
      </c>
      <c r="M11" s="18">
        <f>IF(C11="L",0,IF(C11="LM",H11,IF(C11="UM",H11+I11,IF(C11="H",H11+I11+J11,0))))</f>
        <v/>
      </c>
      <c r="N11" s="18">
        <f>IF(C11="L",1-H11,IF(C11="LM",1-H11-I11,IF(C11="UM",K11,0)))</f>
        <v/>
      </c>
      <c r="O11" s="12">
        <f>L11*D11</f>
        <v/>
      </c>
      <c r="P11" s="12">
        <f>M11*D11</f>
        <v/>
      </c>
      <c r="Q11" s="12">
        <f>N11*D11</f>
        <v/>
      </c>
    </row>
    <row r="12">
      <c r="A12">
        <f>Inputs!A12</f>
        <v/>
      </c>
      <c r="B12">
        <f>Inputs!B12</f>
        <v/>
      </c>
      <c r="C12">
        <f>Inputs!K12</f>
        <v/>
      </c>
      <c r="D12" s="12">
        <f>N(Inputs!H12)</f>
        <v/>
      </c>
      <c r="E12" s="17">
        <f>IF('Bins 2025'!$D12="",0,IF('Curves 2025'!$J$291&lt;'Bins 2025'!$D12,0.0005*'Curves 2025'!$J$291/'Bins 2025'!$D12,IF('Curves 2025'!$J$291&gt;='Bins 2025'!$ALO12,1,(MATCH('Curves 2025'!$J$291,'Bins 2025'!$D12:$ALO12,1)-0.5+('Curves 2025'!$J$291-INDEX('Bins 2025'!$D12:$ALO12,1,MATCH('Curves 2025'!$J$291,'Bins 2025'!$D12:$ALO12,1)))/(INDEX('Bins 2025'!$D12:$ALO12,1,MATCH('Curves 2025'!$J$291,'Bins 2025'!$D12:$ALO12,1)+1)-INDEX('Bins 2025'!$D12:$ALO12,1,MATCH('Curves 2025'!$J$291,'Bins 2025'!$D12:$ALO12,1))))/1000)))</f>
        <v/>
      </c>
      <c r="F12" s="17">
        <f>IF('Bins 2025'!$D12="",0,IF('Curves 2025'!$J$292&lt;'Bins 2025'!$D12,0.0005*'Curves 2025'!$J$292/'Bins 2025'!$D12,IF('Curves 2025'!$J$292&gt;='Bins 2025'!$ALO12,1,(MATCH('Curves 2025'!$J$292,'Bins 2025'!$D12:$ALO12,1)-0.5+('Curves 2025'!$J$292-INDEX('Bins 2025'!$D12:$ALO12,1,MATCH('Curves 2025'!$J$292,'Bins 2025'!$D12:$ALO12,1)))/(INDEX('Bins 2025'!$D12:$ALO12,1,MATCH('Curves 2025'!$J$292,'Bins 2025'!$D12:$ALO12,1)+1)-INDEX('Bins 2025'!$D12:$ALO12,1,MATCH('Curves 2025'!$J$292,'Bins 2025'!$D12:$ALO12,1))))/1000)))</f>
        <v/>
      </c>
      <c r="G12" s="17">
        <f>IF('Bins 2025'!$D12="",0,IF('Curves 2025'!$J$293&lt;'Bins 2025'!$D12,0.0005*'Curves 2025'!$J$293/'Bins 2025'!$D12,IF('Curves 2025'!$J$293&gt;='Bins 2025'!$ALO12,1,(MATCH('Curves 2025'!$J$293,'Bins 2025'!$D12:$ALO12,1)-0.5+('Curves 2025'!$J$293-INDEX('Bins 2025'!$D12:$ALO12,1,MATCH('Curves 2025'!$J$293,'Bins 2025'!$D12:$ALO12,1)))/(INDEX('Bins 2025'!$D12:$ALO12,1,MATCH('Curves 2025'!$J$293,'Bins 2025'!$D12:$ALO12,1)+1)-INDEX('Bins 2025'!$D12:$ALO12,1,MATCH('Curves 2025'!$J$293,'Bins 2025'!$D12:$ALO12,1))))/1000)))</f>
        <v/>
      </c>
      <c r="H12" s="18">
        <f>E12</f>
        <v/>
      </c>
      <c r="I12" s="18">
        <f>F12-E12</f>
        <v/>
      </c>
      <c r="J12" s="18">
        <f>G12-F12</f>
        <v/>
      </c>
      <c r="K12" s="18">
        <f>1-G12</f>
        <v/>
      </c>
      <c r="L12" s="18">
        <f>IF(C12="L",H12,IF(C12="LM",I12,IF(C12="UM",J12,IF(C12="H",K12,0))))</f>
        <v/>
      </c>
      <c r="M12" s="18">
        <f>IF(C12="L",0,IF(C12="LM",H12,IF(C12="UM",H12+I12,IF(C12="H",H12+I12+J12,0))))</f>
        <v/>
      </c>
      <c r="N12" s="18">
        <f>IF(C12="L",1-H12,IF(C12="LM",1-H12-I12,IF(C12="UM",K12,0)))</f>
        <v/>
      </c>
      <c r="O12" s="12">
        <f>L12*D12</f>
        <v/>
      </c>
      <c r="P12" s="12">
        <f>M12*D12</f>
        <v/>
      </c>
      <c r="Q12" s="12">
        <f>N12*D12</f>
        <v/>
      </c>
    </row>
    <row r="13">
      <c r="A13">
        <f>Inputs!A13</f>
        <v/>
      </c>
      <c r="B13">
        <f>Inputs!B13</f>
        <v/>
      </c>
      <c r="C13">
        <f>Inputs!K13</f>
        <v/>
      </c>
      <c r="D13" s="12">
        <f>N(Inputs!H13)</f>
        <v/>
      </c>
      <c r="E13" s="17">
        <f>IF('Bins 2025'!$D13="",0,IF('Curves 2025'!$J$291&lt;'Bins 2025'!$D13,0.0005*'Curves 2025'!$J$291/'Bins 2025'!$D13,IF('Curves 2025'!$J$291&gt;='Bins 2025'!$ALO13,1,(MATCH('Curves 2025'!$J$291,'Bins 2025'!$D13:$ALO13,1)-0.5+('Curves 2025'!$J$291-INDEX('Bins 2025'!$D13:$ALO13,1,MATCH('Curves 2025'!$J$291,'Bins 2025'!$D13:$ALO13,1)))/(INDEX('Bins 2025'!$D13:$ALO13,1,MATCH('Curves 2025'!$J$291,'Bins 2025'!$D13:$ALO13,1)+1)-INDEX('Bins 2025'!$D13:$ALO13,1,MATCH('Curves 2025'!$J$291,'Bins 2025'!$D13:$ALO13,1))))/1000)))</f>
        <v/>
      </c>
      <c r="F13" s="17">
        <f>IF('Bins 2025'!$D13="",0,IF('Curves 2025'!$J$292&lt;'Bins 2025'!$D13,0.0005*'Curves 2025'!$J$292/'Bins 2025'!$D13,IF('Curves 2025'!$J$292&gt;='Bins 2025'!$ALO13,1,(MATCH('Curves 2025'!$J$292,'Bins 2025'!$D13:$ALO13,1)-0.5+('Curves 2025'!$J$292-INDEX('Bins 2025'!$D13:$ALO13,1,MATCH('Curves 2025'!$J$292,'Bins 2025'!$D13:$ALO13,1)))/(INDEX('Bins 2025'!$D13:$ALO13,1,MATCH('Curves 2025'!$J$292,'Bins 2025'!$D13:$ALO13,1)+1)-INDEX('Bins 2025'!$D13:$ALO13,1,MATCH('Curves 2025'!$J$292,'Bins 2025'!$D13:$ALO13,1))))/1000)))</f>
        <v/>
      </c>
      <c r="G13" s="17">
        <f>IF('Bins 2025'!$D13="",0,IF('Curves 2025'!$J$293&lt;'Bins 2025'!$D13,0.0005*'Curves 2025'!$J$293/'Bins 2025'!$D13,IF('Curves 2025'!$J$293&gt;='Bins 2025'!$ALO13,1,(MATCH('Curves 2025'!$J$293,'Bins 2025'!$D13:$ALO13,1)-0.5+('Curves 2025'!$J$293-INDEX('Bins 2025'!$D13:$ALO13,1,MATCH('Curves 2025'!$J$293,'Bins 2025'!$D13:$ALO13,1)))/(INDEX('Bins 2025'!$D13:$ALO13,1,MATCH('Curves 2025'!$J$293,'Bins 2025'!$D13:$ALO13,1)+1)-INDEX('Bins 2025'!$D13:$ALO13,1,MATCH('Curves 2025'!$J$293,'Bins 2025'!$D13:$ALO13,1))))/1000)))</f>
        <v/>
      </c>
      <c r="H13" s="18">
        <f>E13</f>
        <v/>
      </c>
      <c r="I13" s="18">
        <f>F13-E13</f>
        <v/>
      </c>
      <c r="J13" s="18">
        <f>G13-F13</f>
        <v/>
      </c>
      <c r="K13" s="18">
        <f>1-G13</f>
        <v/>
      </c>
      <c r="L13" s="18">
        <f>IF(C13="L",H13,IF(C13="LM",I13,IF(C13="UM",J13,IF(C13="H",K13,0))))</f>
        <v/>
      </c>
      <c r="M13" s="18">
        <f>IF(C13="L",0,IF(C13="LM",H13,IF(C13="UM",H13+I13,IF(C13="H",H13+I13+J13,0))))</f>
        <v/>
      </c>
      <c r="N13" s="18">
        <f>IF(C13="L",1-H13,IF(C13="LM",1-H13-I13,IF(C13="UM",K13,0)))</f>
        <v/>
      </c>
      <c r="O13" s="12">
        <f>L13*D13</f>
        <v/>
      </c>
      <c r="P13" s="12">
        <f>M13*D13</f>
        <v/>
      </c>
      <c r="Q13" s="12">
        <f>N13*D13</f>
        <v/>
      </c>
    </row>
    <row r="14">
      <c r="A14">
        <f>Inputs!A14</f>
        <v/>
      </c>
      <c r="B14">
        <f>Inputs!B14</f>
        <v/>
      </c>
      <c r="C14">
        <f>Inputs!K14</f>
        <v/>
      </c>
      <c r="D14" s="12">
        <f>N(Inputs!H14)</f>
        <v/>
      </c>
      <c r="E14" s="17">
        <f>IF('Bins 2025'!$D14="",0,IF('Curves 2025'!$J$291&lt;'Bins 2025'!$D14,0.0005*'Curves 2025'!$J$291/'Bins 2025'!$D14,IF('Curves 2025'!$J$291&gt;='Bins 2025'!$ALO14,1,(MATCH('Curves 2025'!$J$291,'Bins 2025'!$D14:$ALO14,1)-0.5+('Curves 2025'!$J$291-INDEX('Bins 2025'!$D14:$ALO14,1,MATCH('Curves 2025'!$J$291,'Bins 2025'!$D14:$ALO14,1)))/(INDEX('Bins 2025'!$D14:$ALO14,1,MATCH('Curves 2025'!$J$291,'Bins 2025'!$D14:$ALO14,1)+1)-INDEX('Bins 2025'!$D14:$ALO14,1,MATCH('Curves 2025'!$J$291,'Bins 2025'!$D14:$ALO14,1))))/1000)))</f>
        <v/>
      </c>
      <c r="F14" s="17">
        <f>IF('Bins 2025'!$D14="",0,IF('Curves 2025'!$J$292&lt;'Bins 2025'!$D14,0.0005*'Curves 2025'!$J$292/'Bins 2025'!$D14,IF('Curves 2025'!$J$292&gt;='Bins 2025'!$ALO14,1,(MATCH('Curves 2025'!$J$292,'Bins 2025'!$D14:$ALO14,1)-0.5+('Curves 2025'!$J$292-INDEX('Bins 2025'!$D14:$ALO14,1,MATCH('Curves 2025'!$J$292,'Bins 2025'!$D14:$ALO14,1)))/(INDEX('Bins 2025'!$D14:$ALO14,1,MATCH('Curves 2025'!$J$292,'Bins 2025'!$D14:$ALO14,1)+1)-INDEX('Bins 2025'!$D14:$ALO14,1,MATCH('Curves 2025'!$J$292,'Bins 2025'!$D14:$ALO14,1))))/1000)))</f>
        <v/>
      </c>
      <c r="G14" s="17">
        <f>IF('Bins 2025'!$D14="",0,IF('Curves 2025'!$J$293&lt;'Bins 2025'!$D14,0.0005*'Curves 2025'!$J$293/'Bins 2025'!$D14,IF('Curves 2025'!$J$293&gt;='Bins 2025'!$ALO14,1,(MATCH('Curves 2025'!$J$293,'Bins 2025'!$D14:$ALO14,1)-0.5+('Curves 2025'!$J$293-INDEX('Bins 2025'!$D14:$ALO14,1,MATCH('Curves 2025'!$J$293,'Bins 2025'!$D14:$ALO14,1)))/(INDEX('Bins 2025'!$D14:$ALO14,1,MATCH('Curves 2025'!$J$293,'Bins 2025'!$D14:$ALO14,1)+1)-INDEX('Bins 2025'!$D14:$ALO14,1,MATCH('Curves 2025'!$J$293,'Bins 2025'!$D14:$ALO14,1))))/1000)))</f>
        <v/>
      </c>
      <c r="H14" s="18">
        <f>E14</f>
        <v/>
      </c>
      <c r="I14" s="18">
        <f>F14-E14</f>
        <v/>
      </c>
      <c r="J14" s="18">
        <f>G14-F14</f>
        <v/>
      </c>
      <c r="K14" s="18">
        <f>1-G14</f>
        <v/>
      </c>
      <c r="L14" s="18">
        <f>IF(C14="L",H14,IF(C14="LM",I14,IF(C14="UM",J14,IF(C14="H",K14,0))))</f>
        <v/>
      </c>
      <c r="M14" s="18">
        <f>IF(C14="L",0,IF(C14="LM",H14,IF(C14="UM",H14+I14,IF(C14="H",H14+I14+J14,0))))</f>
        <v/>
      </c>
      <c r="N14" s="18">
        <f>IF(C14="L",1-H14,IF(C14="LM",1-H14-I14,IF(C14="UM",K14,0)))</f>
        <v/>
      </c>
      <c r="O14" s="12">
        <f>L14*D14</f>
        <v/>
      </c>
      <c r="P14" s="12">
        <f>M14*D14</f>
        <v/>
      </c>
      <c r="Q14" s="12">
        <f>N14*D14</f>
        <v/>
      </c>
    </row>
    <row r="15">
      <c r="A15">
        <f>Inputs!A15</f>
        <v/>
      </c>
      <c r="B15">
        <f>Inputs!B15</f>
        <v/>
      </c>
      <c r="C15">
        <f>Inputs!K15</f>
        <v/>
      </c>
      <c r="D15" s="12">
        <f>N(Inputs!H15)</f>
        <v/>
      </c>
      <c r="E15" s="17">
        <f>IF('Bins 2025'!$D15="",0,IF('Curves 2025'!$J$291&lt;'Bins 2025'!$D15,0.0005*'Curves 2025'!$J$291/'Bins 2025'!$D15,IF('Curves 2025'!$J$291&gt;='Bins 2025'!$ALO15,1,(MATCH('Curves 2025'!$J$291,'Bins 2025'!$D15:$ALO15,1)-0.5+('Curves 2025'!$J$291-INDEX('Bins 2025'!$D15:$ALO15,1,MATCH('Curves 2025'!$J$291,'Bins 2025'!$D15:$ALO15,1)))/(INDEX('Bins 2025'!$D15:$ALO15,1,MATCH('Curves 2025'!$J$291,'Bins 2025'!$D15:$ALO15,1)+1)-INDEX('Bins 2025'!$D15:$ALO15,1,MATCH('Curves 2025'!$J$291,'Bins 2025'!$D15:$ALO15,1))))/1000)))</f>
        <v/>
      </c>
      <c r="F15" s="17">
        <f>IF('Bins 2025'!$D15="",0,IF('Curves 2025'!$J$292&lt;'Bins 2025'!$D15,0.0005*'Curves 2025'!$J$292/'Bins 2025'!$D15,IF('Curves 2025'!$J$292&gt;='Bins 2025'!$ALO15,1,(MATCH('Curves 2025'!$J$292,'Bins 2025'!$D15:$ALO15,1)-0.5+('Curves 2025'!$J$292-INDEX('Bins 2025'!$D15:$ALO15,1,MATCH('Curves 2025'!$J$292,'Bins 2025'!$D15:$ALO15,1)))/(INDEX('Bins 2025'!$D15:$ALO15,1,MATCH('Curves 2025'!$J$292,'Bins 2025'!$D15:$ALO15,1)+1)-INDEX('Bins 2025'!$D15:$ALO15,1,MATCH('Curves 2025'!$J$292,'Bins 2025'!$D15:$ALO15,1))))/1000)))</f>
        <v/>
      </c>
      <c r="G15" s="17">
        <f>IF('Bins 2025'!$D15="",0,IF('Curves 2025'!$J$293&lt;'Bins 2025'!$D15,0.0005*'Curves 2025'!$J$293/'Bins 2025'!$D15,IF('Curves 2025'!$J$293&gt;='Bins 2025'!$ALO15,1,(MATCH('Curves 2025'!$J$293,'Bins 2025'!$D15:$ALO15,1)-0.5+('Curves 2025'!$J$293-INDEX('Bins 2025'!$D15:$ALO15,1,MATCH('Curves 2025'!$J$293,'Bins 2025'!$D15:$ALO15,1)))/(INDEX('Bins 2025'!$D15:$ALO15,1,MATCH('Curves 2025'!$J$293,'Bins 2025'!$D15:$ALO15,1)+1)-INDEX('Bins 2025'!$D15:$ALO15,1,MATCH('Curves 2025'!$J$293,'Bins 2025'!$D15:$ALO15,1))))/1000)))</f>
        <v/>
      </c>
      <c r="H15" s="18">
        <f>E15</f>
        <v/>
      </c>
      <c r="I15" s="18">
        <f>F15-E15</f>
        <v/>
      </c>
      <c r="J15" s="18">
        <f>G15-F15</f>
        <v/>
      </c>
      <c r="K15" s="18">
        <f>1-G15</f>
        <v/>
      </c>
      <c r="L15" s="18">
        <f>IF(C15="L",H15,IF(C15="LM",I15,IF(C15="UM",J15,IF(C15="H",K15,0))))</f>
        <v/>
      </c>
      <c r="M15" s="18">
        <f>IF(C15="L",0,IF(C15="LM",H15,IF(C15="UM",H15+I15,IF(C15="H",H15+I15+J15,0))))</f>
        <v/>
      </c>
      <c r="N15" s="18">
        <f>IF(C15="L",1-H15,IF(C15="LM",1-H15-I15,IF(C15="UM",K15,0)))</f>
        <v/>
      </c>
      <c r="O15" s="12">
        <f>L15*D15</f>
        <v/>
      </c>
      <c r="P15" s="12">
        <f>M15*D15</f>
        <v/>
      </c>
      <c r="Q15" s="12">
        <f>N15*D15</f>
        <v/>
      </c>
    </row>
    <row r="16">
      <c r="A16">
        <f>Inputs!A16</f>
        <v/>
      </c>
      <c r="B16">
        <f>Inputs!B16</f>
        <v/>
      </c>
      <c r="C16">
        <f>Inputs!K16</f>
        <v/>
      </c>
      <c r="D16" s="12">
        <f>N(Inputs!H16)</f>
        <v/>
      </c>
      <c r="E16" s="17">
        <f>IF('Bins 2025'!$D16="",0,IF('Curves 2025'!$J$291&lt;'Bins 2025'!$D16,0.0005*'Curves 2025'!$J$291/'Bins 2025'!$D16,IF('Curves 2025'!$J$291&gt;='Bins 2025'!$ALO16,1,(MATCH('Curves 2025'!$J$291,'Bins 2025'!$D16:$ALO16,1)-0.5+('Curves 2025'!$J$291-INDEX('Bins 2025'!$D16:$ALO16,1,MATCH('Curves 2025'!$J$291,'Bins 2025'!$D16:$ALO16,1)))/(INDEX('Bins 2025'!$D16:$ALO16,1,MATCH('Curves 2025'!$J$291,'Bins 2025'!$D16:$ALO16,1)+1)-INDEX('Bins 2025'!$D16:$ALO16,1,MATCH('Curves 2025'!$J$291,'Bins 2025'!$D16:$ALO16,1))))/1000)))</f>
        <v/>
      </c>
      <c r="F16" s="17">
        <f>IF('Bins 2025'!$D16="",0,IF('Curves 2025'!$J$292&lt;'Bins 2025'!$D16,0.0005*'Curves 2025'!$J$292/'Bins 2025'!$D16,IF('Curves 2025'!$J$292&gt;='Bins 2025'!$ALO16,1,(MATCH('Curves 2025'!$J$292,'Bins 2025'!$D16:$ALO16,1)-0.5+('Curves 2025'!$J$292-INDEX('Bins 2025'!$D16:$ALO16,1,MATCH('Curves 2025'!$J$292,'Bins 2025'!$D16:$ALO16,1)))/(INDEX('Bins 2025'!$D16:$ALO16,1,MATCH('Curves 2025'!$J$292,'Bins 2025'!$D16:$ALO16,1)+1)-INDEX('Bins 2025'!$D16:$ALO16,1,MATCH('Curves 2025'!$J$292,'Bins 2025'!$D16:$ALO16,1))))/1000)))</f>
        <v/>
      </c>
      <c r="G16" s="17">
        <f>IF('Bins 2025'!$D16="",0,IF('Curves 2025'!$J$293&lt;'Bins 2025'!$D16,0.0005*'Curves 2025'!$J$293/'Bins 2025'!$D16,IF('Curves 2025'!$J$293&gt;='Bins 2025'!$ALO16,1,(MATCH('Curves 2025'!$J$293,'Bins 2025'!$D16:$ALO16,1)-0.5+('Curves 2025'!$J$293-INDEX('Bins 2025'!$D16:$ALO16,1,MATCH('Curves 2025'!$J$293,'Bins 2025'!$D16:$ALO16,1)))/(INDEX('Bins 2025'!$D16:$ALO16,1,MATCH('Curves 2025'!$J$293,'Bins 2025'!$D16:$ALO16,1)+1)-INDEX('Bins 2025'!$D16:$ALO16,1,MATCH('Curves 2025'!$J$293,'Bins 2025'!$D16:$ALO16,1))))/1000)))</f>
        <v/>
      </c>
      <c r="H16" s="18">
        <f>E16</f>
        <v/>
      </c>
      <c r="I16" s="18">
        <f>F16-E16</f>
        <v/>
      </c>
      <c r="J16" s="18">
        <f>G16-F16</f>
        <v/>
      </c>
      <c r="K16" s="18">
        <f>1-G16</f>
        <v/>
      </c>
      <c r="L16" s="18">
        <f>IF(C16="L",H16,IF(C16="LM",I16,IF(C16="UM",J16,IF(C16="H",K16,0))))</f>
        <v/>
      </c>
      <c r="M16" s="18">
        <f>IF(C16="L",0,IF(C16="LM",H16,IF(C16="UM",H16+I16,IF(C16="H",H16+I16+J16,0))))</f>
        <v/>
      </c>
      <c r="N16" s="18">
        <f>IF(C16="L",1-H16,IF(C16="LM",1-H16-I16,IF(C16="UM",K16,0)))</f>
        <v/>
      </c>
      <c r="O16" s="12">
        <f>L16*D16</f>
        <v/>
      </c>
      <c r="P16" s="12">
        <f>M16*D16</f>
        <v/>
      </c>
      <c r="Q16" s="12">
        <f>N16*D16</f>
        <v/>
      </c>
    </row>
    <row r="17">
      <c r="A17">
        <f>Inputs!A17</f>
        <v/>
      </c>
      <c r="B17">
        <f>Inputs!B17</f>
        <v/>
      </c>
      <c r="C17">
        <f>Inputs!K17</f>
        <v/>
      </c>
      <c r="D17" s="12">
        <f>N(Inputs!H17)</f>
        <v/>
      </c>
      <c r="E17" s="17">
        <f>IF('Bins 2025'!$D17="",0,IF('Curves 2025'!$J$291&lt;'Bins 2025'!$D17,0.0005*'Curves 2025'!$J$291/'Bins 2025'!$D17,IF('Curves 2025'!$J$291&gt;='Bins 2025'!$ALO17,1,(MATCH('Curves 2025'!$J$291,'Bins 2025'!$D17:$ALO17,1)-0.5+('Curves 2025'!$J$291-INDEX('Bins 2025'!$D17:$ALO17,1,MATCH('Curves 2025'!$J$291,'Bins 2025'!$D17:$ALO17,1)))/(INDEX('Bins 2025'!$D17:$ALO17,1,MATCH('Curves 2025'!$J$291,'Bins 2025'!$D17:$ALO17,1)+1)-INDEX('Bins 2025'!$D17:$ALO17,1,MATCH('Curves 2025'!$J$291,'Bins 2025'!$D17:$ALO17,1))))/1000)))</f>
        <v/>
      </c>
      <c r="F17" s="17">
        <f>IF('Bins 2025'!$D17="",0,IF('Curves 2025'!$J$292&lt;'Bins 2025'!$D17,0.0005*'Curves 2025'!$J$292/'Bins 2025'!$D17,IF('Curves 2025'!$J$292&gt;='Bins 2025'!$ALO17,1,(MATCH('Curves 2025'!$J$292,'Bins 2025'!$D17:$ALO17,1)-0.5+('Curves 2025'!$J$292-INDEX('Bins 2025'!$D17:$ALO17,1,MATCH('Curves 2025'!$J$292,'Bins 2025'!$D17:$ALO17,1)))/(INDEX('Bins 2025'!$D17:$ALO17,1,MATCH('Curves 2025'!$J$292,'Bins 2025'!$D17:$ALO17,1)+1)-INDEX('Bins 2025'!$D17:$ALO17,1,MATCH('Curves 2025'!$J$292,'Bins 2025'!$D17:$ALO17,1))))/1000)))</f>
        <v/>
      </c>
      <c r="G17" s="17">
        <f>IF('Bins 2025'!$D17="",0,IF('Curves 2025'!$J$293&lt;'Bins 2025'!$D17,0.0005*'Curves 2025'!$J$293/'Bins 2025'!$D17,IF('Curves 2025'!$J$293&gt;='Bins 2025'!$ALO17,1,(MATCH('Curves 2025'!$J$293,'Bins 2025'!$D17:$ALO17,1)-0.5+('Curves 2025'!$J$293-INDEX('Bins 2025'!$D17:$ALO17,1,MATCH('Curves 2025'!$J$293,'Bins 2025'!$D17:$ALO17,1)))/(INDEX('Bins 2025'!$D17:$ALO17,1,MATCH('Curves 2025'!$J$293,'Bins 2025'!$D17:$ALO17,1)+1)-INDEX('Bins 2025'!$D17:$ALO17,1,MATCH('Curves 2025'!$J$293,'Bins 2025'!$D17:$ALO17,1))))/1000)))</f>
        <v/>
      </c>
      <c r="H17" s="18">
        <f>E17</f>
        <v/>
      </c>
      <c r="I17" s="18">
        <f>F17-E17</f>
        <v/>
      </c>
      <c r="J17" s="18">
        <f>G17-F17</f>
        <v/>
      </c>
      <c r="K17" s="18">
        <f>1-G17</f>
        <v/>
      </c>
      <c r="L17" s="18">
        <f>IF(C17="L",H17,IF(C17="LM",I17,IF(C17="UM",J17,IF(C17="H",K17,0))))</f>
        <v/>
      </c>
      <c r="M17" s="18">
        <f>IF(C17="L",0,IF(C17="LM",H17,IF(C17="UM",H17+I17,IF(C17="H",H17+I17+J17,0))))</f>
        <v/>
      </c>
      <c r="N17" s="18">
        <f>IF(C17="L",1-H17,IF(C17="LM",1-H17-I17,IF(C17="UM",K17,0)))</f>
        <v/>
      </c>
      <c r="O17" s="12">
        <f>L17*D17</f>
        <v/>
      </c>
      <c r="P17" s="12">
        <f>M17*D17</f>
        <v/>
      </c>
      <c r="Q17" s="12">
        <f>N17*D17</f>
        <v/>
      </c>
    </row>
    <row r="18">
      <c r="A18">
        <f>Inputs!A18</f>
        <v/>
      </c>
      <c r="B18">
        <f>Inputs!B18</f>
        <v/>
      </c>
      <c r="C18">
        <f>Inputs!K18</f>
        <v/>
      </c>
      <c r="D18" s="12">
        <f>N(Inputs!H18)</f>
        <v/>
      </c>
      <c r="E18" s="17">
        <f>IF('Bins 2025'!$D18="",0,IF('Curves 2025'!$J$291&lt;'Bins 2025'!$D18,0.0005*'Curves 2025'!$J$291/'Bins 2025'!$D18,IF('Curves 2025'!$J$291&gt;='Bins 2025'!$ALO18,1,(MATCH('Curves 2025'!$J$291,'Bins 2025'!$D18:$ALO18,1)-0.5+('Curves 2025'!$J$291-INDEX('Bins 2025'!$D18:$ALO18,1,MATCH('Curves 2025'!$J$291,'Bins 2025'!$D18:$ALO18,1)))/(INDEX('Bins 2025'!$D18:$ALO18,1,MATCH('Curves 2025'!$J$291,'Bins 2025'!$D18:$ALO18,1)+1)-INDEX('Bins 2025'!$D18:$ALO18,1,MATCH('Curves 2025'!$J$291,'Bins 2025'!$D18:$ALO18,1))))/1000)))</f>
        <v/>
      </c>
      <c r="F18" s="17">
        <f>IF('Bins 2025'!$D18="",0,IF('Curves 2025'!$J$292&lt;'Bins 2025'!$D18,0.0005*'Curves 2025'!$J$292/'Bins 2025'!$D18,IF('Curves 2025'!$J$292&gt;='Bins 2025'!$ALO18,1,(MATCH('Curves 2025'!$J$292,'Bins 2025'!$D18:$ALO18,1)-0.5+('Curves 2025'!$J$292-INDEX('Bins 2025'!$D18:$ALO18,1,MATCH('Curves 2025'!$J$292,'Bins 2025'!$D18:$ALO18,1)))/(INDEX('Bins 2025'!$D18:$ALO18,1,MATCH('Curves 2025'!$J$292,'Bins 2025'!$D18:$ALO18,1)+1)-INDEX('Bins 2025'!$D18:$ALO18,1,MATCH('Curves 2025'!$J$292,'Bins 2025'!$D18:$ALO18,1))))/1000)))</f>
        <v/>
      </c>
      <c r="G18" s="17">
        <f>IF('Bins 2025'!$D18="",0,IF('Curves 2025'!$J$293&lt;'Bins 2025'!$D18,0.0005*'Curves 2025'!$J$293/'Bins 2025'!$D18,IF('Curves 2025'!$J$293&gt;='Bins 2025'!$ALO18,1,(MATCH('Curves 2025'!$J$293,'Bins 2025'!$D18:$ALO18,1)-0.5+('Curves 2025'!$J$293-INDEX('Bins 2025'!$D18:$ALO18,1,MATCH('Curves 2025'!$J$293,'Bins 2025'!$D18:$ALO18,1)))/(INDEX('Bins 2025'!$D18:$ALO18,1,MATCH('Curves 2025'!$J$293,'Bins 2025'!$D18:$ALO18,1)+1)-INDEX('Bins 2025'!$D18:$ALO18,1,MATCH('Curves 2025'!$J$293,'Bins 2025'!$D18:$ALO18,1))))/1000)))</f>
        <v/>
      </c>
      <c r="H18" s="18">
        <f>E18</f>
        <v/>
      </c>
      <c r="I18" s="18">
        <f>F18-E18</f>
        <v/>
      </c>
      <c r="J18" s="18">
        <f>G18-F18</f>
        <v/>
      </c>
      <c r="K18" s="18">
        <f>1-G18</f>
        <v/>
      </c>
      <c r="L18" s="18">
        <f>IF(C18="L",H18,IF(C18="LM",I18,IF(C18="UM",J18,IF(C18="H",K18,0))))</f>
        <v/>
      </c>
      <c r="M18" s="18">
        <f>IF(C18="L",0,IF(C18="LM",H18,IF(C18="UM",H18+I18,IF(C18="H",H18+I18+J18,0))))</f>
        <v/>
      </c>
      <c r="N18" s="18">
        <f>IF(C18="L",1-H18,IF(C18="LM",1-H18-I18,IF(C18="UM",K18,0)))</f>
        <v/>
      </c>
      <c r="O18" s="12">
        <f>L18*D18</f>
        <v/>
      </c>
      <c r="P18" s="12">
        <f>M18*D18</f>
        <v/>
      </c>
      <c r="Q18" s="12">
        <f>N18*D18</f>
        <v/>
      </c>
    </row>
    <row r="19">
      <c r="A19">
        <f>Inputs!A19</f>
        <v/>
      </c>
      <c r="B19">
        <f>Inputs!B19</f>
        <v/>
      </c>
      <c r="C19">
        <f>Inputs!K19</f>
        <v/>
      </c>
      <c r="D19" s="12">
        <f>N(Inputs!H19)</f>
        <v/>
      </c>
      <c r="E19" s="17">
        <f>IF('Bins 2025'!$D19="",0,IF('Curves 2025'!$J$291&lt;'Bins 2025'!$D19,0.0005*'Curves 2025'!$J$291/'Bins 2025'!$D19,IF('Curves 2025'!$J$291&gt;='Bins 2025'!$ALO19,1,(MATCH('Curves 2025'!$J$291,'Bins 2025'!$D19:$ALO19,1)-0.5+('Curves 2025'!$J$291-INDEX('Bins 2025'!$D19:$ALO19,1,MATCH('Curves 2025'!$J$291,'Bins 2025'!$D19:$ALO19,1)))/(INDEX('Bins 2025'!$D19:$ALO19,1,MATCH('Curves 2025'!$J$291,'Bins 2025'!$D19:$ALO19,1)+1)-INDEX('Bins 2025'!$D19:$ALO19,1,MATCH('Curves 2025'!$J$291,'Bins 2025'!$D19:$ALO19,1))))/1000)))</f>
        <v/>
      </c>
      <c r="F19" s="17">
        <f>IF('Bins 2025'!$D19="",0,IF('Curves 2025'!$J$292&lt;'Bins 2025'!$D19,0.0005*'Curves 2025'!$J$292/'Bins 2025'!$D19,IF('Curves 2025'!$J$292&gt;='Bins 2025'!$ALO19,1,(MATCH('Curves 2025'!$J$292,'Bins 2025'!$D19:$ALO19,1)-0.5+('Curves 2025'!$J$292-INDEX('Bins 2025'!$D19:$ALO19,1,MATCH('Curves 2025'!$J$292,'Bins 2025'!$D19:$ALO19,1)))/(INDEX('Bins 2025'!$D19:$ALO19,1,MATCH('Curves 2025'!$J$292,'Bins 2025'!$D19:$ALO19,1)+1)-INDEX('Bins 2025'!$D19:$ALO19,1,MATCH('Curves 2025'!$J$292,'Bins 2025'!$D19:$ALO19,1))))/1000)))</f>
        <v/>
      </c>
      <c r="G19" s="17">
        <f>IF('Bins 2025'!$D19="",0,IF('Curves 2025'!$J$293&lt;'Bins 2025'!$D19,0.0005*'Curves 2025'!$J$293/'Bins 2025'!$D19,IF('Curves 2025'!$J$293&gt;='Bins 2025'!$ALO19,1,(MATCH('Curves 2025'!$J$293,'Bins 2025'!$D19:$ALO19,1)-0.5+('Curves 2025'!$J$293-INDEX('Bins 2025'!$D19:$ALO19,1,MATCH('Curves 2025'!$J$293,'Bins 2025'!$D19:$ALO19,1)))/(INDEX('Bins 2025'!$D19:$ALO19,1,MATCH('Curves 2025'!$J$293,'Bins 2025'!$D19:$ALO19,1)+1)-INDEX('Bins 2025'!$D19:$ALO19,1,MATCH('Curves 2025'!$J$293,'Bins 2025'!$D19:$ALO19,1))))/1000)))</f>
        <v/>
      </c>
      <c r="H19" s="18">
        <f>E19</f>
        <v/>
      </c>
      <c r="I19" s="18">
        <f>F19-E19</f>
        <v/>
      </c>
      <c r="J19" s="18">
        <f>G19-F19</f>
        <v/>
      </c>
      <c r="K19" s="18">
        <f>1-G19</f>
        <v/>
      </c>
      <c r="L19" s="18">
        <f>IF(C19="L",H19,IF(C19="LM",I19,IF(C19="UM",J19,IF(C19="H",K19,0))))</f>
        <v/>
      </c>
      <c r="M19" s="18">
        <f>IF(C19="L",0,IF(C19="LM",H19,IF(C19="UM",H19+I19,IF(C19="H",H19+I19+J19,0))))</f>
        <v/>
      </c>
      <c r="N19" s="18">
        <f>IF(C19="L",1-H19,IF(C19="LM",1-H19-I19,IF(C19="UM",K19,0)))</f>
        <v/>
      </c>
      <c r="O19" s="12">
        <f>L19*D19</f>
        <v/>
      </c>
      <c r="P19" s="12">
        <f>M19*D19</f>
        <v/>
      </c>
      <c r="Q19" s="12">
        <f>N19*D19</f>
        <v/>
      </c>
    </row>
    <row r="20">
      <c r="A20">
        <f>Inputs!A20</f>
        <v/>
      </c>
      <c r="B20">
        <f>Inputs!B20</f>
        <v/>
      </c>
      <c r="C20">
        <f>Inputs!K20</f>
        <v/>
      </c>
      <c r="D20" s="12">
        <f>N(Inputs!H20)</f>
        <v/>
      </c>
      <c r="E20" s="17">
        <f>IF('Bins 2025'!$D20="",0,IF('Curves 2025'!$J$291&lt;'Bins 2025'!$D20,0.0005*'Curves 2025'!$J$291/'Bins 2025'!$D20,IF('Curves 2025'!$J$291&gt;='Bins 2025'!$ALO20,1,(MATCH('Curves 2025'!$J$291,'Bins 2025'!$D20:$ALO20,1)-0.5+('Curves 2025'!$J$291-INDEX('Bins 2025'!$D20:$ALO20,1,MATCH('Curves 2025'!$J$291,'Bins 2025'!$D20:$ALO20,1)))/(INDEX('Bins 2025'!$D20:$ALO20,1,MATCH('Curves 2025'!$J$291,'Bins 2025'!$D20:$ALO20,1)+1)-INDEX('Bins 2025'!$D20:$ALO20,1,MATCH('Curves 2025'!$J$291,'Bins 2025'!$D20:$ALO20,1))))/1000)))</f>
        <v/>
      </c>
      <c r="F20" s="17">
        <f>IF('Bins 2025'!$D20="",0,IF('Curves 2025'!$J$292&lt;'Bins 2025'!$D20,0.0005*'Curves 2025'!$J$292/'Bins 2025'!$D20,IF('Curves 2025'!$J$292&gt;='Bins 2025'!$ALO20,1,(MATCH('Curves 2025'!$J$292,'Bins 2025'!$D20:$ALO20,1)-0.5+('Curves 2025'!$J$292-INDEX('Bins 2025'!$D20:$ALO20,1,MATCH('Curves 2025'!$J$292,'Bins 2025'!$D20:$ALO20,1)))/(INDEX('Bins 2025'!$D20:$ALO20,1,MATCH('Curves 2025'!$J$292,'Bins 2025'!$D20:$ALO20,1)+1)-INDEX('Bins 2025'!$D20:$ALO20,1,MATCH('Curves 2025'!$J$292,'Bins 2025'!$D20:$ALO20,1))))/1000)))</f>
        <v/>
      </c>
      <c r="G20" s="17">
        <f>IF('Bins 2025'!$D20="",0,IF('Curves 2025'!$J$293&lt;'Bins 2025'!$D20,0.0005*'Curves 2025'!$J$293/'Bins 2025'!$D20,IF('Curves 2025'!$J$293&gt;='Bins 2025'!$ALO20,1,(MATCH('Curves 2025'!$J$293,'Bins 2025'!$D20:$ALO20,1)-0.5+('Curves 2025'!$J$293-INDEX('Bins 2025'!$D20:$ALO20,1,MATCH('Curves 2025'!$J$293,'Bins 2025'!$D20:$ALO20,1)))/(INDEX('Bins 2025'!$D20:$ALO20,1,MATCH('Curves 2025'!$J$293,'Bins 2025'!$D20:$ALO20,1)+1)-INDEX('Bins 2025'!$D20:$ALO20,1,MATCH('Curves 2025'!$J$293,'Bins 2025'!$D20:$ALO20,1))))/1000)))</f>
        <v/>
      </c>
      <c r="H20" s="18">
        <f>E20</f>
        <v/>
      </c>
      <c r="I20" s="18">
        <f>F20-E20</f>
        <v/>
      </c>
      <c r="J20" s="18">
        <f>G20-F20</f>
        <v/>
      </c>
      <c r="K20" s="18">
        <f>1-G20</f>
        <v/>
      </c>
      <c r="L20" s="18">
        <f>IF(C20="L",H20,IF(C20="LM",I20,IF(C20="UM",J20,IF(C20="H",K20,0))))</f>
        <v/>
      </c>
      <c r="M20" s="18">
        <f>IF(C20="L",0,IF(C20="LM",H20,IF(C20="UM",H20+I20,IF(C20="H",H20+I20+J20,0))))</f>
        <v/>
      </c>
      <c r="N20" s="18">
        <f>IF(C20="L",1-H20,IF(C20="LM",1-H20-I20,IF(C20="UM",K20,0)))</f>
        <v/>
      </c>
      <c r="O20" s="12">
        <f>L20*D20</f>
        <v/>
      </c>
      <c r="P20" s="12">
        <f>M20*D20</f>
        <v/>
      </c>
      <c r="Q20" s="12">
        <f>N20*D20</f>
        <v/>
      </c>
    </row>
    <row r="21">
      <c r="A21">
        <f>Inputs!A21</f>
        <v/>
      </c>
      <c r="B21">
        <f>Inputs!B21</f>
        <v/>
      </c>
      <c r="C21">
        <f>Inputs!K21</f>
        <v/>
      </c>
      <c r="D21" s="12">
        <f>N(Inputs!H21)</f>
        <v/>
      </c>
      <c r="E21" s="17">
        <f>IF('Bins 2025'!$D21="",0,IF('Curves 2025'!$J$291&lt;'Bins 2025'!$D21,0.0005*'Curves 2025'!$J$291/'Bins 2025'!$D21,IF('Curves 2025'!$J$291&gt;='Bins 2025'!$ALO21,1,(MATCH('Curves 2025'!$J$291,'Bins 2025'!$D21:$ALO21,1)-0.5+('Curves 2025'!$J$291-INDEX('Bins 2025'!$D21:$ALO21,1,MATCH('Curves 2025'!$J$291,'Bins 2025'!$D21:$ALO21,1)))/(INDEX('Bins 2025'!$D21:$ALO21,1,MATCH('Curves 2025'!$J$291,'Bins 2025'!$D21:$ALO21,1)+1)-INDEX('Bins 2025'!$D21:$ALO21,1,MATCH('Curves 2025'!$J$291,'Bins 2025'!$D21:$ALO21,1))))/1000)))</f>
        <v/>
      </c>
      <c r="F21" s="17">
        <f>IF('Bins 2025'!$D21="",0,IF('Curves 2025'!$J$292&lt;'Bins 2025'!$D21,0.0005*'Curves 2025'!$J$292/'Bins 2025'!$D21,IF('Curves 2025'!$J$292&gt;='Bins 2025'!$ALO21,1,(MATCH('Curves 2025'!$J$292,'Bins 2025'!$D21:$ALO21,1)-0.5+('Curves 2025'!$J$292-INDEX('Bins 2025'!$D21:$ALO21,1,MATCH('Curves 2025'!$J$292,'Bins 2025'!$D21:$ALO21,1)))/(INDEX('Bins 2025'!$D21:$ALO21,1,MATCH('Curves 2025'!$J$292,'Bins 2025'!$D21:$ALO21,1)+1)-INDEX('Bins 2025'!$D21:$ALO21,1,MATCH('Curves 2025'!$J$292,'Bins 2025'!$D21:$ALO21,1))))/1000)))</f>
        <v/>
      </c>
      <c r="G21" s="17">
        <f>IF('Bins 2025'!$D21="",0,IF('Curves 2025'!$J$293&lt;'Bins 2025'!$D21,0.0005*'Curves 2025'!$J$293/'Bins 2025'!$D21,IF('Curves 2025'!$J$293&gt;='Bins 2025'!$ALO21,1,(MATCH('Curves 2025'!$J$293,'Bins 2025'!$D21:$ALO21,1)-0.5+('Curves 2025'!$J$293-INDEX('Bins 2025'!$D21:$ALO21,1,MATCH('Curves 2025'!$J$293,'Bins 2025'!$D21:$ALO21,1)))/(INDEX('Bins 2025'!$D21:$ALO21,1,MATCH('Curves 2025'!$J$293,'Bins 2025'!$D21:$ALO21,1)+1)-INDEX('Bins 2025'!$D21:$ALO21,1,MATCH('Curves 2025'!$J$293,'Bins 2025'!$D21:$ALO21,1))))/1000)))</f>
        <v/>
      </c>
      <c r="H21" s="18">
        <f>E21</f>
        <v/>
      </c>
      <c r="I21" s="18">
        <f>F21-E21</f>
        <v/>
      </c>
      <c r="J21" s="18">
        <f>G21-F21</f>
        <v/>
      </c>
      <c r="K21" s="18">
        <f>1-G21</f>
        <v/>
      </c>
      <c r="L21" s="18">
        <f>IF(C21="L",H21,IF(C21="LM",I21,IF(C21="UM",J21,IF(C21="H",K21,0))))</f>
        <v/>
      </c>
      <c r="M21" s="18">
        <f>IF(C21="L",0,IF(C21="LM",H21,IF(C21="UM",H21+I21,IF(C21="H",H21+I21+J21,0))))</f>
        <v/>
      </c>
      <c r="N21" s="18">
        <f>IF(C21="L",1-H21,IF(C21="LM",1-H21-I21,IF(C21="UM",K21,0)))</f>
        <v/>
      </c>
      <c r="O21" s="12">
        <f>L21*D21</f>
        <v/>
      </c>
      <c r="P21" s="12">
        <f>M21*D21</f>
        <v/>
      </c>
      <c r="Q21" s="12">
        <f>N21*D21</f>
        <v/>
      </c>
    </row>
    <row r="22">
      <c r="A22">
        <f>Inputs!A22</f>
        <v/>
      </c>
      <c r="B22">
        <f>Inputs!B22</f>
        <v/>
      </c>
      <c r="C22">
        <f>Inputs!K22</f>
        <v/>
      </c>
      <c r="D22" s="12">
        <f>N(Inputs!H22)</f>
        <v/>
      </c>
      <c r="E22" s="17">
        <f>IF('Bins 2025'!$D22="",0,IF('Curves 2025'!$J$291&lt;'Bins 2025'!$D22,0.0005*'Curves 2025'!$J$291/'Bins 2025'!$D22,IF('Curves 2025'!$J$291&gt;='Bins 2025'!$ALO22,1,(MATCH('Curves 2025'!$J$291,'Bins 2025'!$D22:$ALO22,1)-0.5+('Curves 2025'!$J$291-INDEX('Bins 2025'!$D22:$ALO22,1,MATCH('Curves 2025'!$J$291,'Bins 2025'!$D22:$ALO22,1)))/(INDEX('Bins 2025'!$D22:$ALO22,1,MATCH('Curves 2025'!$J$291,'Bins 2025'!$D22:$ALO22,1)+1)-INDEX('Bins 2025'!$D22:$ALO22,1,MATCH('Curves 2025'!$J$291,'Bins 2025'!$D22:$ALO22,1))))/1000)))</f>
        <v/>
      </c>
      <c r="F22" s="17">
        <f>IF('Bins 2025'!$D22="",0,IF('Curves 2025'!$J$292&lt;'Bins 2025'!$D22,0.0005*'Curves 2025'!$J$292/'Bins 2025'!$D22,IF('Curves 2025'!$J$292&gt;='Bins 2025'!$ALO22,1,(MATCH('Curves 2025'!$J$292,'Bins 2025'!$D22:$ALO22,1)-0.5+('Curves 2025'!$J$292-INDEX('Bins 2025'!$D22:$ALO22,1,MATCH('Curves 2025'!$J$292,'Bins 2025'!$D22:$ALO22,1)))/(INDEX('Bins 2025'!$D22:$ALO22,1,MATCH('Curves 2025'!$J$292,'Bins 2025'!$D22:$ALO22,1)+1)-INDEX('Bins 2025'!$D22:$ALO22,1,MATCH('Curves 2025'!$J$292,'Bins 2025'!$D22:$ALO22,1))))/1000)))</f>
        <v/>
      </c>
      <c r="G22" s="17">
        <f>IF('Bins 2025'!$D22="",0,IF('Curves 2025'!$J$293&lt;'Bins 2025'!$D22,0.0005*'Curves 2025'!$J$293/'Bins 2025'!$D22,IF('Curves 2025'!$J$293&gt;='Bins 2025'!$ALO22,1,(MATCH('Curves 2025'!$J$293,'Bins 2025'!$D22:$ALO22,1)-0.5+('Curves 2025'!$J$293-INDEX('Bins 2025'!$D22:$ALO22,1,MATCH('Curves 2025'!$J$293,'Bins 2025'!$D22:$ALO22,1)))/(INDEX('Bins 2025'!$D22:$ALO22,1,MATCH('Curves 2025'!$J$293,'Bins 2025'!$D22:$ALO22,1)+1)-INDEX('Bins 2025'!$D22:$ALO22,1,MATCH('Curves 2025'!$J$293,'Bins 2025'!$D22:$ALO22,1))))/1000)))</f>
        <v/>
      </c>
      <c r="H22" s="18">
        <f>E22</f>
        <v/>
      </c>
      <c r="I22" s="18">
        <f>F22-E22</f>
        <v/>
      </c>
      <c r="J22" s="18">
        <f>G22-F22</f>
        <v/>
      </c>
      <c r="K22" s="18">
        <f>1-G22</f>
        <v/>
      </c>
      <c r="L22" s="18">
        <f>IF(C22="L",H22,IF(C22="LM",I22,IF(C22="UM",J22,IF(C22="H",K22,0))))</f>
        <v/>
      </c>
      <c r="M22" s="18">
        <f>IF(C22="L",0,IF(C22="LM",H22,IF(C22="UM",H22+I22,IF(C22="H",H22+I22+J22,0))))</f>
        <v/>
      </c>
      <c r="N22" s="18">
        <f>IF(C22="L",1-H22,IF(C22="LM",1-H22-I22,IF(C22="UM",K22,0)))</f>
        <v/>
      </c>
      <c r="O22" s="12">
        <f>L22*D22</f>
        <v/>
      </c>
      <c r="P22" s="12">
        <f>M22*D22</f>
        <v/>
      </c>
      <c r="Q22" s="12">
        <f>N22*D22</f>
        <v/>
      </c>
    </row>
    <row r="23">
      <c r="A23">
        <f>Inputs!A23</f>
        <v/>
      </c>
      <c r="B23">
        <f>Inputs!B23</f>
        <v/>
      </c>
      <c r="C23">
        <f>Inputs!K23</f>
        <v/>
      </c>
      <c r="D23" s="12">
        <f>N(Inputs!H23)</f>
        <v/>
      </c>
      <c r="E23" s="17">
        <f>IF('Bins 2025'!$D23="",0,IF('Curves 2025'!$J$291&lt;'Bins 2025'!$D23,0.0005*'Curves 2025'!$J$291/'Bins 2025'!$D23,IF('Curves 2025'!$J$291&gt;='Bins 2025'!$ALO23,1,(MATCH('Curves 2025'!$J$291,'Bins 2025'!$D23:$ALO23,1)-0.5+('Curves 2025'!$J$291-INDEX('Bins 2025'!$D23:$ALO23,1,MATCH('Curves 2025'!$J$291,'Bins 2025'!$D23:$ALO23,1)))/(INDEX('Bins 2025'!$D23:$ALO23,1,MATCH('Curves 2025'!$J$291,'Bins 2025'!$D23:$ALO23,1)+1)-INDEX('Bins 2025'!$D23:$ALO23,1,MATCH('Curves 2025'!$J$291,'Bins 2025'!$D23:$ALO23,1))))/1000)))</f>
        <v/>
      </c>
      <c r="F23" s="17">
        <f>IF('Bins 2025'!$D23="",0,IF('Curves 2025'!$J$292&lt;'Bins 2025'!$D23,0.0005*'Curves 2025'!$J$292/'Bins 2025'!$D23,IF('Curves 2025'!$J$292&gt;='Bins 2025'!$ALO23,1,(MATCH('Curves 2025'!$J$292,'Bins 2025'!$D23:$ALO23,1)-0.5+('Curves 2025'!$J$292-INDEX('Bins 2025'!$D23:$ALO23,1,MATCH('Curves 2025'!$J$292,'Bins 2025'!$D23:$ALO23,1)))/(INDEX('Bins 2025'!$D23:$ALO23,1,MATCH('Curves 2025'!$J$292,'Bins 2025'!$D23:$ALO23,1)+1)-INDEX('Bins 2025'!$D23:$ALO23,1,MATCH('Curves 2025'!$J$292,'Bins 2025'!$D23:$ALO23,1))))/1000)))</f>
        <v/>
      </c>
      <c r="G23" s="17">
        <f>IF('Bins 2025'!$D23="",0,IF('Curves 2025'!$J$293&lt;'Bins 2025'!$D23,0.0005*'Curves 2025'!$J$293/'Bins 2025'!$D23,IF('Curves 2025'!$J$293&gt;='Bins 2025'!$ALO23,1,(MATCH('Curves 2025'!$J$293,'Bins 2025'!$D23:$ALO23,1)-0.5+('Curves 2025'!$J$293-INDEX('Bins 2025'!$D23:$ALO23,1,MATCH('Curves 2025'!$J$293,'Bins 2025'!$D23:$ALO23,1)))/(INDEX('Bins 2025'!$D23:$ALO23,1,MATCH('Curves 2025'!$J$293,'Bins 2025'!$D23:$ALO23,1)+1)-INDEX('Bins 2025'!$D23:$ALO23,1,MATCH('Curves 2025'!$J$293,'Bins 2025'!$D23:$ALO23,1))))/1000)))</f>
        <v/>
      </c>
      <c r="H23" s="18">
        <f>E23</f>
        <v/>
      </c>
      <c r="I23" s="18">
        <f>F23-E23</f>
        <v/>
      </c>
      <c r="J23" s="18">
        <f>G23-F23</f>
        <v/>
      </c>
      <c r="K23" s="18">
        <f>1-G23</f>
        <v/>
      </c>
      <c r="L23" s="18">
        <f>IF(C23="L",H23,IF(C23="LM",I23,IF(C23="UM",J23,IF(C23="H",K23,0))))</f>
        <v/>
      </c>
      <c r="M23" s="18">
        <f>IF(C23="L",0,IF(C23="LM",H23,IF(C23="UM",H23+I23,IF(C23="H",H23+I23+J23,0))))</f>
        <v/>
      </c>
      <c r="N23" s="18">
        <f>IF(C23="L",1-H23,IF(C23="LM",1-H23-I23,IF(C23="UM",K23,0)))</f>
        <v/>
      </c>
      <c r="O23" s="12">
        <f>L23*D23</f>
        <v/>
      </c>
      <c r="P23" s="12">
        <f>M23*D23</f>
        <v/>
      </c>
      <c r="Q23" s="12">
        <f>N23*D23</f>
        <v/>
      </c>
    </row>
    <row r="24">
      <c r="A24">
        <f>Inputs!A24</f>
        <v/>
      </c>
      <c r="B24">
        <f>Inputs!B24</f>
        <v/>
      </c>
      <c r="C24">
        <f>Inputs!K24</f>
        <v/>
      </c>
      <c r="D24" s="12">
        <f>N(Inputs!H24)</f>
        <v/>
      </c>
      <c r="E24" s="17">
        <f>IF('Bins 2025'!$D24="",0,IF('Curves 2025'!$J$291&lt;'Bins 2025'!$D24,0.0005*'Curves 2025'!$J$291/'Bins 2025'!$D24,IF('Curves 2025'!$J$291&gt;='Bins 2025'!$ALO24,1,(MATCH('Curves 2025'!$J$291,'Bins 2025'!$D24:$ALO24,1)-0.5+('Curves 2025'!$J$291-INDEX('Bins 2025'!$D24:$ALO24,1,MATCH('Curves 2025'!$J$291,'Bins 2025'!$D24:$ALO24,1)))/(INDEX('Bins 2025'!$D24:$ALO24,1,MATCH('Curves 2025'!$J$291,'Bins 2025'!$D24:$ALO24,1)+1)-INDEX('Bins 2025'!$D24:$ALO24,1,MATCH('Curves 2025'!$J$291,'Bins 2025'!$D24:$ALO24,1))))/1000)))</f>
        <v/>
      </c>
      <c r="F24" s="17">
        <f>IF('Bins 2025'!$D24="",0,IF('Curves 2025'!$J$292&lt;'Bins 2025'!$D24,0.0005*'Curves 2025'!$J$292/'Bins 2025'!$D24,IF('Curves 2025'!$J$292&gt;='Bins 2025'!$ALO24,1,(MATCH('Curves 2025'!$J$292,'Bins 2025'!$D24:$ALO24,1)-0.5+('Curves 2025'!$J$292-INDEX('Bins 2025'!$D24:$ALO24,1,MATCH('Curves 2025'!$J$292,'Bins 2025'!$D24:$ALO24,1)))/(INDEX('Bins 2025'!$D24:$ALO24,1,MATCH('Curves 2025'!$J$292,'Bins 2025'!$D24:$ALO24,1)+1)-INDEX('Bins 2025'!$D24:$ALO24,1,MATCH('Curves 2025'!$J$292,'Bins 2025'!$D24:$ALO24,1))))/1000)))</f>
        <v/>
      </c>
      <c r="G24" s="17">
        <f>IF('Bins 2025'!$D24="",0,IF('Curves 2025'!$J$293&lt;'Bins 2025'!$D24,0.0005*'Curves 2025'!$J$293/'Bins 2025'!$D24,IF('Curves 2025'!$J$293&gt;='Bins 2025'!$ALO24,1,(MATCH('Curves 2025'!$J$293,'Bins 2025'!$D24:$ALO24,1)-0.5+('Curves 2025'!$J$293-INDEX('Bins 2025'!$D24:$ALO24,1,MATCH('Curves 2025'!$J$293,'Bins 2025'!$D24:$ALO24,1)))/(INDEX('Bins 2025'!$D24:$ALO24,1,MATCH('Curves 2025'!$J$293,'Bins 2025'!$D24:$ALO24,1)+1)-INDEX('Bins 2025'!$D24:$ALO24,1,MATCH('Curves 2025'!$J$293,'Bins 2025'!$D24:$ALO24,1))))/1000)))</f>
        <v/>
      </c>
      <c r="H24" s="18">
        <f>E24</f>
        <v/>
      </c>
      <c r="I24" s="18">
        <f>F24-E24</f>
        <v/>
      </c>
      <c r="J24" s="18">
        <f>G24-F24</f>
        <v/>
      </c>
      <c r="K24" s="18">
        <f>1-G24</f>
        <v/>
      </c>
      <c r="L24" s="18">
        <f>IF(C24="L",H24,IF(C24="LM",I24,IF(C24="UM",J24,IF(C24="H",K24,0))))</f>
        <v/>
      </c>
      <c r="M24" s="18">
        <f>IF(C24="L",0,IF(C24="LM",H24,IF(C24="UM",H24+I24,IF(C24="H",H24+I24+J24,0))))</f>
        <v/>
      </c>
      <c r="N24" s="18">
        <f>IF(C24="L",1-H24,IF(C24="LM",1-H24-I24,IF(C24="UM",K24,0)))</f>
        <v/>
      </c>
      <c r="O24" s="12">
        <f>L24*D24</f>
        <v/>
      </c>
      <c r="P24" s="12">
        <f>M24*D24</f>
        <v/>
      </c>
      <c r="Q24" s="12">
        <f>N24*D24</f>
        <v/>
      </c>
    </row>
    <row r="25">
      <c r="A25">
        <f>Inputs!A25</f>
        <v/>
      </c>
      <c r="B25">
        <f>Inputs!B25</f>
        <v/>
      </c>
      <c r="C25">
        <f>Inputs!K25</f>
        <v/>
      </c>
      <c r="D25" s="12">
        <f>N(Inputs!H25)</f>
        <v/>
      </c>
      <c r="E25" s="17">
        <f>IF('Bins 2025'!$D25="",0,IF('Curves 2025'!$J$291&lt;'Bins 2025'!$D25,0.0005*'Curves 2025'!$J$291/'Bins 2025'!$D25,IF('Curves 2025'!$J$291&gt;='Bins 2025'!$ALO25,1,(MATCH('Curves 2025'!$J$291,'Bins 2025'!$D25:$ALO25,1)-0.5+('Curves 2025'!$J$291-INDEX('Bins 2025'!$D25:$ALO25,1,MATCH('Curves 2025'!$J$291,'Bins 2025'!$D25:$ALO25,1)))/(INDEX('Bins 2025'!$D25:$ALO25,1,MATCH('Curves 2025'!$J$291,'Bins 2025'!$D25:$ALO25,1)+1)-INDEX('Bins 2025'!$D25:$ALO25,1,MATCH('Curves 2025'!$J$291,'Bins 2025'!$D25:$ALO25,1))))/1000)))</f>
        <v/>
      </c>
      <c r="F25" s="17">
        <f>IF('Bins 2025'!$D25="",0,IF('Curves 2025'!$J$292&lt;'Bins 2025'!$D25,0.0005*'Curves 2025'!$J$292/'Bins 2025'!$D25,IF('Curves 2025'!$J$292&gt;='Bins 2025'!$ALO25,1,(MATCH('Curves 2025'!$J$292,'Bins 2025'!$D25:$ALO25,1)-0.5+('Curves 2025'!$J$292-INDEX('Bins 2025'!$D25:$ALO25,1,MATCH('Curves 2025'!$J$292,'Bins 2025'!$D25:$ALO25,1)))/(INDEX('Bins 2025'!$D25:$ALO25,1,MATCH('Curves 2025'!$J$292,'Bins 2025'!$D25:$ALO25,1)+1)-INDEX('Bins 2025'!$D25:$ALO25,1,MATCH('Curves 2025'!$J$292,'Bins 2025'!$D25:$ALO25,1))))/1000)))</f>
        <v/>
      </c>
      <c r="G25" s="17">
        <f>IF('Bins 2025'!$D25="",0,IF('Curves 2025'!$J$293&lt;'Bins 2025'!$D25,0.0005*'Curves 2025'!$J$293/'Bins 2025'!$D25,IF('Curves 2025'!$J$293&gt;='Bins 2025'!$ALO25,1,(MATCH('Curves 2025'!$J$293,'Bins 2025'!$D25:$ALO25,1)-0.5+('Curves 2025'!$J$293-INDEX('Bins 2025'!$D25:$ALO25,1,MATCH('Curves 2025'!$J$293,'Bins 2025'!$D25:$ALO25,1)))/(INDEX('Bins 2025'!$D25:$ALO25,1,MATCH('Curves 2025'!$J$293,'Bins 2025'!$D25:$ALO25,1)+1)-INDEX('Bins 2025'!$D25:$ALO25,1,MATCH('Curves 2025'!$J$293,'Bins 2025'!$D25:$ALO25,1))))/1000)))</f>
        <v/>
      </c>
      <c r="H25" s="18">
        <f>E25</f>
        <v/>
      </c>
      <c r="I25" s="18">
        <f>F25-E25</f>
        <v/>
      </c>
      <c r="J25" s="18">
        <f>G25-F25</f>
        <v/>
      </c>
      <c r="K25" s="18">
        <f>1-G25</f>
        <v/>
      </c>
      <c r="L25" s="18">
        <f>IF(C25="L",H25,IF(C25="LM",I25,IF(C25="UM",J25,IF(C25="H",K25,0))))</f>
        <v/>
      </c>
      <c r="M25" s="18">
        <f>IF(C25="L",0,IF(C25="LM",H25,IF(C25="UM",H25+I25,IF(C25="H",H25+I25+J25,0))))</f>
        <v/>
      </c>
      <c r="N25" s="18">
        <f>IF(C25="L",1-H25,IF(C25="LM",1-H25-I25,IF(C25="UM",K25,0)))</f>
        <v/>
      </c>
      <c r="O25" s="12">
        <f>L25*D25</f>
        <v/>
      </c>
      <c r="P25" s="12">
        <f>M25*D25</f>
        <v/>
      </c>
      <c r="Q25" s="12">
        <f>N25*D25</f>
        <v/>
      </c>
    </row>
    <row r="26">
      <c r="A26">
        <f>Inputs!A26</f>
        <v/>
      </c>
      <c r="B26">
        <f>Inputs!B26</f>
        <v/>
      </c>
      <c r="C26">
        <f>Inputs!K26</f>
        <v/>
      </c>
      <c r="D26" s="12">
        <f>N(Inputs!H26)</f>
        <v/>
      </c>
      <c r="E26" s="17">
        <f>IF('Bins 2025'!$D26="",0,IF('Curves 2025'!$J$291&lt;'Bins 2025'!$D26,0.0005*'Curves 2025'!$J$291/'Bins 2025'!$D26,IF('Curves 2025'!$J$291&gt;='Bins 2025'!$ALO26,1,(MATCH('Curves 2025'!$J$291,'Bins 2025'!$D26:$ALO26,1)-0.5+('Curves 2025'!$J$291-INDEX('Bins 2025'!$D26:$ALO26,1,MATCH('Curves 2025'!$J$291,'Bins 2025'!$D26:$ALO26,1)))/(INDEX('Bins 2025'!$D26:$ALO26,1,MATCH('Curves 2025'!$J$291,'Bins 2025'!$D26:$ALO26,1)+1)-INDEX('Bins 2025'!$D26:$ALO26,1,MATCH('Curves 2025'!$J$291,'Bins 2025'!$D26:$ALO26,1))))/1000)))</f>
        <v/>
      </c>
      <c r="F26" s="17">
        <f>IF('Bins 2025'!$D26="",0,IF('Curves 2025'!$J$292&lt;'Bins 2025'!$D26,0.0005*'Curves 2025'!$J$292/'Bins 2025'!$D26,IF('Curves 2025'!$J$292&gt;='Bins 2025'!$ALO26,1,(MATCH('Curves 2025'!$J$292,'Bins 2025'!$D26:$ALO26,1)-0.5+('Curves 2025'!$J$292-INDEX('Bins 2025'!$D26:$ALO26,1,MATCH('Curves 2025'!$J$292,'Bins 2025'!$D26:$ALO26,1)))/(INDEX('Bins 2025'!$D26:$ALO26,1,MATCH('Curves 2025'!$J$292,'Bins 2025'!$D26:$ALO26,1)+1)-INDEX('Bins 2025'!$D26:$ALO26,1,MATCH('Curves 2025'!$J$292,'Bins 2025'!$D26:$ALO26,1))))/1000)))</f>
        <v/>
      </c>
      <c r="G26" s="17">
        <f>IF('Bins 2025'!$D26="",0,IF('Curves 2025'!$J$293&lt;'Bins 2025'!$D26,0.0005*'Curves 2025'!$J$293/'Bins 2025'!$D26,IF('Curves 2025'!$J$293&gt;='Bins 2025'!$ALO26,1,(MATCH('Curves 2025'!$J$293,'Bins 2025'!$D26:$ALO26,1)-0.5+('Curves 2025'!$J$293-INDEX('Bins 2025'!$D26:$ALO26,1,MATCH('Curves 2025'!$J$293,'Bins 2025'!$D26:$ALO26,1)))/(INDEX('Bins 2025'!$D26:$ALO26,1,MATCH('Curves 2025'!$J$293,'Bins 2025'!$D26:$ALO26,1)+1)-INDEX('Bins 2025'!$D26:$ALO26,1,MATCH('Curves 2025'!$J$293,'Bins 2025'!$D26:$ALO26,1))))/1000)))</f>
        <v/>
      </c>
      <c r="H26" s="18">
        <f>E26</f>
        <v/>
      </c>
      <c r="I26" s="18">
        <f>F26-E26</f>
        <v/>
      </c>
      <c r="J26" s="18">
        <f>G26-F26</f>
        <v/>
      </c>
      <c r="K26" s="18">
        <f>1-G26</f>
        <v/>
      </c>
      <c r="L26" s="18">
        <f>IF(C26="L",H26,IF(C26="LM",I26,IF(C26="UM",J26,IF(C26="H",K26,0))))</f>
        <v/>
      </c>
      <c r="M26" s="18">
        <f>IF(C26="L",0,IF(C26="LM",H26,IF(C26="UM",H26+I26,IF(C26="H",H26+I26+J26,0))))</f>
        <v/>
      </c>
      <c r="N26" s="18">
        <f>IF(C26="L",1-H26,IF(C26="LM",1-H26-I26,IF(C26="UM",K26,0)))</f>
        <v/>
      </c>
      <c r="O26" s="12">
        <f>L26*D26</f>
        <v/>
      </c>
      <c r="P26" s="12">
        <f>M26*D26</f>
        <v/>
      </c>
      <c r="Q26" s="12">
        <f>N26*D26</f>
        <v/>
      </c>
    </row>
    <row r="27">
      <c r="A27">
        <f>Inputs!A27</f>
        <v/>
      </c>
      <c r="B27">
        <f>Inputs!B27</f>
        <v/>
      </c>
      <c r="C27">
        <f>Inputs!K27</f>
        <v/>
      </c>
      <c r="D27" s="12">
        <f>N(Inputs!H27)</f>
        <v/>
      </c>
      <c r="E27" s="17">
        <f>IF('Bins 2025'!$D27="",0,IF('Curves 2025'!$J$291&lt;'Bins 2025'!$D27,0.0005*'Curves 2025'!$J$291/'Bins 2025'!$D27,IF('Curves 2025'!$J$291&gt;='Bins 2025'!$ALO27,1,(MATCH('Curves 2025'!$J$291,'Bins 2025'!$D27:$ALO27,1)-0.5+('Curves 2025'!$J$291-INDEX('Bins 2025'!$D27:$ALO27,1,MATCH('Curves 2025'!$J$291,'Bins 2025'!$D27:$ALO27,1)))/(INDEX('Bins 2025'!$D27:$ALO27,1,MATCH('Curves 2025'!$J$291,'Bins 2025'!$D27:$ALO27,1)+1)-INDEX('Bins 2025'!$D27:$ALO27,1,MATCH('Curves 2025'!$J$291,'Bins 2025'!$D27:$ALO27,1))))/1000)))</f>
        <v/>
      </c>
      <c r="F27" s="17">
        <f>IF('Bins 2025'!$D27="",0,IF('Curves 2025'!$J$292&lt;'Bins 2025'!$D27,0.0005*'Curves 2025'!$J$292/'Bins 2025'!$D27,IF('Curves 2025'!$J$292&gt;='Bins 2025'!$ALO27,1,(MATCH('Curves 2025'!$J$292,'Bins 2025'!$D27:$ALO27,1)-0.5+('Curves 2025'!$J$292-INDEX('Bins 2025'!$D27:$ALO27,1,MATCH('Curves 2025'!$J$292,'Bins 2025'!$D27:$ALO27,1)))/(INDEX('Bins 2025'!$D27:$ALO27,1,MATCH('Curves 2025'!$J$292,'Bins 2025'!$D27:$ALO27,1)+1)-INDEX('Bins 2025'!$D27:$ALO27,1,MATCH('Curves 2025'!$J$292,'Bins 2025'!$D27:$ALO27,1))))/1000)))</f>
        <v/>
      </c>
      <c r="G27" s="17">
        <f>IF('Bins 2025'!$D27="",0,IF('Curves 2025'!$J$293&lt;'Bins 2025'!$D27,0.0005*'Curves 2025'!$J$293/'Bins 2025'!$D27,IF('Curves 2025'!$J$293&gt;='Bins 2025'!$ALO27,1,(MATCH('Curves 2025'!$J$293,'Bins 2025'!$D27:$ALO27,1)-0.5+('Curves 2025'!$J$293-INDEX('Bins 2025'!$D27:$ALO27,1,MATCH('Curves 2025'!$J$293,'Bins 2025'!$D27:$ALO27,1)))/(INDEX('Bins 2025'!$D27:$ALO27,1,MATCH('Curves 2025'!$J$293,'Bins 2025'!$D27:$ALO27,1)+1)-INDEX('Bins 2025'!$D27:$ALO27,1,MATCH('Curves 2025'!$J$293,'Bins 2025'!$D27:$ALO27,1))))/1000)))</f>
        <v/>
      </c>
      <c r="H27" s="18">
        <f>E27</f>
        <v/>
      </c>
      <c r="I27" s="18">
        <f>F27-E27</f>
        <v/>
      </c>
      <c r="J27" s="18">
        <f>G27-F27</f>
        <v/>
      </c>
      <c r="K27" s="18">
        <f>1-G27</f>
        <v/>
      </c>
      <c r="L27" s="18">
        <f>IF(C27="L",H27,IF(C27="LM",I27,IF(C27="UM",J27,IF(C27="H",K27,0))))</f>
        <v/>
      </c>
      <c r="M27" s="18">
        <f>IF(C27="L",0,IF(C27="LM",H27,IF(C27="UM",H27+I27,IF(C27="H",H27+I27+J27,0))))</f>
        <v/>
      </c>
      <c r="N27" s="18">
        <f>IF(C27="L",1-H27,IF(C27="LM",1-H27-I27,IF(C27="UM",K27,0)))</f>
        <v/>
      </c>
      <c r="O27" s="12">
        <f>L27*D27</f>
        <v/>
      </c>
      <c r="P27" s="12">
        <f>M27*D27</f>
        <v/>
      </c>
      <c r="Q27" s="12">
        <f>N27*D27</f>
        <v/>
      </c>
    </row>
    <row r="28">
      <c r="A28">
        <f>Inputs!A28</f>
        <v/>
      </c>
      <c r="B28">
        <f>Inputs!B28</f>
        <v/>
      </c>
      <c r="C28">
        <f>Inputs!K28</f>
        <v/>
      </c>
      <c r="D28" s="12">
        <f>N(Inputs!H28)</f>
        <v/>
      </c>
      <c r="E28" s="17">
        <f>IF('Bins 2025'!$D28="",0,IF('Curves 2025'!$J$291&lt;'Bins 2025'!$D28,0.0005*'Curves 2025'!$J$291/'Bins 2025'!$D28,IF('Curves 2025'!$J$291&gt;='Bins 2025'!$ALO28,1,(MATCH('Curves 2025'!$J$291,'Bins 2025'!$D28:$ALO28,1)-0.5+('Curves 2025'!$J$291-INDEX('Bins 2025'!$D28:$ALO28,1,MATCH('Curves 2025'!$J$291,'Bins 2025'!$D28:$ALO28,1)))/(INDEX('Bins 2025'!$D28:$ALO28,1,MATCH('Curves 2025'!$J$291,'Bins 2025'!$D28:$ALO28,1)+1)-INDEX('Bins 2025'!$D28:$ALO28,1,MATCH('Curves 2025'!$J$291,'Bins 2025'!$D28:$ALO28,1))))/1000)))</f>
        <v/>
      </c>
      <c r="F28" s="17">
        <f>IF('Bins 2025'!$D28="",0,IF('Curves 2025'!$J$292&lt;'Bins 2025'!$D28,0.0005*'Curves 2025'!$J$292/'Bins 2025'!$D28,IF('Curves 2025'!$J$292&gt;='Bins 2025'!$ALO28,1,(MATCH('Curves 2025'!$J$292,'Bins 2025'!$D28:$ALO28,1)-0.5+('Curves 2025'!$J$292-INDEX('Bins 2025'!$D28:$ALO28,1,MATCH('Curves 2025'!$J$292,'Bins 2025'!$D28:$ALO28,1)))/(INDEX('Bins 2025'!$D28:$ALO28,1,MATCH('Curves 2025'!$J$292,'Bins 2025'!$D28:$ALO28,1)+1)-INDEX('Bins 2025'!$D28:$ALO28,1,MATCH('Curves 2025'!$J$292,'Bins 2025'!$D28:$ALO28,1))))/1000)))</f>
        <v/>
      </c>
      <c r="G28" s="17">
        <f>IF('Bins 2025'!$D28="",0,IF('Curves 2025'!$J$293&lt;'Bins 2025'!$D28,0.0005*'Curves 2025'!$J$293/'Bins 2025'!$D28,IF('Curves 2025'!$J$293&gt;='Bins 2025'!$ALO28,1,(MATCH('Curves 2025'!$J$293,'Bins 2025'!$D28:$ALO28,1)-0.5+('Curves 2025'!$J$293-INDEX('Bins 2025'!$D28:$ALO28,1,MATCH('Curves 2025'!$J$293,'Bins 2025'!$D28:$ALO28,1)))/(INDEX('Bins 2025'!$D28:$ALO28,1,MATCH('Curves 2025'!$J$293,'Bins 2025'!$D28:$ALO28,1)+1)-INDEX('Bins 2025'!$D28:$ALO28,1,MATCH('Curves 2025'!$J$293,'Bins 2025'!$D28:$ALO28,1))))/1000)))</f>
        <v/>
      </c>
      <c r="H28" s="18">
        <f>E28</f>
        <v/>
      </c>
      <c r="I28" s="18">
        <f>F28-E28</f>
        <v/>
      </c>
      <c r="J28" s="18">
        <f>G28-F28</f>
        <v/>
      </c>
      <c r="K28" s="18">
        <f>1-G28</f>
        <v/>
      </c>
      <c r="L28" s="18">
        <f>IF(C28="L",H28,IF(C28="LM",I28,IF(C28="UM",J28,IF(C28="H",K28,0))))</f>
        <v/>
      </c>
      <c r="M28" s="18">
        <f>IF(C28="L",0,IF(C28="LM",H28,IF(C28="UM",H28+I28,IF(C28="H",H28+I28+J28,0))))</f>
        <v/>
      </c>
      <c r="N28" s="18">
        <f>IF(C28="L",1-H28,IF(C28="LM",1-H28-I28,IF(C28="UM",K28,0)))</f>
        <v/>
      </c>
      <c r="O28" s="12">
        <f>L28*D28</f>
        <v/>
      </c>
      <c r="P28" s="12">
        <f>M28*D28</f>
        <v/>
      </c>
      <c r="Q28" s="12">
        <f>N28*D28</f>
        <v/>
      </c>
    </row>
    <row r="29">
      <c r="A29">
        <f>Inputs!A29</f>
        <v/>
      </c>
      <c r="B29">
        <f>Inputs!B29</f>
        <v/>
      </c>
      <c r="C29">
        <f>Inputs!K29</f>
        <v/>
      </c>
      <c r="D29" s="12">
        <f>N(Inputs!H29)</f>
        <v/>
      </c>
      <c r="E29" s="17">
        <f>IF('Bins 2025'!$D29="",0,IF('Curves 2025'!$J$291&lt;'Bins 2025'!$D29,0.0005*'Curves 2025'!$J$291/'Bins 2025'!$D29,IF('Curves 2025'!$J$291&gt;='Bins 2025'!$ALO29,1,(MATCH('Curves 2025'!$J$291,'Bins 2025'!$D29:$ALO29,1)-0.5+('Curves 2025'!$J$291-INDEX('Bins 2025'!$D29:$ALO29,1,MATCH('Curves 2025'!$J$291,'Bins 2025'!$D29:$ALO29,1)))/(INDEX('Bins 2025'!$D29:$ALO29,1,MATCH('Curves 2025'!$J$291,'Bins 2025'!$D29:$ALO29,1)+1)-INDEX('Bins 2025'!$D29:$ALO29,1,MATCH('Curves 2025'!$J$291,'Bins 2025'!$D29:$ALO29,1))))/1000)))</f>
        <v/>
      </c>
      <c r="F29" s="17">
        <f>IF('Bins 2025'!$D29="",0,IF('Curves 2025'!$J$292&lt;'Bins 2025'!$D29,0.0005*'Curves 2025'!$J$292/'Bins 2025'!$D29,IF('Curves 2025'!$J$292&gt;='Bins 2025'!$ALO29,1,(MATCH('Curves 2025'!$J$292,'Bins 2025'!$D29:$ALO29,1)-0.5+('Curves 2025'!$J$292-INDEX('Bins 2025'!$D29:$ALO29,1,MATCH('Curves 2025'!$J$292,'Bins 2025'!$D29:$ALO29,1)))/(INDEX('Bins 2025'!$D29:$ALO29,1,MATCH('Curves 2025'!$J$292,'Bins 2025'!$D29:$ALO29,1)+1)-INDEX('Bins 2025'!$D29:$ALO29,1,MATCH('Curves 2025'!$J$292,'Bins 2025'!$D29:$ALO29,1))))/1000)))</f>
        <v/>
      </c>
      <c r="G29" s="17">
        <f>IF('Bins 2025'!$D29="",0,IF('Curves 2025'!$J$293&lt;'Bins 2025'!$D29,0.0005*'Curves 2025'!$J$293/'Bins 2025'!$D29,IF('Curves 2025'!$J$293&gt;='Bins 2025'!$ALO29,1,(MATCH('Curves 2025'!$J$293,'Bins 2025'!$D29:$ALO29,1)-0.5+('Curves 2025'!$J$293-INDEX('Bins 2025'!$D29:$ALO29,1,MATCH('Curves 2025'!$J$293,'Bins 2025'!$D29:$ALO29,1)))/(INDEX('Bins 2025'!$D29:$ALO29,1,MATCH('Curves 2025'!$J$293,'Bins 2025'!$D29:$ALO29,1)+1)-INDEX('Bins 2025'!$D29:$ALO29,1,MATCH('Curves 2025'!$J$293,'Bins 2025'!$D29:$ALO29,1))))/1000)))</f>
        <v/>
      </c>
      <c r="H29" s="18">
        <f>E29</f>
        <v/>
      </c>
      <c r="I29" s="18">
        <f>F29-E29</f>
        <v/>
      </c>
      <c r="J29" s="18">
        <f>G29-F29</f>
        <v/>
      </c>
      <c r="K29" s="18">
        <f>1-G29</f>
        <v/>
      </c>
      <c r="L29" s="18">
        <f>IF(C29="L",H29,IF(C29="LM",I29,IF(C29="UM",J29,IF(C29="H",K29,0))))</f>
        <v/>
      </c>
      <c r="M29" s="18">
        <f>IF(C29="L",0,IF(C29="LM",H29,IF(C29="UM",H29+I29,IF(C29="H",H29+I29+J29,0))))</f>
        <v/>
      </c>
      <c r="N29" s="18">
        <f>IF(C29="L",1-H29,IF(C29="LM",1-H29-I29,IF(C29="UM",K29,0)))</f>
        <v/>
      </c>
      <c r="O29" s="12">
        <f>L29*D29</f>
        <v/>
      </c>
      <c r="P29" s="12">
        <f>M29*D29</f>
        <v/>
      </c>
      <c r="Q29" s="12">
        <f>N29*D29</f>
        <v/>
      </c>
    </row>
    <row r="30">
      <c r="A30">
        <f>Inputs!A30</f>
        <v/>
      </c>
      <c r="B30">
        <f>Inputs!B30</f>
        <v/>
      </c>
      <c r="C30">
        <f>Inputs!K30</f>
        <v/>
      </c>
      <c r="D30" s="12">
        <f>N(Inputs!H30)</f>
        <v/>
      </c>
      <c r="E30" s="17">
        <f>IF('Bins 2025'!$D30="",0,IF('Curves 2025'!$J$291&lt;'Bins 2025'!$D30,0.0005*'Curves 2025'!$J$291/'Bins 2025'!$D30,IF('Curves 2025'!$J$291&gt;='Bins 2025'!$ALO30,1,(MATCH('Curves 2025'!$J$291,'Bins 2025'!$D30:$ALO30,1)-0.5+('Curves 2025'!$J$291-INDEX('Bins 2025'!$D30:$ALO30,1,MATCH('Curves 2025'!$J$291,'Bins 2025'!$D30:$ALO30,1)))/(INDEX('Bins 2025'!$D30:$ALO30,1,MATCH('Curves 2025'!$J$291,'Bins 2025'!$D30:$ALO30,1)+1)-INDEX('Bins 2025'!$D30:$ALO30,1,MATCH('Curves 2025'!$J$291,'Bins 2025'!$D30:$ALO30,1))))/1000)))</f>
        <v/>
      </c>
      <c r="F30" s="17">
        <f>IF('Bins 2025'!$D30="",0,IF('Curves 2025'!$J$292&lt;'Bins 2025'!$D30,0.0005*'Curves 2025'!$J$292/'Bins 2025'!$D30,IF('Curves 2025'!$J$292&gt;='Bins 2025'!$ALO30,1,(MATCH('Curves 2025'!$J$292,'Bins 2025'!$D30:$ALO30,1)-0.5+('Curves 2025'!$J$292-INDEX('Bins 2025'!$D30:$ALO30,1,MATCH('Curves 2025'!$J$292,'Bins 2025'!$D30:$ALO30,1)))/(INDEX('Bins 2025'!$D30:$ALO30,1,MATCH('Curves 2025'!$J$292,'Bins 2025'!$D30:$ALO30,1)+1)-INDEX('Bins 2025'!$D30:$ALO30,1,MATCH('Curves 2025'!$J$292,'Bins 2025'!$D30:$ALO30,1))))/1000)))</f>
        <v/>
      </c>
      <c r="G30" s="17">
        <f>IF('Bins 2025'!$D30="",0,IF('Curves 2025'!$J$293&lt;'Bins 2025'!$D30,0.0005*'Curves 2025'!$J$293/'Bins 2025'!$D30,IF('Curves 2025'!$J$293&gt;='Bins 2025'!$ALO30,1,(MATCH('Curves 2025'!$J$293,'Bins 2025'!$D30:$ALO30,1)-0.5+('Curves 2025'!$J$293-INDEX('Bins 2025'!$D30:$ALO30,1,MATCH('Curves 2025'!$J$293,'Bins 2025'!$D30:$ALO30,1)))/(INDEX('Bins 2025'!$D30:$ALO30,1,MATCH('Curves 2025'!$J$293,'Bins 2025'!$D30:$ALO30,1)+1)-INDEX('Bins 2025'!$D30:$ALO30,1,MATCH('Curves 2025'!$J$293,'Bins 2025'!$D30:$ALO30,1))))/1000)))</f>
        <v/>
      </c>
      <c r="H30" s="18">
        <f>E30</f>
        <v/>
      </c>
      <c r="I30" s="18">
        <f>F30-E30</f>
        <v/>
      </c>
      <c r="J30" s="18">
        <f>G30-F30</f>
        <v/>
      </c>
      <c r="K30" s="18">
        <f>1-G30</f>
        <v/>
      </c>
      <c r="L30" s="18">
        <f>IF(C30="L",H30,IF(C30="LM",I30,IF(C30="UM",J30,IF(C30="H",K30,0))))</f>
        <v/>
      </c>
      <c r="M30" s="18">
        <f>IF(C30="L",0,IF(C30="LM",H30,IF(C30="UM",H30+I30,IF(C30="H",H30+I30+J30,0))))</f>
        <v/>
      </c>
      <c r="N30" s="18">
        <f>IF(C30="L",1-H30,IF(C30="LM",1-H30-I30,IF(C30="UM",K30,0)))</f>
        <v/>
      </c>
      <c r="O30" s="12">
        <f>L30*D30</f>
        <v/>
      </c>
      <c r="P30" s="12">
        <f>M30*D30</f>
        <v/>
      </c>
      <c r="Q30" s="12">
        <f>N30*D30</f>
        <v/>
      </c>
    </row>
    <row r="31">
      <c r="A31">
        <f>Inputs!A31</f>
        <v/>
      </c>
      <c r="B31">
        <f>Inputs!B31</f>
        <v/>
      </c>
      <c r="C31">
        <f>Inputs!K31</f>
        <v/>
      </c>
      <c r="D31" s="12">
        <f>N(Inputs!H31)</f>
        <v/>
      </c>
      <c r="E31" s="17">
        <f>IF('Bins 2025'!$D31="",0,IF('Curves 2025'!$J$291&lt;'Bins 2025'!$D31,0.0005*'Curves 2025'!$J$291/'Bins 2025'!$D31,IF('Curves 2025'!$J$291&gt;='Bins 2025'!$ALO31,1,(MATCH('Curves 2025'!$J$291,'Bins 2025'!$D31:$ALO31,1)-0.5+('Curves 2025'!$J$291-INDEX('Bins 2025'!$D31:$ALO31,1,MATCH('Curves 2025'!$J$291,'Bins 2025'!$D31:$ALO31,1)))/(INDEX('Bins 2025'!$D31:$ALO31,1,MATCH('Curves 2025'!$J$291,'Bins 2025'!$D31:$ALO31,1)+1)-INDEX('Bins 2025'!$D31:$ALO31,1,MATCH('Curves 2025'!$J$291,'Bins 2025'!$D31:$ALO31,1))))/1000)))</f>
        <v/>
      </c>
      <c r="F31" s="17">
        <f>IF('Bins 2025'!$D31="",0,IF('Curves 2025'!$J$292&lt;'Bins 2025'!$D31,0.0005*'Curves 2025'!$J$292/'Bins 2025'!$D31,IF('Curves 2025'!$J$292&gt;='Bins 2025'!$ALO31,1,(MATCH('Curves 2025'!$J$292,'Bins 2025'!$D31:$ALO31,1)-0.5+('Curves 2025'!$J$292-INDEX('Bins 2025'!$D31:$ALO31,1,MATCH('Curves 2025'!$J$292,'Bins 2025'!$D31:$ALO31,1)))/(INDEX('Bins 2025'!$D31:$ALO31,1,MATCH('Curves 2025'!$J$292,'Bins 2025'!$D31:$ALO31,1)+1)-INDEX('Bins 2025'!$D31:$ALO31,1,MATCH('Curves 2025'!$J$292,'Bins 2025'!$D31:$ALO31,1))))/1000)))</f>
        <v/>
      </c>
      <c r="G31" s="17">
        <f>IF('Bins 2025'!$D31="",0,IF('Curves 2025'!$J$293&lt;'Bins 2025'!$D31,0.0005*'Curves 2025'!$J$293/'Bins 2025'!$D31,IF('Curves 2025'!$J$293&gt;='Bins 2025'!$ALO31,1,(MATCH('Curves 2025'!$J$293,'Bins 2025'!$D31:$ALO31,1)-0.5+('Curves 2025'!$J$293-INDEX('Bins 2025'!$D31:$ALO31,1,MATCH('Curves 2025'!$J$293,'Bins 2025'!$D31:$ALO31,1)))/(INDEX('Bins 2025'!$D31:$ALO31,1,MATCH('Curves 2025'!$J$293,'Bins 2025'!$D31:$ALO31,1)+1)-INDEX('Bins 2025'!$D31:$ALO31,1,MATCH('Curves 2025'!$J$293,'Bins 2025'!$D31:$ALO31,1))))/1000)))</f>
        <v/>
      </c>
      <c r="H31" s="18">
        <f>E31</f>
        <v/>
      </c>
      <c r="I31" s="18">
        <f>F31-E31</f>
        <v/>
      </c>
      <c r="J31" s="18">
        <f>G31-F31</f>
        <v/>
      </c>
      <c r="K31" s="18">
        <f>1-G31</f>
        <v/>
      </c>
      <c r="L31" s="18">
        <f>IF(C31="L",H31,IF(C31="LM",I31,IF(C31="UM",J31,IF(C31="H",K31,0))))</f>
        <v/>
      </c>
      <c r="M31" s="18">
        <f>IF(C31="L",0,IF(C31="LM",H31,IF(C31="UM",H31+I31,IF(C31="H",H31+I31+J31,0))))</f>
        <v/>
      </c>
      <c r="N31" s="18">
        <f>IF(C31="L",1-H31,IF(C31="LM",1-H31-I31,IF(C31="UM",K31,0)))</f>
        <v/>
      </c>
      <c r="O31" s="12">
        <f>L31*D31</f>
        <v/>
      </c>
      <c r="P31" s="12">
        <f>M31*D31</f>
        <v/>
      </c>
      <c r="Q31" s="12">
        <f>N31*D31</f>
        <v/>
      </c>
    </row>
    <row r="32">
      <c r="A32">
        <f>Inputs!A32</f>
        <v/>
      </c>
      <c r="B32">
        <f>Inputs!B32</f>
        <v/>
      </c>
      <c r="C32">
        <f>Inputs!K32</f>
        <v/>
      </c>
      <c r="D32" s="12">
        <f>N(Inputs!H32)</f>
        <v/>
      </c>
      <c r="E32" s="17">
        <f>IF('Bins 2025'!$D32="",0,IF('Curves 2025'!$J$291&lt;'Bins 2025'!$D32,0.0005*'Curves 2025'!$J$291/'Bins 2025'!$D32,IF('Curves 2025'!$J$291&gt;='Bins 2025'!$ALO32,1,(MATCH('Curves 2025'!$J$291,'Bins 2025'!$D32:$ALO32,1)-0.5+('Curves 2025'!$J$291-INDEX('Bins 2025'!$D32:$ALO32,1,MATCH('Curves 2025'!$J$291,'Bins 2025'!$D32:$ALO32,1)))/(INDEX('Bins 2025'!$D32:$ALO32,1,MATCH('Curves 2025'!$J$291,'Bins 2025'!$D32:$ALO32,1)+1)-INDEX('Bins 2025'!$D32:$ALO32,1,MATCH('Curves 2025'!$J$291,'Bins 2025'!$D32:$ALO32,1))))/1000)))</f>
        <v/>
      </c>
      <c r="F32" s="17">
        <f>IF('Bins 2025'!$D32="",0,IF('Curves 2025'!$J$292&lt;'Bins 2025'!$D32,0.0005*'Curves 2025'!$J$292/'Bins 2025'!$D32,IF('Curves 2025'!$J$292&gt;='Bins 2025'!$ALO32,1,(MATCH('Curves 2025'!$J$292,'Bins 2025'!$D32:$ALO32,1)-0.5+('Curves 2025'!$J$292-INDEX('Bins 2025'!$D32:$ALO32,1,MATCH('Curves 2025'!$J$292,'Bins 2025'!$D32:$ALO32,1)))/(INDEX('Bins 2025'!$D32:$ALO32,1,MATCH('Curves 2025'!$J$292,'Bins 2025'!$D32:$ALO32,1)+1)-INDEX('Bins 2025'!$D32:$ALO32,1,MATCH('Curves 2025'!$J$292,'Bins 2025'!$D32:$ALO32,1))))/1000)))</f>
        <v/>
      </c>
      <c r="G32" s="17">
        <f>IF('Bins 2025'!$D32="",0,IF('Curves 2025'!$J$293&lt;'Bins 2025'!$D32,0.0005*'Curves 2025'!$J$293/'Bins 2025'!$D32,IF('Curves 2025'!$J$293&gt;='Bins 2025'!$ALO32,1,(MATCH('Curves 2025'!$J$293,'Bins 2025'!$D32:$ALO32,1)-0.5+('Curves 2025'!$J$293-INDEX('Bins 2025'!$D32:$ALO32,1,MATCH('Curves 2025'!$J$293,'Bins 2025'!$D32:$ALO32,1)))/(INDEX('Bins 2025'!$D32:$ALO32,1,MATCH('Curves 2025'!$J$293,'Bins 2025'!$D32:$ALO32,1)+1)-INDEX('Bins 2025'!$D32:$ALO32,1,MATCH('Curves 2025'!$J$293,'Bins 2025'!$D32:$ALO32,1))))/1000)))</f>
        <v/>
      </c>
      <c r="H32" s="18">
        <f>E32</f>
        <v/>
      </c>
      <c r="I32" s="18">
        <f>F32-E32</f>
        <v/>
      </c>
      <c r="J32" s="18">
        <f>G32-F32</f>
        <v/>
      </c>
      <c r="K32" s="18">
        <f>1-G32</f>
        <v/>
      </c>
      <c r="L32" s="18">
        <f>IF(C32="L",H32,IF(C32="LM",I32,IF(C32="UM",J32,IF(C32="H",K32,0))))</f>
        <v/>
      </c>
      <c r="M32" s="18">
        <f>IF(C32="L",0,IF(C32="LM",H32,IF(C32="UM",H32+I32,IF(C32="H",H32+I32+J32,0))))</f>
        <v/>
      </c>
      <c r="N32" s="18">
        <f>IF(C32="L",1-H32,IF(C32="LM",1-H32-I32,IF(C32="UM",K32,0)))</f>
        <v/>
      </c>
      <c r="O32" s="12">
        <f>L32*D32</f>
        <v/>
      </c>
      <c r="P32" s="12">
        <f>M32*D32</f>
        <v/>
      </c>
      <c r="Q32" s="12">
        <f>N32*D32</f>
        <v/>
      </c>
    </row>
    <row r="33">
      <c r="A33">
        <f>Inputs!A33</f>
        <v/>
      </c>
      <c r="B33">
        <f>Inputs!B33</f>
        <v/>
      </c>
      <c r="C33">
        <f>Inputs!K33</f>
        <v/>
      </c>
      <c r="D33" s="12">
        <f>N(Inputs!H33)</f>
        <v/>
      </c>
      <c r="E33" s="17">
        <f>IF('Bins 2025'!$D33="",0,IF('Curves 2025'!$J$291&lt;'Bins 2025'!$D33,0.0005*'Curves 2025'!$J$291/'Bins 2025'!$D33,IF('Curves 2025'!$J$291&gt;='Bins 2025'!$ALO33,1,(MATCH('Curves 2025'!$J$291,'Bins 2025'!$D33:$ALO33,1)-0.5+('Curves 2025'!$J$291-INDEX('Bins 2025'!$D33:$ALO33,1,MATCH('Curves 2025'!$J$291,'Bins 2025'!$D33:$ALO33,1)))/(INDEX('Bins 2025'!$D33:$ALO33,1,MATCH('Curves 2025'!$J$291,'Bins 2025'!$D33:$ALO33,1)+1)-INDEX('Bins 2025'!$D33:$ALO33,1,MATCH('Curves 2025'!$J$291,'Bins 2025'!$D33:$ALO33,1))))/1000)))</f>
        <v/>
      </c>
      <c r="F33" s="17">
        <f>IF('Bins 2025'!$D33="",0,IF('Curves 2025'!$J$292&lt;'Bins 2025'!$D33,0.0005*'Curves 2025'!$J$292/'Bins 2025'!$D33,IF('Curves 2025'!$J$292&gt;='Bins 2025'!$ALO33,1,(MATCH('Curves 2025'!$J$292,'Bins 2025'!$D33:$ALO33,1)-0.5+('Curves 2025'!$J$292-INDEX('Bins 2025'!$D33:$ALO33,1,MATCH('Curves 2025'!$J$292,'Bins 2025'!$D33:$ALO33,1)))/(INDEX('Bins 2025'!$D33:$ALO33,1,MATCH('Curves 2025'!$J$292,'Bins 2025'!$D33:$ALO33,1)+1)-INDEX('Bins 2025'!$D33:$ALO33,1,MATCH('Curves 2025'!$J$292,'Bins 2025'!$D33:$ALO33,1))))/1000)))</f>
        <v/>
      </c>
      <c r="G33" s="17">
        <f>IF('Bins 2025'!$D33="",0,IF('Curves 2025'!$J$293&lt;'Bins 2025'!$D33,0.0005*'Curves 2025'!$J$293/'Bins 2025'!$D33,IF('Curves 2025'!$J$293&gt;='Bins 2025'!$ALO33,1,(MATCH('Curves 2025'!$J$293,'Bins 2025'!$D33:$ALO33,1)-0.5+('Curves 2025'!$J$293-INDEX('Bins 2025'!$D33:$ALO33,1,MATCH('Curves 2025'!$J$293,'Bins 2025'!$D33:$ALO33,1)))/(INDEX('Bins 2025'!$D33:$ALO33,1,MATCH('Curves 2025'!$J$293,'Bins 2025'!$D33:$ALO33,1)+1)-INDEX('Bins 2025'!$D33:$ALO33,1,MATCH('Curves 2025'!$J$293,'Bins 2025'!$D33:$ALO33,1))))/1000)))</f>
        <v/>
      </c>
      <c r="H33" s="18">
        <f>E33</f>
        <v/>
      </c>
      <c r="I33" s="18">
        <f>F33-E33</f>
        <v/>
      </c>
      <c r="J33" s="18">
        <f>G33-F33</f>
        <v/>
      </c>
      <c r="K33" s="18">
        <f>1-G33</f>
        <v/>
      </c>
      <c r="L33" s="18">
        <f>IF(C33="L",H33,IF(C33="LM",I33,IF(C33="UM",J33,IF(C33="H",K33,0))))</f>
        <v/>
      </c>
      <c r="M33" s="18">
        <f>IF(C33="L",0,IF(C33="LM",H33,IF(C33="UM",H33+I33,IF(C33="H",H33+I33+J33,0))))</f>
        <v/>
      </c>
      <c r="N33" s="18">
        <f>IF(C33="L",1-H33,IF(C33="LM",1-H33-I33,IF(C33="UM",K33,0)))</f>
        <v/>
      </c>
      <c r="O33" s="12">
        <f>L33*D33</f>
        <v/>
      </c>
      <c r="P33" s="12">
        <f>M33*D33</f>
        <v/>
      </c>
      <c r="Q33" s="12">
        <f>N33*D33</f>
        <v/>
      </c>
    </row>
    <row r="34">
      <c r="A34">
        <f>Inputs!A34</f>
        <v/>
      </c>
      <c r="B34">
        <f>Inputs!B34</f>
        <v/>
      </c>
      <c r="C34">
        <f>Inputs!K34</f>
        <v/>
      </c>
      <c r="D34" s="12">
        <f>N(Inputs!H34)</f>
        <v/>
      </c>
      <c r="E34" s="17">
        <f>IF('Bins 2025'!$D34="",0,IF('Curves 2025'!$J$291&lt;'Bins 2025'!$D34,0.0005*'Curves 2025'!$J$291/'Bins 2025'!$D34,IF('Curves 2025'!$J$291&gt;='Bins 2025'!$ALO34,1,(MATCH('Curves 2025'!$J$291,'Bins 2025'!$D34:$ALO34,1)-0.5+('Curves 2025'!$J$291-INDEX('Bins 2025'!$D34:$ALO34,1,MATCH('Curves 2025'!$J$291,'Bins 2025'!$D34:$ALO34,1)))/(INDEX('Bins 2025'!$D34:$ALO34,1,MATCH('Curves 2025'!$J$291,'Bins 2025'!$D34:$ALO34,1)+1)-INDEX('Bins 2025'!$D34:$ALO34,1,MATCH('Curves 2025'!$J$291,'Bins 2025'!$D34:$ALO34,1))))/1000)))</f>
        <v/>
      </c>
      <c r="F34" s="17">
        <f>IF('Bins 2025'!$D34="",0,IF('Curves 2025'!$J$292&lt;'Bins 2025'!$D34,0.0005*'Curves 2025'!$J$292/'Bins 2025'!$D34,IF('Curves 2025'!$J$292&gt;='Bins 2025'!$ALO34,1,(MATCH('Curves 2025'!$J$292,'Bins 2025'!$D34:$ALO34,1)-0.5+('Curves 2025'!$J$292-INDEX('Bins 2025'!$D34:$ALO34,1,MATCH('Curves 2025'!$J$292,'Bins 2025'!$D34:$ALO34,1)))/(INDEX('Bins 2025'!$D34:$ALO34,1,MATCH('Curves 2025'!$J$292,'Bins 2025'!$D34:$ALO34,1)+1)-INDEX('Bins 2025'!$D34:$ALO34,1,MATCH('Curves 2025'!$J$292,'Bins 2025'!$D34:$ALO34,1))))/1000)))</f>
        <v/>
      </c>
      <c r="G34" s="17">
        <f>IF('Bins 2025'!$D34="",0,IF('Curves 2025'!$J$293&lt;'Bins 2025'!$D34,0.0005*'Curves 2025'!$J$293/'Bins 2025'!$D34,IF('Curves 2025'!$J$293&gt;='Bins 2025'!$ALO34,1,(MATCH('Curves 2025'!$J$293,'Bins 2025'!$D34:$ALO34,1)-0.5+('Curves 2025'!$J$293-INDEX('Bins 2025'!$D34:$ALO34,1,MATCH('Curves 2025'!$J$293,'Bins 2025'!$D34:$ALO34,1)))/(INDEX('Bins 2025'!$D34:$ALO34,1,MATCH('Curves 2025'!$J$293,'Bins 2025'!$D34:$ALO34,1)+1)-INDEX('Bins 2025'!$D34:$ALO34,1,MATCH('Curves 2025'!$J$293,'Bins 2025'!$D34:$ALO34,1))))/1000)))</f>
        <v/>
      </c>
      <c r="H34" s="18">
        <f>E34</f>
        <v/>
      </c>
      <c r="I34" s="18">
        <f>F34-E34</f>
        <v/>
      </c>
      <c r="J34" s="18">
        <f>G34-F34</f>
        <v/>
      </c>
      <c r="K34" s="18">
        <f>1-G34</f>
        <v/>
      </c>
      <c r="L34" s="18">
        <f>IF(C34="L",H34,IF(C34="LM",I34,IF(C34="UM",J34,IF(C34="H",K34,0))))</f>
        <v/>
      </c>
      <c r="M34" s="18">
        <f>IF(C34="L",0,IF(C34="LM",H34,IF(C34="UM",H34+I34,IF(C34="H",H34+I34+J34,0))))</f>
        <v/>
      </c>
      <c r="N34" s="18">
        <f>IF(C34="L",1-H34,IF(C34="LM",1-H34-I34,IF(C34="UM",K34,0)))</f>
        <v/>
      </c>
      <c r="O34" s="12">
        <f>L34*D34</f>
        <v/>
      </c>
      <c r="P34" s="12">
        <f>M34*D34</f>
        <v/>
      </c>
      <c r="Q34" s="12">
        <f>N34*D34</f>
        <v/>
      </c>
    </row>
    <row r="35">
      <c r="A35">
        <f>Inputs!A35</f>
        <v/>
      </c>
      <c r="B35">
        <f>Inputs!B35</f>
        <v/>
      </c>
      <c r="C35">
        <f>Inputs!K35</f>
        <v/>
      </c>
      <c r="D35" s="12">
        <f>N(Inputs!H35)</f>
        <v/>
      </c>
      <c r="E35" s="17">
        <f>IF('Bins 2025'!$D35="",0,IF('Curves 2025'!$J$291&lt;'Bins 2025'!$D35,0.0005*'Curves 2025'!$J$291/'Bins 2025'!$D35,IF('Curves 2025'!$J$291&gt;='Bins 2025'!$ALO35,1,(MATCH('Curves 2025'!$J$291,'Bins 2025'!$D35:$ALO35,1)-0.5+('Curves 2025'!$J$291-INDEX('Bins 2025'!$D35:$ALO35,1,MATCH('Curves 2025'!$J$291,'Bins 2025'!$D35:$ALO35,1)))/(INDEX('Bins 2025'!$D35:$ALO35,1,MATCH('Curves 2025'!$J$291,'Bins 2025'!$D35:$ALO35,1)+1)-INDEX('Bins 2025'!$D35:$ALO35,1,MATCH('Curves 2025'!$J$291,'Bins 2025'!$D35:$ALO35,1))))/1000)))</f>
        <v/>
      </c>
      <c r="F35" s="17">
        <f>IF('Bins 2025'!$D35="",0,IF('Curves 2025'!$J$292&lt;'Bins 2025'!$D35,0.0005*'Curves 2025'!$J$292/'Bins 2025'!$D35,IF('Curves 2025'!$J$292&gt;='Bins 2025'!$ALO35,1,(MATCH('Curves 2025'!$J$292,'Bins 2025'!$D35:$ALO35,1)-0.5+('Curves 2025'!$J$292-INDEX('Bins 2025'!$D35:$ALO35,1,MATCH('Curves 2025'!$J$292,'Bins 2025'!$D35:$ALO35,1)))/(INDEX('Bins 2025'!$D35:$ALO35,1,MATCH('Curves 2025'!$J$292,'Bins 2025'!$D35:$ALO35,1)+1)-INDEX('Bins 2025'!$D35:$ALO35,1,MATCH('Curves 2025'!$J$292,'Bins 2025'!$D35:$ALO35,1))))/1000)))</f>
        <v/>
      </c>
      <c r="G35" s="17">
        <f>IF('Bins 2025'!$D35="",0,IF('Curves 2025'!$J$293&lt;'Bins 2025'!$D35,0.0005*'Curves 2025'!$J$293/'Bins 2025'!$D35,IF('Curves 2025'!$J$293&gt;='Bins 2025'!$ALO35,1,(MATCH('Curves 2025'!$J$293,'Bins 2025'!$D35:$ALO35,1)-0.5+('Curves 2025'!$J$293-INDEX('Bins 2025'!$D35:$ALO35,1,MATCH('Curves 2025'!$J$293,'Bins 2025'!$D35:$ALO35,1)))/(INDEX('Bins 2025'!$D35:$ALO35,1,MATCH('Curves 2025'!$J$293,'Bins 2025'!$D35:$ALO35,1)+1)-INDEX('Bins 2025'!$D35:$ALO35,1,MATCH('Curves 2025'!$J$293,'Bins 2025'!$D35:$ALO35,1))))/1000)))</f>
        <v/>
      </c>
      <c r="H35" s="18">
        <f>E35</f>
        <v/>
      </c>
      <c r="I35" s="18">
        <f>F35-E35</f>
        <v/>
      </c>
      <c r="J35" s="18">
        <f>G35-F35</f>
        <v/>
      </c>
      <c r="K35" s="18">
        <f>1-G35</f>
        <v/>
      </c>
      <c r="L35" s="18">
        <f>IF(C35="L",H35,IF(C35="LM",I35,IF(C35="UM",J35,IF(C35="H",K35,0))))</f>
        <v/>
      </c>
      <c r="M35" s="18">
        <f>IF(C35="L",0,IF(C35="LM",H35,IF(C35="UM",H35+I35,IF(C35="H",H35+I35+J35,0))))</f>
        <v/>
      </c>
      <c r="N35" s="18">
        <f>IF(C35="L",1-H35,IF(C35="LM",1-H35-I35,IF(C35="UM",K35,0)))</f>
        <v/>
      </c>
      <c r="O35" s="12">
        <f>L35*D35</f>
        <v/>
      </c>
      <c r="P35" s="12">
        <f>M35*D35</f>
        <v/>
      </c>
      <c r="Q35" s="12">
        <f>N35*D35</f>
        <v/>
      </c>
    </row>
    <row r="36">
      <c r="A36">
        <f>Inputs!A36</f>
        <v/>
      </c>
      <c r="B36">
        <f>Inputs!B36</f>
        <v/>
      </c>
      <c r="C36">
        <f>Inputs!K36</f>
        <v/>
      </c>
      <c r="D36" s="12">
        <f>N(Inputs!H36)</f>
        <v/>
      </c>
      <c r="E36" s="17">
        <f>IF('Bins 2025'!$D36="",0,IF('Curves 2025'!$J$291&lt;'Bins 2025'!$D36,0.0005*'Curves 2025'!$J$291/'Bins 2025'!$D36,IF('Curves 2025'!$J$291&gt;='Bins 2025'!$ALO36,1,(MATCH('Curves 2025'!$J$291,'Bins 2025'!$D36:$ALO36,1)-0.5+('Curves 2025'!$J$291-INDEX('Bins 2025'!$D36:$ALO36,1,MATCH('Curves 2025'!$J$291,'Bins 2025'!$D36:$ALO36,1)))/(INDEX('Bins 2025'!$D36:$ALO36,1,MATCH('Curves 2025'!$J$291,'Bins 2025'!$D36:$ALO36,1)+1)-INDEX('Bins 2025'!$D36:$ALO36,1,MATCH('Curves 2025'!$J$291,'Bins 2025'!$D36:$ALO36,1))))/1000)))</f>
        <v/>
      </c>
      <c r="F36" s="17">
        <f>IF('Bins 2025'!$D36="",0,IF('Curves 2025'!$J$292&lt;'Bins 2025'!$D36,0.0005*'Curves 2025'!$J$292/'Bins 2025'!$D36,IF('Curves 2025'!$J$292&gt;='Bins 2025'!$ALO36,1,(MATCH('Curves 2025'!$J$292,'Bins 2025'!$D36:$ALO36,1)-0.5+('Curves 2025'!$J$292-INDEX('Bins 2025'!$D36:$ALO36,1,MATCH('Curves 2025'!$J$292,'Bins 2025'!$D36:$ALO36,1)))/(INDEX('Bins 2025'!$D36:$ALO36,1,MATCH('Curves 2025'!$J$292,'Bins 2025'!$D36:$ALO36,1)+1)-INDEX('Bins 2025'!$D36:$ALO36,1,MATCH('Curves 2025'!$J$292,'Bins 2025'!$D36:$ALO36,1))))/1000)))</f>
        <v/>
      </c>
      <c r="G36" s="17">
        <f>IF('Bins 2025'!$D36="",0,IF('Curves 2025'!$J$293&lt;'Bins 2025'!$D36,0.0005*'Curves 2025'!$J$293/'Bins 2025'!$D36,IF('Curves 2025'!$J$293&gt;='Bins 2025'!$ALO36,1,(MATCH('Curves 2025'!$J$293,'Bins 2025'!$D36:$ALO36,1)-0.5+('Curves 2025'!$J$293-INDEX('Bins 2025'!$D36:$ALO36,1,MATCH('Curves 2025'!$J$293,'Bins 2025'!$D36:$ALO36,1)))/(INDEX('Bins 2025'!$D36:$ALO36,1,MATCH('Curves 2025'!$J$293,'Bins 2025'!$D36:$ALO36,1)+1)-INDEX('Bins 2025'!$D36:$ALO36,1,MATCH('Curves 2025'!$J$293,'Bins 2025'!$D36:$ALO36,1))))/1000)))</f>
        <v/>
      </c>
      <c r="H36" s="18">
        <f>E36</f>
        <v/>
      </c>
      <c r="I36" s="18">
        <f>F36-E36</f>
        <v/>
      </c>
      <c r="J36" s="18">
        <f>G36-F36</f>
        <v/>
      </c>
      <c r="K36" s="18">
        <f>1-G36</f>
        <v/>
      </c>
      <c r="L36" s="18">
        <f>IF(C36="L",H36,IF(C36="LM",I36,IF(C36="UM",J36,IF(C36="H",K36,0))))</f>
        <v/>
      </c>
      <c r="M36" s="18">
        <f>IF(C36="L",0,IF(C36="LM",H36,IF(C36="UM",H36+I36,IF(C36="H",H36+I36+J36,0))))</f>
        <v/>
      </c>
      <c r="N36" s="18">
        <f>IF(C36="L",1-H36,IF(C36="LM",1-H36-I36,IF(C36="UM",K36,0)))</f>
        <v/>
      </c>
      <c r="O36" s="12">
        <f>L36*D36</f>
        <v/>
      </c>
      <c r="P36" s="12">
        <f>M36*D36</f>
        <v/>
      </c>
      <c r="Q36" s="12">
        <f>N36*D36</f>
        <v/>
      </c>
    </row>
    <row r="37">
      <c r="A37">
        <f>Inputs!A37</f>
        <v/>
      </c>
      <c r="B37">
        <f>Inputs!B37</f>
        <v/>
      </c>
      <c r="C37">
        <f>Inputs!K37</f>
        <v/>
      </c>
      <c r="D37" s="12">
        <f>N(Inputs!H37)</f>
        <v/>
      </c>
      <c r="E37" s="17">
        <f>IF('Bins 2025'!$D37="",0,IF('Curves 2025'!$J$291&lt;'Bins 2025'!$D37,0.0005*'Curves 2025'!$J$291/'Bins 2025'!$D37,IF('Curves 2025'!$J$291&gt;='Bins 2025'!$ALO37,1,(MATCH('Curves 2025'!$J$291,'Bins 2025'!$D37:$ALO37,1)-0.5+('Curves 2025'!$J$291-INDEX('Bins 2025'!$D37:$ALO37,1,MATCH('Curves 2025'!$J$291,'Bins 2025'!$D37:$ALO37,1)))/(INDEX('Bins 2025'!$D37:$ALO37,1,MATCH('Curves 2025'!$J$291,'Bins 2025'!$D37:$ALO37,1)+1)-INDEX('Bins 2025'!$D37:$ALO37,1,MATCH('Curves 2025'!$J$291,'Bins 2025'!$D37:$ALO37,1))))/1000)))</f>
        <v/>
      </c>
      <c r="F37" s="17">
        <f>IF('Bins 2025'!$D37="",0,IF('Curves 2025'!$J$292&lt;'Bins 2025'!$D37,0.0005*'Curves 2025'!$J$292/'Bins 2025'!$D37,IF('Curves 2025'!$J$292&gt;='Bins 2025'!$ALO37,1,(MATCH('Curves 2025'!$J$292,'Bins 2025'!$D37:$ALO37,1)-0.5+('Curves 2025'!$J$292-INDEX('Bins 2025'!$D37:$ALO37,1,MATCH('Curves 2025'!$J$292,'Bins 2025'!$D37:$ALO37,1)))/(INDEX('Bins 2025'!$D37:$ALO37,1,MATCH('Curves 2025'!$J$292,'Bins 2025'!$D37:$ALO37,1)+1)-INDEX('Bins 2025'!$D37:$ALO37,1,MATCH('Curves 2025'!$J$292,'Bins 2025'!$D37:$ALO37,1))))/1000)))</f>
        <v/>
      </c>
      <c r="G37" s="17">
        <f>IF('Bins 2025'!$D37="",0,IF('Curves 2025'!$J$293&lt;'Bins 2025'!$D37,0.0005*'Curves 2025'!$J$293/'Bins 2025'!$D37,IF('Curves 2025'!$J$293&gt;='Bins 2025'!$ALO37,1,(MATCH('Curves 2025'!$J$293,'Bins 2025'!$D37:$ALO37,1)-0.5+('Curves 2025'!$J$293-INDEX('Bins 2025'!$D37:$ALO37,1,MATCH('Curves 2025'!$J$293,'Bins 2025'!$D37:$ALO37,1)))/(INDEX('Bins 2025'!$D37:$ALO37,1,MATCH('Curves 2025'!$J$293,'Bins 2025'!$D37:$ALO37,1)+1)-INDEX('Bins 2025'!$D37:$ALO37,1,MATCH('Curves 2025'!$J$293,'Bins 2025'!$D37:$ALO37,1))))/1000)))</f>
        <v/>
      </c>
      <c r="H37" s="18">
        <f>E37</f>
        <v/>
      </c>
      <c r="I37" s="18">
        <f>F37-E37</f>
        <v/>
      </c>
      <c r="J37" s="18">
        <f>G37-F37</f>
        <v/>
      </c>
      <c r="K37" s="18">
        <f>1-G37</f>
        <v/>
      </c>
      <c r="L37" s="18">
        <f>IF(C37="L",H37,IF(C37="LM",I37,IF(C37="UM",J37,IF(C37="H",K37,0))))</f>
        <v/>
      </c>
      <c r="M37" s="18">
        <f>IF(C37="L",0,IF(C37="LM",H37,IF(C37="UM",H37+I37,IF(C37="H",H37+I37+J37,0))))</f>
        <v/>
      </c>
      <c r="N37" s="18">
        <f>IF(C37="L",1-H37,IF(C37="LM",1-H37-I37,IF(C37="UM",K37,0)))</f>
        <v/>
      </c>
      <c r="O37" s="12">
        <f>L37*D37</f>
        <v/>
      </c>
      <c r="P37" s="12">
        <f>M37*D37</f>
        <v/>
      </c>
      <c r="Q37" s="12">
        <f>N37*D37</f>
        <v/>
      </c>
    </row>
    <row r="38">
      <c r="A38">
        <f>Inputs!A38</f>
        <v/>
      </c>
      <c r="B38">
        <f>Inputs!B38</f>
        <v/>
      </c>
      <c r="C38">
        <f>Inputs!K38</f>
        <v/>
      </c>
      <c r="D38" s="12">
        <f>N(Inputs!H38)</f>
        <v/>
      </c>
      <c r="E38" s="17">
        <f>IF('Bins 2025'!$D38="",0,IF('Curves 2025'!$J$291&lt;'Bins 2025'!$D38,0.0005*'Curves 2025'!$J$291/'Bins 2025'!$D38,IF('Curves 2025'!$J$291&gt;='Bins 2025'!$ALO38,1,(MATCH('Curves 2025'!$J$291,'Bins 2025'!$D38:$ALO38,1)-0.5+('Curves 2025'!$J$291-INDEX('Bins 2025'!$D38:$ALO38,1,MATCH('Curves 2025'!$J$291,'Bins 2025'!$D38:$ALO38,1)))/(INDEX('Bins 2025'!$D38:$ALO38,1,MATCH('Curves 2025'!$J$291,'Bins 2025'!$D38:$ALO38,1)+1)-INDEX('Bins 2025'!$D38:$ALO38,1,MATCH('Curves 2025'!$J$291,'Bins 2025'!$D38:$ALO38,1))))/1000)))</f>
        <v/>
      </c>
      <c r="F38" s="17">
        <f>IF('Bins 2025'!$D38="",0,IF('Curves 2025'!$J$292&lt;'Bins 2025'!$D38,0.0005*'Curves 2025'!$J$292/'Bins 2025'!$D38,IF('Curves 2025'!$J$292&gt;='Bins 2025'!$ALO38,1,(MATCH('Curves 2025'!$J$292,'Bins 2025'!$D38:$ALO38,1)-0.5+('Curves 2025'!$J$292-INDEX('Bins 2025'!$D38:$ALO38,1,MATCH('Curves 2025'!$J$292,'Bins 2025'!$D38:$ALO38,1)))/(INDEX('Bins 2025'!$D38:$ALO38,1,MATCH('Curves 2025'!$J$292,'Bins 2025'!$D38:$ALO38,1)+1)-INDEX('Bins 2025'!$D38:$ALO38,1,MATCH('Curves 2025'!$J$292,'Bins 2025'!$D38:$ALO38,1))))/1000)))</f>
        <v/>
      </c>
      <c r="G38" s="17">
        <f>IF('Bins 2025'!$D38="",0,IF('Curves 2025'!$J$293&lt;'Bins 2025'!$D38,0.0005*'Curves 2025'!$J$293/'Bins 2025'!$D38,IF('Curves 2025'!$J$293&gt;='Bins 2025'!$ALO38,1,(MATCH('Curves 2025'!$J$293,'Bins 2025'!$D38:$ALO38,1)-0.5+('Curves 2025'!$J$293-INDEX('Bins 2025'!$D38:$ALO38,1,MATCH('Curves 2025'!$J$293,'Bins 2025'!$D38:$ALO38,1)))/(INDEX('Bins 2025'!$D38:$ALO38,1,MATCH('Curves 2025'!$J$293,'Bins 2025'!$D38:$ALO38,1)+1)-INDEX('Bins 2025'!$D38:$ALO38,1,MATCH('Curves 2025'!$J$293,'Bins 2025'!$D38:$ALO38,1))))/1000)))</f>
        <v/>
      </c>
      <c r="H38" s="18">
        <f>E38</f>
        <v/>
      </c>
      <c r="I38" s="18">
        <f>F38-E38</f>
        <v/>
      </c>
      <c r="J38" s="18">
        <f>G38-F38</f>
        <v/>
      </c>
      <c r="K38" s="18">
        <f>1-G38</f>
        <v/>
      </c>
      <c r="L38" s="18">
        <f>IF(C38="L",H38,IF(C38="LM",I38,IF(C38="UM",J38,IF(C38="H",K38,0))))</f>
        <v/>
      </c>
      <c r="M38" s="18">
        <f>IF(C38="L",0,IF(C38="LM",H38,IF(C38="UM",H38+I38,IF(C38="H",H38+I38+J38,0))))</f>
        <v/>
      </c>
      <c r="N38" s="18">
        <f>IF(C38="L",1-H38,IF(C38="LM",1-H38-I38,IF(C38="UM",K38,0)))</f>
        <v/>
      </c>
      <c r="O38" s="12">
        <f>L38*D38</f>
        <v/>
      </c>
      <c r="P38" s="12">
        <f>M38*D38</f>
        <v/>
      </c>
      <c r="Q38" s="12">
        <f>N38*D38</f>
        <v/>
      </c>
    </row>
    <row r="39">
      <c r="A39">
        <f>Inputs!A39</f>
        <v/>
      </c>
      <c r="B39">
        <f>Inputs!B39</f>
        <v/>
      </c>
      <c r="C39">
        <f>Inputs!K39</f>
        <v/>
      </c>
      <c r="D39" s="12">
        <f>N(Inputs!H39)</f>
        <v/>
      </c>
      <c r="E39" s="17">
        <f>IF('Bins 2025'!$D39="",0,IF('Curves 2025'!$J$291&lt;'Bins 2025'!$D39,0.0005*'Curves 2025'!$J$291/'Bins 2025'!$D39,IF('Curves 2025'!$J$291&gt;='Bins 2025'!$ALO39,1,(MATCH('Curves 2025'!$J$291,'Bins 2025'!$D39:$ALO39,1)-0.5+('Curves 2025'!$J$291-INDEX('Bins 2025'!$D39:$ALO39,1,MATCH('Curves 2025'!$J$291,'Bins 2025'!$D39:$ALO39,1)))/(INDEX('Bins 2025'!$D39:$ALO39,1,MATCH('Curves 2025'!$J$291,'Bins 2025'!$D39:$ALO39,1)+1)-INDEX('Bins 2025'!$D39:$ALO39,1,MATCH('Curves 2025'!$J$291,'Bins 2025'!$D39:$ALO39,1))))/1000)))</f>
        <v/>
      </c>
      <c r="F39" s="17">
        <f>IF('Bins 2025'!$D39="",0,IF('Curves 2025'!$J$292&lt;'Bins 2025'!$D39,0.0005*'Curves 2025'!$J$292/'Bins 2025'!$D39,IF('Curves 2025'!$J$292&gt;='Bins 2025'!$ALO39,1,(MATCH('Curves 2025'!$J$292,'Bins 2025'!$D39:$ALO39,1)-0.5+('Curves 2025'!$J$292-INDEX('Bins 2025'!$D39:$ALO39,1,MATCH('Curves 2025'!$J$292,'Bins 2025'!$D39:$ALO39,1)))/(INDEX('Bins 2025'!$D39:$ALO39,1,MATCH('Curves 2025'!$J$292,'Bins 2025'!$D39:$ALO39,1)+1)-INDEX('Bins 2025'!$D39:$ALO39,1,MATCH('Curves 2025'!$J$292,'Bins 2025'!$D39:$ALO39,1))))/1000)))</f>
        <v/>
      </c>
      <c r="G39" s="17">
        <f>IF('Bins 2025'!$D39="",0,IF('Curves 2025'!$J$293&lt;'Bins 2025'!$D39,0.0005*'Curves 2025'!$J$293/'Bins 2025'!$D39,IF('Curves 2025'!$J$293&gt;='Bins 2025'!$ALO39,1,(MATCH('Curves 2025'!$J$293,'Bins 2025'!$D39:$ALO39,1)-0.5+('Curves 2025'!$J$293-INDEX('Bins 2025'!$D39:$ALO39,1,MATCH('Curves 2025'!$J$293,'Bins 2025'!$D39:$ALO39,1)))/(INDEX('Bins 2025'!$D39:$ALO39,1,MATCH('Curves 2025'!$J$293,'Bins 2025'!$D39:$ALO39,1)+1)-INDEX('Bins 2025'!$D39:$ALO39,1,MATCH('Curves 2025'!$J$293,'Bins 2025'!$D39:$ALO39,1))))/1000)))</f>
        <v/>
      </c>
      <c r="H39" s="18">
        <f>E39</f>
        <v/>
      </c>
      <c r="I39" s="18">
        <f>F39-E39</f>
        <v/>
      </c>
      <c r="J39" s="18">
        <f>G39-F39</f>
        <v/>
      </c>
      <c r="K39" s="18">
        <f>1-G39</f>
        <v/>
      </c>
      <c r="L39" s="18">
        <f>IF(C39="L",H39,IF(C39="LM",I39,IF(C39="UM",J39,IF(C39="H",K39,0))))</f>
        <v/>
      </c>
      <c r="M39" s="18">
        <f>IF(C39="L",0,IF(C39="LM",H39,IF(C39="UM",H39+I39,IF(C39="H",H39+I39+J39,0))))</f>
        <v/>
      </c>
      <c r="N39" s="18">
        <f>IF(C39="L",1-H39,IF(C39="LM",1-H39-I39,IF(C39="UM",K39,0)))</f>
        <v/>
      </c>
      <c r="O39" s="12">
        <f>L39*D39</f>
        <v/>
      </c>
      <c r="P39" s="12">
        <f>M39*D39</f>
        <v/>
      </c>
      <c r="Q39" s="12">
        <f>N39*D39</f>
        <v/>
      </c>
    </row>
    <row r="40">
      <c r="A40">
        <f>Inputs!A40</f>
        <v/>
      </c>
      <c r="B40">
        <f>Inputs!B40</f>
        <v/>
      </c>
      <c r="C40">
        <f>Inputs!K40</f>
        <v/>
      </c>
      <c r="D40" s="12">
        <f>N(Inputs!H40)</f>
        <v/>
      </c>
      <c r="E40" s="17">
        <f>IF('Bins 2025'!$D40="",0,IF('Curves 2025'!$J$291&lt;'Bins 2025'!$D40,0.0005*'Curves 2025'!$J$291/'Bins 2025'!$D40,IF('Curves 2025'!$J$291&gt;='Bins 2025'!$ALO40,1,(MATCH('Curves 2025'!$J$291,'Bins 2025'!$D40:$ALO40,1)-0.5+('Curves 2025'!$J$291-INDEX('Bins 2025'!$D40:$ALO40,1,MATCH('Curves 2025'!$J$291,'Bins 2025'!$D40:$ALO40,1)))/(INDEX('Bins 2025'!$D40:$ALO40,1,MATCH('Curves 2025'!$J$291,'Bins 2025'!$D40:$ALO40,1)+1)-INDEX('Bins 2025'!$D40:$ALO40,1,MATCH('Curves 2025'!$J$291,'Bins 2025'!$D40:$ALO40,1))))/1000)))</f>
        <v/>
      </c>
      <c r="F40" s="17">
        <f>IF('Bins 2025'!$D40="",0,IF('Curves 2025'!$J$292&lt;'Bins 2025'!$D40,0.0005*'Curves 2025'!$J$292/'Bins 2025'!$D40,IF('Curves 2025'!$J$292&gt;='Bins 2025'!$ALO40,1,(MATCH('Curves 2025'!$J$292,'Bins 2025'!$D40:$ALO40,1)-0.5+('Curves 2025'!$J$292-INDEX('Bins 2025'!$D40:$ALO40,1,MATCH('Curves 2025'!$J$292,'Bins 2025'!$D40:$ALO40,1)))/(INDEX('Bins 2025'!$D40:$ALO40,1,MATCH('Curves 2025'!$J$292,'Bins 2025'!$D40:$ALO40,1)+1)-INDEX('Bins 2025'!$D40:$ALO40,1,MATCH('Curves 2025'!$J$292,'Bins 2025'!$D40:$ALO40,1))))/1000)))</f>
        <v/>
      </c>
      <c r="G40" s="17">
        <f>IF('Bins 2025'!$D40="",0,IF('Curves 2025'!$J$293&lt;'Bins 2025'!$D40,0.0005*'Curves 2025'!$J$293/'Bins 2025'!$D40,IF('Curves 2025'!$J$293&gt;='Bins 2025'!$ALO40,1,(MATCH('Curves 2025'!$J$293,'Bins 2025'!$D40:$ALO40,1)-0.5+('Curves 2025'!$J$293-INDEX('Bins 2025'!$D40:$ALO40,1,MATCH('Curves 2025'!$J$293,'Bins 2025'!$D40:$ALO40,1)))/(INDEX('Bins 2025'!$D40:$ALO40,1,MATCH('Curves 2025'!$J$293,'Bins 2025'!$D40:$ALO40,1)+1)-INDEX('Bins 2025'!$D40:$ALO40,1,MATCH('Curves 2025'!$J$293,'Bins 2025'!$D40:$ALO40,1))))/1000)))</f>
        <v/>
      </c>
      <c r="H40" s="18">
        <f>E40</f>
        <v/>
      </c>
      <c r="I40" s="18">
        <f>F40-E40</f>
        <v/>
      </c>
      <c r="J40" s="18">
        <f>G40-F40</f>
        <v/>
      </c>
      <c r="K40" s="18">
        <f>1-G40</f>
        <v/>
      </c>
      <c r="L40" s="18">
        <f>IF(C40="L",H40,IF(C40="LM",I40,IF(C40="UM",J40,IF(C40="H",K40,0))))</f>
        <v/>
      </c>
      <c r="M40" s="18">
        <f>IF(C40="L",0,IF(C40="LM",H40,IF(C40="UM",H40+I40,IF(C40="H",H40+I40+J40,0))))</f>
        <v/>
      </c>
      <c r="N40" s="18">
        <f>IF(C40="L",1-H40,IF(C40="LM",1-H40-I40,IF(C40="UM",K40,0)))</f>
        <v/>
      </c>
      <c r="O40" s="12">
        <f>L40*D40</f>
        <v/>
      </c>
      <c r="P40" s="12">
        <f>M40*D40</f>
        <v/>
      </c>
      <c r="Q40" s="12">
        <f>N40*D40</f>
        <v/>
      </c>
    </row>
    <row r="41">
      <c r="A41">
        <f>Inputs!A41</f>
        <v/>
      </c>
      <c r="B41">
        <f>Inputs!B41</f>
        <v/>
      </c>
      <c r="C41">
        <f>Inputs!K41</f>
        <v/>
      </c>
      <c r="D41" s="12">
        <f>N(Inputs!H41)</f>
        <v/>
      </c>
      <c r="E41" s="17">
        <f>IF('Bins 2025'!$D41="",0,IF('Curves 2025'!$J$291&lt;'Bins 2025'!$D41,0.0005*'Curves 2025'!$J$291/'Bins 2025'!$D41,IF('Curves 2025'!$J$291&gt;='Bins 2025'!$ALO41,1,(MATCH('Curves 2025'!$J$291,'Bins 2025'!$D41:$ALO41,1)-0.5+('Curves 2025'!$J$291-INDEX('Bins 2025'!$D41:$ALO41,1,MATCH('Curves 2025'!$J$291,'Bins 2025'!$D41:$ALO41,1)))/(INDEX('Bins 2025'!$D41:$ALO41,1,MATCH('Curves 2025'!$J$291,'Bins 2025'!$D41:$ALO41,1)+1)-INDEX('Bins 2025'!$D41:$ALO41,1,MATCH('Curves 2025'!$J$291,'Bins 2025'!$D41:$ALO41,1))))/1000)))</f>
        <v/>
      </c>
      <c r="F41" s="17">
        <f>IF('Bins 2025'!$D41="",0,IF('Curves 2025'!$J$292&lt;'Bins 2025'!$D41,0.0005*'Curves 2025'!$J$292/'Bins 2025'!$D41,IF('Curves 2025'!$J$292&gt;='Bins 2025'!$ALO41,1,(MATCH('Curves 2025'!$J$292,'Bins 2025'!$D41:$ALO41,1)-0.5+('Curves 2025'!$J$292-INDEX('Bins 2025'!$D41:$ALO41,1,MATCH('Curves 2025'!$J$292,'Bins 2025'!$D41:$ALO41,1)))/(INDEX('Bins 2025'!$D41:$ALO41,1,MATCH('Curves 2025'!$J$292,'Bins 2025'!$D41:$ALO41,1)+1)-INDEX('Bins 2025'!$D41:$ALO41,1,MATCH('Curves 2025'!$J$292,'Bins 2025'!$D41:$ALO41,1))))/1000)))</f>
        <v/>
      </c>
      <c r="G41" s="17">
        <f>IF('Bins 2025'!$D41="",0,IF('Curves 2025'!$J$293&lt;'Bins 2025'!$D41,0.0005*'Curves 2025'!$J$293/'Bins 2025'!$D41,IF('Curves 2025'!$J$293&gt;='Bins 2025'!$ALO41,1,(MATCH('Curves 2025'!$J$293,'Bins 2025'!$D41:$ALO41,1)-0.5+('Curves 2025'!$J$293-INDEX('Bins 2025'!$D41:$ALO41,1,MATCH('Curves 2025'!$J$293,'Bins 2025'!$D41:$ALO41,1)))/(INDEX('Bins 2025'!$D41:$ALO41,1,MATCH('Curves 2025'!$J$293,'Bins 2025'!$D41:$ALO41,1)+1)-INDEX('Bins 2025'!$D41:$ALO41,1,MATCH('Curves 2025'!$J$293,'Bins 2025'!$D41:$ALO41,1))))/1000)))</f>
        <v/>
      </c>
      <c r="H41" s="18">
        <f>E41</f>
        <v/>
      </c>
      <c r="I41" s="18">
        <f>F41-E41</f>
        <v/>
      </c>
      <c r="J41" s="18">
        <f>G41-F41</f>
        <v/>
      </c>
      <c r="K41" s="18">
        <f>1-G41</f>
        <v/>
      </c>
      <c r="L41" s="18">
        <f>IF(C41="L",H41,IF(C41="LM",I41,IF(C41="UM",J41,IF(C41="H",K41,0))))</f>
        <v/>
      </c>
      <c r="M41" s="18">
        <f>IF(C41="L",0,IF(C41="LM",H41,IF(C41="UM",H41+I41,IF(C41="H",H41+I41+J41,0))))</f>
        <v/>
      </c>
      <c r="N41" s="18">
        <f>IF(C41="L",1-H41,IF(C41="LM",1-H41-I41,IF(C41="UM",K41,0)))</f>
        <v/>
      </c>
      <c r="O41" s="12">
        <f>L41*D41</f>
        <v/>
      </c>
      <c r="P41" s="12">
        <f>M41*D41</f>
        <v/>
      </c>
      <c r="Q41" s="12">
        <f>N41*D41</f>
        <v/>
      </c>
    </row>
    <row r="42">
      <c r="A42">
        <f>Inputs!A42</f>
        <v/>
      </c>
      <c r="B42">
        <f>Inputs!B42</f>
        <v/>
      </c>
      <c r="C42">
        <f>Inputs!K42</f>
        <v/>
      </c>
      <c r="D42" s="12">
        <f>N(Inputs!H42)</f>
        <v/>
      </c>
      <c r="E42" s="17">
        <f>IF('Bins 2025'!$D42="",0,IF('Curves 2025'!$J$291&lt;'Bins 2025'!$D42,0.0005*'Curves 2025'!$J$291/'Bins 2025'!$D42,IF('Curves 2025'!$J$291&gt;='Bins 2025'!$ALO42,1,(MATCH('Curves 2025'!$J$291,'Bins 2025'!$D42:$ALO42,1)-0.5+('Curves 2025'!$J$291-INDEX('Bins 2025'!$D42:$ALO42,1,MATCH('Curves 2025'!$J$291,'Bins 2025'!$D42:$ALO42,1)))/(INDEX('Bins 2025'!$D42:$ALO42,1,MATCH('Curves 2025'!$J$291,'Bins 2025'!$D42:$ALO42,1)+1)-INDEX('Bins 2025'!$D42:$ALO42,1,MATCH('Curves 2025'!$J$291,'Bins 2025'!$D42:$ALO42,1))))/1000)))</f>
        <v/>
      </c>
      <c r="F42" s="17">
        <f>IF('Bins 2025'!$D42="",0,IF('Curves 2025'!$J$292&lt;'Bins 2025'!$D42,0.0005*'Curves 2025'!$J$292/'Bins 2025'!$D42,IF('Curves 2025'!$J$292&gt;='Bins 2025'!$ALO42,1,(MATCH('Curves 2025'!$J$292,'Bins 2025'!$D42:$ALO42,1)-0.5+('Curves 2025'!$J$292-INDEX('Bins 2025'!$D42:$ALO42,1,MATCH('Curves 2025'!$J$292,'Bins 2025'!$D42:$ALO42,1)))/(INDEX('Bins 2025'!$D42:$ALO42,1,MATCH('Curves 2025'!$J$292,'Bins 2025'!$D42:$ALO42,1)+1)-INDEX('Bins 2025'!$D42:$ALO42,1,MATCH('Curves 2025'!$J$292,'Bins 2025'!$D42:$ALO42,1))))/1000)))</f>
        <v/>
      </c>
      <c r="G42" s="17">
        <f>IF('Bins 2025'!$D42="",0,IF('Curves 2025'!$J$293&lt;'Bins 2025'!$D42,0.0005*'Curves 2025'!$J$293/'Bins 2025'!$D42,IF('Curves 2025'!$J$293&gt;='Bins 2025'!$ALO42,1,(MATCH('Curves 2025'!$J$293,'Bins 2025'!$D42:$ALO42,1)-0.5+('Curves 2025'!$J$293-INDEX('Bins 2025'!$D42:$ALO42,1,MATCH('Curves 2025'!$J$293,'Bins 2025'!$D42:$ALO42,1)))/(INDEX('Bins 2025'!$D42:$ALO42,1,MATCH('Curves 2025'!$J$293,'Bins 2025'!$D42:$ALO42,1)+1)-INDEX('Bins 2025'!$D42:$ALO42,1,MATCH('Curves 2025'!$J$293,'Bins 2025'!$D42:$ALO42,1))))/1000)))</f>
        <v/>
      </c>
      <c r="H42" s="18">
        <f>E42</f>
        <v/>
      </c>
      <c r="I42" s="18">
        <f>F42-E42</f>
        <v/>
      </c>
      <c r="J42" s="18">
        <f>G42-F42</f>
        <v/>
      </c>
      <c r="K42" s="18">
        <f>1-G42</f>
        <v/>
      </c>
      <c r="L42" s="18">
        <f>IF(C42="L",H42,IF(C42="LM",I42,IF(C42="UM",J42,IF(C42="H",K42,0))))</f>
        <v/>
      </c>
      <c r="M42" s="18">
        <f>IF(C42="L",0,IF(C42="LM",H42,IF(C42="UM",H42+I42,IF(C42="H",H42+I42+J42,0))))</f>
        <v/>
      </c>
      <c r="N42" s="18">
        <f>IF(C42="L",1-H42,IF(C42="LM",1-H42-I42,IF(C42="UM",K42,0)))</f>
        <v/>
      </c>
      <c r="O42" s="12">
        <f>L42*D42</f>
        <v/>
      </c>
      <c r="P42" s="12">
        <f>M42*D42</f>
        <v/>
      </c>
      <c r="Q42" s="12">
        <f>N42*D42</f>
        <v/>
      </c>
    </row>
    <row r="43">
      <c r="A43">
        <f>Inputs!A43</f>
        <v/>
      </c>
      <c r="B43">
        <f>Inputs!B43</f>
        <v/>
      </c>
      <c r="C43">
        <f>Inputs!K43</f>
        <v/>
      </c>
      <c r="D43" s="12">
        <f>N(Inputs!H43)</f>
        <v/>
      </c>
      <c r="E43" s="17">
        <f>IF('Bins 2025'!$D43="",0,IF('Curves 2025'!$J$291&lt;'Bins 2025'!$D43,0.0005*'Curves 2025'!$J$291/'Bins 2025'!$D43,IF('Curves 2025'!$J$291&gt;='Bins 2025'!$ALO43,1,(MATCH('Curves 2025'!$J$291,'Bins 2025'!$D43:$ALO43,1)-0.5+('Curves 2025'!$J$291-INDEX('Bins 2025'!$D43:$ALO43,1,MATCH('Curves 2025'!$J$291,'Bins 2025'!$D43:$ALO43,1)))/(INDEX('Bins 2025'!$D43:$ALO43,1,MATCH('Curves 2025'!$J$291,'Bins 2025'!$D43:$ALO43,1)+1)-INDEX('Bins 2025'!$D43:$ALO43,1,MATCH('Curves 2025'!$J$291,'Bins 2025'!$D43:$ALO43,1))))/1000)))</f>
        <v/>
      </c>
      <c r="F43" s="17">
        <f>IF('Bins 2025'!$D43="",0,IF('Curves 2025'!$J$292&lt;'Bins 2025'!$D43,0.0005*'Curves 2025'!$J$292/'Bins 2025'!$D43,IF('Curves 2025'!$J$292&gt;='Bins 2025'!$ALO43,1,(MATCH('Curves 2025'!$J$292,'Bins 2025'!$D43:$ALO43,1)-0.5+('Curves 2025'!$J$292-INDEX('Bins 2025'!$D43:$ALO43,1,MATCH('Curves 2025'!$J$292,'Bins 2025'!$D43:$ALO43,1)))/(INDEX('Bins 2025'!$D43:$ALO43,1,MATCH('Curves 2025'!$J$292,'Bins 2025'!$D43:$ALO43,1)+1)-INDEX('Bins 2025'!$D43:$ALO43,1,MATCH('Curves 2025'!$J$292,'Bins 2025'!$D43:$ALO43,1))))/1000)))</f>
        <v/>
      </c>
      <c r="G43" s="17">
        <f>IF('Bins 2025'!$D43="",0,IF('Curves 2025'!$J$293&lt;'Bins 2025'!$D43,0.0005*'Curves 2025'!$J$293/'Bins 2025'!$D43,IF('Curves 2025'!$J$293&gt;='Bins 2025'!$ALO43,1,(MATCH('Curves 2025'!$J$293,'Bins 2025'!$D43:$ALO43,1)-0.5+('Curves 2025'!$J$293-INDEX('Bins 2025'!$D43:$ALO43,1,MATCH('Curves 2025'!$J$293,'Bins 2025'!$D43:$ALO43,1)))/(INDEX('Bins 2025'!$D43:$ALO43,1,MATCH('Curves 2025'!$J$293,'Bins 2025'!$D43:$ALO43,1)+1)-INDEX('Bins 2025'!$D43:$ALO43,1,MATCH('Curves 2025'!$J$293,'Bins 2025'!$D43:$ALO43,1))))/1000)))</f>
        <v/>
      </c>
      <c r="H43" s="18">
        <f>E43</f>
        <v/>
      </c>
      <c r="I43" s="18">
        <f>F43-E43</f>
        <v/>
      </c>
      <c r="J43" s="18">
        <f>G43-F43</f>
        <v/>
      </c>
      <c r="K43" s="18">
        <f>1-G43</f>
        <v/>
      </c>
      <c r="L43" s="18">
        <f>IF(C43="L",H43,IF(C43="LM",I43,IF(C43="UM",J43,IF(C43="H",K43,0))))</f>
        <v/>
      </c>
      <c r="M43" s="18">
        <f>IF(C43="L",0,IF(C43="LM",H43,IF(C43="UM",H43+I43,IF(C43="H",H43+I43+J43,0))))</f>
        <v/>
      </c>
      <c r="N43" s="18">
        <f>IF(C43="L",1-H43,IF(C43="LM",1-H43-I43,IF(C43="UM",K43,0)))</f>
        <v/>
      </c>
      <c r="O43" s="12">
        <f>L43*D43</f>
        <v/>
      </c>
      <c r="P43" s="12">
        <f>M43*D43</f>
        <v/>
      </c>
      <c r="Q43" s="12">
        <f>N43*D43</f>
        <v/>
      </c>
    </row>
    <row r="44">
      <c r="A44">
        <f>Inputs!A44</f>
        <v/>
      </c>
      <c r="B44">
        <f>Inputs!B44</f>
        <v/>
      </c>
      <c r="C44">
        <f>Inputs!K44</f>
        <v/>
      </c>
      <c r="D44" s="12">
        <f>N(Inputs!H44)</f>
        <v/>
      </c>
      <c r="E44" s="17">
        <f>IF('Bins 2025'!$D44="",0,IF('Curves 2025'!$J$291&lt;'Bins 2025'!$D44,0.0005*'Curves 2025'!$J$291/'Bins 2025'!$D44,IF('Curves 2025'!$J$291&gt;='Bins 2025'!$ALO44,1,(MATCH('Curves 2025'!$J$291,'Bins 2025'!$D44:$ALO44,1)-0.5+('Curves 2025'!$J$291-INDEX('Bins 2025'!$D44:$ALO44,1,MATCH('Curves 2025'!$J$291,'Bins 2025'!$D44:$ALO44,1)))/(INDEX('Bins 2025'!$D44:$ALO44,1,MATCH('Curves 2025'!$J$291,'Bins 2025'!$D44:$ALO44,1)+1)-INDEX('Bins 2025'!$D44:$ALO44,1,MATCH('Curves 2025'!$J$291,'Bins 2025'!$D44:$ALO44,1))))/1000)))</f>
        <v/>
      </c>
      <c r="F44" s="17">
        <f>IF('Bins 2025'!$D44="",0,IF('Curves 2025'!$J$292&lt;'Bins 2025'!$D44,0.0005*'Curves 2025'!$J$292/'Bins 2025'!$D44,IF('Curves 2025'!$J$292&gt;='Bins 2025'!$ALO44,1,(MATCH('Curves 2025'!$J$292,'Bins 2025'!$D44:$ALO44,1)-0.5+('Curves 2025'!$J$292-INDEX('Bins 2025'!$D44:$ALO44,1,MATCH('Curves 2025'!$J$292,'Bins 2025'!$D44:$ALO44,1)))/(INDEX('Bins 2025'!$D44:$ALO44,1,MATCH('Curves 2025'!$J$292,'Bins 2025'!$D44:$ALO44,1)+1)-INDEX('Bins 2025'!$D44:$ALO44,1,MATCH('Curves 2025'!$J$292,'Bins 2025'!$D44:$ALO44,1))))/1000)))</f>
        <v/>
      </c>
      <c r="G44" s="17">
        <f>IF('Bins 2025'!$D44="",0,IF('Curves 2025'!$J$293&lt;'Bins 2025'!$D44,0.0005*'Curves 2025'!$J$293/'Bins 2025'!$D44,IF('Curves 2025'!$J$293&gt;='Bins 2025'!$ALO44,1,(MATCH('Curves 2025'!$J$293,'Bins 2025'!$D44:$ALO44,1)-0.5+('Curves 2025'!$J$293-INDEX('Bins 2025'!$D44:$ALO44,1,MATCH('Curves 2025'!$J$293,'Bins 2025'!$D44:$ALO44,1)))/(INDEX('Bins 2025'!$D44:$ALO44,1,MATCH('Curves 2025'!$J$293,'Bins 2025'!$D44:$ALO44,1)+1)-INDEX('Bins 2025'!$D44:$ALO44,1,MATCH('Curves 2025'!$J$293,'Bins 2025'!$D44:$ALO44,1))))/1000)))</f>
        <v/>
      </c>
      <c r="H44" s="18">
        <f>E44</f>
        <v/>
      </c>
      <c r="I44" s="18">
        <f>F44-E44</f>
        <v/>
      </c>
      <c r="J44" s="18">
        <f>G44-F44</f>
        <v/>
      </c>
      <c r="K44" s="18">
        <f>1-G44</f>
        <v/>
      </c>
      <c r="L44" s="18">
        <f>IF(C44="L",H44,IF(C44="LM",I44,IF(C44="UM",J44,IF(C44="H",K44,0))))</f>
        <v/>
      </c>
      <c r="M44" s="18">
        <f>IF(C44="L",0,IF(C44="LM",H44,IF(C44="UM",H44+I44,IF(C44="H",H44+I44+J44,0))))</f>
        <v/>
      </c>
      <c r="N44" s="18">
        <f>IF(C44="L",1-H44,IF(C44="LM",1-H44-I44,IF(C44="UM",K44,0)))</f>
        <v/>
      </c>
      <c r="O44" s="12">
        <f>L44*D44</f>
        <v/>
      </c>
      <c r="P44" s="12">
        <f>M44*D44</f>
        <v/>
      </c>
      <c r="Q44" s="12">
        <f>N44*D44</f>
        <v/>
      </c>
    </row>
    <row r="45">
      <c r="A45">
        <f>Inputs!A45</f>
        <v/>
      </c>
      <c r="B45">
        <f>Inputs!B45</f>
        <v/>
      </c>
      <c r="C45">
        <f>Inputs!K45</f>
        <v/>
      </c>
      <c r="D45" s="12">
        <f>N(Inputs!H45)</f>
        <v/>
      </c>
      <c r="E45" s="17">
        <f>IF('Bins 2025'!$D45="",0,IF('Curves 2025'!$J$291&lt;'Bins 2025'!$D45,0.0005*'Curves 2025'!$J$291/'Bins 2025'!$D45,IF('Curves 2025'!$J$291&gt;='Bins 2025'!$ALO45,1,(MATCH('Curves 2025'!$J$291,'Bins 2025'!$D45:$ALO45,1)-0.5+('Curves 2025'!$J$291-INDEX('Bins 2025'!$D45:$ALO45,1,MATCH('Curves 2025'!$J$291,'Bins 2025'!$D45:$ALO45,1)))/(INDEX('Bins 2025'!$D45:$ALO45,1,MATCH('Curves 2025'!$J$291,'Bins 2025'!$D45:$ALO45,1)+1)-INDEX('Bins 2025'!$D45:$ALO45,1,MATCH('Curves 2025'!$J$291,'Bins 2025'!$D45:$ALO45,1))))/1000)))</f>
        <v/>
      </c>
      <c r="F45" s="17">
        <f>IF('Bins 2025'!$D45="",0,IF('Curves 2025'!$J$292&lt;'Bins 2025'!$D45,0.0005*'Curves 2025'!$J$292/'Bins 2025'!$D45,IF('Curves 2025'!$J$292&gt;='Bins 2025'!$ALO45,1,(MATCH('Curves 2025'!$J$292,'Bins 2025'!$D45:$ALO45,1)-0.5+('Curves 2025'!$J$292-INDEX('Bins 2025'!$D45:$ALO45,1,MATCH('Curves 2025'!$J$292,'Bins 2025'!$D45:$ALO45,1)))/(INDEX('Bins 2025'!$D45:$ALO45,1,MATCH('Curves 2025'!$J$292,'Bins 2025'!$D45:$ALO45,1)+1)-INDEX('Bins 2025'!$D45:$ALO45,1,MATCH('Curves 2025'!$J$292,'Bins 2025'!$D45:$ALO45,1))))/1000)))</f>
        <v/>
      </c>
      <c r="G45" s="17">
        <f>IF('Bins 2025'!$D45="",0,IF('Curves 2025'!$J$293&lt;'Bins 2025'!$D45,0.0005*'Curves 2025'!$J$293/'Bins 2025'!$D45,IF('Curves 2025'!$J$293&gt;='Bins 2025'!$ALO45,1,(MATCH('Curves 2025'!$J$293,'Bins 2025'!$D45:$ALO45,1)-0.5+('Curves 2025'!$J$293-INDEX('Bins 2025'!$D45:$ALO45,1,MATCH('Curves 2025'!$J$293,'Bins 2025'!$D45:$ALO45,1)))/(INDEX('Bins 2025'!$D45:$ALO45,1,MATCH('Curves 2025'!$J$293,'Bins 2025'!$D45:$ALO45,1)+1)-INDEX('Bins 2025'!$D45:$ALO45,1,MATCH('Curves 2025'!$J$293,'Bins 2025'!$D45:$ALO45,1))))/1000)))</f>
        <v/>
      </c>
      <c r="H45" s="18">
        <f>E45</f>
        <v/>
      </c>
      <c r="I45" s="18">
        <f>F45-E45</f>
        <v/>
      </c>
      <c r="J45" s="18">
        <f>G45-F45</f>
        <v/>
      </c>
      <c r="K45" s="18">
        <f>1-G45</f>
        <v/>
      </c>
      <c r="L45" s="18">
        <f>IF(C45="L",H45,IF(C45="LM",I45,IF(C45="UM",J45,IF(C45="H",K45,0))))</f>
        <v/>
      </c>
      <c r="M45" s="18">
        <f>IF(C45="L",0,IF(C45="LM",H45,IF(C45="UM",H45+I45,IF(C45="H",H45+I45+J45,0))))</f>
        <v/>
      </c>
      <c r="N45" s="18">
        <f>IF(C45="L",1-H45,IF(C45="LM",1-H45-I45,IF(C45="UM",K45,0)))</f>
        <v/>
      </c>
      <c r="O45" s="12">
        <f>L45*D45</f>
        <v/>
      </c>
      <c r="P45" s="12">
        <f>M45*D45</f>
        <v/>
      </c>
      <c r="Q45" s="12">
        <f>N45*D45</f>
        <v/>
      </c>
    </row>
    <row r="46">
      <c r="A46">
        <f>Inputs!A46</f>
        <v/>
      </c>
      <c r="B46">
        <f>Inputs!B46</f>
        <v/>
      </c>
      <c r="C46">
        <f>Inputs!K46</f>
        <v/>
      </c>
      <c r="D46" s="12">
        <f>N(Inputs!H46)</f>
        <v/>
      </c>
      <c r="E46" s="17">
        <f>IF('Bins 2025'!$D46="",0,IF('Curves 2025'!$J$291&lt;'Bins 2025'!$D46,0.0005*'Curves 2025'!$J$291/'Bins 2025'!$D46,IF('Curves 2025'!$J$291&gt;='Bins 2025'!$ALO46,1,(MATCH('Curves 2025'!$J$291,'Bins 2025'!$D46:$ALO46,1)-0.5+('Curves 2025'!$J$291-INDEX('Bins 2025'!$D46:$ALO46,1,MATCH('Curves 2025'!$J$291,'Bins 2025'!$D46:$ALO46,1)))/(INDEX('Bins 2025'!$D46:$ALO46,1,MATCH('Curves 2025'!$J$291,'Bins 2025'!$D46:$ALO46,1)+1)-INDEX('Bins 2025'!$D46:$ALO46,1,MATCH('Curves 2025'!$J$291,'Bins 2025'!$D46:$ALO46,1))))/1000)))</f>
        <v/>
      </c>
      <c r="F46" s="17">
        <f>IF('Bins 2025'!$D46="",0,IF('Curves 2025'!$J$292&lt;'Bins 2025'!$D46,0.0005*'Curves 2025'!$J$292/'Bins 2025'!$D46,IF('Curves 2025'!$J$292&gt;='Bins 2025'!$ALO46,1,(MATCH('Curves 2025'!$J$292,'Bins 2025'!$D46:$ALO46,1)-0.5+('Curves 2025'!$J$292-INDEX('Bins 2025'!$D46:$ALO46,1,MATCH('Curves 2025'!$J$292,'Bins 2025'!$D46:$ALO46,1)))/(INDEX('Bins 2025'!$D46:$ALO46,1,MATCH('Curves 2025'!$J$292,'Bins 2025'!$D46:$ALO46,1)+1)-INDEX('Bins 2025'!$D46:$ALO46,1,MATCH('Curves 2025'!$J$292,'Bins 2025'!$D46:$ALO46,1))))/1000)))</f>
        <v/>
      </c>
      <c r="G46" s="17">
        <f>IF('Bins 2025'!$D46="",0,IF('Curves 2025'!$J$293&lt;'Bins 2025'!$D46,0.0005*'Curves 2025'!$J$293/'Bins 2025'!$D46,IF('Curves 2025'!$J$293&gt;='Bins 2025'!$ALO46,1,(MATCH('Curves 2025'!$J$293,'Bins 2025'!$D46:$ALO46,1)-0.5+('Curves 2025'!$J$293-INDEX('Bins 2025'!$D46:$ALO46,1,MATCH('Curves 2025'!$J$293,'Bins 2025'!$D46:$ALO46,1)))/(INDEX('Bins 2025'!$D46:$ALO46,1,MATCH('Curves 2025'!$J$293,'Bins 2025'!$D46:$ALO46,1)+1)-INDEX('Bins 2025'!$D46:$ALO46,1,MATCH('Curves 2025'!$J$293,'Bins 2025'!$D46:$ALO46,1))))/1000)))</f>
        <v/>
      </c>
      <c r="H46" s="18">
        <f>E46</f>
        <v/>
      </c>
      <c r="I46" s="18">
        <f>F46-E46</f>
        <v/>
      </c>
      <c r="J46" s="18">
        <f>G46-F46</f>
        <v/>
      </c>
      <c r="K46" s="18">
        <f>1-G46</f>
        <v/>
      </c>
      <c r="L46" s="18">
        <f>IF(C46="L",H46,IF(C46="LM",I46,IF(C46="UM",J46,IF(C46="H",K46,0))))</f>
        <v/>
      </c>
      <c r="M46" s="18">
        <f>IF(C46="L",0,IF(C46="LM",H46,IF(C46="UM",H46+I46,IF(C46="H",H46+I46+J46,0))))</f>
        <v/>
      </c>
      <c r="N46" s="18">
        <f>IF(C46="L",1-H46,IF(C46="LM",1-H46-I46,IF(C46="UM",K46,0)))</f>
        <v/>
      </c>
      <c r="O46" s="12">
        <f>L46*D46</f>
        <v/>
      </c>
      <c r="P46" s="12">
        <f>M46*D46</f>
        <v/>
      </c>
      <c r="Q46" s="12">
        <f>N46*D46</f>
        <v/>
      </c>
    </row>
    <row r="47">
      <c r="A47">
        <f>Inputs!A47</f>
        <v/>
      </c>
      <c r="B47">
        <f>Inputs!B47</f>
        <v/>
      </c>
      <c r="C47">
        <f>Inputs!K47</f>
        <v/>
      </c>
      <c r="D47" s="12">
        <f>N(Inputs!H47)</f>
        <v/>
      </c>
      <c r="E47" s="17">
        <f>IF('Bins 2025'!$D47="",0,IF('Curves 2025'!$J$291&lt;'Bins 2025'!$D47,0.0005*'Curves 2025'!$J$291/'Bins 2025'!$D47,IF('Curves 2025'!$J$291&gt;='Bins 2025'!$ALO47,1,(MATCH('Curves 2025'!$J$291,'Bins 2025'!$D47:$ALO47,1)-0.5+('Curves 2025'!$J$291-INDEX('Bins 2025'!$D47:$ALO47,1,MATCH('Curves 2025'!$J$291,'Bins 2025'!$D47:$ALO47,1)))/(INDEX('Bins 2025'!$D47:$ALO47,1,MATCH('Curves 2025'!$J$291,'Bins 2025'!$D47:$ALO47,1)+1)-INDEX('Bins 2025'!$D47:$ALO47,1,MATCH('Curves 2025'!$J$291,'Bins 2025'!$D47:$ALO47,1))))/1000)))</f>
        <v/>
      </c>
      <c r="F47" s="17">
        <f>IF('Bins 2025'!$D47="",0,IF('Curves 2025'!$J$292&lt;'Bins 2025'!$D47,0.0005*'Curves 2025'!$J$292/'Bins 2025'!$D47,IF('Curves 2025'!$J$292&gt;='Bins 2025'!$ALO47,1,(MATCH('Curves 2025'!$J$292,'Bins 2025'!$D47:$ALO47,1)-0.5+('Curves 2025'!$J$292-INDEX('Bins 2025'!$D47:$ALO47,1,MATCH('Curves 2025'!$J$292,'Bins 2025'!$D47:$ALO47,1)))/(INDEX('Bins 2025'!$D47:$ALO47,1,MATCH('Curves 2025'!$J$292,'Bins 2025'!$D47:$ALO47,1)+1)-INDEX('Bins 2025'!$D47:$ALO47,1,MATCH('Curves 2025'!$J$292,'Bins 2025'!$D47:$ALO47,1))))/1000)))</f>
        <v/>
      </c>
      <c r="G47" s="17">
        <f>IF('Bins 2025'!$D47="",0,IF('Curves 2025'!$J$293&lt;'Bins 2025'!$D47,0.0005*'Curves 2025'!$J$293/'Bins 2025'!$D47,IF('Curves 2025'!$J$293&gt;='Bins 2025'!$ALO47,1,(MATCH('Curves 2025'!$J$293,'Bins 2025'!$D47:$ALO47,1)-0.5+('Curves 2025'!$J$293-INDEX('Bins 2025'!$D47:$ALO47,1,MATCH('Curves 2025'!$J$293,'Bins 2025'!$D47:$ALO47,1)))/(INDEX('Bins 2025'!$D47:$ALO47,1,MATCH('Curves 2025'!$J$293,'Bins 2025'!$D47:$ALO47,1)+1)-INDEX('Bins 2025'!$D47:$ALO47,1,MATCH('Curves 2025'!$J$293,'Bins 2025'!$D47:$ALO47,1))))/1000)))</f>
        <v/>
      </c>
      <c r="H47" s="18">
        <f>E47</f>
        <v/>
      </c>
      <c r="I47" s="18">
        <f>F47-E47</f>
        <v/>
      </c>
      <c r="J47" s="18">
        <f>G47-F47</f>
        <v/>
      </c>
      <c r="K47" s="18">
        <f>1-G47</f>
        <v/>
      </c>
      <c r="L47" s="18">
        <f>IF(C47="L",H47,IF(C47="LM",I47,IF(C47="UM",J47,IF(C47="H",K47,0))))</f>
        <v/>
      </c>
      <c r="M47" s="18">
        <f>IF(C47="L",0,IF(C47="LM",H47,IF(C47="UM",H47+I47,IF(C47="H",H47+I47+J47,0))))</f>
        <v/>
      </c>
      <c r="N47" s="18">
        <f>IF(C47="L",1-H47,IF(C47="LM",1-H47-I47,IF(C47="UM",K47,0)))</f>
        <v/>
      </c>
      <c r="O47" s="12">
        <f>L47*D47</f>
        <v/>
      </c>
      <c r="P47" s="12">
        <f>M47*D47</f>
        <v/>
      </c>
      <c r="Q47" s="12">
        <f>N47*D47</f>
        <v/>
      </c>
    </row>
    <row r="48">
      <c r="A48">
        <f>Inputs!A48</f>
        <v/>
      </c>
      <c r="B48">
        <f>Inputs!B48</f>
        <v/>
      </c>
      <c r="C48">
        <f>Inputs!K48</f>
        <v/>
      </c>
      <c r="D48" s="12">
        <f>N(Inputs!H48)</f>
        <v/>
      </c>
      <c r="E48" s="17">
        <f>IF('Bins 2025'!$D48="",0,IF('Curves 2025'!$J$291&lt;'Bins 2025'!$D48,0.0005*'Curves 2025'!$J$291/'Bins 2025'!$D48,IF('Curves 2025'!$J$291&gt;='Bins 2025'!$ALO48,1,(MATCH('Curves 2025'!$J$291,'Bins 2025'!$D48:$ALO48,1)-0.5+('Curves 2025'!$J$291-INDEX('Bins 2025'!$D48:$ALO48,1,MATCH('Curves 2025'!$J$291,'Bins 2025'!$D48:$ALO48,1)))/(INDEX('Bins 2025'!$D48:$ALO48,1,MATCH('Curves 2025'!$J$291,'Bins 2025'!$D48:$ALO48,1)+1)-INDEX('Bins 2025'!$D48:$ALO48,1,MATCH('Curves 2025'!$J$291,'Bins 2025'!$D48:$ALO48,1))))/1000)))</f>
        <v/>
      </c>
      <c r="F48" s="17">
        <f>IF('Bins 2025'!$D48="",0,IF('Curves 2025'!$J$292&lt;'Bins 2025'!$D48,0.0005*'Curves 2025'!$J$292/'Bins 2025'!$D48,IF('Curves 2025'!$J$292&gt;='Bins 2025'!$ALO48,1,(MATCH('Curves 2025'!$J$292,'Bins 2025'!$D48:$ALO48,1)-0.5+('Curves 2025'!$J$292-INDEX('Bins 2025'!$D48:$ALO48,1,MATCH('Curves 2025'!$J$292,'Bins 2025'!$D48:$ALO48,1)))/(INDEX('Bins 2025'!$D48:$ALO48,1,MATCH('Curves 2025'!$J$292,'Bins 2025'!$D48:$ALO48,1)+1)-INDEX('Bins 2025'!$D48:$ALO48,1,MATCH('Curves 2025'!$J$292,'Bins 2025'!$D48:$ALO48,1))))/1000)))</f>
        <v/>
      </c>
      <c r="G48" s="17">
        <f>IF('Bins 2025'!$D48="",0,IF('Curves 2025'!$J$293&lt;'Bins 2025'!$D48,0.0005*'Curves 2025'!$J$293/'Bins 2025'!$D48,IF('Curves 2025'!$J$293&gt;='Bins 2025'!$ALO48,1,(MATCH('Curves 2025'!$J$293,'Bins 2025'!$D48:$ALO48,1)-0.5+('Curves 2025'!$J$293-INDEX('Bins 2025'!$D48:$ALO48,1,MATCH('Curves 2025'!$J$293,'Bins 2025'!$D48:$ALO48,1)))/(INDEX('Bins 2025'!$D48:$ALO48,1,MATCH('Curves 2025'!$J$293,'Bins 2025'!$D48:$ALO48,1)+1)-INDEX('Bins 2025'!$D48:$ALO48,1,MATCH('Curves 2025'!$J$293,'Bins 2025'!$D48:$ALO48,1))))/1000)))</f>
        <v/>
      </c>
      <c r="H48" s="18">
        <f>E48</f>
        <v/>
      </c>
      <c r="I48" s="18">
        <f>F48-E48</f>
        <v/>
      </c>
      <c r="J48" s="18">
        <f>G48-F48</f>
        <v/>
      </c>
      <c r="K48" s="18">
        <f>1-G48</f>
        <v/>
      </c>
      <c r="L48" s="18">
        <f>IF(C48="L",H48,IF(C48="LM",I48,IF(C48="UM",J48,IF(C48="H",K48,0))))</f>
        <v/>
      </c>
      <c r="M48" s="18">
        <f>IF(C48="L",0,IF(C48="LM",H48,IF(C48="UM",H48+I48,IF(C48="H",H48+I48+J48,0))))</f>
        <v/>
      </c>
      <c r="N48" s="18">
        <f>IF(C48="L",1-H48,IF(C48="LM",1-H48-I48,IF(C48="UM",K48,0)))</f>
        <v/>
      </c>
      <c r="O48" s="12">
        <f>L48*D48</f>
        <v/>
      </c>
      <c r="P48" s="12">
        <f>M48*D48</f>
        <v/>
      </c>
      <c r="Q48" s="12">
        <f>N48*D48</f>
        <v/>
      </c>
    </row>
    <row r="49">
      <c r="A49">
        <f>Inputs!A49</f>
        <v/>
      </c>
      <c r="B49">
        <f>Inputs!B49</f>
        <v/>
      </c>
      <c r="C49">
        <f>Inputs!K49</f>
        <v/>
      </c>
      <c r="D49" s="12">
        <f>N(Inputs!H49)</f>
        <v/>
      </c>
      <c r="E49" s="17">
        <f>IF('Bins 2025'!$D49="",0,IF('Curves 2025'!$J$291&lt;'Bins 2025'!$D49,0.0005*'Curves 2025'!$J$291/'Bins 2025'!$D49,IF('Curves 2025'!$J$291&gt;='Bins 2025'!$ALO49,1,(MATCH('Curves 2025'!$J$291,'Bins 2025'!$D49:$ALO49,1)-0.5+('Curves 2025'!$J$291-INDEX('Bins 2025'!$D49:$ALO49,1,MATCH('Curves 2025'!$J$291,'Bins 2025'!$D49:$ALO49,1)))/(INDEX('Bins 2025'!$D49:$ALO49,1,MATCH('Curves 2025'!$J$291,'Bins 2025'!$D49:$ALO49,1)+1)-INDEX('Bins 2025'!$D49:$ALO49,1,MATCH('Curves 2025'!$J$291,'Bins 2025'!$D49:$ALO49,1))))/1000)))</f>
        <v/>
      </c>
      <c r="F49" s="17">
        <f>IF('Bins 2025'!$D49="",0,IF('Curves 2025'!$J$292&lt;'Bins 2025'!$D49,0.0005*'Curves 2025'!$J$292/'Bins 2025'!$D49,IF('Curves 2025'!$J$292&gt;='Bins 2025'!$ALO49,1,(MATCH('Curves 2025'!$J$292,'Bins 2025'!$D49:$ALO49,1)-0.5+('Curves 2025'!$J$292-INDEX('Bins 2025'!$D49:$ALO49,1,MATCH('Curves 2025'!$J$292,'Bins 2025'!$D49:$ALO49,1)))/(INDEX('Bins 2025'!$D49:$ALO49,1,MATCH('Curves 2025'!$J$292,'Bins 2025'!$D49:$ALO49,1)+1)-INDEX('Bins 2025'!$D49:$ALO49,1,MATCH('Curves 2025'!$J$292,'Bins 2025'!$D49:$ALO49,1))))/1000)))</f>
        <v/>
      </c>
      <c r="G49" s="17">
        <f>IF('Bins 2025'!$D49="",0,IF('Curves 2025'!$J$293&lt;'Bins 2025'!$D49,0.0005*'Curves 2025'!$J$293/'Bins 2025'!$D49,IF('Curves 2025'!$J$293&gt;='Bins 2025'!$ALO49,1,(MATCH('Curves 2025'!$J$293,'Bins 2025'!$D49:$ALO49,1)-0.5+('Curves 2025'!$J$293-INDEX('Bins 2025'!$D49:$ALO49,1,MATCH('Curves 2025'!$J$293,'Bins 2025'!$D49:$ALO49,1)))/(INDEX('Bins 2025'!$D49:$ALO49,1,MATCH('Curves 2025'!$J$293,'Bins 2025'!$D49:$ALO49,1)+1)-INDEX('Bins 2025'!$D49:$ALO49,1,MATCH('Curves 2025'!$J$293,'Bins 2025'!$D49:$ALO49,1))))/1000)))</f>
        <v/>
      </c>
      <c r="H49" s="18">
        <f>E49</f>
        <v/>
      </c>
      <c r="I49" s="18">
        <f>F49-E49</f>
        <v/>
      </c>
      <c r="J49" s="18">
        <f>G49-F49</f>
        <v/>
      </c>
      <c r="K49" s="18">
        <f>1-G49</f>
        <v/>
      </c>
      <c r="L49" s="18">
        <f>IF(C49="L",H49,IF(C49="LM",I49,IF(C49="UM",J49,IF(C49="H",K49,0))))</f>
        <v/>
      </c>
      <c r="M49" s="18">
        <f>IF(C49="L",0,IF(C49="LM",H49,IF(C49="UM",H49+I49,IF(C49="H",H49+I49+J49,0))))</f>
        <v/>
      </c>
      <c r="N49" s="18">
        <f>IF(C49="L",1-H49,IF(C49="LM",1-H49-I49,IF(C49="UM",K49,0)))</f>
        <v/>
      </c>
      <c r="O49" s="12">
        <f>L49*D49</f>
        <v/>
      </c>
      <c r="P49" s="12">
        <f>M49*D49</f>
        <v/>
      </c>
      <c r="Q49" s="12">
        <f>N49*D49</f>
        <v/>
      </c>
    </row>
    <row r="50">
      <c r="A50">
        <f>Inputs!A50</f>
        <v/>
      </c>
      <c r="B50">
        <f>Inputs!B50</f>
        <v/>
      </c>
      <c r="C50">
        <f>Inputs!K50</f>
        <v/>
      </c>
      <c r="D50" s="12">
        <f>N(Inputs!H50)</f>
        <v/>
      </c>
      <c r="E50" s="17">
        <f>IF('Bins 2025'!$D50="",0,IF('Curves 2025'!$J$291&lt;'Bins 2025'!$D50,0.0005*'Curves 2025'!$J$291/'Bins 2025'!$D50,IF('Curves 2025'!$J$291&gt;='Bins 2025'!$ALO50,1,(MATCH('Curves 2025'!$J$291,'Bins 2025'!$D50:$ALO50,1)-0.5+('Curves 2025'!$J$291-INDEX('Bins 2025'!$D50:$ALO50,1,MATCH('Curves 2025'!$J$291,'Bins 2025'!$D50:$ALO50,1)))/(INDEX('Bins 2025'!$D50:$ALO50,1,MATCH('Curves 2025'!$J$291,'Bins 2025'!$D50:$ALO50,1)+1)-INDEX('Bins 2025'!$D50:$ALO50,1,MATCH('Curves 2025'!$J$291,'Bins 2025'!$D50:$ALO50,1))))/1000)))</f>
        <v/>
      </c>
      <c r="F50" s="17">
        <f>IF('Bins 2025'!$D50="",0,IF('Curves 2025'!$J$292&lt;'Bins 2025'!$D50,0.0005*'Curves 2025'!$J$292/'Bins 2025'!$D50,IF('Curves 2025'!$J$292&gt;='Bins 2025'!$ALO50,1,(MATCH('Curves 2025'!$J$292,'Bins 2025'!$D50:$ALO50,1)-0.5+('Curves 2025'!$J$292-INDEX('Bins 2025'!$D50:$ALO50,1,MATCH('Curves 2025'!$J$292,'Bins 2025'!$D50:$ALO50,1)))/(INDEX('Bins 2025'!$D50:$ALO50,1,MATCH('Curves 2025'!$J$292,'Bins 2025'!$D50:$ALO50,1)+1)-INDEX('Bins 2025'!$D50:$ALO50,1,MATCH('Curves 2025'!$J$292,'Bins 2025'!$D50:$ALO50,1))))/1000)))</f>
        <v/>
      </c>
      <c r="G50" s="17">
        <f>IF('Bins 2025'!$D50="",0,IF('Curves 2025'!$J$293&lt;'Bins 2025'!$D50,0.0005*'Curves 2025'!$J$293/'Bins 2025'!$D50,IF('Curves 2025'!$J$293&gt;='Bins 2025'!$ALO50,1,(MATCH('Curves 2025'!$J$293,'Bins 2025'!$D50:$ALO50,1)-0.5+('Curves 2025'!$J$293-INDEX('Bins 2025'!$D50:$ALO50,1,MATCH('Curves 2025'!$J$293,'Bins 2025'!$D50:$ALO50,1)))/(INDEX('Bins 2025'!$D50:$ALO50,1,MATCH('Curves 2025'!$J$293,'Bins 2025'!$D50:$ALO50,1)+1)-INDEX('Bins 2025'!$D50:$ALO50,1,MATCH('Curves 2025'!$J$293,'Bins 2025'!$D50:$ALO50,1))))/1000)))</f>
        <v/>
      </c>
      <c r="H50" s="18">
        <f>E50</f>
        <v/>
      </c>
      <c r="I50" s="18">
        <f>F50-E50</f>
        <v/>
      </c>
      <c r="J50" s="18">
        <f>G50-F50</f>
        <v/>
      </c>
      <c r="K50" s="18">
        <f>1-G50</f>
        <v/>
      </c>
      <c r="L50" s="18">
        <f>IF(C50="L",H50,IF(C50="LM",I50,IF(C50="UM",J50,IF(C50="H",K50,0))))</f>
        <v/>
      </c>
      <c r="M50" s="18">
        <f>IF(C50="L",0,IF(C50="LM",H50,IF(C50="UM",H50+I50,IF(C50="H",H50+I50+J50,0))))</f>
        <v/>
      </c>
      <c r="N50" s="18">
        <f>IF(C50="L",1-H50,IF(C50="LM",1-H50-I50,IF(C50="UM",K50,0)))</f>
        <v/>
      </c>
      <c r="O50" s="12">
        <f>L50*D50</f>
        <v/>
      </c>
      <c r="P50" s="12">
        <f>M50*D50</f>
        <v/>
      </c>
      <c r="Q50" s="12">
        <f>N50*D50</f>
        <v/>
      </c>
    </row>
    <row r="51">
      <c r="A51">
        <f>Inputs!A51</f>
        <v/>
      </c>
      <c r="B51">
        <f>Inputs!B51</f>
        <v/>
      </c>
      <c r="C51">
        <f>Inputs!K51</f>
        <v/>
      </c>
      <c r="D51" s="12">
        <f>N(Inputs!H51)</f>
        <v/>
      </c>
      <c r="E51" s="17">
        <f>IF('Bins 2025'!$D51="",0,IF('Curves 2025'!$J$291&lt;'Bins 2025'!$D51,0.0005*'Curves 2025'!$J$291/'Bins 2025'!$D51,IF('Curves 2025'!$J$291&gt;='Bins 2025'!$ALO51,1,(MATCH('Curves 2025'!$J$291,'Bins 2025'!$D51:$ALO51,1)-0.5+('Curves 2025'!$J$291-INDEX('Bins 2025'!$D51:$ALO51,1,MATCH('Curves 2025'!$J$291,'Bins 2025'!$D51:$ALO51,1)))/(INDEX('Bins 2025'!$D51:$ALO51,1,MATCH('Curves 2025'!$J$291,'Bins 2025'!$D51:$ALO51,1)+1)-INDEX('Bins 2025'!$D51:$ALO51,1,MATCH('Curves 2025'!$J$291,'Bins 2025'!$D51:$ALO51,1))))/1000)))</f>
        <v/>
      </c>
      <c r="F51" s="17">
        <f>IF('Bins 2025'!$D51="",0,IF('Curves 2025'!$J$292&lt;'Bins 2025'!$D51,0.0005*'Curves 2025'!$J$292/'Bins 2025'!$D51,IF('Curves 2025'!$J$292&gt;='Bins 2025'!$ALO51,1,(MATCH('Curves 2025'!$J$292,'Bins 2025'!$D51:$ALO51,1)-0.5+('Curves 2025'!$J$292-INDEX('Bins 2025'!$D51:$ALO51,1,MATCH('Curves 2025'!$J$292,'Bins 2025'!$D51:$ALO51,1)))/(INDEX('Bins 2025'!$D51:$ALO51,1,MATCH('Curves 2025'!$J$292,'Bins 2025'!$D51:$ALO51,1)+1)-INDEX('Bins 2025'!$D51:$ALO51,1,MATCH('Curves 2025'!$J$292,'Bins 2025'!$D51:$ALO51,1))))/1000)))</f>
        <v/>
      </c>
      <c r="G51" s="17">
        <f>IF('Bins 2025'!$D51="",0,IF('Curves 2025'!$J$293&lt;'Bins 2025'!$D51,0.0005*'Curves 2025'!$J$293/'Bins 2025'!$D51,IF('Curves 2025'!$J$293&gt;='Bins 2025'!$ALO51,1,(MATCH('Curves 2025'!$J$293,'Bins 2025'!$D51:$ALO51,1)-0.5+('Curves 2025'!$J$293-INDEX('Bins 2025'!$D51:$ALO51,1,MATCH('Curves 2025'!$J$293,'Bins 2025'!$D51:$ALO51,1)))/(INDEX('Bins 2025'!$D51:$ALO51,1,MATCH('Curves 2025'!$J$293,'Bins 2025'!$D51:$ALO51,1)+1)-INDEX('Bins 2025'!$D51:$ALO51,1,MATCH('Curves 2025'!$J$293,'Bins 2025'!$D51:$ALO51,1))))/1000)))</f>
        <v/>
      </c>
      <c r="H51" s="18">
        <f>E51</f>
        <v/>
      </c>
      <c r="I51" s="18">
        <f>F51-E51</f>
        <v/>
      </c>
      <c r="J51" s="18">
        <f>G51-F51</f>
        <v/>
      </c>
      <c r="K51" s="18">
        <f>1-G51</f>
        <v/>
      </c>
      <c r="L51" s="18">
        <f>IF(C51="L",H51,IF(C51="LM",I51,IF(C51="UM",J51,IF(C51="H",K51,0))))</f>
        <v/>
      </c>
      <c r="M51" s="18">
        <f>IF(C51="L",0,IF(C51="LM",H51,IF(C51="UM",H51+I51,IF(C51="H",H51+I51+J51,0))))</f>
        <v/>
      </c>
      <c r="N51" s="18">
        <f>IF(C51="L",1-H51,IF(C51="LM",1-H51-I51,IF(C51="UM",K51,0)))</f>
        <v/>
      </c>
      <c r="O51" s="12">
        <f>L51*D51</f>
        <v/>
      </c>
      <c r="P51" s="12">
        <f>M51*D51</f>
        <v/>
      </c>
      <c r="Q51" s="12">
        <f>N51*D51</f>
        <v/>
      </c>
    </row>
    <row r="52">
      <c r="A52">
        <f>Inputs!A52</f>
        <v/>
      </c>
      <c r="B52">
        <f>Inputs!B52</f>
        <v/>
      </c>
      <c r="C52">
        <f>Inputs!K52</f>
        <v/>
      </c>
      <c r="D52" s="12">
        <f>N(Inputs!H52)</f>
        <v/>
      </c>
      <c r="E52" s="17">
        <f>IF('Bins 2025'!$D52="",0,IF('Curves 2025'!$J$291&lt;'Bins 2025'!$D52,0.0005*'Curves 2025'!$J$291/'Bins 2025'!$D52,IF('Curves 2025'!$J$291&gt;='Bins 2025'!$ALO52,1,(MATCH('Curves 2025'!$J$291,'Bins 2025'!$D52:$ALO52,1)-0.5+('Curves 2025'!$J$291-INDEX('Bins 2025'!$D52:$ALO52,1,MATCH('Curves 2025'!$J$291,'Bins 2025'!$D52:$ALO52,1)))/(INDEX('Bins 2025'!$D52:$ALO52,1,MATCH('Curves 2025'!$J$291,'Bins 2025'!$D52:$ALO52,1)+1)-INDEX('Bins 2025'!$D52:$ALO52,1,MATCH('Curves 2025'!$J$291,'Bins 2025'!$D52:$ALO52,1))))/1000)))</f>
        <v/>
      </c>
      <c r="F52" s="17">
        <f>IF('Bins 2025'!$D52="",0,IF('Curves 2025'!$J$292&lt;'Bins 2025'!$D52,0.0005*'Curves 2025'!$J$292/'Bins 2025'!$D52,IF('Curves 2025'!$J$292&gt;='Bins 2025'!$ALO52,1,(MATCH('Curves 2025'!$J$292,'Bins 2025'!$D52:$ALO52,1)-0.5+('Curves 2025'!$J$292-INDEX('Bins 2025'!$D52:$ALO52,1,MATCH('Curves 2025'!$J$292,'Bins 2025'!$D52:$ALO52,1)))/(INDEX('Bins 2025'!$D52:$ALO52,1,MATCH('Curves 2025'!$J$292,'Bins 2025'!$D52:$ALO52,1)+1)-INDEX('Bins 2025'!$D52:$ALO52,1,MATCH('Curves 2025'!$J$292,'Bins 2025'!$D52:$ALO52,1))))/1000)))</f>
        <v/>
      </c>
      <c r="G52" s="17">
        <f>IF('Bins 2025'!$D52="",0,IF('Curves 2025'!$J$293&lt;'Bins 2025'!$D52,0.0005*'Curves 2025'!$J$293/'Bins 2025'!$D52,IF('Curves 2025'!$J$293&gt;='Bins 2025'!$ALO52,1,(MATCH('Curves 2025'!$J$293,'Bins 2025'!$D52:$ALO52,1)-0.5+('Curves 2025'!$J$293-INDEX('Bins 2025'!$D52:$ALO52,1,MATCH('Curves 2025'!$J$293,'Bins 2025'!$D52:$ALO52,1)))/(INDEX('Bins 2025'!$D52:$ALO52,1,MATCH('Curves 2025'!$J$293,'Bins 2025'!$D52:$ALO52,1)+1)-INDEX('Bins 2025'!$D52:$ALO52,1,MATCH('Curves 2025'!$J$293,'Bins 2025'!$D52:$ALO52,1))))/1000)))</f>
        <v/>
      </c>
      <c r="H52" s="18">
        <f>E52</f>
        <v/>
      </c>
      <c r="I52" s="18">
        <f>F52-E52</f>
        <v/>
      </c>
      <c r="J52" s="18">
        <f>G52-F52</f>
        <v/>
      </c>
      <c r="K52" s="18">
        <f>1-G52</f>
        <v/>
      </c>
      <c r="L52" s="18">
        <f>IF(C52="L",H52,IF(C52="LM",I52,IF(C52="UM",J52,IF(C52="H",K52,0))))</f>
        <v/>
      </c>
      <c r="M52" s="18">
        <f>IF(C52="L",0,IF(C52="LM",H52,IF(C52="UM",H52+I52,IF(C52="H",H52+I52+J52,0))))</f>
        <v/>
      </c>
      <c r="N52" s="18">
        <f>IF(C52="L",1-H52,IF(C52="LM",1-H52-I52,IF(C52="UM",K52,0)))</f>
        <v/>
      </c>
      <c r="O52" s="12">
        <f>L52*D52</f>
        <v/>
      </c>
      <c r="P52" s="12">
        <f>M52*D52</f>
        <v/>
      </c>
      <c r="Q52" s="12">
        <f>N52*D52</f>
        <v/>
      </c>
    </row>
    <row r="53">
      <c r="A53">
        <f>Inputs!A53</f>
        <v/>
      </c>
      <c r="B53">
        <f>Inputs!B53</f>
        <v/>
      </c>
      <c r="C53">
        <f>Inputs!K53</f>
        <v/>
      </c>
      <c r="D53" s="12">
        <f>N(Inputs!H53)</f>
        <v/>
      </c>
      <c r="E53" s="17">
        <f>IF('Bins 2025'!$D53="",0,IF('Curves 2025'!$J$291&lt;'Bins 2025'!$D53,0.0005*'Curves 2025'!$J$291/'Bins 2025'!$D53,IF('Curves 2025'!$J$291&gt;='Bins 2025'!$ALO53,1,(MATCH('Curves 2025'!$J$291,'Bins 2025'!$D53:$ALO53,1)-0.5+('Curves 2025'!$J$291-INDEX('Bins 2025'!$D53:$ALO53,1,MATCH('Curves 2025'!$J$291,'Bins 2025'!$D53:$ALO53,1)))/(INDEX('Bins 2025'!$D53:$ALO53,1,MATCH('Curves 2025'!$J$291,'Bins 2025'!$D53:$ALO53,1)+1)-INDEX('Bins 2025'!$D53:$ALO53,1,MATCH('Curves 2025'!$J$291,'Bins 2025'!$D53:$ALO53,1))))/1000)))</f>
        <v/>
      </c>
      <c r="F53" s="17">
        <f>IF('Bins 2025'!$D53="",0,IF('Curves 2025'!$J$292&lt;'Bins 2025'!$D53,0.0005*'Curves 2025'!$J$292/'Bins 2025'!$D53,IF('Curves 2025'!$J$292&gt;='Bins 2025'!$ALO53,1,(MATCH('Curves 2025'!$J$292,'Bins 2025'!$D53:$ALO53,1)-0.5+('Curves 2025'!$J$292-INDEX('Bins 2025'!$D53:$ALO53,1,MATCH('Curves 2025'!$J$292,'Bins 2025'!$D53:$ALO53,1)))/(INDEX('Bins 2025'!$D53:$ALO53,1,MATCH('Curves 2025'!$J$292,'Bins 2025'!$D53:$ALO53,1)+1)-INDEX('Bins 2025'!$D53:$ALO53,1,MATCH('Curves 2025'!$J$292,'Bins 2025'!$D53:$ALO53,1))))/1000)))</f>
        <v/>
      </c>
      <c r="G53" s="17">
        <f>IF('Bins 2025'!$D53="",0,IF('Curves 2025'!$J$293&lt;'Bins 2025'!$D53,0.0005*'Curves 2025'!$J$293/'Bins 2025'!$D53,IF('Curves 2025'!$J$293&gt;='Bins 2025'!$ALO53,1,(MATCH('Curves 2025'!$J$293,'Bins 2025'!$D53:$ALO53,1)-0.5+('Curves 2025'!$J$293-INDEX('Bins 2025'!$D53:$ALO53,1,MATCH('Curves 2025'!$J$293,'Bins 2025'!$D53:$ALO53,1)))/(INDEX('Bins 2025'!$D53:$ALO53,1,MATCH('Curves 2025'!$J$293,'Bins 2025'!$D53:$ALO53,1)+1)-INDEX('Bins 2025'!$D53:$ALO53,1,MATCH('Curves 2025'!$J$293,'Bins 2025'!$D53:$ALO53,1))))/1000)))</f>
        <v/>
      </c>
      <c r="H53" s="18">
        <f>E53</f>
        <v/>
      </c>
      <c r="I53" s="18">
        <f>F53-E53</f>
        <v/>
      </c>
      <c r="J53" s="18">
        <f>G53-F53</f>
        <v/>
      </c>
      <c r="K53" s="18">
        <f>1-G53</f>
        <v/>
      </c>
      <c r="L53" s="18">
        <f>IF(C53="L",H53,IF(C53="LM",I53,IF(C53="UM",J53,IF(C53="H",K53,0))))</f>
        <v/>
      </c>
      <c r="M53" s="18">
        <f>IF(C53="L",0,IF(C53="LM",H53,IF(C53="UM",H53+I53,IF(C53="H",H53+I53+J53,0))))</f>
        <v/>
      </c>
      <c r="N53" s="18">
        <f>IF(C53="L",1-H53,IF(C53="LM",1-H53-I53,IF(C53="UM",K53,0)))</f>
        <v/>
      </c>
      <c r="O53" s="12">
        <f>L53*D53</f>
        <v/>
      </c>
      <c r="P53" s="12">
        <f>M53*D53</f>
        <v/>
      </c>
      <c r="Q53" s="12">
        <f>N53*D53</f>
        <v/>
      </c>
    </row>
    <row r="54">
      <c r="A54">
        <f>Inputs!A54</f>
        <v/>
      </c>
      <c r="B54">
        <f>Inputs!B54</f>
        <v/>
      </c>
      <c r="C54">
        <f>Inputs!K54</f>
        <v/>
      </c>
      <c r="D54" s="12">
        <f>N(Inputs!H54)</f>
        <v/>
      </c>
      <c r="E54" s="17">
        <f>IF('Bins 2025'!$D54="",0,IF('Curves 2025'!$J$291&lt;'Bins 2025'!$D54,0.0005*'Curves 2025'!$J$291/'Bins 2025'!$D54,IF('Curves 2025'!$J$291&gt;='Bins 2025'!$ALO54,1,(MATCH('Curves 2025'!$J$291,'Bins 2025'!$D54:$ALO54,1)-0.5+('Curves 2025'!$J$291-INDEX('Bins 2025'!$D54:$ALO54,1,MATCH('Curves 2025'!$J$291,'Bins 2025'!$D54:$ALO54,1)))/(INDEX('Bins 2025'!$D54:$ALO54,1,MATCH('Curves 2025'!$J$291,'Bins 2025'!$D54:$ALO54,1)+1)-INDEX('Bins 2025'!$D54:$ALO54,1,MATCH('Curves 2025'!$J$291,'Bins 2025'!$D54:$ALO54,1))))/1000)))</f>
        <v/>
      </c>
      <c r="F54" s="17">
        <f>IF('Bins 2025'!$D54="",0,IF('Curves 2025'!$J$292&lt;'Bins 2025'!$D54,0.0005*'Curves 2025'!$J$292/'Bins 2025'!$D54,IF('Curves 2025'!$J$292&gt;='Bins 2025'!$ALO54,1,(MATCH('Curves 2025'!$J$292,'Bins 2025'!$D54:$ALO54,1)-0.5+('Curves 2025'!$J$292-INDEX('Bins 2025'!$D54:$ALO54,1,MATCH('Curves 2025'!$J$292,'Bins 2025'!$D54:$ALO54,1)))/(INDEX('Bins 2025'!$D54:$ALO54,1,MATCH('Curves 2025'!$J$292,'Bins 2025'!$D54:$ALO54,1)+1)-INDEX('Bins 2025'!$D54:$ALO54,1,MATCH('Curves 2025'!$J$292,'Bins 2025'!$D54:$ALO54,1))))/1000)))</f>
        <v/>
      </c>
      <c r="G54" s="17">
        <f>IF('Bins 2025'!$D54="",0,IF('Curves 2025'!$J$293&lt;'Bins 2025'!$D54,0.0005*'Curves 2025'!$J$293/'Bins 2025'!$D54,IF('Curves 2025'!$J$293&gt;='Bins 2025'!$ALO54,1,(MATCH('Curves 2025'!$J$293,'Bins 2025'!$D54:$ALO54,1)-0.5+('Curves 2025'!$J$293-INDEX('Bins 2025'!$D54:$ALO54,1,MATCH('Curves 2025'!$J$293,'Bins 2025'!$D54:$ALO54,1)))/(INDEX('Bins 2025'!$D54:$ALO54,1,MATCH('Curves 2025'!$J$293,'Bins 2025'!$D54:$ALO54,1)+1)-INDEX('Bins 2025'!$D54:$ALO54,1,MATCH('Curves 2025'!$J$293,'Bins 2025'!$D54:$ALO54,1))))/1000)))</f>
        <v/>
      </c>
      <c r="H54" s="18">
        <f>E54</f>
        <v/>
      </c>
      <c r="I54" s="18">
        <f>F54-E54</f>
        <v/>
      </c>
      <c r="J54" s="18">
        <f>G54-F54</f>
        <v/>
      </c>
      <c r="K54" s="18">
        <f>1-G54</f>
        <v/>
      </c>
      <c r="L54" s="18">
        <f>IF(C54="L",H54,IF(C54="LM",I54,IF(C54="UM",J54,IF(C54="H",K54,0))))</f>
        <v/>
      </c>
      <c r="M54" s="18">
        <f>IF(C54="L",0,IF(C54="LM",H54,IF(C54="UM",H54+I54,IF(C54="H",H54+I54+J54,0))))</f>
        <v/>
      </c>
      <c r="N54" s="18">
        <f>IF(C54="L",1-H54,IF(C54="LM",1-H54-I54,IF(C54="UM",K54,0)))</f>
        <v/>
      </c>
      <c r="O54" s="12">
        <f>L54*D54</f>
        <v/>
      </c>
      <c r="P54" s="12">
        <f>M54*D54</f>
        <v/>
      </c>
      <c r="Q54" s="12">
        <f>N54*D54</f>
        <v/>
      </c>
    </row>
    <row r="55">
      <c r="A55">
        <f>Inputs!A55</f>
        <v/>
      </c>
      <c r="B55">
        <f>Inputs!B55</f>
        <v/>
      </c>
      <c r="C55">
        <f>Inputs!K55</f>
        <v/>
      </c>
      <c r="D55" s="12">
        <f>N(Inputs!H55)</f>
        <v/>
      </c>
      <c r="E55" s="17">
        <f>IF('Bins 2025'!$D55="",0,IF('Curves 2025'!$J$291&lt;'Bins 2025'!$D55,0.0005*'Curves 2025'!$J$291/'Bins 2025'!$D55,IF('Curves 2025'!$J$291&gt;='Bins 2025'!$ALO55,1,(MATCH('Curves 2025'!$J$291,'Bins 2025'!$D55:$ALO55,1)-0.5+('Curves 2025'!$J$291-INDEX('Bins 2025'!$D55:$ALO55,1,MATCH('Curves 2025'!$J$291,'Bins 2025'!$D55:$ALO55,1)))/(INDEX('Bins 2025'!$D55:$ALO55,1,MATCH('Curves 2025'!$J$291,'Bins 2025'!$D55:$ALO55,1)+1)-INDEX('Bins 2025'!$D55:$ALO55,1,MATCH('Curves 2025'!$J$291,'Bins 2025'!$D55:$ALO55,1))))/1000)))</f>
        <v/>
      </c>
      <c r="F55" s="17">
        <f>IF('Bins 2025'!$D55="",0,IF('Curves 2025'!$J$292&lt;'Bins 2025'!$D55,0.0005*'Curves 2025'!$J$292/'Bins 2025'!$D55,IF('Curves 2025'!$J$292&gt;='Bins 2025'!$ALO55,1,(MATCH('Curves 2025'!$J$292,'Bins 2025'!$D55:$ALO55,1)-0.5+('Curves 2025'!$J$292-INDEX('Bins 2025'!$D55:$ALO55,1,MATCH('Curves 2025'!$J$292,'Bins 2025'!$D55:$ALO55,1)))/(INDEX('Bins 2025'!$D55:$ALO55,1,MATCH('Curves 2025'!$J$292,'Bins 2025'!$D55:$ALO55,1)+1)-INDEX('Bins 2025'!$D55:$ALO55,1,MATCH('Curves 2025'!$J$292,'Bins 2025'!$D55:$ALO55,1))))/1000)))</f>
        <v/>
      </c>
      <c r="G55" s="17">
        <f>IF('Bins 2025'!$D55="",0,IF('Curves 2025'!$J$293&lt;'Bins 2025'!$D55,0.0005*'Curves 2025'!$J$293/'Bins 2025'!$D55,IF('Curves 2025'!$J$293&gt;='Bins 2025'!$ALO55,1,(MATCH('Curves 2025'!$J$293,'Bins 2025'!$D55:$ALO55,1)-0.5+('Curves 2025'!$J$293-INDEX('Bins 2025'!$D55:$ALO55,1,MATCH('Curves 2025'!$J$293,'Bins 2025'!$D55:$ALO55,1)))/(INDEX('Bins 2025'!$D55:$ALO55,1,MATCH('Curves 2025'!$J$293,'Bins 2025'!$D55:$ALO55,1)+1)-INDEX('Bins 2025'!$D55:$ALO55,1,MATCH('Curves 2025'!$J$293,'Bins 2025'!$D55:$ALO55,1))))/1000)))</f>
        <v/>
      </c>
      <c r="H55" s="18">
        <f>E55</f>
        <v/>
      </c>
      <c r="I55" s="18">
        <f>F55-E55</f>
        <v/>
      </c>
      <c r="J55" s="18">
        <f>G55-F55</f>
        <v/>
      </c>
      <c r="K55" s="18">
        <f>1-G55</f>
        <v/>
      </c>
      <c r="L55" s="18">
        <f>IF(C55="L",H55,IF(C55="LM",I55,IF(C55="UM",J55,IF(C55="H",K55,0))))</f>
        <v/>
      </c>
      <c r="M55" s="18">
        <f>IF(C55="L",0,IF(C55="LM",H55,IF(C55="UM",H55+I55,IF(C55="H",H55+I55+J55,0))))</f>
        <v/>
      </c>
      <c r="N55" s="18">
        <f>IF(C55="L",1-H55,IF(C55="LM",1-H55-I55,IF(C55="UM",K55,0)))</f>
        <v/>
      </c>
      <c r="O55" s="12">
        <f>L55*D55</f>
        <v/>
      </c>
      <c r="P55" s="12">
        <f>M55*D55</f>
        <v/>
      </c>
      <c r="Q55" s="12">
        <f>N55*D55</f>
        <v/>
      </c>
    </row>
    <row r="56">
      <c r="A56">
        <f>Inputs!A56</f>
        <v/>
      </c>
      <c r="B56">
        <f>Inputs!B56</f>
        <v/>
      </c>
      <c r="C56">
        <f>Inputs!K56</f>
        <v/>
      </c>
      <c r="D56" s="12">
        <f>N(Inputs!H56)</f>
        <v/>
      </c>
      <c r="E56" s="17">
        <f>IF('Bins 2025'!$D56="",0,IF('Curves 2025'!$J$291&lt;'Bins 2025'!$D56,0.0005*'Curves 2025'!$J$291/'Bins 2025'!$D56,IF('Curves 2025'!$J$291&gt;='Bins 2025'!$ALO56,1,(MATCH('Curves 2025'!$J$291,'Bins 2025'!$D56:$ALO56,1)-0.5+('Curves 2025'!$J$291-INDEX('Bins 2025'!$D56:$ALO56,1,MATCH('Curves 2025'!$J$291,'Bins 2025'!$D56:$ALO56,1)))/(INDEX('Bins 2025'!$D56:$ALO56,1,MATCH('Curves 2025'!$J$291,'Bins 2025'!$D56:$ALO56,1)+1)-INDEX('Bins 2025'!$D56:$ALO56,1,MATCH('Curves 2025'!$J$291,'Bins 2025'!$D56:$ALO56,1))))/1000)))</f>
        <v/>
      </c>
      <c r="F56" s="17">
        <f>IF('Bins 2025'!$D56="",0,IF('Curves 2025'!$J$292&lt;'Bins 2025'!$D56,0.0005*'Curves 2025'!$J$292/'Bins 2025'!$D56,IF('Curves 2025'!$J$292&gt;='Bins 2025'!$ALO56,1,(MATCH('Curves 2025'!$J$292,'Bins 2025'!$D56:$ALO56,1)-0.5+('Curves 2025'!$J$292-INDEX('Bins 2025'!$D56:$ALO56,1,MATCH('Curves 2025'!$J$292,'Bins 2025'!$D56:$ALO56,1)))/(INDEX('Bins 2025'!$D56:$ALO56,1,MATCH('Curves 2025'!$J$292,'Bins 2025'!$D56:$ALO56,1)+1)-INDEX('Bins 2025'!$D56:$ALO56,1,MATCH('Curves 2025'!$J$292,'Bins 2025'!$D56:$ALO56,1))))/1000)))</f>
        <v/>
      </c>
      <c r="G56" s="17">
        <f>IF('Bins 2025'!$D56="",0,IF('Curves 2025'!$J$293&lt;'Bins 2025'!$D56,0.0005*'Curves 2025'!$J$293/'Bins 2025'!$D56,IF('Curves 2025'!$J$293&gt;='Bins 2025'!$ALO56,1,(MATCH('Curves 2025'!$J$293,'Bins 2025'!$D56:$ALO56,1)-0.5+('Curves 2025'!$J$293-INDEX('Bins 2025'!$D56:$ALO56,1,MATCH('Curves 2025'!$J$293,'Bins 2025'!$D56:$ALO56,1)))/(INDEX('Bins 2025'!$D56:$ALO56,1,MATCH('Curves 2025'!$J$293,'Bins 2025'!$D56:$ALO56,1)+1)-INDEX('Bins 2025'!$D56:$ALO56,1,MATCH('Curves 2025'!$J$293,'Bins 2025'!$D56:$ALO56,1))))/1000)))</f>
        <v/>
      </c>
      <c r="H56" s="18">
        <f>E56</f>
        <v/>
      </c>
      <c r="I56" s="18">
        <f>F56-E56</f>
        <v/>
      </c>
      <c r="J56" s="18">
        <f>G56-F56</f>
        <v/>
      </c>
      <c r="K56" s="18">
        <f>1-G56</f>
        <v/>
      </c>
      <c r="L56" s="18">
        <f>IF(C56="L",H56,IF(C56="LM",I56,IF(C56="UM",J56,IF(C56="H",K56,0))))</f>
        <v/>
      </c>
      <c r="M56" s="18">
        <f>IF(C56="L",0,IF(C56="LM",H56,IF(C56="UM",H56+I56,IF(C56="H",H56+I56+J56,0))))</f>
        <v/>
      </c>
      <c r="N56" s="18">
        <f>IF(C56="L",1-H56,IF(C56="LM",1-H56-I56,IF(C56="UM",K56,0)))</f>
        <v/>
      </c>
      <c r="O56" s="12">
        <f>L56*D56</f>
        <v/>
      </c>
      <c r="P56" s="12">
        <f>M56*D56</f>
        <v/>
      </c>
      <c r="Q56" s="12">
        <f>N56*D56</f>
        <v/>
      </c>
    </row>
    <row r="57">
      <c r="A57">
        <f>Inputs!A57</f>
        <v/>
      </c>
      <c r="B57">
        <f>Inputs!B57</f>
        <v/>
      </c>
      <c r="C57">
        <f>Inputs!K57</f>
        <v/>
      </c>
      <c r="D57" s="12">
        <f>N(Inputs!H57)</f>
        <v/>
      </c>
      <c r="E57" s="17">
        <f>IF('Bins 2025'!$D57="",0,IF('Curves 2025'!$J$291&lt;'Bins 2025'!$D57,0.0005*'Curves 2025'!$J$291/'Bins 2025'!$D57,IF('Curves 2025'!$J$291&gt;='Bins 2025'!$ALO57,1,(MATCH('Curves 2025'!$J$291,'Bins 2025'!$D57:$ALO57,1)-0.5+('Curves 2025'!$J$291-INDEX('Bins 2025'!$D57:$ALO57,1,MATCH('Curves 2025'!$J$291,'Bins 2025'!$D57:$ALO57,1)))/(INDEX('Bins 2025'!$D57:$ALO57,1,MATCH('Curves 2025'!$J$291,'Bins 2025'!$D57:$ALO57,1)+1)-INDEX('Bins 2025'!$D57:$ALO57,1,MATCH('Curves 2025'!$J$291,'Bins 2025'!$D57:$ALO57,1))))/1000)))</f>
        <v/>
      </c>
      <c r="F57" s="17">
        <f>IF('Bins 2025'!$D57="",0,IF('Curves 2025'!$J$292&lt;'Bins 2025'!$D57,0.0005*'Curves 2025'!$J$292/'Bins 2025'!$D57,IF('Curves 2025'!$J$292&gt;='Bins 2025'!$ALO57,1,(MATCH('Curves 2025'!$J$292,'Bins 2025'!$D57:$ALO57,1)-0.5+('Curves 2025'!$J$292-INDEX('Bins 2025'!$D57:$ALO57,1,MATCH('Curves 2025'!$J$292,'Bins 2025'!$D57:$ALO57,1)))/(INDEX('Bins 2025'!$D57:$ALO57,1,MATCH('Curves 2025'!$J$292,'Bins 2025'!$D57:$ALO57,1)+1)-INDEX('Bins 2025'!$D57:$ALO57,1,MATCH('Curves 2025'!$J$292,'Bins 2025'!$D57:$ALO57,1))))/1000)))</f>
        <v/>
      </c>
      <c r="G57" s="17">
        <f>IF('Bins 2025'!$D57="",0,IF('Curves 2025'!$J$293&lt;'Bins 2025'!$D57,0.0005*'Curves 2025'!$J$293/'Bins 2025'!$D57,IF('Curves 2025'!$J$293&gt;='Bins 2025'!$ALO57,1,(MATCH('Curves 2025'!$J$293,'Bins 2025'!$D57:$ALO57,1)-0.5+('Curves 2025'!$J$293-INDEX('Bins 2025'!$D57:$ALO57,1,MATCH('Curves 2025'!$J$293,'Bins 2025'!$D57:$ALO57,1)))/(INDEX('Bins 2025'!$D57:$ALO57,1,MATCH('Curves 2025'!$J$293,'Bins 2025'!$D57:$ALO57,1)+1)-INDEX('Bins 2025'!$D57:$ALO57,1,MATCH('Curves 2025'!$J$293,'Bins 2025'!$D57:$ALO57,1))))/1000)))</f>
        <v/>
      </c>
      <c r="H57" s="18">
        <f>E57</f>
        <v/>
      </c>
      <c r="I57" s="18">
        <f>F57-E57</f>
        <v/>
      </c>
      <c r="J57" s="18">
        <f>G57-F57</f>
        <v/>
      </c>
      <c r="K57" s="18">
        <f>1-G57</f>
        <v/>
      </c>
      <c r="L57" s="18">
        <f>IF(C57="L",H57,IF(C57="LM",I57,IF(C57="UM",J57,IF(C57="H",K57,0))))</f>
        <v/>
      </c>
      <c r="M57" s="18">
        <f>IF(C57="L",0,IF(C57="LM",H57,IF(C57="UM",H57+I57,IF(C57="H",H57+I57+J57,0))))</f>
        <v/>
      </c>
      <c r="N57" s="18">
        <f>IF(C57="L",1-H57,IF(C57="LM",1-H57-I57,IF(C57="UM",K57,0)))</f>
        <v/>
      </c>
      <c r="O57" s="12">
        <f>L57*D57</f>
        <v/>
      </c>
      <c r="P57" s="12">
        <f>M57*D57</f>
        <v/>
      </c>
      <c r="Q57" s="12">
        <f>N57*D57</f>
        <v/>
      </c>
    </row>
    <row r="58">
      <c r="A58">
        <f>Inputs!A58</f>
        <v/>
      </c>
      <c r="B58">
        <f>Inputs!B58</f>
        <v/>
      </c>
      <c r="C58">
        <f>Inputs!K58</f>
        <v/>
      </c>
      <c r="D58" s="12">
        <f>N(Inputs!H58)</f>
        <v/>
      </c>
      <c r="E58" s="17">
        <f>IF('Bins 2025'!$D58="",0,IF('Curves 2025'!$J$291&lt;'Bins 2025'!$D58,0.0005*'Curves 2025'!$J$291/'Bins 2025'!$D58,IF('Curves 2025'!$J$291&gt;='Bins 2025'!$ALO58,1,(MATCH('Curves 2025'!$J$291,'Bins 2025'!$D58:$ALO58,1)-0.5+('Curves 2025'!$J$291-INDEX('Bins 2025'!$D58:$ALO58,1,MATCH('Curves 2025'!$J$291,'Bins 2025'!$D58:$ALO58,1)))/(INDEX('Bins 2025'!$D58:$ALO58,1,MATCH('Curves 2025'!$J$291,'Bins 2025'!$D58:$ALO58,1)+1)-INDEX('Bins 2025'!$D58:$ALO58,1,MATCH('Curves 2025'!$J$291,'Bins 2025'!$D58:$ALO58,1))))/1000)))</f>
        <v/>
      </c>
      <c r="F58" s="17">
        <f>IF('Bins 2025'!$D58="",0,IF('Curves 2025'!$J$292&lt;'Bins 2025'!$D58,0.0005*'Curves 2025'!$J$292/'Bins 2025'!$D58,IF('Curves 2025'!$J$292&gt;='Bins 2025'!$ALO58,1,(MATCH('Curves 2025'!$J$292,'Bins 2025'!$D58:$ALO58,1)-0.5+('Curves 2025'!$J$292-INDEX('Bins 2025'!$D58:$ALO58,1,MATCH('Curves 2025'!$J$292,'Bins 2025'!$D58:$ALO58,1)))/(INDEX('Bins 2025'!$D58:$ALO58,1,MATCH('Curves 2025'!$J$292,'Bins 2025'!$D58:$ALO58,1)+1)-INDEX('Bins 2025'!$D58:$ALO58,1,MATCH('Curves 2025'!$J$292,'Bins 2025'!$D58:$ALO58,1))))/1000)))</f>
        <v/>
      </c>
      <c r="G58" s="17">
        <f>IF('Bins 2025'!$D58="",0,IF('Curves 2025'!$J$293&lt;'Bins 2025'!$D58,0.0005*'Curves 2025'!$J$293/'Bins 2025'!$D58,IF('Curves 2025'!$J$293&gt;='Bins 2025'!$ALO58,1,(MATCH('Curves 2025'!$J$293,'Bins 2025'!$D58:$ALO58,1)-0.5+('Curves 2025'!$J$293-INDEX('Bins 2025'!$D58:$ALO58,1,MATCH('Curves 2025'!$J$293,'Bins 2025'!$D58:$ALO58,1)))/(INDEX('Bins 2025'!$D58:$ALO58,1,MATCH('Curves 2025'!$J$293,'Bins 2025'!$D58:$ALO58,1)+1)-INDEX('Bins 2025'!$D58:$ALO58,1,MATCH('Curves 2025'!$J$293,'Bins 2025'!$D58:$ALO58,1))))/1000)))</f>
        <v/>
      </c>
      <c r="H58" s="18">
        <f>E58</f>
        <v/>
      </c>
      <c r="I58" s="18">
        <f>F58-E58</f>
        <v/>
      </c>
      <c r="J58" s="18">
        <f>G58-F58</f>
        <v/>
      </c>
      <c r="K58" s="18">
        <f>1-G58</f>
        <v/>
      </c>
      <c r="L58" s="18">
        <f>IF(C58="L",H58,IF(C58="LM",I58,IF(C58="UM",J58,IF(C58="H",K58,0))))</f>
        <v/>
      </c>
      <c r="M58" s="18">
        <f>IF(C58="L",0,IF(C58="LM",H58,IF(C58="UM",H58+I58,IF(C58="H",H58+I58+J58,0))))</f>
        <v/>
      </c>
      <c r="N58" s="18">
        <f>IF(C58="L",1-H58,IF(C58="LM",1-H58-I58,IF(C58="UM",K58,0)))</f>
        <v/>
      </c>
      <c r="O58" s="12">
        <f>L58*D58</f>
        <v/>
      </c>
      <c r="P58" s="12">
        <f>M58*D58</f>
        <v/>
      </c>
      <c r="Q58" s="12">
        <f>N58*D58</f>
        <v/>
      </c>
    </row>
    <row r="59">
      <c r="A59">
        <f>Inputs!A59</f>
        <v/>
      </c>
      <c r="B59">
        <f>Inputs!B59</f>
        <v/>
      </c>
      <c r="C59">
        <f>Inputs!K59</f>
        <v/>
      </c>
      <c r="D59" s="12">
        <f>N(Inputs!H59)</f>
        <v/>
      </c>
      <c r="E59" s="17">
        <f>IF('Bins 2025'!$D59="",0,IF('Curves 2025'!$J$291&lt;'Bins 2025'!$D59,0.0005*'Curves 2025'!$J$291/'Bins 2025'!$D59,IF('Curves 2025'!$J$291&gt;='Bins 2025'!$ALO59,1,(MATCH('Curves 2025'!$J$291,'Bins 2025'!$D59:$ALO59,1)-0.5+('Curves 2025'!$J$291-INDEX('Bins 2025'!$D59:$ALO59,1,MATCH('Curves 2025'!$J$291,'Bins 2025'!$D59:$ALO59,1)))/(INDEX('Bins 2025'!$D59:$ALO59,1,MATCH('Curves 2025'!$J$291,'Bins 2025'!$D59:$ALO59,1)+1)-INDEX('Bins 2025'!$D59:$ALO59,1,MATCH('Curves 2025'!$J$291,'Bins 2025'!$D59:$ALO59,1))))/1000)))</f>
        <v/>
      </c>
      <c r="F59" s="17">
        <f>IF('Bins 2025'!$D59="",0,IF('Curves 2025'!$J$292&lt;'Bins 2025'!$D59,0.0005*'Curves 2025'!$J$292/'Bins 2025'!$D59,IF('Curves 2025'!$J$292&gt;='Bins 2025'!$ALO59,1,(MATCH('Curves 2025'!$J$292,'Bins 2025'!$D59:$ALO59,1)-0.5+('Curves 2025'!$J$292-INDEX('Bins 2025'!$D59:$ALO59,1,MATCH('Curves 2025'!$J$292,'Bins 2025'!$D59:$ALO59,1)))/(INDEX('Bins 2025'!$D59:$ALO59,1,MATCH('Curves 2025'!$J$292,'Bins 2025'!$D59:$ALO59,1)+1)-INDEX('Bins 2025'!$D59:$ALO59,1,MATCH('Curves 2025'!$J$292,'Bins 2025'!$D59:$ALO59,1))))/1000)))</f>
        <v/>
      </c>
      <c r="G59" s="17">
        <f>IF('Bins 2025'!$D59="",0,IF('Curves 2025'!$J$293&lt;'Bins 2025'!$D59,0.0005*'Curves 2025'!$J$293/'Bins 2025'!$D59,IF('Curves 2025'!$J$293&gt;='Bins 2025'!$ALO59,1,(MATCH('Curves 2025'!$J$293,'Bins 2025'!$D59:$ALO59,1)-0.5+('Curves 2025'!$J$293-INDEX('Bins 2025'!$D59:$ALO59,1,MATCH('Curves 2025'!$J$293,'Bins 2025'!$D59:$ALO59,1)))/(INDEX('Bins 2025'!$D59:$ALO59,1,MATCH('Curves 2025'!$J$293,'Bins 2025'!$D59:$ALO59,1)+1)-INDEX('Bins 2025'!$D59:$ALO59,1,MATCH('Curves 2025'!$J$293,'Bins 2025'!$D59:$ALO59,1))))/1000)))</f>
        <v/>
      </c>
      <c r="H59" s="18">
        <f>E59</f>
        <v/>
      </c>
      <c r="I59" s="18">
        <f>F59-E59</f>
        <v/>
      </c>
      <c r="J59" s="18">
        <f>G59-F59</f>
        <v/>
      </c>
      <c r="K59" s="18">
        <f>1-G59</f>
        <v/>
      </c>
      <c r="L59" s="18">
        <f>IF(C59="L",H59,IF(C59="LM",I59,IF(C59="UM",J59,IF(C59="H",K59,0))))</f>
        <v/>
      </c>
      <c r="M59" s="18">
        <f>IF(C59="L",0,IF(C59="LM",H59,IF(C59="UM",H59+I59,IF(C59="H",H59+I59+J59,0))))</f>
        <v/>
      </c>
      <c r="N59" s="18">
        <f>IF(C59="L",1-H59,IF(C59="LM",1-H59-I59,IF(C59="UM",K59,0)))</f>
        <v/>
      </c>
      <c r="O59" s="12">
        <f>L59*D59</f>
        <v/>
      </c>
      <c r="P59" s="12">
        <f>M59*D59</f>
        <v/>
      </c>
      <c r="Q59" s="12">
        <f>N59*D59</f>
        <v/>
      </c>
    </row>
    <row r="60">
      <c r="A60">
        <f>Inputs!A60</f>
        <v/>
      </c>
      <c r="B60">
        <f>Inputs!B60</f>
        <v/>
      </c>
      <c r="C60">
        <f>Inputs!K60</f>
        <v/>
      </c>
      <c r="D60" s="12">
        <f>N(Inputs!H60)</f>
        <v/>
      </c>
      <c r="E60" s="17">
        <f>IF('Bins 2025'!$D60="",0,IF('Curves 2025'!$J$291&lt;'Bins 2025'!$D60,0.0005*'Curves 2025'!$J$291/'Bins 2025'!$D60,IF('Curves 2025'!$J$291&gt;='Bins 2025'!$ALO60,1,(MATCH('Curves 2025'!$J$291,'Bins 2025'!$D60:$ALO60,1)-0.5+('Curves 2025'!$J$291-INDEX('Bins 2025'!$D60:$ALO60,1,MATCH('Curves 2025'!$J$291,'Bins 2025'!$D60:$ALO60,1)))/(INDEX('Bins 2025'!$D60:$ALO60,1,MATCH('Curves 2025'!$J$291,'Bins 2025'!$D60:$ALO60,1)+1)-INDEX('Bins 2025'!$D60:$ALO60,1,MATCH('Curves 2025'!$J$291,'Bins 2025'!$D60:$ALO60,1))))/1000)))</f>
        <v/>
      </c>
      <c r="F60" s="17">
        <f>IF('Bins 2025'!$D60="",0,IF('Curves 2025'!$J$292&lt;'Bins 2025'!$D60,0.0005*'Curves 2025'!$J$292/'Bins 2025'!$D60,IF('Curves 2025'!$J$292&gt;='Bins 2025'!$ALO60,1,(MATCH('Curves 2025'!$J$292,'Bins 2025'!$D60:$ALO60,1)-0.5+('Curves 2025'!$J$292-INDEX('Bins 2025'!$D60:$ALO60,1,MATCH('Curves 2025'!$J$292,'Bins 2025'!$D60:$ALO60,1)))/(INDEX('Bins 2025'!$D60:$ALO60,1,MATCH('Curves 2025'!$J$292,'Bins 2025'!$D60:$ALO60,1)+1)-INDEX('Bins 2025'!$D60:$ALO60,1,MATCH('Curves 2025'!$J$292,'Bins 2025'!$D60:$ALO60,1))))/1000)))</f>
        <v/>
      </c>
      <c r="G60" s="17">
        <f>IF('Bins 2025'!$D60="",0,IF('Curves 2025'!$J$293&lt;'Bins 2025'!$D60,0.0005*'Curves 2025'!$J$293/'Bins 2025'!$D60,IF('Curves 2025'!$J$293&gt;='Bins 2025'!$ALO60,1,(MATCH('Curves 2025'!$J$293,'Bins 2025'!$D60:$ALO60,1)-0.5+('Curves 2025'!$J$293-INDEX('Bins 2025'!$D60:$ALO60,1,MATCH('Curves 2025'!$J$293,'Bins 2025'!$D60:$ALO60,1)))/(INDEX('Bins 2025'!$D60:$ALO60,1,MATCH('Curves 2025'!$J$293,'Bins 2025'!$D60:$ALO60,1)+1)-INDEX('Bins 2025'!$D60:$ALO60,1,MATCH('Curves 2025'!$J$293,'Bins 2025'!$D60:$ALO60,1))))/1000)))</f>
        <v/>
      </c>
      <c r="H60" s="18">
        <f>E60</f>
        <v/>
      </c>
      <c r="I60" s="18">
        <f>F60-E60</f>
        <v/>
      </c>
      <c r="J60" s="18">
        <f>G60-F60</f>
        <v/>
      </c>
      <c r="K60" s="18">
        <f>1-G60</f>
        <v/>
      </c>
      <c r="L60" s="18">
        <f>IF(C60="L",H60,IF(C60="LM",I60,IF(C60="UM",J60,IF(C60="H",K60,0))))</f>
        <v/>
      </c>
      <c r="M60" s="18">
        <f>IF(C60="L",0,IF(C60="LM",H60,IF(C60="UM",H60+I60,IF(C60="H",H60+I60+J60,0))))</f>
        <v/>
      </c>
      <c r="N60" s="18">
        <f>IF(C60="L",1-H60,IF(C60="LM",1-H60-I60,IF(C60="UM",K60,0)))</f>
        <v/>
      </c>
      <c r="O60" s="12">
        <f>L60*D60</f>
        <v/>
      </c>
      <c r="P60" s="12">
        <f>M60*D60</f>
        <v/>
      </c>
      <c r="Q60" s="12">
        <f>N60*D60</f>
        <v/>
      </c>
    </row>
    <row r="61">
      <c r="A61">
        <f>Inputs!A61</f>
        <v/>
      </c>
      <c r="B61">
        <f>Inputs!B61</f>
        <v/>
      </c>
      <c r="C61">
        <f>Inputs!K61</f>
        <v/>
      </c>
      <c r="D61" s="12">
        <f>N(Inputs!H61)</f>
        <v/>
      </c>
      <c r="E61" s="17">
        <f>IF('Bins 2025'!$D61="",0,IF('Curves 2025'!$J$291&lt;'Bins 2025'!$D61,0.0005*'Curves 2025'!$J$291/'Bins 2025'!$D61,IF('Curves 2025'!$J$291&gt;='Bins 2025'!$ALO61,1,(MATCH('Curves 2025'!$J$291,'Bins 2025'!$D61:$ALO61,1)-0.5+('Curves 2025'!$J$291-INDEX('Bins 2025'!$D61:$ALO61,1,MATCH('Curves 2025'!$J$291,'Bins 2025'!$D61:$ALO61,1)))/(INDEX('Bins 2025'!$D61:$ALO61,1,MATCH('Curves 2025'!$J$291,'Bins 2025'!$D61:$ALO61,1)+1)-INDEX('Bins 2025'!$D61:$ALO61,1,MATCH('Curves 2025'!$J$291,'Bins 2025'!$D61:$ALO61,1))))/1000)))</f>
        <v/>
      </c>
      <c r="F61" s="17">
        <f>IF('Bins 2025'!$D61="",0,IF('Curves 2025'!$J$292&lt;'Bins 2025'!$D61,0.0005*'Curves 2025'!$J$292/'Bins 2025'!$D61,IF('Curves 2025'!$J$292&gt;='Bins 2025'!$ALO61,1,(MATCH('Curves 2025'!$J$292,'Bins 2025'!$D61:$ALO61,1)-0.5+('Curves 2025'!$J$292-INDEX('Bins 2025'!$D61:$ALO61,1,MATCH('Curves 2025'!$J$292,'Bins 2025'!$D61:$ALO61,1)))/(INDEX('Bins 2025'!$D61:$ALO61,1,MATCH('Curves 2025'!$J$292,'Bins 2025'!$D61:$ALO61,1)+1)-INDEX('Bins 2025'!$D61:$ALO61,1,MATCH('Curves 2025'!$J$292,'Bins 2025'!$D61:$ALO61,1))))/1000)))</f>
        <v/>
      </c>
      <c r="G61" s="17">
        <f>IF('Bins 2025'!$D61="",0,IF('Curves 2025'!$J$293&lt;'Bins 2025'!$D61,0.0005*'Curves 2025'!$J$293/'Bins 2025'!$D61,IF('Curves 2025'!$J$293&gt;='Bins 2025'!$ALO61,1,(MATCH('Curves 2025'!$J$293,'Bins 2025'!$D61:$ALO61,1)-0.5+('Curves 2025'!$J$293-INDEX('Bins 2025'!$D61:$ALO61,1,MATCH('Curves 2025'!$J$293,'Bins 2025'!$D61:$ALO61,1)))/(INDEX('Bins 2025'!$D61:$ALO61,1,MATCH('Curves 2025'!$J$293,'Bins 2025'!$D61:$ALO61,1)+1)-INDEX('Bins 2025'!$D61:$ALO61,1,MATCH('Curves 2025'!$J$293,'Bins 2025'!$D61:$ALO61,1))))/1000)))</f>
        <v/>
      </c>
      <c r="H61" s="18">
        <f>E61</f>
        <v/>
      </c>
      <c r="I61" s="18">
        <f>F61-E61</f>
        <v/>
      </c>
      <c r="J61" s="18">
        <f>G61-F61</f>
        <v/>
      </c>
      <c r="K61" s="18">
        <f>1-G61</f>
        <v/>
      </c>
      <c r="L61" s="18">
        <f>IF(C61="L",H61,IF(C61="LM",I61,IF(C61="UM",J61,IF(C61="H",K61,0))))</f>
        <v/>
      </c>
      <c r="M61" s="18">
        <f>IF(C61="L",0,IF(C61="LM",H61,IF(C61="UM",H61+I61,IF(C61="H",H61+I61+J61,0))))</f>
        <v/>
      </c>
      <c r="N61" s="18">
        <f>IF(C61="L",1-H61,IF(C61="LM",1-H61-I61,IF(C61="UM",K61,0)))</f>
        <v/>
      </c>
      <c r="O61" s="12">
        <f>L61*D61</f>
        <v/>
      </c>
      <c r="P61" s="12">
        <f>M61*D61</f>
        <v/>
      </c>
      <c r="Q61" s="12">
        <f>N61*D61</f>
        <v/>
      </c>
    </row>
    <row r="62">
      <c r="A62">
        <f>Inputs!A62</f>
        <v/>
      </c>
      <c r="B62">
        <f>Inputs!B62</f>
        <v/>
      </c>
      <c r="C62">
        <f>Inputs!K62</f>
        <v/>
      </c>
      <c r="D62" s="12">
        <f>N(Inputs!H62)</f>
        <v/>
      </c>
      <c r="E62" s="17">
        <f>IF('Bins 2025'!$D62="",0,IF('Curves 2025'!$J$291&lt;'Bins 2025'!$D62,0.0005*'Curves 2025'!$J$291/'Bins 2025'!$D62,IF('Curves 2025'!$J$291&gt;='Bins 2025'!$ALO62,1,(MATCH('Curves 2025'!$J$291,'Bins 2025'!$D62:$ALO62,1)-0.5+('Curves 2025'!$J$291-INDEX('Bins 2025'!$D62:$ALO62,1,MATCH('Curves 2025'!$J$291,'Bins 2025'!$D62:$ALO62,1)))/(INDEX('Bins 2025'!$D62:$ALO62,1,MATCH('Curves 2025'!$J$291,'Bins 2025'!$D62:$ALO62,1)+1)-INDEX('Bins 2025'!$D62:$ALO62,1,MATCH('Curves 2025'!$J$291,'Bins 2025'!$D62:$ALO62,1))))/1000)))</f>
        <v/>
      </c>
      <c r="F62" s="17">
        <f>IF('Bins 2025'!$D62="",0,IF('Curves 2025'!$J$292&lt;'Bins 2025'!$D62,0.0005*'Curves 2025'!$J$292/'Bins 2025'!$D62,IF('Curves 2025'!$J$292&gt;='Bins 2025'!$ALO62,1,(MATCH('Curves 2025'!$J$292,'Bins 2025'!$D62:$ALO62,1)-0.5+('Curves 2025'!$J$292-INDEX('Bins 2025'!$D62:$ALO62,1,MATCH('Curves 2025'!$J$292,'Bins 2025'!$D62:$ALO62,1)))/(INDEX('Bins 2025'!$D62:$ALO62,1,MATCH('Curves 2025'!$J$292,'Bins 2025'!$D62:$ALO62,1)+1)-INDEX('Bins 2025'!$D62:$ALO62,1,MATCH('Curves 2025'!$J$292,'Bins 2025'!$D62:$ALO62,1))))/1000)))</f>
        <v/>
      </c>
      <c r="G62" s="17">
        <f>IF('Bins 2025'!$D62="",0,IF('Curves 2025'!$J$293&lt;'Bins 2025'!$D62,0.0005*'Curves 2025'!$J$293/'Bins 2025'!$D62,IF('Curves 2025'!$J$293&gt;='Bins 2025'!$ALO62,1,(MATCH('Curves 2025'!$J$293,'Bins 2025'!$D62:$ALO62,1)-0.5+('Curves 2025'!$J$293-INDEX('Bins 2025'!$D62:$ALO62,1,MATCH('Curves 2025'!$J$293,'Bins 2025'!$D62:$ALO62,1)))/(INDEX('Bins 2025'!$D62:$ALO62,1,MATCH('Curves 2025'!$J$293,'Bins 2025'!$D62:$ALO62,1)+1)-INDEX('Bins 2025'!$D62:$ALO62,1,MATCH('Curves 2025'!$J$293,'Bins 2025'!$D62:$ALO62,1))))/1000)))</f>
        <v/>
      </c>
      <c r="H62" s="18">
        <f>E62</f>
        <v/>
      </c>
      <c r="I62" s="18">
        <f>F62-E62</f>
        <v/>
      </c>
      <c r="J62" s="18">
        <f>G62-F62</f>
        <v/>
      </c>
      <c r="K62" s="18">
        <f>1-G62</f>
        <v/>
      </c>
      <c r="L62" s="18">
        <f>IF(C62="L",H62,IF(C62="LM",I62,IF(C62="UM",J62,IF(C62="H",K62,0))))</f>
        <v/>
      </c>
      <c r="M62" s="18">
        <f>IF(C62="L",0,IF(C62="LM",H62,IF(C62="UM",H62+I62,IF(C62="H",H62+I62+J62,0))))</f>
        <v/>
      </c>
      <c r="N62" s="18">
        <f>IF(C62="L",1-H62,IF(C62="LM",1-H62-I62,IF(C62="UM",K62,0)))</f>
        <v/>
      </c>
      <c r="O62" s="12">
        <f>L62*D62</f>
        <v/>
      </c>
      <c r="P62" s="12">
        <f>M62*D62</f>
        <v/>
      </c>
      <c r="Q62" s="12">
        <f>N62*D62</f>
        <v/>
      </c>
    </row>
    <row r="63">
      <c r="A63">
        <f>Inputs!A63</f>
        <v/>
      </c>
      <c r="B63">
        <f>Inputs!B63</f>
        <v/>
      </c>
      <c r="C63">
        <f>Inputs!K63</f>
        <v/>
      </c>
      <c r="D63" s="12">
        <f>N(Inputs!H63)</f>
        <v/>
      </c>
      <c r="E63" s="17">
        <f>IF('Bins 2025'!$D63="",0,IF('Curves 2025'!$J$291&lt;'Bins 2025'!$D63,0.0005*'Curves 2025'!$J$291/'Bins 2025'!$D63,IF('Curves 2025'!$J$291&gt;='Bins 2025'!$ALO63,1,(MATCH('Curves 2025'!$J$291,'Bins 2025'!$D63:$ALO63,1)-0.5+('Curves 2025'!$J$291-INDEX('Bins 2025'!$D63:$ALO63,1,MATCH('Curves 2025'!$J$291,'Bins 2025'!$D63:$ALO63,1)))/(INDEX('Bins 2025'!$D63:$ALO63,1,MATCH('Curves 2025'!$J$291,'Bins 2025'!$D63:$ALO63,1)+1)-INDEX('Bins 2025'!$D63:$ALO63,1,MATCH('Curves 2025'!$J$291,'Bins 2025'!$D63:$ALO63,1))))/1000)))</f>
        <v/>
      </c>
      <c r="F63" s="17">
        <f>IF('Bins 2025'!$D63="",0,IF('Curves 2025'!$J$292&lt;'Bins 2025'!$D63,0.0005*'Curves 2025'!$J$292/'Bins 2025'!$D63,IF('Curves 2025'!$J$292&gt;='Bins 2025'!$ALO63,1,(MATCH('Curves 2025'!$J$292,'Bins 2025'!$D63:$ALO63,1)-0.5+('Curves 2025'!$J$292-INDEX('Bins 2025'!$D63:$ALO63,1,MATCH('Curves 2025'!$J$292,'Bins 2025'!$D63:$ALO63,1)))/(INDEX('Bins 2025'!$D63:$ALO63,1,MATCH('Curves 2025'!$J$292,'Bins 2025'!$D63:$ALO63,1)+1)-INDEX('Bins 2025'!$D63:$ALO63,1,MATCH('Curves 2025'!$J$292,'Bins 2025'!$D63:$ALO63,1))))/1000)))</f>
        <v/>
      </c>
      <c r="G63" s="17">
        <f>IF('Bins 2025'!$D63="",0,IF('Curves 2025'!$J$293&lt;'Bins 2025'!$D63,0.0005*'Curves 2025'!$J$293/'Bins 2025'!$D63,IF('Curves 2025'!$J$293&gt;='Bins 2025'!$ALO63,1,(MATCH('Curves 2025'!$J$293,'Bins 2025'!$D63:$ALO63,1)-0.5+('Curves 2025'!$J$293-INDEX('Bins 2025'!$D63:$ALO63,1,MATCH('Curves 2025'!$J$293,'Bins 2025'!$D63:$ALO63,1)))/(INDEX('Bins 2025'!$D63:$ALO63,1,MATCH('Curves 2025'!$J$293,'Bins 2025'!$D63:$ALO63,1)+1)-INDEX('Bins 2025'!$D63:$ALO63,1,MATCH('Curves 2025'!$J$293,'Bins 2025'!$D63:$ALO63,1))))/1000)))</f>
        <v/>
      </c>
      <c r="H63" s="18">
        <f>E63</f>
        <v/>
      </c>
      <c r="I63" s="18">
        <f>F63-E63</f>
        <v/>
      </c>
      <c r="J63" s="18">
        <f>G63-F63</f>
        <v/>
      </c>
      <c r="K63" s="18">
        <f>1-G63</f>
        <v/>
      </c>
      <c r="L63" s="18">
        <f>IF(C63="L",H63,IF(C63="LM",I63,IF(C63="UM",J63,IF(C63="H",K63,0))))</f>
        <v/>
      </c>
      <c r="M63" s="18">
        <f>IF(C63="L",0,IF(C63="LM",H63,IF(C63="UM",H63+I63,IF(C63="H",H63+I63+J63,0))))</f>
        <v/>
      </c>
      <c r="N63" s="18">
        <f>IF(C63="L",1-H63,IF(C63="LM",1-H63-I63,IF(C63="UM",K63,0)))</f>
        <v/>
      </c>
      <c r="O63" s="12">
        <f>L63*D63</f>
        <v/>
      </c>
      <c r="P63" s="12">
        <f>M63*D63</f>
        <v/>
      </c>
      <c r="Q63" s="12">
        <f>N63*D63</f>
        <v/>
      </c>
    </row>
    <row r="64">
      <c r="A64">
        <f>Inputs!A64</f>
        <v/>
      </c>
      <c r="B64">
        <f>Inputs!B64</f>
        <v/>
      </c>
      <c r="C64">
        <f>Inputs!K64</f>
        <v/>
      </c>
      <c r="D64" s="12">
        <f>N(Inputs!H64)</f>
        <v/>
      </c>
      <c r="E64" s="17">
        <f>IF('Bins 2025'!$D64="",0,IF('Curves 2025'!$J$291&lt;'Bins 2025'!$D64,0.0005*'Curves 2025'!$J$291/'Bins 2025'!$D64,IF('Curves 2025'!$J$291&gt;='Bins 2025'!$ALO64,1,(MATCH('Curves 2025'!$J$291,'Bins 2025'!$D64:$ALO64,1)-0.5+('Curves 2025'!$J$291-INDEX('Bins 2025'!$D64:$ALO64,1,MATCH('Curves 2025'!$J$291,'Bins 2025'!$D64:$ALO64,1)))/(INDEX('Bins 2025'!$D64:$ALO64,1,MATCH('Curves 2025'!$J$291,'Bins 2025'!$D64:$ALO64,1)+1)-INDEX('Bins 2025'!$D64:$ALO64,1,MATCH('Curves 2025'!$J$291,'Bins 2025'!$D64:$ALO64,1))))/1000)))</f>
        <v/>
      </c>
      <c r="F64" s="17">
        <f>IF('Bins 2025'!$D64="",0,IF('Curves 2025'!$J$292&lt;'Bins 2025'!$D64,0.0005*'Curves 2025'!$J$292/'Bins 2025'!$D64,IF('Curves 2025'!$J$292&gt;='Bins 2025'!$ALO64,1,(MATCH('Curves 2025'!$J$292,'Bins 2025'!$D64:$ALO64,1)-0.5+('Curves 2025'!$J$292-INDEX('Bins 2025'!$D64:$ALO64,1,MATCH('Curves 2025'!$J$292,'Bins 2025'!$D64:$ALO64,1)))/(INDEX('Bins 2025'!$D64:$ALO64,1,MATCH('Curves 2025'!$J$292,'Bins 2025'!$D64:$ALO64,1)+1)-INDEX('Bins 2025'!$D64:$ALO64,1,MATCH('Curves 2025'!$J$292,'Bins 2025'!$D64:$ALO64,1))))/1000)))</f>
        <v/>
      </c>
      <c r="G64" s="17">
        <f>IF('Bins 2025'!$D64="",0,IF('Curves 2025'!$J$293&lt;'Bins 2025'!$D64,0.0005*'Curves 2025'!$J$293/'Bins 2025'!$D64,IF('Curves 2025'!$J$293&gt;='Bins 2025'!$ALO64,1,(MATCH('Curves 2025'!$J$293,'Bins 2025'!$D64:$ALO64,1)-0.5+('Curves 2025'!$J$293-INDEX('Bins 2025'!$D64:$ALO64,1,MATCH('Curves 2025'!$J$293,'Bins 2025'!$D64:$ALO64,1)))/(INDEX('Bins 2025'!$D64:$ALO64,1,MATCH('Curves 2025'!$J$293,'Bins 2025'!$D64:$ALO64,1)+1)-INDEX('Bins 2025'!$D64:$ALO64,1,MATCH('Curves 2025'!$J$293,'Bins 2025'!$D64:$ALO64,1))))/1000)))</f>
        <v/>
      </c>
      <c r="H64" s="18">
        <f>E64</f>
        <v/>
      </c>
      <c r="I64" s="18">
        <f>F64-E64</f>
        <v/>
      </c>
      <c r="J64" s="18">
        <f>G64-F64</f>
        <v/>
      </c>
      <c r="K64" s="18">
        <f>1-G64</f>
        <v/>
      </c>
      <c r="L64" s="18">
        <f>IF(C64="L",H64,IF(C64="LM",I64,IF(C64="UM",J64,IF(C64="H",K64,0))))</f>
        <v/>
      </c>
      <c r="M64" s="18">
        <f>IF(C64="L",0,IF(C64="LM",H64,IF(C64="UM",H64+I64,IF(C64="H",H64+I64+J64,0))))</f>
        <v/>
      </c>
      <c r="N64" s="18">
        <f>IF(C64="L",1-H64,IF(C64="LM",1-H64-I64,IF(C64="UM",K64,0)))</f>
        <v/>
      </c>
      <c r="O64" s="12">
        <f>L64*D64</f>
        <v/>
      </c>
      <c r="P64" s="12">
        <f>M64*D64</f>
        <v/>
      </c>
      <c r="Q64" s="12">
        <f>N64*D64</f>
        <v/>
      </c>
    </row>
    <row r="65">
      <c r="A65">
        <f>Inputs!A65</f>
        <v/>
      </c>
      <c r="B65">
        <f>Inputs!B65</f>
        <v/>
      </c>
      <c r="C65">
        <f>Inputs!K65</f>
        <v/>
      </c>
      <c r="D65" s="12">
        <f>N(Inputs!H65)</f>
        <v/>
      </c>
      <c r="E65" s="17">
        <f>IF('Bins 2025'!$D65="",0,IF('Curves 2025'!$J$291&lt;'Bins 2025'!$D65,0.0005*'Curves 2025'!$J$291/'Bins 2025'!$D65,IF('Curves 2025'!$J$291&gt;='Bins 2025'!$ALO65,1,(MATCH('Curves 2025'!$J$291,'Bins 2025'!$D65:$ALO65,1)-0.5+('Curves 2025'!$J$291-INDEX('Bins 2025'!$D65:$ALO65,1,MATCH('Curves 2025'!$J$291,'Bins 2025'!$D65:$ALO65,1)))/(INDEX('Bins 2025'!$D65:$ALO65,1,MATCH('Curves 2025'!$J$291,'Bins 2025'!$D65:$ALO65,1)+1)-INDEX('Bins 2025'!$D65:$ALO65,1,MATCH('Curves 2025'!$J$291,'Bins 2025'!$D65:$ALO65,1))))/1000)))</f>
        <v/>
      </c>
      <c r="F65" s="17">
        <f>IF('Bins 2025'!$D65="",0,IF('Curves 2025'!$J$292&lt;'Bins 2025'!$D65,0.0005*'Curves 2025'!$J$292/'Bins 2025'!$D65,IF('Curves 2025'!$J$292&gt;='Bins 2025'!$ALO65,1,(MATCH('Curves 2025'!$J$292,'Bins 2025'!$D65:$ALO65,1)-0.5+('Curves 2025'!$J$292-INDEX('Bins 2025'!$D65:$ALO65,1,MATCH('Curves 2025'!$J$292,'Bins 2025'!$D65:$ALO65,1)))/(INDEX('Bins 2025'!$D65:$ALO65,1,MATCH('Curves 2025'!$J$292,'Bins 2025'!$D65:$ALO65,1)+1)-INDEX('Bins 2025'!$D65:$ALO65,1,MATCH('Curves 2025'!$J$292,'Bins 2025'!$D65:$ALO65,1))))/1000)))</f>
        <v/>
      </c>
      <c r="G65" s="17">
        <f>IF('Bins 2025'!$D65="",0,IF('Curves 2025'!$J$293&lt;'Bins 2025'!$D65,0.0005*'Curves 2025'!$J$293/'Bins 2025'!$D65,IF('Curves 2025'!$J$293&gt;='Bins 2025'!$ALO65,1,(MATCH('Curves 2025'!$J$293,'Bins 2025'!$D65:$ALO65,1)-0.5+('Curves 2025'!$J$293-INDEX('Bins 2025'!$D65:$ALO65,1,MATCH('Curves 2025'!$J$293,'Bins 2025'!$D65:$ALO65,1)))/(INDEX('Bins 2025'!$D65:$ALO65,1,MATCH('Curves 2025'!$J$293,'Bins 2025'!$D65:$ALO65,1)+1)-INDEX('Bins 2025'!$D65:$ALO65,1,MATCH('Curves 2025'!$J$293,'Bins 2025'!$D65:$ALO65,1))))/1000)))</f>
        <v/>
      </c>
      <c r="H65" s="18">
        <f>E65</f>
        <v/>
      </c>
      <c r="I65" s="18">
        <f>F65-E65</f>
        <v/>
      </c>
      <c r="J65" s="18">
        <f>G65-F65</f>
        <v/>
      </c>
      <c r="K65" s="18">
        <f>1-G65</f>
        <v/>
      </c>
      <c r="L65" s="18">
        <f>IF(C65="L",H65,IF(C65="LM",I65,IF(C65="UM",J65,IF(C65="H",K65,0))))</f>
        <v/>
      </c>
      <c r="M65" s="18">
        <f>IF(C65="L",0,IF(C65="LM",H65,IF(C65="UM",H65+I65,IF(C65="H",H65+I65+J65,0))))</f>
        <v/>
      </c>
      <c r="N65" s="18">
        <f>IF(C65="L",1-H65,IF(C65="LM",1-H65-I65,IF(C65="UM",K65,0)))</f>
        <v/>
      </c>
      <c r="O65" s="12">
        <f>L65*D65</f>
        <v/>
      </c>
      <c r="P65" s="12">
        <f>M65*D65</f>
        <v/>
      </c>
      <c r="Q65" s="12">
        <f>N65*D65</f>
        <v/>
      </c>
    </row>
    <row r="66">
      <c r="A66">
        <f>Inputs!A66</f>
        <v/>
      </c>
      <c r="B66">
        <f>Inputs!B66</f>
        <v/>
      </c>
      <c r="C66">
        <f>Inputs!K66</f>
        <v/>
      </c>
      <c r="D66" s="12">
        <f>N(Inputs!H66)</f>
        <v/>
      </c>
      <c r="E66" s="17">
        <f>IF('Bins 2025'!$D66="",0,IF('Curves 2025'!$J$291&lt;'Bins 2025'!$D66,0.0005*'Curves 2025'!$J$291/'Bins 2025'!$D66,IF('Curves 2025'!$J$291&gt;='Bins 2025'!$ALO66,1,(MATCH('Curves 2025'!$J$291,'Bins 2025'!$D66:$ALO66,1)-0.5+('Curves 2025'!$J$291-INDEX('Bins 2025'!$D66:$ALO66,1,MATCH('Curves 2025'!$J$291,'Bins 2025'!$D66:$ALO66,1)))/(INDEX('Bins 2025'!$D66:$ALO66,1,MATCH('Curves 2025'!$J$291,'Bins 2025'!$D66:$ALO66,1)+1)-INDEX('Bins 2025'!$D66:$ALO66,1,MATCH('Curves 2025'!$J$291,'Bins 2025'!$D66:$ALO66,1))))/1000)))</f>
        <v/>
      </c>
      <c r="F66" s="17">
        <f>IF('Bins 2025'!$D66="",0,IF('Curves 2025'!$J$292&lt;'Bins 2025'!$D66,0.0005*'Curves 2025'!$J$292/'Bins 2025'!$D66,IF('Curves 2025'!$J$292&gt;='Bins 2025'!$ALO66,1,(MATCH('Curves 2025'!$J$292,'Bins 2025'!$D66:$ALO66,1)-0.5+('Curves 2025'!$J$292-INDEX('Bins 2025'!$D66:$ALO66,1,MATCH('Curves 2025'!$J$292,'Bins 2025'!$D66:$ALO66,1)))/(INDEX('Bins 2025'!$D66:$ALO66,1,MATCH('Curves 2025'!$J$292,'Bins 2025'!$D66:$ALO66,1)+1)-INDEX('Bins 2025'!$D66:$ALO66,1,MATCH('Curves 2025'!$J$292,'Bins 2025'!$D66:$ALO66,1))))/1000)))</f>
        <v/>
      </c>
      <c r="G66" s="17">
        <f>IF('Bins 2025'!$D66="",0,IF('Curves 2025'!$J$293&lt;'Bins 2025'!$D66,0.0005*'Curves 2025'!$J$293/'Bins 2025'!$D66,IF('Curves 2025'!$J$293&gt;='Bins 2025'!$ALO66,1,(MATCH('Curves 2025'!$J$293,'Bins 2025'!$D66:$ALO66,1)-0.5+('Curves 2025'!$J$293-INDEX('Bins 2025'!$D66:$ALO66,1,MATCH('Curves 2025'!$J$293,'Bins 2025'!$D66:$ALO66,1)))/(INDEX('Bins 2025'!$D66:$ALO66,1,MATCH('Curves 2025'!$J$293,'Bins 2025'!$D66:$ALO66,1)+1)-INDEX('Bins 2025'!$D66:$ALO66,1,MATCH('Curves 2025'!$J$293,'Bins 2025'!$D66:$ALO66,1))))/1000)))</f>
        <v/>
      </c>
      <c r="H66" s="18">
        <f>E66</f>
        <v/>
      </c>
      <c r="I66" s="18">
        <f>F66-E66</f>
        <v/>
      </c>
      <c r="J66" s="18">
        <f>G66-F66</f>
        <v/>
      </c>
      <c r="K66" s="18">
        <f>1-G66</f>
        <v/>
      </c>
      <c r="L66" s="18">
        <f>IF(C66="L",H66,IF(C66="LM",I66,IF(C66="UM",J66,IF(C66="H",K66,0))))</f>
        <v/>
      </c>
      <c r="M66" s="18">
        <f>IF(C66="L",0,IF(C66="LM",H66,IF(C66="UM",H66+I66,IF(C66="H",H66+I66+J66,0))))</f>
        <v/>
      </c>
      <c r="N66" s="18">
        <f>IF(C66="L",1-H66,IF(C66="LM",1-H66-I66,IF(C66="UM",K66,0)))</f>
        <v/>
      </c>
      <c r="O66" s="12">
        <f>L66*D66</f>
        <v/>
      </c>
      <c r="P66" s="12">
        <f>M66*D66</f>
        <v/>
      </c>
      <c r="Q66" s="12">
        <f>N66*D66</f>
        <v/>
      </c>
    </row>
    <row r="67">
      <c r="A67">
        <f>Inputs!A67</f>
        <v/>
      </c>
      <c r="B67">
        <f>Inputs!B67</f>
        <v/>
      </c>
      <c r="C67">
        <f>Inputs!K67</f>
        <v/>
      </c>
      <c r="D67" s="12">
        <f>N(Inputs!H67)</f>
        <v/>
      </c>
      <c r="E67" s="17">
        <f>IF('Bins 2025'!$D67="",0,IF('Curves 2025'!$J$291&lt;'Bins 2025'!$D67,0.0005*'Curves 2025'!$J$291/'Bins 2025'!$D67,IF('Curves 2025'!$J$291&gt;='Bins 2025'!$ALO67,1,(MATCH('Curves 2025'!$J$291,'Bins 2025'!$D67:$ALO67,1)-0.5+('Curves 2025'!$J$291-INDEX('Bins 2025'!$D67:$ALO67,1,MATCH('Curves 2025'!$J$291,'Bins 2025'!$D67:$ALO67,1)))/(INDEX('Bins 2025'!$D67:$ALO67,1,MATCH('Curves 2025'!$J$291,'Bins 2025'!$D67:$ALO67,1)+1)-INDEX('Bins 2025'!$D67:$ALO67,1,MATCH('Curves 2025'!$J$291,'Bins 2025'!$D67:$ALO67,1))))/1000)))</f>
        <v/>
      </c>
      <c r="F67" s="17">
        <f>IF('Bins 2025'!$D67="",0,IF('Curves 2025'!$J$292&lt;'Bins 2025'!$D67,0.0005*'Curves 2025'!$J$292/'Bins 2025'!$D67,IF('Curves 2025'!$J$292&gt;='Bins 2025'!$ALO67,1,(MATCH('Curves 2025'!$J$292,'Bins 2025'!$D67:$ALO67,1)-0.5+('Curves 2025'!$J$292-INDEX('Bins 2025'!$D67:$ALO67,1,MATCH('Curves 2025'!$J$292,'Bins 2025'!$D67:$ALO67,1)))/(INDEX('Bins 2025'!$D67:$ALO67,1,MATCH('Curves 2025'!$J$292,'Bins 2025'!$D67:$ALO67,1)+1)-INDEX('Bins 2025'!$D67:$ALO67,1,MATCH('Curves 2025'!$J$292,'Bins 2025'!$D67:$ALO67,1))))/1000)))</f>
        <v/>
      </c>
      <c r="G67" s="17">
        <f>IF('Bins 2025'!$D67="",0,IF('Curves 2025'!$J$293&lt;'Bins 2025'!$D67,0.0005*'Curves 2025'!$J$293/'Bins 2025'!$D67,IF('Curves 2025'!$J$293&gt;='Bins 2025'!$ALO67,1,(MATCH('Curves 2025'!$J$293,'Bins 2025'!$D67:$ALO67,1)-0.5+('Curves 2025'!$J$293-INDEX('Bins 2025'!$D67:$ALO67,1,MATCH('Curves 2025'!$J$293,'Bins 2025'!$D67:$ALO67,1)))/(INDEX('Bins 2025'!$D67:$ALO67,1,MATCH('Curves 2025'!$J$293,'Bins 2025'!$D67:$ALO67,1)+1)-INDEX('Bins 2025'!$D67:$ALO67,1,MATCH('Curves 2025'!$J$293,'Bins 2025'!$D67:$ALO67,1))))/1000)))</f>
        <v/>
      </c>
      <c r="H67" s="18">
        <f>E67</f>
        <v/>
      </c>
      <c r="I67" s="18">
        <f>F67-E67</f>
        <v/>
      </c>
      <c r="J67" s="18">
        <f>G67-F67</f>
        <v/>
      </c>
      <c r="K67" s="18">
        <f>1-G67</f>
        <v/>
      </c>
      <c r="L67" s="18">
        <f>IF(C67="L",H67,IF(C67="LM",I67,IF(C67="UM",J67,IF(C67="H",K67,0))))</f>
        <v/>
      </c>
      <c r="M67" s="18">
        <f>IF(C67="L",0,IF(C67="LM",H67,IF(C67="UM",H67+I67,IF(C67="H",H67+I67+J67,0))))</f>
        <v/>
      </c>
      <c r="N67" s="18">
        <f>IF(C67="L",1-H67,IF(C67="LM",1-H67-I67,IF(C67="UM",K67,0)))</f>
        <v/>
      </c>
      <c r="O67" s="12">
        <f>L67*D67</f>
        <v/>
      </c>
      <c r="P67" s="12">
        <f>M67*D67</f>
        <v/>
      </c>
      <c r="Q67" s="12">
        <f>N67*D67</f>
        <v/>
      </c>
    </row>
    <row r="68">
      <c r="A68">
        <f>Inputs!A68</f>
        <v/>
      </c>
      <c r="B68">
        <f>Inputs!B68</f>
        <v/>
      </c>
      <c r="C68">
        <f>Inputs!K68</f>
        <v/>
      </c>
      <c r="D68" s="12">
        <f>N(Inputs!H68)</f>
        <v/>
      </c>
      <c r="E68" s="17">
        <f>IF('Bins 2025'!$D68="",0,IF('Curves 2025'!$J$291&lt;'Bins 2025'!$D68,0.0005*'Curves 2025'!$J$291/'Bins 2025'!$D68,IF('Curves 2025'!$J$291&gt;='Bins 2025'!$ALO68,1,(MATCH('Curves 2025'!$J$291,'Bins 2025'!$D68:$ALO68,1)-0.5+('Curves 2025'!$J$291-INDEX('Bins 2025'!$D68:$ALO68,1,MATCH('Curves 2025'!$J$291,'Bins 2025'!$D68:$ALO68,1)))/(INDEX('Bins 2025'!$D68:$ALO68,1,MATCH('Curves 2025'!$J$291,'Bins 2025'!$D68:$ALO68,1)+1)-INDEX('Bins 2025'!$D68:$ALO68,1,MATCH('Curves 2025'!$J$291,'Bins 2025'!$D68:$ALO68,1))))/1000)))</f>
        <v/>
      </c>
      <c r="F68" s="17">
        <f>IF('Bins 2025'!$D68="",0,IF('Curves 2025'!$J$292&lt;'Bins 2025'!$D68,0.0005*'Curves 2025'!$J$292/'Bins 2025'!$D68,IF('Curves 2025'!$J$292&gt;='Bins 2025'!$ALO68,1,(MATCH('Curves 2025'!$J$292,'Bins 2025'!$D68:$ALO68,1)-0.5+('Curves 2025'!$J$292-INDEX('Bins 2025'!$D68:$ALO68,1,MATCH('Curves 2025'!$J$292,'Bins 2025'!$D68:$ALO68,1)))/(INDEX('Bins 2025'!$D68:$ALO68,1,MATCH('Curves 2025'!$J$292,'Bins 2025'!$D68:$ALO68,1)+1)-INDEX('Bins 2025'!$D68:$ALO68,1,MATCH('Curves 2025'!$J$292,'Bins 2025'!$D68:$ALO68,1))))/1000)))</f>
        <v/>
      </c>
      <c r="G68" s="17">
        <f>IF('Bins 2025'!$D68="",0,IF('Curves 2025'!$J$293&lt;'Bins 2025'!$D68,0.0005*'Curves 2025'!$J$293/'Bins 2025'!$D68,IF('Curves 2025'!$J$293&gt;='Bins 2025'!$ALO68,1,(MATCH('Curves 2025'!$J$293,'Bins 2025'!$D68:$ALO68,1)-0.5+('Curves 2025'!$J$293-INDEX('Bins 2025'!$D68:$ALO68,1,MATCH('Curves 2025'!$J$293,'Bins 2025'!$D68:$ALO68,1)))/(INDEX('Bins 2025'!$D68:$ALO68,1,MATCH('Curves 2025'!$J$293,'Bins 2025'!$D68:$ALO68,1)+1)-INDEX('Bins 2025'!$D68:$ALO68,1,MATCH('Curves 2025'!$J$293,'Bins 2025'!$D68:$ALO68,1))))/1000)))</f>
        <v/>
      </c>
      <c r="H68" s="18">
        <f>E68</f>
        <v/>
      </c>
      <c r="I68" s="18">
        <f>F68-E68</f>
        <v/>
      </c>
      <c r="J68" s="18">
        <f>G68-F68</f>
        <v/>
      </c>
      <c r="K68" s="18">
        <f>1-G68</f>
        <v/>
      </c>
      <c r="L68" s="18">
        <f>IF(C68="L",H68,IF(C68="LM",I68,IF(C68="UM",J68,IF(C68="H",K68,0))))</f>
        <v/>
      </c>
      <c r="M68" s="18">
        <f>IF(C68="L",0,IF(C68="LM",H68,IF(C68="UM",H68+I68,IF(C68="H",H68+I68+J68,0))))</f>
        <v/>
      </c>
      <c r="N68" s="18">
        <f>IF(C68="L",1-H68,IF(C68="LM",1-H68-I68,IF(C68="UM",K68,0)))</f>
        <v/>
      </c>
      <c r="O68" s="12">
        <f>L68*D68</f>
        <v/>
      </c>
      <c r="P68" s="12">
        <f>M68*D68</f>
        <v/>
      </c>
      <c r="Q68" s="12">
        <f>N68*D68</f>
        <v/>
      </c>
    </row>
    <row r="69">
      <c r="A69">
        <f>Inputs!A69</f>
        <v/>
      </c>
      <c r="B69">
        <f>Inputs!B69</f>
        <v/>
      </c>
      <c r="C69">
        <f>Inputs!K69</f>
        <v/>
      </c>
      <c r="D69" s="12">
        <f>N(Inputs!H69)</f>
        <v/>
      </c>
      <c r="E69" s="17">
        <f>IF('Bins 2025'!$D69="",0,IF('Curves 2025'!$J$291&lt;'Bins 2025'!$D69,0.0005*'Curves 2025'!$J$291/'Bins 2025'!$D69,IF('Curves 2025'!$J$291&gt;='Bins 2025'!$ALO69,1,(MATCH('Curves 2025'!$J$291,'Bins 2025'!$D69:$ALO69,1)-0.5+('Curves 2025'!$J$291-INDEX('Bins 2025'!$D69:$ALO69,1,MATCH('Curves 2025'!$J$291,'Bins 2025'!$D69:$ALO69,1)))/(INDEX('Bins 2025'!$D69:$ALO69,1,MATCH('Curves 2025'!$J$291,'Bins 2025'!$D69:$ALO69,1)+1)-INDEX('Bins 2025'!$D69:$ALO69,1,MATCH('Curves 2025'!$J$291,'Bins 2025'!$D69:$ALO69,1))))/1000)))</f>
        <v/>
      </c>
      <c r="F69" s="17">
        <f>IF('Bins 2025'!$D69="",0,IF('Curves 2025'!$J$292&lt;'Bins 2025'!$D69,0.0005*'Curves 2025'!$J$292/'Bins 2025'!$D69,IF('Curves 2025'!$J$292&gt;='Bins 2025'!$ALO69,1,(MATCH('Curves 2025'!$J$292,'Bins 2025'!$D69:$ALO69,1)-0.5+('Curves 2025'!$J$292-INDEX('Bins 2025'!$D69:$ALO69,1,MATCH('Curves 2025'!$J$292,'Bins 2025'!$D69:$ALO69,1)))/(INDEX('Bins 2025'!$D69:$ALO69,1,MATCH('Curves 2025'!$J$292,'Bins 2025'!$D69:$ALO69,1)+1)-INDEX('Bins 2025'!$D69:$ALO69,1,MATCH('Curves 2025'!$J$292,'Bins 2025'!$D69:$ALO69,1))))/1000)))</f>
        <v/>
      </c>
      <c r="G69" s="17">
        <f>IF('Bins 2025'!$D69="",0,IF('Curves 2025'!$J$293&lt;'Bins 2025'!$D69,0.0005*'Curves 2025'!$J$293/'Bins 2025'!$D69,IF('Curves 2025'!$J$293&gt;='Bins 2025'!$ALO69,1,(MATCH('Curves 2025'!$J$293,'Bins 2025'!$D69:$ALO69,1)-0.5+('Curves 2025'!$J$293-INDEX('Bins 2025'!$D69:$ALO69,1,MATCH('Curves 2025'!$J$293,'Bins 2025'!$D69:$ALO69,1)))/(INDEX('Bins 2025'!$D69:$ALO69,1,MATCH('Curves 2025'!$J$293,'Bins 2025'!$D69:$ALO69,1)+1)-INDEX('Bins 2025'!$D69:$ALO69,1,MATCH('Curves 2025'!$J$293,'Bins 2025'!$D69:$ALO69,1))))/1000)))</f>
        <v/>
      </c>
      <c r="H69" s="18">
        <f>E69</f>
        <v/>
      </c>
      <c r="I69" s="18">
        <f>F69-E69</f>
        <v/>
      </c>
      <c r="J69" s="18">
        <f>G69-F69</f>
        <v/>
      </c>
      <c r="K69" s="18">
        <f>1-G69</f>
        <v/>
      </c>
      <c r="L69" s="18">
        <f>IF(C69="L",H69,IF(C69="LM",I69,IF(C69="UM",J69,IF(C69="H",K69,0))))</f>
        <v/>
      </c>
      <c r="M69" s="18">
        <f>IF(C69="L",0,IF(C69="LM",H69,IF(C69="UM",H69+I69,IF(C69="H",H69+I69+J69,0))))</f>
        <v/>
      </c>
      <c r="N69" s="18">
        <f>IF(C69="L",1-H69,IF(C69="LM",1-H69-I69,IF(C69="UM",K69,0)))</f>
        <v/>
      </c>
      <c r="O69" s="12">
        <f>L69*D69</f>
        <v/>
      </c>
      <c r="P69" s="12">
        <f>M69*D69</f>
        <v/>
      </c>
      <c r="Q69" s="12">
        <f>N69*D69</f>
        <v/>
      </c>
    </row>
    <row r="70">
      <c r="A70">
        <f>Inputs!A70</f>
        <v/>
      </c>
      <c r="B70">
        <f>Inputs!B70</f>
        <v/>
      </c>
      <c r="C70">
        <f>Inputs!K70</f>
        <v/>
      </c>
      <c r="D70" s="12">
        <f>N(Inputs!H70)</f>
        <v/>
      </c>
      <c r="E70" s="17">
        <f>IF('Bins 2025'!$D70="",0,IF('Curves 2025'!$J$291&lt;'Bins 2025'!$D70,0.0005*'Curves 2025'!$J$291/'Bins 2025'!$D70,IF('Curves 2025'!$J$291&gt;='Bins 2025'!$ALO70,1,(MATCH('Curves 2025'!$J$291,'Bins 2025'!$D70:$ALO70,1)-0.5+('Curves 2025'!$J$291-INDEX('Bins 2025'!$D70:$ALO70,1,MATCH('Curves 2025'!$J$291,'Bins 2025'!$D70:$ALO70,1)))/(INDEX('Bins 2025'!$D70:$ALO70,1,MATCH('Curves 2025'!$J$291,'Bins 2025'!$D70:$ALO70,1)+1)-INDEX('Bins 2025'!$D70:$ALO70,1,MATCH('Curves 2025'!$J$291,'Bins 2025'!$D70:$ALO70,1))))/1000)))</f>
        <v/>
      </c>
      <c r="F70" s="17">
        <f>IF('Bins 2025'!$D70="",0,IF('Curves 2025'!$J$292&lt;'Bins 2025'!$D70,0.0005*'Curves 2025'!$J$292/'Bins 2025'!$D70,IF('Curves 2025'!$J$292&gt;='Bins 2025'!$ALO70,1,(MATCH('Curves 2025'!$J$292,'Bins 2025'!$D70:$ALO70,1)-0.5+('Curves 2025'!$J$292-INDEX('Bins 2025'!$D70:$ALO70,1,MATCH('Curves 2025'!$J$292,'Bins 2025'!$D70:$ALO70,1)))/(INDEX('Bins 2025'!$D70:$ALO70,1,MATCH('Curves 2025'!$J$292,'Bins 2025'!$D70:$ALO70,1)+1)-INDEX('Bins 2025'!$D70:$ALO70,1,MATCH('Curves 2025'!$J$292,'Bins 2025'!$D70:$ALO70,1))))/1000)))</f>
        <v/>
      </c>
      <c r="G70" s="17">
        <f>IF('Bins 2025'!$D70="",0,IF('Curves 2025'!$J$293&lt;'Bins 2025'!$D70,0.0005*'Curves 2025'!$J$293/'Bins 2025'!$D70,IF('Curves 2025'!$J$293&gt;='Bins 2025'!$ALO70,1,(MATCH('Curves 2025'!$J$293,'Bins 2025'!$D70:$ALO70,1)-0.5+('Curves 2025'!$J$293-INDEX('Bins 2025'!$D70:$ALO70,1,MATCH('Curves 2025'!$J$293,'Bins 2025'!$D70:$ALO70,1)))/(INDEX('Bins 2025'!$D70:$ALO70,1,MATCH('Curves 2025'!$J$293,'Bins 2025'!$D70:$ALO70,1)+1)-INDEX('Bins 2025'!$D70:$ALO70,1,MATCH('Curves 2025'!$J$293,'Bins 2025'!$D70:$ALO70,1))))/1000)))</f>
        <v/>
      </c>
      <c r="H70" s="18">
        <f>E70</f>
        <v/>
      </c>
      <c r="I70" s="18">
        <f>F70-E70</f>
        <v/>
      </c>
      <c r="J70" s="18">
        <f>G70-F70</f>
        <v/>
      </c>
      <c r="K70" s="18">
        <f>1-G70</f>
        <v/>
      </c>
      <c r="L70" s="18">
        <f>IF(C70="L",H70,IF(C70="LM",I70,IF(C70="UM",J70,IF(C70="H",K70,0))))</f>
        <v/>
      </c>
      <c r="M70" s="18">
        <f>IF(C70="L",0,IF(C70="LM",H70,IF(C70="UM",H70+I70,IF(C70="H",H70+I70+J70,0))))</f>
        <v/>
      </c>
      <c r="N70" s="18">
        <f>IF(C70="L",1-H70,IF(C70="LM",1-H70-I70,IF(C70="UM",K70,0)))</f>
        <v/>
      </c>
      <c r="O70" s="12">
        <f>L70*D70</f>
        <v/>
      </c>
      <c r="P70" s="12">
        <f>M70*D70</f>
        <v/>
      </c>
      <c r="Q70" s="12">
        <f>N70*D70</f>
        <v/>
      </c>
    </row>
    <row r="71">
      <c r="A71">
        <f>Inputs!A71</f>
        <v/>
      </c>
      <c r="B71">
        <f>Inputs!B71</f>
        <v/>
      </c>
      <c r="C71">
        <f>Inputs!K71</f>
        <v/>
      </c>
      <c r="D71" s="12">
        <f>N(Inputs!H71)</f>
        <v/>
      </c>
      <c r="E71" s="17">
        <f>IF('Bins 2025'!$D71="",0,IF('Curves 2025'!$J$291&lt;'Bins 2025'!$D71,0.0005*'Curves 2025'!$J$291/'Bins 2025'!$D71,IF('Curves 2025'!$J$291&gt;='Bins 2025'!$ALO71,1,(MATCH('Curves 2025'!$J$291,'Bins 2025'!$D71:$ALO71,1)-0.5+('Curves 2025'!$J$291-INDEX('Bins 2025'!$D71:$ALO71,1,MATCH('Curves 2025'!$J$291,'Bins 2025'!$D71:$ALO71,1)))/(INDEX('Bins 2025'!$D71:$ALO71,1,MATCH('Curves 2025'!$J$291,'Bins 2025'!$D71:$ALO71,1)+1)-INDEX('Bins 2025'!$D71:$ALO71,1,MATCH('Curves 2025'!$J$291,'Bins 2025'!$D71:$ALO71,1))))/1000)))</f>
        <v/>
      </c>
      <c r="F71" s="17">
        <f>IF('Bins 2025'!$D71="",0,IF('Curves 2025'!$J$292&lt;'Bins 2025'!$D71,0.0005*'Curves 2025'!$J$292/'Bins 2025'!$D71,IF('Curves 2025'!$J$292&gt;='Bins 2025'!$ALO71,1,(MATCH('Curves 2025'!$J$292,'Bins 2025'!$D71:$ALO71,1)-0.5+('Curves 2025'!$J$292-INDEX('Bins 2025'!$D71:$ALO71,1,MATCH('Curves 2025'!$J$292,'Bins 2025'!$D71:$ALO71,1)))/(INDEX('Bins 2025'!$D71:$ALO71,1,MATCH('Curves 2025'!$J$292,'Bins 2025'!$D71:$ALO71,1)+1)-INDEX('Bins 2025'!$D71:$ALO71,1,MATCH('Curves 2025'!$J$292,'Bins 2025'!$D71:$ALO71,1))))/1000)))</f>
        <v/>
      </c>
      <c r="G71" s="17">
        <f>IF('Bins 2025'!$D71="",0,IF('Curves 2025'!$J$293&lt;'Bins 2025'!$D71,0.0005*'Curves 2025'!$J$293/'Bins 2025'!$D71,IF('Curves 2025'!$J$293&gt;='Bins 2025'!$ALO71,1,(MATCH('Curves 2025'!$J$293,'Bins 2025'!$D71:$ALO71,1)-0.5+('Curves 2025'!$J$293-INDEX('Bins 2025'!$D71:$ALO71,1,MATCH('Curves 2025'!$J$293,'Bins 2025'!$D71:$ALO71,1)))/(INDEX('Bins 2025'!$D71:$ALO71,1,MATCH('Curves 2025'!$J$293,'Bins 2025'!$D71:$ALO71,1)+1)-INDEX('Bins 2025'!$D71:$ALO71,1,MATCH('Curves 2025'!$J$293,'Bins 2025'!$D71:$ALO71,1))))/1000)))</f>
        <v/>
      </c>
      <c r="H71" s="18">
        <f>E71</f>
        <v/>
      </c>
      <c r="I71" s="18">
        <f>F71-E71</f>
        <v/>
      </c>
      <c r="J71" s="18">
        <f>G71-F71</f>
        <v/>
      </c>
      <c r="K71" s="18">
        <f>1-G71</f>
        <v/>
      </c>
      <c r="L71" s="18">
        <f>IF(C71="L",H71,IF(C71="LM",I71,IF(C71="UM",J71,IF(C71="H",K71,0))))</f>
        <v/>
      </c>
      <c r="M71" s="18">
        <f>IF(C71="L",0,IF(C71="LM",H71,IF(C71="UM",H71+I71,IF(C71="H",H71+I71+J71,0))))</f>
        <v/>
      </c>
      <c r="N71" s="18">
        <f>IF(C71="L",1-H71,IF(C71="LM",1-H71-I71,IF(C71="UM",K71,0)))</f>
        <v/>
      </c>
      <c r="O71" s="12">
        <f>L71*D71</f>
        <v/>
      </c>
      <c r="P71" s="12">
        <f>M71*D71</f>
        <v/>
      </c>
      <c r="Q71" s="12">
        <f>N71*D71</f>
        <v/>
      </c>
    </row>
    <row r="72">
      <c r="A72">
        <f>Inputs!A72</f>
        <v/>
      </c>
      <c r="B72">
        <f>Inputs!B72</f>
        <v/>
      </c>
      <c r="C72">
        <f>Inputs!K72</f>
        <v/>
      </c>
      <c r="D72" s="12">
        <f>N(Inputs!H72)</f>
        <v/>
      </c>
      <c r="E72" s="17">
        <f>IF('Bins 2025'!$D72="",0,IF('Curves 2025'!$J$291&lt;'Bins 2025'!$D72,0.0005*'Curves 2025'!$J$291/'Bins 2025'!$D72,IF('Curves 2025'!$J$291&gt;='Bins 2025'!$ALO72,1,(MATCH('Curves 2025'!$J$291,'Bins 2025'!$D72:$ALO72,1)-0.5+('Curves 2025'!$J$291-INDEX('Bins 2025'!$D72:$ALO72,1,MATCH('Curves 2025'!$J$291,'Bins 2025'!$D72:$ALO72,1)))/(INDEX('Bins 2025'!$D72:$ALO72,1,MATCH('Curves 2025'!$J$291,'Bins 2025'!$D72:$ALO72,1)+1)-INDEX('Bins 2025'!$D72:$ALO72,1,MATCH('Curves 2025'!$J$291,'Bins 2025'!$D72:$ALO72,1))))/1000)))</f>
        <v/>
      </c>
      <c r="F72" s="17">
        <f>IF('Bins 2025'!$D72="",0,IF('Curves 2025'!$J$292&lt;'Bins 2025'!$D72,0.0005*'Curves 2025'!$J$292/'Bins 2025'!$D72,IF('Curves 2025'!$J$292&gt;='Bins 2025'!$ALO72,1,(MATCH('Curves 2025'!$J$292,'Bins 2025'!$D72:$ALO72,1)-0.5+('Curves 2025'!$J$292-INDEX('Bins 2025'!$D72:$ALO72,1,MATCH('Curves 2025'!$J$292,'Bins 2025'!$D72:$ALO72,1)))/(INDEX('Bins 2025'!$D72:$ALO72,1,MATCH('Curves 2025'!$J$292,'Bins 2025'!$D72:$ALO72,1)+1)-INDEX('Bins 2025'!$D72:$ALO72,1,MATCH('Curves 2025'!$J$292,'Bins 2025'!$D72:$ALO72,1))))/1000)))</f>
        <v/>
      </c>
      <c r="G72" s="17">
        <f>IF('Bins 2025'!$D72="",0,IF('Curves 2025'!$J$293&lt;'Bins 2025'!$D72,0.0005*'Curves 2025'!$J$293/'Bins 2025'!$D72,IF('Curves 2025'!$J$293&gt;='Bins 2025'!$ALO72,1,(MATCH('Curves 2025'!$J$293,'Bins 2025'!$D72:$ALO72,1)-0.5+('Curves 2025'!$J$293-INDEX('Bins 2025'!$D72:$ALO72,1,MATCH('Curves 2025'!$J$293,'Bins 2025'!$D72:$ALO72,1)))/(INDEX('Bins 2025'!$D72:$ALO72,1,MATCH('Curves 2025'!$J$293,'Bins 2025'!$D72:$ALO72,1)+1)-INDEX('Bins 2025'!$D72:$ALO72,1,MATCH('Curves 2025'!$J$293,'Bins 2025'!$D72:$ALO72,1))))/1000)))</f>
        <v/>
      </c>
      <c r="H72" s="18">
        <f>E72</f>
        <v/>
      </c>
      <c r="I72" s="18">
        <f>F72-E72</f>
        <v/>
      </c>
      <c r="J72" s="18">
        <f>G72-F72</f>
        <v/>
      </c>
      <c r="K72" s="18">
        <f>1-G72</f>
        <v/>
      </c>
      <c r="L72" s="18">
        <f>IF(C72="L",H72,IF(C72="LM",I72,IF(C72="UM",J72,IF(C72="H",K72,0))))</f>
        <v/>
      </c>
      <c r="M72" s="18">
        <f>IF(C72="L",0,IF(C72="LM",H72,IF(C72="UM",H72+I72,IF(C72="H",H72+I72+J72,0))))</f>
        <v/>
      </c>
      <c r="N72" s="18">
        <f>IF(C72="L",1-H72,IF(C72="LM",1-H72-I72,IF(C72="UM",K72,0)))</f>
        <v/>
      </c>
      <c r="O72" s="12">
        <f>L72*D72</f>
        <v/>
      </c>
      <c r="P72" s="12">
        <f>M72*D72</f>
        <v/>
      </c>
      <c r="Q72" s="12">
        <f>N72*D72</f>
        <v/>
      </c>
    </row>
    <row r="73">
      <c r="A73">
        <f>Inputs!A73</f>
        <v/>
      </c>
      <c r="B73">
        <f>Inputs!B73</f>
        <v/>
      </c>
      <c r="C73">
        <f>Inputs!K73</f>
        <v/>
      </c>
      <c r="D73" s="12">
        <f>N(Inputs!H73)</f>
        <v/>
      </c>
      <c r="E73" s="17">
        <f>IF('Bins 2025'!$D73="",0,IF('Curves 2025'!$J$291&lt;'Bins 2025'!$D73,0.0005*'Curves 2025'!$J$291/'Bins 2025'!$D73,IF('Curves 2025'!$J$291&gt;='Bins 2025'!$ALO73,1,(MATCH('Curves 2025'!$J$291,'Bins 2025'!$D73:$ALO73,1)-0.5+('Curves 2025'!$J$291-INDEX('Bins 2025'!$D73:$ALO73,1,MATCH('Curves 2025'!$J$291,'Bins 2025'!$D73:$ALO73,1)))/(INDEX('Bins 2025'!$D73:$ALO73,1,MATCH('Curves 2025'!$J$291,'Bins 2025'!$D73:$ALO73,1)+1)-INDEX('Bins 2025'!$D73:$ALO73,1,MATCH('Curves 2025'!$J$291,'Bins 2025'!$D73:$ALO73,1))))/1000)))</f>
        <v/>
      </c>
      <c r="F73" s="17">
        <f>IF('Bins 2025'!$D73="",0,IF('Curves 2025'!$J$292&lt;'Bins 2025'!$D73,0.0005*'Curves 2025'!$J$292/'Bins 2025'!$D73,IF('Curves 2025'!$J$292&gt;='Bins 2025'!$ALO73,1,(MATCH('Curves 2025'!$J$292,'Bins 2025'!$D73:$ALO73,1)-0.5+('Curves 2025'!$J$292-INDEX('Bins 2025'!$D73:$ALO73,1,MATCH('Curves 2025'!$J$292,'Bins 2025'!$D73:$ALO73,1)))/(INDEX('Bins 2025'!$D73:$ALO73,1,MATCH('Curves 2025'!$J$292,'Bins 2025'!$D73:$ALO73,1)+1)-INDEX('Bins 2025'!$D73:$ALO73,1,MATCH('Curves 2025'!$J$292,'Bins 2025'!$D73:$ALO73,1))))/1000)))</f>
        <v/>
      </c>
      <c r="G73" s="17">
        <f>IF('Bins 2025'!$D73="",0,IF('Curves 2025'!$J$293&lt;'Bins 2025'!$D73,0.0005*'Curves 2025'!$J$293/'Bins 2025'!$D73,IF('Curves 2025'!$J$293&gt;='Bins 2025'!$ALO73,1,(MATCH('Curves 2025'!$J$293,'Bins 2025'!$D73:$ALO73,1)-0.5+('Curves 2025'!$J$293-INDEX('Bins 2025'!$D73:$ALO73,1,MATCH('Curves 2025'!$J$293,'Bins 2025'!$D73:$ALO73,1)))/(INDEX('Bins 2025'!$D73:$ALO73,1,MATCH('Curves 2025'!$J$293,'Bins 2025'!$D73:$ALO73,1)+1)-INDEX('Bins 2025'!$D73:$ALO73,1,MATCH('Curves 2025'!$J$293,'Bins 2025'!$D73:$ALO73,1))))/1000)))</f>
        <v/>
      </c>
      <c r="H73" s="18">
        <f>E73</f>
        <v/>
      </c>
      <c r="I73" s="18">
        <f>F73-E73</f>
        <v/>
      </c>
      <c r="J73" s="18">
        <f>G73-F73</f>
        <v/>
      </c>
      <c r="K73" s="18">
        <f>1-G73</f>
        <v/>
      </c>
      <c r="L73" s="18">
        <f>IF(C73="L",H73,IF(C73="LM",I73,IF(C73="UM",J73,IF(C73="H",K73,0))))</f>
        <v/>
      </c>
      <c r="M73" s="18">
        <f>IF(C73="L",0,IF(C73="LM",H73,IF(C73="UM",H73+I73,IF(C73="H",H73+I73+J73,0))))</f>
        <v/>
      </c>
      <c r="N73" s="18">
        <f>IF(C73="L",1-H73,IF(C73="LM",1-H73-I73,IF(C73="UM",K73,0)))</f>
        <v/>
      </c>
      <c r="O73" s="12">
        <f>L73*D73</f>
        <v/>
      </c>
      <c r="P73" s="12">
        <f>M73*D73</f>
        <v/>
      </c>
      <c r="Q73" s="12">
        <f>N73*D73</f>
        <v/>
      </c>
    </row>
    <row r="74">
      <c r="A74">
        <f>Inputs!A74</f>
        <v/>
      </c>
      <c r="B74">
        <f>Inputs!B74</f>
        <v/>
      </c>
      <c r="C74">
        <f>Inputs!K74</f>
        <v/>
      </c>
      <c r="D74" s="12">
        <f>N(Inputs!H74)</f>
        <v/>
      </c>
      <c r="E74" s="17">
        <f>IF('Bins 2025'!$D74="",0,IF('Curves 2025'!$J$291&lt;'Bins 2025'!$D74,0.0005*'Curves 2025'!$J$291/'Bins 2025'!$D74,IF('Curves 2025'!$J$291&gt;='Bins 2025'!$ALO74,1,(MATCH('Curves 2025'!$J$291,'Bins 2025'!$D74:$ALO74,1)-0.5+('Curves 2025'!$J$291-INDEX('Bins 2025'!$D74:$ALO74,1,MATCH('Curves 2025'!$J$291,'Bins 2025'!$D74:$ALO74,1)))/(INDEX('Bins 2025'!$D74:$ALO74,1,MATCH('Curves 2025'!$J$291,'Bins 2025'!$D74:$ALO74,1)+1)-INDEX('Bins 2025'!$D74:$ALO74,1,MATCH('Curves 2025'!$J$291,'Bins 2025'!$D74:$ALO74,1))))/1000)))</f>
        <v/>
      </c>
      <c r="F74" s="17">
        <f>IF('Bins 2025'!$D74="",0,IF('Curves 2025'!$J$292&lt;'Bins 2025'!$D74,0.0005*'Curves 2025'!$J$292/'Bins 2025'!$D74,IF('Curves 2025'!$J$292&gt;='Bins 2025'!$ALO74,1,(MATCH('Curves 2025'!$J$292,'Bins 2025'!$D74:$ALO74,1)-0.5+('Curves 2025'!$J$292-INDEX('Bins 2025'!$D74:$ALO74,1,MATCH('Curves 2025'!$J$292,'Bins 2025'!$D74:$ALO74,1)))/(INDEX('Bins 2025'!$D74:$ALO74,1,MATCH('Curves 2025'!$J$292,'Bins 2025'!$D74:$ALO74,1)+1)-INDEX('Bins 2025'!$D74:$ALO74,1,MATCH('Curves 2025'!$J$292,'Bins 2025'!$D74:$ALO74,1))))/1000)))</f>
        <v/>
      </c>
      <c r="G74" s="17">
        <f>IF('Bins 2025'!$D74="",0,IF('Curves 2025'!$J$293&lt;'Bins 2025'!$D74,0.0005*'Curves 2025'!$J$293/'Bins 2025'!$D74,IF('Curves 2025'!$J$293&gt;='Bins 2025'!$ALO74,1,(MATCH('Curves 2025'!$J$293,'Bins 2025'!$D74:$ALO74,1)-0.5+('Curves 2025'!$J$293-INDEX('Bins 2025'!$D74:$ALO74,1,MATCH('Curves 2025'!$J$293,'Bins 2025'!$D74:$ALO74,1)))/(INDEX('Bins 2025'!$D74:$ALO74,1,MATCH('Curves 2025'!$J$293,'Bins 2025'!$D74:$ALO74,1)+1)-INDEX('Bins 2025'!$D74:$ALO74,1,MATCH('Curves 2025'!$J$293,'Bins 2025'!$D74:$ALO74,1))))/1000)))</f>
        <v/>
      </c>
      <c r="H74" s="18">
        <f>E74</f>
        <v/>
      </c>
      <c r="I74" s="18">
        <f>F74-E74</f>
        <v/>
      </c>
      <c r="J74" s="18">
        <f>G74-F74</f>
        <v/>
      </c>
      <c r="K74" s="18">
        <f>1-G74</f>
        <v/>
      </c>
      <c r="L74" s="18">
        <f>IF(C74="L",H74,IF(C74="LM",I74,IF(C74="UM",J74,IF(C74="H",K74,0))))</f>
        <v/>
      </c>
      <c r="M74" s="18">
        <f>IF(C74="L",0,IF(C74="LM",H74,IF(C74="UM",H74+I74,IF(C74="H",H74+I74+J74,0))))</f>
        <v/>
      </c>
      <c r="N74" s="18">
        <f>IF(C74="L",1-H74,IF(C74="LM",1-H74-I74,IF(C74="UM",K74,0)))</f>
        <v/>
      </c>
      <c r="O74" s="12">
        <f>L74*D74</f>
        <v/>
      </c>
      <c r="P74" s="12">
        <f>M74*D74</f>
        <v/>
      </c>
      <c r="Q74" s="12">
        <f>N74*D74</f>
        <v/>
      </c>
    </row>
    <row r="75">
      <c r="A75">
        <f>Inputs!A75</f>
        <v/>
      </c>
      <c r="B75">
        <f>Inputs!B75</f>
        <v/>
      </c>
      <c r="C75">
        <f>Inputs!K75</f>
        <v/>
      </c>
      <c r="D75" s="12">
        <f>N(Inputs!H75)</f>
        <v/>
      </c>
      <c r="E75" s="17">
        <f>IF('Bins 2025'!$D75="",0,IF('Curves 2025'!$J$291&lt;'Bins 2025'!$D75,0.0005*'Curves 2025'!$J$291/'Bins 2025'!$D75,IF('Curves 2025'!$J$291&gt;='Bins 2025'!$ALO75,1,(MATCH('Curves 2025'!$J$291,'Bins 2025'!$D75:$ALO75,1)-0.5+('Curves 2025'!$J$291-INDEX('Bins 2025'!$D75:$ALO75,1,MATCH('Curves 2025'!$J$291,'Bins 2025'!$D75:$ALO75,1)))/(INDEX('Bins 2025'!$D75:$ALO75,1,MATCH('Curves 2025'!$J$291,'Bins 2025'!$D75:$ALO75,1)+1)-INDEX('Bins 2025'!$D75:$ALO75,1,MATCH('Curves 2025'!$J$291,'Bins 2025'!$D75:$ALO75,1))))/1000)))</f>
        <v/>
      </c>
      <c r="F75" s="17">
        <f>IF('Bins 2025'!$D75="",0,IF('Curves 2025'!$J$292&lt;'Bins 2025'!$D75,0.0005*'Curves 2025'!$J$292/'Bins 2025'!$D75,IF('Curves 2025'!$J$292&gt;='Bins 2025'!$ALO75,1,(MATCH('Curves 2025'!$J$292,'Bins 2025'!$D75:$ALO75,1)-0.5+('Curves 2025'!$J$292-INDEX('Bins 2025'!$D75:$ALO75,1,MATCH('Curves 2025'!$J$292,'Bins 2025'!$D75:$ALO75,1)))/(INDEX('Bins 2025'!$D75:$ALO75,1,MATCH('Curves 2025'!$J$292,'Bins 2025'!$D75:$ALO75,1)+1)-INDEX('Bins 2025'!$D75:$ALO75,1,MATCH('Curves 2025'!$J$292,'Bins 2025'!$D75:$ALO75,1))))/1000)))</f>
        <v/>
      </c>
      <c r="G75" s="17">
        <f>IF('Bins 2025'!$D75="",0,IF('Curves 2025'!$J$293&lt;'Bins 2025'!$D75,0.0005*'Curves 2025'!$J$293/'Bins 2025'!$D75,IF('Curves 2025'!$J$293&gt;='Bins 2025'!$ALO75,1,(MATCH('Curves 2025'!$J$293,'Bins 2025'!$D75:$ALO75,1)-0.5+('Curves 2025'!$J$293-INDEX('Bins 2025'!$D75:$ALO75,1,MATCH('Curves 2025'!$J$293,'Bins 2025'!$D75:$ALO75,1)))/(INDEX('Bins 2025'!$D75:$ALO75,1,MATCH('Curves 2025'!$J$293,'Bins 2025'!$D75:$ALO75,1)+1)-INDEX('Bins 2025'!$D75:$ALO75,1,MATCH('Curves 2025'!$J$293,'Bins 2025'!$D75:$ALO75,1))))/1000)))</f>
        <v/>
      </c>
      <c r="H75" s="18">
        <f>E75</f>
        <v/>
      </c>
      <c r="I75" s="18">
        <f>F75-E75</f>
        <v/>
      </c>
      <c r="J75" s="18">
        <f>G75-F75</f>
        <v/>
      </c>
      <c r="K75" s="18">
        <f>1-G75</f>
        <v/>
      </c>
      <c r="L75" s="18">
        <f>IF(C75="L",H75,IF(C75="LM",I75,IF(C75="UM",J75,IF(C75="H",K75,0))))</f>
        <v/>
      </c>
      <c r="M75" s="18">
        <f>IF(C75="L",0,IF(C75="LM",H75,IF(C75="UM",H75+I75,IF(C75="H",H75+I75+J75,0))))</f>
        <v/>
      </c>
      <c r="N75" s="18">
        <f>IF(C75="L",1-H75,IF(C75="LM",1-H75-I75,IF(C75="UM",K75,0)))</f>
        <v/>
      </c>
      <c r="O75" s="12">
        <f>L75*D75</f>
        <v/>
      </c>
      <c r="P75" s="12">
        <f>M75*D75</f>
        <v/>
      </c>
      <c r="Q75" s="12">
        <f>N75*D75</f>
        <v/>
      </c>
    </row>
    <row r="76">
      <c r="A76">
        <f>Inputs!A76</f>
        <v/>
      </c>
      <c r="B76">
        <f>Inputs!B76</f>
        <v/>
      </c>
      <c r="C76">
        <f>Inputs!K76</f>
        <v/>
      </c>
      <c r="D76" s="12">
        <f>N(Inputs!H76)</f>
        <v/>
      </c>
      <c r="E76" s="17">
        <f>IF('Bins 2025'!$D76="",0,IF('Curves 2025'!$J$291&lt;'Bins 2025'!$D76,0.0005*'Curves 2025'!$J$291/'Bins 2025'!$D76,IF('Curves 2025'!$J$291&gt;='Bins 2025'!$ALO76,1,(MATCH('Curves 2025'!$J$291,'Bins 2025'!$D76:$ALO76,1)-0.5+('Curves 2025'!$J$291-INDEX('Bins 2025'!$D76:$ALO76,1,MATCH('Curves 2025'!$J$291,'Bins 2025'!$D76:$ALO76,1)))/(INDEX('Bins 2025'!$D76:$ALO76,1,MATCH('Curves 2025'!$J$291,'Bins 2025'!$D76:$ALO76,1)+1)-INDEX('Bins 2025'!$D76:$ALO76,1,MATCH('Curves 2025'!$J$291,'Bins 2025'!$D76:$ALO76,1))))/1000)))</f>
        <v/>
      </c>
      <c r="F76" s="17">
        <f>IF('Bins 2025'!$D76="",0,IF('Curves 2025'!$J$292&lt;'Bins 2025'!$D76,0.0005*'Curves 2025'!$J$292/'Bins 2025'!$D76,IF('Curves 2025'!$J$292&gt;='Bins 2025'!$ALO76,1,(MATCH('Curves 2025'!$J$292,'Bins 2025'!$D76:$ALO76,1)-0.5+('Curves 2025'!$J$292-INDEX('Bins 2025'!$D76:$ALO76,1,MATCH('Curves 2025'!$J$292,'Bins 2025'!$D76:$ALO76,1)))/(INDEX('Bins 2025'!$D76:$ALO76,1,MATCH('Curves 2025'!$J$292,'Bins 2025'!$D76:$ALO76,1)+1)-INDEX('Bins 2025'!$D76:$ALO76,1,MATCH('Curves 2025'!$J$292,'Bins 2025'!$D76:$ALO76,1))))/1000)))</f>
        <v/>
      </c>
      <c r="G76" s="17">
        <f>IF('Bins 2025'!$D76="",0,IF('Curves 2025'!$J$293&lt;'Bins 2025'!$D76,0.0005*'Curves 2025'!$J$293/'Bins 2025'!$D76,IF('Curves 2025'!$J$293&gt;='Bins 2025'!$ALO76,1,(MATCH('Curves 2025'!$J$293,'Bins 2025'!$D76:$ALO76,1)-0.5+('Curves 2025'!$J$293-INDEX('Bins 2025'!$D76:$ALO76,1,MATCH('Curves 2025'!$J$293,'Bins 2025'!$D76:$ALO76,1)))/(INDEX('Bins 2025'!$D76:$ALO76,1,MATCH('Curves 2025'!$J$293,'Bins 2025'!$D76:$ALO76,1)+1)-INDEX('Bins 2025'!$D76:$ALO76,1,MATCH('Curves 2025'!$J$293,'Bins 2025'!$D76:$ALO76,1))))/1000)))</f>
        <v/>
      </c>
      <c r="H76" s="18">
        <f>E76</f>
        <v/>
      </c>
      <c r="I76" s="18">
        <f>F76-E76</f>
        <v/>
      </c>
      <c r="J76" s="18">
        <f>G76-F76</f>
        <v/>
      </c>
      <c r="K76" s="18">
        <f>1-G76</f>
        <v/>
      </c>
      <c r="L76" s="18">
        <f>IF(C76="L",H76,IF(C76="LM",I76,IF(C76="UM",J76,IF(C76="H",K76,0))))</f>
        <v/>
      </c>
      <c r="M76" s="18">
        <f>IF(C76="L",0,IF(C76="LM",H76,IF(C76="UM",H76+I76,IF(C76="H",H76+I76+J76,0))))</f>
        <v/>
      </c>
      <c r="N76" s="18">
        <f>IF(C76="L",1-H76,IF(C76="LM",1-H76-I76,IF(C76="UM",K76,0)))</f>
        <v/>
      </c>
      <c r="O76" s="12">
        <f>L76*D76</f>
        <v/>
      </c>
      <c r="P76" s="12">
        <f>M76*D76</f>
        <v/>
      </c>
      <c r="Q76" s="12">
        <f>N76*D76</f>
        <v/>
      </c>
    </row>
    <row r="77">
      <c r="A77">
        <f>Inputs!A77</f>
        <v/>
      </c>
      <c r="B77">
        <f>Inputs!B77</f>
        <v/>
      </c>
      <c r="C77">
        <f>Inputs!K77</f>
        <v/>
      </c>
      <c r="D77" s="12">
        <f>N(Inputs!H77)</f>
        <v/>
      </c>
      <c r="E77" s="17">
        <f>IF('Bins 2025'!$D77="",0,IF('Curves 2025'!$J$291&lt;'Bins 2025'!$D77,0.0005*'Curves 2025'!$J$291/'Bins 2025'!$D77,IF('Curves 2025'!$J$291&gt;='Bins 2025'!$ALO77,1,(MATCH('Curves 2025'!$J$291,'Bins 2025'!$D77:$ALO77,1)-0.5+('Curves 2025'!$J$291-INDEX('Bins 2025'!$D77:$ALO77,1,MATCH('Curves 2025'!$J$291,'Bins 2025'!$D77:$ALO77,1)))/(INDEX('Bins 2025'!$D77:$ALO77,1,MATCH('Curves 2025'!$J$291,'Bins 2025'!$D77:$ALO77,1)+1)-INDEX('Bins 2025'!$D77:$ALO77,1,MATCH('Curves 2025'!$J$291,'Bins 2025'!$D77:$ALO77,1))))/1000)))</f>
        <v/>
      </c>
      <c r="F77" s="17">
        <f>IF('Bins 2025'!$D77="",0,IF('Curves 2025'!$J$292&lt;'Bins 2025'!$D77,0.0005*'Curves 2025'!$J$292/'Bins 2025'!$D77,IF('Curves 2025'!$J$292&gt;='Bins 2025'!$ALO77,1,(MATCH('Curves 2025'!$J$292,'Bins 2025'!$D77:$ALO77,1)-0.5+('Curves 2025'!$J$292-INDEX('Bins 2025'!$D77:$ALO77,1,MATCH('Curves 2025'!$J$292,'Bins 2025'!$D77:$ALO77,1)))/(INDEX('Bins 2025'!$D77:$ALO77,1,MATCH('Curves 2025'!$J$292,'Bins 2025'!$D77:$ALO77,1)+1)-INDEX('Bins 2025'!$D77:$ALO77,1,MATCH('Curves 2025'!$J$292,'Bins 2025'!$D77:$ALO77,1))))/1000)))</f>
        <v/>
      </c>
      <c r="G77" s="17">
        <f>IF('Bins 2025'!$D77="",0,IF('Curves 2025'!$J$293&lt;'Bins 2025'!$D77,0.0005*'Curves 2025'!$J$293/'Bins 2025'!$D77,IF('Curves 2025'!$J$293&gt;='Bins 2025'!$ALO77,1,(MATCH('Curves 2025'!$J$293,'Bins 2025'!$D77:$ALO77,1)-0.5+('Curves 2025'!$J$293-INDEX('Bins 2025'!$D77:$ALO77,1,MATCH('Curves 2025'!$J$293,'Bins 2025'!$D77:$ALO77,1)))/(INDEX('Bins 2025'!$D77:$ALO77,1,MATCH('Curves 2025'!$J$293,'Bins 2025'!$D77:$ALO77,1)+1)-INDEX('Bins 2025'!$D77:$ALO77,1,MATCH('Curves 2025'!$J$293,'Bins 2025'!$D77:$ALO77,1))))/1000)))</f>
        <v/>
      </c>
      <c r="H77" s="18">
        <f>E77</f>
        <v/>
      </c>
      <c r="I77" s="18">
        <f>F77-E77</f>
        <v/>
      </c>
      <c r="J77" s="18">
        <f>G77-F77</f>
        <v/>
      </c>
      <c r="K77" s="18">
        <f>1-G77</f>
        <v/>
      </c>
      <c r="L77" s="18">
        <f>IF(C77="L",H77,IF(C77="LM",I77,IF(C77="UM",J77,IF(C77="H",K77,0))))</f>
        <v/>
      </c>
      <c r="M77" s="18">
        <f>IF(C77="L",0,IF(C77="LM",H77,IF(C77="UM",H77+I77,IF(C77="H",H77+I77+J77,0))))</f>
        <v/>
      </c>
      <c r="N77" s="18">
        <f>IF(C77="L",1-H77,IF(C77="LM",1-H77-I77,IF(C77="UM",K77,0)))</f>
        <v/>
      </c>
      <c r="O77" s="12">
        <f>L77*D77</f>
        <v/>
      </c>
      <c r="P77" s="12">
        <f>M77*D77</f>
        <v/>
      </c>
      <c r="Q77" s="12">
        <f>N77*D77</f>
        <v/>
      </c>
    </row>
    <row r="78">
      <c r="A78">
        <f>Inputs!A78</f>
        <v/>
      </c>
      <c r="B78">
        <f>Inputs!B78</f>
        <v/>
      </c>
      <c r="C78">
        <f>Inputs!K78</f>
        <v/>
      </c>
      <c r="D78" s="12">
        <f>N(Inputs!H78)</f>
        <v/>
      </c>
      <c r="E78" s="17">
        <f>IF('Bins 2025'!$D78="",0,IF('Curves 2025'!$J$291&lt;'Bins 2025'!$D78,0.0005*'Curves 2025'!$J$291/'Bins 2025'!$D78,IF('Curves 2025'!$J$291&gt;='Bins 2025'!$ALO78,1,(MATCH('Curves 2025'!$J$291,'Bins 2025'!$D78:$ALO78,1)-0.5+('Curves 2025'!$J$291-INDEX('Bins 2025'!$D78:$ALO78,1,MATCH('Curves 2025'!$J$291,'Bins 2025'!$D78:$ALO78,1)))/(INDEX('Bins 2025'!$D78:$ALO78,1,MATCH('Curves 2025'!$J$291,'Bins 2025'!$D78:$ALO78,1)+1)-INDEX('Bins 2025'!$D78:$ALO78,1,MATCH('Curves 2025'!$J$291,'Bins 2025'!$D78:$ALO78,1))))/1000)))</f>
        <v/>
      </c>
      <c r="F78" s="17">
        <f>IF('Bins 2025'!$D78="",0,IF('Curves 2025'!$J$292&lt;'Bins 2025'!$D78,0.0005*'Curves 2025'!$J$292/'Bins 2025'!$D78,IF('Curves 2025'!$J$292&gt;='Bins 2025'!$ALO78,1,(MATCH('Curves 2025'!$J$292,'Bins 2025'!$D78:$ALO78,1)-0.5+('Curves 2025'!$J$292-INDEX('Bins 2025'!$D78:$ALO78,1,MATCH('Curves 2025'!$J$292,'Bins 2025'!$D78:$ALO78,1)))/(INDEX('Bins 2025'!$D78:$ALO78,1,MATCH('Curves 2025'!$J$292,'Bins 2025'!$D78:$ALO78,1)+1)-INDEX('Bins 2025'!$D78:$ALO78,1,MATCH('Curves 2025'!$J$292,'Bins 2025'!$D78:$ALO78,1))))/1000)))</f>
        <v/>
      </c>
      <c r="G78" s="17">
        <f>IF('Bins 2025'!$D78="",0,IF('Curves 2025'!$J$293&lt;'Bins 2025'!$D78,0.0005*'Curves 2025'!$J$293/'Bins 2025'!$D78,IF('Curves 2025'!$J$293&gt;='Bins 2025'!$ALO78,1,(MATCH('Curves 2025'!$J$293,'Bins 2025'!$D78:$ALO78,1)-0.5+('Curves 2025'!$J$293-INDEX('Bins 2025'!$D78:$ALO78,1,MATCH('Curves 2025'!$J$293,'Bins 2025'!$D78:$ALO78,1)))/(INDEX('Bins 2025'!$D78:$ALO78,1,MATCH('Curves 2025'!$J$293,'Bins 2025'!$D78:$ALO78,1)+1)-INDEX('Bins 2025'!$D78:$ALO78,1,MATCH('Curves 2025'!$J$293,'Bins 2025'!$D78:$ALO78,1))))/1000)))</f>
        <v/>
      </c>
      <c r="H78" s="18">
        <f>E78</f>
        <v/>
      </c>
      <c r="I78" s="18">
        <f>F78-E78</f>
        <v/>
      </c>
      <c r="J78" s="18">
        <f>G78-F78</f>
        <v/>
      </c>
      <c r="K78" s="18">
        <f>1-G78</f>
        <v/>
      </c>
      <c r="L78" s="18">
        <f>IF(C78="L",H78,IF(C78="LM",I78,IF(C78="UM",J78,IF(C78="H",K78,0))))</f>
        <v/>
      </c>
      <c r="M78" s="18">
        <f>IF(C78="L",0,IF(C78="LM",H78,IF(C78="UM",H78+I78,IF(C78="H",H78+I78+J78,0))))</f>
        <v/>
      </c>
      <c r="N78" s="18">
        <f>IF(C78="L",1-H78,IF(C78="LM",1-H78-I78,IF(C78="UM",K78,0)))</f>
        <v/>
      </c>
      <c r="O78" s="12">
        <f>L78*D78</f>
        <v/>
      </c>
      <c r="P78" s="12">
        <f>M78*D78</f>
        <v/>
      </c>
      <c r="Q78" s="12">
        <f>N78*D78</f>
        <v/>
      </c>
    </row>
    <row r="79">
      <c r="A79">
        <f>Inputs!A79</f>
        <v/>
      </c>
      <c r="B79">
        <f>Inputs!B79</f>
        <v/>
      </c>
      <c r="C79">
        <f>Inputs!K79</f>
        <v/>
      </c>
      <c r="D79" s="12">
        <f>N(Inputs!H79)</f>
        <v/>
      </c>
      <c r="E79" s="17">
        <f>IF('Bins 2025'!$D79="",0,IF('Curves 2025'!$J$291&lt;'Bins 2025'!$D79,0.0005*'Curves 2025'!$J$291/'Bins 2025'!$D79,IF('Curves 2025'!$J$291&gt;='Bins 2025'!$ALO79,1,(MATCH('Curves 2025'!$J$291,'Bins 2025'!$D79:$ALO79,1)-0.5+('Curves 2025'!$J$291-INDEX('Bins 2025'!$D79:$ALO79,1,MATCH('Curves 2025'!$J$291,'Bins 2025'!$D79:$ALO79,1)))/(INDEX('Bins 2025'!$D79:$ALO79,1,MATCH('Curves 2025'!$J$291,'Bins 2025'!$D79:$ALO79,1)+1)-INDEX('Bins 2025'!$D79:$ALO79,1,MATCH('Curves 2025'!$J$291,'Bins 2025'!$D79:$ALO79,1))))/1000)))</f>
        <v/>
      </c>
      <c r="F79" s="17">
        <f>IF('Bins 2025'!$D79="",0,IF('Curves 2025'!$J$292&lt;'Bins 2025'!$D79,0.0005*'Curves 2025'!$J$292/'Bins 2025'!$D79,IF('Curves 2025'!$J$292&gt;='Bins 2025'!$ALO79,1,(MATCH('Curves 2025'!$J$292,'Bins 2025'!$D79:$ALO79,1)-0.5+('Curves 2025'!$J$292-INDEX('Bins 2025'!$D79:$ALO79,1,MATCH('Curves 2025'!$J$292,'Bins 2025'!$D79:$ALO79,1)))/(INDEX('Bins 2025'!$D79:$ALO79,1,MATCH('Curves 2025'!$J$292,'Bins 2025'!$D79:$ALO79,1)+1)-INDEX('Bins 2025'!$D79:$ALO79,1,MATCH('Curves 2025'!$J$292,'Bins 2025'!$D79:$ALO79,1))))/1000)))</f>
        <v/>
      </c>
      <c r="G79" s="17">
        <f>IF('Bins 2025'!$D79="",0,IF('Curves 2025'!$J$293&lt;'Bins 2025'!$D79,0.0005*'Curves 2025'!$J$293/'Bins 2025'!$D79,IF('Curves 2025'!$J$293&gt;='Bins 2025'!$ALO79,1,(MATCH('Curves 2025'!$J$293,'Bins 2025'!$D79:$ALO79,1)-0.5+('Curves 2025'!$J$293-INDEX('Bins 2025'!$D79:$ALO79,1,MATCH('Curves 2025'!$J$293,'Bins 2025'!$D79:$ALO79,1)))/(INDEX('Bins 2025'!$D79:$ALO79,1,MATCH('Curves 2025'!$J$293,'Bins 2025'!$D79:$ALO79,1)+1)-INDEX('Bins 2025'!$D79:$ALO79,1,MATCH('Curves 2025'!$J$293,'Bins 2025'!$D79:$ALO79,1))))/1000)))</f>
        <v/>
      </c>
      <c r="H79" s="18">
        <f>E79</f>
        <v/>
      </c>
      <c r="I79" s="18">
        <f>F79-E79</f>
        <v/>
      </c>
      <c r="J79" s="18">
        <f>G79-F79</f>
        <v/>
      </c>
      <c r="K79" s="18">
        <f>1-G79</f>
        <v/>
      </c>
      <c r="L79" s="18">
        <f>IF(C79="L",H79,IF(C79="LM",I79,IF(C79="UM",J79,IF(C79="H",K79,0))))</f>
        <v/>
      </c>
      <c r="M79" s="18">
        <f>IF(C79="L",0,IF(C79="LM",H79,IF(C79="UM",H79+I79,IF(C79="H",H79+I79+J79,0))))</f>
        <v/>
      </c>
      <c r="N79" s="18">
        <f>IF(C79="L",1-H79,IF(C79="LM",1-H79-I79,IF(C79="UM",K79,0)))</f>
        <v/>
      </c>
      <c r="O79" s="12">
        <f>L79*D79</f>
        <v/>
      </c>
      <c r="P79" s="12">
        <f>M79*D79</f>
        <v/>
      </c>
      <c r="Q79" s="12">
        <f>N79*D79</f>
        <v/>
      </c>
    </row>
    <row r="80">
      <c r="A80">
        <f>Inputs!A80</f>
        <v/>
      </c>
      <c r="B80">
        <f>Inputs!B80</f>
        <v/>
      </c>
      <c r="C80">
        <f>Inputs!K80</f>
        <v/>
      </c>
      <c r="D80" s="12">
        <f>N(Inputs!H80)</f>
        <v/>
      </c>
      <c r="E80" s="17">
        <f>IF('Bins 2025'!$D80="",0,IF('Curves 2025'!$J$291&lt;'Bins 2025'!$D80,0.0005*'Curves 2025'!$J$291/'Bins 2025'!$D80,IF('Curves 2025'!$J$291&gt;='Bins 2025'!$ALO80,1,(MATCH('Curves 2025'!$J$291,'Bins 2025'!$D80:$ALO80,1)-0.5+('Curves 2025'!$J$291-INDEX('Bins 2025'!$D80:$ALO80,1,MATCH('Curves 2025'!$J$291,'Bins 2025'!$D80:$ALO80,1)))/(INDEX('Bins 2025'!$D80:$ALO80,1,MATCH('Curves 2025'!$J$291,'Bins 2025'!$D80:$ALO80,1)+1)-INDEX('Bins 2025'!$D80:$ALO80,1,MATCH('Curves 2025'!$J$291,'Bins 2025'!$D80:$ALO80,1))))/1000)))</f>
        <v/>
      </c>
      <c r="F80" s="17">
        <f>IF('Bins 2025'!$D80="",0,IF('Curves 2025'!$J$292&lt;'Bins 2025'!$D80,0.0005*'Curves 2025'!$J$292/'Bins 2025'!$D80,IF('Curves 2025'!$J$292&gt;='Bins 2025'!$ALO80,1,(MATCH('Curves 2025'!$J$292,'Bins 2025'!$D80:$ALO80,1)-0.5+('Curves 2025'!$J$292-INDEX('Bins 2025'!$D80:$ALO80,1,MATCH('Curves 2025'!$J$292,'Bins 2025'!$D80:$ALO80,1)))/(INDEX('Bins 2025'!$D80:$ALO80,1,MATCH('Curves 2025'!$J$292,'Bins 2025'!$D80:$ALO80,1)+1)-INDEX('Bins 2025'!$D80:$ALO80,1,MATCH('Curves 2025'!$J$292,'Bins 2025'!$D80:$ALO80,1))))/1000)))</f>
        <v/>
      </c>
      <c r="G80" s="17">
        <f>IF('Bins 2025'!$D80="",0,IF('Curves 2025'!$J$293&lt;'Bins 2025'!$D80,0.0005*'Curves 2025'!$J$293/'Bins 2025'!$D80,IF('Curves 2025'!$J$293&gt;='Bins 2025'!$ALO80,1,(MATCH('Curves 2025'!$J$293,'Bins 2025'!$D80:$ALO80,1)-0.5+('Curves 2025'!$J$293-INDEX('Bins 2025'!$D80:$ALO80,1,MATCH('Curves 2025'!$J$293,'Bins 2025'!$D80:$ALO80,1)))/(INDEX('Bins 2025'!$D80:$ALO80,1,MATCH('Curves 2025'!$J$293,'Bins 2025'!$D80:$ALO80,1)+1)-INDEX('Bins 2025'!$D80:$ALO80,1,MATCH('Curves 2025'!$J$293,'Bins 2025'!$D80:$ALO80,1))))/1000)))</f>
        <v/>
      </c>
      <c r="H80" s="18">
        <f>E80</f>
        <v/>
      </c>
      <c r="I80" s="18">
        <f>F80-E80</f>
        <v/>
      </c>
      <c r="J80" s="18">
        <f>G80-F80</f>
        <v/>
      </c>
      <c r="K80" s="18">
        <f>1-G80</f>
        <v/>
      </c>
      <c r="L80" s="18">
        <f>IF(C80="L",H80,IF(C80="LM",I80,IF(C80="UM",J80,IF(C80="H",K80,0))))</f>
        <v/>
      </c>
      <c r="M80" s="18">
        <f>IF(C80="L",0,IF(C80="LM",H80,IF(C80="UM",H80+I80,IF(C80="H",H80+I80+J80,0))))</f>
        <v/>
      </c>
      <c r="N80" s="18">
        <f>IF(C80="L",1-H80,IF(C80="LM",1-H80-I80,IF(C80="UM",K80,0)))</f>
        <v/>
      </c>
      <c r="O80" s="12">
        <f>L80*D80</f>
        <v/>
      </c>
      <c r="P80" s="12">
        <f>M80*D80</f>
        <v/>
      </c>
      <c r="Q80" s="12">
        <f>N80*D80</f>
        <v/>
      </c>
    </row>
    <row r="81">
      <c r="A81">
        <f>Inputs!A81</f>
        <v/>
      </c>
      <c r="B81">
        <f>Inputs!B81</f>
        <v/>
      </c>
      <c r="C81">
        <f>Inputs!K81</f>
        <v/>
      </c>
      <c r="D81" s="12">
        <f>N(Inputs!H81)</f>
        <v/>
      </c>
      <c r="E81" s="17">
        <f>IF('Bins 2025'!$D81="",0,IF('Curves 2025'!$J$291&lt;'Bins 2025'!$D81,0.0005*'Curves 2025'!$J$291/'Bins 2025'!$D81,IF('Curves 2025'!$J$291&gt;='Bins 2025'!$ALO81,1,(MATCH('Curves 2025'!$J$291,'Bins 2025'!$D81:$ALO81,1)-0.5+('Curves 2025'!$J$291-INDEX('Bins 2025'!$D81:$ALO81,1,MATCH('Curves 2025'!$J$291,'Bins 2025'!$D81:$ALO81,1)))/(INDEX('Bins 2025'!$D81:$ALO81,1,MATCH('Curves 2025'!$J$291,'Bins 2025'!$D81:$ALO81,1)+1)-INDEX('Bins 2025'!$D81:$ALO81,1,MATCH('Curves 2025'!$J$291,'Bins 2025'!$D81:$ALO81,1))))/1000)))</f>
        <v/>
      </c>
      <c r="F81" s="17">
        <f>IF('Bins 2025'!$D81="",0,IF('Curves 2025'!$J$292&lt;'Bins 2025'!$D81,0.0005*'Curves 2025'!$J$292/'Bins 2025'!$D81,IF('Curves 2025'!$J$292&gt;='Bins 2025'!$ALO81,1,(MATCH('Curves 2025'!$J$292,'Bins 2025'!$D81:$ALO81,1)-0.5+('Curves 2025'!$J$292-INDEX('Bins 2025'!$D81:$ALO81,1,MATCH('Curves 2025'!$J$292,'Bins 2025'!$D81:$ALO81,1)))/(INDEX('Bins 2025'!$D81:$ALO81,1,MATCH('Curves 2025'!$J$292,'Bins 2025'!$D81:$ALO81,1)+1)-INDEX('Bins 2025'!$D81:$ALO81,1,MATCH('Curves 2025'!$J$292,'Bins 2025'!$D81:$ALO81,1))))/1000)))</f>
        <v/>
      </c>
      <c r="G81" s="17">
        <f>IF('Bins 2025'!$D81="",0,IF('Curves 2025'!$J$293&lt;'Bins 2025'!$D81,0.0005*'Curves 2025'!$J$293/'Bins 2025'!$D81,IF('Curves 2025'!$J$293&gt;='Bins 2025'!$ALO81,1,(MATCH('Curves 2025'!$J$293,'Bins 2025'!$D81:$ALO81,1)-0.5+('Curves 2025'!$J$293-INDEX('Bins 2025'!$D81:$ALO81,1,MATCH('Curves 2025'!$J$293,'Bins 2025'!$D81:$ALO81,1)))/(INDEX('Bins 2025'!$D81:$ALO81,1,MATCH('Curves 2025'!$J$293,'Bins 2025'!$D81:$ALO81,1)+1)-INDEX('Bins 2025'!$D81:$ALO81,1,MATCH('Curves 2025'!$J$293,'Bins 2025'!$D81:$ALO81,1))))/1000)))</f>
        <v/>
      </c>
      <c r="H81" s="18">
        <f>E81</f>
        <v/>
      </c>
      <c r="I81" s="18">
        <f>F81-E81</f>
        <v/>
      </c>
      <c r="J81" s="18">
        <f>G81-F81</f>
        <v/>
      </c>
      <c r="K81" s="18">
        <f>1-G81</f>
        <v/>
      </c>
      <c r="L81" s="18">
        <f>IF(C81="L",H81,IF(C81="LM",I81,IF(C81="UM",J81,IF(C81="H",K81,0))))</f>
        <v/>
      </c>
      <c r="M81" s="18">
        <f>IF(C81="L",0,IF(C81="LM",H81,IF(C81="UM",H81+I81,IF(C81="H",H81+I81+J81,0))))</f>
        <v/>
      </c>
      <c r="N81" s="18">
        <f>IF(C81="L",1-H81,IF(C81="LM",1-H81-I81,IF(C81="UM",K81,0)))</f>
        <v/>
      </c>
      <c r="O81" s="12">
        <f>L81*D81</f>
        <v/>
      </c>
      <c r="P81" s="12">
        <f>M81*D81</f>
        <v/>
      </c>
      <c r="Q81" s="12">
        <f>N81*D81</f>
        <v/>
      </c>
    </row>
    <row r="82">
      <c r="A82">
        <f>Inputs!A82</f>
        <v/>
      </c>
      <c r="B82">
        <f>Inputs!B82</f>
        <v/>
      </c>
      <c r="C82">
        <f>Inputs!K82</f>
        <v/>
      </c>
      <c r="D82" s="12">
        <f>N(Inputs!H82)</f>
        <v/>
      </c>
      <c r="E82" s="17">
        <f>IF('Bins 2025'!$D82="",0,IF('Curves 2025'!$J$291&lt;'Bins 2025'!$D82,0.0005*'Curves 2025'!$J$291/'Bins 2025'!$D82,IF('Curves 2025'!$J$291&gt;='Bins 2025'!$ALO82,1,(MATCH('Curves 2025'!$J$291,'Bins 2025'!$D82:$ALO82,1)-0.5+('Curves 2025'!$J$291-INDEX('Bins 2025'!$D82:$ALO82,1,MATCH('Curves 2025'!$J$291,'Bins 2025'!$D82:$ALO82,1)))/(INDEX('Bins 2025'!$D82:$ALO82,1,MATCH('Curves 2025'!$J$291,'Bins 2025'!$D82:$ALO82,1)+1)-INDEX('Bins 2025'!$D82:$ALO82,1,MATCH('Curves 2025'!$J$291,'Bins 2025'!$D82:$ALO82,1))))/1000)))</f>
        <v/>
      </c>
      <c r="F82" s="17">
        <f>IF('Bins 2025'!$D82="",0,IF('Curves 2025'!$J$292&lt;'Bins 2025'!$D82,0.0005*'Curves 2025'!$J$292/'Bins 2025'!$D82,IF('Curves 2025'!$J$292&gt;='Bins 2025'!$ALO82,1,(MATCH('Curves 2025'!$J$292,'Bins 2025'!$D82:$ALO82,1)-0.5+('Curves 2025'!$J$292-INDEX('Bins 2025'!$D82:$ALO82,1,MATCH('Curves 2025'!$J$292,'Bins 2025'!$D82:$ALO82,1)))/(INDEX('Bins 2025'!$D82:$ALO82,1,MATCH('Curves 2025'!$J$292,'Bins 2025'!$D82:$ALO82,1)+1)-INDEX('Bins 2025'!$D82:$ALO82,1,MATCH('Curves 2025'!$J$292,'Bins 2025'!$D82:$ALO82,1))))/1000)))</f>
        <v/>
      </c>
      <c r="G82" s="17">
        <f>IF('Bins 2025'!$D82="",0,IF('Curves 2025'!$J$293&lt;'Bins 2025'!$D82,0.0005*'Curves 2025'!$J$293/'Bins 2025'!$D82,IF('Curves 2025'!$J$293&gt;='Bins 2025'!$ALO82,1,(MATCH('Curves 2025'!$J$293,'Bins 2025'!$D82:$ALO82,1)-0.5+('Curves 2025'!$J$293-INDEX('Bins 2025'!$D82:$ALO82,1,MATCH('Curves 2025'!$J$293,'Bins 2025'!$D82:$ALO82,1)))/(INDEX('Bins 2025'!$D82:$ALO82,1,MATCH('Curves 2025'!$J$293,'Bins 2025'!$D82:$ALO82,1)+1)-INDEX('Bins 2025'!$D82:$ALO82,1,MATCH('Curves 2025'!$J$293,'Bins 2025'!$D82:$ALO82,1))))/1000)))</f>
        <v/>
      </c>
      <c r="H82" s="18">
        <f>E82</f>
        <v/>
      </c>
      <c r="I82" s="18">
        <f>F82-E82</f>
        <v/>
      </c>
      <c r="J82" s="18">
        <f>G82-F82</f>
        <v/>
      </c>
      <c r="K82" s="18">
        <f>1-G82</f>
        <v/>
      </c>
      <c r="L82" s="18">
        <f>IF(C82="L",H82,IF(C82="LM",I82,IF(C82="UM",J82,IF(C82="H",K82,0))))</f>
        <v/>
      </c>
      <c r="M82" s="18">
        <f>IF(C82="L",0,IF(C82="LM",H82,IF(C82="UM",H82+I82,IF(C82="H",H82+I82+J82,0))))</f>
        <v/>
      </c>
      <c r="N82" s="18">
        <f>IF(C82="L",1-H82,IF(C82="LM",1-H82-I82,IF(C82="UM",K82,0)))</f>
        <v/>
      </c>
      <c r="O82" s="12">
        <f>L82*D82</f>
        <v/>
      </c>
      <c r="P82" s="12">
        <f>M82*D82</f>
        <v/>
      </c>
      <c r="Q82" s="12">
        <f>N82*D82</f>
        <v/>
      </c>
    </row>
    <row r="83">
      <c r="A83">
        <f>Inputs!A83</f>
        <v/>
      </c>
      <c r="B83">
        <f>Inputs!B83</f>
        <v/>
      </c>
      <c r="C83">
        <f>Inputs!K83</f>
        <v/>
      </c>
      <c r="D83" s="12">
        <f>N(Inputs!H83)</f>
        <v/>
      </c>
      <c r="E83" s="17">
        <f>IF('Bins 2025'!$D83="",0,IF('Curves 2025'!$J$291&lt;'Bins 2025'!$D83,0.0005*'Curves 2025'!$J$291/'Bins 2025'!$D83,IF('Curves 2025'!$J$291&gt;='Bins 2025'!$ALO83,1,(MATCH('Curves 2025'!$J$291,'Bins 2025'!$D83:$ALO83,1)-0.5+('Curves 2025'!$J$291-INDEX('Bins 2025'!$D83:$ALO83,1,MATCH('Curves 2025'!$J$291,'Bins 2025'!$D83:$ALO83,1)))/(INDEX('Bins 2025'!$D83:$ALO83,1,MATCH('Curves 2025'!$J$291,'Bins 2025'!$D83:$ALO83,1)+1)-INDEX('Bins 2025'!$D83:$ALO83,1,MATCH('Curves 2025'!$J$291,'Bins 2025'!$D83:$ALO83,1))))/1000)))</f>
        <v/>
      </c>
      <c r="F83" s="17">
        <f>IF('Bins 2025'!$D83="",0,IF('Curves 2025'!$J$292&lt;'Bins 2025'!$D83,0.0005*'Curves 2025'!$J$292/'Bins 2025'!$D83,IF('Curves 2025'!$J$292&gt;='Bins 2025'!$ALO83,1,(MATCH('Curves 2025'!$J$292,'Bins 2025'!$D83:$ALO83,1)-0.5+('Curves 2025'!$J$292-INDEX('Bins 2025'!$D83:$ALO83,1,MATCH('Curves 2025'!$J$292,'Bins 2025'!$D83:$ALO83,1)))/(INDEX('Bins 2025'!$D83:$ALO83,1,MATCH('Curves 2025'!$J$292,'Bins 2025'!$D83:$ALO83,1)+1)-INDEX('Bins 2025'!$D83:$ALO83,1,MATCH('Curves 2025'!$J$292,'Bins 2025'!$D83:$ALO83,1))))/1000)))</f>
        <v/>
      </c>
      <c r="G83" s="17">
        <f>IF('Bins 2025'!$D83="",0,IF('Curves 2025'!$J$293&lt;'Bins 2025'!$D83,0.0005*'Curves 2025'!$J$293/'Bins 2025'!$D83,IF('Curves 2025'!$J$293&gt;='Bins 2025'!$ALO83,1,(MATCH('Curves 2025'!$J$293,'Bins 2025'!$D83:$ALO83,1)-0.5+('Curves 2025'!$J$293-INDEX('Bins 2025'!$D83:$ALO83,1,MATCH('Curves 2025'!$J$293,'Bins 2025'!$D83:$ALO83,1)))/(INDEX('Bins 2025'!$D83:$ALO83,1,MATCH('Curves 2025'!$J$293,'Bins 2025'!$D83:$ALO83,1)+1)-INDEX('Bins 2025'!$D83:$ALO83,1,MATCH('Curves 2025'!$J$293,'Bins 2025'!$D83:$ALO83,1))))/1000)))</f>
        <v/>
      </c>
      <c r="H83" s="18">
        <f>E83</f>
        <v/>
      </c>
      <c r="I83" s="18">
        <f>F83-E83</f>
        <v/>
      </c>
      <c r="J83" s="18">
        <f>G83-F83</f>
        <v/>
      </c>
      <c r="K83" s="18">
        <f>1-G83</f>
        <v/>
      </c>
      <c r="L83" s="18">
        <f>IF(C83="L",H83,IF(C83="LM",I83,IF(C83="UM",J83,IF(C83="H",K83,0))))</f>
        <v/>
      </c>
      <c r="M83" s="18">
        <f>IF(C83="L",0,IF(C83="LM",H83,IF(C83="UM",H83+I83,IF(C83="H",H83+I83+J83,0))))</f>
        <v/>
      </c>
      <c r="N83" s="18">
        <f>IF(C83="L",1-H83,IF(C83="LM",1-H83-I83,IF(C83="UM",K83,0)))</f>
        <v/>
      </c>
      <c r="O83" s="12">
        <f>L83*D83</f>
        <v/>
      </c>
      <c r="P83" s="12">
        <f>M83*D83</f>
        <v/>
      </c>
      <c r="Q83" s="12">
        <f>N83*D83</f>
        <v/>
      </c>
    </row>
    <row r="84">
      <c r="A84">
        <f>Inputs!A84</f>
        <v/>
      </c>
      <c r="B84">
        <f>Inputs!B84</f>
        <v/>
      </c>
      <c r="C84">
        <f>Inputs!K84</f>
        <v/>
      </c>
      <c r="D84" s="12">
        <f>N(Inputs!H84)</f>
        <v/>
      </c>
      <c r="E84" s="17">
        <f>IF('Bins 2025'!$D84="",0,IF('Curves 2025'!$J$291&lt;'Bins 2025'!$D84,0.0005*'Curves 2025'!$J$291/'Bins 2025'!$D84,IF('Curves 2025'!$J$291&gt;='Bins 2025'!$ALO84,1,(MATCH('Curves 2025'!$J$291,'Bins 2025'!$D84:$ALO84,1)-0.5+('Curves 2025'!$J$291-INDEX('Bins 2025'!$D84:$ALO84,1,MATCH('Curves 2025'!$J$291,'Bins 2025'!$D84:$ALO84,1)))/(INDEX('Bins 2025'!$D84:$ALO84,1,MATCH('Curves 2025'!$J$291,'Bins 2025'!$D84:$ALO84,1)+1)-INDEX('Bins 2025'!$D84:$ALO84,1,MATCH('Curves 2025'!$J$291,'Bins 2025'!$D84:$ALO84,1))))/1000)))</f>
        <v/>
      </c>
      <c r="F84" s="17">
        <f>IF('Bins 2025'!$D84="",0,IF('Curves 2025'!$J$292&lt;'Bins 2025'!$D84,0.0005*'Curves 2025'!$J$292/'Bins 2025'!$D84,IF('Curves 2025'!$J$292&gt;='Bins 2025'!$ALO84,1,(MATCH('Curves 2025'!$J$292,'Bins 2025'!$D84:$ALO84,1)-0.5+('Curves 2025'!$J$292-INDEX('Bins 2025'!$D84:$ALO84,1,MATCH('Curves 2025'!$J$292,'Bins 2025'!$D84:$ALO84,1)))/(INDEX('Bins 2025'!$D84:$ALO84,1,MATCH('Curves 2025'!$J$292,'Bins 2025'!$D84:$ALO84,1)+1)-INDEX('Bins 2025'!$D84:$ALO84,1,MATCH('Curves 2025'!$J$292,'Bins 2025'!$D84:$ALO84,1))))/1000)))</f>
        <v/>
      </c>
      <c r="G84" s="17">
        <f>IF('Bins 2025'!$D84="",0,IF('Curves 2025'!$J$293&lt;'Bins 2025'!$D84,0.0005*'Curves 2025'!$J$293/'Bins 2025'!$D84,IF('Curves 2025'!$J$293&gt;='Bins 2025'!$ALO84,1,(MATCH('Curves 2025'!$J$293,'Bins 2025'!$D84:$ALO84,1)-0.5+('Curves 2025'!$J$293-INDEX('Bins 2025'!$D84:$ALO84,1,MATCH('Curves 2025'!$J$293,'Bins 2025'!$D84:$ALO84,1)))/(INDEX('Bins 2025'!$D84:$ALO84,1,MATCH('Curves 2025'!$J$293,'Bins 2025'!$D84:$ALO84,1)+1)-INDEX('Bins 2025'!$D84:$ALO84,1,MATCH('Curves 2025'!$J$293,'Bins 2025'!$D84:$ALO84,1))))/1000)))</f>
        <v/>
      </c>
      <c r="H84" s="18">
        <f>E84</f>
        <v/>
      </c>
      <c r="I84" s="18">
        <f>F84-E84</f>
        <v/>
      </c>
      <c r="J84" s="18">
        <f>G84-F84</f>
        <v/>
      </c>
      <c r="K84" s="18">
        <f>1-G84</f>
        <v/>
      </c>
      <c r="L84" s="18">
        <f>IF(C84="L",H84,IF(C84="LM",I84,IF(C84="UM",J84,IF(C84="H",K84,0))))</f>
        <v/>
      </c>
      <c r="M84" s="18">
        <f>IF(C84="L",0,IF(C84="LM",H84,IF(C84="UM",H84+I84,IF(C84="H",H84+I84+J84,0))))</f>
        <v/>
      </c>
      <c r="N84" s="18">
        <f>IF(C84="L",1-H84,IF(C84="LM",1-H84-I84,IF(C84="UM",K84,0)))</f>
        <v/>
      </c>
      <c r="O84" s="12">
        <f>L84*D84</f>
        <v/>
      </c>
      <c r="P84" s="12">
        <f>M84*D84</f>
        <v/>
      </c>
      <c r="Q84" s="12">
        <f>N84*D84</f>
        <v/>
      </c>
    </row>
    <row r="85">
      <c r="A85">
        <f>Inputs!A85</f>
        <v/>
      </c>
      <c r="B85">
        <f>Inputs!B85</f>
        <v/>
      </c>
      <c r="C85">
        <f>Inputs!K85</f>
        <v/>
      </c>
      <c r="D85" s="12">
        <f>N(Inputs!H85)</f>
        <v/>
      </c>
      <c r="E85" s="17">
        <f>IF('Bins 2025'!$D85="",0,IF('Curves 2025'!$J$291&lt;'Bins 2025'!$D85,0.0005*'Curves 2025'!$J$291/'Bins 2025'!$D85,IF('Curves 2025'!$J$291&gt;='Bins 2025'!$ALO85,1,(MATCH('Curves 2025'!$J$291,'Bins 2025'!$D85:$ALO85,1)-0.5+('Curves 2025'!$J$291-INDEX('Bins 2025'!$D85:$ALO85,1,MATCH('Curves 2025'!$J$291,'Bins 2025'!$D85:$ALO85,1)))/(INDEX('Bins 2025'!$D85:$ALO85,1,MATCH('Curves 2025'!$J$291,'Bins 2025'!$D85:$ALO85,1)+1)-INDEX('Bins 2025'!$D85:$ALO85,1,MATCH('Curves 2025'!$J$291,'Bins 2025'!$D85:$ALO85,1))))/1000)))</f>
        <v/>
      </c>
      <c r="F85" s="17">
        <f>IF('Bins 2025'!$D85="",0,IF('Curves 2025'!$J$292&lt;'Bins 2025'!$D85,0.0005*'Curves 2025'!$J$292/'Bins 2025'!$D85,IF('Curves 2025'!$J$292&gt;='Bins 2025'!$ALO85,1,(MATCH('Curves 2025'!$J$292,'Bins 2025'!$D85:$ALO85,1)-0.5+('Curves 2025'!$J$292-INDEX('Bins 2025'!$D85:$ALO85,1,MATCH('Curves 2025'!$J$292,'Bins 2025'!$D85:$ALO85,1)))/(INDEX('Bins 2025'!$D85:$ALO85,1,MATCH('Curves 2025'!$J$292,'Bins 2025'!$D85:$ALO85,1)+1)-INDEX('Bins 2025'!$D85:$ALO85,1,MATCH('Curves 2025'!$J$292,'Bins 2025'!$D85:$ALO85,1))))/1000)))</f>
        <v/>
      </c>
      <c r="G85" s="17">
        <f>IF('Bins 2025'!$D85="",0,IF('Curves 2025'!$J$293&lt;'Bins 2025'!$D85,0.0005*'Curves 2025'!$J$293/'Bins 2025'!$D85,IF('Curves 2025'!$J$293&gt;='Bins 2025'!$ALO85,1,(MATCH('Curves 2025'!$J$293,'Bins 2025'!$D85:$ALO85,1)-0.5+('Curves 2025'!$J$293-INDEX('Bins 2025'!$D85:$ALO85,1,MATCH('Curves 2025'!$J$293,'Bins 2025'!$D85:$ALO85,1)))/(INDEX('Bins 2025'!$D85:$ALO85,1,MATCH('Curves 2025'!$J$293,'Bins 2025'!$D85:$ALO85,1)+1)-INDEX('Bins 2025'!$D85:$ALO85,1,MATCH('Curves 2025'!$J$293,'Bins 2025'!$D85:$ALO85,1))))/1000)))</f>
        <v/>
      </c>
      <c r="H85" s="18">
        <f>E85</f>
        <v/>
      </c>
      <c r="I85" s="18">
        <f>F85-E85</f>
        <v/>
      </c>
      <c r="J85" s="18">
        <f>G85-F85</f>
        <v/>
      </c>
      <c r="K85" s="18">
        <f>1-G85</f>
        <v/>
      </c>
      <c r="L85" s="18">
        <f>IF(C85="L",H85,IF(C85="LM",I85,IF(C85="UM",J85,IF(C85="H",K85,0))))</f>
        <v/>
      </c>
      <c r="M85" s="18">
        <f>IF(C85="L",0,IF(C85="LM",H85,IF(C85="UM",H85+I85,IF(C85="H",H85+I85+J85,0))))</f>
        <v/>
      </c>
      <c r="N85" s="18">
        <f>IF(C85="L",1-H85,IF(C85="LM",1-H85-I85,IF(C85="UM",K85,0)))</f>
        <v/>
      </c>
      <c r="O85" s="12">
        <f>L85*D85</f>
        <v/>
      </c>
      <c r="P85" s="12">
        <f>M85*D85</f>
        <v/>
      </c>
      <c r="Q85" s="12">
        <f>N85*D85</f>
        <v/>
      </c>
    </row>
    <row r="86">
      <c r="A86">
        <f>Inputs!A86</f>
        <v/>
      </c>
      <c r="B86">
        <f>Inputs!B86</f>
        <v/>
      </c>
      <c r="C86">
        <f>Inputs!K86</f>
        <v/>
      </c>
      <c r="D86" s="12">
        <f>N(Inputs!H86)</f>
        <v/>
      </c>
      <c r="E86" s="17">
        <f>IF('Bins 2025'!$D86="",0,IF('Curves 2025'!$J$291&lt;'Bins 2025'!$D86,0.0005*'Curves 2025'!$J$291/'Bins 2025'!$D86,IF('Curves 2025'!$J$291&gt;='Bins 2025'!$ALO86,1,(MATCH('Curves 2025'!$J$291,'Bins 2025'!$D86:$ALO86,1)-0.5+('Curves 2025'!$J$291-INDEX('Bins 2025'!$D86:$ALO86,1,MATCH('Curves 2025'!$J$291,'Bins 2025'!$D86:$ALO86,1)))/(INDEX('Bins 2025'!$D86:$ALO86,1,MATCH('Curves 2025'!$J$291,'Bins 2025'!$D86:$ALO86,1)+1)-INDEX('Bins 2025'!$D86:$ALO86,1,MATCH('Curves 2025'!$J$291,'Bins 2025'!$D86:$ALO86,1))))/1000)))</f>
        <v/>
      </c>
      <c r="F86" s="17">
        <f>IF('Bins 2025'!$D86="",0,IF('Curves 2025'!$J$292&lt;'Bins 2025'!$D86,0.0005*'Curves 2025'!$J$292/'Bins 2025'!$D86,IF('Curves 2025'!$J$292&gt;='Bins 2025'!$ALO86,1,(MATCH('Curves 2025'!$J$292,'Bins 2025'!$D86:$ALO86,1)-0.5+('Curves 2025'!$J$292-INDEX('Bins 2025'!$D86:$ALO86,1,MATCH('Curves 2025'!$J$292,'Bins 2025'!$D86:$ALO86,1)))/(INDEX('Bins 2025'!$D86:$ALO86,1,MATCH('Curves 2025'!$J$292,'Bins 2025'!$D86:$ALO86,1)+1)-INDEX('Bins 2025'!$D86:$ALO86,1,MATCH('Curves 2025'!$J$292,'Bins 2025'!$D86:$ALO86,1))))/1000)))</f>
        <v/>
      </c>
      <c r="G86" s="17">
        <f>IF('Bins 2025'!$D86="",0,IF('Curves 2025'!$J$293&lt;'Bins 2025'!$D86,0.0005*'Curves 2025'!$J$293/'Bins 2025'!$D86,IF('Curves 2025'!$J$293&gt;='Bins 2025'!$ALO86,1,(MATCH('Curves 2025'!$J$293,'Bins 2025'!$D86:$ALO86,1)-0.5+('Curves 2025'!$J$293-INDEX('Bins 2025'!$D86:$ALO86,1,MATCH('Curves 2025'!$J$293,'Bins 2025'!$D86:$ALO86,1)))/(INDEX('Bins 2025'!$D86:$ALO86,1,MATCH('Curves 2025'!$J$293,'Bins 2025'!$D86:$ALO86,1)+1)-INDEX('Bins 2025'!$D86:$ALO86,1,MATCH('Curves 2025'!$J$293,'Bins 2025'!$D86:$ALO86,1))))/1000)))</f>
        <v/>
      </c>
      <c r="H86" s="18">
        <f>E86</f>
        <v/>
      </c>
      <c r="I86" s="18">
        <f>F86-E86</f>
        <v/>
      </c>
      <c r="J86" s="18">
        <f>G86-F86</f>
        <v/>
      </c>
      <c r="K86" s="18">
        <f>1-G86</f>
        <v/>
      </c>
      <c r="L86" s="18">
        <f>IF(C86="L",H86,IF(C86="LM",I86,IF(C86="UM",J86,IF(C86="H",K86,0))))</f>
        <v/>
      </c>
      <c r="M86" s="18">
        <f>IF(C86="L",0,IF(C86="LM",H86,IF(C86="UM",H86+I86,IF(C86="H",H86+I86+J86,0))))</f>
        <v/>
      </c>
      <c r="N86" s="18">
        <f>IF(C86="L",1-H86,IF(C86="LM",1-H86-I86,IF(C86="UM",K86,0)))</f>
        <v/>
      </c>
      <c r="O86" s="12">
        <f>L86*D86</f>
        <v/>
      </c>
      <c r="P86" s="12">
        <f>M86*D86</f>
        <v/>
      </c>
      <c r="Q86" s="12">
        <f>N86*D86</f>
        <v/>
      </c>
    </row>
    <row r="87">
      <c r="A87">
        <f>Inputs!A87</f>
        <v/>
      </c>
      <c r="B87">
        <f>Inputs!B87</f>
        <v/>
      </c>
      <c r="C87">
        <f>Inputs!K87</f>
        <v/>
      </c>
      <c r="D87" s="12">
        <f>N(Inputs!H87)</f>
        <v/>
      </c>
      <c r="E87" s="17">
        <f>IF('Bins 2025'!$D87="",0,IF('Curves 2025'!$J$291&lt;'Bins 2025'!$D87,0.0005*'Curves 2025'!$J$291/'Bins 2025'!$D87,IF('Curves 2025'!$J$291&gt;='Bins 2025'!$ALO87,1,(MATCH('Curves 2025'!$J$291,'Bins 2025'!$D87:$ALO87,1)-0.5+('Curves 2025'!$J$291-INDEX('Bins 2025'!$D87:$ALO87,1,MATCH('Curves 2025'!$J$291,'Bins 2025'!$D87:$ALO87,1)))/(INDEX('Bins 2025'!$D87:$ALO87,1,MATCH('Curves 2025'!$J$291,'Bins 2025'!$D87:$ALO87,1)+1)-INDEX('Bins 2025'!$D87:$ALO87,1,MATCH('Curves 2025'!$J$291,'Bins 2025'!$D87:$ALO87,1))))/1000)))</f>
        <v/>
      </c>
      <c r="F87" s="17">
        <f>IF('Bins 2025'!$D87="",0,IF('Curves 2025'!$J$292&lt;'Bins 2025'!$D87,0.0005*'Curves 2025'!$J$292/'Bins 2025'!$D87,IF('Curves 2025'!$J$292&gt;='Bins 2025'!$ALO87,1,(MATCH('Curves 2025'!$J$292,'Bins 2025'!$D87:$ALO87,1)-0.5+('Curves 2025'!$J$292-INDEX('Bins 2025'!$D87:$ALO87,1,MATCH('Curves 2025'!$J$292,'Bins 2025'!$D87:$ALO87,1)))/(INDEX('Bins 2025'!$D87:$ALO87,1,MATCH('Curves 2025'!$J$292,'Bins 2025'!$D87:$ALO87,1)+1)-INDEX('Bins 2025'!$D87:$ALO87,1,MATCH('Curves 2025'!$J$292,'Bins 2025'!$D87:$ALO87,1))))/1000)))</f>
        <v/>
      </c>
      <c r="G87" s="17">
        <f>IF('Bins 2025'!$D87="",0,IF('Curves 2025'!$J$293&lt;'Bins 2025'!$D87,0.0005*'Curves 2025'!$J$293/'Bins 2025'!$D87,IF('Curves 2025'!$J$293&gt;='Bins 2025'!$ALO87,1,(MATCH('Curves 2025'!$J$293,'Bins 2025'!$D87:$ALO87,1)-0.5+('Curves 2025'!$J$293-INDEX('Bins 2025'!$D87:$ALO87,1,MATCH('Curves 2025'!$J$293,'Bins 2025'!$D87:$ALO87,1)))/(INDEX('Bins 2025'!$D87:$ALO87,1,MATCH('Curves 2025'!$J$293,'Bins 2025'!$D87:$ALO87,1)+1)-INDEX('Bins 2025'!$D87:$ALO87,1,MATCH('Curves 2025'!$J$293,'Bins 2025'!$D87:$ALO87,1))))/1000)))</f>
        <v/>
      </c>
      <c r="H87" s="18">
        <f>E87</f>
        <v/>
      </c>
      <c r="I87" s="18">
        <f>F87-E87</f>
        <v/>
      </c>
      <c r="J87" s="18">
        <f>G87-F87</f>
        <v/>
      </c>
      <c r="K87" s="18">
        <f>1-G87</f>
        <v/>
      </c>
      <c r="L87" s="18">
        <f>IF(C87="L",H87,IF(C87="LM",I87,IF(C87="UM",J87,IF(C87="H",K87,0))))</f>
        <v/>
      </c>
      <c r="M87" s="18">
        <f>IF(C87="L",0,IF(C87="LM",H87,IF(C87="UM",H87+I87,IF(C87="H",H87+I87+J87,0))))</f>
        <v/>
      </c>
      <c r="N87" s="18">
        <f>IF(C87="L",1-H87,IF(C87="LM",1-H87-I87,IF(C87="UM",K87,0)))</f>
        <v/>
      </c>
      <c r="O87" s="12">
        <f>L87*D87</f>
        <v/>
      </c>
      <c r="P87" s="12">
        <f>M87*D87</f>
        <v/>
      </c>
      <c r="Q87" s="12">
        <f>N87*D87</f>
        <v/>
      </c>
    </row>
    <row r="88">
      <c r="A88">
        <f>Inputs!A88</f>
        <v/>
      </c>
      <c r="B88">
        <f>Inputs!B88</f>
        <v/>
      </c>
      <c r="C88">
        <f>Inputs!K88</f>
        <v/>
      </c>
      <c r="D88" s="12">
        <f>N(Inputs!H88)</f>
        <v/>
      </c>
      <c r="E88" s="17">
        <f>IF('Bins 2025'!$D88="",0,IF('Curves 2025'!$J$291&lt;'Bins 2025'!$D88,0.0005*'Curves 2025'!$J$291/'Bins 2025'!$D88,IF('Curves 2025'!$J$291&gt;='Bins 2025'!$ALO88,1,(MATCH('Curves 2025'!$J$291,'Bins 2025'!$D88:$ALO88,1)-0.5+('Curves 2025'!$J$291-INDEX('Bins 2025'!$D88:$ALO88,1,MATCH('Curves 2025'!$J$291,'Bins 2025'!$D88:$ALO88,1)))/(INDEX('Bins 2025'!$D88:$ALO88,1,MATCH('Curves 2025'!$J$291,'Bins 2025'!$D88:$ALO88,1)+1)-INDEX('Bins 2025'!$D88:$ALO88,1,MATCH('Curves 2025'!$J$291,'Bins 2025'!$D88:$ALO88,1))))/1000)))</f>
        <v/>
      </c>
      <c r="F88" s="17">
        <f>IF('Bins 2025'!$D88="",0,IF('Curves 2025'!$J$292&lt;'Bins 2025'!$D88,0.0005*'Curves 2025'!$J$292/'Bins 2025'!$D88,IF('Curves 2025'!$J$292&gt;='Bins 2025'!$ALO88,1,(MATCH('Curves 2025'!$J$292,'Bins 2025'!$D88:$ALO88,1)-0.5+('Curves 2025'!$J$292-INDEX('Bins 2025'!$D88:$ALO88,1,MATCH('Curves 2025'!$J$292,'Bins 2025'!$D88:$ALO88,1)))/(INDEX('Bins 2025'!$D88:$ALO88,1,MATCH('Curves 2025'!$J$292,'Bins 2025'!$D88:$ALO88,1)+1)-INDEX('Bins 2025'!$D88:$ALO88,1,MATCH('Curves 2025'!$J$292,'Bins 2025'!$D88:$ALO88,1))))/1000)))</f>
        <v/>
      </c>
      <c r="G88" s="17">
        <f>IF('Bins 2025'!$D88="",0,IF('Curves 2025'!$J$293&lt;'Bins 2025'!$D88,0.0005*'Curves 2025'!$J$293/'Bins 2025'!$D88,IF('Curves 2025'!$J$293&gt;='Bins 2025'!$ALO88,1,(MATCH('Curves 2025'!$J$293,'Bins 2025'!$D88:$ALO88,1)-0.5+('Curves 2025'!$J$293-INDEX('Bins 2025'!$D88:$ALO88,1,MATCH('Curves 2025'!$J$293,'Bins 2025'!$D88:$ALO88,1)))/(INDEX('Bins 2025'!$D88:$ALO88,1,MATCH('Curves 2025'!$J$293,'Bins 2025'!$D88:$ALO88,1)+1)-INDEX('Bins 2025'!$D88:$ALO88,1,MATCH('Curves 2025'!$J$293,'Bins 2025'!$D88:$ALO88,1))))/1000)))</f>
        <v/>
      </c>
      <c r="H88" s="18">
        <f>E88</f>
        <v/>
      </c>
      <c r="I88" s="18">
        <f>F88-E88</f>
        <v/>
      </c>
      <c r="J88" s="18">
        <f>G88-F88</f>
        <v/>
      </c>
      <c r="K88" s="18">
        <f>1-G88</f>
        <v/>
      </c>
      <c r="L88" s="18">
        <f>IF(C88="L",H88,IF(C88="LM",I88,IF(C88="UM",J88,IF(C88="H",K88,0))))</f>
        <v/>
      </c>
      <c r="M88" s="18">
        <f>IF(C88="L",0,IF(C88="LM",H88,IF(C88="UM",H88+I88,IF(C88="H",H88+I88+J88,0))))</f>
        <v/>
      </c>
      <c r="N88" s="18">
        <f>IF(C88="L",1-H88,IF(C88="LM",1-H88-I88,IF(C88="UM",K88,0)))</f>
        <v/>
      </c>
      <c r="O88" s="12">
        <f>L88*D88</f>
        <v/>
      </c>
      <c r="P88" s="12">
        <f>M88*D88</f>
        <v/>
      </c>
      <c r="Q88" s="12">
        <f>N88*D88</f>
        <v/>
      </c>
    </row>
    <row r="89">
      <c r="A89">
        <f>Inputs!A89</f>
        <v/>
      </c>
      <c r="B89">
        <f>Inputs!B89</f>
        <v/>
      </c>
      <c r="C89">
        <f>Inputs!K89</f>
        <v/>
      </c>
      <c r="D89" s="12">
        <f>N(Inputs!H89)</f>
        <v/>
      </c>
      <c r="E89" s="17">
        <f>IF('Bins 2025'!$D89="",0,IF('Curves 2025'!$J$291&lt;'Bins 2025'!$D89,0.0005*'Curves 2025'!$J$291/'Bins 2025'!$D89,IF('Curves 2025'!$J$291&gt;='Bins 2025'!$ALO89,1,(MATCH('Curves 2025'!$J$291,'Bins 2025'!$D89:$ALO89,1)-0.5+('Curves 2025'!$J$291-INDEX('Bins 2025'!$D89:$ALO89,1,MATCH('Curves 2025'!$J$291,'Bins 2025'!$D89:$ALO89,1)))/(INDEX('Bins 2025'!$D89:$ALO89,1,MATCH('Curves 2025'!$J$291,'Bins 2025'!$D89:$ALO89,1)+1)-INDEX('Bins 2025'!$D89:$ALO89,1,MATCH('Curves 2025'!$J$291,'Bins 2025'!$D89:$ALO89,1))))/1000)))</f>
        <v/>
      </c>
      <c r="F89" s="17">
        <f>IF('Bins 2025'!$D89="",0,IF('Curves 2025'!$J$292&lt;'Bins 2025'!$D89,0.0005*'Curves 2025'!$J$292/'Bins 2025'!$D89,IF('Curves 2025'!$J$292&gt;='Bins 2025'!$ALO89,1,(MATCH('Curves 2025'!$J$292,'Bins 2025'!$D89:$ALO89,1)-0.5+('Curves 2025'!$J$292-INDEX('Bins 2025'!$D89:$ALO89,1,MATCH('Curves 2025'!$J$292,'Bins 2025'!$D89:$ALO89,1)))/(INDEX('Bins 2025'!$D89:$ALO89,1,MATCH('Curves 2025'!$J$292,'Bins 2025'!$D89:$ALO89,1)+1)-INDEX('Bins 2025'!$D89:$ALO89,1,MATCH('Curves 2025'!$J$292,'Bins 2025'!$D89:$ALO89,1))))/1000)))</f>
        <v/>
      </c>
      <c r="G89" s="17">
        <f>IF('Bins 2025'!$D89="",0,IF('Curves 2025'!$J$293&lt;'Bins 2025'!$D89,0.0005*'Curves 2025'!$J$293/'Bins 2025'!$D89,IF('Curves 2025'!$J$293&gt;='Bins 2025'!$ALO89,1,(MATCH('Curves 2025'!$J$293,'Bins 2025'!$D89:$ALO89,1)-0.5+('Curves 2025'!$J$293-INDEX('Bins 2025'!$D89:$ALO89,1,MATCH('Curves 2025'!$J$293,'Bins 2025'!$D89:$ALO89,1)))/(INDEX('Bins 2025'!$D89:$ALO89,1,MATCH('Curves 2025'!$J$293,'Bins 2025'!$D89:$ALO89,1)+1)-INDEX('Bins 2025'!$D89:$ALO89,1,MATCH('Curves 2025'!$J$293,'Bins 2025'!$D89:$ALO89,1))))/1000)))</f>
        <v/>
      </c>
      <c r="H89" s="18">
        <f>E89</f>
        <v/>
      </c>
      <c r="I89" s="18">
        <f>F89-E89</f>
        <v/>
      </c>
      <c r="J89" s="18">
        <f>G89-F89</f>
        <v/>
      </c>
      <c r="K89" s="18">
        <f>1-G89</f>
        <v/>
      </c>
      <c r="L89" s="18">
        <f>IF(C89="L",H89,IF(C89="LM",I89,IF(C89="UM",J89,IF(C89="H",K89,0))))</f>
        <v/>
      </c>
      <c r="M89" s="18">
        <f>IF(C89="L",0,IF(C89="LM",H89,IF(C89="UM",H89+I89,IF(C89="H",H89+I89+J89,0))))</f>
        <v/>
      </c>
      <c r="N89" s="18">
        <f>IF(C89="L",1-H89,IF(C89="LM",1-H89-I89,IF(C89="UM",K89,0)))</f>
        <v/>
      </c>
      <c r="O89" s="12">
        <f>L89*D89</f>
        <v/>
      </c>
      <c r="P89" s="12">
        <f>M89*D89</f>
        <v/>
      </c>
      <c r="Q89" s="12">
        <f>N89*D89</f>
        <v/>
      </c>
    </row>
    <row r="90">
      <c r="A90">
        <f>Inputs!A90</f>
        <v/>
      </c>
      <c r="B90">
        <f>Inputs!B90</f>
        <v/>
      </c>
      <c r="C90">
        <f>Inputs!K90</f>
        <v/>
      </c>
      <c r="D90" s="12">
        <f>N(Inputs!H90)</f>
        <v/>
      </c>
      <c r="E90" s="17">
        <f>IF('Bins 2025'!$D90="",0,IF('Curves 2025'!$J$291&lt;'Bins 2025'!$D90,0.0005*'Curves 2025'!$J$291/'Bins 2025'!$D90,IF('Curves 2025'!$J$291&gt;='Bins 2025'!$ALO90,1,(MATCH('Curves 2025'!$J$291,'Bins 2025'!$D90:$ALO90,1)-0.5+('Curves 2025'!$J$291-INDEX('Bins 2025'!$D90:$ALO90,1,MATCH('Curves 2025'!$J$291,'Bins 2025'!$D90:$ALO90,1)))/(INDEX('Bins 2025'!$D90:$ALO90,1,MATCH('Curves 2025'!$J$291,'Bins 2025'!$D90:$ALO90,1)+1)-INDEX('Bins 2025'!$D90:$ALO90,1,MATCH('Curves 2025'!$J$291,'Bins 2025'!$D90:$ALO90,1))))/1000)))</f>
        <v/>
      </c>
      <c r="F90" s="17">
        <f>IF('Bins 2025'!$D90="",0,IF('Curves 2025'!$J$292&lt;'Bins 2025'!$D90,0.0005*'Curves 2025'!$J$292/'Bins 2025'!$D90,IF('Curves 2025'!$J$292&gt;='Bins 2025'!$ALO90,1,(MATCH('Curves 2025'!$J$292,'Bins 2025'!$D90:$ALO90,1)-0.5+('Curves 2025'!$J$292-INDEX('Bins 2025'!$D90:$ALO90,1,MATCH('Curves 2025'!$J$292,'Bins 2025'!$D90:$ALO90,1)))/(INDEX('Bins 2025'!$D90:$ALO90,1,MATCH('Curves 2025'!$J$292,'Bins 2025'!$D90:$ALO90,1)+1)-INDEX('Bins 2025'!$D90:$ALO90,1,MATCH('Curves 2025'!$J$292,'Bins 2025'!$D90:$ALO90,1))))/1000)))</f>
        <v/>
      </c>
      <c r="G90" s="17">
        <f>IF('Bins 2025'!$D90="",0,IF('Curves 2025'!$J$293&lt;'Bins 2025'!$D90,0.0005*'Curves 2025'!$J$293/'Bins 2025'!$D90,IF('Curves 2025'!$J$293&gt;='Bins 2025'!$ALO90,1,(MATCH('Curves 2025'!$J$293,'Bins 2025'!$D90:$ALO90,1)-0.5+('Curves 2025'!$J$293-INDEX('Bins 2025'!$D90:$ALO90,1,MATCH('Curves 2025'!$J$293,'Bins 2025'!$D90:$ALO90,1)))/(INDEX('Bins 2025'!$D90:$ALO90,1,MATCH('Curves 2025'!$J$293,'Bins 2025'!$D90:$ALO90,1)+1)-INDEX('Bins 2025'!$D90:$ALO90,1,MATCH('Curves 2025'!$J$293,'Bins 2025'!$D90:$ALO90,1))))/1000)))</f>
        <v/>
      </c>
      <c r="H90" s="18">
        <f>E90</f>
        <v/>
      </c>
      <c r="I90" s="18">
        <f>F90-E90</f>
        <v/>
      </c>
      <c r="J90" s="18">
        <f>G90-F90</f>
        <v/>
      </c>
      <c r="K90" s="18">
        <f>1-G90</f>
        <v/>
      </c>
      <c r="L90" s="18">
        <f>IF(C90="L",H90,IF(C90="LM",I90,IF(C90="UM",J90,IF(C90="H",K90,0))))</f>
        <v/>
      </c>
      <c r="M90" s="18">
        <f>IF(C90="L",0,IF(C90="LM",H90,IF(C90="UM",H90+I90,IF(C90="H",H90+I90+J90,0))))</f>
        <v/>
      </c>
      <c r="N90" s="18">
        <f>IF(C90="L",1-H90,IF(C90="LM",1-H90-I90,IF(C90="UM",K90,0)))</f>
        <v/>
      </c>
      <c r="O90" s="12">
        <f>L90*D90</f>
        <v/>
      </c>
      <c r="P90" s="12">
        <f>M90*D90</f>
        <v/>
      </c>
      <c r="Q90" s="12">
        <f>N90*D90</f>
        <v/>
      </c>
    </row>
    <row r="91">
      <c r="A91">
        <f>Inputs!A91</f>
        <v/>
      </c>
      <c r="B91">
        <f>Inputs!B91</f>
        <v/>
      </c>
      <c r="C91">
        <f>Inputs!K91</f>
        <v/>
      </c>
      <c r="D91" s="12">
        <f>N(Inputs!H91)</f>
        <v/>
      </c>
      <c r="E91" s="17">
        <f>IF('Bins 2025'!$D91="",0,IF('Curves 2025'!$J$291&lt;'Bins 2025'!$D91,0.0005*'Curves 2025'!$J$291/'Bins 2025'!$D91,IF('Curves 2025'!$J$291&gt;='Bins 2025'!$ALO91,1,(MATCH('Curves 2025'!$J$291,'Bins 2025'!$D91:$ALO91,1)-0.5+('Curves 2025'!$J$291-INDEX('Bins 2025'!$D91:$ALO91,1,MATCH('Curves 2025'!$J$291,'Bins 2025'!$D91:$ALO91,1)))/(INDEX('Bins 2025'!$D91:$ALO91,1,MATCH('Curves 2025'!$J$291,'Bins 2025'!$D91:$ALO91,1)+1)-INDEX('Bins 2025'!$D91:$ALO91,1,MATCH('Curves 2025'!$J$291,'Bins 2025'!$D91:$ALO91,1))))/1000)))</f>
        <v/>
      </c>
      <c r="F91" s="17">
        <f>IF('Bins 2025'!$D91="",0,IF('Curves 2025'!$J$292&lt;'Bins 2025'!$D91,0.0005*'Curves 2025'!$J$292/'Bins 2025'!$D91,IF('Curves 2025'!$J$292&gt;='Bins 2025'!$ALO91,1,(MATCH('Curves 2025'!$J$292,'Bins 2025'!$D91:$ALO91,1)-0.5+('Curves 2025'!$J$292-INDEX('Bins 2025'!$D91:$ALO91,1,MATCH('Curves 2025'!$J$292,'Bins 2025'!$D91:$ALO91,1)))/(INDEX('Bins 2025'!$D91:$ALO91,1,MATCH('Curves 2025'!$J$292,'Bins 2025'!$D91:$ALO91,1)+1)-INDEX('Bins 2025'!$D91:$ALO91,1,MATCH('Curves 2025'!$J$292,'Bins 2025'!$D91:$ALO91,1))))/1000)))</f>
        <v/>
      </c>
      <c r="G91" s="17">
        <f>IF('Bins 2025'!$D91="",0,IF('Curves 2025'!$J$293&lt;'Bins 2025'!$D91,0.0005*'Curves 2025'!$J$293/'Bins 2025'!$D91,IF('Curves 2025'!$J$293&gt;='Bins 2025'!$ALO91,1,(MATCH('Curves 2025'!$J$293,'Bins 2025'!$D91:$ALO91,1)-0.5+('Curves 2025'!$J$293-INDEX('Bins 2025'!$D91:$ALO91,1,MATCH('Curves 2025'!$J$293,'Bins 2025'!$D91:$ALO91,1)))/(INDEX('Bins 2025'!$D91:$ALO91,1,MATCH('Curves 2025'!$J$293,'Bins 2025'!$D91:$ALO91,1)+1)-INDEX('Bins 2025'!$D91:$ALO91,1,MATCH('Curves 2025'!$J$293,'Bins 2025'!$D91:$ALO91,1))))/1000)))</f>
        <v/>
      </c>
      <c r="H91" s="18">
        <f>E91</f>
        <v/>
      </c>
      <c r="I91" s="18">
        <f>F91-E91</f>
        <v/>
      </c>
      <c r="J91" s="18">
        <f>G91-F91</f>
        <v/>
      </c>
      <c r="K91" s="18">
        <f>1-G91</f>
        <v/>
      </c>
      <c r="L91" s="18">
        <f>IF(C91="L",H91,IF(C91="LM",I91,IF(C91="UM",J91,IF(C91="H",K91,0))))</f>
        <v/>
      </c>
      <c r="M91" s="18">
        <f>IF(C91="L",0,IF(C91="LM",H91,IF(C91="UM",H91+I91,IF(C91="H",H91+I91+J91,0))))</f>
        <v/>
      </c>
      <c r="N91" s="18">
        <f>IF(C91="L",1-H91,IF(C91="LM",1-H91-I91,IF(C91="UM",K91,0)))</f>
        <v/>
      </c>
      <c r="O91" s="12">
        <f>L91*D91</f>
        <v/>
      </c>
      <c r="P91" s="12">
        <f>M91*D91</f>
        <v/>
      </c>
      <c r="Q91" s="12">
        <f>N91*D91</f>
        <v/>
      </c>
    </row>
    <row r="92">
      <c r="A92">
        <f>Inputs!A92</f>
        <v/>
      </c>
      <c r="B92">
        <f>Inputs!B92</f>
        <v/>
      </c>
      <c r="C92">
        <f>Inputs!K92</f>
        <v/>
      </c>
      <c r="D92" s="12">
        <f>N(Inputs!H92)</f>
        <v/>
      </c>
      <c r="E92" s="17">
        <f>IF('Bins 2025'!$D92="",0,IF('Curves 2025'!$J$291&lt;'Bins 2025'!$D92,0.0005*'Curves 2025'!$J$291/'Bins 2025'!$D92,IF('Curves 2025'!$J$291&gt;='Bins 2025'!$ALO92,1,(MATCH('Curves 2025'!$J$291,'Bins 2025'!$D92:$ALO92,1)-0.5+('Curves 2025'!$J$291-INDEX('Bins 2025'!$D92:$ALO92,1,MATCH('Curves 2025'!$J$291,'Bins 2025'!$D92:$ALO92,1)))/(INDEX('Bins 2025'!$D92:$ALO92,1,MATCH('Curves 2025'!$J$291,'Bins 2025'!$D92:$ALO92,1)+1)-INDEX('Bins 2025'!$D92:$ALO92,1,MATCH('Curves 2025'!$J$291,'Bins 2025'!$D92:$ALO92,1))))/1000)))</f>
        <v/>
      </c>
      <c r="F92" s="17">
        <f>IF('Bins 2025'!$D92="",0,IF('Curves 2025'!$J$292&lt;'Bins 2025'!$D92,0.0005*'Curves 2025'!$J$292/'Bins 2025'!$D92,IF('Curves 2025'!$J$292&gt;='Bins 2025'!$ALO92,1,(MATCH('Curves 2025'!$J$292,'Bins 2025'!$D92:$ALO92,1)-0.5+('Curves 2025'!$J$292-INDEX('Bins 2025'!$D92:$ALO92,1,MATCH('Curves 2025'!$J$292,'Bins 2025'!$D92:$ALO92,1)))/(INDEX('Bins 2025'!$D92:$ALO92,1,MATCH('Curves 2025'!$J$292,'Bins 2025'!$D92:$ALO92,1)+1)-INDEX('Bins 2025'!$D92:$ALO92,1,MATCH('Curves 2025'!$J$292,'Bins 2025'!$D92:$ALO92,1))))/1000)))</f>
        <v/>
      </c>
      <c r="G92" s="17">
        <f>IF('Bins 2025'!$D92="",0,IF('Curves 2025'!$J$293&lt;'Bins 2025'!$D92,0.0005*'Curves 2025'!$J$293/'Bins 2025'!$D92,IF('Curves 2025'!$J$293&gt;='Bins 2025'!$ALO92,1,(MATCH('Curves 2025'!$J$293,'Bins 2025'!$D92:$ALO92,1)-0.5+('Curves 2025'!$J$293-INDEX('Bins 2025'!$D92:$ALO92,1,MATCH('Curves 2025'!$J$293,'Bins 2025'!$D92:$ALO92,1)))/(INDEX('Bins 2025'!$D92:$ALO92,1,MATCH('Curves 2025'!$J$293,'Bins 2025'!$D92:$ALO92,1)+1)-INDEX('Bins 2025'!$D92:$ALO92,1,MATCH('Curves 2025'!$J$293,'Bins 2025'!$D92:$ALO92,1))))/1000)))</f>
        <v/>
      </c>
      <c r="H92" s="18">
        <f>E92</f>
        <v/>
      </c>
      <c r="I92" s="18">
        <f>F92-E92</f>
        <v/>
      </c>
      <c r="J92" s="18">
        <f>G92-F92</f>
        <v/>
      </c>
      <c r="K92" s="18">
        <f>1-G92</f>
        <v/>
      </c>
      <c r="L92" s="18">
        <f>IF(C92="L",H92,IF(C92="LM",I92,IF(C92="UM",J92,IF(C92="H",K92,0))))</f>
        <v/>
      </c>
      <c r="M92" s="18">
        <f>IF(C92="L",0,IF(C92="LM",H92,IF(C92="UM",H92+I92,IF(C92="H",H92+I92+J92,0))))</f>
        <v/>
      </c>
      <c r="N92" s="18">
        <f>IF(C92="L",1-H92,IF(C92="LM",1-H92-I92,IF(C92="UM",K92,0)))</f>
        <v/>
      </c>
      <c r="O92" s="12">
        <f>L92*D92</f>
        <v/>
      </c>
      <c r="P92" s="12">
        <f>M92*D92</f>
        <v/>
      </c>
      <c r="Q92" s="12">
        <f>N92*D92</f>
        <v/>
      </c>
    </row>
    <row r="93">
      <c r="A93">
        <f>Inputs!A93</f>
        <v/>
      </c>
      <c r="B93">
        <f>Inputs!B93</f>
        <v/>
      </c>
      <c r="C93">
        <f>Inputs!K93</f>
        <v/>
      </c>
      <c r="D93" s="12">
        <f>N(Inputs!H93)</f>
        <v/>
      </c>
      <c r="E93" s="17">
        <f>IF('Bins 2025'!$D93="",0,IF('Curves 2025'!$J$291&lt;'Bins 2025'!$D93,0.0005*'Curves 2025'!$J$291/'Bins 2025'!$D93,IF('Curves 2025'!$J$291&gt;='Bins 2025'!$ALO93,1,(MATCH('Curves 2025'!$J$291,'Bins 2025'!$D93:$ALO93,1)-0.5+('Curves 2025'!$J$291-INDEX('Bins 2025'!$D93:$ALO93,1,MATCH('Curves 2025'!$J$291,'Bins 2025'!$D93:$ALO93,1)))/(INDEX('Bins 2025'!$D93:$ALO93,1,MATCH('Curves 2025'!$J$291,'Bins 2025'!$D93:$ALO93,1)+1)-INDEX('Bins 2025'!$D93:$ALO93,1,MATCH('Curves 2025'!$J$291,'Bins 2025'!$D93:$ALO93,1))))/1000)))</f>
        <v/>
      </c>
      <c r="F93" s="17">
        <f>IF('Bins 2025'!$D93="",0,IF('Curves 2025'!$J$292&lt;'Bins 2025'!$D93,0.0005*'Curves 2025'!$J$292/'Bins 2025'!$D93,IF('Curves 2025'!$J$292&gt;='Bins 2025'!$ALO93,1,(MATCH('Curves 2025'!$J$292,'Bins 2025'!$D93:$ALO93,1)-0.5+('Curves 2025'!$J$292-INDEX('Bins 2025'!$D93:$ALO93,1,MATCH('Curves 2025'!$J$292,'Bins 2025'!$D93:$ALO93,1)))/(INDEX('Bins 2025'!$D93:$ALO93,1,MATCH('Curves 2025'!$J$292,'Bins 2025'!$D93:$ALO93,1)+1)-INDEX('Bins 2025'!$D93:$ALO93,1,MATCH('Curves 2025'!$J$292,'Bins 2025'!$D93:$ALO93,1))))/1000)))</f>
        <v/>
      </c>
      <c r="G93" s="17">
        <f>IF('Bins 2025'!$D93="",0,IF('Curves 2025'!$J$293&lt;'Bins 2025'!$D93,0.0005*'Curves 2025'!$J$293/'Bins 2025'!$D93,IF('Curves 2025'!$J$293&gt;='Bins 2025'!$ALO93,1,(MATCH('Curves 2025'!$J$293,'Bins 2025'!$D93:$ALO93,1)-0.5+('Curves 2025'!$J$293-INDEX('Bins 2025'!$D93:$ALO93,1,MATCH('Curves 2025'!$J$293,'Bins 2025'!$D93:$ALO93,1)))/(INDEX('Bins 2025'!$D93:$ALO93,1,MATCH('Curves 2025'!$J$293,'Bins 2025'!$D93:$ALO93,1)+1)-INDEX('Bins 2025'!$D93:$ALO93,1,MATCH('Curves 2025'!$J$293,'Bins 2025'!$D93:$ALO93,1))))/1000)))</f>
        <v/>
      </c>
      <c r="H93" s="18">
        <f>E93</f>
        <v/>
      </c>
      <c r="I93" s="18">
        <f>F93-E93</f>
        <v/>
      </c>
      <c r="J93" s="18">
        <f>G93-F93</f>
        <v/>
      </c>
      <c r="K93" s="18">
        <f>1-G93</f>
        <v/>
      </c>
      <c r="L93" s="18">
        <f>IF(C93="L",H93,IF(C93="LM",I93,IF(C93="UM",J93,IF(C93="H",K93,0))))</f>
        <v/>
      </c>
      <c r="M93" s="18">
        <f>IF(C93="L",0,IF(C93="LM",H93,IF(C93="UM",H93+I93,IF(C93="H",H93+I93+J93,0))))</f>
        <v/>
      </c>
      <c r="N93" s="18">
        <f>IF(C93="L",1-H93,IF(C93="LM",1-H93-I93,IF(C93="UM",K93,0)))</f>
        <v/>
      </c>
      <c r="O93" s="12">
        <f>L93*D93</f>
        <v/>
      </c>
      <c r="P93" s="12">
        <f>M93*D93</f>
        <v/>
      </c>
      <c r="Q93" s="12">
        <f>N93*D93</f>
        <v/>
      </c>
    </row>
    <row r="94">
      <c r="A94">
        <f>Inputs!A94</f>
        <v/>
      </c>
      <c r="B94">
        <f>Inputs!B94</f>
        <v/>
      </c>
      <c r="C94">
        <f>Inputs!K94</f>
        <v/>
      </c>
      <c r="D94" s="12">
        <f>N(Inputs!H94)</f>
        <v/>
      </c>
      <c r="E94" s="17">
        <f>IF('Bins 2025'!$D94="",0,IF('Curves 2025'!$J$291&lt;'Bins 2025'!$D94,0.0005*'Curves 2025'!$J$291/'Bins 2025'!$D94,IF('Curves 2025'!$J$291&gt;='Bins 2025'!$ALO94,1,(MATCH('Curves 2025'!$J$291,'Bins 2025'!$D94:$ALO94,1)-0.5+('Curves 2025'!$J$291-INDEX('Bins 2025'!$D94:$ALO94,1,MATCH('Curves 2025'!$J$291,'Bins 2025'!$D94:$ALO94,1)))/(INDEX('Bins 2025'!$D94:$ALO94,1,MATCH('Curves 2025'!$J$291,'Bins 2025'!$D94:$ALO94,1)+1)-INDEX('Bins 2025'!$D94:$ALO94,1,MATCH('Curves 2025'!$J$291,'Bins 2025'!$D94:$ALO94,1))))/1000)))</f>
        <v/>
      </c>
      <c r="F94" s="17">
        <f>IF('Bins 2025'!$D94="",0,IF('Curves 2025'!$J$292&lt;'Bins 2025'!$D94,0.0005*'Curves 2025'!$J$292/'Bins 2025'!$D94,IF('Curves 2025'!$J$292&gt;='Bins 2025'!$ALO94,1,(MATCH('Curves 2025'!$J$292,'Bins 2025'!$D94:$ALO94,1)-0.5+('Curves 2025'!$J$292-INDEX('Bins 2025'!$D94:$ALO94,1,MATCH('Curves 2025'!$J$292,'Bins 2025'!$D94:$ALO94,1)))/(INDEX('Bins 2025'!$D94:$ALO94,1,MATCH('Curves 2025'!$J$292,'Bins 2025'!$D94:$ALO94,1)+1)-INDEX('Bins 2025'!$D94:$ALO94,1,MATCH('Curves 2025'!$J$292,'Bins 2025'!$D94:$ALO94,1))))/1000)))</f>
        <v/>
      </c>
      <c r="G94" s="17">
        <f>IF('Bins 2025'!$D94="",0,IF('Curves 2025'!$J$293&lt;'Bins 2025'!$D94,0.0005*'Curves 2025'!$J$293/'Bins 2025'!$D94,IF('Curves 2025'!$J$293&gt;='Bins 2025'!$ALO94,1,(MATCH('Curves 2025'!$J$293,'Bins 2025'!$D94:$ALO94,1)-0.5+('Curves 2025'!$J$293-INDEX('Bins 2025'!$D94:$ALO94,1,MATCH('Curves 2025'!$J$293,'Bins 2025'!$D94:$ALO94,1)))/(INDEX('Bins 2025'!$D94:$ALO94,1,MATCH('Curves 2025'!$J$293,'Bins 2025'!$D94:$ALO94,1)+1)-INDEX('Bins 2025'!$D94:$ALO94,1,MATCH('Curves 2025'!$J$293,'Bins 2025'!$D94:$ALO94,1))))/1000)))</f>
        <v/>
      </c>
      <c r="H94" s="18">
        <f>E94</f>
        <v/>
      </c>
      <c r="I94" s="18">
        <f>F94-E94</f>
        <v/>
      </c>
      <c r="J94" s="18">
        <f>G94-F94</f>
        <v/>
      </c>
      <c r="K94" s="18">
        <f>1-G94</f>
        <v/>
      </c>
      <c r="L94" s="18">
        <f>IF(C94="L",H94,IF(C94="LM",I94,IF(C94="UM",J94,IF(C94="H",K94,0))))</f>
        <v/>
      </c>
      <c r="M94" s="18">
        <f>IF(C94="L",0,IF(C94="LM",H94,IF(C94="UM",H94+I94,IF(C94="H",H94+I94+J94,0))))</f>
        <v/>
      </c>
      <c r="N94" s="18">
        <f>IF(C94="L",1-H94,IF(C94="LM",1-H94-I94,IF(C94="UM",K94,0)))</f>
        <v/>
      </c>
      <c r="O94" s="12">
        <f>L94*D94</f>
        <v/>
      </c>
      <c r="P94" s="12">
        <f>M94*D94</f>
        <v/>
      </c>
      <c r="Q94" s="12">
        <f>N94*D94</f>
        <v/>
      </c>
    </row>
    <row r="95">
      <c r="A95">
        <f>Inputs!A95</f>
        <v/>
      </c>
      <c r="B95">
        <f>Inputs!B95</f>
        <v/>
      </c>
      <c r="C95">
        <f>Inputs!K95</f>
        <v/>
      </c>
      <c r="D95" s="12">
        <f>N(Inputs!H95)</f>
        <v/>
      </c>
      <c r="E95" s="17">
        <f>IF('Bins 2025'!$D95="",0,IF('Curves 2025'!$J$291&lt;'Bins 2025'!$D95,0.0005*'Curves 2025'!$J$291/'Bins 2025'!$D95,IF('Curves 2025'!$J$291&gt;='Bins 2025'!$ALO95,1,(MATCH('Curves 2025'!$J$291,'Bins 2025'!$D95:$ALO95,1)-0.5+('Curves 2025'!$J$291-INDEX('Bins 2025'!$D95:$ALO95,1,MATCH('Curves 2025'!$J$291,'Bins 2025'!$D95:$ALO95,1)))/(INDEX('Bins 2025'!$D95:$ALO95,1,MATCH('Curves 2025'!$J$291,'Bins 2025'!$D95:$ALO95,1)+1)-INDEX('Bins 2025'!$D95:$ALO95,1,MATCH('Curves 2025'!$J$291,'Bins 2025'!$D95:$ALO95,1))))/1000)))</f>
        <v/>
      </c>
      <c r="F95" s="17">
        <f>IF('Bins 2025'!$D95="",0,IF('Curves 2025'!$J$292&lt;'Bins 2025'!$D95,0.0005*'Curves 2025'!$J$292/'Bins 2025'!$D95,IF('Curves 2025'!$J$292&gt;='Bins 2025'!$ALO95,1,(MATCH('Curves 2025'!$J$292,'Bins 2025'!$D95:$ALO95,1)-0.5+('Curves 2025'!$J$292-INDEX('Bins 2025'!$D95:$ALO95,1,MATCH('Curves 2025'!$J$292,'Bins 2025'!$D95:$ALO95,1)))/(INDEX('Bins 2025'!$D95:$ALO95,1,MATCH('Curves 2025'!$J$292,'Bins 2025'!$D95:$ALO95,1)+1)-INDEX('Bins 2025'!$D95:$ALO95,1,MATCH('Curves 2025'!$J$292,'Bins 2025'!$D95:$ALO95,1))))/1000)))</f>
        <v/>
      </c>
      <c r="G95" s="17">
        <f>IF('Bins 2025'!$D95="",0,IF('Curves 2025'!$J$293&lt;'Bins 2025'!$D95,0.0005*'Curves 2025'!$J$293/'Bins 2025'!$D95,IF('Curves 2025'!$J$293&gt;='Bins 2025'!$ALO95,1,(MATCH('Curves 2025'!$J$293,'Bins 2025'!$D95:$ALO95,1)-0.5+('Curves 2025'!$J$293-INDEX('Bins 2025'!$D95:$ALO95,1,MATCH('Curves 2025'!$J$293,'Bins 2025'!$D95:$ALO95,1)))/(INDEX('Bins 2025'!$D95:$ALO95,1,MATCH('Curves 2025'!$J$293,'Bins 2025'!$D95:$ALO95,1)+1)-INDEX('Bins 2025'!$D95:$ALO95,1,MATCH('Curves 2025'!$J$293,'Bins 2025'!$D95:$ALO95,1))))/1000)))</f>
        <v/>
      </c>
      <c r="H95" s="18">
        <f>E95</f>
        <v/>
      </c>
      <c r="I95" s="18">
        <f>F95-E95</f>
        <v/>
      </c>
      <c r="J95" s="18">
        <f>G95-F95</f>
        <v/>
      </c>
      <c r="K95" s="18">
        <f>1-G95</f>
        <v/>
      </c>
      <c r="L95" s="18">
        <f>IF(C95="L",H95,IF(C95="LM",I95,IF(C95="UM",J95,IF(C95="H",K95,0))))</f>
        <v/>
      </c>
      <c r="M95" s="18">
        <f>IF(C95="L",0,IF(C95="LM",H95,IF(C95="UM",H95+I95,IF(C95="H",H95+I95+J95,0))))</f>
        <v/>
      </c>
      <c r="N95" s="18">
        <f>IF(C95="L",1-H95,IF(C95="LM",1-H95-I95,IF(C95="UM",K95,0)))</f>
        <v/>
      </c>
      <c r="O95" s="12">
        <f>L95*D95</f>
        <v/>
      </c>
      <c r="P95" s="12">
        <f>M95*D95</f>
        <v/>
      </c>
      <c r="Q95" s="12">
        <f>N95*D95</f>
        <v/>
      </c>
    </row>
    <row r="96">
      <c r="A96">
        <f>Inputs!A96</f>
        <v/>
      </c>
      <c r="B96">
        <f>Inputs!B96</f>
        <v/>
      </c>
      <c r="C96">
        <f>Inputs!K96</f>
        <v/>
      </c>
      <c r="D96" s="12">
        <f>N(Inputs!H96)</f>
        <v/>
      </c>
      <c r="E96" s="17">
        <f>IF('Bins 2025'!$D96="",0,IF('Curves 2025'!$J$291&lt;'Bins 2025'!$D96,0.0005*'Curves 2025'!$J$291/'Bins 2025'!$D96,IF('Curves 2025'!$J$291&gt;='Bins 2025'!$ALO96,1,(MATCH('Curves 2025'!$J$291,'Bins 2025'!$D96:$ALO96,1)-0.5+('Curves 2025'!$J$291-INDEX('Bins 2025'!$D96:$ALO96,1,MATCH('Curves 2025'!$J$291,'Bins 2025'!$D96:$ALO96,1)))/(INDEX('Bins 2025'!$D96:$ALO96,1,MATCH('Curves 2025'!$J$291,'Bins 2025'!$D96:$ALO96,1)+1)-INDEX('Bins 2025'!$D96:$ALO96,1,MATCH('Curves 2025'!$J$291,'Bins 2025'!$D96:$ALO96,1))))/1000)))</f>
        <v/>
      </c>
      <c r="F96" s="17">
        <f>IF('Bins 2025'!$D96="",0,IF('Curves 2025'!$J$292&lt;'Bins 2025'!$D96,0.0005*'Curves 2025'!$J$292/'Bins 2025'!$D96,IF('Curves 2025'!$J$292&gt;='Bins 2025'!$ALO96,1,(MATCH('Curves 2025'!$J$292,'Bins 2025'!$D96:$ALO96,1)-0.5+('Curves 2025'!$J$292-INDEX('Bins 2025'!$D96:$ALO96,1,MATCH('Curves 2025'!$J$292,'Bins 2025'!$D96:$ALO96,1)))/(INDEX('Bins 2025'!$D96:$ALO96,1,MATCH('Curves 2025'!$J$292,'Bins 2025'!$D96:$ALO96,1)+1)-INDEX('Bins 2025'!$D96:$ALO96,1,MATCH('Curves 2025'!$J$292,'Bins 2025'!$D96:$ALO96,1))))/1000)))</f>
        <v/>
      </c>
      <c r="G96" s="17">
        <f>IF('Bins 2025'!$D96="",0,IF('Curves 2025'!$J$293&lt;'Bins 2025'!$D96,0.0005*'Curves 2025'!$J$293/'Bins 2025'!$D96,IF('Curves 2025'!$J$293&gt;='Bins 2025'!$ALO96,1,(MATCH('Curves 2025'!$J$293,'Bins 2025'!$D96:$ALO96,1)-0.5+('Curves 2025'!$J$293-INDEX('Bins 2025'!$D96:$ALO96,1,MATCH('Curves 2025'!$J$293,'Bins 2025'!$D96:$ALO96,1)))/(INDEX('Bins 2025'!$D96:$ALO96,1,MATCH('Curves 2025'!$J$293,'Bins 2025'!$D96:$ALO96,1)+1)-INDEX('Bins 2025'!$D96:$ALO96,1,MATCH('Curves 2025'!$J$293,'Bins 2025'!$D96:$ALO96,1))))/1000)))</f>
        <v/>
      </c>
      <c r="H96" s="18">
        <f>E96</f>
        <v/>
      </c>
      <c r="I96" s="18">
        <f>F96-E96</f>
        <v/>
      </c>
      <c r="J96" s="18">
        <f>G96-F96</f>
        <v/>
      </c>
      <c r="K96" s="18">
        <f>1-G96</f>
        <v/>
      </c>
      <c r="L96" s="18">
        <f>IF(C96="L",H96,IF(C96="LM",I96,IF(C96="UM",J96,IF(C96="H",K96,0))))</f>
        <v/>
      </c>
      <c r="M96" s="18">
        <f>IF(C96="L",0,IF(C96="LM",H96,IF(C96="UM",H96+I96,IF(C96="H",H96+I96+J96,0))))</f>
        <v/>
      </c>
      <c r="N96" s="18">
        <f>IF(C96="L",1-H96,IF(C96="LM",1-H96-I96,IF(C96="UM",K96,0)))</f>
        <v/>
      </c>
      <c r="O96" s="12">
        <f>L96*D96</f>
        <v/>
      </c>
      <c r="P96" s="12">
        <f>M96*D96</f>
        <v/>
      </c>
      <c r="Q96" s="12">
        <f>N96*D96</f>
        <v/>
      </c>
    </row>
    <row r="97">
      <c r="A97">
        <f>Inputs!A97</f>
        <v/>
      </c>
      <c r="B97">
        <f>Inputs!B97</f>
        <v/>
      </c>
      <c r="C97">
        <f>Inputs!K97</f>
        <v/>
      </c>
      <c r="D97" s="12">
        <f>N(Inputs!H97)</f>
        <v/>
      </c>
      <c r="E97" s="17">
        <f>IF('Bins 2025'!$D97="",0,IF('Curves 2025'!$J$291&lt;'Bins 2025'!$D97,0.0005*'Curves 2025'!$J$291/'Bins 2025'!$D97,IF('Curves 2025'!$J$291&gt;='Bins 2025'!$ALO97,1,(MATCH('Curves 2025'!$J$291,'Bins 2025'!$D97:$ALO97,1)-0.5+('Curves 2025'!$J$291-INDEX('Bins 2025'!$D97:$ALO97,1,MATCH('Curves 2025'!$J$291,'Bins 2025'!$D97:$ALO97,1)))/(INDEX('Bins 2025'!$D97:$ALO97,1,MATCH('Curves 2025'!$J$291,'Bins 2025'!$D97:$ALO97,1)+1)-INDEX('Bins 2025'!$D97:$ALO97,1,MATCH('Curves 2025'!$J$291,'Bins 2025'!$D97:$ALO97,1))))/1000)))</f>
        <v/>
      </c>
      <c r="F97" s="17">
        <f>IF('Bins 2025'!$D97="",0,IF('Curves 2025'!$J$292&lt;'Bins 2025'!$D97,0.0005*'Curves 2025'!$J$292/'Bins 2025'!$D97,IF('Curves 2025'!$J$292&gt;='Bins 2025'!$ALO97,1,(MATCH('Curves 2025'!$J$292,'Bins 2025'!$D97:$ALO97,1)-0.5+('Curves 2025'!$J$292-INDEX('Bins 2025'!$D97:$ALO97,1,MATCH('Curves 2025'!$J$292,'Bins 2025'!$D97:$ALO97,1)))/(INDEX('Bins 2025'!$D97:$ALO97,1,MATCH('Curves 2025'!$J$292,'Bins 2025'!$D97:$ALO97,1)+1)-INDEX('Bins 2025'!$D97:$ALO97,1,MATCH('Curves 2025'!$J$292,'Bins 2025'!$D97:$ALO97,1))))/1000)))</f>
        <v/>
      </c>
      <c r="G97" s="17">
        <f>IF('Bins 2025'!$D97="",0,IF('Curves 2025'!$J$293&lt;'Bins 2025'!$D97,0.0005*'Curves 2025'!$J$293/'Bins 2025'!$D97,IF('Curves 2025'!$J$293&gt;='Bins 2025'!$ALO97,1,(MATCH('Curves 2025'!$J$293,'Bins 2025'!$D97:$ALO97,1)-0.5+('Curves 2025'!$J$293-INDEX('Bins 2025'!$D97:$ALO97,1,MATCH('Curves 2025'!$J$293,'Bins 2025'!$D97:$ALO97,1)))/(INDEX('Bins 2025'!$D97:$ALO97,1,MATCH('Curves 2025'!$J$293,'Bins 2025'!$D97:$ALO97,1)+1)-INDEX('Bins 2025'!$D97:$ALO97,1,MATCH('Curves 2025'!$J$293,'Bins 2025'!$D97:$ALO97,1))))/1000)))</f>
        <v/>
      </c>
      <c r="H97" s="18">
        <f>E97</f>
        <v/>
      </c>
      <c r="I97" s="18">
        <f>F97-E97</f>
        <v/>
      </c>
      <c r="J97" s="18">
        <f>G97-F97</f>
        <v/>
      </c>
      <c r="K97" s="18">
        <f>1-G97</f>
        <v/>
      </c>
      <c r="L97" s="18">
        <f>IF(C97="L",H97,IF(C97="LM",I97,IF(C97="UM",J97,IF(C97="H",K97,0))))</f>
        <v/>
      </c>
      <c r="M97" s="18">
        <f>IF(C97="L",0,IF(C97="LM",H97,IF(C97="UM",H97+I97,IF(C97="H",H97+I97+J97,0))))</f>
        <v/>
      </c>
      <c r="N97" s="18">
        <f>IF(C97="L",1-H97,IF(C97="LM",1-H97-I97,IF(C97="UM",K97,0)))</f>
        <v/>
      </c>
      <c r="O97" s="12">
        <f>L97*D97</f>
        <v/>
      </c>
      <c r="P97" s="12">
        <f>M97*D97</f>
        <v/>
      </c>
      <c r="Q97" s="12">
        <f>N97*D97</f>
        <v/>
      </c>
    </row>
    <row r="98">
      <c r="A98">
        <f>Inputs!A98</f>
        <v/>
      </c>
      <c r="B98">
        <f>Inputs!B98</f>
        <v/>
      </c>
      <c r="C98">
        <f>Inputs!K98</f>
        <v/>
      </c>
      <c r="D98" s="12">
        <f>N(Inputs!H98)</f>
        <v/>
      </c>
      <c r="E98" s="17">
        <f>IF('Bins 2025'!$D98="",0,IF('Curves 2025'!$J$291&lt;'Bins 2025'!$D98,0.0005*'Curves 2025'!$J$291/'Bins 2025'!$D98,IF('Curves 2025'!$J$291&gt;='Bins 2025'!$ALO98,1,(MATCH('Curves 2025'!$J$291,'Bins 2025'!$D98:$ALO98,1)-0.5+('Curves 2025'!$J$291-INDEX('Bins 2025'!$D98:$ALO98,1,MATCH('Curves 2025'!$J$291,'Bins 2025'!$D98:$ALO98,1)))/(INDEX('Bins 2025'!$D98:$ALO98,1,MATCH('Curves 2025'!$J$291,'Bins 2025'!$D98:$ALO98,1)+1)-INDEX('Bins 2025'!$D98:$ALO98,1,MATCH('Curves 2025'!$J$291,'Bins 2025'!$D98:$ALO98,1))))/1000)))</f>
        <v/>
      </c>
      <c r="F98" s="17">
        <f>IF('Bins 2025'!$D98="",0,IF('Curves 2025'!$J$292&lt;'Bins 2025'!$D98,0.0005*'Curves 2025'!$J$292/'Bins 2025'!$D98,IF('Curves 2025'!$J$292&gt;='Bins 2025'!$ALO98,1,(MATCH('Curves 2025'!$J$292,'Bins 2025'!$D98:$ALO98,1)-0.5+('Curves 2025'!$J$292-INDEX('Bins 2025'!$D98:$ALO98,1,MATCH('Curves 2025'!$J$292,'Bins 2025'!$D98:$ALO98,1)))/(INDEX('Bins 2025'!$D98:$ALO98,1,MATCH('Curves 2025'!$J$292,'Bins 2025'!$D98:$ALO98,1)+1)-INDEX('Bins 2025'!$D98:$ALO98,1,MATCH('Curves 2025'!$J$292,'Bins 2025'!$D98:$ALO98,1))))/1000)))</f>
        <v/>
      </c>
      <c r="G98" s="17">
        <f>IF('Bins 2025'!$D98="",0,IF('Curves 2025'!$J$293&lt;'Bins 2025'!$D98,0.0005*'Curves 2025'!$J$293/'Bins 2025'!$D98,IF('Curves 2025'!$J$293&gt;='Bins 2025'!$ALO98,1,(MATCH('Curves 2025'!$J$293,'Bins 2025'!$D98:$ALO98,1)-0.5+('Curves 2025'!$J$293-INDEX('Bins 2025'!$D98:$ALO98,1,MATCH('Curves 2025'!$J$293,'Bins 2025'!$D98:$ALO98,1)))/(INDEX('Bins 2025'!$D98:$ALO98,1,MATCH('Curves 2025'!$J$293,'Bins 2025'!$D98:$ALO98,1)+1)-INDEX('Bins 2025'!$D98:$ALO98,1,MATCH('Curves 2025'!$J$293,'Bins 2025'!$D98:$ALO98,1))))/1000)))</f>
        <v/>
      </c>
      <c r="H98" s="18">
        <f>E98</f>
        <v/>
      </c>
      <c r="I98" s="18">
        <f>F98-E98</f>
        <v/>
      </c>
      <c r="J98" s="18">
        <f>G98-F98</f>
        <v/>
      </c>
      <c r="K98" s="18">
        <f>1-G98</f>
        <v/>
      </c>
      <c r="L98" s="18">
        <f>IF(C98="L",H98,IF(C98="LM",I98,IF(C98="UM",J98,IF(C98="H",K98,0))))</f>
        <v/>
      </c>
      <c r="M98" s="18">
        <f>IF(C98="L",0,IF(C98="LM",H98,IF(C98="UM",H98+I98,IF(C98="H",H98+I98+J98,0))))</f>
        <v/>
      </c>
      <c r="N98" s="18">
        <f>IF(C98="L",1-H98,IF(C98="LM",1-H98-I98,IF(C98="UM",K98,0)))</f>
        <v/>
      </c>
      <c r="O98" s="12">
        <f>L98*D98</f>
        <v/>
      </c>
      <c r="P98" s="12">
        <f>M98*D98</f>
        <v/>
      </c>
      <c r="Q98" s="12">
        <f>N98*D98</f>
        <v/>
      </c>
    </row>
    <row r="99">
      <c r="A99">
        <f>Inputs!A99</f>
        <v/>
      </c>
      <c r="B99">
        <f>Inputs!B99</f>
        <v/>
      </c>
      <c r="C99">
        <f>Inputs!K99</f>
        <v/>
      </c>
      <c r="D99" s="12">
        <f>N(Inputs!H99)</f>
        <v/>
      </c>
      <c r="E99" s="17">
        <f>IF('Bins 2025'!$D99="",0,IF('Curves 2025'!$J$291&lt;'Bins 2025'!$D99,0.0005*'Curves 2025'!$J$291/'Bins 2025'!$D99,IF('Curves 2025'!$J$291&gt;='Bins 2025'!$ALO99,1,(MATCH('Curves 2025'!$J$291,'Bins 2025'!$D99:$ALO99,1)-0.5+('Curves 2025'!$J$291-INDEX('Bins 2025'!$D99:$ALO99,1,MATCH('Curves 2025'!$J$291,'Bins 2025'!$D99:$ALO99,1)))/(INDEX('Bins 2025'!$D99:$ALO99,1,MATCH('Curves 2025'!$J$291,'Bins 2025'!$D99:$ALO99,1)+1)-INDEX('Bins 2025'!$D99:$ALO99,1,MATCH('Curves 2025'!$J$291,'Bins 2025'!$D99:$ALO99,1))))/1000)))</f>
        <v/>
      </c>
      <c r="F99" s="17">
        <f>IF('Bins 2025'!$D99="",0,IF('Curves 2025'!$J$292&lt;'Bins 2025'!$D99,0.0005*'Curves 2025'!$J$292/'Bins 2025'!$D99,IF('Curves 2025'!$J$292&gt;='Bins 2025'!$ALO99,1,(MATCH('Curves 2025'!$J$292,'Bins 2025'!$D99:$ALO99,1)-0.5+('Curves 2025'!$J$292-INDEX('Bins 2025'!$D99:$ALO99,1,MATCH('Curves 2025'!$J$292,'Bins 2025'!$D99:$ALO99,1)))/(INDEX('Bins 2025'!$D99:$ALO99,1,MATCH('Curves 2025'!$J$292,'Bins 2025'!$D99:$ALO99,1)+1)-INDEX('Bins 2025'!$D99:$ALO99,1,MATCH('Curves 2025'!$J$292,'Bins 2025'!$D99:$ALO99,1))))/1000)))</f>
        <v/>
      </c>
      <c r="G99" s="17">
        <f>IF('Bins 2025'!$D99="",0,IF('Curves 2025'!$J$293&lt;'Bins 2025'!$D99,0.0005*'Curves 2025'!$J$293/'Bins 2025'!$D99,IF('Curves 2025'!$J$293&gt;='Bins 2025'!$ALO99,1,(MATCH('Curves 2025'!$J$293,'Bins 2025'!$D99:$ALO99,1)-0.5+('Curves 2025'!$J$293-INDEX('Bins 2025'!$D99:$ALO99,1,MATCH('Curves 2025'!$J$293,'Bins 2025'!$D99:$ALO99,1)))/(INDEX('Bins 2025'!$D99:$ALO99,1,MATCH('Curves 2025'!$J$293,'Bins 2025'!$D99:$ALO99,1)+1)-INDEX('Bins 2025'!$D99:$ALO99,1,MATCH('Curves 2025'!$J$293,'Bins 2025'!$D99:$ALO99,1))))/1000)))</f>
        <v/>
      </c>
      <c r="H99" s="18">
        <f>E99</f>
        <v/>
      </c>
      <c r="I99" s="18">
        <f>F99-E99</f>
        <v/>
      </c>
      <c r="J99" s="18">
        <f>G99-F99</f>
        <v/>
      </c>
      <c r="K99" s="18">
        <f>1-G99</f>
        <v/>
      </c>
      <c r="L99" s="18">
        <f>IF(C99="L",H99,IF(C99="LM",I99,IF(C99="UM",J99,IF(C99="H",K99,0))))</f>
        <v/>
      </c>
      <c r="M99" s="18">
        <f>IF(C99="L",0,IF(C99="LM",H99,IF(C99="UM",H99+I99,IF(C99="H",H99+I99+J99,0))))</f>
        <v/>
      </c>
      <c r="N99" s="18">
        <f>IF(C99="L",1-H99,IF(C99="LM",1-H99-I99,IF(C99="UM",K99,0)))</f>
        <v/>
      </c>
      <c r="O99" s="12">
        <f>L99*D99</f>
        <v/>
      </c>
      <c r="P99" s="12">
        <f>M99*D99</f>
        <v/>
      </c>
      <c r="Q99" s="12">
        <f>N99*D99</f>
        <v/>
      </c>
    </row>
    <row r="100">
      <c r="A100">
        <f>Inputs!A100</f>
        <v/>
      </c>
      <c r="B100">
        <f>Inputs!B100</f>
        <v/>
      </c>
      <c r="C100">
        <f>Inputs!K100</f>
        <v/>
      </c>
      <c r="D100" s="12">
        <f>N(Inputs!H100)</f>
        <v/>
      </c>
      <c r="E100" s="17">
        <f>IF('Bins 2025'!$D100="",0,IF('Curves 2025'!$J$291&lt;'Bins 2025'!$D100,0.0005*'Curves 2025'!$J$291/'Bins 2025'!$D100,IF('Curves 2025'!$J$291&gt;='Bins 2025'!$ALO100,1,(MATCH('Curves 2025'!$J$291,'Bins 2025'!$D100:$ALO100,1)-0.5+('Curves 2025'!$J$291-INDEX('Bins 2025'!$D100:$ALO100,1,MATCH('Curves 2025'!$J$291,'Bins 2025'!$D100:$ALO100,1)))/(INDEX('Bins 2025'!$D100:$ALO100,1,MATCH('Curves 2025'!$J$291,'Bins 2025'!$D100:$ALO100,1)+1)-INDEX('Bins 2025'!$D100:$ALO100,1,MATCH('Curves 2025'!$J$291,'Bins 2025'!$D100:$ALO100,1))))/1000)))</f>
        <v/>
      </c>
      <c r="F100" s="17">
        <f>IF('Bins 2025'!$D100="",0,IF('Curves 2025'!$J$292&lt;'Bins 2025'!$D100,0.0005*'Curves 2025'!$J$292/'Bins 2025'!$D100,IF('Curves 2025'!$J$292&gt;='Bins 2025'!$ALO100,1,(MATCH('Curves 2025'!$J$292,'Bins 2025'!$D100:$ALO100,1)-0.5+('Curves 2025'!$J$292-INDEX('Bins 2025'!$D100:$ALO100,1,MATCH('Curves 2025'!$J$292,'Bins 2025'!$D100:$ALO100,1)))/(INDEX('Bins 2025'!$D100:$ALO100,1,MATCH('Curves 2025'!$J$292,'Bins 2025'!$D100:$ALO100,1)+1)-INDEX('Bins 2025'!$D100:$ALO100,1,MATCH('Curves 2025'!$J$292,'Bins 2025'!$D100:$ALO100,1))))/1000)))</f>
        <v/>
      </c>
      <c r="G100" s="17">
        <f>IF('Bins 2025'!$D100="",0,IF('Curves 2025'!$J$293&lt;'Bins 2025'!$D100,0.0005*'Curves 2025'!$J$293/'Bins 2025'!$D100,IF('Curves 2025'!$J$293&gt;='Bins 2025'!$ALO100,1,(MATCH('Curves 2025'!$J$293,'Bins 2025'!$D100:$ALO100,1)-0.5+('Curves 2025'!$J$293-INDEX('Bins 2025'!$D100:$ALO100,1,MATCH('Curves 2025'!$J$293,'Bins 2025'!$D100:$ALO100,1)))/(INDEX('Bins 2025'!$D100:$ALO100,1,MATCH('Curves 2025'!$J$293,'Bins 2025'!$D100:$ALO100,1)+1)-INDEX('Bins 2025'!$D100:$ALO100,1,MATCH('Curves 2025'!$J$293,'Bins 2025'!$D100:$ALO100,1))))/1000)))</f>
        <v/>
      </c>
      <c r="H100" s="18">
        <f>E100</f>
        <v/>
      </c>
      <c r="I100" s="18">
        <f>F100-E100</f>
        <v/>
      </c>
      <c r="J100" s="18">
        <f>G100-F100</f>
        <v/>
      </c>
      <c r="K100" s="18">
        <f>1-G100</f>
        <v/>
      </c>
      <c r="L100" s="18">
        <f>IF(C100="L",H100,IF(C100="LM",I100,IF(C100="UM",J100,IF(C100="H",K100,0))))</f>
        <v/>
      </c>
      <c r="M100" s="18">
        <f>IF(C100="L",0,IF(C100="LM",H100,IF(C100="UM",H100+I100,IF(C100="H",H100+I100+J100,0))))</f>
        <v/>
      </c>
      <c r="N100" s="18">
        <f>IF(C100="L",1-H100,IF(C100="LM",1-H100-I100,IF(C100="UM",K100,0)))</f>
        <v/>
      </c>
      <c r="O100" s="12">
        <f>L100*D100</f>
        <v/>
      </c>
      <c r="P100" s="12">
        <f>M100*D100</f>
        <v/>
      </c>
      <c r="Q100" s="12">
        <f>N100*D100</f>
        <v/>
      </c>
    </row>
    <row r="101">
      <c r="A101">
        <f>Inputs!A101</f>
        <v/>
      </c>
      <c r="B101">
        <f>Inputs!B101</f>
        <v/>
      </c>
      <c r="C101">
        <f>Inputs!K101</f>
        <v/>
      </c>
      <c r="D101" s="12">
        <f>N(Inputs!H101)</f>
        <v/>
      </c>
      <c r="E101" s="17">
        <f>IF('Bins 2025'!$D101="",0,IF('Curves 2025'!$J$291&lt;'Bins 2025'!$D101,0.0005*'Curves 2025'!$J$291/'Bins 2025'!$D101,IF('Curves 2025'!$J$291&gt;='Bins 2025'!$ALO101,1,(MATCH('Curves 2025'!$J$291,'Bins 2025'!$D101:$ALO101,1)-0.5+('Curves 2025'!$J$291-INDEX('Bins 2025'!$D101:$ALO101,1,MATCH('Curves 2025'!$J$291,'Bins 2025'!$D101:$ALO101,1)))/(INDEX('Bins 2025'!$D101:$ALO101,1,MATCH('Curves 2025'!$J$291,'Bins 2025'!$D101:$ALO101,1)+1)-INDEX('Bins 2025'!$D101:$ALO101,1,MATCH('Curves 2025'!$J$291,'Bins 2025'!$D101:$ALO101,1))))/1000)))</f>
        <v/>
      </c>
      <c r="F101" s="17">
        <f>IF('Bins 2025'!$D101="",0,IF('Curves 2025'!$J$292&lt;'Bins 2025'!$D101,0.0005*'Curves 2025'!$J$292/'Bins 2025'!$D101,IF('Curves 2025'!$J$292&gt;='Bins 2025'!$ALO101,1,(MATCH('Curves 2025'!$J$292,'Bins 2025'!$D101:$ALO101,1)-0.5+('Curves 2025'!$J$292-INDEX('Bins 2025'!$D101:$ALO101,1,MATCH('Curves 2025'!$J$292,'Bins 2025'!$D101:$ALO101,1)))/(INDEX('Bins 2025'!$D101:$ALO101,1,MATCH('Curves 2025'!$J$292,'Bins 2025'!$D101:$ALO101,1)+1)-INDEX('Bins 2025'!$D101:$ALO101,1,MATCH('Curves 2025'!$J$292,'Bins 2025'!$D101:$ALO101,1))))/1000)))</f>
        <v/>
      </c>
      <c r="G101" s="17">
        <f>IF('Bins 2025'!$D101="",0,IF('Curves 2025'!$J$293&lt;'Bins 2025'!$D101,0.0005*'Curves 2025'!$J$293/'Bins 2025'!$D101,IF('Curves 2025'!$J$293&gt;='Bins 2025'!$ALO101,1,(MATCH('Curves 2025'!$J$293,'Bins 2025'!$D101:$ALO101,1)-0.5+('Curves 2025'!$J$293-INDEX('Bins 2025'!$D101:$ALO101,1,MATCH('Curves 2025'!$J$293,'Bins 2025'!$D101:$ALO101,1)))/(INDEX('Bins 2025'!$D101:$ALO101,1,MATCH('Curves 2025'!$J$293,'Bins 2025'!$D101:$ALO101,1)+1)-INDEX('Bins 2025'!$D101:$ALO101,1,MATCH('Curves 2025'!$J$293,'Bins 2025'!$D101:$ALO101,1))))/1000)))</f>
        <v/>
      </c>
      <c r="H101" s="18">
        <f>E101</f>
        <v/>
      </c>
      <c r="I101" s="18">
        <f>F101-E101</f>
        <v/>
      </c>
      <c r="J101" s="18">
        <f>G101-F101</f>
        <v/>
      </c>
      <c r="K101" s="18">
        <f>1-G101</f>
        <v/>
      </c>
      <c r="L101" s="18">
        <f>IF(C101="L",H101,IF(C101="LM",I101,IF(C101="UM",J101,IF(C101="H",K101,0))))</f>
        <v/>
      </c>
      <c r="M101" s="18">
        <f>IF(C101="L",0,IF(C101="LM",H101,IF(C101="UM",H101+I101,IF(C101="H",H101+I101+J101,0))))</f>
        <v/>
      </c>
      <c r="N101" s="18">
        <f>IF(C101="L",1-H101,IF(C101="LM",1-H101-I101,IF(C101="UM",K101,0)))</f>
        <v/>
      </c>
      <c r="O101" s="12">
        <f>L101*D101</f>
        <v/>
      </c>
      <c r="P101" s="12">
        <f>M101*D101</f>
        <v/>
      </c>
      <c r="Q101" s="12">
        <f>N101*D101</f>
        <v/>
      </c>
    </row>
    <row r="102">
      <c r="A102">
        <f>Inputs!A102</f>
        <v/>
      </c>
      <c r="B102">
        <f>Inputs!B102</f>
        <v/>
      </c>
      <c r="C102">
        <f>Inputs!K102</f>
        <v/>
      </c>
      <c r="D102" s="12">
        <f>N(Inputs!H102)</f>
        <v/>
      </c>
      <c r="E102" s="17">
        <f>IF('Bins 2025'!$D102="",0,IF('Curves 2025'!$J$291&lt;'Bins 2025'!$D102,0.0005*'Curves 2025'!$J$291/'Bins 2025'!$D102,IF('Curves 2025'!$J$291&gt;='Bins 2025'!$ALO102,1,(MATCH('Curves 2025'!$J$291,'Bins 2025'!$D102:$ALO102,1)-0.5+('Curves 2025'!$J$291-INDEX('Bins 2025'!$D102:$ALO102,1,MATCH('Curves 2025'!$J$291,'Bins 2025'!$D102:$ALO102,1)))/(INDEX('Bins 2025'!$D102:$ALO102,1,MATCH('Curves 2025'!$J$291,'Bins 2025'!$D102:$ALO102,1)+1)-INDEX('Bins 2025'!$D102:$ALO102,1,MATCH('Curves 2025'!$J$291,'Bins 2025'!$D102:$ALO102,1))))/1000)))</f>
        <v/>
      </c>
      <c r="F102" s="17">
        <f>IF('Bins 2025'!$D102="",0,IF('Curves 2025'!$J$292&lt;'Bins 2025'!$D102,0.0005*'Curves 2025'!$J$292/'Bins 2025'!$D102,IF('Curves 2025'!$J$292&gt;='Bins 2025'!$ALO102,1,(MATCH('Curves 2025'!$J$292,'Bins 2025'!$D102:$ALO102,1)-0.5+('Curves 2025'!$J$292-INDEX('Bins 2025'!$D102:$ALO102,1,MATCH('Curves 2025'!$J$292,'Bins 2025'!$D102:$ALO102,1)))/(INDEX('Bins 2025'!$D102:$ALO102,1,MATCH('Curves 2025'!$J$292,'Bins 2025'!$D102:$ALO102,1)+1)-INDEX('Bins 2025'!$D102:$ALO102,1,MATCH('Curves 2025'!$J$292,'Bins 2025'!$D102:$ALO102,1))))/1000)))</f>
        <v/>
      </c>
      <c r="G102" s="17">
        <f>IF('Bins 2025'!$D102="",0,IF('Curves 2025'!$J$293&lt;'Bins 2025'!$D102,0.0005*'Curves 2025'!$J$293/'Bins 2025'!$D102,IF('Curves 2025'!$J$293&gt;='Bins 2025'!$ALO102,1,(MATCH('Curves 2025'!$J$293,'Bins 2025'!$D102:$ALO102,1)-0.5+('Curves 2025'!$J$293-INDEX('Bins 2025'!$D102:$ALO102,1,MATCH('Curves 2025'!$J$293,'Bins 2025'!$D102:$ALO102,1)))/(INDEX('Bins 2025'!$D102:$ALO102,1,MATCH('Curves 2025'!$J$293,'Bins 2025'!$D102:$ALO102,1)+1)-INDEX('Bins 2025'!$D102:$ALO102,1,MATCH('Curves 2025'!$J$293,'Bins 2025'!$D102:$ALO102,1))))/1000)))</f>
        <v/>
      </c>
      <c r="H102" s="18">
        <f>E102</f>
        <v/>
      </c>
      <c r="I102" s="18">
        <f>F102-E102</f>
        <v/>
      </c>
      <c r="J102" s="18">
        <f>G102-F102</f>
        <v/>
      </c>
      <c r="K102" s="18">
        <f>1-G102</f>
        <v/>
      </c>
      <c r="L102" s="18">
        <f>IF(C102="L",H102,IF(C102="LM",I102,IF(C102="UM",J102,IF(C102="H",K102,0))))</f>
        <v/>
      </c>
      <c r="M102" s="18">
        <f>IF(C102="L",0,IF(C102="LM",H102,IF(C102="UM",H102+I102,IF(C102="H",H102+I102+J102,0))))</f>
        <v/>
      </c>
      <c r="N102" s="18">
        <f>IF(C102="L",1-H102,IF(C102="LM",1-H102-I102,IF(C102="UM",K102,0)))</f>
        <v/>
      </c>
      <c r="O102" s="12">
        <f>L102*D102</f>
        <v/>
      </c>
      <c r="P102" s="12">
        <f>M102*D102</f>
        <v/>
      </c>
      <c r="Q102" s="12">
        <f>N102*D102</f>
        <v/>
      </c>
    </row>
    <row r="103">
      <c r="A103">
        <f>Inputs!A103</f>
        <v/>
      </c>
      <c r="B103">
        <f>Inputs!B103</f>
        <v/>
      </c>
      <c r="C103">
        <f>Inputs!K103</f>
        <v/>
      </c>
      <c r="D103" s="12">
        <f>N(Inputs!H103)</f>
        <v/>
      </c>
      <c r="E103" s="17">
        <f>IF('Bins 2025'!$D103="",0,IF('Curves 2025'!$J$291&lt;'Bins 2025'!$D103,0.0005*'Curves 2025'!$J$291/'Bins 2025'!$D103,IF('Curves 2025'!$J$291&gt;='Bins 2025'!$ALO103,1,(MATCH('Curves 2025'!$J$291,'Bins 2025'!$D103:$ALO103,1)-0.5+('Curves 2025'!$J$291-INDEX('Bins 2025'!$D103:$ALO103,1,MATCH('Curves 2025'!$J$291,'Bins 2025'!$D103:$ALO103,1)))/(INDEX('Bins 2025'!$D103:$ALO103,1,MATCH('Curves 2025'!$J$291,'Bins 2025'!$D103:$ALO103,1)+1)-INDEX('Bins 2025'!$D103:$ALO103,1,MATCH('Curves 2025'!$J$291,'Bins 2025'!$D103:$ALO103,1))))/1000)))</f>
        <v/>
      </c>
      <c r="F103" s="17">
        <f>IF('Bins 2025'!$D103="",0,IF('Curves 2025'!$J$292&lt;'Bins 2025'!$D103,0.0005*'Curves 2025'!$J$292/'Bins 2025'!$D103,IF('Curves 2025'!$J$292&gt;='Bins 2025'!$ALO103,1,(MATCH('Curves 2025'!$J$292,'Bins 2025'!$D103:$ALO103,1)-0.5+('Curves 2025'!$J$292-INDEX('Bins 2025'!$D103:$ALO103,1,MATCH('Curves 2025'!$J$292,'Bins 2025'!$D103:$ALO103,1)))/(INDEX('Bins 2025'!$D103:$ALO103,1,MATCH('Curves 2025'!$J$292,'Bins 2025'!$D103:$ALO103,1)+1)-INDEX('Bins 2025'!$D103:$ALO103,1,MATCH('Curves 2025'!$J$292,'Bins 2025'!$D103:$ALO103,1))))/1000)))</f>
        <v/>
      </c>
      <c r="G103" s="17">
        <f>IF('Bins 2025'!$D103="",0,IF('Curves 2025'!$J$293&lt;'Bins 2025'!$D103,0.0005*'Curves 2025'!$J$293/'Bins 2025'!$D103,IF('Curves 2025'!$J$293&gt;='Bins 2025'!$ALO103,1,(MATCH('Curves 2025'!$J$293,'Bins 2025'!$D103:$ALO103,1)-0.5+('Curves 2025'!$J$293-INDEX('Bins 2025'!$D103:$ALO103,1,MATCH('Curves 2025'!$J$293,'Bins 2025'!$D103:$ALO103,1)))/(INDEX('Bins 2025'!$D103:$ALO103,1,MATCH('Curves 2025'!$J$293,'Bins 2025'!$D103:$ALO103,1)+1)-INDEX('Bins 2025'!$D103:$ALO103,1,MATCH('Curves 2025'!$J$293,'Bins 2025'!$D103:$ALO103,1))))/1000)))</f>
        <v/>
      </c>
      <c r="H103" s="18">
        <f>E103</f>
        <v/>
      </c>
      <c r="I103" s="18">
        <f>F103-E103</f>
        <v/>
      </c>
      <c r="J103" s="18">
        <f>G103-F103</f>
        <v/>
      </c>
      <c r="K103" s="18">
        <f>1-G103</f>
        <v/>
      </c>
      <c r="L103" s="18">
        <f>IF(C103="L",H103,IF(C103="LM",I103,IF(C103="UM",J103,IF(C103="H",K103,0))))</f>
        <v/>
      </c>
      <c r="M103" s="18">
        <f>IF(C103="L",0,IF(C103="LM",H103,IF(C103="UM",H103+I103,IF(C103="H",H103+I103+J103,0))))</f>
        <v/>
      </c>
      <c r="N103" s="18">
        <f>IF(C103="L",1-H103,IF(C103="LM",1-H103-I103,IF(C103="UM",K103,0)))</f>
        <v/>
      </c>
      <c r="O103" s="12">
        <f>L103*D103</f>
        <v/>
      </c>
      <c r="P103" s="12">
        <f>M103*D103</f>
        <v/>
      </c>
      <c r="Q103" s="12">
        <f>N103*D103</f>
        <v/>
      </c>
    </row>
    <row r="104">
      <c r="A104">
        <f>Inputs!A104</f>
        <v/>
      </c>
      <c r="B104">
        <f>Inputs!B104</f>
        <v/>
      </c>
      <c r="C104">
        <f>Inputs!K104</f>
        <v/>
      </c>
      <c r="D104" s="12">
        <f>N(Inputs!H104)</f>
        <v/>
      </c>
      <c r="E104" s="17">
        <f>IF('Bins 2025'!$D104="",0,IF('Curves 2025'!$J$291&lt;'Bins 2025'!$D104,0.0005*'Curves 2025'!$J$291/'Bins 2025'!$D104,IF('Curves 2025'!$J$291&gt;='Bins 2025'!$ALO104,1,(MATCH('Curves 2025'!$J$291,'Bins 2025'!$D104:$ALO104,1)-0.5+('Curves 2025'!$J$291-INDEX('Bins 2025'!$D104:$ALO104,1,MATCH('Curves 2025'!$J$291,'Bins 2025'!$D104:$ALO104,1)))/(INDEX('Bins 2025'!$D104:$ALO104,1,MATCH('Curves 2025'!$J$291,'Bins 2025'!$D104:$ALO104,1)+1)-INDEX('Bins 2025'!$D104:$ALO104,1,MATCH('Curves 2025'!$J$291,'Bins 2025'!$D104:$ALO104,1))))/1000)))</f>
        <v/>
      </c>
      <c r="F104" s="17">
        <f>IF('Bins 2025'!$D104="",0,IF('Curves 2025'!$J$292&lt;'Bins 2025'!$D104,0.0005*'Curves 2025'!$J$292/'Bins 2025'!$D104,IF('Curves 2025'!$J$292&gt;='Bins 2025'!$ALO104,1,(MATCH('Curves 2025'!$J$292,'Bins 2025'!$D104:$ALO104,1)-0.5+('Curves 2025'!$J$292-INDEX('Bins 2025'!$D104:$ALO104,1,MATCH('Curves 2025'!$J$292,'Bins 2025'!$D104:$ALO104,1)))/(INDEX('Bins 2025'!$D104:$ALO104,1,MATCH('Curves 2025'!$J$292,'Bins 2025'!$D104:$ALO104,1)+1)-INDEX('Bins 2025'!$D104:$ALO104,1,MATCH('Curves 2025'!$J$292,'Bins 2025'!$D104:$ALO104,1))))/1000)))</f>
        <v/>
      </c>
      <c r="G104" s="17">
        <f>IF('Bins 2025'!$D104="",0,IF('Curves 2025'!$J$293&lt;'Bins 2025'!$D104,0.0005*'Curves 2025'!$J$293/'Bins 2025'!$D104,IF('Curves 2025'!$J$293&gt;='Bins 2025'!$ALO104,1,(MATCH('Curves 2025'!$J$293,'Bins 2025'!$D104:$ALO104,1)-0.5+('Curves 2025'!$J$293-INDEX('Bins 2025'!$D104:$ALO104,1,MATCH('Curves 2025'!$J$293,'Bins 2025'!$D104:$ALO104,1)))/(INDEX('Bins 2025'!$D104:$ALO104,1,MATCH('Curves 2025'!$J$293,'Bins 2025'!$D104:$ALO104,1)+1)-INDEX('Bins 2025'!$D104:$ALO104,1,MATCH('Curves 2025'!$J$293,'Bins 2025'!$D104:$ALO104,1))))/1000)))</f>
        <v/>
      </c>
      <c r="H104" s="18">
        <f>E104</f>
        <v/>
      </c>
      <c r="I104" s="18">
        <f>F104-E104</f>
        <v/>
      </c>
      <c r="J104" s="18">
        <f>G104-F104</f>
        <v/>
      </c>
      <c r="K104" s="18">
        <f>1-G104</f>
        <v/>
      </c>
      <c r="L104" s="18">
        <f>IF(C104="L",H104,IF(C104="LM",I104,IF(C104="UM",J104,IF(C104="H",K104,0))))</f>
        <v/>
      </c>
      <c r="M104" s="18">
        <f>IF(C104="L",0,IF(C104="LM",H104,IF(C104="UM",H104+I104,IF(C104="H",H104+I104+J104,0))))</f>
        <v/>
      </c>
      <c r="N104" s="18">
        <f>IF(C104="L",1-H104,IF(C104="LM",1-H104-I104,IF(C104="UM",K104,0)))</f>
        <v/>
      </c>
      <c r="O104" s="12">
        <f>L104*D104</f>
        <v/>
      </c>
      <c r="P104" s="12">
        <f>M104*D104</f>
        <v/>
      </c>
      <c r="Q104" s="12">
        <f>N104*D104</f>
        <v/>
      </c>
    </row>
    <row r="105">
      <c r="A105">
        <f>Inputs!A105</f>
        <v/>
      </c>
      <c r="B105">
        <f>Inputs!B105</f>
        <v/>
      </c>
      <c r="C105">
        <f>Inputs!K105</f>
        <v/>
      </c>
      <c r="D105" s="12">
        <f>N(Inputs!H105)</f>
        <v/>
      </c>
      <c r="E105" s="17">
        <f>IF('Bins 2025'!$D105="",0,IF('Curves 2025'!$J$291&lt;'Bins 2025'!$D105,0.0005*'Curves 2025'!$J$291/'Bins 2025'!$D105,IF('Curves 2025'!$J$291&gt;='Bins 2025'!$ALO105,1,(MATCH('Curves 2025'!$J$291,'Bins 2025'!$D105:$ALO105,1)-0.5+('Curves 2025'!$J$291-INDEX('Bins 2025'!$D105:$ALO105,1,MATCH('Curves 2025'!$J$291,'Bins 2025'!$D105:$ALO105,1)))/(INDEX('Bins 2025'!$D105:$ALO105,1,MATCH('Curves 2025'!$J$291,'Bins 2025'!$D105:$ALO105,1)+1)-INDEX('Bins 2025'!$D105:$ALO105,1,MATCH('Curves 2025'!$J$291,'Bins 2025'!$D105:$ALO105,1))))/1000)))</f>
        <v/>
      </c>
      <c r="F105" s="17">
        <f>IF('Bins 2025'!$D105="",0,IF('Curves 2025'!$J$292&lt;'Bins 2025'!$D105,0.0005*'Curves 2025'!$J$292/'Bins 2025'!$D105,IF('Curves 2025'!$J$292&gt;='Bins 2025'!$ALO105,1,(MATCH('Curves 2025'!$J$292,'Bins 2025'!$D105:$ALO105,1)-0.5+('Curves 2025'!$J$292-INDEX('Bins 2025'!$D105:$ALO105,1,MATCH('Curves 2025'!$J$292,'Bins 2025'!$D105:$ALO105,1)))/(INDEX('Bins 2025'!$D105:$ALO105,1,MATCH('Curves 2025'!$J$292,'Bins 2025'!$D105:$ALO105,1)+1)-INDEX('Bins 2025'!$D105:$ALO105,1,MATCH('Curves 2025'!$J$292,'Bins 2025'!$D105:$ALO105,1))))/1000)))</f>
        <v/>
      </c>
      <c r="G105" s="17">
        <f>IF('Bins 2025'!$D105="",0,IF('Curves 2025'!$J$293&lt;'Bins 2025'!$D105,0.0005*'Curves 2025'!$J$293/'Bins 2025'!$D105,IF('Curves 2025'!$J$293&gt;='Bins 2025'!$ALO105,1,(MATCH('Curves 2025'!$J$293,'Bins 2025'!$D105:$ALO105,1)-0.5+('Curves 2025'!$J$293-INDEX('Bins 2025'!$D105:$ALO105,1,MATCH('Curves 2025'!$J$293,'Bins 2025'!$D105:$ALO105,1)))/(INDEX('Bins 2025'!$D105:$ALO105,1,MATCH('Curves 2025'!$J$293,'Bins 2025'!$D105:$ALO105,1)+1)-INDEX('Bins 2025'!$D105:$ALO105,1,MATCH('Curves 2025'!$J$293,'Bins 2025'!$D105:$ALO105,1))))/1000)))</f>
        <v/>
      </c>
      <c r="H105" s="18">
        <f>E105</f>
        <v/>
      </c>
      <c r="I105" s="18">
        <f>F105-E105</f>
        <v/>
      </c>
      <c r="J105" s="18">
        <f>G105-F105</f>
        <v/>
      </c>
      <c r="K105" s="18">
        <f>1-G105</f>
        <v/>
      </c>
      <c r="L105" s="18">
        <f>IF(C105="L",H105,IF(C105="LM",I105,IF(C105="UM",J105,IF(C105="H",K105,0))))</f>
        <v/>
      </c>
      <c r="M105" s="18">
        <f>IF(C105="L",0,IF(C105="LM",H105,IF(C105="UM",H105+I105,IF(C105="H",H105+I105+J105,0))))</f>
        <v/>
      </c>
      <c r="N105" s="18">
        <f>IF(C105="L",1-H105,IF(C105="LM",1-H105-I105,IF(C105="UM",K105,0)))</f>
        <v/>
      </c>
      <c r="O105" s="12">
        <f>L105*D105</f>
        <v/>
      </c>
      <c r="P105" s="12">
        <f>M105*D105</f>
        <v/>
      </c>
      <c r="Q105" s="12">
        <f>N105*D105</f>
        <v/>
      </c>
    </row>
    <row r="106">
      <c r="A106">
        <f>Inputs!A106</f>
        <v/>
      </c>
      <c r="B106">
        <f>Inputs!B106</f>
        <v/>
      </c>
      <c r="C106">
        <f>Inputs!K106</f>
        <v/>
      </c>
      <c r="D106" s="12">
        <f>N(Inputs!H106)</f>
        <v/>
      </c>
      <c r="E106" s="17">
        <f>IF('Bins 2025'!$D106="",0,IF('Curves 2025'!$J$291&lt;'Bins 2025'!$D106,0.0005*'Curves 2025'!$J$291/'Bins 2025'!$D106,IF('Curves 2025'!$J$291&gt;='Bins 2025'!$ALO106,1,(MATCH('Curves 2025'!$J$291,'Bins 2025'!$D106:$ALO106,1)-0.5+('Curves 2025'!$J$291-INDEX('Bins 2025'!$D106:$ALO106,1,MATCH('Curves 2025'!$J$291,'Bins 2025'!$D106:$ALO106,1)))/(INDEX('Bins 2025'!$D106:$ALO106,1,MATCH('Curves 2025'!$J$291,'Bins 2025'!$D106:$ALO106,1)+1)-INDEX('Bins 2025'!$D106:$ALO106,1,MATCH('Curves 2025'!$J$291,'Bins 2025'!$D106:$ALO106,1))))/1000)))</f>
        <v/>
      </c>
      <c r="F106" s="17">
        <f>IF('Bins 2025'!$D106="",0,IF('Curves 2025'!$J$292&lt;'Bins 2025'!$D106,0.0005*'Curves 2025'!$J$292/'Bins 2025'!$D106,IF('Curves 2025'!$J$292&gt;='Bins 2025'!$ALO106,1,(MATCH('Curves 2025'!$J$292,'Bins 2025'!$D106:$ALO106,1)-0.5+('Curves 2025'!$J$292-INDEX('Bins 2025'!$D106:$ALO106,1,MATCH('Curves 2025'!$J$292,'Bins 2025'!$D106:$ALO106,1)))/(INDEX('Bins 2025'!$D106:$ALO106,1,MATCH('Curves 2025'!$J$292,'Bins 2025'!$D106:$ALO106,1)+1)-INDEX('Bins 2025'!$D106:$ALO106,1,MATCH('Curves 2025'!$J$292,'Bins 2025'!$D106:$ALO106,1))))/1000)))</f>
        <v/>
      </c>
      <c r="G106" s="17">
        <f>IF('Bins 2025'!$D106="",0,IF('Curves 2025'!$J$293&lt;'Bins 2025'!$D106,0.0005*'Curves 2025'!$J$293/'Bins 2025'!$D106,IF('Curves 2025'!$J$293&gt;='Bins 2025'!$ALO106,1,(MATCH('Curves 2025'!$J$293,'Bins 2025'!$D106:$ALO106,1)-0.5+('Curves 2025'!$J$293-INDEX('Bins 2025'!$D106:$ALO106,1,MATCH('Curves 2025'!$J$293,'Bins 2025'!$D106:$ALO106,1)))/(INDEX('Bins 2025'!$D106:$ALO106,1,MATCH('Curves 2025'!$J$293,'Bins 2025'!$D106:$ALO106,1)+1)-INDEX('Bins 2025'!$D106:$ALO106,1,MATCH('Curves 2025'!$J$293,'Bins 2025'!$D106:$ALO106,1))))/1000)))</f>
        <v/>
      </c>
      <c r="H106" s="18">
        <f>E106</f>
        <v/>
      </c>
      <c r="I106" s="18">
        <f>F106-E106</f>
        <v/>
      </c>
      <c r="J106" s="18">
        <f>G106-F106</f>
        <v/>
      </c>
      <c r="K106" s="18">
        <f>1-G106</f>
        <v/>
      </c>
      <c r="L106" s="18">
        <f>IF(C106="L",H106,IF(C106="LM",I106,IF(C106="UM",J106,IF(C106="H",K106,0))))</f>
        <v/>
      </c>
      <c r="M106" s="18">
        <f>IF(C106="L",0,IF(C106="LM",H106,IF(C106="UM",H106+I106,IF(C106="H",H106+I106+J106,0))))</f>
        <v/>
      </c>
      <c r="N106" s="18">
        <f>IF(C106="L",1-H106,IF(C106="LM",1-H106-I106,IF(C106="UM",K106,0)))</f>
        <v/>
      </c>
      <c r="O106" s="12">
        <f>L106*D106</f>
        <v/>
      </c>
      <c r="P106" s="12">
        <f>M106*D106</f>
        <v/>
      </c>
      <c r="Q106" s="12">
        <f>N106*D106</f>
        <v/>
      </c>
    </row>
    <row r="107">
      <c r="A107">
        <f>Inputs!A107</f>
        <v/>
      </c>
      <c r="B107">
        <f>Inputs!B107</f>
        <v/>
      </c>
      <c r="C107">
        <f>Inputs!K107</f>
        <v/>
      </c>
      <c r="D107" s="12">
        <f>N(Inputs!H107)</f>
        <v/>
      </c>
      <c r="E107" s="17">
        <f>IF('Bins 2025'!$D107="",0,IF('Curves 2025'!$J$291&lt;'Bins 2025'!$D107,0.0005*'Curves 2025'!$J$291/'Bins 2025'!$D107,IF('Curves 2025'!$J$291&gt;='Bins 2025'!$ALO107,1,(MATCH('Curves 2025'!$J$291,'Bins 2025'!$D107:$ALO107,1)-0.5+('Curves 2025'!$J$291-INDEX('Bins 2025'!$D107:$ALO107,1,MATCH('Curves 2025'!$J$291,'Bins 2025'!$D107:$ALO107,1)))/(INDEX('Bins 2025'!$D107:$ALO107,1,MATCH('Curves 2025'!$J$291,'Bins 2025'!$D107:$ALO107,1)+1)-INDEX('Bins 2025'!$D107:$ALO107,1,MATCH('Curves 2025'!$J$291,'Bins 2025'!$D107:$ALO107,1))))/1000)))</f>
        <v/>
      </c>
      <c r="F107" s="17">
        <f>IF('Bins 2025'!$D107="",0,IF('Curves 2025'!$J$292&lt;'Bins 2025'!$D107,0.0005*'Curves 2025'!$J$292/'Bins 2025'!$D107,IF('Curves 2025'!$J$292&gt;='Bins 2025'!$ALO107,1,(MATCH('Curves 2025'!$J$292,'Bins 2025'!$D107:$ALO107,1)-0.5+('Curves 2025'!$J$292-INDEX('Bins 2025'!$D107:$ALO107,1,MATCH('Curves 2025'!$J$292,'Bins 2025'!$D107:$ALO107,1)))/(INDEX('Bins 2025'!$D107:$ALO107,1,MATCH('Curves 2025'!$J$292,'Bins 2025'!$D107:$ALO107,1)+1)-INDEX('Bins 2025'!$D107:$ALO107,1,MATCH('Curves 2025'!$J$292,'Bins 2025'!$D107:$ALO107,1))))/1000)))</f>
        <v/>
      </c>
      <c r="G107" s="17">
        <f>IF('Bins 2025'!$D107="",0,IF('Curves 2025'!$J$293&lt;'Bins 2025'!$D107,0.0005*'Curves 2025'!$J$293/'Bins 2025'!$D107,IF('Curves 2025'!$J$293&gt;='Bins 2025'!$ALO107,1,(MATCH('Curves 2025'!$J$293,'Bins 2025'!$D107:$ALO107,1)-0.5+('Curves 2025'!$J$293-INDEX('Bins 2025'!$D107:$ALO107,1,MATCH('Curves 2025'!$J$293,'Bins 2025'!$D107:$ALO107,1)))/(INDEX('Bins 2025'!$D107:$ALO107,1,MATCH('Curves 2025'!$J$293,'Bins 2025'!$D107:$ALO107,1)+1)-INDEX('Bins 2025'!$D107:$ALO107,1,MATCH('Curves 2025'!$J$293,'Bins 2025'!$D107:$ALO107,1))))/1000)))</f>
        <v/>
      </c>
      <c r="H107" s="18">
        <f>E107</f>
        <v/>
      </c>
      <c r="I107" s="18">
        <f>F107-E107</f>
        <v/>
      </c>
      <c r="J107" s="18">
        <f>G107-F107</f>
        <v/>
      </c>
      <c r="K107" s="18">
        <f>1-G107</f>
        <v/>
      </c>
      <c r="L107" s="18">
        <f>IF(C107="L",H107,IF(C107="LM",I107,IF(C107="UM",J107,IF(C107="H",K107,0))))</f>
        <v/>
      </c>
      <c r="M107" s="18">
        <f>IF(C107="L",0,IF(C107="LM",H107,IF(C107="UM",H107+I107,IF(C107="H",H107+I107+J107,0))))</f>
        <v/>
      </c>
      <c r="N107" s="18">
        <f>IF(C107="L",1-H107,IF(C107="LM",1-H107-I107,IF(C107="UM",K107,0)))</f>
        <v/>
      </c>
      <c r="O107" s="12">
        <f>L107*D107</f>
        <v/>
      </c>
      <c r="P107" s="12">
        <f>M107*D107</f>
        <v/>
      </c>
      <c r="Q107" s="12">
        <f>N107*D107</f>
        <v/>
      </c>
    </row>
    <row r="108">
      <c r="A108">
        <f>Inputs!A108</f>
        <v/>
      </c>
      <c r="B108">
        <f>Inputs!B108</f>
        <v/>
      </c>
      <c r="C108">
        <f>Inputs!K108</f>
        <v/>
      </c>
      <c r="D108" s="12">
        <f>N(Inputs!H108)</f>
        <v/>
      </c>
      <c r="E108" s="17">
        <f>IF('Bins 2025'!$D108="",0,IF('Curves 2025'!$J$291&lt;'Bins 2025'!$D108,0.0005*'Curves 2025'!$J$291/'Bins 2025'!$D108,IF('Curves 2025'!$J$291&gt;='Bins 2025'!$ALO108,1,(MATCH('Curves 2025'!$J$291,'Bins 2025'!$D108:$ALO108,1)-0.5+('Curves 2025'!$J$291-INDEX('Bins 2025'!$D108:$ALO108,1,MATCH('Curves 2025'!$J$291,'Bins 2025'!$D108:$ALO108,1)))/(INDEX('Bins 2025'!$D108:$ALO108,1,MATCH('Curves 2025'!$J$291,'Bins 2025'!$D108:$ALO108,1)+1)-INDEX('Bins 2025'!$D108:$ALO108,1,MATCH('Curves 2025'!$J$291,'Bins 2025'!$D108:$ALO108,1))))/1000)))</f>
        <v/>
      </c>
      <c r="F108" s="17">
        <f>IF('Bins 2025'!$D108="",0,IF('Curves 2025'!$J$292&lt;'Bins 2025'!$D108,0.0005*'Curves 2025'!$J$292/'Bins 2025'!$D108,IF('Curves 2025'!$J$292&gt;='Bins 2025'!$ALO108,1,(MATCH('Curves 2025'!$J$292,'Bins 2025'!$D108:$ALO108,1)-0.5+('Curves 2025'!$J$292-INDEX('Bins 2025'!$D108:$ALO108,1,MATCH('Curves 2025'!$J$292,'Bins 2025'!$D108:$ALO108,1)))/(INDEX('Bins 2025'!$D108:$ALO108,1,MATCH('Curves 2025'!$J$292,'Bins 2025'!$D108:$ALO108,1)+1)-INDEX('Bins 2025'!$D108:$ALO108,1,MATCH('Curves 2025'!$J$292,'Bins 2025'!$D108:$ALO108,1))))/1000)))</f>
        <v/>
      </c>
      <c r="G108" s="17">
        <f>IF('Bins 2025'!$D108="",0,IF('Curves 2025'!$J$293&lt;'Bins 2025'!$D108,0.0005*'Curves 2025'!$J$293/'Bins 2025'!$D108,IF('Curves 2025'!$J$293&gt;='Bins 2025'!$ALO108,1,(MATCH('Curves 2025'!$J$293,'Bins 2025'!$D108:$ALO108,1)-0.5+('Curves 2025'!$J$293-INDEX('Bins 2025'!$D108:$ALO108,1,MATCH('Curves 2025'!$J$293,'Bins 2025'!$D108:$ALO108,1)))/(INDEX('Bins 2025'!$D108:$ALO108,1,MATCH('Curves 2025'!$J$293,'Bins 2025'!$D108:$ALO108,1)+1)-INDEX('Bins 2025'!$D108:$ALO108,1,MATCH('Curves 2025'!$J$293,'Bins 2025'!$D108:$ALO108,1))))/1000)))</f>
        <v/>
      </c>
      <c r="H108" s="18">
        <f>E108</f>
        <v/>
      </c>
      <c r="I108" s="18">
        <f>F108-E108</f>
        <v/>
      </c>
      <c r="J108" s="18">
        <f>G108-F108</f>
        <v/>
      </c>
      <c r="K108" s="18">
        <f>1-G108</f>
        <v/>
      </c>
      <c r="L108" s="18">
        <f>IF(C108="L",H108,IF(C108="LM",I108,IF(C108="UM",J108,IF(C108="H",K108,0))))</f>
        <v/>
      </c>
      <c r="M108" s="18">
        <f>IF(C108="L",0,IF(C108="LM",H108,IF(C108="UM",H108+I108,IF(C108="H",H108+I108+J108,0))))</f>
        <v/>
      </c>
      <c r="N108" s="18">
        <f>IF(C108="L",1-H108,IF(C108="LM",1-H108-I108,IF(C108="UM",K108,0)))</f>
        <v/>
      </c>
      <c r="O108" s="12">
        <f>L108*D108</f>
        <v/>
      </c>
      <c r="P108" s="12">
        <f>M108*D108</f>
        <v/>
      </c>
      <c r="Q108" s="12">
        <f>N108*D108</f>
        <v/>
      </c>
    </row>
    <row r="109">
      <c r="A109">
        <f>Inputs!A109</f>
        <v/>
      </c>
      <c r="B109">
        <f>Inputs!B109</f>
        <v/>
      </c>
      <c r="C109">
        <f>Inputs!K109</f>
        <v/>
      </c>
      <c r="D109" s="12">
        <f>N(Inputs!H109)</f>
        <v/>
      </c>
      <c r="E109" s="17">
        <f>IF('Bins 2025'!$D109="",0,IF('Curves 2025'!$J$291&lt;'Bins 2025'!$D109,0.0005*'Curves 2025'!$J$291/'Bins 2025'!$D109,IF('Curves 2025'!$J$291&gt;='Bins 2025'!$ALO109,1,(MATCH('Curves 2025'!$J$291,'Bins 2025'!$D109:$ALO109,1)-0.5+('Curves 2025'!$J$291-INDEX('Bins 2025'!$D109:$ALO109,1,MATCH('Curves 2025'!$J$291,'Bins 2025'!$D109:$ALO109,1)))/(INDEX('Bins 2025'!$D109:$ALO109,1,MATCH('Curves 2025'!$J$291,'Bins 2025'!$D109:$ALO109,1)+1)-INDEX('Bins 2025'!$D109:$ALO109,1,MATCH('Curves 2025'!$J$291,'Bins 2025'!$D109:$ALO109,1))))/1000)))</f>
        <v/>
      </c>
      <c r="F109" s="17">
        <f>IF('Bins 2025'!$D109="",0,IF('Curves 2025'!$J$292&lt;'Bins 2025'!$D109,0.0005*'Curves 2025'!$J$292/'Bins 2025'!$D109,IF('Curves 2025'!$J$292&gt;='Bins 2025'!$ALO109,1,(MATCH('Curves 2025'!$J$292,'Bins 2025'!$D109:$ALO109,1)-0.5+('Curves 2025'!$J$292-INDEX('Bins 2025'!$D109:$ALO109,1,MATCH('Curves 2025'!$J$292,'Bins 2025'!$D109:$ALO109,1)))/(INDEX('Bins 2025'!$D109:$ALO109,1,MATCH('Curves 2025'!$J$292,'Bins 2025'!$D109:$ALO109,1)+1)-INDEX('Bins 2025'!$D109:$ALO109,1,MATCH('Curves 2025'!$J$292,'Bins 2025'!$D109:$ALO109,1))))/1000)))</f>
        <v/>
      </c>
      <c r="G109" s="17">
        <f>IF('Bins 2025'!$D109="",0,IF('Curves 2025'!$J$293&lt;'Bins 2025'!$D109,0.0005*'Curves 2025'!$J$293/'Bins 2025'!$D109,IF('Curves 2025'!$J$293&gt;='Bins 2025'!$ALO109,1,(MATCH('Curves 2025'!$J$293,'Bins 2025'!$D109:$ALO109,1)-0.5+('Curves 2025'!$J$293-INDEX('Bins 2025'!$D109:$ALO109,1,MATCH('Curves 2025'!$J$293,'Bins 2025'!$D109:$ALO109,1)))/(INDEX('Bins 2025'!$D109:$ALO109,1,MATCH('Curves 2025'!$J$293,'Bins 2025'!$D109:$ALO109,1)+1)-INDEX('Bins 2025'!$D109:$ALO109,1,MATCH('Curves 2025'!$J$293,'Bins 2025'!$D109:$ALO109,1))))/1000)))</f>
        <v/>
      </c>
      <c r="H109" s="18">
        <f>E109</f>
        <v/>
      </c>
      <c r="I109" s="18">
        <f>F109-E109</f>
        <v/>
      </c>
      <c r="J109" s="18">
        <f>G109-F109</f>
        <v/>
      </c>
      <c r="K109" s="18">
        <f>1-G109</f>
        <v/>
      </c>
      <c r="L109" s="18">
        <f>IF(C109="L",H109,IF(C109="LM",I109,IF(C109="UM",J109,IF(C109="H",K109,0))))</f>
        <v/>
      </c>
      <c r="M109" s="18">
        <f>IF(C109="L",0,IF(C109="LM",H109,IF(C109="UM",H109+I109,IF(C109="H",H109+I109+J109,0))))</f>
        <v/>
      </c>
      <c r="N109" s="18">
        <f>IF(C109="L",1-H109,IF(C109="LM",1-H109-I109,IF(C109="UM",K109,0)))</f>
        <v/>
      </c>
      <c r="O109" s="12">
        <f>L109*D109</f>
        <v/>
      </c>
      <c r="P109" s="12">
        <f>M109*D109</f>
        <v/>
      </c>
      <c r="Q109" s="12">
        <f>N109*D109</f>
        <v/>
      </c>
    </row>
    <row r="110">
      <c r="A110">
        <f>Inputs!A110</f>
        <v/>
      </c>
      <c r="B110">
        <f>Inputs!B110</f>
        <v/>
      </c>
      <c r="C110">
        <f>Inputs!K110</f>
        <v/>
      </c>
      <c r="D110" s="12">
        <f>N(Inputs!H110)</f>
        <v/>
      </c>
      <c r="E110" s="17">
        <f>IF('Bins 2025'!$D110="",0,IF('Curves 2025'!$J$291&lt;'Bins 2025'!$D110,0.0005*'Curves 2025'!$J$291/'Bins 2025'!$D110,IF('Curves 2025'!$J$291&gt;='Bins 2025'!$ALO110,1,(MATCH('Curves 2025'!$J$291,'Bins 2025'!$D110:$ALO110,1)-0.5+('Curves 2025'!$J$291-INDEX('Bins 2025'!$D110:$ALO110,1,MATCH('Curves 2025'!$J$291,'Bins 2025'!$D110:$ALO110,1)))/(INDEX('Bins 2025'!$D110:$ALO110,1,MATCH('Curves 2025'!$J$291,'Bins 2025'!$D110:$ALO110,1)+1)-INDEX('Bins 2025'!$D110:$ALO110,1,MATCH('Curves 2025'!$J$291,'Bins 2025'!$D110:$ALO110,1))))/1000)))</f>
        <v/>
      </c>
      <c r="F110" s="17">
        <f>IF('Bins 2025'!$D110="",0,IF('Curves 2025'!$J$292&lt;'Bins 2025'!$D110,0.0005*'Curves 2025'!$J$292/'Bins 2025'!$D110,IF('Curves 2025'!$J$292&gt;='Bins 2025'!$ALO110,1,(MATCH('Curves 2025'!$J$292,'Bins 2025'!$D110:$ALO110,1)-0.5+('Curves 2025'!$J$292-INDEX('Bins 2025'!$D110:$ALO110,1,MATCH('Curves 2025'!$J$292,'Bins 2025'!$D110:$ALO110,1)))/(INDEX('Bins 2025'!$D110:$ALO110,1,MATCH('Curves 2025'!$J$292,'Bins 2025'!$D110:$ALO110,1)+1)-INDEX('Bins 2025'!$D110:$ALO110,1,MATCH('Curves 2025'!$J$292,'Bins 2025'!$D110:$ALO110,1))))/1000)))</f>
        <v/>
      </c>
      <c r="G110" s="17">
        <f>IF('Bins 2025'!$D110="",0,IF('Curves 2025'!$J$293&lt;'Bins 2025'!$D110,0.0005*'Curves 2025'!$J$293/'Bins 2025'!$D110,IF('Curves 2025'!$J$293&gt;='Bins 2025'!$ALO110,1,(MATCH('Curves 2025'!$J$293,'Bins 2025'!$D110:$ALO110,1)-0.5+('Curves 2025'!$J$293-INDEX('Bins 2025'!$D110:$ALO110,1,MATCH('Curves 2025'!$J$293,'Bins 2025'!$D110:$ALO110,1)))/(INDEX('Bins 2025'!$D110:$ALO110,1,MATCH('Curves 2025'!$J$293,'Bins 2025'!$D110:$ALO110,1)+1)-INDEX('Bins 2025'!$D110:$ALO110,1,MATCH('Curves 2025'!$J$293,'Bins 2025'!$D110:$ALO110,1))))/1000)))</f>
        <v/>
      </c>
      <c r="H110" s="18">
        <f>E110</f>
        <v/>
      </c>
      <c r="I110" s="18">
        <f>F110-E110</f>
        <v/>
      </c>
      <c r="J110" s="18">
        <f>G110-F110</f>
        <v/>
      </c>
      <c r="K110" s="18">
        <f>1-G110</f>
        <v/>
      </c>
      <c r="L110" s="18">
        <f>IF(C110="L",H110,IF(C110="LM",I110,IF(C110="UM",J110,IF(C110="H",K110,0))))</f>
        <v/>
      </c>
      <c r="M110" s="18">
        <f>IF(C110="L",0,IF(C110="LM",H110,IF(C110="UM",H110+I110,IF(C110="H",H110+I110+J110,0))))</f>
        <v/>
      </c>
      <c r="N110" s="18">
        <f>IF(C110="L",1-H110,IF(C110="LM",1-H110-I110,IF(C110="UM",K110,0)))</f>
        <v/>
      </c>
      <c r="O110" s="12">
        <f>L110*D110</f>
        <v/>
      </c>
      <c r="P110" s="12">
        <f>M110*D110</f>
        <v/>
      </c>
      <c r="Q110" s="12">
        <f>N110*D110</f>
        <v/>
      </c>
    </row>
    <row r="111">
      <c r="A111">
        <f>Inputs!A111</f>
        <v/>
      </c>
      <c r="B111">
        <f>Inputs!B111</f>
        <v/>
      </c>
      <c r="C111">
        <f>Inputs!K111</f>
        <v/>
      </c>
      <c r="D111" s="12">
        <f>N(Inputs!H111)</f>
        <v/>
      </c>
      <c r="E111" s="17">
        <f>IF('Bins 2025'!$D111="",0,IF('Curves 2025'!$J$291&lt;'Bins 2025'!$D111,0.0005*'Curves 2025'!$J$291/'Bins 2025'!$D111,IF('Curves 2025'!$J$291&gt;='Bins 2025'!$ALO111,1,(MATCH('Curves 2025'!$J$291,'Bins 2025'!$D111:$ALO111,1)-0.5+('Curves 2025'!$J$291-INDEX('Bins 2025'!$D111:$ALO111,1,MATCH('Curves 2025'!$J$291,'Bins 2025'!$D111:$ALO111,1)))/(INDEX('Bins 2025'!$D111:$ALO111,1,MATCH('Curves 2025'!$J$291,'Bins 2025'!$D111:$ALO111,1)+1)-INDEX('Bins 2025'!$D111:$ALO111,1,MATCH('Curves 2025'!$J$291,'Bins 2025'!$D111:$ALO111,1))))/1000)))</f>
        <v/>
      </c>
      <c r="F111" s="17">
        <f>IF('Bins 2025'!$D111="",0,IF('Curves 2025'!$J$292&lt;'Bins 2025'!$D111,0.0005*'Curves 2025'!$J$292/'Bins 2025'!$D111,IF('Curves 2025'!$J$292&gt;='Bins 2025'!$ALO111,1,(MATCH('Curves 2025'!$J$292,'Bins 2025'!$D111:$ALO111,1)-0.5+('Curves 2025'!$J$292-INDEX('Bins 2025'!$D111:$ALO111,1,MATCH('Curves 2025'!$J$292,'Bins 2025'!$D111:$ALO111,1)))/(INDEX('Bins 2025'!$D111:$ALO111,1,MATCH('Curves 2025'!$J$292,'Bins 2025'!$D111:$ALO111,1)+1)-INDEX('Bins 2025'!$D111:$ALO111,1,MATCH('Curves 2025'!$J$292,'Bins 2025'!$D111:$ALO111,1))))/1000)))</f>
        <v/>
      </c>
      <c r="G111" s="17">
        <f>IF('Bins 2025'!$D111="",0,IF('Curves 2025'!$J$293&lt;'Bins 2025'!$D111,0.0005*'Curves 2025'!$J$293/'Bins 2025'!$D111,IF('Curves 2025'!$J$293&gt;='Bins 2025'!$ALO111,1,(MATCH('Curves 2025'!$J$293,'Bins 2025'!$D111:$ALO111,1)-0.5+('Curves 2025'!$J$293-INDEX('Bins 2025'!$D111:$ALO111,1,MATCH('Curves 2025'!$J$293,'Bins 2025'!$D111:$ALO111,1)))/(INDEX('Bins 2025'!$D111:$ALO111,1,MATCH('Curves 2025'!$J$293,'Bins 2025'!$D111:$ALO111,1)+1)-INDEX('Bins 2025'!$D111:$ALO111,1,MATCH('Curves 2025'!$J$293,'Bins 2025'!$D111:$ALO111,1))))/1000)))</f>
        <v/>
      </c>
      <c r="H111" s="18">
        <f>E111</f>
        <v/>
      </c>
      <c r="I111" s="18">
        <f>F111-E111</f>
        <v/>
      </c>
      <c r="J111" s="18">
        <f>G111-F111</f>
        <v/>
      </c>
      <c r="K111" s="18">
        <f>1-G111</f>
        <v/>
      </c>
      <c r="L111" s="18">
        <f>IF(C111="L",H111,IF(C111="LM",I111,IF(C111="UM",J111,IF(C111="H",K111,0))))</f>
        <v/>
      </c>
      <c r="M111" s="18">
        <f>IF(C111="L",0,IF(C111="LM",H111,IF(C111="UM",H111+I111,IF(C111="H",H111+I111+J111,0))))</f>
        <v/>
      </c>
      <c r="N111" s="18">
        <f>IF(C111="L",1-H111,IF(C111="LM",1-H111-I111,IF(C111="UM",K111,0)))</f>
        <v/>
      </c>
      <c r="O111" s="12">
        <f>L111*D111</f>
        <v/>
      </c>
      <c r="P111" s="12">
        <f>M111*D111</f>
        <v/>
      </c>
      <c r="Q111" s="12">
        <f>N111*D111</f>
        <v/>
      </c>
    </row>
    <row r="112">
      <c r="A112">
        <f>Inputs!A112</f>
        <v/>
      </c>
      <c r="B112">
        <f>Inputs!B112</f>
        <v/>
      </c>
      <c r="C112">
        <f>Inputs!K112</f>
        <v/>
      </c>
      <c r="D112" s="12">
        <f>N(Inputs!H112)</f>
        <v/>
      </c>
      <c r="E112" s="17">
        <f>IF('Bins 2025'!$D112="",0,IF('Curves 2025'!$J$291&lt;'Bins 2025'!$D112,0.0005*'Curves 2025'!$J$291/'Bins 2025'!$D112,IF('Curves 2025'!$J$291&gt;='Bins 2025'!$ALO112,1,(MATCH('Curves 2025'!$J$291,'Bins 2025'!$D112:$ALO112,1)-0.5+('Curves 2025'!$J$291-INDEX('Bins 2025'!$D112:$ALO112,1,MATCH('Curves 2025'!$J$291,'Bins 2025'!$D112:$ALO112,1)))/(INDEX('Bins 2025'!$D112:$ALO112,1,MATCH('Curves 2025'!$J$291,'Bins 2025'!$D112:$ALO112,1)+1)-INDEX('Bins 2025'!$D112:$ALO112,1,MATCH('Curves 2025'!$J$291,'Bins 2025'!$D112:$ALO112,1))))/1000)))</f>
        <v/>
      </c>
      <c r="F112" s="17">
        <f>IF('Bins 2025'!$D112="",0,IF('Curves 2025'!$J$292&lt;'Bins 2025'!$D112,0.0005*'Curves 2025'!$J$292/'Bins 2025'!$D112,IF('Curves 2025'!$J$292&gt;='Bins 2025'!$ALO112,1,(MATCH('Curves 2025'!$J$292,'Bins 2025'!$D112:$ALO112,1)-0.5+('Curves 2025'!$J$292-INDEX('Bins 2025'!$D112:$ALO112,1,MATCH('Curves 2025'!$J$292,'Bins 2025'!$D112:$ALO112,1)))/(INDEX('Bins 2025'!$D112:$ALO112,1,MATCH('Curves 2025'!$J$292,'Bins 2025'!$D112:$ALO112,1)+1)-INDEX('Bins 2025'!$D112:$ALO112,1,MATCH('Curves 2025'!$J$292,'Bins 2025'!$D112:$ALO112,1))))/1000)))</f>
        <v/>
      </c>
      <c r="G112" s="17">
        <f>IF('Bins 2025'!$D112="",0,IF('Curves 2025'!$J$293&lt;'Bins 2025'!$D112,0.0005*'Curves 2025'!$J$293/'Bins 2025'!$D112,IF('Curves 2025'!$J$293&gt;='Bins 2025'!$ALO112,1,(MATCH('Curves 2025'!$J$293,'Bins 2025'!$D112:$ALO112,1)-0.5+('Curves 2025'!$J$293-INDEX('Bins 2025'!$D112:$ALO112,1,MATCH('Curves 2025'!$J$293,'Bins 2025'!$D112:$ALO112,1)))/(INDEX('Bins 2025'!$D112:$ALO112,1,MATCH('Curves 2025'!$J$293,'Bins 2025'!$D112:$ALO112,1)+1)-INDEX('Bins 2025'!$D112:$ALO112,1,MATCH('Curves 2025'!$J$293,'Bins 2025'!$D112:$ALO112,1))))/1000)))</f>
        <v/>
      </c>
      <c r="H112" s="18">
        <f>E112</f>
        <v/>
      </c>
      <c r="I112" s="18">
        <f>F112-E112</f>
        <v/>
      </c>
      <c r="J112" s="18">
        <f>G112-F112</f>
        <v/>
      </c>
      <c r="K112" s="18">
        <f>1-G112</f>
        <v/>
      </c>
      <c r="L112" s="18">
        <f>IF(C112="L",H112,IF(C112="LM",I112,IF(C112="UM",J112,IF(C112="H",K112,0))))</f>
        <v/>
      </c>
      <c r="M112" s="18">
        <f>IF(C112="L",0,IF(C112="LM",H112,IF(C112="UM",H112+I112,IF(C112="H",H112+I112+J112,0))))</f>
        <v/>
      </c>
      <c r="N112" s="18">
        <f>IF(C112="L",1-H112,IF(C112="LM",1-H112-I112,IF(C112="UM",K112,0)))</f>
        <v/>
      </c>
      <c r="O112" s="12">
        <f>L112*D112</f>
        <v/>
      </c>
      <c r="P112" s="12">
        <f>M112*D112</f>
        <v/>
      </c>
      <c r="Q112" s="12">
        <f>N112*D112</f>
        <v/>
      </c>
    </row>
    <row r="113">
      <c r="A113">
        <f>Inputs!A113</f>
        <v/>
      </c>
      <c r="B113">
        <f>Inputs!B113</f>
        <v/>
      </c>
      <c r="C113">
        <f>Inputs!K113</f>
        <v/>
      </c>
      <c r="D113" s="12">
        <f>N(Inputs!H113)</f>
        <v/>
      </c>
      <c r="E113" s="17">
        <f>IF('Bins 2025'!$D113="",0,IF('Curves 2025'!$J$291&lt;'Bins 2025'!$D113,0.0005*'Curves 2025'!$J$291/'Bins 2025'!$D113,IF('Curves 2025'!$J$291&gt;='Bins 2025'!$ALO113,1,(MATCH('Curves 2025'!$J$291,'Bins 2025'!$D113:$ALO113,1)-0.5+('Curves 2025'!$J$291-INDEX('Bins 2025'!$D113:$ALO113,1,MATCH('Curves 2025'!$J$291,'Bins 2025'!$D113:$ALO113,1)))/(INDEX('Bins 2025'!$D113:$ALO113,1,MATCH('Curves 2025'!$J$291,'Bins 2025'!$D113:$ALO113,1)+1)-INDEX('Bins 2025'!$D113:$ALO113,1,MATCH('Curves 2025'!$J$291,'Bins 2025'!$D113:$ALO113,1))))/1000)))</f>
        <v/>
      </c>
      <c r="F113" s="17">
        <f>IF('Bins 2025'!$D113="",0,IF('Curves 2025'!$J$292&lt;'Bins 2025'!$D113,0.0005*'Curves 2025'!$J$292/'Bins 2025'!$D113,IF('Curves 2025'!$J$292&gt;='Bins 2025'!$ALO113,1,(MATCH('Curves 2025'!$J$292,'Bins 2025'!$D113:$ALO113,1)-0.5+('Curves 2025'!$J$292-INDEX('Bins 2025'!$D113:$ALO113,1,MATCH('Curves 2025'!$J$292,'Bins 2025'!$D113:$ALO113,1)))/(INDEX('Bins 2025'!$D113:$ALO113,1,MATCH('Curves 2025'!$J$292,'Bins 2025'!$D113:$ALO113,1)+1)-INDEX('Bins 2025'!$D113:$ALO113,1,MATCH('Curves 2025'!$J$292,'Bins 2025'!$D113:$ALO113,1))))/1000)))</f>
        <v/>
      </c>
      <c r="G113" s="17">
        <f>IF('Bins 2025'!$D113="",0,IF('Curves 2025'!$J$293&lt;'Bins 2025'!$D113,0.0005*'Curves 2025'!$J$293/'Bins 2025'!$D113,IF('Curves 2025'!$J$293&gt;='Bins 2025'!$ALO113,1,(MATCH('Curves 2025'!$J$293,'Bins 2025'!$D113:$ALO113,1)-0.5+('Curves 2025'!$J$293-INDEX('Bins 2025'!$D113:$ALO113,1,MATCH('Curves 2025'!$J$293,'Bins 2025'!$D113:$ALO113,1)))/(INDEX('Bins 2025'!$D113:$ALO113,1,MATCH('Curves 2025'!$J$293,'Bins 2025'!$D113:$ALO113,1)+1)-INDEX('Bins 2025'!$D113:$ALO113,1,MATCH('Curves 2025'!$J$293,'Bins 2025'!$D113:$ALO113,1))))/1000)))</f>
        <v/>
      </c>
      <c r="H113" s="18">
        <f>E113</f>
        <v/>
      </c>
      <c r="I113" s="18">
        <f>F113-E113</f>
        <v/>
      </c>
      <c r="J113" s="18">
        <f>G113-F113</f>
        <v/>
      </c>
      <c r="K113" s="18">
        <f>1-G113</f>
        <v/>
      </c>
      <c r="L113" s="18">
        <f>IF(C113="L",H113,IF(C113="LM",I113,IF(C113="UM",J113,IF(C113="H",K113,0))))</f>
        <v/>
      </c>
      <c r="M113" s="18">
        <f>IF(C113="L",0,IF(C113="LM",H113,IF(C113="UM",H113+I113,IF(C113="H",H113+I113+J113,0))))</f>
        <v/>
      </c>
      <c r="N113" s="18">
        <f>IF(C113="L",1-H113,IF(C113="LM",1-H113-I113,IF(C113="UM",K113,0)))</f>
        <v/>
      </c>
      <c r="O113" s="12">
        <f>L113*D113</f>
        <v/>
      </c>
      <c r="P113" s="12">
        <f>M113*D113</f>
        <v/>
      </c>
      <c r="Q113" s="12">
        <f>N113*D113</f>
        <v/>
      </c>
    </row>
    <row r="114">
      <c r="A114">
        <f>Inputs!A114</f>
        <v/>
      </c>
      <c r="B114">
        <f>Inputs!B114</f>
        <v/>
      </c>
      <c r="C114">
        <f>Inputs!K114</f>
        <v/>
      </c>
      <c r="D114" s="12">
        <f>N(Inputs!H114)</f>
        <v/>
      </c>
      <c r="E114" s="17">
        <f>IF('Bins 2025'!$D114="",0,IF('Curves 2025'!$J$291&lt;'Bins 2025'!$D114,0.0005*'Curves 2025'!$J$291/'Bins 2025'!$D114,IF('Curves 2025'!$J$291&gt;='Bins 2025'!$ALO114,1,(MATCH('Curves 2025'!$J$291,'Bins 2025'!$D114:$ALO114,1)-0.5+('Curves 2025'!$J$291-INDEX('Bins 2025'!$D114:$ALO114,1,MATCH('Curves 2025'!$J$291,'Bins 2025'!$D114:$ALO114,1)))/(INDEX('Bins 2025'!$D114:$ALO114,1,MATCH('Curves 2025'!$J$291,'Bins 2025'!$D114:$ALO114,1)+1)-INDEX('Bins 2025'!$D114:$ALO114,1,MATCH('Curves 2025'!$J$291,'Bins 2025'!$D114:$ALO114,1))))/1000)))</f>
        <v/>
      </c>
      <c r="F114" s="17">
        <f>IF('Bins 2025'!$D114="",0,IF('Curves 2025'!$J$292&lt;'Bins 2025'!$D114,0.0005*'Curves 2025'!$J$292/'Bins 2025'!$D114,IF('Curves 2025'!$J$292&gt;='Bins 2025'!$ALO114,1,(MATCH('Curves 2025'!$J$292,'Bins 2025'!$D114:$ALO114,1)-0.5+('Curves 2025'!$J$292-INDEX('Bins 2025'!$D114:$ALO114,1,MATCH('Curves 2025'!$J$292,'Bins 2025'!$D114:$ALO114,1)))/(INDEX('Bins 2025'!$D114:$ALO114,1,MATCH('Curves 2025'!$J$292,'Bins 2025'!$D114:$ALO114,1)+1)-INDEX('Bins 2025'!$D114:$ALO114,1,MATCH('Curves 2025'!$J$292,'Bins 2025'!$D114:$ALO114,1))))/1000)))</f>
        <v/>
      </c>
      <c r="G114" s="17">
        <f>IF('Bins 2025'!$D114="",0,IF('Curves 2025'!$J$293&lt;'Bins 2025'!$D114,0.0005*'Curves 2025'!$J$293/'Bins 2025'!$D114,IF('Curves 2025'!$J$293&gt;='Bins 2025'!$ALO114,1,(MATCH('Curves 2025'!$J$293,'Bins 2025'!$D114:$ALO114,1)-0.5+('Curves 2025'!$J$293-INDEX('Bins 2025'!$D114:$ALO114,1,MATCH('Curves 2025'!$J$293,'Bins 2025'!$D114:$ALO114,1)))/(INDEX('Bins 2025'!$D114:$ALO114,1,MATCH('Curves 2025'!$J$293,'Bins 2025'!$D114:$ALO114,1)+1)-INDEX('Bins 2025'!$D114:$ALO114,1,MATCH('Curves 2025'!$J$293,'Bins 2025'!$D114:$ALO114,1))))/1000)))</f>
        <v/>
      </c>
      <c r="H114" s="18">
        <f>E114</f>
        <v/>
      </c>
      <c r="I114" s="18">
        <f>F114-E114</f>
        <v/>
      </c>
      <c r="J114" s="18">
        <f>G114-F114</f>
        <v/>
      </c>
      <c r="K114" s="18">
        <f>1-G114</f>
        <v/>
      </c>
      <c r="L114" s="18">
        <f>IF(C114="L",H114,IF(C114="LM",I114,IF(C114="UM",J114,IF(C114="H",K114,0))))</f>
        <v/>
      </c>
      <c r="M114" s="18">
        <f>IF(C114="L",0,IF(C114="LM",H114,IF(C114="UM",H114+I114,IF(C114="H",H114+I114+J114,0))))</f>
        <v/>
      </c>
      <c r="N114" s="18">
        <f>IF(C114="L",1-H114,IF(C114="LM",1-H114-I114,IF(C114="UM",K114,0)))</f>
        <v/>
      </c>
      <c r="O114" s="12">
        <f>L114*D114</f>
        <v/>
      </c>
      <c r="P114" s="12">
        <f>M114*D114</f>
        <v/>
      </c>
      <c r="Q114" s="12">
        <f>N114*D114</f>
        <v/>
      </c>
    </row>
    <row r="115">
      <c r="A115">
        <f>Inputs!A115</f>
        <v/>
      </c>
      <c r="B115">
        <f>Inputs!B115</f>
        <v/>
      </c>
      <c r="C115">
        <f>Inputs!K115</f>
        <v/>
      </c>
      <c r="D115" s="12">
        <f>N(Inputs!H115)</f>
        <v/>
      </c>
      <c r="E115" s="17">
        <f>IF('Bins 2025'!$D115="",0,IF('Curves 2025'!$J$291&lt;'Bins 2025'!$D115,0.0005*'Curves 2025'!$J$291/'Bins 2025'!$D115,IF('Curves 2025'!$J$291&gt;='Bins 2025'!$ALO115,1,(MATCH('Curves 2025'!$J$291,'Bins 2025'!$D115:$ALO115,1)-0.5+('Curves 2025'!$J$291-INDEX('Bins 2025'!$D115:$ALO115,1,MATCH('Curves 2025'!$J$291,'Bins 2025'!$D115:$ALO115,1)))/(INDEX('Bins 2025'!$D115:$ALO115,1,MATCH('Curves 2025'!$J$291,'Bins 2025'!$D115:$ALO115,1)+1)-INDEX('Bins 2025'!$D115:$ALO115,1,MATCH('Curves 2025'!$J$291,'Bins 2025'!$D115:$ALO115,1))))/1000)))</f>
        <v/>
      </c>
      <c r="F115" s="17">
        <f>IF('Bins 2025'!$D115="",0,IF('Curves 2025'!$J$292&lt;'Bins 2025'!$D115,0.0005*'Curves 2025'!$J$292/'Bins 2025'!$D115,IF('Curves 2025'!$J$292&gt;='Bins 2025'!$ALO115,1,(MATCH('Curves 2025'!$J$292,'Bins 2025'!$D115:$ALO115,1)-0.5+('Curves 2025'!$J$292-INDEX('Bins 2025'!$D115:$ALO115,1,MATCH('Curves 2025'!$J$292,'Bins 2025'!$D115:$ALO115,1)))/(INDEX('Bins 2025'!$D115:$ALO115,1,MATCH('Curves 2025'!$J$292,'Bins 2025'!$D115:$ALO115,1)+1)-INDEX('Bins 2025'!$D115:$ALO115,1,MATCH('Curves 2025'!$J$292,'Bins 2025'!$D115:$ALO115,1))))/1000)))</f>
        <v/>
      </c>
      <c r="G115" s="17">
        <f>IF('Bins 2025'!$D115="",0,IF('Curves 2025'!$J$293&lt;'Bins 2025'!$D115,0.0005*'Curves 2025'!$J$293/'Bins 2025'!$D115,IF('Curves 2025'!$J$293&gt;='Bins 2025'!$ALO115,1,(MATCH('Curves 2025'!$J$293,'Bins 2025'!$D115:$ALO115,1)-0.5+('Curves 2025'!$J$293-INDEX('Bins 2025'!$D115:$ALO115,1,MATCH('Curves 2025'!$J$293,'Bins 2025'!$D115:$ALO115,1)))/(INDEX('Bins 2025'!$D115:$ALO115,1,MATCH('Curves 2025'!$J$293,'Bins 2025'!$D115:$ALO115,1)+1)-INDEX('Bins 2025'!$D115:$ALO115,1,MATCH('Curves 2025'!$J$293,'Bins 2025'!$D115:$ALO115,1))))/1000)))</f>
        <v/>
      </c>
      <c r="H115" s="18">
        <f>E115</f>
        <v/>
      </c>
      <c r="I115" s="18">
        <f>F115-E115</f>
        <v/>
      </c>
      <c r="J115" s="18">
        <f>G115-F115</f>
        <v/>
      </c>
      <c r="K115" s="18">
        <f>1-G115</f>
        <v/>
      </c>
      <c r="L115" s="18">
        <f>IF(C115="L",H115,IF(C115="LM",I115,IF(C115="UM",J115,IF(C115="H",K115,0))))</f>
        <v/>
      </c>
      <c r="M115" s="18">
        <f>IF(C115="L",0,IF(C115="LM",H115,IF(C115="UM",H115+I115,IF(C115="H",H115+I115+J115,0))))</f>
        <v/>
      </c>
      <c r="N115" s="18">
        <f>IF(C115="L",1-H115,IF(C115="LM",1-H115-I115,IF(C115="UM",K115,0)))</f>
        <v/>
      </c>
      <c r="O115" s="12">
        <f>L115*D115</f>
        <v/>
      </c>
      <c r="P115" s="12">
        <f>M115*D115</f>
        <v/>
      </c>
      <c r="Q115" s="12">
        <f>N115*D115</f>
        <v/>
      </c>
    </row>
    <row r="116">
      <c r="A116">
        <f>Inputs!A116</f>
        <v/>
      </c>
      <c r="B116">
        <f>Inputs!B116</f>
        <v/>
      </c>
      <c r="C116">
        <f>Inputs!K116</f>
        <v/>
      </c>
      <c r="D116" s="12">
        <f>N(Inputs!H116)</f>
        <v/>
      </c>
      <c r="E116" s="17">
        <f>IF('Bins 2025'!$D116="",0,IF('Curves 2025'!$J$291&lt;'Bins 2025'!$D116,0.0005*'Curves 2025'!$J$291/'Bins 2025'!$D116,IF('Curves 2025'!$J$291&gt;='Bins 2025'!$ALO116,1,(MATCH('Curves 2025'!$J$291,'Bins 2025'!$D116:$ALO116,1)-0.5+('Curves 2025'!$J$291-INDEX('Bins 2025'!$D116:$ALO116,1,MATCH('Curves 2025'!$J$291,'Bins 2025'!$D116:$ALO116,1)))/(INDEX('Bins 2025'!$D116:$ALO116,1,MATCH('Curves 2025'!$J$291,'Bins 2025'!$D116:$ALO116,1)+1)-INDEX('Bins 2025'!$D116:$ALO116,1,MATCH('Curves 2025'!$J$291,'Bins 2025'!$D116:$ALO116,1))))/1000)))</f>
        <v/>
      </c>
      <c r="F116" s="17">
        <f>IF('Bins 2025'!$D116="",0,IF('Curves 2025'!$J$292&lt;'Bins 2025'!$D116,0.0005*'Curves 2025'!$J$292/'Bins 2025'!$D116,IF('Curves 2025'!$J$292&gt;='Bins 2025'!$ALO116,1,(MATCH('Curves 2025'!$J$292,'Bins 2025'!$D116:$ALO116,1)-0.5+('Curves 2025'!$J$292-INDEX('Bins 2025'!$D116:$ALO116,1,MATCH('Curves 2025'!$J$292,'Bins 2025'!$D116:$ALO116,1)))/(INDEX('Bins 2025'!$D116:$ALO116,1,MATCH('Curves 2025'!$J$292,'Bins 2025'!$D116:$ALO116,1)+1)-INDEX('Bins 2025'!$D116:$ALO116,1,MATCH('Curves 2025'!$J$292,'Bins 2025'!$D116:$ALO116,1))))/1000)))</f>
        <v/>
      </c>
      <c r="G116" s="17">
        <f>IF('Bins 2025'!$D116="",0,IF('Curves 2025'!$J$293&lt;'Bins 2025'!$D116,0.0005*'Curves 2025'!$J$293/'Bins 2025'!$D116,IF('Curves 2025'!$J$293&gt;='Bins 2025'!$ALO116,1,(MATCH('Curves 2025'!$J$293,'Bins 2025'!$D116:$ALO116,1)-0.5+('Curves 2025'!$J$293-INDEX('Bins 2025'!$D116:$ALO116,1,MATCH('Curves 2025'!$J$293,'Bins 2025'!$D116:$ALO116,1)))/(INDEX('Bins 2025'!$D116:$ALO116,1,MATCH('Curves 2025'!$J$293,'Bins 2025'!$D116:$ALO116,1)+1)-INDEX('Bins 2025'!$D116:$ALO116,1,MATCH('Curves 2025'!$J$293,'Bins 2025'!$D116:$ALO116,1))))/1000)))</f>
        <v/>
      </c>
      <c r="H116" s="18">
        <f>E116</f>
        <v/>
      </c>
      <c r="I116" s="18">
        <f>F116-E116</f>
        <v/>
      </c>
      <c r="J116" s="18">
        <f>G116-F116</f>
        <v/>
      </c>
      <c r="K116" s="18">
        <f>1-G116</f>
        <v/>
      </c>
      <c r="L116" s="18">
        <f>IF(C116="L",H116,IF(C116="LM",I116,IF(C116="UM",J116,IF(C116="H",K116,0))))</f>
        <v/>
      </c>
      <c r="M116" s="18">
        <f>IF(C116="L",0,IF(C116="LM",H116,IF(C116="UM",H116+I116,IF(C116="H",H116+I116+J116,0))))</f>
        <v/>
      </c>
      <c r="N116" s="18">
        <f>IF(C116="L",1-H116,IF(C116="LM",1-H116-I116,IF(C116="UM",K116,0)))</f>
        <v/>
      </c>
      <c r="O116" s="12">
        <f>L116*D116</f>
        <v/>
      </c>
      <c r="P116" s="12">
        <f>M116*D116</f>
        <v/>
      </c>
      <c r="Q116" s="12">
        <f>N116*D116</f>
        <v/>
      </c>
    </row>
    <row r="117">
      <c r="A117">
        <f>Inputs!A117</f>
        <v/>
      </c>
      <c r="B117">
        <f>Inputs!B117</f>
        <v/>
      </c>
      <c r="C117">
        <f>Inputs!K117</f>
        <v/>
      </c>
      <c r="D117" s="12">
        <f>N(Inputs!H117)</f>
        <v/>
      </c>
      <c r="E117" s="17">
        <f>IF('Bins 2025'!$D117="",0,IF('Curves 2025'!$J$291&lt;'Bins 2025'!$D117,0.0005*'Curves 2025'!$J$291/'Bins 2025'!$D117,IF('Curves 2025'!$J$291&gt;='Bins 2025'!$ALO117,1,(MATCH('Curves 2025'!$J$291,'Bins 2025'!$D117:$ALO117,1)-0.5+('Curves 2025'!$J$291-INDEX('Bins 2025'!$D117:$ALO117,1,MATCH('Curves 2025'!$J$291,'Bins 2025'!$D117:$ALO117,1)))/(INDEX('Bins 2025'!$D117:$ALO117,1,MATCH('Curves 2025'!$J$291,'Bins 2025'!$D117:$ALO117,1)+1)-INDEX('Bins 2025'!$D117:$ALO117,1,MATCH('Curves 2025'!$J$291,'Bins 2025'!$D117:$ALO117,1))))/1000)))</f>
        <v/>
      </c>
      <c r="F117" s="17">
        <f>IF('Bins 2025'!$D117="",0,IF('Curves 2025'!$J$292&lt;'Bins 2025'!$D117,0.0005*'Curves 2025'!$J$292/'Bins 2025'!$D117,IF('Curves 2025'!$J$292&gt;='Bins 2025'!$ALO117,1,(MATCH('Curves 2025'!$J$292,'Bins 2025'!$D117:$ALO117,1)-0.5+('Curves 2025'!$J$292-INDEX('Bins 2025'!$D117:$ALO117,1,MATCH('Curves 2025'!$J$292,'Bins 2025'!$D117:$ALO117,1)))/(INDEX('Bins 2025'!$D117:$ALO117,1,MATCH('Curves 2025'!$J$292,'Bins 2025'!$D117:$ALO117,1)+1)-INDEX('Bins 2025'!$D117:$ALO117,1,MATCH('Curves 2025'!$J$292,'Bins 2025'!$D117:$ALO117,1))))/1000)))</f>
        <v/>
      </c>
      <c r="G117" s="17">
        <f>IF('Bins 2025'!$D117="",0,IF('Curves 2025'!$J$293&lt;'Bins 2025'!$D117,0.0005*'Curves 2025'!$J$293/'Bins 2025'!$D117,IF('Curves 2025'!$J$293&gt;='Bins 2025'!$ALO117,1,(MATCH('Curves 2025'!$J$293,'Bins 2025'!$D117:$ALO117,1)-0.5+('Curves 2025'!$J$293-INDEX('Bins 2025'!$D117:$ALO117,1,MATCH('Curves 2025'!$J$293,'Bins 2025'!$D117:$ALO117,1)))/(INDEX('Bins 2025'!$D117:$ALO117,1,MATCH('Curves 2025'!$J$293,'Bins 2025'!$D117:$ALO117,1)+1)-INDEX('Bins 2025'!$D117:$ALO117,1,MATCH('Curves 2025'!$J$293,'Bins 2025'!$D117:$ALO117,1))))/1000)))</f>
        <v/>
      </c>
      <c r="H117" s="18">
        <f>E117</f>
        <v/>
      </c>
      <c r="I117" s="18">
        <f>F117-E117</f>
        <v/>
      </c>
      <c r="J117" s="18">
        <f>G117-F117</f>
        <v/>
      </c>
      <c r="K117" s="18">
        <f>1-G117</f>
        <v/>
      </c>
      <c r="L117" s="18">
        <f>IF(C117="L",H117,IF(C117="LM",I117,IF(C117="UM",J117,IF(C117="H",K117,0))))</f>
        <v/>
      </c>
      <c r="M117" s="18">
        <f>IF(C117="L",0,IF(C117="LM",H117,IF(C117="UM",H117+I117,IF(C117="H",H117+I117+J117,0))))</f>
        <v/>
      </c>
      <c r="N117" s="18">
        <f>IF(C117="L",1-H117,IF(C117="LM",1-H117-I117,IF(C117="UM",K117,0)))</f>
        <v/>
      </c>
      <c r="O117" s="12">
        <f>L117*D117</f>
        <v/>
      </c>
      <c r="P117" s="12">
        <f>M117*D117</f>
        <v/>
      </c>
      <c r="Q117" s="12">
        <f>N117*D117</f>
        <v/>
      </c>
    </row>
    <row r="118">
      <c r="A118">
        <f>Inputs!A118</f>
        <v/>
      </c>
      <c r="B118">
        <f>Inputs!B118</f>
        <v/>
      </c>
      <c r="C118">
        <f>Inputs!K118</f>
        <v/>
      </c>
      <c r="D118" s="12">
        <f>N(Inputs!H118)</f>
        <v/>
      </c>
      <c r="E118" s="17">
        <f>IF('Bins 2025'!$D118="",0,IF('Curves 2025'!$J$291&lt;'Bins 2025'!$D118,0.0005*'Curves 2025'!$J$291/'Bins 2025'!$D118,IF('Curves 2025'!$J$291&gt;='Bins 2025'!$ALO118,1,(MATCH('Curves 2025'!$J$291,'Bins 2025'!$D118:$ALO118,1)-0.5+('Curves 2025'!$J$291-INDEX('Bins 2025'!$D118:$ALO118,1,MATCH('Curves 2025'!$J$291,'Bins 2025'!$D118:$ALO118,1)))/(INDEX('Bins 2025'!$D118:$ALO118,1,MATCH('Curves 2025'!$J$291,'Bins 2025'!$D118:$ALO118,1)+1)-INDEX('Bins 2025'!$D118:$ALO118,1,MATCH('Curves 2025'!$J$291,'Bins 2025'!$D118:$ALO118,1))))/1000)))</f>
        <v/>
      </c>
      <c r="F118" s="17">
        <f>IF('Bins 2025'!$D118="",0,IF('Curves 2025'!$J$292&lt;'Bins 2025'!$D118,0.0005*'Curves 2025'!$J$292/'Bins 2025'!$D118,IF('Curves 2025'!$J$292&gt;='Bins 2025'!$ALO118,1,(MATCH('Curves 2025'!$J$292,'Bins 2025'!$D118:$ALO118,1)-0.5+('Curves 2025'!$J$292-INDEX('Bins 2025'!$D118:$ALO118,1,MATCH('Curves 2025'!$J$292,'Bins 2025'!$D118:$ALO118,1)))/(INDEX('Bins 2025'!$D118:$ALO118,1,MATCH('Curves 2025'!$J$292,'Bins 2025'!$D118:$ALO118,1)+1)-INDEX('Bins 2025'!$D118:$ALO118,1,MATCH('Curves 2025'!$J$292,'Bins 2025'!$D118:$ALO118,1))))/1000)))</f>
        <v/>
      </c>
      <c r="G118" s="17">
        <f>IF('Bins 2025'!$D118="",0,IF('Curves 2025'!$J$293&lt;'Bins 2025'!$D118,0.0005*'Curves 2025'!$J$293/'Bins 2025'!$D118,IF('Curves 2025'!$J$293&gt;='Bins 2025'!$ALO118,1,(MATCH('Curves 2025'!$J$293,'Bins 2025'!$D118:$ALO118,1)-0.5+('Curves 2025'!$J$293-INDEX('Bins 2025'!$D118:$ALO118,1,MATCH('Curves 2025'!$J$293,'Bins 2025'!$D118:$ALO118,1)))/(INDEX('Bins 2025'!$D118:$ALO118,1,MATCH('Curves 2025'!$J$293,'Bins 2025'!$D118:$ALO118,1)+1)-INDEX('Bins 2025'!$D118:$ALO118,1,MATCH('Curves 2025'!$J$293,'Bins 2025'!$D118:$ALO118,1))))/1000)))</f>
        <v/>
      </c>
      <c r="H118" s="18">
        <f>E118</f>
        <v/>
      </c>
      <c r="I118" s="18">
        <f>F118-E118</f>
        <v/>
      </c>
      <c r="J118" s="18">
        <f>G118-F118</f>
        <v/>
      </c>
      <c r="K118" s="18">
        <f>1-G118</f>
        <v/>
      </c>
      <c r="L118" s="18">
        <f>IF(C118="L",H118,IF(C118="LM",I118,IF(C118="UM",J118,IF(C118="H",K118,0))))</f>
        <v/>
      </c>
      <c r="M118" s="18">
        <f>IF(C118="L",0,IF(C118="LM",H118,IF(C118="UM",H118+I118,IF(C118="H",H118+I118+J118,0))))</f>
        <v/>
      </c>
      <c r="N118" s="18">
        <f>IF(C118="L",1-H118,IF(C118="LM",1-H118-I118,IF(C118="UM",K118,0)))</f>
        <v/>
      </c>
      <c r="O118" s="12">
        <f>L118*D118</f>
        <v/>
      </c>
      <c r="P118" s="12">
        <f>M118*D118</f>
        <v/>
      </c>
      <c r="Q118" s="12">
        <f>N118*D118</f>
        <v/>
      </c>
    </row>
    <row r="119">
      <c r="A119">
        <f>Inputs!A119</f>
        <v/>
      </c>
      <c r="B119">
        <f>Inputs!B119</f>
        <v/>
      </c>
      <c r="C119">
        <f>Inputs!K119</f>
        <v/>
      </c>
      <c r="D119" s="12">
        <f>N(Inputs!H119)</f>
        <v/>
      </c>
      <c r="E119" s="17">
        <f>IF('Bins 2025'!$D119="",0,IF('Curves 2025'!$J$291&lt;'Bins 2025'!$D119,0.0005*'Curves 2025'!$J$291/'Bins 2025'!$D119,IF('Curves 2025'!$J$291&gt;='Bins 2025'!$ALO119,1,(MATCH('Curves 2025'!$J$291,'Bins 2025'!$D119:$ALO119,1)-0.5+('Curves 2025'!$J$291-INDEX('Bins 2025'!$D119:$ALO119,1,MATCH('Curves 2025'!$J$291,'Bins 2025'!$D119:$ALO119,1)))/(INDEX('Bins 2025'!$D119:$ALO119,1,MATCH('Curves 2025'!$J$291,'Bins 2025'!$D119:$ALO119,1)+1)-INDEX('Bins 2025'!$D119:$ALO119,1,MATCH('Curves 2025'!$J$291,'Bins 2025'!$D119:$ALO119,1))))/1000)))</f>
        <v/>
      </c>
      <c r="F119" s="17">
        <f>IF('Bins 2025'!$D119="",0,IF('Curves 2025'!$J$292&lt;'Bins 2025'!$D119,0.0005*'Curves 2025'!$J$292/'Bins 2025'!$D119,IF('Curves 2025'!$J$292&gt;='Bins 2025'!$ALO119,1,(MATCH('Curves 2025'!$J$292,'Bins 2025'!$D119:$ALO119,1)-0.5+('Curves 2025'!$J$292-INDEX('Bins 2025'!$D119:$ALO119,1,MATCH('Curves 2025'!$J$292,'Bins 2025'!$D119:$ALO119,1)))/(INDEX('Bins 2025'!$D119:$ALO119,1,MATCH('Curves 2025'!$J$292,'Bins 2025'!$D119:$ALO119,1)+1)-INDEX('Bins 2025'!$D119:$ALO119,1,MATCH('Curves 2025'!$J$292,'Bins 2025'!$D119:$ALO119,1))))/1000)))</f>
        <v/>
      </c>
      <c r="G119" s="17">
        <f>IF('Bins 2025'!$D119="",0,IF('Curves 2025'!$J$293&lt;'Bins 2025'!$D119,0.0005*'Curves 2025'!$J$293/'Bins 2025'!$D119,IF('Curves 2025'!$J$293&gt;='Bins 2025'!$ALO119,1,(MATCH('Curves 2025'!$J$293,'Bins 2025'!$D119:$ALO119,1)-0.5+('Curves 2025'!$J$293-INDEX('Bins 2025'!$D119:$ALO119,1,MATCH('Curves 2025'!$J$293,'Bins 2025'!$D119:$ALO119,1)))/(INDEX('Bins 2025'!$D119:$ALO119,1,MATCH('Curves 2025'!$J$293,'Bins 2025'!$D119:$ALO119,1)+1)-INDEX('Bins 2025'!$D119:$ALO119,1,MATCH('Curves 2025'!$J$293,'Bins 2025'!$D119:$ALO119,1))))/1000)))</f>
        <v/>
      </c>
      <c r="H119" s="18">
        <f>E119</f>
        <v/>
      </c>
      <c r="I119" s="18">
        <f>F119-E119</f>
        <v/>
      </c>
      <c r="J119" s="18">
        <f>G119-F119</f>
        <v/>
      </c>
      <c r="K119" s="18">
        <f>1-G119</f>
        <v/>
      </c>
      <c r="L119" s="18">
        <f>IF(C119="L",H119,IF(C119="LM",I119,IF(C119="UM",J119,IF(C119="H",K119,0))))</f>
        <v/>
      </c>
      <c r="M119" s="18">
        <f>IF(C119="L",0,IF(C119="LM",H119,IF(C119="UM",H119+I119,IF(C119="H",H119+I119+J119,0))))</f>
        <v/>
      </c>
      <c r="N119" s="18">
        <f>IF(C119="L",1-H119,IF(C119="LM",1-H119-I119,IF(C119="UM",K119,0)))</f>
        <v/>
      </c>
      <c r="O119" s="12">
        <f>L119*D119</f>
        <v/>
      </c>
      <c r="P119" s="12">
        <f>M119*D119</f>
        <v/>
      </c>
      <c r="Q119" s="12">
        <f>N119*D119</f>
        <v/>
      </c>
    </row>
    <row r="120">
      <c r="A120">
        <f>Inputs!A120</f>
        <v/>
      </c>
      <c r="B120">
        <f>Inputs!B120</f>
        <v/>
      </c>
      <c r="C120">
        <f>Inputs!K120</f>
        <v/>
      </c>
      <c r="D120" s="12">
        <f>N(Inputs!H120)</f>
        <v/>
      </c>
      <c r="E120" s="17">
        <f>IF('Bins 2025'!$D120="",0,IF('Curves 2025'!$J$291&lt;'Bins 2025'!$D120,0.0005*'Curves 2025'!$J$291/'Bins 2025'!$D120,IF('Curves 2025'!$J$291&gt;='Bins 2025'!$ALO120,1,(MATCH('Curves 2025'!$J$291,'Bins 2025'!$D120:$ALO120,1)-0.5+('Curves 2025'!$J$291-INDEX('Bins 2025'!$D120:$ALO120,1,MATCH('Curves 2025'!$J$291,'Bins 2025'!$D120:$ALO120,1)))/(INDEX('Bins 2025'!$D120:$ALO120,1,MATCH('Curves 2025'!$J$291,'Bins 2025'!$D120:$ALO120,1)+1)-INDEX('Bins 2025'!$D120:$ALO120,1,MATCH('Curves 2025'!$J$291,'Bins 2025'!$D120:$ALO120,1))))/1000)))</f>
        <v/>
      </c>
      <c r="F120" s="17">
        <f>IF('Bins 2025'!$D120="",0,IF('Curves 2025'!$J$292&lt;'Bins 2025'!$D120,0.0005*'Curves 2025'!$J$292/'Bins 2025'!$D120,IF('Curves 2025'!$J$292&gt;='Bins 2025'!$ALO120,1,(MATCH('Curves 2025'!$J$292,'Bins 2025'!$D120:$ALO120,1)-0.5+('Curves 2025'!$J$292-INDEX('Bins 2025'!$D120:$ALO120,1,MATCH('Curves 2025'!$J$292,'Bins 2025'!$D120:$ALO120,1)))/(INDEX('Bins 2025'!$D120:$ALO120,1,MATCH('Curves 2025'!$J$292,'Bins 2025'!$D120:$ALO120,1)+1)-INDEX('Bins 2025'!$D120:$ALO120,1,MATCH('Curves 2025'!$J$292,'Bins 2025'!$D120:$ALO120,1))))/1000)))</f>
        <v/>
      </c>
      <c r="G120" s="17">
        <f>IF('Bins 2025'!$D120="",0,IF('Curves 2025'!$J$293&lt;'Bins 2025'!$D120,0.0005*'Curves 2025'!$J$293/'Bins 2025'!$D120,IF('Curves 2025'!$J$293&gt;='Bins 2025'!$ALO120,1,(MATCH('Curves 2025'!$J$293,'Bins 2025'!$D120:$ALO120,1)-0.5+('Curves 2025'!$J$293-INDEX('Bins 2025'!$D120:$ALO120,1,MATCH('Curves 2025'!$J$293,'Bins 2025'!$D120:$ALO120,1)))/(INDEX('Bins 2025'!$D120:$ALO120,1,MATCH('Curves 2025'!$J$293,'Bins 2025'!$D120:$ALO120,1)+1)-INDEX('Bins 2025'!$D120:$ALO120,1,MATCH('Curves 2025'!$J$293,'Bins 2025'!$D120:$ALO120,1))))/1000)))</f>
        <v/>
      </c>
      <c r="H120" s="18">
        <f>E120</f>
        <v/>
      </c>
      <c r="I120" s="18">
        <f>F120-E120</f>
        <v/>
      </c>
      <c r="J120" s="18">
        <f>G120-F120</f>
        <v/>
      </c>
      <c r="K120" s="18">
        <f>1-G120</f>
        <v/>
      </c>
      <c r="L120" s="18">
        <f>IF(C120="L",H120,IF(C120="LM",I120,IF(C120="UM",J120,IF(C120="H",K120,0))))</f>
        <v/>
      </c>
      <c r="M120" s="18">
        <f>IF(C120="L",0,IF(C120="LM",H120,IF(C120="UM",H120+I120,IF(C120="H",H120+I120+J120,0))))</f>
        <v/>
      </c>
      <c r="N120" s="18">
        <f>IF(C120="L",1-H120,IF(C120="LM",1-H120-I120,IF(C120="UM",K120,0)))</f>
        <v/>
      </c>
      <c r="O120" s="12">
        <f>L120*D120</f>
        <v/>
      </c>
      <c r="P120" s="12">
        <f>M120*D120</f>
        <v/>
      </c>
      <c r="Q120" s="12">
        <f>N120*D120</f>
        <v/>
      </c>
    </row>
    <row r="121">
      <c r="A121">
        <f>Inputs!A121</f>
        <v/>
      </c>
      <c r="B121">
        <f>Inputs!B121</f>
        <v/>
      </c>
      <c r="C121">
        <f>Inputs!K121</f>
        <v/>
      </c>
      <c r="D121" s="12">
        <f>N(Inputs!H121)</f>
        <v/>
      </c>
      <c r="E121" s="17">
        <f>IF('Bins 2025'!$D121="",0,IF('Curves 2025'!$J$291&lt;'Bins 2025'!$D121,0.0005*'Curves 2025'!$J$291/'Bins 2025'!$D121,IF('Curves 2025'!$J$291&gt;='Bins 2025'!$ALO121,1,(MATCH('Curves 2025'!$J$291,'Bins 2025'!$D121:$ALO121,1)-0.5+('Curves 2025'!$J$291-INDEX('Bins 2025'!$D121:$ALO121,1,MATCH('Curves 2025'!$J$291,'Bins 2025'!$D121:$ALO121,1)))/(INDEX('Bins 2025'!$D121:$ALO121,1,MATCH('Curves 2025'!$J$291,'Bins 2025'!$D121:$ALO121,1)+1)-INDEX('Bins 2025'!$D121:$ALO121,1,MATCH('Curves 2025'!$J$291,'Bins 2025'!$D121:$ALO121,1))))/1000)))</f>
        <v/>
      </c>
      <c r="F121" s="17">
        <f>IF('Bins 2025'!$D121="",0,IF('Curves 2025'!$J$292&lt;'Bins 2025'!$D121,0.0005*'Curves 2025'!$J$292/'Bins 2025'!$D121,IF('Curves 2025'!$J$292&gt;='Bins 2025'!$ALO121,1,(MATCH('Curves 2025'!$J$292,'Bins 2025'!$D121:$ALO121,1)-0.5+('Curves 2025'!$J$292-INDEX('Bins 2025'!$D121:$ALO121,1,MATCH('Curves 2025'!$J$292,'Bins 2025'!$D121:$ALO121,1)))/(INDEX('Bins 2025'!$D121:$ALO121,1,MATCH('Curves 2025'!$J$292,'Bins 2025'!$D121:$ALO121,1)+1)-INDEX('Bins 2025'!$D121:$ALO121,1,MATCH('Curves 2025'!$J$292,'Bins 2025'!$D121:$ALO121,1))))/1000)))</f>
        <v/>
      </c>
      <c r="G121" s="17">
        <f>IF('Bins 2025'!$D121="",0,IF('Curves 2025'!$J$293&lt;'Bins 2025'!$D121,0.0005*'Curves 2025'!$J$293/'Bins 2025'!$D121,IF('Curves 2025'!$J$293&gt;='Bins 2025'!$ALO121,1,(MATCH('Curves 2025'!$J$293,'Bins 2025'!$D121:$ALO121,1)-0.5+('Curves 2025'!$J$293-INDEX('Bins 2025'!$D121:$ALO121,1,MATCH('Curves 2025'!$J$293,'Bins 2025'!$D121:$ALO121,1)))/(INDEX('Bins 2025'!$D121:$ALO121,1,MATCH('Curves 2025'!$J$293,'Bins 2025'!$D121:$ALO121,1)+1)-INDEX('Bins 2025'!$D121:$ALO121,1,MATCH('Curves 2025'!$J$293,'Bins 2025'!$D121:$ALO121,1))))/1000)))</f>
        <v/>
      </c>
      <c r="H121" s="18">
        <f>E121</f>
        <v/>
      </c>
      <c r="I121" s="18">
        <f>F121-E121</f>
        <v/>
      </c>
      <c r="J121" s="18">
        <f>G121-F121</f>
        <v/>
      </c>
      <c r="K121" s="18">
        <f>1-G121</f>
        <v/>
      </c>
      <c r="L121" s="18">
        <f>IF(C121="L",H121,IF(C121="LM",I121,IF(C121="UM",J121,IF(C121="H",K121,0))))</f>
        <v/>
      </c>
      <c r="M121" s="18">
        <f>IF(C121="L",0,IF(C121="LM",H121,IF(C121="UM",H121+I121,IF(C121="H",H121+I121+J121,0))))</f>
        <v/>
      </c>
      <c r="N121" s="18">
        <f>IF(C121="L",1-H121,IF(C121="LM",1-H121-I121,IF(C121="UM",K121,0)))</f>
        <v/>
      </c>
      <c r="O121" s="12">
        <f>L121*D121</f>
        <v/>
      </c>
      <c r="P121" s="12">
        <f>M121*D121</f>
        <v/>
      </c>
      <c r="Q121" s="12">
        <f>N121*D121</f>
        <v/>
      </c>
    </row>
    <row r="122">
      <c r="A122">
        <f>Inputs!A122</f>
        <v/>
      </c>
      <c r="B122">
        <f>Inputs!B122</f>
        <v/>
      </c>
      <c r="C122">
        <f>Inputs!K122</f>
        <v/>
      </c>
      <c r="D122" s="12">
        <f>N(Inputs!H122)</f>
        <v/>
      </c>
      <c r="E122" s="17">
        <f>IF('Bins 2025'!$D122="",0,IF('Curves 2025'!$J$291&lt;'Bins 2025'!$D122,0.0005*'Curves 2025'!$J$291/'Bins 2025'!$D122,IF('Curves 2025'!$J$291&gt;='Bins 2025'!$ALO122,1,(MATCH('Curves 2025'!$J$291,'Bins 2025'!$D122:$ALO122,1)-0.5+('Curves 2025'!$J$291-INDEX('Bins 2025'!$D122:$ALO122,1,MATCH('Curves 2025'!$J$291,'Bins 2025'!$D122:$ALO122,1)))/(INDEX('Bins 2025'!$D122:$ALO122,1,MATCH('Curves 2025'!$J$291,'Bins 2025'!$D122:$ALO122,1)+1)-INDEX('Bins 2025'!$D122:$ALO122,1,MATCH('Curves 2025'!$J$291,'Bins 2025'!$D122:$ALO122,1))))/1000)))</f>
        <v/>
      </c>
      <c r="F122" s="17">
        <f>IF('Bins 2025'!$D122="",0,IF('Curves 2025'!$J$292&lt;'Bins 2025'!$D122,0.0005*'Curves 2025'!$J$292/'Bins 2025'!$D122,IF('Curves 2025'!$J$292&gt;='Bins 2025'!$ALO122,1,(MATCH('Curves 2025'!$J$292,'Bins 2025'!$D122:$ALO122,1)-0.5+('Curves 2025'!$J$292-INDEX('Bins 2025'!$D122:$ALO122,1,MATCH('Curves 2025'!$J$292,'Bins 2025'!$D122:$ALO122,1)))/(INDEX('Bins 2025'!$D122:$ALO122,1,MATCH('Curves 2025'!$J$292,'Bins 2025'!$D122:$ALO122,1)+1)-INDEX('Bins 2025'!$D122:$ALO122,1,MATCH('Curves 2025'!$J$292,'Bins 2025'!$D122:$ALO122,1))))/1000)))</f>
        <v/>
      </c>
      <c r="G122" s="17">
        <f>IF('Bins 2025'!$D122="",0,IF('Curves 2025'!$J$293&lt;'Bins 2025'!$D122,0.0005*'Curves 2025'!$J$293/'Bins 2025'!$D122,IF('Curves 2025'!$J$293&gt;='Bins 2025'!$ALO122,1,(MATCH('Curves 2025'!$J$293,'Bins 2025'!$D122:$ALO122,1)-0.5+('Curves 2025'!$J$293-INDEX('Bins 2025'!$D122:$ALO122,1,MATCH('Curves 2025'!$J$293,'Bins 2025'!$D122:$ALO122,1)))/(INDEX('Bins 2025'!$D122:$ALO122,1,MATCH('Curves 2025'!$J$293,'Bins 2025'!$D122:$ALO122,1)+1)-INDEX('Bins 2025'!$D122:$ALO122,1,MATCH('Curves 2025'!$J$293,'Bins 2025'!$D122:$ALO122,1))))/1000)))</f>
        <v/>
      </c>
      <c r="H122" s="18">
        <f>E122</f>
        <v/>
      </c>
      <c r="I122" s="18">
        <f>F122-E122</f>
        <v/>
      </c>
      <c r="J122" s="18">
        <f>G122-F122</f>
        <v/>
      </c>
      <c r="K122" s="18">
        <f>1-G122</f>
        <v/>
      </c>
      <c r="L122" s="18">
        <f>IF(C122="L",H122,IF(C122="LM",I122,IF(C122="UM",J122,IF(C122="H",K122,0))))</f>
        <v/>
      </c>
      <c r="M122" s="18">
        <f>IF(C122="L",0,IF(C122="LM",H122,IF(C122="UM",H122+I122,IF(C122="H",H122+I122+J122,0))))</f>
        <v/>
      </c>
      <c r="N122" s="18">
        <f>IF(C122="L",1-H122,IF(C122="LM",1-H122-I122,IF(C122="UM",K122,0)))</f>
        <v/>
      </c>
      <c r="O122" s="12">
        <f>L122*D122</f>
        <v/>
      </c>
      <c r="P122" s="12">
        <f>M122*D122</f>
        <v/>
      </c>
      <c r="Q122" s="12">
        <f>N122*D122</f>
        <v/>
      </c>
    </row>
    <row r="123">
      <c r="A123">
        <f>Inputs!A123</f>
        <v/>
      </c>
      <c r="B123">
        <f>Inputs!B123</f>
        <v/>
      </c>
      <c r="C123">
        <f>Inputs!K123</f>
        <v/>
      </c>
      <c r="D123" s="12">
        <f>N(Inputs!H123)</f>
        <v/>
      </c>
      <c r="E123" s="17">
        <f>IF('Bins 2025'!$D123="",0,IF('Curves 2025'!$J$291&lt;'Bins 2025'!$D123,0.0005*'Curves 2025'!$J$291/'Bins 2025'!$D123,IF('Curves 2025'!$J$291&gt;='Bins 2025'!$ALO123,1,(MATCH('Curves 2025'!$J$291,'Bins 2025'!$D123:$ALO123,1)-0.5+('Curves 2025'!$J$291-INDEX('Bins 2025'!$D123:$ALO123,1,MATCH('Curves 2025'!$J$291,'Bins 2025'!$D123:$ALO123,1)))/(INDEX('Bins 2025'!$D123:$ALO123,1,MATCH('Curves 2025'!$J$291,'Bins 2025'!$D123:$ALO123,1)+1)-INDEX('Bins 2025'!$D123:$ALO123,1,MATCH('Curves 2025'!$J$291,'Bins 2025'!$D123:$ALO123,1))))/1000)))</f>
        <v/>
      </c>
      <c r="F123" s="17">
        <f>IF('Bins 2025'!$D123="",0,IF('Curves 2025'!$J$292&lt;'Bins 2025'!$D123,0.0005*'Curves 2025'!$J$292/'Bins 2025'!$D123,IF('Curves 2025'!$J$292&gt;='Bins 2025'!$ALO123,1,(MATCH('Curves 2025'!$J$292,'Bins 2025'!$D123:$ALO123,1)-0.5+('Curves 2025'!$J$292-INDEX('Bins 2025'!$D123:$ALO123,1,MATCH('Curves 2025'!$J$292,'Bins 2025'!$D123:$ALO123,1)))/(INDEX('Bins 2025'!$D123:$ALO123,1,MATCH('Curves 2025'!$J$292,'Bins 2025'!$D123:$ALO123,1)+1)-INDEX('Bins 2025'!$D123:$ALO123,1,MATCH('Curves 2025'!$J$292,'Bins 2025'!$D123:$ALO123,1))))/1000)))</f>
        <v/>
      </c>
      <c r="G123" s="17">
        <f>IF('Bins 2025'!$D123="",0,IF('Curves 2025'!$J$293&lt;'Bins 2025'!$D123,0.0005*'Curves 2025'!$J$293/'Bins 2025'!$D123,IF('Curves 2025'!$J$293&gt;='Bins 2025'!$ALO123,1,(MATCH('Curves 2025'!$J$293,'Bins 2025'!$D123:$ALO123,1)-0.5+('Curves 2025'!$J$293-INDEX('Bins 2025'!$D123:$ALO123,1,MATCH('Curves 2025'!$J$293,'Bins 2025'!$D123:$ALO123,1)))/(INDEX('Bins 2025'!$D123:$ALO123,1,MATCH('Curves 2025'!$J$293,'Bins 2025'!$D123:$ALO123,1)+1)-INDEX('Bins 2025'!$D123:$ALO123,1,MATCH('Curves 2025'!$J$293,'Bins 2025'!$D123:$ALO123,1))))/1000)))</f>
        <v/>
      </c>
      <c r="H123" s="18">
        <f>E123</f>
        <v/>
      </c>
      <c r="I123" s="18">
        <f>F123-E123</f>
        <v/>
      </c>
      <c r="J123" s="18">
        <f>G123-F123</f>
        <v/>
      </c>
      <c r="K123" s="18">
        <f>1-G123</f>
        <v/>
      </c>
      <c r="L123" s="18">
        <f>IF(C123="L",H123,IF(C123="LM",I123,IF(C123="UM",J123,IF(C123="H",K123,0))))</f>
        <v/>
      </c>
      <c r="M123" s="18">
        <f>IF(C123="L",0,IF(C123="LM",H123,IF(C123="UM",H123+I123,IF(C123="H",H123+I123+J123,0))))</f>
        <v/>
      </c>
      <c r="N123" s="18">
        <f>IF(C123="L",1-H123,IF(C123="LM",1-H123-I123,IF(C123="UM",K123,0)))</f>
        <v/>
      </c>
      <c r="O123" s="12">
        <f>L123*D123</f>
        <v/>
      </c>
      <c r="P123" s="12">
        <f>M123*D123</f>
        <v/>
      </c>
      <c r="Q123" s="12">
        <f>N123*D123</f>
        <v/>
      </c>
    </row>
    <row r="124">
      <c r="A124">
        <f>Inputs!A124</f>
        <v/>
      </c>
      <c r="B124">
        <f>Inputs!B124</f>
        <v/>
      </c>
      <c r="C124">
        <f>Inputs!K124</f>
        <v/>
      </c>
      <c r="D124" s="12">
        <f>N(Inputs!H124)</f>
        <v/>
      </c>
      <c r="E124" s="17">
        <f>IF('Bins 2025'!$D124="",0,IF('Curves 2025'!$J$291&lt;'Bins 2025'!$D124,0.0005*'Curves 2025'!$J$291/'Bins 2025'!$D124,IF('Curves 2025'!$J$291&gt;='Bins 2025'!$ALO124,1,(MATCH('Curves 2025'!$J$291,'Bins 2025'!$D124:$ALO124,1)-0.5+('Curves 2025'!$J$291-INDEX('Bins 2025'!$D124:$ALO124,1,MATCH('Curves 2025'!$J$291,'Bins 2025'!$D124:$ALO124,1)))/(INDEX('Bins 2025'!$D124:$ALO124,1,MATCH('Curves 2025'!$J$291,'Bins 2025'!$D124:$ALO124,1)+1)-INDEX('Bins 2025'!$D124:$ALO124,1,MATCH('Curves 2025'!$J$291,'Bins 2025'!$D124:$ALO124,1))))/1000)))</f>
        <v/>
      </c>
      <c r="F124" s="17">
        <f>IF('Bins 2025'!$D124="",0,IF('Curves 2025'!$J$292&lt;'Bins 2025'!$D124,0.0005*'Curves 2025'!$J$292/'Bins 2025'!$D124,IF('Curves 2025'!$J$292&gt;='Bins 2025'!$ALO124,1,(MATCH('Curves 2025'!$J$292,'Bins 2025'!$D124:$ALO124,1)-0.5+('Curves 2025'!$J$292-INDEX('Bins 2025'!$D124:$ALO124,1,MATCH('Curves 2025'!$J$292,'Bins 2025'!$D124:$ALO124,1)))/(INDEX('Bins 2025'!$D124:$ALO124,1,MATCH('Curves 2025'!$J$292,'Bins 2025'!$D124:$ALO124,1)+1)-INDEX('Bins 2025'!$D124:$ALO124,1,MATCH('Curves 2025'!$J$292,'Bins 2025'!$D124:$ALO124,1))))/1000)))</f>
        <v/>
      </c>
      <c r="G124" s="17">
        <f>IF('Bins 2025'!$D124="",0,IF('Curves 2025'!$J$293&lt;'Bins 2025'!$D124,0.0005*'Curves 2025'!$J$293/'Bins 2025'!$D124,IF('Curves 2025'!$J$293&gt;='Bins 2025'!$ALO124,1,(MATCH('Curves 2025'!$J$293,'Bins 2025'!$D124:$ALO124,1)-0.5+('Curves 2025'!$J$293-INDEX('Bins 2025'!$D124:$ALO124,1,MATCH('Curves 2025'!$J$293,'Bins 2025'!$D124:$ALO124,1)))/(INDEX('Bins 2025'!$D124:$ALO124,1,MATCH('Curves 2025'!$J$293,'Bins 2025'!$D124:$ALO124,1)+1)-INDEX('Bins 2025'!$D124:$ALO124,1,MATCH('Curves 2025'!$J$293,'Bins 2025'!$D124:$ALO124,1))))/1000)))</f>
        <v/>
      </c>
      <c r="H124" s="18">
        <f>E124</f>
        <v/>
      </c>
      <c r="I124" s="18">
        <f>F124-E124</f>
        <v/>
      </c>
      <c r="J124" s="18">
        <f>G124-F124</f>
        <v/>
      </c>
      <c r="K124" s="18">
        <f>1-G124</f>
        <v/>
      </c>
      <c r="L124" s="18">
        <f>IF(C124="L",H124,IF(C124="LM",I124,IF(C124="UM",J124,IF(C124="H",K124,0))))</f>
        <v/>
      </c>
      <c r="M124" s="18">
        <f>IF(C124="L",0,IF(C124="LM",H124,IF(C124="UM",H124+I124,IF(C124="H",H124+I124+J124,0))))</f>
        <v/>
      </c>
      <c r="N124" s="18">
        <f>IF(C124="L",1-H124,IF(C124="LM",1-H124-I124,IF(C124="UM",K124,0)))</f>
        <v/>
      </c>
      <c r="O124" s="12">
        <f>L124*D124</f>
        <v/>
      </c>
      <c r="P124" s="12">
        <f>M124*D124</f>
        <v/>
      </c>
      <c r="Q124" s="12">
        <f>N124*D124</f>
        <v/>
      </c>
    </row>
    <row r="125">
      <c r="A125">
        <f>Inputs!A125</f>
        <v/>
      </c>
      <c r="B125">
        <f>Inputs!B125</f>
        <v/>
      </c>
      <c r="C125">
        <f>Inputs!K125</f>
        <v/>
      </c>
      <c r="D125" s="12">
        <f>N(Inputs!H125)</f>
        <v/>
      </c>
      <c r="E125" s="17">
        <f>IF('Bins 2025'!$D125="",0,IF('Curves 2025'!$J$291&lt;'Bins 2025'!$D125,0.0005*'Curves 2025'!$J$291/'Bins 2025'!$D125,IF('Curves 2025'!$J$291&gt;='Bins 2025'!$ALO125,1,(MATCH('Curves 2025'!$J$291,'Bins 2025'!$D125:$ALO125,1)-0.5+('Curves 2025'!$J$291-INDEX('Bins 2025'!$D125:$ALO125,1,MATCH('Curves 2025'!$J$291,'Bins 2025'!$D125:$ALO125,1)))/(INDEX('Bins 2025'!$D125:$ALO125,1,MATCH('Curves 2025'!$J$291,'Bins 2025'!$D125:$ALO125,1)+1)-INDEX('Bins 2025'!$D125:$ALO125,1,MATCH('Curves 2025'!$J$291,'Bins 2025'!$D125:$ALO125,1))))/1000)))</f>
        <v/>
      </c>
      <c r="F125" s="17">
        <f>IF('Bins 2025'!$D125="",0,IF('Curves 2025'!$J$292&lt;'Bins 2025'!$D125,0.0005*'Curves 2025'!$J$292/'Bins 2025'!$D125,IF('Curves 2025'!$J$292&gt;='Bins 2025'!$ALO125,1,(MATCH('Curves 2025'!$J$292,'Bins 2025'!$D125:$ALO125,1)-0.5+('Curves 2025'!$J$292-INDEX('Bins 2025'!$D125:$ALO125,1,MATCH('Curves 2025'!$J$292,'Bins 2025'!$D125:$ALO125,1)))/(INDEX('Bins 2025'!$D125:$ALO125,1,MATCH('Curves 2025'!$J$292,'Bins 2025'!$D125:$ALO125,1)+1)-INDEX('Bins 2025'!$D125:$ALO125,1,MATCH('Curves 2025'!$J$292,'Bins 2025'!$D125:$ALO125,1))))/1000)))</f>
        <v/>
      </c>
      <c r="G125" s="17">
        <f>IF('Bins 2025'!$D125="",0,IF('Curves 2025'!$J$293&lt;'Bins 2025'!$D125,0.0005*'Curves 2025'!$J$293/'Bins 2025'!$D125,IF('Curves 2025'!$J$293&gt;='Bins 2025'!$ALO125,1,(MATCH('Curves 2025'!$J$293,'Bins 2025'!$D125:$ALO125,1)-0.5+('Curves 2025'!$J$293-INDEX('Bins 2025'!$D125:$ALO125,1,MATCH('Curves 2025'!$J$293,'Bins 2025'!$D125:$ALO125,1)))/(INDEX('Bins 2025'!$D125:$ALO125,1,MATCH('Curves 2025'!$J$293,'Bins 2025'!$D125:$ALO125,1)+1)-INDEX('Bins 2025'!$D125:$ALO125,1,MATCH('Curves 2025'!$J$293,'Bins 2025'!$D125:$ALO125,1))))/1000)))</f>
        <v/>
      </c>
      <c r="H125" s="18">
        <f>E125</f>
        <v/>
      </c>
      <c r="I125" s="18">
        <f>F125-E125</f>
        <v/>
      </c>
      <c r="J125" s="18">
        <f>G125-F125</f>
        <v/>
      </c>
      <c r="K125" s="18">
        <f>1-G125</f>
        <v/>
      </c>
      <c r="L125" s="18">
        <f>IF(C125="L",H125,IF(C125="LM",I125,IF(C125="UM",J125,IF(C125="H",K125,0))))</f>
        <v/>
      </c>
      <c r="M125" s="18">
        <f>IF(C125="L",0,IF(C125="LM",H125,IF(C125="UM",H125+I125,IF(C125="H",H125+I125+J125,0))))</f>
        <v/>
      </c>
      <c r="N125" s="18">
        <f>IF(C125="L",1-H125,IF(C125="LM",1-H125-I125,IF(C125="UM",K125,0)))</f>
        <v/>
      </c>
      <c r="O125" s="12">
        <f>L125*D125</f>
        <v/>
      </c>
      <c r="P125" s="12">
        <f>M125*D125</f>
        <v/>
      </c>
      <c r="Q125" s="12">
        <f>N125*D125</f>
        <v/>
      </c>
    </row>
    <row r="126">
      <c r="A126">
        <f>Inputs!A126</f>
        <v/>
      </c>
      <c r="B126">
        <f>Inputs!B126</f>
        <v/>
      </c>
      <c r="C126">
        <f>Inputs!K126</f>
        <v/>
      </c>
      <c r="D126" s="12">
        <f>N(Inputs!H126)</f>
        <v/>
      </c>
      <c r="E126" s="17">
        <f>IF('Bins 2025'!$D126="",0,IF('Curves 2025'!$J$291&lt;'Bins 2025'!$D126,0.0005*'Curves 2025'!$J$291/'Bins 2025'!$D126,IF('Curves 2025'!$J$291&gt;='Bins 2025'!$ALO126,1,(MATCH('Curves 2025'!$J$291,'Bins 2025'!$D126:$ALO126,1)-0.5+('Curves 2025'!$J$291-INDEX('Bins 2025'!$D126:$ALO126,1,MATCH('Curves 2025'!$J$291,'Bins 2025'!$D126:$ALO126,1)))/(INDEX('Bins 2025'!$D126:$ALO126,1,MATCH('Curves 2025'!$J$291,'Bins 2025'!$D126:$ALO126,1)+1)-INDEX('Bins 2025'!$D126:$ALO126,1,MATCH('Curves 2025'!$J$291,'Bins 2025'!$D126:$ALO126,1))))/1000)))</f>
        <v/>
      </c>
      <c r="F126" s="17">
        <f>IF('Bins 2025'!$D126="",0,IF('Curves 2025'!$J$292&lt;'Bins 2025'!$D126,0.0005*'Curves 2025'!$J$292/'Bins 2025'!$D126,IF('Curves 2025'!$J$292&gt;='Bins 2025'!$ALO126,1,(MATCH('Curves 2025'!$J$292,'Bins 2025'!$D126:$ALO126,1)-0.5+('Curves 2025'!$J$292-INDEX('Bins 2025'!$D126:$ALO126,1,MATCH('Curves 2025'!$J$292,'Bins 2025'!$D126:$ALO126,1)))/(INDEX('Bins 2025'!$D126:$ALO126,1,MATCH('Curves 2025'!$J$292,'Bins 2025'!$D126:$ALO126,1)+1)-INDEX('Bins 2025'!$D126:$ALO126,1,MATCH('Curves 2025'!$J$292,'Bins 2025'!$D126:$ALO126,1))))/1000)))</f>
        <v/>
      </c>
      <c r="G126" s="17">
        <f>IF('Bins 2025'!$D126="",0,IF('Curves 2025'!$J$293&lt;'Bins 2025'!$D126,0.0005*'Curves 2025'!$J$293/'Bins 2025'!$D126,IF('Curves 2025'!$J$293&gt;='Bins 2025'!$ALO126,1,(MATCH('Curves 2025'!$J$293,'Bins 2025'!$D126:$ALO126,1)-0.5+('Curves 2025'!$J$293-INDEX('Bins 2025'!$D126:$ALO126,1,MATCH('Curves 2025'!$J$293,'Bins 2025'!$D126:$ALO126,1)))/(INDEX('Bins 2025'!$D126:$ALO126,1,MATCH('Curves 2025'!$J$293,'Bins 2025'!$D126:$ALO126,1)+1)-INDEX('Bins 2025'!$D126:$ALO126,1,MATCH('Curves 2025'!$J$293,'Bins 2025'!$D126:$ALO126,1))))/1000)))</f>
        <v/>
      </c>
      <c r="H126" s="18">
        <f>E126</f>
        <v/>
      </c>
      <c r="I126" s="18">
        <f>F126-E126</f>
        <v/>
      </c>
      <c r="J126" s="18">
        <f>G126-F126</f>
        <v/>
      </c>
      <c r="K126" s="18">
        <f>1-G126</f>
        <v/>
      </c>
      <c r="L126" s="18">
        <f>IF(C126="L",H126,IF(C126="LM",I126,IF(C126="UM",J126,IF(C126="H",K126,0))))</f>
        <v/>
      </c>
      <c r="M126" s="18">
        <f>IF(C126="L",0,IF(C126="LM",H126,IF(C126="UM",H126+I126,IF(C126="H",H126+I126+J126,0))))</f>
        <v/>
      </c>
      <c r="N126" s="18">
        <f>IF(C126="L",1-H126,IF(C126="LM",1-H126-I126,IF(C126="UM",K126,0)))</f>
        <v/>
      </c>
      <c r="O126" s="12">
        <f>L126*D126</f>
        <v/>
      </c>
      <c r="P126" s="12">
        <f>M126*D126</f>
        <v/>
      </c>
      <c r="Q126" s="12">
        <f>N126*D126</f>
        <v/>
      </c>
    </row>
    <row r="127">
      <c r="A127">
        <f>Inputs!A127</f>
        <v/>
      </c>
      <c r="B127">
        <f>Inputs!B127</f>
        <v/>
      </c>
      <c r="C127">
        <f>Inputs!K127</f>
        <v/>
      </c>
      <c r="D127" s="12">
        <f>N(Inputs!H127)</f>
        <v/>
      </c>
      <c r="E127" s="17">
        <f>IF('Bins 2025'!$D127="",0,IF('Curves 2025'!$J$291&lt;'Bins 2025'!$D127,0.0005*'Curves 2025'!$J$291/'Bins 2025'!$D127,IF('Curves 2025'!$J$291&gt;='Bins 2025'!$ALO127,1,(MATCH('Curves 2025'!$J$291,'Bins 2025'!$D127:$ALO127,1)-0.5+('Curves 2025'!$J$291-INDEX('Bins 2025'!$D127:$ALO127,1,MATCH('Curves 2025'!$J$291,'Bins 2025'!$D127:$ALO127,1)))/(INDEX('Bins 2025'!$D127:$ALO127,1,MATCH('Curves 2025'!$J$291,'Bins 2025'!$D127:$ALO127,1)+1)-INDEX('Bins 2025'!$D127:$ALO127,1,MATCH('Curves 2025'!$J$291,'Bins 2025'!$D127:$ALO127,1))))/1000)))</f>
        <v/>
      </c>
      <c r="F127" s="17">
        <f>IF('Bins 2025'!$D127="",0,IF('Curves 2025'!$J$292&lt;'Bins 2025'!$D127,0.0005*'Curves 2025'!$J$292/'Bins 2025'!$D127,IF('Curves 2025'!$J$292&gt;='Bins 2025'!$ALO127,1,(MATCH('Curves 2025'!$J$292,'Bins 2025'!$D127:$ALO127,1)-0.5+('Curves 2025'!$J$292-INDEX('Bins 2025'!$D127:$ALO127,1,MATCH('Curves 2025'!$J$292,'Bins 2025'!$D127:$ALO127,1)))/(INDEX('Bins 2025'!$D127:$ALO127,1,MATCH('Curves 2025'!$J$292,'Bins 2025'!$D127:$ALO127,1)+1)-INDEX('Bins 2025'!$D127:$ALO127,1,MATCH('Curves 2025'!$J$292,'Bins 2025'!$D127:$ALO127,1))))/1000)))</f>
        <v/>
      </c>
      <c r="G127" s="17">
        <f>IF('Bins 2025'!$D127="",0,IF('Curves 2025'!$J$293&lt;'Bins 2025'!$D127,0.0005*'Curves 2025'!$J$293/'Bins 2025'!$D127,IF('Curves 2025'!$J$293&gt;='Bins 2025'!$ALO127,1,(MATCH('Curves 2025'!$J$293,'Bins 2025'!$D127:$ALO127,1)-0.5+('Curves 2025'!$J$293-INDEX('Bins 2025'!$D127:$ALO127,1,MATCH('Curves 2025'!$J$293,'Bins 2025'!$D127:$ALO127,1)))/(INDEX('Bins 2025'!$D127:$ALO127,1,MATCH('Curves 2025'!$J$293,'Bins 2025'!$D127:$ALO127,1)+1)-INDEX('Bins 2025'!$D127:$ALO127,1,MATCH('Curves 2025'!$J$293,'Bins 2025'!$D127:$ALO127,1))))/1000)))</f>
        <v/>
      </c>
      <c r="H127" s="18">
        <f>E127</f>
        <v/>
      </c>
      <c r="I127" s="18">
        <f>F127-E127</f>
        <v/>
      </c>
      <c r="J127" s="18">
        <f>G127-F127</f>
        <v/>
      </c>
      <c r="K127" s="18">
        <f>1-G127</f>
        <v/>
      </c>
      <c r="L127" s="18">
        <f>IF(C127="L",H127,IF(C127="LM",I127,IF(C127="UM",J127,IF(C127="H",K127,0))))</f>
        <v/>
      </c>
      <c r="M127" s="18">
        <f>IF(C127="L",0,IF(C127="LM",H127,IF(C127="UM",H127+I127,IF(C127="H",H127+I127+J127,0))))</f>
        <v/>
      </c>
      <c r="N127" s="18">
        <f>IF(C127="L",1-H127,IF(C127="LM",1-H127-I127,IF(C127="UM",K127,0)))</f>
        <v/>
      </c>
      <c r="O127" s="12">
        <f>L127*D127</f>
        <v/>
      </c>
      <c r="P127" s="12">
        <f>M127*D127</f>
        <v/>
      </c>
      <c r="Q127" s="12">
        <f>N127*D127</f>
        <v/>
      </c>
    </row>
    <row r="128">
      <c r="A128">
        <f>Inputs!A128</f>
        <v/>
      </c>
      <c r="B128">
        <f>Inputs!B128</f>
        <v/>
      </c>
      <c r="C128">
        <f>Inputs!K128</f>
        <v/>
      </c>
      <c r="D128" s="12">
        <f>N(Inputs!H128)</f>
        <v/>
      </c>
      <c r="E128" s="17">
        <f>IF('Bins 2025'!$D128="",0,IF('Curves 2025'!$J$291&lt;'Bins 2025'!$D128,0.0005*'Curves 2025'!$J$291/'Bins 2025'!$D128,IF('Curves 2025'!$J$291&gt;='Bins 2025'!$ALO128,1,(MATCH('Curves 2025'!$J$291,'Bins 2025'!$D128:$ALO128,1)-0.5+('Curves 2025'!$J$291-INDEX('Bins 2025'!$D128:$ALO128,1,MATCH('Curves 2025'!$J$291,'Bins 2025'!$D128:$ALO128,1)))/(INDEX('Bins 2025'!$D128:$ALO128,1,MATCH('Curves 2025'!$J$291,'Bins 2025'!$D128:$ALO128,1)+1)-INDEX('Bins 2025'!$D128:$ALO128,1,MATCH('Curves 2025'!$J$291,'Bins 2025'!$D128:$ALO128,1))))/1000)))</f>
        <v/>
      </c>
      <c r="F128" s="17">
        <f>IF('Bins 2025'!$D128="",0,IF('Curves 2025'!$J$292&lt;'Bins 2025'!$D128,0.0005*'Curves 2025'!$J$292/'Bins 2025'!$D128,IF('Curves 2025'!$J$292&gt;='Bins 2025'!$ALO128,1,(MATCH('Curves 2025'!$J$292,'Bins 2025'!$D128:$ALO128,1)-0.5+('Curves 2025'!$J$292-INDEX('Bins 2025'!$D128:$ALO128,1,MATCH('Curves 2025'!$J$292,'Bins 2025'!$D128:$ALO128,1)))/(INDEX('Bins 2025'!$D128:$ALO128,1,MATCH('Curves 2025'!$J$292,'Bins 2025'!$D128:$ALO128,1)+1)-INDEX('Bins 2025'!$D128:$ALO128,1,MATCH('Curves 2025'!$J$292,'Bins 2025'!$D128:$ALO128,1))))/1000)))</f>
        <v/>
      </c>
      <c r="G128" s="17">
        <f>IF('Bins 2025'!$D128="",0,IF('Curves 2025'!$J$293&lt;'Bins 2025'!$D128,0.0005*'Curves 2025'!$J$293/'Bins 2025'!$D128,IF('Curves 2025'!$J$293&gt;='Bins 2025'!$ALO128,1,(MATCH('Curves 2025'!$J$293,'Bins 2025'!$D128:$ALO128,1)-0.5+('Curves 2025'!$J$293-INDEX('Bins 2025'!$D128:$ALO128,1,MATCH('Curves 2025'!$J$293,'Bins 2025'!$D128:$ALO128,1)))/(INDEX('Bins 2025'!$D128:$ALO128,1,MATCH('Curves 2025'!$J$293,'Bins 2025'!$D128:$ALO128,1)+1)-INDEX('Bins 2025'!$D128:$ALO128,1,MATCH('Curves 2025'!$J$293,'Bins 2025'!$D128:$ALO128,1))))/1000)))</f>
        <v/>
      </c>
      <c r="H128" s="18">
        <f>E128</f>
        <v/>
      </c>
      <c r="I128" s="18">
        <f>F128-E128</f>
        <v/>
      </c>
      <c r="J128" s="18">
        <f>G128-F128</f>
        <v/>
      </c>
      <c r="K128" s="18">
        <f>1-G128</f>
        <v/>
      </c>
      <c r="L128" s="18">
        <f>IF(C128="L",H128,IF(C128="LM",I128,IF(C128="UM",J128,IF(C128="H",K128,0))))</f>
        <v/>
      </c>
      <c r="M128" s="18">
        <f>IF(C128="L",0,IF(C128="LM",H128,IF(C128="UM",H128+I128,IF(C128="H",H128+I128+J128,0))))</f>
        <v/>
      </c>
      <c r="N128" s="18">
        <f>IF(C128="L",1-H128,IF(C128="LM",1-H128-I128,IF(C128="UM",K128,0)))</f>
        <v/>
      </c>
      <c r="O128" s="12">
        <f>L128*D128</f>
        <v/>
      </c>
      <c r="P128" s="12">
        <f>M128*D128</f>
        <v/>
      </c>
      <c r="Q128" s="12">
        <f>N128*D128</f>
        <v/>
      </c>
    </row>
    <row r="129">
      <c r="A129">
        <f>Inputs!A129</f>
        <v/>
      </c>
      <c r="B129">
        <f>Inputs!B129</f>
        <v/>
      </c>
      <c r="C129">
        <f>Inputs!K129</f>
        <v/>
      </c>
      <c r="D129" s="12">
        <f>N(Inputs!H129)</f>
        <v/>
      </c>
      <c r="E129" s="17">
        <f>IF('Bins 2025'!$D129="",0,IF('Curves 2025'!$J$291&lt;'Bins 2025'!$D129,0.0005*'Curves 2025'!$J$291/'Bins 2025'!$D129,IF('Curves 2025'!$J$291&gt;='Bins 2025'!$ALO129,1,(MATCH('Curves 2025'!$J$291,'Bins 2025'!$D129:$ALO129,1)-0.5+('Curves 2025'!$J$291-INDEX('Bins 2025'!$D129:$ALO129,1,MATCH('Curves 2025'!$J$291,'Bins 2025'!$D129:$ALO129,1)))/(INDEX('Bins 2025'!$D129:$ALO129,1,MATCH('Curves 2025'!$J$291,'Bins 2025'!$D129:$ALO129,1)+1)-INDEX('Bins 2025'!$D129:$ALO129,1,MATCH('Curves 2025'!$J$291,'Bins 2025'!$D129:$ALO129,1))))/1000)))</f>
        <v/>
      </c>
      <c r="F129" s="17">
        <f>IF('Bins 2025'!$D129="",0,IF('Curves 2025'!$J$292&lt;'Bins 2025'!$D129,0.0005*'Curves 2025'!$J$292/'Bins 2025'!$D129,IF('Curves 2025'!$J$292&gt;='Bins 2025'!$ALO129,1,(MATCH('Curves 2025'!$J$292,'Bins 2025'!$D129:$ALO129,1)-0.5+('Curves 2025'!$J$292-INDEX('Bins 2025'!$D129:$ALO129,1,MATCH('Curves 2025'!$J$292,'Bins 2025'!$D129:$ALO129,1)))/(INDEX('Bins 2025'!$D129:$ALO129,1,MATCH('Curves 2025'!$J$292,'Bins 2025'!$D129:$ALO129,1)+1)-INDEX('Bins 2025'!$D129:$ALO129,1,MATCH('Curves 2025'!$J$292,'Bins 2025'!$D129:$ALO129,1))))/1000)))</f>
        <v/>
      </c>
      <c r="G129" s="17">
        <f>IF('Bins 2025'!$D129="",0,IF('Curves 2025'!$J$293&lt;'Bins 2025'!$D129,0.0005*'Curves 2025'!$J$293/'Bins 2025'!$D129,IF('Curves 2025'!$J$293&gt;='Bins 2025'!$ALO129,1,(MATCH('Curves 2025'!$J$293,'Bins 2025'!$D129:$ALO129,1)-0.5+('Curves 2025'!$J$293-INDEX('Bins 2025'!$D129:$ALO129,1,MATCH('Curves 2025'!$J$293,'Bins 2025'!$D129:$ALO129,1)))/(INDEX('Bins 2025'!$D129:$ALO129,1,MATCH('Curves 2025'!$J$293,'Bins 2025'!$D129:$ALO129,1)+1)-INDEX('Bins 2025'!$D129:$ALO129,1,MATCH('Curves 2025'!$J$293,'Bins 2025'!$D129:$ALO129,1))))/1000)))</f>
        <v/>
      </c>
      <c r="H129" s="18">
        <f>E129</f>
        <v/>
      </c>
      <c r="I129" s="18">
        <f>F129-E129</f>
        <v/>
      </c>
      <c r="J129" s="18">
        <f>G129-F129</f>
        <v/>
      </c>
      <c r="K129" s="18">
        <f>1-G129</f>
        <v/>
      </c>
      <c r="L129" s="18">
        <f>IF(C129="L",H129,IF(C129="LM",I129,IF(C129="UM",J129,IF(C129="H",K129,0))))</f>
        <v/>
      </c>
      <c r="M129" s="18">
        <f>IF(C129="L",0,IF(C129="LM",H129,IF(C129="UM",H129+I129,IF(C129="H",H129+I129+J129,0))))</f>
        <v/>
      </c>
      <c r="N129" s="18">
        <f>IF(C129="L",1-H129,IF(C129="LM",1-H129-I129,IF(C129="UM",K129,0)))</f>
        <v/>
      </c>
      <c r="O129" s="12">
        <f>L129*D129</f>
        <v/>
      </c>
      <c r="P129" s="12">
        <f>M129*D129</f>
        <v/>
      </c>
      <c r="Q129" s="12">
        <f>N129*D129</f>
        <v/>
      </c>
    </row>
    <row r="130">
      <c r="A130">
        <f>Inputs!A130</f>
        <v/>
      </c>
      <c r="B130">
        <f>Inputs!B130</f>
        <v/>
      </c>
      <c r="C130">
        <f>Inputs!K130</f>
        <v/>
      </c>
      <c r="D130" s="12">
        <f>N(Inputs!H130)</f>
        <v/>
      </c>
      <c r="E130" s="17">
        <f>IF('Bins 2025'!$D130="",0,IF('Curves 2025'!$J$291&lt;'Bins 2025'!$D130,0.0005*'Curves 2025'!$J$291/'Bins 2025'!$D130,IF('Curves 2025'!$J$291&gt;='Bins 2025'!$ALO130,1,(MATCH('Curves 2025'!$J$291,'Bins 2025'!$D130:$ALO130,1)-0.5+('Curves 2025'!$J$291-INDEX('Bins 2025'!$D130:$ALO130,1,MATCH('Curves 2025'!$J$291,'Bins 2025'!$D130:$ALO130,1)))/(INDEX('Bins 2025'!$D130:$ALO130,1,MATCH('Curves 2025'!$J$291,'Bins 2025'!$D130:$ALO130,1)+1)-INDEX('Bins 2025'!$D130:$ALO130,1,MATCH('Curves 2025'!$J$291,'Bins 2025'!$D130:$ALO130,1))))/1000)))</f>
        <v/>
      </c>
      <c r="F130" s="17">
        <f>IF('Bins 2025'!$D130="",0,IF('Curves 2025'!$J$292&lt;'Bins 2025'!$D130,0.0005*'Curves 2025'!$J$292/'Bins 2025'!$D130,IF('Curves 2025'!$J$292&gt;='Bins 2025'!$ALO130,1,(MATCH('Curves 2025'!$J$292,'Bins 2025'!$D130:$ALO130,1)-0.5+('Curves 2025'!$J$292-INDEX('Bins 2025'!$D130:$ALO130,1,MATCH('Curves 2025'!$J$292,'Bins 2025'!$D130:$ALO130,1)))/(INDEX('Bins 2025'!$D130:$ALO130,1,MATCH('Curves 2025'!$J$292,'Bins 2025'!$D130:$ALO130,1)+1)-INDEX('Bins 2025'!$D130:$ALO130,1,MATCH('Curves 2025'!$J$292,'Bins 2025'!$D130:$ALO130,1))))/1000)))</f>
        <v/>
      </c>
      <c r="G130" s="17">
        <f>IF('Bins 2025'!$D130="",0,IF('Curves 2025'!$J$293&lt;'Bins 2025'!$D130,0.0005*'Curves 2025'!$J$293/'Bins 2025'!$D130,IF('Curves 2025'!$J$293&gt;='Bins 2025'!$ALO130,1,(MATCH('Curves 2025'!$J$293,'Bins 2025'!$D130:$ALO130,1)-0.5+('Curves 2025'!$J$293-INDEX('Bins 2025'!$D130:$ALO130,1,MATCH('Curves 2025'!$J$293,'Bins 2025'!$D130:$ALO130,1)))/(INDEX('Bins 2025'!$D130:$ALO130,1,MATCH('Curves 2025'!$J$293,'Bins 2025'!$D130:$ALO130,1)+1)-INDEX('Bins 2025'!$D130:$ALO130,1,MATCH('Curves 2025'!$J$293,'Bins 2025'!$D130:$ALO130,1))))/1000)))</f>
        <v/>
      </c>
      <c r="H130" s="18">
        <f>E130</f>
        <v/>
      </c>
      <c r="I130" s="18">
        <f>F130-E130</f>
        <v/>
      </c>
      <c r="J130" s="18">
        <f>G130-F130</f>
        <v/>
      </c>
      <c r="K130" s="18">
        <f>1-G130</f>
        <v/>
      </c>
      <c r="L130" s="18">
        <f>IF(C130="L",H130,IF(C130="LM",I130,IF(C130="UM",J130,IF(C130="H",K130,0))))</f>
        <v/>
      </c>
      <c r="M130" s="18">
        <f>IF(C130="L",0,IF(C130="LM",H130,IF(C130="UM",H130+I130,IF(C130="H",H130+I130+J130,0))))</f>
        <v/>
      </c>
      <c r="N130" s="18">
        <f>IF(C130="L",1-H130,IF(C130="LM",1-H130-I130,IF(C130="UM",K130,0)))</f>
        <v/>
      </c>
      <c r="O130" s="12">
        <f>L130*D130</f>
        <v/>
      </c>
      <c r="P130" s="12">
        <f>M130*D130</f>
        <v/>
      </c>
      <c r="Q130" s="12">
        <f>N130*D130</f>
        <v/>
      </c>
    </row>
    <row r="131">
      <c r="A131">
        <f>Inputs!A131</f>
        <v/>
      </c>
      <c r="B131">
        <f>Inputs!B131</f>
        <v/>
      </c>
      <c r="C131">
        <f>Inputs!K131</f>
        <v/>
      </c>
      <c r="D131" s="12">
        <f>N(Inputs!H131)</f>
        <v/>
      </c>
      <c r="E131" s="17">
        <f>IF('Bins 2025'!$D131="",0,IF('Curves 2025'!$J$291&lt;'Bins 2025'!$D131,0.0005*'Curves 2025'!$J$291/'Bins 2025'!$D131,IF('Curves 2025'!$J$291&gt;='Bins 2025'!$ALO131,1,(MATCH('Curves 2025'!$J$291,'Bins 2025'!$D131:$ALO131,1)-0.5+('Curves 2025'!$J$291-INDEX('Bins 2025'!$D131:$ALO131,1,MATCH('Curves 2025'!$J$291,'Bins 2025'!$D131:$ALO131,1)))/(INDEX('Bins 2025'!$D131:$ALO131,1,MATCH('Curves 2025'!$J$291,'Bins 2025'!$D131:$ALO131,1)+1)-INDEX('Bins 2025'!$D131:$ALO131,1,MATCH('Curves 2025'!$J$291,'Bins 2025'!$D131:$ALO131,1))))/1000)))</f>
        <v/>
      </c>
      <c r="F131" s="17">
        <f>IF('Bins 2025'!$D131="",0,IF('Curves 2025'!$J$292&lt;'Bins 2025'!$D131,0.0005*'Curves 2025'!$J$292/'Bins 2025'!$D131,IF('Curves 2025'!$J$292&gt;='Bins 2025'!$ALO131,1,(MATCH('Curves 2025'!$J$292,'Bins 2025'!$D131:$ALO131,1)-0.5+('Curves 2025'!$J$292-INDEX('Bins 2025'!$D131:$ALO131,1,MATCH('Curves 2025'!$J$292,'Bins 2025'!$D131:$ALO131,1)))/(INDEX('Bins 2025'!$D131:$ALO131,1,MATCH('Curves 2025'!$J$292,'Bins 2025'!$D131:$ALO131,1)+1)-INDEX('Bins 2025'!$D131:$ALO131,1,MATCH('Curves 2025'!$J$292,'Bins 2025'!$D131:$ALO131,1))))/1000)))</f>
        <v/>
      </c>
      <c r="G131" s="17">
        <f>IF('Bins 2025'!$D131="",0,IF('Curves 2025'!$J$293&lt;'Bins 2025'!$D131,0.0005*'Curves 2025'!$J$293/'Bins 2025'!$D131,IF('Curves 2025'!$J$293&gt;='Bins 2025'!$ALO131,1,(MATCH('Curves 2025'!$J$293,'Bins 2025'!$D131:$ALO131,1)-0.5+('Curves 2025'!$J$293-INDEX('Bins 2025'!$D131:$ALO131,1,MATCH('Curves 2025'!$J$293,'Bins 2025'!$D131:$ALO131,1)))/(INDEX('Bins 2025'!$D131:$ALO131,1,MATCH('Curves 2025'!$J$293,'Bins 2025'!$D131:$ALO131,1)+1)-INDEX('Bins 2025'!$D131:$ALO131,1,MATCH('Curves 2025'!$J$293,'Bins 2025'!$D131:$ALO131,1))))/1000)))</f>
        <v/>
      </c>
      <c r="H131" s="18">
        <f>E131</f>
        <v/>
      </c>
      <c r="I131" s="18">
        <f>F131-E131</f>
        <v/>
      </c>
      <c r="J131" s="18">
        <f>G131-F131</f>
        <v/>
      </c>
      <c r="K131" s="18">
        <f>1-G131</f>
        <v/>
      </c>
      <c r="L131" s="18">
        <f>IF(C131="L",H131,IF(C131="LM",I131,IF(C131="UM",J131,IF(C131="H",K131,0))))</f>
        <v/>
      </c>
      <c r="M131" s="18">
        <f>IF(C131="L",0,IF(C131="LM",H131,IF(C131="UM",H131+I131,IF(C131="H",H131+I131+J131,0))))</f>
        <v/>
      </c>
      <c r="N131" s="18">
        <f>IF(C131="L",1-H131,IF(C131="LM",1-H131-I131,IF(C131="UM",K131,0)))</f>
        <v/>
      </c>
      <c r="O131" s="12">
        <f>L131*D131</f>
        <v/>
      </c>
      <c r="P131" s="12">
        <f>M131*D131</f>
        <v/>
      </c>
      <c r="Q131" s="12">
        <f>N131*D131</f>
        <v/>
      </c>
    </row>
    <row r="132">
      <c r="A132">
        <f>Inputs!A132</f>
        <v/>
      </c>
      <c r="B132">
        <f>Inputs!B132</f>
        <v/>
      </c>
      <c r="C132">
        <f>Inputs!K132</f>
        <v/>
      </c>
      <c r="D132" s="12">
        <f>N(Inputs!H132)</f>
        <v/>
      </c>
      <c r="E132" s="17">
        <f>IF('Bins 2025'!$D132="",0,IF('Curves 2025'!$J$291&lt;'Bins 2025'!$D132,0.0005*'Curves 2025'!$J$291/'Bins 2025'!$D132,IF('Curves 2025'!$J$291&gt;='Bins 2025'!$ALO132,1,(MATCH('Curves 2025'!$J$291,'Bins 2025'!$D132:$ALO132,1)-0.5+('Curves 2025'!$J$291-INDEX('Bins 2025'!$D132:$ALO132,1,MATCH('Curves 2025'!$J$291,'Bins 2025'!$D132:$ALO132,1)))/(INDEX('Bins 2025'!$D132:$ALO132,1,MATCH('Curves 2025'!$J$291,'Bins 2025'!$D132:$ALO132,1)+1)-INDEX('Bins 2025'!$D132:$ALO132,1,MATCH('Curves 2025'!$J$291,'Bins 2025'!$D132:$ALO132,1))))/1000)))</f>
        <v/>
      </c>
      <c r="F132" s="17">
        <f>IF('Bins 2025'!$D132="",0,IF('Curves 2025'!$J$292&lt;'Bins 2025'!$D132,0.0005*'Curves 2025'!$J$292/'Bins 2025'!$D132,IF('Curves 2025'!$J$292&gt;='Bins 2025'!$ALO132,1,(MATCH('Curves 2025'!$J$292,'Bins 2025'!$D132:$ALO132,1)-0.5+('Curves 2025'!$J$292-INDEX('Bins 2025'!$D132:$ALO132,1,MATCH('Curves 2025'!$J$292,'Bins 2025'!$D132:$ALO132,1)))/(INDEX('Bins 2025'!$D132:$ALO132,1,MATCH('Curves 2025'!$J$292,'Bins 2025'!$D132:$ALO132,1)+1)-INDEX('Bins 2025'!$D132:$ALO132,1,MATCH('Curves 2025'!$J$292,'Bins 2025'!$D132:$ALO132,1))))/1000)))</f>
        <v/>
      </c>
      <c r="G132" s="17">
        <f>IF('Bins 2025'!$D132="",0,IF('Curves 2025'!$J$293&lt;'Bins 2025'!$D132,0.0005*'Curves 2025'!$J$293/'Bins 2025'!$D132,IF('Curves 2025'!$J$293&gt;='Bins 2025'!$ALO132,1,(MATCH('Curves 2025'!$J$293,'Bins 2025'!$D132:$ALO132,1)-0.5+('Curves 2025'!$J$293-INDEX('Bins 2025'!$D132:$ALO132,1,MATCH('Curves 2025'!$J$293,'Bins 2025'!$D132:$ALO132,1)))/(INDEX('Bins 2025'!$D132:$ALO132,1,MATCH('Curves 2025'!$J$293,'Bins 2025'!$D132:$ALO132,1)+1)-INDEX('Bins 2025'!$D132:$ALO132,1,MATCH('Curves 2025'!$J$293,'Bins 2025'!$D132:$ALO132,1))))/1000)))</f>
        <v/>
      </c>
      <c r="H132" s="18">
        <f>E132</f>
        <v/>
      </c>
      <c r="I132" s="18">
        <f>F132-E132</f>
        <v/>
      </c>
      <c r="J132" s="18">
        <f>G132-F132</f>
        <v/>
      </c>
      <c r="K132" s="18">
        <f>1-G132</f>
        <v/>
      </c>
      <c r="L132" s="18">
        <f>IF(C132="L",H132,IF(C132="LM",I132,IF(C132="UM",J132,IF(C132="H",K132,0))))</f>
        <v/>
      </c>
      <c r="M132" s="18">
        <f>IF(C132="L",0,IF(C132="LM",H132,IF(C132="UM",H132+I132,IF(C132="H",H132+I132+J132,0))))</f>
        <v/>
      </c>
      <c r="N132" s="18">
        <f>IF(C132="L",1-H132,IF(C132="LM",1-H132-I132,IF(C132="UM",K132,0)))</f>
        <v/>
      </c>
      <c r="O132" s="12">
        <f>L132*D132</f>
        <v/>
      </c>
      <c r="P132" s="12">
        <f>M132*D132</f>
        <v/>
      </c>
      <c r="Q132" s="12">
        <f>N132*D132</f>
        <v/>
      </c>
    </row>
    <row r="133">
      <c r="A133">
        <f>Inputs!A133</f>
        <v/>
      </c>
      <c r="B133">
        <f>Inputs!B133</f>
        <v/>
      </c>
      <c r="C133">
        <f>Inputs!K133</f>
        <v/>
      </c>
      <c r="D133" s="12">
        <f>N(Inputs!H133)</f>
        <v/>
      </c>
      <c r="E133" s="17">
        <f>IF('Bins 2025'!$D133="",0,IF('Curves 2025'!$J$291&lt;'Bins 2025'!$D133,0.0005*'Curves 2025'!$J$291/'Bins 2025'!$D133,IF('Curves 2025'!$J$291&gt;='Bins 2025'!$ALO133,1,(MATCH('Curves 2025'!$J$291,'Bins 2025'!$D133:$ALO133,1)-0.5+('Curves 2025'!$J$291-INDEX('Bins 2025'!$D133:$ALO133,1,MATCH('Curves 2025'!$J$291,'Bins 2025'!$D133:$ALO133,1)))/(INDEX('Bins 2025'!$D133:$ALO133,1,MATCH('Curves 2025'!$J$291,'Bins 2025'!$D133:$ALO133,1)+1)-INDEX('Bins 2025'!$D133:$ALO133,1,MATCH('Curves 2025'!$J$291,'Bins 2025'!$D133:$ALO133,1))))/1000)))</f>
        <v/>
      </c>
      <c r="F133" s="17">
        <f>IF('Bins 2025'!$D133="",0,IF('Curves 2025'!$J$292&lt;'Bins 2025'!$D133,0.0005*'Curves 2025'!$J$292/'Bins 2025'!$D133,IF('Curves 2025'!$J$292&gt;='Bins 2025'!$ALO133,1,(MATCH('Curves 2025'!$J$292,'Bins 2025'!$D133:$ALO133,1)-0.5+('Curves 2025'!$J$292-INDEX('Bins 2025'!$D133:$ALO133,1,MATCH('Curves 2025'!$J$292,'Bins 2025'!$D133:$ALO133,1)))/(INDEX('Bins 2025'!$D133:$ALO133,1,MATCH('Curves 2025'!$J$292,'Bins 2025'!$D133:$ALO133,1)+1)-INDEX('Bins 2025'!$D133:$ALO133,1,MATCH('Curves 2025'!$J$292,'Bins 2025'!$D133:$ALO133,1))))/1000)))</f>
        <v/>
      </c>
      <c r="G133" s="17">
        <f>IF('Bins 2025'!$D133="",0,IF('Curves 2025'!$J$293&lt;'Bins 2025'!$D133,0.0005*'Curves 2025'!$J$293/'Bins 2025'!$D133,IF('Curves 2025'!$J$293&gt;='Bins 2025'!$ALO133,1,(MATCH('Curves 2025'!$J$293,'Bins 2025'!$D133:$ALO133,1)-0.5+('Curves 2025'!$J$293-INDEX('Bins 2025'!$D133:$ALO133,1,MATCH('Curves 2025'!$J$293,'Bins 2025'!$D133:$ALO133,1)))/(INDEX('Bins 2025'!$D133:$ALO133,1,MATCH('Curves 2025'!$J$293,'Bins 2025'!$D133:$ALO133,1)+1)-INDEX('Bins 2025'!$D133:$ALO133,1,MATCH('Curves 2025'!$J$293,'Bins 2025'!$D133:$ALO133,1))))/1000)))</f>
        <v/>
      </c>
      <c r="H133" s="18">
        <f>E133</f>
        <v/>
      </c>
      <c r="I133" s="18">
        <f>F133-E133</f>
        <v/>
      </c>
      <c r="J133" s="18">
        <f>G133-F133</f>
        <v/>
      </c>
      <c r="K133" s="18">
        <f>1-G133</f>
        <v/>
      </c>
      <c r="L133" s="18">
        <f>IF(C133="L",H133,IF(C133="LM",I133,IF(C133="UM",J133,IF(C133="H",K133,0))))</f>
        <v/>
      </c>
      <c r="M133" s="18">
        <f>IF(C133="L",0,IF(C133="LM",H133,IF(C133="UM",H133+I133,IF(C133="H",H133+I133+J133,0))))</f>
        <v/>
      </c>
      <c r="N133" s="18">
        <f>IF(C133="L",1-H133,IF(C133="LM",1-H133-I133,IF(C133="UM",K133,0)))</f>
        <v/>
      </c>
      <c r="O133" s="12">
        <f>L133*D133</f>
        <v/>
      </c>
      <c r="P133" s="12">
        <f>M133*D133</f>
        <v/>
      </c>
      <c r="Q133" s="12">
        <f>N133*D133</f>
        <v/>
      </c>
    </row>
    <row r="134">
      <c r="A134">
        <f>Inputs!A134</f>
        <v/>
      </c>
      <c r="B134">
        <f>Inputs!B134</f>
        <v/>
      </c>
      <c r="C134">
        <f>Inputs!K134</f>
        <v/>
      </c>
      <c r="D134" s="12">
        <f>N(Inputs!H134)</f>
        <v/>
      </c>
      <c r="E134" s="17">
        <f>IF('Bins 2025'!$D134="",0,IF('Curves 2025'!$J$291&lt;'Bins 2025'!$D134,0.0005*'Curves 2025'!$J$291/'Bins 2025'!$D134,IF('Curves 2025'!$J$291&gt;='Bins 2025'!$ALO134,1,(MATCH('Curves 2025'!$J$291,'Bins 2025'!$D134:$ALO134,1)-0.5+('Curves 2025'!$J$291-INDEX('Bins 2025'!$D134:$ALO134,1,MATCH('Curves 2025'!$J$291,'Bins 2025'!$D134:$ALO134,1)))/(INDEX('Bins 2025'!$D134:$ALO134,1,MATCH('Curves 2025'!$J$291,'Bins 2025'!$D134:$ALO134,1)+1)-INDEX('Bins 2025'!$D134:$ALO134,1,MATCH('Curves 2025'!$J$291,'Bins 2025'!$D134:$ALO134,1))))/1000)))</f>
        <v/>
      </c>
      <c r="F134" s="17">
        <f>IF('Bins 2025'!$D134="",0,IF('Curves 2025'!$J$292&lt;'Bins 2025'!$D134,0.0005*'Curves 2025'!$J$292/'Bins 2025'!$D134,IF('Curves 2025'!$J$292&gt;='Bins 2025'!$ALO134,1,(MATCH('Curves 2025'!$J$292,'Bins 2025'!$D134:$ALO134,1)-0.5+('Curves 2025'!$J$292-INDEX('Bins 2025'!$D134:$ALO134,1,MATCH('Curves 2025'!$J$292,'Bins 2025'!$D134:$ALO134,1)))/(INDEX('Bins 2025'!$D134:$ALO134,1,MATCH('Curves 2025'!$J$292,'Bins 2025'!$D134:$ALO134,1)+1)-INDEX('Bins 2025'!$D134:$ALO134,1,MATCH('Curves 2025'!$J$292,'Bins 2025'!$D134:$ALO134,1))))/1000)))</f>
        <v/>
      </c>
      <c r="G134" s="17">
        <f>IF('Bins 2025'!$D134="",0,IF('Curves 2025'!$J$293&lt;'Bins 2025'!$D134,0.0005*'Curves 2025'!$J$293/'Bins 2025'!$D134,IF('Curves 2025'!$J$293&gt;='Bins 2025'!$ALO134,1,(MATCH('Curves 2025'!$J$293,'Bins 2025'!$D134:$ALO134,1)-0.5+('Curves 2025'!$J$293-INDEX('Bins 2025'!$D134:$ALO134,1,MATCH('Curves 2025'!$J$293,'Bins 2025'!$D134:$ALO134,1)))/(INDEX('Bins 2025'!$D134:$ALO134,1,MATCH('Curves 2025'!$J$293,'Bins 2025'!$D134:$ALO134,1)+1)-INDEX('Bins 2025'!$D134:$ALO134,1,MATCH('Curves 2025'!$J$293,'Bins 2025'!$D134:$ALO134,1))))/1000)))</f>
        <v/>
      </c>
      <c r="H134" s="18">
        <f>E134</f>
        <v/>
      </c>
      <c r="I134" s="18">
        <f>F134-E134</f>
        <v/>
      </c>
      <c r="J134" s="18">
        <f>G134-F134</f>
        <v/>
      </c>
      <c r="K134" s="18">
        <f>1-G134</f>
        <v/>
      </c>
      <c r="L134" s="18">
        <f>IF(C134="L",H134,IF(C134="LM",I134,IF(C134="UM",J134,IF(C134="H",K134,0))))</f>
        <v/>
      </c>
      <c r="M134" s="18">
        <f>IF(C134="L",0,IF(C134="LM",H134,IF(C134="UM",H134+I134,IF(C134="H",H134+I134+J134,0))))</f>
        <v/>
      </c>
      <c r="N134" s="18">
        <f>IF(C134="L",1-H134,IF(C134="LM",1-H134-I134,IF(C134="UM",K134,0)))</f>
        <v/>
      </c>
      <c r="O134" s="12">
        <f>L134*D134</f>
        <v/>
      </c>
      <c r="P134" s="12">
        <f>M134*D134</f>
        <v/>
      </c>
      <c r="Q134" s="12">
        <f>N134*D134</f>
        <v/>
      </c>
    </row>
    <row r="135">
      <c r="A135">
        <f>Inputs!A135</f>
        <v/>
      </c>
      <c r="B135">
        <f>Inputs!B135</f>
        <v/>
      </c>
      <c r="C135">
        <f>Inputs!K135</f>
        <v/>
      </c>
      <c r="D135" s="12">
        <f>N(Inputs!H135)</f>
        <v/>
      </c>
      <c r="E135" s="17">
        <f>IF('Bins 2025'!$D135="",0,IF('Curves 2025'!$J$291&lt;'Bins 2025'!$D135,0.0005*'Curves 2025'!$J$291/'Bins 2025'!$D135,IF('Curves 2025'!$J$291&gt;='Bins 2025'!$ALO135,1,(MATCH('Curves 2025'!$J$291,'Bins 2025'!$D135:$ALO135,1)-0.5+('Curves 2025'!$J$291-INDEX('Bins 2025'!$D135:$ALO135,1,MATCH('Curves 2025'!$J$291,'Bins 2025'!$D135:$ALO135,1)))/(INDEX('Bins 2025'!$D135:$ALO135,1,MATCH('Curves 2025'!$J$291,'Bins 2025'!$D135:$ALO135,1)+1)-INDEX('Bins 2025'!$D135:$ALO135,1,MATCH('Curves 2025'!$J$291,'Bins 2025'!$D135:$ALO135,1))))/1000)))</f>
        <v/>
      </c>
      <c r="F135" s="17">
        <f>IF('Bins 2025'!$D135="",0,IF('Curves 2025'!$J$292&lt;'Bins 2025'!$D135,0.0005*'Curves 2025'!$J$292/'Bins 2025'!$D135,IF('Curves 2025'!$J$292&gt;='Bins 2025'!$ALO135,1,(MATCH('Curves 2025'!$J$292,'Bins 2025'!$D135:$ALO135,1)-0.5+('Curves 2025'!$J$292-INDEX('Bins 2025'!$D135:$ALO135,1,MATCH('Curves 2025'!$J$292,'Bins 2025'!$D135:$ALO135,1)))/(INDEX('Bins 2025'!$D135:$ALO135,1,MATCH('Curves 2025'!$J$292,'Bins 2025'!$D135:$ALO135,1)+1)-INDEX('Bins 2025'!$D135:$ALO135,1,MATCH('Curves 2025'!$J$292,'Bins 2025'!$D135:$ALO135,1))))/1000)))</f>
        <v/>
      </c>
      <c r="G135" s="17">
        <f>IF('Bins 2025'!$D135="",0,IF('Curves 2025'!$J$293&lt;'Bins 2025'!$D135,0.0005*'Curves 2025'!$J$293/'Bins 2025'!$D135,IF('Curves 2025'!$J$293&gt;='Bins 2025'!$ALO135,1,(MATCH('Curves 2025'!$J$293,'Bins 2025'!$D135:$ALO135,1)-0.5+('Curves 2025'!$J$293-INDEX('Bins 2025'!$D135:$ALO135,1,MATCH('Curves 2025'!$J$293,'Bins 2025'!$D135:$ALO135,1)))/(INDEX('Bins 2025'!$D135:$ALO135,1,MATCH('Curves 2025'!$J$293,'Bins 2025'!$D135:$ALO135,1)+1)-INDEX('Bins 2025'!$D135:$ALO135,1,MATCH('Curves 2025'!$J$293,'Bins 2025'!$D135:$ALO135,1))))/1000)))</f>
        <v/>
      </c>
      <c r="H135" s="18">
        <f>E135</f>
        <v/>
      </c>
      <c r="I135" s="18">
        <f>F135-E135</f>
        <v/>
      </c>
      <c r="J135" s="18">
        <f>G135-F135</f>
        <v/>
      </c>
      <c r="K135" s="18">
        <f>1-G135</f>
        <v/>
      </c>
      <c r="L135" s="18">
        <f>IF(C135="L",H135,IF(C135="LM",I135,IF(C135="UM",J135,IF(C135="H",K135,0))))</f>
        <v/>
      </c>
      <c r="M135" s="18">
        <f>IF(C135="L",0,IF(C135="LM",H135,IF(C135="UM",H135+I135,IF(C135="H",H135+I135+J135,0))))</f>
        <v/>
      </c>
      <c r="N135" s="18">
        <f>IF(C135="L",1-H135,IF(C135="LM",1-H135-I135,IF(C135="UM",K135,0)))</f>
        <v/>
      </c>
      <c r="O135" s="12">
        <f>L135*D135</f>
        <v/>
      </c>
      <c r="P135" s="12">
        <f>M135*D135</f>
        <v/>
      </c>
      <c r="Q135" s="12">
        <f>N135*D135</f>
        <v/>
      </c>
    </row>
    <row r="136">
      <c r="A136">
        <f>Inputs!A136</f>
        <v/>
      </c>
      <c r="B136">
        <f>Inputs!B136</f>
        <v/>
      </c>
      <c r="C136">
        <f>Inputs!K136</f>
        <v/>
      </c>
      <c r="D136" s="12">
        <f>N(Inputs!H136)</f>
        <v/>
      </c>
      <c r="E136" s="17">
        <f>IF('Bins 2025'!$D136="",0,IF('Curves 2025'!$J$291&lt;'Bins 2025'!$D136,0.0005*'Curves 2025'!$J$291/'Bins 2025'!$D136,IF('Curves 2025'!$J$291&gt;='Bins 2025'!$ALO136,1,(MATCH('Curves 2025'!$J$291,'Bins 2025'!$D136:$ALO136,1)-0.5+('Curves 2025'!$J$291-INDEX('Bins 2025'!$D136:$ALO136,1,MATCH('Curves 2025'!$J$291,'Bins 2025'!$D136:$ALO136,1)))/(INDEX('Bins 2025'!$D136:$ALO136,1,MATCH('Curves 2025'!$J$291,'Bins 2025'!$D136:$ALO136,1)+1)-INDEX('Bins 2025'!$D136:$ALO136,1,MATCH('Curves 2025'!$J$291,'Bins 2025'!$D136:$ALO136,1))))/1000)))</f>
        <v/>
      </c>
      <c r="F136" s="17">
        <f>IF('Bins 2025'!$D136="",0,IF('Curves 2025'!$J$292&lt;'Bins 2025'!$D136,0.0005*'Curves 2025'!$J$292/'Bins 2025'!$D136,IF('Curves 2025'!$J$292&gt;='Bins 2025'!$ALO136,1,(MATCH('Curves 2025'!$J$292,'Bins 2025'!$D136:$ALO136,1)-0.5+('Curves 2025'!$J$292-INDEX('Bins 2025'!$D136:$ALO136,1,MATCH('Curves 2025'!$J$292,'Bins 2025'!$D136:$ALO136,1)))/(INDEX('Bins 2025'!$D136:$ALO136,1,MATCH('Curves 2025'!$J$292,'Bins 2025'!$D136:$ALO136,1)+1)-INDEX('Bins 2025'!$D136:$ALO136,1,MATCH('Curves 2025'!$J$292,'Bins 2025'!$D136:$ALO136,1))))/1000)))</f>
        <v/>
      </c>
      <c r="G136" s="17">
        <f>IF('Bins 2025'!$D136="",0,IF('Curves 2025'!$J$293&lt;'Bins 2025'!$D136,0.0005*'Curves 2025'!$J$293/'Bins 2025'!$D136,IF('Curves 2025'!$J$293&gt;='Bins 2025'!$ALO136,1,(MATCH('Curves 2025'!$J$293,'Bins 2025'!$D136:$ALO136,1)-0.5+('Curves 2025'!$J$293-INDEX('Bins 2025'!$D136:$ALO136,1,MATCH('Curves 2025'!$J$293,'Bins 2025'!$D136:$ALO136,1)))/(INDEX('Bins 2025'!$D136:$ALO136,1,MATCH('Curves 2025'!$J$293,'Bins 2025'!$D136:$ALO136,1)+1)-INDEX('Bins 2025'!$D136:$ALO136,1,MATCH('Curves 2025'!$J$293,'Bins 2025'!$D136:$ALO136,1))))/1000)))</f>
        <v/>
      </c>
      <c r="H136" s="18">
        <f>E136</f>
        <v/>
      </c>
      <c r="I136" s="18">
        <f>F136-E136</f>
        <v/>
      </c>
      <c r="J136" s="18">
        <f>G136-F136</f>
        <v/>
      </c>
      <c r="K136" s="18">
        <f>1-G136</f>
        <v/>
      </c>
      <c r="L136" s="18">
        <f>IF(C136="L",H136,IF(C136="LM",I136,IF(C136="UM",J136,IF(C136="H",K136,0))))</f>
        <v/>
      </c>
      <c r="M136" s="18">
        <f>IF(C136="L",0,IF(C136="LM",H136,IF(C136="UM",H136+I136,IF(C136="H",H136+I136+J136,0))))</f>
        <v/>
      </c>
      <c r="N136" s="18">
        <f>IF(C136="L",1-H136,IF(C136="LM",1-H136-I136,IF(C136="UM",K136,0)))</f>
        <v/>
      </c>
      <c r="O136" s="12">
        <f>L136*D136</f>
        <v/>
      </c>
      <c r="P136" s="12">
        <f>M136*D136</f>
        <v/>
      </c>
      <c r="Q136" s="12">
        <f>N136*D136</f>
        <v/>
      </c>
    </row>
    <row r="137">
      <c r="A137">
        <f>Inputs!A137</f>
        <v/>
      </c>
      <c r="B137">
        <f>Inputs!B137</f>
        <v/>
      </c>
      <c r="C137">
        <f>Inputs!K137</f>
        <v/>
      </c>
      <c r="D137" s="12">
        <f>N(Inputs!H137)</f>
        <v/>
      </c>
      <c r="E137" s="17">
        <f>IF('Bins 2025'!$D137="",0,IF('Curves 2025'!$J$291&lt;'Bins 2025'!$D137,0.0005*'Curves 2025'!$J$291/'Bins 2025'!$D137,IF('Curves 2025'!$J$291&gt;='Bins 2025'!$ALO137,1,(MATCH('Curves 2025'!$J$291,'Bins 2025'!$D137:$ALO137,1)-0.5+('Curves 2025'!$J$291-INDEX('Bins 2025'!$D137:$ALO137,1,MATCH('Curves 2025'!$J$291,'Bins 2025'!$D137:$ALO137,1)))/(INDEX('Bins 2025'!$D137:$ALO137,1,MATCH('Curves 2025'!$J$291,'Bins 2025'!$D137:$ALO137,1)+1)-INDEX('Bins 2025'!$D137:$ALO137,1,MATCH('Curves 2025'!$J$291,'Bins 2025'!$D137:$ALO137,1))))/1000)))</f>
        <v/>
      </c>
      <c r="F137" s="17">
        <f>IF('Bins 2025'!$D137="",0,IF('Curves 2025'!$J$292&lt;'Bins 2025'!$D137,0.0005*'Curves 2025'!$J$292/'Bins 2025'!$D137,IF('Curves 2025'!$J$292&gt;='Bins 2025'!$ALO137,1,(MATCH('Curves 2025'!$J$292,'Bins 2025'!$D137:$ALO137,1)-0.5+('Curves 2025'!$J$292-INDEX('Bins 2025'!$D137:$ALO137,1,MATCH('Curves 2025'!$J$292,'Bins 2025'!$D137:$ALO137,1)))/(INDEX('Bins 2025'!$D137:$ALO137,1,MATCH('Curves 2025'!$J$292,'Bins 2025'!$D137:$ALO137,1)+1)-INDEX('Bins 2025'!$D137:$ALO137,1,MATCH('Curves 2025'!$J$292,'Bins 2025'!$D137:$ALO137,1))))/1000)))</f>
        <v/>
      </c>
      <c r="G137" s="17">
        <f>IF('Bins 2025'!$D137="",0,IF('Curves 2025'!$J$293&lt;'Bins 2025'!$D137,0.0005*'Curves 2025'!$J$293/'Bins 2025'!$D137,IF('Curves 2025'!$J$293&gt;='Bins 2025'!$ALO137,1,(MATCH('Curves 2025'!$J$293,'Bins 2025'!$D137:$ALO137,1)-0.5+('Curves 2025'!$J$293-INDEX('Bins 2025'!$D137:$ALO137,1,MATCH('Curves 2025'!$J$293,'Bins 2025'!$D137:$ALO137,1)))/(INDEX('Bins 2025'!$D137:$ALO137,1,MATCH('Curves 2025'!$J$293,'Bins 2025'!$D137:$ALO137,1)+1)-INDEX('Bins 2025'!$D137:$ALO137,1,MATCH('Curves 2025'!$J$293,'Bins 2025'!$D137:$ALO137,1))))/1000)))</f>
        <v/>
      </c>
      <c r="H137" s="18">
        <f>E137</f>
        <v/>
      </c>
      <c r="I137" s="18">
        <f>F137-E137</f>
        <v/>
      </c>
      <c r="J137" s="18">
        <f>G137-F137</f>
        <v/>
      </c>
      <c r="K137" s="18">
        <f>1-G137</f>
        <v/>
      </c>
      <c r="L137" s="18">
        <f>IF(C137="L",H137,IF(C137="LM",I137,IF(C137="UM",J137,IF(C137="H",K137,0))))</f>
        <v/>
      </c>
      <c r="M137" s="18">
        <f>IF(C137="L",0,IF(C137="LM",H137,IF(C137="UM",H137+I137,IF(C137="H",H137+I137+J137,0))))</f>
        <v/>
      </c>
      <c r="N137" s="18">
        <f>IF(C137="L",1-H137,IF(C137="LM",1-H137-I137,IF(C137="UM",K137,0)))</f>
        <v/>
      </c>
      <c r="O137" s="12">
        <f>L137*D137</f>
        <v/>
      </c>
      <c r="P137" s="12">
        <f>M137*D137</f>
        <v/>
      </c>
      <c r="Q137" s="12">
        <f>N137*D137</f>
        <v/>
      </c>
    </row>
    <row r="138">
      <c r="A138">
        <f>Inputs!A138</f>
        <v/>
      </c>
      <c r="B138">
        <f>Inputs!B138</f>
        <v/>
      </c>
      <c r="C138">
        <f>Inputs!K138</f>
        <v/>
      </c>
      <c r="D138" s="12">
        <f>N(Inputs!H138)</f>
        <v/>
      </c>
      <c r="E138" s="17">
        <f>IF('Bins 2025'!$D138="",0,IF('Curves 2025'!$J$291&lt;'Bins 2025'!$D138,0.0005*'Curves 2025'!$J$291/'Bins 2025'!$D138,IF('Curves 2025'!$J$291&gt;='Bins 2025'!$ALO138,1,(MATCH('Curves 2025'!$J$291,'Bins 2025'!$D138:$ALO138,1)-0.5+('Curves 2025'!$J$291-INDEX('Bins 2025'!$D138:$ALO138,1,MATCH('Curves 2025'!$J$291,'Bins 2025'!$D138:$ALO138,1)))/(INDEX('Bins 2025'!$D138:$ALO138,1,MATCH('Curves 2025'!$J$291,'Bins 2025'!$D138:$ALO138,1)+1)-INDEX('Bins 2025'!$D138:$ALO138,1,MATCH('Curves 2025'!$J$291,'Bins 2025'!$D138:$ALO138,1))))/1000)))</f>
        <v/>
      </c>
      <c r="F138" s="17">
        <f>IF('Bins 2025'!$D138="",0,IF('Curves 2025'!$J$292&lt;'Bins 2025'!$D138,0.0005*'Curves 2025'!$J$292/'Bins 2025'!$D138,IF('Curves 2025'!$J$292&gt;='Bins 2025'!$ALO138,1,(MATCH('Curves 2025'!$J$292,'Bins 2025'!$D138:$ALO138,1)-0.5+('Curves 2025'!$J$292-INDEX('Bins 2025'!$D138:$ALO138,1,MATCH('Curves 2025'!$J$292,'Bins 2025'!$D138:$ALO138,1)))/(INDEX('Bins 2025'!$D138:$ALO138,1,MATCH('Curves 2025'!$J$292,'Bins 2025'!$D138:$ALO138,1)+1)-INDEX('Bins 2025'!$D138:$ALO138,1,MATCH('Curves 2025'!$J$292,'Bins 2025'!$D138:$ALO138,1))))/1000)))</f>
        <v/>
      </c>
      <c r="G138" s="17">
        <f>IF('Bins 2025'!$D138="",0,IF('Curves 2025'!$J$293&lt;'Bins 2025'!$D138,0.0005*'Curves 2025'!$J$293/'Bins 2025'!$D138,IF('Curves 2025'!$J$293&gt;='Bins 2025'!$ALO138,1,(MATCH('Curves 2025'!$J$293,'Bins 2025'!$D138:$ALO138,1)-0.5+('Curves 2025'!$J$293-INDEX('Bins 2025'!$D138:$ALO138,1,MATCH('Curves 2025'!$J$293,'Bins 2025'!$D138:$ALO138,1)))/(INDEX('Bins 2025'!$D138:$ALO138,1,MATCH('Curves 2025'!$J$293,'Bins 2025'!$D138:$ALO138,1)+1)-INDEX('Bins 2025'!$D138:$ALO138,1,MATCH('Curves 2025'!$J$293,'Bins 2025'!$D138:$ALO138,1))))/1000)))</f>
        <v/>
      </c>
      <c r="H138" s="18">
        <f>E138</f>
        <v/>
      </c>
      <c r="I138" s="18">
        <f>F138-E138</f>
        <v/>
      </c>
      <c r="J138" s="18">
        <f>G138-F138</f>
        <v/>
      </c>
      <c r="K138" s="18">
        <f>1-G138</f>
        <v/>
      </c>
      <c r="L138" s="18">
        <f>IF(C138="L",H138,IF(C138="LM",I138,IF(C138="UM",J138,IF(C138="H",K138,0))))</f>
        <v/>
      </c>
      <c r="M138" s="18">
        <f>IF(C138="L",0,IF(C138="LM",H138,IF(C138="UM",H138+I138,IF(C138="H",H138+I138+J138,0))))</f>
        <v/>
      </c>
      <c r="N138" s="18">
        <f>IF(C138="L",1-H138,IF(C138="LM",1-H138-I138,IF(C138="UM",K138,0)))</f>
        <v/>
      </c>
      <c r="O138" s="12">
        <f>L138*D138</f>
        <v/>
      </c>
      <c r="P138" s="12">
        <f>M138*D138</f>
        <v/>
      </c>
      <c r="Q138" s="12">
        <f>N138*D138</f>
        <v/>
      </c>
    </row>
    <row r="139">
      <c r="A139">
        <f>Inputs!A139</f>
        <v/>
      </c>
      <c r="B139">
        <f>Inputs!B139</f>
        <v/>
      </c>
      <c r="C139">
        <f>Inputs!K139</f>
        <v/>
      </c>
      <c r="D139" s="12">
        <f>N(Inputs!H139)</f>
        <v/>
      </c>
      <c r="E139" s="17">
        <f>IF('Bins 2025'!$D139="",0,IF('Curves 2025'!$J$291&lt;'Bins 2025'!$D139,0.0005*'Curves 2025'!$J$291/'Bins 2025'!$D139,IF('Curves 2025'!$J$291&gt;='Bins 2025'!$ALO139,1,(MATCH('Curves 2025'!$J$291,'Bins 2025'!$D139:$ALO139,1)-0.5+('Curves 2025'!$J$291-INDEX('Bins 2025'!$D139:$ALO139,1,MATCH('Curves 2025'!$J$291,'Bins 2025'!$D139:$ALO139,1)))/(INDEX('Bins 2025'!$D139:$ALO139,1,MATCH('Curves 2025'!$J$291,'Bins 2025'!$D139:$ALO139,1)+1)-INDEX('Bins 2025'!$D139:$ALO139,1,MATCH('Curves 2025'!$J$291,'Bins 2025'!$D139:$ALO139,1))))/1000)))</f>
        <v/>
      </c>
      <c r="F139" s="17">
        <f>IF('Bins 2025'!$D139="",0,IF('Curves 2025'!$J$292&lt;'Bins 2025'!$D139,0.0005*'Curves 2025'!$J$292/'Bins 2025'!$D139,IF('Curves 2025'!$J$292&gt;='Bins 2025'!$ALO139,1,(MATCH('Curves 2025'!$J$292,'Bins 2025'!$D139:$ALO139,1)-0.5+('Curves 2025'!$J$292-INDEX('Bins 2025'!$D139:$ALO139,1,MATCH('Curves 2025'!$J$292,'Bins 2025'!$D139:$ALO139,1)))/(INDEX('Bins 2025'!$D139:$ALO139,1,MATCH('Curves 2025'!$J$292,'Bins 2025'!$D139:$ALO139,1)+1)-INDEX('Bins 2025'!$D139:$ALO139,1,MATCH('Curves 2025'!$J$292,'Bins 2025'!$D139:$ALO139,1))))/1000)))</f>
        <v/>
      </c>
      <c r="G139" s="17">
        <f>IF('Bins 2025'!$D139="",0,IF('Curves 2025'!$J$293&lt;'Bins 2025'!$D139,0.0005*'Curves 2025'!$J$293/'Bins 2025'!$D139,IF('Curves 2025'!$J$293&gt;='Bins 2025'!$ALO139,1,(MATCH('Curves 2025'!$J$293,'Bins 2025'!$D139:$ALO139,1)-0.5+('Curves 2025'!$J$293-INDEX('Bins 2025'!$D139:$ALO139,1,MATCH('Curves 2025'!$J$293,'Bins 2025'!$D139:$ALO139,1)))/(INDEX('Bins 2025'!$D139:$ALO139,1,MATCH('Curves 2025'!$J$293,'Bins 2025'!$D139:$ALO139,1)+1)-INDEX('Bins 2025'!$D139:$ALO139,1,MATCH('Curves 2025'!$J$293,'Bins 2025'!$D139:$ALO139,1))))/1000)))</f>
        <v/>
      </c>
      <c r="H139" s="18">
        <f>E139</f>
        <v/>
      </c>
      <c r="I139" s="18">
        <f>F139-E139</f>
        <v/>
      </c>
      <c r="J139" s="18">
        <f>G139-F139</f>
        <v/>
      </c>
      <c r="K139" s="18">
        <f>1-G139</f>
        <v/>
      </c>
      <c r="L139" s="18">
        <f>IF(C139="L",H139,IF(C139="LM",I139,IF(C139="UM",J139,IF(C139="H",K139,0))))</f>
        <v/>
      </c>
      <c r="M139" s="18">
        <f>IF(C139="L",0,IF(C139="LM",H139,IF(C139="UM",H139+I139,IF(C139="H",H139+I139+J139,0))))</f>
        <v/>
      </c>
      <c r="N139" s="18">
        <f>IF(C139="L",1-H139,IF(C139="LM",1-H139-I139,IF(C139="UM",K139,0)))</f>
        <v/>
      </c>
      <c r="O139" s="12">
        <f>L139*D139</f>
        <v/>
      </c>
      <c r="P139" s="12">
        <f>M139*D139</f>
        <v/>
      </c>
      <c r="Q139" s="12">
        <f>N139*D139</f>
        <v/>
      </c>
    </row>
    <row r="140">
      <c r="A140">
        <f>Inputs!A140</f>
        <v/>
      </c>
      <c r="B140">
        <f>Inputs!B140</f>
        <v/>
      </c>
      <c r="C140">
        <f>Inputs!K140</f>
        <v/>
      </c>
      <c r="D140" s="12">
        <f>N(Inputs!H140)</f>
        <v/>
      </c>
      <c r="E140" s="17">
        <f>IF('Bins 2025'!$D140="",0,IF('Curves 2025'!$J$291&lt;'Bins 2025'!$D140,0.0005*'Curves 2025'!$J$291/'Bins 2025'!$D140,IF('Curves 2025'!$J$291&gt;='Bins 2025'!$ALO140,1,(MATCH('Curves 2025'!$J$291,'Bins 2025'!$D140:$ALO140,1)-0.5+('Curves 2025'!$J$291-INDEX('Bins 2025'!$D140:$ALO140,1,MATCH('Curves 2025'!$J$291,'Bins 2025'!$D140:$ALO140,1)))/(INDEX('Bins 2025'!$D140:$ALO140,1,MATCH('Curves 2025'!$J$291,'Bins 2025'!$D140:$ALO140,1)+1)-INDEX('Bins 2025'!$D140:$ALO140,1,MATCH('Curves 2025'!$J$291,'Bins 2025'!$D140:$ALO140,1))))/1000)))</f>
        <v/>
      </c>
      <c r="F140" s="17">
        <f>IF('Bins 2025'!$D140="",0,IF('Curves 2025'!$J$292&lt;'Bins 2025'!$D140,0.0005*'Curves 2025'!$J$292/'Bins 2025'!$D140,IF('Curves 2025'!$J$292&gt;='Bins 2025'!$ALO140,1,(MATCH('Curves 2025'!$J$292,'Bins 2025'!$D140:$ALO140,1)-0.5+('Curves 2025'!$J$292-INDEX('Bins 2025'!$D140:$ALO140,1,MATCH('Curves 2025'!$J$292,'Bins 2025'!$D140:$ALO140,1)))/(INDEX('Bins 2025'!$D140:$ALO140,1,MATCH('Curves 2025'!$J$292,'Bins 2025'!$D140:$ALO140,1)+1)-INDEX('Bins 2025'!$D140:$ALO140,1,MATCH('Curves 2025'!$J$292,'Bins 2025'!$D140:$ALO140,1))))/1000)))</f>
        <v/>
      </c>
      <c r="G140" s="17">
        <f>IF('Bins 2025'!$D140="",0,IF('Curves 2025'!$J$293&lt;'Bins 2025'!$D140,0.0005*'Curves 2025'!$J$293/'Bins 2025'!$D140,IF('Curves 2025'!$J$293&gt;='Bins 2025'!$ALO140,1,(MATCH('Curves 2025'!$J$293,'Bins 2025'!$D140:$ALO140,1)-0.5+('Curves 2025'!$J$293-INDEX('Bins 2025'!$D140:$ALO140,1,MATCH('Curves 2025'!$J$293,'Bins 2025'!$D140:$ALO140,1)))/(INDEX('Bins 2025'!$D140:$ALO140,1,MATCH('Curves 2025'!$J$293,'Bins 2025'!$D140:$ALO140,1)+1)-INDEX('Bins 2025'!$D140:$ALO140,1,MATCH('Curves 2025'!$J$293,'Bins 2025'!$D140:$ALO140,1))))/1000)))</f>
        <v/>
      </c>
      <c r="H140" s="18">
        <f>E140</f>
        <v/>
      </c>
      <c r="I140" s="18">
        <f>F140-E140</f>
        <v/>
      </c>
      <c r="J140" s="18">
        <f>G140-F140</f>
        <v/>
      </c>
      <c r="K140" s="18">
        <f>1-G140</f>
        <v/>
      </c>
      <c r="L140" s="18">
        <f>IF(C140="L",H140,IF(C140="LM",I140,IF(C140="UM",J140,IF(C140="H",K140,0))))</f>
        <v/>
      </c>
      <c r="M140" s="18">
        <f>IF(C140="L",0,IF(C140="LM",H140,IF(C140="UM",H140+I140,IF(C140="H",H140+I140+J140,0))))</f>
        <v/>
      </c>
      <c r="N140" s="18">
        <f>IF(C140="L",1-H140,IF(C140="LM",1-H140-I140,IF(C140="UM",K140,0)))</f>
        <v/>
      </c>
      <c r="O140" s="12">
        <f>L140*D140</f>
        <v/>
      </c>
      <c r="P140" s="12">
        <f>M140*D140</f>
        <v/>
      </c>
      <c r="Q140" s="12">
        <f>N140*D140</f>
        <v/>
      </c>
    </row>
    <row r="141">
      <c r="A141">
        <f>Inputs!A141</f>
        <v/>
      </c>
      <c r="B141">
        <f>Inputs!B141</f>
        <v/>
      </c>
      <c r="C141">
        <f>Inputs!K141</f>
        <v/>
      </c>
      <c r="D141" s="12">
        <f>N(Inputs!H141)</f>
        <v/>
      </c>
      <c r="E141" s="17">
        <f>IF('Bins 2025'!$D141="",0,IF('Curves 2025'!$J$291&lt;'Bins 2025'!$D141,0.0005*'Curves 2025'!$J$291/'Bins 2025'!$D141,IF('Curves 2025'!$J$291&gt;='Bins 2025'!$ALO141,1,(MATCH('Curves 2025'!$J$291,'Bins 2025'!$D141:$ALO141,1)-0.5+('Curves 2025'!$J$291-INDEX('Bins 2025'!$D141:$ALO141,1,MATCH('Curves 2025'!$J$291,'Bins 2025'!$D141:$ALO141,1)))/(INDEX('Bins 2025'!$D141:$ALO141,1,MATCH('Curves 2025'!$J$291,'Bins 2025'!$D141:$ALO141,1)+1)-INDEX('Bins 2025'!$D141:$ALO141,1,MATCH('Curves 2025'!$J$291,'Bins 2025'!$D141:$ALO141,1))))/1000)))</f>
        <v/>
      </c>
      <c r="F141" s="17">
        <f>IF('Bins 2025'!$D141="",0,IF('Curves 2025'!$J$292&lt;'Bins 2025'!$D141,0.0005*'Curves 2025'!$J$292/'Bins 2025'!$D141,IF('Curves 2025'!$J$292&gt;='Bins 2025'!$ALO141,1,(MATCH('Curves 2025'!$J$292,'Bins 2025'!$D141:$ALO141,1)-0.5+('Curves 2025'!$J$292-INDEX('Bins 2025'!$D141:$ALO141,1,MATCH('Curves 2025'!$J$292,'Bins 2025'!$D141:$ALO141,1)))/(INDEX('Bins 2025'!$D141:$ALO141,1,MATCH('Curves 2025'!$J$292,'Bins 2025'!$D141:$ALO141,1)+1)-INDEX('Bins 2025'!$D141:$ALO141,1,MATCH('Curves 2025'!$J$292,'Bins 2025'!$D141:$ALO141,1))))/1000)))</f>
        <v/>
      </c>
      <c r="G141" s="17">
        <f>IF('Bins 2025'!$D141="",0,IF('Curves 2025'!$J$293&lt;'Bins 2025'!$D141,0.0005*'Curves 2025'!$J$293/'Bins 2025'!$D141,IF('Curves 2025'!$J$293&gt;='Bins 2025'!$ALO141,1,(MATCH('Curves 2025'!$J$293,'Bins 2025'!$D141:$ALO141,1)-0.5+('Curves 2025'!$J$293-INDEX('Bins 2025'!$D141:$ALO141,1,MATCH('Curves 2025'!$J$293,'Bins 2025'!$D141:$ALO141,1)))/(INDEX('Bins 2025'!$D141:$ALO141,1,MATCH('Curves 2025'!$J$293,'Bins 2025'!$D141:$ALO141,1)+1)-INDEX('Bins 2025'!$D141:$ALO141,1,MATCH('Curves 2025'!$J$293,'Bins 2025'!$D141:$ALO141,1))))/1000)))</f>
        <v/>
      </c>
      <c r="H141" s="18">
        <f>E141</f>
        <v/>
      </c>
      <c r="I141" s="18">
        <f>F141-E141</f>
        <v/>
      </c>
      <c r="J141" s="18">
        <f>G141-F141</f>
        <v/>
      </c>
      <c r="K141" s="18">
        <f>1-G141</f>
        <v/>
      </c>
      <c r="L141" s="18">
        <f>IF(C141="L",H141,IF(C141="LM",I141,IF(C141="UM",J141,IF(C141="H",K141,0))))</f>
        <v/>
      </c>
      <c r="M141" s="18">
        <f>IF(C141="L",0,IF(C141="LM",H141,IF(C141="UM",H141+I141,IF(C141="H",H141+I141+J141,0))))</f>
        <v/>
      </c>
      <c r="N141" s="18">
        <f>IF(C141="L",1-H141,IF(C141="LM",1-H141-I141,IF(C141="UM",K141,0)))</f>
        <v/>
      </c>
      <c r="O141" s="12">
        <f>L141*D141</f>
        <v/>
      </c>
      <c r="P141" s="12">
        <f>M141*D141</f>
        <v/>
      </c>
      <c r="Q141" s="12">
        <f>N141*D141</f>
        <v/>
      </c>
    </row>
    <row r="142">
      <c r="A142">
        <f>Inputs!A142</f>
        <v/>
      </c>
      <c r="B142">
        <f>Inputs!B142</f>
        <v/>
      </c>
      <c r="C142">
        <f>Inputs!K142</f>
        <v/>
      </c>
      <c r="D142" s="12">
        <f>N(Inputs!H142)</f>
        <v/>
      </c>
      <c r="E142" s="17">
        <f>IF('Bins 2025'!$D142="",0,IF('Curves 2025'!$J$291&lt;'Bins 2025'!$D142,0.0005*'Curves 2025'!$J$291/'Bins 2025'!$D142,IF('Curves 2025'!$J$291&gt;='Bins 2025'!$ALO142,1,(MATCH('Curves 2025'!$J$291,'Bins 2025'!$D142:$ALO142,1)-0.5+('Curves 2025'!$J$291-INDEX('Bins 2025'!$D142:$ALO142,1,MATCH('Curves 2025'!$J$291,'Bins 2025'!$D142:$ALO142,1)))/(INDEX('Bins 2025'!$D142:$ALO142,1,MATCH('Curves 2025'!$J$291,'Bins 2025'!$D142:$ALO142,1)+1)-INDEX('Bins 2025'!$D142:$ALO142,1,MATCH('Curves 2025'!$J$291,'Bins 2025'!$D142:$ALO142,1))))/1000)))</f>
        <v/>
      </c>
      <c r="F142" s="17">
        <f>IF('Bins 2025'!$D142="",0,IF('Curves 2025'!$J$292&lt;'Bins 2025'!$D142,0.0005*'Curves 2025'!$J$292/'Bins 2025'!$D142,IF('Curves 2025'!$J$292&gt;='Bins 2025'!$ALO142,1,(MATCH('Curves 2025'!$J$292,'Bins 2025'!$D142:$ALO142,1)-0.5+('Curves 2025'!$J$292-INDEX('Bins 2025'!$D142:$ALO142,1,MATCH('Curves 2025'!$J$292,'Bins 2025'!$D142:$ALO142,1)))/(INDEX('Bins 2025'!$D142:$ALO142,1,MATCH('Curves 2025'!$J$292,'Bins 2025'!$D142:$ALO142,1)+1)-INDEX('Bins 2025'!$D142:$ALO142,1,MATCH('Curves 2025'!$J$292,'Bins 2025'!$D142:$ALO142,1))))/1000)))</f>
        <v/>
      </c>
      <c r="G142" s="17">
        <f>IF('Bins 2025'!$D142="",0,IF('Curves 2025'!$J$293&lt;'Bins 2025'!$D142,0.0005*'Curves 2025'!$J$293/'Bins 2025'!$D142,IF('Curves 2025'!$J$293&gt;='Bins 2025'!$ALO142,1,(MATCH('Curves 2025'!$J$293,'Bins 2025'!$D142:$ALO142,1)-0.5+('Curves 2025'!$J$293-INDEX('Bins 2025'!$D142:$ALO142,1,MATCH('Curves 2025'!$J$293,'Bins 2025'!$D142:$ALO142,1)))/(INDEX('Bins 2025'!$D142:$ALO142,1,MATCH('Curves 2025'!$J$293,'Bins 2025'!$D142:$ALO142,1)+1)-INDEX('Bins 2025'!$D142:$ALO142,1,MATCH('Curves 2025'!$J$293,'Bins 2025'!$D142:$ALO142,1))))/1000)))</f>
        <v/>
      </c>
      <c r="H142" s="18">
        <f>E142</f>
        <v/>
      </c>
      <c r="I142" s="18">
        <f>F142-E142</f>
        <v/>
      </c>
      <c r="J142" s="18">
        <f>G142-F142</f>
        <v/>
      </c>
      <c r="K142" s="18">
        <f>1-G142</f>
        <v/>
      </c>
      <c r="L142" s="18">
        <f>IF(C142="L",H142,IF(C142="LM",I142,IF(C142="UM",J142,IF(C142="H",K142,0))))</f>
        <v/>
      </c>
      <c r="M142" s="18">
        <f>IF(C142="L",0,IF(C142="LM",H142,IF(C142="UM",H142+I142,IF(C142="H",H142+I142+J142,0))))</f>
        <v/>
      </c>
      <c r="N142" s="18">
        <f>IF(C142="L",1-H142,IF(C142="LM",1-H142-I142,IF(C142="UM",K142,0)))</f>
        <v/>
      </c>
      <c r="O142" s="12">
        <f>L142*D142</f>
        <v/>
      </c>
      <c r="P142" s="12">
        <f>M142*D142</f>
        <v/>
      </c>
      <c r="Q142" s="12">
        <f>N142*D142</f>
        <v/>
      </c>
    </row>
    <row r="143">
      <c r="A143">
        <f>Inputs!A143</f>
        <v/>
      </c>
      <c r="B143">
        <f>Inputs!B143</f>
        <v/>
      </c>
      <c r="C143">
        <f>Inputs!K143</f>
        <v/>
      </c>
      <c r="D143" s="12">
        <f>N(Inputs!H143)</f>
        <v/>
      </c>
      <c r="E143" s="17">
        <f>IF('Bins 2025'!$D143="",0,IF('Curves 2025'!$J$291&lt;'Bins 2025'!$D143,0.0005*'Curves 2025'!$J$291/'Bins 2025'!$D143,IF('Curves 2025'!$J$291&gt;='Bins 2025'!$ALO143,1,(MATCH('Curves 2025'!$J$291,'Bins 2025'!$D143:$ALO143,1)-0.5+('Curves 2025'!$J$291-INDEX('Bins 2025'!$D143:$ALO143,1,MATCH('Curves 2025'!$J$291,'Bins 2025'!$D143:$ALO143,1)))/(INDEX('Bins 2025'!$D143:$ALO143,1,MATCH('Curves 2025'!$J$291,'Bins 2025'!$D143:$ALO143,1)+1)-INDEX('Bins 2025'!$D143:$ALO143,1,MATCH('Curves 2025'!$J$291,'Bins 2025'!$D143:$ALO143,1))))/1000)))</f>
        <v/>
      </c>
      <c r="F143" s="17">
        <f>IF('Bins 2025'!$D143="",0,IF('Curves 2025'!$J$292&lt;'Bins 2025'!$D143,0.0005*'Curves 2025'!$J$292/'Bins 2025'!$D143,IF('Curves 2025'!$J$292&gt;='Bins 2025'!$ALO143,1,(MATCH('Curves 2025'!$J$292,'Bins 2025'!$D143:$ALO143,1)-0.5+('Curves 2025'!$J$292-INDEX('Bins 2025'!$D143:$ALO143,1,MATCH('Curves 2025'!$J$292,'Bins 2025'!$D143:$ALO143,1)))/(INDEX('Bins 2025'!$D143:$ALO143,1,MATCH('Curves 2025'!$J$292,'Bins 2025'!$D143:$ALO143,1)+1)-INDEX('Bins 2025'!$D143:$ALO143,1,MATCH('Curves 2025'!$J$292,'Bins 2025'!$D143:$ALO143,1))))/1000)))</f>
        <v/>
      </c>
      <c r="G143" s="17">
        <f>IF('Bins 2025'!$D143="",0,IF('Curves 2025'!$J$293&lt;'Bins 2025'!$D143,0.0005*'Curves 2025'!$J$293/'Bins 2025'!$D143,IF('Curves 2025'!$J$293&gt;='Bins 2025'!$ALO143,1,(MATCH('Curves 2025'!$J$293,'Bins 2025'!$D143:$ALO143,1)-0.5+('Curves 2025'!$J$293-INDEX('Bins 2025'!$D143:$ALO143,1,MATCH('Curves 2025'!$J$293,'Bins 2025'!$D143:$ALO143,1)))/(INDEX('Bins 2025'!$D143:$ALO143,1,MATCH('Curves 2025'!$J$293,'Bins 2025'!$D143:$ALO143,1)+1)-INDEX('Bins 2025'!$D143:$ALO143,1,MATCH('Curves 2025'!$J$293,'Bins 2025'!$D143:$ALO143,1))))/1000)))</f>
        <v/>
      </c>
      <c r="H143" s="18">
        <f>E143</f>
        <v/>
      </c>
      <c r="I143" s="18">
        <f>F143-E143</f>
        <v/>
      </c>
      <c r="J143" s="18">
        <f>G143-F143</f>
        <v/>
      </c>
      <c r="K143" s="18">
        <f>1-G143</f>
        <v/>
      </c>
      <c r="L143" s="18">
        <f>IF(C143="L",H143,IF(C143="LM",I143,IF(C143="UM",J143,IF(C143="H",K143,0))))</f>
        <v/>
      </c>
      <c r="M143" s="18">
        <f>IF(C143="L",0,IF(C143="LM",H143,IF(C143="UM",H143+I143,IF(C143="H",H143+I143+J143,0))))</f>
        <v/>
      </c>
      <c r="N143" s="18">
        <f>IF(C143="L",1-H143,IF(C143="LM",1-H143-I143,IF(C143="UM",K143,0)))</f>
        <v/>
      </c>
      <c r="O143" s="12">
        <f>L143*D143</f>
        <v/>
      </c>
      <c r="P143" s="12">
        <f>M143*D143</f>
        <v/>
      </c>
      <c r="Q143" s="12">
        <f>N143*D143</f>
        <v/>
      </c>
    </row>
    <row r="144">
      <c r="A144">
        <f>Inputs!A144</f>
        <v/>
      </c>
      <c r="B144">
        <f>Inputs!B144</f>
        <v/>
      </c>
      <c r="C144">
        <f>Inputs!K144</f>
        <v/>
      </c>
      <c r="D144" s="12">
        <f>N(Inputs!H144)</f>
        <v/>
      </c>
      <c r="E144" s="17">
        <f>IF('Bins 2025'!$D144="",0,IF('Curves 2025'!$J$291&lt;'Bins 2025'!$D144,0.0005*'Curves 2025'!$J$291/'Bins 2025'!$D144,IF('Curves 2025'!$J$291&gt;='Bins 2025'!$ALO144,1,(MATCH('Curves 2025'!$J$291,'Bins 2025'!$D144:$ALO144,1)-0.5+('Curves 2025'!$J$291-INDEX('Bins 2025'!$D144:$ALO144,1,MATCH('Curves 2025'!$J$291,'Bins 2025'!$D144:$ALO144,1)))/(INDEX('Bins 2025'!$D144:$ALO144,1,MATCH('Curves 2025'!$J$291,'Bins 2025'!$D144:$ALO144,1)+1)-INDEX('Bins 2025'!$D144:$ALO144,1,MATCH('Curves 2025'!$J$291,'Bins 2025'!$D144:$ALO144,1))))/1000)))</f>
        <v/>
      </c>
      <c r="F144" s="17">
        <f>IF('Bins 2025'!$D144="",0,IF('Curves 2025'!$J$292&lt;'Bins 2025'!$D144,0.0005*'Curves 2025'!$J$292/'Bins 2025'!$D144,IF('Curves 2025'!$J$292&gt;='Bins 2025'!$ALO144,1,(MATCH('Curves 2025'!$J$292,'Bins 2025'!$D144:$ALO144,1)-0.5+('Curves 2025'!$J$292-INDEX('Bins 2025'!$D144:$ALO144,1,MATCH('Curves 2025'!$J$292,'Bins 2025'!$D144:$ALO144,1)))/(INDEX('Bins 2025'!$D144:$ALO144,1,MATCH('Curves 2025'!$J$292,'Bins 2025'!$D144:$ALO144,1)+1)-INDEX('Bins 2025'!$D144:$ALO144,1,MATCH('Curves 2025'!$J$292,'Bins 2025'!$D144:$ALO144,1))))/1000)))</f>
        <v/>
      </c>
      <c r="G144" s="17">
        <f>IF('Bins 2025'!$D144="",0,IF('Curves 2025'!$J$293&lt;'Bins 2025'!$D144,0.0005*'Curves 2025'!$J$293/'Bins 2025'!$D144,IF('Curves 2025'!$J$293&gt;='Bins 2025'!$ALO144,1,(MATCH('Curves 2025'!$J$293,'Bins 2025'!$D144:$ALO144,1)-0.5+('Curves 2025'!$J$293-INDEX('Bins 2025'!$D144:$ALO144,1,MATCH('Curves 2025'!$J$293,'Bins 2025'!$D144:$ALO144,1)))/(INDEX('Bins 2025'!$D144:$ALO144,1,MATCH('Curves 2025'!$J$293,'Bins 2025'!$D144:$ALO144,1)+1)-INDEX('Bins 2025'!$D144:$ALO144,1,MATCH('Curves 2025'!$J$293,'Bins 2025'!$D144:$ALO144,1))))/1000)))</f>
        <v/>
      </c>
      <c r="H144" s="18">
        <f>E144</f>
        <v/>
      </c>
      <c r="I144" s="18">
        <f>F144-E144</f>
        <v/>
      </c>
      <c r="J144" s="18">
        <f>G144-F144</f>
        <v/>
      </c>
      <c r="K144" s="18">
        <f>1-G144</f>
        <v/>
      </c>
      <c r="L144" s="18">
        <f>IF(C144="L",H144,IF(C144="LM",I144,IF(C144="UM",J144,IF(C144="H",K144,0))))</f>
        <v/>
      </c>
      <c r="M144" s="18">
        <f>IF(C144="L",0,IF(C144="LM",H144,IF(C144="UM",H144+I144,IF(C144="H",H144+I144+J144,0))))</f>
        <v/>
      </c>
      <c r="N144" s="18">
        <f>IF(C144="L",1-H144,IF(C144="LM",1-H144-I144,IF(C144="UM",K144,0)))</f>
        <v/>
      </c>
      <c r="O144" s="12">
        <f>L144*D144</f>
        <v/>
      </c>
      <c r="P144" s="12">
        <f>M144*D144</f>
        <v/>
      </c>
      <c r="Q144" s="12">
        <f>N144*D144</f>
        <v/>
      </c>
    </row>
    <row r="145">
      <c r="A145">
        <f>Inputs!A145</f>
        <v/>
      </c>
      <c r="B145">
        <f>Inputs!B145</f>
        <v/>
      </c>
      <c r="C145">
        <f>Inputs!K145</f>
        <v/>
      </c>
      <c r="D145" s="12">
        <f>N(Inputs!H145)</f>
        <v/>
      </c>
      <c r="E145" s="17">
        <f>IF('Bins 2025'!$D145="",0,IF('Curves 2025'!$J$291&lt;'Bins 2025'!$D145,0.0005*'Curves 2025'!$J$291/'Bins 2025'!$D145,IF('Curves 2025'!$J$291&gt;='Bins 2025'!$ALO145,1,(MATCH('Curves 2025'!$J$291,'Bins 2025'!$D145:$ALO145,1)-0.5+('Curves 2025'!$J$291-INDEX('Bins 2025'!$D145:$ALO145,1,MATCH('Curves 2025'!$J$291,'Bins 2025'!$D145:$ALO145,1)))/(INDEX('Bins 2025'!$D145:$ALO145,1,MATCH('Curves 2025'!$J$291,'Bins 2025'!$D145:$ALO145,1)+1)-INDEX('Bins 2025'!$D145:$ALO145,1,MATCH('Curves 2025'!$J$291,'Bins 2025'!$D145:$ALO145,1))))/1000)))</f>
        <v/>
      </c>
      <c r="F145" s="17">
        <f>IF('Bins 2025'!$D145="",0,IF('Curves 2025'!$J$292&lt;'Bins 2025'!$D145,0.0005*'Curves 2025'!$J$292/'Bins 2025'!$D145,IF('Curves 2025'!$J$292&gt;='Bins 2025'!$ALO145,1,(MATCH('Curves 2025'!$J$292,'Bins 2025'!$D145:$ALO145,1)-0.5+('Curves 2025'!$J$292-INDEX('Bins 2025'!$D145:$ALO145,1,MATCH('Curves 2025'!$J$292,'Bins 2025'!$D145:$ALO145,1)))/(INDEX('Bins 2025'!$D145:$ALO145,1,MATCH('Curves 2025'!$J$292,'Bins 2025'!$D145:$ALO145,1)+1)-INDEX('Bins 2025'!$D145:$ALO145,1,MATCH('Curves 2025'!$J$292,'Bins 2025'!$D145:$ALO145,1))))/1000)))</f>
        <v/>
      </c>
      <c r="G145" s="17">
        <f>IF('Bins 2025'!$D145="",0,IF('Curves 2025'!$J$293&lt;'Bins 2025'!$D145,0.0005*'Curves 2025'!$J$293/'Bins 2025'!$D145,IF('Curves 2025'!$J$293&gt;='Bins 2025'!$ALO145,1,(MATCH('Curves 2025'!$J$293,'Bins 2025'!$D145:$ALO145,1)-0.5+('Curves 2025'!$J$293-INDEX('Bins 2025'!$D145:$ALO145,1,MATCH('Curves 2025'!$J$293,'Bins 2025'!$D145:$ALO145,1)))/(INDEX('Bins 2025'!$D145:$ALO145,1,MATCH('Curves 2025'!$J$293,'Bins 2025'!$D145:$ALO145,1)+1)-INDEX('Bins 2025'!$D145:$ALO145,1,MATCH('Curves 2025'!$J$293,'Bins 2025'!$D145:$ALO145,1))))/1000)))</f>
        <v/>
      </c>
      <c r="H145" s="18">
        <f>E145</f>
        <v/>
      </c>
      <c r="I145" s="18">
        <f>F145-E145</f>
        <v/>
      </c>
      <c r="J145" s="18">
        <f>G145-F145</f>
        <v/>
      </c>
      <c r="K145" s="18">
        <f>1-G145</f>
        <v/>
      </c>
      <c r="L145" s="18">
        <f>IF(C145="L",H145,IF(C145="LM",I145,IF(C145="UM",J145,IF(C145="H",K145,0))))</f>
        <v/>
      </c>
      <c r="M145" s="18">
        <f>IF(C145="L",0,IF(C145="LM",H145,IF(C145="UM",H145+I145,IF(C145="H",H145+I145+J145,0))))</f>
        <v/>
      </c>
      <c r="N145" s="18">
        <f>IF(C145="L",1-H145,IF(C145="LM",1-H145-I145,IF(C145="UM",K145,0)))</f>
        <v/>
      </c>
      <c r="O145" s="12">
        <f>L145*D145</f>
        <v/>
      </c>
      <c r="P145" s="12">
        <f>M145*D145</f>
        <v/>
      </c>
      <c r="Q145" s="12">
        <f>N145*D145</f>
        <v/>
      </c>
    </row>
    <row r="146">
      <c r="A146">
        <f>Inputs!A146</f>
        <v/>
      </c>
      <c r="B146">
        <f>Inputs!B146</f>
        <v/>
      </c>
      <c r="C146">
        <f>Inputs!K146</f>
        <v/>
      </c>
      <c r="D146" s="12">
        <f>N(Inputs!H146)</f>
        <v/>
      </c>
      <c r="E146" s="17">
        <f>IF('Bins 2025'!$D146="",0,IF('Curves 2025'!$J$291&lt;'Bins 2025'!$D146,0.0005*'Curves 2025'!$J$291/'Bins 2025'!$D146,IF('Curves 2025'!$J$291&gt;='Bins 2025'!$ALO146,1,(MATCH('Curves 2025'!$J$291,'Bins 2025'!$D146:$ALO146,1)-0.5+('Curves 2025'!$J$291-INDEX('Bins 2025'!$D146:$ALO146,1,MATCH('Curves 2025'!$J$291,'Bins 2025'!$D146:$ALO146,1)))/(INDEX('Bins 2025'!$D146:$ALO146,1,MATCH('Curves 2025'!$J$291,'Bins 2025'!$D146:$ALO146,1)+1)-INDEX('Bins 2025'!$D146:$ALO146,1,MATCH('Curves 2025'!$J$291,'Bins 2025'!$D146:$ALO146,1))))/1000)))</f>
        <v/>
      </c>
      <c r="F146" s="17">
        <f>IF('Bins 2025'!$D146="",0,IF('Curves 2025'!$J$292&lt;'Bins 2025'!$D146,0.0005*'Curves 2025'!$J$292/'Bins 2025'!$D146,IF('Curves 2025'!$J$292&gt;='Bins 2025'!$ALO146,1,(MATCH('Curves 2025'!$J$292,'Bins 2025'!$D146:$ALO146,1)-0.5+('Curves 2025'!$J$292-INDEX('Bins 2025'!$D146:$ALO146,1,MATCH('Curves 2025'!$J$292,'Bins 2025'!$D146:$ALO146,1)))/(INDEX('Bins 2025'!$D146:$ALO146,1,MATCH('Curves 2025'!$J$292,'Bins 2025'!$D146:$ALO146,1)+1)-INDEX('Bins 2025'!$D146:$ALO146,1,MATCH('Curves 2025'!$J$292,'Bins 2025'!$D146:$ALO146,1))))/1000)))</f>
        <v/>
      </c>
      <c r="G146" s="17">
        <f>IF('Bins 2025'!$D146="",0,IF('Curves 2025'!$J$293&lt;'Bins 2025'!$D146,0.0005*'Curves 2025'!$J$293/'Bins 2025'!$D146,IF('Curves 2025'!$J$293&gt;='Bins 2025'!$ALO146,1,(MATCH('Curves 2025'!$J$293,'Bins 2025'!$D146:$ALO146,1)-0.5+('Curves 2025'!$J$293-INDEX('Bins 2025'!$D146:$ALO146,1,MATCH('Curves 2025'!$J$293,'Bins 2025'!$D146:$ALO146,1)))/(INDEX('Bins 2025'!$D146:$ALO146,1,MATCH('Curves 2025'!$J$293,'Bins 2025'!$D146:$ALO146,1)+1)-INDEX('Bins 2025'!$D146:$ALO146,1,MATCH('Curves 2025'!$J$293,'Bins 2025'!$D146:$ALO146,1))))/1000)))</f>
        <v/>
      </c>
      <c r="H146" s="18">
        <f>E146</f>
        <v/>
      </c>
      <c r="I146" s="18">
        <f>F146-E146</f>
        <v/>
      </c>
      <c r="J146" s="18">
        <f>G146-F146</f>
        <v/>
      </c>
      <c r="K146" s="18">
        <f>1-G146</f>
        <v/>
      </c>
      <c r="L146" s="18">
        <f>IF(C146="L",H146,IF(C146="LM",I146,IF(C146="UM",J146,IF(C146="H",K146,0))))</f>
        <v/>
      </c>
      <c r="M146" s="18">
        <f>IF(C146="L",0,IF(C146="LM",H146,IF(C146="UM",H146+I146,IF(C146="H",H146+I146+J146,0))))</f>
        <v/>
      </c>
      <c r="N146" s="18">
        <f>IF(C146="L",1-H146,IF(C146="LM",1-H146-I146,IF(C146="UM",K146,0)))</f>
        <v/>
      </c>
      <c r="O146" s="12">
        <f>L146*D146</f>
        <v/>
      </c>
      <c r="P146" s="12">
        <f>M146*D146</f>
        <v/>
      </c>
      <c r="Q146" s="12">
        <f>N146*D146</f>
        <v/>
      </c>
    </row>
    <row r="147">
      <c r="A147">
        <f>Inputs!A147</f>
        <v/>
      </c>
      <c r="B147">
        <f>Inputs!B147</f>
        <v/>
      </c>
      <c r="C147">
        <f>Inputs!K147</f>
        <v/>
      </c>
      <c r="D147" s="12">
        <f>N(Inputs!H147)</f>
        <v/>
      </c>
      <c r="E147" s="17">
        <f>IF('Bins 2025'!$D147="",0,IF('Curves 2025'!$J$291&lt;'Bins 2025'!$D147,0.0005*'Curves 2025'!$J$291/'Bins 2025'!$D147,IF('Curves 2025'!$J$291&gt;='Bins 2025'!$ALO147,1,(MATCH('Curves 2025'!$J$291,'Bins 2025'!$D147:$ALO147,1)-0.5+('Curves 2025'!$J$291-INDEX('Bins 2025'!$D147:$ALO147,1,MATCH('Curves 2025'!$J$291,'Bins 2025'!$D147:$ALO147,1)))/(INDEX('Bins 2025'!$D147:$ALO147,1,MATCH('Curves 2025'!$J$291,'Bins 2025'!$D147:$ALO147,1)+1)-INDEX('Bins 2025'!$D147:$ALO147,1,MATCH('Curves 2025'!$J$291,'Bins 2025'!$D147:$ALO147,1))))/1000)))</f>
        <v/>
      </c>
      <c r="F147" s="17">
        <f>IF('Bins 2025'!$D147="",0,IF('Curves 2025'!$J$292&lt;'Bins 2025'!$D147,0.0005*'Curves 2025'!$J$292/'Bins 2025'!$D147,IF('Curves 2025'!$J$292&gt;='Bins 2025'!$ALO147,1,(MATCH('Curves 2025'!$J$292,'Bins 2025'!$D147:$ALO147,1)-0.5+('Curves 2025'!$J$292-INDEX('Bins 2025'!$D147:$ALO147,1,MATCH('Curves 2025'!$J$292,'Bins 2025'!$D147:$ALO147,1)))/(INDEX('Bins 2025'!$D147:$ALO147,1,MATCH('Curves 2025'!$J$292,'Bins 2025'!$D147:$ALO147,1)+1)-INDEX('Bins 2025'!$D147:$ALO147,1,MATCH('Curves 2025'!$J$292,'Bins 2025'!$D147:$ALO147,1))))/1000)))</f>
        <v/>
      </c>
      <c r="G147" s="17">
        <f>IF('Bins 2025'!$D147="",0,IF('Curves 2025'!$J$293&lt;'Bins 2025'!$D147,0.0005*'Curves 2025'!$J$293/'Bins 2025'!$D147,IF('Curves 2025'!$J$293&gt;='Bins 2025'!$ALO147,1,(MATCH('Curves 2025'!$J$293,'Bins 2025'!$D147:$ALO147,1)-0.5+('Curves 2025'!$J$293-INDEX('Bins 2025'!$D147:$ALO147,1,MATCH('Curves 2025'!$J$293,'Bins 2025'!$D147:$ALO147,1)))/(INDEX('Bins 2025'!$D147:$ALO147,1,MATCH('Curves 2025'!$J$293,'Bins 2025'!$D147:$ALO147,1)+1)-INDEX('Bins 2025'!$D147:$ALO147,1,MATCH('Curves 2025'!$J$293,'Bins 2025'!$D147:$ALO147,1))))/1000)))</f>
        <v/>
      </c>
      <c r="H147" s="18">
        <f>E147</f>
        <v/>
      </c>
      <c r="I147" s="18">
        <f>F147-E147</f>
        <v/>
      </c>
      <c r="J147" s="18">
        <f>G147-F147</f>
        <v/>
      </c>
      <c r="K147" s="18">
        <f>1-G147</f>
        <v/>
      </c>
      <c r="L147" s="18">
        <f>IF(C147="L",H147,IF(C147="LM",I147,IF(C147="UM",J147,IF(C147="H",K147,0))))</f>
        <v/>
      </c>
      <c r="M147" s="18">
        <f>IF(C147="L",0,IF(C147="LM",H147,IF(C147="UM",H147+I147,IF(C147="H",H147+I147+J147,0))))</f>
        <v/>
      </c>
      <c r="N147" s="18">
        <f>IF(C147="L",1-H147,IF(C147="LM",1-H147-I147,IF(C147="UM",K147,0)))</f>
        <v/>
      </c>
      <c r="O147" s="12">
        <f>L147*D147</f>
        <v/>
      </c>
      <c r="P147" s="12">
        <f>M147*D147</f>
        <v/>
      </c>
      <c r="Q147" s="12">
        <f>N147*D147</f>
        <v/>
      </c>
    </row>
    <row r="148">
      <c r="A148">
        <f>Inputs!A148</f>
        <v/>
      </c>
      <c r="B148">
        <f>Inputs!B148</f>
        <v/>
      </c>
      <c r="C148">
        <f>Inputs!K148</f>
        <v/>
      </c>
      <c r="D148" s="12">
        <f>N(Inputs!H148)</f>
        <v/>
      </c>
      <c r="E148" s="17">
        <f>IF('Bins 2025'!$D148="",0,IF('Curves 2025'!$J$291&lt;'Bins 2025'!$D148,0.0005*'Curves 2025'!$J$291/'Bins 2025'!$D148,IF('Curves 2025'!$J$291&gt;='Bins 2025'!$ALO148,1,(MATCH('Curves 2025'!$J$291,'Bins 2025'!$D148:$ALO148,1)-0.5+('Curves 2025'!$J$291-INDEX('Bins 2025'!$D148:$ALO148,1,MATCH('Curves 2025'!$J$291,'Bins 2025'!$D148:$ALO148,1)))/(INDEX('Bins 2025'!$D148:$ALO148,1,MATCH('Curves 2025'!$J$291,'Bins 2025'!$D148:$ALO148,1)+1)-INDEX('Bins 2025'!$D148:$ALO148,1,MATCH('Curves 2025'!$J$291,'Bins 2025'!$D148:$ALO148,1))))/1000)))</f>
        <v/>
      </c>
      <c r="F148" s="17">
        <f>IF('Bins 2025'!$D148="",0,IF('Curves 2025'!$J$292&lt;'Bins 2025'!$D148,0.0005*'Curves 2025'!$J$292/'Bins 2025'!$D148,IF('Curves 2025'!$J$292&gt;='Bins 2025'!$ALO148,1,(MATCH('Curves 2025'!$J$292,'Bins 2025'!$D148:$ALO148,1)-0.5+('Curves 2025'!$J$292-INDEX('Bins 2025'!$D148:$ALO148,1,MATCH('Curves 2025'!$J$292,'Bins 2025'!$D148:$ALO148,1)))/(INDEX('Bins 2025'!$D148:$ALO148,1,MATCH('Curves 2025'!$J$292,'Bins 2025'!$D148:$ALO148,1)+1)-INDEX('Bins 2025'!$D148:$ALO148,1,MATCH('Curves 2025'!$J$292,'Bins 2025'!$D148:$ALO148,1))))/1000)))</f>
        <v/>
      </c>
      <c r="G148" s="17">
        <f>IF('Bins 2025'!$D148="",0,IF('Curves 2025'!$J$293&lt;'Bins 2025'!$D148,0.0005*'Curves 2025'!$J$293/'Bins 2025'!$D148,IF('Curves 2025'!$J$293&gt;='Bins 2025'!$ALO148,1,(MATCH('Curves 2025'!$J$293,'Bins 2025'!$D148:$ALO148,1)-0.5+('Curves 2025'!$J$293-INDEX('Bins 2025'!$D148:$ALO148,1,MATCH('Curves 2025'!$J$293,'Bins 2025'!$D148:$ALO148,1)))/(INDEX('Bins 2025'!$D148:$ALO148,1,MATCH('Curves 2025'!$J$293,'Bins 2025'!$D148:$ALO148,1)+1)-INDEX('Bins 2025'!$D148:$ALO148,1,MATCH('Curves 2025'!$J$293,'Bins 2025'!$D148:$ALO148,1))))/1000)))</f>
        <v/>
      </c>
      <c r="H148" s="18">
        <f>E148</f>
        <v/>
      </c>
      <c r="I148" s="18">
        <f>F148-E148</f>
        <v/>
      </c>
      <c r="J148" s="18">
        <f>G148-F148</f>
        <v/>
      </c>
      <c r="K148" s="18">
        <f>1-G148</f>
        <v/>
      </c>
      <c r="L148" s="18">
        <f>IF(C148="L",H148,IF(C148="LM",I148,IF(C148="UM",J148,IF(C148="H",K148,0))))</f>
        <v/>
      </c>
      <c r="M148" s="18">
        <f>IF(C148="L",0,IF(C148="LM",H148,IF(C148="UM",H148+I148,IF(C148="H",H148+I148+J148,0))))</f>
        <v/>
      </c>
      <c r="N148" s="18">
        <f>IF(C148="L",1-H148,IF(C148="LM",1-H148-I148,IF(C148="UM",K148,0)))</f>
        <v/>
      </c>
      <c r="O148" s="12">
        <f>L148*D148</f>
        <v/>
      </c>
      <c r="P148" s="12">
        <f>M148*D148</f>
        <v/>
      </c>
      <c r="Q148" s="12">
        <f>N148*D148</f>
        <v/>
      </c>
    </row>
    <row r="149">
      <c r="A149">
        <f>Inputs!A149</f>
        <v/>
      </c>
      <c r="B149">
        <f>Inputs!B149</f>
        <v/>
      </c>
      <c r="C149">
        <f>Inputs!K149</f>
        <v/>
      </c>
      <c r="D149" s="12">
        <f>N(Inputs!H149)</f>
        <v/>
      </c>
      <c r="E149" s="17">
        <f>IF('Bins 2025'!$D149="",0,IF('Curves 2025'!$J$291&lt;'Bins 2025'!$D149,0.0005*'Curves 2025'!$J$291/'Bins 2025'!$D149,IF('Curves 2025'!$J$291&gt;='Bins 2025'!$ALO149,1,(MATCH('Curves 2025'!$J$291,'Bins 2025'!$D149:$ALO149,1)-0.5+('Curves 2025'!$J$291-INDEX('Bins 2025'!$D149:$ALO149,1,MATCH('Curves 2025'!$J$291,'Bins 2025'!$D149:$ALO149,1)))/(INDEX('Bins 2025'!$D149:$ALO149,1,MATCH('Curves 2025'!$J$291,'Bins 2025'!$D149:$ALO149,1)+1)-INDEX('Bins 2025'!$D149:$ALO149,1,MATCH('Curves 2025'!$J$291,'Bins 2025'!$D149:$ALO149,1))))/1000)))</f>
        <v/>
      </c>
      <c r="F149" s="17">
        <f>IF('Bins 2025'!$D149="",0,IF('Curves 2025'!$J$292&lt;'Bins 2025'!$D149,0.0005*'Curves 2025'!$J$292/'Bins 2025'!$D149,IF('Curves 2025'!$J$292&gt;='Bins 2025'!$ALO149,1,(MATCH('Curves 2025'!$J$292,'Bins 2025'!$D149:$ALO149,1)-0.5+('Curves 2025'!$J$292-INDEX('Bins 2025'!$D149:$ALO149,1,MATCH('Curves 2025'!$J$292,'Bins 2025'!$D149:$ALO149,1)))/(INDEX('Bins 2025'!$D149:$ALO149,1,MATCH('Curves 2025'!$J$292,'Bins 2025'!$D149:$ALO149,1)+1)-INDEX('Bins 2025'!$D149:$ALO149,1,MATCH('Curves 2025'!$J$292,'Bins 2025'!$D149:$ALO149,1))))/1000)))</f>
        <v/>
      </c>
      <c r="G149" s="17">
        <f>IF('Bins 2025'!$D149="",0,IF('Curves 2025'!$J$293&lt;'Bins 2025'!$D149,0.0005*'Curves 2025'!$J$293/'Bins 2025'!$D149,IF('Curves 2025'!$J$293&gt;='Bins 2025'!$ALO149,1,(MATCH('Curves 2025'!$J$293,'Bins 2025'!$D149:$ALO149,1)-0.5+('Curves 2025'!$J$293-INDEX('Bins 2025'!$D149:$ALO149,1,MATCH('Curves 2025'!$J$293,'Bins 2025'!$D149:$ALO149,1)))/(INDEX('Bins 2025'!$D149:$ALO149,1,MATCH('Curves 2025'!$J$293,'Bins 2025'!$D149:$ALO149,1)+1)-INDEX('Bins 2025'!$D149:$ALO149,1,MATCH('Curves 2025'!$J$293,'Bins 2025'!$D149:$ALO149,1))))/1000)))</f>
        <v/>
      </c>
      <c r="H149" s="18">
        <f>E149</f>
        <v/>
      </c>
      <c r="I149" s="18">
        <f>F149-E149</f>
        <v/>
      </c>
      <c r="J149" s="18">
        <f>G149-F149</f>
        <v/>
      </c>
      <c r="K149" s="18">
        <f>1-G149</f>
        <v/>
      </c>
      <c r="L149" s="18">
        <f>IF(C149="L",H149,IF(C149="LM",I149,IF(C149="UM",J149,IF(C149="H",K149,0))))</f>
        <v/>
      </c>
      <c r="M149" s="18">
        <f>IF(C149="L",0,IF(C149="LM",H149,IF(C149="UM",H149+I149,IF(C149="H",H149+I149+J149,0))))</f>
        <v/>
      </c>
      <c r="N149" s="18">
        <f>IF(C149="L",1-H149,IF(C149="LM",1-H149-I149,IF(C149="UM",K149,0)))</f>
        <v/>
      </c>
      <c r="O149" s="12">
        <f>L149*D149</f>
        <v/>
      </c>
      <c r="P149" s="12">
        <f>M149*D149</f>
        <v/>
      </c>
      <c r="Q149" s="12">
        <f>N149*D149</f>
        <v/>
      </c>
    </row>
    <row r="150">
      <c r="A150">
        <f>Inputs!A150</f>
        <v/>
      </c>
      <c r="B150">
        <f>Inputs!B150</f>
        <v/>
      </c>
      <c r="C150">
        <f>Inputs!K150</f>
        <v/>
      </c>
      <c r="D150" s="12">
        <f>N(Inputs!H150)</f>
        <v/>
      </c>
      <c r="E150" s="17">
        <f>IF('Bins 2025'!$D150="",0,IF('Curves 2025'!$J$291&lt;'Bins 2025'!$D150,0.0005*'Curves 2025'!$J$291/'Bins 2025'!$D150,IF('Curves 2025'!$J$291&gt;='Bins 2025'!$ALO150,1,(MATCH('Curves 2025'!$J$291,'Bins 2025'!$D150:$ALO150,1)-0.5+('Curves 2025'!$J$291-INDEX('Bins 2025'!$D150:$ALO150,1,MATCH('Curves 2025'!$J$291,'Bins 2025'!$D150:$ALO150,1)))/(INDEX('Bins 2025'!$D150:$ALO150,1,MATCH('Curves 2025'!$J$291,'Bins 2025'!$D150:$ALO150,1)+1)-INDEX('Bins 2025'!$D150:$ALO150,1,MATCH('Curves 2025'!$J$291,'Bins 2025'!$D150:$ALO150,1))))/1000)))</f>
        <v/>
      </c>
      <c r="F150" s="17">
        <f>IF('Bins 2025'!$D150="",0,IF('Curves 2025'!$J$292&lt;'Bins 2025'!$D150,0.0005*'Curves 2025'!$J$292/'Bins 2025'!$D150,IF('Curves 2025'!$J$292&gt;='Bins 2025'!$ALO150,1,(MATCH('Curves 2025'!$J$292,'Bins 2025'!$D150:$ALO150,1)-0.5+('Curves 2025'!$J$292-INDEX('Bins 2025'!$D150:$ALO150,1,MATCH('Curves 2025'!$J$292,'Bins 2025'!$D150:$ALO150,1)))/(INDEX('Bins 2025'!$D150:$ALO150,1,MATCH('Curves 2025'!$J$292,'Bins 2025'!$D150:$ALO150,1)+1)-INDEX('Bins 2025'!$D150:$ALO150,1,MATCH('Curves 2025'!$J$292,'Bins 2025'!$D150:$ALO150,1))))/1000)))</f>
        <v/>
      </c>
      <c r="G150" s="17">
        <f>IF('Bins 2025'!$D150="",0,IF('Curves 2025'!$J$293&lt;'Bins 2025'!$D150,0.0005*'Curves 2025'!$J$293/'Bins 2025'!$D150,IF('Curves 2025'!$J$293&gt;='Bins 2025'!$ALO150,1,(MATCH('Curves 2025'!$J$293,'Bins 2025'!$D150:$ALO150,1)-0.5+('Curves 2025'!$J$293-INDEX('Bins 2025'!$D150:$ALO150,1,MATCH('Curves 2025'!$J$293,'Bins 2025'!$D150:$ALO150,1)))/(INDEX('Bins 2025'!$D150:$ALO150,1,MATCH('Curves 2025'!$J$293,'Bins 2025'!$D150:$ALO150,1)+1)-INDEX('Bins 2025'!$D150:$ALO150,1,MATCH('Curves 2025'!$J$293,'Bins 2025'!$D150:$ALO150,1))))/1000)))</f>
        <v/>
      </c>
      <c r="H150" s="18">
        <f>E150</f>
        <v/>
      </c>
      <c r="I150" s="18">
        <f>F150-E150</f>
        <v/>
      </c>
      <c r="J150" s="18">
        <f>G150-F150</f>
        <v/>
      </c>
      <c r="K150" s="18">
        <f>1-G150</f>
        <v/>
      </c>
      <c r="L150" s="18">
        <f>IF(C150="L",H150,IF(C150="LM",I150,IF(C150="UM",J150,IF(C150="H",K150,0))))</f>
        <v/>
      </c>
      <c r="M150" s="18">
        <f>IF(C150="L",0,IF(C150="LM",H150,IF(C150="UM",H150+I150,IF(C150="H",H150+I150+J150,0))))</f>
        <v/>
      </c>
      <c r="N150" s="18">
        <f>IF(C150="L",1-H150,IF(C150="LM",1-H150-I150,IF(C150="UM",K150,0)))</f>
        <v/>
      </c>
      <c r="O150" s="12">
        <f>L150*D150</f>
        <v/>
      </c>
      <c r="P150" s="12">
        <f>M150*D150</f>
        <v/>
      </c>
      <c r="Q150" s="12">
        <f>N150*D150</f>
        <v/>
      </c>
    </row>
    <row r="151">
      <c r="A151">
        <f>Inputs!A151</f>
        <v/>
      </c>
      <c r="B151">
        <f>Inputs!B151</f>
        <v/>
      </c>
      <c r="C151">
        <f>Inputs!K151</f>
        <v/>
      </c>
      <c r="D151" s="12">
        <f>N(Inputs!H151)</f>
        <v/>
      </c>
      <c r="E151" s="17">
        <f>IF('Bins 2025'!$D151="",0,IF('Curves 2025'!$J$291&lt;'Bins 2025'!$D151,0.0005*'Curves 2025'!$J$291/'Bins 2025'!$D151,IF('Curves 2025'!$J$291&gt;='Bins 2025'!$ALO151,1,(MATCH('Curves 2025'!$J$291,'Bins 2025'!$D151:$ALO151,1)-0.5+('Curves 2025'!$J$291-INDEX('Bins 2025'!$D151:$ALO151,1,MATCH('Curves 2025'!$J$291,'Bins 2025'!$D151:$ALO151,1)))/(INDEX('Bins 2025'!$D151:$ALO151,1,MATCH('Curves 2025'!$J$291,'Bins 2025'!$D151:$ALO151,1)+1)-INDEX('Bins 2025'!$D151:$ALO151,1,MATCH('Curves 2025'!$J$291,'Bins 2025'!$D151:$ALO151,1))))/1000)))</f>
        <v/>
      </c>
      <c r="F151" s="17">
        <f>IF('Bins 2025'!$D151="",0,IF('Curves 2025'!$J$292&lt;'Bins 2025'!$D151,0.0005*'Curves 2025'!$J$292/'Bins 2025'!$D151,IF('Curves 2025'!$J$292&gt;='Bins 2025'!$ALO151,1,(MATCH('Curves 2025'!$J$292,'Bins 2025'!$D151:$ALO151,1)-0.5+('Curves 2025'!$J$292-INDEX('Bins 2025'!$D151:$ALO151,1,MATCH('Curves 2025'!$J$292,'Bins 2025'!$D151:$ALO151,1)))/(INDEX('Bins 2025'!$D151:$ALO151,1,MATCH('Curves 2025'!$J$292,'Bins 2025'!$D151:$ALO151,1)+1)-INDEX('Bins 2025'!$D151:$ALO151,1,MATCH('Curves 2025'!$J$292,'Bins 2025'!$D151:$ALO151,1))))/1000)))</f>
        <v/>
      </c>
      <c r="G151" s="17">
        <f>IF('Bins 2025'!$D151="",0,IF('Curves 2025'!$J$293&lt;'Bins 2025'!$D151,0.0005*'Curves 2025'!$J$293/'Bins 2025'!$D151,IF('Curves 2025'!$J$293&gt;='Bins 2025'!$ALO151,1,(MATCH('Curves 2025'!$J$293,'Bins 2025'!$D151:$ALO151,1)-0.5+('Curves 2025'!$J$293-INDEX('Bins 2025'!$D151:$ALO151,1,MATCH('Curves 2025'!$J$293,'Bins 2025'!$D151:$ALO151,1)))/(INDEX('Bins 2025'!$D151:$ALO151,1,MATCH('Curves 2025'!$J$293,'Bins 2025'!$D151:$ALO151,1)+1)-INDEX('Bins 2025'!$D151:$ALO151,1,MATCH('Curves 2025'!$J$293,'Bins 2025'!$D151:$ALO151,1))))/1000)))</f>
        <v/>
      </c>
      <c r="H151" s="18">
        <f>E151</f>
        <v/>
      </c>
      <c r="I151" s="18">
        <f>F151-E151</f>
        <v/>
      </c>
      <c r="J151" s="18">
        <f>G151-F151</f>
        <v/>
      </c>
      <c r="K151" s="18">
        <f>1-G151</f>
        <v/>
      </c>
      <c r="L151" s="18">
        <f>IF(C151="L",H151,IF(C151="LM",I151,IF(C151="UM",J151,IF(C151="H",K151,0))))</f>
        <v/>
      </c>
      <c r="M151" s="18">
        <f>IF(C151="L",0,IF(C151="LM",H151,IF(C151="UM",H151+I151,IF(C151="H",H151+I151+J151,0))))</f>
        <v/>
      </c>
      <c r="N151" s="18">
        <f>IF(C151="L",1-H151,IF(C151="LM",1-H151-I151,IF(C151="UM",K151,0)))</f>
        <v/>
      </c>
      <c r="O151" s="12">
        <f>L151*D151</f>
        <v/>
      </c>
      <c r="P151" s="12">
        <f>M151*D151</f>
        <v/>
      </c>
      <c r="Q151" s="12">
        <f>N151*D151</f>
        <v/>
      </c>
    </row>
    <row r="152">
      <c r="A152">
        <f>Inputs!A152</f>
        <v/>
      </c>
      <c r="B152">
        <f>Inputs!B152</f>
        <v/>
      </c>
      <c r="C152">
        <f>Inputs!K152</f>
        <v/>
      </c>
      <c r="D152" s="12">
        <f>N(Inputs!H152)</f>
        <v/>
      </c>
      <c r="E152" s="17">
        <f>IF('Bins 2025'!$D152="",0,IF('Curves 2025'!$J$291&lt;'Bins 2025'!$D152,0.0005*'Curves 2025'!$J$291/'Bins 2025'!$D152,IF('Curves 2025'!$J$291&gt;='Bins 2025'!$ALO152,1,(MATCH('Curves 2025'!$J$291,'Bins 2025'!$D152:$ALO152,1)-0.5+('Curves 2025'!$J$291-INDEX('Bins 2025'!$D152:$ALO152,1,MATCH('Curves 2025'!$J$291,'Bins 2025'!$D152:$ALO152,1)))/(INDEX('Bins 2025'!$D152:$ALO152,1,MATCH('Curves 2025'!$J$291,'Bins 2025'!$D152:$ALO152,1)+1)-INDEX('Bins 2025'!$D152:$ALO152,1,MATCH('Curves 2025'!$J$291,'Bins 2025'!$D152:$ALO152,1))))/1000)))</f>
        <v/>
      </c>
      <c r="F152" s="17">
        <f>IF('Bins 2025'!$D152="",0,IF('Curves 2025'!$J$292&lt;'Bins 2025'!$D152,0.0005*'Curves 2025'!$J$292/'Bins 2025'!$D152,IF('Curves 2025'!$J$292&gt;='Bins 2025'!$ALO152,1,(MATCH('Curves 2025'!$J$292,'Bins 2025'!$D152:$ALO152,1)-0.5+('Curves 2025'!$J$292-INDEX('Bins 2025'!$D152:$ALO152,1,MATCH('Curves 2025'!$J$292,'Bins 2025'!$D152:$ALO152,1)))/(INDEX('Bins 2025'!$D152:$ALO152,1,MATCH('Curves 2025'!$J$292,'Bins 2025'!$D152:$ALO152,1)+1)-INDEX('Bins 2025'!$D152:$ALO152,1,MATCH('Curves 2025'!$J$292,'Bins 2025'!$D152:$ALO152,1))))/1000)))</f>
        <v/>
      </c>
      <c r="G152" s="17">
        <f>IF('Bins 2025'!$D152="",0,IF('Curves 2025'!$J$293&lt;'Bins 2025'!$D152,0.0005*'Curves 2025'!$J$293/'Bins 2025'!$D152,IF('Curves 2025'!$J$293&gt;='Bins 2025'!$ALO152,1,(MATCH('Curves 2025'!$J$293,'Bins 2025'!$D152:$ALO152,1)-0.5+('Curves 2025'!$J$293-INDEX('Bins 2025'!$D152:$ALO152,1,MATCH('Curves 2025'!$J$293,'Bins 2025'!$D152:$ALO152,1)))/(INDEX('Bins 2025'!$D152:$ALO152,1,MATCH('Curves 2025'!$J$293,'Bins 2025'!$D152:$ALO152,1)+1)-INDEX('Bins 2025'!$D152:$ALO152,1,MATCH('Curves 2025'!$J$293,'Bins 2025'!$D152:$ALO152,1))))/1000)))</f>
        <v/>
      </c>
      <c r="H152" s="18">
        <f>E152</f>
        <v/>
      </c>
      <c r="I152" s="18">
        <f>F152-E152</f>
        <v/>
      </c>
      <c r="J152" s="18">
        <f>G152-F152</f>
        <v/>
      </c>
      <c r="K152" s="18">
        <f>1-G152</f>
        <v/>
      </c>
      <c r="L152" s="18">
        <f>IF(C152="L",H152,IF(C152="LM",I152,IF(C152="UM",J152,IF(C152="H",K152,0))))</f>
        <v/>
      </c>
      <c r="M152" s="18">
        <f>IF(C152="L",0,IF(C152="LM",H152,IF(C152="UM",H152+I152,IF(C152="H",H152+I152+J152,0))))</f>
        <v/>
      </c>
      <c r="N152" s="18">
        <f>IF(C152="L",1-H152,IF(C152="LM",1-H152-I152,IF(C152="UM",K152,0)))</f>
        <v/>
      </c>
      <c r="O152" s="12">
        <f>L152*D152</f>
        <v/>
      </c>
      <c r="P152" s="12">
        <f>M152*D152</f>
        <v/>
      </c>
      <c r="Q152" s="12">
        <f>N152*D152</f>
        <v/>
      </c>
    </row>
    <row r="153">
      <c r="A153">
        <f>Inputs!A153</f>
        <v/>
      </c>
      <c r="B153">
        <f>Inputs!B153</f>
        <v/>
      </c>
      <c r="C153">
        <f>Inputs!K153</f>
        <v/>
      </c>
      <c r="D153" s="12">
        <f>N(Inputs!H153)</f>
        <v/>
      </c>
      <c r="E153" s="17">
        <f>IF('Bins 2025'!$D153="",0,IF('Curves 2025'!$J$291&lt;'Bins 2025'!$D153,0.0005*'Curves 2025'!$J$291/'Bins 2025'!$D153,IF('Curves 2025'!$J$291&gt;='Bins 2025'!$ALO153,1,(MATCH('Curves 2025'!$J$291,'Bins 2025'!$D153:$ALO153,1)-0.5+('Curves 2025'!$J$291-INDEX('Bins 2025'!$D153:$ALO153,1,MATCH('Curves 2025'!$J$291,'Bins 2025'!$D153:$ALO153,1)))/(INDEX('Bins 2025'!$D153:$ALO153,1,MATCH('Curves 2025'!$J$291,'Bins 2025'!$D153:$ALO153,1)+1)-INDEX('Bins 2025'!$D153:$ALO153,1,MATCH('Curves 2025'!$J$291,'Bins 2025'!$D153:$ALO153,1))))/1000)))</f>
        <v/>
      </c>
      <c r="F153" s="17">
        <f>IF('Bins 2025'!$D153="",0,IF('Curves 2025'!$J$292&lt;'Bins 2025'!$D153,0.0005*'Curves 2025'!$J$292/'Bins 2025'!$D153,IF('Curves 2025'!$J$292&gt;='Bins 2025'!$ALO153,1,(MATCH('Curves 2025'!$J$292,'Bins 2025'!$D153:$ALO153,1)-0.5+('Curves 2025'!$J$292-INDEX('Bins 2025'!$D153:$ALO153,1,MATCH('Curves 2025'!$J$292,'Bins 2025'!$D153:$ALO153,1)))/(INDEX('Bins 2025'!$D153:$ALO153,1,MATCH('Curves 2025'!$J$292,'Bins 2025'!$D153:$ALO153,1)+1)-INDEX('Bins 2025'!$D153:$ALO153,1,MATCH('Curves 2025'!$J$292,'Bins 2025'!$D153:$ALO153,1))))/1000)))</f>
        <v/>
      </c>
      <c r="G153" s="17">
        <f>IF('Bins 2025'!$D153="",0,IF('Curves 2025'!$J$293&lt;'Bins 2025'!$D153,0.0005*'Curves 2025'!$J$293/'Bins 2025'!$D153,IF('Curves 2025'!$J$293&gt;='Bins 2025'!$ALO153,1,(MATCH('Curves 2025'!$J$293,'Bins 2025'!$D153:$ALO153,1)-0.5+('Curves 2025'!$J$293-INDEX('Bins 2025'!$D153:$ALO153,1,MATCH('Curves 2025'!$J$293,'Bins 2025'!$D153:$ALO153,1)))/(INDEX('Bins 2025'!$D153:$ALO153,1,MATCH('Curves 2025'!$J$293,'Bins 2025'!$D153:$ALO153,1)+1)-INDEX('Bins 2025'!$D153:$ALO153,1,MATCH('Curves 2025'!$J$293,'Bins 2025'!$D153:$ALO153,1))))/1000)))</f>
        <v/>
      </c>
      <c r="H153" s="18">
        <f>E153</f>
        <v/>
      </c>
      <c r="I153" s="18">
        <f>F153-E153</f>
        <v/>
      </c>
      <c r="J153" s="18">
        <f>G153-F153</f>
        <v/>
      </c>
      <c r="K153" s="18">
        <f>1-G153</f>
        <v/>
      </c>
      <c r="L153" s="18">
        <f>IF(C153="L",H153,IF(C153="LM",I153,IF(C153="UM",J153,IF(C153="H",K153,0))))</f>
        <v/>
      </c>
      <c r="M153" s="18">
        <f>IF(C153="L",0,IF(C153="LM",H153,IF(C153="UM",H153+I153,IF(C153="H",H153+I153+J153,0))))</f>
        <v/>
      </c>
      <c r="N153" s="18">
        <f>IF(C153="L",1-H153,IF(C153="LM",1-H153-I153,IF(C153="UM",K153,0)))</f>
        <v/>
      </c>
      <c r="O153" s="12">
        <f>L153*D153</f>
        <v/>
      </c>
      <c r="P153" s="12">
        <f>M153*D153</f>
        <v/>
      </c>
      <c r="Q153" s="12">
        <f>N153*D153</f>
        <v/>
      </c>
    </row>
    <row r="154">
      <c r="A154">
        <f>Inputs!A154</f>
        <v/>
      </c>
      <c r="B154">
        <f>Inputs!B154</f>
        <v/>
      </c>
      <c r="C154">
        <f>Inputs!K154</f>
        <v/>
      </c>
      <c r="D154" s="12">
        <f>N(Inputs!H154)</f>
        <v/>
      </c>
      <c r="E154" s="17">
        <f>IF('Bins 2025'!$D154="",0,IF('Curves 2025'!$J$291&lt;'Bins 2025'!$D154,0.0005*'Curves 2025'!$J$291/'Bins 2025'!$D154,IF('Curves 2025'!$J$291&gt;='Bins 2025'!$ALO154,1,(MATCH('Curves 2025'!$J$291,'Bins 2025'!$D154:$ALO154,1)-0.5+('Curves 2025'!$J$291-INDEX('Bins 2025'!$D154:$ALO154,1,MATCH('Curves 2025'!$J$291,'Bins 2025'!$D154:$ALO154,1)))/(INDEX('Bins 2025'!$D154:$ALO154,1,MATCH('Curves 2025'!$J$291,'Bins 2025'!$D154:$ALO154,1)+1)-INDEX('Bins 2025'!$D154:$ALO154,1,MATCH('Curves 2025'!$J$291,'Bins 2025'!$D154:$ALO154,1))))/1000)))</f>
        <v/>
      </c>
      <c r="F154" s="17">
        <f>IF('Bins 2025'!$D154="",0,IF('Curves 2025'!$J$292&lt;'Bins 2025'!$D154,0.0005*'Curves 2025'!$J$292/'Bins 2025'!$D154,IF('Curves 2025'!$J$292&gt;='Bins 2025'!$ALO154,1,(MATCH('Curves 2025'!$J$292,'Bins 2025'!$D154:$ALO154,1)-0.5+('Curves 2025'!$J$292-INDEX('Bins 2025'!$D154:$ALO154,1,MATCH('Curves 2025'!$J$292,'Bins 2025'!$D154:$ALO154,1)))/(INDEX('Bins 2025'!$D154:$ALO154,1,MATCH('Curves 2025'!$J$292,'Bins 2025'!$D154:$ALO154,1)+1)-INDEX('Bins 2025'!$D154:$ALO154,1,MATCH('Curves 2025'!$J$292,'Bins 2025'!$D154:$ALO154,1))))/1000)))</f>
        <v/>
      </c>
      <c r="G154" s="17">
        <f>IF('Bins 2025'!$D154="",0,IF('Curves 2025'!$J$293&lt;'Bins 2025'!$D154,0.0005*'Curves 2025'!$J$293/'Bins 2025'!$D154,IF('Curves 2025'!$J$293&gt;='Bins 2025'!$ALO154,1,(MATCH('Curves 2025'!$J$293,'Bins 2025'!$D154:$ALO154,1)-0.5+('Curves 2025'!$J$293-INDEX('Bins 2025'!$D154:$ALO154,1,MATCH('Curves 2025'!$J$293,'Bins 2025'!$D154:$ALO154,1)))/(INDEX('Bins 2025'!$D154:$ALO154,1,MATCH('Curves 2025'!$J$293,'Bins 2025'!$D154:$ALO154,1)+1)-INDEX('Bins 2025'!$D154:$ALO154,1,MATCH('Curves 2025'!$J$293,'Bins 2025'!$D154:$ALO154,1))))/1000)))</f>
        <v/>
      </c>
      <c r="H154" s="18">
        <f>E154</f>
        <v/>
      </c>
      <c r="I154" s="18">
        <f>F154-E154</f>
        <v/>
      </c>
      <c r="J154" s="18">
        <f>G154-F154</f>
        <v/>
      </c>
      <c r="K154" s="18">
        <f>1-G154</f>
        <v/>
      </c>
      <c r="L154" s="18">
        <f>IF(C154="L",H154,IF(C154="LM",I154,IF(C154="UM",J154,IF(C154="H",K154,0))))</f>
        <v/>
      </c>
      <c r="M154" s="18">
        <f>IF(C154="L",0,IF(C154="LM",H154,IF(C154="UM",H154+I154,IF(C154="H",H154+I154+J154,0))))</f>
        <v/>
      </c>
      <c r="N154" s="18">
        <f>IF(C154="L",1-H154,IF(C154="LM",1-H154-I154,IF(C154="UM",K154,0)))</f>
        <v/>
      </c>
      <c r="O154" s="12">
        <f>L154*D154</f>
        <v/>
      </c>
      <c r="P154" s="12">
        <f>M154*D154</f>
        <v/>
      </c>
      <c r="Q154" s="12">
        <f>N154*D154</f>
        <v/>
      </c>
    </row>
    <row r="155">
      <c r="A155">
        <f>Inputs!A155</f>
        <v/>
      </c>
      <c r="B155">
        <f>Inputs!B155</f>
        <v/>
      </c>
      <c r="C155">
        <f>Inputs!K155</f>
        <v/>
      </c>
      <c r="D155" s="12">
        <f>N(Inputs!H155)</f>
        <v/>
      </c>
      <c r="E155" s="17">
        <f>IF('Bins 2025'!$D155="",0,IF('Curves 2025'!$J$291&lt;'Bins 2025'!$D155,0.0005*'Curves 2025'!$J$291/'Bins 2025'!$D155,IF('Curves 2025'!$J$291&gt;='Bins 2025'!$ALO155,1,(MATCH('Curves 2025'!$J$291,'Bins 2025'!$D155:$ALO155,1)-0.5+('Curves 2025'!$J$291-INDEX('Bins 2025'!$D155:$ALO155,1,MATCH('Curves 2025'!$J$291,'Bins 2025'!$D155:$ALO155,1)))/(INDEX('Bins 2025'!$D155:$ALO155,1,MATCH('Curves 2025'!$J$291,'Bins 2025'!$D155:$ALO155,1)+1)-INDEX('Bins 2025'!$D155:$ALO155,1,MATCH('Curves 2025'!$J$291,'Bins 2025'!$D155:$ALO155,1))))/1000)))</f>
        <v/>
      </c>
      <c r="F155" s="17">
        <f>IF('Bins 2025'!$D155="",0,IF('Curves 2025'!$J$292&lt;'Bins 2025'!$D155,0.0005*'Curves 2025'!$J$292/'Bins 2025'!$D155,IF('Curves 2025'!$J$292&gt;='Bins 2025'!$ALO155,1,(MATCH('Curves 2025'!$J$292,'Bins 2025'!$D155:$ALO155,1)-0.5+('Curves 2025'!$J$292-INDEX('Bins 2025'!$D155:$ALO155,1,MATCH('Curves 2025'!$J$292,'Bins 2025'!$D155:$ALO155,1)))/(INDEX('Bins 2025'!$D155:$ALO155,1,MATCH('Curves 2025'!$J$292,'Bins 2025'!$D155:$ALO155,1)+1)-INDEX('Bins 2025'!$D155:$ALO155,1,MATCH('Curves 2025'!$J$292,'Bins 2025'!$D155:$ALO155,1))))/1000)))</f>
        <v/>
      </c>
      <c r="G155" s="17">
        <f>IF('Bins 2025'!$D155="",0,IF('Curves 2025'!$J$293&lt;'Bins 2025'!$D155,0.0005*'Curves 2025'!$J$293/'Bins 2025'!$D155,IF('Curves 2025'!$J$293&gt;='Bins 2025'!$ALO155,1,(MATCH('Curves 2025'!$J$293,'Bins 2025'!$D155:$ALO155,1)-0.5+('Curves 2025'!$J$293-INDEX('Bins 2025'!$D155:$ALO155,1,MATCH('Curves 2025'!$J$293,'Bins 2025'!$D155:$ALO155,1)))/(INDEX('Bins 2025'!$D155:$ALO155,1,MATCH('Curves 2025'!$J$293,'Bins 2025'!$D155:$ALO155,1)+1)-INDEX('Bins 2025'!$D155:$ALO155,1,MATCH('Curves 2025'!$J$293,'Bins 2025'!$D155:$ALO155,1))))/1000)))</f>
        <v/>
      </c>
      <c r="H155" s="18">
        <f>E155</f>
        <v/>
      </c>
      <c r="I155" s="18">
        <f>F155-E155</f>
        <v/>
      </c>
      <c r="J155" s="18">
        <f>G155-F155</f>
        <v/>
      </c>
      <c r="K155" s="18">
        <f>1-G155</f>
        <v/>
      </c>
      <c r="L155" s="18">
        <f>IF(C155="L",H155,IF(C155="LM",I155,IF(C155="UM",J155,IF(C155="H",K155,0))))</f>
        <v/>
      </c>
      <c r="M155" s="18">
        <f>IF(C155="L",0,IF(C155="LM",H155,IF(C155="UM",H155+I155,IF(C155="H",H155+I155+J155,0))))</f>
        <v/>
      </c>
      <c r="N155" s="18">
        <f>IF(C155="L",1-H155,IF(C155="LM",1-H155-I155,IF(C155="UM",K155,0)))</f>
        <v/>
      </c>
      <c r="O155" s="12">
        <f>L155*D155</f>
        <v/>
      </c>
      <c r="P155" s="12">
        <f>M155*D155</f>
        <v/>
      </c>
      <c r="Q155" s="12">
        <f>N155*D155</f>
        <v/>
      </c>
    </row>
    <row r="156">
      <c r="A156">
        <f>Inputs!A156</f>
        <v/>
      </c>
      <c r="B156">
        <f>Inputs!B156</f>
        <v/>
      </c>
      <c r="C156">
        <f>Inputs!K156</f>
        <v/>
      </c>
      <c r="D156" s="12">
        <f>N(Inputs!H156)</f>
        <v/>
      </c>
      <c r="E156" s="17">
        <f>IF('Bins 2025'!$D156="",0,IF('Curves 2025'!$J$291&lt;'Bins 2025'!$D156,0.0005*'Curves 2025'!$J$291/'Bins 2025'!$D156,IF('Curves 2025'!$J$291&gt;='Bins 2025'!$ALO156,1,(MATCH('Curves 2025'!$J$291,'Bins 2025'!$D156:$ALO156,1)-0.5+('Curves 2025'!$J$291-INDEX('Bins 2025'!$D156:$ALO156,1,MATCH('Curves 2025'!$J$291,'Bins 2025'!$D156:$ALO156,1)))/(INDEX('Bins 2025'!$D156:$ALO156,1,MATCH('Curves 2025'!$J$291,'Bins 2025'!$D156:$ALO156,1)+1)-INDEX('Bins 2025'!$D156:$ALO156,1,MATCH('Curves 2025'!$J$291,'Bins 2025'!$D156:$ALO156,1))))/1000)))</f>
        <v/>
      </c>
      <c r="F156" s="17">
        <f>IF('Bins 2025'!$D156="",0,IF('Curves 2025'!$J$292&lt;'Bins 2025'!$D156,0.0005*'Curves 2025'!$J$292/'Bins 2025'!$D156,IF('Curves 2025'!$J$292&gt;='Bins 2025'!$ALO156,1,(MATCH('Curves 2025'!$J$292,'Bins 2025'!$D156:$ALO156,1)-0.5+('Curves 2025'!$J$292-INDEX('Bins 2025'!$D156:$ALO156,1,MATCH('Curves 2025'!$J$292,'Bins 2025'!$D156:$ALO156,1)))/(INDEX('Bins 2025'!$D156:$ALO156,1,MATCH('Curves 2025'!$J$292,'Bins 2025'!$D156:$ALO156,1)+1)-INDEX('Bins 2025'!$D156:$ALO156,1,MATCH('Curves 2025'!$J$292,'Bins 2025'!$D156:$ALO156,1))))/1000)))</f>
        <v/>
      </c>
      <c r="G156" s="17">
        <f>IF('Bins 2025'!$D156="",0,IF('Curves 2025'!$J$293&lt;'Bins 2025'!$D156,0.0005*'Curves 2025'!$J$293/'Bins 2025'!$D156,IF('Curves 2025'!$J$293&gt;='Bins 2025'!$ALO156,1,(MATCH('Curves 2025'!$J$293,'Bins 2025'!$D156:$ALO156,1)-0.5+('Curves 2025'!$J$293-INDEX('Bins 2025'!$D156:$ALO156,1,MATCH('Curves 2025'!$J$293,'Bins 2025'!$D156:$ALO156,1)))/(INDEX('Bins 2025'!$D156:$ALO156,1,MATCH('Curves 2025'!$J$293,'Bins 2025'!$D156:$ALO156,1)+1)-INDEX('Bins 2025'!$D156:$ALO156,1,MATCH('Curves 2025'!$J$293,'Bins 2025'!$D156:$ALO156,1))))/1000)))</f>
        <v/>
      </c>
      <c r="H156" s="18">
        <f>E156</f>
        <v/>
      </c>
      <c r="I156" s="18">
        <f>F156-E156</f>
        <v/>
      </c>
      <c r="J156" s="18">
        <f>G156-F156</f>
        <v/>
      </c>
      <c r="K156" s="18">
        <f>1-G156</f>
        <v/>
      </c>
      <c r="L156" s="18">
        <f>IF(C156="L",H156,IF(C156="LM",I156,IF(C156="UM",J156,IF(C156="H",K156,0))))</f>
        <v/>
      </c>
      <c r="M156" s="18">
        <f>IF(C156="L",0,IF(C156="LM",H156,IF(C156="UM",H156+I156,IF(C156="H",H156+I156+J156,0))))</f>
        <v/>
      </c>
      <c r="N156" s="18">
        <f>IF(C156="L",1-H156,IF(C156="LM",1-H156-I156,IF(C156="UM",K156,0)))</f>
        <v/>
      </c>
      <c r="O156" s="12">
        <f>L156*D156</f>
        <v/>
      </c>
      <c r="P156" s="12">
        <f>M156*D156</f>
        <v/>
      </c>
      <c r="Q156" s="12">
        <f>N156*D156</f>
        <v/>
      </c>
    </row>
    <row r="157">
      <c r="A157">
        <f>Inputs!A157</f>
        <v/>
      </c>
      <c r="B157">
        <f>Inputs!B157</f>
        <v/>
      </c>
      <c r="C157">
        <f>Inputs!K157</f>
        <v/>
      </c>
      <c r="D157" s="12">
        <f>N(Inputs!H157)</f>
        <v/>
      </c>
      <c r="E157" s="17">
        <f>IF('Bins 2025'!$D157="",0,IF('Curves 2025'!$J$291&lt;'Bins 2025'!$D157,0.0005*'Curves 2025'!$J$291/'Bins 2025'!$D157,IF('Curves 2025'!$J$291&gt;='Bins 2025'!$ALO157,1,(MATCH('Curves 2025'!$J$291,'Bins 2025'!$D157:$ALO157,1)-0.5+('Curves 2025'!$J$291-INDEX('Bins 2025'!$D157:$ALO157,1,MATCH('Curves 2025'!$J$291,'Bins 2025'!$D157:$ALO157,1)))/(INDEX('Bins 2025'!$D157:$ALO157,1,MATCH('Curves 2025'!$J$291,'Bins 2025'!$D157:$ALO157,1)+1)-INDEX('Bins 2025'!$D157:$ALO157,1,MATCH('Curves 2025'!$J$291,'Bins 2025'!$D157:$ALO157,1))))/1000)))</f>
        <v/>
      </c>
      <c r="F157" s="17">
        <f>IF('Bins 2025'!$D157="",0,IF('Curves 2025'!$J$292&lt;'Bins 2025'!$D157,0.0005*'Curves 2025'!$J$292/'Bins 2025'!$D157,IF('Curves 2025'!$J$292&gt;='Bins 2025'!$ALO157,1,(MATCH('Curves 2025'!$J$292,'Bins 2025'!$D157:$ALO157,1)-0.5+('Curves 2025'!$J$292-INDEX('Bins 2025'!$D157:$ALO157,1,MATCH('Curves 2025'!$J$292,'Bins 2025'!$D157:$ALO157,1)))/(INDEX('Bins 2025'!$D157:$ALO157,1,MATCH('Curves 2025'!$J$292,'Bins 2025'!$D157:$ALO157,1)+1)-INDEX('Bins 2025'!$D157:$ALO157,1,MATCH('Curves 2025'!$J$292,'Bins 2025'!$D157:$ALO157,1))))/1000)))</f>
        <v/>
      </c>
      <c r="G157" s="17">
        <f>IF('Bins 2025'!$D157="",0,IF('Curves 2025'!$J$293&lt;'Bins 2025'!$D157,0.0005*'Curves 2025'!$J$293/'Bins 2025'!$D157,IF('Curves 2025'!$J$293&gt;='Bins 2025'!$ALO157,1,(MATCH('Curves 2025'!$J$293,'Bins 2025'!$D157:$ALO157,1)-0.5+('Curves 2025'!$J$293-INDEX('Bins 2025'!$D157:$ALO157,1,MATCH('Curves 2025'!$J$293,'Bins 2025'!$D157:$ALO157,1)))/(INDEX('Bins 2025'!$D157:$ALO157,1,MATCH('Curves 2025'!$J$293,'Bins 2025'!$D157:$ALO157,1)+1)-INDEX('Bins 2025'!$D157:$ALO157,1,MATCH('Curves 2025'!$J$293,'Bins 2025'!$D157:$ALO157,1))))/1000)))</f>
        <v/>
      </c>
      <c r="H157" s="18">
        <f>E157</f>
        <v/>
      </c>
      <c r="I157" s="18">
        <f>F157-E157</f>
        <v/>
      </c>
      <c r="J157" s="18">
        <f>G157-F157</f>
        <v/>
      </c>
      <c r="K157" s="18">
        <f>1-G157</f>
        <v/>
      </c>
      <c r="L157" s="18">
        <f>IF(C157="L",H157,IF(C157="LM",I157,IF(C157="UM",J157,IF(C157="H",K157,0))))</f>
        <v/>
      </c>
      <c r="M157" s="18">
        <f>IF(C157="L",0,IF(C157="LM",H157,IF(C157="UM",H157+I157,IF(C157="H",H157+I157+J157,0))))</f>
        <v/>
      </c>
      <c r="N157" s="18">
        <f>IF(C157="L",1-H157,IF(C157="LM",1-H157-I157,IF(C157="UM",K157,0)))</f>
        <v/>
      </c>
      <c r="O157" s="12">
        <f>L157*D157</f>
        <v/>
      </c>
      <c r="P157" s="12">
        <f>M157*D157</f>
        <v/>
      </c>
      <c r="Q157" s="12">
        <f>N157*D157</f>
        <v/>
      </c>
    </row>
    <row r="158">
      <c r="A158">
        <f>Inputs!A158</f>
        <v/>
      </c>
      <c r="B158">
        <f>Inputs!B158</f>
        <v/>
      </c>
      <c r="C158">
        <f>Inputs!K158</f>
        <v/>
      </c>
      <c r="D158" s="12">
        <f>N(Inputs!H158)</f>
        <v/>
      </c>
      <c r="E158" s="17">
        <f>IF('Bins 2025'!$D158="",0,IF('Curves 2025'!$J$291&lt;'Bins 2025'!$D158,0.0005*'Curves 2025'!$J$291/'Bins 2025'!$D158,IF('Curves 2025'!$J$291&gt;='Bins 2025'!$ALO158,1,(MATCH('Curves 2025'!$J$291,'Bins 2025'!$D158:$ALO158,1)-0.5+('Curves 2025'!$J$291-INDEX('Bins 2025'!$D158:$ALO158,1,MATCH('Curves 2025'!$J$291,'Bins 2025'!$D158:$ALO158,1)))/(INDEX('Bins 2025'!$D158:$ALO158,1,MATCH('Curves 2025'!$J$291,'Bins 2025'!$D158:$ALO158,1)+1)-INDEX('Bins 2025'!$D158:$ALO158,1,MATCH('Curves 2025'!$J$291,'Bins 2025'!$D158:$ALO158,1))))/1000)))</f>
        <v/>
      </c>
      <c r="F158" s="17">
        <f>IF('Bins 2025'!$D158="",0,IF('Curves 2025'!$J$292&lt;'Bins 2025'!$D158,0.0005*'Curves 2025'!$J$292/'Bins 2025'!$D158,IF('Curves 2025'!$J$292&gt;='Bins 2025'!$ALO158,1,(MATCH('Curves 2025'!$J$292,'Bins 2025'!$D158:$ALO158,1)-0.5+('Curves 2025'!$J$292-INDEX('Bins 2025'!$D158:$ALO158,1,MATCH('Curves 2025'!$J$292,'Bins 2025'!$D158:$ALO158,1)))/(INDEX('Bins 2025'!$D158:$ALO158,1,MATCH('Curves 2025'!$J$292,'Bins 2025'!$D158:$ALO158,1)+1)-INDEX('Bins 2025'!$D158:$ALO158,1,MATCH('Curves 2025'!$J$292,'Bins 2025'!$D158:$ALO158,1))))/1000)))</f>
        <v/>
      </c>
      <c r="G158" s="17">
        <f>IF('Bins 2025'!$D158="",0,IF('Curves 2025'!$J$293&lt;'Bins 2025'!$D158,0.0005*'Curves 2025'!$J$293/'Bins 2025'!$D158,IF('Curves 2025'!$J$293&gt;='Bins 2025'!$ALO158,1,(MATCH('Curves 2025'!$J$293,'Bins 2025'!$D158:$ALO158,1)-0.5+('Curves 2025'!$J$293-INDEX('Bins 2025'!$D158:$ALO158,1,MATCH('Curves 2025'!$J$293,'Bins 2025'!$D158:$ALO158,1)))/(INDEX('Bins 2025'!$D158:$ALO158,1,MATCH('Curves 2025'!$J$293,'Bins 2025'!$D158:$ALO158,1)+1)-INDEX('Bins 2025'!$D158:$ALO158,1,MATCH('Curves 2025'!$J$293,'Bins 2025'!$D158:$ALO158,1))))/1000)))</f>
        <v/>
      </c>
      <c r="H158" s="18">
        <f>E158</f>
        <v/>
      </c>
      <c r="I158" s="18">
        <f>F158-E158</f>
        <v/>
      </c>
      <c r="J158" s="18">
        <f>G158-F158</f>
        <v/>
      </c>
      <c r="K158" s="18">
        <f>1-G158</f>
        <v/>
      </c>
      <c r="L158" s="18">
        <f>IF(C158="L",H158,IF(C158="LM",I158,IF(C158="UM",J158,IF(C158="H",K158,0))))</f>
        <v/>
      </c>
      <c r="M158" s="18">
        <f>IF(C158="L",0,IF(C158="LM",H158,IF(C158="UM",H158+I158,IF(C158="H",H158+I158+J158,0))))</f>
        <v/>
      </c>
      <c r="N158" s="18">
        <f>IF(C158="L",1-H158,IF(C158="LM",1-H158-I158,IF(C158="UM",K158,0)))</f>
        <v/>
      </c>
      <c r="O158" s="12">
        <f>L158*D158</f>
        <v/>
      </c>
      <c r="P158" s="12">
        <f>M158*D158</f>
        <v/>
      </c>
      <c r="Q158" s="12">
        <f>N158*D158</f>
        <v/>
      </c>
    </row>
    <row r="159">
      <c r="A159">
        <f>Inputs!A159</f>
        <v/>
      </c>
      <c r="B159">
        <f>Inputs!B159</f>
        <v/>
      </c>
      <c r="C159">
        <f>Inputs!K159</f>
        <v/>
      </c>
      <c r="D159" s="12">
        <f>N(Inputs!H159)</f>
        <v/>
      </c>
      <c r="E159" s="17">
        <f>IF('Bins 2025'!$D159="",0,IF('Curves 2025'!$J$291&lt;'Bins 2025'!$D159,0.0005*'Curves 2025'!$J$291/'Bins 2025'!$D159,IF('Curves 2025'!$J$291&gt;='Bins 2025'!$ALO159,1,(MATCH('Curves 2025'!$J$291,'Bins 2025'!$D159:$ALO159,1)-0.5+('Curves 2025'!$J$291-INDEX('Bins 2025'!$D159:$ALO159,1,MATCH('Curves 2025'!$J$291,'Bins 2025'!$D159:$ALO159,1)))/(INDEX('Bins 2025'!$D159:$ALO159,1,MATCH('Curves 2025'!$J$291,'Bins 2025'!$D159:$ALO159,1)+1)-INDEX('Bins 2025'!$D159:$ALO159,1,MATCH('Curves 2025'!$J$291,'Bins 2025'!$D159:$ALO159,1))))/1000)))</f>
        <v/>
      </c>
      <c r="F159" s="17">
        <f>IF('Bins 2025'!$D159="",0,IF('Curves 2025'!$J$292&lt;'Bins 2025'!$D159,0.0005*'Curves 2025'!$J$292/'Bins 2025'!$D159,IF('Curves 2025'!$J$292&gt;='Bins 2025'!$ALO159,1,(MATCH('Curves 2025'!$J$292,'Bins 2025'!$D159:$ALO159,1)-0.5+('Curves 2025'!$J$292-INDEX('Bins 2025'!$D159:$ALO159,1,MATCH('Curves 2025'!$J$292,'Bins 2025'!$D159:$ALO159,1)))/(INDEX('Bins 2025'!$D159:$ALO159,1,MATCH('Curves 2025'!$J$292,'Bins 2025'!$D159:$ALO159,1)+1)-INDEX('Bins 2025'!$D159:$ALO159,1,MATCH('Curves 2025'!$J$292,'Bins 2025'!$D159:$ALO159,1))))/1000)))</f>
        <v/>
      </c>
      <c r="G159" s="17">
        <f>IF('Bins 2025'!$D159="",0,IF('Curves 2025'!$J$293&lt;'Bins 2025'!$D159,0.0005*'Curves 2025'!$J$293/'Bins 2025'!$D159,IF('Curves 2025'!$J$293&gt;='Bins 2025'!$ALO159,1,(MATCH('Curves 2025'!$J$293,'Bins 2025'!$D159:$ALO159,1)-0.5+('Curves 2025'!$J$293-INDEX('Bins 2025'!$D159:$ALO159,1,MATCH('Curves 2025'!$J$293,'Bins 2025'!$D159:$ALO159,1)))/(INDEX('Bins 2025'!$D159:$ALO159,1,MATCH('Curves 2025'!$J$293,'Bins 2025'!$D159:$ALO159,1)+1)-INDEX('Bins 2025'!$D159:$ALO159,1,MATCH('Curves 2025'!$J$293,'Bins 2025'!$D159:$ALO159,1))))/1000)))</f>
        <v/>
      </c>
      <c r="H159" s="18">
        <f>E159</f>
        <v/>
      </c>
      <c r="I159" s="18">
        <f>F159-E159</f>
        <v/>
      </c>
      <c r="J159" s="18">
        <f>G159-F159</f>
        <v/>
      </c>
      <c r="K159" s="18">
        <f>1-G159</f>
        <v/>
      </c>
      <c r="L159" s="18">
        <f>IF(C159="L",H159,IF(C159="LM",I159,IF(C159="UM",J159,IF(C159="H",K159,0))))</f>
        <v/>
      </c>
      <c r="M159" s="18">
        <f>IF(C159="L",0,IF(C159="LM",H159,IF(C159="UM",H159+I159,IF(C159="H",H159+I159+J159,0))))</f>
        <v/>
      </c>
      <c r="N159" s="18">
        <f>IF(C159="L",1-H159,IF(C159="LM",1-H159-I159,IF(C159="UM",K159,0)))</f>
        <v/>
      </c>
      <c r="O159" s="12">
        <f>L159*D159</f>
        <v/>
      </c>
      <c r="P159" s="12">
        <f>M159*D159</f>
        <v/>
      </c>
      <c r="Q159" s="12">
        <f>N159*D159</f>
        <v/>
      </c>
    </row>
    <row r="160">
      <c r="A160">
        <f>Inputs!A160</f>
        <v/>
      </c>
      <c r="B160">
        <f>Inputs!B160</f>
        <v/>
      </c>
      <c r="C160">
        <f>Inputs!K160</f>
        <v/>
      </c>
      <c r="D160" s="12">
        <f>N(Inputs!H160)</f>
        <v/>
      </c>
      <c r="E160" s="17">
        <f>IF('Bins 2025'!$D160="",0,IF('Curves 2025'!$J$291&lt;'Bins 2025'!$D160,0.0005*'Curves 2025'!$J$291/'Bins 2025'!$D160,IF('Curves 2025'!$J$291&gt;='Bins 2025'!$ALO160,1,(MATCH('Curves 2025'!$J$291,'Bins 2025'!$D160:$ALO160,1)-0.5+('Curves 2025'!$J$291-INDEX('Bins 2025'!$D160:$ALO160,1,MATCH('Curves 2025'!$J$291,'Bins 2025'!$D160:$ALO160,1)))/(INDEX('Bins 2025'!$D160:$ALO160,1,MATCH('Curves 2025'!$J$291,'Bins 2025'!$D160:$ALO160,1)+1)-INDEX('Bins 2025'!$D160:$ALO160,1,MATCH('Curves 2025'!$J$291,'Bins 2025'!$D160:$ALO160,1))))/1000)))</f>
        <v/>
      </c>
      <c r="F160" s="17">
        <f>IF('Bins 2025'!$D160="",0,IF('Curves 2025'!$J$292&lt;'Bins 2025'!$D160,0.0005*'Curves 2025'!$J$292/'Bins 2025'!$D160,IF('Curves 2025'!$J$292&gt;='Bins 2025'!$ALO160,1,(MATCH('Curves 2025'!$J$292,'Bins 2025'!$D160:$ALO160,1)-0.5+('Curves 2025'!$J$292-INDEX('Bins 2025'!$D160:$ALO160,1,MATCH('Curves 2025'!$J$292,'Bins 2025'!$D160:$ALO160,1)))/(INDEX('Bins 2025'!$D160:$ALO160,1,MATCH('Curves 2025'!$J$292,'Bins 2025'!$D160:$ALO160,1)+1)-INDEX('Bins 2025'!$D160:$ALO160,1,MATCH('Curves 2025'!$J$292,'Bins 2025'!$D160:$ALO160,1))))/1000)))</f>
        <v/>
      </c>
      <c r="G160" s="17">
        <f>IF('Bins 2025'!$D160="",0,IF('Curves 2025'!$J$293&lt;'Bins 2025'!$D160,0.0005*'Curves 2025'!$J$293/'Bins 2025'!$D160,IF('Curves 2025'!$J$293&gt;='Bins 2025'!$ALO160,1,(MATCH('Curves 2025'!$J$293,'Bins 2025'!$D160:$ALO160,1)-0.5+('Curves 2025'!$J$293-INDEX('Bins 2025'!$D160:$ALO160,1,MATCH('Curves 2025'!$J$293,'Bins 2025'!$D160:$ALO160,1)))/(INDEX('Bins 2025'!$D160:$ALO160,1,MATCH('Curves 2025'!$J$293,'Bins 2025'!$D160:$ALO160,1)+1)-INDEX('Bins 2025'!$D160:$ALO160,1,MATCH('Curves 2025'!$J$293,'Bins 2025'!$D160:$ALO160,1))))/1000)))</f>
        <v/>
      </c>
      <c r="H160" s="18">
        <f>E160</f>
        <v/>
      </c>
      <c r="I160" s="18">
        <f>F160-E160</f>
        <v/>
      </c>
      <c r="J160" s="18">
        <f>G160-F160</f>
        <v/>
      </c>
      <c r="K160" s="18">
        <f>1-G160</f>
        <v/>
      </c>
      <c r="L160" s="18">
        <f>IF(C160="L",H160,IF(C160="LM",I160,IF(C160="UM",J160,IF(C160="H",K160,0))))</f>
        <v/>
      </c>
      <c r="M160" s="18">
        <f>IF(C160="L",0,IF(C160="LM",H160,IF(C160="UM",H160+I160,IF(C160="H",H160+I160+J160,0))))</f>
        <v/>
      </c>
      <c r="N160" s="18">
        <f>IF(C160="L",1-H160,IF(C160="LM",1-H160-I160,IF(C160="UM",K160,0)))</f>
        <v/>
      </c>
      <c r="O160" s="12">
        <f>L160*D160</f>
        <v/>
      </c>
      <c r="P160" s="12">
        <f>M160*D160</f>
        <v/>
      </c>
      <c r="Q160" s="12">
        <f>N160*D160</f>
        <v/>
      </c>
    </row>
    <row r="161">
      <c r="A161">
        <f>Inputs!A161</f>
        <v/>
      </c>
      <c r="B161">
        <f>Inputs!B161</f>
        <v/>
      </c>
      <c r="C161">
        <f>Inputs!K161</f>
        <v/>
      </c>
      <c r="D161" s="12">
        <f>N(Inputs!H161)</f>
        <v/>
      </c>
      <c r="E161" s="17">
        <f>IF('Bins 2025'!$D161="",0,IF('Curves 2025'!$J$291&lt;'Bins 2025'!$D161,0.0005*'Curves 2025'!$J$291/'Bins 2025'!$D161,IF('Curves 2025'!$J$291&gt;='Bins 2025'!$ALO161,1,(MATCH('Curves 2025'!$J$291,'Bins 2025'!$D161:$ALO161,1)-0.5+('Curves 2025'!$J$291-INDEX('Bins 2025'!$D161:$ALO161,1,MATCH('Curves 2025'!$J$291,'Bins 2025'!$D161:$ALO161,1)))/(INDEX('Bins 2025'!$D161:$ALO161,1,MATCH('Curves 2025'!$J$291,'Bins 2025'!$D161:$ALO161,1)+1)-INDEX('Bins 2025'!$D161:$ALO161,1,MATCH('Curves 2025'!$J$291,'Bins 2025'!$D161:$ALO161,1))))/1000)))</f>
        <v/>
      </c>
      <c r="F161" s="17">
        <f>IF('Bins 2025'!$D161="",0,IF('Curves 2025'!$J$292&lt;'Bins 2025'!$D161,0.0005*'Curves 2025'!$J$292/'Bins 2025'!$D161,IF('Curves 2025'!$J$292&gt;='Bins 2025'!$ALO161,1,(MATCH('Curves 2025'!$J$292,'Bins 2025'!$D161:$ALO161,1)-0.5+('Curves 2025'!$J$292-INDEX('Bins 2025'!$D161:$ALO161,1,MATCH('Curves 2025'!$J$292,'Bins 2025'!$D161:$ALO161,1)))/(INDEX('Bins 2025'!$D161:$ALO161,1,MATCH('Curves 2025'!$J$292,'Bins 2025'!$D161:$ALO161,1)+1)-INDEX('Bins 2025'!$D161:$ALO161,1,MATCH('Curves 2025'!$J$292,'Bins 2025'!$D161:$ALO161,1))))/1000)))</f>
        <v/>
      </c>
      <c r="G161" s="17">
        <f>IF('Bins 2025'!$D161="",0,IF('Curves 2025'!$J$293&lt;'Bins 2025'!$D161,0.0005*'Curves 2025'!$J$293/'Bins 2025'!$D161,IF('Curves 2025'!$J$293&gt;='Bins 2025'!$ALO161,1,(MATCH('Curves 2025'!$J$293,'Bins 2025'!$D161:$ALO161,1)-0.5+('Curves 2025'!$J$293-INDEX('Bins 2025'!$D161:$ALO161,1,MATCH('Curves 2025'!$J$293,'Bins 2025'!$D161:$ALO161,1)))/(INDEX('Bins 2025'!$D161:$ALO161,1,MATCH('Curves 2025'!$J$293,'Bins 2025'!$D161:$ALO161,1)+1)-INDEX('Bins 2025'!$D161:$ALO161,1,MATCH('Curves 2025'!$J$293,'Bins 2025'!$D161:$ALO161,1))))/1000)))</f>
        <v/>
      </c>
      <c r="H161" s="18">
        <f>E161</f>
        <v/>
      </c>
      <c r="I161" s="18">
        <f>F161-E161</f>
        <v/>
      </c>
      <c r="J161" s="18">
        <f>G161-F161</f>
        <v/>
      </c>
      <c r="K161" s="18">
        <f>1-G161</f>
        <v/>
      </c>
      <c r="L161" s="18">
        <f>IF(C161="L",H161,IF(C161="LM",I161,IF(C161="UM",J161,IF(C161="H",K161,0))))</f>
        <v/>
      </c>
      <c r="M161" s="18">
        <f>IF(C161="L",0,IF(C161="LM",H161,IF(C161="UM",H161+I161,IF(C161="H",H161+I161+J161,0))))</f>
        <v/>
      </c>
      <c r="N161" s="18">
        <f>IF(C161="L",1-H161,IF(C161="LM",1-H161-I161,IF(C161="UM",K161,0)))</f>
        <v/>
      </c>
      <c r="O161" s="12">
        <f>L161*D161</f>
        <v/>
      </c>
      <c r="P161" s="12">
        <f>M161*D161</f>
        <v/>
      </c>
      <c r="Q161" s="12">
        <f>N161*D161</f>
        <v/>
      </c>
    </row>
    <row r="162">
      <c r="A162">
        <f>Inputs!A162</f>
        <v/>
      </c>
      <c r="B162">
        <f>Inputs!B162</f>
        <v/>
      </c>
      <c r="C162">
        <f>Inputs!K162</f>
        <v/>
      </c>
      <c r="D162" s="12">
        <f>N(Inputs!H162)</f>
        <v/>
      </c>
      <c r="E162" s="17">
        <f>IF('Bins 2025'!$D162="",0,IF('Curves 2025'!$J$291&lt;'Bins 2025'!$D162,0.0005*'Curves 2025'!$J$291/'Bins 2025'!$D162,IF('Curves 2025'!$J$291&gt;='Bins 2025'!$ALO162,1,(MATCH('Curves 2025'!$J$291,'Bins 2025'!$D162:$ALO162,1)-0.5+('Curves 2025'!$J$291-INDEX('Bins 2025'!$D162:$ALO162,1,MATCH('Curves 2025'!$J$291,'Bins 2025'!$D162:$ALO162,1)))/(INDEX('Bins 2025'!$D162:$ALO162,1,MATCH('Curves 2025'!$J$291,'Bins 2025'!$D162:$ALO162,1)+1)-INDEX('Bins 2025'!$D162:$ALO162,1,MATCH('Curves 2025'!$J$291,'Bins 2025'!$D162:$ALO162,1))))/1000)))</f>
        <v/>
      </c>
      <c r="F162" s="17">
        <f>IF('Bins 2025'!$D162="",0,IF('Curves 2025'!$J$292&lt;'Bins 2025'!$D162,0.0005*'Curves 2025'!$J$292/'Bins 2025'!$D162,IF('Curves 2025'!$J$292&gt;='Bins 2025'!$ALO162,1,(MATCH('Curves 2025'!$J$292,'Bins 2025'!$D162:$ALO162,1)-0.5+('Curves 2025'!$J$292-INDEX('Bins 2025'!$D162:$ALO162,1,MATCH('Curves 2025'!$J$292,'Bins 2025'!$D162:$ALO162,1)))/(INDEX('Bins 2025'!$D162:$ALO162,1,MATCH('Curves 2025'!$J$292,'Bins 2025'!$D162:$ALO162,1)+1)-INDEX('Bins 2025'!$D162:$ALO162,1,MATCH('Curves 2025'!$J$292,'Bins 2025'!$D162:$ALO162,1))))/1000)))</f>
        <v/>
      </c>
      <c r="G162" s="17">
        <f>IF('Bins 2025'!$D162="",0,IF('Curves 2025'!$J$293&lt;'Bins 2025'!$D162,0.0005*'Curves 2025'!$J$293/'Bins 2025'!$D162,IF('Curves 2025'!$J$293&gt;='Bins 2025'!$ALO162,1,(MATCH('Curves 2025'!$J$293,'Bins 2025'!$D162:$ALO162,1)-0.5+('Curves 2025'!$J$293-INDEX('Bins 2025'!$D162:$ALO162,1,MATCH('Curves 2025'!$J$293,'Bins 2025'!$D162:$ALO162,1)))/(INDEX('Bins 2025'!$D162:$ALO162,1,MATCH('Curves 2025'!$J$293,'Bins 2025'!$D162:$ALO162,1)+1)-INDEX('Bins 2025'!$D162:$ALO162,1,MATCH('Curves 2025'!$J$293,'Bins 2025'!$D162:$ALO162,1))))/1000)))</f>
        <v/>
      </c>
      <c r="H162" s="18">
        <f>E162</f>
        <v/>
      </c>
      <c r="I162" s="18">
        <f>F162-E162</f>
        <v/>
      </c>
      <c r="J162" s="18">
        <f>G162-F162</f>
        <v/>
      </c>
      <c r="K162" s="18">
        <f>1-G162</f>
        <v/>
      </c>
      <c r="L162" s="18">
        <f>IF(C162="L",H162,IF(C162="LM",I162,IF(C162="UM",J162,IF(C162="H",K162,0))))</f>
        <v/>
      </c>
      <c r="M162" s="18">
        <f>IF(C162="L",0,IF(C162="LM",H162,IF(C162="UM",H162+I162,IF(C162="H",H162+I162+J162,0))))</f>
        <v/>
      </c>
      <c r="N162" s="18">
        <f>IF(C162="L",1-H162,IF(C162="LM",1-H162-I162,IF(C162="UM",K162,0)))</f>
        <v/>
      </c>
      <c r="O162" s="12">
        <f>L162*D162</f>
        <v/>
      </c>
      <c r="P162" s="12">
        <f>M162*D162</f>
        <v/>
      </c>
      <c r="Q162" s="12">
        <f>N162*D162</f>
        <v/>
      </c>
    </row>
    <row r="163">
      <c r="A163">
        <f>Inputs!A163</f>
        <v/>
      </c>
      <c r="B163">
        <f>Inputs!B163</f>
        <v/>
      </c>
      <c r="C163">
        <f>Inputs!K163</f>
        <v/>
      </c>
      <c r="D163" s="12">
        <f>N(Inputs!H163)</f>
        <v/>
      </c>
      <c r="E163" s="17">
        <f>IF('Bins 2025'!$D163="",0,IF('Curves 2025'!$J$291&lt;'Bins 2025'!$D163,0.0005*'Curves 2025'!$J$291/'Bins 2025'!$D163,IF('Curves 2025'!$J$291&gt;='Bins 2025'!$ALO163,1,(MATCH('Curves 2025'!$J$291,'Bins 2025'!$D163:$ALO163,1)-0.5+('Curves 2025'!$J$291-INDEX('Bins 2025'!$D163:$ALO163,1,MATCH('Curves 2025'!$J$291,'Bins 2025'!$D163:$ALO163,1)))/(INDEX('Bins 2025'!$D163:$ALO163,1,MATCH('Curves 2025'!$J$291,'Bins 2025'!$D163:$ALO163,1)+1)-INDEX('Bins 2025'!$D163:$ALO163,1,MATCH('Curves 2025'!$J$291,'Bins 2025'!$D163:$ALO163,1))))/1000)))</f>
        <v/>
      </c>
      <c r="F163" s="17">
        <f>IF('Bins 2025'!$D163="",0,IF('Curves 2025'!$J$292&lt;'Bins 2025'!$D163,0.0005*'Curves 2025'!$J$292/'Bins 2025'!$D163,IF('Curves 2025'!$J$292&gt;='Bins 2025'!$ALO163,1,(MATCH('Curves 2025'!$J$292,'Bins 2025'!$D163:$ALO163,1)-0.5+('Curves 2025'!$J$292-INDEX('Bins 2025'!$D163:$ALO163,1,MATCH('Curves 2025'!$J$292,'Bins 2025'!$D163:$ALO163,1)))/(INDEX('Bins 2025'!$D163:$ALO163,1,MATCH('Curves 2025'!$J$292,'Bins 2025'!$D163:$ALO163,1)+1)-INDEX('Bins 2025'!$D163:$ALO163,1,MATCH('Curves 2025'!$J$292,'Bins 2025'!$D163:$ALO163,1))))/1000)))</f>
        <v/>
      </c>
      <c r="G163" s="17">
        <f>IF('Bins 2025'!$D163="",0,IF('Curves 2025'!$J$293&lt;'Bins 2025'!$D163,0.0005*'Curves 2025'!$J$293/'Bins 2025'!$D163,IF('Curves 2025'!$J$293&gt;='Bins 2025'!$ALO163,1,(MATCH('Curves 2025'!$J$293,'Bins 2025'!$D163:$ALO163,1)-0.5+('Curves 2025'!$J$293-INDEX('Bins 2025'!$D163:$ALO163,1,MATCH('Curves 2025'!$J$293,'Bins 2025'!$D163:$ALO163,1)))/(INDEX('Bins 2025'!$D163:$ALO163,1,MATCH('Curves 2025'!$J$293,'Bins 2025'!$D163:$ALO163,1)+1)-INDEX('Bins 2025'!$D163:$ALO163,1,MATCH('Curves 2025'!$J$293,'Bins 2025'!$D163:$ALO163,1))))/1000)))</f>
        <v/>
      </c>
      <c r="H163" s="18">
        <f>E163</f>
        <v/>
      </c>
      <c r="I163" s="18">
        <f>F163-E163</f>
        <v/>
      </c>
      <c r="J163" s="18">
        <f>G163-F163</f>
        <v/>
      </c>
      <c r="K163" s="18">
        <f>1-G163</f>
        <v/>
      </c>
      <c r="L163" s="18">
        <f>IF(C163="L",H163,IF(C163="LM",I163,IF(C163="UM",J163,IF(C163="H",K163,0))))</f>
        <v/>
      </c>
      <c r="M163" s="18">
        <f>IF(C163="L",0,IF(C163="LM",H163,IF(C163="UM",H163+I163,IF(C163="H",H163+I163+J163,0))))</f>
        <v/>
      </c>
      <c r="N163" s="18">
        <f>IF(C163="L",1-H163,IF(C163="LM",1-H163-I163,IF(C163="UM",K163,0)))</f>
        <v/>
      </c>
      <c r="O163" s="12">
        <f>L163*D163</f>
        <v/>
      </c>
      <c r="P163" s="12">
        <f>M163*D163</f>
        <v/>
      </c>
      <c r="Q163" s="12">
        <f>N163*D163</f>
        <v/>
      </c>
    </row>
    <row r="164">
      <c r="A164">
        <f>Inputs!A164</f>
        <v/>
      </c>
      <c r="B164">
        <f>Inputs!B164</f>
        <v/>
      </c>
      <c r="C164">
        <f>Inputs!K164</f>
        <v/>
      </c>
      <c r="D164" s="12">
        <f>N(Inputs!H164)</f>
        <v/>
      </c>
      <c r="E164" s="17">
        <f>IF('Bins 2025'!$D164="",0,IF('Curves 2025'!$J$291&lt;'Bins 2025'!$D164,0.0005*'Curves 2025'!$J$291/'Bins 2025'!$D164,IF('Curves 2025'!$J$291&gt;='Bins 2025'!$ALO164,1,(MATCH('Curves 2025'!$J$291,'Bins 2025'!$D164:$ALO164,1)-0.5+('Curves 2025'!$J$291-INDEX('Bins 2025'!$D164:$ALO164,1,MATCH('Curves 2025'!$J$291,'Bins 2025'!$D164:$ALO164,1)))/(INDEX('Bins 2025'!$D164:$ALO164,1,MATCH('Curves 2025'!$J$291,'Bins 2025'!$D164:$ALO164,1)+1)-INDEX('Bins 2025'!$D164:$ALO164,1,MATCH('Curves 2025'!$J$291,'Bins 2025'!$D164:$ALO164,1))))/1000)))</f>
        <v/>
      </c>
      <c r="F164" s="17">
        <f>IF('Bins 2025'!$D164="",0,IF('Curves 2025'!$J$292&lt;'Bins 2025'!$D164,0.0005*'Curves 2025'!$J$292/'Bins 2025'!$D164,IF('Curves 2025'!$J$292&gt;='Bins 2025'!$ALO164,1,(MATCH('Curves 2025'!$J$292,'Bins 2025'!$D164:$ALO164,1)-0.5+('Curves 2025'!$J$292-INDEX('Bins 2025'!$D164:$ALO164,1,MATCH('Curves 2025'!$J$292,'Bins 2025'!$D164:$ALO164,1)))/(INDEX('Bins 2025'!$D164:$ALO164,1,MATCH('Curves 2025'!$J$292,'Bins 2025'!$D164:$ALO164,1)+1)-INDEX('Bins 2025'!$D164:$ALO164,1,MATCH('Curves 2025'!$J$292,'Bins 2025'!$D164:$ALO164,1))))/1000)))</f>
        <v/>
      </c>
      <c r="G164" s="17">
        <f>IF('Bins 2025'!$D164="",0,IF('Curves 2025'!$J$293&lt;'Bins 2025'!$D164,0.0005*'Curves 2025'!$J$293/'Bins 2025'!$D164,IF('Curves 2025'!$J$293&gt;='Bins 2025'!$ALO164,1,(MATCH('Curves 2025'!$J$293,'Bins 2025'!$D164:$ALO164,1)-0.5+('Curves 2025'!$J$293-INDEX('Bins 2025'!$D164:$ALO164,1,MATCH('Curves 2025'!$J$293,'Bins 2025'!$D164:$ALO164,1)))/(INDEX('Bins 2025'!$D164:$ALO164,1,MATCH('Curves 2025'!$J$293,'Bins 2025'!$D164:$ALO164,1)+1)-INDEX('Bins 2025'!$D164:$ALO164,1,MATCH('Curves 2025'!$J$293,'Bins 2025'!$D164:$ALO164,1))))/1000)))</f>
        <v/>
      </c>
      <c r="H164" s="18">
        <f>E164</f>
        <v/>
      </c>
      <c r="I164" s="18">
        <f>F164-E164</f>
        <v/>
      </c>
      <c r="J164" s="18">
        <f>G164-F164</f>
        <v/>
      </c>
      <c r="K164" s="18">
        <f>1-G164</f>
        <v/>
      </c>
      <c r="L164" s="18">
        <f>IF(C164="L",H164,IF(C164="LM",I164,IF(C164="UM",J164,IF(C164="H",K164,0))))</f>
        <v/>
      </c>
      <c r="M164" s="18">
        <f>IF(C164="L",0,IF(C164="LM",H164,IF(C164="UM",H164+I164,IF(C164="H",H164+I164+J164,0))))</f>
        <v/>
      </c>
      <c r="N164" s="18">
        <f>IF(C164="L",1-H164,IF(C164="LM",1-H164-I164,IF(C164="UM",K164,0)))</f>
        <v/>
      </c>
      <c r="O164" s="12">
        <f>L164*D164</f>
        <v/>
      </c>
      <c r="P164" s="12">
        <f>M164*D164</f>
        <v/>
      </c>
      <c r="Q164" s="12">
        <f>N164*D164</f>
        <v/>
      </c>
    </row>
    <row r="165">
      <c r="A165">
        <f>Inputs!A165</f>
        <v/>
      </c>
      <c r="B165">
        <f>Inputs!B165</f>
        <v/>
      </c>
      <c r="C165">
        <f>Inputs!K165</f>
        <v/>
      </c>
      <c r="D165" s="12">
        <f>N(Inputs!H165)</f>
        <v/>
      </c>
      <c r="E165" s="17">
        <f>IF('Bins 2025'!$D165="",0,IF('Curves 2025'!$J$291&lt;'Bins 2025'!$D165,0.0005*'Curves 2025'!$J$291/'Bins 2025'!$D165,IF('Curves 2025'!$J$291&gt;='Bins 2025'!$ALO165,1,(MATCH('Curves 2025'!$J$291,'Bins 2025'!$D165:$ALO165,1)-0.5+('Curves 2025'!$J$291-INDEX('Bins 2025'!$D165:$ALO165,1,MATCH('Curves 2025'!$J$291,'Bins 2025'!$D165:$ALO165,1)))/(INDEX('Bins 2025'!$D165:$ALO165,1,MATCH('Curves 2025'!$J$291,'Bins 2025'!$D165:$ALO165,1)+1)-INDEX('Bins 2025'!$D165:$ALO165,1,MATCH('Curves 2025'!$J$291,'Bins 2025'!$D165:$ALO165,1))))/1000)))</f>
        <v/>
      </c>
      <c r="F165" s="17">
        <f>IF('Bins 2025'!$D165="",0,IF('Curves 2025'!$J$292&lt;'Bins 2025'!$D165,0.0005*'Curves 2025'!$J$292/'Bins 2025'!$D165,IF('Curves 2025'!$J$292&gt;='Bins 2025'!$ALO165,1,(MATCH('Curves 2025'!$J$292,'Bins 2025'!$D165:$ALO165,1)-0.5+('Curves 2025'!$J$292-INDEX('Bins 2025'!$D165:$ALO165,1,MATCH('Curves 2025'!$J$292,'Bins 2025'!$D165:$ALO165,1)))/(INDEX('Bins 2025'!$D165:$ALO165,1,MATCH('Curves 2025'!$J$292,'Bins 2025'!$D165:$ALO165,1)+1)-INDEX('Bins 2025'!$D165:$ALO165,1,MATCH('Curves 2025'!$J$292,'Bins 2025'!$D165:$ALO165,1))))/1000)))</f>
        <v/>
      </c>
      <c r="G165" s="17">
        <f>IF('Bins 2025'!$D165="",0,IF('Curves 2025'!$J$293&lt;'Bins 2025'!$D165,0.0005*'Curves 2025'!$J$293/'Bins 2025'!$D165,IF('Curves 2025'!$J$293&gt;='Bins 2025'!$ALO165,1,(MATCH('Curves 2025'!$J$293,'Bins 2025'!$D165:$ALO165,1)-0.5+('Curves 2025'!$J$293-INDEX('Bins 2025'!$D165:$ALO165,1,MATCH('Curves 2025'!$J$293,'Bins 2025'!$D165:$ALO165,1)))/(INDEX('Bins 2025'!$D165:$ALO165,1,MATCH('Curves 2025'!$J$293,'Bins 2025'!$D165:$ALO165,1)+1)-INDEX('Bins 2025'!$D165:$ALO165,1,MATCH('Curves 2025'!$J$293,'Bins 2025'!$D165:$ALO165,1))))/1000)))</f>
        <v/>
      </c>
      <c r="H165" s="18">
        <f>E165</f>
        <v/>
      </c>
      <c r="I165" s="18">
        <f>F165-E165</f>
        <v/>
      </c>
      <c r="J165" s="18">
        <f>G165-F165</f>
        <v/>
      </c>
      <c r="K165" s="18">
        <f>1-G165</f>
        <v/>
      </c>
      <c r="L165" s="18">
        <f>IF(C165="L",H165,IF(C165="LM",I165,IF(C165="UM",J165,IF(C165="H",K165,0))))</f>
        <v/>
      </c>
      <c r="M165" s="18">
        <f>IF(C165="L",0,IF(C165="LM",H165,IF(C165="UM",H165+I165,IF(C165="H",H165+I165+J165,0))))</f>
        <v/>
      </c>
      <c r="N165" s="18">
        <f>IF(C165="L",1-H165,IF(C165="LM",1-H165-I165,IF(C165="UM",K165,0)))</f>
        <v/>
      </c>
      <c r="O165" s="12">
        <f>L165*D165</f>
        <v/>
      </c>
      <c r="P165" s="12">
        <f>M165*D165</f>
        <v/>
      </c>
      <c r="Q165" s="12">
        <f>N165*D165</f>
        <v/>
      </c>
    </row>
    <row r="166">
      <c r="A166">
        <f>Inputs!A166</f>
        <v/>
      </c>
      <c r="B166">
        <f>Inputs!B166</f>
        <v/>
      </c>
      <c r="C166">
        <f>Inputs!K166</f>
        <v/>
      </c>
      <c r="D166" s="12">
        <f>N(Inputs!H166)</f>
        <v/>
      </c>
      <c r="E166" s="17">
        <f>IF('Bins 2025'!$D166="",0,IF('Curves 2025'!$J$291&lt;'Bins 2025'!$D166,0.0005*'Curves 2025'!$J$291/'Bins 2025'!$D166,IF('Curves 2025'!$J$291&gt;='Bins 2025'!$ALO166,1,(MATCH('Curves 2025'!$J$291,'Bins 2025'!$D166:$ALO166,1)-0.5+('Curves 2025'!$J$291-INDEX('Bins 2025'!$D166:$ALO166,1,MATCH('Curves 2025'!$J$291,'Bins 2025'!$D166:$ALO166,1)))/(INDEX('Bins 2025'!$D166:$ALO166,1,MATCH('Curves 2025'!$J$291,'Bins 2025'!$D166:$ALO166,1)+1)-INDEX('Bins 2025'!$D166:$ALO166,1,MATCH('Curves 2025'!$J$291,'Bins 2025'!$D166:$ALO166,1))))/1000)))</f>
        <v/>
      </c>
      <c r="F166" s="17">
        <f>IF('Bins 2025'!$D166="",0,IF('Curves 2025'!$J$292&lt;'Bins 2025'!$D166,0.0005*'Curves 2025'!$J$292/'Bins 2025'!$D166,IF('Curves 2025'!$J$292&gt;='Bins 2025'!$ALO166,1,(MATCH('Curves 2025'!$J$292,'Bins 2025'!$D166:$ALO166,1)-0.5+('Curves 2025'!$J$292-INDEX('Bins 2025'!$D166:$ALO166,1,MATCH('Curves 2025'!$J$292,'Bins 2025'!$D166:$ALO166,1)))/(INDEX('Bins 2025'!$D166:$ALO166,1,MATCH('Curves 2025'!$J$292,'Bins 2025'!$D166:$ALO166,1)+1)-INDEX('Bins 2025'!$D166:$ALO166,1,MATCH('Curves 2025'!$J$292,'Bins 2025'!$D166:$ALO166,1))))/1000)))</f>
        <v/>
      </c>
      <c r="G166" s="17">
        <f>IF('Bins 2025'!$D166="",0,IF('Curves 2025'!$J$293&lt;'Bins 2025'!$D166,0.0005*'Curves 2025'!$J$293/'Bins 2025'!$D166,IF('Curves 2025'!$J$293&gt;='Bins 2025'!$ALO166,1,(MATCH('Curves 2025'!$J$293,'Bins 2025'!$D166:$ALO166,1)-0.5+('Curves 2025'!$J$293-INDEX('Bins 2025'!$D166:$ALO166,1,MATCH('Curves 2025'!$J$293,'Bins 2025'!$D166:$ALO166,1)))/(INDEX('Bins 2025'!$D166:$ALO166,1,MATCH('Curves 2025'!$J$293,'Bins 2025'!$D166:$ALO166,1)+1)-INDEX('Bins 2025'!$D166:$ALO166,1,MATCH('Curves 2025'!$J$293,'Bins 2025'!$D166:$ALO166,1))))/1000)))</f>
        <v/>
      </c>
      <c r="H166" s="18">
        <f>E166</f>
        <v/>
      </c>
      <c r="I166" s="18">
        <f>F166-E166</f>
        <v/>
      </c>
      <c r="J166" s="18">
        <f>G166-F166</f>
        <v/>
      </c>
      <c r="K166" s="18">
        <f>1-G166</f>
        <v/>
      </c>
      <c r="L166" s="18">
        <f>IF(C166="L",H166,IF(C166="LM",I166,IF(C166="UM",J166,IF(C166="H",K166,0))))</f>
        <v/>
      </c>
      <c r="M166" s="18">
        <f>IF(C166="L",0,IF(C166="LM",H166,IF(C166="UM",H166+I166,IF(C166="H",H166+I166+J166,0))))</f>
        <v/>
      </c>
      <c r="N166" s="18">
        <f>IF(C166="L",1-H166,IF(C166="LM",1-H166-I166,IF(C166="UM",K166,0)))</f>
        <v/>
      </c>
      <c r="O166" s="12">
        <f>L166*D166</f>
        <v/>
      </c>
      <c r="P166" s="12">
        <f>M166*D166</f>
        <v/>
      </c>
      <c r="Q166" s="12">
        <f>N166*D166</f>
        <v/>
      </c>
    </row>
    <row r="167">
      <c r="A167">
        <f>Inputs!A167</f>
        <v/>
      </c>
      <c r="B167">
        <f>Inputs!B167</f>
        <v/>
      </c>
      <c r="C167">
        <f>Inputs!K167</f>
        <v/>
      </c>
      <c r="D167" s="12">
        <f>N(Inputs!H167)</f>
        <v/>
      </c>
      <c r="E167" s="17">
        <f>IF('Bins 2025'!$D167="",0,IF('Curves 2025'!$J$291&lt;'Bins 2025'!$D167,0.0005*'Curves 2025'!$J$291/'Bins 2025'!$D167,IF('Curves 2025'!$J$291&gt;='Bins 2025'!$ALO167,1,(MATCH('Curves 2025'!$J$291,'Bins 2025'!$D167:$ALO167,1)-0.5+('Curves 2025'!$J$291-INDEX('Bins 2025'!$D167:$ALO167,1,MATCH('Curves 2025'!$J$291,'Bins 2025'!$D167:$ALO167,1)))/(INDEX('Bins 2025'!$D167:$ALO167,1,MATCH('Curves 2025'!$J$291,'Bins 2025'!$D167:$ALO167,1)+1)-INDEX('Bins 2025'!$D167:$ALO167,1,MATCH('Curves 2025'!$J$291,'Bins 2025'!$D167:$ALO167,1))))/1000)))</f>
        <v/>
      </c>
      <c r="F167" s="17">
        <f>IF('Bins 2025'!$D167="",0,IF('Curves 2025'!$J$292&lt;'Bins 2025'!$D167,0.0005*'Curves 2025'!$J$292/'Bins 2025'!$D167,IF('Curves 2025'!$J$292&gt;='Bins 2025'!$ALO167,1,(MATCH('Curves 2025'!$J$292,'Bins 2025'!$D167:$ALO167,1)-0.5+('Curves 2025'!$J$292-INDEX('Bins 2025'!$D167:$ALO167,1,MATCH('Curves 2025'!$J$292,'Bins 2025'!$D167:$ALO167,1)))/(INDEX('Bins 2025'!$D167:$ALO167,1,MATCH('Curves 2025'!$J$292,'Bins 2025'!$D167:$ALO167,1)+1)-INDEX('Bins 2025'!$D167:$ALO167,1,MATCH('Curves 2025'!$J$292,'Bins 2025'!$D167:$ALO167,1))))/1000)))</f>
        <v/>
      </c>
      <c r="G167" s="17">
        <f>IF('Bins 2025'!$D167="",0,IF('Curves 2025'!$J$293&lt;'Bins 2025'!$D167,0.0005*'Curves 2025'!$J$293/'Bins 2025'!$D167,IF('Curves 2025'!$J$293&gt;='Bins 2025'!$ALO167,1,(MATCH('Curves 2025'!$J$293,'Bins 2025'!$D167:$ALO167,1)-0.5+('Curves 2025'!$J$293-INDEX('Bins 2025'!$D167:$ALO167,1,MATCH('Curves 2025'!$J$293,'Bins 2025'!$D167:$ALO167,1)))/(INDEX('Bins 2025'!$D167:$ALO167,1,MATCH('Curves 2025'!$J$293,'Bins 2025'!$D167:$ALO167,1)+1)-INDEX('Bins 2025'!$D167:$ALO167,1,MATCH('Curves 2025'!$J$293,'Bins 2025'!$D167:$ALO167,1))))/1000)))</f>
        <v/>
      </c>
      <c r="H167" s="18">
        <f>E167</f>
        <v/>
      </c>
      <c r="I167" s="18">
        <f>F167-E167</f>
        <v/>
      </c>
      <c r="J167" s="18">
        <f>G167-F167</f>
        <v/>
      </c>
      <c r="K167" s="18">
        <f>1-G167</f>
        <v/>
      </c>
      <c r="L167" s="18">
        <f>IF(C167="L",H167,IF(C167="LM",I167,IF(C167="UM",J167,IF(C167="H",K167,0))))</f>
        <v/>
      </c>
      <c r="M167" s="18">
        <f>IF(C167="L",0,IF(C167="LM",H167,IF(C167="UM",H167+I167,IF(C167="H",H167+I167+J167,0))))</f>
        <v/>
      </c>
      <c r="N167" s="18">
        <f>IF(C167="L",1-H167,IF(C167="LM",1-H167-I167,IF(C167="UM",K167,0)))</f>
        <v/>
      </c>
      <c r="O167" s="12">
        <f>L167*D167</f>
        <v/>
      </c>
      <c r="P167" s="12">
        <f>M167*D167</f>
        <v/>
      </c>
      <c r="Q167" s="12">
        <f>N167*D167</f>
        <v/>
      </c>
    </row>
    <row r="168">
      <c r="A168">
        <f>Inputs!A168</f>
        <v/>
      </c>
      <c r="B168">
        <f>Inputs!B168</f>
        <v/>
      </c>
      <c r="C168">
        <f>Inputs!K168</f>
        <v/>
      </c>
      <c r="D168" s="12">
        <f>N(Inputs!H168)</f>
        <v/>
      </c>
      <c r="E168" s="17">
        <f>IF('Bins 2025'!$D168="",0,IF('Curves 2025'!$J$291&lt;'Bins 2025'!$D168,0.0005*'Curves 2025'!$J$291/'Bins 2025'!$D168,IF('Curves 2025'!$J$291&gt;='Bins 2025'!$ALO168,1,(MATCH('Curves 2025'!$J$291,'Bins 2025'!$D168:$ALO168,1)-0.5+('Curves 2025'!$J$291-INDEX('Bins 2025'!$D168:$ALO168,1,MATCH('Curves 2025'!$J$291,'Bins 2025'!$D168:$ALO168,1)))/(INDEX('Bins 2025'!$D168:$ALO168,1,MATCH('Curves 2025'!$J$291,'Bins 2025'!$D168:$ALO168,1)+1)-INDEX('Bins 2025'!$D168:$ALO168,1,MATCH('Curves 2025'!$J$291,'Bins 2025'!$D168:$ALO168,1))))/1000)))</f>
        <v/>
      </c>
      <c r="F168" s="17">
        <f>IF('Bins 2025'!$D168="",0,IF('Curves 2025'!$J$292&lt;'Bins 2025'!$D168,0.0005*'Curves 2025'!$J$292/'Bins 2025'!$D168,IF('Curves 2025'!$J$292&gt;='Bins 2025'!$ALO168,1,(MATCH('Curves 2025'!$J$292,'Bins 2025'!$D168:$ALO168,1)-0.5+('Curves 2025'!$J$292-INDEX('Bins 2025'!$D168:$ALO168,1,MATCH('Curves 2025'!$J$292,'Bins 2025'!$D168:$ALO168,1)))/(INDEX('Bins 2025'!$D168:$ALO168,1,MATCH('Curves 2025'!$J$292,'Bins 2025'!$D168:$ALO168,1)+1)-INDEX('Bins 2025'!$D168:$ALO168,1,MATCH('Curves 2025'!$J$292,'Bins 2025'!$D168:$ALO168,1))))/1000)))</f>
        <v/>
      </c>
      <c r="G168" s="17">
        <f>IF('Bins 2025'!$D168="",0,IF('Curves 2025'!$J$293&lt;'Bins 2025'!$D168,0.0005*'Curves 2025'!$J$293/'Bins 2025'!$D168,IF('Curves 2025'!$J$293&gt;='Bins 2025'!$ALO168,1,(MATCH('Curves 2025'!$J$293,'Bins 2025'!$D168:$ALO168,1)-0.5+('Curves 2025'!$J$293-INDEX('Bins 2025'!$D168:$ALO168,1,MATCH('Curves 2025'!$J$293,'Bins 2025'!$D168:$ALO168,1)))/(INDEX('Bins 2025'!$D168:$ALO168,1,MATCH('Curves 2025'!$J$293,'Bins 2025'!$D168:$ALO168,1)+1)-INDEX('Bins 2025'!$D168:$ALO168,1,MATCH('Curves 2025'!$J$293,'Bins 2025'!$D168:$ALO168,1))))/1000)))</f>
        <v/>
      </c>
      <c r="H168" s="18">
        <f>E168</f>
        <v/>
      </c>
      <c r="I168" s="18">
        <f>F168-E168</f>
        <v/>
      </c>
      <c r="J168" s="18">
        <f>G168-F168</f>
        <v/>
      </c>
      <c r="K168" s="18">
        <f>1-G168</f>
        <v/>
      </c>
      <c r="L168" s="18">
        <f>IF(C168="L",H168,IF(C168="LM",I168,IF(C168="UM",J168,IF(C168="H",K168,0))))</f>
        <v/>
      </c>
      <c r="M168" s="18">
        <f>IF(C168="L",0,IF(C168="LM",H168,IF(C168="UM",H168+I168,IF(C168="H",H168+I168+J168,0))))</f>
        <v/>
      </c>
      <c r="N168" s="18">
        <f>IF(C168="L",1-H168,IF(C168="LM",1-H168-I168,IF(C168="UM",K168,0)))</f>
        <v/>
      </c>
      <c r="O168" s="12">
        <f>L168*D168</f>
        <v/>
      </c>
      <c r="P168" s="12">
        <f>M168*D168</f>
        <v/>
      </c>
      <c r="Q168" s="12">
        <f>N168*D168</f>
        <v/>
      </c>
    </row>
    <row r="169">
      <c r="A169">
        <f>Inputs!A169</f>
        <v/>
      </c>
      <c r="B169">
        <f>Inputs!B169</f>
        <v/>
      </c>
      <c r="C169">
        <f>Inputs!K169</f>
        <v/>
      </c>
      <c r="D169" s="12">
        <f>N(Inputs!H169)</f>
        <v/>
      </c>
      <c r="E169" s="17">
        <f>IF('Bins 2025'!$D169="",0,IF('Curves 2025'!$J$291&lt;'Bins 2025'!$D169,0.0005*'Curves 2025'!$J$291/'Bins 2025'!$D169,IF('Curves 2025'!$J$291&gt;='Bins 2025'!$ALO169,1,(MATCH('Curves 2025'!$J$291,'Bins 2025'!$D169:$ALO169,1)-0.5+('Curves 2025'!$J$291-INDEX('Bins 2025'!$D169:$ALO169,1,MATCH('Curves 2025'!$J$291,'Bins 2025'!$D169:$ALO169,1)))/(INDEX('Bins 2025'!$D169:$ALO169,1,MATCH('Curves 2025'!$J$291,'Bins 2025'!$D169:$ALO169,1)+1)-INDEX('Bins 2025'!$D169:$ALO169,1,MATCH('Curves 2025'!$J$291,'Bins 2025'!$D169:$ALO169,1))))/1000)))</f>
        <v/>
      </c>
      <c r="F169" s="17">
        <f>IF('Bins 2025'!$D169="",0,IF('Curves 2025'!$J$292&lt;'Bins 2025'!$D169,0.0005*'Curves 2025'!$J$292/'Bins 2025'!$D169,IF('Curves 2025'!$J$292&gt;='Bins 2025'!$ALO169,1,(MATCH('Curves 2025'!$J$292,'Bins 2025'!$D169:$ALO169,1)-0.5+('Curves 2025'!$J$292-INDEX('Bins 2025'!$D169:$ALO169,1,MATCH('Curves 2025'!$J$292,'Bins 2025'!$D169:$ALO169,1)))/(INDEX('Bins 2025'!$D169:$ALO169,1,MATCH('Curves 2025'!$J$292,'Bins 2025'!$D169:$ALO169,1)+1)-INDEX('Bins 2025'!$D169:$ALO169,1,MATCH('Curves 2025'!$J$292,'Bins 2025'!$D169:$ALO169,1))))/1000)))</f>
        <v/>
      </c>
      <c r="G169" s="17">
        <f>IF('Bins 2025'!$D169="",0,IF('Curves 2025'!$J$293&lt;'Bins 2025'!$D169,0.0005*'Curves 2025'!$J$293/'Bins 2025'!$D169,IF('Curves 2025'!$J$293&gt;='Bins 2025'!$ALO169,1,(MATCH('Curves 2025'!$J$293,'Bins 2025'!$D169:$ALO169,1)-0.5+('Curves 2025'!$J$293-INDEX('Bins 2025'!$D169:$ALO169,1,MATCH('Curves 2025'!$J$293,'Bins 2025'!$D169:$ALO169,1)))/(INDEX('Bins 2025'!$D169:$ALO169,1,MATCH('Curves 2025'!$J$293,'Bins 2025'!$D169:$ALO169,1)+1)-INDEX('Bins 2025'!$D169:$ALO169,1,MATCH('Curves 2025'!$J$293,'Bins 2025'!$D169:$ALO169,1))))/1000)))</f>
        <v/>
      </c>
      <c r="H169" s="18">
        <f>E169</f>
        <v/>
      </c>
      <c r="I169" s="18">
        <f>F169-E169</f>
        <v/>
      </c>
      <c r="J169" s="18">
        <f>G169-F169</f>
        <v/>
      </c>
      <c r="K169" s="18">
        <f>1-G169</f>
        <v/>
      </c>
      <c r="L169" s="18">
        <f>IF(C169="L",H169,IF(C169="LM",I169,IF(C169="UM",J169,IF(C169="H",K169,0))))</f>
        <v/>
      </c>
      <c r="M169" s="18">
        <f>IF(C169="L",0,IF(C169="LM",H169,IF(C169="UM",H169+I169,IF(C169="H",H169+I169+J169,0))))</f>
        <v/>
      </c>
      <c r="N169" s="18">
        <f>IF(C169="L",1-H169,IF(C169="LM",1-H169-I169,IF(C169="UM",K169,0)))</f>
        <v/>
      </c>
      <c r="O169" s="12">
        <f>L169*D169</f>
        <v/>
      </c>
      <c r="P169" s="12">
        <f>M169*D169</f>
        <v/>
      </c>
      <c r="Q169" s="12">
        <f>N169*D169</f>
        <v/>
      </c>
    </row>
    <row r="170">
      <c r="A170">
        <f>Inputs!A170</f>
        <v/>
      </c>
      <c r="B170">
        <f>Inputs!B170</f>
        <v/>
      </c>
      <c r="C170">
        <f>Inputs!K170</f>
        <v/>
      </c>
      <c r="D170" s="12">
        <f>N(Inputs!H170)</f>
        <v/>
      </c>
      <c r="E170" s="17">
        <f>IF('Bins 2025'!$D170="",0,IF('Curves 2025'!$J$291&lt;'Bins 2025'!$D170,0.0005*'Curves 2025'!$J$291/'Bins 2025'!$D170,IF('Curves 2025'!$J$291&gt;='Bins 2025'!$ALO170,1,(MATCH('Curves 2025'!$J$291,'Bins 2025'!$D170:$ALO170,1)-0.5+('Curves 2025'!$J$291-INDEX('Bins 2025'!$D170:$ALO170,1,MATCH('Curves 2025'!$J$291,'Bins 2025'!$D170:$ALO170,1)))/(INDEX('Bins 2025'!$D170:$ALO170,1,MATCH('Curves 2025'!$J$291,'Bins 2025'!$D170:$ALO170,1)+1)-INDEX('Bins 2025'!$D170:$ALO170,1,MATCH('Curves 2025'!$J$291,'Bins 2025'!$D170:$ALO170,1))))/1000)))</f>
        <v/>
      </c>
      <c r="F170" s="17">
        <f>IF('Bins 2025'!$D170="",0,IF('Curves 2025'!$J$292&lt;'Bins 2025'!$D170,0.0005*'Curves 2025'!$J$292/'Bins 2025'!$D170,IF('Curves 2025'!$J$292&gt;='Bins 2025'!$ALO170,1,(MATCH('Curves 2025'!$J$292,'Bins 2025'!$D170:$ALO170,1)-0.5+('Curves 2025'!$J$292-INDEX('Bins 2025'!$D170:$ALO170,1,MATCH('Curves 2025'!$J$292,'Bins 2025'!$D170:$ALO170,1)))/(INDEX('Bins 2025'!$D170:$ALO170,1,MATCH('Curves 2025'!$J$292,'Bins 2025'!$D170:$ALO170,1)+1)-INDEX('Bins 2025'!$D170:$ALO170,1,MATCH('Curves 2025'!$J$292,'Bins 2025'!$D170:$ALO170,1))))/1000)))</f>
        <v/>
      </c>
      <c r="G170" s="17">
        <f>IF('Bins 2025'!$D170="",0,IF('Curves 2025'!$J$293&lt;'Bins 2025'!$D170,0.0005*'Curves 2025'!$J$293/'Bins 2025'!$D170,IF('Curves 2025'!$J$293&gt;='Bins 2025'!$ALO170,1,(MATCH('Curves 2025'!$J$293,'Bins 2025'!$D170:$ALO170,1)-0.5+('Curves 2025'!$J$293-INDEX('Bins 2025'!$D170:$ALO170,1,MATCH('Curves 2025'!$J$293,'Bins 2025'!$D170:$ALO170,1)))/(INDEX('Bins 2025'!$D170:$ALO170,1,MATCH('Curves 2025'!$J$293,'Bins 2025'!$D170:$ALO170,1)+1)-INDEX('Bins 2025'!$D170:$ALO170,1,MATCH('Curves 2025'!$J$293,'Bins 2025'!$D170:$ALO170,1))))/1000)))</f>
        <v/>
      </c>
      <c r="H170" s="18">
        <f>E170</f>
        <v/>
      </c>
      <c r="I170" s="18">
        <f>F170-E170</f>
        <v/>
      </c>
      <c r="J170" s="18">
        <f>G170-F170</f>
        <v/>
      </c>
      <c r="K170" s="18">
        <f>1-G170</f>
        <v/>
      </c>
      <c r="L170" s="18">
        <f>IF(C170="L",H170,IF(C170="LM",I170,IF(C170="UM",J170,IF(C170="H",K170,0))))</f>
        <v/>
      </c>
      <c r="M170" s="18">
        <f>IF(C170="L",0,IF(C170="LM",H170,IF(C170="UM",H170+I170,IF(C170="H",H170+I170+J170,0))))</f>
        <v/>
      </c>
      <c r="N170" s="18">
        <f>IF(C170="L",1-H170,IF(C170="LM",1-H170-I170,IF(C170="UM",K170,0)))</f>
        <v/>
      </c>
      <c r="O170" s="12">
        <f>L170*D170</f>
        <v/>
      </c>
      <c r="P170" s="12">
        <f>M170*D170</f>
        <v/>
      </c>
      <c r="Q170" s="12">
        <f>N170*D170</f>
        <v/>
      </c>
    </row>
    <row r="171">
      <c r="A171">
        <f>Inputs!A171</f>
        <v/>
      </c>
      <c r="B171">
        <f>Inputs!B171</f>
        <v/>
      </c>
      <c r="C171">
        <f>Inputs!K171</f>
        <v/>
      </c>
      <c r="D171" s="12">
        <f>N(Inputs!H171)</f>
        <v/>
      </c>
      <c r="E171" s="17">
        <f>IF('Bins 2025'!$D171="",0,IF('Curves 2025'!$J$291&lt;'Bins 2025'!$D171,0.0005*'Curves 2025'!$J$291/'Bins 2025'!$D171,IF('Curves 2025'!$J$291&gt;='Bins 2025'!$ALO171,1,(MATCH('Curves 2025'!$J$291,'Bins 2025'!$D171:$ALO171,1)-0.5+('Curves 2025'!$J$291-INDEX('Bins 2025'!$D171:$ALO171,1,MATCH('Curves 2025'!$J$291,'Bins 2025'!$D171:$ALO171,1)))/(INDEX('Bins 2025'!$D171:$ALO171,1,MATCH('Curves 2025'!$J$291,'Bins 2025'!$D171:$ALO171,1)+1)-INDEX('Bins 2025'!$D171:$ALO171,1,MATCH('Curves 2025'!$J$291,'Bins 2025'!$D171:$ALO171,1))))/1000)))</f>
        <v/>
      </c>
      <c r="F171" s="17">
        <f>IF('Bins 2025'!$D171="",0,IF('Curves 2025'!$J$292&lt;'Bins 2025'!$D171,0.0005*'Curves 2025'!$J$292/'Bins 2025'!$D171,IF('Curves 2025'!$J$292&gt;='Bins 2025'!$ALO171,1,(MATCH('Curves 2025'!$J$292,'Bins 2025'!$D171:$ALO171,1)-0.5+('Curves 2025'!$J$292-INDEX('Bins 2025'!$D171:$ALO171,1,MATCH('Curves 2025'!$J$292,'Bins 2025'!$D171:$ALO171,1)))/(INDEX('Bins 2025'!$D171:$ALO171,1,MATCH('Curves 2025'!$J$292,'Bins 2025'!$D171:$ALO171,1)+1)-INDEX('Bins 2025'!$D171:$ALO171,1,MATCH('Curves 2025'!$J$292,'Bins 2025'!$D171:$ALO171,1))))/1000)))</f>
        <v/>
      </c>
      <c r="G171" s="17">
        <f>IF('Bins 2025'!$D171="",0,IF('Curves 2025'!$J$293&lt;'Bins 2025'!$D171,0.0005*'Curves 2025'!$J$293/'Bins 2025'!$D171,IF('Curves 2025'!$J$293&gt;='Bins 2025'!$ALO171,1,(MATCH('Curves 2025'!$J$293,'Bins 2025'!$D171:$ALO171,1)-0.5+('Curves 2025'!$J$293-INDEX('Bins 2025'!$D171:$ALO171,1,MATCH('Curves 2025'!$J$293,'Bins 2025'!$D171:$ALO171,1)))/(INDEX('Bins 2025'!$D171:$ALO171,1,MATCH('Curves 2025'!$J$293,'Bins 2025'!$D171:$ALO171,1)+1)-INDEX('Bins 2025'!$D171:$ALO171,1,MATCH('Curves 2025'!$J$293,'Bins 2025'!$D171:$ALO171,1))))/1000)))</f>
        <v/>
      </c>
      <c r="H171" s="18">
        <f>E171</f>
        <v/>
      </c>
      <c r="I171" s="18">
        <f>F171-E171</f>
        <v/>
      </c>
      <c r="J171" s="18">
        <f>G171-F171</f>
        <v/>
      </c>
      <c r="K171" s="18">
        <f>1-G171</f>
        <v/>
      </c>
      <c r="L171" s="18">
        <f>IF(C171="L",H171,IF(C171="LM",I171,IF(C171="UM",J171,IF(C171="H",K171,0))))</f>
        <v/>
      </c>
      <c r="M171" s="18">
        <f>IF(C171="L",0,IF(C171="LM",H171,IF(C171="UM",H171+I171,IF(C171="H",H171+I171+J171,0))))</f>
        <v/>
      </c>
      <c r="N171" s="18">
        <f>IF(C171="L",1-H171,IF(C171="LM",1-H171-I171,IF(C171="UM",K171,0)))</f>
        <v/>
      </c>
      <c r="O171" s="12">
        <f>L171*D171</f>
        <v/>
      </c>
      <c r="P171" s="12">
        <f>M171*D171</f>
        <v/>
      </c>
      <c r="Q171" s="12">
        <f>N171*D171</f>
        <v/>
      </c>
    </row>
    <row r="172">
      <c r="A172">
        <f>Inputs!A172</f>
        <v/>
      </c>
      <c r="B172">
        <f>Inputs!B172</f>
        <v/>
      </c>
      <c r="C172">
        <f>Inputs!K172</f>
        <v/>
      </c>
      <c r="D172" s="12">
        <f>N(Inputs!H172)</f>
        <v/>
      </c>
      <c r="E172" s="17">
        <f>IF('Bins 2025'!$D172="",0,IF('Curves 2025'!$J$291&lt;'Bins 2025'!$D172,0.0005*'Curves 2025'!$J$291/'Bins 2025'!$D172,IF('Curves 2025'!$J$291&gt;='Bins 2025'!$ALO172,1,(MATCH('Curves 2025'!$J$291,'Bins 2025'!$D172:$ALO172,1)-0.5+('Curves 2025'!$J$291-INDEX('Bins 2025'!$D172:$ALO172,1,MATCH('Curves 2025'!$J$291,'Bins 2025'!$D172:$ALO172,1)))/(INDEX('Bins 2025'!$D172:$ALO172,1,MATCH('Curves 2025'!$J$291,'Bins 2025'!$D172:$ALO172,1)+1)-INDEX('Bins 2025'!$D172:$ALO172,1,MATCH('Curves 2025'!$J$291,'Bins 2025'!$D172:$ALO172,1))))/1000)))</f>
        <v/>
      </c>
      <c r="F172" s="17">
        <f>IF('Bins 2025'!$D172="",0,IF('Curves 2025'!$J$292&lt;'Bins 2025'!$D172,0.0005*'Curves 2025'!$J$292/'Bins 2025'!$D172,IF('Curves 2025'!$J$292&gt;='Bins 2025'!$ALO172,1,(MATCH('Curves 2025'!$J$292,'Bins 2025'!$D172:$ALO172,1)-0.5+('Curves 2025'!$J$292-INDEX('Bins 2025'!$D172:$ALO172,1,MATCH('Curves 2025'!$J$292,'Bins 2025'!$D172:$ALO172,1)))/(INDEX('Bins 2025'!$D172:$ALO172,1,MATCH('Curves 2025'!$J$292,'Bins 2025'!$D172:$ALO172,1)+1)-INDEX('Bins 2025'!$D172:$ALO172,1,MATCH('Curves 2025'!$J$292,'Bins 2025'!$D172:$ALO172,1))))/1000)))</f>
        <v/>
      </c>
      <c r="G172" s="17">
        <f>IF('Bins 2025'!$D172="",0,IF('Curves 2025'!$J$293&lt;'Bins 2025'!$D172,0.0005*'Curves 2025'!$J$293/'Bins 2025'!$D172,IF('Curves 2025'!$J$293&gt;='Bins 2025'!$ALO172,1,(MATCH('Curves 2025'!$J$293,'Bins 2025'!$D172:$ALO172,1)-0.5+('Curves 2025'!$J$293-INDEX('Bins 2025'!$D172:$ALO172,1,MATCH('Curves 2025'!$J$293,'Bins 2025'!$D172:$ALO172,1)))/(INDEX('Bins 2025'!$D172:$ALO172,1,MATCH('Curves 2025'!$J$293,'Bins 2025'!$D172:$ALO172,1)+1)-INDEX('Bins 2025'!$D172:$ALO172,1,MATCH('Curves 2025'!$J$293,'Bins 2025'!$D172:$ALO172,1))))/1000)))</f>
        <v/>
      </c>
      <c r="H172" s="18">
        <f>E172</f>
        <v/>
      </c>
      <c r="I172" s="18">
        <f>F172-E172</f>
        <v/>
      </c>
      <c r="J172" s="18">
        <f>G172-F172</f>
        <v/>
      </c>
      <c r="K172" s="18">
        <f>1-G172</f>
        <v/>
      </c>
      <c r="L172" s="18">
        <f>IF(C172="L",H172,IF(C172="LM",I172,IF(C172="UM",J172,IF(C172="H",K172,0))))</f>
        <v/>
      </c>
      <c r="M172" s="18">
        <f>IF(C172="L",0,IF(C172="LM",H172,IF(C172="UM",H172+I172,IF(C172="H",H172+I172+J172,0))))</f>
        <v/>
      </c>
      <c r="N172" s="18">
        <f>IF(C172="L",1-H172,IF(C172="LM",1-H172-I172,IF(C172="UM",K172,0)))</f>
        <v/>
      </c>
      <c r="O172" s="12">
        <f>L172*D172</f>
        <v/>
      </c>
      <c r="P172" s="12">
        <f>M172*D172</f>
        <v/>
      </c>
      <c r="Q172" s="12">
        <f>N172*D172</f>
        <v/>
      </c>
    </row>
    <row r="173">
      <c r="A173">
        <f>Inputs!A173</f>
        <v/>
      </c>
      <c r="B173">
        <f>Inputs!B173</f>
        <v/>
      </c>
      <c r="C173">
        <f>Inputs!K173</f>
        <v/>
      </c>
      <c r="D173" s="12">
        <f>N(Inputs!H173)</f>
        <v/>
      </c>
      <c r="E173" s="17">
        <f>IF('Bins 2025'!$D173="",0,IF('Curves 2025'!$J$291&lt;'Bins 2025'!$D173,0.0005*'Curves 2025'!$J$291/'Bins 2025'!$D173,IF('Curves 2025'!$J$291&gt;='Bins 2025'!$ALO173,1,(MATCH('Curves 2025'!$J$291,'Bins 2025'!$D173:$ALO173,1)-0.5+('Curves 2025'!$J$291-INDEX('Bins 2025'!$D173:$ALO173,1,MATCH('Curves 2025'!$J$291,'Bins 2025'!$D173:$ALO173,1)))/(INDEX('Bins 2025'!$D173:$ALO173,1,MATCH('Curves 2025'!$J$291,'Bins 2025'!$D173:$ALO173,1)+1)-INDEX('Bins 2025'!$D173:$ALO173,1,MATCH('Curves 2025'!$J$291,'Bins 2025'!$D173:$ALO173,1))))/1000)))</f>
        <v/>
      </c>
      <c r="F173" s="17">
        <f>IF('Bins 2025'!$D173="",0,IF('Curves 2025'!$J$292&lt;'Bins 2025'!$D173,0.0005*'Curves 2025'!$J$292/'Bins 2025'!$D173,IF('Curves 2025'!$J$292&gt;='Bins 2025'!$ALO173,1,(MATCH('Curves 2025'!$J$292,'Bins 2025'!$D173:$ALO173,1)-0.5+('Curves 2025'!$J$292-INDEX('Bins 2025'!$D173:$ALO173,1,MATCH('Curves 2025'!$J$292,'Bins 2025'!$D173:$ALO173,1)))/(INDEX('Bins 2025'!$D173:$ALO173,1,MATCH('Curves 2025'!$J$292,'Bins 2025'!$D173:$ALO173,1)+1)-INDEX('Bins 2025'!$D173:$ALO173,1,MATCH('Curves 2025'!$J$292,'Bins 2025'!$D173:$ALO173,1))))/1000)))</f>
        <v/>
      </c>
      <c r="G173" s="17">
        <f>IF('Bins 2025'!$D173="",0,IF('Curves 2025'!$J$293&lt;'Bins 2025'!$D173,0.0005*'Curves 2025'!$J$293/'Bins 2025'!$D173,IF('Curves 2025'!$J$293&gt;='Bins 2025'!$ALO173,1,(MATCH('Curves 2025'!$J$293,'Bins 2025'!$D173:$ALO173,1)-0.5+('Curves 2025'!$J$293-INDEX('Bins 2025'!$D173:$ALO173,1,MATCH('Curves 2025'!$J$293,'Bins 2025'!$D173:$ALO173,1)))/(INDEX('Bins 2025'!$D173:$ALO173,1,MATCH('Curves 2025'!$J$293,'Bins 2025'!$D173:$ALO173,1)+1)-INDEX('Bins 2025'!$D173:$ALO173,1,MATCH('Curves 2025'!$J$293,'Bins 2025'!$D173:$ALO173,1))))/1000)))</f>
        <v/>
      </c>
      <c r="H173" s="18">
        <f>E173</f>
        <v/>
      </c>
      <c r="I173" s="18">
        <f>F173-E173</f>
        <v/>
      </c>
      <c r="J173" s="18">
        <f>G173-F173</f>
        <v/>
      </c>
      <c r="K173" s="18">
        <f>1-G173</f>
        <v/>
      </c>
      <c r="L173" s="18">
        <f>IF(C173="L",H173,IF(C173="LM",I173,IF(C173="UM",J173,IF(C173="H",K173,0))))</f>
        <v/>
      </c>
      <c r="M173" s="18">
        <f>IF(C173="L",0,IF(C173="LM",H173,IF(C173="UM",H173+I173,IF(C173="H",H173+I173+J173,0))))</f>
        <v/>
      </c>
      <c r="N173" s="18">
        <f>IF(C173="L",1-H173,IF(C173="LM",1-H173-I173,IF(C173="UM",K173,0)))</f>
        <v/>
      </c>
      <c r="O173" s="12">
        <f>L173*D173</f>
        <v/>
      </c>
      <c r="P173" s="12">
        <f>M173*D173</f>
        <v/>
      </c>
      <c r="Q173" s="12">
        <f>N173*D173</f>
        <v/>
      </c>
    </row>
    <row r="174">
      <c r="A174">
        <f>Inputs!A174</f>
        <v/>
      </c>
      <c r="B174">
        <f>Inputs!B174</f>
        <v/>
      </c>
      <c r="C174">
        <f>Inputs!K174</f>
        <v/>
      </c>
      <c r="D174" s="12">
        <f>N(Inputs!H174)</f>
        <v/>
      </c>
      <c r="E174" s="17">
        <f>IF('Bins 2025'!$D174="",0,IF('Curves 2025'!$J$291&lt;'Bins 2025'!$D174,0.0005*'Curves 2025'!$J$291/'Bins 2025'!$D174,IF('Curves 2025'!$J$291&gt;='Bins 2025'!$ALO174,1,(MATCH('Curves 2025'!$J$291,'Bins 2025'!$D174:$ALO174,1)-0.5+('Curves 2025'!$J$291-INDEX('Bins 2025'!$D174:$ALO174,1,MATCH('Curves 2025'!$J$291,'Bins 2025'!$D174:$ALO174,1)))/(INDEX('Bins 2025'!$D174:$ALO174,1,MATCH('Curves 2025'!$J$291,'Bins 2025'!$D174:$ALO174,1)+1)-INDEX('Bins 2025'!$D174:$ALO174,1,MATCH('Curves 2025'!$J$291,'Bins 2025'!$D174:$ALO174,1))))/1000)))</f>
        <v/>
      </c>
      <c r="F174" s="17">
        <f>IF('Bins 2025'!$D174="",0,IF('Curves 2025'!$J$292&lt;'Bins 2025'!$D174,0.0005*'Curves 2025'!$J$292/'Bins 2025'!$D174,IF('Curves 2025'!$J$292&gt;='Bins 2025'!$ALO174,1,(MATCH('Curves 2025'!$J$292,'Bins 2025'!$D174:$ALO174,1)-0.5+('Curves 2025'!$J$292-INDEX('Bins 2025'!$D174:$ALO174,1,MATCH('Curves 2025'!$J$292,'Bins 2025'!$D174:$ALO174,1)))/(INDEX('Bins 2025'!$D174:$ALO174,1,MATCH('Curves 2025'!$J$292,'Bins 2025'!$D174:$ALO174,1)+1)-INDEX('Bins 2025'!$D174:$ALO174,1,MATCH('Curves 2025'!$J$292,'Bins 2025'!$D174:$ALO174,1))))/1000)))</f>
        <v/>
      </c>
      <c r="G174" s="17">
        <f>IF('Bins 2025'!$D174="",0,IF('Curves 2025'!$J$293&lt;'Bins 2025'!$D174,0.0005*'Curves 2025'!$J$293/'Bins 2025'!$D174,IF('Curves 2025'!$J$293&gt;='Bins 2025'!$ALO174,1,(MATCH('Curves 2025'!$J$293,'Bins 2025'!$D174:$ALO174,1)-0.5+('Curves 2025'!$J$293-INDEX('Bins 2025'!$D174:$ALO174,1,MATCH('Curves 2025'!$J$293,'Bins 2025'!$D174:$ALO174,1)))/(INDEX('Bins 2025'!$D174:$ALO174,1,MATCH('Curves 2025'!$J$293,'Bins 2025'!$D174:$ALO174,1)+1)-INDEX('Bins 2025'!$D174:$ALO174,1,MATCH('Curves 2025'!$J$293,'Bins 2025'!$D174:$ALO174,1))))/1000)))</f>
        <v/>
      </c>
      <c r="H174" s="18">
        <f>E174</f>
        <v/>
      </c>
      <c r="I174" s="18">
        <f>F174-E174</f>
        <v/>
      </c>
      <c r="J174" s="18">
        <f>G174-F174</f>
        <v/>
      </c>
      <c r="K174" s="18">
        <f>1-G174</f>
        <v/>
      </c>
      <c r="L174" s="18">
        <f>IF(C174="L",H174,IF(C174="LM",I174,IF(C174="UM",J174,IF(C174="H",K174,0))))</f>
        <v/>
      </c>
      <c r="M174" s="18">
        <f>IF(C174="L",0,IF(C174="LM",H174,IF(C174="UM",H174+I174,IF(C174="H",H174+I174+J174,0))))</f>
        <v/>
      </c>
      <c r="N174" s="18">
        <f>IF(C174="L",1-H174,IF(C174="LM",1-H174-I174,IF(C174="UM",K174,0)))</f>
        <v/>
      </c>
      <c r="O174" s="12">
        <f>L174*D174</f>
        <v/>
      </c>
      <c r="P174" s="12">
        <f>M174*D174</f>
        <v/>
      </c>
      <c r="Q174" s="12">
        <f>N174*D174</f>
        <v/>
      </c>
    </row>
    <row r="175">
      <c r="A175">
        <f>Inputs!A175</f>
        <v/>
      </c>
      <c r="B175">
        <f>Inputs!B175</f>
        <v/>
      </c>
      <c r="C175">
        <f>Inputs!K175</f>
        <v/>
      </c>
      <c r="D175" s="12">
        <f>N(Inputs!H175)</f>
        <v/>
      </c>
      <c r="E175" s="17">
        <f>IF('Bins 2025'!$D175="",0,IF('Curves 2025'!$J$291&lt;'Bins 2025'!$D175,0.0005*'Curves 2025'!$J$291/'Bins 2025'!$D175,IF('Curves 2025'!$J$291&gt;='Bins 2025'!$ALO175,1,(MATCH('Curves 2025'!$J$291,'Bins 2025'!$D175:$ALO175,1)-0.5+('Curves 2025'!$J$291-INDEX('Bins 2025'!$D175:$ALO175,1,MATCH('Curves 2025'!$J$291,'Bins 2025'!$D175:$ALO175,1)))/(INDEX('Bins 2025'!$D175:$ALO175,1,MATCH('Curves 2025'!$J$291,'Bins 2025'!$D175:$ALO175,1)+1)-INDEX('Bins 2025'!$D175:$ALO175,1,MATCH('Curves 2025'!$J$291,'Bins 2025'!$D175:$ALO175,1))))/1000)))</f>
        <v/>
      </c>
      <c r="F175" s="17">
        <f>IF('Bins 2025'!$D175="",0,IF('Curves 2025'!$J$292&lt;'Bins 2025'!$D175,0.0005*'Curves 2025'!$J$292/'Bins 2025'!$D175,IF('Curves 2025'!$J$292&gt;='Bins 2025'!$ALO175,1,(MATCH('Curves 2025'!$J$292,'Bins 2025'!$D175:$ALO175,1)-0.5+('Curves 2025'!$J$292-INDEX('Bins 2025'!$D175:$ALO175,1,MATCH('Curves 2025'!$J$292,'Bins 2025'!$D175:$ALO175,1)))/(INDEX('Bins 2025'!$D175:$ALO175,1,MATCH('Curves 2025'!$J$292,'Bins 2025'!$D175:$ALO175,1)+1)-INDEX('Bins 2025'!$D175:$ALO175,1,MATCH('Curves 2025'!$J$292,'Bins 2025'!$D175:$ALO175,1))))/1000)))</f>
        <v/>
      </c>
      <c r="G175" s="17">
        <f>IF('Bins 2025'!$D175="",0,IF('Curves 2025'!$J$293&lt;'Bins 2025'!$D175,0.0005*'Curves 2025'!$J$293/'Bins 2025'!$D175,IF('Curves 2025'!$J$293&gt;='Bins 2025'!$ALO175,1,(MATCH('Curves 2025'!$J$293,'Bins 2025'!$D175:$ALO175,1)-0.5+('Curves 2025'!$J$293-INDEX('Bins 2025'!$D175:$ALO175,1,MATCH('Curves 2025'!$J$293,'Bins 2025'!$D175:$ALO175,1)))/(INDEX('Bins 2025'!$D175:$ALO175,1,MATCH('Curves 2025'!$J$293,'Bins 2025'!$D175:$ALO175,1)+1)-INDEX('Bins 2025'!$D175:$ALO175,1,MATCH('Curves 2025'!$J$293,'Bins 2025'!$D175:$ALO175,1))))/1000)))</f>
        <v/>
      </c>
      <c r="H175" s="18">
        <f>E175</f>
        <v/>
      </c>
      <c r="I175" s="18">
        <f>F175-E175</f>
        <v/>
      </c>
      <c r="J175" s="18">
        <f>G175-F175</f>
        <v/>
      </c>
      <c r="K175" s="18">
        <f>1-G175</f>
        <v/>
      </c>
      <c r="L175" s="18">
        <f>IF(C175="L",H175,IF(C175="LM",I175,IF(C175="UM",J175,IF(C175="H",K175,0))))</f>
        <v/>
      </c>
      <c r="M175" s="18">
        <f>IF(C175="L",0,IF(C175="LM",H175,IF(C175="UM",H175+I175,IF(C175="H",H175+I175+J175,0))))</f>
        <v/>
      </c>
      <c r="N175" s="18">
        <f>IF(C175="L",1-H175,IF(C175="LM",1-H175-I175,IF(C175="UM",K175,0)))</f>
        <v/>
      </c>
      <c r="O175" s="12">
        <f>L175*D175</f>
        <v/>
      </c>
      <c r="P175" s="12">
        <f>M175*D175</f>
        <v/>
      </c>
      <c r="Q175" s="12">
        <f>N175*D175</f>
        <v/>
      </c>
    </row>
    <row r="176">
      <c r="A176">
        <f>Inputs!A176</f>
        <v/>
      </c>
      <c r="B176">
        <f>Inputs!B176</f>
        <v/>
      </c>
      <c r="C176">
        <f>Inputs!K176</f>
        <v/>
      </c>
      <c r="D176" s="12">
        <f>N(Inputs!H176)</f>
        <v/>
      </c>
      <c r="E176" s="17">
        <f>IF('Bins 2025'!$D176="",0,IF('Curves 2025'!$J$291&lt;'Bins 2025'!$D176,0.0005*'Curves 2025'!$J$291/'Bins 2025'!$D176,IF('Curves 2025'!$J$291&gt;='Bins 2025'!$ALO176,1,(MATCH('Curves 2025'!$J$291,'Bins 2025'!$D176:$ALO176,1)-0.5+('Curves 2025'!$J$291-INDEX('Bins 2025'!$D176:$ALO176,1,MATCH('Curves 2025'!$J$291,'Bins 2025'!$D176:$ALO176,1)))/(INDEX('Bins 2025'!$D176:$ALO176,1,MATCH('Curves 2025'!$J$291,'Bins 2025'!$D176:$ALO176,1)+1)-INDEX('Bins 2025'!$D176:$ALO176,1,MATCH('Curves 2025'!$J$291,'Bins 2025'!$D176:$ALO176,1))))/1000)))</f>
        <v/>
      </c>
      <c r="F176" s="17">
        <f>IF('Bins 2025'!$D176="",0,IF('Curves 2025'!$J$292&lt;'Bins 2025'!$D176,0.0005*'Curves 2025'!$J$292/'Bins 2025'!$D176,IF('Curves 2025'!$J$292&gt;='Bins 2025'!$ALO176,1,(MATCH('Curves 2025'!$J$292,'Bins 2025'!$D176:$ALO176,1)-0.5+('Curves 2025'!$J$292-INDEX('Bins 2025'!$D176:$ALO176,1,MATCH('Curves 2025'!$J$292,'Bins 2025'!$D176:$ALO176,1)))/(INDEX('Bins 2025'!$D176:$ALO176,1,MATCH('Curves 2025'!$J$292,'Bins 2025'!$D176:$ALO176,1)+1)-INDEX('Bins 2025'!$D176:$ALO176,1,MATCH('Curves 2025'!$J$292,'Bins 2025'!$D176:$ALO176,1))))/1000)))</f>
        <v/>
      </c>
      <c r="G176" s="17">
        <f>IF('Bins 2025'!$D176="",0,IF('Curves 2025'!$J$293&lt;'Bins 2025'!$D176,0.0005*'Curves 2025'!$J$293/'Bins 2025'!$D176,IF('Curves 2025'!$J$293&gt;='Bins 2025'!$ALO176,1,(MATCH('Curves 2025'!$J$293,'Bins 2025'!$D176:$ALO176,1)-0.5+('Curves 2025'!$J$293-INDEX('Bins 2025'!$D176:$ALO176,1,MATCH('Curves 2025'!$J$293,'Bins 2025'!$D176:$ALO176,1)))/(INDEX('Bins 2025'!$D176:$ALO176,1,MATCH('Curves 2025'!$J$293,'Bins 2025'!$D176:$ALO176,1)+1)-INDEX('Bins 2025'!$D176:$ALO176,1,MATCH('Curves 2025'!$J$293,'Bins 2025'!$D176:$ALO176,1))))/1000)))</f>
        <v/>
      </c>
      <c r="H176" s="18">
        <f>E176</f>
        <v/>
      </c>
      <c r="I176" s="18">
        <f>F176-E176</f>
        <v/>
      </c>
      <c r="J176" s="18">
        <f>G176-F176</f>
        <v/>
      </c>
      <c r="K176" s="18">
        <f>1-G176</f>
        <v/>
      </c>
      <c r="L176" s="18">
        <f>IF(C176="L",H176,IF(C176="LM",I176,IF(C176="UM",J176,IF(C176="H",K176,0))))</f>
        <v/>
      </c>
      <c r="M176" s="18">
        <f>IF(C176="L",0,IF(C176="LM",H176,IF(C176="UM",H176+I176,IF(C176="H",H176+I176+J176,0))))</f>
        <v/>
      </c>
      <c r="N176" s="18">
        <f>IF(C176="L",1-H176,IF(C176="LM",1-H176-I176,IF(C176="UM",K176,0)))</f>
        <v/>
      </c>
      <c r="O176" s="12">
        <f>L176*D176</f>
        <v/>
      </c>
      <c r="P176" s="12">
        <f>M176*D176</f>
        <v/>
      </c>
      <c r="Q176" s="12">
        <f>N176*D176</f>
        <v/>
      </c>
    </row>
    <row r="177">
      <c r="A177">
        <f>Inputs!A177</f>
        <v/>
      </c>
      <c r="B177">
        <f>Inputs!B177</f>
        <v/>
      </c>
      <c r="C177">
        <f>Inputs!K177</f>
        <v/>
      </c>
      <c r="D177" s="12">
        <f>N(Inputs!H177)</f>
        <v/>
      </c>
      <c r="E177" s="17">
        <f>IF('Bins 2025'!$D177="",0,IF('Curves 2025'!$J$291&lt;'Bins 2025'!$D177,0.0005*'Curves 2025'!$J$291/'Bins 2025'!$D177,IF('Curves 2025'!$J$291&gt;='Bins 2025'!$ALO177,1,(MATCH('Curves 2025'!$J$291,'Bins 2025'!$D177:$ALO177,1)-0.5+('Curves 2025'!$J$291-INDEX('Bins 2025'!$D177:$ALO177,1,MATCH('Curves 2025'!$J$291,'Bins 2025'!$D177:$ALO177,1)))/(INDEX('Bins 2025'!$D177:$ALO177,1,MATCH('Curves 2025'!$J$291,'Bins 2025'!$D177:$ALO177,1)+1)-INDEX('Bins 2025'!$D177:$ALO177,1,MATCH('Curves 2025'!$J$291,'Bins 2025'!$D177:$ALO177,1))))/1000)))</f>
        <v/>
      </c>
      <c r="F177" s="17">
        <f>IF('Bins 2025'!$D177="",0,IF('Curves 2025'!$J$292&lt;'Bins 2025'!$D177,0.0005*'Curves 2025'!$J$292/'Bins 2025'!$D177,IF('Curves 2025'!$J$292&gt;='Bins 2025'!$ALO177,1,(MATCH('Curves 2025'!$J$292,'Bins 2025'!$D177:$ALO177,1)-0.5+('Curves 2025'!$J$292-INDEX('Bins 2025'!$D177:$ALO177,1,MATCH('Curves 2025'!$J$292,'Bins 2025'!$D177:$ALO177,1)))/(INDEX('Bins 2025'!$D177:$ALO177,1,MATCH('Curves 2025'!$J$292,'Bins 2025'!$D177:$ALO177,1)+1)-INDEX('Bins 2025'!$D177:$ALO177,1,MATCH('Curves 2025'!$J$292,'Bins 2025'!$D177:$ALO177,1))))/1000)))</f>
        <v/>
      </c>
      <c r="G177" s="17">
        <f>IF('Bins 2025'!$D177="",0,IF('Curves 2025'!$J$293&lt;'Bins 2025'!$D177,0.0005*'Curves 2025'!$J$293/'Bins 2025'!$D177,IF('Curves 2025'!$J$293&gt;='Bins 2025'!$ALO177,1,(MATCH('Curves 2025'!$J$293,'Bins 2025'!$D177:$ALO177,1)-0.5+('Curves 2025'!$J$293-INDEX('Bins 2025'!$D177:$ALO177,1,MATCH('Curves 2025'!$J$293,'Bins 2025'!$D177:$ALO177,1)))/(INDEX('Bins 2025'!$D177:$ALO177,1,MATCH('Curves 2025'!$J$293,'Bins 2025'!$D177:$ALO177,1)+1)-INDEX('Bins 2025'!$D177:$ALO177,1,MATCH('Curves 2025'!$J$293,'Bins 2025'!$D177:$ALO177,1))))/1000)))</f>
        <v/>
      </c>
      <c r="H177" s="18">
        <f>E177</f>
        <v/>
      </c>
      <c r="I177" s="18">
        <f>F177-E177</f>
        <v/>
      </c>
      <c r="J177" s="18">
        <f>G177-F177</f>
        <v/>
      </c>
      <c r="K177" s="18">
        <f>1-G177</f>
        <v/>
      </c>
      <c r="L177" s="18">
        <f>IF(C177="L",H177,IF(C177="LM",I177,IF(C177="UM",J177,IF(C177="H",K177,0))))</f>
        <v/>
      </c>
      <c r="M177" s="18">
        <f>IF(C177="L",0,IF(C177="LM",H177,IF(C177="UM",H177+I177,IF(C177="H",H177+I177+J177,0))))</f>
        <v/>
      </c>
      <c r="N177" s="18">
        <f>IF(C177="L",1-H177,IF(C177="LM",1-H177-I177,IF(C177="UM",K177,0)))</f>
        <v/>
      </c>
      <c r="O177" s="12">
        <f>L177*D177</f>
        <v/>
      </c>
      <c r="P177" s="12">
        <f>M177*D177</f>
        <v/>
      </c>
      <c r="Q177" s="12">
        <f>N177*D177</f>
        <v/>
      </c>
    </row>
    <row r="178">
      <c r="A178">
        <f>Inputs!A178</f>
        <v/>
      </c>
      <c r="B178">
        <f>Inputs!B178</f>
        <v/>
      </c>
      <c r="C178">
        <f>Inputs!K178</f>
        <v/>
      </c>
      <c r="D178" s="12">
        <f>N(Inputs!H178)</f>
        <v/>
      </c>
      <c r="E178" s="17">
        <f>IF('Bins 2025'!$D178="",0,IF('Curves 2025'!$J$291&lt;'Bins 2025'!$D178,0.0005*'Curves 2025'!$J$291/'Bins 2025'!$D178,IF('Curves 2025'!$J$291&gt;='Bins 2025'!$ALO178,1,(MATCH('Curves 2025'!$J$291,'Bins 2025'!$D178:$ALO178,1)-0.5+('Curves 2025'!$J$291-INDEX('Bins 2025'!$D178:$ALO178,1,MATCH('Curves 2025'!$J$291,'Bins 2025'!$D178:$ALO178,1)))/(INDEX('Bins 2025'!$D178:$ALO178,1,MATCH('Curves 2025'!$J$291,'Bins 2025'!$D178:$ALO178,1)+1)-INDEX('Bins 2025'!$D178:$ALO178,1,MATCH('Curves 2025'!$J$291,'Bins 2025'!$D178:$ALO178,1))))/1000)))</f>
        <v/>
      </c>
      <c r="F178" s="17">
        <f>IF('Bins 2025'!$D178="",0,IF('Curves 2025'!$J$292&lt;'Bins 2025'!$D178,0.0005*'Curves 2025'!$J$292/'Bins 2025'!$D178,IF('Curves 2025'!$J$292&gt;='Bins 2025'!$ALO178,1,(MATCH('Curves 2025'!$J$292,'Bins 2025'!$D178:$ALO178,1)-0.5+('Curves 2025'!$J$292-INDEX('Bins 2025'!$D178:$ALO178,1,MATCH('Curves 2025'!$J$292,'Bins 2025'!$D178:$ALO178,1)))/(INDEX('Bins 2025'!$D178:$ALO178,1,MATCH('Curves 2025'!$J$292,'Bins 2025'!$D178:$ALO178,1)+1)-INDEX('Bins 2025'!$D178:$ALO178,1,MATCH('Curves 2025'!$J$292,'Bins 2025'!$D178:$ALO178,1))))/1000)))</f>
        <v/>
      </c>
      <c r="G178" s="17">
        <f>IF('Bins 2025'!$D178="",0,IF('Curves 2025'!$J$293&lt;'Bins 2025'!$D178,0.0005*'Curves 2025'!$J$293/'Bins 2025'!$D178,IF('Curves 2025'!$J$293&gt;='Bins 2025'!$ALO178,1,(MATCH('Curves 2025'!$J$293,'Bins 2025'!$D178:$ALO178,1)-0.5+('Curves 2025'!$J$293-INDEX('Bins 2025'!$D178:$ALO178,1,MATCH('Curves 2025'!$J$293,'Bins 2025'!$D178:$ALO178,1)))/(INDEX('Bins 2025'!$D178:$ALO178,1,MATCH('Curves 2025'!$J$293,'Bins 2025'!$D178:$ALO178,1)+1)-INDEX('Bins 2025'!$D178:$ALO178,1,MATCH('Curves 2025'!$J$293,'Bins 2025'!$D178:$ALO178,1))))/1000)))</f>
        <v/>
      </c>
      <c r="H178" s="18">
        <f>E178</f>
        <v/>
      </c>
      <c r="I178" s="18">
        <f>F178-E178</f>
        <v/>
      </c>
      <c r="J178" s="18">
        <f>G178-F178</f>
        <v/>
      </c>
      <c r="K178" s="18">
        <f>1-G178</f>
        <v/>
      </c>
      <c r="L178" s="18">
        <f>IF(C178="L",H178,IF(C178="LM",I178,IF(C178="UM",J178,IF(C178="H",K178,0))))</f>
        <v/>
      </c>
      <c r="M178" s="18">
        <f>IF(C178="L",0,IF(C178="LM",H178,IF(C178="UM",H178+I178,IF(C178="H",H178+I178+J178,0))))</f>
        <v/>
      </c>
      <c r="N178" s="18">
        <f>IF(C178="L",1-H178,IF(C178="LM",1-H178-I178,IF(C178="UM",K178,0)))</f>
        <v/>
      </c>
      <c r="O178" s="12">
        <f>L178*D178</f>
        <v/>
      </c>
      <c r="P178" s="12">
        <f>M178*D178</f>
        <v/>
      </c>
      <c r="Q178" s="12">
        <f>N178*D178</f>
        <v/>
      </c>
    </row>
    <row r="179">
      <c r="A179">
        <f>Inputs!A179</f>
        <v/>
      </c>
      <c r="B179">
        <f>Inputs!B179</f>
        <v/>
      </c>
      <c r="C179">
        <f>Inputs!K179</f>
        <v/>
      </c>
      <c r="D179" s="12">
        <f>N(Inputs!H179)</f>
        <v/>
      </c>
      <c r="E179" s="17">
        <f>IF('Bins 2025'!$D179="",0,IF('Curves 2025'!$J$291&lt;'Bins 2025'!$D179,0.0005*'Curves 2025'!$J$291/'Bins 2025'!$D179,IF('Curves 2025'!$J$291&gt;='Bins 2025'!$ALO179,1,(MATCH('Curves 2025'!$J$291,'Bins 2025'!$D179:$ALO179,1)-0.5+('Curves 2025'!$J$291-INDEX('Bins 2025'!$D179:$ALO179,1,MATCH('Curves 2025'!$J$291,'Bins 2025'!$D179:$ALO179,1)))/(INDEX('Bins 2025'!$D179:$ALO179,1,MATCH('Curves 2025'!$J$291,'Bins 2025'!$D179:$ALO179,1)+1)-INDEX('Bins 2025'!$D179:$ALO179,1,MATCH('Curves 2025'!$J$291,'Bins 2025'!$D179:$ALO179,1))))/1000)))</f>
        <v/>
      </c>
      <c r="F179" s="17">
        <f>IF('Bins 2025'!$D179="",0,IF('Curves 2025'!$J$292&lt;'Bins 2025'!$D179,0.0005*'Curves 2025'!$J$292/'Bins 2025'!$D179,IF('Curves 2025'!$J$292&gt;='Bins 2025'!$ALO179,1,(MATCH('Curves 2025'!$J$292,'Bins 2025'!$D179:$ALO179,1)-0.5+('Curves 2025'!$J$292-INDEX('Bins 2025'!$D179:$ALO179,1,MATCH('Curves 2025'!$J$292,'Bins 2025'!$D179:$ALO179,1)))/(INDEX('Bins 2025'!$D179:$ALO179,1,MATCH('Curves 2025'!$J$292,'Bins 2025'!$D179:$ALO179,1)+1)-INDEX('Bins 2025'!$D179:$ALO179,1,MATCH('Curves 2025'!$J$292,'Bins 2025'!$D179:$ALO179,1))))/1000)))</f>
        <v/>
      </c>
      <c r="G179" s="17">
        <f>IF('Bins 2025'!$D179="",0,IF('Curves 2025'!$J$293&lt;'Bins 2025'!$D179,0.0005*'Curves 2025'!$J$293/'Bins 2025'!$D179,IF('Curves 2025'!$J$293&gt;='Bins 2025'!$ALO179,1,(MATCH('Curves 2025'!$J$293,'Bins 2025'!$D179:$ALO179,1)-0.5+('Curves 2025'!$J$293-INDEX('Bins 2025'!$D179:$ALO179,1,MATCH('Curves 2025'!$J$293,'Bins 2025'!$D179:$ALO179,1)))/(INDEX('Bins 2025'!$D179:$ALO179,1,MATCH('Curves 2025'!$J$293,'Bins 2025'!$D179:$ALO179,1)+1)-INDEX('Bins 2025'!$D179:$ALO179,1,MATCH('Curves 2025'!$J$293,'Bins 2025'!$D179:$ALO179,1))))/1000)))</f>
        <v/>
      </c>
      <c r="H179" s="18">
        <f>E179</f>
        <v/>
      </c>
      <c r="I179" s="18">
        <f>F179-E179</f>
        <v/>
      </c>
      <c r="J179" s="18">
        <f>G179-F179</f>
        <v/>
      </c>
      <c r="K179" s="18">
        <f>1-G179</f>
        <v/>
      </c>
      <c r="L179" s="18">
        <f>IF(C179="L",H179,IF(C179="LM",I179,IF(C179="UM",J179,IF(C179="H",K179,0))))</f>
        <v/>
      </c>
      <c r="M179" s="18">
        <f>IF(C179="L",0,IF(C179="LM",H179,IF(C179="UM",H179+I179,IF(C179="H",H179+I179+J179,0))))</f>
        <v/>
      </c>
      <c r="N179" s="18">
        <f>IF(C179="L",1-H179,IF(C179="LM",1-H179-I179,IF(C179="UM",K179,0)))</f>
        <v/>
      </c>
      <c r="O179" s="12">
        <f>L179*D179</f>
        <v/>
      </c>
      <c r="P179" s="12">
        <f>M179*D179</f>
        <v/>
      </c>
      <c r="Q179" s="12">
        <f>N179*D179</f>
        <v/>
      </c>
    </row>
    <row r="180">
      <c r="A180">
        <f>Inputs!A180</f>
        <v/>
      </c>
      <c r="B180">
        <f>Inputs!B180</f>
        <v/>
      </c>
      <c r="C180">
        <f>Inputs!K180</f>
        <v/>
      </c>
      <c r="D180" s="12">
        <f>N(Inputs!H180)</f>
        <v/>
      </c>
      <c r="E180" s="17">
        <f>IF('Bins 2025'!$D180="",0,IF('Curves 2025'!$J$291&lt;'Bins 2025'!$D180,0.0005*'Curves 2025'!$J$291/'Bins 2025'!$D180,IF('Curves 2025'!$J$291&gt;='Bins 2025'!$ALO180,1,(MATCH('Curves 2025'!$J$291,'Bins 2025'!$D180:$ALO180,1)-0.5+('Curves 2025'!$J$291-INDEX('Bins 2025'!$D180:$ALO180,1,MATCH('Curves 2025'!$J$291,'Bins 2025'!$D180:$ALO180,1)))/(INDEX('Bins 2025'!$D180:$ALO180,1,MATCH('Curves 2025'!$J$291,'Bins 2025'!$D180:$ALO180,1)+1)-INDEX('Bins 2025'!$D180:$ALO180,1,MATCH('Curves 2025'!$J$291,'Bins 2025'!$D180:$ALO180,1))))/1000)))</f>
        <v/>
      </c>
      <c r="F180" s="17">
        <f>IF('Bins 2025'!$D180="",0,IF('Curves 2025'!$J$292&lt;'Bins 2025'!$D180,0.0005*'Curves 2025'!$J$292/'Bins 2025'!$D180,IF('Curves 2025'!$J$292&gt;='Bins 2025'!$ALO180,1,(MATCH('Curves 2025'!$J$292,'Bins 2025'!$D180:$ALO180,1)-0.5+('Curves 2025'!$J$292-INDEX('Bins 2025'!$D180:$ALO180,1,MATCH('Curves 2025'!$J$292,'Bins 2025'!$D180:$ALO180,1)))/(INDEX('Bins 2025'!$D180:$ALO180,1,MATCH('Curves 2025'!$J$292,'Bins 2025'!$D180:$ALO180,1)+1)-INDEX('Bins 2025'!$D180:$ALO180,1,MATCH('Curves 2025'!$J$292,'Bins 2025'!$D180:$ALO180,1))))/1000)))</f>
        <v/>
      </c>
      <c r="G180" s="17">
        <f>IF('Bins 2025'!$D180="",0,IF('Curves 2025'!$J$293&lt;'Bins 2025'!$D180,0.0005*'Curves 2025'!$J$293/'Bins 2025'!$D180,IF('Curves 2025'!$J$293&gt;='Bins 2025'!$ALO180,1,(MATCH('Curves 2025'!$J$293,'Bins 2025'!$D180:$ALO180,1)-0.5+('Curves 2025'!$J$293-INDEX('Bins 2025'!$D180:$ALO180,1,MATCH('Curves 2025'!$J$293,'Bins 2025'!$D180:$ALO180,1)))/(INDEX('Bins 2025'!$D180:$ALO180,1,MATCH('Curves 2025'!$J$293,'Bins 2025'!$D180:$ALO180,1)+1)-INDEX('Bins 2025'!$D180:$ALO180,1,MATCH('Curves 2025'!$J$293,'Bins 2025'!$D180:$ALO180,1))))/1000)))</f>
        <v/>
      </c>
      <c r="H180" s="18">
        <f>E180</f>
        <v/>
      </c>
      <c r="I180" s="18">
        <f>F180-E180</f>
        <v/>
      </c>
      <c r="J180" s="18">
        <f>G180-F180</f>
        <v/>
      </c>
      <c r="K180" s="18">
        <f>1-G180</f>
        <v/>
      </c>
      <c r="L180" s="18">
        <f>IF(C180="L",H180,IF(C180="LM",I180,IF(C180="UM",J180,IF(C180="H",K180,0))))</f>
        <v/>
      </c>
      <c r="M180" s="18">
        <f>IF(C180="L",0,IF(C180="LM",H180,IF(C180="UM",H180+I180,IF(C180="H",H180+I180+J180,0))))</f>
        <v/>
      </c>
      <c r="N180" s="18">
        <f>IF(C180="L",1-H180,IF(C180="LM",1-H180-I180,IF(C180="UM",K180,0)))</f>
        <v/>
      </c>
      <c r="O180" s="12">
        <f>L180*D180</f>
        <v/>
      </c>
      <c r="P180" s="12">
        <f>M180*D180</f>
        <v/>
      </c>
      <c r="Q180" s="12">
        <f>N180*D180</f>
        <v/>
      </c>
    </row>
    <row r="181">
      <c r="A181">
        <f>Inputs!A181</f>
        <v/>
      </c>
      <c r="B181">
        <f>Inputs!B181</f>
        <v/>
      </c>
      <c r="C181">
        <f>Inputs!K181</f>
        <v/>
      </c>
      <c r="D181" s="12">
        <f>N(Inputs!H181)</f>
        <v/>
      </c>
      <c r="E181" s="17">
        <f>IF('Bins 2025'!$D181="",0,IF('Curves 2025'!$J$291&lt;'Bins 2025'!$D181,0.0005*'Curves 2025'!$J$291/'Bins 2025'!$D181,IF('Curves 2025'!$J$291&gt;='Bins 2025'!$ALO181,1,(MATCH('Curves 2025'!$J$291,'Bins 2025'!$D181:$ALO181,1)-0.5+('Curves 2025'!$J$291-INDEX('Bins 2025'!$D181:$ALO181,1,MATCH('Curves 2025'!$J$291,'Bins 2025'!$D181:$ALO181,1)))/(INDEX('Bins 2025'!$D181:$ALO181,1,MATCH('Curves 2025'!$J$291,'Bins 2025'!$D181:$ALO181,1)+1)-INDEX('Bins 2025'!$D181:$ALO181,1,MATCH('Curves 2025'!$J$291,'Bins 2025'!$D181:$ALO181,1))))/1000)))</f>
        <v/>
      </c>
      <c r="F181" s="17">
        <f>IF('Bins 2025'!$D181="",0,IF('Curves 2025'!$J$292&lt;'Bins 2025'!$D181,0.0005*'Curves 2025'!$J$292/'Bins 2025'!$D181,IF('Curves 2025'!$J$292&gt;='Bins 2025'!$ALO181,1,(MATCH('Curves 2025'!$J$292,'Bins 2025'!$D181:$ALO181,1)-0.5+('Curves 2025'!$J$292-INDEX('Bins 2025'!$D181:$ALO181,1,MATCH('Curves 2025'!$J$292,'Bins 2025'!$D181:$ALO181,1)))/(INDEX('Bins 2025'!$D181:$ALO181,1,MATCH('Curves 2025'!$J$292,'Bins 2025'!$D181:$ALO181,1)+1)-INDEX('Bins 2025'!$D181:$ALO181,1,MATCH('Curves 2025'!$J$292,'Bins 2025'!$D181:$ALO181,1))))/1000)))</f>
        <v/>
      </c>
      <c r="G181" s="17">
        <f>IF('Bins 2025'!$D181="",0,IF('Curves 2025'!$J$293&lt;'Bins 2025'!$D181,0.0005*'Curves 2025'!$J$293/'Bins 2025'!$D181,IF('Curves 2025'!$J$293&gt;='Bins 2025'!$ALO181,1,(MATCH('Curves 2025'!$J$293,'Bins 2025'!$D181:$ALO181,1)-0.5+('Curves 2025'!$J$293-INDEX('Bins 2025'!$D181:$ALO181,1,MATCH('Curves 2025'!$J$293,'Bins 2025'!$D181:$ALO181,1)))/(INDEX('Bins 2025'!$D181:$ALO181,1,MATCH('Curves 2025'!$J$293,'Bins 2025'!$D181:$ALO181,1)+1)-INDEX('Bins 2025'!$D181:$ALO181,1,MATCH('Curves 2025'!$J$293,'Bins 2025'!$D181:$ALO181,1))))/1000)))</f>
        <v/>
      </c>
      <c r="H181" s="18">
        <f>E181</f>
        <v/>
      </c>
      <c r="I181" s="18">
        <f>F181-E181</f>
        <v/>
      </c>
      <c r="J181" s="18">
        <f>G181-F181</f>
        <v/>
      </c>
      <c r="K181" s="18">
        <f>1-G181</f>
        <v/>
      </c>
      <c r="L181" s="18">
        <f>IF(C181="L",H181,IF(C181="LM",I181,IF(C181="UM",J181,IF(C181="H",K181,0))))</f>
        <v/>
      </c>
      <c r="M181" s="18">
        <f>IF(C181="L",0,IF(C181="LM",H181,IF(C181="UM",H181+I181,IF(C181="H",H181+I181+J181,0))))</f>
        <v/>
      </c>
      <c r="N181" s="18">
        <f>IF(C181="L",1-H181,IF(C181="LM",1-H181-I181,IF(C181="UM",K181,0)))</f>
        <v/>
      </c>
      <c r="O181" s="12">
        <f>L181*D181</f>
        <v/>
      </c>
      <c r="P181" s="12">
        <f>M181*D181</f>
        <v/>
      </c>
      <c r="Q181" s="12">
        <f>N181*D181</f>
        <v/>
      </c>
    </row>
    <row r="182">
      <c r="A182">
        <f>Inputs!A182</f>
        <v/>
      </c>
      <c r="B182">
        <f>Inputs!B182</f>
        <v/>
      </c>
      <c r="C182">
        <f>Inputs!K182</f>
        <v/>
      </c>
      <c r="D182" s="12">
        <f>N(Inputs!H182)</f>
        <v/>
      </c>
      <c r="E182" s="17">
        <f>IF('Bins 2025'!$D182="",0,IF('Curves 2025'!$J$291&lt;'Bins 2025'!$D182,0.0005*'Curves 2025'!$J$291/'Bins 2025'!$D182,IF('Curves 2025'!$J$291&gt;='Bins 2025'!$ALO182,1,(MATCH('Curves 2025'!$J$291,'Bins 2025'!$D182:$ALO182,1)-0.5+('Curves 2025'!$J$291-INDEX('Bins 2025'!$D182:$ALO182,1,MATCH('Curves 2025'!$J$291,'Bins 2025'!$D182:$ALO182,1)))/(INDEX('Bins 2025'!$D182:$ALO182,1,MATCH('Curves 2025'!$J$291,'Bins 2025'!$D182:$ALO182,1)+1)-INDEX('Bins 2025'!$D182:$ALO182,1,MATCH('Curves 2025'!$J$291,'Bins 2025'!$D182:$ALO182,1))))/1000)))</f>
        <v/>
      </c>
      <c r="F182" s="17">
        <f>IF('Bins 2025'!$D182="",0,IF('Curves 2025'!$J$292&lt;'Bins 2025'!$D182,0.0005*'Curves 2025'!$J$292/'Bins 2025'!$D182,IF('Curves 2025'!$J$292&gt;='Bins 2025'!$ALO182,1,(MATCH('Curves 2025'!$J$292,'Bins 2025'!$D182:$ALO182,1)-0.5+('Curves 2025'!$J$292-INDEX('Bins 2025'!$D182:$ALO182,1,MATCH('Curves 2025'!$J$292,'Bins 2025'!$D182:$ALO182,1)))/(INDEX('Bins 2025'!$D182:$ALO182,1,MATCH('Curves 2025'!$J$292,'Bins 2025'!$D182:$ALO182,1)+1)-INDEX('Bins 2025'!$D182:$ALO182,1,MATCH('Curves 2025'!$J$292,'Bins 2025'!$D182:$ALO182,1))))/1000)))</f>
        <v/>
      </c>
      <c r="G182" s="17">
        <f>IF('Bins 2025'!$D182="",0,IF('Curves 2025'!$J$293&lt;'Bins 2025'!$D182,0.0005*'Curves 2025'!$J$293/'Bins 2025'!$D182,IF('Curves 2025'!$J$293&gt;='Bins 2025'!$ALO182,1,(MATCH('Curves 2025'!$J$293,'Bins 2025'!$D182:$ALO182,1)-0.5+('Curves 2025'!$J$293-INDEX('Bins 2025'!$D182:$ALO182,1,MATCH('Curves 2025'!$J$293,'Bins 2025'!$D182:$ALO182,1)))/(INDEX('Bins 2025'!$D182:$ALO182,1,MATCH('Curves 2025'!$J$293,'Bins 2025'!$D182:$ALO182,1)+1)-INDEX('Bins 2025'!$D182:$ALO182,1,MATCH('Curves 2025'!$J$293,'Bins 2025'!$D182:$ALO182,1))))/1000)))</f>
        <v/>
      </c>
      <c r="H182" s="18">
        <f>E182</f>
        <v/>
      </c>
      <c r="I182" s="18">
        <f>F182-E182</f>
        <v/>
      </c>
      <c r="J182" s="18">
        <f>G182-F182</f>
        <v/>
      </c>
      <c r="K182" s="18">
        <f>1-G182</f>
        <v/>
      </c>
      <c r="L182" s="18">
        <f>IF(C182="L",H182,IF(C182="LM",I182,IF(C182="UM",J182,IF(C182="H",K182,0))))</f>
        <v/>
      </c>
      <c r="M182" s="18">
        <f>IF(C182="L",0,IF(C182="LM",H182,IF(C182="UM",H182+I182,IF(C182="H",H182+I182+J182,0))))</f>
        <v/>
      </c>
      <c r="N182" s="18">
        <f>IF(C182="L",1-H182,IF(C182="LM",1-H182-I182,IF(C182="UM",K182,0)))</f>
        <v/>
      </c>
      <c r="O182" s="12">
        <f>L182*D182</f>
        <v/>
      </c>
      <c r="P182" s="12">
        <f>M182*D182</f>
        <v/>
      </c>
      <c r="Q182" s="12">
        <f>N182*D182</f>
        <v/>
      </c>
    </row>
    <row r="183">
      <c r="A183">
        <f>Inputs!A183</f>
        <v/>
      </c>
      <c r="B183">
        <f>Inputs!B183</f>
        <v/>
      </c>
      <c r="C183">
        <f>Inputs!K183</f>
        <v/>
      </c>
      <c r="D183" s="12">
        <f>N(Inputs!H183)</f>
        <v/>
      </c>
      <c r="E183" s="17">
        <f>IF('Bins 2025'!$D183="",0,IF('Curves 2025'!$J$291&lt;'Bins 2025'!$D183,0.0005*'Curves 2025'!$J$291/'Bins 2025'!$D183,IF('Curves 2025'!$J$291&gt;='Bins 2025'!$ALO183,1,(MATCH('Curves 2025'!$J$291,'Bins 2025'!$D183:$ALO183,1)-0.5+('Curves 2025'!$J$291-INDEX('Bins 2025'!$D183:$ALO183,1,MATCH('Curves 2025'!$J$291,'Bins 2025'!$D183:$ALO183,1)))/(INDEX('Bins 2025'!$D183:$ALO183,1,MATCH('Curves 2025'!$J$291,'Bins 2025'!$D183:$ALO183,1)+1)-INDEX('Bins 2025'!$D183:$ALO183,1,MATCH('Curves 2025'!$J$291,'Bins 2025'!$D183:$ALO183,1))))/1000)))</f>
        <v/>
      </c>
      <c r="F183" s="17">
        <f>IF('Bins 2025'!$D183="",0,IF('Curves 2025'!$J$292&lt;'Bins 2025'!$D183,0.0005*'Curves 2025'!$J$292/'Bins 2025'!$D183,IF('Curves 2025'!$J$292&gt;='Bins 2025'!$ALO183,1,(MATCH('Curves 2025'!$J$292,'Bins 2025'!$D183:$ALO183,1)-0.5+('Curves 2025'!$J$292-INDEX('Bins 2025'!$D183:$ALO183,1,MATCH('Curves 2025'!$J$292,'Bins 2025'!$D183:$ALO183,1)))/(INDEX('Bins 2025'!$D183:$ALO183,1,MATCH('Curves 2025'!$J$292,'Bins 2025'!$D183:$ALO183,1)+1)-INDEX('Bins 2025'!$D183:$ALO183,1,MATCH('Curves 2025'!$J$292,'Bins 2025'!$D183:$ALO183,1))))/1000)))</f>
        <v/>
      </c>
      <c r="G183" s="17">
        <f>IF('Bins 2025'!$D183="",0,IF('Curves 2025'!$J$293&lt;'Bins 2025'!$D183,0.0005*'Curves 2025'!$J$293/'Bins 2025'!$D183,IF('Curves 2025'!$J$293&gt;='Bins 2025'!$ALO183,1,(MATCH('Curves 2025'!$J$293,'Bins 2025'!$D183:$ALO183,1)-0.5+('Curves 2025'!$J$293-INDEX('Bins 2025'!$D183:$ALO183,1,MATCH('Curves 2025'!$J$293,'Bins 2025'!$D183:$ALO183,1)))/(INDEX('Bins 2025'!$D183:$ALO183,1,MATCH('Curves 2025'!$J$293,'Bins 2025'!$D183:$ALO183,1)+1)-INDEX('Bins 2025'!$D183:$ALO183,1,MATCH('Curves 2025'!$J$293,'Bins 2025'!$D183:$ALO183,1))))/1000)))</f>
        <v/>
      </c>
      <c r="H183" s="18">
        <f>E183</f>
        <v/>
      </c>
      <c r="I183" s="18">
        <f>F183-E183</f>
        <v/>
      </c>
      <c r="J183" s="18">
        <f>G183-F183</f>
        <v/>
      </c>
      <c r="K183" s="18">
        <f>1-G183</f>
        <v/>
      </c>
      <c r="L183" s="18">
        <f>IF(C183="L",H183,IF(C183="LM",I183,IF(C183="UM",J183,IF(C183="H",K183,0))))</f>
        <v/>
      </c>
      <c r="M183" s="18">
        <f>IF(C183="L",0,IF(C183="LM",H183,IF(C183="UM",H183+I183,IF(C183="H",H183+I183+J183,0))))</f>
        <v/>
      </c>
      <c r="N183" s="18">
        <f>IF(C183="L",1-H183,IF(C183="LM",1-H183-I183,IF(C183="UM",K183,0)))</f>
        <v/>
      </c>
      <c r="O183" s="12">
        <f>L183*D183</f>
        <v/>
      </c>
      <c r="P183" s="12">
        <f>M183*D183</f>
        <v/>
      </c>
      <c r="Q183" s="12">
        <f>N183*D183</f>
        <v/>
      </c>
    </row>
    <row r="184">
      <c r="A184">
        <f>Inputs!A184</f>
        <v/>
      </c>
      <c r="B184">
        <f>Inputs!B184</f>
        <v/>
      </c>
      <c r="C184">
        <f>Inputs!K184</f>
        <v/>
      </c>
      <c r="D184" s="12">
        <f>N(Inputs!H184)</f>
        <v/>
      </c>
      <c r="E184" s="17">
        <f>IF('Bins 2025'!$D184="",0,IF('Curves 2025'!$J$291&lt;'Bins 2025'!$D184,0.0005*'Curves 2025'!$J$291/'Bins 2025'!$D184,IF('Curves 2025'!$J$291&gt;='Bins 2025'!$ALO184,1,(MATCH('Curves 2025'!$J$291,'Bins 2025'!$D184:$ALO184,1)-0.5+('Curves 2025'!$J$291-INDEX('Bins 2025'!$D184:$ALO184,1,MATCH('Curves 2025'!$J$291,'Bins 2025'!$D184:$ALO184,1)))/(INDEX('Bins 2025'!$D184:$ALO184,1,MATCH('Curves 2025'!$J$291,'Bins 2025'!$D184:$ALO184,1)+1)-INDEX('Bins 2025'!$D184:$ALO184,1,MATCH('Curves 2025'!$J$291,'Bins 2025'!$D184:$ALO184,1))))/1000)))</f>
        <v/>
      </c>
      <c r="F184" s="17">
        <f>IF('Bins 2025'!$D184="",0,IF('Curves 2025'!$J$292&lt;'Bins 2025'!$D184,0.0005*'Curves 2025'!$J$292/'Bins 2025'!$D184,IF('Curves 2025'!$J$292&gt;='Bins 2025'!$ALO184,1,(MATCH('Curves 2025'!$J$292,'Bins 2025'!$D184:$ALO184,1)-0.5+('Curves 2025'!$J$292-INDEX('Bins 2025'!$D184:$ALO184,1,MATCH('Curves 2025'!$J$292,'Bins 2025'!$D184:$ALO184,1)))/(INDEX('Bins 2025'!$D184:$ALO184,1,MATCH('Curves 2025'!$J$292,'Bins 2025'!$D184:$ALO184,1)+1)-INDEX('Bins 2025'!$D184:$ALO184,1,MATCH('Curves 2025'!$J$292,'Bins 2025'!$D184:$ALO184,1))))/1000)))</f>
        <v/>
      </c>
      <c r="G184" s="17">
        <f>IF('Bins 2025'!$D184="",0,IF('Curves 2025'!$J$293&lt;'Bins 2025'!$D184,0.0005*'Curves 2025'!$J$293/'Bins 2025'!$D184,IF('Curves 2025'!$J$293&gt;='Bins 2025'!$ALO184,1,(MATCH('Curves 2025'!$J$293,'Bins 2025'!$D184:$ALO184,1)-0.5+('Curves 2025'!$J$293-INDEX('Bins 2025'!$D184:$ALO184,1,MATCH('Curves 2025'!$J$293,'Bins 2025'!$D184:$ALO184,1)))/(INDEX('Bins 2025'!$D184:$ALO184,1,MATCH('Curves 2025'!$J$293,'Bins 2025'!$D184:$ALO184,1)+1)-INDEX('Bins 2025'!$D184:$ALO184,1,MATCH('Curves 2025'!$J$293,'Bins 2025'!$D184:$ALO184,1))))/1000)))</f>
        <v/>
      </c>
      <c r="H184" s="18">
        <f>E184</f>
        <v/>
      </c>
      <c r="I184" s="18">
        <f>F184-E184</f>
        <v/>
      </c>
      <c r="J184" s="18">
        <f>G184-F184</f>
        <v/>
      </c>
      <c r="K184" s="18">
        <f>1-G184</f>
        <v/>
      </c>
      <c r="L184" s="18">
        <f>IF(C184="L",H184,IF(C184="LM",I184,IF(C184="UM",J184,IF(C184="H",K184,0))))</f>
        <v/>
      </c>
      <c r="M184" s="18">
        <f>IF(C184="L",0,IF(C184="LM",H184,IF(C184="UM",H184+I184,IF(C184="H",H184+I184+J184,0))))</f>
        <v/>
      </c>
      <c r="N184" s="18">
        <f>IF(C184="L",1-H184,IF(C184="LM",1-H184-I184,IF(C184="UM",K184,0)))</f>
        <v/>
      </c>
      <c r="O184" s="12">
        <f>L184*D184</f>
        <v/>
      </c>
      <c r="P184" s="12">
        <f>M184*D184</f>
        <v/>
      </c>
      <c r="Q184" s="12">
        <f>N184*D184</f>
        <v/>
      </c>
    </row>
    <row r="185">
      <c r="A185">
        <f>Inputs!A185</f>
        <v/>
      </c>
      <c r="B185">
        <f>Inputs!B185</f>
        <v/>
      </c>
      <c r="C185">
        <f>Inputs!K185</f>
        <v/>
      </c>
      <c r="D185" s="12">
        <f>N(Inputs!H185)</f>
        <v/>
      </c>
      <c r="E185" s="17">
        <f>IF('Bins 2025'!$D185="",0,IF('Curves 2025'!$J$291&lt;'Bins 2025'!$D185,0.0005*'Curves 2025'!$J$291/'Bins 2025'!$D185,IF('Curves 2025'!$J$291&gt;='Bins 2025'!$ALO185,1,(MATCH('Curves 2025'!$J$291,'Bins 2025'!$D185:$ALO185,1)-0.5+('Curves 2025'!$J$291-INDEX('Bins 2025'!$D185:$ALO185,1,MATCH('Curves 2025'!$J$291,'Bins 2025'!$D185:$ALO185,1)))/(INDEX('Bins 2025'!$D185:$ALO185,1,MATCH('Curves 2025'!$J$291,'Bins 2025'!$D185:$ALO185,1)+1)-INDEX('Bins 2025'!$D185:$ALO185,1,MATCH('Curves 2025'!$J$291,'Bins 2025'!$D185:$ALO185,1))))/1000)))</f>
        <v/>
      </c>
      <c r="F185" s="17">
        <f>IF('Bins 2025'!$D185="",0,IF('Curves 2025'!$J$292&lt;'Bins 2025'!$D185,0.0005*'Curves 2025'!$J$292/'Bins 2025'!$D185,IF('Curves 2025'!$J$292&gt;='Bins 2025'!$ALO185,1,(MATCH('Curves 2025'!$J$292,'Bins 2025'!$D185:$ALO185,1)-0.5+('Curves 2025'!$J$292-INDEX('Bins 2025'!$D185:$ALO185,1,MATCH('Curves 2025'!$J$292,'Bins 2025'!$D185:$ALO185,1)))/(INDEX('Bins 2025'!$D185:$ALO185,1,MATCH('Curves 2025'!$J$292,'Bins 2025'!$D185:$ALO185,1)+1)-INDEX('Bins 2025'!$D185:$ALO185,1,MATCH('Curves 2025'!$J$292,'Bins 2025'!$D185:$ALO185,1))))/1000)))</f>
        <v/>
      </c>
      <c r="G185" s="17">
        <f>IF('Bins 2025'!$D185="",0,IF('Curves 2025'!$J$293&lt;'Bins 2025'!$D185,0.0005*'Curves 2025'!$J$293/'Bins 2025'!$D185,IF('Curves 2025'!$J$293&gt;='Bins 2025'!$ALO185,1,(MATCH('Curves 2025'!$J$293,'Bins 2025'!$D185:$ALO185,1)-0.5+('Curves 2025'!$J$293-INDEX('Bins 2025'!$D185:$ALO185,1,MATCH('Curves 2025'!$J$293,'Bins 2025'!$D185:$ALO185,1)))/(INDEX('Bins 2025'!$D185:$ALO185,1,MATCH('Curves 2025'!$J$293,'Bins 2025'!$D185:$ALO185,1)+1)-INDEX('Bins 2025'!$D185:$ALO185,1,MATCH('Curves 2025'!$J$293,'Bins 2025'!$D185:$ALO185,1))))/1000)))</f>
        <v/>
      </c>
      <c r="H185" s="18">
        <f>E185</f>
        <v/>
      </c>
      <c r="I185" s="18">
        <f>F185-E185</f>
        <v/>
      </c>
      <c r="J185" s="18">
        <f>G185-F185</f>
        <v/>
      </c>
      <c r="K185" s="18">
        <f>1-G185</f>
        <v/>
      </c>
      <c r="L185" s="18">
        <f>IF(C185="L",H185,IF(C185="LM",I185,IF(C185="UM",J185,IF(C185="H",K185,0))))</f>
        <v/>
      </c>
      <c r="M185" s="18">
        <f>IF(C185="L",0,IF(C185="LM",H185,IF(C185="UM",H185+I185,IF(C185="H",H185+I185+J185,0))))</f>
        <v/>
      </c>
      <c r="N185" s="18">
        <f>IF(C185="L",1-H185,IF(C185="LM",1-H185-I185,IF(C185="UM",K185,0)))</f>
        <v/>
      </c>
      <c r="O185" s="12">
        <f>L185*D185</f>
        <v/>
      </c>
      <c r="P185" s="12">
        <f>M185*D185</f>
        <v/>
      </c>
      <c r="Q185" s="12">
        <f>N185*D185</f>
        <v/>
      </c>
    </row>
    <row r="186">
      <c r="A186">
        <f>Inputs!A186</f>
        <v/>
      </c>
      <c r="B186">
        <f>Inputs!B186</f>
        <v/>
      </c>
      <c r="C186">
        <f>Inputs!K186</f>
        <v/>
      </c>
      <c r="D186" s="12">
        <f>N(Inputs!H186)</f>
        <v/>
      </c>
      <c r="E186" s="17">
        <f>IF('Bins 2025'!$D186="",0,IF('Curves 2025'!$J$291&lt;'Bins 2025'!$D186,0.0005*'Curves 2025'!$J$291/'Bins 2025'!$D186,IF('Curves 2025'!$J$291&gt;='Bins 2025'!$ALO186,1,(MATCH('Curves 2025'!$J$291,'Bins 2025'!$D186:$ALO186,1)-0.5+('Curves 2025'!$J$291-INDEX('Bins 2025'!$D186:$ALO186,1,MATCH('Curves 2025'!$J$291,'Bins 2025'!$D186:$ALO186,1)))/(INDEX('Bins 2025'!$D186:$ALO186,1,MATCH('Curves 2025'!$J$291,'Bins 2025'!$D186:$ALO186,1)+1)-INDEX('Bins 2025'!$D186:$ALO186,1,MATCH('Curves 2025'!$J$291,'Bins 2025'!$D186:$ALO186,1))))/1000)))</f>
        <v/>
      </c>
      <c r="F186" s="17">
        <f>IF('Bins 2025'!$D186="",0,IF('Curves 2025'!$J$292&lt;'Bins 2025'!$D186,0.0005*'Curves 2025'!$J$292/'Bins 2025'!$D186,IF('Curves 2025'!$J$292&gt;='Bins 2025'!$ALO186,1,(MATCH('Curves 2025'!$J$292,'Bins 2025'!$D186:$ALO186,1)-0.5+('Curves 2025'!$J$292-INDEX('Bins 2025'!$D186:$ALO186,1,MATCH('Curves 2025'!$J$292,'Bins 2025'!$D186:$ALO186,1)))/(INDEX('Bins 2025'!$D186:$ALO186,1,MATCH('Curves 2025'!$J$292,'Bins 2025'!$D186:$ALO186,1)+1)-INDEX('Bins 2025'!$D186:$ALO186,1,MATCH('Curves 2025'!$J$292,'Bins 2025'!$D186:$ALO186,1))))/1000)))</f>
        <v/>
      </c>
      <c r="G186" s="17">
        <f>IF('Bins 2025'!$D186="",0,IF('Curves 2025'!$J$293&lt;'Bins 2025'!$D186,0.0005*'Curves 2025'!$J$293/'Bins 2025'!$D186,IF('Curves 2025'!$J$293&gt;='Bins 2025'!$ALO186,1,(MATCH('Curves 2025'!$J$293,'Bins 2025'!$D186:$ALO186,1)-0.5+('Curves 2025'!$J$293-INDEX('Bins 2025'!$D186:$ALO186,1,MATCH('Curves 2025'!$J$293,'Bins 2025'!$D186:$ALO186,1)))/(INDEX('Bins 2025'!$D186:$ALO186,1,MATCH('Curves 2025'!$J$293,'Bins 2025'!$D186:$ALO186,1)+1)-INDEX('Bins 2025'!$D186:$ALO186,1,MATCH('Curves 2025'!$J$293,'Bins 2025'!$D186:$ALO186,1))))/1000)))</f>
        <v/>
      </c>
      <c r="H186" s="18">
        <f>E186</f>
        <v/>
      </c>
      <c r="I186" s="18">
        <f>F186-E186</f>
        <v/>
      </c>
      <c r="J186" s="18">
        <f>G186-F186</f>
        <v/>
      </c>
      <c r="K186" s="18">
        <f>1-G186</f>
        <v/>
      </c>
      <c r="L186" s="18">
        <f>IF(C186="L",H186,IF(C186="LM",I186,IF(C186="UM",J186,IF(C186="H",K186,0))))</f>
        <v/>
      </c>
      <c r="M186" s="18">
        <f>IF(C186="L",0,IF(C186="LM",H186,IF(C186="UM",H186+I186,IF(C186="H",H186+I186+J186,0))))</f>
        <v/>
      </c>
      <c r="N186" s="18">
        <f>IF(C186="L",1-H186,IF(C186="LM",1-H186-I186,IF(C186="UM",K186,0)))</f>
        <v/>
      </c>
      <c r="O186" s="12">
        <f>L186*D186</f>
        <v/>
      </c>
      <c r="P186" s="12">
        <f>M186*D186</f>
        <v/>
      </c>
      <c r="Q186" s="12">
        <f>N186*D186</f>
        <v/>
      </c>
    </row>
    <row r="187">
      <c r="A187">
        <f>Inputs!A187</f>
        <v/>
      </c>
      <c r="B187">
        <f>Inputs!B187</f>
        <v/>
      </c>
      <c r="C187">
        <f>Inputs!K187</f>
        <v/>
      </c>
      <c r="D187" s="12">
        <f>N(Inputs!H187)</f>
        <v/>
      </c>
      <c r="E187" s="17">
        <f>IF('Bins 2025'!$D187="",0,IF('Curves 2025'!$J$291&lt;'Bins 2025'!$D187,0.0005*'Curves 2025'!$J$291/'Bins 2025'!$D187,IF('Curves 2025'!$J$291&gt;='Bins 2025'!$ALO187,1,(MATCH('Curves 2025'!$J$291,'Bins 2025'!$D187:$ALO187,1)-0.5+('Curves 2025'!$J$291-INDEX('Bins 2025'!$D187:$ALO187,1,MATCH('Curves 2025'!$J$291,'Bins 2025'!$D187:$ALO187,1)))/(INDEX('Bins 2025'!$D187:$ALO187,1,MATCH('Curves 2025'!$J$291,'Bins 2025'!$D187:$ALO187,1)+1)-INDEX('Bins 2025'!$D187:$ALO187,1,MATCH('Curves 2025'!$J$291,'Bins 2025'!$D187:$ALO187,1))))/1000)))</f>
        <v/>
      </c>
      <c r="F187" s="17">
        <f>IF('Bins 2025'!$D187="",0,IF('Curves 2025'!$J$292&lt;'Bins 2025'!$D187,0.0005*'Curves 2025'!$J$292/'Bins 2025'!$D187,IF('Curves 2025'!$J$292&gt;='Bins 2025'!$ALO187,1,(MATCH('Curves 2025'!$J$292,'Bins 2025'!$D187:$ALO187,1)-0.5+('Curves 2025'!$J$292-INDEX('Bins 2025'!$D187:$ALO187,1,MATCH('Curves 2025'!$J$292,'Bins 2025'!$D187:$ALO187,1)))/(INDEX('Bins 2025'!$D187:$ALO187,1,MATCH('Curves 2025'!$J$292,'Bins 2025'!$D187:$ALO187,1)+1)-INDEX('Bins 2025'!$D187:$ALO187,1,MATCH('Curves 2025'!$J$292,'Bins 2025'!$D187:$ALO187,1))))/1000)))</f>
        <v/>
      </c>
      <c r="G187" s="17">
        <f>IF('Bins 2025'!$D187="",0,IF('Curves 2025'!$J$293&lt;'Bins 2025'!$D187,0.0005*'Curves 2025'!$J$293/'Bins 2025'!$D187,IF('Curves 2025'!$J$293&gt;='Bins 2025'!$ALO187,1,(MATCH('Curves 2025'!$J$293,'Bins 2025'!$D187:$ALO187,1)-0.5+('Curves 2025'!$J$293-INDEX('Bins 2025'!$D187:$ALO187,1,MATCH('Curves 2025'!$J$293,'Bins 2025'!$D187:$ALO187,1)))/(INDEX('Bins 2025'!$D187:$ALO187,1,MATCH('Curves 2025'!$J$293,'Bins 2025'!$D187:$ALO187,1)+1)-INDEX('Bins 2025'!$D187:$ALO187,1,MATCH('Curves 2025'!$J$293,'Bins 2025'!$D187:$ALO187,1))))/1000)))</f>
        <v/>
      </c>
      <c r="H187" s="18">
        <f>E187</f>
        <v/>
      </c>
      <c r="I187" s="18">
        <f>F187-E187</f>
        <v/>
      </c>
      <c r="J187" s="18">
        <f>G187-F187</f>
        <v/>
      </c>
      <c r="K187" s="18">
        <f>1-G187</f>
        <v/>
      </c>
      <c r="L187" s="18">
        <f>IF(C187="L",H187,IF(C187="LM",I187,IF(C187="UM",J187,IF(C187="H",K187,0))))</f>
        <v/>
      </c>
      <c r="M187" s="18">
        <f>IF(C187="L",0,IF(C187="LM",H187,IF(C187="UM",H187+I187,IF(C187="H",H187+I187+J187,0))))</f>
        <v/>
      </c>
      <c r="N187" s="18">
        <f>IF(C187="L",1-H187,IF(C187="LM",1-H187-I187,IF(C187="UM",K187,0)))</f>
        <v/>
      </c>
      <c r="O187" s="12">
        <f>L187*D187</f>
        <v/>
      </c>
      <c r="P187" s="12">
        <f>M187*D187</f>
        <v/>
      </c>
      <c r="Q187" s="12">
        <f>N187*D187</f>
        <v/>
      </c>
    </row>
    <row r="188">
      <c r="A188">
        <f>Inputs!A188</f>
        <v/>
      </c>
      <c r="B188">
        <f>Inputs!B188</f>
        <v/>
      </c>
      <c r="C188">
        <f>Inputs!K188</f>
        <v/>
      </c>
      <c r="D188" s="12">
        <f>N(Inputs!H188)</f>
        <v/>
      </c>
      <c r="E188" s="17">
        <f>IF('Bins 2025'!$D188="",0,IF('Curves 2025'!$J$291&lt;'Bins 2025'!$D188,0.0005*'Curves 2025'!$J$291/'Bins 2025'!$D188,IF('Curves 2025'!$J$291&gt;='Bins 2025'!$ALO188,1,(MATCH('Curves 2025'!$J$291,'Bins 2025'!$D188:$ALO188,1)-0.5+('Curves 2025'!$J$291-INDEX('Bins 2025'!$D188:$ALO188,1,MATCH('Curves 2025'!$J$291,'Bins 2025'!$D188:$ALO188,1)))/(INDEX('Bins 2025'!$D188:$ALO188,1,MATCH('Curves 2025'!$J$291,'Bins 2025'!$D188:$ALO188,1)+1)-INDEX('Bins 2025'!$D188:$ALO188,1,MATCH('Curves 2025'!$J$291,'Bins 2025'!$D188:$ALO188,1))))/1000)))</f>
        <v/>
      </c>
      <c r="F188" s="17">
        <f>IF('Bins 2025'!$D188="",0,IF('Curves 2025'!$J$292&lt;'Bins 2025'!$D188,0.0005*'Curves 2025'!$J$292/'Bins 2025'!$D188,IF('Curves 2025'!$J$292&gt;='Bins 2025'!$ALO188,1,(MATCH('Curves 2025'!$J$292,'Bins 2025'!$D188:$ALO188,1)-0.5+('Curves 2025'!$J$292-INDEX('Bins 2025'!$D188:$ALO188,1,MATCH('Curves 2025'!$J$292,'Bins 2025'!$D188:$ALO188,1)))/(INDEX('Bins 2025'!$D188:$ALO188,1,MATCH('Curves 2025'!$J$292,'Bins 2025'!$D188:$ALO188,1)+1)-INDEX('Bins 2025'!$D188:$ALO188,1,MATCH('Curves 2025'!$J$292,'Bins 2025'!$D188:$ALO188,1))))/1000)))</f>
        <v/>
      </c>
      <c r="G188" s="17">
        <f>IF('Bins 2025'!$D188="",0,IF('Curves 2025'!$J$293&lt;'Bins 2025'!$D188,0.0005*'Curves 2025'!$J$293/'Bins 2025'!$D188,IF('Curves 2025'!$J$293&gt;='Bins 2025'!$ALO188,1,(MATCH('Curves 2025'!$J$293,'Bins 2025'!$D188:$ALO188,1)-0.5+('Curves 2025'!$J$293-INDEX('Bins 2025'!$D188:$ALO188,1,MATCH('Curves 2025'!$J$293,'Bins 2025'!$D188:$ALO188,1)))/(INDEX('Bins 2025'!$D188:$ALO188,1,MATCH('Curves 2025'!$J$293,'Bins 2025'!$D188:$ALO188,1)+1)-INDEX('Bins 2025'!$D188:$ALO188,1,MATCH('Curves 2025'!$J$293,'Bins 2025'!$D188:$ALO188,1))))/1000)))</f>
        <v/>
      </c>
      <c r="H188" s="18">
        <f>E188</f>
        <v/>
      </c>
      <c r="I188" s="18">
        <f>F188-E188</f>
        <v/>
      </c>
      <c r="J188" s="18">
        <f>G188-F188</f>
        <v/>
      </c>
      <c r="K188" s="18">
        <f>1-G188</f>
        <v/>
      </c>
      <c r="L188" s="18">
        <f>IF(C188="L",H188,IF(C188="LM",I188,IF(C188="UM",J188,IF(C188="H",K188,0))))</f>
        <v/>
      </c>
      <c r="M188" s="18">
        <f>IF(C188="L",0,IF(C188="LM",H188,IF(C188="UM",H188+I188,IF(C188="H",H188+I188+J188,0))))</f>
        <v/>
      </c>
      <c r="N188" s="18">
        <f>IF(C188="L",1-H188,IF(C188="LM",1-H188-I188,IF(C188="UM",K188,0)))</f>
        <v/>
      </c>
      <c r="O188" s="12">
        <f>L188*D188</f>
        <v/>
      </c>
      <c r="P188" s="12">
        <f>M188*D188</f>
        <v/>
      </c>
      <c r="Q188" s="12">
        <f>N188*D188</f>
        <v/>
      </c>
    </row>
    <row r="189">
      <c r="A189">
        <f>Inputs!A189</f>
        <v/>
      </c>
      <c r="B189">
        <f>Inputs!B189</f>
        <v/>
      </c>
      <c r="C189">
        <f>Inputs!K189</f>
        <v/>
      </c>
      <c r="D189" s="12">
        <f>N(Inputs!H189)</f>
        <v/>
      </c>
      <c r="E189" s="17">
        <f>IF('Bins 2025'!$D189="",0,IF('Curves 2025'!$J$291&lt;'Bins 2025'!$D189,0.0005*'Curves 2025'!$J$291/'Bins 2025'!$D189,IF('Curves 2025'!$J$291&gt;='Bins 2025'!$ALO189,1,(MATCH('Curves 2025'!$J$291,'Bins 2025'!$D189:$ALO189,1)-0.5+('Curves 2025'!$J$291-INDEX('Bins 2025'!$D189:$ALO189,1,MATCH('Curves 2025'!$J$291,'Bins 2025'!$D189:$ALO189,1)))/(INDEX('Bins 2025'!$D189:$ALO189,1,MATCH('Curves 2025'!$J$291,'Bins 2025'!$D189:$ALO189,1)+1)-INDEX('Bins 2025'!$D189:$ALO189,1,MATCH('Curves 2025'!$J$291,'Bins 2025'!$D189:$ALO189,1))))/1000)))</f>
        <v/>
      </c>
      <c r="F189" s="17">
        <f>IF('Bins 2025'!$D189="",0,IF('Curves 2025'!$J$292&lt;'Bins 2025'!$D189,0.0005*'Curves 2025'!$J$292/'Bins 2025'!$D189,IF('Curves 2025'!$J$292&gt;='Bins 2025'!$ALO189,1,(MATCH('Curves 2025'!$J$292,'Bins 2025'!$D189:$ALO189,1)-0.5+('Curves 2025'!$J$292-INDEX('Bins 2025'!$D189:$ALO189,1,MATCH('Curves 2025'!$J$292,'Bins 2025'!$D189:$ALO189,1)))/(INDEX('Bins 2025'!$D189:$ALO189,1,MATCH('Curves 2025'!$J$292,'Bins 2025'!$D189:$ALO189,1)+1)-INDEX('Bins 2025'!$D189:$ALO189,1,MATCH('Curves 2025'!$J$292,'Bins 2025'!$D189:$ALO189,1))))/1000)))</f>
        <v/>
      </c>
      <c r="G189" s="17">
        <f>IF('Bins 2025'!$D189="",0,IF('Curves 2025'!$J$293&lt;'Bins 2025'!$D189,0.0005*'Curves 2025'!$J$293/'Bins 2025'!$D189,IF('Curves 2025'!$J$293&gt;='Bins 2025'!$ALO189,1,(MATCH('Curves 2025'!$J$293,'Bins 2025'!$D189:$ALO189,1)-0.5+('Curves 2025'!$J$293-INDEX('Bins 2025'!$D189:$ALO189,1,MATCH('Curves 2025'!$J$293,'Bins 2025'!$D189:$ALO189,1)))/(INDEX('Bins 2025'!$D189:$ALO189,1,MATCH('Curves 2025'!$J$293,'Bins 2025'!$D189:$ALO189,1)+1)-INDEX('Bins 2025'!$D189:$ALO189,1,MATCH('Curves 2025'!$J$293,'Bins 2025'!$D189:$ALO189,1))))/1000)))</f>
        <v/>
      </c>
      <c r="H189" s="18">
        <f>E189</f>
        <v/>
      </c>
      <c r="I189" s="18">
        <f>F189-E189</f>
        <v/>
      </c>
      <c r="J189" s="18">
        <f>G189-F189</f>
        <v/>
      </c>
      <c r="K189" s="18">
        <f>1-G189</f>
        <v/>
      </c>
      <c r="L189" s="18">
        <f>IF(C189="L",H189,IF(C189="LM",I189,IF(C189="UM",J189,IF(C189="H",K189,0))))</f>
        <v/>
      </c>
      <c r="M189" s="18">
        <f>IF(C189="L",0,IF(C189="LM",H189,IF(C189="UM",H189+I189,IF(C189="H",H189+I189+J189,0))))</f>
        <v/>
      </c>
      <c r="N189" s="18">
        <f>IF(C189="L",1-H189,IF(C189="LM",1-H189-I189,IF(C189="UM",K189,0)))</f>
        <v/>
      </c>
      <c r="O189" s="12">
        <f>L189*D189</f>
        <v/>
      </c>
      <c r="P189" s="12">
        <f>M189*D189</f>
        <v/>
      </c>
      <c r="Q189" s="12">
        <f>N189*D189</f>
        <v/>
      </c>
    </row>
    <row r="190">
      <c r="A190">
        <f>Inputs!A190</f>
        <v/>
      </c>
      <c r="B190">
        <f>Inputs!B190</f>
        <v/>
      </c>
      <c r="C190">
        <f>Inputs!K190</f>
        <v/>
      </c>
      <c r="D190" s="12">
        <f>N(Inputs!H190)</f>
        <v/>
      </c>
      <c r="E190" s="17">
        <f>IF('Bins 2025'!$D190="",0,IF('Curves 2025'!$J$291&lt;'Bins 2025'!$D190,0.0005*'Curves 2025'!$J$291/'Bins 2025'!$D190,IF('Curves 2025'!$J$291&gt;='Bins 2025'!$ALO190,1,(MATCH('Curves 2025'!$J$291,'Bins 2025'!$D190:$ALO190,1)-0.5+('Curves 2025'!$J$291-INDEX('Bins 2025'!$D190:$ALO190,1,MATCH('Curves 2025'!$J$291,'Bins 2025'!$D190:$ALO190,1)))/(INDEX('Bins 2025'!$D190:$ALO190,1,MATCH('Curves 2025'!$J$291,'Bins 2025'!$D190:$ALO190,1)+1)-INDEX('Bins 2025'!$D190:$ALO190,1,MATCH('Curves 2025'!$J$291,'Bins 2025'!$D190:$ALO190,1))))/1000)))</f>
        <v/>
      </c>
      <c r="F190" s="17">
        <f>IF('Bins 2025'!$D190="",0,IF('Curves 2025'!$J$292&lt;'Bins 2025'!$D190,0.0005*'Curves 2025'!$J$292/'Bins 2025'!$D190,IF('Curves 2025'!$J$292&gt;='Bins 2025'!$ALO190,1,(MATCH('Curves 2025'!$J$292,'Bins 2025'!$D190:$ALO190,1)-0.5+('Curves 2025'!$J$292-INDEX('Bins 2025'!$D190:$ALO190,1,MATCH('Curves 2025'!$J$292,'Bins 2025'!$D190:$ALO190,1)))/(INDEX('Bins 2025'!$D190:$ALO190,1,MATCH('Curves 2025'!$J$292,'Bins 2025'!$D190:$ALO190,1)+1)-INDEX('Bins 2025'!$D190:$ALO190,1,MATCH('Curves 2025'!$J$292,'Bins 2025'!$D190:$ALO190,1))))/1000)))</f>
        <v/>
      </c>
      <c r="G190" s="17">
        <f>IF('Bins 2025'!$D190="",0,IF('Curves 2025'!$J$293&lt;'Bins 2025'!$D190,0.0005*'Curves 2025'!$J$293/'Bins 2025'!$D190,IF('Curves 2025'!$J$293&gt;='Bins 2025'!$ALO190,1,(MATCH('Curves 2025'!$J$293,'Bins 2025'!$D190:$ALO190,1)-0.5+('Curves 2025'!$J$293-INDEX('Bins 2025'!$D190:$ALO190,1,MATCH('Curves 2025'!$J$293,'Bins 2025'!$D190:$ALO190,1)))/(INDEX('Bins 2025'!$D190:$ALO190,1,MATCH('Curves 2025'!$J$293,'Bins 2025'!$D190:$ALO190,1)+1)-INDEX('Bins 2025'!$D190:$ALO190,1,MATCH('Curves 2025'!$J$293,'Bins 2025'!$D190:$ALO190,1))))/1000)))</f>
        <v/>
      </c>
      <c r="H190" s="18">
        <f>E190</f>
        <v/>
      </c>
      <c r="I190" s="18">
        <f>F190-E190</f>
        <v/>
      </c>
      <c r="J190" s="18">
        <f>G190-F190</f>
        <v/>
      </c>
      <c r="K190" s="18">
        <f>1-G190</f>
        <v/>
      </c>
      <c r="L190" s="18">
        <f>IF(C190="L",H190,IF(C190="LM",I190,IF(C190="UM",J190,IF(C190="H",K190,0))))</f>
        <v/>
      </c>
      <c r="M190" s="18">
        <f>IF(C190="L",0,IF(C190="LM",H190,IF(C190="UM",H190+I190,IF(C190="H",H190+I190+J190,0))))</f>
        <v/>
      </c>
      <c r="N190" s="18">
        <f>IF(C190="L",1-H190,IF(C190="LM",1-H190-I190,IF(C190="UM",K190,0)))</f>
        <v/>
      </c>
      <c r="O190" s="12">
        <f>L190*D190</f>
        <v/>
      </c>
      <c r="P190" s="12">
        <f>M190*D190</f>
        <v/>
      </c>
      <c r="Q190" s="12">
        <f>N190*D190</f>
        <v/>
      </c>
    </row>
    <row r="191">
      <c r="A191">
        <f>Inputs!A191</f>
        <v/>
      </c>
      <c r="B191">
        <f>Inputs!B191</f>
        <v/>
      </c>
      <c r="C191">
        <f>Inputs!K191</f>
        <v/>
      </c>
      <c r="D191" s="12">
        <f>N(Inputs!H191)</f>
        <v/>
      </c>
      <c r="E191" s="17">
        <f>IF('Bins 2025'!$D191="",0,IF('Curves 2025'!$J$291&lt;'Bins 2025'!$D191,0.0005*'Curves 2025'!$J$291/'Bins 2025'!$D191,IF('Curves 2025'!$J$291&gt;='Bins 2025'!$ALO191,1,(MATCH('Curves 2025'!$J$291,'Bins 2025'!$D191:$ALO191,1)-0.5+('Curves 2025'!$J$291-INDEX('Bins 2025'!$D191:$ALO191,1,MATCH('Curves 2025'!$J$291,'Bins 2025'!$D191:$ALO191,1)))/(INDEX('Bins 2025'!$D191:$ALO191,1,MATCH('Curves 2025'!$J$291,'Bins 2025'!$D191:$ALO191,1)+1)-INDEX('Bins 2025'!$D191:$ALO191,1,MATCH('Curves 2025'!$J$291,'Bins 2025'!$D191:$ALO191,1))))/1000)))</f>
        <v/>
      </c>
      <c r="F191" s="17">
        <f>IF('Bins 2025'!$D191="",0,IF('Curves 2025'!$J$292&lt;'Bins 2025'!$D191,0.0005*'Curves 2025'!$J$292/'Bins 2025'!$D191,IF('Curves 2025'!$J$292&gt;='Bins 2025'!$ALO191,1,(MATCH('Curves 2025'!$J$292,'Bins 2025'!$D191:$ALO191,1)-0.5+('Curves 2025'!$J$292-INDEX('Bins 2025'!$D191:$ALO191,1,MATCH('Curves 2025'!$J$292,'Bins 2025'!$D191:$ALO191,1)))/(INDEX('Bins 2025'!$D191:$ALO191,1,MATCH('Curves 2025'!$J$292,'Bins 2025'!$D191:$ALO191,1)+1)-INDEX('Bins 2025'!$D191:$ALO191,1,MATCH('Curves 2025'!$J$292,'Bins 2025'!$D191:$ALO191,1))))/1000)))</f>
        <v/>
      </c>
      <c r="G191" s="17">
        <f>IF('Bins 2025'!$D191="",0,IF('Curves 2025'!$J$293&lt;'Bins 2025'!$D191,0.0005*'Curves 2025'!$J$293/'Bins 2025'!$D191,IF('Curves 2025'!$J$293&gt;='Bins 2025'!$ALO191,1,(MATCH('Curves 2025'!$J$293,'Bins 2025'!$D191:$ALO191,1)-0.5+('Curves 2025'!$J$293-INDEX('Bins 2025'!$D191:$ALO191,1,MATCH('Curves 2025'!$J$293,'Bins 2025'!$D191:$ALO191,1)))/(INDEX('Bins 2025'!$D191:$ALO191,1,MATCH('Curves 2025'!$J$293,'Bins 2025'!$D191:$ALO191,1)+1)-INDEX('Bins 2025'!$D191:$ALO191,1,MATCH('Curves 2025'!$J$293,'Bins 2025'!$D191:$ALO191,1))))/1000)))</f>
        <v/>
      </c>
      <c r="H191" s="18">
        <f>E191</f>
        <v/>
      </c>
      <c r="I191" s="18">
        <f>F191-E191</f>
        <v/>
      </c>
      <c r="J191" s="18">
        <f>G191-F191</f>
        <v/>
      </c>
      <c r="K191" s="18">
        <f>1-G191</f>
        <v/>
      </c>
      <c r="L191" s="18">
        <f>IF(C191="L",H191,IF(C191="LM",I191,IF(C191="UM",J191,IF(C191="H",K191,0))))</f>
        <v/>
      </c>
      <c r="M191" s="18">
        <f>IF(C191="L",0,IF(C191="LM",H191,IF(C191="UM",H191+I191,IF(C191="H",H191+I191+J191,0))))</f>
        <v/>
      </c>
      <c r="N191" s="18">
        <f>IF(C191="L",1-H191,IF(C191="LM",1-H191-I191,IF(C191="UM",K191,0)))</f>
        <v/>
      </c>
      <c r="O191" s="12">
        <f>L191*D191</f>
        <v/>
      </c>
      <c r="P191" s="12">
        <f>M191*D191</f>
        <v/>
      </c>
      <c r="Q191" s="12">
        <f>N191*D191</f>
        <v/>
      </c>
    </row>
    <row r="192">
      <c r="A192">
        <f>Inputs!A192</f>
        <v/>
      </c>
      <c r="B192">
        <f>Inputs!B192</f>
        <v/>
      </c>
      <c r="C192">
        <f>Inputs!K192</f>
        <v/>
      </c>
      <c r="D192" s="12">
        <f>N(Inputs!H192)</f>
        <v/>
      </c>
      <c r="E192" s="17">
        <f>IF('Bins 2025'!$D192="",0,IF('Curves 2025'!$J$291&lt;'Bins 2025'!$D192,0.0005*'Curves 2025'!$J$291/'Bins 2025'!$D192,IF('Curves 2025'!$J$291&gt;='Bins 2025'!$ALO192,1,(MATCH('Curves 2025'!$J$291,'Bins 2025'!$D192:$ALO192,1)-0.5+('Curves 2025'!$J$291-INDEX('Bins 2025'!$D192:$ALO192,1,MATCH('Curves 2025'!$J$291,'Bins 2025'!$D192:$ALO192,1)))/(INDEX('Bins 2025'!$D192:$ALO192,1,MATCH('Curves 2025'!$J$291,'Bins 2025'!$D192:$ALO192,1)+1)-INDEX('Bins 2025'!$D192:$ALO192,1,MATCH('Curves 2025'!$J$291,'Bins 2025'!$D192:$ALO192,1))))/1000)))</f>
        <v/>
      </c>
      <c r="F192" s="17">
        <f>IF('Bins 2025'!$D192="",0,IF('Curves 2025'!$J$292&lt;'Bins 2025'!$D192,0.0005*'Curves 2025'!$J$292/'Bins 2025'!$D192,IF('Curves 2025'!$J$292&gt;='Bins 2025'!$ALO192,1,(MATCH('Curves 2025'!$J$292,'Bins 2025'!$D192:$ALO192,1)-0.5+('Curves 2025'!$J$292-INDEX('Bins 2025'!$D192:$ALO192,1,MATCH('Curves 2025'!$J$292,'Bins 2025'!$D192:$ALO192,1)))/(INDEX('Bins 2025'!$D192:$ALO192,1,MATCH('Curves 2025'!$J$292,'Bins 2025'!$D192:$ALO192,1)+1)-INDEX('Bins 2025'!$D192:$ALO192,1,MATCH('Curves 2025'!$J$292,'Bins 2025'!$D192:$ALO192,1))))/1000)))</f>
        <v/>
      </c>
      <c r="G192" s="17">
        <f>IF('Bins 2025'!$D192="",0,IF('Curves 2025'!$J$293&lt;'Bins 2025'!$D192,0.0005*'Curves 2025'!$J$293/'Bins 2025'!$D192,IF('Curves 2025'!$J$293&gt;='Bins 2025'!$ALO192,1,(MATCH('Curves 2025'!$J$293,'Bins 2025'!$D192:$ALO192,1)-0.5+('Curves 2025'!$J$293-INDEX('Bins 2025'!$D192:$ALO192,1,MATCH('Curves 2025'!$J$293,'Bins 2025'!$D192:$ALO192,1)))/(INDEX('Bins 2025'!$D192:$ALO192,1,MATCH('Curves 2025'!$J$293,'Bins 2025'!$D192:$ALO192,1)+1)-INDEX('Bins 2025'!$D192:$ALO192,1,MATCH('Curves 2025'!$J$293,'Bins 2025'!$D192:$ALO192,1))))/1000)))</f>
        <v/>
      </c>
      <c r="H192" s="18">
        <f>E192</f>
        <v/>
      </c>
      <c r="I192" s="18">
        <f>F192-E192</f>
        <v/>
      </c>
      <c r="J192" s="18">
        <f>G192-F192</f>
        <v/>
      </c>
      <c r="K192" s="18">
        <f>1-G192</f>
        <v/>
      </c>
      <c r="L192" s="18">
        <f>IF(C192="L",H192,IF(C192="LM",I192,IF(C192="UM",J192,IF(C192="H",K192,0))))</f>
        <v/>
      </c>
      <c r="M192" s="18">
        <f>IF(C192="L",0,IF(C192="LM",H192,IF(C192="UM",H192+I192,IF(C192="H",H192+I192+J192,0))))</f>
        <v/>
      </c>
      <c r="N192" s="18">
        <f>IF(C192="L",1-H192,IF(C192="LM",1-H192-I192,IF(C192="UM",K192,0)))</f>
        <v/>
      </c>
      <c r="O192" s="12">
        <f>L192*D192</f>
        <v/>
      </c>
      <c r="P192" s="12">
        <f>M192*D192</f>
        <v/>
      </c>
      <c r="Q192" s="12">
        <f>N192*D192</f>
        <v/>
      </c>
    </row>
    <row r="193">
      <c r="A193">
        <f>Inputs!A193</f>
        <v/>
      </c>
      <c r="B193">
        <f>Inputs!B193</f>
        <v/>
      </c>
      <c r="C193">
        <f>Inputs!K193</f>
        <v/>
      </c>
      <c r="D193" s="12">
        <f>N(Inputs!H193)</f>
        <v/>
      </c>
      <c r="E193" s="17">
        <f>IF('Bins 2025'!$D193="",0,IF('Curves 2025'!$J$291&lt;'Bins 2025'!$D193,0.0005*'Curves 2025'!$J$291/'Bins 2025'!$D193,IF('Curves 2025'!$J$291&gt;='Bins 2025'!$ALO193,1,(MATCH('Curves 2025'!$J$291,'Bins 2025'!$D193:$ALO193,1)-0.5+('Curves 2025'!$J$291-INDEX('Bins 2025'!$D193:$ALO193,1,MATCH('Curves 2025'!$J$291,'Bins 2025'!$D193:$ALO193,1)))/(INDEX('Bins 2025'!$D193:$ALO193,1,MATCH('Curves 2025'!$J$291,'Bins 2025'!$D193:$ALO193,1)+1)-INDEX('Bins 2025'!$D193:$ALO193,1,MATCH('Curves 2025'!$J$291,'Bins 2025'!$D193:$ALO193,1))))/1000)))</f>
        <v/>
      </c>
      <c r="F193" s="17">
        <f>IF('Bins 2025'!$D193="",0,IF('Curves 2025'!$J$292&lt;'Bins 2025'!$D193,0.0005*'Curves 2025'!$J$292/'Bins 2025'!$D193,IF('Curves 2025'!$J$292&gt;='Bins 2025'!$ALO193,1,(MATCH('Curves 2025'!$J$292,'Bins 2025'!$D193:$ALO193,1)-0.5+('Curves 2025'!$J$292-INDEX('Bins 2025'!$D193:$ALO193,1,MATCH('Curves 2025'!$J$292,'Bins 2025'!$D193:$ALO193,1)))/(INDEX('Bins 2025'!$D193:$ALO193,1,MATCH('Curves 2025'!$J$292,'Bins 2025'!$D193:$ALO193,1)+1)-INDEX('Bins 2025'!$D193:$ALO193,1,MATCH('Curves 2025'!$J$292,'Bins 2025'!$D193:$ALO193,1))))/1000)))</f>
        <v/>
      </c>
      <c r="G193" s="17">
        <f>IF('Bins 2025'!$D193="",0,IF('Curves 2025'!$J$293&lt;'Bins 2025'!$D193,0.0005*'Curves 2025'!$J$293/'Bins 2025'!$D193,IF('Curves 2025'!$J$293&gt;='Bins 2025'!$ALO193,1,(MATCH('Curves 2025'!$J$293,'Bins 2025'!$D193:$ALO193,1)-0.5+('Curves 2025'!$J$293-INDEX('Bins 2025'!$D193:$ALO193,1,MATCH('Curves 2025'!$J$293,'Bins 2025'!$D193:$ALO193,1)))/(INDEX('Bins 2025'!$D193:$ALO193,1,MATCH('Curves 2025'!$J$293,'Bins 2025'!$D193:$ALO193,1)+1)-INDEX('Bins 2025'!$D193:$ALO193,1,MATCH('Curves 2025'!$J$293,'Bins 2025'!$D193:$ALO193,1))))/1000)))</f>
        <v/>
      </c>
      <c r="H193" s="18">
        <f>E193</f>
        <v/>
      </c>
      <c r="I193" s="18">
        <f>F193-E193</f>
        <v/>
      </c>
      <c r="J193" s="18">
        <f>G193-F193</f>
        <v/>
      </c>
      <c r="K193" s="18">
        <f>1-G193</f>
        <v/>
      </c>
      <c r="L193" s="18">
        <f>IF(C193="L",H193,IF(C193="LM",I193,IF(C193="UM",J193,IF(C193="H",K193,0))))</f>
        <v/>
      </c>
      <c r="M193" s="18">
        <f>IF(C193="L",0,IF(C193="LM",H193,IF(C193="UM",H193+I193,IF(C193="H",H193+I193+J193,0))))</f>
        <v/>
      </c>
      <c r="N193" s="18">
        <f>IF(C193="L",1-H193,IF(C193="LM",1-H193-I193,IF(C193="UM",K193,0)))</f>
        <v/>
      </c>
      <c r="O193" s="12">
        <f>L193*D193</f>
        <v/>
      </c>
      <c r="P193" s="12">
        <f>M193*D193</f>
        <v/>
      </c>
      <c r="Q193" s="12">
        <f>N193*D193</f>
        <v/>
      </c>
    </row>
    <row r="194">
      <c r="A194">
        <f>Inputs!A194</f>
        <v/>
      </c>
      <c r="B194">
        <f>Inputs!B194</f>
        <v/>
      </c>
      <c r="C194">
        <f>Inputs!K194</f>
        <v/>
      </c>
      <c r="D194" s="12">
        <f>N(Inputs!H194)</f>
        <v/>
      </c>
      <c r="E194" s="17">
        <f>IF('Bins 2025'!$D194="",0,IF('Curves 2025'!$J$291&lt;'Bins 2025'!$D194,0.0005*'Curves 2025'!$J$291/'Bins 2025'!$D194,IF('Curves 2025'!$J$291&gt;='Bins 2025'!$ALO194,1,(MATCH('Curves 2025'!$J$291,'Bins 2025'!$D194:$ALO194,1)-0.5+('Curves 2025'!$J$291-INDEX('Bins 2025'!$D194:$ALO194,1,MATCH('Curves 2025'!$J$291,'Bins 2025'!$D194:$ALO194,1)))/(INDEX('Bins 2025'!$D194:$ALO194,1,MATCH('Curves 2025'!$J$291,'Bins 2025'!$D194:$ALO194,1)+1)-INDEX('Bins 2025'!$D194:$ALO194,1,MATCH('Curves 2025'!$J$291,'Bins 2025'!$D194:$ALO194,1))))/1000)))</f>
        <v/>
      </c>
      <c r="F194" s="17">
        <f>IF('Bins 2025'!$D194="",0,IF('Curves 2025'!$J$292&lt;'Bins 2025'!$D194,0.0005*'Curves 2025'!$J$292/'Bins 2025'!$D194,IF('Curves 2025'!$J$292&gt;='Bins 2025'!$ALO194,1,(MATCH('Curves 2025'!$J$292,'Bins 2025'!$D194:$ALO194,1)-0.5+('Curves 2025'!$J$292-INDEX('Bins 2025'!$D194:$ALO194,1,MATCH('Curves 2025'!$J$292,'Bins 2025'!$D194:$ALO194,1)))/(INDEX('Bins 2025'!$D194:$ALO194,1,MATCH('Curves 2025'!$J$292,'Bins 2025'!$D194:$ALO194,1)+1)-INDEX('Bins 2025'!$D194:$ALO194,1,MATCH('Curves 2025'!$J$292,'Bins 2025'!$D194:$ALO194,1))))/1000)))</f>
        <v/>
      </c>
      <c r="G194" s="17">
        <f>IF('Bins 2025'!$D194="",0,IF('Curves 2025'!$J$293&lt;'Bins 2025'!$D194,0.0005*'Curves 2025'!$J$293/'Bins 2025'!$D194,IF('Curves 2025'!$J$293&gt;='Bins 2025'!$ALO194,1,(MATCH('Curves 2025'!$J$293,'Bins 2025'!$D194:$ALO194,1)-0.5+('Curves 2025'!$J$293-INDEX('Bins 2025'!$D194:$ALO194,1,MATCH('Curves 2025'!$J$293,'Bins 2025'!$D194:$ALO194,1)))/(INDEX('Bins 2025'!$D194:$ALO194,1,MATCH('Curves 2025'!$J$293,'Bins 2025'!$D194:$ALO194,1)+1)-INDEX('Bins 2025'!$D194:$ALO194,1,MATCH('Curves 2025'!$J$293,'Bins 2025'!$D194:$ALO194,1))))/1000)))</f>
        <v/>
      </c>
      <c r="H194" s="18">
        <f>E194</f>
        <v/>
      </c>
      <c r="I194" s="18">
        <f>F194-E194</f>
        <v/>
      </c>
      <c r="J194" s="18">
        <f>G194-F194</f>
        <v/>
      </c>
      <c r="K194" s="18">
        <f>1-G194</f>
        <v/>
      </c>
      <c r="L194" s="18">
        <f>IF(C194="L",H194,IF(C194="LM",I194,IF(C194="UM",J194,IF(C194="H",K194,0))))</f>
        <v/>
      </c>
      <c r="M194" s="18">
        <f>IF(C194="L",0,IF(C194="LM",H194,IF(C194="UM",H194+I194,IF(C194="H",H194+I194+J194,0))))</f>
        <v/>
      </c>
      <c r="N194" s="18">
        <f>IF(C194="L",1-H194,IF(C194="LM",1-H194-I194,IF(C194="UM",K194,0)))</f>
        <v/>
      </c>
      <c r="O194" s="12">
        <f>L194*D194</f>
        <v/>
      </c>
      <c r="P194" s="12">
        <f>M194*D194</f>
        <v/>
      </c>
      <c r="Q194" s="12">
        <f>N194*D194</f>
        <v/>
      </c>
    </row>
    <row r="195">
      <c r="A195">
        <f>Inputs!A195</f>
        <v/>
      </c>
      <c r="B195">
        <f>Inputs!B195</f>
        <v/>
      </c>
      <c r="C195">
        <f>Inputs!K195</f>
        <v/>
      </c>
      <c r="D195" s="12">
        <f>N(Inputs!H195)</f>
        <v/>
      </c>
      <c r="E195" s="17">
        <f>IF('Bins 2025'!$D195="",0,IF('Curves 2025'!$J$291&lt;'Bins 2025'!$D195,0.0005*'Curves 2025'!$J$291/'Bins 2025'!$D195,IF('Curves 2025'!$J$291&gt;='Bins 2025'!$ALO195,1,(MATCH('Curves 2025'!$J$291,'Bins 2025'!$D195:$ALO195,1)-0.5+('Curves 2025'!$J$291-INDEX('Bins 2025'!$D195:$ALO195,1,MATCH('Curves 2025'!$J$291,'Bins 2025'!$D195:$ALO195,1)))/(INDEX('Bins 2025'!$D195:$ALO195,1,MATCH('Curves 2025'!$J$291,'Bins 2025'!$D195:$ALO195,1)+1)-INDEX('Bins 2025'!$D195:$ALO195,1,MATCH('Curves 2025'!$J$291,'Bins 2025'!$D195:$ALO195,1))))/1000)))</f>
        <v/>
      </c>
      <c r="F195" s="17">
        <f>IF('Bins 2025'!$D195="",0,IF('Curves 2025'!$J$292&lt;'Bins 2025'!$D195,0.0005*'Curves 2025'!$J$292/'Bins 2025'!$D195,IF('Curves 2025'!$J$292&gt;='Bins 2025'!$ALO195,1,(MATCH('Curves 2025'!$J$292,'Bins 2025'!$D195:$ALO195,1)-0.5+('Curves 2025'!$J$292-INDEX('Bins 2025'!$D195:$ALO195,1,MATCH('Curves 2025'!$J$292,'Bins 2025'!$D195:$ALO195,1)))/(INDEX('Bins 2025'!$D195:$ALO195,1,MATCH('Curves 2025'!$J$292,'Bins 2025'!$D195:$ALO195,1)+1)-INDEX('Bins 2025'!$D195:$ALO195,1,MATCH('Curves 2025'!$J$292,'Bins 2025'!$D195:$ALO195,1))))/1000)))</f>
        <v/>
      </c>
      <c r="G195" s="17">
        <f>IF('Bins 2025'!$D195="",0,IF('Curves 2025'!$J$293&lt;'Bins 2025'!$D195,0.0005*'Curves 2025'!$J$293/'Bins 2025'!$D195,IF('Curves 2025'!$J$293&gt;='Bins 2025'!$ALO195,1,(MATCH('Curves 2025'!$J$293,'Bins 2025'!$D195:$ALO195,1)-0.5+('Curves 2025'!$J$293-INDEX('Bins 2025'!$D195:$ALO195,1,MATCH('Curves 2025'!$J$293,'Bins 2025'!$D195:$ALO195,1)))/(INDEX('Bins 2025'!$D195:$ALO195,1,MATCH('Curves 2025'!$J$293,'Bins 2025'!$D195:$ALO195,1)+1)-INDEX('Bins 2025'!$D195:$ALO195,1,MATCH('Curves 2025'!$J$293,'Bins 2025'!$D195:$ALO195,1))))/1000)))</f>
        <v/>
      </c>
      <c r="H195" s="18">
        <f>E195</f>
        <v/>
      </c>
      <c r="I195" s="18">
        <f>F195-E195</f>
        <v/>
      </c>
      <c r="J195" s="18">
        <f>G195-F195</f>
        <v/>
      </c>
      <c r="K195" s="18">
        <f>1-G195</f>
        <v/>
      </c>
      <c r="L195" s="18">
        <f>IF(C195="L",H195,IF(C195="LM",I195,IF(C195="UM",J195,IF(C195="H",K195,0))))</f>
        <v/>
      </c>
      <c r="M195" s="18">
        <f>IF(C195="L",0,IF(C195="LM",H195,IF(C195="UM",H195+I195,IF(C195="H",H195+I195+J195,0))))</f>
        <v/>
      </c>
      <c r="N195" s="18">
        <f>IF(C195="L",1-H195,IF(C195="LM",1-H195-I195,IF(C195="UM",K195,0)))</f>
        <v/>
      </c>
      <c r="O195" s="12">
        <f>L195*D195</f>
        <v/>
      </c>
      <c r="P195" s="12">
        <f>M195*D195</f>
        <v/>
      </c>
      <c r="Q195" s="12">
        <f>N195*D195</f>
        <v/>
      </c>
    </row>
    <row r="196">
      <c r="A196">
        <f>Inputs!A196</f>
        <v/>
      </c>
      <c r="B196">
        <f>Inputs!B196</f>
        <v/>
      </c>
      <c r="C196">
        <f>Inputs!K196</f>
        <v/>
      </c>
      <c r="D196" s="12">
        <f>N(Inputs!H196)</f>
        <v/>
      </c>
      <c r="E196" s="17">
        <f>IF('Bins 2025'!$D196="",0,IF('Curves 2025'!$J$291&lt;'Bins 2025'!$D196,0.0005*'Curves 2025'!$J$291/'Bins 2025'!$D196,IF('Curves 2025'!$J$291&gt;='Bins 2025'!$ALO196,1,(MATCH('Curves 2025'!$J$291,'Bins 2025'!$D196:$ALO196,1)-0.5+('Curves 2025'!$J$291-INDEX('Bins 2025'!$D196:$ALO196,1,MATCH('Curves 2025'!$J$291,'Bins 2025'!$D196:$ALO196,1)))/(INDEX('Bins 2025'!$D196:$ALO196,1,MATCH('Curves 2025'!$J$291,'Bins 2025'!$D196:$ALO196,1)+1)-INDEX('Bins 2025'!$D196:$ALO196,1,MATCH('Curves 2025'!$J$291,'Bins 2025'!$D196:$ALO196,1))))/1000)))</f>
        <v/>
      </c>
      <c r="F196" s="17">
        <f>IF('Bins 2025'!$D196="",0,IF('Curves 2025'!$J$292&lt;'Bins 2025'!$D196,0.0005*'Curves 2025'!$J$292/'Bins 2025'!$D196,IF('Curves 2025'!$J$292&gt;='Bins 2025'!$ALO196,1,(MATCH('Curves 2025'!$J$292,'Bins 2025'!$D196:$ALO196,1)-0.5+('Curves 2025'!$J$292-INDEX('Bins 2025'!$D196:$ALO196,1,MATCH('Curves 2025'!$J$292,'Bins 2025'!$D196:$ALO196,1)))/(INDEX('Bins 2025'!$D196:$ALO196,1,MATCH('Curves 2025'!$J$292,'Bins 2025'!$D196:$ALO196,1)+1)-INDEX('Bins 2025'!$D196:$ALO196,1,MATCH('Curves 2025'!$J$292,'Bins 2025'!$D196:$ALO196,1))))/1000)))</f>
        <v/>
      </c>
      <c r="G196" s="17">
        <f>IF('Bins 2025'!$D196="",0,IF('Curves 2025'!$J$293&lt;'Bins 2025'!$D196,0.0005*'Curves 2025'!$J$293/'Bins 2025'!$D196,IF('Curves 2025'!$J$293&gt;='Bins 2025'!$ALO196,1,(MATCH('Curves 2025'!$J$293,'Bins 2025'!$D196:$ALO196,1)-0.5+('Curves 2025'!$J$293-INDEX('Bins 2025'!$D196:$ALO196,1,MATCH('Curves 2025'!$J$293,'Bins 2025'!$D196:$ALO196,1)))/(INDEX('Bins 2025'!$D196:$ALO196,1,MATCH('Curves 2025'!$J$293,'Bins 2025'!$D196:$ALO196,1)+1)-INDEX('Bins 2025'!$D196:$ALO196,1,MATCH('Curves 2025'!$J$293,'Bins 2025'!$D196:$ALO196,1))))/1000)))</f>
        <v/>
      </c>
      <c r="H196" s="18">
        <f>E196</f>
        <v/>
      </c>
      <c r="I196" s="18">
        <f>F196-E196</f>
        <v/>
      </c>
      <c r="J196" s="18">
        <f>G196-F196</f>
        <v/>
      </c>
      <c r="K196" s="18">
        <f>1-G196</f>
        <v/>
      </c>
      <c r="L196" s="18">
        <f>IF(C196="L",H196,IF(C196="LM",I196,IF(C196="UM",J196,IF(C196="H",K196,0))))</f>
        <v/>
      </c>
      <c r="M196" s="18">
        <f>IF(C196="L",0,IF(C196="LM",H196,IF(C196="UM",H196+I196,IF(C196="H",H196+I196+J196,0))))</f>
        <v/>
      </c>
      <c r="N196" s="18">
        <f>IF(C196="L",1-H196,IF(C196="LM",1-H196-I196,IF(C196="UM",K196,0)))</f>
        <v/>
      </c>
      <c r="O196" s="12">
        <f>L196*D196</f>
        <v/>
      </c>
      <c r="P196" s="12">
        <f>M196*D196</f>
        <v/>
      </c>
      <c r="Q196" s="12">
        <f>N196*D196</f>
        <v/>
      </c>
    </row>
    <row r="197">
      <c r="A197">
        <f>Inputs!A197</f>
        <v/>
      </c>
      <c r="B197">
        <f>Inputs!B197</f>
        <v/>
      </c>
      <c r="C197">
        <f>Inputs!K197</f>
        <v/>
      </c>
      <c r="D197" s="12">
        <f>N(Inputs!H197)</f>
        <v/>
      </c>
      <c r="E197" s="17">
        <f>IF('Bins 2025'!$D197="",0,IF('Curves 2025'!$J$291&lt;'Bins 2025'!$D197,0.0005*'Curves 2025'!$J$291/'Bins 2025'!$D197,IF('Curves 2025'!$J$291&gt;='Bins 2025'!$ALO197,1,(MATCH('Curves 2025'!$J$291,'Bins 2025'!$D197:$ALO197,1)-0.5+('Curves 2025'!$J$291-INDEX('Bins 2025'!$D197:$ALO197,1,MATCH('Curves 2025'!$J$291,'Bins 2025'!$D197:$ALO197,1)))/(INDEX('Bins 2025'!$D197:$ALO197,1,MATCH('Curves 2025'!$J$291,'Bins 2025'!$D197:$ALO197,1)+1)-INDEX('Bins 2025'!$D197:$ALO197,1,MATCH('Curves 2025'!$J$291,'Bins 2025'!$D197:$ALO197,1))))/1000)))</f>
        <v/>
      </c>
      <c r="F197" s="17">
        <f>IF('Bins 2025'!$D197="",0,IF('Curves 2025'!$J$292&lt;'Bins 2025'!$D197,0.0005*'Curves 2025'!$J$292/'Bins 2025'!$D197,IF('Curves 2025'!$J$292&gt;='Bins 2025'!$ALO197,1,(MATCH('Curves 2025'!$J$292,'Bins 2025'!$D197:$ALO197,1)-0.5+('Curves 2025'!$J$292-INDEX('Bins 2025'!$D197:$ALO197,1,MATCH('Curves 2025'!$J$292,'Bins 2025'!$D197:$ALO197,1)))/(INDEX('Bins 2025'!$D197:$ALO197,1,MATCH('Curves 2025'!$J$292,'Bins 2025'!$D197:$ALO197,1)+1)-INDEX('Bins 2025'!$D197:$ALO197,1,MATCH('Curves 2025'!$J$292,'Bins 2025'!$D197:$ALO197,1))))/1000)))</f>
        <v/>
      </c>
      <c r="G197" s="17">
        <f>IF('Bins 2025'!$D197="",0,IF('Curves 2025'!$J$293&lt;'Bins 2025'!$D197,0.0005*'Curves 2025'!$J$293/'Bins 2025'!$D197,IF('Curves 2025'!$J$293&gt;='Bins 2025'!$ALO197,1,(MATCH('Curves 2025'!$J$293,'Bins 2025'!$D197:$ALO197,1)-0.5+('Curves 2025'!$J$293-INDEX('Bins 2025'!$D197:$ALO197,1,MATCH('Curves 2025'!$J$293,'Bins 2025'!$D197:$ALO197,1)))/(INDEX('Bins 2025'!$D197:$ALO197,1,MATCH('Curves 2025'!$J$293,'Bins 2025'!$D197:$ALO197,1)+1)-INDEX('Bins 2025'!$D197:$ALO197,1,MATCH('Curves 2025'!$J$293,'Bins 2025'!$D197:$ALO197,1))))/1000)))</f>
        <v/>
      </c>
      <c r="H197" s="18">
        <f>E197</f>
        <v/>
      </c>
      <c r="I197" s="18">
        <f>F197-E197</f>
        <v/>
      </c>
      <c r="J197" s="18">
        <f>G197-F197</f>
        <v/>
      </c>
      <c r="K197" s="18">
        <f>1-G197</f>
        <v/>
      </c>
      <c r="L197" s="18">
        <f>IF(C197="L",H197,IF(C197="LM",I197,IF(C197="UM",J197,IF(C197="H",K197,0))))</f>
        <v/>
      </c>
      <c r="M197" s="18">
        <f>IF(C197="L",0,IF(C197="LM",H197,IF(C197="UM",H197+I197,IF(C197="H",H197+I197+J197,0))))</f>
        <v/>
      </c>
      <c r="N197" s="18">
        <f>IF(C197="L",1-H197,IF(C197="LM",1-H197-I197,IF(C197="UM",K197,0)))</f>
        <v/>
      </c>
      <c r="O197" s="12">
        <f>L197*D197</f>
        <v/>
      </c>
      <c r="P197" s="12">
        <f>M197*D197</f>
        <v/>
      </c>
      <c r="Q197" s="12">
        <f>N197*D197</f>
        <v/>
      </c>
    </row>
    <row r="198">
      <c r="A198">
        <f>Inputs!A198</f>
        <v/>
      </c>
      <c r="B198">
        <f>Inputs!B198</f>
        <v/>
      </c>
      <c r="C198">
        <f>Inputs!K198</f>
        <v/>
      </c>
      <c r="D198" s="12">
        <f>N(Inputs!H198)</f>
        <v/>
      </c>
      <c r="E198" s="17">
        <f>IF('Bins 2025'!$D198="",0,IF('Curves 2025'!$J$291&lt;'Bins 2025'!$D198,0.0005*'Curves 2025'!$J$291/'Bins 2025'!$D198,IF('Curves 2025'!$J$291&gt;='Bins 2025'!$ALO198,1,(MATCH('Curves 2025'!$J$291,'Bins 2025'!$D198:$ALO198,1)-0.5+('Curves 2025'!$J$291-INDEX('Bins 2025'!$D198:$ALO198,1,MATCH('Curves 2025'!$J$291,'Bins 2025'!$D198:$ALO198,1)))/(INDEX('Bins 2025'!$D198:$ALO198,1,MATCH('Curves 2025'!$J$291,'Bins 2025'!$D198:$ALO198,1)+1)-INDEX('Bins 2025'!$D198:$ALO198,1,MATCH('Curves 2025'!$J$291,'Bins 2025'!$D198:$ALO198,1))))/1000)))</f>
        <v/>
      </c>
      <c r="F198" s="17">
        <f>IF('Bins 2025'!$D198="",0,IF('Curves 2025'!$J$292&lt;'Bins 2025'!$D198,0.0005*'Curves 2025'!$J$292/'Bins 2025'!$D198,IF('Curves 2025'!$J$292&gt;='Bins 2025'!$ALO198,1,(MATCH('Curves 2025'!$J$292,'Bins 2025'!$D198:$ALO198,1)-0.5+('Curves 2025'!$J$292-INDEX('Bins 2025'!$D198:$ALO198,1,MATCH('Curves 2025'!$J$292,'Bins 2025'!$D198:$ALO198,1)))/(INDEX('Bins 2025'!$D198:$ALO198,1,MATCH('Curves 2025'!$J$292,'Bins 2025'!$D198:$ALO198,1)+1)-INDEX('Bins 2025'!$D198:$ALO198,1,MATCH('Curves 2025'!$J$292,'Bins 2025'!$D198:$ALO198,1))))/1000)))</f>
        <v/>
      </c>
      <c r="G198" s="17">
        <f>IF('Bins 2025'!$D198="",0,IF('Curves 2025'!$J$293&lt;'Bins 2025'!$D198,0.0005*'Curves 2025'!$J$293/'Bins 2025'!$D198,IF('Curves 2025'!$J$293&gt;='Bins 2025'!$ALO198,1,(MATCH('Curves 2025'!$J$293,'Bins 2025'!$D198:$ALO198,1)-0.5+('Curves 2025'!$J$293-INDEX('Bins 2025'!$D198:$ALO198,1,MATCH('Curves 2025'!$J$293,'Bins 2025'!$D198:$ALO198,1)))/(INDEX('Bins 2025'!$D198:$ALO198,1,MATCH('Curves 2025'!$J$293,'Bins 2025'!$D198:$ALO198,1)+1)-INDEX('Bins 2025'!$D198:$ALO198,1,MATCH('Curves 2025'!$J$293,'Bins 2025'!$D198:$ALO198,1))))/1000)))</f>
        <v/>
      </c>
      <c r="H198" s="18">
        <f>E198</f>
        <v/>
      </c>
      <c r="I198" s="18">
        <f>F198-E198</f>
        <v/>
      </c>
      <c r="J198" s="18">
        <f>G198-F198</f>
        <v/>
      </c>
      <c r="K198" s="18">
        <f>1-G198</f>
        <v/>
      </c>
      <c r="L198" s="18">
        <f>IF(C198="L",H198,IF(C198="LM",I198,IF(C198="UM",J198,IF(C198="H",K198,0))))</f>
        <v/>
      </c>
      <c r="M198" s="18">
        <f>IF(C198="L",0,IF(C198="LM",H198,IF(C198="UM",H198+I198,IF(C198="H",H198+I198+J198,0))))</f>
        <v/>
      </c>
      <c r="N198" s="18">
        <f>IF(C198="L",1-H198,IF(C198="LM",1-H198-I198,IF(C198="UM",K198,0)))</f>
        <v/>
      </c>
      <c r="O198" s="12">
        <f>L198*D198</f>
        <v/>
      </c>
      <c r="P198" s="12">
        <f>M198*D198</f>
        <v/>
      </c>
      <c r="Q198" s="12">
        <f>N198*D198</f>
        <v/>
      </c>
    </row>
    <row r="199">
      <c r="A199">
        <f>Inputs!A199</f>
        <v/>
      </c>
      <c r="B199">
        <f>Inputs!B199</f>
        <v/>
      </c>
      <c r="C199">
        <f>Inputs!K199</f>
        <v/>
      </c>
      <c r="D199" s="12">
        <f>N(Inputs!H199)</f>
        <v/>
      </c>
      <c r="E199" s="17">
        <f>IF('Bins 2025'!$D199="",0,IF('Curves 2025'!$J$291&lt;'Bins 2025'!$D199,0.0005*'Curves 2025'!$J$291/'Bins 2025'!$D199,IF('Curves 2025'!$J$291&gt;='Bins 2025'!$ALO199,1,(MATCH('Curves 2025'!$J$291,'Bins 2025'!$D199:$ALO199,1)-0.5+('Curves 2025'!$J$291-INDEX('Bins 2025'!$D199:$ALO199,1,MATCH('Curves 2025'!$J$291,'Bins 2025'!$D199:$ALO199,1)))/(INDEX('Bins 2025'!$D199:$ALO199,1,MATCH('Curves 2025'!$J$291,'Bins 2025'!$D199:$ALO199,1)+1)-INDEX('Bins 2025'!$D199:$ALO199,1,MATCH('Curves 2025'!$J$291,'Bins 2025'!$D199:$ALO199,1))))/1000)))</f>
        <v/>
      </c>
      <c r="F199" s="17">
        <f>IF('Bins 2025'!$D199="",0,IF('Curves 2025'!$J$292&lt;'Bins 2025'!$D199,0.0005*'Curves 2025'!$J$292/'Bins 2025'!$D199,IF('Curves 2025'!$J$292&gt;='Bins 2025'!$ALO199,1,(MATCH('Curves 2025'!$J$292,'Bins 2025'!$D199:$ALO199,1)-0.5+('Curves 2025'!$J$292-INDEX('Bins 2025'!$D199:$ALO199,1,MATCH('Curves 2025'!$J$292,'Bins 2025'!$D199:$ALO199,1)))/(INDEX('Bins 2025'!$D199:$ALO199,1,MATCH('Curves 2025'!$J$292,'Bins 2025'!$D199:$ALO199,1)+1)-INDEX('Bins 2025'!$D199:$ALO199,1,MATCH('Curves 2025'!$J$292,'Bins 2025'!$D199:$ALO199,1))))/1000)))</f>
        <v/>
      </c>
      <c r="G199" s="17">
        <f>IF('Bins 2025'!$D199="",0,IF('Curves 2025'!$J$293&lt;'Bins 2025'!$D199,0.0005*'Curves 2025'!$J$293/'Bins 2025'!$D199,IF('Curves 2025'!$J$293&gt;='Bins 2025'!$ALO199,1,(MATCH('Curves 2025'!$J$293,'Bins 2025'!$D199:$ALO199,1)-0.5+('Curves 2025'!$J$293-INDEX('Bins 2025'!$D199:$ALO199,1,MATCH('Curves 2025'!$J$293,'Bins 2025'!$D199:$ALO199,1)))/(INDEX('Bins 2025'!$D199:$ALO199,1,MATCH('Curves 2025'!$J$293,'Bins 2025'!$D199:$ALO199,1)+1)-INDEX('Bins 2025'!$D199:$ALO199,1,MATCH('Curves 2025'!$J$293,'Bins 2025'!$D199:$ALO199,1))))/1000)))</f>
        <v/>
      </c>
      <c r="H199" s="18">
        <f>E199</f>
        <v/>
      </c>
      <c r="I199" s="18">
        <f>F199-E199</f>
        <v/>
      </c>
      <c r="J199" s="18">
        <f>G199-F199</f>
        <v/>
      </c>
      <c r="K199" s="18">
        <f>1-G199</f>
        <v/>
      </c>
      <c r="L199" s="18">
        <f>IF(C199="L",H199,IF(C199="LM",I199,IF(C199="UM",J199,IF(C199="H",K199,0))))</f>
        <v/>
      </c>
      <c r="M199" s="18">
        <f>IF(C199="L",0,IF(C199="LM",H199,IF(C199="UM",H199+I199,IF(C199="H",H199+I199+J199,0))))</f>
        <v/>
      </c>
      <c r="N199" s="18">
        <f>IF(C199="L",1-H199,IF(C199="LM",1-H199-I199,IF(C199="UM",K199,0)))</f>
        <v/>
      </c>
      <c r="O199" s="12">
        <f>L199*D199</f>
        <v/>
      </c>
      <c r="P199" s="12">
        <f>M199*D199</f>
        <v/>
      </c>
      <c r="Q199" s="12">
        <f>N199*D199</f>
        <v/>
      </c>
    </row>
    <row r="200">
      <c r="A200">
        <f>Inputs!A200</f>
        <v/>
      </c>
      <c r="B200">
        <f>Inputs!B200</f>
        <v/>
      </c>
      <c r="C200">
        <f>Inputs!K200</f>
        <v/>
      </c>
      <c r="D200" s="12">
        <f>N(Inputs!H200)</f>
        <v/>
      </c>
      <c r="E200" s="17">
        <f>IF('Bins 2025'!$D200="",0,IF('Curves 2025'!$J$291&lt;'Bins 2025'!$D200,0.0005*'Curves 2025'!$J$291/'Bins 2025'!$D200,IF('Curves 2025'!$J$291&gt;='Bins 2025'!$ALO200,1,(MATCH('Curves 2025'!$J$291,'Bins 2025'!$D200:$ALO200,1)-0.5+('Curves 2025'!$J$291-INDEX('Bins 2025'!$D200:$ALO200,1,MATCH('Curves 2025'!$J$291,'Bins 2025'!$D200:$ALO200,1)))/(INDEX('Bins 2025'!$D200:$ALO200,1,MATCH('Curves 2025'!$J$291,'Bins 2025'!$D200:$ALO200,1)+1)-INDEX('Bins 2025'!$D200:$ALO200,1,MATCH('Curves 2025'!$J$291,'Bins 2025'!$D200:$ALO200,1))))/1000)))</f>
        <v/>
      </c>
      <c r="F200" s="17">
        <f>IF('Bins 2025'!$D200="",0,IF('Curves 2025'!$J$292&lt;'Bins 2025'!$D200,0.0005*'Curves 2025'!$J$292/'Bins 2025'!$D200,IF('Curves 2025'!$J$292&gt;='Bins 2025'!$ALO200,1,(MATCH('Curves 2025'!$J$292,'Bins 2025'!$D200:$ALO200,1)-0.5+('Curves 2025'!$J$292-INDEX('Bins 2025'!$D200:$ALO200,1,MATCH('Curves 2025'!$J$292,'Bins 2025'!$D200:$ALO200,1)))/(INDEX('Bins 2025'!$D200:$ALO200,1,MATCH('Curves 2025'!$J$292,'Bins 2025'!$D200:$ALO200,1)+1)-INDEX('Bins 2025'!$D200:$ALO200,1,MATCH('Curves 2025'!$J$292,'Bins 2025'!$D200:$ALO200,1))))/1000)))</f>
        <v/>
      </c>
      <c r="G200" s="17">
        <f>IF('Bins 2025'!$D200="",0,IF('Curves 2025'!$J$293&lt;'Bins 2025'!$D200,0.0005*'Curves 2025'!$J$293/'Bins 2025'!$D200,IF('Curves 2025'!$J$293&gt;='Bins 2025'!$ALO200,1,(MATCH('Curves 2025'!$J$293,'Bins 2025'!$D200:$ALO200,1)-0.5+('Curves 2025'!$J$293-INDEX('Bins 2025'!$D200:$ALO200,1,MATCH('Curves 2025'!$J$293,'Bins 2025'!$D200:$ALO200,1)))/(INDEX('Bins 2025'!$D200:$ALO200,1,MATCH('Curves 2025'!$J$293,'Bins 2025'!$D200:$ALO200,1)+1)-INDEX('Bins 2025'!$D200:$ALO200,1,MATCH('Curves 2025'!$J$293,'Bins 2025'!$D200:$ALO200,1))))/1000)))</f>
        <v/>
      </c>
      <c r="H200" s="18">
        <f>E200</f>
        <v/>
      </c>
      <c r="I200" s="18">
        <f>F200-E200</f>
        <v/>
      </c>
      <c r="J200" s="18">
        <f>G200-F200</f>
        <v/>
      </c>
      <c r="K200" s="18">
        <f>1-G200</f>
        <v/>
      </c>
      <c r="L200" s="18">
        <f>IF(C200="L",H200,IF(C200="LM",I200,IF(C200="UM",J200,IF(C200="H",K200,0))))</f>
        <v/>
      </c>
      <c r="M200" s="18">
        <f>IF(C200="L",0,IF(C200="LM",H200,IF(C200="UM",H200+I200,IF(C200="H",H200+I200+J200,0))))</f>
        <v/>
      </c>
      <c r="N200" s="18">
        <f>IF(C200="L",1-H200,IF(C200="LM",1-H200-I200,IF(C200="UM",K200,0)))</f>
        <v/>
      </c>
      <c r="O200" s="12">
        <f>L200*D200</f>
        <v/>
      </c>
      <c r="P200" s="12">
        <f>M200*D200</f>
        <v/>
      </c>
      <c r="Q200" s="12">
        <f>N200*D200</f>
        <v/>
      </c>
    </row>
    <row r="201">
      <c r="A201">
        <f>Inputs!A201</f>
        <v/>
      </c>
      <c r="B201">
        <f>Inputs!B201</f>
        <v/>
      </c>
      <c r="C201">
        <f>Inputs!K201</f>
        <v/>
      </c>
      <c r="D201" s="12">
        <f>N(Inputs!H201)</f>
        <v/>
      </c>
      <c r="E201" s="17">
        <f>IF('Bins 2025'!$D201="",0,IF('Curves 2025'!$J$291&lt;'Bins 2025'!$D201,0.0005*'Curves 2025'!$J$291/'Bins 2025'!$D201,IF('Curves 2025'!$J$291&gt;='Bins 2025'!$ALO201,1,(MATCH('Curves 2025'!$J$291,'Bins 2025'!$D201:$ALO201,1)-0.5+('Curves 2025'!$J$291-INDEX('Bins 2025'!$D201:$ALO201,1,MATCH('Curves 2025'!$J$291,'Bins 2025'!$D201:$ALO201,1)))/(INDEX('Bins 2025'!$D201:$ALO201,1,MATCH('Curves 2025'!$J$291,'Bins 2025'!$D201:$ALO201,1)+1)-INDEX('Bins 2025'!$D201:$ALO201,1,MATCH('Curves 2025'!$J$291,'Bins 2025'!$D201:$ALO201,1))))/1000)))</f>
        <v/>
      </c>
      <c r="F201" s="17">
        <f>IF('Bins 2025'!$D201="",0,IF('Curves 2025'!$J$292&lt;'Bins 2025'!$D201,0.0005*'Curves 2025'!$J$292/'Bins 2025'!$D201,IF('Curves 2025'!$J$292&gt;='Bins 2025'!$ALO201,1,(MATCH('Curves 2025'!$J$292,'Bins 2025'!$D201:$ALO201,1)-0.5+('Curves 2025'!$J$292-INDEX('Bins 2025'!$D201:$ALO201,1,MATCH('Curves 2025'!$J$292,'Bins 2025'!$D201:$ALO201,1)))/(INDEX('Bins 2025'!$D201:$ALO201,1,MATCH('Curves 2025'!$J$292,'Bins 2025'!$D201:$ALO201,1)+1)-INDEX('Bins 2025'!$D201:$ALO201,1,MATCH('Curves 2025'!$J$292,'Bins 2025'!$D201:$ALO201,1))))/1000)))</f>
        <v/>
      </c>
      <c r="G201" s="17">
        <f>IF('Bins 2025'!$D201="",0,IF('Curves 2025'!$J$293&lt;'Bins 2025'!$D201,0.0005*'Curves 2025'!$J$293/'Bins 2025'!$D201,IF('Curves 2025'!$J$293&gt;='Bins 2025'!$ALO201,1,(MATCH('Curves 2025'!$J$293,'Bins 2025'!$D201:$ALO201,1)-0.5+('Curves 2025'!$J$293-INDEX('Bins 2025'!$D201:$ALO201,1,MATCH('Curves 2025'!$J$293,'Bins 2025'!$D201:$ALO201,1)))/(INDEX('Bins 2025'!$D201:$ALO201,1,MATCH('Curves 2025'!$J$293,'Bins 2025'!$D201:$ALO201,1)+1)-INDEX('Bins 2025'!$D201:$ALO201,1,MATCH('Curves 2025'!$J$293,'Bins 2025'!$D201:$ALO201,1))))/1000)))</f>
        <v/>
      </c>
      <c r="H201" s="18">
        <f>E201</f>
        <v/>
      </c>
      <c r="I201" s="18">
        <f>F201-E201</f>
        <v/>
      </c>
      <c r="J201" s="18">
        <f>G201-F201</f>
        <v/>
      </c>
      <c r="K201" s="18">
        <f>1-G201</f>
        <v/>
      </c>
      <c r="L201" s="18">
        <f>IF(C201="L",H201,IF(C201="LM",I201,IF(C201="UM",J201,IF(C201="H",K201,0))))</f>
        <v/>
      </c>
      <c r="M201" s="18">
        <f>IF(C201="L",0,IF(C201="LM",H201,IF(C201="UM",H201+I201,IF(C201="H",H201+I201+J201,0))))</f>
        <v/>
      </c>
      <c r="N201" s="18">
        <f>IF(C201="L",1-H201,IF(C201="LM",1-H201-I201,IF(C201="UM",K201,0)))</f>
        <v/>
      </c>
      <c r="O201" s="12">
        <f>L201*D201</f>
        <v/>
      </c>
      <c r="P201" s="12">
        <f>M201*D201</f>
        <v/>
      </c>
      <c r="Q201" s="12">
        <f>N201*D201</f>
        <v/>
      </c>
    </row>
    <row r="202">
      <c r="A202">
        <f>Inputs!A202</f>
        <v/>
      </c>
      <c r="B202">
        <f>Inputs!B202</f>
        <v/>
      </c>
      <c r="C202">
        <f>Inputs!K202</f>
        <v/>
      </c>
      <c r="D202" s="12">
        <f>N(Inputs!H202)</f>
        <v/>
      </c>
      <c r="E202" s="17">
        <f>IF('Bins 2025'!$D202="",0,IF('Curves 2025'!$J$291&lt;'Bins 2025'!$D202,0.0005*'Curves 2025'!$J$291/'Bins 2025'!$D202,IF('Curves 2025'!$J$291&gt;='Bins 2025'!$ALO202,1,(MATCH('Curves 2025'!$J$291,'Bins 2025'!$D202:$ALO202,1)-0.5+('Curves 2025'!$J$291-INDEX('Bins 2025'!$D202:$ALO202,1,MATCH('Curves 2025'!$J$291,'Bins 2025'!$D202:$ALO202,1)))/(INDEX('Bins 2025'!$D202:$ALO202,1,MATCH('Curves 2025'!$J$291,'Bins 2025'!$D202:$ALO202,1)+1)-INDEX('Bins 2025'!$D202:$ALO202,1,MATCH('Curves 2025'!$J$291,'Bins 2025'!$D202:$ALO202,1))))/1000)))</f>
        <v/>
      </c>
      <c r="F202" s="17">
        <f>IF('Bins 2025'!$D202="",0,IF('Curves 2025'!$J$292&lt;'Bins 2025'!$D202,0.0005*'Curves 2025'!$J$292/'Bins 2025'!$D202,IF('Curves 2025'!$J$292&gt;='Bins 2025'!$ALO202,1,(MATCH('Curves 2025'!$J$292,'Bins 2025'!$D202:$ALO202,1)-0.5+('Curves 2025'!$J$292-INDEX('Bins 2025'!$D202:$ALO202,1,MATCH('Curves 2025'!$J$292,'Bins 2025'!$D202:$ALO202,1)))/(INDEX('Bins 2025'!$D202:$ALO202,1,MATCH('Curves 2025'!$J$292,'Bins 2025'!$D202:$ALO202,1)+1)-INDEX('Bins 2025'!$D202:$ALO202,1,MATCH('Curves 2025'!$J$292,'Bins 2025'!$D202:$ALO202,1))))/1000)))</f>
        <v/>
      </c>
      <c r="G202" s="17">
        <f>IF('Bins 2025'!$D202="",0,IF('Curves 2025'!$J$293&lt;'Bins 2025'!$D202,0.0005*'Curves 2025'!$J$293/'Bins 2025'!$D202,IF('Curves 2025'!$J$293&gt;='Bins 2025'!$ALO202,1,(MATCH('Curves 2025'!$J$293,'Bins 2025'!$D202:$ALO202,1)-0.5+('Curves 2025'!$J$293-INDEX('Bins 2025'!$D202:$ALO202,1,MATCH('Curves 2025'!$J$293,'Bins 2025'!$D202:$ALO202,1)))/(INDEX('Bins 2025'!$D202:$ALO202,1,MATCH('Curves 2025'!$J$293,'Bins 2025'!$D202:$ALO202,1)+1)-INDEX('Bins 2025'!$D202:$ALO202,1,MATCH('Curves 2025'!$J$293,'Bins 2025'!$D202:$ALO202,1))))/1000)))</f>
        <v/>
      </c>
      <c r="H202" s="18">
        <f>E202</f>
        <v/>
      </c>
      <c r="I202" s="18">
        <f>F202-E202</f>
        <v/>
      </c>
      <c r="J202" s="18">
        <f>G202-F202</f>
        <v/>
      </c>
      <c r="K202" s="18">
        <f>1-G202</f>
        <v/>
      </c>
      <c r="L202" s="18">
        <f>IF(C202="L",H202,IF(C202="LM",I202,IF(C202="UM",J202,IF(C202="H",K202,0))))</f>
        <v/>
      </c>
      <c r="M202" s="18">
        <f>IF(C202="L",0,IF(C202="LM",H202,IF(C202="UM",H202+I202,IF(C202="H",H202+I202+J202,0))))</f>
        <v/>
      </c>
      <c r="N202" s="18">
        <f>IF(C202="L",1-H202,IF(C202="LM",1-H202-I202,IF(C202="UM",K202,0)))</f>
        <v/>
      </c>
      <c r="O202" s="12">
        <f>L202*D202</f>
        <v/>
      </c>
      <c r="P202" s="12">
        <f>M202*D202</f>
        <v/>
      </c>
      <c r="Q202" s="12">
        <f>N202*D202</f>
        <v/>
      </c>
    </row>
    <row r="203">
      <c r="A203">
        <f>Inputs!A203</f>
        <v/>
      </c>
      <c r="B203">
        <f>Inputs!B203</f>
        <v/>
      </c>
      <c r="C203">
        <f>Inputs!K203</f>
        <v/>
      </c>
      <c r="D203" s="12">
        <f>N(Inputs!H203)</f>
        <v/>
      </c>
      <c r="E203" s="17">
        <f>IF('Bins 2025'!$D203="",0,IF('Curves 2025'!$J$291&lt;'Bins 2025'!$D203,0.0005*'Curves 2025'!$J$291/'Bins 2025'!$D203,IF('Curves 2025'!$J$291&gt;='Bins 2025'!$ALO203,1,(MATCH('Curves 2025'!$J$291,'Bins 2025'!$D203:$ALO203,1)-0.5+('Curves 2025'!$J$291-INDEX('Bins 2025'!$D203:$ALO203,1,MATCH('Curves 2025'!$J$291,'Bins 2025'!$D203:$ALO203,1)))/(INDEX('Bins 2025'!$D203:$ALO203,1,MATCH('Curves 2025'!$J$291,'Bins 2025'!$D203:$ALO203,1)+1)-INDEX('Bins 2025'!$D203:$ALO203,1,MATCH('Curves 2025'!$J$291,'Bins 2025'!$D203:$ALO203,1))))/1000)))</f>
        <v/>
      </c>
      <c r="F203" s="17">
        <f>IF('Bins 2025'!$D203="",0,IF('Curves 2025'!$J$292&lt;'Bins 2025'!$D203,0.0005*'Curves 2025'!$J$292/'Bins 2025'!$D203,IF('Curves 2025'!$J$292&gt;='Bins 2025'!$ALO203,1,(MATCH('Curves 2025'!$J$292,'Bins 2025'!$D203:$ALO203,1)-0.5+('Curves 2025'!$J$292-INDEX('Bins 2025'!$D203:$ALO203,1,MATCH('Curves 2025'!$J$292,'Bins 2025'!$D203:$ALO203,1)))/(INDEX('Bins 2025'!$D203:$ALO203,1,MATCH('Curves 2025'!$J$292,'Bins 2025'!$D203:$ALO203,1)+1)-INDEX('Bins 2025'!$D203:$ALO203,1,MATCH('Curves 2025'!$J$292,'Bins 2025'!$D203:$ALO203,1))))/1000)))</f>
        <v/>
      </c>
      <c r="G203" s="17">
        <f>IF('Bins 2025'!$D203="",0,IF('Curves 2025'!$J$293&lt;'Bins 2025'!$D203,0.0005*'Curves 2025'!$J$293/'Bins 2025'!$D203,IF('Curves 2025'!$J$293&gt;='Bins 2025'!$ALO203,1,(MATCH('Curves 2025'!$J$293,'Bins 2025'!$D203:$ALO203,1)-0.5+('Curves 2025'!$J$293-INDEX('Bins 2025'!$D203:$ALO203,1,MATCH('Curves 2025'!$J$293,'Bins 2025'!$D203:$ALO203,1)))/(INDEX('Bins 2025'!$D203:$ALO203,1,MATCH('Curves 2025'!$J$293,'Bins 2025'!$D203:$ALO203,1)+1)-INDEX('Bins 2025'!$D203:$ALO203,1,MATCH('Curves 2025'!$J$293,'Bins 2025'!$D203:$ALO203,1))))/1000)))</f>
        <v/>
      </c>
      <c r="H203" s="18">
        <f>E203</f>
        <v/>
      </c>
      <c r="I203" s="18">
        <f>F203-E203</f>
        <v/>
      </c>
      <c r="J203" s="18">
        <f>G203-F203</f>
        <v/>
      </c>
      <c r="K203" s="18">
        <f>1-G203</f>
        <v/>
      </c>
      <c r="L203" s="18">
        <f>IF(C203="L",H203,IF(C203="LM",I203,IF(C203="UM",J203,IF(C203="H",K203,0))))</f>
        <v/>
      </c>
      <c r="M203" s="18">
        <f>IF(C203="L",0,IF(C203="LM",H203,IF(C203="UM",H203+I203,IF(C203="H",H203+I203+J203,0))))</f>
        <v/>
      </c>
      <c r="N203" s="18">
        <f>IF(C203="L",1-H203,IF(C203="LM",1-H203-I203,IF(C203="UM",K203,0)))</f>
        <v/>
      </c>
      <c r="O203" s="12">
        <f>L203*D203</f>
        <v/>
      </c>
      <c r="P203" s="12">
        <f>M203*D203</f>
        <v/>
      </c>
      <c r="Q203" s="12">
        <f>N203*D203</f>
        <v/>
      </c>
    </row>
    <row r="204">
      <c r="A204">
        <f>Inputs!A204</f>
        <v/>
      </c>
      <c r="B204">
        <f>Inputs!B204</f>
        <v/>
      </c>
      <c r="C204">
        <f>Inputs!K204</f>
        <v/>
      </c>
      <c r="D204" s="12">
        <f>N(Inputs!H204)</f>
        <v/>
      </c>
      <c r="E204" s="17">
        <f>IF('Bins 2025'!$D204="",0,IF('Curves 2025'!$J$291&lt;'Bins 2025'!$D204,0.0005*'Curves 2025'!$J$291/'Bins 2025'!$D204,IF('Curves 2025'!$J$291&gt;='Bins 2025'!$ALO204,1,(MATCH('Curves 2025'!$J$291,'Bins 2025'!$D204:$ALO204,1)-0.5+('Curves 2025'!$J$291-INDEX('Bins 2025'!$D204:$ALO204,1,MATCH('Curves 2025'!$J$291,'Bins 2025'!$D204:$ALO204,1)))/(INDEX('Bins 2025'!$D204:$ALO204,1,MATCH('Curves 2025'!$J$291,'Bins 2025'!$D204:$ALO204,1)+1)-INDEX('Bins 2025'!$D204:$ALO204,1,MATCH('Curves 2025'!$J$291,'Bins 2025'!$D204:$ALO204,1))))/1000)))</f>
        <v/>
      </c>
      <c r="F204" s="17">
        <f>IF('Bins 2025'!$D204="",0,IF('Curves 2025'!$J$292&lt;'Bins 2025'!$D204,0.0005*'Curves 2025'!$J$292/'Bins 2025'!$D204,IF('Curves 2025'!$J$292&gt;='Bins 2025'!$ALO204,1,(MATCH('Curves 2025'!$J$292,'Bins 2025'!$D204:$ALO204,1)-0.5+('Curves 2025'!$J$292-INDEX('Bins 2025'!$D204:$ALO204,1,MATCH('Curves 2025'!$J$292,'Bins 2025'!$D204:$ALO204,1)))/(INDEX('Bins 2025'!$D204:$ALO204,1,MATCH('Curves 2025'!$J$292,'Bins 2025'!$D204:$ALO204,1)+1)-INDEX('Bins 2025'!$D204:$ALO204,1,MATCH('Curves 2025'!$J$292,'Bins 2025'!$D204:$ALO204,1))))/1000)))</f>
        <v/>
      </c>
      <c r="G204" s="17">
        <f>IF('Bins 2025'!$D204="",0,IF('Curves 2025'!$J$293&lt;'Bins 2025'!$D204,0.0005*'Curves 2025'!$J$293/'Bins 2025'!$D204,IF('Curves 2025'!$J$293&gt;='Bins 2025'!$ALO204,1,(MATCH('Curves 2025'!$J$293,'Bins 2025'!$D204:$ALO204,1)-0.5+('Curves 2025'!$J$293-INDEX('Bins 2025'!$D204:$ALO204,1,MATCH('Curves 2025'!$J$293,'Bins 2025'!$D204:$ALO204,1)))/(INDEX('Bins 2025'!$D204:$ALO204,1,MATCH('Curves 2025'!$J$293,'Bins 2025'!$D204:$ALO204,1)+1)-INDEX('Bins 2025'!$D204:$ALO204,1,MATCH('Curves 2025'!$J$293,'Bins 2025'!$D204:$ALO204,1))))/1000)))</f>
        <v/>
      </c>
      <c r="H204" s="18">
        <f>E204</f>
        <v/>
      </c>
      <c r="I204" s="18">
        <f>F204-E204</f>
        <v/>
      </c>
      <c r="J204" s="18">
        <f>G204-F204</f>
        <v/>
      </c>
      <c r="K204" s="18">
        <f>1-G204</f>
        <v/>
      </c>
      <c r="L204" s="18">
        <f>IF(C204="L",H204,IF(C204="LM",I204,IF(C204="UM",J204,IF(C204="H",K204,0))))</f>
        <v/>
      </c>
      <c r="M204" s="18">
        <f>IF(C204="L",0,IF(C204="LM",H204,IF(C204="UM",H204+I204,IF(C204="H",H204+I204+J204,0))))</f>
        <v/>
      </c>
      <c r="N204" s="18">
        <f>IF(C204="L",1-H204,IF(C204="LM",1-H204-I204,IF(C204="UM",K204,0)))</f>
        <v/>
      </c>
      <c r="O204" s="12">
        <f>L204*D204</f>
        <v/>
      </c>
      <c r="P204" s="12">
        <f>M204*D204</f>
        <v/>
      </c>
      <c r="Q204" s="12">
        <f>N204*D204</f>
        <v/>
      </c>
    </row>
    <row r="205">
      <c r="A205">
        <f>Inputs!A205</f>
        <v/>
      </c>
      <c r="B205">
        <f>Inputs!B205</f>
        <v/>
      </c>
      <c r="C205">
        <f>Inputs!K205</f>
        <v/>
      </c>
      <c r="D205" s="12">
        <f>N(Inputs!H205)</f>
        <v/>
      </c>
      <c r="E205" s="17">
        <f>IF('Bins 2025'!$D205="",0,IF('Curves 2025'!$J$291&lt;'Bins 2025'!$D205,0.0005*'Curves 2025'!$J$291/'Bins 2025'!$D205,IF('Curves 2025'!$J$291&gt;='Bins 2025'!$ALO205,1,(MATCH('Curves 2025'!$J$291,'Bins 2025'!$D205:$ALO205,1)-0.5+('Curves 2025'!$J$291-INDEX('Bins 2025'!$D205:$ALO205,1,MATCH('Curves 2025'!$J$291,'Bins 2025'!$D205:$ALO205,1)))/(INDEX('Bins 2025'!$D205:$ALO205,1,MATCH('Curves 2025'!$J$291,'Bins 2025'!$D205:$ALO205,1)+1)-INDEX('Bins 2025'!$D205:$ALO205,1,MATCH('Curves 2025'!$J$291,'Bins 2025'!$D205:$ALO205,1))))/1000)))</f>
        <v/>
      </c>
      <c r="F205" s="17">
        <f>IF('Bins 2025'!$D205="",0,IF('Curves 2025'!$J$292&lt;'Bins 2025'!$D205,0.0005*'Curves 2025'!$J$292/'Bins 2025'!$D205,IF('Curves 2025'!$J$292&gt;='Bins 2025'!$ALO205,1,(MATCH('Curves 2025'!$J$292,'Bins 2025'!$D205:$ALO205,1)-0.5+('Curves 2025'!$J$292-INDEX('Bins 2025'!$D205:$ALO205,1,MATCH('Curves 2025'!$J$292,'Bins 2025'!$D205:$ALO205,1)))/(INDEX('Bins 2025'!$D205:$ALO205,1,MATCH('Curves 2025'!$J$292,'Bins 2025'!$D205:$ALO205,1)+1)-INDEX('Bins 2025'!$D205:$ALO205,1,MATCH('Curves 2025'!$J$292,'Bins 2025'!$D205:$ALO205,1))))/1000)))</f>
        <v/>
      </c>
      <c r="G205" s="17">
        <f>IF('Bins 2025'!$D205="",0,IF('Curves 2025'!$J$293&lt;'Bins 2025'!$D205,0.0005*'Curves 2025'!$J$293/'Bins 2025'!$D205,IF('Curves 2025'!$J$293&gt;='Bins 2025'!$ALO205,1,(MATCH('Curves 2025'!$J$293,'Bins 2025'!$D205:$ALO205,1)-0.5+('Curves 2025'!$J$293-INDEX('Bins 2025'!$D205:$ALO205,1,MATCH('Curves 2025'!$J$293,'Bins 2025'!$D205:$ALO205,1)))/(INDEX('Bins 2025'!$D205:$ALO205,1,MATCH('Curves 2025'!$J$293,'Bins 2025'!$D205:$ALO205,1)+1)-INDEX('Bins 2025'!$D205:$ALO205,1,MATCH('Curves 2025'!$J$293,'Bins 2025'!$D205:$ALO205,1))))/1000)))</f>
        <v/>
      </c>
      <c r="H205" s="18">
        <f>E205</f>
        <v/>
      </c>
      <c r="I205" s="18">
        <f>F205-E205</f>
        <v/>
      </c>
      <c r="J205" s="18">
        <f>G205-F205</f>
        <v/>
      </c>
      <c r="K205" s="18">
        <f>1-G205</f>
        <v/>
      </c>
      <c r="L205" s="18">
        <f>IF(C205="L",H205,IF(C205="LM",I205,IF(C205="UM",J205,IF(C205="H",K205,0))))</f>
        <v/>
      </c>
      <c r="M205" s="18">
        <f>IF(C205="L",0,IF(C205="LM",H205,IF(C205="UM",H205+I205,IF(C205="H",H205+I205+J205,0))))</f>
        <v/>
      </c>
      <c r="N205" s="18">
        <f>IF(C205="L",1-H205,IF(C205="LM",1-H205-I205,IF(C205="UM",K205,0)))</f>
        <v/>
      </c>
      <c r="O205" s="12">
        <f>L205*D205</f>
        <v/>
      </c>
      <c r="P205" s="12">
        <f>M205*D205</f>
        <v/>
      </c>
      <c r="Q205" s="12">
        <f>N205*D205</f>
        <v/>
      </c>
    </row>
    <row r="206">
      <c r="A206">
        <f>Inputs!A206</f>
        <v/>
      </c>
      <c r="B206">
        <f>Inputs!B206</f>
        <v/>
      </c>
      <c r="C206">
        <f>Inputs!K206</f>
        <v/>
      </c>
      <c r="D206" s="12">
        <f>N(Inputs!H206)</f>
        <v/>
      </c>
      <c r="E206" s="17">
        <f>IF('Bins 2025'!$D206="",0,IF('Curves 2025'!$J$291&lt;'Bins 2025'!$D206,0.0005*'Curves 2025'!$J$291/'Bins 2025'!$D206,IF('Curves 2025'!$J$291&gt;='Bins 2025'!$ALO206,1,(MATCH('Curves 2025'!$J$291,'Bins 2025'!$D206:$ALO206,1)-0.5+('Curves 2025'!$J$291-INDEX('Bins 2025'!$D206:$ALO206,1,MATCH('Curves 2025'!$J$291,'Bins 2025'!$D206:$ALO206,1)))/(INDEX('Bins 2025'!$D206:$ALO206,1,MATCH('Curves 2025'!$J$291,'Bins 2025'!$D206:$ALO206,1)+1)-INDEX('Bins 2025'!$D206:$ALO206,1,MATCH('Curves 2025'!$J$291,'Bins 2025'!$D206:$ALO206,1))))/1000)))</f>
        <v/>
      </c>
      <c r="F206" s="17">
        <f>IF('Bins 2025'!$D206="",0,IF('Curves 2025'!$J$292&lt;'Bins 2025'!$D206,0.0005*'Curves 2025'!$J$292/'Bins 2025'!$D206,IF('Curves 2025'!$J$292&gt;='Bins 2025'!$ALO206,1,(MATCH('Curves 2025'!$J$292,'Bins 2025'!$D206:$ALO206,1)-0.5+('Curves 2025'!$J$292-INDEX('Bins 2025'!$D206:$ALO206,1,MATCH('Curves 2025'!$J$292,'Bins 2025'!$D206:$ALO206,1)))/(INDEX('Bins 2025'!$D206:$ALO206,1,MATCH('Curves 2025'!$J$292,'Bins 2025'!$D206:$ALO206,1)+1)-INDEX('Bins 2025'!$D206:$ALO206,1,MATCH('Curves 2025'!$J$292,'Bins 2025'!$D206:$ALO206,1))))/1000)))</f>
        <v/>
      </c>
      <c r="G206" s="17">
        <f>IF('Bins 2025'!$D206="",0,IF('Curves 2025'!$J$293&lt;'Bins 2025'!$D206,0.0005*'Curves 2025'!$J$293/'Bins 2025'!$D206,IF('Curves 2025'!$J$293&gt;='Bins 2025'!$ALO206,1,(MATCH('Curves 2025'!$J$293,'Bins 2025'!$D206:$ALO206,1)-0.5+('Curves 2025'!$J$293-INDEX('Bins 2025'!$D206:$ALO206,1,MATCH('Curves 2025'!$J$293,'Bins 2025'!$D206:$ALO206,1)))/(INDEX('Bins 2025'!$D206:$ALO206,1,MATCH('Curves 2025'!$J$293,'Bins 2025'!$D206:$ALO206,1)+1)-INDEX('Bins 2025'!$D206:$ALO206,1,MATCH('Curves 2025'!$J$293,'Bins 2025'!$D206:$ALO206,1))))/1000)))</f>
        <v/>
      </c>
      <c r="H206" s="18">
        <f>E206</f>
        <v/>
      </c>
      <c r="I206" s="18">
        <f>F206-E206</f>
        <v/>
      </c>
      <c r="J206" s="18">
        <f>G206-F206</f>
        <v/>
      </c>
      <c r="K206" s="18">
        <f>1-G206</f>
        <v/>
      </c>
      <c r="L206" s="18">
        <f>IF(C206="L",H206,IF(C206="LM",I206,IF(C206="UM",J206,IF(C206="H",K206,0))))</f>
        <v/>
      </c>
      <c r="M206" s="18">
        <f>IF(C206="L",0,IF(C206="LM",H206,IF(C206="UM",H206+I206,IF(C206="H",H206+I206+J206,0))))</f>
        <v/>
      </c>
      <c r="N206" s="18">
        <f>IF(C206="L",1-H206,IF(C206="LM",1-H206-I206,IF(C206="UM",K206,0)))</f>
        <v/>
      </c>
      <c r="O206" s="12">
        <f>L206*D206</f>
        <v/>
      </c>
      <c r="P206" s="12">
        <f>M206*D206</f>
        <v/>
      </c>
      <c r="Q206" s="12">
        <f>N206*D206</f>
        <v/>
      </c>
    </row>
    <row r="207">
      <c r="A207">
        <f>Inputs!A207</f>
        <v/>
      </c>
      <c r="B207">
        <f>Inputs!B207</f>
        <v/>
      </c>
      <c r="C207">
        <f>Inputs!K207</f>
        <v/>
      </c>
      <c r="D207" s="12">
        <f>N(Inputs!H207)</f>
        <v/>
      </c>
      <c r="E207" s="17">
        <f>IF('Bins 2025'!$D207="",0,IF('Curves 2025'!$J$291&lt;'Bins 2025'!$D207,0.0005*'Curves 2025'!$J$291/'Bins 2025'!$D207,IF('Curves 2025'!$J$291&gt;='Bins 2025'!$ALO207,1,(MATCH('Curves 2025'!$J$291,'Bins 2025'!$D207:$ALO207,1)-0.5+('Curves 2025'!$J$291-INDEX('Bins 2025'!$D207:$ALO207,1,MATCH('Curves 2025'!$J$291,'Bins 2025'!$D207:$ALO207,1)))/(INDEX('Bins 2025'!$D207:$ALO207,1,MATCH('Curves 2025'!$J$291,'Bins 2025'!$D207:$ALO207,1)+1)-INDEX('Bins 2025'!$D207:$ALO207,1,MATCH('Curves 2025'!$J$291,'Bins 2025'!$D207:$ALO207,1))))/1000)))</f>
        <v/>
      </c>
      <c r="F207" s="17">
        <f>IF('Bins 2025'!$D207="",0,IF('Curves 2025'!$J$292&lt;'Bins 2025'!$D207,0.0005*'Curves 2025'!$J$292/'Bins 2025'!$D207,IF('Curves 2025'!$J$292&gt;='Bins 2025'!$ALO207,1,(MATCH('Curves 2025'!$J$292,'Bins 2025'!$D207:$ALO207,1)-0.5+('Curves 2025'!$J$292-INDEX('Bins 2025'!$D207:$ALO207,1,MATCH('Curves 2025'!$J$292,'Bins 2025'!$D207:$ALO207,1)))/(INDEX('Bins 2025'!$D207:$ALO207,1,MATCH('Curves 2025'!$J$292,'Bins 2025'!$D207:$ALO207,1)+1)-INDEX('Bins 2025'!$D207:$ALO207,1,MATCH('Curves 2025'!$J$292,'Bins 2025'!$D207:$ALO207,1))))/1000)))</f>
        <v/>
      </c>
      <c r="G207" s="17">
        <f>IF('Bins 2025'!$D207="",0,IF('Curves 2025'!$J$293&lt;'Bins 2025'!$D207,0.0005*'Curves 2025'!$J$293/'Bins 2025'!$D207,IF('Curves 2025'!$J$293&gt;='Bins 2025'!$ALO207,1,(MATCH('Curves 2025'!$J$293,'Bins 2025'!$D207:$ALO207,1)-0.5+('Curves 2025'!$J$293-INDEX('Bins 2025'!$D207:$ALO207,1,MATCH('Curves 2025'!$J$293,'Bins 2025'!$D207:$ALO207,1)))/(INDEX('Bins 2025'!$D207:$ALO207,1,MATCH('Curves 2025'!$J$293,'Bins 2025'!$D207:$ALO207,1)+1)-INDEX('Bins 2025'!$D207:$ALO207,1,MATCH('Curves 2025'!$J$293,'Bins 2025'!$D207:$ALO207,1))))/1000)))</f>
        <v/>
      </c>
      <c r="H207" s="18">
        <f>E207</f>
        <v/>
      </c>
      <c r="I207" s="18">
        <f>F207-E207</f>
        <v/>
      </c>
      <c r="J207" s="18">
        <f>G207-F207</f>
        <v/>
      </c>
      <c r="K207" s="18">
        <f>1-G207</f>
        <v/>
      </c>
      <c r="L207" s="18">
        <f>IF(C207="L",H207,IF(C207="LM",I207,IF(C207="UM",J207,IF(C207="H",K207,0))))</f>
        <v/>
      </c>
      <c r="M207" s="18">
        <f>IF(C207="L",0,IF(C207="LM",H207,IF(C207="UM",H207+I207,IF(C207="H",H207+I207+J207,0))))</f>
        <v/>
      </c>
      <c r="N207" s="18">
        <f>IF(C207="L",1-H207,IF(C207="LM",1-H207-I207,IF(C207="UM",K207,0)))</f>
        <v/>
      </c>
      <c r="O207" s="12">
        <f>L207*D207</f>
        <v/>
      </c>
      <c r="P207" s="12">
        <f>M207*D207</f>
        <v/>
      </c>
      <c r="Q207" s="12">
        <f>N207*D207</f>
        <v/>
      </c>
    </row>
    <row r="208">
      <c r="A208">
        <f>Inputs!A208</f>
        <v/>
      </c>
      <c r="B208">
        <f>Inputs!B208</f>
        <v/>
      </c>
      <c r="C208">
        <f>Inputs!K208</f>
        <v/>
      </c>
      <c r="D208" s="12">
        <f>N(Inputs!H208)</f>
        <v/>
      </c>
      <c r="E208" s="17">
        <f>IF('Bins 2025'!$D208="",0,IF('Curves 2025'!$J$291&lt;'Bins 2025'!$D208,0.0005*'Curves 2025'!$J$291/'Bins 2025'!$D208,IF('Curves 2025'!$J$291&gt;='Bins 2025'!$ALO208,1,(MATCH('Curves 2025'!$J$291,'Bins 2025'!$D208:$ALO208,1)-0.5+('Curves 2025'!$J$291-INDEX('Bins 2025'!$D208:$ALO208,1,MATCH('Curves 2025'!$J$291,'Bins 2025'!$D208:$ALO208,1)))/(INDEX('Bins 2025'!$D208:$ALO208,1,MATCH('Curves 2025'!$J$291,'Bins 2025'!$D208:$ALO208,1)+1)-INDEX('Bins 2025'!$D208:$ALO208,1,MATCH('Curves 2025'!$J$291,'Bins 2025'!$D208:$ALO208,1))))/1000)))</f>
        <v/>
      </c>
      <c r="F208" s="17">
        <f>IF('Bins 2025'!$D208="",0,IF('Curves 2025'!$J$292&lt;'Bins 2025'!$D208,0.0005*'Curves 2025'!$J$292/'Bins 2025'!$D208,IF('Curves 2025'!$J$292&gt;='Bins 2025'!$ALO208,1,(MATCH('Curves 2025'!$J$292,'Bins 2025'!$D208:$ALO208,1)-0.5+('Curves 2025'!$J$292-INDEX('Bins 2025'!$D208:$ALO208,1,MATCH('Curves 2025'!$J$292,'Bins 2025'!$D208:$ALO208,1)))/(INDEX('Bins 2025'!$D208:$ALO208,1,MATCH('Curves 2025'!$J$292,'Bins 2025'!$D208:$ALO208,1)+1)-INDEX('Bins 2025'!$D208:$ALO208,1,MATCH('Curves 2025'!$J$292,'Bins 2025'!$D208:$ALO208,1))))/1000)))</f>
        <v/>
      </c>
      <c r="G208" s="17">
        <f>IF('Bins 2025'!$D208="",0,IF('Curves 2025'!$J$293&lt;'Bins 2025'!$D208,0.0005*'Curves 2025'!$J$293/'Bins 2025'!$D208,IF('Curves 2025'!$J$293&gt;='Bins 2025'!$ALO208,1,(MATCH('Curves 2025'!$J$293,'Bins 2025'!$D208:$ALO208,1)-0.5+('Curves 2025'!$J$293-INDEX('Bins 2025'!$D208:$ALO208,1,MATCH('Curves 2025'!$J$293,'Bins 2025'!$D208:$ALO208,1)))/(INDEX('Bins 2025'!$D208:$ALO208,1,MATCH('Curves 2025'!$J$293,'Bins 2025'!$D208:$ALO208,1)+1)-INDEX('Bins 2025'!$D208:$ALO208,1,MATCH('Curves 2025'!$J$293,'Bins 2025'!$D208:$ALO208,1))))/1000)))</f>
        <v/>
      </c>
      <c r="H208" s="18">
        <f>E208</f>
        <v/>
      </c>
      <c r="I208" s="18">
        <f>F208-E208</f>
        <v/>
      </c>
      <c r="J208" s="18">
        <f>G208-F208</f>
        <v/>
      </c>
      <c r="K208" s="18">
        <f>1-G208</f>
        <v/>
      </c>
      <c r="L208" s="18">
        <f>IF(C208="L",H208,IF(C208="LM",I208,IF(C208="UM",J208,IF(C208="H",K208,0))))</f>
        <v/>
      </c>
      <c r="M208" s="18">
        <f>IF(C208="L",0,IF(C208="LM",H208,IF(C208="UM",H208+I208,IF(C208="H",H208+I208+J208,0))))</f>
        <v/>
      </c>
      <c r="N208" s="18">
        <f>IF(C208="L",1-H208,IF(C208="LM",1-H208-I208,IF(C208="UM",K208,0)))</f>
        <v/>
      </c>
      <c r="O208" s="12">
        <f>L208*D208</f>
        <v/>
      </c>
      <c r="P208" s="12">
        <f>M208*D208</f>
        <v/>
      </c>
      <c r="Q208" s="12">
        <f>N208*D208</f>
        <v/>
      </c>
    </row>
    <row r="209">
      <c r="A209">
        <f>Inputs!A209</f>
        <v/>
      </c>
      <c r="B209">
        <f>Inputs!B209</f>
        <v/>
      </c>
      <c r="C209">
        <f>Inputs!K209</f>
        <v/>
      </c>
      <c r="D209" s="12">
        <f>N(Inputs!H209)</f>
        <v/>
      </c>
      <c r="E209" s="17">
        <f>IF('Bins 2025'!$D209="",0,IF('Curves 2025'!$J$291&lt;'Bins 2025'!$D209,0.0005*'Curves 2025'!$J$291/'Bins 2025'!$D209,IF('Curves 2025'!$J$291&gt;='Bins 2025'!$ALO209,1,(MATCH('Curves 2025'!$J$291,'Bins 2025'!$D209:$ALO209,1)-0.5+('Curves 2025'!$J$291-INDEX('Bins 2025'!$D209:$ALO209,1,MATCH('Curves 2025'!$J$291,'Bins 2025'!$D209:$ALO209,1)))/(INDEX('Bins 2025'!$D209:$ALO209,1,MATCH('Curves 2025'!$J$291,'Bins 2025'!$D209:$ALO209,1)+1)-INDEX('Bins 2025'!$D209:$ALO209,1,MATCH('Curves 2025'!$J$291,'Bins 2025'!$D209:$ALO209,1))))/1000)))</f>
        <v/>
      </c>
      <c r="F209" s="17">
        <f>IF('Bins 2025'!$D209="",0,IF('Curves 2025'!$J$292&lt;'Bins 2025'!$D209,0.0005*'Curves 2025'!$J$292/'Bins 2025'!$D209,IF('Curves 2025'!$J$292&gt;='Bins 2025'!$ALO209,1,(MATCH('Curves 2025'!$J$292,'Bins 2025'!$D209:$ALO209,1)-0.5+('Curves 2025'!$J$292-INDEX('Bins 2025'!$D209:$ALO209,1,MATCH('Curves 2025'!$J$292,'Bins 2025'!$D209:$ALO209,1)))/(INDEX('Bins 2025'!$D209:$ALO209,1,MATCH('Curves 2025'!$J$292,'Bins 2025'!$D209:$ALO209,1)+1)-INDEX('Bins 2025'!$D209:$ALO209,1,MATCH('Curves 2025'!$J$292,'Bins 2025'!$D209:$ALO209,1))))/1000)))</f>
        <v/>
      </c>
      <c r="G209" s="17">
        <f>IF('Bins 2025'!$D209="",0,IF('Curves 2025'!$J$293&lt;'Bins 2025'!$D209,0.0005*'Curves 2025'!$J$293/'Bins 2025'!$D209,IF('Curves 2025'!$J$293&gt;='Bins 2025'!$ALO209,1,(MATCH('Curves 2025'!$J$293,'Bins 2025'!$D209:$ALO209,1)-0.5+('Curves 2025'!$J$293-INDEX('Bins 2025'!$D209:$ALO209,1,MATCH('Curves 2025'!$J$293,'Bins 2025'!$D209:$ALO209,1)))/(INDEX('Bins 2025'!$D209:$ALO209,1,MATCH('Curves 2025'!$J$293,'Bins 2025'!$D209:$ALO209,1)+1)-INDEX('Bins 2025'!$D209:$ALO209,1,MATCH('Curves 2025'!$J$293,'Bins 2025'!$D209:$ALO209,1))))/1000)))</f>
        <v/>
      </c>
      <c r="H209" s="18">
        <f>E209</f>
        <v/>
      </c>
      <c r="I209" s="18">
        <f>F209-E209</f>
        <v/>
      </c>
      <c r="J209" s="18">
        <f>G209-F209</f>
        <v/>
      </c>
      <c r="K209" s="18">
        <f>1-G209</f>
        <v/>
      </c>
      <c r="L209" s="18">
        <f>IF(C209="L",H209,IF(C209="LM",I209,IF(C209="UM",J209,IF(C209="H",K209,0))))</f>
        <v/>
      </c>
      <c r="M209" s="18">
        <f>IF(C209="L",0,IF(C209="LM",H209,IF(C209="UM",H209+I209,IF(C209="H",H209+I209+J209,0))))</f>
        <v/>
      </c>
      <c r="N209" s="18">
        <f>IF(C209="L",1-H209,IF(C209="LM",1-H209-I209,IF(C209="UM",K209,0)))</f>
        <v/>
      </c>
      <c r="O209" s="12">
        <f>L209*D209</f>
        <v/>
      </c>
      <c r="P209" s="12">
        <f>M209*D209</f>
        <v/>
      </c>
      <c r="Q209" s="12">
        <f>N209*D209</f>
        <v/>
      </c>
    </row>
    <row r="210">
      <c r="A210">
        <f>Inputs!A210</f>
        <v/>
      </c>
      <c r="B210">
        <f>Inputs!B210</f>
        <v/>
      </c>
      <c r="C210">
        <f>Inputs!K210</f>
        <v/>
      </c>
      <c r="D210" s="12">
        <f>N(Inputs!H210)</f>
        <v/>
      </c>
      <c r="E210" s="17">
        <f>IF('Bins 2025'!$D210="",0,IF('Curves 2025'!$J$291&lt;'Bins 2025'!$D210,0.0005*'Curves 2025'!$J$291/'Bins 2025'!$D210,IF('Curves 2025'!$J$291&gt;='Bins 2025'!$ALO210,1,(MATCH('Curves 2025'!$J$291,'Bins 2025'!$D210:$ALO210,1)-0.5+('Curves 2025'!$J$291-INDEX('Bins 2025'!$D210:$ALO210,1,MATCH('Curves 2025'!$J$291,'Bins 2025'!$D210:$ALO210,1)))/(INDEX('Bins 2025'!$D210:$ALO210,1,MATCH('Curves 2025'!$J$291,'Bins 2025'!$D210:$ALO210,1)+1)-INDEX('Bins 2025'!$D210:$ALO210,1,MATCH('Curves 2025'!$J$291,'Bins 2025'!$D210:$ALO210,1))))/1000)))</f>
        <v/>
      </c>
      <c r="F210" s="17">
        <f>IF('Bins 2025'!$D210="",0,IF('Curves 2025'!$J$292&lt;'Bins 2025'!$D210,0.0005*'Curves 2025'!$J$292/'Bins 2025'!$D210,IF('Curves 2025'!$J$292&gt;='Bins 2025'!$ALO210,1,(MATCH('Curves 2025'!$J$292,'Bins 2025'!$D210:$ALO210,1)-0.5+('Curves 2025'!$J$292-INDEX('Bins 2025'!$D210:$ALO210,1,MATCH('Curves 2025'!$J$292,'Bins 2025'!$D210:$ALO210,1)))/(INDEX('Bins 2025'!$D210:$ALO210,1,MATCH('Curves 2025'!$J$292,'Bins 2025'!$D210:$ALO210,1)+1)-INDEX('Bins 2025'!$D210:$ALO210,1,MATCH('Curves 2025'!$J$292,'Bins 2025'!$D210:$ALO210,1))))/1000)))</f>
        <v/>
      </c>
      <c r="G210" s="17">
        <f>IF('Bins 2025'!$D210="",0,IF('Curves 2025'!$J$293&lt;'Bins 2025'!$D210,0.0005*'Curves 2025'!$J$293/'Bins 2025'!$D210,IF('Curves 2025'!$J$293&gt;='Bins 2025'!$ALO210,1,(MATCH('Curves 2025'!$J$293,'Bins 2025'!$D210:$ALO210,1)-0.5+('Curves 2025'!$J$293-INDEX('Bins 2025'!$D210:$ALO210,1,MATCH('Curves 2025'!$J$293,'Bins 2025'!$D210:$ALO210,1)))/(INDEX('Bins 2025'!$D210:$ALO210,1,MATCH('Curves 2025'!$J$293,'Bins 2025'!$D210:$ALO210,1)+1)-INDEX('Bins 2025'!$D210:$ALO210,1,MATCH('Curves 2025'!$J$293,'Bins 2025'!$D210:$ALO210,1))))/1000)))</f>
        <v/>
      </c>
      <c r="H210" s="18">
        <f>E210</f>
        <v/>
      </c>
      <c r="I210" s="18">
        <f>F210-E210</f>
        <v/>
      </c>
      <c r="J210" s="18">
        <f>G210-F210</f>
        <v/>
      </c>
      <c r="K210" s="18">
        <f>1-G210</f>
        <v/>
      </c>
      <c r="L210" s="18">
        <f>IF(C210="L",H210,IF(C210="LM",I210,IF(C210="UM",J210,IF(C210="H",K210,0))))</f>
        <v/>
      </c>
      <c r="M210" s="18">
        <f>IF(C210="L",0,IF(C210="LM",H210,IF(C210="UM",H210+I210,IF(C210="H",H210+I210+J210,0))))</f>
        <v/>
      </c>
      <c r="N210" s="18">
        <f>IF(C210="L",1-H210,IF(C210="LM",1-H210-I210,IF(C210="UM",K210,0)))</f>
        <v/>
      </c>
      <c r="O210" s="12">
        <f>L210*D210</f>
        <v/>
      </c>
      <c r="P210" s="12">
        <f>M210*D210</f>
        <v/>
      </c>
      <c r="Q210" s="12">
        <f>N210*D210</f>
        <v/>
      </c>
    </row>
    <row r="211">
      <c r="A211">
        <f>Inputs!A211</f>
        <v/>
      </c>
      <c r="B211">
        <f>Inputs!B211</f>
        <v/>
      </c>
      <c r="C211">
        <f>Inputs!K211</f>
        <v/>
      </c>
      <c r="D211" s="12">
        <f>N(Inputs!H211)</f>
        <v/>
      </c>
      <c r="E211" s="17">
        <f>IF('Bins 2025'!$D211="",0,IF('Curves 2025'!$J$291&lt;'Bins 2025'!$D211,0.0005*'Curves 2025'!$J$291/'Bins 2025'!$D211,IF('Curves 2025'!$J$291&gt;='Bins 2025'!$ALO211,1,(MATCH('Curves 2025'!$J$291,'Bins 2025'!$D211:$ALO211,1)-0.5+('Curves 2025'!$J$291-INDEX('Bins 2025'!$D211:$ALO211,1,MATCH('Curves 2025'!$J$291,'Bins 2025'!$D211:$ALO211,1)))/(INDEX('Bins 2025'!$D211:$ALO211,1,MATCH('Curves 2025'!$J$291,'Bins 2025'!$D211:$ALO211,1)+1)-INDEX('Bins 2025'!$D211:$ALO211,1,MATCH('Curves 2025'!$J$291,'Bins 2025'!$D211:$ALO211,1))))/1000)))</f>
        <v/>
      </c>
      <c r="F211" s="17">
        <f>IF('Bins 2025'!$D211="",0,IF('Curves 2025'!$J$292&lt;'Bins 2025'!$D211,0.0005*'Curves 2025'!$J$292/'Bins 2025'!$D211,IF('Curves 2025'!$J$292&gt;='Bins 2025'!$ALO211,1,(MATCH('Curves 2025'!$J$292,'Bins 2025'!$D211:$ALO211,1)-0.5+('Curves 2025'!$J$292-INDEX('Bins 2025'!$D211:$ALO211,1,MATCH('Curves 2025'!$J$292,'Bins 2025'!$D211:$ALO211,1)))/(INDEX('Bins 2025'!$D211:$ALO211,1,MATCH('Curves 2025'!$J$292,'Bins 2025'!$D211:$ALO211,1)+1)-INDEX('Bins 2025'!$D211:$ALO211,1,MATCH('Curves 2025'!$J$292,'Bins 2025'!$D211:$ALO211,1))))/1000)))</f>
        <v/>
      </c>
      <c r="G211" s="17">
        <f>IF('Bins 2025'!$D211="",0,IF('Curves 2025'!$J$293&lt;'Bins 2025'!$D211,0.0005*'Curves 2025'!$J$293/'Bins 2025'!$D211,IF('Curves 2025'!$J$293&gt;='Bins 2025'!$ALO211,1,(MATCH('Curves 2025'!$J$293,'Bins 2025'!$D211:$ALO211,1)-0.5+('Curves 2025'!$J$293-INDEX('Bins 2025'!$D211:$ALO211,1,MATCH('Curves 2025'!$J$293,'Bins 2025'!$D211:$ALO211,1)))/(INDEX('Bins 2025'!$D211:$ALO211,1,MATCH('Curves 2025'!$J$293,'Bins 2025'!$D211:$ALO211,1)+1)-INDEX('Bins 2025'!$D211:$ALO211,1,MATCH('Curves 2025'!$J$293,'Bins 2025'!$D211:$ALO211,1))))/1000)))</f>
        <v/>
      </c>
      <c r="H211" s="18">
        <f>E211</f>
        <v/>
      </c>
      <c r="I211" s="18">
        <f>F211-E211</f>
        <v/>
      </c>
      <c r="J211" s="18">
        <f>G211-F211</f>
        <v/>
      </c>
      <c r="K211" s="18">
        <f>1-G211</f>
        <v/>
      </c>
      <c r="L211" s="18">
        <f>IF(C211="L",H211,IF(C211="LM",I211,IF(C211="UM",J211,IF(C211="H",K211,0))))</f>
        <v/>
      </c>
      <c r="M211" s="18">
        <f>IF(C211="L",0,IF(C211="LM",H211,IF(C211="UM",H211+I211,IF(C211="H",H211+I211+J211,0))))</f>
        <v/>
      </c>
      <c r="N211" s="18">
        <f>IF(C211="L",1-H211,IF(C211="LM",1-H211-I211,IF(C211="UM",K211,0)))</f>
        <v/>
      </c>
      <c r="O211" s="12">
        <f>L211*D211</f>
        <v/>
      </c>
      <c r="P211" s="12">
        <f>M211*D211</f>
        <v/>
      </c>
      <c r="Q211" s="12">
        <f>N211*D211</f>
        <v/>
      </c>
    </row>
    <row r="212">
      <c r="A212">
        <f>Inputs!A212</f>
        <v/>
      </c>
      <c r="B212">
        <f>Inputs!B212</f>
        <v/>
      </c>
      <c r="C212">
        <f>Inputs!K212</f>
        <v/>
      </c>
      <c r="D212" s="12">
        <f>N(Inputs!H212)</f>
        <v/>
      </c>
      <c r="E212" s="17">
        <f>IF('Bins 2025'!$D212="",0,IF('Curves 2025'!$J$291&lt;'Bins 2025'!$D212,0.0005*'Curves 2025'!$J$291/'Bins 2025'!$D212,IF('Curves 2025'!$J$291&gt;='Bins 2025'!$ALO212,1,(MATCH('Curves 2025'!$J$291,'Bins 2025'!$D212:$ALO212,1)-0.5+('Curves 2025'!$J$291-INDEX('Bins 2025'!$D212:$ALO212,1,MATCH('Curves 2025'!$J$291,'Bins 2025'!$D212:$ALO212,1)))/(INDEX('Bins 2025'!$D212:$ALO212,1,MATCH('Curves 2025'!$J$291,'Bins 2025'!$D212:$ALO212,1)+1)-INDEX('Bins 2025'!$D212:$ALO212,1,MATCH('Curves 2025'!$J$291,'Bins 2025'!$D212:$ALO212,1))))/1000)))</f>
        <v/>
      </c>
      <c r="F212" s="17">
        <f>IF('Bins 2025'!$D212="",0,IF('Curves 2025'!$J$292&lt;'Bins 2025'!$D212,0.0005*'Curves 2025'!$J$292/'Bins 2025'!$D212,IF('Curves 2025'!$J$292&gt;='Bins 2025'!$ALO212,1,(MATCH('Curves 2025'!$J$292,'Bins 2025'!$D212:$ALO212,1)-0.5+('Curves 2025'!$J$292-INDEX('Bins 2025'!$D212:$ALO212,1,MATCH('Curves 2025'!$J$292,'Bins 2025'!$D212:$ALO212,1)))/(INDEX('Bins 2025'!$D212:$ALO212,1,MATCH('Curves 2025'!$J$292,'Bins 2025'!$D212:$ALO212,1)+1)-INDEX('Bins 2025'!$D212:$ALO212,1,MATCH('Curves 2025'!$J$292,'Bins 2025'!$D212:$ALO212,1))))/1000)))</f>
        <v/>
      </c>
      <c r="G212" s="17">
        <f>IF('Bins 2025'!$D212="",0,IF('Curves 2025'!$J$293&lt;'Bins 2025'!$D212,0.0005*'Curves 2025'!$J$293/'Bins 2025'!$D212,IF('Curves 2025'!$J$293&gt;='Bins 2025'!$ALO212,1,(MATCH('Curves 2025'!$J$293,'Bins 2025'!$D212:$ALO212,1)-0.5+('Curves 2025'!$J$293-INDEX('Bins 2025'!$D212:$ALO212,1,MATCH('Curves 2025'!$J$293,'Bins 2025'!$D212:$ALO212,1)))/(INDEX('Bins 2025'!$D212:$ALO212,1,MATCH('Curves 2025'!$J$293,'Bins 2025'!$D212:$ALO212,1)+1)-INDEX('Bins 2025'!$D212:$ALO212,1,MATCH('Curves 2025'!$J$293,'Bins 2025'!$D212:$ALO212,1))))/1000)))</f>
        <v/>
      </c>
      <c r="H212" s="18">
        <f>E212</f>
        <v/>
      </c>
      <c r="I212" s="18">
        <f>F212-E212</f>
        <v/>
      </c>
      <c r="J212" s="18">
        <f>G212-F212</f>
        <v/>
      </c>
      <c r="K212" s="18">
        <f>1-G212</f>
        <v/>
      </c>
      <c r="L212" s="18">
        <f>IF(C212="L",H212,IF(C212="LM",I212,IF(C212="UM",J212,IF(C212="H",K212,0))))</f>
        <v/>
      </c>
      <c r="M212" s="18">
        <f>IF(C212="L",0,IF(C212="LM",H212,IF(C212="UM",H212+I212,IF(C212="H",H212+I212+J212,0))))</f>
        <v/>
      </c>
      <c r="N212" s="18">
        <f>IF(C212="L",1-H212,IF(C212="LM",1-H212-I212,IF(C212="UM",K212,0)))</f>
        <v/>
      </c>
      <c r="O212" s="12">
        <f>L212*D212</f>
        <v/>
      </c>
      <c r="P212" s="12">
        <f>M212*D212</f>
        <v/>
      </c>
      <c r="Q212" s="12">
        <f>N212*D212</f>
        <v/>
      </c>
    </row>
    <row r="213">
      <c r="A213">
        <f>Inputs!A213</f>
        <v/>
      </c>
      <c r="B213">
        <f>Inputs!B213</f>
        <v/>
      </c>
      <c r="C213">
        <f>Inputs!K213</f>
        <v/>
      </c>
      <c r="D213" s="12">
        <f>N(Inputs!H213)</f>
        <v/>
      </c>
      <c r="E213" s="17">
        <f>IF('Bins 2025'!$D213="",0,IF('Curves 2025'!$J$291&lt;'Bins 2025'!$D213,0.0005*'Curves 2025'!$J$291/'Bins 2025'!$D213,IF('Curves 2025'!$J$291&gt;='Bins 2025'!$ALO213,1,(MATCH('Curves 2025'!$J$291,'Bins 2025'!$D213:$ALO213,1)-0.5+('Curves 2025'!$J$291-INDEX('Bins 2025'!$D213:$ALO213,1,MATCH('Curves 2025'!$J$291,'Bins 2025'!$D213:$ALO213,1)))/(INDEX('Bins 2025'!$D213:$ALO213,1,MATCH('Curves 2025'!$J$291,'Bins 2025'!$D213:$ALO213,1)+1)-INDEX('Bins 2025'!$D213:$ALO213,1,MATCH('Curves 2025'!$J$291,'Bins 2025'!$D213:$ALO213,1))))/1000)))</f>
        <v/>
      </c>
      <c r="F213" s="17">
        <f>IF('Bins 2025'!$D213="",0,IF('Curves 2025'!$J$292&lt;'Bins 2025'!$D213,0.0005*'Curves 2025'!$J$292/'Bins 2025'!$D213,IF('Curves 2025'!$J$292&gt;='Bins 2025'!$ALO213,1,(MATCH('Curves 2025'!$J$292,'Bins 2025'!$D213:$ALO213,1)-0.5+('Curves 2025'!$J$292-INDEX('Bins 2025'!$D213:$ALO213,1,MATCH('Curves 2025'!$J$292,'Bins 2025'!$D213:$ALO213,1)))/(INDEX('Bins 2025'!$D213:$ALO213,1,MATCH('Curves 2025'!$J$292,'Bins 2025'!$D213:$ALO213,1)+1)-INDEX('Bins 2025'!$D213:$ALO213,1,MATCH('Curves 2025'!$J$292,'Bins 2025'!$D213:$ALO213,1))))/1000)))</f>
        <v/>
      </c>
      <c r="G213" s="17">
        <f>IF('Bins 2025'!$D213="",0,IF('Curves 2025'!$J$293&lt;'Bins 2025'!$D213,0.0005*'Curves 2025'!$J$293/'Bins 2025'!$D213,IF('Curves 2025'!$J$293&gt;='Bins 2025'!$ALO213,1,(MATCH('Curves 2025'!$J$293,'Bins 2025'!$D213:$ALO213,1)-0.5+('Curves 2025'!$J$293-INDEX('Bins 2025'!$D213:$ALO213,1,MATCH('Curves 2025'!$J$293,'Bins 2025'!$D213:$ALO213,1)))/(INDEX('Bins 2025'!$D213:$ALO213,1,MATCH('Curves 2025'!$J$293,'Bins 2025'!$D213:$ALO213,1)+1)-INDEX('Bins 2025'!$D213:$ALO213,1,MATCH('Curves 2025'!$J$293,'Bins 2025'!$D213:$ALO213,1))))/1000)))</f>
        <v/>
      </c>
      <c r="H213" s="18">
        <f>E213</f>
        <v/>
      </c>
      <c r="I213" s="18">
        <f>F213-E213</f>
        <v/>
      </c>
      <c r="J213" s="18">
        <f>G213-F213</f>
        <v/>
      </c>
      <c r="K213" s="18">
        <f>1-G213</f>
        <v/>
      </c>
      <c r="L213" s="18">
        <f>IF(C213="L",H213,IF(C213="LM",I213,IF(C213="UM",J213,IF(C213="H",K213,0))))</f>
        <v/>
      </c>
      <c r="M213" s="18">
        <f>IF(C213="L",0,IF(C213="LM",H213,IF(C213="UM",H213+I213,IF(C213="H",H213+I213+J213,0))))</f>
        <v/>
      </c>
      <c r="N213" s="18">
        <f>IF(C213="L",1-H213,IF(C213="LM",1-H213-I213,IF(C213="UM",K213,0)))</f>
        <v/>
      </c>
      <c r="O213" s="12">
        <f>L213*D213</f>
        <v/>
      </c>
      <c r="P213" s="12">
        <f>M213*D213</f>
        <v/>
      </c>
      <c r="Q213" s="12">
        <f>N213*D213</f>
        <v/>
      </c>
    </row>
    <row r="214">
      <c r="A214">
        <f>Inputs!A214</f>
        <v/>
      </c>
      <c r="B214">
        <f>Inputs!B214</f>
        <v/>
      </c>
      <c r="C214">
        <f>Inputs!K214</f>
        <v/>
      </c>
      <c r="D214" s="12">
        <f>N(Inputs!H214)</f>
        <v/>
      </c>
      <c r="E214" s="17">
        <f>IF('Bins 2025'!$D214="",0,IF('Curves 2025'!$J$291&lt;'Bins 2025'!$D214,0.0005*'Curves 2025'!$J$291/'Bins 2025'!$D214,IF('Curves 2025'!$J$291&gt;='Bins 2025'!$ALO214,1,(MATCH('Curves 2025'!$J$291,'Bins 2025'!$D214:$ALO214,1)-0.5+('Curves 2025'!$J$291-INDEX('Bins 2025'!$D214:$ALO214,1,MATCH('Curves 2025'!$J$291,'Bins 2025'!$D214:$ALO214,1)))/(INDEX('Bins 2025'!$D214:$ALO214,1,MATCH('Curves 2025'!$J$291,'Bins 2025'!$D214:$ALO214,1)+1)-INDEX('Bins 2025'!$D214:$ALO214,1,MATCH('Curves 2025'!$J$291,'Bins 2025'!$D214:$ALO214,1))))/1000)))</f>
        <v/>
      </c>
      <c r="F214" s="17">
        <f>IF('Bins 2025'!$D214="",0,IF('Curves 2025'!$J$292&lt;'Bins 2025'!$D214,0.0005*'Curves 2025'!$J$292/'Bins 2025'!$D214,IF('Curves 2025'!$J$292&gt;='Bins 2025'!$ALO214,1,(MATCH('Curves 2025'!$J$292,'Bins 2025'!$D214:$ALO214,1)-0.5+('Curves 2025'!$J$292-INDEX('Bins 2025'!$D214:$ALO214,1,MATCH('Curves 2025'!$J$292,'Bins 2025'!$D214:$ALO214,1)))/(INDEX('Bins 2025'!$D214:$ALO214,1,MATCH('Curves 2025'!$J$292,'Bins 2025'!$D214:$ALO214,1)+1)-INDEX('Bins 2025'!$D214:$ALO214,1,MATCH('Curves 2025'!$J$292,'Bins 2025'!$D214:$ALO214,1))))/1000)))</f>
        <v/>
      </c>
      <c r="G214" s="17">
        <f>IF('Bins 2025'!$D214="",0,IF('Curves 2025'!$J$293&lt;'Bins 2025'!$D214,0.0005*'Curves 2025'!$J$293/'Bins 2025'!$D214,IF('Curves 2025'!$J$293&gt;='Bins 2025'!$ALO214,1,(MATCH('Curves 2025'!$J$293,'Bins 2025'!$D214:$ALO214,1)-0.5+('Curves 2025'!$J$293-INDEX('Bins 2025'!$D214:$ALO214,1,MATCH('Curves 2025'!$J$293,'Bins 2025'!$D214:$ALO214,1)))/(INDEX('Bins 2025'!$D214:$ALO214,1,MATCH('Curves 2025'!$J$293,'Bins 2025'!$D214:$ALO214,1)+1)-INDEX('Bins 2025'!$D214:$ALO214,1,MATCH('Curves 2025'!$J$293,'Bins 2025'!$D214:$ALO214,1))))/1000)))</f>
        <v/>
      </c>
      <c r="H214" s="18">
        <f>E214</f>
        <v/>
      </c>
      <c r="I214" s="18">
        <f>F214-E214</f>
        <v/>
      </c>
      <c r="J214" s="18">
        <f>G214-F214</f>
        <v/>
      </c>
      <c r="K214" s="18">
        <f>1-G214</f>
        <v/>
      </c>
      <c r="L214" s="18">
        <f>IF(C214="L",H214,IF(C214="LM",I214,IF(C214="UM",J214,IF(C214="H",K214,0))))</f>
        <v/>
      </c>
      <c r="M214" s="18">
        <f>IF(C214="L",0,IF(C214="LM",H214,IF(C214="UM",H214+I214,IF(C214="H",H214+I214+J214,0))))</f>
        <v/>
      </c>
      <c r="N214" s="18">
        <f>IF(C214="L",1-H214,IF(C214="LM",1-H214-I214,IF(C214="UM",K214,0)))</f>
        <v/>
      </c>
      <c r="O214" s="12">
        <f>L214*D214</f>
        <v/>
      </c>
      <c r="P214" s="12">
        <f>M214*D214</f>
        <v/>
      </c>
      <c r="Q214" s="12">
        <f>N214*D214</f>
        <v/>
      </c>
    </row>
    <row r="215">
      <c r="A215">
        <f>Inputs!A215</f>
        <v/>
      </c>
      <c r="B215">
        <f>Inputs!B215</f>
        <v/>
      </c>
      <c r="C215">
        <f>Inputs!K215</f>
        <v/>
      </c>
      <c r="D215" s="12">
        <f>N(Inputs!H215)</f>
        <v/>
      </c>
      <c r="E215" s="17">
        <f>IF('Bins 2025'!$D215="",0,IF('Curves 2025'!$J$291&lt;'Bins 2025'!$D215,0.0005*'Curves 2025'!$J$291/'Bins 2025'!$D215,IF('Curves 2025'!$J$291&gt;='Bins 2025'!$ALO215,1,(MATCH('Curves 2025'!$J$291,'Bins 2025'!$D215:$ALO215,1)-0.5+('Curves 2025'!$J$291-INDEX('Bins 2025'!$D215:$ALO215,1,MATCH('Curves 2025'!$J$291,'Bins 2025'!$D215:$ALO215,1)))/(INDEX('Bins 2025'!$D215:$ALO215,1,MATCH('Curves 2025'!$J$291,'Bins 2025'!$D215:$ALO215,1)+1)-INDEX('Bins 2025'!$D215:$ALO215,1,MATCH('Curves 2025'!$J$291,'Bins 2025'!$D215:$ALO215,1))))/1000)))</f>
        <v/>
      </c>
      <c r="F215" s="17">
        <f>IF('Bins 2025'!$D215="",0,IF('Curves 2025'!$J$292&lt;'Bins 2025'!$D215,0.0005*'Curves 2025'!$J$292/'Bins 2025'!$D215,IF('Curves 2025'!$J$292&gt;='Bins 2025'!$ALO215,1,(MATCH('Curves 2025'!$J$292,'Bins 2025'!$D215:$ALO215,1)-0.5+('Curves 2025'!$J$292-INDEX('Bins 2025'!$D215:$ALO215,1,MATCH('Curves 2025'!$J$292,'Bins 2025'!$D215:$ALO215,1)))/(INDEX('Bins 2025'!$D215:$ALO215,1,MATCH('Curves 2025'!$J$292,'Bins 2025'!$D215:$ALO215,1)+1)-INDEX('Bins 2025'!$D215:$ALO215,1,MATCH('Curves 2025'!$J$292,'Bins 2025'!$D215:$ALO215,1))))/1000)))</f>
        <v/>
      </c>
      <c r="G215" s="17">
        <f>IF('Bins 2025'!$D215="",0,IF('Curves 2025'!$J$293&lt;'Bins 2025'!$D215,0.0005*'Curves 2025'!$J$293/'Bins 2025'!$D215,IF('Curves 2025'!$J$293&gt;='Bins 2025'!$ALO215,1,(MATCH('Curves 2025'!$J$293,'Bins 2025'!$D215:$ALO215,1)-0.5+('Curves 2025'!$J$293-INDEX('Bins 2025'!$D215:$ALO215,1,MATCH('Curves 2025'!$J$293,'Bins 2025'!$D215:$ALO215,1)))/(INDEX('Bins 2025'!$D215:$ALO215,1,MATCH('Curves 2025'!$J$293,'Bins 2025'!$D215:$ALO215,1)+1)-INDEX('Bins 2025'!$D215:$ALO215,1,MATCH('Curves 2025'!$J$293,'Bins 2025'!$D215:$ALO215,1))))/1000)))</f>
        <v/>
      </c>
      <c r="H215" s="18">
        <f>E215</f>
        <v/>
      </c>
      <c r="I215" s="18">
        <f>F215-E215</f>
        <v/>
      </c>
      <c r="J215" s="18">
        <f>G215-F215</f>
        <v/>
      </c>
      <c r="K215" s="18">
        <f>1-G215</f>
        <v/>
      </c>
      <c r="L215" s="18">
        <f>IF(C215="L",H215,IF(C215="LM",I215,IF(C215="UM",J215,IF(C215="H",K215,0))))</f>
        <v/>
      </c>
      <c r="M215" s="18">
        <f>IF(C215="L",0,IF(C215="LM",H215,IF(C215="UM",H215+I215,IF(C215="H",H215+I215+J215,0))))</f>
        <v/>
      </c>
      <c r="N215" s="18">
        <f>IF(C215="L",1-H215,IF(C215="LM",1-H215-I215,IF(C215="UM",K215,0)))</f>
        <v/>
      </c>
      <c r="O215" s="12">
        <f>L215*D215</f>
        <v/>
      </c>
      <c r="P215" s="12">
        <f>M215*D215</f>
        <v/>
      </c>
      <c r="Q215" s="12">
        <f>N215*D215</f>
        <v/>
      </c>
    </row>
    <row r="216">
      <c r="A216">
        <f>Inputs!A216</f>
        <v/>
      </c>
      <c r="B216">
        <f>Inputs!B216</f>
        <v/>
      </c>
      <c r="C216">
        <f>Inputs!K216</f>
        <v/>
      </c>
      <c r="D216" s="12">
        <f>N(Inputs!H216)</f>
        <v/>
      </c>
      <c r="E216" s="17">
        <f>IF('Bins 2025'!$D216="",0,IF('Curves 2025'!$J$291&lt;'Bins 2025'!$D216,0.0005*'Curves 2025'!$J$291/'Bins 2025'!$D216,IF('Curves 2025'!$J$291&gt;='Bins 2025'!$ALO216,1,(MATCH('Curves 2025'!$J$291,'Bins 2025'!$D216:$ALO216,1)-0.5+('Curves 2025'!$J$291-INDEX('Bins 2025'!$D216:$ALO216,1,MATCH('Curves 2025'!$J$291,'Bins 2025'!$D216:$ALO216,1)))/(INDEX('Bins 2025'!$D216:$ALO216,1,MATCH('Curves 2025'!$J$291,'Bins 2025'!$D216:$ALO216,1)+1)-INDEX('Bins 2025'!$D216:$ALO216,1,MATCH('Curves 2025'!$J$291,'Bins 2025'!$D216:$ALO216,1))))/1000)))</f>
        <v/>
      </c>
      <c r="F216" s="17">
        <f>IF('Bins 2025'!$D216="",0,IF('Curves 2025'!$J$292&lt;'Bins 2025'!$D216,0.0005*'Curves 2025'!$J$292/'Bins 2025'!$D216,IF('Curves 2025'!$J$292&gt;='Bins 2025'!$ALO216,1,(MATCH('Curves 2025'!$J$292,'Bins 2025'!$D216:$ALO216,1)-0.5+('Curves 2025'!$J$292-INDEX('Bins 2025'!$D216:$ALO216,1,MATCH('Curves 2025'!$J$292,'Bins 2025'!$D216:$ALO216,1)))/(INDEX('Bins 2025'!$D216:$ALO216,1,MATCH('Curves 2025'!$J$292,'Bins 2025'!$D216:$ALO216,1)+1)-INDEX('Bins 2025'!$D216:$ALO216,1,MATCH('Curves 2025'!$J$292,'Bins 2025'!$D216:$ALO216,1))))/1000)))</f>
        <v/>
      </c>
      <c r="G216" s="17">
        <f>IF('Bins 2025'!$D216="",0,IF('Curves 2025'!$J$293&lt;'Bins 2025'!$D216,0.0005*'Curves 2025'!$J$293/'Bins 2025'!$D216,IF('Curves 2025'!$J$293&gt;='Bins 2025'!$ALO216,1,(MATCH('Curves 2025'!$J$293,'Bins 2025'!$D216:$ALO216,1)-0.5+('Curves 2025'!$J$293-INDEX('Bins 2025'!$D216:$ALO216,1,MATCH('Curves 2025'!$J$293,'Bins 2025'!$D216:$ALO216,1)))/(INDEX('Bins 2025'!$D216:$ALO216,1,MATCH('Curves 2025'!$J$293,'Bins 2025'!$D216:$ALO216,1)+1)-INDEX('Bins 2025'!$D216:$ALO216,1,MATCH('Curves 2025'!$J$293,'Bins 2025'!$D216:$ALO216,1))))/1000)))</f>
        <v/>
      </c>
      <c r="H216" s="18">
        <f>E216</f>
        <v/>
      </c>
      <c r="I216" s="18">
        <f>F216-E216</f>
        <v/>
      </c>
      <c r="J216" s="18">
        <f>G216-F216</f>
        <v/>
      </c>
      <c r="K216" s="18">
        <f>1-G216</f>
        <v/>
      </c>
      <c r="L216" s="18">
        <f>IF(C216="L",H216,IF(C216="LM",I216,IF(C216="UM",J216,IF(C216="H",K216,0))))</f>
        <v/>
      </c>
      <c r="M216" s="18">
        <f>IF(C216="L",0,IF(C216="LM",H216,IF(C216="UM",H216+I216,IF(C216="H",H216+I216+J216,0))))</f>
        <v/>
      </c>
      <c r="N216" s="18">
        <f>IF(C216="L",1-H216,IF(C216="LM",1-H216-I216,IF(C216="UM",K216,0)))</f>
        <v/>
      </c>
      <c r="O216" s="12">
        <f>L216*D216</f>
        <v/>
      </c>
      <c r="P216" s="12">
        <f>M216*D216</f>
        <v/>
      </c>
      <c r="Q216" s="12">
        <f>N216*D216</f>
        <v/>
      </c>
    </row>
    <row r="217">
      <c r="A217">
        <f>Inputs!A217</f>
        <v/>
      </c>
      <c r="B217">
        <f>Inputs!B217</f>
        <v/>
      </c>
      <c r="C217">
        <f>Inputs!K217</f>
        <v/>
      </c>
      <c r="D217" s="12">
        <f>N(Inputs!H217)</f>
        <v/>
      </c>
      <c r="E217" s="17">
        <f>IF('Bins 2025'!$D217="",0,IF('Curves 2025'!$J$291&lt;'Bins 2025'!$D217,0.0005*'Curves 2025'!$J$291/'Bins 2025'!$D217,IF('Curves 2025'!$J$291&gt;='Bins 2025'!$ALO217,1,(MATCH('Curves 2025'!$J$291,'Bins 2025'!$D217:$ALO217,1)-0.5+('Curves 2025'!$J$291-INDEX('Bins 2025'!$D217:$ALO217,1,MATCH('Curves 2025'!$J$291,'Bins 2025'!$D217:$ALO217,1)))/(INDEX('Bins 2025'!$D217:$ALO217,1,MATCH('Curves 2025'!$J$291,'Bins 2025'!$D217:$ALO217,1)+1)-INDEX('Bins 2025'!$D217:$ALO217,1,MATCH('Curves 2025'!$J$291,'Bins 2025'!$D217:$ALO217,1))))/1000)))</f>
        <v/>
      </c>
      <c r="F217" s="17">
        <f>IF('Bins 2025'!$D217="",0,IF('Curves 2025'!$J$292&lt;'Bins 2025'!$D217,0.0005*'Curves 2025'!$J$292/'Bins 2025'!$D217,IF('Curves 2025'!$J$292&gt;='Bins 2025'!$ALO217,1,(MATCH('Curves 2025'!$J$292,'Bins 2025'!$D217:$ALO217,1)-0.5+('Curves 2025'!$J$292-INDEX('Bins 2025'!$D217:$ALO217,1,MATCH('Curves 2025'!$J$292,'Bins 2025'!$D217:$ALO217,1)))/(INDEX('Bins 2025'!$D217:$ALO217,1,MATCH('Curves 2025'!$J$292,'Bins 2025'!$D217:$ALO217,1)+1)-INDEX('Bins 2025'!$D217:$ALO217,1,MATCH('Curves 2025'!$J$292,'Bins 2025'!$D217:$ALO217,1))))/1000)))</f>
        <v/>
      </c>
      <c r="G217" s="17">
        <f>IF('Bins 2025'!$D217="",0,IF('Curves 2025'!$J$293&lt;'Bins 2025'!$D217,0.0005*'Curves 2025'!$J$293/'Bins 2025'!$D217,IF('Curves 2025'!$J$293&gt;='Bins 2025'!$ALO217,1,(MATCH('Curves 2025'!$J$293,'Bins 2025'!$D217:$ALO217,1)-0.5+('Curves 2025'!$J$293-INDEX('Bins 2025'!$D217:$ALO217,1,MATCH('Curves 2025'!$J$293,'Bins 2025'!$D217:$ALO217,1)))/(INDEX('Bins 2025'!$D217:$ALO217,1,MATCH('Curves 2025'!$J$293,'Bins 2025'!$D217:$ALO217,1)+1)-INDEX('Bins 2025'!$D217:$ALO217,1,MATCH('Curves 2025'!$J$293,'Bins 2025'!$D217:$ALO217,1))))/1000)))</f>
        <v/>
      </c>
      <c r="H217" s="18">
        <f>E217</f>
        <v/>
      </c>
      <c r="I217" s="18">
        <f>F217-E217</f>
        <v/>
      </c>
      <c r="J217" s="18">
        <f>G217-F217</f>
        <v/>
      </c>
      <c r="K217" s="18">
        <f>1-G217</f>
        <v/>
      </c>
      <c r="L217" s="18">
        <f>IF(C217="L",H217,IF(C217="LM",I217,IF(C217="UM",J217,IF(C217="H",K217,0))))</f>
        <v/>
      </c>
      <c r="M217" s="18">
        <f>IF(C217="L",0,IF(C217="LM",H217,IF(C217="UM",H217+I217,IF(C217="H",H217+I217+J217,0))))</f>
        <v/>
      </c>
      <c r="N217" s="18">
        <f>IF(C217="L",1-H217,IF(C217="LM",1-H217-I217,IF(C217="UM",K217,0)))</f>
        <v/>
      </c>
      <c r="O217" s="12">
        <f>L217*D217</f>
        <v/>
      </c>
      <c r="P217" s="12">
        <f>M217*D217</f>
        <v/>
      </c>
      <c r="Q217" s="12">
        <f>N217*D217</f>
        <v/>
      </c>
    </row>
    <row r="218">
      <c r="A218">
        <f>Inputs!A218</f>
        <v/>
      </c>
      <c r="B218">
        <f>Inputs!B218</f>
        <v/>
      </c>
      <c r="C218">
        <f>Inputs!K218</f>
        <v/>
      </c>
      <c r="D218" s="12">
        <f>N(Inputs!H218)</f>
        <v/>
      </c>
      <c r="E218" s="17">
        <f>IF('Bins 2025'!$D218="",0,IF('Curves 2025'!$J$291&lt;'Bins 2025'!$D218,0.0005*'Curves 2025'!$J$291/'Bins 2025'!$D218,IF('Curves 2025'!$J$291&gt;='Bins 2025'!$ALO218,1,(MATCH('Curves 2025'!$J$291,'Bins 2025'!$D218:$ALO218,1)-0.5+('Curves 2025'!$J$291-INDEX('Bins 2025'!$D218:$ALO218,1,MATCH('Curves 2025'!$J$291,'Bins 2025'!$D218:$ALO218,1)))/(INDEX('Bins 2025'!$D218:$ALO218,1,MATCH('Curves 2025'!$J$291,'Bins 2025'!$D218:$ALO218,1)+1)-INDEX('Bins 2025'!$D218:$ALO218,1,MATCH('Curves 2025'!$J$291,'Bins 2025'!$D218:$ALO218,1))))/1000)))</f>
        <v/>
      </c>
      <c r="F218" s="17">
        <f>IF('Bins 2025'!$D218="",0,IF('Curves 2025'!$J$292&lt;'Bins 2025'!$D218,0.0005*'Curves 2025'!$J$292/'Bins 2025'!$D218,IF('Curves 2025'!$J$292&gt;='Bins 2025'!$ALO218,1,(MATCH('Curves 2025'!$J$292,'Bins 2025'!$D218:$ALO218,1)-0.5+('Curves 2025'!$J$292-INDEX('Bins 2025'!$D218:$ALO218,1,MATCH('Curves 2025'!$J$292,'Bins 2025'!$D218:$ALO218,1)))/(INDEX('Bins 2025'!$D218:$ALO218,1,MATCH('Curves 2025'!$J$292,'Bins 2025'!$D218:$ALO218,1)+1)-INDEX('Bins 2025'!$D218:$ALO218,1,MATCH('Curves 2025'!$J$292,'Bins 2025'!$D218:$ALO218,1))))/1000)))</f>
        <v/>
      </c>
      <c r="G218" s="17">
        <f>IF('Bins 2025'!$D218="",0,IF('Curves 2025'!$J$293&lt;'Bins 2025'!$D218,0.0005*'Curves 2025'!$J$293/'Bins 2025'!$D218,IF('Curves 2025'!$J$293&gt;='Bins 2025'!$ALO218,1,(MATCH('Curves 2025'!$J$293,'Bins 2025'!$D218:$ALO218,1)-0.5+('Curves 2025'!$J$293-INDEX('Bins 2025'!$D218:$ALO218,1,MATCH('Curves 2025'!$J$293,'Bins 2025'!$D218:$ALO218,1)))/(INDEX('Bins 2025'!$D218:$ALO218,1,MATCH('Curves 2025'!$J$293,'Bins 2025'!$D218:$ALO218,1)+1)-INDEX('Bins 2025'!$D218:$ALO218,1,MATCH('Curves 2025'!$J$293,'Bins 2025'!$D218:$ALO218,1))))/1000)))</f>
        <v/>
      </c>
      <c r="H218" s="18">
        <f>E218</f>
        <v/>
      </c>
      <c r="I218" s="18">
        <f>F218-E218</f>
        <v/>
      </c>
      <c r="J218" s="18">
        <f>G218-F218</f>
        <v/>
      </c>
      <c r="K218" s="18">
        <f>1-G218</f>
        <v/>
      </c>
      <c r="L218" s="18">
        <f>IF(C218="L",H218,IF(C218="LM",I218,IF(C218="UM",J218,IF(C218="H",K218,0))))</f>
        <v/>
      </c>
      <c r="M218" s="18">
        <f>IF(C218="L",0,IF(C218="LM",H218,IF(C218="UM",H218+I218,IF(C218="H",H218+I218+J218,0))))</f>
        <v/>
      </c>
      <c r="N218" s="18">
        <f>IF(C218="L",1-H218,IF(C218="LM",1-H218-I218,IF(C218="UM",K218,0)))</f>
        <v/>
      </c>
      <c r="O218" s="12">
        <f>L218*D218</f>
        <v/>
      </c>
      <c r="P218" s="12">
        <f>M218*D218</f>
        <v/>
      </c>
      <c r="Q218" s="12">
        <f>N218*D218</f>
        <v/>
      </c>
    </row>
    <row r="219">
      <c r="A219">
        <f>Inputs!A219</f>
        <v/>
      </c>
      <c r="B219">
        <f>Inputs!B219</f>
        <v/>
      </c>
      <c r="C219">
        <f>Inputs!K219</f>
        <v/>
      </c>
      <c r="D219" s="12">
        <f>N(Inputs!H219)</f>
        <v/>
      </c>
      <c r="E219" s="17">
        <f>IF('Bins 2025'!$D219="",0,IF('Curves 2025'!$J$291&lt;'Bins 2025'!$D219,0.0005*'Curves 2025'!$J$291/'Bins 2025'!$D219,IF('Curves 2025'!$J$291&gt;='Bins 2025'!$ALO219,1,(MATCH('Curves 2025'!$J$291,'Bins 2025'!$D219:$ALO219,1)-0.5+('Curves 2025'!$J$291-INDEX('Bins 2025'!$D219:$ALO219,1,MATCH('Curves 2025'!$J$291,'Bins 2025'!$D219:$ALO219,1)))/(INDEX('Bins 2025'!$D219:$ALO219,1,MATCH('Curves 2025'!$J$291,'Bins 2025'!$D219:$ALO219,1)+1)-INDEX('Bins 2025'!$D219:$ALO219,1,MATCH('Curves 2025'!$J$291,'Bins 2025'!$D219:$ALO219,1))))/1000)))</f>
        <v/>
      </c>
      <c r="F219" s="17">
        <f>IF('Bins 2025'!$D219="",0,IF('Curves 2025'!$J$292&lt;'Bins 2025'!$D219,0.0005*'Curves 2025'!$J$292/'Bins 2025'!$D219,IF('Curves 2025'!$J$292&gt;='Bins 2025'!$ALO219,1,(MATCH('Curves 2025'!$J$292,'Bins 2025'!$D219:$ALO219,1)-0.5+('Curves 2025'!$J$292-INDEX('Bins 2025'!$D219:$ALO219,1,MATCH('Curves 2025'!$J$292,'Bins 2025'!$D219:$ALO219,1)))/(INDEX('Bins 2025'!$D219:$ALO219,1,MATCH('Curves 2025'!$J$292,'Bins 2025'!$D219:$ALO219,1)+1)-INDEX('Bins 2025'!$D219:$ALO219,1,MATCH('Curves 2025'!$J$292,'Bins 2025'!$D219:$ALO219,1))))/1000)))</f>
        <v/>
      </c>
      <c r="G219" s="17">
        <f>IF('Bins 2025'!$D219="",0,IF('Curves 2025'!$J$293&lt;'Bins 2025'!$D219,0.0005*'Curves 2025'!$J$293/'Bins 2025'!$D219,IF('Curves 2025'!$J$293&gt;='Bins 2025'!$ALO219,1,(MATCH('Curves 2025'!$J$293,'Bins 2025'!$D219:$ALO219,1)-0.5+('Curves 2025'!$J$293-INDEX('Bins 2025'!$D219:$ALO219,1,MATCH('Curves 2025'!$J$293,'Bins 2025'!$D219:$ALO219,1)))/(INDEX('Bins 2025'!$D219:$ALO219,1,MATCH('Curves 2025'!$J$293,'Bins 2025'!$D219:$ALO219,1)+1)-INDEX('Bins 2025'!$D219:$ALO219,1,MATCH('Curves 2025'!$J$293,'Bins 2025'!$D219:$ALO219,1))))/1000)))</f>
        <v/>
      </c>
      <c r="H219" s="18">
        <f>E219</f>
        <v/>
      </c>
      <c r="I219" s="18">
        <f>F219-E219</f>
        <v/>
      </c>
      <c r="J219" s="18">
        <f>G219-F219</f>
        <v/>
      </c>
      <c r="K219" s="18">
        <f>1-G219</f>
        <v/>
      </c>
      <c r="L219" s="18">
        <f>IF(C219="L",H219,IF(C219="LM",I219,IF(C219="UM",J219,IF(C219="H",K219,0))))</f>
        <v/>
      </c>
      <c r="M219" s="18">
        <f>IF(C219="L",0,IF(C219="LM",H219,IF(C219="UM",H219+I219,IF(C219="H",H219+I219+J219,0))))</f>
        <v/>
      </c>
      <c r="N219" s="18">
        <f>IF(C219="L",1-H219,IF(C219="LM",1-H219-I219,IF(C219="UM",K219,0)))</f>
        <v/>
      </c>
      <c r="O219" s="12">
        <f>L219*D219</f>
        <v/>
      </c>
      <c r="P219" s="12">
        <f>M219*D219</f>
        <v/>
      </c>
      <c r="Q219" s="12">
        <f>N219*D219</f>
        <v/>
      </c>
    </row>
    <row r="220">
      <c r="A220">
        <f>Inputs!A220</f>
        <v/>
      </c>
      <c r="B220">
        <f>Inputs!B220</f>
        <v/>
      </c>
      <c r="C220">
        <f>Inputs!K220</f>
        <v/>
      </c>
      <c r="D220" s="12">
        <f>N(Inputs!H220)</f>
        <v/>
      </c>
      <c r="E220" s="17">
        <f>IF('Bins 2025'!$D220="",0,IF('Curves 2025'!$J$291&lt;'Bins 2025'!$D220,0.0005*'Curves 2025'!$J$291/'Bins 2025'!$D220,IF('Curves 2025'!$J$291&gt;='Bins 2025'!$ALO220,1,(MATCH('Curves 2025'!$J$291,'Bins 2025'!$D220:$ALO220,1)-0.5+('Curves 2025'!$J$291-INDEX('Bins 2025'!$D220:$ALO220,1,MATCH('Curves 2025'!$J$291,'Bins 2025'!$D220:$ALO220,1)))/(INDEX('Bins 2025'!$D220:$ALO220,1,MATCH('Curves 2025'!$J$291,'Bins 2025'!$D220:$ALO220,1)+1)-INDEX('Bins 2025'!$D220:$ALO220,1,MATCH('Curves 2025'!$J$291,'Bins 2025'!$D220:$ALO220,1))))/1000)))</f>
        <v/>
      </c>
      <c r="F220" s="17">
        <f>IF('Bins 2025'!$D220="",0,IF('Curves 2025'!$J$292&lt;'Bins 2025'!$D220,0.0005*'Curves 2025'!$J$292/'Bins 2025'!$D220,IF('Curves 2025'!$J$292&gt;='Bins 2025'!$ALO220,1,(MATCH('Curves 2025'!$J$292,'Bins 2025'!$D220:$ALO220,1)-0.5+('Curves 2025'!$J$292-INDEX('Bins 2025'!$D220:$ALO220,1,MATCH('Curves 2025'!$J$292,'Bins 2025'!$D220:$ALO220,1)))/(INDEX('Bins 2025'!$D220:$ALO220,1,MATCH('Curves 2025'!$J$292,'Bins 2025'!$D220:$ALO220,1)+1)-INDEX('Bins 2025'!$D220:$ALO220,1,MATCH('Curves 2025'!$J$292,'Bins 2025'!$D220:$ALO220,1))))/1000)))</f>
        <v/>
      </c>
      <c r="G220" s="17">
        <f>IF('Bins 2025'!$D220="",0,IF('Curves 2025'!$J$293&lt;'Bins 2025'!$D220,0.0005*'Curves 2025'!$J$293/'Bins 2025'!$D220,IF('Curves 2025'!$J$293&gt;='Bins 2025'!$ALO220,1,(MATCH('Curves 2025'!$J$293,'Bins 2025'!$D220:$ALO220,1)-0.5+('Curves 2025'!$J$293-INDEX('Bins 2025'!$D220:$ALO220,1,MATCH('Curves 2025'!$J$293,'Bins 2025'!$D220:$ALO220,1)))/(INDEX('Bins 2025'!$D220:$ALO220,1,MATCH('Curves 2025'!$J$293,'Bins 2025'!$D220:$ALO220,1)+1)-INDEX('Bins 2025'!$D220:$ALO220,1,MATCH('Curves 2025'!$J$293,'Bins 2025'!$D220:$ALO220,1))))/1000)))</f>
        <v/>
      </c>
      <c r="H220" s="18">
        <f>E220</f>
        <v/>
      </c>
      <c r="I220" s="18">
        <f>F220-E220</f>
        <v/>
      </c>
      <c r="J220" s="18">
        <f>G220-F220</f>
        <v/>
      </c>
      <c r="K220" s="18">
        <f>1-G220</f>
        <v/>
      </c>
      <c r="L220" s="18">
        <f>IF(C220="L",H220,IF(C220="LM",I220,IF(C220="UM",J220,IF(C220="H",K220,0))))</f>
        <v/>
      </c>
      <c r="M220" s="18">
        <f>IF(C220="L",0,IF(C220="LM",H220,IF(C220="UM",H220+I220,IF(C220="H",H220+I220+J220,0))))</f>
        <v/>
      </c>
      <c r="N220" s="18">
        <f>IF(C220="L",1-H220,IF(C220="LM",1-H220-I220,IF(C220="UM",K220,0)))</f>
        <v/>
      </c>
      <c r="O220" s="12">
        <f>L220*D220</f>
        <v/>
      </c>
      <c r="P220" s="12">
        <f>M220*D220</f>
        <v/>
      </c>
      <c r="Q220" s="12">
        <f>N220*D220</f>
        <v/>
      </c>
    </row>
    <row r="221">
      <c r="A221">
        <f>Inputs!A221</f>
        <v/>
      </c>
      <c r="B221">
        <f>Inputs!B221</f>
        <v/>
      </c>
      <c r="C221">
        <f>Inputs!K221</f>
        <v/>
      </c>
      <c r="D221" s="12">
        <f>N(Inputs!H221)</f>
        <v/>
      </c>
      <c r="E221" s="17">
        <f>IF('Bins 2025'!$D221="",0,IF('Curves 2025'!$J$291&lt;'Bins 2025'!$D221,0.0005*'Curves 2025'!$J$291/'Bins 2025'!$D221,IF('Curves 2025'!$J$291&gt;='Bins 2025'!$ALO221,1,(MATCH('Curves 2025'!$J$291,'Bins 2025'!$D221:$ALO221,1)-0.5+('Curves 2025'!$J$291-INDEX('Bins 2025'!$D221:$ALO221,1,MATCH('Curves 2025'!$J$291,'Bins 2025'!$D221:$ALO221,1)))/(INDEX('Bins 2025'!$D221:$ALO221,1,MATCH('Curves 2025'!$J$291,'Bins 2025'!$D221:$ALO221,1)+1)-INDEX('Bins 2025'!$D221:$ALO221,1,MATCH('Curves 2025'!$J$291,'Bins 2025'!$D221:$ALO221,1))))/1000)))</f>
        <v/>
      </c>
      <c r="F221" s="17">
        <f>IF('Bins 2025'!$D221="",0,IF('Curves 2025'!$J$292&lt;'Bins 2025'!$D221,0.0005*'Curves 2025'!$J$292/'Bins 2025'!$D221,IF('Curves 2025'!$J$292&gt;='Bins 2025'!$ALO221,1,(MATCH('Curves 2025'!$J$292,'Bins 2025'!$D221:$ALO221,1)-0.5+('Curves 2025'!$J$292-INDEX('Bins 2025'!$D221:$ALO221,1,MATCH('Curves 2025'!$J$292,'Bins 2025'!$D221:$ALO221,1)))/(INDEX('Bins 2025'!$D221:$ALO221,1,MATCH('Curves 2025'!$J$292,'Bins 2025'!$D221:$ALO221,1)+1)-INDEX('Bins 2025'!$D221:$ALO221,1,MATCH('Curves 2025'!$J$292,'Bins 2025'!$D221:$ALO221,1))))/1000)))</f>
        <v/>
      </c>
      <c r="G221" s="17">
        <f>IF('Bins 2025'!$D221="",0,IF('Curves 2025'!$J$293&lt;'Bins 2025'!$D221,0.0005*'Curves 2025'!$J$293/'Bins 2025'!$D221,IF('Curves 2025'!$J$293&gt;='Bins 2025'!$ALO221,1,(MATCH('Curves 2025'!$J$293,'Bins 2025'!$D221:$ALO221,1)-0.5+('Curves 2025'!$J$293-INDEX('Bins 2025'!$D221:$ALO221,1,MATCH('Curves 2025'!$J$293,'Bins 2025'!$D221:$ALO221,1)))/(INDEX('Bins 2025'!$D221:$ALO221,1,MATCH('Curves 2025'!$J$293,'Bins 2025'!$D221:$ALO221,1)+1)-INDEX('Bins 2025'!$D221:$ALO221,1,MATCH('Curves 2025'!$J$293,'Bins 2025'!$D221:$ALO221,1))))/1000)))</f>
        <v/>
      </c>
      <c r="H221" s="18">
        <f>E221</f>
        <v/>
      </c>
      <c r="I221" s="18">
        <f>F221-E221</f>
        <v/>
      </c>
      <c r="J221" s="18">
        <f>G221-F221</f>
        <v/>
      </c>
      <c r="K221" s="18">
        <f>1-G221</f>
        <v/>
      </c>
      <c r="L221" s="18">
        <f>IF(C221="L",H221,IF(C221="LM",I221,IF(C221="UM",J221,IF(C221="H",K221,0))))</f>
        <v/>
      </c>
      <c r="M221" s="18">
        <f>IF(C221="L",0,IF(C221="LM",H221,IF(C221="UM",H221+I221,IF(C221="H",H221+I221+J221,0))))</f>
        <v/>
      </c>
      <c r="N221" s="18">
        <f>IF(C221="L",1-H221,IF(C221="LM",1-H221-I221,IF(C221="UM",K221,0)))</f>
        <v/>
      </c>
      <c r="O221" s="12">
        <f>L221*D221</f>
        <v/>
      </c>
      <c r="P221" s="12">
        <f>M221*D221</f>
        <v/>
      </c>
      <c r="Q221" s="12">
        <f>N221*D221</f>
        <v/>
      </c>
    </row>
    <row r="222">
      <c r="A222">
        <f>Inputs!A222</f>
        <v/>
      </c>
      <c r="B222">
        <f>Inputs!B222</f>
        <v/>
      </c>
      <c r="C222">
        <f>Inputs!K222</f>
        <v/>
      </c>
      <c r="D222" s="12">
        <f>N(Inputs!H222)</f>
        <v/>
      </c>
      <c r="E222" s="17">
        <f>IF('Bins 2025'!$D222="",0,IF('Curves 2025'!$J$291&lt;'Bins 2025'!$D222,0.0005*'Curves 2025'!$J$291/'Bins 2025'!$D222,IF('Curves 2025'!$J$291&gt;='Bins 2025'!$ALO222,1,(MATCH('Curves 2025'!$J$291,'Bins 2025'!$D222:$ALO222,1)-0.5+('Curves 2025'!$J$291-INDEX('Bins 2025'!$D222:$ALO222,1,MATCH('Curves 2025'!$J$291,'Bins 2025'!$D222:$ALO222,1)))/(INDEX('Bins 2025'!$D222:$ALO222,1,MATCH('Curves 2025'!$J$291,'Bins 2025'!$D222:$ALO222,1)+1)-INDEX('Bins 2025'!$D222:$ALO222,1,MATCH('Curves 2025'!$J$291,'Bins 2025'!$D222:$ALO222,1))))/1000)))</f>
        <v/>
      </c>
      <c r="F222" s="17">
        <f>IF('Bins 2025'!$D222="",0,IF('Curves 2025'!$J$292&lt;'Bins 2025'!$D222,0.0005*'Curves 2025'!$J$292/'Bins 2025'!$D222,IF('Curves 2025'!$J$292&gt;='Bins 2025'!$ALO222,1,(MATCH('Curves 2025'!$J$292,'Bins 2025'!$D222:$ALO222,1)-0.5+('Curves 2025'!$J$292-INDEX('Bins 2025'!$D222:$ALO222,1,MATCH('Curves 2025'!$J$292,'Bins 2025'!$D222:$ALO222,1)))/(INDEX('Bins 2025'!$D222:$ALO222,1,MATCH('Curves 2025'!$J$292,'Bins 2025'!$D222:$ALO222,1)+1)-INDEX('Bins 2025'!$D222:$ALO222,1,MATCH('Curves 2025'!$J$292,'Bins 2025'!$D222:$ALO222,1))))/1000)))</f>
        <v/>
      </c>
      <c r="G222" s="17">
        <f>IF('Bins 2025'!$D222="",0,IF('Curves 2025'!$J$293&lt;'Bins 2025'!$D222,0.0005*'Curves 2025'!$J$293/'Bins 2025'!$D222,IF('Curves 2025'!$J$293&gt;='Bins 2025'!$ALO222,1,(MATCH('Curves 2025'!$J$293,'Bins 2025'!$D222:$ALO222,1)-0.5+('Curves 2025'!$J$293-INDEX('Bins 2025'!$D222:$ALO222,1,MATCH('Curves 2025'!$J$293,'Bins 2025'!$D222:$ALO222,1)))/(INDEX('Bins 2025'!$D222:$ALO222,1,MATCH('Curves 2025'!$J$293,'Bins 2025'!$D222:$ALO222,1)+1)-INDEX('Bins 2025'!$D222:$ALO222,1,MATCH('Curves 2025'!$J$293,'Bins 2025'!$D222:$ALO222,1))))/1000)))</f>
        <v/>
      </c>
      <c r="H222" s="18">
        <f>E222</f>
        <v/>
      </c>
      <c r="I222" s="18">
        <f>F222-E222</f>
        <v/>
      </c>
      <c r="J222" s="18">
        <f>G222-F222</f>
        <v/>
      </c>
      <c r="K222" s="18">
        <f>1-G222</f>
        <v/>
      </c>
      <c r="L222" s="18">
        <f>IF(C222="L",H222,IF(C222="LM",I222,IF(C222="UM",J222,IF(C222="H",K222,0))))</f>
        <v/>
      </c>
      <c r="M222" s="18">
        <f>IF(C222="L",0,IF(C222="LM",H222,IF(C222="UM",H222+I222,IF(C222="H",H222+I222+J222,0))))</f>
        <v/>
      </c>
      <c r="N222" s="18">
        <f>IF(C222="L",1-H222,IF(C222="LM",1-H222-I222,IF(C222="UM",K222,0)))</f>
        <v/>
      </c>
      <c r="O222" s="12">
        <f>L222*D222</f>
        <v/>
      </c>
      <c r="P222" s="12">
        <f>M222*D222</f>
        <v/>
      </c>
      <c r="Q222" s="12">
        <f>N222*D222</f>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26" customWidth="1" min="1" max="1"/>
  </cols>
  <sheetData>
    <row r="1">
      <c r="A1" s="1" t="inlineStr">
        <is>
          <t>The Belindia matrix, 2025 (live)</t>
        </is>
      </c>
    </row>
    <row r="2">
      <c r="A2" s="10" t="inlineStr">
        <is>
          <t>Millions of people. Rows: the income group of the country. Columns: the standard its people live at. The diagonal is where the label fits.</t>
        </is>
      </c>
    </row>
    <row r="4">
      <c r="A4" s="4" t="inlineStr">
        <is>
          <t>Typicality lines ($ a day)</t>
        </is>
      </c>
      <c r="B4" s="16">
        <f>'Curves 2025'!$J$291</f>
        <v/>
      </c>
      <c r="C4" s="16">
        <f>'Curves 2025'!$J$292</f>
        <v/>
      </c>
      <c r="D4" s="16">
        <f>'Curves 2025'!$J$293</f>
        <v/>
      </c>
    </row>
    <row r="6">
      <c r="A6" s="4" t="inlineStr">
        <is>
          <t>Group \ standard</t>
        </is>
      </c>
      <c r="B6" s="4" t="inlineStr">
        <is>
          <t>at L-std</t>
        </is>
      </c>
      <c r="C6" s="4" t="inlineStr">
        <is>
          <t>at LM-std</t>
        </is>
      </c>
      <c r="D6" s="4" t="inlineStr">
        <is>
          <t>at UM-std</t>
        </is>
      </c>
      <c r="E6" s="4" t="inlineStr">
        <is>
          <t>at H-std</t>
        </is>
      </c>
      <c r="F6" s="4" t="inlineStr">
        <is>
          <t>Total</t>
        </is>
      </c>
    </row>
    <row r="7">
      <c r="A7" s="5" t="inlineStr">
        <is>
          <t>Low income</t>
        </is>
      </c>
      <c r="B7" s="19">
        <f>SUMPRODUCT(('Engine 2025'!$C$5:$C$222="L")*'Engine 2025'!$H$5:$H$222*'Engine 2025'!$D$5:$D$222)</f>
        <v/>
      </c>
      <c r="C7" s="20">
        <f>SUMPRODUCT(('Engine 2025'!$C$5:$C$222="L")*'Engine 2025'!$I$5:$I$222*'Engine 2025'!$D$5:$D$222)</f>
        <v/>
      </c>
      <c r="D7" s="20">
        <f>SUMPRODUCT(('Engine 2025'!$C$5:$C$222="L")*'Engine 2025'!$J$5:$J$222*'Engine 2025'!$D$5:$D$222)</f>
        <v/>
      </c>
      <c r="E7" s="20">
        <f>SUMPRODUCT(('Engine 2025'!$C$5:$C$222="L")*'Engine 2025'!$K$5:$K$222*'Engine 2025'!$D$5:$D$222)</f>
        <v/>
      </c>
      <c r="F7" s="20">
        <f>SUM(B7:E7)</f>
        <v/>
      </c>
    </row>
    <row r="8">
      <c r="A8" s="5" t="inlineStr">
        <is>
          <t>Lower-middle income</t>
        </is>
      </c>
      <c r="B8" s="20">
        <f>SUMPRODUCT(('Engine 2025'!$C$5:$C$222="LM")*'Engine 2025'!$H$5:$H$222*'Engine 2025'!$D$5:$D$222)</f>
        <v/>
      </c>
      <c r="C8" s="19">
        <f>SUMPRODUCT(('Engine 2025'!$C$5:$C$222="LM")*'Engine 2025'!$I$5:$I$222*'Engine 2025'!$D$5:$D$222)</f>
        <v/>
      </c>
      <c r="D8" s="20">
        <f>SUMPRODUCT(('Engine 2025'!$C$5:$C$222="LM")*'Engine 2025'!$J$5:$J$222*'Engine 2025'!$D$5:$D$222)</f>
        <v/>
      </c>
      <c r="E8" s="20">
        <f>SUMPRODUCT(('Engine 2025'!$C$5:$C$222="LM")*'Engine 2025'!$K$5:$K$222*'Engine 2025'!$D$5:$D$222)</f>
        <v/>
      </c>
      <c r="F8" s="20">
        <f>SUM(B8:E8)</f>
        <v/>
      </c>
    </row>
    <row r="9">
      <c r="A9" s="5" t="inlineStr">
        <is>
          <t>Upper-middle income</t>
        </is>
      </c>
      <c r="B9" s="20">
        <f>SUMPRODUCT(('Engine 2025'!$C$5:$C$222="UM")*'Engine 2025'!$H$5:$H$222*'Engine 2025'!$D$5:$D$222)</f>
        <v/>
      </c>
      <c r="C9" s="20">
        <f>SUMPRODUCT(('Engine 2025'!$C$5:$C$222="UM")*'Engine 2025'!$I$5:$I$222*'Engine 2025'!$D$5:$D$222)</f>
        <v/>
      </c>
      <c r="D9" s="19">
        <f>SUMPRODUCT(('Engine 2025'!$C$5:$C$222="UM")*'Engine 2025'!$J$5:$J$222*'Engine 2025'!$D$5:$D$222)</f>
        <v/>
      </c>
      <c r="E9" s="20">
        <f>SUMPRODUCT(('Engine 2025'!$C$5:$C$222="UM")*'Engine 2025'!$K$5:$K$222*'Engine 2025'!$D$5:$D$222)</f>
        <v/>
      </c>
      <c r="F9" s="20">
        <f>SUM(B9:E9)</f>
        <v/>
      </c>
    </row>
    <row r="10">
      <c r="A10" s="5" t="inlineStr">
        <is>
          <t>High income</t>
        </is>
      </c>
      <c r="B10" s="20">
        <f>SUMPRODUCT(('Engine 2025'!$C$5:$C$222="H")*'Engine 2025'!$H$5:$H$222*'Engine 2025'!$D$5:$D$222)</f>
        <v/>
      </c>
      <c r="C10" s="20">
        <f>SUMPRODUCT(('Engine 2025'!$C$5:$C$222="H")*'Engine 2025'!$I$5:$I$222*'Engine 2025'!$D$5:$D$222)</f>
        <v/>
      </c>
      <c r="D10" s="20">
        <f>SUMPRODUCT(('Engine 2025'!$C$5:$C$222="H")*'Engine 2025'!$J$5:$J$222*'Engine 2025'!$D$5:$D$222)</f>
        <v/>
      </c>
      <c r="E10" s="19">
        <f>SUMPRODUCT(('Engine 2025'!$C$5:$C$222="H")*'Engine 2025'!$K$5:$K$222*'Engine 2025'!$D$5:$D$222)</f>
        <v/>
      </c>
      <c r="F10" s="20">
        <f>SUM(B10:E10)</f>
        <v/>
      </c>
    </row>
    <row r="11">
      <c r="A11" s="5" t="inlineStr">
        <is>
          <t>Total</t>
        </is>
      </c>
      <c r="B11" s="20">
        <f>SUM(B7:B10)</f>
        <v/>
      </c>
      <c r="C11" s="20">
        <f>SUM(C7:C10)</f>
        <v/>
      </c>
      <c r="D11" s="20">
        <f>SUM(D7:D10)</f>
        <v/>
      </c>
      <c r="E11" s="20">
        <f>SUM(E7:E10)</f>
        <v/>
      </c>
      <c r="F11" s="20">
        <f>SUM(F7:F10)</f>
        <v/>
      </c>
    </row>
    <row r="13">
      <c r="A13" s="4" t="inlineStr">
        <is>
          <t>Summary</t>
        </is>
      </c>
    </row>
    <row r="14">
      <c r="A14" s="4" t="inlineStr"/>
      <c r="B14" s="4" t="inlineStr">
        <is>
          <t>Millions</t>
        </is>
      </c>
      <c r="C14" s="4" t="inlineStr">
        <is>
          <t>Share</t>
        </is>
      </c>
    </row>
    <row r="15">
      <c r="A15" s="5" t="inlineStr">
        <is>
          <t>Label fits</t>
        </is>
      </c>
      <c r="B15" s="19">
        <f>SUM('Engine 2025'!$O$5:$O$222)</f>
        <v/>
      </c>
      <c r="C15" s="21">
        <f>B15/$B$18</f>
        <v/>
      </c>
    </row>
    <row r="16">
      <c r="A16" s="5" t="inlineStr">
        <is>
          <t>Poorer than the label</t>
        </is>
      </c>
      <c r="B16" s="20">
        <f>SUM('Engine 2025'!$P$5:$P$222)</f>
        <v/>
      </c>
      <c r="C16" s="22">
        <f>B16/$B$18</f>
        <v/>
      </c>
    </row>
    <row r="17">
      <c r="A17" s="5" t="inlineStr">
        <is>
          <t>Richer than the label</t>
        </is>
      </c>
      <c r="B17" s="20">
        <f>SUM('Engine 2025'!$Q$5:$Q$222)</f>
        <v/>
      </c>
      <c r="C17" s="22">
        <f>B17/$B$18</f>
        <v/>
      </c>
    </row>
    <row r="18">
      <c r="A18" s="5" t="inlineStr">
        <is>
          <t>Total</t>
        </is>
      </c>
      <c r="B18" s="20">
        <f>F11</f>
        <v/>
      </c>
    </row>
    <row r="20">
      <c r="A20" s="10" t="inlineStr">
        <is>
          <t>Check against the Python run (should be zero)</t>
        </is>
      </c>
      <c r="B20" s="23" t="n">
        <v>0.6104226005978208</v>
      </c>
      <c r="C20" s="10" t="inlineStr">
        <is>
          <t>Python value; C15 minus this should be zero</t>
        </is>
      </c>
      <c r="D20" s="24">
        <f>C15-B20</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8"/>
  <sheetViews>
    <sheetView workbookViewId="0">
      <pane ySplit="4" topLeftCell="A5" activePane="bottomLeft" state="frozen"/>
      <selection pane="bottomLeft" activeCell="A1" sqref="A1"/>
    </sheetView>
  </sheetViews>
  <sheetFormatPr baseColWidth="8" defaultRowHeight="15"/>
  <cols>
    <col width="28" customWidth="1" min="1" max="1"/>
  </cols>
  <sheetData>
    <row r="1">
      <c r="A1" s="1" t="inlineStr">
        <is>
          <t>Belindia matrix, 1990</t>
        </is>
      </c>
    </row>
    <row r="2">
      <c r="A2" s="10" t="inlineStr">
        <is>
          <t>Millions of people; rows are the income group, columns the standard lived at. Values from belindia_replication.py.</t>
        </is>
      </c>
    </row>
    <row r="4">
      <c r="A4" s="4" t="inlineStr">
        <is>
          <t>Group</t>
        </is>
      </c>
      <c r="B4" s="4" t="inlineStr">
        <is>
          <t>at_L_standard</t>
        </is>
      </c>
      <c r="C4" s="4" t="inlineStr">
        <is>
          <t>at_LM_standard</t>
        </is>
      </c>
      <c r="D4" s="4" t="inlineStr">
        <is>
          <t>at_UM_standard</t>
        </is>
      </c>
      <c r="E4" s="4" t="inlineStr">
        <is>
          <t>at_H_standard</t>
        </is>
      </c>
    </row>
    <row r="5">
      <c r="A5" s="5" t="inlineStr">
        <is>
          <t>L</t>
        </is>
      </c>
      <c r="B5" s="20" t="n">
        <v>2558.992591433831</v>
      </c>
      <c r="C5" s="20" t="n">
        <v>453.0767172370888</v>
      </c>
      <c r="D5" s="20" t="n">
        <v>38.7781576961117</v>
      </c>
      <c r="E5" s="20" t="n">
        <v>10.03515163296874</v>
      </c>
    </row>
    <row r="6">
      <c r="A6" s="5" t="inlineStr">
        <is>
          <t>LM</t>
        </is>
      </c>
      <c r="B6" s="20" t="n">
        <v>197.7837549635661</v>
      </c>
      <c r="C6" s="20" t="n">
        <v>259.3672618692354</v>
      </c>
      <c r="D6" s="20" t="n">
        <v>125.4974749010587</v>
      </c>
      <c r="E6" s="20" t="n">
        <v>88.78765726613973</v>
      </c>
    </row>
    <row r="7">
      <c r="A7" s="5" t="inlineStr">
        <is>
          <t>UM</t>
        </is>
      </c>
      <c r="B7" s="20" t="n">
        <v>110.9220198432999</v>
      </c>
      <c r="C7" s="20" t="n">
        <v>133.8665126043641</v>
      </c>
      <c r="D7" s="20" t="n">
        <v>86.91180853451611</v>
      </c>
      <c r="E7" s="20" t="n">
        <v>80.07386501781988</v>
      </c>
    </row>
    <row r="8">
      <c r="A8" s="5" t="inlineStr">
        <is>
          <t>H</t>
        </is>
      </c>
      <c r="B8" s="20" t="n">
        <v>6.032232780390934</v>
      </c>
      <c r="C8" s="20" t="n">
        <v>18.68922890445877</v>
      </c>
      <c r="D8" s="20" t="n">
        <v>79.94239659872927</v>
      </c>
      <c r="E8" s="20" t="n">
        <v>713.2024377164211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8"/>
  <sheetViews>
    <sheetView workbookViewId="0">
      <pane ySplit="4" topLeftCell="A5" activePane="bottomLeft" state="frozen"/>
      <selection pane="bottomLeft" activeCell="A1" sqref="A1"/>
    </sheetView>
  </sheetViews>
  <sheetFormatPr baseColWidth="8" defaultRowHeight="15"/>
  <cols>
    <col width="28" customWidth="1" min="1" max="1"/>
  </cols>
  <sheetData>
    <row r="1">
      <c r="A1" s="1" t="inlineStr">
        <is>
          <t>Belindia matrix, 1990 at 2025 lines</t>
        </is>
      </c>
    </row>
    <row r="2">
      <c r="A2" s="10" t="inlineStr">
        <is>
          <t>Millions of people; rows are the income group, columns the standard lived at. Values from belindia_replication.py.</t>
        </is>
      </c>
    </row>
    <row r="4">
      <c r="A4" s="4" t="inlineStr">
        <is>
          <t>Group</t>
        </is>
      </c>
      <c r="B4" s="4" t="inlineStr">
        <is>
          <t>at_L_standard</t>
        </is>
      </c>
      <c r="C4" s="4" t="inlineStr">
        <is>
          <t>at_LM_standard</t>
        </is>
      </c>
      <c r="D4" s="4" t="inlineStr">
        <is>
          <t>at_UM_standard</t>
        </is>
      </c>
      <c r="E4" s="4" t="inlineStr">
        <is>
          <t>at_H_standard</t>
        </is>
      </c>
    </row>
    <row r="5">
      <c r="A5" s="5" t="inlineStr">
        <is>
          <t>L</t>
        </is>
      </c>
      <c r="B5" s="20" t="n">
        <v>2446.303011131368</v>
      </c>
      <c r="C5" s="20" t="n">
        <v>545.6231844278087</v>
      </c>
      <c r="D5" s="20" t="n">
        <v>64.49635044630534</v>
      </c>
      <c r="E5" s="20" t="n">
        <v>4.460071994518341</v>
      </c>
    </row>
    <row r="6">
      <c r="A6" s="5" t="inlineStr">
        <is>
          <t>LM</t>
        </is>
      </c>
      <c r="B6" s="20" t="n">
        <v>175.0171721209443</v>
      </c>
      <c r="C6" s="20" t="n">
        <v>248.1841914725553</v>
      </c>
      <c r="D6" s="20" t="n">
        <v>203.8750242392586</v>
      </c>
      <c r="E6" s="20" t="n">
        <v>44.35976116724181</v>
      </c>
    </row>
    <row r="7">
      <c r="A7" s="5" t="inlineStr">
        <is>
          <t>UM</t>
        </is>
      </c>
      <c r="B7" s="20" t="n">
        <v>101.0389109867306</v>
      </c>
      <c r="C7" s="20" t="n">
        <v>124.1161169355008</v>
      </c>
      <c r="D7" s="20" t="n">
        <v>142.1116026243413</v>
      </c>
      <c r="E7" s="20" t="n">
        <v>44.50757545342724</v>
      </c>
    </row>
    <row r="8">
      <c r="A8" s="5" t="inlineStr">
        <is>
          <t>H</t>
        </is>
      </c>
      <c r="B8" s="20" t="n">
        <v>5.213570271836277</v>
      </c>
      <c r="C8" s="20" t="n">
        <v>13.58115872274798</v>
      </c>
      <c r="D8" s="20" t="n">
        <v>188.6254897876791</v>
      </c>
      <c r="E8" s="20" t="n">
        <v>610.4460772177366</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8"/>
  <sheetViews>
    <sheetView workbookViewId="0">
      <pane ySplit="4" topLeftCell="A5" activePane="bottomLeft" state="frozen"/>
      <selection pane="bottomLeft" activeCell="A1" sqref="A1"/>
    </sheetView>
  </sheetViews>
  <sheetFormatPr baseColWidth="8" defaultRowHeight="15"/>
  <cols>
    <col width="28" customWidth="1" min="1" max="1"/>
  </cols>
  <sheetData>
    <row r="1">
      <c r="A1" s="1" t="inlineStr">
        <is>
          <t>Belindia matrix, 2026 nowcast</t>
        </is>
      </c>
    </row>
    <row r="2">
      <c r="A2" s="10" t="inlineStr">
        <is>
          <t>Millions of people; rows are the income group, columns the standard lived at. Values from belindia_replication.py.</t>
        </is>
      </c>
    </row>
    <row r="4">
      <c r="A4" s="4" t="inlineStr">
        <is>
          <t>Group</t>
        </is>
      </c>
      <c r="B4" s="4" t="inlineStr">
        <is>
          <t>at_L_standard</t>
        </is>
      </c>
      <c r="C4" s="4" t="inlineStr">
        <is>
          <t>at_LM_standard</t>
        </is>
      </c>
      <c r="D4" s="4" t="inlineStr">
        <is>
          <t>at_UM_standard</t>
        </is>
      </c>
      <c r="E4" s="4" t="inlineStr">
        <is>
          <t>at_H_standard</t>
        </is>
      </c>
    </row>
    <row r="5">
      <c r="A5" s="5" t="inlineStr">
        <is>
          <t>L</t>
        </is>
      </c>
      <c r="B5" s="20" t="n">
        <v>506.6362025979969</v>
      </c>
      <c r="C5" s="20" t="n">
        <v>217.9763644628343</v>
      </c>
      <c r="D5" s="20" t="n">
        <v>41.14972444046865</v>
      </c>
      <c r="E5" s="20" t="n">
        <v>7.493159498700183</v>
      </c>
    </row>
    <row r="6">
      <c r="A6" s="5" t="inlineStr">
        <is>
          <t>LM</t>
        </is>
      </c>
      <c r="B6" s="20" t="n">
        <v>660.6650375384249</v>
      </c>
      <c r="C6" s="20" t="n">
        <v>1705.683585436372</v>
      </c>
      <c r="D6" s="20" t="n">
        <v>518.9003839851317</v>
      </c>
      <c r="E6" s="20" t="n">
        <v>113.8916780400712</v>
      </c>
    </row>
    <row r="7">
      <c r="A7" s="5" t="inlineStr">
        <is>
          <t>UM</t>
        </is>
      </c>
      <c r="B7" s="20" t="n">
        <v>117.4171042483872</v>
      </c>
      <c r="C7" s="20" t="n">
        <v>505.120343094973</v>
      </c>
      <c r="D7" s="20" t="n">
        <v>520.0629552899441</v>
      </c>
      <c r="E7" s="20" t="n">
        <v>401.1229093666956</v>
      </c>
    </row>
    <row r="8">
      <c r="A8" s="5" t="inlineStr">
        <is>
          <t>H</t>
        </is>
      </c>
      <c r="B8" s="20" t="n">
        <v>11.51034523350574</v>
      </c>
      <c r="C8" s="20" t="n">
        <v>280.9823145269683</v>
      </c>
      <c r="D8" s="20" t="n">
        <v>698.2356101714199</v>
      </c>
      <c r="E8" s="20" t="n">
        <v>1973.310535068106</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8"/>
  <sheetViews>
    <sheetView workbookViewId="0">
      <pane ySplit="4" topLeftCell="A5" activePane="bottomLeft" state="frozen"/>
      <selection pane="bottomLeft" activeCell="A1" sqref="A1"/>
    </sheetView>
  </sheetViews>
  <sheetFormatPr baseColWidth="8" defaultRowHeight="15"/>
  <cols>
    <col width="28" customWidth="1" min="1" max="1"/>
  </cols>
  <sheetData>
    <row r="1">
      <c r="A1" s="1" t="inlineStr">
        <is>
          <t>Belindia matrix, 2026 at 2025 lines</t>
        </is>
      </c>
    </row>
    <row r="2">
      <c r="A2" s="10" t="inlineStr">
        <is>
          <t>Millions of people; rows are the income group, columns the standard lived at. Values from belindia_replication.py.</t>
        </is>
      </c>
    </row>
    <row r="4">
      <c r="A4" s="4" t="inlineStr">
        <is>
          <t>Group</t>
        </is>
      </c>
      <c r="B4" s="4" t="inlineStr">
        <is>
          <t>at_L_standard</t>
        </is>
      </c>
      <c r="C4" s="4" t="inlineStr">
        <is>
          <t>at_LM_standard</t>
        </is>
      </c>
      <c r="D4" s="4" t="inlineStr">
        <is>
          <t>at_UM_standard</t>
        </is>
      </c>
      <c r="E4" s="4" t="inlineStr">
        <is>
          <t>at_H_standard</t>
        </is>
      </c>
    </row>
    <row r="5">
      <c r="A5" s="5" t="inlineStr">
        <is>
          <t>L</t>
        </is>
      </c>
      <c r="B5" s="20" t="n">
        <v>496.1558703634353</v>
      </c>
      <c r="C5" s="20" t="n">
        <v>228.3250638578295</v>
      </c>
      <c r="D5" s="20" t="n">
        <v>45.9763882915693</v>
      </c>
      <c r="E5" s="20" t="n">
        <v>2.798128487165922</v>
      </c>
    </row>
    <row r="6">
      <c r="A6" s="5" t="inlineStr">
        <is>
          <t>LM</t>
        </is>
      </c>
      <c r="B6" s="20" t="n">
        <v>624.9254471055236</v>
      </c>
      <c r="C6" s="20" t="n">
        <v>1739.824078872061</v>
      </c>
      <c r="D6" s="20" t="n">
        <v>587.1968158304984</v>
      </c>
      <c r="E6" s="20" t="n">
        <v>47.19434319191664</v>
      </c>
    </row>
    <row r="7">
      <c r="A7" s="5" t="inlineStr">
        <is>
          <t>UM</t>
        </is>
      </c>
      <c r="B7" s="20" t="n">
        <v>109.3151392607056</v>
      </c>
      <c r="C7" s="20" t="n">
        <v>512.4184336266876</v>
      </c>
      <c r="D7" s="20" t="n">
        <v>700.2895009991273</v>
      </c>
      <c r="E7" s="20" t="n">
        <v>221.7002381134795</v>
      </c>
    </row>
    <row r="8">
      <c r="A8" s="5" t="inlineStr">
        <is>
          <t>H</t>
        </is>
      </c>
      <c r="B8" s="20" t="n">
        <v>11.20768862436327</v>
      </c>
      <c r="C8" s="20" t="n">
        <v>280.5377111078741</v>
      </c>
      <c r="D8" s="20" t="n">
        <v>1114.658510511713</v>
      </c>
      <c r="E8" s="20" t="n">
        <v>1557.63489475605</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9"/>
  <sheetViews>
    <sheetView workbookViewId="0">
      <pane ySplit="4" topLeftCell="A5" activePane="bottomLeft" state="frozen"/>
      <selection pane="bottomLeft" activeCell="A1" sqref="A1"/>
    </sheetView>
  </sheetViews>
  <sheetFormatPr baseColWidth="8" defaultRowHeight="15"/>
  <cols>
    <col width="28" customWidth="1" min="1" max="1"/>
  </cols>
  <sheetData>
    <row r="1">
      <c r="A1" s="1" t="inlineStr">
        <is>
          <t>Share of each group at its own standard, 2025</t>
        </is>
      </c>
    </row>
    <row r="2">
      <c r="A2" s="10" t="inlineStr">
        <is>
          <t>Poorer, fits and richer are shares of the group population; population in millions.</t>
        </is>
      </c>
    </row>
    <row r="4">
      <c r="A4" s="4" t="inlineStr">
        <is>
          <t>group</t>
        </is>
      </c>
      <c r="B4" s="4" t="inlineStr">
        <is>
          <t>population</t>
        </is>
      </c>
      <c r="C4" s="4" t="inlineStr">
        <is>
          <t>poorer</t>
        </is>
      </c>
      <c r="D4" s="4" t="inlineStr">
        <is>
          <t>fits</t>
        </is>
      </c>
      <c r="E4" s="4" t="inlineStr">
        <is>
          <t>richer</t>
        </is>
      </c>
    </row>
    <row r="5">
      <c r="A5" s="5" t="inlineStr">
        <is>
          <t>Low income</t>
        </is>
      </c>
      <c r="B5" s="20" t="n">
        <v>767.490169</v>
      </c>
      <c r="C5" s="22" t="n">
        <v>0</v>
      </c>
      <c r="D5" s="22" t="n">
        <v>0.6481032879112003</v>
      </c>
      <c r="E5" s="22" t="n">
        <v>0.3518967120887998</v>
      </c>
    </row>
    <row r="6">
      <c r="A6" s="5" t="inlineStr">
        <is>
          <t>Lower-middle income</t>
        </is>
      </c>
      <c r="B6" s="20" t="n">
        <v>2946.368544</v>
      </c>
      <c r="C6" s="22" t="n">
        <v>0.2186686905790893</v>
      </c>
      <c r="D6" s="22" t="n">
        <v>0.583603568557557</v>
      </c>
      <c r="E6" s="22" t="n">
        <v>0.1977277408633536</v>
      </c>
    </row>
    <row r="7">
      <c r="A7" s="5" t="inlineStr">
        <is>
          <t>Upper-middle income</t>
        </is>
      </c>
      <c r="B7" s="20" t="n">
        <v>3077.902322999999</v>
      </c>
      <c r="C7" s="22" t="n">
        <v>0.2989836927567082</v>
      </c>
      <c r="D7" s="22" t="n">
        <v>0.5219698803092256</v>
      </c>
      <c r="E7" s="22" t="n">
        <v>0.1790464269340663</v>
      </c>
    </row>
    <row r="8">
      <c r="A8" s="5" t="inlineStr">
        <is>
          <t>High income</t>
        </is>
      </c>
      <c r="B8" s="20" t="n">
        <v>1418.867701</v>
      </c>
      <c r="C8" s="22" t="n">
        <v>0.1623905881621111</v>
      </c>
      <c r="D8" s="22" t="n">
        <v>0.8376094118378887</v>
      </c>
      <c r="E8" s="22" t="n">
        <v>0</v>
      </c>
    </row>
    <row r="9">
      <c r="A9" s="5" t="inlineStr">
        <is>
          <t>World</t>
        </is>
      </c>
      <c r="B9" s="20" t="n">
        <v>8210.628736999999</v>
      </c>
      <c r="C9" s="22" t="n">
        <v>0.2186107753668</v>
      </c>
      <c r="D9" s="22" t="n">
        <v>0.6104226005978209</v>
      </c>
      <c r="E9" s="22" t="n">
        <v>0.170966624035379</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9"/>
  <sheetViews>
    <sheetView workbookViewId="0">
      <pane ySplit="4" topLeftCell="A5" activePane="bottomLeft" state="frozen"/>
      <selection pane="bottomLeft" activeCell="A1" sqref="A1"/>
    </sheetView>
  </sheetViews>
  <sheetFormatPr baseColWidth="8" defaultRowHeight="15"/>
  <cols>
    <col width="28" customWidth="1" min="1" max="1"/>
  </cols>
  <sheetData>
    <row r="1">
      <c r="A1" s="1" t="inlineStr">
        <is>
          <t>Share of each group at its own standard, 2026</t>
        </is>
      </c>
    </row>
    <row r="2">
      <c r="A2" s="10" t="inlineStr">
        <is>
          <t>Poorer, fits and richer are shares of the group population; population in millions.</t>
        </is>
      </c>
    </row>
    <row r="4">
      <c r="A4" s="4" t="inlineStr">
        <is>
          <t>group</t>
        </is>
      </c>
      <c r="B4" s="4" t="inlineStr">
        <is>
          <t>population</t>
        </is>
      </c>
      <c r="C4" s="4" t="inlineStr">
        <is>
          <t>poorer</t>
        </is>
      </c>
      <c r="D4" s="4" t="inlineStr">
        <is>
          <t>fits</t>
        </is>
      </c>
      <c r="E4" s="4" t="inlineStr">
        <is>
          <t>richer</t>
        </is>
      </c>
    </row>
    <row r="5">
      <c r="A5" s="5" t="inlineStr">
        <is>
          <t>Low income</t>
        </is>
      </c>
      <c r="B5" s="20" t="n">
        <v>773.255451</v>
      </c>
      <c r="C5" s="22" t="n">
        <v>0</v>
      </c>
      <c r="D5" s="22" t="n">
        <v>0.6416454869109423</v>
      </c>
      <c r="E5" s="22" t="n">
        <v>0.3583545130890577</v>
      </c>
    </row>
    <row r="6">
      <c r="A6" s="5" t="inlineStr">
        <is>
          <t>Lower-middle income</t>
        </is>
      </c>
      <c r="B6" s="20" t="n">
        <v>2999.140685</v>
      </c>
      <c r="C6" s="22" t="n">
        <v>0.2083681669989828</v>
      </c>
      <c r="D6" s="22" t="n">
        <v>0.5801075246565371</v>
      </c>
      <c r="E6" s="22" t="n">
        <v>0.21152430834448</v>
      </c>
    </row>
    <row r="7">
      <c r="A7" s="5" t="inlineStr">
        <is>
          <t>Upper-middle income</t>
        </is>
      </c>
      <c r="B7" s="20" t="n">
        <v>1543.723312</v>
      </c>
      <c r="C7" s="22" t="n">
        <v>0.4027493580322334</v>
      </c>
      <c r="D7" s="22" t="n">
        <v>0.4536366689260227</v>
      </c>
      <c r="E7" s="22" t="n">
        <v>0.1436139730417438</v>
      </c>
    </row>
    <row r="8">
      <c r="A8" s="5" t="inlineStr">
        <is>
          <t>High income</t>
        </is>
      </c>
      <c r="B8" s="20" t="n">
        <v>2964.038805</v>
      </c>
      <c r="C8" s="22" t="n">
        <v>0.4744890343107199</v>
      </c>
      <c r="D8" s="22" t="n">
        <v>0.5255109656892802</v>
      </c>
      <c r="E8" s="22" t="n">
        <v>0</v>
      </c>
    </row>
    <row r="9">
      <c r="A9" s="5" t="inlineStr">
        <is>
          <t>World</t>
        </is>
      </c>
      <c r="B9" s="20" t="n">
        <v>8280.158253000001</v>
      </c>
      <c r="C9" s="22" t="n">
        <v>0.3204121043550866</v>
      </c>
      <c r="D9" s="22" t="n">
        <v>0.5427316975931563</v>
      </c>
      <c r="E9" s="22" t="n">
        <v>0.1368561980517571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B41"/>
  <sheetViews>
    <sheetView workbookViewId="0">
      <pane ySplit="4" topLeftCell="A5" activePane="bottomLeft" state="frozen"/>
      <selection pane="bottomLeft" activeCell="A1" sqref="A1"/>
    </sheetView>
  </sheetViews>
  <sheetFormatPr baseColWidth="8" defaultRowHeight="15"/>
  <cols>
    <col width="28" customWidth="1" min="1" max="1"/>
  </cols>
  <sheetData>
    <row r="1">
      <c r="A1" s="1" t="inlineStr">
        <is>
          <t>Label fit by year, 1990 to 2026</t>
        </is>
      </c>
    </row>
    <row r="2">
      <c r="A2" s="10" t="inlineStr">
        <is>
          <t>fixed_* uses the 2025 lines, year_* re-estimates them each year, pooled_* uses lines from all years pooled.</t>
        </is>
      </c>
    </row>
    <row r="4">
      <c r="A4" s="4" t="inlineStr">
        <is>
          <t>year</t>
        </is>
      </c>
      <c r="B4" s="4" t="inlineStr">
        <is>
          <t>status</t>
        </is>
      </c>
      <c r="C4" s="4" t="inlineStr">
        <is>
          <t>pop</t>
        </is>
      </c>
      <c r="D4" s="4" t="inlineStr">
        <is>
          <t>line_L_LM</t>
        </is>
      </c>
      <c r="E4" s="4" t="inlineStr">
        <is>
          <t>line_LM_UM</t>
        </is>
      </c>
      <c r="F4" s="4" t="inlineStr">
        <is>
          <t>line_UM_H</t>
        </is>
      </c>
      <c r="G4" s="4" t="inlineStr">
        <is>
          <t>pop_L</t>
        </is>
      </c>
      <c r="H4" s="4" t="inlineStr">
        <is>
          <t>pop_LM</t>
        </is>
      </c>
      <c r="I4" s="4" t="inlineStr">
        <is>
          <t>pop_UM</t>
        </is>
      </c>
      <c r="J4" s="4" t="inlineStr">
        <is>
          <t>pop_H</t>
        </is>
      </c>
      <c r="K4" s="4" t="inlineStr">
        <is>
          <t>year_fits</t>
        </is>
      </c>
      <c r="L4" s="4" t="inlineStr">
        <is>
          <t>year_poorer</t>
        </is>
      </c>
      <c r="M4" s="4" t="inlineStr">
        <is>
          <t>year_richer</t>
        </is>
      </c>
      <c r="N4" s="4" t="inlineStr">
        <is>
          <t>year_fits_share</t>
        </is>
      </c>
      <c r="O4" s="4" t="inlineStr">
        <is>
          <t>year_poorer_share</t>
        </is>
      </c>
      <c r="P4" s="4" t="inlineStr">
        <is>
          <t>year_richer_share</t>
        </is>
      </c>
      <c r="Q4" s="4" t="inlineStr">
        <is>
          <t>fixed_fits</t>
        </is>
      </c>
      <c r="R4" s="4" t="inlineStr">
        <is>
          <t>fixed_poorer</t>
        </is>
      </c>
      <c r="S4" s="4" t="inlineStr">
        <is>
          <t>fixed_richer</t>
        </is>
      </c>
      <c r="T4" s="4" t="inlineStr">
        <is>
          <t>fixed_fits_share</t>
        </is>
      </c>
      <c r="U4" s="4" t="inlineStr">
        <is>
          <t>fixed_poorer_share</t>
        </is>
      </c>
      <c r="V4" s="4" t="inlineStr">
        <is>
          <t>fixed_richer_share</t>
        </is>
      </c>
      <c r="W4" s="4" t="inlineStr">
        <is>
          <t>pooled_fits</t>
        </is>
      </c>
      <c r="X4" s="4" t="inlineStr">
        <is>
          <t>pooled_poorer</t>
        </is>
      </c>
      <c r="Y4" s="4" t="inlineStr">
        <is>
          <t>pooled_richer</t>
        </is>
      </c>
      <c r="Z4" s="4" t="inlineStr">
        <is>
          <t>pooled_fits_share</t>
        </is>
      </c>
      <c r="AA4" s="4" t="inlineStr">
        <is>
          <t>pooled_poorer_share</t>
        </is>
      </c>
      <c r="AB4" s="4" t="inlineStr">
        <is>
          <t>pooled_richer_share</t>
        </is>
      </c>
    </row>
    <row r="5">
      <c r="A5" s="5" t="n">
        <v>1990</v>
      </c>
      <c r="B5" s="5" t="inlineStr">
        <is>
          <t>actual</t>
        </is>
      </c>
      <c r="C5" s="20" t="n">
        <v>4961.959269</v>
      </c>
      <c r="D5" s="8" t="n">
        <v>4.156702655689461</v>
      </c>
      <c r="E5" s="8" t="n">
        <v>10.47225651463848</v>
      </c>
      <c r="F5" s="8" t="n">
        <v>19.17929530877919</v>
      </c>
      <c r="G5" s="20" t="n">
        <v>3060.882618</v>
      </c>
      <c r="H5" s="20" t="n">
        <v>671.4361490000001</v>
      </c>
      <c r="I5" s="20" t="n">
        <v>411.7742059999999</v>
      </c>
      <c r="J5" s="20" t="n">
        <v>817.866296</v>
      </c>
      <c r="K5" s="20" t="n">
        <v>3618.474099554004</v>
      </c>
      <c r="L5" s="20" t="n">
        <v>547.2361456948087</v>
      </c>
      <c r="M5" s="20" t="n">
        <v>796.2490237511876</v>
      </c>
      <c r="N5" s="22" t="n">
        <v>0.7292430073258636</v>
      </c>
      <c r="O5" s="22" t="n">
        <v>0.1102863034595395</v>
      </c>
      <c r="P5" s="22" t="n">
        <v>0.1604706892145969</v>
      </c>
      <c r="Q5" s="20" t="n">
        <v>3447.044882446001</v>
      </c>
      <c r="R5" s="20" t="n">
        <v>607.5924188254386</v>
      </c>
      <c r="S5" s="20" t="n">
        <v>907.32196772856</v>
      </c>
      <c r="T5" s="22" t="n">
        <v>0.6946943123821119</v>
      </c>
      <c r="U5" s="22" t="n">
        <v>0.1224501020436407</v>
      </c>
      <c r="V5" s="22" t="n">
        <v>0.1828555855742475</v>
      </c>
      <c r="W5" s="20" t="n">
        <v>3458.155999186009</v>
      </c>
      <c r="X5" s="20" t="n">
        <v>528.5238240908177</v>
      </c>
      <c r="Y5" s="20" t="n">
        <v>975.2794457231737</v>
      </c>
      <c r="Z5" s="22" t="n">
        <v>0.6969335723473083</v>
      </c>
      <c r="AA5" s="22" t="n">
        <v>0.1065151476338767</v>
      </c>
      <c r="AB5" s="22" t="n">
        <v>0.196551280018815</v>
      </c>
    </row>
    <row r="6">
      <c r="A6" s="5" t="n">
        <v>1991</v>
      </c>
      <c r="B6" s="5" t="inlineStr">
        <is>
          <t>actual</t>
        </is>
      </c>
      <c r="C6" s="20" t="n">
        <v>5339.472441</v>
      </c>
      <c r="D6" s="8" t="n">
        <v>4.140154985239358</v>
      </c>
      <c r="E6" s="8" t="n">
        <v>10.63240814267595</v>
      </c>
      <c r="F6" s="8" t="n">
        <v>20.90212685819251</v>
      </c>
      <c r="G6" s="20" t="n">
        <v>3150.460138000001</v>
      </c>
      <c r="H6" s="20" t="n">
        <v>762.1972549999999</v>
      </c>
      <c r="I6" s="20" t="n">
        <v>602.2872149999999</v>
      </c>
      <c r="J6" s="20" t="n">
        <v>824.5278330000001</v>
      </c>
      <c r="K6" s="20" t="n">
        <v>3781.609602661327</v>
      </c>
      <c r="L6" s="20" t="n">
        <v>669.6077162441097</v>
      </c>
      <c r="M6" s="20" t="n">
        <v>888.2551220945634</v>
      </c>
      <c r="N6" s="22" t="n">
        <v>0.7082365616542241</v>
      </c>
      <c r="O6" s="22" t="n">
        <v>0.1254070928622871</v>
      </c>
      <c r="P6" s="22" t="n">
        <v>0.1663563454834888</v>
      </c>
      <c r="Q6" s="20" t="n">
        <v>3645.960134939627</v>
      </c>
      <c r="R6" s="20" t="n">
        <v>690.4929463725612</v>
      </c>
      <c r="S6" s="20" t="n">
        <v>1003.019359687812</v>
      </c>
      <c r="T6" s="22" t="n">
        <v>0.6828315297488071</v>
      </c>
      <c r="U6" s="22" t="n">
        <v>0.1293185710765168</v>
      </c>
      <c r="V6" s="22" t="n">
        <v>0.1878498991746761</v>
      </c>
      <c r="W6" s="20" t="n">
        <v>3646.235416903814</v>
      </c>
      <c r="X6" s="20" t="n">
        <v>599.9023278060954</v>
      </c>
      <c r="Y6" s="20" t="n">
        <v>1093.334696290091</v>
      </c>
      <c r="Z6" s="22" t="n">
        <v>0.6828830857718465</v>
      </c>
      <c r="AA6" s="22" t="n">
        <v>0.1123523596075988</v>
      </c>
      <c r="AB6" s="22" t="n">
        <v>0.2047645546205546</v>
      </c>
    </row>
    <row r="7">
      <c r="A7" s="5" t="n">
        <v>1992</v>
      </c>
      <c r="B7" s="5" t="inlineStr">
        <is>
          <t>actual</t>
        </is>
      </c>
      <c r="C7" s="20" t="n">
        <v>5458.6407</v>
      </c>
      <c r="D7" s="8" t="n">
        <v>4.371567611326935</v>
      </c>
      <c r="E7" s="8" t="n">
        <v>12.88064051663732</v>
      </c>
      <c r="F7" s="8" t="n">
        <v>20.26128692055248</v>
      </c>
      <c r="G7" s="20" t="n">
        <v>3218.662856</v>
      </c>
      <c r="H7" s="20" t="n">
        <v>931.3465800000002</v>
      </c>
      <c r="I7" s="20" t="n">
        <v>476.8471030000001</v>
      </c>
      <c r="J7" s="20" t="n">
        <v>831.7841609999999</v>
      </c>
      <c r="K7" s="20" t="n">
        <v>3916.793474093567</v>
      </c>
      <c r="L7" s="20" t="n">
        <v>689.9493936512158</v>
      </c>
      <c r="M7" s="20" t="n">
        <v>851.8978322552171</v>
      </c>
      <c r="N7" s="22" t="n">
        <v>0.7175400780808979</v>
      </c>
      <c r="O7" s="22" t="n">
        <v>0.1263958248160968</v>
      </c>
      <c r="P7" s="22" t="n">
        <v>0.1560640971030053</v>
      </c>
      <c r="Q7" s="20" t="n">
        <v>3656.010580160578</v>
      </c>
      <c r="R7" s="20" t="n">
        <v>670.0476219667539</v>
      </c>
      <c r="S7" s="20" t="n">
        <v>1132.582497872668</v>
      </c>
      <c r="T7" s="22" t="n">
        <v>0.6697657495868117</v>
      </c>
      <c r="U7" s="22" t="n">
        <v>0.1227499040130547</v>
      </c>
      <c r="V7" s="22" t="n">
        <v>0.2074843464001336</v>
      </c>
      <c r="W7" s="20" t="n">
        <v>3639.27899646465</v>
      </c>
      <c r="X7" s="20" t="n">
        <v>589.0516909731973</v>
      </c>
      <c r="Y7" s="20" t="n">
        <v>1230.310012562153</v>
      </c>
      <c r="Z7" s="22" t="n">
        <v>0.6667005938794708</v>
      </c>
      <c r="AA7" s="22" t="n">
        <v>0.1079117903790952</v>
      </c>
      <c r="AB7" s="22" t="n">
        <v>0.2253876157414341</v>
      </c>
    </row>
    <row r="8">
      <c r="A8" s="5" t="n">
        <v>1993</v>
      </c>
      <c r="B8" s="5" t="inlineStr">
        <is>
          <t>actual</t>
        </is>
      </c>
      <c r="C8" s="20" t="n">
        <v>5546.108275</v>
      </c>
      <c r="D8" s="8" t="n">
        <v>4.55466546913775</v>
      </c>
      <c r="E8" s="8" t="n">
        <v>10.01543412674147</v>
      </c>
      <c r="F8" s="8" t="n">
        <v>20.05344203019727</v>
      </c>
      <c r="G8" s="20" t="n">
        <v>3118.186903</v>
      </c>
      <c r="H8" s="20" t="n">
        <v>1092.607086</v>
      </c>
      <c r="I8" s="20" t="n">
        <v>496.8941160000001</v>
      </c>
      <c r="J8" s="20" t="n">
        <v>838.4201699999999</v>
      </c>
      <c r="K8" s="20" t="n">
        <v>3789.88116002082</v>
      </c>
      <c r="L8" s="20" t="n">
        <v>845.2315280770792</v>
      </c>
      <c r="M8" s="20" t="n">
        <v>910.9955869021007</v>
      </c>
      <c r="N8" s="22" t="n">
        <v>0.6833406367315863</v>
      </c>
      <c r="O8" s="22" t="n">
        <v>0.1524008342727639</v>
      </c>
      <c r="P8" s="22" t="n">
        <v>0.1642585289956498</v>
      </c>
      <c r="Q8" s="20" t="n">
        <v>3549.362725046832</v>
      </c>
      <c r="R8" s="20" t="n">
        <v>848.2666401435636</v>
      </c>
      <c r="S8" s="20" t="n">
        <v>1148.478909809604</v>
      </c>
      <c r="T8" s="22" t="n">
        <v>0.6399735722878278</v>
      </c>
      <c r="U8" s="22" t="n">
        <v>0.1529480850504246</v>
      </c>
      <c r="V8" s="22" t="n">
        <v>0.2070783426617476</v>
      </c>
      <c r="W8" s="20" t="n">
        <v>3530.62282951731</v>
      </c>
      <c r="X8" s="20" t="n">
        <v>766.6031010903125</v>
      </c>
      <c r="Y8" s="20" t="n">
        <v>1248.882344392377</v>
      </c>
      <c r="Z8" s="22" t="n">
        <v>0.6365946451915079</v>
      </c>
      <c r="AA8" s="22" t="n">
        <v>0.1382236088945293</v>
      </c>
      <c r="AB8" s="22" t="n">
        <v>0.2251817459139628</v>
      </c>
    </row>
    <row r="9">
      <c r="A9" s="5" t="n">
        <v>1994</v>
      </c>
      <c r="B9" s="5" t="inlineStr">
        <is>
          <t>actual</t>
        </is>
      </c>
      <c r="C9" s="20" t="n">
        <v>5634.272258999999</v>
      </c>
      <c r="D9" s="8" t="n">
        <v>4.572025671791839</v>
      </c>
      <c r="E9" s="8" t="n">
        <v>10.418354261363</v>
      </c>
      <c r="F9" s="8" t="n">
        <v>20.70764659894757</v>
      </c>
      <c r="G9" s="20" t="n">
        <v>3212.642679</v>
      </c>
      <c r="H9" s="20" t="n">
        <v>1095.629409</v>
      </c>
      <c r="I9" s="20" t="n">
        <v>471.0466770000001</v>
      </c>
      <c r="J9" s="20" t="n">
        <v>854.953494</v>
      </c>
      <c r="K9" s="20" t="n">
        <v>3855.574428438434</v>
      </c>
      <c r="L9" s="20" t="n">
        <v>838.611267436353</v>
      </c>
      <c r="M9" s="20" t="n">
        <v>940.0865631252132</v>
      </c>
      <c r="N9" s="22" t="n">
        <v>0.6843074404648563</v>
      </c>
      <c r="O9" s="22" t="n">
        <v>0.1488410976407438</v>
      </c>
      <c r="P9" s="22" t="n">
        <v>0.1668514618943999</v>
      </c>
      <c r="Q9" s="20" t="n">
        <v>3585.430619635202</v>
      </c>
      <c r="R9" s="20" t="n">
        <v>823.5810516737677</v>
      </c>
      <c r="S9" s="20" t="n">
        <v>1225.26058769103</v>
      </c>
      <c r="T9" s="22" t="n">
        <v>0.6363609095935956</v>
      </c>
      <c r="U9" s="22" t="n">
        <v>0.1461734566266667</v>
      </c>
      <c r="V9" s="22" t="n">
        <v>0.2174656337797377</v>
      </c>
      <c r="W9" s="20" t="n">
        <v>3563.070404268564</v>
      </c>
      <c r="X9" s="20" t="n">
        <v>743.6859755329863</v>
      </c>
      <c r="Y9" s="20" t="n">
        <v>1327.515879198449</v>
      </c>
      <c r="Z9" s="22" t="n">
        <v>0.6323923020541</v>
      </c>
      <c r="AA9" s="22" t="n">
        <v>0.1319932621901696</v>
      </c>
      <c r="AB9" s="22" t="n">
        <v>0.2356144357557303</v>
      </c>
    </row>
    <row r="10">
      <c r="A10" s="5" t="n">
        <v>1995</v>
      </c>
      <c r="B10" s="5" t="inlineStr">
        <is>
          <t>actual</t>
        </is>
      </c>
      <c r="C10" s="20" t="n">
        <v>5719.705597</v>
      </c>
      <c r="D10" s="8" t="n">
        <v>4.637152771043713</v>
      </c>
      <c r="E10" s="8" t="n">
        <v>10.26333540258505</v>
      </c>
      <c r="F10" s="8" t="n">
        <v>19.44691026631367</v>
      </c>
      <c r="G10" s="20" t="n">
        <v>3217.949133</v>
      </c>
      <c r="H10" s="20" t="n">
        <v>1158.171058</v>
      </c>
      <c r="I10" s="20" t="n">
        <v>437.281546</v>
      </c>
      <c r="J10" s="20" t="n">
        <v>906.30386</v>
      </c>
      <c r="K10" s="20" t="n">
        <v>3919.98232855378</v>
      </c>
      <c r="L10" s="20" t="n">
        <v>843.1752603954578</v>
      </c>
      <c r="M10" s="20" t="n">
        <v>956.5480080507623</v>
      </c>
      <c r="N10" s="22" t="n">
        <v>0.6853468700574066</v>
      </c>
      <c r="O10" s="22" t="n">
        <v>0.1474158496615115</v>
      </c>
      <c r="P10" s="22" t="n">
        <v>0.167237280281082</v>
      </c>
      <c r="Q10" s="20" t="n">
        <v>3605.562756838117</v>
      </c>
      <c r="R10" s="20" t="n">
        <v>845.4904213691968</v>
      </c>
      <c r="S10" s="20" t="n">
        <v>1268.652418792686</v>
      </c>
      <c r="T10" s="22" t="n">
        <v>0.6303755841435691</v>
      </c>
      <c r="U10" s="22" t="n">
        <v>0.1478206189165853</v>
      </c>
      <c r="V10" s="22" t="n">
        <v>0.2218037969398456</v>
      </c>
      <c r="W10" s="20" t="n">
        <v>3585.486757157662</v>
      </c>
      <c r="X10" s="20" t="n">
        <v>760.7720374409487</v>
      </c>
      <c r="Y10" s="20" t="n">
        <v>1373.44680240139</v>
      </c>
      <c r="Z10" s="22" t="n">
        <v>0.6268656133347595</v>
      </c>
      <c r="AA10" s="22" t="n">
        <v>0.133008950292822</v>
      </c>
      <c r="AB10" s="22" t="n">
        <v>0.2401254363724185</v>
      </c>
    </row>
    <row r="11">
      <c r="A11" s="5" t="n">
        <v>1996</v>
      </c>
      <c r="B11" s="5" t="inlineStr">
        <is>
          <t>actual</t>
        </is>
      </c>
      <c r="C11" s="20" t="n">
        <v>5805.649586</v>
      </c>
      <c r="D11" s="8" t="n">
        <v>4.680486301094884</v>
      </c>
      <c r="E11" s="8" t="n">
        <v>10.09709581179647</v>
      </c>
      <c r="F11" s="8" t="n">
        <v>19.06993109580386</v>
      </c>
      <c r="G11" s="20" t="n">
        <v>3274.113004</v>
      </c>
      <c r="H11" s="20" t="n">
        <v>1130.87795</v>
      </c>
      <c r="I11" s="20" t="n">
        <v>477.237753</v>
      </c>
      <c r="J11" s="20" t="n">
        <v>923.420879</v>
      </c>
      <c r="K11" s="20" t="n">
        <v>3950.238727344351</v>
      </c>
      <c r="L11" s="20" t="n">
        <v>867.2405449976077</v>
      </c>
      <c r="M11" s="20" t="n">
        <v>988.1703136580431</v>
      </c>
      <c r="N11" s="22" t="n">
        <v>0.6804128752224609</v>
      </c>
      <c r="O11" s="22" t="n">
        <v>0.1493787270745568</v>
      </c>
      <c r="P11" s="22" t="n">
        <v>0.1702083977029824</v>
      </c>
      <c r="Q11" s="20" t="n">
        <v>3614.035390600441</v>
      </c>
      <c r="R11" s="20" t="n">
        <v>870.9128629777347</v>
      </c>
      <c r="S11" s="20" t="n">
        <v>1320.701332421824</v>
      </c>
      <c r="T11" s="22" t="n">
        <v>0.6225031905672512</v>
      </c>
      <c r="U11" s="22" t="n">
        <v>0.1500112692088569</v>
      </c>
      <c r="V11" s="22" t="n">
        <v>0.2274855402238918</v>
      </c>
      <c r="W11" s="20" t="n">
        <v>3597.843276334284</v>
      </c>
      <c r="X11" s="20" t="n">
        <v>782.0533214472418</v>
      </c>
      <c r="Y11" s="20" t="n">
        <v>1425.752988218473</v>
      </c>
      <c r="Z11" s="22" t="n">
        <v>0.6197141634263086</v>
      </c>
      <c r="AA11" s="22" t="n">
        <v>0.1347055673723609</v>
      </c>
      <c r="AB11" s="22" t="n">
        <v>0.2455802692013306</v>
      </c>
    </row>
    <row r="12">
      <c r="A12" s="5" t="n">
        <v>1997</v>
      </c>
      <c r="B12" s="5" t="inlineStr">
        <is>
          <t>actual</t>
        </is>
      </c>
      <c r="C12" s="20" t="n">
        <v>5891.318996</v>
      </c>
      <c r="D12" s="8" t="n">
        <v>5.181061714883214</v>
      </c>
      <c r="E12" s="8" t="n">
        <v>5.739790439417241</v>
      </c>
      <c r="F12" s="8" t="n">
        <v>19.97349789197266</v>
      </c>
      <c r="G12" s="20" t="n">
        <v>2090.967539</v>
      </c>
      <c r="H12" s="20" t="n">
        <v>2293.627914</v>
      </c>
      <c r="I12" s="20" t="n">
        <v>574.9098919999999</v>
      </c>
      <c r="J12" s="20" t="n">
        <v>931.8136509999998</v>
      </c>
      <c r="K12" s="20" t="n">
        <v>2918.753979612979</v>
      </c>
      <c r="L12" s="20" t="n">
        <v>1883.255891860076</v>
      </c>
      <c r="M12" s="20" t="n">
        <v>1089.309124526945</v>
      </c>
      <c r="N12" s="22" t="n">
        <v>0.495433022994462</v>
      </c>
      <c r="O12" s="22" t="n">
        <v>0.3196662569347783</v>
      </c>
      <c r="P12" s="22" t="n">
        <v>0.1849007200707597</v>
      </c>
      <c r="Q12" s="20" t="n">
        <v>3047.355188731707</v>
      </c>
      <c r="R12" s="20" t="n">
        <v>1798.573852675798</v>
      </c>
      <c r="S12" s="20" t="n">
        <v>1045.389954592495</v>
      </c>
      <c r="T12" s="22" t="n">
        <v>0.5172619562445616</v>
      </c>
      <c r="U12" s="22" t="n">
        <v>0.3052922196025996</v>
      </c>
      <c r="V12" s="22" t="n">
        <v>0.1774458241528389</v>
      </c>
      <c r="W12" s="20" t="n">
        <v>3022.202276946396</v>
      </c>
      <c r="X12" s="20" t="n">
        <v>1699.060049937543</v>
      </c>
      <c r="Y12" s="20" t="n">
        <v>1170.056669116061</v>
      </c>
      <c r="Z12" s="22" t="n">
        <v>0.512992468918822</v>
      </c>
      <c r="AA12" s="22" t="n">
        <v>0.2884006198087636</v>
      </c>
      <c r="AB12" s="22" t="n">
        <v>0.1986069112724143</v>
      </c>
    </row>
    <row r="13">
      <c r="A13" s="5" t="n">
        <v>1998</v>
      </c>
      <c r="B13" s="5" t="inlineStr">
        <is>
          <t>actual</t>
        </is>
      </c>
      <c r="C13" s="20" t="n">
        <v>5976.908449</v>
      </c>
      <c r="D13" s="8" t="n">
        <v>4.53389817156836</v>
      </c>
      <c r="E13" s="8" t="n">
        <v>10.82539072300875</v>
      </c>
      <c r="F13" s="8" t="n">
        <v>22.1726682991143</v>
      </c>
      <c r="G13" s="20" t="n">
        <v>3605.946554000001</v>
      </c>
      <c r="H13" s="20" t="n">
        <v>893.398132</v>
      </c>
      <c r="I13" s="20" t="n">
        <v>585.4389000000001</v>
      </c>
      <c r="J13" s="20" t="n">
        <v>892.1248629999999</v>
      </c>
      <c r="K13" s="20" t="n">
        <v>4176.359192042208</v>
      </c>
      <c r="L13" s="20" t="n">
        <v>714.4778566084751</v>
      </c>
      <c r="M13" s="20" t="n">
        <v>1086.071400349316</v>
      </c>
      <c r="N13" s="22" t="n">
        <v>0.6987490652865793</v>
      </c>
      <c r="O13" s="22" t="n">
        <v>0.1195397022900719</v>
      </c>
      <c r="P13" s="22" t="n">
        <v>0.1817112324233488</v>
      </c>
      <c r="Q13" s="20" t="n">
        <v>3875.509835256741</v>
      </c>
      <c r="R13" s="20" t="n">
        <v>673.6203219752674</v>
      </c>
      <c r="S13" s="20" t="n">
        <v>1427.778291767992</v>
      </c>
      <c r="T13" s="22" t="n">
        <v>0.6484137858770707</v>
      </c>
      <c r="U13" s="22" t="n">
        <v>0.1127038046045312</v>
      </c>
      <c r="V13" s="22" t="n">
        <v>0.2388824095183981</v>
      </c>
      <c r="W13" s="20" t="n">
        <v>3856.753535595736</v>
      </c>
      <c r="X13" s="20" t="n">
        <v>584.3060345868444</v>
      </c>
      <c r="Y13" s="20" t="n">
        <v>1535.84887881742</v>
      </c>
      <c r="Z13" s="22" t="n">
        <v>0.6452756585624146</v>
      </c>
      <c r="AA13" s="22" t="n">
        <v>0.09776057966633317</v>
      </c>
      <c r="AB13" s="22" t="n">
        <v>0.2569637617712522</v>
      </c>
    </row>
    <row r="14">
      <c r="A14" s="5" t="n">
        <v>1999</v>
      </c>
      <c r="B14" s="5" t="inlineStr">
        <is>
          <t>actual</t>
        </is>
      </c>
      <c r="C14" s="20" t="n">
        <v>6061.468874</v>
      </c>
      <c r="D14" s="8" t="n">
        <v>4.867522409641051</v>
      </c>
      <c r="E14" s="8" t="n">
        <v>6.997417306206585</v>
      </c>
      <c r="F14" s="8" t="n">
        <v>22.05869359611097</v>
      </c>
      <c r="G14" s="20" t="n">
        <v>2486.525794</v>
      </c>
      <c r="H14" s="20" t="n">
        <v>2101.665895</v>
      </c>
      <c r="I14" s="20" t="n">
        <v>575.7321069999999</v>
      </c>
      <c r="J14" s="20" t="n">
        <v>897.5450780000001</v>
      </c>
      <c r="K14" s="20" t="n">
        <v>3353.481931347752</v>
      </c>
      <c r="L14" s="20" t="n">
        <v>1623.150046799127</v>
      </c>
      <c r="M14" s="20" t="n">
        <v>1084.836895853121</v>
      </c>
      <c r="N14" s="22" t="n">
        <v>0.5532457562773507</v>
      </c>
      <c r="O14" s="22" t="n">
        <v>0.267781635200908</v>
      </c>
      <c r="P14" s="22" t="n">
        <v>0.1789726085217412</v>
      </c>
      <c r="Q14" s="20" t="n">
        <v>3359.240449671427</v>
      </c>
      <c r="R14" s="20" t="n">
        <v>1519.369801384898</v>
      </c>
      <c r="S14" s="20" t="n">
        <v>1182.858622943676</v>
      </c>
      <c r="T14" s="22" t="n">
        <v>0.5541957765518714</v>
      </c>
      <c r="U14" s="22" t="n">
        <v>0.2506603321683406</v>
      </c>
      <c r="V14" s="22" t="n">
        <v>0.1951438912797881</v>
      </c>
      <c r="W14" s="20" t="n">
        <v>3308.019284357418</v>
      </c>
      <c r="X14" s="20" t="n">
        <v>1432.60225748364</v>
      </c>
      <c r="Y14" s="20" t="n">
        <v>1320.847332158943</v>
      </c>
      <c r="Z14" s="22" t="n">
        <v>0.5457454872938142</v>
      </c>
      <c r="AA14" s="22" t="n">
        <v>0.2363457253123296</v>
      </c>
      <c r="AB14" s="22" t="n">
        <v>0.2179087873938562</v>
      </c>
    </row>
    <row r="15">
      <c r="A15" s="5" t="n">
        <v>2000</v>
      </c>
      <c r="B15" s="5" t="inlineStr">
        <is>
          <t>actual</t>
        </is>
      </c>
      <c r="C15" s="20" t="n">
        <v>6144.902646</v>
      </c>
      <c r="D15" s="8" t="n">
        <v>4.776625326259299</v>
      </c>
      <c r="E15" s="8" t="n">
        <v>7.028310485835646</v>
      </c>
      <c r="F15" s="8" t="n">
        <v>22.36527878800615</v>
      </c>
      <c r="G15" s="20" t="n">
        <v>2531.974472</v>
      </c>
      <c r="H15" s="20" t="n">
        <v>2057.298463</v>
      </c>
      <c r="I15" s="20" t="n">
        <v>651.3323149999999</v>
      </c>
      <c r="J15" s="20" t="n">
        <v>904.297396</v>
      </c>
      <c r="K15" s="20" t="n">
        <v>3434.314376976862</v>
      </c>
      <c r="L15" s="20" t="n">
        <v>1567.336536736359</v>
      </c>
      <c r="M15" s="20" t="n">
        <v>1143.25173228678</v>
      </c>
      <c r="N15" s="22" t="n">
        <v>0.5588883298602647</v>
      </c>
      <c r="O15" s="22" t="n">
        <v>0.2550628752038261</v>
      </c>
      <c r="P15" s="22" t="n">
        <v>0.1860487949359092</v>
      </c>
      <c r="Q15" s="20" t="n">
        <v>3436.949419484513</v>
      </c>
      <c r="R15" s="20" t="n">
        <v>1483.860076665806</v>
      </c>
      <c r="S15" s="20" t="n">
        <v>1224.093149849682</v>
      </c>
      <c r="T15" s="22" t="n">
        <v>0.5593171474769875</v>
      </c>
      <c r="U15" s="22" t="n">
        <v>0.2414782075728601</v>
      </c>
      <c r="V15" s="22" t="n">
        <v>0.1992046449501524</v>
      </c>
      <c r="W15" s="20" t="n">
        <v>3388.511651759727</v>
      </c>
      <c r="X15" s="20" t="n">
        <v>1390.297179827823</v>
      </c>
      <c r="Y15" s="20" t="n">
        <v>1366.09381441245</v>
      </c>
      <c r="Z15" s="22" t="n">
        <v>0.551434554291184</v>
      </c>
      <c r="AA15" s="22" t="n">
        <v>0.2262521084419183</v>
      </c>
      <c r="AB15" s="22" t="n">
        <v>0.2223133372668977</v>
      </c>
    </row>
    <row r="16">
      <c r="A16" s="5" t="n">
        <v>2001</v>
      </c>
      <c r="B16" s="5" t="inlineStr">
        <is>
          <t>actual</t>
        </is>
      </c>
      <c r="C16" s="20" t="n">
        <v>6228.595363</v>
      </c>
      <c r="D16" s="8" t="n">
        <v>4.802761061021939</v>
      </c>
      <c r="E16" s="8" t="n">
        <v>7.133395908101403</v>
      </c>
      <c r="F16" s="8" t="n">
        <v>22.19317542975614</v>
      </c>
      <c r="G16" s="20" t="n">
        <v>2589.679070000001</v>
      </c>
      <c r="H16" s="20" t="n">
        <v>2177.081572</v>
      </c>
      <c r="I16" s="20" t="n">
        <v>503.9625599999999</v>
      </c>
      <c r="J16" s="20" t="n">
        <v>957.8721610000001</v>
      </c>
      <c r="K16" s="20" t="n">
        <v>3501.889377765015</v>
      </c>
      <c r="L16" s="20" t="n">
        <v>1520.579324584859</v>
      </c>
      <c r="M16" s="20" t="n">
        <v>1206.126660650127</v>
      </c>
      <c r="N16" s="22" t="n">
        <v>0.5622277855080204</v>
      </c>
      <c r="O16" s="22" t="n">
        <v>0.2441287699659578</v>
      </c>
      <c r="P16" s="22" t="n">
        <v>0.1936434445260217</v>
      </c>
      <c r="Q16" s="20" t="n">
        <v>3517.955361987576</v>
      </c>
      <c r="R16" s="20" t="n">
        <v>1415.50980632753</v>
      </c>
      <c r="S16" s="20" t="n">
        <v>1295.130194684894</v>
      </c>
      <c r="T16" s="22" t="n">
        <v>0.5648071767328861</v>
      </c>
      <c r="U16" s="22" t="n">
        <v>0.2272598754345394</v>
      </c>
      <c r="V16" s="22" t="n">
        <v>0.2079329478325745</v>
      </c>
      <c r="W16" s="20" t="n">
        <v>3453.451795784983</v>
      </c>
      <c r="X16" s="20" t="n">
        <v>1326.346825996913</v>
      </c>
      <c r="Y16" s="20" t="n">
        <v>1448.796741218105</v>
      </c>
      <c r="Z16" s="22" t="n">
        <v>0.5544511393852416</v>
      </c>
      <c r="AA16" s="22" t="n">
        <v>0.2129447730504167</v>
      </c>
      <c r="AB16" s="22" t="n">
        <v>0.2326040875643417</v>
      </c>
    </row>
    <row r="17">
      <c r="A17" s="5" t="n">
        <v>2002</v>
      </c>
      <c r="B17" s="5" t="inlineStr">
        <is>
          <t>actual</t>
        </is>
      </c>
      <c r="C17" s="20" t="n">
        <v>6310.739940000001</v>
      </c>
      <c r="D17" s="8" t="n">
        <v>4.867283188480872</v>
      </c>
      <c r="E17" s="8" t="n">
        <v>7.316133531688545</v>
      </c>
      <c r="F17" s="8" t="n">
        <v>23.18014565502896</v>
      </c>
      <c r="G17" s="20" t="n">
        <v>2589.129501</v>
      </c>
      <c r="H17" s="20" t="n">
        <v>2424.983415</v>
      </c>
      <c r="I17" s="20" t="n">
        <v>327.5695270000001</v>
      </c>
      <c r="J17" s="20" t="n">
        <v>969.057497</v>
      </c>
      <c r="K17" s="20" t="n">
        <v>3516.992706620239</v>
      </c>
      <c r="L17" s="20" t="n">
        <v>1487.662115803603</v>
      </c>
      <c r="M17" s="20" t="n">
        <v>1306.085117576159</v>
      </c>
      <c r="N17" s="22" t="n">
        <v>0.5573027473891182</v>
      </c>
      <c r="O17" s="22" t="n">
        <v>0.2357349740201151</v>
      </c>
      <c r="P17" s="22" t="n">
        <v>0.2069622785907668</v>
      </c>
      <c r="Q17" s="20" t="n">
        <v>3582.266219634685</v>
      </c>
      <c r="R17" s="20" t="n">
        <v>1315.822066162907</v>
      </c>
      <c r="S17" s="20" t="n">
        <v>1412.651654202409</v>
      </c>
      <c r="T17" s="22" t="n">
        <v>0.5676459898036432</v>
      </c>
      <c r="U17" s="22" t="n">
        <v>0.2085051956938835</v>
      </c>
      <c r="V17" s="22" t="n">
        <v>0.2238488145024732</v>
      </c>
      <c r="W17" s="20" t="n">
        <v>3481.907444262716</v>
      </c>
      <c r="X17" s="20" t="n">
        <v>1239.07909694886</v>
      </c>
      <c r="Y17" s="20" t="n">
        <v>1589.753398788424</v>
      </c>
      <c r="Z17" s="22" t="n">
        <v>0.5517431358869648</v>
      </c>
      <c r="AA17" s="22" t="n">
        <v>0.196344502978974</v>
      </c>
      <c r="AB17" s="22" t="n">
        <v>0.2519123611340612</v>
      </c>
    </row>
    <row r="18">
      <c r="A18" s="5" t="n">
        <v>2003</v>
      </c>
      <c r="B18" s="5" t="inlineStr">
        <is>
          <t>actual</t>
        </is>
      </c>
      <c r="C18" s="20" t="n">
        <v>6392.640514000001</v>
      </c>
      <c r="D18" s="8" t="n">
        <v>4.778186296554615</v>
      </c>
      <c r="E18" s="8" t="n">
        <v>7.642175981178656</v>
      </c>
      <c r="F18" s="8" t="n">
        <v>24.05040198315625</v>
      </c>
      <c r="G18" s="20" t="n">
        <v>2403.745206000001</v>
      </c>
      <c r="H18" s="20" t="n">
        <v>2681.52514</v>
      </c>
      <c r="I18" s="20" t="n">
        <v>332.2260259999999</v>
      </c>
      <c r="J18" s="20" t="n">
        <v>975.144142</v>
      </c>
      <c r="K18" s="20" t="n">
        <v>3455.232791765627</v>
      </c>
      <c r="L18" s="20" t="n">
        <v>1606.605593666717</v>
      </c>
      <c r="M18" s="20" t="n">
        <v>1330.802128567657</v>
      </c>
      <c r="N18" s="22" t="n">
        <v>0.5405016572101314</v>
      </c>
      <c r="O18" s="22" t="n">
        <v>0.2513211231177822</v>
      </c>
      <c r="P18" s="22" t="n">
        <v>0.2081772196720864</v>
      </c>
      <c r="Q18" s="20" t="n">
        <v>3573.181719877535</v>
      </c>
      <c r="R18" s="20" t="n">
        <v>1395.592753027154</v>
      </c>
      <c r="S18" s="20" t="n">
        <v>1423.866041095311</v>
      </c>
      <c r="T18" s="22" t="n">
        <v>0.558952394093208</v>
      </c>
      <c r="U18" s="22" t="n">
        <v>0.2183124093980852</v>
      </c>
      <c r="V18" s="22" t="n">
        <v>0.2227351965087069</v>
      </c>
      <c r="W18" s="20" t="n">
        <v>3453.385818518969</v>
      </c>
      <c r="X18" s="20" t="n">
        <v>1319.713425902393</v>
      </c>
      <c r="Y18" s="20" t="n">
        <v>1619.541269578638</v>
      </c>
      <c r="Z18" s="22" t="n">
        <v>0.5402127354034676</v>
      </c>
      <c r="AA18" s="22" t="n">
        <v>0.2064426152248349</v>
      </c>
      <c r="AB18" s="22" t="n">
        <v>0.2533446493716975</v>
      </c>
    </row>
    <row r="19">
      <c r="A19" s="5" t="n">
        <v>2004</v>
      </c>
      <c r="B19" s="5" t="inlineStr">
        <is>
          <t>actual</t>
        </is>
      </c>
      <c r="C19" s="20" t="n">
        <v>6475.34411</v>
      </c>
      <c r="D19" s="8" t="n">
        <v>4.786537834429756</v>
      </c>
      <c r="E19" s="8" t="n">
        <v>7.490084329285683</v>
      </c>
      <c r="F19" s="8" t="n">
        <v>23.32479225492285</v>
      </c>
      <c r="G19" s="20" t="n">
        <v>2433.337876999999</v>
      </c>
      <c r="H19" s="20" t="n">
        <v>2461.248552999999</v>
      </c>
      <c r="I19" s="20" t="n">
        <v>579.324775</v>
      </c>
      <c r="J19" s="20" t="n">
        <v>1001.432905</v>
      </c>
      <c r="K19" s="20" t="n">
        <v>3557.064117659629</v>
      </c>
      <c r="L19" s="20" t="n">
        <v>1573.553853488637</v>
      </c>
      <c r="M19" s="20" t="n">
        <v>1344.726138851734</v>
      </c>
      <c r="N19" s="22" t="n">
        <v>0.5493243381716788</v>
      </c>
      <c r="O19" s="22" t="n">
        <v>0.2430069856918596</v>
      </c>
      <c r="P19" s="22" t="n">
        <v>0.2076686761364616</v>
      </c>
      <c r="Q19" s="20" t="n">
        <v>3632.690378444328</v>
      </c>
      <c r="R19" s="20" t="n">
        <v>1409.123532213299</v>
      </c>
      <c r="S19" s="20" t="n">
        <v>1433.530199342372</v>
      </c>
      <c r="T19" s="22" t="n">
        <v>0.5610034488876496</v>
      </c>
      <c r="U19" s="22" t="n">
        <v>0.2176136909909023</v>
      </c>
      <c r="V19" s="22" t="n">
        <v>0.221382860121448</v>
      </c>
      <c r="W19" s="20" t="n">
        <v>3537.249120532205</v>
      </c>
      <c r="X19" s="20" t="n">
        <v>1310.685957288853</v>
      </c>
      <c r="Y19" s="20" t="n">
        <v>1627.409032178942</v>
      </c>
      <c r="Z19" s="22" t="n">
        <v>0.5462642695806023</v>
      </c>
      <c r="AA19" s="22" t="n">
        <v>0.2024117846130733</v>
      </c>
      <c r="AB19" s="22" t="n">
        <v>0.2513239458063244</v>
      </c>
    </row>
    <row r="20">
      <c r="A20" s="5" t="n">
        <v>2005</v>
      </c>
      <c r="B20" s="5" t="inlineStr">
        <is>
          <t>actual</t>
        </is>
      </c>
      <c r="C20" s="20" t="n">
        <v>6558.077531000001</v>
      </c>
      <c r="D20" s="8" t="n">
        <v>4.846255394185077</v>
      </c>
      <c r="E20" s="8" t="n">
        <v>7.725482154727658</v>
      </c>
      <c r="F20" s="8" t="n">
        <v>23.555561588543</v>
      </c>
      <c r="G20" s="20" t="n">
        <v>2450.729585</v>
      </c>
      <c r="H20" s="20" t="n">
        <v>2493.717733</v>
      </c>
      <c r="I20" s="20" t="n">
        <v>604.6159309999999</v>
      </c>
      <c r="J20" s="20" t="n">
        <v>1009.014282</v>
      </c>
      <c r="K20" s="20" t="n">
        <v>3618.417065278587</v>
      </c>
      <c r="L20" s="20" t="n">
        <v>1540.882003049609</v>
      </c>
      <c r="M20" s="20" t="n">
        <v>1398.778462671804</v>
      </c>
      <c r="N20" s="22" t="n">
        <v>0.5517496626373122</v>
      </c>
      <c r="O20" s="22" t="n">
        <v>0.2349594062842148</v>
      </c>
      <c r="P20" s="22" t="n">
        <v>0.2132909310784731</v>
      </c>
      <c r="Q20" s="20" t="n">
        <v>3675.833523125964</v>
      </c>
      <c r="R20" s="20" t="n">
        <v>1343.086157799558</v>
      </c>
      <c r="S20" s="20" t="n">
        <v>1539.157850074477</v>
      </c>
      <c r="T20" s="22" t="n">
        <v>0.5605047372115254</v>
      </c>
      <c r="U20" s="22" t="n">
        <v>0.204798761748515</v>
      </c>
      <c r="V20" s="22" t="n">
        <v>0.2346965010399596</v>
      </c>
      <c r="W20" s="20" t="n">
        <v>3571.202123129239</v>
      </c>
      <c r="X20" s="20" t="n">
        <v>1242.74712819769</v>
      </c>
      <c r="Y20" s="20" t="n">
        <v>1744.128279673072</v>
      </c>
      <c r="Z20" s="22" t="n">
        <v>0.5445501530361885</v>
      </c>
      <c r="AA20" s="22" t="n">
        <v>0.1894986941406578</v>
      </c>
      <c r="AB20" s="22" t="n">
        <v>0.2659511528231537</v>
      </c>
    </row>
    <row r="21">
      <c r="A21" s="5" t="n">
        <v>2006</v>
      </c>
      <c r="B21" s="5" t="inlineStr">
        <is>
          <t>actual</t>
        </is>
      </c>
      <c r="C21" s="20" t="n">
        <v>6649.879794999999</v>
      </c>
      <c r="D21" s="8" t="n">
        <v>5.007595884050247</v>
      </c>
      <c r="E21" s="8" t="n">
        <v>7.889573660896744</v>
      </c>
      <c r="F21" s="8" t="n">
        <v>23.43683912294842</v>
      </c>
      <c r="G21" s="20" t="n">
        <v>2498.242108</v>
      </c>
      <c r="H21" s="20" t="n">
        <v>2307.373299</v>
      </c>
      <c r="I21" s="20" t="n">
        <v>813.936642</v>
      </c>
      <c r="J21" s="20" t="n">
        <v>1030.327746</v>
      </c>
      <c r="K21" s="20" t="n">
        <v>3719.050312483653</v>
      </c>
      <c r="L21" s="20" t="n">
        <v>1558.311736791553</v>
      </c>
      <c r="M21" s="20" t="n">
        <v>1372.517745724794</v>
      </c>
      <c r="N21" s="22" t="n">
        <v>0.559265795342644</v>
      </c>
      <c r="O21" s="22" t="n">
        <v>0.2343368278571347</v>
      </c>
      <c r="P21" s="22" t="n">
        <v>0.2063973768002214</v>
      </c>
      <c r="Q21" s="20" t="n">
        <v>3698.255555162278</v>
      </c>
      <c r="R21" s="20" t="n">
        <v>1362.233473218672</v>
      </c>
      <c r="S21" s="20" t="n">
        <v>1589.390766619051</v>
      </c>
      <c r="T21" s="22" t="n">
        <v>0.5561387076414481</v>
      </c>
      <c r="U21" s="22" t="n">
        <v>0.2048508417013682</v>
      </c>
      <c r="V21" s="22" t="n">
        <v>0.2390104506571837</v>
      </c>
      <c r="W21" s="20" t="n">
        <v>3608.729637981851</v>
      </c>
      <c r="X21" s="20" t="n">
        <v>1244.832707439293</v>
      </c>
      <c r="Y21" s="20" t="n">
        <v>1796.317449578857</v>
      </c>
      <c r="Z21" s="22" t="n">
        <v>0.5426759203520085</v>
      </c>
      <c r="AA21" s="22" t="n">
        <v>0.18719627208529</v>
      </c>
      <c r="AB21" s="22" t="n">
        <v>0.2701278075627015</v>
      </c>
    </row>
    <row r="22">
      <c r="A22" s="5" t="n">
        <v>2007</v>
      </c>
      <c r="B22" s="5" t="inlineStr">
        <is>
          <t>actual</t>
        </is>
      </c>
      <c r="C22" s="20" t="n">
        <v>6733.979488999999</v>
      </c>
      <c r="D22" s="8" t="n">
        <v>3.685394464319717</v>
      </c>
      <c r="E22" s="8" t="n">
        <v>7.290395292122007</v>
      </c>
      <c r="F22" s="8" t="n">
        <v>24.37135213105944</v>
      </c>
      <c r="G22" s="20" t="n">
        <v>1319.86499</v>
      </c>
      <c r="H22" s="20" t="n">
        <v>3530.227295999999</v>
      </c>
      <c r="I22" s="20" t="n">
        <v>825.421212</v>
      </c>
      <c r="J22" s="20" t="n">
        <v>1058.465991</v>
      </c>
      <c r="K22" s="20" t="n">
        <v>3265.023013649827</v>
      </c>
      <c r="L22" s="20" t="n">
        <v>1853.942465405868</v>
      </c>
      <c r="M22" s="20" t="n">
        <v>1615.014009944304</v>
      </c>
      <c r="N22" s="22" t="n">
        <v>0.4848578792054927</v>
      </c>
      <c r="O22" s="22" t="n">
        <v>0.2753115699913098</v>
      </c>
      <c r="P22" s="22" t="n">
        <v>0.2398305508031975</v>
      </c>
      <c r="Q22" s="20" t="n">
        <v>3414.399560692666</v>
      </c>
      <c r="R22" s="20" t="n">
        <v>2030.959842555642</v>
      </c>
      <c r="S22" s="20" t="n">
        <v>1288.620085751691</v>
      </c>
      <c r="T22" s="22" t="n">
        <v>0.5070403861891933</v>
      </c>
      <c r="U22" s="22" t="n">
        <v>0.3015987568529468</v>
      </c>
      <c r="V22" s="22" t="n">
        <v>0.1913608569578598</v>
      </c>
      <c r="W22" s="20" t="n">
        <v>3288.171395044228</v>
      </c>
      <c r="X22" s="20" t="n">
        <v>1913.242525664616</v>
      </c>
      <c r="Y22" s="20" t="n">
        <v>1532.565568291157</v>
      </c>
      <c r="Z22" s="22" t="n">
        <v>0.4882954277504821</v>
      </c>
      <c r="AA22" s="22" t="n">
        <v>0.2841176645681666</v>
      </c>
      <c r="AB22" s="22" t="n">
        <v>0.2275869076813513</v>
      </c>
    </row>
    <row r="23">
      <c r="A23" s="5" t="n">
        <v>2008</v>
      </c>
      <c r="B23" s="5" t="inlineStr">
        <is>
          <t>actual</t>
        </is>
      </c>
      <c r="C23" s="20" t="n">
        <v>6821.376453</v>
      </c>
      <c r="D23" s="8" t="n">
        <v>3.150039230874794</v>
      </c>
      <c r="E23" s="8" t="n">
        <v>7.260154390251644</v>
      </c>
      <c r="F23" s="8" t="n">
        <v>24.24969189422928</v>
      </c>
      <c r="G23" s="20" t="n">
        <v>974.2405680000001</v>
      </c>
      <c r="H23" s="20" t="n">
        <v>3822.85286</v>
      </c>
      <c r="I23" s="20" t="n">
        <v>952.155792</v>
      </c>
      <c r="J23" s="20" t="n">
        <v>1072.127233</v>
      </c>
      <c r="K23" s="20" t="n">
        <v>3538.401650791223</v>
      </c>
      <c r="L23" s="20" t="n">
        <v>1650.214425091542</v>
      </c>
      <c r="M23" s="20" t="n">
        <v>1632.760377117235</v>
      </c>
      <c r="N23" s="22" t="n">
        <v>0.5187225298546682</v>
      </c>
      <c r="O23" s="22" t="n">
        <v>0.2419180991492982</v>
      </c>
      <c r="P23" s="22" t="n">
        <v>0.2393593709960336</v>
      </c>
      <c r="Q23" s="20" t="n">
        <v>3388.94111278333</v>
      </c>
      <c r="R23" s="20" t="n">
        <v>2232.275212261721</v>
      </c>
      <c r="S23" s="20" t="n">
        <v>1200.16012795495</v>
      </c>
      <c r="T23" s="22" t="n">
        <v>0.4968119170864545</v>
      </c>
      <c r="U23" s="22" t="n">
        <v>0.327247034032256</v>
      </c>
      <c r="V23" s="22" t="n">
        <v>0.1759410488812894</v>
      </c>
      <c r="W23" s="20" t="n">
        <v>3261.932126445021</v>
      </c>
      <c r="X23" s="20" t="n">
        <v>2101.773104412546</v>
      </c>
      <c r="Y23" s="20" t="n">
        <v>1457.671222142434</v>
      </c>
      <c r="Z23" s="22" t="n">
        <v>0.4781926564118072</v>
      </c>
      <c r="AA23" s="22" t="n">
        <v>0.3081156888047424</v>
      </c>
      <c r="AB23" s="22" t="n">
        <v>0.2136916547834504</v>
      </c>
    </row>
    <row r="24">
      <c r="A24" s="5" t="n">
        <v>2009</v>
      </c>
      <c r="B24" s="5" t="inlineStr">
        <is>
          <t>actual</t>
        </is>
      </c>
      <c r="C24" s="20" t="n">
        <v>6907.091500000002</v>
      </c>
      <c r="D24" s="8" t="n">
        <v>3.150039230874794</v>
      </c>
      <c r="E24" s="8" t="n">
        <v>7.197777565633705</v>
      </c>
      <c r="F24" s="8" t="n">
        <v>23.70583153862529</v>
      </c>
      <c r="G24" s="20" t="n">
        <v>843.2989830000001</v>
      </c>
      <c r="H24" s="20" t="n">
        <v>3934.775849</v>
      </c>
      <c r="I24" s="20" t="n">
        <v>1008.569909</v>
      </c>
      <c r="J24" s="20" t="n">
        <v>1120.446759</v>
      </c>
      <c r="K24" s="20" t="n">
        <v>3602.242027609836</v>
      </c>
      <c r="L24" s="20" t="n">
        <v>1685.501762259239</v>
      </c>
      <c r="M24" s="20" t="n">
        <v>1619.347710130925</v>
      </c>
      <c r="N24" s="22" t="n">
        <v>0.5215280596195716</v>
      </c>
      <c r="O24" s="22" t="n">
        <v>0.2440248203254929</v>
      </c>
      <c r="P24" s="22" t="n">
        <v>0.2344471200549355</v>
      </c>
      <c r="Q24" s="20" t="n">
        <v>3436.980086905003</v>
      </c>
      <c r="R24" s="20" t="n">
        <v>2305.045058437215</v>
      </c>
      <c r="S24" s="20" t="n">
        <v>1165.066354657782</v>
      </c>
      <c r="T24" s="22" t="n">
        <v>0.4976016441804779</v>
      </c>
      <c r="U24" s="22" t="n">
        <v>0.3337215177238081</v>
      </c>
      <c r="V24" s="22" t="n">
        <v>0.168676838095714</v>
      </c>
      <c r="W24" s="20" t="n">
        <v>3307.500031446754</v>
      </c>
      <c r="X24" s="20" t="n">
        <v>2164.709578657762</v>
      </c>
      <c r="Y24" s="20" t="n">
        <v>1434.881889895485</v>
      </c>
      <c r="Z24" s="22" t="n">
        <v>0.4788556849792354</v>
      </c>
      <c r="AA24" s="22" t="n">
        <v>0.3134039238741461</v>
      </c>
      <c r="AB24" s="22" t="n">
        <v>0.2077403911466186</v>
      </c>
    </row>
    <row r="25">
      <c r="A25" s="5" t="n">
        <v>2010</v>
      </c>
      <c r="B25" s="5" t="inlineStr">
        <is>
          <t>actual</t>
        </is>
      </c>
      <c r="C25" s="20" t="n">
        <v>6991.483205</v>
      </c>
      <c r="D25" s="8" t="n">
        <v>3.150039230874794</v>
      </c>
      <c r="E25" s="8" t="n">
        <v>6.586270519142911</v>
      </c>
      <c r="F25" s="8" t="n">
        <v>20.57344752631862</v>
      </c>
      <c r="G25" s="20" t="n">
        <v>812.210494</v>
      </c>
      <c r="H25" s="20" t="n">
        <v>2595.899531</v>
      </c>
      <c r="I25" s="20" t="n">
        <v>2458.980191</v>
      </c>
      <c r="J25" s="20" t="n">
        <v>1124.392989</v>
      </c>
      <c r="K25" s="20" t="n">
        <v>3656.043053648562</v>
      </c>
      <c r="L25" s="20" t="n">
        <v>1961.533289089841</v>
      </c>
      <c r="M25" s="20" t="n">
        <v>1373.906862261598</v>
      </c>
      <c r="N25" s="22" t="n">
        <v>0.5229281035866497</v>
      </c>
      <c r="O25" s="22" t="n">
        <v>0.2805603949226451</v>
      </c>
      <c r="P25" s="22" t="n">
        <v>0.1965115014907052</v>
      </c>
      <c r="Q25" s="20" t="n">
        <v>3343.593044114601</v>
      </c>
      <c r="R25" s="20" t="n">
        <v>2772.683642329258</v>
      </c>
      <c r="S25" s="20" t="n">
        <v>875.2065185561419</v>
      </c>
      <c r="T25" s="22" t="n">
        <v>0.4782380141775082</v>
      </c>
      <c r="U25" s="22" t="n">
        <v>0.3965801763417463</v>
      </c>
      <c r="V25" s="22" t="n">
        <v>0.1251818094807455</v>
      </c>
      <c r="W25" s="20" t="n">
        <v>3405.792136174858</v>
      </c>
      <c r="X25" s="20" t="n">
        <v>2515.579626874984</v>
      </c>
      <c r="Y25" s="20" t="n">
        <v>1070.111441950158</v>
      </c>
      <c r="Z25" s="22" t="n">
        <v>0.4871344228845727</v>
      </c>
      <c r="AA25" s="22" t="n">
        <v>0.3598062890397781</v>
      </c>
      <c r="AB25" s="22" t="n">
        <v>0.1530592880756492</v>
      </c>
    </row>
    <row r="26">
      <c r="A26" s="5" t="n">
        <v>2011</v>
      </c>
      <c r="B26" s="5" t="inlineStr">
        <is>
          <t>actual</t>
        </is>
      </c>
      <c r="C26" s="20" t="n">
        <v>7087.049566</v>
      </c>
      <c r="D26" s="8" t="n">
        <v>3.311545195869232</v>
      </c>
      <c r="E26" s="8" t="n">
        <v>6.635047849181459</v>
      </c>
      <c r="F26" s="8" t="n">
        <v>20.8204963002925</v>
      </c>
      <c r="G26" s="20" t="n">
        <v>833.707616</v>
      </c>
      <c r="H26" s="20" t="n">
        <v>2619.705803</v>
      </c>
      <c r="I26" s="20" t="n">
        <v>2503.48387</v>
      </c>
      <c r="J26" s="20" t="n">
        <v>1130.152277</v>
      </c>
      <c r="K26" s="20" t="n">
        <v>3694.727617367845</v>
      </c>
      <c r="L26" s="20" t="n">
        <v>1964.838159160356</v>
      </c>
      <c r="M26" s="20" t="n">
        <v>1427.483789471799</v>
      </c>
      <c r="N26" s="22" t="n">
        <v>0.521335089159421</v>
      </c>
      <c r="O26" s="22" t="n">
        <v>0.2772434622987024</v>
      </c>
      <c r="P26" s="22" t="n">
        <v>0.2014214485418767</v>
      </c>
      <c r="Q26" s="20" t="n">
        <v>3456.881380246457</v>
      </c>
      <c r="R26" s="20" t="n">
        <v>2690.754514384889</v>
      </c>
      <c r="S26" s="20" t="n">
        <v>939.4136713686532</v>
      </c>
      <c r="T26" s="22" t="n">
        <v>0.4877744042924135</v>
      </c>
      <c r="U26" s="22" t="n">
        <v>0.3796720326740395</v>
      </c>
      <c r="V26" s="22" t="n">
        <v>0.132553563033547</v>
      </c>
      <c r="W26" s="20" t="n">
        <v>3515.849810674142</v>
      </c>
      <c r="X26" s="20" t="n">
        <v>2423.78846908897</v>
      </c>
      <c r="Y26" s="20" t="n">
        <v>1147.411286236887</v>
      </c>
      <c r="Z26" s="22" t="n">
        <v>0.4960949938238576</v>
      </c>
      <c r="AA26" s="22" t="n">
        <v>0.3420024717644215</v>
      </c>
      <c r="AB26" s="22" t="n">
        <v>0.1619025344117209</v>
      </c>
    </row>
    <row r="27">
      <c r="A27" s="5" t="n">
        <v>2012</v>
      </c>
      <c r="B27" s="5" t="inlineStr">
        <is>
          <t>actual</t>
        </is>
      </c>
      <c r="C27" s="20" t="n">
        <v>7176.856543</v>
      </c>
      <c r="D27" s="8" t="n">
        <v>3.311545195869232</v>
      </c>
      <c r="E27" s="8" t="n">
        <v>6.687002642373075</v>
      </c>
      <c r="F27" s="8" t="n">
        <v>19.92513317261938</v>
      </c>
      <c r="G27" s="20" t="n">
        <v>859.5398640000001</v>
      </c>
      <c r="H27" s="20" t="n">
        <v>2617.532641</v>
      </c>
      <c r="I27" s="20" t="n">
        <v>2402.749116</v>
      </c>
      <c r="J27" s="20" t="n">
        <v>1297.034922</v>
      </c>
      <c r="K27" s="20" t="n">
        <v>3801.52858708292</v>
      </c>
      <c r="L27" s="20" t="n">
        <v>1928.259202079877</v>
      </c>
      <c r="M27" s="20" t="n">
        <v>1447.068753837202</v>
      </c>
      <c r="N27" s="22" t="n">
        <v>0.5296927093785606</v>
      </c>
      <c r="O27" s="22" t="n">
        <v>0.2686774064002463</v>
      </c>
      <c r="P27" s="22" t="n">
        <v>0.2016298842211931</v>
      </c>
      <c r="Q27" s="20" t="n">
        <v>3556.950735130341</v>
      </c>
      <c r="R27" s="20" t="n">
        <v>2685.826303415055</v>
      </c>
      <c r="S27" s="20" t="n">
        <v>934.0795044546048</v>
      </c>
      <c r="T27" s="22" t="n">
        <v>0.4956140217961635</v>
      </c>
      <c r="U27" s="22" t="n">
        <v>0.3742343583605131</v>
      </c>
      <c r="V27" s="22" t="n">
        <v>0.1301516198433235</v>
      </c>
      <c r="W27" s="20" t="n">
        <v>3628.634554501975</v>
      </c>
      <c r="X27" s="20" t="n">
        <v>2406.861644004384</v>
      </c>
      <c r="Y27" s="20" t="n">
        <v>1141.360344493641</v>
      </c>
      <c r="Z27" s="22" t="n">
        <v>0.5056022135542323</v>
      </c>
      <c r="AA27" s="22" t="n">
        <v>0.3353643241415957</v>
      </c>
      <c r="AB27" s="22" t="n">
        <v>0.159033462304172</v>
      </c>
    </row>
    <row r="28">
      <c r="A28" s="5" t="n">
        <v>2013</v>
      </c>
      <c r="B28" s="5" t="inlineStr">
        <is>
          <t>actual</t>
        </is>
      </c>
      <c r="C28" s="20" t="n">
        <v>7265.817704999999</v>
      </c>
      <c r="D28" s="8" t="n">
        <v>3.481331748760203</v>
      </c>
      <c r="E28" s="8" t="n">
        <v>6.684057885554607</v>
      </c>
      <c r="F28" s="8" t="n">
        <v>20.69705353171797</v>
      </c>
      <c r="G28" s="20" t="n">
        <v>862.0103550000001</v>
      </c>
      <c r="H28" s="20" t="n">
        <v>2673.302381</v>
      </c>
      <c r="I28" s="20" t="n">
        <v>2425.553030999999</v>
      </c>
      <c r="J28" s="20" t="n">
        <v>1304.951938</v>
      </c>
      <c r="K28" s="20" t="n">
        <v>3882.347557825501</v>
      </c>
      <c r="L28" s="20" t="n">
        <v>1878.576631814598</v>
      </c>
      <c r="M28" s="20" t="n">
        <v>1504.893515359901</v>
      </c>
      <c r="N28" s="22" t="n">
        <v>0.5343304381492876</v>
      </c>
      <c r="O28" s="22" t="n">
        <v>0.2585499262556296</v>
      </c>
      <c r="P28" s="22" t="n">
        <v>0.2071196355950828</v>
      </c>
      <c r="Q28" s="20" t="n">
        <v>3708.891906284206</v>
      </c>
      <c r="R28" s="20" t="n">
        <v>2555.912987060289</v>
      </c>
      <c r="S28" s="20" t="n">
        <v>1001.012811655504</v>
      </c>
      <c r="T28" s="22" t="n">
        <v>0.5104576053059958</v>
      </c>
      <c r="U28" s="22" t="n">
        <v>0.3517722424141509</v>
      </c>
      <c r="V28" s="22" t="n">
        <v>0.1377701522798532</v>
      </c>
      <c r="W28" s="20" t="n">
        <v>3775.866848558464</v>
      </c>
      <c r="X28" s="20" t="n">
        <v>2260.873301961426</v>
      </c>
      <c r="Y28" s="20" t="n">
        <v>1229.077554480111</v>
      </c>
      <c r="Z28" s="22" t="n">
        <v>0.5196754173945332</v>
      </c>
      <c r="AA28" s="22" t="n">
        <v>0.3111657068419976</v>
      </c>
      <c r="AB28" s="22" t="n">
        <v>0.1691588757634693</v>
      </c>
    </row>
    <row r="29">
      <c r="A29" s="5" t="n">
        <v>2014</v>
      </c>
      <c r="B29" s="5" t="inlineStr">
        <is>
          <t>actual</t>
        </is>
      </c>
      <c r="C29" s="20" t="n">
        <v>7353.991513000001</v>
      </c>
      <c r="D29" s="8" t="n">
        <v>2.996410004739702</v>
      </c>
      <c r="E29" s="8" t="n">
        <v>6.903876524932939</v>
      </c>
      <c r="F29" s="8" t="n">
        <v>20.9427242304567</v>
      </c>
      <c r="G29" s="20" t="n">
        <v>629.4787699999999</v>
      </c>
      <c r="H29" s="20" t="n">
        <v>2954.848434</v>
      </c>
      <c r="I29" s="20" t="n">
        <v>2374.033766</v>
      </c>
      <c r="J29" s="20" t="n">
        <v>1395.630543</v>
      </c>
      <c r="K29" s="20" t="n">
        <v>4271.277084393962</v>
      </c>
      <c r="L29" s="20" t="n">
        <v>1636.757396165361</v>
      </c>
      <c r="M29" s="20" t="n">
        <v>1445.957032440677</v>
      </c>
      <c r="N29" s="22" t="n">
        <v>0.5808107171246286</v>
      </c>
      <c r="O29" s="22" t="n">
        <v>0.222567213094003</v>
      </c>
      <c r="P29" s="22" t="n">
        <v>0.1966220697813683</v>
      </c>
      <c r="Q29" s="20" t="n">
        <v>3864.512034380271</v>
      </c>
      <c r="R29" s="20" t="n">
        <v>2584.942216354235</v>
      </c>
      <c r="S29" s="20" t="n">
        <v>904.537262265493</v>
      </c>
      <c r="T29" s="22" t="n">
        <v>0.5254985714286983</v>
      </c>
      <c r="U29" s="22" t="n">
        <v>0.3515019308609087</v>
      </c>
      <c r="V29" s="22" t="n">
        <v>0.122999497710393</v>
      </c>
      <c r="W29" s="20" t="n">
        <v>3910.98515280877</v>
      </c>
      <c r="X29" s="20" t="n">
        <v>2283.675171661037</v>
      </c>
      <c r="Y29" s="20" t="n">
        <v>1159.331188530195</v>
      </c>
      <c r="Z29" s="22" t="n">
        <v>0.5318180128295138</v>
      </c>
      <c r="AA29" s="22" t="n">
        <v>0.310535464668959</v>
      </c>
      <c r="AB29" s="22" t="n">
        <v>0.1576465225015272</v>
      </c>
    </row>
    <row r="30">
      <c r="A30" s="5" t="n">
        <v>2015</v>
      </c>
      <c r="B30" s="5" t="inlineStr">
        <is>
          <t>actual</t>
        </is>
      </c>
      <c r="C30" s="20" t="n">
        <v>7441.677465000001</v>
      </c>
      <c r="D30" s="8" t="n">
        <v>2.929123527846048</v>
      </c>
      <c r="E30" s="8" t="n">
        <v>7.342920041541722</v>
      </c>
      <c r="F30" s="8" t="n">
        <v>23.30727738192166</v>
      </c>
      <c r="G30" s="20" t="n">
        <v>644.7815839999998</v>
      </c>
      <c r="H30" s="20" t="n">
        <v>3007.071599</v>
      </c>
      <c r="I30" s="20" t="n">
        <v>2604.858727</v>
      </c>
      <c r="J30" s="20" t="n">
        <v>1184.965555</v>
      </c>
      <c r="K30" s="20" t="n">
        <v>4492.73782714874</v>
      </c>
      <c r="L30" s="20" t="n">
        <v>1479.714008104708</v>
      </c>
      <c r="M30" s="20" t="n">
        <v>1469.225629746552</v>
      </c>
      <c r="N30" s="22" t="n">
        <v>0.6037264915443012</v>
      </c>
      <c r="O30" s="22" t="n">
        <v>0.1988414594779415</v>
      </c>
      <c r="P30" s="22" t="n">
        <v>0.1974320489777572</v>
      </c>
      <c r="Q30" s="20" t="n">
        <v>4083.898282041548</v>
      </c>
      <c r="R30" s="20" t="n">
        <v>2329.195326148013</v>
      </c>
      <c r="S30" s="20" t="n">
        <v>1028.583856810438</v>
      </c>
      <c r="T30" s="22" t="n">
        <v>0.5487873266812631</v>
      </c>
      <c r="U30" s="22" t="n">
        <v>0.3129933186573564</v>
      </c>
      <c r="V30" s="22" t="n">
        <v>0.1382193546613806</v>
      </c>
      <c r="W30" s="20" t="n">
        <v>4087.695996599757</v>
      </c>
      <c r="X30" s="20" t="n">
        <v>2033.802321631794</v>
      </c>
      <c r="Y30" s="20" t="n">
        <v>1320.179146768448</v>
      </c>
      <c r="Z30" s="22" t="n">
        <v>0.5492976571243748</v>
      </c>
      <c r="AA30" s="22" t="n">
        <v>0.2732989075644915</v>
      </c>
      <c r="AB30" s="22" t="n">
        <v>0.1774034353111336</v>
      </c>
    </row>
    <row r="31">
      <c r="A31" s="5" t="n">
        <v>2016</v>
      </c>
      <c r="B31" s="5" t="inlineStr">
        <is>
          <t>actual</t>
        </is>
      </c>
      <c r="C31" s="20" t="n">
        <v>7528.879985</v>
      </c>
      <c r="D31" s="8" t="n">
        <v>3.030358635189494</v>
      </c>
      <c r="E31" s="8" t="n">
        <v>7.589325120215408</v>
      </c>
      <c r="F31" s="8" t="n">
        <v>24.10488666392585</v>
      </c>
      <c r="G31" s="20" t="n">
        <v>661.9031000000001</v>
      </c>
      <c r="H31" s="20" t="n">
        <v>3091.408094</v>
      </c>
      <c r="I31" s="20" t="n">
        <v>2586.726136</v>
      </c>
      <c r="J31" s="20" t="n">
        <v>1188.842655</v>
      </c>
      <c r="K31" s="20" t="n">
        <v>4566.608533571806</v>
      </c>
      <c r="L31" s="20" t="n">
        <v>1469.670421304309</v>
      </c>
      <c r="M31" s="20" t="n">
        <v>1492.601030123884</v>
      </c>
      <c r="N31" s="22" t="n">
        <v>0.6065455343517215</v>
      </c>
      <c r="O31" s="22" t="n">
        <v>0.1952043895283728</v>
      </c>
      <c r="P31" s="22" t="n">
        <v>0.1982500761199056</v>
      </c>
      <c r="Q31" s="20" t="n">
        <v>4223.280174573318</v>
      </c>
      <c r="R31" s="20" t="n">
        <v>2198.137410964547</v>
      </c>
      <c r="S31" s="20" t="n">
        <v>1107.462399462136</v>
      </c>
      <c r="T31" s="22" t="n">
        <v>0.5609440159741526</v>
      </c>
      <c r="U31" s="22" t="n">
        <v>0.2919607452029994</v>
      </c>
      <c r="V31" s="22" t="n">
        <v>0.147095238822848</v>
      </c>
      <c r="W31" s="20" t="n">
        <v>4197.697455060955</v>
      </c>
      <c r="X31" s="20" t="n">
        <v>1907.873651724735</v>
      </c>
      <c r="Y31" s="20" t="n">
        <v>1423.30887821431</v>
      </c>
      <c r="Z31" s="22" t="n">
        <v>0.5575460710522874</v>
      </c>
      <c r="AA31" s="22" t="n">
        <v>0.2534073667698045</v>
      </c>
      <c r="AB31" s="22" t="n">
        <v>0.1890465621779081</v>
      </c>
    </row>
    <row r="32">
      <c r="A32" s="5" t="n">
        <v>2017</v>
      </c>
      <c r="B32" s="5" t="inlineStr">
        <is>
          <t>actual</t>
        </is>
      </c>
      <c r="C32" s="20" t="n">
        <v>7614.52341</v>
      </c>
      <c r="D32" s="8" t="n">
        <v>3.116298078674664</v>
      </c>
      <c r="E32" s="8" t="n">
        <v>7.841401123994204</v>
      </c>
      <c r="F32" s="8" t="n">
        <v>24.31070177874183</v>
      </c>
      <c r="G32" s="20" t="n">
        <v>740.880134</v>
      </c>
      <c r="H32" s="20" t="n">
        <v>3043.639027</v>
      </c>
      <c r="I32" s="20" t="n">
        <v>2582.825472</v>
      </c>
      <c r="J32" s="20" t="n">
        <v>1247.178777</v>
      </c>
      <c r="K32" s="20" t="n">
        <v>4633.386608625186</v>
      </c>
      <c r="L32" s="20" t="n">
        <v>1472.392020941377</v>
      </c>
      <c r="M32" s="20" t="n">
        <v>1508.744780433437</v>
      </c>
      <c r="N32" s="22" t="n">
        <v>0.6084933171970097</v>
      </c>
      <c r="O32" s="22" t="n">
        <v>0.1933662741134546</v>
      </c>
      <c r="P32" s="22" t="n">
        <v>0.1981404086895358</v>
      </c>
      <c r="Q32" s="20" t="n">
        <v>4358.126900031357</v>
      </c>
      <c r="R32" s="20" t="n">
        <v>2089.03578594464</v>
      </c>
      <c r="S32" s="20" t="n">
        <v>1167.360724024002</v>
      </c>
      <c r="T32" s="22" t="n">
        <v>0.5723440149002519</v>
      </c>
      <c r="U32" s="22" t="n">
        <v>0.2743488559246074</v>
      </c>
      <c r="V32" s="22" t="n">
        <v>0.1533071291751406</v>
      </c>
      <c r="W32" s="20" t="n">
        <v>4320.890452661717</v>
      </c>
      <c r="X32" s="20" t="n">
        <v>1798.369208451577</v>
      </c>
      <c r="Y32" s="20" t="n">
        <v>1495.263748886705</v>
      </c>
      <c r="Z32" s="22" t="n">
        <v>0.567453827377716</v>
      </c>
      <c r="AA32" s="22" t="n">
        <v>0.2361762006128729</v>
      </c>
      <c r="AB32" s="22" t="n">
        <v>0.1963699720094111</v>
      </c>
    </row>
    <row r="33">
      <c r="A33" s="5" t="n">
        <v>2018</v>
      </c>
      <c r="B33" s="5" t="inlineStr">
        <is>
          <t>actual</t>
        </is>
      </c>
      <c r="C33" s="20" t="n">
        <v>7697.233735999999</v>
      </c>
      <c r="D33" s="8" t="n">
        <v>3.189746436853965</v>
      </c>
      <c r="E33" s="8" t="n">
        <v>8.072141302452776</v>
      </c>
      <c r="F33" s="8" t="n">
        <v>25.34065294327745</v>
      </c>
      <c r="G33" s="20" t="n">
        <v>728.830249</v>
      </c>
      <c r="H33" s="20" t="n">
        <v>3089.033379</v>
      </c>
      <c r="I33" s="20" t="n">
        <v>2671.661462</v>
      </c>
      <c r="J33" s="20" t="n">
        <v>1207.708646</v>
      </c>
      <c r="K33" s="20" t="n">
        <v>4725.925483835102</v>
      </c>
      <c r="L33" s="20" t="n">
        <v>1464.656789060282</v>
      </c>
      <c r="M33" s="20" t="n">
        <v>1506.651463104617</v>
      </c>
      <c r="N33" s="22" t="n">
        <v>0.6139771307361923</v>
      </c>
      <c r="O33" s="22" t="n">
        <v>0.1902835277315375</v>
      </c>
      <c r="P33" s="22" t="n">
        <v>0.1957393415322703</v>
      </c>
      <c r="Q33" s="20" t="n">
        <v>4479.350213646241</v>
      </c>
      <c r="R33" s="20" t="n">
        <v>1983.368263588355</v>
      </c>
      <c r="S33" s="20" t="n">
        <v>1234.515258765404</v>
      </c>
      <c r="T33" s="22" t="n">
        <v>0.5819428598999532</v>
      </c>
      <c r="U33" s="22" t="n">
        <v>0.2576728642540932</v>
      </c>
      <c r="V33" s="22" t="n">
        <v>0.1603842758459536</v>
      </c>
      <c r="W33" s="20" t="n">
        <v>4419.035533874279</v>
      </c>
      <c r="X33" s="20" t="n">
        <v>1692.929538870574</v>
      </c>
      <c r="Y33" s="20" t="n">
        <v>1585.268663255147</v>
      </c>
      <c r="Z33" s="22" t="n">
        <v>0.5741069695215865</v>
      </c>
      <c r="AA33" s="22" t="n">
        <v>0.2199399936307942</v>
      </c>
      <c r="AB33" s="22" t="n">
        <v>0.2059530368476193</v>
      </c>
    </row>
    <row r="34">
      <c r="A34" s="5" t="n">
        <v>2019</v>
      </c>
      <c r="B34" s="5" t="inlineStr">
        <is>
          <t>actual</t>
        </is>
      </c>
      <c r="C34" s="20" t="n">
        <v>7778.008621000001</v>
      </c>
      <c r="D34" s="8" t="n">
        <v>3.266047433202696</v>
      </c>
      <c r="E34" s="8" t="n">
        <v>8.156433511655706</v>
      </c>
      <c r="F34" s="8" t="n">
        <v>25.25864669347971</v>
      </c>
      <c r="G34" s="20" t="n">
        <v>694.3878410000001</v>
      </c>
      <c r="H34" s="20" t="n">
        <v>2976.751161000001</v>
      </c>
      <c r="I34" s="20" t="n">
        <v>2873.760777</v>
      </c>
      <c r="J34" s="20" t="n">
        <v>1233.108842</v>
      </c>
      <c r="K34" s="20" t="n">
        <v>4664.476366733219</v>
      </c>
      <c r="L34" s="20" t="n">
        <v>1613.12757952951</v>
      </c>
      <c r="M34" s="20" t="n">
        <v>1500.404674737271</v>
      </c>
      <c r="N34" s="22" t="n">
        <v>0.5997005909892549</v>
      </c>
      <c r="O34" s="22" t="n">
        <v>0.2073959618885218</v>
      </c>
      <c r="P34" s="22" t="n">
        <v>0.1929034471222234</v>
      </c>
      <c r="Q34" s="20" t="n">
        <v>4460.701033698977</v>
      </c>
      <c r="R34" s="20" t="n">
        <v>2066.217352091705</v>
      </c>
      <c r="S34" s="20" t="n">
        <v>1251.090235209318</v>
      </c>
      <c r="T34" s="22" t="n">
        <v>0.573501682892899</v>
      </c>
      <c r="U34" s="22" t="n">
        <v>0.2656486322878434</v>
      </c>
      <c r="V34" s="22" t="n">
        <v>0.1608496848192575</v>
      </c>
      <c r="W34" s="20" t="n">
        <v>4412.91283839043</v>
      </c>
      <c r="X34" s="20" t="n">
        <v>1764.051008526596</v>
      </c>
      <c r="Y34" s="20" t="n">
        <v>1601.044774082975</v>
      </c>
      <c r="Z34" s="22" t="n">
        <v>0.5673576687066042</v>
      </c>
      <c r="AA34" s="22" t="n">
        <v>0.2267998268559127</v>
      </c>
      <c r="AB34" s="22" t="n">
        <v>0.2058425044374831</v>
      </c>
    </row>
    <row r="35">
      <c r="A35" s="5" t="n">
        <v>2020</v>
      </c>
      <c r="B35" s="5" t="inlineStr">
        <is>
          <t>actual</t>
        </is>
      </c>
      <c r="C35" s="20" t="n">
        <v>7826.304346999999</v>
      </c>
      <c r="D35" s="8" t="n">
        <v>3.294254918554922</v>
      </c>
      <c r="E35" s="8" t="n">
        <v>8.020303316220788</v>
      </c>
      <c r="F35" s="8" t="n">
        <v>26.38496011753537</v>
      </c>
      <c r="G35" s="20" t="n">
        <v>692.931927</v>
      </c>
      <c r="H35" s="20" t="n">
        <v>3397.671011000001</v>
      </c>
      <c r="I35" s="20" t="n">
        <v>2523.474451</v>
      </c>
      <c r="J35" s="20" t="n">
        <v>1212.226958</v>
      </c>
      <c r="K35" s="20" t="n">
        <v>4849.004903414614</v>
      </c>
      <c r="L35" s="20" t="n">
        <v>1450.481674958409</v>
      </c>
      <c r="M35" s="20" t="n">
        <v>1526.817768626976</v>
      </c>
      <c r="N35" s="22" t="n">
        <v>0.6195778605611406</v>
      </c>
      <c r="O35" s="22" t="n">
        <v>0.1853341769815547</v>
      </c>
      <c r="P35" s="22" t="n">
        <v>0.1950879624573047</v>
      </c>
      <c r="Q35" s="20" t="n">
        <v>4643.47782556848</v>
      </c>
      <c r="R35" s="20" t="n">
        <v>1912.338464135072</v>
      </c>
      <c r="S35" s="20" t="n">
        <v>1270.488057296448</v>
      </c>
      <c r="T35" s="22" t="n">
        <v>0.5933167967520239</v>
      </c>
      <c r="U35" s="22" t="n">
        <v>0.2443475718993876</v>
      </c>
      <c r="V35" s="22" t="n">
        <v>0.1623356313485885</v>
      </c>
      <c r="W35" s="20" t="n">
        <v>4544.231172452049</v>
      </c>
      <c r="X35" s="20" t="n">
        <v>1638.197532325098</v>
      </c>
      <c r="Y35" s="20" t="n">
        <v>1643.875642222853</v>
      </c>
      <c r="Z35" s="22" t="n">
        <v>0.5806356322181562</v>
      </c>
      <c r="AA35" s="22" t="n">
        <v>0.2093194258351397</v>
      </c>
      <c r="AB35" s="22" t="n">
        <v>0.2100449419467041</v>
      </c>
    </row>
    <row r="36">
      <c r="A36" s="5" t="n">
        <v>2021</v>
      </c>
      <c r="B36" s="5" t="inlineStr">
        <is>
          <t>actual</t>
        </is>
      </c>
      <c r="C36" s="20" t="n">
        <v>7892.277028</v>
      </c>
      <c r="D36" s="8" t="n">
        <v>3.389957093830488</v>
      </c>
      <c r="E36" s="8" t="n">
        <v>8.516998665100152</v>
      </c>
      <c r="F36" s="8" t="n">
        <v>27.82361829270238</v>
      </c>
      <c r="G36" s="20" t="n">
        <v>731.5293260000001</v>
      </c>
      <c r="H36" s="20" t="n">
        <v>3423.695234</v>
      </c>
      <c r="I36" s="20" t="n">
        <v>2502.434508</v>
      </c>
      <c r="J36" s="20" t="n">
        <v>1234.61796</v>
      </c>
      <c r="K36" s="20" t="n">
        <v>4937.475239444721</v>
      </c>
      <c r="L36" s="20" t="n">
        <v>1431.939236527982</v>
      </c>
      <c r="M36" s="20" t="n">
        <v>1522.862552027298</v>
      </c>
      <c r="N36" s="22" t="n">
        <v>0.625608455193309</v>
      </c>
      <c r="O36" s="22" t="n">
        <v>0.1814355009901183</v>
      </c>
      <c r="P36" s="22" t="n">
        <v>0.1929560438165726</v>
      </c>
      <c r="Q36" s="20" t="n">
        <v>4761.066877384091</v>
      </c>
      <c r="R36" s="20" t="n">
        <v>1732.103943001378</v>
      </c>
      <c r="S36" s="20" t="n">
        <v>1399.106207614532</v>
      </c>
      <c r="T36" s="22" t="n">
        <v>0.6032564316347374</v>
      </c>
      <c r="U36" s="22" t="n">
        <v>0.2194682139078833</v>
      </c>
      <c r="V36" s="22" t="n">
        <v>0.1772753544573792</v>
      </c>
      <c r="W36" s="20" t="n">
        <v>4608.707758220216</v>
      </c>
      <c r="X36" s="20" t="n">
        <v>1480.201233187769</v>
      </c>
      <c r="Y36" s="20" t="n">
        <v>1803.368036592016</v>
      </c>
      <c r="Z36" s="22" t="n">
        <v>0.5839515949414308</v>
      </c>
      <c r="AA36" s="22" t="n">
        <v>0.1875505925522321</v>
      </c>
      <c r="AB36" s="22" t="n">
        <v>0.2284978125063371</v>
      </c>
    </row>
    <row r="37">
      <c r="A37" s="5" t="n">
        <v>2022</v>
      </c>
      <c r="B37" s="5" t="inlineStr">
        <is>
          <t>actual</t>
        </is>
      </c>
      <c r="C37" s="20" t="n">
        <v>7961.332200000001</v>
      </c>
      <c r="D37" s="8" t="n">
        <v>3.542739741741551</v>
      </c>
      <c r="E37" s="8" t="n">
        <v>8.704075537075033</v>
      </c>
      <c r="F37" s="8" t="n">
        <v>26.82512551960798</v>
      </c>
      <c r="G37" s="20" t="n">
        <v>716.865783</v>
      </c>
      <c r="H37" s="20" t="n">
        <v>3215.644254</v>
      </c>
      <c r="I37" s="20" t="n">
        <v>2786.622010999999</v>
      </c>
      <c r="J37" s="20" t="n">
        <v>1242.200152</v>
      </c>
      <c r="K37" s="20" t="n">
        <v>4822.922112759379</v>
      </c>
      <c r="L37" s="20" t="n">
        <v>1646.682871826587</v>
      </c>
      <c r="M37" s="20" t="n">
        <v>1491.727215414033</v>
      </c>
      <c r="N37" s="22" t="n">
        <v>0.6057933511126918</v>
      </c>
      <c r="O37" s="22" t="n">
        <v>0.2068350912208622</v>
      </c>
      <c r="P37" s="22" t="n">
        <v>0.187371557666446</v>
      </c>
      <c r="Q37" s="20" t="n">
        <v>4728.290691767545</v>
      </c>
      <c r="R37" s="20" t="n">
        <v>1845.650438051145</v>
      </c>
      <c r="S37" s="20" t="n">
        <v>1387.391070181311</v>
      </c>
      <c r="T37" s="22" t="n">
        <v>0.5939069709674398</v>
      </c>
      <c r="U37" s="22" t="n">
        <v>0.2318268339626809</v>
      </c>
      <c r="V37" s="22" t="n">
        <v>0.1742661950698793</v>
      </c>
      <c r="W37" s="20" t="n">
        <v>4601.516042649514</v>
      </c>
      <c r="X37" s="20" t="n">
        <v>1567.394321178435</v>
      </c>
      <c r="Y37" s="20" t="n">
        <v>1792.421836172051</v>
      </c>
      <c r="Z37" s="22" t="n">
        <v>0.5779831725461115</v>
      </c>
      <c r="AA37" s="22" t="n">
        <v>0.1968758848146589</v>
      </c>
      <c r="AB37" s="22" t="n">
        <v>0.2251409426392295</v>
      </c>
    </row>
    <row r="38">
      <c r="A38" s="5" t="n">
        <v>2023</v>
      </c>
      <c r="B38" s="5" t="inlineStr">
        <is>
          <t>actual</t>
        </is>
      </c>
      <c r="C38" s="20" t="n">
        <v>8035.757076</v>
      </c>
      <c r="D38" s="8" t="n">
        <v>3.626194622729779</v>
      </c>
      <c r="E38" s="8" t="n">
        <v>8.732493240436655</v>
      </c>
      <c r="F38" s="8" t="n">
        <v>26.07227336056038</v>
      </c>
      <c r="G38" s="20" t="n">
        <v>736.466395</v>
      </c>
      <c r="H38" s="20" t="n">
        <v>3079.778780000001</v>
      </c>
      <c r="I38" s="20" t="n">
        <v>2816.427241999999</v>
      </c>
      <c r="J38" s="20" t="n">
        <v>1403.084659</v>
      </c>
      <c r="K38" s="20" t="n">
        <v>4932.042792634524</v>
      </c>
      <c r="L38" s="20" t="n">
        <v>1675.417634151987</v>
      </c>
      <c r="M38" s="20" t="n">
        <v>1428.296649213489</v>
      </c>
      <c r="N38" s="22" t="n">
        <v>0.6137620570144925</v>
      </c>
      <c r="O38" s="22" t="n">
        <v>0.2084953064541827</v>
      </c>
      <c r="P38" s="22" t="n">
        <v>0.1777426365313247</v>
      </c>
      <c r="Q38" s="20" t="n">
        <v>4884.598841143179</v>
      </c>
      <c r="R38" s="20" t="n">
        <v>1839.359638602693</v>
      </c>
      <c r="S38" s="20" t="n">
        <v>1311.798596254127</v>
      </c>
      <c r="T38" s="22" t="n">
        <v>0.6078579522683395</v>
      </c>
      <c r="U38" s="22" t="n">
        <v>0.2288968694805643</v>
      </c>
      <c r="V38" s="22" t="n">
        <v>0.1632451782510962</v>
      </c>
      <c r="W38" s="20" t="n">
        <v>4773.357314499143</v>
      </c>
      <c r="X38" s="20" t="n">
        <v>1543.282706434064</v>
      </c>
      <c r="Y38" s="20" t="n">
        <v>1719.117055066793</v>
      </c>
      <c r="Z38" s="22" t="n">
        <v>0.5940146360018143</v>
      </c>
      <c r="AA38" s="22" t="n">
        <v>0.192051936343784</v>
      </c>
      <c r="AB38" s="22" t="n">
        <v>0.2139334276544018</v>
      </c>
    </row>
    <row r="39">
      <c r="A39" s="5" t="n">
        <v>2024</v>
      </c>
      <c r="B39" s="5" t="inlineStr">
        <is>
          <t>actual</t>
        </is>
      </c>
      <c r="C39" s="20" t="n">
        <v>7981.343635</v>
      </c>
      <c r="D39" s="8" t="n">
        <v>3.590306068968003</v>
      </c>
      <c r="E39" s="8" t="n">
        <v>9.016294907111856</v>
      </c>
      <c r="F39" s="8" t="n">
        <v>26.65636562604169</v>
      </c>
      <c r="G39" s="20" t="n">
        <v>624.608098</v>
      </c>
      <c r="H39" s="20" t="n">
        <v>3120.980912</v>
      </c>
      <c r="I39" s="20" t="n">
        <v>2817.912698</v>
      </c>
      <c r="J39" s="20" t="n">
        <v>1417.841927</v>
      </c>
      <c r="K39" s="20" t="n">
        <v>4957.895290187133</v>
      </c>
      <c r="L39" s="20" t="n">
        <v>1636.641887943528</v>
      </c>
      <c r="M39" s="20" t="n">
        <v>1386.806456869339</v>
      </c>
      <c r="N39" s="22" t="n">
        <v>0.6211855443042996</v>
      </c>
      <c r="O39" s="22" t="n">
        <v>0.2050584416346244</v>
      </c>
      <c r="P39" s="22" t="n">
        <v>0.173756014061076</v>
      </c>
      <c r="Q39" s="20" t="n">
        <v>4893.122729326667</v>
      </c>
      <c r="R39" s="20" t="n">
        <v>1756.000518539634</v>
      </c>
      <c r="S39" s="20" t="n">
        <v>1332.220387133699</v>
      </c>
      <c r="T39" s="22" t="n">
        <v>0.6130700484902335</v>
      </c>
      <c r="U39" s="22" t="n">
        <v>0.2200131455108854</v>
      </c>
      <c r="V39" s="22" t="n">
        <v>0.166916805998881</v>
      </c>
      <c r="W39" s="20" t="n">
        <v>4749.819751809547</v>
      </c>
      <c r="X39" s="20" t="n">
        <v>1467.794124586221</v>
      </c>
      <c r="Y39" s="20" t="n">
        <v>1763.729758604232</v>
      </c>
      <c r="Z39" s="22" t="n">
        <v>0.5951153050196349</v>
      </c>
      <c r="AA39" s="22" t="n">
        <v>0.1839031360771902</v>
      </c>
      <c r="AB39" s="22" t="n">
        <v>0.2209815589031749</v>
      </c>
    </row>
    <row r="40">
      <c r="A40" s="5" t="n">
        <v>2025</v>
      </c>
      <c r="B40" s="5" t="inlineStr">
        <is>
          <t>actual</t>
        </is>
      </c>
      <c r="C40" s="20" t="n">
        <v>8210.628736999999</v>
      </c>
      <c r="D40" s="8" t="n">
        <v>3.79977020508377</v>
      </c>
      <c r="E40" s="8" t="n">
        <v>9.213203727681472</v>
      </c>
      <c r="F40" s="8" t="n">
        <v>26.86097730267793</v>
      </c>
      <c r="G40" s="20" t="n">
        <v>767.490169</v>
      </c>
      <c r="H40" s="20" t="n">
        <v>2946.368544000001</v>
      </c>
      <c r="I40" s="20" t="n">
        <v>3077.902323</v>
      </c>
      <c r="J40" s="20" t="n">
        <v>1418.867701</v>
      </c>
      <c r="K40" s="20" t="n">
        <v>5011.953346182741</v>
      </c>
      <c r="L40" s="20" t="n">
        <v>1794.9319144445</v>
      </c>
      <c r="M40" s="20" t="n">
        <v>1403.743476372758</v>
      </c>
      <c r="N40" s="22" t="n">
        <v>0.6104226005978209</v>
      </c>
      <c r="O40" s="22" t="n">
        <v>0.2186107753668</v>
      </c>
      <c r="P40" s="22" t="n">
        <v>0.170966624035379</v>
      </c>
      <c r="Q40" s="20" t="n">
        <v>5011.953346182741</v>
      </c>
      <c r="R40" s="20" t="n">
        <v>1794.9319144445</v>
      </c>
      <c r="S40" s="20" t="n">
        <v>1403.743476372758</v>
      </c>
      <c r="T40" s="22" t="n">
        <v>0.6104226005978209</v>
      </c>
      <c r="U40" s="22" t="n">
        <v>0.2186107753668</v>
      </c>
      <c r="V40" s="22" t="n">
        <v>0.170966624035379</v>
      </c>
      <c r="W40" s="20" t="n">
        <v>4874.311067765433</v>
      </c>
      <c r="X40" s="20" t="n">
        <v>1488.319884589039</v>
      </c>
      <c r="Y40" s="20" t="n">
        <v>1847.997784645529</v>
      </c>
      <c r="Z40" s="22" t="n">
        <v>0.5936586860638408</v>
      </c>
      <c r="AA40" s="22" t="n">
        <v>0.1812674683343241</v>
      </c>
      <c r="AB40" s="22" t="n">
        <v>0.2250738456018352</v>
      </c>
    </row>
    <row r="41">
      <c r="A41" s="5" t="n">
        <v>2026</v>
      </c>
      <c r="B41" s="5" t="inlineStr">
        <is>
          <t>nowcast</t>
        </is>
      </c>
      <c r="C41" s="20" t="n">
        <v>8280.158253000001</v>
      </c>
      <c r="D41" s="8" t="n">
        <v>3.898407205957534</v>
      </c>
      <c r="E41" s="8" t="n">
        <v>9.22306469703013</v>
      </c>
      <c r="F41" s="8" t="n">
        <v>18.76009431868962</v>
      </c>
      <c r="G41" s="20" t="n">
        <v>773.255451</v>
      </c>
      <c r="H41" s="20" t="n">
        <v>2999.140685</v>
      </c>
      <c r="I41" s="20" t="n">
        <v>1543.723312</v>
      </c>
      <c r="J41" s="20" t="n">
        <v>2964.038805</v>
      </c>
      <c r="K41" s="20" t="n">
        <v>4705.693278392419</v>
      </c>
      <c r="L41" s="20" t="n">
        <v>2273.930754813681</v>
      </c>
      <c r="M41" s="20" t="n">
        <v>1300.534219793902</v>
      </c>
      <c r="N41" s="22" t="n">
        <v>0.568309582330445</v>
      </c>
      <c r="O41" s="22" t="n">
        <v>0.2746240694119353</v>
      </c>
      <c r="P41" s="22" t="n">
        <v>0.1570663482576196</v>
      </c>
      <c r="Q41" s="20" t="n">
        <v>4493.904344990674</v>
      </c>
      <c r="R41" s="20" t="n">
        <v>2653.062930236868</v>
      </c>
      <c r="S41" s="20" t="n">
        <v>1133.190977772459</v>
      </c>
      <c r="T41" s="22" t="n">
        <v>0.5427316975931563</v>
      </c>
      <c r="U41" s="22" t="n">
        <v>0.3204121043550866</v>
      </c>
      <c r="V41" s="22" t="n">
        <v>0.1368561980517571</v>
      </c>
      <c r="W41" s="20" t="n">
        <v>4431.402349693324</v>
      </c>
      <c r="X41" s="20" t="n">
        <v>2352.196447878746</v>
      </c>
      <c r="Y41" s="20" t="n">
        <v>1496.559455427931</v>
      </c>
      <c r="Z41" s="22" t="n">
        <v>0.5351832917067465</v>
      </c>
      <c r="AA41" s="22" t="n">
        <v>0.2840762671445943</v>
      </c>
      <c r="AB41" s="22" t="n">
        <v>0.1807404411486592</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222"/>
  <sheetViews>
    <sheetView workbookViewId="0">
      <pane ySplit="4" topLeftCell="A5" activePane="bottomLeft" state="frozen"/>
      <selection pane="bottomLeft" activeCell="A1" sqref="A1"/>
    </sheetView>
  </sheetViews>
  <sheetFormatPr baseColWidth="8" defaultRowHeight="15"/>
  <cols>
    <col width="28" customWidth="1" min="1" max="1"/>
  </cols>
  <sheetData>
    <row r="1">
      <c r="A1" s="1" t="inlineStr">
        <is>
          <t>Median over mean daily welfare (gamma) by country, 2025</t>
        </is>
      </c>
    </row>
    <row r="2">
      <c r="A2" s="10" t="inlineStr">
        <is>
          <t>gamma below one means a right-skewed distribution; below_own_mean is the share of people living below their own country mean.</t>
        </is>
      </c>
    </row>
    <row r="4">
      <c r="A4" s="4" t="inlineStr">
        <is>
          <t>code</t>
        </is>
      </c>
      <c r="B4" s="4" t="inlineStr">
        <is>
          <t>economy</t>
        </is>
      </c>
      <c r="C4" s="4" t="inlineStr">
        <is>
          <t>group</t>
        </is>
      </c>
      <c r="D4" s="4" t="inlineStr">
        <is>
          <t>pop</t>
        </is>
      </c>
      <c r="E4" s="4" t="inlineStr">
        <is>
          <t>median</t>
        </is>
      </c>
      <c r="F4" s="4" t="inlineStr">
        <is>
          <t>mean</t>
        </is>
      </c>
      <c r="G4" s="4" t="inlineStr">
        <is>
          <t>gamma</t>
        </is>
      </c>
      <c r="H4" s="4" t="inlineStr">
        <is>
          <t>below_own_mean</t>
        </is>
      </c>
      <c r="I4" s="4" t="inlineStr">
        <is>
          <t>survey</t>
        </is>
      </c>
    </row>
    <row r="5">
      <c r="A5" s="5" t="inlineStr">
        <is>
          <t>NAM</t>
        </is>
      </c>
      <c r="B5" s="5" t="inlineStr">
        <is>
          <t>Namibia</t>
        </is>
      </c>
      <c r="C5" s="5" t="inlineStr">
        <is>
          <t>LM</t>
        </is>
      </c>
      <c r="D5" s="25" t="n">
        <v>3.092816</v>
      </c>
      <c r="E5" s="8" t="n">
        <v>6.318089429524658</v>
      </c>
      <c r="F5" s="8" t="n">
        <v>12.95480037318295</v>
      </c>
      <c r="G5" s="14" t="n">
        <v>0.4877025695126421</v>
      </c>
      <c r="H5" s="22" t="n">
        <v>0.742</v>
      </c>
      <c r="I5" s="5" t="inlineStr">
        <is>
          <t>c</t>
        </is>
      </c>
    </row>
    <row r="6">
      <c r="A6" s="5" t="inlineStr">
        <is>
          <t>SWZ</t>
        </is>
      </c>
      <c r="B6" s="5" t="inlineStr">
        <is>
          <t>Eswatini</t>
        </is>
      </c>
      <c r="C6" s="5" t="inlineStr">
        <is>
          <t>LM</t>
        </is>
      </c>
      <c r="D6" s="25" t="n">
        <v>1.256174</v>
      </c>
      <c r="E6" s="8" t="n">
        <v>3.702113391033664</v>
      </c>
      <c r="F6" s="8" t="n">
        <v>7.044437892514504</v>
      </c>
      <c r="G6" s="14" t="n">
        <v>0.525537090044838</v>
      </c>
      <c r="H6" s="22" t="n">
        <v>0.735</v>
      </c>
      <c r="I6" s="5" t="inlineStr">
        <is>
          <t>c</t>
        </is>
      </c>
    </row>
    <row r="7">
      <c r="A7" s="5" t="inlineStr">
        <is>
          <t>BWA</t>
        </is>
      </c>
      <c r="B7" s="5" t="inlineStr">
        <is>
          <t>Botswana</t>
        </is>
      </c>
      <c r="C7" s="5" t="inlineStr">
        <is>
          <t>UM</t>
        </is>
      </c>
      <c r="D7" s="25" t="n">
        <v>2.562122</v>
      </c>
      <c r="E7" s="8" t="n">
        <v>6.276928686490664</v>
      </c>
      <c r="F7" s="8" t="n">
        <v>11.8601029442607</v>
      </c>
      <c r="G7" s="14" t="n">
        <v>0.5292474033311975</v>
      </c>
      <c r="H7" s="22" t="n">
        <v>0.721</v>
      </c>
      <c r="I7" s="5" t="inlineStr">
        <is>
          <t>c</t>
        </is>
      </c>
    </row>
    <row r="8">
      <c r="A8" s="5" t="inlineStr">
        <is>
          <t>ZAF</t>
        </is>
      </c>
      <c r="B8" s="5" t="inlineStr">
        <is>
          <t>South Africa</t>
        </is>
      </c>
      <c r="C8" s="5" t="inlineStr">
        <is>
          <t>UM</t>
        </is>
      </c>
      <c r="D8" s="25" t="n">
        <v>64.747319</v>
      </c>
      <c r="E8" s="8" t="n">
        <v>6.522338989575575</v>
      </c>
      <c r="F8" s="8" t="n">
        <v>12.20261403906554</v>
      </c>
      <c r="G8" s="14" t="n">
        <v>0.5345034243232566</v>
      </c>
      <c r="H8" s="22" t="n">
        <v>0.721</v>
      </c>
      <c r="I8" s="5" t="inlineStr">
        <is>
          <t>c</t>
        </is>
      </c>
    </row>
    <row r="9">
      <c r="A9" s="5" t="inlineStr">
        <is>
          <t>COL</t>
        </is>
      </c>
      <c r="B9" s="5" t="inlineStr">
        <is>
          <t>Colombia</t>
        </is>
      </c>
      <c r="C9" s="5" t="inlineStr">
        <is>
          <t>UM</t>
        </is>
      </c>
      <c r="D9" s="25" t="n">
        <v>53.425635</v>
      </c>
      <c r="E9" s="8" t="n">
        <v>11.47295797229791</v>
      </c>
      <c r="F9" s="8" t="n">
        <v>20.04627789294622</v>
      </c>
      <c r="G9" s="14" t="n">
        <v>0.5723236020954767</v>
      </c>
      <c r="H9" s="22" t="n">
        <v>0.72</v>
      </c>
      <c r="I9" s="5" t="inlineStr">
        <is>
          <t>i</t>
        </is>
      </c>
    </row>
    <row r="10">
      <c r="A10" s="5" t="inlineStr">
        <is>
          <t>ZMB</t>
        </is>
      </c>
      <c r="B10" s="5" t="inlineStr">
        <is>
          <t>Zambia</t>
        </is>
      </c>
      <c r="C10" s="5" t="inlineStr">
        <is>
          <t>LM</t>
        </is>
      </c>
      <c r="D10" s="25" t="n">
        <v>21.913874</v>
      </c>
      <c r="E10" s="8" t="n">
        <v>1.755905878811582</v>
      </c>
      <c r="F10" s="8" t="n">
        <v>2.9884417087431</v>
      </c>
      <c r="G10" s="14" t="n">
        <v>0.587565711479142</v>
      </c>
      <c r="H10" s="22" t="n">
        <v>0.701</v>
      </c>
      <c r="I10" s="5" t="inlineStr">
        <is>
          <t>c</t>
        </is>
      </c>
    </row>
    <row r="11">
      <c r="A11" s="5" t="inlineStr">
        <is>
          <t>ZWE</t>
        </is>
      </c>
      <c r="B11" s="5" t="inlineStr">
        <is>
          <t>Zimbabwe</t>
        </is>
      </c>
      <c r="C11" s="5" t="inlineStr">
        <is>
          <t>LM</t>
        </is>
      </c>
      <c r="D11" s="25" t="n">
        <v>16.950795</v>
      </c>
      <c r="E11" s="8" t="n">
        <v>3.229462384967645</v>
      </c>
      <c r="F11" s="8" t="n">
        <v>5.474598300920849</v>
      </c>
      <c r="G11" s="14" t="n">
        <v>0.5898994241138089</v>
      </c>
      <c r="H11" s="22" t="n">
        <v>0.725</v>
      </c>
      <c r="I11" s="5" t="inlineStr">
        <is>
          <t>c</t>
        </is>
      </c>
    </row>
    <row r="12">
      <c r="A12" s="5" t="inlineStr">
        <is>
          <t>MOZ</t>
        </is>
      </c>
      <c r="B12" s="5" t="inlineStr">
        <is>
          <t>Mozambique</t>
        </is>
      </c>
      <c r="C12" s="5" t="inlineStr">
        <is>
          <t>L</t>
        </is>
      </c>
      <c r="D12" s="25" t="n">
        <v>35.631653</v>
      </c>
      <c r="E12" s="8" t="n">
        <v>1.488911756030293</v>
      </c>
      <c r="F12" s="8" t="n">
        <v>2.397141669117977</v>
      </c>
      <c r="G12" s="14" t="n">
        <v>0.6211196339422588</v>
      </c>
      <c r="H12" s="22" t="n">
        <v>0.733</v>
      </c>
      <c r="I12" s="5" t="inlineStr">
        <is>
          <t>c</t>
        </is>
      </c>
    </row>
    <row r="13">
      <c r="A13" s="5" t="inlineStr">
        <is>
          <t>AGO</t>
        </is>
      </c>
      <c r="B13" s="5" t="inlineStr">
        <is>
          <t>Angola</t>
        </is>
      </c>
      <c r="C13" s="5" t="inlineStr">
        <is>
          <t>LM</t>
        </is>
      </c>
      <c r="D13" s="25" t="n">
        <v>39.040039</v>
      </c>
      <c r="E13" s="8" t="n">
        <v>3.561373357919002</v>
      </c>
      <c r="F13" s="8" t="n">
        <v>5.691266818457835</v>
      </c>
      <c r="G13" s="14" t="n">
        <v>0.6257610952923183</v>
      </c>
      <c r="H13" s="22" t="n">
        <v>0.697</v>
      </c>
      <c r="I13" s="5" t="inlineStr">
        <is>
          <t>c</t>
        </is>
      </c>
    </row>
    <row r="14">
      <c r="A14" s="5" t="inlineStr">
        <is>
          <t>BRA</t>
        </is>
      </c>
      <c r="B14" s="5" t="inlineStr">
        <is>
          <t>Brazil</t>
        </is>
      </c>
      <c r="C14" s="5" t="inlineStr">
        <is>
          <t>UM</t>
        </is>
      </c>
      <c r="D14" s="25" t="n">
        <v>212.812405</v>
      </c>
      <c r="E14" s="8" t="n">
        <v>17.2554495636709</v>
      </c>
      <c r="F14" s="8" t="n">
        <v>27.07128107162089</v>
      </c>
      <c r="G14" s="14" t="n">
        <v>0.6374079423141883</v>
      </c>
      <c r="H14" s="22" t="n">
        <v>0.711</v>
      </c>
      <c r="I14" s="5" t="inlineStr">
        <is>
          <t>i</t>
        </is>
      </c>
    </row>
    <row r="15">
      <c r="A15" s="5" t="inlineStr">
        <is>
          <t>VEN</t>
        </is>
      </c>
      <c r="B15" s="5" t="inlineStr">
        <is>
          <t>Venezuela, RB</t>
        </is>
      </c>
      <c r="C15" s="5" t="inlineStr">
        <is>
          <t>LM</t>
        </is>
      </c>
      <c r="D15" s="25" t="n">
        <v>28.516896</v>
      </c>
      <c r="E15" s="8" t="n">
        <v>14.47338252830072</v>
      </c>
      <c r="F15" s="8" t="n">
        <v>22.55531145756419</v>
      </c>
      <c r="G15" s="14" t="n">
        <v>0.6416840022595611</v>
      </c>
      <c r="H15" s="22" t="n">
        <v>0.709</v>
      </c>
      <c r="I15" s="5" t="inlineStr">
        <is>
          <t>i</t>
        </is>
      </c>
    </row>
    <row r="16">
      <c r="A16" s="5" t="inlineStr">
        <is>
          <t>CUB</t>
        </is>
      </c>
      <c r="B16" s="5" t="inlineStr">
        <is>
          <t>Cuba</t>
        </is>
      </c>
      <c r="C16" s="5" t="inlineStr">
        <is>
          <t>UM</t>
        </is>
      </c>
      <c r="D16" s="25" t="n">
        <v>10.937203</v>
      </c>
      <c r="E16" s="8" t="n">
        <v>19.78439579540585</v>
      </c>
      <c r="F16" s="8" t="n">
        <v>30.83196401728651</v>
      </c>
      <c r="G16" s="14" t="n">
        <v>0.6416845772236036</v>
      </c>
      <c r="H16" s="22" t="n">
        <v>0.709</v>
      </c>
      <c r="I16" s="5" t="inlineStr">
        <is>
          <t>n</t>
        </is>
      </c>
    </row>
    <row r="17">
      <c r="A17" s="5" t="inlineStr">
        <is>
          <t>VGB</t>
        </is>
      </c>
      <c r="B17" s="5" t="inlineStr">
        <is>
          <t>British Virgin Islands</t>
        </is>
      </c>
      <c r="C17" s="5" t="inlineStr">
        <is>
          <t>H</t>
        </is>
      </c>
      <c r="D17" s="25" t="n">
        <v>0.039732</v>
      </c>
      <c r="E17" s="8" t="n">
        <v>27.33476312918189</v>
      </c>
      <c r="F17" s="8" t="n">
        <v>42.59842654972538</v>
      </c>
      <c r="G17" s="14" t="n">
        <v>0.6416848072375131</v>
      </c>
      <c r="H17" s="22" t="n">
        <v>0.709</v>
      </c>
      <c r="I17" s="5" t="inlineStr">
        <is>
          <t>n</t>
        </is>
      </c>
    </row>
    <row r="18">
      <c r="A18" s="5" t="inlineStr">
        <is>
          <t>SXM</t>
        </is>
      </c>
      <c r="B18" s="5" t="inlineStr">
        <is>
          <t>Sint Maarten (Dutch part)</t>
        </is>
      </c>
      <c r="C18" s="5" t="inlineStr">
        <is>
          <t>H</t>
        </is>
      </c>
      <c r="D18" s="25" t="n">
        <v>0.043923</v>
      </c>
      <c r="E18" s="8" t="n">
        <v>35.77800957153599</v>
      </c>
      <c r="F18" s="8" t="n">
        <v>55.75635205661798</v>
      </c>
      <c r="G18" s="14" t="n">
        <v>0.6416849067744799</v>
      </c>
      <c r="H18" s="22" t="n">
        <v>0.709</v>
      </c>
      <c r="I18" s="5" t="inlineStr">
        <is>
          <t>n</t>
        </is>
      </c>
    </row>
    <row r="19">
      <c r="A19" s="5" t="inlineStr">
        <is>
          <t>CUW</t>
        </is>
      </c>
      <c r="B19" s="5" t="inlineStr">
        <is>
          <t>Curaçao</t>
        </is>
      </c>
      <c r="C19" s="5" t="inlineStr">
        <is>
          <t>H</t>
        </is>
      </c>
      <c r="D19" s="25" t="n">
        <v>0.155975</v>
      </c>
      <c r="E19" s="8" t="n">
        <v>37.2845180829369</v>
      </c>
      <c r="F19" s="8" t="n">
        <v>58.1040896128772</v>
      </c>
      <c r="G19" s="14" t="n">
        <v>0.6416849197939036</v>
      </c>
      <c r="H19" s="22" t="n">
        <v>0.709</v>
      </c>
      <c r="I19" s="5" t="inlineStr">
        <is>
          <t>n</t>
        </is>
      </c>
    </row>
    <row r="20">
      <c r="A20" s="5" t="inlineStr">
        <is>
          <t>VIR</t>
        </is>
      </c>
      <c r="B20" s="5" t="inlineStr">
        <is>
          <t>Virgin Islands (U.S.)</t>
        </is>
      </c>
      <c r="C20" s="5" t="inlineStr">
        <is>
          <t>H</t>
        </is>
      </c>
      <c r="D20" s="25" t="n">
        <v>0.103513</v>
      </c>
      <c r="E20" s="8" t="n">
        <v>43.338413172927</v>
      </c>
      <c r="F20" s="8" t="n">
        <v>67.5384616769348</v>
      </c>
      <c r="G20" s="14" t="n">
        <v>0.6416849317687019</v>
      </c>
      <c r="H20" s="22" t="n">
        <v>0.709</v>
      </c>
      <c r="I20" s="5" t="inlineStr">
        <is>
          <t>n</t>
        </is>
      </c>
    </row>
    <row r="21">
      <c r="A21" s="5" t="inlineStr">
        <is>
          <t>CYM</t>
        </is>
      </c>
      <c r="B21" s="5" t="inlineStr">
        <is>
          <t>Cayman Islands</t>
        </is>
      </c>
      <c r="C21" s="5" t="inlineStr">
        <is>
          <t>H</t>
        </is>
      </c>
      <c r="D21" s="25" t="n">
        <v>0.07584399999999999</v>
      </c>
      <c r="E21" s="8" t="n">
        <v>68.21936994971901</v>
      </c>
      <c r="F21" s="8" t="n">
        <v>106.3128750142421</v>
      </c>
      <c r="G21" s="14" t="n">
        <v>0.6416849317693653</v>
      </c>
      <c r="H21" s="22" t="n">
        <v>0.709</v>
      </c>
      <c r="I21" s="5" t="inlineStr">
        <is>
          <t>n</t>
        </is>
      </c>
    </row>
    <row r="22">
      <c r="A22" s="5" t="inlineStr">
        <is>
          <t>MAF</t>
        </is>
      </c>
      <c r="B22" s="5" t="inlineStr">
        <is>
          <t>St. Martin (French part)</t>
        </is>
      </c>
      <c r="C22" s="5" t="inlineStr">
        <is>
          <t>H</t>
        </is>
      </c>
      <c r="D22" s="25" t="n">
        <v>0.024941</v>
      </c>
      <c r="E22" s="8" t="n">
        <v>43.30215602870771</v>
      </c>
      <c r="F22" s="8" t="n">
        <v>67.48195864486419</v>
      </c>
      <c r="G22" s="14" t="n">
        <v>0.6416849317695862</v>
      </c>
      <c r="H22" s="22" t="n">
        <v>0.709</v>
      </c>
      <c r="I22" s="5" t="inlineStr">
        <is>
          <t>n</t>
        </is>
      </c>
    </row>
    <row r="23">
      <c r="A23" s="5" t="inlineStr">
        <is>
          <t>TCA</t>
        </is>
      </c>
      <c r="B23" s="5" t="inlineStr">
        <is>
          <t>Turks and Caicos Islands</t>
        </is>
      </c>
      <c r="C23" s="5" t="inlineStr">
        <is>
          <t>H</t>
        </is>
      </c>
      <c r="D23" s="25" t="n">
        <v>0.046855</v>
      </c>
      <c r="E23" s="8" t="n">
        <v>44.91375957110634</v>
      </c>
      <c r="F23" s="8" t="n">
        <v>69.99347709038693</v>
      </c>
      <c r="G23" s="14" t="n">
        <v>0.6416849317702334</v>
      </c>
      <c r="H23" s="22" t="n">
        <v>0.709</v>
      </c>
      <c r="I23" s="5" t="inlineStr">
        <is>
          <t>n</t>
        </is>
      </c>
    </row>
    <row r="24">
      <c r="A24" s="5" t="inlineStr">
        <is>
          <t>DMA</t>
        </is>
      </c>
      <c r="B24" s="5" t="inlineStr">
        <is>
          <t>Dominica</t>
        </is>
      </c>
      <c r="C24" s="5" t="inlineStr">
        <is>
          <t>UM</t>
        </is>
      </c>
      <c r="D24" s="25" t="n">
        <v>0.065871</v>
      </c>
      <c r="E24" s="8" t="n">
        <v>11.19493807435076</v>
      </c>
      <c r="F24" s="8" t="n">
        <v>17.33662656692699</v>
      </c>
      <c r="G24" s="14" t="n">
        <v>0.6457391252636944</v>
      </c>
      <c r="H24" s="22" t="n">
        <v>0.708</v>
      </c>
      <c r="I24" s="5" t="inlineStr">
        <is>
          <t>n</t>
        </is>
      </c>
    </row>
    <row r="25">
      <c r="A25" s="5" t="inlineStr">
        <is>
          <t>VCT</t>
        </is>
      </c>
      <c r="B25" s="5" t="inlineStr">
        <is>
          <t>St. Vincent and the Grenadines</t>
        </is>
      </c>
      <c r="C25" s="5" t="inlineStr">
        <is>
          <t>UM</t>
        </is>
      </c>
      <c r="D25" s="25" t="n">
        <v>0.099924</v>
      </c>
      <c r="E25" s="8" t="n">
        <v>11.92103990528195</v>
      </c>
      <c r="F25" s="8" t="n">
        <v>18.46106751097497</v>
      </c>
      <c r="G25" s="14" t="n">
        <v>0.6457394675684375</v>
      </c>
      <c r="H25" s="22" t="n">
        <v>0.708</v>
      </c>
      <c r="I25" s="5" t="inlineStr">
        <is>
          <t>n</t>
        </is>
      </c>
    </row>
    <row r="26">
      <c r="A26" s="5" t="inlineStr">
        <is>
          <t>KNA</t>
        </is>
      </c>
      <c r="B26" s="5" t="inlineStr">
        <is>
          <t>St. Kitts and Nevis</t>
        </is>
      </c>
      <c r="C26" s="5" t="inlineStr">
        <is>
          <t>H</t>
        </is>
      </c>
      <c r="D26" s="25" t="n">
        <v>0.04692200000000001</v>
      </c>
      <c r="E26" s="8" t="n">
        <v>20.57611977107707</v>
      </c>
      <c r="F26" s="8" t="n">
        <v>31.86436358745012</v>
      </c>
      <c r="G26" s="14" t="n">
        <v>0.6457408042877417</v>
      </c>
      <c r="H26" s="22" t="n">
        <v>0.708</v>
      </c>
      <c r="I26" s="5" t="inlineStr">
        <is>
          <t>n</t>
        </is>
      </c>
    </row>
    <row r="27">
      <c r="A27" s="5" t="inlineStr">
        <is>
          <t>ATG</t>
        </is>
      </c>
      <c r="B27" s="5" t="inlineStr">
        <is>
          <t>Antigua and Barbuda</t>
        </is>
      </c>
      <c r="C27" s="5" t="inlineStr">
        <is>
          <t>H</t>
        </is>
      </c>
      <c r="D27" s="25" t="n">
        <v>0.094209</v>
      </c>
      <c r="E27" s="8" t="n">
        <v>21.61586478431036</v>
      </c>
      <c r="F27" s="8" t="n">
        <v>33.47451920869064</v>
      </c>
      <c r="G27" s="14" t="n">
        <v>0.6457408588768756</v>
      </c>
      <c r="H27" s="22" t="n">
        <v>0.708</v>
      </c>
      <c r="I27" s="5" t="inlineStr">
        <is>
          <t>n</t>
        </is>
      </c>
    </row>
    <row r="28">
      <c r="A28" s="5" t="inlineStr">
        <is>
          <t>BHS</t>
        </is>
      </c>
      <c r="B28" s="5" t="inlineStr">
        <is>
          <t>Bahamas, The</t>
        </is>
      </c>
      <c r="C28" s="5" t="inlineStr">
        <is>
          <t>H</t>
        </is>
      </c>
      <c r="D28" s="25" t="n">
        <v>0.403033</v>
      </c>
      <c r="E28" s="8" t="n">
        <v>27.84721071010071</v>
      </c>
      <c r="F28" s="8" t="n">
        <v>43.12442818065185</v>
      </c>
      <c r="G28" s="14" t="n">
        <v>0.6457409845168592</v>
      </c>
      <c r="H28" s="22" t="n">
        <v>0.708</v>
      </c>
      <c r="I28" s="5" t="inlineStr">
        <is>
          <t>n</t>
        </is>
      </c>
    </row>
    <row r="29">
      <c r="A29" s="5" t="inlineStr">
        <is>
          <t>ABW</t>
        </is>
      </c>
      <c r="B29" s="5" t="inlineStr">
        <is>
          <t>Aruba</t>
        </is>
      </c>
      <c r="C29" s="5" t="inlineStr">
        <is>
          <t>H</t>
        </is>
      </c>
      <c r="D29" s="25" t="n">
        <v>0.108031</v>
      </c>
      <c r="E29" s="8" t="n">
        <v>33.16259027673514</v>
      </c>
      <c r="F29" s="8" t="n">
        <v>51.35586499959821</v>
      </c>
      <c r="G29" s="14" t="n">
        <v>0.6457410517181358</v>
      </c>
      <c r="H29" s="22" t="n">
        <v>0.708</v>
      </c>
      <c r="I29" s="5" t="inlineStr">
        <is>
          <t>n</t>
        </is>
      </c>
    </row>
    <row r="30">
      <c r="A30" s="5" t="inlineStr">
        <is>
          <t>PRI</t>
        </is>
      </c>
      <c r="B30" s="5" t="inlineStr">
        <is>
          <t>Puerto Rico (U.S.)</t>
        </is>
      </c>
      <c r="C30" s="5" t="inlineStr">
        <is>
          <t>H</t>
        </is>
      </c>
      <c r="D30" s="25" t="n">
        <v>3.191033</v>
      </c>
      <c r="E30" s="8" t="n">
        <v>42.08002493716712</v>
      </c>
      <c r="F30" s="8" t="n">
        <v>65.16547483268609</v>
      </c>
      <c r="G30" s="14" t="n">
        <v>0.6457410928901937</v>
      </c>
      <c r="H30" s="22" t="n">
        <v>0.708</v>
      </c>
      <c r="I30" s="5" t="inlineStr">
        <is>
          <t>n</t>
        </is>
      </c>
    </row>
    <row r="31">
      <c r="A31" s="5" t="inlineStr">
        <is>
          <t>PAN</t>
        </is>
      </c>
      <c r="B31" s="5" t="inlineStr">
        <is>
          <t>Panama</t>
        </is>
      </c>
      <c r="C31" s="5" t="inlineStr">
        <is>
          <t>H</t>
        </is>
      </c>
      <c r="D31" s="25" t="n">
        <v>4.571189</v>
      </c>
      <c r="E31" s="8" t="n">
        <v>19.07200228324027</v>
      </c>
      <c r="F31" s="8" t="n">
        <v>29.47102823490196</v>
      </c>
      <c r="G31" s="14" t="n">
        <v>0.6471441081466466</v>
      </c>
      <c r="H31" s="22" t="n">
        <v>0.6840000000000001</v>
      </c>
      <c r="I31" s="5" t="inlineStr">
        <is>
          <t>i</t>
        </is>
      </c>
    </row>
    <row r="32">
      <c r="A32" s="5" t="inlineStr">
        <is>
          <t>COG</t>
        </is>
      </c>
      <c r="B32" s="5" t="inlineStr">
        <is>
          <t>Congo, Rep.</t>
        </is>
      </c>
      <c r="C32" s="5" t="inlineStr">
        <is>
          <t>LM</t>
        </is>
      </c>
      <c r="D32" s="25" t="n">
        <v>6.484437</v>
      </c>
      <c r="E32" s="8" t="n">
        <v>2.927416558374612</v>
      </c>
      <c r="F32" s="8" t="n">
        <v>4.509187886774207</v>
      </c>
      <c r="G32" s="14" t="n">
        <v>0.6492114837265817</v>
      </c>
      <c r="H32" s="22" t="n">
        <v>0.696</v>
      </c>
      <c r="I32" s="5" t="inlineStr">
        <is>
          <t>c</t>
        </is>
      </c>
    </row>
    <row r="33">
      <c r="A33" s="5" t="inlineStr">
        <is>
          <t>GRD</t>
        </is>
      </c>
      <c r="B33" s="5" t="inlineStr">
        <is>
          <t>Grenada</t>
        </is>
      </c>
      <c r="C33" s="5" t="inlineStr">
        <is>
          <t>UM</t>
        </is>
      </c>
      <c r="D33" s="25" t="n">
        <v>0.117303</v>
      </c>
      <c r="E33" s="8" t="n">
        <v>14.68036572644336</v>
      </c>
      <c r="F33" s="8" t="n">
        <v>22.1700836932449</v>
      </c>
      <c r="G33" s="14" t="n">
        <v>0.6621700634768638</v>
      </c>
      <c r="H33" s="22" t="n">
        <v>0.6909999999999999</v>
      </c>
      <c r="I33" s="5" t="inlineStr">
        <is>
          <t>c</t>
        </is>
      </c>
    </row>
    <row r="34">
      <c r="A34" s="5" t="inlineStr">
        <is>
          <t>ECU</t>
        </is>
      </c>
      <c r="B34" s="5" t="inlineStr">
        <is>
          <t>Ecuador</t>
        </is>
      </c>
      <c r="C34" s="5" t="inlineStr">
        <is>
          <t>UM</t>
        </is>
      </c>
      <c r="D34" s="25" t="n">
        <v>18.289896</v>
      </c>
      <c r="E34" s="8" t="n">
        <v>12.71646421178043</v>
      </c>
      <c r="F34" s="8" t="n">
        <v>18.96979790539547</v>
      </c>
      <c r="G34" s="14" t="n">
        <v>0.6703531727221806</v>
      </c>
      <c r="H34" s="22" t="n">
        <v>0.677</v>
      </c>
      <c r="I34" s="5" t="inlineStr">
        <is>
          <t>i</t>
        </is>
      </c>
    </row>
    <row r="35">
      <c r="A35" s="5" t="inlineStr">
        <is>
          <t>COD</t>
        </is>
      </c>
      <c r="B35" s="5" t="inlineStr">
        <is>
          <t>Congo, Dem. Rep.</t>
        </is>
      </c>
      <c r="C35" s="5" t="inlineStr">
        <is>
          <t>L</t>
        </is>
      </c>
      <c r="D35" s="25" t="n">
        <v>112.832473</v>
      </c>
      <c r="E35" s="8" t="n">
        <v>1.496148749103923</v>
      </c>
      <c r="F35" s="8" t="n">
        <v>2.214284847602498</v>
      </c>
      <c r="G35" s="14" t="n">
        <v>0.6756803447053654</v>
      </c>
      <c r="H35" s="22" t="n">
        <v>0.701</v>
      </c>
      <c r="I35" s="5" t="inlineStr">
        <is>
          <t>c</t>
        </is>
      </c>
    </row>
    <row r="36">
      <c r="A36" s="5" t="inlineStr">
        <is>
          <t>LCA</t>
        </is>
      </c>
      <c r="B36" s="5" t="inlineStr">
        <is>
          <t>St. Lucia</t>
        </is>
      </c>
      <c r="C36" s="5" t="inlineStr">
        <is>
          <t>UM</t>
        </is>
      </c>
      <c r="D36" s="25" t="n">
        <v>0.180149</v>
      </c>
      <c r="E36" s="8" t="n">
        <v>25.75787870306991</v>
      </c>
      <c r="F36" s="8" t="n">
        <v>37.95563903614804</v>
      </c>
      <c r="G36" s="14" t="n">
        <v>0.6786311430177404</v>
      </c>
      <c r="H36" s="22" t="n">
        <v>0.696</v>
      </c>
      <c r="I36" s="5" t="inlineStr">
        <is>
          <t>c</t>
        </is>
      </c>
    </row>
    <row r="37">
      <c r="A37" s="5" t="inlineStr">
        <is>
          <t>CRI</t>
        </is>
      </c>
      <c r="B37" s="5" t="inlineStr">
        <is>
          <t>Costa Rica</t>
        </is>
      </c>
      <c r="C37" s="5" t="inlineStr">
        <is>
          <t>H</t>
        </is>
      </c>
      <c r="D37" s="25" t="n">
        <v>5.15295</v>
      </c>
      <c r="E37" s="8" t="n">
        <v>23.38772353580581</v>
      </c>
      <c r="F37" s="8" t="n">
        <v>34.07239648811029</v>
      </c>
      <c r="G37" s="14" t="n">
        <v>0.6864126373959947</v>
      </c>
      <c r="H37" s="22" t="n">
        <v>0.675</v>
      </c>
      <c r="I37" s="5" t="inlineStr">
        <is>
          <t>i</t>
        </is>
      </c>
    </row>
    <row r="38">
      <c r="A38" s="5" t="inlineStr">
        <is>
          <t>NIC</t>
        </is>
      </c>
      <c r="B38" s="5" t="inlineStr">
        <is>
          <t>Nicaragua</t>
        </is>
      </c>
      <c r="C38" s="5" t="inlineStr">
        <is>
          <t>LM</t>
        </is>
      </c>
      <c r="D38" s="25" t="n">
        <v>7.007502</v>
      </c>
      <c r="E38" s="8" t="n">
        <v>10.34001048117942</v>
      </c>
      <c r="F38" s="8" t="n">
        <v>14.97854150064189</v>
      </c>
      <c r="G38" s="14" t="n">
        <v>0.6903215830951441</v>
      </c>
      <c r="H38" s="22" t="n">
        <v>0.712</v>
      </c>
      <c r="I38" s="5" t="inlineStr">
        <is>
          <t>i</t>
        </is>
      </c>
    </row>
    <row r="39">
      <c r="A39" s="5" t="inlineStr">
        <is>
          <t>CHL</t>
        </is>
      </c>
      <c r="B39" s="5" t="inlineStr">
        <is>
          <t>Chile</t>
        </is>
      </c>
      <c r="C39" s="5" t="inlineStr">
        <is>
          <t>H</t>
        </is>
      </c>
      <c r="D39" s="25" t="n">
        <v>19.859921</v>
      </c>
      <c r="E39" s="8" t="n">
        <v>25.03567930927667</v>
      </c>
      <c r="F39" s="8" t="n">
        <v>36.03168298553155</v>
      </c>
      <c r="G39" s="14" t="n">
        <v>0.6948240335964794</v>
      </c>
      <c r="H39" s="22" t="n">
        <v>0.701</v>
      </c>
      <c r="I39" s="5" t="inlineStr">
        <is>
          <t>i</t>
        </is>
      </c>
    </row>
    <row r="40">
      <c r="A40" s="5" t="inlineStr">
        <is>
          <t>LSO</t>
        </is>
      </c>
      <c r="B40" s="5" t="inlineStr">
        <is>
          <t>Lesotho</t>
        </is>
      </c>
      <c r="C40" s="5" t="inlineStr">
        <is>
          <t>LM</t>
        </is>
      </c>
      <c r="D40" s="25" t="n">
        <v>2.363325</v>
      </c>
      <c r="E40" s="8" t="n">
        <v>3.350892668054136</v>
      </c>
      <c r="F40" s="8" t="n">
        <v>4.8023975604524</v>
      </c>
      <c r="G40" s="14" t="n">
        <v>0.6977541167454848</v>
      </c>
      <c r="H40" s="22" t="n">
        <v>0.652</v>
      </c>
      <c r="I40" s="5" t="inlineStr">
        <is>
          <t>c</t>
        </is>
      </c>
    </row>
    <row r="41">
      <c r="A41" s="5" t="inlineStr">
        <is>
          <t>GTM</t>
        </is>
      </c>
      <c r="B41" s="5" t="inlineStr">
        <is>
          <t>Guatemala</t>
        </is>
      </c>
      <c r="C41" s="5" t="inlineStr">
        <is>
          <t>UM</t>
        </is>
      </c>
      <c r="D41" s="25" t="n">
        <v>18.687881</v>
      </c>
      <c r="E41" s="8" t="n">
        <v>9.302916694418471</v>
      </c>
      <c r="F41" s="8" t="n">
        <v>13.30905855222566</v>
      </c>
      <c r="G41" s="14" t="n">
        <v>0.698991341717612</v>
      </c>
      <c r="H41" s="22" t="n">
        <v>0.674</v>
      </c>
      <c r="I41" s="5" t="inlineStr">
        <is>
          <t>i</t>
        </is>
      </c>
    </row>
    <row r="42">
      <c r="A42" s="5" t="inlineStr">
        <is>
          <t>CAF</t>
        </is>
      </c>
      <c r="B42" s="5" t="inlineStr">
        <is>
          <t>Central African Republic</t>
        </is>
      </c>
      <c r="C42" s="5" t="inlineStr">
        <is>
          <t>L</t>
        </is>
      </c>
      <c r="D42" s="25" t="n">
        <v>5.513282</v>
      </c>
      <c r="E42" s="8" t="n">
        <v>1.900065814688243</v>
      </c>
      <c r="F42" s="8" t="n">
        <v>2.711402268633091</v>
      </c>
      <c r="G42" s="14" t="n">
        <v>0.7007686895704082</v>
      </c>
      <c r="H42" s="22" t="n">
        <v>0.677</v>
      </c>
      <c r="I42" s="5" t="inlineStr">
        <is>
          <t>c</t>
        </is>
      </c>
    </row>
    <row r="43">
      <c r="A43" s="5" t="inlineStr">
        <is>
          <t>PRY</t>
        </is>
      </c>
      <c r="B43" s="5" t="inlineStr">
        <is>
          <t>Paraguay</t>
        </is>
      </c>
      <c r="C43" s="5" t="inlineStr">
        <is>
          <t>UM</t>
        </is>
      </c>
      <c r="D43" s="25" t="n">
        <v>7.013078</v>
      </c>
      <c r="E43" s="8" t="n">
        <v>15.39226855813859</v>
      </c>
      <c r="F43" s="8" t="n">
        <v>21.93266876129569</v>
      </c>
      <c r="G43" s="14" t="n">
        <v>0.7017964264021136</v>
      </c>
      <c r="H43" s="22" t="n">
        <v>0.6909999999999999</v>
      </c>
      <c r="I43" s="5" t="inlineStr">
        <is>
          <t>i</t>
        </is>
      </c>
    </row>
    <row r="44">
      <c r="A44" s="5" t="inlineStr">
        <is>
          <t>UGA</t>
        </is>
      </c>
      <c r="B44" s="5" t="inlineStr">
        <is>
          <t>Uganda</t>
        </is>
      </c>
      <c r="C44" s="5" t="inlineStr">
        <is>
          <t>L</t>
        </is>
      </c>
      <c r="D44" s="25" t="n">
        <v>51.384894</v>
      </c>
      <c r="E44" s="8" t="n">
        <v>2.783347277118722</v>
      </c>
      <c r="F44" s="8" t="n">
        <v>3.955457280825568</v>
      </c>
      <c r="G44" s="14" t="n">
        <v>0.703672693069205</v>
      </c>
      <c r="H44" s="22" t="n">
        <v>0.702</v>
      </c>
      <c r="I44" s="5" t="inlineStr">
        <is>
          <t>c</t>
        </is>
      </c>
    </row>
    <row r="45">
      <c r="A45" s="5" t="inlineStr">
        <is>
          <t>TUR</t>
        </is>
      </c>
      <c r="B45" s="5" t="inlineStr">
        <is>
          <t>Türkiye</t>
        </is>
      </c>
      <c r="C45" s="5" t="inlineStr">
        <is>
          <t>UM</t>
        </is>
      </c>
      <c r="D45" s="25" t="n">
        <v>85.72931200000001</v>
      </c>
      <c r="E45" s="8" t="n">
        <v>29.7151798232699</v>
      </c>
      <c r="F45" s="8" t="n">
        <v>42.19671734113606</v>
      </c>
      <c r="G45" s="14" t="n">
        <v>0.7042059595072255</v>
      </c>
      <c r="H45" s="22" t="n">
        <v>0.6840000000000001</v>
      </c>
      <c r="I45" s="5" t="inlineStr">
        <is>
          <t>i</t>
        </is>
      </c>
    </row>
    <row r="46">
      <c r="A46" s="5" t="inlineStr">
        <is>
          <t>SSD</t>
        </is>
      </c>
      <c r="B46" s="5" t="inlineStr">
        <is>
          <t>South Sudan</t>
        </is>
      </c>
      <c r="C46" s="5" t="inlineStr">
        <is>
          <t>L</t>
        </is>
      </c>
      <c r="D46" s="25" t="n">
        <v>12.188788</v>
      </c>
      <c r="E46" s="8" t="n">
        <v>1.259810805463349</v>
      </c>
      <c r="F46" s="8" t="n">
        <v>1.782852001493314</v>
      </c>
      <c r="G46" s="14" t="n">
        <v>0.7066266882546245</v>
      </c>
      <c r="H46" s="22" t="n">
        <v>0.674</v>
      </c>
      <c r="I46" s="5" t="inlineStr">
        <is>
          <t>c</t>
        </is>
      </c>
    </row>
    <row r="47">
      <c r="A47" s="5" t="inlineStr">
        <is>
          <t>TZA</t>
        </is>
      </c>
      <c r="B47" s="5" t="inlineStr">
        <is>
          <t>Tanzania</t>
        </is>
      </c>
      <c r="C47" s="5" t="inlineStr">
        <is>
          <t>LM</t>
        </is>
      </c>
      <c r="D47" s="25" t="n">
        <v>70.54586500000001</v>
      </c>
      <c r="E47" s="8" t="n">
        <v>3.221173959370801</v>
      </c>
      <c r="F47" s="8" t="n">
        <v>4.551114962189949</v>
      </c>
      <c r="G47" s="14" t="n">
        <v>0.7077768823973644</v>
      </c>
      <c r="H47" s="22" t="n">
        <v>0.698</v>
      </c>
      <c r="I47" s="5" t="inlineStr">
        <is>
          <t>c</t>
        </is>
      </c>
    </row>
    <row r="48">
      <c r="A48" s="5" t="inlineStr">
        <is>
          <t>CPV</t>
        </is>
      </c>
      <c r="B48" s="5" t="inlineStr">
        <is>
          <t>Cabo Verde</t>
        </is>
      </c>
      <c r="C48" s="5" t="inlineStr">
        <is>
          <t>UM</t>
        </is>
      </c>
      <c r="D48" s="25" t="n">
        <v>0.5273260000000001</v>
      </c>
      <c r="E48" s="8" t="n">
        <v>7.852459360591727</v>
      </c>
      <c r="F48" s="8" t="n">
        <v>11.08409024471186</v>
      </c>
      <c r="G48" s="14" t="n">
        <v>0.7084441922816425</v>
      </c>
      <c r="H48" s="22" t="n">
        <v>0.676</v>
      </c>
      <c r="I48" s="5" t="inlineStr">
        <is>
          <t>c</t>
        </is>
      </c>
    </row>
    <row r="49">
      <c r="A49" s="5" t="inlineStr">
        <is>
          <t>MEX</t>
        </is>
      </c>
      <c r="B49" s="5" t="inlineStr">
        <is>
          <t>Mexico</t>
        </is>
      </c>
      <c r="C49" s="5" t="inlineStr">
        <is>
          <t>UM</t>
        </is>
      </c>
      <c r="D49" s="25" t="n">
        <v>131.9469</v>
      </c>
      <c r="E49" s="8" t="n">
        <v>14.31569762377849</v>
      </c>
      <c r="F49" s="8" t="n">
        <v>19.97393748681466</v>
      </c>
      <c r="G49" s="14" t="n">
        <v>0.7167188559205553</v>
      </c>
      <c r="H49" s="22" t="n">
        <v>0.679</v>
      </c>
      <c r="I49" s="5" t="inlineStr">
        <is>
          <t>i</t>
        </is>
      </c>
    </row>
    <row r="50">
      <c r="A50" s="5" t="inlineStr">
        <is>
          <t>RWA</t>
        </is>
      </c>
      <c r="B50" s="5" t="inlineStr">
        <is>
          <t>Rwanda</t>
        </is>
      </c>
      <c r="C50" s="5" t="inlineStr">
        <is>
          <t>L</t>
        </is>
      </c>
      <c r="D50" s="25" t="n">
        <v>14.569341</v>
      </c>
      <c r="E50" s="8" t="n">
        <v>3.665282394775809</v>
      </c>
      <c r="F50" s="8" t="n">
        <v>5.106790588527601</v>
      </c>
      <c r="G50" s="14" t="n">
        <v>0.7177271774193877</v>
      </c>
      <c r="H50" s="22" t="n">
        <v>0.714</v>
      </c>
      <c r="I50" s="5" t="inlineStr">
        <is>
          <t>c</t>
        </is>
      </c>
    </row>
    <row r="51">
      <c r="A51" s="5" t="inlineStr">
        <is>
          <t>TKM</t>
        </is>
      </c>
      <c r="B51" s="5" t="inlineStr">
        <is>
          <t>Turkmenistan</t>
        </is>
      </c>
      <c r="C51" s="5" t="inlineStr">
        <is>
          <t>UM</t>
        </is>
      </c>
      <c r="D51" s="25" t="n">
        <v>7.618847</v>
      </c>
      <c r="E51" s="8" t="n">
        <v>10.87578088168328</v>
      </c>
      <c r="F51" s="8" t="n">
        <v>15.08342642207451</v>
      </c>
      <c r="G51" s="14" t="n">
        <v>0.7210417962968039</v>
      </c>
      <c r="H51" s="22" t="n">
        <v>0.67</v>
      </c>
      <c r="I51" s="5" t="inlineStr">
        <is>
          <t>c</t>
        </is>
      </c>
    </row>
    <row r="52">
      <c r="A52" s="5" t="inlineStr">
        <is>
          <t>HND</t>
        </is>
      </c>
      <c r="B52" s="5" t="inlineStr">
        <is>
          <t>Honduras</t>
        </is>
      </c>
      <c r="C52" s="5" t="inlineStr">
        <is>
          <t>LM</t>
        </is>
      </c>
      <c r="D52" s="25" t="n">
        <v>11.00585</v>
      </c>
      <c r="E52" s="8" t="n">
        <v>8.520306962482918</v>
      </c>
      <c r="F52" s="8" t="n">
        <v>11.77401198585276</v>
      </c>
      <c r="G52" s="14" t="n">
        <v>0.7236536681566675</v>
      </c>
      <c r="H52" s="22" t="n">
        <v>0.651</v>
      </c>
      <c r="I52" s="5" t="inlineStr">
        <is>
          <t>i</t>
        </is>
      </c>
    </row>
    <row r="53">
      <c r="A53" s="5" t="inlineStr">
        <is>
          <t>GUY</t>
        </is>
      </c>
      <c r="B53" s="5" t="inlineStr">
        <is>
          <t>Guyana</t>
        </is>
      </c>
      <c r="C53" s="5" t="inlineStr">
        <is>
          <t>H</t>
        </is>
      </c>
      <c r="D53" s="25" t="n">
        <v>0.835986</v>
      </c>
      <c r="E53" s="8" t="n">
        <v>75.4711974190522</v>
      </c>
      <c r="F53" s="8" t="n">
        <v>104.2901802394112</v>
      </c>
      <c r="G53" s="14" t="n">
        <v>0.723665423204741</v>
      </c>
      <c r="H53" s="22" t="n">
        <v>0.674</v>
      </c>
      <c r="I53" s="5" t="inlineStr">
        <is>
          <t>i</t>
        </is>
      </c>
    </row>
    <row r="54">
      <c r="A54" s="5" t="inlineStr">
        <is>
          <t>KEN</t>
        </is>
      </c>
      <c r="B54" s="5" t="inlineStr">
        <is>
          <t>Kenya</t>
        </is>
      </c>
      <c r="C54" s="5" t="inlineStr">
        <is>
          <t>LM</t>
        </is>
      </c>
      <c r="D54" s="25" t="n">
        <v>57.532493</v>
      </c>
      <c r="E54" s="8" t="n">
        <v>3.373673078915239</v>
      </c>
      <c r="F54" s="8" t="n">
        <v>4.657182873169766</v>
      </c>
      <c r="G54" s="14" t="n">
        <v>0.724402105476922</v>
      </c>
      <c r="H54" s="22" t="n">
        <v>0.677</v>
      </c>
      <c r="I54" s="5" t="inlineStr">
        <is>
          <t>c</t>
        </is>
      </c>
    </row>
    <row r="55">
      <c r="A55" s="5" t="inlineStr">
        <is>
          <t>CMR</t>
        </is>
      </c>
      <c r="B55" s="5" t="inlineStr">
        <is>
          <t>Cameroon</t>
        </is>
      </c>
      <c r="C55" s="5" t="inlineStr">
        <is>
          <t>LM</t>
        </is>
      </c>
      <c r="D55" s="25" t="n">
        <v>29.879337</v>
      </c>
      <c r="E55" s="8" t="n">
        <v>5.090884751823172</v>
      </c>
      <c r="F55" s="8" t="n">
        <v>6.998439654188311</v>
      </c>
      <c r="G55" s="14" t="n">
        <v>0.7274313994800916</v>
      </c>
      <c r="H55" s="22" t="n">
        <v>0.656</v>
      </c>
      <c r="I55" s="5" t="inlineStr">
        <is>
          <t>c</t>
        </is>
      </c>
    </row>
    <row r="56">
      <c r="A56" s="5" t="inlineStr">
        <is>
          <t>MAR</t>
        </is>
      </c>
      <c r="B56" s="5" t="inlineStr">
        <is>
          <t>Morocco</t>
        </is>
      </c>
      <c r="C56" s="5" t="inlineStr">
        <is>
          <t>LM</t>
        </is>
      </c>
      <c r="D56" s="25" t="n">
        <v>38.43077</v>
      </c>
      <c r="E56" s="8" t="n">
        <v>9.605530712408576</v>
      </c>
      <c r="F56" s="8" t="n">
        <v>13.15390596352035</v>
      </c>
      <c r="G56" s="14" t="n">
        <v>0.7302417045588998</v>
      </c>
      <c r="H56" s="22" t="n">
        <v>0.6850000000000001</v>
      </c>
      <c r="I56" s="5" t="inlineStr">
        <is>
          <t>c</t>
        </is>
      </c>
    </row>
    <row r="57">
      <c r="A57" s="5" t="inlineStr">
        <is>
          <t>STP</t>
        </is>
      </c>
      <c r="B57" s="5" t="inlineStr">
        <is>
          <t>São Tomé and Príncipe</t>
        </is>
      </c>
      <c r="C57" s="5" t="inlineStr">
        <is>
          <t>LM</t>
        </is>
      </c>
      <c r="D57" s="25" t="n">
        <v>0.240254</v>
      </c>
      <c r="E57" s="8" t="n">
        <v>5.984265026977713</v>
      </c>
      <c r="F57" s="8" t="n">
        <v>8.141695703622148</v>
      </c>
      <c r="G57" s="14" t="n">
        <v>0.735014577407429</v>
      </c>
      <c r="H57" s="22" t="n">
        <v>0.6899999999999999</v>
      </c>
      <c r="I57" s="5" t="inlineStr">
        <is>
          <t>c</t>
        </is>
      </c>
    </row>
    <row r="58">
      <c r="A58" s="5" t="inlineStr">
        <is>
          <t>GHA</t>
        </is>
      </c>
      <c r="B58" s="5" t="inlineStr">
        <is>
          <t>Ghana</t>
        </is>
      </c>
      <c r="C58" s="5" t="inlineStr">
        <is>
          <t>LM</t>
        </is>
      </c>
      <c r="D58" s="25" t="n">
        <v>35.064272</v>
      </c>
      <c r="E58" s="8" t="n">
        <v>4.282511263183642</v>
      </c>
      <c r="F58" s="8" t="n">
        <v>5.821488436521945</v>
      </c>
      <c r="G58" s="14" t="n">
        <v>0.7356385415655371</v>
      </c>
      <c r="H58" s="22" t="n">
        <v>0.658</v>
      </c>
      <c r="I58" s="5" t="inlineStr">
        <is>
          <t>c</t>
        </is>
      </c>
    </row>
    <row r="59">
      <c r="A59" s="5" t="inlineStr">
        <is>
          <t>ARG</t>
        </is>
      </c>
      <c r="B59" s="5" t="inlineStr">
        <is>
          <t>Argentina</t>
        </is>
      </c>
      <c r="C59" s="5" t="inlineStr">
        <is>
          <t>UM</t>
        </is>
      </c>
      <c r="D59" s="25" t="n">
        <v>45.851378</v>
      </c>
      <c r="E59" s="8" t="n">
        <v>19.79122877053043</v>
      </c>
      <c r="F59" s="8" t="n">
        <v>26.82977022537106</v>
      </c>
      <c r="G59" s="14" t="n">
        <v>0.7376592719312683</v>
      </c>
      <c r="H59" s="22" t="n">
        <v>0.654</v>
      </c>
      <c r="I59" s="5" t="inlineStr">
        <is>
          <t>i</t>
        </is>
      </c>
    </row>
    <row r="60">
      <c r="A60" s="5" t="inlineStr">
        <is>
          <t>MWI</t>
        </is>
      </c>
      <c r="B60" s="5" t="inlineStr">
        <is>
          <t>Malawi</t>
        </is>
      </c>
      <c r="C60" s="5" t="inlineStr">
        <is>
          <t>L</t>
        </is>
      </c>
      <c r="D60" s="25" t="n">
        <v>22.21612</v>
      </c>
      <c r="E60" s="8" t="n">
        <v>1.879054051942655</v>
      </c>
      <c r="F60" s="8" t="n">
        <v>2.531878882834963</v>
      </c>
      <c r="G60" s="14" t="n">
        <v>0.7421579541903934</v>
      </c>
      <c r="H60" s="22" t="n">
        <v>0.681</v>
      </c>
      <c r="I60" s="5" t="inlineStr">
        <is>
          <t>c</t>
        </is>
      </c>
    </row>
    <row r="61">
      <c r="A61" s="5" t="inlineStr">
        <is>
          <t>WSM</t>
        </is>
      </c>
      <c r="B61" s="5" t="inlineStr">
        <is>
          <t>Samoa</t>
        </is>
      </c>
      <c r="C61" s="5" t="inlineStr">
        <is>
          <t>UM</t>
        </is>
      </c>
      <c r="D61" s="25" t="n">
        <v>0.219306</v>
      </c>
      <c r="E61" s="8" t="n">
        <v>9.820471180363661</v>
      </c>
      <c r="F61" s="8" t="n">
        <v>13.21970418215459</v>
      </c>
      <c r="G61" s="14" t="n">
        <v>0.7428661825595474</v>
      </c>
      <c r="H61" s="22" t="n">
        <v>0.6840000000000001</v>
      </c>
      <c r="I61" s="5" t="inlineStr">
        <is>
          <t>c</t>
        </is>
      </c>
    </row>
    <row r="62">
      <c r="A62" s="5" t="inlineStr">
        <is>
          <t>ERI</t>
        </is>
      </c>
      <c r="B62" s="5" t="inlineStr">
        <is>
          <t>Eritrea</t>
        </is>
      </c>
      <c r="C62" s="5" t="inlineStr">
        <is>
          <t>L</t>
        </is>
      </c>
      <c r="D62" s="25" t="n">
        <v>3.607003</v>
      </c>
      <c r="E62" s="8" t="n">
        <v>4.787124758437741</v>
      </c>
      <c r="F62" s="8" t="n">
        <v>6.430673096364528</v>
      </c>
      <c r="G62" s="14" t="n">
        <v>0.7444204808271253</v>
      </c>
      <c r="H62" s="22" t="n">
        <v>0.672</v>
      </c>
      <c r="I62" s="5" t="inlineStr">
        <is>
          <t>n</t>
        </is>
      </c>
    </row>
    <row r="63">
      <c r="A63" s="5" t="inlineStr">
        <is>
          <t>MYS</t>
        </is>
      </c>
      <c r="B63" s="5" t="inlineStr">
        <is>
          <t>Malaysia</t>
        </is>
      </c>
      <c r="C63" s="5" t="inlineStr">
        <is>
          <t>UM</t>
        </is>
      </c>
      <c r="D63" s="25" t="n">
        <v>35.977838</v>
      </c>
      <c r="E63" s="8" t="n">
        <v>34.45779579474484</v>
      </c>
      <c r="F63" s="8" t="n">
        <v>46.25957860013227</v>
      </c>
      <c r="G63" s="14" t="n">
        <v>0.7448791544903159</v>
      </c>
      <c r="H63" s="22" t="n">
        <v>0.657</v>
      </c>
      <c r="I63" s="5" t="inlineStr">
        <is>
          <t>i</t>
        </is>
      </c>
    </row>
    <row r="64">
      <c r="A64" s="5" t="inlineStr">
        <is>
          <t>LKA</t>
        </is>
      </c>
      <c r="B64" s="5" t="inlineStr">
        <is>
          <t>Sri Lanka</t>
        </is>
      </c>
      <c r="C64" s="5" t="inlineStr">
        <is>
          <t>UM</t>
        </is>
      </c>
      <c r="D64" s="25" t="n">
        <v>22.027708</v>
      </c>
      <c r="E64" s="8" t="n">
        <v>7.792525642125161</v>
      </c>
      <c r="F64" s="8" t="n">
        <v>10.42219038193237</v>
      </c>
      <c r="G64" s="14" t="n">
        <v>0.7476859812150499</v>
      </c>
      <c r="H64" s="22" t="n">
        <v>0.6860000000000001</v>
      </c>
      <c r="I64" s="5" t="inlineStr">
        <is>
          <t>c</t>
        </is>
      </c>
    </row>
    <row r="65">
      <c r="A65" s="5" t="inlineStr">
        <is>
          <t>SOM</t>
        </is>
      </c>
      <c r="B65" s="5" t="inlineStr">
        <is>
          <t>Somalia, Fed. Rep.</t>
        </is>
      </c>
      <c r="C65" s="5" t="inlineStr">
        <is>
          <t>L</t>
        </is>
      </c>
      <c r="D65" s="25" t="n">
        <v>19.654739</v>
      </c>
      <c r="E65" s="8" t="n">
        <v>2.413075019629682</v>
      </c>
      <c r="F65" s="8" t="n">
        <v>3.220617182891791</v>
      </c>
      <c r="G65" s="14" t="n">
        <v>0.7492585683415446</v>
      </c>
      <c r="H65" s="22" t="n">
        <v>0.67</v>
      </c>
      <c r="I65" s="5" t="inlineStr">
        <is>
          <t>n</t>
        </is>
      </c>
    </row>
    <row r="66">
      <c r="A66" s="5" t="inlineStr">
        <is>
          <t>BLZ</t>
        </is>
      </c>
      <c r="B66" s="5" t="inlineStr">
        <is>
          <t>Belize</t>
        </is>
      </c>
      <c r="C66" s="5" t="inlineStr">
        <is>
          <t>UM</t>
        </is>
      </c>
      <c r="D66" s="25" t="n">
        <v>0.422924</v>
      </c>
      <c r="E66" s="8" t="n">
        <v>16.08356177182581</v>
      </c>
      <c r="F66" s="8" t="n">
        <v>21.44477762333203</v>
      </c>
      <c r="G66" s="14" t="n">
        <v>0.7499989999582375</v>
      </c>
      <c r="H66" s="22" t="n">
        <v>0.649</v>
      </c>
      <c r="I66" s="5" t="inlineStr">
        <is>
          <t>c</t>
        </is>
      </c>
    </row>
    <row r="67">
      <c r="A67" s="5" t="inlineStr">
        <is>
          <t>TUV</t>
        </is>
      </c>
      <c r="B67" s="5" t="inlineStr">
        <is>
          <t>Tuvalu</t>
        </is>
      </c>
      <c r="C67" s="5" t="inlineStr">
        <is>
          <t>UM</t>
        </is>
      </c>
      <c r="D67" s="25" t="n">
        <v>0.009492</v>
      </c>
      <c r="E67" s="8" t="n">
        <v>10.52204808309446</v>
      </c>
      <c r="F67" s="8" t="n">
        <v>14.01404066754067</v>
      </c>
      <c r="G67" s="14" t="n">
        <v>0.750821860212354</v>
      </c>
      <c r="H67" s="22" t="n">
        <v>0.667</v>
      </c>
      <c r="I67" s="5" t="inlineStr">
        <is>
          <t>c</t>
        </is>
      </c>
    </row>
    <row r="68">
      <c r="A68" s="5" t="inlineStr">
        <is>
          <t>DJI</t>
        </is>
      </c>
      <c r="B68" s="5" t="inlineStr">
        <is>
          <t>Djibouti</t>
        </is>
      </c>
      <c r="C68" s="5" t="inlineStr">
        <is>
          <t>LM</t>
        </is>
      </c>
      <c r="D68" s="25" t="n">
        <v>1.184076</v>
      </c>
      <c r="E68" s="8" t="n">
        <v>5.740609711198061</v>
      </c>
      <c r="F68" s="8" t="n">
        <v>7.644058498375813</v>
      </c>
      <c r="G68" s="14" t="n">
        <v>0.7509897670743636</v>
      </c>
      <c r="H68" s="22" t="n">
        <v>0.664</v>
      </c>
      <c r="I68" s="5" t="inlineStr">
        <is>
          <t>c</t>
        </is>
      </c>
    </row>
    <row r="69">
      <c r="A69" s="5" t="inlineStr">
        <is>
          <t>BFA</t>
        </is>
      </c>
      <c r="B69" s="5" t="inlineStr">
        <is>
          <t>Burkina Faso</t>
        </is>
      </c>
      <c r="C69" s="5" t="inlineStr">
        <is>
          <t>L</t>
        </is>
      </c>
      <c r="D69" s="25" t="n">
        <v>24.07458</v>
      </c>
      <c r="E69" s="8" t="n">
        <v>3.48326333676491</v>
      </c>
      <c r="F69" s="8" t="n">
        <v>4.615972698285302</v>
      </c>
      <c r="G69" s="14" t="n">
        <v>0.7546109053155449</v>
      </c>
      <c r="H69" s="22" t="n">
        <v>0.6820000000000001</v>
      </c>
      <c r="I69" s="5" t="inlineStr">
        <is>
          <t>c</t>
        </is>
      </c>
    </row>
    <row r="70">
      <c r="A70" s="5" t="inlineStr">
        <is>
          <t>JAM</t>
        </is>
      </c>
      <c r="B70" s="5" t="inlineStr">
        <is>
          <t>Jamaica</t>
        </is>
      </c>
      <c r="C70" s="5" t="inlineStr">
        <is>
          <t>UM</t>
        </is>
      </c>
      <c r="D70" s="25" t="n">
        <v>2.837077</v>
      </c>
      <c r="E70" s="8" t="n">
        <v>15.36253344660648</v>
      </c>
      <c r="F70" s="8" t="n">
        <v>20.35148555957537</v>
      </c>
      <c r="G70" s="14" t="n">
        <v>0.7548605433070419</v>
      </c>
      <c r="H70" s="22" t="n">
        <v>0.632</v>
      </c>
      <c r="I70" s="5" t="inlineStr">
        <is>
          <t>c</t>
        </is>
      </c>
    </row>
    <row r="71">
      <c r="A71" s="5" t="inlineStr">
        <is>
          <t>HTI</t>
        </is>
      </c>
      <c r="B71" s="5" t="inlineStr">
        <is>
          <t>Haiti</t>
        </is>
      </c>
      <c r="C71" s="5" t="inlineStr">
        <is>
          <t>LM</t>
        </is>
      </c>
      <c r="D71" s="25" t="n">
        <v>11.906095</v>
      </c>
      <c r="E71" s="8" t="n">
        <v>3.069937466734197</v>
      </c>
      <c r="F71" s="8" t="n">
        <v>4.065580160851718</v>
      </c>
      <c r="G71" s="14" t="n">
        <v>0.7551043996857416</v>
      </c>
      <c r="H71" s="22" t="n">
        <v>0.66</v>
      </c>
      <c r="I71" s="5" t="inlineStr">
        <is>
          <t>c</t>
        </is>
      </c>
    </row>
    <row r="72">
      <c r="A72" s="5" t="inlineStr">
        <is>
          <t>GNQ</t>
        </is>
      </c>
      <c r="B72" s="5" t="inlineStr">
        <is>
          <t>Equatorial Guinea</t>
        </is>
      </c>
      <c r="C72" s="5" t="inlineStr">
        <is>
          <t>UM</t>
        </is>
      </c>
      <c r="D72" s="25" t="n">
        <v>1.938431</v>
      </c>
      <c r="E72" s="8" t="n">
        <v>6.73599739955195</v>
      </c>
      <c r="F72" s="8" t="n">
        <v>8.914755821020997</v>
      </c>
      <c r="G72" s="14" t="n">
        <v>0.7556008863045319</v>
      </c>
      <c r="H72" s="22" t="n">
        <v>0.652</v>
      </c>
      <c r="I72" s="5" t="inlineStr">
        <is>
          <t>c</t>
        </is>
      </c>
    </row>
    <row r="73">
      <c r="A73" s="5" t="inlineStr">
        <is>
          <t>PNG</t>
        </is>
      </c>
      <c r="B73" s="5" t="inlineStr">
        <is>
          <t>Papua New Guinea</t>
        </is>
      </c>
      <c r="C73" s="5" t="inlineStr">
        <is>
          <t>LM</t>
        </is>
      </c>
      <c r="D73" s="25" t="n">
        <v>10.762817</v>
      </c>
      <c r="E73" s="8" t="n">
        <v>3.408563337314166</v>
      </c>
      <c r="F73" s="8" t="n">
        <v>4.507444727259432</v>
      </c>
      <c r="G73" s="14" t="n">
        <v>0.7562074620017813</v>
      </c>
      <c r="H73" s="22" t="n">
        <v>0.653</v>
      </c>
      <c r="I73" s="5" t="inlineStr">
        <is>
          <t>c</t>
        </is>
      </c>
    </row>
    <row r="74">
      <c r="A74" s="5" t="inlineStr">
        <is>
          <t>GMB</t>
        </is>
      </c>
      <c r="B74" s="5" t="inlineStr">
        <is>
          <t>Gambia, The</t>
        </is>
      </c>
      <c r="C74" s="5" t="inlineStr">
        <is>
          <t>L</t>
        </is>
      </c>
      <c r="D74" s="25" t="n">
        <v>2.822093</v>
      </c>
      <c r="E74" s="8" t="n">
        <v>5.396604401529933</v>
      </c>
      <c r="F74" s="8" t="n">
        <v>7.135708836766187</v>
      </c>
      <c r="G74" s="14" t="n">
        <v>0.7562814746202012</v>
      </c>
      <c r="H74" s="22" t="n">
        <v>0.665</v>
      </c>
      <c r="I74" s="5" t="inlineStr">
        <is>
          <t>c</t>
        </is>
      </c>
    </row>
    <row r="75">
      <c r="A75" s="5" t="inlineStr">
        <is>
          <t>USA</t>
        </is>
      </c>
      <c r="B75" s="5" t="inlineStr">
        <is>
          <t>United States</t>
        </is>
      </c>
      <c r="C75" s="5" t="inlineStr">
        <is>
          <t>H</t>
        </is>
      </c>
      <c r="D75" s="25" t="n">
        <v>341.807872</v>
      </c>
      <c r="E75" s="8" t="n">
        <v>73.23455002373511</v>
      </c>
      <c r="F75" s="8" t="n">
        <v>96.47388602920525</v>
      </c>
      <c r="G75" s="14" t="n">
        <v>0.7591126784461137</v>
      </c>
      <c r="H75" s="22" t="n">
        <v>0.642</v>
      </c>
      <c r="I75" s="5" t="inlineStr">
        <is>
          <t>i</t>
        </is>
      </c>
    </row>
    <row r="76">
      <c r="A76" s="5" t="inlineStr">
        <is>
          <t>BOL</t>
        </is>
      </c>
      <c r="B76" s="5" t="inlineStr">
        <is>
          <t>Bolivia</t>
        </is>
      </c>
      <c r="C76" s="5" t="inlineStr">
        <is>
          <t>LM</t>
        </is>
      </c>
      <c r="D76" s="25" t="n">
        <v>12.581843</v>
      </c>
      <c r="E76" s="8" t="n">
        <v>16.70312589739454</v>
      </c>
      <c r="F76" s="8" t="n">
        <v>21.93823360237067</v>
      </c>
      <c r="G76" s="14" t="n">
        <v>0.7613705916409598</v>
      </c>
      <c r="H76" s="22" t="n">
        <v>0.648</v>
      </c>
      <c r="I76" s="5" t="inlineStr">
        <is>
          <t>i</t>
        </is>
      </c>
    </row>
    <row r="77">
      <c r="A77" s="5" t="inlineStr">
        <is>
          <t>SLE</t>
        </is>
      </c>
      <c r="B77" s="5" t="inlineStr">
        <is>
          <t>Sierra Leone</t>
        </is>
      </c>
      <c r="C77" s="5" t="inlineStr">
        <is>
          <t>L</t>
        </is>
      </c>
      <c r="D77" s="25" t="n">
        <v>8.819794</v>
      </c>
      <c r="E77" s="8" t="n">
        <v>3.696693994332232</v>
      </c>
      <c r="F77" s="8" t="n">
        <v>4.851176044491414</v>
      </c>
      <c r="G77" s="14" t="n">
        <v>0.7620201700430735</v>
      </c>
      <c r="H77" s="22" t="n">
        <v>0.678</v>
      </c>
      <c r="I77" s="5" t="inlineStr">
        <is>
          <t>c</t>
        </is>
      </c>
    </row>
    <row r="78">
      <c r="A78" s="5" t="inlineStr">
        <is>
          <t>URY</t>
        </is>
      </c>
      <c r="B78" s="5" t="inlineStr">
        <is>
          <t>Uruguay</t>
        </is>
      </c>
      <c r="C78" s="5" t="inlineStr">
        <is>
          <t>H</t>
        </is>
      </c>
      <c r="D78" s="25" t="n">
        <v>3.384688</v>
      </c>
      <c r="E78" s="8" t="n">
        <v>27.54988070909113</v>
      </c>
      <c r="F78" s="8" t="n">
        <v>36.13315935906752</v>
      </c>
      <c r="G78" s="14" t="n">
        <v>0.7624542441838139</v>
      </c>
      <c r="H78" s="22" t="n">
        <v>0.65</v>
      </c>
      <c r="I78" s="5" t="inlineStr">
        <is>
          <t>i</t>
        </is>
      </c>
    </row>
    <row r="79">
      <c r="A79" s="5" t="inlineStr">
        <is>
          <t>FSM</t>
        </is>
      </c>
      <c r="B79" s="5" t="inlineStr">
        <is>
          <t>Micronesia, Fed. Sts.</t>
        </is>
      </c>
      <c r="C79" s="5" t="inlineStr">
        <is>
          <t>UM</t>
        </is>
      </c>
      <c r="D79" s="25" t="n">
        <v>0.113683</v>
      </c>
      <c r="E79" s="8" t="n">
        <v>4.872474324879926</v>
      </c>
      <c r="F79" s="8" t="n">
        <v>6.385446480447841</v>
      </c>
      <c r="G79" s="14" t="n">
        <v>0.763059300520235</v>
      </c>
      <c r="H79" s="22" t="n">
        <v>0.648</v>
      </c>
      <c r="I79" s="5" t="inlineStr">
        <is>
          <t>c</t>
        </is>
      </c>
    </row>
    <row r="80">
      <c r="A80" s="5" t="inlineStr">
        <is>
          <t>YEM</t>
        </is>
      </c>
      <c r="B80" s="5" t="inlineStr">
        <is>
          <t>Yemen, Rep.</t>
        </is>
      </c>
      <c r="C80" s="5" t="inlineStr">
        <is>
          <t>L</t>
        </is>
      </c>
      <c r="D80" s="25" t="n">
        <v>41.773878</v>
      </c>
      <c r="E80" s="8" t="n">
        <v>2.048706574340658</v>
      </c>
      <c r="F80" s="8" t="n">
        <v>2.67605671028983</v>
      </c>
      <c r="G80" s="14" t="n">
        <v>0.765569192335529</v>
      </c>
      <c r="H80" s="22" t="n">
        <v>0.675</v>
      </c>
      <c r="I80" s="5" t="inlineStr">
        <is>
          <t>c</t>
        </is>
      </c>
    </row>
    <row r="81">
      <c r="A81" s="5" t="inlineStr">
        <is>
          <t>TGO</t>
        </is>
      </c>
      <c r="B81" s="5" t="inlineStr">
        <is>
          <t>Togo</t>
        </is>
      </c>
      <c r="C81" s="5" t="inlineStr">
        <is>
          <t>LM</t>
        </is>
      </c>
      <c r="D81" s="25" t="n">
        <v>9.721608</v>
      </c>
      <c r="E81" s="8" t="n">
        <v>4.189263576441233</v>
      </c>
      <c r="F81" s="8" t="n">
        <v>5.46454174684468</v>
      </c>
      <c r="G81" s="14" t="n">
        <v>0.7666266945183804</v>
      </c>
      <c r="H81" s="22" t="n">
        <v>0.669</v>
      </c>
      <c r="I81" s="5" t="inlineStr">
        <is>
          <t>c</t>
        </is>
      </c>
    </row>
    <row r="82">
      <c r="A82" s="5" t="inlineStr">
        <is>
          <t>BGR</t>
        </is>
      </c>
      <c r="B82" s="5" t="inlineStr">
        <is>
          <t>Bulgaria</t>
        </is>
      </c>
      <c r="C82" s="5" t="inlineStr">
        <is>
          <t>H</t>
        </is>
      </c>
      <c r="D82" s="25" t="n">
        <v>6.39852</v>
      </c>
      <c r="E82" s="8" t="n">
        <v>33.58288336223436</v>
      </c>
      <c r="F82" s="8" t="n">
        <v>43.78292290269862</v>
      </c>
      <c r="G82" s="14" t="n">
        <v>0.7670315533037295</v>
      </c>
      <c r="H82" s="22" t="n">
        <v>0.672</v>
      </c>
      <c r="I82" s="5" t="inlineStr">
        <is>
          <t>i</t>
        </is>
      </c>
    </row>
    <row r="83">
      <c r="A83" s="5" t="inlineStr">
        <is>
          <t>BDI</t>
        </is>
      </c>
      <c r="B83" s="5" t="inlineStr">
        <is>
          <t>Burundi</t>
        </is>
      </c>
      <c r="C83" s="5" t="inlineStr">
        <is>
          <t>L</t>
        </is>
      </c>
      <c r="D83" s="25" t="n">
        <v>14.390003</v>
      </c>
      <c r="E83" s="8" t="n">
        <v>2.05282098973519</v>
      </c>
      <c r="F83" s="8" t="n">
        <v>2.676139264626852</v>
      </c>
      <c r="G83" s="14" t="n">
        <v>0.7670830202558332</v>
      </c>
      <c r="H83" s="22" t="n">
        <v>0.669</v>
      </c>
      <c r="I83" s="5" t="inlineStr">
        <is>
          <t>c</t>
        </is>
      </c>
    </row>
    <row r="84">
      <c r="A84" s="5" t="inlineStr">
        <is>
          <t>MLI</t>
        </is>
      </c>
      <c r="B84" s="5" t="inlineStr">
        <is>
          <t>Mali</t>
        </is>
      </c>
      <c r="C84" s="5" t="inlineStr">
        <is>
          <t>L</t>
        </is>
      </c>
      <c r="D84" s="25" t="n">
        <v>25.198821</v>
      </c>
      <c r="E84" s="8" t="n">
        <v>3.817982820571547</v>
      </c>
      <c r="F84" s="8" t="n">
        <v>4.971597877741091</v>
      </c>
      <c r="G84" s="14" t="n">
        <v>0.7679588966085681</v>
      </c>
      <c r="H84" s="22" t="n">
        <v>0.667</v>
      </c>
      <c r="I84" s="5" t="inlineStr">
        <is>
          <t>c</t>
        </is>
      </c>
    </row>
    <row r="85">
      <c r="A85" s="5" t="inlineStr">
        <is>
          <t>SLV</t>
        </is>
      </c>
      <c r="B85" s="5" t="inlineStr">
        <is>
          <t>El Salvador</t>
        </is>
      </c>
      <c r="C85" s="5" t="inlineStr">
        <is>
          <t>UM</t>
        </is>
      </c>
      <c r="D85" s="25" t="n">
        <v>6.365502999999999</v>
      </c>
      <c r="E85" s="8" t="n">
        <v>12.44700643869901</v>
      </c>
      <c r="F85" s="8" t="n">
        <v>16.19106035011029</v>
      </c>
      <c r="G85" s="14" t="n">
        <v>0.7687579546705988</v>
      </c>
      <c r="H85" s="22" t="n">
        <v>0.647</v>
      </c>
      <c r="I85" s="5" t="inlineStr">
        <is>
          <t>i</t>
        </is>
      </c>
    </row>
    <row r="86">
      <c r="A86" s="5" t="inlineStr">
        <is>
          <t>MDG</t>
        </is>
      </c>
      <c r="B86" s="5" t="inlineStr">
        <is>
          <t>Madagascar</t>
        </is>
      </c>
      <c r="C86" s="5" t="inlineStr">
        <is>
          <t>L</t>
        </is>
      </c>
      <c r="D86" s="25" t="n">
        <v>32.740678</v>
      </c>
      <c r="E86" s="8" t="n">
        <v>2.315342670939881</v>
      </c>
      <c r="F86" s="8" t="n">
        <v>3.01060587262516</v>
      </c>
      <c r="G86" s="14" t="n">
        <v>0.7690620323280544</v>
      </c>
      <c r="H86" s="22" t="n">
        <v>0.675</v>
      </c>
      <c r="I86" s="5" t="inlineStr">
        <is>
          <t>c</t>
        </is>
      </c>
    </row>
    <row r="87">
      <c r="A87" s="5" t="inlineStr">
        <is>
          <t>TTO</t>
        </is>
      </c>
      <c r="B87" s="5" t="inlineStr">
        <is>
          <t>Trinidad and Tobago</t>
        </is>
      </c>
      <c r="C87" s="5" t="inlineStr">
        <is>
          <t>H</t>
        </is>
      </c>
      <c r="D87" s="25" t="n">
        <v>1.371398</v>
      </c>
      <c r="E87" s="8" t="n">
        <v>29.47961636067766</v>
      </c>
      <c r="F87" s="8" t="n">
        <v>38.32572285997457</v>
      </c>
      <c r="G87" s="14" t="n">
        <v>0.7691861799549949</v>
      </c>
      <c r="H87" s="22" t="n">
        <v>0.645</v>
      </c>
      <c r="I87" s="5" t="inlineStr">
        <is>
          <t>i</t>
        </is>
      </c>
    </row>
    <row r="88">
      <c r="A88" s="5" t="inlineStr">
        <is>
          <t>DOM</t>
        </is>
      </c>
      <c r="B88" s="5" t="inlineStr">
        <is>
          <t>Dominican Republic</t>
        </is>
      </c>
      <c r="C88" s="5" t="inlineStr">
        <is>
          <t>UM</t>
        </is>
      </c>
      <c r="D88" s="25" t="n">
        <v>11.520487</v>
      </c>
      <c r="E88" s="8" t="n">
        <v>17.8462598686021</v>
      </c>
      <c r="F88" s="8" t="n">
        <v>23.19112638355212</v>
      </c>
      <c r="G88" s="14" t="n">
        <v>0.7695296715410613</v>
      </c>
      <c r="H88" s="22" t="n">
        <v>0.65</v>
      </c>
      <c r="I88" s="5" t="inlineStr">
        <is>
          <t>i</t>
        </is>
      </c>
    </row>
    <row r="89">
      <c r="A89" s="5" t="inlineStr">
        <is>
          <t>PER</t>
        </is>
      </c>
      <c r="B89" s="5" t="inlineStr">
        <is>
          <t>Peru</t>
        </is>
      </c>
      <c r="C89" s="5" t="inlineStr">
        <is>
          <t>UM</t>
        </is>
      </c>
      <c r="D89" s="25" t="n">
        <v>34.576665</v>
      </c>
      <c r="E89" s="8" t="n">
        <v>10.87181243182772</v>
      </c>
      <c r="F89" s="8" t="n">
        <v>14.12540866946624</v>
      </c>
      <c r="G89" s="14" t="n">
        <v>0.7696635677046604</v>
      </c>
      <c r="H89" s="22" t="n">
        <v>0.655</v>
      </c>
      <c r="I89" s="5" t="inlineStr">
        <is>
          <t>i</t>
        </is>
      </c>
    </row>
    <row r="90">
      <c r="A90" s="5" t="inlineStr">
        <is>
          <t>SLB</t>
        </is>
      </c>
      <c r="B90" s="5" t="inlineStr">
        <is>
          <t>Solomon Islands</t>
        </is>
      </c>
      <c r="C90" s="5" t="inlineStr">
        <is>
          <t>LM</t>
        </is>
      </c>
      <c r="D90" s="25" t="n">
        <v>0.838645</v>
      </c>
      <c r="E90" s="8" t="n">
        <v>3.076336021468707</v>
      </c>
      <c r="F90" s="8" t="n">
        <v>3.988010365697526</v>
      </c>
      <c r="G90" s="14" t="n">
        <v>0.7713961949370807</v>
      </c>
      <c r="H90" s="22" t="n">
        <v>0.669</v>
      </c>
      <c r="I90" s="5" t="inlineStr">
        <is>
          <t>c</t>
        </is>
      </c>
    </row>
    <row r="91">
      <c r="A91" s="5" t="inlineStr">
        <is>
          <t>MUS</t>
        </is>
      </c>
      <c r="B91" s="5" t="inlineStr">
        <is>
          <t>Mauritius</t>
        </is>
      </c>
      <c r="C91" s="5" t="inlineStr">
        <is>
          <t>UM</t>
        </is>
      </c>
      <c r="D91" s="25" t="n">
        <v>1.24337</v>
      </c>
      <c r="E91" s="8" t="n">
        <v>14.29802810793339</v>
      </c>
      <c r="F91" s="8" t="n">
        <v>18.52946773332449</v>
      </c>
      <c r="G91" s="14" t="n">
        <v>0.771637281421688</v>
      </c>
      <c r="H91" s="22" t="n">
        <v>0.675</v>
      </c>
      <c r="I91" s="5" t="inlineStr">
        <is>
          <t>c</t>
        </is>
      </c>
    </row>
    <row r="92">
      <c r="A92" s="5" t="inlineStr">
        <is>
          <t>SUR</t>
        </is>
      </c>
      <c r="B92" s="5" t="inlineStr">
        <is>
          <t>Suriname</t>
        </is>
      </c>
      <c r="C92" s="5" t="inlineStr">
        <is>
          <t>UM</t>
        </is>
      </c>
      <c r="D92" s="25" t="n">
        <v>0.6398499999999999</v>
      </c>
      <c r="E92" s="8" t="n">
        <v>14.7776616286131</v>
      </c>
      <c r="F92" s="8" t="n">
        <v>19.1430643482293</v>
      </c>
      <c r="G92" s="14" t="n">
        <v>0.7719590427004965</v>
      </c>
      <c r="H92" s="22" t="n">
        <v>0.66</v>
      </c>
      <c r="I92" s="5" t="inlineStr">
        <is>
          <t>c</t>
        </is>
      </c>
    </row>
    <row r="93">
      <c r="A93" s="5" t="inlineStr">
        <is>
          <t>IDN</t>
        </is>
      </c>
      <c r="B93" s="5" t="inlineStr">
        <is>
          <t>Indonesia</t>
        </is>
      </c>
      <c r="C93" s="5" t="inlineStr">
        <is>
          <t>UM</t>
        </is>
      </c>
      <c r="D93" s="25" t="n">
        <v>285.721236</v>
      </c>
      <c r="E93" s="8" t="n">
        <v>6.656132700204395</v>
      </c>
      <c r="F93" s="8" t="n">
        <v>8.610940878140674</v>
      </c>
      <c r="G93" s="14" t="n">
        <v>0.7729855301993001</v>
      </c>
      <c r="H93" s="22" t="n">
        <v>0.675</v>
      </c>
      <c r="I93" s="5" t="inlineStr">
        <is>
          <t>c</t>
        </is>
      </c>
    </row>
    <row r="94">
      <c r="A94" s="5" t="inlineStr">
        <is>
          <t>SEN</t>
        </is>
      </c>
      <c r="B94" s="5" t="inlineStr">
        <is>
          <t>Senegal</t>
        </is>
      </c>
      <c r="C94" s="5" t="inlineStr">
        <is>
          <t>LM</t>
        </is>
      </c>
      <c r="D94" s="25" t="n">
        <v>18.931966</v>
      </c>
      <c r="E94" s="8" t="n">
        <v>5.357206534418783</v>
      </c>
      <c r="F94" s="8" t="n">
        <v>6.925264308127681</v>
      </c>
      <c r="G94" s="14" t="n">
        <v>0.7735743064898501</v>
      </c>
      <c r="H94" s="22" t="n">
        <v>0.663</v>
      </c>
      <c r="I94" s="5" t="inlineStr">
        <is>
          <t>c</t>
        </is>
      </c>
    </row>
    <row r="95">
      <c r="A95" s="5" t="inlineStr">
        <is>
          <t>PHL</t>
        </is>
      </c>
      <c r="B95" s="5" t="inlineStr">
        <is>
          <t>Philippines</t>
        </is>
      </c>
      <c r="C95" s="5" t="inlineStr">
        <is>
          <t>UM</t>
        </is>
      </c>
      <c r="D95" s="25" t="n">
        <v>116.786962</v>
      </c>
      <c r="E95" s="8" t="n">
        <v>6.035684527379663</v>
      </c>
      <c r="F95" s="8" t="n">
        <v>7.726551297908432</v>
      </c>
      <c r="G95" s="14" t="n">
        <v>0.7811615162658035</v>
      </c>
      <c r="H95" s="22" t="n">
        <v>0.662</v>
      </c>
      <c r="I95" s="5" t="inlineStr">
        <is>
          <t>c</t>
        </is>
      </c>
    </row>
    <row r="96">
      <c r="A96" s="5" t="inlineStr">
        <is>
          <t>CHN</t>
        </is>
      </c>
      <c r="B96" s="5" t="inlineStr">
        <is>
          <t>China</t>
        </is>
      </c>
      <c r="C96" s="5" t="inlineStr">
        <is>
          <t>UM</t>
        </is>
      </c>
      <c r="D96" s="25" t="n">
        <v>1405.769984</v>
      </c>
      <c r="E96" s="8" t="n">
        <v>15.47385182097969</v>
      </c>
      <c r="F96" s="8" t="n">
        <v>19.80346223253398</v>
      </c>
      <c r="G96" s="14" t="n">
        <v>0.7813710370077904</v>
      </c>
      <c r="H96" s="22" t="n">
        <v>0.655</v>
      </c>
      <c r="I96" s="5" t="inlineStr">
        <is>
          <t>c</t>
        </is>
      </c>
    </row>
    <row r="97">
      <c r="A97" s="5" t="inlineStr">
        <is>
          <t>CIV</t>
        </is>
      </c>
      <c r="B97" s="5" t="inlineStr">
        <is>
          <t>Côte d'Ivoire</t>
        </is>
      </c>
      <c r="C97" s="5" t="inlineStr">
        <is>
          <t>LM</t>
        </is>
      </c>
      <c r="D97" s="25" t="n">
        <v>32.711547</v>
      </c>
      <c r="E97" s="8" t="n">
        <v>5.162833028401436</v>
      </c>
      <c r="F97" s="8" t="n">
        <v>6.593750633204291</v>
      </c>
      <c r="G97" s="14" t="n">
        <v>0.7829888201114018</v>
      </c>
      <c r="H97" s="22" t="n">
        <v>0.661</v>
      </c>
      <c r="I97" s="5" t="inlineStr">
        <is>
          <t>c</t>
        </is>
      </c>
    </row>
    <row r="98">
      <c r="A98" s="5" t="inlineStr">
        <is>
          <t>LAO</t>
        </is>
      </c>
      <c r="B98" s="5" t="inlineStr">
        <is>
          <t>Lao PDR</t>
        </is>
      </c>
      <c r="C98" s="5" t="inlineStr">
        <is>
          <t>LM</t>
        </is>
      </c>
      <c r="D98" s="25" t="n">
        <v>7.873046</v>
      </c>
      <c r="E98" s="8" t="n">
        <v>6.265005324839052</v>
      </c>
      <c r="F98" s="8" t="n">
        <v>7.989504339639995</v>
      </c>
      <c r="G98" s="14" t="n">
        <v>0.7841544429427459</v>
      </c>
      <c r="H98" s="22" t="n">
        <v>0.671</v>
      </c>
      <c r="I98" s="5" t="inlineStr">
        <is>
          <t>c</t>
        </is>
      </c>
    </row>
    <row r="99">
      <c r="A99" s="5" t="inlineStr">
        <is>
          <t>GAB</t>
        </is>
      </c>
      <c r="B99" s="5" t="inlineStr">
        <is>
          <t>Gabon</t>
        </is>
      </c>
      <c r="C99" s="5" t="inlineStr">
        <is>
          <t>UM</t>
        </is>
      </c>
      <c r="D99" s="25" t="n">
        <v>2.59313</v>
      </c>
      <c r="E99" s="8" t="n">
        <v>10.23799068095127</v>
      </c>
      <c r="F99" s="8" t="n">
        <v>13.04630433160155</v>
      </c>
      <c r="G99" s="14" t="n">
        <v>0.7847425922873948</v>
      </c>
      <c r="H99" s="22" t="n">
        <v>0.636</v>
      </c>
      <c r="I99" s="5" t="inlineStr">
        <is>
          <t>c</t>
        </is>
      </c>
    </row>
    <row r="100">
      <c r="A100" s="5" t="inlineStr">
        <is>
          <t>JOR</t>
        </is>
      </c>
      <c r="B100" s="5" t="inlineStr">
        <is>
          <t>Jordan</t>
        </is>
      </c>
      <c r="C100" s="5" t="inlineStr">
        <is>
          <t>UM</t>
        </is>
      </c>
      <c r="D100" s="25" t="n">
        <v>11.520684</v>
      </c>
      <c r="E100" s="8" t="n">
        <v>12.63120217233357</v>
      </c>
      <c r="F100" s="8" t="n">
        <v>15.95665666025164</v>
      </c>
      <c r="G100" s="14" t="n">
        <v>0.7915945326941924</v>
      </c>
      <c r="H100" s="22" t="n">
        <v>0.668</v>
      </c>
      <c r="I100" s="5" t="inlineStr">
        <is>
          <t>c</t>
        </is>
      </c>
    </row>
    <row r="101">
      <c r="A101" s="5" t="inlineStr">
        <is>
          <t>NER</t>
        </is>
      </c>
      <c r="B101" s="5" t="inlineStr">
        <is>
          <t>Niger</t>
        </is>
      </c>
      <c r="C101" s="5" t="inlineStr">
        <is>
          <t>L</t>
        </is>
      </c>
      <c r="D101" s="25" t="n">
        <v>27.917831</v>
      </c>
      <c r="E101" s="8" t="n">
        <v>2.889164386511319</v>
      </c>
      <c r="F101" s="8" t="n">
        <v>3.644937241321104</v>
      </c>
      <c r="G101" s="14" t="n">
        <v>0.7926513394409347</v>
      </c>
      <c r="H101" s="22" t="n">
        <v>0.681</v>
      </c>
      <c r="I101" s="5" t="inlineStr">
        <is>
          <t>c</t>
        </is>
      </c>
    </row>
    <row r="102">
      <c r="A102" s="5" t="inlineStr">
        <is>
          <t>PAK</t>
        </is>
      </c>
      <c r="B102" s="5" t="inlineStr">
        <is>
          <t>Pakistan</t>
        </is>
      </c>
      <c r="C102" s="5" t="inlineStr">
        <is>
          <t>LM</t>
        </is>
      </c>
      <c r="D102" s="25" t="n">
        <v>255.219554</v>
      </c>
      <c r="E102" s="8" t="n">
        <v>4.330770984480615</v>
      </c>
      <c r="F102" s="8" t="n">
        <v>5.443409061561642</v>
      </c>
      <c r="G102" s="14" t="n">
        <v>0.7955990327940143</v>
      </c>
      <c r="H102" s="22" t="n">
        <v>0.666</v>
      </c>
      <c r="I102" s="5" t="inlineStr">
        <is>
          <t>c</t>
        </is>
      </c>
    </row>
    <row r="103">
      <c r="A103" s="5" t="inlineStr">
        <is>
          <t>BEN</t>
        </is>
      </c>
      <c r="B103" s="5" t="inlineStr">
        <is>
          <t>Benin</t>
        </is>
      </c>
      <c r="C103" s="5" t="inlineStr">
        <is>
          <t>LM</t>
        </is>
      </c>
      <c r="D103" s="25" t="n">
        <v>14.81446</v>
      </c>
      <c r="E103" s="8" t="n">
        <v>4.605596295641206</v>
      </c>
      <c r="F103" s="8" t="n">
        <v>5.777414656571527</v>
      </c>
      <c r="G103" s="14" t="n">
        <v>0.797172536404768</v>
      </c>
      <c r="H103" s="22" t="n">
        <v>0.643</v>
      </c>
      <c r="I103" s="5" t="inlineStr">
        <is>
          <t>c</t>
        </is>
      </c>
    </row>
    <row r="104">
      <c r="A104" s="5" t="inlineStr">
        <is>
          <t>IRN</t>
        </is>
      </c>
      <c r="B104" s="5" t="inlineStr">
        <is>
          <t>Iran, Islamic Rep.</t>
        </is>
      </c>
      <c r="C104" s="5" t="inlineStr">
        <is>
          <t>UM</t>
        </is>
      </c>
      <c r="D104" s="25" t="n">
        <v>92.417681</v>
      </c>
      <c r="E104" s="8" t="n">
        <v>10.26817733685025</v>
      </c>
      <c r="F104" s="8" t="n">
        <v>12.87630805958985</v>
      </c>
      <c r="G104" s="14" t="n">
        <v>0.7974473186980686</v>
      </c>
      <c r="H104" s="22" t="n">
        <v>0.648</v>
      </c>
      <c r="I104" s="5" t="inlineStr">
        <is>
          <t>c</t>
        </is>
      </c>
    </row>
    <row r="105">
      <c r="A105" s="5" t="inlineStr">
        <is>
          <t>TJK</t>
        </is>
      </c>
      <c r="B105" s="5" t="inlineStr">
        <is>
          <t>Tajikistan</t>
        </is>
      </c>
      <c r="C105" s="5" t="inlineStr">
        <is>
          <t>LM</t>
        </is>
      </c>
      <c r="D105" s="25" t="n">
        <v>10.786734</v>
      </c>
      <c r="E105" s="8" t="n">
        <v>7.920152273590593</v>
      </c>
      <c r="F105" s="8" t="n">
        <v>9.92622273060411</v>
      </c>
      <c r="G105" s="14" t="n">
        <v>0.7979019299225993</v>
      </c>
      <c r="H105" s="22" t="n">
        <v>0.64</v>
      </c>
      <c r="I105" s="5" t="inlineStr">
        <is>
          <t>c</t>
        </is>
      </c>
    </row>
    <row r="106">
      <c r="A106" s="5" t="inlineStr">
        <is>
          <t>LBR</t>
        </is>
      </c>
      <c r="B106" s="5" t="inlineStr">
        <is>
          <t>Liberia</t>
        </is>
      </c>
      <c r="C106" s="5" t="inlineStr">
        <is>
          <t>L</t>
        </is>
      </c>
      <c r="D106" s="25" t="n">
        <v>5.731206</v>
      </c>
      <c r="E106" s="8" t="n">
        <v>3.930540930532838</v>
      </c>
      <c r="F106" s="8" t="n">
        <v>4.919215336213348</v>
      </c>
      <c r="G106" s="14" t="n">
        <v>0.7990178640072383</v>
      </c>
      <c r="H106" s="22" t="n">
        <v>0.646</v>
      </c>
      <c r="I106" s="5" t="inlineStr">
        <is>
          <t>c</t>
        </is>
      </c>
    </row>
    <row r="107">
      <c r="A107" s="5" t="inlineStr">
        <is>
          <t>MHL</t>
        </is>
      </c>
      <c r="B107" s="5" t="inlineStr">
        <is>
          <t>Marshall Islands</t>
        </is>
      </c>
      <c r="C107" s="5" t="inlineStr">
        <is>
          <t>UM</t>
        </is>
      </c>
      <c r="D107" s="25" t="n">
        <v>0.036282</v>
      </c>
      <c r="E107" s="8" t="n">
        <v>11.64225416329722</v>
      </c>
      <c r="F107" s="8" t="n">
        <v>14.56971590329795</v>
      </c>
      <c r="G107" s="14" t="n">
        <v>0.799072146675277</v>
      </c>
      <c r="H107" s="22" t="n">
        <v>0.651</v>
      </c>
      <c r="I107" s="5" t="inlineStr">
        <is>
          <t>c</t>
        </is>
      </c>
    </row>
    <row r="108">
      <c r="A108" s="5" t="inlineStr">
        <is>
          <t>TCD</t>
        </is>
      </c>
      <c r="B108" s="5" t="inlineStr">
        <is>
          <t>Chad</t>
        </is>
      </c>
      <c r="C108" s="5" t="inlineStr">
        <is>
          <t>L</t>
        </is>
      </c>
      <c r="D108" s="25" t="n">
        <v>21.003705</v>
      </c>
      <c r="E108" s="8" t="n">
        <v>3.634116597155301</v>
      </c>
      <c r="F108" s="8" t="n">
        <v>4.543718133710658</v>
      </c>
      <c r="G108" s="14" t="n">
        <v>0.7998111877127984</v>
      </c>
      <c r="H108" s="22" t="n">
        <v>0.668</v>
      </c>
      <c r="I108" s="5" t="inlineStr">
        <is>
          <t>c</t>
        </is>
      </c>
    </row>
    <row r="109">
      <c r="A109" s="5" t="inlineStr">
        <is>
          <t>GNB</t>
        </is>
      </c>
      <c r="B109" s="5" t="inlineStr">
        <is>
          <t>Guinea-Bissau</t>
        </is>
      </c>
      <c r="C109" s="5" t="inlineStr">
        <is>
          <t>L</t>
        </is>
      </c>
      <c r="D109" s="25" t="n">
        <v>2.249515</v>
      </c>
      <c r="E109" s="8" t="n">
        <v>3.674100664903114</v>
      </c>
      <c r="F109" s="8" t="n">
        <v>4.586935061681804</v>
      </c>
      <c r="G109" s="14" t="n">
        <v>0.8009925179878178</v>
      </c>
      <c r="H109" s="22" t="n">
        <v>0.635</v>
      </c>
      <c r="I109" s="5" t="inlineStr">
        <is>
          <t>c</t>
        </is>
      </c>
    </row>
    <row r="110">
      <c r="A110" s="5" t="inlineStr">
        <is>
          <t>PSE</t>
        </is>
      </c>
      <c r="B110" s="5" t="inlineStr">
        <is>
          <t>West Bank and Gaza</t>
        </is>
      </c>
      <c r="C110" s="5" t="inlineStr">
        <is>
          <t>LM</t>
        </is>
      </c>
      <c r="D110" s="25" t="n">
        <v>5.381871</v>
      </c>
      <c r="E110" s="8" t="n">
        <v>9.802609065465038</v>
      </c>
      <c r="F110" s="8" t="n">
        <v>12.22277258130133</v>
      </c>
      <c r="G110" s="14" t="n">
        <v>0.8019955374496038</v>
      </c>
      <c r="H110" s="22" t="n">
        <v>0.627</v>
      </c>
      <c r="I110" s="5" t="inlineStr">
        <is>
          <t>c</t>
        </is>
      </c>
    </row>
    <row r="111">
      <c r="A111" s="5" t="inlineStr">
        <is>
          <t>SDN</t>
        </is>
      </c>
      <c r="B111" s="5" t="inlineStr">
        <is>
          <t>Sudan</t>
        </is>
      </c>
      <c r="C111" s="5" t="inlineStr">
        <is>
          <t>L</t>
        </is>
      </c>
      <c r="D111" s="25" t="n">
        <v>51.662147</v>
      </c>
      <c r="E111" s="8" t="n">
        <v>3.419772907383953</v>
      </c>
      <c r="F111" s="8" t="n">
        <v>4.255456595275732</v>
      </c>
      <c r="G111" s="14" t="n">
        <v>0.8036206763759435</v>
      </c>
      <c r="H111" s="22" t="n">
        <v>0.653</v>
      </c>
      <c r="I111" s="5" t="inlineStr">
        <is>
          <t>c</t>
        </is>
      </c>
    </row>
    <row r="112">
      <c r="A112" s="5" t="inlineStr">
        <is>
          <t>THA</t>
        </is>
      </c>
      <c r="B112" s="5" t="inlineStr">
        <is>
          <t>Thailand</t>
        </is>
      </c>
      <c r="C112" s="5" t="inlineStr">
        <is>
          <t>UM</t>
        </is>
      </c>
      <c r="D112" s="25" t="n">
        <v>71.61986300000001</v>
      </c>
      <c r="E112" s="8" t="n">
        <v>15.92785510993279</v>
      </c>
      <c r="F112" s="8" t="n">
        <v>19.79727505151817</v>
      </c>
      <c r="G112" s="14" t="n">
        <v>0.8045478515848246</v>
      </c>
      <c r="H112" s="22" t="n">
        <v>0.641</v>
      </c>
      <c r="I112" s="5" t="inlineStr">
        <is>
          <t>c</t>
        </is>
      </c>
    </row>
    <row r="113">
      <c r="A113" s="5" t="inlineStr">
        <is>
          <t>VNM</t>
        </is>
      </c>
      <c r="B113" s="5" t="inlineStr">
        <is>
          <t>Viet Nam</t>
        </is>
      </c>
      <c r="C113" s="5" t="inlineStr">
        <is>
          <t>UM</t>
        </is>
      </c>
      <c r="D113" s="25" t="n">
        <v>101.598527</v>
      </c>
      <c r="E113" s="8" t="n">
        <v>14.90739034696369</v>
      </c>
      <c r="F113" s="8" t="n">
        <v>18.4932799676448</v>
      </c>
      <c r="G113" s="14" t="n">
        <v>0.8060976945704137</v>
      </c>
      <c r="H113" s="22" t="n">
        <v>0.646</v>
      </c>
      <c r="I113" s="5" t="inlineStr">
        <is>
          <t>c</t>
        </is>
      </c>
    </row>
    <row r="114">
      <c r="A114" s="5" t="inlineStr">
        <is>
          <t>LTU</t>
        </is>
      </c>
      <c r="B114" s="5" t="inlineStr">
        <is>
          <t>Lithuania</t>
        </is>
      </c>
      <c r="C114" s="5" t="inlineStr">
        <is>
          <t>H</t>
        </is>
      </c>
      <c r="D114" s="25" t="n">
        <v>2.84544</v>
      </c>
      <c r="E114" s="8" t="n">
        <v>39.46895106983519</v>
      </c>
      <c r="F114" s="8" t="n">
        <v>48.80214400837855</v>
      </c>
      <c r="G114" s="14" t="n">
        <v>0.8087544486377278</v>
      </c>
      <c r="H114" s="22" t="n">
        <v>0.64</v>
      </c>
      <c r="I114" s="5" t="inlineStr">
        <is>
          <t>i</t>
        </is>
      </c>
    </row>
    <row r="115">
      <c r="A115" s="5" t="inlineStr">
        <is>
          <t>NRU</t>
        </is>
      </c>
      <c r="B115" s="5" t="inlineStr">
        <is>
          <t>Nauru</t>
        </is>
      </c>
      <c r="C115" s="5" t="inlineStr">
        <is>
          <t>H</t>
        </is>
      </c>
      <c r="D115" s="25" t="n">
        <v>0.012025</v>
      </c>
      <c r="E115" s="8" t="n">
        <v>7.276802410960262</v>
      </c>
      <c r="F115" s="8" t="n">
        <v>8.994019033491179</v>
      </c>
      <c r="G115" s="14" t="n">
        <v>0.8090712710150503</v>
      </c>
      <c r="H115" s="22" t="n">
        <v>0.623</v>
      </c>
      <c r="I115" s="5" t="inlineStr">
        <is>
          <t>c</t>
        </is>
      </c>
    </row>
    <row r="116">
      <c r="A116" s="5" t="inlineStr">
        <is>
          <t>KAZ</t>
        </is>
      </c>
      <c r="B116" s="5" t="inlineStr">
        <is>
          <t>Kazakhstan</t>
        </is>
      </c>
      <c r="C116" s="5" t="inlineStr">
        <is>
          <t>UM</t>
        </is>
      </c>
      <c r="D116" s="25" t="n">
        <v>20.843754</v>
      </c>
      <c r="E116" s="8" t="n">
        <v>13.89840338630207</v>
      </c>
      <c r="F116" s="8" t="n">
        <v>17.13371214100179</v>
      </c>
      <c r="G116" s="14" t="n">
        <v>0.8111729245784706</v>
      </c>
      <c r="H116" s="22" t="n">
        <v>0.658</v>
      </c>
      <c r="I116" s="5" t="inlineStr">
        <is>
          <t>c</t>
        </is>
      </c>
    </row>
    <row r="117">
      <c r="A117" s="5" t="inlineStr">
        <is>
          <t>LBN</t>
        </is>
      </c>
      <c r="B117" s="5" t="inlineStr">
        <is>
          <t>Lebanon</t>
        </is>
      </c>
      <c r="C117" s="5" t="inlineStr">
        <is>
          <t>LM</t>
        </is>
      </c>
      <c r="D117" s="25" t="n">
        <v>5.849421</v>
      </c>
      <c r="E117" s="8" t="n">
        <v>7.885096487249399</v>
      </c>
      <c r="F117" s="8" t="n">
        <v>9.690361443891259</v>
      </c>
      <c r="G117" s="14" t="n">
        <v>0.8137050958217985</v>
      </c>
      <c r="H117" s="22" t="n">
        <v>0.627</v>
      </c>
      <c r="I117" s="5" t="inlineStr">
        <is>
          <t>c</t>
        </is>
      </c>
    </row>
    <row r="118">
      <c r="A118" s="5" t="inlineStr">
        <is>
          <t>AFG</t>
        </is>
      </c>
      <c r="B118" s="5" t="inlineStr">
        <is>
          <t>Afghanistan</t>
        </is>
      </c>
      <c r="C118" s="5" t="inlineStr">
        <is>
          <t>L</t>
        </is>
      </c>
      <c r="D118" s="25" t="n">
        <v>43.844111</v>
      </c>
      <c r="E118" s="8" t="n">
        <v>3.162187911557532</v>
      </c>
      <c r="F118" s="8" t="n">
        <v>3.883235090829331</v>
      </c>
      <c r="G118" s="14" t="n">
        <v>0.8143179173018321</v>
      </c>
      <c r="H118" s="22" t="n">
        <v>0.644</v>
      </c>
      <c r="I118" s="5" t="inlineStr">
        <is>
          <t>n</t>
        </is>
      </c>
    </row>
    <row r="119">
      <c r="A119" s="5" t="inlineStr">
        <is>
          <t>KHM</t>
        </is>
      </c>
      <c r="B119" s="5" t="inlineStr">
        <is>
          <t>Cambodia</t>
        </is>
      </c>
      <c r="C119" s="5" t="inlineStr">
        <is>
          <t>LM</t>
        </is>
      </c>
      <c r="D119" s="25" t="n">
        <v>17.847982</v>
      </c>
      <c r="E119" s="8" t="n">
        <v>7.084030507821687</v>
      </c>
      <c r="F119" s="8" t="n">
        <v>8.699201630149378</v>
      </c>
      <c r="G119" s="14" t="n">
        <v>0.8143311086468108</v>
      </c>
      <c r="H119" s="22" t="n">
        <v>0.644</v>
      </c>
      <c r="I119" s="5" t="inlineStr">
        <is>
          <t>n</t>
        </is>
      </c>
    </row>
    <row r="120">
      <c r="A120" s="5" t="inlineStr">
        <is>
          <t>SAU</t>
        </is>
      </c>
      <c r="B120" s="5" t="inlineStr">
        <is>
          <t>Saudi Arabia</t>
        </is>
      </c>
      <c r="C120" s="5" t="inlineStr">
        <is>
          <t>H</t>
        </is>
      </c>
      <c r="D120" s="25" t="n">
        <v>35.916992</v>
      </c>
      <c r="E120" s="8" t="n">
        <v>51.19927258834036</v>
      </c>
      <c r="F120" s="8" t="n">
        <v>62.87275788439657</v>
      </c>
      <c r="G120" s="14" t="n">
        <v>0.8143315851116295</v>
      </c>
      <c r="H120" s="22" t="n">
        <v>0.644</v>
      </c>
      <c r="I120" s="5" t="inlineStr">
        <is>
          <t>n</t>
        </is>
      </c>
    </row>
    <row r="121">
      <c r="A121" s="5" t="inlineStr">
        <is>
          <t>BHR</t>
        </is>
      </c>
      <c r="B121" s="5" t="inlineStr">
        <is>
          <t>Bahrain</t>
        </is>
      </c>
      <c r="C121" s="5" t="inlineStr">
        <is>
          <t>H</t>
        </is>
      </c>
      <c r="D121" s="25" t="n">
        <v>1.622245</v>
      </c>
      <c r="E121" s="8" t="n">
        <v>53.63175793687242</v>
      </c>
      <c r="F121" s="8" t="n">
        <v>65.85985232234424</v>
      </c>
      <c r="G121" s="14" t="n">
        <v>0.8143315851116295</v>
      </c>
      <c r="H121" s="22" t="n">
        <v>0.644</v>
      </c>
      <c r="I121" s="5" t="inlineStr">
        <is>
          <t>n</t>
        </is>
      </c>
    </row>
    <row r="122">
      <c r="A122" s="5" t="inlineStr">
        <is>
          <t>KWT</t>
        </is>
      </c>
      <c r="B122" s="5" t="inlineStr">
        <is>
          <t>Kuwait</t>
        </is>
      </c>
      <c r="C122" s="5" t="inlineStr">
        <is>
          <t>H</t>
        </is>
      </c>
      <c r="D122" s="25" t="n">
        <v>4.978982</v>
      </c>
      <c r="E122" s="8" t="n">
        <v>39.6707685636794</v>
      </c>
      <c r="F122" s="8" t="n">
        <v>48.71574342562345</v>
      </c>
      <c r="G122" s="14" t="n">
        <v>0.8143315851116296</v>
      </c>
      <c r="H122" s="22" t="n">
        <v>0.644</v>
      </c>
      <c r="I122" s="5" t="inlineStr">
        <is>
          <t>n</t>
        </is>
      </c>
    </row>
    <row r="123">
      <c r="A123" s="5" t="inlineStr">
        <is>
          <t>OMN</t>
        </is>
      </c>
      <c r="B123" s="5" t="inlineStr">
        <is>
          <t>Oman</t>
        </is>
      </c>
      <c r="C123" s="5" t="inlineStr">
        <is>
          <t>H</t>
        </is>
      </c>
      <c r="D123" s="25" t="n">
        <v>5.494691</v>
      </c>
      <c r="E123" s="8" t="n">
        <v>29.91223099863596</v>
      </c>
      <c r="F123" s="8" t="n">
        <v>36.73224954738254</v>
      </c>
      <c r="G123" s="14" t="n">
        <v>0.8143315851116296</v>
      </c>
      <c r="H123" s="22" t="n">
        <v>0.644</v>
      </c>
      <c r="I123" s="5" t="inlineStr">
        <is>
          <t>n</t>
        </is>
      </c>
    </row>
    <row r="124">
      <c r="A124" s="5" t="inlineStr">
        <is>
          <t>LBY</t>
        </is>
      </c>
      <c r="B124" s="5" t="inlineStr">
        <is>
          <t>Libya</t>
        </is>
      </c>
      <c r="C124" s="5" t="inlineStr">
        <is>
          <t>UM</t>
        </is>
      </c>
      <c r="D124" s="25" t="n">
        <v>7.458555</v>
      </c>
      <c r="E124" s="8" t="n">
        <v>11.49565174406243</v>
      </c>
      <c r="F124" s="8" t="n">
        <v>14.11667182538006</v>
      </c>
      <c r="G124" s="14" t="n">
        <v>0.8143315851116297</v>
      </c>
      <c r="H124" s="22" t="n">
        <v>0.644</v>
      </c>
      <c r="I124" s="5" t="inlineStr">
        <is>
          <t>n</t>
        </is>
      </c>
    </row>
    <row r="125">
      <c r="A125" s="5" t="inlineStr">
        <is>
          <t>PLW</t>
        </is>
      </c>
      <c r="B125" s="5" t="inlineStr">
        <is>
          <t>Palau</t>
        </is>
      </c>
      <c r="C125" s="5" t="inlineStr">
        <is>
          <t>H</t>
        </is>
      </c>
      <c r="D125" s="25" t="n">
        <v>0.017663</v>
      </c>
      <c r="E125" s="8" t="n">
        <v>13.2987858660751</v>
      </c>
      <c r="F125" s="8" t="n">
        <v>16.33092232846659</v>
      </c>
      <c r="G125" s="14" t="n">
        <v>0.8143315851116297</v>
      </c>
      <c r="H125" s="22" t="n">
        <v>0.644</v>
      </c>
      <c r="I125" s="5" t="inlineStr">
        <is>
          <t>n</t>
        </is>
      </c>
    </row>
    <row r="126">
      <c r="A126" s="5" t="inlineStr">
        <is>
          <t>SGP</t>
        </is>
      </c>
      <c r="B126" s="5" t="inlineStr">
        <is>
          <t>Singapore</t>
        </is>
      </c>
      <c r="C126" s="5" t="inlineStr">
        <is>
          <t>H</t>
        </is>
      </c>
      <c r="D126" s="25" t="n">
        <v>6.07236</v>
      </c>
      <c r="E126" s="8" t="n">
        <v>132.6061849510576</v>
      </c>
      <c r="F126" s="8" t="n">
        <v>162.8405275878864</v>
      </c>
      <c r="G126" s="14" t="n">
        <v>0.8143315851116297</v>
      </c>
      <c r="H126" s="22" t="n">
        <v>0.644</v>
      </c>
      <c r="I126" s="5" t="inlineStr">
        <is>
          <t>n</t>
        </is>
      </c>
    </row>
    <row r="127">
      <c r="A127" s="5" t="inlineStr">
        <is>
          <t>BRN</t>
        </is>
      </c>
      <c r="B127" s="5" t="inlineStr">
        <is>
          <t>Brunei Darussalam</t>
        </is>
      </c>
      <c r="C127" s="5" t="inlineStr">
        <is>
          <t>H</t>
        </is>
      </c>
      <c r="D127" s="25" t="n">
        <v>0.46633</v>
      </c>
      <c r="E127" s="8" t="n">
        <v>56.26119615626424</v>
      </c>
      <c r="F127" s="8" t="n">
        <v>69.08880508245529</v>
      </c>
      <c r="G127" s="14" t="n">
        <v>0.8143315851116297</v>
      </c>
      <c r="H127" s="22" t="n">
        <v>0.644</v>
      </c>
      <c r="I127" s="5" t="inlineStr">
        <is>
          <t>n</t>
        </is>
      </c>
    </row>
    <row r="128">
      <c r="A128" s="5" t="inlineStr">
        <is>
          <t>HKG</t>
        </is>
      </c>
      <c r="B128" s="5" t="inlineStr">
        <is>
          <t>Hong Kong SAR, China</t>
        </is>
      </c>
      <c r="C128" s="5" t="inlineStr">
        <is>
          <t>H</t>
        </is>
      </c>
      <c r="D128" s="25" t="n">
        <v>7.522034000000001</v>
      </c>
      <c r="E128" s="8" t="n">
        <v>76.56035847931506</v>
      </c>
      <c r="F128" s="8" t="n">
        <v>94.01619669316692</v>
      </c>
      <c r="G128" s="14" t="n">
        <v>0.8143315851116476</v>
      </c>
      <c r="H128" s="22" t="n">
        <v>0.644</v>
      </c>
      <c r="I128" s="5" t="inlineStr">
        <is>
          <t>n</t>
        </is>
      </c>
    </row>
    <row r="129">
      <c r="A129" s="5" t="inlineStr">
        <is>
          <t>NZL</t>
        </is>
      </c>
      <c r="B129" s="5" t="inlineStr">
        <is>
          <t>New Zealand</t>
        </is>
      </c>
      <c r="C129" s="5" t="inlineStr">
        <is>
          <t>H</t>
        </is>
      </c>
      <c r="D129" s="25" t="n">
        <v>5.322803</v>
      </c>
      <c r="E129" s="8" t="n">
        <v>45.35142433608006</v>
      </c>
      <c r="F129" s="8" t="n">
        <v>55.69159438883371</v>
      </c>
      <c r="G129" s="14" t="n">
        <v>0.8143315851121175</v>
      </c>
      <c r="H129" s="22" t="n">
        <v>0.644</v>
      </c>
      <c r="I129" s="5" t="inlineStr">
        <is>
          <t>n</t>
        </is>
      </c>
    </row>
    <row r="130">
      <c r="A130" s="5" t="inlineStr">
        <is>
          <t>MAC</t>
        </is>
      </c>
      <c r="B130" s="5" t="inlineStr">
        <is>
          <t>Macao SAR, China</t>
        </is>
      </c>
      <c r="C130" s="5" t="inlineStr">
        <is>
          <t>H</t>
        </is>
      </c>
      <c r="D130" s="25" t="n">
        <v>0.6777029999999999</v>
      </c>
      <c r="E130" s="8" t="n">
        <v>112.1138792971444</v>
      </c>
      <c r="F130" s="8" t="n">
        <v>137.6759557738415</v>
      </c>
      <c r="G130" s="14" t="n">
        <v>0.8143315851121627</v>
      </c>
      <c r="H130" s="22" t="n">
        <v>0.644</v>
      </c>
      <c r="I130" s="5" t="inlineStr">
        <is>
          <t>n</t>
        </is>
      </c>
    </row>
    <row r="131">
      <c r="A131" s="5" t="inlineStr">
        <is>
          <t>NGA</t>
        </is>
      </c>
      <c r="B131" s="5" t="inlineStr">
        <is>
          <t>Nigeria</t>
        </is>
      </c>
      <c r="C131" s="5" t="inlineStr">
        <is>
          <t>LM</t>
        </is>
      </c>
      <c r="D131" s="25" t="n">
        <v>237.527782</v>
      </c>
      <c r="E131" s="8" t="n">
        <v>3.48344169151587</v>
      </c>
      <c r="F131" s="8" t="n">
        <v>4.273891368677249</v>
      </c>
      <c r="G131" s="14" t="n">
        <v>0.8150515282268348</v>
      </c>
      <c r="H131" s="22" t="n">
        <v>0.634</v>
      </c>
      <c r="I131" s="5" t="inlineStr">
        <is>
          <t>c</t>
        </is>
      </c>
    </row>
    <row r="132">
      <c r="A132" s="5" t="inlineStr">
        <is>
          <t>PRK</t>
        </is>
      </c>
      <c r="B132" s="5" t="inlineStr">
        <is>
          <t>Korea, Dem. Rep.</t>
        </is>
      </c>
      <c r="C132" s="5" t="inlineStr">
        <is>
          <t>L</t>
        </is>
      </c>
      <c r="D132" s="25" t="n">
        <v>26.571036</v>
      </c>
      <c r="E132" s="8" t="n">
        <v>7.88456474034687</v>
      </c>
      <c r="F132" s="8" t="n">
        <v>9.668098275846264</v>
      </c>
      <c r="G132" s="14" t="n">
        <v>0.8155238512670913</v>
      </c>
      <c r="H132" s="22" t="n">
        <v>0.643</v>
      </c>
      <c r="I132" s="5" t="inlineStr">
        <is>
          <t>n</t>
        </is>
      </c>
    </row>
    <row r="133">
      <c r="A133" s="5" t="inlineStr">
        <is>
          <t>BMU</t>
        </is>
      </c>
      <c r="B133" s="5" t="inlineStr">
        <is>
          <t>Bermuda</t>
        </is>
      </c>
      <c r="C133" s="5" t="inlineStr">
        <is>
          <t>H</t>
        </is>
      </c>
      <c r="D133" s="25" t="n">
        <v>0.064555</v>
      </c>
      <c r="E133" s="8" t="n">
        <v>64.65093508006291</v>
      </c>
      <c r="F133" s="8" t="n">
        <v>79.27532747668899</v>
      </c>
      <c r="G133" s="14" t="n">
        <v>0.8155240367701238</v>
      </c>
      <c r="H133" s="22" t="n">
        <v>0.643</v>
      </c>
      <c r="I133" s="5" t="inlineStr">
        <is>
          <t>n</t>
        </is>
      </c>
    </row>
    <row r="134">
      <c r="A134" s="5" t="inlineStr">
        <is>
          <t>ASM</t>
        </is>
      </c>
      <c r="B134" s="5" t="inlineStr">
        <is>
          <t>American Samoa</t>
        </is>
      </c>
      <c r="C134" s="5" t="inlineStr">
        <is>
          <t>H</t>
        </is>
      </c>
      <c r="D134" s="25" t="n">
        <v>0.046029</v>
      </c>
      <c r="E134" s="8" t="n">
        <v>31.13219733344887</v>
      </c>
      <c r="F134" s="8" t="n">
        <v>38.17446933476992</v>
      </c>
      <c r="G134" s="14" t="n">
        <v>0.8155240367701239</v>
      </c>
      <c r="H134" s="22" t="n">
        <v>0.643</v>
      </c>
      <c r="I134" s="5" t="inlineStr">
        <is>
          <t>n</t>
        </is>
      </c>
    </row>
    <row r="135">
      <c r="A135" s="5" t="inlineStr">
        <is>
          <t>MNP</t>
        </is>
      </c>
      <c r="B135" s="5" t="inlineStr">
        <is>
          <t>Northern Mariana Islands</t>
        </is>
      </c>
      <c r="C135" s="5" t="inlineStr">
        <is>
          <t>H</t>
        </is>
      </c>
      <c r="D135" s="25" t="n">
        <v>0.043541</v>
      </c>
      <c r="E135" s="8" t="n">
        <v>44.01631197558256</v>
      </c>
      <c r="F135" s="8" t="n">
        <v>53.97304063520776</v>
      </c>
      <c r="G135" s="14" t="n">
        <v>0.8155240367701239</v>
      </c>
      <c r="H135" s="22" t="n">
        <v>0.643</v>
      </c>
      <c r="I135" s="5" t="inlineStr">
        <is>
          <t>n</t>
        </is>
      </c>
    </row>
    <row r="136">
      <c r="A136" s="5" t="inlineStr">
        <is>
          <t>NCL</t>
        </is>
      </c>
      <c r="B136" s="5" t="inlineStr">
        <is>
          <t>New Caledonia</t>
        </is>
      </c>
      <c r="C136" s="5" t="inlineStr">
        <is>
          <t>H</t>
        </is>
      </c>
      <c r="D136" s="25" t="n">
        <v>0.295333</v>
      </c>
      <c r="E136" s="8" t="n">
        <v>31.69535276138743</v>
      </c>
      <c r="F136" s="8" t="n">
        <v>38.86501357692892</v>
      </c>
      <c r="G136" s="14" t="n">
        <v>0.8155240367702445</v>
      </c>
      <c r="H136" s="22" t="n">
        <v>0.643</v>
      </c>
      <c r="I136" s="5" t="inlineStr">
        <is>
          <t>n</t>
        </is>
      </c>
    </row>
    <row r="137">
      <c r="A137" s="5" t="inlineStr">
        <is>
          <t>GUM</t>
        </is>
      </c>
      <c r="B137" s="5" t="inlineStr">
        <is>
          <t>Guam</t>
        </is>
      </c>
      <c r="C137" s="5" t="inlineStr">
        <is>
          <t>H</t>
        </is>
      </c>
      <c r="D137" s="25" t="n">
        <v>0.168999</v>
      </c>
      <c r="E137" s="8" t="n">
        <v>36.7256846380236</v>
      </c>
      <c r="F137" s="8" t="n">
        <v>45.0332338252944</v>
      </c>
      <c r="G137" s="14" t="n">
        <v>0.8155240367702711</v>
      </c>
      <c r="H137" s="22" t="n">
        <v>0.643</v>
      </c>
      <c r="I137" s="5" t="inlineStr">
        <is>
          <t>n</t>
        </is>
      </c>
    </row>
    <row r="138">
      <c r="A138" s="5" t="inlineStr">
        <is>
          <t>PYF</t>
        </is>
      </c>
      <c r="B138" s="5" t="inlineStr">
        <is>
          <t>French Polynesia</t>
        </is>
      </c>
      <c r="C138" s="5" t="inlineStr">
        <is>
          <t>H</t>
        </is>
      </c>
      <c r="D138" s="25" t="n">
        <v>0.282465</v>
      </c>
      <c r="E138" s="8" t="n">
        <v>38.70970132707372</v>
      </c>
      <c r="F138" s="8" t="n">
        <v>47.46604585727921</v>
      </c>
      <c r="G138" s="14" t="n">
        <v>0.8155240367707466</v>
      </c>
      <c r="H138" s="22" t="n">
        <v>0.643</v>
      </c>
      <c r="I138" s="5" t="inlineStr">
        <is>
          <t>n</t>
        </is>
      </c>
    </row>
    <row r="139">
      <c r="A139" s="5" t="inlineStr">
        <is>
          <t>RUS</t>
        </is>
      </c>
      <c r="B139" s="5" t="inlineStr">
        <is>
          <t>Russian Federation</t>
        </is>
      </c>
      <c r="C139" s="5" t="inlineStr">
        <is>
          <t>H</t>
        </is>
      </c>
      <c r="D139" s="25" t="n">
        <v>142.755424</v>
      </c>
      <c r="E139" s="8" t="n">
        <v>35.84441083560775</v>
      </c>
      <c r="F139" s="8" t="n">
        <v>43.82881363425344</v>
      </c>
      <c r="G139" s="14" t="n">
        <v>0.8178275399997215</v>
      </c>
      <c r="H139" s="22" t="n">
        <v>0.632</v>
      </c>
      <c r="I139" s="5" t="inlineStr">
        <is>
          <t>i</t>
        </is>
      </c>
    </row>
    <row r="140">
      <c r="A140" s="5" t="inlineStr">
        <is>
          <t>GEO</t>
        </is>
      </c>
      <c r="B140" s="5" t="inlineStr">
        <is>
          <t>Georgia</t>
        </is>
      </c>
      <c r="C140" s="5" t="inlineStr">
        <is>
          <t>UM</t>
        </is>
      </c>
      <c r="D140" s="25" t="n">
        <v>3.698736</v>
      </c>
      <c r="E140" s="8" t="n">
        <v>9.216939059942824</v>
      </c>
      <c r="F140" s="8" t="n">
        <v>11.25294916685501</v>
      </c>
      <c r="G140" s="14" t="n">
        <v>0.8190687546239741</v>
      </c>
      <c r="H140" s="22" t="n">
        <v>0.633</v>
      </c>
      <c r="I140" s="5" t="inlineStr">
        <is>
          <t>c</t>
        </is>
      </c>
    </row>
    <row r="141">
      <c r="A141" s="5" t="inlineStr">
        <is>
          <t>PRT</t>
        </is>
      </c>
      <c r="B141" s="5" t="inlineStr">
        <is>
          <t>Portugal</t>
        </is>
      </c>
      <c r="C141" s="5" t="inlineStr">
        <is>
          <t>H</t>
        </is>
      </c>
      <c r="D141" s="25" t="n">
        <v>10.674409</v>
      </c>
      <c r="E141" s="8" t="n">
        <v>34.43078113529199</v>
      </c>
      <c r="F141" s="8" t="n">
        <v>41.95653914967984</v>
      </c>
      <c r="G141" s="14" t="n">
        <v>0.8206296761622849</v>
      </c>
      <c r="H141" s="22" t="n">
        <v>0.651</v>
      </c>
      <c r="I141" s="5" t="inlineStr">
        <is>
          <t>i</t>
        </is>
      </c>
    </row>
    <row r="142">
      <c r="A142" s="5" t="inlineStr">
        <is>
          <t>TUN</t>
        </is>
      </c>
      <c r="B142" s="5" t="inlineStr">
        <is>
          <t>Tunisia</t>
        </is>
      </c>
      <c r="C142" s="5" t="inlineStr">
        <is>
          <t>LM</t>
        </is>
      </c>
      <c r="D142" s="25" t="n">
        <v>12.348573</v>
      </c>
      <c r="E142" s="8" t="n">
        <v>13.38955873661823</v>
      </c>
      <c r="F142" s="8" t="n">
        <v>16.29168306267015</v>
      </c>
      <c r="G142" s="14" t="n">
        <v>0.8218646707716968</v>
      </c>
      <c r="H142" s="22" t="n">
        <v>0.642</v>
      </c>
      <c r="I142" s="5" t="inlineStr">
        <is>
          <t>c</t>
        </is>
      </c>
    </row>
    <row r="143">
      <c r="A143" s="5" t="inlineStr">
        <is>
          <t>BGD</t>
        </is>
      </c>
      <c r="B143" s="5" t="inlineStr">
        <is>
          <t>Bangladesh</t>
        </is>
      </c>
      <c r="C143" s="5" t="inlineStr">
        <is>
          <t>LM</t>
        </is>
      </c>
      <c r="D143" s="25" t="n">
        <v>175.686899</v>
      </c>
      <c r="E143" s="8" t="n">
        <v>6.599924560225681</v>
      </c>
      <c r="F143" s="8" t="n">
        <v>8.026038235734411</v>
      </c>
      <c r="G143" s="14" t="n">
        <v>0.8223141189186927</v>
      </c>
      <c r="H143" s="22" t="n">
        <v>0.647</v>
      </c>
      <c r="I143" s="5" t="inlineStr">
        <is>
          <t>c</t>
        </is>
      </c>
    </row>
    <row r="144">
      <c r="A144" s="5" t="inlineStr">
        <is>
          <t>CYP</t>
        </is>
      </c>
      <c r="B144" s="5" t="inlineStr">
        <is>
          <t>Cyprus</t>
        </is>
      </c>
      <c r="C144" s="5" t="inlineStr">
        <is>
          <t>H</t>
        </is>
      </c>
      <c r="D144" s="25" t="n">
        <v>1.370754</v>
      </c>
      <c r="E144" s="8" t="n">
        <v>54.59366677580174</v>
      </c>
      <c r="F144" s="8" t="n">
        <v>66.28055485356145</v>
      </c>
      <c r="G144" s="14" t="n">
        <v>0.8236754640394844</v>
      </c>
      <c r="H144" s="22" t="n">
        <v>0.651</v>
      </c>
      <c r="I144" s="5" t="inlineStr">
        <is>
          <t>i</t>
        </is>
      </c>
    </row>
    <row r="145">
      <c r="A145" s="5" t="inlineStr">
        <is>
          <t>LVA</t>
        </is>
      </c>
      <c r="B145" s="5" t="inlineStr">
        <is>
          <t>Latvia</t>
        </is>
      </c>
      <c r="C145" s="5" t="inlineStr">
        <is>
          <t>H</t>
        </is>
      </c>
      <c r="D145" s="25" t="n">
        <v>1.84497</v>
      </c>
      <c r="E145" s="8" t="n">
        <v>33.66400236073959</v>
      </c>
      <c r="F145" s="8" t="n">
        <v>40.83789967238721</v>
      </c>
      <c r="G145" s="14" t="n">
        <v>0.8243323635838625</v>
      </c>
      <c r="H145" s="22" t="n">
        <v>0.632</v>
      </c>
      <c r="I145" s="5" t="inlineStr">
        <is>
          <t>i</t>
        </is>
      </c>
    </row>
    <row r="146">
      <c r="A146" s="5" t="inlineStr">
        <is>
          <t>AUS</t>
        </is>
      </c>
      <c r="B146" s="5" t="inlineStr">
        <is>
          <t>Australia</t>
        </is>
      </c>
      <c r="C146" s="5" t="inlineStr">
        <is>
          <t>H</t>
        </is>
      </c>
      <c r="D146" s="25" t="n">
        <v>27.446304</v>
      </c>
      <c r="E146" s="8" t="n">
        <v>63.84302198771891</v>
      </c>
      <c r="F146" s="8" t="n">
        <v>77.36110119965942</v>
      </c>
      <c r="G146" s="14" t="n">
        <v>0.8252599949805263</v>
      </c>
      <c r="H146" s="22" t="n">
        <v>0.63</v>
      </c>
      <c r="I146" s="5" t="inlineStr">
        <is>
          <t>i</t>
        </is>
      </c>
    </row>
    <row r="147">
      <c r="A147" s="5" t="inlineStr">
        <is>
          <t>CHE</t>
        </is>
      </c>
      <c r="B147" s="5" t="inlineStr">
        <is>
          <t>Switzerland</t>
        </is>
      </c>
      <c r="C147" s="5" t="inlineStr">
        <is>
          <t>H</t>
        </is>
      </c>
      <c r="D147" s="25" t="n">
        <v>9.045135</v>
      </c>
      <c r="E147" s="8" t="n">
        <v>72.99744312143963</v>
      </c>
      <c r="F147" s="8" t="n">
        <v>88.11298351036741</v>
      </c>
      <c r="G147" s="14" t="n">
        <v>0.8284527457051857</v>
      </c>
      <c r="H147" s="22" t="n">
        <v>0.637</v>
      </c>
      <c r="I147" s="5" t="inlineStr">
        <is>
          <t>i</t>
        </is>
      </c>
    </row>
    <row r="148">
      <c r="A148" s="5" t="inlineStr">
        <is>
          <t>AZE</t>
        </is>
      </c>
      <c r="B148" s="5" t="inlineStr">
        <is>
          <t>Azerbaijan</t>
        </is>
      </c>
      <c r="C148" s="5" t="inlineStr">
        <is>
          <t>UM</t>
        </is>
      </c>
      <c r="D148" s="25" t="n">
        <v>10.26401</v>
      </c>
      <c r="E148" s="8" t="n">
        <v>16.67591497456853</v>
      </c>
      <c r="F148" s="8" t="n">
        <v>20.10362864800104</v>
      </c>
      <c r="G148" s="14" t="n">
        <v>0.8294977621478629</v>
      </c>
      <c r="H148" s="22" t="n">
        <v>0.673</v>
      </c>
      <c r="I148" s="5" t="inlineStr">
        <is>
          <t>c</t>
        </is>
      </c>
    </row>
    <row r="149">
      <c r="A149" s="5" t="inlineStr">
        <is>
          <t>QAT</t>
        </is>
      </c>
      <c r="B149" s="5" t="inlineStr">
        <is>
          <t>Qatar</t>
        </is>
      </c>
      <c r="C149" s="5" t="inlineStr">
        <is>
          <t>H</t>
        </is>
      </c>
      <c r="D149" s="25" t="n">
        <v>2.918488</v>
      </c>
      <c r="E149" s="8" t="n">
        <v>72.42780037625462</v>
      </c>
      <c r="F149" s="8" t="n">
        <v>87.17023220198622</v>
      </c>
      <c r="G149" s="14" t="n">
        <v>0.8308776809086476</v>
      </c>
      <c r="H149" s="22" t="n">
        <v>0.615</v>
      </c>
      <c r="I149" s="5" t="inlineStr">
        <is>
          <t>i</t>
        </is>
      </c>
    </row>
    <row r="150">
      <c r="A150" s="5" t="inlineStr">
        <is>
          <t>MMR</t>
        </is>
      </c>
      <c r="B150" s="5" t="inlineStr">
        <is>
          <t>Myanmar</t>
        </is>
      </c>
      <c r="C150" s="5" t="inlineStr">
        <is>
          <t>LM</t>
        </is>
      </c>
      <c r="D150" s="25" t="n">
        <v>54.850648</v>
      </c>
      <c r="E150" s="8" t="n">
        <v>4.88708792919808</v>
      </c>
      <c r="F150" s="8" t="n">
        <v>5.875214435548471</v>
      </c>
      <c r="G150" s="14" t="n">
        <v>0.8318143929570213</v>
      </c>
      <c r="H150" s="22" t="n">
        <v>0.651</v>
      </c>
      <c r="I150" s="5" t="inlineStr">
        <is>
          <t>c</t>
        </is>
      </c>
    </row>
    <row r="151">
      <c r="A151" s="5" t="inlineStr">
        <is>
          <t>COM</t>
        </is>
      </c>
      <c r="B151" s="5" t="inlineStr">
        <is>
          <t>Comoros</t>
        </is>
      </c>
      <c r="C151" s="5" t="inlineStr">
        <is>
          <t>LM</t>
        </is>
      </c>
      <c r="D151" s="25" t="n">
        <v>0.8828469999999999</v>
      </c>
      <c r="E151" s="8" t="n">
        <v>6.547108288768955</v>
      </c>
      <c r="F151" s="8" t="n">
        <v>7.866008467200749</v>
      </c>
      <c r="G151" s="14" t="n">
        <v>0.8323291687351633</v>
      </c>
      <c r="H151" s="22" t="n">
        <v>0.638</v>
      </c>
      <c r="I151" s="5" t="inlineStr">
        <is>
          <t>c</t>
        </is>
      </c>
    </row>
    <row r="152">
      <c r="A152" s="5" t="inlineStr">
        <is>
          <t>ISR</t>
        </is>
      </c>
      <c r="B152" s="5" t="inlineStr">
        <is>
          <t>Israel</t>
        </is>
      </c>
      <c r="C152" s="5" t="inlineStr">
        <is>
          <t>H</t>
        </is>
      </c>
      <c r="D152" s="25" t="n">
        <v>10.110474</v>
      </c>
      <c r="E152" s="8" t="n">
        <v>36.23257841526791</v>
      </c>
      <c r="F152" s="8" t="n">
        <v>43.47943616536963</v>
      </c>
      <c r="G152" s="14" t="n">
        <v>0.8333267772254674</v>
      </c>
      <c r="H152" s="22" t="n">
        <v>0.6</v>
      </c>
      <c r="I152" s="5" t="inlineStr">
        <is>
          <t>i</t>
        </is>
      </c>
    </row>
    <row r="153">
      <c r="A153" s="5" t="inlineStr">
        <is>
          <t>TWN</t>
        </is>
      </c>
      <c r="B153" s="5" t="inlineStr">
        <is>
          <t>Taiwan, China</t>
        </is>
      </c>
      <c r="C153" s="5" t="inlineStr">
        <is>
          <t>H</t>
        </is>
      </c>
      <c r="D153" s="25" t="n">
        <v>23.30741</v>
      </c>
      <c r="E153" s="8" t="n">
        <v>52.09228024406092</v>
      </c>
      <c r="F153" s="8" t="n">
        <v>62.47123631779485</v>
      </c>
      <c r="G153" s="14" t="n">
        <v>0.8338602421611191</v>
      </c>
      <c r="H153" s="22" t="n">
        <v>0.639</v>
      </c>
      <c r="I153" s="5" t="inlineStr">
        <is>
          <t>i</t>
        </is>
      </c>
    </row>
    <row r="154">
      <c r="A154" s="5" t="inlineStr">
        <is>
          <t>EST</t>
        </is>
      </c>
      <c r="B154" s="5" t="inlineStr">
        <is>
          <t>Estonia</t>
        </is>
      </c>
      <c r="C154" s="5" t="inlineStr">
        <is>
          <t>H</t>
        </is>
      </c>
      <c r="D154" s="25" t="n">
        <v>1.353044</v>
      </c>
      <c r="E154" s="8" t="n">
        <v>36.58731011211426</v>
      </c>
      <c r="F154" s="8" t="n">
        <v>43.84515176031939</v>
      </c>
      <c r="G154" s="14" t="n">
        <v>0.8344664949985736</v>
      </c>
      <c r="H154" s="22" t="n">
        <v>0.624</v>
      </c>
      <c r="I154" s="5" t="inlineStr">
        <is>
          <t>i</t>
        </is>
      </c>
    </row>
    <row r="155">
      <c r="A155" s="5" t="inlineStr">
        <is>
          <t>ETH</t>
        </is>
      </c>
      <c r="B155" s="5" t="inlineStr">
        <is>
          <t>Ethiopia</t>
        </is>
      </c>
      <c r="C155" s="5" t="inlineStr">
        <is>
          <t>L</t>
        </is>
      </c>
      <c r="D155" s="25" t="n">
        <v>135.472051</v>
      </c>
      <c r="E155" s="8" t="n">
        <v>3.959912164259258</v>
      </c>
      <c r="F155" s="8" t="n">
        <v>4.726809747016745</v>
      </c>
      <c r="G155" s="14" t="n">
        <v>0.8377557752897707</v>
      </c>
      <c r="H155" s="22" t="n">
        <v>0.631</v>
      </c>
      <c r="I155" s="5" t="inlineStr">
        <is>
          <t>c</t>
        </is>
      </c>
    </row>
    <row r="156">
      <c r="A156" s="5" t="inlineStr">
        <is>
          <t>CHI</t>
        </is>
      </c>
      <c r="B156" s="5" t="inlineStr">
        <is>
          <t>Channel Islands</t>
        </is>
      </c>
      <c r="C156" s="5" t="inlineStr">
        <is>
          <t>H</t>
        </is>
      </c>
      <c r="D156" s="25" t="n">
        <v>0.168466</v>
      </c>
      <c r="E156" s="8" t="n">
        <v>26.4573610889549</v>
      </c>
      <c r="F156" s="8" t="n">
        <v>31.57596273691378</v>
      </c>
      <c r="G156" s="14" t="n">
        <v>0.8378956267903434</v>
      </c>
      <c r="H156" s="22" t="n">
        <v>0.634</v>
      </c>
      <c r="I156" s="5" t="inlineStr">
        <is>
          <t>n</t>
        </is>
      </c>
    </row>
    <row r="157">
      <c r="A157" s="5" t="inlineStr">
        <is>
          <t>GRL</t>
        </is>
      </c>
      <c r="B157" s="5" t="inlineStr">
        <is>
          <t>Greenland</t>
        </is>
      </c>
      <c r="C157" s="5" t="inlineStr">
        <is>
          <t>H</t>
        </is>
      </c>
      <c r="D157" s="25" t="n">
        <v>0.056915</v>
      </c>
      <c r="E157" s="8" t="n">
        <v>30.6385034798214</v>
      </c>
      <c r="F157" s="8" t="n">
        <v>36.56601431038105</v>
      </c>
      <c r="G157" s="14" t="n">
        <v>0.8378956267903434</v>
      </c>
      <c r="H157" s="22" t="n">
        <v>0.634</v>
      </c>
      <c r="I157" s="5" t="inlineStr">
        <is>
          <t>n</t>
        </is>
      </c>
    </row>
    <row r="158">
      <c r="A158" s="5" t="inlineStr">
        <is>
          <t>MCO</t>
        </is>
      </c>
      <c r="B158" s="5" t="inlineStr">
        <is>
          <t>Monaco</t>
        </is>
      </c>
      <c r="C158" s="5" t="inlineStr">
        <is>
          <t>H</t>
        </is>
      </c>
      <c r="D158" s="25" t="n">
        <v>0.038341</v>
      </c>
      <c r="E158" s="8" t="n">
        <v>58.56782395907618</v>
      </c>
      <c r="F158" s="8" t="n">
        <v>69.89871063467299</v>
      </c>
      <c r="G158" s="14" t="n">
        <v>0.8378956267903436</v>
      </c>
      <c r="H158" s="22" t="n">
        <v>0.634</v>
      </c>
      <c r="I158" s="5" t="inlineStr">
        <is>
          <t>n</t>
        </is>
      </c>
    </row>
    <row r="159">
      <c r="A159" s="5" t="inlineStr">
        <is>
          <t>IMN</t>
        </is>
      </c>
      <c r="B159" s="5" t="inlineStr">
        <is>
          <t>Isle of Man</t>
        </is>
      </c>
      <c r="C159" s="5" t="inlineStr">
        <is>
          <t>H</t>
        </is>
      </c>
      <c r="D159" s="25" t="n">
        <v>0.084118</v>
      </c>
      <c r="E159" s="8" t="n">
        <v>27.39544807624009</v>
      </c>
      <c r="F159" s="8" t="n">
        <v>32.69553772607876</v>
      </c>
      <c r="G159" s="14" t="n">
        <v>0.8378956267903436</v>
      </c>
      <c r="H159" s="22" t="n">
        <v>0.634</v>
      </c>
      <c r="I159" s="5" t="inlineStr">
        <is>
          <t>n</t>
        </is>
      </c>
    </row>
    <row r="160">
      <c r="A160" s="5" t="inlineStr">
        <is>
          <t>LIE</t>
        </is>
      </c>
      <c r="B160" s="5" t="inlineStr">
        <is>
          <t>Liechtenstein</t>
        </is>
      </c>
      <c r="C160" s="5" t="inlineStr">
        <is>
          <t>H</t>
        </is>
      </c>
      <c r="D160" s="25" t="n">
        <v>0.040712</v>
      </c>
      <c r="E160" s="8" t="n">
        <v>26.15613678944961</v>
      </c>
      <c r="F160" s="8" t="n">
        <v>31.2164617562692</v>
      </c>
      <c r="G160" s="14" t="n">
        <v>0.8378956267904601</v>
      </c>
      <c r="H160" s="22" t="n">
        <v>0.634</v>
      </c>
      <c r="I160" s="5" t="inlineStr">
        <is>
          <t>n</t>
        </is>
      </c>
    </row>
    <row r="161">
      <c r="A161" s="5" t="inlineStr">
        <is>
          <t>FRO</t>
        </is>
      </c>
      <c r="B161" s="5" t="inlineStr">
        <is>
          <t>Faeroe Islands</t>
        </is>
      </c>
      <c r="C161" s="5" t="inlineStr">
        <is>
          <t>H</t>
        </is>
      </c>
      <c r="D161" s="25" t="n">
        <v>0.055275</v>
      </c>
      <c r="E161" s="8" t="n">
        <v>29.20755043981895</v>
      </c>
      <c r="F161" s="8" t="n">
        <v>34.85822041069134</v>
      </c>
      <c r="G161" s="14" t="n">
        <v>0.8378956267905382</v>
      </c>
      <c r="H161" s="22" t="n">
        <v>0.634</v>
      </c>
      <c r="I161" s="5" t="inlineStr">
        <is>
          <t>n</t>
        </is>
      </c>
    </row>
    <row r="162">
      <c r="A162" s="5" t="inlineStr">
        <is>
          <t>GIB</t>
        </is>
      </c>
      <c r="B162" s="5" t="inlineStr">
        <is>
          <t>Gibraltar</t>
        </is>
      </c>
      <c r="C162" s="5" t="inlineStr">
        <is>
          <t>H</t>
        </is>
      </c>
      <c r="D162" s="25" t="n">
        <v>0.040126</v>
      </c>
      <c r="E162" s="8" t="n">
        <v>44.55986182798689</v>
      </c>
      <c r="F162" s="8" t="n">
        <v>53.18068313430134</v>
      </c>
      <c r="G162" s="14" t="n">
        <v>0.8378956267909606</v>
      </c>
      <c r="H162" s="22" t="n">
        <v>0.634</v>
      </c>
      <c r="I162" s="5" t="inlineStr">
        <is>
          <t>n</t>
        </is>
      </c>
    </row>
    <row r="163">
      <c r="A163" s="5" t="inlineStr">
        <is>
          <t>MNG</t>
        </is>
      </c>
      <c r="B163" s="5" t="inlineStr">
        <is>
          <t>Mongolia</t>
        </is>
      </c>
      <c r="C163" s="5" t="inlineStr">
        <is>
          <t>UM</t>
        </is>
      </c>
      <c r="D163" s="25" t="n">
        <v>3.566719</v>
      </c>
      <c r="E163" s="8" t="n">
        <v>14.18748494179285</v>
      </c>
      <c r="F163" s="8" t="n">
        <v>16.90278053051299</v>
      </c>
      <c r="G163" s="14" t="n">
        <v>0.8393580521371338</v>
      </c>
      <c r="H163" s="22" t="n">
        <v>0.625</v>
      </c>
      <c r="I163" s="5" t="inlineStr">
        <is>
          <t>c</t>
        </is>
      </c>
    </row>
    <row r="164">
      <c r="A164" s="5" t="inlineStr">
        <is>
          <t>DNK</t>
        </is>
      </c>
      <c r="B164" s="5" t="inlineStr">
        <is>
          <t>Denmark</t>
        </is>
      </c>
      <c r="C164" s="5" t="inlineStr">
        <is>
          <t>H</t>
        </is>
      </c>
      <c r="D164" s="25" t="n">
        <v>5.996088</v>
      </c>
      <c r="E164" s="8" t="n">
        <v>63.24316458374273</v>
      </c>
      <c r="F164" s="8" t="n">
        <v>75.33250367044261</v>
      </c>
      <c r="G164" s="14" t="n">
        <v>0.8395202801225463</v>
      </c>
      <c r="H164" s="22" t="n">
        <v>0.649</v>
      </c>
      <c r="I164" s="5" t="inlineStr">
        <is>
          <t>i</t>
        </is>
      </c>
    </row>
    <row r="165">
      <c r="A165" s="5" t="inlineStr">
        <is>
          <t>AND</t>
        </is>
      </c>
      <c r="B165" s="5" t="inlineStr">
        <is>
          <t>Andorra</t>
        </is>
      </c>
      <c r="C165" s="5" t="inlineStr">
        <is>
          <t>H</t>
        </is>
      </c>
      <c r="D165" s="25" t="n">
        <v>0.08290400000000001</v>
      </c>
      <c r="E165" s="8" t="n">
        <v>61.40481690778974</v>
      </c>
      <c r="F165" s="8" t="n">
        <v>73.09335676944794</v>
      </c>
      <c r="G165" s="14" t="n">
        <v>0.8400875212431911</v>
      </c>
      <c r="H165" s="22" t="n">
        <v>0.633</v>
      </c>
      <c r="I165" s="5" t="inlineStr">
        <is>
          <t>n</t>
        </is>
      </c>
    </row>
    <row r="166">
      <c r="A166" s="5" t="inlineStr">
        <is>
          <t>SMR</t>
        </is>
      </c>
      <c r="B166" s="5" t="inlineStr">
        <is>
          <t>San Marino</t>
        </is>
      </c>
      <c r="C166" s="5" t="inlineStr">
        <is>
          <t>H</t>
        </is>
      </c>
      <c r="D166" s="25" t="n">
        <v>0.033968</v>
      </c>
      <c r="E166" s="8" t="n">
        <v>83.82788215140897</v>
      </c>
      <c r="F166" s="8" t="n">
        <v>99.78470103609861</v>
      </c>
      <c r="G166" s="14" t="n">
        <v>0.8400875212431912</v>
      </c>
      <c r="H166" s="22" t="n">
        <v>0.633</v>
      </c>
      <c r="I166" s="5" t="inlineStr">
        <is>
          <t>n</t>
        </is>
      </c>
    </row>
    <row r="167">
      <c r="A167" s="5" t="inlineStr">
        <is>
          <t>FJI</t>
        </is>
      </c>
      <c r="B167" s="5" t="inlineStr">
        <is>
          <t>Fiji</t>
        </is>
      </c>
      <c r="C167" s="5" t="inlineStr">
        <is>
          <t>UM</t>
        </is>
      </c>
      <c r="D167" s="25" t="n">
        <v>0.9331539999999999</v>
      </c>
      <c r="E167" s="8" t="n">
        <v>7.697531145062712</v>
      </c>
      <c r="F167" s="8" t="n">
        <v>9.159769900167998</v>
      </c>
      <c r="G167" s="14" t="n">
        <v>0.8403629380386</v>
      </c>
      <c r="H167" s="22" t="n">
        <v>0.632</v>
      </c>
      <c r="I167" s="5" t="inlineStr">
        <is>
          <t>c</t>
        </is>
      </c>
    </row>
    <row r="168">
      <c r="A168" s="5" t="inlineStr">
        <is>
          <t>MRT</t>
        </is>
      </c>
      <c r="B168" s="5" t="inlineStr">
        <is>
          <t>Mauritania</t>
        </is>
      </c>
      <c r="C168" s="5" t="inlineStr">
        <is>
          <t>LM</t>
        </is>
      </c>
      <c r="D168" s="25" t="n">
        <v>5.315065</v>
      </c>
      <c r="E168" s="8" t="n">
        <v>6.443120593982755</v>
      </c>
      <c r="F168" s="8" t="n">
        <v>7.663036863995596</v>
      </c>
      <c r="G168" s="14" t="n">
        <v>0.8408051153003637</v>
      </c>
      <c r="H168" s="22" t="n">
        <v>0.621</v>
      </c>
      <c r="I168" s="5" t="inlineStr">
        <is>
          <t>c</t>
        </is>
      </c>
    </row>
    <row r="169">
      <c r="A169" s="5" t="inlineStr">
        <is>
          <t>IRQ</t>
        </is>
      </c>
      <c r="B169" s="5" t="inlineStr">
        <is>
          <t>Iraq</t>
        </is>
      </c>
      <c r="C169" s="5" t="inlineStr">
        <is>
          <t>UM</t>
        </is>
      </c>
      <c r="D169" s="25" t="n">
        <v>47.020774</v>
      </c>
      <c r="E169" s="8" t="n">
        <v>10.47017975720717</v>
      </c>
      <c r="F169" s="8" t="n">
        <v>12.45021194782695</v>
      </c>
      <c r="G169" s="14" t="n">
        <v>0.8409639772465579</v>
      </c>
      <c r="H169" s="22" t="n">
        <v>0.631</v>
      </c>
      <c r="I169" s="5" t="inlineStr">
        <is>
          <t>c</t>
        </is>
      </c>
    </row>
    <row r="170">
      <c r="A170" s="5" t="inlineStr">
        <is>
          <t>BRB</t>
        </is>
      </c>
      <c r="B170" s="5" t="inlineStr">
        <is>
          <t>Barbados</t>
        </is>
      </c>
      <c r="C170" s="5" t="inlineStr">
        <is>
          <t>H</t>
        </is>
      </c>
      <c r="D170" s="25" t="n">
        <v>0.282623</v>
      </c>
      <c r="E170" s="8" t="n">
        <v>16.32276924408734</v>
      </c>
      <c r="F170" s="8" t="n">
        <v>19.39148466819449</v>
      </c>
      <c r="G170" s="14" t="n">
        <v>0.8417493308730304</v>
      </c>
      <c r="H170" s="22" t="n">
        <v>0.62</v>
      </c>
      <c r="I170" s="5" t="inlineStr">
        <is>
          <t>c</t>
        </is>
      </c>
    </row>
    <row r="171">
      <c r="A171" s="5" t="inlineStr">
        <is>
          <t>LUX</t>
        </is>
      </c>
      <c r="B171" s="5" t="inlineStr">
        <is>
          <t>Luxembourg</t>
        </is>
      </c>
      <c r="C171" s="5" t="inlineStr">
        <is>
          <t>H</t>
        </is>
      </c>
      <c r="D171" s="25" t="n">
        <v>0.684101</v>
      </c>
      <c r="E171" s="8" t="n">
        <v>87.64758993697312</v>
      </c>
      <c r="F171" s="8" t="n">
        <v>103.9306382955128</v>
      </c>
      <c r="G171" s="14" t="n">
        <v>0.8433277364058807</v>
      </c>
      <c r="H171" s="22" t="n">
        <v>0.606</v>
      </c>
      <c r="I171" s="5" t="inlineStr">
        <is>
          <t>i</t>
        </is>
      </c>
    </row>
    <row r="172">
      <c r="A172" s="5" t="inlineStr">
        <is>
          <t>EGY</t>
        </is>
      </c>
      <c r="B172" s="5" t="inlineStr">
        <is>
          <t>Egypt, Arab Rep.</t>
        </is>
      </c>
      <c r="C172" s="5" t="inlineStr">
        <is>
          <t>LM</t>
        </is>
      </c>
      <c r="D172" s="25" t="n">
        <v>118.365995</v>
      </c>
      <c r="E172" s="8" t="n">
        <v>7.865217415645446</v>
      </c>
      <c r="F172" s="8" t="n">
        <v>9.323277402298549</v>
      </c>
      <c r="G172" s="14" t="n">
        <v>0.8436107900968779</v>
      </c>
      <c r="H172" s="22" t="n">
        <v>0.657</v>
      </c>
      <c r="I172" s="5" t="inlineStr">
        <is>
          <t>c</t>
        </is>
      </c>
    </row>
    <row r="173">
      <c r="A173" s="5" t="inlineStr">
        <is>
          <t>GRC</t>
        </is>
      </c>
      <c r="B173" s="5" t="inlineStr">
        <is>
          <t>Greece</t>
        </is>
      </c>
      <c r="C173" s="5" t="inlineStr">
        <is>
          <t>H</t>
        </is>
      </c>
      <c r="D173" s="25" t="n">
        <v>10.363537</v>
      </c>
      <c r="E173" s="8" t="n">
        <v>30.14501362880144</v>
      </c>
      <c r="F173" s="8" t="n">
        <v>35.70807986248619</v>
      </c>
      <c r="G173" s="14" t="n">
        <v>0.8442070742781904</v>
      </c>
      <c r="H173" s="22" t="n">
        <v>0.625</v>
      </c>
      <c r="I173" s="5" t="inlineStr">
        <is>
          <t>i</t>
        </is>
      </c>
    </row>
    <row r="174">
      <c r="A174" s="5" t="inlineStr">
        <is>
          <t>XKX</t>
        </is>
      </c>
      <c r="B174" s="5" t="inlineStr">
        <is>
          <t>Kosovo</t>
        </is>
      </c>
      <c r="C174" s="5" t="inlineStr">
        <is>
          <t>UM</t>
        </is>
      </c>
      <c r="D174" s="25" t="n">
        <v>1.58467</v>
      </c>
      <c r="E174" s="8" t="n">
        <v>13.1620510506212</v>
      </c>
      <c r="F174" s="8" t="n">
        <v>15.57108723071336</v>
      </c>
      <c r="G174" s="14" t="n">
        <v>0.8452878630504088</v>
      </c>
      <c r="H174" s="22" t="n">
        <v>0.59</v>
      </c>
      <c r="I174" s="5" t="inlineStr">
        <is>
          <t>i</t>
        </is>
      </c>
    </row>
    <row r="175">
      <c r="A175" s="5" t="inlineStr">
        <is>
          <t>TLS</t>
        </is>
      </c>
      <c r="B175" s="5" t="inlineStr">
        <is>
          <t>Timor-Leste</t>
        </is>
      </c>
      <c r="C175" s="5" t="inlineStr">
        <is>
          <t>LM</t>
        </is>
      </c>
      <c r="D175" s="25" t="n">
        <v>1.418517</v>
      </c>
      <c r="E175" s="8" t="n">
        <v>3.044926169428614</v>
      </c>
      <c r="F175" s="8" t="n">
        <v>3.599689942287448</v>
      </c>
      <c r="G175" s="14" t="n">
        <v>0.8458856785575521</v>
      </c>
      <c r="H175" s="22" t="n">
        <v>0.646</v>
      </c>
      <c r="I175" s="5" t="inlineStr">
        <is>
          <t>c</t>
        </is>
      </c>
    </row>
    <row r="176">
      <c r="A176" s="5" t="inlineStr">
        <is>
          <t>KOR</t>
        </is>
      </c>
      <c r="B176" s="5" t="inlineStr">
        <is>
          <t>Korea, Rep.</t>
        </is>
      </c>
      <c r="C176" s="5" t="inlineStr">
        <is>
          <t>H</t>
        </is>
      </c>
      <c r="D176" s="25" t="n">
        <v>51.655548</v>
      </c>
      <c r="E176" s="8" t="n">
        <v>58.96316393706994</v>
      </c>
      <c r="F176" s="8" t="n">
        <v>69.66749196236049</v>
      </c>
      <c r="G176" s="14" t="n">
        <v>0.8463511786663166</v>
      </c>
      <c r="H176" s="22" t="n">
        <v>0.614</v>
      </c>
      <c r="I176" s="5" t="inlineStr">
        <is>
          <t>i</t>
        </is>
      </c>
    </row>
    <row r="177">
      <c r="A177" s="5" t="inlineStr">
        <is>
          <t>MDV</t>
        </is>
      </c>
      <c r="B177" s="5" t="inlineStr">
        <is>
          <t>Maldives</t>
        </is>
      </c>
      <c r="C177" s="5" t="inlineStr">
        <is>
          <t>UM</t>
        </is>
      </c>
      <c r="D177" s="25" t="n">
        <v>0.5296759999999999</v>
      </c>
      <c r="E177" s="8" t="n">
        <v>18.69155264851925</v>
      </c>
      <c r="F177" s="8" t="n">
        <v>22.06589751582975</v>
      </c>
      <c r="G177" s="14" t="n">
        <v>0.8470787392676958</v>
      </c>
      <c r="H177" s="22" t="n">
        <v>0.631</v>
      </c>
      <c r="I177" s="5" t="inlineStr">
        <is>
          <t>c</t>
        </is>
      </c>
    </row>
    <row r="178">
      <c r="A178" s="5" t="inlineStr">
        <is>
          <t>ITA</t>
        </is>
      </c>
      <c r="B178" s="5" t="inlineStr">
        <is>
          <t>Italy</t>
        </is>
      </c>
      <c r="C178" s="5" t="inlineStr">
        <is>
          <t>H</t>
        </is>
      </c>
      <c r="D178" s="25" t="n">
        <v>58.728496</v>
      </c>
      <c r="E178" s="8" t="n">
        <v>49.45955773102538</v>
      </c>
      <c r="F178" s="8" t="n">
        <v>58.27182701036068</v>
      </c>
      <c r="G178" s="14" t="n">
        <v>0.848773073860058</v>
      </c>
      <c r="H178" s="22" t="n">
        <v>0.613</v>
      </c>
      <c r="I178" s="5" t="inlineStr">
        <is>
          <t>i</t>
        </is>
      </c>
    </row>
    <row r="179">
      <c r="A179" s="5" t="inlineStr">
        <is>
          <t>NPL</t>
        </is>
      </c>
      <c r="B179" s="5" t="inlineStr">
        <is>
          <t>Nepal</t>
        </is>
      </c>
      <c r="C179" s="5" t="inlineStr">
        <is>
          <t>LM</t>
        </is>
      </c>
      <c r="D179" s="25" t="n">
        <v>29.618118</v>
      </c>
      <c r="E179" s="8" t="n">
        <v>8.586862848656715</v>
      </c>
      <c r="F179" s="8" t="n">
        <v>10.10845440517993</v>
      </c>
      <c r="G179" s="14" t="n">
        <v>0.8494733719386917</v>
      </c>
      <c r="H179" s="22" t="n">
        <v>0.631</v>
      </c>
      <c r="I179" s="5" t="inlineStr">
        <is>
          <t>c</t>
        </is>
      </c>
    </row>
    <row r="180">
      <c r="A180" s="5" t="inlineStr">
        <is>
          <t>GBR</t>
        </is>
      </c>
      <c r="B180" s="5" t="inlineStr">
        <is>
          <t>United Kingdom</t>
        </is>
      </c>
      <c r="C180" s="5" t="inlineStr">
        <is>
          <t>H</t>
        </is>
      </c>
      <c r="D180" s="25" t="n">
        <v>69.60701599999999</v>
      </c>
      <c r="E180" s="8" t="n">
        <v>56.45132854022268</v>
      </c>
      <c r="F180" s="8" t="n">
        <v>66.2808140692579</v>
      </c>
      <c r="G180" s="14" t="n">
        <v>0.8516993843985646</v>
      </c>
      <c r="H180" s="22" t="n">
        <v>0.615</v>
      </c>
      <c r="I180" s="5" t="inlineStr">
        <is>
          <t>i</t>
        </is>
      </c>
    </row>
    <row r="181">
      <c r="A181" s="5" t="inlineStr">
        <is>
          <t>UZB</t>
        </is>
      </c>
      <c r="B181" s="5" t="inlineStr">
        <is>
          <t>Uzbekistan</t>
        </is>
      </c>
      <c r="C181" s="5" t="inlineStr">
        <is>
          <t>LM</t>
        </is>
      </c>
      <c r="D181" s="25" t="n">
        <v>37.053428</v>
      </c>
      <c r="E181" s="8" t="n">
        <v>16.53905248443302</v>
      </c>
      <c r="F181" s="8" t="n">
        <v>19.40727542178634</v>
      </c>
      <c r="G181" s="14" t="n">
        <v>0.8522088817200228</v>
      </c>
      <c r="H181" s="22" t="n">
        <v>0.612</v>
      </c>
      <c r="I181" s="5" t="inlineStr">
        <is>
          <t>i</t>
        </is>
      </c>
    </row>
    <row r="182">
      <c r="A182" s="5" t="inlineStr">
        <is>
          <t>KGZ</t>
        </is>
      </c>
      <c r="B182" s="5" t="inlineStr">
        <is>
          <t>Kyrgyz Republic</t>
        </is>
      </c>
      <c r="C182" s="5" t="inlineStr">
        <is>
          <t>LM</t>
        </is>
      </c>
      <c r="D182" s="25" t="n">
        <v>7.330717</v>
      </c>
      <c r="E182" s="8" t="n">
        <v>7.132820455712841</v>
      </c>
      <c r="F182" s="8" t="n">
        <v>8.356453166956413</v>
      </c>
      <c r="G182" s="14" t="n">
        <v>0.8535703262142204</v>
      </c>
      <c r="H182" s="22" t="n">
        <v>0.626</v>
      </c>
      <c r="I182" s="5" t="inlineStr">
        <is>
          <t>c</t>
        </is>
      </c>
    </row>
    <row r="183">
      <c r="A183" s="5" t="inlineStr">
        <is>
          <t>IRL</t>
        </is>
      </c>
      <c r="B183" s="5" t="inlineStr">
        <is>
          <t>Ireland</t>
        </is>
      </c>
      <c r="C183" s="5" t="inlineStr">
        <is>
          <t>H</t>
        </is>
      </c>
      <c r="D183" s="25" t="n">
        <v>5.446237</v>
      </c>
      <c r="E183" s="8" t="n">
        <v>54.94562545151051</v>
      </c>
      <c r="F183" s="8" t="n">
        <v>64.35295399510957</v>
      </c>
      <c r="G183" s="14" t="n">
        <v>0.8538166788067886</v>
      </c>
      <c r="H183" s="22" t="n">
        <v>0.636</v>
      </c>
      <c r="I183" s="5" t="inlineStr">
        <is>
          <t>i</t>
        </is>
      </c>
    </row>
    <row r="184">
      <c r="A184" s="5" t="inlineStr">
        <is>
          <t>DEU</t>
        </is>
      </c>
      <c r="B184" s="5" t="inlineStr">
        <is>
          <t>Germany</t>
        </is>
      </c>
      <c r="C184" s="5" t="inlineStr">
        <is>
          <t>H</t>
        </is>
      </c>
      <c r="D184" s="25" t="n">
        <v>82.82092799999999</v>
      </c>
      <c r="E184" s="8" t="n">
        <v>63.22559757467537</v>
      </c>
      <c r="F184" s="8" t="n">
        <v>73.94702169089864</v>
      </c>
      <c r="G184" s="14" t="n">
        <v>0.8550120901279942</v>
      </c>
      <c r="H184" s="22" t="n">
        <v>0.616</v>
      </c>
      <c r="I184" s="5" t="inlineStr">
        <is>
          <t>i</t>
        </is>
      </c>
    </row>
    <row r="185">
      <c r="A185" s="5" t="inlineStr">
        <is>
          <t>FRA</t>
        </is>
      </c>
      <c r="B185" s="5" t="inlineStr">
        <is>
          <t>France</t>
        </is>
      </c>
      <c r="C185" s="5" t="inlineStr">
        <is>
          <t>H</t>
        </is>
      </c>
      <c r="D185" s="25" t="n">
        <v>68.64441600000001</v>
      </c>
      <c r="E185" s="8" t="n">
        <v>57.9667146802568</v>
      </c>
      <c r="F185" s="8" t="n">
        <v>67.62206115308301</v>
      </c>
      <c r="G185" s="14" t="n">
        <v>0.8572160281987203</v>
      </c>
      <c r="H185" s="22" t="n">
        <v>0.619</v>
      </c>
      <c r="I185" s="5" t="inlineStr">
        <is>
          <t>i</t>
        </is>
      </c>
    </row>
    <row r="186">
      <c r="A186" s="5" t="inlineStr">
        <is>
          <t>CAN</t>
        </is>
      </c>
      <c r="B186" s="5" t="inlineStr">
        <is>
          <t>Canada</t>
        </is>
      </c>
      <c r="C186" s="5" t="inlineStr">
        <is>
          <t>H</t>
        </is>
      </c>
      <c r="D186" s="25" t="n">
        <v>41.63476</v>
      </c>
      <c r="E186" s="8" t="n">
        <v>63.17816264271193</v>
      </c>
      <c r="F186" s="8" t="n">
        <v>73.63702957853539</v>
      </c>
      <c r="G186" s="14" t="n">
        <v>0.8579672890706589</v>
      </c>
      <c r="H186" s="22" t="n">
        <v>0.618</v>
      </c>
      <c r="I186" s="5" t="inlineStr">
        <is>
          <t>i</t>
        </is>
      </c>
    </row>
    <row r="187">
      <c r="A187" s="5" t="inlineStr">
        <is>
          <t>BIH</t>
        </is>
      </c>
      <c r="B187" s="5" t="inlineStr">
        <is>
          <t>Bosnia and Herzegovina</t>
        </is>
      </c>
      <c r="C187" s="5" t="inlineStr">
        <is>
          <t>UM</t>
        </is>
      </c>
      <c r="D187" s="25" t="n">
        <v>3.140095</v>
      </c>
      <c r="E187" s="8" t="n">
        <v>17.99045182975031</v>
      </c>
      <c r="F187" s="8" t="n">
        <v>20.94777407917232</v>
      </c>
      <c r="G187" s="14" t="n">
        <v>0.8588240336063973</v>
      </c>
      <c r="H187" s="22" t="n">
        <v>0.61</v>
      </c>
      <c r="I187" s="5" t="inlineStr">
        <is>
          <t>c</t>
        </is>
      </c>
    </row>
    <row r="188">
      <c r="A188" s="5" t="inlineStr">
        <is>
          <t>VUT</t>
        </is>
      </c>
      <c r="B188" s="5" t="inlineStr">
        <is>
          <t>Vanuatu</t>
        </is>
      </c>
      <c r="C188" s="5" t="inlineStr">
        <is>
          <t>LM</t>
        </is>
      </c>
      <c r="D188" s="25" t="n">
        <v>0.335169</v>
      </c>
      <c r="E188" s="8" t="n">
        <v>4.80777323571629</v>
      </c>
      <c r="F188" s="8" t="n">
        <v>5.585803792365285</v>
      </c>
      <c r="G188" s="14" t="n">
        <v>0.8607128739981142</v>
      </c>
      <c r="H188" s="22" t="n">
        <v>0.605</v>
      </c>
      <c r="I188" s="5" t="inlineStr">
        <is>
          <t>c</t>
        </is>
      </c>
    </row>
    <row r="189">
      <c r="A189" s="5" t="inlineStr">
        <is>
          <t>MNE</t>
        </is>
      </c>
      <c r="B189" s="5" t="inlineStr">
        <is>
          <t>Montenegro</t>
        </is>
      </c>
      <c r="C189" s="5" t="inlineStr">
        <is>
          <t>UM</t>
        </is>
      </c>
      <c r="D189" s="25" t="n">
        <v>0.61397</v>
      </c>
      <c r="E189" s="8" t="n">
        <v>24.62860325620649</v>
      </c>
      <c r="F189" s="8" t="n">
        <v>28.60072440011758</v>
      </c>
      <c r="G189" s="14" t="n">
        <v>0.8611181630107677</v>
      </c>
      <c r="H189" s="22" t="n">
        <v>0.596</v>
      </c>
      <c r="I189" s="5" t="inlineStr">
        <is>
          <t>i</t>
        </is>
      </c>
    </row>
    <row r="190">
      <c r="A190" s="5" t="inlineStr">
        <is>
          <t>MLT</t>
        </is>
      </c>
      <c r="B190" s="5" t="inlineStr">
        <is>
          <t>Malta</t>
        </is>
      </c>
      <c r="C190" s="5" t="inlineStr">
        <is>
          <t>H</t>
        </is>
      </c>
      <c r="D190" s="25" t="n">
        <v>0.5737150000000001</v>
      </c>
      <c r="E190" s="8" t="n">
        <v>58.94875085600428</v>
      </c>
      <c r="F190" s="8" t="n">
        <v>68.44724906503716</v>
      </c>
      <c r="G190" s="14" t="n">
        <v>0.8612289268191392</v>
      </c>
      <c r="H190" s="22" t="n">
        <v>0.623</v>
      </c>
      <c r="I190" s="5" t="inlineStr">
        <is>
          <t>i</t>
        </is>
      </c>
    </row>
    <row r="191">
      <c r="A191" s="5" t="inlineStr">
        <is>
          <t>MDA</t>
        </is>
      </c>
      <c r="B191" s="5" t="inlineStr">
        <is>
          <t>Moldova</t>
        </is>
      </c>
      <c r="C191" s="5" t="inlineStr">
        <is>
          <t>UM</t>
        </is>
      </c>
      <c r="D191" s="25" t="n">
        <v>2.365111</v>
      </c>
      <c r="E191" s="8" t="n">
        <v>12.56706027211632</v>
      </c>
      <c r="F191" s="8" t="n">
        <v>14.58612759874142</v>
      </c>
      <c r="G191" s="14" t="n">
        <v>0.8615761919702856</v>
      </c>
      <c r="H191" s="22" t="n">
        <v>0.635</v>
      </c>
      <c r="I191" s="5" t="inlineStr">
        <is>
          <t>c</t>
        </is>
      </c>
    </row>
    <row r="192">
      <c r="A192" s="5" t="inlineStr">
        <is>
          <t>ESP</t>
        </is>
      </c>
      <c r="B192" s="5" t="inlineStr">
        <is>
          <t>Spain</t>
        </is>
      </c>
      <c r="C192" s="5" t="inlineStr">
        <is>
          <t>H</t>
        </is>
      </c>
      <c r="D192" s="25" t="n">
        <v>48.811344</v>
      </c>
      <c r="E192" s="8" t="n">
        <v>49.20225384997416</v>
      </c>
      <c r="F192" s="8" t="n">
        <v>57.05013624728007</v>
      </c>
      <c r="G192" s="14" t="n">
        <v>0.8624388491678655</v>
      </c>
      <c r="H192" s="22" t="n">
        <v>0.6</v>
      </c>
      <c r="I192" s="5" t="inlineStr">
        <is>
          <t>i</t>
        </is>
      </c>
    </row>
    <row r="193">
      <c r="A193" s="5" t="inlineStr">
        <is>
          <t>ALB</t>
        </is>
      </c>
      <c r="B193" s="5" t="inlineStr">
        <is>
          <t>Albania</t>
        </is>
      </c>
      <c r="C193" s="5" t="inlineStr">
        <is>
          <t>UM</t>
        </is>
      </c>
      <c r="D193" s="25" t="n">
        <v>2.355297</v>
      </c>
      <c r="E193" s="8" t="n">
        <v>15.53549228084033</v>
      </c>
      <c r="F193" s="8" t="n">
        <v>17.9746377268967</v>
      </c>
      <c r="G193" s="14" t="n">
        <v>0.8643007173153479</v>
      </c>
      <c r="H193" s="22" t="n">
        <v>0.612</v>
      </c>
      <c r="I193" s="5" t="inlineStr">
        <is>
          <t>c</t>
        </is>
      </c>
    </row>
    <row r="194">
      <c r="A194" s="5" t="inlineStr">
        <is>
          <t>GIN</t>
        </is>
      </c>
      <c r="B194" s="5" t="inlineStr">
        <is>
          <t>Guinea</t>
        </is>
      </c>
      <c r="C194" s="5" t="inlineStr">
        <is>
          <t>LM</t>
        </is>
      </c>
      <c r="D194" s="25" t="n">
        <v>15.099727</v>
      </c>
      <c r="E194" s="8" t="n">
        <v>6.419683070294916</v>
      </c>
      <c r="F194" s="8" t="n">
        <v>7.423375044082891</v>
      </c>
      <c r="G194" s="14" t="n">
        <v>0.864793039846746</v>
      </c>
      <c r="H194" s="22" t="n">
        <v>0.611</v>
      </c>
      <c r="I194" s="5" t="inlineStr">
        <is>
          <t>c</t>
        </is>
      </c>
    </row>
    <row r="195">
      <c r="A195" s="5" t="inlineStr">
        <is>
          <t>IND</t>
        </is>
      </c>
      <c r="B195" s="5" t="inlineStr">
        <is>
          <t>India</t>
        </is>
      </c>
      <c r="C195" s="5" t="inlineStr">
        <is>
          <t>LM</t>
        </is>
      </c>
      <c r="D195" s="25" t="n">
        <v>1463.865525</v>
      </c>
      <c r="E195" s="8" t="n">
        <v>6.141572907427166</v>
      </c>
      <c r="F195" s="8" t="n">
        <v>7.047157427624703</v>
      </c>
      <c r="G195" s="14" t="n">
        <v>0.8714964821634799</v>
      </c>
      <c r="H195" s="22" t="n">
        <v>0.63</v>
      </c>
      <c r="I195" s="5" t="inlineStr">
        <is>
          <t>c</t>
        </is>
      </c>
    </row>
    <row r="196">
      <c r="A196" s="5" t="inlineStr">
        <is>
          <t>DZA</t>
        </is>
      </c>
      <c r="B196" s="5" t="inlineStr">
        <is>
          <t>Algeria</t>
        </is>
      </c>
      <c r="C196" s="5" t="inlineStr">
        <is>
          <t>UM</t>
        </is>
      </c>
      <c r="D196" s="25" t="n">
        <v>47.435312</v>
      </c>
      <c r="E196" s="8" t="n">
        <v>10.3148791360339</v>
      </c>
      <c r="F196" s="8" t="n">
        <v>11.83026974875974</v>
      </c>
      <c r="G196" s="14" t="n">
        <v>0.8719056585430175</v>
      </c>
      <c r="H196" s="22" t="n">
        <v>0.62</v>
      </c>
      <c r="I196" s="5" t="inlineStr">
        <is>
          <t>c</t>
        </is>
      </c>
    </row>
    <row r="197">
      <c r="A197" s="5" t="inlineStr">
        <is>
          <t>ARM</t>
        </is>
      </c>
      <c r="B197" s="5" t="inlineStr">
        <is>
          <t>Armenia</t>
        </is>
      </c>
      <c r="C197" s="5" t="inlineStr">
        <is>
          <t>UM</t>
        </is>
      </c>
      <c r="D197" s="25" t="n">
        <v>3.013103</v>
      </c>
      <c r="E197" s="8" t="n">
        <v>8.848690304891786</v>
      </c>
      <c r="F197" s="8" t="n">
        <v>10.14518510604217</v>
      </c>
      <c r="G197" s="14" t="n">
        <v>0.8722058998826713</v>
      </c>
      <c r="H197" s="22" t="n">
        <v>0.632</v>
      </c>
      <c r="I197" s="5" t="inlineStr">
        <is>
          <t>c</t>
        </is>
      </c>
    </row>
    <row r="198">
      <c r="A198" s="5" t="inlineStr">
        <is>
          <t>TON</t>
        </is>
      </c>
      <c r="B198" s="5" t="inlineStr">
        <is>
          <t>Tonga</t>
        </is>
      </c>
      <c r="C198" s="5" t="inlineStr">
        <is>
          <t>UM</t>
        </is>
      </c>
      <c r="D198" s="25" t="n">
        <v>0.103742</v>
      </c>
      <c r="E198" s="8" t="n">
        <v>12.22717030558959</v>
      </c>
      <c r="F198" s="8" t="n">
        <v>13.9910007457553</v>
      </c>
      <c r="G198" s="14" t="n">
        <v>0.8739310738225187</v>
      </c>
      <c r="H198" s="22" t="n">
        <v>0.613</v>
      </c>
      <c r="I198" s="5" t="inlineStr">
        <is>
          <t>c</t>
        </is>
      </c>
    </row>
    <row r="199">
      <c r="A199" s="5" t="inlineStr">
        <is>
          <t>SRB</t>
        </is>
      </c>
      <c r="B199" s="5" t="inlineStr">
        <is>
          <t>Serbia</t>
        </is>
      </c>
      <c r="C199" s="5" t="inlineStr">
        <is>
          <t>UM</t>
        </is>
      </c>
      <c r="D199" s="25" t="n">
        <v>6.536524999999999</v>
      </c>
      <c r="E199" s="8" t="n">
        <v>22.96471681802646</v>
      </c>
      <c r="F199" s="8" t="n">
        <v>26.27588784511991</v>
      </c>
      <c r="G199" s="14" t="n">
        <v>0.8739844283622021</v>
      </c>
      <c r="H199" s="22" t="n">
        <v>0.603</v>
      </c>
      <c r="I199" s="5" t="inlineStr">
        <is>
          <t>i</t>
        </is>
      </c>
    </row>
    <row r="200">
      <c r="A200" s="5" t="inlineStr">
        <is>
          <t>AUT</t>
        </is>
      </c>
      <c r="B200" s="5" t="inlineStr">
        <is>
          <t>Austria</t>
        </is>
      </c>
      <c r="C200" s="5" t="inlineStr">
        <is>
          <t>H</t>
        </is>
      </c>
      <c r="D200" s="25" t="n">
        <v>9.167204999999999</v>
      </c>
      <c r="E200" s="8" t="n">
        <v>70.6372989170215</v>
      </c>
      <c r="F200" s="8" t="n">
        <v>80.58479532139131</v>
      </c>
      <c r="G200" s="14" t="n">
        <v>0.876558644038285</v>
      </c>
      <c r="H200" s="22" t="n">
        <v>0.613</v>
      </c>
      <c r="I200" s="5" t="inlineStr">
        <is>
          <t>i</t>
        </is>
      </c>
    </row>
    <row r="201">
      <c r="A201" s="5" t="inlineStr">
        <is>
          <t>SYC</t>
        </is>
      </c>
      <c r="B201" s="5" t="inlineStr">
        <is>
          <t>Seychelles</t>
        </is>
      </c>
      <c r="C201" s="5" t="inlineStr">
        <is>
          <t>H</t>
        </is>
      </c>
      <c r="D201" s="25" t="n">
        <v>0.123601</v>
      </c>
      <c r="E201" s="8" t="n">
        <v>21.74199278789295</v>
      </c>
      <c r="F201" s="8" t="n">
        <v>24.80172971092932</v>
      </c>
      <c r="G201" s="14" t="n">
        <v>0.8766321156347398</v>
      </c>
      <c r="H201" s="22" t="n">
        <v>0.587</v>
      </c>
      <c r="I201" s="5" t="inlineStr">
        <is>
          <t>i</t>
        </is>
      </c>
    </row>
    <row r="202">
      <c r="A202" s="5" t="inlineStr">
        <is>
          <t>FIN</t>
        </is>
      </c>
      <c r="B202" s="5" t="inlineStr">
        <is>
          <t>Finland</t>
        </is>
      </c>
      <c r="C202" s="5" t="inlineStr">
        <is>
          <t>H</t>
        </is>
      </c>
      <c r="D202" s="25" t="n">
        <v>5.619551</v>
      </c>
      <c r="E202" s="8" t="n">
        <v>56.57028083113622</v>
      </c>
      <c r="F202" s="8" t="n">
        <v>64.40466552228001</v>
      </c>
      <c r="G202" s="14" t="n">
        <v>0.8783568763596237</v>
      </c>
      <c r="H202" s="22" t="n">
        <v>0.614</v>
      </c>
      <c r="I202" s="5" t="inlineStr">
        <is>
          <t>i</t>
        </is>
      </c>
    </row>
    <row r="203">
      <c r="A203" s="5" t="inlineStr">
        <is>
          <t>JPN</t>
        </is>
      </c>
      <c r="B203" s="5" t="inlineStr">
        <is>
          <t>Japan</t>
        </is>
      </c>
      <c r="C203" s="5" t="inlineStr">
        <is>
          <t>H</t>
        </is>
      </c>
      <c r="D203" s="25" t="n">
        <v>123.20628</v>
      </c>
      <c r="E203" s="8" t="n">
        <v>45.64718570752373</v>
      </c>
      <c r="F203" s="8" t="n">
        <v>51.90199448580414</v>
      </c>
      <c r="G203" s="14" t="n">
        <v>0.8794880844128027</v>
      </c>
      <c r="H203" s="22" t="n">
        <v>0.595</v>
      </c>
      <c r="I203" s="5" t="inlineStr">
        <is>
          <t>i</t>
        </is>
      </c>
    </row>
    <row r="204">
      <c r="A204" s="5" t="inlineStr">
        <is>
          <t>UKR</t>
        </is>
      </c>
      <c r="B204" s="5" t="inlineStr">
        <is>
          <t>Ukraine</t>
        </is>
      </c>
      <c r="C204" s="5" t="inlineStr">
        <is>
          <t>UM</t>
        </is>
      </c>
      <c r="D204" s="25" t="n">
        <v>38.980376</v>
      </c>
      <c r="E204" s="8" t="n">
        <v>13.95133813029749</v>
      </c>
      <c r="F204" s="8" t="n">
        <v>15.8584936490066</v>
      </c>
      <c r="G204" s="14" t="n">
        <v>0.8797391756796161</v>
      </c>
      <c r="H204" s="22" t="n">
        <v>0.622</v>
      </c>
      <c r="I204" s="5" t="inlineStr">
        <is>
          <t>c</t>
        </is>
      </c>
    </row>
    <row r="205">
      <c r="A205" s="5" t="inlineStr">
        <is>
          <t>BTN</t>
        </is>
      </c>
      <c r="B205" s="5" t="inlineStr">
        <is>
          <t>Bhutan</t>
        </is>
      </c>
      <c r="C205" s="5" t="inlineStr">
        <is>
          <t>LM</t>
        </is>
      </c>
      <c r="D205" s="25" t="n">
        <v>0.796682</v>
      </c>
      <c r="E205" s="8" t="n">
        <v>18.10816741171728</v>
      </c>
      <c r="F205" s="8" t="n">
        <v>20.57189860180199</v>
      </c>
      <c r="G205" s="14" t="n">
        <v>0.8802380257761478</v>
      </c>
      <c r="H205" s="22" t="n">
        <v>0.605</v>
      </c>
      <c r="I205" s="5" t="inlineStr">
        <is>
          <t>c</t>
        </is>
      </c>
    </row>
    <row r="206">
      <c r="A206" s="5" t="inlineStr">
        <is>
          <t>POL</t>
        </is>
      </c>
      <c r="B206" s="5" t="inlineStr">
        <is>
          <t>Poland</t>
        </is>
      </c>
      <c r="C206" s="5" t="inlineStr">
        <is>
          <t>H</t>
        </is>
      </c>
      <c r="D206" s="25" t="n">
        <v>36.122448</v>
      </c>
      <c r="E206" s="8" t="n">
        <v>41.5986956687042</v>
      </c>
      <c r="F206" s="8" t="n">
        <v>47.01284692346715</v>
      </c>
      <c r="G206" s="14" t="n">
        <v>0.8848367710303372</v>
      </c>
      <c r="H206" s="22" t="n">
        <v>0.606</v>
      </c>
      <c r="I206" s="5" t="inlineStr">
        <is>
          <t>i</t>
        </is>
      </c>
    </row>
    <row r="207">
      <c r="A207" s="5" t="inlineStr">
        <is>
          <t>HUN</t>
        </is>
      </c>
      <c r="B207" s="5" t="inlineStr">
        <is>
          <t>Hungary</t>
        </is>
      </c>
      <c r="C207" s="5" t="inlineStr">
        <is>
          <t>H</t>
        </is>
      </c>
      <c r="D207" s="25" t="n">
        <v>9.501052</v>
      </c>
      <c r="E207" s="8" t="n">
        <v>27.0861777707851</v>
      </c>
      <c r="F207" s="8" t="n">
        <v>30.60020990170861</v>
      </c>
      <c r="G207" s="14" t="n">
        <v>0.8851631363898813</v>
      </c>
      <c r="H207" s="22" t="n">
        <v>0.612</v>
      </c>
      <c r="I207" s="5" t="inlineStr">
        <is>
          <t>i</t>
        </is>
      </c>
    </row>
    <row r="208">
      <c r="A208" s="5" t="inlineStr">
        <is>
          <t>SWE</t>
        </is>
      </c>
      <c r="B208" s="5" t="inlineStr">
        <is>
          <t>Sweden</t>
        </is>
      </c>
      <c r="C208" s="5" t="inlineStr">
        <is>
          <t>H</t>
        </is>
      </c>
      <c r="D208" s="25" t="n">
        <v>10.611737</v>
      </c>
      <c r="E208" s="8" t="n">
        <v>55.84495420766727</v>
      </c>
      <c r="F208" s="8" t="n">
        <v>63.06343965192874</v>
      </c>
      <c r="G208" s="14" t="n">
        <v>0.885536128633277</v>
      </c>
      <c r="H208" s="22" t="n">
        <v>0.595</v>
      </c>
      <c r="I208" s="5" t="inlineStr">
        <is>
          <t>i</t>
        </is>
      </c>
    </row>
    <row r="209">
      <c r="A209" s="5" t="inlineStr">
        <is>
          <t>HRV</t>
        </is>
      </c>
      <c r="B209" s="5" t="inlineStr">
        <is>
          <t>Croatia</t>
        </is>
      </c>
      <c r="C209" s="5" t="inlineStr">
        <is>
          <t>H</t>
        </is>
      </c>
      <c r="D209" s="25" t="n">
        <v>3.840326</v>
      </c>
      <c r="E209" s="8" t="n">
        <v>40.08160756287673</v>
      </c>
      <c r="F209" s="8" t="n">
        <v>45.13559721055427</v>
      </c>
      <c r="G209" s="14" t="n">
        <v>0.8880265254029751</v>
      </c>
      <c r="H209" s="22" t="n">
        <v>0.594</v>
      </c>
      <c r="I209" s="5" t="inlineStr">
        <is>
          <t>i</t>
        </is>
      </c>
    </row>
    <row r="210">
      <c r="A210" s="5" t="inlineStr">
        <is>
          <t>ISL</t>
        </is>
      </c>
      <c r="B210" s="5" t="inlineStr">
        <is>
          <t>Iceland</t>
        </is>
      </c>
      <c r="C210" s="5" t="inlineStr">
        <is>
          <t>H</t>
        </is>
      </c>
      <c r="D210" s="25" t="n">
        <v>0.39081</v>
      </c>
      <c r="E210" s="8" t="n">
        <v>62.8370608405958</v>
      </c>
      <c r="F210" s="8" t="n">
        <v>70.68876597179015</v>
      </c>
      <c r="G210" s="14" t="n">
        <v>0.8889257009476196</v>
      </c>
      <c r="H210" s="22" t="n">
        <v>0.607</v>
      </c>
      <c r="I210" s="5" t="inlineStr">
        <is>
          <t>i</t>
        </is>
      </c>
    </row>
    <row r="211">
      <c r="A211" s="5" t="inlineStr">
        <is>
          <t>KIR</t>
        </is>
      </c>
      <c r="B211" s="5" t="inlineStr">
        <is>
          <t>Kiribati</t>
        </is>
      </c>
      <c r="C211" s="5" t="inlineStr">
        <is>
          <t>LM</t>
        </is>
      </c>
      <c r="D211" s="25" t="n">
        <v>0.136488</v>
      </c>
      <c r="E211" s="8" t="n">
        <v>8.297927934724861</v>
      </c>
      <c r="F211" s="8" t="n">
        <v>9.315592297937417</v>
      </c>
      <c r="G211" s="14" t="n">
        <v>0.8907568804360535</v>
      </c>
      <c r="H211" s="22" t="n">
        <v>0.61</v>
      </c>
      <c r="I211" s="5" t="inlineStr">
        <is>
          <t>c</t>
        </is>
      </c>
    </row>
    <row r="212">
      <c r="A212" s="5" t="inlineStr">
        <is>
          <t>SYR</t>
        </is>
      </c>
      <c r="B212" s="5" t="inlineStr">
        <is>
          <t>Syrian Arab Republic</t>
        </is>
      </c>
      <c r="C212" s="5" t="inlineStr">
        <is>
          <t>L</t>
        </is>
      </c>
      <c r="D212" s="25" t="n">
        <v>25.620427</v>
      </c>
      <c r="E212" s="8" t="n">
        <v>4.158658664903429</v>
      </c>
      <c r="F212" s="8" t="n">
        <v>4.652195306434738</v>
      </c>
      <c r="G212" s="14" t="n">
        <v>0.8939131723793565</v>
      </c>
      <c r="H212" s="22" t="n">
        <v>0.597</v>
      </c>
      <c r="I212" s="5" t="inlineStr">
        <is>
          <t>c</t>
        </is>
      </c>
    </row>
    <row r="213">
      <c r="A213" s="5" t="inlineStr">
        <is>
          <t>BLR</t>
        </is>
      </c>
      <c r="B213" s="5" t="inlineStr">
        <is>
          <t>Belarus</t>
        </is>
      </c>
      <c r="C213" s="5" t="inlineStr">
        <is>
          <t>UM</t>
        </is>
      </c>
      <c r="D213" s="25" t="n">
        <v>9.074551</v>
      </c>
      <c r="E213" s="8" t="n">
        <v>22.60167668302547</v>
      </c>
      <c r="F213" s="8" t="n">
        <v>25.247335614026</v>
      </c>
      <c r="G213" s="14" t="n">
        <v>0.895210371048787</v>
      </c>
      <c r="H213" s="22" t="n">
        <v>0.602</v>
      </c>
      <c r="I213" s="5" t="inlineStr">
        <is>
          <t>c</t>
        </is>
      </c>
    </row>
    <row r="214">
      <c r="A214" s="5" t="inlineStr">
        <is>
          <t>NOR</t>
        </is>
      </c>
      <c r="B214" s="5" t="inlineStr">
        <is>
          <t>Norway</t>
        </is>
      </c>
      <c r="C214" s="5" t="inlineStr">
        <is>
          <t>H</t>
        </is>
      </c>
      <c r="D214" s="25" t="n">
        <v>5.609051</v>
      </c>
      <c r="E214" s="8" t="n">
        <v>78.98451973615688</v>
      </c>
      <c r="F214" s="8" t="n">
        <v>88.04084753284879</v>
      </c>
      <c r="G214" s="14" t="n">
        <v>0.8971349316768797</v>
      </c>
      <c r="H214" s="22" t="n">
        <v>0.598</v>
      </c>
      <c r="I214" s="5" t="inlineStr">
        <is>
          <t>i</t>
        </is>
      </c>
    </row>
    <row r="215">
      <c r="A215" s="5" t="inlineStr">
        <is>
          <t>BEL</t>
        </is>
      </c>
      <c r="B215" s="5" t="inlineStr">
        <is>
          <t>Belgium</t>
        </is>
      </c>
      <c r="C215" s="5" t="inlineStr">
        <is>
          <t>H</t>
        </is>
      </c>
      <c r="D215" s="25" t="n">
        <v>11.875529</v>
      </c>
      <c r="E215" s="8" t="n">
        <v>63.54889971366924</v>
      </c>
      <c r="F215" s="8" t="n">
        <v>70.61432419868819</v>
      </c>
      <c r="G215" s="14" t="n">
        <v>0.8999434666380308</v>
      </c>
      <c r="H215" s="22" t="n">
        <v>0.611</v>
      </c>
      <c r="I215" s="5" t="inlineStr">
        <is>
          <t>i</t>
        </is>
      </c>
    </row>
    <row r="216">
      <c r="A216" s="5" t="inlineStr">
        <is>
          <t>SVN</t>
        </is>
      </c>
      <c r="B216" s="5" t="inlineStr">
        <is>
          <t>Slovenia</t>
        </is>
      </c>
      <c r="C216" s="5" t="inlineStr">
        <is>
          <t>H</t>
        </is>
      </c>
      <c r="D216" s="25" t="n">
        <v>2.124876</v>
      </c>
      <c r="E216" s="8" t="n">
        <v>50.30255518066555</v>
      </c>
      <c r="F216" s="8" t="n">
        <v>55.89243854911587</v>
      </c>
      <c r="G216" s="14" t="n">
        <v>0.8999885581385366</v>
      </c>
      <c r="H216" s="22" t="n">
        <v>0.6</v>
      </c>
      <c r="I216" s="5" t="inlineStr">
        <is>
          <t>i</t>
        </is>
      </c>
    </row>
    <row r="217">
      <c r="A217" s="5" t="inlineStr">
        <is>
          <t>MKD</t>
        </is>
      </c>
      <c r="B217" s="5" t="inlineStr">
        <is>
          <t>North Macedonia</t>
        </is>
      </c>
      <c r="C217" s="5" t="inlineStr">
        <is>
          <t>UM</t>
        </is>
      </c>
      <c r="D217" s="25" t="n">
        <v>1.814961</v>
      </c>
      <c r="E217" s="8" t="n">
        <v>19.02794951453482</v>
      </c>
      <c r="F217" s="8" t="n">
        <v>21.10568104944751</v>
      </c>
      <c r="G217" s="14" t="n">
        <v>0.9015558166521671</v>
      </c>
      <c r="H217" s="22" t="n">
        <v>0.5679999999999999</v>
      </c>
      <c r="I217" s="5" t="inlineStr">
        <is>
          <t>i</t>
        </is>
      </c>
    </row>
    <row r="218">
      <c r="A218" s="5" t="inlineStr">
        <is>
          <t>CZE</t>
        </is>
      </c>
      <c r="B218" s="5" t="inlineStr">
        <is>
          <t>Czechia</t>
        </is>
      </c>
      <c r="C218" s="5" t="inlineStr">
        <is>
          <t>H</t>
        </is>
      </c>
      <c r="D218" s="25" t="n">
        <v>10.761091</v>
      </c>
      <c r="E218" s="8" t="n">
        <v>40.42622911587824</v>
      </c>
      <c r="F218" s="8" t="n">
        <v>44.83265097193602</v>
      </c>
      <c r="G218" s="14" t="n">
        <v>0.9017140017257496</v>
      </c>
      <c r="H218" s="22" t="n">
        <v>0.613</v>
      </c>
      <c r="I218" s="5" t="inlineStr">
        <is>
          <t>i</t>
        </is>
      </c>
    </row>
    <row r="219">
      <c r="A219" s="5" t="inlineStr">
        <is>
          <t>ROU</t>
        </is>
      </c>
      <c r="B219" s="5" t="inlineStr">
        <is>
          <t>Romania</t>
        </is>
      </c>
      <c r="C219" s="5" t="inlineStr">
        <is>
          <t>H</t>
        </is>
      </c>
      <c r="D219" s="25" t="n">
        <v>18.948026</v>
      </c>
      <c r="E219" s="8" t="n">
        <v>32.07126741645537</v>
      </c>
      <c r="F219" s="8" t="n">
        <v>35.06176467755575</v>
      </c>
      <c r="G219" s="14" t="n">
        <v>0.9147077368009745</v>
      </c>
      <c r="H219" s="22" t="n">
        <v>0.574</v>
      </c>
      <c r="I219" s="5" t="inlineStr">
        <is>
          <t>i</t>
        </is>
      </c>
    </row>
    <row r="220">
      <c r="A220" s="5" t="inlineStr">
        <is>
          <t>NLD</t>
        </is>
      </c>
      <c r="B220" s="5" t="inlineStr">
        <is>
          <t>Netherlands</t>
        </is>
      </c>
      <c r="C220" s="5" t="inlineStr">
        <is>
          <t>H</t>
        </is>
      </c>
      <c r="D220" s="25" t="n">
        <v>18.095592</v>
      </c>
      <c r="E220" s="8" t="n">
        <v>73.41282609283064</v>
      </c>
      <c r="F220" s="8" t="n">
        <v>80.21260475733597</v>
      </c>
      <c r="G220" s="14" t="n">
        <v>0.9152280531834563</v>
      </c>
      <c r="H220" s="22" t="n">
        <v>0.59</v>
      </c>
      <c r="I220" s="5" t="inlineStr">
        <is>
          <t>i</t>
        </is>
      </c>
    </row>
    <row r="221">
      <c r="A221" s="5" t="inlineStr">
        <is>
          <t>ARE</t>
        </is>
      </c>
      <c r="B221" s="5" t="inlineStr">
        <is>
          <t>United Arab Emirates</t>
        </is>
      </c>
      <c r="C221" s="5" t="inlineStr">
        <is>
          <t>H</t>
        </is>
      </c>
      <c r="D221" s="25" t="n">
        <v>11.243507</v>
      </c>
      <c r="E221" s="8" t="n">
        <v>103.5145260530439</v>
      </c>
      <c r="F221" s="8" t="n">
        <v>109.8201778168205</v>
      </c>
      <c r="G221" s="14" t="n">
        <v>0.9425820291941759</v>
      </c>
      <c r="H221" s="22" t="n">
        <v>0.5590000000000001</v>
      </c>
      <c r="I221" s="5" t="inlineStr">
        <is>
          <t>i</t>
        </is>
      </c>
    </row>
    <row r="222">
      <c r="A222" s="5" t="inlineStr">
        <is>
          <t>SVK</t>
        </is>
      </c>
      <c r="B222" s="5" t="inlineStr">
        <is>
          <t>Slovak Republic</t>
        </is>
      </c>
      <c r="C222" s="5" t="inlineStr">
        <is>
          <t>H</t>
        </is>
      </c>
      <c r="D222" s="25" t="n">
        <v>5.384248</v>
      </c>
      <c r="E222" s="8" t="n">
        <v>25.20276064870098</v>
      </c>
      <c r="F222" s="8" t="n">
        <v>26.22320733713959</v>
      </c>
      <c r="G222" s="14" t="n">
        <v>0.961086122100962</v>
      </c>
      <c r="H222" s="22" t="n">
        <v>0.537</v>
      </c>
      <c r="I222" s="5" t="inlineStr">
        <is>
          <t>i</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202"/>
  <sheetViews>
    <sheetView workbookViewId="0">
      <pane ySplit="4" topLeftCell="A5" activePane="bottomLeft" state="frozen"/>
      <selection pane="bottomLeft" activeCell="A1" sqref="A1"/>
    </sheetView>
  </sheetViews>
  <sheetFormatPr baseColWidth="8" defaultRowHeight="15"/>
  <cols>
    <col width="28" customWidth="1" min="1" max="1"/>
  </cols>
  <sheetData>
    <row r="1">
      <c r="A1" s="1" t="inlineStr">
        <is>
          <t>Density of daily welfare across the world, 2025</t>
        </is>
      </c>
    </row>
    <row r="2">
      <c r="A2" s="10" t="inlineStr">
        <is>
          <t>Actual and the two counterfactuals: everyone at their country mean, and every country rescaled to the world mean.</t>
        </is>
      </c>
    </row>
    <row r="4">
      <c r="A4" s="4" t="inlineStr">
        <is>
          <t>welfare</t>
        </is>
      </c>
      <c r="B4" s="4" t="inlineStr">
        <is>
          <t>actual</t>
        </is>
      </c>
      <c r="C4" s="4" t="inlineStr">
        <is>
          <t>between_countries_only</t>
        </is>
      </c>
      <c r="D4" s="4" t="inlineStr">
        <is>
          <t>within_countries_only</t>
        </is>
      </c>
    </row>
    <row r="5">
      <c r="A5" s="8" t="n">
        <v>0.1025315120524429</v>
      </c>
      <c r="B5" s="5" t="n">
        <v>4.526568728896149e-09</v>
      </c>
      <c r="C5" s="5" t="n">
        <v>0</v>
      </c>
      <c r="D5" s="5" t="n">
        <v>0.0002112266407925582</v>
      </c>
    </row>
    <row r="6">
      <c r="A6" s="8" t="n">
        <v>0.1077884150884632</v>
      </c>
      <c r="B6" s="5" t="n">
        <v>1.643722232160952e-08</v>
      </c>
      <c r="C6" s="5" t="n">
        <v>0</v>
      </c>
      <c r="D6" s="5" t="n">
        <v>0.0002285338981906663</v>
      </c>
    </row>
    <row r="7">
      <c r="A7" s="8" t="n">
        <v>0.1133148453066827</v>
      </c>
      <c r="B7" s="5" t="n">
        <v>5.277989180120063e-08</v>
      </c>
      <c r="C7" s="5" t="n">
        <v>0</v>
      </c>
      <c r="D7" s="5" t="n">
        <v>0.0002356591341780223</v>
      </c>
    </row>
    <row r="8">
      <c r="A8" s="8" t="n">
        <v>0.1191246216612359</v>
      </c>
      <c r="B8" s="5" t="n">
        <v>1.607633076648274e-07</v>
      </c>
      <c r="C8" s="5" t="n">
        <v>0</v>
      </c>
      <c r="D8" s="5" t="n">
        <v>0.0002331706415633262</v>
      </c>
    </row>
    <row r="9">
      <c r="A9" s="8" t="n">
        <v>0.1252322716191865</v>
      </c>
      <c r="B9" s="5" t="n">
        <v>4.555759242385782e-07</v>
      </c>
      <c r="C9" s="5" t="n">
        <v>0</v>
      </c>
      <c r="D9" s="5" t="n">
        <v>0.0002236041619436651</v>
      </c>
    </row>
    <row r="10">
      <c r="A10" s="8" t="n">
        <v>0.1316530674867622</v>
      </c>
      <c r="B10" s="5" t="n">
        <v>1.213213610077115e-06</v>
      </c>
      <c r="C10" s="5" t="n">
        <v>0</v>
      </c>
      <c r="D10" s="5" t="n">
        <v>0.0002108008669764532</v>
      </c>
    </row>
    <row r="11">
      <c r="A11" s="8" t="n">
        <v>0.1384030645980752</v>
      </c>
      <c r="B11" s="5" t="n">
        <v>3.038585464519543e-06</v>
      </c>
      <c r="C11" s="5" t="n">
        <v>0</v>
      </c>
      <c r="D11" s="5" t="n">
        <v>0.0001989474927902524</v>
      </c>
    </row>
    <row r="12">
      <c r="A12" s="8" t="n">
        <v>0.1454991414618202</v>
      </c>
      <c r="B12" s="5" t="n">
        <v>7.15921401698453e-06</v>
      </c>
      <c r="C12" s="5" t="n">
        <v>0</v>
      </c>
      <c r="D12" s="5" t="n">
        <v>0.000191641929476785</v>
      </c>
    </row>
    <row r="13">
      <c r="A13" s="8" t="n">
        <v>0.1529590419663379</v>
      </c>
      <c r="B13" s="5" t="n">
        <v>1.58742840219796e-05</v>
      </c>
      <c r="C13" s="5" t="n">
        <v>0</v>
      </c>
      <c r="D13" s="5" t="n">
        <v>0.0001912443951885508</v>
      </c>
    </row>
    <row r="14">
      <c r="A14" s="8" t="n">
        <v>0.1608014197485783</v>
      </c>
      <c r="B14" s="5" t="n">
        <v>3.313516127937289e-05</v>
      </c>
      <c r="C14" s="5" t="n">
        <v>0</v>
      </c>
      <c r="D14" s="5" t="n">
        <v>0.0001986187779921466</v>
      </c>
    </row>
    <row r="15">
      <c r="A15" s="8" t="n">
        <v>0.1690458848379092</v>
      </c>
      <c r="B15" s="5" t="n">
        <v>6.513797245261829e-05</v>
      </c>
      <c r="C15" s="5" t="n">
        <v>0</v>
      </c>
      <c r="D15" s="5" t="n">
        <v>0.000213223380001365</v>
      </c>
    </row>
    <row r="16">
      <c r="A16" s="8" t="n">
        <v>0.1777130526914039</v>
      </c>
      <c r="B16" s="5" t="n">
        <v>0.0001206542535971708</v>
      </c>
      <c r="C16" s="5" t="n">
        <v>0</v>
      </c>
      <c r="D16" s="5" t="n">
        <v>0.0002334343578792696</v>
      </c>
    </row>
    <row r="17">
      <c r="A17" s="8" t="n">
        <v>0.1868245957432223</v>
      </c>
      <c r="B17" s="5" t="n">
        <v>0.0002107030201652042</v>
      </c>
      <c r="C17" s="5" t="n">
        <v>0</v>
      </c>
      <c r="D17" s="5" t="n">
        <v>0.0002569909703035402</v>
      </c>
    </row>
    <row r="18">
      <c r="A18" s="8" t="n">
        <v>0.1964032975969848</v>
      </c>
      <c r="B18" s="5" t="n">
        <v>0.0003471701303551957</v>
      </c>
      <c r="C18" s="5" t="n">
        <v>0</v>
      </c>
      <c r="D18" s="5" t="n">
        <v>0.0002814856058373122</v>
      </c>
    </row>
    <row r="19">
      <c r="A19" s="8" t="n">
        <v>0.2064731099966487</v>
      </c>
      <c r="B19" s="5" t="n">
        <v>0.0005402069106909223</v>
      </c>
      <c r="C19" s="5" t="n">
        <v>0</v>
      </c>
      <c r="D19" s="5" t="n">
        <v>0.0003048367546362931</v>
      </c>
    </row>
    <row r="20">
      <c r="A20" s="8" t="n">
        <v>0.2170592127183443</v>
      </c>
      <c r="B20" s="5" t="n">
        <v>0.0007947541222708042</v>
      </c>
      <c r="C20" s="5" t="n">
        <v>0</v>
      </c>
      <c r="D20" s="5" t="n">
        <v>0.0003256632056615216</v>
      </c>
    </row>
    <row r="21">
      <c r="A21" s="8" t="n">
        <v>0.2281880765329305</v>
      </c>
      <c r="B21" s="5" t="n">
        <v>0.001107154933497036</v>
      </c>
      <c r="C21" s="5" t="n">
        <v>0</v>
      </c>
      <c r="D21" s="5" t="n">
        <v>0.0003434457988226828</v>
      </c>
    </row>
    <row r="22">
      <c r="A22" s="8" t="n">
        <v>0.2398875293967098</v>
      </c>
      <c r="B22" s="5" t="n">
        <v>0.001463261621891445</v>
      </c>
      <c r="C22" s="5" t="n">
        <v>0</v>
      </c>
      <c r="D22" s="5" t="n">
        <v>0.0003583915653465472</v>
      </c>
    </row>
    <row r="23">
      <c r="A23" s="8" t="n">
        <v>0.2521868260358149</v>
      </c>
      <c r="B23" s="5" t="n">
        <v>0.001839323694602846</v>
      </c>
      <c r="C23" s="5" t="n">
        <v>0</v>
      </c>
      <c r="D23" s="5" t="n">
        <v>0.0003710132960307491</v>
      </c>
    </row>
    <row r="24">
      <c r="A24" s="8" t="n">
        <v>0.2651167210982607</v>
      </c>
      <c r="B24" s="5" t="n">
        <v>0.002206152407890173</v>
      </c>
      <c r="C24" s="5" t="n">
        <v>0</v>
      </c>
      <c r="D24" s="5" t="n">
        <v>0.0003815909728123341</v>
      </c>
    </row>
    <row r="25">
      <c r="A25" s="8" t="n">
        <v>0.2787095460565851</v>
      </c>
      <c r="B25" s="5" t="n">
        <v>0.002535781167022842</v>
      </c>
      <c r="C25" s="5" t="n">
        <v>0</v>
      </c>
      <c r="D25" s="5" t="n">
        <v>0.000389778121064194</v>
      </c>
    </row>
    <row r="26">
      <c r="A26" s="8" t="n">
        <v>0.2929992900533703</v>
      </c>
      <c r="B26" s="5" t="n">
        <v>0.002808681872744655</v>
      </c>
      <c r="C26" s="5" t="n">
        <v>0</v>
      </c>
      <c r="D26" s="5" t="n">
        <v>0.0003945971657703306</v>
      </c>
    </row>
    <row r="27">
      <c r="A27" s="8" t="n">
        <v>0.3080216848918032</v>
      </c>
      <c r="B27" s="5" t="n">
        <v>0.00301915133285649</v>
      </c>
      <c r="C27" s="5" t="n">
        <v>0</v>
      </c>
      <c r="D27" s="5" t="n">
        <v>0.000394885942014669</v>
      </c>
    </row>
    <row r="28">
      <c r="A28" s="8" t="n">
        <v>0.3238142943837962</v>
      </c>
      <c r="B28" s="5" t="n">
        <v>0.003177050801252141</v>
      </c>
      <c r="C28" s="5" t="n">
        <v>0</v>
      </c>
      <c r="D28" s="5" t="n">
        <v>0.0003900201302586662</v>
      </c>
    </row>
    <row r="29">
      <c r="A29" s="8" t="n">
        <v>0.340416608279082</v>
      </c>
      <c r="B29" s="5" t="n">
        <v>0.003305427169674572</v>
      </c>
      <c r="C29" s="5" t="n">
        <v>0</v>
      </c>
      <c r="D29" s="5" t="n">
        <v>0.0003805633025829668</v>
      </c>
    </row>
    <row r="30">
      <c r="A30" s="8" t="n">
        <v>0.357870141010158</v>
      </c>
      <c r="B30" s="5" t="n">
        <v>0.003435018966810215</v>
      </c>
      <c r="C30" s="5" t="n">
        <v>0</v>
      </c>
      <c r="D30" s="5" t="n">
        <v>0.0003685054213487266</v>
      </c>
    </row>
    <row r="31">
      <c r="A31" s="8" t="n">
        <v>0.3762185354999912</v>
      </c>
      <c r="B31" s="5" t="n">
        <v>0.003597615625756132</v>
      </c>
      <c r="C31" s="5" t="n">
        <v>0</v>
      </c>
      <c r="D31" s="5" t="n">
        <v>0.0003569390652316958</v>
      </c>
    </row>
    <row r="32">
      <c r="A32" s="8" t="n">
        <v>0.3955076722920579</v>
      </c>
      <c r="B32" s="5" t="n">
        <v>0.003820323474849182</v>
      </c>
      <c r="C32" s="5" t="n">
        <v>0</v>
      </c>
      <c r="D32" s="5" t="n">
        <v>0.000349292472714607</v>
      </c>
    </row>
    <row r="33">
      <c r="A33" s="8" t="n">
        <v>0.4157857842756009</v>
      </c>
      <c r="B33" s="5" t="n">
        <v>0.004122150741605586</v>
      </c>
      <c r="C33" s="5" t="n">
        <v>0</v>
      </c>
      <c r="D33" s="5" t="n">
        <v>0.0003484427251370492</v>
      </c>
    </row>
    <row r="34">
      <c r="A34" s="8" t="n">
        <v>0.4371035772929759</v>
      </c>
      <c r="B34" s="5" t="n">
        <v>0.004513332351381176</v>
      </c>
      <c r="C34" s="5" t="n">
        <v>0</v>
      </c>
      <c r="D34" s="5" t="n">
        <v>0.0003560690203091626</v>
      </c>
    </row>
    <row r="35">
      <c r="A35" s="8" t="n">
        <v>0.4595143569306689</v>
      </c>
      <c r="B35" s="5" t="n">
        <v>0.004996930387455303</v>
      </c>
      <c r="C35" s="5" t="n">
        <v>0</v>
      </c>
      <c r="D35" s="5" t="n">
        <v>0.00037247255740605</v>
      </c>
    </row>
    <row r="36">
      <c r="A36" s="8" t="n">
        <v>0.483074161811028</v>
      </c>
      <c r="B36" s="5" t="n">
        <v>0.005571741880741931</v>
      </c>
      <c r="C36" s="5" t="n">
        <v>0</v>
      </c>
      <c r="D36" s="5" t="n">
        <v>0.0003968612279169949</v>
      </c>
    </row>
    <row r="37">
      <c r="A37" s="8" t="n">
        <v>0.5078419037180083</v>
      </c>
      <c r="B37" s="5" t="n">
        <v>0.00623545373088358</v>
      </c>
      <c r="C37" s="5" t="n">
        <v>0</v>
      </c>
      <c r="D37" s="5" t="n">
        <v>0.0004279060577061025</v>
      </c>
    </row>
    <row r="38">
      <c r="A38" s="8" t="n">
        <v>0.5338795149073178</v>
      </c>
      <c r="B38" s="5" t="n">
        <v>0.00698720820216091</v>
      </c>
      <c r="C38" s="5" t="n">
        <v>0</v>
      </c>
      <c r="D38" s="5" t="n">
        <v>0.0004642936491742604</v>
      </c>
    </row>
    <row r="39">
      <c r="A39" s="8" t="n">
        <v>0.5612521029693158</v>
      </c>
      <c r="B39" s="5" t="n">
        <v>0.007829118914268409</v>
      </c>
      <c r="C39" s="5" t="n">
        <v>0</v>
      </c>
      <c r="D39" s="5" t="n">
        <v>0.0005050537220151556</v>
      </c>
    </row>
    <row r="40">
      <c r="A40" s="8" t="n">
        <v>0.5900281136319018</v>
      </c>
      <c r="B40" s="5" t="n">
        <v>0.008766651499526528</v>
      </c>
      <c r="C40" s="5" t="n">
        <v>0</v>
      </c>
      <c r="D40" s="5" t="n">
        <v>0.0005495984719738385</v>
      </c>
    </row>
    <row r="41">
      <c r="A41" s="8" t="n">
        <v>0.6202795019104866</v>
      </c>
      <c r="B41" s="5" t="n">
        <v>0.009808120607703074</v>
      </c>
      <c r="C41" s="5" t="n">
        <v>0</v>
      </c>
      <c r="D41" s="5" t="n">
        <v>0.0005975616006928017</v>
      </c>
    </row>
    <row r="42">
      <c r="A42" s="8" t="n">
        <v>0.6520819120330115</v>
      </c>
      <c r="B42" s="5" t="n">
        <v>0.01096368448034986</v>
      </c>
      <c r="C42" s="5" t="n">
        <v>1.103527792241102e-08</v>
      </c>
      <c r="D42" s="5" t="n">
        <v>0.0006486245369090585</v>
      </c>
    </row>
    <row r="43">
      <c r="A43" s="8" t="n">
        <v>0.6855148665899181</v>
      </c>
      <c r="B43" s="5" t="n">
        <v>0.01224429485612425</v>
      </c>
      <c r="C43" s="5" t="n">
        <v>3.733186400820782e-08</v>
      </c>
      <c r="D43" s="5" t="n">
        <v>0.0007024884458175396</v>
      </c>
    </row>
    <row r="44">
      <c r="A44" s="8" t="n">
        <v>0.720661965382047</v>
      </c>
      <c r="B44" s="5" t="n">
        <v>0.01366093853116623</v>
      </c>
      <c r="C44" s="5" t="n">
        <v>1.186404184558582e-07</v>
      </c>
      <c r="D44" s="5" t="n">
        <v>0.000759047999445195</v>
      </c>
    </row>
    <row r="45">
      <c r="A45" s="8" t="n">
        <v>0.7576110944636848</v>
      </c>
      <c r="B45" s="5" t="n">
        <v>0.01522435092040009</v>
      </c>
      <c r="C45" s="5" t="n">
        <v>3.541948639887364e-07</v>
      </c>
      <c r="D45" s="5" t="n">
        <v>0.0008186932847326082</v>
      </c>
    </row>
    <row r="46">
      <c r="A46" s="8" t="n">
        <v>0.7964546459034775</v>
      </c>
      <c r="B46" s="5" t="n">
        <v>0.01694519003146289</v>
      </c>
      <c r="C46" s="5" t="n">
        <v>1.095518410268301e-06</v>
      </c>
      <c r="D46" s="5" t="n">
        <v>0.0008825795281473382</v>
      </c>
    </row>
    <row r="47">
      <c r="A47" s="8" t="n">
        <v>0.8372897488127267</v>
      </c>
      <c r="B47" s="5" t="n">
        <v>0.01883456604723411</v>
      </c>
      <c r="C47" s="5" t="n">
        <v>2.962749426708981e-06</v>
      </c>
      <c r="D47" s="5" t="n">
        <v>0.0009527077723803694</v>
      </c>
    </row>
    <row r="48">
      <c r="A48" s="8" t="n">
        <v>0.8802185122187609</v>
      </c>
      <c r="B48" s="5" t="n">
        <v>0.02090473477024892</v>
      </c>
      <c r="C48" s="5" t="n">
        <v>7.608069696534816e-06</v>
      </c>
      <c r="D48" s="5" t="n">
        <v>0.001031743362410831</v>
      </c>
    </row>
    <row r="49">
      <c r="A49" s="8" t="n">
        <v>0.9253482803906896</v>
      </c>
      <c r="B49" s="5" t="n">
        <v>0.02316981332389754</v>
      </c>
      <c r="C49" s="5" t="n">
        <v>1.846880218389607e-05</v>
      </c>
      <c r="D49" s="5" t="n">
        <v>0.001122616670131999</v>
      </c>
    </row>
    <row r="50">
      <c r="A50" s="8" t="n">
        <v>0.9727919012559888</v>
      </c>
      <c r="B50" s="5" t="n">
        <v>0.02564632227354734</v>
      </c>
      <c r="C50" s="5" t="n">
        <v>4.25570567662235e-05</v>
      </c>
      <c r="D50" s="5" t="n">
        <v>0.001228048207491733</v>
      </c>
    </row>
    <row r="51">
      <c r="A51" s="8" t="n">
        <v>1.0226680085791</v>
      </c>
      <c r="B51" s="5" t="n">
        <v>0.02835332848061636</v>
      </c>
      <c r="C51" s="5" t="n">
        <v>9.315355717090016e-05</v>
      </c>
      <c r="D51" s="5" t="n">
        <v>0.001350215865269955</v>
      </c>
    </row>
    <row r="52">
      <c r="A52" s="8" t="n">
        <v>1.075101318607636</v>
      </c>
      <c r="B52" s="5" t="n">
        <v>0.03131203211811912</v>
      </c>
      <c r="C52" s="5" t="n">
        <v>0.0001942010270643434</v>
      </c>
      <c r="D52" s="5" t="n">
        <v>0.001490707245683382</v>
      </c>
    </row>
    <row r="53">
      <c r="A53" s="8" t="n">
        <v>1.130222941927959</v>
      </c>
      <c r="B53" s="5" t="n">
        <v>0.03454471953836493</v>
      </c>
      <c r="C53" s="5" t="n">
        <v>0.0003862520325954799</v>
      </c>
      <c r="D53" s="5" t="n">
        <v>0.00165082123711063</v>
      </c>
    </row>
    <row r="54">
      <c r="A54" s="8" t="n">
        <v>1.18817071130994</v>
      </c>
      <c r="B54" s="5" t="n">
        <v>0.03807335324369983</v>
      </c>
      <c r="C54" s="5" t="n">
        <v>0.0007340444540300407</v>
      </c>
      <c r="D54" s="5" t="n">
        <v>0.001832102428401397</v>
      </c>
    </row>
    <row r="55">
      <c r="A55" s="8" t="n">
        <v>1.249089526360681</v>
      </c>
      <c r="B55" s="5" t="n">
        <v>0.0419183598682507</v>
      </c>
      <c r="C55" s="5" t="n">
        <v>0.00133458751433998</v>
      </c>
      <c r="D55" s="5" t="n">
        <v>0.002036919850962493</v>
      </c>
    </row>
    <row r="56">
      <c r="A56" s="8" t="n">
        <v>1.313131715849002</v>
      </c>
      <c r="B56" s="5" t="n">
        <v>0.04609826672302007</v>
      </c>
      <c r="C56" s="5" t="n">
        <v>0.002323346302121061</v>
      </c>
      <c r="D56" s="5" t="n">
        <v>0.002268841359216783</v>
      </c>
    </row>
    <row r="57">
      <c r="A57" s="8" t="n">
        <v>1.38045741860671</v>
      </c>
      <c r="B57" s="5" t="n">
        <v>0.05063062456847995</v>
      </c>
      <c r="C57" s="5" t="n">
        <v>0.003874232979400288</v>
      </c>
      <c r="D57" s="5" t="n">
        <v>0.00253269191866879</v>
      </c>
    </row>
    <row r="58">
      <c r="A58" s="8" t="n">
        <v>1.451234983959092</v>
      </c>
      <c r="B58" s="5" t="n">
        <v>0.05553403114998347</v>
      </c>
      <c r="C58" s="5" t="n">
        <v>0.006188234789735438</v>
      </c>
      <c r="D58" s="5" t="n">
        <v>0.002834320646970318</v>
      </c>
    </row>
    <row r="59">
      <c r="A59" s="8" t="n">
        <v>1.525641392685916</v>
      </c>
      <c r="B59" s="5" t="n">
        <v>0.0608305166514902</v>
      </c>
      <c r="C59" s="5" t="n">
        <v>0.009465028027626802</v>
      </c>
      <c r="D59" s="5" t="n">
        <v>0.00318026515467265</v>
      </c>
    </row>
    <row r="60">
      <c r="A60" s="8" t="n">
        <v>1.603862699565567</v>
      </c>
      <c r="B60" s="5" t="n">
        <v>0.06654724098163847</v>
      </c>
      <c r="C60" s="5" t="n">
        <v>0.01385716886307038</v>
      </c>
      <c r="D60" s="5" t="n">
        <v>0.003577550229817234</v>
      </c>
    </row>
    <row r="61">
      <c r="A61" s="8" t="n">
        <v>1.686094498608904</v>
      </c>
      <c r="B61" s="5" t="n">
        <v>0.07271671015016608</v>
      </c>
      <c r="C61" s="5" t="n">
        <v>0.01941133987944024</v>
      </c>
      <c r="D61" s="5" t="n">
        <v>0.004033793299018457</v>
      </c>
    </row>
    <row r="62">
      <c r="A62" s="8" t="n">
        <v>1.772542412146165</v>
      </c>
      <c r="B62" s="5" t="n">
        <v>0.07937545649517191</v>
      </c>
      <c r="C62" s="5" t="n">
        <v>0.02601366997462632</v>
      </c>
      <c r="D62" s="5" t="n">
        <v>0.00455761880890267</v>
      </c>
    </row>
    <row r="63">
      <c r="A63" s="8" t="n">
        <v>1.863422604989901</v>
      </c>
      <c r="B63" s="5" t="n">
        <v>0.08656195720003125</v>
      </c>
      <c r="C63" s="5" t="n">
        <v>0.03335991785848746</v>
      </c>
      <c r="D63" s="5" t="n">
        <v>0.005159198588643407</v>
      </c>
    </row>
    <row r="64">
      <c r="A64" s="8" t="n">
        <v>1.9589623249596</v>
      </c>
      <c r="B64" s="5" t="n">
        <v>0.09431509436916027</v>
      </c>
      <c r="C64" s="5" t="n">
        <v>0.04097259178507382</v>
      </c>
      <c r="D64" s="5" t="n">
        <v>0.005850636184138359</v>
      </c>
    </row>
    <row r="65">
      <c r="A65" s="8" t="n">
        <v>2.059400471119603</v>
      </c>
      <c r="B65" s="5" t="n">
        <v>0.1026742349457181</v>
      </c>
      <c r="C65" s="5" t="n">
        <v>0.04827402992153692</v>
      </c>
      <c r="D65" s="5" t="n">
        <v>0.006645945792137552</v>
      </c>
    </row>
    <row r="66">
      <c r="A66" s="8" t="n">
        <v>2.164988191151206</v>
      </c>
      <c r="B66" s="5" t="n">
        <v>0.1116812611988404</v>
      </c>
      <c r="C66" s="5" t="n">
        <v>0.05470914590145196</v>
      </c>
      <c r="D66" s="5" t="n">
        <v>0.007560530783986029</v>
      </c>
    </row>
    <row r="67">
      <c r="A67" s="8" t="n">
        <v>2.275989509352674</v>
      </c>
      <c r="B67" s="5" t="n">
        <v>0.1213836464462483</v>
      </c>
      <c r="C67" s="5" t="n">
        <v>0.05989044120190468</v>
      </c>
      <c r="D67" s="5" t="n">
        <v>0.008610320769580793</v>
      </c>
    </row>
    <row r="68">
      <c r="A68" s="8" t="n">
        <v>2.392681986837514</v>
      </c>
      <c r="B68" s="5" t="n">
        <v>0.1318367775681311</v>
      </c>
      <c r="C68" s="5" t="n">
        <v>0.06373250873290441</v>
      </c>
      <c r="D68" s="5" t="n">
        <v>0.009810963836759657</v>
      </c>
    </row>
    <row r="69">
      <c r="A69" s="8" t="n">
        <v>2.515357415581837</v>
      </c>
      <c r="B69" s="5" t="n">
        <v>0.1431035330653048</v>
      </c>
      <c r="C69" s="5" t="n">
        <v>0.06654388707947426</v>
      </c>
      <c r="D69" s="5" t="n">
        <v>0.01117762188870429</v>
      </c>
    </row>
    <row r="70">
      <c r="A70" s="8" t="n">
        <v>2.64432254805628</v>
      </c>
      <c r="B70" s="5" t="n">
        <v>0.1552498312203558</v>
      </c>
      <c r="C70" s="5" t="n">
        <v>0.06905733441257556</v>
      </c>
      <c r="D70" s="5" t="n">
        <v>0.01272598024726142</v>
      </c>
    </row>
    <row r="71">
      <c r="A71" s="8" t="n">
        <v>2.779899864266967</v>
      </c>
      <c r="B71" s="5" t="n">
        <v>0.168336161694938</v>
      </c>
      <c r="C71" s="5" t="n">
        <v>0.0723825787967616</v>
      </c>
      <c r="D71" s="5" t="n">
        <v>0.01447493180634413</v>
      </c>
    </row>
    <row r="72">
      <c r="A72" s="8" t="n">
        <v>2.922428378123495</v>
      </c>
      <c r="B72" s="5" t="n">
        <v>0.1824064440249145</v>
      </c>
      <c r="C72" s="5" t="n">
        <v>0.07788508688231457</v>
      </c>
      <c r="D72" s="5" t="n">
        <v>0.01645107607684257</v>
      </c>
    </row>
    <row r="73">
      <c r="A73" s="8" t="n">
        <v>3.072264485150293</v>
      </c>
      <c r="B73" s="5" t="n">
        <v>0.1974761251686588</v>
      </c>
      <c r="C73" s="5" t="n">
        <v>0.08697825082370979</v>
      </c>
      <c r="D73" s="5" t="n">
        <v>0.01869469904730718</v>
      </c>
    </row>
    <row r="74">
      <c r="A74" s="8" t="n">
        <v>3.229782853661069</v>
      </c>
      <c r="B74" s="5" t="n">
        <v>0.2135211165491006</v>
      </c>
      <c r="C74" s="5" t="n">
        <v>0.1008474901316301</v>
      </c>
      <c r="D74" s="5" t="n">
        <v>0.02126628691769291</v>
      </c>
    </row>
    <row r="75">
      <c r="A75" s="8" t="n">
        <v>3.395377361624755</v>
      </c>
      <c r="B75" s="5" t="n">
        <v>0.2304681371230073</v>
      </c>
      <c r="C75" s="5" t="n">
        <v>0.120142323442896</v>
      </c>
      <c r="D75" s="5" t="n">
        <v>0.02425221816176841</v>
      </c>
    </row>
    <row r="76">
      <c r="A76" s="8" t="n">
        <v>3.569462081565589</v>
      </c>
      <c r="B76" s="5" t="n">
        <v>0.2481861885696166</v>
      </c>
      <c r="C76" s="5" t="n">
        <v>0.1447186824415807</v>
      </c>
      <c r="D76" s="5" t="n">
        <v>0.0277680652142338</v>
      </c>
    </row>
    <row r="77">
      <c r="A77" s="8" t="n">
        <v>3.752472315960102</v>
      </c>
      <c r="B77" s="5" t="n">
        <v>0.2664789283944812</v>
      </c>
      <c r="C77" s="5" t="n">
        <v>0.1735377720485366</v>
      </c>
      <c r="D77" s="5" t="n">
        <v>0.0319581140715102</v>
      </c>
    </row>
    <row r="78">
      <c r="A78" s="8" t="n">
        <v>3.944865685720054</v>
      </c>
      <c r="B78" s="5" t="n">
        <v>0.2850788060857376</v>
      </c>
      <c r="C78" s="5" t="n">
        <v>0.204820175757583</v>
      </c>
      <c r="D78" s="5" t="n">
        <v>0.03699021077361958</v>
      </c>
    </row>
    <row r="79">
      <c r="A79" s="8" t="n">
        <v>4.147123274483077</v>
      </c>
      <c r="B79" s="5" t="n">
        <v>0.3036454222694027</v>
      </c>
      <c r="C79" s="5" t="n">
        <v>0.2364871039576385</v>
      </c>
      <c r="D79" s="5" t="n">
        <v>0.04304577667180243</v>
      </c>
    </row>
    <row r="80">
      <c r="A80" s="8" t="n">
        <v>4.359750831572351</v>
      </c>
      <c r="B80" s="5" t="n">
        <v>0.3217715887953027</v>
      </c>
      <c r="C80" s="5" t="n">
        <v>0.2668070144209853</v>
      </c>
      <c r="D80" s="5" t="n">
        <v>0.05030586040778459</v>
      </c>
    </row>
    <row r="81">
      <c r="A81" s="8" t="n">
        <v>4.583280036633348</v>
      </c>
      <c r="B81" s="5" t="n">
        <v>0.3390001354329295</v>
      </c>
      <c r="C81" s="5" t="n">
        <v>0.2950454627140017</v>
      </c>
      <c r="D81" s="5" t="n">
        <v>0.05893517129867814</v>
      </c>
    </row>
    <row r="82">
      <c r="A82" s="8" t="n">
        <v>4.818269829109884</v>
      </c>
      <c r="B82" s="5" t="n">
        <v>0.3548524453284129</v>
      </c>
      <c r="C82" s="5" t="n">
        <v>0.3218457018201744</v>
      </c>
      <c r="D82" s="5" t="n">
        <v>0.06906709744440158</v>
      </c>
    </row>
    <row r="83">
      <c r="A83" s="8" t="n">
        <v>5.065307805883866</v>
      </c>
      <c r="B83" s="5" t="n">
        <v>0.3688666459518198</v>
      </c>
      <c r="C83" s="5" t="n">
        <v>0.3490999248263472</v>
      </c>
      <c r="D83" s="5" t="n">
        <v>0.08079316589636808</v>
      </c>
    </row>
    <row r="84">
      <c r="A84" s="8" t="n">
        <v>5.325011690573564</v>
      </c>
      <c r="B84" s="5" t="n">
        <v>0.3806402918653932</v>
      </c>
      <c r="C84" s="5" t="n">
        <v>0.3792258123430499</v>
      </c>
      <c r="D84" s="5" t="n">
        <v>0.09415994316210405</v>
      </c>
    </row>
    <row r="85">
      <c r="A85" s="8" t="n">
        <v>5.598030878164414</v>
      </c>
      <c r="B85" s="5" t="n">
        <v>0.3898703848960344</v>
      </c>
      <c r="C85" s="5" t="n">
        <v>0.4140026703818113</v>
      </c>
      <c r="D85" s="5" t="n">
        <v>0.1091747077985085</v>
      </c>
    </row>
    <row r="86">
      <c r="A86" s="8" t="n">
        <v>5.885048058834742</v>
      </c>
      <c r="B86" s="5" t="n">
        <v>0.3963832694639522</v>
      </c>
      <c r="C86" s="5" t="n">
        <v>0.4533610791266633</v>
      </c>
      <c r="D86" s="5" t="n">
        <v>0.1258188690931385</v>
      </c>
    </row>
    <row r="87">
      <c r="A87" s="8" t="n">
        <v>6.186780925036793</v>
      </c>
      <c r="B87" s="5" t="n">
        <v>0.4001485476957954</v>
      </c>
      <c r="C87" s="5" t="n">
        <v>0.4946348874463128</v>
      </c>
      <c r="D87" s="5" t="n">
        <v>0.144065664053717</v>
      </c>
    </row>
    <row r="88">
      <c r="A88" s="8" t="n">
        <v>6.5039839661017</v>
      </c>
      <c r="B88" s="5" t="n">
        <v>0.4012744120912846</v>
      </c>
      <c r="C88" s="5" t="n">
        <v>0.5326888880211477</v>
      </c>
      <c r="D88" s="5" t="n">
        <v>0.1638972993163783</v>
      </c>
    </row>
    <row r="89">
      <c r="A89" s="8" t="n">
        <v>6.837450354855815</v>
      </c>
      <c r="B89" s="5" t="n">
        <v>0.3999858668075739</v>
      </c>
      <c r="C89" s="5" t="n">
        <v>0.5610218522741629</v>
      </c>
      <c r="D89" s="5" t="n">
        <v>0.1853167069110322</v>
      </c>
    </row>
    <row r="90">
      <c r="A90" s="8" t="n">
        <v>7.188013930965905</v>
      </c>
      <c r="B90" s="5" t="n">
        <v>0.3965910168490936</v>
      </c>
      <c r="C90" s="5" t="n">
        <v>0.5735377421093146</v>
      </c>
      <c r="D90" s="5" t="n">
        <v>0.2083505253797786</v>
      </c>
    </row>
    <row r="91">
      <c r="A91" s="8" t="n">
        <v>7.556551285972664</v>
      </c>
      <c r="B91" s="5" t="n">
        <v>0.3914428291570618</v>
      </c>
      <c r="C91" s="5" t="n">
        <v>0.5663583063290334</v>
      </c>
      <c r="D91" s="5" t="n">
        <v>0.2330420471273337</v>
      </c>
    </row>
    <row r="92">
      <c r="A92" s="8" t="n">
        <v>7.943983955226138</v>
      </c>
      <c r="B92" s="5" t="n">
        <v>0.3849036844101289</v>
      </c>
      <c r="C92" s="5" t="n">
        <v>0.5390205320327697</v>
      </c>
      <c r="D92" s="5" t="n">
        <v>0.2594348205977222</v>
      </c>
    </row>
    <row r="93">
      <c r="A93" s="8" t="n">
        <v>8.351280722204125</v>
      </c>
      <c r="B93" s="5" t="n">
        <v>0.3773179583298232</v>
      </c>
      <c r="C93" s="5" t="n">
        <v>0.4946330362615277</v>
      </c>
      <c r="D93" s="5" t="n">
        <v>0.2875490704198749</v>
      </c>
    </row>
    <row r="94">
      <c r="A94" s="8" t="n">
        <v>8.779460040975483</v>
      </c>
      <c r="B94" s="5" t="n">
        <v>0.3689946584063465</v>
      </c>
      <c r="C94" s="5" t="n">
        <v>0.4390092564746663</v>
      </c>
      <c r="D94" s="5" t="n">
        <v>0.3173538511725026</v>
      </c>
    </row>
    <row r="95">
      <c r="A95" s="8" t="n">
        <v>9.229592582865788</v>
      </c>
      <c r="B95" s="5" t="n">
        <v>0.3601991911484422</v>
      </c>
      <c r="C95" s="5" t="n">
        <v>0.3791676311347602</v>
      </c>
      <c r="D95" s="5" t="n">
        <v>0.3487384033774367</v>
      </c>
    </row>
    <row r="96">
      <c r="A96" s="8" t="n">
        <v>9.702803913693337</v>
      </c>
      <c r="B96" s="5" t="n">
        <v>0.3511516639448334</v>
      </c>
      <c r="C96" s="5" t="n">
        <v>0.3217644398637614</v>
      </c>
      <c r="D96" s="5" t="n">
        <v>0.3814865287143841</v>
      </c>
    </row>
    <row r="97">
      <c r="A97" s="8" t="n">
        <v>10.20027730826997</v>
      </c>
      <c r="B97" s="5" t="n">
        <v>0.3420288165076037</v>
      </c>
      <c r="C97" s="5" t="n">
        <v>0.2719505079889302</v>
      </c>
      <c r="D97" s="5" t="n">
        <v>0.4152580653725686</v>
      </c>
    </row>
    <row r="98">
      <c r="A98" s="8" t="n">
        <v>10.72325670920445</v>
      </c>
      <c r="B98" s="5" t="n">
        <v>0.3329673962714575</v>
      </c>
      <c r="C98" s="5" t="n">
        <v>0.2329069005469569</v>
      </c>
      <c r="D98" s="5" t="n">
        <v>0.4495811006846342</v>
      </c>
    </row>
    <row r="99">
      <c r="A99" s="8" t="n">
        <v>11.27304983740692</v>
      </c>
      <c r="B99" s="5" t="n">
        <v>0.3240677469206508</v>
      </c>
      <c r="C99" s="5" t="n">
        <v>0.2060474784172392</v>
      </c>
      <c r="D99" s="5" t="n">
        <v>0.4838575244932041</v>
      </c>
    </row>
    <row r="100">
      <c r="A100" s="8" t="n">
        <v>11.85103146207233</v>
      </c>
      <c r="B100" s="5" t="n">
        <v>0.315397124622101</v>
      </c>
      <c r="C100" s="5" t="n">
        <v>0.1916652641182403</v>
      </c>
      <c r="D100" s="5" t="n">
        <v>0.5173825637870217</v>
      </c>
    </row>
    <row r="101">
      <c r="A101" s="8" t="n">
        <v>12.45864683831954</v>
      </c>
      <c r="B101" s="5" t="n">
        <v>0.3069927673506105</v>
      </c>
      <c r="C101" s="5" t="n">
        <v>0.1896861012033337</v>
      </c>
      <c r="D101" s="5" t="n">
        <v>0.5493767152887082</v>
      </c>
    </row>
    <row r="102">
      <c r="A102" s="8" t="n">
        <v>13.09741532108187</v>
      </c>
      <c r="B102" s="5" t="n">
        <v>0.2988650763767043</v>
      </c>
      <c r="C102" s="5" t="n">
        <v>0.200178223468415</v>
      </c>
      <c r="D102" s="5" t="n">
        <v>0.5790264699262321</v>
      </c>
    </row>
    <row r="103">
      <c r="A103" s="8" t="n">
        <v>13.76893416428587</v>
      </c>
      <c r="B103" s="5" t="n">
        <v>0.2910014922311236</v>
      </c>
      <c r="C103" s="5" t="n">
        <v>0.2233536349931598</v>
      </c>
      <c r="D103" s="5" t="n">
        <v>0.6055290619817265</v>
      </c>
    </row>
    <row r="104">
      <c r="A104" s="8" t="n">
        <v>14.4748825148181</v>
      </c>
      <c r="B104" s="5" t="n">
        <v>0.2833716393000069</v>
      </c>
      <c r="C104" s="5" t="n">
        <v>0.2589977750400288</v>
      </c>
      <c r="D104" s="5" t="n">
        <v>0.6281365132942499</v>
      </c>
    </row>
    <row r="105">
      <c r="A105" s="8" t="n">
        <v>15.21702561126697</v>
      </c>
      <c r="B105" s="5" t="n">
        <v>0.2759339455752125</v>
      </c>
      <c r="C105" s="5" t="n">
        <v>0.3055302595312887</v>
      </c>
      <c r="D105" s="5" t="n">
        <v>0.6461952713414957</v>
      </c>
    </row>
    <row r="106">
      <c r="A106" s="8" t="n">
        <v>15.99721919793866</v>
      </c>
      <c r="B106" s="5" t="n">
        <v>0.2686433006459053</v>
      </c>
      <c r="C106" s="5" t="n">
        <v>0.3591470193041871</v>
      </c>
      <c r="D106" s="5" t="n">
        <v>0.6591792746714731</v>
      </c>
    </row>
    <row r="107">
      <c r="A107" s="8" t="n">
        <v>16.81741416518456</v>
      </c>
      <c r="B107" s="5" t="n">
        <v>0.2614586540406096</v>
      </c>
      <c r="C107" s="5" t="n">
        <v>0.4135777214390692</v>
      </c>
      <c r="D107" s="5" t="n">
        <v>0.6667154450007573</v>
      </c>
    </row>
    <row r="108">
      <c r="A108" s="8" t="n">
        <v>17.67966142764324</v>
      </c>
      <c r="B108" s="5" t="n">
        <v>0.2543492831303222</v>
      </c>
      <c r="C108" s="5" t="n">
        <v>0.4608231034049821</v>
      </c>
      <c r="D108" s="5" t="n">
        <v>0.6686010766946684</v>
      </c>
    </row>
    <row r="109">
      <c r="A109" s="8" t="n">
        <v>18.58611705259541</v>
      </c>
      <c r="B109" s="5" t="n">
        <v>0.2472987546393615</v>
      </c>
      <c r="C109" s="5" t="n">
        <v>0.4928247510390191</v>
      </c>
      <c r="D109" s="5" t="n">
        <v>0.6648123333185194</v>
      </c>
    </row>
    <row r="110">
      <c r="A110" s="8" t="n">
        <v>19.5390476512551</v>
      </c>
      <c r="B110" s="5" t="n">
        <v>0.2403063064947564</v>
      </c>
      <c r="C110" s="5" t="n">
        <v>0.5035543835781089</v>
      </c>
      <c r="D110" s="5" t="n">
        <v>0.6555029003133532</v>
      </c>
    </row>
    <row r="111">
      <c r="A111" s="8" t="n">
        <v>20.54083604647833</v>
      </c>
      <c r="B111" s="5" t="n">
        <v>0.2333860382619114</v>
      </c>
      <c r="C111" s="5" t="n">
        <v>0.4907254863000216</v>
      </c>
      <c r="D111" s="5" t="n">
        <v>0.6409921361634908</v>
      </c>
    </row>
    <row r="112">
      <c r="A112" s="8" t="n">
        <v>21.59398723106143</v>
      </c>
      <c r="B112" s="5" t="n">
        <v>0.2265646171744527</v>
      </c>
      <c r="C112" s="5" t="n">
        <v>0.4564263612084904</v>
      </c>
      <c r="D112" s="5" t="n">
        <v>0.6217433233478302</v>
      </c>
    </row>
    <row r="113">
      <c r="A113" s="8" t="n">
        <v>22.7011346315278</v>
      </c>
      <c r="B113" s="5" t="n">
        <v>0.219878041070107</v>
      </c>
      <c r="C113" s="5" t="n">
        <v>0.4064084297591803</v>
      </c>
      <c r="D113" s="5" t="n">
        <v>0.5983340952653754</v>
      </c>
    </row>
    <row r="114">
      <c r="A114" s="8" t="n">
        <v>23.86504669306596</v>
      </c>
      <c r="B114" s="5" t="n">
        <v>0.2133677663199706</v>
      </c>
      <c r="C114" s="5" t="n">
        <v>0.3483586754377162</v>
      </c>
      <c r="D114" s="5" t="n">
        <v>0.5714223251505163</v>
      </c>
    </row>
    <row r="115">
      <c r="A115" s="8" t="n">
        <v>25.08863380208447</v>
      </c>
      <c r="B115" s="5" t="n">
        <v>0.2070763267476441</v>
      </c>
      <c r="C115" s="5" t="n">
        <v>0.2898664596761754</v>
      </c>
      <c r="D115" s="5" t="n">
        <v>0.5417111734841745</v>
      </c>
    </row>
    <row r="116">
      <c r="A116" s="8" t="n">
        <v>26.37495556369392</v>
      </c>
      <c r="B116" s="5" t="n">
        <v>0.2010427157300646</v>
      </c>
      <c r="C116" s="5" t="n">
        <v>0.2368408719356323</v>
      </c>
      <c r="D116" s="5" t="n">
        <v>0.5099164199097468</v>
      </c>
    </row>
    <row r="117">
      <c r="A117" s="8" t="n">
        <v>27.72722845231342</v>
      </c>
      <c r="B117" s="5" t="n">
        <v>0.1952980525000041</v>
      </c>
      <c r="C117" s="5" t="n">
        <v>0.1928089226218153</v>
      </c>
      <c r="D117" s="5" t="n">
        <v>0.4767382444483886</v>
      </c>
    </row>
    <row r="118">
      <c r="A118" s="8" t="n">
        <v>29.14883385453201</v>
      </c>
      <c r="B118" s="5" t="n">
        <v>0.1898621989657669</v>
      </c>
      <c r="C118" s="5" t="n">
        <v>0.159076246331147</v>
      </c>
      <c r="D118" s="5" t="n">
        <v>0.442838569053882</v>
      </c>
    </row>
    <row r="119">
      <c r="A119" s="8" t="n">
        <v>30.64332652433643</v>
      </c>
      <c r="B119" s="5" t="n">
        <v>0.1847418190804233</v>
      </c>
      <c r="C119" s="5" t="n">
        <v>0.1353931477589604</v>
      </c>
      <c r="D119" s="5" t="n">
        <v>0.4088241425797646</v>
      </c>
    </row>
    <row r="120">
      <c r="A120" s="8" t="n">
        <v>32.21444347184766</v>
      </c>
      <c r="B120" s="5" t="n">
        <v>0.1799299477462977</v>
      </c>
      <c r="C120" s="5" t="n">
        <v>0.1206867799825131</v>
      </c>
      <c r="D120" s="5" t="n">
        <v>0.3752349611090304</v>
      </c>
    </row>
    <row r="121">
      <c r="A121" s="8" t="n">
        <v>33.86611330779275</v>
      </c>
      <c r="B121" s="5" t="n">
        <v>0.1754067805951841</v>
      </c>
      <c r="C121" s="5" t="n">
        <v>0.1135664441273938</v>
      </c>
      <c r="D121" s="5" t="n">
        <v>0.3425370726666745</v>
      </c>
    </row>
    <row r="122">
      <c r="A122" s="8" t="n">
        <v>35.60246606707793</v>
      </c>
      <c r="B122" s="5" t="n">
        <v>0.1711412252236072</v>
      </c>
      <c r="C122" s="5" t="n">
        <v>0.1125414791261993</v>
      </c>
      <c r="D122" s="5" t="n">
        <v>0.3111186133453009</v>
      </c>
    </row>
    <row r="123">
      <c r="A123" s="8" t="n">
        <v>37.42784353602721</v>
      </c>
      <c r="B123" s="5" t="n">
        <v>0.167092894176403</v>
      </c>
      <c r="C123" s="5" t="n">
        <v>0.1160640136846207</v>
      </c>
      <c r="D123" s="5" t="n">
        <v>0.2812879984862053</v>
      </c>
    </row>
    <row r="124">
      <c r="A124" s="8" t="n">
        <v>39.3468101091096</v>
      </c>
      <c r="B124" s="5" t="n">
        <v>0.1632144414505804</v>
      </c>
      <c r="C124" s="5" t="n">
        <v>0.1225569938378221</v>
      </c>
      <c r="D124" s="5" t="n">
        <v>0.2532736667660102</v>
      </c>
    </row>
    <row r="125">
      <c r="A125" s="8" t="n">
        <v>41.36416420230289</v>
      </c>
      <c r="B125" s="5" t="n">
        <v>0.1594541348468147</v>
      </c>
      <c r="C125" s="5" t="n">
        <v>0.1305166173514495</v>
      </c>
      <c r="D125" s="5" t="n">
        <v>0.2272254980058014</v>
      </c>
    </row>
    <row r="126">
      <c r="A126" s="8" t="n">
        <v>43.48495025163285</v>
      </c>
      <c r="B126" s="5" t="n">
        <v>0.1557584888141145</v>
      </c>
      <c r="C126" s="5" t="n">
        <v>0.1386794897752549</v>
      </c>
      <c r="D126" s="5" t="n">
        <v>0.2032186189305932</v>
      </c>
    </row>
    <row r="127">
      <c r="A127" s="8" t="n">
        <v>45.71447132689092</v>
      </c>
      <c r="B127" s="5" t="n">
        <v>0.1520745911283074</v>
      </c>
      <c r="C127" s="5" t="n">
        <v>0.1461716757904929</v>
      </c>
      <c r="D127" s="5" t="n">
        <v>0.1812604230758745</v>
      </c>
    </row>
    <row r="128">
      <c r="A128" s="8" t="n">
        <v>48.05830239207093</v>
      </c>
      <c r="B128" s="5" t="n">
        <v>0.1483518541776621</v>
      </c>
      <c r="C128" s="5" t="n">
        <v>0.1525572164994028</v>
      </c>
      <c r="D128" s="5" t="n">
        <v>0.1613011889745282</v>
      </c>
    </row>
    <row r="129">
      <c r="A129" s="8" t="n">
        <v>50.5223042456829</v>
      </c>
      <c r="B129" s="5" t="n">
        <v>0.1445431395691126</v>
      </c>
      <c r="C129" s="5" t="n">
        <v>0.1577568166891991</v>
      </c>
      <c r="D129" s="5" t="n">
        <v>0.1432476654684985</v>
      </c>
    </row>
    <row r="130">
      <c r="A130" s="8" t="n">
        <v>53.11263817580213</v>
      </c>
      <c r="B130" s="5" t="n">
        <v>0.140605537964304</v>
      </c>
      <c r="C130" s="5" t="n">
        <v>0.1618776624390715</v>
      </c>
      <c r="D130" s="5" t="n">
        <v>0.1269781137382792</v>
      </c>
    </row>
    <row r="131">
      <c r="A131" s="8" t="n">
        <v>55.83578136649858</v>
      </c>
      <c r="B131" s="5" t="n">
        <v>0.1365012089388938</v>
      </c>
      <c r="C131" s="5" t="n">
        <v>0.1650370567293899</v>
      </c>
      <c r="D131" s="5" t="n">
        <v>0.1123566951765879</v>
      </c>
    </row>
    <row r="132">
      <c r="A132" s="8" t="n">
        <v>58.69854309417093</v>
      </c>
      <c r="B132" s="5" t="n">
        <v>0.1321985866518835</v>
      </c>
      <c r="C132" s="5" t="n">
        <v>0.1672600967668937</v>
      </c>
      <c r="D132" s="5" t="n">
        <v>0.09924531538825695</v>
      </c>
    </row>
    <row r="133">
      <c r="A133" s="8" t="n">
        <v>61.70808175428436</v>
      </c>
      <c r="B133" s="5" t="n">
        <v>0.1276740592145953</v>
      </c>
      <c r="C133" s="5" t="n">
        <v>0.1684765733950256</v>
      </c>
      <c r="D133" s="5" t="n">
        <v>0.08751178256996127</v>
      </c>
    </row>
    <row r="134">
      <c r="A134" s="8" t="n">
        <v>64.87192276108783</v>
      </c>
      <c r="B134" s="5" t="n">
        <v>0.1229139503926787</v>
      </c>
      <c r="C134" s="5" t="n">
        <v>0.1686012314327945</v>
      </c>
      <c r="D134" s="5" t="n">
        <v>0.07703413376896781</v>
      </c>
    </row>
    <row r="135">
      <c r="A135" s="8" t="n">
        <v>68.1979773650696</v>
      </c>
      <c r="B135" s="5" t="n">
        <v>0.1179164895664393</v>
      </c>
      <c r="C135" s="5" t="n">
        <v>0.1676185848079229</v>
      </c>
      <c r="D135" s="5" t="n">
        <v>0.06770177420163642</v>
      </c>
    </row>
    <row r="136">
      <c r="A136" s="8" t="n">
        <v>71.69456243520398</v>
      </c>
      <c r="B136" s="5" t="n">
        <v>0.1126932368161947</v>
      </c>
      <c r="C136" s="5" t="n">
        <v>0.1656067886500192</v>
      </c>
      <c r="D136" s="5" t="n">
        <v>0.05941441669419135</v>
      </c>
    </row>
    <row r="137">
      <c r="A137" s="8" t="n">
        <v>75.37042125545618</v>
      </c>
      <c r="B137" s="5" t="n">
        <v>0.1072693479957989</v>
      </c>
      <c r="C137" s="5" t="n">
        <v>0.162667831297866</v>
      </c>
      <c r="D137" s="5" t="n">
        <v>0.05207979255327368</v>
      </c>
    </row>
    <row r="138">
      <c r="A138" s="8" t="n">
        <v>79.23474538754618</v>
      </c>
      <c r="B138" s="5" t="n">
        <v>0.1016821997114443</v>
      </c>
      <c r="C138" s="5" t="n">
        <v>0.1587934557612581</v>
      </c>
      <c r="D138" s="5" t="n">
        <v>0.04561093338749257</v>
      </c>
    </row>
    <row r="139">
      <c r="A139" s="8" t="n">
        <v>83.29719765464078</v>
      </c>
      <c r="B139" s="5" t="n">
        <v>0.09597829705984126</v>
      </c>
      <c r="C139" s="5" t="n">
        <v>0.153747880741401</v>
      </c>
      <c r="D139" s="5" t="n">
        <v>0.03992374586917652</v>
      </c>
    </row>
    <row r="140">
      <c r="A140" s="8" t="n">
        <v>87.56793630344465</v>
      </c>
      <c r="B140" s="5" t="n">
        <v>0.09020909506682172</v>
      </c>
      <c r="C140" s="5" t="n">
        <v>0.1470563872811611</v>
      </c>
      <c r="D140" s="5" t="n">
        <v>0.03493552296407326</v>
      </c>
    </row>
    <row r="141">
      <c r="A141" s="8" t="n">
        <v>92.05764040510807</v>
      </c>
      <c r="B141" s="5" t="n">
        <v>0.08442684878204942</v>
      </c>
      <c r="C141" s="5" t="n">
        <v>0.1381451856181966</v>
      </c>
      <c r="D141" s="5" t="n">
        <v>0.0305649848711709</v>
      </c>
    </row>
    <row r="142">
      <c r="A142" s="8" t="n">
        <v>96.77753655846773</v>
      </c>
      <c r="B142" s="5" t="n">
        <v>0.07868162467633698</v>
      </c>
      <c r="C142" s="5" t="n">
        <v>0.1265946114242882</v>
      </c>
      <c r="D142" s="5" t="n">
        <v>0.02673406399875198</v>
      </c>
    </row>
    <row r="143">
      <c r="A143" s="8" t="n">
        <v>101.7394269623911</v>
      </c>
      <c r="B143" s="5" t="n">
        <v>0.0730199622476331</v>
      </c>
      <c r="C143" s="5" t="n">
        <v>0.1123984010940819</v>
      </c>
      <c r="D143" s="5" t="n">
        <v>0.02337104549047335</v>
      </c>
    </row>
    <row r="144">
      <c r="A144" s="8" t="n">
        <v>106.9557189274213</v>
      </c>
      <c r="B144" s="5" t="n">
        <v>0.06748478990562302</v>
      </c>
      <c r="C144" s="5" t="n">
        <v>0.09610292501422328</v>
      </c>
      <c r="D144" s="5" t="n">
        <v>0.02041400058282964</v>
      </c>
    </row>
    <row r="145">
      <c r="A145" s="8" t="n">
        <v>112.4394559005161</v>
      </c>
      <c r="B145" s="5" t="n">
        <v>0.06211558366295068</v>
      </c>
      <c r="C145" s="5" t="n">
        <v>0.0787505457472565</v>
      </c>
      <c r="D145" s="5" t="n">
        <v>0.01781303377021868</v>
      </c>
    </row>
    <row r="146">
      <c r="A146" s="8" t="n">
        <v>118.2043500804592</v>
      </c>
      <c r="B146" s="5" t="n">
        <v>0.05694782133820296</v>
      </c>
      <c r="C146" s="5" t="n">
        <v>0.06164309477183795</v>
      </c>
      <c r="D146" s="5" t="n">
        <v>0.01553011193347966</v>
      </c>
    </row>
    <row r="147">
      <c r="A147" s="8" t="n">
        <v>124.2648167054997</v>
      </c>
      <c r="B147" s="5" t="n">
        <v>0.05201149641475428</v>
      </c>
      <c r="C147" s="5" t="n">
        <v>0.04602222888492211</v>
      </c>
      <c r="D147" s="5" t="n">
        <v>0.01353607666920646</v>
      </c>
    </row>
    <row r="148">
      <c r="A148" s="8" t="n">
        <v>130.6360100989563</v>
      </c>
      <c r="B148" s="5" t="n">
        <v>0.0473292638917776</v>
      </c>
      <c r="C148" s="5" t="n">
        <v>0.03279175313832537</v>
      </c>
      <c r="D148" s="5" t="n">
        <v>0.01180570063404144</v>
      </c>
    </row>
    <row r="149">
      <c r="A149" s="8" t="n">
        <v>137.3338615629191</v>
      </c>
      <c r="B149" s="5" t="n">
        <v>0.04291525601559439</v>
      </c>
      <c r="C149" s="5" t="n">
        <v>0.02237379170101831</v>
      </c>
      <c r="D149" s="5" t="n">
        <v>0.01031257300875366</v>
      </c>
    </row>
    <row r="150">
      <c r="A150" s="8" t="n">
        <v>144.3751192148031</v>
      </c>
      <c r="B150" s="5" t="n">
        <v>0.03877535557695529</v>
      </c>
      <c r="C150" s="5" t="n">
        <v>0.0147225076625548</v>
      </c>
      <c r="D150" s="5" t="n">
        <v>0.009025886064055792</v>
      </c>
    </row>
    <row r="151">
      <c r="A151" s="8" t="n">
        <v>151.7773898663652</v>
      </c>
      <c r="B151" s="5" t="n">
        <v>0.03490903036346413</v>
      </c>
      <c r="C151" s="5" t="n">
        <v>0.009454228715446267</v>
      </c>
      <c r="D151" s="5" t="n">
        <v>0.00791041082346289</v>
      </c>
    </row>
    <row r="152">
      <c r="A152" s="8" t="n">
        <v>159.559183049905</v>
      </c>
      <c r="B152" s="5" t="n">
        <v>0.03131208410991562</v>
      </c>
      <c r="C152" s="5" t="n">
        <v>0.006023143412760104</v>
      </c>
      <c r="D152" s="5" t="n">
        <v>0.006929684096118644</v>
      </c>
    </row>
    <row r="153">
      <c r="A153" s="8" t="n">
        <v>167.7399573017363</v>
      </c>
      <c r="B153" s="5" t="n">
        <v>0.02797929631443053</v>
      </c>
      <c r="C153" s="5" t="n">
        <v>0.003876535229765922</v>
      </c>
      <c r="D153" s="5" t="n">
        <v>0.006051026093096594</v>
      </c>
    </row>
    <row r="154">
      <c r="A154" s="8" t="n">
        <v>176.3401688186638</v>
      </c>
      <c r="B154" s="5" t="n">
        <v>0.02490607079430259</v>
      </c>
      <c r="C154" s="5" t="n">
        <v>0.002553951225244157</v>
      </c>
      <c r="D154" s="5" t="n">
        <v>0.005250339845017853</v>
      </c>
    </row>
    <row r="155">
      <c r="A155" s="8" t="n">
        <v>185.38132260913</v>
      </c>
      <c r="B155" s="5" t="n">
        <v>0.02208870747536326</v>
      </c>
      <c r="C155" s="5" t="n">
        <v>0.001724772642523407</v>
      </c>
      <c r="D155" s="5" t="n">
        <v>0.004514795577209726</v>
      </c>
    </row>
    <row r="156">
      <c r="A156" s="8" t="n">
        <v>194.8860262669374</v>
      </c>
      <c r="B156" s="5" t="n">
        <v>0.01952349430192078</v>
      </c>
      <c r="C156" s="5" t="n">
        <v>0.001180409621120525</v>
      </c>
      <c r="D156" s="5" t="n">
        <v>0.003842426520461</v>
      </c>
    </row>
    <row r="157">
      <c r="A157" s="8" t="n">
        <v>204.8780465020099</v>
      </c>
      <c r="B157" s="5" t="n">
        <v>0.01720523253976643</v>
      </c>
      <c r="C157" s="5" t="n">
        <v>0.0008037602747844512</v>
      </c>
      <c r="D157" s="5" t="n">
        <v>0.003238901187644344</v>
      </c>
    </row>
    <row r="158">
      <c r="A158" s="8" t="n">
        <v>215.3823685695459</v>
      </c>
      <c r="B158" s="5" t="n">
        <v>0.01512586064414701</v>
      </c>
      <c r="C158" s="5" t="n">
        <v>0.0005346003509299998</v>
      </c>
      <c r="D158" s="5" t="n">
        <v>0.002712679902801513</v>
      </c>
    </row>
    <row r="159">
      <c r="A159" s="8" t="n">
        <v>226.4252587461714</v>
      </c>
      <c r="B159" s="5" t="n">
        <v>0.01327367855145323</v>
      </c>
      <c r="C159" s="5" t="n">
        <v>0.0003424536957421954</v>
      </c>
      <c r="D159" s="5" t="n">
        <v>0.002270138948686322</v>
      </c>
    </row>
    <row r="160">
      <c r="A160" s="8" t="n">
        <v>238.0343300093127</v>
      </c>
      <c r="B160" s="5" t="n">
        <v>0.01163338269390261</v>
      </c>
      <c r="C160" s="5" t="n">
        <v>0.0002092357797570164</v>
      </c>
      <c r="D160" s="5" t="n">
        <v>0.001912057666398844</v>
      </c>
    </row>
    <row r="161">
      <c r="A161" s="8" t="n">
        <v>250.2386110840225</v>
      </c>
      <c r="B161" s="5" t="n">
        <v>0.01018682875841448</v>
      </c>
      <c r="C161" s="5" t="n">
        <v>0.000121185367742059</v>
      </c>
      <c r="D161" s="5" t="n">
        <v>0.001632200036745919</v>
      </c>
    </row>
    <row r="162">
      <c r="A162" s="8" t="n">
        <v>263.0686190299137</v>
      </c>
      <c r="B162" s="5" t="n">
        <v>0.008914248202377554</v>
      </c>
      <c r="C162" s="5" t="n">
        <v>6.629638367482969e-05</v>
      </c>
      <c r="D162" s="5" t="n">
        <v>0.001418058486810975</v>
      </c>
    </row>
    <row r="163">
      <c r="A163" s="8" t="n">
        <v>276.556435549704</v>
      </c>
      <c r="B163" s="5" t="n">
        <v>0.007795617612342311</v>
      </c>
      <c r="C163" s="5" t="n">
        <v>3.409801332002207e-05</v>
      </c>
      <c r="D163" s="5" t="n">
        <v>0.001253238760929996</v>
      </c>
    </row>
    <row r="164">
      <c r="A164" s="8" t="n">
        <v>290.7357872101825</v>
      </c>
      <c r="B164" s="5" t="n">
        <v>0.006811893361407669</v>
      </c>
      <c r="C164" s="5" t="n">
        <v>1.656840459511423e-05</v>
      </c>
      <c r="D164" s="5" t="n">
        <v>0.001120639732220739</v>
      </c>
    </row>
    <row r="165">
      <c r="A165" s="8" t="n">
        <v>305.6421297761951</v>
      </c>
      <c r="B165" s="5" t="n">
        <v>0.005945919671771741</v>
      </c>
      <c r="C165" s="5" t="n">
        <v>7.568559724761305e-06</v>
      </c>
      <c r="D165" s="5" t="n">
        <v>0.001005535993385285</v>
      </c>
    </row>
    <row r="166">
      <c r="A166" s="8" t="n">
        <v>321.3127368685236</v>
      </c>
      <c r="B166" s="5" t="n">
        <v>0.005182948292963371</v>
      </c>
      <c r="C166" s="5" t="n">
        <v>3.246757466818125e-06</v>
      </c>
      <c r="D166" s="5" t="n">
        <v>0.000897782109708992</v>
      </c>
    </row>
    <row r="167">
      <c r="A167" s="8" t="n">
        <v>337.7867931673537</v>
      </c>
      <c r="B167" s="5" t="n">
        <v>0.004510745204366101</v>
      </c>
      <c r="C167" s="5" t="n">
        <v>1.310448208534028e-06</v>
      </c>
      <c r="D167" s="5" t="n">
        <v>0.0007926835400776239</v>
      </c>
    </row>
    <row r="168">
      <c r="A168" s="8" t="n">
        <v>355.1054923943855</v>
      </c>
      <c r="B168" s="5" t="n">
        <v>0.003919360175361989</v>
      </c>
      <c r="C168" s="5" t="n">
        <v>4.96961971101122e-07</v>
      </c>
      <c r="D168" s="5" t="n">
        <v>0.0006904451408622799</v>
      </c>
    </row>
    <row r="169">
      <c r="A169" s="8" t="n">
        <v>373.3121403185934</v>
      </c>
      <c r="B169" s="5" t="n">
        <v>0.003400644455168398</v>
      </c>
      <c r="C169" s="5" t="n">
        <v>1.770707116445482e-07</v>
      </c>
      <c r="D169" s="5" t="n">
        <v>0.0005944964850586717</v>
      </c>
    </row>
    <row r="170">
      <c r="A170" s="8" t="n">
        <v>392.4522630432077</v>
      </c>
      <c r="B170" s="5" t="n">
        <v>0.002947655662686543</v>
      </c>
      <c r="C170" s="5" t="n">
        <v>5.910573975153467e-08</v>
      </c>
      <c r="D170" s="5" t="n">
        <v>0.0005092812110851267</v>
      </c>
    </row>
    <row r="171">
      <c r="A171" s="8" t="n">
        <v>412.5737208446847</v>
      </c>
      <c r="B171" s="5" t="n">
        <v>0.002554089853775465</v>
      </c>
      <c r="C171" s="5" t="n">
        <v>1.859844618914409e-08</v>
      </c>
      <c r="D171" s="5" t="n">
        <v>0.0004381832551358878</v>
      </c>
    </row>
    <row r="172">
      <c r="A172" s="8" t="n">
        <v>433.7268278483273</v>
      </c>
      <c r="B172" s="5" t="n">
        <v>0.002213868725305955</v>
      </c>
      <c r="C172" s="5" t="n">
        <v>5.497690192407405e-09</v>
      </c>
      <c r="D172" s="5" t="n">
        <v>0.0003821956082622952</v>
      </c>
    </row>
    <row r="173">
      <c r="A173" s="8" t="n">
        <v>455.9644778398064</v>
      </c>
      <c r="B173" s="5" t="n">
        <v>0.00192094306702504</v>
      </c>
      <c r="C173" s="5" t="n">
        <v>0</v>
      </c>
      <c r="D173" s="5" t="n">
        <v>0.0003396122231523078</v>
      </c>
    </row>
    <row r="174">
      <c r="A174" s="8" t="n">
        <v>479.3422765271745</v>
      </c>
      <c r="B174" s="5" t="n">
        <v>0.001669310007737124</v>
      </c>
      <c r="C174" s="5" t="n">
        <v>0</v>
      </c>
      <c r="D174" s="5" t="n">
        <v>0.000306710214285138</v>
      </c>
    </row>
    <row r="175">
      <c r="A175" s="8" t="n">
        <v>503.9186805841019</v>
      </c>
      <c r="B175" s="5" t="n">
        <v>0.00145316694323274</v>
      </c>
      <c r="C175" s="5" t="n">
        <v>0</v>
      </c>
      <c r="D175" s="5" t="n">
        <v>0.0002790194402148974</v>
      </c>
    </row>
    <row r="176">
      <c r="A176" s="8" t="n">
        <v>529.7551438220082</v>
      </c>
      <c r="B176" s="5" t="n">
        <v>0.001267115852104782</v>
      </c>
      <c r="C176" s="5" t="n">
        <v>0</v>
      </c>
      <c r="D176" s="5" t="n">
        <v>0.000252662382858745</v>
      </c>
    </row>
    <row r="177">
      <c r="A177" s="8" t="n">
        <v>556.9162708566008</v>
      </c>
      <c r="B177" s="5" t="n">
        <v>0.001106341659562433</v>
      </c>
      <c r="C177" s="5" t="n">
        <v>0</v>
      </c>
      <c r="D177" s="5" t="n">
        <v>0.0002252802227063388</v>
      </c>
    </row>
    <row r="178">
      <c r="A178" s="8" t="n">
        <v>585.4699786530658</v>
      </c>
      <c r="B178" s="5" t="n">
        <v>0.0009667261911171393</v>
      </c>
      <c r="C178" s="5" t="n">
        <v>0</v>
      </c>
      <c r="D178" s="5" t="n">
        <v>0.0001963043971292801</v>
      </c>
    </row>
    <row r="179">
      <c r="A179" s="8" t="n">
        <v>615.4876663538558</v>
      </c>
      <c r="B179" s="5" t="n">
        <v>0.0008448909108880101</v>
      </c>
      <c r="C179" s="5" t="n">
        <v>0</v>
      </c>
      <c r="D179" s="5" t="n">
        <v>0.000166610824176343</v>
      </c>
    </row>
    <row r="180">
      <c r="A180" s="8" t="n">
        <v>647.0443938137385</v>
      </c>
      <c r="B180" s="5" t="n">
        <v>0.0007381745341633687</v>
      </c>
      <c r="C180" s="5" t="n">
        <v>0</v>
      </c>
      <c r="D180" s="5" t="n">
        <v>0.0001378276854291943</v>
      </c>
    </row>
    <row r="181">
      <c r="A181" s="8" t="n">
        <v>680.2190692885285</v>
      </c>
      <c r="B181" s="5" t="n">
        <v>0.0006445588735485904</v>
      </c>
      <c r="C181" s="5" t="n">
        <v>0</v>
      </c>
      <c r="D181" s="5" t="n">
        <v>0.0001116135675327935</v>
      </c>
    </row>
    <row r="182">
      <c r="A182" s="8" t="n">
        <v>715.0946467468299</v>
      </c>
      <c r="B182" s="5" t="n">
        <v>0.0005625607885111677</v>
      </c>
      <c r="C182" s="5" t="n">
        <v>0</v>
      </c>
      <c r="D182" s="5" t="n">
        <v>8.91533881936521e-05</v>
      </c>
    </row>
    <row r="183">
      <c r="A183" s="8" t="n">
        <v>751.758333298166</v>
      </c>
      <c r="B183" s="5" t="n">
        <v>0.0004911124079119172</v>
      </c>
      <c r="C183" s="5" t="n">
        <v>0</v>
      </c>
      <c r="D183" s="5" t="n">
        <v>7.095618838512461e-05</v>
      </c>
    </row>
    <row r="184">
      <c r="A184" s="8" t="n">
        <v>790.3018072561754</v>
      </c>
      <c r="B184" s="5" t="n">
        <v>0.0004294335999088662</v>
      </c>
      <c r="C184" s="5" t="n">
        <v>0</v>
      </c>
      <c r="D184" s="5" t="n">
        <v>5.691003395487375e-05</v>
      </c>
    </row>
    <row r="185">
      <c r="A185" s="8" t="n">
        <v>830.8214473821525</v>
      </c>
      <c r="B185" s="5" t="n">
        <v>0.0003768846981207829</v>
      </c>
      <c r="C185" s="5" t="n">
        <v>0</v>
      </c>
      <c r="D185" s="5" t="n">
        <v>4.647559774022047e-05</v>
      </c>
    </row>
    <row r="186">
      <c r="A186" s="8" t="n">
        <v>873.4185738821506</v>
      </c>
      <c r="B186" s="5" t="n">
        <v>0.0003327860085289923</v>
      </c>
      <c r="C186" s="5" t="n">
        <v>0</v>
      </c>
      <c r="D186" s="5" t="n">
        <v>3.890979034180659e-05</v>
      </c>
    </row>
    <row r="187">
      <c r="A187" s="8" t="n">
        <v>918.1997017602715</v>
      </c>
      <c r="B187" s="5" t="n">
        <v>0.0002962182125178183</v>
      </c>
      <c r="C187" s="5" t="n">
        <v>0</v>
      </c>
      <c r="D187" s="5" t="n">
        <v>3.344520312119688e-05</v>
      </c>
    </row>
    <row r="188">
      <c r="A188" s="8" t="n">
        <v>965.2768071616597</v>
      </c>
      <c r="B188" s="5" t="n">
        <v>0.000265864306506426</v>
      </c>
      <c r="C188" s="5" t="n">
        <v>0</v>
      </c>
      <c r="D188" s="5" t="n">
        <v>2.940421702844577e-05</v>
      </c>
    </row>
    <row r="189">
      <c r="A189" s="8" t="n">
        <v>1014.767607371186</v>
      </c>
      <c r="B189" s="5" t="n">
        <v>0.0002399890946810306</v>
      </c>
      <c r="C189" s="5" t="n">
        <v>0</v>
      </c>
      <c r="D189" s="5" t="n">
        <v>2.624757414510635e-05</v>
      </c>
    </row>
    <row r="190">
      <c r="A190" s="8" t="n">
        <v>1066.795855167981</v>
      </c>
      <c r="B190" s="5" t="n">
        <v>0.0002166207463204487</v>
      </c>
      <c r="C190" s="5" t="n">
        <v>0</v>
      </c>
      <c r="D190" s="5" t="n">
        <v>2.357992587674873e-05</v>
      </c>
    </row>
    <row r="191">
      <c r="A191" s="8" t="n">
        <v>1121.491648271841</v>
      </c>
      <c r="B191" s="5" t="n">
        <v>0.0001939139283472135</v>
      </c>
      <c r="C191" s="5" t="n">
        <v>0</v>
      </c>
      <c r="D191" s="5" t="n">
        <v>2.11319337009094e-05</v>
      </c>
    </row>
    <row r="192">
      <c r="A192" s="8" t="n">
        <v>1178.991754655293</v>
      </c>
      <c r="B192" s="5" t="n">
        <v>0.0001705699790259496</v>
      </c>
      <c r="C192" s="5" t="n">
        <v>0</v>
      </c>
      <c r="D192" s="5" t="n">
        <v>1.873627103792881e-05</v>
      </c>
    </row>
    <row r="193">
      <c r="A193" s="8" t="n">
        <v>1239.439954534763</v>
      </c>
      <c r="B193" s="5" t="n">
        <v>0.0001461405648318369</v>
      </c>
      <c r="C193" s="5" t="n">
        <v>0</v>
      </c>
      <c r="D193" s="5" t="n">
        <v>1.630934032986737e-05</v>
      </c>
    </row>
    <row r="194">
      <c r="A194" s="8" t="n">
        <v>1302.987399896009</v>
      </c>
      <c r="B194" s="5" t="n">
        <v>0.0001210741002207013</v>
      </c>
      <c r="C194" s="5" t="n">
        <v>0</v>
      </c>
      <c r="D194" s="5" t="n">
        <v>1.38384501353467e-05</v>
      </c>
    </row>
    <row r="195">
      <c r="A195" s="8" t="n">
        <v>1369.792992452822</v>
      </c>
      <c r="B195" s="5" t="n">
        <v>9.648262826560811e-05</v>
      </c>
      <c r="C195" s="5" t="n">
        <v>0</v>
      </c>
      <c r="D195" s="5" t="n">
        <v>1.137014485794307e-05</v>
      </c>
    </row>
    <row r="196">
      <c r="A196" s="8" t="n">
        <v>1440.023780984074</v>
      </c>
      <c r="B196" s="5" t="n">
        <v>7.372728879960858e-05</v>
      </c>
      <c r="C196" s="5" t="n">
        <v>0</v>
      </c>
      <c r="D196" s="5" t="n">
        <v>8.992514504753541e-06</v>
      </c>
    </row>
    <row r="197">
      <c r="A197" s="8" t="n">
        <v>1513.855379042675</v>
      </c>
      <c r="B197" s="5" t="n">
        <v>5.398635411434545e-05</v>
      </c>
      <c r="C197" s="5" t="n">
        <v>0</v>
      </c>
      <c r="D197" s="5" t="n">
        <v>6.810901020534499e-06</v>
      </c>
    </row>
    <row r="198">
      <c r="A198" s="8" t="n">
        <v>1591.472404080934</v>
      </c>
      <c r="B198" s="5" t="n">
        <v>3.795605932450996e-05</v>
      </c>
      <c r="C198" s="5" t="n">
        <v>0</v>
      </c>
      <c r="D198" s="5" t="n">
        <v>4.918619045020504e-06</v>
      </c>
    </row>
    <row r="199">
      <c r="A199" s="8" t="n">
        <v>1673.06893909035</v>
      </c>
      <c r="B199" s="5" t="n">
        <v>2.575658579407719e-05</v>
      </c>
      <c r="C199" s="5" t="n">
        <v>0</v>
      </c>
      <c r="D199" s="5" t="n">
        <v>3.374918650775284e-06</v>
      </c>
    </row>
    <row r="200">
      <c r="A200" s="8" t="n">
        <v>1758.849017910183</v>
      </c>
      <c r="B200" s="5" t="n">
        <v>1.702136900495766e-05</v>
      </c>
      <c r="C200" s="5" t="n">
        <v>0</v>
      </c>
      <c r="D200" s="5" t="n">
        <v>2.194093576374524e-06</v>
      </c>
    </row>
    <row r="201">
      <c r="A201" s="8" t="n">
        <v>1849.027135418333</v>
      </c>
      <c r="B201" s="5" t="n">
        <v>1.109220280900666e-05</v>
      </c>
      <c r="C201" s="5" t="n">
        <v>0</v>
      </c>
      <c r="D201" s="5" t="n">
        <v>1.34856467910774e-06</v>
      </c>
    </row>
    <row r="202">
      <c r="A202" s="8" t="n">
        <v>1943.82878388025</v>
      </c>
      <c r="B202" s="5" t="n">
        <v>7.228360852271671e-06</v>
      </c>
      <c r="C202" s="5" t="n">
        <v>0</v>
      </c>
      <c r="D202" s="5" t="n">
        <v>7.823914340537667e-07</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202"/>
  <sheetViews>
    <sheetView workbookViewId="0">
      <pane ySplit="4" topLeftCell="A5" activePane="bottomLeft" state="frozen"/>
      <selection pane="bottomLeft" activeCell="A1" sqref="A1"/>
    </sheetView>
  </sheetViews>
  <sheetFormatPr baseColWidth="8" defaultRowHeight="15"/>
  <cols>
    <col width="28" customWidth="1" min="1" max="1"/>
  </cols>
  <sheetData>
    <row r="1">
      <c r="A1" s="1" t="inlineStr">
        <is>
          <t>Welfare density of each income group, 2025</t>
        </is>
      </c>
    </row>
    <row r="2">
      <c r="A2" s="10" t="inlineStr">
        <is>
          <t>Each curve integrates to one. The lines are where the highest curve changes hands.</t>
        </is>
      </c>
    </row>
    <row r="4">
      <c r="A4" s="4" t="inlineStr">
        <is>
          <t>welfare</t>
        </is>
      </c>
      <c r="B4" s="4" t="inlineStr">
        <is>
          <t>Low income</t>
        </is>
      </c>
      <c r="C4" s="4" t="inlineStr">
        <is>
          <t>Lower-middle income</t>
        </is>
      </c>
      <c r="D4" s="4" t="inlineStr">
        <is>
          <t>Upper-middle income</t>
        </is>
      </c>
      <c r="E4" s="4" t="inlineStr">
        <is>
          <t>High income</t>
        </is>
      </c>
    </row>
    <row r="5">
      <c r="A5" s="8" t="n">
        <v>0.1025315120524429</v>
      </c>
      <c r="B5" s="5" t="n">
        <v>1.324953214789759e-08</v>
      </c>
      <c r="C5" s="5" t="n">
        <v>5.29651049022739e-10</v>
      </c>
      <c r="D5" s="5" t="n">
        <v>1.802134224984711e-09</v>
      </c>
      <c r="E5" s="5" t="n">
        <v>1.401804361077916e-08</v>
      </c>
    </row>
    <row r="6">
      <c r="A6" s="8" t="n">
        <v>0.1077884150884632</v>
      </c>
      <c r="B6" s="5" t="n">
        <v>4.694940796092724e-08</v>
      </c>
      <c r="C6" s="5" t="n">
        <v>2.889597473584302e-09</v>
      </c>
      <c r="D6" s="5" t="n">
        <v>6.352941488721067e-09</v>
      </c>
      <c r="E6" s="5" t="n">
        <v>4.994064519400507e-08</v>
      </c>
    </row>
    <row r="7">
      <c r="A7" s="8" t="n">
        <v>0.1133148453066827</v>
      </c>
      <c r="B7" s="5" t="n">
        <v>1.517372740985047e-07</v>
      </c>
      <c r="C7" s="5" t="n">
        <v>9.601763967415377e-09</v>
      </c>
      <c r="D7" s="5" t="n">
        <v>2.031869453882927e-08</v>
      </c>
      <c r="E7" s="5" t="n">
        <v>1.593312312458739e-07</v>
      </c>
    </row>
    <row r="8">
      <c r="A8" s="8" t="n">
        <v>0.1191246216612359</v>
      </c>
      <c r="B8" s="5" t="n">
        <v>4.771558535482096e-07</v>
      </c>
      <c r="C8" s="5" t="n">
        <v>3.021071483387097e-08</v>
      </c>
      <c r="D8" s="5" t="n">
        <v>6.085785199778326e-08</v>
      </c>
      <c r="E8" s="5" t="n">
        <v>4.774433745277779e-07</v>
      </c>
    </row>
    <row r="9">
      <c r="A9" s="8" t="n">
        <v>0.1252322716191865</v>
      </c>
      <c r="B9" s="5" t="n">
        <v>1.363865026889558e-06</v>
      </c>
      <c r="C9" s="5" t="n">
        <v>8.803172042519999e-08</v>
      </c>
      <c r="D9" s="5" t="n">
        <v>1.712911436229241e-07</v>
      </c>
      <c r="E9" s="5" t="n">
        <v>1.344184854805298e-06</v>
      </c>
    </row>
    <row r="10">
      <c r="A10" s="8" t="n">
        <v>0.1316530674867622</v>
      </c>
      <c r="B10" s="5" t="n">
        <v>3.663758079301312e-06</v>
      </c>
      <c r="C10" s="5" t="n">
        <v>2.407451535496879e-07</v>
      </c>
      <c r="D10" s="5" t="n">
        <v>4.531690151630764e-07</v>
      </c>
      <c r="E10" s="5" t="n">
        <v>3.555803199962536e-06</v>
      </c>
    </row>
    <row r="11">
      <c r="A11" s="8" t="n">
        <v>0.1384030645980752</v>
      </c>
      <c r="B11" s="5" t="n">
        <v>9.267069976743234e-06</v>
      </c>
      <c r="C11" s="5" t="n">
        <v>6.198714420053845e-07</v>
      </c>
      <c r="D11" s="5" t="n">
        <v>1.12694394092264e-06</v>
      </c>
      <c r="E11" s="5" t="n">
        <v>8.838962879826664e-06</v>
      </c>
    </row>
    <row r="12">
      <c r="A12" s="8" t="n">
        <v>0.1454991414618202</v>
      </c>
      <c r="B12" s="5" t="n">
        <v>2.209306730513425e-05</v>
      </c>
      <c r="C12" s="5" t="n">
        <v>1.502776202497127e-06</v>
      </c>
      <c r="D12" s="5" t="n">
        <v>2.632921741846042e-06</v>
      </c>
      <c r="E12" s="5" t="n">
        <v>2.064591919639875e-05</v>
      </c>
    </row>
    <row r="13">
      <c r="A13" s="8" t="n">
        <v>0.1529590419663379</v>
      </c>
      <c r="B13" s="5" t="n">
        <v>4.968007585364675e-05</v>
      </c>
      <c r="C13" s="5" t="n">
        <v>3.432858813612767e-06</v>
      </c>
      <c r="D13" s="5" t="n">
        <v>5.781513524040379e-06</v>
      </c>
      <c r="E13" s="5" t="n">
        <v>4.531746094542738e-05</v>
      </c>
    </row>
    <row r="14">
      <c r="A14" s="8" t="n">
        <v>0.1608014197485783</v>
      </c>
      <c r="B14" s="5" t="n">
        <v>0.0001054381859004461</v>
      </c>
      <c r="C14" s="5" t="n">
        <v>7.391861254627835e-06</v>
      </c>
      <c r="D14" s="5" t="n">
        <v>1.193367108982276e-05</v>
      </c>
      <c r="E14" s="5" t="n">
        <v>9.34744759816269e-05</v>
      </c>
    </row>
    <row r="15">
      <c r="A15" s="8" t="n">
        <v>0.1690458848379092</v>
      </c>
      <c r="B15" s="5" t="n">
        <v>0.0002113832551944723</v>
      </c>
      <c r="C15" s="5" t="n">
        <v>1.501021491744429e-05</v>
      </c>
      <c r="D15" s="5" t="n">
        <v>2.315796828025077e-05</v>
      </c>
      <c r="E15" s="5" t="n">
        <v>0.0001811906413952718</v>
      </c>
    </row>
    <row r="16">
      <c r="A16" s="8" t="n">
        <v>0.1777130526914039</v>
      </c>
      <c r="B16" s="5" t="n">
        <v>0.0004006681361726336</v>
      </c>
      <c r="C16" s="5" t="n">
        <v>2.876108660423858e-05</v>
      </c>
      <c r="D16" s="5" t="n">
        <v>4.225751994641364e-05</v>
      </c>
      <c r="E16" s="5" t="n">
        <v>0.0003300752750117701</v>
      </c>
    </row>
    <row r="17">
      <c r="A17" s="8" t="n">
        <v>0.1868245957432223</v>
      </c>
      <c r="B17" s="5" t="n">
        <v>0.0007187383830487366</v>
      </c>
      <c r="C17" s="5" t="n">
        <v>5.203471330962499e-05</v>
      </c>
      <c r="D17" s="5" t="n">
        <v>7.252761942138055e-05</v>
      </c>
      <c r="E17" s="5" t="n">
        <v>0.0005651219334352794</v>
      </c>
    </row>
    <row r="18">
      <c r="A18" s="8" t="n">
        <v>0.1964032975969848</v>
      </c>
      <c r="B18" s="5" t="n">
        <v>0.001221571553399914</v>
      </c>
      <c r="C18" s="5" t="n">
        <v>8.89643634477592e-05</v>
      </c>
      <c r="D18" s="5" t="n">
        <v>0.0001171279639304432</v>
      </c>
      <c r="E18" s="5" t="n">
        <v>0.0009093946220491774</v>
      </c>
    </row>
    <row r="19">
      <c r="A19" s="8" t="n">
        <v>0.2064731099966487</v>
      </c>
      <c r="B19" s="5" t="n">
        <v>0.001969610090615593</v>
      </c>
      <c r="C19" s="5" t="n">
        <v>0.0001438872422358483</v>
      </c>
      <c r="D19" s="5" t="n">
        <v>0.0001780729574416429</v>
      </c>
      <c r="E19" s="5" t="n">
        <v>0.001375565874379211</v>
      </c>
    </row>
    <row r="20">
      <c r="A20" s="8" t="n">
        <v>0.2170592127183443</v>
      </c>
      <c r="B20" s="5" t="n">
        <v>0.003017032704515451</v>
      </c>
      <c r="C20" s="5" t="n">
        <v>0.0002204344798013204</v>
      </c>
      <c r="D20" s="5" t="n">
        <v>0.0002550491920868542</v>
      </c>
      <c r="E20" s="5" t="n">
        <v>0.001956060015207696</v>
      </c>
    </row>
    <row r="21">
      <c r="A21" s="8" t="n">
        <v>0.2281880765329305</v>
      </c>
      <c r="B21" s="5" t="n">
        <v>0.004397772892463163</v>
      </c>
      <c r="C21" s="5" t="n">
        <v>0.0003204127563075259</v>
      </c>
      <c r="D21" s="5" t="n">
        <v>0.000344479546244283</v>
      </c>
      <c r="E21" s="5" t="n">
        <v>0.002615368711483425</v>
      </c>
    </row>
    <row r="22">
      <c r="A22" s="8" t="n">
        <v>0.2398875293967098</v>
      </c>
      <c r="B22" s="5" t="n">
        <v>0.006111821995971226</v>
      </c>
      <c r="C22" s="5" t="n">
        <v>0.0004428383858777232</v>
      </c>
      <c r="D22" s="5" t="n">
        <v>0.0004393390729231624</v>
      </c>
      <c r="E22" s="5" t="n">
        <v>0.003288909021761239</v>
      </c>
    </row>
    <row r="23">
      <c r="A23" s="8" t="n">
        <v>0.2521868260358149</v>
      </c>
      <c r="B23" s="5" t="n">
        <v>0.008116730510898108</v>
      </c>
      <c r="C23" s="5" t="n">
        <v>0.0005835685597365663</v>
      </c>
      <c r="D23" s="5" t="n">
        <v>0.0005300606978139817</v>
      </c>
      <c r="E23" s="5" t="n">
        <v>0.003891560860336076</v>
      </c>
    </row>
    <row r="24">
      <c r="A24" s="8" t="n">
        <v>0.2651167210982607</v>
      </c>
      <c r="B24" s="5" t="n">
        <v>0.01032911310058268</v>
      </c>
      <c r="C24" s="5" t="n">
        <v>0.0007358900827759622</v>
      </c>
      <c r="D24" s="5" t="n">
        <v>0.0006064592804154458</v>
      </c>
      <c r="E24" s="5" t="n">
        <v>0.004335555580816069</v>
      </c>
    </row>
    <row r="25">
      <c r="A25" s="8" t="n">
        <v>0.2787095460565851</v>
      </c>
      <c r="B25" s="5" t="n">
        <v>0.01263860737906398</v>
      </c>
      <c r="C25" s="5" t="n">
        <v>0.0008921105538817197</v>
      </c>
      <c r="D25" s="5" t="n">
        <v>0.0006601092354671976</v>
      </c>
      <c r="E25" s="5" t="n">
        <v>0.004553005597251892</v>
      </c>
    </row>
    <row r="26">
      <c r="A26" s="8" t="n">
        <v>0.2929992900533703</v>
      </c>
      <c r="B26" s="5" t="n">
        <v>0.01493276974892796</v>
      </c>
      <c r="C26" s="5" t="n">
        <v>0.001045782680632606</v>
      </c>
      <c r="D26" s="5" t="n">
        <v>0.0006863225208265008</v>
      </c>
      <c r="E26" s="5" t="n">
        <v>0.00451528725295186</v>
      </c>
    </row>
    <row r="27">
      <c r="A27" s="8" t="n">
        <v>0.3080216848918032</v>
      </c>
      <c r="B27" s="5" t="n">
        <v>0.01712700906815531</v>
      </c>
      <c r="C27" s="5" t="n">
        <v>0.00119385944650155</v>
      </c>
      <c r="D27" s="5" t="n">
        <v>0.0006849823938658335</v>
      </c>
      <c r="E27" s="5" t="n">
        <v>0.004241735001829545</v>
      </c>
    </row>
    <row r="28">
      <c r="A28" s="8" t="n">
        <v>0.3238142943837962</v>
      </c>
      <c r="B28" s="5" t="n">
        <v>0.019190795815941</v>
      </c>
      <c r="C28" s="5" t="n">
        <v>0.001338015690947526</v>
      </c>
      <c r="D28" s="5" t="n">
        <v>0.000659996516827231</v>
      </c>
      <c r="E28" s="5" t="n">
        <v>0.003793972703976567</v>
      </c>
    </row>
    <row r="29">
      <c r="A29" s="8" t="n">
        <v>0.340416608279082</v>
      </c>
      <c r="B29" s="5" t="n">
        <v>0.02116159658308361</v>
      </c>
      <c r="C29" s="5" t="n">
        <v>0.001484641329830426</v>
      </c>
      <c r="D29" s="5" t="n">
        <v>0.0006177476690508797</v>
      </c>
      <c r="E29" s="5" t="n">
        <v>0.003257985552379355</v>
      </c>
    </row>
    <row r="30">
      <c r="A30" s="8" t="n">
        <v>0.357870141010158</v>
      </c>
      <c r="B30" s="5" t="n">
        <v>0.02314151653602629</v>
      </c>
      <c r="C30" s="5" t="n">
        <v>0.001643504082903402</v>
      </c>
      <c r="D30" s="5" t="n">
        <v>0.0005653155373113956</v>
      </c>
      <c r="E30" s="5" t="n">
        <v>0.002720778169690671</v>
      </c>
    </row>
    <row r="31">
      <c r="A31" s="8" t="n">
        <v>0.3762185354999912</v>
      </c>
      <c r="B31" s="5" t="n">
        <v>0.0252774044940653</v>
      </c>
      <c r="C31" s="5" t="n">
        <v>0.001825600591857487</v>
      </c>
      <c r="D31" s="5" t="n">
        <v>0.0005091928865648911</v>
      </c>
      <c r="E31" s="5" t="n">
        <v>0.002249955133986209</v>
      </c>
    </row>
    <row r="32">
      <c r="A32" s="8" t="n">
        <v>0.3955076722920579</v>
      </c>
      <c r="B32" s="5" t="n">
        <v>0.02773080065846615</v>
      </c>
      <c r="C32" s="5" t="n">
        <v>0.00204098954328799</v>
      </c>
      <c r="D32" s="5" t="n">
        <v>0.0004548081623167037</v>
      </c>
      <c r="E32" s="5" t="n">
        <v>0.001882330772057153</v>
      </c>
    </row>
    <row r="33">
      <c r="A33" s="8" t="n">
        <v>0.4157857842756009</v>
      </c>
      <c r="B33" s="5" t="n">
        <v>0.03064728876317553</v>
      </c>
      <c r="C33" s="5" t="n">
        <v>0.002297364991439207</v>
      </c>
      <c r="D33" s="5" t="n">
        <v>0.0004066806442429997</v>
      </c>
      <c r="E33" s="5" t="n">
        <v>0.001623371410110987</v>
      </c>
    </row>
    <row r="34">
      <c r="A34" s="8" t="n">
        <v>0.4371035772929759</v>
      </c>
      <c r="B34" s="5" t="n">
        <v>0.03413425725174881</v>
      </c>
      <c r="C34" s="5" t="n">
        <v>0.002599776292593552</v>
      </c>
      <c r="D34" s="5" t="n">
        <v>0.0003687706794972883</v>
      </c>
      <c r="E34" s="5" t="n">
        <v>0.001455139344266682</v>
      </c>
    </row>
    <row r="35">
      <c r="A35" s="8" t="n">
        <v>0.4595143569306689</v>
      </c>
      <c r="B35" s="5" t="n">
        <v>0.03825235231722308</v>
      </c>
      <c r="C35" s="5" t="n">
        <v>0.00295145099155108</v>
      </c>
      <c r="D35" s="5" t="n">
        <v>0.0003446253979435526</v>
      </c>
      <c r="E35" s="5" t="n">
        <v>0.001348152626583046</v>
      </c>
    </row>
    <row r="36">
      <c r="A36" s="8" t="n">
        <v>0.483074161811028</v>
      </c>
      <c r="B36" s="5" t="n">
        <v>0.04302084197093522</v>
      </c>
      <c r="C36" s="5" t="n">
        <v>0.003355276186271442</v>
      </c>
      <c r="D36" s="5" t="n">
        <v>0.00033719741565866</v>
      </c>
      <c r="E36" s="5" t="n">
        <v>0.001272627324217946</v>
      </c>
    </row>
    <row r="37">
      <c r="A37" s="8" t="n">
        <v>0.5078419037180083</v>
      </c>
      <c r="B37" s="5" t="n">
        <v>0.0484327432484418</v>
      </c>
      <c r="C37" s="5" t="n">
        <v>0.003815345372843954</v>
      </c>
      <c r="D37" s="5" t="n">
        <v>0.0003484703088133288</v>
      </c>
      <c r="E37" s="5" t="n">
        <v>0.001206152007621127</v>
      </c>
    </row>
    <row r="38">
      <c r="A38" s="8" t="n">
        <v>0.5338795149073178</v>
      </c>
      <c r="B38" s="5" t="n">
        <v>0.05447330203564939</v>
      </c>
      <c r="C38" s="5" t="n">
        <v>0.004338080112701953</v>
      </c>
      <c r="D38" s="5" t="n">
        <v>0.0003791476281769596</v>
      </c>
      <c r="E38" s="5" t="n">
        <v>0.001136882965660702</v>
      </c>
    </row>
    <row r="39">
      <c r="A39" s="8" t="n">
        <v>0.5612521029693158</v>
      </c>
      <c r="B39" s="5" t="n">
        <v>0.06113573399187895</v>
      </c>
      <c r="C39" s="5" t="n">
        <v>0.004932688273147939</v>
      </c>
      <c r="D39" s="5" t="n">
        <v>0.0004286080219939276</v>
      </c>
      <c r="E39" s="5" t="n">
        <v>0.001062948107523298</v>
      </c>
    </row>
    <row r="40">
      <c r="A40" s="8" t="n">
        <v>0.5900281136319018</v>
      </c>
      <c r="B40" s="5" t="n">
        <v>0.06843020530158084</v>
      </c>
      <c r="C40" s="5" t="n">
        <v>0.005611007778252654</v>
      </c>
      <c r="D40" s="5" t="n">
        <v>0.0004951765302208981</v>
      </c>
      <c r="E40" s="5" t="n">
        <v>0.0009895278368992459</v>
      </c>
    </row>
    <row r="41">
      <c r="A41" s="8" t="n">
        <v>0.6202795019104866</v>
      </c>
      <c r="B41" s="5" t="n">
        <v>0.07638501158906237</v>
      </c>
      <c r="C41" s="5" t="n">
        <v>0.006387029951100625</v>
      </c>
      <c r="D41" s="5" t="n">
        <v>0.0005766543793961325</v>
      </c>
      <c r="E41" s="5" t="n">
        <v>0.0009251471942499902</v>
      </c>
    </row>
    <row r="42">
      <c r="A42" s="8" t="n">
        <v>0.6520819120330115</v>
      </c>
      <c r="B42" s="5" t="n">
        <v>0.08504157051908758</v>
      </c>
      <c r="C42" s="5" t="n">
        <v>0.007276368823530172</v>
      </c>
      <c r="D42" s="5" t="n">
        <v>0.0006709607580298189</v>
      </c>
      <c r="E42" s="5" t="n">
        <v>0.0008782761318689772</v>
      </c>
    </row>
    <row r="43">
      <c r="A43" s="8" t="n">
        <v>0.6855148665899181</v>
      </c>
      <c r="B43" s="5" t="n">
        <v>0.09444643125147212</v>
      </c>
      <c r="C43" s="5" t="n">
        <v>0.008295961597568688</v>
      </c>
      <c r="D43" s="5" t="n">
        <v>0.000776767527856036</v>
      </c>
      <c r="E43" s="5" t="n">
        <v>0.0008548202589808634</v>
      </c>
    </row>
    <row r="44">
      <c r="A44" s="8" t="n">
        <v>0.720661965382047</v>
      </c>
      <c r="B44" s="5" t="n">
        <v>0.1046435671329763</v>
      </c>
      <c r="C44" s="5" t="n">
        <v>0.009464119397877309</v>
      </c>
      <c r="D44" s="5" t="n">
        <v>0.0008940129927091617</v>
      </c>
      <c r="E44" s="5" t="n">
        <v>0.0008566810677689422</v>
      </c>
    </row>
    <row r="45">
      <c r="A45" s="8" t="n">
        <v>0.7576110944636848</v>
      </c>
      <c r="B45" s="5" t="n">
        <v>0.1156690582792895</v>
      </c>
      <c r="C45" s="5" t="n">
        <v>0.01080099160033336</v>
      </c>
      <c r="D45" s="5" t="n">
        <v>0.001024199843874536</v>
      </c>
      <c r="E45" s="5" t="n">
        <v>0.0008813641381624673</v>
      </c>
    </row>
    <row r="46">
      <c r="A46" s="8" t="n">
        <v>0.7964546459034775</v>
      </c>
      <c r="B46" s="5" t="n">
        <v>0.1275487223818587</v>
      </c>
      <c r="C46" s="5" t="n">
        <v>0.0123293776409004</v>
      </c>
      <c r="D46" s="5" t="n">
        <v>0.001170400907986724</v>
      </c>
      <c r="E46" s="5" t="n">
        <v>0.0009225691774971316</v>
      </c>
    </row>
    <row r="47">
      <c r="A47" s="8" t="n">
        <v>0.8372897488127267</v>
      </c>
      <c r="B47" s="5" t="n">
        <v>0.1402980729907892</v>
      </c>
      <c r="C47" s="5" t="n">
        <v>0.01407577095478896</v>
      </c>
      <c r="D47" s="5" t="n">
        <v>0.001336980006169474</v>
      </c>
      <c r="E47" s="5" t="n">
        <v>0.000971714871488965</v>
      </c>
    </row>
    <row r="48">
      <c r="A48" s="8" t="n">
        <v>0.8802185122187609</v>
      </c>
      <c r="B48" s="5" t="n">
        <v>0.1539233170997418</v>
      </c>
      <c r="C48" s="5" t="n">
        <v>0.0160714831664011</v>
      </c>
      <c r="D48" s="5" t="n">
        <v>0.00152912406153374</v>
      </c>
      <c r="E48" s="5" t="n">
        <v>0.001020092592824321</v>
      </c>
    </row>
    <row r="49">
      <c r="A49" s="8" t="n">
        <v>0.9253482803906896</v>
      </c>
      <c r="B49" s="5" t="n">
        <v>0.1684225666591172</v>
      </c>
      <c r="C49" s="5" t="n">
        <v>0.01835353558179188</v>
      </c>
      <c r="D49" s="5" t="n">
        <v>0.001752456740690925</v>
      </c>
      <c r="E49" s="5" t="n">
        <v>0.001061339528647798</v>
      </c>
    </row>
    <row r="50">
      <c r="A50" s="8" t="n">
        <v>0.9727919012559888</v>
      </c>
      <c r="B50" s="5" t="n">
        <v>0.183786370010896</v>
      </c>
      <c r="C50" s="5" t="n">
        <v>0.02096509475729822</v>
      </c>
      <c r="D50" s="5" t="n">
        <v>0.002013000491839918</v>
      </c>
      <c r="E50" s="5" t="n">
        <v>0.00109346619983061</v>
      </c>
    </row>
    <row r="51">
      <c r="A51" s="8" t="n">
        <v>1.0226680085791</v>
      </c>
      <c r="B51" s="5" t="n">
        <v>0.1999968827988257</v>
      </c>
      <c r="C51" s="5" t="n">
        <v>0.02395512934809131</v>
      </c>
      <c r="D51" s="5" t="n">
        <v>0.002317661766799788</v>
      </c>
      <c r="E51" s="5" t="n">
        <v>0.001119791590193104</v>
      </c>
    </row>
    <row r="52">
      <c r="A52" s="8" t="n">
        <v>1.075101318607636</v>
      </c>
      <c r="B52" s="5" t="n">
        <v>0.2170254607100831</v>
      </c>
      <c r="C52" s="5" t="n">
        <v>0.02737721952077886</v>
      </c>
      <c r="D52" s="5" t="n">
        <v>0.002675159553109786</v>
      </c>
      <c r="E52" s="5" t="n">
        <v>0.001148313534056113</v>
      </c>
    </row>
    <row r="53">
      <c r="A53" s="8" t="n">
        <v>1.130222941927959</v>
      </c>
      <c r="B53" s="5" t="n">
        <v>0.2348286219783314</v>
      </c>
      <c r="C53" s="5" t="n">
        <v>0.03128766183932014</v>
      </c>
      <c r="D53" s="5" t="n">
        <v>0.003097055890176152</v>
      </c>
      <c r="E53" s="5" t="n">
        <v>0.001189533038501153</v>
      </c>
    </row>
    <row r="54">
      <c r="A54" s="8" t="n">
        <v>1.18817071130994</v>
      </c>
      <c r="B54" s="5" t="n">
        <v>0.2533436812028219</v>
      </c>
      <c r="C54" s="5" t="n">
        <v>0.03574344994902658</v>
      </c>
      <c r="D54" s="5" t="n">
        <v>0.003598458130461139</v>
      </c>
      <c r="E54" s="5" t="n">
        <v>0.001253326389183279</v>
      </c>
    </row>
    <row r="55">
      <c r="A55" s="8" t="n">
        <v>1.249089526360681</v>
      </c>
      <c r="B55" s="5" t="n">
        <v>0.2724858221745757</v>
      </c>
      <c r="C55" s="5" t="n">
        <v>0.04080104720881846</v>
      </c>
      <c r="D55" s="5" t="n">
        <v>0.004198102776813741</v>
      </c>
      <c r="E55" s="5" t="n">
        <v>0.001345881707422119</v>
      </c>
    </row>
    <row r="56">
      <c r="A56" s="8" t="n">
        <v>1.313131715849002</v>
      </c>
      <c r="B56" s="5" t="n">
        <v>0.2921479791746308</v>
      </c>
      <c r="C56" s="5" t="n">
        <v>0.04651685678946672</v>
      </c>
      <c r="D56" s="5" t="n">
        <v>0.004917858282818341</v>
      </c>
      <c r="E56" s="5" t="n">
        <v>0.001467762306236716</v>
      </c>
    </row>
    <row r="57">
      <c r="A57" s="8" t="n">
        <v>1.38045741860671</v>
      </c>
      <c r="B57" s="5" t="n">
        <v>0.3122035483585993</v>
      </c>
      <c r="C57" s="5" t="n">
        <v>0.05294991197086924</v>
      </c>
      <c r="D57" s="5" t="n">
        <v>0.00578199261866414</v>
      </c>
      <c r="E57" s="5" t="n">
        <v>0.001613782179530481</v>
      </c>
    </row>
    <row r="58">
      <c r="A58" s="8" t="n">
        <v>1.451234983959092</v>
      </c>
      <c r="B58" s="5" t="n">
        <v>0.332510007863425</v>
      </c>
      <c r="C58" s="5" t="n">
        <v>0.06016629976210483</v>
      </c>
      <c r="D58" s="5" t="n">
        <v>0.006816662347481049</v>
      </c>
      <c r="E58" s="5" t="n">
        <v>0.001774679914189551</v>
      </c>
    </row>
    <row r="59">
      <c r="A59" s="8" t="n">
        <v>1.525641392685916</v>
      </c>
      <c r="B59" s="5" t="n">
        <v>0.3529108906690657</v>
      </c>
      <c r="C59" s="5" t="n">
        <v>0.06824393483023108</v>
      </c>
      <c r="D59" s="5" t="n">
        <v>0.008049948115666269</v>
      </c>
      <c r="E59" s="5" t="n">
        <v>0.001939865199541248</v>
      </c>
    </row>
    <row r="60">
      <c r="A60" s="8" t="n">
        <v>1.603862699565567</v>
      </c>
      <c r="B60" s="5" t="n">
        <v>0.3732342763259504</v>
      </c>
      <c r="C60" s="5" t="n">
        <v>0.07727577823249795</v>
      </c>
      <c r="D60" s="5" t="n">
        <v>0.009512425975787194</v>
      </c>
      <c r="E60" s="5" t="n">
        <v>0.002100133190864244</v>
      </c>
    </row>
    <row r="61">
      <c r="A61" s="8" t="n">
        <v>1.686094498608904</v>
      </c>
      <c r="B61" s="5" t="n">
        <v>0.3932881914455942</v>
      </c>
      <c r="C61" s="5" t="n">
        <v>0.08736997421250274</v>
      </c>
      <c r="D61" s="5" t="n">
        <v>0.01123796653165591</v>
      </c>
      <c r="E61" s="5" t="n">
        <v>0.002249386954915536</v>
      </c>
    </row>
    <row r="62">
      <c r="A62" s="8" t="n">
        <v>1.772542412146165</v>
      </c>
      <c r="B62" s="5" t="n">
        <v>0.412855456342398</v>
      </c>
      <c r="C62" s="5" t="n">
        <v>0.0986467572946412</v>
      </c>
      <c r="D62" s="5" t="n">
        <v>0.01326430260606958</v>
      </c>
      <c r="E62" s="5" t="n">
        <v>0.002384979010965886</v>
      </c>
    </row>
    <row r="63">
      <c r="A63" s="8" t="n">
        <v>1.863422604989901</v>
      </c>
      <c r="B63" s="5" t="n">
        <v>0.4316915131035504</v>
      </c>
      <c r="C63" s="5" t="n">
        <v>0.1112334991517607</v>
      </c>
      <c r="D63" s="5" t="n">
        <v>0.01563306841396253</v>
      </c>
      <c r="E63" s="5" t="n">
        <v>0.00250704166468246</v>
      </c>
    </row>
    <row r="64">
      <c r="A64" s="8" t="n">
        <v>1.9589623249596</v>
      </c>
      <c r="B64" s="5" t="n">
        <v>0.4495283131048814</v>
      </c>
      <c r="C64" s="5" t="n">
        <v>0.1252604284540916</v>
      </c>
      <c r="D64" s="5" t="n">
        <v>0.0183892315984686</v>
      </c>
      <c r="E64" s="5" t="n">
        <v>0.002617593100693072</v>
      </c>
    </row>
    <row r="65">
      <c r="A65" s="8" t="n">
        <v>2.059400471119603</v>
      </c>
      <c r="B65" s="5" t="n">
        <v>0.4660854719404425</v>
      </c>
      <c r="C65" s="5" t="n">
        <v>0.1408591469844439</v>
      </c>
      <c r="D65" s="5" t="n">
        <v>0.02158012490225195</v>
      </c>
      <c r="E65" s="5" t="n">
        <v>0.00272014789480227</v>
      </c>
    </row>
    <row r="66">
      <c r="A66" s="8" t="n">
        <v>2.164988191151206</v>
      </c>
      <c r="B66" s="5" t="n">
        <v>0.4810876739533618</v>
      </c>
      <c r="C66" s="5" t="n">
        <v>0.158164748266078</v>
      </c>
      <c r="D66" s="5" t="n">
        <v>0.02525438971810853</v>
      </c>
      <c r="E66" s="5" t="n">
        <v>0.002819944773099638</v>
      </c>
    </row>
    <row r="67">
      <c r="A67" s="8" t="n">
        <v>2.275989509352674</v>
      </c>
      <c r="B67" s="5" t="n">
        <v>0.494285051299242</v>
      </c>
      <c r="C67" s="5" t="n">
        <v>0.1773197515677111</v>
      </c>
      <c r="D67" s="5" t="n">
        <v>0.02946117013409342</v>
      </c>
      <c r="E67" s="5" t="n">
        <v>0.002924300772819108</v>
      </c>
    </row>
    <row r="68">
      <c r="A68" s="8" t="n">
        <v>2.392681986837514</v>
      </c>
      <c r="B68" s="5" t="n">
        <v>0.5054717311597988</v>
      </c>
      <c r="C68" s="5" t="n">
        <v>0.1984762822408215</v>
      </c>
      <c r="D68" s="5" t="n">
        <v>0.03424975641428019</v>
      </c>
      <c r="E68" s="5" t="n">
        <v>0.003042264310235297</v>
      </c>
    </row>
    <row r="69">
      <c r="A69" s="8" t="n">
        <v>2.515357415581837</v>
      </c>
      <c r="B69" s="5" t="n">
        <v>0.5144972377410939</v>
      </c>
      <c r="C69" s="5" t="n">
        <v>0.2217921294086047</v>
      </c>
      <c r="D69" s="5" t="n">
        <v>0.03967009011533712</v>
      </c>
      <c r="E69" s="5" t="n">
        <v>0.003183096696885107</v>
      </c>
    </row>
    <row r="70">
      <c r="A70" s="8" t="n">
        <v>2.64432254805628</v>
      </c>
      <c r="B70" s="5" t="n">
        <v>0.5212665927817436</v>
      </c>
      <c r="C70" s="5" t="n">
        <v>0.247417395574189</v>
      </c>
      <c r="D70" s="5" t="n">
        <v>0.04577473634580184</v>
      </c>
      <c r="E70" s="5" t="n">
        <v>0.003353900683716415</v>
      </c>
    </row>
    <row r="71">
      <c r="A71" s="8" t="n">
        <v>2.779899864266967</v>
      </c>
      <c r="B71" s="5" t="n">
        <v>0.5257280076398718</v>
      </c>
      <c r="C71" s="5" t="n">
        <v>0.2754707836941143</v>
      </c>
      <c r="D71" s="5" t="n">
        <v>0.05262304503851315</v>
      </c>
      <c r="E71" s="5" t="n">
        <v>0.003557488001791792</v>
      </c>
    </row>
    <row r="72">
      <c r="A72" s="8" t="n">
        <v>2.922428378123495</v>
      </c>
      <c r="B72" s="5" t="n">
        <v>0.5278515143881435</v>
      </c>
      <c r="C72" s="5" t="n">
        <v>0.3060073456445247</v>
      </c>
      <c r="D72" s="5" t="n">
        <v>0.06028790880497835</v>
      </c>
      <c r="E72" s="5" t="n">
        <v>0.003791777864047852</v>
      </c>
    </row>
    <row r="73">
      <c r="A73" s="8" t="n">
        <v>3.072264485150293</v>
      </c>
      <c r="B73" s="5" t="n">
        <v>0.52760620336224</v>
      </c>
      <c r="C73" s="5" t="n">
        <v>0.3389816774665367</v>
      </c>
      <c r="D73" s="5" t="n">
        <v>0.06886415880448002</v>
      </c>
      <c r="E73" s="5" t="n">
        <v>0.004051447613970567</v>
      </c>
    </row>
    <row r="74">
      <c r="A74" s="8" t="n">
        <v>3.229782853661069</v>
      </c>
      <c r="B74" s="5" t="n">
        <v>0.5249455513096613</v>
      </c>
      <c r="C74" s="5" t="n">
        <v>0.3742115578582777</v>
      </c>
      <c r="D74" s="5" t="n">
        <v>0.07847592883455386</v>
      </c>
      <c r="E74" s="5" t="n">
        <v>0.004331382739397182</v>
      </c>
    </row>
    <row r="75">
      <c r="A75" s="8" t="n">
        <v>3.395377361624755</v>
      </c>
      <c r="B75" s="5" t="n">
        <v>0.5198084650165337</v>
      </c>
      <c r="C75" s="5" t="n">
        <v>0.4113470744015631</v>
      </c>
      <c r="D75" s="5" t="n">
        <v>0.08927842804186172</v>
      </c>
      <c r="E75" s="5" t="n">
        <v>0.004630496000572097</v>
      </c>
    </row>
    <row r="76">
      <c r="A76" s="8" t="n">
        <v>3.569462081565589</v>
      </c>
      <c r="B76" s="5" t="n">
        <v>0.5121378958340347</v>
      </c>
      <c r="C76" s="5" t="n">
        <v>0.4498498953148201</v>
      </c>
      <c r="D76" s="5" t="n">
        <v>0.10144926669744</v>
      </c>
      <c r="E76" s="5" t="n">
        <v>0.004954187803624296</v>
      </c>
    </row>
    <row r="77">
      <c r="A77" s="8" t="n">
        <v>3.752472315960102</v>
      </c>
      <c r="B77" s="5" t="n">
        <v>0.5019118501583044</v>
      </c>
      <c r="C77" s="5" t="n">
        <v>0.4889871873380444</v>
      </c>
      <c r="D77" s="5" t="n">
        <v>0.11516620304793</v>
      </c>
      <c r="E77" s="5" t="n">
        <v>0.005314340082670269</v>
      </c>
    </row>
    <row r="78">
      <c r="A78" s="8" t="n">
        <v>3.944865685720054</v>
      </c>
      <c r="B78" s="5" t="n">
        <v>0.4891763354816586</v>
      </c>
      <c r="C78" s="5" t="n">
        <v>0.5278443091168538</v>
      </c>
      <c r="D78" s="5" t="n">
        <v>0.1305722155916708</v>
      </c>
      <c r="E78" s="5" t="n">
        <v>0.005726971557454521</v>
      </c>
    </row>
    <row r="79">
      <c r="A79" s="8" t="n">
        <v>4.147123274483077</v>
      </c>
      <c r="B79" s="5" t="n">
        <v>0.4740687304687247</v>
      </c>
      <c r="C79" s="5" t="n">
        <v>0.5653591466344904</v>
      </c>
      <c r="D79" s="5" t="n">
        <v>0.1477340307020266</v>
      </c>
      <c r="E79" s="5" t="n">
        <v>0.006208766245029684</v>
      </c>
    </row>
    <row r="80">
      <c r="A80" s="8" t="n">
        <v>4.359750831572351</v>
      </c>
      <c r="B80" s="5" t="n">
        <v>0.456823512583549</v>
      </c>
      <c r="C80" s="5" t="n">
        <v>0.6003780948748497</v>
      </c>
      <c r="D80" s="5" t="n">
        <v>0.1666046027021222</v>
      </c>
      <c r="E80" s="5" t="n">
        <v>0.006774184728359944</v>
      </c>
    </row>
    <row r="81">
      <c r="A81" s="8" t="n">
        <v>4.583280036633348</v>
      </c>
      <c r="B81" s="5" t="n">
        <v>0.4377585788792604</v>
      </c>
      <c r="C81" s="5" t="n">
        <v>0.6317294359492784</v>
      </c>
      <c r="D81" s="5" t="n">
        <v>0.1870015863549074</v>
      </c>
      <c r="E81" s="5" t="n">
        <v>0.007434444165268143</v>
      </c>
    </row>
    <row r="82">
      <c r="A82" s="8" t="n">
        <v>4.818269829109884</v>
      </c>
      <c r="B82" s="5" t="n">
        <v>0.4172467107737738</v>
      </c>
      <c r="C82" s="5" t="n">
        <v>0.6583057243714782</v>
      </c>
      <c r="D82" s="5" t="n">
        <v>0.2086111815659462</v>
      </c>
      <c r="E82" s="5" t="n">
        <v>0.00819866254244285</v>
      </c>
    </row>
    <row r="83">
      <c r="A83" s="8" t="n">
        <v>5.065307805883866</v>
      </c>
      <c r="B83" s="5" t="n">
        <v>0.3956807482189521</v>
      </c>
      <c r="C83" s="5" t="n">
        <v>0.6791444724289076</v>
      </c>
      <c r="D83" s="5" t="n">
        <v>0.2310203144504228</v>
      </c>
      <c r="E83" s="5" t="n">
        <v>0.00907634033812553</v>
      </c>
    </row>
    <row r="84">
      <c r="A84" s="8" t="n">
        <v>5.325011690573564</v>
      </c>
      <c r="B84" s="5" t="n">
        <v>0.3734416830972556</v>
      </c>
      <c r="C84" s="5" t="n">
        <v>0.6934968408593364</v>
      </c>
      <c r="D84" s="5" t="n">
        <v>0.2537716476095998</v>
      </c>
      <c r="E84" s="5" t="n">
        <v>0.01007964125730562</v>
      </c>
    </row>
    <row r="85">
      <c r="A85" s="8" t="n">
        <v>5.598030878164414</v>
      </c>
      <c r="B85" s="5" t="n">
        <v>0.3508764713902628</v>
      </c>
      <c r="C85" s="5" t="n">
        <v>0.7008768192567854</v>
      </c>
      <c r="D85" s="5" t="n">
        <v>0.276428524181654</v>
      </c>
      <c r="E85" s="5" t="n">
        <v>0.01122397345209025</v>
      </c>
    </row>
    <row r="86">
      <c r="A86" s="8" t="n">
        <v>5.885048058834742</v>
      </c>
      <c r="B86" s="5" t="n">
        <v>0.3282880615608786</v>
      </c>
      <c r="C86" s="5" t="n">
        <v>0.7010869793771058</v>
      </c>
      <c r="D86" s="5" t="n">
        <v>0.2986333429368913</v>
      </c>
      <c r="E86" s="5" t="n">
        <v>0.01252627054007715</v>
      </c>
    </row>
    <row r="87">
      <c r="A87" s="8" t="n">
        <v>6.186780925036793</v>
      </c>
      <c r="B87" s="5" t="n">
        <v>0.3059356293354434</v>
      </c>
      <c r="C87" s="5" t="n">
        <v>0.6942200965653327</v>
      </c>
      <c r="D87" s="5" t="n">
        <v>0.3201446185790695</v>
      </c>
      <c r="E87" s="5" t="n">
        <v>0.01400162717843423</v>
      </c>
    </row>
    <row r="88">
      <c r="A88" s="8" t="n">
        <v>6.5039839661017</v>
      </c>
      <c r="B88" s="5" t="n">
        <v>0.2840400865085885</v>
      </c>
      <c r="C88" s="5" t="n">
        <v>0.6806382492641012</v>
      </c>
      <c r="D88" s="5" t="n">
        <v>0.3408446468940226</v>
      </c>
      <c r="E88" s="5" t="n">
        <v>0.01566008401936444</v>
      </c>
    </row>
    <row r="89">
      <c r="A89" s="8" t="n">
        <v>6.837450354855815</v>
      </c>
      <c r="B89" s="5" t="n">
        <v>0.2627894214593474</v>
      </c>
      <c r="C89" s="5" t="n">
        <v>0.6609329938879634</v>
      </c>
      <c r="D89" s="5" t="n">
        <v>0.3607185845187641</v>
      </c>
      <c r="E89" s="5" t="n">
        <v>0.01750579196111865</v>
      </c>
    </row>
    <row r="90">
      <c r="A90" s="8" t="n">
        <v>7.188013930965905</v>
      </c>
      <c r="B90" s="5" t="n">
        <v>0.2423401852365165</v>
      </c>
      <c r="C90" s="5" t="n">
        <v>0.6358722838630373</v>
      </c>
      <c r="D90" s="5" t="n">
        <v>0.3798136022750465</v>
      </c>
      <c r="E90" s="5" t="n">
        <v>0.0195399656431364</v>
      </c>
    </row>
    <row r="91">
      <c r="A91" s="8" t="n">
        <v>7.556551285972664</v>
      </c>
      <c r="B91" s="5" t="n">
        <v>0.2228148343933427</v>
      </c>
      <c r="C91" s="5" t="n">
        <v>0.6063414184812431</v>
      </c>
      <c r="D91" s="5" t="n">
        <v>0.398190977404843</v>
      </c>
      <c r="E91" s="5" t="n">
        <v>0.02176758999732543</v>
      </c>
    </row>
    <row r="92">
      <c r="A92" s="8" t="n">
        <v>7.943983955226138</v>
      </c>
      <c r="B92" s="5" t="n">
        <v>0.2042974060423135</v>
      </c>
      <c r="C92" s="5" t="n">
        <v>0.5732858330965207</v>
      </c>
      <c r="D92" s="5" t="n">
        <v>0.415883446380891</v>
      </c>
      <c r="E92" s="5" t="n">
        <v>0.02420594281742175</v>
      </c>
    </row>
    <row r="93">
      <c r="A93" s="8" t="n">
        <v>8.351280722204125</v>
      </c>
      <c r="B93" s="5" t="n">
        <v>0.1868312946740498</v>
      </c>
      <c r="C93" s="5" t="n">
        <v>0.5376618646038248</v>
      </c>
      <c r="D93" s="5" t="n">
        <v>0.4328662964701639</v>
      </c>
      <c r="E93" s="5" t="n">
        <v>0.02689208096514203</v>
      </c>
    </row>
    <row r="94">
      <c r="A94" s="8" t="n">
        <v>8.779460040975483</v>
      </c>
      <c r="B94" s="5" t="n">
        <v>0.1704221587025941</v>
      </c>
      <c r="C94" s="5" t="n">
        <v>0.5003983484979322</v>
      </c>
      <c r="D94" s="5" t="n">
        <v>0.4490453919620256</v>
      </c>
      <c r="E94" s="5" t="n">
        <v>0.02988651173082497</v>
      </c>
    </row>
    <row r="95">
      <c r="A95" s="8" t="n">
        <v>9.229592582865788</v>
      </c>
      <c r="B95" s="5" t="n">
        <v>0.1550464480538867</v>
      </c>
      <c r="C95" s="5" t="n">
        <v>0.4623682453741568</v>
      </c>
      <c r="D95" s="5" t="n">
        <v>0.4642608746930099</v>
      </c>
      <c r="E95" s="5" t="n">
        <v>0.03327183121022418</v>
      </c>
    </row>
    <row r="96">
      <c r="A96" s="8" t="n">
        <v>9.702803913693337</v>
      </c>
      <c r="B96" s="5" t="n">
        <v>0.1406637248822041</v>
      </c>
      <c r="C96" s="5" t="n">
        <v>0.4243672988543249</v>
      </c>
      <c r="D96" s="5" t="n">
        <v>0.4783025894282615</v>
      </c>
      <c r="E96" s="5" t="n">
        <v>0.0371470895185385</v>
      </c>
    </row>
    <row r="97">
      <c r="A97" s="8" t="n">
        <v>10.20027730826997</v>
      </c>
      <c r="B97" s="5" t="n">
        <v>0.1272293436712936</v>
      </c>
      <c r="C97" s="5" t="n">
        <v>0.3870967239158313</v>
      </c>
      <c r="D97" s="5" t="n">
        <v>0.4909322064332814</v>
      </c>
      <c r="E97" s="5" t="n">
        <v>0.04162006770201303</v>
      </c>
    </row>
    <row r="98">
      <c r="A98" s="8" t="n">
        <v>10.72325670920445</v>
      </c>
      <c r="B98" s="5" t="n">
        <v>0.1147040537739554</v>
      </c>
      <c r="C98" s="5" t="n">
        <v>0.3511485495205081</v>
      </c>
      <c r="D98" s="5" t="n">
        <v>0.5019072303643963</v>
      </c>
      <c r="E98" s="5" t="n">
        <v>0.04679997141397516</v>
      </c>
    </row>
    <row r="99">
      <c r="A99" s="8" t="n">
        <v>11.27304983740692</v>
      </c>
      <c r="B99" s="5" t="n">
        <v>0.1030585802755416</v>
      </c>
      <c r="C99" s="5" t="n">
        <v>0.3169943823507602</v>
      </c>
      <c r="D99" s="5" t="n">
        <v>0.5110027137090718</v>
      </c>
      <c r="E99" s="5" t="n">
        <v>0.0527919495163112</v>
      </c>
    </row>
    <row r="100">
      <c r="A100" s="8" t="n">
        <v>11.85103146207233</v>
      </c>
      <c r="B100" s="5" t="n">
        <v>0.09227308256052355</v>
      </c>
      <c r="C100" s="5" t="n">
        <v>0.2849794317881455</v>
      </c>
      <c r="D100" s="5" t="n">
        <v>0.518027619626757</v>
      </c>
      <c r="E100" s="5" t="n">
        <v>0.05969348929870597</v>
      </c>
    </row>
    <row r="101">
      <c r="A101" s="8" t="n">
        <v>12.45864683831954</v>
      </c>
      <c r="B101" s="5" t="n">
        <v>0.08233316963522562</v>
      </c>
      <c r="C101" s="5" t="n">
        <v>0.2553235449174182</v>
      </c>
      <c r="D101" s="5" t="n">
        <v>0.5228342067715388</v>
      </c>
      <c r="E101" s="5" t="n">
        <v>0.06759182583521103</v>
      </c>
    </row>
    <row r="102">
      <c r="A102" s="8" t="n">
        <v>13.09741532108187</v>
      </c>
      <c r="B102" s="5" t="n">
        <v>0.07322466303607363</v>
      </c>
      <c r="C102" s="5" t="n">
        <v>0.2281299417900128</v>
      </c>
      <c r="D102" s="5" t="n">
        <v>0.5253205397505339</v>
      </c>
      <c r="E102" s="5" t="n">
        <v>0.07656160010320479</v>
      </c>
    </row>
    <row r="103">
      <c r="A103" s="8" t="n">
        <v>13.76893416428587</v>
      </c>
      <c r="B103" s="5" t="n">
        <v>0.06492907003462128</v>
      </c>
      <c r="C103" s="5" t="n">
        <v>0.2034008657072549</v>
      </c>
      <c r="D103" s="5" t="n">
        <v>0.5254277930252865</v>
      </c>
      <c r="E103" s="5" t="n">
        <v>0.08666308658564849</v>
      </c>
    </row>
    <row r="104">
      <c r="A104" s="8" t="n">
        <v>14.4748825148181</v>
      </c>
      <c r="B104" s="5" t="n">
        <v>0.0574207105014054</v>
      </c>
      <c r="C104" s="5" t="n">
        <v>0.1810584438099312</v>
      </c>
      <c r="D104" s="5" t="n">
        <v>0.5231348897414538</v>
      </c>
      <c r="E104" s="5" t="n">
        <v>0.09794182934598158</v>
      </c>
    </row>
    <row r="105">
      <c r="A105" s="8" t="n">
        <v>15.21702561126697</v>
      </c>
      <c r="B105" s="5" t="n">
        <v>0.05066550837905422</v>
      </c>
      <c r="C105" s="5" t="n">
        <v>0.1609682116535722</v>
      </c>
      <c r="D105" s="5" t="n">
        <v>0.5184530330119561</v>
      </c>
      <c r="E105" s="5" t="n">
        <v>0.1104306153991505</v>
      </c>
    </row>
    <row r="106">
      <c r="A106" s="8" t="n">
        <v>15.99721919793866</v>
      </c>
      <c r="B106" s="5" t="n">
        <v>0.04462101018807706</v>
      </c>
      <c r="C106" s="5" t="n">
        <v>0.1429627020461826</v>
      </c>
      <c r="D106" s="5" t="n">
        <v>0.5114219052412979</v>
      </c>
      <c r="E106" s="5" t="n">
        <v>0.1241530405280597</v>
      </c>
    </row>
    <row r="107">
      <c r="A107" s="8" t="n">
        <v>16.81741416518456</v>
      </c>
      <c r="B107" s="5" t="n">
        <v>0.0392373052617612</v>
      </c>
      <c r="C107" s="5" t="n">
        <v>0.1268623258642576</v>
      </c>
      <c r="D107" s="5" t="n">
        <v>0.5021082797139118</v>
      </c>
      <c r="E107" s="5" t="n">
        <v>0.1391266326969594</v>
      </c>
    </row>
    <row r="108">
      <c r="A108" s="8" t="n">
        <v>17.67966142764324</v>
      </c>
      <c r="B108" s="5" t="n">
        <v>0.03445882631481038</v>
      </c>
      <c r="C108" s="5" t="n">
        <v>0.112491478291211</v>
      </c>
      <c r="D108" s="5" t="n">
        <v>0.490606972106324</v>
      </c>
      <c r="E108" s="5" t="n">
        <v>0.1553626391569698</v>
      </c>
    </row>
    <row r="109">
      <c r="A109" s="8" t="n">
        <v>18.58611705259541</v>
      </c>
      <c r="B109" s="5" t="n">
        <v>0.03022708709853951</v>
      </c>
      <c r="C109" s="5" t="n">
        <v>0.09968839495003409</v>
      </c>
      <c r="D109" s="5" t="n">
        <v>0.4770436255594777</v>
      </c>
      <c r="E109" s="5" t="n">
        <v>0.172860961415408</v>
      </c>
    </row>
    <row r="110">
      <c r="A110" s="8" t="n">
        <v>19.5390476512551</v>
      </c>
      <c r="B110" s="5" t="n">
        <v>0.02648413153361041</v>
      </c>
      <c r="C110" s="5" t="n">
        <v>0.08830862842923384</v>
      </c>
      <c r="D110" s="5" t="n">
        <v>0.4615782552335082</v>
      </c>
      <c r="E110" s="5" t="n">
        <v>0.1916013776427818</v>
      </c>
    </row>
    <row r="111">
      <c r="A111" s="8" t="n">
        <v>20.54083604647833</v>
      </c>
      <c r="B111" s="5" t="n">
        <v>0.02317599944088834</v>
      </c>
      <c r="C111" s="5" t="n">
        <v>0.07822316309389006</v>
      </c>
      <c r="D111" s="5" t="n">
        <v>0.4444080843435881</v>
      </c>
      <c r="E111" s="5" t="n">
        <v>0.211534745850889</v>
      </c>
    </row>
    <row r="112">
      <c r="A112" s="8" t="n">
        <v>21.59398723106143</v>
      </c>
      <c r="B112" s="5" t="n">
        <v>0.02025525538824089</v>
      </c>
      <c r="C112" s="5" t="n">
        <v>0.06931328136959558</v>
      </c>
      <c r="D112" s="5" t="n">
        <v>0.4257677716234719</v>
      </c>
      <c r="E112" s="5" t="n">
        <v>0.2325785284273588</v>
      </c>
    </row>
    <row r="113">
      <c r="A113" s="8" t="n">
        <v>22.7011346315278</v>
      </c>
      <c r="B113" s="5" t="n">
        <v>0.01768183100640502</v>
      </c>
      <c r="C113" s="5" t="n">
        <v>0.06146465594363561</v>
      </c>
      <c r="D113" s="5" t="n">
        <v>0.4059252330121959</v>
      </c>
      <c r="E113" s="5" t="n">
        <v>0.2546189362340601</v>
      </c>
    </row>
    <row r="114">
      <c r="A114" s="8" t="n">
        <v>23.86504669306596</v>
      </c>
      <c r="B114" s="5" t="n">
        <v>0.01542203881555865</v>
      </c>
      <c r="C114" s="5" t="n">
        <v>0.05456296268171835</v>
      </c>
      <c r="D114" s="5" t="n">
        <v>0.3851723756110813</v>
      </c>
      <c r="E114" s="5" t="n">
        <v>0.2775182659244542</v>
      </c>
    </row>
    <row r="115">
      <c r="A115" s="8" t="n">
        <v>25.08863380208447</v>
      </c>
      <c r="B115" s="5" t="n">
        <v>0.01344640368882211</v>
      </c>
      <c r="C115" s="5" t="n">
        <v>0.04849246969188631</v>
      </c>
      <c r="D115" s="5" t="n">
        <v>0.3638115928214188</v>
      </c>
      <c r="E115" s="5" t="n">
        <v>0.3011229462799714</v>
      </c>
    </row>
    <row r="116">
      <c r="A116" s="8" t="n">
        <v>26.37495556369392</v>
      </c>
      <c r="B116" s="5" t="n">
        <v>0.01172726600056909</v>
      </c>
      <c r="C116" s="5" t="n">
        <v>0.04313795931657349</v>
      </c>
      <c r="D116" s="5" t="n">
        <v>0.342140554954076</v>
      </c>
      <c r="E116" s="5" t="n">
        <v>0.3252671141780691</v>
      </c>
    </row>
    <row r="117">
      <c r="A117" s="8" t="n">
        <v>27.72722845231342</v>
      </c>
      <c r="B117" s="5" t="n">
        <v>0.01023713151327682</v>
      </c>
      <c r="C117" s="5" t="n">
        <v>0.0383893340057925</v>
      </c>
      <c r="D117" s="5" t="n">
        <v>0.3204383162593054</v>
      </c>
      <c r="E117" s="5" t="n">
        <v>0.3497690023243163</v>
      </c>
    </row>
    <row r="118">
      <c r="A118" s="8" t="n">
        <v>29.14883385453201</v>
      </c>
      <c r="B118" s="5" t="n">
        <v>0.008948215336357632</v>
      </c>
      <c r="C118" s="5" t="n">
        <v>0.03414749084561665</v>
      </c>
      <c r="D118" s="5" t="n">
        <v>0.2989552046847668</v>
      </c>
      <c r="E118" s="5" t="n">
        <v>0.374421341304005</v>
      </c>
    </row>
    <row r="119">
      <c r="A119" s="8" t="n">
        <v>30.64332652433643</v>
      </c>
      <c r="B119" s="5" t="n">
        <v>0.007833113595107249</v>
      </c>
      <c r="C119" s="5" t="n">
        <v>0.03032987864092318</v>
      </c>
      <c r="D119" s="5" t="n">
        <v>0.2779072579334396</v>
      </c>
      <c r="E119" s="5" t="n">
        <v>0.398980296364943</v>
      </c>
    </row>
    <row r="120">
      <c r="A120" s="8" t="n">
        <v>32.21444347184766</v>
      </c>
      <c r="B120" s="5" t="n">
        <v>0.006866117965908137</v>
      </c>
      <c r="C120" s="5" t="n">
        <v>0.02687430827793105</v>
      </c>
      <c r="D120" s="5" t="n">
        <v>0.2574743554078229</v>
      </c>
      <c r="E120" s="5" t="n">
        <v>0.4231584015739817</v>
      </c>
    </row>
    <row r="121">
      <c r="A121" s="8" t="n">
        <v>33.86611330779275</v>
      </c>
      <c r="B121" s="5" t="n">
        <v>0.006024527925209175</v>
      </c>
      <c r="C121" s="5" t="n">
        <v>0.02373998696983594</v>
      </c>
      <c r="D121" s="5" t="n">
        <v>0.2378004899873948</v>
      </c>
      <c r="E121" s="5" t="n">
        <v>0.4466256830229817</v>
      </c>
    </row>
    <row r="122">
      <c r="A122" s="8" t="n">
        <v>35.60246606707793</v>
      </c>
      <c r="B122" s="5" t="n">
        <v>0.005289446853806674</v>
      </c>
      <c r="C122" s="5" t="n">
        <v>0.02090528557216911</v>
      </c>
      <c r="D122" s="5" t="n">
        <v>0.2189950109947619</v>
      </c>
      <c r="E122" s="5" t="n">
        <v>0.4690201447944786</v>
      </c>
    </row>
    <row r="123">
      <c r="A123" s="8" t="n">
        <v>37.42784353602721</v>
      </c>
      <c r="B123" s="5" t="n">
        <v>0.004645757731735716</v>
      </c>
      <c r="C123" s="5" t="n">
        <v>0.01836234352859386</v>
      </c>
      <c r="D123" s="5" t="n">
        <v>0.20113480213276</v>
      </c>
      <c r="E123" s="5" t="n">
        <v>0.4899657936460931</v>
      </c>
    </row>
    <row r="124">
      <c r="A124" s="8" t="n">
        <v>39.3468101091096</v>
      </c>
      <c r="B124" s="5" t="n">
        <v>0.004081340657984394</v>
      </c>
      <c r="C124" s="5" t="n">
        <v>0.01610941194584371</v>
      </c>
      <c r="D124" s="5" t="n">
        <v>0.1842680728530044</v>
      </c>
      <c r="E124" s="5" t="n">
        <v>0.5090942586250533</v>
      </c>
    </row>
    <row r="125">
      <c r="A125" s="8" t="n">
        <v>41.36416420230289</v>
      </c>
      <c r="B125" s="5" t="n">
        <v>0.003585876326725198</v>
      </c>
      <c r="C125" s="5" t="n">
        <v>0.01414256418549777</v>
      </c>
      <c r="D125" s="5" t="n">
        <v>0.1684201106113519</v>
      </c>
      <c r="E125" s="5" t="n">
        <v>0.5260650591414577</v>
      </c>
    </row>
    <row r="126">
      <c r="A126" s="8" t="n">
        <v>43.48495025163285</v>
      </c>
      <c r="B126" s="5" t="n">
        <v>0.003149770877761901</v>
      </c>
      <c r="C126" s="5" t="n">
        <v>0.01244895528263946</v>
      </c>
      <c r="D126" s="5" t="n">
        <v>0.1536001900682367</v>
      </c>
      <c r="E126" s="5" t="n">
        <v>0.540580431487937</v>
      </c>
    </row>
    <row r="127">
      <c r="A127" s="8" t="n">
        <v>45.71447132689092</v>
      </c>
      <c r="B127" s="5" t="n">
        <v>0.002763701047603821</v>
      </c>
      <c r="C127" s="5" t="n">
        <v>0.01100359476433106</v>
      </c>
      <c r="D127" s="5" t="n">
        <v>0.1398076323443264</v>
      </c>
      <c r="E127" s="5" t="n">
        <v>0.5523925960812569</v>
      </c>
    </row>
    <row r="128">
      <c r="A128" s="8" t="n">
        <v>48.05830239207093</v>
      </c>
      <c r="B128" s="5" t="n">
        <v>0.002418984697293408</v>
      </c>
      <c r="C128" s="5" t="n">
        <v>0.009770596196037606</v>
      </c>
      <c r="D128" s="5" t="n">
        <v>0.1270349656587429</v>
      </c>
      <c r="E128" s="5" t="n">
        <v>0.5613042402554553</v>
      </c>
    </row>
    <row r="129">
      <c r="A129" s="8" t="n">
        <v>50.5223042456829</v>
      </c>
      <c r="B129" s="5" t="n">
        <v>0.002108515647417514</v>
      </c>
      <c r="C129" s="5" t="n">
        <v>0.008708278792793346</v>
      </c>
      <c r="D129" s="5" t="n">
        <v>0.1152672892812806</v>
      </c>
      <c r="E129" s="5" t="n">
        <v>0.5671653063441932</v>
      </c>
    </row>
    <row r="130">
      <c r="A130" s="8" t="n">
        <v>53.11263817580213</v>
      </c>
      <c r="B130" s="5" t="n">
        <v>0.001827679958494018</v>
      </c>
      <c r="C130" s="5" t="n">
        <v>0.007776046465776565</v>
      </c>
      <c r="D130" s="5" t="n">
        <v>0.1044790238108329</v>
      </c>
      <c r="E130" s="5" t="n">
        <v>0.5698697734999424</v>
      </c>
    </row>
    <row r="131">
      <c r="A131" s="8" t="n">
        <v>55.83578136649858</v>
      </c>
      <c r="B131" s="5" t="n">
        <v>0.001574599701481617</v>
      </c>
      <c r="C131" s="5" t="n">
        <v>0.006940403124407267</v>
      </c>
      <c r="D131" s="5" t="n">
        <v>0.09463054169856126</v>
      </c>
      <c r="E131" s="5" t="n">
        <v>0.5693552040259897</v>
      </c>
    </row>
    <row r="132">
      <c r="A132" s="8" t="n">
        <v>58.69854309417093</v>
      </c>
      <c r="B132" s="5" t="n">
        <v>0.001349392177288118</v>
      </c>
      <c r="C132" s="5" t="n">
        <v>0.006178078335666525</v>
      </c>
      <c r="D132" s="5" t="n">
        <v>0.08566724734531393</v>
      </c>
      <c r="E132" s="5" t="n">
        <v>0.5656056258657564</v>
      </c>
    </row>
    <row r="133">
      <c r="A133" s="8" t="n">
        <v>61.70808175428436</v>
      </c>
      <c r="B133" s="5" t="n">
        <v>0.00115268464636718</v>
      </c>
      <c r="C133" s="5" t="n">
        <v>0.005475735503364428</v>
      </c>
      <c r="D133" s="5" t="n">
        <v>0.07752228425196955</v>
      </c>
      <c r="E133" s="5" t="n">
        <v>0.5586567875484902</v>
      </c>
    </row>
    <row r="134">
      <c r="A134" s="8" t="n">
        <v>64.87192276108783</v>
      </c>
      <c r="B134" s="5" t="n">
        <v>0.0009840484021551934</v>
      </c>
      <c r="C134" s="5" t="n">
        <v>0.004827232330522031</v>
      </c>
      <c r="D134" s="5" t="n">
        <v>0.07012216306905836</v>
      </c>
      <c r="E134" s="5" t="n">
        <v>0.5486019529177908</v>
      </c>
    </row>
    <row r="135">
      <c r="A135" s="8" t="n">
        <v>68.1979773650696</v>
      </c>
      <c r="B135" s="5" t="n">
        <v>0.0008411034755111535</v>
      </c>
      <c r="C135" s="5" t="n">
        <v>0.004230239443736914</v>
      </c>
      <c r="D135" s="5" t="n">
        <v>0.06339328873517751</v>
      </c>
      <c r="E135" s="5" t="n">
        <v>0.5355966476120195</v>
      </c>
    </row>
    <row r="136">
      <c r="A136" s="8" t="n">
        <v>71.69456243520398</v>
      </c>
      <c r="B136" s="5" t="n">
        <v>0.000719696399532795</v>
      </c>
      <c r="C136" s="5" t="n">
        <v>0.003683751582323363</v>
      </c>
      <c r="D136" s="5" t="n">
        <v>0.05726719644929498</v>
      </c>
      <c r="E136" s="5" t="n">
        <v>0.5198606194702843</v>
      </c>
    </row>
    <row r="137">
      <c r="A137" s="8" t="n">
        <v>75.37042125545618</v>
      </c>
      <c r="B137" s="5" t="n">
        <v>0.0006149909983179084</v>
      </c>
      <c r="C137" s="5" t="n">
        <v>0.003187072799315435</v>
      </c>
      <c r="D137" s="5" t="n">
        <v>0.05168318607868564</v>
      </c>
      <c r="E137" s="5" t="n">
        <v>0.5016751749805027</v>
      </c>
    </row>
    <row r="138">
      <c r="A138" s="8" t="n">
        <v>79.23474538754618</v>
      </c>
      <c r="B138" s="5" t="n">
        <v>0.0005228861382291399</v>
      </c>
      <c r="C138" s="5" t="n">
        <v>0.00273985910931217</v>
      </c>
      <c r="D138" s="5" t="n">
        <v>0.04658840936043872</v>
      </c>
      <c r="E138" s="5" t="n">
        <v>0.4813741777687567</v>
      </c>
    </row>
    <row r="139">
      <c r="A139" s="8" t="n">
        <v>83.29719765464078</v>
      </c>
      <c r="B139" s="5" t="n">
        <v>0.0004410435492062292</v>
      </c>
      <c r="C139" s="5" t="n">
        <v>0.002342331629962096</v>
      </c>
      <c r="D139" s="5" t="n">
        <v>0.04193645316509881</v>
      </c>
      <c r="E139" s="5" t="n">
        <v>0.4593282291724839</v>
      </c>
    </row>
    <row r="140">
      <c r="A140" s="8" t="n">
        <v>87.56793630344465</v>
      </c>
      <c r="B140" s="5" t="n">
        <v>0.0003690883820537887</v>
      </c>
      <c r="C140" s="5" t="n">
        <v>0.001994964535829215</v>
      </c>
      <c r="D140" s="5" t="n">
        <v>0.03768589800276696</v>
      </c>
      <c r="E140" s="5" t="n">
        <v>0.4359241544450891</v>
      </c>
    </row>
    <row r="141">
      <c r="A141" s="8" t="n">
        <v>92.05764040510807</v>
      </c>
      <c r="B141" s="5" t="n">
        <v>0.0003079794261413911</v>
      </c>
      <c r="C141" s="5" t="n">
        <v>0.00169754606251943</v>
      </c>
      <c r="D141" s="5" t="n">
        <v>0.03379988150347237</v>
      </c>
      <c r="E141" s="5" t="n">
        <v>0.4115442257749793</v>
      </c>
    </row>
    <row r="142">
      <c r="A142" s="8" t="n">
        <v>96.77753655846773</v>
      </c>
      <c r="B142" s="5" t="n">
        <v>0.0002589331479978849</v>
      </c>
      <c r="C142" s="5" t="n">
        <v>0.001448066105476732</v>
      </c>
      <c r="D142" s="5" t="n">
        <v>0.03024682579830875</v>
      </c>
      <c r="E142" s="5" t="n">
        <v>0.386550182091335</v>
      </c>
    </row>
    <row r="143">
      <c r="A143" s="8" t="n">
        <v>101.7394269623911</v>
      </c>
      <c r="B143" s="5" t="n">
        <v>0.0002224460885192304</v>
      </c>
      <c r="C143" s="5" t="n">
        <v>0.001242039947634745</v>
      </c>
      <c r="D143" s="5" t="n">
        <v>0.0270015128416085</v>
      </c>
      <c r="E143" s="5" t="n">
        <v>0.361275084580417</v>
      </c>
    </row>
    <row r="144">
      <c r="A144" s="8" t="n">
        <v>106.9557189274213</v>
      </c>
      <c r="B144" s="5" t="n">
        <v>0.0001978050736580528</v>
      </c>
      <c r="C144" s="5" t="n">
        <v>0.001072718832431984</v>
      </c>
      <c r="D144" s="5" t="n">
        <v>0.02404527241445732</v>
      </c>
      <c r="E144" s="5" t="n">
        <v>0.3360222497686167</v>
      </c>
    </row>
    <row r="145">
      <c r="A145" s="8" t="n">
        <v>112.4394559005161</v>
      </c>
      <c r="B145" s="5" t="n">
        <v>0.000183193470176349</v>
      </c>
      <c r="C145" s="5" t="n">
        <v>0.0009321210694524193</v>
      </c>
      <c r="D145" s="5" t="n">
        <v>0.0213643563789264</v>
      </c>
      <c r="E145" s="5" t="n">
        <v>0.3110674958727764</v>
      </c>
    </row>
    <row r="146">
      <c r="A146" s="8" t="n">
        <v>118.2043500804592</v>
      </c>
      <c r="B146" s="5" t="n">
        <v>0.0001761844784627845</v>
      </c>
      <c r="C146" s="5" t="n">
        <v>0.0008125190747960574</v>
      </c>
      <c r="D146" s="5" t="n">
        <v>0.01894656011695404</v>
      </c>
      <c r="E146" s="5" t="n">
        <v>0.2866599586465809</v>
      </c>
    </row>
    <row r="147">
      <c r="A147" s="8" t="n">
        <v>124.2648167054997</v>
      </c>
      <c r="B147" s="5" t="n">
        <v>0.0001743048242460965</v>
      </c>
      <c r="C147" s="5" t="n">
        <v>0.0007077609859495505</v>
      </c>
      <c r="D147" s="5" t="n">
        <v>0.01677724093016541</v>
      </c>
      <c r="E147" s="5" t="n">
        <v>0.263019079282133</v>
      </c>
    </row>
    <row r="148">
      <c r="A148" s="8" t="n">
        <v>130.6360100989563</v>
      </c>
      <c r="B148" s="5" t="n">
        <v>0.0001753728502113422</v>
      </c>
      <c r="C148" s="5" t="n">
        <v>0.000613981679468878</v>
      </c>
      <c r="D148" s="5" t="n">
        <v>0.01483649190577594</v>
      </c>
      <c r="E148" s="5" t="n">
        <v>0.2403283462039291</v>
      </c>
    </row>
    <row r="149">
      <c r="A149" s="8" t="n">
        <v>137.3338615629191</v>
      </c>
      <c r="B149" s="5" t="n">
        <v>0.0001775304952314415</v>
      </c>
      <c r="C149" s="5" t="n">
        <v>0.0005295346975871118</v>
      </c>
      <c r="D149" s="5" t="n">
        <v>0.01309887422530552</v>
      </c>
      <c r="E149" s="5" t="n">
        <v>0.2187291467598807</v>
      </c>
    </row>
    <row r="150">
      <c r="A150" s="8" t="n">
        <v>144.3751192148031</v>
      </c>
      <c r="B150" s="5" t="n">
        <v>0.0001790841762247922</v>
      </c>
      <c r="C150" s="5" t="n">
        <v>0.0004542971637030094</v>
      </c>
      <c r="D150" s="5" t="n">
        <v>0.01153599864697649</v>
      </c>
      <c r="E150" s="5" t="n">
        <v>0.1983182782567614</v>
      </c>
    </row>
    <row r="151">
      <c r="A151" s="8" t="n">
        <v>151.7773898663652</v>
      </c>
      <c r="B151" s="5" t="n">
        <v>0.0001783782116118999</v>
      </c>
      <c r="C151" s="5" t="n">
        <v>0.0003887116996574137</v>
      </c>
      <c r="D151" s="5" t="n">
        <v>0.01012093252623402</v>
      </c>
      <c r="E151" s="5" t="n">
        <v>0.1791510614570757</v>
      </c>
    </row>
    <row r="152">
      <c r="A152" s="8" t="n">
        <v>159.559183049905</v>
      </c>
      <c r="B152" s="5" t="n">
        <v>0.0001738685175701924</v>
      </c>
      <c r="C152" s="5" t="n">
        <v>0.0003329668801762901</v>
      </c>
      <c r="D152" s="5" t="n">
        <v>0.00883255149872382</v>
      </c>
      <c r="E152" s="5" t="n">
        <v>0.1612494816473492</v>
      </c>
    </row>
    <row r="153">
      <c r="A153" s="8" t="n">
        <v>167.7399573017363</v>
      </c>
      <c r="B153" s="5" t="n">
        <v>0.0001644299621481554</v>
      </c>
      <c r="C153" s="5" t="n">
        <v>0.0002865510704460809</v>
      </c>
      <c r="D153" s="5" t="n">
        <v>0.007658027677514351</v>
      </c>
      <c r="E153" s="5" t="n">
        <v>0.1446128272550142</v>
      </c>
    </row>
    <row r="154">
      <c r="A154" s="8" t="n">
        <v>176.3401688186638</v>
      </c>
      <c r="B154" s="5" t="n">
        <v>0.0001497268919863535</v>
      </c>
      <c r="C154" s="5" t="n">
        <v>0.0002482623213720945</v>
      </c>
      <c r="D154" s="5" t="n">
        <v>0.006592551814007972</v>
      </c>
      <c r="E154" s="5" t="n">
        <v>0.1292276113589808</v>
      </c>
    </row>
    <row r="155">
      <c r="A155" s="8" t="n">
        <v>185.38132260913</v>
      </c>
      <c r="B155" s="5" t="n">
        <v>0.0001304370160310677</v>
      </c>
      <c r="C155" s="5" t="n">
        <v>0.0002165289437969097</v>
      </c>
      <c r="D155" s="5" t="n">
        <v>0.0056366213446481</v>
      </c>
      <c r="E155" s="5" t="n">
        <v>0.115074240620475</v>
      </c>
    </row>
    <row r="156">
      <c r="A156" s="8" t="n">
        <v>194.8860262669374</v>
      </c>
      <c r="B156" s="5" t="n">
        <v>0.000108166302287575</v>
      </c>
      <c r="C156" s="5" t="n">
        <v>0.0001898360866766281</v>
      </c>
      <c r="D156" s="5" t="n">
        <v>0.004792175291434291</v>
      </c>
      <c r="E156" s="5" t="n">
        <v>0.102129305043892</v>
      </c>
    </row>
    <row r="157">
      <c r="A157" s="8" t="n">
        <v>204.8780465020099</v>
      </c>
      <c r="B157" s="5" t="n">
        <v>8.505812669909555e-05</v>
      </c>
      <c r="C157" s="5" t="n">
        <v>0.0001670609197225858</v>
      </c>
      <c r="D157" s="5" t="n">
        <v>0.004059152965998932</v>
      </c>
      <c r="E157" s="5" t="n">
        <v>0.09036402475658002</v>
      </c>
    </row>
    <row r="158">
      <c r="A158" s="8" t="n">
        <v>215.3823685695459</v>
      </c>
      <c r="B158" s="5" t="n">
        <v>6.325015203354071e-05</v>
      </c>
      <c r="C158" s="5" t="n">
        <v>0.0001475963813446436</v>
      </c>
      <c r="D158" s="5" t="n">
        <v>0.003433567418944483</v>
      </c>
      <c r="E158" s="5" t="n">
        <v>0.07974050269586681</v>
      </c>
    </row>
    <row r="159">
      <c r="A159" s="8" t="n">
        <v>226.4252587461714</v>
      </c>
      <c r="B159" s="5" t="n">
        <v>4.438759790391473e-05</v>
      </c>
      <c r="C159" s="5" t="n">
        <v>0.0001312672638069611</v>
      </c>
      <c r="D159" s="5" t="n">
        <v>0.002907346837341371</v>
      </c>
      <c r="E159" s="5" t="n">
        <v>0.0702080173674262</v>
      </c>
    </row>
    <row r="160">
      <c r="A160" s="8" t="n">
        <v>238.0343300093127</v>
      </c>
      <c r="B160" s="5" t="n">
        <v>2.935670572540381e-05</v>
      </c>
      <c r="C160" s="5" t="n">
        <v>0.0001181059679289559</v>
      </c>
      <c r="D160" s="5" t="n">
        <v>0.002469500263852016</v>
      </c>
      <c r="E160" s="5" t="n">
        <v>0.0617013065438107</v>
      </c>
    </row>
    <row r="161">
      <c r="A161" s="8" t="n">
        <v>250.2386110840225</v>
      </c>
      <c r="B161" s="5" t="n">
        <v>1.827971718006443e-05</v>
      </c>
      <c r="C161" s="5" t="n">
        <v>0.0001081001184695872</v>
      </c>
      <c r="D161" s="5" t="n">
        <v>0.002107758612560739</v>
      </c>
      <c r="E161" s="5" t="n">
        <v>0.05414194816527347</v>
      </c>
    </row>
    <row r="162">
      <c r="A162" s="8" t="n">
        <v>263.0686190299137</v>
      </c>
      <c r="B162" s="5" t="n">
        <v>1.070908337409787e-05</v>
      </c>
      <c r="C162" s="5" t="n">
        <v>0.0001010077228442397</v>
      </c>
      <c r="D162" s="5" t="n">
        <v>0.001809978293809238</v>
      </c>
      <c r="E162" s="5" t="n">
        <v>0.04744263395604545</v>
      </c>
    </row>
    <row r="163">
      <c r="A163" s="8" t="n">
        <v>276.556435549704</v>
      </c>
      <c r="B163" s="5" t="n">
        <v>5.899986450913333e-06</v>
      </c>
      <c r="C163" s="5" t="n">
        <v>9.628807221054788e-05</v>
      </c>
      <c r="D163" s="5" t="n">
        <v>0.001564994410587921</v>
      </c>
      <c r="E163" s="5" t="n">
        <v>0.04151323882310903</v>
      </c>
    </row>
    <row r="164">
      <c r="A164" s="8" t="n">
        <v>290.7357872101825</v>
      </c>
      <c r="B164" s="5" t="n">
        <v>3.055794120574293e-06</v>
      </c>
      <c r="C164" s="5" t="n">
        <v>9.31483660870074e-05</v>
      </c>
      <c r="D164" s="5" t="n">
        <v>0.001362962790950295</v>
      </c>
      <c r="E164" s="5" t="n">
        <v>0.03626699395732812</v>
      </c>
    </row>
    <row r="165">
      <c r="A165" s="8" t="n">
        <v>305.6421297761951</v>
      </c>
      <c r="B165" s="5" t="n">
        <v>1.487518374195426e-06</v>
      </c>
      <c r="C165" s="5" t="n">
        <v>9.067017720892913e-05</v>
      </c>
      <c r="D165" s="5" t="n">
        <v>0.001195439719079408</v>
      </c>
      <c r="E165" s="5" t="n">
        <v>0.031625219737697</v>
      </c>
    </row>
    <row r="166">
      <c r="A166" s="8" t="n">
        <v>321.3127368685236</v>
      </c>
      <c r="B166" s="5" t="n">
        <v>6.804891134347981e-07</v>
      </c>
      <c r="C166" s="5" t="n">
        <v>8.796453426458919e-05</v>
      </c>
      <c r="D166" s="5" t="n">
        <v>0.001055438751771367</v>
      </c>
      <c r="E166" s="5" t="n">
        <v>0.02751985162376979</v>
      </c>
    </row>
    <row r="167">
      <c r="A167" s="8" t="n">
        <v>337.7867931673537</v>
      </c>
      <c r="B167" s="5" t="n">
        <v>2.925142703574679e-07</v>
      </c>
      <c r="C167" s="5" t="n">
        <v>8.431050269944778e-05</v>
      </c>
      <c r="D167" s="5" t="n">
        <v>0.0009374802829550256</v>
      </c>
      <c r="E167" s="5" t="n">
        <v>0.02389366332095397</v>
      </c>
    </row>
    <row r="168">
      <c r="A168" s="8" t="n">
        <v>355.1054923943855</v>
      </c>
      <c r="B168" s="5" t="n">
        <v>1.180696517247527e-07</v>
      </c>
      <c r="C168" s="5" t="n">
        <v>7.925031526119004e-05</v>
      </c>
      <c r="D168" s="5" t="n">
        <v>0.0008375715832112919</v>
      </c>
      <c r="E168" s="5" t="n">
        <v>0.0206987984086552</v>
      </c>
    </row>
    <row r="169">
      <c r="A169" s="8" t="n">
        <v>373.3121403185934</v>
      </c>
      <c r="B169" s="5" t="n">
        <v>4.480092481854595e-08</v>
      </c>
      <c r="C169" s="5" t="n">
        <v>7.263227722951199e-05</v>
      </c>
      <c r="D169" s="5" t="n">
        <v>0.00075297658595816</v>
      </c>
      <c r="E169" s="5" t="n">
        <v>0.0178944131618249</v>
      </c>
    </row>
    <row r="170">
      <c r="A170" s="8" t="n">
        <v>392.4522630432077</v>
      </c>
      <c r="B170" s="5" t="n">
        <v>1.597426168795251e-08</v>
      </c>
      <c r="C170" s="5" t="n">
        <v>6.46044215181977e-05</v>
      </c>
      <c r="D170" s="5" t="n">
        <v>0.0006817913957220135</v>
      </c>
      <c r="E170" s="5" t="n">
        <v>0.01544418712135259</v>
      </c>
    </row>
    <row r="171">
      <c r="A171" s="8" t="n">
        <v>412.5737208446847</v>
      </c>
      <c r="B171" s="5" t="n">
        <v>5.35070743217309e-09</v>
      </c>
      <c r="C171" s="5" t="n">
        <v>5.556584291932085e-05</v>
      </c>
      <c r="D171" s="5" t="n">
        <v>0.0006224080082654854</v>
      </c>
      <c r="E171" s="5" t="n">
        <v>0.01331431459336682</v>
      </c>
    </row>
    <row r="172">
      <c r="A172" s="8" t="n">
        <v>433.7268278483273</v>
      </c>
      <c r="B172" s="5" t="n">
        <v>1.683674794858492e-09</v>
      </c>
      <c r="C172" s="5" t="n">
        <v>4.608648834868147e-05</v>
      </c>
      <c r="D172" s="5" t="n">
        <v>0.0005730879883119051</v>
      </c>
      <c r="E172" s="5" t="n">
        <v>0.01147221565631804</v>
      </c>
    </row>
    <row r="173">
      <c r="A173" s="8" t="n">
        <v>455.9644778398064</v>
      </c>
      <c r="B173" s="5" t="n">
        <v>4.976933187192808e-10</v>
      </c>
      <c r="C173" s="5" t="n">
        <v>3.680772472389767e-05</v>
      </c>
      <c r="D173" s="5" t="n">
        <v>0.0005317403348705927</v>
      </c>
      <c r="E173" s="5" t="n">
        <v>0.009886091580041027</v>
      </c>
    </row>
    <row r="174">
      <c r="A174" s="8" t="n">
        <v>479.3422765271745</v>
      </c>
      <c r="B174" s="5" t="n">
        <v>0</v>
      </c>
      <c r="C174" s="5" t="n">
        <v>2.834146269910775e-05</v>
      </c>
      <c r="D174" s="5" t="n">
        <v>0.0004959652698067675</v>
      </c>
      <c r="E174" s="5" t="n">
        <v>0.008525141323401614</v>
      </c>
    </row>
    <row r="175">
      <c r="A175" s="8" t="n">
        <v>503.9186805841019</v>
      </c>
      <c r="B175" s="5" t="n">
        <v>0</v>
      </c>
      <c r="C175" s="5" t="n">
        <v>2.118763811161721e-05</v>
      </c>
      <c r="D175" s="5" t="n">
        <v>0.0004632416086004824</v>
      </c>
      <c r="E175" s="5" t="n">
        <v>0.007360217758660343</v>
      </c>
    </row>
    <row r="176">
      <c r="A176" s="8" t="n">
        <v>529.7551438220082</v>
      </c>
      <c r="B176" s="5" t="n">
        <v>0</v>
      </c>
      <c r="C176" s="5" t="n">
        <v>1.568318461708357e-05</v>
      </c>
      <c r="D176" s="5" t="n">
        <v>0.0004311874405661023</v>
      </c>
      <c r="E176" s="5" t="n">
        <v>0.006364551504867482</v>
      </c>
    </row>
    <row r="177">
      <c r="A177" s="8" t="n">
        <v>556.9162708566008</v>
      </c>
      <c r="B177" s="5" t="n">
        <v>0</v>
      </c>
      <c r="C177" s="5" t="n">
        <v>1.198556204973297e-05</v>
      </c>
      <c r="D177" s="5" t="n">
        <v>0.0003978089164195294</v>
      </c>
      <c r="E177" s="5" t="n">
        <v>0.005514277156683475</v>
      </c>
    </row>
    <row r="178">
      <c r="A178" s="8" t="n">
        <v>585.4699786530658</v>
      </c>
      <c r="B178" s="5" t="n">
        <v>0</v>
      </c>
      <c r="C178" s="5" t="n">
        <v>1.008095277620858e-05</v>
      </c>
      <c r="D178" s="5" t="n">
        <v>0.0003617367495619283</v>
      </c>
      <c r="E178" s="5" t="n">
        <v>0.004788562920181967</v>
      </c>
    </row>
    <row r="179">
      <c r="A179" s="8" t="n">
        <v>615.4876663538558</v>
      </c>
      <c r="B179" s="5" t="n">
        <v>0</v>
      </c>
      <c r="C179" s="5" t="n">
        <v>9.802127425163578e-06</v>
      </c>
      <c r="D179" s="5" t="n">
        <v>0.00032243771861648</v>
      </c>
      <c r="E179" s="5" t="n">
        <v>0.004169362023912146</v>
      </c>
    </row>
    <row r="180">
      <c r="A180" s="8" t="n">
        <v>647.0443938137385</v>
      </c>
      <c r="B180" s="5" t="n">
        <v>0</v>
      </c>
      <c r="C180" s="5" t="n">
        <v>1.084571458658068e-05</v>
      </c>
      <c r="D180" s="5" t="n">
        <v>0.000280347267450759</v>
      </c>
      <c r="E180" s="5" t="n">
        <v>0.003640959662027605</v>
      </c>
    </row>
    <row r="181">
      <c r="A181" s="8" t="n">
        <v>680.2190692885285</v>
      </c>
      <c r="B181" s="5" t="n">
        <v>0</v>
      </c>
      <c r="C181" s="5" t="n">
        <v>1.278960629178143e-05</v>
      </c>
      <c r="D181" s="5" t="n">
        <v>0.0002368485858762518</v>
      </c>
      <c r="E181" s="5" t="n">
        <v>0.003189553120647416</v>
      </c>
    </row>
    <row r="182">
      <c r="A182" s="8" t="n">
        <v>715.0946467468299</v>
      </c>
      <c r="B182" s="5" t="n">
        <v>0</v>
      </c>
      <c r="C182" s="5" t="n">
        <v>1.512329500630287e-05</v>
      </c>
      <c r="D182" s="5" t="n">
        <v>0.0001940393017701369</v>
      </c>
      <c r="E182" s="5" t="n">
        <v>0.00280306962748979</v>
      </c>
    </row>
    <row r="183">
      <c r="A183" s="8" t="n">
        <v>751.758333298166</v>
      </c>
      <c r="B183" s="5" t="n">
        <v>0</v>
      </c>
      <c r="C183" s="5" t="n">
        <v>1.730291323631412e-05</v>
      </c>
      <c r="D183" s="5" t="n">
        <v>0.0001543214840299598</v>
      </c>
      <c r="E183" s="5" t="n">
        <v>0.002471248329610961</v>
      </c>
    </row>
    <row r="184">
      <c r="A184" s="8" t="n">
        <v>790.3018072561754</v>
      </c>
      <c r="B184" s="5" t="n">
        <v>0</v>
      </c>
      <c r="C184" s="5" t="n">
        <v>1.883309413008781e-05</v>
      </c>
      <c r="D184" s="5" t="n">
        <v>0.0001199237868834154</v>
      </c>
      <c r="E184" s="5" t="n">
        <v>0.002185768916648695</v>
      </c>
    </row>
    <row r="185">
      <c r="A185" s="8" t="n">
        <v>830.8214473821525</v>
      </c>
      <c r="B185" s="5" t="n">
        <v>0</v>
      </c>
      <c r="C185" s="5" t="n">
        <v>1.93582202351529e-05</v>
      </c>
      <c r="D185" s="5" t="n">
        <v>9.248681728749057e-05</v>
      </c>
      <c r="E185" s="5" t="n">
        <v>0.001940109349195304</v>
      </c>
    </row>
    <row r="186">
      <c r="A186" s="8" t="n">
        <v>873.4185738821506</v>
      </c>
      <c r="B186" s="5" t="n">
        <v>0</v>
      </c>
      <c r="C186" s="5" t="n">
        <v>1.873334236128533e-05</v>
      </c>
      <c r="D186" s="5" t="n">
        <v>7.28089482126085e-05</v>
      </c>
      <c r="E186" s="5" t="n">
        <v>0.001728905522110847</v>
      </c>
    </row>
    <row r="187">
      <c r="A187" s="8" t="n">
        <v>918.1997017602715</v>
      </c>
      <c r="B187" s="5" t="n">
        <v>0</v>
      </c>
      <c r="C187" s="5" t="n">
        <v>1.704571794575844e-05</v>
      </c>
      <c r="D187" s="5" t="n">
        <v>6.077100392599088e-05</v>
      </c>
      <c r="E187" s="5" t="n">
        <v>0.001546914899292251</v>
      </c>
    </row>
    <row r="188">
      <c r="A188" s="8" t="n">
        <v>965.2768071616597</v>
      </c>
      <c r="B188" s="5" t="n">
        <v>0</v>
      </c>
      <c r="C188" s="5" t="n">
        <v>1.457597864503772e-05</v>
      </c>
      <c r="D188" s="5" t="n">
        <v>5.540467674591203e-05</v>
      </c>
      <c r="E188" s="5" t="n">
        <v>0.001388034082048059</v>
      </c>
    </row>
    <row r="189">
      <c r="A189" s="8" t="n">
        <v>1014.767607371186</v>
      </c>
      <c r="B189" s="5" t="n">
        <v>0</v>
      </c>
      <c r="C189" s="5" t="n">
        <v>1.171076982399289e-05</v>
      </c>
      <c r="D189" s="5" t="n">
        <v>5.50680732269424e-05</v>
      </c>
      <c r="E189" s="5" t="n">
        <v>0.001244980741873203</v>
      </c>
    </row>
    <row r="190">
      <c r="A190" s="8" t="n">
        <v>1066.795855167981</v>
      </c>
      <c r="B190" s="5" t="n">
        <v>0</v>
      </c>
      <c r="C190" s="5" t="n">
        <v>8.839288861217846e-06</v>
      </c>
      <c r="D190" s="5" t="n">
        <v>5.769722170375675e-05</v>
      </c>
      <c r="E190" s="5" t="n">
        <v>0.00111001350463781</v>
      </c>
    </row>
    <row r="191">
      <c r="A191" s="8" t="n">
        <v>1121.491648271841</v>
      </c>
      <c r="B191" s="5" t="n">
        <v>0</v>
      </c>
      <c r="C191" s="5" t="n">
        <v>6.267875824210417e-06</v>
      </c>
      <c r="D191" s="5" t="n">
        <v>6.112074926886457e-05</v>
      </c>
      <c r="E191" s="5" t="n">
        <v>0.000976528046477745</v>
      </c>
    </row>
    <row r="192">
      <c r="A192" s="8" t="n">
        <v>1178.991754655293</v>
      </c>
      <c r="B192" s="5" t="n">
        <v>0</v>
      </c>
      <c r="C192" s="5" t="n">
        <v>4.175262517081879e-06</v>
      </c>
      <c r="D192" s="5" t="n">
        <v>6.340888961415663e-05</v>
      </c>
      <c r="E192" s="5" t="n">
        <v>0.0008408243699067846</v>
      </c>
    </row>
    <row r="193">
      <c r="A193" s="8" t="n">
        <v>1239.439954534763</v>
      </c>
      <c r="B193" s="5" t="n">
        <v>0</v>
      </c>
      <c r="C193" s="5" t="n">
        <v>2.61280145540658e-06</v>
      </c>
      <c r="D193" s="5" t="n">
        <v>6.319318384085185e-05</v>
      </c>
      <c r="E193" s="5" t="n">
        <v>0.0007031699975868573</v>
      </c>
    </row>
    <row r="194">
      <c r="A194" s="8" t="n">
        <v>1302.987399896009</v>
      </c>
      <c r="B194" s="5" t="n">
        <v>0</v>
      </c>
      <c r="C194" s="5" t="n">
        <v>1.535986737523457e-06</v>
      </c>
      <c r="D194" s="5" t="n">
        <v>5.987315615340871e-05</v>
      </c>
      <c r="E194" s="5" t="n">
        <v>0.000567554802039397</v>
      </c>
    </row>
    <row r="195">
      <c r="A195" s="8" t="n">
        <v>1369.792992452822</v>
      </c>
      <c r="B195" s="5" t="n">
        <v>0</v>
      </c>
      <c r="C195" s="5" t="n">
        <v>8.482524392152331e-07</v>
      </c>
      <c r="D195" s="5" t="n">
        <v>5.364202137626321e-05</v>
      </c>
      <c r="E195" s="5" t="n">
        <v>0.0004401952862201342</v>
      </c>
    </row>
    <row r="196">
      <c r="A196" s="8" t="n">
        <v>1440.023780984074</v>
      </c>
      <c r="B196" s="5" t="n">
        <v>0</v>
      </c>
      <c r="C196" s="5" t="n">
        <v>4.400675682141042e-07</v>
      </c>
      <c r="D196" s="5" t="n">
        <v>4.532068025789361e-05</v>
      </c>
      <c r="E196" s="5" t="n">
        <v>0.0003274147177399401</v>
      </c>
    </row>
    <row r="197">
      <c r="A197" s="8" t="n">
        <v>1513.855379042675</v>
      </c>
      <c r="B197" s="5" t="n">
        <v>0</v>
      </c>
      <c r="C197" s="5" t="n">
        <v>2.144718038715695e-07</v>
      </c>
      <c r="D197" s="5" t="n">
        <v>3.605667687210794e-05</v>
      </c>
      <c r="E197" s="5" t="n">
        <v>0.0002337434757183745</v>
      </c>
    </row>
    <row r="198">
      <c r="A198" s="8" t="n">
        <v>1591.472404080934</v>
      </c>
      <c r="B198" s="5" t="n">
        <v>0</v>
      </c>
      <c r="C198" s="5" t="n">
        <v>9.819234697174315e-08</v>
      </c>
      <c r="D198" s="5" t="n">
        <v>2.699225186225386e-05</v>
      </c>
      <c r="E198" s="5" t="n">
        <v>0.000160884827894808</v>
      </c>
    </row>
    <row r="199">
      <c r="A199" s="8" t="n">
        <v>1673.06893909035</v>
      </c>
      <c r="B199" s="5" t="n">
        <v>0</v>
      </c>
      <c r="C199" s="5" t="n">
        <v>4.223200218441617e-08</v>
      </c>
      <c r="D199" s="5" t="n">
        <v>1.90049885621029e-05</v>
      </c>
      <c r="E199" s="5" t="n">
        <v>0.0001077322669995607</v>
      </c>
    </row>
    <row r="200">
      <c r="A200" s="8" t="n">
        <v>1758.849017910183</v>
      </c>
      <c r="B200" s="5" t="n">
        <v>0</v>
      </c>
      <c r="C200" s="5" t="n">
        <v>1.706327134993418e-08</v>
      </c>
      <c r="D200" s="5" t="n">
        <v>1.258220127964651e-05</v>
      </c>
      <c r="E200" s="5" t="n">
        <v>7.116877788604032e-05</v>
      </c>
    </row>
    <row r="201">
      <c r="A201" s="8" t="n">
        <v>1849.027135418333</v>
      </c>
      <c r="B201" s="5" t="n">
        <v>0</v>
      </c>
      <c r="C201" s="5" t="n">
        <v>6.476487294786088e-09</v>
      </c>
      <c r="D201" s="5" t="n">
        <v>7.831462609333395e-06</v>
      </c>
      <c r="E201" s="5" t="n">
        <v>4.718579471284077e-05</v>
      </c>
    </row>
    <row r="202">
      <c r="A202" s="8" t="n">
        <v>1943.82878388025</v>
      </c>
      <c r="B202" s="5" t="n">
        <v>0</v>
      </c>
      <c r="C202" s="5" t="n">
        <v>2.309262661086521e-09</v>
      </c>
      <c r="D202" s="5" t="n">
        <v>4.582111599241652e-06</v>
      </c>
      <c r="E202" s="5" t="n">
        <v>3.18840801216124e-05</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1"/>
  <sheetViews>
    <sheetView workbookViewId="0">
      <pane ySplit="4" topLeftCell="A5" activePane="bottomLeft" state="frozen"/>
      <selection pane="bottomLeft" activeCell="A1" sqref="A1"/>
    </sheetView>
  </sheetViews>
  <sheetFormatPr baseColWidth="8" defaultRowHeight="15"/>
  <cols>
    <col width="28" customWidth="1" min="1" max="1"/>
  </cols>
  <sheetData>
    <row r="1">
      <c r="A1" s="1" t="inlineStr">
        <is>
          <t>Annex 1a. Bandwidth and kernel shape</t>
        </is>
      </c>
    </row>
    <row r="2">
      <c r="A2" s="10" t="inlineStr">
        <is>
          <t>Lines and shares re-derived under each smoothing choice.</t>
        </is>
      </c>
    </row>
    <row r="4">
      <c r="A4" s="4" t="inlineStr">
        <is>
          <t>smoothing</t>
        </is>
      </c>
      <c r="B4" s="4" t="inlineStr">
        <is>
          <t>line_L_LM</t>
        </is>
      </c>
      <c r="C4" s="4" t="inlineStr">
        <is>
          <t>line_LM_UM</t>
        </is>
      </c>
      <c r="D4" s="4" t="inlineStr">
        <is>
          <t>line_UM_H</t>
        </is>
      </c>
      <c r="E4" s="4" t="inlineStr">
        <is>
          <t>label_fits</t>
        </is>
      </c>
      <c r="F4" s="4" t="inlineStr">
        <is>
          <t>poorer</t>
        </is>
      </c>
      <c r="G4" s="4" t="inlineStr">
        <is>
          <t>richer</t>
        </is>
      </c>
    </row>
    <row r="5">
      <c r="A5" s="5" t="inlineStr">
        <is>
          <t>Gaussian, bandwidth 0.05</t>
        </is>
      </c>
      <c r="B5" s="8" t="n">
        <v>3.884678037351874</v>
      </c>
      <c r="C5" s="8" t="n">
        <v>9.128847555728814</v>
      </c>
      <c r="D5" s="8" t="n">
        <v>26.93243903022989</v>
      </c>
      <c r="E5" s="22" t="n">
        <v>0.6078808727758294</v>
      </c>
      <c r="F5" s="22" t="n">
        <v>0.2210539921175669</v>
      </c>
      <c r="G5" s="22" t="n">
        <v>0.1710651351066038</v>
      </c>
    </row>
    <row r="6">
      <c r="A6" s="5" t="inlineStr">
        <is>
          <t>Gaussian, bandwidth 0.10</t>
        </is>
      </c>
      <c r="B6" s="8" t="n">
        <v>3.859886930976363</v>
      </c>
      <c r="C6" s="8" t="n">
        <v>9.15274476923247</v>
      </c>
      <c r="D6" s="8" t="n">
        <v>26.89539997476536</v>
      </c>
      <c r="E6" s="22" t="n">
        <v>0.6087072122805022</v>
      </c>
      <c r="F6" s="22" t="n">
        <v>0.2201798649444963</v>
      </c>
      <c r="G6" s="22" t="n">
        <v>0.1711129227750015</v>
      </c>
    </row>
    <row r="7">
      <c r="A7" s="5" t="inlineStr">
        <is>
          <t>Gaussian, bandwidth 0.15</t>
        </is>
      </c>
      <c r="B7" s="8" t="n">
        <v>3.829166428553913</v>
      </c>
      <c r="C7" s="8" t="n">
        <v>9.177080579468223</v>
      </c>
      <c r="D7" s="8" t="n">
        <v>26.88144193163387</v>
      </c>
      <c r="E7" s="22" t="n">
        <v>0.6095850178823145</v>
      </c>
      <c r="F7" s="22" t="n">
        <v>0.2192723515532024</v>
      </c>
      <c r="G7" s="22" t="n">
        <v>0.1711426305644832</v>
      </c>
    </row>
    <row r="8">
      <c r="A8" s="5" t="inlineStr">
        <is>
          <t>Gaussian, bandwidth 0.20</t>
        </is>
      </c>
      <c r="B8" s="8" t="n">
        <v>3.79977020508377</v>
      </c>
      <c r="C8" s="8" t="n">
        <v>9.213203727681472</v>
      </c>
      <c r="D8" s="8" t="n">
        <v>26.86097730267793</v>
      </c>
      <c r="E8" s="22" t="n">
        <v>0.6104226005978209</v>
      </c>
      <c r="F8" s="22" t="n">
        <v>0.2186107753668</v>
      </c>
      <c r="G8" s="22" t="n">
        <v>0.170966624035379</v>
      </c>
    </row>
    <row r="9">
      <c r="A9" s="5" t="inlineStr">
        <is>
          <t>Gaussian, bandwidth 0.30</t>
        </is>
      </c>
      <c r="B9" s="8" t="n">
        <v>3.745431611208821</v>
      </c>
      <c r="C9" s="8" t="n">
        <v>9.305302972028187</v>
      </c>
      <c r="D9" s="8" t="n">
        <v>26.79660166952867</v>
      </c>
      <c r="E9" s="22" t="n">
        <v>0.6119182966883243</v>
      </c>
      <c r="F9" s="22" t="n">
        <v>0.2176801846862512</v>
      </c>
      <c r="G9" s="22" t="n">
        <v>0.1704015186254245</v>
      </c>
    </row>
    <row r="10">
      <c r="A10" s="5" t="inlineStr">
        <is>
          <t>Gaussian, bandwidth 0.40</t>
        </is>
      </c>
      <c r="B10" s="8" t="n">
        <v>3.698954060248068</v>
      </c>
      <c r="C10" s="8" t="n">
        <v>9.39888602817803</v>
      </c>
      <c r="D10" s="8" t="n">
        <v>26.7233895009879</v>
      </c>
      <c r="E10" s="22" t="n">
        <v>0.6130882247874753</v>
      </c>
      <c r="F10" s="22" t="n">
        <v>0.2171529063210259</v>
      </c>
      <c r="G10" s="22" t="n">
        <v>0.1697588688914988</v>
      </c>
    </row>
    <row r="11">
      <c r="A11" s="5" t="inlineStr">
        <is>
          <t>Epanechnikov, same variance as 0.20</t>
        </is>
      </c>
      <c r="B11" s="8" t="n">
        <v>3.789331278350073</v>
      </c>
      <c r="C11" s="8" t="n">
        <v>9.2192620610496</v>
      </c>
      <c r="D11" s="8" t="n">
        <v>26.87063214049507</v>
      </c>
      <c r="E11" s="22" t="n">
        <v>0.6107755139244037</v>
      </c>
      <c r="F11" s="22" t="n">
        <v>0.21826818827233</v>
      </c>
      <c r="G11" s="22" t="n">
        <v>0.1709562978032664</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9"/>
  <sheetViews>
    <sheetView workbookViewId="0">
      <pane ySplit="4" topLeftCell="A5" activePane="bottomLeft" state="frozen"/>
      <selection pane="bottomLeft" activeCell="A1" sqref="A1"/>
    </sheetView>
  </sheetViews>
  <sheetFormatPr baseColWidth="8" defaultRowHeight="15"/>
  <cols>
    <col width="28" customWidth="1" min="1" max="1"/>
  </cols>
  <sheetData>
    <row r="1">
      <c r="A1" s="1" t="inlineStr">
        <is>
          <t>Annex 1b. Large economies out of the estimation</t>
        </is>
      </c>
    </row>
    <row r="2">
      <c r="A2" s="10" t="inlineStr">
        <is>
          <t>Excluded countries are still counted in the matrix.</t>
        </is>
      </c>
    </row>
    <row r="4">
      <c r="A4" s="4" t="inlineStr">
        <is>
          <t>excluded</t>
        </is>
      </c>
      <c r="B4" s="4" t="inlineStr">
        <is>
          <t>line_L_LM</t>
        </is>
      </c>
      <c r="C4" s="4" t="inlineStr">
        <is>
          <t>line_LM_UM</t>
        </is>
      </c>
      <c r="D4" s="4" t="inlineStr">
        <is>
          <t>line_UM_H</t>
        </is>
      </c>
      <c r="E4" s="4" t="inlineStr">
        <is>
          <t>label_fits</t>
        </is>
      </c>
      <c r="F4" s="4" t="inlineStr">
        <is>
          <t>poorer</t>
        </is>
      </c>
      <c r="G4" s="4" t="inlineStr">
        <is>
          <t>richer</t>
        </is>
      </c>
    </row>
    <row r="5">
      <c r="A5" s="5" t="inlineStr">
        <is>
          <t>none (baseline)</t>
        </is>
      </c>
      <c r="B5" s="8" t="n">
        <v>3.79977020508377</v>
      </c>
      <c r="C5" s="8" t="n">
        <v>9.213203727681472</v>
      </c>
      <c r="D5" s="8" t="n">
        <v>26.86097730267793</v>
      </c>
      <c r="E5" s="22" t="n">
        <v>0.6104226005978209</v>
      </c>
      <c r="F5" s="22" t="n">
        <v>0.2186107753668</v>
      </c>
      <c r="G5" s="22" t="n">
        <v>0.170966624035379</v>
      </c>
    </row>
    <row r="6">
      <c r="A6" s="5" t="inlineStr">
        <is>
          <t>India excluded from the lower-middle curve</t>
        </is>
      </c>
      <c r="B6" s="8" t="n">
        <v>3.840790795703871</v>
      </c>
      <c r="C6" s="8" t="n">
        <v>8.19141502448687</v>
      </c>
      <c r="D6" s="8" t="n">
        <v>26.86097730267793</v>
      </c>
      <c r="E6" s="22" t="n">
        <v>0.6071880665546215</v>
      </c>
      <c r="F6" s="22" t="n">
        <v>0.2006186804342821</v>
      </c>
      <c r="G6" s="22" t="n">
        <v>0.1921932530110964</v>
      </c>
    </row>
    <row r="7">
      <c r="A7" s="5" t="inlineStr">
        <is>
          <t>China excluded from the upper-middle curve</t>
        </is>
      </c>
      <c r="B7" s="8" t="n">
        <v>3.79977020508377</v>
      </c>
      <c r="C7" s="8" t="n">
        <v>9.230233043648537</v>
      </c>
      <c r="D7" s="8" t="n">
        <v>24.90216686084557</v>
      </c>
      <c r="E7" s="22" t="n">
        <v>0.6046186306152481</v>
      </c>
      <c r="F7" s="22" t="n">
        <v>0.2148021936524607</v>
      </c>
      <c r="G7" s="22" t="n">
        <v>0.1805791757322912</v>
      </c>
    </row>
    <row r="8">
      <c r="A8" s="5" t="inlineStr">
        <is>
          <t>India and China excluded</t>
        </is>
      </c>
      <c r="B8" s="8" t="n">
        <v>3.840790795703871</v>
      </c>
      <c r="C8" s="8" t="n">
        <v>7.964442080260975</v>
      </c>
      <c r="D8" s="8" t="n">
        <v>24.90216686084557</v>
      </c>
      <c r="E8" s="22" t="n">
        <v>0.6001381817672504</v>
      </c>
      <c r="F8" s="22" t="n">
        <v>0.1918691283911091</v>
      </c>
      <c r="G8" s="22" t="n">
        <v>0.2079926898416405</v>
      </c>
    </row>
    <row r="9">
      <c r="A9" s="5" t="inlineStr">
        <is>
          <t>curves from survey economies only</t>
        </is>
      </c>
      <c r="B9" s="8" t="n">
        <v>3.798913851929906</v>
      </c>
      <c r="C9" s="8" t="n">
        <v>9.204192131967137</v>
      </c>
      <c r="D9" s="8" t="n">
        <v>26.87722591578155</v>
      </c>
      <c r="E9" s="22" t="n">
        <v>0.6104972167022029</v>
      </c>
      <c r="F9" s="22" t="n">
        <v>0.2184304048099914</v>
      </c>
      <c r="G9" s="22" t="n">
        <v>0.1710723784878057</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I9"/>
  <sheetViews>
    <sheetView workbookViewId="0">
      <pane ySplit="4" topLeftCell="A5" activePane="bottomLeft" state="frozen"/>
      <selection pane="bottomLeft" activeCell="A1" sqref="A1"/>
    </sheetView>
  </sheetViews>
  <sheetFormatPr baseColWidth="8" defaultRowHeight="15"/>
  <cols>
    <col width="28" customWidth="1" min="1" max="1"/>
  </cols>
  <sheetData>
    <row r="1">
      <c r="A1" s="1" t="inlineStr">
        <is>
          <t>Annex 1c. Scaling up the top decile</t>
        </is>
      </c>
    </row>
    <row r="2">
      <c r="A2" s="10" t="inlineStr">
        <is>
          <t>Welfare multiplied by a factor rising from one at the 90th percentile to the stated value at the 100th.</t>
        </is>
      </c>
    </row>
    <row r="4">
      <c r="A4" s="4" t="inlineStr">
        <is>
          <t>correction</t>
        </is>
      </c>
      <c r="B4" s="4" t="inlineStr">
        <is>
          <t>mean_uplift</t>
        </is>
      </c>
      <c r="C4" s="4" t="inlineStr">
        <is>
          <t>line_L_LM</t>
        </is>
      </c>
      <c r="D4" s="4" t="inlineStr">
        <is>
          <t>line_LM_UM</t>
        </is>
      </c>
      <c r="E4" s="4" t="inlineStr">
        <is>
          <t>line_UM_H</t>
        </is>
      </c>
      <c r="F4" s="4" t="inlineStr">
        <is>
          <t>label_fits</t>
        </is>
      </c>
      <c r="G4" s="4" t="inlineStr">
        <is>
          <t>poorer</t>
        </is>
      </c>
      <c r="H4" s="4" t="inlineStr">
        <is>
          <t>richer</t>
        </is>
      </c>
      <c r="I4" s="4" t="inlineStr">
        <is>
          <t>richer_millions</t>
        </is>
      </c>
    </row>
    <row r="5">
      <c r="A5" s="5" t="inlineStr">
        <is>
          <t>none (baseline)</t>
        </is>
      </c>
      <c r="B5" s="22" t="n">
        <v>0</v>
      </c>
      <c r="C5" s="8" t="n">
        <v>3.79977020508377</v>
      </c>
      <c r="D5" s="8" t="n">
        <v>9.213203727681472</v>
      </c>
      <c r="E5" s="8" t="n">
        <v>26.86097730267793</v>
      </c>
      <c r="F5" s="22" t="n">
        <v>0.6104226005978209</v>
      </c>
      <c r="G5" s="22" t="n">
        <v>0.2186107753668</v>
      </c>
      <c r="H5" s="22" t="n">
        <v>0.170966624035379</v>
      </c>
      <c r="I5" s="5" t="n">
        <v>1403.743476372758</v>
      </c>
    </row>
    <row r="6">
      <c r="A6" s="5" t="inlineStr">
        <is>
          <t>top decile up to x1.25</t>
        </is>
      </c>
      <c r="B6" s="22" t="n">
        <v>0.04234129139358811</v>
      </c>
      <c r="C6" s="8" t="n">
        <v>3.787915836962581</v>
      </c>
      <c r="D6" s="8" t="n">
        <v>9.10474957711398</v>
      </c>
      <c r="E6" s="8" t="n">
        <v>26.73712557136515</v>
      </c>
      <c r="F6" s="22" t="n">
        <v>0.6091514245066392</v>
      </c>
      <c r="G6" s="22" t="n">
        <v>0.2156892949800159</v>
      </c>
      <c r="H6" s="22" t="n">
        <v>0.1751592805133448</v>
      </c>
      <c r="I6" s="5" t="n">
        <v>1438.167822135113</v>
      </c>
    </row>
    <row r="7">
      <c r="A7" s="5" t="inlineStr">
        <is>
          <t>top decile up to x1.5</t>
        </is>
      </c>
      <c r="B7" s="22" t="n">
        <v>0.084682582787176</v>
      </c>
      <c r="C7" s="8" t="n">
        <v>3.781114896386595</v>
      </c>
      <c r="D7" s="8" t="n">
        <v>9.04390957148888</v>
      </c>
      <c r="E7" s="8" t="n">
        <v>26.64456763969404</v>
      </c>
      <c r="F7" s="22" t="n">
        <v>0.6082686243104235</v>
      </c>
      <c r="G7" s="22" t="n">
        <v>0.2139502250387766</v>
      </c>
      <c r="H7" s="22" t="n">
        <v>0.1777811506507999</v>
      </c>
      <c r="I7" s="5" t="n">
        <v>1459.695024430384</v>
      </c>
    </row>
    <row r="8">
      <c r="A8" s="5" t="inlineStr">
        <is>
          <t>top decile up to x2</t>
        </is>
      </c>
      <c r="B8" s="22" t="n">
        <v>0.1693651655743524</v>
      </c>
      <c r="C8" s="8" t="n">
        <v>3.773180124968432</v>
      </c>
      <c r="D8" s="8" t="n">
        <v>8.981811974873731</v>
      </c>
      <c r="E8" s="8" t="n">
        <v>26.51171101073051</v>
      </c>
      <c r="F8" s="22" t="n">
        <v>0.6071572637863459</v>
      </c>
      <c r="G8" s="22" t="n">
        <v>0.2119952941313933</v>
      </c>
      <c r="H8" s="22" t="n">
        <v>0.1808474420822608</v>
      </c>
      <c r="I8" s="5" t="n">
        <v>1484.871204973554</v>
      </c>
    </row>
    <row r="9">
      <c r="A9" s="5" t="inlineStr">
        <is>
          <t>top decile up to x3</t>
        </is>
      </c>
      <c r="B9" s="22" t="n">
        <v>0.3387303311487047</v>
      </c>
      <c r="C9" s="8" t="n">
        <v>3.765938044680139</v>
      </c>
      <c r="D9" s="8" t="n">
        <v>8.930030425267775</v>
      </c>
      <c r="E9" s="8" t="n">
        <v>26.35204593280839</v>
      </c>
      <c r="F9" s="22" t="n">
        <v>0.6058443805647001</v>
      </c>
      <c r="G9" s="22" t="n">
        <v>0.2103384547286635</v>
      </c>
      <c r="H9" s="22" t="n">
        <v>0.1838171647066364</v>
      </c>
      <c r="I9" s="5" t="n">
        <v>1509.254494894171</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8"/>
  <sheetViews>
    <sheetView workbookViewId="0">
      <pane ySplit="4" topLeftCell="A5" activePane="bottomLeft" state="frozen"/>
      <selection pane="bottomLeft" activeCell="A1" sqref="A1"/>
    </sheetView>
  </sheetViews>
  <sheetFormatPr baseColWidth="8" defaultRowHeight="15"/>
  <cols>
    <col width="28" customWidth="1" min="1" max="1"/>
  </cols>
  <sheetData>
    <row r="1">
      <c r="A1" s="1" t="inlineStr">
        <is>
          <t>Annex 1d. Fixed, yearly and pooled lines</t>
        </is>
      </c>
    </row>
    <row r="2">
      <c r="A2" s="10" t="inlineStr">
        <is>
          <t>Pooled lines: $3.78, $7.72, $23.29.</t>
        </is>
      </c>
    </row>
    <row r="4">
      <c r="A4" s="4" t="inlineStr">
        <is>
          <t>year</t>
        </is>
      </c>
      <c r="B4" s="4" t="inlineStr">
        <is>
          <t>fixed_2025_lines</t>
        </is>
      </c>
      <c r="C4" s="4" t="inlineStr">
        <is>
          <t>lines_each_year</t>
        </is>
      </c>
      <c r="D4" s="4" t="inlineStr">
        <is>
          <t>pooled_lines</t>
        </is>
      </c>
      <c r="E4" s="4" t="inlineStr">
        <is>
          <t>year_line_L_LM</t>
        </is>
      </c>
      <c r="F4" s="4" t="inlineStr">
        <is>
          <t>year_line_LM_UM</t>
        </is>
      </c>
      <c r="G4" s="4" t="inlineStr">
        <is>
          <t>year_line_UM_H</t>
        </is>
      </c>
    </row>
    <row r="5">
      <c r="A5" s="5" t="n">
        <v>1990</v>
      </c>
      <c r="B5" s="22" t="n">
        <v>0.6946943123821119</v>
      </c>
      <c r="C5" s="22" t="n">
        <v>0.7292430073258636</v>
      </c>
      <c r="D5" s="22" t="n">
        <v>0.6969335723473083</v>
      </c>
      <c r="E5" s="5" t="n">
        <v>4.156702655689461</v>
      </c>
      <c r="F5" s="5" t="n">
        <v>10.47225651463848</v>
      </c>
      <c r="G5" s="5" t="n">
        <v>19.17929530877919</v>
      </c>
    </row>
    <row r="6">
      <c r="A6" s="5" t="n">
        <v>2010</v>
      </c>
      <c r="B6" s="22" t="n">
        <v>0.4782380141775082</v>
      </c>
      <c r="C6" s="22" t="n">
        <v>0.5229281035866497</v>
      </c>
      <c r="D6" s="22" t="n">
        <v>0.4871344228845727</v>
      </c>
      <c r="E6" s="5" t="n">
        <v>3.150039230874794</v>
      </c>
      <c r="F6" s="5" t="n">
        <v>6.586270519142911</v>
      </c>
      <c r="G6" s="5" t="n">
        <v>20.57344752631862</v>
      </c>
    </row>
    <row r="7">
      <c r="A7" s="5" t="n">
        <v>2025</v>
      </c>
      <c r="B7" s="22" t="n">
        <v>0.6104226005978209</v>
      </c>
      <c r="C7" s="22" t="n">
        <v>0.6104226005978209</v>
      </c>
      <c r="D7" s="22" t="n">
        <v>0.5936586860638408</v>
      </c>
      <c r="E7" s="5" t="n">
        <v>3.79977020508377</v>
      </c>
      <c r="F7" s="5" t="n">
        <v>9.213203727681472</v>
      </c>
      <c r="G7" s="5" t="n">
        <v>26.86097730267793</v>
      </c>
    </row>
    <row r="8">
      <c r="A8" s="5" t="n">
        <v>2026</v>
      </c>
      <c r="B8" s="22" t="n">
        <v>0.5427316975931563</v>
      </c>
      <c r="C8" s="22" t="n">
        <v>0.568309582330445</v>
      </c>
      <c r="D8" s="22" t="n">
        <v>0.5351832917067465</v>
      </c>
      <c r="E8" s="5" t="n">
        <v>3.898407205957534</v>
      </c>
      <c r="F8" s="5" t="n">
        <v>9.22306469703013</v>
      </c>
      <c r="G8" s="5" t="n">
        <v>18.76009431868962</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8"/>
  <sheetViews>
    <sheetView workbookViewId="0">
      <pane ySplit="4" topLeftCell="A5" activePane="bottomLeft" state="frozen"/>
      <selection pane="bottomLeft" activeCell="A1" sqref="A1"/>
    </sheetView>
  </sheetViews>
  <sheetFormatPr baseColWidth="8" defaultRowHeight="15"/>
  <cols>
    <col width="28" customWidth="1" min="1" max="1"/>
  </cols>
  <sheetData>
    <row r="1">
      <c r="A1" s="1" t="inlineStr">
        <is>
          <t>Annex 1e. Income versus consumption surveys</t>
        </is>
      </c>
    </row>
    <row r="2">
      <c r="A2" s="10" t="inlineStr">
        <is>
          <t>Income distributions compressed towards their median to mimic a consumption survey.</t>
        </is>
      </c>
    </row>
    <row r="4">
      <c r="A4" s="4" t="inlineStr">
        <is>
          <t>compression</t>
        </is>
      </c>
      <c r="B4" s="4" t="inlineStr">
        <is>
          <t>line_L_LM</t>
        </is>
      </c>
      <c r="C4" s="4" t="inlineStr">
        <is>
          <t>line_LM_UM</t>
        </is>
      </c>
      <c r="D4" s="4" t="inlineStr">
        <is>
          <t>line_UM_H</t>
        </is>
      </c>
      <c r="E4" s="4" t="inlineStr">
        <is>
          <t>label_fits</t>
        </is>
      </c>
      <c r="F4" s="4" t="inlineStr">
        <is>
          <t>poorer</t>
        </is>
      </c>
      <c r="G4" s="4" t="inlineStr">
        <is>
          <t>richer</t>
        </is>
      </c>
      <c r="H4" s="4" t="inlineStr">
        <is>
          <t>UM_fit_consumption_surveys</t>
        </is>
      </c>
      <c r="I4" s="4" t="inlineStr">
        <is>
          <t>UM_fit_income_surveys</t>
        </is>
      </c>
    </row>
    <row r="5">
      <c r="A5" s="5" t="inlineStr">
        <is>
          <t>none (baseline)</t>
        </is>
      </c>
      <c r="B5" s="8" t="n">
        <v>3.79977020508377</v>
      </c>
      <c r="C5" s="8" t="n">
        <v>9.213203727681472</v>
      </c>
      <c r="D5" s="8" t="n">
        <v>26.86097730267793</v>
      </c>
      <c r="E5" s="22" t="n">
        <v>0.6104226005978209</v>
      </c>
      <c r="F5" s="22" t="n">
        <v>0.2186107753668</v>
      </c>
      <c r="G5" s="22" t="n">
        <v>0.170966624035379</v>
      </c>
      <c r="H5" s="22" t="n">
        <v>0.537043475419661</v>
      </c>
      <c r="I5" s="22" t="n">
        <v>0.4687419805461512</v>
      </c>
    </row>
    <row r="6">
      <c r="A6" s="5" t="inlineStr">
        <is>
          <t>elasticity 0.9</t>
        </is>
      </c>
      <c r="B6" s="8" t="n">
        <v>3.801005520970094</v>
      </c>
      <c r="C6" s="8" t="n">
        <v>9.192134950460771</v>
      </c>
      <c r="D6" s="8" t="n">
        <v>27.02955369337501</v>
      </c>
      <c r="E6" s="22" t="n">
        <v>0.6167885040792902</v>
      </c>
      <c r="F6" s="22" t="n">
        <v>0.2137608455058653</v>
      </c>
      <c r="G6" s="22" t="n">
        <v>0.1694506504148445</v>
      </c>
      <c r="H6" s="22" t="n">
        <v>0.5401558539756067</v>
      </c>
      <c r="I6" s="22" t="n">
        <v>0.5070596673158749</v>
      </c>
    </row>
    <row r="7">
      <c r="A7" s="5" t="inlineStr">
        <is>
          <t>elasticity 0.8</t>
        </is>
      </c>
      <c r="B7" s="8" t="n">
        <v>3.802513097400479</v>
      </c>
      <c r="C7" s="8" t="n">
        <v>9.173763867290095</v>
      </c>
      <c r="D7" s="8" t="n">
        <v>27.29015095964202</v>
      </c>
      <c r="E7" s="22" t="n">
        <v>0.6237363500625525</v>
      </c>
      <c r="F7" s="22" t="n">
        <v>0.2088620262401372</v>
      </c>
      <c r="G7" s="22" t="n">
        <v>0.1674016236973103</v>
      </c>
      <c r="H7" s="22" t="n">
        <v>0.5440905097335387</v>
      </c>
      <c r="I7" s="22" t="n">
        <v>0.5499017647426188</v>
      </c>
    </row>
    <row r="8">
      <c r="A8" s="5" t="inlineStr">
        <is>
          <t>elasticity 0.7</t>
        </is>
      </c>
      <c r="B8" s="8" t="n">
        <v>3.804215751267162</v>
      </c>
      <c r="C8" s="8" t="n">
        <v>9.160552766595485</v>
      </c>
      <c r="D8" s="8" t="n">
        <v>27.62150042942701</v>
      </c>
      <c r="E8" s="22" t="n">
        <v>0.6310574974063967</v>
      </c>
      <c r="F8" s="22" t="n">
        <v>0.2041748322703536</v>
      </c>
      <c r="G8" s="22" t="n">
        <v>0.1647676703232497</v>
      </c>
      <c r="H8" s="22" t="n">
        <v>0.5485112441591049</v>
      </c>
      <c r="I8" s="22" t="n">
        <v>0.5990539638868455</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F41"/>
  <sheetViews>
    <sheetView workbookViewId="0">
      <pane ySplit="4" topLeftCell="A5" activePane="bottomLeft" state="frozen"/>
      <selection pane="bottomLeft" activeCell="A1" sqref="A1"/>
    </sheetView>
  </sheetViews>
  <sheetFormatPr baseColWidth="8" defaultRowHeight="15"/>
  <cols>
    <col width="28" customWidth="1" min="1" max="1"/>
  </cols>
  <sheetData>
    <row r="1">
      <c r="A1" s="1" t="inlineStr">
        <is>
          <t>Mean log deviation split into three levels, 1990 to 2026</t>
        </is>
      </c>
    </row>
    <row r="2">
      <c r="A2" s="10" t="inlineStr">
        <is>
          <t>The first term is what the classification captures by construction; the other two are what it cannot see.</t>
        </is>
      </c>
    </row>
    <row r="4">
      <c r="A4" s="4" t="inlineStr">
        <is>
          <t>year</t>
        </is>
      </c>
      <c r="B4" s="4" t="inlineStr">
        <is>
          <t>mld_total</t>
        </is>
      </c>
      <c r="C4" s="4" t="inlineStr">
        <is>
          <t>between_income_groups</t>
        </is>
      </c>
      <c r="D4" s="4" t="inlineStr">
        <is>
          <t>between_countries_within_groups</t>
        </is>
      </c>
      <c r="E4" s="4" t="inlineStr">
        <is>
          <t>within_countries</t>
        </is>
      </c>
      <c r="F4" s="4" t="inlineStr">
        <is>
          <t>mean_welfare</t>
        </is>
      </c>
    </row>
    <row r="5">
      <c r="A5" s="5" t="n">
        <v>1990</v>
      </c>
      <c r="B5" s="14" t="n">
        <v>0.9931920045534707</v>
      </c>
      <c r="C5" s="14" t="n">
        <v>0.7056306588801238</v>
      </c>
      <c r="D5" s="14" t="n">
        <v>0.05747934151107742</v>
      </c>
      <c r="E5" s="14" t="n">
        <v>0.2300820041622694</v>
      </c>
      <c r="F5" s="14" t="n">
        <v>12.72780890592869</v>
      </c>
    </row>
    <row r="6">
      <c r="A6" s="5" t="n">
        <v>1991</v>
      </c>
      <c r="B6" s="14" t="n">
        <v>0.9560855896915248</v>
      </c>
      <c r="C6" s="14" t="n">
        <v>0.6677353259595233</v>
      </c>
      <c r="D6" s="14" t="n">
        <v>0.05634334404271242</v>
      </c>
      <c r="E6" s="14" t="n">
        <v>0.232006919689289</v>
      </c>
      <c r="F6" s="14" t="n">
        <v>12.74201600213751</v>
      </c>
    </row>
    <row r="7">
      <c r="A7" s="5" t="n">
        <v>1992</v>
      </c>
      <c r="B7" s="14" t="n">
        <v>0.9450012970036942</v>
      </c>
      <c r="C7" s="14" t="n">
        <v>0.6537320645744296</v>
      </c>
      <c r="D7" s="14" t="n">
        <v>0.06009372690052679</v>
      </c>
      <c r="E7" s="14" t="n">
        <v>0.2311755055287378</v>
      </c>
      <c r="F7" s="14" t="n">
        <v>12.69993678239672</v>
      </c>
    </row>
    <row r="8">
      <c r="A8" s="5" t="n">
        <v>1993</v>
      </c>
      <c r="B8" s="14" t="n">
        <v>0.9424836941144397</v>
      </c>
      <c r="C8" s="14" t="n">
        <v>0.6309201329065898</v>
      </c>
      <c r="D8" s="14" t="n">
        <v>0.07293936999961438</v>
      </c>
      <c r="E8" s="14" t="n">
        <v>0.2386241912082355</v>
      </c>
      <c r="F8" s="14" t="n">
        <v>12.6569109153133</v>
      </c>
    </row>
    <row r="9">
      <c r="A9" s="5" t="n">
        <v>1994</v>
      </c>
      <c r="B9" s="14" t="n">
        <v>0.9311714075581119</v>
      </c>
      <c r="C9" s="14" t="n">
        <v>0.6255843412739508</v>
      </c>
      <c r="D9" s="14" t="n">
        <v>0.06507094634626621</v>
      </c>
      <c r="E9" s="14" t="n">
        <v>0.2405161199378948</v>
      </c>
      <c r="F9" s="14" t="n">
        <v>12.81014759484989</v>
      </c>
    </row>
    <row r="10">
      <c r="A10" s="5" t="n">
        <v>1995</v>
      </c>
      <c r="B10" s="14" t="n">
        <v>0.921252590261277</v>
      </c>
      <c r="C10" s="14" t="n">
        <v>0.6169733832077913</v>
      </c>
      <c r="D10" s="14" t="n">
        <v>0.05946584308901311</v>
      </c>
      <c r="E10" s="14" t="n">
        <v>0.2448133639644726</v>
      </c>
      <c r="F10" s="14" t="n">
        <v>13.06112244338402</v>
      </c>
    </row>
    <row r="11">
      <c r="A11" s="5" t="n">
        <v>1996</v>
      </c>
      <c r="B11" s="14" t="n">
        <v>0.9132489761913303</v>
      </c>
      <c r="C11" s="14" t="n">
        <v>0.6083391094206663</v>
      </c>
      <c r="D11" s="14" t="n">
        <v>0.05679873734181241</v>
      </c>
      <c r="E11" s="14" t="n">
        <v>0.2481111294288516</v>
      </c>
      <c r="F11" s="14" t="n">
        <v>13.19007389442267</v>
      </c>
    </row>
    <row r="12">
      <c r="A12" s="5" t="n">
        <v>1997</v>
      </c>
      <c r="B12" s="14" t="n">
        <v>0.916334435569517</v>
      </c>
      <c r="C12" s="14" t="n">
        <v>0.5700401881235173</v>
      </c>
      <c r="D12" s="14" t="n">
        <v>0.09843906528861947</v>
      </c>
      <c r="E12" s="14" t="n">
        <v>0.2478551821573802</v>
      </c>
      <c r="F12" s="14" t="n">
        <v>13.35817632199423</v>
      </c>
    </row>
    <row r="13">
      <c r="A13" s="5" t="n">
        <v>1998</v>
      </c>
      <c r="B13" s="14" t="n">
        <v>0.9298220656996808</v>
      </c>
      <c r="C13" s="14" t="n">
        <v>0.641100424333872</v>
      </c>
      <c r="D13" s="14" t="n">
        <v>0.03875154056770989</v>
      </c>
      <c r="E13" s="14" t="n">
        <v>0.2499701007980989</v>
      </c>
      <c r="F13" s="14" t="n">
        <v>13.51825172749781</v>
      </c>
    </row>
    <row r="14">
      <c r="A14" s="5" t="n">
        <v>1999</v>
      </c>
      <c r="B14" s="14" t="n">
        <v>0.9300564501340542</v>
      </c>
      <c r="C14" s="14" t="n">
        <v>0.6012794313869627</v>
      </c>
      <c r="D14" s="14" t="n">
        <v>0.07790416660556303</v>
      </c>
      <c r="E14" s="14" t="n">
        <v>0.2508728521415286</v>
      </c>
      <c r="F14" s="14" t="n">
        <v>13.58508291933603</v>
      </c>
    </row>
    <row r="15">
      <c r="A15" s="5" t="n">
        <v>2000</v>
      </c>
      <c r="B15" s="14" t="n">
        <v>0.9273980671233542</v>
      </c>
      <c r="C15" s="14" t="n">
        <v>0.600995595148366</v>
      </c>
      <c r="D15" s="14" t="n">
        <v>0.07397820462905885</v>
      </c>
      <c r="E15" s="14" t="n">
        <v>0.2524242673459294</v>
      </c>
      <c r="F15" s="14" t="n">
        <v>13.90847211563895</v>
      </c>
    </row>
    <row r="16">
      <c r="A16" s="5" t="n">
        <v>2001</v>
      </c>
      <c r="B16" s="14" t="n">
        <v>0.9167656118406569</v>
      </c>
      <c r="C16" s="14" t="n">
        <v>0.5952006573982953</v>
      </c>
      <c r="D16" s="14" t="n">
        <v>0.06707091063625011</v>
      </c>
      <c r="E16" s="14" t="n">
        <v>0.2544940438061114</v>
      </c>
      <c r="F16" s="14" t="n">
        <v>14.05802275207072</v>
      </c>
    </row>
    <row r="17">
      <c r="A17" s="5" t="n">
        <v>2002</v>
      </c>
      <c r="B17" s="14" t="n">
        <v>0.9001458096151935</v>
      </c>
      <c r="C17" s="14" t="n">
        <v>0.5714892701363609</v>
      </c>
      <c r="D17" s="14" t="n">
        <v>0.07362816435588021</v>
      </c>
      <c r="E17" s="14" t="n">
        <v>0.2550283751229526</v>
      </c>
      <c r="F17" s="14" t="n">
        <v>14.26234976911237</v>
      </c>
    </row>
    <row r="18">
      <c r="A18" s="5" t="n">
        <v>2003</v>
      </c>
      <c r="B18" s="14" t="n">
        <v>0.8870822405591479</v>
      </c>
      <c r="C18" s="14" t="n">
        <v>0.5591073229331828</v>
      </c>
      <c r="D18" s="14" t="n">
        <v>0.07443105347726303</v>
      </c>
      <c r="E18" s="14" t="n">
        <v>0.253543864148702</v>
      </c>
      <c r="F18" s="14" t="n">
        <v>14.52462851819158</v>
      </c>
    </row>
    <row r="19">
      <c r="A19" s="5" t="n">
        <v>2004</v>
      </c>
      <c r="B19" s="14" t="n">
        <v>0.8704089038275868</v>
      </c>
      <c r="C19" s="14" t="n">
        <v>0.5571109589197848</v>
      </c>
      <c r="D19" s="14" t="n">
        <v>0.06189103592189528</v>
      </c>
      <c r="E19" s="14" t="n">
        <v>0.2514069089859068</v>
      </c>
      <c r="F19" s="14" t="n">
        <v>14.90140036282737</v>
      </c>
    </row>
    <row r="20">
      <c r="A20" s="5" t="n">
        <v>2005</v>
      </c>
      <c r="B20" s="14" t="n">
        <v>0.8572980722420499</v>
      </c>
      <c r="C20" s="14" t="n">
        <v>0.5465676484507296</v>
      </c>
      <c r="D20" s="14" t="n">
        <v>0.05868013231044623</v>
      </c>
      <c r="E20" s="14" t="n">
        <v>0.2520502914808741</v>
      </c>
      <c r="F20" s="14" t="n">
        <v>15.28856088488159</v>
      </c>
    </row>
    <row r="21">
      <c r="A21" s="5" t="n">
        <v>2006</v>
      </c>
      <c r="B21" s="14" t="n">
        <v>0.8494716930135895</v>
      </c>
      <c r="C21" s="14" t="n">
        <v>0.5487924338572225</v>
      </c>
      <c r="D21" s="14" t="n">
        <v>0.0485916411578201</v>
      </c>
      <c r="E21" s="14" t="n">
        <v>0.2520876179985468</v>
      </c>
      <c r="F21" s="14" t="n">
        <v>15.69716812537472</v>
      </c>
    </row>
    <row r="22">
      <c r="A22" s="5" t="n">
        <v>2007</v>
      </c>
      <c r="B22" s="14" t="n">
        <v>0.8412442996552334</v>
      </c>
      <c r="C22" s="14" t="n">
        <v>0.5216441805726872</v>
      </c>
      <c r="D22" s="14" t="n">
        <v>0.06678457089368994</v>
      </c>
      <c r="E22" s="14" t="n">
        <v>0.2528155481888562</v>
      </c>
      <c r="F22" s="14" t="n">
        <v>16.24018387484212</v>
      </c>
    </row>
    <row r="23">
      <c r="A23" s="5" t="n">
        <v>2008</v>
      </c>
      <c r="B23" s="14" t="n">
        <v>0.824581034995525</v>
      </c>
      <c r="C23" s="14" t="n">
        <v>0.5043287248465393</v>
      </c>
      <c r="D23" s="14" t="n">
        <v>0.06753241454559958</v>
      </c>
      <c r="E23" s="14" t="n">
        <v>0.2527198956033861</v>
      </c>
      <c r="F23" s="14" t="n">
        <v>16.39721341110736</v>
      </c>
    </row>
    <row r="24">
      <c r="A24" s="5" t="n">
        <v>2009</v>
      </c>
      <c r="B24" s="14" t="n">
        <v>0.8074101840510921</v>
      </c>
      <c r="C24" s="14" t="n">
        <v>0.491591363552389</v>
      </c>
      <c r="D24" s="14" t="n">
        <v>0.06519614333309293</v>
      </c>
      <c r="E24" s="14" t="n">
        <v>0.2506226771656102</v>
      </c>
      <c r="F24" s="14" t="n">
        <v>16.43607579018029</v>
      </c>
    </row>
    <row r="25">
      <c r="A25" s="5" t="n">
        <v>2010</v>
      </c>
      <c r="B25" s="14" t="n">
        <v>0.7787034896543101</v>
      </c>
      <c r="C25" s="14" t="n">
        <v>0.4511641698967095</v>
      </c>
      <c r="D25" s="14" t="n">
        <v>0.07725670094730981</v>
      </c>
      <c r="E25" s="14" t="n">
        <v>0.2502826188102908</v>
      </c>
      <c r="F25" s="14" t="n">
        <v>16.65147594688647</v>
      </c>
    </row>
    <row r="26">
      <c r="A26" s="5" t="n">
        <v>2011</v>
      </c>
      <c r="B26" s="14" t="n">
        <v>0.7583812038993099</v>
      </c>
      <c r="C26" s="14" t="n">
        <v>0.4368604827200621</v>
      </c>
      <c r="D26" s="14" t="n">
        <v>0.07429579616781176</v>
      </c>
      <c r="E26" s="14" t="n">
        <v>0.2472249250114361</v>
      </c>
      <c r="F26" s="14" t="n">
        <v>16.88713091143163</v>
      </c>
    </row>
    <row r="27">
      <c r="A27" s="5" t="n">
        <v>2012</v>
      </c>
      <c r="B27" s="14" t="n">
        <v>0.7417537974445101</v>
      </c>
      <c r="C27" s="14" t="n">
        <v>0.4314480888227204</v>
      </c>
      <c r="D27" s="14" t="n">
        <v>0.06324711391156898</v>
      </c>
      <c r="E27" s="14" t="n">
        <v>0.2470585947102208</v>
      </c>
      <c r="F27" s="14" t="n">
        <v>17.14004439136921</v>
      </c>
    </row>
    <row r="28">
      <c r="A28" s="5" t="n">
        <v>2013</v>
      </c>
      <c r="B28" s="14" t="n">
        <v>0.7124118924889985</v>
      </c>
      <c r="C28" s="14" t="n">
        <v>0.4174506331131025</v>
      </c>
      <c r="D28" s="14" t="n">
        <v>0.05716219174914631</v>
      </c>
      <c r="E28" s="14" t="n">
        <v>0.2377990676267497</v>
      </c>
      <c r="F28" s="14" t="n">
        <v>17.4578877444163</v>
      </c>
    </row>
    <row r="29">
      <c r="A29" s="5" t="n">
        <v>2014</v>
      </c>
      <c r="B29" s="14" t="n">
        <v>0.7021314846014768</v>
      </c>
      <c r="C29" s="14" t="n">
        <v>0.4123192862727484</v>
      </c>
      <c r="D29" s="14" t="n">
        <v>0.05360742297693262</v>
      </c>
      <c r="E29" s="14" t="n">
        <v>0.2362047753517958</v>
      </c>
      <c r="F29" s="14" t="n">
        <v>17.72546580801896</v>
      </c>
    </row>
    <row r="30">
      <c r="A30" s="5" t="n">
        <v>2015</v>
      </c>
      <c r="B30" s="14" t="n">
        <v>0.6974802332796021</v>
      </c>
      <c r="C30" s="14" t="n">
        <v>0.4134546973039439</v>
      </c>
      <c r="D30" s="14" t="n">
        <v>0.05028002764828429</v>
      </c>
      <c r="E30" s="14" t="n">
        <v>0.2337455083273738</v>
      </c>
      <c r="F30" s="14" t="n">
        <v>18.15899241560075</v>
      </c>
    </row>
    <row r="31">
      <c r="A31" s="5" t="n">
        <v>2016</v>
      </c>
      <c r="B31" s="14" t="n">
        <v>0.6956136854861751</v>
      </c>
      <c r="C31" s="14" t="n">
        <v>0.4158967611411145</v>
      </c>
      <c r="D31" s="14" t="n">
        <v>0.04760540453854967</v>
      </c>
      <c r="E31" s="14" t="n">
        <v>0.2321115198065109</v>
      </c>
      <c r="F31" s="14" t="n">
        <v>18.60527970995975</v>
      </c>
    </row>
    <row r="32">
      <c r="A32" s="5" t="n">
        <v>2017</v>
      </c>
      <c r="B32" s="14" t="n">
        <v>0.6896754636685899</v>
      </c>
      <c r="C32" s="14" t="n">
        <v>0.4129473866653885</v>
      </c>
      <c r="D32" s="14" t="n">
        <v>0.04521564699853446</v>
      </c>
      <c r="E32" s="14" t="n">
        <v>0.2315124300046669</v>
      </c>
      <c r="F32" s="14" t="n">
        <v>18.9349910546895</v>
      </c>
    </row>
    <row r="33">
      <c r="A33" s="5" t="n">
        <v>2018</v>
      </c>
      <c r="B33" s="14" t="n">
        <v>0.6886875126455636</v>
      </c>
      <c r="C33" s="14" t="n">
        <v>0.4132609653138039</v>
      </c>
      <c r="D33" s="14" t="n">
        <v>0.04603203839996056</v>
      </c>
      <c r="E33" s="14" t="n">
        <v>0.2293945089317992</v>
      </c>
      <c r="F33" s="14" t="n">
        <v>19.3863048476961</v>
      </c>
    </row>
    <row r="34">
      <c r="A34" s="5" t="n">
        <v>2019</v>
      </c>
      <c r="B34" s="14" t="n">
        <v>0.6946056062452235</v>
      </c>
      <c r="C34" s="14" t="n">
        <v>0.4070976088748136</v>
      </c>
      <c r="D34" s="14" t="n">
        <v>0.06137106302530924</v>
      </c>
      <c r="E34" s="14" t="n">
        <v>0.2261369343451007</v>
      </c>
      <c r="F34" s="14" t="n">
        <v>19.89019522460368</v>
      </c>
    </row>
    <row r="35">
      <c r="A35" s="5" t="n">
        <v>2020</v>
      </c>
      <c r="B35" s="14" t="n">
        <v>0.7087087987474541</v>
      </c>
      <c r="C35" s="14" t="n">
        <v>0.4410038036234994</v>
      </c>
      <c r="D35" s="14" t="n">
        <v>0.05136814208858639</v>
      </c>
      <c r="E35" s="14" t="n">
        <v>0.2163368530353682</v>
      </c>
      <c r="F35" s="14" t="n">
        <v>19.77693913908251</v>
      </c>
    </row>
    <row r="36">
      <c r="A36" s="5" t="n">
        <v>2021</v>
      </c>
      <c r="B36" s="14" t="n">
        <v>0.707592291710975</v>
      </c>
      <c r="C36" s="14" t="n">
        <v>0.43992540566212</v>
      </c>
      <c r="D36" s="14" t="n">
        <v>0.0536514179257152</v>
      </c>
      <c r="E36" s="14" t="n">
        <v>0.2140154681231399</v>
      </c>
      <c r="F36" s="14" t="n">
        <v>20.49841672144213</v>
      </c>
    </row>
    <row r="37">
      <c r="A37" s="5" t="n">
        <v>2022</v>
      </c>
      <c r="B37" s="14" t="n">
        <v>0.6942697516361014</v>
      </c>
      <c r="C37" s="14" t="n">
        <v>0.4187047189018097</v>
      </c>
      <c r="D37" s="14" t="n">
        <v>0.06107884058001873</v>
      </c>
      <c r="E37" s="14" t="n">
        <v>0.214486192154273</v>
      </c>
      <c r="F37" s="14" t="n">
        <v>20.43680499482637</v>
      </c>
    </row>
    <row r="38">
      <c r="A38" s="5" t="n">
        <v>2023</v>
      </c>
      <c r="B38" s="14" t="n">
        <v>0.6955683576276629</v>
      </c>
      <c r="C38" s="14" t="n">
        <v>0.4244171378051462</v>
      </c>
      <c r="D38" s="14" t="n">
        <v>0.05728253448337956</v>
      </c>
      <c r="E38" s="14" t="n">
        <v>0.2138686853391371</v>
      </c>
      <c r="F38" s="14" t="n">
        <v>21.12531039113525</v>
      </c>
    </row>
    <row r="39">
      <c r="A39" s="5" t="n">
        <v>2024</v>
      </c>
      <c r="B39" s="14" t="n">
        <v>0.6907878761682862</v>
      </c>
      <c r="C39" s="14" t="n">
        <v>0.4178972400490197</v>
      </c>
      <c r="D39" s="14" t="n">
        <v>0.05952285260760601</v>
      </c>
      <c r="E39" s="14" t="n">
        <v>0.2133677835116605</v>
      </c>
      <c r="F39" s="14" t="n">
        <v>21.84665418441353</v>
      </c>
    </row>
    <row r="40">
      <c r="A40" s="5" t="n">
        <v>2025</v>
      </c>
      <c r="B40" s="14" t="n">
        <v>0.6912900266101294</v>
      </c>
      <c r="C40" s="14" t="n">
        <v>0.4178973679956914</v>
      </c>
      <c r="D40" s="14" t="n">
        <v>0.0601260182004843</v>
      </c>
      <c r="E40" s="14" t="n">
        <v>0.2132666404139537</v>
      </c>
      <c r="F40" s="14" t="n">
        <v>21.89862619915585</v>
      </c>
    </row>
    <row r="41">
      <c r="A41" s="5" t="n">
        <v>2026</v>
      </c>
      <c r="B41" s="14" t="n">
        <v>0.6896489118106911</v>
      </c>
      <c r="C41" s="14" t="n">
        <v>0.3618273892040219</v>
      </c>
      <c r="D41" s="14" t="n">
        <v>0.1144706929208803</v>
      </c>
      <c r="E41" s="14" t="n">
        <v>0.2133508296857889</v>
      </c>
      <c r="F41" s="14" t="n">
        <v>22.24985123589606</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8"/>
  <sheetViews>
    <sheetView workbookViewId="0">
      <pane ySplit="4" topLeftCell="A5" activePane="bottomLeft" state="frozen"/>
      <selection pane="bottomLeft" activeCell="A1" sqref="A1"/>
    </sheetView>
  </sheetViews>
  <sheetFormatPr baseColWidth="8" defaultRowHeight="15"/>
  <cols>
    <col width="28" customWidth="1" min="1" max="1"/>
  </cols>
  <sheetData>
    <row r="1">
      <c r="A1" s="1" t="inlineStr">
        <is>
          <t>Where the off-diagonal comes from, 2025</t>
        </is>
      </c>
    </row>
    <row r="2">
      <c r="A2" s="10" t="inlineStr">
        <is>
          <t>Counterfactual distributions read against the 2025 lines.</t>
        </is>
      </c>
    </row>
    <row r="4">
      <c r="A4" s="4" t="inlineStr">
        <is>
          <t>counterfactual</t>
        </is>
      </c>
      <c r="B4" s="4" t="inlineStr">
        <is>
          <t>label_fits</t>
        </is>
      </c>
      <c r="C4" s="4" t="inlineStr">
        <is>
          <t>poorer</t>
        </is>
      </c>
      <c r="D4" s="4" t="inlineStr">
        <is>
          <t>richer</t>
        </is>
      </c>
    </row>
    <row r="5">
      <c r="A5" s="5" t="inlineStr">
        <is>
          <t>actual</t>
        </is>
      </c>
      <c r="B5" s="22" t="n">
        <v>0.6104226005978209</v>
      </c>
      <c r="C5" s="22" t="n">
        <v>0.2186107753668</v>
      </c>
      <c r="D5" s="22" t="n">
        <v>0.170966624035379</v>
      </c>
    </row>
    <row r="6">
      <c r="A6" s="5" t="inlineStr">
        <is>
          <t>within-country inequality removed</t>
        </is>
      </c>
      <c r="B6" s="22" t="n">
        <v>0.8117274526456112</v>
      </c>
      <c r="C6" s="22" t="n">
        <v>0.0531548979939992</v>
      </c>
      <c r="D6" s="22" t="n">
        <v>0.1351176493603896</v>
      </c>
    </row>
    <row r="7">
      <c r="A7" s="5" t="inlineStr">
        <is>
          <t>position removed</t>
        </is>
      </c>
      <c r="B7" s="22" t="n">
        <v>0.6632376348123293</v>
      </c>
      <c r="C7" s="22" t="n">
        <v>0.1681000852416342</v>
      </c>
      <c r="D7" s="22" t="n">
        <v>0.1686622799460364</v>
      </c>
    </row>
    <row r="8">
      <c r="A8" s="5" t="inlineStr">
        <is>
          <t>both removed</t>
        </is>
      </c>
      <c r="B8" s="22" t="n">
        <v>0.906350787602513</v>
      </c>
      <c r="C8" s="22" t="n">
        <v>0.0002197074963209661</v>
      </c>
      <c r="D8" s="22" t="n">
        <v>0.09342950490116607</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N14"/>
  <sheetViews>
    <sheetView workbookViewId="0">
      <pane ySplit="4" topLeftCell="A5" activePane="bottomLeft" state="frozen"/>
      <selection pane="bottomLeft" activeCell="A1" sqref="A1"/>
    </sheetView>
  </sheetViews>
  <sheetFormatPr baseColWidth="8" defaultRowHeight="15"/>
  <cols>
    <col width="28" customWidth="1" min="1" max="1"/>
  </cols>
  <sheetData>
    <row r="1">
      <c r="A1" s="1" t="inlineStr">
        <is>
          <t>Converting the GNI thresholds instead, 2025</t>
        </is>
      </c>
    </row>
    <row r="2">
      <c r="A2" s="10" t="inlineStr">
        <is>
          <t>rho is welfare times 365 over Atlas GNI per capita, taken as the median across countries within the window of each threshold.</t>
        </is>
      </c>
    </row>
    <row r="4">
      <c r="A4" s="4" t="inlineStr">
        <is>
          <t>basis</t>
        </is>
      </c>
      <c r="B4" s="4" t="inlineStr">
        <is>
          <t>window</t>
        </is>
      </c>
      <c r="C4" s="4" t="inlineStr">
        <is>
          <t>n_line1</t>
        </is>
      </c>
      <c r="D4" s="4" t="inlineStr">
        <is>
          <t>n_line2</t>
        </is>
      </c>
      <c r="E4" s="4" t="inlineStr">
        <is>
          <t>n_line3</t>
        </is>
      </c>
      <c r="F4" s="4" t="inlineStr">
        <is>
          <t>rho1</t>
        </is>
      </c>
      <c r="G4" s="4" t="inlineStr">
        <is>
          <t>rho2</t>
        </is>
      </c>
      <c r="H4" s="4" t="inlineStr">
        <is>
          <t>rho3</t>
        </is>
      </c>
      <c r="I4" s="4" t="inlineStr">
        <is>
          <t>line_L_LM</t>
        </is>
      </c>
      <c r="J4" s="4" t="inlineStr">
        <is>
          <t>line_LM_UM</t>
        </is>
      </c>
      <c r="K4" s="4" t="inlineStr">
        <is>
          <t>line_UM_H</t>
        </is>
      </c>
      <c r="L4" s="4" t="inlineStr">
        <is>
          <t>label_fits</t>
        </is>
      </c>
      <c r="M4" s="4" t="inlineStr">
        <is>
          <t>poorer</t>
        </is>
      </c>
      <c r="N4" s="4" t="inlineStr">
        <is>
          <t>richer</t>
        </is>
      </c>
    </row>
    <row r="5">
      <c r="A5" s="5" t="inlineStr">
        <is>
          <t>mean welfare</t>
        </is>
      </c>
      <c r="B5" s="5" t="inlineStr">
        <is>
          <t>x1.25</t>
        </is>
      </c>
      <c r="C5" s="5" t="n">
        <v>13</v>
      </c>
      <c r="D5" s="5" t="n">
        <v>23</v>
      </c>
      <c r="E5" s="5" t="n">
        <v>17</v>
      </c>
      <c r="F5" s="8" t="n">
        <v>1.53599201606776</v>
      </c>
      <c r="G5" s="8" t="n">
        <v>0.8651885976455871</v>
      </c>
      <c r="H5" s="8" t="n">
        <v>0.6940034775329664</v>
      </c>
      <c r="I5" s="8" t="n">
        <v>4.944631832546898</v>
      </c>
      <c r="J5" s="8" t="n">
        <v>10.98671000023917</v>
      </c>
      <c r="K5" s="8" t="n">
        <v>27.33232873845587</v>
      </c>
      <c r="L5" s="22" t="n">
        <v>0.555609290712279</v>
      </c>
      <c r="M5" s="22" t="n">
        <v>0.3113544426693083</v>
      </c>
      <c r="N5" s="22" t="n">
        <v>0.1330362666184126</v>
      </c>
    </row>
    <row r="6">
      <c r="A6" s="5" t="inlineStr">
        <is>
          <t>mean welfare</t>
        </is>
      </c>
      <c r="B6" s="5" t="inlineStr">
        <is>
          <t>x1.5</t>
        </is>
      </c>
      <c r="C6" s="5" t="n">
        <v>22</v>
      </c>
      <c r="D6" s="5" t="n">
        <v>38</v>
      </c>
      <c r="E6" s="5" t="n">
        <v>27</v>
      </c>
      <c r="F6" s="8" t="n">
        <v>1.560257359231346</v>
      </c>
      <c r="G6" s="8" t="n">
        <v>0.930924134336794</v>
      </c>
      <c r="H6" s="8" t="n">
        <v>0.6936098560044761</v>
      </c>
      <c r="I6" s="8" t="n">
        <v>5.022746293415977</v>
      </c>
      <c r="J6" s="8" t="n">
        <v>11.8214612675371</v>
      </c>
      <c r="K6" s="8" t="n">
        <v>27.31682652072423</v>
      </c>
      <c r="L6" s="22" t="n">
        <v>0.5451545863212208</v>
      </c>
      <c r="M6" s="22" t="n">
        <v>0.3299222569764314</v>
      </c>
      <c r="N6" s="22" t="n">
        <v>0.1249231567023477</v>
      </c>
    </row>
    <row r="7">
      <c r="A7" s="5" t="inlineStr">
        <is>
          <t>mean welfare</t>
        </is>
      </c>
      <c r="B7" s="5" t="inlineStr">
        <is>
          <t>x2</t>
        </is>
      </c>
      <c r="C7" s="5" t="n">
        <v>35</v>
      </c>
      <c r="D7" s="5" t="n">
        <v>60</v>
      </c>
      <c r="E7" s="5" t="n">
        <v>50</v>
      </c>
      <c r="F7" s="8" t="n">
        <v>1.47235543104014</v>
      </c>
      <c r="G7" s="8" t="n">
        <v>0.8670469308370135</v>
      </c>
      <c r="H7" s="8" t="n">
        <v>0.6649068033284573</v>
      </c>
      <c r="I7" s="8" t="n">
        <v>4.739774332800452</v>
      </c>
      <c r="J7" s="8" t="n">
        <v>11.01030828610838</v>
      </c>
      <c r="K7" s="8" t="n">
        <v>26.18639807629198</v>
      </c>
      <c r="L7" s="22" t="n">
        <v>0.5619609454863734</v>
      </c>
      <c r="M7" s="22" t="n">
        <v>0.2982644861265837</v>
      </c>
      <c r="N7" s="22" t="n">
        <v>0.1397745683870427</v>
      </c>
    </row>
    <row r="8">
      <c r="A8" s="5" t="inlineStr">
        <is>
          <t>mean welfare</t>
        </is>
      </c>
      <c r="B8" s="5" t="inlineStr">
        <is>
          <t>x3</t>
        </is>
      </c>
      <c r="C8" s="5" t="n">
        <v>50</v>
      </c>
      <c r="D8" s="5" t="n">
        <v>87</v>
      </c>
      <c r="E8" s="5" t="n">
        <v>81</v>
      </c>
      <c r="F8" s="8" t="n">
        <v>1.371072530777721</v>
      </c>
      <c r="G8" s="8" t="n">
        <v>0.8651885976455871</v>
      </c>
      <c r="H8" s="8" t="n">
        <v>0.6712944711262296</v>
      </c>
      <c r="I8" s="8" t="n">
        <v>4.413726640174856</v>
      </c>
      <c r="J8" s="8" t="n">
        <v>10.98671000023917</v>
      </c>
      <c r="K8" s="8" t="n">
        <v>26.4379671847659</v>
      </c>
      <c r="L8" s="22" t="n">
        <v>0.5769279188634299</v>
      </c>
      <c r="M8" s="22" t="n">
        <v>0.2812401822593141</v>
      </c>
      <c r="N8" s="22" t="n">
        <v>0.1418318988772561</v>
      </c>
    </row>
    <row r="9">
      <c r="A9" s="5" t="inlineStr">
        <is>
          <t>mean welfare</t>
        </is>
      </c>
      <c r="B9" s="5" t="inlineStr">
        <is>
          <t>x4</t>
        </is>
      </c>
      <c r="C9" s="5" t="n">
        <v>64</v>
      </c>
      <c r="D9" s="5" t="n">
        <v>104</v>
      </c>
      <c r="E9" s="5" t="n">
        <v>101</v>
      </c>
      <c r="F9" s="8" t="n">
        <v>1.340460292560216</v>
      </c>
      <c r="G9" s="8" t="n">
        <v>0.8692456686221066</v>
      </c>
      <c r="H9" s="8" t="n">
        <v>0.6936098560044761</v>
      </c>
      <c r="I9" s="8" t="n">
        <v>4.315180393858231</v>
      </c>
      <c r="J9" s="8" t="n">
        <v>11.03822924400949</v>
      </c>
      <c r="K9" s="8" t="n">
        <v>27.31682652072423</v>
      </c>
      <c r="L9" s="22" t="n">
        <v>0.5830687566036775</v>
      </c>
      <c r="M9" s="22" t="n">
        <v>0.2787048397716803</v>
      </c>
      <c r="N9" s="22" t="n">
        <v>0.1382264036246423</v>
      </c>
    </row>
    <row r="10">
      <c r="A10" s="5" t="inlineStr">
        <is>
          <t>median welfare</t>
        </is>
      </c>
      <c r="B10" s="5" t="inlineStr">
        <is>
          <t>x1.25</t>
        </is>
      </c>
      <c r="C10" s="5" t="n">
        <v>13</v>
      </c>
      <c r="D10" s="5" t="n">
        <v>23</v>
      </c>
      <c r="E10" s="5" t="n">
        <v>17</v>
      </c>
      <c r="F10" s="8" t="n">
        <v>1.163328760081018</v>
      </c>
      <c r="G10" s="8" t="n">
        <v>0.6716371900493173</v>
      </c>
      <c r="H10" s="8" t="n">
        <v>0.5268275456918553</v>
      </c>
      <c r="I10" s="8" t="n">
        <v>3.744962446836153</v>
      </c>
      <c r="J10" s="8" t="n">
        <v>8.528872262681057</v>
      </c>
      <c r="K10" s="8" t="n">
        <v>20.74834512142581</v>
      </c>
      <c r="L10" s="22" t="n">
        <v>0.5855762462037054</v>
      </c>
      <c r="M10" s="22" t="n">
        <v>0.1907842766867796</v>
      </c>
      <c r="N10" s="22" t="n">
        <v>0.223639477109515</v>
      </c>
    </row>
    <row r="11">
      <c r="A11" s="5" t="inlineStr">
        <is>
          <t>median welfare</t>
        </is>
      </c>
      <c r="B11" s="5" t="inlineStr">
        <is>
          <t>x1.5</t>
        </is>
      </c>
      <c r="C11" s="5" t="n">
        <v>22</v>
      </c>
      <c r="D11" s="5" t="n">
        <v>38</v>
      </c>
      <c r="E11" s="5" t="n">
        <v>27</v>
      </c>
      <c r="F11" s="8" t="n">
        <v>1.237285721238853</v>
      </c>
      <c r="G11" s="8" t="n">
        <v>0.6726480171799459</v>
      </c>
      <c r="H11" s="8" t="n">
        <v>0.5268275456918553</v>
      </c>
      <c r="I11" s="8" t="n">
        <v>3.983043075220965</v>
      </c>
      <c r="J11" s="8" t="n">
        <v>8.541708382545341</v>
      </c>
      <c r="K11" s="8" t="n">
        <v>20.74834512142581</v>
      </c>
      <c r="L11" s="22" t="n">
        <v>0.5774481938434831</v>
      </c>
      <c r="M11" s="22" t="n">
        <v>0.2021959828294211</v>
      </c>
      <c r="N11" s="22" t="n">
        <v>0.2203558233270958</v>
      </c>
    </row>
    <row r="12">
      <c r="A12" s="5" t="inlineStr">
        <is>
          <t>median welfare</t>
        </is>
      </c>
      <c r="B12" s="5" t="inlineStr">
        <is>
          <t>x2</t>
        </is>
      </c>
      <c r="C12" s="5" t="n">
        <v>35</v>
      </c>
      <c r="D12" s="5" t="n">
        <v>60</v>
      </c>
      <c r="E12" s="5" t="n">
        <v>50</v>
      </c>
      <c r="F12" s="8" t="n">
        <v>1.132652744741519</v>
      </c>
      <c r="G12" s="8" t="n">
        <v>0.6620552296401704</v>
      </c>
      <c r="H12" s="8" t="n">
        <v>0.5284536247376198</v>
      </c>
      <c r="I12" s="8" t="n">
        <v>3.646210890606259</v>
      </c>
      <c r="J12" s="8" t="n">
        <v>8.407194491458053</v>
      </c>
      <c r="K12" s="8" t="n">
        <v>20.81238590576243</v>
      </c>
      <c r="L12" s="22" t="n">
        <v>0.5887507755965181</v>
      </c>
      <c r="M12" s="22" t="n">
        <v>0.1840565375334208</v>
      </c>
      <c r="N12" s="22" t="n">
        <v>0.2271926868700611</v>
      </c>
    </row>
    <row r="13">
      <c r="A13" s="5" t="inlineStr">
        <is>
          <t>median welfare</t>
        </is>
      </c>
      <c r="B13" s="5" t="inlineStr">
        <is>
          <t>x3</t>
        </is>
      </c>
      <c r="C13" s="5" t="n">
        <v>50</v>
      </c>
      <c r="D13" s="5" t="n">
        <v>87</v>
      </c>
      <c r="E13" s="5" t="n">
        <v>81</v>
      </c>
      <c r="F13" s="8" t="n">
        <v>1.058707433398534</v>
      </c>
      <c r="G13" s="8" t="n">
        <v>0.6524732692310234</v>
      </c>
      <c r="H13" s="8" t="n">
        <v>0.5300797037833843</v>
      </c>
      <c r="I13" s="8" t="n">
        <v>3.408167765050075</v>
      </c>
      <c r="J13" s="8" t="n">
        <v>8.285516720235051</v>
      </c>
      <c r="K13" s="8" t="n">
        <v>20.87642669009904</v>
      </c>
      <c r="L13" s="22" t="n">
        <v>0.595696220267983</v>
      </c>
      <c r="M13" s="22" t="n">
        <v>0.171347743167696</v>
      </c>
      <c r="N13" s="22" t="n">
        <v>0.2329560365643211</v>
      </c>
    </row>
    <row r="14">
      <c r="A14" s="5" t="inlineStr">
        <is>
          <t>median welfare</t>
        </is>
      </c>
      <c r="B14" s="5" t="inlineStr">
        <is>
          <t>x4</t>
        </is>
      </c>
      <c r="C14" s="5" t="n">
        <v>64</v>
      </c>
      <c r="D14" s="5" t="n">
        <v>104</v>
      </c>
      <c r="E14" s="5" t="n">
        <v>101</v>
      </c>
      <c r="F14" s="8" t="n">
        <v>1.024834680809064</v>
      </c>
      <c r="G14" s="8" t="n">
        <v>0.6630082244321912</v>
      </c>
      <c r="H14" s="8" t="n">
        <v>0.531360055708871</v>
      </c>
      <c r="I14" s="8" t="n">
        <v>3.299125342330547</v>
      </c>
      <c r="J14" s="8" t="n">
        <v>8.419296219844401</v>
      </c>
      <c r="K14" s="8" t="n">
        <v>20.92685150908225</v>
      </c>
      <c r="L14" s="22" t="n">
        <v>0.5993938244129755</v>
      </c>
      <c r="M14" s="22" t="n">
        <v>0.1695231656946982</v>
      </c>
      <c r="N14" s="22" t="n">
        <v>0.2310830098923263</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F170"/>
  <sheetViews>
    <sheetView workbookViewId="0">
      <pane ySplit="4" topLeftCell="A5" activePane="bottomLeft" state="frozen"/>
      <selection pane="bottomLeft" activeCell="A1" sqref="A1"/>
    </sheetView>
  </sheetViews>
  <sheetFormatPr baseColWidth="8" defaultRowHeight="15"/>
  <cols>
    <col width="28" customWidth="1" min="1" max="1"/>
  </cols>
  <sheetData>
    <row r="1">
      <c r="A1" s="1" t="inlineStr">
        <is>
          <t>Survey welfare as a share of GNI per capita, 2025</t>
        </is>
      </c>
    </row>
    <row r="2">
      <c r="A2" s="10" t="inlineStr">
        <is>
          <t>Only countries with both a survey and a 2025 Atlas GNI figure.</t>
        </is>
      </c>
    </row>
    <row r="4">
      <c r="A4" s="4" t="inlineStr">
        <is>
          <t>code</t>
        </is>
      </c>
      <c r="B4" s="4" t="inlineStr">
        <is>
          <t>group</t>
        </is>
      </c>
      <c r="C4" s="4" t="inlineStr">
        <is>
          <t>pop</t>
        </is>
      </c>
      <c r="D4" s="4" t="inlineStr">
        <is>
          <t>gni_2025</t>
        </is>
      </c>
      <c r="E4" s="4" t="inlineStr">
        <is>
          <t>rho_mean</t>
        </is>
      </c>
      <c r="F4" s="4" t="inlineStr">
        <is>
          <t>rho_median</t>
        </is>
      </c>
    </row>
    <row r="5">
      <c r="A5" s="5" t="inlineStr">
        <is>
          <t>AGO</t>
        </is>
      </c>
      <c r="B5" s="5" t="inlineStr">
        <is>
          <t>LM</t>
        </is>
      </c>
      <c r="C5" s="25" t="n">
        <v>39.040039</v>
      </c>
      <c r="D5" s="20" t="n">
        <v>2860</v>
      </c>
      <c r="E5" s="14" t="n">
        <v>0.7263330030549335</v>
      </c>
      <c r="F5" s="14" t="n">
        <v>0.4545109355386139</v>
      </c>
    </row>
    <row r="6">
      <c r="A6" s="5" t="inlineStr">
        <is>
          <t>ALB</t>
        </is>
      </c>
      <c r="B6" s="5" t="inlineStr">
        <is>
          <t>UM</t>
        </is>
      </c>
      <c r="C6" s="25" t="n">
        <v>2.355297</v>
      </c>
      <c r="D6" s="20" t="n">
        <v>12060</v>
      </c>
      <c r="E6" s="14" t="n">
        <v>0.5440085215851821</v>
      </c>
      <c r="F6" s="14" t="n">
        <v>0.4701869554317348</v>
      </c>
    </row>
    <row r="7">
      <c r="A7" s="5" t="inlineStr">
        <is>
          <t>ARG</t>
        </is>
      </c>
      <c r="B7" s="5" t="inlineStr">
        <is>
          <t>UM</t>
        </is>
      </c>
      <c r="C7" s="25" t="n">
        <v>45.851378</v>
      </c>
      <c r="D7" s="20" t="n">
        <v>14650</v>
      </c>
      <c r="E7" s="14" t="n">
        <v>0.6684550260928626</v>
      </c>
      <c r="F7" s="14" t="n">
        <v>0.4930920478664579</v>
      </c>
    </row>
    <row r="8">
      <c r="A8" s="5" t="inlineStr">
        <is>
          <t>ARM</t>
        </is>
      </c>
      <c r="B8" s="5" t="inlineStr">
        <is>
          <t>UM</t>
        </is>
      </c>
      <c r="C8" s="25" t="n">
        <v>3.013103</v>
      </c>
      <c r="D8" s="20" t="n">
        <v>9020</v>
      </c>
      <c r="E8" s="14" t="n">
        <v>0.4105313263531478</v>
      </c>
      <c r="F8" s="14" t="n">
        <v>0.3580678449318738</v>
      </c>
    </row>
    <row r="9">
      <c r="A9" s="5" t="inlineStr">
        <is>
          <t>AUS</t>
        </is>
      </c>
      <c r="B9" s="5" t="inlineStr">
        <is>
          <t>H</t>
        </is>
      </c>
      <c r="C9" s="25" t="n">
        <v>27.446304</v>
      </c>
      <c r="D9" s="20" t="n">
        <v>64120</v>
      </c>
      <c r="E9" s="14" t="n">
        <v>0.4403743284135322</v>
      </c>
      <c r="F9" s="14" t="n">
        <v>0.3634233160561042</v>
      </c>
    </row>
    <row r="10">
      <c r="A10" s="5" t="inlineStr">
        <is>
          <t>AUT</t>
        </is>
      </c>
      <c r="B10" s="5" t="inlineStr">
        <is>
          <t>H</t>
        </is>
      </c>
      <c r="C10" s="25" t="n">
        <v>9.167204999999999</v>
      </c>
      <c r="D10" s="20" t="n">
        <v>60360</v>
      </c>
      <c r="E10" s="14" t="n">
        <v>0.4873003693225286</v>
      </c>
      <c r="F10" s="14" t="n">
        <v>0.4271473509727112</v>
      </c>
    </row>
    <row r="11">
      <c r="A11" s="5" t="inlineStr">
        <is>
          <t>AZE</t>
        </is>
      </c>
      <c r="B11" s="5" t="inlineStr">
        <is>
          <t>UM</t>
        </is>
      </c>
      <c r="C11" s="25" t="n">
        <v>10.26401</v>
      </c>
      <c r="D11" s="20" t="n">
        <v>7360</v>
      </c>
      <c r="E11" s="14" t="n">
        <v>0.9969870185489644</v>
      </c>
      <c r="F11" s="14" t="n">
        <v>0.826998500776836</v>
      </c>
    </row>
    <row r="12">
      <c r="A12" s="5" t="inlineStr">
        <is>
          <t>BDI</t>
        </is>
      </c>
      <c r="B12" s="5" t="inlineStr">
        <is>
          <t>L</t>
        </is>
      </c>
      <c r="C12" s="25" t="n">
        <v>14.390003</v>
      </c>
      <c r="D12" s="20" t="n">
        <v>240</v>
      </c>
      <c r="E12" s="14" t="n">
        <v>4.069961798286672</v>
      </c>
      <c r="F12" s="14" t="n">
        <v>3.121998588555602</v>
      </c>
    </row>
    <row r="13">
      <c r="A13" s="5" t="inlineStr">
        <is>
          <t>BEL</t>
        </is>
      </c>
      <c r="B13" s="5" t="inlineStr">
        <is>
          <t>H</t>
        </is>
      </c>
      <c r="C13" s="25" t="n">
        <v>11.875529</v>
      </c>
      <c r="D13" s="20" t="n">
        <v>59500</v>
      </c>
      <c r="E13" s="14" t="n">
        <v>0.4331803081095998</v>
      </c>
      <c r="F13" s="14" t="n">
        <v>0.3898377881594836</v>
      </c>
    </row>
    <row r="14">
      <c r="A14" s="5" t="inlineStr">
        <is>
          <t>BEN</t>
        </is>
      </c>
      <c r="B14" s="5" t="inlineStr">
        <is>
          <t>LM</t>
        </is>
      </c>
      <c r="C14" s="25" t="n">
        <v>14.81446</v>
      </c>
      <c r="D14" s="20" t="n">
        <v>1600</v>
      </c>
      <c r="E14" s="14" t="n">
        <v>1.31797271853038</v>
      </c>
      <c r="F14" s="14" t="n">
        <v>1.05065165494315</v>
      </c>
    </row>
    <row r="15">
      <c r="A15" s="5" t="inlineStr">
        <is>
          <t>BFA</t>
        </is>
      </c>
      <c r="B15" s="5" t="inlineStr">
        <is>
          <t>L</t>
        </is>
      </c>
      <c r="C15" s="25" t="n">
        <v>24.07458</v>
      </c>
      <c r="D15" s="20" t="n">
        <v>980</v>
      </c>
      <c r="E15" s="14" t="n">
        <v>1.719214321300138</v>
      </c>
      <c r="F15" s="14" t="n">
        <v>1.297337875427747</v>
      </c>
    </row>
    <row r="16">
      <c r="A16" s="5" t="inlineStr">
        <is>
          <t>BGD</t>
        </is>
      </c>
      <c r="B16" s="5" t="inlineStr">
        <is>
          <t>LM</t>
        </is>
      </c>
      <c r="C16" s="25" t="n">
        <v>175.686899</v>
      </c>
      <c r="D16" s="20" t="n">
        <v>2840</v>
      </c>
      <c r="E16" s="14" t="n">
        <v>1.031515477479951</v>
      </c>
      <c r="F16" s="14" t="n">
        <v>0.8482297410149203</v>
      </c>
    </row>
    <row r="17">
      <c r="A17" s="5" t="inlineStr">
        <is>
          <t>BGR</t>
        </is>
      </c>
      <c r="B17" s="5" t="inlineStr">
        <is>
          <t>H</t>
        </is>
      </c>
      <c r="C17" s="25" t="n">
        <v>6.39852</v>
      </c>
      <c r="D17" s="20" t="n">
        <v>17780</v>
      </c>
      <c r="E17" s="14" t="n">
        <v>0.8988057851228906</v>
      </c>
      <c r="F17" s="14" t="n">
        <v>0.6894123974811889</v>
      </c>
    </row>
    <row r="18">
      <c r="A18" s="5" t="inlineStr">
        <is>
          <t>BIH</t>
        </is>
      </c>
      <c r="B18" s="5" t="inlineStr">
        <is>
          <t>UM</t>
        </is>
      </c>
      <c r="C18" s="25" t="n">
        <v>3.140095</v>
      </c>
      <c r="D18" s="20" t="n">
        <v>9940</v>
      </c>
      <c r="E18" s="14" t="n">
        <v>0.7692090079374142</v>
      </c>
      <c r="F18" s="14" t="n">
        <v>0.6606151828831853</v>
      </c>
    </row>
    <row r="19">
      <c r="A19" s="5" t="inlineStr">
        <is>
          <t>BLR</t>
        </is>
      </c>
      <c r="B19" s="5" t="inlineStr">
        <is>
          <t>UM</t>
        </is>
      </c>
      <c r="C19" s="25" t="n">
        <v>9.074551</v>
      </c>
      <c r="D19" s="20" t="n">
        <v>9160</v>
      </c>
      <c r="E19" s="14" t="n">
        <v>1.006034661475927</v>
      </c>
      <c r="F19" s="14" t="n">
        <v>0.9006126625878053</v>
      </c>
    </row>
    <row r="20">
      <c r="A20" s="5" t="inlineStr">
        <is>
          <t>BLZ</t>
        </is>
      </c>
      <c r="B20" s="5" t="inlineStr">
        <is>
          <t>UM</t>
        </is>
      </c>
      <c r="C20" s="25" t="n">
        <v>0.422924</v>
      </c>
      <c r="D20" s="20" t="n">
        <v>7530</v>
      </c>
      <c r="E20" s="14" t="n">
        <v>1.039487892764435</v>
      </c>
      <c r="F20" s="14" t="n">
        <v>0.7796148800420215</v>
      </c>
    </row>
    <row r="21">
      <c r="A21" s="5" t="inlineStr">
        <is>
          <t>BOL</t>
        </is>
      </c>
      <c r="B21" s="5" t="inlineStr">
        <is>
          <t>LM</t>
        </is>
      </c>
      <c r="C21" s="25" t="n">
        <v>12.581843</v>
      </c>
      <c r="D21" s="20" t="n">
        <v>4420</v>
      </c>
      <c r="E21" s="14" t="n">
        <v>1.811641462639207</v>
      </c>
      <c r="F21" s="14" t="n">
        <v>1.379330532250907</v>
      </c>
    </row>
    <row r="22">
      <c r="A22" s="5" t="inlineStr">
        <is>
          <t>BRA</t>
        </is>
      </c>
      <c r="B22" s="5" t="inlineStr">
        <is>
          <t>UM</t>
        </is>
      </c>
      <c r="C22" s="25" t="n">
        <v>212.812405</v>
      </c>
      <c r="D22" s="20" t="n">
        <v>10550</v>
      </c>
      <c r="E22" s="14" t="n">
        <v>0.9365893451319075</v>
      </c>
      <c r="F22" s="14" t="n">
        <v>0.5969894872739223</v>
      </c>
    </row>
    <row r="23">
      <c r="A23" s="5" t="inlineStr">
        <is>
          <t>BRB</t>
        </is>
      </c>
      <c r="B23" s="5" t="inlineStr">
        <is>
          <t>H</t>
        </is>
      </c>
      <c r="C23" s="25" t="n">
        <v>0.282623</v>
      </c>
      <c r="D23" s="20" t="n">
        <v>27080</v>
      </c>
      <c r="E23" s="14" t="n">
        <v>0.2613697158009966</v>
      </c>
      <c r="F23" s="14" t="n">
        <v>0.220007783385963</v>
      </c>
    </row>
    <row r="24">
      <c r="A24" s="5" t="inlineStr">
        <is>
          <t>BTN</t>
        </is>
      </c>
      <c r="B24" s="5" t="inlineStr">
        <is>
          <t>LM</t>
        </is>
      </c>
      <c r="C24" s="25" t="n">
        <v>0.796682</v>
      </c>
      <c r="D24" s="20" t="n">
        <v>4310</v>
      </c>
      <c r="E24" s="14" t="n">
        <v>1.742167747020354</v>
      </c>
      <c r="F24" s="14" t="n">
        <v>1.533522298208076</v>
      </c>
    </row>
    <row r="25">
      <c r="A25" s="5" t="inlineStr">
        <is>
          <t>BWA</t>
        </is>
      </c>
      <c r="B25" s="5" t="inlineStr">
        <is>
          <t>UM</t>
        </is>
      </c>
      <c r="C25" s="25" t="n">
        <v>2.562122</v>
      </c>
      <c r="D25" s="20" t="n">
        <v>7390</v>
      </c>
      <c r="E25" s="14" t="n">
        <v>0.585783163011523</v>
      </c>
      <c r="F25" s="14" t="n">
        <v>0.310024217938984</v>
      </c>
    </row>
    <row r="26">
      <c r="A26" s="5" t="inlineStr">
        <is>
          <t>CAF</t>
        </is>
      </c>
      <c r="B26" s="5" t="inlineStr">
        <is>
          <t>L</t>
        </is>
      </c>
      <c r="C26" s="25" t="n">
        <v>5.513282</v>
      </c>
      <c r="D26" s="20" t="n">
        <v>560</v>
      </c>
      <c r="E26" s="14" t="n">
        <v>1.767253264376925</v>
      </c>
      <c r="F26" s="14" t="n">
        <v>1.238435754216444</v>
      </c>
    </row>
    <row r="27">
      <c r="A27" s="5" t="inlineStr">
        <is>
          <t>CAN</t>
        </is>
      </c>
      <c r="B27" s="5" t="inlineStr">
        <is>
          <t>H</t>
        </is>
      </c>
      <c r="C27" s="25" t="n">
        <v>41.63476</v>
      </c>
      <c r="D27" s="20" t="n">
        <v>56420</v>
      </c>
      <c r="E27" s="14" t="n">
        <v>0.4763827684538359</v>
      </c>
      <c r="F27" s="14" t="n">
        <v>0.4087208324103129</v>
      </c>
    </row>
    <row r="28">
      <c r="A28" s="5" t="inlineStr">
        <is>
          <t>CHE</t>
        </is>
      </c>
      <c r="B28" s="5" t="inlineStr">
        <is>
          <t>H</t>
        </is>
      </c>
      <c r="C28" s="25" t="n">
        <v>9.045135</v>
      </c>
      <c r="D28" s="20" t="n">
        <v>110330</v>
      </c>
      <c r="E28" s="14" t="n">
        <v>0.2915003986339537</v>
      </c>
      <c r="F28" s="14" t="n">
        <v>0.2414943056224551</v>
      </c>
    </row>
    <row r="29">
      <c r="A29" s="5" t="inlineStr">
        <is>
          <t>CHL</t>
        </is>
      </c>
      <c r="B29" s="5" t="inlineStr">
        <is>
          <t>H</t>
        </is>
      </c>
      <c r="C29" s="25" t="n">
        <v>19.859921</v>
      </c>
      <c r="D29" s="20" t="n">
        <v>16960</v>
      </c>
      <c r="E29" s="14" t="n">
        <v>0.775446007648527</v>
      </c>
      <c r="F29" s="14" t="n">
        <v>0.5387985228706358</v>
      </c>
    </row>
    <row r="30">
      <c r="A30" s="5" t="inlineStr">
        <is>
          <t>CHN</t>
        </is>
      </c>
      <c r="B30" s="5" t="inlineStr">
        <is>
          <t>UM</t>
        </is>
      </c>
      <c r="C30" s="25" t="n">
        <v>1405.769984</v>
      </c>
      <c r="D30" s="20" t="n">
        <v>14230</v>
      </c>
      <c r="E30" s="14" t="n">
        <v>0.5079595020994309</v>
      </c>
      <c r="F30" s="14" t="n">
        <v>0.3969048429133932</v>
      </c>
    </row>
    <row r="31">
      <c r="A31" s="5" t="inlineStr">
        <is>
          <t>CIV</t>
        </is>
      </c>
      <c r="B31" s="5" t="inlineStr">
        <is>
          <t>LM</t>
        </is>
      </c>
      <c r="C31" s="25" t="n">
        <v>32.711547</v>
      </c>
      <c r="D31" s="20" t="n">
        <v>2780</v>
      </c>
      <c r="E31" s="14" t="n">
        <v>0.8657262522012829</v>
      </c>
      <c r="F31" s="14" t="n">
        <v>0.6778539767505483</v>
      </c>
    </row>
    <row r="32">
      <c r="A32" s="5" t="inlineStr">
        <is>
          <t>CMR</t>
        </is>
      </c>
      <c r="B32" s="5" t="inlineStr">
        <is>
          <t>LM</t>
        </is>
      </c>
      <c r="C32" s="25" t="n">
        <v>29.879337</v>
      </c>
      <c r="D32" s="20" t="n">
        <v>1860</v>
      </c>
      <c r="E32" s="14" t="n">
        <v>1.373349717085341</v>
      </c>
      <c r="F32" s="14" t="n">
        <v>0.9990177066749772</v>
      </c>
    </row>
    <row r="33">
      <c r="A33" s="5" t="inlineStr">
        <is>
          <t>COD</t>
        </is>
      </c>
      <c r="B33" s="5" t="inlineStr">
        <is>
          <t>L</t>
        </is>
      </c>
      <c r="C33" s="25" t="n">
        <v>112.832473</v>
      </c>
      <c r="D33" s="20" t="n">
        <v>720</v>
      </c>
      <c r="E33" s="14" t="n">
        <v>1.1225194019096</v>
      </c>
      <c r="F33" s="14" t="n">
        <v>0.7584642964207389</v>
      </c>
    </row>
    <row r="34">
      <c r="A34" s="5" t="inlineStr">
        <is>
          <t>COG</t>
        </is>
      </c>
      <c r="B34" s="5" t="inlineStr">
        <is>
          <t>LM</t>
        </is>
      </c>
      <c r="C34" s="25" t="n">
        <v>6.484437</v>
      </c>
      <c r="D34" s="20" t="n">
        <v>2280</v>
      </c>
      <c r="E34" s="14" t="n">
        <v>0.7218656046809585</v>
      </c>
      <c r="F34" s="14" t="n">
        <v>0.4686434402661112</v>
      </c>
    </row>
    <row r="35">
      <c r="A35" s="5" t="inlineStr">
        <is>
          <t>COL</t>
        </is>
      </c>
      <c r="B35" s="5" t="inlineStr">
        <is>
          <t>UM</t>
        </is>
      </c>
      <c r="C35" s="25" t="n">
        <v>53.425635</v>
      </c>
      <c r="D35" s="20" t="n">
        <v>7900</v>
      </c>
      <c r="E35" s="14" t="n">
        <v>0.9261887887247304</v>
      </c>
      <c r="F35" s="14" t="n">
        <v>0.5300797037833843</v>
      </c>
    </row>
    <row r="36">
      <c r="A36" s="5" t="inlineStr">
        <is>
          <t>COM</t>
        </is>
      </c>
      <c r="B36" s="5" t="inlineStr">
        <is>
          <t>LM</t>
        </is>
      </c>
      <c r="C36" s="25" t="n">
        <v>0.8828469999999999</v>
      </c>
      <c r="D36" s="20" t="n">
        <v>1950</v>
      </c>
      <c r="E36" s="14" t="n">
        <v>1.47235543104014</v>
      </c>
      <c r="F36" s="14" t="n">
        <v>1.225484372000343</v>
      </c>
    </row>
    <row r="37">
      <c r="A37" s="5" t="inlineStr">
        <is>
          <t>CPV</t>
        </is>
      </c>
      <c r="B37" s="5" t="inlineStr">
        <is>
          <t>UM</t>
        </is>
      </c>
      <c r="C37" s="25" t="n">
        <v>0.5273260000000001</v>
      </c>
      <c r="D37" s="20" t="n">
        <v>5590</v>
      </c>
      <c r="E37" s="14" t="n">
        <v>0.7237375562289498</v>
      </c>
      <c r="F37" s="14" t="n">
        <v>0.5127276684465081</v>
      </c>
    </row>
    <row r="38">
      <c r="A38" s="5" t="inlineStr">
        <is>
          <t>CRI</t>
        </is>
      </c>
      <c r="B38" s="5" t="inlineStr">
        <is>
          <t>H</t>
        </is>
      </c>
      <c r="C38" s="25" t="n">
        <v>5.15295</v>
      </c>
      <c r="D38" s="20" t="n">
        <v>17930</v>
      </c>
      <c r="E38" s="14" t="n">
        <v>0.6936098560044761</v>
      </c>
      <c r="F38" s="14" t="n">
        <v>0.4761025705838886</v>
      </c>
    </row>
    <row r="39">
      <c r="A39" s="5" t="inlineStr">
        <is>
          <t>CYP</t>
        </is>
      </c>
      <c r="B39" s="5" t="inlineStr">
        <is>
          <t>H</t>
        </is>
      </c>
      <c r="C39" s="25" t="n">
        <v>1.370754</v>
      </c>
      <c r="D39" s="20" t="n">
        <v>36110</v>
      </c>
      <c r="E39" s="14" t="n">
        <v>0.6699640687219588</v>
      </c>
      <c r="F39" s="14" t="n">
        <v>0.5518329651943404</v>
      </c>
    </row>
    <row r="40">
      <c r="A40" s="5" t="inlineStr">
        <is>
          <t>CZE</t>
        </is>
      </c>
      <c r="B40" s="5" t="inlineStr">
        <is>
          <t>H</t>
        </is>
      </c>
      <c r="C40" s="25" t="n">
        <v>10.761091</v>
      </c>
      <c r="D40" s="20" t="n">
        <v>32960</v>
      </c>
      <c r="E40" s="14" t="n">
        <v>0.4964780826685876</v>
      </c>
      <c r="F40" s="14" t="n">
        <v>0.4476812386922196</v>
      </c>
    </row>
    <row r="41">
      <c r="A41" s="5" t="inlineStr">
        <is>
          <t>DEU</t>
        </is>
      </c>
      <c r="B41" s="5" t="inlineStr">
        <is>
          <t>H</t>
        </is>
      </c>
      <c r="C41" s="25" t="n">
        <v>82.82092799999999</v>
      </c>
      <c r="D41" s="20" t="n">
        <v>60200</v>
      </c>
      <c r="E41" s="14" t="n">
        <v>0.4483498823451496</v>
      </c>
      <c r="F41" s="14" t="n">
        <v>0.3833445700125666</v>
      </c>
    </row>
    <row r="42">
      <c r="A42" s="5" t="inlineStr">
        <is>
          <t>DJI</t>
        </is>
      </c>
      <c r="B42" s="5" t="inlineStr">
        <is>
          <t>LM</t>
        </is>
      </c>
      <c r="C42" s="25" t="n">
        <v>1.184076</v>
      </c>
      <c r="D42" s="20" t="n">
        <v>3960</v>
      </c>
      <c r="E42" s="14" t="n">
        <v>0.7045659979563564</v>
      </c>
      <c r="F42" s="14" t="n">
        <v>0.5291218546937606</v>
      </c>
    </row>
    <row r="43">
      <c r="A43" s="5" t="inlineStr">
        <is>
          <t>DNK</t>
        </is>
      </c>
      <c r="B43" s="5" t="inlineStr">
        <is>
          <t>H</t>
        </is>
      </c>
      <c r="C43" s="25" t="n">
        <v>5.996088</v>
      </c>
      <c r="D43" s="20" t="n">
        <v>77190</v>
      </c>
      <c r="E43" s="14" t="n">
        <v>0.3562166581125994</v>
      </c>
      <c r="F43" s="14" t="n">
        <v>0.2990511086030068</v>
      </c>
    </row>
    <row r="44">
      <c r="A44" s="5" t="inlineStr">
        <is>
          <t>DOM</t>
        </is>
      </c>
      <c r="B44" s="5" t="inlineStr">
        <is>
          <t>UM</t>
        </is>
      </c>
      <c r="C44" s="25" t="n">
        <v>11.520487</v>
      </c>
      <c r="D44" s="20" t="n">
        <v>10620</v>
      </c>
      <c r="E44" s="14" t="n">
        <v>0.7970584868169985</v>
      </c>
      <c r="F44" s="14" t="n">
        <v>0.6133601555593001</v>
      </c>
    </row>
    <row r="45">
      <c r="A45" s="5" t="inlineStr">
        <is>
          <t>DZA</t>
        </is>
      </c>
      <c r="B45" s="5" t="inlineStr">
        <is>
          <t>UM</t>
        </is>
      </c>
      <c r="C45" s="25" t="n">
        <v>47.435312</v>
      </c>
      <c r="D45" s="20" t="n">
        <v>5850</v>
      </c>
      <c r="E45" s="14" t="n">
        <v>0.7381279415892831</v>
      </c>
      <c r="F45" s="14" t="n">
        <v>0.6435779290004058</v>
      </c>
    </row>
    <row r="46">
      <c r="A46" s="5" t="inlineStr">
        <is>
          <t>ECU</t>
        </is>
      </c>
      <c r="B46" s="5" t="inlineStr">
        <is>
          <t>UM</t>
        </is>
      </c>
      <c r="C46" s="25" t="n">
        <v>18.289896</v>
      </c>
      <c r="D46" s="20" t="n">
        <v>6890</v>
      </c>
      <c r="E46" s="14" t="n">
        <v>1.004931238819934</v>
      </c>
      <c r="F46" s="14" t="n">
        <v>0.6736588443105745</v>
      </c>
    </row>
    <row r="47">
      <c r="A47" s="5" t="inlineStr">
        <is>
          <t>EGY</t>
        </is>
      </c>
      <c r="B47" s="5" t="inlineStr">
        <is>
          <t>LM</t>
        </is>
      </c>
      <c r="C47" s="25" t="n">
        <v>118.365995</v>
      </c>
      <c r="D47" s="20" t="n">
        <v>3260</v>
      </c>
      <c r="E47" s="14" t="n">
        <v>1.043863880932199</v>
      </c>
      <c r="F47" s="14" t="n">
        <v>0.8806148333468061</v>
      </c>
    </row>
    <row r="48">
      <c r="A48" s="5" t="inlineStr">
        <is>
          <t>ESP</t>
        </is>
      </c>
      <c r="B48" s="5" t="inlineStr">
        <is>
          <t>H</t>
        </is>
      </c>
      <c r="C48" s="25" t="n">
        <v>48.811344</v>
      </c>
      <c r="D48" s="20" t="n">
        <v>37120</v>
      </c>
      <c r="E48" s="14" t="n">
        <v>0.5609725142849468</v>
      </c>
      <c r="F48" s="14" t="n">
        <v>0.4838044896347136</v>
      </c>
    </row>
    <row r="49">
      <c r="A49" s="5" t="inlineStr">
        <is>
          <t>EST</t>
        </is>
      </c>
      <c r="B49" s="5" t="inlineStr">
        <is>
          <t>H</t>
        </is>
      </c>
      <c r="C49" s="25" t="n">
        <v>1.353044</v>
      </c>
      <c r="D49" s="20" t="n">
        <v>32310</v>
      </c>
      <c r="E49" s="14" t="n">
        <v>0.4953104423558211</v>
      </c>
      <c r="F49" s="14" t="n">
        <v>0.413319968768855</v>
      </c>
    </row>
    <row r="50">
      <c r="A50" s="5" t="inlineStr">
        <is>
          <t>ETH</t>
        </is>
      </c>
      <c r="B50" s="5" t="inlineStr">
        <is>
          <t>L</t>
        </is>
      </c>
      <c r="C50" s="25" t="n">
        <v>135.472051</v>
      </c>
      <c r="D50" s="20" t="n">
        <v>1110</v>
      </c>
      <c r="E50" s="14" t="n">
        <v>1.554311313208209</v>
      </c>
      <c r="F50" s="14" t="n">
        <v>1.302133279238405</v>
      </c>
    </row>
    <row r="51">
      <c r="A51" s="5" t="inlineStr">
        <is>
          <t>FIN</t>
        </is>
      </c>
      <c r="B51" s="5" t="inlineStr">
        <is>
          <t>H</t>
        </is>
      </c>
      <c r="C51" s="25" t="n">
        <v>5.619551</v>
      </c>
      <c r="D51" s="20" t="n">
        <v>55250</v>
      </c>
      <c r="E51" s="14" t="n">
        <v>0.4254787858032978</v>
      </c>
      <c r="F51" s="14" t="n">
        <v>0.3737222172554701</v>
      </c>
    </row>
    <row r="52">
      <c r="A52" s="5" t="inlineStr">
        <is>
          <t>FJI</t>
        </is>
      </c>
      <c r="B52" s="5" t="inlineStr">
        <is>
          <t>UM</t>
        </is>
      </c>
      <c r="C52" s="25" t="n">
        <v>0.9331539999999999</v>
      </c>
      <c r="D52" s="20" t="n">
        <v>6230</v>
      </c>
      <c r="E52" s="14" t="n">
        <v>0.5366478352425874</v>
      </c>
      <c r="F52" s="14" t="n">
        <v>0.4509789515165152</v>
      </c>
    </row>
    <row r="53">
      <c r="A53" s="5" t="inlineStr">
        <is>
          <t>FRA</t>
        </is>
      </c>
      <c r="B53" s="5" t="inlineStr">
        <is>
          <t>H</t>
        </is>
      </c>
      <c r="C53" s="25" t="n">
        <v>68.64441600000001</v>
      </c>
      <c r="D53" s="20" t="n">
        <v>48630</v>
      </c>
      <c r="E53" s="14" t="n">
        <v>0.5075478577190068</v>
      </c>
      <c r="F53" s="14" t="n">
        <v>0.4350781587146562</v>
      </c>
    </row>
    <row r="54">
      <c r="A54" s="5" t="inlineStr">
        <is>
          <t>FSM</t>
        </is>
      </c>
      <c r="B54" s="5" t="inlineStr">
        <is>
          <t>UM</t>
        </is>
      </c>
      <c r="C54" s="25" t="n">
        <v>0.113683</v>
      </c>
      <c r="D54" s="20" t="n">
        <v>4760</v>
      </c>
      <c r="E54" s="14" t="n">
        <v>0.4896403288578702</v>
      </c>
      <c r="F54" s="14" t="n">
        <v>0.3736246068447842</v>
      </c>
    </row>
    <row r="55">
      <c r="A55" s="5" t="inlineStr">
        <is>
          <t>GAB</t>
        </is>
      </c>
      <c r="B55" s="5" t="inlineStr">
        <is>
          <t>UM</t>
        </is>
      </c>
      <c r="C55" s="25" t="n">
        <v>2.59313</v>
      </c>
      <c r="D55" s="20" t="n">
        <v>8090</v>
      </c>
      <c r="E55" s="14" t="n">
        <v>0.5886157084097116</v>
      </c>
      <c r="F55" s="14" t="n">
        <v>0.4619118168785183</v>
      </c>
    </row>
    <row r="56">
      <c r="A56" s="5" t="inlineStr">
        <is>
          <t>GBR</t>
        </is>
      </c>
      <c r="B56" s="5" t="inlineStr">
        <is>
          <t>H</t>
        </is>
      </c>
      <c r="C56" s="25" t="n">
        <v>69.60701599999999</v>
      </c>
      <c r="D56" s="20" t="n">
        <v>54550</v>
      </c>
      <c r="E56" s="14" t="n">
        <v>0.4434921564670785</v>
      </c>
      <c r="F56" s="14" t="n">
        <v>0.3777219966486027</v>
      </c>
    </row>
    <row r="57">
      <c r="A57" s="5" t="inlineStr">
        <is>
          <t>GEO</t>
        </is>
      </c>
      <c r="B57" s="5" t="inlineStr">
        <is>
          <t>UM</t>
        </is>
      </c>
      <c r="C57" s="25" t="n">
        <v>3.698736</v>
      </c>
      <c r="D57" s="20" t="n">
        <v>8990</v>
      </c>
      <c r="E57" s="14" t="n">
        <v>0.4568772464852147</v>
      </c>
      <c r="F57" s="14" t="n">
        <v>0.3742138772946753</v>
      </c>
    </row>
    <row r="58">
      <c r="A58" s="5" t="inlineStr">
        <is>
          <t>GHA</t>
        </is>
      </c>
      <c r="B58" s="5" t="inlineStr">
        <is>
          <t>LM</t>
        </is>
      </c>
      <c r="C58" s="25" t="n">
        <v>35.064272</v>
      </c>
      <c r="D58" s="20" t="n">
        <v>2630</v>
      </c>
      <c r="E58" s="14" t="n">
        <v>0.8079252012663537</v>
      </c>
      <c r="F58" s="14" t="n">
        <v>0.5943409167536234</v>
      </c>
    </row>
    <row r="59">
      <c r="A59" s="5" t="inlineStr">
        <is>
          <t>GIN</t>
        </is>
      </c>
      <c r="B59" s="5" t="inlineStr">
        <is>
          <t>LM</t>
        </is>
      </c>
      <c r="C59" s="25" t="n">
        <v>15.099727</v>
      </c>
      <c r="D59" s="20" t="n">
        <v>1730</v>
      </c>
      <c r="E59" s="14" t="n">
        <v>1.566203405254483</v>
      </c>
      <c r="F59" s="14" t="n">
        <v>1.354441803848349</v>
      </c>
    </row>
    <row r="60">
      <c r="A60" s="5" t="inlineStr">
        <is>
          <t>GMB</t>
        </is>
      </c>
      <c r="B60" s="5" t="inlineStr">
        <is>
          <t>L</t>
        </is>
      </c>
      <c r="C60" s="25" t="n">
        <v>2.822093</v>
      </c>
      <c r="D60" s="20" t="n">
        <v>930</v>
      </c>
      <c r="E60" s="14" t="n">
        <v>2.800573898300708</v>
      </c>
      <c r="F60" s="14" t="n">
        <v>2.118022157589705</v>
      </c>
    </row>
    <row r="61">
      <c r="A61" s="5" t="inlineStr">
        <is>
          <t>GNB</t>
        </is>
      </c>
      <c r="B61" s="5" t="inlineStr">
        <is>
          <t>L</t>
        </is>
      </c>
      <c r="C61" s="25" t="n">
        <v>2.249515</v>
      </c>
      <c r="D61" s="20" t="n">
        <v>1090</v>
      </c>
      <c r="E61" s="14" t="n">
        <v>1.53599201606776</v>
      </c>
      <c r="F61" s="14" t="n">
        <v>1.2303181125593</v>
      </c>
    </row>
    <row r="62">
      <c r="A62" s="5" t="inlineStr">
        <is>
          <t>GNQ</t>
        </is>
      </c>
      <c r="B62" s="5" t="inlineStr">
        <is>
          <t>UM</t>
        </is>
      </c>
      <c r="C62" s="25" t="n">
        <v>1.938431</v>
      </c>
      <c r="D62" s="20" t="n">
        <v>5890</v>
      </c>
      <c r="E62" s="14" t="n">
        <v>0.552442423543746</v>
      </c>
      <c r="F62" s="14" t="n">
        <v>0.417425984861878</v>
      </c>
    </row>
    <row r="63">
      <c r="A63" s="5" t="inlineStr">
        <is>
          <t>GRC</t>
        </is>
      </c>
      <c r="B63" s="5" t="inlineStr">
        <is>
          <t>H</t>
        </is>
      </c>
      <c r="C63" s="25" t="n">
        <v>10.363537</v>
      </c>
      <c r="D63" s="20" t="n">
        <v>25360</v>
      </c>
      <c r="E63" s="14" t="n">
        <v>0.5139372693141743</v>
      </c>
      <c r="F63" s="14" t="n">
        <v>0.4338694784902415</v>
      </c>
    </row>
    <row r="64">
      <c r="A64" s="5" t="inlineStr">
        <is>
          <t>GRD</t>
        </is>
      </c>
      <c r="B64" s="5" t="inlineStr">
        <is>
          <t>UM</t>
        </is>
      </c>
      <c r="C64" s="25" t="n">
        <v>0.117303</v>
      </c>
      <c r="D64" s="20" t="n">
        <v>11660</v>
      </c>
      <c r="E64" s="14" t="n">
        <v>0.6940034775329664</v>
      </c>
      <c r="F64" s="14" t="n">
        <v>0.4595483267711686</v>
      </c>
    </row>
    <row r="65">
      <c r="A65" s="5" t="inlineStr">
        <is>
          <t>GTM</t>
        </is>
      </c>
      <c r="B65" s="5" t="inlineStr">
        <is>
          <t>UM</t>
        </is>
      </c>
      <c r="C65" s="25" t="n">
        <v>18.687881</v>
      </c>
      <c r="D65" s="20" t="n">
        <v>6360</v>
      </c>
      <c r="E65" s="14" t="n">
        <v>0.7638060332645228</v>
      </c>
      <c r="F65" s="14" t="n">
        <v>0.5338938040035758</v>
      </c>
    </row>
    <row r="66">
      <c r="A66" s="5" t="inlineStr">
        <is>
          <t>GUY</t>
        </is>
      </c>
      <c r="B66" s="5" t="inlineStr">
        <is>
          <t>H</t>
        </is>
      </c>
      <c r="C66" s="25" t="n">
        <v>0.835986</v>
      </c>
      <c r="D66" s="20" t="n">
        <v>28470</v>
      </c>
      <c r="E66" s="14" t="n">
        <v>1.337053592812964</v>
      </c>
      <c r="F66" s="14" t="n">
        <v>0.9675794540904129</v>
      </c>
    </row>
    <row r="67">
      <c r="A67" s="5" t="inlineStr">
        <is>
          <t>HND</t>
        </is>
      </c>
      <c r="B67" s="5" t="inlineStr">
        <is>
          <t>LM</t>
        </is>
      </c>
      <c r="C67" s="25" t="n">
        <v>11.00585</v>
      </c>
      <c r="D67" s="20" t="n">
        <v>3270</v>
      </c>
      <c r="E67" s="14" t="n">
        <v>1.314224579460629</v>
      </c>
      <c r="F67" s="14" t="n">
        <v>0.951043437708338</v>
      </c>
    </row>
    <row r="68">
      <c r="A68" s="5" t="inlineStr">
        <is>
          <t>HRV</t>
        </is>
      </c>
      <c r="B68" s="5" t="inlineStr">
        <is>
          <t>H</t>
        </is>
      </c>
      <c r="C68" s="25" t="n">
        <v>3.840326</v>
      </c>
      <c r="D68" s="20" t="n">
        <v>25360</v>
      </c>
      <c r="E68" s="14" t="n">
        <v>0.649625117580927</v>
      </c>
      <c r="F68" s="14" t="n">
        <v>0.5768843359798898</v>
      </c>
    </row>
    <row r="69">
      <c r="A69" s="5" t="inlineStr">
        <is>
          <t>HTI</t>
        </is>
      </c>
      <c r="B69" s="5" t="inlineStr">
        <is>
          <t>LM</t>
        </is>
      </c>
      <c r="C69" s="25" t="n">
        <v>11.906095</v>
      </c>
      <c r="D69" s="20" t="n">
        <v>2010</v>
      </c>
      <c r="E69" s="14" t="n">
        <v>0.738276994383521</v>
      </c>
      <c r="F69" s="14" t="n">
        <v>0.5574762066457623</v>
      </c>
    </row>
    <row r="70">
      <c r="A70" s="5" t="inlineStr">
        <is>
          <t>HUN</t>
        </is>
      </c>
      <c r="B70" s="5" t="inlineStr">
        <is>
          <t>H</t>
        </is>
      </c>
      <c r="C70" s="25" t="n">
        <v>9.501052</v>
      </c>
      <c r="D70" s="20" t="n">
        <v>23850</v>
      </c>
      <c r="E70" s="14" t="n">
        <v>0.468305099124681</v>
      </c>
      <c r="F70" s="14" t="n">
        <v>0.414526410328577</v>
      </c>
    </row>
    <row r="71">
      <c r="A71" s="5" t="inlineStr">
        <is>
          <t>IDN</t>
        </is>
      </c>
      <c r="B71" s="5" t="inlineStr">
        <is>
          <t>UM</t>
        </is>
      </c>
      <c r="C71" s="25" t="n">
        <v>285.721236</v>
      </c>
      <c r="D71" s="20" t="n">
        <v>5120</v>
      </c>
      <c r="E71" s="14" t="n">
        <v>0.6138659024455755</v>
      </c>
      <c r="F71" s="14" t="n">
        <v>0.4745094600731649</v>
      </c>
    </row>
    <row r="72">
      <c r="A72" s="5" t="inlineStr">
        <is>
          <t>IND</t>
        </is>
      </c>
      <c r="B72" s="5" t="inlineStr">
        <is>
          <t>LM</t>
        </is>
      </c>
      <c r="C72" s="25" t="n">
        <v>1463.865525</v>
      </c>
      <c r="D72" s="20" t="n">
        <v>2760</v>
      </c>
      <c r="E72" s="14" t="n">
        <v>0.9319610366242813</v>
      </c>
      <c r="F72" s="14" t="n">
        <v>0.8122007649314912</v>
      </c>
    </row>
    <row r="73">
      <c r="A73" s="5" t="inlineStr">
        <is>
          <t>IRL</t>
        </is>
      </c>
      <c r="B73" s="5" t="inlineStr">
        <is>
          <t>H</t>
        </is>
      </c>
      <c r="C73" s="25" t="n">
        <v>5.446237</v>
      </c>
      <c r="D73" s="20" t="n">
        <v>87360</v>
      </c>
      <c r="E73" s="14" t="n">
        <v>0.2688739492698602</v>
      </c>
      <c r="F73" s="14" t="n">
        <v>0.2295690623832571</v>
      </c>
    </row>
    <row r="74">
      <c r="A74" s="5" t="inlineStr">
        <is>
          <t>IRN</t>
        </is>
      </c>
      <c r="B74" s="5" t="inlineStr">
        <is>
          <t>UM</t>
        </is>
      </c>
      <c r="C74" s="25" t="n">
        <v>92.417681</v>
      </c>
      <c r="D74" s="20" t="n">
        <v>4650</v>
      </c>
      <c r="E74" s="14" t="n">
        <v>1.010720955215117</v>
      </c>
      <c r="F74" s="14" t="n">
        <v>0.8059967156882457</v>
      </c>
    </row>
    <row r="75">
      <c r="A75" s="5" t="inlineStr">
        <is>
          <t>IRQ</t>
        </is>
      </c>
      <c r="B75" s="5" t="inlineStr">
        <is>
          <t>UM</t>
        </is>
      </c>
      <c r="C75" s="25" t="n">
        <v>47.020774</v>
      </c>
      <c r="D75" s="20" t="n">
        <v>5690</v>
      </c>
      <c r="E75" s="14" t="n">
        <v>0.7986515572859114</v>
      </c>
      <c r="F75" s="14" t="n">
        <v>0.6716371900493173</v>
      </c>
    </row>
    <row r="76">
      <c r="A76" s="5" t="inlineStr">
        <is>
          <t>ISL</t>
        </is>
      </c>
      <c r="B76" s="5" t="inlineStr">
        <is>
          <t>H</t>
        </is>
      </c>
      <c r="C76" s="25" t="n">
        <v>0.39081</v>
      </c>
      <c r="D76" s="20" t="n">
        <v>89220</v>
      </c>
      <c r="E76" s="14" t="n">
        <v>0.289188518041957</v>
      </c>
      <c r="F76" s="14" t="n">
        <v>0.25706710610645</v>
      </c>
    </row>
    <row r="77">
      <c r="A77" s="5" t="inlineStr">
        <is>
          <t>ISR</t>
        </is>
      </c>
      <c r="B77" s="5" t="inlineStr">
        <is>
          <t>H</t>
        </is>
      </c>
      <c r="C77" s="25" t="n">
        <v>10.110474</v>
      </c>
      <c r="D77" s="20" t="n">
        <v>56180</v>
      </c>
      <c r="E77" s="14" t="n">
        <v>0.2824847668273391</v>
      </c>
      <c r="F77" s="14" t="n">
        <v>0.2354021203555142</v>
      </c>
    </row>
    <row r="78">
      <c r="A78" s="5" t="inlineStr">
        <is>
          <t>ITA</t>
        </is>
      </c>
      <c r="B78" s="5" t="inlineStr">
        <is>
          <t>H</t>
        </is>
      </c>
      <c r="C78" s="25" t="n">
        <v>58.728496</v>
      </c>
      <c r="D78" s="20" t="n">
        <v>42080</v>
      </c>
      <c r="E78" s="14" t="n">
        <v>0.5054471686972826</v>
      </c>
      <c r="F78" s="14" t="n">
        <v>0.4290099470490558</v>
      </c>
    </row>
    <row r="79">
      <c r="A79" s="5" t="inlineStr">
        <is>
          <t>JAM</t>
        </is>
      </c>
      <c r="B79" s="5" t="inlineStr">
        <is>
          <t>UM</t>
        </is>
      </c>
      <c r="C79" s="25" t="n">
        <v>2.837077</v>
      </c>
      <c r="D79" s="20" t="n">
        <v>7790</v>
      </c>
      <c r="E79" s="14" t="n">
        <v>0.9535676802625174</v>
      </c>
      <c r="F79" s="14" t="n">
        <v>0.7198106172029993</v>
      </c>
    </row>
    <row r="80">
      <c r="A80" s="5" t="inlineStr">
        <is>
          <t>JOR</t>
        </is>
      </c>
      <c r="B80" s="5" t="inlineStr">
        <is>
          <t>UM</t>
        </is>
      </c>
      <c r="C80" s="25" t="n">
        <v>11.520684</v>
      </c>
      <c r="D80" s="20" t="n">
        <v>5260</v>
      </c>
      <c r="E80" s="14" t="n">
        <v>1.107258494485142</v>
      </c>
      <c r="F80" s="14" t="n">
        <v>0.8764997705136413</v>
      </c>
    </row>
    <row r="81">
      <c r="A81" s="5" t="inlineStr">
        <is>
          <t>JPN</t>
        </is>
      </c>
      <c r="B81" s="5" t="inlineStr">
        <is>
          <t>H</t>
        </is>
      </c>
      <c r="C81" s="25" t="n">
        <v>123.20628</v>
      </c>
      <c r="D81" s="20" t="n">
        <v>38340</v>
      </c>
      <c r="E81" s="14" t="n">
        <v>0.4941113194397108</v>
      </c>
      <c r="F81" s="14" t="n">
        <v>0.4345650178207137</v>
      </c>
    </row>
    <row r="82">
      <c r="A82" s="5" t="inlineStr">
        <is>
          <t>KAZ</t>
        </is>
      </c>
      <c r="B82" s="5" t="inlineStr">
        <is>
          <t>UM</t>
        </is>
      </c>
      <c r="C82" s="25" t="n">
        <v>20.843754</v>
      </c>
      <c r="D82" s="20" t="n">
        <v>13740</v>
      </c>
      <c r="E82" s="14" t="n">
        <v>0.4551531973410229</v>
      </c>
      <c r="F82" s="14" t="n">
        <v>0.3692079502183593</v>
      </c>
    </row>
    <row r="83">
      <c r="A83" s="5" t="inlineStr">
        <is>
          <t>KEN</t>
        </is>
      </c>
      <c r="B83" s="5" t="inlineStr">
        <is>
          <t>LM</t>
        </is>
      </c>
      <c r="C83" s="25" t="n">
        <v>57.532493</v>
      </c>
      <c r="D83" s="20" t="n">
        <v>2200</v>
      </c>
      <c r="E83" s="14" t="n">
        <v>0.772668976684984</v>
      </c>
      <c r="F83" s="14" t="n">
        <v>0.559723033547301</v>
      </c>
    </row>
    <row r="84">
      <c r="A84" s="5" t="inlineStr">
        <is>
          <t>KGZ</t>
        </is>
      </c>
      <c r="B84" s="5" t="inlineStr">
        <is>
          <t>LM</t>
        </is>
      </c>
      <c r="C84" s="25" t="n">
        <v>7.330717</v>
      </c>
      <c r="D84" s="20" t="n">
        <v>2800</v>
      </c>
      <c r="E84" s="14" t="n">
        <v>1.089323359263961</v>
      </c>
      <c r="F84" s="14" t="n">
        <v>0.9298140951197096</v>
      </c>
    </row>
    <row r="85">
      <c r="A85" s="5" t="inlineStr">
        <is>
          <t>KIR</t>
        </is>
      </c>
      <c r="B85" s="5" t="inlineStr">
        <is>
          <t>LM</t>
        </is>
      </c>
      <c r="C85" s="25" t="n">
        <v>0.136488</v>
      </c>
      <c r="D85" s="20" t="n">
        <v>3930</v>
      </c>
      <c r="E85" s="14" t="n">
        <v>0.8651885976455871</v>
      </c>
      <c r="F85" s="14" t="n">
        <v>0.770672696227627</v>
      </c>
    </row>
    <row r="86">
      <c r="A86" s="5" t="inlineStr">
        <is>
          <t>KOR</t>
        </is>
      </c>
      <c r="B86" s="5" t="inlineStr">
        <is>
          <t>H</t>
        </is>
      </c>
      <c r="C86" s="25" t="n">
        <v>51.655548</v>
      </c>
      <c r="D86" s="20" t="n">
        <v>37880</v>
      </c>
      <c r="E86" s="14" t="n">
        <v>0.6712944711262296</v>
      </c>
      <c r="F86" s="14" t="n">
        <v>0.568150866869866</v>
      </c>
    </row>
    <row r="87">
      <c r="A87" s="5" t="inlineStr">
        <is>
          <t>LAO</t>
        </is>
      </c>
      <c r="B87" s="5" t="inlineStr">
        <is>
          <t>LM</t>
        </is>
      </c>
      <c r="C87" s="25" t="n">
        <v>7.873046</v>
      </c>
      <c r="D87" s="20" t="n">
        <v>2150</v>
      </c>
      <c r="E87" s="14" t="n">
        <v>1.356357713473767</v>
      </c>
      <c r="F87" s="14" t="n">
        <v>1.063593927240118</v>
      </c>
    </row>
    <row r="88">
      <c r="A88" s="5" t="inlineStr">
        <is>
          <t>LBR</t>
        </is>
      </c>
      <c r="B88" s="5" t="inlineStr">
        <is>
          <t>L</t>
        </is>
      </c>
      <c r="C88" s="25" t="n">
        <v>5.731206</v>
      </c>
      <c r="D88" s="20" t="n">
        <v>830</v>
      </c>
      <c r="E88" s="14" t="n">
        <v>2.163269394840809</v>
      </c>
      <c r="F88" s="14" t="n">
        <v>1.728490891137935</v>
      </c>
    </row>
    <row r="89">
      <c r="A89" s="5" t="inlineStr">
        <is>
          <t>LCA</t>
        </is>
      </c>
      <c r="B89" s="5" t="inlineStr">
        <is>
          <t>UM</t>
        </is>
      </c>
      <c r="C89" s="25" t="n">
        <v>0.180149</v>
      </c>
      <c r="D89" s="20" t="n">
        <v>13410</v>
      </c>
      <c r="E89" s="14" t="n">
        <v>1.033095320521554</v>
      </c>
      <c r="F89" s="14" t="n">
        <v>0.7010906582118208</v>
      </c>
    </row>
    <row r="90">
      <c r="A90" s="5" t="inlineStr">
        <is>
          <t>LKA</t>
        </is>
      </c>
      <c r="B90" s="5" t="inlineStr">
        <is>
          <t>UM</t>
        </is>
      </c>
      <c r="C90" s="25" t="n">
        <v>22.027708</v>
      </c>
      <c r="D90" s="20" t="n">
        <v>4670</v>
      </c>
      <c r="E90" s="14" t="n">
        <v>0.8145823317784401</v>
      </c>
      <c r="F90" s="14" t="n">
        <v>0.6090517900162064</v>
      </c>
    </row>
    <row r="91">
      <c r="A91" s="5" t="inlineStr">
        <is>
          <t>LSO</t>
        </is>
      </c>
      <c r="B91" s="5" t="inlineStr">
        <is>
          <t>LM</t>
        </is>
      </c>
      <c r="C91" s="25" t="n">
        <v>2.363325</v>
      </c>
      <c r="D91" s="20" t="n">
        <v>1280</v>
      </c>
      <c r="E91" s="14" t="n">
        <v>1.369433679347755</v>
      </c>
      <c r="F91" s="14" t="n">
        <v>0.9555279873748121</v>
      </c>
    </row>
    <row r="92">
      <c r="A92" s="5" t="inlineStr">
        <is>
          <t>LTU</t>
        </is>
      </c>
      <c r="B92" s="5" t="inlineStr">
        <is>
          <t>H</t>
        </is>
      </c>
      <c r="C92" s="25" t="n">
        <v>2.84544</v>
      </c>
      <c r="D92" s="20" t="n">
        <v>30500</v>
      </c>
      <c r="E92" s="14" t="n">
        <v>0.584025657805186</v>
      </c>
      <c r="F92" s="14" t="n">
        <v>0.4723333488685195</v>
      </c>
    </row>
    <row r="93">
      <c r="A93" s="5" t="inlineStr">
        <is>
          <t>LUX</t>
        </is>
      </c>
      <c r="B93" s="5" t="inlineStr">
        <is>
          <t>H</t>
        </is>
      </c>
      <c r="C93" s="25" t="n">
        <v>0.684101</v>
      </c>
      <c r="D93" s="20" t="n">
        <v>95720</v>
      </c>
      <c r="E93" s="14" t="n">
        <v>0.3963088484941722</v>
      </c>
      <c r="F93" s="14" t="n">
        <v>0.3342182441182113</v>
      </c>
    </row>
    <row r="94">
      <c r="A94" s="5" t="inlineStr">
        <is>
          <t>LVA</t>
        </is>
      </c>
      <c r="B94" s="5" t="inlineStr">
        <is>
          <t>H</t>
        </is>
      </c>
      <c r="C94" s="25" t="n">
        <v>1.84497</v>
      </c>
      <c r="D94" s="20" t="n">
        <v>24980</v>
      </c>
      <c r="E94" s="14" t="n">
        <v>0.5967107037798771</v>
      </c>
      <c r="F94" s="14" t="n">
        <v>0.4918879448226562</v>
      </c>
    </row>
    <row r="95">
      <c r="A95" s="5" t="inlineStr">
        <is>
          <t>MAR</t>
        </is>
      </c>
      <c r="B95" s="5" t="inlineStr">
        <is>
          <t>LM</t>
        </is>
      </c>
      <c r="C95" s="25" t="n">
        <v>38.43077</v>
      </c>
      <c r="D95" s="20" t="n">
        <v>4360</v>
      </c>
      <c r="E95" s="14" t="n">
        <v>1.101187081808469</v>
      </c>
      <c r="F95" s="14" t="n">
        <v>0.8041327316580574</v>
      </c>
    </row>
    <row r="96">
      <c r="A96" s="5" t="inlineStr">
        <is>
          <t>MDA</t>
        </is>
      </c>
      <c r="B96" s="5" t="inlineStr">
        <is>
          <t>UM</t>
        </is>
      </c>
      <c r="C96" s="25" t="n">
        <v>2.365111</v>
      </c>
      <c r="D96" s="20" t="n">
        <v>8050</v>
      </c>
      <c r="E96" s="14" t="n">
        <v>0.6613585805640521</v>
      </c>
      <c r="F96" s="14" t="n">
        <v>0.5698108073692494</v>
      </c>
    </row>
    <row r="97">
      <c r="A97" s="5" t="inlineStr">
        <is>
          <t>MDG</t>
        </is>
      </c>
      <c r="B97" s="5" t="inlineStr">
        <is>
          <t>L</t>
        </is>
      </c>
      <c r="C97" s="25" t="n">
        <v>32.740678</v>
      </c>
      <c r="D97" s="20" t="n">
        <v>560</v>
      </c>
      <c r="E97" s="14" t="n">
        <v>1.962269899121756</v>
      </c>
      <c r="F97" s="14" t="n">
        <v>1.509107276594744</v>
      </c>
    </row>
    <row r="98">
      <c r="A98" s="5" t="inlineStr">
        <is>
          <t>MDV</t>
        </is>
      </c>
      <c r="B98" s="5" t="inlineStr">
        <is>
          <t>UM</t>
        </is>
      </c>
      <c r="C98" s="25" t="n">
        <v>0.5296759999999999</v>
      </c>
      <c r="D98" s="20" t="n">
        <v>12950</v>
      </c>
      <c r="E98" s="14" t="n">
        <v>0.6219345631874795</v>
      </c>
      <c r="F98" s="14" t="n">
        <v>0.5268275456918553</v>
      </c>
    </row>
    <row r="99">
      <c r="A99" s="5" t="inlineStr">
        <is>
          <t>MEX</t>
        </is>
      </c>
      <c r="B99" s="5" t="inlineStr">
        <is>
          <t>UM</t>
        </is>
      </c>
      <c r="C99" s="25" t="n">
        <v>131.9469</v>
      </c>
      <c r="D99" s="20" t="n">
        <v>13730</v>
      </c>
      <c r="E99" s="14" t="n">
        <v>0.5309895981563985</v>
      </c>
      <c r="F99" s="14" t="n">
        <v>0.3805702572963693</v>
      </c>
    </row>
    <row r="100">
      <c r="A100" s="5" t="inlineStr">
        <is>
          <t>MHL</t>
        </is>
      </c>
      <c r="B100" s="5" t="inlineStr">
        <is>
          <t>UM</t>
        </is>
      </c>
      <c r="C100" s="25" t="n">
        <v>0.036282</v>
      </c>
      <c r="D100" s="20" t="n">
        <v>9710</v>
      </c>
      <c r="E100" s="14" t="n">
        <v>0.5476772713392123</v>
      </c>
      <c r="F100" s="14" t="n">
        <v>0.4376336528942825</v>
      </c>
    </row>
    <row r="101">
      <c r="A101" s="5" t="inlineStr">
        <is>
          <t>MKD</t>
        </is>
      </c>
      <c r="B101" s="5" t="inlineStr">
        <is>
          <t>UM</t>
        </is>
      </c>
      <c r="C101" s="25" t="n">
        <v>1.814961</v>
      </c>
      <c r="D101" s="20" t="n">
        <v>9490</v>
      </c>
      <c r="E101" s="14" t="n">
        <v>0.8117569634402889</v>
      </c>
      <c r="F101" s="14" t="n">
        <v>0.731844212097493</v>
      </c>
    </row>
    <row r="102">
      <c r="A102" s="5" t="inlineStr">
        <is>
          <t>MLI</t>
        </is>
      </c>
      <c r="B102" s="5" t="inlineStr">
        <is>
          <t>L</t>
        </is>
      </c>
      <c r="C102" s="25" t="n">
        <v>25.198821</v>
      </c>
      <c r="D102" s="20" t="n">
        <v>1120</v>
      </c>
      <c r="E102" s="14" t="n">
        <v>1.620208236942409</v>
      </c>
      <c r="F102" s="14" t="n">
        <v>1.244253329918406</v>
      </c>
    </row>
    <row r="103">
      <c r="A103" s="5" t="inlineStr">
        <is>
          <t>MLT</t>
        </is>
      </c>
      <c r="B103" s="5" t="inlineStr">
        <is>
          <t>H</t>
        </is>
      </c>
      <c r="C103" s="25" t="n">
        <v>0.5737150000000001</v>
      </c>
      <c r="D103" s="20" t="n">
        <v>41440</v>
      </c>
      <c r="E103" s="14" t="n">
        <v>0.6028775557128031</v>
      </c>
      <c r="F103" s="14" t="n">
        <v>0.5192155903098833</v>
      </c>
    </row>
    <row r="104">
      <c r="A104" s="5" t="inlineStr">
        <is>
          <t>MMR</t>
        </is>
      </c>
      <c r="B104" s="5" t="inlineStr">
        <is>
          <t>LM</t>
        </is>
      </c>
      <c r="C104" s="25" t="n">
        <v>54.850648</v>
      </c>
      <c r="D104" s="20" t="n">
        <v>1320</v>
      </c>
      <c r="E104" s="14" t="n">
        <v>1.624585809829691</v>
      </c>
      <c r="F104" s="14" t="n">
        <v>1.351353859210075</v>
      </c>
    </row>
    <row r="105">
      <c r="A105" s="5" t="inlineStr">
        <is>
          <t>MNE</t>
        </is>
      </c>
      <c r="B105" s="5" t="inlineStr">
        <is>
          <t>UM</t>
        </is>
      </c>
      <c r="C105" s="25" t="n">
        <v>0.61397</v>
      </c>
      <c r="D105" s="20" t="n">
        <v>14150</v>
      </c>
      <c r="E105" s="14" t="n">
        <v>0.7377572018404888</v>
      </c>
      <c r="F105" s="14" t="n">
        <v>0.6352961263968459</v>
      </c>
    </row>
    <row r="106">
      <c r="A106" s="5" t="inlineStr">
        <is>
          <t>MNG</t>
        </is>
      </c>
      <c r="B106" s="5" t="inlineStr">
        <is>
          <t>UM</t>
        </is>
      </c>
      <c r="C106" s="25" t="n">
        <v>3.566719</v>
      </c>
      <c r="D106" s="20" t="n">
        <v>6210</v>
      </c>
      <c r="E106" s="14" t="n">
        <v>0.9934806592008439</v>
      </c>
      <c r="F106" s="14" t="n">
        <v>0.833885990942736</v>
      </c>
    </row>
    <row r="107">
      <c r="A107" s="5" t="inlineStr">
        <is>
          <t>MOZ</t>
        </is>
      </c>
      <c r="B107" s="5" t="inlineStr">
        <is>
          <t>L</t>
        </is>
      </c>
      <c r="C107" s="25" t="n">
        <v>35.631653</v>
      </c>
      <c r="D107" s="20" t="n">
        <v>570</v>
      </c>
      <c r="E107" s="14" t="n">
        <v>1.535011770575546</v>
      </c>
      <c r="F107" s="14" t="n">
        <v>0.953425949036942</v>
      </c>
    </row>
    <row r="108">
      <c r="A108" s="5" t="inlineStr">
        <is>
          <t>MRT</t>
        </is>
      </c>
      <c r="B108" s="5" t="inlineStr">
        <is>
          <t>LM</t>
        </is>
      </c>
      <c r="C108" s="25" t="n">
        <v>5.315065</v>
      </c>
      <c r="D108" s="20" t="n">
        <v>2210</v>
      </c>
      <c r="E108" s="14" t="n">
        <v>1.265614685682531</v>
      </c>
      <c r="F108" s="14" t="n">
        <v>1.064135301721134</v>
      </c>
    </row>
    <row r="109">
      <c r="A109" s="5" t="inlineStr">
        <is>
          <t>MUS</t>
        </is>
      </c>
      <c r="B109" s="5" t="inlineStr">
        <is>
          <t>UM</t>
        </is>
      </c>
      <c r="C109" s="25" t="n">
        <v>1.24337</v>
      </c>
      <c r="D109" s="20" t="n">
        <v>14040</v>
      </c>
      <c r="E109" s="14" t="n">
        <v>0.481713370560074</v>
      </c>
      <c r="F109" s="14" t="n">
        <v>0.3717079956834536</v>
      </c>
    </row>
    <row r="110">
      <c r="A110" s="5" t="inlineStr">
        <is>
          <t>MWI</t>
        </is>
      </c>
      <c r="B110" s="5" t="inlineStr">
        <is>
          <t>L</t>
        </is>
      </c>
      <c r="C110" s="25" t="n">
        <v>22.21612</v>
      </c>
      <c r="D110" s="20" t="n">
        <v>600</v>
      </c>
      <c r="E110" s="14" t="n">
        <v>1.540226320391269</v>
      </c>
      <c r="F110" s="14" t="n">
        <v>1.143091214931782</v>
      </c>
    </row>
    <row r="111">
      <c r="A111" s="5" t="inlineStr">
        <is>
          <t>MYS</t>
        </is>
      </c>
      <c r="B111" s="5" t="inlineStr">
        <is>
          <t>UM</t>
        </is>
      </c>
      <c r="C111" s="25" t="n">
        <v>35.977838</v>
      </c>
      <c r="D111" s="20" t="n">
        <v>12380</v>
      </c>
      <c r="E111" s="14" t="n">
        <v>1.363872874721186</v>
      </c>
      <c r="F111" s="14" t="n">
        <v>1.015920473754593</v>
      </c>
    </row>
    <row r="112">
      <c r="A112" s="5" t="inlineStr">
        <is>
          <t>NAM</t>
        </is>
      </c>
      <c r="B112" s="5" t="inlineStr">
        <is>
          <t>LM</t>
        </is>
      </c>
      <c r="C112" s="25" t="n">
        <v>3.092816</v>
      </c>
      <c r="D112" s="20" t="n">
        <v>4340</v>
      </c>
      <c r="E112" s="14" t="n">
        <v>1.089516621246953</v>
      </c>
      <c r="F112" s="14" t="n">
        <v>0.531360055708871</v>
      </c>
    </row>
    <row r="113">
      <c r="A113" s="5" t="inlineStr">
        <is>
          <t>NER</t>
        </is>
      </c>
      <c r="B113" s="5" t="inlineStr">
        <is>
          <t>L</t>
        </is>
      </c>
      <c r="C113" s="25" t="n">
        <v>27.917831</v>
      </c>
      <c r="D113" s="20" t="n">
        <v>750</v>
      </c>
      <c r="E113" s="14" t="n">
        <v>1.773869457442937</v>
      </c>
      <c r="F113" s="14" t="n">
        <v>1.406060001435508</v>
      </c>
    </row>
    <row r="114">
      <c r="A114" s="5" t="inlineStr">
        <is>
          <t>NGA</t>
        </is>
      </c>
      <c r="B114" s="5" t="inlineStr">
        <is>
          <t>LM</t>
        </is>
      </c>
      <c r="C114" s="25" t="n">
        <v>237.527782</v>
      </c>
      <c r="D114" s="20" t="n">
        <v>1360</v>
      </c>
      <c r="E114" s="14" t="n">
        <v>1.147037021740585</v>
      </c>
      <c r="F114" s="14" t="n">
        <v>0.934894277502421</v>
      </c>
    </row>
    <row r="115">
      <c r="A115" s="5" t="inlineStr">
        <is>
          <t>NIC</t>
        </is>
      </c>
      <c r="B115" s="5" t="inlineStr">
        <is>
          <t>LM</t>
        </is>
      </c>
      <c r="C115" s="25" t="n">
        <v>7.007502</v>
      </c>
      <c r="D115" s="20" t="n">
        <v>2850</v>
      </c>
      <c r="E115" s="14" t="n">
        <v>1.918304437801505</v>
      </c>
      <c r="F115" s="14" t="n">
        <v>1.324246956361576</v>
      </c>
    </row>
    <row r="116">
      <c r="A116" s="5" t="inlineStr">
        <is>
          <t>NLD</t>
        </is>
      </c>
      <c r="B116" s="5" t="inlineStr">
        <is>
          <t>H</t>
        </is>
      </c>
      <c r="C116" s="25" t="n">
        <v>18.095592</v>
      </c>
      <c r="D116" s="20" t="n">
        <v>68530</v>
      </c>
      <c r="E116" s="14" t="n">
        <v>0.427223124710749</v>
      </c>
      <c r="F116" s="14" t="n">
        <v>0.3910065887039718</v>
      </c>
    </row>
    <row r="117">
      <c r="A117" s="5" t="inlineStr">
        <is>
          <t>NOR</t>
        </is>
      </c>
      <c r="B117" s="5" t="inlineStr">
        <is>
          <t>H</t>
        </is>
      </c>
      <c r="C117" s="25" t="n">
        <v>5.609051</v>
      </c>
      <c r="D117" s="20" t="n">
        <v>97310</v>
      </c>
      <c r="E117" s="14" t="n">
        <v>0.3302323435360169</v>
      </c>
      <c r="F117" s="14" t="n">
        <v>0.2962629709556804</v>
      </c>
    </row>
    <row r="118">
      <c r="A118" s="5" t="inlineStr">
        <is>
          <t>NPL</t>
        </is>
      </c>
      <c r="B118" s="5" t="inlineStr">
        <is>
          <t>LM</t>
        </is>
      </c>
      <c r="C118" s="25" t="n">
        <v>29.618118</v>
      </c>
      <c r="D118" s="20" t="n">
        <v>1570</v>
      </c>
      <c r="E118" s="14" t="n">
        <v>2.350054686554569</v>
      </c>
      <c r="F118" s="14" t="n">
        <v>1.996308878827835</v>
      </c>
    </row>
    <row r="119">
      <c r="A119" s="5" t="inlineStr">
        <is>
          <t>NRU</t>
        </is>
      </c>
      <c r="B119" s="5" t="inlineStr">
        <is>
          <t>H</t>
        </is>
      </c>
      <c r="C119" s="25" t="n">
        <v>0.012025</v>
      </c>
      <c r="D119" s="20" t="n">
        <v>20690</v>
      </c>
      <c r="E119" s="14" t="n">
        <v>0.1586668413351513</v>
      </c>
      <c r="F119" s="14" t="n">
        <v>0.1283727829869742</v>
      </c>
    </row>
    <row r="120">
      <c r="A120" s="5" t="inlineStr">
        <is>
          <t>PAK</t>
        </is>
      </c>
      <c r="B120" s="5" t="inlineStr">
        <is>
          <t>LM</t>
        </is>
      </c>
      <c r="C120" s="25" t="n">
        <v>255.219554</v>
      </c>
      <c r="D120" s="20" t="n">
        <v>1500</v>
      </c>
      <c r="E120" s="14" t="n">
        <v>1.324562871646666</v>
      </c>
      <c r="F120" s="14" t="n">
        <v>1.05382093955695</v>
      </c>
    </row>
    <row r="121">
      <c r="A121" s="5" t="inlineStr">
        <is>
          <t>PAN</t>
        </is>
      </c>
      <c r="B121" s="5" t="inlineStr">
        <is>
          <t>H</t>
        </is>
      </c>
      <c r="C121" s="25" t="n">
        <v>4.571189</v>
      </c>
      <c r="D121" s="20" t="n">
        <v>19140</v>
      </c>
      <c r="E121" s="14" t="n">
        <v>0.5620128163918086</v>
      </c>
      <c r="F121" s="14" t="n">
        <v>0.363703282830862</v>
      </c>
    </row>
    <row r="122">
      <c r="A122" s="5" t="inlineStr">
        <is>
          <t>PER</t>
        </is>
      </c>
      <c r="B122" s="5" t="inlineStr">
        <is>
          <t>UM</t>
        </is>
      </c>
      <c r="C122" s="25" t="n">
        <v>34.576665</v>
      </c>
      <c r="D122" s="20" t="n">
        <v>8430</v>
      </c>
      <c r="E122" s="14" t="n">
        <v>0.6115983587609937</v>
      </c>
      <c r="F122" s="14" t="n">
        <v>0.4707249748063012</v>
      </c>
    </row>
    <row r="123">
      <c r="A123" s="5" t="inlineStr">
        <is>
          <t>PHL</t>
        </is>
      </c>
      <c r="B123" s="5" t="inlineStr">
        <is>
          <t>UM</t>
        </is>
      </c>
      <c r="C123" s="25" t="n">
        <v>116.786962</v>
      </c>
      <c r="D123" s="20" t="n">
        <v>4850</v>
      </c>
      <c r="E123" s="14" t="n">
        <v>0.5814827265436243</v>
      </c>
      <c r="F123" s="14" t="n">
        <v>0.4542319283491912</v>
      </c>
    </row>
    <row r="124">
      <c r="A124" s="5" t="inlineStr">
        <is>
          <t>PNG</t>
        </is>
      </c>
      <c r="B124" s="5" t="inlineStr">
        <is>
          <t>LM</t>
        </is>
      </c>
      <c r="C124" s="25" t="n">
        <v>10.762817</v>
      </c>
      <c r="D124" s="20" t="n">
        <v>2890</v>
      </c>
      <c r="E124" s="14" t="n">
        <v>0.5692793513666756</v>
      </c>
      <c r="F124" s="14" t="n">
        <v>0.4304932934670141</v>
      </c>
    </row>
    <row r="125">
      <c r="A125" s="5" t="inlineStr">
        <is>
          <t>POL</t>
        </is>
      </c>
      <c r="B125" s="5" t="inlineStr">
        <is>
          <t>H</t>
        </is>
      </c>
      <c r="C125" s="25" t="n">
        <v>36.122448</v>
      </c>
      <c r="D125" s="20" t="n">
        <v>25520</v>
      </c>
      <c r="E125" s="14" t="n">
        <v>0.6724016115621282</v>
      </c>
      <c r="F125" s="14" t="n">
        <v>0.5949656708102286</v>
      </c>
    </row>
    <row r="126">
      <c r="A126" s="5" t="inlineStr">
        <is>
          <t>PRT</t>
        </is>
      </c>
      <c r="B126" s="5" t="inlineStr">
        <is>
          <t>H</t>
        </is>
      </c>
      <c r="C126" s="25" t="n">
        <v>10.674409</v>
      </c>
      <c r="D126" s="20" t="n">
        <v>29930</v>
      </c>
      <c r="E126" s="14" t="n">
        <v>0.5116651115814614</v>
      </c>
      <c r="F126" s="14" t="n">
        <v>0.419887574820634</v>
      </c>
    </row>
    <row r="127">
      <c r="A127" s="5" t="inlineStr">
        <is>
          <t>PRY</t>
        </is>
      </c>
      <c r="B127" s="5" t="inlineStr">
        <is>
          <t>UM</t>
        </is>
      </c>
      <c r="C127" s="25" t="n">
        <v>7.013078</v>
      </c>
      <c r="D127" s="20" t="n">
        <v>6750</v>
      </c>
      <c r="E127" s="14" t="n">
        <v>1.185988755240433</v>
      </c>
      <c r="F127" s="14" t="n">
        <v>0.8323226701808273</v>
      </c>
    </row>
    <row r="128">
      <c r="A128" s="5" t="inlineStr">
        <is>
          <t>PSE</t>
        </is>
      </c>
      <c r="B128" s="5" t="inlineStr">
        <is>
          <t>LM</t>
        </is>
      </c>
      <c r="C128" s="25" t="n">
        <v>5.381871</v>
      </c>
      <c r="D128" s="20" t="n">
        <v>3250</v>
      </c>
      <c r="E128" s="14" t="n">
        <v>1.372711382207687</v>
      </c>
      <c r="F128" s="14" t="n">
        <v>1.100908402736843</v>
      </c>
    </row>
    <row r="129">
      <c r="A129" s="5" t="inlineStr">
        <is>
          <t>QAT</t>
        </is>
      </c>
      <c r="B129" s="5" t="inlineStr">
        <is>
          <t>H</t>
        </is>
      </c>
      <c r="C129" s="25" t="n">
        <v>2.918488</v>
      </c>
      <c r="D129" s="20" t="n">
        <v>74330</v>
      </c>
      <c r="E129" s="14" t="n">
        <v>0.4280523981397144</v>
      </c>
      <c r="F129" s="14" t="n">
        <v>0.355659183873711</v>
      </c>
    </row>
    <row r="130">
      <c r="A130" s="5" t="inlineStr">
        <is>
          <t>ROU</t>
        </is>
      </c>
      <c r="B130" s="5" t="inlineStr">
        <is>
          <t>H</t>
        </is>
      </c>
      <c r="C130" s="25" t="n">
        <v>18.948026</v>
      </c>
      <c r="D130" s="20" t="n">
        <v>20190</v>
      </c>
      <c r="E130" s="14" t="n">
        <v>0.6338555773802798</v>
      </c>
      <c r="F130" s="14" t="n">
        <v>0.5797926006441907</v>
      </c>
    </row>
    <row r="131">
      <c r="A131" s="5" t="inlineStr">
        <is>
          <t>RUS</t>
        </is>
      </c>
      <c r="B131" s="5" t="inlineStr">
        <is>
          <t>H</t>
        </is>
      </c>
      <c r="C131" s="25" t="n">
        <v>142.755424</v>
      </c>
      <c r="D131" s="20" t="n">
        <v>15960</v>
      </c>
      <c r="E131" s="14" t="n">
        <v>1.002350687750784</v>
      </c>
      <c r="F131" s="14" t="n">
        <v>0.8197499971802524</v>
      </c>
    </row>
    <row r="132">
      <c r="A132" s="5" t="inlineStr">
        <is>
          <t>RWA</t>
        </is>
      </c>
      <c r="B132" s="5" t="inlineStr">
        <is>
          <t>L</t>
        </is>
      </c>
      <c r="C132" s="25" t="n">
        <v>14.569341</v>
      </c>
      <c r="D132" s="20" t="n">
        <v>1150</v>
      </c>
      <c r="E132" s="14" t="n">
        <v>1.620850925923978</v>
      </c>
      <c r="F132" s="14" t="n">
        <v>1.163328760081018</v>
      </c>
    </row>
    <row r="133">
      <c r="A133" s="5" t="inlineStr">
        <is>
          <t>SDN</t>
        </is>
      </c>
      <c r="B133" s="5" t="inlineStr">
        <is>
          <t>L</t>
        </is>
      </c>
      <c r="C133" s="25" t="n">
        <v>51.662147</v>
      </c>
      <c r="D133" s="20" t="n">
        <v>900</v>
      </c>
      <c r="E133" s="14" t="n">
        <v>1.725824063639602</v>
      </c>
      <c r="F133" s="14" t="n">
        <v>1.386907901327936</v>
      </c>
    </row>
    <row r="134">
      <c r="A134" s="5" t="inlineStr">
        <is>
          <t>SEN</t>
        </is>
      </c>
      <c r="B134" s="5" t="inlineStr">
        <is>
          <t>LM</t>
        </is>
      </c>
      <c r="C134" s="25" t="n">
        <v>18.931966</v>
      </c>
      <c r="D134" s="20" t="n">
        <v>1780</v>
      </c>
      <c r="E134" s="14" t="n">
        <v>1.420068242958766</v>
      </c>
      <c r="F134" s="14" t="n">
        <v>1.098528306215087</v>
      </c>
    </row>
    <row r="135">
      <c r="A135" s="5" t="inlineStr">
        <is>
          <t>SLB</t>
        </is>
      </c>
      <c r="B135" s="5" t="inlineStr">
        <is>
          <t>LM</t>
        </is>
      </c>
      <c r="C135" s="25" t="n">
        <v>0.838645</v>
      </c>
      <c r="D135" s="20" t="n">
        <v>2020</v>
      </c>
      <c r="E135" s="14" t="n">
        <v>0.7206058334057411</v>
      </c>
      <c r="F135" s="14" t="n">
        <v>0.5558725979386525</v>
      </c>
    </row>
    <row r="136">
      <c r="A136" s="5" t="inlineStr">
        <is>
          <t>SLE</t>
        </is>
      </c>
      <c r="B136" s="5" t="inlineStr">
        <is>
          <t>L</t>
        </is>
      </c>
      <c r="C136" s="25" t="n">
        <v>8.819794</v>
      </c>
      <c r="D136" s="20" t="n">
        <v>830</v>
      </c>
      <c r="E136" s="14" t="n">
        <v>2.133348501493212</v>
      </c>
      <c r="F136" s="14" t="n">
        <v>1.625654587868994</v>
      </c>
    </row>
    <row r="137">
      <c r="A137" s="5" t="inlineStr">
        <is>
          <t>SLV</t>
        </is>
      </c>
      <c r="B137" s="5" t="inlineStr">
        <is>
          <t>UM</t>
        </is>
      </c>
      <c r="C137" s="25" t="n">
        <v>6.365502999999999</v>
      </c>
      <c r="D137" s="20" t="n">
        <v>5410</v>
      </c>
      <c r="E137" s="14" t="n">
        <v>1.092372833232949</v>
      </c>
      <c r="F137" s="14" t="n">
        <v>0.8397703050138892</v>
      </c>
    </row>
    <row r="138">
      <c r="A138" s="5" t="inlineStr">
        <is>
          <t>SRB</t>
        </is>
      </c>
      <c r="B138" s="5" t="inlineStr">
        <is>
          <t>UM</t>
        </is>
      </c>
      <c r="C138" s="25" t="n">
        <v>6.536524999999999</v>
      </c>
      <c r="D138" s="20" t="n">
        <v>13480</v>
      </c>
      <c r="E138" s="14" t="n">
        <v>0.7114761916519857</v>
      </c>
      <c r="F138" s="14" t="n">
        <v>0.6218191126542773</v>
      </c>
    </row>
    <row r="139">
      <c r="A139" s="5" t="inlineStr">
        <is>
          <t>STP</t>
        </is>
      </c>
      <c r="B139" s="5" t="inlineStr">
        <is>
          <t>LM</t>
        </is>
      </c>
      <c r="C139" s="25" t="n">
        <v>0.240254</v>
      </c>
      <c r="D139" s="20" t="n">
        <v>3800</v>
      </c>
      <c r="E139" s="14" t="n">
        <v>0.7820312978479168</v>
      </c>
      <c r="F139" s="14" t="n">
        <v>0.5748044039070698</v>
      </c>
    </row>
    <row r="140">
      <c r="A140" s="5" t="inlineStr">
        <is>
          <t>SUR</t>
        </is>
      </c>
      <c r="B140" s="5" t="inlineStr">
        <is>
          <t>UM</t>
        </is>
      </c>
      <c r="C140" s="25" t="n">
        <v>0.6398499999999999</v>
      </c>
      <c r="D140" s="20" t="n">
        <v>6140</v>
      </c>
      <c r="E140" s="14" t="n">
        <v>1.137983466954999</v>
      </c>
      <c r="F140" s="14" t="n">
        <v>0.8784766277595734</v>
      </c>
    </row>
    <row r="141">
      <c r="A141" s="5" t="inlineStr">
        <is>
          <t>SVK</t>
        </is>
      </c>
      <c r="B141" s="5" t="inlineStr">
        <is>
          <t>H</t>
        </is>
      </c>
      <c r="C141" s="25" t="n">
        <v>5.384248</v>
      </c>
      <c r="D141" s="20" t="n">
        <v>26410</v>
      </c>
      <c r="E141" s="14" t="n">
        <v>0.3624184277946214</v>
      </c>
      <c r="F141" s="14" t="n">
        <v>0.3483153213470601</v>
      </c>
    </row>
    <row r="142">
      <c r="A142" s="5" t="inlineStr">
        <is>
          <t>SVN</t>
        </is>
      </c>
      <c r="B142" s="5" t="inlineStr">
        <is>
          <t>H</t>
        </is>
      </c>
      <c r="C142" s="25" t="n">
        <v>2.124876</v>
      </c>
      <c r="D142" s="20" t="n">
        <v>35520</v>
      </c>
      <c r="E142" s="14" t="n">
        <v>0.574345159640408</v>
      </c>
      <c r="F142" s="14" t="n">
        <v>0.5169040720986184</v>
      </c>
    </row>
    <row r="143">
      <c r="A143" s="5" t="inlineStr">
        <is>
          <t>SWE</t>
        </is>
      </c>
      <c r="B143" s="5" t="inlineStr">
        <is>
          <t>H</t>
        </is>
      </c>
      <c r="C143" s="25" t="n">
        <v>10.611737</v>
      </c>
      <c r="D143" s="20" t="n">
        <v>63010</v>
      </c>
      <c r="E143" s="14" t="n">
        <v>0.3653095615450562</v>
      </c>
      <c r="F143" s="14" t="n">
        <v>0.3234948148833289</v>
      </c>
    </row>
    <row r="144">
      <c r="A144" s="5" t="inlineStr">
        <is>
          <t>SWZ</t>
        </is>
      </c>
      <c r="B144" s="5" t="inlineStr">
        <is>
          <t>LM</t>
        </is>
      </c>
      <c r="C144" s="25" t="n">
        <v>1.256174</v>
      </c>
      <c r="D144" s="20" t="n">
        <v>3730</v>
      </c>
      <c r="E144" s="14" t="n">
        <v>0.6893350752728671</v>
      </c>
      <c r="F144" s="14" t="n">
        <v>0.3622711495247419</v>
      </c>
    </row>
    <row r="145">
      <c r="A145" s="5" t="inlineStr">
        <is>
          <t>SYC</t>
        </is>
      </c>
      <c r="B145" s="5" t="inlineStr">
        <is>
          <t>H</t>
        </is>
      </c>
      <c r="C145" s="25" t="n">
        <v>0.123601</v>
      </c>
      <c r="D145" s="20" t="n">
        <v>19200</v>
      </c>
      <c r="E145" s="14" t="n">
        <v>0.4714912158588125</v>
      </c>
      <c r="F145" s="14" t="n">
        <v>0.4133243420615065</v>
      </c>
    </row>
    <row r="146">
      <c r="A146" s="5" t="inlineStr">
        <is>
          <t>TCD</t>
        </is>
      </c>
      <c r="B146" s="5" t="inlineStr">
        <is>
          <t>L</t>
        </is>
      </c>
      <c r="C146" s="25" t="n">
        <v>21.003705</v>
      </c>
      <c r="D146" s="20" t="n">
        <v>970</v>
      </c>
      <c r="E146" s="14" t="n">
        <v>1.709749607014835</v>
      </c>
      <c r="F146" s="14" t="n">
        <v>1.367476863878025</v>
      </c>
    </row>
    <row r="147">
      <c r="A147" s="5" t="inlineStr">
        <is>
          <t>TGO</t>
        </is>
      </c>
      <c r="B147" s="5" t="inlineStr">
        <is>
          <t>LM</t>
        </is>
      </c>
      <c r="C147" s="25" t="n">
        <v>9.721608</v>
      </c>
      <c r="D147" s="20" t="n">
        <v>1350</v>
      </c>
      <c r="E147" s="14" t="n">
        <v>1.477450175998747</v>
      </c>
      <c r="F147" s="14" t="n">
        <v>1.132652744741519</v>
      </c>
    </row>
    <row r="148">
      <c r="A148" s="5" t="inlineStr">
        <is>
          <t>THA</t>
        </is>
      </c>
      <c r="B148" s="5" t="inlineStr">
        <is>
          <t>UM</t>
        </is>
      </c>
      <c r="C148" s="25" t="n">
        <v>71.61986300000001</v>
      </c>
      <c r="D148" s="20" t="n">
        <v>7690</v>
      </c>
      <c r="E148" s="14" t="n">
        <v>0.9396625999745297</v>
      </c>
      <c r="F148" s="14" t="n">
        <v>0.7560035260241184</v>
      </c>
    </row>
    <row r="149">
      <c r="A149" s="5" t="inlineStr">
        <is>
          <t>TJK</t>
        </is>
      </c>
      <c r="B149" s="5" t="inlineStr">
        <is>
          <t>LM</t>
        </is>
      </c>
      <c r="C149" s="25" t="n">
        <v>10.786734</v>
      </c>
      <c r="D149" s="20" t="n">
        <v>2080</v>
      </c>
      <c r="E149" s="14" t="n">
        <v>1.741861200322356</v>
      </c>
      <c r="F149" s="14" t="n">
        <v>1.389834413394503</v>
      </c>
    </row>
    <row r="150">
      <c r="A150" s="5" t="inlineStr">
        <is>
          <t>TKM</t>
        </is>
      </c>
      <c r="B150" s="5" t="inlineStr">
        <is>
          <t>UM</t>
        </is>
      </c>
      <c r="C150" s="25" t="n">
        <v>7.618847</v>
      </c>
      <c r="D150" s="20" t="n">
        <v>6340</v>
      </c>
      <c r="E150" s="14" t="n">
        <v>0.8683676094727442</v>
      </c>
      <c r="F150" s="14" t="n">
        <v>0.6261293409801888</v>
      </c>
    </row>
    <row r="151">
      <c r="A151" s="5" t="inlineStr">
        <is>
          <t>TLS</t>
        </is>
      </c>
      <c r="B151" s="5" t="inlineStr">
        <is>
          <t>LM</t>
        </is>
      </c>
      <c r="C151" s="25" t="n">
        <v>1.418517</v>
      </c>
      <c r="D151" s="20" t="n">
        <v>1510</v>
      </c>
      <c r="E151" s="14" t="n">
        <v>0.8701237277714692</v>
      </c>
      <c r="F151" s="14" t="n">
        <v>0.7360251998949959</v>
      </c>
    </row>
    <row r="152">
      <c r="A152" s="5" t="inlineStr">
        <is>
          <t>TON</t>
        </is>
      </c>
      <c r="B152" s="5" t="inlineStr">
        <is>
          <t>UM</t>
        </is>
      </c>
      <c r="C152" s="25" t="n">
        <v>0.103742</v>
      </c>
      <c r="D152" s="20" t="n">
        <v>6840</v>
      </c>
      <c r="E152" s="14" t="n">
        <v>0.7465958000293398</v>
      </c>
      <c r="F152" s="14" t="n">
        <v>0.6524732692310234</v>
      </c>
    </row>
    <row r="153">
      <c r="A153" s="5" t="inlineStr">
        <is>
          <t>TTO</t>
        </is>
      </c>
      <c r="B153" s="5" t="inlineStr">
        <is>
          <t>H</t>
        </is>
      </c>
      <c r="C153" s="25" t="n">
        <v>1.371398</v>
      </c>
      <c r="D153" s="20" t="n">
        <v>18550</v>
      </c>
      <c r="E153" s="14" t="n">
        <v>0.7541179969752408</v>
      </c>
      <c r="F153" s="14" t="n">
        <v>0.5800571413286979</v>
      </c>
    </row>
    <row r="154">
      <c r="A154" s="5" t="inlineStr">
        <is>
          <t>TUN</t>
        </is>
      </c>
      <c r="B154" s="5" t="inlineStr">
        <is>
          <t>LM</t>
        </is>
      </c>
      <c r="C154" s="25" t="n">
        <v>12.348573</v>
      </c>
      <c r="D154" s="20" t="n">
        <v>4300</v>
      </c>
      <c r="E154" s="14" t="n">
        <v>1.38289867857549</v>
      </c>
      <c r="F154" s="14" t="n">
        <v>1.136555567178059</v>
      </c>
    </row>
    <row r="155">
      <c r="A155" s="5" t="inlineStr">
        <is>
          <t>TUR</t>
        </is>
      </c>
      <c r="B155" s="5" t="inlineStr">
        <is>
          <t>UM</t>
        </is>
      </c>
      <c r="C155" s="25" t="n">
        <v>85.72931200000001</v>
      </c>
      <c r="D155" s="20" t="n">
        <v>16300</v>
      </c>
      <c r="E155" s="14" t="n">
        <v>0.9448958177616357</v>
      </c>
      <c r="F155" s="14" t="n">
        <v>0.6654012659811971</v>
      </c>
    </row>
    <row r="156">
      <c r="A156" s="5" t="inlineStr">
        <is>
          <t>TUV</t>
        </is>
      </c>
      <c r="B156" s="5" t="inlineStr">
        <is>
          <t>UM</t>
        </is>
      </c>
      <c r="C156" s="25" t="n">
        <v>0.009492</v>
      </c>
      <c r="D156" s="20" t="n">
        <v>9780</v>
      </c>
      <c r="E156" s="14" t="n">
        <v>0.5230189001689513</v>
      </c>
      <c r="F156" s="14" t="n">
        <v>0.3926940235510714</v>
      </c>
    </row>
    <row r="157">
      <c r="A157" s="5" t="inlineStr">
        <is>
          <t>TZA</t>
        </is>
      </c>
      <c r="B157" s="5" t="inlineStr">
        <is>
          <t>LM</t>
        </is>
      </c>
      <c r="C157" s="25" t="n">
        <v>70.54586500000001</v>
      </c>
      <c r="D157" s="20" t="n">
        <v>1270</v>
      </c>
      <c r="E157" s="14" t="n">
        <v>1.307997607243568</v>
      </c>
      <c r="F157" s="14" t="n">
        <v>0.9257704686380648</v>
      </c>
    </row>
    <row r="158">
      <c r="A158" s="5" t="inlineStr">
        <is>
          <t>UGA</t>
        </is>
      </c>
      <c r="B158" s="5" t="inlineStr">
        <is>
          <t>L</t>
        </is>
      </c>
      <c r="C158" s="25" t="n">
        <v>51.384894</v>
      </c>
      <c r="D158" s="20" t="n">
        <v>1120</v>
      </c>
      <c r="E158" s="14" t="n">
        <v>1.289055274554761</v>
      </c>
      <c r="F158" s="14" t="n">
        <v>0.907072996561012</v>
      </c>
    </row>
    <row r="159">
      <c r="A159" s="5" t="inlineStr">
        <is>
          <t>UKR</t>
        </is>
      </c>
      <c r="B159" s="5" t="inlineStr">
        <is>
          <t>UM</t>
        </is>
      </c>
      <c r="C159" s="25" t="n">
        <v>38.980376</v>
      </c>
      <c r="D159" s="20" t="n">
        <v>5510</v>
      </c>
      <c r="E159" s="14" t="n">
        <v>1.050517274389729</v>
      </c>
      <c r="F159" s="14" t="n">
        <v>0.9241812010088174</v>
      </c>
    </row>
    <row r="160">
      <c r="A160" s="5" t="inlineStr">
        <is>
          <t>URY</t>
        </is>
      </c>
      <c r="B160" s="5" t="inlineStr">
        <is>
          <t>H</t>
        </is>
      </c>
      <c r="C160" s="25" t="n">
        <v>3.384688</v>
      </c>
      <c r="D160" s="20" t="n">
        <v>24020</v>
      </c>
      <c r="E160" s="14" t="n">
        <v>0.5490675756061467</v>
      </c>
      <c r="F160" s="14" t="n">
        <v>0.4186389033646237</v>
      </c>
    </row>
    <row r="161">
      <c r="A161" s="5" t="inlineStr">
        <is>
          <t>USA</t>
        </is>
      </c>
      <c r="B161" s="5" t="inlineStr">
        <is>
          <t>H</t>
        </is>
      </c>
      <c r="C161" s="25" t="n">
        <v>341.807872</v>
      </c>
      <c r="D161" s="20" t="n">
        <v>88810</v>
      </c>
      <c r="E161" s="14" t="n">
        <v>0.3964977862927588</v>
      </c>
      <c r="F161" s="14" t="n">
        <v>0.300986496550651</v>
      </c>
    </row>
    <row r="162">
      <c r="A162" s="5" t="inlineStr">
        <is>
          <t>UZB</t>
        </is>
      </c>
      <c r="B162" s="5" t="inlineStr">
        <is>
          <t>LM</t>
        </is>
      </c>
      <c r="C162" s="25" t="n">
        <v>37.053428</v>
      </c>
      <c r="D162" s="20" t="n">
        <v>3670</v>
      </c>
      <c r="E162" s="14" t="n">
        <v>1.930151370286652</v>
      </c>
      <c r="F162" s="14" t="n">
        <v>1.644892140822358</v>
      </c>
    </row>
    <row r="163">
      <c r="A163" s="5" t="inlineStr">
        <is>
          <t>VEN</t>
        </is>
      </c>
      <c r="B163" s="5" t="inlineStr">
        <is>
          <t>LM</t>
        </is>
      </c>
      <c r="C163" s="25" t="n">
        <v>28.516896</v>
      </c>
      <c r="D163" s="20" t="n">
        <v>3860</v>
      </c>
      <c r="E163" s="14" t="n">
        <v>2.132820902075371</v>
      </c>
      <c r="F163" s="14" t="n">
        <v>1.368597052546571</v>
      </c>
    </row>
    <row r="164">
      <c r="A164" s="5" t="inlineStr">
        <is>
          <t>VNM</t>
        </is>
      </c>
      <c r="B164" s="5" t="inlineStr">
        <is>
          <t>UM</t>
        </is>
      </c>
      <c r="C164" s="25" t="n">
        <v>101.598527</v>
      </c>
      <c r="D164" s="20" t="n">
        <v>4970</v>
      </c>
      <c r="E164" s="14" t="n">
        <v>1.358158387965866</v>
      </c>
      <c r="F164" s="14" t="n">
        <v>1.094808345400754</v>
      </c>
    </row>
    <row r="165">
      <c r="A165" s="5" t="inlineStr">
        <is>
          <t>VUT</t>
        </is>
      </c>
      <c r="B165" s="5" t="inlineStr">
        <is>
          <t>LM</t>
        </is>
      </c>
      <c r="C165" s="25" t="n">
        <v>0.335169</v>
      </c>
      <c r="D165" s="20" t="n">
        <v>4410</v>
      </c>
      <c r="E165" s="14" t="n">
        <v>0.462317093925925</v>
      </c>
      <c r="F165" s="14" t="n">
        <v>0.397922274611439</v>
      </c>
    </row>
    <row r="166">
      <c r="A166" s="5" t="inlineStr">
        <is>
          <t>WSM</t>
        </is>
      </c>
      <c r="B166" s="5" t="inlineStr">
        <is>
          <t>UM</t>
        </is>
      </c>
      <c r="C166" s="25" t="n">
        <v>0.219306</v>
      </c>
      <c r="D166" s="20" t="n">
        <v>5640</v>
      </c>
      <c r="E166" s="14" t="n">
        <v>0.8555305011500751</v>
      </c>
      <c r="F166" s="14" t="n">
        <v>0.6355446774526128</v>
      </c>
    </row>
    <row r="167">
      <c r="A167" s="5" t="inlineStr">
        <is>
          <t>XKX</t>
        </is>
      </c>
      <c r="B167" s="5" t="inlineStr">
        <is>
          <t>UM</t>
        </is>
      </c>
      <c r="C167" s="25" t="n">
        <v>1.58467</v>
      </c>
      <c r="D167" s="20" t="n">
        <v>7760</v>
      </c>
      <c r="E167" s="14" t="n">
        <v>0.7324029431972133</v>
      </c>
      <c r="F167" s="14" t="n">
        <v>0.6190913187470024</v>
      </c>
    </row>
    <row r="168">
      <c r="A168" s="5" t="inlineStr">
        <is>
          <t>ZAF</t>
        </is>
      </c>
      <c r="B168" s="5" t="inlineStr">
        <is>
          <t>UM</t>
        </is>
      </c>
      <c r="C168" s="25" t="n">
        <v>64.747319</v>
      </c>
      <c r="D168" s="20" t="n">
        <v>6270</v>
      </c>
      <c r="E168" s="14" t="n">
        <v>0.7103595094511836</v>
      </c>
      <c r="F168" s="14" t="n">
        <v>0.3796895903022464</v>
      </c>
    </row>
    <row r="169">
      <c r="A169" s="5" t="inlineStr">
        <is>
          <t>ZMB</t>
        </is>
      </c>
      <c r="B169" s="5" t="inlineStr">
        <is>
          <t>LM</t>
        </is>
      </c>
      <c r="C169" s="25" t="n">
        <v>21.913874</v>
      </c>
      <c r="D169" s="20" t="n">
        <v>1200</v>
      </c>
      <c r="E169" s="14" t="n">
        <v>0.9089843530760262</v>
      </c>
      <c r="F169" s="14" t="n">
        <v>0.534088038138523</v>
      </c>
    </row>
    <row r="170">
      <c r="A170" s="5" t="inlineStr">
        <is>
          <t>ZWE</t>
        </is>
      </c>
      <c r="B170" s="5" t="inlineStr">
        <is>
          <t>LM</t>
        </is>
      </c>
      <c r="C170" s="25" t="n">
        <v>16.950795</v>
      </c>
      <c r="D170" s="20" t="n">
        <v>2660</v>
      </c>
      <c r="E170" s="14" t="n">
        <v>0.7512136766301164</v>
      </c>
      <c r="F170" s="14" t="n">
        <v>0.4431405152305227</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Z222"/>
  <sheetViews>
    <sheetView workbookViewId="0">
      <pane ySplit="4" topLeftCell="A5" activePane="bottomLeft" state="frozen"/>
      <selection pane="bottomLeft" activeCell="A1" sqref="A1"/>
    </sheetView>
  </sheetViews>
  <sheetFormatPr baseColWidth="8" defaultRowHeight="15"/>
  <cols>
    <col width="28" customWidth="1" min="1" max="1"/>
  </cols>
  <sheetData>
    <row r="1">
      <c r="A1" s="1" t="inlineStr">
        <is>
          <t>Annex 2. Every country, by UN region and subregion</t>
        </is>
      </c>
    </row>
    <row r="2">
      <c r="A2" s="10" t="inlineStr">
        <is>
          <t>at_L to at_H are the shares living at each standard in 2025; the 1990 and 2026 columns repeat the exercise for those years.</t>
        </is>
      </c>
    </row>
    <row r="4">
      <c r="A4" s="4" t="inlineStr">
        <is>
          <t>code</t>
        </is>
      </c>
      <c r="B4" s="4" t="inlineStr">
        <is>
          <t>economy</t>
        </is>
      </c>
      <c r="C4" s="4" t="inlineStr">
        <is>
          <t>region</t>
        </is>
      </c>
      <c r="D4" s="4" t="inlineStr">
        <is>
          <t>subregion</t>
        </is>
      </c>
      <c r="E4" s="4" t="inlineStr">
        <is>
          <t>group</t>
        </is>
      </c>
      <c r="F4" s="4" t="inlineStr">
        <is>
          <t>survey</t>
        </is>
      </c>
      <c r="G4" s="4" t="inlineStr">
        <is>
          <t>pop</t>
        </is>
      </c>
      <c r="H4" s="4" t="inlineStr">
        <is>
          <t>at_L</t>
        </is>
      </c>
      <c r="I4" s="4" t="inlineStr">
        <is>
          <t>at_LM</t>
        </is>
      </c>
      <c r="J4" s="4" t="inlineStr">
        <is>
          <t>at_UM</t>
        </is>
      </c>
      <c r="K4" s="4" t="inlineStr">
        <is>
          <t>at_H</t>
        </is>
      </c>
      <c r="L4" s="4" t="inlineStr">
        <is>
          <t>median</t>
        </is>
      </c>
      <c r="M4" s="4" t="inlineStr">
        <is>
          <t>mean</t>
        </is>
      </c>
      <c r="N4" s="4" t="inlineStr">
        <is>
          <t>gamma</t>
        </is>
      </c>
      <c r="O4" s="4" t="inlineStr">
        <is>
          <t>below_own_mean</t>
        </is>
      </c>
      <c r="P4" s="4" t="inlineStr">
        <is>
          <t>gni_2025</t>
        </is>
      </c>
      <c r="Q4" s="4" t="inlineStr">
        <is>
          <t>group_1990</t>
        </is>
      </c>
      <c r="R4" s="4" t="inlineStr">
        <is>
          <t>at_L_1990</t>
        </is>
      </c>
      <c r="S4" s="4" t="inlineStr">
        <is>
          <t>at_LM_1990</t>
        </is>
      </c>
      <c r="T4" s="4" t="inlineStr">
        <is>
          <t>at_UM_1990</t>
        </is>
      </c>
      <c r="U4" s="4" t="inlineStr">
        <is>
          <t>at_H_1990</t>
        </is>
      </c>
      <c r="V4" s="4" t="inlineStr">
        <is>
          <t>group_2026</t>
        </is>
      </c>
      <c r="W4" s="4" t="inlineStr">
        <is>
          <t>at_L_2026</t>
        </is>
      </c>
      <c r="X4" s="4" t="inlineStr">
        <is>
          <t>at_LM_2026</t>
        </is>
      </c>
      <c r="Y4" s="4" t="inlineStr">
        <is>
          <t>at_UM_2026</t>
        </is>
      </c>
      <c r="Z4" s="4" t="inlineStr">
        <is>
          <t>at_H_2026</t>
        </is>
      </c>
    </row>
    <row r="5">
      <c r="A5" s="5" t="inlineStr">
        <is>
          <t>BDI</t>
        </is>
      </c>
      <c r="B5" s="5" t="inlineStr">
        <is>
          <t>Burundi</t>
        </is>
      </c>
      <c r="C5" s="5" t="inlineStr">
        <is>
          <t>Africa</t>
        </is>
      </c>
      <c r="D5" s="5" t="inlineStr">
        <is>
          <t>Eastern Africa</t>
        </is>
      </c>
      <c r="E5" s="5" t="inlineStr">
        <is>
          <t>L</t>
        </is>
      </c>
      <c r="F5" s="5" t="inlineStr">
        <is>
          <t>c</t>
        </is>
      </c>
      <c r="G5" s="25" t="n">
        <v>14.390003</v>
      </c>
      <c r="H5" s="22" t="n">
        <v>0.8307507124628153</v>
      </c>
      <c r="I5" s="22" t="n">
        <v>0.1485091089203985</v>
      </c>
      <c r="J5" s="22" t="n">
        <v>0.01952412530044345</v>
      </c>
      <c r="K5" s="22" t="n">
        <v>0.00121605331634278</v>
      </c>
      <c r="L5" s="8" t="n">
        <v>2.05282098973519</v>
      </c>
      <c r="M5" s="8" t="n">
        <v>2.676139264626852</v>
      </c>
      <c r="N5" s="14" t="n">
        <v>0.7670830202558332</v>
      </c>
      <c r="O5" s="22" t="n">
        <v>0.669</v>
      </c>
      <c r="P5" s="20" t="n">
        <v>240</v>
      </c>
      <c r="Q5" s="5" t="inlineStr">
        <is>
          <t>L</t>
        </is>
      </c>
      <c r="R5" s="22" t="n">
        <v>0.9347608380026607</v>
      </c>
      <c r="S5" s="22" t="n">
        <v>0.06168936827306215</v>
      </c>
      <c r="T5" s="22" t="n">
        <v>0.003549793724277106</v>
      </c>
      <c r="U5" s="22" t="n">
        <v>0</v>
      </c>
      <c r="V5" s="5" t="inlineStr">
        <is>
          <t>L</t>
        </is>
      </c>
      <c r="W5" s="22" t="n">
        <v>0.8333581238942944</v>
      </c>
      <c r="X5" s="22" t="n">
        <v>0.144925047758927</v>
      </c>
      <c r="Y5" s="22" t="n">
        <v>0.01849911166136209</v>
      </c>
      <c r="Z5" s="22" t="n">
        <v>0.003217716685416483</v>
      </c>
    </row>
    <row r="6">
      <c r="A6" s="5" t="inlineStr">
        <is>
          <t>COM</t>
        </is>
      </c>
      <c r="B6" s="5" t="inlineStr">
        <is>
          <t>Comoros</t>
        </is>
      </c>
      <c r="C6" s="5" t="inlineStr">
        <is>
          <t>Africa</t>
        </is>
      </c>
      <c r="D6" s="5" t="inlineStr">
        <is>
          <t>Eastern Africa</t>
        </is>
      </c>
      <c r="E6" s="5" t="inlineStr">
        <is>
          <t>LM</t>
        </is>
      </c>
      <c r="F6" s="5" t="inlineStr">
        <is>
          <t>c</t>
        </is>
      </c>
      <c r="G6" s="25" t="n">
        <v>0.8828469999999999</v>
      </c>
      <c r="H6" s="22" t="n">
        <v>0.1257535466279162</v>
      </c>
      <c r="I6" s="22" t="n">
        <v>0.6125029433369471</v>
      </c>
      <c r="J6" s="22" t="n">
        <v>0.2509987344794715</v>
      </c>
      <c r="K6" s="22" t="n">
        <v>0.01074477555566511</v>
      </c>
      <c r="L6" s="8" t="n">
        <v>6.547108288768955</v>
      </c>
      <c r="M6" s="8" t="n">
        <v>7.866008467200749</v>
      </c>
      <c r="N6" s="14" t="n">
        <v>0.8323291687351633</v>
      </c>
      <c r="O6" s="22" t="n">
        <v>0.638</v>
      </c>
      <c r="P6" s="20" t="n">
        <v>1950</v>
      </c>
      <c r="Q6" s="5" t="inlineStr">
        <is>
          <t>L</t>
        </is>
      </c>
      <c r="R6" s="22" t="n">
        <v>0.3953518004120921</v>
      </c>
      <c r="S6" s="22" t="n">
        <v>0.413848264769097</v>
      </c>
      <c r="T6" s="22" t="n">
        <v>0.1130563242707299</v>
      </c>
      <c r="U6" s="22" t="n">
        <v>0.07774361054808099</v>
      </c>
      <c r="V6" s="5" t="inlineStr">
        <is>
          <t>LM</t>
        </is>
      </c>
      <c r="W6" s="22" t="n">
        <v>0.1312586306132983</v>
      </c>
      <c r="X6" s="22" t="n">
        <v>0.5993688763149687</v>
      </c>
      <c r="Y6" s="22" t="n">
        <v>0.2360880280063959</v>
      </c>
      <c r="Z6" s="22" t="n">
        <v>0.033284465065337</v>
      </c>
    </row>
    <row r="7">
      <c r="A7" s="5" t="inlineStr">
        <is>
          <t>DJI</t>
        </is>
      </c>
      <c r="B7" s="5" t="inlineStr">
        <is>
          <t>Djibouti</t>
        </is>
      </c>
      <c r="C7" s="5" t="inlineStr">
        <is>
          <t>Africa</t>
        </is>
      </c>
      <c r="D7" s="5" t="inlineStr">
        <is>
          <t>Eastern Africa</t>
        </is>
      </c>
      <c r="E7" s="5" t="inlineStr">
        <is>
          <t>LM</t>
        </is>
      </c>
      <c r="F7" s="5" t="inlineStr">
        <is>
          <t>c</t>
        </is>
      </c>
      <c r="G7" s="25" t="n">
        <v>1.184076</v>
      </c>
      <c r="H7" s="22" t="n">
        <v>0.277605955111267</v>
      </c>
      <c r="I7" s="22" t="n">
        <v>0.4860797402742554</v>
      </c>
      <c r="J7" s="22" t="n">
        <v>0.2139450554806379</v>
      </c>
      <c r="K7" s="22" t="n">
        <v>0.02236924913383975</v>
      </c>
      <c r="L7" s="8" t="n">
        <v>5.740609711198061</v>
      </c>
      <c r="M7" s="8" t="n">
        <v>7.644058498375813</v>
      </c>
      <c r="N7" s="14" t="n">
        <v>0.7509897670743636</v>
      </c>
      <c r="O7" s="22" t="n">
        <v>0.664</v>
      </c>
      <c r="P7" s="20" t="n">
        <v>3960</v>
      </c>
      <c r="Q7" s="5" t="inlineStr">
        <is>
          <t>LM</t>
        </is>
      </c>
      <c r="R7" s="22" t="n">
        <v>0.3635744479670088</v>
      </c>
      <c r="S7" s="22" t="n">
        <v>0.4746449117221391</v>
      </c>
      <c r="T7" s="22" t="n">
        <v>0.1245817390894484</v>
      </c>
      <c r="U7" s="22" t="n">
        <v>0.03719890122140368</v>
      </c>
      <c r="V7" s="5" t="inlineStr">
        <is>
          <t>LM</t>
        </is>
      </c>
      <c r="W7" s="22" t="n">
        <v>0.2726233886755737</v>
      </c>
      <c r="X7" s="22" t="n">
        <v>0.4746136523316669</v>
      </c>
      <c r="Y7" s="22" t="n">
        <v>0.1913905256448065</v>
      </c>
      <c r="Z7" s="22" t="n">
        <v>0.06137243334795284</v>
      </c>
    </row>
    <row r="8">
      <c r="A8" s="5" t="inlineStr">
        <is>
          <t>ERI</t>
        </is>
      </c>
      <c r="B8" s="5" t="inlineStr">
        <is>
          <t>Eritrea</t>
        </is>
      </c>
      <c r="C8" s="5" t="inlineStr">
        <is>
          <t>Africa</t>
        </is>
      </c>
      <c r="D8" s="5" t="inlineStr">
        <is>
          <t>Eastern Africa</t>
        </is>
      </c>
      <c r="E8" s="5" t="inlineStr">
        <is>
          <t>L</t>
        </is>
      </c>
      <c r="F8" s="5" t="inlineStr">
        <is>
          <t>n</t>
        </is>
      </c>
      <c r="G8" s="25" t="n">
        <v>3.607003</v>
      </c>
      <c r="H8" s="22" t="n">
        <v>0.3633348587678261</v>
      </c>
      <c r="I8" s="22" t="n">
        <v>0.467259655090736</v>
      </c>
      <c r="J8" s="22" t="n">
        <v>0.154444105834407</v>
      </c>
      <c r="K8" s="22" t="n">
        <v>0.01496138030703087</v>
      </c>
      <c r="L8" s="8" t="n">
        <v>4.787124758437741</v>
      </c>
      <c r="M8" s="8" t="n">
        <v>6.430673096364528</v>
      </c>
      <c r="N8" s="14" t="n">
        <v>0.7444204808271253</v>
      </c>
      <c r="O8" s="22" t="n">
        <v>0.672</v>
      </c>
      <c r="P8" s="20" t="n"/>
      <c r="Q8" s="5" t="n"/>
      <c r="R8" s="22" t="n"/>
      <c r="S8" s="22" t="n"/>
      <c r="T8" s="22" t="n"/>
      <c r="U8" s="22" t="n"/>
      <c r="V8" s="5" t="inlineStr">
        <is>
          <t>L</t>
        </is>
      </c>
      <c r="W8" s="22" t="n">
        <v>0.3695899505383688</v>
      </c>
      <c r="X8" s="22" t="n">
        <v>0.4563541789852618</v>
      </c>
      <c r="Y8" s="22" t="n">
        <v>0.1378333956808628</v>
      </c>
      <c r="Z8" s="22" t="n">
        <v>0.03622247479550655</v>
      </c>
    </row>
    <row r="9">
      <c r="A9" s="5" t="inlineStr">
        <is>
          <t>ETH</t>
        </is>
      </c>
      <c r="B9" s="5" t="inlineStr">
        <is>
          <t>Ethiopia</t>
        </is>
      </c>
      <c r="C9" s="5" t="inlineStr">
        <is>
          <t>Africa</t>
        </is>
      </c>
      <c r="D9" s="5" t="inlineStr">
        <is>
          <t>Eastern Africa</t>
        </is>
      </c>
      <c r="E9" s="5" t="inlineStr">
        <is>
          <t>L</t>
        </is>
      </c>
      <c r="F9" s="5" t="inlineStr">
        <is>
          <t>c</t>
        </is>
      </c>
      <c r="G9" s="25" t="n">
        <v>135.472051</v>
      </c>
      <c r="H9" s="22" t="n">
        <v>0.4691324361310801</v>
      </c>
      <c r="I9" s="22" t="n">
        <v>0.4606771819060209</v>
      </c>
      <c r="J9" s="22" t="n">
        <v>0.06863705107228768</v>
      </c>
      <c r="K9" s="22" t="n">
        <v>0.001553330890611271</v>
      </c>
      <c r="L9" s="8" t="n">
        <v>3.959912164259258</v>
      </c>
      <c r="M9" s="8" t="n">
        <v>4.726809747016745</v>
      </c>
      <c r="N9" s="14" t="n">
        <v>0.8377557752897707</v>
      </c>
      <c r="O9" s="22" t="n">
        <v>0.631</v>
      </c>
      <c r="P9" s="20" t="n">
        <v>1110</v>
      </c>
      <c r="Q9" s="5" t="inlineStr">
        <is>
          <t>L</t>
        </is>
      </c>
      <c r="R9" s="22" t="n">
        <v>0.8507773977527122</v>
      </c>
      <c r="S9" s="22" t="n">
        <v>0.1246735443468362</v>
      </c>
      <c r="T9" s="22" t="n">
        <v>0.01479503803150106</v>
      </c>
      <c r="U9" s="22" t="n">
        <v>0.009754019868950525</v>
      </c>
      <c r="V9" s="5" t="inlineStr">
        <is>
          <t>L</t>
        </is>
      </c>
      <c r="W9" s="22" t="n">
        <v>0.4624390364320287</v>
      </c>
      <c r="X9" s="22" t="n">
        <v>0.4609834349458654</v>
      </c>
      <c r="Y9" s="22" t="n">
        <v>0.06952685373462453</v>
      </c>
      <c r="Z9" s="22" t="n">
        <v>0.007050674887481345</v>
      </c>
    </row>
    <row r="10">
      <c r="A10" s="5" t="inlineStr">
        <is>
          <t>KEN</t>
        </is>
      </c>
      <c r="B10" s="5" t="inlineStr">
        <is>
          <t>Kenya</t>
        </is>
      </c>
      <c r="C10" s="5" t="inlineStr">
        <is>
          <t>Africa</t>
        </is>
      </c>
      <c r="D10" s="5" t="inlineStr">
        <is>
          <t>Eastern Africa</t>
        </is>
      </c>
      <c r="E10" s="5" t="inlineStr">
        <is>
          <t>LM</t>
        </is>
      </c>
      <c r="F10" s="5" t="inlineStr">
        <is>
          <t>c</t>
        </is>
      </c>
      <c r="G10" s="25" t="n">
        <v>57.532493</v>
      </c>
      <c r="H10" s="22" t="n">
        <v>0.5779208318270407</v>
      </c>
      <c r="I10" s="22" t="n">
        <v>0.3328880211850924</v>
      </c>
      <c r="J10" s="22" t="n">
        <v>0.08529179543437648</v>
      </c>
      <c r="K10" s="22" t="n">
        <v>0.003899351553490416</v>
      </c>
      <c r="L10" s="8" t="n">
        <v>3.373673078915239</v>
      </c>
      <c r="M10" s="8" t="n">
        <v>4.657182873169766</v>
      </c>
      <c r="N10" s="14" t="n">
        <v>0.724402105476922</v>
      </c>
      <c r="O10" s="22" t="n">
        <v>0.677</v>
      </c>
      <c r="P10" s="20" t="n">
        <v>2200</v>
      </c>
      <c r="Q10" s="5" t="inlineStr">
        <is>
          <t>L</t>
        </is>
      </c>
      <c r="R10" s="22" t="n">
        <v>0.4431853656631446</v>
      </c>
      <c r="S10" s="22" t="n">
        <v>0.3675727099448714</v>
      </c>
      <c r="T10" s="22" t="n">
        <v>0.1181451279225632</v>
      </c>
      <c r="U10" s="22" t="n">
        <v>0.0710967964694208</v>
      </c>
      <c r="V10" s="5" t="inlineStr">
        <is>
          <t>LM</t>
        </is>
      </c>
      <c r="W10" s="22" t="n">
        <v>0.5816730629672662</v>
      </c>
      <c r="X10" s="22" t="n">
        <v>0.3250842537118218</v>
      </c>
      <c r="Y10" s="22" t="n">
        <v>0.07821878365078827</v>
      </c>
      <c r="Z10" s="22" t="n">
        <v>0.01502389967012374</v>
      </c>
    </row>
    <row r="11">
      <c r="A11" s="5" t="inlineStr">
        <is>
          <t>MDG</t>
        </is>
      </c>
      <c r="B11" s="5" t="inlineStr">
        <is>
          <t>Madagascar</t>
        </is>
      </c>
      <c r="C11" s="5" t="inlineStr">
        <is>
          <t>Africa</t>
        </is>
      </c>
      <c r="D11" s="5" t="inlineStr">
        <is>
          <t>Eastern Africa</t>
        </is>
      </c>
      <c r="E11" s="5" t="inlineStr">
        <is>
          <t>L</t>
        </is>
      </c>
      <c r="F11" s="5" t="inlineStr">
        <is>
          <t>c</t>
        </is>
      </c>
      <c r="G11" s="25" t="n">
        <v>32.740678</v>
      </c>
      <c r="H11" s="22" t="n">
        <v>0.7908401468368135</v>
      </c>
      <c r="I11" s="22" t="n">
        <v>0.1802041878909356</v>
      </c>
      <c r="J11" s="22" t="n">
        <v>0.02784720725733958</v>
      </c>
      <c r="K11" s="22" t="n">
        <v>0.001108458014911329</v>
      </c>
      <c r="L11" s="8" t="n">
        <v>2.315342670939881</v>
      </c>
      <c r="M11" s="8" t="n">
        <v>3.01060587262516</v>
      </c>
      <c r="N11" s="14" t="n">
        <v>0.7690620323280544</v>
      </c>
      <c r="O11" s="22" t="n">
        <v>0.675</v>
      </c>
      <c r="P11" s="20" t="n">
        <v>560</v>
      </c>
      <c r="Q11" s="5" t="inlineStr">
        <is>
          <t>L</t>
        </is>
      </c>
      <c r="R11" s="22" t="n">
        <v>0.8691104188771858</v>
      </c>
      <c r="S11" s="22" t="n">
        <v>0.1122487171376713</v>
      </c>
      <c r="T11" s="22" t="n">
        <v>0.01226981127548454</v>
      </c>
      <c r="U11" s="22" t="n">
        <v>0.006371052709658431</v>
      </c>
      <c r="V11" s="5" t="inlineStr">
        <is>
          <t>L</t>
        </is>
      </c>
      <c r="W11" s="22" t="n">
        <v>0.7957055759179065</v>
      </c>
      <c r="X11" s="22" t="n">
        <v>0.1746667789970179</v>
      </c>
      <c r="Y11" s="22" t="n">
        <v>0.02471713044442614</v>
      </c>
      <c r="Z11" s="22" t="n">
        <v>0.00491051464064951</v>
      </c>
    </row>
    <row r="12">
      <c r="A12" s="5" t="inlineStr">
        <is>
          <t>MWI</t>
        </is>
      </c>
      <c r="B12" s="5" t="inlineStr">
        <is>
          <t>Malawi</t>
        </is>
      </c>
      <c r="C12" s="5" t="inlineStr">
        <is>
          <t>Africa</t>
        </is>
      </c>
      <c r="D12" s="5" t="inlineStr">
        <is>
          <t>Eastern Africa</t>
        </is>
      </c>
      <c r="E12" s="5" t="inlineStr">
        <is>
          <t>L</t>
        </is>
      </c>
      <c r="F12" s="5" t="inlineStr">
        <is>
          <t>c</t>
        </is>
      </c>
      <c r="G12" s="25" t="n">
        <v>22.21612</v>
      </c>
      <c r="H12" s="22" t="n">
        <v>0.8494276904449022</v>
      </c>
      <c r="I12" s="22" t="n">
        <v>0.1302144396419184</v>
      </c>
      <c r="J12" s="22" t="n">
        <v>0.01912354478558786</v>
      </c>
      <c r="K12" s="22" t="n">
        <v>0.001234325127591585</v>
      </c>
      <c r="L12" s="8" t="n">
        <v>1.879054051942655</v>
      </c>
      <c r="M12" s="8" t="n">
        <v>2.531878882834963</v>
      </c>
      <c r="N12" s="14" t="n">
        <v>0.7421579541903934</v>
      </c>
      <c r="O12" s="22" t="n">
        <v>0.681</v>
      </c>
      <c r="P12" s="20" t="n">
        <v>600</v>
      </c>
      <c r="Q12" s="5" t="inlineStr">
        <is>
          <t>L</t>
        </is>
      </c>
      <c r="R12" s="22" t="n">
        <v>0.8331175175344359</v>
      </c>
      <c r="S12" s="22" t="n">
        <v>0.1315272756934279</v>
      </c>
      <c r="T12" s="22" t="n">
        <v>0.0219724413428688</v>
      </c>
      <c r="U12" s="22" t="n">
        <v>0.01338276542926742</v>
      </c>
      <c r="V12" s="5" t="inlineStr">
        <is>
          <t>L</t>
        </is>
      </c>
      <c r="W12" s="22" t="n">
        <v>0.8571667263353312</v>
      </c>
      <c r="X12" s="22" t="n">
        <v>0.1225158134515267</v>
      </c>
      <c r="Y12" s="22" t="n">
        <v>0.01749940605110711</v>
      </c>
      <c r="Z12" s="22" t="n">
        <v>0.002818054162034955</v>
      </c>
    </row>
    <row r="13">
      <c r="A13" s="5" t="inlineStr">
        <is>
          <t>MUS</t>
        </is>
      </c>
      <c r="B13" s="5" t="inlineStr">
        <is>
          <t>Mauritius</t>
        </is>
      </c>
      <c r="C13" s="5" t="inlineStr">
        <is>
          <t>Africa</t>
        </is>
      </c>
      <c r="D13" s="5" t="inlineStr">
        <is>
          <t>Eastern Africa</t>
        </is>
      </c>
      <c r="E13" s="5" t="inlineStr">
        <is>
          <t>UM</t>
        </is>
      </c>
      <c r="F13" s="5" t="inlineStr">
        <is>
          <t>c</t>
        </is>
      </c>
      <c r="G13" s="25" t="n">
        <v>1.24337</v>
      </c>
      <c r="H13" s="22" t="n">
        <v>0.01336503085889761</v>
      </c>
      <c r="I13" s="22" t="n">
        <v>0.2018503695820538</v>
      </c>
      <c r="J13" s="22" t="n">
        <v>0.6305045629330075</v>
      </c>
      <c r="K13" s="22" t="n">
        <v>0.1542800366260411</v>
      </c>
      <c r="L13" s="8" t="n">
        <v>14.29802810793339</v>
      </c>
      <c r="M13" s="8" t="n">
        <v>18.52946773332449</v>
      </c>
      <c r="N13" s="14" t="n">
        <v>0.771637281421688</v>
      </c>
      <c r="O13" s="22" t="n">
        <v>0.675</v>
      </c>
      <c r="P13" s="20" t="n">
        <v>14040</v>
      </c>
      <c r="Q13" s="5" t="inlineStr">
        <is>
          <t>LM</t>
        </is>
      </c>
      <c r="R13" s="22" t="n">
        <v>0.1726462110847381</v>
      </c>
      <c r="S13" s="22" t="n">
        <v>0.5921170677131921</v>
      </c>
      <c r="T13" s="22" t="n">
        <v>0.1742597582092372</v>
      </c>
      <c r="U13" s="22" t="n">
        <v>0.06097696299283262</v>
      </c>
      <c r="V13" s="5" t="inlineStr">
        <is>
          <t>H</t>
        </is>
      </c>
      <c r="W13" s="22" t="n">
        <v>0.01337737219514817</v>
      </c>
      <c r="X13" s="22" t="n">
        <v>0.1898414597683745</v>
      </c>
      <c r="Y13" s="22" t="n">
        <v>0.4644578664312276</v>
      </c>
      <c r="Z13" s="22" t="n">
        <v>0.3323233016052497</v>
      </c>
    </row>
    <row r="14">
      <c r="A14" s="5" t="inlineStr">
        <is>
          <t>MOZ</t>
        </is>
      </c>
      <c r="B14" s="5" t="inlineStr">
        <is>
          <t>Mozambique</t>
        </is>
      </c>
      <c r="C14" s="5" t="inlineStr">
        <is>
          <t>Africa</t>
        </is>
      </c>
      <c r="D14" s="5" t="inlineStr">
        <is>
          <t>Eastern Africa</t>
        </is>
      </c>
      <c r="E14" s="5" t="inlineStr">
        <is>
          <t>L</t>
        </is>
      </c>
      <c r="F14" s="5" t="inlineStr">
        <is>
          <t>c</t>
        </is>
      </c>
      <c r="G14" s="25" t="n">
        <v>35.631653</v>
      </c>
      <c r="H14" s="22" t="n">
        <v>0.8720469203596594</v>
      </c>
      <c r="I14" s="22" t="n">
        <v>0.09531990107288679</v>
      </c>
      <c r="J14" s="22" t="n">
        <v>0.02903492021392062</v>
      </c>
      <c r="K14" s="22" t="n">
        <v>0.003598258353533224</v>
      </c>
      <c r="L14" s="8" t="n">
        <v>1.488911756030293</v>
      </c>
      <c r="M14" s="8" t="n">
        <v>2.397141669117977</v>
      </c>
      <c r="N14" s="14" t="n">
        <v>0.6211196339422588</v>
      </c>
      <c r="O14" s="22" t="n">
        <v>0.733</v>
      </c>
      <c r="P14" s="20" t="n">
        <v>570</v>
      </c>
      <c r="Q14" s="5" t="inlineStr">
        <is>
          <t>L</t>
        </is>
      </c>
      <c r="R14" s="22" t="n">
        <v>0.9274093028568859</v>
      </c>
      <c r="S14" s="22" t="n">
        <v>0.05709439639222069</v>
      </c>
      <c r="T14" s="22" t="n">
        <v>0.01103728853567165</v>
      </c>
      <c r="U14" s="22" t="n">
        <v>0.004459012215221714</v>
      </c>
      <c r="V14" s="5" t="inlineStr">
        <is>
          <t>L</t>
        </is>
      </c>
      <c r="W14" s="22" t="n">
        <v>0.8771461903782586</v>
      </c>
      <c r="X14" s="22" t="n">
        <v>0.0902765593122874</v>
      </c>
      <c r="Y14" s="22" t="n">
        <v>0.02443987786961566</v>
      </c>
      <c r="Z14" s="22" t="n">
        <v>0.008137372439838364</v>
      </c>
    </row>
    <row r="15">
      <c r="A15" s="5" t="inlineStr">
        <is>
          <t>RWA</t>
        </is>
      </c>
      <c r="B15" s="5" t="inlineStr">
        <is>
          <t>Rwanda</t>
        </is>
      </c>
      <c r="C15" s="5" t="inlineStr">
        <is>
          <t>Africa</t>
        </is>
      </c>
      <c r="D15" s="5" t="inlineStr">
        <is>
          <t>Eastern Africa</t>
        </is>
      </c>
      <c r="E15" s="5" t="inlineStr">
        <is>
          <t>L</t>
        </is>
      </c>
      <c r="F15" s="5" t="inlineStr">
        <is>
          <t>c</t>
        </is>
      </c>
      <c r="G15" s="25" t="n">
        <v>14.569341</v>
      </c>
      <c r="H15" s="22" t="n">
        <v>0.5250547336796259</v>
      </c>
      <c r="I15" s="22" t="n">
        <v>0.383097129249651</v>
      </c>
      <c r="J15" s="22" t="n">
        <v>0.0797305273829515</v>
      </c>
      <c r="K15" s="22" t="n">
        <v>0.01211760968777165</v>
      </c>
      <c r="L15" s="8" t="n">
        <v>3.665282394775809</v>
      </c>
      <c r="M15" s="8" t="n">
        <v>5.106790588527601</v>
      </c>
      <c r="N15" s="14" t="n">
        <v>0.7177271774193877</v>
      </c>
      <c r="O15" s="22" t="n">
        <v>0.714</v>
      </c>
      <c r="P15" s="20" t="n">
        <v>1150</v>
      </c>
      <c r="Q15" s="5" t="inlineStr">
        <is>
          <t>L</t>
        </is>
      </c>
      <c r="R15" s="22" t="n">
        <v>0.8968935581683641</v>
      </c>
      <c r="S15" s="22" t="n">
        <v>0.0778078642354606</v>
      </c>
      <c r="T15" s="22" t="n">
        <v>0.01701447508277487</v>
      </c>
      <c r="U15" s="22" t="n">
        <v>0.008284102513400393</v>
      </c>
      <c r="V15" s="5" t="inlineStr">
        <is>
          <t>LM</t>
        </is>
      </c>
      <c r="W15" s="22" t="n">
        <v>0.518484683175984</v>
      </c>
      <c r="X15" s="22" t="n">
        <v>0.384892459709309</v>
      </c>
      <c r="Y15" s="22" t="n">
        <v>0.07149627532465797</v>
      </c>
      <c r="Z15" s="22" t="n">
        <v>0.02512658179004912</v>
      </c>
    </row>
    <row r="16">
      <c r="A16" s="5" t="inlineStr">
        <is>
          <t>SYC</t>
        </is>
      </c>
      <c r="B16" s="5" t="inlineStr">
        <is>
          <t>Seychelles</t>
        </is>
      </c>
      <c r="C16" s="5" t="inlineStr">
        <is>
          <t>Africa</t>
        </is>
      </c>
      <c r="D16" s="5" t="inlineStr">
        <is>
          <t>Eastern Africa</t>
        </is>
      </c>
      <c r="E16" s="5" t="inlineStr">
        <is>
          <t>H</t>
        </is>
      </c>
      <c r="F16" s="5" t="inlineStr">
        <is>
          <t>i</t>
        </is>
      </c>
      <c r="G16" s="25" t="n">
        <v>0.123601</v>
      </c>
      <c r="H16" s="22" t="n">
        <v>0.00996149503135021</v>
      </c>
      <c r="I16" s="22" t="n">
        <v>0.08750477888892993</v>
      </c>
      <c r="J16" s="22" t="n">
        <v>0.541159389548217</v>
      </c>
      <c r="K16" s="22" t="n">
        <v>0.3613743365315029</v>
      </c>
      <c r="L16" s="8" t="n">
        <v>21.74199278789295</v>
      </c>
      <c r="M16" s="8" t="n">
        <v>24.80172971092932</v>
      </c>
      <c r="N16" s="14" t="n">
        <v>0.8766321156347398</v>
      </c>
      <c r="O16" s="22" t="n">
        <v>0.587</v>
      </c>
      <c r="P16" s="20" t="n">
        <v>19200</v>
      </c>
      <c r="Q16" s="5" t="inlineStr">
        <is>
          <t>UM</t>
        </is>
      </c>
      <c r="R16" s="22" t="n">
        <v>0.02635164544313058</v>
      </c>
      <c r="S16" s="22" t="n">
        <v>0.2037638650879374</v>
      </c>
      <c r="T16" s="22" t="n">
        <v>0.3259331473005455</v>
      </c>
      <c r="U16" s="22" t="n">
        <v>0.4439513421683866</v>
      </c>
      <c r="V16" s="5" t="inlineStr">
        <is>
          <t>H</t>
        </is>
      </c>
      <c r="W16" s="22" t="n">
        <v>0.0102121360253914</v>
      </c>
      <c r="X16" s="22" t="n">
        <v>0.08416397448749624</v>
      </c>
      <c r="Y16" s="22" t="n">
        <v>0.3085863697548995</v>
      </c>
      <c r="Z16" s="22" t="n">
        <v>0.5970375197322129</v>
      </c>
    </row>
    <row r="17">
      <c r="A17" s="5" t="inlineStr">
        <is>
          <t>SOM</t>
        </is>
      </c>
      <c r="B17" s="5" t="inlineStr">
        <is>
          <t>Somalia, Fed. Rep.</t>
        </is>
      </c>
      <c r="C17" s="5" t="inlineStr">
        <is>
          <t>Africa</t>
        </is>
      </c>
      <c r="D17" s="5" t="inlineStr">
        <is>
          <t>Eastern Africa</t>
        </is>
      </c>
      <c r="E17" s="5" t="inlineStr">
        <is>
          <t>L</t>
        </is>
      </c>
      <c r="F17" s="5" t="inlineStr">
        <is>
          <t>n</t>
        </is>
      </c>
      <c r="G17" s="25" t="n">
        <v>19.654739</v>
      </c>
      <c r="H17" s="22" t="n">
        <v>0.7529449025026391</v>
      </c>
      <c r="I17" s="22" t="n">
        <v>0.2110712749342215</v>
      </c>
      <c r="J17" s="22" t="n">
        <v>0.0332255527744082</v>
      </c>
      <c r="K17" s="22" t="n">
        <v>0.002758269788731171</v>
      </c>
      <c r="L17" s="8" t="n">
        <v>2.413075019629682</v>
      </c>
      <c r="M17" s="8" t="n">
        <v>3.220617182891791</v>
      </c>
      <c r="N17" s="14" t="n">
        <v>0.7492585683415446</v>
      </c>
      <c r="O17" s="22" t="n">
        <v>0.67</v>
      </c>
      <c r="P17" s="20" t="n">
        <v>640</v>
      </c>
      <c r="Q17" s="5" t="inlineStr">
        <is>
          <t>L</t>
        </is>
      </c>
      <c r="R17" s="22" t="n">
        <v>0.941342458153648</v>
      </c>
      <c r="S17" s="22" t="n">
        <v>0.05223042666593014</v>
      </c>
      <c r="T17" s="22" t="n">
        <v>0.004927572099983957</v>
      </c>
      <c r="U17" s="22" t="n">
        <v>0.001499543080437871</v>
      </c>
      <c r="V17" s="5" t="inlineStr">
        <is>
          <t>L</t>
        </is>
      </c>
      <c r="W17" s="22" t="n">
        <v>0.7628988964399231</v>
      </c>
      <c r="X17" s="22" t="n">
        <v>0.2009087607825659</v>
      </c>
      <c r="Y17" s="22" t="n">
        <v>0.02965007976461387</v>
      </c>
      <c r="Z17" s="22" t="n">
        <v>0.006542263012897065</v>
      </c>
    </row>
    <row r="18">
      <c r="A18" s="5" t="inlineStr">
        <is>
          <t>SSD</t>
        </is>
      </c>
      <c r="B18" s="5" t="inlineStr">
        <is>
          <t>South Sudan</t>
        </is>
      </c>
      <c r="C18" s="5" t="inlineStr">
        <is>
          <t>Africa</t>
        </is>
      </c>
      <c r="D18" s="5" t="inlineStr">
        <is>
          <t>Eastern Africa</t>
        </is>
      </c>
      <c r="E18" s="5" t="inlineStr">
        <is>
          <t>L</t>
        </is>
      </c>
      <c r="F18" s="5" t="inlineStr">
        <is>
          <t>c</t>
        </is>
      </c>
      <c r="G18" s="25" t="n">
        <v>12.188788</v>
      </c>
      <c r="H18" s="22" t="n">
        <v>0.9150374150244592</v>
      </c>
      <c r="I18" s="22" t="n">
        <v>0.07642433857245901</v>
      </c>
      <c r="J18" s="22" t="n">
        <v>0.00778450675601694</v>
      </c>
      <c r="K18" s="22" t="n">
        <v>0.0007537396470648217</v>
      </c>
      <c r="L18" s="8" t="n">
        <v>1.259810805463349</v>
      </c>
      <c r="M18" s="8" t="n">
        <v>1.782852001493314</v>
      </c>
      <c r="N18" s="14" t="n">
        <v>0.7066266882546245</v>
      </c>
      <c r="O18" s="22" t="n">
        <v>0.674</v>
      </c>
      <c r="P18" s="20" t="n"/>
      <c r="Q18" s="5" t="n"/>
      <c r="R18" s="22" t="n"/>
      <c r="S18" s="22" t="n"/>
      <c r="T18" s="22" t="n"/>
      <c r="U18" s="22" t="n"/>
      <c r="V18" s="5" t="inlineStr">
        <is>
          <t>L</t>
        </is>
      </c>
      <c r="W18" s="22" t="n">
        <v>0.8973308795720859</v>
      </c>
      <c r="X18" s="22" t="n">
        <v>0.09039695191547858</v>
      </c>
      <c r="Y18" s="22" t="n">
        <v>0.01069693865399457</v>
      </c>
      <c r="Z18" s="22" t="n">
        <v>0.001575229858440941</v>
      </c>
    </row>
    <row r="19">
      <c r="A19" s="5" t="inlineStr">
        <is>
          <t>TZA</t>
        </is>
      </c>
      <c r="B19" s="5" t="inlineStr">
        <is>
          <t>Tanzania</t>
        </is>
      </c>
      <c r="C19" s="5" t="inlineStr">
        <is>
          <t>Africa</t>
        </is>
      </c>
      <c r="D19" s="5" t="inlineStr">
        <is>
          <t>Eastern Africa</t>
        </is>
      </c>
      <c r="E19" s="5" t="inlineStr">
        <is>
          <t>LM</t>
        </is>
      </c>
      <c r="F19" s="5" t="inlineStr">
        <is>
          <t>c</t>
        </is>
      </c>
      <c r="G19" s="25" t="n">
        <v>70.54586500000001</v>
      </c>
      <c r="H19" s="22" t="n">
        <v>0.6051455315311354</v>
      </c>
      <c r="I19" s="22" t="n">
        <v>0.3131698349839371</v>
      </c>
      <c r="J19" s="22" t="n">
        <v>0.07386947826362278</v>
      </c>
      <c r="K19" s="22" t="n">
        <v>0.007815155221304715</v>
      </c>
      <c r="L19" s="8" t="n">
        <v>3.221173959370801</v>
      </c>
      <c r="M19" s="8" t="n">
        <v>4.551114962189949</v>
      </c>
      <c r="N19" s="14" t="n">
        <v>0.7077768823973644</v>
      </c>
      <c r="O19" s="22" t="n">
        <v>0.698</v>
      </c>
      <c r="P19" s="20" t="n">
        <v>1270</v>
      </c>
      <c r="Q19" s="5" t="inlineStr">
        <is>
          <t>L</t>
        </is>
      </c>
      <c r="R19" s="22" t="n">
        <v>0.8546956746566325</v>
      </c>
      <c r="S19" s="22" t="n">
        <v>0.1364906433078172</v>
      </c>
      <c r="T19" s="22" t="n">
        <v>0.00761207580489931</v>
      </c>
      <c r="U19" s="22" t="n">
        <v>0.001201606230650909</v>
      </c>
      <c r="V19" s="5" t="inlineStr">
        <is>
          <t>LM</t>
        </is>
      </c>
      <c r="W19" s="22" t="n">
        <v>0.6065806640790846</v>
      </c>
      <c r="X19" s="22" t="n">
        <v>0.3081869789019349</v>
      </c>
      <c r="Y19" s="22" t="n">
        <v>0.06727482567104615</v>
      </c>
      <c r="Z19" s="22" t="n">
        <v>0.01795753134793432</v>
      </c>
    </row>
    <row r="20">
      <c r="A20" s="5" t="inlineStr">
        <is>
          <t>UGA</t>
        </is>
      </c>
      <c r="B20" s="5" t="inlineStr">
        <is>
          <t>Uganda</t>
        </is>
      </c>
      <c r="C20" s="5" t="inlineStr">
        <is>
          <t>Africa</t>
        </is>
      </c>
      <c r="D20" s="5" t="inlineStr">
        <is>
          <t>Eastern Africa</t>
        </is>
      </c>
      <c r="E20" s="5" t="inlineStr">
        <is>
          <t>L</t>
        </is>
      </c>
      <c r="F20" s="5" t="inlineStr">
        <is>
          <t>c</t>
        </is>
      </c>
      <c r="G20" s="25" t="n">
        <v>51.384894</v>
      </c>
      <c r="H20" s="22" t="n">
        <v>0.6816616179270505</v>
      </c>
      <c r="I20" s="22" t="n">
        <v>0.2574047775183828</v>
      </c>
      <c r="J20" s="22" t="n">
        <v>0.0567182621199287</v>
      </c>
      <c r="K20" s="22" t="n">
        <v>0.004215342434638059</v>
      </c>
      <c r="L20" s="8" t="n">
        <v>2.783347277118722</v>
      </c>
      <c r="M20" s="8" t="n">
        <v>3.955457280825568</v>
      </c>
      <c r="N20" s="14" t="n">
        <v>0.703672693069205</v>
      </c>
      <c r="O20" s="22" t="n">
        <v>0.702</v>
      </c>
      <c r="P20" s="20" t="n">
        <v>1120</v>
      </c>
      <c r="Q20" s="5" t="inlineStr">
        <is>
          <t>L</t>
        </is>
      </c>
      <c r="R20" s="22" t="n">
        <v>0.8601407098696279</v>
      </c>
      <c r="S20" s="22" t="n">
        <v>0.1191978537630393</v>
      </c>
      <c r="T20" s="22" t="n">
        <v>0.01554481487799408</v>
      </c>
      <c r="U20" s="22" t="n">
        <v>0.00511662148933878</v>
      </c>
      <c r="V20" s="5" t="inlineStr">
        <is>
          <t>L</t>
        </is>
      </c>
      <c r="W20" s="22" t="n">
        <v>0.6750349510953482</v>
      </c>
      <c r="X20" s="22" t="n">
        <v>0.2591431109473459</v>
      </c>
      <c r="Y20" s="22" t="n">
        <v>0.05343104316115954</v>
      </c>
      <c r="Z20" s="22" t="n">
        <v>0.01239089479614641</v>
      </c>
    </row>
    <row r="21">
      <c r="A21" s="5" t="inlineStr">
        <is>
          <t>ZMB</t>
        </is>
      </c>
      <c r="B21" s="5" t="inlineStr">
        <is>
          <t>Zambia</t>
        </is>
      </c>
      <c r="C21" s="5" t="inlineStr">
        <is>
          <t>Africa</t>
        </is>
      </c>
      <c r="D21" s="5" t="inlineStr">
        <is>
          <t>Eastern Africa</t>
        </is>
      </c>
      <c r="E21" s="5" t="inlineStr">
        <is>
          <t>LM</t>
        </is>
      </c>
      <c r="F21" s="5" t="inlineStr">
        <is>
          <t>c</t>
        </is>
      </c>
      <c r="G21" s="25" t="n">
        <v>21.913874</v>
      </c>
      <c r="H21" s="22" t="n">
        <v>0.7747311502003084</v>
      </c>
      <c r="I21" s="22" t="n">
        <v>0.1724534351852867</v>
      </c>
      <c r="J21" s="22" t="n">
        <v>0.04926596191277066</v>
      </c>
      <c r="K21" s="22" t="n">
        <v>0.003549452701634315</v>
      </c>
      <c r="L21" s="8" t="n">
        <v>1.755905878811582</v>
      </c>
      <c r="M21" s="8" t="n">
        <v>2.9884417087431</v>
      </c>
      <c r="N21" s="14" t="n">
        <v>0.587565711479142</v>
      </c>
      <c r="O21" s="22" t="n">
        <v>0.701</v>
      </c>
      <c r="P21" s="20" t="n">
        <v>1200</v>
      </c>
      <c r="Q21" s="5" t="inlineStr">
        <is>
          <t>L</t>
        </is>
      </c>
      <c r="R21" s="22" t="n">
        <v>0.7219526877753879</v>
      </c>
      <c r="S21" s="22" t="n">
        <v>0.2086192306586149</v>
      </c>
      <c r="T21" s="22" t="n">
        <v>0.05107662827568848</v>
      </c>
      <c r="U21" s="22" t="n">
        <v>0.01835145329030874</v>
      </c>
      <c r="V21" s="5" t="inlineStr">
        <is>
          <t>LM</t>
        </is>
      </c>
      <c r="W21" s="22" t="n">
        <v>0.7762165857133438</v>
      </c>
      <c r="X21" s="22" t="n">
        <v>0.1688078088119834</v>
      </c>
      <c r="Y21" s="22" t="n">
        <v>0.04543031444947609</v>
      </c>
      <c r="Z21" s="22" t="n">
        <v>0.009545291025196634</v>
      </c>
    </row>
    <row r="22">
      <c r="A22" s="5" t="inlineStr">
        <is>
          <t>ZWE</t>
        </is>
      </c>
      <c r="B22" s="5" t="inlineStr">
        <is>
          <t>Zimbabwe</t>
        </is>
      </c>
      <c r="C22" s="5" t="inlineStr">
        <is>
          <t>Africa</t>
        </is>
      </c>
      <c r="D22" s="5" t="inlineStr">
        <is>
          <t>Eastern Africa</t>
        </is>
      </c>
      <c r="E22" s="5" t="inlineStr">
        <is>
          <t>LM</t>
        </is>
      </c>
      <c r="F22" s="5" t="inlineStr">
        <is>
          <t>c</t>
        </is>
      </c>
      <c r="G22" s="25" t="n">
        <v>16.950795</v>
      </c>
      <c r="H22" s="22" t="n">
        <v>0.5768765347597588</v>
      </c>
      <c r="I22" s="22" t="n">
        <v>0.2942332760890825</v>
      </c>
      <c r="J22" s="22" t="n">
        <v>0.1089126536396012</v>
      </c>
      <c r="K22" s="22" t="n">
        <v>0.01997753551155756</v>
      </c>
      <c r="L22" s="8" t="n">
        <v>3.229462384967645</v>
      </c>
      <c r="M22" s="8" t="n">
        <v>5.474598300920849</v>
      </c>
      <c r="N22" s="14" t="n">
        <v>0.5898994241138089</v>
      </c>
      <c r="O22" s="22" t="n">
        <v>0.725</v>
      </c>
      <c r="P22" s="20" t="n">
        <v>2660</v>
      </c>
      <c r="Q22" s="5" t="inlineStr">
        <is>
          <t>LM</t>
        </is>
      </c>
      <c r="R22" s="22" t="n">
        <v>0.4160195990448007</v>
      </c>
      <c r="S22" s="22" t="n">
        <v>0.4222093538965597</v>
      </c>
      <c r="T22" s="22" t="n">
        <v>0.1126302744539324</v>
      </c>
      <c r="U22" s="22" t="n">
        <v>0.04914077260470717</v>
      </c>
      <c r="V22" s="5" t="inlineStr">
        <is>
          <t>LM</t>
        </is>
      </c>
      <c r="W22" s="22" t="n">
        <v>0.5786331686130179</v>
      </c>
      <c r="X22" s="22" t="n">
        <v>0.2897493337934661</v>
      </c>
      <c r="Y22" s="22" t="n">
        <v>0.09036685562045488</v>
      </c>
      <c r="Z22" s="22" t="n">
        <v>0.04125064197306105</v>
      </c>
    </row>
    <row r="23">
      <c r="A23" s="5" t="inlineStr">
        <is>
          <t>AGO</t>
        </is>
      </c>
      <c r="B23" s="5" t="inlineStr">
        <is>
          <t>Angola</t>
        </is>
      </c>
      <c r="C23" s="5" t="inlineStr">
        <is>
          <t>Africa</t>
        </is>
      </c>
      <c r="D23" s="5" t="inlineStr">
        <is>
          <t>Middle Africa</t>
        </is>
      </c>
      <c r="E23" s="5" t="inlineStr">
        <is>
          <t>LM</t>
        </is>
      </c>
      <c r="F23" s="5" t="inlineStr">
        <is>
          <t>c</t>
        </is>
      </c>
      <c r="G23" s="25" t="n">
        <v>39.040039</v>
      </c>
      <c r="H23" s="22" t="n">
        <v>0.5292384676894608</v>
      </c>
      <c r="I23" s="22" t="n">
        <v>0.3299952622737954</v>
      </c>
      <c r="J23" s="22" t="n">
        <v>0.1260799679837785</v>
      </c>
      <c r="K23" s="22" t="n">
        <v>0.01468630205296528</v>
      </c>
      <c r="L23" s="8" t="n">
        <v>3.561373357919002</v>
      </c>
      <c r="M23" s="8" t="n">
        <v>5.691266818457835</v>
      </c>
      <c r="N23" s="14" t="n">
        <v>0.6257610952923183</v>
      </c>
      <c r="O23" s="22" t="n">
        <v>0.697</v>
      </c>
      <c r="P23" s="20" t="n">
        <v>2860</v>
      </c>
      <c r="Q23" s="5" t="inlineStr">
        <is>
          <t>LM</t>
        </is>
      </c>
      <c r="R23" s="22" t="n">
        <v>0.3334296242232014</v>
      </c>
      <c r="S23" s="22" t="n">
        <v>0.4060757217364071</v>
      </c>
      <c r="T23" s="22" t="n">
        <v>0.1636527185565073</v>
      </c>
      <c r="U23" s="22" t="n">
        <v>0.0968419354838842</v>
      </c>
      <c r="V23" s="5" t="inlineStr">
        <is>
          <t>LM</t>
        </is>
      </c>
      <c r="W23" s="22" t="n">
        <v>0.544022004222439</v>
      </c>
      <c r="X23" s="22" t="n">
        <v>0.3162955723411138</v>
      </c>
      <c r="Y23" s="22" t="n">
        <v>0.1089732798695259</v>
      </c>
      <c r="Z23" s="22" t="n">
        <v>0.03070914356692134</v>
      </c>
    </row>
    <row r="24">
      <c r="A24" s="5" t="inlineStr">
        <is>
          <t>CMR</t>
        </is>
      </c>
      <c r="B24" s="5" t="inlineStr">
        <is>
          <t>Cameroon</t>
        </is>
      </c>
      <c r="C24" s="5" t="inlineStr">
        <is>
          <t>Africa</t>
        </is>
      </c>
      <c r="D24" s="5" t="inlineStr">
        <is>
          <t>Middle Africa</t>
        </is>
      </c>
      <c r="E24" s="5" t="inlineStr">
        <is>
          <t>LM</t>
        </is>
      </c>
      <c r="F24" s="5" t="inlineStr">
        <is>
          <t>c</t>
        </is>
      </c>
      <c r="G24" s="25" t="n">
        <v>29.879337</v>
      </c>
      <c r="H24" s="22" t="n">
        <v>0.3609635094058082</v>
      </c>
      <c r="I24" s="22" t="n">
        <v>0.4109135884418902</v>
      </c>
      <c r="J24" s="22" t="n">
        <v>0.2092532994512848</v>
      </c>
      <c r="K24" s="22" t="n">
        <v>0.01886960270101679</v>
      </c>
      <c r="L24" s="8" t="n">
        <v>5.090884751823172</v>
      </c>
      <c r="M24" s="8" t="n">
        <v>6.998439654188311</v>
      </c>
      <c r="N24" s="14" t="n">
        <v>0.7274313994800916</v>
      </c>
      <c r="O24" s="22" t="n">
        <v>0.656</v>
      </c>
      <c r="P24" s="20" t="n">
        <v>1860</v>
      </c>
      <c r="Q24" s="5" t="inlineStr">
        <is>
          <t>LM</t>
        </is>
      </c>
      <c r="R24" s="22" t="n">
        <v>0.6449083817075412</v>
      </c>
      <c r="S24" s="22" t="n">
        <v>0.2671997035624808</v>
      </c>
      <c r="T24" s="22" t="n">
        <v>0.0605013010784673</v>
      </c>
      <c r="U24" s="22" t="n">
        <v>0.02739061365151074</v>
      </c>
      <c r="V24" s="5" t="inlineStr">
        <is>
          <t>LM</t>
        </is>
      </c>
      <c r="W24" s="22" t="n">
        <v>0.367824482171323</v>
      </c>
      <c r="X24" s="22" t="n">
        <v>0.4007839395238338</v>
      </c>
      <c r="Y24" s="22" t="n">
        <v>0.1825208359087702</v>
      </c>
      <c r="Z24" s="22" t="n">
        <v>0.04887074239607303</v>
      </c>
    </row>
    <row r="25">
      <c r="A25" s="5" t="inlineStr">
        <is>
          <t>CAF</t>
        </is>
      </c>
      <c r="B25" s="5" t="inlineStr">
        <is>
          <t>Central African Republic</t>
        </is>
      </c>
      <c r="C25" s="5" t="inlineStr">
        <is>
          <t>Africa</t>
        </is>
      </c>
      <c r="D25" s="5" t="inlineStr">
        <is>
          <t>Middle Africa</t>
        </is>
      </c>
      <c r="E25" s="5" t="inlineStr">
        <is>
          <t>L</t>
        </is>
      </c>
      <c r="F25" s="5" t="inlineStr">
        <is>
          <t>c</t>
        </is>
      </c>
      <c r="G25" s="25" t="n">
        <v>5.513282</v>
      </c>
      <c r="H25" s="22" t="n">
        <v>0.8100771312017729</v>
      </c>
      <c r="I25" s="22" t="n">
        <v>0.1585505925819986</v>
      </c>
      <c r="J25" s="22" t="n">
        <v>0.02999170830121423</v>
      </c>
      <c r="K25" s="22" t="n">
        <v>0.001380567915014286</v>
      </c>
      <c r="L25" s="8" t="n">
        <v>1.900065814688243</v>
      </c>
      <c r="M25" s="8" t="n">
        <v>2.711402268633091</v>
      </c>
      <c r="N25" s="14" t="n">
        <v>0.7007686895704082</v>
      </c>
      <c r="O25" s="22" t="n">
        <v>0.677</v>
      </c>
      <c r="P25" s="20" t="n">
        <v>560</v>
      </c>
      <c r="Q25" s="5" t="inlineStr">
        <is>
          <t>L</t>
        </is>
      </c>
      <c r="R25" s="22" t="n">
        <v>0.8862522392435047</v>
      </c>
      <c r="S25" s="22" t="n">
        <v>0.08728446190074457</v>
      </c>
      <c r="T25" s="22" t="n">
        <v>0.01860547406913093</v>
      </c>
      <c r="U25" s="22" t="n">
        <v>0.007857824786619783</v>
      </c>
      <c r="V25" s="5" t="inlineStr">
        <is>
          <t>L</t>
        </is>
      </c>
      <c r="W25" s="22" t="n">
        <v>0.8203767621643276</v>
      </c>
      <c r="X25" s="22" t="n">
        <v>0.148435482523536</v>
      </c>
      <c r="Y25" s="22" t="n">
        <v>0.02675588478612367</v>
      </c>
      <c r="Z25" s="22" t="n">
        <v>0.004431870526012682</v>
      </c>
    </row>
    <row r="26">
      <c r="A26" s="5" t="inlineStr">
        <is>
          <t>TCD</t>
        </is>
      </c>
      <c r="B26" s="5" t="inlineStr">
        <is>
          <t>Chad</t>
        </is>
      </c>
      <c r="C26" s="5" t="inlineStr">
        <is>
          <t>Africa</t>
        </is>
      </c>
      <c r="D26" s="5" t="inlineStr">
        <is>
          <t>Middle Africa</t>
        </is>
      </c>
      <c r="E26" s="5" t="inlineStr">
        <is>
          <t>L</t>
        </is>
      </c>
      <c r="F26" s="5" t="inlineStr">
        <is>
          <t>c</t>
        </is>
      </c>
      <c r="G26" s="25" t="n">
        <v>21.003705</v>
      </c>
      <c r="H26" s="22" t="n">
        <v>0.5412689810324375</v>
      </c>
      <c r="I26" s="22" t="n">
        <v>0.3744476456200636</v>
      </c>
      <c r="J26" s="22" t="n">
        <v>0.08070651620105385</v>
      </c>
      <c r="K26" s="22" t="n">
        <v>0.003576857146445067</v>
      </c>
      <c r="L26" s="8" t="n">
        <v>3.634116597155301</v>
      </c>
      <c r="M26" s="8" t="n">
        <v>4.543718133710658</v>
      </c>
      <c r="N26" s="14" t="n">
        <v>0.7998111877127984</v>
      </c>
      <c r="O26" s="22" t="n">
        <v>0.668</v>
      </c>
      <c r="P26" s="20" t="n">
        <v>970</v>
      </c>
      <c r="Q26" s="5" t="inlineStr">
        <is>
          <t>L</t>
        </is>
      </c>
      <c r="R26" s="22" t="n">
        <v>0.8392730289242716</v>
      </c>
      <c r="S26" s="22" t="n">
        <v>0.1427017361403895</v>
      </c>
      <c r="T26" s="22" t="n">
        <v>0.01552861031255737</v>
      </c>
      <c r="U26" s="22" t="n">
        <v>0.002496624622781551</v>
      </c>
      <c r="V26" s="5" t="inlineStr">
        <is>
          <t>L</t>
        </is>
      </c>
      <c r="W26" s="22" t="n">
        <v>0.5546064156976711</v>
      </c>
      <c r="X26" s="22" t="n">
        <v>0.3605036401377504</v>
      </c>
      <c r="Y26" s="22" t="n">
        <v>0.07082307509746977</v>
      </c>
      <c r="Z26" s="22" t="n">
        <v>0.01406686906710874</v>
      </c>
    </row>
    <row r="27">
      <c r="A27" s="5" t="inlineStr">
        <is>
          <t>COD</t>
        </is>
      </c>
      <c r="B27" s="5" t="inlineStr">
        <is>
          <t>Congo, Dem. Rep.</t>
        </is>
      </c>
      <c r="C27" s="5" t="inlineStr">
        <is>
          <t>Africa</t>
        </is>
      </c>
      <c r="D27" s="5" t="inlineStr">
        <is>
          <t>Middle Africa</t>
        </is>
      </c>
      <c r="E27" s="5" t="inlineStr">
        <is>
          <t>L</t>
        </is>
      </c>
      <c r="F27" s="5" t="inlineStr">
        <is>
          <t>c</t>
        </is>
      </c>
      <c r="G27" s="25" t="n">
        <v>112.832473</v>
      </c>
      <c r="H27" s="22" t="n">
        <v>0.8829805576022409</v>
      </c>
      <c r="I27" s="22" t="n">
        <v>0.09559149149808288</v>
      </c>
      <c r="J27" s="22" t="n">
        <v>0.019384799444221</v>
      </c>
      <c r="K27" s="22" t="n">
        <v>0.002043151455455194</v>
      </c>
      <c r="L27" s="8" t="n">
        <v>1.496148749103923</v>
      </c>
      <c r="M27" s="8" t="n">
        <v>2.214284847602498</v>
      </c>
      <c r="N27" s="14" t="n">
        <v>0.6756803447053654</v>
      </c>
      <c r="O27" s="22" t="n">
        <v>0.701</v>
      </c>
      <c r="P27" s="20" t="n">
        <v>720</v>
      </c>
      <c r="Q27" s="5" t="inlineStr">
        <is>
          <t>L</t>
        </is>
      </c>
      <c r="R27" s="22" t="n">
        <v>0.9079416650124148</v>
      </c>
      <c r="S27" s="22" t="n">
        <v>0.08370098987989016</v>
      </c>
      <c r="T27" s="22" t="n">
        <v>0.00689701413195376</v>
      </c>
      <c r="U27" s="22" t="n">
        <v>0.001460330975741275</v>
      </c>
      <c r="V27" s="5" t="inlineStr">
        <is>
          <t>L</t>
        </is>
      </c>
      <c r="W27" s="22" t="n">
        <v>0.8862573723279453</v>
      </c>
      <c r="X27" s="22" t="n">
        <v>0.09194453130762259</v>
      </c>
      <c r="Y27" s="22" t="n">
        <v>0.01736327524561498</v>
      </c>
      <c r="Z27" s="22" t="n">
        <v>0.004434821118817101</v>
      </c>
    </row>
    <row r="28">
      <c r="A28" s="5" t="inlineStr">
        <is>
          <t>COG</t>
        </is>
      </c>
      <c r="B28" s="5" t="inlineStr">
        <is>
          <t>Congo, Rep.</t>
        </is>
      </c>
      <c r="C28" s="5" t="inlineStr">
        <is>
          <t>Africa</t>
        </is>
      </c>
      <c r="D28" s="5" t="inlineStr">
        <is>
          <t>Middle Africa</t>
        </is>
      </c>
      <c r="E28" s="5" t="inlineStr">
        <is>
          <t>LM</t>
        </is>
      </c>
      <c r="F28" s="5" t="inlineStr">
        <is>
          <t>c</t>
        </is>
      </c>
      <c r="G28" s="25" t="n">
        <v>6.484437</v>
      </c>
      <c r="H28" s="22" t="n">
        <v>0.6233588139841765</v>
      </c>
      <c r="I28" s="22" t="n">
        <v>0.2914874458051231</v>
      </c>
      <c r="J28" s="22" t="n">
        <v>0.07391717863893599</v>
      </c>
      <c r="K28" s="22" t="n">
        <v>0.01123656157176445</v>
      </c>
      <c r="L28" s="8" t="n">
        <v>2.927416558374612</v>
      </c>
      <c r="M28" s="8" t="n">
        <v>4.509187886774207</v>
      </c>
      <c r="N28" s="14" t="n">
        <v>0.6492114837265817</v>
      </c>
      <c r="O28" s="22" t="n">
        <v>0.696</v>
      </c>
      <c r="P28" s="20" t="n">
        <v>2280</v>
      </c>
      <c r="Q28" s="5" t="inlineStr">
        <is>
          <t>LM</t>
        </is>
      </c>
      <c r="R28" s="22" t="n">
        <v>0.6565328541428087</v>
      </c>
      <c r="S28" s="22" t="n">
        <v>0.2635676222094441</v>
      </c>
      <c r="T28" s="22" t="n">
        <v>0.05725412403549102</v>
      </c>
      <c r="U28" s="22" t="n">
        <v>0.0226453996122562</v>
      </c>
      <c r="V28" s="5" t="inlineStr">
        <is>
          <t>LM</t>
        </is>
      </c>
      <c r="W28" s="22" t="n">
        <v>0.6305004191990227</v>
      </c>
      <c r="X28" s="22" t="n">
        <v>0.2839464360115688</v>
      </c>
      <c r="Y28" s="22" t="n">
        <v>0.06116789508980469</v>
      </c>
      <c r="Z28" s="22" t="n">
        <v>0.02438524969960387</v>
      </c>
    </row>
    <row r="29">
      <c r="A29" s="5" t="inlineStr">
        <is>
          <t>GNQ</t>
        </is>
      </c>
      <c r="B29" s="5" t="inlineStr">
        <is>
          <t>Equatorial Guinea</t>
        </is>
      </c>
      <c r="C29" s="5" t="inlineStr">
        <is>
          <t>Africa</t>
        </is>
      </c>
      <c r="D29" s="5" t="inlineStr">
        <is>
          <t>Middle Africa</t>
        </is>
      </c>
      <c r="E29" s="5" t="inlineStr">
        <is>
          <t>UM</t>
        </is>
      </c>
      <c r="F29" s="5" t="inlineStr">
        <is>
          <t>c</t>
        </is>
      </c>
      <c r="G29" s="25" t="n">
        <v>1.938431</v>
      </c>
      <c r="H29" s="22" t="n">
        <v>0.1962092641716794</v>
      </c>
      <c r="I29" s="22" t="n">
        <v>0.4768504571541156</v>
      </c>
      <c r="J29" s="22" t="n">
        <v>0.2979942294890872</v>
      </c>
      <c r="K29" s="22" t="n">
        <v>0.02894604918511778</v>
      </c>
      <c r="L29" s="8" t="n">
        <v>6.73599739955195</v>
      </c>
      <c r="M29" s="8" t="n">
        <v>8.914755821020997</v>
      </c>
      <c r="N29" s="14" t="n">
        <v>0.7556008863045319</v>
      </c>
      <c r="O29" s="22" t="n">
        <v>0.652</v>
      </c>
      <c r="P29" s="20" t="n">
        <v>5890</v>
      </c>
      <c r="Q29" s="5" t="inlineStr">
        <is>
          <t>L</t>
        </is>
      </c>
      <c r="R29" s="22" t="n">
        <v>0.999287910387051</v>
      </c>
      <c r="S29" s="22" t="n">
        <v>0.0007120896129489962</v>
      </c>
      <c r="T29" s="22" t="n">
        <v>0</v>
      </c>
      <c r="U29" s="22" t="n">
        <v>0</v>
      </c>
      <c r="V29" s="5" t="inlineStr">
        <is>
          <t>UM</t>
        </is>
      </c>
      <c r="W29" s="22" t="n">
        <v>0.2129685595811996</v>
      </c>
      <c r="X29" s="22" t="n">
        <v>0.4665881726601301</v>
      </c>
      <c r="Y29" s="22" t="n">
        <v>0.237952170344673</v>
      </c>
      <c r="Z29" s="22" t="n">
        <v>0.08249109741399729</v>
      </c>
    </row>
    <row r="30">
      <c r="A30" s="5" t="inlineStr">
        <is>
          <t>GAB</t>
        </is>
      </c>
      <c r="B30" s="5" t="inlineStr">
        <is>
          <t>Gabon</t>
        </is>
      </c>
      <c r="C30" s="5" t="inlineStr">
        <is>
          <t>Africa</t>
        </is>
      </c>
      <c r="D30" s="5" t="inlineStr">
        <is>
          <t>Middle Africa</t>
        </is>
      </c>
      <c r="E30" s="5" t="inlineStr">
        <is>
          <t>UM</t>
        </is>
      </c>
      <c r="F30" s="5" t="inlineStr">
        <is>
          <t>c</t>
        </is>
      </c>
      <c r="G30" s="25" t="n">
        <v>2.59313</v>
      </c>
      <c r="H30" s="22" t="n">
        <v>0.08007924992127198</v>
      </c>
      <c r="I30" s="22" t="n">
        <v>0.3587432897540707</v>
      </c>
      <c r="J30" s="22" t="n">
        <v>0.4764001652897133</v>
      </c>
      <c r="K30" s="22" t="n">
        <v>0.08477729503494402</v>
      </c>
      <c r="L30" s="8" t="n">
        <v>10.23799068095127</v>
      </c>
      <c r="M30" s="8" t="n">
        <v>13.04630433160155</v>
      </c>
      <c r="N30" s="14" t="n">
        <v>0.7847425922873948</v>
      </c>
      <c r="O30" s="22" t="n">
        <v>0.636</v>
      </c>
      <c r="P30" s="20" t="n">
        <v>8090</v>
      </c>
      <c r="Q30" s="5" t="inlineStr">
        <is>
          <t>UM</t>
        </is>
      </c>
      <c r="R30" s="22" t="n">
        <v>0.135156110601118</v>
      </c>
      <c r="S30" s="22" t="n">
        <v>0.4663976676432499</v>
      </c>
      <c r="T30" s="22" t="n">
        <v>0.2567448341855258</v>
      </c>
      <c r="U30" s="22" t="n">
        <v>0.1417013875701062</v>
      </c>
      <c r="V30" s="5" t="inlineStr">
        <is>
          <t>UM</t>
        </is>
      </c>
      <c r="W30" s="22" t="n">
        <v>0.08152937563792645</v>
      </c>
      <c r="X30" s="22" t="n">
        <v>0.3531157937827037</v>
      </c>
      <c r="Y30" s="22" t="n">
        <v>0.3624400002734556</v>
      </c>
      <c r="Z30" s="22" t="n">
        <v>0.2029148303059142</v>
      </c>
    </row>
    <row r="31">
      <c r="A31" s="5" t="inlineStr">
        <is>
          <t>STP</t>
        </is>
      </c>
      <c r="B31" s="5" t="inlineStr">
        <is>
          <t>São Tomé and Príncipe</t>
        </is>
      </c>
      <c r="C31" s="5" t="inlineStr">
        <is>
          <t>Africa</t>
        </is>
      </c>
      <c r="D31" s="5" t="inlineStr">
        <is>
          <t>Middle Africa</t>
        </is>
      </c>
      <c r="E31" s="5" t="inlineStr">
        <is>
          <t>LM</t>
        </is>
      </c>
      <c r="F31" s="5" t="inlineStr">
        <is>
          <t>c</t>
        </is>
      </c>
      <c r="G31" s="25" t="n">
        <v>0.240254</v>
      </c>
      <c r="H31" s="22" t="n">
        <v>0.2374814144355441</v>
      </c>
      <c r="I31" s="22" t="n">
        <v>0.5160810739833105</v>
      </c>
      <c r="J31" s="22" t="n">
        <v>0.2163654342287433</v>
      </c>
      <c r="K31" s="22" t="n">
        <v>0.03007207735240214</v>
      </c>
      <c r="L31" s="8" t="n">
        <v>5.984265026977713</v>
      </c>
      <c r="M31" s="8" t="n">
        <v>8.141695703622148</v>
      </c>
      <c r="N31" s="14" t="n">
        <v>0.735014577407429</v>
      </c>
      <c r="O31" s="22" t="n">
        <v>0.6899999999999999</v>
      </c>
      <c r="P31" s="20" t="n">
        <v>3800</v>
      </c>
      <c r="Q31" s="5" t="inlineStr">
        <is>
          <t>L</t>
        </is>
      </c>
      <c r="R31" s="22" t="n">
        <v>0.3555063793219087</v>
      </c>
      <c r="S31" s="22" t="n">
        <v>0.5258898191294645</v>
      </c>
      <c r="T31" s="22" t="n">
        <v>0.1050349584163009</v>
      </c>
      <c r="U31" s="22" t="n">
        <v>0.01356884313232576</v>
      </c>
      <c r="V31" s="5" t="inlineStr">
        <is>
          <t>LM</t>
        </is>
      </c>
      <c r="W31" s="22" t="n">
        <v>0.244479748735159</v>
      </c>
      <c r="X31" s="22" t="n">
        <v>0.4990321421933485</v>
      </c>
      <c r="Y31" s="22" t="n">
        <v>0.1920037619330045</v>
      </c>
      <c r="Z31" s="22" t="n">
        <v>0.06448434713848794</v>
      </c>
    </row>
    <row r="32">
      <c r="A32" s="5" t="inlineStr">
        <is>
          <t>DZA</t>
        </is>
      </c>
      <c r="B32" s="5" t="inlineStr">
        <is>
          <t>Algeria</t>
        </is>
      </c>
      <c r="C32" s="5" t="inlineStr">
        <is>
          <t>Africa</t>
        </is>
      </c>
      <c r="D32" s="5" t="inlineStr">
        <is>
          <t>Northern Africa</t>
        </is>
      </c>
      <c r="E32" s="5" t="inlineStr">
        <is>
          <t>UM</t>
        </is>
      </c>
      <c r="F32" s="5" t="inlineStr">
        <is>
          <t>c</t>
        </is>
      </c>
      <c r="G32" s="25" t="n">
        <v>47.435312</v>
      </c>
      <c r="H32" s="22" t="n">
        <v>0.0004882230903057988</v>
      </c>
      <c r="I32" s="22" t="n">
        <v>0.4014687784876895</v>
      </c>
      <c r="J32" s="22" t="n">
        <v>0.5618278578662264</v>
      </c>
      <c r="K32" s="22" t="n">
        <v>0.03621514055577846</v>
      </c>
      <c r="L32" s="8" t="n">
        <v>10.3148791360339</v>
      </c>
      <c r="M32" s="8" t="n">
        <v>11.83026974875974</v>
      </c>
      <c r="N32" s="14" t="n">
        <v>0.8719056585430175</v>
      </c>
      <c r="O32" s="22" t="n">
        <v>0.62</v>
      </c>
      <c r="P32" s="20" t="n">
        <v>5850</v>
      </c>
      <c r="Q32" s="5" t="inlineStr">
        <is>
          <t>LM</t>
        </is>
      </c>
      <c r="R32" s="22" t="n">
        <v>0.2511932767592676</v>
      </c>
      <c r="S32" s="22" t="n">
        <v>0.5401411288084795</v>
      </c>
      <c r="T32" s="22" t="n">
        <v>0.1582401101439027</v>
      </c>
      <c r="U32" s="22" t="n">
        <v>0.05042548428835014</v>
      </c>
      <c r="V32" s="5" t="inlineStr">
        <is>
          <t>UM</t>
        </is>
      </c>
      <c r="W32" s="22" t="n">
        <v>0.0004932249429829288</v>
      </c>
      <c r="X32" s="22" t="n">
        <v>0.3894745868708657</v>
      </c>
      <c r="Y32" s="22" t="n">
        <v>0.4957590436225181</v>
      </c>
      <c r="Z32" s="22" t="n">
        <v>0.1142731445636332</v>
      </c>
    </row>
    <row r="33">
      <c r="A33" s="5" t="inlineStr">
        <is>
          <t>EGY</t>
        </is>
      </c>
      <c r="B33" s="5" t="inlineStr">
        <is>
          <t>Egypt, Arab Rep.</t>
        </is>
      </c>
      <c r="C33" s="5" t="inlineStr">
        <is>
          <t>Africa</t>
        </is>
      </c>
      <c r="D33" s="5" t="inlineStr">
        <is>
          <t>Northern Africa</t>
        </is>
      </c>
      <c r="E33" s="5" t="inlineStr">
        <is>
          <t>LM</t>
        </is>
      </c>
      <c r="F33" s="5" t="inlineStr">
        <is>
          <t>c</t>
        </is>
      </c>
      <c r="G33" s="25" t="n">
        <v>118.365995</v>
      </c>
      <c r="H33" s="22" t="n">
        <v>0.03651079646927483</v>
      </c>
      <c r="I33" s="22" t="n">
        <v>0.6119299981903871</v>
      </c>
      <c r="J33" s="22" t="n">
        <v>0.3340973234438916</v>
      </c>
      <c r="K33" s="22" t="n">
        <v>0.01746188189644649</v>
      </c>
      <c r="L33" s="8" t="n">
        <v>7.865217415645446</v>
      </c>
      <c r="M33" s="8" t="n">
        <v>9.323277402298549</v>
      </c>
      <c r="N33" s="14" t="n">
        <v>0.8436107900968779</v>
      </c>
      <c r="O33" s="22" t="n">
        <v>0.657</v>
      </c>
      <c r="P33" s="20" t="n">
        <v>3260</v>
      </c>
      <c r="Q33" s="5" t="inlineStr">
        <is>
          <t>L</t>
        </is>
      </c>
      <c r="R33" s="22" t="n">
        <v>0.2357314104766387</v>
      </c>
      <c r="S33" s="22" t="n">
        <v>0.6156447623015843</v>
      </c>
      <c r="T33" s="22" t="n">
        <v>0.1168047808942229</v>
      </c>
      <c r="U33" s="22" t="n">
        <v>0.03181904632755417</v>
      </c>
      <c r="V33" s="5" t="inlineStr">
        <is>
          <t>LM</t>
        </is>
      </c>
      <c r="W33" s="22" t="n">
        <v>0.03748295578174808</v>
      </c>
      <c r="X33" s="22" t="n">
        <v>0.59318063737488</v>
      </c>
      <c r="Y33" s="22" t="n">
        <v>0.3127579027664237</v>
      </c>
      <c r="Z33" s="22" t="n">
        <v>0.0565785040769482</v>
      </c>
    </row>
    <row r="34">
      <c r="A34" s="5" t="inlineStr">
        <is>
          <t>LBY</t>
        </is>
      </c>
      <c r="B34" s="5" t="inlineStr">
        <is>
          <t>Libya</t>
        </is>
      </c>
      <c r="C34" s="5" t="inlineStr">
        <is>
          <t>Africa</t>
        </is>
      </c>
      <c r="D34" s="5" t="inlineStr">
        <is>
          <t>Northern Africa</t>
        </is>
      </c>
      <c r="E34" s="5" t="inlineStr">
        <is>
          <t>UM</t>
        </is>
      </c>
      <c r="F34" s="5" t="inlineStr">
        <is>
          <t>n</t>
        </is>
      </c>
      <c r="G34" s="25" t="n">
        <v>7.458555</v>
      </c>
      <c r="H34" s="22" t="n">
        <v>0.03935646398944886</v>
      </c>
      <c r="I34" s="22" t="n">
        <v>0.3061655918991373</v>
      </c>
      <c r="J34" s="22" t="n">
        <v>0.5749978898305835</v>
      </c>
      <c r="K34" s="22" t="n">
        <v>0.07948005428083027</v>
      </c>
      <c r="L34" s="8" t="n">
        <v>11.49565174406243</v>
      </c>
      <c r="M34" s="8" t="n">
        <v>14.11667182538006</v>
      </c>
      <c r="N34" s="14" t="n">
        <v>0.8143315851116297</v>
      </c>
      <c r="O34" s="22" t="n">
        <v>0.644</v>
      </c>
      <c r="P34" s="20" t="n">
        <v>7250</v>
      </c>
      <c r="Q34" s="5" t="inlineStr">
        <is>
          <t>UM</t>
        </is>
      </c>
      <c r="R34" s="22" t="n">
        <v>0.06838825466957683</v>
      </c>
      <c r="S34" s="22" t="n">
        <v>0.4453690418714653</v>
      </c>
      <c r="T34" s="22" t="n">
        <v>0.3445638334526021</v>
      </c>
      <c r="U34" s="22" t="n">
        <v>0.1416788700063558</v>
      </c>
      <c r="V34" s="5" t="inlineStr">
        <is>
          <t>UM</t>
        </is>
      </c>
      <c r="W34" s="22" t="n">
        <v>0.02918491439846895</v>
      </c>
      <c r="X34" s="22" t="n">
        <v>0.235985239984874</v>
      </c>
      <c r="Y34" s="22" t="n">
        <v>0.4717312366806398</v>
      </c>
      <c r="Z34" s="22" t="n">
        <v>0.2630986089360172</v>
      </c>
    </row>
    <row r="35">
      <c r="A35" s="5" t="inlineStr">
        <is>
          <t>MAR</t>
        </is>
      </c>
      <c r="B35" s="5" t="inlineStr">
        <is>
          <t>Morocco</t>
        </is>
      </c>
      <c r="C35" s="5" t="inlineStr">
        <is>
          <t>Africa</t>
        </is>
      </c>
      <c r="D35" s="5" t="inlineStr">
        <is>
          <t>Northern Africa</t>
        </is>
      </c>
      <c r="E35" s="5" t="inlineStr">
        <is>
          <t>LM</t>
        </is>
      </c>
      <c r="F35" s="5" t="inlineStr">
        <is>
          <t>c</t>
        </is>
      </c>
      <c r="G35" s="25" t="n">
        <v>38.43077</v>
      </c>
      <c r="H35" s="22" t="n">
        <v>0.0547172782804619</v>
      </c>
      <c r="I35" s="22" t="n">
        <v>0.4177207357249262</v>
      </c>
      <c r="J35" s="22" t="n">
        <v>0.4454745344426691</v>
      </c>
      <c r="K35" s="22" t="n">
        <v>0.08208745155194275</v>
      </c>
      <c r="L35" s="8" t="n">
        <v>9.605530712408576</v>
      </c>
      <c r="M35" s="8" t="n">
        <v>13.15390596352035</v>
      </c>
      <c r="N35" s="14" t="n">
        <v>0.7302417045588998</v>
      </c>
      <c r="O35" s="22" t="n">
        <v>0.6850000000000001</v>
      </c>
      <c r="P35" s="20" t="n">
        <v>4360</v>
      </c>
      <c r="Q35" s="5" t="inlineStr">
        <is>
          <t>LM</t>
        </is>
      </c>
      <c r="R35" s="22" t="n">
        <v>0.2880126094980163</v>
      </c>
      <c r="S35" s="22" t="n">
        <v>0.5036397559257673</v>
      </c>
      <c r="T35" s="22" t="n">
        <v>0.149028740075084</v>
      </c>
      <c r="U35" s="22" t="n">
        <v>0.05931889450113237</v>
      </c>
      <c r="V35" s="5" t="inlineStr">
        <is>
          <t>LM</t>
        </is>
      </c>
      <c r="W35" s="22" t="n">
        <v>0.05499310636619949</v>
      </c>
      <c r="X35" s="22" t="n">
        <v>0.4033711531587692</v>
      </c>
      <c r="Y35" s="22" t="n">
        <v>0.3695705919795437</v>
      </c>
      <c r="Z35" s="22" t="n">
        <v>0.1720651484954876</v>
      </c>
    </row>
    <row r="36">
      <c r="A36" s="5" t="inlineStr">
        <is>
          <t>SDN</t>
        </is>
      </c>
      <c r="B36" s="5" t="inlineStr">
        <is>
          <t>Sudan</t>
        </is>
      </c>
      <c r="C36" s="5" t="inlineStr">
        <is>
          <t>Africa</t>
        </is>
      </c>
      <c r="D36" s="5" t="inlineStr">
        <is>
          <t>Northern Africa</t>
        </is>
      </c>
      <c r="E36" s="5" t="inlineStr">
        <is>
          <t>L</t>
        </is>
      </c>
      <c r="F36" s="5" t="inlineStr">
        <is>
          <t>c</t>
        </is>
      </c>
      <c r="G36" s="25" t="n">
        <v>51.662147</v>
      </c>
      <c r="H36" s="22" t="n">
        <v>0.5720615381798354</v>
      </c>
      <c r="I36" s="22" t="n">
        <v>0.3740803399042228</v>
      </c>
      <c r="J36" s="22" t="n">
        <v>0.0499680414623056</v>
      </c>
      <c r="K36" s="22" t="n">
        <v>0.003890080453636147</v>
      </c>
      <c r="L36" s="8" t="n">
        <v>3.419772907383953</v>
      </c>
      <c r="M36" s="8" t="n">
        <v>4.255456595275732</v>
      </c>
      <c r="N36" s="14" t="n">
        <v>0.8036206763759435</v>
      </c>
      <c r="O36" s="22" t="n">
        <v>0.653</v>
      </c>
      <c r="P36" s="20" t="n">
        <v>900</v>
      </c>
      <c r="Q36" s="5" t="inlineStr">
        <is>
          <t>L</t>
        </is>
      </c>
      <c r="R36" s="22" t="n">
        <v>0.4955921090198874</v>
      </c>
      <c r="S36" s="22" t="n">
        <v>0.4298521609219919</v>
      </c>
      <c r="T36" s="22" t="n">
        <v>0.06305800807945061</v>
      </c>
      <c r="U36" s="22" t="n">
        <v>0.01149772197867016</v>
      </c>
      <c r="V36" s="5" t="inlineStr">
        <is>
          <t>L</t>
        </is>
      </c>
      <c r="W36" s="22" t="n">
        <v>0.5812629861205837</v>
      </c>
      <c r="X36" s="22" t="n">
        <v>0.3634405573324523</v>
      </c>
      <c r="Y36" s="22" t="n">
        <v>0.04787192112407812</v>
      </c>
      <c r="Z36" s="22" t="n">
        <v>0.007424535422885903</v>
      </c>
    </row>
    <row r="37">
      <c r="A37" s="5" t="inlineStr">
        <is>
          <t>TUN</t>
        </is>
      </c>
      <c r="B37" s="5" t="inlineStr">
        <is>
          <t>Tunisia</t>
        </is>
      </c>
      <c r="C37" s="5" t="inlineStr">
        <is>
          <t>Africa</t>
        </is>
      </c>
      <c r="D37" s="5" t="inlineStr">
        <is>
          <t>Northern Africa</t>
        </is>
      </c>
      <c r="E37" s="5" t="inlineStr">
        <is>
          <t>LM</t>
        </is>
      </c>
      <c r="F37" s="5" t="inlineStr">
        <is>
          <t>c</t>
        </is>
      </c>
      <c r="G37" s="25" t="n">
        <v>12.348573</v>
      </c>
      <c r="H37" s="22" t="n">
        <v>0.01489140143717899</v>
      </c>
      <c r="I37" s="22" t="n">
        <v>0.2336389083645255</v>
      </c>
      <c r="J37" s="22" t="n">
        <v>0.6436348493344733</v>
      </c>
      <c r="K37" s="22" t="n">
        <v>0.1078348408638221</v>
      </c>
      <c r="L37" s="8" t="n">
        <v>13.38955873661823</v>
      </c>
      <c r="M37" s="8" t="n">
        <v>16.29168306267015</v>
      </c>
      <c r="N37" s="14" t="n">
        <v>0.8218646707716968</v>
      </c>
      <c r="O37" s="22" t="n">
        <v>0.642</v>
      </c>
      <c r="P37" s="20" t="n">
        <v>4300</v>
      </c>
      <c r="Q37" s="5" t="inlineStr">
        <is>
          <t>LM</t>
        </is>
      </c>
      <c r="R37" s="22" t="n">
        <v>0.289647280312192</v>
      </c>
      <c r="S37" s="22" t="n">
        <v>0.4862792409717764</v>
      </c>
      <c r="T37" s="22" t="n">
        <v>0.1623473371980135</v>
      </c>
      <c r="U37" s="22" t="n">
        <v>0.06172614151801803</v>
      </c>
      <c r="V37" s="5" t="inlineStr">
        <is>
          <t>LM</t>
        </is>
      </c>
      <c r="W37" s="22" t="n">
        <v>0.01586851630853547</v>
      </c>
      <c r="X37" s="22" t="n">
        <v>0.2262906243764563</v>
      </c>
      <c r="Y37" s="22" t="n">
        <v>0.4852416051770995</v>
      </c>
      <c r="Z37" s="22" t="n">
        <v>0.2725992541379088</v>
      </c>
    </row>
    <row r="38">
      <c r="A38" s="5" t="inlineStr">
        <is>
          <t>BWA</t>
        </is>
      </c>
      <c r="B38" s="5" t="inlineStr">
        <is>
          <t>Botswana</t>
        </is>
      </c>
      <c r="C38" s="5" t="inlineStr">
        <is>
          <t>Africa</t>
        </is>
      </c>
      <c r="D38" s="5" t="inlineStr">
        <is>
          <t>Southern Africa</t>
        </is>
      </c>
      <c r="E38" s="5" t="inlineStr">
        <is>
          <t>UM</t>
        </is>
      </c>
      <c r="F38" s="5" t="inlineStr">
        <is>
          <t>c</t>
        </is>
      </c>
      <c r="G38" s="25" t="n">
        <v>2.562122</v>
      </c>
      <c r="H38" s="22" t="n">
        <v>0.2864988085962495</v>
      </c>
      <c r="I38" s="22" t="n">
        <v>0.3574535350711271</v>
      </c>
      <c r="J38" s="22" t="n">
        <v>0.261333791031254</v>
      </c>
      <c r="K38" s="22" t="n">
        <v>0.09471386530136938</v>
      </c>
      <c r="L38" s="8" t="n">
        <v>6.276928686490664</v>
      </c>
      <c r="M38" s="8" t="n">
        <v>11.8601029442607</v>
      </c>
      <c r="N38" s="14" t="n">
        <v>0.5292474033311975</v>
      </c>
      <c r="O38" s="22" t="n">
        <v>0.721</v>
      </c>
      <c r="P38" s="20" t="n">
        <v>7390</v>
      </c>
      <c r="Q38" s="5" t="inlineStr">
        <is>
          <t>LM</t>
        </is>
      </c>
      <c r="R38" s="22" t="n">
        <v>0.5370466271546842</v>
      </c>
      <c r="S38" s="22" t="n">
        <v>0.3105954200939911</v>
      </c>
      <c r="T38" s="22" t="n">
        <v>0.09416926242795742</v>
      </c>
      <c r="U38" s="22" t="n">
        <v>0.05818869032336726</v>
      </c>
      <c r="V38" s="5" t="inlineStr">
        <is>
          <t>UM</t>
        </is>
      </c>
      <c r="W38" s="22" t="n">
        <v>0.2941503048610211</v>
      </c>
      <c r="X38" s="22" t="n">
        <v>0.347995719728288</v>
      </c>
      <c r="Y38" s="22" t="n">
        <v>0.1911602981577232</v>
      </c>
      <c r="Z38" s="22" t="n">
        <v>0.1666936772529678</v>
      </c>
    </row>
    <row r="39">
      <c r="A39" s="5" t="inlineStr">
        <is>
          <t>SWZ</t>
        </is>
      </c>
      <c r="B39" s="5" t="inlineStr">
        <is>
          <t>Eswatini</t>
        </is>
      </c>
      <c r="C39" s="5" t="inlineStr">
        <is>
          <t>Africa</t>
        </is>
      </c>
      <c r="D39" s="5" t="inlineStr">
        <is>
          <t>Southern Africa</t>
        </is>
      </c>
      <c r="E39" s="5" t="inlineStr">
        <is>
          <t>LM</t>
        </is>
      </c>
      <c r="F39" s="5" t="inlineStr">
        <is>
          <t>c</t>
        </is>
      </c>
      <c r="G39" s="25" t="n">
        <v>1.256174</v>
      </c>
      <c r="H39" s="22" t="n">
        <v>0.5106490133386355</v>
      </c>
      <c r="I39" s="22" t="n">
        <v>0.2854938807584919</v>
      </c>
      <c r="J39" s="22" t="n">
        <v>0.1634864730602086</v>
      </c>
      <c r="K39" s="22" t="n">
        <v>0.04037063284266396</v>
      </c>
      <c r="L39" s="8" t="n">
        <v>3.702113391033664</v>
      </c>
      <c r="M39" s="8" t="n">
        <v>7.044437892514504</v>
      </c>
      <c r="N39" s="14" t="n">
        <v>0.525537090044838</v>
      </c>
      <c r="O39" s="22" t="n">
        <v>0.735</v>
      </c>
      <c r="P39" s="20" t="n">
        <v>3730</v>
      </c>
      <c r="Q39" s="5" t="inlineStr">
        <is>
          <t>LM</t>
        </is>
      </c>
      <c r="R39" s="22" t="n">
        <v>0.9398106892787678</v>
      </c>
      <c r="S39" s="22" t="n">
        <v>0.04711870446175581</v>
      </c>
      <c r="T39" s="22" t="n">
        <v>0.008045065733888968</v>
      </c>
      <c r="U39" s="22" t="n">
        <v>0.005025540525587457</v>
      </c>
      <c r="V39" s="5" t="inlineStr">
        <is>
          <t>LM</t>
        </is>
      </c>
      <c r="W39" s="22" t="n">
        <v>0.5132986160236123</v>
      </c>
      <c r="X39" s="22" t="n">
        <v>0.2795907811523761</v>
      </c>
      <c r="Y39" s="22" t="n">
        <v>0.1276417425536637</v>
      </c>
      <c r="Z39" s="22" t="n">
        <v>0.07946886027034794</v>
      </c>
    </row>
    <row r="40">
      <c r="A40" s="5" t="inlineStr">
        <is>
          <t>LSO</t>
        </is>
      </c>
      <c r="B40" s="5" t="inlineStr">
        <is>
          <t>Lesotho</t>
        </is>
      </c>
      <c r="C40" s="5" t="inlineStr">
        <is>
          <t>Africa</t>
        </is>
      </c>
      <c r="D40" s="5" t="inlineStr">
        <is>
          <t>Southern Africa</t>
        </is>
      </c>
      <c r="E40" s="5" t="inlineStr">
        <is>
          <t>LM</t>
        </is>
      </c>
      <c r="F40" s="5" t="inlineStr">
        <is>
          <t>c</t>
        </is>
      </c>
      <c r="G40" s="25" t="n">
        <v>2.363325</v>
      </c>
      <c r="H40" s="22" t="n">
        <v>0.5497560527250427</v>
      </c>
      <c r="I40" s="22" t="n">
        <v>0.3386239343627416</v>
      </c>
      <c r="J40" s="22" t="n">
        <v>0.105093539459284</v>
      </c>
      <c r="K40" s="22" t="n">
        <v>0.006526473452931669</v>
      </c>
      <c r="L40" s="8" t="n">
        <v>3.350892668054136</v>
      </c>
      <c r="M40" s="8" t="n">
        <v>4.8023975604524</v>
      </c>
      <c r="N40" s="14" t="n">
        <v>0.6977541167454848</v>
      </c>
      <c r="O40" s="22" t="n">
        <v>0.652</v>
      </c>
      <c r="P40" s="20" t="n">
        <v>1280</v>
      </c>
      <c r="Q40" s="5" t="inlineStr">
        <is>
          <t>L</t>
        </is>
      </c>
      <c r="R40" s="22" t="n">
        <v>0.7194794915720939</v>
      </c>
      <c r="S40" s="22" t="n">
        <v>0.1957086179462657</v>
      </c>
      <c r="T40" s="22" t="n">
        <v>0.05590328506627906</v>
      </c>
      <c r="U40" s="22" t="n">
        <v>0.02890860541536133</v>
      </c>
      <c r="V40" s="5" t="inlineStr">
        <is>
          <t>LM</t>
        </is>
      </c>
      <c r="W40" s="22" t="n">
        <v>0.5647237460042264</v>
      </c>
      <c r="X40" s="22" t="n">
        <v>0.3244035184428076</v>
      </c>
      <c r="Y40" s="22" t="n">
        <v>0.0900457651734573</v>
      </c>
      <c r="Z40" s="22" t="n">
        <v>0.02082697037950876</v>
      </c>
    </row>
    <row r="41">
      <c r="A41" s="5" t="inlineStr">
        <is>
          <t>NAM</t>
        </is>
      </c>
      <c r="B41" s="5" t="inlineStr">
        <is>
          <t>Namibia</t>
        </is>
      </c>
      <c r="C41" s="5" t="inlineStr">
        <is>
          <t>Africa</t>
        </is>
      </c>
      <c r="D41" s="5" t="inlineStr">
        <is>
          <t>Southern Africa</t>
        </is>
      </c>
      <c r="E41" s="5" t="inlineStr">
        <is>
          <t>LM</t>
        </is>
      </c>
      <c r="F41" s="5" t="inlineStr">
        <is>
          <t>c</t>
        </is>
      </c>
      <c r="G41" s="25" t="n">
        <v>3.092816</v>
      </c>
      <c r="H41" s="22" t="n">
        <v>0.306450619670378</v>
      </c>
      <c r="I41" s="22" t="n">
        <v>0.3326658169137785</v>
      </c>
      <c r="J41" s="22" t="n">
        <v>0.2530996691866065</v>
      </c>
      <c r="K41" s="22" t="n">
        <v>0.107783894229237</v>
      </c>
      <c r="L41" s="8" t="n">
        <v>6.318089429524658</v>
      </c>
      <c r="M41" s="8" t="n">
        <v>12.95480037318295</v>
      </c>
      <c r="N41" s="14" t="n">
        <v>0.4877025695126421</v>
      </c>
      <c r="O41" s="22" t="n">
        <v>0.742</v>
      </c>
      <c r="P41" s="20" t="n">
        <v>4340</v>
      </c>
      <c r="Q41" s="5" t="inlineStr">
        <is>
          <t>LM</t>
        </is>
      </c>
      <c r="R41" s="22" t="n">
        <v>0.6899337820308227</v>
      </c>
      <c r="S41" s="22" t="n">
        <v>0.1702142945244617</v>
      </c>
      <c r="T41" s="22" t="n">
        <v>0.06687019013040452</v>
      </c>
      <c r="U41" s="22" t="n">
        <v>0.07298173331431113</v>
      </c>
      <c r="V41" s="5" t="inlineStr">
        <is>
          <t>LM</t>
        </is>
      </c>
      <c r="W41" s="22" t="n">
        <v>0.310450841944578</v>
      </c>
      <c r="X41" s="22" t="n">
        <v>0.3255272690910421</v>
      </c>
      <c r="Y41" s="22" t="n">
        <v>0.1918535769585346</v>
      </c>
      <c r="Z41" s="22" t="n">
        <v>0.1721683120058454</v>
      </c>
    </row>
    <row r="42">
      <c r="A42" s="5" t="inlineStr">
        <is>
          <t>ZAF</t>
        </is>
      </c>
      <c r="B42" s="5" t="inlineStr">
        <is>
          <t>South Africa</t>
        </is>
      </c>
      <c r="C42" s="5" t="inlineStr">
        <is>
          <t>Africa</t>
        </is>
      </c>
      <c r="D42" s="5" t="inlineStr">
        <is>
          <t>Southern Africa</t>
        </is>
      </c>
      <c r="E42" s="5" t="inlineStr">
        <is>
          <t>UM</t>
        </is>
      </c>
      <c r="F42" s="5" t="inlineStr">
        <is>
          <t>c</t>
        </is>
      </c>
      <c r="G42" s="25" t="n">
        <v>64.747319</v>
      </c>
      <c r="H42" s="22" t="n">
        <v>0.2628805320137408</v>
      </c>
      <c r="I42" s="22" t="n">
        <v>0.3728213787234014</v>
      </c>
      <c r="J42" s="22" t="n">
        <v>0.2568032662878029</v>
      </c>
      <c r="K42" s="22" t="n">
        <v>0.1074948229750549</v>
      </c>
      <c r="L42" s="8" t="n">
        <v>6.522338989575575</v>
      </c>
      <c r="M42" s="8" t="n">
        <v>12.20261403906554</v>
      </c>
      <c r="N42" s="14" t="n">
        <v>0.5345034243232566</v>
      </c>
      <c r="O42" s="22" t="n">
        <v>0.721</v>
      </c>
      <c r="P42" s="20" t="n">
        <v>6270</v>
      </c>
      <c r="Q42" s="5" t="inlineStr">
        <is>
          <t>UM</t>
        </is>
      </c>
      <c r="R42" s="22" t="n">
        <v>0.542466539623302</v>
      </c>
      <c r="S42" s="22" t="n">
        <v>0.2540218771457046</v>
      </c>
      <c r="T42" s="22" t="n">
        <v>0.103798280979603</v>
      </c>
      <c r="U42" s="22" t="n">
        <v>0.09971330225139041</v>
      </c>
      <c r="V42" s="5" t="inlineStr">
        <is>
          <t>UM</t>
        </is>
      </c>
      <c r="W42" s="22" t="n">
        <v>0.2715582478235274</v>
      </c>
      <c r="X42" s="22" t="n">
        <v>0.3638090351357147</v>
      </c>
      <c r="Y42" s="22" t="n">
        <v>0.1936590926586937</v>
      </c>
      <c r="Z42" s="22" t="n">
        <v>0.1709736243820641</v>
      </c>
    </row>
    <row r="43">
      <c r="A43" s="5" t="inlineStr">
        <is>
          <t>BEN</t>
        </is>
      </c>
      <c r="B43" s="5" t="inlineStr">
        <is>
          <t>Benin</t>
        </is>
      </c>
      <c r="C43" s="5" t="inlineStr">
        <is>
          <t>Africa</t>
        </is>
      </c>
      <c r="D43" s="5" t="inlineStr">
        <is>
          <t>Western Africa</t>
        </is>
      </c>
      <c r="E43" s="5" t="inlineStr">
        <is>
          <t>LM</t>
        </is>
      </c>
      <c r="F43" s="5" t="inlineStr">
        <is>
          <t>c</t>
        </is>
      </c>
      <c r="G43" s="25" t="n">
        <v>14.81446</v>
      </c>
      <c r="H43" s="22" t="n">
        <v>0.3633416324504901</v>
      </c>
      <c r="I43" s="22" t="n">
        <v>0.5064915355220625</v>
      </c>
      <c r="J43" s="22" t="n">
        <v>0.1241526839504996</v>
      </c>
      <c r="K43" s="22" t="n">
        <v>0.006014148076947889</v>
      </c>
      <c r="L43" s="8" t="n">
        <v>4.605596295641206</v>
      </c>
      <c r="M43" s="8" t="n">
        <v>5.777414656571527</v>
      </c>
      <c r="N43" s="14" t="n">
        <v>0.797172536404768</v>
      </c>
      <c r="O43" s="22" t="n">
        <v>0.643</v>
      </c>
      <c r="P43" s="20" t="n">
        <v>1600</v>
      </c>
      <c r="Q43" s="5" t="inlineStr">
        <is>
          <t>L</t>
        </is>
      </c>
      <c r="R43" s="22" t="n">
        <v>0.8785147016786287</v>
      </c>
      <c r="S43" s="22" t="n">
        <v>0.1070288961054735</v>
      </c>
      <c r="T43" s="22" t="n">
        <v>0.01041717482580284</v>
      </c>
      <c r="U43" s="22" t="n">
        <v>0.00403922739009499</v>
      </c>
      <c r="V43" s="5" t="inlineStr">
        <is>
          <t>LM</t>
        </is>
      </c>
      <c r="W43" s="22" t="n">
        <v>0.359225117696332</v>
      </c>
      <c r="X43" s="22" t="n">
        <v>0.499945767398167</v>
      </c>
      <c r="Y43" s="22" t="n">
        <v>0.1226829472807146</v>
      </c>
      <c r="Z43" s="22" t="n">
        <v>0.01814616762478638</v>
      </c>
    </row>
    <row r="44">
      <c r="A44" s="5" t="inlineStr">
        <is>
          <t>BFA</t>
        </is>
      </c>
      <c r="B44" s="5" t="inlineStr">
        <is>
          <t>Burkina Faso</t>
        </is>
      </c>
      <c r="C44" s="5" t="inlineStr">
        <is>
          <t>Africa</t>
        </is>
      </c>
      <c r="D44" s="5" t="inlineStr">
        <is>
          <t>Western Africa</t>
        </is>
      </c>
      <c r="E44" s="5" t="inlineStr">
        <is>
          <t>L</t>
        </is>
      </c>
      <c r="F44" s="5" t="inlineStr">
        <is>
          <t>c</t>
        </is>
      </c>
      <c r="G44" s="25" t="n">
        <v>24.07458</v>
      </c>
      <c r="H44" s="22" t="n">
        <v>0.5625484391017626</v>
      </c>
      <c r="I44" s="22" t="n">
        <v>0.358356908410601</v>
      </c>
      <c r="J44" s="22" t="n">
        <v>0.07308614417200276</v>
      </c>
      <c r="K44" s="22" t="n">
        <v>0.006008508315633709</v>
      </c>
      <c r="L44" s="8" t="n">
        <v>3.48326333676491</v>
      </c>
      <c r="M44" s="8" t="n">
        <v>4.615972698285302</v>
      </c>
      <c r="N44" s="14" t="n">
        <v>0.7546109053155449</v>
      </c>
      <c r="O44" s="22" t="n">
        <v>0.6820000000000001</v>
      </c>
      <c r="P44" s="20" t="n">
        <v>980</v>
      </c>
      <c r="Q44" s="5" t="inlineStr">
        <is>
          <t>L</t>
        </is>
      </c>
      <c r="R44" s="22" t="n">
        <v>0.9326317492659456</v>
      </c>
      <c r="S44" s="22" t="n">
        <v>0.05686680911146758</v>
      </c>
      <c r="T44" s="22" t="n">
        <v>0.007892586671113144</v>
      </c>
      <c r="U44" s="22" t="n">
        <v>0.002608854951473671</v>
      </c>
      <c r="V44" s="5" t="inlineStr">
        <is>
          <t>L</t>
        </is>
      </c>
      <c r="W44" s="22" t="n">
        <v>0.5700030980494263</v>
      </c>
      <c r="X44" s="22" t="n">
        <v>0.348468080340675</v>
      </c>
      <c r="Y44" s="22" t="n">
        <v>0.06694891389663116</v>
      </c>
      <c r="Z44" s="22" t="n">
        <v>0.01457990771326756</v>
      </c>
    </row>
    <row r="45">
      <c r="A45" s="5" t="inlineStr">
        <is>
          <t>CPV</t>
        </is>
      </c>
      <c r="B45" s="5" t="inlineStr">
        <is>
          <t>Cabo Verde</t>
        </is>
      </c>
      <c r="C45" s="5" t="inlineStr">
        <is>
          <t>Africa</t>
        </is>
      </c>
      <c r="D45" s="5" t="inlineStr">
        <is>
          <t>Western Africa</t>
        </is>
      </c>
      <c r="E45" s="5" t="inlineStr">
        <is>
          <t>UM</t>
        </is>
      </c>
      <c r="F45" s="5" t="inlineStr">
        <is>
          <t>c</t>
        </is>
      </c>
      <c r="G45" s="25" t="n">
        <v>0.5273260000000001</v>
      </c>
      <c r="H45" s="22" t="n">
        <v>0.1452064363891629</v>
      </c>
      <c r="I45" s="22" t="n">
        <v>0.4382776375361061</v>
      </c>
      <c r="J45" s="22" t="n">
        <v>0.350882297167189</v>
      </c>
      <c r="K45" s="22" t="n">
        <v>0.06563362890754199</v>
      </c>
      <c r="L45" s="8" t="n">
        <v>7.852459360591727</v>
      </c>
      <c r="M45" s="8" t="n">
        <v>11.08409024471186</v>
      </c>
      <c r="N45" s="14" t="n">
        <v>0.7084441922816425</v>
      </c>
      <c r="O45" s="22" t="n">
        <v>0.676</v>
      </c>
      <c r="P45" s="20" t="n">
        <v>5590</v>
      </c>
      <c r="Q45" s="5" t="inlineStr">
        <is>
          <t>LM</t>
        </is>
      </c>
      <c r="R45" s="22" t="n">
        <v>0.7907839181900734</v>
      </c>
      <c r="S45" s="22" t="n">
        <v>0.1561898159502252</v>
      </c>
      <c r="T45" s="22" t="n">
        <v>0.03426503585616114</v>
      </c>
      <c r="U45" s="22" t="n">
        <v>0.01876123000354024</v>
      </c>
      <c r="V45" s="5" t="inlineStr">
        <is>
          <t>UM</t>
        </is>
      </c>
      <c r="W45" s="22" t="n">
        <v>0.1433981907504445</v>
      </c>
      <c r="X45" s="22" t="n">
        <v>0.4239822369384861</v>
      </c>
      <c r="Y45" s="22" t="n">
        <v>0.2879918766633213</v>
      </c>
      <c r="Z45" s="22" t="n">
        <v>0.144627695647748</v>
      </c>
    </row>
    <row r="46">
      <c r="A46" s="5" t="inlineStr">
        <is>
          <t>CIV</t>
        </is>
      </c>
      <c r="B46" s="5" t="inlineStr">
        <is>
          <t>Côte d'Ivoire</t>
        </is>
      </c>
      <c r="C46" s="5" t="inlineStr">
        <is>
          <t>Africa</t>
        </is>
      </c>
      <c r="D46" s="5" t="inlineStr">
        <is>
          <t>Western Africa</t>
        </is>
      </c>
      <c r="E46" s="5" t="inlineStr">
        <is>
          <t>LM</t>
        </is>
      </c>
      <c r="F46" s="5" t="inlineStr">
        <is>
          <t>c</t>
        </is>
      </c>
      <c r="G46" s="25" t="n">
        <v>32.711547</v>
      </c>
      <c r="H46" s="22" t="n">
        <v>0.2930525198963377</v>
      </c>
      <c r="I46" s="22" t="n">
        <v>0.5262895614926856</v>
      </c>
      <c r="J46" s="22" t="n">
        <v>0.1696421818858782</v>
      </c>
      <c r="K46" s="22" t="n">
        <v>0.01101573672509848</v>
      </c>
      <c r="L46" s="8" t="n">
        <v>5.162833028401436</v>
      </c>
      <c r="M46" s="8" t="n">
        <v>6.593750633204291</v>
      </c>
      <c r="N46" s="14" t="n">
        <v>0.7829888201114018</v>
      </c>
      <c r="O46" s="22" t="n">
        <v>0.661</v>
      </c>
      <c r="P46" s="20" t="n">
        <v>2780</v>
      </c>
      <c r="Q46" s="5" t="inlineStr">
        <is>
          <t>LM</t>
        </is>
      </c>
      <c r="R46" s="22" t="n">
        <v>0.4862331155479175</v>
      </c>
      <c r="S46" s="22" t="n">
        <v>0.4155137498589245</v>
      </c>
      <c r="T46" s="22" t="n">
        <v>0.07899983504971764</v>
      </c>
      <c r="U46" s="22" t="n">
        <v>0.01925329954344035</v>
      </c>
      <c r="V46" s="5" t="inlineStr">
        <is>
          <t>LM</t>
        </is>
      </c>
      <c r="W46" s="22" t="n">
        <v>0.2920986301148981</v>
      </c>
      <c r="X46" s="22" t="n">
        <v>0.5154175101550722</v>
      </c>
      <c r="Y46" s="22" t="n">
        <v>0.1610999395758203</v>
      </c>
      <c r="Z46" s="22" t="n">
        <v>0.03138392015420954</v>
      </c>
    </row>
    <row r="47">
      <c r="A47" s="5" t="inlineStr">
        <is>
          <t>GMB</t>
        </is>
      </c>
      <c r="B47" s="5" t="inlineStr">
        <is>
          <t>Gambia, The</t>
        </is>
      </c>
      <c r="C47" s="5" t="inlineStr">
        <is>
          <t>Africa</t>
        </is>
      </c>
      <c r="D47" s="5" t="inlineStr">
        <is>
          <t>Western Africa</t>
        </is>
      </c>
      <c r="E47" s="5" t="inlineStr">
        <is>
          <t>L</t>
        </is>
      </c>
      <c r="F47" s="5" t="inlineStr">
        <is>
          <t>c</t>
        </is>
      </c>
      <c r="G47" s="25" t="n">
        <v>2.822093</v>
      </c>
      <c r="H47" s="22" t="n">
        <v>0.2802017331135622</v>
      </c>
      <c r="I47" s="22" t="n">
        <v>0.5018301513938359</v>
      </c>
      <c r="J47" s="22" t="n">
        <v>0.2022519081535712</v>
      </c>
      <c r="K47" s="22" t="n">
        <v>0.01571620733903067</v>
      </c>
      <c r="L47" s="8" t="n">
        <v>5.396604401529933</v>
      </c>
      <c r="M47" s="8" t="n">
        <v>7.135708836766187</v>
      </c>
      <c r="N47" s="14" t="n">
        <v>0.7562814746202012</v>
      </c>
      <c r="O47" s="22" t="n">
        <v>0.665</v>
      </c>
      <c r="P47" s="20" t="n">
        <v>930</v>
      </c>
      <c r="Q47" s="5" t="inlineStr">
        <is>
          <t>L</t>
        </is>
      </c>
      <c r="R47" s="22" t="n">
        <v>0.8526902566914255</v>
      </c>
      <c r="S47" s="22" t="n">
        <v>0.1211597471445789</v>
      </c>
      <c r="T47" s="22" t="n">
        <v>0.02031163761484134</v>
      </c>
      <c r="U47" s="22" t="n">
        <v>0.005838358549154266</v>
      </c>
      <c r="V47" s="5" t="inlineStr">
        <is>
          <t>L</t>
        </is>
      </c>
      <c r="W47" s="22" t="n">
        <v>0.2821329512260218</v>
      </c>
      <c r="X47" s="22" t="n">
        <v>0.4923152601417617</v>
      </c>
      <c r="Y47" s="22" t="n">
        <v>0.1797006476428115</v>
      </c>
      <c r="Z47" s="22" t="n">
        <v>0.04585114098940501</v>
      </c>
    </row>
    <row r="48">
      <c r="A48" s="5" t="inlineStr">
        <is>
          <t>GHA</t>
        </is>
      </c>
      <c r="B48" s="5" t="inlineStr">
        <is>
          <t>Ghana</t>
        </is>
      </c>
      <c r="C48" s="5" t="inlineStr">
        <is>
          <t>Africa</t>
        </is>
      </c>
      <c r="D48" s="5" t="inlineStr">
        <is>
          <t>Western Africa</t>
        </is>
      </c>
      <c r="E48" s="5" t="inlineStr">
        <is>
          <t>LM</t>
        </is>
      </c>
      <c r="F48" s="5" t="inlineStr">
        <is>
          <t>c</t>
        </is>
      </c>
      <c r="G48" s="25" t="n">
        <v>35.064272</v>
      </c>
      <c r="H48" s="22" t="n">
        <v>0.4369956916036691</v>
      </c>
      <c r="I48" s="22" t="n">
        <v>0.4067506986354389</v>
      </c>
      <c r="J48" s="22" t="n">
        <v>0.1448018138578777</v>
      </c>
      <c r="K48" s="22" t="n">
        <v>0.01145179590301426</v>
      </c>
      <c r="L48" s="8" t="n">
        <v>4.282511263183642</v>
      </c>
      <c r="M48" s="8" t="n">
        <v>5.821488436521945</v>
      </c>
      <c r="N48" s="14" t="n">
        <v>0.7356385415655371</v>
      </c>
      <c r="O48" s="22" t="n">
        <v>0.658</v>
      </c>
      <c r="P48" s="20" t="n">
        <v>2630</v>
      </c>
      <c r="Q48" s="5" t="inlineStr">
        <is>
          <t>L</t>
        </is>
      </c>
      <c r="R48" s="22" t="n">
        <v>0.8967370019307913</v>
      </c>
      <c r="S48" s="22" t="n">
        <v>0.09353003578122032</v>
      </c>
      <c r="T48" s="22" t="n">
        <v>0.008620870321979335</v>
      </c>
      <c r="U48" s="22" t="n">
        <v>0.001112091966009032</v>
      </c>
      <c r="V48" s="5" t="inlineStr">
        <is>
          <t>LM</t>
        </is>
      </c>
      <c r="W48" s="22" t="n">
        <v>0.4395524569436094</v>
      </c>
      <c r="X48" s="22" t="n">
        <v>0.3987692989068487</v>
      </c>
      <c r="Y48" s="22" t="n">
        <v>0.1305940119654503</v>
      </c>
      <c r="Z48" s="22" t="n">
        <v>0.03108423218409162</v>
      </c>
    </row>
    <row r="49">
      <c r="A49" s="5" t="inlineStr">
        <is>
          <t>GIN</t>
        </is>
      </c>
      <c r="B49" s="5" t="inlineStr">
        <is>
          <t>Guinea</t>
        </is>
      </c>
      <c r="C49" s="5" t="inlineStr">
        <is>
          <t>Africa</t>
        </is>
      </c>
      <c r="D49" s="5" t="inlineStr">
        <is>
          <t>Western Africa</t>
        </is>
      </c>
      <c r="E49" s="5" t="inlineStr">
        <is>
          <t>LM</t>
        </is>
      </c>
      <c r="F49" s="5" t="inlineStr">
        <is>
          <t>c</t>
        </is>
      </c>
      <c r="G49" s="25" t="n">
        <v>15.099727</v>
      </c>
      <c r="H49" s="22" t="n">
        <v>0.1560499697591331</v>
      </c>
      <c r="I49" s="22" t="n">
        <v>0.6001856331053537</v>
      </c>
      <c r="J49" s="22" t="n">
        <v>0.2395005404992483</v>
      </c>
      <c r="K49" s="22" t="n">
        <v>0.00426385663626494</v>
      </c>
      <c r="L49" s="8" t="n">
        <v>6.419683070294916</v>
      </c>
      <c r="M49" s="8" t="n">
        <v>7.423375044082891</v>
      </c>
      <c r="N49" s="14" t="n">
        <v>0.864793039846746</v>
      </c>
      <c r="O49" s="22" t="n">
        <v>0.611</v>
      </c>
      <c r="P49" s="20" t="n">
        <v>1730</v>
      </c>
      <c r="Q49" s="5" t="inlineStr">
        <is>
          <t>L</t>
        </is>
      </c>
      <c r="R49" s="22" t="n">
        <v>0.9315461097304071</v>
      </c>
      <c r="S49" s="22" t="n">
        <v>0.06845389026959292</v>
      </c>
      <c r="T49" s="22" t="n">
        <v>0</v>
      </c>
      <c r="U49" s="22" t="n">
        <v>0</v>
      </c>
      <c r="V49" s="5" t="inlineStr">
        <is>
          <t>LM</t>
        </is>
      </c>
      <c r="W49" s="22" t="n">
        <v>0.1473516958597988</v>
      </c>
      <c r="X49" s="22" t="n">
        <v>0.579346477994673</v>
      </c>
      <c r="Y49" s="22" t="n">
        <v>0.2440794283302953</v>
      </c>
      <c r="Z49" s="22" t="n">
        <v>0.02922239781523295</v>
      </c>
    </row>
    <row r="50">
      <c r="A50" s="5" t="inlineStr">
        <is>
          <t>GNB</t>
        </is>
      </c>
      <c r="B50" s="5" t="inlineStr">
        <is>
          <t>Guinea-Bissau</t>
        </is>
      </c>
      <c r="C50" s="5" t="inlineStr">
        <is>
          <t>Africa</t>
        </is>
      </c>
      <c r="D50" s="5" t="inlineStr">
        <is>
          <t>Western Africa</t>
        </is>
      </c>
      <c r="E50" s="5" t="inlineStr">
        <is>
          <t>L</t>
        </is>
      </c>
      <c r="F50" s="5" t="inlineStr">
        <is>
          <t>c</t>
        </is>
      </c>
      <c r="G50" s="25" t="n">
        <v>2.249515</v>
      </c>
      <c r="H50" s="22" t="n">
        <v>0.5240803459600952</v>
      </c>
      <c r="I50" s="22" t="n">
        <v>0.4013763946455816</v>
      </c>
      <c r="J50" s="22" t="n">
        <v>0.07293923737997576</v>
      </c>
      <c r="K50" s="22" t="n">
        <v>0.001604022014347395</v>
      </c>
      <c r="L50" s="8" t="n">
        <v>3.674100664903114</v>
      </c>
      <c r="M50" s="8" t="n">
        <v>4.586935061681804</v>
      </c>
      <c r="N50" s="14" t="n">
        <v>0.8009925179878178</v>
      </c>
      <c r="O50" s="22" t="n">
        <v>0.635</v>
      </c>
      <c r="P50" s="20" t="n">
        <v>1090</v>
      </c>
      <c r="Q50" s="5" t="inlineStr">
        <is>
          <t>L</t>
        </is>
      </c>
      <c r="R50" s="22" t="n">
        <v>0.6430791704502989</v>
      </c>
      <c r="S50" s="22" t="n">
        <v>0.2644562060967045</v>
      </c>
      <c r="T50" s="22" t="n">
        <v>0.06262379115047612</v>
      </c>
      <c r="U50" s="22" t="n">
        <v>0.02984083230252044</v>
      </c>
      <c r="V50" s="5" t="inlineStr">
        <is>
          <t>L</t>
        </is>
      </c>
      <c r="W50" s="22" t="n">
        <v>0.5271136607998166</v>
      </c>
      <c r="X50" s="22" t="n">
        <v>0.3943165630354621</v>
      </c>
      <c r="Y50" s="22" t="n">
        <v>0.06956468815920136</v>
      </c>
      <c r="Z50" s="22" t="n">
        <v>0.009005088005519912</v>
      </c>
    </row>
    <row r="51">
      <c r="A51" s="5" t="inlineStr">
        <is>
          <t>LBR</t>
        </is>
      </c>
      <c r="B51" s="5" t="inlineStr">
        <is>
          <t>Liberia</t>
        </is>
      </c>
      <c r="C51" s="5" t="inlineStr">
        <is>
          <t>Africa</t>
        </is>
      </c>
      <c r="D51" s="5" t="inlineStr">
        <is>
          <t>Western Africa</t>
        </is>
      </c>
      <c r="E51" s="5" t="inlineStr">
        <is>
          <t>L</t>
        </is>
      </c>
      <c r="F51" s="5" t="inlineStr">
        <is>
          <t>c</t>
        </is>
      </c>
      <c r="G51" s="25" t="n">
        <v>5.731206</v>
      </c>
      <c r="H51" s="22" t="n">
        <v>0.4714085460333363</v>
      </c>
      <c r="I51" s="22" t="n">
        <v>0.4363354029095398</v>
      </c>
      <c r="J51" s="22" t="n">
        <v>0.08951156264757321</v>
      </c>
      <c r="K51" s="22" t="n">
        <v>0.002744488409550661</v>
      </c>
      <c r="L51" s="8" t="n">
        <v>3.930540930532838</v>
      </c>
      <c r="M51" s="8" t="n">
        <v>4.919215336213348</v>
      </c>
      <c r="N51" s="14" t="n">
        <v>0.7990178640072383</v>
      </c>
      <c r="O51" s="22" t="n">
        <v>0.646</v>
      </c>
      <c r="P51" s="20" t="n">
        <v>830</v>
      </c>
      <c r="Q51" s="5" t="inlineStr">
        <is>
          <t>L</t>
        </is>
      </c>
      <c r="R51" s="22" t="n">
        <v>0.7547644900974576</v>
      </c>
      <c r="S51" s="22" t="n">
        <v>0.2184954310871068</v>
      </c>
      <c r="T51" s="22" t="n">
        <v>0.02265392650728437</v>
      </c>
      <c r="U51" s="22" t="n">
        <v>0.004086152308151236</v>
      </c>
      <c r="V51" s="5" t="inlineStr">
        <is>
          <t>L</t>
        </is>
      </c>
      <c r="W51" s="22" t="n">
        <v>0.4728434285695832</v>
      </c>
      <c r="X51" s="22" t="n">
        <v>0.4267343410852384</v>
      </c>
      <c r="Y51" s="22" t="n">
        <v>0.08958996199687264</v>
      </c>
      <c r="Z51" s="22" t="n">
        <v>0.01083226834830575</v>
      </c>
    </row>
    <row r="52">
      <c r="A52" s="5" t="inlineStr">
        <is>
          <t>MLI</t>
        </is>
      </c>
      <c r="B52" s="5" t="inlineStr">
        <is>
          <t>Mali</t>
        </is>
      </c>
      <c r="C52" s="5" t="inlineStr">
        <is>
          <t>Africa</t>
        </is>
      </c>
      <c r="D52" s="5" t="inlineStr">
        <is>
          <t>Western Africa</t>
        </is>
      </c>
      <c r="E52" s="5" t="inlineStr">
        <is>
          <t>L</t>
        </is>
      </c>
      <c r="F52" s="5" t="inlineStr">
        <is>
          <t>c</t>
        </is>
      </c>
      <c r="G52" s="25" t="n">
        <v>25.198821</v>
      </c>
      <c r="H52" s="22" t="n">
        <v>0.4986279448814009</v>
      </c>
      <c r="I52" s="22" t="n">
        <v>0.4011371434464726</v>
      </c>
      <c r="J52" s="22" t="n">
        <v>0.09558175246754586</v>
      </c>
      <c r="K52" s="22" t="n">
        <v>0.004653159204580648</v>
      </c>
      <c r="L52" s="8" t="n">
        <v>3.817982820571547</v>
      </c>
      <c r="M52" s="8" t="n">
        <v>4.971597877741091</v>
      </c>
      <c r="N52" s="14" t="n">
        <v>0.7679588966085681</v>
      </c>
      <c r="O52" s="22" t="n">
        <v>0.667</v>
      </c>
      <c r="P52" s="20" t="n">
        <v>1120</v>
      </c>
      <c r="Q52" s="5" t="inlineStr">
        <is>
          <t>L</t>
        </is>
      </c>
      <c r="R52" s="22" t="n">
        <v>0.9434771080213689</v>
      </c>
      <c r="S52" s="22" t="n">
        <v>0.0482070141979617</v>
      </c>
      <c r="T52" s="22" t="n">
        <v>0.006216288987931584</v>
      </c>
      <c r="U52" s="22" t="n">
        <v>0.002099588792737861</v>
      </c>
      <c r="V52" s="5" t="inlineStr">
        <is>
          <t>L</t>
        </is>
      </c>
      <c r="W52" s="22" t="n">
        <v>0.5057435213333747</v>
      </c>
      <c r="X52" s="22" t="n">
        <v>0.3909470962779781</v>
      </c>
      <c r="Y52" s="22" t="n">
        <v>0.08853682354327941</v>
      </c>
      <c r="Z52" s="22" t="n">
        <v>0.01477255884536777</v>
      </c>
    </row>
    <row r="53">
      <c r="A53" s="5" t="inlineStr">
        <is>
          <t>MRT</t>
        </is>
      </c>
      <c r="B53" s="5" t="inlineStr">
        <is>
          <t>Mauritania</t>
        </is>
      </c>
      <c r="C53" s="5" t="inlineStr">
        <is>
          <t>Africa</t>
        </is>
      </c>
      <c r="D53" s="5" t="inlineStr">
        <is>
          <t>Western Africa</t>
        </is>
      </c>
      <c r="E53" s="5" t="inlineStr">
        <is>
          <t>LM</t>
        </is>
      </c>
      <c r="F53" s="5" t="inlineStr">
        <is>
          <t>c</t>
        </is>
      </c>
      <c r="G53" s="25" t="n">
        <v>5.315065</v>
      </c>
      <c r="H53" s="22" t="n">
        <v>0.1697678477132179</v>
      </c>
      <c r="I53" s="22" t="n">
        <v>0.5638111958945888</v>
      </c>
      <c r="J53" s="22" t="n">
        <v>0.2565991481156955</v>
      </c>
      <c r="K53" s="22" t="n">
        <v>0.009821808276497701</v>
      </c>
      <c r="L53" s="8" t="n">
        <v>6.443120593982755</v>
      </c>
      <c r="M53" s="8" t="n">
        <v>7.663036863995596</v>
      </c>
      <c r="N53" s="14" t="n">
        <v>0.8408051153003637</v>
      </c>
      <c r="O53" s="22" t="n">
        <v>0.621</v>
      </c>
      <c r="P53" s="20" t="n">
        <v>2210</v>
      </c>
      <c r="Q53" s="5" t="inlineStr">
        <is>
          <t>L</t>
        </is>
      </c>
      <c r="R53" s="22" t="n">
        <v>0.6938183642881784</v>
      </c>
      <c r="S53" s="22" t="n">
        <v>0.2516324029207025</v>
      </c>
      <c r="T53" s="22" t="n">
        <v>0.03937163135891564</v>
      </c>
      <c r="U53" s="22" t="n">
        <v>0.01517760143220337</v>
      </c>
      <c r="V53" s="5" t="inlineStr">
        <is>
          <t>LM</t>
        </is>
      </c>
      <c r="W53" s="22" t="n">
        <v>0.1739262028394368</v>
      </c>
      <c r="X53" s="22" t="n">
        <v>0.5514869940151674</v>
      </c>
      <c r="Y53" s="22" t="n">
        <v>0.2389934358749122</v>
      </c>
      <c r="Z53" s="22" t="n">
        <v>0.03559336727048357</v>
      </c>
    </row>
    <row r="54">
      <c r="A54" s="5" t="inlineStr">
        <is>
          <t>NER</t>
        </is>
      </c>
      <c r="B54" s="5" t="inlineStr">
        <is>
          <t>Niger</t>
        </is>
      </c>
      <c r="C54" s="5" t="inlineStr">
        <is>
          <t>Africa</t>
        </is>
      </c>
      <c r="D54" s="5" t="inlineStr">
        <is>
          <t>Western Africa</t>
        </is>
      </c>
      <c r="E54" s="5" t="inlineStr">
        <is>
          <t>L</t>
        </is>
      </c>
      <c r="F54" s="5" t="inlineStr">
        <is>
          <t>c</t>
        </is>
      </c>
      <c r="G54" s="25" t="n">
        <v>27.917831</v>
      </c>
      <c r="H54" s="22" t="n">
        <v>0.710288366708165</v>
      </c>
      <c r="I54" s="22" t="n">
        <v>0.2521140999007968</v>
      </c>
      <c r="J54" s="22" t="n">
        <v>0.03520499934527177</v>
      </c>
      <c r="K54" s="22" t="n">
        <v>0.002392534045766448</v>
      </c>
      <c r="L54" s="8" t="n">
        <v>2.889164386511319</v>
      </c>
      <c r="M54" s="8" t="n">
        <v>3.644937241321104</v>
      </c>
      <c r="N54" s="14" t="n">
        <v>0.7926513394409347</v>
      </c>
      <c r="O54" s="22" t="n">
        <v>0.681</v>
      </c>
      <c r="P54" s="20" t="n">
        <v>750</v>
      </c>
      <c r="Q54" s="5" t="inlineStr">
        <is>
          <t>L</t>
        </is>
      </c>
      <c r="R54" s="22" t="n">
        <v>0.9392572738859024</v>
      </c>
      <c r="S54" s="22" t="n">
        <v>0.05370455827070608</v>
      </c>
      <c r="T54" s="22" t="n">
        <v>0.005024043246069754</v>
      </c>
      <c r="U54" s="22" t="n">
        <v>0.002014124597321754</v>
      </c>
      <c r="V54" s="5" t="inlineStr">
        <is>
          <t>L</t>
        </is>
      </c>
      <c r="W54" s="22" t="n">
        <v>0.7115916282959166</v>
      </c>
      <c r="X54" s="22" t="n">
        <v>0.248895613851069</v>
      </c>
      <c r="Y54" s="22" t="n">
        <v>0.0326455386391028</v>
      </c>
      <c r="Z54" s="22" t="n">
        <v>0.006867219213911646</v>
      </c>
    </row>
    <row r="55">
      <c r="A55" s="5" t="inlineStr">
        <is>
          <t>NGA</t>
        </is>
      </c>
      <c r="B55" s="5" t="inlineStr">
        <is>
          <t>Nigeria</t>
        </is>
      </c>
      <c r="C55" s="5" t="inlineStr">
        <is>
          <t>Africa</t>
        </is>
      </c>
      <c r="D55" s="5" t="inlineStr">
        <is>
          <t>Western Africa</t>
        </is>
      </c>
      <c r="E55" s="5" t="inlineStr">
        <is>
          <t>LM</t>
        </is>
      </c>
      <c r="F55" s="5" t="inlineStr">
        <is>
          <t>c</t>
        </is>
      </c>
      <c r="G55" s="25" t="n">
        <v>237.527782</v>
      </c>
      <c r="H55" s="22" t="n">
        <v>0.5592515058553489</v>
      </c>
      <c r="I55" s="22" t="n">
        <v>0.3858912494580951</v>
      </c>
      <c r="J55" s="22" t="n">
        <v>0.05339832677833245</v>
      </c>
      <c r="K55" s="22" t="n">
        <v>0.001458917908223611</v>
      </c>
      <c r="L55" s="8" t="n">
        <v>3.48344169151587</v>
      </c>
      <c r="M55" s="8" t="n">
        <v>4.273891368677249</v>
      </c>
      <c r="N55" s="14" t="n">
        <v>0.8150515282268348</v>
      </c>
      <c r="O55" s="22" t="n">
        <v>0.634</v>
      </c>
      <c r="P55" s="20" t="n">
        <v>1360</v>
      </c>
      <c r="Q55" s="5" t="inlineStr">
        <is>
          <t>L</t>
        </is>
      </c>
      <c r="R55" s="22" t="n">
        <v>0.6732080627096985</v>
      </c>
      <c r="S55" s="22" t="n">
        <v>0.2747423040662665</v>
      </c>
      <c r="T55" s="22" t="n">
        <v>0.04779690552508453</v>
      </c>
      <c r="U55" s="22" t="n">
        <v>0.004252727698950465</v>
      </c>
      <c r="V55" s="5" t="inlineStr">
        <is>
          <t>LM</t>
        </is>
      </c>
      <c r="W55" s="22" t="n">
        <v>0.5649360576196086</v>
      </c>
      <c r="X55" s="22" t="n">
        <v>0.3779485167089461</v>
      </c>
      <c r="Y55" s="22" t="n">
        <v>0.05207514703378791</v>
      </c>
      <c r="Z55" s="22" t="n">
        <v>0.005040278637657325</v>
      </c>
    </row>
    <row r="56">
      <c r="A56" s="5" t="inlineStr">
        <is>
          <t>SEN</t>
        </is>
      </c>
      <c r="B56" s="5" t="inlineStr">
        <is>
          <t>Senegal</t>
        </is>
      </c>
      <c r="C56" s="5" t="inlineStr">
        <is>
          <t>Africa</t>
        </is>
      </c>
      <c r="D56" s="5" t="inlineStr">
        <is>
          <t>Western Africa</t>
        </is>
      </c>
      <c r="E56" s="5" t="inlineStr">
        <is>
          <t>LM</t>
        </is>
      </c>
      <c r="F56" s="5" t="inlineStr">
        <is>
          <t>c</t>
        </is>
      </c>
      <c r="G56" s="25" t="n">
        <v>18.931966</v>
      </c>
      <c r="H56" s="22" t="n">
        <v>0.2690360488288959</v>
      </c>
      <c r="I56" s="22" t="n">
        <v>0.538327891901325</v>
      </c>
      <c r="J56" s="22" t="n">
        <v>0.1783921891977261</v>
      </c>
      <c r="K56" s="22" t="n">
        <v>0.01424387007205286</v>
      </c>
      <c r="L56" s="8" t="n">
        <v>5.357206534418783</v>
      </c>
      <c r="M56" s="8" t="n">
        <v>6.925264308127681</v>
      </c>
      <c r="N56" s="14" t="n">
        <v>0.7735743064898501</v>
      </c>
      <c r="O56" s="22" t="n">
        <v>0.663</v>
      </c>
      <c r="P56" s="20" t="n">
        <v>1780</v>
      </c>
      <c r="Q56" s="5" t="inlineStr">
        <is>
          <t>LM</t>
        </is>
      </c>
      <c r="R56" s="22" t="n">
        <v>0.8593126783750673</v>
      </c>
      <c r="S56" s="22" t="n">
        <v>0.1130530823452931</v>
      </c>
      <c r="T56" s="22" t="n">
        <v>0.01898903732136059</v>
      </c>
      <c r="U56" s="22" t="n">
        <v>0.008645201958279003</v>
      </c>
      <c r="V56" s="5" t="inlineStr">
        <is>
          <t>LM</t>
        </is>
      </c>
      <c r="W56" s="22" t="n">
        <v>0.2778172021051835</v>
      </c>
      <c r="X56" s="22" t="n">
        <v>0.5241608199370946</v>
      </c>
      <c r="Y56" s="22" t="n">
        <v>0.1579362573533151</v>
      </c>
      <c r="Z56" s="22" t="n">
        <v>0.04008572060440674</v>
      </c>
    </row>
    <row r="57">
      <c r="A57" s="5" t="inlineStr">
        <is>
          <t>SLE</t>
        </is>
      </c>
      <c r="B57" s="5" t="inlineStr">
        <is>
          <t>Sierra Leone</t>
        </is>
      </c>
      <c r="C57" s="5" t="inlineStr">
        <is>
          <t>Africa</t>
        </is>
      </c>
      <c r="D57" s="5" t="inlineStr">
        <is>
          <t>Western Africa</t>
        </is>
      </c>
      <c r="E57" s="5" t="inlineStr">
        <is>
          <t>L</t>
        </is>
      </c>
      <c r="F57" s="5" t="inlineStr">
        <is>
          <t>c</t>
        </is>
      </c>
      <c r="G57" s="25" t="n">
        <v>8.819794</v>
      </c>
      <c r="H57" s="22" t="n">
        <v>0.5205352269924954</v>
      </c>
      <c r="I57" s="22" t="n">
        <v>0.3959209150062796</v>
      </c>
      <c r="J57" s="22" t="n">
        <v>0.076828960999067</v>
      </c>
      <c r="K57" s="22" t="n">
        <v>0.006714897002157993</v>
      </c>
      <c r="L57" s="8" t="n">
        <v>3.696693994332232</v>
      </c>
      <c r="M57" s="8" t="n">
        <v>4.851176044491414</v>
      </c>
      <c r="N57" s="14" t="n">
        <v>0.7620201700430735</v>
      </c>
      <c r="O57" s="22" t="n">
        <v>0.678</v>
      </c>
      <c r="P57" s="20" t="n">
        <v>830</v>
      </c>
      <c r="Q57" s="5" t="inlineStr">
        <is>
          <t>L</t>
        </is>
      </c>
      <c r="R57" s="22" t="n">
        <v>0.8012176335965601</v>
      </c>
      <c r="S57" s="22" t="n">
        <v>0.1611497831757258</v>
      </c>
      <c r="T57" s="22" t="n">
        <v>0.03349632366081223</v>
      </c>
      <c r="U57" s="22" t="n">
        <v>0.00413625956690189</v>
      </c>
      <c r="V57" s="5" t="inlineStr">
        <is>
          <t>L</t>
        </is>
      </c>
      <c r="W57" s="22" t="n">
        <v>0.5272503915403226</v>
      </c>
      <c r="X57" s="22" t="n">
        <v>0.38681188999767</v>
      </c>
      <c r="Y57" s="22" t="n">
        <v>0.06884687428624403</v>
      </c>
      <c r="Z57" s="22" t="n">
        <v>0.01709084417576334</v>
      </c>
    </row>
    <row r="58">
      <c r="A58" s="5" t="inlineStr">
        <is>
          <t>TGO</t>
        </is>
      </c>
      <c r="B58" s="5" t="inlineStr">
        <is>
          <t>Togo</t>
        </is>
      </c>
      <c r="C58" s="5" t="inlineStr">
        <is>
          <t>Africa</t>
        </is>
      </c>
      <c r="D58" s="5" t="inlineStr">
        <is>
          <t>Western Africa</t>
        </is>
      </c>
      <c r="E58" s="5" t="inlineStr">
        <is>
          <t>LM</t>
        </is>
      </c>
      <c r="F58" s="5" t="inlineStr">
        <is>
          <t>c</t>
        </is>
      </c>
      <c r="G58" s="25" t="n">
        <v>9.721608</v>
      </c>
      <c r="H58" s="22" t="n">
        <v>0.4350269374659993</v>
      </c>
      <c r="I58" s="22" t="n">
        <v>0.4400878425568913</v>
      </c>
      <c r="J58" s="22" t="n">
        <v>0.1167730112781309</v>
      </c>
      <c r="K58" s="22" t="n">
        <v>0.008112208698978551</v>
      </c>
      <c r="L58" s="8" t="n">
        <v>4.189263576441233</v>
      </c>
      <c r="M58" s="8" t="n">
        <v>5.46454174684468</v>
      </c>
      <c r="N58" s="14" t="n">
        <v>0.7666266945183804</v>
      </c>
      <c r="O58" s="22" t="n">
        <v>0.669</v>
      </c>
      <c r="P58" s="20" t="n">
        <v>1350</v>
      </c>
      <c r="Q58" s="5" t="inlineStr">
        <is>
          <t>L</t>
        </is>
      </c>
      <c r="R58" s="22" t="n">
        <v>0.7738406009266178</v>
      </c>
      <c r="S58" s="22" t="n">
        <v>0.1912378220390949</v>
      </c>
      <c r="T58" s="22" t="n">
        <v>0.02813733841819288</v>
      </c>
      <c r="U58" s="22" t="n">
        <v>0.006784238616094451</v>
      </c>
      <c r="V58" s="5" t="inlineStr">
        <is>
          <t>LM</t>
        </is>
      </c>
      <c r="W58" s="22" t="n">
        <v>0.4374104798425517</v>
      </c>
      <c r="X58" s="22" t="n">
        <v>0.4323681581382388</v>
      </c>
      <c r="Y58" s="22" t="n">
        <v>0.1097739051486207</v>
      </c>
      <c r="Z58" s="22" t="n">
        <v>0.0204474568705888</v>
      </c>
    </row>
    <row r="59">
      <c r="A59" s="5" t="inlineStr">
        <is>
          <t>ATG</t>
        </is>
      </c>
      <c r="B59" s="5" t="inlineStr">
        <is>
          <t>Antigua and Barbuda</t>
        </is>
      </c>
      <c r="C59" s="5" t="inlineStr">
        <is>
          <t>Americas</t>
        </is>
      </c>
      <c r="D59" s="5" t="inlineStr">
        <is>
          <t>Caribbean</t>
        </is>
      </c>
      <c r="E59" s="5" t="inlineStr">
        <is>
          <t>H</t>
        </is>
      </c>
      <c r="F59" s="5" t="inlineStr">
        <is>
          <t>n</t>
        </is>
      </c>
      <c r="G59" s="25" t="n">
        <v>0.094209</v>
      </c>
      <c r="H59" s="22" t="n">
        <v>0.02890319747867862</v>
      </c>
      <c r="I59" s="22" t="n">
        <v>0.1224511642442247</v>
      </c>
      <c r="J59" s="22" t="n">
        <v>0.4567119076773998</v>
      </c>
      <c r="K59" s="22" t="n">
        <v>0.3919337305996968</v>
      </c>
      <c r="L59" s="8" t="n">
        <v>21.61586478431036</v>
      </c>
      <c r="M59" s="8" t="n">
        <v>33.47451920869064</v>
      </c>
      <c r="N59" s="14" t="n">
        <v>0.6457408588768756</v>
      </c>
      <c r="O59" s="22" t="n">
        <v>0.708</v>
      </c>
      <c r="P59" s="20" t="n">
        <v>23790</v>
      </c>
      <c r="Q59" s="5" t="inlineStr">
        <is>
          <t>UM</t>
        </is>
      </c>
      <c r="R59" s="22" t="n">
        <v>0.100831911849843</v>
      </c>
      <c r="S59" s="22" t="n">
        <v>0.3198375320019859</v>
      </c>
      <c r="T59" s="22" t="n">
        <v>0.2909497373438711</v>
      </c>
      <c r="U59" s="22" t="n">
        <v>0.2883808188042999</v>
      </c>
      <c r="V59" s="5" t="inlineStr">
        <is>
          <t>H</t>
        </is>
      </c>
      <c r="W59" s="22" t="n">
        <v>0.02912205994272049</v>
      </c>
      <c r="X59" s="22" t="n">
        <v>0.1169319088177047</v>
      </c>
      <c r="Y59" s="22" t="n">
        <v>0.272066893358471</v>
      </c>
      <c r="Z59" s="22" t="n">
        <v>0.5818791378811039</v>
      </c>
    </row>
    <row r="60">
      <c r="A60" s="5" t="inlineStr">
        <is>
          <t>ABW</t>
        </is>
      </c>
      <c r="B60" s="5" t="inlineStr">
        <is>
          <t>Aruba</t>
        </is>
      </c>
      <c r="C60" s="5" t="inlineStr">
        <is>
          <t>Americas</t>
        </is>
      </c>
      <c r="D60" s="5" t="inlineStr">
        <is>
          <t>Caribbean</t>
        </is>
      </c>
      <c r="E60" s="5" t="inlineStr">
        <is>
          <t>H</t>
        </is>
      </c>
      <c r="F60" s="5" t="inlineStr">
        <is>
          <t>n</t>
        </is>
      </c>
      <c r="G60" s="25" t="n">
        <v>0.108031</v>
      </c>
      <c r="H60" s="22" t="n">
        <v>0.0123765536227413</v>
      </c>
      <c r="I60" s="22" t="n">
        <v>0.05745688423968284</v>
      </c>
      <c r="J60" s="22" t="n">
        <v>0.3252359289748536</v>
      </c>
      <c r="K60" s="22" t="n">
        <v>0.6049306331627222</v>
      </c>
      <c r="L60" s="8" t="n">
        <v>33.16259027673514</v>
      </c>
      <c r="M60" s="8" t="n">
        <v>51.35586499959821</v>
      </c>
      <c r="N60" s="14" t="n">
        <v>0.6457410517181358</v>
      </c>
      <c r="O60" s="22" t="n">
        <v>0.708</v>
      </c>
      <c r="P60" s="20" t="n"/>
      <c r="Q60" s="5" t="inlineStr">
        <is>
          <t>H</t>
        </is>
      </c>
      <c r="R60" s="22" t="n">
        <v>0.03577944197774873</v>
      </c>
      <c r="S60" s="22" t="n">
        <v>0.1579429428961517</v>
      </c>
      <c r="T60" s="22" t="n">
        <v>0.2557718024089424</v>
      </c>
      <c r="U60" s="22" t="n">
        <v>0.5505058127171572</v>
      </c>
      <c r="V60" s="5" t="inlineStr">
        <is>
          <t>H</t>
        </is>
      </c>
      <c r="W60" s="22" t="n">
        <v>0.01241230119033713</v>
      </c>
      <c r="X60" s="22" t="n">
        <v>0.05444940205893586</v>
      </c>
      <c r="Y60" s="22" t="n">
        <v>0.1645176152377055</v>
      </c>
      <c r="Z60" s="22" t="n">
        <v>0.7686206815130214</v>
      </c>
    </row>
    <row r="61">
      <c r="A61" s="5" t="inlineStr">
        <is>
          <t>BHS</t>
        </is>
      </c>
      <c r="B61" s="5" t="inlineStr">
        <is>
          <t>Bahamas, The</t>
        </is>
      </c>
      <c r="C61" s="5" t="inlineStr">
        <is>
          <t>Americas</t>
        </is>
      </c>
      <c r="D61" s="5" t="inlineStr">
        <is>
          <t>Caribbean</t>
        </is>
      </c>
      <c r="E61" s="5" t="inlineStr">
        <is>
          <t>H</t>
        </is>
      </c>
      <c r="F61" s="5" t="inlineStr">
        <is>
          <t>n</t>
        </is>
      </c>
      <c r="G61" s="25" t="n">
        <v>0.403033</v>
      </c>
      <c r="H61" s="22" t="n">
        <v>0.01752285935655406</v>
      </c>
      <c r="I61" s="22" t="n">
        <v>0.07903196922381285</v>
      </c>
      <c r="J61" s="22" t="n">
        <v>0.3852292569049015</v>
      </c>
      <c r="K61" s="22" t="n">
        <v>0.5182159145147316</v>
      </c>
      <c r="L61" s="8" t="n">
        <v>27.84721071010071</v>
      </c>
      <c r="M61" s="8" t="n">
        <v>43.12442818065185</v>
      </c>
      <c r="N61" s="14" t="n">
        <v>0.6457409845168592</v>
      </c>
      <c r="O61" s="22" t="n">
        <v>0.708</v>
      </c>
      <c r="P61" s="20" t="n"/>
      <c r="Q61" s="5" t="inlineStr">
        <is>
          <t>H</t>
        </is>
      </c>
      <c r="R61" s="22" t="n">
        <v>0.03503983132303409</v>
      </c>
      <c r="S61" s="22" t="n">
        <v>0.1553208254561568</v>
      </c>
      <c r="T61" s="22" t="n">
        <v>0.2537781063302801</v>
      </c>
      <c r="U61" s="22" t="n">
        <v>0.555861236890529</v>
      </c>
      <c r="V61" s="5" t="inlineStr">
        <is>
          <t>H</t>
        </is>
      </c>
      <c r="W61" s="22" t="n">
        <v>0.01766291654307188</v>
      </c>
      <c r="X61" s="22" t="n">
        <v>0.07532141136600499</v>
      </c>
      <c r="Y61" s="22" t="n">
        <v>0.2080591441024644</v>
      </c>
      <c r="Z61" s="22" t="n">
        <v>0.6989565279884588</v>
      </c>
    </row>
    <row r="62">
      <c r="A62" s="5" t="inlineStr">
        <is>
          <t>BRB</t>
        </is>
      </c>
      <c r="B62" s="5" t="inlineStr">
        <is>
          <t>Barbados</t>
        </is>
      </c>
      <c r="C62" s="5" t="inlineStr">
        <is>
          <t>Americas</t>
        </is>
      </c>
      <c r="D62" s="5" t="inlineStr">
        <is>
          <t>Caribbean</t>
        </is>
      </c>
      <c r="E62" s="5" t="inlineStr">
        <is>
          <t>H</t>
        </is>
      </c>
      <c r="F62" s="5" t="inlineStr">
        <is>
          <t>c</t>
        </is>
      </c>
      <c r="G62" s="25" t="n">
        <v>0.282623</v>
      </c>
      <c r="H62" s="22" t="n">
        <v>0.02210543001771129</v>
      </c>
      <c r="I62" s="22" t="n">
        <v>0.1548252634123822</v>
      </c>
      <c r="J62" s="22" t="n">
        <v>0.6304820908705181</v>
      </c>
      <c r="K62" s="22" t="n">
        <v>0.1925872156993884</v>
      </c>
      <c r="L62" s="8" t="n">
        <v>16.32276924408734</v>
      </c>
      <c r="M62" s="8" t="n">
        <v>19.39148466819449</v>
      </c>
      <c r="N62" s="14" t="n">
        <v>0.8417493308730304</v>
      </c>
      <c r="O62" s="22" t="n">
        <v>0.62</v>
      </c>
      <c r="P62" s="20" t="n">
        <v>27080</v>
      </c>
      <c r="Q62" s="5" t="inlineStr">
        <is>
          <t>UM</t>
        </is>
      </c>
      <c r="R62" s="22" t="n">
        <v>0.03581910229566829</v>
      </c>
      <c r="S62" s="22" t="n">
        <v>0.2587526717378518</v>
      </c>
      <c r="T62" s="22" t="n">
        <v>0.3858186821612437</v>
      </c>
      <c r="U62" s="22" t="n">
        <v>0.3196095438052362</v>
      </c>
      <c r="V62" s="5" t="inlineStr">
        <is>
          <t>H</t>
        </is>
      </c>
      <c r="W62" s="22" t="n">
        <v>0.02288489166147688</v>
      </c>
      <c r="X62" s="22" t="n">
        <v>0.1504797264973267</v>
      </c>
      <c r="Y62" s="22" t="n">
        <v>0.4158690920698439</v>
      </c>
      <c r="Z62" s="22" t="n">
        <v>0.4107662897713525</v>
      </c>
    </row>
    <row r="63">
      <c r="A63" s="5" t="inlineStr">
        <is>
          <t>BMU</t>
        </is>
      </c>
      <c r="B63" s="5" t="inlineStr">
        <is>
          <t>Bermuda</t>
        </is>
      </c>
      <c r="C63" s="5" t="inlineStr">
        <is>
          <t>Americas</t>
        </is>
      </c>
      <c r="D63" s="5" t="inlineStr">
        <is>
          <t>Caribbean</t>
        </is>
      </c>
      <c r="E63" s="5" t="inlineStr">
        <is>
          <t>H</t>
        </is>
      </c>
      <c r="F63" s="5" t="inlineStr">
        <is>
          <t>n</t>
        </is>
      </c>
      <c r="G63" s="25" t="n">
        <v>0.064555</v>
      </c>
      <c r="H63" s="22" t="n">
        <v>0.0004279089797577294</v>
      </c>
      <c r="I63" s="22" t="n">
        <v>0.003114454949897739</v>
      </c>
      <c r="J63" s="22" t="n">
        <v>0.06931266451248388</v>
      </c>
      <c r="K63" s="22" t="n">
        <v>0.9271449715578607</v>
      </c>
      <c r="L63" s="8" t="n">
        <v>64.65093508006291</v>
      </c>
      <c r="M63" s="8" t="n">
        <v>79.27532747668899</v>
      </c>
      <c r="N63" s="14" t="n">
        <v>0.8155240367701238</v>
      </c>
      <c r="O63" s="22" t="n">
        <v>0.643</v>
      </c>
      <c r="P63" s="20" t="n"/>
      <c r="Q63" s="5" t="inlineStr">
        <is>
          <t>H</t>
        </is>
      </c>
      <c r="R63" s="22" t="n">
        <v>0.0006268621878248213</v>
      </c>
      <c r="S63" s="22" t="n">
        <v>0.006781055739279509</v>
      </c>
      <c r="T63" s="22" t="n">
        <v>0.03359103170951936</v>
      </c>
      <c r="U63" s="22" t="n">
        <v>0.9590010503633764</v>
      </c>
      <c r="V63" s="5" t="inlineStr">
        <is>
          <t>H</t>
        </is>
      </c>
      <c r="W63" s="22" t="n">
        <v>0.0004344723749079575</v>
      </c>
      <c r="X63" s="22" t="n">
        <v>0.003016204705929824</v>
      </c>
      <c r="Y63" s="22" t="n">
        <v>0.02280740085370456</v>
      </c>
      <c r="Z63" s="22" t="n">
        <v>0.9737419220654576</v>
      </c>
    </row>
    <row r="64">
      <c r="A64" s="5" t="inlineStr">
        <is>
          <t>VGB</t>
        </is>
      </c>
      <c r="B64" s="5" t="inlineStr">
        <is>
          <t>British Virgin Islands</t>
        </is>
      </c>
      <c r="C64" s="5" t="inlineStr">
        <is>
          <t>Americas</t>
        </is>
      </c>
      <c r="D64" s="5" t="inlineStr">
        <is>
          <t>Caribbean</t>
        </is>
      </c>
      <c r="E64" s="5" t="inlineStr">
        <is>
          <t>H</t>
        </is>
      </c>
      <c r="F64" s="5" t="inlineStr">
        <is>
          <t>n</t>
        </is>
      </c>
      <c r="G64" s="25" t="n">
        <v>0.039732</v>
      </c>
      <c r="H64" s="22" t="n">
        <v>0.01865442986438547</v>
      </c>
      <c r="I64" s="22" t="n">
        <v>0.08252767848783714</v>
      </c>
      <c r="J64" s="22" t="n">
        <v>0.3900398420888199</v>
      </c>
      <c r="K64" s="22" t="n">
        <v>0.5087780495589574</v>
      </c>
      <c r="L64" s="8" t="n">
        <v>27.33476312918189</v>
      </c>
      <c r="M64" s="8" t="n">
        <v>42.59842654972538</v>
      </c>
      <c r="N64" s="14" t="n">
        <v>0.6416848072375131</v>
      </c>
      <c r="O64" s="22" t="n">
        <v>0.709</v>
      </c>
      <c r="P64" s="20" t="n"/>
      <c r="Q64" s="5" t="n"/>
      <c r="R64" s="22" t="n"/>
      <c r="S64" s="22" t="n"/>
      <c r="T64" s="22" t="n"/>
      <c r="U64" s="22" t="n"/>
      <c r="V64" s="5" t="inlineStr">
        <is>
          <t>H</t>
        </is>
      </c>
      <c r="W64" s="22" t="n">
        <v>0.01899819352999458</v>
      </c>
      <c r="X64" s="22" t="n">
        <v>0.0794179886636297</v>
      </c>
      <c r="Y64" s="22" t="n">
        <v>0.2139787797624616</v>
      </c>
      <c r="Z64" s="22" t="n">
        <v>0.687605038043914</v>
      </c>
    </row>
    <row r="65">
      <c r="A65" s="5" t="inlineStr">
        <is>
          <t>CYM</t>
        </is>
      </c>
      <c r="B65" s="5" t="inlineStr">
        <is>
          <t>Cayman Islands</t>
        </is>
      </c>
      <c r="C65" s="5" t="inlineStr">
        <is>
          <t>Americas</t>
        </is>
      </c>
      <c r="D65" s="5" t="inlineStr">
        <is>
          <t>Caribbean</t>
        </is>
      </c>
      <c r="E65" s="5" t="inlineStr">
        <is>
          <t>H</t>
        </is>
      </c>
      <c r="F65" s="5" t="inlineStr">
        <is>
          <t>n</t>
        </is>
      </c>
      <c r="G65" s="25" t="n">
        <v>0.07584399999999999</v>
      </c>
      <c r="H65" s="22" t="n">
        <v>0.003046836717648119</v>
      </c>
      <c r="I65" s="22" t="n">
        <v>0.01457516726592358</v>
      </c>
      <c r="J65" s="22" t="n">
        <v>0.1156974219640141</v>
      </c>
      <c r="K65" s="22" t="n">
        <v>0.8666805740524142</v>
      </c>
      <c r="L65" s="8" t="n">
        <v>68.21936994971901</v>
      </c>
      <c r="M65" s="8" t="n">
        <v>106.3128750142421</v>
      </c>
      <c r="N65" s="14" t="n">
        <v>0.6416849317693653</v>
      </c>
      <c r="O65" s="22" t="n">
        <v>0.709</v>
      </c>
      <c r="P65" s="20" t="n"/>
      <c r="Q65" s="5" t="n"/>
      <c r="R65" s="22" t="n"/>
      <c r="S65" s="22" t="n"/>
      <c r="T65" s="22" t="n"/>
      <c r="U65" s="22" t="n"/>
      <c r="V65" s="5" t="inlineStr">
        <is>
          <t>H</t>
        </is>
      </c>
      <c r="W65" s="22" t="n">
        <v>0.003178685627158591</v>
      </c>
      <c r="X65" s="22" t="n">
        <v>0.01434650717126351</v>
      </c>
      <c r="Y65" s="22" t="n">
        <v>0.05158104452463648</v>
      </c>
      <c r="Z65" s="22" t="n">
        <v>0.9308937626769415</v>
      </c>
    </row>
    <row r="66">
      <c r="A66" s="5" t="inlineStr">
        <is>
          <t>CUB</t>
        </is>
      </c>
      <c r="B66" s="5" t="inlineStr">
        <is>
          <t>Cuba</t>
        </is>
      </c>
      <c r="C66" s="5" t="inlineStr">
        <is>
          <t>Americas</t>
        </is>
      </c>
      <c r="D66" s="5" t="inlineStr">
        <is>
          <t>Caribbean</t>
        </is>
      </c>
      <c r="E66" s="5" t="inlineStr">
        <is>
          <t>UM</t>
        </is>
      </c>
      <c r="F66" s="5" t="inlineStr">
        <is>
          <t>n</t>
        </is>
      </c>
      <c r="G66" s="25" t="n">
        <v>10.937203</v>
      </c>
      <c r="H66" s="22" t="n">
        <v>0.03510473582136853</v>
      </c>
      <c r="I66" s="22" t="n">
        <v>0.1421702264255792</v>
      </c>
      <c r="J66" s="22" t="n">
        <v>0.4716064195401616</v>
      </c>
      <c r="K66" s="22" t="n">
        <v>0.3511186182128906</v>
      </c>
      <c r="L66" s="8" t="n">
        <v>19.78439579540585</v>
      </c>
      <c r="M66" s="8" t="n">
        <v>30.83196401728651</v>
      </c>
      <c r="N66" s="14" t="n">
        <v>0.6416845772236036</v>
      </c>
      <c r="O66" s="22" t="n">
        <v>0.709</v>
      </c>
      <c r="P66" s="20" t="n"/>
      <c r="Q66" s="5" t="inlineStr">
        <is>
          <t>LM</t>
        </is>
      </c>
      <c r="R66" s="22" t="n">
        <v>0.1215707385418987</v>
      </c>
      <c r="S66" s="22" t="n">
        <v>0.3479979167362606</v>
      </c>
      <c r="T66" s="22" t="n">
        <v>0.2794525716617077</v>
      </c>
      <c r="U66" s="22" t="n">
        <v>0.2509787730601329</v>
      </c>
      <c r="V66" s="5" t="inlineStr">
        <is>
          <t>UM</t>
        </is>
      </c>
      <c r="W66" s="22" t="n">
        <v>0.03619590531685767</v>
      </c>
      <c r="X66" s="22" t="n">
        <v>0.1385308072681536</v>
      </c>
      <c r="Y66" s="22" t="n">
        <v>0.2936933364316522</v>
      </c>
      <c r="Z66" s="22" t="n">
        <v>0.5315799509833365</v>
      </c>
    </row>
    <row r="67">
      <c r="A67" s="5" t="inlineStr">
        <is>
          <t>CUW</t>
        </is>
      </c>
      <c r="B67" s="5" t="inlineStr">
        <is>
          <t>Curaçao</t>
        </is>
      </c>
      <c r="C67" s="5" t="inlineStr">
        <is>
          <t>Americas</t>
        </is>
      </c>
      <c r="D67" s="5" t="inlineStr">
        <is>
          <t>Caribbean</t>
        </is>
      </c>
      <c r="E67" s="5" t="inlineStr">
        <is>
          <t>H</t>
        </is>
      </c>
      <c r="F67" s="5" t="inlineStr">
        <is>
          <t>n</t>
        </is>
      </c>
      <c r="G67" s="25" t="n">
        <v>0.155975</v>
      </c>
      <c r="H67" s="22" t="n">
        <v>0.01009428152692866</v>
      </c>
      <c r="I67" s="22" t="n">
        <v>0.04682146350737252</v>
      </c>
      <c r="J67" s="22" t="n">
        <v>0.2841481179301433</v>
      </c>
      <c r="K67" s="22" t="n">
        <v>0.6589361370355555</v>
      </c>
      <c r="L67" s="8" t="n">
        <v>37.2845180829369</v>
      </c>
      <c r="M67" s="8" t="n">
        <v>58.1040896128772</v>
      </c>
      <c r="N67" s="14" t="n">
        <v>0.6416849197939036</v>
      </c>
      <c r="O67" s="22" t="n">
        <v>0.709</v>
      </c>
      <c r="P67" s="20" t="n"/>
      <c r="Q67" s="5" t="n"/>
      <c r="R67" s="22" t="n"/>
      <c r="S67" s="22" t="n"/>
      <c r="T67" s="22" t="n"/>
      <c r="U67" s="22" t="n"/>
      <c r="V67" s="5" t="inlineStr">
        <is>
          <t>H</t>
        </is>
      </c>
      <c r="W67" s="22" t="n">
        <v>0.01037906668983026</v>
      </c>
      <c r="X67" s="22" t="n">
        <v>0.0454269858131005</v>
      </c>
      <c r="Y67" s="22" t="n">
        <v>0.1416192186777633</v>
      </c>
      <c r="Z67" s="22" t="n">
        <v>0.8025747288193059</v>
      </c>
    </row>
    <row r="68">
      <c r="A68" s="5" t="inlineStr">
        <is>
          <t>DMA</t>
        </is>
      </c>
      <c r="B68" s="5" t="inlineStr">
        <is>
          <t>Dominica</t>
        </is>
      </c>
      <c r="C68" s="5" t="inlineStr">
        <is>
          <t>Americas</t>
        </is>
      </c>
      <c r="D68" s="5" t="inlineStr">
        <is>
          <t>Caribbean</t>
        </is>
      </c>
      <c r="E68" s="5" t="inlineStr">
        <is>
          <t>UM</t>
        </is>
      </c>
      <c r="F68" s="5" t="inlineStr">
        <is>
          <t>n</t>
        </is>
      </c>
      <c r="G68" s="25" t="n">
        <v>0.065871</v>
      </c>
      <c r="H68" s="22" t="n">
        <v>0.1011601079505139</v>
      </c>
      <c r="I68" s="22" t="n">
        <v>0.3016282150853795</v>
      </c>
      <c r="J68" s="22" t="n">
        <v>0.4515878958810617</v>
      </c>
      <c r="K68" s="22" t="n">
        <v>0.1456237810830449</v>
      </c>
      <c r="L68" s="8" t="n">
        <v>11.19493807435076</v>
      </c>
      <c r="M68" s="8" t="n">
        <v>17.33662656692699</v>
      </c>
      <c r="N68" s="14" t="n">
        <v>0.6457391252636944</v>
      </c>
      <c r="O68" s="22" t="n">
        <v>0.708</v>
      </c>
      <c r="P68" s="20" t="n">
        <v>10690</v>
      </c>
      <c r="Q68" s="5" t="inlineStr">
        <is>
          <t>LM</t>
        </is>
      </c>
      <c r="R68" s="22" t="n">
        <v>0.1629408660455914</v>
      </c>
      <c r="S68" s="22" t="n">
        <v>0.3946734881943996</v>
      </c>
      <c r="T68" s="22" t="n">
        <v>0.2531168931780483</v>
      </c>
      <c r="U68" s="22" t="n">
        <v>0.1892687525819607</v>
      </c>
      <c r="V68" s="5" t="inlineStr">
        <is>
          <t>UM</t>
        </is>
      </c>
      <c r="W68" s="22" t="n">
        <v>0.1014430870680006</v>
      </c>
      <c r="X68" s="22" t="n">
        <v>0.2902037057859492</v>
      </c>
      <c r="Y68" s="22" t="n">
        <v>0.3384283712985163</v>
      </c>
      <c r="Z68" s="22" t="n">
        <v>0.2699248358475339</v>
      </c>
    </row>
    <row r="69">
      <c r="A69" s="5" t="inlineStr">
        <is>
          <t>DOM</t>
        </is>
      </c>
      <c r="B69" s="5" t="inlineStr">
        <is>
          <t>Dominican Republic</t>
        </is>
      </c>
      <c r="C69" s="5" t="inlineStr">
        <is>
          <t>Americas</t>
        </is>
      </c>
      <c r="D69" s="5" t="inlineStr">
        <is>
          <t>Caribbean</t>
        </is>
      </c>
      <c r="E69" s="5" t="inlineStr">
        <is>
          <t>UM</t>
        </is>
      </c>
      <c r="F69" s="5" t="inlineStr">
        <is>
          <t>i</t>
        </is>
      </c>
      <c r="G69" s="25" t="n">
        <v>11.520487</v>
      </c>
      <c r="H69" s="22" t="n">
        <v>0.01574302430097338</v>
      </c>
      <c r="I69" s="22" t="n">
        <v>0.1474913993585726</v>
      </c>
      <c r="J69" s="22" t="n">
        <v>0.5605541039549502</v>
      </c>
      <c r="K69" s="22" t="n">
        <v>0.2762114723855038</v>
      </c>
      <c r="L69" s="8" t="n">
        <v>17.8462598686021</v>
      </c>
      <c r="M69" s="8" t="n">
        <v>23.19112638355212</v>
      </c>
      <c r="N69" s="14" t="n">
        <v>0.7695296715410613</v>
      </c>
      <c r="O69" s="22" t="n">
        <v>0.65</v>
      </c>
      <c r="P69" s="20" t="n">
        <v>10620</v>
      </c>
      <c r="Q69" s="5" t="inlineStr">
        <is>
          <t>LM</t>
        </is>
      </c>
      <c r="R69" s="22" t="n">
        <v>0.3173691470871378</v>
      </c>
      <c r="S69" s="22" t="n">
        <v>0.4108612432015508</v>
      </c>
      <c r="T69" s="22" t="n">
        <v>0.1711812233613028</v>
      </c>
      <c r="U69" s="22" t="n">
        <v>0.1005883863500087</v>
      </c>
      <c r="V69" s="5" t="inlineStr">
        <is>
          <t>UM</t>
        </is>
      </c>
      <c r="W69" s="22" t="n">
        <v>0.01507583875971254</v>
      </c>
      <c r="X69" s="22" t="n">
        <v>0.1362792604365366</v>
      </c>
      <c r="Y69" s="22" t="n">
        <v>0.3590924318728537</v>
      </c>
      <c r="Z69" s="22" t="n">
        <v>0.4895524689308972</v>
      </c>
    </row>
    <row r="70">
      <c r="A70" s="5" t="inlineStr">
        <is>
          <t>GRD</t>
        </is>
      </c>
      <c r="B70" s="5" t="inlineStr">
        <is>
          <t>Grenada</t>
        </is>
      </c>
      <c r="C70" s="5" t="inlineStr">
        <is>
          <t>Americas</t>
        </is>
      </c>
      <c r="D70" s="5" t="inlineStr">
        <is>
          <t>Caribbean</t>
        </is>
      </c>
      <c r="E70" s="5" t="inlineStr">
        <is>
          <t>UM</t>
        </is>
      </c>
      <c r="F70" s="5" t="inlineStr">
        <is>
          <t>c</t>
        </is>
      </c>
      <c r="G70" s="25" t="n">
        <v>0.117303</v>
      </c>
      <c r="H70" s="22" t="n">
        <v>0.01276965415488989</v>
      </c>
      <c r="I70" s="22" t="n">
        <v>0.1978534055223706</v>
      </c>
      <c r="J70" s="22" t="n">
        <v>0.5497561498080136</v>
      </c>
      <c r="K70" s="22" t="n">
        <v>0.239620790514726</v>
      </c>
      <c r="L70" s="8" t="n">
        <v>14.68036572644336</v>
      </c>
      <c r="M70" s="8" t="n">
        <v>22.1700836932449</v>
      </c>
      <c r="N70" s="14" t="n">
        <v>0.6621700634768638</v>
      </c>
      <c r="O70" s="22" t="n">
        <v>0.6909999999999999</v>
      </c>
      <c r="P70" s="20" t="n">
        <v>11660</v>
      </c>
      <c r="Q70" s="5" t="inlineStr">
        <is>
          <t>LM</t>
        </is>
      </c>
      <c r="R70" s="22" t="n">
        <v>0.1312028626680077</v>
      </c>
      <c r="S70" s="22" t="n">
        <v>0.4490012605368504</v>
      </c>
      <c r="T70" s="22" t="n">
        <v>0.230974823084335</v>
      </c>
      <c r="U70" s="22" t="n">
        <v>0.1888210537108068</v>
      </c>
      <c r="V70" s="5" t="inlineStr">
        <is>
          <t>UM</t>
        </is>
      </c>
      <c r="W70" s="22" t="n">
        <v>0.0128105731538735</v>
      </c>
      <c r="X70" s="22" t="n">
        <v>0.1912421500088337</v>
      </c>
      <c r="Y70" s="22" t="n">
        <v>0.4016183067653101</v>
      </c>
      <c r="Z70" s="22" t="n">
        <v>0.3943289700719826</v>
      </c>
    </row>
    <row r="71">
      <c r="A71" s="5" t="inlineStr">
        <is>
          <t>HTI</t>
        </is>
      </c>
      <c r="B71" s="5" t="inlineStr">
        <is>
          <t>Haiti</t>
        </is>
      </c>
      <c r="C71" s="5" t="inlineStr">
        <is>
          <t>Americas</t>
        </is>
      </c>
      <c r="D71" s="5" t="inlineStr">
        <is>
          <t>Caribbean</t>
        </is>
      </c>
      <c r="E71" s="5" t="inlineStr">
        <is>
          <t>LM</t>
        </is>
      </c>
      <c r="F71" s="5" t="inlineStr">
        <is>
          <t>c</t>
        </is>
      </c>
      <c r="G71" s="25" t="n">
        <v>11.906095</v>
      </c>
      <c r="H71" s="22" t="n">
        <v>0.6217191038704138</v>
      </c>
      <c r="I71" s="22" t="n">
        <v>0.3166149790080702</v>
      </c>
      <c r="J71" s="22" t="n">
        <v>0.05713783738384548</v>
      </c>
      <c r="K71" s="22" t="n">
        <v>0.004528079737670443</v>
      </c>
      <c r="L71" s="8" t="n">
        <v>3.069937466734197</v>
      </c>
      <c r="M71" s="8" t="n">
        <v>4.065580160851718</v>
      </c>
      <c r="N71" s="14" t="n">
        <v>0.7551043996857416</v>
      </c>
      <c r="O71" s="22" t="n">
        <v>0.66</v>
      </c>
      <c r="P71" s="20" t="n">
        <v>2010</v>
      </c>
      <c r="Q71" s="5" t="inlineStr">
        <is>
          <t>L</t>
        </is>
      </c>
      <c r="R71" s="22" t="n">
        <v>0.7796110413278663</v>
      </c>
      <c r="S71" s="22" t="n">
        <v>0.158375769748888</v>
      </c>
      <c r="T71" s="22" t="n">
        <v>0.03687430079176868</v>
      </c>
      <c r="U71" s="22" t="n">
        <v>0.02513888813147702</v>
      </c>
      <c r="V71" s="5" t="inlineStr">
        <is>
          <t>LM</t>
        </is>
      </c>
      <c r="W71" s="22" t="n">
        <v>0.63219055942189</v>
      </c>
      <c r="X71" s="22" t="n">
        <v>0.3057423392959099</v>
      </c>
      <c r="Y71" s="22" t="n">
        <v>0.0518468732749735</v>
      </c>
      <c r="Z71" s="22" t="n">
        <v>0.01022022800722666</v>
      </c>
    </row>
    <row r="72">
      <c r="A72" s="5" t="inlineStr">
        <is>
          <t>JAM</t>
        </is>
      </c>
      <c r="B72" s="5" t="inlineStr">
        <is>
          <t>Jamaica</t>
        </is>
      </c>
      <c r="C72" s="5" t="inlineStr">
        <is>
          <t>Americas</t>
        </is>
      </c>
      <c r="D72" s="5" t="inlineStr">
        <is>
          <t>Caribbean</t>
        </is>
      </c>
      <c r="E72" s="5" t="inlineStr">
        <is>
          <t>UM</t>
        </is>
      </c>
      <c r="F72" s="5" t="inlineStr">
        <is>
          <t>c</t>
        </is>
      </c>
      <c r="G72" s="25" t="n">
        <v>2.837077</v>
      </c>
      <c r="H72" s="22" t="n">
        <v>0.0260001725972944</v>
      </c>
      <c r="I72" s="22" t="n">
        <v>0.2156947193574257</v>
      </c>
      <c r="J72" s="22" t="n">
        <v>0.5357737468768489</v>
      </c>
      <c r="K72" s="22" t="n">
        <v>0.222531361168431</v>
      </c>
      <c r="L72" s="8" t="n">
        <v>15.36253344660648</v>
      </c>
      <c r="M72" s="8" t="n">
        <v>20.35148555957537</v>
      </c>
      <c r="N72" s="14" t="n">
        <v>0.7548605433070419</v>
      </c>
      <c r="O72" s="22" t="n">
        <v>0.632</v>
      </c>
      <c r="P72" s="20" t="n">
        <v>7790</v>
      </c>
      <c r="Q72" s="5" t="inlineStr">
        <is>
          <t>LM</t>
        </is>
      </c>
      <c r="R72" s="22" t="n">
        <v>0.2570871998071568</v>
      </c>
      <c r="S72" s="22" t="n">
        <v>0.4929251595978423</v>
      </c>
      <c r="T72" s="22" t="n">
        <v>0.1742816496996352</v>
      </c>
      <c r="U72" s="22" t="n">
        <v>0.07570599089536567</v>
      </c>
      <c r="V72" s="5" t="inlineStr">
        <is>
          <t>UM</t>
        </is>
      </c>
      <c r="W72" s="22" t="n">
        <v>0.02889238175650241</v>
      </c>
      <c r="X72" s="22" t="n">
        <v>0.2185940810372007</v>
      </c>
      <c r="Y72" s="22" t="n">
        <v>0.3574653753803724</v>
      </c>
      <c r="Z72" s="22" t="n">
        <v>0.3950481618259245</v>
      </c>
    </row>
    <row r="73">
      <c r="A73" s="5" t="inlineStr">
        <is>
          <t>PRI</t>
        </is>
      </c>
      <c r="B73" s="5" t="inlineStr">
        <is>
          <t>Puerto Rico (U.S.)</t>
        </is>
      </c>
      <c r="C73" s="5" t="inlineStr">
        <is>
          <t>Americas</t>
        </is>
      </c>
      <c r="D73" s="5" t="inlineStr">
        <is>
          <t>Caribbean</t>
        </is>
      </c>
      <c r="E73" s="5" t="inlineStr">
        <is>
          <t>H</t>
        </is>
      </c>
      <c r="F73" s="5" t="inlineStr">
        <is>
          <t>n</t>
        </is>
      </c>
      <c r="G73" s="25" t="n">
        <v>3.191033</v>
      </c>
      <c r="H73" s="22" t="n">
        <v>0.00768864276748953</v>
      </c>
      <c r="I73" s="22" t="n">
        <v>0.036643975529305</v>
      </c>
      <c r="J73" s="22" t="n">
        <v>0.243178476237022</v>
      </c>
      <c r="K73" s="22" t="n">
        <v>0.7124889054661834</v>
      </c>
      <c r="L73" s="8" t="n">
        <v>42.08002493716712</v>
      </c>
      <c r="M73" s="8" t="n">
        <v>65.16547483268609</v>
      </c>
      <c r="N73" s="14" t="n">
        <v>0.6457410928901937</v>
      </c>
      <c r="O73" s="22" t="n">
        <v>0.708</v>
      </c>
      <c r="P73" s="20" t="n">
        <v>27320</v>
      </c>
      <c r="Q73" s="5" t="inlineStr">
        <is>
          <t>UM</t>
        </is>
      </c>
      <c r="R73" s="22" t="n">
        <v>0.07765447685184823</v>
      </c>
      <c r="S73" s="22" t="n">
        <v>0.2751662983333245</v>
      </c>
      <c r="T73" s="22" t="n">
        <v>0.29662975443375</v>
      </c>
      <c r="U73" s="22" t="n">
        <v>0.3505494703810773</v>
      </c>
      <c r="V73" s="5" t="inlineStr">
        <is>
          <t>H</t>
        </is>
      </c>
      <c r="W73" s="22" t="n">
        <v>0.008091035667937898</v>
      </c>
      <c r="X73" s="22" t="n">
        <v>0.03630471933621981</v>
      </c>
      <c r="Y73" s="22" t="n">
        <v>0.1189124406443223</v>
      </c>
      <c r="Z73" s="22" t="n">
        <v>0.83669180435152</v>
      </c>
    </row>
    <row r="74">
      <c r="A74" s="5" t="inlineStr">
        <is>
          <t>SXM</t>
        </is>
      </c>
      <c r="B74" s="5" t="inlineStr">
        <is>
          <t>Sint Maarten (Dutch part)</t>
        </is>
      </c>
      <c r="C74" s="5" t="inlineStr">
        <is>
          <t>Americas</t>
        </is>
      </c>
      <c r="D74" s="5" t="inlineStr">
        <is>
          <t>Caribbean</t>
        </is>
      </c>
      <c r="E74" s="5" t="inlineStr">
        <is>
          <t>H</t>
        </is>
      </c>
      <c r="F74" s="5" t="inlineStr">
        <is>
          <t>n</t>
        </is>
      </c>
      <c r="G74" s="25" t="n">
        <v>0.043923</v>
      </c>
      <c r="H74" s="22" t="n">
        <v>0.01095527616289239</v>
      </c>
      <c r="I74" s="22" t="n">
        <v>0.05057253806660308</v>
      </c>
      <c r="J74" s="22" t="n">
        <v>0.298389843927358</v>
      </c>
      <c r="K74" s="22" t="n">
        <v>0.6400823418431465</v>
      </c>
      <c r="L74" s="8" t="n">
        <v>35.77800957153599</v>
      </c>
      <c r="M74" s="8" t="n">
        <v>55.75635205661798</v>
      </c>
      <c r="N74" s="14" t="n">
        <v>0.6416849067744799</v>
      </c>
      <c r="O74" s="22" t="n">
        <v>0.709</v>
      </c>
      <c r="P74" s="20" t="n"/>
      <c r="Q74" s="5" t="n"/>
      <c r="R74" s="22" t="n"/>
      <c r="S74" s="22" t="n"/>
      <c r="T74" s="22" t="n"/>
      <c r="U74" s="22" t="n"/>
      <c r="V74" s="5" t="inlineStr">
        <is>
          <t>H</t>
        </is>
      </c>
      <c r="W74" s="22" t="n">
        <v>0.01127412304631617</v>
      </c>
      <c r="X74" s="22" t="n">
        <v>0.0491012169606504</v>
      </c>
      <c r="Y74" s="22" t="n">
        <v>0.1506250440742762</v>
      </c>
      <c r="Z74" s="22" t="n">
        <v>0.7889996159187572</v>
      </c>
    </row>
    <row r="75">
      <c r="A75" s="5" t="inlineStr">
        <is>
          <t>KNA</t>
        </is>
      </c>
      <c r="B75" s="5" t="inlineStr">
        <is>
          <t>St. Kitts and Nevis</t>
        </is>
      </c>
      <c r="C75" s="5" t="inlineStr">
        <is>
          <t>Americas</t>
        </is>
      </c>
      <c r="D75" s="5" t="inlineStr">
        <is>
          <t>Caribbean</t>
        </is>
      </c>
      <c r="E75" s="5" t="inlineStr">
        <is>
          <t>H</t>
        </is>
      </c>
      <c r="F75" s="5" t="inlineStr">
        <is>
          <t>n</t>
        </is>
      </c>
      <c r="G75" s="25" t="n">
        <v>0.04692200000000001</v>
      </c>
      <c r="H75" s="22" t="n">
        <v>0.03183500353818868</v>
      </c>
      <c r="I75" s="22" t="n">
        <v>0.1327694992356838</v>
      </c>
      <c r="J75" s="22" t="n">
        <v>0.4669405808015425</v>
      </c>
      <c r="K75" s="22" t="n">
        <v>0.3684549164245849</v>
      </c>
      <c r="L75" s="8" t="n">
        <v>20.57611977107707</v>
      </c>
      <c r="M75" s="8" t="n">
        <v>31.86436358745012</v>
      </c>
      <c r="N75" s="14" t="n">
        <v>0.6457408042877417</v>
      </c>
      <c r="O75" s="22" t="n">
        <v>0.708</v>
      </c>
      <c r="P75" s="20" t="n">
        <v>24530</v>
      </c>
      <c r="Q75" s="5" t="inlineStr">
        <is>
          <t>UM</t>
        </is>
      </c>
      <c r="R75" s="22" t="n">
        <v>0.2034860387791411</v>
      </c>
      <c r="S75" s="22" t="n">
        <v>0.4197593401897381</v>
      </c>
      <c r="T75" s="22" t="n">
        <v>0.2257347403789189</v>
      </c>
      <c r="U75" s="22" t="n">
        <v>0.1510198806522018</v>
      </c>
      <c r="V75" s="5" t="inlineStr">
        <is>
          <t>H</t>
        </is>
      </c>
      <c r="W75" s="22" t="n">
        <v>0.0295374215018093</v>
      </c>
      <c r="X75" s="22" t="n">
        <v>0.1183528254769308</v>
      </c>
      <c r="Y75" s="22" t="n">
        <v>0.2737984440991165</v>
      </c>
      <c r="Z75" s="22" t="n">
        <v>0.5783113089221434</v>
      </c>
    </row>
    <row r="76">
      <c r="A76" s="5" t="inlineStr">
        <is>
          <t>LCA</t>
        </is>
      </c>
      <c r="B76" s="5" t="inlineStr">
        <is>
          <t>St. Lucia</t>
        </is>
      </c>
      <c r="C76" s="5" t="inlineStr">
        <is>
          <t>Americas</t>
        </is>
      </c>
      <c r="D76" s="5" t="inlineStr">
        <is>
          <t>Caribbean</t>
        </is>
      </c>
      <c r="E76" s="5" t="inlineStr">
        <is>
          <t>UM</t>
        </is>
      </c>
      <c r="F76" s="5" t="inlineStr">
        <is>
          <t>c</t>
        </is>
      </c>
      <c r="G76" s="25" t="n">
        <v>0.180149</v>
      </c>
      <c r="H76" s="22" t="n">
        <v>0.001100293808129928</v>
      </c>
      <c r="I76" s="22" t="n">
        <v>0.07561597884171677</v>
      </c>
      <c r="J76" s="22" t="n">
        <v>0.437705804375732</v>
      </c>
      <c r="K76" s="22" t="n">
        <v>0.4855779229744213</v>
      </c>
      <c r="L76" s="8" t="n">
        <v>25.75787870306991</v>
      </c>
      <c r="M76" s="8" t="n">
        <v>37.95563903614804</v>
      </c>
      <c r="N76" s="14" t="n">
        <v>0.6786311430177404</v>
      </c>
      <c r="O76" s="22" t="n">
        <v>0.696</v>
      </c>
      <c r="P76" s="20" t="n">
        <v>13410</v>
      </c>
      <c r="Q76" s="5" t="inlineStr">
        <is>
          <t>LM</t>
        </is>
      </c>
      <c r="R76" s="22" t="n">
        <v>0.6166103970517279</v>
      </c>
      <c r="S76" s="22" t="n">
        <v>0.3167566215138847</v>
      </c>
      <c r="T76" s="22" t="n">
        <v>0.04965031982316992</v>
      </c>
      <c r="U76" s="22" t="n">
        <v>0.01698266161121742</v>
      </c>
      <c r="V76" s="5" t="inlineStr">
        <is>
          <t>UM</t>
        </is>
      </c>
      <c r="W76" s="22" t="n">
        <v>0.001148581776349975</v>
      </c>
      <c r="X76" s="22" t="n">
        <v>0.07299667652547231</v>
      </c>
      <c r="Y76" s="22" t="n">
        <v>0.2331859531633597</v>
      </c>
      <c r="Z76" s="22" t="n">
        <v>0.6926687885348179</v>
      </c>
    </row>
    <row r="77">
      <c r="A77" s="5" t="inlineStr">
        <is>
          <t>MAF</t>
        </is>
      </c>
      <c r="B77" s="5" t="inlineStr">
        <is>
          <t>St. Martin (French part)</t>
        </is>
      </c>
      <c r="C77" s="5" t="inlineStr">
        <is>
          <t>Americas</t>
        </is>
      </c>
      <c r="D77" s="5" t="inlineStr">
        <is>
          <t>Caribbean</t>
        </is>
      </c>
      <c r="E77" s="5" t="inlineStr">
        <is>
          <t>H</t>
        </is>
      </c>
      <c r="F77" s="5" t="inlineStr">
        <is>
          <t>n</t>
        </is>
      </c>
      <c r="G77" s="25" t="n">
        <v>0.024941</v>
      </c>
      <c r="H77" s="22" t="n">
        <v>0.007491054652780154</v>
      </c>
      <c r="I77" s="22" t="n">
        <v>0.03528437596897622</v>
      </c>
      <c r="J77" s="22" t="n">
        <v>0.234290999296248</v>
      </c>
      <c r="K77" s="22" t="n">
        <v>0.7229335700819957</v>
      </c>
      <c r="L77" s="8" t="n">
        <v>43.30215602870771</v>
      </c>
      <c r="M77" s="8" t="n">
        <v>67.48195864486419</v>
      </c>
      <c r="N77" s="14" t="n">
        <v>0.6416849317695862</v>
      </c>
      <c r="O77" s="22" t="n">
        <v>0.709</v>
      </c>
      <c r="P77" s="20" t="n"/>
      <c r="Q77" s="5" t="n"/>
      <c r="R77" s="22" t="n"/>
      <c r="S77" s="22" t="n"/>
      <c r="T77" s="22" t="n"/>
      <c r="U77" s="22" t="n"/>
      <c r="V77" s="5" t="inlineStr">
        <is>
          <t>H</t>
        </is>
      </c>
      <c r="W77" s="22" t="n">
        <v>0.007693546893096196</v>
      </c>
      <c r="X77" s="22" t="n">
        <v>0.03414965410782345</v>
      </c>
      <c r="Y77" s="22" t="n">
        <v>0.1119551157954508</v>
      </c>
      <c r="Z77" s="22" t="n">
        <v>0.8462016832036295</v>
      </c>
    </row>
    <row r="78">
      <c r="A78" s="5" t="inlineStr">
        <is>
          <t>VCT</t>
        </is>
      </c>
      <c r="B78" s="5" t="inlineStr">
        <is>
          <t>St. Vincent and the Grenadines</t>
        </is>
      </c>
      <c r="C78" s="5" t="inlineStr">
        <is>
          <t>Americas</t>
        </is>
      </c>
      <c r="D78" s="5" t="inlineStr">
        <is>
          <t>Caribbean</t>
        </is>
      </c>
      <c r="E78" s="5" t="inlineStr">
        <is>
          <t>UM</t>
        </is>
      </c>
      <c r="F78" s="5" t="inlineStr">
        <is>
          <t>n</t>
        </is>
      </c>
      <c r="G78" s="25" t="n">
        <v>0.099924</v>
      </c>
      <c r="H78" s="22" t="n">
        <v>0.090179591580702</v>
      </c>
      <c r="I78" s="22" t="n">
        <v>0.2824609480325063</v>
      </c>
      <c r="J78" s="22" t="n">
        <v>0.4652067758632093</v>
      </c>
      <c r="K78" s="22" t="n">
        <v>0.1621526845235824</v>
      </c>
      <c r="L78" s="8" t="n">
        <v>11.92103990528195</v>
      </c>
      <c r="M78" s="8" t="n">
        <v>18.46106751097497</v>
      </c>
      <c r="N78" s="14" t="n">
        <v>0.6457394675684375</v>
      </c>
      <c r="O78" s="22" t="n">
        <v>0.708</v>
      </c>
      <c r="P78" s="20" t="n">
        <v>12000</v>
      </c>
      <c r="Q78" s="5" t="inlineStr">
        <is>
          <t>LM</t>
        </is>
      </c>
      <c r="R78" s="22" t="n">
        <v>0.2584357644365687</v>
      </c>
      <c r="S78" s="22" t="n">
        <v>0.4344994350219495</v>
      </c>
      <c r="T78" s="22" t="n">
        <v>0.1917082260305664</v>
      </c>
      <c r="U78" s="22" t="n">
        <v>0.1153565745109154</v>
      </c>
      <c r="V78" s="5" t="inlineStr">
        <is>
          <t>UM</t>
        </is>
      </c>
      <c r="W78" s="22" t="n">
        <v>0.08994823111843486</v>
      </c>
      <c r="X78" s="22" t="n">
        <v>0.2705100616815228</v>
      </c>
      <c r="Y78" s="22" t="n">
        <v>0.3426250642718995</v>
      </c>
      <c r="Z78" s="22" t="n">
        <v>0.2969166429281429</v>
      </c>
    </row>
    <row r="79">
      <c r="A79" s="5" t="inlineStr">
        <is>
          <t>TTO</t>
        </is>
      </c>
      <c r="B79" s="5" t="inlineStr">
        <is>
          <t>Trinidad and Tobago</t>
        </is>
      </c>
      <c r="C79" s="5" t="inlineStr">
        <is>
          <t>Americas</t>
        </is>
      </c>
      <c r="D79" s="5" t="inlineStr">
        <is>
          <t>Caribbean</t>
        </is>
      </c>
      <c r="E79" s="5" t="inlineStr">
        <is>
          <t>H</t>
        </is>
      </c>
      <c r="F79" s="5" t="inlineStr">
        <is>
          <t>i</t>
        </is>
      </c>
      <c r="G79" s="25" t="n">
        <v>1.371398</v>
      </c>
      <c r="H79" s="22" t="n">
        <v>0.0003418648991051473</v>
      </c>
      <c r="I79" s="22" t="n">
        <v>0.0701423698175634</v>
      </c>
      <c r="J79" s="22" t="n">
        <v>0.378469253869584</v>
      </c>
      <c r="K79" s="22" t="n">
        <v>0.5510465114137475</v>
      </c>
      <c r="L79" s="8" t="n">
        <v>29.47961636067766</v>
      </c>
      <c r="M79" s="8" t="n">
        <v>38.32572285997457</v>
      </c>
      <c r="N79" s="14" t="n">
        <v>0.7691861799549949</v>
      </c>
      <c r="O79" s="22" t="n">
        <v>0.645</v>
      </c>
      <c r="P79" s="20" t="n">
        <v>18550</v>
      </c>
      <c r="Q79" s="5" t="inlineStr">
        <is>
          <t>UM</t>
        </is>
      </c>
      <c r="R79" s="22" t="n">
        <v>0.08103456280994799</v>
      </c>
      <c r="S79" s="22" t="n">
        <v>0.3042136991338246</v>
      </c>
      <c r="T79" s="22" t="n">
        <v>0.2970482440757047</v>
      </c>
      <c r="U79" s="22" t="n">
        <v>0.3177034939805228</v>
      </c>
      <c r="V79" s="5" t="inlineStr">
        <is>
          <t>H</t>
        </is>
      </c>
      <c r="W79" s="22" t="n">
        <v>0.0003501791455746581</v>
      </c>
      <c r="X79" s="22" t="n">
        <v>0.07003665816723748</v>
      </c>
      <c r="Y79" s="22" t="n">
        <v>0.2044994072884851</v>
      </c>
      <c r="Z79" s="22" t="n">
        <v>0.7251137553987028</v>
      </c>
    </row>
    <row r="80">
      <c r="A80" s="5" t="inlineStr">
        <is>
          <t>TCA</t>
        </is>
      </c>
      <c r="B80" s="5" t="inlineStr">
        <is>
          <t>Turks and Caicos Islands</t>
        </is>
      </c>
      <c r="C80" s="5" t="inlineStr">
        <is>
          <t>Americas</t>
        </is>
      </c>
      <c r="D80" s="5" t="inlineStr">
        <is>
          <t>Caribbean</t>
        </is>
      </c>
      <c r="E80" s="5" t="inlineStr">
        <is>
          <t>H</t>
        </is>
      </c>
      <c r="F80" s="5" t="inlineStr">
        <is>
          <t>n</t>
        </is>
      </c>
      <c r="G80" s="25" t="n">
        <v>0.046855</v>
      </c>
      <c r="H80" s="22" t="n">
        <v>0.006973561810478418</v>
      </c>
      <c r="I80" s="22" t="n">
        <v>0.03289608589487918</v>
      </c>
      <c r="J80" s="22" t="n">
        <v>0.2227397615747025</v>
      </c>
      <c r="K80" s="22" t="n">
        <v>0.7373905907199398</v>
      </c>
      <c r="L80" s="8" t="n">
        <v>44.91375957110634</v>
      </c>
      <c r="M80" s="8" t="n">
        <v>69.99347709038693</v>
      </c>
      <c r="N80" s="14" t="n">
        <v>0.6416849317702334</v>
      </c>
      <c r="O80" s="22" t="n">
        <v>0.709</v>
      </c>
      <c r="P80" s="20" t="n"/>
      <c r="Q80" s="5" t="n"/>
      <c r="R80" s="22" t="n"/>
      <c r="S80" s="22" t="n"/>
      <c r="T80" s="22" t="n"/>
      <c r="U80" s="22" t="n"/>
      <c r="V80" s="5" t="inlineStr">
        <is>
          <t>H</t>
        </is>
      </c>
      <c r="W80" s="22" t="n">
        <v>0.007187778396324969</v>
      </c>
      <c r="X80" s="22" t="n">
        <v>0.03197535596783072</v>
      </c>
      <c r="Y80" s="22" t="n">
        <v>0.1058691135644567</v>
      </c>
      <c r="Z80" s="22" t="n">
        <v>0.8549677520713876</v>
      </c>
    </row>
    <row r="81">
      <c r="A81" s="5" t="inlineStr">
        <is>
          <t>VIR</t>
        </is>
      </c>
      <c r="B81" s="5" t="inlineStr">
        <is>
          <t>Virgin Islands (U.S.)</t>
        </is>
      </c>
      <c r="C81" s="5" t="inlineStr">
        <is>
          <t>Americas</t>
        </is>
      </c>
      <c r="D81" s="5" t="inlineStr">
        <is>
          <t>Caribbean</t>
        </is>
      </c>
      <c r="E81" s="5" t="inlineStr">
        <is>
          <t>H</t>
        </is>
      </c>
      <c r="F81" s="5" t="inlineStr">
        <is>
          <t>n</t>
        </is>
      </c>
      <c r="G81" s="25" t="n">
        <v>0.103513</v>
      </c>
      <c r="H81" s="22" t="n">
        <v>0.007478989130328761</v>
      </c>
      <c r="I81" s="22" t="n">
        <v>0.03522748986963831</v>
      </c>
      <c r="J81" s="22" t="n">
        <v>0.2340233946566615</v>
      </c>
      <c r="K81" s="22" t="n">
        <v>0.7232701263433714</v>
      </c>
      <c r="L81" s="8" t="n">
        <v>43.338413172927</v>
      </c>
      <c r="M81" s="8" t="n">
        <v>67.5384616769348</v>
      </c>
      <c r="N81" s="14" t="n">
        <v>0.6416849317687019</v>
      </c>
      <c r="O81" s="22" t="n">
        <v>0.709</v>
      </c>
      <c r="P81" s="20" t="n"/>
      <c r="Q81" s="5" t="inlineStr">
        <is>
          <t>H</t>
        </is>
      </c>
      <c r="R81" s="22" t="n">
        <v>0.0296438517063599</v>
      </c>
      <c r="S81" s="22" t="n">
        <v>0.1338173500195879</v>
      </c>
      <c r="T81" s="22" t="n">
        <v>0.2336732122244452</v>
      </c>
      <c r="U81" s="22" t="n">
        <v>0.6028655860496069</v>
      </c>
      <c r="V81" s="5" t="inlineStr">
        <is>
          <t>H</t>
        </is>
      </c>
      <c r="W81" s="22" t="n">
        <v>0.007714143767940233</v>
      </c>
      <c r="X81" s="22" t="n">
        <v>0.03423549369581491</v>
      </c>
      <c r="Y81" s="22" t="n">
        <v>0.1121937416589073</v>
      </c>
      <c r="Z81" s="22" t="n">
        <v>0.8458566208773375</v>
      </c>
    </row>
    <row r="82">
      <c r="A82" s="5" t="inlineStr">
        <is>
          <t>BLZ</t>
        </is>
      </c>
      <c r="B82" s="5" t="inlineStr">
        <is>
          <t>Belize</t>
        </is>
      </c>
      <c r="C82" s="5" t="inlineStr">
        <is>
          <t>Americas</t>
        </is>
      </c>
      <c r="D82" s="5" t="inlineStr">
        <is>
          <t>Central America</t>
        </is>
      </c>
      <c r="E82" s="5" t="inlineStr">
        <is>
          <t>UM</t>
        </is>
      </c>
      <c r="F82" s="5" t="inlineStr">
        <is>
          <t>c</t>
        </is>
      </c>
      <c r="G82" s="25" t="n">
        <v>0.422924</v>
      </c>
      <c r="H82" s="22" t="n">
        <v>0.02116874308480548</v>
      </c>
      <c r="I82" s="22" t="n">
        <v>0.1856514922123235</v>
      </c>
      <c r="J82" s="22" t="n">
        <v>0.552353100775856</v>
      </c>
      <c r="K82" s="22" t="n">
        <v>0.240826663927015</v>
      </c>
      <c r="L82" s="8" t="n">
        <v>16.08356177182581</v>
      </c>
      <c r="M82" s="8" t="n">
        <v>21.44477762333203</v>
      </c>
      <c r="N82" s="14" t="n">
        <v>0.7499989999582375</v>
      </c>
      <c r="O82" s="22" t="n">
        <v>0.649</v>
      </c>
      <c r="P82" s="20" t="n">
        <v>7530</v>
      </c>
      <c r="Q82" s="5" t="inlineStr">
        <is>
          <t>LM</t>
        </is>
      </c>
      <c r="R82" s="22" t="n">
        <v>0.3969946861054729</v>
      </c>
      <c r="S82" s="22" t="n">
        <v>0.3966877577716015</v>
      </c>
      <c r="T82" s="22" t="n">
        <v>0.1197387091990491</v>
      </c>
      <c r="U82" s="22" t="n">
        <v>0.08657884692387652</v>
      </c>
      <c r="V82" s="5" t="inlineStr">
        <is>
          <t>UM</t>
        </is>
      </c>
      <c r="W82" s="22" t="n">
        <v>0.02269123908366581</v>
      </c>
      <c r="X82" s="22" t="n">
        <v>0.1813837369920288</v>
      </c>
      <c r="Y82" s="22" t="n">
        <v>0.3687068322082308</v>
      </c>
      <c r="Z82" s="22" t="n">
        <v>0.4272181917160746</v>
      </c>
    </row>
    <row r="83">
      <c r="A83" s="5" t="inlineStr">
        <is>
          <t>CRI</t>
        </is>
      </c>
      <c r="B83" s="5" t="inlineStr">
        <is>
          <t>Costa Rica</t>
        </is>
      </c>
      <c r="C83" s="5" t="inlineStr">
        <is>
          <t>Americas</t>
        </is>
      </c>
      <c r="D83" s="5" t="inlineStr">
        <is>
          <t>Central America</t>
        </is>
      </c>
      <c r="E83" s="5" t="inlineStr">
        <is>
          <t>H</t>
        </is>
      </c>
      <c r="F83" s="5" t="inlineStr">
        <is>
          <t>i</t>
        </is>
      </c>
      <c r="G83" s="25" t="n">
        <v>5.15295</v>
      </c>
      <c r="H83" s="22" t="n">
        <v>0.01261840662730231</v>
      </c>
      <c r="I83" s="22" t="n">
        <v>0.1094571492442595</v>
      </c>
      <c r="J83" s="22" t="n">
        <v>0.4456810922647636</v>
      </c>
      <c r="K83" s="22" t="n">
        <v>0.4322433518636746</v>
      </c>
      <c r="L83" s="8" t="n">
        <v>23.38772353580581</v>
      </c>
      <c r="M83" s="8" t="n">
        <v>34.07239648811029</v>
      </c>
      <c r="N83" s="14" t="n">
        <v>0.6864126373959947</v>
      </c>
      <c r="O83" s="22" t="n">
        <v>0.675</v>
      </c>
      <c r="P83" s="20" t="n">
        <v>17930</v>
      </c>
      <c r="Q83" s="5" t="inlineStr">
        <is>
          <t>LM</t>
        </is>
      </c>
      <c r="R83" s="22" t="n">
        <v>0.2173294751662538</v>
      </c>
      <c r="S83" s="22" t="n">
        <v>0.4052499572817853</v>
      </c>
      <c r="T83" s="22" t="n">
        <v>0.2396148494176463</v>
      </c>
      <c r="U83" s="22" t="n">
        <v>0.1378057181343146</v>
      </c>
      <c r="V83" s="5" t="inlineStr">
        <is>
          <t>H</t>
        </is>
      </c>
      <c r="W83" s="22" t="n">
        <v>0.01245016137403888</v>
      </c>
      <c r="X83" s="22" t="n">
        <v>0.10038407923734</v>
      </c>
      <c r="Y83" s="22" t="n">
        <v>0.2620496261503727</v>
      </c>
      <c r="Z83" s="22" t="n">
        <v>0.6251161332382483</v>
      </c>
    </row>
    <row r="84">
      <c r="A84" s="5" t="inlineStr">
        <is>
          <t>SLV</t>
        </is>
      </c>
      <c r="B84" s="5" t="inlineStr">
        <is>
          <t>El Salvador</t>
        </is>
      </c>
      <c r="C84" s="5" t="inlineStr">
        <is>
          <t>Americas</t>
        </is>
      </c>
      <c r="D84" s="5" t="inlineStr">
        <is>
          <t>Central America</t>
        </is>
      </c>
      <c r="E84" s="5" t="inlineStr">
        <is>
          <t>UM</t>
        </is>
      </c>
      <c r="F84" s="5" t="inlineStr">
        <is>
          <t>i</t>
        </is>
      </c>
      <c r="G84" s="25" t="n">
        <v>6.365502999999999</v>
      </c>
      <c r="H84" s="22" t="n">
        <v>0.06349206608703184</v>
      </c>
      <c r="I84" s="22" t="n">
        <v>0.2650709700378677</v>
      </c>
      <c r="J84" s="22" t="n">
        <v>0.5308284451201708</v>
      </c>
      <c r="K84" s="22" t="n">
        <v>0.1406085187549297</v>
      </c>
      <c r="L84" s="8" t="n">
        <v>12.44700643869901</v>
      </c>
      <c r="M84" s="8" t="n">
        <v>16.19106035011029</v>
      </c>
      <c r="N84" s="14" t="n">
        <v>0.7687579546705988</v>
      </c>
      <c r="O84" s="22" t="n">
        <v>0.647</v>
      </c>
      <c r="P84" s="20" t="n">
        <v>5410</v>
      </c>
      <c r="Q84" s="5" t="inlineStr">
        <is>
          <t>LM</t>
        </is>
      </c>
      <c r="R84" s="22" t="n">
        <v>0.3704752589256225</v>
      </c>
      <c r="S84" s="22" t="n">
        <v>0.3832263784423925</v>
      </c>
      <c r="T84" s="22" t="n">
        <v>0.1603483980350209</v>
      </c>
      <c r="U84" s="22" t="n">
        <v>0.08594996459696413</v>
      </c>
      <c r="V84" s="5" t="inlineStr">
        <is>
          <t>UM</t>
        </is>
      </c>
      <c r="W84" s="22" t="n">
        <v>0.06350289815397903</v>
      </c>
      <c r="X84" s="22" t="n">
        <v>0.2512296024766176</v>
      </c>
      <c r="Y84" s="22" t="n">
        <v>0.3961929213609081</v>
      </c>
      <c r="Z84" s="22" t="n">
        <v>0.2890745780084953</v>
      </c>
    </row>
    <row r="85">
      <c r="A85" s="5" t="inlineStr">
        <is>
          <t>GTM</t>
        </is>
      </c>
      <c r="B85" s="5" t="inlineStr">
        <is>
          <t>Guatemala</t>
        </is>
      </c>
      <c r="C85" s="5" t="inlineStr">
        <is>
          <t>Americas</t>
        </is>
      </c>
      <c r="D85" s="5" t="inlineStr">
        <is>
          <t>Central America</t>
        </is>
      </c>
      <c r="E85" s="5" t="inlineStr">
        <is>
          <t>UM</t>
        </is>
      </c>
      <c r="F85" s="5" t="inlineStr">
        <is>
          <t>i</t>
        </is>
      </c>
      <c r="G85" s="25" t="n">
        <v>18.687881</v>
      </c>
      <c r="H85" s="22" t="n">
        <v>0.1347122503579786</v>
      </c>
      <c r="I85" s="22" t="n">
        <v>0.3606808536746123</v>
      </c>
      <c r="J85" s="22" t="n">
        <v>0.4047368827494411</v>
      </c>
      <c r="K85" s="22" t="n">
        <v>0.09987001321796796</v>
      </c>
      <c r="L85" s="8" t="n">
        <v>9.302916694418471</v>
      </c>
      <c r="M85" s="8" t="n">
        <v>13.30905855222566</v>
      </c>
      <c r="N85" s="14" t="n">
        <v>0.698991341717612</v>
      </c>
      <c r="O85" s="22" t="n">
        <v>0.674</v>
      </c>
      <c r="P85" s="20" t="n">
        <v>6360</v>
      </c>
      <c r="Q85" s="5" t="inlineStr">
        <is>
          <t>LM</t>
        </is>
      </c>
      <c r="R85" s="22" t="n">
        <v>0.445133818863751</v>
      </c>
      <c r="S85" s="22" t="n">
        <v>0.3232967394782039</v>
      </c>
      <c r="T85" s="22" t="n">
        <v>0.1358507545538146</v>
      </c>
      <c r="U85" s="22" t="n">
        <v>0.09571868710423048</v>
      </c>
      <c r="V85" s="5" t="inlineStr">
        <is>
          <t>UM</t>
        </is>
      </c>
      <c r="W85" s="22" t="n">
        <v>0.1355945693193994</v>
      </c>
      <c r="X85" s="22" t="n">
        <v>0.3493604360165691</v>
      </c>
      <c r="Y85" s="22" t="n">
        <v>0.3162760752310793</v>
      </c>
      <c r="Z85" s="22" t="n">
        <v>0.1987689194329523</v>
      </c>
    </row>
    <row r="86">
      <c r="A86" s="5" t="inlineStr">
        <is>
          <t>HND</t>
        </is>
      </c>
      <c r="B86" s="5" t="inlineStr">
        <is>
          <t>Honduras</t>
        </is>
      </c>
      <c r="C86" s="5" t="inlineStr">
        <is>
          <t>Americas</t>
        </is>
      </c>
      <c r="D86" s="5" t="inlineStr">
        <is>
          <t>Central America</t>
        </is>
      </c>
      <c r="E86" s="5" t="inlineStr">
        <is>
          <t>LM</t>
        </is>
      </c>
      <c r="F86" s="5" t="inlineStr">
        <is>
          <t>i</t>
        </is>
      </c>
      <c r="G86" s="25" t="n">
        <v>11.00585</v>
      </c>
      <c r="H86" s="22" t="n">
        <v>0.2028904871784487</v>
      </c>
      <c r="I86" s="22" t="n">
        <v>0.3365164888716932</v>
      </c>
      <c r="J86" s="22" t="n">
        <v>0.3730992416849562</v>
      </c>
      <c r="K86" s="22" t="n">
        <v>0.0874937822649019</v>
      </c>
      <c r="L86" s="8" t="n">
        <v>8.520306962482918</v>
      </c>
      <c r="M86" s="8" t="n">
        <v>11.77401198585276</v>
      </c>
      <c r="N86" s="14" t="n">
        <v>0.7236536681566675</v>
      </c>
      <c r="O86" s="22" t="n">
        <v>0.651</v>
      </c>
      <c r="P86" s="20" t="n">
        <v>3270</v>
      </c>
      <c r="Q86" s="5" t="inlineStr">
        <is>
          <t>L</t>
        </is>
      </c>
      <c r="R86" s="22" t="n">
        <v>0.6417357312994876</v>
      </c>
      <c r="S86" s="22" t="n">
        <v>0.2554250989289886</v>
      </c>
      <c r="T86" s="22" t="n">
        <v>0.06685457452749166</v>
      </c>
      <c r="U86" s="22" t="n">
        <v>0.03598459524403219</v>
      </c>
      <c r="V86" s="5" t="inlineStr">
        <is>
          <t>LM</t>
        </is>
      </c>
      <c r="W86" s="22" t="n">
        <v>0.2041210799465814</v>
      </c>
      <c r="X86" s="22" t="n">
        <v>0.3266421018993582</v>
      </c>
      <c r="Y86" s="22" t="n">
        <v>0.2873138270881533</v>
      </c>
      <c r="Z86" s="22" t="n">
        <v>0.181922991065907</v>
      </c>
    </row>
    <row r="87">
      <c r="A87" s="5" t="inlineStr">
        <is>
          <t>MEX</t>
        </is>
      </c>
      <c r="B87" s="5" t="inlineStr">
        <is>
          <t>Mexico</t>
        </is>
      </c>
      <c r="C87" s="5" t="inlineStr">
        <is>
          <t>Americas</t>
        </is>
      </c>
      <c r="D87" s="5" t="inlineStr">
        <is>
          <t>Central America</t>
        </is>
      </c>
      <c r="E87" s="5" t="inlineStr">
        <is>
          <t>UM</t>
        </is>
      </c>
      <c r="F87" s="5" t="inlineStr">
        <is>
          <t>i</t>
        </is>
      </c>
      <c r="G87" s="25" t="n">
        <v>131.9469</v>
      </c>
      <c r="H87" s="22" t="n">
        <v>0.0311358164766278</v>
      </c>
      <c r="I87" s="22" t="n">
        <v>0.2274750246542589</v>
      </c>
      <c r="J87" s="22" t="n">
        <v>0.5477384316823954</v>
      </c>
      <c r="K87" s="22" t="n">
        <v>0.1936507271867178</v>
      </c>
      <c r="L87" s="8" t="n">
        <v>14.31569762377849</v>
      </c>
      <c r="M87" s="8" t="n">
        <v>19.97393748681466</v>
      </c>
      <c r="N87" s="14" t="n">
        <v>0.7167188559205553</v>
      </c>
      <c r="O87" s="22" t="n">
        <v>0.679</v>
      </c>
      <c r="P87" s="20" t="n">
        <v>13730</v>
      </c>
      <c r="Q87" s="5" t="inlineStr">
        <is>
          <t>UM</t>
        </is>
      </c>
      <c r="R87" s="22" t="n">
        <v>0.2409290601454761</v>
      </c>
      <c r="S87" s="22" t="n">
        <v>0.4299041949992377</v>
      </c>
      <c r="T87" s="22" t="n">
        <v>0.1968450778365279</v>
      </c>
      <c r="U87" s="22" t="n">
        <v>0.1323216670187582</v>
      </c>
      <c r="V87" s="5" t="inlineStr">
        <is>
          <t>UM</t>
        </is>
      </c>
      <c r="W87" s="22" t="n">
        <v>0.03298742834193606</v>
      </c>
      <c r="X87" s="22" t="n">
        <v>0.2237002557934177</v>
      </c>
      <c r="Y87" s="22" t="n">
        <v>0.3880185230009098</v>
      </c>
      <c r="Z87" s="22" t="n">
        <v>0.3552937928637364</v>
      </c>
    </row>
    <row r="88">
      <c r="A88" s="5" t="inlineStr">
        <is>
          <t>NIC</t>
        </is>
      </c>
      <c r="B88" s="5" t="inlineStr">
        <is>
          <t>Nicaragua</t>
        </is>
      </c>
      <c r="C88" s="5" t="inlineStr">
        <is>
          <t>Americas</t>
        </is>
      </c>
      <c r="D88" s="5" t="inlineStr">
        <is>
          <t>Central America</t>
        </is>
      </c>
      <c r="E88" s="5" t="inlineStr">
        <is>
          <t>LM</t>
        </is>
      </c>
      <c r="F88" s="5" t="inlineStr">
        <is>
          <t>i</t>
        </is>
      </c>
      <c r="G88" s="25" t="n">
        <v>7.007502</v>
      </c>
      <c r="H88" s="22" t="n">
        <v>0.08316895807662968</v>
      </c>
      <c r="I88" s="22" t="n">
        <v>0.3625393510944826</v>
      </c>
      <c r="J88" s="22" t="n">
        <v>0.452628755266658</v>
      </c>
      <c r="K88" s="22" t="n">
        <v>0.1016629355622297</v>
      </c>
      <c r="L88" s="8" t="n">
        <v>10.34001048117942</v>
      </c>
      <c r="M88" s="8" t="n">
        <v>14.97854150064189</v>
      </c>
      <c r="N88" s="14" t="n">
        <v>0.6903215830951441</v>
      </c>
      <c r="O88" s="22" t="n">
        <v>0.712</v>
      </c>
      <c r="P88" s="20" t="n">
        <v>2850</v>
      </c>
      <c r="Q88" s="5" t="inlineStr">
        <is>
          <t>LM</t>
        </is>
      </c>
      <c r="R88" s="22" t="n">
        <v>0.455588012885433</v>
      </c>
      <c r="S88" s="22" t="n">
        <v>0.3807564986339441</v>
      </c>
      <c r="T88" s="22" t="n">
        <v>0.1145702918451145</v>
      </c>
      <c r="U88" s="22" t="n">
        <v>0.04908519663550848</v>
      </c>
      <c r="V88" s="5" t="inlineStr">
        <is>
          <t>LM</t>
        </is>
      </c>
      <c r="W88" s="22" t="n">
        <v>0.0841781640912436</v>
      </c>
      <c r="X88" s="22" t="n">
        <v>0.3559637817135588</v>
      </c>
      <c r="Y88" s="22" t="n">
        <v>0.3477587161240572</v>
      </c>
      <c r="Z88" s="22" t="n">
        <v>0.2120993380711403</v>
      </c>
    </row>
    <row r="89">
      <c r="A89" s="5" t="inlineStr">
        <is>
          <t>PAN</t>
        </is>
      </c>
      <c r="B89" s="5" t="inlineStr">
        <is>
          <t>Panama</t>
        </is>
      </c>
      <c r="C89" s="5" t="inlineStr">
        <is>
          <t>Americas</t>
        </is>
      </c>
      <c r="D89" s="5" t="inlineStr">
        <is>
          <t>Central America</t>
        </is>
      </c>
      <c r="E89" s="5" t="inlineStr">
        <is>
          <t>H</t>
        </is>
      </c>
      <c r="F89" s="5" t="inlineStr">
        <is>
          <t>i</t>
        </is>
      </c>
      <c r="G89" s="25" t="n">
        <v>4.571189</v>
      </c>
      <c r="H89" s="22" t="n">
        <v>0.05368432896709192</v>
      </c>
      <c r="I89" s="22" t="n">
        <v>0.1682106129168629</v>
      </c>
      <c r="J89" s="22" t="n">
        <v>0.4251408723816629</v>
      </c>
      <c r="K89" s="22" t="n">
        <v>0.3529641857343823</v>
      </c>
      <c r="L89" s="8" t="n">
        <v>19.07200228324027</v>
      </c>
      <c r="M89" s="8" t="n">
        <v>29.47102823490196</v>
      </c>
      <c r="N89" s="14" t="n">
        <v>0.6471441081466466</v>
      </c>
      <c r="O89" s="22" t="n">
        <v>0.6840000000000001</v>
      </c>
      <c r="P89" s="20" t="n">
        <v>19140</v>
      </c>
      <c r="Q89" s="5" t="inlineStr">
        <is>
          <t>LM</t>
        </is>
      </c>
      <c r="R89" s="22" t="n">
        <v>0.3649104016289281</v>
      </c>
      <c r="S89" s="22" t="n">
        <v>0.312467623870982</v>
      </c>
      <c r="T89" s="22" t="n">
        <v>0.166094009060182</v>
      </c>
      <c r="U89" s="22" t="n">
        <v>0.1565279654399079</v>
      </c>
      <c r="V89" s="5" t="inlineStr">
        <is>
          <t>H</t>
        </is>
      </c>
      <c r="W89" s="22" t="n">
        <v>0.0531659441508744</v>
      </c>
      <c r="X89" s="22" t="n">
        <v>0.1589737215186731</v>
      </c>
      <c r="Y89" s="22" t="n">
        <v>0.2703662451405033</v>
      </c>
      <c r="Z89" s="22" t="n">
        <v>0.5174940891899492</v>
      </c>
    </row>
    <row r="90">
      <c r="A90" s="5" t="inlineStr">
        <is>
          <t>CAN</t>
        </is>
      </c>
      <c r="B90" s="5" t="inlineStr">
        <is>
          <t>Canada</t>
        </is>
      </c>
      <c r="C90" s="5" t="inlineStr">
        <is>
          <t>Americas</t>
        </is>
      </c>
      <c r="D90" s="5" t="inlineStr">
        <is>
          <t>Northern America</t>
        </is>
      </c>
      <c r="E90" s="5" t="inlineStr">
        <is>
          <t>H</t>
        </is>
      </c>
      <c r="F90" s="5" t="inlineStr">
        <is>
          <t>i</t>
        </is>
      </c>
      <c r="G90" s="25" t="n">
        <v>41.63476</v>
      </c>
      <c r="H90" s="22" t="n">
        <v>0.002765335331987158</v>
      </c>
      <c r="I90" s="22" t="n">
        <v>0.004333802389623394</v>
      </c>
      <c r="J90" s="22" t="n">
        <v>0.06467189607464886</v>
      </c>
      <c r="K90" s="22" t="n">
        <v>0.9282289662037406</v>
      </c>
      <c r="L90" s="8" t="n">
        <v>63.17816264271193</v>
      </c>
      <c r="M90" s="8" t="n">
        <v>73.63702957853539</v>
      </c>
      <c r="N90" s="14" t="n">
        <v>0.8579672890706589</v>
      </c>
      <c r="O90" s="22" t="n">
        <v>0.618</v>
      </c>
      <c r="P90" s="20" t="n">
        <v>56420</v>
      </c>
      <c r="Q90" s="5" t="inlineStr">
        <is>
          <t>H</t>
        </is>
      </c>
      <c r="R90" s="22" t="n">
        <v>0.01193813644005229</v>
      </c>
      <c r="S90" s="22" t="n">
        <v>0.01088172207192731</v>
      </c>
      <c r="T90" s="22" t="n">
        <v>0.05394487125569553</v>
      </c>
      <c r="U90" s="22" t="n">
        <v>0.9232352702323249</v>
      </c>
      <c r="V90" s="5" t="inlineStr">
        <is>
          <t>H</t>
        </is>
      </c>
      <c r="W90" s="22" t="n">
        <v>0.002813324096618307</v>
      </c>
      <c r="X90" s="22" t="n">
        <v>0.004218939337279626</v>
      </c>
      <c r="Y90" s="22" t="n">
        <v>0.01980955202476496</v>
      </c>
      <c r="Z90" s="22" t="n">
        <v>0.9731581845413371</v>
      </c>
    </row>
    <row r="91">
      <c r="A91" s="5" t="inlineStr">
        <is>
          <t>GRL</t>
        </is>
      </c>
      <c r="B91" s="5" t="inlineStr">
        <is>
          <t>Greenland</t>
        </is>
      </c>
      <c r="C91" s="5" t="inlineStr">
        <is>
          <t>Americas</t>
        </is>
      </c>
      <c r="D91" s="5" t="inlineStr">
        <is>
          <t>Northern America</t>
        </is>
      </c>
      <c r="E91" s="5" t="inlineStr">
        <is>
          <t>H</t>
        </is>
      </c>
      <c r="F91" s="5" t="inlineStr">
        <is>
          <t>n</t>
        </is>
      </c>
      <c r="G91" s="25" t="n">
        <v>0.056915</v>
      </c>
      <c r="H91" s="22" t="n">
        <v>0.001570141949643359</v>
      </c>
      <c r="I91" s="22" t="n">
        <v>0.02193103430843995</v>
      </c>
      <c r="J91" s="22" t="n">
        <v>0.3758617647931329</v>
      </c>
      <c r="K91" s="22" t="n">
        <v>0.6006370589487838</v>
      </c>
      <c r="L91" s="8" t="n">
        <v>30.6385034798214</v>
      </c>
      <c r="M91" s="8" t="n">
        <v>36.56601431038105</v>
      </c>
      <c r="N91" s="14" t="n">
        <v>0.8378956267903434</v>
      </c>
      <c r="O91" s="22" t="n">
        <v>0.634</v>
      </c>
      <c r="P91" s="20" t="n"/>
      <c r="Q91" s="5" t="inlineStr">
        <is>
          <t>H</t>
        </is>
      </c>
      <c r="R91" s="22" t="n">
        <v>0.006910147998847611</v>
      </c>
      <c r="S91" s="22" t="n">
        <v>0.1038005085229946</v>
      </c>
      <c r="T91" s="22" t="n">
        <v>0.3411467939107022</v>
      </c>
      <c r="U91" s="22" t="n">
        <v>0.5481425495674556</v>
      </c>
      <c r="V91" s="5" t="n"/>
      <c r="W91" s="22" t="n"/>
      <c r="X91" s="22" t="n"/>
      <c r="Y91" s="22" t="n"/>
      <c r="Z91" s="22" t="n"/>
    </row>
    <row r="92">
      <c r="A92" s="5" t="inlineStr">
        <is>
          <t>USA</t>
        </is>
      </c>
      <c r="B92" s="5" t="inlineStr">
        <is>
          <t>United States</t>
        </is>
      </c>
      <c r="C92" s="5" t="inlineStr">
        <is>
          <t>Americas</t>
        </is>
      </c>
      <c r="D92" s="5" t="inlineStr">
        <is>
          <t>Northern America</t>
        </is>
      </c>
      <c r="E92" s="5" t="inlineStr">
        <is>
          <t>H</t>
        </is>
      </c>
      <c r="F92" s="5" t="inlineStr">
        <is>
          <t>i</t>
        </is>
      </c>
      <c r="G92" s="25" t="n">
        <v>341.807872</v>
      </c>
      <c r="H92" s="22" t="n">
        <v>0.01114193748673844</v>
      </c>
      <c r="I92" s="22" t="n">
        <v>0.008116160100148581</v>
      </c>
      <c r="J92" s="22" t="n">
        <v>0.08132184736663298</v>
      </c>
      <c r="K92" s="22" t="n">
        <v>0.89942005504648</v>
      </c>
      <c r="L92" s="8" t="n">
        <v>73.23455002373511</v>
      </c>
      <c r="M92" s="8" t="n">
        <v>96.47388602920525</v>
      </c>
      <c r="N92" s="14" t="n">
        <v>0.7591126784461137</v>
      </c>
      <c r="O92" s="22" t="n">
        <v>0.642</v>
      </c>
      <c r="P92" s="20" t="n">
        <v>88810</v>
      </c>
      <c r="Q92" s="5" t="inlineStr">
        <is>
          <t>H</t>
        </is>
      </c>
      <c r="R92" s="22" t="n">
        <v>0.006379594352789402</v>
      </c>
      <c r="S92" s="22" t="n">
        <v>0.01890437835131442</v>
      </c>
      <c r="T92" s="22" t="n">
        <v>0.07754442739334673</v>
      </c>
      <c r="U92" s="22" t="n">
        <v>0.8971715999025495</v>
      </c>
      <c r="V92" s="5" t="inlineStr">
        <is>
          <t>H</t>
        </is>
      </c>
      <c r="W92" s="22" t="n">
        <v>0.0111807903197658</v>
      </c>
      <c r="X92" s="22" t="n">
        <v>0.007814465706214578</v>
      </c>
      <c r="Y92" s="22" t="n">
        <v>0.02697231667528077</v>
      </c>
      <c r="Z92" s="22" t="n">
        <v>0.9540324272987388</v>
      </c>
    </row>
    <row r="93">
      <c r="A93" s="5" t="inlineStr">
        <is>
          <t>ARG</t>
        </is>
      </c>
      <c r="B93" s="5" t="inlineStr">
        <is>
          <t>Argentina</t>
        </is>
      </c>
      <c r="C93" s="5" t="inlineStr">
        <is>
          <t>Americas</t>
        </is>
      </c>
      <c r="D93" s="5" t="inlineStr">
        <is>
          <t>South America</t>
        </is>
      </c>
      <c r="E93" s="5" t="inlineStr">
        <is>
          <t>UM</t>
        </is>
      </c>
      <c r="F93" s="5" t="inlineStr">
        <is>
          <t>i</t>
        </is>
      </c>
      <c r="G93" s="25" t="n">
        <v>45.851378</v>
      </c>
      <c r="H93" s="22" t="n">
        <v>0.01765283176533929</v>
      </c>
      <c r="I93" s="22" t="n">
        <v>0.1544005171724295</v>
      </c>
      <c r="J93" s="22" t="n">
        <v>0.4823301905197125</v>
      </c>
      <c r="K93" s="22" t="n">
        <v>0.3456164605425187</v>
      </c>
      <c r="L93" s="8" t="n">
        <v>19.79122877053043</v>
      </c>
      <c r="M93" s="8" t="n">
        <v>26.82977022537106</v>
      </c>
      <c r="N93" s="14" t="n">
        <v>0.7376592719312683</v>
      </c>
      <c r="O93" s="22" t="n">
        <v>0.654</v>
      </c>
      <c r="P93" s="20" t="n">
        <v>14650</v>
      </c>
      <c r="Q93" s="5" t="inlineStr">
        <is>
          <t>LM</t>
        </is>
      </c>
      <c r="R93" s="22" t="n">
        <v>0.04471249645839082</v>
      </c>
      <c r="S93" s="22" t="n">
        <v>0.2322536759391526</v>
      </c>
      <c r="T93" s="22" t="n">
        <v>0.2977716959528196</v>
      </c>
      <c r="U93" s="22" t="n">
        <v>0.425262131649637</v>
      </c>
      <c r="V93" s="5" t="inlineStr">
        <is>
          <t>H</t>
        </is>
      </c>
      <c r="W93" s="22" t="n">
        <v>0.01709894724512246</v>
      </c>
      <c r="X93" s="22" t="n">
        <v>0.1455725549798416</v>
      </c>
      <c r="Y93" s="22" t="n">
        <v>0.2926228921088617</v>
      </c>
      <c r="Z93" s="22" t="n">
        <v>0.5447056056661743</v>
      </c>
    </row>
    <row r="94">
      <c r="A94" s="5" t="inlineStr">
        <is>
          <t>BOL</t>
        </is>
      </c>
      <c r="B94" s="5" t="inlineStr">
        <is>
          <t>Bolivia</t>
        </is>
      </c>
      <c r="C94" s="5" t="inlineStr">
        <is>
          <t>Americas</t>
        </is>
      </c>
      <c r="D94" s="5" t="inlineStr">
        <is>
          <t>South America</t>
        </is>
      </c>
      <c r="E94" s="5" t="inlineStr">
        <is>
          <t>LM</t>
        </is>
      </c>
      <c r="F94" s="5" t="inlineStr">
        <is>
          <t>i</t>
        </is>
      </c>
      <c r="G94" s="25" t="n">
        <v>12.581843</v>
      </c>
      <c r="H94" s="22" t="n">
        <v>0.03677829900212332</v>
      </c>
      <c r="I94" s="22" t="n">
        <v>0.171407717047356</v>
      </c>
      <c r="J94" s="22" t="n">
        <v>0.5446478218748624</v>
      </c>
      <c r="K94" s="22" t="n">
        <v>0.2471661620756583</v>
      </c>
      <c r="L94" s="8" t="n">
        <v>16.70312589739454</v>
      </c>
      <c r="M94" s="8" t="n">
        <v>21.93823360237067</v>
      </c>
      <c r="N94" s="14" t="n">
        <v>0.7613705916409598</v>
      </c>
      <c r="O94" s="22" t="n">
        <v>0.648</v>
      </c>
      <c r="P94" s="20" t="n">
        <v>4420</v>
      </c>
      <c r="Q94" s="5" t="inlineStr">
        <is>
          <t>LM</t>
        </is>
      </c>
      <c r="R94" s="22" t="n">
        <v>0.2996631261967276</v>
      </c>
      <c r="S94" s="22" t="n">
        <v>0.3553945177711311</v>
      </c>
      <c r="T94" s="22" t="n">
        <v>0.1756090905396906</v>
      </c>
      <c r="U94" s="22" t="n">
        <v>0.1693332654924506</v>
      </c>
      <c r="V94" s="5" t="inlineStr">
        <is>
          <t>LM</t>
        </is>
      </c>
      <c r="W94" s="22" t="n">
        <v>0.04123157547416417</v>
      </c>
      <c r="X94" s="22" t="n">
        <v>0.1765140225986865</v>
      </c>
      <c r="Y94" s="22" t="n">
        <v>0.3622743485757807</v>
      </c>
      <c r="Z94" s="22" t="n">
        <v>0.4199800533513687</v>
      </c>
    </row>
    <row r="95">
      <c r="A95" s="5" t="inlineStr">
        <is>
          <t>BRA</t>
        </is>
      </c>
      <c r="B95" s="5" t="inlineStr">
        <is>
          <t>Brazil</t>
        </is>
      </c>
      <c r="C95" s="5" t="inlineStr">
        <is>
          <t>Americas</t>
        </is>
      </c>
      <c r="D95" s="5" t="inlineStr">
        <is>
          <t>South America</t>
        </is>
      </c>
      <c r="E95" s="5" t="inlineStr">
        <is>
          <t>UM</t>
        </is>
      </c>
      <c r="F95" s="5" t="inlineStr">
        <is>
          <t>i</t>
        </is>
      </c>
      <c r="G95" s="25" t="n">
        <v>212.812405</v>
      </c>
      <c r="H95" s="22" t="n">
        <v>0.04905620619059933</v>
      </c>
      <c r="I95" s="22" t="n">
        <v>0.1843954416947479</v>
      </c>
      <c r="J95" s="22" t="n">
        <v>0.4744794699035605</v>
      </c>
      <c r="K95" s="22" t="n">
        <v>0.2920688822110923</v>
      </c>
      <c r="L95" s="8" t="n">
        <v>17.2554495636709</v>
      </c>
      <c r="M95" s="8" t="n">
        <v>27.07128107162089</v>
      </c>
      <c r="N95" s="14" t="n">
        <v>0.6374079423141883</v>
      </c>
      <c r="O95" s="22" t="n">
        <v>0.711</v>
      </c>
      <c r="P95" s="20" t="n">
        <v>10550</v>
      </c>
      <c r="Q95" s="5" t="inlineStr">
        <is>
          <t>UM</t>
        </is>
      </c>
      <c r="R95" s="22" t="n">
        <v>0.4153488600978077</v>
      </c>
      <c r="S95" s="22" t="n">
        <v>0.3134136041759581</v>
      </c>
      <c r="T95" s="22" t="n">
        <v>0.1354954983488352</v>
      </c>
      <c r="U95" s="22" t="n">
        <v>0.135742037377399</v>
      </c>
      <c r="V95" s="5" t="inlineStr">
        <is>
          <t>UM</t>
        </is>
      </c>
      <c r="W95" s="22" t="n">
        <v>0.05010763744868976</v>
      </c>
      <c r="X95" s="22" t="n">
        <v>0.1777251342417961</v>
      </c>
      <c r="Y95" s="22" t="n">
        <v>0.3027817005667174</v>
      </c>
      <c r="Z95" s="22" t="n">
        <v>0.4693855277427967</v>
      </c>
    </row>
    <row r="96">
      <c r="A96" s="5" t="inlineStr">
        <is>
          <t>CHL</t>
        </is>
      </c>
      <c r="B96" s="5" t="inlineStr">
        <is>
          <t>Chile</t>
        </is>
      </c>
      <c r="C96" s="5" t="inlineStr">
        <is>
          <t>Americas</t>
        </is>
      </c>
      <c r="D96" s="5" t="inlineStr">
        <is>
          <t>South America</t>
        </is>
      </c>
      <c r="E96" s="5" t="inlineStr">
        <is>
          <t>H</t>
        </is>
      </c>
      <c r="F96" s="5" t="inlineStr">
        <is>
          <t>i</t>
        </is>
      </c>
      <c r="G96" s="25" t="n">
        <v>19.859921</v>
      </c>
      <c r="H96" s="22" t="n">
        <v>0.005766266273279283</v>
      </c>
      <c r="I96" s="22" t="n">
        <v>0.05176370619429894</v>
      </c>
      <c r="J96" s="22" t="n">
        <v>0.4840077084878812</v>
      </c>
      <c r="K96" s="22" t="n">
        <v>0.4584623190445406</v>
      </c>
      <c r="L96" s="8" t="n">
        <v>25.03567930927667</v>
      </c>
      <c r="M96" s="8" t="n">
        <v>36.03168298553155</v>
      </c>
      <c r="N96" s="14" t="n">
        <v>0.6948240335964794</v>
      </c>
      <c r="O96" s="22" t="n">
        <v>0.701</v>
      </c>
      <c r="P96" s="20" t="n">
        <v>16960</v>
      </c>
      <c r="Q96" s="5" t="inlineStr">
        <is>
          <t>LM</t>
        </is>
      </c>
      <c r="R96" s="22" t="n">
        <v>0.2798961537284693</v>
      </c>
      <c r="S96" s="22" t="n">
        <v>0.393557127297674</v>
      </c>
      <c r="T96" s="22" t="n">
        <v>0.1679492588811595</v>
      </c>
      <c r="U96" s="22" t="n">
        <v>0.1585974600926972</v>
      </c>
      <c r="V96" s="5" t="inlineStr">
        <is>
          <t>H</t>
        </is>
      </c>
      <c r="W96" s="22" t="n">
        <v>0.005846813693637878</v>
      </c>
      <c r="X96" s="22" t="n">
        <v>0.0490449083024198</v>
      </c>
      <c r="Y96" s="22" t="n">
        <v>0.262431578174583</v>
      </c>
      <c r="Z96" s="22" t="n">
        <v>0.6826766998293594</v>
      </c>
    </row>
    <row r="97">
      <c r="A97" s="5" t="inlineStr">
        <is>
          <t>COL</t>
        </is>
      </c>
      <c r="B97" s="5" t="inlineStr">
        <is>
          <t>Colombia</t>
        </is>
      </c>
      <c r="C97" s="5" t="inlineStr">
        <is>
          <t>Americas</t>
        </is>
      </c>
      <c r="D97" s="5" t="inlineStr">
        <is>
          <t>South America</t>
        </is>
      </c>
      <c r="E97" s="5" t="inlineStr">
        <is>
          <t>UM</t>
        </is>
      </c>
      <c r="F97" s="5" t="inlineStr">
        <is>
          <t>i</t>
        </is>
      </c>
      <c r="G97" s="25" t="n">
        <v>53.425635</v>
      </c>
      <c r="H97" s="22" t="n">
        <v>0.1219345648253789</v>
      </c>
      <c r="I97" s="22" t="n">
        <v>0.286957985507192</v>
      </c>
      <c r="J97" s="22" t="n">
        <v>0.4005706346474489</v>
      </c>
      <c r="K97" s="22" t="n">
        <v>0.1905368150199802</v>
      </c>
      <c r="L97" s="8" t="n">
        <v>11.47295797229791</v>
      </c>
      <c r="M97" s="8" t="n">
        <v>20.04627789294622</v>
      </c>
      <c r="N97" s="14" t="n">
        <v>0.5723236020954767</v>
      </c>
      <c r="O97" s="22" t="n">
        <v>0.72</v>
      </c>
      <c r="P97" s="20" t="n">
        <v>7900</v>
      </c>
      <c r="Q97" s="5" t="inlineStr">
        <is>
          <t>LM</t>
        </is>
      </c>
      <c r="R97" s="22" t="n">
        <v>0.2805066394334823</v>
      </c>
      <c r="S97" s="22" t="n">
        <v>0.4302311560216664</v>
      </c>
      <c r="T97" s="22" t="n">
        <v>0.1575353213193079</v>
      </c>
      <c r="U97" s="22" t="n">
        <v>0.1317268832255434</v>
      </c>
      <c r="V97" s="5" t="inlineStr">
        <is>
          <t>UM</t>
        </is>
      </c>
      <c r="W97" s="22" t="n">
        <v>0.1237408805555093</v>
      </c>
      <c r="X97" s="22" t="n">
        <v>0.2782867734109061</v>
      </c>
      <c r="Y97" s="22" t="n">
        <v>0.2896208462229771</v>
      </c>
      <c r="Z97" s="22" t="n">
        <v>0.3083514998106075</v>
      </c>
    </row>
    <row r="98">
      <c r="A98" s="5" t="inlineStr">
        <is>
          <t>ECU</t>
        </is>
      </c>
      <c r="B98" s="5" t="inlineStr">
        <is>
          <t>Ecuador</t>
        </is>
      </c>
      <c r="C98" s="5" t="inlineStr">
        <is>
          <t>Americas</t>
        </is>
      </c>
      <c r="D98" s="5" t="inlineStr">
        <is>
          <t>South America</t>
        </is>
      </c>
      <c r="E98" s="5" t="inlineStr">
        <is>
          <t>UM</t>
        </is>
      </c>
      <c r="F98" s="5" t="inlineStr">
        <is>
          <t>i</t>
        </is>
      </c>
      <c r="G98" s="25" t="n">
        <v>18.289896</v>
      </c>
      <c r="H98" s="22" t="n">
        <v>0.0737242092734218</v>
      </c>
      <c r="I98" s="22" t="n">
        <v>0.2743071003203826</v>
      </c>
      <c r="J98" s="22" t="n">
        <v>0.4687606596367201</v>
      </c>
      <c r="K98" s="22" t="n">
        <v>0.1832080307694754</v>
      </c>
      <c r="L98" s="8" t="n">
        <v>12.71646421178043</v>
      </c>
      <c r="M98" s="8" t="n">
        <v>18.96979790539547</v>
      </c>
      <c r="N98" s="14" t="n">
        <v>0.6703531727221806</v>
      </c>
      <c r="O98" s="22" t="n">
        <v>0.677</v>
      </c>
      <c r="P98" s="20" t="n">
        <v>6890</v>
      </c>
      <c r="Q98" s="5" t="inlineStr">
        <is>
          <t>LM</t>
        </is>
      </c>
      <c r="R98" s="22" t="n">
        <v>0.3527653258490625</v>
      </c>
      <c r="S98" s="22" t="n">
        <v>0.4134063086052403</v>
      </c>
      <c r="T98" s="22" t="n">
        <v>0.1374347213639258</v>
      </c>
      <c r="U98" s="22" t="n">
        <v>0.09639364418177143</v>
      </c>
      <c r="V98" s="5" t="inlineStr">
        <is>
          <t>UM</t>
        </is>
      </c>
      <c r="W98" s="22" t="n">
        <v>0.07444124552977148</v>
      </c>
      <c r="X98" s="22" t="n">
        <v>0.267922530052967</v>
      </c>
      <c r="Y98" s="22" t="n">
        <v>0.3250061168593747</v>
      </c>
      <c r="Z98" s="22" t="n">
        <v>0.3326301075578868</v>
      </c>
    </row>
    <row r="99">
      <c r="A99" s="5" t="inlineStr">
        <is>
          <t>GUY</t>
        </is>
      </c>
      <c r="B99" s="5" t="inlineStr">
        <is>
          <t>Guyana</t>
        </is>
      </c>
      <c r="C99" s="5" t="inlineStr">
        <is>
          <t>Americas</t>
        </is>
      </c>
      <c r="D99" s="5" t="inlineStr">
        <is>
          <t>South America</t>
        </is>
      </c>
      <c r="E99" s="5" t="inlineStr">
        <is>
          <t>H</t>
        </is>
      </c>
      <c r="F99" s="5" t="inlineStr">
        <is>
          <t>i</t>
        </is>
      </c>
      <c r="G99" s="25" t="n">
        <v>0.835986</v>
      </c>
      <c r="H99" s="22" t="n">
        <v>0.02641175371813443</v>
      </c>
      <c r="I99" s="22" t="n">
        <v>0.01285750806158921</v>
      </c>
      <c r="J99" s="22" t="n">
        <v>0.0794600344951473</v>
      </c>
      <c r="K99" s="22" t="n">
        <v>0.8812707037251291</v>
      </c>
      <c r="L99" s="8" t="n">
        <v>75.4711974190522</v>
      </c>
      <c r="M99" s="8" t="n">
        <v>104.2901802394112</v>
      </c>
      <c r="N99" s="14" t="n">
        <v>0.723665423204741</v>
      </c>
      <c r="O99" s="22" t="n">
        <v>0.674</v>
      </c>
      <c r="P99" s="20" t="n">
        <v>28470</v>
      </c>
      <c r="Q99" s="5" t="inlineStr">
        <is>
          <t>L</t>
        </is>
      </c>
      <c r="R99" s="22" t="n">
        <v>0.5916436865819027</v>
      </c>
      <c r="S99" s="22" t="n">
        <v>0.3438555842610065</v>
      </c>
      <c r="T99" s="22" t="n">
        <v>0.05632162330715718</v>
      </c>
      <c r="U99" s="22" t="n">
        <v>0.008179105849933643</v>
      </c>
      <c r="V99" s="5" t="inlineStr">
        <is>
          <t>H</t>
        </is>
      </c>
      <c r="W99" s="22" t="n">
        <v>0.02592835150218703</v>
      </c>
      <c r="X99" s="22" t="n">
        <v>0.008351690104088084</v>
      </c>
      <c r="Y99" s="22" t="n">
        <v>0.02689319867217933</v>
      </c>
      <c r="Z99" s="22" t="n">
        <v>0.9388267597215455</v>
      </c>
    </row>
    <row r="100">
      <c r="A100" s="5" t="inlineStr">
        <is>
          <t>PRY</t>
        </is>
      </c>
      <c r="B100" s="5" t="inlineStr">
        <is>
          <t>Paraguay</t>
        </is>
      </c>
      <c r="C100" s="5" t="inlineStr">
        <is>
          <t>Americas</t>
        </is>
      </c>
      <c r="D100" s="5" t="inlineStr">
        <is>
          <t>South America</t>
        </is>
      </c>
      <c r="E100" s="5" t="inlineStr">
        <is>
          <t>UM</t>
        </is>
      </c>
      <c r="F100" s="5" t="inlineStr">
        <is>
          <t>i</t>
        </is>
      </c>
      <c r="G100" s="25" t="n">
        <v>7.013078</v>
      </c>
      <c r="H100" s="22" t="n">
        <v>0.03281918225778137</v>
      </c>
      <c r="I100" s="22" t="n">
        <v>0.2033979347091202</v>
      </c>
      <c r="J100" s="22" t="n">
        <v>0.5446829938183886</v>
      </c>
      <c r="K100" s="22" t="n">
        <v>0.2190998892147098</v>
      </c>
      <c r="L100" s="8" t="n">
        <v>15.39226855813859</v>
      </c>
      <c r="M100" s="8" t="n">
        <v>21.93266876129569</v>
      </c>
      <c r="N100" s="14" t="n">
        <v>0.7017964264021136</v>
      </c>
      <c r="O100" s="22" t="n">
        <v>0.6909999999999999</v>
      </c>
      <c r="P100" s="20" t="n">
        <v>6750</v>
      </c>
      <c r="Q100" s="5" t="inlineStr">
        <is>
          <t>LM</t>
        </is>
      </c>
      <c r="R100" s="22" t="n">
        <v>0.06953146791043871</v>
      </c>
      <c r="S100" s="22" t="n">
        <v>0.3497992501206536</v>
      </c>
      <c r="T100" s="22" t="n">
        <v>0.3026494774160203</v>
      </c>
      <c r="U100" s="22" t="n">
        <v>0.2780198045528873</v>
      </c>
      <c r="V100" s="5" t="inlineStr">
        <is>
          <t>UM</t>
        </is>
      </c>
      <c r="W100" s="22" t="n">
        <v>0.0327142080413858</v>
      </c>
      <c r="X100" s="22" t="n">
        <v>0.1911917532515615</v>
      </c>
      <c r="Y100" s="22" t="n">
        <v>0.370105949395725</v>
      </c>
      <c r="Z100" s="22" t="n">
        <v>0.4059880893113277</v>
      </c>
    </row>
    <row r="101">
      <c r="A101" s="5" t="inlineStr">
        <is>
          <t>PER</t>
        </is>
      </c>
      <c r="B101" s="5" t="inlineStr">
        <is>
          <t>Peru</t>
        </is>
      </c>
      <c r="C101" s="5" t="inlineStr">
        <is>
          <t>Americas</t>
        </is>
      </c>
      <c r="D101" s="5" t="inlineStr">
        <is>
          <t>South America</t>
        </is>
      </c>
      <c r="E101" s="5" t="inlineStr">
        <is>
          <t>UM</t>
        </is>
      </c>
      <c r="F101" s="5" t="inlineStr">
        <is>
          <t>i</t>
        </is>
      </c>
      <c r="G101" s="25" t="n">
        <v>34.576665</v>
      </c>
      <c r="H101" s="22" t="n">
        <v>0.08199554003000822</v>
      </c>
      <c r="I101" s="22" t="n">
        <v>0.3260367441434957</v>
      </c>
      <c r="J101" s="22" t="n">
        <v>0.4935502035098422</v>
      </c>
      <c r="K101" s="22" t="n">
        <v>0.09841751231665385</v>
      </c>
      <c r="L101" s="8" t="n">
        <v>10.87181243182772</v>
      </c>
      <c r="M101" s="8" t="n">
        <v>14.12540866946624</v>
      </c>
      <c r="N101" s="14" t="n">
        <v>0.7696635677046604</v>
      </c>
      <c r="O101" s="22" t="n">
        <v>0.655</v>
      </c>
      <c r="P101" s="20" t="n">
        <v>8430</v>
      </c>
      <c r="Q101" s="5" t="inlineStr">
        <is>
          <t>LM</t>
        </is>
      </c>
      <c r="R101" s="22" t="n">
        <v>0.3164632832672545</v>
      </c>
      <c r="S101" s="22" t="n">
        <v>0.4208158250343641</v>
      </c>
      <c r="T101" s="22" t="n">
        <v>0.1679398087551754</v>
      </c>
      <c r="U101" s="22" t="n">
        <v>0.09478108294320597</v>
      </c>
      <c r="V101" s="5" t="inlineStr">
        <is>
          <t>UM</t>
        </is>
      </c>
      <c r="W101" s="22" t="n">
        <v>0.08364927772373015</v>
      </c>
      <c r="X101" s="22" t="n">
        <v>0.3157220992224936</v>
      </c>
      <c r="Y101" s="22" t="n">
        <v>0.3837838162713836</v>
      </c>
      <c r="Z101" s="22" t="n">
        <v>0.2168448067823927</v>
      </c>
    </row>
    <row r="102">
      <c r="A102" s="5" t="inlineStr">
        <is>
          <t>SUR</t>
        </is>
      </c>
      <c r="B102" s="5" t="inlineStr">
        <is>
          <t>Suriname</t>
        </is>
      </c>
      <c r="C102" s="5" t="inlineStr">
        <is>
          <t>Americas</t>
        </is>
      </c>
      <c r="D102" s="5" t="inlineStr">
        <is>
          <t>South America</t>
        </is>
      </c>
      <c r="E102" s="5" t="inlineStr">
        <is>
          <t>UM</t>
        </is>
      </c>
      <c r="F102" s="5" t="inlineStr">
        <is>
          <t>c</t>
        </is>
      </c>
      <c r="G102" s="25" t="n">
        <v>0.6398499999999999</v>
      </c>
      <c r="H102" s="22" t="n">
        <v>0.03353737371342334</v>
      </c>
      <c r="I102" s="22" t="n">
        <v>0.199539901388971</v>
      </c>
      <c r="J102" s="22" t="n">
        <v>0.5800426462016374</v>
      </c>
      <c r="K102" s="22" t="n">
        <v>0.1868800786959682</v>
      </c>
      <c r="L102" s="8" t="n">
        <v>14.7776616286131</v>
      </c>
      <c r="M102" s="8" t="n">
        <v>19.1430643482293</v>
      </c>
      <c r="N102" s="14" t="n">
        <v>0.7719590427004965</v>
      </c>
      <c r="O102" s="22" t="n">
        <v>0.66</v>
      </c>
      <c r="P102" s="20" t="n">
        <v>6140</v>
      </c>
      <c r="Q102" s="5" t="inlineStr">
        <is>
          <t>UM</t>
        </is>
      </c>
      <c r="R102" s="22" t="n">
        <v>0.05576801893666559</v>
      </c>
      <c r="S102" s="22" t="n">
        <v>0.2867987343918828</v>
      </c>
      <c r="T102" s="22" t="n">
        <v>0.3596261580223098</v>
      </c>
      <c r="U102" s="22" t="n">
        <v>0.2978070886491417</v>
      </c>
      <c r="V102" s="5" t="inlineStr">
        <is>
          <t>UM</t>
        </is>
      </c>
      <c r="W102" s="22" t="n">
        <v>0.03387989613619934</v>
      </c>
      <c r="X102" s="22" t="n">
        <v>0.1947476255498768</v>
      </c>
      <c r="Y102" s="22" t="n">
        <v>0.4094686770266657</v>
      </c>
      <c r="Z102" s="22" t="n">
        <v>0.3619038012872582</v>
      </c>
    </row>
    <row r="103">
      <c r="A103" s="5" t="inlineStr">
        <is>
          <t>URY</t>
        </is>
      </c>
      <c r="B103" s="5" t="inlineStr">
        <is>
          <t>Uruguay</t>
        </is>
      </c>
      <c r="C103" s="5" t="inlineStr">
        <is>
          <t>Americas</t>
        </is>
      </c>
      <c r="D103" s="5" t="inlineStr">
        <is>
          <t>South America</t>
        </is>
      </c>
      <c r="E103" s="5" t="inlineStr">
        <is>
          <t>H</t>
        </is>
      </c>
      <c r="F103" s="5" t="inlineStr">
        <is>
          <t>i</t>
        </is>
      </c>
      <c r="G103" s="25" t="n">
        <v>3.384688</v>
      </c>
      <c r="H103" s="22" t="n">
        <v>0.003518105144923523</v>
      </c>
      <c r="I103" s="22" t="n">
        <v>0.06773330725032269</v>
      </c>
      <c r="J103" s="22" t="n">
        <v>0.41393085893616</v>
      </c>
      <c r="K103" s="22" t="n">
        <v>0.5148177286685938</v>
      </c>
      <c r="L103" s="8" t="n">
        <v>27.54988070909113</v>
      </c>
      <c r="M103" s="8" t="n">
        <v>36.13315935906752</v>
      </c>
      <c r="N103" s="14" t="n">
        <v>0.7624542441838139</v>
      </c>
      <c r="O103" s="22" t="n">
        <v>0.65</v>
      </c>
      <c r="P103" s="20" t="n">
        <v>24020</v>
      </c>
      <c r="Q103" s="5" t="inlineStr">
        <is>
          <t>UM</t>
        </is>
      </c>
      <c r="R103" s="22" t="n">
        <v>0.09887198919322757</v>
      </c>
      <c r="S103" s="22" t="n">
        <v>0.3712006432005162</v>
      </c>
      <c r="T103" s="22" t="n">
        <v>0.2721854736698006</v>
      </c>
      <c r="U103" s="22" t="n">
        <v>0.2577418939364556</v>
      </c>
      <c r="V103" s="5" t="inlineStr">
        <is>
          <t>H</t>
        </is>
      </c>
      <c r="W103" s="22" t="n">
        <v>0.003561941824810076</v>
      </c>
      <c r="X103" s="22" t="n">
        <v>0.06363996464102917</v>
      </c>
      <c r="Y103" s="22" t="n">
        <v>0.2185028320953787</v>
      </c>
      <c r="Z103" s="22" t="n">
        <v>0.7142952614387821</v>
      </c>
    </row>
    <row r="104">
      <c r="A104" s="5" t="inlineStr">
        <is>
          <t>VEN</t>
        </is>
      </c>
      <c r="B104" s="5" t="inlineStr">
        <is>
          <t>Venezuela, RB</t>
        </is>
      </c>
      <c r="C104" s="5" t="inlineStr">
        <is>
          <t>Americas</t>
        </is>
      </c>
      <c r="D104" s="5" t="inlineStr">
        <is>
          <t>South America</t>
        </is>
      </c>
      <c r="E104" s="5" t="inlineStr">
        <is>
          <t>LM</t>
        </is>
      </c>
      <c r="F104" s="5" t="inlineStr">
        <is>
          <t>i</t>
        </is>
      </c>
      <c r="G104" s="25" t="n">
        <v>28.516896</v>
      </c>
      <c r="H104" s="22" t="n">
        <v>0.06380798380872767</v>
      </c>
      <c r="I104" s="22" t="n">
        <v>0.2237785466303704</v>
      </c>
      <c r="J104" s="22" t="n">
        <v>0.488309615483673</v>
      </c>
      <c r="K104" s="22" t="n">
        <v>0.224103854077229</v>
      </c>
      <c r="L104" s="8" t="n">
        <v>14.47338252830072</v>
      </c>
      <c r="M104" s="8" t="n">
        <v>22.55531145756419</v>
      </c>
      <c r="N104" s="14" t="n">
        <v>0.6416840022595611</v>
      </c>
      <c r="O104" s="22" t="n">
        <v>0.709</v>
      </c>
      <c r="P104" s="20" t="n">
        <v>3860</v>
      </c>
      <c r="Q104" s="5" t="inlineStr">
        <is>
          <t>UM</t>
        </is>
      </c>
      <c r="R104" s="22" t="n">
        <v>0.1282402372735016</v>
      </c>
      <c r="S104" s="22" t="n">
        <v>0.3716827050688482</v>
      </c>
      <c r="T104" s="22" t="n">
        <v>0.2904176108005917</v>
      </c>
      <c r="U104" s="22" t="n">
        <v>0.2096594468570586</v>
      </c>
      <c r="V104" s="5" t="inlineStr">
        <is>
          <t>LM</t>
        </is>
      </c>
      <c r="W104" s="22" t="n">
        <v>0.06549854277405487</v>
      </c>
      <c r="X104" s="22" t="n">
        <v>0.2177330464983724</v>
      </c>
      <c r="Y104" s="22" t="n">
        <v>0.3386435780643764</v>
      </c>
      <c r="Z104" s="22" t="n">
        <v>0.3781248326631963</v>
      </c>
    </row>
    <row r="105">
      <c r="A105" s="5" t="inlineStr">
        <is>
          <t>KAZ</t>
        </is>
      </c>
      <c r="B105" s="5" t="inlineStr">
        <is>
          <t>Kazakhstan</t>
        </is>
      </c>
      <c r="C105" s="5" t="inlineStr">
        <is>
          <t>Asia</t>
        </is>
      </c>
      <c r="D105" s="5" t="inlineStr">
        <is>
          <t>Central Asia</t>
        </is>
      </c>
      <c r="E105" s="5" t="inlineStr">
        <is>
          <t>UM</t>
        </is>
      </c>
      <c r="F105" s="5" t="inlineStr">
        <is>
          <t>c</t>
        </is>
      </c>
      <c r="G105" s="25" t="n">
        <v>20.843754</v>
      </c>
      <c r="H105" s="22" t="n">
        <v>0.0009531565032847776</v>
      </c>
      <c r="I105" s="22" t="n">
        <v>0.1349443112372099</v>
      </c>
      <c r="J105" s="22" t="n">
        <v>0.7441549672426417</v>
      </c>
      <c r="K105" s="22" t="n">
        <v>0.1199475650168635</v>
      </c>
      <c r="L105" s="8" t="n">
        <v>13.89840338630207</v>
      </c>
      <c r="M105" s="8" t="n">
        <v>17.13371214100179</v>
      </c>
      <c r="N105" s="14" t="n">
        <v>0.8111729245784706</v>
      </c>
      <c r="O105" s="22" t="n">
        <v>0.658</v>
      </c>
      <c r="P105" s="20" t="n">
        <v>13740</v>
      </c>
      <c r="Q105" s="5" t="n"/>
      <c r="R105" s="22" t="n"/>
      <c r="S105" s="22" t="n"/>
      <c r="T105" s="22" t="n"/>
      <c r="U105" s="22" t="n"/>
      <c r="V105" s="5" t="inlineStr">
        <is>
          <t>UM</t>
        </is>
      </c>
      <c r="W105" s="22" t="n">
        <v>0.0009639431640024941</v>
      </c>
      <c r="X105" s="22" t="n">
        <v>0.1206449407068733</v>
      </c>
      <c r="Y105" s="22" t="n">
        <v>0.5818264200122926</v>
      </c>
      <c r="Z105" s="22" t="n">
        <v>0.2965646961168317</v>
      </c>
    </row>
    <row r="106">
      <c r="A106" s="5" t="inlineStr">
        <is>
          <t>KGZ</t>
        </is>
      </c>
      <c r="B106" s="5" t="inlineStr">
        <is>
          <t>Kyrgyz Republic</t>
        </is>
      </c>
      <c r="C106" s="5" t="inlineStr">
        <is>
          <t>Asia</t>
        </is>
      </c>
      <c r="D106" s="5" t="inlineStr">
        <is>
          <t>Central Asia</t>
        </is>
      </c>
      <c r="E106" s="5" t="inlineStr">
        <is>
          <t>LM</t>
        </is>
      </c>
      <c r="F106" s="5" t="inlineStr">
        <is>
          <t>c</t>
        </is>
      </c>
      <c r="G106" s="25" t="n">
        <v>7.330717</v>
      </c>
      <c r="H106" s="22" t="n">
        <v>0.06419146388336612</v>
      </c>
      <c r="I106" s="22" t="n">
        <v>0.6322438882868242</v>
      </c>
      <c r="J106" s="22" t="n">
        <v>0.2951009434640909</v>
      </c>
      <c r="K106" s="22" t="n">
        <v>0.008463704365718749</v>
      </c>
      <c r="L106" s="8" t="n">
        <v>7.132820455712841</v>
      </c>
      <c r="M106" s="8" t="n">
        <v>8.356453166956413</v>
      </c>
      <c r="N106" s="14" t="n">
        <v>0.8535703262142204</v>
      </c>
      <c r="O106" s="22" t="n">
        <v>0.626</v>
      </c>
      <c r="P106" s="20" t="n">
        <v>2800</v>
      </c>
      <c r="Q106" s="5" t="n"/>
      <c r="R106" s="22" t="n"/>
      <c r="S106" s="22" t="n"/>
      <c r="T106" s="22" t="n"/>
      <c r="U106" s="22" t="n"/>
      <c r="V106" s="5" t="inlineStr">
        <is>
          <t>LM</t>
        </is>
      </c>
      <c r="W106" s="22" t="n">
        <v>0.06187116732997569</v>
      </c>
      <c r="X106" s="22" t="n">
        <v>0.6084975685888372</v>
      </c>
      <c r="Y106" s="22" t="n">
        <v>0.2930450623779727</v>
      </c>
      <c r="Z106" s="22" t="n">
        <v>0.03658620170321447</v>
      </c>
    </row>
    <row r="107">
      <c r="A107" s="5" t="inlineStr">
        <is>
          <t>TJK</t>
        </is>
      </c>
      <c r="B107" s="5" t="inlineStr">
        <is>
          <t>Tajikistan</t>
        </is>
      </c>
      <c r="C107" s="5" t="inlineStr">
        <is>
          <t>Asia</t>
        </is>
      </c>
      <c r="D107" s="5" t="inlineStr">
        <is>
          <t>Central Asia</t>
        </is>
      </c>
      <c r="E107" s="5" t="inlineStr">
        <is>
          <t>LM</t>
        </is>
      </c>
      <c r="F107" s="5" t="inlineStr">
        <is>
          <t>c</t>
        </is>
      </c>
      <c r="G107" s="25" t="n">
        <v>10.786734</v>
      </c>
      <c r="H107" s="22" t="n">
        <v>0.1203857176177799</v>
      </c>
      <c r="I107" s="22" t="n">
        <v>0.4743565907138866</v>
      </c>
      <c r="J107" s="22" t="n">
        <v>0.3782046998670895</v>
      </c>
      <c r="K107" s="22" t="n">
        <v>0.02705299180124399</v>
      </c>
      <c r="L107" s="8" t="n">
        <v>7.920152273590593</v>
      </c>
      <c r="M107" s="8" t="n">
        <v>9.92622273060411</v>
      </c>
      <c r="N107" s="14" t="n">
        <v>0.7979019299225993</v>
      </c>
      <c r="O107" s="22" t="n">
        <v>0.64</v>
      </c>
      <c r="P107" s="20" t="n">
        <v>2080</v>
      </c>
      <c r="Q107" s="5" t="n"/>
      <c r="R107" s="22" t="n"/>
      <c r="S107" s="22" t="n"/>
      <c r="T107" s="22" t="n"/>
      <c r="U107" s="22" t="n"/>
      <c r="V107" s="5" t="inlineStr">
        <is>
          <t>LM</t>
        </is>
      </c>
      <c r="W107" s="22" t="n">
        <v>0.1187094574091473</v>
      </c>
      <c r="X107" s="22" t="n">
        <v>0.4581601579669582</v>
      </c>
      <c r="Y107" s="22" t="n">
        <v>0.3360418516314833</v>
      </c>
      <c r="Z107" s="22" t="n">
        <v>0.08708853299241126</v>
      </c>
    </row>
    <row r="108">
      <c r="A108" s="5" t="inlineStr">
        <is>
          <t>TKM</t>
        </is>
      </c>
      <c r="B108" s="5" t="inlineStr">
        <is>
          <t>Turkmenistan</t>
        </is>
      </c>
      <c r="C108" s="5" t="inlineStr">
        <is>
          <t>Asia</t>
        </is>
      </c>
      <c r="D108" s="5" t="inlineStr">
        <is>
          <t>Central Asia</t>
        </is>
      </c>
      <c r="E108" s="5" t="inlineStr">
        <is>
          <t>UM</t>
        </is>
      </c>
      <c r="F108" s="5" t="inlineStr">
        <is>
          <t>c</t>
        </is>
      </c>
      <c r="G108" s="25" t="n">
        <v>7.618847</v>
      </c>
      <c r="H108" s="22" t="n">
        <v>0.04638107227098951</v>
      </c>
      <c r="I108" s="22" t="n">
        <v>0.353871044000543</v>
      </c>
      <c r="J108" s="22" t="n">
        <v>0.4799675192986083</v>
      </c>
      <c r="K108" s="22" t="n">
        <v>0.1197803644298592</v>
      </c>
      <c r="L108" s="8" t="n">
        <v>10.87578088168328</v>
      </c>
      <c r="M108" s="8" t="n">
        <v>15.08342642207451</v>
      </c>
      <c r="N108" s="14" t="n">
        <v>0.7210417962968039</v>
      </c>
      <c r="O108" s="22" t="n">
        <v>0.67</v>
      </c>
      <c r="P108" s="20" t="n">
        <v>6340</v>
      </c>
      <c r="Q108" s="5" t="n"/>
      <c r="R108" s="22" t="n"/>
      <c r="S108" s="22" t="n"/>
      <c r="T108" s="22" t="n"/>
      <c r="U108" s="22" t="n"/>
      <c r="V108" s="5" t="inlineStr">
        <is>
          <t>UM</t>
        </is>
      </c>
      <c r="W108" s="22" t="n">
        <v>0.04789869882356166</v>
      </c>
      <c r="X108" s="22" t="n">
        <v>0.3391623312419792</v>
      </c>
      <c r="Y108" s="22" t="n">
        <v>0.3716504866733946</v>
      </c>
      <c r="Z108" s="22" t="n">
        <v>0.2412884832610646</v>
      </c>
    </row>
    <row r="109">
      <c r="A109" s="5" t="inlineStr">
        <is>
          <t>UZB</t>
        </is>
      </c>
      <c r="B109" s="5" t="inlineStr">
        <is>
          <t>Uzbekistan</t>
        </is>
      </c>
      <c r="C109" s="5" t="inlineStr">
        <is>
          <t>Asia</t>
        </is>
      </c>
      <c r="D109" s="5" t="inlineStr">
        <is>
          <t>Central Asia</t>
        </is>
      </c>
      <c r="E109" s="5" t="inlineStr">
        <is>
          <t>LM</t>
        </is>
      </c>
      <c r="F109" s="5" t="inlineStr">
        <is>
          <t>i</t>
        </is>
      </c>
      <c r="G109" s="25" t="n">
        <v>37.053428</v>
      </c>
      <c r="H109" s="22" t="n">
        <v>0.03458500846980249</v>
      </c>
      <c r="I109" s="22" t="n">
        <v>0.1218166360208204</v>
      </c>
      <c r="J109" s="22" t="n">
        <v>0.640009371643935</v>
      </c>
      <c r="K109" s="22" t="n">
        <v>0.203588983865442</v>
      </c>
      <c r="L109" s="8" t="n">
        <v>16.53905248443302</v>
      </c>
      <c r="M109" s="8" t="n">
        <v>19.40727542178634</v>
      </c>
      <c r="N109" s="14" t="n">
        <v>0.8522088817200228</v>
      </c>
      <c r="O109" s="22" t="n">
        <v>0.612</v>
      </c>
      <c r="P109" s="20" t="n">
        <v>3670</v>
      </c>
      <c r="Q109" s="5" t="n"/>
      <c r="R109" s="22" t="n"/>
      <c r="S109" s="22" t="n"/>
      <c r="T109" s="22" t="n"/>
      <c r="U109" s="22" t="n"/>
      <c r="V109" s="5" t="inlineStr">
        <is>
          <t>LM</t>
        </is>
      </c>
      <c r="W109" s="22" t="n">
        <v>0.03388558304530837</v>
      </c>
      <c r="X109" s="22" t="n">
        <v>0.1092409296020051</v>
      </c>
      <c r="Y109" s="22" t="n">
        <v>0.4159547056018367</v>
      </c>
      <c r="Z109" s="22" t="n">
        <v>0.4409187817508499</v>
      </c>
    </row>
    <row r="110">
      <c r="A110" s="5" t="inlineStr">
        <is>
          <t>CHN</t>
        </is>
      </c>
      <c r="B110" s="5" t="inlineStr">
        <is>
          <t>China</t>
        </is>
      </c>
      <c r="C110" s="5" t="inlineStr">
        <is>
          <t>Asia</t>
        </is>
      </c>
      <c r="D110" s="5" t="inlineStr">
        <is>
          <t>Eastern Asia</t>
        </is>
      </c>
      <c r="E110" s="5" t="inlineStr">
        <is>
          <t>UM</t>
        </is>
      </c>
      <c r="F110" s="5" t="inlineStr">
        <is>
          <t>c</t>
        </is>
      </c>
      <c r="G110" s="25" t="n">
        <v>1405.769984</v>
      </c>
      <c r="H110" s="22" t="n">
        <v>0.0004178063589067827</v>
      </c>
      <c r="I110" s="22" t="n">
        <v>0.1956770636364394</v>
      </c>
      <c r="J110" s="22" t="n">
        <v>0.6113128420077256</v>
      </c>
      <c r="K110" s="22" t="n">
        <v>0.1925922879969282</v>
      </c>
      <c r="L110" s="8" t="n">
        <v>15.47385182097969</v>
      </c>
      <c r="M110" s="8" t="n">
        <v>19.80346223253398</v>
      </c>
      <c r="N110" s="14" t="n">
        <v>0.7813710370077904</v>
      </c>
      <c r="O110" s="22" t="n">
        <v>0.655</v>
      </c>
      <c r="P110" s="20" t="n">
        <v>14230</v>
      </c>
      <c r="Q110" s="5" t="inlineStr">
        <is>
          <t>L</t>
        </is>
      </c>
      <c r="R110" s="22" t="n">
        <v>0.9315496368598886</v>
      </c>
      <c r="S110" s="22" t="n">
        <v>0.06547811237405599</v>
      </c>
      <c r="T110" s="22" t="n">
        <v>0.001819920273355313</v>
      </c>
      <c r="U110" s="22" t="n">
        <v>0.001152330492700138</v>
      </c>
      <c r="V110" s="5" t="inlineStr">
        <is>
          <t>H</t>
        </is>
      </c>
      <c r="W110" s="22" t="n">
        <v>0.0004151418476970601</v>
      </c>
      <c r="X110" s="22" t="n">
        <v>0.1808679071787738</v>
      </c>
      <c r="Y110" s="22" t="n">
        <v>0.4201034943039478</v>
      </c>
      <c r="Z110" s="22" t="n">
        <v>0.3986134566695814</v>
      </c>
    </row>
    <row r="111">
      <c r="A111" s="5" t="inlineStr">
        <is>
          <t>HKG</t>
        </is>
      </c>
      <c r="B111" s="5" t="inlineStr">
        <is>
          <t>Hong Kong SAR, China</t>
        </is>
      </c>
      <c r="C111" s="5" t="inlineStr">
        <is>
          <t>Asia</t>
        </is>
      </c>
      <c r="D111" s="5" t="inlineStr">
        <is>
          <t>Eastern Asia</t>
        </is>
      </c>
      <c r="E111" s="5" t="inlineStr">
        <is>
          <t>H</t>
        </is>
      </c>
      <c r="F111" s="5" t="inlineStr">
        <is>
          <t>n</t>
        </is>
      </c>
      <c r="G111" s="25" t="n">
        <v>7.522034000000001</v>
      </c>
      <c r="H111" s="22" t="n">
        <v>0.0003646454540010103</v>
      </c>
      <c r="I111" s="22" t="n">
        <v>0.001892626590048008</v>
      </c>
      <c r="J111" s="22" t="n">
        <v>0.04414552672701252</v>
      </c>
      <c r="K111" s="22" t="n">
        <v>0.9535972012289384</v>
      </c>
      <c r="L111" s="8" t="n">
        <v>76.56035847931506</v>
      </c>
      <c r="M111" s="8" t="n">
        <v>94.01619669316692</v>
      </c>
      <c r="N111" s="14" t="n">
        <v>0.8143315851116476</v>
      </c>
      <c r="O111" s="22" t="n">
        <v>0.644</v>
      </c>
      <c r="P111" s="20" t="n">
        <v>62500</v>
      </c>
      <c r="Q111" s="5" t="inlineStr">
        <is>
          <t>H</t>
        </is>
      </c>
      <c r="R111" s="22" t="n">
        <v>0.003935111583583705</v>
      </c>
      <c r="S111" s="22" t="n">
        <v>0.04951886421283003</v>
      </c>
      <c r="T111" s="22" t="n">
        <v>0.1911443789546377</v>
      </c>
      <c r="U111" s="22" t="n">
        <v>0.7554016452489486</v>
      </c>
      <c r="V111" s="5" t="inlineStr">
        <is>
          <t>H</t>
        </is>
      </c>
      <c r="W111" s="22" t="n">
        <v>0.000366200437894845</v>
      </c>
      <c r="X111" s="22" t="n">
        <v>0.001774004568000295</v>
      </c>
      <c r="Y111" s="22" t="n">
        <v>0.01384287888440941</v>
      </c>
      <c r="Z111" s="22" t="n">
        <v>0.9840169161096954</v>
      </c>
    </row>
    <row r="112">
      <c r="A112" s="5" t="inlineStr">
        <is>
          <t>JPN</t>
        </is>
      </c>
      <c r="B112" s="5" t="inlineStr">
        <is>
          <t>Japan</t>
        </is>
      </c>
      <c r="C112" s="5" t="inlineStr">
        <is>
          <t>Asia</t>
        </is>
      </c>
      <c r="D112" s="5" t="inlineStr">
        <is>
          <t>Eastern Asia</t>
        </is>
      </c>
      <c r="E112" s="5" t="inlineStr">
        <is>
          <t>H</t>
        </is>
      </c>
      <c r="F112" s="5" t="inlineStr">
        <is>
          <t>i</t>
        </is>
      </c>
      <c r="G112" s="25" t="n">
        <v>123.20628</v>
      </c>
      <c r="H112" s="22" t="n">
        <v>0.01353396533556416</v>
      </c>
      <c r="I112" s="22" t="n">
        <v>0.01961170134046786</v>
      </c>
      <c r="J112" s="22" t="n">
        <v>0.1601123998934363</v>
      </c>
      <c r="K112" s="22" t="n">
        <v>0.8067419334305317</v>
      </c>
      <c r="L112" s="8" t="n">
        <v>45.64718570752373</v>
      </c>
      <c r="M112" s="8" t="n">
        <v>51.90199448580414</v>
      </c>
      <c r="N112" s="14" t="n">
        <v>0.8794880844128027</v>
      </c>
      <c r="O112" s="22" t="n">
        <v>0.595</v>
      </c>
      <c r="P112" s="20" t="n">
        <v>38340</v>
      </c>
      <c r="Q112" s="5" t="inlineStr">
        <is>
          <t>H</t>
        </is>
      </c>
      <c r="R112" s="22" t="n">
        <v>0.02170774685074127</v>
      </c>
      <c r="S112" s="22" t="n">
        <v>0.0425027351624116</v>
      </c>
      <c r="T112" s="22" t="n">
        <v>0.1177387665371506</v>
      </c>
      <c r="U112" s="22" t="n">
        <v>0.8180507514496965</v>
      </c>
      <c r="V112" s="5" t="inlineStr">
        <is>
          <t>H</t>
        </is>
      </c>
      <c r="W112" s="22" t="n">
        <v>0.0136265949075888</v>
      </c>
      <c r="X112" s="22" t="n">
        <v>0.01928816413913529</v>
      </c>
      <c r="Y112" s="22" t="n">
        <v>0.05705148530489344</v>
      </c>
      <c r="Z112" s="22" t="n">
        <v>0.9100337556483825</v>
      </c>
    </row>
    <row r="113">
      <c r="A113" s="5" t="inlineStr">
        <is>
          <t>PRK</t>
        </is>
      </c>
      <c r="B113" s="5" t="inlineStr">
        <is>
          <t>Korea, Dem. Rep.</t>
        </is>
      </c>
      <c r="C113" s="5" t="inlineStr">
        <is>
          <t>Asia</t>
        </is>
      </c>
      <c r="D113" s="5" t="inlineStr">
        <is>
          <t>Eastern Asia</t>
        </is>
      </c>
      <c r="E113" s="5" t="inlineStr">
        <is>
          <t>L</t>
        </is>
      </c>
      <c r="F113" s="5" t="inlineStr">
        <is>
          <t>n</t>
        </is>
      </c>
      <c r="G113" s="25" t="n">
        <v>26.571036</v>
      </c>
      <c r="H113" s="22" t="n">
        <v>0.1077443769593552</v>
      </c>
      <c r="I113" s="22" t="n">
        <v>0.5031322439655151</v>
      </c>
      <c r="J113" s="22" t="n">
        <v>0.3611889594094747</v>
      </c>
      <c r="K113" s="22" t="n">
        <v>0.02793441966565491</v>
      </c>
      <c r="L113" s="8" t="n">
        <v>7.88456474034687</v>
      </c>
      <c r="M113" s="8" t="n">
        <v>9.668098275846264</v>
      </c>
      <c r="N113" s="14" t="n">
        <v>0.8155238512670913</v>
      </c>
      <c r="O113" s="22" t="n">
        <v>0.643</v>
      </c>
      <c r="P113" s="20" t="n"/>
      <c r="Q113" s="5" t="inlineStr">
        <is>
          <t>LM</t>
        </is>
      </c>
      <c r="R113" s="22" t="n">
        <v>0.1829994995840254</v>
      </c>
      <c r="S113" s="22" t="n">
        <v>0.5819091674579261</v>
      </c>
      <c r="T113" s="22" t="n">
        <v>0.1845034507000765</v>
      </c>
      <c r="U113" s="22" t="n">
        <v>0.05058788225797206</v>
      </c>
      <c r="V113" s="5" t="inlineStr">
        <is>
          <t>L</t>
        </is>
      </c>
      <c r="W113" s="22" t="n">
        <v>0.1123062066521966</v>
      </c>
      <c r="X113" s="22" t="n">
        <v>0.4927250194967333</v>
      </c>
      <c r="Y113" s="22" t="n">
        <v>0.3178876539719122</v>
      </c>
      <c r="Z113" s="22" t="n">
        <v>0.07708111987915789</v>
      </c>
    </row>
    <row r="114">
      <c r="A114" s="5" t="inlineStr">
        <is>
          <t>KOR</t>
        </is>
      </c>
      <c r="B114" s="5" t="inlineStr">
        <is>
          <t>Korea, Rep.</t>
        </is>
      </c>
      <c r="C114" s="5" t="inlineStr">
        <is>
          <t>Asia</t>
        </is>
      </c>
      <c r="D114" s="5" t="inlineStr">
        <is>
          <t>Eastern Asia</t>
        </is>
      </c>
      <c r="E114" s="5" t="inlineStr">
        <is>
          <t>H</t>
        </is>
      </c>
      <c r="F114" s="5" t="inlineStr">
        <is>
          <t>i</t>
        </is>
      </c>
      <c r="G114" s="25" t="n">
        <v>51.655548</v>
      </c>
      <c r="H114" s="22" t="n">
        <v>0.001032363783177542</v>
      </c>
      <c r="I114" s="22" t="n">
        <v>0.003911841241244977</v>
      </c>
      <c r="J114" s="22" t="n">
        <v>0.09583385123080174</v>
      </c>
      <c r="K114" s="22" t="n">
        <v>0.8992219437447757</v>
      </c>
      <c r="L114" s="8" t="n">
        <v>58.96316393706994</v>
      </c>
      <c r="M114" s="8" t="n">
        <v>69.66749196236049</v>
      </c>
      <c r="N114" s="14" t="n">
        <v>0.8463511786663166</v>
      </c>
      <c r="O114" s="22" t="n">
        <v>0.614</v>
      </c>
      <c r="P114" s="20" t="n">
        <v>37880</v>
      </c>
      <c r="Q114" s="5" t="inlineStr">
        <is>
          <t>UM</t>
        </is>
      </c>
      <c r="R114" s="22" t="n">
        <v>0.02917588906788185</v>
      </c>
      <c r="S114" s="22" t="n">
        <v>0.197055644096892</v>
      </c>
      <c r="T114" s="22" t="n">
        <v>0.3966693311572169</v>
      </c>
      <c r="U114" s="22" t="n">
        <v>0.3770991356780092</v>
      </c>
      <c r="V114" s="5" t="inlineStr">
        <is>
          <t>H</t>
        </is>
      </c>
      <c r="W114" s="22" t="n">
        <v>0.001038666352633189</v>
      </c>
      <c r="X114" s="22" t="n">
        <v>0.003597131147052743</v>
      </c>
      <c r="Y114" s="22" t="n">
        <v>0.02666710069953754</v>
      </c>
      <c r="Z114" s="22" t="n">
        <v>0.9686971018007765</v>
      </c>
    </row>
    <row r="115">
      <c r="A115" s="5" t="inlineStr">
        <is>
          <t>MAC</t>
        </is>
      </c>
      <c r="B115" s="5" t="inlineStr">
        <is>
          <t>Macao SAR, China</t>
        </is>
      </c>
      <c r="C115" s="5" t="inlineStr">
        <is>
          <t>Asia</t>
        </is>
      </c>
      <c r="D115" s="5" t="inlineStr">
        <is>
          <t>Eastern Asia</t>
        </is>
      </c>
      <c r="E115" s="5" t="inlineStr">
        <is>
          <t>H</t>
        </is>
      </c>
      <c r="F115" s="5" t="inlineStr">
        <is>
          <t>n</t>
        </is>
      </c>
      <c r="G115" s="25" t="n">
        <v>0.6777029999999999</v>
      </c>
      <c r="H115" s="22" t="n">
        <v>0.0002490091936090952</v>
      </c>
      <c r="I115" s="22" t="n">
        <v>0.0006364492010978676</v>
      </c>
      <c r="J115" s="22" t="n">
        <v>0.01504676384690794</v>
      </c>
      <c r="K115" s="22" t="n">
        <v>0.9840677777583851</v>
      </c>
      <c r="L115" s="8" t="n">
        <v>112.1138792971444</v>
      </c>
      <c r="M115" s="8" t="n">
        <v>137.6759557738415</v>
      </c>
      <c r="N115" s="14" t="n">
        <v>0.8143315851121627</v>
      </c>
      <c r="O115" s="22" t="n">
        <v>0.644</v>
      </c>
      <c r="P115" s="20" t="n"/>
      <c r="Q115" s="5" t="inlineStr">
        <is>
          <t>UM</t>
        </is>
      </c>
      <c r="R115" s="22" t="n">
        <v>0.007021456042532798</v>
      </c>
      <c r="S115" s="22" t="n">
        <v>0.0851706581770923</v>
      </c>
      <c r="T115" s="22" t="n">
        <v>0.2758120076643347</v>
      </c>
      <c r="U115" s="22" t="n">
        <v>0.6319958781160402</v>
      </c>
      <c r="V115" s="5" t="inlineStr">
        <is>
          <t>H</t>
        </is>
      </c>
      <c r="W115" s="22" t="n">
        <v>0.0002482565965186265</v>
      </c>
      <c r="X115" s="22" t="n">
        <v>0.0005761803570870448</v>
      </c>
      <c r="Y115" s="22" t="n">
        <v>0.004451734426025739</v>
      </c>
      <c r="Z115" s="22" t="n">
        <v>0.9947238286203686</v>
      </c>
    </row>
    <row r="116">
      <c r="A116" s="5" t="inlineStr">
        <is>
          <t>MNG</t>
        </is>
      </c>
      <c r="B116" s="5" t="inlineStr">
        <is>
          <t>Mongolia</t>
        </is>
      </c>
      <c r="C116" s="5" t="inlineStr">
        <is>
          <t>Asia</t>
        </is>
      </c>
      <c r="D116" s="5" t="inlineStr">
        <is>
          <t>Eastern Asia</t>
        </is>
      </c>
      <c r="E116" s="5" t="inlineStr">
        <is>
          <t>UM</t>
        </is>
      </c>
      <c r="F116" s="5" t="inlineStr">
        <is>
          <t>c</t>
        </is>
      </c>
      <c r="G116" s="25" t="n">
        <v>3.566719</v>
      </c>
      <c r="H116" s="22" t="n">
        <v>0.00633912342503335</v>
      </c>
      <c r="I116" s="22" t="n">
        <v>0.2041731349545134</v>
      </c>
      <c r="J116" s="22" t="n">
        <v>0.6597088496018668</v>
      </c>
      <c r="K116" s="22" t="n">
        <v>0.1297788920185864</v>
      </c>
      <c r="L116" s="8" t="n">
        <v>14.18748494179285</v>
      </c>
      <c r="M116" s="8" t="n">
        <v>16.90278053051299</v>
      </c>
      <c r="N116" s="14" t="n">
        <v>0.8393580521371338</v>
      </c>
      <c r="O116" s="22" t="n">
        <v>0.625</v>
      </c>
      <c r="P116" s="20" t="n">
        <v>6210</v>
      </c>
      <c r="Q116" s="5" t="inlineStr">
        <is>
          <t>LM</t>
        </is>
      </c>
      <c r="R116" s="22" t="n">
        <v>0.3185326811490805</v>
      </c>
      <c r="S116" s="22" t="n">
        <v>0.5319994416781576</v>
      </c>
      <c r="T116" s="22" t="n">
        <v>0.1259159767664978</v>
      </c>
      <c r="U116" s="22" t="n">
        <v>0.02355190040626409</v>
      </c>
      <c r="V116" s="5" t="inlineStr">
        <is>
          <t>UM</t>
        </is>
      </c>
      <c r="W116" s="22" t="n">
        <v>0.006120361953754542</v>
      </c>
      <c r="X116" s="22" t="n">
        <v>0.1895851810059894</v>
      </c>
      <c r="Y116" s="22" t="n">
        <v>0.4791223179022032</v>
      </c>
      <c r="Z116" s="22" t="n">
        <v>0.3251721391380529</v>
      </c>
    </row>
    <row r="117">
      <c r="A117" s="5" t="inlineStr">
        <is>
          <t>TWN</t>
        </is>
      </c>
      <c r="B117" s="5" t="inlineStr">
        <is>
          <t>Taiwan, China</t>
        </is>
      </c>
      <c r="C117" s="5" t="inlineStr">
        <is>
          <t>Asia</t>
        </is>
      </c>
      <c r="D117" s="5" t="inlineStr">
        <is>
          <t>Eastern Asia</t>
        </is>
      </c>
      <c r="E117" s="5" t="inlineStr">
        <is>
          <t>H</t>
        </is>
      </c>
      <c r="F117" s="5" t="inlineStr">
        <is>
          <t>i</t>
        </is>
      </c>
      <c r="G117" s="25" t="n">
        <v>23.30741</v>
      </c>
      <c r="H117" s="22" t="n">
        <v>0.0004260196879256621</v>
      </c>
      <c r="I117" s="22" t="n">
        <v>0.002051821188636923</v>
      </c>
      <c r="J117" s="22" t="n">
        <v>0.08843174883809191</v>
      </c>
      <c r="K117" s="22" t="n">
        <v>0.9090904102853455</v>
      </c>
      <c r="L117" s="8" t="n">
        <v>52.09228024406092</v>
      </c>
      <c r="M117" s="8" t="n">
        <v>62.47123631779485</v>
      </c>
      <c r="N117" s="14" t="n">
        <v>0.8338602421611191</v>
      </c>
      <c r="O117" s="22" t="n">
        <v>0.639</v>
      </c>
      <c r="P117" s="20" t="n"/>
      <c r="Q117" s="5" t="inlineStr">
        <is>
          <t>H</t>
        </is>
      </c>
      <c r="R117" s="22" t="n">
        <v>0.0004127741105672155</v>
      </c>
      <c r="S117" s="22" t="n">
        <v>0.01030594172571072</v>
      </c>
      <c r="T117" s="22" t="n">
        <v>0.1480851498758358</v>
      </c>
      <c r="U117" s="22" t="n">
        <v>0.8411961342878863</v>
      </c>
      <c r="V117" s="5" t="inlineStr">
        <is>
          <t>H</t>
        </is>
      </c>
      <c r="W117" s="22" t="n">
        <v>0.0004280354247570812</v>
      </c>
      <c r="X117" s="22" t="n">
        <v>0.001958311734477081</v>
      </c>
      <c r="Y117" s="22" t="n">
        <v>0.02036185376609446</v>
      </c>
      <c r="Z117" s="22" t="n">
        <v>0.9772517990746714</v>
      </c>
    </row>
    <row r="118">
      <c r="A118" s="5" t="inlineStr">
        <is>
          <t>BRN</t>
        </is>
      </c>
      <c r="B118" s="5" t="inlineStr">
        <is>
          <t>Brunei Darussalam</t>
        </is>
      </c>
      <c r="C118" s="5" t="inlineStr">
        <is>
          <t>Asia</t>
        </is>
      </c>
      <c r="D118" s="5" t="inlineStr">
        <is>
          <t>South-eastern Asia</t>
        </is>
      </c>
      <c r="E118" s="5" t="inlineStr">
        <is>
          <t>H</t>
        </is>
      </c>
      <c r="F118" s="5" t="inlineStr">
        <is>
          <t>n</t>
        </is>
      </c>
      <c r="G118" s="25" t="n">
        <v>0.46633</v>
      </c>
      <c r="H118" s="22" t="n">
        <v>0.0004962103293827954</v>
      </c>
      <c r="I118" s="22" t="n">
        <v>0.004883276746262159</v>
      </c>
      <c r="J118" s="22" t="n">
        <v>0.1004783860496916</v>
      </c>
      <c r="K118" s="22" t="n">
        <v>0.8941421268746634</v>
      </c>
      <c r="L118" s="8" t="n">
        <v>56.26119615626424</v>
      </c>
      <c r="M118" s="8" t="n">
        <v>69.08880508245529</v>
      </c>
      <c r="N118" s="14" t="n">
        <v>0.8143315851116297</v>
      </c>
      <c r="O118" s="22" t="n">
        <v>0.644</v>
      </c>
      <c r="P118" s="20" t="n">
        <v>34790</v>
      </c>
      <c r="Q118" s="5" t="inlineStr">
        <is>
          <t>H</t>
        </is>
      </c>
      <c r="R118" s="22" t="n">
        <v>0.0004476432467107188</v>
      </c>
      <c r="S118" s="22" t="n">
        <v>0.004018520166251911</v>
      </c>
      <c r="T118" s="22" t="n">
        <v>0.02056796401539862</v>
      </c>
      <c r="U118" s="22" t="n">
        <v>0.9749658725716388</v>
      </c>
      <c r="V118" s="5" t="inlineStr">
        <is>
          <t>H</t>
        </is>
      </c>
      <c r="W118" s="22" t="n">
        <v>0.0004979284120417917</v>
      </c>
      <c r="X118" s="22" t="n">
        <v>0.004575357317348504</v>
      </c>
      <c r="Y118" s="22" t="n">
        <v>0.0328461809285775</v>
      </c>
      <c r="Z118" s="22" t="n">
        <v>0.9620805333420323</v>
      </c>
    </row>
    <row r="119">
      <c r="A119" s="5" t="inlineStr">
        <is>
          <t>KHM</t>
        </is>
      </c>
      <c r="B119" s="5" t="inlineStr">
        <is>
          <t>Cambodia</t>
        </is>
      </c>
      <c r="C119" s="5" t="inlineStr">
        <is>
          <t>Asia</t>
        </is>
      </c>
      <c r="D119" s="5" t="inlineStr">
        <is>
          <t>South-eastern Asia</t>
        </is>
      </c>
      <c r="E119" s="5" t="inlineStr">
        <is>
          <t>LM</t>
        </is>
      </c>
      <c r="F119" s="5" t="inlineStr">
        <is>
          <t>n</t>
        </is>
      </c>
      <c r="G119" s="25" t="n">
        <v>17.847982</v>
      </c>
      <c r="H119" s="22" t="n">
        <v>0.1421252967502585</v>
      </c>
      <c r="I119" s="22" t="n">
        <v>0.5388913707353084</v>
      </c>
      <c r="J119" s="22" t="n">
        <v>0.2980687403403288</v>
      </c>
      <c r="K119" s="22" t="n">
        <v>0.0209145921741043</v>
      </c>
      <c r="L119" s="8" t="n">
        <v>7.084030507821687</v>
      </c>
      <c r="M119" s="8" t="n">
        <v>8.699201630149378</v>
      </c>
      <c r="N119" s="14" t="n">
        <v>0.8143311086468108</v>
      </c>
      <c r="O119" s="22" t="n">
        <v>0.644</v>
      </c>
      <c r="P119" s="20" t="n">
        <v>2750</v>
      </c>
      <c r="Q119" s="5" t="inlineStr">
        <is>
          <t>L</t>
        </is>
      </c>
      <c r="R119" s="22" t="n">
        <v>0.7908455454326093</v>
      </c>
      <c r="S119" s="22" t="n">
        <v>0.191099504983207</v>
      </c>
      <c r="T119" s="22" t="n">
        <v>0.01479861917396252</v>
      </c>
      <c r="U119" s="22" t="n">
        <v>0.003256330410221109</v>
      </c>
      <c r="V119" s="5" t="inlineStr">
        <is>
          <t>LM</t>
        </is>
      </c>
      <c r="W119" s="22" t="n">
        <v>0.1431391069335846</v>
      </c>
      <c r="X119" s="22" t="n">
        <v>0.5241308513787195</v>
      </c>
      <c r="Y119" s="22" t="n">
        <v>0.2723617365872072</v>
      </c>
      <c r="Z119" s="22" t="n">
        <v>0.06036830510048874</v>
      </c>
    </row>
    <row r="120">
      <c r="A120" s="5" t="inlineStr">
        <is>
          <t>IDN</t>
        </is>
      </c>
      <c r="B120" s="5" t="inlineStr">
        <is>
          <t>Indonesia</t>
        </is>
      </c>
      <c r="C120" s="5" t="inlineStr">
        <is>
          <t>Asia</t>
        </is>
      </c>
      <c r="D120" s="5" t="inlineStr">
        <is>
          <t>South-eastern Asia</t>
        </is>
      </c>
      <c r="E120" s="5" t="inlineStr">
        <is>
          <t>UM</t>
        </is>
      </c>
      <c r="F120" s="5" t="inlineStr">
        <is>
          <t>c</t>
        </is>
      </c>
      <c r="G120" s="25" t="n">
        <v>285.721236</v>
      </c>
      <c r="H120" s="22" t="n">
        <v>0.1155308790200977</v>
      </c>
      <c r="I120" s="22" t="n">
        <v>0.5997775019412623</v>
      </c>
      <c r="J120" s="22" t="n">
        <v>0.2604238280672544</v>
      </c>
      <c r="K120" s="22" t="n">
        <v>0.02426779097138554</v>
      </c>
      <c r="L120" s="8" t="n">
        <v>6.656132700204395</v>
      </c>
      <c r="M120" s="8" t="n">
        <v>8.610940878140674</v>
      </c>
      <c r="N120" s="14" t="n">
        <v>0.7729855301993001</v>
      </c>
      <c r="O120" s="22" t="n">
        <v>0.675</v>
      </c>
      <c r="P120" s="20" t="n">
        <v>5120</v>
      </c>
      <c r="Q120" s="5" t="inlineStr">
        <is>
          <t>L</t>
        </is>
      </c>
      <c r="R120" s="22" t="n">
        <v>0.9024824765013921</v>
      </c>
      <c r="S120" s="22" t="n">
        <v>0.09056108108762473</v>
      </c>
      <c r="T120" s="22" t="n">
        <v>0.005757602333937517</v>
      </c>
      <c r="U120" s="22" t="n">
        <v>0.001198840077045626</v>
      </c>
      <c r="V120" s="5" t="inlineStr">
        <is>
          <t>UM</t>
        </is>
      </c>
      <c r="W120" s="22" t="n">
        <v>0.1141587882930429</v>
      </c>
      <c r="X120" s="22" t="n">
        <v>0.584512715204935</v>
      </c>
      <c r="Y120" s="22" t="n">
        <v>0.2374257741095903</v>
      </c>
      <c r="Z120" s="22" t="n">
        <v>0.06390272239243178</v>
      </c>
    </row>
    <row r="121">
      <c r="A121" s="5" t="inlineStr">
        <is>
          <t>LAO</t>
        </is>
      </c>
      <c r="B121" s="5" t="inlineStr">
        <is>
          <t>Lao PDR</t>
        </is>
      </c>
      <c r="C121" s="5" t="inlineStr">
        <is>
          <t>Asia</t>
        </is>
      </c>
      <c r="D121" s="5" t="inlineStr">
        <is>
          <t>South-eastern Asia</t>
        </is>
      </c>
      <c r="E121" s="5" t="inlineStr">
        <is>
          <t>LM</t>
        </is>
      </c>
      <c r="F121" s="5" t="inlineStr">
        <is>
          <t>c</t>
        </is>
      </c>
      <c r="G121" s="25" t="n">
        <v>7.873046</v>
      </c>
      <c r="H121" s="22" t="n">
        <v>0.158130663426781</v>
      </c>
      <c r="I121" s="22" t="n">
        <v>0.5928205130237792</v>
      </c>
      <c r="J121" s="22" t="n">
        <v>0.23124242752949</v>
      </c>
      <c r="K121" s="22" t="n">
        <v>0.01780639601994971</v>
      </c>
      <c r="L121" s="8" t="n">
        <v>6.265005324839052</v>
      </c>
      <c r="M121" s="8" t="n">
        <v>7.989504339639995</v>
      </c>
      <c r="N121" s="14" t="n">
        <v>0.7841544429427459</v>
      </c>
      <c r="O121" s="22" t="n">
        <v>0.671</v>
      </c>
      <c r="P121" s="20" t="n">
        <v>2150</v>
      </c>
      <c r="Q121" s="5" t="inlineStr">
        <is>
          <t>L</t>
        </is>
      </c>
      <c r="R121" s="22" t="n">
        <v>0.6661304298475625</v>
      </c>
      <c r="S121" s="22" t="n">
        <v>0.2865433362494934</v>
      </c>
      <c r="T121" s="22" t="n">
        <v>0.0408712132565493</v>
      </c>
      <c r="U121" s="22" t="n">
        <v>0.006455020646394805</v>
      </c>
      <c r="V121" s="5" t="inlineStr">
        <is>
          <t>LM</t>
        </is>
      </c>
      <c r="W121" s="22" t="n">
        <v>0.1614014471771017</v>
      </c>
      <c r="X121" s="22" t="n">
        <v>0.5806564656016397</v>
      </c>
      <c r="Y121" s="22" t="n">
        <v>0.2134616461996243</v>
      </c>
      <c r="Z121" s="22" t="n">
        <v>0.04448044102163429</v>
      </c>
    </row>
    <row r="122">
      <c r="A122" s="5" t="inlineStr">
        <is>
          <t>MYS</t>
        </is>
      </c>
      <c r="B122" s="5" t="inlineStr">
        <is>
          <t>Malaysia</t>
        </is>
      </c>
      <c r="C122" s="5" t="inlineStr">
        <is>
          <t>Asia</t>
        </is>
      </c>
      <c r="D122" s="5" t="inlineStr">
        <is>
          <t>South-eastern Asia</t>
        </is>
      </c>
      <c r="E122" s="5" t="inlineStr">
        <is>
          <t>UM</t>
        </is>
      </c>
      <c r="F122" s="5" t="inlineStr">
        <is>
          <t>i</t>
        </is>
      </c>
      <c r="G122" s="25" t="n">
        <v>35.977838</v>
      </c>
      <c r="H122" s="22" t="n">
        <v>0.0004430423190899677</v>
      </c>
      <c r="I122" s="22" t="n">
        <v>0.02319233597096105</v>
      </c>
      <c r="J122" s="22" t="n">
        <v>0.3452577872696216</v>
      </c>
      <c r="K122" s="22" t="n">
        <v>0.6311068344403274</v>
      </c>
      <c r="L122" s="8" t="n">
        <v>34.45779579474484</v>
      </c>
      <c r="M122" s="8" t="n">
        <v>46.25957860013227</v>
      </c>
      <c r="N122" s="14" t="n">
        <v>0.7448791544903159</v>
      </c>
      <c r="O122" s="22" t="n">
        <v>0.657</v>
      </c>
      <c r="P122" s="20" t="n">
        <v>12380</v>
      </c>
      <c r="Q122" s="5" t="inlineStr">
        <is>
          <t>LM</t>
        </is>
      </c>
      <c r="R122" s="22" t="n">
        <v>0.1346115400397289</v>
      </c>
      <c r="S122" s="22" t="n">
        <v>0.3941038149143615</v>
      </c>
      <c r="T122" s="22" t="n">
        <v>0.2647699799377907</v>
      </c>
      <c r="U122" s="22" t="n">
        <v>0.2065146651081189</v>
      </c>
      <c r="V122" s="5" t="inlineStr">
        <is>
          <t>UM</t>
        </is>
      </c>
      <c r="W122" s="22" t="n">
        <v>0.0004415837420703569</v>
      </c>
      <c r="X122" s="22" t="n">
        <v>0.02066131121568142</v>
      </c>
      <c r="Y122" s="22" t="n">
        <v>0.1655817659194497</v>
      </c>
      <c r="Z122" s="22" t="n">
        <v>0.8133153391227985</v>
      </c>
    </row>
    <row r="123">
      <c r="A123" s="5" t="inlineStr">
        <is>
          <t>MMR</t>
        </is>
      </c>
      <c r="B123" s="5" t="inlineStr">
        <is>
          <t>Myanmar</t>
        </is>
      </c>
      <c r="C123" s="5" t="inlineStr">
        <is>
          <t>Asia</t>
        </is>
      </c>
      <c r="D123" s="5" t="inlineStr">
        <is>
          <t>South-eastern Asia</t>
        </is>
      </c>
      <c r="E123" s="5" t="inlineStr">
        <is>
          <t>LM</t>
        </is>
      </c>
      <c r="F123" s="5" t="inlineStr">
        <is>
          <t>c</t>
        </is>
      </c>
      <c r="G123" s="25" t="n">
        <v>54.850648</v>
      </c>
      <c r="H123" s="22" t="n">
        <v>0.2958868459207655</v>
      </c>
      <c r="I123" s="22" t="n">
        <v>0.5839021722667406</v>
      </c>
      <c r="J123" s="22" t="n">
        <v>0.1152260176585516</v>
      </c>
      <c r="K123" s="22" t="n">
        <v>0.004984964153942339</v>
      </c>
      <c r="L123" s="8" t="n">
        <v>4.88708792919808</v>
      </c>
      <c r="M123" s="8" t="n">
        <v>5.875214435548471</v>
      </c>
      <c r="N123" s="14" t="n">
        <v>0.8318143929570213</v>
      </c>
      <c r="O123" s="22" t="n">
        <v>0.651</v>
      </c>
      <c r="P123" s="20" t="n">
        <v>1320</v>
      </c>
      <c r="Q123" s="5" t="inlineStr">
        <is>
          <t>L</t>
        </is>
      </c>
      <c r="R123" s="22" t="n">
        <v>0.9674991513954895</v>
      </c>
      <c r="S123" s="22" t="n">
        <v>0.02809548786707883</v>
      </c>
      <c r="T123" s="22" t="n">
        <v>0.001904578622609399</v>
      </c>
      <c r="U123" s="22" t="n">
        <v>0.002500782114822298</v>
      </c>
      <c r="V123" s="5" t="inlineStr">
        <is>
          <t>LM</t>
        </is>
      </c>
      <c r="W123" s="22" t="n">
        <v>0.3036235388618572</v>
      </c>
      <c r="X123" s="22" t="n">
        <v>0.5712347975252042</v>
      </c>
      <c r="Y123" s="22" t="n">
        <v>0.1100691617387886</v>
      </c>
      <c r="Z123" s="22" t="n">
        <v>0.01507250187414999</v>
      </c>
    </row>
    <row r="124">
      <c r="A124" s="5" t="inlineStr">
        <is>
          <t>PHL</t>
        </is>
      </c>
      <c r="B124" s="5" t="inlineStr">
        <is>
          <t>Philippines</t>
        </is>
      </c>
      <c r="C124" s="5" t="inlineStr">
        <is>
          <t>Asia</t>
        </is>
      </c>
      <c r="D124" s="5" t="inlineStr">
        <is>
          <t>South-eastern Asia</t>
        </is>
      </c>
      <c r="E124" s="5" t="inlineStr">
        <is>
          <t>UM</t>
        </is>
      </c>
      <c r="F124" s="5" t="inlineStr">
        <is>
          <t>c</t>
        </is>
      </c>
      <c r="G124" s="25" t="n">
        <v>116.786962</v>
      </c>
      <c r="H124" s="22" t="n">
        <v>0.1964265788621727</v>
      </c>
      <c r="I124" s="22" t="n">
        <v>0.56259896275452</v>
      </c>
      <c r="J124" s="22" t="n">
        <v>0.2240902200919079</v>
      </c>
      <c r="K124" s="22" t="n">
        <v>0.0168842382913994</v>
      </c>
      <c r="L124" s="8" t="n">
        <v>6.035684527379663</v>
      </c>
      <c r="M124" s="8" t="n">
        <v>7.726551297908432</v>
      </c>
      <c r="N124" s="14" t="n">
        <v>0.7811615162658035</v>
      </c>
      <c r="O124" s="22" t="n">
        <v>0.662</v>
      </c>
      <c r="P124" s="20" t="n">
        <v>4850</v>
      </c>
      <c r="Q124" s="5" t="inlineStr">
        <is>
          <t>LM</t>
        </is>
      </c>
      <c r="R124" s="22" t="n">
        <v>0.5730166370790266</v>
      </c>
      <c r="S124" s="22" t="n">
        <v>0.3332840656243401</v>
      </c>
      <c r="T124" s="22" t="n">
        <v>0.06787034275100556</v>
      </c>
      <c r="U124" s="22" t="n">
        <v>0.02582895454562772</v>
      </c>
      <c r="V124" s="5" t="inlineStr">
        <is>
          <t>UM</t>
        </is>
      </c>
      <c r="W124" s="22" t="n">
        <v>0.1934119339089781</v>
      </c>
      <c r="X124" s="22" t="n">
        <v>0.5509002915437293</v>
      </c>
      <c r="Y124" s="22" t="n">
        <v>0.2065982776080725</v>
      </c>
      <c r="Z124" s="22" t="n">
        <v>0.04908949693922016</v>
      </c>
    </row>
    <row r="125">
      <c r="A125" s="5" t="inlineStr">
        <is>
          <t>SGP</t>
        </is>
      </c>
      <c r="B125" s="5" t="inlineStr">
        <is>
          <t>Singapore</t>
        </is>
      </c>
      <c r="C125" s="5" t="inlineStr">
        <is>
          <t>Asia</t>
        </is>
      </c>
      <c r="D125" s="5" t="inlineStr">
        <is>
          <t>South-eastern Asia</t>
        </is>
      </c>
      <c r="E125" s="5" t="inlineStr">
        <is>
          <t>H</t>
        </is>
      </c>
      <c r="F125" s="5" t="inlineStr">
        <is>
          <t>n</t>
        </is>
      </c>
      <c r="G125" s="25" t="n">
        <v>6.07236</v>
      </c>
      <c r="H125" s="22" t="n">
        <v>0.0002105285412326259</v>
      </c>
      <c r="I125" s="22" t="n">
        <v>0.0003283384478012687</v>
      </c>
      <c r="J125" s="22" t="n">
        <v>0.009342217349542624</v>
      </c>
      <c r="K125" s="22" t="n">
        <v>0.9901189156614235</v>
      </c>
      <c r="L125" s="8" t="n">
        <v>132.6061849510576</v>
      </c>
      <c r="M125" s="8" t="n">
        <v>162.8405275878864</v>
      </c>
      <c r="N125" s="14" t="n">
        <v>0.8143315851116297</v>
      </c>
      <c r="O125" s="22" t="n">
        <v>0.644</v>
      </c>
      <c r="P125" s="20" t="n">
        <v>81760</v>
      </c>
      <c r="Q125" s="5" t="inlineStr">
        <is>
          <t>H</t>
        </is>
      </c>
      <c r="R125" s="22" t="n">
        <v>0.001823030307961597</v>
      </c>
      <c r="S125" s="22" t="n">
        <v>0.02307399272639624</v>
      </c>
      <c r="T125" s="22" t="n">
        <v>0.1027889193136848</v>
      </c>
      <c r="U125" s="22" t="n">
        <v>0.8723140576519574</v>
      </c>
      <c r="V125" s="5" t="inlineStr">
        <is>
          <t>H</t>
        </is>
      </c>
      <c r="W125" s="22" t="n">
        <v>0.0002127082457714412</v>
      </c>
      <c r="X125" s="22" t="n">
        <v>0.0002993153949687102</v>
      </c>
      <c r="Y125" s="22" t="n">
        <v>0.002880206370409798</v>
      </c>
      <c r="Z125" s="22" t="n">
        <v>0.99660776998885</v>
      </c>
    </row>
    <row r="126">
      <c r="A126" s="5" t="inlineStr">
        <is>
          <t>THA</t>
        </is>
      </c>
      <c r="B126" s="5" t="inlineStr">
        <is>
          <t>Thailand</t>
        </is>
      </c>
      <c r="C126" s="5" t="inlineStr">
        <is>
          <t>Asia</t>
        </is>
      </c>
      <c r="D126" s="5" t="inlineStr">
        <is>
          <t>South-eastern Asia</t>
        </is>
      </c>
      <c r="E126" s="5" t="inlineStr">
        <is>
          <t>UM</t>
        </is>
      </c>
      <c r="F126" s="5" t="inlineStr">
        <is>
          <t>c</t>
        </is>
      </c>
      <c r="G126" s="25" t="n">
        <v>71.61986300000001</v>
      </c>
      <c r="H126" s="22" t="n">
        <v>0.0009945758522839502</v>
      </c>
      <c r="I126" s="22" t="n">
        <v>0.1558656669681564</v>
      </c>
      <c r="J126" s="22" t="n">
        <v>0.6433376494055014</v>
      </c>
      <c r="K126" s="22" t="n">
        <v>0.1998021077740582</v>
      </c>
      <c r="L126" s="8" t="n">
        <v>15.92785510993279</v>
      </c>
      <c r="M126" s="8" t="n">
        <v>19.79727505151817</v>
      </c>
      <c r="N126" s="14" t="n">
        <v>0.8045478515848246</v>
      </c>
      <c r="O126" s="22" t="n">
        <v>0.641</v>
      </c>
      <c r="P126" s="20" t="n">
        <v>7690</v>
      </c>
      <c r="Q126" s="5" t="inlineStr">
        <is>
          <t>LM</t>
        </is>
      </c>
      <c r="R126" s="22" t="n">
        <v>0.4026899255341275</v>
      </c>
      <c r="S126" s="22" t="n">
        <v>0.4102338623585352</v>
      </c>
      <c r="T126" s="22" t="n">
        <v>0.1222863277053462</v>
      </c>
      <c r="U126" s="22" t="n">
        <v>0.06478988440199107</v>
      </c>
      <c r="V126" s="5" t="inlineStr">
        <is>
          <t>UM</t>
        </is>
      </c>
      <c r="W126" s="22" t="n">
        <v>0.001079491813763101</v>
      </c>
      <c r="X126" s="22" t="n">
        <v>0.1485609667673768</v>
      </c>
      <c r="Y126" s="22" t="n">
        <v>0.4476521697433413</v>
      </c>
      <c r="Z126" s="22" t="n">
        <v>0.4027073716755188</v>
      </c>
    </row>
    <row r="127">
      <c r="A127" s="5" t="inlineStr">
        <is>
          <t>TLS</t>
        </is>
      </c>
      <c r="B127" s="5" t="inlineStr">
        <is>
          <t>Timor-Leste</t>
        </is>
      </c>
      <c r="C127" s="5" t="inlineStr">
        <is>
          <t>Asia</t>
        </is>
      </c>
      <c r="D127" s="5" t="inlineStr">
        <is>
          <t>South-eastern Asia</t>
        </is>
      </c>
      <c r="E127" s="5" t="inlineStr">
        <is>
          <t>LM</t>
        </is>
      </c>
      <c r="F127" s="5" t="inlineStr">
        <is>
          <t>c</t>
        </is>
      </c>
      <c r="G127" s="25" t="n">
        <v>1.418517</v>
      </c>
      <c r="H127" s="22" t="n">
        <v>0.6824163632977157</v>
      </c>
      <c r="I127" s="22" t="n">
        <v>0.2926998744463257</v>
      </c>
      <c r="J127" s="22" t="n">
        <v>0.02379362577201616</v>
      </c>
      <c r="K127" s="22" t="n">
        <v>0.001090136483942405</v>
      </c>
      <c r="L127" s="8" t="n">
        <v>3.044926169428614</v>
      </c>
      <c r="M127" s="8" t="n">
        <v>3.599689942287448</v>
      </c>
      <c r="N127" s="14" t="n">
        <v>0.8458856785575521</v>
      </c>
      <c r="O127" s="22" t="n">
        <v>0.646</v>
      </c>
      <c r="P127" s="20" t="n">
        <v>1510</v>
      </c>
      <c r="Q127" s="5" t="n"/>
      <c r="R127" s="22" t="n"/>
      <c r="S127" s="22" t="n"/>
      <c r="T127" s="22" t="n"/>
      <c r="U127" s="22" t="n"/>
      <c r="V127" s="5" t="inlineStr">
        <is>
          <t>LM</t>
        </is>
      </c>
      <c r="W127" s="22" t="n">
        <v>0.6930002019451392</v>
      </c>
      <c r="X127" s="22" t="n">
        <v>0.2810558364470325</v>
      </c>
      <c r="Y127" s="22" t="n">
        <v>0.02349047897818424</v>
      </c>
      <c r="Z127" s="22" t="n">
        <v>0.002453482629644066</v>
      </c>
    </row>
    <row r="128">
      <c r="A128" s="5" t="inlineStr">
        <is>
          <t>VNM</t>
        </is>
      </c>
      <c r="B128" s="5" t="inlineStr">
        <is>
          <t>Viet Nam</t>
        </is>
      </c>
      <c r="C128" s="5" t="inlineStr">
        <is>
          <t>Asia</t>
        </is>
      </c>
      <c r="D128" s="5" t="inlineStr">
        <is>
          <t>South-eastern Asia</t>
        </is>
      </c>
      <c r="E128" s="5" t="inlineStr">
        <is>
          <t>UM</t>
        </is>
      </c>
      <c r="F128" s="5" t="inlineStr">
        <is>
          <t>c</t>
        </is>
      </c>
      <c r="G128" s="25" t="n">
        <v>101.598527</v>
      </c>
      <c r="H128" s="22" t="n">
        <v>0.02396217455166551</v>
      </c>
      <c r="I128" s="22" t="n">
        <v>0.1880891909462468</v>
      </c>
      <c r="J128" s="22" t="n">
        <v>0.6264573232702086</v>
      </c>
      <c r="K128" s="22" t="n">
        <v>0.1614913112318791</v>
      </c>
      <c r="L128" s="8" t="n">
        <v>14.90739034696369</v>
      </c>
      <c r="M128" s="8" t="n">
        <v>18.4932799676448</v>
      </c>
      <c r="N128" s="14" t="n">
        <v>0.8060976945704137</v>
      </c>
      <c r="O128" s="22" t="n">
        <v>0.646</v>
      </c>
      <c r="P128" s="20" t="n">
        <v>4970</v>
      </c>
      <c r="Q128" s="5" t="inlineStr">
        <is>
          <t>L</t>
        </is>
      </c>
      <c r="R128" s="22" t="n">
        <v>0.7920930052243603</v>
      </c>
      <c r="S128" s="22" t="n">
        <v>0.1840401239132866</v>
      </c>
      <c r="T128" s="22" t="n">
        <v>0.02022706424437393</v>
      </c>
      <c r="U128" s="22" t="n">
        <v>0.003639806617979136</v>
      </c>
      <c r="V128" s="5" t="inlineStr">
        <is>
          <t>UM</t>
        </is>
      </c>
      <c r="W128" s="22" t="n">
        <v>0.02322752536434517</v>
      </c>
      <c r="X128" s="22" t="n">
        <v>0.1724362101255882</v>
      </c>
      <c r="Y128" s="22" t="n">
        <v>0.435204608012801</v>
      </c>
      <c r="Z128" s="22" t="n">
        <v>0.3691316564972656</v>
      </c>
    </row>
    <row r="129">
      <c r="A129" s="5" t="inlineStr">
        <is>
          <t>AFG</t>
        </is>
      </c>
      <c r="B129" s="5" t="inlineStr">
        <is>
          <t>Afghanistan</t>
        </is>
      </c>
      <c r="C129" s="5" t="inlineStr">
        <is>
          <t>Asia</t>
        </is>
      </c>
      <c r="D129" s="5" t="inlineStr">
        <is>
          <t>Southern Asia</t>
        </is>
      </c>
      <c r="E129" s="5" t="inlineStr">
        <is>
          <t>L</t>
        </is>
      </c>
      <c r="F129" s="5" t="inlineStr">
        <is>
          <t>n</t>
        </is>
      </c>
      <c r="G129" s="25" t="n">
        <v>43.844111</v>
      </c>
      <c r="H129" s="22" t="n">
        <v>0.6295081906861216</v>
      </c>
      <c r="I129" s="22" t="n">
        <v>0.3268129362695339</v>
      </c>
      <c r="J129" s="22" t="n">
        <v>0.04149277623429726</v>
      </c>
      <c r="K129" s="22" t="n">
        <v>0.002186096810047222</v>
      </c>
      <c r="L129" s="8" t="n">
        <v>3.162187911557532</v>
      </c>
      <c r="M129" s="8" t="n">
        <v>3.883235090829331</v>
      </c>
      <c r="N129" s="14" t="n">
        <v>0.8143179173018321</v>
      </c>
      <c r="O129" s="22" t="n">
        <v>0.644</v>
      </c>
      <c r="P129" s="20" t="n"/>
      <c r="Q129" s="5" t="inlineStr">
        <is>
          <t>L</t>
        </is>
      </c>
      <c r="R129" s="22" t="n">
        <v>0.936725920451836</v>
      </c>
      <c r="S129" s="22" t="n">
        <v>0.05861638356244836</v>
      </c>
      <c r="T129" s="22" t="n">
        <v>0.003497254145499951</v>
      </c>
      <c r="U129" s="22" t="n">
        <v>0.001160441840215687</v>
      </c>
      <c r="V129" s="5" t="inlineStr">
        <is>
          <t>L</t>
        </is>
      </c>
      <c r="W129" s="22" t="n">
        <v>0.6403525902484942</v>
      </c>
      <c r="X129" s="22" t="n">
        <v>0.3149512254791035</v>
      </c>
      <c r="Y129" s="22" t="n">
        <v>0.03866739070492298</v>
      </c>
      <c r="Z129" s="22" t="n">
        <v>0.006028793567479318</v>
      </c>
    </row>
    <row r="130">
      <c r="A130" s="5" t="inlineStr">
        <is>
          <t>BGD</t>
        </is>
      </c>
      <c r="B130" s="5" t="inlineStr">
        <is>
          <t>Bangladesh</t>
        </is>
      </c>
      <c r="C130" s="5" t="inlineStr">
        <is>
          <t>Asia</t>
        </is>
      </c>
      <c r="D130" s="5" t="inlineStr">
        <is>
          <t>Southern Asia</t>
        </is>
      </c>
      <c r="E130" s="5" t="inlineStr">
        <is>
          <t>LM</t>
        </is>
      </c>
      <c r="F130" s="5" t="inlineStr">
        <is>
          <t>c</t>
        </is>
      </c>
      <c r="G130" s="25" t="n">
        <v>175.686899</v>
      </c>
      <c r="H130" s="22" t="n">
        <v>0.1157892948435033</v>
      </c>
      <c r="I130" s="22" t="n">
        <v>0.6201127811758905</v>
      </c>
      <c r="J130" s="22" t="n">
        <v>0.2499785534737762</v>
      </c>
      <c r="K130" s="22" t="n">
        <v>0.01411937050682999</v>
      </c>
      <c r="L130" s="8" t="n">
        <v>6.599924560225681</v>
      </c>
      <c r="M130" s="8" t="n">
        <v>8.026038235734411</v>
      </c>
      <c r="N130" s="14" t="n">
        <v>0.8223141189186927</v>
      </c>
      <c r="O130" s="22" t="n">
        <v>0.647</v>
      </c>
      <c r="P130" s="20" t="n">
        <v>2840</v>
      </c>
      <c r="Q130" s="5" t="inlineStr">
        <is>
          <t>L</t>
        </is>
      </c>
      <c r="R130" s="22" t="n">
        <v>0.7712414516966589</v>
      </c>
      <c r="S130" s="22" t="n">
        <v>0.2128327754131638</v>
      </c>
      <c r="T130" s="22" t="n">
        <v>0.0135127531351299</v>
      </c>
      <c r="U130" s="22" t="n">
        <v>0.002413019755047374</v>
      </c>
      <c r="V130" s="5" t="inlineStr">
        <is>
          <t>LM</t>
        </is>
      </c>
      <c r="W130" s="22" t="n">
        <v>0.11479653591193</v>
      </c>
      <c r="X130" s="22" t="n">
        <v>0.6048942628831925</v>
      </c>
      <c r="Y130" s="22" t="n">
        <v>0.235222586901683</v>
      </c>
      <c r="Z130" s="22" t="n">
        <v>0.04508661430319461</v>
      </c>
    </row>
    <row r="131">
      <c r="A131" s="5" t="inlineStr">
        <is>
          <t>BTN</t>
        </is>
      </c>
      <c r="B131" s="5" t="inlineStr">
        <is>
          <t>Bhutan</t>
        </is>
      </c>
      <c r="C131" s="5" t="inlineStr">
        <is>
          <t>Asia</t>
        </is>
      </c>
      <c r="D131" s="5" t="inlineStr">
        <is>
          <t>Southern Asia</t>
        </is>
      </c>
      <c r="E131" s="5" t="inlineStr">
        <is>
          <t>LM</t>
        </is>
      </c>
      <c r="F131" s="5" t="inlineStr">
        <is>
          <t>c</t>
        </is>
      </c>
      <c r="G131" s="25" t="n">
        <v>0.796682</v>
      </c>
      <c r="H131" s="22" t="n">
        <v>0.00111993716467721</v>
      </c>
      <c r="I131" s="22" t="n">
        <v>0.09155670683909303</v>
      </c>
      <c r="J131" s="22" t="n">
        <v>0.7047172810379048</v>
      </c>
      <c r="K131" s="22" t="n">
        <v>0.2026060749583249</v>
      </c>
      <c r="L131" s="8" t="n">
        <v>18.10816741171728</v>
      </c>
      <c r="M131" s="8" t="n">
        <v>20.57189860180199</v>
      </c>
      <c r="N131" s="14" t="n">
        <v>0.8802380257761478</v>
      </c>
      <c r="O131" s="22" t="n">
        <v>0.605</v>
      </c>
      <c r="P131" s="20" t="n">
        <v>4310</v>
      </c>
      <c r="Q131" s="5" t="inlineStr">
        <is>
          <t>L</t>
        </is>
      </c>
      <c r="R131" s="22" t="n">
        <v>0.6433927389809266</v>
      </c>
      <c r="S131" s="22" t="n">
        <v>0.2964981201757561</v>
      </c>
      <c r="T131" s="22" t="n">
        <v>0.04360305324542613</v>
      </c>
      <c r="U131" s="22" t="n">
        <v>0.01650608759789118</v>
      </c>
      <c r="V131" s="5" t="inlineStr">
        <is>
          <t>LM</t>
        </is>
      </c>
      <c r="W131" s="22" t="n">
        <v>0.0008301914961021815</v>
      </c>
      <c r="X131" s="22" t="n">
        <v>0.07930329694651343</v>
      </c>
      <c r="Y131" s="22" t="n">
        <v>0.4084143643598341</v>
      </c>
      <c r="Z131" s="22" t="n">
        <v>0.5114521471975502</v>
      </c>
    </row>
    <row r="132">
      <c r="A132" s="5" t="inlineStr">
        <is>
          <t>IND</t>
        </is>
      </c>
      <c r="B132" s="5" t="inlineStr">
        <is>
          <t>India</t>
        </is>
      </c>
      <c r="C132" s="5" t="inlineStr">
        <is>
          <t>Asia</t>
        </is>
      </c>
      <c r="D132" s="5" t="inlineStr">
        <is>
          <t>Southern Asia</t>
        </is>
      </c>
      <c r="E132" s="5" t="inlineStr">
        <is>
          <t>LM</t>
        </is>
      </c>
      <c r="F132" s="5" t="inlineStr">
        <is>
          <t>c</t>
        </is>
      </c>
      <c r="G132" s="25" t="n">
        <v>1463.865525</v>
      </c>
      <c r="H132" s="22" t="n">
        <v>0.104005466402175</v>
      </c>
      <c r="I132" s="22" t="n">
        <v>0.7169699021570509</v>
      </c>
      <c r="J132" s="22" t="n">
        <v>0.1741432250213183</v>
      </c>
      <c r="K132" s="22" t="n">
        <v>0.00488140641945578</v>
      </c>
      <c r="L132" s="8" t="n">
        <v>6.141572907427166</v>
      </c>
      <c r="M132" s="8" t="n">
        <v>7.047157427624703</v>
      </c>
      <c r="N132" s="14" t="n">
        <v>0.8714964821634799</v>
      </c>
      <c r="O132" s="22" t="n">
        <v>0.63</v>
      </c>
      <c r="P132" s="20" t="n">
        <v>2760</v>
      </c>
      <c r="Q132" s="5" t="inlineStr">
        <is>
          <t>L</t>
        </is>
      </c>
      <c r="R132" s="22" t="n">
        <v>0.7661459293986926</v>
      </c>
      <c r="S132" s="22" t="n">
        <v>0.2198544443984144</v>
      </c>
      <c r="T132" s="22" t="n">
        <v>0.01231942919586493</v>
      </c>
      <c r="U132" s="22" t="n">
        <v>0.001680197007028039</v>
      </c>
      <c r="V132" s="5" t="inlineStr">
        <is>
          <t>LM</t>
        </is>
      </c>
      <c r="W132" s="22" t="n">
        <v>0.09817126298375096</v>
      </c>
      <c r="X132" s="22" t="n">
        <v>0.7021925428172673</v>
      </c>
      <c r="Y132" s="22" t="n">
        <v>0.1809598927690675</v>
      </c>
      <c r="Z132" s="22" t="n">
        <v>0.01867630142991417</v>
      </c>
    </row>
    <row r="133">
      <c r="A133" s="5" t="inlineStr">
        <is>
          <t>IRN</t>
        </is>
      </c>
      <c r="B133" s="5" t="inlineStr">
        <is>
          <t>Iran, Islamic Rep.</t>
        </is>
      </c>
      <c r="C133" s="5" t="inlineStr">
        <is>
          <t>Asia</t>
        </is>
      </c>
      <c r="D133" s="5" t="inlineStr">
        <is>
          <t>Southern Asia</t>
        </is>
      </c>
      <c r="E133" s="5" t="inlineStr">
        <is>
          <t>UM</t>
        </is>
      </c>
      <c r="F133" s="5" t="inlineStr">
        <is>
          <t>c</t>
        </is>
      </c>
      <c r="G133" s="25" t="n">
        <v>92.417681</v>
      </c>
      <c r="H133" s="22" t="n">
        <v>0.05415675532655175</v>
      </c>
      <c r="I133" s="22" t="n">
        <v>0.3699952618886138</v>
      </c>
      <c r="J133" s="22" t="n">
        <v>0.5095976942738782</v>
      </c>
      <c r="K133" s="22" t="n">
        <v>0.06625028851095627</v>
      </c>
      <c r="L133" s="8" t="n">
        <v>10.26817733685025</v>
      </c>
      <c r="M133" s="8" t="n">
        <v>12.87630805958985</v>
      </c>
      <c r="N133" s="14" t="n">
        <v>0.7974473186980686</v>
      </c>
      <c r="O133" s="22" t="n">
        <v>0.648</v>
      </c>
      <c r="P133" s="20" t="n">
        <v>4650</v>
      </c>
      <c r="Q133" s="5" t="inlineStr">
        <is>
          <t>LM</t>
        </is>
      </c>
      <c r="R133" s="22" t="n">
        <v>0.3524370596640223</v>
      </c>
      <c r="S133" s="22" t="n">
        <v>0.4490883249248763</v>
      </c>
      <c r="T133" s="22" t="n">
        <v>0.1395152500606638</v>
      </c>
      <c r="U133" s="22" t="n">
        <v>0.05895936535043766</v>
      </c>
      <c r="V133" s="5" t="inlineStr">
        <is>
          <t>UM</t>
        </is>
      </c>
      <c r="W133" s="22" t="n">
        <v>0.06157901503499433</v>
      </c>
      <c r="X133" s="22" t="n">
        <v>0.3748384940721031</v>
      </c>
      <c r="Y133" s="22" t="n">
        <v>0.4103173475027163</v>
      </c>
      <c r="Z133" s="22" t="n">
        <v>0.1532651433901863</v>
      </c>
    </row>
    <row r="134">
      <c r="A134" s="5" t="inlineStr">
        <is>
          <t>MDV</t>
        </is>
      </c>
      <c r="B134" s="5" t="inlineStr">
        <is>
          <t>Maldives</t>
        </is>
      </c>
      <c r="C134" s="5" t="inlineStr">
        <is>
          <t>Asia</t>
        </is>
      </c>
      <c r="D134" s="5" t="inlineStr">
        <is>
          <t>Southern Asia</t>
        </is>
      </c>
      <c r="E134" s="5" t="inlineStr">
        <is>
          <t>UM</t>
        </is>
      </c>
      <c r="F134" s="5" t="inlineStr">
        <is>
          <t>c</t>
        </is>
      </c>
      <c r="G134" s="25" t="n">
        <v>0.5296759999999999</v>
      </c>
      <c r="H134" s="22" t="n">
        <v>0.0003503339227247219</v>
      </c>
      <c r="I134" s="22" t="n">
        <v>0.07162067563354374</v>
      </c>
      <c r="J134" s="22" t="n">
        <v>0.6817113828169661</v>
      </c>
      <c r="K134" s="22" t="n">
        <v>0.2463176076267655</v>
      </c>
      <c r="L134" s="8" t="n">
        <v>18.69155264851925</v>
      </c>
      <c r="M134" s="8" t="n">
        <v>22.06589751582975</v>
      </c>
      <c r="N134" s="14" t="n">
        <v>0.8470787392676958</v>
      </c>
      <c r="O134" s="22" t="n">
        <v>0.631</v>
      </c>
      <c r="P134" s="20" t="n">
        <v>12950</v>
      </c>
      <c r="Q134" s="5" t="inlineStr">
        <is>
          <t>L</t>
        </is>
      </c>
      <c r="R134" s="22" t="n">
        <v>0.6332143461898392</v>
      </c>
      <c r="S134" s="22" t="n">
        <v>0.3188986467097193</v>
      </c>
      <c r="T134" s="22" t="n">
        <v>0.03950304593356535</v>
      </c>
      <c r="U134" s="22" t="n">
        <v>0.008383961166876119</v>
      </c>
      <c r="V134" s="5" t="inlineStr">
        <is>
          <t>UM</t>
        </is>
      </c>
      <c r="W134" s="22" t="n">
        <v>0.0003507365732390462</v>
      </c>
      <c r="X134" s="22" t="n">
        <v>0.06546402297436059</v>
      </c>
      <c r="Y134" s="22" t="n">
        <v>0.4158665778688162</v>
      </c>
      <c r="Z134" s="22" t="n">
        <v>0.5183186625835842</v>
      </c>
    </row>
    <row r="135">
      <c r="A135" s="5" t="inlineStr">
        <is>
          <t>NPL</t>
        </is>
      </c>
      <c r="B135" s="5" t="inlineStr">
        <is>
          <t>Nepal</t>
        </is>
      </c>
      <c r="C135" s="5" t="inlineStr">
        <is>
          <t>Asia</t>
        </is>
      </c>
      <c r="D135" s="5" t="inlineStr">
        <is>
          <t>Southern Asia</t>
        </is>
      </c>
      <c r="E135" s="5" t="inlineStr">
        <is>
          <t>LM</t>
        </is>
      </c>
      <c r="F135" s="5" t="inlineStr">
        <is>
          <t>c</t>
        </is>
      </c>
      <c r="G135" s="25" t="n">
        <v>29.618118</v>
      </c>
      <c r="H135" s="22" t="n">
        <v>0.04843177364189286</v>
      </c>
      <c r="I135" s="22" t="n">
        <v>0.5141848889899383</v>
      </c>
      <c r="J135" s="22" t="n">
        <v>0.4151829510344803</v>
      </c>
      <c r="K135" s="22" t="n">
        <v>0.02220038633368848</v>
      </c>
      <c r="L135" s="8" t="n">
        <v>8.586862848656715</v>
      </c>
      <c r="M135" s="8" t="n">
        <v>10.10845440517993</v>
      </c>
      <c r="N135" s="14" t="n">
        <v>0.8494733719386917</v>
      </c>
      <c r="O135" s="22" t="n">
        <v>0.631</v>
      </c>
      <c r="P135" s="20" t="n">
        <v>1570</v>
      </c>
      <c r="Q135" s="5" t="inlineStr">
        <is>
          <t>L</t>
        </is>
      </c>
      <c r="R135" s="22" t="n">
        <v>0.8864904755920178</v>
      </c>
      <c r="S135" s="22" t="n">
        <v>0.1005720870796635</v>
      </c>
      <c r="T135" s="22" t="n">
        <v>0.009861872605355981</v>
      </c>
      <c r="U135" s="22" t="n">
        <v>0.003075564722962776</v>
      </c>
      <c r="V135" s="5" t="inlineStr">
        <is>
          <t>LM</t>
        </is>
      </c>
      <c r="W135" s="22" t="n">
        <v>0.04890935062547426</v>
      </c>
      <c r="X135" s="22" t="n">
        <v>0.4921395220822266</v>
      </c>
      <c r="Y135" s="22" t="n">
        <v>0.3729754517565905</v>
      </c>
      <c r="Z135" s="22" t="n">
        <v>0.08597567553570862</v>
      </c>
    </row>
    <row r="136">
      <c r="A136" s="5" t="inlineStr">
        <is>
          <t>PAK</t>
        </is>
      </c>
      <c r="B136" s="5" t="inlineStr">
        <is>
          <t>Pakistan</t>
        </is>
      </c>
      <c r="C136" s="5" t="inlineStr">
        <is>
          <t>Asia</t>
        </is>
      </c>
      <c r="D136" s="5" t="inlineStr">
        <is>
          <t>Southern Asia</t>
        </is>
      </c>
      <c r="E136" s="5" t="inlineStr">
        <is>
          <t>LM</t>
        </is>
      </c>
      <c r="F136" s="5" t="inlineStr">
        <is>
          <t>c</t>
        </is>
      </c>
      <c r="G136" s="25" t="n">
        <v>255.219554</v>
      </c>
      <c r="H136" s="22" t="n">
        <v>0.3996617917036632</v>
      </c>
      <c r="I136" s="22" t="n">
        <v>0.5015121208045152</v>
      </c>
      <c r="J136" s="22" t="n">
        <v>0.09180143161292309</v>
      </c>
      <c r="K136" s="22" t="n">
        <v>0.007024655878898556</v>
      </c>
      <c r="L136" s="8" t="n">
        <v>4.330770984480615</v>
      </c>
      <c r="M136" s="8" t="n">
        <v>5.443409061561642</v>
      </c>
      <c r="N136" s="14" t="n">
        <v>0.7955990327940143</v>
      </c>
      <c r="O136" s="22" t="n">
        <v>0.666</v>
      </c>
      <c r="P136" s="20" t="n">
        <v>1500</v>
      </c>
      <c r="Q136" s="5" t="inlineStr">
        <is>
          <t>L</t>
        </is>
      </c>
      <c r="R136" s="22" t="n">
        <v>0.9067134011499487</v>
      </c>
      <c r="S136" s="22" t="n">
        <v>0.08464345338873891</v>
      </c>
      <c r="T136" s="22" t="n">
        <v>0.007468964915553489</v>
      </c>
      <c r="U136" s="22" t="n">
        <v>0.001174180545758907</v>
      </c>
      <c r="V136" s="5" t="inlineStr">
        <is>
          <t>LM</t>
        </is>
      </c>
      <c r="W136" s="22" t="n">
        <v>0.4102479001122988</v>
      </c>
      <c r="X136" s="22" t="n">
        <v>0.488342211955925</v>
      </c>
      <c r="Y136" s="22" t="n">
        <v>0.08464025153863497</v>
      </c>
      <c r="Z136" s="22" t="n">
        <v>0.01676963639314122</v>
      </c>
    </row>
    <row r="137">
      <c r="A137" s="5" t="inlineStr">
        <is>
          <t>LKA</t>
        </is>
      </c>
      <c r="B137" s="5" t="inlineStr">
        <is>
          <t>Sri Lanka</t>
        </is>
      </c>
      <c r="C137" s="5" t="inlineStr">
        <is>
          <t>Asia</t>
        </is>
      </c>
      <c r="D137" s="5" t="inlineStr">
        <is>
          <t>Southern Asia</t>
        </is>
      </c>
      <c r="E137" s="5" t="inlineStr">
        <is>
          <t>UM</t>
        </is>
      </c>
      <c r="F137" s="5" t="inlineStr">
        <is>
          <t>c</t>
        </is>
      </c>
      <c r="G137" s="25" t="n">
        <v>22.027708</v>
      </c>
      <c r="H137" s="22" t="n">
        <v>0.08568319473769424</v>
      </c>
      <c r="I137" s="22" t="n">
        <v>0.5270261208226947</v>
      </c>
      <c r="J137" s="22" t="n">
        <v>0.3438745938436943</v>
      </c>
      <c r="K137" s="22" t="n">
        <v>0.04341609059591667</v>
      </c>
      <c r="L137" s="8" t="n">
        <v>7.792525642125161</v>
      </c>
      <c r="M137" s="8" t="n">
        <v>10.42219038193237</v>
      </c>
      <c r="N137" s="14" t="n">
        <v>0.7476859812150499</v>
      </c>
      <c r="O137" s="22" t="n">
        <v>0.6860000000000001</v>
      </c>
      <c r="P137" s="20" t="n">
        <v>4670</v>
      </c>
      <c r="Q137" s="5" t="inlineStr">
        <is>
          <t>L</t>
        </is>
      </c>
      <c r="R137" s="22" t="n">
        <v>0.5004103434274917</v>
      </c>
      <c r="S137" s="22" t="n">
        <v>0.4365446596405882</v>
      </c>
      <c r="T137" s="22" t="n">
        <v>0.05081941057770478</v>
      </c>
      <c r="U137" s="22" t="n">
        <v>0.01222558635421533</v>
      </c>
      <c r="V137" s="5" t="inlineStr">
        <is>
          <t>UM</t>
        </is>
      </c>
      <c r="W137" s="22" t="n">
        <v>0.08751266255487339</v>
      </c>
      <c r="X137" s="22" t="n">
        <v>0.5128006161970151</v>
      </c>
      <c r="Y137" s="22" t="n">
        <v>0.2976073609164043</v>
      </c>
      <c r="Z137" s="22" t="n">
        <v>0.1020793603317072</v>
      </c>
    </row>
    <row r="138">
      <c r="A138" s="5" t="inlineStr">
        <is>
          <t>ARM</t>
        </is>
      </c>
      <c r="B138" s="5" t="inlineStr">
        <is>
          <t>Armenia</t>
        </is>
      </c>
      <c r="C138" s="5" t="inlineStr">
        <is>
          <t>Asia</t>
        </is>
      </c>
      <c r="D138" s="5" t="inlineStr">
        <is>
          <t>Western Asia</t>
        </is>
      </c>
      <c r="E138" s="5" t="inlineStr">
        <is>
          <t>UM</t>
        </is>
      </c>
      <c r="F138" s="5" t="inlineStr">
        <is>
          <t>c</t>
        </is>
      </c>
      <c r="G138" s="25" t="n">
        <v>3.013103</v>
      </c>
      <c r="H138" s="22" t="n">
        <v>0.02963097394831711</v>
      </c>
      <c r="I138" s="22" t="n">
        <v>0.5085092476748572</v>
      </c>
      <c r="J138" s="22" t="n">
        <v>0.4405313638533818</v>
      </c>
      <c r="K138" s="22" t="n">
        <v>0.02132841452344392</v>
      </c>
      <c r="L138" s="8" t="n">
        <v>8.848690304891786</v>
      </c>
      <c r="M138" s="8" t="n">
        <v>10.14518510604217</v>
      </c>
      <c r="N138" s="14" t="n">
        <v>0.8722058998826713</v>
      </c>
      <c r="O138" s="22" t="n">
        <v>0.632</v>
      </c>
      <c r="P138" s="20" t="n">
        <v>9020</v>
      </c>
      <c r="Q138" s="5" t="n"/>
      <c r="R138" s="22" t="n"/>
      <c r="S138" s="22" t="n"/>
      <c r="T138" s="22" t="n"/>
      <c r="U138" s="22" t="n"/>
      <c r="V138" s="5" t="inlineStr">
        <is>
          <t>UM</t>
        </is>
      </c>
      <c r="W138" s="22" t="n">
        <v>0.02734514182475364</v>
      </c>
      <c r="X138" s="22" t="n">
        <v>0.4749406514387349</v>
      </c>
      <c r="Y138" s="22" t="n">
        <v>0.4303460914962499</v>
      </c>
      <c r="Z138" s="22" t="n">
        <v>0.06736811524026154</v>
      </c>
    </row>
    <row r="139">
      <c r="A139" s="5" t="inlineStr">
        <is>
          <t>AZE</t>
        </is>
      </c>
      <c r="B139" s="5" t="inlineStr">
        <is>
          <t>Azerbaijan</t>
        </is>
      </c>
      <c r="C139" s="5" t="inlineStr">
        <is>
          <t>Asia</t>
        </is>
      </c>
      <c r="D139" s="5" t="inlineStr">
        <is>
          <t>Western Asia</t>
        </is>
      </c>
      <c r="E139" s="5" t="inlineStr">
        <is>
          <t>UM</t>
        </is>
      </c>
      <c r="F139" s="5" t="inlineStr">
        <is>
          <t>c</t>
        </is>
      </c>
      <c r="G139" s="25" t="n">
        <v>10.26401</v>
      </c>
      <c r="H139" s="22" t="n">
        <v>0.0003057238005871355</v>
      </c>
      <c r="I139" s="22" t="n">
        <v>0.02787634778131359</v>
      </c>
      <c r="J139" s="22" t="n">
        <v>0.8182398715779056</v>
      </c>
      <c r="K139" s="22" t="n">
        <v>0.1535780568401937</v>
      </c>
      <c r="L139" s="8" t="n">
        <v>16.67591497456853</v>
      </c>
      <c r="M139" s="8" t="n">
        <v>20.10362864800104</v>
      </c>
      <c r="N139" s="14" t="n">
        <v>0.8294977621478629</v>
      </c>
      <c r="O139" s="22" t="n">
        <v>0.673</v>
      </c>
      <c r="P139" s="20" t="n">
        <v>7360</v>
      </c>
      <c r="Q139" s="5" t="n"/>
      <c r="R139" s="22" t="n"/>
      <c r="S139" s="22" t="n"/>
      <c r="T139" s="22" t="n"/>
      <c r="U139" s="22" t="n"/>
      <c r="V139" s="5" t="inlineStr">
        <is>
          <t>UM</t>
        </is>
      </c>
      <c r="W139" s="22" t="n">
        <v>0.0003109530769427111</v>
      </c>
      <c r="X139" s="22" t="n">
        <v>0.02561427605775217</v>
      </c>
      <c r="Y139" s="22" t="n">
        <v>0.579160065138848</v>
      </c>
      <c r="Z139" s="22" t="n">
        <v>0.3949147057264571</v>
      </c>
    </row>
    <row r="140">
      <c r="A140" s="5" t="inlineStr">
        <is>
          <t>BHR</t>
        </is>
      </c>
      <c r="B140" s="5" t="inlineStr">
        <is>
          <t>Bahrain</t>
        </is>
      </c>
      <c r="C140" s="5" t="inlineStr">
        <is>
          <t>Asia</t>
        </is>
      </c>
      <c r="D140" s="5" t="inlineStr">
        <is>
          <t>Western Asia</t>
        </is>
      </c>
      <c r="E140" s="5" t="inlineStr">
        <is>
          <t>H</t>
        </is>
      </c>
      <c r="F140" s="5" t="inlineStr">
        <is>
          <t>n</t>
        </is>
      </c>
      <c r="G140" s="25" t="n">
        <v>1.622245</v>
      </c>
      <c r="H140" s="22" t="n">
        <v>0.000576293498384544</v>
      </c>
      <c r="I140" s="22" t="n">
        <v>0.005597731066754333</v>
      </c>
      <c r="J140" s="22" t="n">
        <v>0.1134882711201869</v>
      </c>
      <c r="K140" s="22" t="n">
        <v>0.8803377043146742</v>
      </c>
      <c r="L140" s="8" t="n">
        <v>53.63175793687242</v>
      </c>
      <c r="M140" s="8" t="n">
        <v>65.85985232234424</v>
      </c>
      <c r="N140" s="14" t="n">
        <v>0.8143315851116295</v>
      </c>
      <c r="O140" s="22" t="n">
        <v>0.644</v>
      </c>
      <c r="P140" s="20" t="n">
        <v>28790</v>
      </c>
      <c r="Q140" s="5" t="inlineStr">
        <is>
          <t>UM</t>
        </is>
      </c>
      <c r="R140" s="22" t="n">
        <v>0.01600714765639152</v>
      </c>
      <c r="S140" s="22" t="n">
        <v>0.1736516988351704</v>
      </c>
      <c r="T140" s="22" t="n">
        <v>0.3833526213341956</v>
      </c>
      <c r="U140" s="22" t="n">
        <v>0.4269885321742425</v>
      </c>
      <c r="V140" s="5" t="inlineStr">
        <is>
          <t>H</t>
        </is>
      </c>
      <c r="W140" s="22" t="n">
        <v>0.0005931903426356177</v>
      </c>
      <c r="X140" s="22" t="n">
        <v>0.005308256823173168</v>
      </c>
      <c r="Y140" s="22" t="n">
        <v>0.03802248136863645</v>
      </c>
      <c r="Z140" s="22" t="n">
        <v>0.9560760714655547</v>
      </c>
    </row>
    <row r="141">
      <c r="A141" s="5" t="inlineStr">
        <is>
          <t>CYP</t>
        </is>
      </c>
      <c r="B141" s="5" t="inlineStr">
        <is>
          <t>Cyprus</t>
        </is>
      </c>
      <c r="C141" s="5" t="inlineStr">
        <is>
          <t>Asia</t>
        </is>
      </c>
      <c r="D141" s="5" t="inlineStr">
        <is>
          <t>Western Asia</t>
        </is>
      </c>
      <c r="E141" s="5" t="inlineStr">
        <is>
          <t>H</t>
        </is>
      </c>
      <c r="F141" s="5" t="inlineStr">
        <is>
          <t>i</t>
        </is>
      </c>
      <c r="G141" s="25" t="n">
        <v>1.370754</v>
      </c>
      <c r="H141" s="22" t="n">
        <v>0.0002800467707843118</v>
      </c>
      <c r="I141" s="22" t="n">
        <v>0.001086761238059034</v>
      </c>
      <c r="J141" s="22" t="n">
        <v>0.06891090703863406</v>
      </c>
      <c r="K141" s="22" t="n">
        <v>0.9297222849525226</v>
      </c>
      <c r="L141" s="8" t="n">
        <v>54.59366677580174</v>
      </c>
      <c r="M141" s="8" t="n">
        <v>66.28055485356145</v>
      </c>
      <c r="N141" s="14" t="n">
        <v>0.8236754640394844</v>
      </c>
      <c r="O141" s="22" t="n">
        <v>0.651</v>
      </c>
      <c r="P141" s="20" t="n">
        <v>36110</v>
      </c>
      <c r="Q141" s="5" t="inlineStr">
        <is>
          <t>H</t>
        </is>
      </c>
      <c r="R141" s="22" t="n">
        <v>0.002583907811280574</v>
      </c>
      <c r="S141" s="22" t="n">
        <v>0.04839729526633309</v>
      </c>
      <c r="T141" s="22" t="n">
        <v>0.319446772882088</v>
      </c>
      <c r="U141" s="22" t="n">
        <v>0.6295720240402983</v>
      </c>
      <c r="V141" s="5" t="inlineStr">
        <is>
          <t>H</t>
        </is>
      </c>
      <c r="W141" s="22" t="n">
        <v>0.0002829527745678101</v>
      </c>
      <c r="X141" s="22" t="n">
        <v>0.001037387601062152</v>
      </c>
      <c r="Y141" s="22" t="n">
        <v>0.01314700940007234</v>
      </c>
      <c r="Z141" s="22" t="n">
        <v>0.9855326502242977</v>
      </c>
    </row>
    <row r="142">
      <c r="A142" s="5" t="inlineStr">
        <is>
          <t>GEO</t>
        </is>
      </c>
      <c r="B142" s="5" t="inlineStr">
        <is>
          <t>Georgia</t>
        </is>
      </c>
      <c r="C142" s="5" t="inlineStr">
        <is>
          <t>Asia</t>
        </is>
      </c>
      <c r="D142" s="5" t="inlineStr">
        <is>
          <t>Western Asia</t>
        </is>
      </c>
      <c r="E142" s="5" t="inlineStr">
        <is>
          <t>UM</t>
        </is>
      </c>
      <c r="F142" s="5" t="inlineStr">
        <is>
          <t>c</t>
        </is>
      </c>
      <c r="G142" s="25" t="n">
        <v>3.698736</v>
      </c>
      <c r="H142" s="22" t="n">
        <v>0.0707683920737648</v>
      </c>
      <c r="I142" s="22" t="n">
        <v>0.4285430975420778</v>
      </c>
      <c r="J142" s="22" t="n">
        <v>0.4559506235886257</v>
      </c>
      <c r="K142" s="22" t="n">
        <v>0.0447378867955317</v>
      </c>
      <c r="L142" s="8" t="n">
        <v>9.216939059942824</v>
      </c>
      <c r="M142" s="8" t="n">
        <v>11.25294916685501</v>
      </c>
      <c r="N142" s="14" t="n">
        <v>0.8190687546239741</v>
      </c>
      <c r="O142" s="22" t="n">
        <v>0.633</v>
      </c>
      <c r="P142" s="20" t="n">
        <v>8990</v>
      </c>
      <c r="Q142" s="5" t="n"/>
      <c r="R142" s="22" t="n"/>
      <c r="S142" s="22" t="n"/>
      <c r="T142" s="22" t="n"/>
      <c r="U142" s="22" t="n"/>
      <c r="V142" s="5" t="inlineStr">
        <is>
          <t>UM</t>
        </is>
      </c>
      <c r="W142" s="22" t="n">
        <v>0.06910684621561178</v>
      </c>
      <c r="X142" s="22" t="n">
        <v>0.4026234944941313</v>
      </c>
      <c r="Y142" s="22" t="n">
        <v>0.3994152620544282</v>
      </c>
      <c r="Z142" s="22" t="n">
        <v>0.1288543972358288</v>
      </c>
    </row>
    <row r="143">
      <c r="A143" s="5" t="inlineStr">
        <is>
          <t>IRQ</t>
        </is>
      </c>
      <c r="B143" s="5" t="inlineStr">
        <is>
          <t>Iraq</t>
        </is>
      </c>
      <c r="C143" s="5" t="inlineStr">
        <is>
          <t>Asia</t>
        </is>
      </c>
      <c r="D143" s="5" t="inlineStr">
        <is>
          <t>Western Asia</t>
        </is>
      </c>
      <c r="E143" s="5" t="inlineStr">
        <is>
          <t>UM</t>
        </is>
      </c>
      <c r="F143" s="5" t="inlineStr">
        <is>
          <t>c</t>
        </is>
      </c>
      <c r="G143" s="25" t="n">
        <v>47.020774</v>
      </c>
      <c r="H143" s="22" t="n">
        <v>0.01845114187601399</v>
      </c>
      <c r="I143" s="22" t="n">
        <v>0.3776642663975108</v>
      </c>
      <c r="J143" s="22" t="n">
        <v>0.5574232620134796</v>
      </c>
      <c r="K143" s="22" t="n">
        <v>0.04646132971299555</v>
      </c>
      <c r="L143" s="8" t="n">
        <v>10.47017975720717</v>
      </c>
      <c r="M143" s="8" t="n">
        <v>12.45021194782695</v>
      </c>
      <c r="N143" s="14" t="n">
        <v>0.8409639772465579</v>
      </c>
      <c r="O143" s="22" t="n">
        <v>0.631</v>
      </c>
      <c r="P143" s="20" t="n">
        <v>5690</v>
      </c>
      <c r="Q143" s="5" t="inlineStr">
        <is>
          <t>UM</t>
        </is>
      </c>
      <c r="R143" s="22" t="n">
        <v>0.06458159747878454</v>
      </c>
      <c r="S143" s="22" t="n">
        <v>0.6366308936220693</v>
      </c>
      <c r="T143" s="22" t="n">
        <v>0.2442153395538234</v>
      </c>
      <c r="U143" s="22" t="n">
        <v>0.05457216934532283</v>
      </c>
      <c r="V143" s="5" t="inlineStr">
        <is>
          <t>UM</t>
        </is>
      </c>
      <c r="W143" s="22" t="n">
        <v>0.01794247987182661</v>
      </c>
      <c r="X143" s="22" t="n">
        <v>0.3515612340552654</v>
      </c>
      <c r="Y143" s="22" t="n">
        <v>0.4845857234313224</v>
      </c>
      <c r="Z143" s="22" t="n">
        <v>0.1459105626415855</v>
      </c>
    </row>
    <row r="144">
      <c r="A144" s="5" t="inlineStr">
        <is>
          <t>ISR</t>
        </is>
      </c>
      <c r="B144" s="5" t="inlineStr">
        <is>
          <t>Israel</t>
        </is>
      </c>
      <c r="C144" s="5" t="inlineStr">
        <is>
          <t>Asia</t>
        </is>
      </c>
      <c r="D144" s="5" t="inlineStr">
        <is>
          <t>Western Asia</t>
        </is>
      </c>
      <c r="E144" s="5" t="inlineStr">
        <is>
          <t>H</t>
        </is>
      </c>
      <c r="F144" s="5" t="inlineStr">
        <is>
          <t>i</t>
        </is>
      </c>
      <c r="G144" s="25" t="n">
        <v>10.110474</v>
      </c>
      <c r="H144" s="22" t="n">
        <v>0.007559451146297038</v>
      </c>
      <c r="I144" s="22" t="n">
        <v>0.05355255426405432</v>
      </c>
      <c r="J144" s="22" t="n">
        <v>0.2937272136039598</v>
      </c>
      <c r="K144" s="22" t="n">
        <v>0.645160780985689</v>
      </c>
      <c r="L144" s="8" t="n">
        <v>36.23257841526791</v>
      </c>
      <c r="M144" s="8" t="n">
        <v>43.47943616536963</v>
      </c>
      <c r="N144" s="14" t="n">
        <v>0.8333267772254674</v>
      </c>
      <c r="O144" s="22" t="n">
        <v>0.6</v>
      </c>
      <c r="P144" s="20" t="n">
        <v>56180</v>
      </c>
      <c r="Q144" s="5" t="inlineStr">
        <is>
          <t>H</t>
        </is>
      </c>
      <c r="R144" s="22" t="n">
        <v>0.005398755679203535</v>
      </c>
      <c r="S144" s="22" t="n">
        <v>0.1589545476878593</v>
      </c>
      <c r="T144" s="22" t="n">
        <v>0.3173228097931159</v>
      </c>
      <c r="U144" s="22" t="n">
        <v>0.5183238868398212</v>
      </c>
      <c r="V144" s="5" t="inlineStr">
        <is>
          <t>H</t>
        </is>
      </c>
      <c r="W144" s="22" t="n">
        <v>0.007590485320126089</v>
      </c>
      <c r="X144" s="22" t="n">
        <v>0.05028057107150621</v>
      </c>
      <c r="Y144" s="22" t="n">
        <v>0.1591924389741526</v>
      </c>
      <c r="Z144" s="22" t="n">
        <v>0.782936504634215</v>
      </c>
    </row>
    <row r="145">
      <c r="A145" s="5" t="inlineStr">
        <is>
          <t>JOR</t>
        </is>
      </c>
      <c r="B145" s="5" t="inlineStr">
        <is>
          <t>Jordan</t>
        </is>
      </c>
      <c r="C145" s="5" t="inlineStr">
        <is>
          <t>Asia</t>
        </is>
      </c>
      <c r="D145" s="5" t="inlineStr">
        <is>
          <t>Western Asia</t>
        </is>
      </c>
      <c r="E145" s="5" t="inlineStr">
        <is>
          <t>UM</t>
        </is>
      </c>
      <c r="F145" s="5" t="inlineStr">
        <is>
          <t>c</t>
        </is>
      </c>
      <c r="G145" s="25" t="n">
        <v>11.520684</v>
      </c>
      <c r="H145" s="22" t="n">
        <v>0.007920418816540629</v>
      </c>
      <c r="I145" s="22" t="n">
        <v>0.258107855545235</v>
      </c>
      <c r="J145" s="22" t="n">
        <v>0.6218962626721656</v>
      </c>
      <c r="K145" s="22" t="n">
        <v>0.1120754629660589</v>
      </c>
      <c r="L145" s="8" t="n">
        <v>12.63120217233357</v>
      </c>
      <c r="M145" s="8" t="n">
        <v>15.95665666025164</v>
      </c>
      <c r="N145" s="14" t="n">
        <v>0.7915945326941924</v>
      </c>
      <c r="O145" s="22" t="n">
        <v>0.668</v>
      </c>
      <c r="P145" s="20" t="n">
        <v>5260</v>
      </c>
      <c r="Q145" s="5" t="inlineStr">
        <is>
          <t>LM</t>
        </is>
      </c>
      <c r="R145" s="22" t="n">
        <v>0.07796903360150606</v>
      </c>
      <c r="S145" s="22" t="n">
        <v>0.4448783680305415</v>
      </c>
      <c r="T145" s="22" t="n">
        <v>0.2992055328432769</v>
      </c>
      <c r="U145" s="22" t="n">
        <v>0.1779470655246755</v>
      </c>
      <c r="V145" s="5" t="inlineStr">
        <is>
          <t>UM</t>
        </is>
      </c>
      <c r="W145" s="22" t="n">
        <v>0.008609428466375104</v>
      </c>
      <c r="X145" s="22" t="n">
        <v>0.2471998236038588</v>
      </c>
      <c r="Y145" s="22" t="n">
        <v>0.4906571628989639</v>
      </c>
      <c r="Z145" s="22" t="n">
        <v>0.2535335850308021</v>
      </c>
    </row>
    <row r="146">
      <c r="A146" s="5" t="inlineStr">
        <is>
          <t>KWT</t>
        </is>
      </c>
      <c r="B146" s="5" t="inlineStr">
        <is>
          <t>Kuwait</t>
        </is>
      </c>
      <c r="C146" s="5" t="inlineStr">
        <is>
          <t>Asia</t>
        </is>
      </c>
      <c r="D146" s="5" t="inlineStr">
        <is>
          <t>Western Asia</t>
        </is>
      </c>
      <c r="E146" s="5" t="inlineStr">
        <is>
          <t>H</t>
        </is>
      </c>
      <c r="F146" s="5" t="inlineStr">
        <is>
          <t>n</t>
        </is>
      </c>
      <c r="G146" s="25" t="n">
        <v>4.978982</v>
      </c>
      <c r="H146" s="22" t="n">
        <v>0.001256781282351746</v>
      </c>
      <c r="I146" s="22" t="n">
        <v>0.0133235513619413</v>
      </c>
      <c r="J146" s="22" t="n">
        <v>0.2304304618171127</v>
      </c>
      <c r="K146" s="22" t="n">
        <v>0.7549892055385943</v>
      </c>
      <c r="L146" s="8" t="n">
        <v>39.6707685636794</v>
      </c>
      <c r="M146" s="8" t="n">
        <v>48.71574342562345</v>
      </c>
      <c r="N146" s="14" t="n">
        <v>0.8143315851116296</v>
      </c>
      <c r="O146" s="22" t="n">
        <v>0.644</v>
      </c>
      <c r="P146" s="20" t="n"/>
      <c r="Q146" s="5" t="inlineStr">
        <is>
          <t>H</t>
        </is>
      </c>
      <c r="R146" s="22" t="n">
        <v>0.004423403804371394</v>
      </c>
      <c r="S146" s="22" t="n">
        <v>0.05553205767582612</v>
      </c>
      <c r="T146" s="22" t="n">
        <v>0.2078132229662386</v>
      </c>
      <c r="U146" s="22" t="n">
        <v>0.7322313155535638</v>
      </c>
      <c r="V146" s="5" t="inlineStr">
        <is>
          <t>H</t>
        </is>
      </c>
      <c r="W146" s="22" t="n">
        <v>0.001283297946053762</v>
      </c>
      <c r="X146" s="22" t="n">
        <v>0.01271353229177114</v>
      </c>
      <c r="Y146" s="22" t="n">
        <v>0.08520092379556429</v>
      </c>
      <c r="Z146" s="22" t="n">
        <v>0.9008022459666108</v>
      </c>
    </row>
    <row r="147">
      <c r="A147" s="5" t="inlineStr">
        <is>
          <t>LBN</t>
        </is>
      </c>
      <c r="B147" s="5" t="inlineStr">
        <is>
          <t>Lebanon</t>
        </is>
      </c>
      <c r="C147" s="5" t="inlineStr">
        <is>
          <t>Asia</t>
        </is>
      </c>
      <c r="D147" s="5" t="inlineStr">
        <is>
          <t>Western Asia</t>
        </is>
      </c>
      <c r="E147" s="5" t="inlineStr">
        <is>
          <t>LM</t>
        </is>
      </c>
      <c r="F147" s="5" t="inlineStr">
        <is>
          <t>c</t>
        </is>
      </c>
      <c r="G147" s="25" t="n">
        <v>5.849421</v>
      </c>
      <c r="H147" s="22" t="n">
        <v>0.1356102907115481</v>
      </c>
      <c r="I147" s="22" t="n">
        <v>0.4628700981069674</v>
      </c>
      <c r="J147" s="22" t="n">
        <v>0.3793728666601739</v>
      </c>
      <c r="K147" s="22" t="n">
        <v>0.0221467445213106</v>
      </c>
      <c r="L147" s="8" t="n">
        <v>7.885096487249399</v>
      </c>
      <c r="M147" s="8" t="n">
        <v>9.690361443891259</v>
      </c>
      <c r="N147" s="14" t="n">
        <v>0.8137050958217985</v>
      </c>
      <c r="O147" s="22" t="n">
        <v>0.627</v>
      </c>
      <c r="P147" s="20" t="n"/>
      <c r="Q147" s="5" t="inlineStr">
        <is>
          <t>LM</t>
        </is>
      </c>
      <c r="R147" s="22" t="n">
        <v>0.0769573990667439</v>
      </c>
      <c r="S147" s="22" t="n">
        <v>0.4893290882958627</v>
      </c>
      <c r="T147" s="22" t="n">
        <v>0.3270048655149383</v>
      </c>
      <c r="U147" s="22" t="n">
        <v>0.106708647122455</v>
      </c>
      <c r="V147" s="5" t="inlineStr">
        <is>
          <t>LM</t>
        </is>
      </c>
      <c r="W147" s="22" t="n">
        <v>0.1363572459796947</v>
      </c>
      <c r="X147" s="22" t="n">
        <v>0.4391088474759548</v>
      </c>
      <c r="Y147" s="22" t="n">
        <v>0.3217914504785128</v>
      </c>
      <c r="Z147" s="22" t="n">
        <v>0.1027424560658378</v>
      </c>
    </row>
    <row r="148">
      <c r="A148" s="5" t="inlineStr">
        <is>
          <t>OMN</t>
        </is>
      </c>
      <c r="B148" s="5" t="inlineStr">
        <is>
          <t>Oman</t>
        </is>
      </c>
      <c r="C148" s="5" t="inlineStr">
        <is>
          <t>Asia</t>
        </is>
      </c>
      <c r="D148" s="5" t="inlineStr">
        <is>
          <t>Western Asia</t>
        </is>
      </c>
      <c r="E148" s="5" t="inlineStr">
        <is>
          <t>H</t>
        </is>
      </c>
      <c r="F148" s="5" t="inlineStr">
        <is>
          <t>n</t>
        </is>
      </c>
      <c r="G148" s="25" t="n">
        <v>5.494691</v>
      </c>
      <c r="H148" s="22" t="n">
        <v>0.00260712727341322</v>
      </c>
      <c r="I148" s="22" t="n">
        <v>0.02972958622977611</v>
      </c>
      <c r="J148" s="22" t="n">
        <v>0.3906504687766721</v>
      </c>
      <c r="K148" s="22" t="n">
        <v>0.5770128177201386</v>
      </c>
      <c r="L148" s="8" t="n">
        <v>29.91223099863596</v>
      </c>
      <c r="M148" s="8" t="n">
        <v>36.73224954738254</v>
      </c>
      <c r="N148" s="14" t="n">
        <v>0.8143315851116296</v>
      </c>
      <c r="O148" s="22" t="n">
        <v>0.644</v>
      </c>
      <c r="P148" s="20" t="n"/>
      <c r="Q148" s="5" t="inlineStr">
        <is>
          <t>UM</t>
        </is>
      </c>
      <c r="R148" s="22" t="n">
        <v>0.03307339299480654</v>
      </c>
      <c r="S148" s="22" t="n">
        <v>0.2968089912259592</v>
      </c>
      <c r="T148" s="22" t="n">
        <v>0.4085159921910035</v>
      </c>
      <c r="U148" s="22" t="n">
        <v>0.2616016235882307</v>
      </c>
      <c r="V148" s="5" t="inlineStr">
        <is>
          <t>H</t>
        </is>
      </c>
      <c r="W148" s="22" t="n">
        <v>0.002812041318607817</v>
      </c>
      <c r="X148" s="22" t="n">
        <v>0.02955875571483195</v>
      </c>
      <c r="Y148" s="22" t="n">
        <v>0.1737525494961767</v>
      </c>
      <c r="Z148" s="22" t="n">
        <v>0.7938766534703836</v>
      </c>
    </row>
    <row r="149">
      <c r="A149" s="5" t="inlineStr">
        <is>
          <t>QAT</t>
        </is>
      </c>
      <c r="B149" s="5" t="inlineStr">
        <is>
          <t>Qatar</t>
        </is>
      </c>
      <c r="C149" s="5" t="inlineStr">
        <is>
          <t>Asia</t>
        </is>
      </c>
      <c r="D149" s="5" t="inlineStr">
        <is>
          <t>Western Asia</t>
        </is>
      </c>
      <c r="E149" s="5" t="inlineStr">
        <is>
          <t>H</t>
        </is>
      </c>
      <c r="F149" s="5" t="inlineStr">
        <is>
          <t>i</t>
        </is>
      </c>
      <c r="G149" s="25" t="n">
        <v>2.918488</v>
      </c>
      <c r="H149" s="22" t="n">
        <v>0.0001223584949275102</v>
      </c>
      <c r="I149" s="22" t="n">
        <v>0.0001743209569170728</v>
      </c>
      <c r="J149" s="22" t="n">
        <v>0.08477414509307302</v>
      </c>
      <c r="K149" s="22" t="n">
        <v>0.9149291754550823</v>
      </c>
      <c r="L149" s="8" t="n">
        <v>72.42780037625462</v>
      </c>
      <c r="M149" s="8" t="n">
        <v>87.17023220198622</v>
      </c>
      <c r="N149" s="14" t="n">
        <v>0.8308776809086476</v>
      </c>
      <c r="O149" s="22" t="n">
        <v>0.615</v>
      </c>
      <c r="P149" s="20" t="n">
        <v>74330</v>
      </c>
      <c r="Q149" s="5" t="inlineStr">
        <is>
          <t>H</t>
        </is>
      </c>
      <c r="R149" s="22" t="n">
        <v>0.000212261879030186</v>
      </c>
      <c r="S149" s="22" t="n">
        <v>0.007737406470311874</v>
      </c>
      <c r="T149" s="22" t="n">
        <v>0.1064037760588235</v>
      </c>
      <c r="U149" s="22" t="n">
        <v>0.8856465555918344</v>
      </c>
      <c r="V149" s="5" t="inlineStr">
        <is>
          <t>H</t>
        </is>
      </c>
      <c r="W149" s="22" t="n">
        <v>0.0001214227891175643</v>
      </c>
      <c r="X149" s="22" t="n">
        <v>0.0001658458774326435</v>
      </c>
      <c r="Y149" s="22" t="n">
        <v>0.01850393212102376</v>
      </c>
      <c r="Z149" s="22" t="n">
        <v>0.981208799212426</v>
      </c>
    </row>
    <row r="150">
      <c r="A150" s="5" t="inlineStr">
        <is>
          <t>SAU</t>
        </is>
      </c>
      <c r="B150" s="5" t="inlineStr">
        <is>
          <t>Saudi Arabia</t>
        </is>
      </c>
      <c r="C150" s="5" t="inlineStr">
        <is>
          <t>Asia</t>
        </is>
      </c>
      <c r="D150" s="5" t="inlineStr">
        <is>
          <t>Western Asia</t>
        </is>
      </c>
      <c r="E150" s="5" t="inlineStr">
        <is>
          <t>H</t>
        </is>
      </c>
      <c r="F150" s="5" t="inlineStr">
        <is>
          <t>n</t>
        </is>
      </c>
      <c r="G150" s="25" t="n">
        <v>35.916992</v>
      </c>
      <c r="H150" s="22" t="n">
        <v>0.0006681608493228294</v>
      </c>
      <c r="I150" s="22" t="n">
        <v>0.006381342931236715</v>
      </c>
      <c r="J150" s="22" t="n">
        <v>0.127458578175507</v>
      </c>
      <c r="K150" s="22" t="n">
        <v>0.8654919180439334</v>
      </c>
      <c r="L150" s="8" t="n">
        <v>51.19927258834036</v>
      </c>
      <c r="M150" s="8" t="n">
        <v>62.87275788439657</v>
      </c>
      <c r="N150" s="14" t="n">
        <v>0.8143315851116295</v>
      </c>
      <c r="O150" s="22" t="n">
        <v>0.644</v>
      </c>
      <c r="P150" s="20" t="n">
        <v>36070</v>
      </c>
      <c r="Q150" s="5" t="inlineStr">
        <is>
          <t>UM</t>
        </is>
      </c>
      <c r="R150" s="22" t="n">
        <v>0.01574575017529191</v>
      </c>
      <c r="S150" s="22" t="n">
        <v>0.1713665250692646</v>
      </c>
      <c r="T150" s="22" t="n">
        <v>0.3818190218258075</v>
      </c>
      <c r="U150" s="22" t="n">
        <v>0.4310687029296361</v>
      </c>
      <c r="V150" s="5" t="inlineStr">
        <is>
          <t>H</t>
        </is>
      </c>
      <c r="W150" s="22" t="n">
        <v>0.0006688703575984472</v>
      </c>
      <c r="X150" s="22" t="n">
        <v>0.005900886339048944</v>
      </c>
      <c r="Y150" s="22" t="n">
        <v>0.04220524619915587</v>
      </c>
      <c r="Z150" s="22" t="n">
        <v>0.9512249971041967</v>
      </c>
    </row>
    <row r="151">
      <c r="A151" s="5" t="inlineStr">
        <is>
          <t>SYR</t>
        </is>
      </c>
      <c r="B151" s="5" t="inlineStr">
        <is>
          <t>Syrian Arab Republic</t>
        </is>
      </c>
      <c r="C151" s="5" t="inlineStr">
        <is>
          <t>Asia</t>
        </is>
      </c>
      <c r="D151" s="5" t="inlineStr">
        <is>
          <t>Western Asia</t>
        </is>
      </c>
      <c r="E151" s="5" t="inlineStr">
        <is>
          <t>L</t>
        </is>
      </c>
      <c r="F151" s="5" t="inlineStr">
        <is>
          <t>c</t>
        </is>
      </c>
      <c r="G151" s="25" t="n">
        <v>25.620427</v>
      </c>
      <c r="H151" s="22" t="n">
        <v>0.423119282537872</v>
      </c>
      <c r="I151" s="22" t="n">
        <v>0.5263265087795244</v>
      </c>
      <c r="J151" s="22" t="n">
        <v>0.05055420868260374</v>
      </c>
      <c r="K151" s="22" t="n">
        <v>0</v>
      </c>
      <c r="L151" s="8" t="n">
        <v>4.158658664903429</v>
      </c>
      <c r="M151" s="8" t="n">
        <v>4.652195306434738</v>
      </c>
      <c r="N151" s="14" t="n">
        <v>0.8939131723793565</v>
      </c>
      <c r="O151" s="22" t="n">
        <v>0.597</v>
      </c>
      <c r="P151" s="20" t="n"/>
      <c r="Q151" s="5" t="inlineStr">
        <is>
          <t>LM</t>
        </is>
      </c>
      <c r="R151" s="22" t="n">
        <v>0.1335187168997035</v>
      </c>
      <c r="S151" s="22" t="n">
        <v>0.5904931965475191</v>
      </c>
      <c r="T151" s="22" t="n">
        <v>0.2065203152412531</v>
      </c>
      <c r="U151" s="22" t="n">
        <v>0.06946777131152426</v>
      </c>
      <c r="V151" s="5" t="inlineStr">
        <is>
          <t>L</t>
        </is>
      </c>
      <c r="W151" s="22" t="n">
        <v>0.4551409901978882</v>
      </c>
      <c r="X151" s="22" t="n">
        <v>0.4984177130757719</v>
      </c>
      <c r="Y151" s="22" t="n">
        <v>0.0464412967263399</v>
      </c>
      <c r="Z151" s="22" t="n">
        <v>0</v>
      </c>
    </row>
    <row r="152">
      <c r="A152" s="5" t="inlineStr">
        <is>
          <t>TUR</t>
        </is>
      </c>
      <c r="B152" s="5" t="inlineStr">
        <is>
          <t>Türkiye</t>
        </is>
      </c>
      <c r="C152" s="5" t="inlineStr">
        <is>
          <t>Asia</t>
        </is>
      </c>
      <c r="D152" s="5" t="inlineStr">
        <is>
          <t>Western Asia</t>
        </is>
      </c>
      <c r="E152" s="5" t="inlineStr">
        <is>
          <t>UM</t>
        </is>
      </c>
      <c r="F152" s="5" t="inlineStr">
        <is>
          <t>i</t>
        </is>
      </c>
      <c r="G152" s="25" t="n">
        <v>85.72931200000001</v>
      </c>
      <c r="H152" s="22" t="n">
        <v>0.002737572100661801</v>
      </c>
      <c r="I152" s="22" t="n">
        <v>0.04531380444926194</v>
      </c>
      <c r="J152" s="22" t="n">
        <v>0.3936301035706764</v>
      </c>
      <c r="K152" s="22" t="n">
        <v>0.5583185198793998</v>
      </c>
      <c r="L152" s="8" t="n">
        <v>29.7151798232699</v>
      </c>
      <c r="M152" s="8" t="n">
        <v>42.19671734113606</v>
      </c>
      <c r="N152" s="14" t="n">
        <v>0.7042059595072255</v>
      </c>
      <c r="O152" s="22" t="n">
        <v>0.6840000000000001</v>
      </c>
      <c r="P152" s="20" t="n">
        <v>16300</v>
      </c>
      <c r="Q152" s="5" t="inlineStr">
        <is>
          <t>LM</t>
        </is>
      </c>
      <c r="R152" s="22" t="n">
        <v>0.1989728886075532</v>
      </c>
      <c r="S152" s="22" t="n">
        <v>0.483283875004721</v>
      </c>
      <c r="T152" s="22" t="n">
        <v>0.2191789626553189</v>
      </c>
      <c r="U152" s="22" t="n">
        <v>0.09856427373240684</v>
      </c>
      <c r="V152" s="5" t="inlineStr">
        <is>
          <t>H</t>
        </is>
      </c>
      <c r="W152" s="22" t="n">
        <v>0.002672265032137323</v>
      </c>
      <c r="X152" s="22" t="n">
        <v>0.03930073734392309</v>
      </c>
      <c r="Y152" s="22" t="n">
        <v>0.2029040443517249</v>
      </c>
      <c r="Z152" s="22" t="n">
        <v>0.7551229532722147</v>
      </c>
    </row>
    <row r="153">
      <c r="A153" s="5" t="inlineStr">
        <is>
          <t>ARE</t>
        </is>
      </c>
      <c r="B153" s="5" t="inlineStr">
        <is>
          <t>United Arab Emirates</t>
        </is>
      </c>
      <c r="C153" s="5" t="inlineStr">
        <is>
          <t>Asia</t>
        </is>
      </c>
      <c r="D153" s="5" t="inlineStr">
        <is>
          <t>Western Asia</t>
        </is>
      </c>
      <c r="E153" s="5" t="inlineStr">
        <is>
          <t>H</t>
        </is>
      </c>
      <c r="F153" s="5" t="inlineStr">
        <is>
          <t>i</t>
        </is>
      </c>
      <c r="G153" s="25" t="n">
        <v>11.243507</v>
      </c>
      <c r="H153" s="22" t="n">
        <v>0.0002621191213357661</v>
      </c>
      <c r="I153" s="22" t="n">
        <v>0.003049179068455881</v>
      </c>
      <c r="J153" s="22" t="n">
        <v>0.03222864853403574</v>
      </c>
      <c r="K153" s="22" t="n">
        <v>0.9644600532761726</v>
      </c>
      <c r="L153" s="8" t="n">
        <v>103.5145260530439</v>
      </c>
      <c r="M153" s="8" t="n">
        <v>109.8201778168205</v>
      </c>
      <c r="N153" s="14" t="n">
        <v>0.9425820291941759</v>
      </c>
      <c r="O153" s="22" t="n">
        <v>0.5590000000000001</v>
      </c>
      <c r="P153" s="20" t="n"/>
      <c r="Q153" s="5" t="inlineStr">
        <is>
          <t>H</t>
        </is>
      </c>
      <c r="R153" s="22" t="n">
        <v>7.203365795460144e-05</v>
      </c>
      <c r="S153" s="22" t="n">
        <v>0.0001094455110583171</v>
      </c>
      <c r="T153" s="22" t="n">
        <v>0.0001508887948566879</v>
      </c>
      <c r="U153" s="22" t="n">
        <v>0.9996676320361304</v>
      </c>
      <c r="V153" s="5" t="inlineStr">
        <is>
          <t>H</t>
        </is>
      </c>
      <c r="W153" s="22" t="n">
        <v>0.0002612796477812789</v>
      </c>
      <c r="X153" s="22" t="n">
        <v>0.002682683584875394</v>
      </c>
      <c r="Y153" s="22" t="n">
        <v>0.01508847300093296</v>
      </c>
      <c r="Z153" s="22" t="n">
        <v>0.9819675637664104</v>
      </c>
    </row>
    <row r="154">
      <c r="A154" s="5" t="inlineStr">
        <is>
          <t>PSE</t>
        </is>
      </c>
      <c r="B154" s="5" t="inlineStr">
        <is>
          <t>West Bank and Gaza</t>
        </is>
      </c>
      <c r="C154" s="5" t="inlineStr">
        <is>
          <t>Asia</t>
        </is>
      </c>
      <c r="D154" s="5" t="inlineStr">
        <is>
          <t>Western Asia</t>
        </is>
      </c>
      <c r="E154" s="5" t="inlineStr">
        <is>
          <t>LM</t>
        </is>
      </c>
      <c r="F154" s="5" t="inlineStr">
        <is>
          <t>c</t>
        </is>
      </c>
      <c r="G154" s="25" t="n">
        <v>5.381871</v>
      </c>
      <c r="H154" s="22" t="n">
        <v>0.07851110979459507</v>
      </c>
      <c r="I154" s="22" t="n">
        <v>0.3860512597216744</v>
      </c>
      <c r="J154" s="22" t="n">
        <v>0.4740538433939129</v>
      </c>
      <c r="K154" s="22" t="n">
        <v>0.06138378708981762</v>
      </c>
      <c r="L154" s="8" t="n">
        <v>9.802609065465038</v>
      </c>
      <c r="M154" s="8" t="n">
        <v>12.22277258130133</v>
      </c>
      <c r="N154" s="14" t="n">
        <v>0.8019955374496038</v>
      </c>
      <c r="O154" s="22" t="n">
        <v>0.627</v>
      </c>
      <c r="P154" s="20" t="n">
        <v>3250</v>
      </c>
      <c r="Q154" s="5" t="n"/>
      <c r="R154" s="22" t="n"/>
      <c r="S154" s="22" t="n"/>
      <c r="T154" s="22" t="n"/>
      <c r="U154" s="22" t="n"/>
      <c r="V154" s="5" t="inlineStr">
        <is>
          <t>LM</t>
        </is>
      </c>
      <c r="W154" s="22" t="n">
        <v>0.0796990143781877</v>
      </c>
      <c r="X154" s="22" t="n">
        <v>0.3726734700979043</v>
      </c>
      <c r="Y154" s="22" t="n">
        <v>0.381433037852373</v>
      </c>
      <c r="Z154" s="22" t="n">
        <v>0.1661944776715349</v>
      </c>
    </row>
    <row r="155">
      <c r="A155" s="5" t="inlineStr">
        <is>
          <t>YEM</t>
        </is>
      </c>
      <c r="B155" s="5" t="inlineStr">
        <is>
          <t>Yemen, Rep.</t>
        </is>
      </c>
      <c r="C155" s="5" t="inlineStr">
        <is>
          <t>Asia</t>
        </is>
      </c>
      <c r="D155" s="5" t="inlineStr">
        <is>
          <t>Western Asia</t>
        </is>
      </c>
      <c r="E155" s="5" t="inlineStr">
        <is>
          <t>L</t>
        </is>
      </c>
      <c r="F155" s="5" t="inlineStr">
        <is>
          <t>c</t>
        </is>
      </c>
      <c r="G155" s="25" t="n">
        <v>41.773878</v>
      </c>
      <c r="H155" s="22" t="n">
        <v>0.8284392122909077</v>
      </c>
      <c r="I155" s="22" t="n">
        <v>0.1528482040425748</v>
      </c>
      <c r="J155" s="22" t="n">
        <v>0.0172688342488726</v>
      </c>
      <c r="K155" s="22" t="n">
        <v>0.001443749417644913</v>
      </c>
      <c r="L155" s="8" t="n">
        <v>2.048706574340658</v>
      </c>
      <c r="M155" s="8" t="n">
        <v>2.67605671028983</v>
      </c>
      <c r="N155" s="14" t="n">
        <v>0.765569192335529</v>
      </c>
      <c r="O155" s="22" t="n">
        <v>0.675</v>
      </c>
      <c r="P155" s="20" t="n"/>
      <c r="Q155" s="5" t="inlineStr">
        <is>
          <t>LM</t>
        </is>
      </c>
      <c r="R155" s="22" t="n">
        <v>0.3652131352955019</v>
      </c>
      <c r="S155" s="22" t="n">
        <v>0.5083125455508488</v>
      </c>
      <c r="T155" s="22" t="n">
        <v>0.1057711697002442</v>
      </c>
      <c r="U155" s="22" t="n">
        <v>0.02070314945340501</v>
      </c>
      <c r="V155" s="5" t="inlineStr">
        <is>
          <t>L</t>
        </is>
      </c>
      <c r="W155" s="22" t="n">
        <v>0.8445090687695083</v>
      </c>
      <c r="X155" s="22" t="n">
        <v>0.1376945531204811</v>
      </c>
      <c r="Y155" s="22" t="n">
        <v>0.01488765886743126</v>
      </c>
      <c r="Z155" s="22" t="n">
        <v>0.002908719242579405</v>
      </c>
    </row>
    <row r="156">
      <c r="A156" s="5" t="inlineStr">
        <is>
          <t>BLR</t>
        </is>
      </c>
      <c r="B156" s="5" t="inlineStr">
        <is>
          <t>Belarus</t>
        </is>
      </c>
      <c r="C156" s="5" t="inlineStr">
        <is>
          <t>Europe</t>
        </is>
      </c>
      <c r="D156" s="5" t="inlineStr">
        <is>
          <t>Eastern Europe</t>
        </is>
      </c>
      <c r="E156" s="5" t="inlineStr">
        <is>
          <t>UM</t>
        </is>
      </c>
      <c r="F156" s="5" t="inlineStr">
        <is>
          <t>c</t>
        </is>
      </c>
      <c r="G156" s="25" t="n">
        <v>9.074551</v>
      </c>
      <c r="H156" s="22" t="n">
        <v>0.0004154738515293997</v>
      </c>
      <c r="I156" s="22" t="n">
        <v>0.01434530057264306</v>
      </c>
      <c r="J156" s="22" t="n">
        <v>0.6509727962583769</v>
      </c>
      <c r="K156" s="22" t="n">
        <v>0.3342664293174507</v>
      </c>
      <c r="L156" s="8" t="n">
        <v>22.60167668302547</v>
      </c>
      <c r="M156" s="8" t="n">
        <v>25.247335614026</v>
      </c>
      <c r="N156" s="14" t="n">
        <v>0.895210371048787</v>
      </c>
      <c r="O156" s="22" t="n">
        <v>0.602</v>
      </c>
      <c r="P156" s="20" t="n">
        <v>9160</v>
      </c>
      <c r="Q156" s="5" t="n"/>
      <c r="R156" s="22" t="n"/>
      <c r="S156" s="22" t="n"/>
      <c r="T156" s="22" t="n"/>
      <c r="U156" s="22" t="n"/>
      <c r="V156" s="5" t="inlineStr">
        <is>
          <t>UM</t>
        </is>
      </c>
      <c r="W156" s="22" t="n">
        <v>0.0004204123004645176</v>
      </c>
      <c r="X156" s="22" t="n">
        <v>0.01338290091326209</v>
      </c>
      <c r="Y156" s="22" t="n">
        <v>0.2899503906628557</v>
      </c>
      <c r="Z156" s="22" t="n">
        <v>0.6962462961234177</v>
      </c>
    </row>
    <row r="157">
      <c r="A157" s="5" t="inlineStr">
        <is>
          <t>BGR</t>
        </is>
      </c>
      <c r="B157" s="5" t="inlineStr">
        <is>
          <t>Bulgaria</t>
        </is>
      </c>
      <c r="C157" s="5" t="inlineStr">
        <is>
          <t>Europe</t>
        </is>
      </c>
      <c r="D157" s="5" t="inlineStr">
        <is>
          <t>Eastern Europe</t>
        </is>
      </c>
      <c r="E157" s="5" t="inlineStr">
        <is>
          <t>H</t>
        </is>
      </c>
      <c r="F157" s="5" t="inlineStr">
        <is>
          <t>i</t>
        </is>
      </c>
      <c r="G157" s="25" t="n">
        <v>6.39852</v>
      </c>
      <c r="H157" s="22" t="n">
        <v>0.01161589065208371</v>
      </c>
      <c r="I157" s="22" t="n">
        <v>0.0322618029741977</v>
      </c>
      <c r="J157" s="22" t="n">
        <v>0.3022471362811258</v>
      </c>
      <c r="K157" s="22" t="n">
        <v>0.6538751700925929</v>
      </c>
      <c r="L157" s="8" t="n">
        <v>33.58288336223436</v>
      </c>
      <c r="M157" s="8" t="n">
        <v>43.78292290269862</v>
      </c>
      <c r="N157" s="14" t="n">
        <v>0.7670315533037295</v>
      </c>
      <c r="O157" s="22" t="n">
        <v>0.672</v>
      </c>
      <c r="P157" s="20" t="n">
        <v>17780</v>
      </c>
      <c r="Q157" s="5" t="inlineStr">
        <is>
          <t>LM</t>
        </is>
      </c>
      <c r="R157" s="22" t="n">
        <v>0.000258873824836449</v>
      </c>
      <c r="S157" s="22" t="n">
        <v>0.04722223532419351</v>
      </c>
      <c r="T157" s="22" t="n">
        <v>0.3571324644590029</v>
      </c>
      <c r="U157" s="22" t="n">
        <v>0.5953864263919671</v>
      </c>
      <c r="V157" s="5" t="inlineStr">
        <is>
          <t>H</t>
        </is>
      </c>
      <c r="W157" s="22" t="n">
        <v>0.01146618589475561</v>
      </c>
      <c r="X157" s="22" t="n">
        <v>0.03048212983897345</v>
      </c>
      <c r="Y157" s="22" t="n">
        <v>0.1269645988072027</v>
      </c>
      <c r="Z157" s="22" t="n">
        <v>0.8310870854590682</v>
      </c>
    </row>
    <row r="158">
      <c r="A158" s="5" t="inlineStr">
        <is>
          <t>CZE</t>
        </is>
      </c>
      <c r="B158" s="5" t="inlineStr">
        <is>
          <t>Czechia</t>
        </is>
      </c>
      <c r="C158" s="5" t="inlineStr">
        <is>
          <t>Europe</t>
        </is>
      </c>
      <c r="D158" s="5" t="inlineStr">
        <is>
          <t>Eastern Europe</t>
        </is>
      </c>
      <c r="E158" s="5" t="inlineStr">
        <is>
          <t>H</t>
        </is>
      </c>
      <c r="F158" s="5" t="inlineStr">
        <is>
          <t>i</t>
        </is>
      </c>
      <c r="G158" s="25" t="n">
        <v>10.761091</v>
      </c>
      <c r="H158" s="22" t="n">
        <v>0.0004250739280070899</v>
      </c>
      <c r="I158" s="22" t="n">
        <v>0.008412422321012001</v>
      </c>
      <c r="J158" s="22" t="n">
        <v>0.1606821623661144</v>
      </c>
      <c r="K158" s="22" t="n">
        <v>0.8304803413848665</v>
      </c>
      <c r="L158" s="8" t="n">
        <v>40.42622911587824</v>
      </c>
      <c r="M158" s="8" t="n">
        <v>44.83265097193602</v>
      </c>
      <c r="N158" s="14" t="n">
        <v>0.9017140017257496</v>
      </c>
      <c r="O158" s="22" t="n">
        <v>0.613</v>
      </c>
      <c r="P158" s="20" t="n">
        <v>32960</v>
      </c>
      <c r="Q158" s="5" t="n"/>
      <c r="R158" s="22" t="n"/>
      <c r="S158" s="22" t="n"/>
      <c r="T158" s="22" t="n"/>
      <c r="U158" s="22" t="n"/>
      <c r="V158" s="5" t="inlineStr">
        <is>
          <t>H</t>
        </is>
      </c>
      <c r="W158" s="22" t="n">
        <v>0.0004208483173513923</v>
      </c>
      <c r="X158" s="22" t="n">
        <v>0.007915737872071563</v>
      </c>
      <c r="Y158" s="22" t="n">
        <v>0.04119260762547215</v>
      </c>
      <c r="Z158" s="22" t="n">
        <v>0.9504708061851049</v>
      </c>
    </row>
    <row r="159">
      <c r="A159" s="5" t="inlineStr">
        <is>
          <t>HUN</t>
        </is>
      </c>
      <c r="B159" s="5" t="inlineStr">
        <is>
          <t>Hungary</t>
        </is>
      </c>
      <c r="C159" s="5" t="inlineStr">
        <is>
          <t>Europe</t>
        </is>
      </c>
      <c r="D159" s="5" t="inlineStr">
        <is>
          <t>Eastern Europe</t>
        </is>
      </c>
      <c r="E159" s="5" t="inlineStr">
        <is>
          <t>H</t>
        </is>
      </c>
      <c r="F159" s="5" t="inlineStr">
        <is>
          <t>i</t>
        </is>
      </c>
      <c r="G159" s="25" t="n">
        <v>9.501052</v>
      </c>
      <c r="H159" s="22" t="n">
        <v>0.01036877652343028</v>
      </c>
      <c r="I159" s="22" t="n">
        <v>0.03236548507617042</v>
      </c>
      <c r="J159" s="22" t="n">
        <v>0.4568158260919082</v>
      </c>
      <c r="K159" s="22" t="n">
        <v>0.5004499123084911</v>
      </c>
      <c r="L159" s="8" t="n">
        <v>27.0861777707851</v>
      </c>
      <c r="M159" s="8" t="n">
        <v>30.60020990170861</v>
      </c>
      <c r="N159" s="14" t="n">
        <v>0.8851631363898813</v>
      </c>
      <c r="O159" s="22" t="n">
        <v>0.612</v>
      </c>
      <c r="P159" s="20" t="n">
        <v>23850</v>
      </c>
      <c r="Q159" s="5" t="inlineStr">
        <is>
          <t>UM</t>
        </is>
      </c>
      <c r="R159" s="22" t="n">
        <v>0.01512194322786531</v>
      </c>
      <c r="S159" s="22" t="n">
        <v>0.3598754177536647</v>
      </c>
      <c r="T159" s="22" t="n">
        <v>0.3359344970848058</v>
      </c>
      <c r="U159" s="22" t="n">
        <v>0.2890681419336643</v>
      </c>
      <c r="V159" s="5" t="inlineStr">
        <is>
          <t>H</t>
        </is>
      </c>
      <c r="W159" s="22" t="n">
        <v>0.01021531595087934</v>
      </c>
      <c r="X159" s="22" t="n">
        <v>0.0316881952100596</v>
      </c>
      <c r="Y159" s="22" t="n">
        <v>0.2015111278729163</v>
      </c>
      <c r="Z159" s="22" t="n">
        <v>0.7565853609661448</v>
      </c>
    </row>
    <row r="160">
      <c r="A160" s="5" t="inlineStr">
        <is>
          <t>MDA</t>
        </is>
      </c>
      <c r="B160" s="5" t="inlineStr">
        <is>
          <t>Moldova</t>
        </is>
      </c>
      <c r="C160" s="5" t="inlineStr">
        <is>
          <t>Europe</t>
        </is>
      </c>
      <c r="D160" s="5" t="inlineStr">
        <is>
          <t>Eastern Europe</t>
        </is>
      </c>
      <c r="E160" s="5" t="inlineStr">
        <is>
          <t>UM</t>
        </is>
      </c>
      <c r="F160" s="5" t="inlineStr">
        <is>
          <t>c</t>
        </is>
      </c>
      <c r="G160" s="25" t="n">
        <v>2.365111</v>
      </c>
      <c r="H160" s="22" t="n">
        <v>0.003792390843724566</v>
      </c>
      <c r="I160" s="22" t="n">
        <v>0.217691961725598</v>
      </c>
      <c r="J160" s="22" t="n">
        <v>0.7140948113304887</v>
      </c>
      <c r="K160" s="22" t="n">
        <v>0.06442083610018867</v>
      </c>
      <c r="L160" s="8" t="n">
        <v>12.56706027211632</v>
      </c>
      <c r="M160" s="8" t="n">
        <v>14.58612759874142</v>
      </c>
      <c r="N160" s="14" t="n">
        <v>0.8615761919702856</v>
      </c>
      <c r="O160" s="22" t="n">
        <v>0.635</v>
      </c>
      <c r="P160" s="20" t="n">
        <v>8050</v>
      </c>
      <c r="Q160" s="5" t="n"/>
      <c r="R160" s="22" t="n"/>
      <c r="S160" s="22" t="n"/>
      <c r="T160" s="22" t="n"/>
      <c r="U160" s="22" t="n"/>
      <c r="V160" s="5" t="inlineStr">
        <is>
          <t>UM</t>
        </is>
      </c>
      <c r="W160" s="22" t="n">
        <v>0.003766416609189697</v>
      </c>
      <c r="X160" s="22" t="n">
        <v>0.201089426151413</v>
      </c>
      <c r="Y160" s="22" t="n">
        <v>0.5921881365293016</v>
      </c>
      <c r="Z160" s="22" t="n">
        <v>0.2029560207100958</v>
      </c>
    </row>
    <row r="161">
      <c r="A161" s="5" t="inlineStr">
        <is>
          <t>POL</t>
        </is>
      </c>
      <c r="B161" s="5" t="inlineStr">
        <is>
          <t>Poland</t>
        </is>
      </c>
      <c r="C161" s="5" t="inlineStr">
        <is>
          <t>Europe</t>
        </is>
      </c>
      <c r="D161" s="5" t="inlineStr">
        <is>
          <t>Eastern Europe</t>
        </is>
      </c>
      <c r="E161" s="5" t="inlineStr">
        <is>
          <t>H</t>
        </is>
      </c>
      <c r="F161" s="5" t="inlineStr">
        <is>
          <t>i</t>
        </is>
      </c>
      <c r="G161" s="25" t="n">
        <v>36.122448</v>
      </c>
      <c r="H161" s="22" t="n">
        <v>0.003060631693336923</v>
      </c>
      <c r="I161" s="22" t="n">
        <v>0.008155739759708836</v>
      </c>
      <c r="J161" s="22" t="n">
        <v>0.1726786055033389</v>
      </c>
      <c r="K161" s="22" t="n">
        <v>0.8161050230436153</v>
      </c>
      <c r="L161" s="8" t="n">
        <v>41.5986956687042</v>
      </c>
      <c r="M161" s="8" t="n">
        <v>47.01284692346715</v>
      </c>
      <c r="N161" s="14" t="n">
        <v>0.8848367710303372</v>
      </c>
      <c r="O161" s="22" t="n">
        <v>0.606</v>
      </c>
      <c r="P161" s="20" t="n">
        <v>25520</v>
      </c>
      <c r="Q161" s="5" t="inlineStr">
        <is>
          <t>LM</t>
        </is>
      </c>
      <c r="R161" s="22" t="n">
        <v>0.002036714904674499</v>
      </c>
      <c r="S161" s="22" t="n">
        <v>0.1394201851637476</v>
      </c>
      <c r="T161" s="22" t="n">
        <v>0.4152728902433606</v>
      </c>
      <c r="U161" s="22" t="n">
        <v>0.4432702096882173</v>
      </c>
      <c r="V161" s="5" t="inlineStr">
        <is>
          <t>H</t>
        </is>
      </c>
      <c r="W161" s="22" t="n">
        <v>0.003010595806101351</v>
      </c>
      <c r="X161" s="22" t="n">
        <v>0.007672646827043102</v>
      </c>
      <c r="Y161" s="22" t="n">
        <v>0.05192180720672752</v>
      </c>
      <c r="Z161" s="22" t="n">
        <v>0.937394950160128</v>
      </c>
    </row>
    <row r="162">
      <c r="A162" s="5" t="inlineStr">
        <is>
          <t>ROU</t>
        </is>
      </c>
      <c r="B162" s="5" t="inlineStr">
        <is>
          <t>Romania</t>
        </is>
      </c>
      <c r="C162" s="5" t="inlineStr">
        <is>
          <t>Europe</t>
        </is>
      </c>
      <c r="D162" s="5" t="inlineStr">
        <is>
          <t>Eastern Europe</t>
        </is>
      </c>
      <c r="E162" s="5" t="inlineStr">
        <is>
          <t>H</t>
        </is>
      </c>
      <c r="F162" s="5" t="inlineStr">
        <is>
          <t>i</t>
        </is>
      </c>
      <c r="G162" s="25" t="n">
        <v>18.948026</v>
      </c>
      <c r="H162" s="22" t="n">
        <v>0.009196111943691932</v>
      </c>
      <c r="I162" s="22" t="n">
        <v>0.04471787836925652</v>
      </c>
      <c r="J162" s="22" t="n">
        <v>0.3005301680182931</v>
      </c>
      <c r="K162" s="22" t="n">
        <v>0.6455558416687585</v>
      </c>
      <c r="L162" s="8" t="n">
        <v>32.07126741645537</v>
      </c>
      <c r="M162" s="8" t="n">
        <v>35.06176467755575</v>
      </c>
      <c r="N162" s="14" t="n">
        <v>0.9147077368009745</v>
      </c>
      <c r="O162" s="22" t="n">
        <v>0.574</v>
      </c>
      <c r="P162" s="20" t="n">
        <v>20190</v>
      </c>
      <c r="Q162" s="5" t="inlineStr">
        <is>
          <t>LM</t>
        </is>
      </c>
      <c r="R162" s="22" t="n">
        <v>0.0004294807186533372</v>
      </c>
      <c r="S162" s="22" t="n">
        <v>0.1724635606588834</v>
      </c>
      <c r="T162" s="22" t="n">
        <v>0.4877854263180245</v>
      </c>
      <c r="U162" s="22" t="n">
        <v>0.3393215323044388</v>
      </c>
      <c r="V162" s="5" t="inlineStr">
        <is>
          <t>H</t>
        </is>
      </c>
      <c r="W162" s="22" t="n">
        <v>0.009273466561334608</v>
      </c>
      <c r="X162" s="22" t="n">
        <v>0.04396311925038029</v>
      </c>
      <c r="Y162" s="22" t="n">
        <v>0.130834192470602</v>
      </c>
      <c r="Z162" s="22" t="n">
        <v>0.815929221717683</v>
      </c>
    </row>
    <row r="163">
      <c r="A163" s="5" t="inlineStr">
        <is>
          <t>RUS</t>
        </is>
      </c>
      <c r="B163" s="5" t="inlineStr">
        <is>
          <t>Russian Federation</t>
        </is>
      </c>
      <c r="C163" s="5" t="inlineStr">
        <is>
          <t>Europe</t>
        </is>
      </c>
      <c r="D163" s="5" t="inlineStr">
        <is>
          <t>Eastern Europe</t>
        </is>
      </c>
      <c r="E163" s="5" t="inlineStr">
        <is>
          <t>H</t>
        </is>
      </c>
      <c r="F163" s="5" t="inlineStr">
        <is>
          <t>i</t>
        </is>
      </c>
      <c r="G163" s="25" t="n">
        <v>142.755424</v>
      </c>
      <c r="H163" s="22" t="n">
        <v>0.001349848963103696</v>
      </c>
      <c r="I163" s="22" t="n">
        <v>0.009227069236393473</v>
      </c>
      <c r="J163" s="22" t="n">
        <v>0.2961686015437727</v>
      </c>
      <c r="K163" s="22" t="n">
        <v>0.6932544802567302</v>
      </c>
      <c r="L163" s="8" t="n">
        <v>35.84441083560775</v>
      </c>
      <c r="M163" s="8" t="n">
        <v>43.82881363425344</v>
      </c>
      <c r="N163" s="14" t="n">
        <v>0.8178275399997215</v>
      </c>
      <c r="O163" s="22" t="n">
        <v>0.632</v>
      </c>
      <c r="P163" s="20" t="n">
        <v>15960</v>
      </c>
      <c r="Q163" s="5" t="n"/>
      <c r="R163" s="22" t="n"/>
      <c r="S163" s="22" t="n"/>
      <c r="T163" s="22" t="n"/>
      <c r="U163" s="22" t="n"/>
      <c r="V163" s="5" t="inlineStr">
        <is>
          <t>H</t>
        </is>
      </c>
      <c r="W163" s="22" t="n">
        <v>0.001371430396128569</v>
      </c>
      <c r="X163" s="22" t="n">
        <v>0.00886598456454315</v>
      </c>
      <c r="Y163" s="22" t="n">
        <v>0.1091286006296815</v>
      </c>
      <c r="Z163" s="22" t="n">
        <v>0.8806339844096468</v>
      </c>
    </row>
    <row r="164">
      <c r="A164" s="5" t="inlineStr">
        <is>
          <t>SVK</t>
        </is>
      </c>
      <c r="B164" s="5" t="inlineStr">
        <is>
          <t>Slovak Republic</t>
        </is>
      </c>
      <c r="C164" s="5" t="inlineStr">
        <is>
          <t>Europe</t>
        </is>
      </c>
      <c r="D164" s="5" t="inlineStr">
        <is>
          <t>Eastern Europe</t>
        </is>
      </c>
      <c r="E164" s="5" t="inlineStr">
        <is>
          <t>H</t>
        </is>
      </c>
      <c r="F164" s="5" t="inlineStr">
        <is>
          <t>i</t>
        </is>
      </c>
      <c r="G164" s="25" t="n">
        <v>5.384248</v>
      </c>
      <c r="H164" s="22" t="n">
        <v>0.005785767415533502</v>
      </c>
      <c r="I164" s="22" t="n">
        <v>0.0466376047462952</v>
      </c>
      <c r="J164" s="22" t="n">
        <v>0.5067647684616213</v>
      </c>
      <c r="K164" s="22" t="n">
        <v>0.44081185937655</v>
      </c>
      <c r="L164" s="8" t="n">
        <v>25.20276064870098</v>
      </c>
      <c r="M164" s="8" t="n">
        <v>26.22320733713959</v>
      </c>
      <c r="N164" s="14" t="n">
        <v>0.961086122100962</v>
      </c>
      <c r="O164" s="22" t="n">
        <v>0.537</v>
      </c>
      <c r="P164" s="20" t="n">
        <v>26410</v>
      </c>
      <c r="Q164" s="5" t="n"/>
      <c r="R164" s="22" t="n"/>
      <c r="S164" s="22" t="n"/>
      <c r="T164" s="22" t="n"/>
      <c r="U164" s="22" t="n"/>
      <c r="V164" s="5" t="inlineStr">
        <is>
          <t>H</t>
        </is>
      </c>
      <c r="W164" s="22" t="n">
        <v>0.005878807281665531</v>
      </c>
      <c r="X164" s="22" t="n">
        <v>0.04139374866709897</v>
      </c>
      <c r="Y164" s="22" t="n">
        <v>0.1935217467710562</v>
      </c>
      <c r="Z164" s="22" t="n">
        <v>0.7592056972801793</v>
      </c>
    </row>
    <row r="165">
      <c r="A165" s="5" t="inlineStr">
        <is>
          <t>UKR</t>
        </is>
      </c>
      <c r="B165" s="5" t="inlineStr">
        <is>
          <t>Ukraine</t>
        </is>
      </c>
      <c r="C165" s="5" t="inlineStr">
        <is>
          <t>Europe</t>
        </is>
      </c>
      <c r="D165" s="5" t="inlineStr">
        <is>
          <t>Eastern Europe</t>
        </is>
      </c>
      <c r="E165" s="5" t="inlineStr">
        <is>
          <t>UM</t>
        </is>
      </c>
      <c r="F165" s="5" t="inlineStr">
        <is>
          <t>c</t>
        </is>
      </c>
      <c r="G165" s="25" t="n">
        <v>38.980376</v>
      </c>
      <c r="H165" s="22" t="n">
        <v>0.001343154945721563</v>
      </c>
      <c r="I165" s="22" t="n">
        <v>0.1518138636073169</v>
      </c>
      <c r="J165" s="22" t="n">
        <v>0.7656621908700343</v>
      </c>
      <c r="K165" s="22" t="n">
        <v>0.08118079057692729</v>
      </c>
      <c r="L165" s="8" t="n">
        <v>13.95133813029749</v>
      </c>
      <c r="M165" s="8" t="n">
        <v>15.8584936490066</v>
      </c>
      <c r="N165" s="14" t="n">
        <v>0.8797391756796161</v>
      </c>
      <c r="O165" s="22" t="n">
        <v>0.622</v>
      </c>
      <c r="P165" s="20" t="n">
        <v>5510</v>
      </c>
      <c r="Q165" s="5" t="n"/>
      <c r="R165" s="22" t="n"/>
      <c r="S165" s="22" t="n"/>
      <c r="T165" s="22" t="n"/>
      <c r="U165" s="22" t="n"/>
      <c r="V165" s="5" t="inlineStr">
        <is>
          <t>UM</t>
        </is>
      </c>
      <c r="W165" s="22" t="n">
        <v>0.001423198590578984</v>
      </c>
      <c r="X165" s="22" t="n">
        <v>0.1501523306523961</v>
      </c>
      <c r="Y165" s="22" t="n">
        <v>0.6004057379501453</v>
      </c>
      <c r="Z165" s="22" t="n">
        <v>0.2480187328068796</v>
      </c>
    </row>
    <row r="166">
      <c r="A166" s="5" t="inlineStr">
        <is>
          <t>CHI</t>
        </is>
      </c>
      <c r="B166" s="5" t="inlineStr">
        <is>
          <t>Channel Islands</t>
        </is>
      </c>
      <c r="C166" s="5" t="inlineStr">
        <is>
          <t>Europe</t>
        </is>
      </c>
      <c r="D166" s="5" t="inlineStr">
        <is>
          <t>Northern Europe</t>
        </is>
      </c>
      <c r="E166" s="5" t="inlineStr">
        <is>
          <t>H</t>
        </is>
      </c>
      <c r="F166" s="5" t="inlineStr">
        <is>
          <t>n</t>
        </is>
      </c>
      <c r="G166" s="25" t="n">
        <v>0.168466</v>
      </c>
      <c r="H166" s="22" t="n">
        <v>0.002446904369276638</v>
      </c>
      <c r="I166" s="22" t="n">
        <v>0.0341023054483597</v>
      </c>
      <c r="J166" s="22" t="n">
        <v>0.4751884343139706</v>
      </c>
      <c r="K166" s="22" t="n">
        <v>0.4882623558683931</v>
      </c>
      <c r="L166" s="8" t="n">
        <v>26.4573610889549</v>
      </c>
      <c r="M166" s="8" t="n">
        <v>31.57596273691378</v>
      </c>
      <c r="N166" s="14" t="n">
        <v>0.8378956267903434</v>
      </c>
      <c r="O166" s="22" t="n">
        <v>0.634</v>
      </c>
      <c r="P166" s="20" t="n"/>
      <c r="Q166" s="5" t="inlineStr">
        <is>
          <t>H</t>
        </is>
      </c>
      <c r="R166" s="22" t="n">
        <v>0.007163039537895668</v>
      </c>
      <c r="S166" s="22" t="n">
        <v>0.1051074713620721</v>
      </c>
      <c r="T166" s="22" t="n">
        <v>0.3401332224843702</v>
      </c>
      <c r="U166" s="22" t="n">
        <v>0.5475962666156621</v>
      </c>
      <c r="V166" s="5" t="inlineStr">
        <is>
          <t>H</t>
        </is>
      </c>
      <c r="W166" s="22" t="n">
        <v>0.002592937807978379</v>
      </c>
      <c r="X166" s="22" t="n">
        <v>0.03334833705942547</v>
      </c>
      <c r="Y166" s="22" t="n">
        <v>0.2162200731692399</v>
      </c>
      <c r="Z166" s="22" t="n">
        <v>0.7478386519633562</v>
      </c>
    </row>
    <row r="167">
      <c r="A167" s="5" t="inlineStr">
        <is>
          <t>DNK</t>
        </is>
      </c>
      <c r="B167" s="5" t="inlineStr">
        <is>
          <t>Denmark</t>
        </is>
      </c>
      <c r="C167" s="5" t="inlineStr">
        <is>
          <t>Europe</t>
        </is>
      </c>
      <c r="D167" s="5" t="inlineStr">
        <is>
          <t>Northern Europe</t>
        </is>
      </c>
      <c r="E167" s="5" t="inlineStr">
        <is>
          <t>H</t>
        </is>
      </c>
      <c r="F167" s="5" t="inlineStr">
        <is>
          <t>i</t>
        </is>
      </c>
      <c r="G167" s="25" t="n">
        <v>5.996088</v>
      </c>
      <c r="H167" s="22" t="n">
        <v>0.003633483321437503</v>
      </c>
      <c r="I167" s="22" t="n">
        <v>0.002395709035320688</v>
      </c>
      <c r="J167" s="22" t="n">
        <v>0.0332953986623316</v>
      </c>
      <c r="K167" s="22" t="n">
        <v>0.9606754089809102</v>
      </c>
      <c r="L167" s="8" t="n">
        <v>63.24316458374273</v>
      </c>
      <c r="M167" s="8" t="n">
        <v>75.33250367044261</v>
      </c>
      <c r="N167" s="14" t="n">
        <v>0.8395202801225463</v>
      </c>
      <c r="O167" s="22" t="n">
        <v>0.649</v>
      </c>
      <c r="P167" s="20" t="n">
        <v>77190</v>
      </c>
      <c r="Q167" s="5" t="inlineStr">
        <is>
          <t>H</t>
        </is>
      </c>
      <c r="R167" s="22" t="n">
        <v>0.006687085460000266</v>
      </c>
      <c r="S167" s="22" t="n">
        <v>0.008313160625731774</v>
      </c>
      <c r="T167" s="22" t="n">
        <v>0.02041938647967914</v>
      </c>
      <c r="U167" s="22" t="n">
        <v>0.9645803674345889</v>
      </c>
      <c r="V167" s="5" t="inlineStr">
        <is>
          <t>H</t>
        </is>
      </c>
      <c r="W167" s="22" t="n">
        <v>0.003645515194739206</v>
      </c>
      <c r="X167" s="22" t="n">
        <v>0.002334992796850212</v>
      </c>
      <c r="Y167" s="22" t="n">
        <v>0.00680182135294932</v>
      </c>
      <c r="Z167" s="22" t="n">
        <v>0.9872176706554613</v>
      </c>
    </row>
    <row r="168">
      <c r="A168" s="5" t="inlineStr">
        <is>
          <t>EST</t>
        </is>
      </c>
      <c r="B168" s="5" t="inlineStr">
        <is>
          <t>Estonia</t>
        </is>
      </c>
      <c r="C168" s="5" t="inlineStr">
        <is>
          <t>Europe</t>
        </is>
      </c>
      <c r="D168" s="5" t="inlineStr">
        <is>
          <t>Northern Europe</t>
        </is>
      </c>
      <c r="E168" s="5" t="inlineStr">
        <is>
          <t>H</t>
        </is>
      </c>
      <c r="F168" s="5" t="inlineStr">
        <is>
          <t>i</t>
        </is>
      </c>
      <c r="G168" s="25" t="n">
        <v>1.353044</v>
      </c>
      <c r="H168" s="22" t="n">
        <v>0.004394173772264114</v>
      </c>
      <c r="I168" s="22" t="n">
        <v>0.01137333241025747</v>
      </c>
      <c r="J168" s="22" t="n">
        <v>0.2386031957554861</v>
      </c>
      <c r="K168" s="22" t="n">
        <v>0.7456292980619923</v>
      </c>
      <c r="L168" s="8" t="n">
        <v>36.58731011211426</v>
      </c>
      <c r="M168" s="8" t="n">
        <v>43.84515176031939</v>
      </c>
      <c r="N168" s="14" t="n">
        <v>0.8344664949985736</v>
      </c>
      <c r="O168" s="22" t="n">
        <v>0.624</v>
      </c>
      <c r="P168" s="20" t="n">
        <v>32310</v>
      </c>
      <c r="Q168" s="5" t="n"/>
      <c r="R168" s="22" t="n"/>
      <c r="S168" s="22" t="n"/>
      <c r="T168" s="22" t="n"/>
      <c r="U168" s="22" t="n"/>
      <c r="V168" s="5" t="inlineStr">
        <is>
          <t>H</t>
        </is>
      </c>
      <c r="W168" s="22" t="n">
        <v>0.004422891435635268</v>
      </c>
      <c r="X168" s="22" t="n">
        <v>0.01084838767433574</v>
      </c>
      <c r="Y168" s="22" t="n">
        <v>0.07352763758620015</v>
      </c>
      <c r="Z168" s="22" t="n">
        <v>0.9112010833038289</v>
      </c>
    </row>
    <row r="169">
      <c r="A169" s="5" t="inlineStr">
        <is>
          <t>FRO</t>
        </is>
      </c>
      <c r="B169" s="5" t="inlineStr">
        <is>
          <t>Faeroe Islands</t>
        </is>
      </c>
      <c r="C169" s="5" t="inlineStr">
        <is>
          <t>Europe</t>
        </is>
      </c>
      <c r="D169" s="5" t="inlineStr">
        <is>
          <t>Northern Europe</t>
        </is>
      </c>
      <c r="E169" s="5" t="inlineStr">
        <is>
          <t>H</t>
        </is>
      </c>
      <c r="F169" s="5" t="inlineStr">
        <is>
          <t>n</t>
        </is>
      </c>
      <c r="G169" s="25" t="n">
        <v>0.055275</v>
      </c>
      <c r="H169" s="22" t="n">
        <v>0.001841950891245588</v>
      </c>
      <c r="I169" s="22" t="n">
        <v>0.02531779568189146</v>
      </c>
      <c r="J169" s="22" t="n">
        <v>0.4082608026325808</v>
      </c>
      <c r="K169" s="22" t="n">
        <v>0.5645794507942821</v>
      </c>
      <c r="L169" s="8" t="n">
        <v>29.20755043981895</v>
      </c>
      <c r="M169" s="8" t="n">
        <v>34.85822041069134</v>
      </c>
      <c r="N169" s="14" t="n">
        <v>0.8378956267905382</v>
      </c>
      <c r="O169" s="22" t="n">
        <v>0.634</v>
      </c>
      <c r="P169" s="20" t="n"/>
      <c r="Q169" s="5" t="inlineStr">
        <is>
          <t>H</t>
        </is>
      </c>
      <c r="R169" s="22" t="n">
        <v>0.005281574202496227</v>
      </c>
      <c r="S169" s="22" t="n">
        <v>0.07977736468099102</v>
      </c>
      <c r="T169" s="22" t="n">
        <v>0.2927801246988453</v>
      </c>
      <c r="U169" s="22" t="n">
        <v>0.6221609364176675</v>
      </c>
      <c r="V169" s="5" t="inlineStr">
        <is>
          <t>H</t>
        </is>
      </c>
      <c r="W169" s="22" t="n">
        <v>0.001895760998690023</v>
      </c>
      <c r="X169" s="22" t="n">
        <v>0.02403420126889719</v>
      </c>
      <c r="Y169" s="22" t="n">
        <v>0.1681033530979255</v>
      </c>
      <c r="Z169" s="22" t="n">
        <v>0.8059666846344873</v>
      </c>
    </row>
    <row r="170">
      <c r="A170" s="5" t="inlineStr">
        <is>
          <t>FIN</t>
        </is>
      </c>
      <c r="B170" s="5" t="inlineStr">
        <is>
          <t>Finland</t>
        </is>
      </c>
      <c r="C170" s="5" t="inlineStr">
        <is>
          <t>Europe</t>
        </is>
      </c>
      <c r="D170" s="5" t="inlineStr">
        <is>
          <t>Northern Europe</t>
        </is>
      </c>
      <c r="E170" s="5" t="inlineStr">
        <is>
          <t>H</t>
        </is>
      </c>
      <c r="F170" s="5" t="inlineStr">
        <is>
          <t>i</t>
        </is>
      </c>
      <c r="G170" s="25" t="n">
        <v>5.619551</v>
      </c>
      <c r="H170" s="22" t="n">
        <v>0.002295903813373629</v>
      </c>
      <c r="I170" s="22" t="n">
        <v>0.002401859752266515</v>
      </c>
      <c r="J170" s="22" t="n">
        <v>0.0558229299166528</v>
      </c>
      <c r="K170" s="22" t="n">
        <v>0.9394793065177071</v>
      </c>
      <c r="L170" s="8" t="n">
        <v>56.57028083113622</v>
      </c>
      <c r="M170" s="8" t="n">
        <v>64.40466552228001</v>
      </c>
      <c r="N170" s="14" t="n">
        <v>0.8783568763596237</v>
      </c>
      <c r="O170" s="22" t="n">
        <v>0.614</v>
      </c>
      <c r="P170" s="20" t="n">
        <v>55250</v>
      </c>
      <c r="Q170" s="5" t="inlineStr">
        <is>
          <t>H</t>
        </is>
      </c>
      <c r="R170" s="22" t="n">
        <v>0.0004607414083703377</v>
      </c>
      <c r="S170" s="22" t="n">
        <v>0.003200572286169995</v>
      </c>
      <c r="T170" s="22" t="n">
        <v>0.02315459776066011</v>
      </c>
      <c r="U170" s="22" t="n">
        <v>0.9731840885447995</v>
      </c>
      <c r="V170" s="5" t="inlineStr">
        <is>
          <t>H</t>
        </is>
      </c>
      <c r="W170" s="22" t="n">
        <v>0.002322433352647907</v>
      </c>
      <c r="X170" s="22" t="n">
        <v>0.002345058423020209</v>
      </c>
      <c r="Y170" s="22" t="n">
        <v>0.01345085230954751</v>
      </c>
      <c r="Z170" s="22" t="n">
        <v>0.9818816559147844</v>
      </c>
    </row>
    <row r="171">
      <c r="A171" s="5" t="inlineStr">
        <is>
          <t>ISL</t>
        </is>
      </c>
      <c r="B171" s="5" t="inlineStr">
        <is>
          <t>Iceland</t>
        </is>
      </c>
      <c r="C171" s="5" t="inlineStr">
        <is>
          <t>Europe</t>
        </is>
      </c>
      <c r="D171" s="5" t="inlineStr">
        <is>
          <t>Northern Europe</t>
        </is>
      </c>
      <c r="E171" s="5" t="inlineStr">
        <is>
          <t>H</t>
        </is>
      </c>
      <c r="F171" s="5" t="inlineStr">
        <is>
          <t>i</t>
        </is>
      </c>
      <c r="G171" s="25" t="n">
        <v>0.39081</v>
      </c>
      <c r="H171" s="22" t="n">
        <v>0.001264098761183342</v>
      </c>
      <c r="I171" s="22" t="n">
        <v>0.002680779197521735</v>
      </c>
      <c r="J171" s="22" t="n">
        <v>0.03453389611520208</v>
      </c>
      <c r="K171" s="22" t="n">
        <v>0.9615212259260928</v>
      </c>
      <c r="L171" s="8" t="n">
        <v>62.8370608405958</v>
      </c>
      <c r="M171" s="8" t="n">
        <v>70.68876597179015</v>
      </c>
      <c r="N171" s="14" t="n">
        <v>0.8889257009476196</v>
      </c>
      <c r="O171" s="22" t="n">
        <v>0.607</v>
      </c>
      <c r="P171" s="20" t="n">
        <v>89220</v>
      </c>
      <c r="Q171" s="5" t="inlineStr">
        <is>
          <t>H</t>
        </is>
      </c>
      <c r="R171" s="22" t="n">
        <v>0.001796519309443397</v>
      </c>
      <c r="S171" s="22" t="n">
        <v>0.01011782789179398</v>
      </c>
      <c r="T171" s="22" t="n">
        <v>0.054033470808293</v>
      </c>
      <c r="U171" s="22" t="n">
        <v>0.9340521819904696</v>
      </c>
      <c r="V171" s="5" t="inlineStr">
        <is>
          <t>H</t>
        </is>
      </c>
      <c r="W171" s="22" t="n">
        <v>0.001279095062626485</v>
      </c>
      <c r="X171" s="22" t="n">
        <v>0.002514976215396506</v>
      </c>
      <c r="Y171" s="22" t="n">
        <v>0.01431934881510303</v>
      </c>
      <c r="Z171" s="22" t="n">
        <v>0.981886579906874</v>
      </c>
    </row>
    <row r="172">
      <c r="A172" s="5" t="inlineStr">
        <is>
          <t>IRL</t>
        </is>
      </c>
      <c r="B172" s="5" t="inlineStr">
        <is>
          <t>Ireland</t>
        </is>
      </c>
      <c r="C172" s="5" t="inlineStr">
        <is>
          <t>Europe</t>
        </is>
      </c>
      <c r="D172" s="5" t="inlineStr">
        <is>
          <t>Northern Europe</t>
        </is>
      </c>
      <c r="E172" s="5" t="inlineStr">
        <is>
          <t>H</t>
        </is>
      </c>
      <c r="F172" s="5" t="inlineStr">
        <is>
          <t>i</t>
        </is>
      </c>
      <c r="G172" s="25" t="n">
        <v>5.446237</v>
      </c>
      <c r="H172" s="22" t="n">
        <v>0.0009728300868674614</v>
      </c>
      <c r="I172" s="22" t="n">
        <v>0.001572865507729468</v>
      </c>
      <c r="J172" s="22" t="n">
        <v>0.06571894090775846</v>
      </c>
      <c r="K172" s="22" t="n">
        <v>0.9317353634976446</v>
      </c>
      <c r="L172" s="8" t="n">
        <v>54.94562545151051</v>
      </c>
      <c r="M172" s="8" t="n">
        <v>64.35295399510957</v>
      </c>
      <c r="N172" s="14" t="n">
        <v>0.8538166788067886</v>
      </c>
      <c r="O172" s="22" t="n">
        <v>0.636</v>
      </c>
      <c r="P172" s="20" t="n">
        <v>87360</v>
      </c>
      <c r="Q172" s="5" t="inlineStr">
        <is>
          <t>H</t>
        </is>
      </c>
      <c r="R172" s="22" t="n">
        <v>0.01146737458855954</v>
      </c>
      <c r="S172" s="22" t="n">
        <v>0.1383174883272525</v>
      </c>
      <c r="T172" s="22" t="n">
        <v>0.3250736739860694</v>
      </c>
      <c r="U172" s="22" t="n">
        <v>0.5251414630981186</v>
      </c>
      <c r="V172" s="5" t="inlineStr">
        <is>
          <t>H</t>
        </is>
      </c>
      <c r="W172" s="22" t="n">
        <v>0.0009843187435204059</v>
      </c>
      <c r="X172" s="22" t="n">
        <v>0.001519908391600157</v>
      </c>
      <c r="Y172" s="22" t="n">
        <v>0.006555567231986731</v>
      </c>
      <c r="Z172" s="22" t="n">
        <v>0.9909402056328928</v>
      </c>
    </row>
    <row r="173">
      <c r="A173" s="5" t="inlineStr">
        <is>
          <t>IMN</t>
        </is>
      </c>
      <c r="B173" s="5" t="inlineStr">
        <is>
          <t>Isle of Man</t>
        </is>
      </c>
      <c r="C173" s="5" t="inlineStr">
        <is>
          <t>Europe</t>
        </is>
      </c>
      <c r="D173" s="5" t="inlineStr">
        <is>
          <t>Northern Europe</t>
        </is>
      </c>
      <c r="E173" s="5" t="inlineStr">
        <is>
          <t>H</t>
        </is>
      </c>
      <c r="F173" s="5" t="inlineStr">
        <is>
          <t>n</t>
        </is>
      </c>
      <c r="G173" s="25" t="n">
        <v>0.084118</v>
      </c>
      <c r="H173" s="22" t="n">
        <v>0.002226906122008321</v>
      </c>
      <c r="I173" s="22" t="n">
        <v>0.03070385979558699</v>
      </c>
      <c r="J173" s="22" t="n">
        <v>0.4517967673371118</v>
      </c>
      <c r="K173" s="22" t="n">
        <v>0.5152724667452928</v>
      </c>
      <c r="L173" s="8" t="n">
        <v>27.39544807624009</v>
      </c>
      <c r="M173" s="8" t="n">
        <v>32.69553772607876</v>
      </c>
      <c r="N173" s="14" t="n">
        <v>0.8378956267903436</v>
      </c>
      <c r="O173" s="22" t="n">
        <v>0.634</v>
      </c>
      <c r="P173" s="20" t="n"/>
      <c r="Q173" s="5" t="inlineStr">
        <is>
          <t>UM</t>
        </is>
      </c>
      <c r="R173" s="22" t="n">
        <v>0.09030324830277661</v>
      </c>
      <c r="S173" s="22" t="n">
        <v>0.545217930773141</v>
      </c>
      <c r="T173" s="22" t="n">
        <v>0.2837696472704296</v>
      </c>
      <c r="U173" s="22" t="n">
        <v>0.08070917365365282</v>
      </c>
      <c r="V173" s="5" t="inlineStr">
        <is>
          <t>H</t>
        </is>
      </c>
      <c r="W173" s="22" t="n">
        <v>0.002344906750933668</v>
      </c>
      <c r="X173" s="22" t="n">
        <v>0.03002451454860808</v>
      </c>
      <c r="Y173" s="22" t="n">
        <v>0.1999131489164883</v>
      </c>
      <c r="Z173" s="22" t="n">
        <v>0.76771742978397</v>
      </c>
    </row>
    <row r="174">
      <c r="A174" s="5" t="inlineStr">
        <is>
          <t>LVA</t>
        </is>
      </c>
      <c r="B174" s="5" t="inlineStr">
        <is>
          <t>Latvia</t>
        </is>
      </c>
      <c r="C174" s="5" t="inlineStr">
        <is>
          <t>Europe</t>
        </is>
      </c>
      <c r="D174" s="5" t="inlineStr">
        <is>
          <t>Northern Europe</t>
        </is>
      </c>
      <c r="E174" s="5" t="inlineStr">
        <is>
          <t>H</t>
        </is>
      </c>
      <c r="F174" s="5" t="inlineStr">
        <is>
          <t>i</t>
        </is>
      </c>
      <c r="G174" s="25" t="n">
        <v>1.84497</v>
      </c>
      <c r="H174" s="22" t="n">
        <v>0.005773999195177363</v>
      </c>
      <c r="I174" s="22" t="n">
        <v>0.02884922065579922</v>
      </c>
      <c r="J174" s="22" t="n">
        <v>0.3035742676297929</v>
      </c>
      <c r="K174" s="22" t="n">
        <v>0.6618025125192306</v>
      </c>
      <c r="L174" s="8" t="n">
        <v>33.66400236073959</v>
      </c>
      <c r="M174" s="8" t="n">
        <v>40.83789967238721</v>
      </c>
      <c r="N174" s="14" t="n">
        <v>0.8243323635838625</v>
      </c>
      <c r="O174" s="22" t="n">
        <v>0.632</v>
      </c>
      <c r="P174" s="20" t="n">
        <v>24980</v>
      </c>
      <c r="Q174" s="5" t="n"/>
      <c r="R174" s="22" t="n"/>
      <c r="S174" s="22" t="n"/>
      <c r="T174" s="22" t="n"/>
      <c r="U174" s="22" t="n"/>
      <c r="V174" s="5" t="inlineStr">
        <is>
          <t>H</t>
        </is>
      </c>
      <c r="W174" s="22" t="n">
        <v>0.005714734848522698</v>
      </c>
      <c r="X174" s="22" t="n">
        <v>0.02755024576077305</v>
      </c>
      <c r="Y174" s="22" t="n">
        <v>0.1066419463811391</v>
      </c>
      <c r="Z174" s="22" t="n">
        <v>0.8600930730095652</v>
      </c>
    </row>
    <row r="175">
      <c r="A175" s="5" t="inlineStr">
        <is>
          <t>LTU</t>
        </is>
      </c>
      <c r="B175" s="5" t="inlineStr">
        <is>
          <t>Lithuania</t>
        </is>
      </c>
      <c r="C175" s="5" t="inlineStr">
        <is>
          <t>Europe</t>
        </is>
      </c>
      <c r="D175" s="5" t="inlineStr">
        <is>
          <t>Northern Europe</t>
        </is>
      </c>
      <c r="E175" s="5" t="inlineStr">
        <is>
          <t>H</t>
        </is>
      </c>
      <c r="F175" s="5" t="inlineStr">
        <is>
          <t>i</t>
        </is>
      </c>
      <c r="G175" s="25" t="n">
        <v>2.84544</v>
      </c>
      <c r="H175" s="22" t="n">
        <v>0.01171354905826292</v>
      </c>
      <c r="I175" s="22" t="n">
        <v>0.02206017385560212</v>
      </c>
      <c r="J175" s="22" t="n">
        <v>0.2189757257830409</v>
      </c>
      <c r="K175" s="22" t="n">
        <v>0.747250551303094</v>
      </c>
      <c r="L175" s="8" t="n">
        <v>39.46895106983519</v>
      </c>
      <c r="M175" s="8" t="n">
        <v>48.80214400837855</v>
      </c>
      <c r="N175" s="14" t="n">
        <v>0.8087544486377278</v>
      </c>
      <c r="O175" s="22" t="n">
        <v>0.64</v>
      </c>
      <c r="P175" s="20" t="n">
        <v>30500</v>
      </c>
      <c r="Q175" s="5" t="n"/>
      <c r="R175" s="22" t="n"/>
      <c r="S175" s="22" t="n"/>
      <c r="T175" s="22" t="n"/>
      <c r="U175" s="22" t="n"/>
      <c r="V175" s="5" t="inlineStr">
        <is>
          <t>H</t>
        </is>
      </c>
      <c r="W175" s="22" t="n">
        <v>0.01167388087400676</v>
      </c>
      <c r="X175" s="22" t="n">
        <v>0.02134259735661521</v>
      </c>
      <c r="Y175" s="22" t="n">
        <v>0.0735004525303591</v>
      </c>
      <c r="Z175" s="22" t="n">
        <v>0.893483069239019</v>
      </c>
    </row>
    <row r="176">
      <c r="A176" s="5" t="inlineStr">
        <is>
          <t>NOR</t>
        </is>
      </c>
      <c r="B176" s="5" t="inlineStr">
        <is>
          <t>Norway</t>
        </is>
      </c>
      <c r="C176" s="5" t="inlineStr">
        <is>
          <t>Europe</t>
        </is>
      </c>
      <c r="D176" s="5" t="inlineStr">
        <is>
          <t>Northern Europe</t>
        </is>
      </c>
      <c r="E176" s="5" t="inlineStr">
        <is>
          <t>H</t>
        </is>
      </c>
      <c r="F176" s="5" t="inlineStr">
        <is>
          <t>i</t>
        </is>
      </c>
      <c r="G176" s="25" t="n">
        <v>5.609051</v>
      </c>
      <c r="H176" s="22" t="n">
        <v>0.00191581308917929</v>
      </c>
      <c r="I176" s="22" t="n">
        <v>0.001817282050384808</v>
      </c>
      <c r="J176" s="22" t="n">
        <v>0.02250838765941199</v>
      </c>
      <c r="K176" s="22" t="n">
        <v>0.9737585172010239</v>
      </c>
      <c r="L176" s="8" t="n">
        <v>78.98451973615688</v>
      </c>
      <c r="M176" s="8" t="n">
        <v>88.04084753284879</v>
      </c>
      <c r="N176" s="14" t="n">
        <v>0.8971349316768797</v>
      </c>
      <c r="O176" s="22" t="n">
        <v>0.598</v>
      </c>
      <c r="P176" s="20" t="n">
        <v>97310</v>
      </c>
      <c r="Q176" s="5" t="inlineStr">
        <is>
          <t>H</t>
        </is>
      </c>
      <c r="R176" s="22" t="n">
        <v>0.003744341417640642</v>
      </c>
      <c r="S176" s="22" t="n">
        <v>0.004652262809597323</v>
      </c>
      <c r="T176" s="22" t="n">
        <v>0.02957636373134551</v>
      </c>
      <c r="U176" s="22" t="n">
        <v>0.9620270320414165</v>
      </c>
      <c r="V176" s="5" t="inlineStr">
        <is>
          <t>H</t>
        </is>
      </c>
      <c r="W176" s="22" t="n">
        <v>0.001934256187149842</v>
      </c>
      <c r="X176" s="22" t="n">
        <v>0.001781081507492029</v>
      </c>
      <c r="Y176" s="22" t="n">
        <v>0.007724544392304238</v>
      </c>
      <c r="Z176" s="22" t="n">
        <v>0.9885601179130539</v>
      </c>
    </row>
    <row r="177">
      <c r="A177" s="5" t="inlineStr">
        <is>
          <t>SWE</t>
        </is>
      </c>
      <c r="B177" s="5" t="inlineStr">
        <is>
          <t>Sweden</t>
        </is>
      </c>
      <c r="C177" s="5" t="inlineStr">
        <is>
          <t>Europe</t>
        </is>
      </c>
      <c r="D177" s="5" t="inlineStr">
        <is>
          <t>Northern Europe</t>
        </is>
      </c>
      <c r="E177" s="5" t="inlineStr">
        <is>
          <t>H</t>
        </is>
      </c>
      <c r="F177" s="5" t="inlineStr">
        <is>
          <t>i</t>
        </is>
      </c>
      <c r="G177" s="25" t="n">
        <v>10.611737</v>
      </c>
      <c r="H177" s="22" t="n">
        <v>0.008727284557540861</v>
      </c>
      <c r="I177" s="22" t="n">
        <v>0.007114545265406428</v>
      </c>
      <c r="J177" s="22" t="n">
        <v>0.08713267098994443</v>
      </c>
      <c r="K177" s="22" t="n">
        <v>0.8970254991871083</v>
      </c>
      <c r="L177" s="8" t="n">
        <v>55.84495420766727</v>
      </c>
      <c r="M177" s="8" t="n">
        <v>63.06343965192874</v>
      </c>
      <c r="N177" s="14" t="n">
        <v>0.885536128633277</v>
      </c>
      <c r="O177" s="22" t="n">
        <v>0.595</v>
      </c>
      <c r="P177" s="20" t="n">
        <v>63010</v>
      </c>
      <c r="Q177" s="5" t="inlineStr">
        <is>
          <t>H</t>
        </is>
      </c>
      <c r="R177" s="22" t="n">
        <v>0.002643662127599784</v>
      </c>
      <c r="S177" s="22" t="n">
        <v>0.01341920961934563</v>
      </c>
      <c r="T177" s="22" t="n">
        <v>0.06065418495628994</v>
      </c>
      <c r="U177" s="22" t="n">
        <v>0.9232829432967646</v>
      </c>
      <c r="V177" s="5" t="inlineStr">
        <is>
          <t>H</t>
        </is>
      </c>
      <c r="W177" s="22" t="n">
        <v>0.008749007800812869</v>
      </c>
      <c r="X177" s="22" t="n">
        <v>0.00677553872034908</v>
      </c>
      <c r="Y177" s="22" t="n">
        <v>0.02946574534565664</v>
      </c>
      <c r="Z177" s="22" t="n">
        <v>0.9550097081331814</v>
      </c>
    </row>
    <row r="178">
      <c r="A178" s="5" t="inlineStr">
        <is>
          <t>GBR</t>
        </is>
      </c>
      <c r="B178" s="5" t="inlineStr">
        <is>
          <t>United Kingdom</t>
        </is>
      </c>
      <c r="C178" s="5" t="inlineStr">
        <is>
          <t>Europe</t>
        </is>
      </c>
      <c r="D178" s="5" t="inlineStr">
        <is>
          <t>Northern Europe</t>
        </is>
      </c>
      <c r="E178" s="5" t="inlineStr">
        <is>
          <t>H</t>
        </is>
      </c>
      <c r="F178" s="5" t="inlineStr">
        <is>
          <t>i</t>
        </is>
      </c>
      <c r="G178" s="25" t="n">
        <v>69.60701599999999</v>
      </c>
      <c r="H178" s="22" t="n">
        <v>0.003809403607594868</v>
      </c>
      <c r="I178" s="22" t="n">
        <v>0.005418186869858583</v>
      </c>
      <c r="J178" s="22" t="n">
        <v>0.09339448195934331</v>
      </c>
      <c r="K178" s="22" t="n">
        <v>0.8973779275632032</v>
      </c>
      <c r="L178" s="8" t="n">
        <v>56.45132854022268</v>
      </c>
      <c r="M178" s="8" t="n">
        <v>66.2808140692579</v>
      </c>
      <c r="N178" s="14" t="n">
        <v>0.8516993843985646</v>
      </c>
      <c r="O178" s="22" t="n">
        <v>0.615</v>
      </c>
      <c r="P178" s="20" t="n">
        <v>54550</v>
      </c>
      <c r="Q178" s="5" t="inlineStr">
        <is>
          <t>H</t>
        </is>
      </c>
      <c r="R178" s="22" t="n">
        <v>0.001434516647824056</v>
      </c>
      <c r="S178" s="22" t="n">
        <v>0.0214869137134917</v>
      </c>
      <c r="T178" s="22" t="n">
        <v>0.1470435061296699</v>
      </c>
      <c r="U178" s="22" t="n">
        <v>0.8300350635090143</v>
      </c>
      <c r="V178" s="5" t="inlineStr">
        <is>
          <t>H</t>
        </is>
      </c>
      <c r="W178" s="22" t="n">
        <v>0.003847481833501577</v>
      </c>
      <c r="X178" s="22" t="n">
        <v>0.005324538097616363</v>
      </c>
      <c r="Y178" s="22" t="n">
        <v>0.02362286551121505</v>
      </c>
      <c r="Z178" s="22" t="n">
        <v>0.967205114557667</v>
      </c>
    </row>
    <row r="179">
      <c r="A179" s="5" t="inlineStr">
        <is>
          <t>ALB</t>
        </is>
      </c>
      <c r="B179" s="5" t="inlineStr">
        <is>
          <t>Albania</t>
        </is>
      </c>
      <c r="C179" s="5" t="inlineStr">
        <is>
          <t>Europe</t>
        </is>
      </c>
      <c r="D179" s="5" t="inlineStr">
        <is>
          <t>Southern Europe</t>
        </is>
      </c>
      <c r="E179" s="5" t="inlineStr">
        <is>
          <t>UM</t>
        </is>
      </c>
      <c r="F179" s="5" t="inlineStr">
        <is>
          <t>c</t>
        </is>
      </c>
      <c r="G179" s="25" t="n">
        <v>2.355297</v>
      </c>
      <c r="H179" s="22" t="n">
        <v>0.004457892875816594</v>
      </c>
      <c r="I179" s="22" t="n">
        <v>0.1542357791498784</v>
      </c>
      <c r="J179" s="22" t="n">
        <v>0.685827872060687</v>
      </c>
      <c r="K179" s="22" t="n">
        <v>0.1554784559136181</v>
      </c>
      <c r="L179" s="8" t="n">
        <v>15.53549228084033</v>
      </c>
      <c r="M179" s="8" t="n">
        <v>17.9746377268967</v>
      </c>
      <c r="N179" s="14" t="n">
        <v>0.8643007173153479</v>
      </c>
      <c r="O179" s="22" t="n">
        <v>0.612</v>
      </c>
      <c r="P179" s="20" t="n">
        <v>12060</v>
      </c>
      <c r="Q179" s="5" t="inlineStr">
        <is>
          <t>LM</t>
        </is>
      </c>
      <c r="R179" s="22" t="n">
        <v>0.1215090640405116</v>
      </c>
      <c r="S179" s="22" t="n">
        <v>0.6345058789975119</v>
      </c>
      <c r="T179" s="22" t="n">
        <v>0.2249880044229751</v>
      </c>
      <c r="U179" s="22" t="n">
        <v>0.01899705253900152</v>
      </c>
      <c r="V179" s="5" t="inlineStr">
        <is>
          <t>UM</t>
        </is>
      </c>
      <c r="W179" s="22" t="n">
        <v>0.004391228859468984</v>
      </c>
      <c r="X179" s="22" t="n">
        <v>0.1378936483495916</v>
      </c>
      <c r="Y179" s="22" t="n">
        <v>0.479554072529124</v>
      </c>
      <c r="Z179" s="22" t="n">
        <v>0.3781610502618155</v>
      </c>
    </row>
    <row r="180">
      <c r="A180" s="5" t="inlineStr">
        <is>
          <t>AND</t>
        </is>
      </c>
      <c r="B180" s="5" t="inlineStr">
        <is>
          <t>Andorra</t>
        </is>
      </c>
      <c r="C180" s="5" t="inlineStr">
        <is>
          <t>Europe</t>
        </is>
      </c>
      <c r="D180" s="5" t="inlineStr">
        <is>
          <t>Southern Europe</t>
        </is>
      </c>
      <c r="E180" s="5" t="inlineStr">
        <is>
          <t>H</t>
        </is>
      </c>
      <c r="F180" s="5" t="inlineStr">
        <is>
          <t>n</t>
        </is>
      </c>
      <c r="G180" s="25" t="n">
        <v>0.08290400000000001</v>
      </c>
      <c r="H180" s="22" t="n">
        <v>0.0003714408886824943</v>
      </c>
      <c r="I180" s="22" t="n">
        <v>0.002319309762533877</v>
      </c>
      <c r="J180" s="22" t="n">
        <v>0.06755300441776475</v>
      </c>
      <c r="K180" s="22" t="n">
        <v>0.9297562449310188</v>
      </c>
      <c r="L180" s="8" t="n">
        <v>61.40481690778974</v>
      </c>
      <c r="M180" s="8" t="n">
        <v>73.09335676944794</v>
      </c>
      <c r="N180" s="14" t="n">
        <v>0.8400875212431911</v>
      </c>
      <c r="O180" s="22" t="n">
        <v>0.633</v>
      </c>
      <c r="P180" s="20" t="n">
        <v>53230</v>
      </c>
      <c r="Q180" s="5" t="inlineStr">
        <is>
          <t>H</t>
        </is>
      </c>
      <c r="R180" s="22" t="n">
        <v>0.0009819905239736605</v>
      </c>
      <c r="S180" s="22" t="n">
        <v>0.01361620832886854</v>
      </c>
      <c r="T180" s="22" t="n">
        <v>0.07471359984382497</v>
      </c>
      <c r="U180" s="22" t="n">
        <v>0.9106882013033328</v>
      </c>
      <c r="V180" s="5" t="inlineStr">
        <is>
          <t>H</t>
        </is>
      </c>
      <c r="W180" s="22" t="n">
        <v>0.0003712204869461764</v>
      </c>
      <c r="X180" s="22" t="n">
        <v>0.002106153678442545</v>
      </c>
      <c r="Y180" s="22" t="n">
        <v>0.01970516731212317</v>
      </c>
      <c r="Z180" s="22" t="n">
        <v>0.9778174585224881</v>
      </c>
    </row>
    <row r="181">
      <c r="A181" s="5" t="inlineStr">
        <is>
          <t>BIH</t>
        </is>
      </c>
      <c r="B181" s="5" t="inlineStr">
        <is>
          <t>Bosnia and Herzegovina</t>
        </is>
      </c>
      <c r="C181" s="5" t="inlineStr">
        <is>
          <t>Europe</t>
        </is>
      </c>
      <c r="D181" s="5" t="inlineStr">
        <is>
          <t>Southern Europe</t>
        </is>
      </c>
      <c r="E181" s="5" t="inlineStr">
        <is>
          <t>UM</t>
        </is>
      </c>
      <c r="F181" s="5" t="inlineStr">
        <is>
          <t>c</t>
        </is>
      </c>
      <c r="G181" s="25" t="n">
        <v>3.140095</v>
      </c>
      <c r="H181" s="22" t="n">
        <v>0.003404743523241982</v>
      </c>
      <c r="I181" s="22" t="n">
        <v>0.1021762005722468</v>
      </c>
      <c r="J181" s="22" t="n">
        <v>0.6690384628250901</v>
      </c>
      <c r="K181" s="22" t="n">
        <v>0.2253805930794212</v>
      </c>
      <c r="L181" s="8" t="n">
        <v>17.99045182975031</v>
      </c>
      <c r="M181" s="8" t="n">
        <v>20.94777407917232</v>
      </c>
      <c r="N181" s="14" t="n">
        <v>0.8588240336063973</v>
      </c>
      <c r="O181" s="22" t="n">
        <v>0.61</v>
      </c>
      <c r="P181" s="20" t="n">
        <v>9940</v>
      </c>
      <c r="Q181" s="5" t="n"/>
      <c r="R181" s="22" t="n"/>
      <c r="S181" s="22" t="n"/>
      <c r="T181" s="22" t="n"/>
      <c r="U181" s="22" t="n"/>
      <c r="V181" s="5" t="inlineStr">
        <is>
          <t>UM</t>
        </is>
      </c>
      <c r="W181" s="22" t="n">
        <v>0.003396267765789031</v>
      </c>
      <c r="X181" s="22" t="n">
        <v>0.0960827685215274</v>
      </c>
      <c r="Y181" s="22" t="n">
        <v>0.4120668682531643</v>
      </c>
      <c r="Z181" s="22" t="n">
        <v>0.4884540954595192</v>
      </c>
    </row>
    <row r="182">
      <c r="A182" s="5" t="inlineStr">
        <is>
          <t>HRV</t>
        </is>
      </c>
      <c r="B182" s="5" t="inlineStr">
        <is>
          <t>Croatia</t>
        </is>
      </c>
      <c r="C182" s="5" t="inlineStr">
        <is>
          <t>Europe</t>
        </is>
      </c>
      <c r="D182" s="5" t="inlineStr">
        <is>
          <t>Southern Europe</t>
        </is>
      </c>
      <c r="E182" s="5" t="inlineStr">
        <is>
          <t>H</t>
        </is>
      </c>
      <c r="F182" s="5" t="inlineStr">
        <is>
          <t>i</t>
        </is>
      </c>
      <c r="G182" s="25" t="n">
        <v>3.840326</v>
      </c>
      <c r="H182" s="22" t="n">
        <v>0.004748848528853589</v>
      </c>
      <c r="I182" s="22" t="n">
        <v>0.01577676033047722</v>
      </c>
      <c r="J182" s="22" t="n">
        <v>0.210261351037736</v>
      </c>
      <c r="K182" s="22" t="n">
        <v>0.7692130401029331</v>
      </c>
      <c r="L182" s="8" t="n">
        <v>40.08160756287673</v>
      </c>
      <c r="M182" s="8" t="n">
        <v>45.13559721055427</v>
      </c>
      <c r="N182" s="14" t="n">
        <v>0.8880265254029751</v>
      </c>
      <c r="O182" s="22" t="n">
        <v>0.594</v>
      </c>
      <c r="P182" s="20" t="n">
        <v>25360</v>
      </c>
      <c r="Q182" s="5" t="n"/>
      <c r="R182" s="22" t="n"/>
      <c r="S182" s="22" t="n"/>
      <c r="T182" s="22" t="n"/>
      <c r="U182" s="22" t="n"/>
      <c r="V182" s="5" t="inlineStr">
        <is>
          <t>H</t>
        </is>
      </c>
      <c r="W182" s="22" t="n">
        <v>0.004691471015112799</v>
      </c>
      <c r="X182" s="22" t="n">
        <v>0.01520746409986982</v>
      </c>
      <c r="Y182" s="22" t="n">
        <v>0.07668639372729102</v>
      </c>
      <c r="Z182" s="22" t="n">
        <v>0.9034146711577263</v>
      </c>
    </row>
    <row r="183">
      <c r="A183" s="5" t="inlineStr">
        <is>
          <t>GIB</t>
        </is>
      </c>
      <c r="B183" s="5" t="inlineStr">
        <is>
          <t>Gibraltar</t>
        </is>
      </c>
      <c r="C183" s="5" t="inlineStr">
        <is>
          <t>Europe</t>
        </is>
      </c>
      <c r="D183" s="5" t="inlineStr">
        <is>
          <t>Southern Europe</t>
        </is>
      </c>
      <c r="E183" s="5" t="inlineStr">
        <is>
          <t>H</t>
        </is>
      </c>
      <c r="F183" s="5" t="inlineStr">
        <is>
          <t>n</t>
        </is>
      </c>
      <c r="G183" s="25" t="n">
        <v>0.040126</v>
      </c>
      <c r="H183" s="22" t="n">
        <v>0.0005846283178100189</v>
      </c>
      <c r="I183" s="22" t="n">
        <v>0.006894457934705385</v>
      </c>
      <c r="J183" s="22" t="n">
        <v>0.1647498615236357</v>
      </c>
      <c r="K183" s="22" t="n">
        <v>0.8277710522238489</v>
      </c>
      <c r="L183" s="8" t="n">
        <v>44.55986182798689</v>
      </c>
      <c r="M183" s="8" t="n">
        <v>53.18068313430134</v>
      </c>
      <c r="N183" s="14" t="n">
        <v>0.8378956267909606</v>
      </c>
      <c r="O183" s="22" t="n">
        <v>0.634</v>
      </c>
      <c r="P183" s="20" t="n"/>
      <c r="Q183" s="5" t="inlineStr">
        <is>
          <t>UM</t>
        </is>
      </c>
      <c r="R183" s="22" t="n">
        <v>0.01423461646393755</v>
      </c>
      <c r="S183" s="22" t="n">
        <v>0.1880171371434519</v>
      </c>
      <c r="T183" s="22" t="n">
        <v>0.4212685028665946</v>
      </c>
      <c r="U183" s="22" t="n">
        <v>0.376479743526016</v>
      </c>
      <c r="V183" s="5" t="inlineStr">
        <is>
          <t>H</t>
        </is>
      </c>
      <c r="W183" s="22" t="n">
        <v>0.0006261553217017035</v>
      </c>
      <c r="X183" s="22" t="n">
        <v>0.006743917840967493</v>
      </c>
      <c r="Y183" s="22" t="n">
        <v>0.05548932225820296</v>
      </c>
      <c r="Z183" s="22" t="n">
        <v>0.9371406045791278</v>
      </c>
    </row>
    <row r="184">
      <c r="A184" s="5" t="inlineStr">
        <is>
          <t>GRC</t>
        </is>
      </c>
      <c r="B184" s="5" t="inlineStr">
        <is>
          <t>Greece</t>
        </is>
      </c>
      <c r="C184" s="5" t="inlineStr">
        <is>
          <t>Europe</t>
        </is>
      </c>
      <c r="D184" s="5" t="inlineStr">
        <is>
          <t>Southern Europe</t>
        </is>
      </c>
      <c r="E184" s="5" t="inlineStr">
        <is>
          <t>H</t>
        </is>
      </c>
      <c r="F184" s="5" t="inlineStr">
        <is>
          <t>i</t>
        </is>
      </c>
      <c r="G184" s="25" t="n">
        <v>10.363537</v>
      </c>
      <c r="H184" s="22" t="n">
        <v>0.006988879405169208</v>
      </c>
      <c r="I184" s="22" t="n">
        <v>0.02950653198650494</v>
      </c>
      <c r="J184" s="22" t="n">
        <v>0.3782313207730026</v>
      </c>
      <c r="K184" s="22" t="n">
        <v>0.5852732678353232</v>
      </c>
      <c r="L184" s="8" t="n">
        <v>30.14501362880144</v>
      </c>
      <c r="M184" s="8" t="n">
        <v>35.70807986248619</v>
      </c>
      <c r="N184" s="14" t="n">
        <v>0.8442070742781904</v>
      </c>
      <c r="O184" s="22" t="n">
        <v>0.625</v>
      </c>
      <c r="P184" s="20" t="n">
        <v>25360</v>
      </c>
      <c r="Q184" s="5" t="inlineStr">
        <is>
          <t>UM</t>
        </is>
      </c>
      <c r="R184" s="22" t="n">
        <v>0.01614871362194319</v>
      </c>
      <c r="S184" s="22" t="n">
        <v>0.1081383858392486</v>
      </c>
      <c r="T184" s="22" t="n">
        <v>0.2428622248185662</v>
      </c>
      <c r="U184" s="22" t="n">
        <v>0.6328506757202419</v>
      </c>
      <c r="V184" s="5" t="inlineStr">
        <is>
          <t>H</t>
        </is>
      </c>
      <c r="W184" s="22" t="n">
        <v>0.007029092711715406</v>
      </c>
      <c r="X184" s="22" t="n">
        <v>0.02831118829395456</v>
      </c>
      <c r="Y184" s="22" t="n">
        <v>0.1633002938444433</v>
      </c>
      <c r="Z184" s="22" t="n">
        <v>0.8013594251498868</v>
      </c>
    </row>
    <row r="185">
      <c r="A185" s="5" t="inlineStr">
        <is>
          <t>ITA</t>
        </is>
      </c>
      <c r="B185" s="5" t="inlineStr">
        <is>
          <t>Italy</t>
        </is>
      </c>
      <c r="C185" s="5" t="inlineStr">
        <is>
          <t>Europe</t>
        </is>
      </c>
      <c r="D185" s="5" t="inlineStr">
        <is>
          <t>Southern Europe</t>
        </is>
      </c>
      <c r="E185" s="5" t="inlineStr">
        <is>
          <t>H</t>
        </is>
      </c>
      <c r="F185" s="5" t="inlineStr">
        <is>
          <t>i</t>
        </is>
      </c>
      <c r="G185" s="25" t="n">
        <v>58.728496</v>
      </c>
      <c r="H185" s="22" t="n">
        <v>0.01007937664574766</v>
      </c>
      <c r="I185" s="22" t="n">
        <v>0.01225315440791613</v>
      </c>
      <c r="J185" s="22" t="n">
        <v>0.1510028879350829</v>
      </c>
      <c r="K185" s="22" t="n">
        <v>0.8266645810112533</v>
      </c>
      <c r="L185" s="8" t="n">
        <v>49.45955773102538</v>
      </c>
      <c r="M185" s="8" t="n">
        <v>58.27182701036068</v>
      </c>
      <c r="N185" s="14" t="n">
        <v>0.848773073860058</v>
      </c>
      <c r="O185" s="22" t="n">
        <v>0.613</v>
      </c>
      <c r="P185" s="20" t="n">
        <v>42080</v>
      </c>
      <c r="Q185" s="5" t="inlineStr">
        <is>
          <t>H</t>
        </is>
      </c>
      <c r="R185" s="22" t="n">
        <v>0.002426180368609924</v>
      </c>
      <c r="S185" s="22" t="n">
        <v>0.01876550504023879</v>
      </c>
      <c r="T185" s="22" t="n">
        <v>0.1250127269428195</v>
      </c>
      <c r="U185" s="22" t="n">
        <v>0.8537955876483317</v>
      </c>
      <c r="V185" s="5" t="inlineStr">
        <is>
          <t>H</t>
        </is>
      </c>
      <c r="W185" s="22" t="n">
        <v>0.01013482317211557</v>
      </c>
      <c r="X185" s="22" t="n">
        <v>0.01150708790976701</v>
      </c>
      <c r="Y185" s="22" t="n">
        <v>0.05630521966879068</v>
      </c>
      <c r="Z185" s="22" t="n">
        <v>0.9220528692493267</v>
      </c>
    </row>
    <row r="186">
      <c r="A186" s="5" t="inlineStr">
        <is>
          <t>XKX</t>
        </is>
      </c>
      <c r="B186" s="5" t="inlineStr">
        <is>
          <t>Kosovo</t>
        </is>
      </c>
      <c r="C186" s="5" t="inlineStr">
        <is>
          <t>Europe</t>
        </is>
      </c>
      <c r="D186" s="5" t="inlineStr">
        <is>
          <t>Southern Europe</t>
        </is>
      </c>
      <c r="E186" s="5" t="inlineStr">
        <is>
          <t>UM</t>
        </is>
      </c>
      <c r="F186" s="5" t="inlineStr">
        <is>
          <t>i</t>
        </is>
      </c>
      <c r="G186" s="25" t="n">
        <v>1.58467</v>
      </c>
      <c r="H186" s="22" t="n">
        <v>0.09966847360695144</v>
      </c>
      <c r="I186" s="22" t="n">
        <v>0.2210639749526479</v>
      </c>
      <c r="J186" s="22" t="n">
        <v>0.5294372356061416</v>
      </c>
      <c r="K186" s="22" t="n">
        <v>0.149830315834259</v>
      </c>
      <c r="L186" s="8" t="n">
        <v>13.1620510506212</v>
      </c>
      <c r="M186" s="8" t="n">
        <v>15.57108723071336</v>
      </c>
      <c r="N186" s="14" t="n">
        <v>0.8452878630504088</v>
      </c>
      <c r="O186" s="22" t="n">
        <v>0.59</v>
      </c>
      <c r="P186" s="20" t="n">
        <v>7760</v>
      </c>
      <c r="Q186" s="5" t="n"/>
      <c r="R186" s="22" t="n"/>
      <c r="S186" s="22" t="n"/>
      <c r="T186" s="22" t="n"/>
      <c r="U186" s="22" t="n"/>
      <c r="V186" s="5" t="inlineStr">
        <is>
          <t>UM</t>
        </is>
      </c>
      <c r="W186" s="22" t="n">
        <v>0.09909447563052497</v>
      </c>
      <c r="X186" s="22" t="n">
        <v>0.2028709842705251</v>
      </c>
      <c r="Y186" s="22" t="n">
        <v>0.3617176838738074</v>
      </c>
      <c r="Z186" s="22" t="n">
        <v>0.3363168562251425</v>
      </c>
    </row>
    <row r="187">
      <c r="A187" s="5" t="inlineStr">
        <is>
          <t>MLT</t>
        </is>
      </c>
      <c r="B187" s="5" t="inlineStr">
        <is>
          <t>Malta</t>
        </is>
      </c>
      <c r="C187" s="5" t="inlineStr">
        <is>
          <t>Europe</t>
        </is>
      </c>
      <c r="D187" s="5" t="inlineStr">
        <is>
          <t>Southern Europe</t>
        </is>
      </c>
      <c r="E187" s="5" t="inlineStr">
        <is>
          <t>H</t>
        </is>
      </c>
      <c r="F187" s="5" t="inlineStr">
        <is>
          <t>i</t>
        </is>
      </c>
      <c r="G187" s="25" t="n">
        <v>0.5737150000000001</v>
      </c>
      <c r="H187" s="22" t="n">
        <v>0.004169358735039848</v>
      </c>
      <c r="I187" s="22" t="n">
        <v>0.006832418246066922</v>
      </c>
      <c r="J187" s="22" t="n">
        <v>0.07295628501211679</v>
      </c>
      <c r="K187" s="22" t="n">
        <v>0.9160419380067765</v>
      </c>
      <c r="L187" s="8" t="n">
        <v>58.94875085600428</v>
      </c>
      <c r="M187" s="8" t="n">
        <v>68.44724906503716</v>
      </c>
      <c r="N187" s="14" t="n">
        <v>0.8612289268191392</v>
      </c>
      <c r="O187" s="22" t="n">
        <v>0.623</v>
      </c>
      <c r="P187" s="20" t="n">
        <v>41440</v>
      </c>
      <c r="Q187" s="5" t="inlineStr">
        <is>
          <t>UM</t>
        </is>
      </c>
      <c r="R187" s="22" t="n">
        <v>0.008752474117470188</v>
      </c>
      <c r="S187" s="22" t="n">
        <v>0.149106932872179</v>
      </c>
      <c r="T187" s="22" t="n">
        <v>0.4087422649061609</v>
      </c>
      <c r="U187" s="22" t="n">
        <v>0.4333983281041899</v>
      </c>
      <c r="V187" s="5" t="inlineStr">
        <is>
          <t>H</t>
        </is>
      </c>
      <c r="W187" s="22" t="n">
        <v>0.004166872748862883</v>
      </c>
      <c r="X187" s="22" t="n">
        <v>0.006749595563653384</v>
      </c>
      <c r="Y187" s="22" t="n">
        <v>0.02814082318428435</v>
      </c>
      <c r="Z187" s="22" t="n">
        <v>0.9609427085031994</v>
      </c>
    </row>
    <row r="188">
      <c r="A188" s="5" t="inlineStr">
        <is>
          <t>MNE</t>
        </is>
      </c>
      <c r="B188" s="5" t="inlineStr">
        <is>
          <t>Montenegro</t>
        </is>
      </c>
      <c r="C188" s="5" t="inlineStr">
        <is>
          <t>Europe</t>
        </is>
      </c>
      <c r="D188" s="5" t="inlineStr">
        <is>
          <t>Southern Europe</t>
        </is>
      </c>
      <c r="E188" s="5" t="inlineStr">
        <is>
          <t>UM</t>
        </is>
      </c>
      <c r="F188" s="5" t="inlineStr">
        <is>
          <t>i</t>
        </is>
      </c>
      <c r="G188" s="25" t="n">
        <v>0.61397</v>
      </c>
      <c r="H188" s="22" t="n">
        <v>0.02295369315747143</v>
      </c>
      <c r="I188" s="22" t="n">
        <v>0.06687290687643158</v>
      </c>
      <c r="J188" s="22" t="n">
        <v>0.4708375749436758</v>
      </c>
      <c r="K188" s="22" t="n">
        <v>0.4393358250224212</v>
      </c>
      <c r="L188" s="8" t="n">
        <v>24.62860325620649</v>
      </c>
      <c r="M188" s="8" t="n">
        <v>28.60072440011758</v>
      </c>
      <c r="N188" s="14" t="n">
        <v>0.8611181630107677</v>
      </c>
      <c r="O188" s="22" t="n">
        <v>0.596</v>
      </c>
      <c r="P188" s="20" t="n">
        <v>14150</v>
      </c>
      <c r="Q188" s="5" t="n"/>
      <c r="R188" s="22" t="n"/>
      <c r="S188" s="22" t="n"/>
      <c r="T188" s="22" t="n"/>
      <c r="U188" s="22" t="n"/>
      <c r="V188" s="5" t="inlineStr">
        <is>
          <t>H</t>
        </is>
      </c>
      <c r="W188" s="22" t="n">
        <v>0.02269711893179754</v>
      </c>
      <c r="X188" s="22" t="n">
        <v>0.06170243961944903</v>
      </c>
      <c r="Y188" s="22" t="n">
        <v>0.2309675162006349</v>
      </c>
      <c r="Z188" s="22" t="n">
        <v>0.6846329252481185</v>
      </c>
    </row>
    <row r="189">
      <c r="A189" s="5" t="inlineStr">
        <is>
          <t>MKD</t>
        </is>
      </c>
      <c r="B189" s="5" t="inlineStr">
        <is>
          <t>North Macedonia</t>
        </is>
      </c>
      <c r="C189" s="5" t="inlineStr">
        <is>
          <t>Europe</t>
        </is>
      </c>
      <c r="D189" s="5" t="inlineStr">
        <is>
          <t>Southern Europe</t>
        </is>
      </c>
      <c r="E189" s="5" t="inlineStr">
        <is>
          <t>UM</t>
        </is>
      </c>
      <c r="F189" s="5" t="inlineStr">
        <is>
          <t>i</t>
        </is>
      </c>
      <c r="G189" s="25" t="n">
        <v>1.814961</v>
      </c>
      <c r="H189" s="22" t="n">
        <v>0.04247284932924858</v>
      </c>
      <c r="I189" s="22" t="n">
        <v>0.1313394553168457</v>
      </c>
      <c r="J189" s="22" t="n">
        <v>0.5470755291013751</v>
      </c>
      <c r="K189" s="22" t="n">
        <v>0.2791121662525305</v>
      </c>
      <c r="L189" s="8" t="n">
        <v>19.02794951453482</v>
      </c>
      <c r="M189" s="8" t="n">
        <v>21.10568104944751</v>
      </c>
      <c r="N189" s="14" t="n">
        <v>0.9015558166521671</v>
      </c>
      <c r="O189" s="22" t="n">
        <v>0.5679999999999999</v>
      </c>
      <c r="P189" s="20" t="n">
        <v>9490</v>
      </c>
      <c r="Q189" s="5" t="n"/>
      <c r="R189" s="22" t="n"/>
      <c r="S189" s="22" t="n"/>
      <c r="T189" s="22" t="n"/>
      <c r="U189" s="22" t="n"/>
      <c r="V189" s="5" t="inlineStr">
        <is>
          <t>UM</t>
        </is>
      </c>
      <c r="W189" s="22" t="n">
        <v>0.04070863973523652</v>
      </c>
      <c r="X189" s="22" t="n">
        <v>0.1195952966480304</v>
      </c>
      <c r="Y189" s="22" t="n">
        <v>0.3109692419212201</v>
      </c>
      <c r="Z189" s="22" t="n">
        <v>0.528726821695513</v>
      </c>
    </row>
    <row r="190">
      <c r="A190" s="5" t="inlineStr">
        <is>
          <t>PRT</t>
        </is>
      </c>
      <c r="B190" s="5" t="inlineStr">
        <is>
          <t>Portugal</t>
        </is>
      </c>
      <c r="C190" s="5" t="inlineStr">
        <is>
          <t>Europe</t>
        </is>
      </c>
      <c r="D190" s="5" t="inlineStr">
        <is>
          <t>Southern Europe</t>
        </is>
      </c>
      <c r="E190" s="5" t="inlineStr">
        <is>
          <t>H</t>
        </is>
      </c>
      <c r="F190" s="5" t="inlineStr">
        <is>
          <t>i</t>
        </is>
      </c>
      <c r="G190" s="25" t="n">
        <v>10.674409</v>
      </c>
      <c r="H190" s="22" t="n">
        <v>0.005927447767500644</v>
      </c>
      <c r="I190" s="22" t="n">
        <v>0.02053492540982435</v>
      </c>
      <c r="J190" s="22" t="n">
        <v>0.2895575161535125</v>
      </c>
      <c r="K190" s="22" t="n">
        <v>0.6839801106691625</v>
      </c>
      <c r="L190" s="8" t="n">
        <v>34.43078113529199</v>
      </c>
      <c r="M190" s="8" t="n">
        <v>41.95653914967984</v>
      </c>
      <c r="N190" s="14" t="n">
        <v>0.8206296761622849</v>
      </c>
      <c r="O190" s="22" t="n">
        <v>0.651</v>
      </c>
      <c r="P190" s="20" t="n">
        <v>29930</v>
      </c>
      <c r="Q190" s="5" t="inlineStr">
        <is>
          <t>UM</t>
        </is>
      </c>
      <c r="R190" s="22" t="n">
        <v>0.02329401884593539</v>
      </c>
      <c r="S190" s="22" t="n">
        <v>0.1450468364287401</v>
      </c>
      <c r="T190" s="22" t="n">
        <v>0.3433922335349514</v>
      </c>
      <c r="U190" s="22" t="n">
        <v>0.4882669111903731</v>
      </c>
      <c r="V190" s="5" t="inlineStr">
        <is>
          <t>H</t>
        </is>
      </c>
      <c r="W190" s="22" t="n">
        <v>0.006016006763388562</v>
      </c>
      <c r="X190" s="22" t="n">
        <v>0.01981666784613934</v>
      </c>
      <c r="Y190" s="22" t="n">
        <v>0.1037207649359569</v>
      </c>
      <c r="Z190" s="22" t="n">
        <v>0.8704465604545152</v>
      </c>
    </row>
    <row r="191">
      <c r="A191" s="5" t="inlineStr">
        <is>
          <t>SMR</t>
        </is>
      </c>
      <c r="B191" s="5" t="inlineStr">
        <is>
          <t>San Marino</t>
        </is>
      </c>
      <c r="C191" s="5" t="inlineStr">
        <is>
          <t>Europe</t>
        </is>
      </c>
      <c r="D191" s="5" t="inlineStr">
        <is>
          <t>Southern Europe</t>
        </is>
      </c>
      <c r="E191" s="5" t="inlineStr">
        <is>
          <t>H</t>
        </is>
      </c>
      <c r="F191" s="5" t="inlineStr">
        <is>
          <t>n</t>
        </is>
      </c>
      <c r="G191" s="25" t="n">
        <v>0.033968</v>
      </c>
      <c r="H191" s="22" t="n">
        <v>0.0002720844088655282</v>
      </c>
      <c r="I191" s="22" t="n">
        <v>0.0008767717833043367</v>
      </c>
      <c r="J191" s="22" t="n">
        <v>0.02663077733816118</v>
      </c>
      <c r="K191" s="22" t="n">
        <v>0.9722203664696689</v>
      </c>
      <c r="L191" s="8" t="n">
        <v>83.82788215140897</v>
      </c>
      <c r="M191" s="8" t="n">
        <v>99.78470103609861</v>
      </c>
      <c r="N191" s="14" t="n">
        <v>0.8400875212431912</v>
      </c>
      <c r="O191" s="22" t="n">
        <v>0.633</v>
      </c>
      <c r="P191" s="20" t="n"/>
      <c r="Q191" s="5" t="n"/>
      <c r="R191" s="22" t="n"/>
      <c r="S191" s="22" t="n"/>
      <c r="T191" s="22" t="n"/>
      <c r="U191" s="22" t="n"/>
      <c r="V191" s="5" t="inlineStr">
        <is>
          <t>H</t>
        </is>
      </c>
      <c r="W191" s="22" t="n">
        <v>0.0002758720846254326</v>
      </c>
      <c r="X191" s="22" t="n">
        <v>0.000844372593294763</v>
      </c>
      <c r="Y191" s="22" t="n">
        <v>0.007784354755679448</v>
      </c>
      <c r="Z191" s="22" t="n">
        <v>0.9910954005664003</v>
      </c>
    </row>
    <row r="192">
      <c r="A192" s="5" t="inlineStr">
        <is>
          <t>SRB</t>
        </is>
      </c>
      <c r="B192" s="5" t="inlineStr">
        <is>
          <t>Serbia</t>
        </is>
      </c>
      <c r="C192" s="5" t="inlineStr">
        <is>
          <t>Europe</t>
        </is>
      </c>
      <c r="D192" s="5" t="inlineStr">
        <is>
          <t>Southern Europe</t>
        </is>
      </c>
      <c r="E192" s="5" t="inlineStr">
        <is>
          <t>UM</t>
        </is>
      </c>
      <c r="F192" s="5" t="inlineStr">
        <is>
          <t>i</t>
        </is>
      </c>
      <c r="G192" s="25" t="n">
        <v>6.536524999999999</v>
      </c>
      <c r="H192" s="22" t="n">
        <v>0.01501221668877352</v>
      </c>
      <c r="I192" s="22" t="n">
        <v>0.07919464044966318</v>
      </c>
      <c r="J192" s="22" t="n">
        <v>0.5252760964242961</v>
      </c>
      <c r="K192" s="22" t="n">
        <v>0.3805170464372672</v>
      </c>
      <c r="L192" s="8" t="n">
        <v>22.96471681802646</v>
      </c>
      <c r="M192" s="8" t="n">
        <v>26.27588784511991</v>
      </c>
      <c r="N192" s="14" t="n">
        <v>0.8739844283622021</v>
      </c>
      <c r="O192" s="22" t="n">
        <v>0.603</v>
      </c>
      <c r="P192" s="20" t="n">
        <v>13480</v>
      </c>
      <c r="Q192" s="5" t="n"/>
      <c r="R192" s="22" t="n"/>
      <c r="S192" s="22" t="n"/>
      <c r="T192" s="22" t="n"/>
      <c r="U192" s="22" t="n"/>
      <c r="V192" s="5" t="inlineStr">
        <is>
          <t>H</t>
        </is>
      </c>
      <c r="W192" s="22" t="n">
        <v>0.01471549615935672</v>
      </c>
      <c r="X192" s="22" t="n">
        <v>0.07015493793628765</v>
      </c>
      <c r="Y192" s="22" t="n">
        <v>0.2616503321483357</v>
      </c>
      <c r="Z192" s="22" t="n">
        <v>0.65347923375602</v>
      </c>
    </row>
    <row r="193">
      <c r="A193" s="5" t="inlineStr">
        <is>
          <t>SVN</t>
        </is>
      </c>
      <c r="B193" s="5" t="inlineStr">
        <is>
          <t>Slovenia</t>
        </is>
      </c>
      <c r="C193" s="5" t="inlineStr">
        <is>
          <t>Europe</t>
        </is>
      </c>
      <c r="D193" s="5" t="inlineStr">
        <is>
          <t>Southern Europe</t>
        </is>
      </c>
      <c r="E193" s="5" t="inlineStr">
        <is>
          <t>H</t>
        </is>
      </c>
      <c r="F193" s="5" t="inlineStr">
        <is>
          <t>i</t>
        </is>
      </c>
      <c r="G193" s="25" t="n">
        <v>2.124876</v>
      </c>
      <c r="H193" s="22" t="n">
        <v>0.0003046930143310712</v>
      </c>
      <c r="I193" s="22" t="n">
        <v>0.001020989868835763</v>
      </c>
      <c r="J193" s="22" t="n">
        <v>0.07179475263636735</v>
      </c>
      <c r="K193" s="22" t="n">
        <v>0.9268795644804658</v>
      </c>
      <c r="L193" s="8" t="n">
        <v>50.30255518066555</v>
      </c>
      <c r="M193" s="8" t="n">
        <v>55.89243854911587</v>
      </c>
      <c r="N193" s="14" t="n">
        <v>0.8999885581385366</v>
      </c>
      <c r="O193" s="22" t="n">
        <v>0.6</v>
      </c>
      <c r="P193" s="20" t="n">
        <v>35520</v>
      </c>
      <c r="Q193" s="5" t="n"/>
      <c r="R193" s="22" t="n"/>
      <c r="S193" s="22" t="n"/>
      <c r="T193" s="22" t="n"/>
      <c r="U193" s="22" t="n"/>
      <c r="V193" s="5" t="inlineStr">
        <is>
          <t>H</t>
        </is>
      </c>
      <c r="W193" s="22" t="n">
        <v>0.0003048615531842052</v>
      </c>
      <c r="X193" s="22" t="n">
        <v>0.0009602281300607387</v>
      </c>
      <c r="Y193" s="22" t="n">
        <v>0.01678335421626977</v>
      </c>
      <c r="Z193" s="22" t="n">
        <v>0.9819515561004852</v>
      </c>
    </row>
    <row r="194">
      <c r="A194" s="5" t="inlineStr">
        <is>
          <t>ESP</t>
        </is>
      </c>
      <c r="B194" s="5" t="inlineStr">
        <is>
          <t>Spain</t>
        </is>
      </c>
      <c r="C194" s="5" t="inlineStr">
        <is>
          <t>Europe</t>
        </is>
      </c>
      <c r="D194" s="5" t="inlineStr">
        <is>
          <t>Southern Europe</t>
        </is>
      </c>
      <c r="E194" s="5" t="inlineStr">
        <is>
          <t>H</t>
        </is>
      </c>
      <c r="F194" s="5" t="inlineStr">
        <is>
          <t>i</t>
        </is>
      </c>
      <c r="G194" s="25" t="n">
        <v>48.811344</v>
      </c>
      <c r="H194" s="22" t="n">
        <v>0.008984908773518626</v>
      </c>
      <c r="I194" s="22" t="n">
        <v>0.01604863981438101</v>
      </c>
      <c r="J194" s="22" t="n">
        <v>0.1521923524588996</v>
      </c>
      <c r="K194" s="22" t="n">
        <v>0.8227740989532007</v>
      </c>
      <c r="L194" s="8" t="n">
        <v>49.20225384997416</v>
      </c>
      <c r="M194" s="8" t="n">
        <v>57.05013624728007</v>
      </c>
      <c r="N194" s="14" t="n">
        <v>0.8624388491678655</v>
      </c>
      <c r="O194" s="22" t="n">
        <v>0.6</v>
      </c>
      <c r="P194" s="20" t="n">
        <v>37120</v>
      </c>
      <c r="Q194" s="5" t="inlineStr">
        <is>
          <t>H</t>
        </is>
      </c>
      <c r="R194" s="22" t="n">
        <v>0.008159599169785906</v>
      </c>
      <c r="S194" s="22" t="n">
        <v>0.05772175160805115</v>
      </c>
      <c r="T194" s="22" t="n">
        <v>0.2428958990984308</v>
      </c>
      <c r="U194" s="22" t="n">
        <v>0.6912227501237322</v>
      </c>
      <c r="V194" s="5" t="inlineStr">
        <is>
          <t>H</t>
        </is>
      </c>
      <c r="W194" s="22" t="n">
        <v>0.009053050254798746</v>
      </c>
      <c r="X194" s="22" t="n">
        <v>0.01559927721652311</v>
      </c>
      <c r="Y194" s="22" t="n">
        <v>0.06240986121209413</v>
      </c>
      <c r="Z194" s="22" t="n">
        <v>0.912937811316584</v>
      </c>
    </row>
    <row r="195">
      <c r="A195" s="5" t="inlineStr">
        <is>
          <t>AUT</t>
        </is>
      </c>
      <c r="B195" s="5" t="inlineStr">
        <is>
          <t>Austria</t>
        </is>
      </c>
      <c r="C195" s="5" t="inlineStr">
        <is>
          <t>Europe</t>
        </is>
      </c>
      <c r="D195" s="5" t="inlineStr">
        <is>
          <t>Western Europe</t>
        </is>
      </c>
      <c r="E195" s="5" t="inlineStr">
        <is>
          <t>H</t>
        </is>
      </c>
      <c r="F195" s="5" t="inlineStr">
        <is>
          <t>i</t>
        </is>
      </c>
      <c r="G195" s="25" t="n">
        <v>9.167204999999999</v>
      </c>
      <c r="H195" s="22" t="n">
        <v>0.005843633355682021</v>
      </c>
      <c r="I195" s="22" t="n">
        <v>0.005011880385116633</v>
      </c>
      <c r="J195" s="22" t="n">
        <v>0.04535694114211632</v>
      </c>
      <c r="K195" s="22" t="n">
        <v>0.9437875451170851</v>
      </c>
      <c r="L195" s="8" t="n">
        <v>70.6372989170215</v>
      </c>
      <c r="M195" s="8" t="n">
        <v>80.58479532139131</v>
      </c>
      <c r="N195" s="14" t="n">
        <v>0.876558644038285</v>
      </c>
      <c r="O195" s="22" t="n">
        <v>0.613</v>
      </c>
      <c r="P195" s="20" t="n">
        <v>60360</v>
      </c>
      <c r="Q195" s="5" t="inlineStr">
        <is>
          <t>H</t>
        </is>
      </c>
      <c r="R195" s="22" t="n">
        <v>0.002086694520072271</v>
      </c>
      <c r="S195" s="22" t="n">
        <v>0.01358586786143628</v>
      </c>
      <c r="T195" s="22" t="n">
        <v>0.03387736836315906</v>
      </c>
      <c r="U195" s="22" t="n">
        <v>0.9504500692553324</v>
      </c>
      <c r="V195" s="5" t="inlineStr">
        <is>
          <t>H</t>
        </is>
      </c>
      <c r="W195" s="22" t="n">
        <v>0.005912653367131455</v>
      </c>
      <c r="X195" s="22" t="n">
        <v>0.004914374345364065</v>
      </c>
      <c r="Y195" s="22" t="n">
        <v>0.01810399202682517</v>
      </c>
      <c r="Z195" s="22" t="n">
        <v>0.9710689802606793</v>
      </c>
    </row>
    <row r="196">
      <c r="A196" s="5" t="inlineStr">
        <is>
          <t>BEL</t>
        </is>
      </c>
      <c r="B196" s="5" t="inlineStr">
        <is>
          <t>Belgium</t>
        </is>
      </c>
      <c r="C196" s="5" t="inlineStr">
        <is>
          <t>Europe</t>
        </is>
      </c>
      <c r="D196" s="5" t="inlineStr">
        <is>
          <t>Western Europe</t>
        </is>
      </c>
      <c r="E196" s="5" t="inlineStr">
        <is>
          <t>H</t>
        </is>
      </c>
      <c r="F196" s="5" t="inlineStr">
        <is>
          <t>i</t>
        </is>
      </c>
      <c r="G196" s="25" t="n">
        <v>11.875529</v>
      </c>
      <c r="H196" s="22" t="n">
        <v>0.0009343632958244876</v>
      </c>
      <c r="I196" s="22" t="n">
        <v>0.001675934244066507</v>
      </c>
      <c r="J196" s="22" t="n">
        <v>0.04524441022341074</v>
      </c>
      <c r="K196" s="22" t="n">
        <v>0.9521452922366983</v>
      </c>
      <c r="L196" s="8" t="n">
        <v>63.54889971366924</v>
      </c>
      <c r="M196" s="8" t="n">
        <v>70.61432419868819</v>
      </c>
      <c r="N196" s="14" t="n">
        <v>0.8999434666380308</v>
      </c>
      <c r="O196" s="22" t="n">
        <v>0.611</v>
      </c>
      <c r="P196" s="20" t="n">
        <v>59500</v>
      </c>
      <c r="Q196" s="5" t="inlineStr">
        <is>
          <t>H</t>
        </is>
      </c>
      <c r="R196" s="22" t="n">
        <v>0.00788107863404343</v>
      </c>
      <c r="S196" s="22" t="n">
        <v>0.004068036349027878</v>
      </c>
      <c r="T196" s="22" t="n">
        <v>0.04981614875431249</v>
      </c>
      <c r="U196" s="22" t="n">
        <v>0.9382347362626162</v>
      </c>
      <c r="V196" s="5" t="inlineStr">
        <is>
          <t>H</t>
        </is>
      </c>
      <c r="W196" s="22" t="n">
        <v>0.0009558505626038249</v>
      </c>
      <c r="X196" s="22" t="n">
        <v>0.001645057834293083</v>
      </c>
      <c r="Y196" s="22" t="n">
        <v>0.007855581652127307</v>
      </c>
      <c r="Z196" s="22" t="n">
        <v>0.9895435099509757</v>
      </c>
    </row>
    <row r="197">
      <c r="A197" s="5" t="inlineStr">
        <is>
          <t>FRA</t>
        </is>
      </c>
      <c r="B197" s="5" t="inlineStr">
        <is>
          <t>France</t>
        </is>
      </c>
      <c r="C197" s="5" t="inlineStr">
        <is>
          <t>Europe</t>
        </is>
      </c>
      <c r="D197" s="5" t="inlineStr">
        <is>
          <t>Western Europe</t>
        </is>
      </c>
      <c r="E197" s="5" t="inlineStr">
        <is>
          <t>H</t>
        </is>
      </c>
      <c r="F197" s="5" t="inlineStr">
        <is>
          <t>i</t>
        </is>
      </c>
      <c r="G197" s="25" t="n">
        <v>68.64441600000001</v>
      </c>
      <c r="H197" s="22" t="n">
        <v>0.001052149127383098</v>
      </c>
      <c r="I197" s="22" t="n">
        <v>0.002767481430094094</v>
      </c>
      <c r="J197" s="22" t="n">
        <v>0.09430886454492468</v>
      </c>
      <c r="K197" s="22" t="n">
        <v>0.9018715048975982</v>
      </c>
      <c r="L197" s="8" t="n">
        <v>57.9667146802568</v>
      </c>
      <c r="M197" s="8" t="n">
        <v>67.62206115308301</v>
      </c>
      <c r="N197" s="14" t="n">
        <v>0.8572160281987203</v>
      </c>
      <c r="O197" s="22" t="n">
        <v>0.619</v>
      </c>
      <c r="P197" s="20" t="n">
        <v>48630</v>
      </c>
      <c r="Q197" s="5" t="inlineStr">
        <is>
          <t>H</t>
        </is>
      </c>
      <c r="R197" s="22" t="n">
        <v>0.001594966183828924</v>
      </c>
      <c r="S197" s="22" t="n">
        <v>0.007468176231036605</v>
      </c>
      <c r="T197" s="22" t="n">
        <v>0.08604802425173644</v>
      </c>
      <c r="U197" s="22" t="n">
        <v>0.904888833333398</v>
      </c>
      <c r="V197" s="5" t="inlineStr">
        <is>
          <t>H</t>
        </is>
      </c>
      <c r="W197" s="22" t="n">
        <v>0.001073250187837841</v>
      </c>
      <c r="X197" s="22" t="n">
        <v>0.002688628619067152</v>
      </c>
      <c r="Y197" s="22" t="n">
        <v>0.02860500472793423</v>
      </c>
      <c r="Z197" s="22" t="n">
        <v>0.9676331164651608</v>
      </c>
    </row>
    <row r="198">
      <c r="A198" s="5" t="inlineStr">
        <is>
          <t>DEU</t>
        </is>
      </c>
      <c r="B198" s="5" t="inlineStr">
        <is>
          <t>Germany</t>
        </is>
      </c>
      <c r="C198" s="5" t="inlineStr">
        <is>
          <t>Europe</t>
        </is>
      </c>
      <c r="D198" s="5" t="inlineStr">
        <is>
          <t>Western Europe</t>
        </is>
      </c>
      <c r="E198" s="5" t="inlineStr">
        <is>
          <t>H</t>
        </is>
      </c>
      <c r="F198" s="5" t="inlineStr">
        <is>
          <t>i</t>
        </is>
      </c>
      <c r="G198" s="25" t="n">
        <v>82.82092799999999</v>
      </c>
      <c r="H198" s="22" t="n">
        <v>0.007957080876430484</v>
      </c>
      <c r="I198" s="22" t="n">
        <v>0.01083730850010017</v>
      </c>
      <c r="J198" s="22" t="n">
        <v>0.07578745233528117</v>
      </c>
      <c r="K198" s="22" t="n">
        <v>0.9054181582881882</v>
      </c>
      <c r="L198" s="8" t="n">
        <v>63.22559757467537</v>
      </c>
      <c r="M198" s="8" t="n">
        <v>73.94702169089864</v>
      </c>
      <c r="N198" s="14" t="n">
        <v>0.8550120901279942</v>
      </c>
      <c r="O198" s="22" t="n">
        <v>0.616</v>
      </c>
      <c r="P198" s="20" t="n">
        <v>60200</v>
      </c>
      <c r="Q198" s="5" t="inlineStr">
        <is>
          <t>H</t>
        </is>
      </c>
      <c r="R198" s="22" t="n">
        <v>0.0006522697231597299</v>
      </c>
      <c r="S198" s="22" t="n">
        <v>0.003971355507675267</v>
      </c>
      <c r="T198" s="22" t="n">
        <v>0.02519509408095816</v>
      </c>
      <c r="U198" s="22" t="n">
        <v>0.9701812806882069</v>
      </c>
      <c r="V198" s="5" t="inlineStr">
        <is>
          <t>H</t>
        </is>
      </c>
      <c r="W198" s="22" t="n">
        <v>0.008040106608163733</v>
      </c>
      <c r="X198" s="22" t="n">
        <v>0.01059758762951198</v>
      </c>
      <c r="Y198" s="22" t="n">
        <v>0.0282453685297245</v>
      </c>
      <c r="Z198" s="22" t="n">
        <v>0.9531169372325998</v>
      </c>
    </row>
    <row r="199">
      <c r="A199" s="5" t="inlineStr">
        <is>
          <t>LIE</t>
        </is>
      </c>
      <c r="B199" s="5" t="inlineStr">
        <is>
          <t>Liechtenstein</t>
        </is>
      </c>
      <c r="C199" s="5" t="inlineStr">
        <is>
          <t>Europe</t>
        </is>
      </c>
      <c r="D199" s="5" t="inlineStr">
        <is>
          <t>Western Europe</t>
        </is>
      </c>
      <c r="E199" s="5" t="inlineStr">
        <is>
          <t>H</t>
        </is>
      </c>
      <c r="F199" s="5" t="inlineStr">
        <is>
          <t>n</t>
        </is>
      </c>
      <c r="G199" s="25" t="n">
        <v>0.040712</v>
      </c>
      <c r="H199" s="22" t="n">
        <v>0.002527867257573166</v>
      </c>
      <c r="I199" s="22" t="n">
        <v>0.03529409027704985</v>
      </c>
      <c r="J199" s="22" t="n">
        <v>0.4827850691291337</v>
      </c>
      <c r="K199" s="22" t="n">
        <v>0.4793929733362433</v>
      </c>
      <c r="L199" s="8" t="n">
        <v>26.15613678944961</v>
      </c>
      <c r="M199" s="8" t="n">
        <v>31.2164617562692</v>
      </c>
      <c r="N199" s="14" t="n">
        <v>0.8378956267904601</v>
      </c>
      <c r="O199" s="22" t="n">
        <v>0.634</v>
      </c>
      <c r="P199" s="20" t="n"/>
      <c r="Q199" s="5" t="n"/>
      <c r="R199" s="22" t="n"/>
      <c r="S199" s="22" t="n"/>
      <c r="T199" s="22" t="n"/>
      <c r="U199" s="22" t="n"/>
      <c r="V199" s="5" t="inlineStr">
        <is>
          <t>H</t>
        </is>
      </c>
      <c r="W199" s="22" t="n">
        <v>0.002697539897409922</v>
      </c>
      <c r="X199" s="22" t="n">
        <v>0.03454488725293151</v>
      </c>
      <c r="Y199" s="22" t="n">
        <v>0.2219467654728967</v>
      </c>
      <c r="Z199" s="22" t="n">
        <v>0.7408108073767619</v>
      </c>
    </row>
    <row r="200">
      <c r="A200" s="5" t="inlineStr">
        <is>
          <t>LUX</t>
        </is>
      </c>
      <c r="B200" s="5" t="inlineStr">
        <is>
          <t>Luxembourg</t>
        </is>
      </c>
      <c r="C200" s="5" t="inlineStr">
        <is>
          <t>Europe</t>
        </is>
      </c>
      <c r="D200" s="5" t="inlineStr">
        <is>
          <t>Western Europe</t>
        </is>
      </c>
      <c r="E200" s="5" t="inlineStr">
        <is>
          <t>H</t>
        </is>
      </c>
      <c r="F200" s="5" t="inlineStr">
        <is>
          <t>i</t>
        </is>
      </c>
      <c r="G200" s="25" t="n">
        <v>0.684101</v>
      </c>
      <c r="H200" s="22" t="n">
        <v>0.0008469102363837371</v>
      </c>
      <c r="I200" s="22" t="n">
        <v>0.001755541230971023</v>
      </c>
      <c r="J200" s="22" t="n">
        <v>0.0351179756233362</v>
      </c>
      <c r="K200" s="22" t="n">
        <v>0.962279572909309</v>
      </c>
      <c r="L200" s="8" t="n">
        <v>87.64758993697312</v>
      </c>
      <c r="M200" s="8" t="n">
        <v>103.9306382955128</v>
      </c>
      <c r="N200" s="14" t="n">
        <v>0.8433277364058807</v>
      </c>
      <c r="O200" s="22" t="n">
        <v>0.606</v>
      </c>
      <c r="P200" s="20" t="n">
        <v>95720</v>
      </c>
      <c r="Q200" s="5" t="inlineStr">
        <is>
          <t>H</t>
        </is>
      </c>
      <c r="R200" s="22" t="n">
        <v>0.0001392102524269255</v>
      </c>
      <c r="S200" s="22" t="n">
        <v>0.0002115113636326021</v>
      </c>
      <c r="T200" s="22" t="n">
        <v>0.004435021661646053</v>
      </c>
      <c r="U200" s="22" t="n">
        <v>0.9952142567222945</v>
      </c>
      <c r="V200" s="5" t="inlineStr">
        <is>
          <t>H</t>
        </is>
      </c>
      <c r="W200" s="22" t="n">
        <v>0.0008615355867983665</v>
      </c>
      <c r="X200" s="22" t="n">
        <v>0.001704615549298864</v>
      </c>
      <c r="Y200" s="22" t="n">
        <v>0.006415478651872923</v>
      </c>
      <c r="Z200" s="22" t="n">
        <v>0.9910183702120299</v>
      </c>
    </row>
    <row r="201">
      <c r="A201" s="5" t="inlineStr">
        <is>
          <t>MCO</t>
        </is>
      </c>
      <c r="B201" s="5" t="inlineStr">
        <is>
          <t>Monaco</t>
        </is>
      </c>
      <c r="C201" s="5" t="inlineStr">
        <is>
          <t>Europe</t>
        </is>
      </c>
      <c r="D201" s="5" t="inlineStr">
        <is>
          <t>Western Europe</t>
        </is>
      </c>
      <c r="E201" s="5" t="inlineStr">
        <is>
          <t>H</t>
        </is>
      </c>
      <c r="F201" s="5" t="inlineStr">
        <is>
          <t>n</t>
        </is>
      </c>
      <c r="G201" s="25" t="n">
        <v>0.038341</v>
      </c>
      <c r="H201" s="22" t="n">
        <v>0.0003963901988110595</v>
      </c>
      <c r="I201" s="22" t="n">
        <v>0.002849579708189995</v>
      </c>
      <c r="J201" s="22" t="n">
        <v>0.07858425101426053</v>
      </c>
      <c r="K201" s="22" t="n">
        <v>0.9181697790787384</v>
      </c>
      <c r="L201" s="8" t="n">
        <v>58.56782395907618</v>
      </c>
      <c r="M201" s="8" t="n">
        <v>69.89871063467299</v>
      </c>
      <c r="N201" s="14" t="n">
        <v>0.8378956267903436</v>
      </c>
      <c r="O201" s="22" t="n">
        <v>0.634</v>
      </c>
      <c r="P201" s="20" t="n"/>
      <c r="Q201" s="5" t="n"/>
      <c r="R201" s="22" t="n"/>
      <c r="S201" s="22" t="n"/>
      <c r="T201" s="22" t="n"/>
      <c r="U201" s="22" t="n"/>
      <c r="V201" s="5" t="inlineStr">
        <is>
          <t>H</t>
        </is>
      </c>
      <c r="W201" s="22" t="n">
        <v>0.0004029910595629712</v>
      </c>
      <c r="X201" s="22" t="n">
        <v>0.002767797535375619</v>
      </c>
      <c r="Y201" s="22" t="n">
        <v>0.02450258505696761</v>
      </c>
      <c r="Z201" s="22" t="n">
        <v>0.9723266263480937</v>
      </c>
    </row>
    <row r="202">
      <c r="A202" s="5" t="inlineStr">
        <is>
          <t>NLD</t>
        </is>
      </c>
      <c r="B202" s="5" t="inlineStr">
        <is>
          <t>Netherlands</t>
        </is>
      </c>
      <c r="C202" s="5" t="inlineStr">
        <is>
          <t>Europe</t>
        </is>
      </c>
      <c r="D202" s="5" t="inlineStr">
        <is>
          <t>Western Europe</t>
        </is>
      </c>
      <c r="E202" s="5" t="inlineStr">
        <is>
          <t>H</t>
        </is>
      </c>
      <c r="F202" s="5" t="inlineStr">
        <is>
          <t>i</t>
        </is>
      </c>
      <c r="G202" s="25" t="n">
        <v>18.095592</v>
      </c>
      <c r="H202" s="22" t="n">
        <v>0.001106510566799899</v>
      </c>
      <c r="I202" s="22" t="n">
        <v>0.002050873315709668</v>
      </c>
      <c r="J202" s="22" t="n">
        <v>0.03056097191655505</v>
      </c>
      <c r="K202" s="22" t="n">
        <v>0.9662816442009354</v>
      </c>
      <c r="L202" s="8" t="n">
        <v>73.41282609283064</v>
      </c>
      <c r="M202" s="8" t="n">
        <v>80.21260475733597</v>
      </c>
      <c r="N202" s="14" t="n">
        <v>0.9152280531834563</v>
      </c>
      <c r="O202" s="22" t="n">
        <v>0.59</v>
      </c>
      <c r="P202" s="20" t="n">
        <v>68530</v>
      </c>
      <c r="Q202" s="5" t="inlineStr">
        <is>
          <t>H</t>
        </is>
      </c>
      <c r="R202" s="22" t="n">
        <v>0.01355020971554272</v>
      </c>
      <c r="S202" s="22" t="n">
        <v>0.005975695100284367</v>
      </c>
      <c r="T202" s="22" t="n">
        <v>0.02397552202983262</v>
      </c>
      <c r="U202" s="22" t="n">
        <v>0.9564985731543403</v>
      </c>
      <c r="V202" s="5" t="inlineStr">
        <is>
          <t>H</t>
        </is>
      </c>
      <c r="W202" s="22" t="n">
        <v>0.001138408580479863</v>
      </c>
      <c r="X202" s="22" t="n">
        <v>0.002024000028804202</v>
      </c>
      <c r="Y202" s="22" t="n">
        <v>0.007851902501424868</v>
      </c>
      <c r="Z202" s="22" t="n">
        <v>0.9889856888892911</v>
      </c>
    </row>
    <row r="203">
      <c r="A203" s="5" t="inlineStr">
        <is>
          <t>CHE</t>
        </is>
      </c>
      <c r="B203" s="5" t="inlineStr">
        <is>
          <t>Switzerland</t>
        </is>
      </c>
      <c r="C203" s="5" t="inlineStr">
        <is>
          <t>Europe</t>
        </is>
      </c>
      <c r="D203" s="5" t="inlineStr">
        <is>
          <t>Western Europe</t>
        </is>
      </c>
      <c r="E203" s="5" t="inlineStr">
        <is>
          <t>H</t>
        </is>
      </c>
      <c r="F203" s="5" t="inlineStr">
        <is>
          <t>i</t>
        </is>
      </c>
      <c r="G203" s="25" t="n">
        <v>9.045135</v>
      </c>
      <c r="H203" s="22" t="n">
        <v>0.001812768351766406</v>
      </c>
      <c r="I203" s="22" t="n">
        <v>0.001313617771897586</v>
      </c>
      <c r="J203" s="22" t="n">
        <v>0.0462703203801124</v>
      </c>
      <c r="K203" s="22" t="n">
        <v>0.9506032934962236</v>
      </c>
      <c r="L203" s="8" t="n">
        <v>72.99744312143963</v>
      </c>
      <c r="M203" s="8" t="n">
        <v>88.11298351036741</v>
      </c>
      <c r="N203" s="14" t="n">
        <v>0.8284527457051857</v>
      </c>
      <c r="O203" s="22" t="n">
        <v>0.637</v>
      </c>
      <c r="P203" s="20" t="n">
        <v>110330</v>
      </c>
      <c r="Q203" s="5" t="inlineStr">
        <is>
          <t>H</t>
        </is>
      </c>
      <c r="R203" s="22" t="n">
        <v>0.006578813022066463</v>
      </c>
      <c r="S203" s="22" t="n">
        <v>0.007223662249429549</v>
      </c>
      <c r="T203" s="22" t="n">
        <v>0.01590343891460644</v>
      </c>
      <c r="U203" s="22" t="n">
        <v>0.9702940858138975</v>
      </c>
      <c r="V203" s="5" t="inlineStr">
        <is>
          <t>H</t>
        </is>
      </c>
      <c r="W203" s="22" t="n">
        <v>0.001836183573166286</v>
      </c>
      <c r="X203" s="22" t="n">
        <v>0.001278328494518122</v>
      </c>
      <c r="Y203" s="22" t="n">
        <v>0.008141721700678841</v>
      </c>
      <c r="Z203" s="22" t="n">
        <v>0.9887437662316367</v>
      </c>
    </row>
    <row r="204">
      <c r="A204" s="5" t="inlineStr">
        <is>
          <t>AUS</t>
        </is>
      </c>
      <c r="B204" s="5" t="inlineStr">
        <is>
          <t>Australia</t>
        </is>
      </c>
      <c r="C204" s="5" t="inlineStr">
        <is>
          <t>Oceania</t>
        </is>
      </c>
      <c r="D204" s="5" t="inlineStr">
        <is>
          <t>Australia and New Zealand</t>
        </is>
      </c>
      <c r="E204" s="5" t="inlineStr">
        <is>
          <t>H</t>
        </is>
      </c>
      <c r="F204" s="5" t="inlineStr">
        <is>
          <t>i</t>
        </is>
      </c>
      <c r="G204" s="25" t="n">
        <v>27.446304</v>
      </c>
      <c r="H204" s="22" t="n">
        <v>0.009371560765231398</v>
      </c>
      <c r="I204" s="22" t="n">
        <v>0.005075813388118333</v>
      </c>
      <c r="J204" s="22" t="n">
        <v>0.06120614899366539</v>
      </c>
      <c r="K204" s="22" t="n">
        <v>0.9243464768529849</v>
      </c>
      <c r="L204" s="8" t="n">
        <v>63.84302198771891</v>
      </c>
      <c r="M204" s="8" t="n">
        <v>77.36110119965942</v>
      </c>
      <c r="N204" s="14" t="n">
        <v>0.8252599949805263</v>
      </c>
      <c r="O204" s="22" t="n">
        <v>0.63</v>
      </c>
      <c r="P204" s="20" t="n">
        <v>64120</v>
      </c>
      <c r="Q204" s="5" t="inlineStr">
        <is>
          <t>H</t>
        </is>
      </c>
      <c r="R204" s="22" t="n">
        <v>0.01055466556240392</v>
      </c>
      <c r="S204" s="22" t="n">
        <v>0.02178684747619302</v>
      </c>
      <c r="T204" s="22" t="n">
        <v>0.1001087434990792</v>
      </c>
      <c r="U204" s="22" t="n">
        <v>0.8675497434623238</v>
      </c>
      <c r="V204" s="5" t="inlineStr">
        <is>
          <t>H</t>
        </is>
      </c>
      <c r="W204" s="22" t="n">
        <v>0.009418640193226777</v>
      </c>
      <c r="X204" s="22" t="n">
        <v>0.004941757873986206</v>
      </c>
      <c r="Y204" s="22" t="n">
        <v>0.0170882215937035</v>
      </c>
      <c r="Z204" s="22" t="n">
        <v>0.9685513803390835</v>
      </c>
    </row>
    <row r="205">
      <c r="A205" s="5" t="inlineStr">
        <is>
          <t>NZL</t>
        </is>
      </c>
      <c r="B205" s="5" t="inlineStr">
        <is>
          <t>New Zealand</t>
        </is>
      </c>
      <c r="C205" s="5" t="inlineStr">
        <is>
          <t>Oceania</t>
        </is>
      </c>
      <c r="D205" s="5" t="inlineStr">
        <is>
          <t>Australia and New Zealand</t>
        </is>
      </c>
      <c r="E205" s="5" t="inlineStr">
        <is>
          <t>H</t>
        </is>
      </c>
      <c r="F205" s="5" t="inlineStr">
        <is>
          <t>n</t>
        </is>
      </c>
      <c r="G205" s="25" t="n">
        <v>5.322803</v>
      </c>
      <c r="H205" s="22" t="n">
        <v>0.0009293397898566107</v>
      </c>
      <c r="I205" s="22" t="n">
        <v>0.009034423224406072</v>
      </c>
      <c r="J205" s="22" t="n">
        <v>0.1707324982748656</v>
      </c>
      <c r="K205" s="22" t="n">
        <v>0.8193037387108717</v>
      </c>
      <c r="L205" s="8" t="n">
        <v>45.35142433608006</v>
      </c>
      <c r="M205" s="8" t="n">
        <v>55.69159438883371</v>
      </c>
      <c r="N205" s="14" t="n">
        <v>0.8143315851121175</v>
      </c>
      <c r="O205" s="22" t="n">
        <v>0.644</v>
      </c>
      <c r="P205" s="20" t="n">
        <v>46630</v>
      </c>
      <c r="Q205" s="5" t="inlineStr">
        <is>
          <t>H</t>
        </is>
      </c>
      <c r="R205" s="22" t="n">
        <v>0.006002753174848352</v>
      </c>
      <c r="S205" s="22" t="n">
        <v>0.07374714523537697</v>
      </c>
      <c r="T205" s="22" t="n">
        <v>0.2521991887126113</v>
      </c>
      <c r="U205" s="22" t="n">
        <v>0.6680509128771633</v>
      </c>
      <c r="V205" s="5" t="inlineStr">
        <is>
          <t>H</t>
        </is>
      </c>
      <c r="W205" s="22" t="n">
        <v>0.0009650021261784049</v>
      </c>
      <c r="X205" s="22" t="n">
        <v>0.00874108200767177</v>
      </c>
      <c r="Y205" s="22" t="n">
        <v>0.06093596460635074</v>
      </c>
      <c r="Z205" s="22" t="n">
        <v>0.9293579512597991</v>
      </c>
    </row>
    <row r="206">
      <c r="A206" s="5" t="inlineStr">
        <is>
          <t>FJI</t>
        </is>
      </c>
      <c r="B206" s="5" t="inlineStr">
        <is>
          <t>Fiji</t>
        </is>
      </c>
      <c r="C206" s="5" t="inlineStr">
        <is>
          <t>Oceania</t>
        </is>
      </c>
      <c r="D206" s="5" t="inlineStr">
        <is>
          <t>Melanesia</t>
        </is>
      </c>
      <c r="E206" s="5" t="inlineStr">
        <is>
          <t>UM</t>
        </is>
      </c>
      <c r="F206" s="5" t="inlineStr">
        <is>
          <t>c</t>
        </is>
      </c>
      <c r="G206" s="25" t="n">
        <v>0.9331539999999999</v>
      </c>
      <c r="H206" s="22" t="n">
        <v>0.09035578300849997</v>
      </c>
      <c r="I206" s="22" t="n">
        <v>0.5468220232262194</v>
      </c>
      <c r="J206" s="22" t="n">
        <v>0.347438122407597</v>
      </c>
      <c r="K206" s="22" t="n">
        <v>0.0153840713576836</v>
      </c>
      <c r="L206" s="8" t="n">
        <v>7.697531145062712</v>
      </c>
      <c r="M206" s="8" t="n">
        <v>9.159769900167998</v>
      </c>
      <c r="N206" s="14" t="n">
        <v>0.8403629380386</v>
      </c>
      <c r="O206" s="22" t="n">
        <v>0.632</v>
      </c>
      <c r="P206" s="20" t="n">
        <v>6230</v>
      </c>
      <c r="Q206" s="5" t="inlineStr">
        <is>
          <t>LM</t>
        </is>
      </c>
      <c r="R206" s="22" t="n">
        <v>0.1961346211950349</v>
      </c>
      <c r="S206" s="22" t="n">
        <v>0.5283154694134914</v>
      </c>
      <c r="T206" s="22" t="n">
        <v>0.1928583809519053</v>
      </c>
      <c r="U206" s="22" t="n">
        <v>0.0826915284395684</v>
      </c>
      <c r="V206" s="5" t="inlineStr">
        <is>
          <t>UM</t>
        </is>
      </c>
      <c r="W206" s="22" t="n">
        <v>0.09349036185163605</v>
      </c>
      <c r="X206" s="22" t="n">
        <v>0.5304687528577945</v>
      </c>
      <c r="Y206" s="22" t="n">
        <v>0.312014093563011</v>
      </c>
      <c r="Z206" s="22" t="n">
        <v>0.06402679172755843</v>
      </c>
    </row>
    <row r="207">
      <c r="A207" s="5" t="inlineStr">
        <is>
          <t>NCL</t>
        </is>
      </c>
      <c r="B207" s="5" t="inlineStr">
        <is>
          <t>New Caledonia</t>
        </is>
      </c>
      <c r="C207" s="5" t="inlineStr">
        <is>
          <t>Oceania</t>
        </is>
      </c>
      <c r="D207" s="5" t="inlineStr">
        <is>
          <t>Melanesia</t>
        </is>
      </c>
      <c r="E207" s="5" t="inlineStr">
        <is>
          <t>H</t>
        </is>
      </c>
      <c r="F207" s="5" t="inlineStr">
        <is>
          <t>n</t>
        </is>
      </c>
      <c r="G207" s="25" t="n">
        <v>0.295333</v>
      </c>
      <c r="H207" s="22" t="n">
        <v>0.002193145818705751</v>
      </c>
      <c r="I207" s="22" t="n">
        <v>0.02497947820682209</v>
      </c>
      <c r="J207" s="22" t="n">
        <v>0.3552500709981844</v>
      </c>
      <c r="K207" s="22" t="n">
        <v>0.6175773049762878</v>
      </c>
      <c r="L207" s="8" t="n">
        <v>31.69535276138743</v>
      </c>
      <c r="M207" s="8" t="n">
        <v>38.86501357692892</v>
      </c>
      <c r="N207" s="14" t="n">
        <v>0.8155240367702445</v>
      </c>
      <c r="O207" s="22" t="n">
        <v>0.643</v>
      </c>
      <c r="P207" s="20" t="n"/>
      <c r="Q207" s="5" t="inlineStr">
        <is>
          <t>UM</t>
        </is>
      </c>
      <c r="R207" s="22" t="n">
        <v>0.0910340580623077</v>
      </c>
      <c r="S207" s="22" t="n">
        <v>0.5015984799508673</v>
      </c>
      <c r="T207" s="22" t="n">
        <v>0.3008902651350779</v>
      </c>
      <c r="U207" s="22" t="n">
        <v>0.1064771968517472</v>
      </c>
      <c r="V207" s="5" t="inlineStr">
        <is>
          <t>H</t>
        </is>
      </c>
      <c r="W207" s="22" t="n">
        <v>0.00227102214969096</v>
      </c>
      <c r="X207" s="22" t="n">
        <v>0.02405848796913075</v>
      </c>
      <c r="Y207" s="22" t="n">
        <v>0.1481453730702402</v>
      </c>
      <c r="Z207" s="22" t="n">
        <v>0.8255251168109381</v>
      </c>
    </row>
    <row r="208">
      <c r="A208" s="5" t="inlineStr">
        <is>
          <t>PNG</t>
        </is>
      </c>
      <c r="B208" s="5" t="inlineStr">
        <is>
          <t>Papua New Guinea</t>
        </is>
      </c>
      <c r="C208" s="5" t="inlineStr">
        <is>
          <t>Oceania</t>
        </is>
      </c>
      <c r="D208" s="5" t="inlineStr">
        <is>
          <t>Melanesia</t>
        </is>
      </c>
      <c r="E208" s="5" t="inlineStr">
        <is>
          <t>LM</t>
        </is>
      </c>
      <c r="F208" s="5" t="inlineStr">
        <is>
          <t>c</t>
        </is>
      </c>
      <c r="G208" s="25" t="n">
        <v>10.762817</v>
      </c>
      <c r="H208" s="22" t="n">
        <v>0.5534530528895441</v>
      </c>
      <c r="I208" s="22" t="n">
        <v>0.3572349311143218</v>
      </c>
      <c r="J208" s="22" t="n">
        <v>0.08461954070060107</v>
      </c>
      <c r="K208" s="22" t="n">
        <v>0.004692475295533072</v>
      </c>
      <c r="L208" s="8" t="n">
        <v>3.408563337314166</v>
      </c>
      <c r="M208" s="8" t="n">
        <v>4.507444727259432</v>
      </c>
      <c r="N208" s="14" t="n">
        <v>0.7562074620017813</v>
      </c>
      <c r="O208" s="22" t="n">
        <v>0.653</v>
      </c>
      <c r="P208" s="20" t="n">
        <v>2890</v>
      </c>
      <c r="Q208" s="5" t="inlineStr">
        <is>
          <t>LM</t>
        </is>
      </c>
      <c r="R208" s="22" t="n">
        <v>0.8207322673902466</v>
      </c>
      <c r="S208" s="22" t="n">
        <v>0.158565815970392</v>
      </c>
      <c r="T208" s="22" t="n">
        <v>0.01715443510166137</v>
      </c>
      <c r="U208" s="22" t="n">
        <v>0.003547481537700015</v>
      </c>
      <c r="V208" s="5" t="inlineStr">
        <is>
          <t>LM</t>
        </is>
      </c>
      <c r="W208" s="22" t="n">
        <v>0.564059419370541</v>
      </c>
      <c r="X208" s="22" t="n">
        <v>0.3435975438707931</v>
      </c>
      <c r="Y208" s="22" t="n">
        <v>0.07902443264592474</v>
      </c>
      <c r="Z208" s="22" t="n">
        <v>0.01331860411274111</v>
      </c>
    </row>
    <row r="209">
      <c r="A209" s="5" t="inlineStr">
        <is>
          <t>SLB</t>
        </is>
      </c>
      <c r="B209" s="5" t="inlineStr">
        <is>
          <t>Solomon Islands</t>
        </is>
      </c>
      <c r="C209" s="5" t="inlineStr">
        <is>
          <t>Oceania</t>
        </is>
      </c>
      <c r="D209" s="5" t="inlineStr">
        <is>
          <t>Melanesia</t>
        </is>
      </c>
      <c r="E209" s="5" t="inlineStr">
        <is>
          <t>LM</t>
        </is>
      </c>
      <c r="F209" s="5" t="inlineStr">
        <is>
          <t>c</t>
        </is>
      </c>
      <c r="G209" s="25" t="n">
        <v>0.838645</v>
      </c>
      <c r="H209" s="22" t="n">
        <v>0.6368686762802523</v>
      </c>
      <c r="I209" s="22" t="n">
        <v>0.3087401543560203</v>
      </c>
      <c r="J209" s="22" t="n">
        <v>0.05131521586652277</v>
      </c>
      <c r="K209" s="22" t="n">
        <v>0.003075953497204575</v>
      </c>
      <c r="L209" s="8" t="n">
        <v>3.076336021468707</v>
      </c>
      <c r="M209" s="8" t="n">
        <v>3.988010365697526</v>
      </c>
      <c r="N209" s="14" t="n">
        <v>0.7713961949370807</v>
      </c>
      <c r="O209" s="22" t="n">
        <v>0.669</v>
      </c>
      <c r="P209" s="20" t="n">
        <v>2020</v>
      </c>
      <c r="Q209" s="5" t="inlineStr">
        <is>
          <t>L</t>
        </is>
      </c>
      <c r="R209" s="22" t="n">
        <v>0.7541351866377545</v>
      </c>
      <c r="S209" s="22" t="n">
        <v>0.2011589239609715</v>
      </c>
      <c r="T209" s="22" t="n">
        <v>0.03445493959979351</v>
      </c>
      <c r="U209" s="22" t="n">
        <v>0.01025094980148056</v>
      </c>
      <c r="V209" s="5" t="inlineStr">
        <is>
          <t>LM</t>
        </is>
      </c>
      <c r="W209" s="22" t="n">
        <v>0.6528704530781593</v>
      </c>
      <c r="X209" s="22" t="n">
        <v>0.2926383482270092</v>
      </c>
      <c r="Y209" s="22" t="n">
        <v>0.0471068402358481</v>
      </c>
      <c r="Z209" s="22" t="n">
        <v>0.007384358458983442</v>
      </c>
    </row>
    <row r="210">
      <c r="A210" s="5" t="inlineStr">
        <is>
          <t>VUT</t>
        </is>
      </c>
      <c r="B210" s="5" t="inlineStr">
        <is>
          <t>Vanuatu</t>
        </is>
      </c>
      <c r="C210" s="5" t="inlineStr">
        <is>
          <t>Oceania</t>
        </is>
      </c>
      <c r="D210" s="5" t="inlineStr">
        <is>
          <t>Melanesia</t>
        </is>
      </c>
      <c r="E210" s="5" t="inlineStr">
        <is>
          <t>LM</t>
        </is>
      </c>
      <c r="F210" s="5" t="inlineStr">
        <is>
          <t>c</t>
        </is>
      </c>
      <c r="G210" s="25" t="n">
        <v>0.335169</v>
      </c>
      <c r="H210" s="22" t="n">
        <v>0.3566530882895377</v>
      </c>
      <c r="I210" s="22" t="n">
        <v>0.5263590179440255</v>
      </c>
      <c r="J210" s="22" t="n">
        <v>0.1137546119974534</v>
      </c>
      <c r="K210" s="22" t="n">
        <v>0.003233281768983409</v>
      </c>
      <c r="L210" s="8" t="n">
        <v>4.80777323571629</v>
      </c>
      <c r="M210" s="8" t="n">
        <v>5.585803792365285</v>
      </c>
      <c r="N210" s="14" t="n">
        <v>0.8607128739981142</v>
      </c>
      <c r="O210" s="22" t="n">
        <v>0.605</v>
      </c>
      <c r="P210" s="20" t="n">
        <v>4410</v>
      </c>
      <c r="Q210" s="5" t="inlineStr">
        <is>
          <t>LM</t>
        </is>
      </c>
      <c r="R210" s="22" t="n">
        <v>0.4770829890954633</v>
      </c>
      <c r="S210" s="22" t="n">
        <v>0.4339953550440535</v>
      </c>
      <c r="T210" s="22" t="n">
        <v>0.07341714239034602</v>
      </c>
      <c r="U210" s="22" t="n">
        <v>0.01550451347013715</v>
      </c>
      <c r="V210" s="5" t="inlineStr">
        <is>
          <t>LM</t>
        </is>
      </c>
      <c r="W210" s="22" t="n">
        <v>0.3661886857352836</v>
      </c>
      <c r="X210" s="22" t="n">
        <v>0.5160209033535985</v>
      </c>
      <c r="Y210" s="22" t="n">
        <v>0.1056489513982249</v>
      </c>
      <c r="Z210" s="22" t="n">
        <v>0.01214145951289292</v>
      </c>
    </row>
    <row r="211">
      <c r="A211" s="5" t="inlineStr">
        <is>
          <t>GUM</t>
        </is>
      </c>
      <c r="B211" s="5" t="inlineStr">
        <is>
          <t>Guam</t>
        </is>
      </c>
      <c r="C211" s="5" t="inlineStr">
        <is>
          <t>Oceania</t>
        </is>
      </c>
      <c r="D211" s="5" t="inlineStr">
        <is>
          <t>Micronesia</t>
        </is>
      </c>
      <c r="E211" s="5" t="inlineStr">
        <is>
          <t>H</t>
        </is>
      </c>
      <c r="F211" s="5" t="inlineStr">
        <is>
          <t>n</t>
        </is>
      </c>
      <c r="G211" s="25" t="n">
        <v>0.168999</v>
      </c>
      <c r="H211" s="22" t="n">
        <v>0.001444529294373943</v>
      </c>
      <c r="I211" s="22" t="n">
        <v>0.01646401562298829</v>
      </c>
      <c r="J211" s="22" t="n">
        <v>0.2699352215478031</v>
      </c>
      <c r="K211" s="22" t="n">
        <v>0.7121562335348347</v>
      </c>
      <c r="L211" s="8" t="n">
        <v>36.7256846380236</v>
      </c>
      <c r="M211" s="8" t="n">
        <v>45.0332338252944</v>
      </c>
      <c r="N211" s="14" t="n">
        <v>0.8155240367702711</v>
      </c>
      <c r="O211" s="22" t="n">
        <v>0.643</v>
      </c>
      <c r="P211" s="20" t="n"/>
      <c r="Q211" s="5" t="inlineStr">
        <is>
          <t>UM</t>
        </is>
      </c>
      <c r="R211" s="22" t="n">
        <v>0.01979263928580966</v>
      </c>
      <c r="S211" s="22" t="n">
        <v>0.2069593977371786</v>
      </c>
      <c r="T211" s="22" t="n">
        <v>0.4017144278424801</v>
      </c>
      <c r="U211" s="22" t="n">
        <v>0.3715335351345316</v>
      </c>
      <c r="V211" s="5" t="inlineStr">
        <is>
          <t>H</t>
        </is>
      </c>
      <c r="W211" s="22" t="n">
        <v>0.001485372573643112</v>
      </c>
      <c r="X211" s="22" t="n">
        <v>0.01591246583070881</v>
      </c>
      <c r="Y211" s="22" t="n">
        <v>0.1041560392443866</v>
      </c>
      <c r="Z211" s="22" t="n">
        <v>0.8784461223512615</v>
      </c>
    </row>
    <row r="212">
      <c r="A212" s="5" t="inlineStr">
        <is>
          <t>KIR</t>
        </is>
      </c>
      <c r="B212" s="5" t="inlineStr">
        <is>
          <t>Kiribati</t>
        </is>
      </c>
      <c r="C212" s="5" t="inlineStr">
        <is>
          <t>Oceania</t>
        </is>
      </c>
      <c r="D212" s="5" t="inlineStr">
        <is>
          <t>Micronesia</t>
        </is>
      </c>
      <c r="E212" s="5" t="inlineStr">
        <is>
          <t>LM</t>
        </is>
      </c>
      <c r="F212" s="5" t="inlineStr">
        <is>
          <t>c</t>
        </is>
      </c>
      <c r="G212" s="25" t="n">
        <v>0.136488</v>
      </c>
      <c r="H212" s="22" t="n">
        <v>0.0264472926821795</v>
      </c>
      <c r="I212" s="22" t="n">
        <v>0.5734348128970583</v>
      </c>
      <c r="J212" s="22" t="n">
        <v>0.3922044893023507</v>
      </c>
      <c r="K212" s="22" t="n">
        <v>0.007913405118411432</v>
      </c>
      <c r="L212" s="8" t="n">
        <v>8.297927934724861</v>
      </c>
      <c r="M212" s="8" t="n">
        <v>9.315592297937417</v>
      </c>
      <c r="N212" s="14" t="n">
        <v>0.8907568804360535</v>
      </c>
      <c r="O212" s="22" t="n">
        <v>0.61</v>
      </c>
      <c r="P212" s="20" t="n">
        <v>3930</v>
      </c>
      <c r="Q212" s="5" t="inlineStr">
        <is>
          <t>LM</t>
        </is>
      </c>
      <c r="R212" s="22" t="n">
        <v>0.4092884941299157</v>
      </c>
      <c r="S212" s="22" t="n">
        <v>0.4890612363025097</v>
      </c>
      <c r="T212" s="22" t="n">
        <v>0.07701215996288735</v>
      </c>
      <c r="U212" s="22" t="n">
        <v>0.02463810960468726</v>
      </c>
      <c r="V212" s="5" t="inlineStr">
        <is>
          <t>LM</t>
        </is>
      </c>
      <c r="W212" s="22" t="n">
        <v>0.03055892308167625</v>
      </c>
      <c r="X212" s="22" t="n">
        <v>0.5598495962130824</v>
      </c>
      <c r="Y212" s="22" t="n">
        <v>0.366612644533265</v>
      </c>
      <c r="Z212" s="22" t="n">
        <v>0.04297883617197629</v>
      </c>
    </row>
    <row r="213">
      <c r="A213" s="5" t="inlineStr">
        <is>
          <t>MHL</t>
        </is>
      </c>
      <c r="B213" s="5" t="inlineStr">
        <is>
          <t>Marshall Islands</t>
        </is>
      </c>
      <c r="C213" s="5" t="inlineStr">
        <is>
          <t>Oceania</t>
        </is>
      </c>
      <c r="D213" s="5" t="inlineStr">
        <is>
          <t>Micronesia</t>
        </is>
      </c>
      <c r="E213" s="5" t="inlineStr">
        <is>
          <t>UM</t>
        </is>
      </c>
      <c r="F213" s="5" t="inlineStr">
        <is>
          <t>c</t>
        </is>
      </c>
      <c r="G213" s="25" t="n">
        <v>0.036282</v>
      </c>
      <c r="H213" s="22" t="n">
        <v>0.03421732236744732</v>
      </c>
      <c r="I213" s="22" t="n">
        <v>0.3077690175344235</v>
      </c>
      <c r="J213" s="22" t="n">
        <v>0.5520279951567325</v>
      </c>
      <c r="K213" s="22" t="n">
        <v>0.1059856649413966</v>
      </c>
      <c r="L213" s="8" t="n">
        <v>11.64225416329722</v>
      </c>
      <c r="M213" s="8" t="n">
        <v>14.56971590329795</v>
      </c>
      <c r="N213" s="14" t="n">
        <v>0.799072146675277</v>
      </c>
      <c r="O213" s="22" t="n">
        <v>0.651</v>
      </c>
      <c r="P213" s="20" t="n">
        <v>9710</v>
      </c>
      <c r="Q213" s="5" t="n"/>
      <c r="R213" s="22" t="n"/>
      <c r="S213" s="22" t="n"/>
      <c r="T213" s="22" t="n"/>
      <c r="U213" s="22" t="n"/>
      <c r="V213" s="5" t="inlineStr">
        <is>
          <t>UM</t>
        </is>
      </c>
      <c r="W213" s="22" t="n">
        <v>0.03127337124928087</v>
      </c>
      <c r="X213" s="22" t="n">
        <v>0.288006581175999</v>
      </c>
      <c r="Y213" s="22" t="n">
        <v>0.4323736586148479</v>
      </c>
      <c r="Z213" s="22" t="n">
        <v>0.2483463889598722</v>
      </c>
    </row>
    <row r="214">
      <c r="A214" s="5" t="inlineStr">
        <is>
          <t>FSM</t>
        </is>
      </c>
      <c r="B214" s="5" t="inlineStr">
        <is>
          <t>Micronesia, Fed. Sts.</t>
        </is>
      </c>
      <c r="C214" s="5" t="inlineStr">
        <is>
          <t>Oceania</t>
        </is>
      </c>
      <c r="D214" s="5" t="inlineStr">
        <is>
          <t>Micronesia</t>
        </is>
      </c>
      <c r="E214" s="5" t="inlineStr">
        <is>
          <t>UM</t>
        </is>
      </c>
      <c r="F214" s="5" t="inlineStr">
        <is>
          <t>c</t>
        </is>
      </c>
      <c r="G214" s="25" t="n">
        <v>0.113683</v>
      </c>
      <c r="H214" s="22" t="n">
        <v>0.3529843047750268</v>
      </c>
      <c r="I214" s="22" t="n">
        <v>0.4519169603365514</v>
      </c>
      <c r="J214" s="22" t="n">
        <v>0.1848922210607858</v>
      </c>
      <c r="K214" s="22" t="n">
        <v>0.01020651382763593</v>
      </c>
      <c r="L214" s="8" t="n">
        <v>4.872474324879926</v>
      </c>
      <c r="M214" s="8" t="n">
        <v>6.385446480447841</v>
      </c>
      <c r="N214" s="14" t="n">
        <v>0.763059300520235</v>
      </c>
      <c r="O214" s="22" t="n">
        <v>0.648</v>
      </c>
      <c r="P214" s="20" t="n">
        <v>4760</v>
      </c>
      <c r="Q214" s="5" t="n"/>
      <c r="R214" s="22" t="n"/>
      <c r="S214" s="22" t="n"/>
      <c r="T214" s="22" t="n"/>
      <c r="U214" s="22" t="n"/>
      <c r="V214" s="5" t="inlineStr">
        <is>
          <t>UM</t>
        </is>
      </c>
      <c r="W214" s="22" t="n">
        <v>0.3622089475919044</v>
      </c>
      <c r="X214" s="22" t="n">
        <v>0.4403933931808185</v>
      </c>
      <c r="Y214" s="22" t="n">
        <v>0.1656383197279639</v>
      </c>
      <c r="Z214" s="22" t="n">
        <v>0.0317593394993132</v>
      </c>
    </row>
    <row r="215">
      <c r="A215" s="5" t="inlineStr">
        <is>
          <t>NRU</t>
        </is>
      </c>
      <c r="B215" s="5" t="inlineStr">
        <is>
          <t>Nauru</t>
        </is>
      </c>
      <c r="C215" s="5" t="inlineStr">
        <is>
          <t>Oceania</t>
        </is>
      </c>
      <c r="D215" s="5" t="inlineStr">
        <is>
          <t>Micronesia</t>
        </is>
      </c>
      <c r="E215" s="5" t="inlineStr">
        <is>
          <t>H</t>
        </is>
      </c>
      <c r="F215" s="5" t="inlineStr">
        <is>
          <t>c</t>
        </is>
      </c>
      <c r="G215" s="25" t="n">
        <v>0.012025</v>
      </c>
      <c r="H215" s="22" t="n">
        <v>0.11140157529079</v>
      </c>
      <c r="I215" s="22" t="n">
        <v>0.5317883982030949</v>
      </c>
      <c r="J215" s="22" t="n">
        <v>0.3354599456297638</v>
      </c>
      <c r="K215" s="22" t="n">
        <v>0.02135008087635137</v>
      </c>
      <c r="L215" s="8" t="n">
        <v>7.276802410960262</v>
      </c>
      <c r="M215" s="8" t="n">
        <v>8.994019033491179</v>
      </c>
      <c r="N215" s="14" t="n">
        <v>0.8090712710150503</v>
      </c>
      <c r="O215" s="22" t="n">
        <v>0.623</v>
      </c>
      <c r="P215" s="20" t="n">
        <v>20690</v>
      </c>
      <c r="Q215" s="5" t="n"/>
      <c r="R215" s="22" t="n"/>
      <c r="S215" s="22" t="n"/>
      <c r="T215" s="22" t="n"/>
      <c r="U215" s="22" t="n"/>
      <c r="V215" s="5" t="inlineStr">
        <is>
          <t>H</t>
        </is>
      </c>
      <c r="W215" s="22" t="n">
        <v>0.1157309665110482</v>
      </c>
      <c r="X215" s="22" t="n">
        <v>0.5244785468883586</v>
      </c>
      <c r="Y215" s="22" t="n">
        <v>0.3023655973511524</v>
      </c>
      <c r="Z215" s="22" t="n">
        <v>0.05742488924944078</v>
      </c>
    </row>
    <row r="216">
      <c r="A216" s="5" t="inlineStr">
        <is>
          <t>MNP</t>
        </is>
      </c>
      <c r="B216" s="5" t="inlineStr">
        <is>
          <t>Northern Mariana Islands</t>
        </is>
      </c>
      <c r="C216" s="5" t="inlineStr">
        <is>
          <t>Oceania</t>
        </is>
      </c>
      <c r="D216" s="5" t="inlineStr">
        <is>
          <t>Micronesia</t>
        </is>
      </c>
      <c r="E216" s="5" t="inlineStr">
        <is>
          <t>H</t>
        </is>
      </c>
      <c r="F216" s="5" t="inlineStr">
        <is>
          <t>n</t>
        </is>
      </c>
      <c r="G216" s="25" t="n">
        <v>0.043541</v>
      </c>
      <c r="H216" s="22" t="n">
        <v>0.0009792406329137055</v>
      </c>
      <c r="I216" s="22" t="n">
        <v>0.009702187879973014</v>
      </c>
      <c r="J216" s="22" t="n">
        <v>0.1823703839467108</v>
      </c>
      <c r="K216" s="22" t="n">
        <v>0.8069481875404024</v>
      </c>
      <c r="L216" s="8" t="n">
        <v>44.01631197558256</v>
      </c>
      <c r="M216" s="8" t="n">
        <v>53.97304063520776</v>
      </c>
      <c r="N216" s="14" t="n">
        <v>0.8155240367701239</v>
      </c>
      <c r="O216" s="22" t="n">
        <v>0.643</v>
      </c>
      <c r="P216" s="20" t="n"/>
      <c r="Q216" s="5" t="n"/>
      <c r="R216" s="22" t="n"/>
      <c r="S216" s="22" t="n"/>
      <c r="T216" s="22" t="n"/>
      <c r="U216" s="22" t="n"/>
      <c r="V216" s="5" t="inlineStr">
        <is>
          <t>H</t>
        </is>
      </c>
      <c r="W216" s="22" t="n">
        <v>0.001018695122658059</v>
      </c>
      <c r="X216" s="22" t="n">
        <v>0.009422395304153333</v>
      </c>
      <c r="Y216" s="22" t="n">
        <v>0.06572144511417333</v>
      </c>
      <c r="Z216" s="22" t="n">
        <v>0.9238374644590153</v>
      </c>
    </row>
    <row r="217">
      <c r="A217" s="5" t="inlineStr">
        <is>
          <t>PLW</t>
        </is>
      </c>
      <c r="B217" s="5" t="inlineStr">
        <is>
          <t>Palau</t>
        </is>
      </c>
      <c r="C217" s="5" t="inlineStr">
        <is>
          <t>Oceania</t>
        </is>
      </c>
      <c r="D217" s="5" t="inlineStr">
        <is>
          <t>Micronesia</t>
        </is>
      </c>
      <c r="E217" s="5" t="inlineStr">
        <is>
          <t>H</t>
        </is>
      </c>
      <c r="F217" s="5" t="inlineStr">
        <is>
          <t>n</t>
        </is>
      </c>
      <c r="G217" s="25" t="n">
        <v>0.017663</v>
      </c>
      <c r="H217" s="22" t="n">
        <v>0.02620210382045434</v>
      </c>
      <c r="I217" s="22" t="n">
        <v>0.2312419146864604</v>
      </c>
      <c r="J217" s="22" t="n">
        <v>0.6263555328510877</v>
      </c>
      <c r="K217" s="22" t="n">
        <v>0.1162004486419975</v>
      </c>
      <c r="L217" s="8" t="n">
        <v>13.2987858660751</v>
      </c>
      <c r="M217" s="8" t="n">
        <v>16.33092232846659</v>
      </c>
      <c r="N217" s="14" t="n">
        <v>0.8143315851116297</v>
      </c>
      <c r="O217" s="22" t="n">
        <v>0.644</v>
      </c>
      <c r="P217" s="20" t="n">
        <v>19890</v>
      </c>
      <c r="Q217" s="5" t="n"/>
      <c r="R217" s="22" t="n"/>
      <c r="S217" s="22" t="n"/>
      <c r="T217" s="22" t="n"/>
      <c r="U217" s="22" t="n"/>
      <c r="V217" s="5" t="inlineStr">
        <is>
          <t>H</t>
        </is>
      </c>
      <c r="W217" s="22" t="n">
        <v>0.02359280155149423</v>
      </c>
      <c r="X217" s="22" t="n">
        <v>0.2012431081301029</v>
      </c>
      <c r="Y217" s="22" t="n">
        <v>0.4675910850302547</v>
      </c>
      <c r="Z217" s="22" t="n">
        <v>0.3075730052881481</v>
      </c>
    </row>
    <row r="218">
      <c r="A218" s="5" t="inlineStr">
        <is>
          <t>ASM</t>
        </is>
      </c>
      <c r="B218" s="5" t="inlineStr">
        <is>
          <t>American Samoa</t>
        </is>
      </c>
      <c r="C218" s="5" t="inlineStr">
        <is>
          <t>Oceania</t>
        </is>
      </c>
      <c r="D218" s="5" t="inlineStr">
        <is>
          <t>Polynesia</t>
        </is>
      </c>
      <c r="E218" s="5" t="inlineStr">
        <is>
          <t>H</t>
        </is>
      </c>
      <c r="F218" s="5" t="inlineStr">
        <is>
          <t>n</t>
        </is>
      </c>
      <c r="G218" s="25" t="n">
        <v>0.046029</v>
      </c>
      <c r="H218" s="22" t="n">
        <v>0.002297695017890202</v>
      </c>
      <c r="I218" s="22" t="n">
        <v>0.0262795830804691</v>
      </c>
      <c r="J218" s="22" t="n">
        <v>0.3661797646219742</v>
      </c>
      <c r="K218" s="22" t="n">
        <v>0.6052429572796665</v>
      </c>
      <c r="L218" s="8" t="n">
        <v>31.13219733344887</v>
      </c>
      <c r="M218" s="8" t="n">
        <v>38.17446933476992</v>
      </c>
      <c r="N218" s="14" t="n">
        <v>0.8155240367701239</v>
      </c>
      <c r="O218" s="22" t="n">
        <v>0.643</v>
      </c>
      <c r="P218" s="20" t="n"/>
      <c r="Q218" s="5" t="inlineStr">
        <is>
          <t>UM</t>
        </is>
      </c>
      <c r="R218" s="22" t="n">
        <v>0.03611305602884653</v>
      </c>
      <c r="S218" s="22" t="n">
        <v>0.3162994528196775</v>
      </c>
      <c r="T218" s="22" t="n">
        <v>0.405988708000373</v>
      </c>
      <c r="U218" s="22" t="n">
        <v>0.2415987831511029</v>
      </c>
      <c r="V218" s="5" t="inlineStr">
        <is>
          <t>H</t>
        </is>
      </c>
      <c r="W218" s="22" t="n">
        <v>0.0024200182084138</v>
      </c>
      <c r="X218" s="22" t="n">
        <v>0.02584010271889162</v>
      </c>
      <c r="Y218" s="22" t="n">
        <v>0.1569417309068988</v>
      </c>
      <c r="Z218" s="22" t="n">
        <v>0.8147981481657958</v>
      </c>
    </row>
    <row r="219">
      <c r="A219" s="5" t="inlineStr">
        <is>
          <t>PYF</t>
        </is>
      </c>
      <c r="B219" s="5" t="inlineStr">
        <is>
          <t>French Polynesia</t>
        </is>
      </c>
      <c r="C219" s="5" t="inlineStr">
        <is>
          <t>Oceania</t>
        </is>
      </c>
      <c r="D219" s="5" t="inlineStr">
        <is>
          <t>Polynesia</t>
        </is>
      </c>
      <c r="E219" s="5" t="inlineStr">
        <is>
          <t>H</t>
        </is>
      </c>
      <c r="F219" s="5" t="inlineStr">
        <is>
          <t>n</t>
        </is>
      </c>
      <c r="G219" s="25" t="n">
        <v>0.282465</v>
      </c>
      <c r="H219" s="22" t="n">
        <v>0.001300551100433496</v>
      </c>
      <c r="I219" s="22" t="n">
        <v>0.01411443533826071</v>
      </c>
      <c r="J219" s="22" t="n">
        <v>0.2422289812567884</v>
      </c>
      <c r="K219" s="22" t="n">
        <v>0.7423560323045174</v>
      </c>
      <c r="L219" s="8" t="n">
        <v>38.70970132707372</v>
      </c>
      <c r="M219" s="8" t="n">
        <v>47.46604585727921</v>
      </c>
      <c r="N219" s="14" t="n">
        <v>0.8155240367707466</v>
      </c>
      <c r="O219" s="22" t="n">
        <v>0.643</v>
      </c>
      <c r="P219" s="20" t="n"/>
      <c r="Q219" s="5" t="inlineStr">
        <is>
          <t>H</t>
        </is>
      </c>
      <c r="R219" s="22" t="n">
        <v>0.007657629984956141</v>
      </c>
      <c r="S219" s="22" t="n">
        <v>0.09303296709720831</v>
      </c>
      <c r="T219" s="22" t="n">
        <v>0.2917192667537878</v>
      </c>
      <c r="U219" s="22" t="n">
        <v>0.6075901361640478</v>
      </c>
      <c r="V219" s="5" t="inlineStr">
        <is>
          <t>H</t>
        </is>
      </c>
      <c r="W219" s="22" t="n">
        <v>0.00134433862664513</v>
      </c>
      <c r="X219" s="22" t="n">
        <v>0.01371538338928534</v>
      </c>
      <c r="Y219" s="22" t="n">
        <v>0.09165243965931072</v>
      </c>
      <c r="Z219" s="22" t="n">
        <v>0.8932878383247588</v>
      </c>
    </row>
    <row r="220">
      <c r="A220" s="5" t="inlineStr">
        <is>
          <t>WSM</t>
        </is>
      </c>
      <c r="B220" s="5" t="inlineStr">
        <is>
          <t>Samoa</t>
        </is>
      </c>
      <c r="C220" s="5" t="inlineStr">
        <is>
          <t>Oceania</t>
        </is>
      </c>
      <c r="D220" s="5" t="inlineStr">
        <is>
          <t>Polynesia</t>
        </is>
      </c>
      <c r="E220" s="5" t="inlineStr">
        <is>
          <t>UM</t>
        </is>
      </c>
      <c r="F220" s="5" t="inlineStr">
        <is>
          <t>c</t>
        </is>
      </c>
      <c r="G220" s="25" t="n">
        <v>0.219306</v>
      </c>
      <c r="H220" s="22" t="n">
        <v>0.05063256215825372</v>
      </c>
      <c r="I220" s="22" t="n">
        <v>0.4057994269026299</v>
      </c>
      <c r="J220" s="22" t="n">
        <v>0.4632206598645116</v>
      </c>
      <c r="K220" s="22" t="n">
        <v>0.08034735107460478</v>
      </c>
      <c r="L220" s="8" t="n">
        <v>9.820471180363661</v>
      </c>
      <c r="M220" s="8" t="n">
        <v>13.21970418215459</v>
      </c>
      <c r="N220" s="14" t="n">
        <v>0.7428661825595474</v>
      </c>
      <c r="O220" s="22" t="n">
        <v>0.6840000000000001</v>
      </c>
      <c r="P220" s="20" t="n">
        <v>5640</v>
      </c>
      <c r="Q220" s="5" t="inlineStr">
        <is>
          <t>LM</t>
        </is>
      </c>
      <c r="R220" s="22" t="n">
        <v>0.2285237347448003</v>
      </c>
      <c r="S220" s="22" t="n">
        <v>0.5235924768644958</v>
      </c>
      <c r="T220" s="22" t="n">
        <v>0.1727922707192174</v>
      </c>
      <c r="U220" s="22" t="n">
        <v>0.07509151767148636</v>
      </c>
      <c r="V220" s="5" t="inlineStr">
        <is>
          <t>UM</t>
        </is>
      </c>
      <c r="W220" s="22" t="n">
        <v>0.05057427175146839</v>
      </c>
      <c r="X220" s="22" t="n">
        <v>0.387300877715896</v>
      </c>
      <c r="Y220" s="22" t="n">
        <v>0.3900364744839925</v>
      </c>
      <c r="Z220" s="22" t="n">
        <v>0.1720883760486431</v>
      </c>
    </row>
    <row r="221">
      <c r="A221" s="5" t="inlineStr">
        <is>
          <t>TON</t>
        </is>
      </c>
      <c r="B221" s="5" t="inlineStr">
        <is>
          <t>Tonga</t>
        </is>
      </c>
      <c r="C221" s="5" t="inlineStr">
        <is>
          <t>Oceania</t>
        </is>
      </c>
      <c r="D221" s="5" t="inlineStr">
        <is>
          <t>Polynesia</t>
        </is>
      </c>
      <c r="E221" s="5" t="inlineStr">
        <is>
          <t>UM</t>
        </is>
      </c>
      <c r="F221" s="5" t="inlineStr">
        <is>
          <t>c</t>
        </is>
      </c>
      <c r="G221" s="25" t="n">
        <v>0.103742</v>
      </c>
      <c r="H221" s="22" t="n">
        <v>0.009141254459814372</v>
      </c>
      <c r="I221" s="22" t="n">
        <v>0.2574649266833643</v>
      </c>
      <c r="J221" s="22" t="n">
        <v>0.674056714248872</v>
      </c>
      <c r="K221" s="22" t="n">
        <v>0.05933710460794928</v>
      </c>
      <c r="L221" s="8" t="n">
        <v>12.22717030558959</v>
      </c>
      <c r="M221" s="8" t="n">
        <v>13.9910007457553</v>
      </c>
      <c r="N221" s="14" t="n">
        <v>0.8739310738225187</v>
      </c>
      <c r="O221" s="22" t="n">
        <v>0.613</v>
      </c>
      <c r="P221" s="20" t="n">
        <v>6840</v>
      </c>
      <c r="Q221" s="5" t="inlineStr">
        <is>
          <t>LM</t>
        </is>
      </c>
      <c r="R221" s="22" t="n">
        <v>0.1557800191121201</v>
      </c>
      <c r="S221" s="22" t="n">
        <v>0.4779617405146258</v>
      </c>
      <c r="T221" s="22" t="n">
        <v>0.2608954798127036</v>
      </c>
      <c r="U221" s="22" t="n">
        <v>0.1053627605605506</v>
      </c>
      <c r="V221" s="5" t="inlineStr">
        <is>
          <t>UM</t>
        </is>
      </c>
      <c r="W221" s="22" t="n">
        <v>0.009205884299961959</v>
      </c>
      <c r="X221" s="22" t="n">
        <v>0.2449488328589229</v>
      </c>
      <c r="Y221" s="22" t="n">
        <v>0.5485976370685395</v>
      </c>
      <c r="Z221" s="22" t="n">
        <v>0.1972476457725756</v>
      </c>
    </row>
    <row r="222">
      <c r="A222" s="5" t="inlineStr">
        <is>
          <t>TUV</t>
        </is>
      </c>
      <c r="B222" s="5" t="inlineStr">
        <is>
          <t>Tuvalu</t>
        </is>
      </c>
      <c r="C222" s="5" t="inlineStr">
        <is>
          <t>Oceania</t>
        </is>
      </c>
      <c r="D222" s="5" t="inlineStr">
        <is>
          <t>Polynesia</t>
        </is>
      </c>
      <c r="E222" s="5" t="inlineStr">
        <is>
          <t>UM</t>
        </is>
      </c>
      <c r="F222" s="5" t="inlineStr">
        <is>
          <t>c</t>
        </is>
      </c>
      <c r="G222" s="25" t="n">
        <v>0.009492</v>
      </c>
      <c r="H222" s="22" t="n">
        <v>0.0459833720245286</v>
      </c>
      <c r="I222" s="22" t="n">
        <v>0.3747184543473636</v>
      </c>
      <c r="J222" s="22" t="n">
        <v>0.4967576783219875</v>
      </c>
      <c r="K222" s="22" t="n">
        <v>0.08254049530612029</v>
      </c>
      <c r="L222" s="8" t="n">
        <v>10.52204808309446</v>
      </c>
      <c r="M222" s="8" t="n">
        <v>14.01404066754067</v>
      </c>
      <c r="N222" s="14" t="n">
        <v>0.750821860212354</v>
      </c>
      <c r="O222" s="22" t="n">
        <v>0.667</v>
      </c>
      <c r="P222" s="20" t="n">
        <v>9780</v>
      </c>
      <c r="Q222" s="5" t="n"/>
      <c r="R222" s="22" t="n"/>
      <c r="S222" s="22" t="n"/>
      <c r="T222" s="22" t="n"/>
      <c r="U222" s="22" t="n"/>
      <c r="V222" s="5" t="inlineStr">
        <is>
          <t>UM</t>
        </is>
      </c>
      <c r="W222" s="22" t="n">
        <v>0.0458353154308712</v>
      </c>
      <c r="X222" s="22" t="n">
        <v>0.3483885804015074</v>
      </c>
      <c r="Y222" s="22" t="n">
        <v>0.3906002404531433</v>
      </c>
      <c r="Z222" s="22" t="n">
        <v>0.2151758637144781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2026-09-14T01:52:21Z</dcterms:created>
  <dcterms:modified xmlns:dcterms="http://purl.org/dc/terms/" xmlns:xsi="http://www.w3.org/2001/XMLSchema-instance" xsi:type="dcterms:W3CDTF">2026-09-14T01:52:23Z</dcterms:modified>
</cp:coreProperties>
</file>